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E:\Hard Data\Sales Format\July-26\"/>
    </mc:Choice>
  </mc:AlternateContent>
  <bookViews>
    <workbookView xWindow="0" yWindow="0" windowWidth="23040" windowHeight="9150" tabRatio="883" firstSheet="3" activeTab="6"/>
  </bookViews>
  <sheets>
    <sheet name="Wholeseller(Direct Party)" sheetId="70" state="hidden" r:id="rId1"/>
    <sheet name="Trade Group LMTD" sheetId="75" state="hidden" r:id="rId2"/>
    <sheet name="Transformer Group LMTD" sheetId="76" state="hidden" r:id="rId3"/>
    <sheet name="Combine Sales Distributor Vise" sheetId="60" r:id="rId4"/>
    <sheet name="Distributor Wise" sheetId="61" r:id="rId5"/>
    <sheet name="Product Wise" sheetId="67" r:id="rId6"/>
    <sheet name="DATA" sheetId="43" r:id="rId7"/>
    <sheet name="Price List" sheetId="54" state="hidden" r:id="rId8"/>
    <sheet name="Orders" sheetId="56" state="hidden" r:id="rId9"/>
    <sheet name="Distributor List" sheetId="53" state="hidden" r:id="rId10"/>
  </sheets>
  <definedNames>
    <definedName name="_xlnm._FilterDatabase" localSheetId="6" hidden="1">DATA!$A$3:$AE$5243</definedName>
    <definedName name="_xlnm._FilterDatabase" localSheetId="9" hidden="1">'Distributor List'!$A$1:$H$71</definedName>
    <definedName name="_xlnm._FilterDatabase" localSheetId="8" hidden="1">Orders!$A$1:$B$1</definedName>
    <definedName name="_xlnm._FilterDatabase" localSheetId="7" hidden="1">'Price List'!$A$3:$G$68</definedName>
    <definedName name="_xlnm._FilterDatabase" localSheetId="0" hidden="1">'Wholeseller(Direct Party)'!$A$2:$E$14</definedName>
    <definedName name="_xlnm.Print_Area" localSheetId="3">'Combine Sales Distributor Vise'!$A$3:$E$55</definedName>
    <definedName name="_xlnm.Print_Area" localSheetId="4">'Distributor Wise'!$A$3:$J$55</definedName>
    <definedName name="_xlnm.Print_Area" localSheetId="8">Orders!$E$2:$O$70</definedName>
    <definedName name="_xlnm.Print_Area">#REF!</definedName>
    <definedName name="Slicer_Country">#N/A</definedName>
    <definedName name="Slicer_Country1">#N/A</definedName>
    <definedName name="Slicer_Country11">#N/A</definedName>
    <definedName name="Slicer_Country2">#N/A</definedName>
    <definedName name="Slicer_Country3">#N/A</definedName>
    <definedName name="Slicer_Distributor_Name">#N/A</definedName>
    <definedName name="Slicer_Distributor_Name1">#N/A</definedName>
    <definedName name="Slicer_Group">#N/A</definedName>
    <definedName name="Slicer_Group1">#N/A</definedName>
    <definedName name="Slicer_Manager">#N/A</definedName>
    <definedName name="Slicer_Manager1">#N/A</definedName>
    <definedName name="Slicer_Manager2">#N/A</definedName>
    <definedName name="Slicer_Manager3">#N/A</definedName>
    <definedName name="Slicer_Manager4">#N/A</definedName>
    <definedName name="Slicer_Product_Name">#N/A</definedName>
    <definedName name="Slicer_Product_Name1">#N/A</definedName>
    <definedName name="Slicer_Region">#N/A</definedName>
    <definedName name="Slicer_Region1">#N/A</definedName>
    <definedName name="Slicer_Region2">#N/A</definedName>
    <definedName name="Slicer_Region3">#N/A</definedName>
    <definedName name="Slicer_Region31">#N/A</definedName>
  </definedNames>
  <calcPr calcId="162913"/>
  <pivotCaches>
    <pivotCache cacheId="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70" l="1"/>
  <c r="D5" i="70"/>
  <c r="E8" i="70" l="1"/>
  <c r="E7" i="70"/>
  <c r="D8" i="70"/>
  <c r="D7" i="70"/>
  <c r="N66" i="56"/>
  <c r="K66" i="56"/>
  <c r="I65" i="56"/>
  <c r="H65" i="56"/>
  <c r="J65" i="56" s="1"/>
  <c r="I64" i="56"/>
  <c r="H64" i="56"/>
  <c r="J64" i="56" s="1"/>
  <c r="I63" i="56"/>
  <c r="H63" i="56"/>
  <c r="J63" i="56" s="1"/>
  <c r="I62" i="56"/>
  <c r="H62" i="56"/>
  <c r="J62" i="56" s="1"/>
  <c r="I61" i="56"/>
  <c r="H61" i="56"/>
  <c r="J61" i="56" s="1"/>
  <c r="I60" i="56"/>
  <c r="H60" i="56"/>
  <c r="J60" i="56" s="1"/>
  <c r="I59" i="56"/>
  <c r="H59" i="56"/>
  <c r="J59" i="56" s="1"/>
  <c r="I58" i="56"/>
  <c r="H58" i="56"/>
  <c r="J58" i="56" s="1"/>
  <c r="I57" i="56"/>
  <c r="H57" i="56"/>
  <c r="J57" i="56" s="1"/>
  <c r="I56" i="56"/>
  <c r="H56" i="56"/>
  <c r="J56" i="56" s="1"/>
  <c r="L55" i="56"/>
  <c r="M55" i="56" s="1"/>
  <c r="O55" i="56" s="1"/>
  <c r="J55" i="56"/>
  <c r="I54" i="56"/>
  <c r="H54" i="56"/>
  <c r="J54" i="56" s="1"/>
  <c r="J53" i="56"/>
  <c r="L53" i="56" s="1"/>
  <c r="M53" i="56" s="1"/>
  <c r="O53" i="56" s="1"/>
  <c r="I52" i="56"/>
  <c r="H52" i="56"/>
  <c r="J52" i="56" s="1"/>
  <c r="O51" i="56"/>
  <c r="M51" i="56"/>
  <c r="L51" i="56"/>
  <c r="J51" i="56"/>
  <c r="I50" i="56"/>
  <c r="H50" i="56"/>
  <c r="J50" i="56" s="1"/>
  <c r="O49" i="56"/>
  <c r="M49" i="56"/>
  <c r="L49" i="56"/>
  <c r="J49" i="56"/>
  <c r="I48" i="56"/>
  <c r="H48" i="56"/>
  <c r="J48" i="56" s="1"/>
  <c r="O47" i="56"/>
  <c r="M47" i="56"/>
  <c r="L47" i="56"/>
  <c r="J47" i="56"/>
  <c r="I46" i="56"/>
  <c r="H46" i="56"/>
  <c r="J46" i="56" s="1"/>
  <c r="O45" i="56"/>
  <c r="M45" i="56"/>
  <c r="L45" i="56"/>
  <c r="J45" i="56"/>
  <c r="I44" i="56"/>
  <c r="H44" i="56"/>
  <c r="J44" i="56" s="1"/>
  <c r="O43" i="56"/>
  <c r="I42" i="56"/>
  <c r="H42" i="56"/>
  <c r="J42" i="56" s="1"/>
  <c r="I41" i="56"/>
  <c r="H41" i="56"/>
  <c r="J41" i="56" s="1"/>
  <c r="I39" i="56"/>
  <c r="H39" i="56"/>
  <c r="J39" i="56" s="1"/>
  <c r="I38" i="56"/>
  <c r="H38" i="56"/>
  <c r="J38" i="56" s="1"/>
  <c r="I36" i="56"/>
  <c r="H36" i="56"/>
  <c r="J36" i="56" s="1"/>
  <c r="I35" i="56"/>
  <c r="H35" i="56"/>
  <c r="J35" i="56" s="1"/>
  <c r="I34" i="56"/>
  <c r="H34" i="56"/>
  <c r="J34" i="56" s="1"/>
  <c r="I33" i="56"/>
  <c r="H33" i="56"/>
  <c r="J33" i="56" s="1"/>
  <c r="I31" i="56"/>
  <c r="H31" i="56"/>
  <c r="J31" i="56" s="1"/>
  <c r="I30" i="56"/>
  <c r="H30" i="56"/>
  <c r="J30" i="56" s="1"/>
  <c r="I29" i="56"/>
  <c r="H29" i="56"/>
  <c r="J29" i="56" s="1"/>
  <c r="I27" i="56"/>
  <c r="H27" i="56"/>
  <c r="J27" i="56" s="1"/>
  <c r="I25" i="56"/>
  <c r="H25" i="56"/>
  <c r="J25" i="56" s="1"/>
  <c r="I23" i="56"/>
  <c r="H23" i="56"/>
  <c r="J23" i="56" s="1"/>
  <c r="I21" i="56"/>
  <c r="H21" i="56"/>
  <c r="J21" i="56" s="1"/>
  <c r="I20" i="56"/>
  <c r="H20" i="56"/>
  <c r="J20" i="56" s="1"/>
  <c r="I19" i="56"/>
  <c r="H19" i="56"/>
  <c r="J19" i="56" s="1"/>
  <c r="I18" i="56"/>
  <c r="H18" i="56"/>
  <c r="J18" i="56" s="1"/>
  <c r="I17" i="56"/>
  <c r="H17" i="56"/>
  <c r="J17" i="56" s="1"/>
  <c r="I16" i="56"/>
  <c r="H16" i="56"/>
  <c r="J16" i="56" s="1"/>
  <c r="I15" i="56"/>
  <c r="H15" i="56"/>
  <c r="J15" i="56" s="1"/>
  <c r="I14" i="56"/>
  <c r="H14" i="56"/>
  <c r="J14" i="56" s="1"/>
  <c r="I13" i="56"/>
  <c r="H13" i="56"/>
  <c r="J13" i="56" s="1"/>
  <c r="I12" i="56"/>
  <c r="H12" i="56"/>
  <c r="J12" i="56" s="1"/>
  <c r="I11" i="56"/>
  <c r="H11" i="56"/>
  <c r="J11" i="56" s="1"/>
  <c r="I10" i="56"/>
  <c r="H10" i="56"/>
  <c r="J10" i="56" s="1"/>
  <c r="I9" i="56"/>
  <c r="H9" i="56"/>
  <c r="J9" i="56" s="1"/>
  <c r="I8" i="56"/>
  <c r="H8" i="56"/>
  <c r="J8" i="56" s="1"/>
  <c r="I7" i="56"/>
  <c r="H7" i="56"/>
  <c r="J7" i="56" s="1"/>
  <c r="E4" i="56"/>
  <c r="G68" i="54"/>
  <c r="F68" i="54"/>
  <c r="E68" i="54"/>
  <c r="G67" i="54"/>
  <c r="G66" i="54"/>
  <c r="F66" i="54"/>
  <c r="E66" i="54"/>
  <c r="G65" i="54"/>
  <c r="F65" i="54"/>
  <c r="E65" i="54"/>
  <c r="G64" i="54"/>
  <c r="F64" i="54"/>
  <c r="E64" i="54"/>
  <c r="G63" i="54"/>
  <c r="F63" i="54"/>
  <c r="E63" i="54"/>
  <c r="G62" i="54"/>
  <c r="F62" i="54"/>
  <c r="E62" i="54"/>
  <c r="G61" i="54"/>
  <c r="F61" i="54"/>
  <c r="E61" i="54"/>
  <c r="G60" i="54"/>
  <c r="F60" i="54"/>
  <c r="E60" i="54"/>
  <c r="G59" i="54"/>
  <c r="F59" i="54"/>
  <c r="E59" i="54"/>
  <c r="G58" i="54"/>
  <c r="F58" i="54"/>
  <c r="E58" i="54"/>
  <c r="G57" i="54"/>
  <c r="F57" i="54"/>
  <c r="E57" i="54"/>
  <c r="G56" i="54"/>
  <c r="F56" i="54"/>
  <c r="E56" i="54"/>
  <c r="G55" i="54"/>
  <c r="F55" i="54"/>
  <c r="E55" i="54"/>
  <c r="G54" i="54"/>
  <c r="F54" i="54"/>
  <c r="E54" i="54"/>
  <c r="G53" i="54"/>
  <c r="F53" i="54"/>
  <c r="E53" i="54"/>
  <c r="G52" i="54"/>
  <c r="F52" i="54"/>
  <c r="E52" i="54"/>
  <c r="G51" i="54"/>
  <c r="F51" i="54"/>
  <c r="E51" i="54"/>
  <c r="G50" i="54"/>
  <c r="F50" i="54"/>
  <c r="E50" i="54"/>
  <c r="G49" i="54"/>
  <c r="F49" i="54"/>
  <c r="E49" i="54"/>
  <c r="G48" i="54"/>
  <c r="F48" i="54"/>
  <c r="E48" i="54"/>
  <c r="G47" i="54"/>
  <c r="F47" i="54"/>
  <c r="E47" i="54"/>
  <c r="G46" i="54"/>
  <c r="F46" i="54"/>
  <c r="E46" i="54"/>
  <c r="G45" i="54"/>
  <c r="F45" i="54"/>
  <c r="E45" i="54"/>
  <c r="G44" i="54"/>
  <c r="F44" i="54"/>
  <c r="E44" i="54"/>
  <c r="G43" i="54"/>
  <c r="F43" i="54"/>
  <c r="E43" i="54"/>
  <c r="G42" i="54"/>
  <c r="F42" i="54"/>
  <c r="E42" i="54"/>
  <c r="G41" i="54"/>
  <c r="F41" i="54"/>
  <c r="E41" i="54"/>
  <c r="G40" i="54"/>
  <c r="F40" i="54"/>
  <c r="E40" i="54"/>
  <c r="G39" i="54"/>
  <c r="F39" i="54"/>
  <c r="E39" i="54"/>
  <c r="G38" i="54"/>
  <c r="F38" i="54"/>
  <c r="E38" i="54"/>
  <c r="G37" i="54"/>
  <c r="F37" i="54"/>
  <c r="E37" i="54"/>
  <c r="G36" i="54"/>
  <c r="F36" i="54"/>
  <c r="E36" i="54"/>
  <c r="G35" i="54"/>
  <c r="F35" i="54"/>
  <c r="E35" i="54"/>
  <c r="G34" i="54"/>
  <c r="F34" i="54"/>
  <c r="E34" i="54"/>
  <c r="G33" i="54"/>
  <c r="F33" i="54"/>
  <c r="E33" i="54"/>
  <c r="G32" i="54"/>
  <c r="F32" i="54"/>
  <c r="E32" i="54"/>
  <c r="G31" i="54"/>
  <c r="F31" i="54"/>
  <c r="E31" i="54"/>
  <c r="G30" i="54"/>
  <c r="F30" i="54"/>
  <c r="E30" i="54"/>
  <c r="G29" i="54"/>
  <c r="F29" i="54"/>
  <c r="E29" i="54"/>
  <c r="G28" i="54"/>
  <c r="F28" i="54"/>
  <c r="E28" i="54"/>
  <c r="G27" i="54"/>
  <c r="F27" i="54"/>
  <c r="E27" i="54"/>
  <c r="G26" i="54"/>
  <c r="F26" i="54"/>
  <c r="E26" i="54"/>
  <c r="G25" i="54"/>
  <c r="F25" i="54"/>
  <c r="E25" i="54"/>
  <c r="G24" i="54"/>
  <c r="F24" i="54"/>
  <c r="E24" i="54"/>
  <c r="G23" i="54"/>
  <c r="F23" i="54"/>
  <c r="E23" i="54"/>
  <c r="G22" i="54"/>
  <c r="F22" i="54"/>
  <c r="E22" i="54"/>
  <c r="G21" i="54"/>
  <c r="F21" i="54"/>
  <c r="E21" i="54"/>
  <c r="G20" i="54"/>
  <c r="F20" i="54"/>
  <c r="E20" i="54"/>
  <c r="G19" i="54"/>
  <c r="F19" i="54"/>
  <c r="E19" i="54"/>
  <c r="G18" i="54"/>
  <c r="F18" i="54"/>
  <c r="E18" i="54"/>
  <c r="G17" i="54"/>
  <c r="F17" i="54"/>
  <c r="E17" i="54"/>
  <c r="G16" i="54"/>
  <c r="F16" i="54"/>
  <c r="E16" i="54"/>
  <c r="G15" i="54"/>
  <c r="F15" i="54"/>
  <c r="E15" i="54"/>
  <c r="G14" i="54"/>
  <c r="F14" i="54"/>
  <c r="E14" i="54"/>
  <c r="G13" i="54"/>
  <c r="F13" i="54"/>
  <c r="E13" i="54"/>
  <c r="G12" i="54"/>
  <c r="F12" i="54"/>
  <c r="E12" i="54"/>
  <c r="G11" i="54"/>
  <c r="F11" i="54"/>
  <c r="E11" i="54"/>
  <c r="G10" i="54"/>
  <c r="F10" i="54"/>
  <c r="E10" i="54"/>
  <c r="G9" i="54"/>
  <c r="F9" i="54"/>
  <c r="E9" i="54"/>
  <c r="G8" i="54"/>
  <c r="F8" i="54"/>
  <c r="E8" i="54"/>
  <c r="G7" i="54"/>
  <c r="F7" i="54"/>
  <c r="E7" i="54"/>
  <c r="G6" i="54"/>
  <c r="F6" i="54"/>
  <c r="E6" i="54"/>
  <c r="G5" i="54"/>
  <c r="F5" i="54"/>
  <c r="E5" i="54"/>
  <c r="G4" i="54"/>
  <c r="F4" i="54"/>
  <c r="E4" i="54"/>
  <c r="T5288" i="43"/>
  <c r="Q5288" i="43"/>
  <c r="K5288" i="43"/>
  <c r="J5288" i="43"/>
  <c r="G5288" i="43"/>
  <c r="F5288" i="43"/>
  <c r="E5288" i="43"/>
  <c r="C5288" i="43"/>
  <c r="B5288" i="43"/>
  <c r="T5287" i="43"/>
  <c r="Q5287" i="43"/>
  <c r="K5287" i="43"/>
  <c r="J5287" i="43"/>
  <c r="G5287" i="43"/>
  <c r="F5287" i="43"/>
  <c r="E5287" i="43"/>
  <c r="C5287" i="43"/>
  <c r="B5287" i="43"/>
  <c r="T5286" i="43"/>
  <c r="Q5286" i="43"/>
  <c r="K5286" i="43"/>
  <c r="J5286" i="43"/>
  <c r="G5286" i="43"/>
  <c r="F5286" i="43"/>
  <c r="E5286" i="43"/>
  <c r="C5286" i="43"/>
  <c r="B5286" i="43"/>
  <c r="T5285" i="43"/>
  <c r="Q5285" i="43"/>
  <c r="K5285" i="43"/>
  <c r="J5285" i="43"/>
  <c r="G5285" i="43"/>
  <c r="F5285" i="43"/>
  <c r="E5285" i="43"/>
  <c r="C5285" i="43"/>
  <c r="B5285" i="43"/>
  <c r="T5284" i="43"/>
  <c r="Q5284" i="43"/>
  <c r="K5284" i="43"/>
  <c r="J5284" i="43"/>
  <c r="G5284" i="43"/>
  <c r="F5284" i="43"/>
  <c r="E5284" i="43"/>
  <c r="C5284" i="43"/>
  <c r="B5284" i="43"/>
  <c r="T5283" i="43"/>
  <c r="Q5283" i="43"/>
  <c r="K5283" i="43"/>
  <c r="J5283" i="43"/>
  <c r="G5283" i="43"/>
  <c r="F5283" i="43"/>
  <c r="E5283" i="43"/>
  <c r="C5283" i="43"/>
  <c r="B5283" i="43"/>
  <c r="T5282" i="43"/>
  <c r="Q5282" i="43"/>
  <c r="K5282" i="43"/>
  <c r="J5282" i="43"/>
  <c r="G5282" i="43"/>
  <c r="F5282" i="43"/>
  <c r="E5282" i="43"/>
  <c r="C5282" i="43"/>
  <c r="B5282" i="43"/>
  <c r="T5281" i="43"/>
  <c r="Q5281" i="43"/>
  <c r="K5281" i="43"/>
  <c r="J5281" i="43"/>
  <c r="G5281" i="43"/>
  <c r="F5281" i="43"/>
  <c r="E5281" i="43"/>
  <c r="C5281" i="43"/>
  <c r="B5281" i="43"/>
  <c r="T5280" i="43"/>
  <c r="Q5280" i="43"/>
  <c r="K5280" i="43"/>
  <c r="J5280" i="43"/>
  <c r="G5280" i="43"/>
  <c r="F5280" i="43"/>
  <c r="E5280" i="43"/>
  <c r="C5280" i="43"/>
  <c r="B5280" i="43"/>
  <c r="T5279" i="43"/>
  <c r="Q5279" i="43"/>
  <c r="K5279" i="43"/>
  <c r="J5279" i="43"/>
  <c r="G5279" i="43"/>
  <c r="F5279" i="43"/>
  <c r="E5279" i="43"/>
  <c r="C5279" i="43"/>
  <c r="B5279" i="43"/>
  <c r="T5278" i="43"/>
  <c r="Q5278" i="43"/>
  <c r="K5278" i="43"/>
  <c r="J5278" i="43"/>
  <c r="G5278" i="43"/>
  <c r="F5278" i="43"/>
  <c r="E5278" i="43"/>
  <c r="C5278" i="43"/>
  <c r="B5278" i="43"/>
  <c r="T5277" i="43"/>
  <c r="Q5277" i="43"/>
  <c r="K5277" i="43"/>
  <c r="J5277" i="43"/>
  <c r="G5277" i="43"/>
  <c r="F5277" i="43"/>
  <c r="E5277" i="43"/>
  <c r="C5277" i="43"/>
  <c r="B5277" i="43"/>
  <c r="T5276" i="43"/>
  <c r="Q5276" i="43"/>
  <c r="K5276" i="43"/>
  <c r="J5276" i="43"/>
  <c r="G5276" i="43"/>
  <c r="F5276" i="43"/>
  <c r="E5276" i="43"/>
  <c r="C5276" i="43"/>
  <c r="B5276" i="43"/>
  <c r="AD5275" i="43"/>
  <c r="AC5275" i="43"/>
  <c r="AA5275" i="43"/>
  <c r="Z5275" i="43"/>
  <c r="Y5275" i="43"/>
  <c r="X5275" i="43"/>
  <c r="V5275" i="43"/>
  <c r="T5275" i="43"/>
  <c r="S5275" i="43"/>
  <c r="R5275" i="43"/>
  <c r="Q5275" i="43"/>
  <c r="M5275" i="43"/>
  <c r="L5275" i="43"/>
  <c r="K5275" i="43"/>
  <c r="J5275" i="43"/>
  <c r="G5275" i="43"/>
  <c r="F5275" i="43"/>
  <c r="E5275" i="43"/>
  <c r="C5275" i="43"/>
  <c r="B5275" i="43"/>
  <c r="AD5274" i="43"/>
  <c r="AC5274" i="43"/>
  <c r="AA5274" i="43"/>
  <c r="Z5274" i="43"/>
  <c r="Y5274" i="43"/>
  <c r="X5274" i="43"/>
  <c r="V5274" i="43"/>
  <c r="T5274" i="43"/>
  <c r="S5274" i="43"/>
  <c r="R5274" i="43"/>
  <c r="Q5274" i="43"/>
  <c r="M5274" i="43"/>
  <c r="L5274" i="43"/>
  <c r="K5274" i="43"/>
  <c r="J5274" i="43"/>
  <c r="G5274" i="43"/>
  <c r="F5274" i="43"/>
  <c r="E5274" i="43"/>
  <c r="C5274" i="43"/>
  <c r="B5274" i="43"/>
  <c r="AD5273" i="43"/>
  <c r="AC5273" i="43"/>
  <c r="AA5273" i="43"/>
  <c r="Z5273" i="43"/>
  <c r="Y5273" i="43"/>
  <c r="X5273" i="43"/>
  <c r="V5273" i="43"/>
  <c r="T5273" i="43"/>
  <c r="S5273" i="43"/>
  <c r="R5273" i="43"/>
  <c r="Q5273" i="43"/>
  <c r="M5273" i="43"/>
  <c r="L5273" i="43"/>
  <c r="K5273" i="43"/>
  <c r="J5273" i="43"/>
  <c r="G5273" i="43"/>
  <c r="F5273" i="43"/>
  <c r="E5273" i="43"/>
  <c r="C5273" i="43"/>
  <c r="B5273" i="43"/>
  <c r="AD5272" i="43"/>
  <c r="AC5272" i="43"/>
  <c r="AA5272" i="43"/>
  <c r="Z5272" i="43"/>
  <c r="Y5272" i="43"/>
  <c r="X5272" i="43"/>
  <c r="V5272" i="43"/>
  <c r="T5272" i="43"/>
  <c r="S5272" i="43"/>
  <c r="R5272" i="43"/>
  <c r="Q5272" i="43"/>
  <c r="M5272" i="43"/>
  <c r="L5272" i="43"/>
  <c r="K5272" i="43"/>
  <c r="J5272" i="43"/>
  <c r="G5272" i="43"/>
  <c r="F5272" i="43"/>
  <c r="E5272" i="43"/>
  <c r="C5272" i="43"/>
  <c r="B5272" i="43"/>
  <c r="T5271" i="43"/>
  <c r="Q5271" i="43"/>
  <c r="K5271" i="43"/>
  <c r="J5271" i="43"/>
  <c r="G5271" i="43"/>
  <c r="F5271" i="43"/>
  <c r="E5271" i="43"/>
  <c r="C5271" i="43"/>
  <c r="B5271" i="43"/>
  <c r="T5270" i="43"/>
  <c r="Q5270" i="43"/>
  <c r="K5270" i="43"/>
  <c r="J5270" i="43"/>
  <c r="G5270" i="43"/>
  <c r="F5270" i="43"/>
  <c r="E5270" i="43"/>
  <c r="C5270" i="43"/>
  <c r="B5270" i="43"/>
  <c r="T5269" i="43"/>
  <c r="Q5269" i="43"/>
  <c r="K5269" i="43"/>
  <c r="J5269" i="43"/>
  <c r="G5269" i="43"/>
  <c r="F5269" i="43"/>
  <c r="E5269" i="43"/>
  <c r="C5269" i="43"/>
  <c r="B5269" i="43"/>
  <c r="T5268" i="43"/>
  <c r="Q5268" i="43"/>
  <c r="K5268" i="43"/>
  <c r="J5268" i="43"/>
  <c r="G5268" i="43"/>
  <c r="F5268" i="43"/>
  <c r="E5268" i="43"/>
  <c r="C5268" i="43"/>
  <c r="B5268" i="43"/>
  <c r="T5267" i="43"/>
  <c r="Q5267" i="43"/>
  <c r="K5267" i="43"/>
  <c r="J5267" i="43"/>
  <c r="G5267" i="43"/>
  <c r="F5267" i="43"/>
  <c r="E5267" i="43"/>
  <c r="C5267" i="43"/>
  <c r="B5267" i="43"/>
  <c r="T5266" i="43"/>
  <c r="Q5266" i="43"/>
  <c r="K5266" i="43"/>
  <c r="J5266" i="43"/>
  <c r="G5266" i="43"/>
  <c r="F5266" i="43"/>
  <c r="E5266" i="43"/>
  <c r="C5266" i="43"/>
  <c r="B5266" i="43"/>
  <c r="T5265" i="43"/>
  <c r="Q5265" i="43"/>
  <c r="K5265" i="43"/>
  <c r="J5265" i="43"/>
  <c r="G5265" i="43"/>
  <c r="F5265" i="43"/>
  <c r="E5265" i="43"/>
  <c r="C5265" i="43"/>
  <c r="B5265" i="43"/>
  <c r="T5264" i="43"/>
  <c r="Q5264" i="43"/>
  <c r="K5264" i="43"/>
  <c r="J5264" i="43"/>
  <c r="G5264" i="43"/>
  <c r="F5264" i="43"/>
  <c r="E5264" i="43"/>
  <c r="C5264" i="43"/>
  <c r="B5264" i="43"/>
  <c r="T5263" i="43"/>
  <c r="Q5263" i="43"/>
  <c r="K5263" i="43"/>
  <c r="J5263" i="43"/>
  <c r="G5263" i="43"/>
  <c r="F5263" i="43"/>
  <c r="E5263" i="43"/>
  <c r="C5263" i="43"/>
  <c r="B5263" i="43"/>
  <c r="T5262" i="43"/>
  <c r="Q5262" i="43"/>
  <c r="K5262" i="43"/>
  <c r="J5262" i="43"/>
  <c r="G5262" i="43"/>
  <c r="F5262" i="43"/>
  <c r="E5262" i="43"/>
  <c r="C5262" i="43"/>
  <c r="B5262" i="43"/>
  <c r="T5261" i="43"/>
  <c r="Q5261" i="43"/>
  <c r="K5261" i="43"/>
  <c r="J5261" i="43"/>
  <c r="G5261" i="43"/>
  <c r="F5261" i="43"/>
  <c r="E5261" i="43"/>
  <c r="C5261" i="43"/>
  <c r="B5261" i="43"/>
  <c r="T5260" i="43"/>
  <c r="Q5260" i="43"/>
  <c r="K5260" i="43"/>
  <c r="J5260" i="43"/>
  <c r="G5260" i="43"/>
  <c r="F5260" i="43"/>
  <c r="E5260" i="43"/>
  <c r="C5260" i="43"/>
  <c r="B5260" i="43"/>
  <c r="AD5259" i="43"/>
  <c r="AC5259" i="43"/>
  <c r="AA5259" i="43"/>
  <c r="Z5259" i="43"/>
  <c r="Y5259" i="43"/>
  <c r="X5259" i="43"/>
  <c r="V5259" i="43"/>
  <c r="T5259" i="43"/>
  <c r="S5259" i="43"/>
  <c r="R5259" i="43"/>
  <c r="Q5259" i="43"/>
  <c r="M5259" i="43"/>
  <c r="L5259" i="43"/>
  <c r="K5259" i="43"/>
  <c r="J5259" i="43"/>
  <c r="G5259" i="43"/>
  <c r="F5259" i="43"/>
  <c r="E5259" i="43"/>
  <c r="C5259" i="43"/>
  <c r="B5259" i="43"/>
  <c r="AD5258" i="43"/>
  <c r="AC5258" i="43"/>
  <c r="AA5258" i="43"/>
  <c r="Z5258" i="43"/>
  <c r="Y5258" i="43"/>
  <c r="X5258" i="43"/>
  <c r="V5258" i="43"/>
  <c r="T5258" i="43"/>
  <c r="S5258" i="43"/>
  <c r="R5258" i="43"/>
  <c r="Q5258" i="43"/>
  <c r="M5258" i="43"/>
  <c r="L5258" i="43"/>
  <c r="K5258" i="43"/>
  <c r="J5258" i="43"/>
  <c r="G5258" i="43"/>
  <c r="F5258" i="43"/>
  <c r="E5258" i="43"/>
  <c r="C5258" i="43"/>
  <c r="B5258" i="43"/>
  <c r="AD5257" i="43"/>
  <c r="AC5257" i="43"/>
  <c r="AA5257" i="43"/>
  <c r="Z5257" i="43"/>
  <c r="Y5257" i="43"/>
  <c r="X5257" i="43"/>
  <c r="V5257" i="43"/>
  <c r="T5257" i="43"/>
  <c r="S5257" i="43"/>
  <c r="R5257" i="43"/>
  <c r="Q5257" i="43"/>
  <c r="M5257" i="43"/>
  <c r="L5257" i="43"/>
  <c r="K5257" i="43"/>
  <c r="J5257" i="43"/>
  <c r="G5257" i="43"/>
  <c r="F5257" i="43"/>
  <c r="E5257" i="43"/>
  <c r="C5257" i="43"/>
  <c r="B5257" i="43"/>
  <c r="AD5256" i="43"/>
  <c r="AC5256" i="43"/>
  <c r="AA5256" i="43"/>
  <c r="Z5256" i="43"/>
  <c r="Y5256" i="43"/>
  <c r="X5256" i="43"/>
  <c r="V5256" i="43"/>
  <c r="T5256" i="43"/>
  <c r="S5256" i="43"/>
  <c r="R5256" i="43"/>
  <c r="Q5256" i="43"/>
  <c r="M5256" i="43"/>
  <c r="L5256" i="43"/>
  <c r="K5256" i="43"/>
  <c r="J5256" i="43"/>
  <c r="G5256" i="43"/>
  <c r="F5256" i="43"/>
  <c r="E5256" i="43"/>
  <c r="C5256" i="43"/>
  <c r="B5256" i="43"/>
  <c r="AD5255" i="43"/>
  <c r="AC5255" i="43"/>
  <c r="AA5255" i="43"/>
  <c r="Z5255" i="43"/>
  <c r="Y5255" i="43"/>
  <c r="X5255" i="43"/>
  <c r="V5255" i="43"/>
  <c r="T5255" i="43"/>
  <c r="S5255" i="43"/>
  <c r="R5255" i="43"/>
  <c r="Q5255" i="43"/>
  <c r="M5255" i="43"/>
  <c r="L5255" i="43"/>
  <c r="K5255" i="43"/>
  <c r="J5255" i="43"/>
  <c r="G5255" i="43"/>
  <c r="F5255" i="43"/>
  <c r="E5255" i="43"/>
  <c r="C5255" i="43"/>
  <c r="B5255" i="43"/>
  <c r="AD5254" i="43"/>
  <c r="AC5254" i="43"/>
  <c r="AA5254" i="43"/>
  <c r="Z5254" i="43"/>
  <c r="Y5254" i="43"/>
  <c r="X5254" i="43"/>
  <c r="V5254" i="43"/>
  <c r="T5254" i="43"/>
  <c r="S5254" i="43"/>
  <c r="R5254" i="43"/>
  <c r="Q5254" i="43"/>
  <c r="M5254" i="43"/>
  <c r="L5254" i="43"/>
  <c r="K5254" i="43"/>
  <c r="J5254" i="43"/>
  <c r="G5254" i="43"/>
  <c r="F5254" i="43"/>
  <c r="E5254" i="43"/>
  <c r="C5254" i="43"/>
  <c r="B5254" i="43"/>
  <c r="AD5253" i="43"/>
  <c r="AC5253" i="43"/>
  <c r="AA5253" i="43"/>
  <c r="Z5253" i="43"/>
  <c r="Y5253" i="43"/>
  <c r="X5253" i="43"/>
  <c r="V5253" i="43"/>
  <c r="T5253" i="43"/>
  <c r="S5253" i="43"/>
  <c r="R5253" i="43"/>
  <c r="Q5253" i="43"/>
  <c r="M5253" i="43"/>
  <c r="L5253" i="43"/>
  <c r="K5253" i="43"/>
  <c r="J5253" i="43"/>
  <c r="G5253" i="43"/>
  <c r="F5253" i="43"/>
  <c r="E5253" i="43"/>
  <c r="C5253" i="43"/>
  <c r="B5253" i="43"/>
  <c r="AD5252" i="43"/>
  <c r="AC5252" i="43"/>
  <c r="AA5252" i="43"/>
  <c r="Z5252" i="43"/>
  <c r="Y5252" i="43"/>
  <c r="X5252" i="43"/>
  <c r="V5252" i="43"/>
  <c r="T5252" i="43"/>
  <c r="S5252" i="43"/>
  <c r="R5252" i="43"/>
  <c r="Q5252" i="43"/>
  <c r="M5252" i="43"/>
  <c r="L5252" i="43"/>
  <c r="K5252" i="43"/>
  <c r="J5252" i="43"/>
  <c r="G5252" i="43"/>
  <c r="F5252" i="43"/>
  <c r="E5252" i="43"/>
  <c r="C5252" i="43"/>
  <c r="B5252" i="43"/>
  <c r="AD5251" i="43"/>
  <c r="AC5251" i="43"/>
  <c r="AA5251" i="43"/>
  <c r="Z5251" i="43"/>
  <c r="Y5251" i="43"/>
  <c r="X5251" i="43"/>
  <c r="V5251" i="43"/>
  <c r="T5251" i="43"/>
  <c r="S5251" i="43"/>
  <c r="R5251" i="43"/>
  <c r="Q5251" i="43"/>
  <c r="M5251" i="43"/>
  <c r="L5251" i="43"/>
  <c r="K5251" i="43"/>
  <c r="J5251" i="43"/>
  <c r="G5251" i="43"/>
  <c r="F5251" i="43"/>
  <c r="E5251" i="43"/>
  <c r="C5251" i="43"/>
  <c r="B5251" i="43"/>
  <c r="AD5250" i="43"/>
  <c r="AC5250" i="43"/>
  <c r="AA5250" i="43"/>
  <c r="Z5250" i="43"/>
  <c r="Y5250" i="43"/>
  <c r="X5250" i="43"/>
  <c r="V5250" i="43"/>
  <c r="T5250" i="43"/>
  <c r="S5250" i="43"/>
  <c r="R5250" i="43"/>
  <c r="Q5250" i="43"/>
  <c r="M5250" i="43"/>
  <c r="L5250" i="43"/>
  <c r="K5250" i="43"/>
  <c r="J5250" i="43"/>
  <c r="G5250" i="43"/>
  <c r="F5250" i="43"/>
  <c r="E5250" i="43"/>
  <c r="C5250" i="43"/>
  <c r="B5250" i="43"/>
  <c r="AD5249" i="43"/>
  <c r="AC5249" i="43"/>
  <c r="AA5249" i="43"/>
  <c r="Z5249" i="43"/>
  <c r="Y5249" i="43"/>
  <c r="X5249" i="43"/>
  <c r="V5249" i="43"/>
  <c r="T5249" i="43"/>
  <c r="S5249" i="43"/>
  <c r="R5249" i="43"/>
  <c r="Q5249" i="43"/>
  <c r="M5249" i="43"/>
  <c r="L5249" i="43"/>
  <c r="K5249" i="43"/>
  <c r="J5249" i="43"/>
  <c r="G5249" i="43"/>
  <c r="F5249" i="43"/>
  <c r="E5249" i="43"/>
  <c r="C5249" i="43"/>
  <c r="B5249" i="43"/>
  <c r="AD5248" i="43"/>
  <c r="AC5248" i="43"/>
  <c r="AA5248" i="43"/>
  <c r="Z5248" i="43"/>
  <c r="Y5248" i="43"/>
  <c r="X5248" i="43"/>
  <c r="V5248" i="43"/>
  <c r="T5248" i="43"/>
  <c r="S5248" i="43"/>
  <c r="R5248" i="43"/>
  <c r="Q5248" i="43"/>
  <c r="M5248" i="43"/>
  <c r="L5248" i="43"/>
  <c r="K5248" i="43"/>
  <c r="J5248" i="43"/>
  <c r="G5248" i="43"/>
  <c r="F5248" i="43"/>
  <c r="E5248" i="43"/>
  <c r="C5248" i="43"/>
  <c r="B5248" i="43"/>
  <c r="AD5247" i="43"/>
  <c r="AC5247" i="43"/>
  <c r="AA5247" i="43"/>
  <c r="Z5247" i="43"/>
  <c r="Y5247" i="43"/>
  <c r="X5247" i="43"/>
  <c r="V5247" i="43"/>
  <c r="T5247" i="43"/>
  <c r="S5247" i="43"/>
  <c r="R5247" i="43"/>
  <c r="Q5247" i="43"/>
  <c r="M5247" i="43"/>
  <c r="L5247" i="43"/>
  <c r="K5247" i="43"/>
  <c r="J5247" i="43"/>
  <c r="G5247" i="43"/>
  <c r="F5247" i="43"/>
  <c r="E5247" i="43"/>
  <c r="C5247" i="43"/>
  <c r="B5247" i="43"/>
  <c r="AD5243" i="43"/>
  <c r="AB5243" i="43"/>
  <c r="AC5243" i="43" s="1"/>
  <c r="Y5243" i="43"/>
  <c r="Z5243" i="43" s="1"/>
  <c r="AA5243" i="43" s="1"/>
  <c r="V5243" i="43"/>
  <c r="R5243" i="43"/>
  <c r="M5243" i="43"/>
  <c r="L5243" i="43"/>
  <c r="G5243" i="43"/>
  <c r="F5243" i="43"/>
  <c r="E5243" i="43"/>
  <c r="D5243" i="43"/>
  <c r="C5243" i="43"/>
  <c r="B5243" i="43"/>
  <c r="Y5242" i="43"/>
  <c r="X5242" i="43"/>
  <c r="W5242" i="43"/>
  <c r="V5242" i="43"/>
  <c r="R5242" i="43"/>
  <c r="S5242" i="43" s="1"/>
  <c r="M5242" i="43"/>
  <c r="L5242" i="43"/>
  <c r="G5242" i="43"/>
  <c r="F5242" i="43"/>
  <c r="E5242" i="43"/>
  <c r="D5242" i="43"/>
  <c r="C5242" i="43"/>
  <c r="B5242" i="43"/>
  <c r="AD5241" i="43"/>
  <c r="AB5241" i="43"/>
  <c r="AC5241" i="43" s="1"/>
  <c r="Z5241" i="43"/>
  <c r="AA5241" i="43" s="1"/>
  <c r="Y5241" i="43"/>
  <c r="V5241" i="43"/>
  <c r="R5241" i="43"/>
  <c r="M5241" i="43"/>
  <c r="L5241" i="43"/>
  <c r="G5241" i="43"/>
  <c r="F5241" i="43"/>
  <c r="E5241" i="43"/>
  <c r="D5241" i="43"/>
  <c r="C5241" i="43"/>
  <c r="B5241" i="43"/>
  <c r="AC5240" i="43"/>
  <c r="Z5240" i="43"/>
  <c r="AA5240" i="43" s="1"/>
  <c r="Y5240" i="43"/>
  <c r="AB5240" i="43" s="1"/>
  <c r="V5240" i="43"/>
  <c r="R5240" i="43"/>
  <c r="M5240" i="43"/>
  <c r="L5240" i="43"/>
  <c r="G5240" i="43"/>
  <c r="F5240" i="43"/>
  <c r="E5240" i="43"/>
  <c r="D5240" i="43"/>
  <c r="C5240" i="43"/>
  <c r="B5240" i="43"/>
  <c r="AB5239" i="43"/>
  <c r="AC5239" i="43" s="1"/>
  <c r="Y5239" i="43"/>
  <c r="V5239" i="43"/>
  <c r="R5239" i="43"/>
  <c r="M5239" i="43"/>
  <c r="L5239" i="43"/>
  <c r="G5239" i="43"/>
  <c r="F5239" i="43"/>
  <c r="E5239" i="43"/>
  <c r="D5239" i="43"/>
  <c r="C5239" i="43"/>
  <c r="B5239" i="43"/>
  <c r="Y5238" i="43"/>
  <c r="X5238" i="43"/>
  <c r="W5238" i="43"/>
  <c r="V5238" i="43"/>
  <c r="R5238" i="43"/>
  <c r="S5238" i="43" s="1"/>
  <c r="M5238" i="43"/>
  <c r="L5238" i="43"/>
  <c r="G5238" i="43"/>
  <c r="F5238" i="43"/>
  <c r="E5238" i="43"/>
  <c r="D5238" i="43"/>
  <c r="C5238" i="43"/>
  <c r="B5238" i="43"/>
  <c r="AD5237" i="43"/>
  <c r="AB5237" i="43"/>
  <c r="AC5237" i="43" s="1"/>
  <c r="Z5237" i="43"/>
  <c r="AA5237" i="43" s="1"/>
  <c r="Y5237" i="43"/>
  <c r="V5237" i="43"/>
  <c r="R5237" i="43"/>
  <c r="M5237" i="43"/>
  <c r="L5237" i="43"/>
  <c r="G5237" i="43"/>
  <c r="F5237" i="43"/>
  <c r="E5237" i="43"/>
  <c r="D5237" i="43"/>
  <c r="C5237" i="43"/>
  <c r="B5237" i="43"/>
  <c r="AC5236" i="43"/>
  <c r="Z5236" i="43"/>
  <c r="AA5236" i="43" s="1"/>
  <c r="Y5236" i="43"/>
  <c r="AB5236" i="43" s="1"/>
  <c r="W5236" i="43"/>
  <c r="V5236" i="43"/>
  <c r="S5236" i="43"/>
  <c r="R5236" i="43"/>
  <c r="M5236" i="43"/>
  <c r="L5236" i="43"/>
  <c r="X5236" i="43" s="1"/>
  <c r="G5236" i="43"/>
  <c r="F5236" i="43"/>
  <c r="E5236" i="43"/>
  <c r="D5236" i="43"/>
  <c r="C5236" i="43"/>
  <c r="B5236" i="43"/>
  <c r="Y5235" i="43"/>
  <c r="V5235" i="43"/>
  <c r="R5235" i="43"/>
  <c r="M5235" i="43"/>
  <c r="L5235" i="43"/>
  <c r="G5235" i="43"/>
  <c r="F5235" i="43"/>
  <c r="E5235" i="43"/>
  <c r="D5235" i="43"/>
  <c r="C5235" i="43"/>
  <c r="B5235" i="43"/>
  <c r="AC5234" i="43"/>
  <c r="AB5234" i="43"/>
  <c r="Y5234" i="43"/>
  <c r="X5234" i="43"/>
  <c r="W5234" i="43"/>
  <c r="V5234" i="43"/>
  <c r="R5234" i="43"/>
  <c r="S5234" i="43" s="1"/>
  <c r="M5234" i="43"/>
  <c r="L5234" i="43"/>
  <c r="G5234" i="43"/>
  <c r="F5234" i="43"/>
  <c r="E5234" i="43"/>
  <c r="D5234" i="43"/>
  <c r="C5234" i="43"/>
  <c r="B5234" i="43"/>
  <c r="AD5233" i="43"/>
  <c r="AB5233" i="43"/>
  <c r="AC5233" i="43" s="1"/>
  <c r="Z5233" i="43"/>
  <c r="AA5233" i="43" s="1"/>
  <c r="Y5233" i="43"/>
  <c r="V5233" i="43"/>
  <c r="R5233" i="43"/>
  <c r="M5233" i="43"/>
  <c r="L5233" i="43"/>
  <c r="G5233" i="43"/>
  <c r="F5233" i="43"/>
  <c r="E5233" i="43"/>
  <c r="D5233" i="43"/>
  <c r="C5233" i="43"/>
  <c r="B5233" i="43"/>
  <c r="AC5232" i="43"/>
  <c r="AA5232" i="43"/>
  <c r="Z5232" i="43"/>
  <c r="Y5232" i="43"/>
  <c r="AB5232" i="43" s="1"/>
  <c r="V5232" i="43"/>
  <c r="R5232" i="43"/>
  <c r="M5232" i="43"/>
  <c r="L5232" i="43"/>
  <c r="G5232" i="43"/>
  <c r="F5232" i="43"/>
  <c r="E5232" i="43"/>
  <c r="D5232" i="43"/>
  <c r="C5232" i="43"/>
  <c r="B5232" i="43"/>
  <c r="AD5231" i="43"/>
  <c r="Y5231" i="43"/>
  <c r="V5231" i="43"/>
  <c r="R5231" i="43"/>
  <c r="M5231" i="43"/>
  <c r="L5231" i="43"/>
  <c r="G5231" i="43"/>
  <c r="F5231" i="43"/>
  <c r="E5231" i="43"/>
  <c r="D5231" i="43"/>
  <c r="C5231" i="43"/>
  <c r="B5231" i="43"/>
  <c r="AB5230" i="43"/>
  <c r="AC5230" i="43" s="1"/>
  <c r="Y5230" i="43"/>
  <c r="X5230" i="43"/>
  <c r="W5230" i="43"/>
  <c r="V5230" i="43"/>
  <c r="S5230" i="43"/>
  <c r="R5230" i="43"/>
  <c r="M5230" i="43"/>
  <c r="L5230" i="43"/>
  <c r="G5230" i="43"/>
  <c r="F5230" i="43"/>
  <c r="E5230" i="43"/>
  <c r="D5230" i="43"/>
  <c r="C5230" i="43"/>
  <c r="B5230" i="43"/>
  <c r="AD5229" i="43"/>
  <c r="AB5229" i="43"/>
  <c r="AC5229" i="43" s="1"/>
  <c r="AA5229" i="43"/>
  <c r="Z5229" i="43"/>
  <c r="Y5229" i="43"/>
  <c r="V5229" i="43"/>
  <c r="R5229" i="43"/>
  <c r="M5229" i="43"/>
  <c r="L5229" i="43"/>
  <c r="G5229" i="43"/>
  <c r="F5229" i="43"/>
  <c r="E5229" i="43"/>
  <c r="D5229" i="43"/>
  <c r="C5229" i="43"/>
  <c r="B5229" i="43"/>
  <c r="AC5228" i="43"/>
  <c r="AA5228" i="43"/>
  <c r="Z5228" i="43"/>
  <c r="Y5228" i="43"/>
  <c r="AB5228" i="43" s="1"/>
  <c r="V5228" i="43"/>
  <c r="R5228" i="43"/>
  <c r="M5228" i="43"/>
  <c r="L5228" i="43"/>
  <c r="G5228" i="43"/>
  <c r="F5228" i="43"/>
  <c r="E5228" i="43"/>
  <c r="D5228" i="43"/>
  <c r="C5228" i="43"/>
  <c r="B5228" i="43"/>
  <c r="AD5227" i="43"/>
  <c r="AC5227" i="43"/>
  <c r="AB5227" i="43"/>
  <c r="Y5227" i="43"/>
  <c r="Z5227" i="43" s="1"/>
  <c r="AA5227" i="43" s="1"/>
  <c r="V5227" i="43"/>
  <c r="R5227" i="43"/>
  <c r="M5227" i="43"/>
  <c r="L5227" i="43"/>
  <c r="G5227" i="43"/>
  <c r="F5227" i="43"/>
  <c r="E5227" i="43"/>
  <c r="D5227" i="43"/>
  <c r="C5227" i="43"/>
  <c r="B5227" i="43"/>
  <c r="Y5226" i="43"/>
  <c r="X5226" i="43"/>
  <c r="W5226" i="43"/>
  <c r="V5226" i="43"/>
  <c r="S5226" i="43"/>
  <c r="R5226" i="43"/>
  <c r="M5226" i="43"/>
  <c r="L5226" i="43"/>
  <c r="G5226" i="43"/>
  <c r="F5226" i="43"/>
  <c r="E5226" i="43"/>
  <c r="D5226" i="43"/>
  <c r="C5226" i="43"/>
  <c r="B5226" i="43"/>
  <c r="AD5225" i="43"/>
  <c r="AB5225" i="43"/>
  <c r="AC5225" i="43" s="1"/>
  <c r="AA5225" i="43"/>
  <c r="Z5225" i="43"/>
  <c r="Y5225" i="43"/>
  <c r="V5225" i="43"/>
  <c r="R5225" i="43"/>
  <c r="M5225" i="43"/>
  <c r="L5225" i="43"/>
  <c r="G5225" i="43"/>
  <c r="F5225" i="43"/>
  <c r="E5225" i="43"/>
  <c r="D5225" i="43"/>
  <c r="C5225" i="43"/>
  <c r="B5225" i="43"/>
  <c r="AC5224" i="43"/>
  <c r="Z5224" i="43"/>
  <c r="AA5224" i="43" s="1"/>
  <c r="Y5224" i="43"/>
  <c r="AB5224" i="43" s="1"/>
  <c r="V5224" i="43"/>
  <c r="R5224" i="43"/>
  <c r="M5224" i="43"/>
  <c r="L5224" i="43"/>
  <c r="G5224" i="43"/>
  <c r="F5224" i="43"/>
  <c r="E5224" i="43"/>
  <c r="D5224" i="43"/>
  <c r="C5224" i="43"/>
  <c r="B5224" i="43"/>
  <c r="AC5223" i="43"/>
  <c r="AB5223" i="43"/>
  <c r="Y5223" i="43"/>
  <c r="V5223" i="43"/>
  <c r="R5223" i="43"/>
  <c r="M5223" i="43"/>
  <c r="L5223" i="43"/>
  <c r="G5223" i="43"/>
  <c r="F5223" i="43"/>
  <c r="E5223" i="43"/>
  <c r="D5223" i="43"/>
  <c r="C5223" i="43"/>
  <c r="B5223" i="43"/>
  <c r="Y5222" i="43"/>
  <c r="X5222" i="43"/>
  <c r="W5222" i="43"/>
  <c r="V5222" i="43"/>
  <c r="R5222" i="43"/>
  <c r="S5222" i="43" s="1"/>
  <c r="M5222" i="43"/>
  <c r="L5222" i="43"/>
  <c r="G5222" i="43"/>
  <c r="F5222" i="43"/>
  <c r="E5222" i="43"/>
  <c r="D5222" i="43"/>
  <c r="C5222" i="43"/>
  <c r="B5222" i="43"/>
  <c r="AD5221" i="43"/>
  <c r="AB5221" i="43"/>
  <c r="AC5221" i="43" s="1"/>
  <c r="Z5221" i="43"/>
  <c r="AA5221" i="43" s="1"/>
  <c r="Y5221" i="43"/>
  <c r="V5221" i="43"/>
  <c r="R5221" i="43"/>
  <c r="M5221" i="43"/>
  <c r="L5221" i="43"/>
  <c r="G5221" i="43"/>
  <c r="F5221" i="43"/>
  <c r="E5221" i="43"/>
  <c r="D5221" i="43"/>
  <c r="C5221" i="43"/>
  <c r="B5221" i="43"/>
  <c r="AC5220" i="43"/>
  <c r="Z5220" i="43"/>
  <c r="AA5220" i="43" s="1"/>
  <c r="Y5220" i="43"/>
  <c r="AB5220" i="43" s="1"/>
  <c r="W5220" i="43"/>
  <c r="V5220" i="43"/>
  <c r="S5220" i="43"/>
  <c r="R5220" i="43"/>
  <c r="M5220" i="43"/>
  <c r="L5220" i="43"/>
  <c r="X5220" i="43" s="1"/>
  <c r="G5220" i="43"/>
  <c r="F5220" i="43"/>
  <c r="E5220" i="43"/>
  <c r="D5220" i="43"/>
  <c r="C5220" i="43"/>
  <c r="B5220" i="43"/>
  <c r="AB5219" i="43"/>
  <c r="AC5219" i="43" s="1"/>
  <c r="Y5219" i="43"/>
  <c r="V5219" i="43"/>
  <c r="R5219" i="43"/>
  <c r="M5219" i="43"/>
  <c r="L5219" i="43"/>
  <c r="G5219" i="43"/>
  <c r="F5219" i="43"/>
  <c r="E5219" i="43"/>
  <c r="D5219" i="43"/>
  <c r="C5219" i="43"/>
  <c r="B5219" i="43"/>
  <c r="AB5218" i="43"/>
  <c r="AC5218" i="43" s="1"/>
  <c r="Y5218" i="43"/>
  <c r="X5218" i="43"/>
  <c r="W5218" i="43"/>
  <c r="V5218" i="43"/>
  <c r="R5218" i="43"/>
  <c r="S5218" i="43" s="1"/>
  <c r="M5218" i="43"/>
  <c r="L5218" i="43"/>
  <c r="G5218" i="43"/>
  <c r="F5218" i="43"/>
  <c r="E5218" i="43"/>
  <c r="D5218" i="43"/>
  <c r="C5218" i="43"/>
  <c r="B5218" i="43"/>
  <c r="AD5217" i="43"/>
  <c r="AB5217" i="43"/>
  <c r="AC5217" i="43" s="1"/>
  <c r="Z5217" i="43"/>
  <c r="AA5217" i="43" s="1"/>
  <c r="Y5217" i="43"/>
  <c r="V5217" i="43"/>
  <c r="R5217" i="43"/>
  <c r="M5217" i="43"/>
  <c r="L5217" i="43"/>
  <c r="G5217" i="43"/>
  <c r="F5217" i="43"/>
  <c r="E5217" i="43"/>
  <c r="D5217" i="43"/>
  <c r="C5217" i="43"/>
  <c r="B5217" i="43"/>
  <c r="AC5216" i="43"/>
  <c r="AA5216" i="43"/>
  <c r="Z5216" i="43"/>
  <c r="Y5216" i="43"/>
  <c r="AB5216" i="43" s="1"/>
  <c r="V5216" i="43"/>
  <c r="R5216" i="43"/>
  <c r="M5216" i="43"/>
  <c r="L5216" i="43"/>
  <c r="G5216" i="43"/>
  <c r="F5216" i="43"/>
  <c r="E5216" i="43"/>
  <c r="D5216" i="43"/>
  <c r="C5216" i="43"/>
  <c r="B5216" i="43"/>
  <c r="Y5215" i="43"/>
  <c r="V5215" i="43"/>
  <c r="R5215" i="43"/>
  <c r="M5215" i="43"/>
  <c r="L5215" i="43"/>
  <c r="G5215" i="43"/>
  <c r="F5215" i="43"/>
  <c r="E5215" i="43"/>
  <c r="D5215" i="43"/>
  <c r="C5215" i="43"/>
  <c r="B5215" i="43"/>
  <c r="Y5214" i="43"/>
  <c r="X5214" i="43"/>
  <c r="W5214" i="43"/>
  <c r="V5214" i="43"/>
  <c r="S5214" i="43"/>
  <c r="R5214" i="43"/>
  <c r="M5214" i="43"/>
  <c r="L5214" i="43"/>
  <c r="G5214" i="43"/>
  <c r="F5214" i="43"/>
  <c r="E5214" i="43"/>
  <c r="D5214" i="43"/>
  <c r="C5214" i="43"/>
  <c r="B5214" i="43"/>
  <c r="AD5213" i="43"/>
  <c r="AB5213" i="43"/>
  <c r="AC5213" i="43" s="1"/>
  <c r="AA5213" i="43"/>
  <c r="Z5213" i="43"/>
  <c r="Y5213" i="43"/>
  <c r="V5213" i="43"/>
  <c r="R5213" i="43"/>
  <c r="M5213" i="43"/>
  <c r="L5213" i="43"/>
  <c r="G5213" i="43"/>
  <c r="F5213" i="43"/>
  <c r="E5213" i="43"/>
  <c r="D5213" i="43"/>
  <c r="C5213" i="43"/>
  <c r="B5213" i="43"/>
  <c r="AC5212" i="43"/>
  <c r="Z5212" i="43"/>
  <c r="AA5212" i="43" s="1"/>
  <c r="Y5212" i="43"/>
  <c r="AB5212" i="43" s="1"/>
  <c r="W5212" i="43"/>
  <c r="V5212" i="43"/>
  <c r="S5212" i="43"/>
  <c r="R5212" i="43"/>
  <c r="M5212" i="43"/>
  <c r="L5212" i="43"/>
  <c r="X5212" i="43" s="1"/>
  <c r="G5212" i="43"/>
  <c r="F5212" i="43"/>
  <c r="E5212" i="43"/>
  <c r="D5212" i="43"/>
  <c r="C5212" i="43"/>
  <c r="B5212" i="43"/>
  <c r="AD5211" i="43"/>
  <c r="AB5211" i="43"/>
  <c r="AC5211" i="43" s="1"/>
  <c r="Y5211" i="43"/>
  <c r="Z5211" i="43" s="1"/>
  <c r="AA5211" i="43" s="1"/>
  <c r="V5211" i="43"/>
  <c r="R5211" i="43"/>
  <c r="M5211" i="43"/>
  <c r="L5211" i="43"/>
  <c r="G5211" i="43"/>
  <c r="F5211" i="43"/>
  <c r="E5211" i="43"/>
  <c r="D5211" i="43"/>
  <c r="C5211" i="43"/>
  <c r="B5211" i="43"/>
  <c r="Y5210" i="43"/>
  <c r="X5210" i="43"/>
  <c r="W5210" i="43"/>
  <c r="V5210" i="43"/>
  <c r="R5210" i="43"/>
  <c r="S5210" i="43" s="1"/>
  <c r="M5210" i="43"/>
  <c r="L5210" i="43"/>
  <c r="G5210" i="43"/>
  <c r="F5210" i="43"/>
  <c r="E5210" i="43"/>
  <c r="D5210" i="43"/>
  <c r="C5210" i="43"/>
  <c r="B5210" i="43"/>
  <c r="AD5209" i="43"/>
  <c r="AB5209" i="43"/>
  <c r="AC5209" i="43" s="1"/>
  <c r="Z5209" i="43"/>
  <c r="AA5209" i="43" s="1"/>
  <c r="Y5209" i="43"/>
  <c r="V5209" i="43"/>
  <c r="R5209" i="43"/>
  <c r="M5209" i="43"/>
  <c r="L5209" i="43"/>
  <c r="G5209" i="43"/>
  <c r="F5209" i="43"/>
  <c r="E5209" i="43"/>
  <c r="D5209" i="43"/>
  <c r="C5209" i="43"/>
  <c r="B5209" i="43"/>
  <c r="AC5208" i="43"/>
  <c r="Z5208" i="43"/>
  <c r="AA5208" i="43" s="1"/>
  <c r="Y5208" i="43"/>
  <c r="AB5208" i="43" s="1"/>
  <c r="V5208" i="43"/>
  <c r="R5208" i="43"/>
  <c r="M5208" i="43"/>
  <c r="L5208" i="43"/>
  <c r="G5208" i="43"/>
  <c r="F5208" i="43"/>
  <c r="E5208" i="43"/>
  <c r="D5208" i="43"/>
  <c r="C5208" i="43"/>
  <c r="B5208" i="43"/>
  <c r="AC5207" i="43"/>
  <c r="AA5207" i="43"/>
  <c r="Z5207" i="43"/>
  <c r="Y5207" i="43"/>
  <c r="AB5207" i="43" s="1"/>
  <c r="V5207" i="43"/>
  <c r="R5207" i="43"/>
  <c r="M5207" i="43"/>
  <c r="L5207" i="43"/>
  <c r="G5207" i="43"/>
  <c r="F5207" i="43"/>
  <c r="E5207" i="43"/>
  <c r="D5207" i="43"/>
  <c r="C5207" i="43"/>
  <c r="B5207" i="43"/>
  <c r="Y5206" i="43"/>
  <c r="AD5206" i="43" s="1"/>
  <c r="V5206" i="43"/>
  <c r="R5206" i="43"/>
  <c r="M5206" i="43"/>
  <c r="L5206" i="43"/>
  <c r="G5206" i="43"/>
  <c r="F5206" i="43"/>
  <c r="E5206" i="43"/>
  <c r="D5206" i="43"/>
  <c r="C5206" i="43"/>
  <c r="B5206" i="43"/>
  <c r="AB5205" i="43"/>
  <c r="AC5205" i="43" s="1"/>
  <c r="Y5205" i="43"/>
  <c r="X5205" i="43"/>
  <c r="W5205" i="43"/>
  <c r="V5205" i="43"/>
  <c r="S5205" i="43"/>
  <c r="R5205" i="43"/>
  <c r="M5205" i="43"/>
  <c r="L5205" i="43"/>
  <c r="G5205" i="43"/>
  <c r="F5205" i="43"/>
  <c r="E5205" i="43"/>
  <c r="D5205" i="43"/>
  <c r="C5205" i="43"/>
  <c r="B5205" i="43"/>
  <c r="AD5204" i="43"/>
  <c r="AB5204" i="43"/>
  <c r="AC5204" i="43" s="1"/>
  <c r="AA5204" i="43"/>
  <c r="Z5204" i="43"/>
  <c r="Y5204" i="43"/>
  <c r="V5204" i="43"/>
  <c r="R5204" i="43"/>
  <c r="M5204" i="43"/>
  <c r="L5204" i="43"/>
  <c r="G5204" i="43"/>
  <c r="F5204" i="43"/>
  <c r="E5204" i="43"/>
  <c r="D5204" i="43"/>
  <c r="C5204" i="43"/>
  <c r="B5204" i="43"/>
  <c r="AC5203" i="43"/>
  <c r="AA5203" i="43"/>
  <c r="Z5203" i="43"/>
  <c r="Y5203" i="43"/>
  <c r="AB5203" i="43" s="1"/>
  <c r="V5203" i="43"/>
  <c r="R5203" i="43"/>
  <c r="M5203" i="43"/>
  <c r="L5203" i="43"/>
  <c r="G5203" i="43"/>
  <c r="F5203" i="43"/>
  <c r="E5203" i="43"/>
  <c r="D5203" i="43"/>
  <c r="C5203" i="43"/>
  <c r="B5203" i="43"/>
  <c r="AD5202" i="43"/>
  <c r="AC5202" i="43"/>
  <c r="AB5202" i="43"/>
  <c r="Y5202" i="43"/>
  <c r="Z5202" i="43" s="1"/>
  <c r="AA5202" i="43" s="1"/>
  <c r="V5202" i="43"/>
  <c r="R5202" i="43"/>
  <c r="M5202" i="43"/>
  <c r="L5202" i="43"/>
  <c r="G5202" i="43"/>
  <c r="F5202" i="43"/>
  <c r="E5202" i="43"/>
  <c r="D5202" i="43"/>
  <c r="C5202" i="43"/>
  <c r="B5202" i="43"/>
  <c r="AB5201" i="43"/>
  <c r="AC5201" i="43" s="1"/>
  <c r="Y5201" i="43"/>
  <c r="X5201" i="43"/>
  <c r="W5201" i="43"/>
  <c r="V5201" i="43"/>
  <c r="R5201" i="43"/>
  <c r="S5201" i="43" s="1"/>
  <c r="M5201" i="43"/>
  <c r="L5201" i="43"/>
  <c r="G5201" i="43"/>
  <c r="F5201" i="43"/>
  <c r="E5201" i="43"/>
  <c r="D5201" i="43"/>
  <c r="C5201" i="43"/>
  <c r="B5201" i="43"/>
  <c r="AD5200" i="43"/>
  <c r="AB5200" i="43"/>
  <c r="AC5200" i="43" s="1"/>
  <c r="Z5200" i="43"/>
  <c r="AA5200" i="43" s="1"/>
  <c r="Y5200" i="43"/>
  <c r="V5200" i="43"/>
  <c r="R5200" i="43"/>
  <c r="M5200" i="43"/>
  <c r="L5200" i="43"/>
  <c r="G5200" i="43"/>
  <c r="F5200" i="43"/>
  <c r="E5200" i="43"/>
  <c r="D5200" i="43"/>
  <c r="C5200" i="43"/>
  <c r="B5200" i="43"/>
  <c r="AC5199" i="43"/>
  <c r="AA5199" i="43"/>
  <c r="Z5199" i="43"/>
  <c r="Y5199" i="43"/>
  <c r="AB5199" i="43" s="1"/>
  <c r="V5199" i="43"/>
  <c r="S5199" i="43"/>
  <c r="R5199" i="43"/>
  <c r="M5199" i="43"/>
  <c r="L5199" i="43"/>
  <c r="G5199" i="43"/>
  <c r="F5199" i="43"/>
  <c r="E5199" i="43"/>
  <c r="D5199" i="43"/>
  <c r="C5199" i="43"/>
  <c r="B5199" i="43"/>
  <c r="Y5198" i="43"/>
  <c r="V5198" i="43"/>
  <c r="R5198" i="43"/>
  <c r="M5198" i="43"/>
  <c r="L5198" i="43"/>
  <c r="G5198" i="43"/>
  <c r="F5198" i="43"/>
  <c r="E5198" i="43"/>
  <c r="D5198" i="43"/>
  <c r="C5198" i="43"/>
  <c r="B5198" i="43"/>
  <c r="Y5197" i="43"/>
  <c r="X5197" i="43"/>
  <c r="W5197" i="43"/>
  <c r="V5197" i="43"/>
  <c r="S5197" i="43"/>
  <c r="R5197" i="43"/>
  <c r="M5197" i="43"/>
  <c r="L5197" i="43"/>
  <c r="G5197" i="43"/>
  <c r="F5197" i="43"/>
  <c r="E5197" i="43"/>
  <c r="D5197" i="43"/>
  <c r="C5197" i="43"/>
  <c r="B5197" i="43"/>
  <c r="AD5196" i="43"/>
  <c r="AB5196" i="43"/>
  <c r="AC5196" i="43" s="1"/>
  <c r="AA5196" i="43"/>
  <c r="Z5196" i="43"/>
  <c r="Y5196" i="43"/>
  <c r="V5196" i="43"/>
  <c r="R5196" i="43"/>
  <c r="M5196" i="43"/>
  <c r="L5196" i="43"/>
  <c r="G5196" i="43"/>
  <c r="F5196" i="43"/>
  <c r="E5196" i="43"/>
  <c r="D5196" i="43"/>
  <c r="C5196" i="43"/>
  <c r="B5196" i="43"/>
  <c r="AC5195" i="43"/>
  <c r="Z5195" i="43"/>
  <c r="AA5195" i="43" s="1"/>
  <c r="Y5195" i="43"/>
  <c r="AB5195" i="43" s="1"/>
  <c r="W5195" i="43"/>
  <c r="V5195" i="43"/>
  <c r="S5195" i="43"/>
  <c r="R5195" i="43"/>
  <c r="M5195" i="43"/>
  <c r="L5195" i="43"/>
  <c r="X5195" i="43" s="1"/>
  <c r="G5195" i="43"/>
  <c r="F5195" i="43"/>
  <c r="E5195" i="43"/>
  <c r="D5195" i="43"/>
  <c r="C5195" i="43"/>
  <c r="B5195" i="43"/>
  <c r="Y5194" i="43"/>
  <c r="V5194" i="43"/>
  <c r="R5194" i="43"/>
  <c r="M5194" i="43"/>
  <c r="L5194" i="43"/>
  <c r="G5194" i="43"/>
  <c r="F5194" i="43"/>
  <c r="E5194" i="43"/>
  <c r="D5194" i="43"/>
  <c r="C5194" i="43"/>
  <c r="B5194" i="43"/>
  <c r="AC5193" i="43"/>
  <c r="AB5193" i="43"/>
  <c r="Y5193" i="43"/>
  <c r="X5193" i="43"/>
  <c r="W5193" i="43"/>
  <c r="V5193" i="43"/>
  <c r="R5193" i="43"/>
  <c r="S5193" i="43" s="1"/>
  <c r="M5193" i="43"/>
  <c r="L5193" i="43"/>
  <c r="G5193" i="43"/>
  <c r="F5193" i="43"/>
  <c r="E5193" i="43"/>
  <c r="D5193" i="43"/>
  <c r="C5193" i="43"/>
  <c r="B5193" i="43"/>
  <c r="AD5192" i="43"/>
  <c r="AB5192" i="43"/>
  <c r="AC5192" i="43" s="1"/>
  <c r="Z5192" i="43"/>
  <c r="AA5192" i="43" s="1"/>
  <c r="Y5192" i="43"/>
  <c r="V5192" i="43"/>
  <c r="R5192" i="43"/>
  <c r="M5192" i="43"/>
  <c r="L5192" i="43"/>
  <c r="G5192" i="43"/>
  <c r="F5192" i="43"/>
  <c r="E5192" i="43"/>
  <c r="D5192" i="43"/>
  <c r="C5192" i="43"/>
  <c r="B5192" i="43"/>
  <c r="AC5191" i="43"/>
  <c r="AA5191" i="43"/>
  <c r="Z5191" i="43"/>
  <c r="Y5191" i="43"/>
  <c r="AB5191" i="43" s="1"/>
  <c r="V5191" i="43"/>
  <c r="R5191" i="43"/>
  <c r="M5191" i="43"/>
  <c r="L5191" i="43"/>
  <c r="G5191" i="43"/>
  <c r="F5191" i="43"/>
  <c r="E5191" i="43"/>
  <c r="D5191" i="43"/>
  <c r="C5191" i="43"/>
  <c r="B5191" i="43"/>
  <c r="Y5190" i="43"/>
  <c r="AD5190" i="43" s="1"/>
  <c r="V5190" i="43"/>
  <c r="R5190" i="43"/>
  <c r="M5190" i="43"/>
  <c r="L5190" i="43"/>
  <c r="G5190" i="43"/>
  <c r="F5190" i="43"/>
  <c r="E5190" i="43"/>
  <c r="D5190" i="43"/>
  <c r="C5190" i="43"/>
  <c r="B5190" i="43"/>
  <c r="AB5189" i="43"/>
  <c r="AC5189" i="43" s="1"/>
  <c r="Y5189" i="43"/>
  <c r="X5189" i="43"/>
  <c r="W5189" i="43"/>
  <c r="V5189" i="43"/>
  <c r="S5189" i="43"/>
  <c r="R5189" i="43"/>
  <c r="M5189" i="43"/>
  <c r="L5189" i="43"/>
  <c r="G5189" i="43"/>
  <c r="F5189" i="43"/>
  <c r="E5189" i="43"/>
  <c r="D5189" i="43"/>
  <c r="C5189" i="43"/>
  <c r="B5189" i="43"/>
  <c r="AD5188" i="43"/>
  <c r="AA5188" i="43"/>
  <c r="Z5188" i="43"/>
  <c r="Y5188" i="43"/>
  <c r="AB5188" i="43" s="1"/>
  <c r="AC5188" i="43" s="1"/>
  <c r="V5188" i="43"/>
  <c r="R5188" i="43"/>
  <c r="M5188" i="43"/>
  <c r="L5188" i="43"/>
  <c r="G5188" i="43"/>
  <c r="F5188" i="43"/>
  <c r="E5188" i="43"/>
  <c r="D5188" i="43"/>
  <c r="C5188" i="43"/>
  <c r="B5188" i="43"/>
  <c r="Y5187" i="43"/>
  <c r="V5187" i="43"/>
  <c r="R5187" i="43"/>
  <c r="M5187" i="43"/>
  <c r="L5187" i="43"/>
  <c r="G5187" i="43"/>
  <c r="F5187" i="43"/>
  <c r="E5187" i="43"/>
  <c r="D5187" i="43"/>
  <c r="C5187" i="43"/>
  <c r="B5187" i="43"/>
  <c r="Y5186" i="43"/>
  <c r="X5186" i="43"/>
  <c r="W5186" i="43"/>
  <c r="V5186" i="43"/>
  <c r="S5186" i="43"/>
  <c r="R5186" i="43"/>
  <c r="M5186" i="43"/>
  <c r="L5186" i="43"/>
  <c r="G5186" i="43"/>
  <c r="F5186" i="43"/>
  <c r="E5186" i="43"/>
  <c r="D5186" i="43"/>
  <c r="C5186" i="43"/>
  <c r="B5186" i="43"/>
  <c r="AD5185" i="43"/>
  <c r="AB5185" i="43"/>
  <c r="AC5185" i="43" s="1"/>
  <c r="AA5185" i="43"/>
  <c r="Z5185" i="43"/>
  <c r="Y5185" i="43"/>
  <c r="V5185" i="43"/>
  <c r="R5185" i="43"/>
  <c r="M5185" i="43"/>
  <c r="L5185" i="43"/>
  <c r="G5185" i="43"/>
  <c r="F5185" i="43"/>
  <c r="E5185" i="43"/>
  <c r="D5185" i="43"/>
  <c r="C5185" i="43"/>
  <c r="B5185" i="43"/>
  <c r="AC5184" i="43"/>
  <c r="Z5184" i="43"/>
  <c r="AA5184" i="43" s="1"/>
  <c r="Y5184" i="43"/>
  <c r="AB5184" i="43" s="1"/>
  <c r="W5184" i="43"/>
  <c r="V5184" i="43"/>
  <c r="S5184" i="43"/>
  <c r="R5184" i="43"/>
  <c r="M5184" i="43"/>
  <c r="L5184" i="43"/>
  <c r="X5184" i="43" s="1"/>
  <c r="G5184" i="43"/>
  <c r="F5184" i="43"/>
  <c r="E5184" i="43"/>
  <c r="D5184" i="43"/>
  <c r="C5184" i="43"/>
  <c r="B5184" i="43"/>
  <c r="AD5183" i="43"/>
  <c r="AB5183" i="43"/>
  <c r="AC5183" i="43" s="1"/>
  <c r="Y5183" i="43"/>
  <c r="Z5183" i="43" s="1"/>
  <c r="AA5183" i="43" s="1"/>
  <c r="V5183" i="43"/>
  <c r="R5183" i="43"/>
  <c r="M5183" i="43"/>
  <c r="L5183" i="43"/>
  <c r="G5183" i="43"/>
  <c r="F5183" i="43"/>
  <c r="E5183" i="43"/>
  <c r="D5183" i="43"/>
  <c r="C5183" i="43"/>
  <c r="B5183" i="43"/>
  <c r="AB5182" i="43"/>
  <c r="AC5182" i="43" s="1"/>
  <c r="Y5182" i="43"/>
  <c r="X5182" i="43"/>
  <c r="W5182" i="43"/>
  <c r="V5182" i="43"/>
  <c r="R5182" i="43"/>
  <c r="S5182" i="43" s="1"/>
  <c r="M5182" i="43"/>
  <c r="L5182" i="43"/>
  <c r="G5182" i="43"/>
  <c r="F5182" i="43"/>
  <c r="E5182" i="43"/>
  <c r="D5182" i="43"/>
  <c r="C5182" i="43"/>
  <c r="B5182" i="43"/>
  <c r="AD5181" i="43"/>
  <c r="AB5181" i="43"/>
  <c r="AC5181" i="43" s="1"/>
  <c r="Z5181" i="43"/>
  <c r="AA5181" i="43" s="1"/>
  <c r="Y5181" i="43"/>
  <c r="V5181" i="43"/>
  <c r="R5181" i="43"/>
  <c r="M5181" i="43"/>
  <c r="L5181" i="43"/>
  <c r="G5181" i="43"/>
  <c r="F5181" i="43"/>
  <c r="E5181" i="43"/>
  <c r="D5181" i="43"/>
  <c r="C5181" i="43"/>
  <c r="B5181" i="43"/>
  <c r="AC5180" i="43"/>
  <c r="AA5180" i="43"/>
  <c r="Z5180" i="43"/>
  <c r="Y5180" i="43"/>
  <c r="AB5180" i="43" s="1"/>
  <c r="V5180" i="43"/>
  <c r="R5180" i="43"/>
  <c r="M5180" i="43"/>
  <c r="L5180" i="43"/>
  <c r="G5180" i="43"/>
  <c r="F5180" i="43"/>
  <c r="E5180" i="43"/>
  <c r="D5180" i="43"/>
  <c r="C5180" i="43"/>
  <c r="B5180" i="43"/>
  <c r="Y5179" i="43"/>
  <c r="V5179" i="43"/>
  <c r="R5179" i="43"/>
  <c r="M5179" i="43"/>
  <c r="L5179" i="43"/>
  <c r="G5179" i="43"/>
  <c r="F5179" i="43"/>
  <c r="E5179" i="43"/>
  <c r="D5179" i="43"/>
  <c r="C5179" i="43"/>
  <c r="B5179" i="43"/>
  <c r="Y5178" i="43"/>
  <c r="X5178" i="43"/>
  <c r="W5178" i="43"/>
  <c r="V5178" i="43"/>
  <c r="S5178" i="43"/>
  <c r="R5178" i="43"/>
  <c r="M5178" i="43"/>
  <c r="L5178" i="43"/>
  <c r="G5178" i="43"/>
  <c r="F5178" i="43"/>
  <c r="E5178" i="43"/>
  <c r="D5178" i="43"/>
  <c r="C5178" i="43"/>
  <c r="B5178" i="43"/>
  <c r="AD5177" i="43"/>
  <c r="AB5177" i="43"/>
  <c r="AC5177" i="43" s="1"/>
  <c r="AA5177" i="43"/>
  <c r="Z5177" i="43"/>
  <c r="Y5177" i="43"/>
  <c r="V5177" i="43"/>
  <c r="R5177" i="43"/>
  <c r="M5177" i="43"/>
  <c r="L5177" i="43"/>
  <c r="G5177" i="43"/>
  <c r="F5177" i="43"/>
  <c r="E5177" i="43"/>
  <c r="D5177" i="43"/>
  <c r="C5177" i="43"/>
  <c r="B5177" i="43"/>
  <c r="AC5176" i="43"/>
  <c r="Z5176" i="43"/>
  <c r="AA5176" i="43" s="1"/>
  <c r="Y5176" i="43"/>
  <c r="AB5176" i="43" s="1"/>
  <c r="W5176" i="43"/>
  <c r="V5176" i="43"/>
  <c r="S5176" i="43"/>
  <c r="R5176" i="43"/>
  <c r="M5176" i="43"/>
  <c r="L5176" i="43"/>
  <c r="X5176" i="43" s="1"/>
  <c r="G5176" i="43"/>
  <c r="F5176" i="43"/>
  <c r="E5176" i="43"/>
  <c r="D5176" i="43"/>
  <c r="C5176" i="43"/>
  <c r="B5176" i="43"/>
  <c r="AD5175" i="43"/>
  <c r="AB5175" i="43"/>
  <c r="AC5175" i="43" s="1"/>
  <c r="Y5175" i="43"/>
  <c r="Z5175" i="43" s="1"/>
  <c r="AA5175" i="43" s="1"/>
  <c r="V5175" i="43"/>
  <c r="R5175" i="43"/>
  <c r="M5175" i="43"/>
  <c r="L5175" i="43"/>
  <c r="G5175" i="43"/>
  <c r="F5175" i="43"/>
  <c r="E5175" i="43"/>
  <c r="D5175" i="43"/>
  <c r="C5175" i="43"/>
  <c r="B5175" i="43"/>
  <c r="AB5174" i="43"/>
  <c r="AC5174" i="43" s="1"/>
  <c r="Y5174" i="43"/>
  <c r="X5174" i="43"/>
  <c r="W5174" i="43"/>
  <c r="V5174" i="43"/>
  <c r="R5174" i="43"/>
  <c r="S5174" i="43" s="1"/>
  <c r="M5174" i="43"/>
  <c r="L5174" i="43"/>
  <c r="G5174" i="43"/>
  <c r="F5174" i="43"/>
  <c r="E5174" i="43"/>
  <c r="D5174" i="43"/>
  <c r="C5174" i="43"/>
  <c r="B5174" i="43"/>
  <c r="AD5173" i="43"/>
  <c r="AB5173" i="43"/>
  <c r="AC5173" i="43" s="1"/>
  <c r="Z5173" i="43"/>
  <c r="AA5173" i="43" s="1"/>
  <c r="Y5173" i="43"/>
  <c r="V5173" i="43"/>
  <c r="R5173" i="43"/>
  <c r="M5173" i="43"/>
  <c r="L5173" i="43"/>
  <c r="G5173" i="43"/>
  <c r="F5173" i="43"/>
  <c r="E5173" i="43"/>
  <c r="D5173" i="43"/>
  <c r="C5173" i="43"/>
  <c r="B5173" i="43"/>
  <c r="AC5172" i="43"/>
  <c r="AA5172" i="43"/>
  <c r="Z5172" i="43"/>
  <c r="Y5172" i="43"/>
  <c r="AB5172" i="43" s="1"/>
  <c r="V5172" i="43"/>
  <c r="R5172" i="43"/>
  <c r="M5172" i="43"/>
  <c r="L5172" i="43"/>
  <c r="G5172" i="43"/>
  <c r="F5172" i="43"/>
  <c r="E5172" i="43"/>
  <c r="D5172" i="43"/>
  <c r="C5172" i="43"/>
  <c r="B5172" i="43"/>
  <c r="Y5171" i="43"/>
  <c r="V5171" i="43"/>
  <c r="R5171" i="43"/>
  <c r="M5171" i="43"/>
  <c r="L5171" i="43"/>
  <c r="G5171" i="43"/>
  <c r="F5171" i="43"/>
  <c r="E5171" i="43"/>
  <c r="D5171" i="43"/>
  <c r="C5171" i="43"/>
  <c r="B5171" i="43"/>
  <c r="Y5170" i="43"/>
  <c r="X5170" i="43"/>
  <c r="W5170" i="43"/>
  <c r="V5170" i="43"/>
  <c r="S5170" i="43"/>
  <c r="R5170" i="43"/>
  <c r="M5170" i="43"/>
  <c r="L5170" i="43"/>
  <c r="G5170" i="43"/>
  <c r="F5170" i="43"/>
  <c r="E5170" i="43"/>
  <c r="D5170" i="43"/>
  <c r="C5170" i="43"/>
  <c r="B5170" i="43"/>
  <c r="AD5169" i="43"/>
  <c r="AB5169" i="43"/>
  <c r="AC5169" i="43" s="1"/>
  <c r="AA5169" i="43"/>
  <c r="Z5169" i="43"/>
  <c r="Y5169" i="43"/>
  <c r="V5169" i="43"/>
  <c r="R5169" i="43"/>
  <c r="M5169" i="43"/>
  <c r="L5169" i="43"/>
  <c r="G5169" i="43"/>
  <c r="F5169" i="43"/>
  <c r="E5169" i="43"/>
  <c r="D5169" i="43"/>
  <c r="C5169" i="43"/>
  <c r="B5169" i="43"/>
  <c r="AC5168" i="43"/>
  <c r="Z5168" i="43"/>
  <c r="AA5168" i="43" s="1"/>
  <c r="Y5168" i="43"/>
  <c r="AB5168" i="43" s="1"/>
  <c r="W5168" i="43"/>
  <c r="V5168" i="43"/>
  <c r="S5168" i="43"/>
  <c r="R5168" i="43"/>
  <c r="M5168" i="43"/>
  <c r="L5168" i="43"/>
  <c r="X5168" i="43" s="1"/>
  <c r="G5168" i="43"/>
  <c r="F5168" i="43"/>
  <c r="E5168" i="43"/>
  <c r="D5168" i="43"/>
  <c r="C5168" i="43"/>
  <c r="B5168" i="43"/>
  <c r="AD5167" i="43"/>
  <c r="AB5167" i="43"/>
  <c r="AC5167" i="43" s="1"/>
  <c r="Y5167" i="43"/>
  <c r="Z5167" i="43" s="1"/>
  <c r="AA5167" i="43" s="1"/>
  <c r="V5167" i="43"/>
  <c r="R5167" i="43"/>
  <c r="M5167" i="43"/>
  <c r="L5167" i="43"/>
  <c r="G5167" i="43"/>
  <c r="F5167" i="43"/>
  <c r="E5167" i="43"/>
  <c r="D5167" i="43"/>
  <c r="C5167" i="43"/>
  <c r="B5167" i="43"/>
  <c r="AB5166" i="43"/>
  <c r="AC5166" i="43" s="1"/>
  <c r="Y5166" i="43"/>
  <c r="X5166" i="43"/>
  <c r="W5166" i="43"/>
  <c r="V5166" i="43"/>
  <c r="R5166" i="43"/>
  <c r="S5166" i="43" s="1"/>
  <c r="M5166" i="43"/>
  <c r="L5166" i="43"/>
  <c r="G5166" i="43"/>
  <c r="F5166" i="43"/>
  <c r="E5166" i="43"/>
  <c r="D5166" i="43"/>
  <c r="C5166" i="43"/>
  <c r="B5166" i="43"/>
  <c r="AD5165" i="43"/>
  <c r="AB5165" i="43"/>
  <c r="AC5165" i="43" s="1"/>
  <c r="Z5165" i="43"/>
  <c r="AA5165" i="43" s="1"/>
  <c r="Y5165" i="43"/>
  <c r="V5165" i="43"/>
  <c r="R5165" i="43"/>
  <c r="M5165" i="43"/>
  <c r="L5165" i="43"/>
  <c r="G5165" i="43"/>
  <c r="F5165" i="43"/>
  <c r="E5165" i="43"/>
  <c r="D5165" i="43"/>
  <c r="C5165" i="43"/>
  <c r="B5165" i="43"/>
  <c r="AC5164" i="43"/>
  <c r="AA5164" i="43"/>
  <c r="Z5164" i="43"/>
  <c r="Y5164" i="43"/>
  <c r="AB5164" i="43" s="1"/>
  <c r="V5164" i="43"/>
  <c r="R5164" i="43"/>
  <c r="M5164" i="43"/>
  <c r="L5164" i="43"/>
  <c r="G5164" i="43"/>
  <c r="F5164" i="43"/>
  <c r="E5164" i="43"/>
  <c r="D5164" i="43"/>
  <c r="C5164" i="43"/>
  <c r="B5164" i="43"/>
  <c r="Y5163" i="43"/>
  <c r="V5163" i="43"/>
  <c r="R5163" i="43"/>
  <c r="M5163" i="43"/>
  <c r="L5163" i="43"/>
  <c r="G5163" i="43"/>
  <c r="F5163" i="43"/>
  <c r="E5163" i="43"/>
  <c r="D5163" i="43"/>
  <c r="C5163" i="43"/>
  <c r="B5163" i="43"/>
  <c r="Y5162" i="43"/>
  <c r="X5162" i="43"/>
  <c r="W5162" i="43"/>
  <c r="V5162" i="43"/>
  <c r="S5162" i="43"/>
  <c r="R5162" i="43"/>
  <c r="M5162" i="43"/>
  <c r="L5162" i="43"/>
  <c r="G5162" i="43"/>
  <c r="F5162" i="43"/>
  <c r="E5162" i="43"/>
  <c r="D5162" i="43"/>
  <c r="C5162" i="43"/>
  <c r="B5162" i="43"/>
  <c r="AD5161" i="43"/>
  <c r="AB5161" i="43"/>
  <c r="AC5161" i="43" s="1"/>
  <c r="AA5161" i="43"/>
  <c r="Z5161" i="43"/>
  <c r="Y5161" i="43"/>
  <c r="V5161" i="43"/>
  <c r="R5161" i="43"/>
  <c r="M5161" i="43"/>
  <c r="L5161" i="43"/>
  <c r="G5161" i="43"/>
  <c r="F5161" i="43"/>
  <c r="E5161" i="43"/>
  <c r="D5161" i="43"/>
  <c r="C5161" i="43"/>
  <c r="B5161" i="43"/>
  <c r="AC5160" i="43"/>
  <c r="Z5160" i="43"/>
  <c r="AA5160" i="43" s="1"/>
  <c r="Y5160" i="43"/>
  <c r="AB5160" i="43" s="1"/>
  <c r="W5160" i="43"/>
  <c r="V5160" i="43"/>
  <c r="S5160" i="43"/>
  <c r="R5160" i="43"/>
  <c r="M5160" i="43"/>
  <c r="L5160" i="43"/>
  <c r="X5160" i="43" s="1"/>
  <c r="G5160" i="43"/>
  <c r="F5160" i="43"/>
  <c r="E5160" i="43"/>
  <c r="D5160" i="43"/>
  <c r="C5160" i="43"/>
  <c r="B5160" i="43"/>
  <c r="AD5159" i="43"/>
  <c r="AB5159" i="43"/>
  <c r="AC5159" i="43" s="1"/>
  <c r="Y5159" i="43"/>
  <c r="Z5159" i="43" s="1"/>
  <c r="AA5159" i="43" s="1"/>
  <c r="V5159" i="43"/>
  <c r="R5159" i="43"/>
  <c r="M5159" i="43"/>
  <c r="L5159" i="43"/>
  <c r="G5159" i="43"/>
  <c r="F5159" i="43"/>
  <c r="E5159" i="43"/>
  <c r="D5159" i="43"/>
  <c r="C5159" i="43"/>
  <c r="B5159" i="43"/>
  <c r="AB5158" i="43"/>
  <c r="AC5158" i="43" s="1"/>
  <c r="Y5158" i="43"/>
  <c r="X5158" i="43"/>
  <c r="W5158" i="43"/>
  <c r="V5158" i="43"/>
  <c r="R5158" i="43"/>
  <c r="S5158" i="43" s="1"/>
  <c r="M5158" i="43"/>
  <c r="L5158" i="43"/>
  <c r="G5158" i="43"/>
  <c r="F5158" i="43"/>
  <c r="E5158" i="43"/>
  <c r="D5158" i="43"/>
  <c r="C5158" i="43"/>
  <c r="B5158" i="43"/>
  <c r="AD5157" i="43"/>
  <c r="AB5157" i="43"/>
  <c r="AC5157" i="43" s="1"/>
  <c r="Z5157" i="43"/>
  <c r="AA5157" i="43" s="1"/>
  <c r="Y5157" i="43"/>
  <c r="V5157" i="43"/>
  <c r="R5157" i="43"/>
  <c r="M5157" i="43"/>
  <c r="L5157" i="43"/>
  <c r="G5157" i="43"/>
  <c r="F5157" i="43"/>
  <c r="E5157" i="43"/>
  <c r="D5157" i="43"/>
  <c r="C5157" i="43"/>
  <c r="B5157" i="43"/>
  <c r="AC5156" i="43"/>
  <c r="AA5156" i="43"/>
  <c r="Z5156" i="43"/>
  <c r="Y5156" i="43"/>
  <c r="AB5156" i="43" s="1"/>
  <c r="V5156" i="43"/>
  <c r="R5156" i="43"/>
  <c r="M5156" i="43"/>
  <c r="L5156" i="43"/>
  <c r="G5156" i="43"/>
  <c r="F5156" i="43"/>
  <c r="E5156" i="43"/>
  <c r="D5156" i="43"/>
  <c r="C5156" i="43"/>
  <c r="B5156" i="43"/>
  <c r="Y5155" i="43"/>
  <c r="V5155" i="43"/>
  <c r="R5155" i="43"/>
  <c r="M5155" i="43"/>
  <c r="L5155" i="43"/>
  <c r="G5155" i="43"/>
  <c r="F5155" i="43"/>
  <c r="E5155" i="43"/>
  <c r="D5155" i="43"/>
  <c r="C5155" i="43"/>
  <c r="B5155" i="43"/>
  <c r="Y5154" i="43"/>
  <c r="X5154" i="43"/>
  <c r="W5154" i="43"/>
  <c r="V5154" i="43"/>
  <c r="S5154" i="43"/>
  <c r="R5154" i="43"/>
  <c r="M5154" i="43"/>
  <c r="L5154" i="43"/>
  <c r="G5154" i="43"/>
  <c r="F5154" i="43"/>
  <c r="E5154" i="43"/>
  <c r="D5154" i="43"/>
  <c r="C5154" i="43"/>
  <c r="B5154" i="43"/>
  <c r="AD5153" i="43"/>
  <c r="AB5153" i="43"/>
  <c r="AC5153" i="43" s="1"/>
  <c r="AA5153" i="43"/>
  <c r="Z5153" i="43"/>
  <c r="Y5153" i="43"/>
  <c r="V5153" i="43"/>
  <c r="R5153" i="43"/>
  <c r="M5153" i="43"/>
  <c r="L5153" i="43"/>
  <c r="G5153" i="43"/>
  <c r="F5153" i="43"/>
  <c r="E5153" i="43"/>
  <c r="D5153" i="43"/>
  <c r="C5153" i="43"/>
  <c r="B5153" i="43"/>
  <c r="AC5152" i="43"/>
  <c r="Z5152" i="43"/>
  <c r="AA5152" i="43" s="1"/>
  <c r="Y5152" i="43"/>
  <c r="AB5152" i="43" s="1"/>
  <c r="W5152" i="43"/>
  <c r="V5152" i="43"/>
  <c r="S5152" i="43"/>
  <c r="R5152" i="43"/>
  <c r="M5152" i="43"/>
  <c r="L5152" i="43"/>
  <c r="X5152" i="43" s="1"/>
  <c r="G5152" i="43"/>
  <c r="F5152" i="43"/>
  <c r="E5152" i="43"/>
  <c r="D5152" i="43"/>
  <c r="C5152" i="43"/>
  <c r="B5152" i="43"/>
  <c r="AD5151" i="43"/>
  <c r="AB5151" i="43"/>
  <c r="AC5151" i="43" s="1"/>
  <c r="Y5151" i="43"/>
  <c r="Z5151" i="43" s="1"/>
  <c r="AA5151" i="43" s="1"/>
  <c r="V5151" i="43"/>
  <c r="R5151" i="43"/>
  <c r="M5151" i="43"/>
  <c r="L5151" i="43"/>
  <c r="G5151" i="43"/>
  <c r="F5151" i="43"/>
  <c r="E5151" i="43"/>
  <c r="D5151" i="43"/>
  <c r="C5151" i="43"/>
  <c r="B5151" i="43"/>
  <c r="AB5150" i="43"/>
  <c r="AC5150" i="43" s="1"/>
  <c r="Y5150" i="43"/>
  <c r="X5150" i="43"/>
  <c r="W5150" i="43"/>
  <c r="V5150" i="43"/>
  <c r="R5150" i="43"/>
  <c r="S5150" i="43" s="1"/>
  <c r="M5150" i="43"/>
  <c r="L5150" i="43"/>
  <c r="G5150" i="43"/>
  <c r="F5150" i="43"/>
  <c r="E5150" i="43"/>
  <c r="D5150" i="43"/>
  <c r="C5150" i="43"/>
  <c r="B5150" i="43"/>
  <c r="AD5149" i="43"/>
  <c r="AB5149" i="43"/>
  <c r="AC5149" i="43" s="1"/>
  <c r="Z5149" i="43"/>
  <c r="AA5149" i="43" s="1"/>
  <c r="Y5149" i="43"/>
  <c r="V5149" i="43"/>
  <c r="R5149" i="43"/>
  <c r="M5149" i="43"/>
  <c r="L5149" i="43"/>
  <c r="G5149" i="43"/>
  <c r="F5149" i="43"/>
  <c r="E5149" i="43"/>
  <c r="D5149" i="43"/>
  <c r="C5149" i="43"/>
  <c r="B5149" i="43"/>
  <c r="AC5148" i="43"/>
  <c r="AA5148" i="43"/>
  <c r="Z5148" i="43"/>
  <c r="Y5148" i="43"/>
  <c r="AB5148" i="43" s="1"/>
  <c r="V5148" i="43"/>
  <c r="R5148" i="43"/>
  <c r="M5148" i="43"/>
  <c r="L5148" i="43"/>
  <c r="G5148" i="43"/>
  <c r="F5148" i="43"/>
  <c r="E5148" i="43"/>
  <c r="D5148" i="43"/>
  <c r="C5148" i="43"/>
  <c r="B5148" i="43"/>
  <c r="Y5147" i="43"/>
  <c r="V5147" i="43"/>
  <c r="R5147" i="43"/>
  <c r="M5147" i="43"/>
  <c r="L5147" i="43"/>
  <c r="G5147" i="43"/>
  <c r="F5147" i="43"/>
  <c r="E5147" i="43"/>
  <c r="D5147" i="43"/>
  <c r="C5147" i="43"/>
  <c r="B5147" i="43"/>
  <c r="Y5146" i="43"/>
  <c r="X5146" i="43"/>
  <c r="W5146" i="43"/>
  <c r="V5146" i="43"/>
  <c r="S5146" i="43"/>
  <c r="R5146" i="43"/>
  <c r="M5146" i="43"/>
  <c r="L5146" i="43"/>
  <c r="G5146" i="43"/>
  <c r="F5146" i="43"/>
  <c r="E5146" i="43"/>
  <c r="D5146" i="43"/>
  <c r="C5146" i="43"/>
  <c r="B5146" i="43"/>
  <c r="AD5145" i="43"/>
  <c r="AB5145" i="43"/>
  <c r="AC5145" i="43" s="1"/>
  <c r="AA5145" i="43"/>
  <c r="Z5145" i="43"/>
  <c r="Y5145" i="43"/>
  <c r="V5145" i="43"/>
  <c r="R5145" i="43"/>
  <c r="M5145" i="43"/>
  <c r="L5145" i="43"/>
  <c r="G5145" i="43"/>
  <c r="F5145" i="43"/>
  <c r="E5145" i="43"/>
  <c r="D5145" i="43"/>
  <c r="C5145" i="43"/>
  <c r="B5145" i="43"/>
  <c r="AC5144" i="43"/>
  <c r="Z5144" i="43"/>
  <c r="AA5144" i="43" s="1"/>
  <c r="Y5144" i="43"/>
  <c r="AB5144" i="43" s="1"/>
  <c r="W5144" i="43"/>
  <c r="V5144" i="43"/>
  <c r="S5144" i="43"/>
  <c r="R5144" i="43"/>
  <c r="M5144" i="43"/>
  <c r="L5144" i="43"/>
  <c r="X5144" i="43" s="1"/>
  <c r="G5144" i="43"/>
  <c r="F5144" i="43"/>
  <c r="E5144" i="43"/>
  <c r="D5144" i="43"/>
  <c r="C5144" i="43"/>
  <c r="B5144" i="43"/>
  <c r="AD5143" i="43"/>
  <c r="AB5143" i="43"/>
  <c r="AC5143" i="43" s="1"/>
  <c r="Y5143" i="43"/>
  <c r="Z5143" i="43" s="1"/>
  <c r="AA5143" i="43" s="1"/>
  <c r="V5143" i="43"/>
  <c r="R5143" i="43"/>
  <c r="M5143" i="43"/>
  <c r="L5143" i="43"/>
  <c r="G5143" i="43"/>
  <c r="F5143" i="43"/>
  <c r="E5143" i="43"/>
  <c r="D5143" i="43"/>
  <c r="C5143" i="43"/>
  <c r="B5143" i="43"/>
  <c r="AB5142" i="43"/>
  <c r="AC5142" i="43" s="1"/>
  <c r="Y5142" i="43"/>
  <c r="X5142" i="43"/>
  <c r="W5142" i="43"/>
  <c r="V5142" i="43"/>
  <c r="R5142" i="43"/>
  <c r="S5142" i="43" s="1"/>
  <c r="M5142" i="43"/>
  <c r="L5142" i="43"/>
  <c r="G5142" i="43"/>
  <c r="F5142" i="43"/>
  <c r="E5142" i="43"/>
  <c r="D5142" i="43"/>
  <c r="C5142" i="43"/>
  <c r="B5142" i="43"/>
  <c r="AD5141" i="43"/>
  <c r="AB5141" i="43"/>
  <c r="AC5141" i="43" s="1"/>
  <c r="Z5141" i="43"/>
  <c r="AA5141" i="43" s="1"/>
  <c r="Y5141" i="43"/>
  <c r="V5141" i="43"/>
  <c r="R5141" i="43"/>
  <c r="M5141" i="43"/>
  <c r="L5141" i="43"/>
  <c r="G5141" i="43"/>
  <c r="F5141" i="43"/>
  <c r="E5141" i="43"/>
  <c r="D5141" i="43"/>
  <c r="C5141" i="43"/>
  <c r="B5141" i="43"/>
  <c r="AC5140" i="43"/>
  <c r="AA5140" i="43"/>
  <c r="Z5140" i="43"/>
  <c r="Y5140" i="43"/>
  <c r="AB5140" i="43" s="1"/>
  <c r="V5140" i="43"/>
  <c r="R5140" i="43"/>
  <c r="M5140" i="43"/>
  <c r="L5140" i="43"/>
  <c r="G5140" i="43"/>
  <c r="F5140" i="43"/>
  <c r="E5140" i="43"/>
  <c r="D5140" i="43"/>
  <c r="C5140" i="43"/>
  <c r="B5140" i="43"/>
  <c r="Y5139" i="43"/>
  <c r="V5139" i="43"/>
  <c r="R5139" i="43"/>
  <c r="M5139" i="43"/>
  <c r="L5139" i="43"/>
  <c r="G5139" i="43"/>
  <c r="F5139" i="43"/>
  <c r="E5139" i="43"/>
  <c r="D5139" i="43"/>
  <c r="C5139" i="43"/>
  <c r="B5139" i="43"/>
  <c r="Y5138" i="43"/>
  <c r="X5138" i="43"/>
  <c r="W5138" i="43"/>
  <c r="V5138" i="43"/>
  <c r="S5138" i="43"/>
  <c r="R5138" i="43"/>
  <c r="M5138" i="43"/>
  <c r="L5138" i="43"/>
  <c r="G5138" i="43"/>
  <c r="F5138" i="43"/>
  <c r="E5138" i="43"/>
  <c r="D5138" i="43"/>
  <c r="C5138" i="43"/>
  <c r="B5138" i="43"/>
  <c r="AD5137" i="43"/>
  <c r="AB5137" i="43"/>
  <c r="AC5137" i="43" s="1"/>
  <c r="AA5137" i="43"/>
  <c r="Z5137" i="43"/>
  <c r="Y5137" i="43"/>
  <c r="V5137" i="43"/>
  <c r="R5137" i="43"/>
  <c r="M5137" i="43"/>
  <c r="L5137" i="43"/>
  <c r="G5137" i="43"/>
  <c r="F5137" i="43"/>
  <c r="E5137" i="43"/>
  <c r="D5137" i="43"/>
  <c r="C5137" i="43"/>
  <c r="B5137" i="43"/>
  <c r="AC5136" i="43"/>
  <c r="Z5136" i="43"/>
  <c r="AA5136" i="43" s="1"/>
  <c r="Y5136" i="43"/>
  <c r="AB5136" i="43" s="1"/>
  <c r="W5136" i="43"/>
  <c r="V5136" i="43"/>
  <c r="S5136" i="43"/>
  <c r="R5136" i="43"/>
  <c r="M5136" i="43"/>
  <c r="L5136" i="43"/>
  <c r="X5136" i="43" s="1"/>
  <c r="G5136" i="43"/>
  <c r="F5136" i="43"/>
  <c r="E5136" i="43"/>
  <c r="D5136" i="43"/>
  <c r="C5136" i="43"/>
  <c r="B5136" i="43"/>
  <c r="AD5135" i="43"/>
  <c r="AB5135" i="43"/>
  <c r="AC5135" i="43" s="1"/>
  <c r="Y5135" i="43"/>
  <c r="Z5135" i="43" s="1"/>
  <c r="AA5135" i="43" s="1"/>
  <c r="V5135" i="43"/>
  <c r="R5135" i="43"/>
  <c r="M5135" i="43"/>
  <c r="L5135" i="43"/>
  <c r="G5135" i="43"/>
  <c r="F5135" i="43"/>
  <c r="E5135" i="43"/>
  <c r="D5135" i="43"/>
  <c r="C5135" i="43"/>
  <c r="B5135" i="43"/>
  <c r="AB5134" i="43"/>
  <c r="AC5134" i="43" s="1"/>
  <c r="Y5134" i="43"/>
  <c r="X5134" i="43"/>
  <c r="W5134" i="43"/>
  <c r="V5134" i="43"/>
  <c r="R5134" i="43"/>
  <c r="S5134" i="43" s="1"/>
  <c r="M5134" i="43"/>
  <c r="L5134" i="43"/>
  <c r="G5134" i="43"/>
  <c r="F5134" i="43"/>
  <c r="E5134" i="43"/>
  <c r="D5134" i="43"/>
  <c r="C5134" i="43"/>
  <c r="B5134" i="43"/>
  <c r="AD5133" i="43"/>
  <c r="AB5133" i="43"/>
  <c r="AC5133" i="43" s="1"/>
  <c r="Z5133" i="43"/>
  <c r="AA5133" i="43" s="1"/>
  <c r="Y5133" i="43"/>
  <c r="V5133" i="43"/>
  <c r="R5133" i="43"/>
  <c r="M5133" i="43"/>
  <c r="L5133" i="43"/>
  <c r="G5133" i="43"/>
  <c r="F5133" i="43"/>
  <c r="E5133" i="43"/>
  <c r="D5133" i="43"/>
  <c r="C5133" i="43"/>
  <c r="B5133" i="43"/>
  <c r="AC5132" i="43"/>
  <c r="AA5132" i="43"/>
  <c r="Z5132" i="43"/>
  <c r="Y5132" i="43"/>
  <c r="AB5132" i="43" s="1"/>
  <c r="V5132" i="43"/>
  <c r="R5132" i="43"/>
  <c r="M5132" i="43"/>
  <c r="L5132" i="43"/>
  <c r="G5132" i="43"/>
  <c r="F5132" i="43"/>
  <c r="E5132" i="43"/>
  <c r="D5132" i="43"/>
  <c r="C5132" i="43"/>
  <c r="B5132" i="43"/>
  <c r="Y5131" i="43"/>
  <c r="V5131" i="43"/>
  <c r="R5131" i="43"/>
  <c r="M5131" i="43"/>
  <c r="L5131" i="43"/>
  <c r="G5131" i="43"/>
  <c r="F5131" i="43"/>
  <c r="E5131" i="43"/>
  <c r="D5131" i="43"/>
  <c r="C5131" i="43"/>
  <c r="B5131" i="43"/>
  <c r="Y5130" i="43"/>
  <c r="X5130" i="43"/>
  <c r="W5130" i="43"/>
  <c r="V5130" i="43"/>
  <c r="S5130" i="43"/>
  <c r="R5130" i="43"/>
  <c r="M5130" i="43"/>
  <c r="L5130" i="43"/>
  <c r="G5130" i="43"/>
  <c r="F5130" i="43"/>
  <c r="E5130" i="43"/>
  <c r="D5130" i="43"/>
  <c r="C5130" i="43"/>
  <c r="B5130" i="43"/>
  <c r="AD5129" i="43"/>
  <c r="AB5129" i="43"/>
  <c r="AC5129" i="43" s="1"/>
  <c r="AA5129" i="43"/>
  <c r="Z5129" i="43"/>
  <c r="Y5129" i="43"/>
  <c r="V5129" i="43"/>
  <c r="R5129" i="43"/>
  <c r="M5129" i="43"/>
  <c r="L5129" i="43"/>
  <c r="G5129" i="43"/>
  <c r="F5129" i="43"/>
  <c r="E5129" i="43"/>
  <c r="D5129" i="43"/>
  <c r="C5129" i="43"/>
  <c r="B5129" i="43"/>
  <c r="AC5128" i="43"/>
  <c r="Z5128" i="43"/>
  <c r="AA5128" i="43" s="1"/>
  <c r="Y5128" i="43"/>
  <c r="AB5128" i="43" s="1"/>
  <c r="W5128" i="43"/>
  <c r="V5128" i="43"/>
  <c r="S5128" i="43"/>
  <c r="R5128" i="43"/>
  <c r="M5128" i="43"/>
  <c r="L5128" i="43"/>
  <c r="X5128" i="43" s="1"/>
  <c r="G5128" i="43"/>
  <c r="F5128" i="43"/>
  <c r="E5128" i="43"/>
  <c r="D5128" i="43"/>
  <c r="C5128" i="43"/>
  <c r="B5128" i="43"/>
  <c r="AD5127" i="43"/>
  <c r="AB5127" i="43"/>
  <c r="AC5127" i="43" s="1"/>
  <c r="Y5127" i="43"/>
  <c r="Z5127" i="43" s="1"/>
  <c r="AA5127" i="43" s="1"/>
  <c r="V5127" i="43"/>
  <c r="R5127" i="43"/>
  <c r="M5127" i="43"/>
  <c r="L5127" i="43"/>
  <c r="G5127" i="43"/>
  <c r="F5127" i="43"/>
  <c r="E5127" i="43"/>
  <c r="D5127" i="43"/>
  <c r="C5127" i="43"/>
  <c r="B5127" i="43"/>
  <c r="AB5126" i="43"/>
  <c r="AC5126" i="43" s="1"/>
  <c r="Y5126" i="43"/>
  <c r="X5126" i="43"/>
  <c r="W5126" i="43"/>
  <c r="V5126" i="43"/>
  <c r="S5126" i="43"/>
  <c r="R5126" i="43"/>
  <c r="M5126" i="43"/>
  <c r="L5126" i="43"/>
  <c r="G5126" i="43"/>
  <c r="F5126" i="43"/>
  <c r="E5126" i="43"/>
  <c r="D5126" i="43"/>
  <c r="C5126" i="43"/>
  <c r="B5126" i="43"/>
  <c r="AD5125" i="43"/>
  <c r="AB5125" i="43"/>
  <c r="AC5125" i="43" s="1"/>
  <c r="AA5125" i="43"/>
  <c r="Z5125" i="43"/>
  <c r="Y5125" i="43"/>
  <c r="V5125" i="43"/>
  <c r="R5125" i="43"/>
  <c r="M5125" i="43"/>
  <c r="L5125" i="43"/>
  <c r="G5125" i="43"/>
  <c r="F5125" i="43"/>
  <c r="E5125" i="43"/>
  <c r="D5125" i="43"/>
  <c r="C5125" i="43"/>
  <c r="B5125" i="43"/>
  <c r="AC5124" i="43"/>
  <c r="Z5124" i="43"/>
  <c r="AA5124" i="43" s="1"/>
  <c r="Y5124" i="43"/>
  <c r="AB5124" i="43" s="1"/>
  <c r="W5124" i="43"/>
  <c r="V5124" i="43"/>
  <c r="S5124" i="43"/>
  <c r="R5124" i="43"/>
  <c r="M5124" i="43"/>
  <c r="L5124" i="43"/>
  <c r="X5124" i="43" s="1"/>
  <c r="G5124" i="43"/>
  <c r="F5124" i="43"/>
  <c r="E5124" i="43"/>
  <c r="D5124" i="43"/>
  <c r="C5124" i="43"/>
  <c r="B5124" i="43"/>
  <c r="AD5123" i="43"/>
  <c r="Y5123" i="43"/>
  <c r="V5123" i="43"/>
  <c r="R5123" i="43"/>
  <c r="M5123" i="43"/>
  <c r="L5123" i="43"/>
  <c r="G5123" i="43"/>
  <c r="F5123" i="43"/>
  <c r="E5123" i="43"/>
  <c r="D5123" i="43"/>
  <c r="C5123" i="43"/>
  <c r="B5123" i="43"/>
  <c r="Y5122" i="43"/>
  <c r="X5122" i="43"/>
  <c r="W5122" i="43"/>
  <c r="V5122" i="43"/>
  <c r="S5122" i="43"/>
  <c r="R5122" i="43"/>
  <c r="M5122" i="43"/>
  <c r="L5122" i="43"/>
  <c r="G5122" i="43"/>
  <c r="F5122" i="43"/>
  <c r="E5122" i="43"/>
  <c r="D5122" i="43"/>
  <c r="C5122" i="43"/>
  <c r="B5122" i="43"/>
  <c r="AD5121" i="43"/>
  <c r="AB5121" i="43"/>
  <c r="AC5121" i="43" s="1"/>
  <c r="AA5121" i="43"/>
  <c r="Z5121" i="43"/>
  <c r="Y5121" i="43"/>
  <c r="V5121" i="43"/>
  <c r="R5121" i="43"/>
  <c r="M5121" i="43"/>
  <c r="L5121" i="43"/>
  <c r="G5121" i="43"/>
  <c r="F5121" i="43"/>
  <c r="E5121" i="43"/>
  <c r="D5121" i="43"/>
  <c r="C5121" i="43"/>
  <c r="B5121" i="43"/>
  <c r="AC5120" i="43"/>
  <c r="Z5120" i="43"/>
  <c r="AA5120" i="43" s="1"/>
  <c r="Y5120" i="43"/>
  <c r="AB5120" i="43" s="1"/>
  <c r="W5120" i="43"/>
  <c r="V5120" i="43"/>
  <c r="S5120" i="43"/>
  <c r="R5120" i="43"/>
  <c r="M5120" i="43"/>
  <c r="L5120" i="43"/>
  <c r="X5120" i="43" s="1"/>
  <c r="G5120" i="43"/>
  <c r="F5120" i="43"/>
  <c r="E5120" i="43"/>
  <c r="D5120" i="43"/>
  <c r="C5120" i="43"/>
  <c r="B5120" i="43"/>
  <c r="AB5119" i="43"/>
  <c r="AC5119" i="43" s="1"/>
  <c r="Y5119" i="43"/>
  <c r="Z5119" i="43" s="1"/>
  <c r="AA5119" i="43" s="1"/>
  <c r="V5119" i="43"/>
  <c r="R5119" i="43"/>
  <c r="M5119" i="43"/>
  <c r="L5119" i="43"/>
  <c r="G5119" i="43"/>
  <c r="F5119" i="43"/>
  <c r="E5119" i="43"/>
  <c r="D5119" i="43"/>
  <c r="C5119" i="43"/>
  <c r="B5119" i="43"/>
  <c r="AB5118" i="43"/>
  <c r="AC5118" i="43" s="1"/>
  <c r="Y5118" i="43"/>
  <c r="X5118" i="43"/>
  <c r="W5118" i="43"/>
  <c r="V5118" i="43"/>
  <c r="S5118" i="43"/>
  <c r="R5118" i="43"/>
  <c r="M5118" i="43"/>
  <c r="L5118" i="43"/>
  <c r="G5118" i="43"/>
  <c r="F5118" i="43"/>
  <c r="E5118" i="43"/>
  <c r="D5118" i="43"/>
  <c r="C5118" i="43"/>
  <c r="B5118" i="43"/>
  <c r="AD5117" i="43"/>
  <c r="AB5117" i="43"/>
  <c r="AC5117" i="43" s="1"/>
  <c r="AA5117" i="43"/>
  <c r="Z5117" i="43"/>
  <c r="Y5117" i="43"/>
  <c r="V5117" i="43"/>
  <c r="R5117" i="43"/>
  <c r="M5117" i="43"/>
  <c r="L5117" i="43"/>
  <c r="G5117" i="43"/>
  <c r="F5117" i="43"/>
  <c r="E5117" i="43"/>
  <c r="D5117" i="43"/>
  <c r="C5117" i="43"/>
  <c r="B5117" i="43"/>
  <c r="AC5116" i="43"/>
  <c r="Z5116" i="43"/>
  <c r="AA5116" i="43" s="1"/>
  <c r="Y5116" i="43"/>
  <c r="AB5116" i="43" s="1"/>
  <c r="W5116" i="43"/>
  <c r="V5116" i="43"/>
  <c r="S5116" i="43"/>
  <c r="R5116" i="43"/>
  <c r="M5116" i="43"/>
  <c r="L5116" i="43"/>
  <c r="X5116" i="43" s="1"/>
  <c r="G5116" i="43"/>
  <c r="F5116" i="43"/>
  <c r="E5116" i="43"/>
  <c r="D5116" i="43"/>
  <c r="C5116" i="43"/>
  <c r="B5116" i="43"/>
  <c r="AD5115" i="43"/>
  <c r="Y5115" i="43"/>
  <c r="V5115" i="43"/>
  <c r="R5115" i="43"/>
  <c r="M5115" i="43"/>
  <c r="L5115" i="43"/>
  <c r="G5115" i="43"/>
  <c r="F5115" i="43"/>
  <c r="E5115" i="43"/>
  <c r="D5115" i="43"/>
  <c r="C5115" i="43"/>
  <c r="B5115" i="43"/>
  <c r="Y5114" i="43"/>
  <c r="X5114" i="43"/>
  <c r="W5114" i="43"/>
  <c r="V5114" i="43"/>
  <c r="S5114" i="43"/>
  <c r="R5114" i="43"/>
  <c r="M5114" i="43"/>
  <c r="L5114" i="43"/>
  <c r="G5114" i="43"/>
  <c r="F5114" i="43"/>
  <c r="E5114" i="43"/>
  <c r="D5114" i="43"/>
  <c r="C5114" i="43"/>
  <c r="B5114" i="43"/>
  <c r="AD5113" i="43"/>
  <c r="AB5113" i="43"/>
  <c r="AC5113" i="43" s="1"/>
  <c r="AA5113" i="43"/>
  <c r="Z5113" i="43"/>
  <c r="Y5113" i="43"/>
  <c r="V5113" i="43"/>
  <c r="R5113" i="43"/>
  <c r="M5113" i="43"/>
  <c r="L5113" i="43"/>
  <c r="G5113" i="43"/>
  <c r="F5113" i="43"/>
  <c r="E5113" i="43"/>
  <c r="D5113" i="43"/>
  <c r="C5113" i="43"/>
  <c r="B5113" i="43"/>
  <c r="AC5112" i="43"/>
  <c r="Z5112" i="43"/>
  <c r="AA5112" i="43" s="1"/>
  <c r="Y5112" i="43"/>
  <c r="AB5112" i="43" s="1"/>
  <c r="W5112" i="43"/>
  <c r="V5112" i="43"/>
  <c r="S5112" i="43"/>
  <c r="R5112" i="43"/>
  <c r="M5112" i="43"/>
  <c r="L5112" i="43"/>
  <c r="X5112" i="43" s="1"/>
  <c r="G5112" i="43"/>
  <c r="F5112" i="43"/>
  <c r="E5112" i="43"/>
  <c r="D5112" i="43"/>
  <c r="C5112" i="43"/>
  <c r="B5112" i="43"/>
  <c r="AD5111" i="43"/>
  <c r="AB5111" i="43"/>
  <c r="AC5111" i="43" s="1"/>
  <c r="Y5111" i="43"/>
  <c r="Z5111" i="43" s="1"/>
  <c r="AA5111" i="43" s="1"/>
  <c r="V5111" i="43"/>
  <c r="R5111" i="43"/>
  <c r="M5111" i="43"/>
  <c r="L5111" i="43"/>
  <c r="G5111" i="43"/>
  <c r="F5111" i="43"/>
  <c r="E5111" i="43"/>
  <c r="D5111" i="43"/>
  <c r="C5111" i="43"/>
  <c r="B5111" i="43"/>
  <c r="AB5110" i="43"/>
  <c r="AC5110" i="43" s="1"/>
  <c r="Y5110" i="43"/>
  <c r="X5110" i="43"/>
  <c r="W5110" i="43"/>
  <c r="V5110" i="43"/>
  <c r="S5110" i="43"/>
  <c r="R5110" i="43"/>
  <c r="M5110" i="43"/>
  <c r="L5110" i="43"/>
  <c r="G5110" i="43"/>
  <c r="F5110" i="43"/>
  <c r="E5110" i="43"/>
  <c r="D5110" i="43"/>
  <c r="C5110" i="43"/>
  <c r="B5110" i="43"/>
  <c r="AD5109" i="43"/>
  <c r="AB5109" i="43"/>
  <c r="AC5109" i="43" s="1"/>
  <c r="AA5109" i="43"/>
  <c r="Z5109" i="43"/>
  <c r="Y5109" i="43"/>
  <c r="V5109" i="43"/>
  <c r="R5109" i="43"/>
  <c r="M5109" i="43"/>
  <c r="L5109" i="43"/>
  <c r="G5109" i="43"/>
  <c r="F5109" i="43"/>
  <c r="E5109" i="43"/>
  <c r="D5109" i="43"/>
  <c r="C5109" i="43"/>
  <c r="B5109" i="43"/>
  <c r="AC5108" i="43"/>
  <c r="Z5108" i="43"/>
  <c r="AA5108" i="43" s="1"/>
  <c r="Y5108" i="43"/>
  <c r="AB5108" i="43" s="1"/>
  <c r="W5108" i="43"/>
  <c r="V5108" i="43"/>
  <c r="S5108" i="43"/>
  <c r="R5108" i="43"/>
  <c r="M5108" i="43"/>
  <c r="L5108" i="43"/>
  <c r="X5108" i="43" s="1"/>
  <c r="G5108" i="43"/>
  <c r="F5108" i="43"/>
  <c r="E5108" i="43"/>
  <c r="D5108" i="43"/>
  <c r="C5108" i="43"/>
  <c r="B5108" i="43"/>
  <c r="Y5107" i="43"/>
  <c r="V5107" i="43"/>
  <c r="R5107" i="43"/>
  <c r="M5107" i="43"/>
  <c r="L5107" i="43"/>
  <c r="G5107" i="43"/>
  <c r="F5107" i="43"/>
  <c r="E5107" i="43"/>
  <c r="D5107" i="43"/>
  <c r="C5107" i="43"/>
  <c r="B5107" i="43"/>
  <c r="Y5106" i="43"/>
  <c r="X5106" i="43"/>
  <c r="W5106" i="43"/>
  <c r="V5106" i="43"/>
  <c r="S5106" i="43"/>
  <c r="R5106" i="43"/>
  <c r="M5106" i="43"/>
  <c r="L5106" i="43"/>
  <c r="G5106" i="43"/>
  <c r="F5106" i="43"/>
  <c r="E5106" i="43"/>
  <c r="D5106" i="43"/>
  <c r="C5106" i="43"/>
  <c r="B5106" i="43"/>
  <c r="AD5105" i="43"/>
  <c r="AB5105" i="43"/>
  <c r="AC5105" i="43" s="1"/>
  <c r="AA5105" i="43"/>
  <c r="Z5105" i="43"/>
  <c r="Y5105" i="43"/>
  <c r="V5105" i="43"/>
  <c r="R5105" i="43"/>
  <c r="M5105" i="43"/>
  <c r="L5105" i="43"/>
  <c r="G5105" i="43"/>
  <c r="F5105" i="43"/>
  <c r="E5105" i="43"/>
  <c r="D5105" i="43"/>
  <c r="C5105" i="43"/>
  <c r="B5105" i="43"/>
  <c r="AC5104" i="43"/>
  <c r="Z5104" i="43"/>
  <c r="AA5104" i="43" s="1"/>
  <c r="Y5104" i="43"/>
  <c r="AB5104" i="43" s="1"/>
  <c r="W5104" i="43"/>
  <c r="V5104" i="43"/>
  <c r="S5104" i="43"/>
  <c r="R5104" i="43"/>
  <c r="M5104" i="43"/>
  <c r="L5104" i="43"/>
  <c r="X5104" i="43" s="1"/>
  <c r="G5104" i="43"/>
  <c r="F5104" i="43"/>
  <c r="E5104" i="43"/>
  <c r="D5104" i="43"/>
  <c r="C5104" i="43"/>
  <c r="B5104" i="43"/>
  <c r="AB5103" i="43"/>
  <c r="AC5103" i="43" s="1"/>
  <c r="Y5103" i="43"/>
  <c r="Z5103" i="43" s="1"/>
  <c r="AA5103" i="43" s="1"/>
  <c r="V5103" i="43"/>
  <c r="R5103" i="43"/>
  <c r="M5103" i="43"/>
  <c r="L5103" i="43"/>
  <c r="G5103" i="43"/>
  <c r="F5103" i="43"/>
  <c r="E5103" i="43"/>
  <c r="D5103" i="43"/>
  <c r="C5103" i="43"/>
  <c r="B5103" i="43"/>
  <c r="AB5102" i="43"/>
  <c r="AC5102" i="43" s="1"/>
  <c r="Y5102" i="43"/>
  <c r="X5102" i="43"/>
  <c r="W5102" i="43"/>
  <c r="V5102" i="43"/>
  <c r="S5102" i="43"/>
  <c r="R5102" i="43"/>
  <c r="M5102" i="43"/>
  <c r="L5102" i="43"/>
  <c r="G5102" i="43"/>
  <c r="F5102" i="43"/>
  <c r="E5102" i="43"/>
  <c r="D5102" i="43"/>
  <c r="C5102" i="43"/>
  <c r="B5102" i="43"/>
  <c r="AD5101" i="43"/>
  <c r="AB5101" i="43"/>
  <c r="AC5101" i="43" s="1"/>
  <c r="AA5101" i="43"/>
  <c r="Z5101" i="43"/>
  <c r="Y5101" i="43"/>
  <c r="V5101" i="43"/>
  <c r="R5101" i="43"/>
  <c r="M5101" i="43"/>
  <c r="L5101" i="43"/>
  <c r="G5101" i="43"/>
  <c r="F5101" i="43"/>
  <c r="E5101" i="43"/>
  <c r="D5101" i="43"/>
  <c r="C5101" i="43"/>
  <c r="B5101" i="43"/>
  <c r="AC5100" i="43"/>
  <c r="Z5100" i="43"/>
  <c r="AA5100" i="43" s="1"/>
  <c r="Y5100" i="43"/>
  <c r="AB5100" i="43" s="1"/>
  <c r="W5100" i="43"/>
  <c r="V5100" i="43"/>
  <c r="S5100" i="43"/>
  <c r="R5100" i="43"/>
  <c r="M5100" i="43"/>
  <c r="L5100" i="43"/>
  <c r="X5100" i="43" s="1"/>
  <c r="G5100" i="43"/>
  <c r="F5100" i="43"/>
  <c r="E5100" i="43"/>
  <c r="D5100" i="43"/>
  <c r="C5100" i="43"/>
  <c r="B5100" i="43"/>
  <c r="Y5099" i="43"/>
  <c r="V5099" i="43"/>
  <c r="R5099" i="43"/>
  <c r="M5099" i="43"/>
  <c r="L5099" i="43"/>
  <c r="G5099" i="43"/>
  <c r="F5099" i="43"/>
  <c r="E5099" i="43"/>
  <c r="D5099" i="43"/>
  <c r="C5099" i="43"/>
  <c r="B5099" i="43"/>
  <c r="Y5098" i="43"/>
  <c r="X5098" i="43"/>
  <c r="W5098" i="43"/>
  <c r="V5098" i="43"/>
  <c r="S5098" i="43"/>
  <c r="R5098" i="43"/>
  <c r="M5098" i="43"/>
  <c r="L5098" i="43"/>
  <c r="G5098" i="43"/>
  <c r="F5098" i="43"/>
  <c r="E5098" i="43"/>
  <c r="D5098" i="43"/>
  <c r="C5098" i="43"/>
  <c r="B5098" i="43"/>
  <c r="AD5097" i="43"/>
  <c r="AB5097" i="43"/>
  <c r="AC5097" i="43" s="1"/>
  <c r="AA5097" i="43"/>
  <c r="Z5097" i="43"/>
  <c r="Y5097" i="43"/>
  <c r="V5097" i="43"/>
  <c r="R5097" i="43"/>
  <c r="M5097" i="43"/>
  <c r="L5097" i="43"/>
  <c r="G5097" i="43"/>
  <c r="F5097" i="43"/>
  <c r="E5097" i="43"/>
  <c r="D5097" i="43"/>
  <c r="C5097" i="43"/>
  <c r="B5097" i="43"/>
  <c r="AC5096" i="43"/>
  <c r="Z5096" i="43"/>
  <c r="AA5096" i="43" s="1"/>
  <c r="Y5096" i="43"/>
  <c r="AB5096" i="43" s="1"/>
  <c r="W5096" i="43"/>
  <c r="V5096" i="43"/>
  <c r="S5096" i="43"/>
  <c r="R5096" i="43"/>
  <c r="M5096" i="43"/>
  <c r="L5096" i="43"/>
  <c r="X5096" i="43" s="1"/>
  <c r="G5096" i="43"/>
  <c r="F5096" i="43"/>
  <c r="E5096" i="43"/>
  <c r="D5096" i="43"/>
  <c r="C5096" i="43"/>
  <c r="B5096" i="43"/>
  <c r="AD5095" i="43"/>
  <c r="AB5095" i="43"/>
  <c r="AC5095" i="43" s="1"/>
  <c r="Y5095" i="43"/>
  <c r="Z5095" i="43" s="1"/>
  <c r="AA5095" i="43" s="1"/>
  <c r="V5095" i="43"/>
  <c r="R5095" i="43"/>
  <c r="M5095" i="43"/>
  <c r="L5095" i="43"/>
  <c r="G5095" i="43"/>
  <c r="F5095" i="43"/>
  <c r="E5095" i="43"/>
  <c r="D5095" i="43"/>
  <c r="C5095" i="43"/>
  <c r="B5095" i="43"/>
  <c r="AB5094" i="43"/>
  <c r="AC5094" i="43" s="1"/>
  <c r="Y5094" i="43"/>
  <c r="X5094" i="43"/>
  <c r="W5094" i="43"/>
  <c r="V5094" i="43"/>
  <c r="S5094" i="43"/>
  <c r="R5094" i="43"/>
  <c r="M5094" i="43"/>
  <c r="L5094" i="43"/>
  <c r="G5094" i="43"/>
  <c r="F5094" i="43"/>
  <c r="E5094" i="43"/>
  <c r="D5094" i="43"/>
  <c r="C5094" i="43"/>
  <c r="B5094" i="43"/>
  <c r="AD5093" i="43"/>
  <c r="AB5093" i="43"/>
  <c r="AC5093" i="43" s="1"/>
  <c r="AA5093" i="43"/>
  <c r="Z5093" i="43"/>
  <c r="Y5093" i="43"/>
  <c r="V5093" i="43"/>
  <c r="R5093" i="43"/>
  <c r="M5093" i="43"/>
  <c r="L5093" i="43"/>
  <c r="G5093" i="43"/>
  <c r="F5093" i="43"/>
  <c r="E5093" i="43"/>
  <c r="D5093" i="43"/>
  <c r="C5093" i="43"/>
  <c r="B5093" i="43"/>
  <c r="AC5092" i="43"/>
  <c r="Z5092" i="43"/>
  <c r="AA5092" i="43" s="1"/>
  <c r="Y5092" i="43"/>
  <c r="AB5092" i="43" s="1"/>
  <c r="W5092" i="43"/>
  <c r="V5092" i="43"/>
  <c r="S5092" i="43"/>
  <c r="R5092" i="43"/>
  <c r="M5092" i="43"/>
  <c r="L5092" i="43"/>
  <c r="X5092" i="43" s="1"/>
  <c r="G5092" i="43"/>
  <c r="F5092" i="43"/>
  <c r="E5092" i="43"/>
  <c r="D5092" i="43"/>
  <c r="C5092" i="43"/>
  <c r="B5092" i="43"/>
  <c r="AD5091" i="43"/>
  <c r="Y5091" i="43"/>
  <c r="V5091" i="43"/>
  <c r="R5091" i="43"/>
  <c r="M5091" i="43"/>
  <c r="L5091" i="43"/>
  <c r="G5091" i="43"/>
  <c r="F5091" i="43"/>
  <c r="E5091" i="43"/>
  <c r="D5091" i="43"/>
  <c r="C5091" i="43"/>
  <c r="B5091" i="43"/>
  <c r="Y5090" i="43"/>
  <c r="X5090" i="43"/>
  <c r="W5090" i="43"/>
  <c r="V5090" i="43"/>
  <c r="S5090" i="43"/>
  <c r="R5090" i="43"/>
  <c r="M5090" i="43"/>
  <c r="L5090" i="43"/>
  <c r="G5090" i="43"/>
  <c r="F5090" i="43"/>
  <c r="E5090" i="43"/>
  <c r="D5090" i="43"/>
  <c r="C5090" i="43"/>
  <c r="B5090" i="43"/>
  <c r="AD5089" i="43"/>
  <c r="AB5089" i="43"/>
  <c r="AC5089" i="43" s="1"/>
  <c r="AA5089" i="43"/>
  <c r="Z5089" i="43"/>
  <c r="Y5089" i="43"/>
  <c r="V5089" i="43"/>
  <c r="R5089" i="43"/>
  <c r="M5089" i="43"/>
  <c r="L5089" i="43"/>
  <c r="G5089" i="43"/>
  <c r="F5089" i="43"/>
  <c r="E5089" i="43"/>
  <c r="D5089" i="43"/>
  <c r="C5089" i="43"/>
  <c r="B5089" i="43"/>
  <c r="AC5088" i="43"/>
  <c r="Z5088" i="43"/>
  <c r="AA5088" i="43" s="1"/>
  <c r="Y5088" i="43"/>
  <c r="AB5088" i="43" s="1"/>
  <c r="W5088" i="43"/>
  <c r="V5088" i="43"/>
  <c r="S5088" i="43"/>
  <c r="R5088" i="43"/>
  <c r="M5088" i="43"/>
  <c r="L5088" i="43"/>
  <c r="X5088" i="43" s="1"/>
  <c r="G5088" i="43"/>
  <c r="F5088" i="43"/>
  <c r="E5088" i="43"/>
  <c r="D5088" i="43"/>
  <c r="C5088" i="43"/>
  <c r="B5088" i="43"/>
  <c r="AB5087" i="43"/>
  <c r="AC5087" i="43" s="1"/>
  <c r="Y5087" i="43"/>
  <c r="Z5087" i="43" s="1"/>
  <c r="AA5087" i="43" s="1"/>
  <c r="V5087" i="43"/>
  <c r="R5087" i="43"/>
  <c r="M5087" i="43"/>
  <c r="L5087" i="43"/>
  <c r="G5087" i="43"/>
  <c r="F5087" i="43"/>
  <c r="E5087" i="43"/>
  <c r="D5087" i="43"/>
  <c r="C5087" i="43"/>
  <c r="B5087" i="43"/>
  <c r="AB5086" i="43"/>
  <c r="AC5086" i="43" s="1"/>
  <c r="Y5086" i="43"/>
  <c r="X5086" i="43"/>
  <c r="W5086" i="43"/>
  <c r="V5086" i="43"/>
  <c r="S5086" i="43"/>
  <c r="R5086" i="43"/>
  <c r="M5086" i="43"/>
  <c r="L5086" i="43"/>
  <c r="G5086" i="43"/>
  <c r="F5086" i="43"/>
  <c r="E5086" i="43"/>
  <c r="D5086" i="43"/>
  <c r="C5086" i="43"/>
  <c r="B5086" i="43"/>
  <c r="AD5085" i="43"/>
  <c r="AB5085" i="43"/>
  <c r="AC5085" i="43" s="1"/>
  <c r="AA5085" i="43"/>
  <c r="Z5085" i="43"/>
  <c r="Y5085" i="43"/>
  <c r="V5085" i="43"/>
  <c r="R5085" i="43"/>
  <c r="M5085" i="43"/>
  <c r="L5085" i="43"/>
  <c r="G5085" i="43"/>
  <c r="F5085" i="43"/>
  <c r="E5085" i="43"/>
  <c r="D5085" i="43"/>
  <c r="C5085" i="43"/>
  <c r="B5085" i="43"/>
  <c r="AC5084" i="43"/>
  <c r="Z5084" i="43"/>
  <c r="AA5084" i="43" s="1"/>
  <c r="Y5084" i="43"/>
  <c r="AB5084" i="43" s="1"/>
  <c r="W5084" i="43"/>
  <c r="V5084" i="43"/>
  <c r="S5084" i="43"/>
  <c r="R5084" i="43"/>
  <c r="M5084" i="43"/>
  <c r="L5084" i="43"/>
  <c r="X5084" i="43" s="1"/>
  <c r="G5084" i="43"/>
  <c r="F5084" i="43"/>
  <c r="E5084" i="43"/>
  <c r="D5084" i="43"/>
  <c r="C5084" i="43"/>
  <c r="B5084" i="43"/>
  <c r="AD5083" i="43"/>
  <c r="Y5083" i="43"/>
  <c r="V5083" i="43"/>
  <c r="R5083" i="43"/>
  <c r="M5083" i="43"/>
  <c r="L5083" i="43"/>
  <c r="G5083" i="43"/>
  <c r="F5083" i="43"/>
  <c r="E5083" i="43"/>
  <c r="D5083" i="43"/>
  <c r="C5083" i="43"/>
  <c r="B5083" i="43"/>
  <c r="Y5082" i="43"/>
  <c r="X5082" i="43"/>
  <c r="W5082" i="43"/>
  <c r="V5082" i="43"/>
  <c r="S5082" i="43"/>
  <c r="R5082" i="43"/>
  <c r="M5082" i="43"/>
  <c r="L5082" i="43"/>
  <c r="G5082" i="43"/>
  <c r="F5082" i="43"/>
  <c r="E5082" i="43"/>
  <c r="D5082" i="43"/>
  <c r="C5082" i="43"/>
  <c r="B5082" i="43"/>
  <c r="AD5081" i="43"/>
  <c r="AB5081" i="43"/>
  <c r="AC5081" i="43" s="1"/>
  <c r="AA5081" i="43"/>
  <c r="Z5081" i="43"/>
  <c r="Y5081" i="43"/>
  <c r="V5081" i="43"/>
  <c r="R5081" i="43"/>
  <c r="M5081" i="43"/>
  <c r="L5081" i="43"/>
  <c r="G5081" i="43"/>
  <c r="F5081" i="43"/>
  <c r="E5081" i="43"/>
  <c r="D5081" i="43"/>
  <c r="C5081" i="43"/>
  <c r="B5081" i="43"/>
  <c r="AC5080" i="43"/>
  <c r="Z5080" i="43"/>
  <c r="AA5080" i="43" s="1"/>
  <c r="Y5080" i="43"/>
  <c r="AB5080" i="43" s="1"/>
  <c r="W5080" i="43"/>
  <c r="V5080" i="43"/>
  <c r="S5080" i="43"/>
  <c r="R5080" i="43"/>
  <c r="M5080" i="43"/>
  <c r="L5080" i="43"/>
  <c r="X5080" i="43" s="1"/>
  <c r="G5080" i="43"/>
  <c r="F5080" i="43"/>
  <c r="E5080" i="43"/>
  <c r="D5080" i="43"/>
  <c r="C5080" i="43"/>
  <c r="B5080" i="43"/>
  <c r="AB5079" i="43"/>
  <c r="AC5079" i="43" s="1"/>
  <c r="Y5079" i="43"/>
  <c r="Z5079" i="43" s="1"/>
  <c r="AA5079" i="43" s="1"/>
  <c r="V5079" i="43"/>
  <c r="R5079" i="43"/>
  <c r="M5079" i="43"/>
  <c r="L5079" i="43"/>
  <c r="G5079" i="43"/>
  <c r="F5079" i="43"/>
  <c r="E5079" i="43"/>
  <c r="D5079" i="43"/>
  <c r="C5079" i="43"/>
  <c r="B5079" i="43"/>
  <c r="AB5078" i="43"/>
  <c r="AC5078" i="43" s="1"/>
  <c r="Y5078" i="43"/>
  <c r="X5078" i="43"/>
  <c r="W5078" i="43"/>
  <c r="V5078" i="43"/>
  <c r="S5078" i="43"/>
  <c r="R5078" i="43"/>
  <c r="M5078" i="43"/>
  <c r="L5078" i="43"/>
  <c r="G5078" i="43"/>
  <c r="F5078" i="43"/>
  <c r="E5078" i="43"/>
  <c r="D5078" i="43"/>
  <c r="C5078" i="43"/>
  <c r="B5078" i="43"/>
  <c r="AD5077" i="43"/>
  <c r="AB5077" i="43"/>
  <c r="AC5077" i="43" s="1"/>
  <c r="AA5077" i="43"/>
  <c r="Z5077" i="43"/>
  <c r="Y5077" i="43"/>
  <c r="V5077" i="43"/>
  <c r="R5077" i="43"/>
  <c r="M5077" i="43"/>
  <c r="L5077" i="43"/>
  <c r="G5077" i="43"/>
  <c r="F5077" i="43"/>
  <c r="E5077" i="43"/>
  <c r="D5077" i="43"/>
  <c r="C5077" i="43"/>
  <c r="B5077" i="43"/>
  <c r="AC5076" i="43"/>
  <c r="Z5076" i="43"/>
  <c r="AA5076" i="43" s="1"/>
  <c r="Y5076" i="43"/>
  <c r="AB5076" i="43" s="1"/>
  <c r="W5076" i="43"/>
  <c r="V5076" i="43"/>
  <c r="S5076" i="43"/>
  <c r="R5076" i="43"/>
  <c r="M5076" i="43"/>
  <c r="L5076" i="43"/>
  <c r="X5076" i="43" s="1"/>
  <c r="G5076" i="43"/>
  <c r="F5076" i="43"/>
  <c r="E5076" i="43"/>
  <c r="D5076" i="43"/>
  <c r="C5076" i="43"/>
  <c r="B5076" i="43"/>
  <c r="AD5075" i="43"/>
  <c r="Y5075" i="43"/>
  <c r="V5075" i="43"/>
  <c r="R5075" i="43"/>
  <c r="M5075" i="43"/>
  <c r="L5075" i="43"/>
  <c r="G5075" i="43"/>
  <c r="F5075" i="43"/>
  <c r="E5075" i="43"/>
  <c r="D5075" i="43"/>
  <c r="C5075" i="43"/>
  <c r="B5075" i="43"/>
  <c r="Y5074" i="43"/>
  <c r="X5074" i="43"/>
  <c r="W5074" i="43"/>
  <c r="V5074" i="43"/>
  <c r="S5074" i="43"/>
  <c r="R5074" i="43"/>
  <c r="M5074" i="43"/>
  <c r="L5074" i="43"/>
  <c r="G5074" i="43"/>
  <c r="F5074" i="43"/>
  <c r="E5074" i="43"/>
  <c r="D5074" i="43"/>
  <c r="C5074" i="43"/>
  <c r="B5074" i="43"/>
  <c r="AD5073" i="43"/>
  <c r="AB5073" i="43"/>
  <c r="AC5073" i="43" s="1"/>
  <c r="AA5073" i="43"/>
  <c r="Z5073" i="43"/>
  <c r="Y5073" i="43"/>
  <c r="V5073" i="43"/>
  <c r="R5073" i="43"/>
  <c r="M5073" i="43"/>
  <c r="L5073" i="43"/>
  <c r="G5073" i="43"/>
  <c r="F5073" i="43"/>
  <c r="E5073" i="43"/>
  <c r="D5073" i="43"/>
  <c r="C5073" i="43"/>
  <c r="B5073" i="43"/>
  <c r="AC5072" i="43"/>
  <c r="Z5072" i="43"/>
  <c r="AA5072" i="43" s="1"/>
  <c r="Y5072" i="43"/>
  <c r="AB5072" i="43" s="1"/>
  <c r="W5072" i="43"/>
  <c r="V5072" i="43"/>
  <c r="S5072" i="43"/>
  <c r="R5072" i="43"/>
  <c r="M5072" i="43"/>
  <c r="L5072" i="43"/>
  <c r="X5072" i="43" s="1"/>
  <c r="G5072" i="43"/>
  <c r="F5072" i="43"/>
  <c r="E5072" i="43"/>
  <c r="D5072" i="43"/>
  <c r="C5072" i="43"/>
  <c r="B5072" i="43"/>
  <c r="AD5071" i="43"/>
  <c r="AB5071" i="43"/>
  <c r="AC5071" i="43" s="1"/>
  <c r="Y5071" i="43"/>
  <c r="Z5071" i="43" s="1"/>
  <c r="AA5071" i="43" s="1"/>
  <c r="V5071" i="43"/>
  <c r="R5071" i="43"/>
  <c r="M5071" i="43"/>
  <c r="L5071" i="43"/>
  <c r="G5071" i="43"/>
  <c r="F5071" i="43"/>
  <c r="E5071" i="43"/>
  <c r="D5071" i="43"/>
  <c r="C5071" i="43"/>
  <c r="B5071" i="43"/>
  <c r="AB5070" i="43"/>
  <c r="AC5070" i="43" s="1"/>
  <c r="Y5070" i="43"/>
  <c r="X5070" i="43"/>
  <c r="W5070" i="43"/>
  <c r="V5070" i="43"/>
  <c r="S5070" i="43"/>
  <c r="R5070" i="43"/>
  <c r="M5070" i="43"/>
  <c r="L5070" i="43"/>
  <c r="G5070" i="43"/>
  <c r="F5070" i="43"/>
  <c r="E5070" i="43"/>
  <c r="D5070" i="43"/>
  <c r="C5070" i="43"/>
  <c r="B5070" i="43"/>
  <c r="AD5069" i="43"/>
  <c r="AB5069" i="43"/>
  <c r="AC5069" i="43" s="1"/>
  <c r="AA5069" i="43"/>
  <c r="Z5069" i="43"/>
  <c r="Y5069" i="43"/>
  <c r="V5069" i="43"/>
  <c r="R5069" i="43"/>
  <c r="M5069" i="43"/>
  <c r="L5069" i="43"/>
  <c r="G5069" i="43"/>
  <c r="F5069" i="43"/>
  <c r="E5069" i="43"/>
  <c r="D5069" i="43"/>
  <c r="C5069" i="43"/>
  <c r="B5069" i="43"/>
  <c r="AC5068" i="43"/>
  <c r="Z5068" i="43"/>
  <c r="AA5068" i="43" s="1"/>
  <c r="Y5068" i="43"/>
  <c r="AB5068" i="43" s="1"/>
  <c r="W5068" i="43"/>
  <c r="V5068" i="43"/>
  <c r="S5068" i="43"/>
  <c r="R5068" i="43"/>
  <c r="M5068" i="43"/>
  <c r="L5068" i="43"/>
  <c r="X5068" i="43" s="1"/>
  <c r="G5068" i="43"/>
  <c r="F5068" i="43"/>
  <c r="E5068" i="43"/>
  <c r="D5068" i="43"/>
  <c r="C5068" i="43"/>
  <c r="B5068" i="43"/>
  <c r="Y5067" i="43"/>
  <c r="V5067" i="43"/>
  <c r="R5067" i="43"/>
  <c r="M5067" i="43"/>
  <c r="L5067" i="43"/>
  <c r="G5067" i="43"/>
  <c r="F5067" i="43"/>
  <c r="E5067" i="43"/>
  <c r="D5067" i="43"/>
  <c r="C5067" i="43"/>
  <c r="B5067" i="43"/>
  <c r="Y5066" i="43"/>
  <c r="X5066" i="43"/>
  <c r="W5066" i="43"/>
  <c r="V5066" i="43"/>
  <c r="S5066" i="43"/>
  <c r="R5066" i="43"/>
  <c r="M5066" i="43"/>
  <c r="L5066" i="43"/>
  <c r="G5066" i="43"/>
  <c r="F5066" i="43"/>
  <c r="E5066" i="43"/>
  <c r="D5066" i="43"/>
  <c r="C5066" i="43"/>
  <c r="B5066" i="43"/>
  <c r="AD5065" i="43"/>
  <c r="AB5065" i="43"/>
  <c r="AC5065" i="43" s="1"/>
  <c r="AA5065" i="43"/>
  <c r="Z5065" i="43"/>
  <c r="Y5065" i="43"/>
  <c r="V5065" i="43"/>
  <c r="R5065" i="43"/>
  <c r="M5065" i="43"/>
  <c r="L5065" i="43"/>
  <c r="G5065" i="43"/>
  <c r="F5065" i="43"/>
  <c r="E5065" i="43"/>
  <c r="D5065" i="43"/>
  <c r="C5065" i="43"/>
  <c r="B5065" i="43"/>
  <c r="AC5064" i="43"/>
  <c r="Z5064" i="43"/>
  <c r="AA5064" i="43" s="1"/>
  <c r="Y5064" i="43"/>
  <c r="AB5064" i="43" s="1"/>
  <c r="W5064" i="43"/>
  <c r="V5064" i="43"/>
  <c r="S5064" i="43"/>
  <c r="R5064" i="43"/>
  <c r="M5064" i="43"/>
  <c r="L5064" i="43"/>
  <c r="X5064" i="43" s="1"/>
  <c r="G5064" i="43"/>
  <c r="F5064" i="43"/>
  <c r="E5064" i="43"/>
  <c r="D5064" i="43"/>
  <c r="C5064" i="43"/>
  <c r="B5064" i="43"/>
  <c r="AB5063" i="43"/>
  <c r="AC5063" i="43" s="1"/>
  <c r="Y5063" i="43"/>
  <c r="Z5063" i="43" s="1"/>
  <c r="AA5063" i="43" s="1"/>
  <c r="V5063" i="43"/>
  <c r="R5063" i="43"/>
  <c r="M5063" i="43"/>
  <c r="L5063" i="43"/>
  <c r="G5063" i="43"/>
  <c r="F5063" i="43"/>
  <c r="E5063" i="43"/>
  <c r="D5063" i="43"/>
  <c r="C5063" i="43"/>
  <c r="B5063" i="43"/>
  <c r="AB5062" i="43"/>
  <c r="AC5062" i="43" s="1"/>
  <c r="Y5062" i="43"/>
  <c r="X5062" i="43"/>
  <c r="W5062" i="43"/>
  <c r="V5062" i="43"/>
  <c r="S5062" i="43"/>
  <c r="R5062" i="43"/>
  <c r="M5062" i="43"/>
  <c r="L5062" i="43"/>
  <c r="G5062" i="43"/>
  <c r="F5062" i="43"/>
  <c r="E5062" i="43"/>
  <c r="D5062" i="43"/>
  <c r="C5062" i="43"/>
  <c r="B5062" i="43"/>
  <c r="AD5061" i="43"/>
  <c r="AB5061" i="43"/>
  <c r="AC5061" i="43" s="1"/>
  <c r="AA5061" i="43"/>
  <c r="Z5061" i="43"/>
  <c r="Y5061" i="43"/>
  <c r="V5061" i="43"/>
  <c r="R5061" i="43"/>
  <c r="M5061" i="43"/>
  <c r="L5061" i="43"/>
  <c r="G5061" i="43"/>
  <c r="F5061" i="43"/>
  <c r="E5061" i="43"/>
  <c r="D5061" i="43"/>
  <c r="C5061" i="43"/>
  <c r="B5061" i="43"/>
  <c r="AC5060" i="43"/>
  <c r="Z5060" i="43"/>
  <c r="AA5060" i="43" s="1"/>
  <c r="Y5060" i="43"/>
  <c r="AB5060" i="43" s="1"/>
  <c r="W5060" i="43"/>
  <c r="V5060" i="43"/>
  <c r="S5060" i="43"/>
  <c r="R5060" i="43"/>
  <c r="M5060" i="43"/>
  <c r="L5060" i="43"/>
  <c r="X5060" i="43" s="1"/>
  <c r="G5060" i="43"/>
  <c r="F5060" i="43"/>
  <c r="E5060" i="43"/>
  <c r="D5060" i="43"/>
  <c r="C5060" i="43"/>
  <c r="B5060" i="43"/>
  <c r="Y5059" i="43"/>
  <c r="V5059" i="43"/>
  <c r="R5059" i="43"/>
  <c r="M5059" i="43"/>
  <c r="L5059" i="43"/>
  <c r="G5059" i="43"/>
  <c r="F5059" i="43"/>
  <c r="E5059" i="43"/>
  <c r="D5059" i="43"/>
  <c r="C5059" i="43"/>
  <c r="B5059" i="43"/>
  <c r="Y5058" i="43"/>
  <c r="X5058" i="43"/>
  <c r="W5058" i="43"/>
  <c r="V5058" i="43"/>
  <c r="S5058" i="43"/>
  <c r="R5058" i="43"/>
  <c r="M5058" i="43"/>
  <c r="L5058" i="43"/>
  <c r="G5058" i="43"/>
  <c r="F5058" i="43"/>
  <c r="E5058" i="43"/>
  <c r="D5058" i="43"/>
  <c r="C5058" i="43"/>
  <c r="B5058" i="43"/>
  <c r="AD5057" i="43"/>
  <c r="AB5057" i="43"/>
  <c r="AC5057" i="43" s="1"/>
  <c r="AA5057" i="43"/>
  <c r="Z5057" i="43"/>
  <c r="Y5057" i="43"/>
  <c r="V5057" i="43"/>
  <c r="R5057" i="43"/>
  <c r="M5057" i="43"/>
  <c r="L5057" i="43"/>
  <c r="G5057" i="43"/>
  <c r="F5057" i="43"/>
  <c r="E5057" i="43"/>
  <c r="D5057" i="43"/>
  <c r="C5057" i="43"/>
  <c r="B5057" i="43"/>
  <c r="AC5056" i="43"/>
  <c r="Z5056" i="43"/>
  <c r="AA5056" i="43" s="1"/>
  <c r="Y5056" i="43"/>
  <c r="AB5056" i="43" s="1"/>
  <c r="W5056" i="43"/>
  <c r="V5056" i="43"/>
  <c r="S5056" i="43"/>
  <c r="R5056" i="43"/>
  <c r="M5056" i="43"/>
  <c r="L5056" i="43"/>
  <c r="X5056" i="43" s="1"/>
  <c r="G5056" i="43"/>
  <c r="F5056" i="43"/>
  <c r="E5056" i="43"/>
  <c r="D5056" i="43"/>
  <c r="C5056" i="43"/>
  <c r="B5056" i="43"/>
  <c r="AD5055" i="43"/>
  <c r="AB5055" i="43"/>
  <c r="AC5055" i="43" s="1"/>
  <c r="Y5055" i="43"/>
  <c r="Z5055" i="43" s="1"/>
  <c r="AA5055" i="43" s="1"/>
  <c r="V5055" i="43"/>
  <c r="R5055" i="43"/>
  <c r="M5055" i="43"/>
  <c r="L5055" i="43"/>
  <c r="G5055" i="43"/>
  <c r="F5055" i="43"/>
  <c r="E5055" i="43"/>
  <c r="D5055" i="43"/>
  <c r="C5055" i="43"/>
  <c r="B5055" i="43"/>
  <c r="AB5054" i="43"/>
  <c r="AC5054" i="43" s="1"/>
  <c r="Y5054" i="43"/>
  <c r="X5054" i="43"/>
  <c r="W5054" i="43"/>
  <c r="V5054" i="43"/>
  <c r="S5054" i="43"/>
  <c r="R5054" i="43"/>
  <c r="M5054" i="43"/>
  <c r="L5054" i="43"/>
  <c r="G5054" i="43"/>
  <c r="F5054" i="43"/>
  <c r="E5054" i="43"/>
  <c r="D5054" i="43"/>
  <c r="C5054" i="43"/>
  <c r="B5054" i="43"/>
  <c r="AD5053" i="43"/>
  <c r="AB5053" i="43"/>
  <c r="AC5053" i="43" s="1"/>
  <c r="AA5053" i="43"/>
  <c r="Z5053" i="43"/>
  <c r="Y5053" i="43"/>
  <c r="V5053" i="43"/>
  <c r="R5053" i="43"/>
  <c r="M5053" i="43"/>
  <c r="L5053" i="43"/>
  <c r="G5053" i="43"/>
  <c r="F5053" i="43"/>
  <c r="E5053" i="43"/>
  <c r="D5053" i="43"/>
  <c r="C5053" i="43"/>
  <c r="B5053" i="43"/>
  <c r="AC5052" i="43"/>
  <c r="Z5052" i="43"/>
  <c r="AA5052" i="43" s="1"/>
  <c r="Y5052" i="43"/>
  <c r="AB5052" i="43" s="1"/>
  <c r="W5052" i="43"/>
  <c r="V5052" i="43"/>
  <c r="S5052" i="43"/>
  <c r="R5052" i="43"/>
  <c r="M5052" i="43"/>
  <c r="L5052" i="43"/>
  <c r="X5052" i="43" s="1"/>
  <c r="G5052" i="43"/>
  <c r="F5052" i="43"/>
  <c r="E5052" i="43"/>
  <c r="D5052" i="43"/>
  <c r="C5052" i="43"/>
  <c r="B5052" i="43"/>
  <c r="AD5051" i="43"/>
  <c r="Y5051" i="43"/>
  <c r="V5051" i="43"/>
  <c r="R5051" i="43"/>
  <c r="M5051" i="43"/>
  <c r="L5051" i="43"/>
  <c r="G5051" i="43"/>
  <c r="F5051" i="43"/>
  <c r="E5051" i="43"/>
  <c r="D5051" i="43"/>
  <c r="C5051" i="43"/>
  <c r="B5051" i="43"/>
  <c r="Y5050" i="43"/>
  <c r="X5050" i="43"/>
  <c r="W5050" i="43"/>
  <c r="V5050" i="43"/>
  <c r="S5050" i="43"/>
  <c r="R5050" i="43"/>
  <c r="M5050" i="43"/>
  <c r="L5050" i="43"/>
  <c r="G5050" i="43"/>
  <c r="F5050" i="43"/>
  <c r="E5050" i="43"/>
  <c r="D5050" i="43"/>
  <c r="C5050" i="43"/>
  <c r="B5050" i="43"/>
  <c r="AD5049" i="43"/>
  <c r="AB5049" i="43"/>
  <c r="AC5049" i="43" s="1"/>
  <c r="AA5049" i="43"/>
  <c r="Z5049" i="43"/>
  <c r="Y5049" i="43"/>
  <c r="V5049" i="43"/>
  <c r="R5049" i="43"/>
  <c r="M5049" i="43"/>
  <c r="L5049" i="43"/>
  <c r="G5049" i="43"/>
  <c r="F5049" i="43"/>
  <c r="E5049" i="43"/>
  <c r="D5049" i="43"/>
  <c r="C5049" i="43"/>
  <c r="B5049" i="43"/>
  <c r="AC5048" i="43"/>
  <c r="Z5048" i="43"/>
  <c r="AA5048" i="43" s="1"/>
  <c r="Y5048" i="43"/>
  <c r="AB5048" i="43" s="1"/>
  <c r="W5048" i="43"/>
  <c r="V5048" i="43"/>
  <c r="S5048" i="43"/>
  <c r="R5048" i="43"/>
  <c r="M5048" i="43"/>
  <c r="L5048" i="43"/>
  <c r="X5048" i="43" s="1"/>
  <c r="G5048" i="43"/>
  <c r="F5048" i="43"/>
  <c r="E5048" i="43"/>
  <c r="D5048" i="43"/>
  <c r="C5048" i="43"/>
  <c r="B5048" i="43"/>
  <c r="AB5047" i="43"/>
  <c r="AC5047" i="43" s="1"/>
  <c r="Y5047" i="43"/>
  <c r="Z5047" i="43" s="1"/>
  <c r="AA5047" i="43" s="1"/>
  <c r="V5047" i="43"/>
  <c r="R5047" i="43"/>
  <c r="M5047" i="43"/>
  <c r="L5047" i="43"/>
  <c r="G5047" i="43"/>
  <c r="F5047" i="43"/>
  <c r="E5047" i="43"/>
  <c r="D5047" i="43"/>
  <c r="C5047" i="43"/>
  <c r="B5047" i="43"/>
  <c r="AB5046" i="43"/>
  <c r="AC5046" i="43" s="1"/>
  <c r="Y5046" i="43"/>
  <c r="X5046" i="43"/>
  <c r="W5046" i="43"/>
  <c r="V5046" i="43"/>
  <c r="S5046" i="43"/>
  <c r="R5046" i="43"/>
  <c r="M5046" i="43"/>
  <c r="L5046" i="43"/>
  <c r="G5046" i="43"/>
  <c r="F5046" i="43"/>
  <c r="E5046" i="43"/>
  <c r="D5046" i="43"/>
  <c r="C5046" i="43"/>
  <c r="B5046" i="43"/>
  <c r="AD5045" i="43"/>
  <c r="AB5045" i="43"/>
  <c r="AC5045" i="43" s="1"/>
  <c r="AA5045" i="43"/>
  <c r="Z5045" i="43"/>
  <c r="Y5045" i="43"/>
  <c r="V5045" i="43"/>
  <c r="R5045" i="43"/>
  <c r="M5045" i="43"/>
  <c r="L5045" i="43"/>
  <c r="G5045" i="43"/>
  <c r="F5045" i="43"/>
  <c r="E5045" i="43"/>
  <c r="D5045" i="43"/>
  <c r="C5045" i="43"/>
  <c r="B5045" i="43"/>
  <c r="AC5044" i="43"/>
  <c r="Z5044" i="43"/>
  <c r="AA5044" i="43" s="1"/>
  <c r="Y5044" i="43"/>
  <c r="AB5044" i="43" s="1"/>
  <c r="W5044" i="43"/>
  <c r="V5044" i="43"/>
  <c r="S5044" i="43"/>
  <c r="R5044" i="43"/>
  <c r="M5044" i="43"/>
  <c r="L5044" i="43"/>
  <c r="X5044" i="43" s="1"/>
  <c r="G5044" i="43"/>
  <c r="F5044" i="43"/>
  <c r="E5044" i="43"/>
  <c r="D5044" i="43"/>
  <c r="C5044" i="43"/>
  <c r="B5044" i="43"/>
  <c r="AD5043" i="43"/>
  <c r="Y5043" i="43"/>
  <c r="V5043" i="43"/>
  <c r="R5043" i="43"/>
  <c r="M5043" i="43"/>
  <c r="L5043" i="43"/>
  <c r="G5043" i="43"/>
  <c r="F5043" i="43"/>
  <c r="E5043" i="43"/>
  <c r="D5043" i="43"/>
  <c r="C5043" i="43"/>
  <c r="B5043" i="43"/>
  <c r="Y5042" i="43"/>
  <c r="X5042" i="43"/>
  <c r="W5042" i="43"/>
  <c r="V5042" i="43"/>
  <c r="S5042" i="43"/>
  <c r="R5042" i="43"/>
  <c r="M5042" i="43"/>
  <c r="L5042" i="43"/>
  <c r="G5042" i="43"/>
  <c r="F5042" i="43"/>
  <c r="E5042" i="43"/>
  <c r="D5042" i="43"/>
  <c r="C5042" i="43"/>
  <c r="B5042" i="43"/>
  <c r="AD5041" i="43"/>
  <c r="AB5041" i="43"/>
  <c r="AC5041" i="43" s="1"/>
  <c r="AA5041" i="43"/>
  <c r="Z5041" i="43"/>
  <c r="Y5041" i="43"/>
  <c r="V5041" i="43"/>
  <c r="R5041" i="43"/>
  <c r="M5041" i="43"/>
  <c r="L5041" i="43"/>
  <c r="G5041" i="43"/>
  <c r="F5041" i="43"/>
  <c r="E5041" i="43"/>
  <c r="D5041" i="43"/>
  <c r="C5041" i="43"/>
  <c r="B5041" i="43"/>
  <c r="AC5040" i="43"/>
  <c r="Z5040" i="43"/>
  <c r="AA5040" i="43" s="1"/>
  <c r="Y5040" i="43"/>
  <c r="AB5040" i="43" s="1"/>
  <c r="W5040" i="43"/>
  <c r="V5040" i="43"/>
  <c r="S5040" i="43"/>
  <c r="R5040" i="43"/>
  <c r="M5040" i="43"/>
  <c r="L5040" i="43"/>
  <c r="X5040" i="43" s="1"/>
  <c r="G5040" i="43"/>
  <c r="F5040" i="43"/>
  <c r="E5040" i="43"/>
  <c r="D5040" i="43"/>
  <c r="C5040" i="43"/>
  <c r="B5040" i="43"/>
  <c r="AD5039" i="43"/>
  <c r="AB5039" i="43"/>
  <c r="AC5039" i="43" s="1"/>
  <c r="Y5039" i="43"/>
  <c r="Z5039" i="43" s="1"/>
  <c r="AA5039" i="43" s="1"/>
  <c r="V5039" i="43"/>
  <c r="R5039" i="43"/>
  <c r="M5039" i="43"/>
  <c r="L5039" i="43"/>
  <c r="G5039" i="43"/>
  <c r="F5039" i="43"/>
  <c r="E5039" i="43"/>
  <c r="D5039" i="43"/>
  <c r="C5039" i="43"/>
  <c r="B5039" i="43"/>
  <c r="AB5038" i="43"/>
  <c r="AC5038" i="43" s="1"/>
  <c r="Y5038" i="43"/>
  <c r="X5038" i="43"/>
  <c r="W5038" i="43"/>
  <c r="V5038" i="43"/>
  <c r="S5038" i="43"/>
  <c r="R5038" i="43"/>
  <c r="M5038" i="43"/>
  <c r="L5038" i="43"/>
  <c r="G5038" i="43"/>
  <c r="F5038" i="43"/>
  <c r="E5038" i="43"/>
  <c r="D5038" i="43"/>
  <c r="C5038" i="43"/>
  <c r="B5038" i="43"/>
  <c r="AD5037" i="43"/>
  <c r="AB5037" i="43"/>
  <c r="AC5037" i="43" s="1"/>
  <c r="AA5037" i="43"/>
  <c r="Z5037" i="43"/>
  <c r="Y5037" i="43"/>
  <c r="V5037" i="43"/>
  <c r="R5037" i="43"/>
  <c r="M5037" i="43"/>
  <c r="L5037" i="43"/>
  <c r="G5037" i="43"/>
  <c r="F5037" i="43"/>
  <c r="E5037" i="43"/>
  <c r="D5037" i="43"/>
  <c r="C5037" i="43"/>
  <c r="B5037" i="43"/>
  <c r="AC5036" i="43"/>
  <c r="Z5036" i="43"/>
  <c r="AA5036" i="43" s="1"/>
  <c r="Y5036" i="43"/>
  <c r="AB5036" i="43" s="1"/>
  <c r="W5036" i="43"/>
  <c r="V5036" i="43"/>
  <c r="S5036" i="43"/>
  <c r="R5036" i="43"/>
  <c r="M5036" i="43"/>
  <c r="L5036" i="43"/>
  <c r="X5036" i="43" s="1"/>
  <c r="G5036" i="43"/>
  <c r="F5036" i="43"/>
  <c r="E5036" i="43"/>
  <c r="D5036" i="43"/>
  <c r="C5036" i="43"/>
  <c r="B5036" i="43"/>
  <c r="Y5035" i="43"/>
  <c r="V5035" i="43"/>
  <c r="R5035" i="43"/>
  <c r="M5035" i="43"/>
  <c r="L5035" i="43"/>
  <c r="G5035" i="43"/>
  <c r="F5035" i="43"/>
  <c r="E5035" i="43"/>
  <c r="D5035" i="43"/>
  <c r="C5035" i="43"/>
  <c r="B5035" i="43"/>
  <c r="Y5034" i="43"/>
  <c r="X5034" i="43"/>
  <c r="W5034" i="43"/>
  <c r="V5034" i="43"/>
  <c r="S5034" i="43"/>
  <c r="R5034" i="43"/>
  <c r="M5034" i="43"/>
  <c r="L5034" i="43"/>
  <c r="G5034" i="43"/>
  <c r="F5034" i="43"/>
  <c r="E5034" i="43"/>
  <c r="D5034" i="43"/>
  <c r="C5034" i="43"/>
  <c r="B5034" i="43"/>
  <c r="AD5033" i="43"/>
  <c r="AB5033" i="43"/>
  <c r="AC5033" i="43" s="1"/>
  <c r="AA5033" i="43"/>
  <c r="Z5033" i="43"/>
  <c r="Y5033" i="43"/>
  <c r="V5033" i="43"/>
  <c r="R5033" i="43"/>
  <c r="M5033" i="43"/>
  <c r="L5033" i="43"/>
  <c r="G5033" i="43"/>
  <c r="F5033" i="43"/>
  <c r="E5033" i="43"/>
  <c r="D5033" i="43"/>
  <c r="C5033" i="43"/>
  <c r="B5033" i="43"/>
  <c r="AC5032" i="43"/>
  <c r="Z5032" i="43"/>
  <c r="AA5032" i="43" s="1"/>
  <c r="Y5032" i="43"/>
  <c r="AB5032" i="43" s="1"/>
  <c r="V5032" i="43"/>
  <c r="R5032" i="43"/>
  <c r="M5032" i="43"/>
  <c r="L5032" i="43"/>
  <c r="G5032" i="43"/>
  <c r="F5032" i="43"/>
  <c r="E5032" i="43"/>
  <c r="D5032" i="43"/>
  <c r="C5032" i="43"/>
  <c r="B5032" i="43"/>
  <c r="Y5031" i="43"/>
  <c r="V5031" i="43"/>
  <c r="R5031" i="43"/>
  <c r="M5031" i="43"/>
  <c r="L5031" i="43"/>
  <c r="G5031" i="43"/>
  <c r="F5031" i="43"/>
  <c r="E5031" i="43"/>
  <c r="D5031" i="43"/>
  <c r="C5031" i="43"/>
  <c r="B5031" i="43"/>
  <c r="Y5030" i="43"/>
  <c r="X5030" i="43"/>
  <c r="W5030" i="43"/>
  <c r="V5030" i="43"/>
  <c r="S5030" i="43"/>
  <c r="R5030" i="43"/>
  <c r="M5030" i="43"/>
  <c r="L5030" i="43"/>
  <c r="G5030" i="43"/>
  <c r="F5030" i="43"/>
  <c r="E5030" i="43"/>
  <c r="D5030" i="43"/>
  <c r="C5030" i="43"/>
  <c r="B5030" i="43"/>
  <c r="AD5029" i="43"/>
  <c r="AB5029" i="43"/>
  <c r="AC5029" i="43" s="1"/>
  <c r="AA5029" i="43"/>
  <c r="Z5029" i="43"/>
  <c r="Y5029" i="43"/>
  <c r="V5029" i="43"/>
  <c r="R5029" i="43"/>
  <c r="M5029" i="43"/>
  <c r="L5029" i="43"/>
  <c r="G5029" i="43"/>
  <c r="F5029" i="43"/>
  <c r="E5029" i="43"/>
  <c r="D5029" i="43"/>
  <c r="C5029" i="43"/>
  <c r="B5029" i="43"/>
  <c r="AC5028" i="43"/>
  <c r="Z5028" i="43"/>
  <c r="AA5028" i="43" s="1"/>
  <c r="Y5028" i="43"/>
  <c r="AB5028" i="43" s="1"/>
  <c r="W5028" i="43"/>
  <c r="V5028" i="43"/>
  <c r="S5028" i="43"/>
  <c r="R5028" i="43"/>
  <c r="M5028" i="43"/>
  <c r="L5028" i="43"/>
  <c r="X5028" i="43" s="1"/>
  <c r="G5028" i="43"/>
  <c r="F5028" i="43"/>
  <c r="E5028" i="43"/>
  <c r="D5028" i="43"/>
  <c r="C5028" i="43"/>
  <c r="B5028" i="43"/>
  <c r="AD5027" i="43"/>
  <c r="AB5027" i="43"/>
  <c r="AC5027" i="43" s="1"/>
  <c r="Y5027" i="43"/>
  <c r="Z5027" i="43" s="1"/>
  <c r="AA5027" i="43" s="1"/>
  <c r="V5027" i="43"/>
  <c r="R5027" i="43"/>
  <c r="M5027" i="43"/>
  <c r="L5027" i="43"/>
  <c r="G5027" i="43"/>
  <c r="F5027" i="43"/>
  <c r="E5027" i="43"/>
  <c r="D5027" i="43"/>
  <c r="C5027" i="43"/>
  <c r="B5027" i="43"/>
  <c r="AB5026" i="43"/>
  <c r="AC5026" i="43" s="1"/>
  <c r="Y5026" i="43"/>
  <c r="X5026" i="43"/>
  <c r="W5026" i="43"/>
  <c r="V5026" i="43"/>
  <c r="R5026" i="43"/>
  <c r="S5026" i="43" s="1"/>
  <c r="M5026" i="43"/>
  <c r="L5026" i="43"/>
  <c r="G5026" i="43"/>
  <c r="F5026" i="43"/>
  <c r="E5026" i="43"/>
  <c r="D5026" i="43"/>
  <c r="C5026" i="43"/>
  <c r="B5026" i="43"/>
  <c r="AD5025" i="43"/>
  <c r="AB5025" i="43"/>
  <c r="AC5025" i="43" s="1"/>
  <c r="Z5025" i="43"/>
  <c r="AA5025" i="43" s="1"/>
  <c r="Y5025" i="43"/>
  <c r="V5025" i="43"/>
  <c r="R5025" i="43"/>
  <c r="M5025" i="43"/>
  <c r="L5025" i="43"/>
  <c r="G5025" i="43"/>
  <c r="F5025" i="43"/>
  <c r="E5025" i="43"/>
  <c r="D5025" i="43"/>
  <c r="C5025" i="43"/>
  <c r="B5025" i="43"/>
  <c r="AC5024" i="43"/>
  <c r="AA5024" i="43"/>
  <c r="Z5024" i="43"/>
  <c r="Y5024" i="43"/>
  <c r="AB5024" i="43" s="1"/>
  <c r="V5024" i="43"/>
  <c r="R5024" i="43"/>
  <c r="M5024" i="43"/>
  <c r="L5024" i="43"/>
  <c r="G5024" i="43"/>
  <c r="F5024" i="43"/>
  <c r="E5024" i="43"/>
  <c r="D5024" i="43"/>
  <c r="C5024" i="43"/>
  <c r="B5024" i="43"/>
  <c r="Y5023" i="43"/>
  <c r="V5023" i="43"/>
  <c r="R5023" i="43"/>
  <c r="M5023" i="43"/>
  <c r="L5023" i="43"/>
  <c r="G5023" i="43"/>
  <c r="F5023" i="43"/>
  <c r="E5023" i="43"/>
  <c r="D5023" i="43"/>
  <c r="C5023" i="43"/>
  <c r="B5023" i="43"/>
  <c r="Y5022" i="43"/>
  <c r="X5022" i="43"/>
  <c r="W5022" i="43"/>
  <c r="V5022" i="43"/>
  <c r="S5022" i="43"/>
  <c r="R5022" i="43"/>
  <c r="M5022" i="43"/>
  <c r="L5022" i="43"/>
  <c r="G5022" i="43"/>
  <c r="F5022" i="43"/>
  <c r="E5022" i="43"/>
  <c r="D5022" i="43"/>
  <c r="C5022" i="43"/>
  <c r="B5022" i="43"/>
  <c r="AD5021" i="43"/>
  <c r="AB5021" i="43"/>
  <c r="AC5021" i="43" s="1"/>
  <c r="AA5021" i="43"/>
  <c r="Z5021" i="43"/>
  <c r="Y5021" i="43"/>
  <c r="V5021" i="43"/>
  <c r="R5021" i="43"/>
  <c r="M5021" i="43"/>
  <c r="L5021" i="43"/>
  <c r="G5021" i="43"/>
  <c r="F5021" i="43"/>
  <c r="E5021" i="43"/>
  <c r="D5021" i="43"/>
  <c r="C5021" i="43"/>
  <c r="B5021" i="43"/>
  <c r="AC5020" i="43"/>
  <c r="Z5020" i="43"/>
  <c r="AA5020" i="43" s="1"/>
  <c r="Y5020" i="43"/>
  <c r="AB5020" i="43" s="1"/>
  <c r="W5020" i="43"/>
  <c r="V5020" i="43"/>
  <c r="S5020" i="43"/>
  <c r="R5020" i="43"/>
  <c r="M5020" i="43"/>
  <c r="L5020" i="43"/>
  <c r="X5020" i="43" s="1"/>
  <c r="G5020" i="43"/>
  <c r="F5020" i="43"/>
  <c r="E5020" i="43"/>
  <c r="D5020" i="43"/>
  <c r="C5020" i="43"/>
  <c r="B5020" i="43"/>
  <c r="AD5019" i="43"/>
  <c r="AB5019" i="43"/>
  <c r="AC5019" i="43" s="1"/>
  <c r="Y5019" i="43"/>
  <c r="Z5019" i="43" s="1"/>
  <c r="AA5019" i="43" s="1"/>
  <c r="V5019" i="43"/>
  <c r="R5019" i="43"/>
  <c r="M5019" i="43"/>
  <c r="L5019" i="43"/>
  <c r="G5019" i="43"/>
  <c r="F5019" i="43"/>
  <c r="E5019" i="43"/>
  <c r="D5019" i="43"/>
  <c r="C5019" i="43"/>
  <c r="B5019" i="43"/>
  <c r="AB5018" i="43"/>
  <c r="AC5018" i="43" s="1"/>
  <c r="Y5018" i="43"/>
  <c r="X5018" i="43"/>
  <c r="W5018" i="43"/>
  <c r="V5018" i="43"/>
  <c r="R5018" i="43"/>
  <c r="S5018" i="43" s="1"/>
  <c r="M5018" i="43"/>
  <c r="L5018" i="43"/>
  <c r="G5018" i="43"/>
  <c r="F5018" i="43"/>
  <c r="E5018" i="43"/>
  <c r="D5018" i="43"/>
  <c r="C5018" i="43"/>
  <c r="B5018" i="43"/>
  <c r="AD5017" i="43"/>
  <c r="AB5017" i="43"/>
  <c r="AC5017" i="43" s="1"/>
  <c r="Z5017" i="43"/>
  <c r="AA5017" i="43" s="1"/>
  <c r="Y5017" i="43"/>
  <c r="V5017" i="43"/>
  <c r="R5017" i="43"/>
  <c r="M5017" i="43"/>
  <c r="L5017" i="43"/>
  <c r="G5017" i="43"/>
  <c r="F5017" i="43"/>
  <c r="E5017" i="43"/>
  <c r="D5017" i="43"/>
  <c r="C5017" i="43"/>
  <c r="B5017" i="43"/>
  <c r="AC5016" i="43"/>
  <c r="AA5016" i="43"/>
  <c r="Z5016" i="43"/>
  <c r="Y5016" i="43"/>
  <c r="AB5016" i="43" s="1"/>
  <c r="V5016" i="43"/>
  <c r="R5016" i="43"/>
  <c r="M5016" i="43"/>
  <c r="L5016" i="43"/>
  <c r="G5016" i="43"/>
  <c r="F5016" i="43"/>
  <c r="E5016" i="43"/>
  <c r="D5016" i="43"/>
  <c r="C5016" i="43"/>
  <c r="B5016" i="43"/>
  <c r="Y5015" i="43"/>
  <c r="X5015" i="43"/>
  <c r="W5015" i="43"/>
  <c r="V5015" i="43"/>
  <c r="S5015" i="43"/>
  <c r="R5015" i="43"/>
  <c r="M5015" i="43"/>
  <c r="L5015" i="43"/>
  <c r="G5015" i="43"/>
  <c r="F5015" i="43"/>
  <c r="E5015" i="43"/>
  <c r="D5015" i="43"/>
  <c r="C5015" i="43"/>
  <c r="B5015" i="43"/>
  <c r="AD5014" i="43"/>
  <c r="AB5014" i="43"/>
  <c r="AC5014" i="43" s="1"/>
  <c r="AA5014" i="43"/>
  <c r="Z5014" i="43"/>
  <c r="Y5014" i="43"/>
  <c r="V5014" i="43"/>
  <c r="R5014" i="43"/>
  <c r="M5014" i="43"/>
  <c r="L5014" i="43"/>
  <c r="G5014" i="43"/>
  <c r="F5014" i="43"/>
  <c r="E5014" i="43"/>
  <c r="D5014" i="43"/>
  <c r="C5014" i="43"/>
  <c r="B5014" i="43"/>
  <c r="AC5013" i="43"/>
  <c r="Z5013" i="43"/>
  <c r="AA5013" i="43" s="1"/>
  <c r="Y5013" i="43"/>
  <c r="AB5013" i="43" s="1"/>
  <c r="W5013" i="43"/>
  <c r="V5013" i="43"/>
  <c r="S5013" i="43"/>
  <c r="R5013" i="43"/>
  <c r="M5013" i="43"/>
  <c r="L5013" i="43"/>
  <c r="X5013" i="43" s="1"/>
  <c r="G5013" i="43"/>
  <c r="F5013" i="43"/>
  <c r="E5013" i="43"/>
  <c r="D5013" i="43"/>
  <c r="C5013" i="43"/>
  <c r="B5013" i="43"/>
  <c r="AD5012" i="43"/>
  <c r="AB5012" i="43"/>
  <c r="AC5012" i="43" s="1"/>
  <c r="Y5012" i="43"/>
  <c r="Z5012" i="43" s="1"/>
  <c r="AA5012" i="43" s="1"/>
  <c r="V5012" i="43"/>
  <c r="R5012" i="43"/>
  <c r="M5012" i="43"/>
  <c r="L5012" i="43"/>
  <c r="G5012" i="43"/>
  <c r="F5012" i="43"/>
  <c r="E5012" i="43"/>
  <c r="D5012" i="43"/>
  <c r="C5012" i="43"/>
  <c r="B5012" i="43"/>
  <c r="AB5011" i="43"/>
  <c r="AC5011" i="43" s="1"/>
  <c r="Y5011" i="43"/>
  <c r="X5011" i="43"/>
  <c r="W5011" i="43"/>
  <c r="V5011" i="43"/>
  <c r="S5011" i="43"/>
  <c r="R5011" i="43"/>
  <c r="M5011" i="43"/>
  <c r="L5011" i="43"/>
  <c r="G5011" i="43"/>
  <c r="F5011" i="43"/>
  <c r="E5011" i="43"/>
  <c r="D5011" i="43"/>
  <c r="C5011" i="43"/>
  <c r="B5011" i="43"/>
  <c r="AD5010" i="43"/>
  <c r="AB5010" i="43"/>
  <c r="AC5010" i="43" s="1"/>
  <c r="AA5010" i="43"/>
  <c r="Z5010" i="43"/>
  <c r="Y5010" i="43"/>
  <c r="V5010" i="43"/>
  <c r="R5010" i="43"/>
  <c r="M5010" i="43"/>
  <c r="L5010" i="43"/>
  <c r="G5010" i="43"/>
  <c r="F5010" i="43"/>
  <c r="E5010" i="43"/>
  <c r="D5010" i="43"/>
  <c r="C5010" i="43"/>
  <c r="B5010" i="43"/>
  <c r="AC5009" i="43"/>
  <c r="Z5009" i="43"/>
  <c r="AA5009" i="43" s="1"/>
  <c r="Y5009" i="43"/>
  <c r="AB5009" i="43" s="1"/>
  <c r="W5009" i="43"/>
  <c r="V5009" i="43"/>
  <c r="S5009" i="43"/>
  <c r="R5009" i="43"/>
  <c r="M5009" i="43"/>
  <c r="L5009" i="43"/>
  <c r="X5009" i="43" s="1"/>
  <c r="G5009" i="43"/>
  <c r="F5009" i="43"/>
  <c r="E5009" i="43"/>
  <c r="D5009" i="43"/>
  <c r="C5009" i="43"/>
  <c r="B5009" i="43"/>
  <c r="Y5008" i="43"/>
  <c r="V5008" i="43"/>
  <c r="R5008" i="43"/>
  <c r="M5008" i="43"/>
  <c r="L5008" i="43"/>
  <c r="G5008" i="43"/>
  <c r="F5008" i="43"/>
  <c r="E5008" i="43"/>
  <c r="D5008" i="43"/>
  <c r="C5008" i="43"/>
  <c r="B5008" i="43"/>
  <c r="Y5007" i="43"/>
  <c r="X5007" i="43"/>
  <c r="W5007" i="43"/>
  <c r="V5007" i="43"/>
  <c r="S5007" i="43"/>
  <c r="R5007" i="43"/>
  <c r="M5007" i="43"/>
  <c r="L5007" i="43"/>
  <c r="G5007" i="43"/>
  <c r="F5007" i="43"/>
  <c r="E5007" i="43"/>
  <c r="D5007" i="43"/>
  <c r="C5007" i="43"/>
  <c r="B5007" i="43"/>
  <c r="AD5006" i="43"/>
  <c r="AB5006" i="43"/>
  <c r="AC5006" i="43" s="1"/>
  <c r="AA5006" i="43"/>
  <c r="Z5006" i="43"/>
  <c r="Y5006" i="43"/>
  <c r="V5006" i="43"/>
  <c r="R5006" i="43"/>
  <c r="M5006" i="43"/>
  <c r="L5006" i="43"/>
  <c r="G5006" i="43"/>
  <c r="F5006" i="43"/>
  <c r="E5006" i="43"/>
  <c r="D5006" i="43"/>
  <c r="C5006" i="43"/>
  <c r="B5006" i="43"/>
  <c r="AC5005" i="43"/>
  <c r="Z5005" i="43"/>
  <c r="AA5005" i="43" s="1"/>
  <c r="Y5005" i="43"/>
  <c r="AB5005" i="43" s="1"/>
  <c r="W5005" i="43"/>
  <c r="V5005" i="43"/>
  <c r="S5005" i="43"/>
  <c r="R5005" i="43"/>
  <c r="M5005" i="43"/>
  <c r="L5005" i="43"/>
  <c r="X5005" i="43" s="1"/>
  <c r="G5005" i="43"/>
  <c r="F5005" i="43"/>
  <c r="E5005" i="43"/>
  <c r="D5005" i="43"/>
  <c r="C5005" i="43"/>
  <c r="B5005" i="43"/>
  <c r="AB5004" i="43"/>
  <c r="AC5004" i="43" s="1"/>
  <c r="Y5004" i="43"/>
  <c r="Z5004" i="43" s="1"/>
  <c r="AA5004" i="43" s="1"/>
  <c r="V5004" i="43"/>
  <c r="R5004" i="43"/>
  <c r="M5004" i="43"/>
  <c r="L5004" i="43"/>
  <c r="G5004" i="43"/>
  <c r="F5004" i="43"/>
  <c r="E5004" i="43"/>
  <c r="D5004" i="43"/>
  <c r="C5004" i="43"/>
  <c r="B5004" i="43"/>
  <c r="AB5003" i="43"/>
  <c r="AC5003" i="43" s="1"/>
  <c r="Y5003" i="43"/>
  <c r="X5003" i="43"/>
  <c r="W5003" i="43"/>
  <c r="V5003" i="43"/>
  <c r="S5003" i="43"/>
  <c r="R5003" i="43"/>
  <c r="M5003" i="43"/>
  <c r="L5003" i="43"/>
  <c r="G5003" i="43"/>
  <c r="F5003" i="43"/>
  <c r="E5003" i="43"/>
  <c r="D5003" i="43"/>
  <c r="C5003" i="43"/>
  <c r="B5003" i="43"/>
  <c r="AD5002" i="43"/>
  <c r="AB5002" i="43"/>
  <c r="AC5002" i="43" s="1"/>
  <c r="AA5002" i="43"/>
  <c r="Z5002" i="43"/>
  <c r="Y5002" i="43"/>
  <c r="V5002" i="43"/>
  <c r="R5002" i="43"/>
  <c r="M5002" i="43"/>
  <c r="L5002" i="43"/>
  <c r="G5002" i="43"/>
  <c r="F5002" i="43"/>
  <c r="E5002" i="43"/>
  <c r="D5002" i="43"/>
  <c r="C5002" i="43"/>
  <c r="B5002" i="43"/>
  <c r="AC5001" i="43"/>
  <c r="Z5001" i="43"/>
  <c r="AA5001" i="43" s="1"/>
  <c r="Y5001" i="43"/>
  <c r="AB5001" i="43" s="1"/>
  <c r="W5001" i="43"/>
  <c r="V5001" i="43"/>
  <c r="S5001" i="43"/>
  <c r="R5001" i="43"/>
  <c r="M5001" i="43"/>
  <c r="L5001" i="43"/>
  <c r="X5001" i="43" s="1"/>
  <c r="G5001" i="43"/>
  <c r="F5001" i="43"/>
  <c r="E5001" i="43"/>
  <c r="D5001" i="43"/>
  <c r="C5001" i="43"/>
  <c r="B5001" i="43"/>
  <c r="Y5000" i="43"/>
  <c r="V5000" i="43"/>
  <c r="R5000" i="43"/>
  <c r="M5000" i="43"/>
  <c r="L5000" i="43"/>
  <c r="G5000" i="43"/>
  <c r="F5000" i="43"/>
  <c r="E5000" i="43"/>
  <c r="D5000" i="43"/>
  <c r="C5000" i="43"/>
  <c r="B5000" i="43"/>
  <c r="Y4999" i="43"/>
  <c r="X4999" i="43"/>
  <c r="W4999" i="43"/>
  <c r="V4999" i="43"/>
  <c r="S4999" i="43"/>
  <c r="R4999" i="43"/>
  <c r="M4999" i="43"/>
  <c r="L4999" i="43"/>
  <c r="G4999" i="43"/>
  <c r="F4999" i="43"/>
  <c r="E4999" i="43"/>
  <c r="D4999" i="43"/>
  <c r="C4999" i="43"/>
  <c r="B4999" i="43"/>
  <c r="AD4998" i="43"/>
  <c r="AB4998" i="43"/>
  <c r="AC4998" i="43" s="1"/>
  <c r="AA4998" i="43"/>
  <c r="Z4998" i="43"/>
  <c r="Y4998" i="43"/>
  <c r="V4998" i="43"/>
  <c r="R4998" i="43"/>
  <c r="M4998" i="43"/>
  <c r="L4998" i="43"/>
  <c r="G4998" i="43"/>
  <c r="F4998" i="43"/>
  <c r="E4998" i="43"/>
  <c r="D4998" i="43"/>
  <c r="C4998" i="43"/>
  <c r="B4998" i="43"/>
  <c r="AC4997" i="43"/>
  <c r="Z4997" i="43"/>
  <c r="AA4997" i="43" s="1"/>
  <c r="Y4997" i="43"/>
  <c r="AB4997" i="43" s="1"/>
  <c r="W4997" i="43"/>
  <c r="V4997" i="43"/>
  <c r="S4997" i="43"/>
  <c r="R4997" i="43"/>
  <c r="M4997" i="43"/>
  <c r="L4997" i="43"/>
  <c r="X4997" i="43" s="1"/>
  <c r="G4997" i="43"/>
  <c r="F4997" i="43"/>
  <c r="E4997" i="43"/>
  <c r="D4997" i="43"/>
  <c r="C4997" i="43"/>
  <c r="B4997" i="43"/>
  <c r="AD4996" i="43"/>
  <c r="AB4996" i="43"/>
  <c r="AC4996" i="43" s="1"/>
  <c r="Y4996" i="43"/>
  <c r="Z4996" i="43" s="1"/>
  <c r="AA4996" i="43" s="1"/>
  <c r="V4996" i="43"/>
  <c r="R4996" i="43"/>
  <c r="M4996" i="43"/>
  <c r="L4996" i="43"/>
  <c r="G4996" i="43"/>
  <c r="F4996" i="43"/>
  <c r="E4996" i="43"/>
  <c r="D4996" i="43"/>
  <c r="C4996" i="43"/>
  <c r="B4996" i="43"/>
  <c r="AB4995" i="43"/>
  <c r="AC4995" i="43" s="1"/>
  <c r="Y4995" i="43"/>
  <c r="X4995" i="43"/>
  <c r="W4995" i="43"/>
  <c r="V4995" i="43"/>
  <c r="S4995" i="43"/>
  <c r="R4995" i="43"/>
  <c r="M4995" i="43"/>
  <c r="L4995" i="43"/>
  <c r="G4995" i="43"/>
  <c r="F4995" i="43"/>
  <c r="E4995" i="43"/>
  <c r="D4995" i="43"/>
  <c r="C4995" i="43"/>
  <c r="B4995" i="43"/>
  <c r="AD4994" i="43"/>
  <c r="AB4994" i="43"/>
  <c r="AC4994" i="43" s="1"/>
  <c r="AA4994" i="43"/>
  <c r="Z4994" i="43"/>
  <c r="Y4994" i="43"/>
  <c r="V4994" i="43"/>
  <c r="R4994" i="43"/>
  <c r="M4994" i="43"/>
  <c r="L4994" i="43"/>
  <c r="G4994" i="43"/>
  <c r="F4994" i="43"/>
  <c r="E4994" i="43"/>
  <c r="D4994" i="43"/>
  <c r="C4994" i="43"/>
  <c r="B4994" i="43"/>
  <c r="AC4993" i="43"/>
  <c r="Z4993" i="43"/>
  <c r="AA4993" i="43" s="1"/>
  <c r="Y4993" i="43"/>
  <c r="AB4993" i="43" s="1"/>
  <c r="W4993" i="43"/>
  <c r="V4993" i="43"/>
  <c r="S4993" i="43"/>
  <c r="R4993" i="43"/>
  <c r="M4993" i="43"/>
  <c r="L4993" i="43"/>
  <c r="X4993" i="43" s="1"/>
  <c r="G4993" i="43"/>
  <c r="F4993" i="43"/>
  <c r="E4993" i="43"/>
  <c r="D4993" i="43"/>
  <c r="C4993" i="43"/>
  <c r="B4993" i="43"/>
  <c r="AD4992" i="43"/>
  <c r="Y4992" i="43"/>
  <c r="V4992" i="43"/>
  <c r="R4992" i="43"/>
  <c r="M4992" i="43"/>
  <c r="L4992" i="43"/>
  <c r="G4992" i="43"/>
  <c r="F4992" i="43"/>
  <c r="E4992" i="43"/>
  <c r="D4992" i="43"/>
  <c r="C4992" i="43"/>
  <c r="B4992" i="43"/>
  <c r="Y4991" i="43"/>
  <c r="X4991" i="43"/>
  <c r="W4991" i="43"/>
  <c r="V4991" i="43"/>
  <c r="S4991" i="43"/>
  <c r="R4991" i="43"/>
  <c r="M4991" i="43"/>
  <c r="L4991" i="43"/>
  <c r="G4991" i="43"/>
  <c r="F4991" i="43"/>
  <c r="E4991" i="43"/>
  <c r="D4991" i="43"/>
  <c r="C4991" i="43"/>
  <c r="B4991" i="43"/>
  <c r="AD4990" i="43"/>
  <c r="AB4990" i="43"/>
  <c r="AC4990" i="43" s="1"/>
  <c r="AA4990" i="43"/>
  <c r="Z4990" i="43"/>
  <c r="Y4990" i="43"/>
  <c r="V4990" i="43"/>
  <c r="R4990" i="43"/>
  <c r="M4990" i="43"/>
  <c r="L4990" i="43"/>
  <c r="G4990" i="43"/>
  <c r="F4990" i="43"/>
  <c r="E4990" i="43"/>
  <c r="D4990" i="43"/>
  <c r="C4990" i="43"/>
  <c r="B4990" i="43"/>
  <c r="AC4989" i="43"/>
  <c r="Z4989" i="43"/>
  <c r="AA4989" i="43" s="1"/>
  <c r="Y4989" i="43"/>
  <c r="AB4989" i="43" s="1"/>
  <c r="W4989" i="43"/>
  <c r="V4989" i="43"/>
  <c r="S4989" i="43"/>
  <c r="R4989" i="43"/>
  <c r="M4989" i="43"/>
  <c r="L4989" i="43"/>
  <c r="X4989" i="43" s="1"/>
  <c r="G4989" i="43"/>
  <c r="F4989" i="43"/>
  <c r="E4989" i="43"/>
  <c r="D4989" i="43"/>
  <c r="C4989" i="43"/>
  <c r="B4989" i="43"/>
  <c r="AB4988" i="43"/>
  <c r="AC4988" i="43" s="1"/>
  <c r="Y4988" i="43"/>
  <c r="Z4988" i="43" s="1"/>
  <c r="AA4988" i="43" s="1"/>
  <c r="V4988" i="43"/>
  <c r="R4988" i="43"/>
  <c r="M4988" i="43"/>
  <c r="L4988" i="43"/>
  <c r="G4988" i="43"/>
  <c r="F4988" i="43"/>
  <c r="E4988" i="43"/>
  <c r="D4988" i="43"/>
  <c r="C4988" i="43"/>
  <c r="B4988" i="43"/>
  <c r="AB4987" i="43"/>
  <c r="AC4987" i="43" s="1"/>
  <c r="Y4987" i="43"/>
  <c r="X4987" i="43"/>
  <c r="W4987" i="43"/>
  <c r="V4987" i="43"/>
  <c r="S4987" i="43"/>
  <c r="R4987" i="43"/>
  <c r="M4987" i="43"/>
  <c r="L4987" i="43"/>
  <c r="G4987" i="43"/>
  <c r="F4987" i="43"/>
  <c r="E4987" i="43"/>
  <c r="D4987" i="43"/>
  <c r="C4987" i="43"/>
  <c r="B4987" i="43"/>
  <c r="AD4986" i="43"/>
  <c r="AB4986" i="43"/>
  <c r="AC4986" i="43" s="1"/>
  <c r="AA4986" i="43"/>
  <c r="Z4986" i="43"/>
  <c r="Y4986" i="43"/>
  <c r="V4986" i="43"/>
  <c r="R4986" i="43"/>
  <c r="M4986" i="43"/>
  <c r="L4986" i="43"/>
  <c r="G4986" i="43"/>
  <c r="F4986" i="43"/>
  <c r="E4986" i="43"/>
  <c r="D4986" i="43"/>
  <c r="C4986" i="43"/>
  <c r="B4986" i="43"/>
  <c r="AC4985" i="43"/>
  <c r="Z4985" i="43"/>
  <c r="AA4985" i="43" s="1"/>
  <c r="Y4985" i="43"/>
  <c r="AB4985" i="43" s="1"/>
  <c r="W4985" i="43"/>
  <c r="V4985" i="43"/>
  <c r="S4985" i="43"/>
  <c r="R4985" i="43"/>
  <c r="M4985" i="43"/>
  <c r="L4985" i="43"/>
  <c r="X4985" i="43" s="1"/>
  <c r="G4985" i="43"/>
  <c r="F4985" i="43"/>
  <c r="E4985" i="43"/>
  <c r="D4985" i="43"/>
  <c r="C4985" i="43"/>
  <c r="B4985" i="43"/>
  <c r="AD4984" i="43"/>
  <c r="Y4984" i="43"/>
  <c r="V4984" i="43"/>
  <c r="R4984" i="43"/>
  <c r="M4984" i="43"/>
  <c r="L4984" i="43"/>
  <c r="G4984" i="43"/>
  <c r="F4984" i="43"/>
  <c r="E4984" i="43"/>
  <c r="D4984" i="43"/>
  <c r="C4984" i="43"/>
  <c r="B4984" i="43"/>
  <c r="Y4983" i="43"/>
  <c r="X4983" i="43"/>
  <c r="W4983" i="43"/>
  <c r="V4983" i="43"/>
  <c r="S4983" i="43"/>
  <c r="R4983" i="43"/>
  <c r="M4983" i="43"/>
  <c r="L4983" i="43"/>
  <c r="G4983" i="43"/>
  <c r="F4983" i="43"/>
  <c r="E4983" i="43"/>
  <c r="D4983" i="43"/>
  <c r="C4983" i="43"/>
  <c r="B4983" i="43"/>
  <c r="AD4982" i="43"/>
  <c r="AB4982" i="43"/>
  <c r="AC4982" i="43" s="1"/>
  <c r="AA4982" i="43"/>
  <c r="Z4982" i="43"/>
  <c r="Y4982" i="43"/>
  <c r="V4982" i="43"/>
  <c r="R4982" i="43"/>
  <c r="M4982" i="43"/>
  <c r="L4982" i="43"/>
  <c r="G4982" i="43"/>
  <c r="F4982" i="43"/>
  <c r="E4982" i="43"/>
  <c r="D4982" i="43"/>
  <c r="C4982" i="43"/>
  <c r="B4982" i="43"/>
  <c r="AC4981" i="43"/>
  <c r="Z4981" i="43"/>
  <c r="AA4981" i="43" s="1"/>
  <c r="Y4981" i="43"/>
  <c r="AB4981" i="43" s="1"/>
  <c r="W4981" i="43"/>
  <c r="V4981" i="43"/>
  <c r="S4981" i="43"/>
  <c r="R4981" i="43"/>
  <c r="M4981" i="43"/>
  <c r="L4981" i="43"/>
  <c r="X4981" i="43" s="1"/>
  <c r="G4981" i="43"/>
  <c r="F4981" i="43"/>
  <c r="E4981" i="43"/>
  <c r="D4981" i="43"/>
  <c r="C4981" i="43"/>
  <c r="B4981" i="43"/>
  <c r="AD4980" i="43"/>
  <c r="AB4980" i="43"/>
  <c r="AC4980" i="43" s="1"/>
  <c r="Y4980" i="43"/>
  <c r="Z4980" i="43" s="1"/>
  <c r="AA4980" i="43" s="1"/>
  <c r="V4980" i="43"/>
  <c r="R4980" i="43"/>
  <c r="M4980" i="43"/>
  <c r="L4980" i="43"/>
  <c r="G4980" i="43"/>
  <c r="F4980" i="43"/>
  <c r="E4980" i="43"/>
  <c r="D4980" i="43"/>
  <c r="C4980" i="43"/>
  <c r="B4980" i="43"/>
  <c r="AB4979" i="43"/>
  <c r="AC4979" i="43" s="1"/>
  <c r="Y4979" i="43"/>
  <c r="X4979" i="43"/>
  <c r="W4979" i="43"/>
  <c r="V4979" i="43"/>
  <c r="S4979" i="43"/>
  <c r="R4979" i="43"/>
  <c r="M4979" i="43"/>
  <c r="L4979" i="43"/>
  <c r="G4979" i="43"/>
  <c r="F4979" i="43"/>
  <c r="E4979" i="43"/>
  <c r="D4979" i="43"/>
  <c r="C4979" i="43"/>
  <c r="B4979" i="43"/>
  <c r="AD4978" i="43"/>
  <c r="AB4978" i="43"/>
  <c r="AC4978" i="43" s="1"/>
  <c r="AA4978" i="43"/>
  <c r="Z4978" i="43"/>
  <c r="Y4978" i="43"/>
  <c r="V4978" i="43"/>
  <c r="R4978" i="43"/>
  <c r="M4978" i="43"/>
  <c r="L4978" i="43"/>
  <c r="G4978" i="43"/>
  <c r="F4978" i="43"/>
  <c r="E4978" i="43"/>
  <c r="D4978" i="43"/>
  <c r="C4978" i="43"/>
  <c r="B4978" i="43"/>
  <c r="AC4977" i="43"/>
  <c r="Z4977" i="43"/>
  <c r="AA4977" i="43" s="1"/>
  <c r="Y4977" i="43"/>
  <c r="AB4977" i="43" s="1"/>
  <c r="W4977" i="43"/>
  <c r="V4977" i="43"/>
  <c r="S4977" i="43"/>
  <c r="R4977" i="43"/>
  <c r="M4977" i="43"/>
  <c r="L4977" i="43"/>
  <c r="X4977" i="43" s="1"/>
  <c r="G4977" i="43"/>
  <c r="F4977" i="43"/>
  <c r="E4977" i="43"/>
  <c r="D4977" i="43"/>
  <c r="C4977" i="43"/>
  <c r="B4977" i="43"/>
  <c r="Y4976" i="43"/>
  <c r="V4976" i="43"/>
  <c r="R4976" i="43"/>
  <c r="M4976" i="43"/>
  <c r="L4976" i="43"/>
  <c r="G4976" i="43"/>
  <c r="F4976" i="43"/>
  <c r="E4976" i="43"/>
  <c r="D4976" i="43"/>
  <c r="C4976" i="43"/>
  <c r="B4976" i="43"/>
  <c r="Y4975" i="43"/>
  <c r="X4975" i="43"/>
  <c r="W4975" i="43"/>
  <c r="V4975" i="43"/>
  <c r="S4975" i="43"/>
  <c r="R4975" i="43"/>
  <c r="M4975" i="43"/>
  <c r="L4975" i="43"/>
  <c r="G4975" i="43"/>
  <c r="F4975" i="43"/>
  <c r="E4975" i="43"/>
  <c r="D4975" i="43"/>
  <c r="C4975" i="43"/>
  <c r="B4975" i="43"/>
  <c r="AD4974" i="43"/>
  <c r="AB4974" i="43"/>
  <c r="AC4974" i="43" s="1"/>
  <c r="AA4974" i="43"/>
  <c r="Z4974" i="43"/>
  <c r="Y4974" i="43"/>
  <c r="V4974" i="43"/>
  <c r="R4974" i="43"/>
  <c r="M4974" i="43"/>
  <c r="L4974" i="43"/>
  <c r="G4974" i="43"/>
  <c r="F4974" i="43"/>
  <c r="E4974" i="43"/>
  <c r="D4974" i="43"/>
  <c r="C4974" i="43"/>
  <c r="B4974" i="43"/>
  <c r="AC4973" i="43"/>
  <c r="Z4973" i="43"/>
  <c r="AA4973" i="43" s="1"/>
  <c r="Y4973" i="43"/>
  <c r="AB4973" i="43" s="1"/>
  <c r="W4973" i="43"/>
  <c r="V4973" i="43"/>
  <c r="S4973" i="43"/>
  <c r="R4973" i="43"/>
  <c r="M4973" i="43"/>
  <c r="L4973" i="43"/>
  <c r="X4973" i="43" s="1"/>
  <c r="G4973" i="43"/>
  <c r="F4973" i="43"/>
  <c r="E4973" i="43"/>
  <c r="D4973" i="43"/>
  <c r="C4973" i="43"/>
  <c r="B4973" i="43"/>
  <c r="AB4972" i="43"/>
  <c r="AC4972" i="43" s="1"/>
  <c r="Y4972" i="43"/>
  <c r="Z4972" i="43" s="1"/>
  <c r="AA4972" i="43" s="1"/>
  <c r="V4972" i="43"/>
  <c r="R4972" i="43"/>
  <c r="M4972" i="43"/>
  <c r="L4972" i="43"/>
  <c r="G4972" i="43"/>
  <c r="F4972" i="43"/>
  <c r="E4972" i="43"/>
  <c r="D4972" i="43"/>
  <c r="C4972" i="43"/>
  <c r="B4972" i="43"/>
  <c r="AB4971" i="43"/>
  <c r="AC4971" i="43" s="1"/>
  <c r="Y4971" i="43"/>
  <c r="X4971" i="43"/>
  <c r="W4971" i="43"/>
  <c r="V4971" i="43"/>
  <c r="S4971" i="43"/>
  <c r="R4971" i="43"/>
  <c r="M4971" i="43"/>
  <c r="L4971" i="43"/>
  <c r="G4971" i="43"/>
  <c r="F4971" i="43"/>
  <c r="E4971" i="43"/>
  <c r="D4971" i="43"/>
  <c r="C4971" i="43"/>
  <c r="B4971" i="43"/>
  <c r="AD4970" i="43"/>
  <c r="AB4970" i="43"/>
  <c r="AC4970" i="43" s="1"/>
  <c r="AA4970" i="43"/>
  <c r="Z4970" i="43"/>
  <c r="Y4970" i="43"/>
  <c r="V4970" i="43"/>
  <c r="R4970" i="43"/>
  <c r="M4970" i="43"/>
  <c r="L4970" i="43"/>
  <c r="G4970" i="43"/>
  <c r="F4970" i="43"/>
  <c r="E4970" i="43"/>
  <c r="D4970" i="43"/>
  <c r="C4970" i="43"/>
  <c r="B4970" i="43"/>
  <c r="AC4969" i="43"/>
  <c r="Z4969" i="43"/>
  <c r="AA4969" i="43" s="1"/>
  <c r="Y4969" i="43"/>
  <c r="AB4969" i="43" s="1"/>
  <c r="W4969" i="43"/>
  <c r="V4969" i="43"/>
  <c r="S4969" i="43"/>
  <c r="R4969" i="43"/>
  <c r="M4969" i="43"/>
  <c r="L4969" i="43"/>
  <c r="X4969" i="43" s="1"/>
  <c r="G4969" i="43"/>
  <c r="F4969" i="43"/>
  <c r="E4969" i="43"/>
  <c r="D4969" i="43"/>
  <c r="C4969" i="43"/>
  <c r="B4969" i="43"/>
  <c r="Y4968" i="43"/>
  <c r="V4968" i="43"/>
  <c r="R4968" i="43"/>
  <c r="M4968" i="43"/>
  <c r="L4968" i="43"/>
  <c r="G4968" i="43"/>
  <c r="F4968" i="43"/>
  <c r="E4968" i="43"/>
  <c r="D4968" i="43"/>
  <c r="C4968" i="43"/>
  <c r="B4968" i="43"/>
  <c r="Y4967" i="43"/>
  <c r="X4967" i="43"/>
  <c r="W4967" i="43"/>
  <c r="V4967" i="43"/>
  <c r="S4967" i="43"/>
  <c r="R4967" i="43"/>
  <c r="M4967" i="43"/>
  <c r="L4967" i="43"/>
  <c r="G4967" i="43"/>
  <c r="F4967" i="43"/>
  <c r="E4967" i="43"/>
  <c r="D4967" i="43"/>
  <c r="C4967" i="43"/>
  <c r="B4967" i="43"/>
  <c r="AD4966" i="43"/>
  <c r="AB4966" i="43"/>
  <c r="AC4966" i="43" s="1"/>
  <c r="AA4966" i="43"/>
  <c r="Z4966" i="43"/>
  <c r="Y4966" i="43"/>
  <c r="V4966" i="43"/>
  <c r="R4966" i="43"/>
  <c r="M4966" i="43"/>
  <c r="L4966" i="43"/>
  <c r="G4966" i="43"/>
  <c r="F4966" i="43"/>
  <c r="E4966" i="43"/>
  <c r="D4966" i="43"/>
  <c r="C4966" i="43"/>
  <c r="B4966" i="43"/>
  <c r="AC4965" i="43"/>
  <c r="Z4965" i="43"/>
  <c r="AA4965" i="43" s="1"/>
  <c r="Y4965" i="43"/>
  <c r="AB4965" i="43" s="1"/>
  <c r="W4965" i="43"/>
  <c r="V4965" i="43"/>
  <c r="S4965" i="43"/>
  <c r="R4965" i="43"/>
  <c r="M4965" i="43"/>
  <c r="L4965" i="43"/>
  <c r="X4965" i="43" s="1"/>
  <c r="G4965" i="43"/>
  <c r="F4965" i="43"/>
  <c r="E4965" i="43"/>
  <c r="D4965" i="43"/>
  <c r="C4965" i="43"/>
  <c r="B4965" i="43"/>
  <c r="AD4964" i="43"/>
  <c r="AB4964" i="43"/>
  <c r="AC4964" i="43" s="1"/>
  <c r="Y4964" i="43"/>
  <c r="Z4964" i="43" s="1"/>
  <c r="AA4964" i="43" s="1"/>
  <c r="V4964" i="43"/>
  <c r="R4964" i="43"/>
  <c r="M4964" i="43"/>
  <c r="L4964" i="43"/>
  <c r="G4964" i="43"/>
  <c r="F4964" i="43"/>
  <c r="E4964" i="43"/>
  <c r="D4964" i="43"/>
  <c r="C4964" i="43"/>
  <c r="B4964" i="43"/>
  <c r="AB4963" i="43"/>
  <c r="AC4963" i="43" s="1"/>
  <c r="Y4963" i="43"/>
  <c r="X4963" i="43"/>
  <c r="W4963" i="43"/>
  <c r="V4963" i="43"/>
  <c r="S4963" i="43"/>
  <c r="R4963" i="43"/>
  <c r="M4963" i="43"/>
  <c r="L4963" i="43"/>
  <c r="G4963" i="43"/>
  <c r="F4963" i="43"/>
  <c r="E4963" i="43"/>
  <c r="D4963" i="43"/>
  <c r="C4963" i="43"/>
  <c r="B4963" i="43"/>
  <c r="AD4962" i="43"/>
  <c r="AB4962" i="43"/>
  <c r="AC4962" i="43" s="1"/>
  <c r="AA4962" i="43"/>
  <c r="Z4962" i="43"/>
  <c r="Y4962" i="43"/>
  <c r="V4962" i="43"/>
  <c r="R4962" i="43"/>
  <c r="M4962" i="43"/>
  <c r="L4962" i="43"/>
  <c r="G4962" i="43"/>
  <c r="F4962" i="43"/>
  <c r="E4962" i="43"/>
  <c r="D4962" i="43"/>
  <c r="C4962" i="43"/>
  <c r="B4962" i="43"/>
  <c r="AC4961" i="43"/>
  <c r="Z4961" i="43"/>
  <c r="AA4961" i="43" s="1"/>
  <c r="Y4961" i="43"/>
  <c r="AB4961" i="43" s="1"/>
  <c r="W4961" i="43"/>
  <c r="V4961" i="43"/>
  <c r="S4961" i="43"/>
  <c r="R4961" i="43"/>
  <c r="M4961" i="43"/>
  <c r="L4961" i="43"/>
  <c r="X4961" i="43" s="1"/>
  <c r="G4961" i="43"/>
  <c r="F4961" i="43"/>
  <c r="E4961" i="43"/>
  <c r="D4961" i="43"/>
  <c r="C4961" i="43"/>
  <c r="B4961" i="43"/>
  <c r="AD4960" i="43"/>
  <c r="Y4960" i="43"/>
  <c r="V4960" i="43"/>
  <c r="R4960" i="43"/>
  <c r="M4960" i="43"/>
  <c r="L4960" i="43"/>
  <c r="G4960" i="43"/>
  <c r="F4960" i="43"/>
  <c r="E4960" i="43"/>
  <c r="D4960" i="43"/>
  <c r="C4960" i="43"/>
  <c r="B4960" i="43"/>
  <c r="Y4959" i="43"/>
  <c r="X4959" i="43"/>
  <c r="W4959" i="43"/>
  <c r="V4959" i="43"/>
  <c r="S4959" i="43"/>
  <c r="R4959" i="43"/>
  <c r="M4959" i="43"/>
  <c r="L4959" i="43"/>
  <c r="G4959" i="43"/>
  <c r="F4959" i="43"/>
  <c r="E4959" i="43"/>
  <c r="D4959" i="43"/>
  <c r="C4959" i="43"/>
  <c r="B4959" i="43"/>
  <c r="AD4958" i="43"/>
  <c r="AB4958" i="43"/>
  <c r="AC4958" i="43" s="1"/>
  <c r="AA4958" i="43"/>
  <c r="Z4958" i="43"/>
  <c r="Y4958" i="43"/>
  <c r="V4958" i="43"/>
  <c r="R4958" i="43"/>
  <c r="M4958" i="43"/>
  <c r="L4958" i="43"/>
  <c r="G4958" i="43"/>
  <c r="F4958" i="43"/>
  <c r="E4958" i="43"/>
  <c r="D4958" i="43"/>
  <c r="C4958" i="43"/>
  <c r="B4958" i="43"/>
  <c r="AC4957" i="43"/>
  <c r="Z4957" i="43"/>
  <c r="AA4957" i="43" s="1"/>
  <c r="Y4957" i="43"/>
  <c r="AB4957" i="43" s="1"/>
  <c r="W4957" i="43"/>
  <c r="V4957" i="43"/>
  <c r="S4957" i="43"/>
  <c r="R4957" i="43"/>
  <c r="M4957" i="43"/>
  <c r="L4957" i="43"/>
  <c r="X4957" i="43" s="1"/>
  <c r="G4957" i="43"/>
  <c r="F4957" i="43"/>
  <c r="E4957" i="43"/>
  <c r="D4957" i="43"/>
  <c r="C4957" i="43"/>
  <c r="B4957" i="43"/>
  <c r="AB4956" i="43"/>
  <c r="AC4956" i="43" s="1"/>
  <c r="Y4956" i="43"/>
  <c r="Z4956" i="43" s="1"/>
  <c r="AA4956" i="43" s="1"/>
  <c r="V4956" i="43"/>
  <c r="R4956" i="43"/>
  <c r="M4956" i="43"/>
  <c r="L4956" i="43"/>
  <c r="G4956" i="43"/>
  <c r="F4956" i="43"/>
  <c r="E4956" i="43"/>
  <c r="D4956" i="43"/>
  <c r="C4956" i="43"/>
  <c r="B4956" i="43"/>
  <c r="AB4955" i="43"/>
  <c r="AC4955" i="43" s="1"/>
  <c r="Y4955" i="43"/>
  <c r="X4955" i="43"/>
  <c r="W4955" i="43"/>
  <c r="V4955" i="43"/>
  <c r="S4955" i="43"/>
  <c r="R4955" i="43"/>
  <c r="M4955" i="43"/>
  <c r="L4955" i="43"/>
  <c r="G4955" i="43"/>
  <c r="F4955" i="43"/>
  <c r="E4955" i="43"/>
  <c r="D4955" i="43"/>
  <c r="C4955" i="43"/>
  <c r="B4955" i="43"/>
  <c r="AD4954" i="43"/>
  <c r="AB4954" i="43"/>
  <c r="AC4954" i="43" s="1"/>
  <c r="AA4954" i="43"/>
  <c r="Z4954" i="43"/>
  <c r="Y4954" i="43"/>
  <c r="V4954" i="43"/>
  <c r="R4954" i="43"/>
  <c r="M4954" i="43"/>
  <c r="L4954" i="43"/>
  <c r="G4954" i="43"/>
  <c r="F4954" i="43"/>
  <c r="E4954" i="43"/>
  <c r="D4954" i="43"/>
  <c r="C4954" i="43"/>
  <c r="B4954" i="43"/>
  <c r="AC4953" i="43"/>
  <c r="Z4953" i="43"/>
  <c r="AA4953" i="43" s="1"/>
  <c r="Y4953" i="43"/>
  <c r="AB4953" i="43" s="1"/>
  <c r="W4953" i="43"/>
  <c r="V4953" i="43"/>
  <c r="S4953" i="43"/>
  <c r="R4953" i="43"/>
  <c r="M4953" i="43"/>
  <c r="L4953" i="43"/>
  <c r="X4953" i="43" s="1"/>
  <c r="G4953" i="43"/>
  <c r="F4953" i="43"/>
  <c r="E4953" i="43"/>
  <c r="D4953" i="43"/>
  <c r="C4953" i="43"/>
  <c r="B4953" i="43"/>
  <c r="AD4952" i="43"/>
  <c r="Y4952" i="43"/>
  <c r="V4952" i="43"/>
  <c r="R4952" i="43"/>
  <c r="M4952" i="43"/>
  <c r="L4952" i="43"/>
  <c r="G4952" i="43"/>
  <c r="F4952" i="43"/>
  <c r="E4952" i="43"/>
  <c r="D4952" i="43"/>
  <c r="C4952" i="43"/>
  <c r="B4952" i="43"/>
  <c r="Y4951" i="43"/>
  <c r="X4951" i="43"/>
  <c r="W4951" i="43"/>
  <c r="V4951" i="43"/>
  <c r="S4951" i="43"/>
  <c r="R4951" i="43"/>
  <c r="M4951" i="43"/>
  <c r="L4951" i="43"/>
  <c r="G4951" i="43"/>
  <c r="F4951" i="43"/>
  <c r="E4951" i="43"/>
  <c r="D4951" i="43"/>
  <c r="C4951" i="43"/>
  <c r="B4951" i="43"/>
  <c r="AD4950" i="43"/>
  <c r="AB4950" i="43"/>
  <c r="AC4950" i="43" s="1"/>
  <c r="AA4950" i="43"/>
  <c r="Z4950" i="43"/>
  <c r="Y4950" i="43"/>
  <c r="V4950" i="43"/>
  <c r="R4950" i="43"/>
  <c r="M4950" i="43"/>
  <c r="L4950" i="43"/>
  <c r="G4950" i="43"/>
  <c r="F4950" i="43"/>
  <c r="E4950" i="43"/>
  <c r="D4950" i="43"/>
  <c r="C4950" i="43"/>
  <c r="B4950" i="43"/>
  <c r="AC4949" i="43"/>
  <c r="Z4949" i="43"/>
  <c r="AA4949" i="43" s="1"/>
  <c r="Y4949" i="43"/>
  <c r="AB4949" i="43" s="1"/>
  <c r="W4949" i="43"/>
  <c r="V4949" i="43"/>
  <c r="S4949" i="43"/>
  <c r="R4949" i="43"/>
  <c r="M4949" i="43"/>
  <c r="L4949" i="43"/>
  <c r="X4949" i="43" s="1"/>
  <c r="G4949" i="43"/>
  <c r="F4949" i="43"/>
  <c r="E4949" i="43"/>
  <c r="D4949" i="43"/>
  <c r="C4949" i="43"/>
  <c r="B4949" i="43"/>
  <c r="AD4948" i="43"/>
  <c r="AB4948" i="43"/>
  <c r="AC4948" i="43" s="1"/>
  <c r="Y4948" i="43"/>
  <c r="Z4948" i="43" s="1"/>
  <c r="AA4948" i="43" s="1"/>
  <c r="V4948" i="43"/>
  <c r="R4948" i="43"/>
  <c r="M4948" i="43"/>
  <c r="L4948" i="43"/>
  <c r="G4948" i="43"/>
  <c r="F4948" i="43"/>
  <c r="E4948" i="43"/>
  <c r="D4948" i="43"/>
  <c r="C4948" i="43"/>
  <c r="B4948" i="43"/>
  <c r="AB4947" i="43"/>
  <c r="AC4947" i="43" s="1"/>
  <c r="Y4947" i="43"/>
  <c r="X4947" i="43"/>
  <c r="W4947" i="43"/>
  <c r="V4947" i="43"/>
  <c r="S4947" i="43"/>
  <c r="R4947" i="43"/>
  <c r="M4947" i="43"/>
  <c r="L4947" i="43"/>
  <c r="G4947" i="43"/>
  <c r="F4947" i="43"/>
  <c r="E4947" i="43"/>
  <c r="D4947" i="43"/>
  <c r="C4947" i="43"/>
  <c r="B4947" i="43"/>
  <c r="AD4946" i="43"/>
  <c r="AB4946" i="43"/>
  <c r="AC4946" i="43" s="1"/>
  <c r="AA4946" i="43"/>
  <c r="Z4946" i="43"/>
  <c r="Y4946" i="43"/>
  <c r="V4946" i="43"/>
  <c r="R4946" i="43"/>
  <c r="M4946" i="43"/>
  <c r="L4946" i="43"/>
  <c r="G4946" i="43"/>
  <c r="F4946" i="43"/>
  <c r="E4946" i="43"/>
  <c r="D4946" i="43"/>
  <c r="C4946" i="43"/>
  <c r="B4946" i="43"/>
  <c r="AC4945" i="43"/>
  <c r="Z4945" i="43"/>
  <c r="AA4945" i="43" s="1"/>
  <c r="Y4945" i="43"/>
  <c r="AB4945" i="43" s="1"/>
  <c r="W4945" i="43"/>
  <c r="V4945" i="43"/>
  <c r="S4945" i="43"/>
  <c r="R4945" i="43"/>
  <c r="M4945" i="43"/>
  <c r="L4945" i="43"/>
  <c r="X4945" i="43" s="1"/>
  <c r="G4945" i="43"/>
  <c r="F4945" i="43"/>
  <c r="E4945" i="43"/>
  <c r="D4945" i="43"/>
  <c r="C4945" i="43"/>
  <c r="B4945" i="43"/>
  <c r="Y4944" i="43"/>
  <c r="V4944" i="43"/>
  <c r="R4944" i="43"/>
  <c r="M4944" i="43"/>
  <c r="L4944" i="43"/>
  <c r="G4944" i="43"/>
  <c r="F4944" i="43"/>
  <c r="E4944" i="43"/>
  <c r="D4944" i="43"/>
  <c r="C4944" i="43"/>
  <c r="B4944" i="43"/>
  <c r="Y4943" i="43"/>
  <c r="X4943" i="43"/>
  <c r="W4943" i="43"/>
  <c r="V4943" i="43"/>
  <c r="S4943" i="43"/>
  <c r="R4943" i="43"/>
  <c r="M4943" i="43"/>
  <c r="L4943" i="43"/>
  <c r="G4943" i="43"/>
  <c r="F4943" i="43"/>
  <c r="E4943" i="43"/>
  <c r="D4943" i="43"/>
  <c r="C4943" i="43"/>
  <c r="B4943" i="43"/>
  <c r="AD4942" i="43"/>
  <c r="AB4942" i="43"/>
  <c r="AC4942" i="43" s="1"/>
  <c r="AA4942" i="43"/>
  <c r="Z4942" i="43"/>
  <c r="Y4942" i="43"/>
  <c r="V4942" i="43"/>
  <c r="R4942" i="43"/>
  <c r="M4942" i="43"/>
  <c r="L4942" i="43"/>
  <c r="G4942" i="43"/>
  <c r="F4942" i="43"/>
  <c r="E4942" i="43"/>
  <c r="D4942" i="43"/>
  <c r="C4942" i="43"/>
  <c r="B4942" i="43"/>
  <c r="AC4941" i="43"/>
  <c r="Z4941" i="43"/>
  <c r="AA4941" i="43" s="1"/>
  <c r="Y4941" i="43"/>
  <c r="AB4941" i="43" s="1"/>
  <c r="W4941" i="43"/>
  <c r="V4941" i="43"/>
  <c r="S4941" i="43"/>
  <c r="R4941" i="43"/>
  <c r="M4941" i="43"/>
  <c r="L4941" i="43"/>
  <c r="X4941" i="43" s="1"/>
  <c r="G4941" i="43"/>
  <c r="F4941" i="43"/>
  <c r="E4941" i="43"/>
  <c r="D4941" i="43"/>
  <c r="C4941" i="43"/>
  <c r="B4941" i="43"/>
  <c r="AB4940" i="43"/>
  <c r="AC4940" i="43" s="1"/>
  <c r="Y4940" i="43"/>
  <c r="Z4940" i="43" s="1"/>
  <c r="AA4940" i="43" s="1"/>
  <c r="V4940" i="43"/>
  <c r="R4940" i="43"/>
  <c r="M4940" i="43"/>
  <c r="L4940" i="43"/>
  <c r="G4940" i="43"/>
  <c r="F4940" i="43"/>
  <c r="E4940" i="43"/>
  <c r="D4940" i="43"/>
  <c r="C4940" i="43"/>
  <c r="B4940" i="43"/>
  <c r="AB4939" i="43"/>
  <c r="AC4939" i="43" s="1"/>
  <c r="Y4939" i="43"/>
  <c r="X4939" i="43"/>
  <c r="W4939" i="43"/>
  <c r="V4939" i="43"/>
  <c r="S4939" i="43"/>
  <c r="R4939" i="43"/>
  <c r="M4939" i="43"/>
  <c r="L4939" i="43"/>
  <c r="G4939" i="43"/>
  <c r="F4939" i="43"/>
  <c r="E4939" i="43"/>
  <c r="D4939" i="43"/>
  <c r="C4939" i="43"/>
  <c r="B4939" i="43"/>
  <c r="AD4938" i="43"/>
  <c r="AB4938" i="43"/>
  <c r="AC4938" i="43" s="1"/>
  <c r="AA4938" i="43"/>
  <c r="Z4938" i="43"/>
  <c r="Y4938" i="43"/>
  <c r="V4938" i="43"/>
  <c r="R4938" i="43"/>
  <c r="M4938" i="43"/>
  <c r="L4938" i="43"/>
  <c r="G4938" i="43"/>
  <c r="F4938" i="43"/>
  <c r="E4938" i="43"/>
  <c r="D4938" i="43"/>
  <c r="C4938" i="43"/>
  <c r="B4938" i="43"/>
  <c r="AC4937" i="43"/>
  <c r="Z4937" i="43"/>
  <c r="AA4937" i="43" s="1"/>
  <c r="Y4937" i="43"/>
  <c r="AB4937" i="43" s="1"/>
  <c r="W4937" i="43"/>
  <c r="V4937" i="43"/>
  <c r="S4937" i="43"/>
  <c r="R4937" i="43"/>
  <c r="M4937" i="43"/>
  <c r="L4937" i="43"/>
  <c r="X4937" i="43" s="1"/>
  <c r="G4937" i="43"/>
  <c r="F4937" i="43"/>
  <c r="E4937" i="43"/>
  <c r="D4937" i="43"/>
  <c r="C4937" i="43"/>
  <c r="B4937" i="43"/>
  <c r="Y4936" i="43"/>
  <c r="V4936" i="43"/>
  <c r="R4936" i="43"/>
  <c r="M4936" i="43"/>
  <c r="L4936" i="43"/>
  <c r="G4936" i="43"/>
  <c r="F4936" i="43"/>
  <c r="E4936" i="43"/>
  <c r="D4936" i="43"/>
  <c r="C4936" i="43"/>
  <c r="B4936" i="43"/>
  <c r="Y4935" i="43"/>
  <c r="X4935" i="43"/>
  <c r="W4935" i="43"/>
  <c r="V4935" i="43"/>
  <c r="S4935" i="43"/>
  <c r="R4935" i="43"/>
  <c r="M4935" i="43"/>
  <c r="L4935" i="43"/>
  <c r="G4935" i="43"/>
  <c r="F4935" i="43"/>
  <c r="E4935" i="43"/>
  <c r="D4935" i="43"/>
  <c r="C4935" i="43"/>
  <c r="B4935" i="43"/>
  <c r="AD4934" i="43"/>
  <c r="AB4934" i="43"/>
  <c r="AC4934" i="43" s="1"/>
  <c r="AA4934" i="43"/>
  <c r="Z4934" i="43"/>
  <c r="Y4934" i="43"/>
  <c r="V4934" i="43"/>
  <c r="R4934" i="43"/>
  <c r="M4934" i="43"/>
  <c r="L4934" i="43"/>
  <c r="G4934" i="43"/>
  <c r="F4934" i="43"/>
  <c r="E4934" i="43"/>
  <c r="D4934" i="43"/>
  <c r="C4934" i="43"/>
  <c r="B4934" i="43"/>
  <c r="Y4933" i="43"/>
  <c r="X4933" i="43"/>
  <c r="W4933" i="43"/>
  <c r="V4933" i="43"/>
  <c r="S4933" i="43"/>
  <c r="R4933" i="43"/>
  <c r="M4933" i="43"/>
  <c r="L4933" i="43"/>
  <c r="G4933" i="43"/>
  <c r="F4933" i="43"/>
  <c r="E4933" i="43"/>
  <c r="D4933" i="43"/>
  <c r="C4933" i="43"/>
  <c r="B4933" i="43"/>
  <c r="AD4932" i="43"/>
  <c r="AB4932" i="43"/>
  <c r="AC4932" i="43" s="1"/>
  <c r="Z4932" i="43"/>
  <c r="AA4932" i="43" s="1"/>
  <c r="Y4932" i="43"/>
  <c r="V4932" i="43"/>
  <c r="R4932" i="43"/>
  <c r="M4932" i="43"/>
  <c r="L4932" i="43"/>
  <c r="G4932" i="43"/>
  <c r="F4932" i="43"/>
  <c r="E4932" i="43"/>
  <c r="D4932" i="43"/>
  <c r="C4932" i="43"/>
  <c r="B4932" i="43"/>
  <c r="Y4931" i="43"/>
  <c r="W4931" i="43"/>
  <c r="V4931" i="43"/>
  <c r="S4931" i="43"/>
  <c r="R4931" i="43"/>
  <c r="M4931" i="43"/>
  <c r="L4931" i="43"/>
  <c r="X4931" i="43" s="1"/>
  <c r="G4931" i="43"/>
  <c r="F4931" i="43"/>
  <c r="E4931" i="43"/>
  <c r="D4931" i="43"/>
  <c r="C4931" i="43"/>
  <c r="B4931" i="43"/>
  <c r="AD4930" i="43"/>
  <c r="AB4930" i="43"/>
  <c r="AC4930" i="43" s="1"/>
  <c r="Z4930" i="43"/>
  <c r="AA4930" i="43" s="1"/>
  <c r="Y4930" i="43"/>
  <c r="V4930" i="43"/>
  <c r="R4930" i="43"/>
  <c r="M4930" i="43"/>
  <c r="L4930" i="43"/>
  <c r="G4930" i="43"/>
  <c r="F4930" i="43"/>
  <c r="E4930" i="43"/>
  <c r="D4930" i="43"/>
  <c r="C4930" i="43"/>
  <c r="B4930" i="43"/>
  <c r="Y4929" i="43"/>
  <c r="X4929" i="43"/>
  <c r="W4929" i="43"/>
  <c r="V4929" i="43"/>
  <c r="S4929" i="43"/>
  <c r="R4929" i="43"/>
  <c r="M4929" i="43"/>
  <c r="L4929" i="43"/>
  <c r="G4929" i="43"/>
  <c r="F4929" i="43"/>
  <c r="E4929" i="43"/>
  <c r="D4929" i="43"/>
  <c r="C4929" i="43"/>
  <c r="B4929" i="43"/>
  <c r="AD4928" i="43"/>
  <c r="AB4928" i="43"/>
  <c r="AC4928" i="43" s="1"/>
  <c r="Z4928" i="43"/>
  <c r="AA4928" i="43" s="1"/>
  <c r="Y4928" i="43"/>
  <c r="V4928" i="43"/>
  <c r="R4928" i="43"/>
  <c r="M4928" i="43"/>
  <c r="L4928" i="43"/>
  <c r="G4928" i="43"/>
  <c r="F4928" i="43"/>
  <c r="E4928" i="43"/>
  <c r="D4928" i="43"/>
  <c r="C4928" i="43"/>
  <c r="B4928" i="43"/>
  <c r="Y4927" i="43"/>
  <c r="W4927" i="43"/>
  <c r="V4927" i="43"/>
  <c r="S4927" i="43"/>
  <c r="R4927" i="43"/>
  <c r="M4927" i="43"/>
  <c r="L4927" i="43"/>
  <c r="X4927" i="43" s="1"/>
  <c r="G4927" i="43"/>
  <c r="F4927" i="43"/>
  <c r="E4927" i="43"/>
  <c r="D4927" i="43"/>
  <c r="C4927" i="43"/>
  <c r="B4927" i="43"/>
  <c r="AD4926" i="43"/>
  <c r="AB4926" i="43"/>
  <c r="AC4926" i="43" s="1"/>
  <c r="Z4926" i="43"/>
  <c r="AA4926" i="43" s="1"/>
  <c r="Y4926" i="43"/>
  <c r="V4926" i="43"/>
  <c r="R4926" i="43"/>
  <c r="M4926" i="43"/>
  <c r="L4926" i="43"/>
  <c r="G4926" i="43"/>
  <c r="F4926" i="43"/>
  <c r="E4926" i="43"/>
  <c r="D4926" i="43"/>
  <c r="C4926" i="43"/>
  <c r="B4926" i="43"/>
  <c r="Y4925" i="43"/>
  <c r="X4925" i="43"/>
  <c r="W4925" i="43"/>
  <c r="V4925" i="43"/>
  <c r="S4925" i="43"/>
  <c r="R4925" i="43"/>
  <c r="M4925" i="43"/>
  <c r="L4925" i="43"/>
  <c r="G4925" i="43"/>
  <c r="F4925" i="43"/>
  <c r="E4925" i="43"/>
  <c r="D4925" i="43"/>
  <c r="C4925" i="43"/>
  <c r="B4925" i="43"/>
  <c r="AD4924" i="43"/>
  <c r="AB4924" i="43"/>
  <c r="AC4924" i="43" s="1"/>
  <c r="Z4924" i="43"/>
  <c r="AA4924" i="43" s="1"/>
  <c r="Y4924" i="43"/>
  <c r="V4924" i="43"/>
  <c r="R4924" i="43"/>
  <c r="M4924" i="43"/>
  <c r="L4924" i="43"/>
  <c r="G4924" i="43"/>
  <c r="F4924" i="43"/>
  <c r="E4924" i="43"/>
  <c r="D4924" i="43"/>
  <c r="C4924" i="43"/>
  <c r="B4924" i="43"/>
  <c r="Y4923" i="43"/>
  <c r="W4923" i="43"/>
  <c r="V4923" i="43"/>
  <c r="S4923" i="43"/>
  <c r="R4923" i="43"/>
  <c r="M4923" i="43"/>
  <c r="L4923" i="43"/>
  <c r="X4923" i="43" s="1"/>
  <c r="G4923" i="43"/>
  <c r="F4923" i="43"/>
  <c r="E4923" i="43"/>
  <c r="D4923" i="43"/>
  <c r="C4923" i="43"/>
  <c r="B4923" i="43"/>
  <c r="AD4922" i="43"/>
  <c r="AB4922" i="43"/>
  <c r="AC4922" i="43" s="1"/>
  <c r="Z4922" i="43"/>
  <c r="AA4922" i="43" s="1"/>
  <c r="Y4922" i="43"/>
  <c r="V4922" i="43"/>
  <c r="R4922" i="43"/>
  <c r="M4922" i="43"/>
  <c r="L4922" i="43"/>
  <c r="G4922" i="43"/>
  <c r="F4922" i="43"/>
  <c r="E4922" i="43"/>
  <c r="D4922" i="43"/>
  <c r="C4922" i="43"/>
  <c r="B4922" i="43"/>
  <c r="Y4921" i="43"/>
  <c r="X4921" i="43"/>
  <c r="W4921" i="43"/>
  <c r="V4921" i="43"/>
  <c r="S4921" i="43"/>
  <c r="R4921" i="43"/>
  <c r="M4921" i="43"/>
  <c r="L4921" i="43"/>
  <c r="G4921" i="43"/>
  <c r="F4921" i="43"/>
  <c r="E4921" i="43"/>
  <c r="D4921" i="43"/>
  <c r="C4921" i="43"/>
  <c r="B4921" i="43"/>
  <c r="AD4920" i="43"/>
  <c r="AB4920" i="43"/>
  <c r="AC4920" i="43" s="1"/>
  <c r="Z4920" i="43"/>
  <c r="AA4920" i="43" s="1"/>
  <c r="Y4920" i="43"/>
  <c r="V4920" i="43"/>
  <c r="R4920" i="43"/>
  <c r="M4920" i="43"/>
  <c r="L4920" i="43"/>
  <c r="G4920" i="43"/>
  <c r="F4920" i="43"/>
  <c r="E4920" i="43"/>
  <c r="D4920" i="43"/>
  <c r="C4920" i="43"/>
  <c r="B4920" i="43"/>
  <c r="Y4919" i="43"/>
  <c r="W4919" i="43"/>
  <c r="V4919" i="43"/>
  <c r="S4919" i="43"/>
  <c r="R4919" i="43"/>
  <c r="M4919" i="43"/>
  <c r="L4919" i="43"/>
  <c r="X4919" i="43" s="1"/>
  <c r="G4919" i="43"/>
  <c r="F4919" i="43"/>
  <c r="E4919" i="43"/>
  <c r="D4919" i="43"/>
  <c r="C4919" i="43"/>
  <c r="B4919" i="43"/>
  <c r="AD4918" i="43"/>
  <c r="AB4918" i="43"/>
  <c r="AC4918" i="43" s="1"/>
  <c r="Z4918" i="43"/>
  <c r="AA4918" i="43" s="1"/>
  <c r="Y4918" i="43"/>
  <c r="V4918" i="43"/>
  <c r="R4918" i="43"/>
  <c r="M4918" i="43"/>
  <c r="L4918" i="43"/>
  <c r="G4918" i="43"/>
  <c r="F4918" i="43"/>
  <c r="E4918" i="43"/>
  <c r="D4918" i="43"/>
  <c r="C4918" i="43"/>
  <c r="B4918" i="43"/>
  <c r="Y4917" i="43"/>
  <c r="X4917" i="43"/>
  <c r="W4917" i="43"/>
  <c r="V4917" i="43"/>
  <c r="S4917" i="43"/>
  <c r="R4917" i="43"/>
  <c r="M4917" i="43"/>
  <c r="L4917" i="43"/>
  <c r="G4917" i="43"/>
  <c r="F4917" i="43"/>
  <c r="E4917" i="43"/>
  <c r="D4917" i="43"/>
  <c r="C4917" i="43"/>
  <c r="B4917" i="43"/>
  <c r="AD4916" i="43"/>
  <c r="AB4916" i="43"/>
  <c r="AC4916" i="43" s="1"/>
  <c r="Z4916" i="43"/>
  <c r="AA4916" i="43" s="1"/>
  <c r="Y4916" i="43"/>
  <c r="V4916" i="43"/>
  <c r="R4916" i="43"/>
  <c r="M4916" i="43"/>
  <c r="L4916" i="43"/>
  <c r="G4916" i="43"/>
  <c r="F4916" i="43"/>
  <c r="E4916" i="43"/>
  <c r="D4916" i="43"/>
  <c r="C4916" i="43"/>
  <c r="B4916" i="43"/>
  <c r="Y4915" i="43"/>
  <c r="W4915" i="43"/>
  <c r="V4915" i="43"/>
  <c r="S4915" i="43"/>
  <c r="R4915" i="43"/>
  <c r="M4915" i="43"/>
  <c r="L4915" i="43"/>
  <c r="X4915" i="43" s="1"/>
  <c r="G4915" i="43"/>
  <c r="F4915" i="43"/>
  <c r="E4915" i="43"/>
  <c r="D4915" i="43"/>
  <c r="C4915" i="43"/>
  <c r="B4915" i="43"/>
  <c r="AD4914" i="43"/>
  <c r="AB4914" i="43"/>
  <c r="AC4914" i="43" s="1"/>
  <c r="Z4914" i="43"/>
  <c r="AA4914" i="43" s="1"/>
  <c r="Y4914" i="43"/>
  <c r="V4914" i="43"/>
  <c r="R4914" i="43"/>
  <c r="M4914" i="43"/>
  <c r="L4914" i="43"/>
  <c r="G4914" i="43"/>
  <c r="F4914" i="43"/>
  <c r="E4914" i="43"/>
  <c r="D4914" i="43"/>
  <c r="C4914" i="43"/>
  <c r="B4914" i="43"/>
  <c r="Y4913" i="43"/>
  <c r="X4913" i="43"/>
  <c r="W4913" i="43"/>
  <c r="V4913" i="43"/>
  <c r="S4913" i="43"/>
  <c r="R4913" i="43"/>
  <c r="M4913" i="43"/>
  <c r="L4913" i="43"/>
  <c r="G4913" i="43"/>
  <c r="F4913" i="43"/>
  <c r="E4913" i="43"/>
  <c r="D4913" i="43"/>
  <c r="C4913" i="43"/>
  <c r="B4913" i="43"/>
  <c r="AD4912" i="43"/>
  <c r="AB4912" i="43"/>
  <c r="AC4912" i="43" s="1"/>
  <c r="Z4912" i="43"/>
  <c r="AA4912" i="43" s="1"/>
  <c r="Y4912" i="43"/>
  <c r="V4912" i="43"/>
  <c r="R4912" i="43"/>
  <c r="M4912" i="43"/>
  <c r="L4912" i="43"/>
  <c r="G4912" i="43"/>
  <c r="F4912" i="43"/>
  <c r="E4912" i="43"/>
  <c r="D4912" i="43"/>
  <c r="C4912" i="43"/>
  <c r="B4912" i="43"/>
  <c r="Y4911" i="43"/>
  <c r="W4911" i="43"/>
  <c r="V4911" i="43"/>
  <c r="S4911" i="43"/>
  <c r="R4911" i="43"/>
  <c r="M4911" i="43"/>
  <c r="L4911" i="43"/>
  <c r="X4911" i="43" s="1"/>
  <c r="G4911" i="43"/>
  <c r="F4911" i="43"/>
  <c r="E4911" i="43"/>
  <c r="D4911" i="43"/>
  <c r="C4911" i="43"/>
  <c r="B4911" i="43"/>
  <c r="AD4910" i="43"/>
  <c r="AB4910" i="43"/>
  <c r="AC4910" i="43" s="1"/>
  <c r="Z4910" i="43"/>
  <c r="AA4910" i="43" s="1"/>
  <c r="Y4910" i="43"/>
  <c r="V4910" i="43"/>
  <c r="R4910" i="43"/>
  <c r="M4910" i="43"/>
  <c r="L4910" i="43"/>
  <c r="G4910" i="43"/>
  <c r="F4910" i="43"/>
  <c r="E4910" i="43"/>
  <c r="D4910" i="43"/>
  <c r="C4910" i="43"/>
  <c r="B4910" i="43"/>
  <c r="Y4909" i="43"/>
  <c r="X4909" i="43"/>
  <c r="W4909" i="43"/>
  <c r="V4909" i="43"/>
  <c r="S4909" i="43"/>
  <c r="R4909" i="43"/>
  <c r="M4909" i="43"/>
  <c r="L4909" i="43"/>
  <c r="G4909" i="43"/>
  <c r="F4909" i="43"/>
  <c r="E4909" i="43"/>
  <c r="D4909" i="43"/>
  <c r="C4909" i="43"/>
  <c r="B4909" i="43"/>
  <c r="AD4908" i="43"/>
  <c r="AB4908" i="43"/>
  <c r="AC4908" i="43" s="1"/>
  <c r="Z4908" i="43"/>
  <c r="AA4908" i="43" s="1"/>
  <c r="Y4908" i="43"/>
  <c r="V4908" i="43"/>
  <c r="R4908" i="43"/>
  <c r="M4908" i="43"/>
  <c r="L4908" i="43"/>
  <c r="G4908" i="43"/>
  <c r="F4908" i="43"/>
  <c r="E4908" i="43"/>
  <c r="D4908" i="43"/>
  <c r="C4908" i="43"/>
  <c r="B4908" i="43"/>
  <c r="Y4907" i="43"/>
  <c r="W4907" i="43"/>
  <c r="V4907" i="43"/>
  <c r="S4907" i="43"/>
  <c r="R4907" i="43"/>
  <c r="M4907" i="43"/>
  <c r="L4907" i="43"/>
  <c r="X4907" i="43" s="1"/>
  <c r="G4907" i="43"/>
  <c r="F4907" i="43"/>
  <c r="E4907" i="43"/>
  <c r="D4907" i="43"/>
  <c r="C4907" i="43"/>
  <c r="B4907" i="43"/>
  <c r="AD4906" i="43"/>
  <c r="AB4906" i="43"/>
  <c r="AC4906" i="43" s="1"/>
  <c r="Z4906" i="43"/>
  <c r="AA4906" i="43" s="1"/>
  <c r="Y4906" i="43"/>
  <c r="V4906" i="43"/>
  <c r="R4906" i="43"/>
  <c r="M4906" i="43"/>
  <c r="L4906" i="43"/>
  <c r="G4906" i="43"/>
  <c r="F4906" i="43"/>
  <c r="E4906" i="43"/>
  <c r="D4906" i="43"/>
  <c r="C4906" i="43"/>
  <c r="B4906" i="43"/>
  <c r="Y4905" i="43"/>
  <c r="X4905" i="43"/>
  <c r="W4905" i="43"/>
  <c r="V4905" i="43"/>
  <c r="S4905" i="43"/>
  <c r="R4905" i="43"/>
  <c r="M4905" i="43"/>
  <c r="L4905" i="43"/>
  <c r="G4905" i="43"/>
  <c r="F4905" i="43"/>
  <c r="E4905" i="43"/>
  <c r="D4905" i="43"/>
  <c r="C4905" i="43"/>
  <c r="B4905" i="43"/>
  <c r="AD4904" i="43"/>
  <c r="AB4904" i="43"/>
  <c r="AC4904" i="43" s="1"/>
  <c r="Z4904" i="43"/>
  <c r="AA4904" i="43" s="1"/>
  <c r="Y4904" i="43"/>
  <c r="V4904" i="43"/>
  <c r="R4904" i="43"/>
  <c r="M4904" i="43"/>
  <c r="L4904" i="43"/>
  <c r="G4904" i="43"/>
  <c r="F4904" i="43"/>
  <c r="E4904" i="43"/>
  <c r="D4904" i="43"/>
  <c r="C4904" i="43"/>
  <c r="B4904" i="43"/>
  <c r="Y4903" i="43"/>
  <c r="W4903" i="43"/>
  <c r="V4903" i="43"/>
  <c r="S4903" i="43"/>
  <c r="R4903" i="43"/>
  <c r="M4903" i="43"/>
  <c r="L4903" i="43"/>
  <c r="X4903" i="43" s="1"/>
  <c r="G4903" i="43"/>
  <c r="F4903" i="43"/>
  <c r="E4903" i="43"/>
  <c r="D4903" i="43"/>
  <c r="C4903" i="43"/>
  <c r="B4903" i="43"/>
  <c r="AD4902" i="43"/>
  <c r="AB4902" i="43"/>
  <c r="AC4902" i="43" s="1"/>
  <c r="Z4902" i="43"/>
  <c r="AA4902" i="43" s="1"/>
  <c r="Y4902" i="43"/>
  <c r="V4902" i="43"/>
  <c r="R4902" i="43"/>
  <c r="M4902" i="43"/>
  <c r="L4902" i="43"/>
  <c r="G4902" i="43"/>
  <c r="F4902" i="43"/>
  <c r="E4902" i="43"/>
  <c r="D4902" i="43"/>
  <c r="C4902" i="43"/>
  <c r="B4902" i="43"/>
  <c r="Y4901" i="43"/>
  <c r="X4901" i="43"/>
  <c r="W4901" i="43"/>
  <c r="V4901" i="43"/>
  <c r="S4901" i="43"/>
  <c r="R4901" i="43"/>
  <c r="M4901" i="43"/>
  <c r="L4901" i="43"/>
  <c r="G4901" i="43"/>
  <c r="F4901" i="43"/>
  <c r="E4901" i="43"/>
  <c r="D4901" i="43"/>
  <c r="C4901" i="43"/>
  <c r="B4901" i="43"/>
  <c r="AD4900" i="43"/>
  <c r="AB4900" i="43"/>
  <c r="AC4900" i="43" s="1"/>
  <c r="Z4900" i="43"/>
  <c r="AA4900" i="43" s="1"/>
  <c r="Y4900" i="43"/>
  <c r="V4900" i="43"/>
  <c r="R4900" i="43"/>
  <c r="M4900" i="43"/>
  <c r="L4900" i="43"/>
  <c r="G4900" i="43"/>
  <c r="F4900" i="43"/>
  <c r="E4900" i="43"/>
  <c r="D4900" i="43"/>
  <c r="C4900" i="43"/>
  <c r="B4900" i="43"/>
  <c r="Y4899" i="43"/>
  <c r="W4899" i="43"/>
  <c r="V4899" i="43"/>
  <c r="S4899" i="43"/>
  <c r="R4899" i="43"/>
  <c r="M4899" i="43"/>
  <c r="L4899" i="43"/>
  <c r="X4899" i="43" s="1"/>
  <c r="G4899" i="43"/>
  <c r="F4899" i="43"/>
  <c r="E4899" i="43"/>
  <c r="D4899" i="43"/>
  <c r="C4899" i="43"/>
  <c r="B4899" i="43"/>
  <c r="AD4898" i="43"/>
  <c r="AB4898" i="43"/>
  <c r="AC4898" i="43" s="1"/>
  <c r="Z4898" i="43"/>
  <c r="AA4898" i="43" s="1"/>
  <c r="Y4898" i="43"/>
  <c r="V4898" i="43"/>
  <c r="R4898" i="43"/>
  <c r="M4898" i="43"/>
  <c r="L4898" i="43"/>
  <c r="G4898" i="43"/>
  <c r="F4898" i="43"/>
  <c r="E4898" i="43"/>
  <c r="D4898" i="43"/>
  <c r="C4898" i="43"/>
  <c r="B4898" i="43"/>
  <c r="Y4897" i="43"/>
  <c r="X4897" i="43"/>
  <c r="W4897" i="43"/>
  <c r="V4897" i="43"/>
  <c r="S4897" i="43"/>
  <c r="R4897" i="43"/>
  <c r="M4897" i="43"/>
  <c r="L4897" i="43"/>
  <c r="G4897" i="43"/>
  <c r="F4897" i="43"/>
  <c r="E4897" i="43"/>
  <c r="D4897" i="43"/>
  <c r="C4897" i="43"/>
  <c r="B4897" i="43"/>
  <c r="AD4896" i="43"/>
  <c r="AB4896" i="43"/>
  <c r="AC4896" i="43" s="1"/>
  <c r="Z4896" i="43"/>
  <c r="AA4896" i="43" s="1"/>
  <c r="Y4896" i="43"/>
  <c r="V4896" i="43"/>
  <c r="R4896" i="43"/>
  <c r="M4896" i="43"/>
  <c r="L4896" i="43"/>
  <c r="G4896" i="43"/>
  <c r="F4896" i="43"/>
  <c r="E4896" i="43"/>
  <c r="D4896" i="43"/>
  <c r="C4896" i="43"/>
  <c r="B4896" i="43"/>
  <c r="Y4895" i="43"/>
  <c r="W4895" i="43"/>
  <c r="V4895" i="43"/>
  <c r="S4895" i="43"/>
  <c r="R4895" i="43"/>
  <c r="M4895" i="43"/>
  <c r="L4895" i="43"/>
  <c r="X4895" i="43" s="1"/>
  <c r="G4895" i="43"/>
  <c r="F4895" i="43"/>
  <c r="E4895" i="43"/>
  <c r="D4895" i="43"/>
  <c r="C4895" i="43"/>
  <c r="B4895" i="43"/>
  <c r="AD4894" i="43"/>
  <c r="AB4894" i="43"/>
  <c r="AC4894" i="43" s="1"/>
  <c r="Z4894" i="43"/>
  <c r="AA4894" i="43" s="1"/>
  <c r="Y4894" i="43"/>
  <c r="V4894" i="43"/>
  <c r="R4894" i="43"/>
  <c r="M4894" i="43"/>
  <c r="L4894" i="43"/>
  <c r="G4894" i="43"/>
  <c r="F4894" i="43"/>
  <c r="E4894" i="43"/>
  <c r="D4894" i="43"/>
  <c r="C4894" i="43"/>
  <c r="B4894" i="43"/>
  <c r="Y4893" i="43"/>
  <c r="X4893" i="43"/>
  <c r="W4893" i="43"/>
  <c r="V4893" i="43"/>
  <c r="S4893" i="43"/>
  <c r="R4893" i="43"/>
  <c r="M4893" i="43"/>
  <c r="L4893" i="43"/>
  <c r="G4893" i="43"/>
  <c r="F4893" i="43"/>
  <c r="E4893" i="43"/>
  <c r="D4893" i="43"/>
  <c r="C4893" i="43"/>
  <c r="B4893" i="43"/>
  <c r="AD4892" i="43"/>
  <c r="AB4892" i="43"/>
  <c r="AC4892" i="43" s="1"/>
  <c r="Z4892" i="43"/>
  <c r="AA4892" i="43" s="1"/>
  <c r="Y4892" i="43"/>
  <c r="V4892" i="43"/>
  <c r="R4892" i="43"/>
  <c r="M4892" i="43"/>
  <c r="L4892" i="43"/>
  <c r="G4892" i="43"/>
  <c r="F4892" i="43"/>
  <c r="E4892" i="43"/>
  <c r="D4892" i="43"/>
  <c r="C4892" i="43"/>
  <c r="B4892" i="43"/>
  <c r="Y4891" i="43"/>
  <c r="W4891" i="43"/>
  <c r="V4891" i="43"/>
  <c r="S4891" i="43"/>
  <c r="R4891" i="43"/>
  <c r="M4891" i="43"/>
  <c r="L4891" i="43"/>
  <c r="X4891" i="43" s="1"/>
  <c r="G4891" i="43"/>
  <c r="F4891" i="43"/>
  <c r="E4891" i="43"/>
  <c r="D4891" i="43"/>
  <c r="C4891" i="43"/>
  <c r="B4891" i="43"/>
  <c r="AD4890" i="43"/>
  <c r="AB4890" i="43"/>
  <c r="AC4890" i="43" s="1"/>
  <c r="Z4890" i="43"/>
  <c r="AA4890" i="43" s="1"/>
  <c r="Y4890" i="43"/>
  <c r="V4890" i="43"/>
  <c r="R4890" i="43"/>
  <c r="M4890" i="43"/>
  <c r="L4890" i="43"/>
  <c r="G4890" i="43"/>
  <c r="F4890" i="43"/>
  <c r="E4890" i="43"/>
  <c r="D4890" i="43"/>
  <c r="C4890" i="43"/>
  <c r="B4890" i="43"/>
  <c r="Y4889" i="43"/>
  <c r="X4889" i="43"/>
  <c r="W4889" i="43"/>
  <c r="V4889" i="43"/>
  <c r="S4889" i="43"/>
  <c r="R4889" i="43"/>
  <c r="M4889" i="43"/>
  <c r="L4889" i="43"/>
  <c r="G4889" i="43"/>
  <c r="F4889" i="43"/>
  <c r="E4889" i="43"/>
  <c r="D4889" i="43"/>
  <c r="C4889" i="43"/>
  <c r="B4889" i="43"/>
  <c r="AD4888" i="43"/>
  <c r="AB4888" i="43"/>
  <c r="AC4888" i="43" s="1"/>
  <c r="Z4888" i="43"/>
  <c r="AA4888" i="43" s="1"/>
  <c r="Y4888" i="43"/>
  <c r="V4888" i="43"/>
  <c r="R4888" i="43"/>
  <c r="M4888" i="43"/>
  <c r="L4888" i="43"/>
  <c r="G4888" i="43"/>
  <c r="F4888" i="43"/>
  <c r="E4888" i="43"/>
  <c r="D4888" i="43"/>
  <c r="C4888" i="43"/>
  <c r="B4888" i="43"/>
  <c r="Y4887" i="43"/>
  <c r="W4887" i="43"/>
  <c r="V4887" i="43"/>
  <c r="S4887" i="43"/>
  <c r="R4887" i="43"/>
  <c r="M4887" i="43"/>
  <c r="L4887" i="43"/>
  <c r="X4887" i="43" s="1"/>
  <c r="G4887" i="43"/>
  <c r="F4887" i="43"/>
  <c r="E4887" i="43"/>
  <c r="D4887" i="43"/>
  <c r="C4887" i="43"/>
  <c r="B4887" i="43"/>
  <c r="AD4886" i="43"/>
  <c r="AB4886" i="43"/>
  <c r="AC4886" i="43" s="1"/>
  <c r="Z4886" i="43"/>
  <c r="AA4886" i="43" s="1"/>
  <c r="Y4886" i="43"/>
  <c r="V4886" i="43"/>
  <c r="R4886" i="43"/>
  <c r="M4886" i="43"/>
  <c r="L4886" i="43"/>
  <c r="G4886" i="43"/>
  <c r="F4886" i="43"/>
  <c r="E4886" i="43"/>
  <c r="D4886" i="43"/>
  <c r="C4886" i="43"/>
  <c r="B4886" i="43"/>
  <c r="Y4885" i="43"/>
  <c r="X4885" i="43"/>
  <c r="W4885" i="43"/>
  <c r="V4885" i="43"/>
  <c r="S4885" i="43"/>
  <c r="R4885" i="43"/>
  <c r="M4885" i="43"/>
  <c r="L4885" i="43"/>
  <c r="G4885" i="43"/>
  <c r="F4885" i="43"/>
  <c r="E4885" i="43"/>
  <c r="D4885" i="43"/>
  <c r="C4885" i="43"/>
  <c r="B4885" i="43"/>
  <c r="AD4884" i="43"/>
  <c r="AB4884" i="43"/>
  <c r="AC4884" i="43" s="1"/>
  <c r="Z4884" i="43"/>
  <c r="AA4884" i="43" s="1"/>
  <c r="Y4884" i="43"/>
  <c r="V4884" i="43"/>
  <c r="R4884" i="43"/>
  <c r="M4884" i="43"/>
  <c r="L4884" i="43"/>
  <c r="G4884" i="43"/>
  <c r="F4884" i="43"/>
  <c r="E4884" i="43"/>
  <c r="D4884" i="43"/>
  <c r="C4884" i="43"/>
  <c r="B4884" i="43"/>
  <c r="Y4883" i="43"/>
  <c r="W4883" i="43"/>
  <c r="V4883" i="43"/>
  <c r="S4883" i="43"/>
  <c r="R4883" i="43"/>
  <c r="M4883" i="43"/>
  <c r="L4883" i="43"/>
  <c r="X4883" i="43" s="1"/>
  <c r="G4883" i="43"/>
  <c r="F4883" i="43"/>
  <c r="E4883" i="43"/>
  <c r="D4883" i="43"/>
  <c r="C4883" i="43"/>
  <c r="B4883" i="43"/>
  <c r="AD4882" i="43"/>
  <c r="AB4882" i="43"/>
  <c r="AC4882" i="43" s="1"/>
  <c r="Z4882" i="43"/>
  <c r="AA4882" i="43" s="1"/>
  <c r="Y4882" i="43"/>
  <c r="V4882" i="43"/>
  <c r="R4882" i="43"/>
  <c r="M4882" i="43"/>
  <c r="L4882" i="43"/>
  <c r="G4882" i="43"/>
  <c r="F4882" i="43"/>
  <c r="E4882" i="43"/>
  <c r="D4882" i="43"/>
  <c r="C4882" i="43"/>
  <c r="B4882" i="43"/>
  <c r="Y4881" i="43"/>
  <c r="X4881" i="43"/>
  <c r="W4881" i="43"/>
  <c r="V4881" i="43"/>
  <c r="S4881" i="43"/>
  <c r="R4881" i="43"/>
  <c r="M4881" i="43"/>
  <c r="L4881" i="43"/>
  <c r="G4881" i="43"/>
  <c r="F4881" i="43"/>
  <c r="E4881" i="43"/>
  <c r="D4881" i="43"/>
  <c r="C4881" i="43"/>
  <c r="B4881" i="43"/>
  <c r="AD4880" i="43"/>
  <c r="AB4880" i="43"/>
  <c r="AC4880" i="43" s="1"/>
  <c r="Z4880" i="43"/>
  <c r="AA4880" i="43" s="1"/>
  <c r="Y4880" i="43"/>
  <c r="V4880" i="43"/>
  <c r="R4880" i="43"/>
  <c r="M4880" i="43"/>
  <c r="L4880" i="43"/>
  <c r="G4880" i="43"/>
  <c r="F4880" i="43"/>
  <c r="E4880" i="43"/>
  <c r="D4880" i="43"/>
  <c r="C4880" i="43"/>
  <c r="B4880" i="43"/>
  <c r="Y4879" i="43"/>
  <c r="W4879" i="43"/>
  <c r="V4879" i="43"/>
  <c r="S4879" i="43"/>
  <c r="R4879" i="43"/>
  <c r="M4879" i="43"/>
  <c r="L4879" i="43"/>
  <c r="X4879" i="43" s="1"/>
  <c r="G4879" i="43"/>
  <c r="F4879" i="43"/>
  <c r="E4879" i="43"/>
  <c r="D4879" i="43"/>
  <c r="C4879" i="43"/>
  <c r="B4879" i="43"/>
  <c r="AD4878" i="43"/>
  <c r="AB4878" i="43"/>
  <c r="AC4878" i="43" s="1"/>
  <c r="Z4878" i="43"/>
  <c r="AA4878" i="43" s="1"/>
  <c r="Y4878" i="43"/>
  <c r="V4878" i="43"/>
  <c r="R4878" i="43"/>
  <c r="M4878" i="43"/>
  <c r="L4878" i="43"/>
  <c r="G4878" i="43"/>
  <c r="F4878" i="43"/>
  <c r="E4878" i="43"/>
  <c r="D4878" i="43"/>
  <c r="C4878" i="43"/>
  <c r="B4878" i="43"/>
  <c r="Y4877" i="43"/>
  <c r="X4877" i="43"/>
  <c r="W4877" i="43"/>
  <c r="V4877" i="43"/>
  <c r="S4877" i="43"/>
  <c r="R4877" i="43"/>
  <c r="M4877" i="43"/>
  <c r="L4877" i="43"/>
  <c r="G4877" i="43"/>
  <c r="F4877" i="43"/>
  <c r="E4877" i="43"/>
  <c r="D4877" i="43"/>
  <c r="C4877" i="43"/>
  <c r="B4877" i="43"/>
  <c r="AD4876" i="43"/>
  <c r="AB4876" i="43"/>
  <c r="AC4876" i="43" s="1"/>
  <c r="Z4876" i="43"/>
  <c r="AA4876" i="43" s="1"/>
  <c r="Y4876" i="43"/>
  <c r="V4876" i="43"/>
  <c r="R4876" i="43"/>
  <c r="M4876" i="43"/>
  <c r="L4876" i="43"/>
  <c r="G4876" i="43"/>
  <c r="F4876" i="43"/>
  <c r="E4876" i="43"/>
  <c r="D4876" i="43"/>
  <c r="C4876" i="43"/>
  <c r="B4876" i="43"/>
  <c r="Y4875" i="43"/>
  <c r="W4875" i="43"/>
  <c r="V4875" i="43"/>
  <c r="S4875" i="43"/>
  <c r="R4875" i="43"/>
  <c r="M4875" i="43"/>
  <c r="L4875" i="43"/>
  <c r="X4875" i="43" s="1"/>
  <c r="G4875" i="43"/>
  <c r="F4875" i="43"/>
  <c r="E4875" i="43"/>
  <c r="D4875" i="43"/>
  <c r="C4875" i="43"/>
  <c r="B4875" i="43"/>
  <c r="AD4874" i="43"/>
  <c r="AB4874" i="43"/>
  <c r="AC4874" i="43" s="1"/>
  <c r="Z4874" i="43"/>
  <c r="AA4874" i="43" s="1"/>
  <c r="Y4874" i="43"/>
  <c r="V4874" i="43"/>
  <c r="R4874" i="43"/>
  <c r="M4874" i="43"/>
  <c r="L4874" i="43"/>
  <c r="G4874" i="43"/>
  <c r="F4874" i="43"/>
  <c r="E4874" i="43"/>
  <c r="D4874" i="43"/>
  <c r="C4874" i="43"/>
  <c r="B4874" i="43"/>
  <c r="Y4873" i="43"/>
  <c r="X4873" i="43"/>
  <c r="W4873" i="43"/>
  <c r="V4873" i="43"/>
  <c r="S4873" i="43"/>
  <c r="R4873" i="43"/>
  <c r="M4873" i="43"/>
  <c r="L4873" i="43"/>
  <c r="G4873" i="43"/>
  <c r="F4873" i="43"/>
  <c r="E4873" i="43"/>
  <c r="D4873" i="43"/>
  <c r="C4873" i="43"/>
  <c r="B4873" i="43"/>
  <c r="AD4872" i="43"/>
  <c r="AB4872" i="43"/>
  <c r="AC4872" i="43" s="1"/>
  <c r="Z4872" i="43"/>
  <c r="AA4872" i="43" s="1"/>
  <c r="Y4872" i="43"/>
  <c r="V4872" i="43"/>
  <c r="R4872" i="43"/>
  <c r="M4872" i="43"/>
  <c r="L4872" i="43"/>
  <c r="G4872" i="43"/>
  <c r="F4872" i="43"/>
  <c r="E4872" i="43"/>
  <c r="D4872" i="43"/>
  <c r="C4872" i="43"/>
  <c r="B4872" i="43"/>
  <c r="Y4871" i="43"/>
  <c r="W4871" i="43"/>
  <c r="V4871" i="43"/>
  <c r="S4871" i="43"/>
  <c r="R4871" i="43"/>
  <c r="M4871" i="43"/>
  <c r="L4871" i="43"/>
  <c r="X4871" i="43" s="1"/>
  <c r="G4871" i="43"/>
  <c r="F4871" i="43"/>
  <c r="E4871" i="43"/>
  <c r="D4871" i="43"/>
  <c r="C4871" i="43"/>
  <c r="B4871" i="43"/>
  <c r="AD4870" i="43"/>
  <c r="AB4870" i="43"/>
  <c r="AC4870" i="43" s="1"/>
  <c r="Z4870" i="43"/>
  <c r="AA4870" i="43" s="1"/>
  <c r="Y4870" i="43"/>
  <c r="V4870" i="43"/>
  <c r="R4870" i="43"/>
  <c r="M4870" i="43"/>
  <c r="L4870" i="43"/>
  <c r="G4870" i="43"/>
  <c r="F4870" i="43"/>
  <c r="E4870" i="43"/>
  <c r="D4870" i="43"/>
  <c r="C4870" i="43"/>
  <c r="B4870" i="43"/>
  <c r="Y4869" i="43"/>
  <c r="X4869" i="43"/>
  <c r="W4869" i="43"/>
  <c r="V4869" i="43"/>
  <c r="S4869" i="43"/>
  <c r="R4869" i="43"/>
  <c r="M4869" i="43"/>
  <c r="L4869" i="43"/>
  <c r="G4869" i="43"/>
  <c r="F4869" i="43"/>
  <c r="E4869" i="43"/>
  <c r="D4869" i="43"/>
  <c r="C4869" i="43"/>
  <c r="B4869" i="43"/>
  <c r="AD4868" i="43"/>
  <c r="AB4868" i="43"/>
  <c r="AC4868" i="43" s="1"/>
  <c r="Z4868" i="43"/>
  <c r="AA4868" i="43" s="1"/>
  <c r="Y4868" i="43"/>
  <c r="V4868" i="43"/>
  <c r="R4868" i="43"/>
  <c r="M4868" i="43"/>
  <c r="L4868" i="43"/>
  <c r="G4868" i="43"/>
  <c r="F4868" i="43"/>
  <c r="E4868" i="43"/>
  <c r="D4868" i="43"/>
  <c r="C4868" i="43"/>
  <c r="B4868" i="43"/>
  <c r="Y4867" i="43"/>
  <c r="W4867" i="43"/>
  <c r="V4867" i="43"/>
  <c r="S4867" i="43"/>
  <c r="R4867" i="43"/>
  <c r="M4867" i="43"/>
  <c r="L4867" i="43"/>
  <c r="X4867" i="43" s="1"/>
  <c r="G4867" i="43"/>
  <c r="F4867" i="43"/>
  <c r="E4867" i="43"/>
  <c r="D4867" i="43"/>
  <c r="C4867" i="43"/>
  <c r="B4867" i="43"/>
  <c r="AD4866" i="43"/>
  <c r="AB4866" i="43"/>
  <c r="AC4866" i="43" s="1"/>
  <c r="Z4866" i="43"/>
  <c r="AA4866" i="43" s="1"/>
  <c r="Y4866" i="43"/>
  <c r="V4866" i="43"/>
  <c r="R4866" i="43"/>
  <c r="M4866" i="43"/>
  <c r="L4866" i="43"/>
  <c r="G4866" i="43"/>
  <c r="F4866" i="43"/>
  <c r="E4866" i="43"/>
  <c r="D4866" i="43"/>
  <c r="C4866" i="43"/>
  <c r="B4866" i="43"/>
  <c r="Y4865" i="43"/>
  <c r="X4865" i="43"/>
  <c r="W4865" i="43"/>
  <c r="V4865" i="43"/>
  <c r="S4865" i="43"/>
  <c r="R4865" i="43"/>
  <c r="M4865" i="43"/>
  <c r="L4865" i="43"/>
  <c r="G4865" i="43"/>
  <c r="F4865" i="43"/>
  <c r="E4865" i="43"/>
  <c r="D4865" i="43"/>
  <c r="C4865" i="43"/>
  <c r="B4865" i="43"/>
  <c r="AD4864" i="43"/>
  <c r="AB4864" i="43"/>
  <c r="AC4864" i="43" s="1"/>
  <c r="Z4864" i="43"/>
  <c r="AA4864" i="43" s="1"/>
  <c r="Y4864" i="43"/>
  <c r="V4864" i="43"/>
  <c r="R4864" i="43"/>
  <c r="M4864" i="43"/>
  <c r="L4864" i="43"/>
  <c r="G4864" i="43"/>
  <c r="F4864" i="43"/>
  <c r="E4864" i="43"/>
  <c r="D4864" i="43"/>
  <c r="C4864" i="43"/>
  <c r="B4864" i="43"/>
  <c r="Y4863" i="43"/>
  <c r="W4863" i="43"/>
  <c r="V4863" i="43"/>
  <c r="S4863" i="43"/>
  <c r="R4863" i="43"/>
  <c r="M4863" i="43"/>
  <c r="L4863" i="43"/>
  <c r="X4863" i="43" s="1"/>
  <c r="G4863" i="43"/>
  <c r="F4863" i="43"/>
  <c r="E4863" i="43"/>
  <c r="D4863" i="43"/>
  <c r="C4863" i="43"/>
  <c r="B4863" i="43"/>
  <c r="AD4862" i="43"/>
  <c r="AB4862" i="43"/>
  <c r="AC4862" i="43" s="1"/>
  <c r="Z4862" i="43"/>
  <c r="AA4862" i="43" s="1"/>
  <c r="Y4862" i="43"/>
  <c r="V4862" i="43"/>
  <c r="R4862" i="43"/>
  <c r="M4862" i="43"/>
  <c r="L4862" i="43"/>
  <c r="G4862" i="43"/>
  <c r="F4862" i="43"/>
  <c r="E4862" i="43"/>
  <c r="D4862" i="43"/>
  <c r="C4862" i="43"/>
  <c r="B4862" i="43"/>
  <c r="Y4861" i="43"/>
  <c r="X4861" i="43"/>
  <c r="W4861" i="43"/>
  <c r="V4861" i="43"/>
  <c r="S4861" i="43"/>
  <c r="R4861" i="43"/>
  <c r="M4861" i="43"/>
  <c r="L4861" i="43"/>
  <c r="G4861" i="43"/>
  <c r="F4861" i="43"/>
  <c r="E4861" i="43"/>
  <c r="D4861" i="43"/>
  <c r="C4861" i="43"/>
  <c r="B4861" i="43"/>
  <c r="AD4860" i="43"/>
  <c r="AB4860" i="43"/>
  <c r="AC4860" i="43" s="1"/>
  <c r="Z4860" i="43"/>
  <c r="AA4860" i="43" s="1"/>
  <c r="Y4860" i="43"/>
  <c r="V4860" i="43"/>
  <c r="R4860" i="43"/>
  <c r="M4860" i="43"/>
  <c r="L4860" i="43"/>
  <c r="G4860" i="43"/>
  <c r="F4860" i="43"/>
  <c r="E4860" i="43"/>
  <c r="D4860" i="43"/>
  <c r="C4860" i="43"/>
  <c r="B4860" i="43"/>
  <c r="Y4859" i="43"/>
  <c r="W4859" i="43"/>
  <c r="V4859" i="43"/>
  <c r="S4859" i="43"/>
  <c r="R4859" i="43"/>
  <c r="M4859" i="43"/>
  <c r="L4859" i="43"/>
  <c r="X4859" i="43" s="1"/>
  <c r="G4859" i="43"/>
  <c r="F4859" i="43"/>
  <c r="E4859" i="43"/>
  <c r="D4859" i="43"/>
  <c r="C4859" i="43"/>
  <c r="B4859" i="43"/>
  <c r="AD4858" i="43"/>
  <c r="AB4858" i="43"/>
  <c r="AC4858" i="43" s="1"/>
  <c r="Z4858" i="43"/>
  <c r="AA4858" i="43" s="1"/>
  <c r="Y4858" i="43"/>
  <c r="V4858" i="43"/>
  <c r="R4858" i="43"/>
  <c r="M4858" i="43"/>
  <c r="L4858" i="43"/>
  <c r="G4858" i="43"/>
  <c r="F4858" i="43"/>
  <c r="E4858" i="43"/>
  <c r="D4858" i="43"/>
  <c r="C4858" i="43"/>
  <c r="B4858" i="43"/>
  <c r="Y4857" i="43"/>
  <c r="X4857" i="43"/>
  <c r="W4857" i="43"/>
  <c r="V4857" i="43"/>
  <c r="S4857" i="43"/>
  <c r="R4857" i="43"/>
  <c r="M4857" i="43"/>
  <c r="L4857" i="43"/>
  <c r="G4857" i="43"/>
  <c r="F4857" i="43"/>
  <c r="E4857" i="43"/>
  <c r="D4857" i="43"/>
  <c r="C4857" i="43"/>
  <c r="B4857" i="43"/>
  <c r="AD4856" i="43"/>
  <c r="AB4856" i="43"/>
  <c r="AC4856" i="43" s="1"/>
  <c r="Z4856" i="43"/>
  <c r="AA4856" i="43" s="1"/>
  <c r="Y4856" i="43"/>
  <c r="V4856" i="43"/>
  <c r="R4856" i="43"/>
  <c r="M4856" i="43"/>
  <c r="L4856" i="43"/>
  <c r="G4856" i="43"/>
  <c r="F4856" i="43"/>
  <c r="E4856" i="43"/>
  <c r="D4856" i="43"/>
  <c r="C4856" i="43"/>
  <c r="B4856" i="43"/>
  <c r="Y4855" i="43"/>
  <c r="W4855" i="43"/>
  <c r="V4855" i="43"/>
  <c r="S4855" i="43"/>
  <c r="R4855" i="43"/>
  <c r="M4855" i="43"/>
  <c r="L4855" i="43"/>
  <c r="X4855" i="43" s="1"/>
  <c r="G4855" i="43"/>
  <c r="F4855" i="43"/>
  <c r="E4855" i="43"/>
  <c r="D4855" i="43"/>
  <c r="C4855" i="43"/>
  <c r="B4855" i="43"/>
  <c r="AD4854" i="43"/>
  <c r="AB4854" i="43"/>
  <c r="AC4854" i="43" s="1"/>
  <c r="Z4854" i="43"/>
  <c r="AA4854" i="43" s="1"/>
  <c r="Y4854" i="43"/>
  <c r="V4854" i="43"/>
  <c r="R4854" i="43"/>
  <c r="M4854" i="43"/>
  <c r="L4854" i="43"/>
  <c r="G4854" i="43"/>
  <c r="F4854" i="43"/>
  <c r="E4854" i="43"/>
  <c r="D4854" i="43"/>
  <c r="C4854" i="43"/>
  <c r="B4854" i="43"/>
  <c r="Y4853" i="43"/>
  <c r="X4853" i="43"/>
  <c r="W4853" i="43"/>
  <c r="V4853" i="43"/>
  <c r="S4853" i="43"/>
  <c r="R4853" i="43"/>
  <c r="M4853" i="43"/>
  <c r="L4853" i="43"/>
  <c r="G4853" i="43"/>
  <c r="F4853" i="43"/>
  <c r="E4853" i="43"/>
  <c r="D4853" i="43"/>
  <c r="C4853" i="43"/>
  <c r="B4853" i="43"/>
  <c r="AD4852" i="43"/>
  <c r="AB4852" i="43"/>
  <c r="AC4852" i="43" s="1"/>
  <c r="Z4852" i="43"/>
  <c r="AA4852" i="43" s="1"/>
  <c r="Y4852" i="43"/>
  <c r="V4852" i="43"/>
  <c r="R4852" i="43"/>
  <c r="M4852" i="43"/>
  <c r="L4852" i="43"/>
  <c r="G4852" i="43"/>
  <c r="F4852" i="43"/>
  <c r="E4852" i="43"/>
  <c r="D4852" i="43"/>
  <c r="C4852" i="43"/>
  <c r="B4852" i="43"/>
  <c r="Y4851" i="43"/>
  <c r="W4851" i="43"/>
  <c r="V4851" i="43"/>
  <c r="S4851" i="43"/>
  <c r="R4851" i="43"/>
  <c r="M4851" i="43"/>
  <c r="L4851" i="43"/>
  <c r="X4851" i="43" s="1"/>
  <c r="G4851" i="43"/>
  <c r="F4851" i="43"/>
  <c r="E4851" i="43"/>
  <c r="D4851" i="43"/>
  <c r="C4851" i="43"/>
  <c r="B4851" i="43"/>
  <c r="AD4850" i="43"/>
  <c r="AB4850" i="43"/>
  <c r="AC4850" i="43" s="1"/>
  <c r="Z4850" i="43"/>
  <c r="AA4850" i="43" s="1"/>
  <c r="Y4850" i="43"/>
  <c r="V4850" i="43"/>
  <c r="R4850" i="43"/>
  <c r="M4850" i="43"/>
  <c r="L4850" i="43"/>
  <c r="G4850" i="43"/>
  <c r="F4850" i="43"/>
  <c r="E4850" i="43"/>
  <c r="D4850" i="43"/>
  <c r="C4850" i="43"/>
  <c r="B4850" i="43"/>
  <c r="Y4849" i="43"/>
  <c r="X4849" i="43"/>
  <c r="W4849" i="43"/>
  <c r="V4849" i="43"/>
  <c r="S4849" i="43"/>
  <c r="R4849" i="43"/>
  <c r="M4849" i="43"/>
  <c r="L4849" i="43"/>
  <c r="G4849" i="43"/>
  <c r="F4849" i="43"/>
  <c r="E4849" i="43"/>
  <c r="D4849" i="43"/>
  <c r="C4849" i="43"/>
  <c r="B4849" i="43"/>
  <c r="AD4848" i="43"/>
  <c r="AB4848" i="43"/>
  <c r="AC4848" i="43" s="1"/>
  <c r="Z4848" i="43"/>
  <c r="AA4848" i="43" s="1"/>
  <c r="Y4848" i="43"/>
  <c r="V4848" i="43"/>
  <c r="R4848" i="43"/>
  <c r="M4848" i="43"/>
  <c r="L4848" i="43"/>
  <c r="G4848" i="43"/>
  <c r="F4848" i="43"/>
  <c r="E4848" i="43"/>
  <c r="D4848" i="43"/>
  <c r="C4848" i="43"/>
  <c r="B4848" i="43"/>
  <c r="Y4847" i="43"/>
  <c r="W4847" i="43"/>
  <c r="V4847" i="43"/>
  <c r="S4847" i="43"/>
  <c r="R4847" i="43"/>
  <c r="M4847" i="43"/>
  <c r="L4847" i="43"/>
  <c r="X4847" i="43" s="1"/>
  <c r="G4847" i="43"/>
  <c r="F4847" i="43"/>
  <c r="E4847" i="43"/>
  <c r="D4847" i="43"/>
  <c r="C4847" i="43"/>
  <c r="B4847" i="43"/>
  <c r="AD4846" i="43"/>
  <c r="AB4846" i="43"/>
  <c r="AC4846" i="43" s="1"/>
  <c r="Z4846" i="43"/>
  <c r="AA4846" i="43" s="1"/>
  <c r="Y4846" i="43"/>
  <c r="V4846" i="43"/>
  <c r="R4846" i="43"/>
  <c r="M4846" i="43"/>
  <c r="L4846" i="43"/>
  <c r="G4846" i="43"/>
  <c r="F4846" i="43"/>
  <c r="E4846" i="43"/>
  <c r="D4846" i="43"/>
  <c r="C4846" i="43"/>
  <c r="B4846" i="43"/>
  <c r="AC4845" i="43"/>
  <c r="AB4845" i="43"/>
  <c r="Y4845" i="43"/>
  <c r="X4845" i="43"/>
  <c r="W4845" i="43"/>
  <c r="V4845" i="43"/>
  <c r="R4845" i="43"/>
  <c r="S4845" i="43" s="1"/>
  <c r="M4845" i="43"/>
  <c r="L4845" i="43"/>
  <c r="G4845" i="43"/>
  <c r="F4845" i="43"/>
  <c r="E4845" i="43"/>
  <c r="D4845" i="43"/>
  <c r="C4845" i="43"/>
  <c r="B4845" i="43"/>
  <c r="AB4844" i="43"/>
  <c r="AC4844" i="43" s="1"/>
  <c r="Z4844" i="43"/>
  <c r="AA4844" i="43" s="1"/>
  <c r="Y4844" i="43"/>
  <c r="AD4844" i="43" s="1"/>
  <c r="V4844" i="43"/>
  <c r="R4844" i="43"/>
  <c r="M4844" i="43"/>
  <c r="L4844" i="43"/>
  <c r="G4844" i="43"/>
  <c r="F4844" i="43"/>
  <c r="E4844" i="43"/>
  <c r="D4844" i="43"/>
  <c r="C4844" i="43"/>
  <c r="B4844" i="43"/>
  <c r="Y4843" i="43"/>
  <c r="X4843" i="43"/>
  <c r="W4843" i="43"/>
  <c r="V4843" i="43"/>
  <c r="S4843" i="43"/>
  <c r="R4843" i="43"/>
  <c r="M4843" i="43"/>
  <c r="L4843" i="43"/>
  <c r="G4843" i="43"/>
  <c r="F4843" i="43"/>
  <c r="E4843" i="43"/>
  <c r="D4843" i="43"/>
  <c r="C4843" i="43"/>
  <c r="B4843" i="43"/>
  <c r="AD4842" i="43"/>
  <c r="AB4842" i="43"/>
  <c r="AC4842" i="43" s="1"/>
  <c r="Z4842" i="43"/>
  <c r="AA4842" i="43" s="1"/>
  <c r="Y4842" i="43"/>
  <c r="V4842" i="43"/>
  <c r="R4842" i="43"/>
  <c r="M4842" i="43"/>
  <c r="L4842" i="43"/>
  <c r="G4842" i="43"/>
  <c r="F4842" i="43"/>
  <c r="E4842" i="43"/>
  <c r="D4842" i="43"/>
  <c r="C4842" i="43"/>
  <c r="B4842" i="43"/>
  <c r="Y4841" i="43"/>
  <c r="W4841" i="43"/>
  <c r="V4841" i="43"/>
  <c r="S4841" i="43"/>
  <c r="R4841" i="43"/>
  <c r="M4841" i="43"/>
  <c r="L4841" i="43"/>
  <c r="X4841" i="43" s="1"/>
  <c r="G4841" i="43"/>
  <c r="F4841" i="43"/>
  <c r="E4841" i="43"/>
  <c r="D4841" i="43"/>
  <c r="C4841" i="43"/>
  <c r="B4841" i="43"/>
  <c r="AD4840" i="43"/>
  <c r="AB4840" i="43"/>
  <c r="AC4840" i="43" s="1"/>
  <c r="Z4840" i="43"/>
  <c r="AA4840" i="43" s="1"/>
  <c r="Y4840" i="43"/>
  <c r="V4840" i="43"/>
  <c r="R4840" i="43"/>
  <c r="M4840" i="43"/>
  <c r="L4840" i="43"/>
  <c r="G4840" i="43"/>
  <c r="F4840" i="43"/>
  <c r="E4840" i="43"/>
  <c r="D4840" i="43"/>
  <c r="C4840" i="43"/>
  <c r="B4840" i="43"/>
  <c r="Y4839" i="43"/>
  <c r="X4839" i="43"/>
  <c r="W4839" i="43"/>
  <c r="V4839" i="43"/>
  <c r="S4839" i="43"/>
  <c r="R4839" i="43"/>
  <c r="M4839" i="43"/>
  <c r="L4839" i="43"/>
  <c r="G4839" i="43"/>
  <c r="F4839" i="43"/>
  <c r="E4839" i="43"/>
  <c r="D4839" i="43"/>
  <c r="C4839" i="43"/>
  <c r="B4839" i="43"/>
  <c r="AD4838" i="43"/>
  <c r="AB4838" i="43"/>
  <c r="AC4838" i="43" s="1"/>
  <c r="Z4838" i="43"/>
  <c r="AA4838" i="43" s="1"/>
  <c r="Y4838" i="43"/>
  <c r="V4838" i="43"/>
  <c r="R4838" i="43"/>
  <c r="M4838" i="43"/>
  <c r="L4838" i="43"/>
  <c r="G4838" i="43"/>
  <c r="F4838" i="43"/>
  <c r="E4838" i="43"/>
  <c r="D4838" i="43"/>
  <c r="C4838" i="43"/>
  <c r="B4838" i="43"/>
  <c r="Y4837" i="43"/>
  <c r="W4837" i="43"/>
  <c r="V4837" i="43"/>
  <c r="S4837" i="43"/>
  <c r="R4837" i="43"/>
  <c r="M4837" i="43"/>
  <c r="L4837" i="43"/>
  <c r="X4837" i="43" s="1"/>
  <c r="G4837" i="43"/>
  <c r="F4837" i="43"/>
  <c r="E4837" i="43"/>
  <c r="D4837" i="43"/>
  <c r="C4837" i="43"/>
  <c r="B4837" i="43"/>
  <c r="AD4836" i="43"/>
  <c r="AB4836" i="43"/>
  <c r="AC4836" i="43" s="1"/>
  <c r="Z4836" i="43"/>
  <c r="AA4836" i="43" s="1"/>
  <c r="Y4836" i="43"/>
  <c r="V4836" i="43"/>
  <c r="R4836" i="43"/>
  <c r="M4836" i="43"/>
  <c r="L4836" i="43"/>
  <c r="G4836" i="43"/>
  <c r="F4836" i="43"/>
  <c r="E4836" i="43"/>
  <c r="D4836" i="43"/>
  <c r="C4836" i="43"/>
  <c r="B4836" i="43"/>
  <c r="Y4835" i="43"/>
  <c r="X4835" i="43"/>
  <c r="W4835" i="43"/>
  <c r="V4835" i="43"/>
  <c r="S4835" i="43"/>
  <c r="R4835" i="43"/>
  <c r="M4835" i="43"/>
  <c r="L4835" i="43"/>
  <c r="G4835" i="43"/>
  <c r="F4835" i="43"/>
  <c r="E4835" i="43"/>
  <c r="D4835" i="43"/>
  <c r="C4835" i="43"/>
  <c r="B4835" i="43"/>
  <c r="AD4834" i="43"/>
  <c r="AB4834" i="43"/>
  <c r="AC4834" i="43" s="1"/>
  <c r="Z4834" i="43"/>
  <c r="AA4834" i="43" s="1"/>
  <c r="Y4834" i="43"/>
  <c r="V4834" i="43"/>
  <c r="R4834" i="43"/>
  <c r="M4834" i="43"/>
  <c r="L4834" i="43"/>
  <c r="G4834" i="43"/>
  <c r="F4834" i="43"/>
  <c r="E4834" i="43"/>
  <c r="D4834" i="43"/>
  <c r="C4834" i="43"/>
  <c r="B4834" i="43"/>
  <c r="Y4833" i="43"/>
  <c r="W4833" i="43"/>
  <c r="V4833" i="43"/>
  <c r="S4833" i="43"/>
  <c r="R4833" i="43"/>
  <c r="M4833" i="43"/>
  <c r="L4833" i="43"/>
  <c r="X4833" i="43" s="1"/>
  <c r="G4833" i="43"/>
  <c r="F4833" i="43"/>
  <c r="E4833" i="43"/>
  <c r="D4833" i="43"/>
  <c r="C4833" i="43"/>
  <c r="B4833" i="43"/>
  <c r="AD4832" i="43"/>
  <c r="AB4832" i="43"/>
  <c r="AC4832" i="43" s="1"/>
  <c r="Z4832" i="43"/>
  <c r="AA4832" i="43" s="1"/>
  <c r="Y4832" i="43"/>
  <c r="V4832" i="43"/>
  <c r="R4832" i="43"/>
  <c r="M4832" i="43"/>
  <c r="L4832" i="43"/>
  <c r="G4832" i="43"/>
  <c r="F4832" i="43"/>
  <c r="E4832" i="43"/>
  <c r="D4832" i="43"/>
  <c r="C4832" i="43"/>
  <c r="B4832" i="43"/>
  <c r="Y4831" i="43"/>
  <c r="X4831" i="43"/>
  <c r="W4831" i="43"/>
  <c r="V4831" i="43"/>
  <c r="S4831" i="43"/>
  <c r="R4831" i="43"/>
  <c r="M4831" i="43"/>
  <c r="L4831" i="43"/>
  <c r="G4831" i="43"/>
  <c r="F4831" i="43"/>
  <c r="E4831" i="43"/>
  <c r="D4831" i="43"/>
  <c r="C4831" i="43"/>
  <c r="B4831" i="43"/>
  <c r="AD4830" i="43"/>
  <c r="AB4830" i="43"/>
  <c r="AC4830" i="43" s="1"/>
  <c r="Z4830" i="43"/>
  <c r="AA4830" i="43" s="1"/>
  <c r="Y4830" i="43"/>
  <c r="V4830" i="43"/>
  <c r="R4830" i="43"/>
  <c r="M4830" i="43"/>
  <c r="L4830" i="43"/>
  <c r="G4830" i="43"/>
  <c r="F4830" i="43"/>
  <c r="E4830" i="43"/>
  <c r="D4830" i="43"/>
  <c r="C4830" i="43"/>
  <c r="B4830" i="43"/>
  <c r="Y4829" i="43"/>
  <c r="W4829" i="43"/>
  <c r="V4829" i="43"/>
  <c r="S4829" i="43"/>
  <c r="R4829" i="43"/>
  <c r="M4829" i="43"/>
  <c r="L4829" i="43"/>
  <c r="X4829" i="43" s="1"/>
  <c r="G4829" i="43"/>
  <c r="F4829" i="43"/>
  <c r="E4829" i="43"/>
  <c r="D4829" i="43"/>
  <c r="C4829" i="43"/>
  <c r="B4829" i="43"/>
  <c r="AD4828" i="43"/>
  <c r="AB4828" i="43"/>
  <c r="AC4828" i="43" s="1"/>
  <c r="Z4828" i="43"/>
  <c r="AA4828" i="43" s="1"/>
  <c r="Y4828" i="43"/>
  <c r="V4828" i="43"/>
  <c r="R4828" i="43"/>
  <c r="M4828" i="43"/>
  <c r="L4828" i="43"/>
  <c r="G4828" i="43"/>
  <c r="F4828" i="43"/>
  <c r="E4828" i="43"/>
  <c r="D4828" i="43"/>
  <c r="C4828" i="43"/>
  <c r="B4828" i="43"/>
  <c r="Y4827" i="43"/>
  <c r="X4827" i="43"/>
  <c r="W4827" i="43"/>
  <c r="V4827" i="43"/>
  <c r="S4827" i="43"/>
  <c r="R4827" i="43"/>
  <c r="M4827" i="43"/>
  <c r="L4827" i="43"/>
  <c r="G4827" i="43"/>
  <c r="F4827" i="43"/>
  <c r="E4827" i="43"/>
  <c r="D4827" i="43"/>
  <c r="C4827" i="43"/>
  <c r="B4827" i="43"/>
  <c r="AD4826" i="43"/>
  <c r="AB4826" i="43"/>
  <c r="AC4826" i="43" s="1"/>
  <c r="Z4826" i="43"/>
  <c r="AA4826" i="43" s="1"/>
  <c r="Y4826" i="43"/>
  <c r="V4826" i="43"/>
  <c r="R4826" i="43"/>
  <c r="M4826" i="43"/>
  <c r="L4826" i="43"/>
  <c r="G4826" i="43"/>
  <c r="F4826" i="43"/>
  <c r="E4826" i="43"/>
  <c r="D4826" i="43"/>
  <c r="C4826" i="43"/>
  <c r="B4826" i="43"/>
  <c r="Y4825" i="43"/>
  <c r="W4825" i="43"/>
  <c r="V4825" i="43"/>
  <c r="S4825" i="43"/>
  <c r="R4825" i="43"/>
  <c r="M4825" i="43"/>
  <c r="L4825" i="43"/>
  <c r="X4825" i="43" s="1"/>
  <c r="G4825" i="43"/>
  <c r="F4825" i="43"/>
  <c r="E4825" i="43"/>
  <c r="D4825" i="43"/>
  <c r="C4825" i="43"/>
  <c r="B4825" i="43"/>
  <c r="AD4824" i="43"/>
  <c r="AB4824" i="43"/>
  <c r="AC4824" i="43" s="1"/>
  <c r="Z4824" i="43"/>
  <c r="AA4824" i="43" s="1"/>
  <c r="Y4824" i="43"/>
  <c r="V4824" i="43"/>
  <c r="R4824" i="43"/>
  <c r="M4824" i="43"/>
  <c r="L4824" i="43"/>
  <c r="G4824" i="43"/>
  <c r="F4824" i="43"/>
  <c r="E4824" i="43"/>
  <c r="D4824" i="43"/>
  <c r="C4824" i="43"/>
  <c r="B4824" i="43"/>
  <c r="Y4823" i="43"/>
  <c r="X4823" i="43"/>
  <c r="W4823" i="43"/>
  <c r="V4823" i="43"/>
  <c r="S4823" i="43"/>
  <c r="R4823" i="43"/>
  <c r="M4823" i="43"/>
  <c r="L4823" i="43"/>
  <c r="G4823" i="43"/>
  <c r="F4823" i="43"/>
  <c r="E4823" i="43"/>
  <c r="D4823" i="43"/>
  <c r="C4823" i="43"/>
  <c r="B4823" i="43"/>
  <c r="AD4822" i="43"/>
  <c r="AB4822" i="43"/>
  <c r="AC4822" i="43" s="1"/>
  <c r="Z4822" i="43"/>
  <c r="AA4822" i="43" s="1"/>
  <c r="Y4822" i="43"/>
  <c r="V4822" i="43"/>
  <c r="R4822" i="43"/>
  <c r="M4822" i="43"/>
  <c r="L4822" i="43"/>
  <c r="G4822" i="43"/>
  <c r="F4822" i="43"/>
  <c r="E4822" i="43"/>
  <c r="D4822" i="43"/>
  <c r="C4822" i="43"/>
  <c r="B4822" i="43"/>
  <c r="Y4821" i="43"/>
  <c r="W4821" i="43"/>
  <c r="V4821" i="43"/>
  <c r="S4821" i="43"/>
  <c r="R4821" i="43"/>
  <c r="M4821" i="43"/>
  <c r="L4821" i="43"/>
  <c r="X4821" i="43" s="1"/>
  <c r="G4821" i="43"/>
  <c r="F4821" i="43"/>
  <c r="E4821" i="43"/>
  <c r="D4821" i="43"/>
  <c r="C4821" i="43"/>
  <c r="B4821" i="43"/>
  <c r="AD4820" i="43"/>
  <c r="AB4820" i="43"/>
  <c r="AC4820" i="43" s="1"/>
  <c r="Z4820" i="43"/>
  <c r="AA4820" i="43" s="1"/>
  <c r="Y4820" i="43"/>
  <c r="V4820" i="43"/>
  <c r="R4820" i="43"/>
  <c r="M4820" i="43"/>
  <c r="L4820" i="43"/>
  <c r="G4820" i="43"/>
  <c r="F4820" i="43"/>
  <c r="E4820" i="43"/>
  <c r="D4820" i="43"/>
  <c r="C4820" i="43"/>
  <c r="B4820" i="43"/>
  <c r="Y4819" i="43"/>
  <c r="X4819" i="43"/>
  <c r="W4819" i="43"/>
  <c r="V4819" i="43"/>
  <c r="S4819" i="43"/>
  <c r="R4819" i="43"/>
  <c r="M4819" i="43"/>
  <c r="L4819" i="43"/>
  <c r="G4819" i="43"/>
  <c r="F4819" i="43"/>
  <c r="E4819" i="43"/>
  <c r="D4819" i="43"/>
  <c r="C4819" i="43"/>
  <c r="B4819" i="43"/>
  <c r="AD4818" i="43"/>
  <c r="AB4818" i="43"/>
  <c r="AC4818" i="43" s="1"/>
  <c r="Z4818" i="43"/>
  <c r="AA4818" i="43" s="1"/>
  <c r="Y4818" i="43"/>
  <c r="V4818" i="43"/>
  <c r="R4818" i="43"/>
  <c r="M4818" i="43"/>
  <c r="L4818" i="43"/>
  <c r="G4818" i="43"/>
  <c r="F4818" i="43"/>
  <c r="E4818" i="43"/>
  <c r="D4818" i="43"/>
  <c r="C4818" i="43"/>
  <c r="B4818" i="43"/>
  <c r="Y4817" i="43"/>
  <c r="W4817" i="43"/>
  <c r="V4817" i="43"/>
  <c r="S4817" i="43"/>
  <c r="R4817" i="43"/>
  <c r="M4817" i="43"/>
  <c r="L4817" i="43"/>
  <c r="X4817" i="43" s="1"/>
  <c r="G4817" i="43"/>
  <c r="F4817" i="43"/>
  <c r="E4817" i="43"/>
  <c r="D4817" i="43"/>
  <c r="C4817" i="43"/>
  <c r="B4817" i="43"/>
  <c r="AD4816" i="43"/>
  <c r="AB4816" i="43"/>
  <c r="AC4816" i="43" s="1"/>
  <c r="Z4816" i="43"/>
  <c r="AA4816" i="43" s="1"/>
  <c r="Y4816" i="43"/>
  <c r="V4816" i="43"/>
  <c r="R4816" i="43"/>
  <c r="M4816" i="43"/>
  <c r="L4816" i="43"/>
  <c r="G4816" i="43"/>
  <c r="F4816" i="43"/>
  <c r="E4816" i="43"/>
  <c r="D4816" i="43"/>
  <c r="C4816" i="43"/>
  <c r="B4816" i="43"/>
  <c r="Y4815" i="43"/>
  <c r="X4815" i="43"/>
  <c r="W4815" i="43"/>
  <c r="V4815" i="43"/>
  <c r="S4815" i="43"/>
  <c r="R4815" i="43"/>
  <c r="M4815" i="43"/>
  <c r="L4815" i="43"/>
  <c r="G4815" i="43"/>
  <c r="F4815" i="43"/>
  <c r="E4815" i="43"/>
  <c r="D4815" i="43"/>
  <c r="C4815" i="43"/>
  <c r="B4815" i="43"/>
  <c r="AD4814" i="43"/>
  <c r="AB4814" i="43"/>
  <c r="AC4814" i="43" s="1"/>
  <c r="Z4814" i="43"/>
  <c r="AA4814" i="43" s="1"/>
  <c r="Y4814" i="43"/>
  <c r="V4814" i="43"/>
  <c r="R4814" i="43"/>
  <c r="M4814" i="43"/>
  <c r="L4814" i="43"/>
  <c r="G4814" i="43"/>
  <c r="F4814" i="43"/>
  <c r="E4814" i="43"/>
  <c r="D4814" i="43"/>
  <c r="C4814" i="43"/>
  <c r="B4814" i="43"/>
  <c r="Y4813" i="43"/>
  <c r="W4813" i="43"/>
  <c r="V4813" i="43"/>
  <c r="S4813" i="43"/>
  <c r="R4813" i="43"/>
  <c r="M4813" i="43"/>
  <c r="L4813" i="43"/>
  <c r="X4813" i="43" s="1"/>
  <c r="G4813" i="43"/>
  <c r="F4813" i="43"/>
  <c r="E4813" i="43"/>
  <c r="D4813" i="43"/>
  <c r="C4813" i="43"/>
  <c r="B4813" i="43"/>
  <c r="AD4812" i="43"/>
  <c r="AB4812" i="43"/>
  <c r="AC4812" i="43" s="1"/>
  <c r="Z4812" i="43"/>
  <c r="AA4812" i="43" s="1"/>
  <c r="Y4812" i="43"/>
  <c r="V4812" i="43"/>
  <c r="R4812" i="43"/>
  <c r="M4812" i="43"/>
  <c r="L4812" i="43"/>
  <c r="G4812" i="43"/>
  <c r="F4812" i="43"/>
  <c r="E4812" i="43"/>
  <c r="D4812" i="43"/>
  <c r="C4812" i="43"/>
  <c r="B4812" i="43"/>
  <c r="Y4811" i="43"/>
  <c r="X4811" i="43"/>
  <c r="W4811" i="43"/>
  <c r="V4811" i="43"/>
  <c r="S4811" i="43"/>
  <c r="R4811" i="43"/>
  <c r="M4811" i="43"/>
  <c r="L4811" i="43"/>
  <c r="G4811" i="43"/>
  <c r="F4811" i="43"/>
  <c r="E4811" i="43"/>
  <c r="D4811" i="43"/>
  <c r="C4811" i="43"/>
  <c r="B4811" i="43"/>
  <c r="AD4810" i="43"/>
  <c r="AB4810" i="43"/>
  <c r="AC4810" i="43" s="1"/>
  <c r="Z4810" i="43"/>
  <c r="AA4810" i="43" s="1"/>
  <c r="Y4810" i="43"/>
  <c r="V4810" i="43"/>
  <c r="R4810" i="43"/>
  <c r="M4810" i="43"/>
  <c r="L4810" i="43"/>
  <c r="G4810" i="43"/>
  <c r="F4810" i="43"/>
  <c r="E4810" i="43"/>
  <c r="D4810" i="43"/>
  <c r="C4810" i="43"/>
  <c r="B4810" i="43"/>
  <c r="Y4809" i="43"/>
  <c r="W4809" i="43"/>
  <c r="V4809" i="43"/>
  <c r="S4809" i="43"/>
  <c r="R4809" i="43"/>
  <c r="M4809" i="43"/>
  <c r="L4809" i="43"/>
  <c r="X4809" i="43" s="1"/>
  <c r="G4809" i="43"/>
  <c r="F4809" i="43"/>
  <c r="E4809" i="43"/>
  <c r="D4809" i="43"/>
  <c r="C4809" i="43"/>
  <c r="B4809" i="43"/>
  <c r="AD4808" i="43"/>
  <c r="AB4808" i="43"/>
  <c r="AC4808" i="43" s="1"/>
  <c r="Z4808" i="43"/>
  <c r="AA4808" i="43" s="1"/>
  <c r="Y4808" i="43"/>
  <c r="V4808" i="43"/>
  <c r="R4808" i="43"/>
  <c r="M4808" i="43"/>
  <c r="L4808" i="43"/>
  <c r="G4808" i="43"/>
  <c r="F4808" i="43"/>
  <c r="E4808" i="43"/>
  <c r="D4808" i="43"/>
  <c r="C4808" i="43"/>
  <c r="B4808" i="43"/>
  <c r="Y4807" i="43"/>
  <c r="X4807" i="43"/>
  <c r="W4807" i="43"/>
  <c r="V4807" i="43"/>
  <c r="S4807" i="43"/>
  <c r="R4807" i="43"/>
  <c r="M4807" i="43"/>
  <c r="L4807" i="43"/>
  <c r="G4807" i="43"/>
  <c r="F4807" i="43"/>
  <c r="E4807" i="43"/>
  <c r="D4807" i="43"/>
  <c r="C4807" i="43"/>
  <c r="B4807" i="43"/>
  <c r="AD4806" i="43"/>
  <c r="AB4806" i="43"/>
  <c r="AC4806" i="43" s="1"/>
  <c r="Z4806" i="43"/>
  <c r="AA4806" i="43" s="1"/>
  <c r="Y4806" i="43"/>
  <c r="V4806" i="43"/>
  <c r="R4806" i="43"/>
  <c r="M4806" i="43"/>
  <c r="L4806" i="43"/>
  <c r="G4806" i="43"/>
  <c r="F4806" i="43"/>
  <c r="E4806" i="43"/>
  <c r="D4806" i="43"/>
  <c r="C4806" i="43"/>
  <c r="B4806" i="43"/>
  <c r="Y4805" i="43"/>
  <c r="W4805" i="43"/>
  <c r="V4805" i="43"/>
  <c r="S4805" i="43"/>
  <c r="R4805" i="43"/>
  <c r="M4805" i="43"/>
  <c r="L4805" i="43"/>
  <c r="X4805" i="43" s="1"/>
  <c r="G4805" i="43"/>
  <c r="F4805" i="43"/>
  <c r="E4805" i="43"/>
  <c r="D4805" i="43"/>
  <c r="C4805" i="43"/>
  <c r="B4805" i="43"/>
  <c r="AD4804" i="43"/>
  <c r="AB4804" i="43"/>
  <c r="AC4804" i="43" s="1"/>
  <c r="Z4804" i="43"/>
  <c r="AA4804" i="43" s="1"/>
  <c r="Y4804" i="43"/>
  <c r="V4804" i="43"/>
  <c r="R4804" i="43"/>
  <c r="M4804" i="43"/>
  <c r="L4804" i="43"/>
  <c r="G4804" i="43"/>
  <c r="F4804" i="43"/>
  <c r="E4804" i="43"/>
  <c r="D4804" i="43"/>
  <c r="C4804" i="43"/>
  <c r="B4804" i="43"/>
  <c r="Y4803" i="43"/>
  <c r="X4803" i="43"/>
  <c r="W4803" i="43"/>
  <c r="V4803" i="43"/>
  <c r="S4803" i="43"/>
  <c r="R4803" i="43"/>
  <c r="M4803" i="43"/>
  <c r="L4803" i="43"/>
  <c r="G4803" i="43"/>
  <c r="F4803" i="43"/>
  <c r="E4803" i="43"/>
  <c r="D4803" i="43"/>
  <c r="C4803" i="43"/>
  <c r="B4803" i="43"/>
  <c r="AD4802" i="43"/>
  <c r="AB4802" i="43"/>
  <c r="AC4802" i="43" s="1"/>
  <c r="Z4802" i="43"/>
  <c r="AA4802" i="43" s="1"/>
  <c r="Y4802" i="43"/>
  <c r="V4802" i="43"/>
  <c r="R4802" i="43"/>
  <c r="M4802" i="43"/>
  <c r="L4802" i="43"/>
  <c r="G4802" i="43"/>
  <c r="F4802" i="43"/>
  <c r="E4802" i="43"/>
  <c r="D4802" i="43"/>
  <c r="C4802" i="43"/>
  <c r="B4802" i="43"/>
  <c r="Y4801" i="43"/>
  <c r="W4801" i="43"/>
  <c r="V4801" i="43"/>
  <c r="S4801" i="43"/>
  <c r="R4801" i="43"/>
  <c r="M4801" i="43"/>
  <c r="L4801" i="43"/>
  <c r="X4801" i="43" s="1"/>
  <c r="G4801" i="43"/>
  <c r="F4801" i="43"/>
  <c r="E4801" i="43"/>
  <c r="D4801" i="43"/>
  <c r="C4801" i="43"/>
  <c r="B4801" i="43"/>
  <c r="AD4800" i="43"/>
  <c r="AB4800" i="43"/>
  <c r="AC4800" i="43" s="1"/>
  <c r="Z4800" i="43"/>
  <c r="AA4800" i="43" s="1"/>
  <c r="Y4800" i="43"/>
  <c r="V4800" i="43"/>
  <c r="R4800" i="43"/>
  <c r="M4800" i="43"/>
  <c r="L4800" i="43"/>
  <c r="G4800" i="43"/>
  <c r="F4800" i="43"/>
  <c r="E4800" i="43"/>
  <c r="D4800" i="43"/>
  <c r="C4800" i="43"/>
  <c r="B4800" i="43"/>
  <c r="Y4799" i="43"/>
  <c r="X4799" i="43"/>
  <c r="W4799" i="43"/>
  <c r="V4799" i="43"/>
  <c r="S4799" i="43"/>
  <c r="R4799" i="43"/>
  <c r="M4799" i="43"/>
  <c r="L4799" i="43"/>
  <c r="G4799" i="43"/>
  <c r="F4799" i="43"/>
  <c r="E4799" i="43"/>
  <c r="D4799" i="43"/>
  <c r="C4799" i="43"/>
  <c r="B4799" i="43"/>
  <c r="AD4798" i="43"/>
  <c r="AB4798" i="43"/>
  <c r="AC4798" i="43" s="1"/>
  <c r="Z4798" i="43"/>
  <c r="AA4798" i="43" s="1"/>
  <c r="Y4798" i="43"/>
  <c r="V4798" i="43"/>
  <c r="R4798" i="43"/>
  <c r="M4798" i="43"/>
  <c r="L4798" i="43"/>
  <c r="G4798" i="43"/>
  <c r="F4798" i="43"/>
  <c r="E4798" i="43"/>
  <c r="D4798" i="43"/>
  <c r="C4798" i="43"/>
  <c r="B4798" i="43"/>
  <c r="Y4797" i="43"/>
  <c r="W4797" i="43"/>
  <c r="V4797" i="43"/>
  <c r="S4797" i="43"/>
  <c r="R4797" i="43"/>
  <c r="M4797" i="43"/>
  <c r="L4797" i="43"/>
  <c r="X4797" i="43" s="1"/>
  <c r="G4797" i="43"/>
  <c r="F4797" i="43"/>
  <c r="E4797" i="43"/>
  <c r="D4797" i="43"/>
  <c r="C4797" i="43"/>
  <c r="B4797" i="43"/>
  <c r="AD4796" i="43"/>
  <c r="AB4796" i="43"/>
  <c r="AC4796" i="43" s="1"/>
  <c r="Z4796" i="43"/>
  <c r="AA4796" i="43" s="1"/>
  <c r="Y4796" i="43"/>
  <c r="V4796" i="43"/>
  <c r="R4796" i="43"/>
  <c r="M4796" i="43"/>
  <c r="L4796" i="43"/>
  <c r="G4796" i="43"/>
  <c r="F4796" i="43"/>
  <c r="E4796" i="43"/>
  <c r="D4796" i="43"/>
  <c r="C4796" i="43"/>
  <c r="B4796" i="43"/>
  <c r="Y4795" i="43"/>
  <c r="X4795" i="43"/>
  <c r="W4795" i="43"/>
  <c r="V4795" i="43"/>
  <c r="S4795" i="43"/>
  <c r="R4795" i="43"/>
  <c r="M4795" i="43"/>
  <c r="L4795" i="43"/>
  <c r="G4795" i="43"/>
  <c r="F4795" i="43"/>
  <c r="E4795" i="43"/>
  <c r="D4795" i="43"/>
  <c r="C4795" i="43"/>
  <c r="B4795" i="43"/>
  <c r="AD4794" i="43"/>
  <c r="AB4794" i="43"/>
  <c r="AC4794" i="43" s="1"/>
  <c r="Z4794" i="43"/>
  <c r="AA4794" i="43" s="1"/>
  <c r="Y4794" i="43"/>
  <c r="V4794" i="43"/>
  <c r="R4794" i="43"/>
  <c r="M4794" i="43"/>
  <c r="L4794" i="43"/>
  <c r="G4794" i="43"/>
  <c r="F4794" i="43"/>
  <c r="E4794" i="43"/>
  <c r="D4794" i="43"/>
  <c r="C4794" i="43"/>
  <c r="B4794" i="43"/>
  <c r="Y4793" i="43"/>
  <c r="W4793" i="43"/>
  <c r="V4793" i="43"/>
  <c r="S4793" i="43"/>
  <c r="R4793" i="43"/>
  <c r="M4793" i="43"/>
  <c r="L4793" i="43"/>
  <c r="X4793" i="43" s="1"/>
  <c r="G4793" i="43"/>
  <c r="F4793" i="43"/>
  <c r="E4793" i="43"/>
  <c r="D4793" i="43"/>
  <c r="C4793" i="43"/>
  <c r="B4793" i="43"/>
  <c r="AD4792" i="43"/>
  <c r="AB4792" i="43"/>
  <c r="AC4792" i="43" s="1"/>
  <c r="Z4792" i="43"/>
  <c r="AA4792" i="43" s="1"/>
  <c r="Y4792" i="43"/>
  <c r="V4792" i="43"/>
  <c r="R4792" i="43"/>
  <c r="M4792" i="43"/>
  <c r="L4792" i="43"/>
  <c r="G4792" i="43"/>
  <c r="F4792" i="43"/>
  <c r="E4792" i="43"/>
  <c r="D4792" i="43"/>
  <c r="C4792" i="43"/>
  <c r="B4792" i="43"/>
  <c r="Y4791" i="43"/>
  <c r="X4791" i="43"/>
  <c r="W4791" i="43"/>
  <c r="V4791" i="43"/>
  <c r="S4791" i="43"/>
  <c r="R4791" i="43"/>
  <c r="M4791" i="43"/>
  <c r="L4791" i="43"/>
  <c r="G4791" i="43"/>
  <c r="F4791" i="43"/>
  <c r="E4791" i="43"/>
  <c r="D4791" i="43"/>
  <c r="C4791" i="43"/>
  <c r="B4791" i="43"/>
  <c r="AD4790" i="43"/>
  <c r="AB4790" i="43"/>
  <c r="AC4790" i="43" s="1"/>
  <c r="Z4790" i="43"/>
  <c r="AA4790" i="43" s="1"/>
  <c r="Y4790" i="43"/>
  <c r="V4790" i="43"/>
  <c r="R4790" i="43"/>
  <c r="M4790" i="43"/>
  <c r="L4790" i="43"/>
  <c r="G4790" i="43"/>
  <c r="F4790" i="43"/>
  <c r="E4790" i="43"/>
  <c r="D4790" i="43"/>
  <c r="C4790" i="43"/>
  <c r="B4790" i="43"/>
  <c r="Y4789" i="43"/>
  <c r="W4789" i="43"/>
  <c r="V4789" i="43"/>
  <c r="S4789" i="43"/>
  <c r="R4789" i="43"/>
  <c r="M4789" i="43"/>
  <c r="L4789" i="43"/>
  <c r="X4789" i="43" s="1"/>
  <c r="G4789" i="43"/>
  <c r="F4789" i="43"/>
  <c r="E4789" i="43"/>
  <c r="D4789" i="43"/>
  <c r="C4789" i="43"/>
  <c r="B4789" i="43"/>
  <c r="AD4788" i="43"/>
  <c r="AB4788" i="43"/>
  <c r="AC4788" i="43" s="1"/>
  <c r="Z4788" i="43"/>
  <c r="AA4788" i="43" s="1"/>
  <c r="Y4788" i="43"/>
  <c r="V4788" i="43"/>
  <c r="R4788" i="43"/>
  <c r="M4788" i="43"/>
  <c r="L4788" i="43"/>
  <c r="G4788" i="43"/>
  <c r="F4788" i="43"/>
  <c r="E4788" i="43"/>
  <c r="D4788" i="43"/>
  <c r="C4788" i="43"/>
  <c r="B4788" i="43"/>
  <c r="Y4787" i="43"/>
  <c r="X4787" i="43"/>
  <c r="W4787" i="43"/>
  <c r="V4787" i="43"/>
  <c r="S4787" i="43"/>
  <c r="R4787" i="43"/>
  <c r="M4787" i="43"/>
  <c r="L4787" i="43"/>
  <c r="G4787" i="43"/>
  <c r="F4787" i="43"/>
  <c r="E4787" i="43"/>
  <c r="D4787" i="43"/>
  <c r="C4787" i="43"/>
  <c r="B4787" i="43"/>
  <c r="AD4786" i="43"/>
  <c r="AB4786" i="43"/>
  <c r="AC4786" i="43" s="1"/>
  <c r="Z4786" i="43"/>
  <c r="AA4786" i="43" s="1"/>
  <c r="Y4786" i="43"/>
  <c r="V4786" i="43"/>
  <c r="R4786" i="43"/>
  <c r="M4786" i="43"/>
  <c r="L4786" i="43"/>
  <c r="G4786" i="43"/>
  <c r="F4786" i="43"/>
  <c r="E4786" i="43"/>
  <c r="D4786" i="43"/>
  <c r="C4786" i="43"/>
  <c r="B4786" i="43"/>
  <c r="Y4785" i="43"/>
  <c r="W4785" i="43"/>
  <c r="V4785" i="43"/>
  <c r="S4785" i="43"/>
  <c r="R4785" i="43"/>
  <c r="M4785" i="43"/>
  <c r="L4785" i="43"/>
  <c r="X4785" i="43" s="1"/>
  <c r="G4785" i="43"/>
  <c r="F4785" i="43"/>
  <c r="E4785" i="43"/>
  <c r="D4785" i="43"/>
  <c r="C4785" i="43"/>
  <c r="B4785" i="43"/>
  <c r="AD4784" i="43"/>
  <c r="AB4784" i="43"/>
  <c r="AC4784" i="43" s="1"/>
  <c r="Z4784" i="43"/>
  <c r="AA4784" i="43" s="1"/>
  <c r="Y4784" i="43"/>
  <c r="V4784" i="43"/>
  <c r="R4784" i="43"/>
  <c r="M4784" i="43"/>
  <c r="L4784" i="43"/>
  <c r="G4784" i="43"/>
  <c r="F4784" i="43"/>
  <c r="E4784" i="43"/>
  <c r="D4784" i="43"/>
  <c r="C4784" i="43"/>
  <c r="B4784" i="43"/>
  <c r="Y4783" i="43"/>
  <c r="X4783" i="43"/>
  <c r="W4783" i="43"/>
  <c r="V4783" i="43"/>
  <c r="S4783" i="43"/>
  <c r="R4783" i="43"/>
  <c r="M4783" i="43"/>
  <c r="L4783" i="43"/>
  <c r="G4783" i="43"/>
  <c r="F4783" i="43"/>
  <c r="E4783" i="43"/>
  <c r="D4783" i="43"/>
  <c r="C4783" i="43"/>
  <c r="B4783" i="43"/>
  <c r="AD4782" i="43"/>
  <c r="AB4782" i="43"/>
  <c r="AC4782" i="43" s="1"/>
  <c r="Z4782" i="43"/>
  <c r="AA4782" i="43" s="1"/>
  <c r="Y4782" i="43"/>
  <c r="V4782" i="43"/>
  <c r="R4782" i="43"/>
  <c r="M4782" i="43"/>
  <c r="L4782" i="43"/>
  <c r="G4782" i="43"/>
  <c r="F4782" i="43"/>
  <c r="E4782" i="43"/>
  <c r="D4782" i="43"/>
  <c r="C4782" i="43"/>
  <c r="B4782" i="43"/>
  <c r="Y4781" i="43"/>
  <c r="W4781" i="43"/>
  <c r="V4781" i="43"/>
  <c r="S4781" i="43"/>
  <c r="R4781" i="43"/>
  <c r="M4781" i="43"/>
  <c r="L4781" i="43"/>
  <c r="X4781" i="43" s="1"/>
  <c r="G4781" i="43"/>
  <c r="F4781" i="43"/>
  <c r="E4781" i="43"/>
  <c r="D4781" i="43"/>
  <c r="C4781" i="43"/>
  <c r="B4781" i="43"/>
  <c r="AD4780" i="43"/>
  <c r="AB4780" i="43"/>
  <c r="AC4780" i="43" s="1"/>
  <c r="Z4780" i="43"/>
  <c r="AA4780" i="43" s="1"/>
  <c r="Y4780" i="43"/>
  <c r="V4780" i="43"/>
  <c r="R4780" i="43"/>
  <c r="M4780" i="43"/>
  <c r="L4780" i="43"/>
  <c r="G4780" i="43"/>
  <c r="F4780" i="43"/>
  <c r="E4780" i="43"/>
  <c r="D4780" i="43"/>
  <c r="C4780" i="43"/>
  <c r="B4780" i="43"/>
  <c r="Y4779" i="43"/>
  <c r="X4779" i="43"/>
  <c r="W4779" i="43"/>
  <c r="V4779" i="43"/>
  <c r="S4779" i="43"/>
  <c r="R4779" i="43"/>
  <c r="M4779" i="43"/>
  <c r="L4779" i="43"/>
  <c r="G4779" i="43"/>
  <c r="F4779" i="43"/>
  <c r="E4779" i="43"/>
  <c r="D4779" i="43"/>
  <c r="C4779" i="43"/>
  <c r="B4779" i="43"/>
  <c r="AD4778" i="43"/>
  <c r="AB4778" i="43"/>
  <c r="AC4778" i="43" s="1"/>
  <c r="Z4778" i="43"/>
  <c r="AA4778" i="43" s="1"/>
  <c r="Y4778" i="43"/>
  <c r="V4778" i="43"/>
  <c r="R4778" i="43"/>
  <c r="M4778" i="43"/>
  <c r="L4778" i="43"/>
  <c r="G4778" i="43"/>
  <c r="F4778" i="43"/>
  <c r="E4778" i="43"/>
  <c r="D4778" i="43"/>
  <c r="C4778" i="43"/>
  <c r="B4778" i="43"/>
  <c r="Y4777" i="43"/>
  <c r="W4777" i="43"/>
  <c r="V4777" i="43"/>
  <c r="S4777" i="43"/>
  <c r="R4777" i="43"/>
  <c r="M4777" i="43"/>
  <c r="L4777" i="43"/>
  <c r="X4777" i="43" s="1"/>
  <c r="G4777" i="43"/>
  <c r="F4777" i="43"/>
  <c r="E4777" i="43"/>
  <c r="D4777" i="43"/>
  <c r="C4777" i="43"/>
  <c r="B4777" i="43"/>
  <c r="AD4776" i="43"/>
  <c r="AB4776" i="43"/>
  <c r="AC4776" i="43" s="1"/>
  <c r="Z4776" i="43"/>
  <c r="AA4776" i="43" s="1"/>
  <c r="Y4776" i="43"/>
  <c r="V4776" i="43"/>
  <c r="R4776" i="43"/>
  <c r="M4776" i="43"/>
  <c r="L4776" i="43"/>
  <c r="G4776" i="43"/>
  <c r="F4776" i="43"/>
  <c r="E4776" i="43"/>
  <c r="D4776" i="43"/>
  <c r="C4776" i="43"/>
  <c r="B4776" i="43"/>
  <c r="Y4775" i="43"/>
  <c r="X4775" i="43"/>
  <c r="W4775" i="43"/>
  <c r="V4775" i="43"/>
  <c r="S4775" i="43"/>
  <c r="R4775" i="43"/>
  <c r="M4775" i="43"/>
  <c r="L4775" i="43"/>
  <c r="G4775" i="43"/>
  <c r="F4775" i="43"/>
  <c r="E4775" i="43"/>
  <c r="D4775" i="43"/>
  <c r="C4775" i="43"/>
  <c r="B4775" i="43"/>
  <c r="AD4774" i="43"/>
  <c r="AB4774" i="43"/>
  <c r="AC4774" i="43" s="1"/>
  <c r="Z4774" i="43"/>
  <c r="AA4774" i="43" s="1"/>
  <c r="Y4774" i="43"/>
  <c r="V4774" i="43"/>
  <c r="R4774" i="43"/>
  <c r="M4774" i="43"/>
  <c r="L4774" i="43"/>
  <c r="G4774" i="43"/>
  <c r="F4774" i="43"/>
  <c r="E4774" i="43"/>
  <c r="D4774" i="43"/>
  <c r="C4774" i="43"/>
  <c r="B4774" i="43"/>
  <c r="Y4773" i="43"/>
  <c r="W4773" i="43"/>
  <c r="V4773" i="43"/>
  <c r="S4773" i="43"/>
  <c r="R4773" i="43"/>
  <c r="M4773" i="43"/>
  <c r="L4773" i="43"/>
  <c r="X4773" i="43" s="1"/>
  <c r="G4773" i="43"/>
  <c r="F4773" i="43"/>
  <c r="E4773" i="43"/>
  <c r="D4773" i="43"/>
  <c r="C4773" i="43"/>
  <c r="B4773" i="43"/>
  <c r="AD4772" i="43"/>
  <c r="AB4772" i="43"/>
  <c r="AC4772" i="43" s="1"/>
  <c r="Z4772" i="43"/>
  <c r="AA4772" i="43" s="1"/>
  <c r="Y4772" i="43"/>
  <c r="V4772" i="43"/>
  <c r="R4772" i="43"/>
  <c r="M4772" i="43"/>
  <c r="L4772" i="43"/>
  <c r="G4772" i="43"/>
  <c r="F4772" i="43"/>
  <c r="E4772" i="43"/>
  <c r="D4772" i="43"/>
  <c r="C4772" i="43"/>
  <c r="B4772" i="43"/>
  <c r="Y4771" i="43"/>
  <c r="X4771" i="43"/>
  <c r="W4771" i="43"/>
  <c r="V4771" i="43"/>
  <c r="S4771" i="43"/>
  <c r="R4771" i="43"/>
  <c r="M4771" i="43"/>
  <c r="L4771" i="43"/>
  <c r="G4771" i="43"/>
  <c r="F4771" i="43"/>
  <c r="E4771" i="43"/>
  <c r="D4771" i="43"/>
  <c r="C4771" i="43"/>
  <c r="B4771" i="43"/>
  <c r="AD4770" i="43"/>
  <c r="AB4770" i="43"/>
  <c r="AC4770" i="43" s="1"/>
  <c r="Z4770" i="43"/>
  <c r="AA4770" i="43" s="1"/>
  <c r="Y4770" i="43"/>
  <c r="V4770" i="43"/>
  <c r="R4770" i="43"/>
  <c r="M4770" i="43"/>
  <c r="L4770" i="43"/>
  <c r="G4770" i="43"/>
  <c r="F4770" i="43"/>
  <c r="E4770" i="43"/>
  <c r="D4770" i="43"/>
  <c r="C4770" i="43"/>
  <c r="B4770" i="43"/>
  <c r="Y4769" i="43"/>
  <c r="W4769" i="43"/>
  <c r="V4769" i="43"/>
  <c r="S4769" i="43"/>
  <c r="R4769" i="43"/>
  <c r="M4769" i="43"/>
  <c r="L4769" i="43"/>
  <c r="X4769" i="43" s="1"/>
  <c r="G4769" i="43"/>
  <c r="F4769" i="43"/>
  <c r="E4769" i="43"/>
  <c r="D4769" i="43"/>
  <c r="C4769" i="43"/>
  <c r="B4769" i="43"/>
  <c r="AD4768" i="43"/>
  <c r="AB4768" i="43"/>
  <c r="AC4768" i="43" s="1"/>
  <c r="Z4768" i="43"/>
  <c r="AA4768" i="43" s="1"/>
  <c r="Y4768" i="43"/>
  <c r="V4768" i="43"/>
  <c r="R4768" i="43"/>
  <c r="M4768" i="43"/>
  <c r="L4768" i="43"/>
  <c r="G4768" i="43"/>
  <c r="F4768" i="43"/>
  <c r="E4768" i="43"/>
  <c r="D4768" i="43"/>
  <c r="C4768" i="43"/>
  <c r="B4768" i="43"/>
  <c r="Y4767" i="43"/>
  <c r="X4767" i="43"/>
  <c r="W4767" i="43"/>
  <c r="V4767" i="43"/>
  <c r="S4767" i="43"/>
  <c r="R4767" i="43"/>
  <c r="M4767" i="43"/>
  <c r="L4767" i="43"/>
  <c r="G4767" i="43"/>
  <c r="F4767" i="43"/>
  <c r="E4767" i="43"/>
  <c r="D4767" i="43"/>
  <c r="C4767" i="43"/>
  <c r="B4767" i="43"/>
  <c r="AD4766" i="43"/>
  <c r="AB4766" i="43"/>
  <c r="AC4766" i="43" s="1"/>
  <c r="Z4766" i="43"/>
  <c r="AA4766" i="43" s="1"/>
  <c r="Y4766" i="43"/>
  <c r="V4766" i="43"/>
  <c r="R4766" i="43"/>
  <c r="M4766" i="43"/>
  <c r="L4766" i="43"/>
  <c r="G4766" i="43"/>
  <c r="F4766" i="43"/>
  <c r="E4766" i="43"/>
  <c r="D4766" i="43"/>
  <c r="C4766" i="43"/>
  <c r="B4766" i="43"/>
  <c r="Y4765" i="43"/>
  <c r="W4765" i="43"/>
  <c r="V4765" i="43"/>
  <c r="S4765" i="43"/>
  <c r="R4765" i="43"/>
  <c r="M4765" i="43"/>
  <c r="L4765" i="43"/>
  <c r="X4765" i="43" s="1"/>
  <c r="G4765" i="43"/>
  <c r="F4765" i="43"/>
  <c r="E4765" i="43"/>
  <c r="D4765" i="43"/>
  <c r="C4765" i="43"/>
  <c r="B4765" i="43"/>
  <c r="AD4764" i="43"/>
  <c r="AB4764" i="43"/>
  <c r="AC4764" i="43" s="1"/>
  <c r="Z4764" i="43"/>
  <c r="AA4764" i="43" s="1"/>
  <c r="Y4764" i="43"/>
  <c r="V4764" i="43"/>
  <c r="R4764" i="43"/>
  <c r="M4764" i="43"/>
  <c r="L4764" i="43"/>
  <c r="G4764" i="43"/>
  <c r="F4764" i="43"/>
  <c r="E4764" i="43"/>
  <c r="D4764" i="43"/>
  <c r="C4764" i="43"/>
  <c r="B4764" i="43"/>
  <c r="Y4763" i="43"/>
  <c r="X4763" i="43"/>
  <c r="W4763" i="43"/>
  <c r="V4763" i="43"/>
  <c r="S4763" i="43"/>
  <c r="R4763" i="43"/>
  <c r="M4763" i="43"/>
  <c r="L4763" i="43"/>
  <c r="G4763" i="43"/>
  <c r="F4763" i="43"/>
  <c r="E4763" i="43"/>
  <c r="D4763" i="43"/>
  <c r="C4763" i="43"/>
  <c r="B4763" i="43"/>
  <c r="AD4762" i="43"/>
  <c r="AB4762" i="43"/>
  <c r="AC4762" i="43" s="1"/>
  <c r="Z4762" i="43"/>
  <c r="AA4762" i="43" s="1"/>
  <c r="Y4762" i="43"/>
  <c r="V4762" i="43"/>
  <c r="R4762" i="43"/>
  <c r="M4762" i="43"/>
  <c r="L4762" i="43"/>
  <c r="G4762" i="43"/>
  <c r="F4762" i="43"/>
  <c r="E4762" i="43"/>
  <c r="D4762" i="43"/>
  <c r="C4762" i="43"/>
  <c r="B4762" i="43"/>
  <c r="Y4761" i="43"/>
  <c r="W4761" i="43"/>
  <c r="V4761" i="43"/>
  <c r="S4761" i="43"/>
  <c r="R4761" i="43"/>
  <c r="M4761" i="43"/>
  <c r="L4761" i="43"/>
  <c r="X4761" i="43" s="1"/>
  <c r="G4761" i="43"/>
  <c r="F4761" i="43"/>
  <c r="E4761" i="43"/>
  <c r="D4761" i="43"/>
  <c r="C4761" i="43"/>
  <c r="B4761" i="43"/>
  <c r="AD4760" i="43"/>
  <c r="AB4760" i="43"/>
  <c r="AC4760" i="43" s="1"/>
  <c r="Z4760" i="43"/>
  <c r="AA4760" i="43" s="1"/>
  <c r="Y4760" i="43"/>
  <c r="V4760" i="43"/>
  <c r="R4760" i="43"/>
  <c r="M4760" i="43"/>
  <c r="L4760" i="43"/>
  <c r="G4760" i="43"/>
  <c r="F4760" i="43"/>
  <c r="E4760" i="43"/>
  <c r="D4760" i="43"/>
  <c r="C4760" i="43"/>
  <c r="B4760" i="43"/>
  <c r="Y4759" i="43"/>
  <c r="X4759" i="43"/>
  <c r="W4759" i="43"/>
  <c r="V4759" i="43"/>
  <c r="S4759" i="43"/>
  <c r="R4759" i="43"/>
  <c r="M4759" i="43"/>
  <c r="L4759" i="43"/>
  <c r="G4759" i="43"/>
  <c r="F4759" i="43"/>
  <c r="E4759" i="43"/>
  <c r="D4759" i="43"/>
  <c r="C4759" i="43"/>
  <c r="B4759" i="43"/>
  <c r="AD4758" i="43"/>
  <c r="AB4758" i="43"/>
  <c r="AC4758" i="43" s="1"/>
  <c r="Z4758" i="43"/>
  <c r="AA4758" i="43" s="1"/>
  <c r="Y4758" i="43"/>
  <c r="V4758" i="43"/>
  <c r="R4758" i="43"/>
  <c r="M4758" i="43"/>
  <c r="L4758" i="43"/>
  <c r="G4758" i="43"/>
  <c r="F4758" i="43"/>
  <c r="E4758" i="43"/>
  <c r="D4758" i="43"/>
  <c r="C4758" i="43"/>
  <c r="B4758" i="43"/>
  <c r="Y4757" i="43"/>
  <c r="W4757" i="43"/>
  <c r="V4757" i="43"/>
  <c r="S4757" i="43"/>
  <c r="R4757" i="43"/>
  <c r="M4757" i="43"/>
  <c r="L4757" i="43"/>
  <c r="X4757" i="43" s="1"/>
  <c r="G4757" i="43"/>
  <c r="F4757" i="43"/>
  <c r="E4757" i="43"/>
  <c r="D4757" i="43"/>
  <c r="C4757" i="43"/>
  <c r="B4757" i="43"/>
  <c r="AD4756" i="43"/>
  <c r="AB4756" i="43"/>
  <c r="AC4756" i="43" s="1"/>
  <c r="Z4756" i="43"/>
  <c r="AA4756" i="43" s="1"/>
  <c r="Y4756" i="43"/>
  <c r="V4756" i="43"/>
  <c r="R4756" i="43"/>
  <c r="M4756" i="43"/>
  <c r="L4756" i="43"/>
  <c r="G4756" i="43"/>
  <c r="F4756" i="43"/>
  <c r="E4756" i="43"/>
  <c r="D4756" i="43"/>
  <c r="C4756" i="43"/>
  <c r="B4756" i="43"/>
  <c r="Y4755" i="43"/>
  <c r="X4755" i="43"/>
  <c r="W4755" i="43"/>
  <c r="V4755" i="43"/>
  <c r="S4755" i="43"/>
  <c r="R4755" i="43"/>
  <c r="M4755" i="43"/>
  <c r="L4755" i="43"/>
  <c r="G4755" i="43"/>
  <c r="F4755" i="43"/>
  <c r="E4755" i="43"/>
  <c r="D4755" i="43"/>
  <c r="C4755" i="43"/>
  <c r="B4755" i="43"/>
  <c r="AD4754" i="43"/>
  <c r="AB4754" i="43"/>
  <c r="AC4754" i="43" s="1"/>
  <c r="Z4754" i="43"/>
  <c r="AA4754" i="43" s="1"/>
  <c r="Y4754" i="43"/>
  <c r="V4754" i="43"/>
  <c r="R4754" i="43"/>
  <c r="M4754" i="43"/>
  <c r="L4754" i="43"/>
  <c r="G4754" i="43"/>
  <c r="F4754" i="43"/>
  <c r="E4754" i="43"/>
  <c r="D4754" i="43"/>
  <c r="C4754" i="43"/>
  <c r="B4754" i="43"/>
  <c r="Y4753" i="43"/>
  <c r="W4753" i="43"/>
  <c r="V4753" i="43"/>
  <c r="S4753" i="43"/>
  <c r="R4753" i="43"/>
  <c r="M4753" i="43"/>
  <c r="L4753" i="43"/>
  <c r="X4753" i="43" s="1"/>
  <c r="G4753" i="43"/>
  <c r="F4753" i="43"/>
  <c r="E4753" i="43"/>
  <c r="D4753" i="43"/>
  <c r="C4753" i="43"/>
  <c r="B4753" i="43"/>
  <c r="AD4752" i="43"/>
  <c r="AB4752" i="43"/>
  <c r="AC4752" i="43" s="1"/>
  <c r="Z4752" i="43"/>
  <c r="AA4752" i="43" s="1"/>
  <c r="Y4752" i="43"/>
  <c r="V4752" i="43"/>
  <c r="R4752" i="43"/>
  <c r="M4752" i="43"/>
  <c r="L4752" i="43"/>
  <c r="G4752" i="43"/>
  <c r="F4752" i="43"/>
  <c r="E4752" i="43"/>
  <c r="D4752" i="43"/>
  <c r="C4752" i="43"/>
  <c r="B4752" i="43"/>
  <c r="Y4751" i="43"/>
  <c r="X4751" i="43"/>
  <c r="W4751" i="43"/>
  <c r="V4751" i="43"/>
  <c r="S4751" i="43"/>
  <c r="R4751" i="43"/>
  <c r="M4751" i="43"/>
  <c r="L4751" i="43"/>
  <c r="G4751" i="43"/>
  <c r="F4751" i="43"/>
  <c r="E4751" i="43"/>
  <c r="D4751" i="43"/>
  <c r="C4751" i="43"/>
  <c r="B4751" i="43"/>
  <c r="AD4750" i="43"/>
  <c r="AB4750" i="43"/>
  <c r="AC4750" i="43" s="1"/>
  <c r="Z4750" i="43"/>
  <c r="AA4750" i="43" s="1"/>
  <c r="Y4750" i="43"/>
  <c r="V4750" i="43"/>
  <c r="R4750" i="43"/>
  <c r="M4750" i="43"/>
  <c r="L4750" i="43"/>
  <c r="G4750" i="43"/>
  <c r="F4750" i="43"/>
  <c r="E4750" i="43"/>
  <c r="D4750" i="43"/>
  <c r="C4750" i="43"/>
  <c r="B4750" i="43"/>
  <c r="Y4749" i="43"/>
  <c r="W4749" i="43"/>
  <c r="V4749" i="43"/>
  <c r="S4749" i="43"/>
  <c r="R4749" i="43"/>
  <c r="M4749" i="43"/>
  <c r="L4749" i="43"/>
  <c r="X4749" i="43" s="1"/>
  <c r="G4749" i="43"/>
  <c r="F4749" i="43"/>
  <c r="E4749" i="43"/>
  <c r="D4749" i="43"/>
  <c r="C4749" i="43"/>
  <c r="B4749" i="43"/>
  <c r="AD4748" i="43"/>
  <c r="AB4748" i="43"/>
  <c r="AC4748" i="43" s="1"/>
  <c r="Z4748" i="43"/>
  <c r="AA4748" i="43" s="1"/>
  <c r="Y4748" i="43"/>
  <c r="V4748" i="43"/>
  <c r="R4748" i="43"/>
  <c r="M4748" i="43"/>
  <c r="L4748" i="43"/>
  <c r="G4748" i="43"/>
  <c r="F4748" i="43"/>
  <c r="E4748" i="43"/>
  <c r="D4748" i="43"/>
  <c r="C4748" i="43"/>
  <c r="B4748" i="43"/>
  <c r="Y4747" i="43"/>
  <c r="X4747" i="43"/>
  <c r="W4747" i="43"/>
  <c r="V4747" i="43"/>
  <c r="S4747" i="43"/>
  <c r="R4747" i="43"/>
  <c r="M4747" i="43"/>
  <c r="L4747" i="43"/>
  <c r="G4747" i="43"/>
  <c r="F4747" i="43"/>
  <c r="E4747" i="43"/>
  <c r="D4747" i="43"/>
  <c r="C4747" i="43"/>
  <c r="B4747" i="43"/>
  <c r="AD4746" i="43"/>
  <c r="AB4746" i="43"/>
  <c r="AC4746" i="43" s="1"/>
  <c r="Z4746" i="43"/>
  <c r="AA4746" i="43" s="1"/>
  <c r="Y4746" i="43"/>
  <c r="V4746" i="43"/>
  <c r="R4746" i="43"/>
  <c r="M4746" i="43"/>
  <c r="L4746" i="43"/>
  <c r="G4746" i="43"/>
  <c r="F4746" i="43"/>
  <c r="E4746" i="43"/>
  <c r="D4746" i="43"/>
  <c r="C4746" i="43"/>
  <c r="B4746" i="43"/>
  <c r="Y4745" i="43"/>
  <c r="W4745" i="43"/>
  <c r="V4745" i="43"/>
  <c r="S4745" i="43"/>
  <c r="R4745" i="43"/>
  <c r="M4745" i="43"/>
  <c r="L4745" i="43"/>
  <c r="X4745" i="43" s="1"/>
  <c r="G4745" i="43"/>
  <c r="F4745" i="43"/>
  <c r="E4745" i="43"/>
  <c r="D4745" i="43"/>
  <c r="C4745" i="43"/>
  <c r="B4745" i="43"/>
  <c r="AD4744" i="43"/>
  <c r="AB4744" i="43"/>
  <c r="AC4744" i="43" s="1"/>
  <c r="Z4744" i="43"/>
  <c r="AA4744" i="43" s="1"/>
  <c r="Y4744" i="43"/>
  <c r="V4744" i="43"/>
  <c r="R4744" i="43"/>
  <c r="M4744" i="43"/>
  <c r="L4744" i="43"/>
  <c r="G4744" i="43"/>
  <c r="F4744" i="43"/>
  <c r="E4744" i="43"/>
  <c r="D4744" i="43"/>
  <c r="C4744" i="43"/>
  <c r="B4744" i="43"/>
  <c r="Y4743" i="43"/>
  <c r="X4743" i="43"/>
  <c r="W4743" i="43"/>
  <c r="V4743" i="43"/>
  <c r="S4743" i="43"/>
  <c r="R4743" i="43"/>
  <c r="M4743" i="43"/>
  <c r="L4743" i="43"/>
  <c r="G4743" i="43"/>
  <c r="F4743" i="43"/>
  <c r="E4743" i="43"/>
  <c r="D4743" i="43"/>
  <c r="C4743" i="43"/>
  <c r="B4743" i="43"/>
  <c r="AD4742" i="43"/>
  <c r="AB4742" i="43"/>
  <c r="AC4742" i="43" s="1"/>
  <c r="Z4742" i="43"/>
  <c r="AA4742" i="43" s="1"/>
  <c r="Y4742" i="43"/>
  <c r="V4742" i="43"/>
  <c r="R4742" i="43"/>
  <c r="M4742" i="43"/>
  <c r="L4742" i="43"/>
  <c r="G4742" i="43"/>
  <c r="F4742" i="43"/>
  <c r="E4742" i="43"/>
  <c r="D4742" i="43"/>
  <c r="C4742" i="43"/>
  <c r="B4742" i="43"/>
  <c r="Y4741" i="43"/>
  <c r="W4741" i="43"/>
  <c r="V4741" i="43"/>
  <c r="S4741" i="43"/>
  <c r="R4741" i="43"/>
  <c r="M4741" i="43"/>
  <c r="L4741" i="43"/>
  <c r="X4741" i="43" s="1"/>
  <c r="G4741" i="43"/>
  <c r="F4741" i="43"/>
  <c r="E4741" i="43"/>
  <c r="D4741" i="43"/>
  <c r="C4741" i="43"/>
  <c r="B4741" i="43"/>
  <c r="AD4740" i="43"/>
  <c r="AB4740" i="43"/>
  <c r="AC4740" i="43" s="1"/>
  <c r="Z4740" i="43"/>
  <c r="AA4740" i="43" s="1"/>
  <c r="Y4740" i="43"/>
  <c r="V4740" i="43"/>
  <c r="R4740" i="43"/>
  <c r="M4740" i="43"/>
  <c r="L4740" i="43"/>
  <c r="G4740" i="43"/>
  <c r="F4740" i="43"/>
  <c r="E4740" i="43"/>
  <c r="D4740" i="43"/>
  <c r="C4740" i="43"/>
  <c r="B4740" i="43"/>
  <c r="Y4739" i="43"/>
  <c r="X4739" i="43"/>
  <c r="W4739" i="43"/>
  <c r="V4739" i="43"/>
  <c r="S4739" i="43"/>
  <c r="R4739" i="43"/>
  <c r="M4739" i="43"/>
  <c r="L4739" i="43"/>
  <c r="G4739" i="43"/>
  <c r="F4739" i="43"/>
  <c r="E4739" i="43"/>
  <c r="D4739" i="43"/>
  <c r="C4739" i="43"/>
  <c r="B4739" i="43"/>
  <c r="AD4738" i="43"/>
  <c r="AB4738" i="43"/>
  <c r="AC4738" i="43" s="1"/>
  <c r="Z4738" i="43"/>
  <c r="AA4738" i="43" s="1"/>
  <c r="Y4738" i="43"/>
  <c r="V4738" i="43"/>
  <c r="R4738" i="43"/>
  <c r="M4738" i="43"/>
  <c r="L4738" i="43"/>
  <c r="G4738" i="43"/>
  <c r="F4738" i="43"/>
  <c r="E4738" i="43"/>
  <c r="D4738" i="43"/>
  <c r="C4738" i="43"/>
  <c r="B4738" i="43"/>
  <c r="Y4737" i="43"/>
  <c r="W4737" i="43"/>
  <c r="V4737" i="43"/>
  <c r="S4737" i="43"/>
  <c r="R4737" i="43"/>
  <c r="M4737" i="43"/>
  <c r="L4737" i="43"/>
  <c r="X4737" i="43" s="1"/>
  <c r="G4737" i="43"/>
  <c r="F4737" i="43"/>
  <c r="E4737" i="43"/>
  <c r="D4737" i="43"/>
  <c r="C4737" i="43"/>
  <c r="B4737" i="43"/>
  <c r="AD4736" i="43"/>
  <c r="AB4736" i="43"/>
  <c r="AC4736" i="43" s="1"/>
  <c r="Z4736" i="43"/>
  <c r="AA4736" i="43" s="1"/>
  <c r="Y4736" i="43"/>
  <c r="V4736" i="43"/>
  <c r="R4736" i="43"/>
  <c r="M4736" i="43"/>
  <c r="L4736" i="43"/>
  <c r="G4736" i="43"/>
  <c r="F4736" i="43"/>
  <c r="E4736" i="43"/>
  <c r="D4736" i="43"/>
  <c r="C4736" i="43"/>
  <c r="B4736" i="43"/>
  <c r="Y4735" i="43"/>
  <c r="X4735" i="43"/>
  <c r="W4735" i="43"/>
  <c r="V4735" i="43"/>
  <c r="S4735" i="43"/>
  <c r="R4735" i="43"/>
  <c r="M4735" i="43"/>
  <c r="L4735" i="43"/>
  <c r="G4735" i="43"/>
  <c r="F4735" i="43"/>
  <c r="E4735" i="43"/>
  <c r="D4735" i="43"/>
  <c r="C4735" i="43"/>
  <c r="B4735" i="43"/>
  <c r="AD4734" i="43"/>
  <c r="AB4734" i="43"/>
  <c r="AC4734" i="43" s="1"/>
  <c r="Z4734" i="43"/>
  <c r="AA4734" i="43" s="1"/>
  <c r="Y4734" i="43"/>
  <c r="V4734" i="43"/>
  <c r="R4734" i="43"/>
  <c r="M4734" i="43"/>
  <c r="L4734" i="43"/>
  <c r="G4734" i="43"/>
  <c r="F4734" i="43"/>
  <c r="E4734" i="43"/>
  <c r="D4734" i="43"/>
  <c r="C4734" i="43"/>
  <c r="B4734" i="43"/>
  <c r="Y4733" i="43"/>
  <c r="W4733" i="43"/>
  <c r="V4733" i="43"/>
  <c r="S4733" i="43"/>
  <c r="R4733" i="43"/>
  <c r="M4733" i="43"/>
  <c r="L4733" i="43"/>
  <c r="X4733" i="43" s="1"/>
  <c r="G4733" i="43"/>
  <c r="F4733" i="43"/>
  <c r="E4733" i="43"/>
  <c r="D4733" i="43"/>
  <c r="C4733" i="43"/>
  <c r="B4733" i="43"/>
  <c r="AD4732" i="43"/>
  <c r="AB4732" i="43"/>
  <c r="AC4732" i="43" s="1"/>
  <c r="Z4732" i="43"/>
  <c r="AA4732" i="43" s="1"/>
  <c r="Y4732" i="43"/>
  <c r="V4732" i="43"/>
  <c r="R4732" i="43"/>
  <c r="M4732" i="43"/>
  <c r="L4732" i="43"/>
  <c r="G4732" i="43"/>
  <c r="F4732" i="43"/>
  <c r="E4732" i="43"/>
  <c r="D4732" i="43"/>
  <c r="C4732" i="43"/>
  <c r="B4732" i="43"/>
  <c r="Y4731" i="43"/>
  <c r="X4731" i="43"/>
  <c r="W4731" i="43"/>
  <c r="V4731" i="43"/>
  <c r="S4731" i="43"/>
  <c r="R4731" i="43"/>
  <c r="M4731" i="43"/>
  <c r="L4731" i="43"/>
  <c r="G4731" i="43"/>
  <c r="F4731" i="43"/>
  <c r="E4731" i="43"/>
  <c r="D4731" i="43"/>
  <c r="C4731" i="43"/>
  <c r="B4731" i="43"/>
  <c r="AD4730" i="43"/>
  <c r="AB4730" i="43"/>
  <c r="AC4730" i="43" s="1"/>
  <c r="Z4730" i="43"/>
  <c r="AA4730" i="43" s="1"/>
  <c r="Y4730" i="43"/>
  <c r="V4730" i="43"/>
  <c r="R4730" i="43"/>
  <c r="M4730" i="43"/>
  <c r="L4730" i="43"/>
  <c r="G4730" i="43"/>
  <c r="F4730" i="43"/>
  <c r="E4730" i="43"/>
  <c r="D4730" i="43"/>
  <c r="C4730" i="43"/>
  <c r="B4730" i="43"/>
  <c r="Y4729" i="43"/>
  <c r="W4729" i="43"/>
  <c r="V4729" i="43"/>
  <c r="S4729" i="43"/>
  <c r="R4729" i="43"/>
  <c r="M4729" i="43"/>
  <c r="L4729" i="43"/>
  <c r="X4729" i="43" s="1"/>
  <c r="G4729" i="43"/>
  <c r="F4729" i="43"/>
  <c r="E4729" i="43"/>
  <c r="D4729" i="43"/>
  <c r="C4729" i="43"/>
  <c r="B4729" i="43"/>
  <c r="AD4728" i="43"/>
  <c r="AB4728" i="43"/>
  <c r="AC4728" i="43" s="1"/>
  <c r="Z4728" i="43"/>
  <c r="AA4728" i="43" s="1"/>
  <c r="Y4728" i="43"/>
  <c r="V4728" i="43"/>
  <c r="R4728" i="43"/>
  <c r="M4728" i="43"/>
  <c r="L4728" i="43"/>
  <c r="G4728" i="43"/>
  <c r="F4728" i="43"/>
  <c r="E4728" i="43"/>
  <c r="D4728" i="43"/>
  <c r="C4728" i="43"/>
  <c r="B4728" i="43"/>
  <c r="Y4727" i="43"/>
  <c r="X4727" i="43"/>
  <c r="W4727" i="43"/>
  <c r="V4727" i="43"/>
  <c r="S4727" i="43"/>
  <c r="R4727" i="43"/>
  <c r="M4727" i="43"/>
  <c r="L4727" i="43"/>
  <c r="G4727" i="43"/>
  <c r="F4727" i="43"/>
  <c r="E4727" i="43"/>
  <c r="D4727" i="43"/>
  <c r="C4727" i="43"/>
  <c r="B4727" i="43"/>
  <c r="AD4726" i="43"/>
  <c r="AB4726" i="43"/>
  <c r="AC4726" i="43" s="1"/>
  <c r="Z4726" i="43"/>
  <c r="AA4726" i="43" s="1"/>
  <c r="Y4726" i="43"/>
  <c r="V4726" i="43"/>
  <c r="R4726" i="43"/>
  <c r="M4726" i="43"/>
  <c r="L4726" i="43"/>
  <c r="G4726" i="43"/>
  <c r="F4726" i="43"/>
  <c r="E4726" i="43"/>
  <c r="D4726" i="43"/>
  <c r="C4726" i="43"/>
  <c r="B4726" i="43"/>
  <c r="Y4725" i="43"/>
  <c r="W4725" i="43"/>
  <c r="V4725" i="43"/>
  <c r="S4725" i="43"/>
  <c r="R4725" i="43"/>
  <c r="M4725" i="43"/>
  <c r="L4725" i="43"/>
  <c r="X4725" i="43" s="1"/>
  <c r="G4725" i="43"/>
  <c r="F4725" i="43"/>
  <c r="E4725" i="43"/>
  <c r="D4725" i="43"/>
  <c r="C4725" i="43"/>
  <c r="B4725" i="43"/>
  <c r="AD4724" i="43"/>
  <c r="AB4724" i="43"/>
  <c r="AC4724" i="43" s="1"/>
  <c r="Z4724" i="43"/>
  <c r="AA4724" i="43" s="1"/>
  <c r="Y4724" i="43"/>
  <c r="V4724" i="43"/>
  <c r="R4724" i="43"/>
  <c r="M4724" i="43"/>
  <c r="L4724" i="43"/>
  <c r="G4724" i="43"/>
  <c r="F4724" i="43"/>
  <c r="E4724" i="43"/>
  <c r="D4724" i="43"/>
  <c r="C4724" i="43"/>
  <c r="B4724" i="43"/>
  <c r="Y4723" i="43"/>
  <c r="X4723" i="43"/>
  <c r="W4723" i="43"/>
  <c r="V4723" i="43"/>
  <c r="S4723" i="43"/>
  <c r="R4723" i="43"/>
  <c r="M4723" i="43"/>
  <c r="L4723" i="43"/>
  <c r="G4723" i="43"/>
  <c r="F4723" i="43"/>
  <c r="E4723" i="43"/>
  <c r="D4723" i="43"/>
  <c r="C4723" i="43"/>
  <c r="B4723" i="43"/>
  <c r="AD4722" i="43"/>
  <c r="AB4722" i="43"/>
  <c r="AC4722" i="43" s="1"/>
  <c r="Z4722" i="43"/>
  <c r="AA4722" i="43" s="1"/>
  <c r="Y4722" i="43"/>
  <c r="V4722" i="43"/>
  <c r="R4722" i="43"/>
  <c r="M4722" i="43"/>
  <c r="L4722" i="43"/>
  <c r="G4722" i="43"/>
  <c r="F4722" i="43"/>
  <c r="E4722" i="43"/>
  <c r="D4722" i="43"/>
  <c r="C4722" i="43"/>
  <c r="B4722" i="43"/>
  <c r="Y4721" i="43"/>
  <c r="W4721" i="43"/>
  <c r="V4721" i="43"/>
  <c r="S4721" i="43"/>
  <c r="R4721" i="43"/>
  <c r="M4721" i="43"/>
  <c r="L4721" i="43"/>
  <c r="X4721" i="43" s="1"/>
  <c r="G4721" i="43"/>
  <c r="F4721" i="43"/>
  <c r="E4721" i="43"/>
  <c r="D4721" i="43"/>
  <c r="C4721" i="43"/>
  <c r="B4721" i="43"/>
  <c r="AD4720" i="43"/>
  <c r="AB4720" i="43"/>
  <c r="AC4720" i="43" s="1"/>
  <c r="Z4720" i="43"/>
  <c r="AA4720" i="43" s="1"/>
  <c r="Y4720" i="43"/>
  <c r="V4720" i="43"/>
  <c r="R4720" i="43"/>
  <c r="M4720" i="43"/>
  <c r="L4720" i="43"/>
  <c r="G4720" i="43"/>
  <c r="F4720" i="43"/>
  <c r="E4720" i="43"/>
  <c r="D4720" i="43"/>
  <c r="C4720" i="43"/>
  <c r="B4720" i="43"/>
  <c r="Y4719" i="43"/>
  <c r="X4719" i="43"/>
  <c r="W4719" i="43"/>
  <c r="V4719" i="43"/>
  <c r="S4719" i="43"/>
  <c r="R4719" i="43"/>
  <c r="M4719" i="43"/>
  <c r="L4719" i="43"/>
  <c r="G4719" i="43"/>
  <c r="F4719" i="43"/>
  <c r="E4719" i="43"/>
  <c r="D4719" i="43"/>
  <c r="C4719" i="43"/>
  <c r="B4719" i="43"/>
  <c r="AD4718" i="43"/>
  <c r="AB4718" i="43"/>
  <c r="AC4718" i="43" s="1"/>
  <c r="Z4718" i="43"/>
  <c r="AA4718" i="43" s="1"/>
  <c r="Y4718" i="43"/>
  <c r="V4718" i="43"/>
  <c r="R4718" i="43"/>
  <c r="M4718" i="43"/>
  <c r="L4718" i="43"/>
  <c r="G4718" i="43"/>
  <c r="F4718" i="43"/>
  <c r="E4718" i="43"/>
  <c r="D4718" i="43"/>
  <c r="C4718" i="43"/>
  <c r="B4718" i="43"/>
  <c r="Y4717" i="43"/>
  <c r="W4717" i="43"/>
  <c r="V4717" i="43"/>
  <c r="S4717" i="43"/>
  <c r="R4717" i="43"/>
  <c r="M4717" i="43"/>
  <c r="L4717" i="43"/>
  <c r="X4717" i="43" s="1"/>
  <c r="G4717" i="43"/>
  <c r="F4717" i="43"/>
  <c r="E4717" i="43"/>
  <c r="D4717" i="43"/>
  <c r="C4717" i="43"/>
  <c r="B4717" i="43"/>
  <c r="AD4716" i="43"/>
  <c r="AB4716" i="43"/>
  <c r="AC4716" i="43" s="1"/>
  <c r="Z4716" i="43"/>
  <c r="AA4716" i="43" s="1"/>
  <c r="Y4716" i="43"/>
  <c r="V4716" i="43"/>
  <c r="R4716" i="43"/>
  <c r="M4716" i="43"/>
  <c r="L4716" i="43"/>
  <c r="G4716" i="43"/>
  <c r="F4716" i="43"/>
  <c r="E4716" i="43"/>
  <c r="D4716" i="43"/>
  <c r="C4716" i="43"/>
  <c r="B4716" i="43"/>
  <c r="Y4715" i="43"/>
  <c r="X4715" i="43"/>
  <c r="W4715" i="43"/>
  <c r="V4715" i="43"/>
  <c r="S4715" i="43"/>
  <c r="R4715" i="43"/>
  <c r="M4715" i="43"/>
  <c r="L4715" i="43"/>
  <c r="G4715" i="43"/>
  <c r="F4715" i="43"/>
  <c r="E4715" i="43"/>
  <c r="D4715" i="43"/>
  <c r="C4715" i="43"/>
  <c r="B4715" i="43"/>
  <c r="AD4714" i="43"/>
  <c r="AB4714" i="43"/>
  <c r="AC4714" i="43" s="1"/>
  <c r="Z4714" i="43"/>
  <c r="AA4714" i="43" s="1"/>
  <c r="Y4714" i="43"/>
  <c r="V4714" i="43"/>
  <c r="R4714" i="43"/>
  <c r="M4714" i="43"/>
  <c r="L4714" i="43"/>
  <c r="G4714" i="43"/>
  <c r="F4714" i="43"/>
  <c r="E4714" i="43"/>
  <c r="D4714" i="43"/>
  <c r="C4714" i="43"/>
  <c r="B4714" i="43"/>
  <c r="Y4713" i="43"/>
  <c r="W4713" i="43"/>
  <c r="V4713" i="43"/>
  <c r="S4713" i="43"/>
  <c r="R4713" i="43"/>
  <c r="M4713" i="43"/>
  <c r="L4713" i="43"/>
  <c r="X4713" i="43" s="1"/>
  <c r="G4713" i="43"/>
  <c r="F4713" i="43"/>
  <c r="E4713" i="43"/>
  <c r="D4713" i="43"/>
  <c r="C4713" i="43"/>
  <c r="B4713" i="43"/>
  <c r="AD4712" i="43"/>
  <c r="AB4712" i="43"/>
  <c r="AC4712" i="43" s="1"/>
  <c r="Z4712" i="43"/>
  <c r="AA4712" i="43" s="1"/>
  <c r="Y4712" i="43"/>
  <c r="V4712" i="43"/>
  <c r="R4712" i="43"/>
  <c r="M4712" i="43"/>
  <c r="L4712" i="43"/>
  <c r="G4712" i="43"/>
  <c r="F4712" i="43"/>
  <c r="E4712" i="43"/>
  <c r="D4712" i="43"/>
  <c r="C4712" i="43"/>
  <c r="B4712" i="43"/>
  <c r="Y4711" i="43"/>
  <c r="X4711" i="43"/>
  <c r="W4711" i="43"/>
  <c r="V4711" i="43"/>
  <c r="S4711" i="43"/>
  <c r="R4711" i="43"/>
  <c r="M4711" i="43"/>
  <c r="L4711" i="43"/>
  <c r="G4711" i="43"/>
  <c r="F4711" i="43"/>
  <c r="E4711" i="43"/>
  <c r="D4711" i="43"/>
  <c r="C4711" i="43"/>
  <c r="B4711" i="43"/>
  <c r="AD4710" i="43"/>
  <c r="AB4710" i="43"/>
  <c r="AC4710" i="43" s="1"/>
  <c r="Z4710" i="43"/>
  <c r="AA4710" i="43" s="1"/>
  <c r="Y4710" i="43"/>
  <c r="V4710" i="43"/>
  <c r="R4710" i="43"/>
  <c r="M4710" i="43"/>
  <c r="L4710" i="43"/>
  <c r="G4710" i="43"/>
  <c r="F4710" i="43"/>
  <c r="E4710" i="43"/>
  <c r="D4710" i="43"/>
  <c r="C4710" i="43"/>
  <c r="B4710" i="43"/>
  <c r="Y4709" i="43"/>
  <c r="W4709" i="43"/>
  <c r="V4709" i="43"/>
  <c r="S4709" i="43"/>
  <c r="R4709" i="43"/>
  <c r="M4709" i="43"/>
  <c r="L4709" i="43"/>
  <c r="X4709" i="43" s="1"/>
  <c r="G4709" i="43"/>
  <c r="F4709" i="43"/>
  <c r="E4709" i="43"/>
  <c r="D4709" i="43"/>
  <c r="C4709" i="43"/>
  <c r="B4709" i="43"/>
  <c r="AD4708" i="43"/>
  <c r="AB4708" i="43"/>
  <c r="AC4708" i="43" s="1"/>
  <c r="Z4708" i="43"/>
  <c r="AA4708" i="43" s="1"/>
  <c r="Y4708" i="43"/>
  <c r="V4708" i="43"/>
  <c r="R4708" i="43"/>
  <c r="M4708" i="43"/>
  <c r="L4708" i="43"/>
  <c r="G4708" i="43"/>
  <c r="F4708" i="43"/>
  <c r="E4708" i="43"/>
  <c r="D4708" i="43"/>
  <c r="C4708" i="43"/>
  <c r="B4708" i="43"/>
  <c r="Y4707" i="43"/>
  <c r="X4707" i="43"/>
  <c r="W4707" i="43"/>
  <c r="V4707" i="43"/>
  <c r="S4707" i="43"/>
  <c r="R4707" i="43"/>
  <c r="M4707" i="43"/>
  <c r="L4707" i="43"/>
  <c r="G4707" i="43"/>
  <c r="F4707" i="43"/>
  <c r="E4707" i="43"/>
  <c r="D4707" i="43"/>
  <c r="C4707" i="43"/>
  <c r="B4707" i="43"/>
  <c r="AD4706" i="43"/>
  <c r="AB4706" i="43"/>
  <c r="AC4706" i="43" s="1"/>
  <c r="Z4706" i="43"/>
  <c r="AA4706" i="43" s="1"/>
  <c r="Y4706" i="43"/>
  <c r="V4706" i="43"/>
  <c r="R4706" i="43"/>
  <c r="M4706" i="43"/>
  <c r="L4706" i="43"/>
  <c r="G4706" i="43"/>
  <c r="F4706" i="43"/>
  <c r="E4706" i="43"/>
  <c r="D4706" i="43"/>
  <c r="C4706" i="43"/>
  <c r="B4706" i="43"/>
  <c r="Y4705" i="43"/>
  <c r="W4705" i="43"/>
  <c r="V4705" i="43"/>
  <c r="S4705" i="43"/>
  <c r="R4705" i="43"/>
  <c r="M4705" i="43"/>
  <c r="L4705" i="43"/>
  <c r="X4705" i="43" s="1"/>
  <c r="G4705" i="43"/>
  <c r="F4705" i="43"/>
  <c r="E4705" i="43"/>
  <c r="D4705" i="43"/>
  <c r="C4705" i="43"/>
  <c r="B4705" i="43"/>
  <c r="AD4704" i="43"/>
  <c r="AB4704" i="43"/>
  <c r="AC4704" i="43" s="1"/>
  <c r="Z4704" i="43"/>
  <c r="AA4704" i="43" s="1"/>
  <c r="Y4704" i="43"/>
  <c r="V4704" i="43"/>
  <c r="R4704" i="43"/>
  <c r="M4704" i="43"/>
  <c r="L4704" i="43"/>
  <c r="G4704" i="43"/>
  <c r="F4704" i="43"/>
  <c r="E4704" i="43"/>
  <c r="D4704" i="43"/>
  <c r="C4704" i="43"/>
  <c r="B4704" i="43"/>
  <c r="Y4703" i="43"/>
  <c r="X4703" i="43"/>
  <c r="W4703" i="43"/>
  <c r="V4703" i="43"/>
  <c r="S4703" i="43"/>
  <c r="R4703" i="43"/>
  <c r="M4703" i="43"/>
  <c r="L4703" i="43"/>
  <c r="G4703" i="43"/>
  <c r="F4703" i="43"/>
  <c r="E4703" i="43"/>
  <c r="D4703" i="43"/>
  <c r="C4703" i="43"/>
  <c r="B4703" i="43"/>
  <c r="AD4702" i="43"/>
  <c r="AB4702" i="43"/>
  <c r="AC4702" i="43" s="1"/>
  <c r="Z4702" i="43"/>
  <c r="AA4702" i="43" s="1"/>
  <c r="Y4702" i="43"/>
  <c r="V4702" i="43"/>
  <c r="R4702" i="43"/>
  <c r="M4702" i="43"/>
  <c r="L4702" i="43"/>
  <c r="G4702" i="43"/>
  <c r="F4702" i="43"/>
  <c r="E4702" i="43"/>
  <c r="D4702" i="43"/>
  <c r="C4702" i="43"/>
  <c r="B4702" i="43"/>
  <c r="Y4701" i="43"/>
  <c r="W4701" i="43"/>
  <c r="V4701" i="43"/>
  <c r="S4701" i="43"/>
  <c r="R4701" i="43"/>
  <c r="M4701" i="43"/>
  <c r="L4701" i="43"/>
  <c r="X4701" i="43" s="1"/>
  <c r="G4701" i="43"/>
  <c r="F4701" i="43"/>
  <c r="E4701" i="43"/>
  <c r="D4701" i="43"/>
  <c r="C4701" i="43"/>
  <c r="B4701" i="43"/>
  <c r="AD4700" i="43"/>
  <c r="AB4700" i="43"/>
  <c r="AC4700" i="43" s="1"/>
  <c r="Z4700" i="43"/>
  <c r="AA4700" i="43" s="1"/>
  <c r="Y4700" i="43"/>
  <c r="V4700" i="43"/>
  <c r="R4700" i="43"/>
  <c r="M4700" i="43"/>
  <c r="L4700" i="43"/>
  <c r="G4700" i="43"/>
  <c r="F4700" i="43"/>
  <c r="E4700" i="43"/>
  <c r="D4700" i="43"/>
  <c r="C4700" i="43"/>
  <c r="B4700" i="43"/>
  <c r="Y4699" i="43"/>
  <c r="X4699" i="43"/>
  <c r="W4699" i="43"/>
  <c r="V4699" i="43"/>
  <c r="S4699" i="43"/>
  <c r="R4699" i="43"/>
  <c r="M4699" i="43"/>
  <c r="L4699" i="43"/>
  <c r="G4699" i="43"/>
  <c r="F4699" i="43"/>
  <c r="E4699" i="43"/>
  <c r="D4699" i="43"/>
  <c r="C4699" i="43"/>
  <c r="B4699" i="43"/>
  <c r="AD4698" i="43"/>
  <c r="AB4698" i="43"/>
  <c r="AC4698" i="43" s="1"/>
  <c r="Z4698" i="43"/>
  <c r="AA4698" i="43" s="1"/>
  <c r="Y4698" i="43"/>
  <c r="V4698" i="43"/>
  <c r="R4698" i="43"/>
  <c r="M4698" i="43"/>
  <c r="L4698" i="43"/>
  <c r="G4698" i="43"/>
  <c r="F4698" i="43"/>
  <c r="E4698" i="43"/>
  <c r="D4698" i="43"/>
  <c r="C4698" i="43"/>
  <c r="B4698" i="43"/>
  <c r="Y4697" i="43"/>
  <c r="W4697" i="43"/>
  <c r="V4697" i="43"/>
  <c r="S4697" i="43"/>
  <c r="R4697" i="43"/>
  <c r="M4697" i="43"/>
  <c r="L4697" i="43"/>
  <c r="X4697" i="43" s="1"/>
  <c r="G4697" i="43"/>
  <c r="F4697" i="43"/>
  <c r="E4697" i="43"/>
  <c r="D4697" i="43"/>
  <c r="C4697" i="43"/>
  <c r="B4697" i="43"/>
  <c r="AD4696" i="43"/>
  <c r="AB4696" i="43"/>
  <c r="AC4696" i="43" s="1"/>
  <c r="Z4696" i="43"/>
  <c r="AA4696" i="43" s="1"/>
  <c r="Y4696" i="43"/>
  <c r="V4696" i="43"/>
  <c r="R4696" i="43"/>
  <c r="M4696" i="43"/>
  <c r="L4696" i="43"/>
  <c r="G4696" i="43"/>
  <c r="F4696" i="43"/>
  <c r="E4696" i="43"/>
  <c r="D4696" i="43"/>
  <c r="C4696" i="43"/>
  <c r="B4696" i="43"/>
  <c r="Y4695" i="43"/>
  <c r="X4695" i="43"/>
  <c r="W4695" i="43"/>
  <c r="V4695" i="43"/>
  <c r="S4695" i="43"/>
  <c r="R4695" i="43"/>
  <c r="M4695" i="43"/>
  <c r="L4695" i="43"/>
  <c r="G4695" i="43"/>
  <c r="F4695" i="43"/>
  <c r="E4695" i="43"/>
  <c r="D4695" i="43"/>
  <c r="C4695" i="43"/>
  <c r="B4695" i="43"/>
  <c r="AD4694" i="43"/>
  <c r="AB4694" i="43"/>
  <c r="AC4694" i="43" s="1"/>
  <c r="Z4694" i="43"/>
  <c r="AA4694" i="43" s="1"/>
  <c r="Y4694" i="43"/>
  <c r="V4694" i="43"/>
  <c r="R4694" i="43"/>
  <c r="M4694" i="43"/>
  <c r="L4694" i="43"/>
  <c r="G4694" i="43"/>
  <c r="F4694" i="43"/>
  <c r="E4694" i="43"/>
  <c r="D4694" i="43"/>
  <c r="C4694" i="43"/>
  <c r="B4694" i="43"/>
  <c r="Y4693" i="43"/>
  <c r="W4693" i="43"/>
  <c r="V4693" i="43"/>
  <c r="S4693" i="43"/>
  <c r="R4693" i="43"/>
  <c r="M4693" i="43"/>
  <c r="L4693" i="43"/>
  <c r="X4693" i="43" s="1"/>
  <c r="G4693" i="43"/>
  <c r="F4693" i="43"/>
  <c r="E4693" i="43"/>
  <c r="D4693" i="43"/>
  <c r="C4693" i="43"/>
  <c r="B4693" i="43"/>
  <c r="AD4692" i="43"/>
  <c r="AB4692" i="43"/>
  <c r="AC4692" i="43" s="1"/>
  <c r="Z4692" i="43"/>
  <c r="AA4692" i="43" s="1"/>
  <c r="Y4692" i="43"/>
  <c r="V4692" i="43"/>
  <c r="R4692" i="43"/>
  <c r="M4692" i="43"/>
  <c r="L4692" i="43"/>
  <c r="G4692" i="43"/>
  <c r="F4692" i="43"/>
  <c r="E4692" i="43"/>
  <c r="D4692" i="43"/>
  <c r="C4692" i="43"/>
  <c r="B4692" i="43"/>
  <c r="Y4691" i="43"/>
  <c r="X4691" i="43"/>
  <c r="W4691" i="43"/>
  <c r="V4691" i="43"/>
  <c r="S4691" i="43"/>
  <c r="R4691" i="43"/>
  <c r="M4691" i="43"/>
  <c r="L4691" i="43"/>
  <c r="G4691" i="43"/>
  <c r="F4691" i="43"/>
  <c r="E4691" i="43"/>
  <c r="D4691" i="43"/>
  <c r="C4691" i="43"/>
  <c r="B4691" i="43"/>
  <c r="AD4690" i="43"/>
  <c r="AB4690" i="43"/>
  <c r="AC4690" i="43" s="1"/>
  <c r="Z4690" i="43"/>
  <c r="AA4690" i="43" s="1"/>
  <c r="Y4690" i="43"/>
  <c r="V4690" i="43"/>
  <c r="R4690" i="43"/>
  <c r="M4690" i="43"/>
  <c r="L4690" i="43"/>
  <c r="G4690" i="43"/>
  <c r="F4690" i="43"/>
  <c r="E4690" i="43"/>
  <c r="D4690" i="43"/>
  <c r="C4690" i="43"/>
  <c r="B4690" i="43"/>
  <c r="Y4689" i="43"/>
  <c r="W4689" i="43"/>
  <c r="V4689" i="43"/>
  <c r="S4689" i="43"/>
  <c r="R4689" i="43"/>
  <c r="M4689" i="43"/>
  <c r="L4689" i="43"/>
  <c r="X4689" i="43" s="1"/>
  <c r="G4689" i="43"/>
  <c r="F4689" i="43"/>
  <c r="E4689" i="43"/>
  <c r="D4689" i="43"/>
  <c r="C4689" i="43"/>
  <c r="B4689" i="43"/>
  <c r="AD4688" i="43"/>
  <c r="AB4688" i="43"/>
  <c r="AC4688" i="43" s="1"/>
  <c r="Z4688" i="43"/>
  <c r="AA4688" i="43" s="1"/>
  <c r="Y4688" i="43"/>
  <c r="V4688" i="43"/>
  <c r="R4688" i="43"/>
  <c r="M4688" i="43"/>
  <c r="L4688" i="43"/>
  <c r="G4688" i="43"/>
  <c r="F4688" i="43"/>
  <c r="E4688" i="43"/>
  <c r="D4688" i="43"/>
  <c r="C4688" i="43"/>
  <c r="B4688" i="43"/>
  <c r="Y4687" i="43"/>
  <c r="X4687" i="43"/>
  <c r="W4687" i="43"/>
  <c r="V4687" i="43"/>
  <c r="S4687" i="43"/>
  <c r="R4687" i="43"/>
  <c r="M4687" i="43"/>
  <c r="L4687" i="43"/>
  <c r="G4687" i="43"/>
  <c r="F4687" i="43"/>
  <c r="E4687" i="43"/>
  <c r="D4687" i="43"/>
  <c r="C4687" i="43"/>
  <c r="B4687" i="43"/>
  <c r="AD4686" i="43"/>
  <c r="AB4686" i="43"/>
  <c r="AC4686" i="43" s="1"/>
  <c r="Z4686" i="43"/>
  <c r="AA4686" i="43" s="1"/>
  <c r="Y4686" i="43"/>
  <c r="V4686" i="43"/>
  <c r="R4686" i="43"/>
  <c r="M4686" i="43"/>
  <c r="L4686" i="43"/>
  <c r="G4686" i="43"/>
  <c r="F4686" i="43"/>
  <c r="E4686" i="43"/>
  <c r="D4686" i="43"/>
  <c r="C4686" i="43"/>
  <c r="B4686" i="43"/>
  <c r="Y4685" i="43"/>
  <c r="W4685" i="43"/>
  <c r="V4685" i="43"/>
  <c r="S4685" i="43"/>
  <c r="R4685" i="43"/>
  <c r="M4685" i="43"/>
  <c r="L4685" i="43"/>
  <c r="X4685" i="43" s="1"/>
  <c r="G4685" i="43"/>
  <c r="F4685" i="43"/>
  <c r="E4685" i="43"/>
  <c r="D4685" i="43"/>
  <c r="C4685" i="43"/>
  <c r="B4685" i="43"/>
  <c r="AD4684" i="43"/>
  <c r="AB4684" i="43"/>
  <c r="AC4684" i="43" s="1"/>
  <c r="Z4684" i="43"/>
  <c r="AA4684" i="43" s="1"/>
  <c r="Y4684" i="43"/>
  <c r="V4684" i="43"/>
  <c r="R4684" i="43"/>
  <c r="M4684" i="43"/>
  <c r="L4684" i="43"/>
  <c r="G4684" i="43"/>
  <c r="F4684" i="43"/>
  <c r="E4684" i="43"/>
  <c r="D4684" i="43"/>
  <c r="C4684" i="43"/>
  <c r="B4684" i="43"/>
  <c r="Y4683" i="43"/>
  <c r="X4683" i="43"/>
  <c r="W4683" i="43"/>
  <c r="V4683" i="43"/>
  <c r="S4683" i="43"/>
  <c r="R4683" i="43"/>
  <c r="M4683" i="43"/>
  <c r="L4683" i="43"/>
  <c r="G4683" i="43"/>
  <c r="F4683" i="43"/>
  <c r="E4683" i="43"/>
  <c r="D4683" i="43"/>
  <c r="C4683" i="43"/>
  <c r="B4683" i="43"/>
  <c r="AD4682" i="43"/>
  <c r="AB4682" i="43"/>
  <c r="AC4682" i="43" s="1"/>
  <c r="Z4682" i="43"/>
  <c r="AA4682" i="43" s="1"/>
  <c r="Y4682" i="43"/>
  <c r="V4682" i="43"/>
  <c r="R4682" i="43"/>
  <c r="M4682" i="43"/>
  <c r="L4682" i="43"/>
  <c r="G4682" i="43"/>
  <c r="F4682" i="43"/>
  <c r="E4682" i="43"/>
  <c r="D4682" i="43"/>
  <c r="C4682" i="43"/>
  <c r="B4682" i="43"/>
  <c r="Y4681" i="43"/>
  <c r="W4681" i="43"/>
  <c r="V4681" i="43"/>
  <c r="S4681" i="43"/>
  <c r="R4681" i="43"/>
  <c r="M4681" i="43"/>
  <c r="L4681" i="43"/>
  <c r="X4681" i="43" s="1"/>
  <c r="G4681" i="43"/>
  <c r="F4681" i="43"/>
  <c r="E4681" i="43"/>
  <c r="D4681" i="43"/>
  <c r="C4681" i="43"/>
  <c r="B4681" i="43"/>
  <c r="AD4680" i="43"/>
  <c r="AB4680" i="43"/>
  <c r="AC4680" i="43" s="1"/>
  <c r="Z4680" i="43"/>
  <c r="AA4680" i="43" s="1"/>
  <c r="Y4680" i="43"/>
  <c r="V4680" i="43"/>
  <c r="R4680" i="43"/>
  <c r="M4680" i="43"/>
  <c r="L4680" i="43"/>
  <c r="G4680" i="43"/>
  <c r="F4680" i="43"/>
  <c r="E4680" i="43"/>
  <c r="D4680" i="43"/>
  <c r="C4680" i="43"/>
  <c r="B4680" i="43"/>
  <c r="Y4679" i="43"/>
  <c r="X4679" i="43"/>
  <c r="W4679" i="43"/>
  <c r="V4679" i="43"/>
  <c r="S4679" i="43"/>
  <c r="R4679" i="43"/>
  <c r="M4679" i="43"/>
  <c r="L4679" i="43"/>
  <c r="G4679" i="43"/>
  <c r="F4679" i="43"/>
  <c r="E4679" i="43"/>
  <c r="D4679" i="43"/>
  <c r="C4679" i="43"/>
  <c r="B4679" i="43"/>
  <c r="AD4678" i="43"/>
  <c r="AB4678" i="43"/>
  <c r="AC4678" i="43" s="1"/>
  <c r="Z4678" i="43"/>
  <c r="AA4678" i="43" s="1"/>
  <c r="Y4678" i="43"/>
  <c r="V4678" i="43"/>
  <c r="R4678" i="43"/>
  <c r="M4678" i="43"/>
  <c r="L4678" i="43"/>
  <c r="G4678" i="43"/>
  <c r="F4678" i="43"/>
  <c r="E4678" i="43"/>
  <c r="D4678" i="43"/>
  <c r="C4678" i="43"/>
  <c r="B4678" i="43"/>
  <c r="Y4677" i="43"/>
  <c r="W4677" i="43"/>
  <c r="V4677" i="43"/>
  <c r="S4677" i="43"/>
  <c r="R4677" i="43"/>
  <c r="M4677" i="43"/>
  <c r="L4677" i="43"/>
  <c r="X4677" i="43" s="1"/>
  <c r="G4677" i="43"/>
  <c r="F4677" i="43"/>
  <c r="E4677" i="43"/>
  <c r="D4677" i="43"/>
  <c r="C4677" i="43"/>
  <c r="B4677" i="43"/>
  <c r="AD4676" i="43"/>
  <c r="AB4676" i="43"/>
  <c r="AC4676" i="43" s="1"/>
  <c r="Z4676" i="43"/>
  <c r="AA4676" i="43" s="1"/>
  <c r="Y4676" i="43"/>
  <c r="V4676" i="43"/>
  <c r="R4676" i="43"/>
  <c r="M4676" i="43"/>
  <c r="L4676" i="43"/>
  <c r="G4676" i="43"/>
  <c r="F4676" i="43"/>
  <c r="E4676" i="43"/>
  <c r="D4676" i="43"/>
  <c r="C4676" i="43"/>
  <c r="B4676" i="43"/>
  <c r="Y4675" i="43"/>
  <c r="X4675" i="43"/>
  <c r="W4675" i="43"/>
  <c r="V4675" i="43"/>
  <c r="S4675" i="43"/>
  <c r="R4675" i="43"/>
  <c r="M4675" i="43"/>
  <c r="L4675" i="43"/>
  <c r="G4675" i="43"/>
  <c r="F4675" i="43"/>
  <c r="E4675" i="43"/>
  <c r="D4675" i="43"/>
  <c r="C4675" i="43"/>
  <c r="B4675" i="43"/>
  <c r="AD4674" i="43"/>
  <c r="AB4674" i="43"/>
  <c r="AC4674" i="43" s="1"/>
  <c r="Z4674" i="43"/>
  <c r="AA4674" i="43" s="1"/>
  <c r="Y4674" i="43"/>
  <c r="V4674" i="43"/>
  <c r="R4674" i="43"/>
  <c r="M4674" i="43"/>
  <c r="L4674" i="43"/>
  <c r="G4674" i="43"/>
  <c r="F4674" i="43"/>
  <c r="E4674" i="43"/>
  <c r="D4674" i="43"/>
  <c r="C4674" i="43"/>
  <c r="B4674" i="43"/>
  <c r="Y4673" i="43"/>
  <c r="W4673" i="43"/>
  <c r="V4673" i="43"/>
  <c r="S4673" i="43"/>
  <c r="R4673" i="43"/>
  <c r="M4673" i="43"/>
  <c r="L4673" i="43"/>
  <c r="X4673" i="43" s="1"/>
  <c r="G4673" i="43"/>
  <c r="F4673" i="43"/>
  <c r="E4673" i="43"/>
  <c r="D4673" i="43"/>
  <c r="C4673" i="43"/>
  <c r="B4673" i="43"/>
  <c r="AD4672" i="43"/>
  <c r="AB4672" i="43"/>
  <c r="AC4672" i="43" s="1"/>
  <c r="Z4672" i="43"/>
  <c r="AA4672" i="43" s="1"/>
  <c r="Y4672" i="43"/>
  <c r="V4672" i="43"/>
  <c r="R4672" i="43"/>
  <c r="M4672" i="43"/>
  <c r="L4672" i="43"/>
  <c r="G4672" i="43"/>
  <c r="F4672" i="43"/>
  <c r="E4672" i="43"/>
  <c r="D4672" i="43"/>
  <c r="C4672" i="43"/>
  <c r="B4672" i="43"/>
  <c r="Y4671" i="43"/>
  <c r="X4671" i="43"/>
  <c r="W4671" i="43"/>
  <c r="V4671" i="43"/>
  <c r="S4671" i="43"/>
  <c r="R4671" i="43"/>
  <c r="M4671" i="43"/>
  <c r="L4671" i="43"/>
  <c r="G4671" i="43"/>
  <c r="F4671" i="43"/>
  <c r="E4671" i="43"/>
  <c r="D4671" i="43"/>
  <c r="C4671" i="43"/>
  <c r="B4671" i="43"/>
  <c r="AD4670" i="43"/>
  <c r="AB4670" i="43"/>
  <c r="AC4670" i="43" s="1"/>
  <c r="Z4670" i="43"/>
  <c r="AA4670" i="43" s="1"/>
  <c r="Y4670" i="43"/>
  <c r="V4670" i="43"/>
  <c r="R4670" i="43"/>
  <c r="M4670" i="43"/>
  <c r="L4670" i="43"/>
  <c r="G4670" i="43"/>
  <c r="F4670" i="43"/>
  <c r="E4670" i="43"/>
  <c r="D4670" i="43"/>
  <c r="C4670" i="43"/>
  <c r="B4670" i="43"/>
  <c r="Y4669" i="43"/>
  <c r="W4669" i="43"/>
  <c r="V4669" i="43"/>
  <c r="S4669" i="43"/>
  <c r="R4669" i="43"/>
  <c r="M4669" i="43"/>
  <c r="L4669" i="43"/>
  <c r="X4669" i="43" s="1"/>
  <c r="G4669" i="43"/>
  <c r="F4669" i="43"/>
  <c r="E4669" i="43"/>
  <c r="D4669" i="43"/>
  <c r="C4669" i="43"/>
  <c r="B4669" i="43"/>
  <c r="AD4668" i="43"/>
  <c r="AB4668" i="43"/>
  <c r="AC4668" i="43" s="1"/>
  <c r="Z4668" i="43"/>
  <c r="AA4668" i="43" s="1"/>
  <c r="Y4668" i="43"/>
  <c r="V4668" i="43"/>
  <c r="R4668" i="43"/>
  <c r="M4668" i="43"/>
  <c r="L4668" i="43"/>
  <c r="G4668" i="43"/>
  <c r="F4668" i="43"/>
  <c r="E4668" i="43"/>
  <c r="D4668" i="43"/>
  <c r="C4668" i="43"/>
  <c r="B4668" i="43"/>
  <c r="Y4667" i="43"/>
  <c r="X4667" i="43"/>
  <c r="W4667" i="43"/>
  <c r="V4667" i="43"/>
  <c r="S4667" i="43"/>
  <c r="R4667" i="43"/>
  <c r="M4667" i="43"/>
  <c r="L4667" i="43"/>
  <c r="G4667" i="43"/>
  <c r="F4667" i="43"/>
  <c r="E4667" i="43"/>
  <c r="D4667" i="43"/>
  <c r="C4667" i="43"/>
  <c r="B4667" i="43"/>
  <c r="AD4666" i="43"/>
  <c r="AB4666" i="43"/>
  <c r="AC4666" i="43" s="1"/>
  <c r="Z4666" i="43"/>
  <c r="AA4666" i="43" s="1"/>
  <c r="Y4666" i="43"/>
  <c r="V4666" i="43"/>
  <c r="R4666" i="43"/>
  <c r="M4666" i="43"/>
  <c r="L4666" i="43"/>
  <c r="G4666" i="43"/>
  <c r="F4666" i="43"/>
  <c r="E4666" i="43"/>
  <c r="D4666" i="43"/>
  <c r="C4666" i="43"/>
  <c r="B4666" i="43"/>
  <c r="Y4665" i="43"/>
  <c r="W4665" i="43"/>
  <c r="V4665" i="43"/>
  <c r="S4665" i="43"/>
  <c r="R4665" i="43"/>
  <c r="M4665" i="43"/>
  <c r="L4665" i="43"/>
  <c r="X4665" i="43" s="1"/>
  <c r="G4665" i="43"/>
  <c r="F4665" i="43"/>
  <c r="E4665" i="43"/>
  <c r="D4665" i="43"/>
  <c r="C4665" i="43"/>
  <c r="B4665" i="43"/>
  <c r="AD4664" i="43"/>
  <c r="AB4664" i="43"/>
  <c r="AC4664" i="43" s="1"/>
  <c r="Z4664" i="43"/>
  <c r="AA4664" i="43" s="1"/>
  <c r="Y4664" i="43"/>
  <c r="V4664" i="43"/>
  <c r="R4664" i="43"/>
  <c r="M4664" i="43"/>
  <c r="L4664" i="43"/>
  <c r="G4664" i="43"/>
  <c r="F4664" i="43"/>
  <c r="E4664" i="43"/>
  <c r="D4664" i="43"/>
  <c r="C4664" i="43"/>
  <c r="B4664" i="43"/>
  <c r="Y4663" i="43"/>
  <c r="X4663" i="43"/>
  <c r="W4663" i="43"/>
  <c r="V4663" i="43"/>
  <c r="S4663" i="43"/>
  <c r="R4663" i="43"/>
  <c r="M4663" i="43"/>
  <c r="L4663" i="43"/>
  <c r="G4663" i="43"/>
  <c r="F4663" i="43"/>
  <c r="E4663" i="43"/>
  <c r="D4663" i="43"/>
  <c r="C4663" i="43"/>
  <c r="B4663" i="43"/>
  <c r="AD4662" i="43"/>
  <c r="AB4662" i="43"/>
  <c r="AC4662" i="43" s="1"/>
  <c r="Z4662" i="43"/>
  <c r="AA4662" i="43" s="1"/>
  <c r="Y4662" i="43"/>
  <c r="V4662" i="43"/>
  <c r="R4662" i="43"/>
  <c r="M4662" i="43"/>
  <c r="L4662" i="43"/>
  <c r="G4662" i="43"/>
  <c r="F4662" i="43"/>
  <c r="E4662" i="43"/>
  <c r="D4662" i="43"/>
  <c r="C4662" i="43"/>
  <c r="B4662" i="43"/>
  <c r="Y4661" i="43"/>
  <c r="W4661" i="43"/>
  <c r="V4661" i="43"/>
  <c r="S4661" i="43"/>
  <c r="R4661" i="43"/>
  <c r="M4661" i="43"/>
  <c r="L4661" i="43"/>
  <c r="X4661" i="43" s="1"/>
  <c r="G4661" i="43"/>
  <c r="F4661" i="43"/>
  <c r="E4661" i="43"/>
  <c r="D4661" i="43"/>
  <c r="C4661" i="43"/>
  <c r="B4661" i="43"/>
  <c r="AD4660" i="43"/>
  <c r="AB4660" i="43"/>
  <c r="AC4660" i="43" s="1"/>
  <c r="Z4660" i="43"/>
  <c r="AA4660" i="43" s="1"/>
  <c r="Y4660" i="43"/>
  <c r="V4660" i="43"/>
  <c r="R4660" i="43"/>
  <c r="M4660" i="43"/>
  <c r="L4660" i="43"/>
  <c r="G4660" i="43"/>
  <c r="F4660" i="43"/>
  <c r="E4660" i="43"/>
  <c r="D4660" i="43"/>
  <c r="C4660" i="43"/>
  <c r="B4660" i="43"/>
  <c r="Y4659" i="43"/>
  <c r="X4659" i="43"/>
  <c r="W4659" i="43"/>
  <c r="V4659" i="43"/>
  <c r="S4659" i="43"/>
  <c r="R4659" i="43"/>
  <c r="M4659" i="43"/>
  <c r="L4659" i="43"/>
  <c r="G4659" i="43"/>
  <c r="F4659" i="43"/>
  <c r="E4659" i="43"/>
  <c r="D4659" i="43"/>
  <c r="C4659" i="43"/>
  <c r="B4659" i="43"/>
  <c r="AD4658" i="43"/>
  <c r="AB4658" i="43"/>
  <c r="AC4658" i="43" s="1"/>
  <c r="Z4658" i="43"/>
  <c r="AA4658" i="43" s="1"/>
  <c r="Y4658" i="43"/>
  <c r="V4658" i="43"/>
  <c r="R4658" i="43"/>
  <c r="M4658" i="43"/>
  <c r="L4658" i="43"/>
  <c r="G4658" i="43"/>
  <c r="F4658" i="43"/>
  <c r="E4658" i="43"/>
  <c r="D4658" i="43"/>
  <c r="C4658" i="43"/>
  <c r="B4658" i="43"/>
  <c r="Y4657" i="43"/>
  <c r="W4657" i="43"/>
  <c r="V4657" i="43"/>
  <c r="S4657" i="43"/>
  <c r="R4657" i="43"/>
  <c r="M4657" i="43"/>
  <c r="L4657" i="43"/>
  <c r="X4657" i="43" s="1"/>
  <c r="G4657" i="43"/>
  <c r="F4657" i="43"/>
  <c r="E4657" i="43"/>
  <c r="D4657" i="43"/>
  <c r="C4657" i="43"/>
  <c r="B4657" i="43"/>
  <c r="AD4656" i="43"/>
  <c r="AB4656" i="43"/>
  <c r="AC4656" i="43" s="1"/>
  <c r="Z4656" i="43"/>
  <c r="AA4656" i="43" s="1"/>
  <c r="Y4656" i="43"/>
  <c r="V4656" i="43"/>
  <c r="R4656" i="43"/>
  <c r="M4656" i="43"/>
  <c r="L4656" i="43"/>
  <c r="G4656" i="43"/>
  <c r="F4656" i="43"/>
  <c r="E4656" i="43"/>
  <c r="D4656" i="43"/>
  <c r="C4656" i="43"/>
  <c r="B4656" i="43"/>
  <c r="Y4655" i="43"/>
  <c r="X4655" i="43"/>
  <c r="W4655" i="43"/>
  <c r="V4655" i="43"/>
  <c r="S4655" i="43"/>
  <c r="R4655" i="43"/>
  <c r="M4655" i="43"/>
  <c r="L4655" i="43"/>
  <c r="G4655" i="43"/>
  <c r="F4655" i="43"/>
  <c r="E4655" i="43"/>
  <c r="D4655" i="43"/>
  <c r="C4655" i="43"/>
  <c r="B4655" i="43"/>
  <c r="AD4654" i="43"/>
  <c r="AB4654" i="43"/>
  <c r="AC4654" i="43" s="1"/>
  <c r="Z4654" i="43"/>
  <c r="AA4654" i="43" s="1"/>
  <c r="Y4654" i="43"/>
  <c r="V4654" i="43"/>
  <c r="R4654" i="43"/>
  <c r="M4654" i="43"/>
  <c r="L4654" i="43"/>
  <c r="G4654" i="43"/>
  <c r="F4654" i="43"/>
  <c r="E4654" i="43"/>
  <c r="D4654" i="43"/>
  <c r="C4654" i="43"/>
  <c r="B4654" i="43"/>
  <c r="Y4653" i="43"/>
  <c r="W4653" i="43"/>
  <c r="V4653" i="43"/>
  <c r="S4653" i="43"/>
  <c r="R4653" i="43"/>
  <c r="M4653" i="43"/>
  <c r="L4653" i="43"/>
  <c r="X4653" i="43" s="1"/>
  <c r="G4653" i="43"/>
  <c r="F4653" i="43"/>
  <c r="E4653" i="43"/>
  <c r="D4653" i="43"/>
  <c r="C4653" i="43"/>
  <c r="B4653" i="43"/>
  <c r="AD4652" i="43"/>
  <c r="AB4652" i="43"/>
  <c r="AC4652" i="43" s="1"/>
  <c r="Z4652" i="43"/>
  <c r="AA4652" i="43" s="1"/>
  <c r="Y4652" i="43"/>
  <c r="V4652" i="43"/>
  <c r="R4652" i="43"/>
  <c r="M4652" i="43"/>
  <c r="L4652" i="43"/>
  <c r="G4652" i="43"/>
  <c r="F4652" i="43"/>
  <c r="E4652" i="43"/>
  <c r="D4652" i="43"/>
  <c r="C4652" i="43"/>
  <c r="B4652" i="43"/>
  <c r="Y4651" i="43"/>
  <c r="X4651" i="43"/>
  <c r="W4651" i="43"/>
  <c r="V4651" i="43"/>
  <c r="S4651" i="43"/>
  <c r="R4651" i="43"/>
  <c r="M4651" i="43"/>
  <c r="L4651" i="43"/>
  <c r="G4651" i="43"/>
  <c r="F4651" i="43"/>
  <c r="E4651" i="43"/>
  <c r="D4651" i="43"/>
  <c r="C4651" i="43"/>
  <c r="B4651" i="43"/>
  <c r="AD4650" i="43"/>
  <c r="AB4650" i="43"/>
  <c r="AC4650" i="43" s="1"/>
  <c r="Z4650" i="43"/>
  <c r="AA4650" i="43" s="1"/>
  <c r="Y4650" i="43"/>
  <c r="V4650" i="43"/>
  <c r="R4650" i="43"/>
  <c r="M4650" i="43"/>
  <c r="L4650" i="43"/>
  <c r="G4650" i="43"/>
  <c r="F4650" i="43"/>
  <c r="E4650" i="43"/>
  <c r="D4650" i="43"/>
  <c r="C4650" i="43"/>
  <c r="B4650" i="43"/>
  <c r="Y4649" i="43"/>
  <c r="W4649" i="43"/>
  <c r="V4649" i="43"/>
  <c r="S4649" i="43"/>
  <c r="R4649" i="43"/>
  <c r="M4649" i="43"/>
  <c r="L4649" i="43"/>
  <c r="X4649" i="43" s="1"/>
  <c r="G4649" i="43"/>
  <c r="F4649" i="43"/>
  <c r="E4649" i="43"/>
  <c r="D4649" i="43"/>
  <c r="C4649" i="43"/>
  <c r="B4649" i="43"/>
  <c r="AD4648" i="43"/>
  <c r="AB4648" i="43"/>
  <c r="AC4648" i="43" s="1"/>
  <c r="Z4648" i="43"/>
  <c r="AA4648" i="43" s="1"/>
  <c r="Y4648" i="43"/>
  <c r="V4648" i="43"/>
  <c r="R4648" i="43"/>
  <c r="M4648" i="43"/>
  <c r="L4648" i="43"/>
  <c r="G4648" i="43"/>
  <c r="F4648" i="43"/>
  <c r="E4648" i="43"/>
  <c r="D4648" i="43"/>
  <c r="C4648" i="43"/>
  <c r="B4648" i="43"/>
  <c r="Y4647" i="43"/>
  <c r="X4647" i="43"/>
  <c r="W4647" i="43"/>
  <c r="V4647" i="43"/>
  <c r="S4647" i="43"/>
  <c r="R4647" i="43"/>
  <c r="M4647" i="43"/>
  <c r="L4647" i="43"/>
  <c r="G4647" i="43"/>
  <c r="F4647" i="43"/>
  <c r="E4647" i="43"/>
  <c r="D4647" i="43"/>
  <c r="C4647" i="43"/>
  <c r="B4647" i="43"/>
  <c r="AD4646" i="43"/>
  <c r="AB4646" i="43"/>
  <c r="AC4646" i="43" s="1"/>
  <c r="Z4646" i="43"/>
  <c r="AA4646" i="43" s="1"/>
  <c r="Y4646" i="43"/>
  <c r="V4646" i="43"/>
  <c r="R4646" i="43"/>
  <c r="M4646" i="43"/>
  <c r="L4646" i="43"/>
  <c r="G4646" i="43"/>
  <c r="F4646" i="43"/>
  <c r="E4646" i="43"/>
  <c r="D4646" i="43"/>
  <c r="C4646" i="43"/>
  <c r="B4646" i="43"/>
  <c r="Y4645" i="43"/>
  <c r="W4645" i="43"/>
  <c r="V4645" i="43"/>
  <c r="S4645" i="43"/>
  <c r="R4645" i="43"/>
  <c r="M4645" i="43"/>
  <c r="L4645" i="43"/>
  <c r="X4645" i="43" s="1"/>
  <c r="G4645" i="43"/>
  <c r="F4645" i="43"/>
  <c r="E4645" i="43"/>
  <c r="D4645" i="43"/>
  <c r="C4645" i="43"/>
  <c r="B4645" i="43"/>
  <c r="AD4644" i="43"/>
  <c r="AB4644" i="43"/>
  <c r="AC4644" i="43" s="1"/>
  <c r="Z4644" i="43"/>
  <c r="AA4644" i="43" s="1"/>
  <c r="Y4644" i="43"/>
  <c r="V4644" i="43"/>
  <c r="R4644" i="43"/>
  <c r="M4644" i="43"/>
  <c r="L4644" i="43"/>
  <c r="G4644" i="43"/>
  <c r="F4644" i="43"/>
  <c r="E4644" i="43"/>
  <c r="D4644" i="43"/>
  <c r="C4644" i="43"/>
  <c r="B4644" i="43"/>
  <c r="Y4643" i="43"/>
  <c r="X4643" i="43"/>
  <c r="W4643" i="43"/>
  <c r="V4643" i="43"/>
  <c r="S4643" i="43"/>
  <c r="R4643" i="43"/>
  <c r="M4643" i="43"/>
  <c r="L4643" i="43"/>
  <c r="G4643" i="43"/>
  <c r="F4643" i="43"/>
  <c r="E4643" i="43"/>
  <c r="D4643" i="43"/>
  <c r="C4643" i="43"/>
  <c r="B4643" i="43"/>
  <c r="AD4642" i="43"/>
  <c r="AB4642" i="43"/>
  <c r="AC4642" i="43" s="1"/>
  <c r="Z4642" i="43"/>
  <c r="AA4642" i="43" s="1"/>
  <c r="Y4642" i="43"/>
  <c r="V4642" i="43"/>
  <c r="R4642" i="43"/>
  <c r="M4642" i="43"/>
  <c r="L4642" i="43"/>
  <c r="G4642" i="43"/>
  <c r="F4642" i="43"/>
  <c r="E4642" i="43"/>
  <c r="D4642" i="43"/>
  <c r="C4642" i="43"/>
  <c r="B4642" i="43"/>
  <c r="Y4641" i="43"/>
  <c r="W4641" i="43"/>
  <c r="V4641" i="43"/>
  <c r="S4641" i="43"/>
  <c r="R4641" i="43"/>
  <c r="M4641" i="43"/>
  <c r="L4641" i="43"/>
  <c r="X4641" i="43" s="1"/>
  <c r="G4641" i="43"/>
  <c r="F4641" i="43"/>
  <c r="E4641" i="43"/>
  <c r="D4641" i="43"/>
  <c r="C4641" i="43"/>
  <c r="B4641" i="43"/>
  <c r="AD4640" i="43"/>
  <c r="AB4640" i="43"/>
  <c r="AC4640" i="43" s="1"/>
  <c r="Z4640" i="43"/>
  <c r="AA4640" i="43" s="1"/>
  <c r="Y4640" i="43"/>
  <c r="V4640" i="43"/>
  <c r="R4640" i="43"/>
  <c r="M4640" i="43"/>
  <c r="L4640" i="43"/>
  <c r="G4640" i="43"/>
  <c r="F4640" i="43"/>
  <c r="E4640" i="43"/>
  <c r="D4640" i="43"/>
  <c r="C4640" i="43"/>
  <c r="B4640" i="43"/>
  <c r="Y4639" i="43"/>
  <c r="X4639" i="43"/>
  <c r="W4639" i="43"/>
  <c r="V4639" i="43"/>
  <c r="S4639" i="43"/>
  <c r="R4639" i="43"/>
  <c r="M4639" i="43"/>
  <c r="L4639" i="43"/>
  <c r="G4639" i="43"/>
  <c r="F4639" i="43"/>
  <c r="E4639" i="43"/>
  <c r="D4639" i="43"/>
  <c r="C4639" i="43"/>
  <c r="B4639" i="43"/>
  <c r="AD4638" i="43"/>
  <c r="AB4638" i="43"/>
  <c r="AC4638" i="43" s="1"/>
  <c r="Z4638" i="43"/>
  <c r="AA4638" i="43" s="1"/>
  <c r="Y4638" i="43"/>
  <c r="V4638" i="43"/>
  <c r="R4638" i="43"/>
  <c r="M4638" i="43"/>
  <c r="L4638" i="43"/>
  <c r="G4638" i="43"/>
  <c r="F4638" i="43"/>
  <c r="E4638" i="43"/>
  <c r="D4638" i="43"/>
  <c r="C4638" i="43"/>
  <c r="B4638" i="43"/>
  <c r="Y4637" i="43"/>
  <c r="W4637" i="43"/>
  <c r="V4637" i="43"/>
  <c r="S4637" i="43"/>
  <c r="R4637" i="43"/>
  <c r="M4637" i="43"/>
  <c r="L4637" i="43"/>
  <c r="X4637" i="43" s="1"/>
  <c r="G4637" i="43"/>
  <c r="F4637" i="43"/>
  <c r="E4637" i="43"/>
  <c r="D4637" i="43"/>
  <c r="C4637" i="43"/>
  <c r="B4637" i="43"/>
  <c r="AD4636" i="43"/>
  <c r="AB4636" i="43"/>
  <c r="AC4636" i="43" s="1"/>
  <c r="Z4636" i="43"/>
  <c r="AA4636" i="43" s="1"/>
  <c r="Y4636" i="43"/>
  <c r="V4636" i="43"/>
  <c r="R4636" i="43"/>
  <c r="M4636" i="43"/>
  <c r="L4636" i="43"/>
  <c r="G4636" i="43"/>
  <c r="F4636" i="43"/>
  <c r="E4636" i="43"/>
  <c r="D4636" i="43"/>
  <c r="C4636" i="43"/>
  <c r="B4636" i="43"/>
  <c r="Y4635" i="43"/>
  <c r="X4635" i="43"/>
  <c r="W4635" i="43"/>
  <c r="V4635" i="43"/>
  <c r="S4635" i="43"/>
  <c r="R4635" i="43"/>
  <c r="M4635" i="43"/>
  <c r="L4635" i="43"/>
  <c r="G4635" i="43"/>
  <c r="F4635" i="43"/>
  <c r="E4635" i="43"/>
  <c r="D4635" i="43"/>
  <c r="C4635" i="43"/>
  <c r="B4635" i="43"/>
  <c r="AD4634" i="43"/>
  <c r="AB4634" i="43"/>
  <c r="AC4634" i="43" s="1"/>
  <c r="Z4634" i="43"/>
  <c r="AA4634" i="43" s="1"/>
  <c r="Y4634" i="43"/>
  <c r="V4634" i="43"/>
  <c r="R4634" i="43"/>
  <c r="M4634" i="43"/>
  <c r="L4634" i="43"/>
  <c r="G4634" i="43"/>
  <c r="F4634" i="43"/>
  <c r="E4634" i="43"/>
  <c r="D4634" i="43"/>
  <c r="C4634" i="43"/>
  <c r="B4634" i="43"/>
  <c r="Y4633" i="43"/>
  <c r="W4633" i="43"/>
  <c r="V4633" i="43"/>
  <c r="S4633" i="43"/>
  <c r="R4633" i="43"/>
  <c r="M4633" i="43"/>
  <c r="L4633" i="43"/>
  <c r="X4633" i="43" s="1"/>
  <c r="G4633" i="43"/>
  <c r="F4633" i="43"/>
  <c r="E4633" i="43"/>
  <c r="D4633" i="43"/>
  <c r="C4633" i="43"/>
  <c r="B4633" i="43"/>
  <c r="AD4632" i="43"/>
  <c r="AB4632" i="43"/>
  <c r="AC4632" i="43" s="1"/>
  <c r="Z4632" i="43"/>
  <c r="AA4632" i="43" s="1"/>
  <c r="Y4632" i="43"/>
  <c r="V4632" i="43"/>
  <c r="R4632" i="43"/>
  <c r="M4632" i="43"/>
  <c r="L4632" i="43"/>
  <c r="G4632" i="43"/>
  <c r="F4632" i="43"/>
  <c r="E4632" i="43"/>
  <c r="D4632" i="43"/>
  <c r="C4632" i="43"/>
  <c r="B4632" i="43"/>
  <c r="Y4631" i="43"/>
  <c r="X4631" i="43"/>
  <c r="W4631" i="43"/>
  <c r="V4631" i="43"/>
  <c r="S4631" i="43"/>
  <c r="R4631" i="43"/>
  <c r="M4631" i="43"/>
  <c r="L4631" i="43"/>
  <c r="G4631" i="43"/>
  <c r="F4631" i="43"/>
  <c r="E4631" i="43"/>
  <c r="D4631" i="43"/>
  <c r="C4631" i="43"/>
  <c r="B4631" i="43"/>
  <c r="AD4630" i="43"/>
  <c r="AB4630" i="43"/>
  <c r="AC4630" i="43" s="1"/>
  <c r="Z4630" i="43"/>
  <c r="AA4630" i="43" s="1"/>
  <c r="Y4630" i="43"/>
  <c r="V4630" i="43"/>
  <c r="R4630" i="43"/>
  <c r="M4630" i="43"/>
  <c r="L4630" i="43"/>
  <c r="G4630" i="43"/>
  <c r="F4630" i="43"/>
  <c r="E4630" i="43"/>
  <c r="D4630" i="43"/>
  <c r="C4630" i="43"/>
  <c r="B4630" i="43"/>
  <c r="Y4629" i="43"/>
  <c r="W4629" i="43"/>
  <c r="V4629" i="43"/>
  <c r="S4629" i="43"/>
  <c r="R4629" i="43"/>
  <c r="M4629" i="43"/>
  <c r="L4629" i="43"/>
  <c r="X4629" i="43" s="1"/>
  <c r="G4629" i="43"/>
  <c r="F4629" i="43"/>
  <c r="E4629" i="43"/>
  <c r="D4629" i="43"/>
  <c r="C4629" i="43"/>
  <c r="B4629" i="43"/>
  <c r="AD4628" i="43"/>
  <c r="AB4628" i="43"/>
  <c r="AC4628" i="43" s="1"/>
  <c r="Z4628" i="43"/>
  <c r="AA4628" i="43" s="1"/>
  <c r="Y4628" i="43"/>
  <c r="V4628" i="43"/>
  <c r="R4628" i="43"/>
  <c r="M4628" i="43"/>
  <c r="L4628" i="43"/>
  <c r="G4628" i="43"/>
  <c r="F4628" i="43"/>
  <c r="E4628" i="43"/>
  <c r="D4628" i="43"/>
  <c r="C4628" i="43"/>
  <c r="B4628" i="43"/>
  <c r="Y4627" i="43"/>
  <c r="X4627" i="43"/>
  <c r="W4627" i="43"/>
  <c r="V4627" i="43"/>
  <c r="S4627" i="43"/>
  <c r="R4627" i="43"/>
  <c r="M4627" i="43"/>
  <c r="L4627" i="43"/>
  <c r="G4627" i="43"/>
  <c r="F4627" i="43"/>
  <c r="E4627" i="43"/>
  <c r="D4627" i="43"/>
  <c r="C4627" i="43"/>
  <c r="B4627" i="43"/>
  <c r="AD4626" i="43"/>
  <c r="AB4626" i="43"/>
  <c r="AC4626" i="43" s="1"/>
  <c r="Z4626" i="43"/>
  <c r="AA4626" i="43" s="1"/>
  <c r="Y4626" i="43"/>
  <c r="V4626" i="43"/>
  <c r="R4626" i="43"/>
  <c r="M4626" i="43"/>
  <c r="L4626" i="43"/>
  <c r="G4626" i="43"/>
  <c r="F4626" i="43"/>
  <c r="E4626" i="43"/>
  <c r="D4626" i="43"/>
  <c r="C4626" i="43"/>
  <c r="B4626" i="43"/>
  <c r="Y4625" i="43"/>
  <c r="W4625" i="43"/>
  <c r="V4625" i="43"/>
  <c r="S4625" i="43"/>
  <c r="R4625" i="43"/>
  <c r="M4625" i="43"/>
  <c r="L4625" i="43"/>
  <c r="X4625" i="43" s="1"/>
  <c r="G4625" i="43"/>
  <c r="F4625" i="43"/>
  <c r="E4625" i="43"/>
  <c r="D4625" i="43"/>
  <c r="C4625" i="43"/>
  <c r="B4625" i="43"/>
  <c r="AD4624" i="43"/>
  <c r="AB4624" i="43"/>
  <c r="AC4624" i="43" s="1"/>
  <c r="Z4624" i="43"/>
  <c r="AA4624" i="43" s="1"/>
  <c r="Y4624" i="43"/>
  <c r="V4624" i="43"/>
  <c r="R4624" i="43"/>
  <c r="M4624" i="43"/>
  <c r="L4624" i="43"/>
  <c r="G4624" i="43"/>
  <c r="F4624" i="43"/>
  <c r="E4624" i="43"/>
  <c r="D4624" i="43"/>
  <c r="C4624" i="43"/>
  <c r="B4624" i="43"/>
  <c r="Y4623" i="43"/>
  <c r="X4623" i="43"/>
  <c r="W4623" i="43"/>
  <c r="V4623" i="43"/>
  <c r="S4623" i="43"/>
  <c r="R4623" i="43"/>
  <c r="M4623" i="43"/>
  <c r="L4623" i="43"/>
  <c r="G4623" i="43"/>
  <c r="F4623" i="43"/>
  <c r="E4623" i="43"/>
  <c r="D4623" i="43"/>
  <c r="C4623" i="43"/>
  <c r="B4623" i="43"/>
  <c r="AD4622" i="43"/>
  <c r="AB4622" i="43"/>
  <c r="AC4622" i="43" s="1"/>
  <c r="Z4622" i="43"/>
  <c r="AA4622" i="43" s="1"/>
  <c r="Y4622" i="43"/>
  <c r="V4622" i="43"/>
  <c r="R4622" i="43"/>
  <c r="M4622" i="43"/>
  <c r="L4622" i="43"/>
  <c r="G4622" i="43"/>
  <c r="F4622" i="43"/>
  <c r="E4622" i="43"/>
  <c r="D4622" i="43"/>
  <c r="C4622" i="43"/>
  <c r="B4622" i="43"/>
  <c r="Y4621" i="43"/>
  <c r="W4621" i="43"/>
  <c r="V4621" i="43"/>
  <c r="S4621" i="43"/>
  <c r="R4621" i="43"/>
  <c r="M4621" i="43"/>
  <c r="L4621" i="43"/>
  <c r="X4621" i="43" s="1"/>
  <c r="G4621" i="43"/>
  <c r="F4621" i="43"/>
  <c r="E4621" i="43"/>
  <c r="D4621" i="43"/>
  <c r="C4621" i="43"/>
  <c r="B4621" i="43"/>
  <c r="AD4620" i="43"/>
  <c r="AB4620" i="43"/>
  <c r="AC4620" i="43" s="1"/>
  <c r="Z4620" i="43"/>
  <c r="AA4620" i="43" s="1"/>
  <c r="Y4620" i="43"/>
  <c r="V4620" i="43"/>
  <c r="R4620" i="43"/>
  <c r="M4620" i="43"/>
  <c r="L4620" i="43"/>
  <c r="G4620" i="43"/>
  <c r="F4620" i="43"/>
  <c r="E4620" i="43"/>
  <c r="D4620" i="43"/>
  <c r="C4620" i="43"/>
  <c r="B4620" i="43"/>
  <c r="Y4619" i="43"/>
  <c r="X4619" i="43"/>
  <c r="W4619" i="43"/>
  <c r="V4619" i="43"/>
  <c r="S4619" i="43"/>
  <c r="R4619" i="43"/>
  <c r="M4619" i="43"/>
  <c r="L4619" i="43"/>
  <c r="G4619" i="43"/>
  <c r="F4619" i="43"/>
  <c r="E4619" i="43"/>
  <c r="D4619" i="43"/>
  <c r="C4619" i="43"/>
  <c r="B4619" i="43"/>
  <c r="AD4618" i="43"/>
  <c r="AB4618" i="43"/>
  <c r="AC4618" i="43" s="1"/>
  <c r="Z4618" i="43"/>
  <c r="AA4618" i="43" s="1"/>
  <c r="Y4618" i="43"/>
  <c r="V4618" i="43"/>
  <c r="R4618" i="43"/>
  <c r="M4618" i="43"/>
  <c r="L4618" i="43"/>
  <c r="G4618" i="43"/>
  <c r="F4618" i="43"/>
  <c r="E4618" i="43"/>
  <c r="D4618" i="43"/>
  <c r="C4618" i="43"/>
  <c r="B4618" i="43"/>
  <c r="Y4617" i="43"/>
  <c r="W4617" i="43"/>
  <c r="V4617" i="43"/>
  <c r="S4617" i="43"/>
  <c r="R4617" i="43"/>
  <c r="M4617" i="43"/>
  <c r="L4617" i="43"/>
  <c r="X4617" i="43" s="1"/>
  <c r="G4617" i="43"/>
  <c r="F4617" i="43"/>
  <c r="E4617" i="43"/>
  <c r="D4617" i="43"/>
  <c r="C4617" i="43"/>
  <c r="B4617" i="43"/>
  <c r="AD4616" i="43"/>
  <c r="AB4616" i="43"/>
  <c r="AC4616" i="43" s="1"/>
  <c r="Z4616" i="43"/>
  <c r="AA4616" i="43" s="1"/>
  <c r="Y4616" i="43"/>
  <c r="V4616" i="43"/>
  <c r="R4616" i="43"/>
  <c r="M4616" i="43"/>
  <c r="L4616" i="43"/>
  <c r="G4616" i="43"/>
  <c r="F4616" i="43"/>
  <c r="E4616" i="43"/>
  <c r="D4616" i="43"/>
  <c r="C4616" i="43"/>
  <c r="B4616" i="43"/>
  <c r="Y4615" i="43"/>
  <c r="X4615" i="43"/>
  <c r="W4615" i="43"/>
  <c r="V4615" i="43"/>
  <c r="S4615" i="43"/>
  <c r="R4615" i="43"/>
  <c r="M4615" i="43"/>
  <c r="L4615" i="43"/>
  <c r="G4615" i="43"/>
  <c r="F4615" i="43"/>
  <c r="E4615" i="43"/>
  <c r="D4615" i="43"/>
  <c r="C4615" i="43"/>
  <c r="B4615" i="43"/>
  <c r="AD4614" i="43"/>
  <c r="AB4614" i="43"/>
  <c r="AC4614" i="43" s="1"/>
  <c r="Z4614" i="43"/>
  <c r="AA4614" i="43" s="1"/>
  <c r="Y4614" i="43"/>
  <c r="V4614" i="43"/>
  <c r="R4614" i="43"/>
  <c r="M4614" i="43"/>
  <c r="L4614" i="43"/>
  <c r="G4614" i="43"/>
  <c r="F4614" i="43"/>
  <c r="E4614" i="43"/>
  <c r="D4614" i="43"/>
  <c r="C4614" i="43"/>
  <c r="B4614" i="43"/>
  <c r="Y4613" i="43"/>
  <c r="W4613" i="43"/>
  <c r="V4613" i="43"/>
  <c r="S4613" i="43"/>
  <c r="R4613" i="43"/>
  <c r="M4613" i="43"/>
  <c r="L4613" i="43"/>
  <c r="X4613" i="43" s="1"/>
  <c r="G4613" i="43"/>
  <c r="F4613" i="43"/>
  <c r="E4613" i="43"/>
  <c r="D4613" i="43"/>
  <c r="C4613" i="43"/>
  <c r="B4613" i="43"/>
  <c r="AD4612" i="43"/>
  <c r="AB4612" i="43"/>
  <c r="AC4612" i="43" s="1"/>
  <c r="Z4612" i="43"/>
  <c r="AA4612" i="43" s="1"/>
  <c r="Y4612" i="43"/>
  <c r="V4612" i="43"/>
  <c r="R4612" i="43"/>
  <c r="M4612" i="43"/>
  <c r="L4612" i="43"/>
  <c r="G4612" i="43"/>
  <c r="F4612" i="43"/>
  <c r="E4612" i="43"/>
  <c r="D4612" i="43"/>
  <c r="C4612" i="43"/>
  <c r="B4612" i="43"/>
  <c r="Y4611" i="43"/>
  <c r="X4611" i="43"/>
  <c r="W4611" i="43"/>
  <c r="V4611" i="43"/>
  <c r="S4611" i="43"/>
  <c r="R4611" i="43"/>
  <c r="M4611" i="43"/>
  <c r="L4611" i="43"/>
  <c r="G4611" i="43"/>
  <c r="F4611" i="43"/>
  <c r="E4611" i="43"/>
  <c r="D4611" i="43"/>
  <c r="C4611" i="43"/>
  <c r="B4611" i="43"/>
  <c r="AD4610" i="43"/>
  <c r="AB4610" i="43"/>
  <c r="AC4610" i="43" s="1"/>
  <c r="Z4610" i="43"/>
  <c r="AA4610" i="43" s="1"/>
  <c r="Y4610" i="43"/>
  <c r="V4610" i="43"/>
  <c r="R4610" i="43"/>
  <c r="M4610" i="43"/>
  <c r="L4610" i="43"/>
  <c r="G4610" i="43"/>
  <c r="F4610" i="43"/>
  <c r="E4610" i="43"/>
  <c r="D4610" i="43"/>
  <c r="C4610" i="43"/>
  <c r="B4610" i="43"/>
  <c r="Y4609" i="43"/>
  <c r="W4609" i="43"/>
  <c r="V4609" i="43"/>
  <c r="S4609" i="43"/>
  <c r="R4609" i="43"/>
  <c r="M4609" i="43"/>
  <c r="L4609" i="43"/>
  <c r="X4609" i="43" s="1"/>
  <c r="G4609" i="43"/>
  <c r="F4609" i="43"/>
  <c r="E4609" i="43"/>
  <c r="D4609" i="43"/>
  <c r="C4609" i="43"/>
  <c r="B4609" i="43"/>
  <c r="AD4608" i="43"/>
  <c r="AB4608" i="43"/>
  <c r="AC4608" i="43" s="1"/>
  <c r="Z4608" i="43"/>
  <c r="AA4608" i="43" s="1"/>
  <c r="Y4608" i="43"/>
  <c r="V4608" i="43"/>
  <c r="R4608" i="43"/>
  <c r="M4608" i="43"/>
  <c r="L4608" i="43"/>
  <c r="G4608" i="43"/>
  <c r="F4608" i="43"/>
  <c r="E4608" i="43"/>
  <c r="D4608" i="43"/>
  <c r="C4608" i="43"/>
  <c r="B4608" i="43"/>
  <c r="Y4607" i="43"/>
  <c r="X4607" i="43"/>
  <c r="W4607" i="43"/>
  <c r="V4607" i="43"/>
  <c r="S4607" i="43"/>
  <c r="R4607" i="43"/>
  <c r="M4607" i="43"/>
  <c r="L4607" i="43"/>
  <c r="G4607" i="43"/>
  <c r="F4607" i="43"/>
  <c r="E4607" i="43"/>
  <c r="D4607" i="43"/>
  <c r="C4607" i="43"/>
  <c r="B4607" i="43"/>
  <c r="AD4606" i="43"/>
  <c r="AB4606" i="43"/>
  <c r="AC4606" i="43" s="1"/>
  <c r="Z4606" i="43"/>
  <c r="AA4606" i="43" s="1"/>
  <c r="Y4606" i="43"/>
  <c r="V4606" i="43"/>
  <c r="R4606" i="43"/>
  <c r="M4606" i="43"/>
  <c r="L4606" i="43"/>
  <c r="G4606" i="43"/>
  <c r="F4606" i="43"/>
  <c r="E4606" i="43"/>
  <c r="D4606" i="43"/>
  <c r="C4606" i="43"/>
  <c r="B4606" i="43"/>
  <c r="Y4605" i="43"/>
  <c r="W4605" i="43"/>
  <c r="V4605" i="43"/>
  <c r="S4605" i="43"/>
  <c r="R4605" i="43"/>
  <c r="M4605" i="43"/>
  <c r="L4605" i="43"/>
  <c r="X4605" i="43" s="1"/>
  <c r="G4605" i="43"/>
  <c r="F4605" i="43"/>
  <c r="E4605" i="43"/>
  <c r="D4605" i="43"/>
  <c r="C4605" i="43"/>
  <c r="B4605" i="43"/>
  <c r="AD4604" i="43"/>
  <c r="AB4604" i="43"/>
  <c r="AC4604" i="43" s="1"/>
  <c r="Z4604" i="43"/>
  <c r="AA4604" i="43" s="1"/>
  <c r="Y4604" i="43"/>
  <c r="V4604" i="43"/>
  <c r="R4604" i="43"/>
  <c r="M4604" i="43"/>
  <c r="L4604" i="43"/>
  <c r="G4604" i="43"/>
  <c r="F4604" i="43"/>
  <c r="E4604" i="43"/>
  <c r="D4604" i="43"/>
  <c r="C4604" i="43"/>
  <c r="B4604" i="43"/>
  <c r="Y4603" i="43"/>
  <c r="X4603" i="43"/>
  <c r="W4603" i="43"/>
  <c r="V4603" i="43"/>
  <c r="S4603" i="43"/>
  <c r="R4603" i="43"/>
  <c r="M4603" i="43"/>
  <c r="L4603" i="43"/>
  <c r="G4603" i="43"/>
  <c r="F4603" i="43"/>
  <c r="E4603" i="43"/>
  <c r="D4603" i="43"/>
  <c r="C4603" i="43"/>
  <c r="B4603" i="43"/>
  <c r="AD4602" i="43"/>
  <c r="AB4602" i="43"/>
  <c r="AC4602" i="43" s="1"/>
  <c r="Z4602" i="43"/>
  <c r="AA4602" i="43" s="1"/>
  <c r="Y4602" i="43"/>
  <c r="V4602" i="43"/>
  <c r="R4602" i="43"/>
  <c r="M4602" i="43"/>
  <c r="L4602" i="43"/>
  <c r="G4602" i="43"/>
  <c r="F4602" i="43"/>
  <c r="E4602" i="43"/>
  <c r="D4602" i="43"/>
  <c r="C4602" i="43"/>
  <c r="B4602" i="43"/>
  <c r="Y4601" i="43"/>
  <c r="W4601" i="43"/>
  <c r="V4601" i="43"/>
  <c r="S4601" i="43"/>
  <c r="R4601" i="43"/>
  <c r="M4601" i="43"/>
  <c r="L4601" i="43"/>
  <c r="X4601" i="43" s="1"/>
  <c r="G4601" i="43"/>
  <c r="F4601" i="43"/>
  <c r="E4601" i="43"/>
  <c r="D4601" i="43"/>
  <c r="C4601" i="43"/>
  <c r="B4601" i="43"/>
  <c r="AD4600" i="43"/>
  <c r="AB4600" i="43"/>
  <c r="AC4600" i="43" s="1"/>
  <c r="Z4600" i="43"/>
  <c r="AA4600" i="43" s="1"/>
  <c r="Y4600" i="43"/>
  <c r="V4600" i="43"/>
  <c r="R4600" i="43"/>
  <c r="M4600" i="43"/>
  <c r="L4600" i="43"/>
  <c r="G4600" i="43"/>
  <c r="F4600" i="43"/>
  <c r="E4600" i="43"/>
  <c r="D4600" i="43"/>
  <c r="C4600" i="43"/>
  <c r="B4600" i="43"/>
  <c r="Y4599" i="43"/>
  <c r="X4599" i="43"/>
  <c r="W4599" i="43"/>
  <c r="V4599" i="43"/>
  <c r="S4599" i="43"/>
  <c r="R4599" i="43"/>
  <c r="M4599" i="43"/>
  <c r="L4599" i="43"/>
  <c r="G4599" i="43"/>
  <c r="F4599" i="43"/>
  <c r="E4599" i="43"/>
  <c r="D4599" i="43"/>
  <c r="C4599" i="43"/>
  <c r="B4599" i="43"/>
  <c r="AD4598" i="43"/>
  <c r="AB4598" i="43"/>
  <c r="AC4598" i="43" s="1"/>
  <c r="Z4598" i="43"/>
  <c r="AA4598" i="43" s="1"/>
  <c r="Y4598" i="43"/>
  <c r="V4598" i="43"/>
  <c r="R4598" i="43"/>
  <c r="M4598" i="43"/>
  <c r="L4598" i="43"/>
  <c r="G4598" i="43"/>
  <c r="F4598" i="43"/>
  <c r="E4598" i="43"/>
  <c r="D4598" i="43"/>
  <c r="C4598" i="43"/>
  <c r="B4598" i="43"/>
  <c r="Y4597" i="43"/>
  <c r="W4597" i="43"/>
  <c r="V4597" i="43"/>
  <c r="S4597" i="43"/>
  <c r="R4597" i="43"/>
  <c r="M4597" i="43"/>
  <c r="L4597" i="43"/>
  <c r="X4597" i="43" s="1"/>
  <c r="G4597" i="43"/>
  <c r="F4597" i="43"/>
  <c r="E4597" i="43"/>
  <c r="D4597" i="43"/>
  <c r="C4597" i="43"/>
  <c r="B4597" i="43"/>
  <c r="AD4596" i="43"/>
  <c r="AB4596" i="43"/>
  <c r="AC4596" i="43" s="1"/>
  <c r="Z4596" i="43"/>
  <c r="AA4596" i="43" s="1"/>
  <c r="Y4596" i="43"/>
  <c r="V4596" i="43"/>
  <c r="R4596" i="43"/>
  <c r="M4596" i="43"/>
  <c r="L4596" i="43"/>
  <c r="G4596" i="43"/>
  <c r="F4596" i="43"/>
  <c r="E4596" i="43"/>
  <c r="D4596" i="43"/>
  <c r="C4596" i="43"/>
  <c r="B4596" i="43"/>
  <c r="Y4595" i="43"/>
  <c r="X4595" i="43"/>
  <c r="W4595" i="43"/>
  <c r="V4595" i="43"/>
  <c r="S4595" i="43"/>
  <c r="R4595" i="43"/>
  <c r="M4595" i="43"/>
  <c r="L4595" i="43"/>
  <c r="G4595" i="43"/>
  <c r="F4595" i="43"/>
  <c r="E4595" i="43"/>
  <c r="D4595" i="43"/>
  <c r="C4595" i="43"/>
  <c r="B4595" i="43"/>
  <c r="AD4594" i="43"/>
  <c r="AB4594" i="43"/>
  <c r="AC4594" i="43" s="1"/>
  <c r="Z4594" i="43"/>
  <c r="AA4594" i="43" s="1"/>
  <c r="Y4594" i="43"/>
  <c r="V4594" i="43"/>
  <c r="R4594" i="43"/>
  <c r="M4594" i="43"/>
  <c r="L4594" i="43"/>
  <c r="G4594" i="43"/>
  <c r="F4594" i="43"/>
  <c r="E4594" i="43"/>
  <c r="D4594" i="43"/>
  <c r="C4594" i="43"/>
  <c r="B4594" i="43"/>
  <c r="Y4593" i="43"/>
  <c r="W4593" i="43"/>
  <c r="V4593" i="43"/>
  <c r="S4593" i="43"/>
  <c r="R4593" i="43"/>
  <c r="M4593" i="43"/>
  <c r="L4593" i="43"/>
  <c r="X4593" i="43" s="1"/>
  <c r="G4593" i="43"/>
  <c r="F4593" i="43"/>
  <c r="E4593" i="43"/>
  <c r="D4593" i="43"/>
  <c r="C4593" i="43"/>
  <c r="B4593" i="43"/>
  <c r="AD4592" i="43"/>
  <c r="AB4592" i="43"/>
  <c r="AC4592" i="43" s="1"/>
  <c r="Z4592" i="43"/>
  <c r="AA4592" i="43" s="1"/>
  <c r="Y4592" i="43"/>
  <c r="V4592" i="43"/>
  <c r="R4592" i="43"/>
  <c r="M4592" i="43"/>
  <c r="L4592" i="43"/>
  <c r="G4592" i="43"/>
  <c r="F4592" i="43"/>
  <c r="E4592" i="43"/>
  <c r="D4592" i="43"/>
  <c r="C4592" i="43"/>
  <c r="B4592" i="43"/>
  <c r="Y4591" i="43"/>
  <c r="X4591" i="43"/>
  <c r="W4591" i="43"/>
  <c r="V4591" i="43"/>
  <c r="S4591" i="43"/>
  <c r="R4591" i="43"/>
  <c r="M4591" i="43"/>
  <c r="L4591" i="43"/>
  <c r="G4591" i="43"/>
  <c r="F4591" i="43"/>
  <c r="E4591" i="43"/>
  <c r="D4591" i="43"/>
  <c r="C4591" i="43"/>
  <c r="B4591" i="43"/>
  <c r="AD4590" i="43"/>
  <c r="AB4590" i="43"/>
  <c r="AC4590" i="43" s="1"/>
  <c r="Z4590" i="43"/>
  <c r="AA4590" i="43" s="1"/>
  <c r="Y4590" i="43"/>
  <c r="V4590" i="43"/>
  <c r="R4590" i="43"/>
  <c r="M4590" i="43"/>
  <c r="L4590" i="43"/>
  <c r="G4590" i="43"/>
  <c r="F4590" i="43"/>
  <c r="E4590" i="43"/>
  <c r="D4590" i="43"/>
  <c r="C4590" i="43"/>
  <c r="B4590" i="43"/>
  <c r="Y4589" i="43"/>
  <c r="W4589" i="43"/>
  <c r="V4589" i="43"/>
  <c r="S4589" i="43"/>
  <c r="R4589" i="43"/>
  <c r="M4589" i="43"/>
  <c r="L4589" i="43"/>
  <c r="X4589" i="43" s="1"/>
  <c r="G4589" i="43"/>
  <c r="F4589" i="43"/>
  <c r="E4589" i="43"/>
  <c r="D4589" i="43"/>
  <c r="C4589" i="43"/>
  <c r="B4589" i="43"/>
  <c r="AD4588" i="43"/>
  <c r="AB4588" i="43"/>
  <c r="AC4588" i="43" s="1"/>
  <c r="Z4588" i="43"/>
  <c r="AA4588" i="43" s="1"/>
  <c r="Y4588" i="43"/>
  <c r="V4588" i="43"/>
  <c r="R4588" i="43"/>
  <c r="M4588" i="43"/>
  <c r="L4588" i="43"/>
  <c r="G4588" i="43"/>
  <c r="F4588" i="43"/>
  <c r="E4588" i="43"/>
  <c r="D4588" i="43"/>
  <c r="C4588" i="43"/>
  <c r="B4588" i="43"/>
  <c r="Y4587" i="43"/>
  <c r="X4587" i="43"/>
  <c r="W4587" i="43"/>
  <c r="V4587" i="43"/>
  <c r="S4587" i="43"/>
  <c r="R4587" i="43"/>
  <c r="M4587" i="43"/>
  <c r="L4587" i="43"/>
  <c r="G4587" i="43"/>
  <c r="F4587" i="43"/>
  <c r="E4587" i="43"/>
  <c r="D4587" i="43"/>
  <c r="C4587" i="43"/>
  <c r="B4587" i="43"/>
  <c r="AD4586" i="43"/>
  <c r="AB4586" i="43"/>
  <c r="AC4586" i="43" s="1"/>
  <c r="Z4586" i="43"/>
  <c r="AA4586" i="43" s="1"/>
  <c r="Y4586" i="43"/>
  <c r="V4586" i="43"/>
  <c r="R4586" i="43"/>
  <c r="M4586" i="43"/>
  <c r="L4586" i="43"/>
  <c r="G4586" i="43"/>
  <c r="F4586" i="43"/>
  <c r="E4586" i="43"/>
  <c r="D4586" i="43"/>
  <c r="C4586" i="43"/>
  <c r="B4586" i="43"/>
  <c r="Y4585" i="43"/>
  <c r="W4585" i="43"/>
  <c r="V4585" i="43"/>
  <c r="S4585" i="43"/>
  <c r="R4585" i="43"/>
  <c r="M4585" i="43"/>
  <c r="L4585" i="43"/>
  <c r="X4585" i="43" s="1"/>
  <c r="G4585" i="43"/>
  <c r="F4585" i="43"/>
  <c r="E4585" i="43"/>
  <c r="D4585" i="43"/>
  <c r="C4585" i="43"/>
  <c r="B4585" i="43"/>
  <c r="AD4584" i="43"/>
  <c r="AB4584" i="43"/>
  <c r="AC4584" i="43" s="1"/>
  <c r="Z4584" i="43"/>
  <c r="AA4584" i="43" s="1"/>
  <c r="Y4584" i="43"/>
  <c r="V4584" i="43"/>
  <c r="R4584" i="43"/>
  <c r="M4584" i="43"/>
  <c r="L4584" i="43"/>
  <c r="G4584" i="43"/>
  <c r="F4584" i="43"/>
  <c r="E4584" i="43"/>
  <c r="D4584" i="43"/>
  <c r="C4584" i="43"/>
  <c r="B4584" i="43"/>
  <c r="Y4583" i="43"/>
  <c r="X4583" i="43"/>
  <c r="W4583" i="43"/>
  <c r="V4583" i="43"/>
  <c r="S4583" i="43"/>
  <c r="R4583" i="43"/>
  <c r="M4583" i="43"/>
  <c r="L4583" i="43"/>
  <c r="G4583" i="43"/>
  <c r="F4583" i="43"/>
  <c r="E4583" i="43"/>
  <c r="D4583" i="43"/>
  <c r="C4583" i="43"/>
  <c r="B4583" i="43"/>
  <c r="AD4582" i="43"/>
  <c r="AB4582" i="43"/>
  <c r="AC4582" i="43" s="1"/>
  <c r="Z4582" i="43"/>
  <c r="AA4582" i="43" s="1"/>
  <c r="Y4582" i="43"/>
  <c r="V4582" i="43"/>
  <c r="R4582" i="43"/>
  <c r="M4582" i="43"/>
  <c r="L4582" i="43"/>
  <c r="G4582" i="43"/>
  <c r="F4582" i="43"/>
  <c r="E4582" i="43"/>
  <c r="D4582" i="43"/>
  <c r="C4582" i="43"/>
  <c r="B4582" i="43"/>
  <c r="Y4581" i="43"/>
  <c r="W4581" i="43"/>
  <c r="V4581" i="43"/>
  <c r="S4581" i="43"/>
  <c r="R4581" i="43"/>
  <c r="M4581" i="43"/>
  <c r="L4581" i="43"/>
  <c r="X4581" i="43" s="1"/>
  <c r="G4581" i="43"/>
  <c r="F4581" i="43"/>
  <c r="E4581" i="43"/>
  <c r="D4581" i="43"/>
  <c r="C4581" i="43"/>
  <c r="B4581" i="43"/>
  <c r="AD4580" i="43"/>
  <c r="AB4580" i="43"/>
  <c r="AC4580" i="43" s="1"/>
  <c r="Z4580" i="43"/>
  <c r="AA4580" i="43" s="1"/>
  <c r="Y4580" i="43"/>
  <c r="V4580" i="43"/>
  <c r="R4580" i="43"/>
  <c r="M4580" i="43"/>
  <c r="L4580" i="43"/>
  <c r="G4580" i="43"/>
  <c r="F4580" i="43"/>
  <c r="E4580" i="43"/>
  <c r="D4580" i="43"/>
  <c r="C4580" i="43"/>
  <c r="B4580" i="43"/>
  <c r="Y4579" i="43"/>
  <c r="X4579" i="43"/>
  <c r="W4579" i="43"/>
  <c r="V4579" i="43"/>
  <c r="S4579" i="43"/>
  <c r="R4579" i="43"/>
  <c r="M4579" i="43"/>
  <c r="L4579" i="43"/>
  <c r="G4579" i="43"/>
  <c r="F4579" i="43"/>
  <c r="E4579" i="43"/>
  <c r="D4579" i="43"/>
  <c r="C4579" i="43"/>
  <c r="B4579" i="43"/>
  <c r="AD4578" i="43"/>
  <c r="AB4578" i="43"/>
  <c r="AC4578" i="43" s="1"/>
  <c r="Z4578" i="43"/>
  <c r="AA4578" i="43" s="1"/>
  <c r="Y4578" i="43"/>
  <c r="V4578" i="43"/>
  <c r="R4578" i="43"/>
  <c r="M4578" i="43"/>
  <c r="L4578" i="43"/>
  <c r="G4578" i="43"/>
  <c r="F4578" i="43"/>
  <c r="E4578" i="43"/>
  <c r="D4578" i="43"/>
  <c r="C4578" i="43"/>
  <c r="B4578" i="43"/>
  <c r="Y4577" i="43"/>
  <c r="W4577" i="43"/>
  <c r="V4577" i="43"/>
  <c r="S4577" i="43"/>
  <c r="R4577" i="43"/>
  <c r="M4577" i="43"/>
  <c r="L4577" i="43"/>
  <c r="X4577" i="43" s="1"/>
  <c r="G4577" i="43"/>
  <c r="F4577" i="43"/>
  <c r="E4577" i="43"/>
  <c r="D4577" i="43"/>
  <c r="C4577" i="43"/>
  <c r="B4577" i="43"/>
  <c r="AD4576" i="43"/>
  <c r="AB4576" i="43"/>
  <c r="AC4576" i="43" s="1"/>
  <c r="Z4576" i="43"/>
  <c r="AA4576" i="43" s="1"/>
  <c r="Y4576" i="43"/>
  <c r="V4576" i="43"/>
  <c r="R4576" i="43"/>
  <c r="M4576" i="43"/>
  <c r="L4576" i="43"/>
  <c r="G4576" i="43"/>
  <c r="F4576" i="43"/>
  <c r="E4576" i="43"/>
  <c r="D4576" i="43"/>
  <c r="C4576" i="43"/>
  <c r="B4576" i="43"/>
  <c r="Y4575" i="43"/>
  <c r="X4575" i="43"/>
  <c r="W4575" i="43"/>
  <c r="V4575" i="43"/>
  <c r="S4575" i="43"/>
  <c r="R4575" i="43"/>
  <c r="M4575" i="43"/>
  <c r="L4575" i="43"/>
  <c r="G4575" i="43"/>
  <c r="F4575" i="43"/>
  <c r="E4575" i="43"/>
  <c r="D4575" i="43"/>
  <c r="C4575" i="43"/>
  <c r="B4575" i="43"/>
  <c r="AD4574" i="43"/>
  <c r="AB4574" i="43"/>
  <c r="AC4574" i="43" s="1"/>
  <c r="Z4574" i="43"/>
  <c r="AA4574" i="43" s="1"/>
  <c r="Y4574" i="43"/>
  <c r="V4574" i="43"/>
  <c r="R4574" i="43"/>
  <c r="M4574" i="43"/>
  <c r="L4574" i="43"/>
  <c r="G4574" i="43"/>
  <c r="F4574" i="43"/>
  <c r="E4574" i="43"/>
  <c r="D4574" i="43"/>
  <c r="C4574" i="43"/>
  <c r="B4574" i="43"/>
  <c r="Y4573" i="43"/>
  <c r="W4573" i="43"/>
  <c r="V4573" i="43"/>
  <c r="S4573" i="43"/>
  <c r="R4573" i="43"/>
  <c r="M4573" i="43"/>
  <c r="L4573" i="43"/>
  <c r="X4573" i="43" s="1"/>
  <c r="G4573" i="43"/>
  <c r="F4573" i="43"/>
  <c r="E4573" i="43"/>
  <c r="D4573" i="43"/>
  <c r="C4573" i="43"/>
  <c r="B4573" i="43"/>
  <c r="AD4572" i="43"/>
  <c r="AB4572" i="43"/>
  <c r="AC4572" i="43" s="1"/>
  <c r="Z4572" i="43"/>
  <c r="AA4572" i="43" s="1"/>
  <c r="Y4572" i="43"/>
  <c r="V4572" i="43"/>
  <c r="R4572" i="43"/>
  <c r="M4572" i="43"/>
  <c r="L4572" i="43"/>
  <c r="G4572" i="43"/>
  <c r="F4572" i="43"/>
  <c r="E4572" i="43"/>
  <c r="D4572" i="43"/>
  <c r="C4572" i="43"/>
  <c r="B4572" i="43"/>
  <c r="Y4571" i="43"/>
  <c r="X4571" i="43"/>
  <c r="W4571" i="43"/>
  <c r="V4571" i="43"/>
  <c r="S4571" i="43"/>
  <c r="R4571" i="43"/>
  <c r="M4571" i="43"/>
  <c r="L4571" i="43"/>
  <c r="G4571" i="43"/>
  <c r="F4571" i="43"/>
  <c r="E4571" i="43"/>
  <c r="D4571" i="43"/>
  <c r="C4571" i="43"/>
  <c r="B4571" i="43"/>
  <c r="AD4570" i="43"/>
  <c r="AB4570" i="43"/>
  <c r="AC4570" i="43" s="1"/>
  <c r="Z4570" i="43"/>
  <c r="AA4570" i="43" s="1"/>
  <c r="Y4570" i="43"/>
  <c r="V4570" i="43"/>
  <c r="R4570" i="43"/>
  <c r="M4570" i="43"/>
  <c r="L4570" i="43"/>
  <c r="G4570" i="43"/>
  <c r="F4570" i="43"/>
  <c r="E4570" i="43"/>
  <c r="D4570" i="43"/>
  <c r="C4570" i="43"/>
  <c r="B4570" i="43"/>
  <c r="Y4569" i="43"/>
  <c r="W4569" i="43"/>
  <c r="V4569" i="43"/>
  <c r="S4569" i="43"/>
  <c r="R4569" i="43"/>
  <c r="M4569" i="43"/>
  <c r="L4569" i="43"/>
  <c r="X4569" i="43" s="1"/>
  <c r="G4569" i="43"/>
  <c r="F4569" i="43"/>
  <c r="E4569" i="43"/>
  <c r="D4569" i="43"/>
  <c r="C4569" i="43"/>
  <c r="B4569" i="43"/>
  <c r="AD4568" i="43"/>
  <c r="AB4568" i="43"/>
  <c r="AC4568" i="43" s="1"/>
  <c r="Z4568" i="43"/>
  <c r="AA4568" i="43" s="1"/>
  <c r="Y4568" i="43"/>
  <c r="V4568" i="43"/>
  <c r="R4568" i="43"/>
  <c r="M4568" i="43"/>
  <c r="L4568" i="43"/>
  <c r="G4568" i="43"/>
  <c r="F4568" i="43"/>
  <c r="E4568" i="43"/>
  <c r="D4568" i="43"/>
  <c r="C4568" i="43"/>
  <c r="B4568" i="43"/>
  <c r="Y4567" i="43"/>
  <c r="X4567" i="43"/>
  <c r="W4567" i="43"/>
  <c r="V4567" i="43"/>
  <c r="S4567" i="43"/>
  <c r="R4567" i="43"/>
  <c r="M4567" i="43"/>
  <c r="L4567" i="43"/>
  <c r="G4567" i="43"/>
  <c r="F4567" i="43"/>
  <c r="E4567" i="43"/>
  <c r="D4567" i="43"/>
  <c r="C4567" i="43"/>
  <c r="B4567" i="43"/>
  <c r="AD4566" i="43"/>
  <c r="AB4566" i="43"/>
  <c r="AC4566" i="43" s="1"/>
  <c r="Z4566" i="43"/>
  <c r="AA4566" i="43" s="1"/>
  <c r="Y4566" i="43"/>
  <c r="X4566" i="43"/>
  <c r="V4566" i="43"/>
  <c r="R4566" i="43"/>
  <c r="M4566" i="43"/>
  <c r="L4566" i="43"/>
  <c r="G4566" i="43"/>
  <c r="F4566" i="43"/>
  <c r="E4566" i="43"/>
  <c r="D4566" i="43"/>
  <c r="C4566" i="43"/>
  <c r="B4566" i="43"/>
  <c r="Y4565" i="43"/>
  <c r="V4565" i="43"/>
  <c r="S4565" i="43"/>
  <c r="R4565" i="43"/>
  <c r="M4565" i="43"/>
  <c r="L4565" i="43"/>
  <c r="X4565" i="43" s="1"/>
  <c r="G4565" i="43"/>
  <c r="F4565" i="43"/>
  <c r="E4565" i="43"/>
  <c r="D4565" i="43"/>
  <c r="C4565" i="43"/>
  <c r="B4565" i="43"/>
  <c r="AB4564" i="43"/>
  <c r="AC4564" i="43" s="1"/>
  <c r="Z4564" i="43"/>
  <c r="AA4564" i="43" s="1"/>
  <c r="Y4564" i="43"/>
  <c r="AD4564" i="43" s="1"/>
  <c r="V4564" i="43"/>
  <c r="S4564" i="43"/>
  <c r="R4564" i="43"/>
  <c r="M4564" i="43"/>
  <c r="L4564" i="43"/>
  <c r="W4564" i="43" s="1"/>
  <c r="G4564" i="43"/>
  <c r="F4564" i="43"/>
  <c r="E4564" i="43"/>
  <c r="D4564" i="43"/>
  <c r="C4564" i="43"/>
  <c r="B4564" i="43"/>
  <c r="AB4563" i="43"/>
  <c r="AC4563" i="43" s="1"/>
  <c r="Y4563" i="43"/>
  <c r="X4563" i="43"/>
  <c r="W4563" i="43"/>
  <c r="V4563" i="43"/>
  <c r="R4563" i="43"/>
  <c r="S4563" i="43" s="1"/>
  <c r="M4563" i="43"/>
  <c r="L4563" i="43"/>
  <c r="G4563" i="43"/>
  <c r="F4563" i="43"/>
  <c r="E4563" i="43"/>
  <c r="D4563" i="43"/>
  <c r="C4563" i="43"/>
  <c r="B4563" i="43"/>
  <c r="AD4562" i="43"/>
  <c r="AB4562" i="43"/>
  <c r="AC4562" i="43" s="1"/>
  <c r="Z4562" i="43"/>
  <c r="AA4562" i="43" s="1"/>
  <c r="Y4562" i="43"/>
  <c r="X4562" i="43"/>
  <c r="V4562" i="43"/>
  <c r="R4562" i="43"/>
  <c r="M4562" i="43"/>
  <c r="L4562" i="43"/>
  <c r="G4562" i="43"/>
  <c r="F4562" i="43"/>
  <c r="E4562" i="43"/>
  <c r="D4562" i="43"/>
  <c r="C4562" i="43"/>
  <c r="B4562" i="43"/>
  <c r="Y4561" i="43"/>
  <c r="V4561" i="43"/>
  <c r="S4561" i="43"/>
  <c r="R4561" i="43"/>
  <c r="M4561" i="43"/>
  <c r="L4561" i="43"/>
  <c r="X4561" i="43" s="1"/>
  <c r="G4561" i="43"/>
  <c r="F4561" i="43"/>
  <c r="E4561" i="43"/>
  <c r="D4561" i="43"/>
  <c r="C4561" i="43"/>
  <c r="B4561" i="43"/>
  <c r="AB4560" i="43"/>
  <c r="AC4560" i="43" s="1"/>
  <c r="Z4560" i="43"/>
  <c r="AA4560" i="43" s="1"/>
  <c r="Y4560" i="43"/>
  <c r="AD4560" i="43" s="1"/>
  <c r="V4560" i="43"/>
  <c r="S4560" i="43"/>
  <c r="R4560" i="43"/>
  <c r="M4560" i="43"/>
  <c r="L4560" i="43"/>
  <c r="W4560" i="43" s="1"/>
  <c r="G4560" i="43"/>
  <c r="F4560" i="43"/>
  <c r="E4560" i="43"/>
  <c r="D4560" i="43"/>
  <c r="C4560" i="43"/>
  <c r="B4560" i="43"/>
  <c r="AB4559" i="43"/>
  <c r="AC4559" i="43" s="1"/>
  <c r="Y4559" i="43"/>
  <c r="X4559" i="43"/>
  <c r="W4559" i="43"/>
  <c r="V4559" i="43"/>
  <c r="R4559" i="43"/>
  <c r="S4559" i="43" s="1"/>
  <c r="M4559" i="43"/>
  <c r="L4559" i="43"/>
  <c r="G4559" i="43"/>
  <c r="F4559" i="43"/>
  <c r="E4559" i="43"/>
  <c r="D4559" i="43"/>
  <c r="C4559" i="43"/>
  <c r="B4559" i="43"/>
  <c r="AD4558" i="43"/>
  <c r="AB4558" i="43"/>
  <c r="AC4558" i="43" s="1"/>
  <c r="Z4558" i="43"/>
  <c r="AA4558" i="43" s="1"/>
  <c r="Y4558" i="43"/>
  <c r="X4558" i="43"/>
  <c r="V4558" i="43"/>
  <c r="R4558" i="43"/>
  <c r="M4558" i="43"/>
  <c r="L4558" i="43"/>
  <c r="G4558" i="43"/>
  <c r="F4558" i="43"/>
  <c r="E4558" i="43"/>
  <c r="D4558" i="43"/>
  <c r="C4558" i="43"/>
  <c r="B4558" i="43"/>
  <c r="AD4557" i="43"/>
  <c r="Y4557" i="43"/>
  <c r="W4557" i="43"/>
  <c r="V4557" i="43"/>
  <c r="S4557" i="43"/>
  <c r="R4557" i="43"/>
  <c r="M4557" i="43"/>
  <c r="L4557" i="43"/>
  <c r="X4557" i="43" s="1"/>
  <c r="G4557" i="43"/>
  <c r="F4557" i="43"/>
  <c r="E4557" i="43"/>
  <c r="D4557" i="43"/>
  <c r="C4557" i="43"/>
  <c r="B4557" i="43"/>
  <c r="AB4556" i="43"/>
  <c r="AC4556" i="43" s="1"/>
  <c r="Z4556" i="43"/>
  <c r="AA4556" i="43" s="1"/>
  <c r="Y4556" i="43"/>
  <c r="AD4556" i="43" s="1"/>
  <c r="V4556" i="43"/>
  <c r="S4556" i="43"/>
  <c r="R4556" i="43"/>
  <c r="M4556" i="43"/>
  <c r="L4556" i="43"/>
  <c r="W4556" i="43" s="1"/>
  <c r="G4556" i="43"/>
  <c r="F4556" i="43"/>
  <c r="E4556" i="43"/>
  <c r="D4556" i="43"/>
  <c r="C4556" i="43"/>
  <c r="B4556" i="43"/>
  <c r="AB4555" i="43"/>
  <c r="AC4555" i="43" s="1"/>
  <c r="Y4555" i="43"/>
  <c r="X4555" i="43"/>
  <c r="W4555" i="43"/>
  <c r="V4555" i="43"/>
  <c r="S4555" i="43"/>
  <c r="R4555" i="43"/>
  <c r="M4555" i="43"/>
  <c r="L4555" i="43"/>
  <c r="G4555" i="43"/>
  <c r="F4555" i="43"/>
  <c r="E4555" i="43"/>
  <c r="D4555" i="43"/>
  <c r="C4555" i="43"/>
  <c r="B4555" i="43"/>
  <c r="AD4554" i="43"/>
  <c r="AB4554" i="43"/>
  <c r="AC4554" i="43" s="1"/>
  <c r="AA4554" i="43"/>
  <c r="Z4554" i="43"/>
  <c r="Y4554" i="43"/>
  <c r="X4554" i="43"/>
  <c r="V4554" i="43"/>
  <c r="R4554" i="43"/>
  <c r="M4554" i="43"/>
  <c r="L4554" i="43"/>
  <c r="G4554" i="43"/>
  <c r="F4554" i="43"/>
  <c r="E4554" i="43"/>
  <c r="D4554" i="43"/>
  <c r="C4554" i="43"/>
  <c r="B4554" i="43"/>
  <c r="AD4553" i="43"/>
  <c r="Y4553" i="43"/>
  <c r="W4553" i="43"/>
  <c r="V4553" i="43"/>
  <c r="S4553" i="43"/>
  <c r="R4553" i="43"/>
  <c r="M4553" i="43"/>
  <c r="L4553" i="43"/>
  <c r="X4553" i="43" s="1"/>
  <c r="G4553" i="43"/>
  <c r="F4553" i="43"/>
  <c r="E4553" i="43"/>
  <c r="D4553" i="43"/>
  <c r="C4553" i="43"/>
  <c r="B4553" i="43"/>
  <c r="AB4552" i="43"/>
  <c r="AC4552" i="43" s="1"/>
  <c r="Z4552" i="43"/>
  <c r="AA4552" i="43" s="1"/>
  <c r="Y4552" i="43"/>
  <c r="AD4552" i="43" s="1"/>
  <c r="V4552" i="43"/>
  <c r="S4552" i="43"/>
  <c r="R4552" i="43"/>
  <c r="M4552" i="43"/>
  <c r="L4552" i="43"/>
  <c r="W4552" i="43" s="1"/>
  <c r="G4552" i="43"/>
  <c r="F4552" i="43"/>
  <c r="E4552" i="43"/>
  <c r="D4552" i="43"/>
  <c r="C4552" i="43"/>
  <c r="B4552" i="43"/>
  <c r="AB4551" i="43"/>
  <c r="AC4551" i="43" s="1"/>
  <c r="Y4551" i="43"/>
  <c r="X4551" i="43"/>
  <c r="W4551" i="43"/>
  <c r="V4551" i="43"/>
  <c r="S4551" i="43"/>
  <c r="R4551" i="43"/>
  <c r="M4551" i="43"/>
  <c r="L4551" i="43"/>
  <c r="G4551" i="43"/>
  <c r="F4551" i="43"/>
  <c r="E4551" i="43"/>
  <c r="D4551" i="43"/>
  <c r="C4551" i="43"/>
  <c r="B4551" i="43"/>
  <c r="AD4550" i="43"/>
  <c r="AB4550" i="43"/>
  <c r="AC4550" i="43" s="1"/>
  <c r="AA4550" i="43"/>
  <c r="Z4550" i="43"/>
  <c r="Y4550" i="43"/>
  <c r="X4550" i="43"/>
  <c r="V4550" i="43"/>
  <c r="R4550" i="43"/>
  <c r="M4550" i="43"/>
  <c r="L4550" i="43"/>
  <c r="G4550" i="43"/>
  <c r="F4550" i="43"/>
  <c r="E4550" i="43"/>
  <c r="D4550" i="43"/>
  <c r="C4550" i="43"/>
  <c r="B4550" i="43"/>
  <c r="AD4549" i="43"/>
  <c r="Y4549" i="43"/>
  <c r="W4549" i="43"/>
  <c r="V4549" i="43"/>
  <c r="S4549" i="43"/>
  <c r="R4549" i="43"/>
  <c r="M4549" i="43"/>
  <c r="L4549" i="43"/>
  <c r="X4549" i="43" s="1"/>
  <c r="G4549" i="43"/>
  <c r="F4549" i="43"/>
  <c r="E4549" i="43"/>
  <c r="D4549" i="43"/>
  <c r="C4549" i="43"/>
  <c r="B4549" i="43"/>
  <c r="AB4548" i="43"/>
  <c r="AC4548" i="43" s="1"/>
  <c r="Z4548" i="43"/>
  <c r="AA4548" i="43" s="1"/>
  <c r="Y4548" i="43"/>
  <c r="AD4548" i="43" s="1"/>
  <c r="V4548" i="43"/>
  <c r="S4548" i="43"/>
  <c r="R4548" i="43"/>
  <c r="M4548" i="43"/>
  <c r="L4548" i="43"/>
  <c r="W4548" i="43" s="1"/>
  <c r="G4548" i="43"/>
  <c r="F4548" i="43"/>
  <c r="E4548" i="43"/>
  <c r="D4548" i="43"/>
  <c r="C4548" i="43"/>
  <c r="B4548" i="43"/>
  <c r="AB4547" i="43"/>
  <c r="AC4547" i="43" s="1"/>
  <c r="Y4547" i="43"/>
  <c r="AD4547" i="43" s="1"/>
  <c r="X4547" i="43"/>
  <c r="W4547" i="43"/>
  <c r="V4547" i="43"/>
  <c r="R4547" i="43"/>
  <c r="S4547" i="43" s="1"/>
  <c r="M4547" i="43"/>
  <c r="L4547" i="43"/>
  <c r="G4547" i="43"/>
  <c r="F4547" i="43"/>
  <c r="E4547" i="43"/>
  <c r="D4547" i="43"/>
  <c r="C4547" i="43"/>
  <c r="B4547" i="43"/>
  <c r="AD4546" i="43"/>
  <c r="AB4546" i="43"/>
  <c r="AC4546" i="43" s="1"/>
  <c r="AA4546" i="43"/>
  <c r="Z4546" i="43"/>
  <c r="Y4546" i="43"/>
  <c r="X4546" i="43"/>
  <c r="W4546" i="43"/>
  <c r="V4546" i="43"/>
  <c r="R4546" i="43"/>
  <c r="M4546" i="43"/>
  <c r="L4546" i="43"/>
  <c r="S4546" i="43" s="1"/>
  <c r="G4546" i="43"/>
  <c r="F4546" i="43"/>
  <c r="E4546" i="43"/>
  <c r="D4546" i="43"/>
  <c r="C4546" i="43"/>
  <c r="B4546" i="43"/>
  <c r="AD4545" i="43"/>
  <c r="AA4545" i="43"/>
  <c r="Z4545" i="43"/>
  <c r="Y4545" i="43"/>
  <c r="AB4545" i="43" s="1"/>
  <c r="AC4545" i="43" s="1"/>
  <c r="V4545" i="43"/>
  <c r="R4545" i="43"/>
  <c r="M4545" i="43"/>
  <c r="L4545" i="43"/>
  <c r="G4545" i="43"/>
  <c r="F4545" i="43"/>
  <c r="E4545" i="43"/>
  <c r="D4545" i="43"/>
  <c r="C4545" i="43"/>
  <c r="B4545" i="43"/>
  <c r="AD4544" i="43"/>
  <c r="AC4544" i="43"/>
  <c r="Z4544" i="43"/>
  <c r="AA4544" i="43" s="1"/>
  <c r="Y4544" i="43"/>
  <c r="AB4544" i="43" s="1"/>
  <c r="V4544" i="43"/>
  <c r="S4544" i="43"/>
  <c r="R4544" i="43"/>
  <c r="M4544" i="43"/>
  <c r="L4544" i="43"/>
  <c r="G4544" i="43"/>
  <c r="F4544" i="43"/>
  <c r="E4544" i="43"/>
  <c r="D4544" i="43"/>
  <c r="C4544" i="43"/>
  <c r="B4544" i="43"/>
  <c r="Y4543" i="43"/>
  <c r="X4543" i="43"/>
  <c r="W4543" i="43"/>
  <c r="V4543" i="43"/>
  <c r="R4543" i="43"/>
  <c r="S4543" i="43" s="1"/>
  <c r="M4543" i="43"/>
  <c r="L4543" i="43"/>
  <c r="G4543" i="43"/>
  <c r="F4543" i="43"/>
  <c r="E4543" i="43"/>
  <c r="D4543" i="43"/>
  <c r="C4543" i="43"/>
  <c r="B4543" i="43"/>
  <c r="AD4542" i="43"/>
  <c r="AB4542" i="43"/>
  <c r="AC4542" i="43" s="1"/>
  <c r="AA4542" i="43"/>
  <c r="Z4542" i="43"/>
  <c r="Y4542" i="43"/>
  <c r="X4542" i="43"/>
  <c r="W4542" i="43"/>
  <c r="V4542" i="43"/>
  <c r="R4542" i="43"/>
  <c r="M4542" i="43"/>
  <c r="L4542" i="43"/>
  <c r="S4542" i="43" s="1"/>
  <c r="G4542" i="43"/>
  <c r="F4542" i="43"/>
  <c r="E4542" i="43"/>
  <c r="D4542" i="43"/>
  <c r="C4542" i="43"/>
  <c r="B4542" i="43"/>
  <c r="AD4541" i="43"/>
  <c r="Z4541" i="43"/>
  <c r="AA4541" i="43" s="1"/>
  <c r="Y4541" i="43"/>
  <c r="AB4541" i="43" s="1"/>
  <c r="AC4541" i="43" s="1"/>
  <c r="V4541" i="43"/>
  <c r="R4541" i="43"/>
  <c r="M4541" i="43"/>
  <c r="L4541" i="43"/>
  <c r="G4541" i="43"/>
  <c r="F4541" i="43"/>
  <c r="E4541" i="43"/>
  <c r="D4541" i="43"/>
  <c r="C4541" i="43"/>
  <c r="B4541" i="43"/>
  <c r="Y4540" i="43"/>
  <c r="V4540" i="43"/>
  <c r="S4540" i="43"/>
  <c r="R4540" i="43"/>
  <c r="M4540" i="43"/>
  <c r="L4540" i="43"/>
  <c r="G4540" i="43"/>
  <c r="F4540" i="43"/>
  <c r="E4540" i="43"/>
  <c r="D4540" i="43"/>
  <c r="C4540" i="43"/>
  <c r="B4540" i="43"/>
  <c r="Y4539" i="43"/>
  <c r="X4539" i="43"/>
  <c r="W4539" i="43"/>
  <c r="V4539" i="43"/>
  <c r="R4539" i="43"/>
  <c r="S4539" i="43" s="1"/>
  <c r="M4539" i="43"/>
  <c r="L4539" i="43"/>
  <c r="G4539" i="43"/>
  <c r="F4539" i="43"/>
  <c r="E4539" i="43"/>
  <c r="D4539" i="43"/>
  <c r="C4539" i="43"/>
  <c r="B4539" i="43"/>
  <c r="AD4538" i="43"/>
  <c r="AB4538" i="43"/>
  <c r="AC4538" i="43" s="1"/>
  <c r="AA4538" i="43"/>
  <c r="Z4538" i="43"/>
  <c r="Y4538" i="43"/>
  <c r="X4538" i="43"/>
  <c r="W4538" i="43"/>
  <c r="V4538" i="43"/>
  <c r="R4538" i="43"/>
  <c r="M4538" i="43"/>
  <c r="L4538" i="43"/>
  <c r="G4538" i="43"/>
  <c r="F4538" i="43"/>
  <c r="E4538" i="43"/>
  <c r="D4538" i="43"/>
  <c r="C4538" i="43"/>
  <c r="B4538" i="43"/>
  <c r="AD4537" i="43"/>
  <c r="Z4537" i="43"/>
  <c r="AA4537" i="43" s="1"/>
  <c r="Y4537" i="43"/>
  <c r="AB4537" i="43" s="1"/>
  <c r="AC4537" i="43" s="1"/>
  <c r="V4537" i="43"/>
  <c r="R4537" i="43"/>
  <c r="M4537" i="43"/>
  <c r="L4537" i="43"/>
  <c r="G4537" i="43"/>
  <c r="F4537" i="43"/>
  <c r="E4537" i="43"/>
  <c r="D4537" i="43"/>
  <c r="C4537" i="43"/>
  <c r="B4537" i="43"/>
  <c r="AD4536" i="43"/>
  <c r="Y4536" i="43"/>
  <c r="AB4536" i="43" s="1"/>
  <c r="AC4536" i="43" s="1"/>
  <c r="V4536" i="43"/>
  <c r="R4536" i="43"/>
  <c r="M4536" i="43"/>
  <c r="L4536" i="43"/>
  <c r="G4536" i="43"/>
  <c r="F4536" i="43"/>
  <c r="E4536" i="43"/>
  <c r="D4536" i="43"/>
  <c r="C4536" i="43"/>
  <c r="B4536" i="43"/>
  <c r="AB4535" i="43"/>
  <c r="AC4535" i="43" s="1"/>
  <c r="Y4535" i="43"/>
  <c r="X4535" i="43"/>
  <c r="W4535" i="43"/>
  <c r="V4535" i="43"/>
  <c r="R4535" i="43"/>
  <c r="S4535" i="43" s="1"/>
  <c r="M4535" i="43"/>
  <c r="L4535" i="43"/>
  <c r="G4535" i="43"/>
  <c r="F4535" i="43"/>
  <c r="E4535" i="43"/>
  <c r="D4535" i="43"/>
  <c r="C4535" i="43"/>
  <c r="B4535" i="43"/>
  <c r="AD4534" i="43"/>
  <c r="AB4534" i="43"/>
  <c r="AC4534" i="43" s="1"/>
  <c r="AA4534" i="43"/>
  <c r="Z4534" i="43"/>
  <c r="Y4534" i="43"/>
  <c r="X4534" i="43"/>
  <c r="W4534" i="43"/>
  <c r="V4534" i="43"/>
  <c r="R4534" i="43"/>
  <c r="M4534" i="43"/>
  <c r="L4534" i="43"/>
  <c r="G4534" i="43"/>
  <c r="F4534" i="43"/>
  <c r="E4534" i="43"/>
  <c r="D4534" i="43"/>
  <c r="C4534" i="43"/>
  <c r="B4534" i="43"/>
  <c r="AD4533" i="43"/>
  <c r="Z4533" i="43"/>
  <c r="AA4533" i="43" s="1"/>
  <c r="Y4533" i="43"/>
  <c r="AB4533" i="43" s="1"/>
  <c r="AC4533" i="43" s="1"/>
  <c r="V4533" i="43"/>
  <c r="R4533" i="43"/>
  <c r="M4533" i="43"/>
  <c r="L4533" i="43"/>
  <c r="G4533" i="43"/>
  <c r="F4533" i="43"/>
  <c r="E4533" i="43"/>
  <c r="D4533" i="43"/>
  <c r="C4533" i="43"/>
  <c r="B4533" i="43"/>
  <c r="AD4532" i="43"/>
  <c r="AC4532" i="43"/>
  <c r="Y4532" i="43"/>
  <c r="AB4532" i="43" s="1"/>
  <c r="V4532" i="43"/>
  <c r="S4532" i="43"/>
  <c r="R4532" i="43"/>
  <c r="M4532" i="43"/>
  <c r="L4532" i="43"/>
  <c r="G4532" i="43"/>
  <c r="F4532" i="43"/>
  <c r="E4532" i="43"/>
  <c r="D4532" i="43"/>
  <c r="C4532" i="43"/>
  <c r="B4532" i="43"/>
  <c r="Y4531" i="43"/>
  <c r="X4531" i="43"/>
  <c r="W4531" i="43"/>
  <c r="V4531" i="43"/>
  <c r="S4531" i="43"/>
  <c r="R4531" i="43"/>
  <c r="M4531" i="43"/>
  <c r="L4531" i="43"/>
  <c r="G4531" i="43"/>
  <c r="F4531" i="43"/>
  <c r="E4531" i="43"/>
  <c r="D4531" i="43"/>
  <c r="C4531" i="43"/>
  <c r="B4531" i="43"/>
  <c r="AD4530" i="43"/>
  <c r="AB4530" i="43"/>
  <c r="AC4530" i="43" s="1"/>
  <c r="AA4530" i="43"/>
  <c r="Z4530" i="43"/>
  <c r="Y4530" i="43"/>
  <c r="X4530" i="43"/>
  <c r="W4530" i="43"/>
  <c r="V4530" i="43"/>
  <c r="R4530" i="43"/>
  <c r="M4530" i="43"/>
  <c r="L4530" i="43"/>
  <c r="S4530" i="43" s="1"/>
  <c r="G4530" i="43"/>
  <c r="F4530" i="43"/>
  <c r="E4530" i="43"/>
  <c r="D4530" i="43"/>
  <c r="C4530" i="43"/>
  <c r="B4530" i="43"/>
  <c r="AD4529" i="43"/>
  <c r="AA4529" i="43"/>
  <c r="Z4529" i="43"/>
  <c r="Y4529" i="43"/>
  <c r="AB4529" i="43" s="1"/>
  <c r="AC4529" i="43" s="1"/>
  <c r="V4529" i="43"/>
  <c r="R4529" i="43"/>
  <c r="M4529" i="43"/>
  <c r="L4529" i="43"/>
  <c r="G4529" i="43"/>
  <c r="F4529" i="43"/>
  <c r="E4529" i="43"/>
  <c r="D4529" i="43"/>
  <c r="C4529" i="43"/>
  <c r="B4529" i="43"/>
  <c r="AD4528" i="43"/>
  <c r="AC4528" i="43"/>
  <c r="Z4528" i="43"/>
  <c r="AA4528" i="43" s="1"/>
  <c r="Y4528" i="43"/>
  <c r="AB4528" i="43" s="1"/>
  <c r="V4528" i="43"/>
  <c r="S4528" i="43"/>
  <c r="R4528" i="43"/>
  <c r="M4528" i="43"/>
  <c r="L4528" i="43"/>
  <c r="G4528" i="43"/>
  <c r="F4528" i="43"/>
  <c r="E4528" i="43"/>
  <c r="D4528" i="43"/>
  <c r="C4528" i="43"/>
  <c r="B4528" i="43"/>
  <c r="Y4527" i="43"/>
  <c r="X4527" i="43"/>
  <c r="W4527" i="43"/>
  <c r="V4527" i="43"/>
  <c r="R4527" i="43"/>
  <c r="S4527" i="43" s="1"/>
  <c r="M4527" i="43"/>
  <c r="L4527" i="43"/>
  <c r="G4527" i="43"/>
  <c r="F4527" i="43"/>
  <c r="E4527" i="43"/>
  <c r="D4527" i="43"/>
  <c r="C4527" i="43"/>
  <c r="B4527" i="43"/>
  <c r="AD4526" i="43"/>
  <c r="AB4526" i="43"/>
  <c r="AC4526" i="43" s="1"/>
  <c r="AA4526" i="43"/>
  <c r="Z4526" i="43"/>
  <c r="Y4526" i="43"/>
  <c r="X4526" i="43"/>
  <c r="W4526" i="43"/>
  <c r="V4526" i="43"/>
  <c r="R4526" i="43"/>
  <c r="M4526" i="43"/>
  <c r="L4526" i="43"/>
  <c r="S4526" i="43" s="1"/>
  <c r="G4526" i="43"/>
  <c r="F4526" i="43"/>
  <c r="E4526" i="43"/>
  <c r="D4526" i="43"/>
  <c r="C4526" i="43"/>
  <c r="B4526" i="43"/>
  <c r="AD4525" i="43"/>
  <c r="Z4525" i="43"/>
  <c r="AA4525" i="43" s="1"/>
  <c r="Y4525" i="43"/>
  <c r="AB4525" i="43" s="1"/>
  <c r="AC4525" i="43" s="1"/>
  <c r="V4525" i="43"/>
  <c r="R4525" i="43"/>
  <c r="M4525" i="43"/>
  <c r="L4525" i="43"/>
  <c r="G4525" i="43"/>
  <c r="F4525" i="43"/>
  <c r="E4525" i="43"/>
  <c r="D4525" i="43"/>
  <c r="C4525" i="43"/>
  <c r="B4525" i="43"/>
  <c r="Y4524" i="43"/>
  <c r="V4524" i="43"/>
  <c r="S4524" i="43"/>
  <c r="R4524" i="43"/>
  <c r="M4524" i="43"/>
  <c r="L4524" i="43"/>
  <c r="G4524" i="43"/>
  <c r="F4524" i="43"/>
  <c r="E4524" i="43"/>
  <c r="D4524" i="43"/>
  <c r="C4524" i="43"/>
  <c r="B4524" i="43"/>
  <c r="Y4523" i="43"/>
  <c r="X4523" i="43"/>
  <c r="W4523" i="43"/>
  <c r="V4523" i="43"/>
  <c r="R4523" i="43"/>
  <c r="S4523" i="43" s="1"/>
  <c r="M4523" i="43"/>
  <c r="L4523" i="43"/>
  <c r="G4523" i="43"/>
  <c r="F4523" i="43"/>
  <c r="E4523" i="43"/>
  <c r="D4523" i="43"/>
  <c r="C4523" i="43"/>
  <c r="B4523" i="43"/>
  <c r="AD4522" i="43"/>
  <c r="AB4522" i="43"/>
  <c r="AC4522" i="43" s="1"/>
  <c r="AA4522" i="43"/>
  <c r="Z4522" i="43"/>
  <c r="Y4522" i="43"/>
  <c r="X4522" i="43"/>
  <c r="W4522" i="43"/>
  <c r="V4522" i="43"/>
  <c r="R4522" i="43"/>
  <c r="M4522" i="43"/>
  <c r="L4522" i="43"/>
  <c r="G4522" i="43"/>
  <c r="F4522" i="43"/>
  <c r="E4522" i="43"/>
  <c r="D4522" i="43"/>
  <c r="C4522" i="43"/>
  <c r="B4522" i="43"/>
  <c r="AD4521" i="43"/>
  <c r="Z4521" i="43"/>
  <c r="AA4521" i="43" s="1"/>
  <c r="Y4521" i="43"/>
  <c r="AB4521" i="43" s="1"/>
  <c r="AC4521" i="43" s="1"/>
  <c r="V4521" i="43"/>
  <c r="R4521" i="43"/>
  <c r="M4521" i="43"/>
  <c r="L4521" i="43"/>
  <c r="G4521" i="43"/>
  <c r="F4521" i="43"/>
  <c r="E4521" i="43"/>
  <c r="D4521" i="43"/>
  <c r="C4521" i="43"/>
  <c r="B4521" i="43"/>
  <c r="AD4520" i="43"/>
  <c r="Y4520" i="43"/>
  <c r="AB4520" i="43" s="1"/>
  <c r="AC4520" i="43" s="1"/>
  <c r="V4520" i="43"/>
  <c r="R4520" i="43"/>
  <c r="M4520" i="43"/>
  <c r="L4520" i="43"/>
  <c r="G4520" i="43"/>
  <c r="F4520" i="43"/>
  <c r="E4520" i="43"/>
  <c r="D4520" i="43"/>
  <c r="C4520" i="43"/>
  <c r="B4520" i="43"/>
  <c r="AB4519" i="43"/>
  <c r="AC4519" i="43" s="1"/>
  <c r="Y4519" i="43"/>
  <c r="X4519" i="43"/>
  <c r="W4519" i="43"/>
  <c r="V4519" i="43"/>
  <c r="R4519" i="43"/>
  <c r="S4519" i="43" s="1"/>
  <c r="M4519" i="43"/>
  <c r="L4519" i="43"/>
  <c r="G4519" i="43"/>
  <c r="F4519" i="43"/>
  <c r="E4519" i="43"/>
  <c r="D4519" i="43"/>
  <c r="C4519" i="43"/>
  <c r="B4519" i="43"/>
  <c r="AD4518" i="43"/>
  <c r="AB4518" i="43"/>
  <c r="AC4518" i="43" s="1"/>
  <c r="AA4518" i="43"/>
  <c r="Z4518" i="43"/>
  <c r="Y4518" i="43"/>
  <c r="X4518" i="43"/>
  <c r="W4518" i="43"/>
  <c r="V4518" i="43"/>
  <c r="R4518" i="43"/>
  <c r="M4518" i="43"/>
  <c r="L4518" i="43"/>
  <c r="G4518" i="43"/>
  <c r="F4518" i="43"/>
  <c r="E4518" i="43"/>
  <c r="D4518" i="43"/>
  <c r="C4518" i="43"/>
  <c r="B4518" i="43"/>
  <c r="AD4517" i="43"/>
  <c r="Z4517" i="43"/>
  <c r="AA4517" i="43" s="1"/>
  <c r="Y4517" i="43"/>
  <c r="AB4517" i="43" s="1"/>
  <c r="AC4517" i="43" s="1"/>
  <c r="V4517" i="43"/>
  <c r="R4517" i="43"/>
  <c r="M4517" i="43"/>
  <c r="L4517" i="43"/>
  <c r="G4517" i="43"/>
  <c r="F4517" i="43"/>
  <c r="E4517" i="43"/>
  <c r="D4517" i="43"/>
  <c r="C4517" i="43"/>
  <c r="B4517" i="43"/>
  <c r="AD4516" i="43"/>
  <c r="AC4516" i="43"/>
  <c r="Y4516" i="43"/>
  <c r="AB4516" i="43" s="1"/>
  <c r="V4516" i="43"/>
  <c r="S4516" i="43"/>
  <c r="R4516" i="43"/>
  <c r="M4516" i="43"/>
  <c r="L4516" i="43"/>
  <c r="G4516" i="43"/>
  <c r="F4516" i="43"/>
  <c r="E4516" i="43"/>
  <c r="D4516" i="43"/>
  <c r="C4516" i="43"/>
  <c r="B4516" i="43"/>
  <c r="Y4515" i="43"/>
  <c r="X4515" i="43"/>
  <c r="W4515" i="43"/>
  <c r="V4515" i="43"/>
  <c r="S4515" i="43"/>
  <c r="R4515" i="43"/>
  <c r="M4515" i="43"/>
  <c r="L4515" i="43"/>
  <c r="G4515" i="43"/>
  <c r="F4515" i="43"/>
  <c r="E4515" i="43"/>
  <c r="D4515" i="43"/>
  <c r="C4515" i="43"/>
  <c r="B4515" i="43"/>
  <c r="AD4514" i="43"/>
  <c r="AB4514" i="43"/>
  <c r="AC4514" i="43" s="1"/>
  <c r="AA4514" i="43"/>
  <c r="Z4514" i="43"/>
  <c r="Y4514" i="43"/>
  <c r="X4514" i="43"/>
  <c r="W4514" i="43"/>
  <c r="V4514" i="43"/>
  <c r="R4514" i="43"/>
  <c r="M4514" i="43"/>
  <c r="L4514" i="43"/>
  <c r="S4514" i="43" s="1"/>
  <c r="G4514" i="43"/>
  <c r="F4514" i="43"/>
  <c r="E4514" i="43"/>
  <c r="D4514" i="43"/>
  <c r="C4514" i="43"/>
  <c r="B4514" i="43"/>
  <c r="AC4513" i="43"/>
  <c r="Y4513" i="43"/>
  <c r="AB4513" i="43" s="1"/>
  <c r="X4513" i="43"/>
  <c r="V4513" i="43"/>
  <c r="R4513" i="43"/>
  <c r="S4513" i="43" s="1"/>
  <c r="M4513" i="43"/>
  <c r="L4513" i="43"/>
  <c r="W4513" i="43" s="1"/>
  <c r="G4513" i="43"/>
  <c r="F4513" i="43"/>
  <c r="E4513" i="43"/>
  <c r="D4513" i="43"/>
  <c r="C4513" i="43"/>
  <c r="B4513" i="43"/>
  <c r="AB4512" i="43"/>
  <c r="AC4512" i="43" s="1"/>
  <c r="Y4512" i="43"/>
  <c r="AD4512" i="43" s="1"/>
  <c r="X4512" i="43"/>
  <c r="W4512" i="43"/>
  <c r="V4512" i="43"/>
  <c r="R4512" i="43"/>
  <c r="S4512" i="43" s="1"/>
  <c r="M4512" i="43"/>
  <c r="L4512" i="43"/>
  <c r="G4512" i="43"/>
  <c r="F4512" i="43"/>
  <c r="E4512" i="43"/>
  <c r="D4512" i="43"/>
  <c r="C4512" i="43"/>
  <c r="B4512" i="43"/>
  <c r="AD4511" i="43"/>
  <c r="AB4511" i="43"/>
  <c r="AC4511" i="43" s="1"/>
  <c r="Z4511" i="43"/>
  <c r="AA4511" i="43" s="1"/>
  <c r="Y4511" i="43"/>
  <c r="V4511" i="43"/>
  <c r="R4511" i="43"/>
  <c r="M4511" i="43"/>
  <c r="L4511" i="43"/>
  <c r="G4511" i="43"/>
  <c r="F4511" i="43"/>
  <c r="E4511" i="43"/>
  <c r="D4511" i="43"/>
  <c r="C4511" i="43"/>
  <c r="B4511" i="43"/>
  <c r="Y4510" i="43"/>
  <c r="V4510" i="43"/>
  <c r="S4510" i="43"/>
  <c r="R4510" i="43"/>
  <c r="M4510" i="43"/>
  <c r="L4510" i="43"/>
  <c r="X4510" i="43" s="1"/>
  <c r="G4510" i="43"/>
  <c r="F4510" i="43"/>
  <c r="E4510" i="43"/>
  <c r="D4510" i="43"/>
  <c r="C4510" i="43"/>
  <c r="B4510" i="43"/>
  <c r="AB4509" i="43"/>
  <c r="AC4509" i="43" s="1"/>
  <c r="Y4509" i="43"/>
  <c r="AD4509" i="43" s="1"/>
  <c r="X4509" i="43"/>
  <c r="V4509" i="43"/>
  <c r="R4509" i="43"/>
  <c r="S4509" i="43" s="1"/>
  <c r="M4509" i="43"/>
  <c r="L4509" i="43"/>
  <c r="W4509" i="43" s="1"/>
  <c r="G4509" i="43"/>
  <c r="F4509" i="43"/>
  <c r="E4509" i="43"/>
  <c r="D4509" i="43"/>
  <c r="C4509" i="43"/>
  <c r="B4509" i="43"/>
  <c r="AB4508" i="43"/>
  <c r="AC4508" i="43" s="1"/>
  <c r="Y4508" i="43"/>
  <c r="AD4508" i="43" s="1"/>
  <c r="X4508" i="43"/>
  <c r="W4508" i="43"/>
  <c r="V4508" i="43"/>
  <c r="R4508" i="43"/>
  <c r="S4508" i="43" s="1"/>
  <c r="M4508" i="43"/>
  <c r="L4508" i="43"/>
  <c r="G4508" i="43"/>
  <c r="F4508" i="43"/>
  <c r="E4508" i="43"/>
  <c r="D4508" i="43"/>
  <c r="C4508" i="43"/>
  <c r="B4508" i="43"/>
  <c r="AD4507" i="43"/>
  <c r="AB4507" i="43"/>
  <c r="AC4507" i="43" s="1"/>
  <c r="Z4507" i="43"/>
  <c r="AA4507" i="43" s="1"/>
  <c r="Y4507" i="43"/>
  <c r="V4507" i="43"/>
  <c r="R4507" i="43"/>
  <c r="M4507" i="43"/>
  <c r="L4507" i="43"/>
  <c r="G4507" i="43"/>
  <c r="F4507" i="43"/>
  <c r="E4507" i="43"/>
  <c r="D4507" i="43"/>
  <c r="C4507" i="43"/>
  <c r="B4507" i="43"/>
  <c r="Y4506" i="43"/>
  <c r="V4506" i="43"/>
  <c r="S4506" i="43"/>
  <c r="R4506" i="43"/>
  <c r="M4506" i="43"/>
  <c r="L4506" i="43"/>
  <c r="X4506" i="43" s="1"/>
  <c r="G4506" i="43"/>
  <c r="F4506" i="43"/>
  <c r="E4506" i="43"/>
  <c r="D4506" i="43"/>
  <c r="C4506" i="43"/>
  <c r="B4506" i="43"/>
  <c r="AB4505" i="43"/>
  <c r="AC4505" i="43" s="1"/>
  <c r="Y4505" i="43"/>
  <c r="AD4505" i="43" s="1"/>
  <c r="X4505" i="43"/>
  <c r="V4505" i="43"/>
  <c r="R4505" i="43"/>
  <c r="S4505" i="43" s="1"/>
  <c r="M4505" i="43"/>
  <c r="L4505" i="43"/>
  <c r="W4505" i="43" s="1"/>
  <c r="G4505" i="43"/>
  <c r="F4505" i="43"/>
  <c r="E4505" i="43"/>
  <c r="D4505" i="43"/>
  <c r="C4505" i="43"/>
  <c r="B4505" i="43"/>
  <c r="AB4504" i="43"/>
  <c r="AC4504" i="43" s="1"/>
  <c r="Y4504" i="43"/>
  <c r="AD4504" i="43" s="1"/>
  <c r="X4504" i="43"/>
  <c r="W4504" i="43"/>
  <c r="V4504" i="43"/>
  <c r="R4504" i="43"/>
  <c r="S4504" i="43" s="1"/>
  <c r="M4504" i="43"/>
  <c r="L4504" i="43"/>
  <c r="G4504" i="43"/>
  <c r="F4504" i="43"/>
  <c r="E4504" i="43"/>
  <c r="D4504" i="43"/>
  <c r="C4504" i="43"/>
  <c r="B4504" i="43"/>
  <c r="AD4503" i="43"/>
  <c r="AB4503" i="43"/>
  <c r="AC4503" i="43" s="1"/>
  <c r="Z4503" i="43"/>
  <c r="AA4503" i="43" s="1"/>
  <c r="Y4503" i="43"/>
  <c r="V4503" i="43"/>
  <c r="R4503" i="43"/>
  <c r="M4503" i="43"/>
  <c r="L4503" i="43"/>
  <c r="G4503" i="43"/>
  <c r="F4503" i="43"/>
  <c r="E4503" i="43"/>
  <c r="D4503" i="43"/>
  <c r="C4503" i="43"/>
  <c r="B4503" i="43"/>
  <c r="Y4502" i="43"/>
  <c r="V4502" i="43"/>
  <c r="S4502" i="43"/>
  <c r="R4502" i="43"/>
  <c r="M4502" i="43"/>
  <c r="L4502" i="43"/>
  <c r="X4502" i="43" s="1"/>
  <c r="G4502" i="43"/>
  <c r="F4502" i="43"/>
  <c r="E4502" i="43"/>
  <c r="D4502" i="43"/>
  <c r="C4502" i="43"/>
  <c r="B4502" i="43"/>
  <c r="AB4501" i="43"/>
  <c r="AC4501" i="43" s="1"/>
  <c r="Y4501" i="43"/>
  <c r="AD4501" i="43" s="1"/>
  <c r="X4501" i="43"/>
  <c r="V4501" i="43"/>
  <c r="R4501" i="43"/>
  <c r="S4501" i="43" s="1"/>
  <c r="M4501" i="43"/>
  <c r="L4501" i="43"/>
  <c r="W4501" i="43" s="1"/>
  <c r="G4501" i="43"/>
  <c r="F4501" i="43"/>
  <c r="E4501" i="43"/>
  <c r="D4501" i="43"/>
  <c r="C4501" i="43"/>
  <c r="B4501" i="43"/>
  <c r="AB4500" i="43"/>
  <c r="AC4500" i="43" s="1"/>
  <c r="Y4500" i="43"/>
  <c r="AD4500" i="43" s="1"/>
  <c r="X4500" i="43"/>
  <c r="W4500" i="43"/>
  <c r="V4500" i="43"/>
  <c r="R4500" i="43"/>
  <c r="S4500" i="43" s="1"/>
  <c r="M4500" i="43"/>
  <c r="L4500" i="43"/>
  <c r="G4500" i="43"/>
  <c r="F4500" i="43"/>
  <c r="E4500" i="43"/>
  <c r="D4500" i="43"/>
  <c r="C4500" i="43"/>
  <c r="B4500" i="43"/>
  <c r="AD4499" i="43"/>
  <c r="AB4499" i="43"/>
  <c r="AC4499" i="43" s="1"/>
  <c r="Z4499" i="43"/>
  <c r="AA4499" i="43" s="1"/>
  <c r="Y4499" i="43"/>
  <c r="V4499" i="43"/>
  <c r="R4499" i="43"/>
  <c r="M4499" i="43"/>
  <c r="L4499" i="43"/>
  <c r="G4499" i="43"/>
  <c r="F4499" i="43"/>
  <c r="E4499" i="43"/>
  <c r="D4499" i="43"/>
  <c r="C4499" i="43"/>
  <c r="B4499" i="43"/>
  <c r="Y4498" i="43"/>
  <c r="V4498" i="43"/>
  <c r="S4498" i="43"/>
  <c r="R4498" i="43"/>
  <c r="M4498" i="43"/>
  <c r="L4498" i="43"/>
  <c r="X4498" i="43" s="1"/>
  <c r="G4498" i="43"/>
  <c r="F4498" i="43"/>
  <c r="E4498" i="43"/>
  <c r="D4498" i="43"/>
  <c r="C4498" i="43"/>
  <c r="B4498" i="43"/>
  <c r="AB4497" i="43"/>
  <c r="AC4497" i="43" s="1"/>
  <c r="Y4497" i="43"/>
  <c r="AD4497" i="43" s="1"/>
  <c r="X4497" i="43"/>
  <c r="V4497" i="43"/>
  <c r="R4497" i="43"/>
  <c r="S4497" i="43" s="1"/>
  <c r="M4497" i="43"/>
  <c r="L4497" i="43"/>
  <c r="W4497" i="43" s="1"/>
  <c r="G4497" i="43"/>
  <c r="F4497" i="43"/>
  <c r="E4497" i="43"/>
  <c r="D4497" i="43"/>
  <c r="C4497" i="43"/>
  <c r="B4497" i="43"/>
  <c r="AB4496" i="43"/>
  <c r="AC4496" i="43" s="1"/>
  <c r="Y4496" i="43"/>
  <c r="AD4496" i="43" s="1"/>
  <c r="X4496" i="43"/>
  <c r="W4496" i="43"/>
  <c r="V4496" i="43"/>
  <c r="R4496" i="43"/>
  <c r="S4496" i="43" s="1"/>
  <c r="M4496" i="43"/>
  <c r="L4496" i="43"/>
  <c r="G4496" i="43"/>
  <c r="F4496" i="43"/>
  <c r="E4496" i="43"/>
  <c r="D4496" i="43"/>
  <c r="C4496" i="43"/>
  <c r="B4496" i="43"/>
  <c r="AD4495" i="43"/>
  <c r="AB4495" i="43"/>
  <c r="AC4495" i="43" s="1"/>
  <c r="Z4495" i="43"/>
  <c r="AA4495" i="43" s="1"/>
  <c r="Y4495" i="43"/>
  <c r="V4495" i="43"/>
  <c r="R4495" i="43"/>
  <c r="M4495" i="43"/>
  <c r="L4495" i="43"/>
  <c r="G4495" i="43"/>
  <c r="F4495" i="43"/>
  <c r="E4495" i="43"/>
  <c r="D4495" i="43"/>
  <c r="C4495" i="43"/>
  <c r="B4495" i="43"/>
  <c r="Y4494" i="43"/>
  <c r="V4494" i="43"/>
  <c r="S4494" i="43"/>
  <c r="R4494" i="43"/>
  <c r="M4494" i="43"/>
  <c r="L4494" i="43"/>
  <c r="X4494" i="43" s="1"/>
  <c r="G4494" i="43"/>
  <c r="F4494" i="43"/>
  <c r="E4494" i="43"/>
  <c r="D4494" i="43"/>
  <c r="C4494" i="43"/>
  <c r="B4494" i="43"/>
  <c r="AB4493" i="43"/>
  <c r="AC4493" i="43" s="1"/>
  <c r="Y4493" i="43"/>
  <c r="AD4493" i="43" s="1"/>
  <c r="X4493" i="43"/>
  <c r="V4493" i="43"/>
  <c r="R4493" i="43"/>
  <c r="S4493" i="43" s="1"/>
  <c r="M4493" i="43"/>
  <c r="L4493" i="43"/>
  <c r="W4493" i="43" s="1"/>
  <c r="G4493" i="43"/>
  <c r="F4493" i="43"/>
  <c r="E4493" i="43"/>
  <c r="D4493" i="43"/>
  <c r="C4493" i="43"/>
  <c r="B4493" i="43"/>
  <c r="AB4492" i="43"/>
  <c r="AC4492" i="43" s="1"/>
  <c r="Y4492" i="43"/>
  <c r="AD4492" i="43" s="1"/>
  <c r="X4492" i="43"/>
  <c r="W4492" i="43"/>
  <c r="V4492" i="43"/>
  <c r="R4492" i="43"/>
  <c r="S4492" i="43" s="1"/>
  <c r="M4492" i="43"/>
  <c r="L4492" i="43"/>
  <c r="G4492" i="43"/>
  <c r="F4492" i="43"/>
  <c r="E4492" i="43"/>
  <c r="D4492" i="43"/>
  <c r="C4492" i="43"/>
  <c r="B4492" i="43"/>
  <c r="AD4491" i="43"/>
  <c r="AB4491" i="43"/>
  <c r="AC4491" i="43" s="1"/>
  <c r="Z4491" i="43"/>
  <c r="AA4491" i="43" s="1"/>
  <c r="Y4491" i="43"/>
  <c r="V4491" i="43"/>
  <c r="R4491" i="43"/>
  <c r="M4491" i="43"/>
  <c r="L4491" i="43"/>
  <c r="G4491" i="43"/>
  <c r="F4491" i="43"/>
  <c r="E4491" i="43"/>
  <c r="D4491" i="43"/>
  <c r="C4491" i="43"/>
  <c r="B4491" i="43"/>
  <c r="Y4490" i="43"/>
  <c r="V4490" i="43"/>
  <c r="S4490" i="43"/>
  <c r="R4490" i="43"/>
  <c r="M4490" i="43"/>
  <c r="L4490" i="43"/>
  <c r="X4490" i="43" s="1"/>
  <c r="G4490" i="43"/>
  <c r="F4490" i="43"/>
  <c r="E4490" i="43"/>
  <c r="D4490" i="43"/>
  <c r="C4490" i="43"/>
  <c r="B4490" i="43"/>
  <c r="AB4489" i="43"/>
  <c r="AC4489" i="43" s="1"/>
  <c r="Y4489" i="43"/>
  <c r="AD4489" i="43" s="1"/>
  <c r="X4489" i="43"/>
  <c r="V4489" i="43"/>
  <c r="R4489" i="43"/>
  <c r="S4489" i="43" s="1"/>
  <c r="M4489" i="43"/>
  <c r="L4489" i="43"/>
  <c r="W4489" i="43" s="1"/>
  <c r="G4489" i="43"/>
  <c r="F4489" i="43"/>
  <c r="E4489" i="43"/>
  <c r="D4489" i="43"/>
  <c r="C4489" i="43"/>
  <c r="B4489" i="43"/>
  <c r="AB4488" i="43"/>
  <c r="AC4488" i="43" s="1"/>
  <c r="Y4488" i="43"/>
  <c r="AD4488" i="43" s="1"/>
  <c r="X4488" i="43"/>
  <c r="W4488" i="43"/>
  <c r="V4488" i="43"/>
  <c r="R4488" i="43"/>
  <c r="S4488" i="43" s="1"/>
  <c r="M4488" i="43"/>
  <c r="L4488" i="43"/>
  <c r="G4488" i="43"/>
  <c r="F4488" i="43"/>
  <c r="E4488" i="43"/>
  <c r="D4488" i="43"/>
  <c r="C4488" i="43"/>
  <c r="B4488" i="43"/>
  <c r="AD4487" i="43"/>
  <c r="AB4487" i="43"/>
  <c r="AC4487" i="43" s="1"/>
  <c r="Z4487" i="43"/>
  <c r="AA4487" i="43" s="1"/>
  <c r="Y4487" i="43"/>
  <c r="V4487" i="43"/>
  <c r="R4487" i="43"/>
  <c r="M4487" i="43"/>
  <c r="L4487" i="43"/>
  <c r="G4487" i="43"/>
  <c r="F4487" i="43"/>
  <c r="E4487" i="43"/>
  <c r="D4487" i="43"/>
  <c r="C4487" i="43"/>
  <c r="B4487" i="43"/>
  <c r="Y4486" i="43"/>
  <c r="V4486" i="43"/>
  <c r="S4486" i="43"/>
  <c r="R4486" i="43"/>
  <c r="M4486" i="43"/>
  <c r="L4486" i="43"/>
  <c r="X4486" i="43" s="1"/>
  <c r="G4486" i="43"/>
  <c r="F4486" i="43"/>
  <c r="E4486" i="43"/>
  <c r="D4486" i="43"/>
  <c r="C4486" i="43"/>
  <c r="B4486" i="43"/>
  <c r="AB4485" i="43"/>
  <c r="AC4485" i="43" s="1"/>
  <c r="Y4485" i="43"/>
  <c r="AD4485" i="43" s="1"/>
  <c r="X4485" i="43"/>
  <c r="V4485" i="43"/>
  <c r="R4485" i="43"/>
  <c r="S4485" i="43" s="1"/>
  <c r="M4485" i="43"/>
  <c r="L4485" i="43"/>
  <c r="W4485" i="43" s="1"/>
  <c r="G4485" i="43"/>
  <c r="F4485" i="43"/>
  <c r="E4485" i="43"/>
  <c r="D4485" i="43"/>
  <c r="C4485" i="43"/>
  <c r="B4485" i="43"/>
  <c r="AB4484" i="43"/>
  <c r="AC4484" i="43" s="1"/>
  <c r="Y4484" i="43"/>
  <c r="AD4484" i="43" s="1"/>
  <c r="X4484" i="43"/>
  <c r="W4484" i="43"/>
  <c r="V4484" i="43"/>
  <c r="R4484" i="43"/>
  <c r="M4484" i="43"/>
  <c r="L4484" i="43"/>
  <c r="S4484" i="43" s="1"/>
  <c r="G4484" i="43"/>
  <c r="F4484" i="43"/>
  <c r="E4484" i="43"/>
  <c r="D4484" i="43"/>
  <c r="C4484" i="43"/>
  <c r="B4484" i="43"/>
  <c r="AD4483" i="43"/>
  <c r="AB4483" i="43"/>
  <c r="AC4483" i="43" s="1"/>
  <c r="Z4483" i="43"/>
  <c r="AA4483" i="43" s="1"/>
  <c r="Y4483" i="43"/>
  <c r="V4483" i="43"/>
  <c r="R4483" i="43"/>
  <c r="M4483" i="43"/>
  <c r="L4483" i="43"/>
  <c r="G4483" i="43"/>
  <c r="F4483" i="43"/>
  <c r="E4483" i="43"/>
  <c r="D4483" i="43"/>
  <c r="C4483" i="43"/>
  <c r="B4483" i="43"/>
  <c r="Y4482" i="43"/>
  <c r="V4482" i="43"/>
  <c r="S4482" i="43"/>
  <c r="R4482" i="43"/>
  <c r="M4482" i="43"/>
  <c r="L4482" i="43"/>
  <c r="X4482" i="43" s="1"/>
  <c r="G4482" i="43"/>
  <c r="F4482" i="43"/>
  <c r="E4482" i="43"/>
  <c r="D4482" i="43"/>
  <c r="C4482" i="43"/>
  <c r="B4482" i="43"/>
  <c r="AB4481" i="43"/>
  <c r="AC4481" i="43" s="1"/>
  <c r="Y4481" i="43"/>
  <c r="AD4481" i="43" s="1"/>
  <c r="X4481" i="43"/>
  <c r="W4481" i="43"/>
  <c r="V4481" i="43"/>
  <c r="R4481" i="43"/>
  <c r="S4481" i="43" s="1"/>
  <c r="M4481" i="43"/>
  <c r="L4481" i="43"/>
  <c r="G4481" i="43"/>
  <c r="F4481" i="43"/>
  <c r="E4481" i="43"/>
  <c r="D4481" i="43"/>
  <c r="C4481" i="43"/>
  <c r="B4481" i="43"/>
  <c r="AD4480" i="43"/>
  <c r="AB4480" i="43"/>
  <c r="AC4480" i="43" s="1"/>
  <c r="AA4480" i="43"/>
  <c r="Z4480" i="43"/>
  <c r="Y4480" i="43"/>
  <c r="X4480" i="43"/>
  <c r="W4480" i="43"/>
  <c r="V4480" i="43"/>
  <c r="R4480" i="43"/>
  <c r="M4480" i="43"/>
  <c r="L4480" i="43"/>
  <c r="S4480" i="43" s="1"/>
  <c r="G4480" i="43"/>
  <c r="F4480" i="43"/>
  <c r="E4480" i="43"/>
  <c r="D4480" i="43"/>
  <c r="C4480" i="43"/>
  <c r="B4480" i="43"/>
  <c r="AD4479" i="43"/>
  <c r="AB4479" i="43"/>
  <c r="AC4479" i="43" s="1"/>
  <c r="Z4479" i="43"/>
  <c r="AA4479" i="43" s="1"/>
  <c r="Y4479" i="43"/>
  <c r="V4479" i="43"/>
  <c r="R4479" i="43"/>
  <c r="M4479" i="43"/>
  <c r="L4479" i="43"/>
  <c r="G4479" i="43"/>
  <c r="F4479" i="43"/>
  <c r="E4479" i="43"/>
  <c r="D4479" i="43"/>
  <c r="C4479" i="43"/>
  <c r="B4479" i="43"/>
  <c r="Y4478" i="43"/>
  <c r="V4478" i="43"/>
  <c r="S4478" i="43"/>
  <c r="R4478" i="43"/>
  <c r="M4478" i="43"/>
  <c r="L4478" i="43"/>
  <c r="X4478" i="43" s="1"/>
  <c r="G4478" i="43"/>
  <c r="F4478" i="43"/>
  <c r="E4478" i="43"/>
  <c r="D4478" i="43"/>
  <c r="C4478" i="43"/>
  <c r="B4478" i="43"/>
  <c r="AB4477" i="43"/>
  <c r="AC4477" i="43" s="1"/>
  <c r="Y4477" i="43"/>
  <c r="AD4477" i="43" s="1"/>
  <c r="X4477" i="43"/>
  <c r="W4477" i="43"/>
  <c r="V4477" i="43"/>
  <c r="R4477" i="43"/>
  <c r="S4477" i="43" s="1"/>
  <c r="M4477" i="43"/>
  <c r="L4477" i="43"/>
  <c r="G4477" i="43"/>
  <c r="F4477" i="43"/>
  <c r="E4477" i="43"/>
  <c r="D4477" i="43"/>
  <c r="C4477" i="43"/>
  <c r="B4477" i="43"/>
  <c r="AD4476" i="43"/>
  <c r="AB4476" i="43"/>
  <c r="AC4476" i="43" s="1"/>
  <c r="AA4476" i="43"/>
  <c r="Z4476" i="43"/>
  <c r="Y4476" i="43"/>
  <c r="X4476" i="43"/>
  <c r="W4476" i="43"/>
  <c r="V4476" i="43"/>
  <c r="R4476" i="43"/>
  <c r="M4476" i="43"/>
  <c r="L4476" i="43"/>
  <c r="S4476" i="43" s="1"/>
  <c r="G4476" i="43"/>
  <c r="F4476" i="43"/>
  <c r="E4476" i="43"/>
  <c r="D4476" i="43"/>
  <c r="C4476" i="43"/>
  <c r="B4476" i="43"/>
  <c r="AD4475" i="43"/>
  <c r="Z4475" i="43"/>
  <c r="AA4475" i="43" s="1"/>
  <c r="Y4475" i="43"/>
  <c r="AB4475" i="43" s="1"/>
  <c r="AC4475" i="43" s="1"/>
  <c r="V4475" i="43"/>
  <c r="R4475" i="43"/>
  <c r="M4475" i="43"/>
  <c r="L4475" i="43"/>
  <c r="G4475" i="43"/>
  <c r="F4475" i="43"/>
  <c r="E4475" i="43"/>
  <c r="D4475" i="43"/>
  <c r="C4475" i="43"/>
  <c r="B4475" i="43"/>
  <c r="Y4474" i="43"/>
  <c r="V4474" i="43"/>
  <c r="S4474" i="43"/>
  <c r="R4474" i="43"/>
  <c r="M4474" i="43"/>
  <c r="L4474" i="43"/>
  <c r="X4474" i="43" s="1"/>
  <c r="G4474" i="43"/>
  <c r="F4474" i="43"/>
  <c r="E4474" i="43"/>
  <c r="D4474" i="43"/>
  <c r="C4474" i="43"/>
  <c r="B4474" i="43"/>
  <c r="AB4473" i="43"/>
  <c r="AC4473" i="43" s="1"/>
  <c r="Y4473" i="43"/>
  <c r="AD4473" i="43" s="1"/>
  <c r="X4473" i="43"/>
  <c r="W4473" i="43"/>
  <c r="V4473" i="43"/>
  <c r="R4473" i="43"/>
  <c r="S4473" i="43" s="1"/>
  <c r="M4473" i="43"/>
  <c r="L4473" i="43"/>
  <c r="G4473" i="43"/>
  <c r="F4473" i="43"/>
  <c r="E4473" i="43"/>
  <c r="D4473" i="43"/>
  <c r="C4473" i="43"/>
  <c r="B4473" i="43"/>
  <c r="AD4472" i="43"/>
  <c r="AB4472" i="43"/>
  <c r="AC4472" i="43" s="1"/>
  <c r="AA4472" i="43"/>
  <c r="Z4472" i="43"/>
  <c r="Y4472" i="43"/>
  <c r="X4472" i="43"/>
  <c r="W4472" i="43"/>
  <c r="V4472" i="43"/>
  <c r="R4472" i="43"/>
  <c r="M4472" i="43"/>
  <c r="L4472" i="43"/>
  <c r="S4472" i="43" s="1"/>
  <c r="G4472" i="43"/>
  <c r="F4472" i="43"/>
  <c r="E4472" i="43"/>
  <c r="D4472" i="43"/>
  <c r="C4472" i="43"/>
  <c r="B4472" i="43"/>
  <c r="AD4471" i="43"/>
  <c r="Z4471" i="43"/>
  <c r="AA4471" i="43" s="1"/>
  <c r="Y4471" i="43"/>
  <c r="AB4471" i="43" s="1"/>
  <c r="AC4471" i="43" s="1"/>
  <c r="V4471" i="43"/>
  <c r="R4471" i="43"/>
  <c r="M4471" i="43"/>
  <c r="L4471" i="43"/>
  <c r="G4471" i="43"/>
  <c r="F4471" i="43"/>
  <c r="E4471" i="43"/>
  <c r="D4471" i="43"/>
  <c r="C4471" i="43"/>
  <c r="B4471" i="43"/>
  <c r="Y4470" i="43"/>
  <c r="V4470" i="43"/>
  <c r="S4470" i="43"/>
  <c r="R4470" i="43"/>
  <c r="M4470" i="43"/>
  <c r="L4470" i="43"/>
  <c r="X4470" i="43" s="1"/>
  <c r="G4470" i="43"/>
  <c r="F4470" i="43"/>
  <c r="E4470" i="43"/>
  <c r="D4470" i="43"/>
  <c r="C4470" i="43"/>
  <c r="B4470" i="43"/>
  <c r="AB4469" i="43"/>
  <c r="AC4469" i="43" s="1"/>
  <c r="Y4469" i="43"/>
  <c r="AD4469" i="43" s="1"/>
  <c r="X4469" i="43"/>
  <c r="W4469" i="43"/>
  <c r="V4469" i="43"/>
  <c r="R4469" i="43"/>
  <c r="S4469" i="43" s="1"/>
  <c r="M4469" i="43"/>
  <c r="L4469" i="43"/>
  <c r="G4469" i="43"/>
  <c r="F4469" i="43"/>
  <c r="E4469" i="43"/>
  <c r="D4469" i="43"/>
  <c r="C4469" i="43"/>
  <c r="B4469" i="43"/>
  <c r="AD4468" i="43"/>
  <c r="AB4468" i="43"/>
  <c r="AC4468" i="43" s="1"/>
  <c r="AA4468" i="43"/>
  <c r="Z4468" i="43"/>
  <c r="Y4468" i="43"/>
  <c r="X4468" i="43"/>
  <c r="W4468" i="43"/>
  <c r="V4468" i="43"/>
  <c r="R4468" i="43"/>
  <c r="M4468" i="43"/>
  <c r="L4468" i="43"/>
  <c r="S4468" i="43" s="1"/>
  <c r="G4468" i="43"/>
  <c r="F4468" i="43"/>
  <c r="E4468" i="43"/>
  <c r="D4468" i="43"/>
  <c r="C4468" i="43"/>
  <c r="B4468" i="43"/>
  <c r="AD4467" i="43"/>
  <c r="AB4467" i="43"/>
  <c r="AC4467" i="43" s="1"/>
  <c r="Z4467" i="43"/>
  <c r="AA4467" i="43" s="1"/>
  <c r="Y4467" i="43"/>
  <c r="V4467" i="43"/>
  <c r="R4467" i="43"/>
  <c r="M4467" i="43"/>
  <c r="L4467" i="43"/>
  <c r="G4467" i="43"/>
  <c r="F4467" i="43"/>
  <c r="E4467" i="43"/>
  <c r="D4467" i="43"/>
  <c r="C4467" i="43"/>
  <c r="B4467" i="43"/>
  <c r="Y4466" i="43"/>
  <c r="V4466" i="43"/>
  <c r="S4466" i="43"/>
  <c r="R4466" i="43"/>
  <c r="M4466" i="43"/>
  <c r="L4466" i="43"/>
  <c r="X4466" i="43" s="1"/>
  <c r="G4466" i="43"/>
  <c r="F4466" i="43"/>
  <c r="E4466" i="43"/>
  <c r="D4466" i="43"/>
  <c r="C4466" i="43"/>
  <c r="B4466" i="43"/>
  <c r="AB4465" i="43"/>
  <c r="AC4465" i="43" s="1"/>
  <c r="Y4465" i="43"/>
  <c r="AD4465" i="43" s="1"/>
  <c r="X4465" i="43"/>
  <c r="W4465" i="43"/>
  <c r="V4465" i="43"/>
  <c r="R4465" i="43"/>
  <c r="S4465" i="43" s="1"/>
  <c r="M4465" i="43"/>
  <c r="L4465" i="43"/>
  <c r="G4465" i="43"/>
  <c r="F4465" i="43"/>
  <c r="E4465" i="43"/>
  <c r="D4465" i="43"/>
  <c r="C4465" i="43"/>
  <c r="B4465" i="43"/>
  <c r="AD4464" i="43"/>
  <c r="AB4464" i="43"/>
  <c r="AC4464" i="43" s="1"/>
  <c r="AA4464" i="43"/>
  <c r="Z4464" i="43"/>
  <c r="Y4464" i="43"/>
  <c r="X4464" i="43"/>
  <c r="W4464" i="43"/>
  <c r="V4464" i="43"/>
  <c r="R4464" i="43"/>
  <c r="M4464" i="43"/>
  <c r="L4464" i="43"/>
  <c r="S4464" i="43" s="1"/>
  <c r="G4464" i="43"/>
  <c r="F4464" i="43"/>
  <c r="E4464" i="43"/>
  <c r="D4464" i="43"/>
  <c r="C4464" i="43"/>
  <c r="B4464" i="43"/>
  <c r="AD4463" i="43"/>
  <c r="AB4463" i="43"/>
  <c r="AC4463" i="43" s="1"/>
  <c r="Z4463" i="43"/>
  <c r="AA4463" i="43" s="1"/>
  <c r="Y4463" i="43"/>
  <c r="V4463" i="43"/>
  <c r="R4463" i="43"/>
  <c r="M4463" i="43"/>
  <c r="L4463" i="43"/>
  <c r="G4463" i="43"/>
  <c r="F4463" i="43"/>
  <c r="E4463" i="43"/>
  <c r="D4463" i="43"/>
  <c r="C4463" i="43"/>
  <c r="B4463" i="43"/>
  <c r="Y4462" i="43"/>
  <c r="V4462" i="43"/>
  <c r="S4462" i="43"/>
  <c r="R4462" i="43"/>
  <c r="M4462" i="43"/>
  <c r="L4462" i="43"/>
  <c r="X4462" i="43" s="1"/>
  <c r="G4462" i="43"/>
  <c r="F4462" i="43"/>
  <c r="E4462" i="43"/>
  <c r="D4462" i="43"/>
  <c r="C4462" i="43"/>
  <c r="B4462" i="43"/>
  <c r="AB4461" i="43"/>
  <c r="AC4461" i="43" s="1"/>
  <c r="Y4461" i="43"/>
  <c r="AD4461" i="43" s="1"/>
  <c r="X4461" i="43"/>
  <c r="W4461" i="43"/>
  <c r="V4461" i="43"/>
  <c r="R4461" i="43"/>
  <c r="S4461" i="43" s="1"/>
  <c r="M4461" i="43"/>
  <c r="L4461" i="43"/>
  <c r="G4461" i="43"/>
  <c r="F4461" i="43"/>
  <c r="E4461" i="43"/>
  <c r="D4461" i="43"/>
  <c r="C4461" i="43"/>
  <c r="B4461" i="43"/>
  <c r="AD4460" i="43"/>
  <c r="AB4460" i="43"/>
  <c r="AC4460" i="43" s="1"/>
  <c r="AA4460" i="43"/>
  <c r="Z4460" i="43"/>
  <c r="Y4460" i="43"/>
  <c r="X4460" i="43"/>
  <c r="W4460" i="43"/>
  <c r="V4460" i="43"/>
  <c r="R4460" i="43"/>
  <c r="M4460" i="43"/>
  <c r="L4460" i="43"/>
  <c r="S4460" i="43" s="1"/>
  <c r="G4460" i="43"/>
  <c r="F4460" i="43"/>
  <c r="E4460" i="43"/>
  <c r="D4460" i="43"/>
  <c r="C4460" i="43"/>
  <c r="B4460" i="43"/>
  <c r="AD4459" i="43"/>
  <c r="AB4459" i="43"/>
  <c r="AC4459" i="43" s="1"/>
  <c r="Z4459" i="43"/>
  <c r="AA4459" i="43" s="1"/>
  <c r="Y4459" i="43"/>
  <c r="V4459" i="43"/>
  <c r="R4459" i="43"/>
  <c r="M4459" i="43"/>
  <c r="L4459" i="43"/>
  <c r="G4459" i="43"/>
  <c r="F4459" i="43"/>
  <c r="E4459" i="43"/>
  <c r="D4459" i="43"/>
  <c r="C4459" i="43"/>
  <c r="B4459" i="43"/>
  <c r="Y4458" i="43"/>
  <c r="V4458" i="43"/>
  <c r="S4458" i="43"/>
  <c r="R4458" i="43"/>
  <c r="M4458" i="43"/>
  <c r="L4458" i="43"/>
  <c r="X4458" i="43" s="1"/>
  <c r="G4458" i="43"/>
  <c r="F4458" i="43"/>
  <c r="E4458" i="43"/>
  <c r="D4458" i="43"/>
  <c r="C4458" i="43"/>
  <c r="B4458" i="43"/>
  <c r="AB4457" i="43"/>
  <c r="AC4457" i="43" s="1"/>
  <c r="Y4457" i="43"/>
  <c r="AD4457" i="43" s="1"/>
  <c r="X4457" i="43"/>
  <c r="W4457" i="43"/>
  <c r="V4457" i="43"/>
  <c r="R4457" i="43"/>
  <c r="S4457" i="43" s="1"/>
  <c r="M4457" i="43"/>
  <c r="L4457" i="43"/>
  <c r="G4457" i="43"/>
  <c r="F4457" i="43"/>
  <c r="E4457" i="43"/>
  <c r="D4457" i="43"/>
  <c r="C4457" i="43"/>
  <c r="B4457" i="43"/>
  <c r="AD4456" i="43"/>
  <c r="AB4456" i="43"/>
  <c r="AC4456" i="43" s="1"/>
  <c r="AA4456" i="43"/>
  <c r="Z4456" i="43"/>
  <c r="Y4456" i="43"/>
  <c r="X4456" i="43"/>
  <c r="W4456" i="43"/>
  <c r="V4456" i="43"/>
  <c r="R4456" i="43"/>
  <c r="M4456" i="43"/>
  <c r="L4456" i="43"/>
  <c r="S4456" i="43" s="1"/>
  <c r="G4456" i="43"/>
  <c r="F4456" i="43"/>
  <c r="E4456" i="43"/>
  <c r="D4456" i="43"/>
  <c r="C4456" i="43"/>
  <c r="B4456" i="43"/>
  <c r="AD4455" i="43"/>
  <c r="AB4455" i="43"/>
  <c r="AC4455" i="43" s="1"/>
  <c r="Z4455" i="43"/>
  <c r="AA4455" i="43" s="1"/>
  <c r="Y4455" i="43"/>
  <c r="V4455" i="43"/>
  <c r="R4455" i="43"/>
  <c r="M4455" i="43"/>
  <c r="L4455" i="43"/>
  <c r="G4455" i="43"/>
  <c r="F4455" i="43"/>
  <c r="E4455" i="43"/>
  <c r="D4455" i="43"/>
  <c r="C4455" i="43"/>
  <c r="B4455" i="43"/>
  <c r="Y4454" i="43"/>
  <c r="V4454" i="43"/>
  <c r="S4454" i="43"/>
  <c r="R4454" i="43"/>
  <c r="M4454" i="43"/>
  <c r="L4454" i="43"/>
  <c r="X4454" i="43" s="1"/>
  <c r="G4454" i="43"/>
  <c r="F4454" i="43"/>
  <c r="E4454" i="43"/>
  <c r="D4454" i="43"/>
  <c r="C4454" i="43"/>
  <c r="B4454" i="43"/>
  <c r="AB4453" i="43"/>
  <c r="AC4453" i="43" s="1"/>
  <c r="Y4453" i="43"/>
  <c r="AD4453" i="43" s="1"/>
  <c r="X4453" i="43"/>
  <c r="W4453" i="43"/>
  <c r="V4453" i="43"/>
  <c r="R4453" i="43"/>
  <c r="S4453" i="43" s="1"/>
  <c r="M4453" i="43"/>
  <c r="L4453" i="43"/>
  <c r="G4453" i="43"/>
  <c r="F4453" i="43"/>
  <c r="E4453" i="43"/>
  <c r="D4453" i="43"/>
  <c r="C4453" i="43"/>
  <c r="B4453" i="43"/>
  <c r="AD4452" i="43"/>
  <c r="AB4452" i="43"/>
  <c r="AC4452" i="43" s="1"/>
  <c r="AA4452" i="43"/>
  <c r="Z4452" i="43"/>
  <c r="Y4452" i="43"/>
  <c r="X4452" i="43"/>
  <c r="W4452" i="43"/>
  <c r="V4452" i="43"/>
  <c r="R4452" i="43"/>
  <c r="M4452" i="43"/>
  <c r="L4452" i="43"/>
  <c r="S4452" i="43" s="1"/>
  <c r="G4452" i="43"/>
  <c r="F4452" i="43"/>
  <c r="E4452" i="43"/>
  <c r="D4452" i="43"/>
  <c r="C4452" i="43"/>
  <c r="B4452" i="43"/>
  <c r="AD4451" i="43"/>
  <c r="Z4451" i="43"/>
  <c r="AA4451" i="43" s="1"/>
  <c r="Y4451" i="43"/>
  <c r="AB4451" i="43" s="1"/>
  <c r="AC4451" i="43" s="1"/>
  <c r="V4451" i="43"/>
  <c r="R4451" i="43"/>
  <c r="M4451" i="43"/>
  <c r="L4451" i="43"/>
  <c r="G4451" i="43"/>
  <c r="F4451" i="43"/>
  <c r="E4451" i="43"/>
  <c r="D4451" i="43"/>
  <c r="C4451" i="43"/>
  <c r="B4451" i="43"/>
  <c r="Y4450" i="43"/>
  <c r="V4450" i="43"/>
  <c r="S4450" i="43"/>
  <c r="R4450" i="43"/>
  <c r="M4450" i="43"/>
  <c r="L4450" i="43"/>
  <c r="X4450" i="43" s="1"/>
  <c r="G4450" i="43"/>
  <c r="F4450" i="43"/>
  <c r="E4450" i="43"/>
  <c r="D4450" i="43"/>
  <c r="C4450" i="43"/>
  <c r="B4450" i="43"/>
  <c r="AB4449" i="43"/>
  <c r="AC4449" i="43" s="1"/>
  <c r="Y4449" i="43"/>
  <c r="AD4449" i="43" s="1"/>
  <c r="X4449" i="43"/>
  <c r="W4449" i="43"/>
  <c r="V4449" i="43"/>
  <c r="R4449" i="43"/>
  <c r="S4449" i="43" s="1"/>
  <c r="M4449" i="43"/>
  <c r="L4449" i="43"/>
  <c r="G4449" i="43"/>
  <c r="F4449" i="43"/>
  <c r="E4449" i="43"/>
  <c r="D4449" i="43"/>
  <c r="C4449" i="43"/>
  <c r="B4449" i="43"/>
  <c r="AD4448" i="43"/>
  <c r="AB4448" i="43"/>
  <c r="AC4448" i="43" s="1"/>
  <c r="AA4448" i="43"/>
  <c r="Z4448" i="43"/>
  <c r="Y4448" i="43"/>
  <c r="X4448" i="43"/>
  <c r="W4448" i="43"/>
  <c r="V4448" i="43"/>
  <c r="R4448" i="43"/>
  <c r="M4448" i="43"/>
  <c r="L4448" i="43"/>
  <c r="S4448" i="43" s="1"/>
  <c r="G4448" i="43"/>
  <c r="F4448" i="43"/>
  <c r="E4448" i="43"/>
  <c r="D4448" i="43"/>
  <c r="C4448" i="43"/>
  <c r="B4448" i="43"/>
  <c r="AD4447" i="43"/>
  <c r="Z4447" i="43"/>
  <c r="AA4447" i="43" s="1"/>
  <c r="Y4447" i="43"/>
  <c r="AB4447" i="43" s="1"/>
  <c r="AC4447" i="43" s="1"/>
  <c r="V4447" i="43"/>
  <c r="R4447" i="43"/>
  <c r="M4447" i="43"/>
  <c r="L4447" i="43"/>
  <c r="G4447" i="43"/>
  <c r="F4447" i="43"/>
  <c r="E4447" i="43"/>
  <c r="D4447" i="43"/>
  <c r="C4447" i="43"/>
  <c r="B4447" i="43"/>
  <c r="Y4446" i="43"/>
  <c r="V4446" i="43"/>
  <c r="S4446" i="43"/>
  <c r="R4446" i="43"/>
  <c r="M4446" i="43"/>
  <c r="L4446" i="43"/>
  <c r="X4446" i="43" s="1"/>
  <c r="G4446" i="43"/>
  <c r="F4446" i="43"/>
  <c r="E4446" i="43"/>
  <c r="D4446" i="43"/>
  <c r="C4446" i="43"/>
  <c r="B4446" i="43"/>
  <c r="AB4445" i="43"/>
  <c r="AC4445" i="43" s="1"/>
  <c r="Y4445" i="43"/>
  <c r="AD4445" i="43" s="1"/>
  <c r="X4445" i="43"/>
  <c r="W4445" i="43"/>
  <c r="V4445" i="43"/>
  <c r="R4445" i="43"/>
  <c r="S4445" i="43" s="1"/>
  <c r="M4445" i="43"/>
  <c r="L4445" i="43"/>
  <c r="G4445" i="43"/>
  <c r="F4445" i="43"/>
  <c r="E4445" i="43"/>
  <c r="D4445" i="43"/>
  <c r="C4445" i="43"/>
  <c r="B4445" i="43"/>
  <c r="AD4444" i="43"/>
  <c r="AB4444" i="43"/>
  <c r="AC4444" i="43" s="1"/>
  <c r="AA4444" i="43"/>
  <c r="Z4444" i="43"/>
  <c r="Y4444" i="43"/>
  <c r="X4444" i="43"/>
  <c r="W4444" i="43"/>
  <c r="V4444" i="43"/>
  <c r="R4444" i="43"/>
  <c r="M4444" i="43"/>
  <c r="L4444" i="43"/>
  <c r="S4444" i="43" s="1"/>
  <c r="G4444" i="43"/>
  <c r="F4444" i="43"/>
  <c r="E4444" i="43"/>
  <c r="D4444" i="43"/>
  <c r="C4444" i="43"/>
  <c r="B4444" i="43"/>
  <c r="AD4443" i="43"/>
  <c r="Z4443" i="43"/>
  <c r="AA4443" i="43" s="1"/>
  <c r="Y4443" i="43"/>
  <c r="AB4443" i="43" s="1"/>
  <c r="AC4443" i="43" s="1"/>
  <c r="V4443" i="43"/>
  <c r="R4443" i="43"/>
  <c r="M4443" i="43"/>
  <c r="L4443" i="43"/>
  <c r="G4443" i="43"/>
  <c r="F4443" i="43"/>
  <c r="E4443" i="43"/>
  <c r="D4443" i="43"/>
  <c r="C4443" i="43"/>
  <c r="B4443" i="43"/>
  <c r="Y4442" i="43"/>
  <c r="V4442" i="43"/>
  <c r="S4442" i="43"/>
  <c r="R4442" i="43"/>
  <c r="M4442" i="43"/>
  <c r="L4442" i="43"/>
  <c r="X4442" i="43" s="1"/>
  <c r="G4442" i="43"/>
  <c r="F4442" i="43"/>
  <c r="E4442" i="43"/>
  <c r="D4442" i="43"/>
  <c r="C4442" i="43"/>
  <c r="B4442" i="43"/>
  <c r="AB4441" i="43"/>
  <c r="AC4441" i="43" s="1"/>
  <c r="Y4441" i="43"/>
  <c r="AD4441" i="43" s="1"/>
  <c r="X4441" i="43"/>
  <c r="W4441" i="43"/>
  <c r="V4441" i="43"/>
  <c r="R4441" i="43"/>
  <c r="S4441" i="43" s="1"/>
  <c r="M4441" i="43"/>
  <c r="L4441" i="43"/>
  <c r="G4441" i="43"/>
  <c r="F4441" i="43"/>
  <c r="E4441" i="43"/>
  <c r="D4441" i="43"/>
  <c r="C4441" i="43"/>
  <c r="B4441" i="43"/>
  <c r="AD4440" i="43"/>
  <c r="AB4440" i="43"/>
  <c r="AC4440" i="43" s="1"/>
  <c r="AA4440" i="43"/>
  <c r="Z4440" i="43"/>
  <c r="Y4440" i="43"/>
  <c r="X4440" i="43"/>
  <c r="W4440" i="43"/>
  <c r="V4440" i="43"/>
  <c r="R4440" i="43"/>
  <c r="M4440" i="43"/>
  <c r="L4440" i="43"/>
  <c r="S4440" i="43" s="1"/>
  <c r="G4440" i="43"/>
  <c r="F4440" i="43"/>
  <c r="E4440" i="43"/>
  <c r="D4440" i="43"/>
  <c r="C4440" i="43"/>
  <c r="B4440" i="43"/>
  <c r="AD4439" i="43"/>
  <c r="Z4439" i="43"/>
  <c r="AA4439" i="43" s="1"/>
  <c r="Y4439" i="43"/>
  <c r="AB4439" i="43" s="1"/>
  <c r="AC4439" i="43" s="1"/>
  <c r="V4439" i="43"/>
  <c r="R4439" i="43"/>
  <c r="M4439" i="43"/>
  <c r="L4439" i="43"/>
  <c r="G4439" i="43"/>
  <c r="F4439" i="43"/>
  <c r="E4439" i="43"/>
  <c r="D4439" i="43"/>
  <c r="C4439" i="43"/>
  <c r="B4439" i="43"/>
  <c r="Y4438" i="43"/>
  <c r="V4438" i="43"/>
  <c r="S4438" i="43"/>
  <c r="R4438" i="43"/>
  <c r="M4438" i="43"/>
  <c r="L4438" i="43"/>
  <c r="X4438" i="43" s="1"/>
  <c r="G4438" i="43"/>
  <c r="F4438" i="43"/>
  <c r="E4438" i="43"/>
  <c r="D4438" i="43"/>
  <c r="C4438" i="43"/>
  <c r="B4438" i="43"/>
  <c r="AB4437" i="43"/>
  <c r="AC4437" i="43" s="1"/>
  <c r="Y4437" i="43"/>
  <c r="AD4437" i="43" s="1"/>
  <c r="X4437" i="43"/>
  <c r="W4437" i="43"/>
  <c r="V4437" i="43"/>
  <c r="R4437" i="43"/>
  <c r="S4437" i="43" s="1"/>
  <c r="M4437" i="43"/>
  <c r="L4437" i="43"/>
  <c r="G4437" i="43"/>
  <c r="F4437" i="43"/>
  <c r="E4437" i="43"/>
  <c r="D4437" i="43"/>
  <c r="C4437" i="43"/>
  <c r="B4437" i="43"/>
  <c r="AD4436" i="43"/>
  <c r="AB4436" i="43"/>
  <c r="AC4436" i="43" s="1"/>
  <c r="AA4436" i="43"/>
  <c r="Z4436" i="43"/>
  <c r="Y4436" i="43"/>
  <c r="X4436" i="43"/>
  <c r="W4436" i="43"/>
  <c r="V4436" i="43"/>
  <c r="R4436" i="43"/>
  <c r="M4436" i="43"/>
  <c r="L4436" i="43"/>
  <c r="S4436" i="43" s="1"/>
  <c r="G4436" i="43"/>
  <c r="F4436" i="43"/>
  <c r="E4436" i="43"/>
  <c r="D4436" i="43"/>
  <c r="C4436" i="43"/>
  <c r="B4436" i="43"/>
  <c r="AD4435" i="43"/>
  <c r="Z4435" i="43"/>
  <c r="AA4435" i="43" s="1"/>
  <c r="Y4435" i="43"/>
  <c r="AB4435" i="43" s="1"/>
  <c r="AC4435" i="43" s="1"/>
  <c r="V4435" i="43"/>
  <c r="R4435" i="43"/>
  <c r="M4435" i="43"/>
  <c r="L4435" i="43"/>
  <c r="G4435" i="43"/>
  <c r="F4435" i="43"/>
  <c r="E4435" i="43"/>
  <c r="D4435" i="43"/>
  <c r="C4435" i="43"/>
  <c r="B4435" i="43"/>
  <c r="Y4434" i="43"/>
  <c r="V4434" i="43"/>
  <c r="S4434" i="43"/>
  <c r="R4434" i="43"/>
  <c r="M4434" i="43"/>
  <c r="L4434" i="43"/>
  <c r="X4434" i="43" s="1"/>
  <c r="G4434" i="43"/>
  <c r="F4434" i="43"/>
  <c r="E4434" i="43"/>
  <c r="D4434" i="43"/>
  <c r="C4434" i="43"/>
  <c r="B4434" i="43"/>
  <c r="AB4433" i="43"/>
  <c r="AC4433" i="43" s="1"/>
  <c r="Y4433" i="43"/>
  <c r="AD4433" i="43" s="1"/>
  <c r="X4433" i="43"/>
  <c r="W4433" i="43"/>
  <c r="V4433" i="43"/>
  <c r="R4433" i="43"/>
  <c r="S4433" i="43" s="1"/>
  <c r="M4433" i="43"/>
  <c r="L4433" i="43"/>
  <c r="G4433" i="43"/>
  <c r="F4433" i="43"/>
  <c r="E4433" i="43"/>
  <c r="D4433" i="43"/>
  <c r="C4433" i="43"/>
  <c r="B4433" i="43"/>
  <c r="AD4432" i="43"/>
  <c r="AB4432" i="43"/>
  <c r="AC4432" i="43" s="1"/>
  <c r="AA4432" i="43"/>
  <c r="Z4432" i="43"/>
  <c r="Y4432" i="43"/>
  <c r="X4432" i="43"/>
  <c r="W4432" i="43"/>
  <c r="V4432" i="43"/>
  <c r="R4432" i="43"/>
  <c r="M4432" i="43"/>
  <c r="L4432" i="43"/>
  <c r="S4432" i="43" s="1"/>
  <c r="G4432" i="43"/>
  <c r="F4432" i="43"/>
  <c r="E4432" i="43"/>
  <c r="D4432" i="43"/>
  <c r="C4432" i="43"/>
  <c r="B4432" i="43"/>
  <c r="AD4431" i="43"/>
  <c r="Z4431" i="43"/>
  <c r="AA4431" i="43" s="1"/>
  <c r="Y4431" i="43"/>
  <c r="AB4431" i="43" s="1"/>
  <c r="AC4431" i="43" s="1"/>
  <c r="V4431" i="43"/>
  <c r="R4431" i="43"/>
  <c r="M4431" i="43"/>
  <c r="L4431" i="43"/>
  <c r="G4431" i="43"/>
  <c r="F4431" i="43"/>
  <c r="E4431" i="43"/>
  <c r="D4431" i="43"/>
  <c r="C4431" i="43"/>
  <c r="B4431" i="43"/>
  <c r="Y4430" i="43"/>
  <c r="V4430" i="43"/>
  <c r="S4430" i="43"/>
  <c r="R4430" i="43"/>
  <c r="M4430" i="43"/>
  <c r="L4430" i="43"/>
  <c r="X4430" i="43" s="1"/>
  <c r="G4430" i="43"/>
  <c r="F4430" i="43"/>
  <c r="E4430" i="43"/>
  <c r="D4430" i="43"/>
  <c r="C4430" i="43"/>
  <c r="B4430" i="43"/>
  <c r="AB4429" i="43"/>
  <c r="AC4429" i="43" s="1"/>
  <c r="Y4429" i="43"/>
  <c r="AD4429" i="43" s="1"/>
  <c r="X4429" i="43"/>
  <c r="W4429" i="43"/>
  <c r="V4429" i="43"/>
  <c r="R4429" i="43"/>
  <c r="S4429" i="43" s="1"/>
  <c r="M4429" i="43"/>
  <c r="L4429" i="43"/>
  <c r="G4429" i="43"/>
  <c r="F4429" i="43"/>
  <c r="E4429" i="43"/>
  <c r="D4429" i="43"/>
  <c r="C4429" i="43"/>
  <c r="B4429" i="43"/>
  <c r="AD4428" i="43"/>
  <c r="AB4428" i="43"/>
  <c r="AC4428" i="43" s="1"/>
  <c r="AA4428" i="43"/>
  <c r="Z4428" i="43"/>
  <c r="Y4428" i="43"/>
  <c r="X4428" i="43"/>
  <c r="W4428" i="43"/>
  <c r="V4428" i="43"/>
  <c r="R4428" i="43"/>
  <c r="M4428" i="43"/>
  <c r="L4428" i="43"/>
  <c r="S4428" i="43" s="1"/>
  <c r="G4428" i="43"/>
  <c r="F4428" i="43"/>
  <c r="E4428" i="43"/>
  <c r="D4428" i="43"/>
  <c r="C4428" i="43"/>
  <c r="B4428" i="43"/>
  <c r="AD4427" i="43"/>
  <c r="Z4427" i="43"/>
  <c r="AA4427" i="43" s="1"/>
  <c r="Y4427" i="43"/>
  <c r="AB4427" i="43" s="1"/>
  <c r="AC4427" i="43" s="1"/>
  <c r="V4427" i="43"/>
  <c r="R4427" i="43"/>
  <c r="M4427" i="43"/>
  <c r="L4427" i="43"/>
  <c r="G4427" i="43"/>
  <c r="F4427" i="43"/>
  <c r="E4427" i="43"/>
  <c r="D4427" i="43"/>
  <c r="C4427" i="43"/>
  <c r="B4427" i="43"/>
  <c r="Y4426" i="43"/>
  <c r="V4426" i="43"/>
  <c r="S4426" i="43"/>
  <c r="R4426" i="43"/>
  <c r="M4426" i="43"/>
  <c r="L4426" i="43"/>
  <c r="X4426" i="43" s="1"/>
  <c r="G4426" i="43"/>
  <c r="F4426" i="43"/>
  <c r="E4426" i="43"/>
  <c r="D4426" i="43"/>
  <c r="C4426" i="43"/>
  <c r="B4426" i="43"/>
  <c r="AB4425" i="43"/>
  <c r="AC4425" i="43" s="1"/>
  <c r="Y4425" i="43"/>
  <c r="AD4425" i="43" s="1"/>
  <c r="X4425" i="43"/>
  <c r="W4425" i="43"/>
  <c r="V4425" i="43"/>
  <c r="R4425" i="43"/>
  <c r="S4425" i="43" s="1"/>
  <c r="M4425" i="43"/>
  <c r="L4425" i="43"/>
  <c r="G4425" i="43"/>
  <c r="F4425" i="43"/>
  <c r="E4425" i="43"/>
  <c r="D4425" i="43"/>
  <c r="C4425" i="43"/>
  <c r="B4425" i="43"/>
  <c r="AD4424" i="43"/>
  <c r="AB4424" i="43"/>
  <c r="AC4424" i="43" s="1"/>
  <c r="AA4424" i="43"/>
  <c r="Z4424" i="43"/>
  <c r="Y4424" i="43"/>
  <c r="X4424" i="43"/>
  <c r="W4424" i="43"/>
  <c r="V4424" i="43"/>
  <c r="R4424" i="43"/>
  <c r="M4424" i="43"/>
  <c r="L4424" i="43"/>
  <c r="S4424" i="43" s="1"/>
  <c r="G4424" i="43"/>
  <c r="F4424" i="43"/>
  <c r="E4424" i="43"/>
  <c r="D4424" i="43"/>
  <c r="C4424" i="43"/>
  <c r="B4424" i="43"/>
  <c r="AD4423" i="43"/>
  <c r="Z4423" i="43"/>
  <c r="AA4423" i="43" s="1"/>
  <c r="Y4423" i="43"/>
  <c r="AB4423" i="43" s="1"/>
  <c r="AC4423" i="43" s="1"/>
  <c r="V4423" i="43"/>
  <c r="R4423" i="43"/>
  <c r="M4423" i="43"/>
  <c r="L4423" i="43"/>
  <c r="G4423" i="43"/>
  <c r="F4423" i="43"/>
  <c r="E4423" i="43"/>
  <c r="D4423" i="43"/>
  <c r="C4423" i="43"/>
  <c r="B4423" i="43"/>
  <c r="Y4422" i="43"/>
  <c r="V4422" i="43"/>
  <c r="S4422" i="43"/>
  <c r="R4422" i="43"/>
  <c r="M4422" i="43"/>
  <c r="L4422" i="43"/>
  <c r="X4422" i="43" s="1"/>
  <c r="G4422" i="43"/>
  <c r="F4422" i="43"/>
  <c r="E4422" i="43"/>
  <c r="D4422" i="43"/>
  <c r="C4422" i="43"/>
  <c r="B4422" i="43"/>
  <c r="AB4421" i="43"/>
  <c r="AC4421" i="43" s="1"/>
  <c r="Y4421" i="43"/>
  <c r="AD4421" i="43" s="1"/>
  <c r="X4421" i="43"/>
  <c r="W4421" i="43"/>
  <c r="V4421" i="43"/>
  <c r="R4421" i="43"/>
  <c r="S4421" i="43" s="1"/>
  <c r="M4421" i="43"/>
  <c r="L4421" i="43"/>
  <c r="G4421" i="43"/>
  <c r="F4421" i="43"/>
  <c r="E4421" i="43"/>
  <c r="D4421" i="43"/>
  <c r="C4421" i="43"/>
  <c r="B4421" i="43"/>
  <c r="AD4420" i="43"/>
  <c r="AB4420" i="43"/>
  <c r="AC4420" i="43" s="1"/>
  <c r="AA4420" i="43"/>
  <c r="Z4420" i="43"/>
  <c r="Y4420" i="43"/>
  <c r="X4420" i="43"/>
  <c r="W4420" i="43"/>
  <c r="V4420" i="43"/>
  <c r="R4420" i="43"/>
  <c r="M4420" i="43"/>
  <c r="L4420" i="43"/>
  <c r="S4420" i="43" s="1"/>
  <c r="G4420" i="43"/>
  <c r="F4420" i="43"/>
  <c r="E4420" i="43"/>
  <c r="D4420" i="43"/>
  <c r="C4420" i="43"/>
  <c r="B4420" i="43"/>
  <c r="AD4419" i="43"/>
  <c r="Z4419" i="43"/>
  <c r="AA4419" i="43" s="1"/>
  <c r="Y4419" i="43"/>
  <c r="AB4419" i="43" s="1"/>
  <c r="AC4419" i="43" s="1"/>
  <c r="V4419" i="43"/>
  <c r="R4419" i="43"/>
  <c r="M4419" i="43"/>
  <c r="L4419" i="43"/>
  <c r="G4419" i="43"/>
  <c r="F4419" i="43"/>
  <c r="E4419" i="43"/>
  <c r="D4419" i="43"/>
  <c r="C4419" i="43"/>
  <c r="B4419" i="43"/>
  <c r="Y4418" i="43"/>
  <c r="V4418" i="43"/>
  <c r="S4418" i="43"/>
  <c r="R4418" i="43"/>
  <c r="M4418" i="43"/>
  <c r="L4418" i="43"/>
  <c r="X4418" i="43" s="1"/>
  <c r="G4418" i="43"/>
  <c r="F4418" i="43"/>
  <c r="E4418" i="43"/>
  <c r="D4418" i="43"/>
  <c r="C4418" i="43"/>
  <c r="B4418" i="43"/>
  <c r="AB4417" i="43"/>
  <c r="AC4417" i="43" s="1"/>
  <c r="Y4417" i="43"/>
  <c r="AD4417" i="43" s="1"/>
  <c r="X4417" i="43"/>
  <c r="W4417" i="43"/>
  <c r="V4417" i="43"/>
  <c r="R4417" i="43"/>
  <c r="S4417" i="43" s="1"/>
  <c r="M4417" i="43"/>
  <c r="L4417" i="43"/>
  <c r="G4417" i="43"/>
  <c r="F4417" i="43"/>
  <c r="E4417" i="43"/>
  <c r="D4417" i="43"/>
  <c r="C4417" i="43"/>
  <c r="B4417" i="43"/>
  <c r="AD4416" i="43"/>
  <c r="AB4416" i="43"/>
  <c r="AC4416" i="43" s="1"/>
  <c r="AA4416" i="43"/>
  <c r="Z4416" i="43"/>
  <c r="Y4416" i="43"/>
  <c r="X4416" i="43"/>
  <c r="W4416" i="43"/>
  <c r="V4416" i="43"/>
  <c r="R4416" i="43"/>
  <c r="M4416" i="43"/>
  <c r="L4416" i="43"/>
  <c r="S4416" i="43" s="1"/>
  <c r="G4416" i="43"/>
  <c r="F4416" i="43"/>
  <c r="E4416" i="43"/>
  <c r="D4416" i="43"/>
  <c r="C4416" i="43"/>
  <c r="B4416" i="43"/>
  <c r="AD4415" i="43"/>
  <c r="Z4415" i="43"/>
  <c r="AA4415" i="43" s="1"/>
  <c r="Y4415" i="43"/>
  <c r="AB4415" i="43" s="1"/>
  <c r="AC4415" i="43" s="1"/>
  <c r="V4415" i="43"/>
  <c r="R4415" i="43"/>
  <c r="M4415" i="43"/>
  <c r="L4415" i="43"/>
  <c r="G4415" i="43"/>
  <c r="F4415" i="43"/>
  <c r="E4415" i="43"/>
  <c r="D4415" i="43"/>
  <c r="C4415" i="43"/>
  <c r="B4415" i="43"/>
  <c r="Y4414" i="43"/>
  <c r="V4414" i="43"/>
  <c r="S4414" i="43"/>
  <c r="R4414" i="43"/>
  <c r="M4414" i="43"/>
  <c r="L4414" i="43"/>
  <c r="X4414" i="43" s="1"/>
  <c r="G4414" i="43"/>
  <c r="F4414" i="43"/>
  <c r="E4414" i="43"/>
  <c r="D4414" i="43"/>
  <c r="C4414" i="43"/>
  <c r="B4414" i="43"/>
  <c r="AB4413" i="43"/>
  <c r="AC4413" i="43" s="1"/>
  <c r="Y4413" i="43"/>
  <c r="AD4413" i="43" s="1"/>
  <c r="X4413" i="43"/>
  <c r="W4413" i="43"/>
  <c r="V4413" i="43"/>
  <c r="R4413" i="43"/>
  <c r="S4413" i="43" s="1"/>
  <c r="M4413" i="43"/>
  <c r="L4413" i="43"/>
  <c r="G4413" i="43"/>
  <c r="F4413" i="43"/>
  <c r="E4413" i="43"/>
  <c r="D4413" i="43"/>
  <c r="C4413" i="43"/>
  <c r="B4413" i="43"/>
  <c r="AD4412" i="43"/>
  <c r="AB4412" i="43"/>
  <c r="AC4412" i="43" s="1"/>
  <c r="AA4412" i="43"/>
  <c r="Z4412" i="43"/>
  <c r="Y4412" i="43"/>
  <c r="X4412" i="43"/>
  <c r="W4412" i="43"/>
  <c r="V4412" i="43"/>
  <c r="R4412" i="43"/>
  <c r="M4412" i="43"/>
  <c r="L4412" i="43"/>
  <c r="S4412" i="43" s="1"/>
  <c r="G4412" i="43"/>
  <c r="F4412" i="43"/>
  <c r="E4412" i="43"/>
  <c r="D4412" i="43"/>
  <c r="C4412" i="43"/>
  <c r="B4412" i="43"/>
  <c r="AD4411" i="43"/>
  <c r="Z4411" i="43"/>
  <c r="AA4411" i="43" s="1"/>
  <c r="Y4411" i="43"/>
  <c r="AB4411" i="43" s="1"/>
  <c r="AC4411" i="43" s="1"/>
  <c r="V4411" i="43"/>
  <c r="R4411" i="43"/>
  <c r="M4411" i="43"/>
  <c r="L4411" i="43"/>
  <c r="G4411" i="43"/>
  <c r="F4411" i="43"/>
  <c r="E4411" i="43"/>
  <c r="D4411" i="43"/>
  <c r="C4411" i="43"/>
  <c r="B4411" i="43"/>
  <c r="Y4410" i="43"/>
  <c r="V4410" i="43"/>
  <c r="S4410" i="43"/>
  <c r="R4410" i="43"/>
  <c r="M4410" i="43"/>
  <c r="L4410" i="43"/>
  <c r="X4410" i="43" s="1"/>
  <c r="G4410" i="43"/>
  <c r="F4410" i="43"/>
  <c r="E4410" i="43"/>
  <c r="D4410" i="43"/>
  <c r="C4410" i="43"/>
  <c r="B4410" i="43"/>
  <c r="AB4409" i="43"/>
  <c r="AC4409" i="43" s="1"/>
  <c r="Y4409" i="43"/>
  <c r="AD4409" i="43" s="1"/>
  <c r="X4409" i="43"/>
  <c r="W4409" i="43"/>
  <c r="V4409" i="43"/>
  <c r="R4409" i="43"/>
  <c r="S4409" i="43" s="1"/>
  <c r="M4409" i="43"/>
  <c r="L4409" i="43"/>
  <c r="G4409" i="43"/>
  <c r="F4409" i="43"/>
  <c r="E4409" i="43"/>
  <c r="D4409" i="43"/>
  <c r="C4409" i="43"/>
  <c r="B4409" i="43"/>
  <c r="AD4408" i="43"/>
  <c r="AB4408" i="43"/>
  <c r="AC4408" i="43" s="1"/>
  <c r="AA4408" i="43"/>
  <c r="Z4408" i="43"/>
  <c r="Y4408" i="43"/>
  <c r="X4408" i="43"/>
  <c r="W4408" i="43"/>
  <c r="V4408" i="43"/>
  <c r="R4408" i="43"/>
  <c r="M4408" i="43"/>
  <c r="L4408" i="43"/>
  <c r="S4408" i="43" s="1"/>
  <c r="G4408" i="43"/>
  <c r="F4408" i="43"/>
  <c r="E4408" i="43"/>
  <c r="D4408" i="43"/>
  <c r="C4408" i="43"/>
  <c r="B4408" i="43"/>
  <c r="AD4407" i="43"/>
  <c r="Z4407" i="43"/>
  <c r="AA4407" i="43" s="1"/>
  <c r="Y4407" i="43"/>
  <c r="AB4407" i="43" s="1"/>
  <c r="AC4407" i="43" s="1"/>
  <c r="V4407" i="43"/>
  <c r="R4407" i="43"/>
  <c r="M4407" i="43"/>
  <c r="L4407" i="43"/>
  <c r="G4407" i="43"/>
  <c r="F4407" i="43"/>
  <c r="E4407" i="43"/>
  <c r="D4407" i="43"/>
  <c r="C4407" i="43"/>
  <c r="B4407" i="43"/>
  <c r="Y4406" i="43"/>
  <c r="V4406" i="43"/>
  <c r="S4406" i="43"/>
  <c r="R4406" i="43"/>
  <c r="M4406" i="43"/>
  <c r="L4406" i="43"/>
  <c r="X4406" i="43" s="1"/>
  <c r="G4406" i="43"/>
  <c r="F4406" i="43"/>
  <c r="E4406" i="43"/>
  <c r="D4406" i="43"/>
  <c r="C4406" i="43"/>
  <c r="B4406" i="43"/>
  <c r="AB4405" i="43"/>
  <c r="AC4405" i="43" s="1"/>
  <c r="Y4405" i="43"/>
  <c r="AD4405" i="43" s="1"/>
  <c r="X4405" i="43"/>
  <c r="W4405" i="43"/>
  <c r="V4405" i="43"/>
  <c r="R4405" i="43"/>
  <c r="S4405" i="43" s="1"/>
  <c r="M4405" i="43"/>
  <c r="L4405" i="43"/>
  <c r="G4405" i="43"/>
  <c r="F4405" i="43"/>
  <c r="E4405" i="43"/>
  <c r="D4405" i="43"/>
  <c r="C4405" i="43"/>
  <c r="B4405" i="43"/>
  <c r="AD4404" i="43"/>
  <c r="AB4404" i="43"/>
  <c r="AC4404" i="43" s="1"/>
  <c r="AA4404" i="43"/>
  <c r="Z4404" i="43"/>
  <c r="Y4404" i="43"/>
  <c r="X4404" i="43"/>
  <c r="W4404" i="43"/>
  <c r="V4404" i="43"/>
  <c r="R4404" i="43"/>
  <c r="M4404" i="43"/>
  <c r="L4404" i="43"/>
  <c r="S4404" i="43" s="1"/>
  <c r="G4404" i="43"/>
  <c r="F4404" i="43"/>
  <c r="E4404" i="43"/>
  <c r="D4404" i="43"/>
  <c r="C4404" i="43"/>
  <c r="B4404" i="43"/>
  <c r="AD4403" i="43"/>
  <c r="Z4403" i="43"/>
  <c r="AA4403" i="43" s="1"/>
  <c r="Y4403" i="43"/>
  <c r="AB4403" i="43" s="1"/>
  <c r="AC4403" i="43" s="1"/>
  <c r="V4403" i="43"/>
  <c r="R4403" i="43"/>
  <c r="M4403" i="43"/>
  <c r="L4403" i="43"/>
  <c r="G4403" i="43"/>
  <c r="F4403" i="43"/>
  <c r="E4403" i="43"/>
  <c r="D4403" i="43"/>
  <c r="C4403" i="43"/>
  <c r="B4403" i="43"/>
  <c r="Y4402" i="43"/>
  <c r="V4402" i="43"/>
  <c r="S4402" i="43"/>
  <c r="R4402" i="43"/>
  <c r="M4402" i="43"/>
  <c r="L4402" i="43"/>
  <c r="X4402" i="43" s="1"/>
  <c r="G4402" i="43"/>
  <c r="F4402" i="43"/>
  <c r="E4402" i="43"/>
  <c r="D4402" i="43"/>
  <c r="C4402" i="43"/>
  <c r="B4402" i="43"/>
  <c r="AB4401" i="43"/>
  <c r="AC4401" i="43" s="1"/>
  <c r="Y4401" i="43"/>
  <c r="AD4401" i="43" s="1"/>
  <c r="X4401" i="43"/>
  <c r="W4401" i="43"/>
  <c r="V4401" i="43"/>
  <c r="R4401" i="43"/>
  <c r="S4401" i="43" s="1"/>
  <c r="M4401" i="43"/>
  <c r="L4401" i="43"/>
  <c r="G4401" i="43"/>
  <c r="F4401" i="43"/>
  <c r="E4401" i="43"/>
  <c r="D4401" i="43"/>
  <c r="C4401" i="43"/>
  <c r="B4401" i="43"/>
  <c r="AD4400" i="43"/>
  <c r="AB4400" i="43"/>
  <c r="AC4400" i="43" s="1"/>
  <c r="AA4400" i="43"/>
  <c r="Z4400" i="43"/>
  <c r="Y4400" i="43"/>
  <c r="X4400" i="43"/>
  <c r="W4400" i="43"/>
  <c r="V4400" i="43"/>
  <c r="R4400" i="43"/>
  <c r="M4400" i="43"/>
  <c r="L4400" i="43"/>
  <c r="S4400" i="43" s="1"/>
  <c r="G4400" i="43"/>
  <c r="F4400" i="43"/>
  <c r="E4400" i="43"/>
  <c r="D4400" i="43"/>
  <c r="C4400" i="43"/>
  <c r="B4400" i="43"/>
  <c r="AD4399" i="43"/>
  <c r="Z4399" i="43"/>
  <c r="AA4399" i="43" s="1"/>
  <c r="Y4399" i="43"/>
  <c r="AB4399" i="43" s="1"/>
  <c r="AC4399" i="43" s="1"/>
  <c r="V4399" i="43"/>
  <c r="R4399" i="43"/>
  <c r="M4399" i="43"/>
  <c r="L4399" i="43"/>
  <c r="G4399" i="43"/>
  <c r="F4399" i="43"/>
  <c r="E4399" i="43"/>
  <c r="D4399" i="43"/>
  <c r="C4399" i="43"/>
  <c r="B4399" i="43"/>
  <c r="Y4398" i="43"/>
  <c r="V4398" i="43"/>
  <c r="S4398" i="43"/>
  <c r="R4398" i="43"/>
  <c r="M4398" i="43"/>
  <c r="L4398" i="43"/>
  <c r="X4398" i="43" s="1"/>
  <c r="G4398" i="43"/>
  <c r="F4398" i="43"/>
  <c r="E4398" i="43"/>
  <c r="D4398" i="43"/>
  <c r="C4398" i="43"/>
  <c r="B4398" i="43"/>
  <c r="AB4397" i="43"/>
  <c r="AC4397" i="43" s="1"/>
  <c r="Y4397" i="43"/>
  <c r="AD4397" i="43" s="1"/>
  <c r="X4397" i="43"/>
  <c r="W4397" i="43"/>
  <c r="V4397" i="43"/>
  <c r="R4397" i="43"/>
  <c r="S4397" i="43" s="1"/>
  <c r="M4397" i="43"/>
  <c r="L4397" i="43"/>
  <c r="G4397" i="43"/>
  <c r="F4397" i="43"/>
  <c r="E4397" i="43"/>
  <c r="D4397" i="43"/>
  <c r="C4397" i="43"/>
  <c r="B4397" i="43"/>
  <c r="AD4396" i="43"/>
  <c r="AB4396" i="43"/>
  <c r="AC4396" i="43" s="1"/>
  <c r="AA4396" i="43"/>
  <c r="Z4396" i="43"/>
  <c r="Y4396" i="43"/>
  <c r="X4396" i="43"/>
  <c r="W4396" i="43"/>
  <c r="V4396" i="43"/>
  <c r="R4396" i="43"/>
  <c r="M4396" i="43"/>
  <c r="L4396" i="43"/>
  <c r="S4396" i="43" s="1"/>
  <c r="G4396" i="43"/>
  <c r="F4396" i="43"/>
  <c r="E4396" i="43"/>
  <c r="D4396" i="43"/>
  <c r="C4396" i="43"/>
  <c r="B4396" i="43"/>
  <c r="AD4395" i="43"/>
  <c r="Z4395" i="43"/>
  <c r="AA4395" i="43" s="1"/>
  <c r="Y4395" i="43"/>
  <c r="AB4395" i="43" s="1"/>
  <c r="AC4395" i="43" s="1"/>
  <c r="V4395" i="43"/>
  <c r="R4395" i="43"/>
  <c r="M4395" i="43"/>
  <c r="L4395" i="43"/>
  <c r="G4395" i="43"/>
  <c r="F4395" i="43"/>
  <c r="E4395" i="43"/>
  <c r="D4395" i="43"/>
  <c r="C4395" i="43"/>
  <c r="B4395" i="43"/>
  <c r="Y4394" i="43"/>
  <c r="V4394" i="43"/>
  <c r="S4394" i="43"/>
  <c r="R4394" i="43"/>
  <c r="M4394" i="43"/>
  <c r="L4394" i="43"/>
  <c r="X4394" i="43" s="1"/>
  <c r="G4394" i="43"/>
  <c r="F4394" i="43"/>
  <c r="E4394" i="43"/>
  <c r="D4394" i="43"/>
  <c r="C4394" i="43"/>
  <c r="B4394" i="43"/>
  <c r="AB4393" i="43"/>
  <c r="AC4393" i="43" s="1"/>
  <c r="Y4393" i="43"/>
  <c r="AD4393" i="43" s="1"/>
  <c r="X4393" i="43"/>
  <c r="W4393" i="43"/>
  <c r="V4393" i="43"/>
  <c r="R4393" i="43"/>
  <c r="S4393" i="43" s="1"/>
  <c r="M4393" i="43"/>
  <c r="L4393" i="43"/>
  <c r="G4393" i="43"/>
  <c r="F4393" i="43"/>
  <c r="E4393" i="43"/>
  <c r="D4393" i="43"/>
  <c r="C4393" i="43"/>
  <c r="B4393" i="43"/>
  <c r="AD4392" i="43"/>
  <c r="AB4392" i="43"/>
  <c r="AC4392" i="43" s="1"/>
  <c r="AA4392" i="43"/>
  <c r="Z4392" i="43"/>
  <c r="Y4392" i="43"/>
  <c r="X4392" i="43"/>
  <c r="W4392" i="43"/>
  <c r="V4392" i="43"/>
  <c r="R4392" i="43"/>
  <c r="M4392" i="43"/>
  <c r="L4392" i="43"/>
  <c r="S4392" i="43" s="1"/>
  <c r="G4392" i="43"/>
  <c r="F4392" i="43"/>
  <c r="E4392" i="43"/>
  <c r="D4392" i="43"/>
  <c r="C4392" i="43"/>
  <c r="B4392" i="43"/>
  <c r="AD4391" i="43"/>
  <c r="Z4391" i="43"/>
  <c r="AA4391" i="43" s="1"/>
  <c r="Y4391" i="43"/>
  <c r="AB4391" i="43" s="1"/>
  <c r="AC4391" i="43" s="1"/>
  <c r="V4391" i="43"/>
  <c r="R4391" i="43"/>
  <c r="M4391" i="43"/>
  <c r="L4391" i="43"/>
  <c r="G4391" i="43"/>
  <c r="F4391" i="43"/>
  <c r="E4391" i="43"/>
  <c r="D4391" i="43"/>
  <c r="C4391" i="43"/>
  <c r="B4391" i="43"/>
  <c r="Y4390" i="43"/>
  <c r="V4390" i="43"/>
  <c r="S4390" i="43"/>
  <c r="R4390" i="43"/>
  <c r="M4390" i="43"/>
  <c r="L4390" i="43"/>
  <c r="X4390" i="43" s="1"/>
  <c r="G4390" i="43"/>
  <c r="F4390" i="43"/>
  <c r="E4390" i="43"/>
  <c r="D4390" i="43"/>
  <c r="C4390" i="43"/>
  <c r="B4390" i="43"/>
  <c r="AB4389" i="43"/>
  <c r="AC4389" i="43" s="1"/>
  <c r="Y4389" i="43"/>
  <c r="AD4389" i="43" s="1"/>
  <c r="X4389" i="43"/>
  <c r="W4389" i="43"/>
  <c r="V4389" i="43"/>
  <c r="R4389" i="43"/>
  <c r="S4389" i="43" s="1"/>
  <c r="M4389" i="43"/>
  <c r="L4389" i="43"/>
  <c r="G4389" i="43"/>
  <c r="F4389" i="43"/>
  <c r="E4389" i="43"/>
  <c r="D4389" i="43"/>
  <c r="C4389" i="43"/>
  <c r="B4389" i="43"/>
  <c r="AD4388" i="43"/>
  <c r="AB4388" i="43"/>
  <c r="AC4388" i="43" s="1"/>
  <c r="AA4388" i="43"/>
  <c r="Z4388" i="43"/>
  <c r="Y4388" i="43"/>
  <c r="X4388" i="43"/>
  <c r="W4388" i="43"/>
  <c r="V4388" i="43"/>
  <c r="R4388" i="43"/>
  <c r="M4388" i="43"/>
  <c r="L4388" i="43"/>
  <c r="S4388" i="43" s="1"/>
  <c r="G4388" i="43"/>
  <c r="F4388" i="43"/>
  <c r="E4388" i="43"/>
  <c r="D4388" i="43"/>
  <c r="C4388" i="43"/>
  <c r="B4388" i="43"/>
  <c r="AD4387" i="43"/>
  <c r="AB4387" i="43"/>
  <c r="AC4387" i="43" s="1"/>
  <c r="Z4387" i="43"/>
  <c r="AA4387" i="43" s="1"/>
  <c r="Y4387" i="43"/>
  <c r="V4387" i="43"/>
  <c r="R4387" i="43"/>
  <c r="M4387" i="43"/>
  <c r="L4387" i="43"/>
  <c r="G4387" i="43"/>
  <c r="F4387" i="43"/>
  <c r="E4387" i="43"/>
  <c r="D4387" i="43"/>
  <c r="C4387" i="43"/>
  <c r="B4387" i="43"/>
  <c r="Y4386" i="43"/>
  <c r="V4386" i="43"/>
  <c r="S4386" i="43"/>
  <c r="R4386" i="43"/>
  <c r="M4386" i="43"/>
  <c r="L4386" i="43"/>
  <c r="X4386" i="43" s="1"/>
  <c r="G4386" i="43"/>
  <c r="F4386" i="43"/>
  <c r="E4386" i="43"/>
  <c r="D4386" i="43"/>
  <c r="C4386" i="43"/>
  <c r="B4386" i="43"/>
  <c r="AB4385" i="43"/>
  <c r="AC4385" i="43" s="1"/>
  <c r="Y4385" i="43"/>
  <c r="AD4385" i="43" s="1"/>
  <c r="X4385" i="43"/>
  <c r="V4385" i="43"/>
  <c r="R4385" i="43"/>
  <c r="S4385" i="43" s="1"/>
  <c r="M4385" i="43"/>
  <c r="L4385" i="43"/>
  <c r="W4385" i="43" s="1"/>
  <c r="G4385" i="43"/>
  <c r="F4385" i="43"/>
  <c r="E4385" i="43"/>
  <c r="D4385" i="43"/>
  <c r="C4385" i="43"/>
  <c r="B4385" i="43"/>
  <c r="AB4384" i="43"/>
  <c r="AC4384" i="43" s="1"/>
  <c r="Y4384" i="43"/>
  <c r="AD4384" i="43" s="1"/>
  <c r="X4384" i="43"/>
  <c r="W4384" i="43"/>
  <c r="V4384" i="43"/>
  <c r="R4384" i="43"/>
  <c r="M4384" i="43"/>
  <c r="L4384" i="43"/>
  <c r="S4384" i="43" s="1"/>
  <c r="G4384" i="43"/>
  <c r="F4384" i="43"/>
  <c r="E4384" i="43"/>
  <c r="D4384" i="43"/>
  <c r="C4384" i="43"/>
  <c r="B4384" i="43"/>
  <c r="AD4383" i="43"/>
  <c r="AB4383" i="43"/>
  <c r="AC4383" i="43" s="1"/>
  <c r="Z4383" i="43"/>
  <c r="AA4383" i="43" s="1"/>
  <c r="Y4383" i="43"/>
  <c r="V4383" i="43"/>
  <c r="R4383" i="43"/>
  <c r="M4383" i="43"/>
  <c r="L4383" i="43"/>
  <c r="G4383" i="43"/>
  <c r="F4383" i="43"/>
  <c r="E4383" i="43"/>
  <c r="D4383" i="43"/>
  <c r="C4383" i="43"/>
  <c r="B4383" i="43"/>
  <c r="AD4382" i="43"/>
  <c r="AC4382" i="43"/>
  <c r="Z4382" i="43"/>
  <c r="AA4382" i="43" s="1"/>
  <c r="Y4382" i="43"/>
  <c r="AB4382" i="43" s="1"/>
  <c r="V4382" i="43"/>
  <c r="S4382" i="43"/>
  <c r="R4382" i="43"/>
  <c r="M4382" i="43"/>
  <c r="L4382" i="43"/>
  <c r="G4382" i="43"/>
  <c r="F4382" i="43"/>
  <c r="E4382" i="43"/>
  <c r="D4382" i="43"/>
  <c r="C4382" i="43"/>
  <c r="B4382" i="43"/>
  <c r="Y4381" i="43"/>
  <c r="X4381" i="43"/>
  <c r="V4381" i="43"/>
  <c r="R4381" i="43"/>
  <c r="S4381" i="43" s="1"/>
  <c r="M4381" i="43"/>
  <c r="L4381" i="43"/>
  <c r="W4381" i="43" s="1"/>
  <c r="G4381" i="43"/>
  <c r="F4381" i="43"/>
  <c r="E4381" i="43"/>
  <c r="D4381" i="43"/>
  <c r="C4381" i="43"/>
  <c r="B4381" i="43"/>
  <c r="AB4380" i="43"/>
  <c r="AC4380" i="43" s="1"/>
  <c r="Y4380" i="43"/>
  <c r="AD4380" i="43" s="1"/>
  <c r="X4380" i="43"/>
  <c r="W4380" i="43"/>
  <c r="V4380" i="43"/>
  <c r="R4380" i="43"/>
  <c r="S4380" i="43" s="1"/>
  <c r="M4380" i="43"/>
  <c r="L4380" i="43"/>
  <c r="G4380" i="43"/>
  <c r="F4380" i="43"/>
  <c r="E4380" i="43"/>
  <c r="D4380" i="43"/>
  <c r="C4380" i="43"/>
  <c r="B4380" i="43"/>
  <c r="AD4379" i="43"/>
  <c r="AB4379" i="43"/>
  <c r="AC4379" i="43" s="1"/>
  <c r="Z4379" i="43"/>
  <c r="AA4379" i="43" s="1"/>
  <c r="Y4379" i="43"/>
  <c r="V4379" i="43"/>
  <c r="R4379" i="43"/>
  <c r="M4379" i="43"/>
  <c r="L4379" i="43"/>
  <c r="G4379" i="43"/>
  <c r="F4379" i="43"/>
  <c r="E4379" i="43"/>
  <c r="D4379" i="43"/>
  <c r="C4379" i="43"/>
  <c r="B4379" i="43"/>
  <c r="AD4378" i="43"/>
  <c r="Y4378" i="43"/>
  <c r="AB4378" i="43" s="1"/>
  <c r="AC4378" i="43" s="1"/>
  <c r="V4378" i="43"/>
  <c r="R4378" i="43"/>
  <c r="M4378" i="43"/>
  <c r="L4378" i="43"/>
  <c r="G4378" i="43"/>
  <c r="F4378" i="43"/>
  <c r="E4378" i="43"/>
  <c r="D4378" i="43"/>
  <c r="C4378" i="43"/>
  <c r="B4378" i="43"/>
  <c r="AB4377" i="43"/>
  <c r="AC4377" i="43" s="1"/>
  <c r="Y4377" i="43"/>
  <c r="X4377" i="43"/>
  <c r="W4377" i="43"/>
  <c r="V4377" i="43"/>
  <c r="S4377" i="43"/>
  <c r="R4377" i="43"/>
  <c r="M4377" i="43"/>
  <c r="L4377" i="43"/>
  <c r="G4377" i="43"/>
  <c r="F4377" i="43"/>
  <c r="E4377" i="43"/>
  <c r="D4377" i="43"/>
  <c r="C4377" i="43"/>
  <c r="B4377" i="43"/>
  <c r="AD4376" i="43"/>
  <c r="AB4376" i="43"/>
  <c r="AC4376" i="43" s="1"/>
  <c r="AA4376" i="43"/>
  <c r="Z4376" i="43"/>
  <c r="Y4376" i="43"/>
  <c r="X4376" i="43"/>
  <c r="W4376" i="43"/>
  <c r="V4376" i="43"/>
  <c r="R4376" i="43"/>
  <c r="M4376" i="43"/>
  <c r="L4376" i="43"/>
  <c r="G4376" i="43"/>
  <c r="F4376" i="43"/>
  <c r="E4376" i="43"/>
  <c r="D4376" i="43"/>
  <c r="C4376" i="43"/>
  <c r="B4376" i="43"/>
  <c r="AD4375" i="43"/>
  <c r="AA4375" i="43"/>
  <c r="Z4375" i="43"/>
  <c r="Y4375" i="43"/>
  <c r="AB4375" i="43" s="1"/>
  <c r="AC4375" i="43" s="1"/>
  <c r="V4375" i="43"/>
  <c r="R4375" i="43"/>
  <c r="M4375" i="43"/>
  <c r="L4375" i="43"/>
  <c r="G4375" i="43"/>
  <c r="F4375" i="43"/>
  <c r="E4375" i="43"/>
  <c r="D4375" i="43"/>
  <c r="C4375" i="43"/>
  <c r="B4375" i="43"/>
  <c r="AD4374" i="43"/>
  <c r="AC4374" i="43"/>
  <c r="Z4374" i="43"/>
  <c r="AA4374" i="43" s="1"/>
  <c r="Y4374" i="43"/>
  <c r="AB4374" i="43" s="1"/>
  <c r="V4374" i="43"/>
  <c r="S4374" i="43"/>
  <c r="R4374" i="43"/>
  <c r="M4374" i="43"/>
  <c r="L4374" i="43"/>
  <c r="G4374" i="43"/>
  <c r="F4374" i="43"/>
  <c r="E4374" i="43"/>
  <c r="D4374" i="43"/>
  <c r="C4374" i="43"/>
  <c r="B4374" i="43"/>
  <c r="Y4373" i="43"/>
  <c r="X4373" i="43"/>
  <c r="W4373" i="43"/>
  <c r="V4373" i="43"/>
  <c r="S4373" i="43"/>
  <c r="R4373" i="43"/>
  <c r="M4373" i="43"/>
  <c r="L4373" i="43"/>
  <c r="G4373" i="43"/>
  <c r="F4373" i="43"/>
  <c r="E4373" i="43"/>
  <c r="D4373" i="43"/>
  <c r="C4373" i="43"/>
  <c r="B4373" i="43"/>
  <c r="AD4372" i="43"/>
  <c r="AB4372" i="43"/>
  <c r="AC4372" i="43" s="1"/>
  <c r="AA4372" i="43"/>
  <c r="Z4372" i="43"/>
  <c r="Y4372" i="43"/>
  <c r="X4372" i="43"/>
  <c r="W4372" i="43"/>
  <c r="V4372" i="43"/>
  <c r="R4372" i="43"/>
  <c r="M4372" i="43"/>
  <c r="L4372" i="43"/>
  <c r="S4372" i="43" s="1"/>
  <c r="G4372" i="43"/>
  <c r="F4372" i="43"/>
  <c r="E4372" i="43"/>
  <c r="D4372" i="43"/>
  <c r="C4372" i="43"/>
  <c r="B4372" i="43"/>
  <c r="AD4371" i="43"/>
  <c r="AA4371" i="43"/>
  <c r="Z4371" i="43"/>
  <c r="Y4371" i="43"/>
  <c r="AB4371" i="43" s="1"/>
  <c r="AC4371" i="43" s="1"/>
  <c r="V4371" i="43"/>
  <c r="R4371" i="43"/>
  <c r="M4371" i="43"/>
  <c r="L4371" i="43"/>
  <c r="G4371" i="43"/>
  <c r="F4371" i="43"/>
  <c r="E4371" i="43"/>
  <c r="D4371" i="43"/>
  <c r="C4371" i="43"/>
  <c r="B4371" i="43"/>
  <c r="AC4370" i="43"/>
  <c r="Z4370" i="43"/>
  <c r="AA4370" i="43" s="1"/>
  <c r="Y4370" i="43"/>
  <c r="AB4370" i="43" s="1"/>
  <c r="V4370" i="43"/>
  <c r="S4370" i="43"/>
  <c r="R4370" i="43"/>
  <c r="M4370" i="43"/>
  <c r="L4370" i="43"/>
  <c r="G4370" i="43"/>
  <c r="F4370" i="43"/>
  <c r="E4370" i="43"/>
  <c r="D4370" i="43"/>
  <c r="C4370" i="43"/>
  <c r="B4370" i="43"/>
  <c r="Y4369" i="43"/>
  <c r="X4369" i="43"/>
  <c r="W4369" i="43"/>
  <c r="V4369" i="43"/>
  <c r="R4369" i="43"/>
  <c r="S4369" i="43" s="1"/>
  <c r="M4369" i="43"/>
  <c r="L4369" i="43"/>
  <c r="G4369" i="43"/>
  <c r="F4369" i="43"/>
  <c r="E4369" i="43"/>
  <c r="D4369" i="43"/>
  <c r="C4369" i="43"/>
  <c r="B4369" i="43"/>
  <c r="AD4368" i="43"/>
  <c r="AB4368" i="43"/>
  <c r="AC4368" i="43" s="1"/>
  <c r="AA4368" i="43"/>
  <c r="Z4368" i="43"/>
  <c r="Y4368" i="43"/>
  <c r="X4368" i="43"/>
  <c r="W4368" i="43"/>
  <c r="V4368" i="43"/>
  <c r="R4368" i="43"/>
  <c r="M4368" i="43"/>
  <c r="L4368" i="43"/>
  <c r="S4368" i="43" s="1"/>
  <c r="G4368" i="43"/>
  <c r="F4368" i="43"/>
  <c r="E4368" i="43"/>
  <c r="D4368" i="43"/>
  <c r="C4368" i="43"/>
  <c r="B4368" i="43"/>
  <c r="AD4367" i="43"/>
  <c r="Z4367" i="43"/>
  <c r="AA4367" i="43" s="1"/>
  <c r="Y4367" i="43"/>
  <c r="AB4367" i="43" s="1"/>
  <c r="AC4367" i="43" s="1"/>
  <c r="V4367" i="43"/>
  <c r="R4367" i="43"/>
  <c r="M4367" i="43"/>
  <c r="L4367" i="43"/>
  <c r="G4367" i="43"/>
  <c r="F4367" i="43"/>
  <c r="E4367" i="43"/>
  <c r="D4367" i="43"/>
  <c r="C4367" i="43"/>
  <c r="B4367" i="43"/>
  <c r="Y4366" i="43"/>
  <c r="V4366" i="43"/>
  <c r="R4366" i="43"/>
  <c r="M4366" i="43"/>
  <c r="L4366" i="43"/>
  <c r="S4366" i="43" s="1"/>
  <c r="G4366" i="43"/>
  <c r="F4366" i="43"/>
  <c r="E4366" i="43"/>
  <c r="D4366" i="43"/>
  <c r="C4366" i="43"/>
  <c r="B4366" i="43"/>
  <c r="Y4365" i="43"/>
  <c r="X4365" i="43"/>
  <c r="W4365" i="43"/>
  <c r="V4365" i="43"/>
  <c r="R4365" i="43"/>
  <c r="S4365" i="43" s="1"/>
  <c r="M4365" i="43"/>
  <c r="L4365" i="43"/>
  <c r="G4365" i="43"/>
  <c r="F4365" i="43"/>
  <c r="E4365" i="43"/>
  <c r="D4365" i="43"/>
  <c r="C4365" i="43"/>
  <c r="B4365" i="43"/>
  <c r="AD4364" i="43"/>
  <c r="AB4364" i="43"/>
  <c r="AC4364" i="43" s="1"/>
  <c r="Z4364" i="43"/>
  <c r="AA4364" i="43" s="1"/>
  <c r="Y4364" i="43"/>
  <c r="V4364" i="43"/>
  <c r="R4364" i="43"/>
  <c r="M4364" i="43"/>
  <c r="L4364" i="43"/>
  <c r="S4364" i="43" s="1"/>
  <c r="G4364" i="43"/>
  <c r="F4364" i="43"/>
  <c r="E4364" i="43"/>
  <c r="D4364" i="43"/>
  <c r="C4364" i="43"/>
  <c r="B4364" i="43"/>
  <c r="AC4363" i="43"/>
  <c r="AA4363" i="43"/>
  <c r="Z4363" i="43"/>
  <c r="Y4363" i="43"/>
  <c r="AB4363" i="43" s="1"/>
  <c r="V4363" i="43"/>
  <c r="R4363" i="43"/>
  <c r="M4363" i="43"/>
  <c r="L4363" i="43"/>
  <c r="G4363" i="43"/>
  <c r="F4363" i="43"/>
  <c r="E4363" i="43"/>
  <c r="D4363" i="43"/>
  <c r="C4363" i="43"/>
  <c r="B4363" i="43"/>
  <c r="Y4362" i="43"/>
  <c r="AB4362" i="43" s="1"/>
  <c r="AC4362" i="43" s="1"/>
  <c r="X4362" i="43"/>
  <c r="V4362" i="43"/>
  <c r="R4362" i="43"/>
  <c r="M4362" i="43"/>
  <c r="L4362" i="43"/>
  <c r="W4362" i="43" s="1"/>
  <c r="G4362" i="43"/>
  <c r="F4362" i="43"/>
  <c r="E4362" i="43"/>
  <c r="D4362" i="43"/>
  <c r="C4362" i="43"/>
  <c r="B4362" i="43"/>
  <c r="Y4361" i="43"/>
  <c r="X4361" i="43"/>
  <c r="W4361" i="43"/>
  <c r="V4361" i="43"/>
  <c r="R4361" i="43"/>
  <c r="S4361" i="43" s="1"/>
  <c r="M4361" i="43"/>
  <c r="L4361" i="43"/>
  <c r="G4361" i="43"/>
  <c r="F4361" i="43"/>
  <c r="E4361" i="43"/>
  <c r="D4361" i="43"/>
  <c r="C4361" i="43"/>
  <c r="B4361" i="43"/>
  <c r="Z4360" i="43"/>
  <c r="AA4360" i="43" s="1"/>
  <c r="Y4360" i="43"/>
  <c r="AD4360" i="43" s="1"/>
  <c r="V4360" i="43"/>
  <c r="R4360" i="43"/>
  <c r="M4360" i="43"/>
  <c r="L4360" i="43"/>
  <c r="G4360" i="43"/>
  <c r="F4360" i="43"/>
  <c r="E4360" i="43"/>
  <c r="D4360" i="43"/>
  <c r="C4360" i="43"/>
  <c r="B4360" i="43"/>
  <c r="Y4359" i="43"/>
  <c r="V4359" i="43"/>
  <c r="S4359" i="43"/>
  <c r="R4359" i="43"/>
  <c r="M4359" i="43"/>
  <c r="L4359" i="43"/>
  <c r="X4359" i="43" s="1"/>
  <c r="G4359" i="43"/>
  <c r="F4359" i="43"/>
  <c r="E4359" i="43"/>
  <c r="D4359" i="43"/>
  <c r="C4359" i="43"/>
  <c r="B4359" i="43"/>
  <c r="AB4358" i="43"/>
  <c r="AC4358" i="43" s="1"/>
  <c r="Y4358" i="43"/>
  <c r="AD4358" i="43" s="1"/>
  <c r="X4358" i="43"/>
  <c r="W4358" i="43"/>
  <c r="V4358" i="43"/>
  <c r="R4358" i="43"/>
  <c r="S4358" i="43" s="1"/>
  <c r="M4358" i="43"/>
  <c r="L4358" i="43"/>
  <c r="G4358" i="43"/>
  <c r="F4358" i="43"/>
  <c r="E4358" i="43"/>
  <c r="D4358" i="43"/>
  <c r="C4358" i="43"/>
  <c r="B4358" i="43"/>
  <c r="AD4357" i="43"/>
  <c r="AB4357" i="43"/>
  <c r="AC4357" i="43" s="1"/>
  <c r="AA4357" i="43"/>
  <c r="Z4357" i="43"/>
  <c r="Y4357" i="43"/>
  <c r="X4357" i="43"/>
  <c r="W4357" i="43"/>
  <c r="V4357" i="43"/>
  <c r="R4357" i="43"/>
  <c r="M4357" i="43"/>
  <c r="L4357" i="43"/>
  <c r="S4357" i="43" s="1"/>
  <c r="G4357" i="43"/>
  <c r="F4357" i="43"/>
  <c r="E4357" i="43"/>
  <c r="D4357" i="43"/>
  <c r="C4357" i="43"/>
  <c r="B4357" i="43"/>
  <c r="AD4356" i="43"/>
  <c r="Z4356" i="43"/>
  <c r="AA4356" i="43" s="1"/>
  <c r="Y4356" i="43"/>
  <c r="AB4356" i="43" s="1"/>
  <c r="AC4356" i="43" s="1"/>
  <c r="V4356" i="43"/>
  <c r="R4356" i="43"/>
  <c r="M4356" i="43"/>
  <c r="L4356" i="43"/>
  <c r="G4356" i="43"/>
  <c r="F4356" i="43"/>
  <c r="E4356" i="43"/>
  <c r="D4356" i="43"/>
  <c r="C4356" i="43"/>
  <c r="B4356" i="43"/>
  <c r="Y4355" i="43"/>
  <c r="V4355" i="43"/>
  <c r="S4355" i="43"/>
  <c r="R4355" i="43"/>
  <c r="M4355" i="43"/>
  <c r="L4355" i="43"/>
  <c r="X4355" i="43" s="1"/>
  <c r="G4355" i="43"/>
  <c r="F4355" i="43"/>
  <c r="E4355" i="43"/>
  <c r="D4355" i="43"/>
  <c r="C4355" i="43"/>
  <c r="B4355" i="43"/>
  <c r="AB4354" i="43"/>
  <c r="AC4354" i="43" s="1"/>
  <c r="Y4354" i="43"/>
  <c r="AD4354" i="43" s="1"/>
  <c r="X4354" i="43"/>
  <c r="W4354" i="43"/>
  <c r="V4354" i="43"/>
  <c r="R4354" i="43"/>
  <c r="S4354" i="43" s="1"/>
  <c r="M4354" i="43"/>
  <c r="L4354" i="43"/>
  <c r="G4354" i="43"/>
  <c r="F4354" i="43"/>
  <c r="E4354" i="43"/>
  <c r="D4354" i="43"/>
  <c r="C4354" i="43"/>
  <c r="B4354" i="43"/>
  <c r="AD4353" i="43"/>
  <c r="AB4353" i="43"/>
  <c r="AC4353" i="43" s="1"/>
  <c r="AA4353" i="43"/>
  <c r="Z4353" i="43"/>
  <c r="Y4353" i="43"/>
  <c r="X4353" i="43"/>
  <c r="W4353" i="43"/>
  <c r="V4353" i="43"/>
  <c r="R4353" i="43"/>
  <c r="M4353" i="43"/>
  <c r="L4353" i="43"/>
  <c r="S4353" i="43" s="1"/>
  <c r="G4353" i="43"/>
  <c r="F4353" i="43"/>
  <c r="E4353" i="43"/>
  <c r="D4353" i="43"/>
  <c r="C4353" i="43"/>
  <c r="B4353" i="43"/>
  <c r="AD4352" i="43"/>
  <c r="Z4352" i="43"/>
  <c r="AA4352" i="43" s="1"/>
  <c r="Y4352" i="43"/>
  <c r="AB4352" i="43" s="1"/>
  <c r="AC4352" i="43" s="1"/>
  <c r="V4352" i="43"/>
  <c r="R4352" i="43"/>
  <c r="M4352" i="43"/>
  <c r="L4352" i="43"/>
  <c r="G4352" i="43"/>
  <c r="F4352" i="43"/>
  <c r="E4352" i="43"/>
  <c r="D4352" i="43"/>
  <c r="C4352" i="43"/>
  <c r="B4352" i="43"/>
  <c r="Y4351" i="43"/>
  <c r="V4351" i="43"/>
  <c r="S4351" i="43"/>
  <c r="R4351" i="43"/>
  <c r="M4351" i="43"/>
  <c r="L4351" i="43"/>
  <c r="X4351" i="43" s="1"/>
  <c r="G4351" i="43"/>
  <c r="F4351" i="43"/>
  <c r="E4351" i="43"/>
  <c r="D4351" i="43"/>
  <c r="C4351" i="43"/>
  <c r="B4351" i="43"/>
  <c r="AB4350" i="43"/>
  <c r="AC4350" i="43" s="1"/>
  <c r="Y4350" i="43"/>
  <c r="AD4350" i="43" s="1"/>
  <c r="X4350" i="43"/>
  <c r="W4350" i="43"/>
  <c r="V4350" i="43"/>
  <c r="R4350" i="43"/>
  <c r="S4350" i="43" s="1"/>
  <c r="M4350" i="43"/>
  <c r="L4350" i="43"/>
  <c r="G4350" i="43"/>
  <c r="F4350" i="43"/>
  <c r="E4350" i="43"/>
  <c r="D4350" i="43"/>
  <c r="C4350" i="43"/>
  <c r="B4350" i="43"/>
  <c r="AD4349" i="43"/>
  <c r="AB4349" i="43"/>
  <c r="AC4349" i="43" s="1"/>
  <c r="AA4349" i="43"/>
  <c r="Z4349" i="43"/>
  <c r="Y4349" i="43"/>
  <c r="X4349" i="43"/>
  <c r="W4349" i="43"/>
  <c r="V4349" i="43"/>
  <c r="R4349" i="43"/>
  <c r="M4349" i="43"/>
  <c r="L4349" i="43"/>
  <c r="S4349" i="43" s="1"/>
  <c r="G4349" i="43"/>
  <c r="F4349" i="43"/>
  <c r="E4349" i="43"/>
  <c r="D4349" i="43"/>
  <c r="C4349" i="43"/>
  <c r="B4349" i="43"/>
  <c r="AD4348" i="43"/>
  <c r="Z4348" i="43"/>
  <c r="AA4348" i="43" s="1"/>
  <c r="Y4348" i="43"/>
  <c r="AB4348" i="43" s="1"/>
  <c r="AC4348" i="43" s="1"/>
  <c r="V4348" i="43"/>
  <c r="R4348" i="43"/>
  <c r="M4348" i="43"/>
  <c r="L4348" i="43"/>
  <c r="G4348" i="43"/>
  <c r="F4348" i="43"/>
  <c r="E4348" i="43"/>
  <c r="D4348" i="43"/>
  <c r="C4348" i="43"/>
  <c r="B4348" i="43"/>
  <c r="Y4347" i="43"/>
  <c r="V4347" i="43"/>
  <c r="S4347" i="43"/>
  <c r="R4347" i="43"/>
  <c r="M4347" i="43"/>
  <c r="L4347" i="43"/>
  <c r="X4347" i="43" s="1"/>
  <c r="G4347" i="43"/>
  <c r="F4347" i="43"/>
  <c r="E4347" i="43"/>
  <c r="D4347" i="43"/>
  <c r="C4347" i="43"/>
  <c r="B4347" i="43"/>
  <c r="AB4346" i="43"/>
  <c r="AC4346" i="43" s="1"/>
  <c r="Y4346" i="43"/>
  <c r="AD4346" i="43" s="1"/>
  <c r="X4346" i="43"/>
  <c r="W4346" i="43"/>
  <c r="V4346" i="43"/>
  <c r="R4346" i="43"/>
  <c r="S4346" i="43" s="1"/>
  <c r="M4346" i="43"/>
  <c r="L4346" i="43"/>
  <c r="G4346" i="43"/>
  <c r="F4346" i="43"/>
  <c r="E4346" i="43"/>
  <c r="D4346" i="43"/>
  <c r="C4346" i="43"/>
  <c r="B4346" i="43"/>
  <c r="AD4345" i="43"/>
  <c r="AB4345" i="43"/>
  <c r="AC4345" i="43" s="1"/>
  <c r="AA4345" i="43"/>
  <c r="Z4345" i="43"/>
  <c r="Y4345" i="43"/>
  <c r="X4345" i="43"/>
  <c r="W4345" i="43"/>
  <c r="V4345" i="43"/>
  <c r="R4345" i="43"/>
  <c r="M4345" i="43"/>
  <c r="L4345" i="43"/>
  <c r="S4345" i="43" s="1"/>
  <c r="G4345" i="43"/>
  <c r="F4345" i="43"/>
  <c r="E4345" i="43"/>
  <c r="D4345" i="43"/>
  <c r="C4345" i="43"/>
  <c r="B4345" i="43"/>
  <c r="AD4344" i="43"/>
  <c r="Z4344" i="43"/>
  <c r="AA4344" i="43" s="1"/>
  <c r="Y4344" i="43"/>
  <c r="AB4344" i="43" s="1"/>
  <c r="AC4344" i="43" s="1"/>
  <c r="V4344" i="43"/>
  <c r="R4344" i="43"/>
  <c r="M4344" i="43"/>
  <c r="L4344" i="43"/>
  <c r="G4344" i="43"/>
  <c r="F4344" i="43"/>
  <c r="E4344" i="43"/>
  <c r="D4344" i="43"/>
  <c r="C4344" i="43"/>
  <c r="B4344" i="43"/>
  <c r="Y4343" i="43"/>
  <c r="V4343" i="43"/>
  <c r="S4343" i="43"/>
  <c r="R4343" i="43"/>
  <c r="M4343" i="43"/>
  <c r="L4343" i="43"/>
  <c r="X4343" i="43" s="1"/>
  <c r="G4343" i="43"/>
  <c r="F4343" i="43"/>
  <c r="E4343" i="43"/>
  <c r="D4343" i="43"/>
  <c r="C4343" i="43"/>
  <c r="B4343" i="43"/>
  <c r="AB4342" i="43"/>
  <c r="AC4342" i="43" s="1"/>
  <c r="Y4342" i="43"/>
  <c r="AD4342" i="43" s="1"/>
  <c r="X4342" i="43"/>
  <c r="W4342" i="43"/>
  <c r="V4342" i="43"/>
  <c r="R4342" i="43"/>
  <c r="S4342" i="43" s="1"/>
  <c r="M4342" i="43"/>
  <c r="L4342" i="43"/>
  <c r="G4342" i="43"/>
  <c r="F4342" i="43"/>
  <c r="E4342" i="43"/>
  <c r="D4342" i="43"/>
  <c r="C4342" i="43"/>
  <c r="B4342" i="43"/>
  <c r="AD4341" i="43"/>
  <c r="AB4341" i="43"/>
  <c r="AC4341" i="43" s="1"/>
  <c r="AA4341" i="43"/>
  <c r="Z4341" i="43"/>
  <c r="Y4341" i="43"/>
  <c r="X4341" i="43"/>
  <c r="W4341" i="43"/>
  <c r="V4341" i="43"/>
  <c r="R4341" i="43"/>
  <c r="M4341" i="43"/>
  <c r="L4341" i="43"/>
  <c r="S4341" i="43" s="1"/>
  <c r="G4341" i="43"/>
  <c r="F4341" i="43"/>
  <c r="E4341" i="43"/>
  <c r="D4341" i="43"/>
  <c r="C4341" i="43"/>
  <c r="B4341" i="43"/>
  <c r="AD4340" i="43"/>
  <c r="Z4340" i="43"/>
  <c r="AA4340" i="43" s="1"/>
  <c r="Y4340" i="43"/>
  <c r="AB4340" i="43" s="1"/>
  <c r="AC4340" i="43" s="1"/>
  <c r="V4340" i="43"/>
  <c r="R4340" i="43"/>
  <c r="M4340" i="43"/>
  <c r="L4340" i="43"/>
  <c r="G4340" i="43"/>
  <c r="F4340" i="43"/>
  <c r="E4340" i="43"/>
  <c r="D4340" i="43"/>
  <c r="C4340" i="43"/>
  <c r="B4340" i="43"/>
  <c r="Y4339" i="43"/>
  <c r="V4339" i="43"/>
  <c r="S4339" i="43"/>
  <c r="R4339" i="43"/>
  <c r="M4339" i="43"/>
  <c r="L4339" i="43"/>
  <c r="X4339" i="43" s="1"/>
  <c r="G4339" i="43"/>
  <c r="F4339" i="43"/>
  <c r="E4339" i="43"/>
  <c r="D4339" i="43"/>
  <c r="C4339" i="43"/>
  <c r="B4339" i="43"/>
  <c r="AB4338" i="43"/>
  <c r="AC4338" i="43" s="1"/>
  <c r="Y4338" i="43"/>
  <c r="AD4338" i="43" s="1"/>
  <c r="X4338" i="43"/>
  <c r="W4338" i="43"/>
  <c r="V4338" i="43"/>
  <c r="R4338" i="43"/>
  <c r="S4338" i="43" s="1"/>
  <c r="M4338" i="43"/>
  <c r="L4338" i="43"/>
  <c r="G4338" i="43"/>
  <c r="F4338" i="43"/>
  <c r="E4338" i="43"/>
  <c r="D4338" i="43"/>
  <c r="C4338" i="43"/>
  <c r="B4338" i="43"/>
  <c r="AD4337" i="43"/>
  <c r="AB4337" i="43"/>
  <c r="AC4337" i="43" s="1"/>
  <c r="AA4337" i="43"/>
  <c r="Z4337" i="43"/>
  <c r="Y4337" i="43"/>
  <c r="X4337" i="43"/>
  <c r="W4337" i="43"/>
  <c r="V4337" i="43"/>
  <c r="R4337" i="43"/>
  <c r="M4337" i="43"/>
  <c r="L4337" i="43"/>
  <c r="S4337" i="43" s="1"/>
  <c r="G4337" i="43"/>
  <c r="F4337" i="43"/>
  <c r="E4337" i="43"/>
  <c r="D4337" i="43"/>
  <c r="C4337" i="43"/>
  <c r="B4337" i="43"/>
  <c r="AD4336" i="43"/>
  <c r="Z4336" i="43"/>
  <c r="AA4336" i="43" s="1"/>
  <c r="Y4336" i="43"/>
  <c r="AB4336" i="43" s="1"/>
  <c r="AC4336" i="43" s="1"/>
  <c r="V4336" i="43"/>
  <c r="R4336" i="43"/>
  <c r="M4336" i="43"/>
  <c r="L4336" i="43"/>
  <c r="G4336" i="43"/>
  <c r="F4336" i="43"/>
  <c r="E4336" i="43"/>
  <c r="D4336" i="43"/>
  <c r="C4336" i="43"/>
  <c r="B4336" i="43"/>
  <c r="Y4335" i="43"/>
  <c r="V4335" i="43"/>
  <c r="S4335" i="43"/>
  <c r="R4335" i="43"/>
  <c r="M4335" i="43"/>
  <c r="L4335" i="43"/>
  <c r="X4335" i="43" s="1"/>
  <c r="G4335" i="43"/>
  <c r="F4335" i="43"/>
  <c r="E4335" i="43"/>
  <c r="D4335" i="43"/>
  <c r="C4335" i="43"/>
  <c r="B4335" i="43"/>
  <c r="AB4334" i="43"/>
  <c r="AC4334" i="43" s="1"/>
  <c r="Y4334" i="43"/>
  <c r="AD4334" i="43" s="1"/>
  <c r="X4334" i="43"/>
  <c r="W4334" i="43"/>
  <c r="V4334" i="43"/>
  <c r="R4334" i="43"/>
  <c r="S4334" i="43" s="1"/>
  <c r="M4334" i="43"/>
  <c r="L4334" i="43"/>
  <c r="G4334" i="43"/>
  <c r="F4334" i="43"/>
  <c r="E4334" i="43"/>
  <c r="D4334" i="43"/>
  <c r="C4334" i="43"/>
  <c r="B4334" i="43"/>
  <c r="AD4333" i="43"/>
  <c r="AB4333" i="43"/>
  <c r="AC4333" i="43" s="1"/>
  <c r="AA4333" i="43"/>
  <c r="Z4333" i="43"/>
  <c r="Y4333" i="43"/>
  <c r="X4333" i="43"/>
  <c r="W4333" i="43"/>
  <c r="V4333" i="43"/>
  <c r="R4333" i="43"/>
  <c r="M4333" i="43"/>
  <c r="L4333" i="43"/>
  <c r="S4333" i="43" s="1"/>
  <c r="G4333" i="43"/>
  <c r="F4333" i="43"/>
  <c r="E4333" i="43"/>
  <c r="D4333" i="43"/>
  <c r="C4333" i="43"/>
  <c r="B4333" i="43"/>
  <c r="AD4332" i="43"/>
  <c r="Z4332" i="43"/>
  <c r="AA4332" i="43" s="1"/>
  <c r="Y4332" i="43"/>
  <c r="AB4332" i="43" s="1"/>
  <c r="AC4332" i="43" s="1"/>
  <c r="V4332" i="43"/>
  <c r="R4332" i="43"/>
  <c r="M4332" i="43"/>
  <c r="L4332" i="43"/>
  <c r="G4332" i="43"/>
  <c r="F4332" i="43"/>
  <c r="E4332" i="43"/>
  <c r="D4332" i="43"/>
  <c r="C4332" i="43"/>
  <c r="B4332" i="43"/>
  <c r="Y4331" i="43"/>
  <c r="V4331" i="43"/>
  <c r="S4331" i="43"/>
  <c r="R4331" i="43"/>
  <c r="M4331" i="43"/>
  <c r="L4331" i="43"/>
  <c r="X4331" i="43" s="1"/>
  <c r="G4331" i="43"/>
  <c r="F4331" i="43"/>
  <c r="E4331" i="43"/>
  <c r="D4331" i="43"/>
  <c r="C4331" i="43"/>
  <c r="B4331" i="43"/>
  <c r="AB4330" i="43"/>
  <c r="AC4330" i="43" s="1"/>
  <c r="Y4330" i="43"/>
  <c r="AD4330" i="43" s="1"/>
  <c r="X4330" i="43"/>
  <c r="W4330" i="43"/>
  <c r="V4330" i="43"/>
  <c r="R4330" i="43"/>
  <c r="S4330" i="43" s="1"/>
  <c r="M4330" i="43"/>
  <c r="L4330" i="43"/>
  <c r="G4330" i="43"/>
  <c r="F4330" i="43"/>
  <c r="E4330" i="43"/>
  <c r="D4330" i="43"/>
  <c r="C4330" i="43"/>
  <c r="B4330" i="43"/>
  <c r="AD4329" i="43"/>
  <c r="AB4329" i="43"/>
  <c r="AC4329" i="43" s="1"/>
  <c r="AA4329" i="43"/>
  <c r="Z4329" i="43"/>
  <c r="Y4329" i="43"/>
  <c r="X4329" i="43"/>
  <c r="W4329" i="43"/>
  <c r="V4329" i="43"/>
  <c r="R4329" i="43"/>
  <c r="M4329" i="43"/>
  <c r="L4329" i="43"/>
  <c r="S4329" i="43" s="1"/>
  <c r="G4329" i="43"/>
  <c r="F4329" i="43"/>
  <c r="E4329" i="43"/>
  <c r="D4329" i="43"/>
  <c r="C4329" i="43"/>
  <c r="B4329" i="43"/>
  <c r="AD4328" i="43"/>
  <c r="Z4328" i="43"/>
  <c r="AA4328" i="43" s="1"/>
  <c r="Y4328" i="43"/>
  <c r="AB4328" i="43" s="1"/>
  <c r="AC4328" i="43" s="1"/>
  <c r="V4328" i="43"/>
  <c r="R4328" i="43"/>
  <c r="M4328" i="43"/>
  <c r="L4328" i="43"/>
  <c r="G4328" i="43"/>
  <c r="F4328" i="43"/>
  <c r="E4328" i="43"/>
  <c r="D4328" i="43"/>
  <c r="C4328" i="43"/>
  <c r="B4328" i="43"/>
  <c r="Y4327" i="43"/>
  <c r="V4327" i="43"/>
  <c r="S4327" i="43"/>
  <c r="R4327" i="43"/>
  <c r="M4327" i="43"/>
  <c r="L4327" i="43"/>
  <c r="X4327" i="43" s="1"/>
  <c r="G4327" i="43"/>
  <c r="F4327" i="43"/>
  <c r="E4327" i="43"/>
  <c r="D4327" i="43"/>
  <c r="C4327" i="43"/>
  <c r="B4327" i="43"/>
  <c r="AB4326" i="43"/>
  <c r="AC4326" i="43" s="1"/>
  <c r="Y4326" i="43"/>
  <c r="AD4326" i="43" s="1"/>
  <c r="X4326" i="43"/>
  <c r="W4326" i="43"/>
  <c r="V4326" i="43"/>
  <c r="R4326" i="43"/>
  <c r="S4326" i="43" s="1"/>
  <c r="M4326" i="43"/>
  <c r="L4326" i="43"/>
  <c r="G4326" i="43"/>
  <c r="F4326" i="43"/>
  <c r="E4326" i="43"/>
  <c r="D4326" i="43"/>
  <c r="C4326" i="43"/>
  <c r="B4326" i="43"/>
  <c r="AD4325" i="43"/>
  <c r="AB4325" i="43"/>
  <c r="AC4325" i="43" s="1"/>
  <c r="AA4325" i="43"/>
  <c r="Z4325" i="43"/>
  <c r="Y4325" i="43"/>
  <c r="X4325" i="43"/>
  <c r="W4325" i="43"/>
  <c r="V4325" i="43"/>
  <c r="R4325" i="43"/>
  <c r="M4325" i="43"/>
  <c r="L4325" i="43"/>
  <c r="S4325" i="43" s="1"/>
  <c r="G4325" i="43"/>
  <c r="F4325" i="43"/>
  <c r="E4325" i="43"/>
  <c r="D4325" i="43"/>
  <c r="C4325" i="43"/>
  <c r="B4325" i="43"/>
  <c r="AD4324" i="43"/>
  <c r="Z4324" i="43"/>
  <c r="AA4324" i="43" s="1"/>
  <c r="Y4324" i="43"/>
  <c r="AB4324" i="43" s="1"/>
  <c r="AC4324" i="43" s="1"/>
  <c r="V4324" i="43"/>
  <c r="R4324" i="43"/>
  <c r="M4324" i="43"/>
  <c r="L4324" i="43"/>
  <c r="G4324" i="43"/>
  <c r="F4324" i="43"/>
  <c r="E4324" i="43"/>
  <c r="D4324" i="43"/>
  <c r="C4324" i="43"/>
  <c r="B4324" i="43"/>
  <c r="Y4323" i="43"/>
  <c r="V4323" i="43"/>
  <c r="S4323" i="43"/>
  <c r="R4323" i="43"/>
  <c r="M4323" i="43"/>
  <c r="L4323" i="43"/>
  <c r="X4323" i="43" s="1"/>
  <c r="G4323" i="43"/>
  <c r="F4323" i="43"/>
  <c r="E4323" i="43"/>
  <c r="D4323" i="43"/>
  <c r="C4323" i="43"/>
  <c r="B4323" i="43"/>
  <c r="AB4322" i="43"/>
  <c r="AC4322" i="43" s="1"/>
  <c r="Y4322" i="43"/>
  <c r="AD4322" i="43" s="1"/>
  <c r="X4322" i="43"/>
  <c r="W4322" i="43"/>
  <c r="V4322" i="43"/>
  <c r="R4322" i="43"/>
  <c r="S4322" i="43" s="1"/>
  <c r="M4322" i="43"/>
  <c r="L4322" i="43"/>
  <c r="G4322" i="43"/>
  <c r="F4322" i="43"/>
  <c r="E4322" i="43"/>
  <c r="D4322" i="43"/>
  <c r="C4322" i="43"/>
  <c r="B4322" i="43"/>
  <c r="AD4321" i="43"/>
  <c r="AB4321" i="43"/>
  <c r="AC4321" i="43" s="1"/>
  <c r="AA4321" i="43"/>
  <c r="Z4321" i="43"/>
  <c r="Y4321" i="43"/>
  <c r="X4321" i="43"/>
  <c r="W4321" i="43"/>
  <c r="V4321" i="43"/>
  <c r="R4321" i="43"/>
  <c r="M4321" i="43"/>
  <c r="L4321" i="43"/>
  <c r="S4321" i="43" s="1"/>
  <c r="G4321" i="43"/>
  <c r="F4321" i="43"/>
  <c r="E4321" i="43"/>
  <c r="D4321" i="43"/>
  <c r="C4321" i="43"/>
  <c r="B4321" i="43"/>
  <c r="AD4320" i="43"/>
  <c r="Z4320" i="43"/>
  <c r="AA4320" i="43" s="1"/>
  <c r="Y4320" i="43"/>
  <c r="AB4320" i="43" s="1"/>
  <c r="AC4320" i="43" s="1"/>
  <c r="V4320" i="43"/>
  <c r="R4320" i="43"/>
  <c r="M4320" i="43"/>
  <c r="L4320" i="43"/>
  <c r="G4320" i="43"/>
  <c r="F4320" i="43"/>
  <c r="E4320" i="43"/>
  <c r="D4320" i="43"/>
  <c r="C4320" i="43"/>
  <c r="B4320" i="43"/>
  <c r="Y4319" i="43"/>
  <c r="V4319" i="43"/>
  <c r="S4319" i="43"/>
  <c r="R4319" i="43"/>
  <c r="M4319" i="43"/>
  <c r="L4319" i="43"/>
  <c r="X4319" i="43" s="1"/>
  <c r="G4319" i="43"/>
  <c r="F4319" i="43"/>
  <c r="E4319" i="43"/>
  <c r="D4319" i="43"/>
  <c r="C4319" i="43"/>
  <c r="B4319" i="43"/>
  <c r="AB4318" i="43"/>
  <c r="AC4318" i="43" s="1"/>
  <c r="Y4318" i="43"/>
  <c r="AD4318" i="43" s="1"/>
  <c r="X4318" i="43"/>
  <c r="W4318" i="43"/>
  <c r="V4318" i="43"/>
  <c r="R4318" i="43"/>
  <c r="S4318" i="43" s="1"/>
  <c r="M4318" i="43"/>
  <c r="L4318" i="43"/>
  <c r="G4318" i="43"/>
  <c r="F4318" i="43"/>
  <c r="E4318" i="43"/>
  <c r="D4318" i="43"/>
  <c r="C4318" i="43"/>
  <c r="B4318" i="43"/>
  <c r="AD4317" i="43"/>
  <c r="AB4317" i="43"/>
  <c r="AC4317" i="43" s="1"/>
  <c r="AA4317" i="43"/>
  <c r="Z4317" i="43"/>
  <c r="Y4317" i="43"/>
  <c r="X4317" i="43"/>
  <c r="W4317" i="43"/>
  <c r="V4317" i="43"/>
  <c r="R4317" i="43"/>
  <c r="M4317" i="43"/>
  <c r="L4317" i="43"/>
  <c r="S4317" i="43" s="1"/>
  <c r="G4317" i="43"/>
  <c r="F4317" i="43"/>
  <c r="E4317" i="43"/>
  <c r="D4317" i="43"/>
  <c r="C4317" i="43"/>
  <c r="B4317" i="43"/>
  <c r="AD4316" i="43"/>
  <c r="Z4316" i="43"/>
  <c r="AA4316" i="43" s="1"/>
  <c r="Y4316" i="43"/>
  <c r="AB4316" i="43" s="1"/>
  <c r="AC4316" i="43" s="1"/>
  <c r="V4316" i="43"/>
  <c r="R4316" i="43"/>
  <c r="M4316" i="43"/>
  <c r="L4316" i="43"/>
  <c r="G4316" i="43"/>
  <c r="F4316" i="43"/>
  <c r="E4316" i="43"/>
  <c r="D4316" i="43"/>
  <c r="C4316" i="43"/>
  <c r="B4316" i="43"/>
  <c r="Y4315" i="43"/>
  <c r="V4315" i="43"/>
  <c r="S4315" i="43"/>
  <c r="R4315" i="43"/>
  <c r="M4315" i="43"/>
  <c r="L4315" i="43"/>
  <c r="X4315" i="43" s="1"/>
  <c r="G4315" i="43"/>
  <c r="F4315" i="43"/>
  <c r="E4315" i="43"/>
  <c r="D4315" i="43"/>
  <c r="C4315" i="43"/>
  <c r="B4315" i="43"/>
  <c r="AB4314" i="43"/>
  <c r="AC4314" i="43" s="1"/>
  <c r="Y4314" i="43"/>
  <c r="AD4314" i="43" s="1"/>
  <c r="X4314" i="43"/>
  <c r="W4314" i="43"/>
  <c r="V4314" i="43"/>
  <c r="R4314" i="43"/>
  <c r="S4314" i="43" s="1"/>
  <c r="M4314" i="43"/>
  <c r="L4314" i="43"/>
  <c r="G4314" i="43"/>
  <c r="F4314" i="43"/>
  <c r="E4314" i="43"/>
  <c r="D4314" i="43"/>
  <c r="C4314" i="43"/>
  <c r="B4314" i="43"/>
  <c r="AD4313" i="43"/>
  <c r="AB4313" i="43"/>
  <c r="AC4313" i="43" s="1"/>
  <c r="AA4313" i="43"/>
  <c r="Z4313" i="43"/>
  <c r="Y4313" i="43"/>
  <c r="X4313" i="43"/>
  <c r="W4313" i="43"/>
  <c r="V4313" i="43"/>
  <c r="R4313" i="43"/>
  <c r="M4313" i="43"/>
  <c r="L4313" i="43"/>
  <c r="S4313" i="43" s="1"/>
  <c r="G4313" i="43"/>
  <c r="F4313" i="43"/>
  <c r="E4313" i="43"/>
  <c r="D4313" i="43"/>
  <c r="C4313" i="43"/>
  <c r="B4313" i="43"/>
  <c r="AD4312" i="43"/>
  <c r="Z4312" i="43"/>
  <c r="AA4312" i="43" s="1"/>
  <c r="Y4312" i="43"/>
  <c r="AB4312" i="43" s="1"/>
  <c r="AC4312" i="43" s="1"/>
  <c r="V4312" i="43"/>
  <c r="R4312" i="43"/>
  <c r="M4312" i="43"/>
  <c r="L4312" i="43"/>
  <c r="G4312" i="43"/>
  <c r="F4312" i="43"/>
  <c r="E4312" i="43"/>
  <c r="D4312" i="43"/>
  <c r="C4312" i="43"/>
  <c r="B4312" i="43"/>
  <c r="Y4311" i="43"/>
  <c r="V4311" i="43"/>
  <c r="S4311" i="43"/>
  <c r="R4311" i="43"/>
  <c r="M4311" i="43"/>
  <c r="L4311" i="43"/>
  <c r="X4311" i="43" s="1"/>
  <c r="G4311" i="43"/>
  <c r="F4311" i="43"/>
  <c r="E4311" i="43"/>
  <c r="D4311" i="43"/>
  <c r="C4311" i="43"/>
  <c r="B4311" i="43"/>
  <c r="AB4310" i="43"/>
  <c r="AC4310" i="43" s="1"/>
  <c r="Y4310" i="43"/>
  <c r="AD4310" i="43" s="1"/>
  <c r="X4310" i="43"/>
  <c r="W4310" i="43"/>
  <c r="V4310" i="43"/>
  <c r="R4310" i="43"/>
  <c r="S4310" i="43" s="1"/>
  <c r="M4310" i="43"/>
  <c r="L4310" i="43"/>
  <c r="G4310" i="43"/>
  <c r="F4310" i="43"/>
  <c r="E4310" i="43"/>
  <c r="D4310" i="43"/>
  <c r="C4310" i="43"/>
  <c r="B4310" i="43"/>
  <c r="AD4309" i="43"/>
  <c r="AB4309" i="43"/>
  <c r="AC4309" i="43" s="1"/>
  <c r="AA4309" i="43"/>
  <c r="Z4309" i="43"/>
  <c r="Y4309" i="43"/>
  <c r="X4309" i="43"/>
  <c r="W4309" i="43"/>
  <c r="V4309" i="43"/>
  <c r="R4309" i="43"/>
  <c r="M4309" i="43"/>
  <c r="L4309" i="43"/>
  <c r="S4309" i="43" s="1"/>
  <c r="G4309" i="43"/>
  <c r="F4309" i="43"/>
  <c r="E4309" i="43"/>
  <c r="D4309" i="43"/>
  <c r="C4309" i="43"/>
  <c r="B4309" i="43"/>
  <c r="AD4308" i="43"/>
  <c r="Z4308" i="43"/>
  <c r="AA4308" i="43" s="1"/>
  <c r="Y4308" i="43"/>
  <c r="AB4308" i="43" s="1"/>
  <c r="AC4308" i="43" s="1"/>
  <c r="V4308" i="43"/>
  <c r="R4308" i="43"/>
  <c r="M4308" i="43"/>
  <c r="L4308" i="43"/>
  <c r="G4308" i="43"/>
  <c r="F4308" i="43"/>
  <c r="E4308" i="43"/>
  <c r="D4308" i="43"/>
  <c r="C4308" i="43"/>
  <c r="B4308" i="43"/>
  <c r="Y4307" i="43"/>
  <c r="V4307" i="43"/>
  <c r="S4307" i="43"/>
  <c r="R4307" i="43"/>
  <c r="M4307" i="43"/>
  <c r="L4307" i="43"/>
  <c r="X4307" i="43" s="1"/>
  <c r="G4307" i="43"/>
  <c r="F4307" i="43"/>
  <c r="E4307" i="43"/>
  <c r="D4307" i="43"/>
  <c r="C4307" i="43"/>
  <c r="B4307" i="43"/>
  <c r="AB4306" i="43"/>
  <c r="AC4306" i="43" s="1"/>
  <c r="Y4306" i="43"/>
  <c r="AD4306" i="43" s="1"/>
  <c r="X4306" i="43"/>
  <c r="W4306" i="43"/>
  <c r="V4306" i="43"/>
  <c r="R4306" i="43"/>
  <c r="S4306" i="43" s="1"/>
  <c r="M4306" i="43"/>
  <c r="L4306" i="43"/>
  <c r="G4306" i="43"/>
  <c r="F4306" i="43"/>
  <c r="E4306" i="43"/>
  <c r="D4306" i="43"/>
  <c r="C4306" i="43"/>
  <c r="B4306" i="43"/>
  <c r="AD4305" i="43"/>
  <c r="AB4305" i="43"/>
  <c r="AC4305" i="43" s="1"/>
  <c r="AA4305" i="43"/>
  <c r="Z4305" i="43"/>
  <c r="Y4305" i="43"/>
  <c r="X4305" i="43"/>
  <c r="W4305" i="43"/>
  <c r="V4305" i="43"/>
  <c r="R4305" i="43"/>
  <c r="M4305" i="43"/>
  <c r="L4305" i="43"/>
  <c r="S4305" i="43" s="1"/>
  <c r="G4305" i="43"/>
  <c r="F4305" i="43"/>
  <c r="E4305" i="43"/>
  <c r="D4305" i="43"/>
  <c r="C4305" i="43"/>
  <c r="B4305" i="43"/>
  <c r="AD4304" i="43"/>
  <c r="Z4304" i="43"/>
  <c r="AA4304" i="43" s="1"/>
  <c r="Y4304" i="43"/>
  <c r="AB4304" i="43" s="1"/>
  <c r="AC4304" i="43" s="1"/>
  <c r="V4304" i="43"/>
  <c r="R4304" i="43"/>
  <c r="M4304" i="43"/>
  <c r="L4304" i="43"/>
  <c r="G4304" i="43"/>
  <c r="F4304" i="43"/>
  <c r="E4304" i="43"/>
  <c r="D4304" i="43"/>
  <c r="C4304" i="43"/>
  <c r="B4304" i="43"/>
  <c r="Y4303" i="43"/>
  <c r="V4303" i="43"/>
  <c r="S4303" i="43"/>
  <c r="R4303" i="43"/>
  <c r="M4303" i="43"/>
  <c r="L4303" i="43"/>
  <c r="X4303" i="43" s="1"/>
  <c r="G4303" i="43"/>
  <c r="F4303" i="43"/>
  <c r="E4303" i="43"/>
  <c r="D4303" i="43"/>
  <c r="C4303" i="43"/>
  <c r="B4303" i="43"/>
  <c r="AB4302" i="43"/>
  <c r="AC4302" i="43" s="1"/>
  <c r="Y4302" i="43"/>
  <c r="AD4302" i="43" s="1"/>
  <c r="X4302" i="43"/>
  <c r="W4302" i="43"/>
  <c r="V4302" i="43"/>
  <c r="R4302" i="43"/>
  <c r="S4302" i="43" s="1"/>
  <c r="M4302" i="43"/>
  <c r="L4302" i="43"/>
  <c r="G4302" i="43"/>
  <c r="F4302" i="43"/>
  <c r="E4302" i="43"/>
  <c r="D4302" i="43"/>
  <c r="C4302" i="43"/>
  <c r="B4302" i="43"/>
  <c r="AD4301" i="43"/>
  <c r="AB4301" i="43"/>
  <c r="AC4301" i="43" s="1"/>
  <c r="AA4301" i="43"/>
  <c r="Z4301" i="43"/>
  <c r="Y4301" i="43"/>
  <c r="X4301" i="43"/>
  <c r="W4301" i="43"/>
  <c r="V4301" i="43"/>
  <c r="R4301" i="43"/>
  <c r="M4301" i="43"/>
  <c r="L4301" i="43"/>
  <c r="S4301" i="43" s="1"/>
  <c r="G4301" i="43"/>
  <c r="F4301" i="43"/>
  <c r="E4301" i="43"/>
  <c r="D4301" i="43"/>
  <c r="C4301" i="43"/>
  <c r="B4301" i="43"/>
  <c r="AD4300" i="43"/>
  <c r="Z4300" i="43"/>
  <c r="AA4300" i="43" s="1"/>
  <c r="Y4300" i="43"/>
  <c r="AB4300" i="43" s="1"/>
  <c r="AC4300" i="43" s="1"/>
  <c r="V4300" i="43"/>
  <c r="R4300" i="43"/>
  <c r="M4300" i="43"/>
  <c r="L4300" i="43"/>
  <c r="G4300" i="43"/>
  <c r="F4300" i="43"/>
  <c r="E4300" i="43"/>
  <c r="D4300" i="43"/>
  <c r="C4300" i="43"/>
  <c r="B4300" i="43"/>
  <c r="Y4299" i="43"/>
  <c r="V4299" i="43"/>
  <c r="S4299" i="43"/>
  <c r="R4299" i="43"/>
  <c r="M4299" i="43"/>
  <c r="L4299" i="43"/>
  <c r="X4299" i="43" s="1"/>
  <c r="G4299" i="43"/>
  <c r="F4299" i="43"/>
  <c r="E4299" i="43"/>
  <c r="D4299" i="43"/>
  <c r="C4299" i="43"/>
  <c r="B4299" i="43"/>
  <c r="AB4298" i="43"/>
  <c r="AC4298" i="43" s="1"/>
  <c r="Y4298" i="43"/>
  <c r="AD4298" i="43" s="1"/>
  <c r="X4298" i="43"/>
  <c r="W4298" i="43"/>
  <c r="V4298" i="43"/>
  <c r="R4298" i="43"/>
  <c r="S4298" i="43" s="1"/>
  <c r="M4298" i="43"/>
  <c r="L4298" i="43"/>
  <c r="G4298" i="43"/>
  <c r="F4298" i="43"/>
  <c r="E4298" i="43"/>
  <c r="D4298" i="43"/>
  <c r="C4298" i="43"/>
  <c r="B4298" i="43"/>
  <c r="AD4297" i="43"/>
  <c r="AB4297" i="43"/>
  <c r="AC4297" i="43" s="1"/>
  <c r="AA4297" i="43"/>
  <c r="Z4297" i="43"/>
  <c r="Y4297" i="43"/>
  <c r="X4297" i="43"/>
  <c r="W4297" i="43"/>
  <c r="V4297" i="43"/>
  <c r="R4297" i="43"/>
  <c r="M4297" i="43"/>
  <c r="L4297" i="43"/>
  <c r="S4297" i="43" s="1"/>
  <c r="G4297" i="43"/>
  <c r="F4297" i="43"/>
  <c r="E4297" i="43"/>
  <c r="D4297" i="43"/>
  <c r="C4297" i="43"/>
  <c r="B4297" i="43"/>
  <c r="AD4296" i="43"/>
  <c r="Z4296" i="43"/>
  <c r="AA4296" i="43" s="1"/>
  <c r="Y4296" i="43"/>
  <c r="AB4296" i="43" s="1"/>
  <c r="AC4296" i="43" s="1"/>
  <c r="V4296" i="43"/>
  <c r="R4296" i="43"/>
  <c r="M4296" i="43"/>
  <c r="L4296" i="43"/>
  <c r="G4296" i="43"/>
  <c r="F4296" i="43"/>
  <c r="E4296" i="43"/>
  <c r="D4296" i="43"/>
  <c r="C4296" i="43"/>
  <c r="B4296" i="43"/>
  <c r="Y4295" i="43"/>
  <c r="V4295" i="43"/>
  <c r="S4295" i="43"/>
  <c r="R4295" i="43"/>
  <c r="M4295" i="43"/>
  <c r="L4295" i="43"/>
  <c r="X4295" i="43" s="1"/>
  <c r="G4295" i="43"/>
  <c r="F4295" i="43"/>
  <c r="E4295" i="43"/>
  <c r="D4295" i="43"/>
  <c r="C4295" i="43"/>
  <c r="B4295" i="43"/>
  <c r="AB4294" i="43"/>
  <c r="AC4294" i="43" s="1"/>
  <c r="Y4294" i="43"/>
  <c r="AD4294" i="43" s="1"/>
  <c r="X4294" i="43"/>
  <c r="W4294" i="43"/>
  <c r="V4294" i="43"/>
  <c r="R4294" i="43"/>
  <c r="S4294" i="43" s="1"/>
  <c r="M4294" i="43"/>
  <c r="L4294" i="43"/>
  <c r="G4294" i="43"/>
  <c r="F4294" i="43"/>
  <c r="E4294" i="43"/>
  <c r="D4294" i="43"/>
  <c r="C4294" i="43"/>
  <c r="B4294" i="43"/>
  <c r="AD4293" i="43"/>
  <c r="AB4293" i="43"/>
  <c r="AC4293" i="43" s="1"/>
  <c r="AA4293" i="43"/>
  <c r="Z4293" i="43"/>
  <c r="Y4293" i="43"/>
  <c r="X4293" i="43"/>
  <c r="W4293" i="43"/>
  <c r="V4293" i="43"/>
  <c r="R4293" i="43"/>
  <c r="M4293" i="43"/>
  <c r="L4293" i="43"/>
  <c r="S4293" i="43" s="1"/>
  <c r="G4293" i="43"/>
  <c r="F4293" i="43"/>
  <c r="E4293" i="43"/>
  <c r="D4293" i="43"/>
  <c r="C4293" i="43"/>
  <c r="B4293" i="43"/>
  <c r="AD4292" i="43"/>
  <c r="Z4292" i="43"/>
  <c r="AA4292" i="43" s="1"/>
  <c r="Y4292" i="43"/>
  <c r="AB4292" i="43" s="1"/>
  <c r="AC4292" i="43" s="1"/>
  <c r="V4292" i="43"/>
  <c r="R4292" i="43"/>
  <c r="M4292" i="43"/>
  <c r="L4292" i="43"/>
  <c r="G4292" i="43"/>
  <c r="F4292" i="43"/>
  <c r="E4292" i="43"/>
  <c r="D4292" i="43"/>
  <c r="C4292" i="43"/>
  <c r="B4292" i="43"/>
  <c r="Y4291" i="43"/>
  <c r="V4291" i="43"/>
  <c r="S4291" i="43"/>
  <c r="R4291" i="43"/>
  <c r="M4291" i="43"/>
  <c r="L4291" i="43"/>
  <c r="X4291" i="43" s="1"/>
  <c r="G4291" i="43"/>
  <c r="F4291" i="43"/>
  <c r="E4291" i="43"/>
  <c r="D4291" i="43"/>
  <c r="C4291" i="43"/>
  <c r="B4291" i="43"/>
  <c r="AB4290" i="43"/>
  <c r="AC4290" i="43" s="1"/>
  <c r="Y4290" i="43"/>
  <c r="AD4290" i="43" s="1"/>
  <c r="X4290" i="43"/>
  <c r="W4290" i="43"/>
  <c r="V4290" i="43"/>
  <c r="R4290" i="43"/>
  <c r="S4290" i="43" s="1"/>
  <c r="M4290" i="43"/>
  <c r="L4290" i="43"/>
  <c r="G4290" i="43"/>
  <c r="F4290" i="43"/>
  <c r="E4290" i="43"/>
  <c r="D4290" i="43"/>
  <c r="C4290" i="43"/>
  <c r="B4290" i="43"/>
  <c r="AD4289" i="43"/>
  <c r="AB4289" i="43"/>
  <c r="AC4289" i="43" s="1"/>
  <c r="AA4289" i="43"/>
  <c r="Z4289" i="43"/>
  <c r="Y4289" i="43"/>
  <c r="X4289" i="43"/>
  <c r="W4289" i="43"/>
  <c r="V4289" i="43"/>
  <c r="R4289" i="43"/>
  <c r="M4289" i="43"/>
  <c r="L4289" i="43"/>
  <c r="S4289" i="43" s="1"/>
  <c r="G4289" i="43"/>
  <c r="F4289" i="43"/>
  <c r="E4289" i="43"/>
  <c r="D4289" i="43"/>
  <c r="C4289" i="43"/>
  <c r="B4289" i="43"/>
  <c r="AD4288" i="43"/>
  <c r="Z4288" i="43"/>
  <c r="AA4288" i="43" s="1"/>
  <c r="Y4288" i="43"/>
  <c r="AB4288" i="43" s="1"/>
  <c r="AC4288" i="43" s="1"/>
  <c r="V4288" i="43"/>
  <c r="R4288" i="43"/>
  <c r="M4288" i="43"/>
  <c r="L4288" i="43"/>
  <c r="G4288" i="43"/>
  <c r="F4288" i="43"/>
  <c r="E4288" i="43"/>
  <c r="D4288" i="43"/>
  <c r="C4288" i="43"/>
  <c r="B4288" i="43"/>
  <c r="Y4287" i="43"/>
  <c r="V4287" i="43"/>
  <c r="S4287" i="43"/>
  <c r="R4287" i="43"/>
  <c r="M4287" i="43"/>
  <c r="L4287" i="43"/>
  <c r="X4287" i="43" s="1"/>
  <c r="G4287" i="43"/>
  <c r="F4287" i="43"/>
  <c r="E4287" i="43"/>
  <c r="D4287" i="43"/>
  <c r="C4287" i="43"/>
  <c r="B4287" i="43"/>
  <c r="AB4286" i="43"/>
  <c r="AC4286" i="43" s="1"/>
  <c r="Y4286" i="43"/>
  <c r="AD4286" i="43" s="1"/>
  <c r="X4286" i="43"/>
  <c r="W4286" i="43"/>
  <c r="V4286" i="43"/>
  <c r="R4286" i="43"/>
  <c r="S4286" i="43" s="1"/>
  <c r="M4286" i="43"/>
  <c r="L4286" i="43"/>
  <c r="G4286" i="43"/>
  <c r="F4286" i="43"/>
  <c r="E4286" i="43"/>
  <c r="D4286" i="43"/>
  <c r="C4286" i="43"/>
  <c r="B4286" i="43"/>
  <c r="AD4285" i="43"/>
  <c r="AB4285" i="43"/>
  <c r="AC4285" i="43" s="1"/>
  <c r="AA4285" i="43"/>
  <c r="Z4285" i="43"/>
  <c r="Y4285" i="43"/>
  <c r="X4285" i="43"/>
  <c r="W4285" i="43"/>
  <c r="V4285" i="43"/>
  <c r="R4285" i="43"/>
  <c r="M4285" i="43"/>
  <c r="L4285" i="43"/>
  <c r="S4285" i="43" s="1"/>
  <c r="G4285" i="43"/>
  <c r="F4285" i="43"/>
  <c r="E4285" i="43"/>
  <c r="D4285" i="43"/>
  <c r="C4285" i="43"/>
  <c r="B4285" i="43"/>
  <c r="AD4284" i="43"/>
  <c r="Z4284" i="43"/>
  <c r="AA4284" i="43" s="1"/>
  <c r="Y4284" i="43"/>
  <c r="AB4284" i="43" s="1"/>
  <c r="AC4284" i="43" s="1"/>
  <c r="V4284" i="43"/>
  <c r="R4284" i="43"/>
  <c r="M4284" i="43"/>
  <c r="L4284" i="43"/>
  <c r="G4284" i="43"/>
  <c r="F4284" i="43"/>
  <c r="E4284" i="43"/>
  <c r="D4284" i="43"/>
  <c r="C4284" i="43"/>
  <c r="B4284" i="43"/>
  <c r="Y4283" i="43"/>
  <c r="V4283" i="43"/>
  <c r="S4283" i="43"/>
  <c r="R4283" i="43"/>
  <c r="M4283" i="43"/>
  <c r="L4283" i="43"/>
  <c r="X4283" i="43" s="1"/>
  <c r="G4283" i="43"/>
  <c r="F4283" i="43"/>
  <c r="E4283" i="43"/>
  <c r="D4283" i="43"/>
  <c r="C4283" i="43"/>
  <c r="B4283" i="43"/>
  <c r="AB4282" i="43"/>
  <c r="AC4282" i="43" s="1"/>
  <c r="Y4282" i="43"/>
  <c r="AD4282" i="43" s="1"/>
  <c r="X4282" i="43"/>
  <c r="W4282" i="43"/>
  <c r="V4282" i="43"/>
  <c r="R4282" i="43"/>
  <c r="S4282" i="43" s="1"/>
  <c r="M4282" i="43"/>
  <c r="L4282" i="43"/>
  <c r="G4282" i="43"/>
  <c r="F4282" i="43"/>
  <c r="E4282" i="43"/>
  <c r="D4282" i="43"/>
  <c r="C4282" i="43"/>
  <c r="B4282" i="43"/>
  <c r="AD4281" i="43"/>
  <c r="AB4281" i="43"/>
  <c r="AC4281" i="43" s="1"/>
  <c r="AA4281" i="43"/>
  <c r="Z4281" i="43"/>
  <c r="Y4281" i="43"/>
  <c r="X4281" i="43"/>
  <c r="W4281" i="43"/>
  <c r="V4281" i="43"/>
  <c r="R4281" i="43"/>
  <c r="M4281" i="43"/>
  <c r="L4281" i="43"/>
  <c r="S4281" i="43" s="1"/>
  <c r="G4281" i="43"/>
  <c r="F4281" i="43"/>
  <c r="E4281" i="43"/>
  <c r="D4281" i="43"/>
  <c r="C4281" i="43"/>
  <c r="B4281" i="43"/>
  <c r="AD4280" i="43"/>
  <c r="Z4280" i="43"/>
  <c r="AA4280" i="43" s="1"/>
  <c r="Y4280" i="43"/>
  <c r="AB4280" i="43" s="1"/>
  <c r="AC4280" i="43" s="1"/>
  <c r="V4280" i="43"/>
  <c r="R4280" i="43"/>
  <c r="M4280" i="43"/>
  <c r="L4280" i="43"/>
  <c r="G4280" i="43"/>
  <c r="F4280" i="43"/>
  <c r="E4280" i="43"/>
  <c r="D4280" i="43"/>
  <c r="C4280" i="43"/>
  <c r="B4280" i="43"/>
  <c r="Y4279" i="43"/>
  <c r="V4279" i="43"/>
  <c r="S4279" i="43"/>
  <c r="R4279" i="43"/>
  <c r="M4279" i="43"/>
  <c r="L4279" i="43"/>
  <c r="X4279" i="43" s="1"/>
  <c r="G4279" i="43"/>
  <c r="F4279" i="43"/>
  <c r="E4279" i="43"/>
  <c r="D4279" i="43"/>
  <c r="C4279" i="43"/>
  <c r="B4279" i="43"/>
  <c r="AB4278" i="43"/>
  <c r="AC4278" i="43" s="1"/>
  <c r="Y4278" i="43"/>
  <c r="AD4278" i="43" s="1"/>
  <c r="X4278" i="43"/>
  <c r="W4278" i="43"/>
  <c r="V4278" i="43"/>
  <c r="R4278" i="43"/>
  <c r="S4278" i="43" s="1"/>
  <c r="M4278" i="43"/>
  <c r="L4278" i="43"/>
  <c r="G4278" i="43"/>
  <c r="F4278" i="43"/>
  <c r="E4278" i="43"/>
  <c r="D4278" i="43"/>
  <c r="C4278" i="43"/>
  <c r="B4278" i="43"/>
  <c r="AD4277" i="43"/>
  <c r="AB4277" i="43"/>
  <c r="AC4277" i="43" s="1"/>
  <c r="AA4277" i="43"/>
  <c r="Z4277" i="43"/>
  <c r="Y4277" i="43"/>
  <c r="X4277" i="43"/>
  <c r="W4277" i="43"/>
  <c r="V4277" i="43"/>
  <c r="R4277" i="43"/>
  <c r="M4277" i="43"/>
  <c r="L4277" i="43"/>
  <c r="S4277" i="43" s="1"/>
  <c r="G4277" i="43"/>
  <c r="F4277" i="43"/>
  <c r="E4277" i="43"/>
  <c r="D4277" i="43"/>
  <c r="C4277" i="43"/>
  <c r="B4277" i="43"/>
  <c r="AD4276" i="43"/>
  <c r="Z4276" i="43"/>
  <c r="AA4276" i="43" s="1"/>
  <c r="Y4276" i="43"/>
  <c r="AB4276" i="43" s="1"/>
  <c r="AC4276" i="43" s="1"/>
  <c r="V4276" i="43"/>
  <c r="R4276" i="43"/>
  <c r="M4276" i="43"/>
  <c r="L4276" i="43"/>
  <c r="G4276" i="43"/>
  <c r="F4276" i="43"/>
  <c r="E4276" i="43"/>
  <c r="D4276" i="43"/>
  <c r="C4276" i="43"/>
  <c r="B4276" i="43"/>
  <c r="Y4275" i="43"/>
  <c r="V4275" i="43"/>
  <c r="S4275" i="43"/>
  <c r="R4275" i="43"/>
  <c r="M4275" i="43"/>
  <c r="L4275" i="43"/>
  <c r="X4275" i="43" s="1"/>
  <c r="G4275" i="43"/>
  <c r="F4275" i="43"/>
  <c r="E4275" i="43"/>
  <c r="D4275" i="43"/>
  <c r="C4275" i="43"/>
  <c r="B4275" i="43"/>
  <c r="AB4274" i="43"/>
  <c r="AC4274" i="43" s="1"/>
  <c r="Y4274" i="43"/>
  <c r="AD4274" i="43" s="1"/>
  <c r="X4274" i="43"/>
  <c r="W4274" i="43"/>
  <c r="V4274" i="43"/>
  <c r="R4274" i="43"/>
  <c r="S4274" i="43" s="1"/>
  <c r="M4274" i="43"/>
  <c r="L4274" i="43"/>
  <c r="G4274" i="43"/>
  <c r="F4274" i="43"/>
  <c r="E4274" i="43"/>
  <c r="D4274" i="43"/>
  <c r="C4274" i="43"/>
  <c r="B4274" i="43"/>
  <c r="AD4273" i="43"/>
  <c r="AB4273" i="43"/>
  <c r="AC4273" i="43" s="1"/>
  <c r="AA4273" i="43"/>
  <c r="Z4273" i="43"/>
  <c r="Y4273" i="43"/>
  <c r="X4273" i="43"/>
  <c r="W4273" i="43"/>
  <c r="V4273" i="43"/>
  <c r="R4273" i="43"/>
  <c r="M4273" i="43"/>
  <c r="L4273" i="43"/>
  <c r="S4273" i="43" s="1"/>
  <c r="G4273" i="43"/>
  <c r="F4273" i="43"/>
  <c r="E4273" i="43"/>
  <c r="D4273" i="43"/>
  <c r="C4273" i="43"/>
  <c r="B4273" i="43"/>
  <c r="AD4272" i="43"/>
  <c r="Z4272" i="43"/>
  <c r="AA4272" i="43" s="1"/>
  <c r="Y4272" i="43"/>
  <c r="AB4272" i="43" s="1"/>
  <c r="AC4272" i="43" s="1"/>
  <c r="V4272" i="43"/>
  <c r="R4272" i="43"/>
  <c r="M4272" i="43"/>
  <c r="L4272" i="43"/>
  <c r="G4272" i="43"/>
  <c r="F4272" i="43"/>
  <c r="E4272" i="43"/>
  <c r="D4272" i="43"/>
  <c r="C4272" i="43"/>
  <c r="B4272" i="43"/>
  <c r="Y4271" i="43"/>
  <c r="V4271" i="43"/>
  <c r="S4271" i="43"/>
  <c r="R4271" i="43"/>
  <c r="M4271" i="43"/>
  <c r="L4271" i="43"/>
  <c r="X4271" i="43" s="1"/>
  <c r="G4271" i="43"/>
  <c r="F4271" i="43"/>
  <c r="E4271" i="43"/>
  <c r="D4271" i="43"/>
  <c r="C4271" i="43"/>
  <c r="B4271" i="43"/>
  <c r="AB4270" i="43"/>
  <c r="AC4270" i="43" s="1"/>
  <c r="Y4270" i="43"/>
  <c r="AD4270" i="43" s="1"/>
  <c r="X4270" i="43"/>
  <c r="W4270" i="43"/>
  <c r="V4270" i="43"/>
  <c r="R4270" i="43"/>
  <c r="S4270" i="43" s="1"/>
  <c r="M4270" i="43"/>
  <c r="L4270" i="43"/>
  <c r="G4270" i="43"/>
  <c r="F4270" i="43"/>
  <c r="E4270" i="43"/>
  <c r="D4270" i="43"/>
  <c r="C4270" i="43"/>
  <c r="B4270" i="43"/>
  <c r="AD4269" i="43"/>
  <c r="AB4269" i="43"/>
  <c r="AC4269" i="43" s="1"/>
  <c r="AA4269" i="43"/>
  <c r="Z4269" i="43"/>
  <c r="Y4269" i="43"/>
  <c r="X4269" i="43"/>
  <c r="W4269" i="43"/>
  <c r="V4269" i="43"/>
  <c r="R4269" i="43"/>
  <c r="M4269" i="43"/>
  <c r="L4269" i="43"/>
  <c r="S4269" i="43" s="1"/>
  <c r="G4269" i="43"/>
  <c r="F4269" i="43"/>
  <c r="E4269" i="43"/>
  <c r="D4269" i="43"/>
  <c r="C4269" i="43"/>
  <c r="B4269" i="43"/>
  <c r="AD4268" i="43"/>
  <c r="Z4268" i="43"/>
  <c r="AA4268" i="43" s="1"/>
  <c r="Y4268" i="43"/>
  <c r="AB4268" i="43" s="1"/>
  <c r="AC4268" i="43" s="1"/>
  <c r="V4268" i="43"/>
  <c r="R4268" i="43"/>
  <c r="M4268" i="43"/>
  <c r="L4268" i="43"/>
  <c r="G4268" i="43"/>
  <c r="F4268" i="43"/>
  <c r="E4268" i="43"/>
  <c r="D4268" i="43"/>
  <c r="C4268" i="43"/>
  <c r="B4268" i="43"/>
  <c r="Y4267" i="43"/>
  <c r="V4267" i="43"/>
  <c r="S4267" i="43"/>
  <c r="R4267" i="43"/>
  <c r="M4267" i="43"/>
  <c r="L4267" i="43"/>
  <c r="X4267" i="43" s="1"/>
  <c r="G4267" i="43"/>
  <c r="F4267" i="43"/>
  <c r="E4267" i="43"/>
  <c r="D4267" i="43"/>
  <c r="C4267" i="43"/>
  <c r="B4267" i="43"/>
  <c r="AB4266" i="43"/>
  <c r="AC4266" i="43" s="1"/>
  <c r="Y4266" i="43"/>
  <c r="AD4266" i="43" s="1"/>
  <c r="X4266" i="43"/>
  <c r="W4266" i="43"/>
  <c r="V4266" i="43"/>
  <c r="R4266" i="43"/>
  <c r="S4266" i="43" s="1"/>
  <c r="M4266" i="43"/>
  <c r="L4266" i="43"/>
  <c r="G4266" i="43"/>
  <c r="F4266" i="43"/>
  <c r="E4266" i="43"/>
  <c r="D4266" i="43"/>
  <c r="C4266" i="43"/>
  <c r="B4266" i="43"/>
  <c r="AD4265" i="43"/>
  <c r="AB4265" i="43"/>
  <c r="AC4265" i="43" s="1"/>
  <c r="AA4265" i="43"/>
  <c r="Z4265" i="43"/>
  <c r="Y4265" i="43"/>
  <c r="X4265" i="43"/>
  <c r="W4265" i="43"/>
  <c r="V4265" i="43"/>
  <c r="R4265" i="43"/>
  <c r="M4265" i="43"/>
  <c r="L4265" i="43"/>
  <c r="S4265" i="43" s="1"/>
  <c r="G4265" i="43"/>
  <c r="F4265" i="43"/>
  <c r="E4265" i="43"/>
  <c r="D4265" i="43"/>
  <c r="C4265" i="43"/>
  <c r="B4265" i="43"/>
  <c r="AD4264" i="43"/>
  <c r="Z4264" i="43"/>
  <c r="AA4264" i="43" s="1"/>
  <c r="Y4264" i="43"/>
  <c r="AB4264" i="43" s="1"/>
  <c r="AC4264" i="43" s="1"/>
  <c r="V4264" i="43"/>
  <c r="R4264" i="43"/>
  <c r="M4264" i="43"/>
  <c r="L4264" i="43"/>
  <c r="G4264" i="43"/>
  <c r="F4264" i="43"/>
  <c r="E4264" i="43"/>
  <c r="D4264" i="43"/>
  <c r="C4264" i="43"/>
  <c r="B4264" i="43"/>
  <c r="Y4263" i="43"/>
  <c r="V4263" i="43"/>
  <c r="S4263" i="43"/>
  <c r="R4263" i="43"/>
  <c r="M4263" i="43"/>
  <c r="L4263" i="43"/>
  <c r="X4263" i="43" s="1"/>
  <c r="G4263" i="43"/>
  <c r="F4263" i="43"/>
  <c r="E4263" i="43"/>
  <c r="D4263" i="43"/>
  <c r="C4263" i="43"/>
  <c r="B4263" i="43"/>
  <c r="AB4262" i="43"/>
  <c r="AC4262" i="43" s="1"/>
  <c r="Y4262" i="43"/>
  <c r="AD4262" i="43" s="1"/>
  <c r="X4262" i="43"/>
  <c r="W4262" i="43"/>
  <c r="V4262" i="43"/>
  <c r="R4262" i="43"/>
  <c r="S4262" i="43" s="1"/>
  <c r="M4262" i="43"/>
  <c r="L4262" i="43"/>
  <c r="G4262" i="43"/>
  <c r="F4262" i="43"/>
  <c r="E4262" i="43"/>
  <c r="D4262" i="43"/>
  <c r="C4262" i="43"/>
  <c r="B4262" i="43"/>
  <c r="AD4261" i="43"/>
  <c r="AB4261" i="43"/>
  <c r="AC4261" i="43" s="1"/>
  <c r="AA4261" i="43"/>
  <c r="Z4261" i="43"/>
  <c r="Y4261" i="43"/>
  <c r="X4261" i="43"/>
  <c r="W4261" i="43"/>
  <c r="V4261" i="43"/>
  <c r="R4261" i="43"/>
  <c r="M4261" i="43"/>
  <c r="L4261" i="43"/>
  <c r="S4261" i="43" s="1"/>
  <c r="G4261" i="43"/>
  <c r="F4261" i="43"/>
  <c r="E4261" i="43"/>
  <c r="D4261" i="43"/>
  <c r="C4261" i="43"/>
  <c r="B4261" i="43"/>
  <c r="AD4260" i="43"/>
  <c r="Z4260" i="43"/>
  <c r="AA4260" i="43" s="1"/>
  <c r="Y4260" i="43"/>
  <c r="AB4260" i="43" s="1"/>
  <c r="AC4260" i="43" s="1"/>
  <c r="V4260" i="43"/>
  <c r="R4260" i="43"/>
  <c r="M4260" i="43"/>
  <c r="L4260" i="43"/>
  <c r="G4260" i="43"/>
  <c r="F4260" i="43"/>
  <c r="E4260" i="43"/>
  <c r="D4260" i="43"/>
  <c r="C4260" i="43"/>
  <c r="B4260" i="43"/>
  <c r="Y4259" i="43"/>
  <c r="V4259" i="43"/>
  <c r="S4259" i="43"/>
  <c r="R4259" i="43"/>
  <c r="M4259" i="43"/>
  <c r="L4259" i="43"/>
  <c r="X4259" i="43" s="1"/>
  <c r="G4259" i="43"/>
  <c r="F4259" i="43"/>
  <c r="E4259" i="43"/>
  <c r="D4259" i="43"/>
  <c r="C4259" i="43"/>
  <c r="B4259" i="43"/>
  <c r="AB4258" i="43"/>
  <c r="AC4258" i="43" s="1"/>
  <c r="Y4258" i="43"/>
  <c r="AD4258" i="43" s="1"/>
  <c r="X4258" i="43"/>
  <c r="W4258" i="43"/>
  <c r="V4258" i="43"/>
  <c r="R4258" i="43"/>
  <c r="S4258" i="43" s="1"/>
  <c r="M4258" i="43"/>
  <c r="L4258" i="43"/>
  <c r="G4258" i="43"/>
  <c r="F4258" i="43"/>
  <c r="E4258" i="43"/>
  <c r="D4258" i="43"/>
  <c r="C4258" i="43"/>
  <c r="B4258" i="43"/>
  <c r="AD4257" i="43"/>
  <c r="AB4257" i="43"/>
  <c r="AC4257" i="43" s="1"/>
  <c r="AA4257" i="43"/>
  <c r="Z4257" i="43"/>
  <c r="Y4257" i="43"/>
  <c r="X4257" i="43"/>
  <c r="W4257" i="43"/>
  <c r="V4257" i="43"/>
  <c r="R4257" i="43"/>
  <c r="M4257" i="43"/>
  <c r="L4257" i="43"/>
  <c r="S4257" i="43" s="1"/>
  <c r="G4257" i="43"/>
  <c r="F4257" i="43"/>
  <c r="E4257" i="43"/>
  <c r="D4257" i="43"/>
  <c r="C4257" i="43"/>
  <c r="B4257" i="43"/>
  <c r="AD4256" i="43"/>
  <c r="Z4256" i="43"/>
  <c r="AA4256" i="43" s="1"/>
  <c r="Y4256" i="43"/>
  <c r="AB4256" i="43" s="1"/>
  <c r="AC4256" i="43" s="1"/>
  <c r="V4256" i="43"/>
  <c r="R4256" i="43"/>
  <c r="M4256" i="43"/>
  <c r="L4256" i="43"/>
  <c r="G4256" i="43"/>
  <c r="F4256" i="43"/>
  <c r="E4256" i="43"/>
  <c r="D4256" i="43"/>
  <c r="C4256" i="43"/>
  <c r="B4256" i="43"/>
  <c r="Y4255" i="43"/>
  <c r="V4255" i="43"/>
  <c r="S4255" i="43"/>
  <c r="R4255" i="43"/>
  <c r="M4255" i="43"/>
  <c r="L4255" i="43"/>
  <c r="X4255" i="43" s="1"/>
  <c r="G4255" i="43"/>
  <c r="F4255" i="43"/>
  <c r="E4255" i="43"/>
  <c r="D4255" i="43"/>
  <c r="C4255" i="43"/>
  <c r="B4255" i="43"/>
  <c r="AB4254" i="43"/>
  <c r="AC4254" i="43" s="1"/>
  <c r="Y4254" i="43"/>
  <c r="AD4254" i="43" s="1"/>
  <c r="X4254" i="43"/>
  <c r="W4254" i="43"/>
  <c r="V4254" i="43"/>
  <c r="R4254" i="43"/>
  <c r="S4254" i="43" s="1"/>
  <c r="M4254" i="43"/>
  <c r="L4254" i="43"/>
  <c r="G4254" i="43"/>
  <c r="F4254" i="43"/>
  <c r="E4254" i="43"/>
  <c r="D4254" i="43"/>
  <c r="C4254" i="43"/>
  <c r="B4254" i="43"/>
  <c r="AD4253" i="43"/>
  <c r="AB4253" i="43"/>
  <c r="AC4253" i="43" s="1"/>
  <c r="AA4253" i="43"/>
  <c r="Z4253" i="43"/>
  <c r="Y4253" i="43"/>
  <c r="X4253" i="43"/>
  <c r="W4253" i="43"/>
  <c r="V4253" i="43"/>
  <c r="R4253" i="43"/>
  <c r="M4253" i="43"/>
  <c r="L4253" i="43"/>
  <c r="S4253" i="43" s="1"/>
  <c r="G4253" i="43"/>
  <c r="F4253" i="43"/>
  <c r="E4253" i="43"/>
  <c r="D4253" i="43"/>
  <c r="C4253" i="43"/>
  <c r="B4253" i="43"/>
  <c r="AD4252" i="43"/>
  <c r="Z4252" i="43"/>
  <c r="AA4252" i="43" s="1"/>
  <c r="Y4252" i="43"/>
  <c r="AB4252" i="43" s="1"/>
  <c r="AC4252" i="43" s="1"/>
  <c r="V4252" i="43"/>
  <c r="R4252" i="43"/>
  <c r="M4252" i="43"/>
  <c r="L4252" i="43"/>
  <c r="G4252" i="43"/>
  <c r="F4252" i="43"/>
  <c r="E4252" i="43"/>
  <c r="D4252" i="43"/>
  <c r="C4252" i="43"/>
  <c r="B4252" i="43"/>
  <c r="Y4251" i="43"/>
  <c r="V4251" i="43"/>
  <c r="S4251" i="43"/>
  <c r="R4251" i="43"/>
  <c r="M4251" i="43"/>
  <c r="L4251" i="43"/>
  <c r="X4251" i="43" s="1"/>
  <c r="G4251" i="43"/>
  <c r="F4251" i="43"/>
  <c r="E4251" i="43"/>
  <c r="D4251" i="43"/>
  <c r="C4251" i="43"/>
  <c r="B4251" i="43"/>
  <c r="AB4250" i="43"/>
  <c r="AC4250" i="43" s="1"/>
  <c r="Y4250" i="43"/>
  <c r="AD4250" i="43" s="1"/>
  <c r="X4250" i="43"/>
  <c r="W4250" i="43"/>
  <c r="V4250" i="43"/>
  <c r="R4250" i="43"/>
  <c r="S4250" i="43" s="1"/>
  <c r="M4250" i="43"/>
  <c r="L4250" i="43"/>
  <c r="G4250" i="43"/>
  <c r="F4250" i="43"/>
  <c r="E4250" i="43"/>
  <c r="D4250" i="43"/>
  <c r="C4250" i="43"/>
  <c r="B4250" i="43"/>
  <c r="AD4249" i="43"/>
  <c r="AB4249" i="43"/>
  <c r="AC4249" i="43" s="1"/>
  <c r="AA4249" i="43"/>
  <c r="Z4249" i="43"/>
  <c r="Y4249" i="43"/>
  <c r="X4249" i="43"/>
  <c r="W4249" i="43"/>
  <c r="V4249" i="43"/>
  <c r="R4249" i="43"/>
  <c r="M4249" i="43"/>
  <c r="L4249" i="43"/>
  <c r="S4249" i="43" s="1"/>
  <c r="G4249" i="43"/>
  <c r="F4249" i="43"/>
  <c r="E4249" i="43"/>
  <c r="D4249" i="43"/>
  <c r="C4249" i="43"/>
  <c r="B4249" i="43"/>
  <c r="AD4248" i="43"/>
  <c r="Z4248" i="43"/>
  <c r="AA4248" i="43" s="1"/>
  <c r="Y4248" i="43"/>
  <c r="AB4248" i="43" s="1"/>
  <c r="AC4248" i="43" s="1"/>
  <c r="V4248" i="43"/>
  <c r="R4248" i="43"/>
  <c r="M4248" i="43"/>
  <c r="L4248" i="43"/>
  <c r="G4248" i="43"/>
  <c r="F4248" i="43"/>
  <c r="E4248" i="43"/>
  <c r="D4248" i="43"/>
  <c r="C4248" i="43"/>
  <c r="B4248" i="43"/>
  <c r="Y4247" i="43"/>
  <c r="V4247" i="43"/>
  <c r="S4247" i="43"/>
  <c r="R4247" i="43"/>
  <c r="M4247" i="43"/>
  <c r="L4247" i="43"/>
  <c r="X4247" i="43" s="1"/>
  <c r="G4247" i="43"/>
  <c r="F4247" i="43"/>
  <c r="E4247" i="43"/>
  <c r="D4247" i="43"/>
  <c r="C4247" i="43"/>
  <c r="B4247" i="43"/>
  <c r="AB4246" i="43"/>
  <c r="AC4246" i="43" s="1"/>
  <c r="Y4246" i="43"/>
  <c r="AD4246" i="43" s="1"/>
  <c r="X4246" i="43"/>
  <c r="W4246" i="43"/>
  <c r="V4246" i="43"/>
  <c r="R4246" i="43"/>
  <c r="S4246" i="43" s="1"/>
  <c r="M4246" i="43"/>
  <c r="L4246" i="43"/>
  <c r="G4246" i="43"/>
  <c r="F4246" i="43"/>
  <c r="E4246" i="43"/>
  <c r="D4246" i="43"/>
  <c r="C4246" i="43"/>
  <c r="B4246" i="43"/>
  <c r="AD4245" i="43"/>
  <c r="AB4245" i="43"/>
  <c r="AC4245" i="43" s="1"/>
  <c r="AA4245" i="43"/>
  <c r="Z4245" i="43"/>
  <c r="Y4245" i="43"/>
  <c r="X4245" i="43"/>
  <c r="W4245" i="43"/>
  <c r="V4245" i="43"/>
  <c r="R4245" i="43"/>
  <c r="M4245" i="43"/>
  <c r="L4245" i="43"/>
  <c r="S4245" i="43" s="1"/>
  <c r="G4245" i="43"/>
  <c r="F4245" i="43"/>
  <c r="E4245" i="43"/>
  <c r="D4245" i="43"/>
  <c r="C4245" i="43"/>
  <c r="B4245" i="43"/>
  <c r="AD4244" i="43"/>
  <c r="Z4244" i="43"/>
  <c r="AA4244" i="43" s="1"/>
  <c r="Y4244" i="43"/>
  <c r="AB4244" i="43" s="1"/>
  <c r="AC4244" i="43" s="1"/>
  <c r="V4244" i="43"/>
  <c r="R4244" i="43"/>
  <c r="M4244" i="43"/>
  <c r="L4244" i="43"/>
  <c r="G4244" i="43"/>
  <c r="F4244" i="43"/>
  <c r="E4244" i="43"/>
  <c r="D4244" i="43"/>
  <c r="C4244" i="43"/>
  <c r="B4244" i="43"/>
  <c r="Y4243" i="43"/>
  <c r="V4243" i="43"/>
  <c r="S4243" i="43"/>
  <c r="R4243" i="43"/>
  <c r="M4243" i="43"/>
  <c r="L4243" i="43"/>
  <c r="X4243" i="43" s="1"/>
  <c r="G4243" i="43"/>
  <c r="F4243" i="43"/>
  <c r="E4243" i="43"/>
  <c r="D4243" i="43"/>
  <c r="C4243" i="43"/>
  <c r="B4243" i="43"/>
  <c r="AB4242" i="43"/>
  <c r="AC4242" i="43" s="1"/>
  <c r="Y4242" i="43"/>
  <c r="AD4242" i="43" s="1"/>
  <c r="X4242" i="43"/>
  <c r="W4242" i="43"/>
  <c r="V4242" i="43"/>
  <c r="R4242" i="43"/>
  <c r="S4242" i="43" s="1"/>
  <c r="M4242" i="43"/>
  <c r="L4242" i="43"/>
  <c r="G4242" i="43"/>
  <c r="F4242" i="43"/>
  <c r="E4242" i="43"/>
  <c r="D4242" i="43"/>
  <c r="C4242" i="43"/>
  <c r="B4242" i="43"/>
  <c r="AD4241" i="43"/>
  <c r="AB4241" i="43"/>
  <c r="AC4241" i="43" s="1"/>
  <c r="AA4241" i="43"/>
  <c r="Z4241" i="43"/>
  <c r="Y4241" i="43"/>
  <c r="X4241" i="43"/>
  <c r="W4241" i="43"/>
  <c r="V4241" i="43"/>
  <c r="R4241" i="43"/>
  <c r="M4241" i="43"/>
  <c r="L4241" i="43"/>
  <c r="S4241" i="43" s="1"/>
  <c r="G4241" i="43"/>
  <c r="F4241" i="43"/>
  <c r="E4241" i="43"/>
  <c r="D4241" i="43"/>
  <c r="C4241" i="43"/>
  <c r="B4241" i="43"/>
  <c r="AD4240" i="43"/>
  <c r="Z4240" i="43"/>
  <c r="AA4240" i="43" s="1"/>
  <c r="Y4240" i="43"/>
  <c r="AB4240" i="43" s="1"/>
  <c r="AC4240" i="43" s="1"/>
  <c r="V4240" i="43"/>
  <c r="R4240" i="43"/>
  <c r="M4240" i="43"/>
  <c r="L4240" i="43"/>
  <c r="G4240" i="43"/>
  <c r="F4240" i="43"/>
  <c r="E4240" i="43"/>
  <c r="D4240" i="43"/>
  <c r="C4240" i="43"/>
  <c r="B4240" i="43"/>
  <c r="Y4239" i="43"/>
  <c r="V4239" i="43"/>
  <c r="S4239" i="43"/>
  <c r="R4239" i="43"/>
  <c r="M4239" i="43"/>
  <c r="L4239" i="43"/>
  <c r="X4239" i="43" s="1"/>
  <c r="G4239" i="43"/>
  <c r="F4239" i="43"/>
  <c r="E4239" i="43"/>
  <c r="D4239" i="43"/>
  <c r="C4239" i="43"/>
  <c r="B4239" i="43"/>
  <c r="AB4238" i="43"/>
  <c r="AC4238" i="43" s="1"/>
  <c r="Y4238" i="43"/>
  <c r="AD4238" i="43" s="1"/>
  <c r="X4238" i="43"/>
  <c r="W4238" i="43"/>
  <c r="V4238" i="43"/>
  <c r="R4238" i="43"/>
  <c r="S4238" i="43" s="1"/>
  <c r="M4238" i="43"/>
  <c r="L4238" i="43"/>
  <c r="G4238" i="43"/>
  <c r="F4238" i="43"/>
  <c r="E4238" i="43"/>
  <c r="D4238" i="43"/>
  <c r="C4238" i="43"/>
  <c r="B4238" i="43"/>
  <c r="AD4237" i="43"/>
  <c r="AB4237" i="43"/>
  <c r="AC4237" i="43" s="1"/>
  <c r="AA4237" i="43"/>
  <c r="Z4237" i="43"/>
  <c r="Y4237" i="43"/>
  <c r="X4237" i="43"/>
  <c r="W4237" i="43"/>
  <c r="V4237" i="43"/>
  <c r="R4237" i="43"/>
  <c r="M4237" i="43"/>
  <c r="L4237" i="43"/>
  <c r="S4237" i="43" s="1"/>
  <c r="G4237" i="43"/>
  <c r="F4237" i="43"/>
  <c r="E4237" i="43"/>
  <c r="D4237" i="43"/>
  <c r="C4237" i="43"/>
  <c r="B4237" i="43"/>
  <c r="AD4236" i="43"/>
  <c r="Z4236" i="43"/>
  <c r="AA4236" i="43" s="1"/>
  <c r="Y4236" i="43"/>
  <c r="AB4236" i="43" s="1"/>
  <c r="AC4236" i="43" s="1"/>
  <c r="V4236" i="43"/>
  <c r="R4236" i="43"/>
  <c r="M4236" i="43"/>
  <c r="L4236" i="43"/>
  <c r="G4236" i="43"/>
  <c r="F4236" i="43"/>
  <c r="E4236" i="43"/>
  <c r="D4236" i="43"/>
  <c r="C4236" i="43"/>
  <c r="B4236" i="43"/>
  <c r="Y4235" i="43"/>
  <c r="V4235" i="43"/>
  <c r="S4235" i="43"/>
  <c r="R4235" i="43"/>
  <c r="M4235" i="43"/>
  <c r="L4235" i="43"/>
  <c r="X4235" i="43" s="1"/>
  <c r="G4235" i="43"/>
  <c r="F4235" i="43"/>
  <c r="E4235" i="43"/>
  <c r="D4235" i="43"/>
  <c r="C4235" i="43"/>
  <c r="B4235" i="43"/>
  <c r="AB4234" i="43"/>
  <c r="AC4234" i="43" s="1"/>
  <c r="Y4234" i="43"/>
  <c r="AD4234" i="43" s="1"/>
  <c r="X4234" i="43"/>
  <c r="W4234" i="43"/>
  <c r="V4234" i="43"/>
  <c r="R4234" i="43"/>
  <c r="S4234" i="43" s="1"/>
  <c r="M4234" i="43"/>
  <c r="L4234" i="43"/>
  <c r="G4234" i="43"/>
  <c r="F4234" i="43"/>
  <c r="E4234" i="43"/>
  <c r="D4234" i="43"/>
  <c r="C4234" i="43"/>
  <c r="B4234" i="43"/>
  <c r="AD4233" i="43"/>
  <c r="AB4233" i="43"/>
  <c r="AC4233" i="43" s="1"/>
  <c r="AA4233" i="43"/>
  <c r="Z4233" i="43"/>
  <c r="Y4233" i="43"/>
  <c r="X4233" i="43"/>
  <c r="W4233" i="43"/>
  <c r="V4233" i="43"/>
  <c r="R4233" i="43"/>
  <c r="M4233" i="43"/>
  <c r="L4233" i="43"/>
  <c r="S4233" i="43" s="1"/>
  <c r="G4233" i="43"/>
  <c r="F4233" i="43"/>
  <c r="E4233" i="43"/>
  <c r="D4233" i="43"/>
  <c r="C4233" i="43"/>
  <c r="B4233" i="43"/>
  <c r="AD4232" i="43"/>
  <c r="Z4232" i="43"/>
  <c r="AA4232" i="43" s="1"/>
  <c r="Y4232" i="43"/>
  <c r="AB4232" i="43" s="1"/>
  <c r="AC4232" i="43" s="1"/>
  <c r="V4232" i="43"/>
  <c r="R4232" i="43"/>
  <c r="M4232" i="43"/>
  <c r="L4232" i="43"/>
  <c r="G4232" i="43"/>
  <c r="F4232" i="43"/>
  <c r="E4232" i="43"/>
  <c r="D4232" i="43"/>
  <c r="C4232" i="43"/>
  <c r="B4232" i="43"/>
  <c r="Y4231" i="43"/>
  <c r="V4231" i="43"/>
  <c r="S4231" i="43"/>
  <c r="R4231" i="43"/>
  <c r="M4231" i="43"/>
  <c r="L4231" i="43"/>
  <c r="X4231" i="43" s="1"/>
  <c r="G4231" i="43"/>
  <c r="F4231" i="43"/>
  <c r="E4231" i="43"/>
  <c r="D4231" i="43"/>
  <c r="C4231" i="43"/>
  <c r="B4231" i="43"/>
  <c r="AB4230" i="43"/>
  <c r="AC4230" i="43" s="1"/>
  <c r="Y4230" i="43"/>
  <c r="AD4230" i="43" s="1"/>
  <c r="X4230" i="43"/>
  <c r="W4230" i="43"/>
  <c r="V4230" i="43"/>
  <c r="R4230" i="43"/>
  <c r="S4230" i="43" s="1"/>
  <c r="M4230" i="43"/>
  <c r="L4230" i="43"/>
  <c r="G4230" i="43"/>
  <c r="F4230" i="43"/>
  <c r="E4230" i="43"/>
  <c r="D4230" i="43"/>
  <c r="C4230" i="43"/>
  <c r="B4230" i="43"/>
  <c r="AD4229" i="43"/>
  <c r="AB4229" i="43"/>
  <c r="AC4229" i="43" s="1"/>
  <c r="AA4229" i="43"/>
  <c r="Z4229" i="43"/>
  <c r="Y4229" i="43"/>
  <c r="X4229" i="43"/>
  <c r="W4229" i="43"/>
  <c r="V4229" i="43"/>
  <c r="R4229" i="43"/>
  <c r="M4229" i="43"/>
  <c r="L4229" i="43"/>
  <c r="S4229" i="43" s="1"/>
  <c r="G4229" i="43"/>
  <c r="F4229" i="43"/>
  <c r="E4229" i="43"/>
  <c r="D4229" i="43"/>
  <c r="C4229" i="43"/>
  <c r="B4229" i="43"/>
  <c r="AD4228" i="43"/>
  <c r="Z4228" i="43"/>
  <c r="AA4228" i="43" s="1"/>
  <c r="Y4228" i="43"/>
  <c r="AB4228" i="43" s="1"/>
  <c r="AC4228" i="43" s="1"/>
  <c r="V4228" i="43"/>
  <c r="R4228" i="43"/>
  <c r="M4228" i="43"/>
  <c r="L4228" i="43"/>
  <c r="G4228" i="43"/>
  <c r="F4228" i="43"/>
  <c r="E4228" i="43"/>
  <c r="D4228" i="43"/>
  <c r="C4228" i="43"/>
  <c r="B4228" i="43"/>
  <c r="Y4227" i="43"/>
  <c r="V4227" i="43"/>
  <c r="S4227" i="43"/>
  <c r="R4227" i="43"/>
  <c r="M4227" i="43"/>
  <c r="L4227" i="43"/>
  <c r="X4227" i="43" s="1"/>
  <c r="G4227" i="43"/>
  <c r="F4227" i="43"/>
  <c r="E4227" i="43"/>
  <c r="D4227" i="43"/>
  <c r="C4227" i="43"/>
  <c r="B4227" i="43"/>
  <c r="AB4226" i="43"/>
  <c r="AC4226" i="43" s="1"/>
  <c r="Y4226" i="43"/>
  <c r="AD4226" i="43" s="1"/>
  <c r="X4226" i="43"/>
  <c r="W4226" i="43"/>
  <c r="V4226" i="43"/>
  <c r="R4226" i="43"/>
  <c r="S4226" i="43" s="1"/>
  <c r="M4226" i="43"/>
  <c r="L4226" i="43"/>
  <c r="G4226" i="43"/>
  <c r="F4226" i="43"/>
  <c r="E4226" i="43"/>
  <c r="D4226" i="43"/>
  <c r="C4226" i="43"/>
  <c r="B4226" i="43"/>
  <c r="AD4225" i="43"/>
  <c r="AB4225" i="43"/>
  <c r="AC4225" i="43" s="1"/>
  <c r="AA4225" i="43"/>
  <c r="Z4225" i="43"/>
  <c r="Y4225" i="43"/>
  <c r="X4225" i="43"/>
  <c r="W4225" i="43"/>
  <c r="V4225" i="43"/>
  <c r="R4225" i="43"/>
  <c r="M4225" i="43"/>
  <c r="L4225" i="43"/>
  <c r="S4225" i="43" s="1"/>
  <c r="G4225" i="43"/>
  <c r="F4225" i="43"/>
  <c r="E4225" i="43"/>
  <c r="D4225" i="43"/>
  <c r="C4225" i="43"/>
  <c r="B4225" i="43"/>
  <c r="AD4224" i="43"/>
  <c r="Z4224" i="43"/>
  <c r="AA4224" i="43" s="1"/>
  <c r="Y4224" i="43"/>
  <c r="AB4224" i="43" s="1"/>
  <c r="AC4224" i="43" s="1"/>
  <c r="V4224" i="43"/>
  <c r="R4224" i="43"/>
  <c r="M4224" i="43"/>
  <c r="L4224" i="43"/>
  <c r="G4224" i="43"/>
  <c r="F4224" i="43"/>
  <c r="E4224" i="43"/>
  <c r="D4224" i="43"/>
  <c r="C4224" i="43"/>
  <c r="B4224" i="43"/>
  <c r="Y4223" i="43"/>
  <c r="V4223" i="43"/>
  <c r="S4223" i="43"/>
  <c r="R4223" i="43"/>
  <c r="M4223" i="43"/>
  <c r="L4223" i="43"/>
  <c r="X4223" i="43" s="1"/>
  <c r="G4223" i="43"/>
  <c r="F4223" i="43"/>
  <c r="E4223" i="43"/>
  <c r="D4223" i="43"/>
  <c r="C4223" i="43"/>
  <c r="B4223" i="43"/>
  <c r="AB4222" i="43"/>
  <c r="AC4222" i="43" s="1"/>
  <c r="Y4222" i="43"/>
  <c r="AD4222" i="43" s="1"/>
  <c r="X4222" i="43"/>
  <c r="W4222" i="43"/>
  <c r="V4222" i="43"/>
  <c r="R4222" i="43"/>
  <c r="S4222" i="43" s="1"/>
  <c r="M4222" i="43"/>
  <c r="L4222" i="43"/>
  <c r="G4222" i="43"/>
  <c r="F4222" i="43"/>
  <c r="E4222" i="43"/>
  <c r="D4222" i="43"/>
  <c r="C4222" i="43"/>
  <c r="B4222" i="43"/>
  <c r="AD4221" i="43"/>
  <c r="AB4221" i="43"/>
  <c r="AC4221" i="43" s="1"/>
  <c r="AA4221" i="43"/>
  <c r="Z4221" i="43"/>
  <c r="Y4221" i="43"/>
  <c r="X4221" i="43"/>
  <c r="W4221" i="43"/>
  <c r="V4221" i="43"/>
  <c r="R4221" i="43"/>
  <c r="M4221" i="43"/>
  <c r="L4221" i="43"/>
  <c r="S4221" i="43" s="1"/>
  <c r="G4221" i="43"/>
  <c r="F4221" i="43"/>
  <c r="E4221" i="43"/>
  <c r="D4221" i="43"/>
  <c r="C4221" i="43"/>
  <c r="B4221" i="43"/>
  <c r="AD4220" i="43"/>
  <c r="Z4220" i="43"/>
  <c r="AA4220" i="43" s="1"/>
  <c r="Y4220" i="43"/>
  <c r="AB4220" i="43" s="1"/>
  <c r="AC4220" i="43" s="1"/>
  <c r="V4220" i="43"/>
  <c r="R4220" i="43"/>
  <c r="M4220" i="43"/>
  <c r="L4220" i="43"/>
  <c r="G4220" i="43"/>
  <c r="F4220" i="43"/>
  <c r="E4220" i="43"/>
  <c r="D4220" i="43"/>
  <c r="C4220" i="43"/>
  <c r="B4220" i="43"/>
  <c r="Y4219" i="43"/>
  <c r="V4219" i="43"/>
  <c r="S4219" i="43"/>
  <c r="R4219" i="43"/>
  <c r="M4219" i="43"/>
  <c r="L4219" i="43"/>
  <c r="X4219" i="43" s="1"/>
  <c r="G4219" i="43"/>
  <c r="F4219" i="43"/>
  <c r="E4219" i="43"/>
  <c r="D4219" i="43"/>
  <c r="C4219" i="43"/>
  <c r="B4219" i="43"/>
  <c r="AB4218" i="43"/>
  <c r="AC4218" i="43" s="1"/>
  <c r="Y4218" i="43"/>
  <c r="AD4218" i="43" s="1"/>
  <c r="X4218" i="43"/>
  <c r="W4218" i="43"/>
  <c r="V4218" i="43"/>
  <c r="R4218" i="43"/>
  <c r="S4218" i="43" s="1"/>
  <c r="M4218" i="43"/>
  <c r="L4218" i="43"/>
  <c r="G4218" i="43"/>
  <c r="F4218" i="43"/>
  <c r="E4218" i="43"/>
  <c r="D4218" i="43"/>
  <c r="C4218" i="43"/>
  <c r="B4218" i="43"/>
  <c r="AD4217" i="43"/>
  <c r="AB4217" i="43"/>
  <c r="AC4217" i="43" s="1"/>
  <c r="AA4217" i="43"/>
  <c r="Z4217" i="43"/>
  <c r="Y4217" i="43"/>
  <c r="X4217" i="43"/>
  <c r="W4217" i="43"/>
  <c r="V4217" i="43"/>
  <c r="R4217" i="43"/>
  <c r="M4217" i="43"/>
  <c r="L4217" i="43"/>
  <c r="S4217" i="43" s="1"/>
  <c r="G4217" i="43"/>
  <c r="F4217" i="43"/>
  <c r="E4217" i="43"/>
  <c r="D4217" i="43"/>
  <c r="C4217" i="43"/>
  <c r="B4217" i="43"/>
  <c r="AD4216" i="43"/>
  <c r="Z4216" i="43"/>
  <c r="AA4216" i="43" s="1"/>
  <c r="Y4216" i="43"/>
  <c r="AB4216" i="43" s="1"/>
  <c r="AC4216" i="43" s="1"/>
  <c r="V4216" i="43"/>
  <c r="R4216" i="43"/>
  <c r="M4216" i="43"/>
  <c r="L4216" i="43"/>
  <c r="G4216" i="43"/>
  <c r="F4216" i="43"/>
  <c r="E4216" i="43"/>
  <c r="D4216" i="43"/>
  <c r="C4216" i="43"/>
  <c r="B4216" i="43"/>
  <c r="Y4215" i="43"/>
  <c r="V4215" i="43"/>
  <c r="S4215" i="43"/>
  <c r="R4215" i="43"/>
  <c r="M4215" i="43"/>
  <c r="L4215" i="43"/>
  <c r="X4215" i="43" s="1"/>
  <c r="G4215" i="43"/>
  <c r="F4215" i="43"/>
  <c r="E4215" i="43"/>
  <c r="D4215" i="43"/>
  <c r="C4215" i="43"/>
  <c r="B4215" i="43"/>
  <c r="AB4214" i="43"/>
  <c r="AC4214" i="43" s="1"/>
  <c r="Y4214" i="43"/>
  <c r="AD4214" i="43" s="1"/>
  <c r="X4214" i="43"/>
  <c r="W4214" i="43"/>
  <c r="V4214" i="43"/>
  <c r="R4214" i="43"/>
  <c r="S4214" i="43" s="1"/>
  <c r="M4214" i="43"/>
  <c r="L4214" i="43"/>
  <c r="G4214" i="43"/>
  <c r="F4214" i="43"/>
  <c r="E4214" i="43"/>
  <c r="D4214" i="43"/>
  <c r="C4214" i="43"/>
  <c r="B4214" i="43"/>
  <c r="AD4213" i="43"/>
  <c r="AB4213" i="43"/>
  <c r="AC4213" i="43" s="1"/>
  <c r="AA4213" i="43"/>
  <c r="Z4213" i="43"/>
  <c r="Y4213" i="43"/>
  <c r="X4213" i="43"/>
  <c r="W4213" i="43"/>
  <c r="V4213" i="43"/>
  <c r="R4213" i="43"/>
  <c r="M4213" i="43"/>
  <c r="L4213" i="43"/>
  <c r="S4213" i="43" s="1"/>
  <c r="G4213" i="43"/>
  <c r="F4213" i="43"/>
  <c r="E4213" i="43"/>
  <c r="D4213" i="43"/>
  <c r="C4213" i="43"/>
  <c r="B4213" i="43"/>
  <c r="AD4212" i="43"/>
  <c r="Z4212" i="43"/>
  <c r="AA4212" i="43" s="1"/>
  <c r="Y4212" i="43"/>
  <c r="AB4212" i="43" s="1"/>
  <c r="AC4212" i="43" s="1"/>
  <c r="V4212" i="43"/>
  <c r="R4212" i="43"/>
  <c r="M4212" i="43"/>
  <c r="L4212" i="43"/>
  <c r="G4212" i="43"/>
  <c r="F4212" i="43"/>
  <c r="E4212" i="43"/>
  <c r="D4212" i="43"/>
  <c r="C4212" i="43"/>
  <c r="B4212" i="43"/>
  <c r="Y4211" i="43"/>
  <c r="V4211" i="43"/>
  <c r="S4211" i="43"/>
  <c r="R4211" i="43"/>
  <c r="M4211" i="43"/>
  <c r="L4211" i="43"/>
  <c r="X4211" i="43" s="1"/>
  <c r="G4211" i="43"/>
  <c r="F4211" i="43"/>
  <c r="E4211" i="43"/>
  <c r="D4211" i="43"/>
  <c r="C4211" i="43"/>
  <c r="B4211" i="43"/>
  <c r="AB4210" i="43"/>
  <c r="AC4210" i="43" s="1"/>
  <c r="Y4210" i="43"/>
  <c r="AD4210" i="43" s="1"/>
  <c r="X4210" i="43"/>
  <c r="W4210" i="43"/>
  <c r="V4210" i="43"/>
  <c r="R4210" i="43"/>
  <c r="S4210" i="43" s="1"/>
  <c r="M4210" i="43"/>
  <c r="L4210" i="43"/>
  <c r="G4210" i="43"/>
  <c r="F4210" i="43"/>
  <c r="E4210" i="43"/>
  <c r="D4210" i="43"/>
  <c r="C4210" i="43"/>
  <c r="B4210" i="43"/>
  <c r="AD4209" i="43"/>
  <c r="AB4209" i="43"/>
  <c r="AC4209" i="43" s="1"/>
  <c r="AA4209" i="43"/>
  <c r="Z4209" i="43"/>
  <c r="Y4209" i="43"/>
  <c r="X4209" i="43"/>
  <c r="W4209" i="43"/>
  <c r="V4209" i="43"/>
  <c r="R4209" i="43"/>
  <c r="M4209" i="43"/>
  <c r="L4209" i="43"/>
  <c r="S4209" i="43" s="1"/>
  <c r="G4209" i="43"/>
  <c r="F4209" i="43"/>
  <c r="E4209" i="43"/>
  <c r="D4209" i="43"/>
  <c r="C4209" i="43"/>
  <c r="B4209" i="43"/>
  <c r="AD4208" i="43"/>
  <c r="Z4208" i="43"/>
  <c r="AA4208" i="43" s="1"/>
  <c r="Y4208" i="43"/>
  <c r="AB4208" i="43" s="1"/>
  <c r="AC4208" i="43" s="1"/>
  <c r="V4208" i="43"/>
  <c r="R4208" i="43"/>
  <c r="M4208" i="43"/>
  <c r="L4208" i="43"/>
  <c r="G4208" i="43"/>
  <c r="F4208" i="43"/>
  <c r="E4208" i="43"/>
  <c r="D4208" i="43"/>
  <c r="C4208" i="43"/>
  <c r="B4208" i="43"/>
  <c r="Y4207" i="43"/>
  <c r="V4207" i="43"/>
  <c r="S4207" i="43"/>
  <c r="R4207" i="43"/>
  <c r="M4207" i="43"/>
  <c r="L4207" i="43"/>
  <c r="X4207" i="43" s="1"/>
  <c r="G4207" i="43"/>
  <c r="F4207" i="43"/>
  <c r="E4207" i="43"/>
  <c r="D4207" i="43"/>
  <c r="C4207" i="43"/>
  <c r="B4207" i="43"/>
  <c r="AB4206" i="43"/>
  <c r="AC4206" i="43" s="1"/>
  <c r="Y4206" i="43"/>
  <c r="AD4206" i="43" s="1"/>
  <c r="X4206" i="43"/>
  <c r="W4206" i="43"/>
  <c r="V4206" i="43"/>
  <c r="R4206" i="43"/>
  <c r="S4206" i="43" s="1"/>
  <c r="M4206" i="43"/>
  <c r="L4206" i="43"/>
  <c r="G4206" i="43"/>
  <c r="F4206" i="43"/>
  <c r="E4206" i="43"/>
  <c r="D4206" i="43"/>
  <c r="C4206" i="43"/>
  <c r="B4206" i="43"/>
  <c r="AD4205" i="43"/>
  <c r="AB4205" i="43"/>
  <c r="AC4205" i="43" s="1"/>
  <c r="AA4205" i="43"/>
  <c r="Z4205" i="43"/>
  <c r="Y4205" i="43"/>
  <c r="X4205" i="43"/>
  <c r="W4205" i="43"/>
  <c r="V4205" i="43"/>
  <c r="R4205" i="43"/>
  <c r="M4205" i="43"/>
  <c r="L4205" i="43"/>
  <c r="S4205" i="43" s="1"/>
  <c r="G4205" i="43"/>
  <c r="F4205" i="43"/>
  <c r="E4205" i="43"/>
  <c r="D4205" i="43"/>
  <c r="C4205" i="43"/>
  <c r="B4205" i="43"/>
  <c r="AD4204" i="43"/>
  <c r="Z4204" i="43"/>
  <c r="AA4204" i="43" s="1"/>
  <c r="Y4204" i="43"/>
  <c r="AB4204" i="43" s="1"/>
  <c r="AC4204" i="43" s="1"/>
  <c r="V4204" i="43"/>
  <c r="R4204" i="43"/>
  <c r="M4204" i="43"/>
  <c r="L4204" i="43"/>
  <c r="G4204" i="43"/>
  <c r="F4204" i="43"/>
  <c r="E4204" i="43"/>
  <c r="D4204" i="43"/>
  <c r="C4204" i="43"/>
  <c r="B4204" i="43"/>
  <c r="Y4203" i="43"/>
  <c r="V4203" i="43"/>
  <c r="S4203" i="43"/>
  <c r="R4203" i="43"/>
  <c r="M4203" i="43"/>
  <c r="L4203" i="43"/>
  <c r="X4203" i="43" s="1"/>
  <c r="G4203" i="43"/>
  <c r="F4203" i="43"/>
  <c r="E4203" i="43"/>
  <c r="D4203" i="43"/>
  <c r="C4203" i="43"/>
  <c r="B4203" i="43"/>
  <c r="AB4202" i="43"/>
  <c r="AC4202" i="43" s="1"/>
  <c r="Y4202" i="43"/>
  <c r="AD4202" i="43" s="1"/>
  <c r="X4202" i="43"/>
  <c r="W4202" i="43"/>
  <c r="V4202" i="43"/>
  <c r="R4202" i="43"/>
  <c r="S4202" i="43" s="1"/>
  <c r="M4202" i="43"/>
  <c r="L4202" i="43"/>
  <c r="G4202" i="43"/>
  <c r="F4202" i="43"/>
  <c r="E4202" i="43"/>
  <c r="D4202" i="43"/>
  <c r="C4202" i="43"/>
  <c r="B4202" i="43"/>
  <c r="AD4201" i="43"/>
  <c r="AB4201" i="43"/>
  <c r="AC4201" i="43" s="1"/>
  <c r="AA4201" i="43"/>
  <c r="Z4201" i="43"/>
  <c r="Y4201" i="43"/>
  <c r="X4201" i="43"/>
  <c r="W4201" i="43"/>
  <c r="V4201" i="43"/>
  <c r="R4201" i="43"/>
  <c r="M4201" i="43"/>
  <c r="L4201" i="43"/>
  <c r="S4201" i="43" s="1"/>
  <c r="G4201" i="43"/>
  <c r="F4201" i="43"/>
  <c r="E4201" i="43"/>
  <c r="D4201" i="43"/>
  <c r="C4201" i="43"/>
  <c r="B4201" i="43"/>
  <c r="AD4200" i="43"/>
  <c r="Z4200" i="43"/>
  <c r="AA4200" i="43" s="1"/>
  <c r="Y4200" i="43"/>
  <c r="AB4200" i="43" s="1"/>
  <c r="AC4200" i="43" s="1"/>
  <c r="V4200" i="43"/>
  <c r="R4200" i="43"/>
  <c r="M4200" i="43"/>
  <c r="L4200" i="43"/>
  <c r="G4200" i="43"/>
  <c r="F4200" i="43"/>
  <c r="E4200" i="43"/>
  <c r="D4200" i="43"/>
  <c r="C4200" i="43"/>
  <c r="B4200" i="43"/>
  <c r="Y4199" i="43"/>
  <c r="V4199" i="43"/>
  <c r="S4199" i="43"/>
  <c r="R4199" i="43"/>
  <c r="M4199" i="43"/>
  <c r="L4199" i="43"/>
  <c r="X4199" i="43" s="1"/>
  <c r="G4199" i="43"/>
  <c r="F4199" i="43"/>
  <c r="E4199" i="43"/>
  <c r="D4199" i="43"/>
  <c r="C4199" i="43"/>
  <c r="B4199" i="43"/>
  <c r="AB4198" i="43"/>
  <c r="AC4198" i="43" s="1"/>
  <c r="Y4198" i="43"/>
  <c r="AD4198" i="43" s="1"/>
  <c r="X4198" i="43"/>
  <c r="W4198" i="43"/>
  <c r="V4198" i="43"/>
  <c r="R4198" i="43"/>
  <c r="S4198" i="43" s="1"/>
  <c r="M4198" i="43"/>
  <c r="L4198" i="43"/>
  <c r="G4198" i="43"/>
  <c r="F4198" i="43"/>
  <c r="E4198" i="43"/>
  <c r="D4198" i="43"/>
  <c r="C4198" i="43"/>
  <c r="B4198" i="43"/>
  <c r="AD4197" i="43"/>
  <c r="AB4197" i="43"/>
  <c r="AC4197" i="43" s="1"/>
  <c r="AA4197" i="43"/>
  <c r="Z4197" i="43"/>
  <c r="Y4197" i="43"/>
  <c r="X4197" i="43"/>
  <c r="W4197" i="43"/>
  <c r="V4197" i="43"/>
  <c r="R4197" i="43"/>
  <c r="M4197" i="43"/>
  <c r="L4197" i="43"/>
  <c r="S4197" i="43" s="1"/>
  <c r="G4197" i="43"/>
  <c r="F4197" i="43"/>
  <c r="E4197" i="43"/>
  <c r="D4197" i="43"/>
  <c r="C4197" i="43"/>
  <c r="B4197" i="43"/>
  <c r="AD4196" i="43"/>
  <c r="Z4196" i="43"/>
  <c r="AA4196" i="43" s="1"/>
  <c r="Y4196" i="43"/>
  <c r="AB4196" i="43" s="1"/>
  <c r="AC4196" i="43" s="1"/>
  <c r="V4196" i="43"/>
  <c r="R4196" i="43"/>
  <c r="M4196" i="43"/>
  <c r="L4196" i="43"/>
  <c r="G4196" i="43"/>
  <c r="F4196" i="43"/>
  <c r="E4196" i="43"/>
  <c r="D4196" i="43"/>
  <c r="C4196" i="43"/>
  <c r="B4196" i="43"/>
  <c r="Y4195" i="43"/>
  <c r="V4195" i="43"/>
  <c r="S4195" i="43"/>
  <c r="R4195" i="43"/>
  <c r="M4195" i="43"/>
  <c r="L4195" i="43"/>
  <c r="X4195" i="43" s="1"/>
  <c r="G4195" i="43"/>
  <c r="F4195" i="43"/>
  <c r="E4195" i="43"/>
  <c r="D4195" i="43"/>
  <c r="C4195" i="43"/>
  <c r="B4195" i="43"/>
  <c r="AB4194" i="43"/>
  <c r="AC4194" i="43" s="1"/>
  <c r="Y4194" i="43"/>
  <c r="AD4194" i="43" s="1"/>
  <c r="X4194" i="43"/>
  <c r="W4194" i="43"/>
  <c r="V4194" i="43"/>
  <c r="R4194" i="43"/>
  <c r="S4194" i="43" s="1"/>
  <c r="M4194" i="43"/>
  <c r="L4194" i="43"/>
  <c r="G4194" i="43"/>
  <c r="F4194" i="43"/>
  <c r="E4194" i="43"/>
  <c r="D4194" i="43"/>
  <c r="C4194" i="43"/>
  <c r="B4194" i="43"/>
  <c r="AD4193" i="43"/>
  <c r="AB4193" i="43"/>
  <c r="AC4193" i="43" s="1"/>
  <c r="AA4193" i="43"/>
  <c r="Z4193" i="43"/>
  <c r="Y4193" i="43"/>
  <c r="X4193" i="43"/>
  <c r="W4193" i="43"/>
  <c r="V4193" i="43"/>
  <c r="R4193" i="43"/>
  <c r="M4193" i="43"/>
  <c r="L4193" i="43"/>
  <c r="S4193" i="43" s="1"/>
  <c r="G4193" i="43"/>
  <c r="F4193" i="43"/>
  <c r="E4193" i="43"/>
  <c r="D4193" i="43"/>
  <c r="C4193" i="43"/>
  <c r="B4193" i="43"/>
  <c r="AD4192" i="43"/>
  <c r="Z4192" i="43"/>
  <c r="AA4192" i="43" s="1"/>
  <c r="Y4192" i="43"/>
  <c r="AB4192" i="43" s="1"/>
  <c r="AC4192" i="43" s="1"/>
  <c r="V4192" i="43"/>
  <c r="R4192" i="43"/>
  <c r="M4192" i="43"/>
  <c r="L4192" i="43"/>
  <c r="G4192" i="43"/>
  <c r="F4192" i="43"/>
  <c r="E4192" i="43"/>
  <c r="D4192" i="43"/>
  <c r="C4192" i="43"/>
  <c r="B4192" i="43"/>
  <c r="Y4191" i="43"/>
  <c r="V4191" i="43"/>
  <c r="S4191" i="43"/>
  <c r="R4191" i="43"/>
  <c r="M4191" i="43"/>
  <c r="L4191" i="43"/>
  <c r="X4191" i="43" s="1"/>
  <c r="G4191" i="43"/>
  <c r="F4191" i="43"/>
  <c r="E4191" i="43"/>
  <c r="D4191" i="43"/>
  <c r="C4191" i="43"/>
  <c r="B4191" i="43"/>
  <c r="AB4190" i="43"/>
  <c r="AC4190" i="43" s="1"/>
  <c r="Y4190" i="43"/>
  <c r="AD4190" i="43" s="1"/>
  <c r="X4190" i="43"/>
  <c r="W4190" i="43"/>
  <c r="V4190" i="43"/>
  <c r="R4190" i="43"/>
  <c r="S4190" i="43" s="1"/>
  <c r="M4190" i="43"/>
  <c r="L4190" i="43"/>
  <c r="G4190" i="43"/>
  <c r="F4190" i="43"/>
  <c r="E4190" i="43"/>
  <c r="D4190" i="43"/>
  <c r="C4190" i="43"/>
  <c r="B4190" i="43"/>
  <c r="AD4189" i="43"/>
  <c r="AB4189" i="43"/>
  <c r="AC4189" i="43" s="1"/>
  <c r="AA4189" i="43"/>
  <c r="Z4189" i="43"/>
  <c r="Y4189" i="43"/>
  <c r="X4189" i="43"/>
  <c r="W4189" i="43"/>
  <c r="V4189" i="43"/>
  <c r="R4189" i="43"/>
  <c r="M4189" i="43"/>
  <c r="L4189" i="43"/>
  <c r="S4189" i="43" s="1"/>
  <c r="G4189" i="43"/>
  <c r="F4189" i="43"/>
  <c r="E4189" i="43"/>
  <c r="D4189" i="43"/>
  <c r="C4189" i="43"/>
  <c r="B4189" i="43"/>
  <c r="AD4188" i="43"/>
  <c r="Z4188" i="43"/>
  <c r="AA4188" i="43" s="1"/>
  <c r="Y4188" i="43"/>
  <c r="AB4188" i="43" s="1"/>
  <c r="AC4188" i="43" s="1"/>
  <c r="V4188" i="43"/>
  <c r="R4188" i="43"/>
  <c r="M4188" i="43"/>
  <c r="L4188" i="43"/>
  <c r="G4188" i="43"/>
  <c r="F4188" i="43"/>
  <c r="E4188" i="43"/>
  <c r="D4188" i="43"/>
  <c r="C4188" i="43"/>
  <c r="B4188" i="43"/>
  <c r="Y4187" i="43"/>
  <c r="V4187" i="43"/>
  <c r="S4187" i="43"/>
  <c r="R4187" i="43"/>
  <c r="M4187" i="43"/>
  <c r="L4187" i="43"/>
  <c r="X4187" i="43" s="1"/>
  <c r="G4187" i="43"/>
  <c r="F4187" i="43"/>
  <c r="E4187" i="43"/>
  <c r="D4187" i="43"/>
  <c r="C4187" i="43"/>
  <c r="B4187" i="43"/>
  <c r="AB4186" i="43"/>
  <c r="AC4186" i="43" s="1"/>
  <c r="Y4186" i="43"/>
  <c r="AD4186" i="43" s="1"/>
  <c r="X4186" i="43"/>
  <c r="W4186" i="43"/>
  <c r="V4186" i="43"/>
  <c r="R4186" i="43"/>
  <c r="S4186" i="43" s="1"/>
  <c r="M4186" i="43"/>
  <c r="L4186" i="43"/>
  <c r="G4186" i="43"/>
  <c r="F4186" i="43"/>
  <c r="E4186" i="43"/>
  <c r="D4186" i="43"/>
  <c r="C4186" i="43"/>
  <c r="B4186" i="43"/>
  <c r="AD4185" i="43"/>
  <c r="AB4185" i="43"/>
  <c r="AC4185" i="43" s="1"/>
  <c r="AA4185" i="43"/>
  <c r="Z4185" i="43"/>
  <c r="Y4185" i="43"/>
  <c r="X4185" i="43"/>
  <c r="W4185" i="43"/>
  <c r="V4185" i="43"/>
  <c r="R4185" i="43"/>
  <c r="M4185" i="43"/>
  <c r="L4185" i="43"/>
  <c r="S4185" i="43" s="1"/>
  <c r="G4185" i="43"/>
  <c r="F4185" i="43"/>
  <c r="E4185" i="43"/>
  <c r="D4185" i="43"/>
  <c r="C4185" i="43"/>
  <c r="B4185" i="43"/>
  <c r="AD4184" i="43"/>
  <c r="Z4184" i="43"/>
  <c r="AA4184" i="43" s="1"/>
  <c r="Y4184" i="43"/>
  <c r="AB4184" i="43" s="1"/>
  <c r="AC4184" i="43" s="1"/>
  <c r="V4184" i="43"/>
  <c r="R4184" i="43"/>
  <c r="M4184" i="43"/>
  <c r="L4184" i="43"/>
  <c r="G4184" i="43"/>
  <c r="F4184" i="43"/>
  <c r="E4184" i="43"/>
  <c r="D4184" i="43"/>
  <c r="C4184" i="43"/>
  <c r="B4184" i="43"/>
  <c r="Y4183" i="43"/>
  <c r="V4183" i="43"/>
  <c r="S4183" i="43"/>
  <c r="R4183" i="43"/>
  <c r="M4183" i="43"/>
  <c r="L4183" i="43"/>
  <c r="X4183" i="43" s="1"/>
  <c r="G4183" i="43"/>
  <c r="F4183" i="43"/>
  <c r="E4183" i="43"/>
  <c r="D4183" i="43"/>
  <c r="C4183" i="43"/>
  <c r="B4183" i="43"/>
  <c r="AB4182" i="43"/>
  <c r="AC4182" i="43" s="1"/>
  <c r="Y4182" i="43"/>
  <c r="AD4182" i="43" s="1"/>
  <c r="X4182" i="43"/>
  <c r="W4182" i="43"/>
  <c r="V4182" i="43"/>
  <c r="R4182" i="43"/>
  <c r="S4182" i="43" s="1"/>
  <c r="M4182" i="43"/>
  <c r="L4182" i="43"/>
  <c r="G4182" i="43"/>
  <c r="F4182" i="43"/>
  <c r="E4182" i="43"/>
  <c r="D4182" i="43"/>
  <c r="C4182" i="43"/>
  <c r="B4182" i="43"/>
  <c r="AD4181" i="43"/>
  <c r="AB4181" i="43"/>
  <c r="AC4181" i="43" s="1"/>
  <c r="AA4181" i="43"/>
  <c r="Z4181" i="43"/>
  <c r="Y4181" i="43"/>
  <c r="X4181" i="43"/>
  <c r="W4181" i="43"/>
  <c r="V4181" i="43"/>
  <c r="R4181" i="43"/>
  <c r="M4181" i="43"/>
  <c r="L4181" i="43"/>
  <c r="S4181" i="43" s="1"/>
  <c r="G4181" i="43"/>
  <c r="F4181" i="43"/>
  <c r="E4181" i="43"/>
  <c r="D4181" i="43"/>
  <c r="C4181" i="43"/>
  <c r="B4181" i="43"/>
  <c r="AD4180" i="43"/>
  <c r="Z4180" i="43"/>
  <c r="AA4180" i="43" s="1"/>
  <c r="Y4180" i="43"/>
  <c r="AB4180" i="43" s="1"/>
  <c r="AC4180" i="43" s="1"/>
  <c r="V4180" i="43"/>
  <c r="R4180" i="43"/>
  <c r="M4180" i="43"/>
  <c r="L4180" i="43"/>
  <c r="G4180" i="43"/>
  <c r="F4180" i="43"/>
  <c r="E4180" i="43"/>
  <c r="D4180" i="43"/>
  <c r="C4180" i="43"/>
  <c r="B4180" i="43"/>
  <c r="Y4179" i="43"/>
  <c r="V4179" i="43"/>
  <c r="S4179" i="43"/>
  <c r="R4179" i="43"/>
  <c r="M4179" i="43"/>
  <c r="L4179" i="43"/>
  <c r="X4179" i="43" s="1"/>
  <c r="G4179" i="43"/>
  <c r="F4179" i="43"/>
  <c r="E4179" i="43"/>
  <c r="D4179" i="43"/>
  <c r="C4179" i="43"/>
  <c r="B4179" i="43"/>
  <c r="AB4178" i="43"/>
  <c r="AC4178" i="43" s="1"/>
  <c r="Y4178" i="43"/>
  <c r="AD4178" i="43" s="1"/>
  <c r="X4178" i="43"/>
  <c r="W4178" i="43"/>
  <c r="V4178" i="43"/>
  <c r="R4178" i="43"/>
  <c r="S4178" i="43" s="1"/>
  <c r="M4178" i="43"/>
  <c r="L4178" i="43"/>
  <c r="G4178" i="43"/>
  <c r="F4178" i="43"/>
  <c r="E4178" i="43"/>
  <c r="D4178" i="43"/>
  <c r="C4178" i="43"/>
  <c r="B4178" i="43"/>
  <c r="AD4177" i="43"/>
  <c r="AB4177" i="43"/>
  <c r="AC4177" i="43" s="1"/>
  <c r="AA4177" i="43"/>
  <c r="Z4177" i="43"/>
  <c r="Y4177" i="43"/>
  <c r="X4177" i="43"/>
  <c r="W4177" i="43"/>
  <c r="V4177" i="43"/>
  <c r="R4177" i="43"/>
  <c r="M4177" i="43"/>
  <c r="L4177" i="43"/>
  <c r="S4177" i="43" s="1"/>
  <c r="G4177" i="43"/>
  <c r="F4177" i="43"/>
  <c r="E4177" i="43"/>
  <c r="D4177" i="43"/>
  <c r="C4177" i="43"/>
  <c r="B4177" i="43"/>
  <c r="AD4176" i="43"/>
  <c r="Z4176" i="43"/>
  <c r="AA4176" i="43" s="1"/>
  <c r="Y4176" i="43"/>
  <c r="AB4176" i="43" s="1"/>
  <c r="AC4176" i="43" s="1"/>
  <c r="V4176" i="43"/>
  <c r="R4176" i="43"/>
  <c r="M4176" i="43"/>
  <c r="L4176" i="43"/>
  <c r="G4176" i="43"/>
  <c r="F4176" i="43"/>
  <c r="E4176" i="43"/>
  <c r="D4176" i="43"/>
  <c r="C4176" i="43"/>
  <c r="B4176" i="43"/>
  <c r="Y4175" i="43"/>
  <c r="V4175" i="43"/>
  <c r="S4175" i="43"/>
  <c r="R4175" i="43"/>
  <c r="M4175" i="43"/>
  <c r="L4175" i="43"/>
  <c r="X4175" i="43" s="1"/>
  <c r="G4175" i="43"/>
  <c r="F4175" i="43"/>
  <c r="E4175" i="43"/>
  <c r="D4175" i="43"/>
  <c r="C4175" i="43"/>
  <c r="B4175" i="43"/>
  <c r="AB4174" i="43"/>
  <c r="AC4174" i="43" s="1"/>
  <c r="Y4174" i="43"/>
  <c r="AD4174" i="43" s="1"/>
  <c r="X4174" i="43"/>
  <c r="W4174" i="43"/>
  <c r="V4174" i="43"/>
  <c r="R4174" i="43"/>
  <c r="S4174" i="43" s="1"/>
  <c r="M4174" i="43"/>
  <c r="L4174" i="43"/>
  <c r="G4174" i="43"/>
  <c r="F4174" i="43"/>
  <c r="E4174" i="43"/>
  <c r="D4174" i="43"/>
  <c r="C4174" i="43"/>
  <c r="B4174" i="43"/>
  <c r="AD4173" i="43"/>
  <c r="AB4173" i="43"/>
  <c r="AC4173" i="43" s="1"/>
  <c r="AA4173" i="43"/>
  <c r="Z4173" i="43"/>
  <c r="Y4173" i="43"/>
  <c r="X4173" i="43"/>
  <c r="W4173" i="43"/>
  <c r="V4173" i="43"/>
  <c r="R4173" i="43"/>
  <c r="M4173" i="43"/>
  <c r="L4173" i="43"/>
  <c r="S4173" i="43" s="1"/>
  <c r="G4173" i="43"/>
  <c r="F4173" i="43"/>
  <c r="E4173" i="43"/>
  <c r="D4173" i="43"/>
  <c r="C4173" i="43"/>
  <c r="B4173" i="43"/>
  <c r="AD4172" i="43"/>
  <c r="Z4172" i="43"/>
  <c r="AA4172" i="43" s="1"/>
  <c r="Y4172" i="43"/>
  <c r="AB4172" i="43" s="1"/>
  <c r="AC4172" i="43" s="1"/>
  <c r="V4172" i="43"/>
  <c r="R4172" i="43"/>
  <c r="M4172" i="43"/>
  <c r="L4172" i="43"/>
  <c r="G4172" i="43"/>
  <c r="F4172" i="43"/>
  <c r="E4172" i="43"/>
  <c r="D4172" i="43"/>
  <c r="C4172" i="43"/>
  <c r="B4172" i="43"/>
  <c r="Y4171" i="43"/>
  <c r="V4171" i="43"/>
  <c r="S4171" i="43"/>
  <c r="R4171" i="43"/>
  <c r="M4171" i="43"/>
  <c r="L4171" i="43"/>
  <c r="X4171" i="43" s="1"/>
  <c r="G4171" i="43"/>
  <c r="F4171" i="43"/>
  <c r="E4171" i="43"/>
  <c r="D4171" i="43"/>
  <c r="C4171" i="43"/>
  <c r="B4171" i="43"/>
  <c r="AB4170" i="43"/>
  <c r="AC4170" i="43" s="1"/>
  <c r="Y4170" i="43"/>
  <c r="AD4170" i="43" s="1"/>
  <c r="X4170" i="43"/>
  <c r="W4170" i="43"/>
  <c r="V4170" i="43"/>
  <c r="R4170" i="43"/>
  <c r="S4170" i="43" s="1"/>
  <c r="M4170" i="43"/>
  <c r="L4170" i="43"/>
  <c r="G4170" i="43"/>
  <c r="F4170" i="43"/>
  <c r="E4170" i="43"/>
  <c r="D4170" i="43"/>
  <c r="C4170" i="43"/>
  <c r="B4170" i="43"/>
  <c r="AD4169" i="43"/>
  <c r="AB4169" i="43"/>
  <c r="AC4169" i="43" s="1"/>
  <c r="AA4169" i="43"/>
  <c r="Z4169" i="43"/>
  <c r="Y4169" i="43"/>
  <c r="X4169" i="43"/>
  <c r="W4169" i="43"/>
  <c r="V4169" i="43"/>
  <c r="R4169" i="43"/>
  <c r="M4169" i="43"/>
  <c r="L4169" i="43"/>
  <c r="S4169" i="43" s="1"/>
  <c r="G4169" i="43"/>
  <c r="F4169" i="43"/>
  <c r="E4169" i="43"/>
  <c r="D4169" i="43"/>
  <c r="C4169" i="43"/>
  <c r="B4169" i="43"/>
  <c r="AD4168" i="43"/>
  <c r="Z4168" i="43"/>
  <c r="AA4168" i="43" s="1"/>
  <c r="Y4168" i="43"/>
  <c r="AB4168" i="43" s="1"/>
  <c r="AC4168" i="43" s="1"/>
  <c r="V4168" i="43"/>
  <c r="R4168" i="43"/>
  <c r="M4168" i="43"/>
  <c r="L4168" i="43"/>
  <c r="G4168" i="43"/>
  <c r="F4168" i="43"/>
  <c r="E4168" i="43"/>
  <c r="D4168" i="43"/>
  <c r="C4168" i="43"/>
  <c r="B4168" i="43"/>
  <c r="Y4167" i="43"/>
  <c r="V4167" i="43"/>
  <c r="S4167" i="43"/>
  <c r="R4167" i="43"/>
  <c r="M4167" i="43"/>
  <c r="L4167" i="43"/>
  <c r="X4167" i="43" s="1"/>
  <c r="G4167" i="43"/>
  <c r="F4167" i="43"/>
  <c r="E4167" i="43"/>
  <c r="D4167" i="43"/>
  <c r="C4167" i="43"/>
  <c r="B4167" i="43"/>
  <c r="AB4166" i="43"/>
  <c r="AC4166" i="43" s="1"/>
  <c r="Y4166" i="43"/>
  <c r="AD4166" i="43" s="1"/>
  <c r="X4166" i="43"/>
  <c r="W4166" i="43"/>
  <c r="V4166" i="43"/>
  <c r="R4166" i="43"/>
  <c r="S4166" i="43" s="1"/>
  <c r="M4166" i="43"/>
  <c r="L4166" i="43"/>
  <c r="G4166" i="43"/>
  <c r="F4166" i="43"/>
  <c r="E4166" i="43"/>
  <c r="D4166" i="43"/>
  <c r="C4166" i="43"/>
  <c r="B4166" i="43"/>
  <c r="AD4165" i="43"/>
  <c r="AB4165" i="43"/>
  <c r="AC4165" i="43" s="1"/>
  <c r="AA4165" i="43"/>
  <c r="Z4165" i="43"/>
  <c r="Y4165" i="43"/>
  <c r="X4165" i="43"/>
  <c r="W4165" i="43"/>
  <c r="V4165" i="43"/>
  <c r="R4165" i="43"/>
  <c r="M4165" i="43"/>
  <c r="L4165" i="43"/>
  <c r="S4165" i="43" s="1"/>
  <c r="G4165" i="43"/>
  <c r="F4165" i="43"/>
  <c r="E4165" i="43"/>
  <c r="D4165" i="43"/>
  <c r="C4165" i="43"/>
  <c r="B4165" i="43"/>
  <c r="AD4164" i="43"/>
  <c r="Z4164" i="43"/>
  <c r="AA4164" i="43" s="1"/>
  <c r="Y4164" i="43"/>
  <c r="AB4164" i="43" s="1"/>
  <c r="AC4164" i="43" s="1"/>
  <c r="V4164" i="43"/>
  <c r="R4164" i="43"/>
  <c r="M4164" i="43"/>
  <c r="L4164" i="43"/>
  <c r="G4164" i="43"/>
  <c r="F4164" i="43"/>
  <c r="E4164" i="43"/>
  <c r="D4164" i="43"/>
  <c r="C4164" i="43"/>
  <c r="B4164" i="43"/>
  <c r="Y4163" i="43"/>
  <c r="V4163" i="43"/>
  <c r="S4163" i="43"/>
  <c r="R4163" i="43"/>
  <c r="M4163" i="43"/>
  <c r="L4163" i="43"/>
  <c r="X4163" i="43" s="1"/>
  <c r="G4163" i="43"/>
  <c r="F4163" i="43"/>
  <c r="E4163" i="43"/>
  <c r="D4163" i="43"/>
  <c r="C4163" i="43"/>
  <c r="B4163" i="43"/>
  <c r="AB4162" i="43"/>
  <c r="AC4162" i="43" s="1"/>
  <c r="Y4162" i="43"/>
  <c r="AD4162" i="43" s="1"/>
  <c r="X4162" i="43"/>
  <c r="W4162" i="43"/>
  <c r="V4162" i="43"/>
  <c r="R4162" i="43"/>
  <c r="S4162" i="43" s="1"/>
  <c r="M4162" i="43"/>
  <c r="L4162" i="43"/>
  <c r="G4162" i="43"/>
  <c r="F4162" i="43"/>
  <c r="E4162" i="43"/>
  <c r="D4162" i="43"/>
  <c r="C4162" i="43"/>
  <c r="B4162" i="43"/>
  <c r="AD4161" i="43"/>
  <c r="AB4161" i="43"/>
  <c r="AC4161" i="43" s="1"/>
  <c r="AA4161" i="43"/>
  <c r="Z4161" i="43"/>
  <c r="Y4161" i="43"/>
  <c r="X4161" i="43"/>
  <c r="W4161" i="43"/>
  <c r="V4161" i="43"/>
  <c r="R4161" i="43"/>
  <c r="M4161" i="43"/>
  <c r="L4161" i="43"/>
  <c r="S4161" i="43" s="1"/>
  <c r="G4161" i="43"/>
  <c r="F4161" i="43"/>
  <c r="E4161" i="43"/>
  <c r="D4161" i="43"/>
  <c r="C4161" i="43"/>
  <c r="B4161" i="43"/>
  <c r="AD4160" i="43"/>
  <c r="Z4160" i="43"/>
  <c r="AA4160" i="43" s="1"/>
  <c r="Y4160" i="43"/>
  <c r="AB4160" i="43" s="1"/>
  <c r="AC4160" i="43" s="1"/>
  <c r="V4160" i="43"/>
  <c r="R4160" i="43"/>
  <c r="M4160" i="43"/>
  <c r="L4160" i="43"/>
  <c r="G4160" i="43"/>
  <c r="F4160" i="43"/>
  <c r="E4160" i="43"/>
  <c r="D4160" i="43"/>
  <c r="C4160" i="43"/>
  <c r="B4160" i="43"/>
  <c r="Y4159" i="43"/>
  <c r="V4159" i="43"/>
  <c r="S4159" i="43"/>
  <c r="R4159" i="43"/>
  <c r="M4159" i="43"/>
  <c r="L4159" i="43"/>
  <c r="X4159" i="43" s="1"/>
  <c r="G4159" i="43"/>
  <c r="F4159" i="43"/>
  <c r="E4159" i="43"/>
  <c r="D4159" i="43"/>
  <c r="C4159" i="43"/>
  <c r="B4159" i="43"/>
  <c r="AB4158" i="43"/>
  <c r="AC4158" i="43" s="1"/>
  <c r="Y4158" i="43"/>
  <c r="AD4158" i="43" s="1"/>
  <c r="X4158" i="43"/>
  <c r="W4158" i="43"/>
  <c r="V4158" i="43"/>
  <c r="R4158" i="43"/>
  <c r="S4158" i="43" s="1"/>
  <c r="M4158" i="43"/>
  <c r="L4158" i="43"/>
  <c r="G4158" i="43"/>
  <c r="F4158" i="43"/>
  <c r="E4158" i="43"/>
  <c r="D4158" i="43"/>
  <c r="C4158" i="43"/>
  <c r="B4158" i="43"/>
  <c r="AD4157" i="43"/>
  <c r="AB4157" i="43"/>
  <c r="AC4157" i="43" s="1"/>
  <c r="AA4157" i="43"/>
  <c r="Z4157" i="43"/>
  <c r="Y4157" i="43"/>
  <c r="X4157" i="43"/>
  <c r="W4157" i="43"/>
  <c r="V4157" i="43"/>
  <c r="R4157" i="43"/>
  <c r="M4157" i="43"/>
  <c r="L4157" i="43"/>
  <c r="S4157" i="43" s="1"/>
  <c r="G4157" i="43"/>
  <c r="F4157" i="43"/>
  <c r="E4157" i="43"/>
  <c r="D4157" i="43"/>
  <c r="C4157" i="43"/>
  <c r="B4157" i="43"/>
  <c r="AD4156" i="43"/>
  <c r="Z4156" i="43"/>
  <c r="AA4156" i="43" s="1"/>
  <c r="Y4156" i="43"/>
  <c r="AB4156" i="43" s="1"/>
  <c r="AC4156" i="43" s="1"/>
  <c r="V4156" i="43"/>
  <c r="R4156" i="43"/>
  <c r="M4156" i="43"/>
  <c r="L4156" i="43"/>
  <c r="G4156" i="43"/>
  <c r="F4156" i="43"/>
  <c r="E4156" i="43"/>
  <c r="D4156" i="43"/>
  <c r="C4156" i="43"/>
  <c r="B4156" i="43"/>
  <c r="Y4155" i="43"/>
  <c r="V4155" i="43"/>
  <c r="S4155" i="43"/>
  <c r="R4155" i="43"/>
  <c r="M4155" i="43"/>
  <c r="L4155" i="43"/>
  <c r="X4155" i="43" s="1"/>
  <c r="G4155" i="43"/>
  <c r="F4155" i="43"/>
  <c r="E4155" i="43"/>
  <c r="D4155" i="43"/>
  <c r="C4155" i="43"/>
  <c r="B4155" i="43"/>
  <c r="AB4154" i="43"/>
  <c r="AC4154" i="43" s="1"/>
  <c r="Y4154" i="43"/>
  <c r="AD4154" i="43" s="1"/>
  <c r="X4154" i="43"/>
  <c r="W4154" i="43"/>
  <c r="V4154" i="43"/>
  <c r="R4154" i="43"/>
  <c r="S4154" i="43" s="1"/>
  <c r="M4154" i="43"/>
  <c r="L4154" i="43"/>
  <c r="G4154" i="43"/>
  <c r="F4154" i="43"/>
  <c r="E4154" i="43"/>
  <c r="D4154" i="43"/>
  <c r="C4154" i="43"/>
  <c r="B4154" i="43"/>
  <c r="AD4153" i="43"/>
  <c r="AB4153" i="43"/>
  <c r="AC4153" i="43" s="1"/>
  <c r="AA4153" i="43"/>
  <c r="Z4153" i="43"/>
  <c r="Y4153" i="43"/>
  <c r="X4153" i="43"/>
  <c r="W4153" i="43"/>
  <c r="V4153" i="43"/>
  <c r="R4153" i="43"/>
  <c r="M4153" i="43"/>
  <c r="L4153" i="43"/>
  <c r="S4153" i="43" s="1"/>
  <c r="G4153" i="43"/>
  <c r="F4153" i="43"/>
  <c r="E4153" i="43"/>
  <c r="D4153" i="43"/>
  <c r="C4153" i="43"/>
  <c r="B4153" i="43"/>
  <c r="AD4152" i="43"/>
  <c r="Z4152" i="43"/>
  <c r="AA4152" i="43" s="1"/>
  <c r="Y4152" i="43"/>
  <c r="AB4152" i="43" s="1"/>
  <c r="AC4152" i="43" s="1"/>
  <c r="V4152" i="43"/>
  <c r="R4152" i="43"/>
  <c r="M4152" i="43"/>
  <c r="L4152" i="43"/>
  <c r="G4152" i="43"/>
  <c r="F4152" i="43"/>
  <c r="E4152" i="43"/>
  <c r="D4152" i="43"/>
  <c r="C4152" i="43"/>
  <c r="B4152" i="43"/>
  <c r="Y4151" i="43"/>
  <c r="V4151" i="43"/>
  <c r="S4151" i="43"/>
  <c r="R4151" i="43"/>
  <c r="M4151" i="43"/>
  <c r="L4151" i="43"/>
  <c r="X4151" i="43" s="1"/>
  <c r="G4151" i="43"/>
  <c r="F4151" i="43"/>
  <c r="E4151" i="43"/>
  <c r="D4151" i="43"/>
  <c r="C4151" i="43"/>
  <c r="B4151" i="43"/>
  <c r="AB4150" i="43"/>
  <c r="AC4150" i="43" s="1"/>
  <c r="Y4150" i="43"/>
  <c r="AD4150" i="43" s="1"/>
  <c r="X4150" i="43"/>
  <c r="W4150" i="43"/>
  <c r="V4150" i="43"/>
  <c r="R4150" i="43"/>
  <c r="S4150" i="43" s="1"/>
  <c r="M4150" i="43"/>
  <c r="L4150" i="43"/>
  <c r="G4150" i="43"/>
  <c r="F4150" i="43"/>
  <c r="E4150" i="43"/>
  <c r="D4150" i="43"/>
  <c r="C4150" i="43"/>
  <c r="B4150" i="43"/>
  <c r="AD4149" i="43"/>
  <c r="AB4149" i="43"/>
  <c r="AC4149" i="43" s="1"/>
  <c r="AA4149" i="43"/>
  <c r="Z4149" i="43"/>
  <c r="Y4149" i="43"/>
  <c r="X4149" i="43"/>
  <c r="W4149" i="43"/>
  <c r="V4149" i="43"/>
  <c r="R4149" i="43"/>
  <c r="M4149" i="43"/>
  <c r="L4149" i="43"/>
  <c r="S4149" i="43" s="1"/>
  <c r="G4149" i="43"/>
  <c r="F4149" i="43"/>
  <c r="E4149" i="43"/>
  <c r="D4149" i="43"/>
  <c r="C4149" i="43"/>
  <c r="B4149" i="43"/>
  <c r="AD4148" i="43"/>
  <c r="Z4148" i="43"/>
  <c r="AA4148" i="43" s="1"/>
  <c r="Y4148" i="43"/>
  <c r="AB4148" i="43" s="1"/>
  <c r="AC4148" i="43" s="1"/>
  <c r="V4148" i="43"/>
  <c r="R4148" i="43"/>
  <c r="M4148" i="43"/>
  <c r="L4148" i="43"/>
  <c r="G4148" i="43"/>
  <c r="F4148" i="43"/>
  <c r="E4148" i="43"/>
  <c r="D4148" i="43"/>
  <c r="C4148" i="43"/>
  <c r="B4148" i="43"/>
  <c r="Y4147" i="43"/>
  <c r="V4147" i="43"/>
  <c r="S4147" i="43"/>
  <c r="R4147" i="43"/>
  <c r="M4147" i="43"/>
  <c r="L4147" i="43"/>
  <c r="X4147" i="43" s="1"/>
  <c r="G4147" i="43"/>
  <c r="F4147" i="43"/>
  <c r="E4147" i="43"/>
  <c r="D4147" i="43"/>
  <c r="C4147" i="43"/>
  <c r="B4147" i="43"/>
  <c r="AB4146" i="43"/>
  <c r="AC4146" i="43" s="1"/>
  <c r="Y4146" i="43"/>
  <c r="AD4146" i="43" s="1"/>
  <c r="X4146" i="43"/>
  <c r="W4146" i="43"/>
  <c r="V4146" i="43"/>
  <c r="R4146" i="43"/>
  <c r="S4146" i="43" s="1"/>
  <c r="M4146" i="43"/>
  <c r="L4146" i="43"/>
  <c r="G4146" i="43"/>
  <c r="F4146" i="43"/>
  <c r="E4146" i="43"/>
  <c r="D4146" i="43"/>
  <c r="C4146" i="43"/>
  <c r="B4146" i="43"/>
  <c r="AD4145" i="43"/>
  <c r="AB4145" i="43"/>
  <c r="AC4145" i="43" s="1"/>
  <c r="AA4145" i="43"/>
  <c r="Z4145" i="43"/>
  <c r="Y4145" i="43"/>
  <c r="X4145" i="43"/>
  <c r="W4145" i="43"/>
  <c r="V4145" i="43"/>
  <c r="R4145" i="43"/>
  <c r="M4145" i="43"/>
  <c r="L4145" i="43"/>
  <c r="S4145" i="43" s="1"/>
  <c r="G4145" i="43"/>
  <c r="F4145" i="43"/>
  <c r="E4145" i="43"/>
  <c r="D4145" i="43"/>
  <c r="C4145" i="43"/>
  <c r="B4145" i="43"/>
  <c r="AD4144" i="43"/>
  <c r="Z4144" i="43"/>
  <c r="AA4144" i="43" s="1"/>
  <c r="Y4144" i="43"/>
  <c r="AB4144" i="43" s="1"/>
  <c r="AC4144" i="43" s="1"/>
  <c r="V4144" i="43"/>
  <c r="R4144" i="43"/>
  <c r="M4144" i="43"/>
  <c r="L4144" i="43"/>
  <c r="G4144" i="43"/>
  <c r="F4144" i="43"/>
  <c r="E4144" i="43"/>
  <c r="D4144" i="43"/>
  <c r="C4144" i="43"/>
  <c r="B4144" i="43"/>
  <c r="Y4143" i="43"/>
  <c r="V4143" i="43"/>
  <c r="S4143" i="43"/>
  <c r="R4143" i="43"/>
  <c r="M4143" i="43"/>
  <c r="L4143" i="43"/>
  <c r="X4143" i="43" s="1"/>
  <c r="G4143" i="43"/>
  <c r="F4143" i="43"/>
  <c r="E4143" i="43"/>
  <c r="D4143" i="43"/>
  <c r="C4143" i="43"/>
  <c r="B4143" i="43"/>
  <c r="AB4142" i="43"/>
  <c r="AC4142" i="43" s="1"/>
  <c r="Y4142" i="43"/>
  <c r="AD4142" i="43" s="1"/>
  <c r="X4142" i="43"/>
  <c r="W4142" i="43"/>
  <c r="V4142" i="43"/>
  <c r="R4142" i="43"/>
  <c r="S4142" i="43" s="1"/>
  <c r="M4142" i="43"/>
  <c r="L4142" i="43"/>
  <c r="G4142" i="43"/>
  <c r="F4142" i="43"/>
  <c r="E4142" i="43"/>
  <c r="D4142" i="43"/>
  <c r="C4142" i="43"/>
  <c r="B4142" i="43"/>
  <c r="AD4141" i="43"/>
  <c r="AB4141" i="43"/>
  <c r="AC4141" i="43" s="1"/>
  <c r="AA4141" i="43"/>
  <c r="Z4141" i="43"/>
  <c r="Y4141" i="43"/>
  <c r="X4141" i="43"/>
  <c r="W4141" i="43"/>
  <c r="V4141" i="43"/>
  <c r="R4141" i="43"/>
  <c r="M4141" i="43"/>
  <c r="L4141" i="43"/>
  <c r="S4141" i="43" s="1"/>
  <c r="G4141" i="43"/>
  <c r="F4141" i="43"/>
  <c r="E4141" i="43"/>
  <c r="D4141" i="43"/>
  <c r="C4141" i="43"/>
  <c r="B4141" i="43"/>
  <c r="AD4140" i="43"/>
  <c r="Z4140" i="43"/>
  <c r="AA4140" i="43" s="1"/>
  <c r="Y4140" i="43"/>
  <c r="AB4140" i="43" s="1"/>
  <c r="AC4140" i="43" s="1"/>
  <c r="V4140" i="43"/>
  <c r="R4140" i="43"/>
  <c r="M4140" i="43"/>
  <c r="L4140" i="43"/>
  <c r="G4140" i="43"/>
  <c r="F4140" i="43"/>
  <c r="E4140" i="43"/>
  <c r="D4140" i="43"/>
  <c r="C4140" i="43"/>
  <c r="B4140" i="43"/>
  <c r="Y4139" i="43"/>
  <c r="V4139" i="43"/>
  <c r="S4139" i="43"/>
  <c r="R4139" i="43"/>
  <c r="M4139" i="43"/>
  <c r="L4139" i="43"/>
  <c r="X4139" i="43" s="1"/>
  <c r="G4139" i="43"/>
  <c r="F4139" i="43"/>
  <c r="E4139" i="43"/>
  <c r="D4139" i="43"/>
  <c r="C4139" i="43"/>
  <c r="B4139" i="43"/>
  <c r="AB4138" i="43"/>
  <c r="AC4138" i="43" s="1"/>
  <c r="Y4138" i="43"/>
  <c r="AD4138" i="43" s="1"/>
  <c r="X4138" i="43"/>
  <c r="W4138" i="43"/>
  <c r="V4138" i="43"/>
  <c r="R4138" i="43"/>
  <c r="S4138" i="43" s="1"/>
  <c r="M4138" i="43"/>
  <c r="L4138" i="43"/>
  <c r="G4138" i="43"/>
  <c r="F4138" i="43"/>
  <c r="E4138" i="43"/>
  <c r="D4138" i="43"/>
  <c r="C4138" i="43"/>
  <c r="B4138" i="43"/>
  <c r="AD4137" i="43"/>
  <c r="AB4137" i="43"/>
  <c r="AC4137" i="43" s="1"/>
  <c r="AA4137" i="43"/>
  <c r="Z4137" i="43"/>
  <c r="Y4137" i="43"/>
  <c r="X4137" i="43"/>
  <c r="W4137" i="43"/>
  <c r="V4137" i="43"/>
  <c r="R4137" i="43"/>
  <c r="M4137" i="43"/>
  <c r="L4137" i="43"/>
  <c r="S4137" i="43" s="1"/>
  <c r="G4137" i="43"/>
  <c r="F4137" i="43"/>
  <c r="E4137" i="43"/>
  <c r="D4137" i="43"/>
  <c r="C4137" i="43"/>
  <c r="B4137" i="43"/>
  <c r="AD4136" i="43"/>
  <c r="Z4136" i="43"/>
  <c r="AA4136" i="43" s="1"/>
  <c r="Y4136" i="43"/>
  <c r="AB4136" i="43" s="1"/>
  <c r="AC4136" i="43" s="1"/>
  <c r="V4136" i="43"/>
  <c r="R4136" i="43"/>
  <c r="M4136" i="43"/>
  <c r="L4136" i="43"/>
  <c r="G4136" i="43"/>
  <c r="F4136" i="43"/>
  <c r="E4136" i="43"/>
  <c r="D4136" i="43"/>
  <c r="C4136" i="43"/>
  <c r="B4136" i="43"/>
  <c r="Y4135" i="43"/>
  <c r="V4135" i="43"/>
  <c r="S4135" i="43"/>
  <c r="R4135" i="43"/>
  <c r="M4135" i="43"/>
  <c r="L4135" i="43"/>
  <c r="X4135" i="43" s="1"/>
  <c r="G4135" i="43"/>
  <c r="F4135" i="43"/>
  <c r="E4135" i="43"/>
  <c r="D4135" i="43"/>
  <c r="C4135" i="43"/>
  <c r="B4135" i="43"/>
  <c r="AB4134" i="43"/>
  <c r="AC4134" i="43" s="1"/>
  <c r="Y4134" i="43"/>
  <c r="AD4134" i="43" s="1"/>
  <c r="X4134" i="43"/>
  <c r="W4134" i="43"/>
  <c r="V4134" i="43"/>
  <c r="R4134" i="43"/>
  <c r="S4134" i="43" s="1"/>
  <c r="M4134" i="43"/>
  <c r="L4134" i="43"/>
  <c r="G4134" i="43"/>
  <c r="F4134" i="43"/>
  <c r="E4134" i="43"/>
  <c r="D4134" i="43"/>
  <c r="C4134" i="43"/>
  <c r="B4134" i="43"/>
  <c r="AD4133" i="43"/>
  <c r="AB4133" i="43"/>
  <c r="AC4133" i="43" s="1"/>
  <c r="AA4133" i="43"/>
  <c r="Z4133" i="43"/>
  <c r="Y4133" i="43"/>
  <c r="X4133" i="43"/>
  <c r="W4133" i="43"/>
  <c r="V4133" i="43"/>
  <c r="R4133" i="43"/>
  <c r="M4133" i="43"/>
  <c r="L4133" i="43"/>
  <c r="S4133" i="43" s="1"/>
  <c r="G4133" i="43"/>
  <c r="F4133" i="43"/>
  <c r="E4133" i="43"/>
  <c r="D4133" i="43"/>
  <c r="C4133" i="43"/>
  <c r="B4133" i="43"/>
  <c r="AD4132" i="43"/>
  <c r="Z4132" i="43"/>
  <c r="AA4132" i="43" s="1"/>
  <c r="Y4132" i="43"/>
  <c r="AB4132" i="43" s="1"/>
  <c r="AC4132" i="43" s="1"/>
  <c r="V4132" i="43"/>
  <c r="R4132" i="43"/>
  <c r="M4132" i="43"/>
  <c r="L4132" i="43"/>
  <c r="G4132" i="43"/>
  <c r="F4132" i="43"/>
  <c r="E4132" i="43"/>
  <c r="D4132" i="43"/>
  <c r="C4132" i="43"/>
  <c r="B4132" i="43"/>
  <c r="Y4131" i="43"/>
  <c r="V4131" i="43"/>
  <c r="S4131" i="43"/>
  <c r="R4131" i="43"/>
  <c r="M4131" i="43"/>
  <c r="L4131" i="43"/>
  <c r="X4131" i="43" s="1"/>
  <c r="G4131" i="43"/>
  <c r="F4131" i="43"/>
  <c r="E4131" i="43"/>
  <c r="D4131" i="43"/>
  <c r="C4131" i="43"/>
  <c r="B4131" i="43"/>
  <c r="AB4130" i="43"/>
  <c r="AC4130" i="43" s="1"/>
  <c r="Y4130" i="43"/>
  <c r="AD4130" i="43" s="1"/>
  <c r="X4130" i="43"/>
  <c r="W4130" i="43"/>
  <c r="V4130" i="43"/>
  <c r="R4130" i="43"/>
  <c r="S4130" i="43" s="1"/>
  <c r="M4130" i="43"/>
  <c r="L4130" i="43"/>
  <c r="G4130" i="43"/>
  <c r="F4130" i="43"/>
  <c r="E4130" i="43"/>
  <c r="D4130" i="43"/>
  <c r="C4130" i="43"/>
  <c r="B4130" i="43"/>
  <c r="AD4129" i="43"/>
  <c r="AB4129" i="43"/>
  <c r="AC4129" i="43" s="1"/>
  <c r="AA4129" i="43"/>
  <c r="Z4129" i="43"/>
  <c r="Y4129" i="43"/>
  <c r="X4129" i="43"/>
  <c r="W4129" i="43"/>
  <c r="V4129" i="43"/>
  <c r="R4129" i="43"/>
  <c r="M4129" i="43"/>
  <c r="L4129" i="43"/>
  <c r="S4129" i="43" s="1"/>
  <c r="G4129" i="43"/>
  <c r="F4129" i="43"/>
  <c r="E4129" i="43"/>
  <c r="D4129" i="43"/>
  <c r="C4129" i="43"/>
  <c r="B4129" i="43"/>
  <c r="AD4128" i="43"/>
  <c r="Z4128" i="43"/>
  <c r="AA4128" i="43" s="1"/>
  <c r="Y4128" i="43"/>
  <c r="AB4128" i="43" s="1"/>
  <c r="AC4128" i="43" s="1"/>
  <c r="V4128" i="43"/>
  <c r="R4128" i="43"/>
  <c r="M4128" i="43"/>
  <c r="L4128" i="43"/>
  <c r="G4128" i="43"/>
  <c r="F4128" i="43"/>
  <c r="E4128" i="43"/>
  <c r="D4128" i="43"/>
  <c r="C4128" i="43"/>
  <c r="B4128" i="43"/>
  <c r="Y4127" i="43"/>
  <c r="V4127" i="43"/>
  <c r="S4127" i="43"/>
  <c r="R4127" i="43"/>
  <c r="M4127" i="43"/>
  <c r="L4127" i="43"/>
  <c r="X4127" i="43" s="1"/>
  <c r="G4127" i="43"/>
  <c r="F4127" i="43"/>
  <c r="E4127" i="43"/>
  <c r="D4127" i="43"/>
  <c r="C4127" i="43"/>
  <c r="B4127" i="43"/>
  <c r="AB4126" i="43"/>
  <c r="AC4126" i="43" s="1"/>
  <c r="Y4126" i="43"/>
  <c r="AD4126" i="43" s="1"/>
  <c r="X4126" i="43"/>
  <c r="W4126" i="43"/>
  <c r="V4126" i="43"/>
  <c r="R4126" i="43"/>
  <c r="S4126" i="43" s="1"/>
  <c r="M4126" i="43"/>
  <c r="L4126" i="43"/>
  <c r="G4126" i="43"/>
  <c r="F4126" i="43"/>
  <c r="E4126" i="43"/>
  <c r="D4126" i="43"/>
  <c r="C4126" i="43"/>
  <c r="B4126" i="43"/>
  <c r="AD4125" i="43"/>
  <c r="AB4125" i="43"/>
  <c r="AC4125" i="43" s="1"/>
  <c r="AA4125" i="43"/>
  <c r="Z4125" i="43"/>
  <c r="Y4125" i="43"/>
  <c r="X4125" i="43"/>
  <c r="W4125" i="43"/>
  <c r="V4125" i="43"/>
  <c r="R4125" i="43"/>
  <c r="M4125" i="43"/>
  <c r="L4125" i="43"/>
  <c r="S4125" i="43" s="1"/>
  <c r="G4125" i="43"/>
  <c r="F4125" i="43"/>
  <c r="E4125" i="43"/>
  <c r="D4125" i="43"/>
  <c r="C4125" i="43"/>
  <c r="B4125" i="43"/>
  <c r="AD4124" i="43"/>
  <c r="Z4124" i="43"/>
  <c r="AA4124" i="43" s="1"/>
  <c r="Y4124" i="43"/>
  <c r="AB4124" i="43" s="1"/>
  <c r="AC4124" i="43" s="1"/>
  <c r="V4124" i="43"/>
  <c r="R4124" i="43"/>
  <c r="M4124" i="43"/>
  <c r="L4124" i="43"/>
  <c r="G4124" i="43"/>
  <c r="F4124" i="43"/>
  <c r="E4124" i="43"/>
  <c r="D4124" i="43"/>
  <c r="C4124" i="43"/>
  <c r="B4124" i="43"/>
  <c r="Y4123" i="43"/>
  <c r="V4123" i="43"/>
  <c r="S4123" i="43"/>
  <c r="R4123" i="43"/>
  <c r="M4123" i="43"/>
  <c r="L4123" i="43"/>
  <c r="X4123" i="43" s="1"/>
  <c r="G4123" i="43"/>
  <c r="F4123" i="43"/>
  <c r="E4123" i="43"/>
  <c r="D4123" i="43"/>
  <c r="C4123" i="43"/>
  <c r="B4123" i="43"/>
  <c r="AB4122" i="43"/>
  <c r="AC4122" i="43" s="1"/>
  <c r="Y4122" i="43"/>
  <c r="AD4122" i="43" s="1"/>
  <c r="X4122" i="43"/>
  <c r="W4122" i="43"/>
  <c r="V4122" i="43"/>
  <c r="R4122" i="43"/>
  <c r="S4122" i="43" s="1"/>
  <c r="M4122" i="43"/>
  <c r="L4122" i="43"/>
  <c r="G4122" i="43"/>
  <c r="F4122" i="43"/>
  <c r="E4122" i="43"/>
  <c r="D4122" i="43"/>
  <c r="C4122" i="43"/>
  <c r="B4122" i="43"/>
  <c r="AD4121" i="43"/>
  <c r="AB4121" i="43"/>
  <c r="AC4121" i="43" s="1"/>
  <c r="AA4121" i="43"/>
  <c r="Z4121" i="43"/>
  <c r="Y4121" i="43"/>
  <c r="X4121" i="43"/>
  <c r="W4121" i="43"/>
  <c r="V4121" i="43"/>
  <c r="R4121" i="43"/>
  <c r="M4121" i="43"/>
  <c r="L4121" i="43"/>
  <c r="S4121" i="43" s="1"/>
  <c r="G4121" i="43"/>
  <c r="F4121" i="43"/>
  <c r="E4121" i="43"/>
  <c r="D4121" i="43"/>
  <c r="C4121" i="43"/>
  <c r="B4121" i="43"/>
  <c r="AD4120" i="43"/>
  <c r="Z4120" i="43"/>
  <c r="AA4120" i="43" s="1"/>
  <c r="Y4120" i="43"/>
  <c r="AB4120" i="43" s="1"/>
  <c r="AC4120" i="43" s="1"/>
  <c r="V4120" i="43"/>
  <c r="R4120" i="43"/>
  <c r="M4120" i="43"/>
  <c r="L4120" i="43"/>
  <c r="G4120" i="43"/>
  <c r="F4120" i="43"/>
  <c r="E4120" i="43"/>
  <c r="D4120" i="43"/>
  <c r="C4120" i="43"/>
  <c r="B4120" i="43"/>
  <c r="Y4119" i="43"/>
  <c r="V4119" i="43"/>
  <c r="S4119" i="43"/>
  <c r="R4119" i="43"/>
  <c r="M4119" i="43"/>
  <c r="L4119" i="43"/>
  <c r="X4119" i="43" s="1"/>
  <c r="G4119" i="43"/>
  <c r="F4119" i="43"/>
  <c r="E4119" i="43"/>
  <c r="D4119" i="43"/>
  <c r="C4119" i="43"/>
  <c r="B4119" i="43"/>
  <c r="AB4118" i="43"/>
  <c r="AC4118" i="43" s="1"/>
  <c r="Y4118" i="43"/>
  <c r="AD4118" i="43" s="1"/>
  <c r="X4118" i="43"/>
  <c r="W4118" i="43"/>
  <c r="V4118" i="43"/>
  <c r="R4118" i="43"/>
  <c r="S4118" i="43" s="1"/>
  <c r="M4118" i="43"/>
  <c r="L4118" i="43"/>
  <c r="G4118" i="43"/>
  <c r="F4118" i="43"/>
  <c r="E4118" i="43"/>
  <c r="D4118" i="43"/>
  <c r="C4118" i="43"/>
  <c r="B4118" i="43"/>
  <c r="AD4117" i="43"/>
  <c r="AB4117" i="43"/>
  <c r="AC4117" i="43" s="1"/>
  <c r="AA4117" i="43"/>
  <c r="Z4117" i="43"/>
  <c r="Y4117" i="43"/>
  <c r="X4117" i="43"/>
  <c r="W4117" i="43"/>
  <c r="V4117" i="43"/>
  <c r="R4117" i="43"/>
  <c r="M4117" i="43"/>
  <c r="L4117" i="43"/>
  <c r="S4117" i="43" s="1"/>
  <c r="G4117" i="43"/>
  <c r="F4117" i="43"/>
  <c r="E4117" i="43"/>
  <c r="D4117" i="43"/>
  <c r="C4117" i="43"/>
  <c r="B4117" i="43"/>
  <c r="AD4116" i="43"/>
  <c r="Z4116" i="43"/>
  <c r="AA4116" i="43" s="1"/>
  <c r="Y4116" i="43"/>
  <c r="AB4116" i="43" s="1"/>
  <c r="AC4116" i="43" s="1"/>
  <c r="V4116" i="43"/>
  <c r="R4116" i="43"/>
  <c r="M4116" i="43"/>
  <c r="L4116" i="43"/>
  <c r="G4116" i="43"/>
  <c r="F4116" i="43"/>
  <c r="E4116" i="43"/>
  <c r="D4116" i="43"/>
  <c r="C4116" i="43"/>
  <c r="B4116" i="43"/>
  <c r="Y4115" i="43"/>
  <c r="V4115" i="43"/>
  <c r="S4115" i="43"/>
  <c r="R4115" i="43"/>
  <c r="M4115" i="43"/>
  <c r="L4115" i="43"/>
  <c r="X4115" i="43" s="1"/>
  <c r="G4115" i="43"/>
  <c r="F4115" i="43"/>
  <c r="E4115" i="43"/>
  <c r="D4115" i="43"/>
  <c r="C4115" i="43"/>
  <c r="B4115" i="43"/>
  <c r="AB4114" i="43"/>
  <c r="AC4114" i="43" s="1"/>
  <c r="Y4114" i="43"/>
  <c r="AD4114" i="43" s="1"/>
  <c r="X4114" i="43"/>
  <c r="W4114" i="43"/>
  <c r="V4114" i="43"/>
  <c r="R4114" i="43"/>
  <c r="S4114" i="43" s="1"/>
  <c r="M4114" i="43"/>
  <c r="L4114" i="43"/>
  <c r="G4114" i="43"/>
  <c r="F4114" i="43"/>
  <c r="E4114" i="43"/>
  <c r="D4114" i="43"/>
  <c r="C4114" i="43"/>
  <c r="B4114" i="43"/>
  <c r="AD4113" i="43"/>
  <c r="AB4113" i="43"/>
  <c r="AC4113" i="43" s="1"/>
  <c r="AA4113" i="43"/>
  <c r="Z4113" i="43"/>
  <c r="Y4113" i="43"/>
  <c r="X4113" i="43"/>
  <c r="W4113" i="43"/>
  <c r="V4113" i="43"/>
  <c r="R4113" i="43"/>
  <c r="M4113" i="43"/>
  <c r="L4113" i="43"/>
  <c r="S4113" i="43" s="1"/>
  <c r="G4113" i="43"/>
  <c r="F4113" i="43"/>
  <c r="E4113" i="43"/>
  <c r="D4113" i="43"/>
  <c r="C4113" i="43"/>
  <c r="B4113" i="43"/>
  <c r="AD4112" i="43"/>
  <c r="Z4112" i="43"/>
  <c r="AA4112" i="43" s="1"/>
  <c r="Y4112" i="43"/>
  <c r="AB4112" i="43" s="1"/>
  <c r="AC4112" i="43" s="1"/>
  <c r="V4112" i="43"/>
  <c r="R4112" i="43"/>
  <c r="M4112" i="43"/>
  <c r="L4112" i="43"/>
  <c r="G4112" i="43"/>
  <c r="F4112" i="43"/>
  <c r="E4112" i="43"/>
  <c r="D4112" i="43"/>
  <c r="C4112" i="43"/>
  <c r="B4112" i="43"/>
  <c r="Y4111" i="43"/>
  <c r="V4111" i="43"/>
  <c r="S4111" i="43"/>
  <c r="R4111" i="43"/>
  <c r="M4111" i="43"/>
  <c r="L4111" i="43"/>
  <c r="X4111" i="43" s="1"/>
  <c r="G4111" i="43"/>
  <c r="F4111" i="43"/>
  <c r="E4111" i="43"/>
  <c r="D4111" i="43"/>
  <c r="C4111" i="43"/>
  <c r="B4111" i="43"/>
  <c r="AB4110" i="43"/>
  <c r="AC4110" i="43" s="1"/>
  <c r="Y4110" i="43"/>
  <c r="AD4110" i="43" s="1"/>
  <c r="X4110" i="43"/>
  <c r="W4110" i="43"/>
  <c r="V4110" i="43"/>
  <c r="R4110" i="43"/>
  <c r="S4110" i="43" s="1"/>
  <c r="M4110" i="43"/>
  <c r="L4110" i="43"/>
  <c r="G4110" i="43"/>
  <c r="F4110" i="43"/>
  <c r="E4110" i="43"/>
  <c r="D4110" i="43"/>
  <c r="C4110" i="43"/>
  <c r="B4110" i="43"/>
  <c r="AD4109" i="43"/>
  <c r="AB4109" i="43"/>
  <c r="AC4109" i="43" s="1"/>
  <c r="AA4109" i="43"/>
  <c r="Z4109" i="43"/>
  <c r="Y4109" i="43"/>
  <c r="X4109" i="43"/>
  <c r="W4109" i="43"/>
  <c r="V4109" i="43"/>
  <c r="R4109" i="43"/>
  <c r="M4109" i="43"/>
  <c r="L4109" i="43"/>
  <c r="S4109" i="43" s="1"/>
  <c r="G4109" i="43"/>
  <c r="F4109" i="43"/>
  <c r="E4109" i="43"/>
  <c r="D4109" i="43"/>
  <c r="C4109" i="43"/>
  <c r="B4109" i="43"/>
  <c r="AD4108" i="43"/>
  <c r="Z4108" i="43"/>
  <c r="AA4108" i="43" s="1"/>
  <c r="Y4108" i="43"/>
  <c r="AB4108" i="43" s="1"/>
  <c r="AC4108" i="43" s="1"/>
  <c r="V4108" i="43"/>
  <c r="R4108" i="43"/>
  <c r="M4108" i="43"/>
  <c r="L4108" i="43"/>
  <c r="G4108" i="43"/>
  <c r="F4108" i="43"/>
  <c r="E4108" i="43"/>
  <c r="D4108" i="43"/>
  <c r="C4108" i="43"/>
  <c r="B4108" i="43"/>
  <c r="Y4107" i="43"/>
  <c r="V4107" i="43"/>
  <c r="S4107" i="43"/>
  <c r="R4107" i="43"/>
  <c r="M4107" i="43"/>
  <c r="L4107" i="43"/>
  <c r="X4107" i="43" s="1"/>
  <c r="G4107" i="43"/>
  <c r="F4107" i="43"/>
  <c r="E4107" i="43"/>
  <c r="D4107" i="43"/>
  <c r="C4107" i="43"/>
  <c r="B4107" i="43"/>
  <c r="AB4106" i="43"/>
  <c r="AC4106" i="43" s="1"/>
  <c r="Y4106" i="43"/>
  <c r="AD4106" i="43" s="1"/>
  <c r="X4106" i="43"/>
  <c r="W4106" i="43"/>
  <c r="V4106" i="43"/>
  <c r="R4106" i="43"/>
  <c r="S4106" i="43" s="1"/>
  <c r="M4106" i="43"/>
  <c r="L4106" i="43"/>
  <c r="G4106" i="43"/>
  <c r="F4106" i="43"/>
  <c r="E4106" i="43"/>
  <c r="D4106" i="43"/>
  <c r="C4106" i="43"/>
  <c r="B4106" i="43"/>
  <c r="AD4105" i="43"/>
  <c r="AB4105" i="43"/>
  <c r="AC4105" i="43" s="1"/>
  <c r="AA4105" i="43"/>
  <c r="Z4105" i="43"/>
  <c r="Y4105" i="43"/>
  <c r="X4105" i="43"/>
  <c r="W4105" i="43"/>
  <c r="V4105" i="43"/>
  <c r="R4105" i="43"/>
  <c r="M4105" i="43"/>
  <c r="L4105" i="43"/>
  <c r="S4105" i="43" s="1"/>
  <c r="G4105" i="43"/>
  <c r="F4105" i="43"/>
  <c r="E4105" i="43"/>
  <c r="D4105" i="43"/>
  <c r="C4105" i="43"/>
  <c r="B4105" i="43"/>
  <c r="AD4104" i="43"/>
  <c r="Z4104" i="43"/>
  <c r="AA4104" i="43" s="1"/>
  <c r="Y4104" i="43"/>
  <c r="AB4104" i="43" s="1"/>
  <c r="AC4104" i="43" s="1"/>
  <c r="V4104" i="43"/>
  <c r="R4104" i="43"/>
  <c r="M4104" i="43"/>
  <c r="L4104" i="43"/>
  <c r="G4104" i="43"/>
  <c r="F4104" i="43"/>
  <c r="E4104" i="43"/>
  <c r="D4104" i="43"/>
  <c r="C4104" i="43"/>
  <c r="B4104" i="43"/>
  <c r="Y4103" i="43"/>
  <c r="V4103" i="43"/>
  <c r="S4103" i="43"/>
  <c r="R4103" i="43"/>
  <c r="M4103" i="43"/>
  <c r="L4103" i="43"/>
  <c r="X4103" i="43" s="1"/>
  <c r="G4103" i="43"/>
  <c r="F4103" i="43"/>
  <c r="E4103" i="43"/>
  <c r="D4103" i="43"/>
  <c r="C4103" i="43"/>
  <c r="B4103" i="43"/>
  <c r="AB4102" i="43"/>
  <c r="AC4102" i="43" s="1"/>
  <c r="Y4102" i="43"/>
  <c r="AD4102" i="43" s="1"/>
  <c r="X4102" i="43"/>
  <c r="W4102" i="43"/>
  <c r="V4102" i="43"/>
  <c r="R4102" i="43"/>
  <c r="S4102" i="43" s="1"/>
  <c r="M4102" i="43"/>
  <c r="L4102" i="43"/>
  <c r="G4102" i="43"/>
  <c r="F4102" i="43"/>
  <c r="E4102" i="43"/>
  <c r="D4102" i="43"/>
  <c r="C4102" i="43"/>
  <c r="B4102" i="43"/>
  <c r="AD4101" i="43"/>
  <c r="AB4101" i="43"/>
  <c r="AC4101" i="43" s="1"/>
  <c r="AA4101" i="43"/>
  <c r="Z4101" i="43"/>
  <c r="Y4101" i="43"/>
  <c r="X4101" i="43"/>
  <c r="W4101" i="43"/>
  <c r="V4101" i="43"/>
  <c r="R4101" i="43"/>
  <c r="M4101" i="43"/>
  <c r="L4101" i="43"/>
  <c r="S4101" i="43" s="1"/>
  <c r="G4101" i="43"/>
  <c r="F4101" i="43"/>
  <c r="E4101" i="43"/>
  <c r="D4101" i="43"/>
  <c r="C4101" i="43"/>
  <c r="B4101" i="43"/>
  <c r="AD4100" i="43"/>
  <c r="Z4100" i="43"/>
  <c r="AA4100" i="43" s="1"/>
  <c r="Y4100" i="43"/>
  <c r="AB4100" i="43" s="1"/>
  <c r="AC4100" i="43" s="1"/>
  <c r="V4100" i="43"/>
  <c r="R4100" i="43"/>
  <c r="M4100" i="43"/>
  <c r="L4100" i="43"/>
  <c r="G4100" i="43"/>
  <c r="F4100" i="43"/>
  <c r="E4100" i="43"/>
  <c r="D4100" i="43"/>
  <c r="C4100" i="43"/>
  <c r="B4100" i="43"/>
  <c r="Y4099" i="43"/>
  <c r="V4099" i="43"/>
  <c r="S4099" i="43"/>
  <c r="R4099" i="43"/>
  <c r="M4099" i="43"/>
  <c r="L4099" i="43"/>
  <c r="X4099" i="43" s="1"/>
  <c r="G4099" i="43"/>
  <c r="F4099" i="43"/>
  <c r="E4099" i="43"/>
  <c r="D4099" i="43"/>
  <c r="C4099" i="43"/>
  <c r="B4099" i="43"/>
  <c r="AB4098" i="43"/>
  <c r="AC4098" i="43" s="1"/>
  <c r="Y4098" i="43"/>
  <c r="AD4098" i="43" s="1"/>
  <c r="X4098" i="43"/>
  <c r="W4098" i="43"/>
  <c r="V4098" i="43"/>
  <c r="R4098" i="43"/>
  <c r="S4098" i="43" s="1"/>
  <c r="M4098" i="43"/>
  <c r="L4098" i="43"/>
  <c r="G4098" i="43"/>
  <c r="F4098" i="43"/>
  <c r="E4098" i="43"/>
  <c r="D4098" i="43"/>
  <c r="C4098" i="43"/>
  <c r="B4098" i="43"/>
  <c r="AD4097" i="43"/>
  <c r="AB4097" i="43"/>
  <c r="AC4097" i="43" s="1"/>
  <c r="AA4097" i="43"/>
  <c r="Z4097" i="43"/>
  <c r="Y4097" i="43"/>
  <c r="X4097" i="43"/>
  <c r="W4097" i="43"/>
  <c r="V4097" i="43"/>
  <c r="R4097" i="43"/>
  <c r="M4097" i="43"/>
  <c r="L4097" i="43"/>
  <c r="S4097" i="43" s="1"/>
  <c r="G4097" i="43"/>
  <c r="F4097" i="43"/>
  <c r="E4097" i="43"/>
  <c r="D4097" i="43"/>
  <c r="C4097" i="43"/>
  <c r="B4097" i="43"/>
  <c r="AD4096" i="43"/>
  <c r="Z4096" i="43"/>
  <c r="AA4096" i="43" s="1"/>
  <c r="Y4096" i="43"/>
  <c r="AB4096" i="43" s="1"/>
  <c r="AC4096" i="43" s="1"/>
  <c r="V4096" i="43"/>
  <c r="R4096" i="43"/>
  <c r="M4096" i="43"/>
  <c r="L4096" i="43"/>
  <c r="G4096" i="43"/>
  <c r="F4096" i="43"/>
  <c r="E4096" i="43"/>
  <c r="D4096" i="43"/>
  <c r="C4096" i="43"/>
  <c r="B4096" i="43"/>
  <c r="Y4095" i="43"/>
  <c r="V4095" i="43"/>
  <c r="S4095" i="43"/>
  <c r="R4095" i="43"/>
  <c r="M4095" i="43"/>
  <c r="L4095" i="43"/>
  <c r="X4095" i="43" s="1"/>
  <c r="G4095" i="43"/>
  <c r="F4095" i="43"/>
  <c r="E4095" i="43"/>
  <c r="D4095" i="43"/>
  <c r="C4095" i="43"/>
  <c r="B4095" i="43"/>
  <c r="AB4094" i="43"/>
  <c r="AC4094" i="43" s="1"/>
  <c r="Y4094" i="43"/>
  <c r="AD4094" i="43" s="1"/>
  <c r="X4094" i="43"/>
  <c r="W4094" i="43"/>
  <c r="V4094" i="43"/>
  <c r="R4094" i="43"/>
  <c r="S4094" i="43" s="1"/>
  <c r="M4094" i="43"/>
  <c r="L4094" i="43"/>
  <c r="G4094" i="43"/>
  <c r="F4094" i="43"/>
  <c r="E4094" i="43"/>
  <c r="D4094" i="43"/>
  <c r="C4094" i="43"/>
  <c r="B4094" i="43"/>
  <c r="AD4093" i="43"/>
  <c r="AB4093" i="43"/>
  <c r="AC4093" i="43" s="1"/>
  <c r="AA4093" i="43"/>
  <c r="Z4093" i="43"/>
  <c r="Y4093" i="43"/>
  <c r="X4093" i="43"/>
  <c r="W4093" i="43"/>
  <c r="V4093" i="43"/>
  <c r="R4093" i="43"/>
  <c r="M4093" i="43"/>
  <c r="L4093" i="43"/>
  <c r="S4093" i="43" s="1"/>
  <c r="G4093" i="43"/>
  <c r="F4093" i="43"/>
  <c r="E4093" i="43"/>
  <c r="D4093" i="43"/>
  <c r="C4093" i="43"/>
  <c r="B4093" i="43"/>
  <c r="AD4092" i="43"/>
  <c r="Z4092" i="43"/>
  <c r="AA4092" i="43" s="1"/>
  <c r="Y4092" i="43"/>
  <c r="AB4092" i="43" s="1"/>
  <c r="AC4092" i="43" s="1"/>
  <c r="V4092" i="43"/>
  <c r="R4092" i="43"/>
  <c r="M4092" i="43"/>
  <c r="L4092" i="43"/>
  <c r="G4092" i="43"/>
  <c r="F4092" i="43"/>
  <c r="E4092" i="43"/>
  <c r="D4092" i="43"/>
  <c r="C4092" i="43"/>
  <c r="B4092" i="43"/>
  <c r="Y4091" i="43"/>
  <c r="V4091" i="43"/>
  <c r="S4091" i="43"/>
  <c r="R4091" i="43"/>
  <c r="M4091" i="43"/>
  <c r="L4091" i="43"/>
  <c r="X4091" i="43" s="1"/>
  <c r="G4091" i="43"/>
  <c r="F4091" i="43"/>
  <c r="E4091" i="43"/>
  <c r="D4091" i="43"/>
  <c r="C4091" i="43"/>
  <c r="B4091" i="43"/>
  <c r="AB4090" i="43"/>
  <c r="AC4090" i="43" s="1"/>
  <c r="Y4090" i="43"/>
  <c r="AD4090" i="43" s="1"/>
  <c r="X4090" i="43"/>
  <c r="W4090" i="43"/>
  <c r="V4090" i="43"/>
  <c r="R4090" i="43"/>
  <c r="S4090" i="43" s="1"/>
  <c r="M4090" i="43"/>
  <c r="L4090" i="43"/>
  <c r="G4090" i="43"/>
  <c r="F4090" i="43"/>
  <c r="E4090" i="43"/>
  <c r="D4090" i="43"/>
  <c r="C4090" i="43"/>
  <c r="B4090" i="43"/>
  <c r="AD4089" i="43"/>
  <c r="AB4089" i="43"/>
  <c r="AC4089" i="43" s="1"/>
  <c r="AA4089" i="43"/>
  <c r="Z4089" i="43"/>
  <c r="Y4089" i="43"/>
  <c r="X4089" i="43"/>
  <c r="W4089" i="43"/>
  <c r="V4089" i="43"/>
  <c r="R4089" i="43"/>
  <c r="M4089" i="43"/>
  <c r="L4089" i="43"/>
  <c r="S4089" i="43" s="1"/>
  <c r="G4089" i="43"/>
  <c r="F4089" i="43"/>
  <c r="E4089" i="43"/>
  <c r="D4089" i="43"/>
  <c r="C4089" i="43"/>
  <c r="B4089" i="43"/>
  <c r="AD4088" i="43"/>
  <c r="Z4088" i="43"/>
  <c r="AA4088" i="43" s="1"/>
  <c r="Y4088" i="43"/>
  <c r="AB4088" i="43" s="1"/>
  <c r="AC4088" i="43" s="1"/>
  <c r="V4088" i="43"/>
  <c r="R4088" i="43"/>
  <c r="M4088" i="43"/>
  <c r="L4088" i="43"/>
  <c r="G4088" i="43"/>
  <c r="F4088" i="43"/>
  <c r="E4088" i="43"/>
  <c r="D4088" i="43"/>
  <c r="C4088" i="43"/>
  <c r="B4088" i="43"/>
  <c r="Y4087" i="43"/>
  <c r="V4087" i="43"/>
  <c r="S4087" i="43"/>
  <c r="R4087" i="43"/>
  <c r="M4087" i="43"/>
  <c r="L4087" i="43"/>
  <c r="X4087" i="43" s="1"/>
  <c r="G4087" i="43"/>
  <c r="F4087" i="43"/>
  <c r="E4087" i="43"/>
  <c r="D4087" i="43"/>
  <c r="C4087" i="43"/>
  <c r="B4087" i="43"/>
  <c r="AB4086" i="43"/>
  <c r="AC4086" i="43" s="1"/>
  <c r="Y4086" i="43"/>
  <c r="AD4086" i="43" s="1"/>
  <c r="X4086" i="43"/>
  <c r="W4086" i="43"/>
  <c r="V4086" i="43"/>
  <c r="R4086" i="43"/>
  <c r="S4086" i="43" s="1"/>
  <c r="M4086" i="43"/>
  <c r="L4086" i="43"/>
  <c r="G4086" i="43"/>
  <c r="F4086" i="43"/>
  <c r="E4086" i="43"/>
  <c r="D4086" i="43"/>
  <c r="C4086" i="43"/>
  <c r="B4086" i="43"/>
  <c r="AD4085" i="43"/>
  <c r="AB4085" i="43"/>
  <c r="AC4085" i="43" s="1"/>
  <c r="AA4085" i="43"/>
  <c r="Z4085" i="43"/>
  <c r="Y4085" i="43"/>
  <c r="X4085" i="43"/>
  <c r="W4085" i="43"/>
  <c r="V4085" i="43"/>
  <c r="R4085" i="43"/>
  <c r="M4085" i="43"/>
  <c r="L4085" i="43"/>
  <c r="S4085" i="43" s="1"/>
  <c r="G4085" i="43"/>
  <c r="F4085" i="43"/>
  <c r="E4085" i="43"/>
  <c r="D4085" i="43"/>
  <c r="C4085" i="43"/>
  <c r="B4085" i="43"/>
  <c r="AD4084" i="43"/>
  <c r="Z4084" i="43"/>
  <c r="AA4084" i="43" s="1"/>
  <c r="Y4084" i="43"/>
  <c r="AB4084" i="43" s="1"/>
  <c r="AC4084" i="43" s="1"/>
  <c r="V4084" i="43"/>
  <c r="R4084" i="43"/>
  <c r="M4084" i="43"/>
  <c r="L4084" i="43"/>
  <c r="G4084" i="43"/>
  <c r="F4084" i="43"/>
  <c r="E4084" i="43"/>
  <c r="D4084" i="43"/>
  <c r="C4084" i="43"/>
  <c r="B4084" i="43"/>
  <c r="Y4083" i="43"/>
  <c r="V4083" i="43"/>
  <c r="S4083" i="43"/>
  <c r="R4083" i="43"/>
  <c r="M4083" i="43"/>
  <c r="L4083" i="43"/>
  <c r="X4083" i="43" s="1"/>
  <c r="G4083" i="43"/>
  <c r="F4083" i="43"/>
  <c r="E4083" i="43"/>
  <c r="D4083" i="43"/>
  <c r="C4083" i="43"/>
  <c r="B4083" i="43"/>
  <c r="AB4082" i="43"/>
  <c r="AC4082" i="43" s="1"/>
  <c r="Y4082" i="43"/>
  <c r="AD4082" i="43" s="1"/>
  <c r="X4082" i="43"/>
  <c r="W4082" i="43"/>
  <c r="V4082" i="43"/>
  <c r="R4082" i="43"/>
  <c r="S4082" i="43" s="1"/>
  <c r="M4082" i="43"/>
  <c r="L4082" i="43"/>
  <c r="G4082" i="43"/>
  <c r="F4082" i="43"/>
  <c r="E4082" i="43"/>
  <c r="D4082" i="43"/>
  <c r="C4082" i="43"/>
  <c r="B4082" i="43"/>
  <c r="AD4081" i="43"/>
  <c r="AB4081" i="43"/>
  <c r="AC4081" i="43" s="1"/>
  <c r="AA4081" i="43"/>
  <c r="Z4081" i="43"/>
  <c r="Y4081" i="43"/>
  <c r="X4081" i="43"/>
  <c r="W4081" i="43"/>
  <c r="V4081" i="43"/>
  <c r="R4081" i="43"/>
  <c r="M4081" i="43"/>
  <c r="L4081" i="43"/>
  <c r="S4081" i="43" s="1"/>
  <c r="G4081" i="43"/>
  <c r="F4081" i="43"/>
  <c r="E4081" i="43"/>
  <c r="D4081" i="43"/>
  <c r="C4081" i="43"/>
  <c r="B4081" i="43"/>
  <c r="AD4080" i="43"/>
  <c r="Z4080" i="43"/>
  <c r="AA4080" i="43" s="1"/>
  <c r="Y4080" i="43"/>
  <c r="AB4080" i="43" s="1"/>
  <c r="AC4080" i="43" s="1"/>
  <c r="V4080" i="43"/>
  <c r="R4080" i="43"/>
  <c r="M4080" i="43"/>
  <c r="L4080" i="43"/>
  <c r="G4080" i="43"/>
  <c r="F4080" i="43"/>
  <c r="E4080" i="43"/>
  <c r="D4080" i="43"/>
  <c r="C4080" i="43"/>
  <c r="B4080" i="43"/>
  <c r="Y4079" i="43"/>
  <c r="V4079" i="43"/>
  <c r="S4079" i="43"/>
  <c r="R4079" i="43"/>
  <c r="M4079" i="43"/>
  <c r="L4079" i="43"/>
  <c r="X4079" i="43" s="1"/>
  <c r="G4079" i="43"/>
  <c r="F4079" i="43"/>
  <c r="E4079" i="43"/>
  <c r="D4079" i="43"/>
  <c r="C4079" i="43"/>
  <c r="B4079" i="43"/>
  <c r="AB4078" i="43"/>
  <c r="AC4078" i="43" s="1"/>
  <c r="Y4078" i="43"/>
  <c r="AD4078" i="43" s="1"/>
  <c r="X4078" i="43"/>
  <c r="W4078" i="43"/>
  <c r="V4078" i="43"/>
  <c r="R4078" i="43"/>
  <c r="S4078" i="43" s="1"/>
  <c r="M4078" i="43"/>
  <c r="L4078" i="43"/>
  <c r="G4078" i="43"/>
  <c r="F4078" i="43"/>
  <c r="E4078" i="43"/>
  <c r="D4078" i="43"/>
  <c r="C4078" i="43"/>
  <c r="B4078" i="43"/>
  <c r="AD4077" i="43"/>
  <c r="AB4077" i="43"/>
  <c r="AC4077" i="43" s="1"/>
  <c r="AA4077" i="43"/>
  <c r="Z4077" i="43"/>
  <c r="Y4077" i="43"/>
  <c r="X4077" i="43"/>
  <c r="W4077" i="43"/>
  <c r="V4077" i="43"/>
  <c r="R4077" i="43"/>
  <c r="M4077" i="43"/>
  <c r="L4077" i="43"/>
  <c r="S4077" i="43" s="1"/>
  <c r="G4077" i="43"/>
  <c r="F4077" i="43"/>
  <c r="E4077" i="43"/>
  <c r="D4077" i="43"/>
  <c r="C4077" i="43"/>
  <c r="B4077" i="43"/>
  <c r="AD4076" i="43"/>
  <c r="Z4076" i="43"/>
  <c r="AA4076" i="43" s="1"/>
  <c r="Y4076" i="43"/>
  <c r="AB4076" i="43" s="1"/>
  <c r="AC4076" i="43" s="1"/>
  <c r="V4076" i="43"/>
  <c r="R4076" i="43"/>
  <c r="M4076" i="43"/>
  <c r="L4076" i="43"/>
  <c r="G4076" i="43"/>
  <c r="F4076" i="43"/>
  <c r="E4076" i="43"/>
  <c r="D4076" i="43"/>
  <c r="C4076" i="43"/>
  <c r="B4076" i="43"/>
  <c r="Y4075" i="43"/>
  <c r="V4075" i="43"/>
  <c r="S4075" i="43"/>
  <c r="R4075" i="43"/>
  <c r="M4075" i="43"/>
  <c r="L4075" i="43"/>
  <c r="X4075" i="43" s="1"/>
  <c r="G4075" i="43"/>
  <c r="F4075" i="43"/>
  <c r="E4075" i="43"/>
  <c r="D4075" i="43"/>
  <c r="C4075" i="43"/>
  <c r="B4075" i="43"/>
  <c r="AB4074" i="43"/>
  <c r="AC4074" i="43" s="1"/>
  <c r="Y4074" i="43"/>
  <c r="AD4074" i="43" s="1"/>
  <c r="X4074" i="43"/>
  <c r="W4074" i="43"/>
  <c r="V4074" i="43"/>
  <c r="R4074" i="43"/>
  <c r="S4074" i="43" s="1"/>
  <c r="M4074" i="43"/>
  <c r="L4074" i="43"/>
  <c r="G4074" i="43"/>
  <c r="F4074" i="43"/>
  <c r="E4074" i="43"/>
  <c r="D4074" i="43"/>
  <c r="C4074" i="43"/>
  <c r="B4074" i="43"/>
  <c r="AD4073" i="43"/>
  <c r="AB4073" i="43"/>
  <c r="AC4073" i="43" s="1"/>
  <c r="AA4073" i="43"/>
  <c r="Z4073" i="43"/>
  <c r="Y4073" i="43"/>
  <c r="X4073" i="43"/>
  <c r="W4073" i="43"/>
  <c r="V4073" i="43"/>
  <c r="R4073" i="43"/>
  <c r="M4073" i="43"/>
  <c r="L4073" i="43"/>
  <c r="S4073" i="43" s="1"/>
  <c r="G4073" i="43"/>
  <c r="F4073" i="43"/>
  <c r="E4073" i="43"/>
  <c r="D4073" i="43"/>
  <c r="C4073" i="43"/>
  <c r="B4073" i="43"/>
  <c r="AD4072" i="43"/>
  <c r="Z4072" i="43"/>
  <c r="AA4072" i="43" s="1"/>
  <c r="Y4072" i="43"/>
  <c r="AB4072" i="43" s="1"/>
  <c r="AC4072" i="43" s="1"/>
  <c r="V4072" i="43"/>
  <c r="R4072" i="43"/>
  <c r="M4072" i="43"/>
  <c r="L4072" i="43"/>
  <c r="G4072" i="43"/>
  <c r="F4072" i="43"/>
  <c r="E4072" i="43"/>
  <c r="D4072" i="43"/>
  <c r="C4072" i="43"/>
  <c r="B4072" i="43"/>
  <c r="Y4071" i="43"/>
  <c r="V4071" i="43"/>
  <c r="S4071" i="43"/>
  <c r="R4071" i="43"/>
  <c r="M4071" i="43"/>
  <c r="L4071" i="43"/>
  <c r="X4071" i="43" s="1"/>
  <c r="G4071" i="43"/>
  <c r="F4071" i="43"/>
  <c r="E4071" i="43"/>
  <c r="D4071" i="43"/>
  <c r="C4071" i="43"/>
  <c r="B4071" i="43"/>
  <c r="AB4070" i="43"/>
  <c r="AC4070" i="43" s="1"/>
  <c r="Y4070" i="43"/>
  <c r="AD4070" i="43" s="1"/>
  <c r="X4070" i="43"/>
  <c r="W4070" i="43"/>
  <c r="V4070" i="43"/>
  <c r="R4070" i="43"/>
  <c r="S4070" i="43" s="1"/>
  <c r="M4070" i="43"/>
  <c r="L4070" i="43"/>
  <c r="G4070" i="43"/>
  <c r="F4070" i="43"/>
  <c r="E4070" i="43"/>
  <c r="D4070" i="43"/>
  <c r="C4070" i="43"/>
  <c r="B4070" i="43"/>
  <c r="AD4069" i="43"/>
  <c r="AB4069" i="43"/>
  <c r="AC4069" i="43" s="1"/>
  <c r="AA4069" i="43"/>
  <c r="Z4069" i="43"/>
  <c r="Y4069" i="43"/>
  <c r="X4069" i="43"/>
  <c r="W4069" i="43"/>
  <c r="V4069" i="43"/>
  <c r="R4069" i="43"/>
  <c r="M4069" i="43"/>
  <c r="L4069" i="43"/>
  <c r="S4069" i="43" s="1"/>
  <c r="G4069" i="43"/>
  <c r="F4069" i="43"/>
  <c r="E4069" i="43"/>
  <c r="D4069" i="43"/>
  <c r="C4069" i="43"/>
  <c r="B4069" i="43"/>
  <c r="AD4068" i="43"/>
  <c r="Z4068" i="43"/>
  <c r="AA4068" i="43" s="1"/>
  <c r="Y4068" i="43"/>
  <c r="AB4068" i="43" s="1"/>
  <c r="AC4068" i="43" s="1"/>
  <c r="V4068" i="43"/>
  <c r="R4068" i="43"/>
  <c r="M4068" i="43"/>
  <c r="L4068" i="43"/>
  <c r="G4068" i="43"/>
  <c r="F4068" i="43"/>
  <c r="E4068" i="43"/>
  <c r="D4068" i="43"/>
  <c r="C4068" i="43"/>
  <c r="B4068" i="43"/>
  <c r="Y4067" i="43"/>
  <c r="V4067" i="43"/>
  <c r="S4067" i="43"/>
  <c r="R4067" i="43"/>
  <c r="M4067" i="43"/>
  <c r="L4067" i="43"/>
  <c r="X4067" i="43" s="1"/>
  <c r="G4067" i="43"/>
  <c r="F4067" i="43"/>
  <c r="E4067" i="43"/>
  <c r="D4067" i="43"/>
  <c r="C4067" i="43"/>
  <c r="B4067" i="43"/>
  <c r="AB4066" i="43"/>
  <c r="AC4066" i="43" s="1"/>
  <c r="Y4066" i="43"/>
  <c r="AD4066" i="43" s="1"/>
  <c r="X4066" i="43"/>
  <c r="W4066" i="43"/>
  <c r="V4066" i="43"/>
  <c r="R4066" i="43"/>
  <c r="S4066" i="43" s="1"/>
  <c r="M4066" i="43"/>
  <c r="L4066" i="43"/>
  <c r="G4066" i="43"/>
  <c r="F4066" i="43"/>
  <c r="E4066" i="43"/>
  <c r="D4066" i="43"/>
  <c r="C4066" i="43"/>
  <c r="B4066" i="43"/>
  <c r="AD4065" i="43"/>
  <c r="AB4065" i="43"/>
  <c r="AC4065" i="43" s="1"/>
  <c r="AA4065" i="43"/>
  <c r="Z4065" i="43"/>
  <c r="Y4065" i="43"/>
  <c r="X4065" i="43"/>
  <c r="W4065" i="43"/>
  <c r="V4065" i="43"/>
  <c r="R4065" i="43"/>
  <c r="M4065" i="43"/>
  <c r="L4065" i="43"/>
  <c r="S4065" i="43" s="1"/>
  <c r="G4065" i="43"/>
  <c r="F4065" i="43"/>
  <c r="E4065" i="43"/>
  <c r="D4065" i="43"/>
  <c r="C4065" i="43"/>
  <c r="B4065" i="43"/>
  <c r="AD4064" i="43"/>
  <c r="Z4064" i="43"/>
  <c r="AA4064" i="43" s="1"/>
  <c r="Y4064" i="43"/>
  <c r="AB4064" i="43" s="1"/>
  <c r="AC4064" i="43" s="1"/>
  <c r="V4064" i="43"/>
  <c r="R4064" i="43"/>
  <c r="M4064" i="43"/>
  <c r="L4064" i="43"/>
  <c r="G4064" i="43"/>
  <c r="F4064" i="43"/>
  <c r="E4064" i="43"/>
  <c r="D4064" i="43"/>
  <c r="C4064" i="43"/>
  <c r="B4064" i="43"/>
  <c r="Y4063" i="43"/>
  <c r="V4063" i="43"/>
  <c r="S4063" i="43"/>
  <c r="R4063" i="43"/>
  <c r="M4063" i="43"/>
  <c r="L4063" i="43"/>
  <c r="X4063" i="43" s="1"/>
  <c r="G4063" i="43"/>
  <c r="F4063" i="43"/>
  <c r="E4063" i="43"/>
  <c r="D4063" i="43"/>
  <c r="C4063" i="43"/>
  <c r="B4063" i="43"/>
  <c r="AB4062" i="43"/>
  <c r="AC4062" i="43" s="1"/>
  <c r="Y4062" i="43"/>
  <c r="AD4062" i="43" s="1"/>
  <c r="X4062" i="43"/>
  <c r="W4062" i="43"/>
  <c r="V4062" i="43"/>
  <c r="R4062" i="43"/>
  <c r="S4062" i="43" s="1"/>
  <c r="M4062" i="43"/>
  <c r="L4062" i="43"/>
  <c r="G4062" i="43"/>
  <c r="F4062" i="43"/>
  <c r="E4062" i="43"/>
  <c r="D4062" i="43"/>
  <c r="C4062" i="43"/>
  <c r="B4062" i="43"/>
  <c r="AD4061" i="43"/>
  <c r="AB4061" i="43"/>
  <c r="AC4061" i="43" s="1"/>
  <c r="AA4061" i="43"/>
  <c r="Z4061" i="43"/>
  <c r="Y4061" i="43"/>
  <c r="X4061" i="43"/>
  <c r="W4061" i="43"/>
  <c r="V4061" i="43"/>
  <c r="R4061" i="43"/>
  <c r="M4061" i="43"/>
  <c r="L4061" i="43"/>
  <c r="S4061" i="43" s="1"/>
  <c r="G4061" i="43"/>
  <c r="F4061" i="43"/>
  <c r="E4061" i="43"/>
  <c r="D4061" i="43"/>
  <c r="C4061" i="43"/>
  <c r="B4061" i="43"/>
  <c r="AD4060" i="43"/>
  <c r="Z4060" i="43"/>
  <c r="AA4060" i="43" s="1"/>
  <c r="Y4060" i="43"/>
  <c r="AB4060" i="43" s="1"/>
  <c r="AC4060" i="43" s="1"/>
  <c r="V4060" i="43"/>
  <c r="R4060" i="43"/>
  <c r="M4060" i="43"/>
  <c r="L4060" i="43"/>
  <c r="G4060" i="43"/>
  <c r="F4060" i="43"/>
  <c r="E4060" i="43"/>
  <c r="D4060" i="43"/>
  <c r="C4060" i="43"/>
  <c r="B4060" i="43"/>
  <c r="Y4059" i="43"/>
  <c r="V4059" i="43"/>
  <c r="S4059" i="43"/>
  <c r="R4059" i="43"/>
  <c r="M4059" i="43"/>
  <c r="L4059" i="43"/>
  <c r="X4059" i="43" s="1"/>
  <c r="G4059" i="43"/>
  <c r="F4059" i="43"/>
  <c r="E4059" i="43"/>
  <c r="D4059" i="43"/>
  <c r="C4059" i="43"/>
  <c r="B4059" i="43"/>
  <c r="AB4058" i="43"/>
  <c r="AC4058" i="43" s="1"/>
  <c r="Y4058" i="43"/>
  <c r="AD4058" i="43" s="1"/>
  <c r="X4058" i="43"/>
  <c r="W4058" i="43"/>
  <c r="V4058" i="43"/>
  <c r="R4058" i="43"/>
  <c r="S4058" i="43" s="1"/>
  <c r="M4058" i="43"/>
  <c r="L4058" i="43"/>
  <c r="G4058" i="43"/>
  <c r="F4058" i="43"/>
  <c r="E4058" i="43"/>
  <c r="D4058" i="43"/>
  <c r="C4058" i="43"/>
  <c r="B4058" i="43"/>
  <c r="AD4057" i="43"/>
  <c r="AB4057" i="43"/>
  <c r="AC4057" i="43" s="1"/>
  <c r="AA4057" i="43"/>
  <c r="Z4057" i="43"/>
  <c r="Y4057" i="43"/>
  <c r="X4057" i="43"/>
  <c r="W4057" i="43"/>
  <c r="V4057" i="43"/>
  <c r="R4057" i="43"/>
  <c r="M4057" i="43"/>
  <c r="L4057" i="43"/>
  <c r="G4057" i="43"/>
  <c r="F4057" i="43"/>
  <c r="E4057" i="43"/>
  <c r="D4057" i="43"/>
  <c r="C4057" i="43"/>
  <c r="B4057" i="43"/>
  <c r="AD4056" i="43"/>
  <c r="Z4056" i="43"/>
  <c r="AA4056" i="43" s="1"/>
  <c r="Y4056" i="43"/>
  <c r="AB4056" i="43" s="1"/>
  <c r="AC4056" i="43" s="1"/>
  <c r="V4056" i="43"/>
  <c r="R4056" i="43"/>
  <c r="M4056" i="43"/>
  <c r="L4056" i="43"/>
  <c r="G4056" i="43"/>
  <c r="F4056" i="43"/>
  <c r="E4056" i="43"/>
  <c r="D4056" i="43"/>
  <c r="C4056" i="43"/>
  <c r="B4056" i="43"/>
  <c r="AD4055" i="43"/>
  <c r="AC4055" i="43"/>
  <c r="Y4055" i="43"/>
  <c r="AB4055" i="43" s="1"/>
  <c r="V4055" i="43"/>
  <c r="R4055" i="43"/>
  <c r="M4055" i="43"/>
  <c r="L4055" i="43"/>
  <c r="G4055" i="43"/>
  <c r="F4055" i="43"/>
  <c r="E4055" i="43"/>
  <c r="D4055" i="43"/>
  <c r="C4055" i="43"/>
  <c r="B4055" i="43"/>
  <c r="AB4054" i="43"/>
  <c r="AC4054" i="43" s="1"/>
  <c r="Y4054" i="43"/>
  <c r="X4054" i="43"/>
  <c r="W4054" i="43"/>
  <c r="V4054" i="43"/>
  <c r="S4054" i="43"/>
  <c r="R4054" i="43"/>
  <c r="M4054" i="43"/>
  <c r="L4054" i="43"/>
  <c r="G4054" i="43"/>
  <c r="F4054" i="43"/>
  <c r="E4054" i="43"/>
  <c r="D4054" i="43"/>
  <c r="C4054" i="43"/>
  <c r="B4054" i="43"/>
  <c r="AD4053" i="43"/>
  <c r="AB4053" i="43"/>
  <c r="AC4053" i="43" s="1"/>
  <c r="AA4053" i="43"/>
  <c r="Z4053" i="43"/>
  <c r="Y4053" i="43"/>
  <c r="X4053" i="43"/>
  <c r="W4053" i="43"/>
  <c r="V4053" i="43"/>
  <c r="R4053" i="43"/>
  <c r="M4053" i="43"/>
  <c r="L4053" i="43"/>
  <c r="S4053" i="43" s="1"/>
  <c r="G4053" i="43"/>
  <c r="F4053" i="43"/>
  <c r="E4053" i="43"/>
  <c r="D4053" i="43"/>
  <c r="C4053" i="43"/>
  <c r="B4053" i="43"/>
  <c r="AD4052" i="43"/>
  <c r="AA4052" i="43"/>
  <c r="Z4052" i="43"/>
  <c r="Y4052" i="43"/>
  <c r="AB4052" i="43" s="1"/>
  <c r="AC4052" i="43" s="1"/>
  <c r="V4052" i="43"/>
  <c r="R4052" i="43"/>
  <c r="M4052" i="43"/>
  <c r="L4052" i="43"/>
  <c r="G4052" i="43"/>
  <c r="F4052" i="43"/>
  <c r="E4052" i="43"/>
  <c r="D4052" i="43"/>
  <c r="C4052" i="43"/>
  <c r="B4052" i="43"/>
  <c r="AD4051" i="43"/>
  <c r="AC4051" i="43"/>
  <c r="Z4051" i="43"/>
  <c r="AA4051" i="43" s="1"/>
  <c r="Y4051" i="43"/>
  <c r="AB4051" i="43" s="1"/>
  <c r="V4051" i="43"/>
  <c r="S4051" i="43"/>
  <c r="R4051" i="43"/>
  <c r="M4051" i="43"/>
  <c r="L4051" i="43"/>
  <c r="G4051" i="43"/>
  <c r="F4051" i="43"/>
  <c r="E4051" i="43"/>
  <c r="D4051" i="43"/>
  <c r="C4051" i="43"/>
  <c r="B4051" i="43"/>
  <c r="Y4050" i="43"/>
  <c r="X4050" i="43"/>
  <c r="W4050" i="43"/>
  <c r="V4050" i="43"/>
  <c r="S4050" i="43"/>
  <c r="R4050" i="43"/>
  <c r="M4050" i="43"/>
  <c r="L4050" i="43"/>
  <c r="G4050" i="43"/>
  <c r="F4050" i="43"/>
  <c r="E4050" i="43"/>
  <c r="D4050" i="43"/>
  <c r="C4050" i="43"/>
  <c r="B4050" i="43"/>
  <c r="AD4049" i="43"/>
  <c r="AB4049" i="43"/>
  <c r="AC4049" i="43" s="1"/>
  <c r="AA4049" i="43"/>
  <c r="Z4049" i="43"/>
  <c r="Y4049" i="43"/>
  <c r="X4049" i="43"/>
  <c r="W4049" i="43"/>
  <c r="V4049" i="43"/>
  <c r="R4049" i="43"/>
  <c r="M4049" i="43"/>
  <c r="L4049" i="43"/>
  <c r="S4049" i="43" s="1"/>
  <c r="G4049" i="43"/>
  <c r="F4049" i="43"/>
  <c r="E4049" i="43"/>
  <c r="D4049" i="43"/>
  <c r="C4049" i="43"/>
  <c r="B4049" i="43"/>
  <c r="AD4048" i="43"/>
  <c r="AA4048" i="43"/>
  <c r="Z4048" i="43"/>
  <c r="Y4048" i="43"/>
  <c r="AB4048" i="43" s="1"/>
  <c r="AC4048" i="43" s="1"/>
  <c r="V4048" i="43"/>
  <c r="R4048" i="43"/>
  <c r="M4048" i="43"/>
  <c r="L4048" i="43"/>
  <c r="G4048" i="43"/>
  <c r="F4048" i="43"/>
  <c r="E4048" i="43"/>
  <c r="D4048" i="43"/>
  <c r="C4048" i="43"/>
  <c r="B4048" i="43"/>
  <c r="Z4047" i="43"/>
  <c r="AA4047" i="43" s="1"/>
  <c r="Y4047" i="43"/>
  <c r="AB4047" i="43" s="1"/>
  <c r="AC4047" i="43" s="1"/>
  <c r="V4047" i="43"/>
  <c r="S4047" i="43"/>
  <c r="R4047" i="43"/>
  <c r="M4047" i="43"/>
  <c r="L4047" i="43"/>
  <c r="G4047" i="43"/>
  <c r="F4047" i="43"/>
  <c r="E4047" i="43"/>
  <c r="D4047" i="43"/>
  <c r="C4047" i="43"/>
  <c r="B4047" i="43"/>
  <c r="Y4046" i="43"/>
  <c r="X4046" i="43"/>
  <c r="W4046" i="43"/>
  <c r="V4046" i="43"/>
  <c r="R4046" i="43"/>
  <c r="S4046" i="43" s="1"/>
  <c r="M4046" i="43"/>
  <c r="L4046" i="43"/>
  <c r="G4046" i="43"/>
  <c r="F4046" i="43"/>
  <c r="E4046" i="43"/>
  <c r="D4046" i="43"/>
  <c r="C4046" i="43"/>
  <c r="B4046" i="43"/>
  <c r="AD4045" i="43"/>
  <c r="AB4045" i="43"/>
  <c r="AC4045" i="43" s="1"/>
  <c r="AA4045" i="43"/>
  <c r="Z4045" i="43"/>
  <c r="Y4045" i="43"/>
  <c r="X4045" i="43"/>
  <c r="W4045" i="43"/>
  <c r="V4045" i="43"/>
  <c r="R4045" i="43"/>
  <c r="M4045" i="43"/>
  <c r="L4045" i="43"/>
  <c r="G4045" i="43"/>
  <c r="F4045" i="43"/>
  <c r="E4045" i="43"/>
  <c r="D4045" i="43"/>
  <c r="C4045" i="43"/>
  <c r="B4045" i="43"/>
  <c r="AD4044" i="43"/>
  <c r="Z4044" i="43"/>
  <c r="AA4044" i="43" s="1"/>
  <c r="Y4044" i="43"/>
  <c r="AB4044" i="43" s="1"/>
  <c r="AC4044" i="43" s="1"/>
  <c r="V4044" i="43"/>
  <c r="R4044" i="43"/>
  <c r="M4044" i="43"/>
  <c r="L4044" i="43"/>
  <c r="G4044" i="43"/>
  <c r="F4044" i="43"/>
  <c r="E4044" i="43"/>
  <c r="D4044" i="43"/>
  <c r="C4044" i="43"/>
  <c r="B4044" i="43"/>
  <c r="Y4043" i="43"/>
  <c r="AB4043" i="43" s="1"/>
  <c r="AC4043" i="43" s="1"/>
  <c r="V4043" i="43"/>
  <c r="R4043" i="43"/>
  <c r="M4043" i="43"/>
  <c r="L4043" i="43"/>
  <c r="S4043" i="43" s="1"/>
  <c r="G4043" i="43"/>
  <c r="F4043" i="43"/>
  <c r="E4043" i="43"/>
  <c r="D4043" i="43"/>
  <c r="C4043" i="43"/>
  <c r="B4043" i="43"/>
  <c r="AC4042" i="43"/>
  <c r="AB4042" i="43"/>
  <c r="Y4042" i="43"/>
  <c r="X4042" i="43"/>
  <c r="W4042" i="43"/>
  <c r="V4042" i="43"/>
  <c r="R4042" i="43"/>
  <c r="S4042" i="43" s="1"/>
  <c r="M4042" i="43"/>
  <c r="L4042" i="43"/>
  <c r="G4042" i="43"/>
  <c r="F4042" i="43"/>
  <c r="E4042" i="43"/>
  <c r="D4042" i="43"/>
  <c r="C4042" i="43"/>
  <c r="B4042" i="43"/>
  <c r="AD4041" i="43"/>
  <c r="AB4041" i="43"/>
  <c r="AC4041" i="43" s="1"/>
  <c r="Z4041" i="43"/>
  <c r="AA4041" i="43" s="1"/>
  <c r="Y4041" i="43"/>
  <c r="X4041" i="43"/>
  <c r="V4041" i="43"/>
  <c r="R4041" i="43"/>
  <c r="M4041" i="43"/>
  <c r="L4041" i="43"/>
  <c r="G4041" i="43"/>
  <c r="F4041" i="43"/>
  <c r="E4041" i="43"/>
  <c r="D4041" i="43"/>
  <c r="C4041" i="43"/>
  <c r="B4041" i="43"/>
  <c r="AD4040" i="43"/>
  <c r="AB4040" i="43"/>
  <c r="AC4040" i="43" s="1"/>
  <c r="AA4040" i="43"/>
  <c r="Z4040" i="43"/>
  <c r="Y4040" i="43"/>
  <c r="W4040" i="43"/>
  <c r="V4040" i="43"/>
  <c r="R4040" i="43"/>
  <c r="M4040" i="43"/>
  <c r="L4040" i="43"/>
  <c r="S4040" i="43" s="1"/>
  <c r="G4040" i="43"/>
  <c r="F4040" i="43"/>
  <c r="E4040" i="43"/>
  <c r="D4040" i="43"/>
  <c r="C4040" i="43"/>
  <c r="B4040" i="43"/>
  <c r="AD4039" i="43"/>
  <c r="Z4039" i="43"/>
  <c r="AA4039" i="43" s="1"/>
  <c r="Y4039" i="43"/>
  <c r="AB4039" i="43" s="1"/>
  <c r="AC4039" i="43" s="1"/>
  <c r="V4039" i="43"/>
  <c r="R4039" i="43"/>
  <c r="M4039" i="43"/>
  <c r="L4039" i="43"/>
  <c r="S4039" i="43" s="1"/>
  <c r="G4039" i="43"/>
  <c r="F4039" i="43"/>
  <c r="E4039" i="43"/>
  <c r="D4039" i="43"/>
  <c r="C4039" i="43"/>
  <c r="B4039" i="43"/>
  <c r="Y4038" i="43"/>
  <c r="AB4038" i="43" s="1"/>
  <c r="AC4038" i="43" s="1"/>
  <c r="X4038" i="43"/>
  <c r="V4038" i="43"/>
  <c r="S4038" i="43"/>
  <c r="R4038" i="43"/>
  <c r="M4038" i="43"/>
  <c r="L4038" i="43"/>
  <c r="W4038" i="43" s="1"/>
  <c r="G4038" i="43"/>
  <c r="F4038" i="43"/>
  <c r="E4038" i="43"/>
  <c r="D4038" i="43"/>
  <c r="C4038" i="43"/>
  <c r="B4038" i="43"/>
  <c r="AB4037" i="43"/>
  <c r="AC4037" i="43" s="1"/>
  <c r="Y4037" i="43"/>
  <c r="AD4037" i="43" s="1"/>
  <c r="X4037" i="43"/>
  <c r="W4037" i="43"/>
  <c r="V4037" i="43"/>
  <c r="R4037" i="43"/>
  <c r="S4037" i="43" s="1"/>
  <c r="M4037" i="43"/>
  <c r="L4037" i="43"/>
  <c r="G4037" i="43"/>
  <c r="F4037" i="43"/>
  <c r="E4037" i="43"/>
  <c r="D4037" i="43"/>
  <c r="C4037" i="43"/>
  <c r="B4037" i="43"/>
  <c r="AD4036" i="43"/>
  <c r="AB4036" i="43"/>
  <c r="AC4036" i="43" s="1"/>
  <c r="AA4036" i="43"/>
  <c r="Z4036" i="43"/>
  <c r="Y4036" i="43"/>
  <c r="W4036" i="43"/>
  <c r="V4036" i="43"/>
  <c r="R4036" i="43"/>
  <c r="M4036" i="43"/>
  <c r="L4036" i="43"/>
  <c r="S4036" i="43" s="1"/>
  <c r="G4036" i="43"/>
  <c r="F4036" i="43"/>
  <c r="E4036" i="43"/>
  <c r="D4036" i="43"/>
  <c r="C4036" i="43"/>
  <c r="B4036" i="43"/>
  <c r="AD4035" i="43"/>
  <c r="Z4035" i="43"/>
  <c r="AA4035" i="43" s="1"/>
  <c r="Y4035" i="43"/>
  <c r="AB4035" i="43" s="1"/>
  <c r="AC4035" i="43" s="1"/>
  <c r="V4035" i="43"/>
  <c r="R4035" i="43"/>
  <c r="M4035" i="43"/>
  <c r="L4035" i="43"/>
  <c r="S4035" i="43" s="1"/>
  <c r="G4035" i="43"/>
  <c r="F4035" i="43"/>
  <c r="E4035" i="43"/>
  <c r="D4035" i="43"/>
  <c r="C4035" i="43"/>
  <c r="B4035" i="43"/>
  <c r="Y4034" i="43"/>
  <c r="AB4034" i="43" s="1"/>
  <c r="AC4034" i="43" s="1"/>
  <c r="X4034" i="43"/>
  <c r="V4034" i="43"/>
  <c r="S4034" i="43"/>
  <c r="R4034" i="43"/>
  <c r="M4034" i="43"/>
  <c r="L4034" i="43"/>
  <c r="W4034" i="43" s="1"/>
  <c r="G4034" i="43"/>
  <c r="F4034" i="43"/>
  <c r="E4034" i="43"/>
  <c r="D4034" i="43"/>
  <c r="C4034" i="43"/>
  <c r="B4034" i="43"/>
  <c r="AB4033" i="43"/>
  <c r="AC4033" i="43" s="1"/>
  <c r="Y4033" i="43"/>
  <c r="AD4033" i="43" s="1"/>
  <c r="X4033" i="43"/>
  <c r="W4033" i="43"/>
  <c r="V4033" i="43"/>
  <c r="R4033" i="43"/>
  <c r="S4033" i="43" s="1"/>
  <c r="M4033" i="43"/>
  <c r="L4033" i="43"/>
  <c r="G4033" i="43"/>
  <c r="F4033" i="43"/>
  <c r="E4033" i="43"/>
  <c r="D4033" i="43"/>
  <c r="C4033" i="43"/>
  <c r="B4033" i="43"/>
  <c r="AD4032" i="43"/>
  <c r="AB4032" i="43"/>
  <c r="AC4032" i="43" s="1"/>
  <c r="AA4032" i="43"/>
  <c r="Z4032" i="43"/>
  <c r="Y4032" i="43"/>
  <c r="W4032" i="43"/>
  <c r="V4032" i="43"/>
  <c r="R4032" i="43"/>
  <c r="M4032" i="43"/>
  <c r="L4032" i="43"/>
  <c r="S4032" i="43" s="1"/>
  <c r="G4032" i="43"/>
  <c r="F4032" i="43"/>
  <c r="E4032" i="43"/>
  <c r="D4032" i="43"/>
  <c r="C4032" i="43"/>
  <c r="B4032" i="43"/>
  <c r="AD4031" i="43"/>
  <c r="Z4031" i="43"/>
  <c r="AA4031" i="43" s="1"/>
  <c r="Y4031" i="43"/>
  <c r="AB4031" i="43" s="1"/>
  <c r="AC4031" i="43" s="1"/>
  <c r="V4031" i="43"/>
  <c r="R4031" i="43"/>
  <c r="M4031" i="43"/>
  <c r="L4031" i="43"/>
  <c r="S4031" i="43" s="1"/>
  <c r="G4031" i="43"/>
  <c r="F4031" i="43"/>
  <c r="E4031" i="43"/>
  <c r="D4031" i="43"/>
  <c r="C4031" i="43"/>
  <c r="B4031" i="43"/>
  <c r="Y4030" i="43"/>
  <c r="AB4030" i="43" s="1"/>
  <c r="AC4030" i="43" s="1"/>
  <c r="X4030" i="43"/>
  <c r="V4030" i="43"/>
  <c r="S4030" i="43"/>
  <c r="R4030" i="43"/>
  <c r="M4030" i="43"/>
  <c r="L4030" i="43"/>
  <c r="W4030" i="43" s="1"/>
  <c r="G4030" i="43"/>
  <c r="F4030" i="43"/>
  <c r="E4030" i="43"/>
  <c r="D4030" i="43"/>
  <c r="C4030" i="43"/>
  <c r="B4030" i="43"/>
  <c r="AB4029" i="43"/>
  <c r="AC4029" i="43" s="1"/>
  <c r="Y4029" i="43"/>
  <c r="AD4029" i="43" s="1"/>
  <c r="X4029" i="43"/>
  <c r="W4029" i="43"/>
  <c r="V4029" i="43"/>
  <c r="R4029" i="43"/>
  <c r="S4029" i="43" s="1"/>
  <c r="M4029" i="43"/>
  <c r="L4029" i="43"/>
  <c r="G4029" i="43"/>
  <c r="F4029" i="43"/>
  <c r="E4029" i="43"/>
  <c r="D4029" i="43"/>
  <c r="C4029" i="43"/>
  <c r="B4029" i="43"/>
  <c r="AD4028" i="43"/>
  <c r="AB4028" i="43"/>
  <c r="AC4028" i="43" s="1"/>
  <c r="AA4028" i="43"/>
  <c r="Z4028" i="43"/>
  <c r="Y4028" i="43"/>
  <c r="W4028" i="43"/>
  <c r="V4028" i="43"/>
  <c r="R4028" i="43"/>
  <c r="M4028" i="43"/>
  <c r="L4028" i="43"/>
  <c r="S4028" i="43" s="1"/>
  <c r="G4028" i="43"/>
  <c r="F4028" i="43"/>
  <c r="E4028" i="43"/>
  <c r="D4028" i="43"/>
  <c r="C4028" i="43"/>
  <c r="B4028" i="43"/>
  <c r="AD4027" i="43"/>
  <c r="Z4027" i="43"/>
  <c r="AA4027" i="43" s="1"/>
  <c r="Y4027" i="43"/>
  <c r="AB4027" i="43" s="1"/>
  <c r="AC4027" i="43" s="1"/>
  <c r="V4027" i="43"/>
  <c r="R4027" i="43"/>
  <c r="M4027" i="43"/>
  <c r="L4027" i="43"/>
  <c r="S4027" i="43" s="1"/>
  <c r="G4027" i="43"/>
  <c r="F4027" i="43"/>
  <c r="E4027" i="43"/>
  <c r="D4027" i="43"/>
  <c r="C4027" i="43"/>
  <c r="B4027" i="43"/>
  <c r="Y4026" i="43"/>
  <c r="AB4026" i="43" s="1"/>
  <c r="AC4026" i="43" s="1"/>
  <c r="X4026" i="43"/>
  <c r="V4026" i="43"/>
  <c r="S4026" i="43"/>
  <c r="R4026" i="43"/>
  <c r="M4026" i="43"/>
  <c r="L4026" i="43"/>
  <c r="W4026" i="43" s="1"/>
  <c r="G4026" i="43"/>
  <c r="F4026" i="43"/>
  <c r="E4026" i="43"/>
  <c r="D4026" i="43"/>
  <c r="C4026" i="43"/>
  <c r="B4026" i="43"/>
  <c r="AB4025" i="43"/>
  <c r="AC4025" i="43" s="1"/>
  <c r="Y4025" i="43"/>
  <c r="AD4025" i="43" s="1"/>
  <c r="X4025" i="43"/>
  <c r="W4025" i="43"/>
  <c r="V4025" i="43"/>
  <c r="R4025" i="43"/>
  <c r="S4025" i="43" s="1"/>
  <c r="M4025" i="43"/>
  <c r="L4025" i="43"/>
  <c r="G4025" i="43"/>
  <c r="F4025" i="43"/>
  <c r="E4025" i="43"/>
  <c r="D4025" i="43"/>
  <c r="C4025" i="43"/>
  <c r="B4025" i="43"/>
  <c r="AD4024" i="43"/>
  <c r="AB4024" i="43"/>
  <c r="AC4024" i="43" s="1"/>
  <c r="AA4024" i="43"/>
  <c r="Z4024" i="43"/>
  <c r="Y4024" i="43"/>
  <c r="W4024" i="43"/>
  <c r="V4024" i="43"/>
  <c r="R4024" i="43"/>
  <c r="M4024" i="43"/>
  <c r="L4024" i="43"/>
  <c r="S4024" i="43" s="1"/>
  <c r="G4024" i="43"/>
  <c r="F4024" i="43"/>
  <c r="E4024" i="43"/>
  <c r="D4024" i="43"/>
  <c r="C4024" i="43"/>
  <c r="B4024" i="43"/>
  <c r="AD4023" i="43"/>
  <c r="Z4023" i="43"/>
  <c r="AA4023" i="43" s="1"/>
  <c r="Y4023" i="43"/>
  <c r="AB4023" i="43" s="1"/>
  <c r="AC4023" i="43" s="1"/>
  <c r="V4023" i="43"/>
  <c r="R4023" i="43"/>
  <c r="M4023" i="43"/>
  <c r="L4023" i="43"/>
  <c r="S4023" i="43" s="1"/>
  <c r="G4023" i="43"/>
  <c r="F4023" i="43"/>
  <c r="E4023" i="43"/>
  <c r="D4023" i="43"/>
  <c r="C4023" i="43"/>
  <c r="B4023" i="43"/>
  <c r="Y4022" i="43"/>
  <c r="AB4022" i="43" s="1"/>
  <c r="AC4022" i="43" s="1"/>
  <c r="X4022" i="43"/>
  <c r="V4022" i="43"/>
  <c r="S4022" i="43"/>
  <c r="R4022" i="43"/>
  <c r="M4022" i="43"/>
  <c r="L4022" i="43"/>
  <c r="W4022" i="43" s="1"/>
  <c r="G4022" i="43"/>
  <c r="F4022" i="43"/>
  <c r="E4022" i="43"/>
  <c r="D4022" i="43"/>
  <c r="C4022" i="43"/>
  <c r="B4022" i="43"/>
  <c r="AB4021" i="43"/>
  <c r="AC4021" i="43" s="1"/>
  <c r="Y4021" i="43"/>
  <c r="AD4021" i="43" s="1"/>
  <c r="X4021" i="43"/>
  <c r="W4021" i="43"/>
  <c r="V4021" i="43"/>
  <c r="R4021" i="43"/>
  <c r="S4021" i="43" s="1"/>
  <c r="M4021" i="43"/>
  <c r="L4021" i="43"/>
  <c r="G4021" i="43"/>
  <c r="F4021" i="43"/>
  <c r="E4021" i="43"/>
  <c r="D4021" i="43"/>
  <c r="C4021" i="43"/>
  <c r="B4021" i="43"/>
  <c r="AD4020" i="43"/>
  <c r="AB4020" i="43"/>
  <c r="AC4020" i="43" s="1"/>
  <c r="AA4020" i="43"/>
  <c r="Z4020" i="43"/>
  <c r="Y4020" i="43"/>
  <c r="W4020" i="43"/>
  <c r="V4020" i="43"/>
  <c r="R4020" i="43"/>
  <c r="M4020" i="43"/>
  <c r="L4020" i="43"/>
  <c r="S4020" i="43" s="1"/>
  <c r="G4020" i="43"/>
  <c r="F4020" i="43"/>
  <c r="E4020" i="43"/>
  <c r="D4020" i="43"/>
  <c r="C4020" i="43"/>
  <c r="B4020" i="43"/>
  <c r="AD4019" i="43"/>
  <c r="Z4019" i="43"/>
  <c r="AA4019" i="43" s="1"/>
  <c r="Y4019" i="43"/>
  <c r="AB4019" i="43" s="1"/>
  <c r="AC4019" i="43" s="1"/>
  <c r="V4019" i="43"/>
  <c r="R4019" i="43"/>
  <c r="M4019" i="43"/>
  <c r="L4019" i="43"/>
  <c r="S4019" i="43" s="1"/>
  <c r="G4019" i="43"/>
  <c r="F4019" i="43"/>
  <c r="E4019" i="43"/>
  <c r="D4019" i="43"/>
  <c r="C4019" i="43"/>
  <c r="B4019" i="43"/>
  <c r="Y4018" i="43"/>
  <c r="AB4018" i="43" s="1"/>
  <c r="AC4018" i="43" s="1"/>
  <c r="X4018" i="43"/>
  <c r="V4018" i="43"/>
  <c r="S4018" i="43"/>
  <c r="R4018" i="43"/>
  <c r="M4018" i="43"/>
  <c r="L4018" i="43"/>
  <c r="W4018" i="43" s="1"/>
  <c r="G4018" i="43"/>
  <c r="F4018" i="43"/>
  <c r="E4018" i="43"/>
  <c r="D4018" i="43"/>
  <c r="C4018" i="43"/>
  <c r="B4018" i="43"/>
  <c r="AB4017" i="43"/>
  <c r="AC4017" i="43" s="1"/>
  <c r="Y4017" i="43"/>
  <c r="AD4017" i="43" s="1"/>
  <c r="X4017" i="43"/>
  <c r="W4017" i="43"/>
  <c r="V4017" i="43"/>
  <c r="R4017" i="43"/>
  <c r="S4017" i="43" s="1"/>
  <c r="M4017" i="43"/>
  <c r="L4017" i="43"/>
  <c r="G4017" i="43"/>
  <c r="F4017" i="43"/>
  <c r="E4017" i="43"/>
  <c r="D4017" i="43"/>
  <c r="C4017" i="43"/>
  <c r="B4017" i="43"/>
  <c r="AD4016" i="43"/>
  <c r="AB4016" i="43"/>
  <c r="AC4016" i="43" s="1"/>
  <c r="AA4016" i="43"/>
  <c r="Z4016" i="43"/>
  <c r="Y4016" i="43"/>
  <c r="W4016" i="43"/>
  <c r="V4016" i="43"/>
  <c r="R4016" i="43"/>
  <c r="M4016" i="43"/>
  <c r="L4016" i="43"/>
  <c r="S4016" i="43" s="1"/>
  <c r="G4016" i="43"/>
  <c r="F4016" i="43"/>
  <c r="E4016" i="43"/>
  <c r="D4016" i="43"/>
  <c r="C4016" i="43"/>
  <c r="B4016" i="43"/>
  <c r="AD4015" i="43"/>
  <c r="Z4015" i="43"/>
  <c r="AA4015" i="43" s="1"/>
  <c r="Y4015" i="43"/>
  <c r="AB4015" i="43" s="1"/>
  <c r="AC4015" i="43" s="1"/>
  <c r="V4015" i="43"/>
  <c r="R4015" i="43"/>
  <c r="M4015" i="43"/>
  <c r="L4015" i="43"/>
  <c r="S4015" i="43" s="1"/>
  <c r="G4015" i="43"/>
  <c r="F4015" i="43"/>
  <c r="E4015" i="43"/>
  <c r="D4015" i="43"/>
  <c r="C4015" i="43"/>
  <c r="B4015" i="43"/>
  <c r="Y4014" i="43"/>
  <c r="AB4014" i="43" s="1"/>
  <c r="AC4014" i="43" s="1"/>
  <c r="X4014" i="43"/>
  <c r="V4014" i="43"/>
  <c r="S4014" i="43"/>
  <c r="R4014" i="43"/>
  <c r="M4014" i="43"/>
  <c r="L4014" i="43"/>
  <c r="W4014" i="43" s="1"/>
  <c r="G4014" i="43"/>
  <c r="F4014" i="43"/>
  <c r="E4014" i="43"/>
  <c r="D4014" i="43"/>
  <c r="C4014" i="43"/>
  <c r="B4014" i="43"/>
  <c r="AB4013" i="43"/>
  <c r="AC4013" i="43" s="1"/>
  <c r="Y4013" i="43"/>
  <c r="AD4013" i="43" s="1"/>
  <c r="X4013" i="43"/>
  <c r="W4013" i="43"/>
  <c r="V4013" i="43"/>
  <c r="R4013" i="43"/>
  <c r="S4013" i="43" s="1"/>
  <c r="M4013" i="43"/>
  <c r="L4013" i="43"/>
  <c r="G4013" i="43"/>
  <c r="F4013" i="43"/>
  <c r="E4013" i="43"/>
  <c r="D4013" i="43"/>
  <c r="C4013" i="43"/>
  <c r="B4013" i="43"/>
  <c r="AD4012" i="43"/>
  <c r="AB4012" i="43"/>
  <c r="AC4012" i="43" s="1"/>
  <c r="AA4012" i="43"/>
  <c r="Z4012" i="43"/>
  <c r="Y4012" i="43"/>
  <c r="W4012" i="43"/>
  <c r="V4012" i="43"/>
  <c r="R4012" i="43"/>
  <c r="M4012" i="43"/>
  <c r="L4012" i="43"/>
  <c r="S4012" i="43" s="1"/>
  <c r="G4012" i="43"/>
  <c r="F4012" i="43"/>
  <c r="E4012" i="43"/>
  <c r="D4012" i="43"/>
  <c r="C4012" i="43"/>
  <c r="B4012" i="43"/>
  <c r="AD4011" i="43"/>
  <c r="Z4011" i="43"/>
  <c r="AA4011" i="43" s="1"/>
  <c r="Y4011" i="43"/>
  <c r="AB4011" i="43" s="1"/>
  <c r="AC4011" i="43" s="1"/>
  <c r="V4011" i="43"/>
  <c r="R4011" i="43"/>
  <c r="M4011" i="43"/>
  <c r="L4011" i="43"/>
  <c r="S4011" i="43" s="1"/>
  <c r="G4011" i="43"/>
  <c r="F4011" i="43"/>
  <c r="E4011" i="43"/>
  <c r="D4011" i="43"/>
  <c r="C4011" i="43"/>
  <c r="B4011" i="43"/>
  <c r="Y4010" i="43"/>
  <c r="AB4010" i="43" s="1"/>
  <c r="AC4010" i="43" s="1"/>
  <c r="X4010" i="43"/>
  <c r="V4010" i="43"/>
  <c r="S4010" i="43"/>
  <c r="R4010" i="43"/>
  <c r="M4010" i="43"/>
  <c r="L4010" i="43"/>
  <c r="W4010" i="43" s="1"/>
  <c r="G4010" i="43"/>
  <c r="F4010" i="43"/>
  <c r="E4010" i="43"/>
  <c r="D4010" i="43"/>
  <c r="C4010" i="43"/>
  <c r="B4010" i="43"/>
  <c r="AB4009" i="43"/>
  <c r="AC4009" i="43" s="1"/>
  <c r="Y4009" i="43"/>
  <c r="AD4009" i="43" s="1"/>
  <c r="X4009" i="43"/>
  <c r="W4009" i="43"/>
  <c r="V4009" i="43"/>
  <c r="R4009" i="43"/>
  <c r="S4009" i="43" s="1"/>
  <c r="M4009" i="43"/>
  <c r="L4009" i="43"/>
  <c r="G4009" i="43"/>
  <c r="F4009" i="43"/>
  <c r="E4009" i="43"/>
  <c r="D4009" i="43"/>
  <c r="C4009" i="43"/>
  <c r="B4009" i="43"/>
  <c r="AD4008" i="43"/>
  <c r="AB4008" i="43"/>
  <c r="AC4008" i="43" s="1"/>
  <c r="AA4008" i="43"/>
  <c r="Z4008" i="43"/>
  <c r="Y4008" i="43"/>
  <c r="W4008" i="43"/>
  <c r="V4008" i="43"/>
  <c r="R4008" i="43"/>
  <c r="M4008" i="43"/>
  <c r="L4008" i="43"/>
  <c r="S4008" i="43" s="1"/>
  <c r="G4008" i="43"/>
  <c r="F4008" i="43"/>
  <c r="E4008" i="43"/>
  <c r="D4008" i="43"/>
  <c r="C4008" i="43"/>
  <c r="B4008" i="43"/>
  <c r="AD4007" i="43"/>
  <c r="Z4007" i="43"/>
  <c r="AA4007" i="43" s="1"/>
  <c r="Y4007" i="43"/>
  <c r="AB4007" i="43" s="1"/>
  <c r="AC4007" i="43" s="1"/>
  <c r="V4007" i="43"/>
  <c r="R4007" i="43"/>
  <c r="M4007" i="43"/>
  <c r="L4007" i="43"/>
  <c r="S4007" i="43" s="1"/>
  <c r="G4007" i="43"/>
  <c r="F4007" i="43"/>
  <c r="E4007" i="43"/>
  <c r="D4007" i="43"/>
  <c r="C4007" i="43"/>
  <c r="B4007" i="43"/>
  <c r="Y4006" i="43"/>
  <c r="AB4006" i="43" s="1"/>
  <c r="AC4006" i="43" s="1"/>
  <c r="X4006" i="43"/>
  <c r="V4006" i="43"/>
  <c r="S4006" i="43"/>
  <c r="R4006" i="43"/>
  <c r="M4006" i="43"/>
  <c r="L4006" i="43"/>
  <c r="W4006" i="43" s="1"/>
  <c r="G4006" i="43"/>
  <c r="F4006" i="43"/>
  <c r="E4006" i="43"/>
  <c r="D4006" i="43"/>
  <c r="C4006" i="43"/>
  <c r="B4006" i="43"/>
  <c r="AB4005" i="43"/>
  <c r="AC4005" i="43" s="1"/>
  <c r="Y4005" i="43"/>
  <c r="AD4005" i="43" s="1"/>
  <c r="X4005" i="43"/>
  <c r="W4005" i="43"/>
  <c r="V4005" i="43"/>
  <c r="R4005" i="43"/>
  <c r="S4005" i="43" s="1"/>
  <c r="M4005" i="43"/>
  <c r="L4005" i="43"/>
  <c r="G4005" i="43"/>
  <c r="F4005" i="43"/>
  <c r="E4005" i="43"/>
  <c r="D4005" i="43"/>
  <c r="C4005" i="43"/>
  <c r="B4005" i="43"/>
  <c r="AD4004" i="43"/>
  <c r="AB4004" i="43"/>
  <c r="AC4004" i="43" s="1"/>
  <c r="AA4004" i="43"/>
  <c r="Z4004" i="43"/>
  <c r="Y4004" i="43"/>
  <c r="W4004" i="43"/>
  <c r="V4004" i="43"/>
  <c r="R4004" i="43"/>
  <c r="M4004" i="43"/>
  <c r="L4004" i="43"/>
  <c r="S4004" i="43" s="1"/>
  <c r="G4004" i="43"/>
  <c r="F4004" i="43"/>
  <c r="E4004" i="43"/>
  <c r="D4004" i="43"/>
  <c r="C4004" i="43"/>
  <c r="B4004" i="43"/>
  <c r="AD4003" i="43"/>
  <c r="Z4003" i="43"/>
  <c r="AA4003" i="43" s="1"/>
  <c r="Y4003" i="43"/>
  <c r="AB4003" i="43" s="1"/>
  <c r="AC4003" i="43" s="1"/>
  <c r="V4003" i="43"/>
  <c r="R4003" i="43"/>
  <c r="M4003" i="43"/>
  <c r="L4003" i="43"/>
  <c r="S4003" i="43" s="1"/>
  <c r="G4003" i="43"/>
  <c r="F4003" i="43"/>
  <c r="E4003" i="43"/>
  <c r="D4003" i="43"/>
  <c r="C4003" i="43"/>
  <c r="B4003" i="43"/>
  <c r="Y4002" i="43"/>
  <c r="AB4002" i="43" s="1"/>
  <c r="AC4002" i="43" s="1"/>
  <c r="X4002" i="43"/>
  <c r="V4002" i="43"/>
  <c r="S4002" i="43"/>
  <c r="R4002" i="43"/>
  <c r="M4002" i="43"/>
  <c r="L4002" i="43"/>
  <c r="W4002" i="43" s="1"/>
  <c r="G4002" i="43"/>
  <c r="F4002" i="43"/>
  <c r="E4002" i="43"/>
  <c r="D4002" i="43"/>
  <c r="C4002" i="43"/>
  <c r="B4002" i="43"/>
  <c r="AB4001" i="43"/>
  <c r="AC4001" i="43" s="1"/>
  <c r="Y4001" i="43"/>
  <c r="AD4001" i="43" s="1"/>
  <c r="X4001" i="43"/>
  <c r="W4001" i="43"/>
  <c r="V4001" i="43"/>
  <c r="R4001" i="43"/>
  <c r="S4001" i="43" s="1"/>
  <c r="M4001" i="43"/>
  <c r="L4001" i="43"/>
  <c r="G4001" i="43"/>
  <c r="F4001" i="43"/>
  <c r="E4001" i="43"/>
  <c r="D4001" i="43"/>
  <c r="C4001" i="43"/>
  <c r="B4001" i="43"/>
  <c r="AD4000" i="43"/>
  <c r="AB4000" i="43"/>
  <c r="AC4000" i="43" s="1"/>
  <c r="AA4000" i="43"/>
  <c r="Z4000" i="43"/>
  <c r="Y4000" i="43"/>
  <c r="W4000" i="43"/>
  <c r="V4000" i="43"/>
  <c r="R4000" i="43"/>
  <c r="M4000" i="43"/>
  <c r="L4000" i="43"/>
  <c r="S4000" i="43" s="1"/>
  <c r="G4000" i="43"/>
  <c r="F4000" i="43"/>
  <c r="E4000" i="43"/>
  <c r="D4000" i="43"/>
  <c r="C4000" i="43"/>
  <c r="B4000" i="43"/>
  <c r="AD3999" i="43"/>
  <c r="Z3999" i="43"/>
  <c r="AA3999" i="43" s="1"/>
  <c r="Y3999" i="43"/>
  <c r="AB3999" i="43" s="1"/>
  <c r="AC3999" i="43" s="1"/>
  <c r="V3999" i="43"/>
  <c r="R3999" i="43"/>
  <c r="M3999" i="43"/>
  <c r="L3999" i="43"/>
  <c r="S3999" i="43" s="1"/>
  <c r="G3999" i="43"/>
  <c r="F3999" i="43"/>
  <c r="E3999" i="43"/>
  <c r="D3999" i="43"/>
  <c r="C3999" i="43"/>
  <c r="B3999" i="43"/>
  <c r="Y3998" i="43"/>
  <c r="AB3998" i="43" s="1"/>
  <c r="AC3998" i="43" s="1"/>
  <c r="X3998" i="43"/>
  <c r="V3998" i="43"/>
  <c r="S3998" i="43"/>
  <c r="R3998" i="43"/>
  <c r="M3998" i="43"/>
  <c r="L3998" i="43"/>
  <c r="W3998" i="43" s="1"/>
  <c r="G3998" i="43"/>
  <c r="F3998" i="43"/>
  <c r="E3998" i="43"/>
  <c r="D3998" i="43"/>
  <c r="C3998" i="43"/>
  <c r="B3998" i="43"/>
  <c r="AB3997" i="43"/>
  <c r="AC3997" i="43" s="1"/>
  <c r="Y3997" i="43"/>
  <c r="AD3997" i="43" s="1"/>
  <c r="X3997" i="43"/>
  <c r="W3997" i="43"/>
  <c r="V3997" i="43"/>
  <c r="R3997" i="43"/>
  <c r="S3997" i="43" s="1"/>
  <c r="M3997" i="43"/>
  <c r="L3997" i="43"/>
  <c r="G3997" i="43"/>
  <c r="F3997" i="43"/>
  <c r="E3997" i="43"/>
  <c r="D3997" i="43"/>
  <c r="C3997" i="43"/>
  <c r="B3997" i="43"/>
  <c r="AD3996" i="43"/>
  <c r="AB3996" i="43"/>
  <c r="AC3996" i="43" s="1"/>
  <c r="AA3996" i="43"/>
  <c r="Z3996" i="43"/>
  <c r="Y3996" i="43"/>
  <c r="W3996" i="43"/>
  <c r="V3996" i="43"/>
  <c r="R3996" i="43"/>
  <c r="M3996" i="43"/>
  <c r="L3996" i="43"/>
  <c r="S3996" i="43" s="1"/>
  <c r="G3996" i="43"/>
  <c r="F3996" i="43"/>
  <c r="E3996" i="43"/>
  <c r="D3996" i="43"/>
  <c r="C3996" i="43"/>
  <c r="B3996" i="43"/>
  <c r="AD3995" i="43"/>
  <c r="Z3995" i="43"/>
  <c r="AA3995" i="43" s="1"/>
  <c r="Y3995" i="43"/>
  <c r="AB3995" i="43" s="1"/>
  <c r="AC3995" i="43" s="1"/>
  <c r="V3995" i="43"/>
  <c r="R3995" i="43"/>
  <c r="M3995" i="43"/>
  <c r="L3995" i="43"/>
  <c r="S3995" i="43" s="1"/>
  <c r="G3995" i="43"/>
  <c r="F3995" i="43"/>
  <c r="E3995" i="43"/>
  <c r="D3995" i="43"/>
  <c r="C3995" i="43"/>
  <c r="B3995" i="43"/>
  <c r="Y3994" i="43"/>
  <c r="AB3994" i="43" s="1"/>
  <c r="AC3994" i="43" s="1"/>
  <c r="X3994" i="43"/>
  <c r="V3994" i="43"/>
  <c r="S3994" i="43"/>
  <c r="R3994" i="43"/>
  <c r="M3994" i="43"/>
  <c r="L3994" i="43"/>
  <c r="W3994" i="43" s="1"/>
  <c r="G3994" i="43"/>
  <c r="F3994" i="43"/>
  <c r="E3994" i="43"/>
  <c r="D3994" i="43"/>
  <c r="C3994" i="43"/>
  <c r="B3994" i="43"/>
  <c r="AB3993" i="43"/>
  <c r="AC3993" i="43" s="1"/>
  <c r="Y3993" i="43"/>
  <c r="AD3993" i="43" s="1"/>
  <c r="X3993" i="43"/>
  <c r="W3993" i="43"/>
  <c r="V3993" i="43"/>
  <c r="R3993" i="43"/>
  <c r="S3993" i="43" s="1"/>
  <c r="M3993" i="43"/>
  <c r="L3993" i="43"/>
  <c r="G3993" i="43"/>
  <c r="F3993" i="43"/>
  <c r="E3993" i="43"/>
  <c r="D3993" i="43"/>
  <c r="C3993" i="43"/>
  <c r="B3993" i="43"/>
  <c r="AD3992" i="43"/>
  <c r="AB3992" i="43"/>
  <c r="AC3992" i="43" s="1"/>
  <c r="AA3992" i="43"/>
  <c r="Z3992" i="43"/>
  <c r="Y3992" i="43"/>
  <c r="W3992" i="43"/>
  <c r="V3992" i="43"/>
  <c r="R3992" i="43"/>
  <c r="M3992" i="43"/>
  <c r="L3992" i="43"/>
  <c r="S3992" i="43" s="1"/>
  <c r="G3992" i="43"/>
  <c r="F3992" i="43"/>
  <c r="E3992" i="43"/>
  <c r="D3992" i="43"/>
  <c r="C3992" i="43"/>
  <c r="B3992" i="43"/>
  <c r="AD3991" i="43"/>
  <c r="Z3991" i="43"/>
  <c r="AA3991" i="43" s="1"/>
  <c r="Y3991" i="43"/>
  <c r="AB3991" i="43" s="1"/>
  <c r="AC3991" i="43" s="1"/>
  <c r="V3991" i="43"/>
  <c r="R3991" i="43"/>
  <c r="M3991" i="43"/>
  <c r="L3991" i="43"/>
  <c r="S3991" i="43" s="1"/>
  <c r="G3991" i="43"/>
  <c r="F3991" i="43"/>
  <c r="E3991" i="43"/>
  <c r="D3991" i="43"/>
  <c r="C3991" i="43"/>
  <c r="B3991" i="43"/>
  <c r="Y3990" i="43"/>
  <c r="AB3990" i="43" s="1"/>
  <c r="AC3990" i="43" s="1"/>
  <c r="X3990" i="43"/>
  <c r="V3990" i="43"/>
  <c r="S3990" i="43"/>
  <c r="R3990" i="43"/>
  <c r="M3990" i="43"/>
  <c r="L3990" i="43"/>
  <c r="W3990" i="43" s="1"/>
  <c r="G3990" i="43"/>
  <c r="F3990" i="43"/>
  <c r="E3990" i="43"/>
  <c r="D3990" i="43"/>
  <c r="C3990" i="43"/>
  <c r="B3990" i="43"/>
  <c r="AB3989" i="43"/>
  <c r="AC3989" i="43" s="1"/>
  <c r="Y3989" i="43"/>
  <c r="AD3989" i="43" s="1"/>
  <c r="X3989" i="43"/>
  <c r="W3989" i="43"/>
  <c r="V3989" i="43"/>
  <c r="R3989" i="43"/>
  <c r="S3989" i="43" s="1"/>
  <c r="M3989" i="43"/>
  <c r="L3989" i="43"/>
  <c r="G3989" i="43"/>
  <c r="F3989" i="43"/>
  <c r="E3989" i="43"/>
  <c r="D3989" i="43"/>
  <c r="C3989" i="43"/>
  <c r="B3989" i="43"/>
  <c r="AD3988" i="43"/>
  <c r="AB3988" i="43"/>
  <c r="AC3988" i="43" s="1"/>
  <c r="AA3988" i="43"/>
  <c r="Z3988" i="43"/>
  <c r="Y3988" i="43"/>
  <c r="W3988" i="43"/>
  <c r="V3988" i="43"/>
  <c r="R3988" i="43"/>
  <c r="M3988" i="43"/>
  <c r="L3988" i="43"/>
  <c r="S3988" i="43" s="1"/>
  <c r="G3988" i="43"/>
  <c r="F3988" i="43"/>
  <c r="E3988" i="43"/>
  <c r="D3988" i="43"/>
  <c r="C3988" i="43"/>
  <c r="B3988" i="43"/>
  <c r="AD3987" i="43"/>
  <c r="Z3987" i="43"/>
  <c r="AA3987" i="43" s="1"/>
  <c r="Y3987" i="43"/>
  <c r="AB3987" i="43" s="1"/>
  <c r="AC3987" i="43" s="1"/>
  <c r="V3987" i="43"/>
  <c r="R3987" i="43"/>
  <c r="M3987" i="43"/>
  <c r="L3987" i="43"/>
  <c r="S3987" i="43" s="1"/>
  <c r="G3987" i="43"/>
  <c r="F3987" i="43"/>
  <c r="E3987" i="43"/>
  <c r="D3987" i="43"/>
  <c r="C3987" i="43"/>
  <c r="B3987" i="43"/>
  <c r="Y3986" i="43"/>
  <c r="AB3986" i="43" s="1"/>
  <c r="AC3986" i="43" s="1"/>
  <c r="X3986" i="43"/>
  <c r="V3986" i="43"/>
  <c r="S3986" i="43"/>
  <c r="R3986" i="43"/>
  <c r="M3986" i="43"/>
  <c r="L3986" i="43"/>
  <c r="W3986" i="43" s="1"/>
  <c r="G3986" i="43"/>
  <c r="F3986" i="43"/>
  <c r="E3986" i="43"/>
  <c r="D3986" i="43"/>
  <c r="C3986" i="43"/>
  <c r="B3986" i="43"/>
  <c r="AB3985" i="43"/>
  <c r="AC3985" i="43" s="1"/>
  <c r="Y3985" i="43"/>
  <c r="AD3985" i="43" s="1"/>
  <c r="X3985" i="43"/>
  <c r="W3985" i="43"/>
  <c r="V3985" i="43"/>
  <c r="R3985" i="43"/>
  <c r="S3985" i="43" s="1"/>
  <c r="M3985" i="43"/>
  <c r="L3985" i="43"/>
  <c r="G3985" i="43"/>
  <c r="F3985" i="43"/>
  <c r="E3985" i="43"/>
  <c r="D3985" i="43"/>
  <c r="C3985" i="43"/>
  <c r="B3985" i="43"/>
  <c r="AD3984" i="43"/>
  <c r="AB3984" i="43"/>
  <c r="AC3984" i="43" s="1"/>
  <c r="AA3984" i="43"/>
  <c r="Z3984" i="43"/>
  <c r="Y3984" i="43"/>
  <c r="W3984" i="43"/>
  <c r="V3984" i="43"/>
  <c r="R3984" i="43"/>
  <c r="M3984" i="43"/>
  <c r="L3984" i="43"/>
  <c r="S3984" i="43" s="1"/>
  <c r="G3984" i="43"/>
  <c r="F3984" i="43"/>
  <c r="E3984" i="43"/>
  <c r="D3984" i="43"/>
  <c r="C3984" i="43"/>
  <c r="B3984" i="43"/>
  <c r="AD3983" i="43"/>
  <c r="Z3983" i="43"/>
  <c r="AA3983" i="43" s="1"/>
  <c r="Y3983" i="43"/>
  <c r="AB3983" i="43" s="1"/>
  <c r="AC3983" i="43" s="1"/>
  <c r="V3983" i="43"/>
  <c r="R3983" i="43"/>
  <c r="M3983" i="43"/>
  <c r="L3983" i="43"/>
  <c r="S3983" i="43" s="1"/>
  <c r="G3983" i="43"/>
  <c r="F3983" i="43"/>
  <c r="E3983" i="43"/>
  <c r="D3983" i="43"/>
  <c r="C3983" i="43"/>
  <c r="B3983" i="43"/>
  <c r="Y3982" i="43"/>
  <c r="AB3982" i="43" s="1"/>
  <c r="AC3982" i="43" s="1"/>
  <c r="X3982" i="43"/>
  <c r="V3982" i="43"/>
  <c r="S3982" i="43"/>
  <c r="R3982" i="43"/>
  <c r="M3982" i="43"/>
  <c r="L3982" i="43"/>
  <c r="W3982" i="43" s="1"/>
  <c r="G3982" i="43"/>
  <c r="F3982" i="43"/>
  <c r="E3982" i="43"/>
  <c r="D3982" i="43"/>
  <c r="C3982" i="43"/>
  <c r="B3982" i="43"/>
  <c r="AB3981" i="43"/>
  <c r="AC3981" i="43" s="1"/>
  <c r="Y3981" i="43"/>
  <c r="AD3981" i="43" s="1"/>
  <c r="X3981" i="43"/>
  <c r="W3981" i="43"/>
  <c r="V3981" i="43"/>
  <c r="R3981" i="43"/>
  <c r="S3981" i="43" s="1"/>
  <c r="M3981" i="43"/>
  <c r="L3981" i="43"/>
  <c r="G3981" i="43"/>
  <c r="F3981" i="43"/>
  <c r="E3981" i="43"/>
  <c r="D3981" i="43"/>
  <c r="C3981" i="43"/>
  <c r="B3981" i="43"/>
  <c r="AD3980" i="43"/>
  <c r="AB3980" i="43"/>
  <c r="AC3980" i="43" s="1"/>
  <c r="AA3980" i="43"/>
  <c r="Z3980" i="43"/>
  <c r="Y3980" i="43"/>
  <c r="W3980" i="43"/>
  <c r="V3980" i="43"/>
  <c r="R3980" i="43"/>
  <c r="M3980" i="43"/>
  <c r="L3980" i="43"/>
  <c r="S3980" i="43" s="1"/>
  <c r="G3980" i="43"/>
  <c r="F3980" i="43"/>
  <c r="E3980" i="43"/>
  <c r="D3980" i="43"/>
  <c r="C3980" i="43"/>
  <c r="B3980" i="43"/>
  <c r="AD3979" i="43"/>
  <c r="Z3979" i="43"/>
  <c r="AA3979" i="43" s="1"/>
  <c r="Y3979" i="43"/>
  <c r="AB3979" i="43" s="1"/>
  <c r="AC3979" i="43" s="1"/>
  <c r="V3979" i="43"/>
  <c r="R3979" i="43"/>
  <c r="M3979" i="43"/>
  <c r="L3979" i="43"/>
  <c r="S3979" i="43" s="1"/>
  <c r="G3979" i="43"/>
  <c r="F3979" i="43"/>
  <c r="E3979" i="43"/>
  <c r="D3979" i="43"/>
  <c r="C3979" i="43"/>
  <c r="B3979" i="43"/>
  <c r="Y3978" i="43"/>
  <c r="AB3978" i="43" s="1"/>
  <c r="AC3978" i="43" s="1"/>
  <c r="X3978" i="43"/>
  <c r="V3978" i="43"/>
  <c r="S3978" i="43"/>
  <c r="R3978" i="43"/>
  <c r="M3978" i="43"/>
  <c r="L3978" i="43"/>
  <c r="W3978" i="43" s="1"/>
  <c r="G3978" i="43"/>
  <c r="F3978" i="43"/>
  <c r="E3978" i="43"/>
  <c r="D3978" i="43"/>
  <c r="C3978" i="43"/>
  <c r="B3978" i="43"/>
  <c r="AB3977" i="43"/>
  <c r="AC3977" i="43" s="1"/>
  <c r="Y3977" i="43"/>
  <c r="AD3977" i="43" s="1"/>
  <c r="X3977" i="43"/>
  <c r="W3977" i="43"/>
  <c r="V3977" i="43"/>
  <c r="R3977" i="43"/>
  <c r="S3977" i="43" s="1"/>
  <c r="M3977" i="43"/>
  <c r="L3977" i="43"/>
  <c r="G3977" i="43"/>
  <c r="F3977" i="43"/>
  <c r="E3977" i="43"/>
  <c r="D3977" i="43"/>
  <c r="C3977" i="43"/>
  <c r="B3977" i="43"/>
  <c r="AD3976" i="43"/>
  <c r="AB3976" i="43"/>
  <c r="AC3976" i="43" s="1"/>
  <c r="AA3976" i="43"/>
  <c r="Z3976" i="43"/>
  <c r="Y3976" i="43"/>
  <c r="W3976" i="43"/>
  <c r="V3976" i="43"/>
  <c r="R3976" i="43"/>
  <c r="M3976" i="43"/>
  <c r="L3976" i="43"/>
  <c r="S3976" i="43" s="1"/>
  <c r="G3976" i="43"/>
  <c r="F3976" i="43"/>
  <c r="E3976" i="43"/>
  <c r="D3976" i="43"/>
  <c r="C3976" i="43"/>
  <c r="B3976" i="43"/>
  <c r="AD3975" i="43"/>
  <c r="Z3975" i="43"/>
  <c r="AA3975" i="43" s="1"/>
  <c r="Y3975" i="43"/>
  <c r="AB3975" i="43" s="1"/>
  <c r="AC3975" i="43" s="1"/>
  <c r="V3975" i="43"/>
  <c r="R3975" i="43"/>
  <c r="M3975" i="43"/>
  <c r="L3975" i="43"/>
  <c r="S3975" i="43" s="1"/>
  <c r="G3975" i="43"/>
  <c r="F3975" i="43"/>
  <c r="E3975" i="43"/>
  <c r="D3975" i="43"/>
  <c r="C3975" i="43"/>
  <c r="B3975" i="43"/>
  <c r="Y3974" i="43"/>
  <c r="AB3974" i="43" s="1"/>
  <c r="AC3974" i="43" s="1"/>
  <c r="X3974" i="43"/>
  <c r="V3974" i="43"/>
  <c r="S3974" i="43"/>
  <c r="R3974" i="43"/>
  <c r="M3974" i="43"/>
  <c r="L3974" i="43"/>
  <c r="W3974" i="43" s="1"/>
  <c r="G3974" i="43"/>
  <c r="F3974" i="43"/>
  <c r="E3974" i="43"/>
  <c r="D3974" i="43"/>
  <c r="C3974" i="43"/>
  <c r="B3974" i="43"/>
  <c r="AB3973" i="43"/>
  <c r="AC3973" i="43" s="1"/>
  <c r="Y3973" i="43"/>
  <c r="AD3973" i="43" s="1"/>
  <c r="X3973" i="43"/>
  <c r="W3973" i="43"/>
  <c r="V3973" i="43"/>
  <c r="R3973" i="43"/>
  <c r="S3973" i="43" s="1"/>
  <c r="M3973" i="43"/>
  <c r="L3973" i="43"/>
  <c r="G3973" i="43"/>
  <c r="F3973" i="43"/>
  <c r="E3973" i="43"/>
  <c r="D3973" i="43"/>
  <c r="C3973" i="43"/>
  <c r="B3973" i="43"/>
  <c r="AD3972" i="43"/>
  <c r="AB3972" i="43"/>
  <c r="AC3972" i="43" s="1"/>
  <c r="AA3972" i="43"/>
  <c r="Z3972" i="43"/>
  <c r="Y3972" i="43"/>
  <c r="W3972" i="43"/>
  <c r="V3972" i="43"/>
  <c r="R3972" i="43"/>
  <c r="M3972" i="43"/>
  <c r="L3972" i="43"/>
  <c r="S3972" i="43" s="1"/>
  <c r="G3972" i="43"/>
  <c r="F3972" i="43"/>
  <c r="E3972" i="43"/>
  <c r="D3972" i="43"/>
  <c r="C3972" i="43"/>
  <c r="B3972" i="43"/>
  <c r="AD3971" i="43"/>
  <c r="Z3971" i="43"/>
  <c r="AA3971" i="43" s="1"/>
  <c r="Y3971" i="43"/>
  <c r="AB3971" i="43" s="1"/>
  <c r="AC3971" i="43" s="1"/>
  <c r="V3971" i="43"/>
  <c r="R3971" i="43"/>
  <c r="M3971" i="43"/>
  <c r="L3971" i="43"/>
  <c r="S3971" i="43" s="1"/>
  <c r="G3971" i="43"/>
  <c r="F3971" i="43"/>
  <c r="E3971" i="43"/>
  <c r="D3971" i="43"/>
  <c r="C3971" i="43"/>
  <c r="B3971" i="43"/>
  <c r="Y3970" i="43"/>
  <c r="AB3970" i="43" s="1"/>
  <c r="AC3970" i="43" s="1"/>
  <c r="X3970" i="43"/>
  <c r="V3970" i="43"/>
  <c r="S3970" i="43"/>
  <c r="R3970" i="43"/>
  <c r="M3970" i="43"/>
  <c r="L3970" i="43"/>
  <c r="W3970" i="43" s="1"/>
  <c r="G3970" i="43"/>
  <c r="F3970" i="43"/>
  <c r="E3970" i="43"/>
  <c r="D3970" i="43"/>
  <c r="C3970" i="43"/>
  <c r="B3970" i="43"/>
  <c r="AB3969" i="43"/>
  <c r="AC3969" i="43" s="1"/>
  <c r="Y3969" i="43"/>
  <c r="AD3969" i="43" s="1"/>
  <c r="X3969" i="43"/>
  <c r="W3969" i="43"/>
  <c r="V3969" i="43"/>
  <c r="R3969" i="43"/>
  <c r="M3969" i="43"/>
  <c r="L3969" i="43"/>
  <c r="S3969" i="43" s="1"/>
  <c r="G3969" i="43"/>
  <c r="F3969" i="43"/>
  <c r="E3969" i="43"/>
  <c r="D3969" i="43"/>
  <c r="C3969" i="43"/>
  <c r="B3969" i="43"/>
  <c r="AD3968" i="43"/>
  <c r="AB3968" i="43"/>
  <c r="AC3968" i="43" s="1"/>
  <c r="AA3968" i="43"/>
  <c r="Z3968" i="43"/>
  <c r="Y3968" i="43"/>
  <c r="W3968" i="43"/>
  <c r="V3968" i="43"/>
  <c r="R3968" i="43"/>
  <c r="M3968" i="43"/>
  <c r="L3968" i="43"/>
  <c r="S3968" i="43" s="1"/>
  <c r="G3968" i="43"/>
  <c r="F3968" i="43"/>
  <c r="E3968" i="43"/>
  <c r="D3968" i="43"/>
  <c r="C3968" i="43"/>
  <c r="B3968" i="43"/>
  <c r="AD3967" i="43"/>
  <c r="Z3967" i="43"/>
  <c r="AA3967" i="43" s="1"/>
  <c r="Y3967" i="43"/>
  <c r="AB3967" i="43" s="1"/>
  <c r="AC3967" i="43" s="1"/>
  <c r="V3967" i="43"/>
  <c r="R3967" i="43"/>
  <c r="M3967" i="43"/>
  <c r="L3967" i="43"/>
  <c r="S3967" i="43" s="1"/>
  <c r="G3967" i="43"/>
  <c r="F3967" i="43"/>
  <c r="E3967" i="43"/>
  <c r="D3967" i="43"/>
  <c r="C3967" i="43"/>
  <c r="B3967" i="43"/>
  <c r="Y3966" i="43"/>
  <c r="AB3966" i="43" s="1"/>
  <c r="AC3966" i="43" s="1"/>
  <c r="X3966" i="43"/>
  <c r="W3966" i="43"/>
  <c r="V3966" i="43"/>
  <c r="S3966" i="43"/>
  <c r="R3966" i="43"/>
  <c r="M3966" i="43"/>
  <c r="L3966" i="43"/>
  <c r="G3966" i="43"/>
  <c r="F3966" i="43"/>
  <c r="E3966" i="43"/>
  <c r="D3966" i="43"/>
  <c r="C3966" i="43"/>
  <c r="B3966" i="43"/>
  <c r="AB3965" i="43"/>
  <c r="AC3965" i="43" s="1"/>
  <c r="Y3965" i="43"/>
  <c r="AD3965" i="43" s="1"/>
  <c r="X3965" i="43"/>
  <c r="W3965" i="43"/>
  <c r="V3965" i="43"/>
  <c r="R3965" i="43"/>
  <c r="M3965" i="43"/>
  <c r="L3965" i="43"/>
  <c r="S3965" i="43" s="1"/>
  <c r="G3965" i="43"/>
  <c r="F3965" i="43"/>
  <c r="E3965" i="43"/>
  <c r="D3965" i="43"/>
  <c r="C3965" i="43"/>
  <c r="B3965" i="43"/>
  <c r="AD3964" i="43"/>
  <c r="AB3964" i="43"/>
  <c r="AC3964" i="43" s="1"/>
  <c r="AA3964" i="43"/>
  <c r="Z3964" i="43"/>
  <c r="Y3964" i="43"/>
  <c r="W3964" i="43"/>
  <c r="V3964" i="43"/>
  <c r="R3964" i="43"/>
  <c r="M3964" i="43"/>
  <c r="L3964" i="43"/>
  <c r="S3964" i="43" s="1"/>
  <c r="G3964" i="43"/>
  <c r="F3964" i="43"/>
  <c r="E3964" i="43"/>
  <c r="D3964" i="43"/>
  <c r="C3964" i="43"/>
  <c r="B3964" i="43"/>
  <c r="AD3963" i="43"/>
  <c r="Z3963" i="43"/>
  <c r="AA3963" i="43" s="1"/>
  <c r="Y3963" i="43"/>
  <c r="AB3963" i="43" s="1"/>
  <c r="AC3963" i="43" s="1"/>
  <c r="V3963" i="43"/>
  <c r="R3963" i="43"/>
  <c r="M3963" i="43"/>
  <c r="L3963" i="43"/>
  <c r="S3963" i="43" s="1"/>
  <c r="G3963" i="43"/>
  <c r="F3963" i="43"/>
  <c r="E3963" i="43"/>
  <c r="D3963" i="43"/>
  <c r="C3963" i="43"/>
  <c r="B3963" i="43"/>
  <c r="Y3962" i="43"/>
  <c r="AB3962" i="43" s="1"/>
  <c r="AC3962" i="43" s="1"/>
  <c r="X3962" i="43"/>
  <c r="V3962" i="43"/>
  <c r="S3962" i="43"/>
  <c r="R3962" i="43"/>
  <c r="M3962" i="43"/>
  <c r="L3962" i="43"/>
  <c r="W3962" i="43" s="1"/>
  <c r="G3962" i="43"/>
  <c r="F3962" i="43"/>
  <c r="E3962" i="43"/>
  <c r="D3962" i="43"/>
  <c r="C3962" i="43"/>
  <c r="B3962" i="43"/>
  <c r="AB3961" i="43"/>
  <c r="AC3961" i="43" s="1"/>
  <c r="Y3961" i="43"/>
  <c r="AD3961" i="43" s="1"/>
  <c r="X3961" i="43"/>
  <c r="W3961" i="43"/>
  <c r="V3961" i="43"/>
  <c r="R3961" i="43"/>
  <c r="M3961" i="43"/>
  <c r="L3961" i="43"/>
  <c r="S3961" i="43" s="1"/>
  <c r="G3961" i="43"/>
  <c r="F3961" i="43"/>
  <c r="E3961" i="43"/>
  <c r="D3961" i="43"/>
  <c r="C3961" i="43"/>
  <c r="B3961" i="43"/>
  <c r="AD3960" i="43"/>
  <c r="AB3960" i="43"/>
  <c r="AC3960" i="43" s="1"/>
  <c r="AA3960" i="43"/>
  <c r="Z3960" i="43"/>
  <c r="Y3960" i="43"/>
  <c r="W3960" i="43"/>
  <c r="V3960" i="43"/>
  <c r="R3960" i="43"/>
  <c r="M3960" i="43"/>
  <c r="L3960" i="43"/>
  <c r="S3960" i="43" s="1"/>
  <c r="G3960" i="43"/>
  <c r="F3960" i="43"/>
  <c r="E3960" i="43"/>
  <c r="D3960" i="43"/>
  <c r="C3960" i="43"/>
  <c r="B3960" i="43"/>
  <c r="AD3959" i="43"/>
  <c r="Z3959" i="43"/>
  <c r="AA3959" i="43" s="1"/>
  <c r="Y3959" i="43"/>
  <c r="AB3959" i="43" s="1"/>
  <c r="AC3959" i="43" s="1"/>
  <c r="V3959" i="43"/>
  <c r="R3959" i="43"/>
  <c r="M3959" i="43"/>
  <c r="L3959" i="43"/>
  <c r="S3959" i="43" s="1"/>
  <c r="G3959" i="43"/>
  <c r="F3959" i="43"/>
  <c r="E3959" i="43"/>
  <c r="D3959" i="43"/>
  <c r="C3959" i="43"/>
  <c r="B3959" i="43"/>
  <c r="Y3958" i="43"/>
  <c r="AB3958" i="43" s="1"/>
  <c r="AC3958" i="43" s="1"/>
  <c r="X3958" i="43"/>
  <c r="V3958" i="43"/>
  <c r="S3958" i="43"/>
  <c r="R3958" i="43"/>
  <c r="M3958" i="43"/>
  <c r="L3958" i="43"/>
  <c r="W3958" i="43" s="1"/>
  <c r="G3958" i="43"/>
  <c r="F3958" i="43"/>
  <c r="E3958" i="43"/>
  <c r="D3958" i="43"/>
  <c r="C3958" i="43"/>
  <c r="B3958" i="43"/>
  <c r="AB3957" i="43"/>
  <c r="AC3957" i="43" s="1"/>
  <c r="Y3957" i="43"/>
  <c r="AD3957" i="43" s="1"/>
  <c r="X3957" i="43"/>
  <c r="W3957" i="43"/>
  <c r="V3957" i="43"/>
  <c r="R3957" i="43"/>
  <c r="S3957" i="43" s="1"/>
  <c r="M3957" i="43"/>
  <c r="L3957" i="43"/>
  <c r="G3957" i="43"/>
  <c r="F3957" i="43"/>
  <c r="E3957" i="43"/>
  <c r="D3957" i="43"/>
  <c r="C3957" i="43"/>
  <c r="B3957" i="43"/>
  <c r="AD3956" i="43"/>
  <c r="AB3956" i="43"/>
  <c r="AC3956" i="43" s="1"/>
  <c r="AA3956" i="43"/>
  <c r="Z3956" i="43"/>
  <c r="Y3956" i="43"/>
  <c r="W3956" i="43"/>
  <c r="V3956" i="43"/>
  <c r="R3956" i="43"/>
  <c r="M3956" i="43"/>
  <c r="L3956" i="43"/>
  <c r="S3956" i="43" s="1"/>
  <c r="G3956" i="43"/>
  <c r="F3956" i="43"/>
  <c r="E3956" i="43"/>
  <c r="D3956" i="43"/>
  <c r="C3956" i="43"/>
  <c r="B3956" i="43"/>
  <c r="AD3955" i="43"/>
  <c r="Z3955" i="43"/>
  <c r="AA3955" i="43" s="1"/>
  <c r="Y3955" i="43"/>
  <c r="AB3955" i="43" s="1"/>
  <c r="AC3955" i="43" s="1"/>
  <c r="V3955" i="43"/>
  <c r="R3955" i="43"/>
  <c r="M3955" i="43"/>
  <c r="L3955" i="43"/>
  <c r="S3955" i="43" s="1"/>
  <c r="G3955" i="43"/>
  <c r="F3955" i="43"/>
  <c r="E3955" i="43"/>
  <c r="D3955" i="43"/>
  <c r="C3955" i="43"/>
  <c r="B3955" i="43"/>
  <c r="Y3954" i="43"/>
  <c r="AB3954" i="43" s="1"/>
  <c r="AC3954" i="43" s="1"/>
  <c r="X3954" i="43"/>
  <c r="V3954" i="43"/>
  <c r="S3954" i="43"/>
  <c r="R3954" i="43"/>
  <c r="M3954" i="43"/>
  <c r="L3954" i="43"/>
  <c r="W3954" i="43" s="1"/>
  <c r="G3954" i="43"/>
  <c r="F3954" i="43"/>
  <c r="E3954" i="43"/>
  <c r="D3954" i="43"/>
  <c r="C3954" i="43"/>
  <c r="B3954" i="43"/>
  <c r="AD3953" i="43"/>
  <c r="AB3953" i="43"/>
  <c r="AC3953" i="43" s="1"/>
  <c r="AA3953" i="43"/>
  <c r="Z3953" i="43"/>
  <c r="Y3953" i="43"/>
  <c r="X3953" i="43"/>
  <c r="W3953" i="43"/>
  <c r="V3953" i="43"/>
  <c r="R3953" i="43"/>
  <c r="M3953" i="43"/>
  <c r="L3953" i="43"/>
  <c r="S3953" i="43" s="1"/>
  <c r="G3953" i="43"/>
  <c r="F3953" i="43"/>
  <c r="E3953" i="43"/>
  <c r="D3953" i="43"/>
  <c r="C3953" i="43"/>
  <c r="B3953" i="43"/>
  <c r="AD3952" i="43"/>
  <c r="AA3952" i="43"/>
  <c r="Z3952" i="43"/>
  <c r="Y3952" i="43"/>
  <c r="AB3952" i="43" s="1"/>
  <c r="AC3952" i="43" s="1"/>
  <c r="W3952" i="43"/>
  <c r="V3952" i="43"/>
  <c r="R3952" i="43"/>
  <c r="M3952" i="43"/>
  <c r="L3952" i="43"/>
  <c r="S3952" i="43" s="1"/>
  <c r="G3952" i="43"/>
  <c r="F3952" i="43"/>
  <c r="E3952" i="43"/>
  <c r="D3952" i="43"/>
  <c r="C3952" i="43"/>
  <c r="B3952" i="43"/>
  <c r="AD3951" i="43"/>
  <c r="Z3951" i="43"/>
  <c r="AA3951" i="43" s="1"/>
  <c r="Y3951" i="43"/>
  <c r="AB3951" i="43" s="1"/>
  <c r="AC3951" i="43" s="1"/>
  <c r="V3951" i="43"/>
  <c r="R3951" i="43"/>
  <c r="M3951" i="43"/>
  <c r="L3951" i="43"/>
  <c r="S3951" i="43" s="1"/>
  <c r="G3951" i="43"/>
  <c r="F3951" i="43"/>
  <c r="E3951" i="43"/>
  <c r="D3951" i="43"/>
  <c r="C3951" i="43"/>
  <c r="B3951" i="43"/>
  <c r="Y3950" i="43"/>
  <c r="AB3950" i="43" s="1"/>
  <c r="AC3950" i="43" s="1"/>
  <c r="X3950" i="43"/>
  <c r="W3950" i="43"/>
  <c r="V3950" i="43"/>
  <c r="S3950" i="43"/>
  <c r="R3950" i="43"/>
  <c r="M3950" i="43"/>
  <c r="L3950" i="43"/>
  <c r="G3950" i="43"/>
  <c r="F3950" i="43"/>
  <c r="E3950" i="43"/>
  <c r="D3950" i="43"/>
  <c r="C3950" i="43"/>
  <c r="B3950" i="43"/>
  <c r="AD3949" i="43"/>
  <c r="AB3949" i="43"/>
  <c r="AC3949" i="43" s="1"/>
  <c r="AA3949" i="43"/>
  <c r="Z3949" i="43"/>
  <c r="Y3949" i="43"/>
  <c r="X3949" i="43"/>
  <c r="W3949" i="43"/>
  <c r="V3949" i="43"/>
  <c r="R3949" i="43"/>
  <c r="M3949" i="43"/>
  <c r="L3949" i="43"/>
  <c r="S3949" i="43" s="1"/>
  <c r="G3949" i="43"/>
  <c r="F3949" i="43"/>
  <c r="E3949" i="43"/>
  <c r="D3949" i="43"/>
  <c r="C3949" i="43"/>
  <c r="B3949" i="43"/>
  <c r="AD3948" i="43"/>
  <c r="AA3948" i="43"/>
  <c r="Z3948" i="43"/>
  <c r="Y3948" i="43"/>
  <c r="AB3948" i="43" s="1"/>
  <c r="AC3948" i="43" s="1"/>
  <c r="W3948" i="43"/>
  <c r="V3948" i="43"/>
  <c r="R3948" i="43"/>
  <c r="M3948" i="43"/>
  <c r="L3948" i="43"/>
  <c r="S3948" i="43" s="1"/>
  <c r="G3948" i="43"/>
  <c r="F3948" i="43"/>
  <c r="E3948" i="43"/>
  <c r="D3948" i="43"/>
  <c r="C3948" i="43"/>
  <c r="B3948" i="43"/>
  <c r="AD3947" i="43"/>
  <c r="Z3947" i="43"/>
  <c r="AA3947" i="43" s="1"/>
  <c r="Y3947" i="43"/>
  <c r="AB3947" i="43" s="1"/>
  <c r="AC3947" i="43" s="1"/>
  <c r="V3947" i="43"/>
  <c r="R3947" i="43"/>
  <c r="M3947" i="43"/>
  <c r="L3947" i="43"/>
  <c r="S3947" i="43" s="1"/>
  <c r="G3947" i="43"/>
  <c r="F3947" i="43"/>
  <c r="E3947" i="43"/>
  <c r="D3947" i="43"/>
  <c r="C3947" i="43"/>
  <c r="B3947" i="43"/>
  <c r="Y3946" i="43"/>
  <c r="AB3946" i="43" s="1"/>
  <c r="AC3946" i="43" s="1"/>
  <c r="X3946" i="43"/>
  <c r="W3946" i="43"/>
  <c r="V3946" i="43"/>
  <c r="S3946" i="43"/>
  <c r="R3946" i="43"/>
  <c r="M3946" i="43"/>
  <c r="L3946" i="43"/>
  <c r="G3946" i="43"/>
  <c r="F3946" i="43"/>
  <c r="E3946" i="43"/>
  <c r="D3946" i="43"/>
  <c r="C3946" i="43"/>
  <c r="B3946" i="43"/>
  <c r="AD3945" i="43"/>
  <c r="AB3945" i="43"/>
  <c r="AC3945" i="43" s="1"/>
  <c r="AA3945" i="43"/>
  <c r="Z3945" i="43"/>
  <c r="Y3945" i="43"/>
  <c r="X3945" i="43"/>
  <c r="W3945" i="43"/>
  <c r="V3945" i="43"/>
  <c r="R3945" i="43"/>
  <c r="M3945" i="43"/>
  <c r="L3945" i="43"/>
  <c r="S3945" i="43" s="1"/>
  <c r="G3945" i="43"/>
  <c r="F3945" i="43"/>
  <c r="E3945" i="43"/>
  <c r="D3945" i="43"/>
  <c r="C3945" i="43"/>
  <c r="B3945" i="43"/>
  <c r="AD3944" i="43"/>
  <c r="AA3944" i="43"/>
  <c r="Z3944" i="43"/>
  <c r="Y3944" i="43"/>
  <c r="AB3944" i="43" s="1"/>
  <c r="AC3944" i="43" s="1"/>
  <c r="W3944" i="43"/>
  <c r="V3944" i="43"/>
  <c r="R3944" i="43"/>
  <c r="M3944" i="43"/>
  <c r="L3944" i="43"/>
  <c r="S3944" i="43" s="1"/>
  <c r="G3944" i="43"/>
  <c r="F3944" i="43"/>
  <c r="E3944" i="43"/>
  <c r="D3944" i="43"/>
  <c r="C3944" i="43"/>
  <c r="B3944" i="43"/>
  <c r="AD3943" i="43"/>
  <c r="Z3943" i="43"/>
  <c r="AA3943" i="43" s="1"/>
  <c r="Y3943" i="43"/>
  <c r="AB3943" i="43" s="1"/>
  <c r="AC3943" i="43" s="1"/>
  <c r="V3943" i="43"/>
  <c r="R3943" i="43"/>
  <c r="M3943" i="43"/>
  <c r="L3943" i="43"/>
  <c r="S3943" i="43" s="1"/>
  <c r="G3943" i="43"/>
  <c r="F3943" i="43"/>
  <c r="E3943" i="43"/>
  <c r="D3943" i="43"/>
  <c r="C3943" i="43"/>
  <c r="B3943" i="43"/>
  <c r="Y3942" i="43"/>
  <c r="AB3942" i="43" s="1"/>
  <c r="AC3942" i="43" s="1"/>
  <c r="X3942" i="43"/>
  <c r="W3942" i="43"/>
  <c r="V3942" i="43"/>
  <c r="S3942" i="43"/>
  <c r="R3942" i="43"/>
  <c r="M3942" i="43"/>
  <c r="L3942" i="43"/>
  <c r="G3942" i="43"/>
  <c r="F3942" i="43"/>
  <c r="E3942" i="43"/>
  <c r="D3942" i="43"/>
  <c r="C3942" i="43"/>
  <c r="B3942" i="43"/>
  <c r="AD3941" i="43"/>
  <c r="AB3941" i="43"/>
  <c r="AC3941" i="43" s="1"/>
  <c r="AA3941" i="43"/>
  <c r="Z3941" i="43"/>
  <c r="Y3941" i="43"/>
  <c r="X3941" i="43"/>
  <c r="W3941" i="43"/>
  <c r="V3941" i="43"/>
  <c r="R3941" i="43"/>
  <c r="M3941" i="43"/>
  <c r="L3941" i="43"/>
  <c r="S3941" i="43" s="1"/>
  <c r="G3941" i="43"/>
  <c r="F3941" i="43"/>
  <c r="E3941" i="43"/>
  <c r="D3941" i="43"/>
  <c r="C3941" i="43"/>
  <c r="B3941" i="43"/>
  <c r="AD3940" i="43"/>
  <c r="AA3940" i="43"/>
  <c r="Z3940" i="43"/>
  <c r="Y3940" i="43"/>
  <c r="AB3940" i="43" s="1"/>
  <c r="AC3940" i="43" s="1"/>
  <c r="W3940" i="43"/>
  <c r="V3940" i="43"/>
  <c r="R3940" i="43"/>
  <c r="M3940" i="43"/>
  <c r="L3940" i="43"/>
  <c r="S3940" i="43" s="1"/>
  <c r="G3940" i="43"/>
  <c r="F3940" i="43"/>
  <c r="E3940" i="43"/>
  <c r="D3940" i="43"/>
  <c r="C3940" i="43"/>
  <c r="B3940" i="43"/>
  <c r="AD3939" i="43"/>
  <c r="Z3939" i="43"/>
  <c r="AA3939" i="43" s="1"/>
  <c r="Y3939" i="43"/>
  <c r="AB3939" i="43" s="1"/>
  <c r="AC3939" i="43" s="1"/>
  <c r="V3939" i="43"/>
  <c r="R3939" i="43"/>
  <c r="M3939" i="43"/>
  <c r="L3939" i="43"/>
  <c r="S3939" i="43" s="1"/>
  <c r="G3939" i="43"/>
  <c r="F3939" i="43"/>
  <c r="E3939" i="43"/>
  <c r="D3939" i="43"/>
  <c r="C3939" i="43"/>
  <c r="B3939" i="43"/>
  <c r="Y3938" i="43"/>
  <c r="AB3938" i="43" s="1"/>
  <c r="AC3938" i="43" s="1"/>
  <c r="X3938" i="43"/>
  <c r="W3938" i="43"/>
  <c r="V3938" i="43"/>
  <c r="S3938" i="43"/>
  <c r="R3938" i="43"/>
  <c r="M3938" i="43"/>
  <c r="L3938" i="43"/>
  <c r="G3938" i="43"/>
  <c r="F3938" i="43"/>
  <c r="E3938" i="43"/>
  <c r="D3938" i="43"/>
  <c r="C3938" i="43"/>
  <c r="B3938" i="43"/>
  <c r="AD3937" i="43"/>
  <c r="AB3937" i="43"/>
  <c r="AC3937" i="43" s="1"/>
  <c r="AA3937" i="43"/>
  <c r="Z3937" i="43"/>
  <c r="Y3937" i="43"/>
  <c r="X3937" i="43"/>
  <c r="W3937" i="43"/>
  <c r="V3937" i="43"/>
  <c r="R3937" i="43"/>
  <c r="M3937" i="43"/>
  <c r="L3937" i="43"/>
  <c r="S3937" i="43" s="1"/>
  <c r="G3937" i="43"/>
  <c r="F3937" i="43"/>
  <c r="E3937" i="43"/>
  <c r="D3937" i="43"/>
  <c r="C3937" i="43"/>
  <c r="B3937" i="43"/>
  <c r="AD3936" i="43"/>
  <c r="AA3936" i="43"/>
  <c r="Z3936" i="43"/>
  <c r="Y3936" i="43"/>
  <c r="AB3936" i="43" s="1"/>
  <c r="AC3936" i="43" s="1"/>
  <c r="W3936" i="43"/>
  <c r="V3936" i="43"/>
  <c r="R3936" i="43"/>
  <c r="M3936" i="43"/>
  <c r="L3936" i="43"/>
  <c r="S3936" i="43" s="1"/>
  <c r="G3936" i="43"/>
  <c r="F3936" i="43"/>
  <c r="E3936" i="43"/>
  <c r="D3936" i="43"/>
  <c r="C3936" i="43"/>
  <c r="B3936" i="43"/>
  <c r="AD3935" i="43"/>
  <c r="Z3935" i="43"/>
  <c r="AA3935" i="43" s="1"/>
  <c r="Y3935" i="43"/>
  <c r="AB3935" i="43" s="1"/>
  <c r="AC3935" i="43" s="1"/>
  <c r="V3935" i="43"/>
  <c r="R3935" i="43"/>
  <c r="M3935" i="43"/>
  <c r="L3935" i="43"/>
  <c r="S3935" i="43" s="1"/>
  <c r="G3935" i="43"/>
  <c r="F3935" i="43"/>
  <c r="E3935" i="43"/>
  <c r="D3935" i="43"/>
  <c r="C3935" i="43"/>
  <c r="B3935" i="43"/>
  <c r="Y3934" i="43"/>
  <c r="AB3934" i="43" s="1"/>
  <c r="AC3934" i="43" s="1"/>
  <c r="X3934" i="43"/>
  <c r="W3934" i="43"/>
  <c r="V3934" i="43"/>
  <c r="S3934" i="43"/>
  <c r="R3934" i="43"/>
  <c r="M3934" i="43"/>
  <c r="L3934" i="43"/>
  <c r="G3934" i="43"/>
  <c r="F3934" i="43"/>
  <c r="E3934" i="43"/>
  <c r="D3934" i="43"/>
  <c r="C3934" i="43"/>
  <c r="B3934" i="43"/>
  <c r="AD3933" i="43"/>
  <c r="AB3933" i="43"/>
  <c r="AC3933" i="43" s="1"/>
  <c r="AA3933" i="43"/>
  <c r="Z3933" i="43"/>
  <c r="Y3933" i="43"/>
  <c r="X3933" i="43"/>
  <c r="W3933" i="43"/>
  <c r="V3933" i="43"/>
  <c r="R3933" i="43"/>
  <c r="M3933" i="43"/>
  <c r="L3933" i="43"/>
  <c r="S3933" i="43" s="1"/>
  <c r="G3933" i="43"/>
  <c r="F3933" i="43"/>
  <c r="E3933" i="43"/>
  <c r="D3933" i="43"/>
  <c r="C3933" i="43"/>
  <c r="B3933" i="43"/>
  <c r="AD3932" i="43"/>
  <c r="AA3932" i="43"/>
  <c r="Z3932" i="43"/>
  <c r="Y3932" i="43"/>
  <c r="AB3932" i="43" s="1"/>
  <c r="AC3932" i="43" s="1"/>
  <c r="W3932" i="43"/>
  <c r="V3932" i="43"/>
  <c r="R3932" i="43"/>
  <c r="M3932" i="43"/>
  <c r="L3932" i="43"/>
  <c r="S3932" i="43" s="1"/>
  <c r="G3932" i="43"/>
  <c r="F3932" i="43"/>
  <c r="E3932" i="43"/>
  <c r="D3932" i="43"/>
  <c r="C3932" i="43"/>
  <c r="B3932" i="43"/>
  <c r="AD3931" i="43"/>
  <c r="Z3931" i="43"/>
  <c r="AA3931" i="43" s="1"/>
  <c r="Y3931" i="43"/>
  <c r="AB3931" i="43" s="1"/>
  <c r="AC3931" i="43" s="1"/>
  <c r="V3931" i="43"/>
  <c r="R3931" i="43"/>
  <c r="M3931" i="43"/>
  <c r="L3931" i="43"/>
  <c r="S3931" i="43" s="1"/>
  <c r="G3931" i="43"/>
  <c r="F3931" i="43"/>
  <c r="E3931" i="43"/>
  <c r="D3931" i="43"/>
  <c r="C3931" i="43"/>
  <c r="B3931" i="43"/>
  <c r="Y3930" i="43"/>
  <c r="AB3930" i="43" s="1"/>
  <c r="AC3930" i="43" s="1"/>
  <c r="X3930" i="43"/>
  <c r="W3930" i="43"/>
  <c r="V3930" i="43"/>
  <c r="S3930" i="43"/>
  <c r="R3930" i="43"/>
  <c r="M3930" i="43"/>
  <c r="L3930" i="43"/>
  <c r="G3930" i="43"/>
  <c r="F3930" i="43"/>
  <c r="E3930" i="43"/>
  <c r="D3930" i="43"/>
  <c r="C3930" i="43"/>
  <c r="B3930" i="43"/>
  <c r="AD3929" i="43"/>
  <c r="AB3929" i="43"/>
  <c r="AC3929" i="43" s="1"/>
  <c r="AA3929" i="43"/>
  <c r="Z3929" i="43"/>
  <c r="Y3929" i="43"/>
  <c r="X3929" i="43"/>
  <c r="W3929" i="43"/>
  <c r="V3929" i="43"/>
  <c r="R3929" i="43"/>
  <c r="M3929" i="43"/>
  <c r="L3929" i="43"/>
  <c r="S3929" i="43" s="1"/>
  <c r="G3929" i="43"/>
  <c r="F3929" i="43"/>
  <c r="E3929" i="43"/>
  <c r="D3929" i="43"/>
  <c r="C3929" i="43"/>
  <c r="B3929" i="43"/>
  <c r="AD3928" i="43"/>
  <c r="AA3928" i="43"/>
  <c r="Z3928" i="43"/>
  <c r="Y3928" i="43"/>
  <c r="AB3928" i="43" s="1"/>
  <c r="AC3928" i="43" s="1"/>
  <c r="W3928" i="43"/>
  <c r="V3928" i="43"/>
  <c r="R3928" i="43"/>
  <c r="M3928" i="43"/>
  <c r="L3928" i="43"/>
  <c r="S3928" i="43" s="1"/>
  <c r="G3928" i="43"/>
  <c r="F3928" i="43"/>
  <c r="E3928" i="43"/>
  <c r="D3928" i="43"/>
  <c r="C3928" i="43"/>
  <c r="B3928" i="43"/>
  <c r="AD3927" i="43"/>
  <c r="Z3927" i="43"/>
  <c r="AA3927" i="43" s="1"/>
  <c r="Y3927" i="43"/>
  <c r="AB3927" i="43" s="1"/>
  <c r="AC3927" i="43" s="1"/>
  <c r="V3927" i="43"/>
  <c r="R3927" i="43"/>
  <c r="M3927" i="43"/>
  <c r="L3927" i="43"/>
  <c r="S3927" i="43" s="1"/>
  <c r="G3927" i="43"/>
  <c r="F3927" i="43"/>
  <c r="E3927" i="43"/>
  <c r="D3927" i="43"/>
  <c r="C3927" i="43"/>
  <c r="B3927" i="43"/>
  <c r="Y3926" i="43"/>
  <c r="AB3926" i="43" s="1"/>
  <c r="AC3926" i="43" s="1"/>
  <c r="X3926" i="43"/>
  <c r="W3926" i="43"/>
  <c r="V3926" i="43"/>
  <c r="S3926" i="43"/>
  <c r="R3926" i="43"/>
  <c r="M3926" i="43"/>
  <c r="L3926" i="43"/>
  <c r="G3926" i="43"/>
  <c r="F3926" i="43"/>
  <c r="E3926" i="43"/>
  <c r="D3926" i="43"/>
  <c r="C3926" i="43"/>
  <c r="B3926" i="43"/>
  <c r="AD3925" i="43"/>
  <c r="AB3925" i="43"/>
  <c r="AC3925" i="43" s="1"/>
  <c r="AA3925" i="43"/>
  <c r="Z3925" i="43"/>
  <c r="Y3925" i="43"/>
  <c r="X3925" i="43"/>
  <c r="W3925" i="43"/>
  <c r="V3925" i="43"/>
  <c r="R3925" i="43"/>
  <c r="M3925" i="43"/>
  <c r="L3925" i="43"/>
  <c r="S3925" i="43" s="1"/>
  <c r="G3925" i="43"/>
  <c r="F3925" i="43"/>
  <c r="E3925" i="43"/>
  <c r="D3925" i="43"/>
  <c r="C3925" i="43"/>
  <c r="B3925" i="43"/>
  <c r="AD3924" i="43"/>
  <c r="AA3924" i="43"/>
  <c r="Z3924" i="43"/>
  <c r="Y3924" i="43"/>
  <c r="AB3924" i="43" s="1"/>
  <c r="AC3924" i="43" s="1"/>
  <c r="W3924" i="43"/>
  <c r="V3924" i="43"/>
  <c r="R3924" i="43"/>
  <c r="M3924" i="43"/>
  <c r="L3924" i="43"/>
  <c r="S3924" i="43" s="1"/>
  <c r="G3924" i="43"/>
  <c r="F3924" i="43"/>
  <c r="E3924" i="43"/>
  <c r="D3924" i="43"/>
  <c r="C3924" i="43"/>
  <c r="B3924" i="43"/>
  <c r="AD3923" i="43"/>
  <c r="Z3923" i="43"/>
  <c r="AA3923" i="43" s="1"/>
  <c r="Y3923" i="43"/>
  <c r="AB3923" i="43" s="1"/>
  <c r="AC3923" i="43" s="1"/>
  <c r="V3923" i="43"/>
  <c r="R3923" i="43"/>
  <c r="M3923" i="43"/>
  <c r="L3923" i="43"/>
  <c r="S3923" i="43" s="1"/>
  <c r="G3923" i="43"/>
  <c r="F3923" i="43"/>
  <c r="E3923" i="43"/>
  <c r="D3923" i="43"/>
  <c r="C3923" i="43"/>
  <c r="B3923" i="43"/>
  <c r="Y3922" i="43"/>
  <c r="AB3922" i="43" s="1"/>
  <c r="AC3922" i="43" s="1"/>
  <c r="X3922" i="43"/>
  <c r="W3922" i="43"/>
  <c r="V3922" i="43"/>
  <c r="S3922" i="43"/>
  <c r="R3922" i="43"/>
  <c r="M3922" i="43"/>
  <c r="L3922" i="43"/>
  <c r="G3922" i="43"/>
  <c r="F3922" i="43"/>
  <c r="E3922" i="43"/>
  <c r="D3922" i="43"/>
  <c r="C3922" i="43"/>
  <c r="B3922" i="43"/>
  <c r="AD3921" i="43"/>
  <c r="AB3921" i="43"/>
  <c r="AC3921" i="43" s="1"/>
  <c r="AA3921" i="43"/>
  <c r="Z3921" i="43"/>
  <c r="Y3921" i="43"/>
  <c r="X3921" i="43"/>
  <c r="W3921" i="43"/>
  <c r="V3921" i="43"/>
  <c r="R3921" i="43"/>
  <c r="M3921" i="43"/>
  <c r="L3921" i="43"/>
  <c r="S3921" i="43" s="1"/>
  <c r="G3921" i="43"/>
  <c r="F3921" i="43"/>
  <c r="E3921" i="43"/>
  <c r="D3921" i="43"/>
  <c r="C3921" i="43"/>
  <c r="B3921" i="43"/>
  <c r="AD3920" i="43"/>
  <c r="AA3920" i="43"/>
  <c r="Z3920" i="43"/>
  <c r="Y3920" i="43"/>
  <c r="AB3920" i="43" s="1"/>
  <c r="AC3920" i="43" s="1"/>
  <c r="W3920" i="43"/>
  <c r="V3920" i="43"/>
  <c r="R3920" i="43"/>
  <c r="M3920" i="43"/>
  <c r="L3920" i="43"/>
  <c r="S3920" i="43" s="1"/>
  <c r="G3920" i="43"/>
  <c r="F3920" i="43"/>
  <c r="E3920" i="43"/>
  <c r="D3920" i="43"/>
  <c r="C3920" i="43"/>
  <c r="B3920" i="43"/>
  <c r="AD3919" i="43"/>
  <c r="Z3919" i="43"/>
  <c r="AA3919" i="43" s="1"/>
  <c r="Y3919" i="43"/>
  <c r="AB3919" i="43" s="1"/>
  <c r="AC3919" i="43" s="1"/>
  <c r="V3919" i="43"/>
  <c r="R3919" i="43"/>
  <c r="M3919" i="43"/>
  <c r="L3919" i="43"/>
  <c r="S3919" i="43" s="1"/>
  <c r="G3919" i="43"/>
  <c r="F3919" i="43"/>
  <c r="E3919" i="43"/>
  <c r="D3919" i="43"/>
  <c r="C3919" i="43"/>
  <c r="B3919" i="43"/>
  <c r="Y3918" i="43"/>
  <c r="AB3918" i="43" s="1"/>
  <c r="AC3918" i="43" s="1"/>
  <c r="X3918" i="43"/>
  <c r="W3918" i="43"/>
  <c r="V3918" i="43"/>
  <c r="S3918" i="43"/>
  <c r="R3918" i="43"/>
  <c r="M3918" i="43"/>
  <c r="L3918" i="43"/>
  <c r="G3918" i="43"/>
  <c r="F3918" i="43"/>
  <c r="E3918" i="43"/>
  <c r="D3918" i="43"/>
  <c r="C3918" i="43"/>
  <c r="B3918" i="43"/>
  <c r="AD3917" i="43"/>
  <c r="AB3917" i="43"/>
  <c r="AC3917" i="43" s="1"/>
  <c r="AA3917" i="43"/>
  <c r="Z3917" i="43"/>
  <c r="Y3917" i="43"/>
  <c r="X3917" i="43"/>
  <c r="W3917" i="43"/>
  <c r="V3917" i="43"/>
  <c r="R3917" i="43"/>
  <c r="M3917" i="43"/>
  <c r="L3917" i="43"/>
  <c r="S3917" i="43" s="1"/>
  <c r="G3917" i="43"/>
  <c r="F3917" i="43"/>
  <c r="E3917" i="43"/>
  <c r="D3917" i="43"/>
  <c r="C3917" i="43"/>
  <c r="B3917" i="43"/>
  <c r="AD3916" i="43"/>
  <c r="AA3916" i="43"/>
  <c r="Z3916" i="43"/>
  <c r="Y3916" i="43"/>
  <c r="AB3916" i="43" s="1"/>
  <c r="AC3916" i="43" s="1"/>
  <c r="W3916" i="43"/>
  <c r="V3916" i="43"/>
  <c r="R3916" i="43"/>
  <c r="M3916" i="43"/>
  <c r="L3916" i="43"/>
  <c r="S3916" i="43" s="1"/>
  <c r="G3916" i="43"/>
  <c r="F3916" i="43"/>
  <c r="E3916" i="43"/>
  <c r="D3916" i="43"/>
  <c r="C3916" i="43"/>
  <c r="B3916" i="43"/>
  <c r="AD3915" i="43"/>
  <c r="Z3915" i="43"/>
  <c r="AA3915" i="43" s="1"/>
  <c r="Y3915" i="43"/>
  <c r="AB3915" i="43" s="1"/>
  <c r="AC3915" i="43" s="1"/>
  <c r="V3915" i="43"/>
  <c r="R3915" i="43"/>
  <c r="M3915" i="43"/>
  <c r="L3915" i="43"/>
  <c r="S3915" i="43" s="1"/>
  <c r="G3915" i="43"/>
  <c r="F3915" i="43"/>
  <c r="E3915" i="43"/>
  <c r="D3915" i="43"/>
  <c r="C3915" i="43"/>
  <c r="B3915" i="43"/>
  <c r="Y3914" i="43"/>
  <c r="AB3914" i="43" s="1"/>
  <c r="AC3914" i="43" s="1"/>
  <c r="X3914" i="43"/>
  <c r="W3914" i="43"/>
  <c r="V3914" i="43"/>
  <c r="S3914" i="43"/>
  <c r="R3914" i="43"/>
  <c r="M3914" i="43"/>
  <c r="L3914" i="43"/>
  <c r="G3914" i="43"/>
  <c r="F3914" i="43"/>
  <c r="E3914" i="43"/>
  <c r="D3914" i="43"/>
  <c r="C3914" i="43"/>
  <c r="B3914" i="43"/>
  <c r="AD3913" i="43"/>
  <c r="AB3913" i="43"/>
  <c r="AC3913" i="43" s="1"/>
  <c r="AA3913" i="43"/>
  <c r="Z3913" i="43"/>
  <c r="Y3913" i="43"/>
  <c r="X3913" i="43"/>
  <c r="W3913" i="43"/>
  <c r="V3913" i="43"/>
  <c r="R3913" i="43"/>
  <c r="M3913" i="43"/>
  <c r="L3913" i="43"/>
  <c r="S3913" i="43" s="1"/>
  <c r="G3913" i="43"/>
  <c r="F3913" i="43"/>
  <c r="E3913" i="43"/>
  <c r="D3913" i="43"/>
  <c r="C3913" i="43"/>
  <c r="B3913" i="43"/>
  <c r="AD3912" i="43"/>
  <c r="AA3912" i="43"/>
  <c r="Z3912" i="43"/>
  <c r="Y3912" i="43"/>
  <c r="AB3912" i="43" s="1"/>
  <c r="AC3912" i="43" s="1"/>
  <c r="W3912" i="43"/>
  <c r="V3912" i="43"/>
  <c r="R3912" i="43"/>
  <c r="M3912" i="43"/>
  <c r="L3912" i="43"/>
  <c r="S3912" i="43" s="1"/>
  <c r="G3912" i="43"/>
  <c r="F3912" i="43"/>
  <c r="E3912" i="43"/>
  <c r="D3912" i="43"/>
  <c r="C3912" i="43"/>
  <c r="B3912" i="43"/>
  <c r="AD3911" i="43"/>
  <c r="Z3911" i="43"/>
  <c r="AA3911" i="43" s="1"/>
  <c r="Y3911" i="43"/>
  <c r="AB3911" i="43" s="1"/>
  <c r="AC3911" i="43" s="1"/>
  <c r="V3911" i="43"/>
  <c r="R3911" i="43"/>
  <c r="M3911" i="43"/>
  <c r="L3911" i="43"/>
  <c r="S3911" i="43" s="1"/>
  <c r="G3911" i="43"/>
  <c r="F3911" i="43"/>
  <c r="E3911" i="43"/>
  <c r="D3911" i="43"/>
  <c r="C3911" i="43"/>
  <c r="B3911" i="43"/>
  <c r="Y3910" i="43"/>
  <c r="AB3910" i="43" s="1"/>
  <c r="AC3910" i="43" s="1"/>
  <c r="X3910" i="43"/>
  <c r="W3910" i="43"/>
  <c r="V3910" i="43"/>
  <c r="S3910" i="43"/>
  <c r="R3910" i="43"/>
  <c r="M3910" i="43"/>
  <c r="L3910" i="43"/>
  <c r="G3910" i="43"/>
  <c r="F3910" i="43"/>
  <c r="E3910" i="43"/>
  <c r="D3910" i="43"/>
  <c r="C3910" i="43"/>
  <c r="B3910" i="43"/>
  <c r="AD3909" i="43"/>
  <c r="AB3909" i="43"/>
  <c r="AC3909" i="43" s="1"/>
  <c r="AA3909" i="43"/>
  <c r="Z3909" i="43"/>
  <c r="Y3909" i="43"/>
  <c r="X3909" i="43"/>
  <c r="W3909" i="43"/>
  <c r="V3909" i="43"/>
  <c r="R3909" i="43"/>
  <c r="M3909" i="43"/>
  <c r="L3909" i="43"/>
  <c r="S3909" i="43" s="1"/>
  <c r="G3909" i="43"/>
  <c r="F3909" i="43"/>
  <c r="E3909" i="43"/>
  <c r="D3909" i="43"/>
  <c r="C3909" i="43"/>
  <c r="B3909" i="43"/>
  <c r="AD3908" i="43"/>
  <c r="AA3908" i="43"/>
  <c r="Z3908" i="43"/>
  <c r="Y3908" i="43"/>
  <c r="AB3908" i="43" s="1"/>
  <c r="AC3908" i="43" s="1"/>
  <c r="W3908" i="43"/>
  <c r="V3908" i="43"/>
  <c r="R3908" i="43"/>
  <c r="M3908" i="43"/>
  <c r="L3908" i="43"/>
  <c r="S3908" i="43" s="1"/>
  <c r="G3908" i="43"/>
  <c r="F3908" i="43"/>
  <c r="E3908" i="43"/>
  <c r="D3908" i="43"/>
  <c r="C3908" i="43"/>
  <c r="B3908" i="43"/>
  <c r="AD3907" i="43"/>
  <c r="Z3907" i="43"/>
  <c r="AA3907" i="43" s="1"/>
  <c r="Y3907" i="43"/>
  <c r="AB3907" i="43" s="1"/>
  <c r="AC3907" i="43" s="1"/>
  <c r="V3907" i="43"/>
  <c r="R3907" i="43"/>
  <c r="M3907" i="43"/>
  <c r="L3907" i="43"/>
  <c r="S3907" i="43" s="1"/>
  <c r="G3907" i="43"/>
  <c r="F3907" i="43"/>
  <c r="E3907" i="43"/>
  <c r="D3907" i="43"/>
  <c r="C3907" i="43"/>
  <c r="B3907" i="43"/>
  <c r="Y3906" i="43"/>
  <c r="AB3906" i="43" s="1"/>
  <c r="AC3906" i="43" s="1"/>
  <c r="X3906" i="43"/>
  <c r="W3906" i="43"/>
  <c r="V3906" i="43"/>
  <c r="S3906" i="43"/>
  <c r="R3906" i="43"/>
  <c r="M3906" i="43"/>
  <c r="L3906" i="43"/>
  <c r="G3906" i="43"/>
  <c r="F3906" i="43"/>
  <c r="E3906" i="43"/>
  <c r="D3906" i="43"/>
  <c r="C3906" i="43"/>
  <c r="B3906" i="43"/>
  <c r="AD3905" i="43"/>
  <c r="AB3905" i="43"/>
  <c r="AC3905" i="43" s="1"/>
  <c r="AA3905" i="43"/>
  <c r="Z3905" i="43"/>
  <c r="Y3905" i="43"/>
  <c r="X3905" i="43"/>
  <c r="W3905" i="43"/>
  <c r="V3905" i="43"/>
  <c r="R3905" i="43"/>
  <c r="M3905" i="43"/>
  <c r="L3905" i="43"/>
  <c r="S3905" i="43" s="1"/>
  <c r="G3905" i="43"/>
  <c r="F3905" i="43"/>
  <c r="E3905" i="43"/>
  <c r="D3905" i="43"/>
  <c r="C3905" i="43"/>
  <c r="B3905" i="43"/>
  <c r="AD3904" i="43"/>
  <c r="AA3904" i="43"/>
  <c r="Z3904" i="43"/>
  <c r="Y3904" i="43"/>
  <c r="AB3904" i="43" s="1"/>
  <c r="AC3904" i="43" s="1"/>
  <c r="W3904" i="43"/>
  <c r="V3904" i="43"/>
  <c r="R3904" i="43"/>
  <c r="M3904" i="43"/>
  <c r="L3904" i="43"/>
  <c r="S3904" i="43" s="1"/>
  <c r="G3904" i="43"/>
  <c r="F3904" i="43"/>
  <c r="E3904" i="43"/>
  <c r="D3904" i="43"/>
  <c r="C3904" i="43"/>
  <c r="B3904" i="43"/>
  <c r="AD3903" i="43"/>
  <c r="Z3903" i="43"/>
  <c r="AA3903" i="43" s="1"/>
  <c r="Y3903" i="43"/>
  <c r="AB3903" i="43" s="1"/>
  <c r="AC3903" i="43" s="1"/>
  <c r="V3903" i="43"/>
  <c r="R3903" i="43"/>
  <c r="M3903" i="43"/>
  <c r="L3903" i="43"/>
  <c r="S3903" i="43" s="1"/>
  <c r="G3903" i="43"/>
  <c r="F3903" i="43"/>
  <c r="E3903" i="43"/>
  <c r="D3903" i="43"/>
  <c r="C3903" i="43"/>
  <c r="B3903" i="43"/>
  <c r="Y3902" i="43"/>
  <c r="AB3902" i="43" s="1"/>
  <c r="AC3902" i="43" s="1"/>
  <c r="X3902" i="43"/>
  <c r="W3902" i="43"/>
  <c r="V3902" i="43"/>
  <c r="S3902" i="43"/>
  <c r="R3902" i="43"/>
  <c r="M3902" i="43"/>
  <c r="L3902" i="43"/>
  <c r="G3902" i="43"/>
  <c r="F3902" i="43"/>
  <c r="E3902" i="43"/>
  <c r="D3902" i="43"/>
  <c r="C3902" i="43"/>
  <c r="B3902" i="43"/>
  <c r="AD3901" i="43"/>
  <c r="AB3901" i="43"/>
  <c r="AC3901" i="43" s="1"/>
  <c r="AA3901" i="43"/>
  <c r="Z3901" i="43"/>
  <c r="Y3901" i="43"/>
  <c r="X3901" i="43"/>
  <c r="W3901" i="43"/>
  <c r="V3901" i="43"/>
  <c r="R3901" i="43"/>
  <c r="M3901" i="43"/>
  <c r="L3901" i="43"/>
  <c r="S3901" i="43" s="1"/>
  <c r="G3901" i="43"/>
  <c r="F3901" i="43"/>
  <c r="E3901" i="43"/>
  <c r="D3901" i="43"/>
  <c r="C3901" i="43"/>
  <c r="B3901" i="43"/>
  <c r="AD3900" i="43"/>
  <c r="AA3900" i="43"/>
  <c r="Z3900" i="43"/>
  <c r="Y3900" i="43"/>
  <c r="AB3900" i="43" s="1"/>
  <c r="AC3900" i="43" s="1"/>
  <c r="W3900" i="43"/>
  <c r="V3900" i="43"/>
  <c r="R3900" i="43"/>
  <c r="M3900" i="43"/>
  <c r="L3900" i="43"/>
  <c r="S3900" i="43" s="1"/>
  <c r="G3900" i="43"/>
  <c r="F3900" i="43"/>
  <c r="E3900" i="43"/>
  <c r="D3900" i="43"/>
  <c r="C3900" i="43"/>
  <c r="B3900" i="43"/>
  <c r="AD3899" i="43"/>
  <c r="Z3899" i="43"/>
  <c r="AA3899" i="43" s="1"/>
  <c r="Y3899" i="43"/>
  <c r="AB3899" i="43" s="1"/>
  <c r="AC3899" i="43" s="1"/>
  <c r="V3899" i="43"/>
  <c r="R3899" i="43"/>
  <c r="M3899" i="43"/>
  <c r="L3899" i="43"/>
  <c r="S3899" i="43" s="1"/>
  <c r="G3899" i="43"/>
  <c r="F3899" i="43"/>
  <c r="E3899" i="43"/>
  <c r="D3899" i="43"/>
  <c r="C3899" i="43"/>
  <c r="B3899" i="43"/>
  <c r="Y3898" i="43"/>
  <c r="AB3898" i="43" s="1"/>
  <c r="AC3898" i="43" s="1"/>
  <c r="X3898" i="43"/>
  <c r="W3898" i="43"/>
  <c r="V3898" i="43"/>
  <c r="S3898" i="43"/>
  <c r="R3898" i="43"/>
  <c r="M3898" i="43"/>
  <c r="L3898" i="43"/>
  <c r="G3898" i="43"/>
  <c r="F3898" i="43"/>
  <c r="E3898" i="43"/>
  <c r="D3898" i="43"/>
  <c r="C3898" i="43"/>
  <c r="B3898" i="43"/>
  <c r="AD3897" i="43"/>
  <c r="AB3897" i="43"/>
  <c r="AC3897" i="43" s="1"/>
  <c r="AA3897" i="43"/>
  <c r="Z3897" i="43"/>
  <c r="Y3897" i="43"/>
  <c r="X3897" i="43"/>
  <c r="W3897" i="43"/>
  <c r="V3897" i="43"/>
  <c r="R3897" i="43"/>
  <c r="M3897" i="43"/>
  <c r="L3897" i="43"/>
  <c r="S3897" i="43" s="1"/>
  <c r="G3897" i="43"/>
  <c r="F3897" i="43"/>
  <c r="E3897" i="43"/>
  <c r="D3897" i="43"/>
  <c r="C3897" i="43"/>
  <c r="B3897" i="43"/>
  <c r="AD3896" i="43"/>
  <c r="AA3896" i="43"/>
  <c r="Z3896" i="43"/>
  <c r="Y3896" i="43"/>
  <c r="AB3896" i="43" s="1"/>
  <c r="AC3896" i="43" s="1"/>
  <c r="W3896" i="43"/>
  <c r="V3896" i="43"/>
  <c r="R3896" i="43"/>
  <c r="M3896" i="43"/>
  <c r="L3896" i="43"/>
  <c r="S3896" i="43" s="1"/>
  <c r="G3896" i="43"/>
  <c r="F3896" i="43"/>
  <c r="E3896" i="43"/>
  <c r="D3896" i="43"/>
  <c r="C3896" i="43"/>
  <c r="B3896" i="43"/>
  <c r="AD3895" i="43"/>
  <c r="Z3895" i="43"/>
  <c r="AA3895" i="43" s="1"/>
  <c r="Y3895" i="43"/>
  <c r="AB3895" i="43" s="1"/>
  <c r="AC3895" i="43" s="1"/>
  <c r="V3895" i="43"/>
  <c r="R3895" i="43"/>
  <c r="M3895" i="43"/>
  <c r="L3895" i="43"/>
  <c r="S3895" i="43" s="1"/>
  <c r="G3895" i="43"/>
  <c r="F3895" i="43"/>
  <c r="E3895" i="43"/>
  <c r="D3895" i="43"/>
  <c r="C3895" i="43"/>
  <c r="B3895" i="43"/>
  <c r="Y3894" i="43"/>
  <c r="AB3894" i="43" s="1"/>
  <c r="AC3894" i="43" s="1"/>
  <c r="X3894" i="43"/>
  <c r="W3894" i="43"/>
  <c r="V3894" i="43"/>
  <c r="S3894" i="43"/>
  <c r="R3894" i="43"/>
  <c r="M3894" i="43"/>
  <c r="L3894" i="43"/>
  <c r="G3894" i="43"/>
  <c r="F3894" i="43"/>
  <c r="E3894" i="43"/>
  <c r="D3894" i="43"/>
  <c r="C3894" i="43"/>
  <c r="B3894" i="43"/>
  <c r="AD3893" i="43"/>
  <c r="AB3893" i="43"/>
  <c r="AC3893" i="43" s="1"/>
  <c r="AA3893" i="43"/>
  <c r="Z3893" i="43"/>
  <c r="Y3893" i="43"/>
  <c r="X3893" i="43"/>
  <c r="W3893" i="43"/>
  <c r="V3893" i="43"/>
  <c r="R3893" i="43"/>
  <c r="M3893" i="43"/>
  <c r="L3893" i="43"/>
  <c r="S3893" i="43" s="1"/>
  <c r="G3893" i="43"/>
  <c r="F3893" i="43"/>
  <c r="E3893" i="43"/>
  <c r="D3893" i="43"/>
  <c r="C3893" i="43"/>
  <c r="B3893" i="43"/>
  <c r="AD3892" i="43"/>
  <c r="AA3892" i="43"/>
  <c r="Z3892" i="43"/>
  <c r="Y3892" i="43"/>
  <c r="AB3892" i="43" s="1"/>
  <c r="AC3892" i="43" s="1"/>
  <c r="W3892" i="43"/>
  <c r="V3892" i="43"/>
  <c r="R3892" i="43"/>
  <c r="M3892" i="43"/>
  <c r="L3892" i="43"/>
  <c r="S3892" i="43" s="1"/>
  <c r="G3892" i="43"/>
  <c r="F3892" i="43"/>
  <c r="E3892" i="43"/>
  <c r="D3892" i="43"/>
  <c r="C3892" i="43"/>
  <c r="B3892" i="43"/>
  <c r="AD3891" i="43"/>
  <c r="Z3891" i="43"/>
  <c r="AA3891" i="43" s="1"/>
  <c r="Y3891" i="43"/>
  <c r="AB3891" i="43" s="1"/>
  <c r="AC3891" i="43" s="1"/>
  <c r="V3891" i="43"/>
  <c r="R3891" i="43"/>
  <c r="M3891" i="43"/>
  <c r="L3891" i="43"/>
  <c r="S3891" i="43" s="1"/>
  <c r="G3891" i="43"/>
  <c r="F3891" i="43"/>
  <c r="E3891" i="43"/>
  <c r="D3891" i="43"/>
  <c r="C3891" i="43"/>
  <c r="B3891" i="43"/>
  <c r="Y3890" i="43"/>
  <c r="AB3890" i="43" s="1"/>
  <c r="AC3890" i="43" s="1"/>
  <c r="X3890" i="43"/>
  <c r="W3890" i="43"/>
  <c r="V3890" i="43"/>
  <c r="S3890" i="43"/>
  <c r="R3890" i="43"/>
  <c r="M3890" i="43"/>
  <c r="L3890" i="43"/>
  <c r="G3890" i="43"/>
  <c r="F3890" i="43"/>
  <c r="E3890" i="43"/>
  <c r="D3890" i="43"/>
  <c r="C3890" i="43"/>
  <c r="B3890" i="43"/>
  <c r="AD3889" i="43"/>
  <c r="AB3889" i="43"/>
  <c r="AC3889" i="43" s="1"/>
  <c r="AA3889" i="43"/>
  <c r="Z3889" i="43"/>
  <c r="Y3889" i="43"/>
  <c r="X3889" i="43"/>
  <c r="W3889" i="43"/>
  <c r="V3889" i="43"/>
  <c r="R3889" i="43"/>
  <c r="M3889" i="43"/>
  <c r="L3889" i="43"/>
  <c r="S3889" i="43" s="1"/>
  <c r="G3889" i="43"/>
  <c r="F3889" i="43"/>
  <c r="E3889" i="43"/>
  <c r="D3889" i="43"/>
  <c r="C3889" i="43"/>
  <c r="B3889" i="43"/>
  <c r="AD3888" i="43"/>
  <c r="AA3888" i="43"/>
  <c r="Z3888" i="43"/>
  <c r="Y3888" i="43"/>
  <c r="AB3888" i="43" s="1"/>
  <c r="AC3888" i="43" s="1"/>
  <c r="W3888" i="43"/>
  <c r="V3888" i="43"/>
  <c r="R3888" i="43"/>
  <c r="M3888" i="43"/>
  <c r="L3888" i="43"/>
  <c r="S3888" i="43" s="1"/>
  <c r="G3888" i="43"/>
  <c r="F3888" i="43"/>
  <c r="E3888" i="43"/>
  <c r="D3888" i="43"/>
  <c r="C3888" i="43"/>
  <c r="B3888" i="43"/>
  <c r="AD3887" i="43"/>
  <c r="Z3887" i="43"/>
  <c r="AA3887" i="43" s="1"/>
  <c r="Y3887" i="43"/>
  <c r="AB3887" i="43" s="1"/>
  <c r="AC3887" i="43" s="1"/>
  <c r="V3887" i="43"/>
  <c r="R3887" i="43"/>
  <c r="M3887" i="43"/>
  <c r="L3887" i="43"/>
  <c r="S3887" i="43" s="1"/>
  <c r="G3887" i="43"/>
  <c r="F3887" i="43"/>
  <c r="E3887" i="43"/>
  <c r="D3887" i="43"/>
  <c r="C3887" i="43"/>
  <c r="B3887" i="43"/>
  <c r="Y3886" i="43"/>
  <c r="AB3886" i="43" s="1"/>
  <c r="AC3886" i="43" s="1"/>
  <c r="X3886" i="43"/>
  <c r="W3886" i="43"/>
  <c r="V3886" i="43"/>
  <c r="S3886" i="43"/>
  <c r="R3886" i="43"/>
  <c r="M3886" i="43"/>
  <c r="L3886" i="43"/>
  <c r="G3886" i="43"/>
  <c r="F3886" i="43"/>
  <c r="E3886" i="43"/>
  <c r="D3886" i="43"/>
  <c r="C3886" i="43"/>
  <c r="B3886" i="43"/>
  <c r="AD3885" i="43"/>
  <c r="AB3885" i="43"/>
  <c r="AC3885" i="43" s="1"/>
  <c r="AA3885" i="43"/>
  <c r="Z3885" i="43"/>
  <c r="Y3885" i="43"/>
  <c r="X3885" i="43"/>
  <c r="W3885" i="43"/>
  <c r="V3885" i="43"/>
  <c r="R3885" i="43"/>
  <c r="M3885" i="43"/>
  <c r="L3885" i="43"/>
  <c r="S3885" i="43" s="1"/>
  <c r="G3885" i="43"/>
  <c r="F3885" i="43"/>
  <c r="E3885" i="43"/>
  <c r="D3885" i="43"/>
  <c r="C3885" i="43"/>
  <c r="B3885" i="43"/>
  <c r="AD3884" i="43"/>
  <c r="AA3884" i="43"/>
  <c r="Z3884" i="43"/>
  <c r="Y3884" i="43"/>
  <c r="AB3884" i="43" s="1"/>
  <c r="AC3884" i="43" s="1"/>
  <c r="W3884" i="43"/>
  <c r="V3884" i="43"/>
  <c r="R3884" i="43"/>
  <c r="M3884" i="43"/>
  <c r="L3884" i="43"/>
  <c r="S3884" i="43" s="1"/>
  <c r="G3884" i="43"/>
  <c r="F3884" i="43"/>
  <c r="E3884" i="43"/>
  <c r="D3884" i="43"/>
  <c r="C3884" i="43"/>
  <c r="B3884" i="43"/>
  <c r="AD3883" i="43"/>
  <c r="Z3883" i="43"/>
  <c r="AA3883" i="43" s="1"/>
  <c r="Y3883" i="43"/>
  <c r="AB3883" i="43" s="1"/>
  <c r="AC3883" i="43" s="1"/>
  <c r="V3883" i="43"/>
  <c r="R3883" i="43"/>
  <c r="M3883" i="43"/>
  <c r="L3883" i="43"/>
  <c r="S3883" i="43" s="1"/>
  <c r="G3883" i="43"/>
  <c r="F3883" i="43"/>
  <c r="E3883" i="43"/>
  <c r="D3883" i="43"/>
  <c r="C3883" i="43"/>
  <c r="B3883" i="43"/>
  <c r="Y3882" i="43"/>
  <c r="AB3882" i="43" s="1"/>
  <c r="AC3882" i="43" s="1"/>
  <c r="X3882" i="43"/>
  <c r="W3882" i="43"/>
  <c r="V3882" i="43"/>
  <c r="S3882" i="43"/>
  <c r="R3882" i="43"/>
  <c r="M3882" i="43"/>
  <c r="L3882" i="43"/>
  <c r="G3882" i="43"/>
  <c r="F3882" i="43"/>
  <c r="E3882" i="43"/>
  <c r="D3882" i="43"/>
  <c r="C3882" i="43"/>
  <c r="B3882" i="43"/>
  <c r="AD3881" i="43"/>
  <c r="AB3881" i="43"/>
  <c r="AC3881" i="43" s="1"/>
  <c r="AA3881" i="43"/>
  <c r="Z3881" i="43"/>
  <c r="Y3881" i="43"/>
  <c r="X3881" i="43"/>
  <c r="W3881" i="43"/>
  <c r="V3881" i="43"/>
  <c r="R3881" i="43"/>
  <c r="M3881" i="43"/>
  <c r="L3881" i="43"/>
  <c r="S3881" i="43" s="1"/>
  <c r="G3881" i="43"/>
  <c r="F3881" i="43"/>
  <c r="E3881" i="43"/>
  <c r="D3881" i="43"/>
  <c r="C3881" i="43"/>
  <c r="B3881" i="43"/>
  <c r="AD3880" i="43"/>
  <c r="AA3880" i="43"/>
  <c r="Z3880" i="43"/>
  <c r="Y3880" i="43"/>
  <c r="AB3880" i="43" s="1"/>
  <c r="AC3880" i="43" s="1"/>
  <c r="W3880" i="43"/>
  <c r="V3880" i="43"/>
  <c r="R3880" i="43"/>
  <c r="M3880" i="43"/>
  <c r="L3880" i="43"/>
  <c r="S3880" i="43" s="1"/>
  <c r="G3880" i="43"/>
  <c r="F3880" i="43"/>
  <c r="E3880" i="43"/>
  <c r="D3880" i="43"/>
  <c r="C3880" i="43"/>
  <c r="B3880" i="43"/>
  <c r="AD3879" i="43"/>
  <c r="Z3879" i="43"/>
  <c r="AA3879" i="43" s="1"/>
  <c r="Y3879" i="43"/>
  <c r="AB3879" i="43" s="1"/>
  <c r="AC3879" i="43" s="1"/>
  <c r="V3879" i="43"/>
  <c r="R3879" i="43"/>
  <c r="M3879" i="43"/>
  <c r="L3879" i="43"/>
  <c r="S3879" i="43" s="1"/>
  <c r="G3879" i="43"/>
  <c r="F3879" i="43"/>
  <c r="E3879" i="43"/>
  <c r="D3879" i="43"/>
  <c r="C3879" i="43"/>
  <c r="B3879" i="43"/>
  <c r="Y3878" i="43"/>
  <c r="AB3878" i="43" s="1"/>
  <c r="AC3878" i="43" s="1"/>
  <c r="X3878" i="43"/>
  <c r="W3878" i="43"/>
  <c r="V3878" i="43"/>
  <c r="S3878" i="43"/>
  <c r="R3878" i="43"/>
  <c r="M3878" i="43"/>
  <c r="L3878" i="43"/>
  <c r="G3878" i="43"/>
  <c r="F3878" i="43"/>
  <c r="E3878" i="43"/>
  <c r="D3878" i="43"/>
  <c r="C3878" i="43"/>
  <c r="B3878" i="43"/>
  <c r="AD3877" i="43"/>
  <c r="AB3877" i="43"/>
  <c r="AC3877" i="43" s="1"/>
  <c r="AA3877" i="43"/>
  <c r="Z3877" i="43"/>
  <c r="Y3877" i="43"/>
  <c r="X3877" i="43"/>
  <c r="W3877" i="43"/>
  <c r="V3877" i="43"/>
  <c r="R3877" i="43"/>
  <c r="M3877" i="43"/>
  <c r="L3877" i="43"/>
  <c r="S3877" i="43" s="1"/>
  <c r="G3877" i="43"/>
  <c r="F3877" i="43"/>
  <c r="E3877" i="43"/>
  <c r="D3877" i="43"/>
  <c r="C3877" i="43"/>
  <c r="B3877" i="43"/>
  <c r="AD3876" i="43"/>
  <c r="AA3876" i="43"/>
  <c r="Z3876" i="43"/>
  <c r="Y3876" i="43"/>
  <c r="AB3876" i="43" s="1"/>
  <c r="AC3876" i="43" s="1"/>
  <c r="W3876" i="43"/>
  <c r="V3876" i="43"/>
  <c r="R3876" i="43"/>
  <c r="M3876" i="43"/>
  <c r="L3876" i="43"/>
  <c r="S3876" i="43" s="1"/>
  <c r="G3876" i="43"/>
  <c r="F3876" i="43"/>
  <c r="E3876" i="43"/>
  <c r="D3876" i="43"/>
  <c r="C3876" i="43"/>
  <c r="B3876" i="43"/>
  <c r="AD3875" i="43"/>
  <c r="Z3875" i="43"/>
  <c r="AA3875" i="43" s="1"/>
  <c r="Y3875" i="43"/>
  <c r="AB3875" i="43" s="1"/>
  <c r="AC3875" i="43" s="1"/>
  <c r="V3875" i="43"/>
  <c r="R3875" i="43"/>
  <c r="M3875" i="43"/>
  <c r="L3875" i="43"/>
  <c r="S3875" i="43" s="1"/>
  <c r="G3875" i="43"/>
  <c r="F3875" i="43"/>
  <c r="E3875" i="43"/>
  <c r="D3875" i="43"/>
  <c r="C3875" i="43"/>
  <c r="B3875" i="43"/>
  <c r="Y3874" i="43"/>
  <c r="AB3874" i="43" s="1"/>
  <c r="AC3874" i="43" s="1"/>
  <c r="X3874" i="43"/>
  <c r="W3874" i="43"/>
  <c r="V3874" i="43"/>
  <c r="S3874" i="43"/>
  <c r="R3874" i="43"/>
  <c r="M3874" i="43"/>
  <c r="L3874" i="43"/>
  <c r="G3874" i="43"/>
  <c r="F3874" i="43"/>
  <c r="E3874" i="43"/>
  <c r="D3874" i="43"/>
  <c r="C3874" i="43"/>
  <c r="B3874" i="43"/>
  <c r="AD3873" i="43"/>
  <c r="AB3873" i="43"/>
  <c r="AC3873" i="43" s="1"/>
  <c r="AA3873" i="43"/>
  <c r="Z3873" i="43"/>
  <c r="Y3873" i="43"/>
  <c r="X3873" i="43"/>
  <c r="W3873" i="43"/>
  <c r="V3873" i="43"/>
  <c r="R3873" i="43"/>
  <c r="M3873" i="43"/>
  <c r="L3873" i="43"/>
  <c r="S3873" i="43" s="1"/>
  <c r="G3873" i="43"/>
  <c r="F3873" i="43"/>
  <c r="E3873" i="43"/>
  <c r="D3873" i="43"/>
  <c r="C3873" i="43"/>
  <c r="B3873" i="43"/>
  <c r="AD3872" i="43"/>
  <c r="AB3872" i="43"/>
  <c r="AC3872" i="43" s="1"/>
  <c r="AA3872" i="43"/>
  <c r="Z3872" i="43"/>
  <c r="Y3872" i="43"/>
  <c r="X3872" i="43"/>
  <c r="W3872" i="43"/>
  <c r="V3872" i="43"/>
  <c r="R3872" i="43"/>
  <c r="M3872" i="43"/>
  <c r="L3872" i="43"/>
  <c r="S3872" i="43" s="1"/>
  <c r="G3872" i="43"/>
  <c r="F3872" i="43"/>
  <c r="E3872" i="43"/>
  <c r="D3872" i="43"/>
  <c r="C3872" i="43"/>
  <c r="B3872" i="43"/>
  <c r="AD3871" i="43"/>
  <c r="Z3871" i="43"/>
  <c r="AA3871" i="43" s="1"/>
  <c r="Y3871" i="43"/>
  <c r="AB3871" i="43" s="1"/>
  <c r="AC3871" i="43" s="1"/>
  <c r="V3871" i="43"/>
  <c r="R3871" i="43"/>
  <c r="M3871" i="43"/>
  <c r="L3871" i="43"/>
  <c r="S3871" i="43" s="1"/>
  <c r="G3871" i="43"/>
  <c r="F3871" i="43"/>
  <c r="E3871" i="43"/>
  <c r="D3871" i="43"/>
  <c r="C3871" i="43"/>
  <c r="B3871" i="43"/>
  <c r="Y3870" i="43"/>
  <c r="AB3870" i="43" s="1"/>
  <c r="AC3870" i="43" s="1"/>
  <c r="V3870" i="43"/>
  <c r="S3870" i="43"/>
  <c r="R3870" i="43"/>
  <c r="M3870" i="43"/>
  <c r="L3870" i="43"/>
  <c r="X3870" i="43" s="1"/>
  <c r="G3870" i="43"/>
  <c r="F3870" i="43"/>
  <c r="E3870" i="43"/>
  <c r="D3870" i="43"/>
  <c r="C3870" i="43"/>
  <c r="B3870" i="43"/>
  <c r="AB3869" i="43"/>
  <c r="AC3869" i="43" s="1"/>
  <c r="Y3869" i="43"/>
  <c r="AD3869" i="43" s="1"/>
  <c r="X3869" i="43"/>
  <c r="W3869" i="43"/>
  <c r="V3869" i="43"/>
  <c r="R3869" i="43"/>
  <c r="S3869" i="43" s="1"/>
  <c r="M3869" i="43"/>
  <c r="L3869" i="43"/>
  <c r="G3869" i="43"/>
  <c r="F3869" i="43"/>
  <c r="E3869" i="43"/>
  <c r="D3869" i="43"/>
  <c r="C3869" i="43"/>
  <c r="B3869" i="43"/>
  <c r="AD3868" i="43"/>
  <c r="AB3868" i="43"/>
  <c r="AC3868" i="43" s="1"/>
  <c r="AA3868" i="43"/>
  <c r="Z3868" i="43"/>
  <c r="Y3868" i="43"/>
  <c r="X3868" i="43"/>
  <c r="W3868" i="43"/>
  <c r="V3868" i="43"/>
  <c r="R3868" i="43"/>
  <c r="M3868" i="43"/>
  <c r="L3868" i="43"/>
  <c r="S3868" i="43" s="1"/>
  <c r="G3868" i="43"/>
  <c r="F3868" i="43"/>
  <c r="E3868" i="43"/>
  <c r="D3868" i="43"/>
  <c r="C3868" i="43"/>
  <c r="B3868" i="43"/>
  <c r="AD3867" i="43"/>
  <c r="Z3867" i="43"/>
  <c r="AA3867" i="43" s="1"/>
  <c r="Y3867" i="43"/>
  <c r="AB3867" i="43" s="1"/>
  <c r="AC3867" i="43" s="1"/>
  <c r="V3867" i="43"/>
  <c r="R3867" i="43"/>
  <c r="M3867" i="43"/>
  <c r="L3867" i="43"/>
  <c r="S3867" i="43" s="1"/>
  <c r="G3867" i="43"/>
  <c r="F3867" i="43"/>
  <c r="E3867" i="43"/>
  <c r="D3867" i="43"/>
  <c r="C3867" i="43"/>
  <c r="B3867" i="43"/>
  <c r="Y3866" i="43"/>
  <c r="V3866" i="43"/>
  <c r="S3866" i="43"/>
  <c r="R3866" i="43"/>
  <c r="M3866" i="43"/>
  <c r="L3866" i="43"/>
  <c r="X3866" i="43" s="1"/>
  <c r="G3866" i="43"/>
  <c r="F3866" i="43"/>
  <c r="E3866" i="43"/>
  <c r="D3866" i="43"/>
  <c r="C3866" i="43"/>
  <c r="B3866" i="43"/>
  <c r="AB3865" i="43"/>
  <c r="AC3865" i="43" s="1"/>
  <c r="Y3865" i="43"/>
  <c r="AD3865" i="43" s="1"/>
  <c r="X3865" i="43"/>
  <c r="W3865" i="43"/>
  <c r="V3865" i="43"/>
  <c r="R3865" i="43"/>
  <c r="S3865" i="43" s="1"/>
  <c r="M3865" i="43"/>
  <c r="L3865" i="43"/>
  <c r="G3865" i="43"/>
  <c r="F3865" i="43"/>
  <c r="E3865" i="43"/>
  <c r="D3865" i="43"/>
  <c r="C3865" i="43"/>
  <c r="B3865" i="43"/>
  <c r="AD3864" i="43"/>
  <c r="AB3864" i="43"/>
  <c r="AC3864" i="43" s="1"/>
  <c r="AA3864" i="43"/>
  <c r="Z3864" i="43"/>
  <c r="Y3864" i="43"/>
  <c r="X3864" i="43"/>
  <c r="W3864" i="43"/>
  <c r="V3864" i="43"/>
  <c r="R3864" i="43"/>
  <c r="M3864" i="43"/>
  <c r="L3864" i="43"/>
  <c r="S3864" i="43" s="1"/>
  <c r="G3864" i="43"/>
  <c r="F3864" i="43"/>
  <c r="E3864" i="43"/>
  <c r="D3864" i="43"/>
  <c r="C3864" i="43"/>
  <c r="B3864" i="43"/>
  <c r="AD3863" i="43"/>
  <c r="Z3863" i="43"/>
  <c r="AA3863" i="43" s="1"/>
  <c r="Y3863" i="43"/>
  <c r="AB3863" i="43" s="1"/>
  <c r="AC3863" i="43" s="1"/>
  <c r="V3863" i="43"/>
  <c r="R3863" i="43"/>
  <c r="M3863" i="43"/>
  <c r="L3863" i="43"/>
  <c r="G3863" i="43"/>
  <c r="F3863" i="43"/>
  <c r="E3863" i="43"/>
  <c r="D3863" i="43"/>
  <c r="C3863" i="43"/>
  <c r="B3863" i="43"/>
  <c r="Y3862" i="43"/>
  <c r="V3862" i="43"/>
  <c r="S3862" i="43"/>
  <c r="R3862" i="43"/>
  <c r="M3862" i="43"/>
  <c r="L3862" i="43"/>
  <c r="X3862" i="43" s="1"/>
  <c r="G3862" i="43"/>
  <c r="F3862" i="43"/>
  <c r="E3862" i="43"/>
  <c r="D3862" i="43"/>
  <c r="C3862" i="43"/>
  <c r="B3862" i="43"/>
  <c r="AB3861" i="43"/>
  <c r="AC3861" i="43" s="1"/>
  <c r="Y3861" i="43"/>
  <c r="AD3861" i="43" s="1"/>
  <c r="X3861" i="43"/>
  <c r="W3861" i="43"/>
  <c r="V3861" i="43"/>
  <c r="R3861" i="43"/>
  <c r="S3861" i="43" s="1"/>
  <c r="M3861" i="43"/>
  <c r="L3861" i="43"/>
  <c r="G3861" i="43"/>
  <c r="F3861" i="43"/>
  <c r="E3861" i="43"/>
  <c r="D3861" i="43"/>
  <c r="C3861" i="43"/>
  <c r="B3861" i="43"/>
  <c r="AD3860" i="43"/>
  <c r="AB3860" i="43"/>
  <c r="AC3860" i="43" s="1"/>
  <c r="AA3860" i="43"/>
  <c r="Z3860" i="43"/>
  <c r="Y3860" i="43"/>
  <c r="X3860" i="43"/>
  <c r="W3860" i="43"/>
  <c r="V3860" i="43"/>
  <c r="R3860" i="43"/>
  <c r="M3860" i="43"/>
  <c r="L3860" i="43"/>
  <c r="S3860" i="43" s="1"/>
  <c r="G3860" i="43"/>
  <c r="F3860" i="43"/>
  <c r="E3860" i="43"/>
  <c r="D3860" i="43"/>
  <c r="C3860" i="43"/>
  <c r="B3860" i="43"/>
  <c r="AD3859" i="43"/>
  <c r="Z3859" i="43"/>
  <c r="AA3859" i="43" s="1"/>
  <c r="Y3859" i="43"/>
  <c r="AB3859" i="43" s="1"/>
  <c r="AC3859" i="43" s="1"/>
  <c r="V3859" i="43"/>
  <c r="R3859" i="43"/>
  <c r="M3859" i="43"/>
  <c r="L3859" i="43"/>
  <c r="G3859" i="43"/>
  <c r="F3859" i="43"/>
  <c r="E3859" i="43"/>
  <c r="D3859" i="43"/>
  <c r="C3859" i="43"/>
  <c r="B3859" i="43"/>
  <c r="Y3858" i="43"/>
  <c r="V3858" i="43"/>
  <c r="S3858" i="43"/>
  <c r="R3858" i="43"/>
  <c r="M3858" i="43"/>
  <c r="L3858" i="43"/>
  <c r="X3858" i="43" s="1"/>
  <c r="G3858" i="43"/>
  <c r="F3858" i="43"/>
  <c r="E3858" i="43"/>
  <c r="D3858" i="43"/>
  <c r="C3858" i="43"/>
  <c r="B3858" i="43"/>
  <c r="AB3857" i="43"/>
  <c r="AC3857" i="43" s="1"/>
  <c r="Y3857" i="43"/>
  <c r="AD3857" i="43" s="1"/>
  <c r="X3857" i="43"/>
  <c r="W3857" i="43"/>
  <c r="V3857" i="43"/>
  <c r="R3857" i="43"/>
  <c r="S3857" i="43" s="1"/>
  <c r="M3857" i="43"/>
  <c r="L3857" i="43"/>
  <c r="G3857" i="43"/>
  <c r="F3857" i="43"/>
  <c r="E3857" i="43"/>
  <c r="D3857" i="43"/>
  <c r="C3857" i="43"/>
  <c r="B3857" i="43"/>
  <c r="AD3856" i="43"/>
  <c r="AB3856" i="43"/>
  <c r="AC3856" i="43" s="1"/>
  <c r="AA3856" i="43"/>
  <c r="Z3856" i="43"/>
  <c r="Y3856" i="43"/>
  <c r="X3856" i="43"/>
  <c r="W3856" i="43"/>
  <c r="V3856" i="43"/>
  <c r="R3856" i="43"/>
  <c r="M3856" i="43"/>
  <c r="L3856" i="43"/>
  <c r="S3856" i="43" s="1"/>
  <c r="G3856" i="43"/>
  <c r="F3856" i="43"/>
  <c r="E3856" i="43"/>
  <c r="D3856" i="43"/>
  <c r="C3856" i="43"/>
  <c r="B3856" i="43"/>
  <c r="AD3855" i="43"/>
  <c r="Z3855" i="43"/>
  <c r="AA3855" i="43" s="1"/>
  <c r="Y3855" i="43"/>
  <c r="AB3855" i="43" s="1"/>
  <c r="AC3855" i="43" s="1"/>
  <c r="V3855" i="43"/>
  <c r="R3855" i="43"/>
  <c r="M3855" i="43"/>
  <c r="L3855" i="43"/>
  <c r="G3855" i="43"/>
  <c r="F3855" i="43"/>
  <c r="E3855" i="43"/>
  <c r="D3855" i="43"/>
  <c r="C3855" i="43"/>
  <c r="B3855" i="43"/>
  <c r="Y3854" i="43"/>
  <c r="V3854" i="43"/>
  <c r="S3854" i="43"/>
  <c r="R3854" i="43"/>
  <c r="M3854" i="43"/>
  <c r="L3854" i="43"/>
  <c r="X3854" i="43" s="1"/>
  <c r="G3854" i="43"/>
  <c r="F3854" i="43"/>
  <c r="E3854" i="43"/>
  <c r="D3854" i="43"/>
  <c r="C3854" i="43"/>
  <c r="B3854" i="43"/>
  <c r="AB3853" i="43"/>
  <c r="AC3853" i="43" s="1"/>
  <c r="Y3853" i="43"/>
  <c r="AD3853" i="43" s="1"/>
  <c r="X3853" i="43"/>
  <c r="V3853" i="43"/>
  <c r="R3853" i="43"/>
  <c r="S3853" i="43" s="1"/>
  <c r="M3853" i="43"/>
  <c r="L3853" i="43"/>
  <c r="W3853" i="43" s="1"/>
  <c r="G3853" i="43"/>
  <c r="F3853" i="43"/>
  <c r="E3853" i="43"/>
  <c r="D3853" i="43"/>
  <c r="C3853" i="43"/>
  <c r="B3853" i="43"/>
  <c r="AB3852" i="43"/>
  <c r="AC3852" i="43" s="1"/>
  <c r="Y3852" i="43"/>
  <c r="AD3852" i="43" s="1"/>
  <c r="X3852" i="43"/>
  <c r="W3852" i="43"/>
  <c r="V3852" i="43"/>
  <c r="R3852" i="43"/>
  <c r="S3852" i="43" s="1"/>
  <c r="M3852" i="43"/>
  <c r="L3852" i="43"/>
  <c r="G3852" i="43"/>
  <c r="F3852" i="43"/>
  <c r="E3852" i="43"/>
  <c r="D3852" i="43"/>
  <c r="C3852" i="43"/>
  <c r="B3852" i="43"/>
  <c r="AD3851" i="43"/>
  <c r="AB3851" i="43"/>
  <c r="AC3851" i="43" s="1"/>
  <c r="Z3851" i="43"/>
  <c r="AA3851" i="43" s="1"/>
  <c r="Y3851" i="43"/>
  <c r="V3851" i="43"/>
  <c r="R3851" i="43"/>
  <c r="M3851" i="43"/>
  <c r="L3851" i="43"/>
  <c r="G3851" i="43"/>
  <c r="F3851" i="43"/>
  <c r="E3851" i="43"/>
  <c r="D3851" i="43"/>
  <c r="C3851" i="43"/>
  <c r="B3851" i="43"/>
  <c r="Y3850" i="43"/>
  <c r="V3850" i="43"/>
  <c r="S3850" i="43"/>
  <c r="R3850" i="43"/>
  <c r="M3850" i="43"/>
  <c r="L3850" i="43"/>
  <c r="X3850" i="43" s="1"/>
  <c r="G3850" i="43"/>
  <c r="F3850" i="43"/>
  <c r="E3850" i="43"/>
  <c r="D3850" i="43"/>
  <c r="C3850" i="43"/>
  <c r="B3850" i="43"/>
  <c r="AB3849" i="43"/>
  <c r="AC3849" i="43" s="1"/>
  <c r="Y3849" i="43"/>
  <c r="AD3849" i="43" s="1"/>
  <c r="X3849" i="43"/>
  <c r="V3849" i="43"/>
  <c r="R3849" i="43"/>
  <c r="S3849" i="43" s="1"/>
  <c r="M3849" i="43"/>
  <c r="L3849" i="43"/>
  <c r="W3849" i="43" s="1"/>
  <c r="G3849" i="43"/>
  <c r="F3849" i="43"/>
  <c r="E3849" i="43"/>
  <c r="D3849" i="43"/>
  <c r="C3849" i="43"/>
  <c r="B3849" i="43"/>
  <c r="AB3848" i="43"/>
  <c r="AC3848" i="43" s="1"/>
  <c r="Y3848" i="43"/>
  <c r="AD3848" i="43" s="1"/>
  <c r="X3848" i="43"/>
  <c r="W3848" i="43"/>
  <c r="V3848" i="43"/>
  <c r="R3848" i="43"/>
  <c r="S3848" i="43" s="1"/>
  <c r="M3848" i="43"/>
  <c r="L3848" i="43"/>
  <c r="G3848" i="43"/>
  <c r="F3848" i="43"/>
  <c r="E3848" i="43"/>
  <c r="D3848" i="43"/>
  <c r="C3848" i="43"/>
  <c r="B3848" i="43"/>
  <c r="AD3847" i="43"/>
  <c r="AB3847" i="43"/>
  <c r="AC3847" i="43" s="1"/>
  <c r="Z3847" i="43"/>
  <c r="AA3847" i="43" s="1"/>
  <c r="Y3847" i="43"/>
  <c r="V3847" i="43"/>
  <c r="R3847" i="43"/>
  <c r="M3847" i="43"/>
  <c r="L3847" i="43"/>
  <c r="G3847" i="43"/>
  <c r="F3847" i="43"/>
  <c r="E3847" i="43"/>
  <c r="D3847" i="43"/>
  <c r="C3847" i="43"/>
  <c r="B3847" i="43"/>
  <c r="Y3846" i="43"/>
  <c r="V3846" i="43"/>
  <c r="S3846" i="43"/>
  <c r="R3846" i="43"/>
  <c r="M3846" i="43"/>
  <c r="L3846" i="43"/>
  <c r="X3846" i="43" s="1"/>
  <c r="G3846" i="43"/>
  <c r="F3846" i="43"/>
  <c r="E3846" i="43"/>
  <c r="D3846" i="43"/>
  <c r="C3846" i="43"/>
  <c r="B3846" i="43"/>
  <c r="AB3845" i="43"/>
  <c r="AC3845" i="43" s="1"/>
  <c r="Y3845" i="43"/>
  <c r="AD3845" i="43" s="1"/>
  <c r="X3845" i="43"/>
  <c r="V3845" i="43"/>
  <c r="R3845" i="43"/>
  <c r="S3845" i="43" s="1"/>
  <c r="M3845" i="43"/>
  <c r="L3845" i="43"/>
  <c r="W3845" i="43" s="1"/>
  <c r="G3845" i="43"/>
  <c r="F3845" i="43"/>
  <c r="E3845" i="43"/>
  <c r="D3845" i="43"/>
  <c r="C3845" i="43"/>
  <c r="B3845" i="43"/>
  <c r="AB3844" i="43"/>
  <c r="AC3844" i="43" s="1"/>
  <c r="Y3844" i="43"/>
  <c r="AD3844" i="43" s="1"/>
  <c r="X3844" i="43"/>
  <c r="W3844" i="43"/>
  <c r="V3844" i="43"/>
  <c r="R3844" i="43"/>
  <c r="S3844" i="43" s="1"/>
  <c r="M3844" i="43"/>
  <c r="L3844" i="43"/>
  <c r="G3844" i="43"/>
  <c r="F3844" i="43"/>
  <c r="E3844" i="43"/>
  <c r="D3844" i="43"/>
  <c r="C3844" i="43"/>
  <c r="B3844" i="43"/>
  <c r="AD3843" i="43"/>
  <c r="AB3843" i="43"/>
  <c r="AC3843" i="43" s="1"/>
  <c r="Z3843" i="43"/>
  <c r="AA3843" i="43" s="1"/>
  <c r="Y3843" i="43"/>
  <c r="V3843" i="43"/>
  <c r="R3843" i="43"/>
  <c r="M3843" i="43"/>
  <c r="L3843" i="43"/>
  <c r="G3843" i="43"/>
  <c r="F3843" i="43"/>
  <c r="E3843" i="43"/>
  <c r="D3843" i="43"/>
  <c r="C3843" i="43"/>
  <c r="B3843" i="43"/>
  <c r="Y3842" i="43"/>
  <c r="V3842" i="43"/>
  <c r="S3842" i="43"/>
  <c r="R3842" i="43"/>
  <c r="M3842" i="43"/>
  <c r="L3842" i="43"/>
  <c r="X3842" i="43" s="1"/>
  <c r="G3842" i="43"/>
  <c r="F3842" i="43"/>
  <c r="E3842" i="43"/>
  <c r="D3842" i="43"/>
  <c r="C3842" i="43"/>
  <c r="B3842" i="43"/>
  <c r="AB3841" i="43"/>
  <c r="AC3841" i="43" s="1"/>
  <c r="Y3841" i="43"/>
  <c r="AD3841" i="43" s="1"/>
  <c r="X3841" i="43"/>
  <c r="V3841" i="43"/>
  <c r="R3841" i="43"/>
  <c r="S3841" i="43" s="1"/>
  <c r="M3841" i="43"/>
  <c r="L3841" i="43"/>
  <c r="W3841" i="43" s="1"/>
  <c r="G3841" i="43"/>
  <c r="F3841" i="43"/>
  <c r="E3841" i="43"/>
  <c r="D3841" i="43"/>
  <c r="C3841" i="43"/>
  <c r="B3841" i="43"/>
  <c r="AB3840" i="43"/>
  <c r="AC3840" i="43" s="1"/>
  <c r="Y3840" i="43"/>
  <c r="AD3840" i="43" s="1"/>
  <c r="X3840" i="43"/>
  <c r="W3840" i="43"/>
  <c r="V3840" i="43"/>
  <c r="R3840" i="43"/>
  <c r="M3840" i="43"/>
  <c r="L3840" i="43"/>
  <c r="S3840" i="43" s="1"/>
  <c r="G3840" i="43"/>
  <c r="F3840" i="43"/>
  <c r="E3840" i="43"/>
  <c r="D3840" i="43"/>
  <c r="C3840" i="43"/>
  <c r="B3840" i="43"/>
  <c r="AD3839" i="43"/>
  <c r="AB3839" i="43"/>
  <c r="AC3839" i="43" s="1"/>
  <c r="Z3839" i="43"/>
  <c r="AA3839" i="43" s="1"/>
  <c r="Y3839" i="43"/>
  <c r="V3839" i="43"/>
  <c r="R3839" i="43"/>
  <c r="M3839" i="43"/>
  <c r="L3839" i="43"/>
  <c r="G3839" i="43"/>
  <c r="F3839" i="43"/>
  <c r="E3839" i="43"/>
  <c r="D3839" i="43"/>
  <c r="C3839" i="43"/>
  <c r="B3839" i="43"/>
  <c r="Y3838" i="43"/>
  <c r="V3838" i="43"/>
  <c r="S3838" i="43"/>
  <c r="R3838" i="43"/>
  <c r="M3838" i="43"/>
  <c r="L3838" i="43"/>
  <c r="X3838" i="43" s="1"/>
  <c r="G3838" i="43"/>
  <c r="F3838" i="43"/>
  <c r="E3838" i="43"/>
  <c r="D3838" i="43"/>
  <c r="C3838" i="43"/>
  <c r="B3838" i="43"/>
  <c r="AB3837" i="43"/>
  <c r="AC3837" i="43" s="1"/>
  <c r="Y3837" i="43"/>
  <c r="AD3837" i="43" s="1"/>
  <c r="X3837" i="43"/>
  <c r="V3837" i="43"/>
  <c r="R3837" i="43"/>
  <c r="S3837" i="43" s="1"/>
  <c r="M3837" i="43"/>
  <c r="L3837" i="43"/>
  <c r="W3837" i="43" s="1"/>
  <c r="G3837" i="43"/>
  <c r="F3837" i="43"/>
  <c r="E3837" i="43"/>
  <c r="D3837" i="43"/>
  <c r="C3837" i="43"/>
  <c r="B3837" i="43"/>
  <c r="AB3836" i="43"/>
  <c r="AC3836" i="43" s="1"/>
  <c r="Y3836" i="43"/>
  <c r="AD3836" i="43" s="1"/>
  <c r="X3836" i="43"/>
  <c r="W3836" i="43"/>
  <c r="V3836" i="43"/>
  <c r="R3836" i="43"/>
  <c r="M3836" i="43"/>
  <c r="L3836" i="43"/>
  <c r="S3836" i="43" s="1"/>
  <c r="G3836" i="43"/>
  <c r="F3836" i="43"/>
  <c r="E3836" i="43"/>
  <c r="D3836" i="43"/>
  <c r="C3836" i="43"/>
  <c r="B3836" i="43"/>
  <c r="AD3835" i="43"/>
  <c r="AB3835" i="43"/>
  <c r="AC3835" i="43" s="1"/>
  <c r="Z3835" i="43"/>
  <c r="AA3835" i="43" s="1"/>
  <c r="Y3835" i="43"/>
  <c r="V3835" i="43"/>
  <c r="R3835" i="43"/>
  <c r="M3835" i="43"/>
  <c r="L3835" i="43"/>
  <c r="G3835" i="43"/>
  <c r="F3835" i="43"/>
  <c r="E3835" i="43"/>
  <c r="D3835" i="43"/>
  <c r="C3835" i="43"/>
  <c r="B3835" i="43"/>
  <c r="Y3834" i="43"/>
  <c r="V3834" i="43"/>
  <c r="S3834" i="43"/>
  <c r="R3834" i="43"/>
  <c r="M3834" i="43"/>
  <c r="L3834" i="43"/>
  <c r="X3834" i="43" s="1"/>
  <c r="G3834" i="43"/>
  <c r="F3834" i="43"/>
  <c r="E3834" i="43"/>
  <c r="D3834" i="43"/>
  <c r="C3834" i="43"/>
  <c r="B3834" i="43"/>
  <c r="AB3833" i="43"/>
  <c r="AC3833" i="43" s="1"/>
  <c r="Y3833" i="43"/>
  <c r="AD3833" i="43" s="1"/>
  <c r="X3833" i="43"/>
  <c r="V3833" i="43"/>
  <c r="R3833" i="43"/>
  <c r="S3833" i="43" s="1"/>
  <c r="M3833" i="43"/>
  <c r="L3833" i="43"/>
  <c r="W3833" i="43" s="1"/>
  <c r="G3833" i="43"/>
  <c r="F3833" i="43"/>
  <c r="E3833" i="43"/>
  <c r="D3833" i="43"/>
  <c r="C3833" i="43"/>
  <c r="B3833" i="43"/>
  <c r="AB3832" i="43"/>
  <c r="AC3832" i="43" s="1"/>
  <c r="Y3832" i="43"/>
  <c r="AD3832" i="43" s="1"/>
  <c r="X3832" i="43"/>
  <c r="W3832" i="43"/>
  <c r="V3832" i="43"/>
  <c r="R3832" i="43"/>
  <c r="M3832" i="43"/>
  <c r="L3832" i="43"/>
  <c r="S3832" i="43" s="1"/>
  <c r="G3832" i="43"/>
  <c r="F3832" i="43"/>
  <c r="E3832" i="43"/>
  <c r="D3832" i="43"/>
  <c r="C3832" i="43"/>
  <c r="B3832" i="43"/>
  <c r="AD3831" i="43"/>
  <c r="AB3831" i="43"/>
  <c r="AC3831" i="43" s="1"/>
  <c r="Z3831" i="43"/>
  <c r="AA3831" i="43" s="1"/>
  <c r="Y3831" i="43"/>
  <c r="V3831" i="43"/>
  <c r="R3831" i="43"/>
  <c r="M3831" i="43"/>
  <c r="L3831" i="43"/>
  <c r="G3831" i="43"/>
  <c r="F3831" i="43"/>
  <c r="E3831" i="43"/>
  <c r="D3831" i="43"/>
  <c r="C3831" i="43"/>
  <c r="B3831" i="43"/>
  <c r="Y3830" i="43"/>
  <c r="V3830" i="43"/>
  <c r="S3830" i="43"/>
  <c r="R3830" i="43"/>
  <c r="M3830" i="43"/>
  <c r="L3830" i="43"/>
  <c r="X3830" i="43" s="1"/>
  <c r="G3830" i="43"/>
  <c r="F3830" i="43"/>
  <c r="E3830" i="43"/>
  <c r="D3830" i="43"/>
  <c r="C3830" i="43"/>
  <c r="B3830" i="43"/>
  <c r="AB3829" i="43"/>
  <c r="AC3829" i="43" s="1"/>
  <c r="Y3829" i="43"/>
  <c r="AD3829" i="43" s="1"/>
  <c r="X3829" i="43"/>
  <c r="V3829" i="43"/>
  <c r="R3829" i="43"/>
  <c r="S3829" i="43" s="1"/>
  <c r="M3829" i="43"/>
  <c r="L3829" i="43"/>
  <c r="W3829" i="43" s="1"/>
  <c r="G3829" i="43"/>
  <c r="F3829" i="43"/>
  <c r="E3829" i="43"/>
  <c r="D3829" i="43"/>
  <c r="C3829" i="43"/>
  <c r="B3829" i="43"/>
  <c r="AB3828" i="43"/>
  <c r="AC3828" i="43" s="1"/>
  <c r="Y3828" i="43"/>
  <c r="AD3828" i="43" s="1"/>
  <c r="X3828" i="43"/>
  <c r="W3828" i="43"/>
  <c r="V3828" i="43"/>
  <c r="R3828" i="43"/>
  <c r="M3828" i="43"/>
  <c r="L3828" i="43"/>
  <c r="S3828" i="43" s="1"/>
  <c r="G3828" i="43"/>
  <c r="F3828" i="43"/>
  <c r="E3828" i="43"/>
  <c r="D3828" i="43"/>
  <c r="C3828" i="43"/>
  <c r="B3828" i="43"/>
  <c r="AD3827" i="43"/>
  <c r="AB3827" i="43"/>
  <c r="AC3827" i="43" s="1"/>
  <c r="Z3827" i="43"/>
  <c r="AA3827" i="43" s="1"/>
  <c r="Y3827" i="43"/>
  <c r="V3827" i="43"/>
  <c r="R3827" i="43"/>
  <c r="M3827" i="43"/>
  <c r="L3827" i="43"/>
  <c r="G3827" i="43"/>
  <c r="F3827" i="43"/>
  <c r="E3827" i="43"/>
  <c r="D3827" i="43"/>
  <c r="C3827" i="43"/>
  <c r="B3827" i="43"/>
  <c r="Y3826" i="43"/>
  <c r="V3826" i="43"/>
  <c r="S3826" i="43"/>
  <c r="R3826" i="43"/>
  <c r="M3826" i="43"/>
  <c r="L3826" i="43"/>
  <c r="X3826" i="43" s="1"/>
  <c r="G3826" i="43"/>
  <c r="F3826" i="43"/>
  <c r="E3826" i="43"/>
  <c r="D3826" i="43"/>
  <c r="C3826" i="43"/>
  <c r="B3826" i="43"/>
  <c r="AB3825" i="43"/>
  <c r="AC3825" i="43" s="1"/>
  <c r="Y3825" i="43"/>
  <c r="AD3825" i="43" s="1"/>
  <c r="X3825" i="43"/>
  <c r="V3825" i="43"/>
  <c r="R3825" i="43"/>
  <c r="S3825" i="43" s="1"/>
  <c r="M3825" i="43"/>
  <c r="L3825" i="43"/>
  <c r="W3825" i="43" s="1"/>
  <c r="G3825" i="43"/>
  <c r="F3825" i="43"/>
  <c r="E3825" i="43"/>
  <c r="D3825" i="43"/>
  <c r="C3825" i="43"/>
  <c r="B3825" i="43"/>
  <c r="AB3824" i="43"/>
  <c r="AC3824" i="43" s="1"/>
  <c r="Y3824" i="43"/>
  <c r="AD3824" i="43" s="1"/>
  <c r="X3824" i="43"/>
  <c r="W3824" i="43"/>
  <c r="V3824" i="43"/>
  <c r="R3824" i="43"/>
  <c r="M3824" i="43"/>
  <c r="L3824" i="43"/>
  <c r="S3824" i="43" s="1"/>
  <c r="G3824" i="43"/>
  <c r="F3824" i="43"/>
  <c r="E3824" i="43"/>
  <c r="D3824" i="43"/>
  <c r="C3824" i="43"/>
  <c r="B3824" i="43"/>
  <c r="AD3823" i="43"/>
  <c r="AB3823" i="43"/>
  <c r="AC3823" i="43" s="1"/>
  <c r="Z3823" i="43"/>
  <c r="AA3823" i="43" s="1"/>
  <c r="Y3823" i="43"/>
  <c r="V3823" i="43"/>
  <c r="R3823" i="43"/>
  <c r="M3823" i="43"/>
  <c r="L3823" i="43"/>
  <c r="G3823" i="43"/>
  <c r="F3823" i="43"/>
  <c r="E3823" i="43"/>
  <c r="D3823" i="43"/>
  <c r="C3823" i="43"/>
  <c r="B3823" i="43"/>
  <c r="Y3822" i="43"/>
  <c r="V3822" i="43"/>
  <c r="S3822" i="43"/>
  <c r="R3822" i="43"/>
  <c r="M3822" i="43"/>
  <c r="L3822" i="43"/>
  <c r="X3822" i="43" s="1"/>
  <c r="G3822" i="43"/>
  <c r="F3822" i="43"/>
  <c r="E3822" i="43"/>
  <c r="D3822" i="43"/>
  <c r="C3822" i="43"/>
  <c r="B3822" i="43"/>
  <c r="AB3821" i="43"/>
  <c r="AC3821" i="43" s="1"/>
  <c r="Y3821" i="43"/>
  <c r="AD3821" i="43" s="1"/>
  <c r="X3821" i="43"/>
  <c r="V3821" i="43"/>
  <c r="R3821" i="43"/>
  <c r="S3821" i="43" s="1"/>
  <c r="M3821" i="43"/>
  <c r="L3821" i="43"/>
  <c r="W3821" i="43" s="1"/>
  <c r="G3821" i="43"/>
  <c r="F3821" i="43"/>
  <c r="E3821" i="43"/>
  <c r="D3821" i="43"/>
  <c r="C3821" i="43"/>
  <c r="B3821" i="43"/>
  <c r="AB3820" i="43"/>
  <c r="AC3820" i="43" s="1"/>
  <c r="Y3820" i="43"/>
  <c r="AD3820" i="43" s="1"/>
  <c r="X3820" i="43"/>
  <c r="W3820" i="43"/>
  <c r="V3820" i="43"/>
  <c r="R3820" i="43"/>
  <c r="S3820" i="43" s="1"/>
  <c r="M3820" i="43"/>
  <c r="L3820" i="43"/>
  <c r="G3820" i="43"/>
  <c r="F3820" i="43"/>
  <c r="E3820" i="43"/>
  <c r="D3820" i="43"/>
  <c r="C3820" i="43"/>
  <c r="B3820" i="43"/>
  <c r="AD3819" i="43"/>
  <c r="AB3819" i="43"/>
  <c r="AC3819" i="43" s="1"/>
  <c r="Z3819" i="43"/>
  <c r="AA3819" i="43" s="1"/>
  <c r="Y3819" i="43"/>
  <c r="V3819" i="43"/>
  <c r="R3819" i="43"/>
  <c r="M3819" i="43"/>
  <c r="L3819" i="43"/>
  <c r="G3819" i="43"/>
  <c r="F3819" i="43"/>
  <c r="E3819" i="43"/>
  <c r="D3819" i="43"/>
  <c r="C3819" i="43"/>
  <c r="B3819" i="43"/>
  <c r="Y3818" i="43"/>
  <c r="V3818" i="43"/>
  <c r="S3818" i="43"/>
  <c r="R3818" i="43"/>
  <c r="M3818" i="43"/>
  <c r="L3818" i="43"/>
  <c r="X3818" i="43" s="1"/>
  <c r="G3818" i="43"/>
  <c r="F3818" i="43"/>
  <c r="E3818" i="43"/>
  <c r="D3818" i="43"/>
  <c r="C3818" i="43"/>
  <c r="B3818" i="43"/>
  <c r="AB3817" i="43"/>
  <c r="AC3817" i="43" s="1"/>
  <c r="Y3817" i="43"/>
  <c r="AD3817" i="43" s="1"/>
  <c r="X3817" i="43"/>
  <c r="V3817" i="43"/>
  <c r="R3817" i="43"/>
  <c r="S3817" i="43" s="1"/>
  <c r="M3817" i="43"/>
  <c r="L3817" i="43"/>
  <c r="W3817" i="43" s="1"/>
  <c r="G3817" i="43"/>
  <c r="F3817" i="43"/>
  <c r="E3817" i="43"/>
  <c r="D3817" i="43"/>
  <c r="C3817" i="43"/>
  <c r="B3817" i="43"/>
  <c r="AB3816" i="43"/>
  <c r="AC3816" i="43" s="1"/>
  <c r="Y3816" i="43"/>
  <c r="AD3816" i="43" s="1"/>
  <c r="X3816" i="43"/>
  <c r="W3816" i="43"/>
  <c r="V3816" i="43"/>
  <c r="R3816" i="43"/>
  <c r="M3816" i="43"/>
  <c r="L3816" i="43"/>
  <c r="S3816" i="43" s="1"/>
  <c r="G3816" i="43"/>
  <c r="F3816" i="43"/>
  <c r="E3816" i="43"/>
  <c r="D3816" i="43"/>
  <c r="C3816" i="43"/>
  <c r="B3816" i="43"/>
  <c r="AD3815" i="43"/>
  <c r="AB3815" i="43"/>
  <c r="AC3815" i="43" s="1"/>
  <c r="Z3815" i="43"/>
  <c r="AA3815" i="43" s="1"/>
  <c r="Y3815" i="43"/>
  <c r="V3815" i="43"/>
  <c r="R3815" i="43"/>
  <c r="M3815" i="43"/>
  <c r="L3815" i="43"/>
  <c r="G3815" i="43"/>
  <c r="F3815" i="43"/>
  <c r="E3815" i="43"/>
  <c r="D3815" i="43"/>
  <c r="C3815" i="43"/>
  <c r="B3815" i="43"/>
  <c r="Y3814" i="43"/>
  <c r="V3814" i="43"/>
  <c r="S3814" i="43"/>
  <c r="R3814" i="43"/>
  <c r="M3814" i="43"/>
  <c r="L3814" i="43"/>
  <c r="X3814" i="43" s="1"/>
  <c r="G3814" i="43"/>
  <c r="F3814" i="43"/>
  <c r="E3814" i="43"/>
  <c r="D3814" i="43"/>
  <c r="C3814" i="43"/>
  <c r="B3814" i="43"/>
  <c r="AB3813" i="43"/>
  <c r="AC3813" i="43" s="1"/>
  <c r="Y3813" i="43"/>
  <c r="AD3813" i="43" s="1"/>
  <c r="X3813" i="43"/>
  <c r="V3813" i="43"/>
  <c r="R3813" i="43"/>
  <c r="S3813" i="43" s="1"/>
  <c r="M3813" i="43"/>
  <c r="L3813" i="43"/>
  <c r="W3813" i="43" s="1"/>
  <c r="G3813" i="43"/>
  <c r="F3813" i="43"/>
  <c r="E3813" i="43"/>
  <c r="D3813" i="43"/>
  <c r="C3813" i="43"/>
  <c r="B3813" i="43"/>
  <c r="AB3812" i="43"/>
  <c r="AC3812" i="43" s="1"/>
  <c r="Y3812" i="43"/>
  <c r="AD3812" i="43" s="1"/>
  <c r="X3812" i="43"/>
  <c r="W3812" i="43"/>
  <c r="V3812" i="43"/>
  <c r="R3812" i="43"/>
  <c r="S3812" i="43" s="1"/>
  <c r="M3812" i="43"/>
  <c r="L3812" i="43"/>
  <c r="G3812" i="43"/>
  <c r="F3812" i="43"/>
  <c r="E3812" i="43"/>
  <c r="D3812" i="43"/>
  <c r="C3812" i="43"/>
  <c r="B3812" i="43"/>
  <c r="AD3811" i="43"/>
  <c r="AB3811" i="43"/>
  <c r="AC3811" i="43" s="1"/>
  <c r="Z3811" i="43"/>
  <c r="AA3811" i="43" s="1"/>
  <c r="Y3811" i="43"/>
  <c r="V3811" i="43"/>
  <c r="R3811" i="43"/>
  <c r="M3811" i="43"/>
  <c r="L3811" i="43"/>
  <c r="G3811" i="43"/>
  <c r="F3811" i="43"/>
  <c r="E3811" i="43"/>
  <c r="D3811" i="43"/>
  <c r="C3811" i="43"/>
  <c r="B3811" i="43"/>
  <c r="Y3810" i="43"/>
  <c r="V3810" i="43"/>
  <c r="S3810" i="43"/>
  <c r="R3810" i="43"/>
  <c r="M3810" i="43"/>
  <c r="L3810" i="43"/>
  <c r="X3810" i="43" s="1"/>
  <c r="G3810" i="43"/>
  <c r="F3810" i="43"/>
  <c r="E3810" i="43"/>
  <c r="D3810" i="43"/>
  <c r="C3810" i="43"/>
  <c r="B3810" i="43"/>
  <c r="AB3809" i="43"/>
  <c r="AC3809" i="43" s="1"/>
  <c r="Y3809" i="43"/>
  <c r="AD3809" i="43" s="1"/>
  <c r="X3809" i="43"/>
  <c r="V3809" i="43"/>
  <c r="R3809" i="43"/>
  <c r="S3809" i="43" s="1"/>
  <c r="M3809" i="43"/>
  <c r="L3809" i="43"/>
  <c r="W3809" i="43" s="1"/>
  <c r="G3809" i="43"/>
  <c r="F3809" i="43"/>
  <c r="E3809" i="43"/>
  <c r="D3809" i="43"/>
  <c r="C3809" i="43"/>
  <c r="B3809" i="43"/>
  <c r="AB3808" i="43"/>
  <c r="AC3808" i="43" s="1"/>
  <c r="Y3808" i="43"/>
  <c r="AD3808" i="43" s="1"/>
  <c r="X3808" i="43"/>
  <c r="W3808" i="43"/>
  <c r="V3808" i="43"/>
  <c r="R3808" i="43"/>
  <c r="S3808" i="43" s="1"/>
  <c r="M3808" i="43"/>
  <c r="L3808" i="43"/>
  <c r="G3808" i="43"/>
  <c r="F3808" i="43"/>
  <c r="E3808" i="43"/>
  <c r="D3808" i="43"/>
  <c r="C3808" i="43"/>
  <c r="B3808" i="43"/>
  <c r="AD3807" i="43"/>
  <c r="AB3807" i="43"/>
  <c r="AC3807" i="43" s="1"/>
  <c r="Z3807" i="43"/>
  <c r="AA3807" i="43" s="1"/>
  <c r="Y3807" i="43"/>
  <c r="V3807" i="43"/>
  <c r="R3807" i="43"/>
  <c r="M3807" i="43"/>
  <c r="L3807" i="43"/>
  <c r="G3807" i="43"/>
  <c r="F3807" i="43"/>
  <c r="E3807" i="43"/>
  <c r="D3807" i="43"/>
  <c r="C3807" i="43"/>
  <c r="B3807" i="43"/>
  <c r="Y3806" i="43"/>
  <c r="V3806" i="43"/>
  <c r="S3806" i="43"/>
  <c r="R3806" i="43"/>
  <c r="M3806" i="43"/>
  <c r="L3806" i="43"/>
  <c r="X3806" i="43" s="1"/>
  <c r="G3806" i="43"/>
  <c r="F3806" i="43"/>
  <c r="E3806" i="43"/>
  <c r="D3806" i="43"/>
  <c r="C3806" i="43"/>
  <c r="B3806" i="43"/>
  <c r="AB3805" i="43"/>
  <c r="AC3805" i="43" s="1"/>
  <c r="Y3805" i="43"/>
  <c r="AD3805" i="43" s="1"/>
  <c r="X3805" i="43"/>
  <c r="V3805" i="43"/>
  <c r="R3805" i="43"/>
  <c r="S3805" i="43" s="1"/>
  <c r="M3805" i="43"/>
  <c r="L3805" i="43"/>
  <c r="W3805" i="43" s="1"/>
  <c r="G3805" i="43"/>
  <c r="F3805" i="43"/>
  <c r="E3805" i="43"/>
  <c r="D3805" i="43"/>
  <c r="C3805" i="43"/>
  <c r="B3805" i="43"/>
  <c r="AB3804" i="43"/>
  <c r="AC3804" i="43" s="1"/>
  <c r="Y3804" i="43"/>
  <c r="AD3804" i="43" s="1"/>
  <c r="X3804" i="43"/>
  <c r="W3804" i="43"/>
  <c r="V3804" i="43"/>
  <c r="R3804" i="43"/>
  <c r="S3804" i="43" s="1"/>
  <c r="M3804" i="43"/>
  <c r="L3804" i="43"/>
  <c r="G3804" i="43"/>
  <c r="F3804" i="43"/>
  <c r="E3804" i="43"/>
  <c r="D3804" i="43"/>
  <c r="C3804" i="43"/>
  <c r="B3804" i="43"/>
  <c r="AD3803" i="43"/>
  <c r="AB3803" i="43"/>
  <c r="AC3803" i="43" s="1"/>
  <c r="Z3803" i="43"/>
  <c r="AA3803" i="43" s="1"/>
  <c r="Y3803" i="43"/>
  <c r="V3803" i="43"/>
  <c r="R3803" i="43"/>
  <c r="M3803" i="43"/>
  <c r="L3803" i="43"/>
  <c r="G3803" i="43"/>
  <c r="F3803" i="43"/>
  <c r="E3803" i="43"/>
  <c r="D3803" i="43"/>
  <c r="C3803" i="43"/>
  <c r="B3803" i="43"/>
  <c r="Y3802" i="43"/>
  <c r="V3802" i="43"/>
  <c r="S3802" i="43"/>
  <c r="R3802" i="43"/>
  <c r="M3802" i="43"/>
  <c r="L3802" i="43"/>
  <c r="X3802" i="43" s="1"/>
  <c r="G3802" i="43"/>
  <c r="F3802" i="43"/>
  <c r="E3802" i="43"/>
  <c r="D3802" i="43"/>
  <c r="C3802" i="43"/>
  <c r="B3802" i="43"/>
  <c r="AB3801" i="43"/>
  <c r="AC3801" i="43" s="1"/>
  <c r="Y3801" i="43"/>
  <c r="AD3801" i="43" s="1"/>
  <c r="X3801" i="43"/>
  <c r="V3801" i="43"/>
  <c r="R3801" i="43"/>
  <c r="S3801" i="43" s="1"/>
  <c r="M3801" i="43"/>
  <c r="L3801" i="43"/>
  <c r="W3801" i="43" s="1"/>
  <c r="G3801" i="43"/>
  <c r="F3801" i="43"/>
  <c r="E3801" i="43"/>
  <c r="D3801" i="43"/>
  <c r="C3801" i="43"/>
  <c r="B3801" i="43"/>
  <c r="AB3800" i="43"/>
  <c r="AC3800" i="43" s="1"/>
  <c r="Y3800" i="43"/>
  <c r="AD3800" i="43" s="1"/>
  <c r="X3800" i="43"/>
  <c r="W3800" i="43"/>
  <c r="V3800" i="43"/>
  <c r="R3800" i="43"/>
  <c r="S3800" i="43" s="1"/>
  <c r="M3800" i="43"/>
  <c r="L3800" i="43"/>
  <c r="G3800" i="43"/>
  <c r="F3800" i="43"/>
  <c r="E3800" i="43"/>
  <c r="D3800" i="43"/>
  <c r="C3800" i="43"/>
  <c r="B3800" i="43"/>
  <c r="AD3799" i="43"/>
  <c r="AB3799" i="43"/>
  <c r="AC3799" i="43" s="1"/>
  <c r="Z3799" i="43"/>
  <c r="AA3799" i="43" s="1"/>
  <c r="Y3799" i="43"/>
  <c r="V3799" i="43"/>
  <c r="R3799" i="43"/>
  <c r="M3799" i="43"/>
  <c r="L3799" i="43"/>
  <c r="G3799" i="43"/>
  <c r="F3799" i="43"/>
  <c r="E3799" i="43"/>
  <c r="D3799" i="43"/>
  <c r="C3799" i="43"/>
  <c r="B3799" i="43"/>
  <c r="Y3798" i="43"/>
  <c r="V3798" i="43"/>
  <c r="S3798" i="43"/>
  <c r="R3798" i="43"/>
  <c r="M3798" i="43"/>
  <c r="L3798" i="43"/>
  <c r="X3798" i="43" s="1"/>
  <c r="G3798" i="43"/>
  <c r="F3798" i="43"/>
  <c r="E3798" i="43"/>
  <c r="D3798" i="43"/>
  <c r="C3798" i="43"/>
  <c r="B3798" i="43"/>
  <c r="AB3797" i="43"/>
  <c r="AC3797" i="43" s="1"/>
  <c r="Y3797" i="43"/>
  <c r="AD3797" i="43" s="1"/>
  <c r="X3797" i="43"/>
  <c r="V3797" i="43"/>
  <c r="R3797" i="43"/>
  <c r="S3797" i="43" s="1"/>
  <c r="M3797" i="43"/>
  <c r="L3797" i="43"/>
  <c r="W3797" i="43" s="1"/>
  <c r="G3797" i="43"/>
  <c r="F3797" i="43"/>
  <c r="E3797" i="43"/>
  <c r="D3797" i="43"/>
  <c r="C3797" i="43"/>
  <c r="B3797" i="43"/>
  <c r="AB3796" i="43"/>
  <c r="AC3796" i="43" s="1"/>
  <c r="Y3796" i="43"/>
  <c r="AD3796" i="43" s="1"/>
  <c r="X3796" i="43"/>
  <c r="W3796" i="43"/>
  <c r="V3796" i="43"/>
  <c r="R3796" i="43"/>
  <c r="S3796" i="43" s="1"/>
  <c r="M3796" i="43"/>
  <c r="L3796" i="43"/>
  <c r="G3796" i="43"/>
  <c r="F3796" i="43"/>
  <c r="E3796" i="43"/>
  <c r="D3796" i="43"/>
  <c r="C3796" i="43"/>
  <c r="B3796" i="43"/>
  <c r="AD3795" i="43"/>
  <c r="AB3795" i="43"/>
  <c r="AC3795" i="43" s="1"/>
  <c r="Z3795" i="43"/>
  <c r="AA3795" i="43" s="1"/>
  <c r="Y3795" i="43"/>
  <c r="V3795" i="43"/>
  <c r="R3795" i="43"/>
  <c r="M3795" i="43"/>
  <c r="L3795" i="43"/>
  <c r="G3795" i="43"/>
  <c r="F3795" i="43"/>
  <c r="E3795" i="43"/>
  <c r="D3795" i="43"/>
  <c r="C3795" i="43"/>
  <c r="B3795" i="43"/>
  <c r="Y3794" i="43"/>
  <c r="V3794" i="43"/>
  <c r="S3794" i="43"/>
  <c r="R3794" i="43"/>
  <c r="M3794" i="43"/>
  <c r="L3794" i="43"/>
  <c r="X3794" i="43" s="1"/>
  <c r="G3794" i="43"/>
  <c r="F3794" i="43"/>
  <c r="E3794" i="43"/>
  <c r="D3794" i="43"/>
  <c r="C3794" i="43"/>
  <c r="B3794" i="43"/>
  <c r="AB3793" i="43"/>
  <c r="AC3793" i="43" s="1"/>
  <c r="Y3793" i="43"/>
  <c r="AD3793" i="43" s="1"/>
  <c r="X3793" i="43"/>
  <c r="V3793" i="43"/>
  <c r="R3793" i="43"/>
  <c r="S3793" i="43" s="1"/>
  <c r="M3793" i="43"/>
  <c r="L3793" i="43"/>
  <c r="W3793" i="43" s="1"/>
  <c r="G3793" i="43"/>
  <c r="F3793" i="43"/>
  <c r="E3793" i="43"/>
  <c r="D3793" i="43"/>
  <c r="C3793" i="43"/>
  <c r="B3793" i="43"/>
  <c r="AB3792" i="43"/>
  <c r="AC3792" i="43" s="1"/>
  <c r="Y3792" i="43"/>
  <c r="AD3792" i="43" s="1"/>
  <c r="X3792" i="43"/>
  <c r="W3792" i="43"/>
  <c r="V3792" i="43"/>
  <c r="R3792" i="43"/>
  <c r="S3792" i="43" s="1"/>
  <c r="M3792" i="43"/>
  <c r="L3792" i="43"/>
  <c r="G3792" i="43"/>
  <c r="F3792" i="43"/>
  <c r="E3792" i="43"/>
  <c r="D3792" i="43"/>
  <c r="C3792" i="43"/>
  <c r="B3792" i="43"/>
  <c r="AD3791" i="43"/>
  <c r="AB3791" i="43"/>
  <c r="AC3791" i="43" s="1"/>
  <c r="Z3791" i="43"/>
  <c r="AA3791" i="43" s="1"/>
  <c r="Y3791" i="43"/>
  <c r="V3791" i="43"/>
  <c r="R3791" i="43"/>
  <c r="M3791" i="43"/>
  <c r="L3791" i="43"/>
  <c r="G3791" i="43"/>
  <c r="F3791" i="43"/>
  <c r="E3791" i="43"/>
  <c r="D3791" i="43"/>
  <c r="C3791" i="43"/>
  <c r="B3791" i="43"/>
  <c r="Y3790" i="43"/>
  <c r="V3790" i="43"/>
  <c r="S3790" i="43"/>
  <c r="R3790" i="43"/>
  <c r="M3790" i="43"/>
  <c r="L3790" i="43"/>
  <c r="X3790" i="43" s="1"/>
  <c r="G3790" i="43"/>
  <c r="F3790" i="43"/>
  <c r="E3790" i="43"/>
  <c r="D3790" i="43"/>
  <c r="C3790" i="43"/>
  <c r="B3790" i="43"/>
  <c r="AD3789" i="43"/>
  <c r="AB3789" i="43"/>
  <c r="AC3789" i="43" s="1"/>
  <c r="Z3789" i="43"/>
  <c r="AA3789" i="43" s="1"/>
  <c r="Y3789" i="43"/>
  <c r="X3789" i="43"/>
  <c r="V3789" i="43"/>
  <c r="R3789" i="43"/>
  <c r="M3789" i="43"/>
  <c r="L3789" i="43"/>
  <c r="W3789" i="43" s="1"/>
  <c r="G3789" i="43"/>
  <c r="F3789" i="43"/>
  <c r="E3789" i="43"/>
  <c r="D3789" i="43"/>
  <c r="C3789" i="43"/>
  <c r="B3789" i="43"/>
  <c r="AB3788" i="43"/>
  <c r="AC3788" i="43" s="1"/>
  <c r="Y3788" i="43"/>
  <c r="AD3788" i="43" s="1"/>
  <c r="X3788" i="43"/>
  <c r="W3788" i="43"/>
  <c r="V3788" i="43"/>
  <c r="R3788" i="43"/>
  <c r="S3788" i="43" s="1"/>
  <c r="M3788" i="43"/>
  <c r="L3788" i="43"/>
  <c r="G3788" i="43"/>
  <c r="F3788" i="43"/>
  <c r="E3788" i="43"/>
  <c r="D3788" i="43"/>
  <c r="C3788" i="43"/>
  <c r="B3788" i="43"/>
  <c r="AD3787" i="43"/>
  <c r="AB3787" i="43"/>
  <c r="AC3787" i="43" s="1"/>
  <c r="Z3787" i="43"/>
  <c r="AA3787" i="43" s="1"/>
  <c r="Y3787" i="43"/>
  <c r="V3787" i="43"/>
  <c r="R3787" i="43"/>
  <c r="M3787" i="43"/>
  <c r="L3787" i="43"/>
  <c r="G3787" i="43"/>
  <c r="F3787" i="43"/>
  <c r="E3787" i="43"/>
  <c r="D3787" i="43"/>
  <c r="C3787" i="43"/>
  <c r="B3787" i="43"/>
  <c r="Y3786" i="43"/>
  <c r="V3786" i="43"/>
  <c r="S3786" i="43"/>
  <c r="R3786" i="43"/>
  <c r="M3786" i="43"/>
  <c r="L3786" i="43"/>
  <c r="X3786" i="43" s="1"/>
  <c r="G3786" i="43"/>
  <c r="F3786" i="43"/>
  <c r="E3786" i="43"/>
  <c r="D3786" i="43"/>
  <c r="C3786" i="43"/>
  <c r="B3786" i="43"/>
  <c r="AB3785" i="43"/>
  <c r="AC3785" i="43" s="1"/>
  <c r="Z3785" i="43"/>
  <c r="AA3785" i="43" s="1"/>
  <c r="Y3785" i="43"/>
  <c r="AD3785" i="43" s="1"/>
  <c r="X3785" i="43"/>
  <c r="V3785" i="43"/>
  <c r="R3785" i="43"/>
  <c r="M3785" i="43"/>
  <c r="L3785" i="43"/>
  <c r="W3785" i="43" s="1"/>
  <c r="G3785" i="43"/>
  <c r="F3785" i="43"/>
  <c r="E3785" i="43"/>
  <c r="D3785" i="43"/>
  <c r="C3785" i="43"/>
  <c r="B3785" i="43"/>
  <c r="AB3784" i="43"/>
  <c r="AC3784" i="43" s="1"/>
  <c r="Y3784" i="43"/>
  <c r="AD3784" i="43" s="1"/>
  <c r="X3784" i="43"/>
  <c r="W3784" i="43"/>
  <c r="V3784" i="43"/>
  <c r="R3784" i="43"/>
  <c r="S3784" i="43" s="1"/>
  <c r="M3784" i="43"/>
  <c r="L3784" i="43"/>
  <c r="G3784" i="43"/>
  <c r="F3784" i="43"/>
  <c r="E3784" i="43"/>
  <c r="D3784" i="43"/>
  <c r="C3784" i="43"/>
  <c r="B3784" i="43"/>
  <c r="AD3783" i="43"/>
  <c r="AB3783" i="43"/>
  <c r="AC3783" i="43" s="1"/>
  <c r="Z3783" i="43"/>
  <c r="AA3783" i="43" s="1"/>
  <c r="Y3783" i="43"/>
  <c r="V3783" i="43"/>
  <c r="R3783" i="43"/>
  <c r="M3783" i="43"/>
  <c r="L3783" i="43"/>
  <c r="G3783" i="43"/>
  <c r="F3783" i="43"/>
  <c r="E3783" i="43"/>
  <c r="D3783" i="43"/>
  <c r="C3783" i="43"/>
  <c r="B3783" i="43"/>
  <c r="Y3782" i="43"/>
  <c r="V3782" i="43"/>
  <c r="S3782" i="43"/>
  <c r="R3782" i="43"/>
  <c r="M3782" i="43"/>
  <c r="L3782" i="43"/>
  <c r="X3782" i="43" s="1"/>
  <c r="G3782" i="43"/>
  <c r="F3782" i="43"/>
  <c r="E3782" i="43"/>
  <c r="D3782" i="43"/>
  <c r="C3782" i="43"/>
  <c r="B3782" i="43"/>
  <c r="AB3781" i="43"/>
  <c r="AC3781" i="43" s="1"/>
  <c r="Z3781" i="43"/>
  <c r="AA3781" i="43" s="1"/>
  <c r="Y3781" i="43"/>
  <c r="AD3781" i="43" s="1"/>
  <c r="X3781" i="43"/>
  <c r="V3781" i="43"/>
  <c r="R3781" i="43"/>
  <c r="M3781" i="43"/>
  <c r="L3781" i="43"/>
  <c r="W3781" i="43" s="1"/>
  <c r="G3781" i="43"/>
  <c r="F3781" i="43"/>
  <c r="E3781" i="43"/>
  <c r="D3781" i="43"/>
  <c r="C3781" i="43"/>
  <c r="B3781" i="43"/>
  <c r="AB3780" i="43"/>
  <c r="AC3780" i="43" s="1"/>
  <c r="Y3780" i="43"/>
  <c r="AD3780" i="43" s="1"/>
  <c r="X3780" i="43"/>
  <c r="W3780" i="43"/>
  <c r="V3780" i="43"/>
  <c r="R3780" i="43"/>
  <c r="S3780" i="43" s="1"/>
  <c r="M3780" i="43"/>
  <c r="L3780" i="43"/>
  <c r="G3780" i="43"/>
  <c r="F3780" i="43"/>
  <c r="E3780" i="43"/>
  <c r="D3780" i="43"/>
  <c r="C3780" i="43"/>
  <c r="B3780" i="43"/>
  <c r="AD3779" i="43"/>
  <c r="AB3779" i="43"/>
  <c r="AC3779" i="43" s="1"/>
  <c r="Z3779" i="43"/>
  <c r="AA3779" i="43" s="1"/>
  <c r="Y3779" i="43"/>
  <c r="V3779" i="43"/>
  <c r="R3779" i="43"/>
  <c r="M3779" i="43"/>
  <c r="L3779" i="43"/>
  <c r="G3779" i="43"/>
  <c r="F3779" i="43"/>
  <c r="E3779" i="43"/>
  <c r="D3779" i="43"/>
  <c r="C3779" i="43"/>
  <c r="B3779" i="43"/>
  <c r="Y3778" i="43"/>
  <c r="V3778" i="43"/>
  <c r="S3778" i="43"/>
  <c r="R3778" i="43"/>
  <c r="M3778" i="43"/>
  <c r="L3778" i="43"/>
  <c r="X3778" i="43" s="1"/>
  <c r="G3778" i="43"/>
  <c r="F3778" i="43"/>
  <c r="E3778" i="43"/>
  <c r="D3778" i="43"/>
  <c r="C3778" i="43"/>
  <c r="B3778" i="43"/>
  <c r="AB3777" i="43"/>
  <c r="AC3777" i="43" s="1"/>
  <c r="Y3777" i="43"/>
  <c r="AD3777" i="43" s="1"/>
  <c r="X3777" i="43"/>
  <c r="V3777" i="43"/>
  <c r="R3777" i="43"/>
  <c r="M3777" i="43"/>
  <c r="L3777" i="43"/>
  <c r="W3777" i="43" s="1"/>
  <c r="G3777" i="43"/>
  <c r="F3777" i="43"/>
  <c r="E3777" i="43"/>
  <c r="D3777" i="43"/>
  <c r="C3777" i="43"/>
  <c r="B3777" i="43"/>
  <c r="AB3776" i="43"/>
  <c r="AC3776" i="43" s="1"/>
  <c r="Y3776" i="43"/>
  <c r="AD3776" i="43" s="1"/>
  <c r="X3776" i="43"/>
  <c r="W3776" i="43"/>
  <c r="V3776" i="43"/>
  <c r="R3776" i="43"/>
  <c r="S3776" i="43" s="1"/>
  <c r="M3776" i="43"/>
  <c r="L3776" i="43"/>
  <c r="G3776" i="43"/>
  <c r="F3776" i="43"/>
  <c r="E3776" i="43"/>
  <c r="D3776" i="43"/>
  <c r="C3776" i="43"/>
  <c r="B3776" i="43"/>
  <c r="AD3775" i="43"/>
  <c r="AB3775" i="43"/>
  <c r="AC3775" i="43" s="1"/>
  <c r="Z3775" i="43"/>
  <c r="AA3775" i="43" s="1"/>
  <c r="Y3775" i="43"/>
  <c r="V3775" i="43"/>
  <c r="R3775" i="43"/>
  <c r="M3775" i="43"/>
  <c r="L3775" i="43"/>
  <c r="G3775" i="43"/>
  <c r="F3775" i="43"/>
  <c r="E3775" i="43"/>
  <c r="D3775" i="43"/>
  <c r="C3775" i="43"/>
  <c r="B3775" i="43"/>
  <c r="Y3774" i="43"/>
  <c r="V3774" i="43"/>
  <c r="S3774" i="43"/>
  <c r="R3774" i="43"/>
  <c r="M3774" i="43"/>
  <c r="L3774" i="43"/>
  <c r="X3774" i="43" s="1"/>
  <c r="G3774" i="43"/>
  <c r="F3774" i="43"/>
  <c r="E3774" i="43"/>
  <c r="D3774" i="43"/>
  <c r="C3774" i="43"/>
  <c r="B3774" i="43"/>
  <c r="AB3773" i="43"/>
  <c r="AC3773" i="43" s="1"/>
  <c r="Y3773" i="43"/>
  <c r="AD3773" i="43" s="1"/>
  <c r="X3773" i="43"/>
  <c r="V3773" i="43"/>
  <c r="R3773" i="43"/>
  <c r="S3773" i="43" s="1"/>
  <c r="M3773" i="43"/>
  <c r="L3773" i="43"/>
  <c r="W3773" i="43" s="1"/>
  <c r="G3773" i="43"/>
  <c r="F3773" i="43"/>
  <c r="E3773" i="43"/>
  <c r="D3773" i="43"/>
  <c r="C3773" i="43"/>
  <c r="B3773" i="43"/>
  <c r="AB3772" i="43"/>
  <c r="AC3772" i="43" s="1"/>
  <c r="Y3772" i="43"/>
  <c r="AD3772" i="43" s="1"/>
  <c r="X3772" i="43"/>
  <c r="W3772" i="43"/>
  <c r="V3772" i="43"/>
  <c r="R3772" i="43"/>
  <c r="S3772" i="43" s="1"/>
  <c r="M3772" i="43"/>
  <c r="L3772" i="43"/>
  <c r="G3772" i="43"/>
  <c r="F3772" i="43"/>
  <c r="E3772" i="43"/>
  <c r="D3772" i="43"/>
  <c r="C3772" i="43"/>
  <c r="B3772" i="43"/>
  <c r="AD3771" i="43"/>
  <c r="AB3771" i="43"/>
  <c r="AC3771" i="43" s="1"/>
  <c r="Z3771" i="43"/>
  <c r="AA3771" i="43" s="1"/>
  <c r="Y3771" i="43"/>
  <c r="V3771" i="43"/>
  <c r="R3771" i="43"/>
  <c r="M3771" i="43"/>
  <c r="L3771" i="43"/>
  <c r="G3771" i="43"/>
  <c r="F3771" i="43"/>
  <c r="E3771" i="43"/>
  <c r="D3771" i="43"/>
  <c r="C3771" i="43"/>
  <c r="B3771" i="43"/>
  <c r="Y3770" i="43"/>
  <c r="V3770" i="43"/>
  <c r="S3770" i="43"/>
  <c r="R3770" i="43"/>
  <c r="M3770" i="43"/>
  <c r="L3770" i="43"/>
  <c r="X3770" i="43" s="1"/>
  <c r="G3770" i="43"/>
  <c r="F3770" i="43"/>
  <c r="E3770" i="43"/>
  <c r="D3770" i="43"/>
  <c r="C3770" i="43"/>
  <c r="B3770" i="43"/>
  <c r="AB3769" i="43"/>
  <c r="AC3769" i="43" s="1"/>
  <c r="Y3769" i="43"/>
  <c r="AD3769" i="43" s="1"/>
  <c r="X3769" i="43"/>
  <c r="V3769" i="43"/>
  <c r="R3769" i="43"/>
  <c r="S3769" i="43" s="1"/>
  <c r="M3769" i="43"/>
  <c r="L3769" i="43"/>
  <c r="W3769" i="43" s="1"/>
  <c r="G3769" i="43"/>
  <c r="F3769" i="43"/>
  <c r="E3769" i="43"/>
  <c r="D3769" i="43"/>
  <c r="C3769" i="43"/>
  <c r="B3769" i="43"/>
  <c r="AB3768" i="43"/>
  <c r="AC3768" i="43" s="1"/>
  <c r="Y3768" i="43"/>
  <c r="AD3768" i="43" s="1"/>
  <c r="X3768" i="43"/>
  <c r="W3768" i="43"/>
  <c r="V3768" i="43"/>
  <c r="R3768" i="43"/>
  <c r="S3768" i="43" s="1"/>
  <c r="M3768" i="43"/>
  <c r="L3768" i="43"/>
  <c r="G3768" i="43"/>
  <c r="F3768" i="43"/>
  <c r="E3768" i="43"/>
  <c r="D3768" i="43"/>
  <c r="C3768" i="43"/>
  <c r="B3768" i="43"/>
  <c r="AD3767" i="43"/>
  <c r="AB3767" i="43"/>
  <c r="AC3767" i="43" s="1"/>
  <c r="Z3767" i="43"/>
  <c r="AA3767" i="43" s="1"/>
  <c r="Y3767" i="43"/>
  <c r="V3767" i="43"/>
  <c r="R3767" i="43"/>
  <c r="M3767" i="43"/>
  <c r="L3767" i="43"/>
  <c r="G3767" i="43"/>
  <c r="F3767" i="43"/>
  <c r="E3767" i="43"/>
  <c r="D3767" i="43"/>
  <c r="C3767" i="43"/>
  <c r="B3767" i="43"/>
  <c r="Y3766" i="43"/>
  <c r="V3766" i="43"/>
  <c r="S3766" i="43"/>
  <c r="R3766" i="43"/>
  <c r="M3766" i="43"/>
  <c r="L3766" i="43"/>
  <c r="X3766" i="43" s="1"/>
  <c r="G3766" i="43"/>
  <c r="F3766" i="43"/>
  <c r="E3766" i="43"/>
  <c r="D3766" i="43"/>
  <c r="C3766" i="43"/>
  <c r="B3766" i="43"/>
  <c r="AB3765" i="43"/>
  <c r="AC3765" i="43" s="1"/>
  <c r="Y3765" i="43"/>
  <c r="AD3765" i="43" s="1"/>
  <c r="X3765" i="43"/>
  <c r="V3765" i="43"/>
  <c r="R3765" i="43"/>
  <c r="S3765" i="43" s="1"/>
  <c r="M3765" i="43"/>
  <c r="L3765" i="43"/>
  <c r="W3765" i="43" s="1"/>
  <c r="G3765" i="43"/>
  <c r="F3765" i="43"/>
  <c r="E3765" i="43"/>
  <c r="D3765" i="43"/>
  <c r="C3765" i="43"/>
  <c r="B3765" i="43"/>
  <c r="AB3764" i="43"/>
  <c r="AC3764" i="43" s="1"/>
  <c r="Y3764" i="43"/>
  <c r="AD3764" i="43" s="1"/>
  <c r="X3764" i="43"/>
  <c r="W3764" i="43"/>
  <c r="V3764" i="43"/>
  <c r="R3764" i="43"/>
  <c r="S3764" i="43" s="1"/>
  <c r="M3764" i="43"/>
  <c r="L3764" i="43"/>
  <c r="G3764" i="43"/>
  <c r="F3764" i="43"/>
  <c r="E3764" i="43"/>
  <c r="D3764" i="43"/>
  <c r="C3764" i="43"/>
  <c r="B3764" i="43"/>
  <c r="AD3763" i="43"/>
  <c r="AB3763" i="43"/>
  <c r="AC3763" i="43" s="1"/>
  <c r="Z3763" i="43"/>
  <c r="AA3763" i="43" s="1"/>
  <c r="Y3763" i="43"/>
  <c r="V3763" i="43"/>
  <c r="R3763" i="43"/>
  <c r="M3763" i="43"/>
  <c r="L3763" i="43"/>
  <c r="G3763" i="43"/>
  <c r="F3763" i="43"/>
  <c r="E3763" i="43"/>
  <c r="D3763" i="43"/>
  <c r="C3763" i="43"/>
  <c r="B3763" i="43"/>
  <c r="Y3762" i="43"/>
  <c r="V3762" i="43"/>
  <c r="S3762" i="43"/>
  <c r="R3762" i="43"/>
  <c r="M3762" i="43"/>
  <c r="L3762" i="43"/>
  <c r="X3762" i="43" s="1"/>
  <c r="G3762" i="43"/>
  <c r="F3762" i="43"/>
  <c r="E3762" i="43"/>
  <c r="D3762" i="43"/>
  <c r="C3762" i="43"/>
  <c r="B3762" i="43"/>
  <c r="AB3761" i="43"/>
  <c r="AC3761" i="43" s="1"/>
  <c r="Y3761" i="43"/>
  <c r="AD3761" i="43" s="1"/>
  <c r="X3761" i="43"/>
  <c r="V3761" i="43"/>
  <c r="R3761" i="43"/>
  <c r="S3761" i="43" s="1"/>
  <c r="M3761" i="43"/>
  <c r="L3761" i="43"/>
  <c r="W3761" i="43" s="1"/>
  <c r="G3761" i="43"/>
  <c r="F3761" i="43"/>
  <c r="E3761" i="43"/>
  <c r="D3761" i="43"/>
  <c r="C3761" i="43"/>
  <c r="B3761" i="43"/>
  <c r="AB3760" i="43"/>
  <c r="AC3760" i="43" s="1"/>
  <c r="Y3760" i="43"/>
  <c r="AD3760" i="43" s="1"/>
  <c r="X3760" i="43"/>
  <c r="W3760" i="43"/>
  <c r="V3760" i="43"/>
  <c r="R3760" i="43"/>
  <c r="S3760" i="43" s="1"/>
  <c r="M3760" i="43"/>
  <c r="L3760" i="43"/>
  <c r="G3760" i="43"/>
  <c r="F3760" i="43"/>
  <c r="E3760" i="43"/>
  <c r="D3760" i="43"/>
  <c r="C3760" i="43"/>
  <c r="B3760" i="43"/>
  <c r="AD3759" i="43"/>
  <c r="AB3759" i="43"/>
  <c r="AC3759" i="43" s="1"/>
  <c r="Z3759" i="43"/>
  <c r="AA3759" i="43" s="1"/>
  <c r="Y3759" i="43"/>
  <c r="V3759" i="43"/>
  <c r="R3759" i="43"/>
  <c r="M3759" i="43"/>
  <c r="L3759" i="43"/>
  <c r="G3759" i="43"/>
  <c r="F3759" i="43"/>
  <c r="E3759" i="43"/>
  <c r="D3759" i="43"/>
  <c r="C3759" i="43"/>
  <c r="B3759" i="43"/>
  <c r="Y3758" i="43"/>
  <c r="V3758" i="43"/>
  <c r="S3758" i="43"/>
  <c r="R3758" i="43"/>
  <c r="M3758" i="43"/>
  <c r="L3758" i="43"/>
  <c r="X3758" i="43" s="1"/>
  <c r="G3758" i="43"/>
  <c r="F3758" i="43"/>
  <c r="E3758" i="43"/>
  <c r="D3758" i="43"/>
  <c r="C3758" i="43"/>
  <c r="B3758" i="43"/>
  <c r="AB3757" i="43"/>
  <c r="AC3757" i="43" s="1"/>
  <c r="Y3757" i="43"/>
  <c r="AD3757" i="43" s="1"/>
  <c r="X3757" i="43"/>
  <c r="V3757" i="43"/>
  <c r="R3757" i="43"/>
  <c r="S3757" i="43" s="1"/>
  <c r="M3757" i="43"/>
  <c r="L3757" i="43"/>
  <c r="W3757" i="43" s="1"/>
  <c r="G3757" i="43"/>
  <c r="F3757" i="43"/>
  <c r="E3757" i="43"/>
  <c r="D3757" i="43"/>
  <c r="C3757" i="43"/>
  <c r="B3757" i="43"/>
  <c r="AB3756" i="43"/>
  <c r="AC3756" i="43" s="1"/>
  <c r="Y3756" i="43"/>
  <c r="AD3756" i="43" s="1"/>
  <c r="X3756" i="43"/>
  <c r="W3756" i="43"/>
  <c r="V3756" i="43"/>
  <c r="R3756" i="43"/>
  <c r="S3756" i="43" s="1"/>
  <c r="M3756" i="43"/>
  <c r="L3756" i="43"/>
  <c r="G3756" i="43"/>
  <c r="F3756" i="43"/>
  <c r="E3756" i="43"/>
  <c r="D3756" i="43"/>
  <c r="C3756" i="43"/>
  <c r="B3756" i="43"/>
  <c r="AD3755" i="43"/>
  <c r="AB3755" i="43"/>
  <c r="AC3755" i="43" s="1"/>
  <c r="Z3755" i="43"/>
  <c r="AA3755" i="43" s="1"/>
  <c r="Y3755" i="43"/>
  <c r="V3755" i="43"/>
  <c r="R3755" i="43"/>
  <c r="M3755" i="43"/>
  <c r="L3755" i="43"/>
  <c r="G3755" i="43"/>
  <c r="F3755" i="43"/>
  <c r="E3755" i="43"/>
  <c r="D3755" i="43"/>
  <c r="C3755" i="43"/>
  <c r="B3755" i="43"/>
  <c r="Y3754" i="43"/>
  <c r="V3754" i="43"/>
  <c r="S3754" i="43"/>
  <c r="R3754" i="43"/>
  <c r="M3754" i="43"/>
  <c r="L3754" i="43"/>
  <c r="X3754" i="43" s="1"/>
  <c r="G3754" i="43"/>
  <c r="F3754" i="43"/>
  <c r="E3754" i="43"/>
  <c r="D3754" i="43"/>
  <c r="C3754" i="43"/>
  <c r="B3754" i="43"/>
  <c r="AB3753" i="43"/>
  <c r="AC3753" i="43" s="1"/>
  <c r="Y3753" i="43"/>
  <c r="AD3753" i="43" s="1"/>
  <c r="X3753" i="43"/>
  <c r="V3753" i="43"/>
  <c r="R3753" i="43"/>
  <c r="S3753" i="43" s="1"/>
  <c r="M3753" i="43"/>
  <c r="L3753" i="43"/>
  <c r="W3753" i="43" s="1"/>
  <c r="G3753" i="43"/>
  <c r="F3753" i="43"/>
  <c r="E3753" i="43"/>
  <c r="D3753" i="43"/>
  <c r="C3753" i="43"/>
  <c r="B3753" i="43"/>
  <c r="AB3752" i="43"/>
  <c r="AC3752" i="43" s="1"/>
  <c r="Y3752" i="43"/>
  <c r="AD3752" i="43" s="1"/>
  <c r="X3752" i="43"/>
  <c r="W3752" i="43"/>
  <c r="V3752" i="43"/>
  <c r="R3752" i="43"/>
  <c r="S3752" i="43" s="1"/>
  <c r="M3752" i="43"/>
  <c r="L3752" i="43"/>
  <c r="G3752" i="43"/>
  <c r="F3752" i="43"/>
  <c r="E3752" i="43"/>
  <c r="D3752" i="43"/>
  <c r="C3752" i="43"/>
  <c r="B3752" i="43"/>
  <c r="AD3751" i="43"/>
  <c r="AB3751" i="43"/>
  <c r="AC3751" i="43" s="1"/>
  <c r="Z3751" i="43"/>
  <c r="AA3751" i="43" s="1"/>
  <c r="Y3751" i="43"/>
  <c r="V3751" i="43"/>
  <c r="R3751" i="43"/>
  <c r="M3751" i="43"/>
  <c r="L3751" i="43"/>
  <c r="G3751" i="43"/>
  <c r="F3751" i="43"/>
  <c r="E3751" i="43"/>
  <c r="D3751" i="43"/>
  <c r="C3751" i="43"/>
  <c r="B3751" i="43"/>
  <c r="Y3750" i="43"/>
  <c r="V3750" i="43"/>
  <c r="S3750" i="43"/>
  <c r="R3750" i="43"/>
  <c r="M3750" i="43"/>
  <c r="L3750" i="43"/>
  <c r="X3750" i="43" s="1"/>
  <c r="G3750" i="43"/>
  <c r="F3750" i="43"/>
  <c r="E3750" i="43"/>
  <c r="D3750" i="43"/>
  <c r="C3750" i="43"/>
  <c r="B3750" i="43"/>
  <c r="AB3749" i="43"/>
  <c r="AC3749" i="43" s="1"/>
  <c r="Y3749" i="43"/>
  <c r="AD3749" i="43" s="1"/>
  <c r="X3749" i="43"/>
  <c r="V3749" i="43"/>
  <c r="R3749" i="43"/>
  <c r="S3749" i="43" s="1"/>
  <c r="M3749" i="43"/>
  <c r="L3749" i="43"/>
  <c r="W3749" i="43" s="1"/>
  <c r="G3749" i="43"/>
  <c r="F3749" i="43"/>
  <c r="E3749" i="43"/>
  <c r="D3749" i="43"/>
  <c r="C3749" i="43"/>
  <c r="B3749" i="43"/>
  <c r="AB3748" i="43"/>
  <c r="AC3748" i="43" s="1"/>
  <c r="Y3748" i="43"/>
  <c r="AD3748" i="43" s="1"/>
  <c r="X3748" i="43"/>
  <c r="W3748" i="43"/>
  <c r="V3748" i="43"/>
  <c r="R3748" i="43"/>
  <c r="S3748" i="43" s="1"/>
  <c r="M3748" i="43"/>
  <c r="L3748" i="43"/>
  <c r="G3748" i="43"/>
  <c r="F3748" i="43"/>
  <c r="E3748" i="43"/>
  <c r="D3748" i="43"/>
  <c r="C3748" i="43"/>
  <c r="B3748" i="43"/>
  <c r="AD3747" i="43"/>
  <c r="AB3747" i="43"/>
  <c r="AC3747" i="43" s="1"/>
  <c r="Z3747" i="43"/>
  <c r="AA3747" i="43" s="1"/>
  <c r="Y3747" i="43"/>
  <c r="V3747" i="43"/>
  <c r="R3747" i="43"/>
  <c r="M3747" i="43"/>
  <c r="L3747" i="43"/>
  <c r="G3747" i="43"/>
  <c r="F3747" i="43"/>
  <c r="E3747" i="43"/>
  <c r="D3747" i="43"/>
  <c r="C3747" i="43"/>
  <c r="B3747" i="43"/>
  <c r="Y3746" i="43"/>
  <c r="V3746" i="43"/>
  <c r="S3746" i="43"/>
  <c r="R3746" i="43"/>
  <c r="M3746" i="43"/>
  <c r="L3746" i="43"/>
  <c r="X3746" i="43" s="1"/>
  <c r="G3746" i="43"/>
  <c r="F3746" i="43"/>
  <c r="E3746" i="43"/>
  <c r="D3746" i="43"/>
  <c r="C3746" i="43"/>
  <c r="B3746" i="43"/>
  <c r="AB3745" i="43"/>
  <c r="AC3745" i="43" s="1"/>
  <c r="Y3745" i="43"/>
  <c r="AD3745" i="43" s="1"/>
  <c r="X3745" i="43"/>
  <c r="V3745" i="43"/>
  <c r="R3745" i="43"/>
  <c r="S3745" i="43" s="1"/>
  <c r="M3745" i="43"/>
  <c r="L3745" i="43"/>
  <c r="W3745" i="43" s="1"/>
  <c r="G3745" i="43"/>
  <c r="F3745" i="43"/>
  <c r="E3745" i="43"/>
  <c r="D3745" i="43"/>
  <c r="C3745" i="43"/>
  <c r="B3745" i="43"/>
  <c r="AB3744" i="43"/>
  <c r="AC3744" i="43" s="1"/>
  <c r="Y3744" i="43"/>
  <c r="AD3744" i="43" s="1"/>
  <c r="X3744" i="43"/>
  <c r="W3744" i="43"/>
  <c r="V3744" i="43"/>
  <c r="R3744" i="43"/>
  <c r="S3744" i="43" s="1"/>
  <c r="M3744" i="43"/>
  <c r="L3744" i="43"/>
  <c r="G3744" i="43"/>
  <c r="F3744" i="43"/>
  <c r="E3744" i="43"/>
  <c r="D3744" i="43"/>
  <c r="C3744" i="43"/>
  <c r="B3744" i="43"/>
  <c r="AD3743" i="43"/>
  <c r="AB3743" i="43"/>
  <c r="AC3743" i="43" s="1"/>
  <c r="Z3743" i="43"/>
  <c r="AA3743" i="43" s="1"/>
  <c r="Y3743" i="43"/>
  <c r="V3743" i="43"/>
  <c r="R3743" i="43"/>
  <c r="M3743" i="43"/>
  <c r="L3743" i="43"/>
  <c r="G3743" i="43"/>
  <c r="F3743" i="43"/>
  <c r="E3743" i="43"/>
  <c r="D3743" i="43"/>
  <c r="C3743" i="43"/>
  <c r="B3743" i="43"/>
  <c r="Y3742" i="43"/>
  <c r="V3742" i="43"/>
  <c r="R3742" i="43"/>
  <c r="M3742" i="43"/>
  <c r="L3742" i="43"/>
  <c r="G3742" i="43"/>
  <c r="F3742" i="43"/>
  <c r="E3742" i="43"/>
  <c r="D3742" i="43"/>
  <c r="C3742" i="43"/>
  <c r="B3742" i="43"/>
  <c r="AC3741" i="43"/>
  <c r="AB3741" i="43"/>
  <c r="Z3741" i="43"/>
  <c r="AA3741" i="43" s="1"/>
  <c r="Y3741" i="43"/>
  <c r="AD3741" i="43" s="1"/>
  <c r="X3741" i="43"/>
  <c r="V3741" i="43"/>
  <c r="R3741" i="43"/>
  <c r="M3741" i="43"/>
  <c r="L3741" i="43"/>
  <c r="W3741" i="43" s="1"/>
  <c r="G3741" i="43"/>
  <c r="F3741" i="43"/>
  <c r="E3741" i="43"/>
  <c r="D3741" i="43"/>
  <c r="C3741" i="43"/>
  <c r="B3741" i="43"/>
  <c r="AC3740" i="43"/>
  <c r="AB3740" i="43"/>
  <c r="Y3740" i="43"/>
  <c r="X3740" i="43"/>
  <c r="W3740" i="43"/>
  <c r="V3740" i="43"/>
  <c r="R3740" i="43"/>
  <c r="S3740" i="43" s="1"/>
  <c r="M3740" i="43"/>
  <c r="L3740" i="43"/>
  <c r="G3740" i="43"/>
  <c r="F3740" i="43"/>
  <c r="E3740" i="43"/>
  <c r="D3740" i="43"/>
  <c r="C3740" i="43"/>
  <c r="B3740" i="43"/>
  <c r="AD3739" i="43"/>
  <c r="AA3739" i="43"/>
  <c r="Z3739" i="43"/>
  <c r="Y3739" i="43"/>
  <c r="AB3739" i="43" s="1"/>
  <c r="AC3739" i="43" s="1"/>
  <c r="W3739" i="43"/>
  <c r="V3739" i="43"/>
  <c r="R3739" i="43"/>
  <c r="M3739" i="43"/>
  <c r="L3739" i="43"/>
  <c r="S3739" i="43" s="1"/>
  <c r="G3739" i="43"/>
  <c r="F3739" i="43"/>
  <c r="E3739" i="43"/>
  <c r="D3739" i="43"/>
  <c r="C3739" i="43"/>
  <c r="B3739" i="43"/>
  <c r="AD3738" i="43"/>
  <c r="Z3738" i="43"/>
  <c r="AA3738" i="43" s="1"/>
  <c r="Y3738" i="43"/>
  <c r="AB3738" i="43" s="1"/>
  <c r="AC3738" i="43" s="1"/>
  <c r="V3738" i="43"/>
  <c r="R3738" i="43"/>
  <c r="M3738" i="43"/>
  <c r="L3738" i="43"/>
  <c r="S3738" i="43" s="1"/>
  <c r="G3738" i="43"/>
  <c r="F3738" i="43"/>
  <c r="E3738" i="43"/>
  <c r="D3738" i="43"/>
  <c r="C3738" i="43"/>
  <c r="B3738" i="43"/>
  <c r="Y3737" i="43"/>
  <c r="AB3737" i="43" s="1"/>
  <c r="AC3737" i="43" s="1"/>
  <c r="X3737" i="43"/>
  <c r="W3737" i="43"/>
  <c r="V3737" i="43"/>
  <c r="S3737" i="43"/>
  <c r="R3737" i="43"/>
  <c r="M3737" i="43"/>
  <c r="L3737" i="43"/>
  <c r="G3737" i="43"/>
  <c r="F3737" i="43"/>
  <c r="E3737" i="43"/>
  <c r="D3737" i="43"/>
  <c r="C3737" i="43"/>
  <c r="B3737" i="43"/>
  <c r="AD3736" i="43"/>
  <c r="AB3736" i="43"/>
  <c r="AC3736" i="43" s="1"/>
  <c r="AA3736" i="43"/>
  <c r="Z3736" i="43"/>
  <c r="Y3736" i="43"/>
  <c r="X3736" i="43"/>
  <c r="W3736" i="43"/>
  <c r="V3736" i="43"/>
  <c r="R3736" i="43"/>
  <c r="M3736" i="43"/>
  <c r="L3736" i="43"/>
  <c r="S3736" i="43" s="1"/>
  <c r="G3736" i="43"/>
  <c r="F3736" i="43"/>
  <c r="E3736" i="43"/>
  <c r="D3736" i="43"/>
  <c r="C3736" i="43"/>
  <c r="B3736" i="43"/>
  <c r="AD3735" i="43"/>
  <c r="AA3735" i="43"/>
  <c r="Z3735" i="43"/>
  <c r="Y3735" i="43"/>
  <c r="AB3735" i="43" s="1"/>
  <c r="AC3735" i="43" s="1"/>
  <c r="W3735" i="43"/>
  <c r="V3735" i="43"/>
  <c r="R3735" i="43"/>
  <c r="M3735" i="43"/>
  <c r="L3735" i="43"/>
  <c r="S3735" i="43" s="1"/>
  <c r="G3735" i="43"/>
  <c r="F3735" i="43"/>
  <c r="E3735" i="43"/>
  <c r="D3735" i="43"/>
  <c r="C3735" i="43"/>
  <c r="B3735" i="43"/>
  <c r="AD3734" i="43"/>
  <c r="Z3734" i="43"/>
  <c r="AA3734" i="43" s="1"/>
  <c r="Y3734" i="43"/>
  <c r="AB3734" i="43" s="1"/>
  <c r="AC3734" i="43" s="1"/>
  <c r="V3734" i="43"/>
  <c r="R3734" i="43"/>
  <c r="M3734" i="43"/>
  <c r="L3734" i="43"/>
  <c r="S3734" i="43" s="1"/>
  <c r="G3734" i="43"/>
  <c r="F3734" i="43"/>
  <c r="E3734" i="43"/>
  <c r="D3734" i="43"/>
  <c r="C3734" i="43"/>
  <c r="B3734" i="43"/>
  <c r="Y3733" i="43"/>
  <c r="AB3733" i="43" s="1"/>
  <c r="AC3733" i="43" s="1"/>
  <c r="X3733" i="43"/>
  <c r="W3733" i="43"/>
  <c r="V3733" i="43"/>
  <c r="S3733" i="43"/>
  <c r="R3733" i="43"/>
  <c r="M3733" i="43"/>
  <c r="L3733" i="43"/>
  <c r="G3733" i="43"/>
  <c r="F3733" i="43"/>
  <c r="E3733" i="43"/>
  <c r="D3733" i="43"/>
  <c r="C3733" i="43"/>
  <c r="B3733" i="43"/>
  <c r="AD3732" i="43"/>
  <c r="AB3732" i="43"/>
  <c r="AC3732" i="43" s="1"/>
  <c r="AA3732" i="43"/>
  <c r="Z3732" i="43"/>
  <c r="Y3732" i="43"/>
  <c r="X3732" i="43"/>
  <c r="W3732" i="43"/>
  <c r="V3732" i="43"/>
  <c r="R3732" i="43"/>
  <c r="M3732" i="43"/>
  <c r="L3732" i="43"/>
  <c r="S3732" i="43" s="1"/>
  <c r="G3732" i="43"/>
  <c r="F3732" i="43"/>
  <c r="E3732" i="43"/>
  <c r="D3732" i="43"/>
  <c r="C3732" i="43"/>
  <c r="B3732" i="43"/>
  <c r="AD3731" i="43"/>
  <c r="AA3731" i="43"/>
  <c r="Z3731" i="43"/>
  <c r="Y3731" i="43"/>
  <c r="AB3731" i="43" s="1"/>
  <c r="AC3731" i="43" s="1"/>
  <c r="W3731" i="43"/>
  <c r="V3731" i="43"/>
  <c r="R3731" i="43"/>
  <c r="M3731" i="43"/>
  <c r="L3731" i="43"/>
  <c r="S3731" i="43" s="1"/>
  <c r="G3731" i="43"/>
  <c r="F3731" i="43"/>
  <c r="E3731" i="43"/>
  <c r="D3731" i="43"/>
  <c r="C3731" i="43"/>
  <c r="B3731" i="43"/>
  <c r="AD3730" i="43"/>
  <c r="Z3730" i="43"/>
  <c r="AA3730" i="43" s="1"/>
  <c r="Y3730" i="43"/>
  <c r="AB3730" i="43" s="1"/>
  <c r="AC3730" i="43" s="1"/>
  <c r="V3730" i="43"/>
  <c r="R3730" i="43"/>
  <c r="M3730" i="43"/>
  <c r="L3730" i="43"/>
  <c r="S3730" i="43" s="1"/>
  <c r="G3730" i="43"/>
  <c r="F3730" i="43"/>
  <c r="E3730" i="43"/>
  <c r="D3730" i="43"/>
  <c r="C3730" i="43"/>
  <c r="B3730" i="43"/>
  <c r="Y3729" i="43"/>
  <c r="AB3729" i="43" s="1"/>
  <c r="AC3729" i="43" s="1"/>
  <c r="X3729" i="43"/>
  <c r="W3729" i="43"/>
  <c r="V3729" i="43"/>
  <c r="S3729" i="43"/>
  <c r="R3729" i="43"/>
  <c r="M3729" i="43"/>
  <c r="L3729" i="43"/>
  <c r="G3729" i="43"/>
  <c r="F3729" i="43"/>
  <c r="E3729" i="43"/>
  <c r="D3729" i="43"/>
  <c r="C3729" i="43"/>
  <c r="B3729" i="43"/>
  <c r="AD3728" i="43"/>
  <c r="AB3728" i="43"/>
  <c r="AC3728" i="43" s="1"/>
  <c r="AA3728" i="43"/>
  <c r="Z3728" i="43"/>
  <c r="Y3728" i="43"/>
  <c r="X3728" i="43"/>
  <c r="W3728" i="43"/>
  <c r="V3728" i="43"/>
  <c r="R3728" i="43"/>
  <c r="M3728" i="43"/>
  <c r="L3728" i="43"/>
  <c r="S3728" i="43" s="1"/>
  <c r="G3728" i="43"/>
  <c r="F3728" i="43"/>
  <c r="E3728" i="43"/>
  <c r="D3728" i="43"/>
  <c r="C3728" i="43"/>
  <c r="B3728" i="43"/>
  <c r="AD3727" i="43"/>
  <c r="AA3727" i="43"/>
  <c r="Z3727" i="43"/>
  <c r="Y3727" i="43"/>
  <c r="AB3727" i="43" s="1"/>
  <c r="AC3727" i="43" s="1"/>
  <c r="W3727" i="43"/>
  <c r="V3727" i="43"/>
  <c r="R3727" i="43"/>
  <c r="M3727" i="43"/>
  <c r="L3727" i="43"/>
  <c r="S3727" i="43" s="1"/>
  <c r="G3727" i="43"/>
  <c r="F3727" i="43"/>
  <c r="E3727" i="43"/>
  <c r="D3727" i="43"/>
  <c r="C3727" i="43"/>
  <c r="B3727" i="43"/>
  <c r="AD3726" i="43"/>
  <c r="Z3726" i="43"/>
  <c r="AA3726" i="43" s="1"/>
  <c r="Y3726" i="43"/>
  <c r="AB3726" i="43" s="1"/>
  <c r="AC3726" i="43" s="1"/>
  <c r="V3726" i="43"/>
  <c r="R3726" i="43"/>
  <c r="M3726" i="43"/>
  <c r="L3726" i="43"/>
  <c r="S3726" i="43" s="1"/>
  <c r="G3726" i="43"/>
  <c r="F3726" i="43"/>
  <c r="E3726" i="43"/>
  <c r="D3726" i="43"/>
  <c r="C3726" i="43"/>
  <c r="B3726" i="43"/>
  <c r="Y3725" i="43"/>
  <c r="AB3725" i="43" s="1"/>
  <c r="AC3725" i="43" s="1"/>
  <c r="X3725" i="43"/>
  <c r="W3725" i="43"/>
  <c r="V3725" i="43"/>
  <c r="S3725" i="43"/>
  <c r="R3725" i="43"/>
  <c r="M3725" i="43"/>
  <c r="L3725" i="43"/>
  <c r="G3725" i="43"/>
  <c r="F3725" i="43"/>
  <c r="E3725" i="43"/>
  <c r="D3725" i="43"/>
  <c r="C3725" i="43"/>
  <c r="B3725" i="43"/>
  <c r="AD3724" i="43"/>
  <c r="AB3724" i="43"/>
  <c r="AC3724" i="43" s="1"/>
  <c r="AA3724" i="43"/>
  <c r="Z3724" i="43"/>
  <c r="Y3724" i="43"/>
  <c r="X3724" i="43"/>
  <c r="W3724" i="43"/>
  <c r="V3724" i="43"/>
  <c r="R3724" i="43"/>
  <c r="M3724" i="43"/>
  <c r="L3724" i="43"/>
  <c r="S3724" i="43" s="1"/>
  <c r="G3724" i="43"/>
  <c r="F3724" i="43"/>
  <c r="E3724" i="43"/>
  <c r="D3724" i="43"/>
  <c r="C3724" i="43"/>
  <c r="B3724" i="43"/>
  <c r="AD3723" i="43"/>
  <c r="AA3723" i="43"/>
  <c r="Z3723" i="43"/>
  <c r="Y3723" i="43"/>
  <c r="AB3723" i="43" s="1"/>
  <c r="AC3723" i="43" s="1"/>
  <c r="W3723" i="43"/>
  <c r="V3723" i="43"/>
  <c r="R3723" i="43"/>
  <c r="M3723" i="43"/>
  <c r="L3723" i="43"/>
  <c r="S3723" i="43" s="1"/>
  <c r="G3723" i="43"/>
  <c r="F3723" i="43"/>
  <c r="E3723" i="43"/>
  <c r="D3723" i="43"/>
  <c r="C3723" i="43"/>
  <c r="B3723" i="43"/>
  <c r="AD3722" i="43"/>
  <c r="Z3722" i="43"/>
  <c r="AA3722" i="43" s="1"/>
  <c r="Y3722" i="43"/>
  <c r="AB3722" i="43" s="1"/>
  <c r="AC3722" i="43" s="1"/>
  <c r="V3722" i="43"/>
  <c r="R3722" i="43"/>
  <c r="M3722" i="43"/>
  <c r="L3722" i="43"/>
  <c r="S3722" i="43" s="1"/>
  <c r="G3722" i="43"/>
  <c r="F3722" i="43"/>
  <c r="E3722" i="43"/>
  <c r="D3722" i="43"/>
  <c r="C3722" i="43"/>
  <c r="B3722" i="43"/>
  <c r="Y3721" i="43"/>
  <c r="AB3721" i="43" s="1"/>
  <c r="AC3721" i="43" s="1"/>
  <c r="X3721" i="43"/>
  <c r="W3721" i="43"/>
  <c r="V3721" i="43"/>
  <c r="S3721" i="43"/>
  <c r="R3721" i="43"/>
  <c r="M3721" i="43"/>
  <c r="L3721" i="43"/>
  <c r="G3721" i="43"/>
  <c r="F3721" i="43"/>
  <c r="E3721" i="43"/>
  <c r="D3721" i="43"/>
  <c r="C3721" i="43"/>
  <c r="B3721" i="43"/>
  <c r="AD3720" i="43"/>
  <c r="AB3720" i="43"/>
  <c r="AC3720" i="43" s="1"/>
  <c r="AA3720" i="43"/>
  <c r="Z3720" i="43"/>
  <c r="Y3720" i="43"/>
  <c r="X3720" i="43"/>
  <c r="W3720" i="43"/>
  <c r="V3720" i="43"/>
  <c r="R3720" i="43"/>
  <c r="M3720" i="43"/>
  <c r="L3720" i="43"/>
  <c r="S3720" i="43" s="1"/>
  <c r="G3720" i="43"/>
  <c r="F3720" i="43"/>
  <c r="E3720" i="43"/>
  <c r="D3720" i="43"/>
  <c r="C3720" i="43"/>
  <c r="B3720" i="43"/>
  <c r="AD3719" i="43"/>
  <c r="AA3719" i="43"/>
  <c r="Z3719" i="43"/>
  <c r="Y3719" i="43"/>
  <c r="AB3719" i="43" s="1"/>
  <c r="AC3719" i="43" s="1"/>
  <c r="W3719" i="43"/>
  <c r="V3719" i="43"/>
  <c r="R3719" i="43"/>
  <c r="M3719" i="43"/>
  <c r="L3719" i="43"/>
  <c r="S3719" i="43" s="1"/>
  <c r="G3719" i="43"/>
  <c r="F3719" i="43"/>
  <c r="E3719" i="43"/>
  <c r="D3719" i="43"/>
  <c r="C3719" i="43"/>
  <c r="B3719" i="43"/>
  <c r="AD3718" i="43"/>
  <c r="Z3718" i="43"/>
  <c r="AA3718" i="43" s="1"/>
  <c r="Y3718" i="43"/>
  <c r="AB3718" i="43" s="1"/>
  <c r="AC3718" i="43" s="1"/>
  <c r="V3718" i="43"/>
  <c r="R3718" i="43"/>
  <c r="M3718" i="43"/>
  <c r="L3718" i="43"/>
  <c r="S3718" i="43" s="1"/>
  <c r="G3718" i="43"/>
  <c r="F3718" i="43"/>
  <c r="E3718" i="43"/>
  <c r="D3718" i="43"/>
  <c r="C3718" i="43"/>
  <c r="B3718" i="43"/>
  <c r="Y3717" i="43"/>
  <c r="AB3717" i="43" s="1"/>
  <c r="AC3717" i="43" s="1"/>
  <c r="X3717" i="43"/>
  <c r="W3717" i="43"/>
  <c r="V3717" i="43"/>
  <c r="S3717" i="43"/>
  <c r="R3717" i="43"/>
  <c r="M3717" i="43"/>
  <c r="L3717" i="43"/>
  <c r="G3717" i="43"/>
  <c r="F3717" i="43"/>
  <c r="E3717" i="43"/>
  <c r="D3717" i="43"/>
  <c r="C3717" i="43"/>
  <c r="B3717" i="43"/>
  <c r="AD3716" i="43"/>
  <c r="AB3716" i="43"/>
  <c r="AC3716" i="43" s="1"/>
  <c r="AA3716" i="43"/>
  <c r="Z3716" i="43"/>
  <c r="Y3716" i="43"/>
  <c r="X3716" i="43"/>
  <c r="W3716" i="43"/>
  <c r="V3716" i="43"/>
  <c r="R3716" i="43"/>
  <c r="M3716" i="43"/>
  <c r="L3716" i="43"/>
  <c r="S3716" i="43" s="1"/>
  <c r="G3716" i="43"/>
  <c r="F3716" i="43"/>
  <c r="E3716" i="43"/>
  <c r="D3716" i="43"/>
  <c r="C3716" i="43"/>
  <c r="B3716" i="43"/>
  <c r="AD3715" i="43"/>
  <c r="AA3715" i="43"/>
  <c r="Z3715" i="43"/>
  <c r="Y3715" i="43"/>
  <c r="AB3715" i="43" s="1"/>
  <c r="AC3715" i="43" s="1"/>
  <c r="W3715" i="43"/>
  <c r="V3715" i="43"/>
  <c r="R3715" i="43"/>
  <c r="M3715" i="43"/>
  <c r="L3715" i="43"/>
  <c r="S3715" i="43" s="1"/>
  <c r="G3715" i="43"/>
  <c r="F3715" i="43"/>
  <c r="E3715" i="43"/>
  <c r="D3715" i="43"/>
  <c r="C3715" i="43"/>
  <c r="B3715" i="43"/>
  <c r="AD3714" i="43"/>
  <c r="Z3714" i="43"/>
  <c r="AA3714" i="43" s="1"/>
  <c r="Y3714" i="43"/>
  <c r="AB3714" i="43" s="1"/>
  <c r="AC3714" i="43" s="1"/>
  <c r="V3714" i="43"/>
  <c r="R3714" i="43"/>
  <c r="M3714" i="43"/>
  <c r="L3714" i="43"/>
  <c r="S3714" i="43" s="1"/>
  <c r="G3714" i="43"/>
  <c r="F3714" i="43"/>
  <c r="E3714" i="43"/>
  <c r="D3714" i="43"/>
  <c r="C3714" i="43"/>
  <c r="B3714" i="43"/>
  <c r="Y3713" i="43"/>
  <c r="AB3713" i="43" s="1"/>
  <c r="AC3713" i="43" s="1"/>
  <c r="X3713" i="43"/>
  <c r="W3713" i="43"/>
  <c r="V3713" i="43"/>
  <c r="S3713" i="43"/>
  <c r="R3713" i="43"/>
  <c r="M3713" i="43"/>
  <c r="L3713" i="43"/>
  <c r="G3713" i="43"/>
  <c r="F3713" i="43"/>
  <c r="E3713" i="43"/>
  <c r="D3713" i="43"/>
  <c r="C3713" i="43"/>
  <c r="B3713" i="43"/>
  <c r="AD3712" i="43"/>
  <c r="AB3712" i="43"/>
  <c r="AC3712" i="43" s="1"/>
  <c r="AA3712" i="43"/>
  <c r="Z3712" i="43"/>
  <c r="Y3712" i="43"/>
  <c r="X3712" i="43"/>
  <c r="W3712" i="43"/>
  <c r="V3712" i="43"/>
  <c r="R3712" i="43"/>
  <c r="M3712" i="43"/>
  <c r="L3712" i="43"/>
  <c r="S3712" i="43" s="1"/>
  <c r="G3712" i="43"/>
  <c r="F3712" i="43"/>
  <c r="E3712" i="43"/>
  <c r="D3712" i="43"/>
  <c r="C3712" i="43"/>
  <c r="B3712" i="43"/>
  <c r="AD3711" i="43"/>
  <c r="AA3711" i="43"/>
  <c r="Z3711" i="43"/>
  <c r="Y3711" i="43"/>
  <c r="AB3711" i="43" s="1"/>
  <c r="AC3711" i="43" s="1"/>
  <c r="W3711" i="43"/>
  <c r="V3711" i="43"/>
  <c r="R3711" i="43"/>
  <c r="M3711" i="43"/>
  <c r="L3711" i="43"/>
  <c r="S3711" i="43" s="1"/>
  <c r="G3711" i="43"/>
  <c r="F3711" i="43"/>
  <c r="E3711" i="43"/>
  <c r="D3711" i="43"/>
  <c r="C3711" i="43"/>
  <c r="B3711" i="43"/>
  <c r="AD3710" i="43"/>
  <c r="Z3710" i="43"/>
  <c r="AA3710" i="43" s="1"/>
  <c r="Y3710" i="43"/>
  <c r="AB3710" i="43" s="1"/>
  <c r="AC3710" i="43" s="1"/>
  <c r="V3710" i="43"/>
  <c r="R3710" i="43"/>
  <c r="M3710" i="43"/>
  <c r="L3710" i="43"/>
  <c r="S3710" i="43" s="1"/>
  <c r="G3710" i="43"/>
  <c r="F3710" i="43"/>
  <c r="E3710" i="43"/>
  <c r="D3710" i="43"/>
  <c r="C3710" i="43"/>
  <c r="B3710" i="43"/>
  <c r="Y3709" i="43"/>
  <c r="AB3709" i="43" s="1"/>
  <c r="AC3709" i="43" s="1"/>
  <c r="X3709" i="43"/>
  <c r="W3709" i="43"/>
  <c r="V3709" i="43"/>
  <c r="S3709" i="43"/>
  <c r="R3709" i="43"/>
  <c r="M3709" i="43"/>
  <c r="L3709" i="43"/>
  <c r="G3709" i="43"/>
  <c r="F3709" i="43"/>
  <c r="E3709" i="43"/>
  <c r="D3709" i="43"/>
  <c r="C3709" i="43"/>
  <c r="B3709" i="43"/>
  <c r="AD3708" i="43"/>
  <c r="AB3708" i="43"/>
  <c r="AC3708" i="43" s="1"/>
  <c r="AA3708" i="43"/>
  <c r="Z3708" i="43"/>
  <c r="Y3708" i="43"/>
  <c r="X3708" i="43"/>
  <c r="W3708" i="43"/>
  <c r="V3708" i="43"/>
  <c r="R3708" i="43"/>
  <c r="M3708" i="43"/>
  <c r="L3708" i="43"/>
  <c r="S3708" i="43" s="1"/>
  <c r="G3708" i="43"/>
  <c r="F3708" i="43"/>
  <c r="E3708" i="43"/>
  <c r="D3708" i="43"/>
  <c r="C3708" i="43"/>
  <c r="B3708" i="43"/>
  <c r="AD3707" i="43"/>
  <c r="AA3707" i="43"/>
  <c r="Z3707" i="43"/>
  <c r="Y3707" i="43"/>
  <c r="AB3707" i="43" s="1"/>
  <c r="AC3707" i="43" s="1"/>
  <c r="W3707" i="43"/>
  <c r="V3707" i="43"/>
  <c r="R3707" i="43"/>
  <c r="M3707" i="43"/>
  <c r="L3707" i="43"/>
  <c r="S3707" i="43" s="1"/>
  <c r="G3707" i="43"/>
  <c r="F3707" i="43"/>
  <c r="E3707" i="43"/>
  <c r="D3707" i="43"/>
  <c r="C3707" i="43"/>
  <c r="B3707" i="43"/>
  <c r="AD3706" i="43"/>
  <c r="Z3706" i="43"/>
  <c r="AA3706" i="43" s="1"/>
  <c r="Y3706" i="43"/>
  <c r="AB3706" i="43" s="1"/>
  <c r="AC3706" i="43" s="1"/>
  <c r="V3706" i="43"/>
  <c r="R3706" i="43"/>
  <c r="M3706" i="43"/>
  <c r="L3706" i="43"/>
  <c r="S3706" i="43" s="1"/>
  <c r="G3706" i="43"/>
  <c r="F3706" i="43"/>
  <c r="E3706" i="43"/>
  <c r="D3706" i="43"/>
  <c r="C3706" i="43"/>
  <c r="B3706" i="43"/>
  <c r="Y3705" i="43"/>
  <c r="AB3705" i="43" s="1"/>
  <c r="AC3705" i="43" s="1"/>
  <c r="X3705" i="43"/>
  <c r="W3705" i="43"/>
  <c r="V3705" i="43"/>
  <c r="S3705" i="43"/>
  <c r="R3705" i="43"/>
  <c r="M3705" i="43"/>
  <c r="L3705" i="43"/>
  <c r="G3705" i="43"/>
  <c r="F3705" i="43"/>
  <c r="E3705" i="43"/>
  <c r="D3705" i="43"/>
  <c r="C3705" i="43"/>
  <c r="B3705" i="43"/>
  <c r="AD3704" i="43"/>
  <c r="AB3704" i="43"/>
  <c r="AC3704" i="43" s="1"/>
  <c r="AA3704" i="43"/>
  <c r="Z3704" i="43"/>
  <c r="Y3704" i="43"/>
  <c r="X3704" i="43"/>
  <c r="W3704" i="43"/>
  <c r="V3704" i="43"/>
  <c r="R3704" i="43"/>
  <c r="M3704" i="43"/>
  <c r="L3704" i="43"/>
  <c r="S3704" i="43" s="1"/>
  <c r="G3704" i="43"/>
  <c r="F3704" i="43"/>
  <c r="E3704" i="43"/>
  <c r="D3704" i="43"/>
  <c r="C3704" i="43"/>
  <c r="B3704" i="43"/>
  <c r="AD3703" i="43"/>
  <c r="AA3703" i="43"/>
  <c r="Z3703" i="43"/>
  <c r="Y3703" i="43"/>
  <c r="AB3703" i="43" s="1"/>
  <c r="AC3703" i="43" s="1"/>
  <c r="W3703" i="43"/>
  <c r="V3703" i="43"/>
  <c r="R3703" i="43"/>
  <c r="M3703" i="43"/>
  <c r="L3703" i="43"/>
  <c r="S3703" i="43" s="1"/>
  <c r="G3703" i="43"/>
  <c r="F3703" i="43"/>
  <c r="E3703" i="43"/>
  <c r="D3703" i="43"/>
  <c r="C3703" i="43"/>
  <c r="B3703" i="43"/>
  <c r="AD3702" i="43"/>
  <c r="Z3702" i="43"/>
  <c r="AA3702" i="43" s="1"/>
  <c r="Y3702" i="43"/>
  <c r="AB3702" i="43" s="1"/>
  <c r="AC3702" i="43" s="1"/>
  <c r="V3702" i="43"/>
  <c r="R3702" i="43"/>
  <c r="M3702" i="43"/>
  <c r="L3702" i="43"/>
  <c r="S3702" i="43" s="1"/>
  <c r="G3702" i="43"/>
  <c r="F3702" i="43"/>
  <c r="E3702" i="43"/>
  <c r="D3702" i="43"/>
  <c r="C3702" i="43"/>
  <c r="B3702" i="43"/>
  <c r="Y3701" i="43"/>
  <c r="AB3701" i="43" s="1"/>
  <c r="AC3701" i="43" s="1"/>
  <c r="X3701" i="43"/>
  <c r="W3701" i="43"/>
  <c r="V3701" i="43"/>
  <c r="S3701" i="43"/>
  <c r="R3701" i="43"/>
  <c r="M3701" i="43"/>
  <c r="L3701" i="43"/>
  <c r="G3701" i="43"/>
  <c r="F3701" i="43"/>
  <c r="E3701" i="43"/>
  <c r="D3701" i="43"/>
  <c r="C3701" i="43"/>
  <c r="B3701" i="43"/>
  <c r="AD3700" i="43"/>
  <c r="AB3700" i="43"/>
  <c r="AC3700" i="43" s="1"/>
  <c r="AA3700" i="43"/>
  <c r="Z3700" i="43"/>
  <c r="Y3700" i="43"/>
  <c r="X3700" i="43"/>
  <c r="W3700" i="43"/>
  <c r="V3700" i="43"/>
  <c r="R3700" i="43"/>
  <c r="M3700" i="43"/>
  <c r="L3700" i="43"/>
  <c r="S3700" i="43" s="1"/>
  <c r="G3700" i="43"/>
  <c r="F3700" i="43"/>
  <c r="E3700" i="43"/>
  <c r="D3700" i="43"/>
  <c r="C3700" i="43"/>
  <c r="B3700" i="43"/>
  <c r="AD3699" i="43"/>
  <c r="AA3699" i="43"/>
  <c r="Z3699" i="43"/>
  <c r="Y3699" i="43"/>
  <c r="AB3699" i="43" s="1"/>
  <c r="AC3699" i="43" s="1"/>
  <c r="W3699" i="43"/>
  <c r="V3699" i="43"/>
  <c r="R3699" i="43"/>
  <c r="M3699" i="43"/>
  <c r="L3699" i="43"/>
  <c r="S3699" i="43" s="1"/>
  <c r="G3699" i="43"/>
  <c r="F3699" i="43"/>
  <c r="E3699" i="43"/>
  <c r="D3699" i="43"/>
  <c r="C3699" i="43"/>
  <c r="B3699" i="43"/>
  <c r="AD3698" i="43"/>
  <c r="Z3698" i="43"/>
  <c r="AA3698" i="43" s="1"/>
  <c r="Y3698" i="43"/>
  <c r="AB3698" i="43" s="1"/>
  <c r="AC3698" i="43" s="1"/>
  <c r="V3698" i="43"/>
  <c r="R3698" i="43"/>
  <c r="M3698" i="43"/>
  <c r="L3698" i="43"/>
  <c r="S3698" i="43" s="1"/>
  <c r="G3698" i="43"/>
  <c r="F3698" i="43"/>
  <c r="E3698" i="43"/>
  <c r="D3698" i="43"/>
  <c r="C3698" i="43"/>
  <c r="B3698" i="43"/>
  <c r="Y3697" i="43"/>
  <c r="AB3697" i="43" s="1"/>
  <c r="AC3697" i="43" s="1"/>
  <c r="X3697" i="43"/>
  <c r="W3697" i="43"/>
  <c r="V3697" i="43"/>
  <c r="S3697" i="43"/>
  <c r="R3697" i="43"/>
  <c r="M3697" i="43"/>
  <c r="L3697" i="43"/>
  <c r="G3697" i="43"/>
  <c r="F3697" i="43"/>
  <c r="E3697" i="43"/>
  <c r="D3697" i="43"/>
  <c r="C3697" i="43"/>
  <c r="B3697" i="43"/>
  <c r="AD3696" i="43"/>
  <c r="AB3696" i="43"/>
  <c r="AC3696" i="43" s="1"/>
  <c r="AA3696" i="43"/>
  <c r="Z3696" i="43"/>
  <c r="Y3696" i="43"/>
  <c r="X3696" i="43"/>
  <c r="W3696" i="43"/>
  <c r="V3696" i="43"/>
  <c r="R3696" i="43"/>
  <c r="M3696" i="43"/>
  <c r="L3696" i="43"/>
  <c r="S3696" i="43" s="1"/>
  <c r="G3696" i="43"/>
  <c r="F3696" i="43"/>
  <c r="E3696" i="43"/>
  <c r="D3696" i="43"/>
  <c r="C3696" i="43"/>
  <c r="B3696" i="43"/>
  <c r="AD3695" i="43"/>
  <c r="AA3695" i="43"/>
  <c r="Z3695" i="43"/>
  <c r="Y3695" i="43"/>
  <c r="AB3695" i="43" s="1"/>
  <c r="AC3695" i="43" s="1"/>
  <c r="W3695" i="43"/>
  <c r="V3695" i="43"/>
  <c r="R3695" i="43"/>
  <c r="M3695" i="43"/>
  <c r="L3695" i="43"/>
  <c r="S3695" i="43" s="1"/>
  <c r="G3695" i="43"/>
  <c r="F3695" i="43"/>
  <c r="E3695" i="43"/>
  <c r="D3695" i="43"/>
  <c r="C3695" i="43"/>
  <c r="B3695" i="43"/>
  <c r="AD3694" i="43"/>
  <c r="Z3694" i="43"/>
  <c r="AA3694" i="43" s="1"/>
  <c r="Y3694" i="43"/>
  <c r="AB3694" i="43" s="1"/>
  <c r="AC3694" i="43" s="1"/>
  <c r="V3694" i="43"/>
  <c r="R3694" i="43"/>
  <c r="M3694" i="43"/>
  <c r="L3694" i="43"/>
  <c r="S3694" i="43" s="1"/>
  <c r="G3694" i="43"/>
  <c r="F3694" i="43"/>
  <c r="E3694" i="43"/>
  <c r="D3694" i="43"/>
  <c r="C3694" i="43"/>
  <c r="B3694" i="43"/>
  <c r="Y3693" i="43"/>
  <c r="AB3693" i="43" s="1"/>
  <c r="AC3693" i="43" s="1"/>
  <c r="X3693" i="43"/>
  <c r="W3693" i="43"/>
  <c r="V3693" i="43"/>
  <c r="S3693" i="43"/>
  <c r="R3693" i="43"/>
  <c r="M3693" i="43"/>
  <c r="L3693" i="43"/>
  <c r="G3693" i="43"/>
  <c r="F3693" i="43"/>
  <c r="E3693" i="43"/>
  <c r="D3693" i="43"/>
  <c r="C3693" i="43"/>
  <c r="B3693" i="43"/>
  <c r="AD3692" i="43"/>
  <c r="AB3692" i="43"/>
  <c r="AC3692" i="43" s="1"/>
  <c r="AA3692" i="43"/>
  <c r="Z3692" i="43"/>
  <c r="Y3692" i="43"/>
  <c r="X3692" i="43"/>
  <c r="W3692" i="43"/>
  <c r="V3692" i="43"/>
  <c r="R3692" i="43"/>
  <c r="M3692" i="43"/>
  <c r="L3692" i="43"/>
  <c r="S3692" i="43" s="1"/>
  <c r="G3692" i="43"/>
  <c r="F3692" i="43"/>
  <c r="E3692" i="43"/>
  <c r="D3692" i="43"/>
  <c r="C3692" i="43"/>
  <c r="B3692" i="43"/>
  <c r="AD3691" i="43"/>
  <c r="AB3691" i="43"/>
  <c r="AC3691" i="43" s="1"/>
  <c r="AA3691" i="43"/>
  <c r="Z3691" i="43"/>
  <c r="Y3691" i="43"/>
  <c r="W3691" i="43"/>
  <c r="V3691" i="43"/>
  <c r="R3691" i="43"/>
  <c r="M3691" i="43"/>
  <c r="L3691" i="43"/>
  <c r="S3691" i="43" s="1"/>
  <c r="G3691" i="43"/>
  <c r="F3691" i="43"/>
  <c r="E3691" i="43"/>
  <c r="D3691" i="43"/>
  <c r="C3691" i="43"/>
  <c r="B3691" i="43"/>
  <c r="AD3690" i="43"/>
  <c r="Z3690" i="43"/>
  <c r="AA3690" i="43" s="1"/>
  <c r="Y3690" i="43"/>
  <c r="AB3690" i="43" s="1"/>
  <c r="AC3690" i="43" s="1"/>
  <c r="V3690" i="43"/>
  <c r="R3690" i="43"/>
  <c r="M3690" i="43"/>
  <c r="L3690" i="43"/>
  <c r="S3690" i="43" s="1"/>
  <c r="G3690" i="43"/>
  <c r="F3690" i="43"/>
  <c r="E3690" i="43"/>
  <c r="D3690" i="43"/>
  <c r="C3690" i="43"/>
  <c r="B3690" i="43"/>
  <c r="Y3689" i="43"/>
  <c r="AB3689" i="43" s="1"/>
  <c r="AC3689" i="43" s="1"/>
  <c r="X3689" i="43"/>
  <c r="W3689" i="43"/>
  <c r="V3689" i="43"/>
  <c r="S3689" i="43"/>
  <c r="R3689" i="43"/>
  <c r="M3689" i="43"/>
  <c r="L3689" i="43"/>
  <c r="G3689" i="43"/>
  <c r="F3689" i="43"/>
  <c r="E3689" i="43"/>
  <c r="D3689" i="43"/>
  <c r="C3689" i="43"/>
  <c r="B3689" i="43"/>
  <c r="AD3688" i="43"/>
  <c r="AB3688" i="43"/>
  <c r="AC3688" i="43" s="1"/>
  <c r="AA3688" i="43"/>
  <c r="Z3688" i="43"/>
  <c r="Y3688" i="43"/>
  <c r="X3688" i="43"/>
  <c r="W3688" i="43"/>
  <c r="V3688" i="43"/>
  <c r="R3688" i="43"/>
  <c r="M3688" i="43"/>
  <c r="L3688" i="43"/>
  <c r="S3688" i="43" s="1"/>
  <c r="G3688" i="43"/>
  <c r="F3688" i="43"/>
  <c r="E3688" i="43"/>
  <c r="D3688" i="43"/>
  <c r="C3688" i="43"/>
  <c r="B3688" i="43"/>
  <c r="AD3687" i="43"/>
  <c r="AB3687" i="43"/>
  <c r="AC3687" i="43" s="1"/>
  <c r="AA3687" i="43"/>
  <c r="Z3687" i="43"/>
  <c r="Y3687" i="43"/>
  <c r="W3687" i="43"/>
  <c r="V3687" i="43"/>
  <c r="R3687" i="43"/>
  <c r="M3687" i="43"/>
  <c r="L3687" i="43"/>
  <c r="S3687" i="43" s="1"/>
  <c r="G3687" i="43"/>
  <c r="F3687" i="43"/>
  <c r="E3687" i="43"/>
  <c r="D3687" i="43"/>
  <c r="C3687" i="43"/>
  <c r="B3687" i="43"/>
  <c r="AD3686" i="43"/>
  <c r="Z3686" i="43"/>
  <c r="AA3686" i="43" s="1"/>
  <c r="Y3686" i="43"/>
  <c r="AB3686" i="43" s="1"/>
  <c r="AC3686" i="43" s="1"/>
  <c r="V3686" i="43"/>
  <c r="R3686" i="43"/>
  <c r="M3686" i="43"/>
  <c r="L3686" i="43"/>
  <c r="S3686" i="43" s="1"/>
  <c r="G3686" i="43"/>
  <c r="F3686" i="43"/>
  <c r="E3686" i="43"/>
  <c r="D3686" i="43"/>
  <c r="C3686" i="43"/>
  <c r="B3686" i="43"/>
  <c r="Y3685" i="43"/>
  <c r="AB3685" i="43" s="1"/>
  <c r="AC3685" i="43" s="1"/>
  <c r="X3685" i="43"/>
  <c r="W3685" i="43"/>
  <c r="V3685" i="43"/>
  <c r="S3685" i="43"/>
  <c r="R3685" i="43"/>
  <c r="M3685" i="43"/>
  <c r="L3685" i="43"/>
  <c r="G3685" i="43"/>
  <c r="F3685" i="43"/>
  <c r="E3685" i="43"/>
  <c r="D3685" i="43"/>
  <c r="C3685" i="43"/>
  <c r="B3685" i="43"/>
  <c r="AD3684" i="43"/>
  <c r="AB3684" i="43"/>
  <c r="AC3684" i="43" s="1"/>
  <c r="AA3684" i="43"/>
  <c r="Z3684" i="43"/>
  <c r="Y3684" i="43"/>
  <c r="X3684" i="43"/>
  <c r="W3684" i="43"/>
  <c r="V3684" i="43"/>
  <c r="R3684" i="43"/>
  <c r="M3684" i="43"/>
  <c r="L3684" i="43"/>
  <c r="S3684" i="43" s="1"/>
  <c r="G3684" i="43"/>
  <c r="F3684" i="43"/>
  <c r="E3684" i="43"/>
  <c r="D3684" i="43"/>
  <c r="C3684" i="43"/>
  <c r="B3684" i="43"/>
  <c r="AD3683" i="43"/>
  <c r="AA3683" i="43"/>
  <c r="Z3683" i="43"/>
  <c r="Y3683" i="43"/>
  <c r="AB3683" i="43" s="1"/>
  <c r="AC3683" i="43" s="1"/>
  <c r="W3683" i="43"/>
  <c r="V3683" i="43"/>
  <c r="R3683" i="43"/>
  <c r="M3683" i="43"/>
  <c r="L3683" i="43"/>
  <c r="S3683" i="43" s="1"/>
  <c r="G3683" i="43"/>
  <c r="F3683" i="43"/>
  <c r="E3683" i="43"/>
  <c r="D3683" i="43"/>
  <c r="C3683" i="43"/>
  <c r="B3683" i="43"/>
  <c r="AD3682" i="43"/>
  <c r="Z3682" i="43"/>
  <c r="AA3682" i="43" s="1"/>
  <c r="Y3682" i="43"/>
  <c r="AB3682" i="43" s="1"/>
  <c r="AC3682" i="43" s="1"/>
  <c r="V3682" i="43"/>
  <c r="R3682" i="43"/>
  <c r="M3682" i="43"/>
  <c r="L3682" i="43"/>
  <c r="S3682" i="43" s="1"/>
  <c r="G3682" i="43"/>
  <c r="F3682" i="43"/>
  <c r="E3682" i="43"/>
  <c r="D3682" i="43"/>
  <c r="C3682" i="43"/>
  <c r="B3682" i="43"/>
  <c r="Y3681" i="43"/>
  <c r="AB3681" i="43" s="1"/>
  <c r="AC3681" i="43" s="1"/>
  <c r="X3681" i="43"/>
  <c r="W3681" i="43"/>
  <c r="V3681" i="43"/>
  <c r="S3681" i="43"/>
  <c r="R3681" i="43"/>
  <c r="M3681" i="43"/>
  <c r="L3681" i="43"/>
  <c r="G3681" i="43"/>
  <c r="F3681" i="43"/>
  <c r="E3681" i="43"/>
  <c r="D3681" i="43"/>
  <c r="C3681" i="43"/>
  <c r="B3681" i="43"/>
  <c r="AD3680" i="43"/>
  <c r="AB3680" i="43"/>
  <c r="AC3680" i="43" s="1"/>
  <c r="AA3680" i="43"/>
  <c r="Z3680" i="43"/>
  <c r="Y3680" i="43"/>
  <c r="X3680" i="43"/>
  <c r="W3680" i="43"/>
  <c r="V3680" i="43"/>
  <c r="R3680" i="43"/>
  <c r="M3680" i="43"/>
  <c r="L3680" i="43"/>
  <c r="S3680" i="43" s="1"/>
  <c r="G3680" i="43"/>
  <c r="F3680" i="43"/>
  <c r="E3680" i="43"/>
  <c r="D3680" i="43"/>
  <c r="C3680" i="43"/>
  <c r="B3680" i="43"/>
  <c r="AD3679" i="43"/>
  <c r="AB3679" i="43"/>
  <c r="AC3679" i="43" s="1"/>
  <c r="AA3679" i="43"/>
  <c r="Z3679" i="43"/>
  <c r="Y3679" i="43"/>
  <c r="W3679" i="43"/>
  <c r="V3679" i="43"/>
  <c r="R3679" i="43"/>
  <c r="M3679" i="43"/>
  <c r="L3679" i="43"/>
  <c r="S3679" i="43" s="1"/>
  <c r="G3679" i="43"/>
  <c r="F3679" i="43"/>
  <c r="E3679" i="43"/>
  <c r="D3679" i="43"/>
  <c r="C3679" i="43"/>
  <c r="B3679" i="43"/>
  <c r="AD3678" i="43"/>
  <c r="Z3678" i="43"/>
  <c r="AA3678" i="43" s="1"/>
  <c r="Y3678" i="43"/>
  <c r="AB3678" i="43" s="1"/>
  <c r="AC3678" i="43" s="1"/>
  <c r="V3678" i="43"/>
  <c r="R3678" i="43"/>
  <c r="M3678" i="43"/>
  <c r="L3678" i="43"/>
  <c r="S3678" i="43" s="1"/>
  <c r="G3678" i="43"/>
  <c r="F3678" i="43"/>
  <c r="E3678" i="43"/>
  <c r="D3678" i="43"/>
  <c r="C3678" i="43"/>
  <c r="B3678" i="43"/>
  <c r="Y3677" i="43"/>
  <c r="AB3677" i="43" s="1"/>
  <c r="AC3677" i="43" s="1"/>
  <c r="X3677" i="43"/>
  <c r="W3677" i="43"/>
  <c r="V3677" i="43"/>
  <c r="S3677" i="43"/>
  <c r="R3677" i="43"/>
  <c r="M3677" i="43"/>
  <c r="L3677" i="43"/>
  <c r="G3677" i="43"/>
  <c r="F3677" i="43"/>
  <c r="E3677" i="43"/>
  <c r="D3677" i="43"/>
  <c r="C3677" i="43"/>
  <c r="B3677" i="43"/>
  <c r="AD3676" i="43"/>
  <c r="AB3676" i="43"/>
  <c r="AC3676" i="43" s="1"/>
  <c r="AA3676" i="43"/>
  <c r="Z3676" i="43"/>
  <c r="Y3676" i="43"/>
  <c r="X3676" i="43"/>
  <c r="W3676" i="43"/>
  <c r="V3676" i="43"/>
  <c r="R3676" i="43"/>
  <c r="M3676" i="43"/>
  <c r="L3676" i="43"/>
  <c r="S3676" i="43" s="1"/>
  <c r="G3676" i="43"/>
  <c r="F3676" i="43"/>
  <c r="E3676" i="43"/>
  <c r="D3676" i="43"/>
  <c r="C3676" i="43"/>
  <c r="B3676" i="43"/>
  <c r="AD3675" i="43"/>
  <c r="AA3675" i="43"/>
  <c r="Z3675" i="43"/>
  <c r="Y3675" i="43"/>
  <c r="AB3675" i="43" s="1"/>
  <c r="AC3675" i="43" s="1"/>
  <c r="W3675" i="43"/>
  <c r="V3675" i="43"/>
  <c r="R3675" i="43"/>
  <c r="M3675" i="43"/>
  <c r="L3675" i="43"/>
  <c r="S3675" i="43" s="1"/>
  <c r="G3675" i="43"/>
  <c r="F3675" i="43"/>
  <c r="E3675" i="43"/>
  <c r="D3675" i="43"/>
  <c r="C3675" i="43"/>
  <c r="B3675" i="43"/>
  <c r="AD3674" i="43"/>
  <c r="Z3674" i="43"/>
  <c r="AA3674" i="43" s="1"/>
  <c r="Y3674" i="43"/>
  <c r="AB3674" i="43" s="1"/>
  <c r="AC3674" i="43" s="1"/>
  <c r="V3674" i="43"/>
  <c r="R3674" i="43"/>
  <c r="M3674" i="43"/>
  <c r="L3674" i="43"/>
  <c r="S3674" i="43" s="1"/>
  <c r="G3674" i="43"/>
  <c r="F3674" i="43"/>
  <c r="E3674" i="43"/>
  <c r="D3674" i="43"/>
  <c r="C3674" i="43"/>
  <c r="B3674" i="43"/>
  <c r="Y3673" i="43"/>
  <c r="AB3673" i="43" s="1"/>
  <c r="AC3673" i="43" s="1"/>
  <c r="X3673" i="43"/>
  <c r="W3673" i="43"/>
  <c r="V3673" i="43"/>
  <c r="S3673" i="43"/>
  <c r="R3673" i="43"/>
  <c r="M3673" i="43"/>
  <c r="L3673" i="43"/>
  <c r="G3673" i="43"/>
  <c r="F3673" i="43"/>
  <c r="E3673" i="43"/>
  <c r="D3673" i="43"/>
  <c r="C3673" i="43"/>
  <c r="B3673" i="43"/>
  <c r="AD3672" i="43"/>
  <c r="AB3672" i="43"/>
  <c r="AC3672" i="43" s="1"/>
  <c r="AA3672" i="43"/>
  <c r="Z3672" i="43"/>
  <c r="Y3672" i="43"/>
  <c r="X3672" i="43"/>
  <c r="W3672" i="43"/>
  <c r="V3672" i="43"/>
  <c r="R3672" i="43"/>
  <c r="M3672" i="43"/>
  <c r="L3672" i="43"/>
  <c r="S3672" i="43" s="1"/>
  <c r="G3672" i="43"/>
  <c r="F3672" i="43"/>
  <c r="E3672" i="43"/>
  <c r="D3672" i="43"/>
  <c r="C3672" i="43"/>
  <c r="B3672" i="43"/>
  <c r="AD3671" i="43"/>
  <c r="AA3671" i="43"/>
  <c r="Z3671" i="43"/>
  <c r="Y3671" i="43"/>
  <c r="AB3671" i="43" s="1"/>
  <c r="AC3671" i="43" s="1"/>
  <c r="W3671" i="43"/>
  <c r="V3671" i="43"/>
  <c r="R3671" i="43"/>
  <c r="M3671" i="43"/>
  <c r="L3671" i="43"/>
  <c r="S3671" i="43" s="1"/>
  <c r="G3671" i="43"/>
  <c r="F3671" i="43"/>
  <c r="E3671" i="43"/>
  <c r="D3671" i="43"/>
  <c r="C3671" i="43"/>
  <c r="B3671" i="43"/>
  <c r="AD3670" i="43"/>
  <c r="Z3670" i="43"/>
  <c r="AA3670" i="43" s="1"/>
  <c r="Y3670" i="43"/>
  <c r="AB3670" i="43" s="1"/>
  <c r="AC3670" i="43" s="1"/>
  <c r="V3670" i="43"/>
  <c r="R3670" i="43"/>
  <c r="M3670" i="43"/>
  <c r="L3670" i="43"/>
  <c r="S3670" i="43" s="1"/>
  <c r="G3670" i="43"/>
  <c r="F3670" i="43"/>
  <c r="E3670" i="43"/>
  <c r="D3670" i="43"/>
  <c r="C3670" i="43"/>
  <c r="B3670" i="43"/>
  <c r="Y3669" i="43"/>
  <c r="AB3669" i="43" s="1"/>
  <c r="AC3669" i="43" s="1"/>
  <c r="X3669" i="43"/>
  <c r="W3669" i="43"/>
  <c r="V3669" i="43"/>
  <c r="S3669" i="43"/>
  <c r="R3669" i="43"/>
  <c r="M3669" i="43"/>
  <c r="L3669" i="43"/>
  <c r="G3669" i="43"/>
  <c r="F3669" i="43"/>
  <c r="E3669" i="43"/>
  <c r="D3669" i="43"/>
  <c r="C3669" i="43"/>
  <c r="B3669" i="43"/>
  <c r="AD3668" i="43"/>
  <c r="AB3668" i="43"/>
  <c r="AC3668" i="43" s="1"/>
  <c r="AA3668" i="43"/>
  <c r="Z3668" i="43"/>
  <c r="Y3668" i="43"/>
  <c r="X3668" i="43"/>
  <c r="W3668" i="43"/>
  <c r="V3668" i="43"/>
  <c r="R3668" i="43"/>
  <c r="M3668" i="43"/>
  <c r="L3668" i="43"/>
  <c r="S3668" i="43" s="1"/>
  <c r="G3668" i="43"/>
  <c r="F3668" i="43"/>
  <c r="E3668" i="43"/>
  <c r="D3668" i="43"/>
  <c r="C3668" i="43"/>
  <c r="B3668" i="43"/>
  <c r="AD3667" i="43"/>
  <c r="AA3667" i="43"/>
  <c r="Z3667" i="43"/>
  <c r="Y3667" i="43"/>
  <c r="AB3667" i="43" s="1"/>
  <c r="AC3667" i="43" s="1"/>
  <c r="W3667" i="43"/>
  <c r="V3667" i="43"/>
  <c r="R3667" i="43"/>
  <c r="M3667" i="43"/>
  <c r="L3667" i="43"/>
  <c r="S3667" i="43" s="1"/>
  <c r="G3667" i="43"/>
  <c r="F3667" i="43"/>
  <c r="E3667" i="43"/>
  <c r="D3667" i="43"/>
  <c r="C3667" i="43"/>
  <c r="B3667" i="43"/>
  <c r="AD3666" i="43"/>
  <c r="Z3666" i="43"/>
  <c r="AA3666" i="43" s="1"/>
  <c r="Y3666" i="43"/>
  <c r="AB3666" i="43" s="1"/>
  <c r="AC3666" i="43" s="1"/>
  <c r="V3666" i="43"/>
  <c r="R3666" i="43"/>
  <c r="M3666" i="43"/>
  <c r="L3666" i="43"/>
  <c r="S3666" i="43" s="1"/>
  <c r="G3666" i="43"/>
  <c r="F3666" i="43"/>
  <c r="E3666" i="43"/>
  <c r="D3666" i="43"/>
  <c r="C3666" i="43"/>
  <c r="B3666" i="43"/>
  <c r="Y3665" i="43"/>
  <c r="AB3665" i="43" s="1"/>
  <c r="AC3665" i="43" s="1"/>
  <c r="X3665" i="43"/>
  <c r="W3665" i="43"/>
  <c r="V3665" i="43"/>
  <c r="S3665" i="43"/>
  <c r="R3665" i="43"/>
  <c r="M3665" i="43"/>
  <c r="L3665" i="43"/>
  <c r="G3665" i="43"/>
  <c r="F3665" i="43"/>
  <c r="E3665" i="43"/>
  <c r="D3665" i="43"/>
  <c r="C3665" i="43"/>
  <c r="B3665" i="43"/>
  <c r="AD3664" i="43"/>
  <c r="AB3664" i="43"/>
  <c r="AC3664" i="43" s="1"/>
  <c r="AA3664" i="43"/>
  <c r="Z3664" i="43"/>
  <c r="Y3664" i="43"/>
  <c r="X3664" i="43"/>
  <c r="W3664" i="43"/>
  <c r="V3664" i="43"/>
  <c r="R3664" i="43"/>
  <c r="M3664" i="43"/>
  <c r="L3664" i="43"/>
  <c r="S3664" i="43" s="1"/>
  <c r="G3664" i="43"/>
  <c r="F3664" i="43"/>
  <c r="E3664" i="43"/>
  <c r="D3664" i="43"/>
  <c r="C3664" i="43"/>
  <c r="B3664" i="43"/>
  <c r="AD3663" i="43"/>
  <c r="AA3663" i="43"/>
  <c r="Z3663" i="43"/>
  <c r="Y3663" i="43"/>
  <c r="AB3663" i="43" s="1"/>
  <c r="AC3663" i="43" s="1"/>
  <c r="W3663" i="43"/>
  <c r="V3663" i="43"/>
  <c r="R3663" i="43"/>
  <c r="M3663" i="43"/>
  <c r="L3663" i="43"/>
  <c r="S3663" i="43" s="1"/>
  <c r="G3663" i="43"/>
  <c r="F3663" i="43"/>
  <c r="E3663" i="43"/>
  <c r="D3663" i="43"/>
  <c r="C3663" i="43"/>
  <c r="B3663" i="43"/>
  <c r="AD3662" i="43"/>
  <c r="Z3662" i="43"/>
  <c r="AA3662" i="43" s="1"/>
  <c r="Y3662" i="43"/>
  <c r="AB3662" i="43" s="1"/>
  <c r="AC3662" i="43" s="1"/>
  <c r="V3662" i="43"/>
  <c r="R3662" i="43"/>
  <c r="M3662" i="43"/>
  <c r="L3662" i="43"/>
  <c r="S3662" i="43" s="1"/>
  <c r="G3662" i="43"/>
  <c r="F3662" i="43"/>
  <c r="E3662" i="43"/>
  <c r="D3662" i="43"/>
  <c r="C3662" i="43"/>
  <c r="B3662" i="43"/>
  <c r="Y3661" i="43"/>
  <c r="AB3661" i="43" s="1"/>
  <c r="AC3661" i="43" s="1"/>
  <c r="X3661" i="43"/>
  <c r="W3661" i="43"/>
  <c r="V3661" i="43"/>
  <c r="S3661" i="43"/>
  <c r="R3661" i="43"/>
  <c r="M3661" i="43"/>
  <c r="L3661" i="43"/>
  <c r="G3661" i="43"/>
  <c r="F3661" i="43"/>
  <c r="E3661" i="43"/>
  <c r="D3661" i="43"/>
  <c r="C3661" i="43"/>
  <c r="B3661" i="43"/>
  <c r="AD3660" i="43"/>
  <c r="AB3660" i="43"/>
  <c r="AC3660" i="43" s="1"/>
  <c r="AA3660" i="43"/>
  <c r="Z3660" i="43"/>
  <c r="Y3660" i="43"/>
  <c r="X3660" i="43"/>
  <c r="W3660" i="43"/>
  <c r="V3660" i="43"/>
  <c r="R3660" i="43"/>
  <c r="M3660" i="43"/>
  <c r="L3660" i="43"/>
  <c r="S3660" i="43" s="1"/>
  <c r="G3660" i="43"/>
  <c r="F3660" i="43"/>
  <c r="E3660" i="43"/>
  <c r="D3660" i="43"/>
  <c r="C3660" i="43"/>
  <c r="B3660" i="43"/>
  <c r="AD3659" i="43"/>
  <c r="AA3659" i="43"/>
  <c r="Z3659" i="43"/>
  <c r="Y3659" i="43"/>
  <c r="AB3659" i="43" s="1"/>
  <c r="AC3659" i="43" s="1"/>
  <c r="W3659" i="43"/>
  <c r="V3659" i="43"/>
  <c r="R3659" i="43"/>
  <c r="M3659" i="43"/>
  <c r="L3659" i="43"/>
  <c r="S3659" i="43" s="1"/>
  <c r="G3659" i="43"/>
  <c r="F3659" i="43"/>
  <c r="E3659" i="43"/>
  <c r="D3659" i="43"/>
  <c r="C3659" i="43"/>
  <c r="B3659" i="43"/>
  <c r="AD3658" i="43"/>
  <c r="Z3658" i="43"/>
  <c r="AA3658" i="43" s="1"/>
  <c r="Y3658" i="43"/>
  <c r="AB3658" i="43" s="1"/>
  <c r="AC3658" i="43" s="1"/>
  <c r="V3658" i="43"/>
  <c r="R3658" i="43"/>
  <c r="M3658" i="43"/>
  <c r="L3658" i="43"/>
  <c r="S3658" i="43" s="1"/>
  <c r="G3658" i="43"/>
  <c r="F3658" i="43"/>
  <c r="E3658" i="43"/>
  <c r="D3658" i="43"/>
  <c r="C3658" i="43"/>
  <c r="B3658" i="43"/>
  <c r="Y3657" i="43"/>
  <c r="AB3657" i="43" s="1"/>
  <c r="AC3657" i="43" s="1"/>
  <c r="X3657" i="43"/>
  <c r="W3657" i="43"/>
  <c r="V3657" i="43"/>
  <c r="S3657" i="43"/>
  <c r="R3657" i="43"/>
  <c r="M3657" i="43"/>
  <c r="L3657" i="43"/>
  <c r="G3657" i="43"/>
  <c r="F3657" i="43"/>
  <c r="E3657" i="43"/>
  <c r="D3657" i="43"/>
  <c r="C3657" i="43"/>
  <c r="B3657" i="43"/>
  <c r="AD3656" i="43"/>
  <c r="AB3656" i="43"/>
  <c r="AC3656" i="43" s="1"/>
  <c r="AA3656" i="43"/>
  <c r="Z3656" i="43"/>
  <c r="Y3656" i="43"/>
  <c r="X3656" i="43"/>
  <c r="W3656" i="43"/>
  <c r="V3656" i="43"/>
  <c r="R3656" i="43"/>
  <c r="M3656" i="43"/>
  <c r="L3656" i="43"/>
  <c r="S3656" i="43" s="1"/>
  <c r="G3656" i="43"/>
  <c r="F3656" i="43"/>
  <c r="E3656" i="43"/>
  <c r="D3656" i="43"/>
  <c r="C3656" i="43"/>
  <c r="B3656" i="43"/>
  <c r="AD3655" i="43"/>
  <c r="AA3655" i="43"/>
  <c r="Z3655" i="43"/>
  <c r="Y3655" i="43"/>
  <c r="AB3655" i="43" s="1"/>
  <c r="AC3655" i="43" s="1"/>
  <c r="W3655" i="43"/>
  <c r="V3655" i="43"/>
  <c r="R3655" i="43"/>
  <c r="M3655" i="43"/>
  <c r="L3655" i="43"/>
  <c r="S3655" i="43" s="1"/>
  <c r="G3655" i="43"/>
  <c r="F3655" i="43"/>
  <c r="E3655" i="43"/>
  <c r="D3655" i="43"/>
  <c r="C3655" i="43"/>
  <c r="B3655" i="43"/>
  <c r="AD3654" i="43"/>
  <c r="Z3654" i="43"/>
  <c r="AA3654" i="43" s="1"/>
  <c r="Y3654" i="43"/>
  <c r="AB3654" i="43" s="1"/>
  <c r="AC3654" i="43" s="1"/>
  <c r="V3654" i="43"/>
  <c r="R3654" i="43"/>
  <c r="M3654" i="43"/>
  <c r="L3654" i="43"/>
  <c r="S3654" i="43" s="1"/>
  <c r="G3654" i="43"/>
  <c r="F3654" i="43"/>
  <c r="E3654" i="43"/>
  <c r="D3654" i="43"/>
  <c r="C3654" i="43"/>
  <c r="B3654" i="43"/>
  <c r="Y3653" i="43"/>
  <c r="AB3653" i="43" s="1"/>
  <c r="AC3653" i="43" s="1"/>
  <c r="X3653" i="43"/>
  <c r="W3653" i="43"/>
  <c r="V3653" i="43"/>
  <c r="S3653" i="43"/>
  <c r="R3653" i="43"/>
  <c r="M3653" i="43"/>
  <c r="L3653" i="43"/>
  <c r="G3653" i="43"/>
  <c r="F3653" i="43"/>
  <c r="E3653" i="43"/>
  <c r="D3653" i="43"/>
  <c r="C3653" i="43"/>
  <c r="B3653" i="43"/>
  <c r="AD3652" i="43"/>
  <c r="AB3652" i="43"/>
  <c r="AC3652" i="43" s="1"/>
  <c r="AA3652" i="43"/>
  <c r="Z3652" i="43"/>
  <c r="Y3652" i="43"/>
  <c r="X3652" i="43"/>
  <c r="W3652" i="43"/>
  <c r="V3652" i="43"/>
  <c r="R3652" i="43"/>
  <c r="M3652" i="43"/>
  <c r="L3652" i="43"/>
  <c r="S3652" i="43" s="1"/>
  <c r="G3652" i="43"/>
  <c r="F3652" i="43"/>
  <c r="E3652" i="43"/>
  <c r="D3652" i="43"/>
  <c r="C3652" i="43"/>
  <c r="B3652" i="43"/>
  <c r="AD3651" i="43"/>
  <c r="AA3651" i="43"/>
  <c r="Z3651" i="43"/>
  <c r="Y3651" i="43"/>
  <c r="AB3651" i="43" s="1"/>
  <c r="AC3651" i="43" s="1"/>
  <c r="W3651" i="43"/>
  <c r="V3651" i="43"/>
  <c r="R3651" i="43"/>
  <c r="M3651" i="43"/>
  <c r="L3651" i="43"/>
  <c r="S3651" i="43" s="1"/>
  <c r="G3651" i="43"/>
  <c r="F3651" i="43"/>
  <c r="E3651" i="43"/>
  <c r="D3651" i="43"/>
  <c r="C3651" i="43"/>
  <c r="B3651" i="43"/>
  <c r="AD3650" i="43"/>
  <c r="Z3650" i="43"/>
  <c r="AA3650" i="43" s="1"/>
  <c r="Y3650" i="43"/>
  <c r="AB3650" i="43" s="1"/>
  <c r="AC3650" i="43" s="1"/>
  <c r="V3650" i="43"/>
  <c r="R3650" i="43"/>
  <c r="M3650" i="43"/>
  <c r="L3650" i="43"/>
  <c r="S3650" i="43" s="1"/>
  <c r="G3650" i="43"/>
  <c r="F3650" i="43"/>
  <c r="E3650" i="43"/>
  <c r="D3650" i="43"/>
  <c r="C3650" i="43"/>
  <c r="B3650" i="43"/>
  <c r="Y3649" i="43"/>
  <c r="AB3649" i="43" s="1"/>
  <c r="AC3649" i="43" s="1"/>
  <c r="X3649" i="43"/>
  <c r="W3649" i="43"/>
  <c r="V3649" i="43"/>
  <c r="S3649" i="43"/>
  <c r="R3649" i="43"/>
  <c r="M3649" i="43"/>
  <c r="L3649" i="43"/>
  <c r="G3649" i="43"/>
  <c r="F3649" i="43"/>
  <c r="E3649" i="43"/>
  <c r="D3649" i="43"/>
  <c r="C3649" i="43"/>
  <c r="B3649" i="43"/>
  <c r="AD3648" i="43"/>
  <c r="AB3648" i="43"/>
  <c r="AC3648" i="43" s="1"/>
  <c r="AA3648" i="43"/>
  <c r="Z3648" i="43"/>
  <c r="Y3648" i="43"/>
  <c r="X3648" i="43"/>
  <c r="W3648" i="43"/>
  <c r="V3648" i="43"/>
  <c r="R3648" i="43"/>
  <c r="M3648" i="43"/>
  <c r="L3648" i="43"/>
  <c r="S3648" i="43" s="1"/>
  <c r="G3648" i="43"/>
  <c r="F3648" i="43"/>
  <c r="E3648" i="43"/>
  <c r="D3648" i="43"/>
  <c r="C3648" i="43"/>
  <c r="B3648" i="43"/>
  <c r="AD3647" i="43"/>
  <c r="AA3647" i="43"/>
  <c r="Z3647" i="43"/>
  <c r="Y3647" i="43"/>
  <c r="AB3647" i="43" s="1"/>
  <c r="AC3647" i="43" s="1"/>
  <c r="W3647" i="43"/>
  <c r="V3647" i="43"/>
  <c r="R3647" i="43"/>
  <c r="M3647" i="43"/>
  <c r="L3647" i="43"/>
  <c r="S3647" i="43" s="1"/>
  <c r="G3647" i="43"/>
  <c r="F3647" i="43"/>
  <c r="E3647" i="43"/>
  <c r="D3647" i="43"/>
  <c r="C3647" i="43"/>
  <c r="B3647" i="43"/>
  <c r="AD3646" i="43"/>
  <c r="Z3646" i="43"/>
  <c r="AA3646" i="43" s="1"/>
  <c r="Y3646" i="43"/>
  <c r="AB3646" i="43" s="1"/>
  <c r="AC3646" i="43" s="1"/>
  <c r="V3646" i="43"/>
  <c r="R3646" i="43"/>
  <c r="M3646" i="43"/>
  <c r="L3646" i="43"/>
  <c r="S3646" i="43" s="1"/>
  <c r="G3646" i="43"/>
  <c r="F3646" i="43"/>
  <c r="E3646" i="43"/>
  <c r="D3646" i="43"/>
  <c r="C3646" i="43"/>
  <c r="B3646" i="43"/>
  <c r="Y3645" i="43"/>
  <c r="AB3645" i="43" s="1"/>
  <c r="AC3645" i="43" s="1"/>
  <c r="X3645" i="43"/>
  <c r="W3645" i="43"/>
  <c r="V3645" i="43"/>
  <c r="S3645" i="43"/>
  <c r="R3645" i="43"/>
  <c r="M3645" i="43"/>
  <c r="L3645" i="43"/>
  <c r="G3645" i="43"/>
  <c r="F3645" i="43"/>
  <c r="E3645" i="43"/>
  <c r="D3645" i="43"/>
  <c r="C3645" i="43"/>
  <c r="B3645" i="43"/>
  <c r="AD3644" i="43"/>
  <c r="AB3644" i="43"/>
  <c r="AC3644" i="43" s="1"/>
  <c r="AA3644" i="43"/>
  <c r="Z3644" i="43"/>
  <c r="Y3644" i="43"/>
  <c r="X3644" i="43"/>
  <c r="W3644" i="43"/>
  <c r="V3644" i="43"/>
  <c r="R3644" i="43"/>
  <c r="M3644" i="43"/>
  <c r="L3644" i="43"/>
  <c r="S3644" i="43" s="1"/>
  <c r="G3644" i="43"/>
  <c r="F3644" i="43"/>
  <c r="E3644" i="43"/>
  <c r="D3644" i="43"/>
  <c r="C3644" i="43"/>
  <c r="B3644" i="43"/>
  <c r="AD3643" i="43"/>
  <c r="AA3643" i="43"/>
  <c r="Z3643" i="43"/>
  <c r="Y3643" i="43"/>
  <c r="AB3643" i="43" s="1"/>
  <c r="AC3643" i="43" s="1"/>
  <c r="W3643" i="43"/>
  <c r="V3643" i="43"/>
  <c r="R3643" i="43"/>
  <c r="M3643" i="43"/>
  <c r="L3643" i="43"/>
  <c r="S3643" i="43" s="1"/>
  <c r="G3643" i="43"/>
  <c r="F3643" i="43"/>
  <c r="E3643" i="43"/>
  <c r="D3643" i="43"/>
  <c r="C3643" i="43"/>
  <c r="B3643" i="43"/>
  <c r="AD3642" i="43"/>
  <c r="Z3642" i="43"/>
  <c r="AA3642" i="43" s="1"/>
  <c r="Y3642" i="43"/>
  <c r="AB3642" i="43" s="1"/>
  <c r="AC3642" i="43" s="1"/>
  <c r="V3642" i="43"/>
  <c r="R3642" i="43"/>
  <c r="M3642" i="43"/>
  <c r="L3642" i="43"/>
  <c r="S3642" i="43" s="1"/>
  <c r="G3642" i="43"/>
  <c r="F3642" i="43"/>
  <c r="E3642" i="43"/>
  <c r="D3642" i="43"/>
  <c r="C3642" i="43"/>
  <c r="B3642" i="43"/>
  <c r="Y3641" i="43"/>
  <c r="AB3641" i="43" s="1"/>
  <c r="AC3641" i="43" s="1"/>
  <c r="X3641" i="43"/>
  <c r="W3641" i="43"/>
  <c r="V3641" i="43"/>
  <c r="S3641" i="43"/>
  <c r="R3641" i="43"/>
  <c r="M3641" i="43"/>
  <c r="L3641" i="43"/>
  <c r="G3641" i="43"/>
  <c r="F3641" i="43"/>
  <c r="E3641" i="43"/>
  <c r="D3641" i="43"/>
  <c r="C3641" i="43"/>
  <c r="B3641" i="43"/>
  <c r="AD3640" i="43"/>
  <c r="AB3640" i="43"/>
  <c r="AC3640" i="43" s="1"/>
  <c r="AA3640" i="43"/>
  <c r="Z3640" i="43"/>
  <c r="Y3640" i="43"/>
  <c r="X3640" i="43"/>
  <c r="W3640" i="43"/>
  <c r="V3640" i="43"/>
  <c r="R3640" i="43"/>
  <c r="M3640" i="43"/>
  <c r="L3640" i="43"/>
  <c r="S3640" i="43" s="1"/>
  <c r="G3640" i="43"/>
  <c r="F3640" i="43"/>
  <c r="E3640" i="43"/>
  <c r="D3640" i="43"/>
  <c r="C3640" i="43"/>
  <c r="B3640" i="43"/>
  <c r="AD3639" i="43"/>
  <c r="AA3639" i="43"/>
  <c r="Z3639" i="43"/>
  <c r="Y3639" i="43"/>
  <c r="AB3639" i="43" s="1"/>
  <c r="AC3639" i="43" s="1"/>
  <c r="W3639" i="43"/>
  <c r="V3639" i="43"/>
  <c r="R3639" i="43"/>
  <c r="M3639" i="43"/>
  <c r="L3639" i="43"/>
  <c r="S3639" i="43" s="1"/>
  <c r="G3639" i="43"/>
  <c r="F3639" i="43"/>
  <c r="E3639" i="43"/>
  <c r="D3639" i="43"/>
  <c r="C3639" i="43"/>
  <c r="B3639" i="43"/>
  <c r="AD3638" i="43"/>
  <c r="Z3638" i="43"/>
  <c r="AA3638" i="43" s="1"/>
  <c r="Y3638" i="43"/>
  <c r="AB3638" i="43" s="1"/>
  <c r="AC3638" i="43" s="1"/>
  <c r="V3638" i="43"/>
  <c r="R3638" i="43"/>
  <c r="M3638" i="43"/>
  <c r="L3638" i="43"/>
  <c r="S3638" i="43" s="1"/>
  <c r="G3638" i="43"/>
  <c r="F3638" i="43"/>
  <c r="E3638" i="43"/>
  <c r="D3638" i="43"/>
  <c r="C3638" i="43"/>
  <c r="B3638" i="43"/>
  <c r="Y3637" i="43"/>
  <c r="AB3637" i="43" s="1"/>
  <c r="AC3637" i="43" s="1"/>
  <c r="X3637" i="43"/>
  <c r="W3637" i="43"/>
  <c r="V3637" i="43"/>
  <c r="S3637" i="43"/>
  <c r="R3637" i="43"/>
  <c r="M3637" i="43"/>
  <c r="L3637" i="43"/>
  <c r="G3637" i="43"/>
  <c r="F3637" i="43"/>
  <c r="E3637" i="43"/>
  <c r="D3637" i="43"/>
  <c r="C3637" i="43"/>
  <c r="B3637" i="43"/>
  <c r="AD3636" i="43"/>
  <c r="AB3636" i="43"/>
  <c r="AC3636" i="43" s="1"/>
  <c r="AA3636" i="43"/>
  <c r="Z3636" i="43"/>
  <c r="Y3636" i="43"/>
  <c r="X3636" i="43"/>
  <c r="W3636" i="43"/>
  <c r="V3636" i="43"/>
  <c r="R3636" i="43"/>
  <c r="M3636" i="43"/>
  <c r="L3636" i="43"/>
  <c r="S3636" i="43" s="1"/>
  <c r="G3636" i="43"/>
  <c r="F3636" i="43"/>
  <c r="E3636" i="43"/>
  <c r="D3636" i="43"/>
  <c r="C3636" i="43"/>
  <c r="B3636" i="43"/>
  <c r="AD3635" i="43"/>
  <c r="AA3635" i="43"/>
  <c r="Z3635" i="43"/>
  <c r="Y3635" i="43"/>
  <c r="AB3635" i="43" s="1"/>
  <c r="AC3635" i="43" s="1"/>
  <c r="W3635" i="43"/>
  <c r="V3635" i="43"/>
  <c r="R3635" i="43"/>
  <c r="M3635" i="43"/>
  <c r="L3635" i="43"/>
  <c r="S3635" i="43" s="1"/>
  <c r="G3635" i="43"/>
  <c r="F3635" i="43"/>
  <c r="E3635" i="43"/>
  <c r="D3635" i="43"/>
  <c r="C3635" i="43"/>
  <c r="B3635" i="43"/>
  <c r="AD3634" i="43"/>
  <c r="Z3634" i="43"/>
  <c r="AA3634" i="43" s="1"/>
  <c r="Y3634" i="43"/>
  <c r="AB3634" i="43" s="1"/>
  <c r="AC3634" i="43" s="1"/>
  <c r="V3634" i="43"/>
  <c r="R3634" i="43"/>
  <c r="M3634" i="43"/>
  <c r="L3634" i="43"/>
  <c r="S3634" i="43" s="1"/>
  <c r="G3634" i="43"/>
  <c r="F3634" i="43"/>
  <c r="E3634" i="43"/>
  <c r="D3634" i="43"/>
  <c r="C3634" i="43"/>
  <c r="B3634" i="43"/>
  <c r="Y3633" i="43"/>
  <c r="AB3633" i="43" s="1"/>
  <c r="AC3633" i="43" s="1"/>
  <c r="X3633" i="43"/>
  <c r="W3633" i="43"/>
  <c r="V3633" i="43"/>
  <c r="S3633" i="43"/>
  <c r="R3633" i="43"/>
  <c r="M3633" i="43"/>
  <c r="L3633" i="43"/>
  <c r="G3633" i="43"/>
  <c r="F3633" i="43"/>
  <c r="E3633" i="43"/>
  <c r="D3633" i="43"/>
  <c r="C3633" i="43"/>
  <c r="B3633" i="43"/>
  <c r="AD3632" i="43"/>
  <c r="AB3632" i="43"/>
  <c r="AC3632" i="43" s="1"/>
  <c r="AA3632" i="43"/>
  <c r="Z3632" i="43"/>
  <c r="Y3632" i="43"/>
  <c r="X3632" i="43"/>
  <c r="W3632" i="43"/>
  <c r="V3632" i="43"/>
  <c r="R3632" i="43"/>
  <c r="M3632" i="43"/>
  <c r="L3632" i="43"/>
  <c r="S3632" i="43" s="1"/>
  <c r="G3632" i="43"/>
  <c r="F3632" i="43"/>
  <c r="E3632" i="43"/>
  <c r="D3632" i="43"/>
  <c r="C3632" i="43"/>
  <c r="B3632" i="43"/>
  <c r="AD3631" i="43"/>
  <c r="AA3631" i="43"/>
  <c r="Z3631" i="43"/>
  <c r="Y3631" i="43"/>
  <c r="AB3631" i="43" s="1"/>
  <c r="AC3631" i="43" s="1"/>
  <c r="W3631" i="43"/>
  <c r="V3631" i="43"/>
  <c r="R3631" i="43"/>
  <c r="M3631" i="43"/>
  <c r="L3631" i="43"/>
  <c r="S3631" i="43" s="1"/>
  <c r="G3631" i="43"/>
  <c r="F3631" i="43"/>
  <c r="E3631" i="43"/>
  <c r="D3631" i="43"/>
  <c r="C3631" i="43"/>
  <c r="B3631" i="43"/>
  <c r="AD3630" i="43"/>
  <c r="Z3630" i="43"/>
  <c r="AA3630" i="43" s="1"/>
  <c r="Y3630" i="43"/>
  <c r="AB3630" i="43" s="1"/>
  <c r="AC3630" i="43" s="1"/>
  <c r="V3630" i="43"/>
  <c r="R3630" i="43"/>
  <c r="M3630" i="43"/>
  <c r="L3630" i="43"/>
  <c r="S3630" i="43" s="1"/>
  <c r="G3630" i="43"/>
  <c r="F3630" i="43"/>
  <c r="E3630" i="43"/>
  <c r="D3630" i="43"/>
  <c r="C3630" i="43"/>
  <c r="B3630" i="43"/>
  <c r="Y3629" i="43"/>
  <c r="AB3629" i="43" s="1"/>
  <c r="AC3629" i="43" s="1"/>
  <c r="X3629" i="43"/>
  <c r="W3629" i="43"/>
  <c r="V3629" i="43"/>
  <c r="S3629" i="43"/>
  <c r="R3629" i="43"/>
  <c r="M3629" i="43"/>
  <c r="L3629" i="43"/>
  <c r="G3629" i="43"/>
  <c r="F3629" i="43"/>
  <c r="E3629" i="43"/>
  <c r="D3629" i="43"/>
  <c r="C3629" i="43"/>
  <c r="B3629" i="43"/>
  <c r="AD3628" i="43"/>
  <c r="AB3628" i="43"/>
  <c r="AC3628" i="43" s="1"/>
  <c r="AA3628" i="43"/>
  <c r="Z3628" i="43"/>
  <c r="Y3628" i="43"/>
  <c r="X3628" i="43"/>
  <c r="W3628" i="43"/>
  <c r="V3628" i="43"/>
  <c r="R3628" i="43"/>
  <c r="M3628" i="43"/>
  <c r="L3628" i="43"/>
  <c r="S3628" i="43" s="1"/>
  <c r="G3628" i="43"/>
  <c r="F3628" i="43"/>
  <c r="E3628" i="43"/>
  <c r="D3628" i="43"/>
  <c r="C3628" i="43"/>
  <c r="B3628" i="43"/>
  <c r="AD3627" i="43"/>
  <c r="AA3627" i="43"/>
  <c r="Z3627" i="43"/>
  <c r="Y3627" i="43"/>
  <c r="AB3627" i="43" s="1"/>
  <c r="AC3627" i="43" s="1"/>
  <c r="W3627" i="43"/>
  <c r="V3627" i="43"/>
  <c r="R3627" i="43"/>
  <c r="M3627" i="43"/>
  <c r="L3627" i="43"/>
  <c r="S3627" i="43" s="1"/>
  <c r="G3627" i="43"/>
  <c r="F3627" i="43"/>
  <c r="E3627" i="43"/>
  <c r="D3627" i="43"/>
  <c r="C3627" i="43"/>
  <c r="B3627" i="43"/>
  <c r="AD3626" i="43"/>
  <c r="Z3626" i="43"/>
  <c r="AA3626" i="43" s="1"/>
  <c r="Y3626" i="43"/>
  <c r="AB3626" i="43" s="1"/>
  <c r="AC3626" i="43" s="1"/>
  <c r="V3626" i="43"/>
  <c r="R3626" i="43"/>
  <c r="M3626" i="43"/>
  <c r="L3626" i="43"/>
  <c r="S3626" i="43" s="1"/>
  <c r="G3626" i="43"/>
  <c r="F3626" i="43"/>
  <c r="E3626" i="43"/>
  <c r="D3626" i="43"/>
  <c r="C3626" i="43"/>
  <c r="B3626" i="43"/>
  <c r="Y3625" i="43"/>
  <c r="AB3625" i="43" s="1"/>
  <c r="AC3625" i="43" s="1"/>
  <c r="X3625" i="43"/>
  <c r="W3625" i="43"/>
  <c r="V3625" i="43"/>
  <c r="S3625" i="43"/>
  <c r="R3625" i="43"/>
  <c r="M3625" i="43"/>
  <c r="L3625" i="43"/>
  <c r="G3625" i="43"/>
  <c r="F3625" i="43"/>
  <c r="E3625" i="43"/>
  <c r="D3625" i="43"/>
  <c r="C3625" i="43"/>
  <c r="B3625" i="43"/>
  <c r="AD3624" i="43"/>
  <c r="AB3624" i="43"/>
  <c r="AC3624" i="43" s="1"/>
  <c r="AA3624" i="43"/>
  <c r="Z3624" i="43"/>
  <c r="Y3624" i="43"/>
  <c r="X3624" i="43"/>
  <c r="W3624" i="43"/>
  <c r="V3624" i="43"/>
  <c r="R3624" i="43"/>
  <c r="M3624" i="43"/>
  <c r="L3624" i="43"/>
  <c r="S3624" i="43" s="1"/>
  <c r="G3624" i="43"/>
  <c r="F3624" i="43"/>
  <c r="E3624" i="43"/>
  <c r="D3624" i="43"/>
  <c r="C3624" i="43"/>
  <c r="B3624" i="43"/>
  <c r="AD3623" i="43"/>
  <c r="AA3623" i="43"/>
  <c r="Z3623" i="43"/>
  <c r="Y3623" i="43"/>
  <c r="AB3623" i="43" s="1"/>
  <c r="AC3623" i="43" s="1"/>
  <c r="W3623" i="43"/>
  <c r="V3623" i="43"/>
  <c r="R3623" i="43"/>
  <c r="M3623" i="43"/>
  <c r="L3623" i="43"/>
  <c r="S3623" i="43" s="1"/>
  <c r="G3623" i="43"/>
  <c r="F3623" i="43"/>
  <c r="E3623" i="43"/>
  <c r="D3623" i="43"/>
  <c r="C3623" i="43"/>
  <c r="B3623" i="43"/>
  <c r="AD3622" i="43"/>
  <c r="Z3622" i="43"/>
  <c r="AA3622" i="43" s="1"/>
  <c r="Y3622" i="43"/>
  <c r="AB3622" i="43" s="1"/>
  <c r="AC3622" i="43" s="1"/>
  <c r="V3622" i="43"/>
  <c r="R3622" i="43"/>
  <c r="M3622" i="43"/>
  <c r="L3622" i="43"/>
  <c r="S3622" i="43" s="1"/>
  <c r="G3622" i="43"/>
  <c r="F3622" i="43"/>
  <c r="E3622" i="43"/>
  <c r="D3622" i="43"/>
  <c r="C3622" i="43"/>
  <c r="B3622" i="43"/>
  <c r="Y3621" i="43"/>
  <c r="AB3621" i="43" s="1"/>
  <c r="AC3621" i="43" s="1"/>
  <c r="X3621" i="43"/>
  <c r="W3621" i="43"/>
  <c r="V3621" i="43"/>
  <c r="S3621" i="43"/>
  <c r="R3621" i="43"/>
  <c r="M3621" i="43"/>
  <c r="L3621" i="43"/>
  <c r="G3621" i="43"/>
  <c r="F3621" i="43"/>
  <c r="E3621" i="43"/>
  <c r="D3621" i="43"/>
  <c r="C3621" i="43"/>
  <c r="B3621" i="43"/>
  <c r="AD3620" i="43"/>
  <c r="AB3620" i="43"/>
  <c r="AC3620" i="43" s="1"/>
  <c r="AA3620" i="43"/>
  <c r="Z3620" i="43"/>
  <c r="Y3620" i="43"/>
  <c r="X3620" i="43"/>
  <c r="W3620" i="43"/>
  <c r="V3620" i="43"/>
  <c r="R3620" i="43"/>
  <c r="M3620" i="43"/>
  <c r="L3620" i="43"/>
  <c r="S3620" i="43" s="1"/>
  <c r="G3620" i="43"/>
  <c r="F3620" i="43"/>
  <c r="E3620" i="43"/>
  <c r="D3620" i="43"/>
  <c r="C3620" i="43"/>
  <c r="B3620" i="43"/>
  <c r="AD3619" i="43"/>
  <c r="AA3619" i="43"/>
  <c r="Z3619" i="43"/>
  <c r="Y3619" i="43"/>
  <c r="AB3619" i="43" s="1"/>
  <c r="AC3619" i="43" s="1"/>
  <c r="W3619" i="43"/>
  <c r="V3619" i="43"/>
  <c r="R3619" i="43"/>
  <c r="M3619" i="43"/>
  <c r="L3619" i="43"/>
  <c r="S3619" i="43" s="1"/>
  <c r="G3619" i="43"/>
  <c r="F3619" i="43"/>
  <c r="E3619" i="43"/>
  <c r="D3619" i="43"/>
  <c r="C3619" i="43"/>
  <c r="B3619" i="43"/>
  <c r="AD3618" i="43"/>
  <c r="Z3618" i="43"/>
  <c r="AA3618" i="43" s="1"/>
  <c r="Y3618" i="43"/>
  <c r="AB3618" i="43" s="1"/>
  <c r="AC3618" i="43" s="1"/>
  <c r="V3618" i="43"/>
  <c r="R3618" i="43"/>
  <c r="M3618" i="43"/>
  <c r="L3618" i="43"/>
  <c r="S3618" i="43" s="1"/>
  <c r="G3618" i="43"/>
  <c r="F3618" i="43"/>
  <c r="E3618" i="43"/>
  <c r="D3618" i="43"/>
  <c r="C3618" i="43"/>
  <c r="B3618" i="43"/>
  <c r="Y3617" i="43"/>
  <c r="AB3617" i="43" s="1"/>
  <c r="AC3617" i="43" s="1"/>
  <c r="X3617" i="43"/>
  <c r="W3617" i="43"/>
  <c r="V3617" i="43"/>
  <c r="S3617" i="43"/>
  <c r="R3617" i="43"/>
  <c r="M3617" i="43"/>
  <c r="L3617" i="43"/>
  <c r="G3617" i="43"/>
  <c r="F3617" i="43"/>
  <c r="E3617" i="43"/>
  <c r="D3617" i="43"/>
  <c r="C3617" i="43"/>
  <c r="B3617" i="43"/>
  <c r="AD3616" i="43"/>
  <c r="AB3616" i="43"/>
  <c r="AC3616" i="43" s="1"/>
  <c r="AA3616" i="43"/>
  <c r="Z3616" i="43"/>
  <c r="Y3616" i="43"/>
  <c r="X3616" i="43"/>
  <c r="W3616" i="43"/>
  <c r="V3616" i="43"/>
  <c r="R3616" i="43"/>
  <c r="M3616" i="43"/>
  <c r="L3616" i="43"/>
  <c r="S3616" i="43" s="1"/>
  <c r="G3616" i="43"/>
  <c r="F3616" i="43"/>
  <c r="E3616" i="43"/>
  <c r="D3616" i="43"/>
  <c r="C3616" i="43"/>
  <c r="B3616" i="43"/>
  <c r="AD3615" i="43"/>
  <c r="AA3615" i="43"/>
  <c r="Z3615" i="43"/>
  <c r="Y3615" i="43"/>
  <c r="AB3615" i="43" s="1"/>
  <c r="AC3615" i="43" s="1"/>
  <c r="W3615" i="43"/>
  <c r="V3615" i="43"/>
  <c r="R3615" i="43"/>
  <c r="M3615" i="43"/>
  <c r="L3615" i="43"/>
  <c r="S3615" i="43" s="1"/>
  <c r="G3615" i="43"/>
  <c r="F3615" i="43"/>
  <c r="E3615" i="43"/>
  <c r="D3615" i="43"/>
  <c r="C3615" i="43"/>
  <c r="B3615" i="43"/>
  <c r="AD3614" i="43"/>
  <c r="Z3614" i="43"/>
  <c r="AA3614" i="43" s="1"/>
  <c r="Y3614" i="43"/>
  <c r="AB3614" i="43" s="1"/>
  <c r="AC3614" i="43" s="1"/>
  <c r="V3614" i="43"/>
  <c r="R3614" i="43"/>
  <c r="M3614" i="43"/>
  <c r="L3614" i="43"/>
  <c r="S3614" i="43" s="1"/>
  <c r="G3614" i="43"/>
  <c r="F3614" i="43"/>
  <c r="E3614" i="43"/>
  <c r="D3614" i="43"/>
  <c r="C3614" i="43"/>
  <c r="B3614" i="43"/>
  <c r="Y3613" i="43"/>
  <c r="AB3613" i="43" s="1"/>
  <c r="AC3613" i="43" s="1"/>
  <c r="X3613" i="43"/>
  <c r="W3613" i="43"/>
  <c r="V3613" i="43"/>
  <c r="S3613" i="43"/>
  <c r="R3613" i="43"/>
  <c r="M3613" i="43"/>
  <c r="L3613" i="43"/>
  <c r="G3613" i="43"/>
  <c r="F3613" i="43"/>
  <c r="E3613" i="43"/>
  <c r="D3613" i="43"/>
  <c r="C3613" i="43"/>
  <c r="B3613" i="43"/>
  <c r="AD3612" i="43"/>
  <c r="AB3612" i="43"/>
  <c r="AC3612" i="43" s="1"/>
  <c r="AA3612" i="43"/>
  <c r="Z3612" i="43"/>
  <c r="Y3612" i="43"/>
  <c r="X3612" i="43"/>
  <c r="W3612" i="43"/>
  <c r="V3612" i="43"/>
  <c r="R3612" i="43"/>
  <c r="M3612" i="43"/>
  <c r="L3612" i="43"/>
  <c r="S3612" i="43" s="1"/>
  <c r="G3612" i="43"/>
  <c r="F3612" i="43"/>
  <c r="E3612" i="43"/>
  <c r="D3612" i="43"/>
  <c r="C3612" i="43"/>
  <c r="B3612" i="43"/>
  <c r="AD3611" i="43"/>
  <c r="AA3611" i="43"/>
  <c r="Z3611" i="43"/>
  <c r="Y3611" i="43"/>
  <c r="AB3611" i="43" s="1"/>
  <c r="AC3611" i="43" s="1"/>
  <c r="W3611" i="43"/>
  <c r="V3611" i="43"/>
  <c r="R3611" i="43"/>
  <c r="M3611" i="43"/>
  <c r="L3611" i="43"/>
  <c r="S3611" i="43" s="1"/>
  <c r="G3611" i="43"/>
  <c r="F3611" i="43"/>
  <c r="E3611" i="43"/>
  <c r="D3611" i="43"/>
  <c r="C3611" i="43"/>
  <c r="B3611" i="43"/>
  <c r="AD3610" i="43"/>
  <c r="Z3610" i="43"/>
  <c r="AA3610" i="43" s="1"/>
  <c r="Y3610" i="43"/>
  <c r="AB3610" i="43" s="1"/>
  <c r="AC3610" i="43" s="1"/>
  <c r="V3610" i="43"/>
  <c r="R3610" i="43"/>
  <c r="M3610" i="43"/>
  <c r="L3610" i="43"/>
  <c r="S3610" i="43" s="1"/>
  <c r="G3610" i="43"/>
  <c r="F3610" i="43"/>
  <c r="E3610" i="43"/>
  <c r="D3610" i="43"/>
  <c r="C3610" i="43"/>
  <c r="B3610" i="43"/>
  <c r="Y3609" i="43"/>
  <c r="AB3609" i="43" s="1"/>
  <c r="AC3609" i="43" s="1"/>
  <c r="X3609" i="43"/>
  <c r="W3609" i="43"/>
  <c r="V3609" i="43"/>
  <c r="S3609" i="43"/>
  <c r="R3609" i="43"/>
  <c r="M3609" i="43"/>
  <c r="L3609" i="43"/>
  <c r="G3609" i="43"/>
  <c r="F3609" i="43"/>
  <c r="E3609" i="43"/>
  <c r="D3609" i="43"/>
  <c r="C3609" i="43"/>
  <c r="B3609" i="43"/>
  <c r="AD3608" i="43"/>
  <c r="AB3608" i="43"/>
  <c r="AC3608" i="43" s="1"/>
  <c r="AA3608" i="43"/>
  <c r="Z3608" i="43"/>
  <c r="Y3608" i="43"/>
  <c r="X3608" i="43"/>
  <c r="W3608" i="43"/>
  <c r="V3608" i="43"/>
  <c r="R3608" i="43"/>
  <c r="M3608" i="43"/>
  <c r="L3608" i="43"/>
  <c r="S3608" i="43" s="1"/>
  <c r="G3608" i="43"/>
  <c r="F3608" i="43"/>
  <c r="E3608" i="43"/>
  <c r="D3608" i="43"/>
  <c r="C3608" i="43"/>
  <c r="B3608" i="43"/>
  <c r="AD3607" i="43"/>
  <c r="AA3607" i="43"/>
  <c r="Z3607" i="43"/>
  <c r="Y3607" i="43"/>
  <c r="AB3607" i="43" s="1"/>
  <c r="AC3607" i="43" s="1"/>
  <c r="W3607" i="43"/>
  <c r="V3607" i="43"/>
  <c r="R3607" i="43"/>
  <c r="M3607" i="43"/>
  <c r="L3607" i="43"/>
  <c r="S3607" i="43" s="1"/>
  <c r="G3607" i="43"/>
  <c r="F3607" i="43"/>
  <c r="E3607" i="43"/>
  <c r="D3607" i="43"/>
  <c r="C3607" i="43"/>
  <c r="B3607" i="43"/>
  <c r="AD3606" i="43"/>
  <c r="Z3606" i="43"/>
  <c r="AA3606" i="43" s="1"/>
  <c r="Y3606" i="43"/>
  <c r="AB3606" i="43" s="1"/>
  <c r="AC3606" i="43" s="1"/>
  <c r="V3606" i="43"/>
  <c r="R3606" i="43"/>
  <c r="M3606" i="43"/>
  <c r="L3606" i="43"/>
  <c r="S3606" i="43" s="1"/>
  <c r="G3606" i="43"/>
  <c r="F3606" i="43"/>
  <c r="E3606" i="43"/>
  <c r="D3606" i="43"/>
  <c r="C3606" i="43"/>
  <c r="B3606" i="43"/>
  <c r="Y3605" i="43"/>
  <c r="AB3605" i="43" s="1"/>
  <c r="AC3605" i="43" s="1"/>
  <c r="X3605" i="43"/>
  <c r="W3605" i="43"/>
  <c r="V3605" i="43"/>
  <c r="S3605" i="43"/>
  <c r="R3605" i="43"/>
  <c r="M3605" i="43"/>
  <c r="L3605" i="43"/>
  <c r="G3605" i="43"/>
  <c r="F3605" i="43"/>
  <c r="E3605" i="43"/>
  <c r="D3605" i="43"/>
  <c r="C3605" i="43"/>
  <c r="B3605" i="43"/>
  <c r="AD3604" i="43"/>
  <c r="AB3604" i="43"/>
  <c r="AC3604" i="43" s="1"/>
  <c r="AA3604" i="43"/>
  <c r="Z3604" i="43"/>
  <c r="Y3604" i="43"/>
  <c r="X3604" i="43"/>
  <c r="W3604" i="43"/>
  <c r="V3604" i="43"/>
  <c r="R3604" i="43"/>
  <c r="M3604" i="43"/>
  <c r="L3604" i="43"/>
  <c r="S3604" i="43" s="1"/>
  <c r="G3604" i="43"/>
  <c r="F3604" i="43"/>
  <c r="E3604" i="43"/>
  <c r="D3604" i="43"/>
  <c r="C3604" i="43"/>
  <c r="B3604" i="43"/>
  <c r="AD3603" i="43"/>
  <c r="AA3603" i="43"/>
  <c r="Z3603" i="43"/>
  <c r="Y3603" i="43"/>
  <c r="AB3603" i="43" s="1"/>
  <c r="AC3603" i="43" s="1"/>
  <c r="W3603" i="43"/>
  <c r="V3603" i="43"/>
  <c r="R3603" i="43"/>
  <c r="M3603" i="43"/>
  <c r="L3603" i="43"/>
  <c r="S3603" i="43" s="1"/>
  <c r="G3603" i="43"/>
  <c r="F3603" i="43"/>
  <c r="E3603" i="43"/>
  <c r="D3603" i="43"/>
  <c r="C3603" i="43"/>
  <c r="B3603" i="43"/>
  <c r="AD3602" i="43"/>
  <c r="Z3602" i="43"/>
  <c r="AA3602" i="43" s="1"/>
  <c r="Y3602" i="43"/>
  <c r="AB3602" i="43" s="1"/>
  <c r="AC3602" i="43" s="1"/>
  <c r="V3602" i="43"/>
  <c r="R3602" i="43"/>
  <c r="M3602" i="43"/>
  <c r="L3602" i="43"/>
  <c r="S3602" i="43" s="1"/>
  <c r="G3602" i="43"/>
  <c r="F3602" i="43"/>
  <c r="E3602" i="43"/>
  <c r="D3602" i="43"/>
  <c r="C3602" i="43"/>
  <c r="B3602" i="43"/>
  <c r="Y3601" i="43"/>
  <c r="AB3601" i="43" s="1"/>
  <c r="AC3601" i="43" s="1"/>
  <c r="X3601" i="43"/>
  <c r="W3601" i="43"/>
  <c r="V3601" i="43"/>
  <c r="S3601" i="43"/>
  <c r="R3601" i="43"/>
  <c r="M3601" i="43"/>
  <c r="L3601" i="43"/>
  <c r="G3601" i="43"/>
  <c r="F3601" i="43"/>
  <c r="E3601" i="43"/>
  <c r="D3601" i="43"/>
  <c r="C3601" i="43"/>
  <c r="B3601" i="43"/>
  <c r="AD3600" i="43"/>
  <c r="AB3600" i="43"/>
  <c r="AC3600" i="43" s="1"/>
  <c r="AA3600" i="43"/>
  <c r="Z3600" i="43"/>
  <c r="Y3600" i="43"/>
  <c r="X3600" i="43"/>
  <c r="W3600" i="43"/>
  <c r="V3600" i="43"/>
  <c r="R3600" i="43"/>
  <c r="M3600" i="43"/>
  <c r="L3600" i="43"/>
  <c r="S3600" i="43" s="1"/>
  <c r="G3600" i="43"/>
  <c r="F3600" i="43"/>
  <c r="E3600" i="43"/>
  <c r="D3600" i="43"/>
  <c r="C3600" i="43"/>
  <c r="B3600" i="43"/>
  <c r="AD3599" i="43"/>
  <c r="AA3599" i="43"/>
  <c r="Z3599" i="43"/>
  <c r="Y3599" i="43"/>
  <c r="AB3599" i="43" s="1"/>
  <c r="AC3599" i="43" s="1"/>
  <c r="W3599" i="43"/>
  <c r="V3599" i="43"/>
  <c r="R3599" i="43"/>
  <c r="M3599" i="43"/>
  <c r="L3599" i="43"/>
  <c r="S3599" i="43" s="1"/>
  <c r="G3599" i="43"/>
  <c r="F3599" i="43"/>
  <c r="E3599" i="43"/>
  <c r="D3599" i="43"/>
  <c r="C3599" i="43"/>
  <c r="B3599" i="43"/>
  <c r="AD3598" i="43"/>
  <c r="Z3598" i="43"/>
  <c r="AA3598" i="43" s="1"/>
  <c r="Y3598" i="43"/>
  <c r="AB3598" i="43" s="1"/>
  <c r="AC3598" i="43" s="1"/>
  <c r="V3598" i="43"/>
  <c r="R3598" i="43"/>
  <c r="M3598" i="43"/>
  <c r="L3598" i="43"/>
  <c r="S3598" i="43" s="1"/>
  <c r="G3598" i="43"/>
  <c r="F3598" i="43"/>
  <c r="E3598" i="43"/>
  <c r="D3598" i="43"/>
  <c r="C3598" i="43"/>
  <c r="B3598" i="43"/>
  <c r="Y3597" i="43"/>
  <c r="AB3597" i="43" s="1"/>
  <c r="AC3597" i="43" s="1"/>
  <c r="X3597" i="43"/>
  <c r="W3597" i="43"/>
  <c r="V3597" i="43"/>
  <c r="S3597" i="43"/>
  <c r="R3597" i="43"/>
  <c r="M3597" i="43"/>
  <c r="L3597" i="43"/>
  <c r="G3597" i="43"/>
  <c r="F3597" i="43"/>
  <c r="E3597" i="43"/>
  <c r="D3597" i="43"/>
  <c r="C3597" i="43"/>
  <c r="B3597" i="43"/>
  <c r="AD3596" i="43"/>
  <c r="AB3596" i="43"/>
  <c r="AC3596" i="43" s="1"/>
  <c r="AA3596" i="43"/>
  <c r="Z3596" i="43"/>
  <c r="Y3596" i="43"/>
  <c r="X3596" i="43"/>
  <c r="W3596" i="43"/>
  <c r="V3596" i="43"/>
  <c r="R3596" i="43"/>
  <c r="M3596" i="43"/>
  <c r="L3596" i="43"/>
  <c r="S3596" i="43" s="1"/>
  <c r="G3596" i="43"/>
  <c r="F3596" i="43"/>
  <c r="E3596" i="43"/>
  <c r="D3596" i="43"/>
  <c r="C3596" i="43"/>
  <c r="B3596" i="43"/>
  <c r="AD3595" i="43"/>
  <c r="AA3595" i="43"/>
  <c r="Z3595" i="43"/>
  <c r="Y3595" i="43"/>
  <c r="AB3595" i="43" s="1"/>
  <c r="AC3595" i="43" s="1"/>
  <c r="W3595" i="43"/>
  <c r="V3595" i="43"/>
  <c r="R3595" i="43"/>
  <c r="M3595" i="43"/>
  <c r="L3595" i="43"/>
  <c r="S3595" i="43" s="1"/>
  <c r="G3595" i="43"/>
  <c r="F3595" i="43"/>
  <c r="E3595" i="43"/>
  <c r="D3595" i="43"/>
  <c r="C3595" i="43"/>
  <c r="B3595" i="43"/>
  <c r="AD3594" i="43"/>
  <c r="Z3594" i="43"/>
  <c r="AA3594" i="43" s="1"/>
  <c r="Y3594" i="43"/>
  <c r="AB3594" i="43" s="1"/>
  <c r="AC3594" i="43" s="1"/>
  <c r="V3594" i="43"/>
  <c r="R3594" i="43"/>
  <c r="M3594" i="43"/>
  <c r="L3594" i="43"/>
  <c r="S3594" i="43" s="1"/>
  <c r="G3594" i="43"/>
  <c r="F3594" i="43"/>
  <c r="E3594" i="43"/>
  <c r="D3594" i="43"/>
  <c r="C3594" i="43"/>
  <c r="B3594" i="43"/>
  <c r="Y3593" i="43"/>
  <c r="AB3593" i="43" s="1"/>
  <c r="AC3593" i="43" s="1"/>
  <c r="X3593" i="43"/>
  <c r="W3593" i="43"/>
  <c r="V3593" i="43"/>
  <c r="S3593" i="43"/>
  <c r="R3593" i="43"/>
  <c r="M3593" i="43"/>
  <c r="L3593" i="43"/>
  <c r="G3593" i="43"/>
  <c r="F3593" i="43"/>
  <c r="E3593" i="43"/>
  <c r="D3593" i="43"/>
  <c r="C3593" i="43"/>
  <c r="B3593" i="43"/>
  <c r="AD3592" i="43"/>
  <c r="AB3592" i="43"/>
  <c r="AC3592" i="43" s="1"/>
  <c r="AA3592" i="43"/>
  <c r="Z3592" i="43"/>
  <c r="Y3592" i="43"/>
  <c r="X3592" i="43"/>
  <c r="W3592" i="43"/>
  <c r="V3592" i="43"/>
  <c r="R3592" i="43"/>
  <c r="M3592" i="43"/>
  <c r="L3592" i="43"/>
  <c r="S3592" i="43" s="1"/>
  <c r="G3592" i="43"/>
  <c r="F3592" i="43"/>
  <c r="E3592" i="43"/>
  <c r="D3592" i="43"/>
  <c r="C3592" i="43"/>
  <c r="B3592" i="43"/>
  <c r="AD3591" i="43"/>
  <c r="AA3591" i="43"/>
  <c r="Z3591" i="43"/>
  <c r="Y3591" i="43"/>
  <c r="AB3591" i="43" s="1"/>
  <c r="AC3591" i="43" s="1"/>
  <c r="W3591" i="43"/>
  <c r="V3591" i="43"/>
  <c r="R3591" i="43"/>
  <c r="M3591" i="43"/>
  <c r="L3591" i="43"/>
  <c r="S3591" i="43" s="1"/>
  <c r="G3591" i="43"/>
  <c r="F3591" i="43"/>
  <c r="E3591" i="43"/>
  <c r="D3591" i="43"/>
  <c r="C3591" i="43"/>
  <c r="B3591" i="43"/>
  <c r="AD3590" i="43"/>
  <c r="Z3590" i="43"/>
  <c r="AA3590" i="43" s="1"/>
  <c r="Y3590" i="43"/>
  <c r="AB3590" i="43" s="1"/>
  <c r="AC3590" i="43" s="1"/>
  <c r="V3590" i="43"/>
  <c r="R3590" i="43"/>
  <c r="M3590" i="43"/>
  <c r="L3590" i="43"/>
  <c r="S3590" i="43" s="1"/>
  <c r="G3590" i="43"/>
  <c r="F3590" i="43"/>
  <c r="E3590" i="43"/>
  <c r="D3590" i="43"/>
  <c r="C3590" i="43"/>
  <c r="B3590" i="43"/>
  <c r="Y3589" i="43"/>
  <c r="AB3589" i="43" s="1"/>
  <c r="AC3589" i="43" s="1"/>
  <c r="X3589" i="43"/>
  <c r="W3589" i="43"/>
  <c r="V3589" i="43"/>
  <c r="S3589" i="43"/>
  <c r="R3589" i="43"/>
  <c r="M3589" i="43"/>
  <c r="L3589" i="43"/>
  <c r="G3589" i="43"/>
  <c r="F3589" i="43"/>
  <c r="E3589" i="43"/>
  <c r="D3589" i="43"/>
  <c r="C3589" i="43"/>
  <c r="B3589" i="43"/>
  <c r="AD3588" i="43"/>
  <c r="AB3588" i="43"/>
  <c r="AC3588" i="43" s="1"/>
  <c r="AA3588" i="43"/>
  <c r="Z3588" i="43"/>
  <c r="Y3588" i="43"/>
  <c r="X3588" i="43"/>
  <c r="W3588" i="43"/>
  <c r="V3588" i="43"/>
  <c r="R3588" i="43"/>
  <c r="M3588" i="43"/>
  <c r="L3588" i="43"/>
  <c r="S3588" i="43" s="1"/>
  <c r="G3588" i="43"/>
  <c r="F3588" i="43"/>
  <c r="E3588" i="43"/>
  <c r="D3588" i="43"/>
  <c r="C3588" i="43"/>
  <c r="B3588" i="43"/>
  <c r="AD3587" i="43"/>
  <c r="AA3587" i="43"/>
  <c r="Z3587" i="43"/>
  <c r="Y3587" i="43"/>
  <c r="AB3587" i="43" s="1"/>
  <c r="AC3587" i="43" s="1"/>
  <c r="W3587" i="43"/>
  <c r="V3587" i="43"/>
  <c r="R3587" i="43"/>
  <c r="M3587" i="43"/>
  <c r="L3587" i="43"/>
  <c r="S3587" i="43" s="1"/>
  <c r="G3587" i="43"/>
  <c r="F3587" i="43"/>
  <c r="E3587" i="43"/>
  <c r="D3587" i="43"/>
  <c r="C3587" i="43"/>
  <c r="B3587" i="43"/>
  <c r="AD3586" i="43"/>
  <c r="Z3586" i="43"/>
  <c r="AA3586" i="43" s="1"/>
  <c r="Y3586" i="43"/>
  <c r="AB3586" i="43" s="1"/>
  <c r="AC3586" i="43" s="1"/>
  <c r="V3586" i="43"/>
  <c r="R3586" i="43"/>
  <c r="M3586" i="43"/>
  <c r="L3586" i="43"/>
  <c r="S3586" i="43" s="1"/>
  <c r="G3586" i="43"/>
  <c r="F3586" i="43"/>
  <c r="E3586" i="43"/>
  <c r="D3586" i="43"/>
  <c r="C3586" i="43"/>
  <c r="B3586" i="43"/>
  <c r="Y3585" i="43"/>
  <c r="AB3585" i="43" s="1"/>
  <c r="AC3585" i="43" s="1"/>
  <c r="X3585" i="43"/>
  <c r="W3585" i="43"/>
  <c r="V3585" i="43"/>
  <c r="S3585" i="43"/>
  <c r="R3585" i="43"/>
  <c r="M3585" i="43"/>
  <c r="L3585" i="43"/>
  <c r="G3585" i="43"/>
  <c r="F3585" i="43"/>
  <c r="E3585" i="43"/>
  <c r="D3585" i="43"/>
  <c r="C3585" i="43"/>
  <c r="B3585" i="43"/>
  <c r="AD3584" i="43"/>
  <c r="AB3584" i="43"/>
  <c r="AC3584" i="43" s="1"/>
  <c r="AA3584" i="43"/>
  <c r="Z3584" i="43"/>
  <c r="Y3584" i="43"/>
  <c r="X3584" i="43"/>
  <c r="W3584" i="43"/>
  <c r="V3584" i="43"/>
  <c r="R3584" i="43"/>
  <c r="M3584" i="43"/>
  <c r="L3584" i="43"/>
  <c r="S3584" i="43" s="1"/>
  <c r="G3584" i="43"/>
  <c r="F3584" i="43"/>
  <c r="E3584" i="43"/>
  <c r="D3584" i="43"/>
  <c r="C3584" i="43"/>
  <c r="B3584" i="43"/>
  <c r="AD3583" i="43"/>
  <c r="AA3583" i="43"/>
  <c r="Z3583" i="43"/>
  <c r="Y3583" i="43"/>
  <c r="AB3583" i="43" s="1"/>
  <c r="AC3583" i="43" s="1"/>
  <c r="W3583" i="43"/>
  <c r="V3583" i="43"/>
  <c r="R3583" i="43"/>
  <c r="M3583" i="43"/>
  <c r="L3583" i="43"/>
  <c r="S3583" i="43" s="1"/>
  <c r="G3583" i="43"/>
  <c r="F3583" i="43"/>
  <c r="E3583" i="43"/>
  <c r="D3583" i="43"/>
  <c r="C3583" i="43"/>
  <c r="B3583" i="43"/>
  <c r="AD3582" i="43"/>
  <c r="Z3582" i="43"/>
  <c r="AA3582" i="43" s="1"/>
  <c r="Y3582" i="43"/>
  <c r="AB3582" i="43" s="1"/>
  <c r="AC3582" i="43" s="1"/>
  <c r="V3582" i="43"/>
  <c r="R3582" i="43"/>
  <c r="M3582" i="43"/>
  <c r="L3582" i="43"/>
  <c r="S3582" i="43" s="1"/>
  <c r="G3582" i="43"/>
  <c r="F3582" i="43"/>
  <c r="E3582" i="43"/>
  <c r="D3582" i="43"/>
  <c r="C3582" i="43"/>
  <c r="B3582" i="43"/>
  <c r="Y3581" i="43"/>
  <c r="AB3581" i="43" s="1"/>
  <c r="AC3581" i="43" s="1"/>
  <c r="X3581" i="43"/>
  <c r="W3581" i="43"/>
  <c r="V3581" i="43"/>
  <c r="S3581" i="43"/>
  <c r="R3581" i="43"/>
  <c r="M3581" i="43"/>
  <c r="L3581" i="43"/>
  <c r="G3581" i="43"/>
  <c r="F3581" i="43"/>
  <c r="E3581" i="43"/>
  <c r="D3581" i="43"/>
  <c r="C3581" i="43"/>
  <c r="B3581" i="43"/>
  <c r="AD3580" i="43"/>
  <c r="AB3580" i="43"/>
  <c r="AC3580" i="43" s="1"/>
  <c r="AA3580" i="43"/>
  <c r="Z3580" i="43"/>
  <c r="Y3580" i="43"/>
  <c r="X3580" i="43"/>
  <c r="W3580" i="43"/>
  <c r="V3580" i="43"/>
  <c r="R3580" i="43"/>
  <c r="M3580" i="43"/>
  <c r="L3580" i="43"/>
  <c r="S3580" i="43" s="1"/>
  <c r="G3580" i="43"/>
  <c r="F3580" i="43"/>
  <c r="E3580" i="43"/>
  <c r="D3580" i="43"/>
  <c r="C3580" i="43"/>
  <c r="B3580" i="43"/>
  <c r="AD3579" i="43"/>
  <c r="AA3579" i="43"/>
  <c r="Z3579" i="43"/>
  <c r="Y3579" i="43"/>
  <c r="AB3579" i="43" s="1"/>
  <c r="AC3579" i="43" s="1"/>
  <c r="W3579" i="43"/>
  <c r="V3579" i="43"/>
  <c r="R3579" i="43"/>
  <c r="M3579" i="43"/>
  <c r="L3579" i="43"/>
  <c r="S3579" i="43" s="1"/>
  <c r="G3579" i="43"/>
  <c r="F3579" i="43"/>
  <c r="E3579" i="43"/>
  <c r="D3579" i="43"/>
  <c r="C3579" i="43"/>
  <c r="B3579" i="43"/>
  <c r="AD3578" i="43"/>
  <c r="Z3578" i="43"/>
  <c r="AA3578" i="43" s="1"/>
  <c r="Y3578" i="43"/>
  <c r="AB3578" i="43" s="1"/>
  <c r="AC3578" i="43" s="1"/>
  <c r="V3578" i="43"/>
  <c r="R3578" i="43"/>
  <c r="M3578" i="43"/>
  <c r="L3578" i="43"/>
  <c r="S3578" i="43" s="1"/>
  <c r="G3578" i="43"/>
  <c r="F3578" i="43"/>
  <c r="E3578" i="43"/>
  <c r="D3578" i="43"/>
  <c r="C3578" i="43"/>
  <c r="B3578" i="43"/>
  <c r="Y3577" i="43"/>
  <c r="AB3577" i="43" s="1"/>
  <c r="AC3577" i="43" s="1"/>
  <c r="X3577" i="43"/>
  <c r="W3577" i="43"/>
  <c r="V3577" i="43"/>
  <c r="S3577" i="43"/>
  <c r="R3577" i="43"/>
  <c r="M3577" i="43"/>
  <c r="L3577" i="43"/>
  <c r="G3577" i="43"/>
  <c r="F3577" i="43"/>
  <c r="E3577" i="43"/>
  <c r="D3577" i="43"/>
  <c r="C3577" i="43"/>
  <c r="B3577" i="43"/>
  <c r="AD3576" i="43"/>
  <c r="AB3576" i="43"/>
  <c r="AC3576" i="43" s="1"/>
  <c r="AA3576" i="43"/>
  <c r="Z3576" i="43"/>
  <c r="Y3576" i="43"/>
  <c r="X3576" i="43"/>
  <c r="W3576" i="43"/>
  <c r="V3576" i="43"/>
  <c r="R3576" i="43"/>
  <c r="M3576" i="43"/>
  <c r="L3576" i="43"/>
  <c r="S3576" i="43" s="1"/>
  <c r="G3576" i="43"/>
  <c r="F3576" i="43"/>
  <c r="E3576" i="43"/>
  <c r="D3576" i="43"/>
  <c r="C3576" i="43"/>
  <c r="B3576" i="43"/>
  <c r="AD3575" i="43"/>
  <c r="AA3575" i="43"/>
  <c r="Z3575" i="43"/>
  <c r="Y3575" i="43"/>
  <c r="AB3575" i="43" s="1"/>
  <c r="AC3575" i="43" s="1"/>
  <c r="W3575" i="43"/>
  <c r="V3575" i="43"/>
  <c r="R3575" i="43"/>
  <c r="M3575" i="43"/>
  <c r="L3575" i="43"/>
  <c r="S3575" i="43" s="1"/>
  <c r="G3575" i="43"/>
  <c r="F3575" i="43"/>
  <c r="E3575" i="43"/>
  <c r="D3575" i="43"/>
  <c r="C3575" i="43"/>
  <c r="B3575" i="43"/>
  <c r="AD3574" i="43"/>
  <c r="Z3574" i="43"/>
  <c r="AA3574" i="43" s="1"/>
  <c r="Y3574" i="43"/>
  <c r="AB3574" i="43" s="1"/>
  <c r="AC3574" i="43" s="1"/>
  <c r="V3574" i="43"/>
  <c r="R3574" i="43"/>
  <c r="M3574" i="43"/>
  <c r="L3574" i="43"/>
  <c r="S3574" i="43" s="1"/>
  <c r="G3574" i="43"/>
  <c r="F3574" i="43"/>
  <c r="E3574" i="43"/>
  <c r="D3574" i="43"/>
  <c r="C3574" i="43"/>
  <c r="B3574" i="43"/>
  <c r="Y3573" i="43"/>
  <c r="AB3573" i="43" s="1"/>
  <c r="AC3573" i="43" s="1"/>
  <c r="X3573" i="43"/>
  <c r="W3573" i="43"/>
  <c r="V3573" i="43"/>
  <c r="S3573" i="43"/>
  <c r="R3573" i="43"/>
  <c r="M3573" i="43"/>
  <c r="L3573" i="43"/>
  <c r="G3573" i="43"/>
  <c r="F3573" i="43"/>
  <c r="E3573" i="43"/>
  <c r="D3573" i="43"/>
  <c r="C3573" i="43"/>
  <c r="B3573" i="43"/>
  <c r="AD3572" i="43"/>
  <c r="AB3572" i="43"/>
  <c r="AC3572" i="43" s="1"/>
  <c r="AA3572" i="43"/>
  <c r="Z3572" i="43"/>
  <c r="Y3572" i="43"/>
  <c r="X3572" i="43"/>
  <c r="W3572" i="43"/>
  <c r="V3572" i="43"/>
  <c r="R3572" i="43"/>
  <c r="M3572" i="43"/>
  <c r="L3572" i="43"/>
  <c r="S3572" i="43" s="1"/>
  <c r="G3572" i="43"/>
  <c r="F3572" i="43"/>
  <c r="E3572" i="43"/>
  <c r="D3572" i="43"/>
  <c r="C3572" i="43"/>
  <c r="B3572" i="43"/>
  <c r="AD3571" i="43"/>
  <c r="AA3571" i="43"/>
  <c r="Z3571" i="43"/>
  <c r="Y3571" i="43"/>
  <c r="AB3571" i="43" s="1"/>
  <c r="AC3571" i="43" s="1"/>
  <c r="W3571" i="43"/>
  <c r="V3571" i="43"/>
  <c r="R3571" i="43"/>
  <c r="M3571" i="43"/>
  <c r="L3571" i="43"/>
  <c r="S3571" i="43" s="1"/>
  <c r="G3571" i="43"/>
  <c r="F3571" i="43"/>
  <c r="E3571" i="43"/>
  <c r="D3571" i="43"/>
  <c r="C3571" i="43"/>
  <c r="B3571" i="43"/>
  <c r="AD3570" i="43"/>
  <c r="Z3570" i="43"/>
  <c r="AA3570" i="43" s="1"/>
  <c r="Y3570" i="43"/>
  <c r="AB3570" i="43" s="1"/>
  <c r="AC3570" i="43" s="1"/>
  <c r="V3570" i="43"/>
  <c r="R3570" i="43"/>
  <c r="M3570" i="43"/>
  <c r="L3570" i="43"/>
  <c r="S3570" i="43" s="1"/>
  <c r="G3570" i="43"/>
  <c r="F3570" i="43"/>
  <c r="E3570" i="43"/>
  <c r="D3570" i="43"/>
  <c r="C3570" i="43"/>
  <c r="B3570" i="43"/>
  <c r="Y3569" i="43"/>
  <c r="AB3569" i="43" s="1"/>
  <c r="AC3569" i="43" s="1"/>
  <c r="X3569" i="43"/>
  <c r="W3569" i="43"/>
  <c r="V3569" i="43"/>
  <c r="S3569" i="43"/>
  <c r="R3569" i="43"/>
  <c r="M3569" i="43"/>
  <c r="L3569" i="43"/>
  <c r="G3569" i="43"/>
  <c r="F3569" i="43"/>
  <c r="E3569" i="43"/>
  <c r="D3569" i="43"/>
  <c r="C3569" i="43"/>
  <c r="B3569" i="43"/>
  <c r="AD3568" i="43"/>
  <c r="AB3568" i="43"/>
  <c r="AC3568" i="43" s="1"/>
  <c r="AA3568" i="43"/>
  <c r="Z3568" i="43"/>
  <c r="Y3568" i="43"/>
  <c r="X3568" i="43"/>
  <c r="W3568" i="43"/>
  <c r="V3568" i="43"/>
  <c r="R3568" i="43"/>
  <c r="M3568" i="43"/>
  <c r="L3568" i="43"/>
  <c r="S3568" i="43" s="1"/>
  <c r="G3568" i="43"/>
  <c r="F3568" i="43"/>
  <c r="E3568" i="43"/>
  <c r="D3568" i="43"/>
  <c r="C3568" i="43"/>
  <c r="B3568" i="43"/>
  <c r="AD3567" i="43"/>
  <c r="AA3567" i="43"/>
  <c r="Z3567" i="43"/>
  <c r="Y3567" i="43"/>
  <c r="AB3567" i="43" s="1"/>
  <c r="AC3567" i="43" s="1"/>
  <c r="W3567" i="43"/>
  <c r="V3567" i="43"/>
  <c r="R3567" i="43"/>
  <c r="M3567" i="43"/>
  <c r="L3567" i="43"/>
  <c r="S3567" i="43" s="1"/>
  <c r="G3567" i="43"/>
  <c r="F3567" i="43"/>
  <c r="E3567" i="43"/>
  <c r="D3567" i="43"/>
  <c r="C3567" i="43"/>
  <c r="B3567" i="43"/>
  <c r="AD3566" i="43"/>
  <c r="Z3566" i="43"/>
  <c r="AA3566" i="43" s="1"/>
  <c r="Y3566" i="43"/>
  <c r="AB3566" i="43" s="1"/>
  <c r="AC3566" i="43" s="1"/>
  <c r="V3566" i="43"/>
  <c r="R3566" i="43"/>
  <c r="M3566" i="43"/>
  <c r="L3566" i="43"/>
  <c r="S3566" i="43" s="1"/>
  <c r="G3566" i="43"/>
  <c r="F3566" i="43"/>
  <c r="E3566" i="43"/>
  <c r="D3566" i="43"/>
  <c r="C3566" i="43"/>
  <c r="B3566" i="43"/>
  <c r="Y3565" i="43"/>
  <c r="AB3565" i="43" s="1"/>
  <c r="AC3565" i="43" s="1"/>
  <c r="X3565" i="43"/>
  <c r="W3565" i="43"/>
  <c r="V3565" i="43"/>
  <c r="S3565" i="43"/>
  <c r="R3565" i="43"/>
  <c r="M3565" i="43"/>
  <c r="L3565" i="43"/>
  <c r="G3565" i="43"/>
  <c r="F3565" i="43"/>
  <c r="E3565" i="43"/>
  <c r="D3565" i="43"/>
  <c r="C3565" i="43"/>
  <c r="B3565" i="43"/>
  <c r="AD3564" i="43"/>
  <c r="AB3564" i="43"/>
  <c r="AC3564" i="43" s="1"/>
  <c r="AA3564" i="43"/>
  <c r="Z3564" i="43"/>
  <c r="Y3564" i="43"/>
  <c r="X3564" i="43"/>
  <c r="W3564" i="43"/>
  <c r="V3564" i="43"/>
  <c r="R3564" i="43"/>
  <c r="M3564" i="43"/>
  <c r="L3564" i="43"/>
  <c r="S3564" i="43" s="1"/>
  <c r="G3564" i="43"/>
  <c r="F3564" i="43"/>
  <c r="E3564" i="43"/>
  <c r="D3564" i="43"/>
  <c r="C3564" i="43"/>
  <c r="B3564" i="43"/>
  <c r="AD3563" i="43"/>
  <c r="AA3563" i="43"/>
  <c r="Z3563" i="43"/>
  <c r="Y3563" i="43"/>
  <c r="AB3563" i="43" s="1"/>
  <c r="AC3563" i="43" s="1"/>
  <c r="W3563" i="43"/>
  <c r="V3563" i="43"/>
  <c r="R3563" i="43"/>
  <c r="M3563" i="43"/>
  <c r="L3563" i="43"/>
  <c r="S3563" i="43" s="1"/>
  <c r="G3563" i="43"/>
  <c r="F3563" i="43"/>
  <c r="E3563" i="43"/>
  <c r="D3563" i="43"/>
  <c r="C3563" i="43"/>
  <c r="B3563" i="43"/>
  <c r="AD3562" i="43"/>
  <c r="Z3562" i="43"/>
  <c r="AA3562" i="43" s="1"/>
  <c r="Y3562" i="43"/>
  <c r="AB3562" i="43" s="1"/>
  <c r="AC3562" i="43" s="1"/>
  <c r="V3562" i="43"/>
  <c r="R3562" i="43"/>
  <c r="M3562" i="43"/>
  <c r="L3562" i="43"/>
  <c r="S3562" i="43" s="1"/>
  <c r="G3562" i="43"/>
  <c r="F3562" i="43"/>
  <c r="E3562" i="43"/>
  <c r="D3562" i="43"/>
  <c r="C3562" i="43"/>
  <c r="B3562" i="43"/>
  <c r="Y3561" i="43"/>
  <c r="AB3561" i="43" s="1"/>
  <c r="AC3561" i="43" s="1"/>
  <c r="X3561" i="43"/>
  <c r="W3561" i="43"/>
  <c r="V3561" i="43"/>
  <c r="S3561" i="43"/>
  <c r="R3561" i="43"/>
  <c r="M3561" i="43"/>
  <c r="L3561" i="43"/>
  <c r="G3561" i="43"/>
  <c r="F3561" i="43"/>
  <c r="E3561" i="43"/>
  <c r="D3561" i="43"/>
  <c r="C3561" i="43"/>
  <c r="B3561" i="43"/>
  <c r="AD3560" i="43"/>
  <c r="AB3560" i="43"/>
  <c r="AC3560" i="43" s="1"/>
  <c r="AA3560" i="43"/>
  <c r="Z3560" i="43"/>
  <c r="Y3560" i="43"/>
  <c r="X3560" i="43"/>
  <c r="W3560" i="43"/>
  <c r="V3560" i="43"/>
  <c r="R3560" i="43"/>
  <c r="M3560" i="43"/>
  <c r="L3560" i="43"/>
  <c r="S3560" i="43" s="1"/>
  <c r="G3560" i="43"/>
  <c r="F3560" i="43"/>
  <c r="E3560" i="43"/>
  <c r="D3560" i="43"/>
  <c r="C3560" i="43"/>
  <c r="B3560" i="43"/>
  <c r="AD3559" i="43"/>
  <c r="AB3559" i="43"/>
  <c r="AC3559" i="43" s="1"/>
  <c r="AA3559" i="43"/>
  <c r="Z3559" i="43"/>
  <c r="Y3559" i="43"/>
  <c r="W3559" i="43"/>
  <c r="V3559" i="43"/>
  <c r="R3559" i="43"/>
  <c r="M3559" i="43"/>
  <c r="L3559" i="43"/>
  <c r="S3559" i="43" s="1"/>
  <c r="G3559" i="43"/>
  <c r="F3559" i="43"/>
  <c r="E3559" i="43"/>
  <c r="D3559" i="43"/>
  <c r="C3559" i="43"/>
  <c r="B3559" i="43"/>
  <c r="AD3558" i="43"/>
  <c r="Z3558" i="43"/>
  <c r="AA3558" i="43" s="1"/>
  <c r="Y3558" i="43"/>
  <c r="AB3558" i="43" s="1"/>
  <c r="AC3558" i="43" s="1"/>
  <c r="V3558" i="43"/>
  <c r="R3558" i="43"/>
  <c r="M3558" i="43"/>
  <c r="L3558" i="43"/>
  <c r="S3558" i="43" s="1"/>
  <c r="G3558" i="43"/>
  <c r="F3558" i="43"/>
  <c r="E3558" i="43"/>
  <c r="D3558" i="43"/>
  <c r="C3558" i="43"/>
  <c r="B3558" i="43"/>
  <c r="Y3557" i="43"/>
  <c r="AB3557" i="43" s="1"/>
  <c r="AC3557" i="43" s="1"/>
  <c r="X3557" i="43"/>
  <c r="V3557" i="43"/>
  <c r="S3557" i="43"/>
  <c r="R3557" i="43"/>
  <c r="M3557" i="43"/>
  <c r="L3557" i="43"/>
  <c r="W3557" i="43" s="1"/>
  <c r="G3557" i="43"/>
  <c r="F3557" i="43"/>
  <c r="E3557" i="43"/>
  <c r="D3557" i="43"/>
  <c r="C3557" i="43"/>
  <c r="B3557" i="43"/>
  <c r="AB3556" i="43"/>
  <c r="AC3556" i="43" s="1"/>
  <c r="Y3556" i="43"/>
  <c r="AD3556" i="43" s="1"/>
  <c r="X3556" i="43"/>
  <c r="W3556" i="43"/>
  <c r="V3556" i="43"/>
  <c r="R3556" i="43"/>
  <c r="S3556" i="43" s="1"/>
  <c r="M3556" i="43"/>
  <c r="L3556" i="43"/>
  <c r="G3556" i="43"/>
  <c r="F3556" i="43"/>
  <c r="E3556" i="43"/>
  <c r="D3556" i="43"/>
  <c r="C3556" i="43"/>
  <c r="B3556" i="43"/>
  <c r="AD3555" i="43"/>
  <c r="AB3555" i="43"/>
  <c r="AC3555" i="43" s="1"/>
  <c r="AA3555" i="43"/>
  <c r="Z3555" i="43"/>
  <c r="Y3555" i="43"/>
  <c r="W3555" i="43"/>
  <c r="V3555" i="43"/>
  <c r="R3555" i="43"/>
  <c r="M3555" i="43"/>
  <c r="L3555" i="43"/>
  <c r="S3555" i="43" s="1"/>
  <c r="G3555" i="43"/>
  <c r="F3555" i="43"/>
  <c r="E3555" i="43"/>
  <c r="D3555" i="43"/>
  <c r="C3555" i="43"/>
  <c r="B3555" i="43"/>
  <c r="AD3554" i="43"/>
  <c r="Z3554" i="43"/>
  <c r="AA3554" i="43" s="1"/>
  <c r="Y3554" i="43"/>
  <c r="AB3554" i="43" s="1"/>
  <c r="AC3554" i="43" s="1"/>
  <c r="V3554" i="43"/>
  <c r="R3554" i="43"/>
  <c r="M3554" i="43"/>
  <c r="L3554" i="43"/>
  <c r="S3554" i="43" s="1"/>
  <c r="G3554" i="43"/>
  <c r="F3554" i="43"/>
  <c r="E3554" i="43"/>
  <c r="D3554" i="43"/>
  <c r="C3554" i="43"/>
  <c r="B3554" i="43"/>
  <c r="Y3553" i="43"/>
  <c r="AB3553" i="43" s="1"/>
  <c r="AC3553" i="43" s="1"/>
  <c r="X3553" i="43"/>
  <c r="V3553" i="43"/>
  <c r="S3553" i="43"/>
  <c r="R3553" i="43"/>
  <c r="M3553" i="43"/>
  <c r="L3553" i="43"/>
  <c r="W3553" i="43" s="1"/>
  <c r="G3553" i="43"/>
  <c r="F3553" i="43"/>
  <c r="E3553" i="43"/>
  <c r="D3553" i="43"/>
  <c r="C3553" i="43"/>
  <c r="B3553" i="43"/>
  <c r="AB3552" i="43"/>
  <c r="AC3552" i="43" s="1"/>
  <c r="Y3552" i="43"/>
  <c r="AD3552" i="43" s="1"/>
  <c r="X3552" i="43"/>
  <c r="W3552" i="43"/>
  <c r="V3552" i="43"/>
  <c r="R3552" i="43"/>
  <c r="S3552" i="43" s="1"/>
  <c r="M3552" i="43"/>
  <c r="L3552" i="43"/>
  <c r="G3552" i="43"/>
  <c r="F3552" i="43"/>
  <c r="E3552" i="43"/>
  <c r="D3552" i="43"/>
  <c r="C3552" i="43"/>
  <c r="B3552" i="43"/>
  <c r="AD3551" i="43"/>
  <c r="AB3551" i="43"/>
  <c r="AC3551" i="43" s="1"/>
  <c r="AA3551" i="43"/>
  <c r="Z3551" i="43"/>
  <c r="Y3551" i="43"/>
  <c r="W3551" i="43"/>
  <c r="V3551" i="43"/>
  <c r="R3551" i="43"/>
  <c r="M3551" i="43"/>
  <c r="L3551" i="43"/>
  <c r="S3551" i="43" s="1"/>
  <c r="G3551" i="43"/>
  <c r="F3551" i="43"/>
  <c r="E3551" i="43"/>
  <c r="D3551" i="43"/>
  <c r="C3551" i="43"/>
  <c r="B3551" i="43"/>
  <c r="AD3550" i="43"/>
  <c r="Z3550" i="43"/>
  <c r="AA3550" i="43" s="1"/>
  <c r="Y3550" i="43"/>
  <c r="AB3550" i="43" s="1"/>
  <c r="AC3550" i="43" s="1"/>
  <c r="V3550" i="43"/>
  <c r="R3550" i="43"/>
  <c r="M3550" i="43"/>
  <c r="L3550" i="43"/>
  <c r="S3550" i="43" s="1"/>
  <c r="G3550" i="43"/>
  <c r="F3550" i="43"/>
  <c r="E3550" i="43"/>
  <c r="D3550" i="43"/>
  <c r="C3550" i="43"/>
  <c r="B3550" i="43"/>
  <c r="Y3549" i="43"/>
  <c r="AB3549" i="43" s="1"/>
  <c r="AC3549" i="43" s="1"/>
  <c r="X3549" i="43"/>
  <c r="V3549" i="43"/>
  <c r="S3549" i="43"/>
  <c r="R3549" i="43"/>
  <c r="M3549" i="43"/>
  <c r="L3549" i="43"/>
  <c r="W3549" i="43" s="1"/>
  <c r="G3549" i="43"/>
  <c r="F3549" i="43"/>
  <c r="E3549" i="43"/>
  <c r="D3549" i="43"/>
  <c r="C3549" i="43"/>
  <c r="B3549" i="43"/>
  <c r="AB3548" i="43"/>
  <c r="AC3548" i="43" s="1"/>
  <c r="Y3548" i="43"/>
  <c r="AD3548" i="43" s="1"/>
  <c r="X3548" i="43"/>
  <c r="W3548" i="43"/>
  <c r="V3548" i="43"/>
  <c r="R3548" i="43"/>
  <c r="S3548" i="43" s="1"/>
  <c r="M3548" i="43"/>
  <c r="L3548" i="43"/>
  <c r="G3548" i="43"/>
  <c r="F3548" i="43"/>
  <c r="E3548" i="43"/>
  <c r="D3548" i="43"/>
  <c r="C3548" i="43"/>
  <c r="B3548" i="43"/>
  <c r="AD3547" i="43"/>
  <c r="AB3547" i="43"/>
  <c r="AC3547" i="43" s="1"/>
  <c r="AA3547" i="43"/>
  <c r="Z3547" i="43"/>
  <c r="Y3547" i="43"/>
  <c r="W3547" i="43"/>
  <c r="V3547" i="43"/>
  <c r="R3547" i="43"/>
  <c r="M3547" i="43"/>
  <c r="L3547" i="43"/>
  <c r="S3547" i="43" s="1"/>
  <c r="G3547" i="43"/>
  <c r="F3547" i="43"/>
  <c r="E3547" i="43"/>
  <c r="D3547" i="43"/>
  <c r="C3547" i="43"/>
  <c r="B3547" i="43"/>
  <c r="AD3546" i="43"/>
  <c r="Z3546" i="43"/>
  <c r="AA3546" i="43" s="1"/>
  <c r="Y3546" i="43"/>
  <c r="AB3546" i="43" s="1"/>
  <c r="AC3546" i="43" s="1"/>
  <c r="V3546" i="43"/>
  <c r="R3546" i="43"/>
  <c r="M3546" i="43"/>
  <c r="L3546" i="43"/>
  <c r="S3546" i="43" s="1"/>
  <c r="G3546" i="43"/>
  <c r="F3546" i="43"/>
  <c r="E3546" i="43"/>
  <c r="D3546" i="43"/>
  <c r="C3546" i="43"/>
  <c r="B3546" i="43"/>
  <c r="Y3545" i="43"/>
  <c r="AB3545" i="43" s="1"/>
  <c r="AC3545" i="43" s="1"/>
  <c r="X3545" i="43"/>
  <c r="V3545" i="43"/>
  <c r="S3545" i="43"/>
  <c r="R3545" i="43"/>
  <c r="M3545" i="43"/>
  <c r="L3545" i="43"/>
  <c r="W3545" i="43" s="1"/>
  <c r="G3545" i="43"/>
  <c r="F3545" i="43"/>
  <c r="E3545" i="43"/>
  <c r="D3545" i="43"/>
  <c r="C3545" i="43"/>
  <c r="B3545" i="43"/>
  <c r="AB3544" i="43"/>
  <c r="AC3544" i="43" s="1"/>
  <c r="Y3544" i="43"/>
  <c r="AD3544" i="43" s="1"/>
  <c r="X3544" i="43"/>
  <c r="W3544" i="43"/>
  <c r="V3544" i="43"/>
  <c r="R3544" i="43"/>
  <c r="S3544" i="43" s="1"/>
  <c r="M3544" i="43"/>
  <c r="L3544" i="43"/>
  <c r="G3544" i="43"/>
  <c r="F3544" i="43"/>
  <c r="E3544" i="43"/>
  <c r="D3544" i="43"/>
  <c r="C3544" i="43"/>
  <c r="B3544" i="43"/>
  <c r="AD3543" i="43"/>
  <c r="AB3543" i="43"/>
  <c r="AC3543" i="43" s="1"/>
  <c r="AA3543" i="43"/>
  <c r="Z3543" i="43"/>
  <c r="Y3543" i="43"/>
  <c r="W3543" i="43"/>
  <c r="V3543" i="43"/>
  <c r="R3543" i="43"/>
  <c r="M3543" i="43"/>
  <c r="L3543" i="43"/>
  <c r="S3543" i="43" s="1"/>
  <c r="G3543" i="43"/>
  <c r="F3543" i="43"/>
  <c r="E3543" i="43"/>
  <c r="D3543" i="43"/>
  <c r="C3543" i="43"/>
  <c r="B3543" i="43"/>
  <c r="AD3542" i="43"/>
  <c r="Z3542" i="43"/>
  <c r="AA3542" i="43" s="1"/>
  <c r="Y3542" i="43"/>
  <c r="AB3542" i="43" s="1"/>
  <c r="AC3542" i="43" s="1"/>
  <c r="V3542" i="43"/>
  <c r="R3542" i="43"/>
  <c r="M3542" i="43"/>
  <c r="L3542" i="43"/>
  <c r="S3542" i="43" s="1"/>
  <c r="G3542" i="43"/>
  <c r="F3542" i="43"/>
  <c r="E3542" i="43"/>
  <c r="D3542" i="43"/>
  <c r="C3542" i="43"/>
  <c r="B3542" i="43"/>
  <c r="Y3541" i="43"/>
  <c r="AB3541" i="43" s="1"/>
  <c r="AC3541" i="43" s="1"/>
  <c r="X3541" i="43"/>
  <c r="V3541" i="43"/>
  <c r="S3541" i="43"/>
  <c r="R3541" i="43"/>
  <c r="M3541" i="43"/>
  <c r="L3541" i="43"/>
  <c r="W3541" i="43" s="1"/>
  <c r="G3541" i="43"/>
  <c r="F3541" i="43"/>
  <c r="E3541" i="43"/>
  <c r="D3541" i="43"/>
  <c r="C3541" i="43"/>
  <c r="B3541" i="43"/>
  <c r="AB3540" i="43"/>
  <c r="AC3540" i="43" s="1"/>
  <c r="Y3540" i="43"/>
  <c r="AD3540" i="43" s="1"/>
  <c r="X3540" i="43"/>
  <c r="W3540" i="43"/>
  <c r="V3540" i="43"/>
  <c r="R3540" i="43"/>
  <c r="S3540" i="43" s="1"/>
  <c r="M3540" i="43"/>
  <c r="L3540" i="43"/>
  <c r="G3540" i="43"/>
  <c r="F3540" i="43"/>
  <c r="E3540" i="43"/>
  <c r="D3540" i="43"/>
  <c r="C3540" i="43"/>
  <c r="B3540" i="43"/>
  <c r="AD3539" i="43"/>
  <c r="AB3539" i="43"/>
  <c r="AC3539" i="43" s="1"/>
  <c r="AA3539" i="43"/>
  <c r="Z3539" i="43"/>
  <c r="Y3539" i="43"/>
  <c r="W3539" i="43"/>
  <c r="V3539" i="43"/>
  <c r="R3539" i="43"/>
  <c r="M3539" i="43"/>
  <c r="L3539" i="43"/>
  <c r="S3539" i="43" s="1"/>
  <c r="G3539" i="43"/>
  <c r="F3539" i="43"/>
  <c r="E3539" i="43"/>
  <c r="D3539" i="43"/>
  <c r="C3539" i="43"/>
  <c r="B3539" i="43"/>
  <c r="AD3538" i="43"/>
  <c r="Z3538" i="43"/>
  <c r="AA3538" i="43" s="1"/>
  <c r="Y3538" i="43"/>
  <c r="AB3538" i="43" s="1"/>
  <c r="AC3538" i="43" s="1"/>
  <c r="V3538" i="43"/>
  <c r="R3538" i="43"/>
  <c r="M3538" i="43"/>
  <c r="L3538" i="43"/>
  <c r="S3538" i="43" s="1"/>
  <c r="G3538" i="43"/>
  <c r="F3538" i="43"/>
  <c r="E3538" i="43"/>
  <c r="D3538" i="43"/>
  <c r="C3538" i="43"/>
  <c r="B3538" i="43"/>
  <c r="Y3537" i="43"/>
  <c r="AB3537" i="43" s="1"/>
  <c r="AC3537" i="43" s="1"/>
  <c r="X3537" i="43"/>
  <c r="V3537" i="43"/>
  <c r="S3537" i="43"/>
  <c r="R3537" i="43"/>
  <c r="M3537" i="43"/>
  <c r="L3537" i="43"/>
  <c r="W3537" i="43" s="1"/>
  <c r="G3537" i="43"/>
  <c r="F3537" i="43"/>
  <c r="E3537" i="43"/>
  <c r="D3537" i="43"/>
  <c r="C3537" i="43"/>
  <c r="B3537" i="43"/>
  <c r="AB3536" i="43"/>
  <c r="AC3536" i="43" s="1"/>
  <c r="Y3536" i="43"/>
  <c r="AD3536" i="43" s="1"/>
  <c r="X3536" i="43"/>
  <c r="W3536" i="43"/>
  <c r="V3536" i="43"/>
  <c r="R3536" i="43"/>
  <c r="S3536" i="43" s="1"/>
  <c r="M3536" i="43"/>
  <c r="L3536" i="43"/>
  <c r="G3536" i="43"/>
  <c r="F3536" i="43"/>
  <c r="E3536" i="43"/>
  <c r="D3536" i="43"/>
  <c r="C3536" i="43"/>
  <c r="B3536" i="43"/>
  <c r="AD3535" i="43"/>
  <c r="AB3535" i="43"/>
  <c r="AC3535" i="43" s="1"/>
  <c r="AA3535" i="43"/>
  <c r="Z3535" i="43"/>
  <c r="Y3535" i="43"/>
  <c r="W3535" i="43"/>
  <c r="V3535" i="43"/>
  <c r="R3535" i="43"/>
  <c r="M3535" i="43"/>
  <c r="L3535" i="43"/>
  <c r="S3535" i="43" s="1"/>
  <c r="G3535" i="43"/>
  <c r="F3535" i="43"/>
  <c r="E3535" i="43"/>
  <c r="D3535" i="43"/>
  <c r="C3535" i="43"/>
  <c r="B3535" i="43"/>
  <c r="AD3534" i="43"/>
  <c r="Z3534" i="43"/>
  <c r="AA3534" i="43" s="1"/>
  <c r="Y3534" i="43"/>
  <c r="AB3534" i="43" s="1"/>
  <c r="AC3534" i="43" s="1"/>
  <c r="V3534" i="43"/>
  <c r="R3534" i="43"/>
  <c r="M3534" i="43"/>
  <c r="L3534" i="43"/>
  <c r="S3534" i="43" s="1"/>
  <c r="G3534" i="43"/>
  <c r="F3534" i="43"/>
  <c r="E3534" i="43"/>
  <c r="D3534" i="43"/>
  <c r="C3534" i="43"/>
  <c r="B3534" i="43"/>
  <c r="Y3533" i="43"/>
  <c r="AB3533" i="43" s="1"/>
  <c r="AC3533" i="43" s="1"/>
  <c r="X3533" i="43"/>
  <c r="V3533" i="43"/>
  <c r="S3533" i="43"/>
  <c r="R3533" i="43"/>
  <c r="M3533" i="43"/>
  <c r="L3533" i="43"/>
  <c r="W3533" i="43" s="1"/>
  <c r="G3533" i="43"/>
  <c r="F3533" i="43"/>
  <c r="E3533" i="43"/>
  <c r="D3533" i="43"/>
  <c r="C3533" i="43"/>
  <c r="B3533" i="43"/>
  <c r="AB3532" i="43"/>
  <c r="AC3532" i="43" s="1"/>
  <c r="Y3532" i="43"/>
  <c r="AD3532" i="43" s="1"/>
  <c r="X3532" i="43"/>
  <c r="W3532" i="43"/>
  <c r="V3532" i="43"/>
  <c r="R3532" i="43"/>
  <c r="S3532" i="43" s="1"/>
  <c r="M3532" i="43"/>
  <c r="L3532" i="43"/>
  <c r="G3532" i="43"/>
  <c r="F3532" i="43"/>
  <c r="E3532" i="43"/>
  <c r="D3532" i="43"/>
  <c r="C3532" i="43"/>
  <c r="B3532" i="43"/>
  <c r="AD3531" i="43"/>
  <c r="AB3531" i="43"/>
  <c r="AC3531" i="43" s="1"/>
  <c r="AA3531" i="43"/>
  <c r="Z3531" i="43"/>
  <c r="Y3531" i="43"/>
  <c r="W3531" i="43"/>
  <c r="V3531" i="43"/>
  <c r="R3531" i="43"/>
  <c r="M3531" i="43"/>
  <c r="L3531" i="43"/>
  <c r="S3531" i="43" s="1"/>
  <c r="G3531" i="43"/>
  <c r="F3531" i="43"/>
  <c r="E3531" i="43"/>
  <c r="D3531" i="43"/>
  <c r="C3531" i="43"/>
  <c r="B3531" i="43"/>
  <c r="AD3530" i="43"/>
  <c r="Z3530" i="43"/>
  <c r="AA3530" i="43" s="1"/>
  <c r="Y3530" i="43"/>
  <c r="AB3530" i="43" s="1"/>
  <c r="AC3530" i="43" s="1"/>
  <c r="V3530" i="43"/>
  <c r="R3530" i="43"/>
  <c r="M3530" i="43"/>
  <c r="L3530" i="43"/>
  <c r="S3530" i="43" s="1"/>
  <c r="G3530" i="43"/>
  <c r="F3530" i="43"/>
  <c r="E3530" i="43"/>
  <c r="D3530" i="43"/>
  <c r="C3530" i="43"/>
  <c r="B3530" i="43"/>
  <c r="Y3529" i="43"/>
  <c r="AB3529" i="43" s="1"/>
  <c r="AC3529" i="43" s="1"/>
  <c r="X3529" i="43"/>
  <c r="V3529" i="43"/>
  <c r="S3529" i="43"/>
  <c r="R3529" i="43"/>
  <c r="M3529" i="43"/>
  <c r="L3529" i="43"/>
  <c r="W3529" i="43" s="1"/>
  <c r="G3529" i="43"/>
  <c r="F3529" i="43"/>
  <c r="E3529" i="43"/>
  <c r="D3529" i="43"/>
  <c r="C3529" i="43"/>
  <c r="B3529" i="43"/>
  <c r="AB3528" i="43"/>
  <c r="AC3528" i="43" s="1"/>
  <c r="Y3528" i="43"/>
  <c r="AD3528" i="43" s="1"/>
  <c r="X3528" i="43"/>
  <c r="W3528" i="43"/>
  <c r="V3528" i="43"/>
  <c r="R3528" i="43"/>
  <c r="S3528" i="43" s="1"/>
  <c r="M3528" i="43"/>
  <c r="L3528" i="43"/>
  <c r="G3528" i="43"/>
  <c r="F3528" i="43"/>
  <c r="E3528" i="43"/>
  <c r="D3528" i="43"/>
  <c r="C3528" i="43"/>
  <c r="B3528" i="43"/>
  <c r="AD3527" i="43"/>
  <c r="AB3527" i="43"/>
  <c r="AC3527" i="43" s="1"/>
  <c r="AA3527" i="43"/>
  <c r="Z3527" i="43"/>
  <c r="Y3527" i="43"/>
  <c r="W3527" i="43"/>
  <c r="V3527" i="43"/>
  <c r="R3527" i="43"/>
  <c r="M3527" i="43"/>
  <c r="L3527" i="43"/>
  <c r="S3527" i="43" s="1"/>
  <c r="G3527" i="43"/>
  <c r="F3527" i="43"/>
  <c r="E3527" i="43"/>
  <c r="D3527" i="43"/>
  <c r="C3527" i="43"/>
  <c r="B3527" i="43"/>
  <c r="AD3526" i="43"/>
  <c r="Z3526" i="43"/>
  <c r="AA3526" i="43" s="1"/>
  <c r="Y3526" i="43"/>
  <c r="AB3526" i="43" s="1"/>
  <c r="AC3526" i="43" s="1"/>
  <c r="V3526" i="43"/>
  <c r="R3526" i="43"/>
  <c r="M3526" i="43"/>
  <c r="L3526" i="43"/>
  <c r="S3526" i="43" s="1"/>
  <c r="G3526" i="43"/>
  <c r="F3526" i="43"/>
  <c r="E3526" i="43"/>
  <c r="D3526" i="43"/>
  <c r="C3526" i="43"/>
  <c r="B3526" i="43"/>
  <c r="Y3525" i="43"/>
  <c r="AB3525" i="43" s="1"/>
  <c r="AC3525" i="43" s="1"/>
  <c r="X3525" i="43"/>
  <c r="V3525" i="43"/>
  <c r="S3525" i="43"/>
  <c r="R3525" i="43"/>
  <c r="M3525" i="43"/>
  <c r="L3525" i="43"/>
  <c r="W3525" i="43" s="1"/>
  <c r="G3525" i="43"/>
  <c r="F3525" i="43"/>
  <c r="E3525" i="43"/>
  <c r="D3525" i="43"/>
  <c r="C3525" i="43"/>
  <c r="B3525" i="43"/>
  <c r="AB3524" i="43"/>
  <c r="AC3524" i="43" s="1"/>
  <c r="Y3524" i="43"/>
  <c r="AD3524" i="43" s="1"/>
  <c r="X3524" i="43"/>
  <c r="W3524" i="43"/>
  <c r="V3524" i="43"/>
  <c r="R3524" i="43"/>
  <c r="S3524" i="43" s="1"/>
  <c r="M3524" i="43"/>
  <c r="L3524" i="43"/>
  <c r="G3524" i="43"/>
  <c r="F3524" i="43"/>
  <c r="E3524" i="43"/>
  <c r="D3524" i="43"/>
  <c r="C3524" i="43"/>
  <c r="B3524" i="43"/>
  <c r="AD3523" i="43"/>
  <c r="AB3523" i="43"/>
  <c r="AC3523" i="43" s="1"/>
  <c r="AA3523" i="43"/>
  <c r="Z3523" i="43"/>
  <c r="Y3523" i="43"/>
  <c r="W3523" i="43"/>
  <c r="V3523" i="43"/>
  <c r="R3523" i="43"/>
  <c r="M3523" i="43"/>
  <c r="L3523" i="43"/>
  <c r="S3523" i="43" s="1"/>
  <c r="G3523" i="43"/>
  <c r="F3523" i="43"/>
  <c r="E3523" i="43"/>
  <c r="D3523" i="43"/>
  <c r="C3523" i="43"/>
  <c r="B3523" i="43"/>
  <c r="AD3522" i="43"/>
  <c r="Z3522" i="43"/>
  <c r="AA3522" i="43" s="1"/>
  <c r="Y3522" i="43"/>
  <c r="AB3522" i="43" s="1"/>
  <c r="AC3522" i="43" s="1"/>
  <c r="V3522" i="43"/>
  <c r="R3522" i="43"/>
  <c r="M3522" i="43"/>
  <c r="L3522" i="43"/>
  <c r="S3522" i="43" s="1"/>
  <c r="G3522" i="43"/>
  <c r="F3522" i="43"/>
  <c r="E3522" i="43"/>
  <c r="D3522" i="43"/>
  <c r="C3522" i="43"/>
  <c r="B3522" i="43"/>
  <c r="Y3521" i="43"/>
  <c r="AB3521" i="43" s="1"/>
  <c r="AC3521" i="43" s="1"/>
  <c r="X3521" i="43"/>
  <c r="V3521" i="43"/>
  <c r="S3521" i="43"/>
  <c r="R3521" i="43"/>
  <c r="M3521" i="43"/>
  <c r="L3521" i="43"/>
  <c r="W3521" i="43" s="1"/>
  <c r="G3521" i="43"/>
  <c r="F3521" i="43"/>
  <c r="E3521" i="43"/>
  <c r="D3521" i="43"/>
  <c r="C3521" i="43"/>
  <c r="B3521" i="43"/>
  <c r="AB3520" i="43"/>
  <c r="AC3520" i="43" s="1"/>
  <c r="Y3520" i="43"/>
  <c r="AD3520" i="43" s="1"/>
  <c r="X3520" i="43"/>
  <c r="W3520" i="43"/>
  <c r="V3520" i="43"/>
  <c r="R3520" i="43"/>
  <c r="S3520" i="43" s="1"/>
  <c r="M3520" i="43"/>
  <c r="L3520" i="43"/>
  <c r="G3520" i="43"/>
  <c r="F3520" i="43"/>
  <c r="E3520" i="43"/>
  <c r="D3520" i="43"/>
  <c r="C3520" i="43"/>
  <c r="B3520" i="43"/>
  <c r="AD3519" i="43"/>
  <c r="AB3519" i="43"/>
  <c r="AC3519" i="43" s="1"/>
  <c r="AA3519" i="43"/>
  <c r="Z3519" i="43"/>
  <c r="Y3519" i="43"/>
  <c r="W3519" i="43"/>
  <c r="V3519" i="43"/>
  <c r="R3519" i="43"/>
  <c r="M3519" i="43"/>
  <c r="L3519" i="43"/>
  <c r="S3519" i="43" s="1"/>
  <c r="G3519" i="43"/>
  <c r="F3519" i="43"/>
  <c r="E3519" i="43"/>
  <c r="D3519" i="43"/>
  <c r="C3519" i="43"/>
  <c r="B3519" i="43"/>
  <c r="AD3518" i="43"/>
  <c r="Z3518" i="43"/>
  <c r="AA3518" i="43" s="1"/>
  <c r="Y3518" i="43"/>
  <c r="AB3518" i="43" s="1"/>
  <c r="AC3518" i="43" s="1"/>
  <c r="V3518" i="43"/>
  <c r="R3518" i="43"/>
  <c r="M3518" i="43"/>
  <c r="L3518" i="43"/>
  <c r="S3518" i="43" s="1"/>
  <c r="G3518" i="43"/>
  <c r="F3518" i="43"/>
  <c r="E3518" i="43"/>
  <c r="D3518" i="43"/>
  <c r="C3518" i="43"/>
  <c r="B3518" i="43"/>
  <c r="Y3517" i="43"/>
  <c r="AB3517" i="43" s="1"/>
  <c r="AC3517" i="43" s="1"/>
  <c r="X3517" i="43"/>
  <c r="V3517" i="43"/>
  <c r="S3517" i="43"/>
  <c r="R3517" i="43"/>
  <c r="M3517" i="43"/>
  <c r="L3517" i="43"/>
  <c r="W3517" i="43" s="1"/>
  <c r="G3517" i="43"/>
  <c r="F3517" i="43"/>
  <c r="E3517" i="43"/>
  <c r="D3517" i="43"/>
  <c r="C3517" i="43"/>
  <c r="B3517" i="43"/>
  <c r="AB3516" i="43"/>
  <c r="AC3516" i="43" s="1"/>
  <c r="Y3516" i="43"/>
  <c r="AD3516" i="43" s="1"/>
  <c r="X3516" i="43"/>
  <c r="W3516" i="43"/>
  <c r="V3516" i="43"/>
  <c r="R3516" i="43"/>
  <c r="S3516" i="43" s="1"/>
  <c r="M3516" i="43"/>
  <c r="L3516" i="43"/>
  <c r="G3516" i="43"/>
  <c r="F3516" i="43"/>
  <c r="E3516" i="43"/>
  <c r="D3516" i="43"/>
  <c r="C3516" i="43"/>
  <c r="B3516" i="43"/>
  <c r="AD3515" i="43"/>
  <c r="AB3515" i="43"/>
  <c r="AC3515" i="43" s="1"/>
  <c r="AA3515" i="43"/>
  <c r="Z3515" i="43"/>
  <c r="Y3515" i="43"/>
  <c r="W3515" i="43"/>
  <c r="V3515" i="43"/>
  <c r="R3515" i="43"/>
  <c r="M3515" i="43"/>
  <c r="L3515" i="43"/>
  <c r="S3515" i="43" s="1"/>
  <c r="G3515" i="43"/>
  <c r="F3515" i="43"/>
  <c r="E3515" i="43"/>
  <c r="D3515" i="43"/>
  <c r="C3515" i="43"/>
  <c r="B3515" i="43"/>
  <c r="AD3514" i="43"/>
  <c r="Z3514" i="43"/>
  <c r="AA3514" i="43" s="1"/>
  <c r="Y3514" i="43"/>
  <c r="AB3514" i="43" s="1"/>
  <c r="AC3514" i="43" s="1"/>
  <c r="V3514" i="43"/>
  <c r="R3514" i="43"/>
  <c r="M3514" i="43"/>
  <c r="L3514" i="43"/>
  <c r="S3514" i="43" s="1"/>
  <c r="G3514" i="43"/>
  <c r="F3514" i="43"/>
  <c r="E3514" i="43"/>
  <c r="D3514" i="43"/>
  <c r="C3514" i="43"/>
  <c r="B3514" i="43"/>
  <c r="Y3513" i="43"/>
  <c r="AB3513" i="43" s="1"/>
  <c r="AC3513" i="43" s="1"/>
  <c r="X3513" i="43"/>
  <c r="V3513" i="43"/>
  <c r="S3513" i="43"/>
  <c r="R3513" i="43"/>
  <c r="M3513" i="43"/>
  <c r="L3513" i="43"/>
  <c r="W3513" i="43" s="1"/>
  <c r="G3513" i="43"/>
  <c r="F3513" i="43"/>
  <c r="E3513" i="43"/>
  <c r="D3513" i="43"/>
  <c r="C3513" i="43"/>
  <c r="B3513" i="43"/>
  <c r="AB3512" i="43"/>
  <c r="AC3512" i="43" s="1"/>
  <c r="Y3512" i="43"/>
  <c r="AD3512" i="43" s="1"/>
  <c r="X3512" i="43"/>
  <c r="W3512" i="43"/>
  <c r="V3512" i="43"/>
  <c r="R3512" i="43"/>
  <c r="S3512" i="43" s="1"/>
  <c r="M3512" i="43"/>
  <c r="L3512" i="43"/>
  <c r="G3512" i="43"/>
  <c r="F3512" i="43"/>
  <c r="E3512" i="43"/>
  <c r="D3512" i="43"/>
  <c r="C3512" i="43"/>
  <c r="B3512" i="43"/>
  <c r="AD3511" i="43"/>
  <c r="AB3511" i="43"/>
  <c r="AC3511" i="43" s="1"/>
  <c r="AA3511" i="43"/>
  <c r="Z3511" i="43"/>
  <c r="Y3511" i="43"/>
  <c r="W3511" i="43"/>
  <c r="V3511" i="43"/>
  <c r="R3511" i="43"/>
  <c r="M3511" i="43"/>
  <c r="L3511" i="43"/>
  <c r="S3511" i="43" s="1"/>
  <c r="G3511" i="43"/>
  <c r="F3511" i="43"/>
  <c r="E3511" i="43"/>
  <c r="D3511" i="43"/>
  <c r="C3511" i="43"/>
  <c r="B3511" i="43"/>
  <c r="AD3510" i="43"/>
  <c r="Z3510" i="43"/>
  <c r="AA3510" i="43" s="1"/>
  <c r="Y3510" i="43"/>
  <c r="AB3510" i="43" s="1"/>
  <c r="AC3510" i="43" s="1"/>
  <c r="V3510" i="43"/>
  <c r="R3510" i="43"/>
  <c r="M3510" i="43"/>
  <c r="L3510" i="43"/>
  <c r="S3510" i="43" s="1"/>
  <c r="G3510" i="43"/>
  <c r="F3510" i="43"/>
  <c r="E3510" i="43"/>
  <c r="D3510" i="43"/>
  <c r="C3510" i="43"/>
  <c r="B3510" i="43"/>
  <c r="Y3509" i="43"/>
  <c r="AB3509" i="43" s="1"/>
  <c r="AC3509" i="43" s="1"/>
  <c r="X3509" i="43"/>
  <c r="W3509" i="43"/>
  <c r="V3509" i="43"/>
  <c r="S3509" i="43"/>
  <c r="R3509" i="43"/>
  <c r="M3509" i="43"/>
  <c r="L3509" i="43"/>
  <c r="G3509" i="43"/>
  <c r="F3509" i="43"/>
  <c r="E3509" i="43"/>
  <c r="D3509" i="43"/>
  <c r="C3509" i="43"/>
  <c r="B3509" i="43"/>
  <c r="AD3508" i="43"/>
  <c r="AB3508" i="43"/>
  <c r="AC3508" i="43" s="1"/>
  <c r="AA3508" i="43"/>
  <c r="Z3508" i="43"/>
  <c r="Y3508" i="43"/>
  <c r="X3508" i="43"/>
  <c r="W3508" i="43"/>
  <c r="V3508" i="43"/>
  <c r="R3508" i="43"/>
  <c r="M3508" i="43"/>
  <c r="L3508" i="43"/>
  <c r="S3508" i="43" s="1"/>
  <c r="G3508" i="43"/>
  <c r="F3508" i="43"/>
  <c r="E3508" i="43"/>
  <c r="D3508" i="43"/>
  <c r="C3508" i="43"/>
  <c r="B3508" i="43"/>
  <c r="AD3507" i="43"/>
  <c r="AA3507" i="43"/>
  <c r="Z3507" i="43"/>
  <c r="Y3507" i="43"/>
  <c r="AB3507" i="43" s="1"/>
  <c r="AC3507" i="43" s="1"/>
  <c r="W3507" i="43"/>
  <c r="V3507" i="43"/>
  <c r="R3507" i="43"/>
  <c r="M3507" i="43"/>
  <c r="L3507" i="43"/>
  <c r="S3507" i="43" s="1"/>
  <c r="G3507" i="43"/>
  <c r="F3507" i="43"/>
  <c r="E3507" i="43"/>
  <c r="D3507" i="43"/>
  <c r="C3507" i="43"/>
  <c r="B3507" i="43"/>
  <c r="AD3506" i="43"/>
  <c r="Z3506" i="43"/>
  <c r="AA3506" i="43" s="1"/>
  <c r="Y3506" i="43"/>
  <c r="AB3506" i="43" s="1"/>
  <c r="AC3506" i="43" s="1"/>
  <c r="V3506" i="43"/>
  <c r="R3506" i="43"/>
  <c r="M3506" i="43"/>
  <c r="L3506" i="43"/>
  <c r="S3506" i="43" s="1"/>
  <c r="G3506" i="43"/>
  <c r="F3506" i="43"/>
  <c r="E3506" i="43"/>
  <c r="D3506" i="43"/>
  <c r="C3506" i="43"/>
  <c r="B3506" i="43"/>
  <c r="Y3505" i="43"/>
  <c r="AB3505" i="43" s="1"/>
  <c r="AC3505" i="43" s="1"/>
  <c r="X3505" i="43"/>
  <c r="W3505" i="43"/>
  <c r="V3505" i="43"/>
  <c r="S3505" i="43"/>
  <c r="R3505" i="43"/>
  <c r="M3505" i="43"/>
  <c r="L3505" i="43"/>
  <c r="G3505" i="43"/>
  <c r="F3505" i="43"/>
  <c r="E3505" i="43"/>
  <c r="D3505" i="43"/>
  <c r="C3505" i="43"/>
  <c r="B3505" i="43"/>
  <c r="AD3504" i="43"/>
  <c r="AB3504" i="43"/>
  <c r="AC3504" i="43" s="1"/>
  <c r="AA3504" i="43"/>
  <c r="Z3504" i="43"/>
  <c r="Y3504" i="43"/>
  <c r="X3504" i="43"/>
  <c r="W3504" i="43"/>
  <c r="V3504" i="43"/>
  <c r="R3504" i="43"/>
  <c r="M3504" i="43"/>
  <c r="L3504" i="43"/>
  <c r="S3504" i="43" s="1"/>
  <c r="G3504" i="43"/>
  <c r="F3504" i="43"/>
  <c r="E3504" i="43"/>
  <c r="D3504" i="43"/>
  <c r="C3504" i="43"/>
  <c r="B3504" i="43"/>
  <c r="AD3503" i="43"/>
  <c r="AA3503" i="43"/>
  <c r="Z3503" i="43"/>
  <c r="Y3503" i="43"/>
  <c r="AB3503" i="43" s="1"/>
  <c r="AC3503" i="43" s="1"/>
  <c r="W3503" i="43"/>
  <c r="V3503" i="43"/>
  <c r="R3503" i="43"/>
  <c r="M3503" i="43"/>
  <c r="L3503" i="43"/>
  <c r="S3503" i="43" s="1"/>
  <c r="G3503" i="43"/>
  <c r="F3503" i="43"/>
  <c r="E3503" i="43"/>
  <c r="D3503" i="43"/>
  <c r="C3503" i="43"/>
  <c r="B3503" i="43"/>
  <c r="AD3502" i="43"/>
  <c r="Z3502" i="43"/>
  <c r="AA3502" i="43" s="1"/>
  <c r="Y3502" i="43"/>
  <c r="AB3502" i="43" s="1"/>
  <c r="AC3502" i="43" s="1"/>
  <c r="V3502" i="43"/>
  <c r="R3502" i="43"/>
  <c r="M3502" i="43"/>
  <c r="L3502" i="43"/>
  <c r="S3502" i="43" s="1"/>
  <c r="G3502" i="43"/>
  <c r="F3502" i="43"/>
  <c r="E3502" i="43"/>
  <c r="D3502" i="43"/>
  <c r="C3502" i="43"/>
  <c r="B3502" i="43"/>
  <c r="Y3501" i="43"/>
  <c r="AB3501" i="43" s="1"/>
  <c r="AC3501" i="43" s="1"/>
  <c r="X3501" i="43"/>
  <c r="W3501" i="43"/>
  <c r="V3501" i="43"/>
  <c r="S3501" i="43"/>
  <c r="R3501" i="43"/>
  <c r="M3501" i="43"/>
  <c r="L3501" i="43"/>
  <c r="G3501" i="43"/>
  <c r="F3501" i="43"/>
  <c r="E3501" i="43"/>
  <c r="D3501" i="43"/>
  <c r="C3501" i="43"/>
  <c r="B3501" i="43"/>
  <c r="AD3500" i="43"/>
  <c r="AB3500" i="43"/>
  <c r="AC3500" i="43" s="1"/>
  <c r="AA3500" i="43"/>
  <c r="Z3500" i="43"/>
  <c r="Y3500" i="43"/>
  <c r="X3500" i="43"/>
  <c r="W3500" i="43"/>
  <c r="V3500" i="43"/>
  <c r="R3500" i="43"/>
  <c r="M3500" i="43"/>
  <c r="L3500" i="43"/>
  <c r="S3500" i="43" s="1"/>
  <c r="G3500" i="43"/>
  <c r="F3500" i="43"/>
  <c r="E3500" i="43"/>
  <c r="D3500" i="43"/>
  <c r="C3500" i="43"/>
  <c r="B3500" i="43"/>
  <c r="AD3499" i="43"/>
  <c r="AA3499" i="43"/>
  <c r="Z3499" i="43"/>
  <c r="Y3499" i="43"/>
  <c r="AB3499" i="43" s="1"/>
  <c r="AC3499" i="43" s="1"/>
  <c r="W3499" i="43"/>
  <c r="V3499" i="43"/>
  <c r="R3499" i="43"/>
  <c r="M3499" i="43"/>
  <c r="L3499" i="43"/>
  <c r="S3499" i="43" s="1"/>
  <c r="G3499" i="43"/>
  <c r="F3499" i="43"/>
  <c r="E3499" i="43"/>
  <c r="D3499" i="43"/>
  <c r="C3499" i="43"/>
  <c r="B3499" i="43"/>
  <c r="AD3498" i="43"/>
  <c r="Z3498" i="43"/>
  <c r="AA3498" i="43" s="1"/>
  <c r="Y3498" i="43"/>
  <c r="AB3498" i="43" s="1"/>
  <c r="AC3498" i="43" s="1"/>
  <c r="V3498" i="43"/>
  <c r="R3498" i="43"/>
  <c r="M3498" i="43"/>
  <c r="L3498" i="43"/>
  <c r="S3498" i="43" s="1"/>
  <c r="G3498" i="43"/>
  <c r="F3498" i="43"/>
  <c r="E3498" i="43"/>
  <c r="D3498" i="43"/>
  <c r="C3498" i="43"/>
  <c r="B3498" i="43"/>
  <c r="Y3497" i="43"/>
  <c r="AB3497" i="43" s="1"/>
  <c r="AC3497" i="43" s="1"/>
  <c r="X3497" i="43"/>
  <c r="W3497" i="43"/>
  <c r="V3497" i="43"/>
  <c r="S3497" i="43"/>
  <c r="R3497" i="43"/>
  <c r="M3497" i="43"/>
  <c r="L3497" i="43"/>
  <c r="G3497" i="43"/>
  <c r="F3497" i="43"/>
  <c r="E3497" i="43"/>
  <c r="D3497" i="43"/>
  <c r="C3497" i="43"/>
  <c r="B3497" i="43"/>
  <c r="AD3496" i="43"/>
  <c r="AB3496" i="43"/>
  <c r="AC3496" i="43" s="1"/>
  <c r="AA3496" i="43"/>
  <c r="Z3496" i="43"/>
  <c r="Y3496" i="43"/>
  <c r="X3496" i="43"/>
  <c r="W3496" i="43"/>
  <c r="V3496" i="43"/>
  <c r="R3496" i="43"/>
  <c r="M3496" i="43"/>
  <c r="L3496" i="43"/>
  <c r="S3496" i="43" s="1"/>
  <c r="G3496" i="43"/>
  <c r="F3496" i="43"/>
  <c r="E3496" i="43"/>
  <c r="D3496" i="43"/>
  <c r="C3496" i="43"/>
  <c r="B3496" i="43"/>
  <c r="AD3495" i="43"/>
  <c r="AA3495" i="43"/>
  <c r="Z3495" i="43"/>
  <c r="Y3495" i="43"/>
  <c r="AB3495" i="43" s="1"/>
  <c r="AC3495" i="43" s="1"/>
  <c r="W3495" i="43"/>
  <c r="V3495" i="43"/>
  <c r="R3495" i="43"/>
  <c r="M3495" i="43"/>
  <c r="L3495" i="43"/>
  <c r="S3495" i="43" s="1"/>
  <c r="G3495" i="43"/>
  <c r="F3495" i="43"/>
  <c r="E3495" i="43"/>
  <c r="D3495" i="43"/>
  <c r="C3495" i="43"/>
  <c r="B3495" i="43"/>
  <c r="AD3494" i="43"/>
  <c r="Z3494" i="43"/>
  <c r="AA3494" i="43" s="1"/>
  <c r="Y3494" i="43"/>
  <c r="AB3494" i="43" s="1"/>
  <c r="AC3494" i="43" s="1"/>
  <c r="V3494" i="43"/>
  <c r="R3494" i="43"/>
  <c r="M3494" i="43"/>
  <c r="L3494" i="43"/>
  <c r="S3494" i="43" s="1"/>
  <c r="G3494" i="43"/>
  <c r="F3494" i="43"/>
  <c r="E3494" i="43"/>
  <c r="D3494" i="43"/>
  <c r="C3494" i="43"/>
  <c r="B3494" i="43"/>
  <c r="Y3493" i="43"/>
  <c r="AB3493" i="43" s="1"/>
  <c r="AC3493" i="43" s="1"/>
  <c r="X3493" i="43"/>
  <c r="W3493" i="43"/>
  <c r="V3493" i="43"/>
  <c r="S3493" i="43"/>
  <c r="R3493" i="43"/>
  <c r="M3493" i="43"/>
  <c r="L3493" i="43"/>
  <c r="G3493" i="43"/>
  <c r="F3493" i="43"/>
  <c r="E3493" i="43"/>
  <c r="D3493" i="43"/>
  <c r="C3493" i="43"/>
  <c r="B3493" i="43"/>
  <c r="AD3492" i="43"/>
  <c r="AB3492" i="43"/>
  <c r="AC3492" i="43" s="1"/>
  <c r="AA3492" i="43"/>
  <c r="Z3492" i="43"/>
  <c r="Y3492" i="43"/>
  <c r="X3492" i="43"/>
  <c r="W3492" i="43"/>
  <c r="V3492" i="43"/>
  <c r="R3492" i="43"/>
  <c r="M3492" i="43"/>
  <c r="L3492" i="43"/>
  <c r="S3492" i="43" s="1"/>
  <c r="G3492" i="43"/>
  <c r="F3492" i="43"/>
  <c r="E3492" i="43"/>
  <c r="D3492" i="43"/>
  <c r="C3492" i="43"/>
  <c r="B3492" i="43"/>
  <c r="AD3491" i="43"/>
  <c r="AA3491" i="43"/>
  <c r="Z3491" i="43"/>
  <c r="Y3491" i="43"/>
  <c r="AB3491" i="43" s="1"/>
  <c r="AC3491" i="43" s="1"/>
  <c r="W3491" i="43"/>
  <c r="V3491" i="43"/>
  <c r="R3491" i="43"/>
  <c r="M3491" i="43"/>
  <c r="L3491" i="43"/>
  <c r="S3491" i="43" s="1"/>
  <c r="G3491" i="43"/>
  <c r="F3491" i="43"/>
  <c r="E3491" i="43"/>
  <c r="D3491" i="43"/>
  <c r="C3491" i="43"/>
  <c r="B3491" i="43"/>
  <c r="AD3490" i="43"/>
  <c r="Z3490" i="43"/>
  <c r="AA3490" i="43" s="1"/>
  <c r="Y3490" i="43"/>
  <c r="AB3490" i="43" s="1"/>
  <c r="AC3490" i="43" s="1"/>
  <c r="V3490" i="43"/>
  <c r="R3490" i="43"/>
  <c r="M3490" i="43"/>
  <c r="L3490" i="43"/>
  <c r="S3490" i="43" s="1"/>
  <c r="G3490" i="43"/>
  <c r="F3490" i="43"/>
  <c r="E3490" i="43"/>
  <c r="D3490" i="43"/>
  <c r="C3490" i="43"/>
  <c r="B3490" i="43"/>
  <c r="Y3489" i="43"/>
  <c r="AB3489" i="43" s="1"/>
  <c r="AC3489" i="43" s="1"/>
  <c r="X3489" i="43"/>
  <c r="W3489" i="43"/>
  <c r="V3489" i="43"/>
  <c r="S3489" i="43"/>
  <c r="R3489" i="43"/>
  <c r="M3489" i="43"/>
  <c r="L3489" i="43"/>
  <c r="G3489" i="43"/>
  <c r="F3489" i="43"/>
  <c r="E3489" i="43"/>
  <c r="D3489" i="43"/>
  <c r="C3489" i="43"/>
  <c r="B3489" i="43"/>
  <c r="AD3488" i="43"/>
  <c r="AB3488" i="43"/>
  <c r="AC3488" i="43" s="1"/>
  <c r="AA3488" i="43"/>
  <c r="Z3488" i="43"/>
  <c r="Y3488" i="43"/>
  <c r="X3488" i="43"/>
  <c r="W3488" i="43"/>
  <c r="V3488" i="43"/>
  <c r="R3488" i="43"/>
  <c r="M3488" i="43"/>
  <c r="L3488" i="43"/>
  <c r="S3488" i="43" s="1"/>
  <c r="G3488" i="43"/>
  <c r="F3488" i="43"/>
  <c r="E3488" i="43"/>
  <c r="D3488" i="43"/>
  <c r="C3488" i="43"/>
  <c r="B3488" i="43"/>
  <c r="AD3487" i="43"/>
  <c r="AA3487" i="43"/>
  <c r="Z3487" i="43"/>
  <c r="Y3487" i="43"/>
  <c r="AB3487" i="43" s="1"/>
  <c r="AC3487" i="43" s="1"/>
  <c r="W3487" i="43"/>
  <c r="V3487" i="43"/>
  <c r="R3487" i="43"/>
  <c r="M3487" i="43"/>
  <c r="L3487" i="43"/>
  <c r="S3487" i="43" s="1"/>
  <c r="G3487" i="43"/>
  <c r="F3487" i="43"/>
  <c r="E3487" i="43"/>
  <c r="D3487" i="43"/>
  <c r="C3487" i="43"/>
  <c r="B3487" i="43"/>
  <c r="AD3486" i="43"/>
  <c r="Z3486" i="43"/>
  <c r="AA3486" i="43" s="1"/>
  <c r="Y3486" i="43"/>
  <c r="AB3486" i="43" s="1"/>
  <c r="AC3486" i="43" s="1"/>
  <c r="V3486" i="43"/>
  <c r="R3486" i="43"/>
  <c r="M3486" i="43"/>
  <c r="L3486" i="43"/>
  <c r="S3486" i="43" s="1"/>
  <c r="G3486" i="43"/>
  <c r="F3486" i="43"/>
  <c r="E3486" i="43"/>
  <c r="D3486" i="43"/>
  <c r="C3486" i="43"/>
  <c r="B3486" i="43"/>
  <c r="Y3485" i="43"/>
  <c r="AB3485" i="43" s="1"/>
  <c r="AC3485" i="43" s="1"/>
  <c r="X3485" i="43"/>
  <c r="W3485" i="43"/>
  <c r="V3485" i="43"/>
  <c r="S3485" i="43"/>
  <c r="R3485" i="43"/>
  <c r="M3485" i="43"/>
  <c r="L3485" i="43"/>
  <c r="G3485" i="43"/>
  <c r="F3485" i="43"/>
  <c r="E3485" i="43"/>
  <c r="D3485" i="43"/>
  <c r="C3485" i="43"/>
  <c r="B3485" i="43"/>
  <c r="AD3484" i="43"/>
  <c r="AB3484" i="43"/>
  <c r="AC3484" i="43" s="1"/>
  <c r="AA3484" i="43"/>
  <c r="Z3484" i="43"/>
  <c r="Y3484" i="43"/>
  <c r="X3484" i="43"/>
  <c r="W3484" i="43"/>
  <c r="V3484" i="43"/>
  <c r="R3484" i="43"/>
  <c r="M3484" i="43"/>
  <c r="L3484" i="43"/>
  <c r="S3484" i="43" s="1"/>
  <c r="G3484" i="43"/>
  <c r="F3484" i="43"/>
  <c r="E3484" i="43"/>
  <c r="D3484" i="43"/>
  <c r="C3484" i="43"/>
  <c r="B3484" i="43"/>
  <c r="AD3483" i="43"/>
  <c r="AA3483" i="43"/>
  <c r="Z3483" i="43"/>
  <c r="Y3483" i="43"/>
  <c r="AB3483" i="43" s="1"/>
  <c r="AC3483" i="43" s="1"/>
  <c r="W3483" i="43"/>
  <c r="V3483" i="43"/>
  <c r="R3483" i="43"/>
  <c r="M3483" i="43"/>
  <c r="L3483" i="43"/>
  <c r="S3483" i="43" s="1"/>
  <c r="G3483" i="43"/>
  <c r="F3483" i="43"/>
  <c r="E3483" i="43"/>
  <c r="D3483" i="43"/>
  <c r="C3483" i="43"/>
  <c r="B3483" i="43"/>
  <c r="AD3482" i="43"/>
  <c r="Z3482" i="43"/>
  <c r="AA3482" i="43" s="1"/>
  <c r="Y3482" i="43"/>
  <c r="AB3482" i="43" s="1"/>
  <c r="AC3482" i="43" s="1"/>
  <c r="V3482" i="43"/>
  <c r="R3482" i="43"/>
  <c r="M3482" i="43"/>
  <c r="L3482" i="43"/>
  <c r="S3482" i="43" s="1"/>
  <c r="G3482" i="43"/>
  <c r="F3482" i="43"/>
  <c r="E3482" i="43"/>
  <c r="D3482" i="43"/>
  <c r="C3482" i="43"/>
  <c r="B3482" i="43"/>
  <c r="Y3481" i="43"/>
  <c r="AB3481" i="43" s="1"/>
  <c r="AC3481" i="43" s="1"/>
  <c r="X3481" i="43"/>
  <c r="W3481" i="43"/>
  <c r="V3481" i="43"/>
  <c r="S3481" i="43"/>
  <c r="R3481" i="43"/>
  <c r="M3481" i="43"/>
  <c r="L3481" i="43"/>
  <c r="G3481" i="43"/>
  <c r="F3481" i="43"/>
  <c r="E3481" i="43"/>
  <c r="D3481" i="43"/>
  <c r="C3481" i="43"/>
  <c r="B3481" i="43"/>
  <c r="AD3480" i="43"/>
  <c r="AB3480" i="43"/>
  <c r="AC3480" i="43" s="1"/>
  <c r="AA3480" i="43"/>
  <c r="Z3480" i="43"/>
  <c r="Y3480" i="43"/>
  <c r="X3480" i="43"/>
  <c r="W3480" i="43"/>
  <c r="V3480" i="43"/>
  <c r="R3480" i="43"/>
  <c r="M3480" i="43"/>
  <c r="L3480" i="43"/>
  <c r="S3480" i="43" s="1"/>
  <c r="G3480" i="43"/>
  <c r="F3480" i="43"/>
  <c r="E3480" i="43"/>
  <c r="D3480" i="43"/>
  <c r="C3480" i="43"/>
  <c r="B3480" i="43"/>
  <c r="AD3479" i="43"/>
  <c r="AA3479" i="43"/>
  <c r="Z3479" i="43"/>
  <c r="Y3479" i="43"/>
  <c r="AB3479" i="43" s="1"/>
  <c r="AC3479" i="43" s="1"/>
  <c r="W3479" i="43"/>
  <c r="V3479" i="43"/>
  <c r="R3479" i="43"/>
  <c r="M3479" i="43"/>
  <c r="L3479" i="43"/>
  <c r="S3479" i="43" s="1"/>
  <c r="G3479" i="43"/>
  <c r="F3479" i="43"/>
  <c r="E3479" i="43"/>
  <c r="D3479" i="43"/>
  <c r="C3479" i="43"/>
  <c r="B3479" i="43"/>
  <c r="AD3478" i="43"/>
  <c r="Z3478" i="43"/>
  <c r="AA3478" i="43" s="1"/>
  <c r="Y3478" i="43"/>
  <c r="AB3478" i="43" s="1"/>
  <c r="AC3478" i="43" s="1"/>
  <c r="V3478" i="43"/>
  <c r="R3478" i="43"/>
  <c r="M3478" i="43"/>
  <c r="L3478" i="43"/>
  <c r="S3478" i="43" s="1"/>
  <c r="G3478" i="43"/>
  <c r="F3478" i="43"/>
  <c r="E3478" i="43"/>
  <c r="D3478" i="43"/>
  <c r="C3478" i="43"/>
  <c r="B3478" i="43"/>
  <c r="Y3477" i="43"/>
  <c r="AB3477" i="43" s="1"/>
  <c r="AC3477" i="43" s="1"/>
  <c r="X3477" i="43"/>
  <c r="W3477" i="43"/>
  <c r="V3477" i="43"/>
  <c r="S3477" i="43"/>
  <c r="R3477" i="43"/>
  <c r="M3477" i="43"/>
  <c r="L3477" i="43"/>
  <c r="G3477" i="43"/>
  <c r="F3477" i="43"/>
  <c r="E3477" i="43"/>
  <c r="D3477" i="43"/>
  <c r="C3477" i="43"/>
  <c r="B3477" i="43"/>
  <c r="AD3476" i="43"/>
  <c r="AB3476" i="43"/>
  <c r="AC3476" i="43" s="1"/>
  <c r="AA3476" i="43"/>
  <c r="Z3476" i="43"/>
  <c r="Y3476" i="43"/>
  <c r="X3476" i="43"/>
  <c r="W3476" i="43"/>
  <c r="V3476" i="43"/>
  <c r="R3476" i="43"/>
  <c r="M3476" i="43"/>
  <c r="L3476" i="43"/>
  <c r="S3476" i="43" s="1"/>
  <c r="G3476" i="43"/>
  <c r="F3476" i="43"/>
  <c r="E3476" i="43"/>
  <c r="D3476" i="43"/>
  <c r="C3476" i="43"/>
  <c r="B3476" i="43"/>
  <c r="AD3475" i="43"/>
  <c r="AA3475" i="43"/>
  <c r="Z3475" i="43"/>
  <c r="Y3475" i="43"/>
  <c r="AB3475" i="43" s="1"/>
  <c r="AC3475" i="43" s="1"/>
  <c r="W3475" i="43"/>
  <c r="V3475" i="43"/>
  <c r="R3475" i="43"/>
  <c r="M3475" i="43"/>
  <c r="L3475" i="43"/>
  <c r="S3475" i="43" s="1"/>
  <c r="G3475" i="43"/>
  <c r="F3475" i="43"/>
  <c r="E3475" i="43"/>
  <c r="D3475" i="43"/>
  <c r="C3475" i="43"/>
  <c r="B3475" i="43"/>
  <c r="AD3474" i="43"/>
  <c r="Z3474" i="43"/>
  <c r="AA3474" i="43" s="1"/>
  <c r="Y3474" i="43"/>
  <c r="AB3474" i="43" s="1"/>
  <c r="AC3474" i="43" s="1"/>
  <c r="V3474" i="43"/>
  <c r="R3474" i="43"/>
  <c r="M3474" i="43"/>
  <c r="L3474" i="43"/>
  <c r="S3474" i="43" s="1"/>
  <c r="G3474" i="43"/>
  <c r="F3474" i="43"/>
  <c r="E3474" i="43"/>
  <c r="D3474" i="43"/>
  <c r="C3474" i="43"/>
  <c r="B3474" i="43"/>
  <c r="Y3473" i="43"/>
  <c r="AB3473" i="43" s="1"/>
  <c r="AC3473" i="43" s="1"/>
  <c r="X3473" i="43"/>
  <c r="W3473" i="43"/>
  <c r="V3473" i="43"/>
  <c r="S3473" i="43"/>
  <c r="R3473" i="43"/>
  <c r="M3473" i="43"/>
  <c r="L3473" i="43"/>
  <c r="G3473" i="43"/>
  <c r="F3473" i="43"/>
  <c r="E3473" i="43"/>
  <c r="D3473" i="43"/>
  <c r="C3473" i="43"/>
  <c r="B3473" i="43"/>
  <c r="AD3472" i="43"/>
  <c r="AB3472" i="43"/>
  <c r="AC3472" i="43" s="1"/>
  <c r="AA3472" i="43"/>
  <c r="Z3472" i="43"/>
  <c r="Y3472" i="43"/>
  <c r="X3472" i="43"/>
  <c r="W3472" i="43"/>
  <c r="V3472" i="43"/>
  <c r="R3472" i="43"/>
  <c r="M3472" i="43"/>
  <c r="L3472" i="43"/>
  <c r="S3472" i="43" s="1"/>
  <c r="G3472" i="43"/>
  <c r="F3472" i="43"/>
  <c r="E3472" i="43"/>
  <c r="D3472" i="43"/>
  <c r="C3472" i="43"/>
  <c r="B3472" i="43"/>
  <c r="AD3471" i="43"/>
  <c r="AA3471" i="43"/>
  <c r="Z3471" i="43"/>
  <c r="Y3471" i="43"/>
  <c r="AB3471" i="43" s="1"/>
  <c r="AC3471" i="43" s="1"/>
  <c r="W3471" i="43"/>
  <c r="V3471" i="43"/>
  <c r="R3471" i="43"/>
  <c r="M3471" i="43"/>
  <c r="L3471" i="43"/>
  <c r="S3471" i="43" s="1"/>
  <c r="G3471" i="43"/>
  <c r="F3471" i="43"/>
  <c r="E3471" i="43"/>
  <c r="D3471" i="43"/>
  <c r="C3471" i="43"/>
  <c r="B3471" i="43"/>
  <c r="AD3470" i="43"/>
  <c r="Z3470" i="43"/>
  <c r="AA3470" i="43" s="1"/>
  <c r="Y3470" i="43"/>
  <c r="AB3470" i="43" s="1"/>
  <c r="AC3470" i="43" s="1"/>
  <c r="V3470" i="43"/>
  <c r="R3470" i="43"/>
  <c r="M3470" i="43"/>
  <c r="L3470" i="43"/>
  <c r="S3470" i="43" s="1"/>
  <c r="G3470" i="43"/>
  <c r="F3470" i="43"/>
  <c r="E3470" i="43"/>
  <c r="D3470" i="43"/>
  <c r="C3470" i="43"/>
  <c r="B3470" i="43"/>
  <c r="Y3469" i="43"/>
  <c r="AB3469" i="43" s="1"/>
  <c r="AC3469" i="43" s="1"/>
  <c r="X3469" i="43"/>
  <c r="W3469" i="43"/>
  <c r="V3469" i="43"/>
  <c r="S3469" i="43"/>
  <c r="R3469" i="43"/>
  <c r="M3469" i="43"/>
  <c r="L3469" i="43"/>
  <c r="G3469" i="43"/>
  <c r="F3469" i="43"/>
  <c r="E3469" i="43"/>
  <c r="D3469" i="43"/>
  <c r="C3469" i="43"/>
  <c r="B3469" i="43"/>
  <c r="AD3468" i="43"/>
  <c r="AB3468" i="43"/>
  <c r="AC3468" i="43" s="1"/>
  <c r="AA3468" i="43"/>
  <c r="Z3468" i="43"/>
  <c r="Y3468" i="43"/>
  <c r="X3468" i="43"/>
  <c r="W3468" i="43"/>
  <c r="V3468" i="43"/>
  <c r="R3468" i="43"/>
  <c r="M3468" i="43"/>
  <c r="L3468" i="43"/>
  <c r="S3468" i="43" s="1"/>
  <c r="G3468" i="43"/>
  <c r="F3468" i="43"/>
  <c r="E3468" i="43"/>
  <c r="D3468" i="43"/>
  <c r="C3468" i="43"/>
  <c r="B3468" i="43"/>
  <c r="AD3467" i="43"/>
  <c r="AA3467" i="43"/>
  <c r="Z3467" i="43"/>
  <c r="Y3467" i="43"/>
  <c r="AB3467" i="43" s="1"/>
  <c r="AC3467" i="43" s="1"/>
  <c r="W3467" i="43"/>
  <c r="V3467" i="43"/>
  <c r="R3467" i="43"/>
  <c r="M3467" i="43"/>
  <c r="L3467" i="43"/>
  <c r="S3467" i="43" s="1"/>
  <c r="G3467" i="43"/>
  <c r="F3467" i="43"/>
  <c r="E3467" i="43"/>
  <c r="D3467" i="43"/>
  <c r="C3467" i="43"/>
  <c r="B3467" i="43"/>
  <c r="AD3466" i="43"/>
  <c r="Z3466" i="43"/>
  <c r="AA3466" i="43" s="1"/>
  <c r="Y3466" i="43"/>
  <c r="AB3466" i="43" s="1"/>
  <c r="AC3466" i="43" s="1"/>
  <c r="V3466" i="43"/>
  <c r="R3466" i="43"/>
  <c r="M3466" i="43"/>
  <c r="L3466" i="43"/>
  <c r="S3466" i="43" s="1"/>
  <c r="G3466" i="43"/>
  <c r="F3466" i="43"/>
  <c r="E3466" i="43"/>
  <c r="D3466" i="43"/>
  <c r="C3466" i="43"/>
  <c r="B3466" i="43"/>
  <c r="Y3465" i="43"/>
  <c r="AB3465" i="43" s="1"/>
  <c r="AC3465" i="43" s="1"/>
  <c r="X3465" i="43"/>
  <c r="W3465" i="43"/>
  <c r="V3465" i="43"/>
  <c r="S3465" i="43"/>
  <c r="R3465" i="43"/>
  <c r="M3465" i="43"/>
  <c r="L3465" i="43"/>
  <c r="G3465" i="43"/>
  <c r="F3465" i="43"/>
  <c r="E3465" i="43"/>
  <c r="D3465" i="43"/>
  <c r="C3465" i="43"/>
  <c r="B3465" i="43"/>
  <c r="AD3464" i="43"/>
  <c r="AB3464" i="43"/>
  <c r="AC3464" i="43" s="1"/>
  <c r="AA3464" i="43"/>
  <c r="Z3464" i="43"/>
  <c r="Y3464" i="43"/>
  <c r="X3464" i="43"/>
  <c r="W3464" i="43"/>
  <c r="V3464" i="43"/>
  <c r="R3464" i="43"/>
  <c r="M3464" i="43"/>
  <c r="L3464" i="43"/>
  <c r="S3464" i="43" s="1"/>
  <c r="G3464" i="43"/>
  <c r="F3464" i="43"/>
  <c r="E3464" i="43"/>
  <c r="D3464" i="43"/>
  <c r="C3464" i="43"/>
  <c r="B3464" i="43"/>
  <c r="AD3463" i="43"/>
  <c r="AA3463" i="43"/>
  <c r="Z3463" i="43"/>
  <c r="Y3463" i="43"/>
  <c r="AB3463" i="43" s="1"/>
  <c r="AC3463" i="43" s="1"/>
  <c r="W3463" i="43"/>
  <c r="V3463" i="43"/>
  <c r="R3463" i="43"/>
  <c r="M3463" i="43"/>
  <c r="L3463" i="43"/>
  <c r="S3463" i="43" s="1"/>
  <c r="G3463" i="43"/>
  <c r="F3463" i="43"/>
  <c r="E3463" i="43"/>
  <c r="D3463" i="43"/>
  <c r="C3463" i="43"/>
  <c r="B3463" i="43"/>
  <c r="AD3462" i="43"/>
  <c r="Z3462" i="43"/>
  <c r="AA3462" i="43" s="1"/>
  <c r="Y3462" i="43"/>
  <c r="AB3462" i="43" s="1"/>
  <c r="AC3462" i="43" s="1"/>
  <c r="V3462" i="43"/>
  <c r="R3462" i="43"/>
  <c r="M3462" i="43"/>
  <c r="L3462" i="43"/>
  <c r="S3462" i="43" s="1"/>
  <c r="G3462" i="43"/>
  <c r="F3462" i="43"/>
  <c r="E3462" i="43"/>
  <c r="D3462" i="43"/>
  <c r="C3462" i="43"/>
  <c r="B3462" i="43"/>
  <c r="Y3461" i="43"/>
  <c r="AB3461" i="43" s="1"/>
  <c r="AC3461" i="43" s="1"/>
  <c r="X3461" i="43"/>
  <c r="W3461" i="43"/>
  <c r="V3461" i="43"/>
  <c r="S3461" i="43"/>
  <c r="R3461" i="43"/>
  <c r="M3461" i="43"/>
  <c r="L3461" i="43"/>
  <c r="G3461" i="43"/>
  <c r="F3461" i="43"/>
  <c r="E3461" i="43"/>
  <c r="D3461" i="43"/>
  <c r="C3461" i="43"/>
  <c r="B3461" i="43"/>
  <c r="AD3460" i="43"/>
  <c r="AB3460" i="43"/>
  <c r="AC3460" i="43" s="1"/>
  <c r="AA3460" i="43"/>
  <c r="Z3460" i="43"/>
  <c r="Y3460" i="43"/>
  <c r="X3460" i="43"/>
  <c r="W3460" i="43"/>
  <c r="V3460" i="43"/>
  <c r="R3460" i="43"/>
  <c r="M3460" i="43"/>
  <c r="L3460" i="43"/>
  <c r="S3460" i="43" s="1"/>
  <c r="G3460" i="43"/>
  <c r="F3460" i="43"/>
  <c r="E3460" i="43"/>
  <c r="D3460" i="43"/>
  <c r="C3460" i="43"/>
  <c r="B3460" i="43"/>
  <c r="AD3459" i="43"/>
  <c r="AA3459" i="43"/>
  <c r="Z3459" i="43"/>
  <c r="Y3459" i="43"/>
  <c r="AB3459" i="43" s="1"/>
  <c r="AC3459" i="43" s="1"/>
  <c r="W3459" i="43"/>
  <c r="V3459" i="43"/>
  <c r="R3459" i="43"/>
  <c r="M3459" i="43"/>
  <c r="L3459" i="43"/>
  <c r="S3459" i="43" s="1"/>
  <c r="G3459" i="43"/>
  <c r="F3459" i="43"/>
  <c r="E3459" i="43"/>
  <c r="D3459" i="43"/>
  <c r="C3459" i="43"/>
  <c r="B3459" i="43"/>
  <c r="AD3458" i="43"/>
  <c r="Z3458" i="43"/>
  <c r="AA3458" i="43" s="1"/>
  <c r="Y3458" i="43"/>
  <c r="AB3458" i="43" s="1"/>
  <c r="AC3458" i="43" s="1"/>
  <c r="V3458" i="43"/>
  <c r="R3458" i="43"/>
  <c r="M3458" i="43"/>
  <c r="L3458" i="43"/>
  <c r="S3458" i="43" s="1"/>
  <c r="G3458" i="43"/>
  <c r="F3458" i="43"/>
  <c r="E3458" i="43"/>
  <c r="D3458" i="43"/>
  <c r="C3458" i="43"/>
  <c r="B3458" i="43"/>
  <c r="Y3457" i="43"/>
  <c r="AB3457" i="43" s="1"/>
  <c r="AC3457" i="43" s="1"/>
  <c r="X3457" i="43"/>
  <c r="W3457" i="43"/>
  <c r="V3457" i="43"/>
  <c r="S3457" i="43"/>
  <c r="R3457" i="43"/>
  <c r="M3457" i="43"/>
  <c r="L3457" i="43"/>
  <c r="G3457" i="43"/>
  <c r="F3457" i="43"/>
  <c r="E3457" i="43"/>
  <c r="D3457" i="43"/>
  <c r="C3457" i="43"/>
  <c r="B3457" i="43"/>
  <c r="AD3456" i="43"/>
  <c r="AB3456" i="43"/>
  <c r="AC3456" i="43" s="1"/>
  <c r="AA3456" i="43"/>
  <c r="Z3456" i="43"/>
  <c r="Y3456" i="43"/>
  <c r="X3456" i="43"/>
  <c r="W3456" i="43"/>
  <c r="V3456" i="43"/>
  <c r="R3456" i="43"/>
  <c r="M3456" i="43"/>
  <c r="L3456" i="43"/>
  <c r="S3456" i="43" s="1"/>
  <c r="G3456" i="43"/>
  <c r="F3456" i="43"/>
  <c r="E3456" i="43"/>
  <c r="D3456" i="43"/>
  <c r="C3456" i="43"/>
  <c r="B3456" i="43"/>
  <c r="AD3455" i="43"/>
  <c r="AA3455" i="43"/>
  <c r="Z3455" i="43"/>
  <c r="Y3455" i="43"/>
  <c r="AB3455" i="43" s="1"/>
  <c r="AC3455" i="43" s="1"/>
  <c r="W3455" i="43"/>
  <c r="V3455" i="43"/>
  <c r="R3455" i="43"/>
  <c r="M3455" i="43"/>
  <c r="L3455" i="43"/>
  <c r="S3455" i="43" s="1"/>
  <c r="G3455" i="43"/>
  <c r="F3455" i="43"/>
  <c r="E3455" i="43"/>
  <c r="D3455" i="43"/>
  <c r="C3455" i="43"/>
  <c r="B3455" i="43"/>
  <c r="AD3454" i="43"/>
  <c r="Z3454" i="43"/>
  <c r="AA3454" i="43" s="1"/>
  <c r="Y3454" i="43"/>
  <c r="AB3454" i="43" s="1"/>
  <c r="AC3454" i="43" s="1"/>
  <c r="V3454" i="43"/>
  <c r="R3454" i="43"/>
  <c r="M3454" i="43"/>
  <c r="L3454" i="43"/>
  <c r="S3454" i="43" s="1"/>
  <c r="G3454" i="43"/>
  <c r="F3454" i="43"/>
  <c r="E3454" i="43"/>
  <c r="D3454" i="43"/>
  <c r="C3454" i="43"/>
  <c r="B3454" i="43"/>
  <c r="Y3453" i="43"/>
  <c r="AB3453" i="43" s="1"/>
  <c r="AC3453" i="43" s="1"/>
  <c r="X3453" i="43"/>
  <c r="W3453" i="43"/>
  <c r="V3453" i="43"/>
  <c r="S3453" i="43"/>
  <c r="R3453" i="43"/>
  <c r="M3453" i="43"/>
  <c r="L3453" i="43"/>
  <c r="G3453" i="43"/>
  <c r="F3453" i="43"/>
  <c r="E3453" i="43"/>
  <c r="D3453" i="43"/>
  <c r="C3453" i="43"/>
  <c r="B3453" i="43"/>
  <c r="AD3452" i="43"/>
  <c r="AB3452" i="43"/>
  <c r="AC3452" i="43" s="1"/>
  <c r="AA3452" i="43"/>
  <c r="Z3452" i="43"/>
  <c r="Y3452" i="43"/>
  <c r="X3452" i="43"/>
  <c r="W3452" i="43"/>
  <c r="V3452" i="43"/>
  <c r="R3452" i="43"/>
  <c r="M3452" i="43"/>
  <c r="L3452" i="43"/>
  <c r="S3452" i="43" s="1"/>
  <c r="G3452" i="43"/>
  <c r="F3452" i="43"/>
  <c r="E3452" i="43"/>
  <c r="D3452" i="43"/>
  <c r="C3452" i="43"/>
  <c r="B3452" i="43"/>
  <c r="AD3451" i="43"/>
  <c r="AA3451" i="43"/>
  <c r="Z3451" i="43"/>
  <c r="Y3451" i="43"/>
  <c r="AB3451" i="43" s="1"/>
  <c r="AC3451" i="43" s="1"/>
  <c r="W3451" i="43"/>
  <c r="V3451" i="43"/>
  <c r="R3451" i="43"/>
  <c r="M3451" i="43"/>
  <c r="L3451" i="43"/>
  <c r="S3451" i="43" s="1"/>
  <c r="G3451" i="43"/>
  <c r="F3451" i="43"/>
  <c r="E3451" i="43"/>
  <c r="D3451" i="43"/>
  <c r="C3451" i="43"/>
  <c r="B3451" i="43"/>
  <c r="AD3450" i="43"/>
  <c r="Z3450" i="43"/>
  <c r="AA3450" i="43" s="1"/>
  <c r="Y3450" i="43"/>
  <c r="AB3450" i="43" s="1"/>
  <c r="AC3450" i="43" s="1"/>
  <c r="V3450" i="43"/>
  <c r="R3450" i="43"/>
  <c r="M3450" i="43"/>
  <c r="L3450" i="43"/>
  <c r="S3450" i="43" s="1"/>
  <c r="G3450" i="43"/>
  <c r="F3450" i="43"/>
  <c r="E3450" i="43"/>
  <c r="D3450" i="43"/>
  <c r="C3450" i="43"/>
  <c r="B3450" i="43"/>
  <c r="Y3449" i="43"/>
  <c r="AB3449" i="43" s="1"/>
  <c r="AC3449" i="43" s="1"/>
  <c r="X3449" i="43"/>
  <c r="W3449" i="43"/>
  <c r="V3449" i="43"/>
  <c r="S3449" i="43"/>
  <c r="R3449" i="43"/>
  <c r="M3449" i="43"/>
  <c r="L3449" i="43"/>
  <c r="G3449" i="43"/>
  <c r="F3449" i="43"/>
  <c r="E3449" i="43"/>
  <c r="D3449" i="43"/>
  <c r="C3449" i="43"/>
  <c r="B3449" i="43"/>
  <c r="AD3448" i="43"/>
  <c r="AB3448" i="43"/>
  <c r="AC3448" i="43" s="1"/>
  <c r="AA3448" i="43"/>
  <c r="Z3448" i="43"/>
  <c r="Y3448" i="43"/>
  <c r="X3448" i="43"/>
  <c r="W3448" i="43"/>
  <c r="V3448" i="43"/>
  <c r="R3448" i="43"/>
  <c r="M3448" i="43"/>
  <c r="L3448" i="43"/>
  <c r="S3448" i="43" s="1"/>
  <c r="G3448" i="43"/>
  <c r="F3448" i="43"/>
  <c r="E3448" i="43"/>
  <c r="D3448" i="43"/>
  <c r="C3448" i="43"/>
  <c r="B3448" i="43"/>
  <c r="AD3447" i="43"/>
  <c r="AA3447" i="43"/>
  <c r="Z3447" i="43"/>
  <c r="Y3447" i="43"/>
  <c r="AB3447" i="43" s="1"/>
  <c r="AC3447" i="43" s="1"/>
  <c r="W3447" i="43"/>
  <c r="V3447" i="43"/>
  <c r="R3447" i="43"/>
  <c r="M3447" i="43"/>
  <c r="L3447" i="43"/>
  <c r="S3447" i="43" s="1"/>
  <c r="G3447" i="43"/>
  <c r="F3447" i="43"/>
  <c r="E3447" i="43"/>
  <c r="D3447" i="43"/>
  <c r="C3447" i="43"/>
  <c r="B3447" i="43"/>
  <c r="AD3446" i="43"/>
  <c r="Z3446" i="43"/>
  <c r="AA3446" i="43" s="1"/>
  <c r="Y3446" i="43"/>
  <c r="AB3446" i="43" s="1"/>
  <c r="AC3446" i="43" s="1"/>
  <c r="V3446" i="43"/>
  <c r="R3446" i="43"/>
  <c r="M3446" i="43"/>
  <c r="L3446" i="43"/>
  <c r="S3446" i="43" s="1"/>
  <c r="G3446" i="43"/>
  <c r="F3446" i="43"/>
  <c r="E3446" i="43"/>
  <c r="D3446" i="43"/>
  <c r="C3446" i="43"/>
  <c r="B3446" i="43"/>
  <c r="Y3445" i="43"/>
  <c r="AB3445" i="43" s="1"/>
  <c r="AC3445" i="43" s="1"/>
  <c r="X3445" i="43"/>
  <c r="W3445" i="43"/>
  <c r="V3445" i="43"/>
  <c r="S3445" i="43"/>
  <c r="R3445" i="43"/>
  <c r="M3445" i="43"/>
  <c r="L3445" i="43"/>
  <c r="G3445" i="43"/>
  <c r="F3445" i="43"/>
  <c r="E3445" i="43"/>
  <c r="D3445" i="43"/>
  <c r="C3445" i="43"/>
  <c r="B3445" i="43"/>
  <c r="AD3444" i="43"/>
  <c r="AB3444" i="43"/>
  <c r="AC3444" i="43" s="1"/>
  <c r="AA3444" i="43"/>
  <c r="Z3444" i="43"/>
  <c r="Y3444" i="43"/>
  <c r="X3444" i="43"/>
  <c r="W3444" i="43"/>
  <c r="V3444" i="43"/>
  <c r="R3444" i="43"/>
  <c r="M3444" i="43"/>
  <c r="L3444" i="43"/>
  <c r="S3444" i="43" s="1"/>
  <c r="G3444" i="43"/>
  <c r="F3444" i="43"/>
  <c r="E3444" i="43"/>
  <c r="D3444" i="43"/>
  <c r="C3444" i="43"/>
  <c r="B3444" i="43"/>
  <c r="AD3443" i="43"/>
  <c r="AA3443" i="43"/>
  <c r="Z3443" i="43"/>
  <c r="Y3443" i="43"/>
  <c r="AB3443" i="43" s="1"/>
  <c r="AC3443" i="43" s="1"/>
  <c r="W3443" i="43"/>
  <c r="V3443" i="43"/>
  <c r="R3443" i="43"/>
  <c r="M3443" i="43"/>
  <c r="L3443" i="43"/>
  <c r="S3443" i="43" s="1"/>
  <c r="G3443" i="43"/>
  <c r="F3443" i="43"/>
  <c r="E3443" i="43"/>
  <c r="D3443" i="43"/>
  <c r="C3443" i="43"/>
  <c r="B3443" i="43"/>
  <c r="AD3442" i="43"/>
  <c r="Z3442" i="43"/>
  <c r="AA3442" i="43" s="1"/>
  <c r="Y3442" i="43"/>
  <c r="AB3442" i="43" s="1"/>
  <c r="AC3442" i="43" s="1"/>
  <c r="V3442" i="43"/>
  <c r="R3442" i="43"/>
  <c r="M3442" i="43"/>
  <c r="L3442" i="43"/>
  <c r="S3442" i="43" s="1"/>
  <c r="G3442" i="43"/>
  <c r="F3442" i="43"/>
  <c r="E3442" i="43"/>
  <c r="D3442" i="43"/>
  <c r="C3442" i="43"/>
  <c r="B3442" i="43"/>
  <c r="Y3441" i="43"/>
  <c r="AB3441" i="43" s="1"/>
  <c r="AC3441" i="43" s="1"/>
  <c r="X3441" i="43"/>
  <c r="W3441" i="43"/>
  <c r="V3441" i="43"/>
  <c r="S3441" i="43"/>
  <c r="R3441" i="43"/>
  <c r="M3441" i="43"/>
  <c r="L3441" i="43"/>
  <c r="G3441" i="43"/>
  <c r="F3441" i="43"/>
  <c r="E3441" i="43"/>
  <c r="D3441" i="43"/>
  <c r="C3441" i="43"/>
  <c r="B3441" i="43"/>
  <c r="AB3440" i="43"/>
  <c r="AC3440" i="43" s="1"/>
  <c r="Y3440" i="43"/>
  <c r="AD3440" i="43" s="1"/>
  <c r="X3440" i="43"/>
  <c r="W3440" i="43"/>
  <c r="V3440" i="43"/>
  <c r="R3440" i="43"/>
  <c r="S3440" i="43" s="1"/>
  <c r="M3440" i="43"/>
  <c r="L3440" i="43"/>
  <c r="G3440" i="43"/>
  <c r="F3440" i="43"/>
  <c r="E3440" i="43"/>
  <c r="D3440" i="43"/>
  <c r="C3440" i="43"/>
  <c r="B3440" i="43"/>
  <c r="AD3439" i="43"/>
  <c r="AB3439" i="43"/>
  <c r="AC3439" i="43" s="1"/>
  <c r="AA3439" i="43"/>
  <c r="Z3439" i="43"/>
  <c r="Y3439" i="43"/>
  <c r="W3439" i="43"/>
  <c r="V3439" i="43"/>
  <c r="R3439" i="43"/>
  <c r="M3439" i="43"/>
  <c r="L3439" i="43"/>
  <c r="S3439" i="43" s="1"/>
  <c r="G3439" i="43"/>
  <c r="F3439" i="43"/>
  <c r="E3439" i="43"/>
  <c r="D3439" i="43"/>
  <c r="C3439" i="43"/>
  <c r="B3439" i="43"/>
  <c r="AD3438" i="43"/>
  <c r="Z3438" i="43"/>
  <c r="AA3438" i="43" s="1"/>
  <c r="Y3438" i="43"/>
  <c r="AB3438" i="43" s="1"/>
  <c r="AC3438" i="43" s="1"/>
  <c r="V3438" i="43"/>
  <c r="R3438" i="43"/>
  <c r="M3438" i="43"/>
  <c r="L3438" i="43"/>
  <c r="S3438" i="43" s="1"/>
  <c r="G3438" i="43"/>
  <c r="F3438" i="43"/>
  <c r="E3438" i="43"/>
  <c r="D3438" i="43"/>
  <c r="C3438" i="43"/>
  <c r="B3438" i="43"/>
  <c r="Y3437" i="43"/>
  <c r="AB3437" i="43" s="1"/>
  <c r="AC3437" i="43" s="1"/>
  <c r="X3437" i="43"/>
  <c r="V3437" i="43"/>
  <c r="S3437" i="43"/>
  <c r="R3437" i="43"/>
  <c r="M3437" i="43"/>
  <c r="L3437" i="43"/>
  <c r="W3437" i="43" s="1"/>
  <c r="G3437" i="43"/>
  <c r="F3437" i="43"/>
  <c r="E3437" i="43"/>
  <c r="D3437" i="43"/>
  <c r="C3437" i="43"/>
  <c r="B3437" i="43"/>
  <c r="AB3436" i="43"/>
  <c r="AC3436" i="43" s="1"/>
  <c r="Y3436" i="43"/>
  <c r="AD3436" i="43" s="1"/>
  <c r="X3436" i="43"/>
  <c r="W3436" i="43"/>
  <c r="V3436" i="43"/>
  <c r="R3436" i="43"/>
  <c r="S3436" i="43" s="1"/>
  <c r="M3436" i="43"/>
  <c r="L3436" i="43"/>
  <c r="G3436" i="43"/>
  <c r="F3436" i="43"/>
  <c r="E3436" i="43"/>
  <c r="D3436" i="43"/>
  <c r="C3436" i="43"/>
  <c r="B3436" i="43"/>
  <c r="AD3435" i="43"/>
  <c r="AB3435" i="43"/>
  <c r="AC3435" i="43" s="1"/>
  <c r="AA3435" i="43"/>
  <c r="Z3435" i="43"/>
  <c r="Y3435" i="43"/>
  <c r="W3435" i="43"/>
  <c r="V3435" i="43"/>
  <c r="R3435" i="43"/>
  <c r="M3435" i="43"/>
  <c r="L3435" i="43"/>
  <c r="S3435" i="43" s="1"/>
  <c r="G3435" i="43"/>
  <c r="F3435" i="43"/>
  <c r="E3435" i="43"/>
  <c r="D3435" i="43"/>
  <c r="C3435" i="43"/>
  <c r="B3435" i="43"/>
  <c r="AD3434" i="43"/>
  <c r="Z3434" i="43"/>
  <c r="AA3434" i="43" s="1"/>
  <c r="Y3434" i="43"/>
  <c r="AB3434" i="43" s="1"/>
  <c r="AC3434" i="43" s="1"/>
  <c r="V3434" i="43"/>
  <c r="R3434" i="43"/>
  <c r="M3434" i="43"/>
  <c r="L3434" i="43"/>
  <c r="S3434" i="43" s="1"/>
  <c r="G3434" i="43"/>
  <c r="F3434" i="43"/>
  <c r="E3434" i="43"/>
  <c r="D3434" i="43"/>
  <c r="C3434" i="43"/>
  <c r="B3434" i="43"/>
  <c r="Y3433" i="43"/>
  <c r="AB3433" i="43" s="1"/>
  <c r="AC3433" i="43" s="1"/>
  <c r="X3433" i="43"/>
  <c r="V3433" i="43"/>
  <c r="S3433" i="43"/>
  <c r="R3433" i="43"/>
  <c r="M3433" i="43"/>
  <c r="L3433" i="43"/>
  <c r="W3433" i="43" s="1"/>
  <c r="G3433" i="43"/>
  <c r="F3433" i="43"/>
  <c r="E3433" i="43"/>
  <c r="D3433" i="43"/>
  <c r="C3433" i="43"/>
  <c r="B3433" i="43"/>
  <c r="AB3432" i="43"/>
  <c r="AC3432" i="43" s="1"/>
  <c r="Y3432" i="43"/>
  <c r="AD3432" i="43" s="1"/>
  <c r="X3432" i="43"/>
  <c r="W3432" i="43"/>
  <c r="V3432" i="43"/>
  <c r="R3432" i="43"/>
  <c r="S3432" i="43" s="1"/>
  <c r="M3432" i="43"/>
  <c r="L3432" i="43"/>
  <c r="G3432" i="43"/>
  <c r="F3432" i="43"/>
  <c r="E3432" i="43"/>
  <c r="D3432" i="43"/>
  <c r="C3432" i="43"/>
  <c r="B3432" i="43"/>
  <c r="AD3431" i="43"/>
  <c r="AB3431" i="43"/>
  <c r="AC3431" i="43" s="1"/>
  <c r="AA3431" i="43"/>
  <c r="Z3431" i="43"/>
  <c r="Y3431" i="43"/>
  <c r="W3431" i="43"/>
  <c r="V3431" i="43"/>
  <c r="R3431" i="43"/>
  <c r="M3431" i="43"/>
  <c r="L3431" i="43"/>
  <c r="S3431" i="43" s="1"/>
  <c r="G3431" i="43"/>
  <c r="F3431" i="43"/>
  <c r="E3431" i="43"/>
  <c r="D3431" i="43"/>
  <c r="C3431" i="43"/>
  <c r="B3431" i="43"/>
  <c r="AD3430" i="43"/>
  <c r="Z3430" i="43"/>
  <c r="AA3430" i="43" s="1"/>
  <c r="Y3430" i="43"/>
  <c r="AB3430" i="43" s="1"/>
  <c r="AC3430" i="43" s="1"/>
  <c r="V3430" i="43"/>
  <c r="R3430" i="43"/>
  <c r="M3430" i="43"/>
  <c r="L3430" i="43"/>
  <c r="S3430" i="43" s="1"/>
  <c r="G3430" i="43"/>
  <c r="F3430" i="43"/>
  <c r="E3430" i="43"/>
  <c r="D3430" i="43"/>
  <c r="C3430" i="43"/>
  <c r="B3430" i="43"/>
  <c r="Y3429" i="43"/>
  <c r="AB3429" i="43" s="1"/>
  <c r="AC3429" i="43" s="1"/>
  <c r="X3429" i="43"/>
  <c r="V3429" i="43"/>
  <c r="S3429" i="43"/>
  <c r="R3429" i="43"/>
  <c r="M3429" i="43"/>
  <c r="L3429" i="43"/>
  <c r="W3429" i="43" s="1"/>
  <c r="G3429" i="43"/>
  <c r="F3429" i="43"/>
  <c r="E3429" i="43"/>
  <c r="D3429" i="43"/>
  <c r="C3429" i="43"/>
  <c r="B3429" i="43"/>
  <c r="AB3428" i="43"/>
  <c r="AC3428" i="43" s="1"/>
  <c r="Y3428" i="43"/>
  <c r="AD3428" i="43" s="1"/>
  <c r="X3428" i="43"/>
  <c r="W3428" i="43"/>
  <c r="V3428" i="43"/>
  <c r="R3428" i="43"/>
  <c r="S3428" i="43" s="1"/>
  <c r="M3428" i="43"/>
  <c r="L3428" i="43"/>
  <c r="G3428" i="43"/>
  <c r="F3428" i="43"/>
  <c r="E3428" i="43"/>
  <c r="D3428" i="43"/>
  <c r="C3428" i="43"/>
  <c r="B3428" i="43"/>
  <c r="AD3427" i="43"/>
  <c r="AB3427" i="43"/>
  <c r="AC3427" i="43" s="1"/>
  <c r="AA3427" i="43"/>
  <c r="Z3427" i="43"/>
  <c r="Y3427" i="43"/>
  <c r="W3427" i="43"/>
  <c r="V3427" i="43"/>
  <c r="R3427" i="43"/>
  <c r="M3427" i="43"/>
  <c r="L3427" i="43"/>
  <c r="S3427" i="43" s="1"/>
  <c r="G3427" i="43"/>
  <c r="F3427" i="43"/>
  <c r="E3427" i="43"/>
  <c r="D3427" i="43"/>
  <c r="C3427" i="43"/>
  <c r="B3427" i="43"/>
  <c r="AD3426" i="43"/>
  <c r="Z3426" i="43"/>
  <c r="AA3426" i="43" s="1"/>
  <c r="Y3426" i="43"/>
  <c r="AB3426" i="43" s="1"/>
  <c r="AC3426" i="43" s="1"/>
  <c r="V3426" i="43"/>
  <c r="R3426" i="43"/>
  <c r="M3426" i="43"/>
  <c r="L3426" i="43"/>
  <c r="S3426" i="43" s="1"/>
  <c r="G3426" i="43"/>
  <c r="F3426" i="43"/>
  <c r="E3426" i="43"/>
  <c r="D3426" i="43"/>
  <c r="C3426" i="43"/>
  <c r="B3426" i="43"/>
  <c r="Y3425" i="43"/>
  <c r="AB3425" i="43" s="1"/>
  <c r="AC3425" i="43" s="1"/>
  <c r="X3425" i="43"/>
  <c r="V3425" i="43"/>
  <c r="S3425" i="43"/>
  <c r="R3425" i="43"/>
  <c r="M3425" i="43"/>
  <c r="L3425" i="43"/>
  <c r="W3425" i="43" s="1"/>
  <c r="G3425" i="43"/>
  <c r="F3425" i="43"/>
  <c r="E3425" i="43"/>
  <c r="D3425" i="43"/>
  <c r="C3425" i="43"/>
  <c r="B3425" i="43"/>
  <c r="AB3424" i="43"/>
  <c r="AC3424" i="43" s="1"/>
  <c r="Y3424" i="43"/>
  <c r="AD3424" i="43" s="1"/>
  <c r="X3424" i="43"/>
  <c r="W3424" i="43"/>
  <c r="V3424" i="43"/>
  <c r="R3424" i="43"/>
  <c r="S3424" i="43" s="1"/>
  <c r="M3424" i="43"/>
  <c r="L3424" i="43"/>
  <c r="G3424" i="43"/>
  <c r="F3424" i="43"/>
  <c r="E3424" i="43"/>
  <c r="D3424" i="43"/>
  <c r="C3424" i="43"/>
  <c r="B3424" i="43"/>
  <c r="AD3423" i="43"/>
  <c r="AB3423" i="43"/>
  <c r="AC3423" i="43" s="1"/>
  <c r="AA3423" i="43"/>
  <c r="Z3423" i="43"/>
  <c r="Y3423" i="43"/>
  <c r="W3423" i="43"/>
  <c r="V3423" i="43"/>
  <c r="R3423" i="43"/>
  <c r="M3423" i="43"/>
  <c r="L3423" i="43"/>
  <c r="S3423" i="43" s="1"/>
  <c r="G3423" i="43"/>
  <c r="F3423" i="43"/>
  <c r="E3423" i="43"/>
  <c r="D3423" i="43"/>
  <c r="C3423" i="43"/>
  <c r="B3423" i="43"/>
  <c r="AD3422" i="43"/>
  <c r="Z3422" i="43"/>
  <c r="AA3422" i="43" s="1"/>
  <c r="Y3422" i="43"/>
  <c r="AB3422" i="43" s="1"/>
  <c r="AC3422" i="43" s="1"/>
  <c r="V3422" i="43"/>
  <c r="R3422" i="43"/>
  <c r="M3422" i="43"/>
  <c r="L3422" i="43"/>
  <c r="S3422" i="43" s="1"/>
  <c r="G3422" i="43"/>
  <c r="F3422" i="43"/>
  <c r="E3422" i="43"/>
  <c r="D3422" i="43"/>
  <c r="C3422" i="43"/>
  <c r="B3422" i="43"/>
  <c r="Y3421" i="43"/>
  <c r="AB3421" i="43" s="1"/>
  <c r="AC3421" i="43" s="1"/>
  <c r="X3421" i="43"/>
  <c r="V3421" i="43"/>
  <c r="S3421" i="43"/>
  <c r="R3421" i="43"/>
  <c r="M3421" i="43"/>
  <c r="L3421" i="43"/>
  <c r="W3421" i="43" s="1"/>
  <c r="G3421" i="43"/>
  <c r="F3421" i="43"/>
  <c r="E3421" i="43"/>
  <c r="D3421" i="43"/>
  <c r="C3421" i="43"/>
  <c r="B3421" i="43"/>
  <c r="AB3420" i="43"/>
  <c r="AC3420" i="43" s="1"/>
  <c r="Y3420" i="43"/>
  <c r="AD3420" i="43" s="1"/>
  <c r="X3420" i="43"/>
  <c r="W3420" i="43"/>
  <c r="V3420" i="43"/>
  <c r="R3420" i="43"/>
  <c r="S3420" i="43" s="1"/>
  <c r="M3420" i="43"/>
  <c r="L3420" i="43"/>
  <c r="G3420" i="43"/>
  <c r="F3420" i="43"/>
  <c r="E3420" i="43"/>
  <c r="D3420" i="43"/>
  <c r="C3420" i="43"/>
  <c r="B3420" i="43"/>
  <c r="AD3419" i="43"/>
  <c r="AB3419" i="43"/>
  <c r="AC3419" i="43" s="1"/>
  <c r="AA3419" i="43"/>
  <c r="Z3419" i="43"/>
  <c r="Y3419" i="43"/>
  <c r="W3419" i="43"/>
  <c r="V3419" i="43"/>
  <c r="R3419" i="43"/>
  <c r="M3419" i="43"/>
  <c r="L3419" i="43"/>
  <c r="S3419" i="43" s="1"/>
  <c r="G3419" i="43"/>
  <c r="F3419" i="43"/>
  <c r="E3419" i="43"/>
  <c r="D3419" i="43"/>
  <c r="C3419" i="43"/>
  <c r="B3419" i="43"/>
  <c r="AD3418" i="43"/>
  <c r="Z3418" i="43"/>
  <c r="AA3418" i="43" s="1"/>
  <c r="Y3418" i="43"/>
  <c r="AB3418" i="43" s="1"/>
  <c r="AC3418" i="43" s="1"/>
  <c r="V3418" i="43"/>
  <c r="R3418" i="43"/>
  <c r="M3418" i="43"/>
  <c r="L3418" i="43"/>
  <c r="S3418" i="43" s="1"/>
  <c r="G3418" i="43"/>
  <c r="F3418" i="43"/>
  <c r="E3418" i="43"/>
  <c r="D3418" i="43"/>
  <c r="C3418" i="43"/>
  <c r="B3418" i="43"/>
  <c r="Y3417" i="43"/>
  <c r="AB3417" i="43" s="1"/>
  <c r="AC3417" i="43" s="1"/>
  <c r="X3417" i="43"/>
  <c r="V3417" i="43"/>
  <c r="S3417" i="43"/>
  <c r="R3417" i="43"/>
  <c r="M3417" i="43"/>
  <c r="L3417" i="43"/>
  <c r="W3417" i="43" s="1"/>
  <c r="G3417" i="43"/>
  <c r="F3417" i="43"/>
  <c r="E3417" i="43"/>
  <c r="D3417" i="43"/>
  <c r="C3417" i="43"/>
  <c r="B3417" i="43"/>
  <c r="AB3416" i="43"/>
  <c r="AC3416" i="43" s="1"/>
  <c r="Y3416" i="43"/>
  <c r="AD3416" i="43" s="1"/>
  <c r="X3416" i="43"/>
  <c r="W3416" i="43"/>
  <c r="V3416" i="43"/>
  <c r="R3416" i="43"/>
  <c r="S3416" i="43" s="1"/>
  <c r="M3416" i="43"/>
  <c r="L3416" i="43"/>
  <c r="G3416" i="43"/>
  <c r="F3416" i="43"/>
  <c r="E3416" i="43"/>
  <c r="D3416" i="43"/>
  <c r="C3416" i="43"/>
  <c r="B3416" i="43"/>
  <c r="AD3415" i="43"/>
  <c r="AB3415" i="43"/>
  <c r="AC3415" i="43" s="1"/>
  <c r="AA3415" i="43"/>
  <c r="Z3415" i="43"/>
  <c r="Y3415" i="43"/>
  <c r="W3415" i="43"/>
  <c r="V3415" i="43"/>
  <c r="R3415" i="43"/>
  <c r="M3415" i="43"/>
  <c r="L3415" i="43"/>
  <c r="S3415" i="43" s="1"/>
  <c r="G3415" i="43"/>
  <c r="F3415" i="43"/>
  <c r="E3415" i="43"/>
  <c r="D3415" i="43"/>
  <c r="C3415" i="43"/>
  <c r="B3415" i="43"/>
  <c r="AD3414" i="43"/>
  <c r="Z3414" i="43"/>
  <c r="AA3414" i="43" s="1"/>
  <c r="Y3414" i="43"/>
  <c r="AB3414" i="43" s="1"/>
  <c r="AC3414" i="43" s="1"/>
  <c r="V3414" i="43"/>
  <c r="R3414" i="43"/>
  <c r="M3414" i="43"/>
  <c r="L3414" i="43"/>
  <c r="S3414" i="43" s="1"/>
  <c r="G3414" i="43"/>
  <c r="F3414" i="43"/>
  <c r="E3414" i="43"/>
  <c r="D3414" i="43"/>
  <c r="C3414" i="43"/>
  <c r="B3414" i="43"/>
  <c r="Y3413" i="43"/>
  <c r="AB3413" i="43" s="1"/>
  <c r="AC3413" i="43" s="1"/>
  <c r="X3413" i="43"/>
  <c r="V3413" i="43"/>
  <c r="S3413" i="43"/>
  <c r="R3413" i="43"/>
  <c r="M3413" i="43"/>
  <c r="L3413" i="43"/>
  <c r="W3413" i="43" s="1"/>
  <c r="G3413" i="43"/>
  <c r="F3413" i="43"/>
  <c r="E3413" i="43"/>
  <c r="D3413" i="43"/>
  <c r="C3413" i="43"/>
  <c r="B3413" i="43"/>
  <c r="AB3412" i="43"/>
  <c r="AC3412" i="43" s="1"/>
  <c r="Y3412" i="43"/>
  <c r="AD3412" i="43" s="1"/>
  <c r="X3412" i="43"/>
  <c r="W3412" i="43"/>
  <c r="V3412" i="43"/>
  <c r="R3412" i="43"/>
  <c r="S3412" i="43" s="1"/>
  <c r="M3412" i="43"/>
  <c r="L3412" i="43"/>
  <c r="G3412" i="43"/>
  <c r="F3412" i="43"/>
  <c r="E3412" i="43"/>
  <c r="D3412" i="43"/>
  <c r="C3412" i="43"/>
  <c r="B3412" i="43"/>
  <c r="AD3411" i="43"/>
  <c r="AB3411" i="43"/>
  <c r="AC3411" i="43" s="1"/>
  <c r="AA3411" i="43"/>
  <c r="Z3411" i="43"/>
  <c r="Y3411" i="43"/>
  <c r="W3411" i="43"/>
  <c r="V3411" i="43"/>
  <c r="R3411" i="43"/>
  <c r="M3411" i="43"/>
  <c r="L3411" i="43"/>
  <c r="S3411" i="43" s="1"/>
  <c r="G3411" i="43"/>
  <c r="F3411" i="43"/>
  <c r="E3411" i="43"/>
  <c r="D3411" i="43"/>
  <c r="C3411" i="43"/>
  <c r="B3411" i="43"/>
  <c r="AD3410" i="43"/>
  <c r="Z3410" i="43"/>
  <c r="AA3410" i="43" s="1"/>
  <c r="Y3410" i="43"/>
  <c r="AB3410" i="43" s="1"/>
  <c r="AC3410" i="43" s="1"/>
  <c r="V3410" i="43"/>
  <c r="R3410" i="43"/>
  <c r="M3410" i="43"/>
  <c r="L3410" i="43"/>
  <c r="S3410" i="43" s="1"/>
  <c r="G3410" i="43"/>
  <c r="F3410" i="43"/>
  <c r="E3410" i="43"/>
  <c r="D3410" i="43"/>
  <c r="C3410" i="43"/>
  <c r="B3410" i="43"/>
  <c r="Y3409" i="43"/>
  <c r="AB3409" i="43" s="1"/>
  <c r="AC3409" i="43" s="1"/>
  <c r="X3409" i="43"/>
  <c r="V3409" i="43"/>
  <c r="S3409" i="43"/>
  <c r="R3409" i="43"/>
  <c r="M3409" i="43"/>
  <c r="L3409" i="43"/>
  <c r="W3409" i="43" s="1"/>
  <c r="G3409" i="43"/>
  <c r="F3409" i="43"/>
  <c r="E3409" i="43"/>
  <c r="D3409" i="43"/>
  <c r="C3409" i="43"/>
  <c r="B3409" i="43"/>
  <c r="AB3408" i="43"/>
  <c r="AC3408" i="43" s="1"/>
  <c r="Y3408" i="43"/>
  <c r="AD3408" i="43" s="1"/>
  <c r="X3408" i="43"/>
  <c r="W3408" i="43"/>
  <c r="V3408" i="43"/>
  <c r="R3408" i="43"/>
  <c r="S3408" i="43" s="1"/>
  <c r="M3408" i="43"/>
  <c r="L3408" i="43"/>
  <c r="G3408" i="43"/>
  <c r="F3408" i="43"/>
  <c r="E3408" i="43"/>
  <c r="D3408" i="43"/>
  <c r="C3408" i="43"/>
  <c r="B3408" i="43"/>
  <c r="AD3407" i="43"/>
  <c r="AB3407" i="43"/>
  <c r="AC3407" i="43" s="1"/>
  <c r="AA3407" i="43"/>
  <c r="Z3407" i="43"/>
  <c r="Y3407" i="43"/>
  <c r="W3407" i="43"/>
  <c r="V3407" i="43"/>
  <c r="R3407" i="43"/>
  <c r="M3407" i="43"/>
  <c r="L3407" i="43"/>
  <c r="S3407" i="43" s="1"/>
  <c r="G3407" i="43"/>
  <c r="F3407" i="43"/>
  <c r="E3407" i="43"/>
  <c r="D3407" i="43"/>
  <c r="C3407" i="43"/>
  <c r="B3407" i="43"/>
  <c r="AD3406" i="43"/>
  <c r="Z3406" i="43"/>
  <c r="AA3406" i="43" s="1"/>
  <c r="Y3406" i="43"/>
  <c r="AB3406" i="43" s="1"/>
  <c r="AC3406" i="43" s="1"/>
  <c r="V3406" i="43"/>
  <c r="R3406" i="43"/>
  <c r="M3406" i="43"/>
  <c r="L3406" i="43"/>
  <c r="S3406" i="43" s="1"/>
  <c r="G3406" i="43"/>
  <c r="F3406" i="43"/>
  <c r="E3406" i="43"/>
  <c r="D3406" i="43"/>
  <c r="C3406" i="43"/>
  <c r="B3406" i="43"/>
  <c r="Y3405" i="43"/>
  <c r="AB3405" i="43" s="1"/>
  <c r="AC3405" i="43" s="1"/>
  <c r="X3405" i="43"/>
  <c r="V3405" i="43"/>
  <c r="S3405" i="43"/>
  <c r="R3405" i="43"/>
  <c r="M3405" i="43"/>
  <c r="L3405" i="43"/>
  <c r="W3405" i="43" s="1"/>
  <c r="G3405" i="43"/>
  <c r="F3405" i="43"/>
  <c r="E3405" i="43"/>
  <c r="D3405" i="43"/>
  <c r="C3405" i="43"/>
  <c r="B3405" i="43"/>
  <c r="AB3404" i="43"/>
  <c r="AC3404" i="43" s="1"/>
  <c r="Y3404" i="43"/>
  <c r="AD3404" i="43" s="1"/>
  <c r="X3404" i="43"/>
  <c r="W3404" i="43"/>
  <c r="V3404" i="43"/>
  <c r="R3404" i="43"/>
  <c r="M3404" i="43"/>
  <c r="L3404" i="43"/>
  <c r="S3404" i="43" s="1"/>
  <c r="G3404" i="43"/>
  <c r="F3404" i="43"/>
  <c r="E3404" i="43"/>
  <c r="D3404" i="43"/>
  <c r="C3404" i="43"/>
  <c r="B3404" i="43"/>
  <c r="AD3403" i="43"/>
  <c r="AB3403" i="43"/>
  <c r="AC3403" i="43" s="1"/>
  <c r="AA3403" i="43"/>
  <c r="Z3403" i="43"/>
  <c r="Y3403" i="43"/>
  <c r="W3403" i="43"/>
  <c r="V3403" i="43"/>
  <c r="R3403" i="43"/>
  <c r="M3403" i="43"/>
  <c r="L3403" i="43"/>
  <c r="S3403" i="43" s="1"/>
  <c r="G3403" i="43"/>
  <c r="F3403" i="43"/>
  <c r="E3403" i="43"/>
  <c r="D3403" i="43"/>
  <c r="C3403" i="43"/>
  <c r="B3403" i="43"/>
  <c r="AD3402" i="43"/>
  <c r="Z3402" i="43"/>
  <c r="AA3402" i="43" s="1"/>
  <c r="Y3402" i="43"/>
  <c r="AB3402" i="43" s="1"/>
  <c r="AC3402" i="43" s="1"/>
  <c r="V3402" i="43"/>
  <c r="R3402" i="43"/>
  <c r="M3402" i="43"/>
  <c r="L3402" i="43"/>
  <c r="S3402" i="43" s="1"/>
  <c r="G3402" i="43"/>
  <c r="F3402" i="43"/>
  <c r="E3402" i="43"/>
  <c r="D3402" i="43"/>
  <c r="C3402" i="43"/>
  <c r="B3402" i="43"/>
  <c r="Y3401" i="43"/>
  <c r="AB3401" i="43" s="1"/>
  <c r="AC3401" i="43" s="1"/>
  <c r="X3401" i="43"/>
  <c r="V3401" i="43"/>
  <c r="S3401" i="43"/>
  <c r="R3401" i="43"/>
  <c r="M3401" i="43"/>
  <c r="L3401" i="43"/>
  <c r="W3401" i="43" s="1"/>
  <c r="G3401" i="43"/>
  <c r="F3401" i="43"/>
  <c r="E3401" i="43"/>
  <c r="D3401" i="43"/>
  <c r="C3401" i="43"/>
  <c r="B3401" i="43"/>
  <c r="AB3400" i="43"/>
  <c r="AC3400" i="43" s="1"/>
  <c r="Y3400" i="43"/>
  <c r="AD3400" i="43" s="1"/>
  <c r="X3400" i="43"/>
  <c r="W3400" i="43"/>
  <c r="V3400" i="43"/>
  <c r="R3400" i="43"/>
  <c r="M3400" i="43"/>
  <c r="L3400" i="43"/>
  <c r="S3400" i="43" s="1"/>
  <c r="G3400" i="43"/>
  <c r="F3400" i="43"/>
  <c r="E3400" i="43"/>
  <c r="D3400" i="43"/>
  <c r="C3400" i="43"/>
  <c r="B3400" i="43"/>
  <c r="AD3399" i="43"/>
  <c r="AB3399" i="43"/>
  <c r="AC3399" i="43" s="1"/>
  <c r="AA3399" i="43"/>
  <c r="Z3399" i="43"/>
  <c r="Y3399" i="43"/>
  <c r="W3399" i="43"/>
  <c r="V3399" i="43"/>
  <c r="R3399" i="43"/>
  <c r="M3399" i="43"/>
  <c r="L3399" i="43"/>
  <c r="S3399" i="43" s="1"/>
  <c r="G3399" i="43"/>
  <c r="F3399" i="43"/>
  <c r="E3399" i="43"/>
  <c r="D3399" i="43"/>
  <c r="C3399" i="43"/>
  <c r="B3399" i="43"/>
  <c r="AD3398" i="43"/>
  <c r="Z3398" i="43"/>
  <c r="AA3398" i="43" s="1"/>
  <c r="Y3398" i="43"/>
  <c r="AB3398" i="43" s="1"/>
  <c r="AC3398" i="43" s="1"/>
  <c r="V3398" i="43"/>
  <c r="R3398" i="43"/>
  <c r="M3398" i="43"/>
  <c r="L3398" i="43"/>
  <c r="S3398" i="43" s="1"/>
  <c r="G3398" i="43"/>
  <c r="F3398" i="43"/>
  <c r="E3398" i="43"/>
  <c r="D3398" i="43"/>
  <c r="C3398" i="43"/>
  <c r="B3398" i="43"/>
  <c r="Y3397" i="43"/>
  <c r="AB3397" i="43" s="1"/>
  <c r="AC3397" i="43" s="1"/>
  <c r="X3397" i="43"/>
  <c r="V3397" i="43"/>
  <c r="S3397" i="43"/>
  <c r="R3397" i="43"/>
  <c r="M3397" i="43"/>
  <c r="L3397" i="43"/>
  <c r="W3397" i="43" s="1"/>
  <c r="G3397" i="43"/>
  <c r="F3397" i="43"/>
  <c r="E3397" i="43"/>
  <c r="D3397" i="43"/>
  <c r="C3397" i="43"/>
  <c r="B3397" i="43"/>
  <c r="AB3396" i="43"/>
  <c r="AC3396" i="43" s="1"/>
  <c r="Y3396" i="43"/>
  <c r="AD3396" i="43" s="1"/>
  <c r="X3396" i="43"/>
  <c r="W3396" i="43"/>
  <c r="V3396" i="43"/>
  <c r="R3396" i="43"/>
  <c r="M3396" i="43"/>
  <c r="L3396" i="43"/>
  <c r="S3396" i="43" s="1"/>
  <c r="G3396" i="43"/>
  <c r="F3396" i="43"/>
  <c r="E3396" i="43"/>
  <c r="D3396" i="43"/>
  <c r="C3396" i="43"/>
  <c r="B3396" i="43"/>
  <c r="AD3395" i="43"/>
  <c r="AB3395" i="43"/>
  <c r="AC3395" i="43" s="1"/>
  <c r="AA3395" i="43"/>
  <c r="Z3395" i="43"/>
  <c r="Y3395" i="43"/>
  <c r="W3395" i="43"/>
  <c r="V3395" i="43"/>
  <c r="R3395" i="43"/>
  <c r="M3395" i="43"/>
  <c r="L3395" i="43"/>
  <c r="S3395" i="43" s="1"/>
  <c r="G3395" i="43"/>
  <c r="F3395" i="43"/>
  <c r="E3395" i="43"/>
  <c r="D3395" i="43"/>
  <c r="C3395" i="43"/>
  <c r="B3395" i="43"/>
  <c r="AD3394" i="43"/>
  <c r="Z3394" i="43"/>
  <c r="AA3394" i="43" s="1"/>
  <c r="Y3394" i="43"/>
  <c r="AB3394" i="43" s="1"/>
  <c r="AC3394" i="43" s="1"/>
  <c r="V3394" i="43"/>
  <c r="R3394" i="43"/>
  <c r="M3394" i="43"/>
  <c r="L3394" i="43"/>
  <c r="S3394" i="43" s="1"/>
  <c r="G3394" i="43"/>
  <c r="F3394" i="43"/>
  <c r="E3394" i="43"/>
  <c r="D3394" i="43"/>
  <c r="C3394" i="43"/>
  <c r="B3394" i="43"/>
  <c r="Y3393" i="43"/>
  <c r="AB3393" i="43" s="1"/>
  <c r="AC3393" i="43" s="1"/>
  <c r="X3393" i="43"/>
  <c r="W3393" i="43"/>
  <c r="V3393" i="43"/>
  <c r="S3393" i="43"/>
  <c r="R3393" i="43"/>
  <c r="M3393" i="43"/>
  <c r="L3393" i="43"/>
  <c r="G3393" i="43"/>
  <c r="F3393" i="43"/>
  <c r="E3393" i="43"/>
  <c r="D3393" i="43"/>
  <c r="C3393" i="43"/>
  <c r="B3393" i="43"/>
  <c r="AD3392" i="43"/>
  <c r="AB3392" i="43"/>
  <c r="AC3392" i="43" s="1"/>
  <c r="AA3392" i="43"/>
  <c r="Z3392" i="43"/>
  <c r="Y3392" i="43"/>
  <c r="X3392" i="43"/>
  <c r="W3392" i="43"/>
  <c r="V3392" i="43"/>
  <c r="R3392" i="43"/>
  <c r="M3392" i="43"/>
  <c r="L3392" i="43"/>
  <c r="S3392" i="43" s="1"/>
  <c r="G3392" i="43"/>
  <c r="F3392" i="43"/>
  <c r="E3392" i="43"/>
  <c r="D3392" i="43"/>
  <c r="C3392" i="43"/>
  <c r="B3392" i="43"/>
  <c r="AD3391" i="43"/>
  <c r="AA3391" i="43"/>
  <c r="Z3391" i="43"/>
  <c r="Y3391" i="43"/>
  <c r="AB3391" i="43" s="1"/>
  <c r="AC3391" i="43" s="1"/>
  <c r="W3391" i="43"/>
  <c r="V3391" i="43"/>
  <c r="R3391" i="43"/>
  <c r="M3391" i="43"/>
  <c r="L3391" i="43"/>
  <c r="S3391" i="43" s="1"/>
  <c r="G3391" i="43"/>
  <c r="F3391" i="43"/>
  <c r="E3391" i="43"/>
  <c r="D3391" i="43"/>
  <c r="C3391" i="43"/>
  <c r="B3391" i="43"/>
  <c r="AD3390" i="43"/>
  <c r="Z3390" i="43"/>
  <c r="AA3390" i="43" s="1"/>
  <c r="Y3390" i="43"/>
  <c r="AB3390" i="43" s="1"/>
  <c r="AC3390" i="43" s="1"/>
  <c r="V3390" i="43"/>
  <c r="R3390" i="43"/>
  <c r="M3390" i="43"/>
  <c r="L3390" i="43"/>
  <c r="S3390" i="43" s="1"/>
  <c r="G3390" i="43"/>
  <c r="F3390" i="43"/>
  <c r="E3390" i="43"/>
  <c r="D3390" i="43"/>
  <c r="C3390" i="43"/>
  <c r="B3390" i="43"/>
  <c r="Y3389" i="43"/>
  <c r="AB3389" i="43" s="1"/>
  <c r="AC3389" i="43" s="1"/>
  <c r="X3389" i="43"/>
  <c r="W3389" i="43"/>
  <c r="V3389" i="43"/>
  <c r="S3389" i="43"/>
  <c r="R3389" i="43"/>
  <c r="M3389" i="43"/>
  <c r="L3389" i="43"/>
  <c r="G3389" i="43"/>
  <c r="F3389" i="43"/>
  <c r="E3389" i="43"/>
  <c r="D3389" i="43"/>
  <c r="C3389" i="43"/>
  <c r="B3389" i="43"/>
  <c r="AD3388" i="43"/>
  <c r="AB3388" i="43"/>
  <c r="AC3388" i="43" s="1"/>
  <c r="AA3388" i="43"/>
  <c r="Z3388" i="43"/>
  <c r="Y3388" i="43"/>
  <c r="X3388" i="43"/>
  <c r="W3388" i="43"/>
  <c r="V3388" i="43"/>
  <c r="R3388" i="43"/>
  <c r="M3388" i="43"/>
  <c r="L3388" i="43"/>
  <c r="S3388" i="43" s="1"/>
  <c r="G3388" i="43"/>
  <c r="F3388" i="43"/>
  <c r="E3388" i="43"/>
  <c r="D3388" i="43"/>
  <c r="C3388" i="43"/>
  <c r="B3388" i="43"/>
  <c r="AD3387" i="43"/>
  <c r="AA3387" i="43"/>
  <c r="Z3387" i="43"/>
  <c r="Y3387" i="43"/>
  <c r="AB3387" i="43" s="1"/>
  <c r="AC3387" i="43" s="1"/>
  <c r="W3387" i="43"/>
  <c r="V3387" i="43"/>
  <c r="R3387" i="43"/>
  <c r="M3387" i="43"/>
  <c r="L3387" i="43"/>
  <c r="S3387" i="43" s="1"/>
  <c r="G3387" i="43"/>
  <c r="F3387" i="43"/>
  <c r="E3387" i="43"/>
  <c r="D3387" i="43"/>
  <c r="C3387" i="43"/>
  <c r="B3387" i="43"/>
  <c r="AD3386" i="43"/>
  <c r="Z3386" i="43"/>
  <c r="AA3386" i="43" s="1"/>
  <c r="Y3386" i="43"/>
  <c r="AB3386" i="43" s="1"/>
  <c r="AC3386" i="43" s="1"/>
  <c r="V3386" i="43"/>
  <c r="R3386" i="43"/>
  <c r="M3386" i="43"/>
  <c r="L3386" i="43"/>
  <c r="S3386" i="43" s="1"/>
  <c r="G3386" i="43"/>
  <c r="F3386" i="43"/>
  <c r="E3386" i="43"/>
  <c r="D3386" i="43"/>
  <c r="C3386" i="43"/>
  <c r="B3386" i="43"/>
  <c r="Y3385" i="43"/>
  <c r="AB3385" i="43" s="1"/>
  <c r="AC3385" i="43" s="1"/>
  <c r="X3385" i="43"/>
  <c r="W3385" i="43"/>
  <c r="V3385" i="43"/>
  <c r="S3385" i="43"/>
  <c r="R3385" i="43"/>
  <c r="M3385" i="43"/>
  <c r="L3385" i="43"/>
  <c r="G3385" i="43"/>
  <c r="F3385" i="43"/>
  <c r="E3385" i="43"/>
  <c r="D3385" i="43"/>
  <c r="C3385" i="43"/>
  <c r="B3385" i="43"/>
  <c r="AD3384" i="43"/>
  <c r="AB3384" i="43"/>
  <c r="AC3384" i="43" s="1"/>
  <c r="AA3384" i="43"/>
  <c r="Z3384" i="43"/>
  <c r="Y3384" i="43"/>
  <c r="X3384" i="43"/>
  <c r="W3384" i="43"/>
  <c r="V3384" i="43"/>
  <c r="R3384" i="43"/>
  <c r="M3384" i="43"/>
  <c r="L3384" i="43"/>
  <c r="S3384" i="43" s="1"/>
  <c r="G3384" i="43"/>
  <c r="F3384" i="43"/>
  <c r="E3384" i="43"/>
  <c r="D3384" i="43"/>
  <c r="C3384" i="43"/>
  <c r="B3384" i="43"/>
  <c r="AD3383" i="43"/>
  <c r="AB3383" i="43"/>
  <c r="AC3383" i="43" s="1"/>
  <c r="AA3383" i="43"/>
  <c r="Z3383" i="43"/>
  <c r="Y3383" i="43"/>
  <c r="W3383" i="43"/>
  <c r="V3383" i="43"/>
  <c r="R3383" i="43"/>
  <c r="M3383" i="43"/>
  <c r="L3383" i="43"/>
  <c r="S3383" i="43" s="1"/>
  <c r="G3383" i="43"/>
  <c r="F3383" i="43"/>
  <c r="E3383" i="43"/>
  <c r="D3383" i="43"/>
  <c r="C3383" i="43"/>
  <c r="B3383" i="43"/>
  <c r="AD3382" i="43"/>
  <c r="Z3382" i="43"/>
  <c r="AA3382" i="43" s="1"/>
  <c r="Y3382" i="43"/>
  <c r="AB3382" i="43" s="1"/>
  <c r="AC3382" i="43" s="1"/>
  <c r="V3382" i="43"/>
  <c r="R3382" i="43"/>
  <c r="M3382" i="43"/>
  <c r="L3382" i="43"/>
  <c r="S3382" i="43" s="1"/>
  <c r="G3382" i="43"/>
  <c r="F3382" i="43"/>
  <c r="E3382" i="43"/>
  <c r="D3382" i="43"/>
  <c r="C3382" i="43"/>
  <c r="B3382" i="43"/>
  <c r="Y3381" i="43"/>
  <c r="AB3381" i="43" s="1"/>
  <c r="AC3381" i="43" s="1"/>
  <c r="X3381" i="43"/>
  <c r="V3381" i="43"/>
  <c r="S3381" i="43"/>
  <c r="R3381" i="43"/>
  <c r="M3381" i="43"/>
  <c r="L3381" i="43"/>
  <c r="W3381" i="43" s="1"/>
  <c r="G3381" i="43"/>
  <c r="F3381" i="43"/>
  <c r="E3381" i="43"/>
  <c r="D3381" i="43"/>
  <c r="C3381" i="43"/>
  <c r="B3381" i="43"/>
  <c r="AB3380" i="43"/>
  <c r="AC3380" i="43" s="1"/>
  <c r="Y3380" i="43"/>
  <c r="AD3380" i="43" s="1"/>
  <c r="X3380" i="43"/>
  <c r="W3380" i="43"/>
  <c r="V3380" i="43"/>
  <c r="R3380" i="43"/>
  <c r="S3380" i="43" s="1"/>
  <c r="M3380" i="43"/>
  <c r="L3380" i="43"/>
  <c r="G3380" i="43"/>
  <c r="F3380" i="43"/>
  <c r="E3380" i="43"/>
  <c r="D3380" i="43"/>
  <c r="C3380" i="43"/>
  <c r="B3380" i="43"/>
  <c r="AD3379" i="43"/>
  <c r="AB3379" i="43"/>
  <c r="AC3379" i="43" s="1"/>
  <c r="AA3379" i="43"/>
  <c r="Z3379" i="43"/>
  <c r="Y3379" i="43"/>
  <c r="W3379" i="43"/>
  <c r="V3379" i="43"/>
  <c r="R3379" i="43"/>
  <c r="M3379" i="43"/>
  <c r="L3379" i="43"/>
  <c r="S3379" i="43" s="1"/>
  <c r="G3379" i="43"/>
  <c r="F3379" i="43"/>
  <c r="E3379" i="43"/>
  <c r="D3379" i="43"/>
  <c r="C3379" i="43"/>
  <c r="B3379" i="43"/>
  <c r="AD3378" i="43"/>
  <c r="Z3378" i="43"/>
  <c r="AA3378" i="43" s="1"/>
  <c r="Y3378" i="43"/>
  <c r="AB3378" i="43" s="1"/>
  <c r="AC3378" i="43" s="1"/>
  <c r="V3378" i="43"/>
  <c r="R3378" i="43"/>
  <c r="M3378" i="43"/>
  <c r="L3378" i="43"/>
  <c r="S3378" i="43" s="1"/>
  <c r="G3378" i="43"/>
  <c r="F3378" i="43"/>
  <c r="E3378" i="43"/>
  <c r="D3378" i="43"/>
  <c r="C3378" i="43"/>
  <c r="B3378" i="43"/>
  <c r="Y3377" i="43"/>
  <c r="AB3377" i="43" s="1"/>
  <c r="AC3377" i="43" s="1"/>
  <c r="X3377" i="43"/>
  <c r="V3377" i="43"/>
  <c r="S3377" i="43"/>
  <c r="R3377" i="43"/>
  <c r="M3377" i="43"/>
  <c r="L3377" i="43"/>
  <c r="W3377" i="43" s="1"/>
  <c r="G3377" i="43"/>
  <c r="F3377" i="43"/>
  <c r="E3377" i="43"/>
  <c r="D3377" i="43"/>
  <c r="C3377" i="43"/>
  <c r="B3377" i="43"/>
  <c r="AB3376" i="43"/>
  <c r="AC3376" i="43" s="1"/>
  <c r="Y3376" i="43"/>
  <c r="AD3376" i="43" s="1"/>
  <c r="X3376" i="43"/>
  <c r="W3376" i="43"/>
  <c r="V3376" i="43"/>
  <c r="R3376" i="43"/>
  <c r="S3376" i="43" s="1"/>
  <c r="M3376" i="43"/>
  <c r="L3376" i="43"/>
  <c r="G3376" i="43"/>
  <c r="F3376" i="43"/>
  <c r="E3376" i="43"/>
  <c r="D3376" i="43"/>
  <c r="C3376" i="43"/>
  <c r="B3376" i="43"/>
  <c r="AD3375" i="43"/>
  <c r="AB3375" i="43"/>
  <c r="AC3375" i="43" s="1"/>
  <c r="AA3375" i="43"/>
  <c r="Z3375" i="43"/>
  <c r="Y3375" i="43"/>
  <c r="W3375" i="43"/>
  <c r="V3375" i="43"/>
  <c r="R3375" i="43"/>
  <c r="M3375" i="43"/>
  <c r="L3375" i="43"/>
  <c r="S3375" i="43" s="1"/>
  <c r="G3375" i="43"/>
  <c r="F3375" i="43"/>
  <c r="E3375" i="43"/>
  <c r="D3375" i="43"/>
  <c r="C3375" i="43"/>
  <c r="B3375" i="43"/>
  <c r="AD3374" i="43"/>
  <c r="Z3374" i="43"/>
  <c r="AA3374" i="43" s="1"/>
  <c r="Y3374" i="43"/>
  <c r="AB3374" i="43" s="1"/>
  <c r="AC3374" i="43" s="1"/>
  <c r="V3374" i="43"/>
  <c r="R3374" i="43"/>
  <c r="M3374" i="43"/>
  <c r="L3374" i="43"/>
  <c r="S3374" i="43" s="1"/>
  <c r="G3374" i="43"/>
  <c r="F3374" i="43"/>
  <c r="E3374" i="43"/>
  <c r="D3374" i="43"/>
  <c r="C3374" i="43"/>
  <c r="B3374" i="43"/>
  <c r="Y3373" i="43"/>
  <c r="AB3373" i="43" s="1"/>
  <c r="AC3373" i="43" s="1"/>
  <c r="X3373" i="43"/>
  <c r="V3373" i="43"/>
  <c r="S3373" i="43"/>
  <c r="R3373" i="43"/>
  <c r="M3373" i="43"/>
  <c r="L3373" i="43"/>
  <c r="W3373" i="43" s="1"/>
  <c r="G3373" i="43"/>
  <c r="F3373" i="43"/>
  <c r="E3373" i="43"/>
  <c r="D3373" i="43"/>
  <c r="C3373" i="43"/>
  <c r="B3373" i="43"/>
  <c r="AB3372" i="43"/>
  <c r="AC3372" i="43" s="1"/>
  <c r="Y3372" i="43"/>
  <c r="AD3372" i="43" s="1"/>
  <c r="X3372" i="43"/>
  <c r="W3372" i="43"/>
  <c r="V3372" i="43"/>
  <c r="R3372" i="43"/>
  <c r="S3372" i="43" s="1"/>
  <c r="M3372" i="43"/>
  <c r="L3372" i="43"/>
  <c r="G3372" i="43"/>
  <c r="F3372" i="43"/>
  <c r="E3372" i="43"/>
  <c r="D3372" i="43"/>
  <c r="C3372" i="43"/>
  <c r="B3372" i="43"/>
  <c r="AD3371" i="43"/>
  <c r="AB3371" i="43"/>
  <c r="AC3371" i="43" s="1"/>
  <c r="AA3371" i="43"/>
  <c r="Z3371" i="43"/>
  <c r="Y3371" i="43"/>
  <c r="W3371" i="43"/>
  <c r="V3371" i="43"/>
  <c r="R3371" i="43"/>
  <c r="M3371" i="43"/>
  <c r="L3371" i="43"/>
  <c r="S3371" i="43" s="1"/>
  <c r="G3371" i="43"/>
  <c r="F3371" i="43"/>
  <c r="E3371" i="43"/>
  <c r="D3371" i="43"/>
  <c r="C3371" i="43"/>
  <c r="B3371" i="43"/>
  <c r="AD3370" i="43"/>
  <c r="Z3370" i="43"/>
  <c r="AA3370" i="43" s="1"/>
  <c r="Y3370" i="43"/>
  <c r="AB3370" i="43" s="1"/>
  <c r="AC3370" i="43" s="1"/>
  <c r="V3370" i="43"/>
  <c r="R3370" i="43"/>
  <c r="M3370" i="43"/>
  <c r="L3370" i="43"/>
  <c r="S3370" i="43" s="1"/>
  <c r="G3370" i="43"/>
  <c r="F3370" i="43"/>
  <c r="E3370" i="43"/>
  <c r="D3370" i="43"/>
  <c r="C3370" i="43"/>
  <c r="B3370" i="43"/>
  <c r="Y3369" i="43"/>
  <c r="AB3369" i="43" s="1"/>
  <c r="AC3369" i="43" s="1"/>
  <c r="X3369" i="43"/>
  <c r="V3369" i="43"/>
  <c r="S3369" i="43"/>
  <c r="R3369" i="43"/>
  <c r="M3369" i="43"/>
  <c r="L3369" i="43"/>
  <c r="W3369" i="43" s="1"/>
  <c r="G3369" i="43"/>
  <c r="F3369" i="43"/>
  <c r="E3369" i="43"/>
  <c r="D3369" i="43"/>
  <c r="C3369" i="43"/>
  <c r="B3369" i="43"/>
  <c r="AB3368" i="43"/>
  <c r="AC3368" i="43" s="1"/>
  <c r="Y3368" i="43"/>
  <c r="AD3368" i="43" s="1"/>
  <c r="X3368" i="43"/>
  <c r="W3368" i="43"/>
  <c r="V3368" i="43"/>
  <c r="R3368" i="43"/>
  <c r="S3368" i="43" s="1"/>
  <c r="M3368" i="43"/>
  <c r="L3368" i="43"/>
  <c r="G3368" i="43"/>
  <c r="F3368" i="43"/>
  <c r="E3368" i="43"/>
  <c r="D3368" i="43"/>
  <c r="C3368" i="43"/>
  <c r="B3368" i="43"/>
  <c r="AD3367" i="43"/>
  <c r="AB3367" i="43"/>
  <c r="AC3367" i="43" s="1"/>
  <c r="AA3367" i="43"/>
  <c r="Z3367" i="43"/>
  <c r="Y3367" i="43"/>
  <c r="W3367" i="43"/>
  <c r="V3367" i="43"/>
  <c r="R3367" i="43"/>
  <c r="M3367" i="43"/>
  <c r="L3367" i="43"/>
  <c r="S3367" i="43" s="1"/>
  <c r="G3367" i="43"/>
  <c r="F3367" i="43"/>
  <c r="E3367" i="43"/>
  <c r="D3367" i="43"/>
  <c r="C3367" i="43"/>
  <c r="B3367" i="43"/>
  <c r="AD3366" i="43"/>
  <c r="Z3366" i="43"/>
  <c r="AA3366" i="43" s="1"/>
  <c r="Y3366" i="43"/>
  <c r="AB3366" i="43" s="1"/>
  <c r="AC3366" i="43" s="1"/>
  <c r="V3366" i="43"/>
  <c r="R3366" i="43"/>
  <c r="M3366" i="43"/>
  <c r="L3366" i="43"/>
  <c r="S3366" i="43" s="1"/>
  <c r="G3366" i="43"/>
  <c r="F3366" i="43"/>
  <c r="E3366" i="43"/>
  <c r="D3366" i="43"/>
  <c r="C3366" i="43"/>
  <c r="B3366" i="43"/>
  <c r="Y3365" i="43"/>
  <c r="AB3365" i="43" s="1"/>
  <c r="AC3365" i="43" s="1"/>
  <c r="X3365" i="43"/>
  <c r="V3365" i="43"/>
  <c r="S3365" i="43"/>
  <c r="R3365" i="43"/>
  <c r="M3365" i="43"/>
  <c r="L3365" i="43"/>
  <c r="W3365" i="43" s="1"/>
  <c r="G3365" i="43"/>
  <c r="F3365" i="43"/>
  <c r="E3365" i="43"/>
  <c r="D3365" i="43"/>
  <c r="C3365" i="43"/>
  <c r="B3365" i="43"/>
  <c r="AB3364" i="43"/>
  <c r="AC3364" i="43" s="1"/>
  <c r="Y3364" i="43"/>
  <c r="AD3364" i="43" s="1"/>
  <c r="X3364" i="43"/>
  <c r="W3364" i="43"/>
  <c r="V3364" i="43"/>
  <c r="R3364" i="43"/>
  <c r="S3364" i="43" s="1"/>
  <c r="M3364" i="43"/>
  <c r="L3364" i="43"/>
  <c r="G3364" i="43"/>
  <c r="F3364" i="43"/>
  <c r="E3364" i="43"/>
  <c r="D3364" i="43"/>
  <c r="C3364" i="43"/>
  <c r="B3364" i="43"/>
  <c r="AD3363" i="43"/>
  <c r="AB3363" i="43"/>
  <c r="AC3363" i="43" s="1"/>
  <c r="AA3363" i="43"/>
  <c r="Z3363" i="43"/>
  <c r="Y3363" i="43"/>
  <c r="W3363" i="43"/>
  <c r="V3363" i="43"/>
  <c r="R3363" i="43"/>
  <c r="M3363" i="43"/>
  <c r="L3363" i="43"/>
  <c r="S3363" i="43" s="1"/>
  <c r="G3363" i="43"/>
  <c r="F3363" i="43"/>
  <c r="E3363" i="43"/>
  <c r="D3363" i="43"/>
  <c r="C3363" i="43"/>
  <c r="B3363" i="43"/>
  <c r="AD3362" i="43"/>
  <c r="Z3362" i="43"/>
  <c r="AA3362" i="43" s="1"/>
  <c r="Y3362" i="43"/>
  <c r="AB3362" i="43" s="1"/>
  <c r="AC3362" i="43" s="1"/>
  <c r="V3362" i="43"/>
  <c r="R3362" i="43"/>
  <c r="M3362" i="43"/>
  <c r="L3362" i="43"/>
  <c r="S3362" i="43" s="1"/>
  <c r="G3362" i="43"/>
  <c r="F3362" i="43"/>
  <c r="E3362" i="43"/>
  <c r="D3362" i="43"/>
  <c r="C3362" i="43"/>
  <c r="B3362" i="43"/>
  <c r="Y3361" i="43"/>
  <c r="AB3361" i="43" s="1"/>
  <c r="AC3361" i="43" s="1"/>
  <c r="X3361" i="43"/>
  <c r="V3361" i="43"/>
  <c r="S3361" i="43"/>
  <c r="R3361" i="43"/>
  <c r="M3361" i="43"/>
  <c r="L3361" i="43"/>
  <c r="W3361" i="43" s="1"/>
  <c r="G3361" i="43"/>
  <c r="F3361" i="43"/>
  <c r="E3361" i="43"/>
  <c r="D3361" i="43"/>
  <c r="C3361" i="43"/>
  <c r="B3361" i="43"/>
  <c r="AB3360" i="43"/>
  <c r="AC3360" i="43" s="1"/>
  <c r="Y3360" i="43"/>
  <c r="AD3360" i="43" s="1"/>
  <c r="X3360" i="43"/>
  <c r="W3360" i="43"/>
  <c r="V3360" i="43"/>
  <c r="R3360" i="43"/>
  <c r="S3360" i="43" s="1"/>
  <c r="M3360" i="43"/>
  <c r="L3360" i="43"/>
  <c r="G3360" i="43"/>
  <c r="F3360" i="43"/>
  <c r="E3360" i="43"/>
  <c r="D3360" i="43"/>
  <c r="C3360" i="43"/>
  <c r="B3360" i="43"/>
  <c r="AD3359" i="43"/>
  <c r="AB3359" i="43"/>
  <c r="AC3359" i="43" s="1"/>
  <c r="AA3359" i="43"/>
  <c r="Z3359" i="43"/>
  <c r="Y3359" i="43"/>
  <c r="W3359" i="43"/>
  <c r="V3359" i="43"/>
  <c r="R3359" i="43"/>
  <c r="M3359" i="43"/>
  <c r="L3359" i="43"/>
  <c r="S3359" i="43" s="1"/>
  <c r="G3359" i="43"/>
  <c r="F3359" i="43"/>
  <c r="E3359" i="43"/>
  <c r="D3359" i="43"/>
  <c r="C3359" i="43"/>
  <c r="B3359" i="43"/>
  <c r="AD3358" i="43"/>
  <c r="Z3358" i="43"/>
  <c r="AA3358" i="43" s="1"/>
  <c r="Y3358" i="43"/>
  <c r="AB3358" i="43" s="1"/>
  <c r="AC3358" i="43" s="1"/>
  <c r="V3358" i="43"/>
  <c r="R3358" i="43"/>
  <c r="M3358" i="43"/>
  <c r="L3358" i="43"/>
  <c r="S3358" i="43" s="1"/>
  <c r="G3358" i="43"/>
  <c r="F3358" i="43"/>
  <c r="E3358" i="43"/>
  <c r="D3358" i="43"/>
  <c r="C3358" i="43"/>
  <c r="B3358" i="43"/>
  <c r="Y3357" i="43"/>
  <c r="AB3357" i="43" s="1"/>
  <c r="AC3357" i="43" s="1"/>
  <c r="X3357" i="43"/>
  <c r="V3357" i="43"/>
  <c r="S3357" i="43"/>
  <c r="R3357" i="43"/>
  <c r="M3357" i="43"/>
  <c r="L3357" i="43"/>
  <c r="W3357" i="43" s="1"/>
  <c r="G3357" i="43"/>
  <c r="F3357" i="43"/>
  <c r="E3357" i="43"/>
  <c r="D3357" i="43"/>
  <c r="C3357" i="43"/>
  <c r="B3357" i="43"/>
  <c r="AB3356" i="43"/>
  <c r="AC3356" i="43" s="1"/>
  <c r="Y3356" i="43"/>
  <c r="AD3356" i="43" s="1"/>
  <c r="X3356" i="43"/>
  <c r="W3356" i="43"/>
  <c r="V3356" i="43"/>
  <c r="R3356" i="43"/>
  <c r="S3356" i="43" s="1"/>
  <c r="M3356" i="43"/>
  <c r="L3356" i="43"/>
  <c r="G3356" i="43"/>
  <c r="F3356" i="43"/>
  <c r="E3356" i="43"/>
  <c r="D3356" i="43"/>
  <c r="C3356" i="43"/>
  <c r="B3356" i="43"/>
  <c r="AD3355" i="43"/>
  <c r="AB3355" i="43"/>
  <c r="AC3355" i="43" s="1"/>
  <c r="AA3355" i="43"/>
  <c r="Z3355" i="43"/>
  <c r="Y3355" i="43"/>
  <c r="W3355" i="43"/>
  <c r="V3355" i="43"/>
  <c r="R3355" i="43"/>
  <c r="M3355" i="43"/>
  <c r="L3355" i="43"/>
  <c r="S3355" i="43" s="1"/>
  <c r="G3355" i="43"/>
  <c r="F3355" i="43"/>
  <c r="E3355" i="43"/>
  <c r="D3355" i="43"/>
  <c r="C3355" i="43"/>
  <c r="B3355" i="43"/>
  <c r="AD3354" i="43"/>
  <c r="Z3354" i="43"/>
  <c r="AA3354" i="43" s="1"/>
  <c r="Y3354" i="43"/>
  <c r="AB3354" i="43" s="1"/>
  <c r="AC3354" i="43" s="1"/>
  <c r="V3354" i="43"/>
  <c r="R3354" i="43"/>
  <c r="M3354" i="43"/>
  <c r="L3354" i="43"/>
  <c r="S3354" i="43" s="1"/>
  <c r="G3354" i="43"/>
  <c r="F3354" i="43"/>
  <c r="E3354" i="43"/>
  <c r="D3354" i="43"/>
  <c r="C3354" i="43"/>
  <c r="B3354" i="43"/>
  <c r="Y3353" i="43"/>
  <c r="AB3353" i="43" s="1"/>
  <c r="AC3353" i="43" s="1"/>
  <c r="X3353" i="43"/>
  <c r="V3353" i="43"/>
  <c r="S3353" i="43"/>
  <c r="R3353" i="43"/>
  <c r="M3353" i="43"/>
  <c r="L3353" i="43"/>
  <c r="W3353" i="43" s="1"/>
  <c r="G3353" i="43"/>
  <c r="F3353" i="43"/>
  <c r="E3353" i="43"/>
  <c r="D3353" i="43"/>
  <c r="C3353" i="43"/>
  <c r="B3353" i="43"/>
  <c r="AB3352" i="43"/>
  <c r="AC3352" i="43" s="1"/>
  <c r="Y3352" i="43"/>
  <c r="AD3352" i="43" s="1"/>
  <c r="X3352" i="43"/>
  <c r="W3352" i="43"/>
  <c r="V3352" i="43"/>
  <c r="R3352" i="43"/>
  <c r="S3352" i="43" s="1"/>
  <c r="M3352" i="43"/>
  <c r="L3352" i="43"/>
  <c r="G3352" i="43"/>
  <c r="F3352" i="43"/>
  <c r="E3352" i="43"/>
  <c r="D3352" i="43"/>
  <c r="C3352" i="43"/>
  <c r="B3352" i="43"/>
  <c r="AD3351" i="43"/>
  <c r="AB3351" i="43"/>
  <c r="AC3351" i="43" s="1"/>
  <c r="AA3351" i="43"/>
  <c r="Z3351" i="43"/>
  <c r="Y3351" i="43"/>
  <c r="W3351" i="43"/>
  <c r="V3351" i="43"/>
  <c r="R3351" i="43"/>
  <c r="M3351" i="43"/>
  <c r="L3351" i="43"/>
  <c r="S3351" i="43" s="1"/>
  <c r="G3351" i="43"/>
  <c r="F3351" i="43"/>
  <c r="E3351" i="43"/>
  <c r="D3351" i="43"/>
  <c r="C3351" i="43"/>
  <c r="B3351" i="43"/>
  <c r="AD3350" i="43"/>
  <c r="Z3350" i="43"/>
  <c r="AA3350" i="43" s="1"/>
  <c r="Y3350" i="43"/>
  <c r="AB3350" i="43" s="1"/>
  <c r="AC3350" i="43" s="1"/>
  <c r="V3350" i="43"/>
  <c r="R3350" i="43"/>
  <c r="M3350" i="43"/>
  <c r="L3350" i="43"/>
  <c r="S3350" i="43" s="1"/>
  <c r="G3350" i="43"/>
  <c r="F3350" i="43"/>
  <c r="E3350" i="43"/>
  <c r="D3350" i="43"/>
  <c r="C3350" i="43"/>
  <c r="B3350" i="43"/>
  <c r="Y3349" i="43"/>
  <c r="AB3349" i="43" s="1"/>
  <c r="AC3349" i="43" s="1"/>
  <c r="X3349" i="43"/>
  <c r="V3349" i="43"/>
  <c r="S3349" i="43"/>
  <c r="R3349" i="43"/>
  <c r="M3349" i="43"/>
  <c r="L3349" i="43"/>
  <c r="W3349" i="43" s="1"/>
  <c r="G3349" i="43"/>
  <c r="F3349" i="43"/>
  <c r="E3349" i="43"/>
  <c r="D3349" i="43"/>
  <c r="C3349" i="43"/>
  <c r="B3349" i="43"/>
  <c r="AB3348" i="43"/>
  <c r="AC3348" i="43" s="1"/>
  <c r="Y3348" i="43"/>
  <c r="AD3348" i="43" s="1"/>
  <c r="X3348" i="43"/>
  <c r="W3348" i="43"/>
  <c r="V3348" i="43"/>
  <c r="R3348" i="43"/>
  <c r="S3348" i="43" s="1"/>
  <c r="M3348" i="43"/>
  <c r="L3348" i="43"/>
  <c r="G3348" i="43"/>
  <c r="F3348" i="43"/>
  <c r="E3348" i="43"/>
  <c r="D3348" i="43"/>
  <c r="C3348" i="43"/>
  <c r="B3348" i="43"/>
  <c r="AD3347" i="43"/>
  <c r="AB3347" i="43"/>
  <c r="AC3347" i="43" s="1"/>
  <c r="AA3347" i="43"/>
  <c r="Z3347" i="43"/>
  <c r="Y3347" i="43"/>
  <c r="W3347" i="43"/>
  <c r="V3347" i="43"/>
  <c r="R3347" i="43"/>
  <c r="M3347" i="43"/>
  <c r="L3347" i="43"/>
  <c r="S3347" i="43" s="1"/>
  <c r="G3347" i="43"/>
  <c r="F3347" i="43"/>
  <c r="E3347" i="43"/>
  <c r="D3347" i="43"/>
  <c r="C3347" i="43"/>
  <c r="B3347" i="43"/>
  <c r="AD3346" i="43"/>
  <c r="Z3346" i="43"/>
  <c r="AA3346" i="43" s="1"/>
  <c r="Y3346" i="43"/>
  <c r="AB3346" i="43" s="1"/>
  <c r="AC3346" i="43" s="1"/>
  <c r="V3346" i="43"/>
  <c r="R3346" i="43"/>
  <c r="M3346" i="43"/>
  <c r="L3346" i="43"/>
  <c r="S3346" i="43" s="1"/>
  <c r="G3346" i="43"/>
  <c r="F3346" i="43"/>
  <c r="E3346" i="43"/>
  <c r="D3346" i="43"/>
  <c r="C3346" i="43"/>
  <c r="B3346" i="43"/>
  <c r="Y3345" i="43"/>
  <c r="AB3345" i="43" s="1"/>
  <c r="AC3345" i="43" s="1"/>
  <c r="X3345" i="43"/>
  <c r="V3345" i="43"/>
  <c r="S3345" i="43"/>
  <c r="R3345" i="43"/>
  <c r="M3345" i="43"/>
  <c r="L3345" i="43"/>
  <c r="W3345" i="43" s="1"/>
  <c r="G3345" i="43"/>
  <c r="F3345" i="43"/>
  <c r="E3345" i="43"/>
  <c r="D3345" i="43"/>
  <c r="C3345" i="43"/>
  <c r="B3345" i="43"/>
  <c r="AB3344" i="43"/>
  <c r="AC3344" i="43" s="1"/>
  <c r="Y3344" i="43"/>
  <c r="AD3344" i="43" s="1"/>
  <c r="X3344" i="43"/>
  <c r="W3344" i="43"/>
  <c r="V3344" i="43"/>
  <c r="R3344" i="43"/>
  <c r="S3344" i="43" s="1"/>
  <c r="M3344" i="43"/>
  <c r="L3344" i="43"/>
  <c r="G3344" i="43"/>
  <c r="F3344" i="43"/>
  <c r="E3344" i="43"/>
  <c r="D3344" i="43"/>
  <c r="C3344" i="43"/>
  <c r="B3344" i="43"/>
  <c r="AD3343" i="43"/>
  <c r="AB3343" i="43"/>
  <c r="AC3343" i="43" s="1"/>
  <c r="AA3343" i="43"/>
  <c r="Z3343" i="43"/>
  <c r="Y3343" i="43"/>
  <c r="W3343" i="43"/>
  <c r="V3343" i="43"/>
  <c r="R3343" i="43"/>
  <c r="M3343" i="43"/>
  <c r="L3343" i="43"/>
  <c r="S3343" i="43" s="1"/>
  <c r="G3343" i="43"/>
  <c r="F3343" i="43"/>
  <c r="E3343" i="43"/>
  <c r="D3343" i="43"/>
  <c r="C3343" i="43"/>
  <c r="B3343" i="43"/>
  <c r="AD3342" i="43"/>
  <c r="Z3342" i="43"/>
  <c r="AA3342" i="43" s="1"/>
  <c r="Y3342" i="43"/>
  <c r="AB3342" i="43" s="1"/>
  <c r="AC3342" i="43" s="1"/>
  <c r="V3342" i="43"/>
  <c r="R3342" i="43"/>
  <c r="M3342" i="43"/>
  <c r="L3342" i="43"/>
  <c r="S3342" i="43" s="1"/>
  <c r="G3342" i="43"/>
  <c r="F3342" i="43"/>
  <c r="E3342" i="43"/>
  <c r="D3342" i="43"/>
  <c r="C3342" i="43"/>
  <c r="B3342" i="43"/>
  <c r="Y3341" i="43"/>
  <c r="AB3341" i="43" s="1"/>
  <c r="AC3341" i="43" s="1"/>
  <c r="X3341" i="43"/>
  <c r="V3341" i="43"/>
  <c r="S3341" i="43"/>
  <c r="R3341" i="43"/>
  <c r="M3341" i="43"/>
  <c r="L3341" i="43"/>
  <c r="W3341" i="43" s="1"/>
  <c r="G3341" i="43"/>
  <c r="F3341" i="43"/>
  <c r="E3341" i="43"/>
  <c r="D3341" i="43"/>
  <c r="C3341" i="43"/>
  <c r="B3341" i="43"/>
  <c r="AB3340" i="43"/>
  <c r="AC3340" i="43" s="1"/>
  <c r="Y3340" i="43"/>
  <c r="AD3340" i="43" s="1"/>
  <c r="X3340" i="43"/>
  <c r="W3340" i="43"/>
  <c r="V3340" i="43"/>
  <c r="R3340" i="43"/>
  <c r="S3340" i="43" s="1"/>
  <c r="M3340" i="43"/>
  <c r="L3340" i="43"/>
  <c r="G3340" i="43"/>
  <c r="F3340" i="43"/>
  <c r="E3340" i="43"/>
  <c r="D3340" i="43"/>
  <c r="C3340" i="43"/>
  <c r="B3340" i="43"/>
  <c r="AD3339" i="43"/>
  <c r="AB3339" i="43"/>
  <c r="AC3339" i="43" s="1"/>
  <c r="AA3339" i="43"/>
  <c r="Z3339" i="43"/>
  <c r="Y3339" i="43"/>
  <c r="W3339" i="43"/>
  <c r="V3339" i="43"/>
  <c r="R3339" i="43"/>
  <c r="M3339" i="43"/>
  <c r="L3339" i="43"/>
  <c r="S3339" i="43" s="1"/>
  <c r="G3339" i="43"/>
  <c r="F3339" i="43"/>
  <c r="E3339" i="43"/>
  <c r="D3339" i="43"/>
  <c r="C3339" i="43"/>
  <c r="B3339" i="43"/>
  <c r="AD3338" i="43"/>
  <c r="Z3338" i="43"/>
  <c r="AA3338" i="43" s="1"/>
  <c r="Y3338" i="43"/>
  <c r="AB3338" i="43" s="1"/>
  <c r="AC3338" i="43" s="1"/>
  <c r="V3338" i="43"/>
  <c r="R3338" i="43"/>
  <c r="M3338" i="43"/>
  <c r="L3338" i="43"/>
  <c r="S3338" i="43" s="1"/>
  <c r="G3338" i="43"/>
  <c r="F3338" i="43"/>
  <c r="E3338" i="43"/>
  <c r="D3338" i="43"/>
  <c r="C3338" i="43"/>
  <c r="B3338" i="43"/>
  <c r="Y3337" i="43"/>
  <c r="AB3337" i="43" s="1"/>
  <c r="AC3337" i="43" s="1"/>
  <c r="X3337" i="43"/>
  <c r="V3337" i="43"/>
  <c r="S3337" i="43"/>
  <c r="R3337" i="43"/>
  <c r="M3337" i="43"/>
  <c r="L3337" i="43"/>
  <c r="W3337" i="43" s="1"/>
  <c r="G3337" i="43"/>
  <c r="F3337" i="43"/>
  <c r="E3337" i="43"/>
  <c r="D3337" i="43"/>
  <c r="C3337" i="43"/>
  <c r="B3337" i="43"/>
  <c r="AB3336" i="43"/>
  <c r="AC3336" i="43" s="1"/>
  <c r="Y3336" i="43"/>
  <c r="AD3336" i="43" s="1"/>
  <c r="X3336" i="43"/>
  <c r="W3336" i="43"/>
  <c r="V3336" i="43"/>
  <c r="R3336" i="43"/>
  <c r="S3336" i="43" s="1"/>
  <c r="M3336" i="43"/>
  <c r="L3336" i="43"/>
  <c r="G3336" i="43"/>
  <c r="F3336" i="43"/>
  <c r="E3336" i="43"/>
  <c r="D3336" i="43"/>
  <c r="C3336" i="43"/>
  <c r="B3336" i="43"/>
  <c r="AD3335" i="43"/>
  <c r="AB3335" i="43"/>
  <c r="AC3335" i="43" s="1"/>
  <c r="AA3335" i="43"/>
  <c r="Z3335" i="43"/>
  <c r="Y3335" i="43"/>
  <c r="W3335" i="43"/>
  <c r="V3335" i="43"/>
  <c r="R3335" i="43"/>
  <c r="M3335" i="43"/>
  <c r="L3335" i="43"/>
  <c r="S3335" i="43" s="1"/>
  <c r="G3335" i="43"/>
  <c r="F3335" i="43"/>
  <c r="E3335" i="43"/>
  <c r="D3335" i="43"/>
  <c r="C3335" i="43"/>
  <c r="B3335" i="43"/>
  <c r="AD3334" i="43"/>
  <c r="Z3334" i="43"/>
  <c r="AA3334" i="43" s="1"/>
  <c r="Y3334" i="43"/>
  <c r="AB3334" i="43" s="1"/>
  <c r="AC3334" i="43" s="1"/>
  <c r="V3334" i="43"/>
  <c r="R3334" i="43"/>
  <c r="M3334" i="43"/>
  <c r="L3334" i="43"/>
  <c r="S3334" i="43" s="1"/>
  <c r="G3334" i="43"/>
  <c r="F3334" i="43"/>
  <c r="E3334" i="43"/>
  <c r="D3334" i="43"/>
  <c r="C3334" i="43"/>
  <c r="B3334" i="43"/>
  <c r="Y3333" i="43"/>
  <c r="AB3333" i="43" s="1"/>
  <c r="AC3333" i="43" s="1"/>
  <c r="X3333" i="43"/>
  <c r="V3333" i="43"/>
  <c r="S3333" i="43"/>
  <c r="R3333" i="43"/>
  <c r="M3333" i="43"/>
  <c r="L3333" i="43"/>
  <c r="W3333" i="43" s="1"/>
  <c r="G3333" i="43"/>
  <c r="F3333" i="43"/>
  <c r="E3333" i="43"/>
  <c r="D3333" i="43"/>
  <c r="C3333" i="43"/>
  <c r="B3333" i="43"/>
  <c r="AB3332" i="43"/>
  <c r="AC3332" i="43" s="1"/>
  <c r="Y3332" i="43"/>
  <c r="AD3332" i="43" s="1"/>
  <c r="X3332" i="43"/>
  <c r="W3332" i="43"/>
  <c r="V3332" i="43"/>
  <c r="R3332" i="43"/>
  <c r="S3332" i="43" s="1"/>
  <c r="M3332" i="43"/>
  <c r="L3332" i="43"/>
  <c r="G3332" i="43"/>
  <c r="F3332" i="43"/>
  <c r="E3332" i="43"/>
  <c r="D3332" i="43"/>
  <c r="C3332" i="43"/>
  <c r="B3332" i="43"/>
  <c r="AD3331" i="43"/>
  <c r="AB3331" i="43"/>
  <c r="AC3331" i="43" s="1"/>
  <c r="AA3331" i="43"/>
  <c r="Z3331" i="43"/>
  <c r="Y3331" i="43"/>
  <c r="W3331" i="43"/>
  <c r="V3331" i="43"/>
  <c r="R3331" i="43"/>
  <c r="M3331" i="43"/>
  <c r="L3331" i="43"/>
  <c r="S3331" i="43" s="1"/>
  <c r="G3331" i="43"/>
  <c r="F3331" i="43"/>
  <c r="E3331" i="43"/>
  <c r="D3331" i="43"/>
  <c r="C3331" i="43"/>
  <c r="B3331" i="43"/>
  <c r="AD3330" i="43"/>
  <c r="Z3330" i="43"/>
  <c r="AA3330" i="43" s="1"/>
  <c r="Y3330" i="43"/>
  <c r="AB3330" i="43" s="1"/>
  <c r="AC3330" i="43" s="1"/>
  <c r="V3330" i="43"/>
  <c r="R3330" i="43"/>
  <c r="M3330" i="43"/>
  <c r="L3330" i="43"/>
  <c r="S3330" i="43" s="1"/>
  <c r="G3330" i="43"/>
  <c r="F3330" i="43"/>
  <c r="E3330" i="43"/>
  <c r="D3330" i="43"/>
  <c r="C3330" i="43"/>
  <c r="B3330" i="43"/>
  <c r="Y3329" i="43"/>
  <c r="AB3329" i="43" s="1"/>
  <c r="AC3329" i="43" s="1"/>
  <c r="X3329" i="43"/>
  <c r="V3329" i="43"/>
  <c r="S3329" i="43"/>
  <c r="R3329" i="43"/>
  <c r="M3329" i="43"/>
  <c r="L3329" i="43"/>
  <c r="W3329" i="43" s="1"/>
  <c r="G3329" i="43"/>
  <c r="F3329" i="43"/>
  <c r="E3329" i="43"/>
  <c r="D3329" i="43"/>
  <c r="C3329" i="43"/>
  <c r="B3329" i="43"/>
  <c r="AB3328" i="43"/>
  <c r="AC3328" i="43" s="1"/>
  <c r="Y3328" i="43"/>
  <c r="AD3328" i="43" s="1"/>
  <c r="X3328" i="43"/>
  <c r="W3328" i="43"/>
  <c r="V3328" i="43"/>
  <c r="R3328" i="43"/>
  <c r="S3328" i="43" s="1"/>
  <c r="M3328" i="43"/>
  <c r="L3328" i="43"/>
  <c r="G3328" i="43"/>
  <c r="F3328" i="43"/>
  <c r="E3328" i="43"/>
  <c r="D3328" i="43"/>
  <c r="C3328" i="43"/>
  <c r="B3328" i="43"/>
  <c r="AD3327" i="43"/>
  <c r="AB3327" i="43"/>
  <c r="AC3327" i="43" s="1"/>
  <c r="AA3327" i="43"/>
  <c r="Z3327" i="43"/>
  <c r="Y3327" i="43"/>
  <c r="W3327" i="43"/>
  <c r="V3327" i="43"/>
  <c r="R3327" i="43"/>
  <c r="M3327" i="43"/>
  <c r="L3327" i="43"/>
  <c r="S3327" i="43" s="1"/>
  <c r="G3327" i="43"/>
  <c r="F3327" i="43"/>
  <c r="E3327" i="43"/>
  <c r="D3327" i="43"/>
  <c r="C3327" i="43"/>
  <c r="B3327" i="43"/>
  <c r="AD3326" i="43"/>
  <c r="Z3326" i="43"/>
  <c r="AA3326" i="43" s="1"/>
  <c r="Y3326" i="43"/>
  <c r="AB3326" i="43" s="1"/>
  <c r="AC3326" i="43" s="1"/>
  <c r="V3326" i="43"/>
  <c r="R3326" i="43"/>
  <c r="M3326" i="43"/>
  <c r="L3326" i="43"/>
  <c r="S3326" i="43" s="1"/>
  <c r="G3326" i="43"/>
  <c r="F3326" i="43"/>
  <c r="E3326" i="43"/>
  <c r="D3326" i="43"/>
  <c r="C3326" i="43"/>
  <c r="B3326" i="43"/>
  <c r="Y3325" i="43"/>
  <c r="AB3325" i="43" s="1"/>
  <c r="AC3325" i="43" s="1"/>
  <c r="X3325" i="43"/>
  <c r="V3325" i="43"/>
  <c r="S3325" i="43"/>
  <c r="R3325" i="43"/>
  <c r="M3325" i="43"/>
  <c r="L3325" i="43"/>
  <c r="W3325" i="43" s="1"/>
  <c r="G3325" i="43"/>
  <c r="F3325" i="43"/>
  <c r="E3325" i="43"/>
  <c r="D3325" i="43"/>
  <c r="C3325" i="43"/>
  <c r="B3325" i="43"/>
  <c r="AB3324" i="43"/>
  <c r="AC3324" i="43" s="1"/>
  <c r="Y3324" i="43"/>
  <c r="AD3324" i="43" s="1"/>
  <c r="X3324" i="43"/>
  <c r="W3324" i="43"/>
  <c r="V3324" i="43"/>
  <c r="R3324" i="43"/>
  <c r="S3324" i="43" s="1"/>
  <c r="M3324" i="43"/>
  <c r="L3324" i="43"/>
  <c r="G3324" i="43"/>
  <c r="F3324" i="43"/>
  <c r="E3324" i="43"/>
  <c r="D3324" i="43"/>
  <c r="C3324" i="43"/>
  <c r="B3324" i="43"/>
  <c r="AD3323" i="43"/>
  <c r="AB3323" i="43"/>
  <c r="AC3323" i="43" s="1"/>
  <c r="AA3323" i="43"/>
  <c r="Z3323" i="43"/>
  <c r="Y3323" i="43"/>
  <c r="W3323" i="43"/>
  <c r="V3323" i="43"/>
  <c r="R3323" i="43"/>
  <c r="M3323" i="43"/>
  <c r="L3323" i="43"/>
  <c r="S3323" i="43" s="1"/>
  <c r="G3323" i="43"/>
  <c r="F3323" i="43"/>
  <c r="E3323" i="43"/>
  <c r="D3323" i="43"/>
  <c r="C3323" i="43"/>
  <c r="B3323" i="43"/>
  <c r="AD3322" i="43"/>
  <c r="Z3322" i="43"/>
  <c r="AA3322" i="43" s="1"/>
  <c r="Y3322" i="43"/>
  <c r="AB3322" i="43" s="1"/>
  <c r="AC3322" i="43" s="1"/>
  <c r="V3322" i="43"/>
  <c r="R3322" i="43"/>
  <c r="M3322" i="43"/>
  <c r="L3322" i="43"/>
  <c r="S3322" i="43" s="1"/>
  <c r="G3322" i="43"/>
  <c r="F3322" i="43"/>
  <c r="E3322" i="43"/>
  <c r="D3322" i="43"/>
  <c r="C3322" i="43"/>
  <c r="B3322" i="43"/>
  <c r="Y3321" i="43"/>
  <c r="AB3321" i="43" s="1"/>
  <c r="AC3321" i="43" s="1"/>
  <c r="X3321" i="43"/>
  <c r="V3321" i="43"/>
  <c r="S3321" i="43"/>
  <c r="R3321" i="43"/>
  <c r="M3321" i="43"/>
  <c r="L3321" i="43"/>
  <c r="W3321" i="43" s="1"/>
  <c r="G3321" i="43"/>
  <c r="F3321" i="43"/>
  <c r="E3321" i="43"/>
  <c r="D3321" i="43"/>
  <c r="C3321" i="43"/>
  <c r="B3321" i="43"/>
  <c r="AB3320" i="43"/>
  <c r="AC3320" i="43" s="1"/>
  <c r="Y3320" i="43"/>
  <c r="AD3320" i="43" s="1"/>
  <c r="X3320" i="43"/>
  <c r="W3320" i="43"/>
  <c r="V3320" i="43"/>
  <c r="R3320" i="43"/>
  <c r="S3320" i="43" s="1"/>
  <c r="M3320" i="43"/>
  <c r="L3320" i="43"/>
  <c r="G3320" i="43"/>
  <c r="F3320" i="43"/>
  <c r="E3320" i="43"/>
  <c r="D3320" i="43"/>
  <c r="C3320" i="43"/>
  <c r="B3320" i="43"/>
  <c r="AD3319" i="43"/>
  <c r="AB3319" i="43"/>
  <c r="AC3319" i="43" s="1"/>
  <c r="AA3319" i="43"/>
  <c r="Z3319" i="43"/>
  <c r="Y3319" i="43"/>
  <c r="W3319" i="43"/>
  <c r="V3319" i="43"/>
  <c r="R3319" i="43"/>
  <c r="M3319" i="43"/>
  <c r="L3319" i="43"/>
  <c r="S3319" i="43" s="1"/>
  <c r="G3319" i="43"/>
  <c r="F3319" i="43"/>
  <c r="E3319" i="43"/>
  <c r="D3319" i="43"/>
  <c r="C3319" i="43"/>
  <c r="B3319" i="43"/>
  <c r="AD3318" i="43"/>
  <c r="Z3318" i="43"/>
  <c r="AA3318" i="43" s="1"/>
  <c r="Y3318" i="43"/>
  <c r="AB3318" i="43" s="1"/>
  <c r="AC3318" i="43" s="1"/>
  <c r="V3318" i="43"/>
  <c r="R3318" i="43"/>
  <c r="M3318" i="43"/>
  <c r="L3318" i="43"/>
  <c r="S3318" i="43" s="1"/>
  <c r="G3318" i="43"/>
  <c r="F3318" i="43"/>
  <c r="E3318" i="43"/>
  <c r="D3318" i="43"/>
  <c r="C3318" i="43"/>
  <c r="B3318" i="43"/>
  <c r="Y3317" i="43"/>
  <c r="AB3317" i="43" s="1"/>
  <c r="AC3317" i="43" s="1"/>
  <c r="X3317" i="43"/>
  <c r="V3317" i="43"/>
  <c r="S3317" i="43"/>
  <c r="R3317" i="43"/>
  <c r="M3317" i="43"/>
  <c r="L3317" i="43"/>
  <c r="W3317" i="43" s="1"/>
  <c r="G3317" i="43"/>
  <c r="F3317" i="43"/>
  <c r="E3317" i="43"/>
  <c r="D3317" i="43"/>
  <c r="C3317" i="43"/>
  <c r="B3317" i="43"/>
  <c r="AB3316" i="43"/>
  <c r="AC3316" i="43" s="1"/>
  <c r="Y3316" i="43"/>
  <c r="AD3316" i="43" s="1"/>
  <c r="X3316" i="43"/>
  <c r="W3316" i="43"/>
  <c r="V3316" i="43"/>
  <c r="R3316" i="43"/>
  <c r="S3316" i="43" s="1"/>
  <c r="M3316" i="43"/>
  <c r="L3316" i="43"/>
  <c r="G3316" i="43"/>
  <c r="F3316" i="43"/>
  <c r="E3316" i="43"/>
  <c r="D3316" i="43"/>
  <c r="C3316" i="43"/>
  <c r="B3316" i="43"/>
  <c r="AD3315" i="43"/>
  <c r="AB3315" i="43"/>
  <c r="AC3315" i="43" s="1"/>
  <c r="AA3315" i="43"/>
  <c r="Z3315" i="43"/>
  <c r="Y3315" i="43"/>
  <c r="W3315" i="43"/>
  <c r="V3315" i="43"/>
  <c r="R3315" i="43"/>
  <c r="M3315" i="43"/>
  <c r="L3315" i="43"/>
  <c r="S3315" i="43" s="1"/>
  <c r="G3315" i="43"/>
  <c r="F3315" i="43"/>
  <c r="E3315" i="43"/>
  <c r="D3315" i="43"/>
  <c r="C3315" i="43"/>
  <c r="B3315" i="43"/>
  <c r="AD3314" i="43"/>
  <c r="Z3314" i="43"/>
  <c r="AA3314" i="43" s="1"/>
  <c r="Y3314" i="43"/>
  <c r="AB3314" i="43" s="1"/>
  <c r="AC3314" i="43" s="1"/>
  <c r="V3314" i="43"/>
  <c r="R3314" i="43"/>
  <c r="M3314" i="43"/>
  <c r="L3314" i="43"/>
  <c r="S3314" i="43" s="1"/>
  <c r="G3314" i="43"/>
  <c r="F3314" i="43"/>
  <c r="E3314" i="43"/>
  <c r="D3314" i="43"/>
  <c r="C3314" i="43"/>
  <c r="B3314" i="43"/>
  <c r="Y3313" i="43"/>
  <c r="AB3313" i="43" s="1"/>
  <c r="AC3313" i="43" s="1"/>
  <c r="X3313" i="43"/>
  <c r="V3313" i="43"/>
  <c r="S3313" i="43"/>
  <c r="R3313" i="43"/>
  <c r="M3313" i="43"/>
  <c r="L3313" i="43"/>
  <c r="W3313" i="43" s="1"/>
  <c r="G3313" i="43"/>
  <c r="F3313" i="43"/>
  <c r="E3313" i="43"/>
  <c r="D3313" i="43"/>
  <c r="C3313" i="43"/>
  <c r="B3313" i="43"/>
  <c r="AB3312" i="43"/>
  <c r="AC3312" i="43" s="1"/>
  <c r="Y3312" i="43"/>
  <c r="AD3312" i="43" s="1"/>
  <c r="X3312" i="43"/>
  <c r="W3312" i="43"/>
  <c r="V3312" i="43"/>
  <c r="R3312" i="43"/>
  <c r="S3312" i="43" s="1"/>
  <c r="M3312" i="43"/>
  <c r="L3312" i="43"/>
  <c r="G3312" i="43"/>
  <c r="F3312" i="43"/>
  <c r="E3312" i="43"/>
  <c r="D3312" i="43"/>
  <c r="C3312" i="43"/>
  <c r="B3312" i="43"/>
  <c r="AD3311" i="43"/>
  <c r="AB3311" i="43"/>
  <c r="AC3311" i="43" s="1"/>
  <c r="AA3311" i="43"/>
  <c r="Z3311" i="43"/>
  <c r="Y3311" i="43"/>
  <c r="W3311" i="43"/>
  <c r="V3311" i="43"/>
  <c r="R3311" i="43"/>
  <c r="M3311" i="43"/>
  <c r="L3311" i="43"/>
  <c r="S3311" i="43" s="1"/>
  <c r="G3311" i="43"/>
  <c r="F3311" i="43"/>
  <c r="E3311" i="43"/>
  <c r="D3311" i="43"/>
  <c r="C3311" i="43"/>
  <c r="B3311" i="43"/>
  <c r="AD3310" i="43"/>
  <c r="Z3310" i="43"/>
  <c r="AA3310" i="43" s="1"/>
  <c r="Y3310" i="43"/>
  <c r="AB3310" i="43" s="1"/>
  <c r="AC3310" i="43" s="1"/>
  <c r="V3310" i="43"/>
  <c r="R3310" i="43"/>
  <c r="M3310" i="43"/>
  <c r="L3310" i="43"/>
  <c r="S3310" i="43" s="1"/>
  <c r="G3310" i="43"/>
  <c r="F3310" i="43"/>
  <c r="E3310" i="43"/>
  <c r="D3310" i="43"/>
  <c r="C3310" i="43"/>
  <c r="B3310" i="43"/>
  <c r="Y3309" i="43"/>
  <c r="AB3309" i="43" s="1"/>
  <c r="AC3309" i="43" s="1"/>
  <c r="X3309" i="43"/>
  <c r="V3309" i="43"/>
  <c r="S3309" i="43"/>
  <c r="R3309" i="43"/>
  <c r="M3309" i="43"/>
  <c r="L3309" i="43"/>
  <c r="W3309" i="43" s="1"/>
  <c r="G3309" i="43"/>
  <c r="F3309" i="43"/>
  <c r="E3309" i="43"/>
  <c r="D3309" i="43"/>
  <c r="C3309" i="43"/>
  <c r="B3309" i="43"/>
  <c r="AB3308" i="43"/>
  <c r="AC3308" i="43" s="1"/>
  <c r="Y3308" i="43"/>
  <c r="AD3308" i="43" s="1"/>
  <c r="X3308" i="43"/>
  <c r="W3308" i="43"/>
  <c r="V3308" i="43"/>
  <c r="R3308" i="43"/>
  <c r="S3308" i="43" s="1"/>
  <c r="M3308" i="43"/>
  <c r="L3308" i="43"/>
  <c r="G3308" i="43"/>
  <c r="F3308" i="43"/>
  <c r="E3308" i="43"/>
  <c r="D3308" i="43"/>
  <c r="C3308" i="43"/>
  <c r="B3308" i="43"/>
  <c r="AD3307" i="43"/>
  <c r="AB3307" i="43"/>
  <c r="AC3307" i="43" s="1"/>
  <c r="AA3307" i="43"/>
  <c r="Z3307" i="43"/>
  <c r="Y3307" i="43"/>
  <c r="W3307" i="43"/>
  <c r="V3307" i="43"/>
  <c r="R3307" i="43"/>
  <c r="M3307" i="43"/>
  <c r="L3307" i="43"/>
  <c r="S3307" i="43" s="1"/>
  <c r="G3307" i="43"/>
  <c r="F3307" i="43"/>
  <c r="E3307" i="43"/>
  <c r="D3307" i="43"/>
  <c r="C3307" i="43"/>
  <c r="B3307" i="43"/>
  <c r="AD3306" i="43"/>
  <c r="Z3306" i="43"/>
  <c r="AA3306" i="43" s="1"/>
  <c r="Y3306" i="43"/>
  <c r="AB3306" i="43" s="1"/>
  <c r="AC3306" i="43" s="1"/>
  <c r="V3306" i="43"/>
  <c r="R3306" i="43"/>
  <c r="M3306" i="43"/>
  <c r="L3306" i="43"/>
  <c r="S3306" i="43" s="1"/>
  <c r="G3306" i="43"/>
  <c r="F3306" i="43"/>
  <c r="E3306" i="43"/>
  <c r="D3306" i="43"/>
  <c r="C3306" i="43"/>
  <c r="B3306" i="43"/>
  <c r="Y3305" i="43"/>
  <c r="AB3305" i="43" s="1"/>
  <c r="AC3305" i="43" s="1"/>
  <c r="X3305" i="43"/>
  <c r="V3305" i="43"/>
  <c r="S3305" i="43"/>
  <c r="R3305" i="43"/>
  <c r="M3305" i="43"/>
  <c r="L3305" i="43"/>
  <c r="W3305" i="43" s="1"/>
  <c r="G3305" i="43"/>
  <c r="F3305" i="43"/>
  <c r="E3305" i="43"/>
  <c r="D3305" i="43"/>
  <c r="C3305" i="43"/>
  <c r="B3305" i="43"/>
  <c r="AB3304" i="43"/>
  <c r="AC3304" i="43" s="1"/>
  <c r="Y3304" i="43"/>
  <c r="AD3304" i="43" s="1"/>
  <c r="X3304" i="43"/>
  <c r="W3304" i="43"/>
  <c r="V3304" i="43"/>
  <c r="R3304" i="43"/>
  <c r="S3304" i="43" s="1"/>
  <c r="M3304" i="43"/>
  <c r="L3304" i="43"/>
  <c r="G3304" i="43"/>
  <c r="F3304" i="43"/>
  <c r="E3304" i="43"/>
  <c r="D3304" i="43"/>
  <c r="C3304" i="43"/>
  <c r="B3304" i="43"/>
  <c r="AD3303" i="43"/>
  <c r="AB3303" i="43"/>
  <c r="AC3303" i="43" s="1"/>
  <c r="AA3303" i="43"/>
  <c r="Z3303" i="43"/>
  <c r="Y3303" i="43"/>
  <c r="W3303" i="43"/>
  <c r="V3303" i="43"/>
  <c r="R3303" i="43"/>
  <c r="M3303" i="43"/>
  <c r="L3303" i="43"/>
  <c r="S3303" i="43" s="1"/>
  <c r="G3303" i="43"/>
  <c r="F3303" i="43"/>
  <c r="E3303" i="43"/>
  <c r="D3303" i="43"/>
  <c r="C3303" i="43"/>
  <c r="B3303" i="43"/>
  <c r="AD3302" i="43"/>
  <c r="Z3302" i="43"/>
  <c r="AA3302" i="43" s="1"/>
  <c r="Y3302" i="43"/>
  <c r="AB3302" i="43" s="1"/>
  <c r="AC3302" i="43" s="1"/>
  <c r="V3302" i="43"/>
  <c r="R3302" i="43"/>
  <c r="M3302" i="43"/>
  <c r="L3302" i="43"/>
  <c r="S3302" i="43" s="1"/>
  <c r="G3302" i="43"/>
  <c r="F3302" i="43"/>
  <c r="E3302" i="43"/>
  <c r="D3302" i="43"/>
  <c r="C3302" i="43"/>
  <c r="B3302" i="43"/>
  <c r="Y3301" i="43"/>
  <c r="AB3301" i="43" s="1"/>
  <c r="AC3301" i="43" s="1"/>
  <c r="X3301" i="43"/>
  <c r="V3301" i="43"/>
  <c r="S3301" i="43"/>
  <c r="R3301" i="43"/>
  <c r="M3301" i="43"/>
  <c r="L3301" i="43"/>
  <c r="W3301" i="43" s="1"/>
  <c r="G3301" i="43"/>
  <c r="F3301" i="43"/>
  <c r="E3301" i="43"/>
  <c r="D3301" i="43"/>
  <c r="C3301" i="43"/>
  <c r="B3301" i="43"/>
  <c r="AB3300" i="43"/>
  <c r="AC3300" i="43" s="1"/>
  <c r="Y3300" i="43"/>
  <c r="AD3300" i="43" s="1"/>
  <c r="X3300" i="43"/>
  <c r="W3300" i="43"/>
  <c r="V3300" i="43"/>
  <c r="R3300" i="43"/>
  <c r="S3300" i="43" s="1"/>
  <c r="M3300" i="43"/>
  <c r="L3300" i="43"/>
  <c r="G3300" i="43"/>
  <c r="F3300" i="43"/>
  <c r="E3300" i="43"/>
  <c r="D3300" i="43"/>
  <c r="C3300" i="43"/>
  <c r="B3300" i="43"/>
  <c r="AD3299" i="43"/>
  <c r="AB3299" i="43"/>
  <c r="AC3299" i="43" s="1"/>
  <c r="AA3299" i="43"/>
  <c r="Z3299" i="43"/>
  <c r="Y3299" i="43"/>
  <c r="W3299" i="43"/>
  <c r="V3299" i="43"/>
  <c r="R3299" i="43"/>
  <c r="M3299" i="43"/>
  <c r="L3299" i="43"/>
  <c r="S3299" i="43" s="1"/>
  <c r="G3299" i="43"/>
  <c r="F3299" i="43"/>
  <c r="E3299" i="43"/>
  <c r="D3299" i="43"/>
  <c r="C3299" i="43"/>
  <c r="B3299" i="43"/>
  <c r="AD3298" i="43"/>
  <c r="Z3298" i="43"/>
  <c r="AA3298" i="43" s="1"/>
  <c r="Y3298" i="43"/>
  <c r="AB3298" i="43" s="1"/>
  <c r="AC3298" i="43" s="1"/>
  <c r="V3298" i="43"/>
  <c r="R3298" i="43"/>
  <c r="M3298" i="43"/>
  <c r="L3298" i="43"/>
  <c r="S3298" i="43" s="1"/>
  <c r="G3298" i="43"/>
  <c r="F3298" i="43"/>
  <c r="E3298" i="43"/>
  <c r="D3298" i="43"/>
  <c r="C3298" i="43"/>
  <c r="B3298" i="43"/>
  <c r="Y3297" i="43"/>
  <c r="AB3297" i="43" s="1"/>
  <c r="AC3297" i="43" s="1"/>
  <c r="X3297" i="43"/>
  <c r="V3297" i="43"/>
  <c r="S3297" i="43"/>
  <c r="R3297" i="43"/>
  <c r="M3297" i="43"/>
  <c r="L3297" i="43"/>
  <c r="W3297" i="43" s="1"/>
  <c r="G3297" i="43"/>
  <c r="F3297" i="43"/>
  <c r="E3297" i="43"/>
  <c r="D3297" i="43"/>
  <c r="C3297" i="43"/>
  <c r="B3297" i="43"/>
  <c r="AB3296" i="43"/>
  <c r="AC3296" i="43" s="1"/>
  <c r="Y3296" i="43"/>
  <c r="AD3296" i="43" s="1"/>
  <c r="X3296" i="43"/>
  <c r="W3296" i="43"/>
  <c r="V3296" i="43"/>
  <c r="R3296" i="43"/>
  <c r="S3296" i="43" s="1"/>
  <c r="M3296" i="43"/>
  <c r="L3296" i="43"/>
  <c r="G3296" i="43"/>
  <c r="F3296" i="43"/>
  <c r="E3296" i="43"/>
  <c r="D3296" i="43"/>
  <c r="C3296" i="43"/>
  <c r="B3296" i="43"/>
  <c r="AD3295" i="43"/>
  <c r="AB3295" i="43"/>
  <c r="AC3295" i="43" s="1"/>
  <c r="AA3295" i="43"/>
  <c r="Z3295" i="43"/>
  <c r="Y3295" i="43"/>
  <c r="W3295" i="43"/>
  <c r="V3295" i="43"/>
  <c r="R3295" i="43"/>
  <c r="M3295" i="43"/>
  <c r="L3295" i="43"/>
  <c r="S3295" i="43" s="1"/>
  <c r="G3295" i="43"/>
  <c r="F3295" i="43"/>
  <c r="E3295" i="43"/>
  <c r="D3295" i="43"/>
  <c r="C3295" i="43"/>
  <c r="B3295" i="43"/>
  <c r="AD3294" i="43"/>
  <c r="Z3294" i="43"/>
  <c r="AA3294" i="43" s="1"/>
  <c r="Y3294" i="43"/>
  <c r="AB3294" i="43" s="1"/>
  <c r="AC3294" i="43" s="1"/>
  <c r="V3294" i="43"/>
  <c r="R3294" i="43"/>
  <c r="M3294" i="43"/>
  <c r="L3294" i="43"/>
  <c r="S3294" i="43" s="1"/>
  <c r="G3294" i="43"/>
  <c r="F3294" i="43"/>
  <c r="E3294" i="43"/>
  <c r="D3294" i="43"/>
  <c r="C3294" i="43"/>
  <c r="B3294" i="43"/>
  <c r="Y3293" i="43"/>
  <c r="AB3293" i="43" s="1"/>
  <c r="AC3293" i="43" s="1"/>
  <c r="X3293" i="43"/>
  <c r="V3293" i="43"/>
  <c r="S3293" i="43"/>
  <c r="R3293" i="43"/>
  <c r="M3293" i="43"/>
  <c r="L3293" i="43"/>
  <c r="W3293" i="43" s="1"/>
  <c r="G3293" i="43"/>
  <c r="F3293" i="43"/>
  <c r="E3293" i="43"/>
  <c r="D3293" i="43"/>
  <c r="C3293" i="43"/>
  <c r="B3293" i="43"/>
  <c r="AB3292" i="43"/>
  <c r="AC3292" i="43" s="1"/>
  <c r="Y3292" i="43"/>
  <c r="AD3292" i="43" s="1"/>
  <c r="X3292" i="43"/>
  <c r="W3292" i="43"/>
  <c r="V3292" i="43"/>
  <c r="R3292" i="43"/>
  <c r="S3292" i="43" s="1"/>
  <c r="M3292" i="43"/>
  <c r="L3292" i="43"/>
  <c r="G3292" i="43"/>
  <c r="F3292" i="43"/>
  <c r="E3292" i="43"/>
  <c r="D3292" i="43"/>
  <c r="C3292" i="43"/>
  <c r="B3292" i="43"/>
  <c r="AD3291" i="43"/>
  <c r="AB3291" i="43"/>
  <c r="AC3291" i="43" s="1"/>
  <c r="AA3291" i="43"/>
  <c r="Z3291" i="43"/>
  <c r="Y3291" i="43"/>
  <c r="W3291" i="43"/>
  <c r="V3291" i="43"/>
  <c r="R3291" i="43"/>
  <c r="M3291" i="43"/>
  <c r="L3291" i="43"/>
  <c r="S3291" i="43" s="1"/>
  <c r="G3291" i="43"/>
  <c r="F3291" i="43"/>
  <c r="E3291" i="43"/>
  <c r="D3291" i="43"/>
  <c r="C3291" i="43"/>
  <c r="B3291" i="43"/>
  <c r="AD3290" i="43"/>
  <c r="Z3290" i="43"/>
  <c r="AA3290" i="43" s="1"/>
  <c r="Y3290" i="43"/>
  <c r="AB3290" i="43" s="1"/>
  <c r="AC3290" i="43" s="1"/>
  <c r="V3290" i="43"/>
  <c r="R3290" i="43"/>
  <c r="M3290" i="43"/>
  <c r="L3290" i="43"/>
  <c r="S3290" i="43" s="1"/>
  <c r="G3290" i="43"/>
  <c r="F3290" i="43"/>
  <c r="E3290" i="43"/>
  <c r="D3290" i="43"/>
  <c r="C3290" i="43"/>
  <c r="B3290" i="43"/>
  <c r="Y3289" i="43"/>
  <c r="AB3289" i="43" s="1"/>
  <c r="AC3289" i="43" s="1"/>
  <c r="X3289" i="43"/>
  <c r="V3289" i="43"/>
  <c r="S3289" i="43"/>
  <c r="R3289" i="43"/>
  <c r="M3289" i="43"/>
  <c r="L3289" i="43"/>
  <c r="W3289" i="43" s="1"/>
  <c r="G3289" i="43"/>
  <c r="F3289" i="43"/>
  <c r="E3289" i="43"/>
  <c r="D3289" i="43"/>
  <c r="C3289" i="43"/>
  <c r="B3289" i="43"/>
  <c r="AB3288" i="43"/>
  <c r="AC3288" i="43" s="1"/>
  <c r="Y3288" i="43"/>
  <c r="AD3288" i="43" s="1"/>
  <c r="X3288" i="43"/>
  <c r="W3288" i="43"/>
  <c r="V3288" i="43"/>
  <c r="R3288" i="43"/>
  <c r="S3288" i="43" s="1"/>
  <c r="M3288" i="43"/>
  <c r="L3288" i="43"/>
  <c r="G3288" i="43"/>
  <c r="F3288" i="43"/>
  <c r="E3288" i="43"/>
  <c r="D3288" i="43"/>
  <c r="C3288" i="43"/>
  <c r="B3288" i="43"/>
  <c r="AD3287" i="43"/>
  <c r="AB3287" i="43"/>
  <c r="AC3287" i="43" s="1"/>
  <c r="AA3287" i="43"/>
  <c r="Z3287" i="43"/>
  <c r="Y3287" i="43"/>
  <c r="W3287" i="43"/>
  <c r="V3287" i="43"/>
  <c r="R3287" i="43"/>
  <c r="M3287" i="43"/>
  <c r="L3287" i="43"/>
  <c r="S3287" i="43" s="1"/>
  <c r="G3287" i="43"/>
  <c r="F3287" i="43"/>
  <c r="E3287" i="43"/>
  <c r="D3287" i="43"/>
  <c r="C3287" i="43"/>
  <c r="B3287" i="43"/>
  <c r="AD3286" i="43"/>
  <c r="Z3286" i="43"/>
  <c r="AA3286" i="43" s="1"/>
  <c r="Y3286" i="43"/>
  <c r="AB3286" i="43" s="1"/>
  <c r="AC3286" i="43" s="1"/>
  <c r="V3286" i="43"/>
  <c r="R3286" i="43"/>
  <c r="M3286" i="43"/>
  <c r="L3286" i="43"/>
  <c r="S3286" i="43" s="1"/>
  <c r="G3286" i="43"/>
  <c r="F3286" i="43"/>
  <c r="E3286" i="43"/>
  <c r="D3286" i="43"/>
  <c r="C3286" i="43"/>
  <c r="B3286" i="43"/>
  <c r="Y3285" i="43"/>
  <c r="AB3285" i="43" s="1"/>
  <c r="AC3285" i="43" s="1"/>
  <c r="X3285" i="43"/>
  <c r="V3285" i="43"/>
  <c r="S3285" i="43"/>
  <c r="R3285" i="43"/>
  <c r="M3285" i="43"/>
  <c r="L3285" i="43"/>
  <c r="W3285" i="43" s="1"/>
  <c r="G3285" i="43"/>
  <c r="F3285" i="43"/>
  <c r="E3285" i="43"/>
  <c r="D3285" i="43"/>
  <c r="C3285" i="43"/>
  <c r="B3285" i="43"/>
  <c r="AB3284" i="43"/>
  <c r="AC3284" i="43" s="1"/>
  <c r="Y3284" i="43"/>
  <c r="AD3284" i="43" s="1"/>
  <c r="X3284" i="43"/>
  <c r="W3284" i="43"/>
  <c r="V3284" i="43"/>
  <c r="R3284" i="43"/>
  <c r="S3284" i="43" s="1"/>
  <c r="M3284" i="43"/>
  <c r="L3284" i="43"/>
  <c r="G3284" i="43"/>
  <c r="F3284" i="43"/>
  <c r="E3284" i="43"/>
  <c r="D3284" i="43"/>
  <c r="C3284" i="43"/>
  <c r="B3284" i="43"/>
  <c r="AD3283" i="43"/>
  <c r="AB3283" i="43"/>
  <c r="AC3283" i="43" s="1"/>
  <c r="AA3283" i="43"/>
  <c r="Z3283" i="43"/>
  <c r="Y3283" i="43"/>
  <c r="W3283" i="43"/>
  <c r="V3283" i="43"/>
  <c r="R3283" i="43"/>
  <c r="M3283" i="43"/>
  <c r="L3283" i="43"/>
  <c r="S3283" i="43" s="1"/>
  <c r="G3283" i="43"/>
  <c r="F3283" i="43"/>
  <c r="E3283" i="43"/>
  <c r="D3283" i="43"/>
  <c r="C3283" i="43"/>
  <c r="B3283" i="43"/>
  <c r="AD3282" i="43"/>
  <c r="Z3282" i="43"/>
  <c r="AA3282" i="43" s="1"/>
  <c r="Y3282" i="43"/>
  <c r="AB3282" i="43" s="1"/>
  <c r="AC3282" i="43" s="1"/>
  <c r="V3282" i="43"/>
  <c r="R3282" i="43"/>
  <c r="M3282" i="43"/>
  <c r="L3282" i="43"/>
  <c r="S3282" i="43" s="1"/>
  <c r="G3282" i="43"/>
  <c r="F3282" i="43"/>
  <c r="E3282" i="43"/>
  <c r="D3282" i="43"/>
  <c r="C3282" i="43"/>
  <c r="B3282" i="43"/>
  <c r="Y3281" i="43"/>
  <c r="AB3281" i="43" s="1"/>
  <c r="AC3281" i="43" s="1"/>
  <c r="X3281" i="43"/>
  <c r="V3281" i="43"/>
  <c r="S3281" i="43"/>
  <c r="R3281" i="43"/>
  <c r="M3281" i="43"/>
  <c r="L3281" i="43"/>
  <c r="W3281" i="43" s="1"/>
  <c r="G3281" i="43"/>
  <c r="F3281" i="43"/>
  <c r="E3281" i="43"/>
  <c r="D3281" i="43"/>
  <c r="C3281" i="43"/>
  <c r="B3281" i="43"/>
  <c r="AB3280" i="43"/>
  <c r="AC3280" i="43" s="1"/>
  <c r="Y3280" i="43"/>
  <c r="AD3280" i="43" s="1"/>
  <c r="X3280" i="43"/>
  <c r="W3280" i="43"/>
  <c r="V3280" i="43"/>
  <c r="R3280" i="43"/>
  <c r="S3280" i="43" s="1"/>
  <c r="M3280" i="43"/>
  <c r="L3280" i="43"/>
  <c r="G3280" i="43"/>
  <c r="F3280" i="43"/>
  <c r="E3280" i="43"/>
  <c r="D3280" i="43"/>
  <c r="C3280" i="43"/>
  <c r="B3280" i="43"/>
  <c r="AD3279" i="43"/>
  <c r="AB3279" i="43"/>
  <c r="AC3279" i="43" s="1"/>
  <c r="AA3279" i="43"/>
  <c r="Z3279" i="43"/>
  <c r="Y3279" i="43"/>
  <c r="W3279" i="43"/>
  <c r="V3279" i="43"/>
  <c r="R3279" i="43"/>
  <c r="M3279" i="43"/>
  <c r="L3279" i="43"/>
  <c r="S3279" i="43" s="1"/>
  <c r="G3279" i="43"/>
  <c r="F3279" i="43"/>
  <c r="E3279" i="43"/>
  <c r="D3279" i="43"/>
  <c r="C3279" i="43"/>
  <c r="B3279" i="43"/>
  <c r="AD3278" i="43"/>
  <c r="Z3278" i="43"/>
  <c r="AA3278" i="43" s="1"/>
  <c r="Y3278" i="43"/>
  <c r="AB3278" i="43" s="1"/>
  <c r="AC3278" i="43" s="1"/>
  <c r="V3278" i="43"/>
  <c r="R3278" i="43"/>
  <c r="M3278" i="43"/>
  <c r="L3278" i="43"/>
  <c r="S3278" i="43" s="1"/>
  <c r="G3278" i="43"/>
  <c r="F3278" i="43"/>
  <c r="E3278" i="43"/>
  <c r="D3278" i="43"/>
  <c r="C3278" i="43"/>
  <c r="B3278" i="43"/>
  <c r="Y3277" i="43"/>
  <c r="AB3277" i="43" s="1"/>
  <c r="AC3277" i="43" s="1"/>
  <c r="X3277" i="43"/>
  <c r="V3277" i="43"/>
  <c r="S3277" i="43"/>
  <c r="R3277" i="43"/>
  <c r="M3277" i="43"/>
  <c r="L3277" i="43"/>
  <c r="W3277" i="43" s="1"/>
  <c r="G3277" i="43"/>
  <c r="F3277" i="43"/>
  <c r="E3277" i="43"/>
  <c r="D3277" i="43"/>
  <c r="C3277" i="43"/>
  <c r="B3277" i="43"/>
  <c r="AB3276" i="43"/>
  <c r="AC3276" i="43" s="1"/>
  <c r="Y3276" i="43"/>
  <c r="AD3276" i="43" s="1"/>
  <c r="X3276" i="43"/>
  <c r="W3276" i="43"/>
  <c r="V3276" i="43"/>
  <c r="R3276" i="43"/>
  <c r="S3276" i="43" s="1"/>
  <c r="M3276" i="43"/>
  <c r="L3276" i="43"/>
  <c r="G3276" i="43"/>
  <c r="F3276" i="43"/>
  <c r="E3276" i="43"/>
  <c r="D3276" i="43"/>
  <c r="C3276" i="43"/>
  <c r="B3276" i="43"/>
  <c r="AD3275" i="43"/>
  <c r="AB3275" i="43"/>
  <c r="AC3275" i="43" s="1"/>
  <c r="AA3275" i="43"/>
  <c r="Z3275" i="43"/>
  <c r="Y3275" i="43"/>
  <c r="W3275" i="43"/>
  <c r="V3275" i="43"/>
  <c r="R3275" i="43"/>
  <c r="M3275" i="43"/>
  <c r="L3275" i="43"/>
  <c r="S3275" i="43" s="1"/>
  <c r="G3275" i="43"/>
  <c r="F3275" i="43"/>
  <c r="E3275" i="43"/>
  <c r="D3275" i="43"/>
  <c r="C3275" i="43"/>
  <c r="B3275" i="43"/>
  <c r="AD3274" i="43"/>
  <c r="Z3274" i="43"/>
  <c r="AA3274" i="43" s="1"/>
  <c r="Y3274" i="43"/>
  <c r="AB3274" i="43" s="1"/>
  <c r="AC3274" i="43" s="1"/>
  <c r="V3274" i="43"/>
  <c r="R3274" i="43"/>
  <c r="M3274" i="43"/>
  <c r="L3274" i="43"/>
  <c r="S3274" i="43" s="1"/>
  <c r="G3274" i="43"/>
  <c r="F3274" i="43"/>
  <c r="E3274" i="43"/>
  <c r="D3274" i="43"/>
  <c r="C3274" i="43"/>
  <c r="B3274" i="43"/>
  <c r="Y3273" i="43"/>
  <c r="AB3273" i="43" s="1"/>
  <c r="AC3273" i="43" s="1"/>
  <c r="X3273" i="43"/>
  <c r="V3273" i="43"/>
  <c r="S3273" i="43"/>
  <c r="R3273" i="43"/>
  <c r="M3273" i="43"/>
  <c r="L3273" i="43"/>
  <c r="W3273" i="43" s="1"/>
  <c r="G3273" i="43"/>
  <c r="F3273" i="43"/>
  <c r="E3273" i="43"/>
  <c r="D3273" i="43"/>
  <c r="C3273" i="43"/>
  <c r="B3273" i="43"/>
  <c r="AB3272" i="43"/>
  <c r="AC3272" i="43" s="1"/>
  <c r="Y3272" i="43"/>
  <c r="AD3272" i="43" s="1"/>
  <c r="X3272" i="43"/>
  <c r="W3272" i="43"/>
  <c r="V3272" i="43"/>
  <c r="R3272" i="43"/>
  <c r="S3272" i="43" s="1"/>
  <c r="M3272" i="43"/>
  <c r="L3272" i="43"/>
  <c r="G3272" i="43"/>
  <c r="F3272" i="43"/>
  <c r="E3272" i="43"/>
  <c r="D3272" i="43"/>
  <c r="C3272" i="43"/>
  <c r="B3272" i="43"/>
  <c r="AD3271" i="43"/>
  <c r="AB3271" i="43"/>
  <c r="AC3271" i="43" s="1"/>
  <c r="AA3271" i="43"/>
  <c r="Z3271" i="43"/>
  <c r="Y3271" i="43"/>
  <c r="W3271" i="43"/>
  <c r="V3271" i="43"/>
  <c r="R3271" i="43"/>
  <c r="M3271" i="43"/>
  <c r="L3271" i="43"/>
  <c r="S3271" i="43" s="1"/>
  <c r="G3271" i="43"/>
  <c r="F3271" i="43"/>
  <c r="E3271" i="43"/>
  <c r="D3271" i="43"/>
  <c r="C3271" i="43"/>
  <c r="B3271" i="43"/>
  <c r="AD3270" i="43"/>
  <c r="Z3270" i="43"/>
  <c r="AA3270" i="43" s="1"/>
  <c r="Y3270" i="43"/>
  <c r="AB3270" i="43" s="1"/>
  <c r="AC3270" i="43" s="1"/>
  <c r="V3270" i="43"/>
  <c r="R3270" i="43"/>
  <c r="M3270" i="43"/>
  <c r="L3270" i="43"/>
  <c r="S3270" i="43" s="1"/>
  <c r="G3270" i="43"/>
  <c r="F3270" i="43"/>
  <c r="E3270" i="43"/>
  <c r="D3270" i="43"/>
  <c r="C3270" i="43"/>
  <c r="B3270" i="43"/>
  <c r="Y3269" i="43"/>
  <c r="AB3269" i="43" s="1"/>
  <c r="AC3269" i="43" s="1"/>
  <c r="X3269" i="43"/>
  <c r="V3269" i="43"/>
  <c r="S3269" i="43"/>
  <c r="R3269" i="43"/>
  <c r="M3269" i="43"/>
  <c r="L3269" i="43"/>
  <c r="W3269" i="43" s="1"/>
  <c r="G3269" i="43"/>
  <c r="F3269" i="43"/>
  <c r="E3269" i="43"/>
  <c r="D3269" i="43"/>
  <c r="C3269" i="43"/>
  <c r="B3269" i="43"/>
  <c r="AB3268" i="43"/>
  <c r="AC3268" i="43" s="1"/>
  <c r="Y3268" i="43"/>
  <c r="AD3268" i="43" s="1"/>
  <c r="X3268" i="43"/>
  <c r="W3268" i="43"/>
  <c r="V3268" i="43"/>
  <c r="R3268" i="43"/>
  <c r="S3268" i="43" s="1"/>
  <c r="M3268" i="43"/>
  <c r="L3268" i="43"/>
  <c r="G3268" i="43"/>
  <c r="F3268" i="43"/>
  <c r="E3268" i="43"/>
  <c r="D3268" i="43"/>
  <c r="C3268" i="43"/>
  <c r="B3268" i="43"/>
  <c r="AD3267" i="43"/>
  <c r="AB3267" i="43"/>
  <c r="AC3267" i="43" s="1"/>
  <c r="AA3267" i="43"/>
  <c r="Z3267" i="43"/>
  <c r="Y3267" i="43"/>
  <c r="W3267" i="43"/>
  <c r="V3267" i="43"/>
  <c r="R3267" i="43"/>
  <c r="M3267" i="43"/>
  <c r="L3267" i="43"/>
  <c r="S3267" i="43" s="1"/>
  <c r="G3267" i="43"/>
  <c r="F3267" i="43"/>
  <c r="E3267" i="43"/>
  <c r="D3267" i="43"/>
  <c r="C3267" i="43"/>
  <c r="B3267" i="43"/>
  <c r="AD3266" i="43"/>
  <c r="Z3266" i="43"/>
  <c r="AA3266" i="43" s="1"/>
  <c r="Y3266" i="43"/>
  <c r="AB3266" i="43" s="1"/>
  <c r="AC3266" i="43" s="1"/>
  <c r="V3266" i="43"/>
  <c r="R3266" i="43"/>
  <c r="M3266" i="43"/>
  <c r="L3266" i="43"/>
  <c r="S3266" i="43" s="1"/>
  <c r="G3266" i="43"/>
  <c r="F3266" i="43"/>
  <c r="E3266" i="43"/>
  <c r="D3266" i="43"/>
  <c r="C3266" i="43"/>
  <c r="B3266" i="43"/>
  <c r="Y3265" i="43"/>
  <c r="AB3265" i="43" s="1"/>
  <c r="AC3265" i="43" s="1"/>
  <c r="X3265" i="43"/>
  <c r="V3265" i="43"/>
  <c r="S3265" i="43"/>
  <c r="R3265" i="43"/>
  <c r="M3265" i="43"/>
  <c r="L3265" i="43"/>
  <c r="W3265" i="43" s="1"/>
  <c r="G3265" i="43"/>
  <c r="F3265" i="43"/>
  <c r="E3265" i="43"/>
  <c r="D3265" i="43"/>
  <c r="C3265" i="43"/>
  <c r="B3265" i="43"/>
  <c r="AB3264" i="43"/>
  <c r="AC3264" i="43" s="1"/>
  <c r="Y3264" i="43"/>
  <c r="AD3264" i="43" s="1"/>
  <c r="X3264" i="43"/>
  <c r="W3264" i="43"/>
  <c r="V3264" i="43"/>
  <c r="R3264" i="43"/>
  <c r="S3264" i="43" s="1"/>
  <c r="M3264" i="43"/>
  <c r="L3264" i="43"/>
  <c r="G3264" i="43"/>
  <c r="F3264" i="43"/>
  <c r="E3264" i="43"/>
  <c r="D3264" i="43"/>
  <c r="C3264" i="43"/>
  <c r="B3264" i="43"/>
  <c r="AD3263" i="43"/>
  <c r="AB3263" i="43"/>
  <c r="AC3263" i="43" s="1"/>
  <c r="AA3263" i="43"/>
  <c r="Z3263" i="43"/>
  <c r="Y3263" i="43"/>
  <c r="W3263" i="43"/>
  <c r="V3263" i="43"/>
  <c r="R3263" i="43"/>
  <c r="M3263" i="43"/>
  <c r="L3263" i="43"/>
  <c r="S3263" i="43" s="1"/>
  <c r="G3263" i="43"/>
  <c r="F3263" i="43"/>
  <c r="E3263" i="43"/>
  <c r="D3263" i="43"/>
  <c r="C3263" i="43"/>
  <c r="B3263" i="43"/>
  <c r="AD3262" i="43"/>
  <c r="Z3262" i="43"/>
  <c r="AA3262" i="43" s="1"/>
  <c r="Y3262" i="43"/>
  <c r="AB3262" i="43" s="1"/>
  <c r="AC3262" i="43" s="1"/>
  <c r="V3262" i="43"/>
  <c r="R3262" i="43"/>
  <c r="M3262" i="43"/>
  <c r="L3262" i="43"/>
  <c r="S3262" i="43" s="1"/>
  <c r="G3262" i="43"/>
  <c r="F3262" i="43"/>
  <c r="E3262" i="43"/>
  <c r="D3262" i="43"/>
  <c r="C3262" i="43"/>
  <c r="B3262" i="43"/>
  <c r="Y3261" i="43"/>
  <c r="AB3261" i="43" s="1"/>
  <c r="AC3261" i="43" s="1"/>
  <c r="X3261" i="43"/>
  <c r="V3261" i="43"/>
  <c r="S3261" i="43"/>
  <c r="R3261" i="43"/>
  <c r="M3261" i="43"/>
  <c r="L3261" i="43"/>
  <c r="W3261" i="43" s="1"/>
  <c r="G3261" i="43"/>
  <c r="F3261" i="43"/>
  <c r="E3261" i="43"/>
  <c r="D3261" i="43"/>
  <c r="C3261" i="43"/>
  <c r="B3261" i="43"/>
  <c r="AB3260" i="43"/>
  <c r="AC3260" i="43" s="1"/>
  <c r="Y3260" i="43"/>
  <c r="AD3260" i="43" s="1"/>
  <c r="X3260" i="43"/>
  <c r="W3260" i="43"/>
  <c r="V3260" i="43"/>
  <c r="R3260" i="43"/>
  <c r="S3260" i="43" s="1"/>
  <c r="M3260" i="43"/>
  <c r="L3260" i="43"/>
  <c r="G3260" i="43"/>
  <c r="F3260" i="43"/>
  <c r="E3260" i="43"/>
  <c r="D3260" i="43"/>
  <c r="C3260" i="43"/>
  <c r="B3260" i="43"/>
  <c r="AD3259" i="43"/>
  <c r="AB3259" i="43"/>
  <c r="AC3259" i="43" s="1"/>
  <c r="AA3259" i="43"/>
  <c r="Z3259" i="43"/>
  <c r="Y3259" i="43"/>
  <c r="W3259" i="43"/>
  <c r="V3259" i="43"/>
  <c r="R3259" i="43"/>
  <c r="M3259" i="43"/>
  <c r="L3259" i="43"/>
  <c r="S3259" i="43" s="1"/>
  <c r="G3259" i="43"/>
  <c r="F3259" i="43"/>
  <c r="E3259" i="43"/>
  <c r="D3259" i="43"/>
  <c r="C3259" i="43"/>
  <c r="B3259" i="43"/>
  <c r="AD3258" i="43"/>
  <c r="Z3258" i="43"/>
  <c r="AA3258" i="43" s="1"/>
  <c r="Y3258" i="43"/>
  <c r="AB3258" i="43" s="1"/>
  <c r="AC3258" i="43" s="1"/>
  <c r="V3258" i="43"/>
  <c r="R3258" i="43"/>
  <c r="M3258" i="43"/>
  <c r="L3258" i="43"/>
  <c r="S3258" i="43" s="1"/>
  <c r="G3258" i="43"/>
  <c r="F3258" i="43"/>
  <c r="E3258" i="43"/>
  <c r="D3258" i="43"/>
  <c r="C3258" i="43"/>
  <c r="B3258" i="43"/>
  <c r="Y3257" i="43"/>
  <c r="AB3257" i="43" s="1"/>
  <c r="AC3257" i="43" s="1"/>
  <c r="X3257" i="43"/>
  <c r="V3257" i="43"/>
  <c r="S3257" i="43"/>
  <c r="R3257" i="43"/>
  <c r="M3257" i="43"/>
  <c r="L3257" i="43"/>
  <c r="W3257" i="43" s="1"/>
  <c r="G3257" i="43"/>
  <c r="F3257" i="43"/>
  <c r="E3257" i="43"/>
  <c r="D3257" i="43"/>
  <c r="C3257" i="43"/>
  <c r="B3257" i="43"/>
  <c r="AB3256" i="43"/>
  <c r="AC3256" i="43" s="1"/>
  <c r="Y3256" i="43"/>
  <c r="AD3256" i="43" s="1"/>
  <c r="X3256" i="43"/>
  <c r="W3256" i="43"/>
  <c r="V3256" i="43"/>
  <c r="R3256" i="43"/>
  <c r="S3256" i="43" s="1"/>
  <c r="M3256" i="43"/>
  <c r="L3256" i="43"/>
  <c r="G3256" i="43"/>
  <c r="F3256" i="43"/>
  <c r="E3256" i="43"/>
  <c r="D3256" i="43"/>
  <c r="C3256" i="43"/>
  <c r="B3256" i="43"/>
  <c r="AD3255" i="43"/>
  <c r="AB3255" i="43"/>
  <c r="AC3255" i="43" s="1"/>
  <c r="AA3255" i="43"/>
  <c r="Z3255" i="43"/>
  <c r="Y3255" i="43"/>
  <c r="W3255" i="43"/>
  <c r="V3255" i="43"/>
  <c r="R3255" i="43"/>
  <c r="M3255" i="43"/>
  <c r="L3255" i="43"/>
  <c r="S3255" i="43" s="1"/>
  <c r="G3255" i="43"/>
  <c r="F3255" i="43"/>
  <c r="E3255" i="43"/>
  <c r="D3255" i="43"/>
  <c r="C3255" i="43"/>
  <c r="B3255" i="43"/>
  <c r="AD3254" i="43"/>
  <c r="Z3254" i="43"/>
  <c r="AA3254" i="43" s="1"/>
  <c r="Y3254" i="43"/>
  <c r="AB3254" i="43" s="1"/>
  <c r="AC3254" i="43" s="1"/>
  <c r="V3254" i="43"/>
  <c r="R3254" i="43"/>
  <c r="M3254" i="43"/>
  <c r="L3254" i="43"/>
  <c r="S3254" i="43" s="1"/>
  <c r="G3254" i="43"/>
  <c r="F3254" i="43"/>
  <c r="E3254" i="43"/>
  <c r="D3254" i="43"/>
  <c r="C3254" i="43"/>
  <c r="B3254" i="43"/>
  <c r="Y3253" i="43"/>
  <c r="AB3253" i="43" s="1"/>
  <c r="AC3253" i="43" s="1"/>
  <c r="X3253" i="43"/>
  <c r="V3253" i="43"/>
  <c r="S3253" i="43"/>
  <c r="R3253" i="43"/>
  <c r="M3253" i="43"/>
  <c r="L3253" i="43"/>
  <c r="W3253" i="43" s="1"/>
  <c r="G3253" i="43"/>
  <c r="F3253" i="43"/>
  <c r="E3253" i="43"/>
  <c r="D3253" i="43"/>
  <c r="C3253" i="43"/>
  <c r="B3253" i="43"/>
  <c r="AB3252" i="43"/>
  <c r="AC3252" i="43" s="1"/>
  <c r="Y3252" i="43"/>
  <c r="AD3252" i="43" s="1"/>
  <c r="X3252" i="43"/>
  <c r="W3252" i="43"/>
  <c r="V3252" i="43"/>
  <c r="R3252" i="43"/>
  <c r="S3252" i="43" s="1"/>
  <c r="M3252" i="43"/>
  <c r="L3252" i="43"/>
  <c r="G3252" i="43"/>
  <c r="F3252" i="43"/>
  <c r="E3252" i="43"/>
  <c r="D3252" i="43"/>
  <c r="C3252" i="43"/>
  <c r="B3252" i="43"/>
  <c r="AD3251" i="43"/>
  <c r="AB3251" i="43"/>
  <c r="AC3251" i="43" s="1"/>
  <c r="AA3251" i="43"/>
  <c r="Z3251" i="43"/>
  <c r="Y3251" i="43"/>
  <c r="W3251" i="43"/>
  <c r="V3251" i="43"/>
  <c r="R3251" i="43"/>
  <c r="M3251" i="43"/>
  <c r="L3251" i="43"/>
  <c r="S3251" i="43" s="1"/>
  <c r="G3251" i="43"/>
  <c r="F3251" i="43"/>
  <c r="E3251" i="43"/>
  <c r="D3251" i="43"/>
  <c r="C3251" i="43"/>
  <c r="B3251" i="43"/>
  <c r="AD3250" i="43"/>
  <c r="Z3250" i="43"/>
  <c r="AA3250" i="43" s="1"/>
  <c r="Y3250" i="43"/>
  <c r="AB3250" i="43" s="1"/>
  <c r="AC3250" i="43" s="1"/>
  <c r="V3250" i="43"/>
  <c r="R3250" i="43"/>
  <c r="M3250" i="43"/>
  <c r="L3250" i="43"/>
  <c r="S3250" i="43" s="1"/>
  <c r="G3250" i="43"/>
  <c r="F3250" i="43"/>
  <c r="E3250" i="43"/>
  <c r="D3250" i="43"/>
  <c r="C3250" i="43"/>
  <c r="B3250" i="43"/>
  <c r="Y3249" i="43"/>
  <c r="AB3249" i="43" s="1"/>
  <c r="AC3249" i="43" s="1"/>
  <c r="X3249" i="43"/>
  <c r="V3249" i="43"/>
  <c r="S3249" i="43"/>
  <c r="R3249" i="43"/>
  <c r="M3249" i="43"/>
  <c r="L3249" i="43"/>
  <c r="W3249" i="43" s="1"/>
  <c r="G3249" i="43"/>
  <c r="F3249" i="43"/>
  <c r="E3249" i="43"/>
  <c r="D3249" i="43"/>
  <c r="C3249" i="43"/>
  <c r="B3249" i="43"/>
  <c r="AB3248" i="43"/>
  <c r="AC3248" i="43" s="1"/>
  <c r="Y3248" i="43"/>
  <c r="AD3248" i="43" s="1"/>
  <c r="X3248" i="43"/>
  <c r="W3248" i="43"/>
  <c r="V3248" i="43"/>
  <c r="R3248" i="43"/>
  <c r="S3248" i="43" s="1"/>
  <c r="M3248" i="43"/>
  <c r="L3248" i="43"/>
  <c r="G3248" i="43"/>
  <c r="F3248" i="43"/>
  <c r="E3248" i="43"/>
  <c r="D3248" i="43"/>
  <c r="C3248" i="43"/>
  <c r="B3248" i="43"/>
  <c r="AD3247" i="43"/>
  <c r="AB3247" i="43"/>
  <c r="AC3247" i="43" s="1"/>
  <c r="AA3247" i="43"/>
  <c r="Z3247" i="43"/>
  <c r="Y3247" i="43"/>
  <c r="W3247" i="43"/>
  <c r="V3247" i="43"/>
  <c r="R3247" i="43"/>
  <c r="M3247" i="43"/>
  <c r="L3247" i="43"/>
  <c r="S3247" i="43" s="1"/>
  <c r="G3247" i="43"/>
  <c r="F3247" i="43"/>
  <c r="E3247" i="43"/>
  <c r="D3247" i="43"/>
  <c r="C3247" i="43"/>
  <c r="B3247" i="43"/>
  <c r="AD3246" i="43"/>
  <c r="Z3246" i="43"/>
  <c r="AA3246" i="43" s="1"/>
  <c r="Y3246" i="43"/>
  <c r="AB3246" i="43" s="1"/>
  <c r="AC3246" i="43" s="1"/>
  <c r="V3246" i="43"/>
  <c r="R3246" i="43"/>
  <c r="M3246" i="43"/>
  <c r="L3246" i="43"/>
  <c r="S3246" i="43" s="1"/>
  <c r="G3246" i="43"/>
  <c r="F3246" i="43"/>
  <c r="E3246" i="43"/>
  <c r="D3246" i="43"/>
  <c r="C3246" i="43"/>
  <c r="B3246" i="43"/>
  <c r="Y3245" i="43"/>
  <c r="AB3245" i="43" s="1"/>
  <c r="AC3245" i="43" s="1"/>
  <c r="X3245" i="43"/>
  <c r="V3245" i="43"/>
  <c r="S3245" i="43"/>
  <c r="R3245" i="43"/>
  <c r="M3245" i="43"/>
  <c r="L3245" i="43"/>
  <c r="W3245" i="43" s="1"/>
  <c r="G3245" i="43"/>
  <c r="F3245" i="43"/>
  <c r="E3245" i="43"/>
  <c r="D3245" i="43"/>
  <c r="C3245" i="43"/>
  <c r="B3245" i="43"/>
  <c r="AB3244" i="43"/>
  <c r="AC3244" i="43" s="1"/>
  <c r="Y3244" i="43"/>
  <c r="AD3244" i="43" s="1"/>
  <c r="X3244" i="43"/>
  <c r="W3244" i="43"/>
  <c r="V3244" i="43"/>
  <c r="R3244" i="43"/>
  <c r="S3244" i="43" s="1"/>
  <c r="M3244" i="43"/>
  <c r="L3244" i="43"/>
  <c r="G3244" i="43"/>
  <c r="F3244" i="43"/>
  <c r="E3244" i="43"/>
  <c r="D3244" i="43"/>
  <c r="C3244" i="43"/>
  <c r="B3244" i="43"/>
  <c r="AD3243" i="43"/>
  <c r="AB3243" i="43"/>
  <c r="AC3243" i="43" s="1"/>
  <c r="AA3243" i="43"/>
  <c r="Z3243" i="43"/>
  <c r="Y3243" i="43"/>
  <c r="W3243" i="43"/>
  <c r="V3243" i="43"/>
  <c r="R3243" i="43"/>
  <c r="M3243" i="43"/>
  <c r="L3243" i="43"/>
  <c r="S3243" i="43" s="1"/>
  <c r="G3243" i="43"/>
  <c r="F3243" i="43"/>
  <c r="E3243" i="43"/>
  <c r="D3243" i="43"/>
  <c r="C3243" i="43"/>
  <c r="B3243" i="43"/>
  <c r="AD3242" i="43"/>
  <c r="Z3242" i="43"/>
  <c r="AA3242" i="43" s="1"/>
  <c r="Y3242" i="43"/>
  <c r="AB3242" i="43" s="1"/>
  <c r="AC3242" i="43" s="1"/>
  <c r="V3242" i="43"/>
  <c r="R3242" i="43"/>
  <c r="M3242" i="43"/>
  <c r="L3242" i="43"/>
  <c r="S3242" i="43" s="1"/>
  <c r="G3242" i="43"/>
  <c r="F3242" i="43"/>
  <c r="E3242" i="43"/>
  <c r="D3242" i="43"/>
  <c r="C3242" i="43"/>
  <c r="B3242" i="43"/>
  <c r="Y3241" i="43"/>
  <c r="AB3241" i="43" s="1"/>
  <c r="AC3241" i="43" s="1"/>
  <c r="X3241" i="43"/>
  <c r="V3241" i="43"/>
  <c r="S3241" i="43"/>
  <c r="R3241" i="43"/>
  <c r="M3241" i="43"/>
  <c r="L3241" i="43"/>
  <c r="W3241" i="43" s="1"/>
  <c r="G3241" i="43"/>
  <c r="F3241" i="43"/>
  <c r="E3241" i="43"/>
  <c r="D3241" i="43"/>
  <c r="C3241" i="43"/>
  <c r="B3241" i="43"/>
  <c r="AB3240" i="43"/>
  <c r="AC3240" i="43" s="1"/>
  <c r="Y3240" i="43"/>
  <c r="AD3240" i="43" s="1"/>
  <c r="X3240" i="43"/>
  <c r="W3240" i="43"/>
  <c r="V3240" i="43"/>
  <c r="R3240" i="43"/>
  <c r="S3240" i="43" s="1"/>
  <c r="M3240" i="43"/>
  <c r="L3240" i="43"/>
  <c r="G3240" i="43"/>
  <c r="F3240" i="43"/>
  <c r="E3240" i="43"/>
  <c r="D3240" i="43"/>
  <c r="C3240" i="43"/>
  <c r="B3240" i="43"/>
  <c r="AD3239" i="43"/>
  <c r="AB3239" i="43"/>
  <c r="AC3239" i="43" s="1"/>
  <c r="AA3239" i="43"/>
  <c r="Z3239" i="43"/>
  <c r="Y3239" i="43"/>
  <c r="W3239" i="43"/>
  <c r="V3239" i="43"/>
  <c r="R3239" i="43"/>
  <c r="M3239" i="43"/>
  <c r="L3239" i="43"/>
  <c r="S3239" i="43" s="1"/>
  <c r="G3239" i="43"/>
  <c r="F3239" i="43"/>
  <c r="E3239" i="43"/>
  <c r="D3239" i="43"/>
  <c r="C3239" i="43"/>
  <c r="B3239" i="43"/>
  <c r="AD3238" i="43"/>
  <c r="Z3238" i="43"/>
  <c r="AA3238" i="43" s="1"/>
  <c r="Y3238" i="43"/>
  <c r="AB3238" i="43" s="1"/>
  <c r="AC3238" i="43" s="1"/>
  <c r="V3238" i="43"/>
  <c r="R3238" i="43"/>
  <c r="M3238" i="43"/>
  <c r="L3238" i="43"/>
  <c r="S3238" i="43" s="1"/>
  <c r="G3238" i="43"/>
  <c r="F3238" i="43"/>
  <c r="E3238" i="43"/>
  <c r="D3238" i="43"/>
  <c r="C3238" i="43"/>
  <c r="B3238" i="43"/>
  <c r="Y3237" i="43"/>
  <c r="AB3237" i="43" s="1"/>
  <c r="AC3237" i="43" s="1"/>
  <c r="X3237" i="43"/>
  <c r="V3237" i="43"/>
  <c r="S3237" i="43"/>
  <c r="R3237" i="43"/>
  <c r="M3237" i="43"/>
  <c r="L3237" i="43"/>
  <c r="W3237" i="43" s="1"/>
  <c r="G3237" i="43"/>
  <c r="F3237" i="43"/>
  <c r="E3237" i="43"/>
  <c r="D3237" i="43"/>
  <c r="C3237" i="43"/>
  <c r="B3237" i="43"/>
  <c r="AB3236" i="43"/>
  <c r="AC3236" i="43" s="1"/>
  <c r="Y3236" i="43"/>
  <c r="AD3236" i="43" s="1"/>
  <c r="X3236" i="43"/>
  <c r="W3236" i="43"/>
  <c r="V3236" i="43"/>
  <c r="R3236" i="43"/>
  <c r="S3236" i="43" s="1"/>
  <c r="M3236" i="43"/>
  <c r="L3236" i="43"/>
  <c r="G3236" i="43"/>
  <c r="F3236" i="43"/>
  <c r="E3236" i="43"/>
  <c r="D3236" i="43"/>
  <c r="C3236" i="43"/>
  <c r="B3236" i="43"/>
  <c r="AD3235" i="43"/>
  <c r="AB3235" i="43"/>
  <c r="AC3235" i="43" s="1"/>
  <c r="AA3235" i="43"/>
  <c r="Z3235" i="43"/>
  <c r="Y3235" i="43"/>
  <c r="W3235" i="43"/>
  <c r="V3235" i="43"/>
  <c r="R3235" i="43"/>
  <c r="M3235" i="43"/>
  <c r="L3235" i="43"/>
  <c r="S3235" i="43" s="1"/>
  <c r="G3235" i="43"/>
  <c r="F3235" i="43"/>
  <c r="E3235" i="43"/>
  <c r="D3235" i="43"/>
  <c r="C3235" i="43"/>
  <c r="B3235" i="43"/>
  <c r="AD3234" i="43"/>
  <c r="Z3234" i="43"/>
  <c r="AA3234" i="43" s="1"/>
  <c r="Y3234" i="43"/>
  <c r="AB3234" i="43" s="1"/>
  <c r="AC3234" i="43" s="1"/>
  <c r="V3234" i="43"/>
  <c r="R3234" i="43"/>
  <c r="M3234" i="43"/>
  <c r="L3234" i="43"/>
  <c r="S3234" i="43" s="1"/>
  <c r="G3234" i="43"/>
  <c r="F3234" i="43"/>
  <c r="E3234" i="43"/>
  <c r="D3234" i="43"/>
  <c r="C3234" i="43"/>
  <c r="B3234" i="43"/>
  <c r="Y3233" i="43"/>
  <c r="AB3233" i="43" s="1"/>
  <c r="AC3233" i="43" s="1"/>
  <c r="X3233" i="43"/>
  <c r="V3233" i="43"/>
  <c r="S3233" i="43"/>
  <c r="R3233" i="43"/>
  <c r="M3233" i="43"/>
  <c r="L3233" i="43"/>
  <c r="W3233" i="43" s="1"/>
  <c r="G3233" i="43"/>
  <c r="F3233" i="43"/>
  <c r="E3233" i="43"/>
  <c r="D3233" i="43"/>
  <c r="C3233" i="43"/>
  <c r="B3233" i="43"/>
  <c r="AB3232" i="43"/>
  <c r="AC3232" i="43" s="1"/>
  <c r="Y3232" i="43"/>
  <c r="AD3232" i="43" s="1"/>
  <c r="X3232" i="43"/>
  <c r="W3232" i="43"/>
  <c r="V3232" i="43"/>
  <c r="R3232" i="43"/>
  <c r="S3232" i="43" s="1"/>
  <c r="M3232" i="43"/>
  <c r="L3232" i="43"/>
  <c r="G3232" i="43"/>
  <c r="F3232" i="43"/>
  <c r="E3232" i="43"/>
  <c r="D3232" i="43"/>
  <c r="C3232" i="43"/>
  <c r="B3232" i="43"/>
  <c r="AD3231" i="43"/>
  <c r="AB3231" i="43"/>
  <c r="AC3231" i="43" s="1"/>
  <c r="AA3231" i="43"/>
  <c r="Z3231" i="43"/>
  <c r="Y3231" i="43"/>
  <c r="W3231" i="43"/>
  <c r="V3231" i="43"/>
  <c r="R3231" i="43"/>
  <c r="M3231" i="43"/>
  <c r="L3231" i="43"/>
  <c r="S3231" i="43" s="1"/>
  <c r="G3231" i="43"/>
  <c r="F3231" i="43"/>
  <c r="E3231" i="43"/>
  <c r="D3231" i="43"/>
  <c r="C3231" i="43"/>
  <c r="B3231" i="43"/>
  <c r="AD3230" i="43"/>
  <c r="Z3230" i="43"/>
  <c r="AA3230" i="43" s="1"/>
  <c r="Y3230" i="43"/>
  <c r="AB3230" i="43" s="1"/>
  <c r="AC3230" i="43" s="1"/>
  <c r="V3230" i="43"/>
  <c r="R3230" i="43"/>
  <c r="M3230" i="43"/>
  <c r="L3230" i="43"/>
  <c r="G3230" i="43"/>
  <c r="F3230" i="43"/>
  <c r="E3230" i="43"/>
  <c r="D3230" i="43"/>
  <c r="C3230" i="43"/>
  <c r="B3230" i="43"/>
  <c r="Y3229" i="43"/>
  <c r="X3229" i="43"/>
  <c r="V3229" i="43"/>
  <c r="S3229" i="43"/>
  <c r="R3229" i="43"/>
  <c r="M3229" i="43"/>
  <c r="L3229" i="43"/>
  <c r="W3229" i="43" s="1"/>
  <c r="G3229" i="43"/>
  <c r="F3229" i="43"/>
  <c r="E3229" i="43"/>
  <c r="D3229" i="43"/>
  <c r="C3229" i="43"/>
  <c r="B3229" i="43"/>
  <c r="AB3228" i="43"/>
  <c r="AC3228" i="43" s="1"/>
  <c r="Y3228" i="43"/>
  <c r="AD3228" i="43" s="1"/>
  <c r="X3228" i="43"/>
  <c r="W3228" i="43"/>
  <c r="V3228" i="43"/>
  <c r="R3228" i="43"/>
  <c r="S3228" i="43" s="1"/>
  <c r="M3228" i="43"/>
  <c r="L3228" i="43"/>
  <c r="G3228" i="43"/>
  <c r="F3228" i="43"/>
  <c r="E3228" i="43"/>
  <c r="D3228" i="43"/>
  <c r="C3228" i="43"/>
  <c r="B3228" i="43"/>
  <c r="AD3227" i="43"/>
  <c r="AB3227" i="43"/>
  <c r="AC3227" i="43" s="1"/>
  <c r="AA3227" i="43"/>
  <c r="Z3227" i="43"/>
  <c r="Y3227" i="43"/>
  <c r="W3227" i="43"/>
  <c r="V3227" i="43"/>
  <c r="R3227" i="43"/>
  <c r="M3227" i="43"/>
  <c r="L3227" i="43"/>
  <c r="S3227" i="43" s="1"/>
  <c r="G3227" i="43"/>
  <c r="F3227" i="43"/>
  <c r="E3227" i="43"/>
  <c r="D3227" i="43"/>
  <c r="C3227" i="43"/>
  <c r="B3227" i="43"/>
  <c r="AD3226" i="43"/>
  <c r="Z3226" i="43"/>
  <c r="AA3226" i="43" s="1"/>
  <c r="Y3226" i="43"/>
  <c r="AB3226" i="43" s="1"/>
  <c r="AC3226" i="43" s="1"/>
  <c r="V3226" i="43"/>
  <c r="R3226" i="43"/>
  <c r="M3226" i="43"/>
  <c r="L3226" i="43"/>
  <c r="G3226" i="43"/>
  <c r="F3226" i="43"/>
  <c r="E3226" i="43"/>
  <c r="D3226" i="43"/>
  <c r="C3226" i="43"/>
  <c r="B3226" i="43"/>
  <c r="Y3225" i="43"/>
  <c r="X3225" i="43"/>
  <c r="V3225" i="43"/>
  <c r="S3225" i="43"/>
  <c r="R3225" i="43"/>
  <c r="M3225" i="43"/>
  <c r="L3225" i="43"/>
  <c r="W3225" i="43" s="1"/>
  <c r="G3225" i="43"/>
  <c r="F3225" i="43"/>
  <c r="E3225" i="43"/>
  <c r="D3225" i="43"/>
  <c r="C3225" i="43"/>
  <c r="B3225" i="43"/>
  <c r="AB3224" i="43"/>
  <c r="AC3224" i="43" s="1"/>
  <c r="Y3224" i="43"/>
  <c r="AD3224" i="43" s="1"/>
  <c r="X3224" i="43"/>
  <c r="W3224" i="43"/>
  <c r="V3224" i="43"/>
  <c r="R3224" i="43"/>
  <c r="S3224" i="43" s="1"/>
  <c r="M3224" i="43"/>
  <c r="L3224" i="43"/>
  <c r="G3224" i="43"/>
  <c r="F3224" i="43"/>
  <c r="E3224" i="43"/>
  <c r="D3224" i="43"/>
  <c r="C3224" i="43"/>
  <c r="B3224" i="43"/>
  <c r="AD3223" i="43"/>
  <c r="AB3223" i="43"/>
  <c r="AC3223" i="43" s="1"/>
  <c r="AA3223" i="43"/>
  <c r="Z3223" i="43"/>
  <c r="Y3223" i="43"/>
  <c r="W3223" i="43"/>
  <c r="V3223" i="43"/>
  <c r="R3223" i="43"/>
  <c r="M3223" i="43"/>
  <c r="L3223" i="43"/>
  <c r="S3223" i="43" s="1"/>
  <c r="G3223" i="43"/>
  <c r="F3223" i="43"/>
  <c r="E3223" i="43"/>
  <c r="D3223" i="43"/>
  <c r="C3223" i="43"/>
  <c r="B3223" i="43"/>
  <c r="AD3222" i="43"/>
  <c r="Z3222" i="43"/>
  <c r="AA3222" i="43" s="1"/>
  <c r="Y3222" i="43"/>
  <c r="AB3222" i="43" s="1"/>
  <c r="AC3222" i="43" s="1"/>
  <c r="V3222" i="43"/>
  <c r="R3222" i="43"/>
  <c r="M3222" i="43"/>
  <c r="L3222" i="43"/>
  <c r="G3222" i="43"/>
  <c r="F3222" i="43"/>
  <c r="E3222" i="43"/>
  <c r="D3222" i="43"/>
  <c r="C3222" i="43"/>
  <c r="B3222" i="43"/>
  <c r="Y3221" i="43"/>
  <c r="X3221" i="43"/>
  <c r="V3221" i="43"/>
  <c r="S3221" i="43"/>
  <c r="R3221" i="43"/>
  <c r="M3221" i="43"/>
  <c r="L3221" i="43"/>
  <c r="W3221" i="43" s="1"/>
  <c r="G3221" i="43"/>
  <c r="F3221" i="43"/>
  <c r="E3221" i="43"/>
  <c r="D3221" i="43"/>
  <c r="C3221" i="43"/>
  <c r="B3221" i="43"/>
  <c r="AB3220" i="43"/>
  <c r="AC3220" i="43" s="1"/>
  <c r="Y3220" i="43"/>
  <c r="AD3220" i="43" s="1"/>
  <c r="X3220" i="43"/>
  <c r="W3220" i="43"/>
  <c r="V3220" i="43"/>
  <c r="R3220" i="43"/>
  <c r="S3220" i="43" s="1"/>
  <c r="M3220" i="43"/>
  <c r="L3220" i="43"/>
  <c r="G3220" i="43"/>
  <c r="F3220" i="43"/>
  <c r="E3220" i="43"/>
  <c r="D3220" i="43"/>
  <c r="C3220" i="43"/>
  <c r="B3220" i="43"/>
  <c r="AD3219" i="43"/>
  <c r="AB3219" i="43"/>
  <c r="AC3219" i="43" s="1"/>
  <c r="AA3219" i="43"/>
  <c r="Z3219" i="43"/>
  <c r="Y3219" i="43"/>
  <c r="W3219" i="43"/>
  <c r="V3219" i="43"/>
  <c r="R3219" i="43"/>
  <c r="M3219" i="43"/>
  <c r="L3219" i="43"/>
  <c r="S3219" i="43" s="1"/>
  <c r="G3219" i="43"/>
  <c r="F3219" i="43"/>
  <c r="E3219" i="43"/>
  <c r="D3219" i="43"/>
  <c r="C3219" i="43"/>
  <c r="B3219" i="43"/>
  <c r="AD3218" i="43"/>
  <c r="Z3218" i="43"/>
  <c r="AA3218" i="43" s="1"/>
  <c r="Y3218" i="43"/>
  <c r="AB3218" i="43" s="1"/>
  <c r="AC3218" i="43" s="1"/>
  <c r="V3218" i="43"/>
  <c r="R3218" i="43"/>
  <c r="M3218" i="43"/>
  <c r="L3218" i="43"/>
  <c r="G3218" i="43"/>
  <c r="F3218" i="43"/>
  <c r="E3218" i="43"/>
  <c r="D3218" i="43"/>
  <c r="C3218" i="43"/>
  <c r="B3218" i="43"/>
  <c r="Y3217" i="43"/>
  <c r="X3217" i="43"/>
  <c r="V3217" i="43"/>
  <c r="S3217" i="43"/>
  <c r="R3217" i="43"/>
  <c r="M3217" i="43"/>
  <c r="L3217" i="43"/>
  <c r="W3217" i="43" s="1"/>
  <c r="G3217" i="43"/>
  <c r="F3217" i="43"/>
  <c r="E3217" i="43"/>
  <c r="D3217" i="43"/>
  <c r="C3217" i="43"/>
  <c r="B3217" i="43"/>
  <c r="AB3216" i="43"/>
  <c r="AC3216" i="43" s="1"/>
  <c r="Y3216" i="43"/>
  <c r="AD3216" i="43" s="1"/>
  <c r="X3216" i="43"/>
  <c r="W3216" i="43"/>
  <c r="V3216" i="43"/>
  <c r="R3216" i="43"/>
  <c r="S3216" i="43" s="1"/>
  <c r="M3216" i="43"/>
  <c r="L3216" i="43"/>
  <c r="G3216" i="43"/>
  <c r="F3216" i="43"/>
  <c r="E3216" i="43"/>
  <c r="D3216" i="43"/>
  <c r="C3216" i="43"/>
  <c r="B3216" i="43"/>
  <c r="AD3215" i="43"/>
  <c r="AB3215" i="43"/>
  <c r="AC3215" i="43" s="1"/>
  <c r="AA3215" i="43"/>
  <c r="Z3215" i="43"/>
  <c r="Y3215" i="43"/>
  <c r="W3215" i="43"/>
  <c r="V3215" i="43"/>
  <c r="R3215" i="43"/>
  <c r="M3215" i="43"/>
  <c r="L3215" i="43"/>
  <c r="S3215" i="43" s="1"/>
  <c r="G3215" i="43"/>
  <c r="F3215" i="43"/>
  <c r="E3215" i="43"/>
  <c r="D3215" i="43"/>
  <c r="C3215" i="43"/>
  <c r="B3215" i="43"/>
  <c r="AD3214" i="43"/>
  <c r="Z3214" i="43"/>
  <c r="AA3214" i="43" s="1"/>
  <c r="Y3214" i="43"/>
  <c r="AB3214" i="43" s="1"/>
  <c r="AC3214" i="43" s="1"/>
  <c r="V3214" i="43"/>
  <c r="R3214" i="43"/>
  <c r="M3214" i="43"/>
  <c r="L3214" i="43"/>
  <c r="G3214" i="43"/>
  <c r="F3214" i="43"/>
  <c r="E3214" i="43"/>
  <c r="D3214" i="43"/>
  <c r="C3214" i="43"/>
  <c r="B3214" i="43"/>
  <c r="Y3213" i="43"/>
  <c r="X3213" i="43"/>
  <c r="V3213" i="43"/>
  <c r="S3213" i="43"/>
  <c r="R3213" i="43"/>
  <c r="M3213" i="43"/>
  <c r="L3213" i="43"/>
  <c r="W3213" i="43" s="1"/>
  <c r="G3213" i="43"/>
  <c r="F3213" i="43"/>
  <c r="E3213" i="43"/>
  <c r="D3213" i="43"/>
  <c r="C3213" i="43"/>
  <c r="B3213" i="43"/>
  <c r="AB3212" i="43"/>
  <c r="AC3212" i="43" s="1"/>
  <c r="Y3212" i="43"/>
  <c r="AD3212" i="43" s="1"/>
  <c r="X3212" i="43"/>
  <c r="W3212" i="43"/>
  <c r="V3212" i="43"/>
  <c r="R3212" i="43"/>
  <c r="S3212" i="43" s="1"/>
  <c r="M3212" i="43"/>
  <c r="L3212" i="43"/>
  <c r="G3212" i="43"/>
  <c r="F3212" i="43"/>
  <c r="E3212" i="43"/>
  <c r="D3212" i="43"/>
  <c r="C3212" i="43"/>
  <c r="B3212" i="43"/>
  <c r="AD3211" i="43"/>
  <c r="AB3211" i="43"/>
  <c r="AC3211" i="43" s="1"/>
  <c r="AA3211" i="43"/>
  <c r="Z3211" i="43"/>
  <c r="Y3211" i="43"/>
  <c r="W3211" i="43"/>
  <c r="V3211" i="43"/>
  <c r="R3211" i="43"/>
  <c r="M3211" i="43"/>
  <c r="L3211" i="43"/>
  <c r="S3211" i="43" s="1"/>
  <c r="G3211" i="43"/>
  <c r="F3211" i="43"/>
  <c r="E3211" i="43"/>
  <c r="D3211" i="43"/>
  <c r="C3211" i="43"/>
  <c r="B3211" i="43"/>
  <c r="AD3210" i="43"/>
  <c r="Z3210" i="43"/>
  <c r="AA3210" i="43" s="1"/>
  <c r="Y3210" i="43"/>
  <c r="AB3210" i="43" s="1"/>
  <c r="AC3210" i="43" s="1"/>
  <c r="V3210" i="43"/>
  <c r="R3210" i="43"/>
  <c r="M3210" i="43"/>
  <c r="L3210" i="43"/>
  <c r="G3210" i="43"/>
  <c r="F3210" i="43"/>
  <c r="E3210" i="43"/>
  <c r="D3210" i="43"/>
  <c r="C3210" i="43"/>
  <c r="B3210" i="43"/>
  <c r="Y3209" i="43"/>
  <c r="X3209" i="43"/>
  <c r="V3209" i="43"/>
  <c r="S3209" i="43"/>
  <c r="R3209" i="43"/>
  <c r="M3209" i="43"/>
  <c r="L3209" i="43"/>
  <c r="W3209" i="43" s="1"/>
  <c r="G3209" i="43"/>
  <c r="F3209" i="43"/>
  <c r="E3209" i="43"/>
  <c r="D3209" i="43"/>
  <c r="C3209" i="43"/>
  <c r="B3209" i="43"/>
  <c r="AB3208" i="43"/>
  <c r="AC3208" i="43" s="1"/>
  <c r="Y3208" i="43"/>
  <c r="AD3208" i="43" s="1"/>
  <c r="X3208" i="43"/>
  <c r="W3208" i="43"/>
  <c r="V3208" i="43"/>
  <c r="R3208" i="43"/>
  <c r="S3208" i="43" s="1"/>
  <c r="M3208" i="43"/>
  <c r="L3208" i="43"/>
  <c r="G3208" i="43"/>
  <c r="F3208" i="43"/>
  <c r="E3208" i="43"/>
  <c r="D3208" i="43"/>
  <c r="C3208" i="43"/>
  <c r="B3208" i="43"/>
  <c r="AD3207" i="43"/>
  <c r="AB3207" i="43"/>
  <c r="AC3207" i="43" s="1"/>
  <c r="AA3207" i="43"/>
  <c r="Z3207" i="43"/>
  <c r="Y3207" i="43"/>
  <c r="W3207" i="43"/>
  <c r="V3207" i="43"/>
  <c r="R3207" i="43"/>
  <c r="M3207" i="43"/>
  <c r="L3207" i="43"/>
  <c r="S3207" i="43" s="1"/>
  <c r="G3207" i="43"/>
  <c r="F3207" i="43"/>
  <c r="E3207" i="43"/>
  <c r="D3207" i="43"/>
  <c r="C3207" i="43"/>
  <c r="B3207" i="43"/>
  <c r="AD3206" i="43"/>
  <c r="Z3206" i="43"/>
  <c r="AA3206" i="43" s="1"/>
  <c r="Y3206" i="43"/>
  <c r="AB3206" i="43" s="1"/>
  <c r="AC3206" i="43" s="1"/>
  <c r="V3206" i="43"/>
  <c r="R3206" i="43"/>
  <c r="M3206" i="43"/>
  <c r="L3206" i="43"/>
  <c r="G3206" i="43"/>
  <c r="F3206" i="43"/>
  <c r="E3206" i="43"/>
  <c r="D3206" i="43"/>
  <c r="C3206" i="43"/>
  <c r="B3206" i="43"/>
  <c r="Y3205" i="43"/>
  <c r="X3205" i="43"/>
  <c r="V3205" i="43"/>
  <c r="S3205" i="43"/>
  <c r="R3205" i="43"/>
  <c r="M3205" i="43"/>
  <c r="L3205" i="43"/>
  <c r="W3205" i="43" s="1"/>
  <c r="G3205" i="43"/>
  <c r="F3205" i="43"/>
  <c r="E3205" i="43"/>
  <c r="D3205" i="43"/>
  <c r="C3205" i="43"/>
  <c r="B3205" i="43"/>
  <c r="AB3204" i="43"/>
  <c r="AC3204" i="43" s="1"/>
  <c r="Y3204" i="43"/>
  <c r="AD3204" i="43" s="1"/>
  <c r="X3204" i="43"/>
  <c r="W3204" i="43"/>
  <c r="V3204" i="43"/>
  <c r="R3204" i="43"/>
  <c r="S3204" i="43" s="1"/>
  <c r="M3204" i="43"/>
  <c r="L3204" i="43"/>
  <c r="G3204" i="43"/>
  <c r="F3204" i="43"/>
  <c r="E3204" i="43"/>
  <c r="D3204" i="43"/>
  <c r="C3204" i="43"/>
  <c r="B3204" i="43"/>
  <c r="AD3203" i="43"/>
  <c r="AB3203" i="43"/>
  <c r="AC3203" i="43" s="1"/>
  <c r="AA3203" i="43"/>
  <c r="Z3203" i="43"/>
  <c r="Y3203" i="43"/>
  <c r="W3203" i="43"/>
  <c r="V3203" i="43"/>
  <c r="R3203" i="43"/>
  <c r="M3203" i="43"/>
  <c r="L3203" i="43"/>
  <c r="S3203" i="43" s="1"/>
  <c r="G3203" i="43"/>
  <c r="F3203" i="43"/>
  <c r="E3203" i="43"/>
  <c r="D3203" i="43"/>
  <c r="C3203" i="43"/>
  <c r="B3203" i="43"/>
  <c r="AD3202" i="43"/>
  <c r="Z3202" i="43"/>
  <c r="AA3202" i="43" s="1"/>
  <c r="Y3202" i="43"/>
  <c r="AB3202" i="43" s="1"/>
  <c r="AC3202" i="43" s="1"/>
  <c r="V3202" i="43"/>
  <c r="R3202" i="43"/>
  <c r="M3202" i="43"/>
  <c r="L3202" i="43"/>
  <c r="G3202" i="43"/>
  <c r="F3202" i="43"/>
  <c r="E3202" i="43"/>
  <c r="D3202" i="43"/>
  <c r="C3202" i="43"/>
  <c r="B3202" i="43"/>
  <c r="Y3201" i="43"/>
  <c r="X3201" i="43"/>
  <c r="V3201" i="43"/>
  <c r="S3201" i="43"/>
  <c r="R3201" i="43"/>
  <c r="M3201" i="43"/>
  <c r="L3201" i="43"/>
  <c r="W3201" i="43" s="1"/>
  <c r="G3201" i="43"/>
  <c r="F3201" i="43"/>
  <c r="E3201" i="43"/>
  <c r="D3201" i="43"/>
  <c r="C3201" i="43"/>
  <c r="B3201" i="43"/>
  <c r="AB3200" i="43"/>
  <c r="AC3200" i="43" s="1"/>
  <c r="Y3200" i="43"/>
  <c r="AD3200" i="43" s="1"/>
  <c r="X3200" i="43"/>
  <c r="W3200" i="43"/>
  <c r="V3200" i="43"/>
  <c r="R3200" i="43"/>
  <c r="S3200" i="43" s="1"/>
  <c r="M3200" i="43"/>
  <c r="L3200" i="43"/>
  <c r="G3200" i="43"/>
  <c r="F3200" i="43"/>
  <c r="E3200" i="43"/>
  <c r="D3200" i="43"/>
  <c r="C3200" i="43"/>
  <c r="B3200" i="43"/>
  <c r="AD3199" i="43"/>
  <c r="AB3199" i="43"/>
  <c r="AC3199" i="43" s="1"/>
  <c r="AA3199" i="43"/>
  <c r="Z3199" i="43"/>
  <c r="Y3199" i="43"/>
  <c r="W3199" i="43"/>
  <c r="V3199" i="43"/>
  <c r="R3199" i="43"/>
  <c r="M3199" i="43"/>
  <c r="L3199" i="43"/>
  <c r="S3199" i="43" s="1"/>
  <c r="G3199" i="43"/>
  <c r="F3199" i="43"/>
  <c r="E3199" i="43"/>
  <c r="D3199" i="43"/>
  <c r="C3199" i="43"/>
  <c r="B3199" i="43"/>
  <c r="AD3198" i="43"/>
  <c r="Z3198" i="43"/>
  <c r="AA3198" i="43" s="1"/>
  <c r="Y3198" i="43"/>
  <c r="AB3198" i="43" s="1"/>
  <c r="AC3198" i="43" s="1"/>
  <c r="V3198" i="43"/>
  <c r="R3198" i="43"/>
  <c r="M3198" i="43"/>
  <c r="L3198" i="43"/>
  <c r="G3198" i="43"/>
  <c r="F3198" i="43"/>
  <c r="E3198" i="43"/>
  <c r="D3198" i="43"/>
  <c r="C3198" i="43"/>
  <c r="B3198" i="43"/>
  <c r="Y3197" i="43"/>
  <c r="X3197" i="43"/>
  <c r="V3197" i="43"/>
  <c r="S3197" i="43"/>
  <c r="R3197" i="43"/>
  <c r="M3197" i="43"/>
  <c r="L3197" i="43"/>
  <c r="W3197" i="43" s="1"/>
  <c r="G3197" i="43"/>
  <c r="F3197" i="43"/>
  <c r="E3197" i="43"/>
  <c r="D3197" i="43"/>
  <c r="C3197" i="43"/>
  <c r="B3197" i="43"/>
  <c r="AB3196" i="43"/>
  <c r="AC3196" i="43" s="1"/>
  <c r="Y3196" i="43"/>
  <c r="AD3196" i="43" s="1"/>
  <c r="X3196" i="43"/>
  <c r="W3196" i="43"/>
  <c r="V3196" i="43"/>
  <c r="R3196" i="43"/>
  <c r="S3196" i="43" s="1"/>
  <c r="M3196" i="43"/>
  <c r="L3196" i="43"/>
  <c r="G3196" i="43"/>
  <c r="F3196" i="43"/>
  <c r="E3196" i="43"/>
  <c r="D3196" i="43"/>
  <c r="C3196" i="43"/>
  <c r="B3196" i="43"/>
  <c r="AD3195" i="43"/>
  <c r="AB3195" i="43"/>
  <c r="AC3195" i="43" s="1"/>
  <c r="AA3195" i="43"/>
  <c r="Z3195" i="43"/>
  <c r="Y3195" i="43"/>
  <c r="W3195" i="43"/>
  <c r="V3195" i="43"/>
  <c r="R3195" i="43"/>
  <c r="M3195" i="43"/>
  <c r="L3195" i="43"/>
  <c r="S3195" i="43" s="1"/>
  <c r="G3195" i="43"/>
  <c r="F3195" i="43"/>
  <c r="E3195" i="43"/>
  <c r="D3195" i="43"/>
  <c r="C3195" i="43"/>
  <c r="B3195" i="43"/>
  <c r="AD3194" i="43"/>
  <c r="Z3194" i="43"/>
  <c r="AA3194" i="43" s="1"/>
  <c r="Y3194" i="43"/>
  <c r="AB3194" i="43" s="1"/>
  <c r="AC3194" i="43" s="1"/>
  <c r="V3194" i="43"/>
  <c r="R3194" i="43"/>
  <c r="M3194" i="43"/>
  <c r="L3194" i="43"/>
  <c r="G3194" i="43"/>
  <c r="F3194" i="43"/>
  <c r="E3194" i="43"/>
  <c r="D3194" i="43"/>
  <c r="C3194" i="43"/>
  <c r="B3194" i="43"/>
  <c r="Y3193" i="43"/>
  <c r="X3193" i="43"/>
  <c r="V3193" i="43"/>
  <c r="S3193" i="43"/>
  <c r="R3193" i="43"/>
  <c r="M3193" i="43"/>
  <c r="L3193" i="43"/>
  <c r="W3193" i="43" s="1"/>
  <c r="G3193" i="43"/>
  <c r="F3193" i="43"/>
  <c r="E3193" i="43"/>
  <c r="D3193" i="43"/>
  <c r="C3193" i="43"/>
  <c r="B3193" i="43"/>
  <c r="AB3192" i="43"/>
  <c r="AC3192" i="43" s="1"/>
  <c r="Y3192" i="43"/>
  <c r="AD3192" i="43" s="1"/>
  <c r="X3192" i="43"/>
  <c r="W3192" i="43"/>
  <c r="V3192" i="43"/>
  <c r="R3192" i="43"/>
  <c r="S3192" i="43" s="1"/>
  <c r="M3192" i="43"/>
  <c r="L3192" i="43"/>
  <c r="G3192" i="43"/>
  <c r="F3192" i="43"/>
  <c r="E3192" i="43"/>
  <c r="D3192" i="43"/>
  <c r="C3192" i="43"/>
  <c r="B3192" i="43"/>
  <c r="AD3191" i="43"/>
  <c r="AB3191" i="43"/>
  <c r="AC3191" i="43" s="1"/>
  <c r="AA3191" i="43"/>
  <c r="Z3191" i="43"/>
  <c r="Y3191" i="43"/>
  <c r="W3191" i="43"/>
  <c r="V3191" i="43"/>
  <c r="R3191" i="43"/>
  <c r="M3191" i="43"/>
  <c r="L3191" i="43"/>
  <c r="S3191" i="43" s="1"/>
  <c r="G3191" i="43"/>
  <c r="F3191" i="43"/>
  <c r="E3191" i="43"/>
  <c r="D3191" i="43"/>
  <c r="C3191" i="43"/>
  <c r="B3191" i="43"/>
  <c r="AD3190" i="43"/>
  <c r="Z3190" i="43"/>
  <c r="AA3190" i="43" s="1"/>
  <c r="Y3190" i="43"/>
  <c r="AB3190" i="43" s="1"/>
  <c r="AC3190" i="43" s="1"/>
  <c r="V3190" i="43"/>
  <c r="R3190" i="43"/>
  <c r="M3190" i="43"/>
  <c r="L3190" i="43"/>
  <c r="G3190" i="43"/>
  <c r="F3190" i="43"/>
  <c r="E3190" i="43"/>
  <c r="D3190" i="43"/>
  <c r="C3190" i="43"/>
  <c r="B3190" i="43"/>
  <c r="Y3189" i="43"/>
  <c r="X3189" i="43"/>
  <c r="V3189" i="43"/>
  <c r="S3189" i="43"/>
  <c r="R3189" i="43"/>
  <c r="M3189" i="43"/>
  <c r="L3189" i="43"/>
  <c r="W3189" i="43" s="1"/>
  <c r="G3189" i="43"/>
  <c r="F3189" i="43"/>
  <c r="E3189" i="43"/>
  <c r="D3189" i="43"/>
  <c r="C3189" i="43"/>
  <c r="B3189" i="43"/>
  <c r="AB3188" i="43"/>
  <c r="AC3188" i="43" s="1"/>
  <c r="Y3188" i="43"/>
  <c r="AD3188" i="43" s="1"/>
  <c r="X3188" i="43"/>
  <c r="W3188" i="43"/>
  <c r="V3188" i="43"/>
  <c r="R3188" i="43"/>
  <c r="S3188" i="43" s="1"/>
  <c r="M3188" i="43"/>
  <c r="L3188" i="43"/>
  <c r="G3188" i="43"/>
  <c r="F3188" i="43"/>
  <c r="E3188" i="43"/>
  <c r="D3188" i="43"/>
  <c r="C3188" i="43"/>
  <c r="B3188" i="43"/>
  <c r="AD3187" i="43"/>
  <c r="AB3187" i="43"/>
  <c r="AC3187" i="43" s="1"/>
  <c r="AA3187" i="43"/>
  <c r="Z3187" i="43"/>
  <c r="Y3187" i="43"/>
  <c r="W3187" i="43"/>
  <c r="V3187" i="43"/>
  <c r="R3187" i="43"/>
  <c r="M3187" i="43"/>
  <c r="L3187" i="43"/>
  <c r="S3187" i="43" s="1"/>
  <c r="G3187" i="43"/>
  <c r="F3187" i="43"/>
  <c r="E3187" i="43"/>
  <c r="D3187" i="43"/>
  <c r="C3187" i="43"/>
  <c r="B3187" i="43"/>
  <c r="AD3186" i="43"/>
  <c r="Z3186" i="43"/>
  <c r="AA3186" i="43" s="1"/>
  <c r="Y3186" i="43"/>
  <c r="AB3186" i="43" s="1"/>
  <c r="AC3186" i="43" s="1"/>
  <c r="V3186" i="43"/>
  <c r="R3186" i="43"/>
  <c r="M3186" i="43"/>
  <c r="L3186" i="43"/>
  <c r="G3186" i="43"/>
  <c r="F3186" i="43"/>
  <c r="E3186" i="43"/>
  <c r="D3186" i="43"/>
  <c r="C3186" i="43"/>
  <c r="B3186" i="43"/>
  <c r="Y3185" i="43"/>
  <c r="X3185" i="43"/>
  <c r="V3185" i="43"/>
  <c r="S3185" i="43"/>
  <c r="R3185" i="43"/>
  <c r="M3185" i="43"/>
  <c r="L3185" i="43"/>
  <c r="W3185" i="43" s="1"/>
  <c r="G3185" i="43"/>
  <c r="F3185" i="43"/>
  <c r="E3185" i="43"/>
  <c r="D3185" i="43"/>
  <c r="C3185" i="43"/>
  <c r="B3185" i="43"/>
  <c r="AB3184" i="43"/>
  <c r="AC3184" i="43" s="1"/>
  <c r="Y3184" i="43"/>
  <c r="AD3184" i="43" s="1"/>
  <c r="X3184" i="43"/>
  <c r="W3184" i="43"/>
  <c r="V3184" i="43"/>
  <c r="R3184" i="43"/>
  <c r="S3184" i="43" s="1"/>
  <c r="M3184" i="43"/>
  <c r="L3184" i="43"/>
  <c r="G3184" i="43"/>
  <c r="F3184" i="43"/>
  <c r="E3184" i="43"/>
  <c r="D3184" i="43"/>
  <c r="C3184" i="43"/>
  <c r="B3184" i="43"/>
  <c r="AD3183" i="43"/>
  <c r="AB3183" i="43"/>
  <c r="AC3183" i="43" s="1"/>
  <c r="AA3183" i="43"/>
  <c r="Z3183" i="43"/>
  <c r="Y3183" i="43"/>
  <c r="W3183" i="43"/>
  <c r="V3183" i="43"/>
  <c r="R3183" i="43"/>
  <c r="M3183" i="43"/>
  <c r="L3183" i="43"/>
  <c r="S3183" i="43" s="1"/>
  <c r="G3183" i="43"/>
  <c r="F3183" i="43"/>
  <c r="E3183" i="43"/>
  <c r="D3183" i="43"/>
  <c r="C3183" i="43"/>
  <c r="B3183" i="43"/>
  <c r="AD3182" i="43"/>
  <c r="Z3182" i="43"/>
  <c r="AA3182" i="43" s="1"/>
  <c r="Y3182" i="43"/>
  <c r="AB3182" i="43" s="1"/>
  <c r="AC3182" i="43" s="1"/>
  <c r="V3182" i="43"/>
  <c r="R3182" i="43"/>
  <c r="M3182" i="43"/>
  <c r="L3182" i="43"/>
  <c r="G3182" i="43"/>
  <c r="F3182" i="43"/>
  <c r="E3182" i="43"/>
  <c r="D3182" i="43"/>
  <c r="C3182" i="43"/>
  <c r="B3182" i="43"/>
  <c r="Y3181" i="43"/>
  <c r="X3181" i="43"/>
  <c r="V3181" i="43"/>
  <c r="S3181" i="43"/>
  <c r="R3181" i="43"/>
  <c r="M3181" i="43"/>
  <c r="L3181" i="43"/>
  <c r="W3181" i="43" s="1"/>
  <c r="G3181" i="43"/>
  <c r="F3181" i="43"/>
  <c r="E3181" i="43"/>
  <c r="D3181" i="43"/>
  <c r="C3181" i="43"/>
  <c r="B3181" i="43"/>
  <c r="AB3180" i="43"/>
  <c r="AC3180" i="43" s="1"/>
  <c r="Y3180" i="43"/>
  <c r="AD3180" i="43" s="1"/>
  <c r="X3180" i="43"/>
  <c r="W3180" i="43"/>
  <c r="V3180" i="43"/>
  <c r="R3180" i="43"/>
  <c r="S3180" i="43" s="1"/>
  <c r="M3180" i="43"/>
  <c r="L3180" i="43"/>
  <c r="G3180" i="43"/>
  <c r="F3180" i="43"/>
  <c r="E3180" i="43"/>
  <c r="D3180" i="43"/>
  <c r="C3180" i="43"/>
  <c r="B3180" i="43"/>
  <c r="AD3179" i="43"/>
  <c r="AB3179" i="43"/>
  <c r="AC3179" i="43" s="1"/>
  <c r="AA3179" i="43"/>
  <c r="Z3179" i="43"/>
  <c r="Y3179" i="43"/>
  <c r="W3179" i="43"/>
  <c r="V3179" i="43"/>
  <c r="R3179" i="43"/>
  <c r="M3179" i="43"/>
  <c r="L3179" i="43"/>
  <c r="S3179" i="43" s="1"/>
  <c r="G3179" i="43"/>
  <c r="F3179" i="43"/>
  <c r="E3179" i="43"/>
  <c r="D3179" i="43"/>
  <c r="C3179" i="43"/>
  <c r="B3179" i="43"/>
  <c r="AD3178" i="43"/>
  <c r="Z3178" i="43"/>
  <c r="AA3178" i="43" s="1"/>
  <c r="Y3178" i="43"/>
  <c r="AB3178" i="43" s="1"/>
  <c r="AC3178" i="43" s="1"/>
  <c r="V3178" i="43"/>
  <c r="R3178" i="43"/>
  <c r="M3178" i="43"/>
  <c r="L3178" i="43"/>
  <c r="G3178" i="43"/>
  <c r="F3178" i="43"/>
  <c r="E3178" i="43"/>
  <c r="D3178" i="43"/>
  <c r="C3178" i="43"/>
  <c r="B3178" i="43"/>
  <c r="Y3177" i="43"/>
  <c r="X3177" i="43"/>
  <c r="V3177" i="43"/>
  <c r="S3177" i="43"/>
  <c r="R3177" i="43"/>
  <c r="M3177" i="43"/>
  <c r="L3177" i="43"/>
  <c r="W3177" i="43" s="1"/>
  <c r="G3177" i="43"/>
  <c r="F3177" i="43"/>
  <c r="E3177" i="43"/>
  <c r="D3177" i="43"/>
  <c r="C3177" i="43"/>
  <c r="B3177" i="43"/>
  <c r="AB3176" i="43"/>
  <c r="AC3176" i="43" s="1"/>
  <c r="Y3176" i="43"/>
  <c r="AD3176" i="43" s="1"/>
  <c r="X3176" i="43"/>
  <c r="W3176" i="43"/>
  <c r="V3176" i="43"/>
  <c r="R3176" i="43"/>
  <c r="S3176" i="43" s="1"/>
  <c r="M3176" i="43"/>
  <c r="L3176" i="43"/>
  <c r="G3176" i="43"/>
  <c r="F3176" i="43"/>
  <c r="E3176" i="43"/>
  <c r="D3176" i="43"/>
  <c r="C3176" i="43"/>
  <c r="B3176" i="43"/>
  <c r="AD3175" i="43"/>
  <c r="AB3175" i="43"/>
  <c r="AC3175" i="43" s="1"/>
  <c r="AA3175" i="43"/>
  <c r="Z3175" i="43"/>
  <c r="Y3175" i="43"/>
  <c r="W3175" i="43"/>
  <c r="V3175" i="43"/>
  <c r="R3175" i="43"/>
  <c r="M3175" i="43"/>
  <c r="L3175" i="43"/>
  <c r="S3175" i="43" s="1"/>
  <c r="G3175" i="43"/>
  <c r="F3175" i="43"/>
  <c r="E3175" i="43"/>
  <c r="D3175" i="43"/>
  <c r="C3175" i="43"/>
  <c r="B3175" i="43"/>
  <c r="AD3174" i="43"/>
  <c r="Z3174" i="43"/>
  <c r="AA3174" i="43" s="1"/>
  <c r="Y3174" i="43"/>
  <c r="AB3174" i="43" s="1"/>
  <c r="AC3174" i="43" s="1"/>
  <c r="V3174" i="43"/>
  <c r="R3174" i="43"/>
  <c r="M3174" i="43"/>
  <c r="L3174" i="43"/>
  <c r="G3174" i="43"/>
  <c r="F3174" i="43"/>
  <c r="E3174" i="43"/>
  <c r="D3174" i="43"/>
  <c r="C3174" i="43"/>
  <c r="B3174" i="43"/>
  <c r="Y3173" i="43"/>
  <c r="X3173" i="43"/>
  <c r="V3173" i="43"/>
  <c r="S3173" i="43"/>
  <c r="R3173" i="43"/>
  <c r="M3173" i="43"/>
  <c r="L3173" i="43"/>
  <c r="W3173" i="43" s="1"/>
  <c r="G3173" i="43"/>
  <c r="F3173" i="43"/>
  <c r="E3173" i="43"/>
  <c r="D3173" i="43"/>
  <c r="C3173" i="43"/>
  <c r="B3173" i="43"/>
  <c r="AB3172" i="43"/>
  <c r="AC3172" i="43" s="1"/>
  <c r="Y3172" i="43"/>
  <c r="AD3172" i="43" s="1"/>
  <c r="X3172" i="43"/>
  <c r="W3172" i="43"/>
  <c r="V3172" i="43"/>
  <c r="R3172" i="43"/>
  <c r="S3172" i="43" s="1"/>
  <c r="M3172" i="43"/>
  <c r="L3172" i="43"/>
  <c r="G3172" i="43"/>
  <c r="F3172" i="43"/>
  <c r="E3172" i="43"/>
  <c r="D3172" i="43"/>
  <c r="C3172" i="43"/>
  <c r="B3172" i="43"/>
  <c r="AD3171" i="43"/>
  <c r="AB3171" i="43"/>
  <c r="AC3171" i="43" s="1"/>
  <c r="AA3171" i="43"/>
  <c r="Z3171" i="43"/>
  <c r="Y3171" i="43"/>
  <c r="W3171" i="43"/>
  <c r="V3171" i="43"/>
  <c r="R3171" i="43"/>
  <c r="M3171" i="43"/>
  <c r="L3171" i="43"/>
  <c r="S3171" i="43" s="1"/>
  <c r="G3171" i="43"/>
  <c r="F3171" i="43"/>
  <c r="E3171" i="43"/>
  <c r="D3171" i="43"/>
  <c r="C3171" i="43"/>
  <c r="B3171" i="43"/>
  <c r="AD3170" i="43"/>
  <c r="Z3170" i="43"/>
  <c r="AA3170" i="43" s="1"/>
  <c r="Y3170" i="43"/>
  <c r="AB3170" i="43" s="1"/>
  <c r="AC3170" i="43" s="1"/>
  <c r="V3170" i="43"/>
  <c r="R3170" i="43"/>
  <c r="M3170" i="43"/>
  <c r="L3170" i="43"/>
  <c r="G3170" i="43"/>
  <c r="F3170" i="43"/>
  <c r="E3170" i="43"/>
  <c r="D3170" i="43"/>
  <c r="C3170" i="43"/>
  <c r="B3170" i="43"/>
  <c r="Y3169" i="43"/>
  <c r="X3169" i="43"/>
  <c r="V3169" i="43"/>
  <c r="S3169" i="43"/>
  <c r="R3169" i="43"/>
  <c r="M3169" i="43"/>
  <c r="L3169" i="43"/>
  <c r="W3169" i="43" s="1"/>
  <c r="G3169" i="43"/>
  <c r="F3169" i="43"/>
  <c r="E3169" i="43"/>
  <c r="D3169" i="43"/>
  <c r="C3169" i="43"/>
  <c r="B3169" i="43"/>
  <c r="AB3168" i="43"/>
  <c r="AC3168" i="43" s="1"/>
  <c r="Y3168" i="43"/>
  <c r="AD3168" i="43" s="1"/>
  <c r="X3168" i="43"/>
  <c r="W3168" i="43"/>
  <c r="V3168" i="43"/>
  <c r="R3168" i="43"/>
  <c r="S3168" i="43" s="1"/>
  <c r="M3168" i="43"/>
  <c r="L3168" i="43"/>
  <c r="G3168" i="43"/>
  <c r="F3168" i="43"/>
  <c r="E3168" i="43"/>
  <c r="D3168" i="43"/>
  <c r="C3168" i="43"/>
  <c r="B3168" i="43"/>
  <c r="AD3167" i="43"/>
  <c r="AB3167" i="43"/>
  <c r="AC3167" i="43" s="1"/>
  <c r="AA3167" i="43"/>
  <c r="Z3167" i="43"/>
  <c r="Y3167" i="43"/>
  <c r="W3167" i="43"/>
  <c r="V3167" i="43"/>
  <c r="R3167" i="43"/>
  <c r="M3167" i="43"/>
  <c r="L3167" i="43"/>
  <c r="S3167" i="43" s="1"/>
  <c r="G3167" i="43"/>
  <c r="F3167" i="43"/>
  <c r="E3167" i="43"/>
  <c r="D3167" i="43"/>
  <c r="C3167" i="43"/>
  <c r="B3167" i="43"/>
  <c r="AD3166" i="43"/>
  <c r="Z3166" i="43"/>
  <c r="AA3166" i="43" s="1"/>
  <c r="Y3166" i="43"/>
  <c r="AB3166" i="43" s="1"/>
  <c r="AC3166" i="43" s="1"/>
  <c r="V3166" i="43"/>
  <c r="R3166" i="43"/>
  <c r="M3166" i="43"/>
  <c r="L3166" i="43"/>
  <c r="G3166" i="43"/>
  <c r="F3166" i="43"/>
  <c r="E3166" i="43"/>
  <c r="D3166" i="43"/>
  <c r="C3166" i="43"/>
  <c r="B3166" i="43"/>
  <c r="Y3165" i="43"/>
  <c r="X3165" i="43"/>
  <c r="V3165" i="43"/>
  <c r="S3165" i="43"/>
  <c r="R3165" i="43"/>
  <c r="M3165" i="43"/>
  <c r="L3165" i="43"/>
  <c r="W3165" i="43" s="1"/>
  <c r="G3165" i="43"/>
  <c r="F3165" i="43"/>
  <c r="E3165" i="43"/>
  <c r="D3165" i="43"/>
  <c r="C3165" i="43"/>
  <c r="B3165" i="43"/>
  <c r="AB3164" i="43"/>
  <c r="AC3164" i="43" s="1"/>
  <c r="Y3164" i="43"/>
  <c r="AD3164" i="43" s="1"/>
  <c r="X3164" i="43"/>
  <c r="W3164" i="43"/>
  <c r="V3164" i="43"/>
  <c r="R3164" i="43"/>
  <c r="S3164" i="43" s="1"/>
  <c r="M3164" i="43"/>
  <c r="L3164" i="43"/>
  <c r="G3164" i="43"/>
  <c r="F3164" i="43"/>
  <c r="E3164" i="43"/>
  <c r="D3164" i="43"/>
  <c r="C3164" i="43"/>
  <c r="B3164" i="43"/>
  <c r="AD3163" i="43"/>
  <c r="AB3163" i="43"/>
  <c r="AC3163" i="43" s="1"/>
  <c r="AA3163" i="43"/>
  <c r="Z3163" i="43"/>
  <c r="Y3163" i="43"/>
  <c r="W3163" i="43"/>
  <c r="V3163" i="43"/>
  <c r="R3163" i="43"/>
  <c r="M3163" i="43"/>
  <c r="L3163" i="43"/>
  <c r="S3163" i="43" s="1"/>
  <c r="G3163" i="43"/>
  <c r="F3163" i="43"/>
  <c r="E3163" i="43"/>
  <c r="D3163" i="43"/>
  <c r="C3163" i="43"/>
  <c r="B3163" i="43"/>
  <c r="AD3162" i="43"/>
  <c r="Z3162" i="43"/>
  <c r="AA3162" i="43" s="1"/>
  <c r="Y3162" i="43"/>
  <c r="AB3162" i="43" s="1"/>
  <c r="AC3162" i="43" s="1"/>
  <c r="V3162" i="43"/>
  <c r="R3162" i="43"/>
  <c r="M3162" i="43"/>
  <c r="L3162" i="43"/>
  <c r="G3162" i="43"/>
  <c r="F3162" i="43"/>
  <c r="E3162" i="43"/>
  <c r="D3162" i="43"/>
  <c r="C3162" i="43"/>
  <c r="B3162" i="43"/>
  <c r="Y3161" i="43"/>
  <c r="X3161" i="43"/>
  <c r="V3161" i="43"/>
  <c r="S3161" i="43"/>
  <c r="R3161" i="43"/>
  <c r="M3161" i="43"/>
  <c r="L3161" i="43"/>
  <c r="W3161" i="43" s="1"/>
  <c r="G3161" i="43"/>
  <c r="F3161" i="43"/>
  <c r="E3161" i="43"/>
  <c r="D3161" i="43"/>
  <c r="C3161" i="43"/>
  <c r="B3161" i="43"/>
  <c r="AB3160" i="43"/>
  <c r="AC3160" i="43" s="1"/>
  <c r="Y3160" i="43"/>
  <c r="AD3160" i="43" s="1"/>
  <c r="X3160" i="43"/>
  <c r="W3160" i="43"/>
  <c r="V3160" i="43"/>
  <c r="R3160" i="43"/>
  <c r="S3160" i="43" s="1"/>
  <c r="M3160" i="43"/>
  <c r="L3160" i="43"/>
  <c r="G3160" i="43"/>
  <c r="F3160" i="43"/>
  <c r="E3160" i="43"/>
  <c r="D3160" i="43"/>
  <c r="C3160" i="43"/>
  <c r="B3160" i="43"/>
  <c r="AD3159" i="43"/>
  <c r="AB3159" i="43"/>
  <c r="AC3159" i="43" s="1"/>
  <c r="AA3159" i="43"/>
  <c r="Z3159" i="43"/>
  <c r="Y3159" i="43"/>
  <c r="W3159" i="43"/>
  <c r="V3159" i="43"/>
  <c r="R3159" i="43"/>
  <c r="M3159" i="43"/>
  <c r="L3159" i="43"/>
  <c r="S3159" i="43" s="1"/>
  <c r="G3159" i="43"/>
  <c r="F3159" i="43"/>
  <c r="E3159" i="43"/>
  <c r="D3159" i="43"/>
  <c r="C3159" i="43"/>
  <c r="B3159" i="43"/>
  <c r="AD3158" i="43"/>
  <c r="Z3158" i="43"/>
  <c r="AA3158" i="43" s="1"/>
  <c r="Y3158" i="43"/>
  <c r="AB3158" i="43" s="1"/>
  <c r="AC3158" i="43" s="1"/>
  <c r="V3158" i="43"/>
  <c r="R3158" i="43"/>
  <c r="M3158" i="43"/>
  <c r="L3158" i="43"/>
  <c r="G3158" i="43"/>
  <c r="F3158" i="43"/>
  <c r="E3158" i="43"/>
  <c r="D3158" i="43"/>
  <c r="C3158" i="43"/>
  <c r="B3158" i="43"/>
  <c r="Y3157" i="43"/>
  <c r="X3157" i="43"/>
  <c r="V3157" i="43"/>
  <c r="S3157" i="43"/>
  <c r="R3157" i="43"/>
  <c r="M3157" i="43"/>
  <c r="L3157" i="43"/>
  <c r="W3157" i="43" s="1"/>
  <c r="G3157" i="43"/>
  <c r="F3157" i="43"/>
  <c r="E3157" i="43"/>
  <c r="D3157" i="43"/>
  <c r="C3157" i="43"/>
  <c r="B3157" i="43"/>
  <c r="AB3156" i="43"/>
  <c r="AC3156" i="43" s="1"/>
  <c r="Y3156" i="43"/>
  <c r="AD3156" i="43" s="1"/>
  <c r="X3156" i="43"/>
  <c r="W3156" i="43"/>
  <c r="V3156" i="43"/>
  <c r="R3156" i="43"/>
  <c r="S3156" i="43" s="1"/>
  <c r="M3156" i="43"/>
  <c r="L3156" i="43"/>
  <c r="G3156" i="43"/>
  <c r="F3156" i="43"/>
  <c r="E3156" i="43"/>
  <c r="D3156" i="43"/>
  <c r="C3156" i="43"/>
  <c r="B3156" i="43"/>
  <c r="AD3155" i="43"/>
  <c r="AB3155" i="43"/>
  <c r="AC3155" i="43" s="1"/>
  <c r="AA3155" i="43"/>
  <c r="Z3155" i="43"/>
  <c r="Y3155" i="43"/>
  <c r="W3155" i="43"/>
  <c r="V3155" i="43"/>
  <c r="R3155" i="43"/>
  <c r="M3155" i="43"/>
  <c r="L3155" i="43"/>
  <c r="S3155" i="43" s="1"/>
  <c r="G3155" i="43"/>
  <c r="F3155" i="43"/>
  <c r="E3155" i="43"/>
  <c r="D3155" i="43"/>
  <c r="C3155" i="43"/>
  <c r="B3155" i="43"/>
  <c r="AD3154" i="43"/>
  <c r="Z3154" i="43"/>
  <c r="AA3154" i="43" s="1"/>
  <c r="Y3154" i="43"/>
  <c r="AB3154" i="43" s="1"/>
  <c r="AC3154" i="43" s="1"/>
  <c r="V3154" i="43"/>
  <c r="R3154" i="43"/>
  <c r="M3154" i="43"/>
  <c r="L3154" i="43"/>
  <c r="G3154" i="43"/>
  <c r="F3154" i="43"/>
  <c r="E3154" i="43"/>
  <c r="D3154" i="43"/>
  <c r="C3154" i="43"/>
  <c r="B3154" i="43"/>
  <c r="Y3153" i="43"/>
  <c r="X3153" i="43"/>
  <c r="V3153" i="43"/>
  <c r="S3153" i="43"/>
  <c r="R3153" i="43"/>
  <c r="M3153" i="43"/>
  <c r="L3153" i="43"/>
  <c r="W3153" i="43" s="1"/>
  <c r="G3153" i="43"/>
  <c r="F3153" i="43"/>
  <c r="E3153" i="43"/>
  <c r="D3153" i="43"/>
  <c r="C3153" i="43"/>
  <c r="B3153" i="43"/>
  <c r="AB3152" i="43"/>
  <c r="AC3152" i="43" s="1"/>
  <c r="Y3152" i="43"/>
  <c r="AD3152" i="43" s="1"/>
  <c r="X3152" i="43"/>
  <c r="W3152" i="43"/>
  <c r="V3152" i="43"/>
  <c r="R3152" i="43"/>
  <c r="S3152" i="43" s="1"/>
  <c r="M3152" i="43"/>
  <c r="L3152" i="43"/>
  <c r="G3152" i="43"/>
  <c r="F3152" i="43"/>
  <c r="E3152" i="43"/>
  <c r="D3152" i="43"/>
  <c r="C3152" i="43"/>
  <c r="B3152" i="43"/>
  <c r="AD3151" i="43"/>
  <c r="AB3151" i="43"/>
  <c r="AC3151" i="43" s="1"/>
  <c r="AA3151" i="43"/>
  <c r="Z3151" i="43"/>
  <c r="Y3151" i="43"/>
  <c r="W3151" i="43"/>
  <c r="V3151" i="43"/>
  <c r="R3151" i="43"/>
  <c r="M3151" i="43"/>
  <c r="L3151" i="43"/>
  <c r="S3151" i="43" s="1"/>
  <c r="G3151" i="43"/>
  <c r="F3151" i="43"/>
  <c r="E3151" i="43"/>
  <c r="D3151" i="43"/>
  <c r="C3151" i="43"/>
  <c r="B3151" i="43"/>
  <c r="AD3150" i="43"/>
  <c r="Z3150" i="43"/>
  <c r="AA3150" i="43" s="1"/>
  <c r="Y3150" i="43"/>
  <c r="AB3150" i="43" s="1"/>
  <c r="AC3150" i="43" s="1"/>
  <c r="V3150" i="43"/>
  <c r="R3150" i="43"/>
  <c r="M3150" i="43"/>
  <c r="L3150" i="43"/>
  <c r="G3150" i="43"/>
  <c r="F3150" i="43"/>
  <c r="E3150" i="43"/>
  <c r="D3150" i="43"/>
  <c r="C3150" i="43"/>
  <c r="B3150" i="43"/>
  <c r="Y3149" i="43"/>
  <c r="X3149" i="43"/>
  <c r="V3149" i="43"/>
  <c r="S3149" i="43"/>
  <c r="R3149" i="43"/>
  <c r="M3149" i="43"/>
  <c r="L3149" i="43"/>
  <c r="W3149" i="43" s="1"/>
  <c r="G3149" i="43"/>
  <c r="F3149" i="43"/>
  <c r="E3149" i="43"/>
  <c r="D3149" i="43"/>
  <c r="C3149" i="43"/>
  <c r="B3149" i="43"/>
  <c r="AB3148" i="43"/>
  <c r="AC3148" i="43" s="1"/>
  <c r="Y3148" i="43"/>
  <c r="AD3148" i="43" s="1"/>
  <c r="X3148" i="43"/>
  <c r="W3148" i="43"/>
  <c r="V3148" i="43"/>
  <c r="R3148" i="43"/>
  <c r="S3148" i="43" s="1"/>
  <c r="M3148" i="43"/>
  <c r="L3148" i="43"/>
  <c r="G3148" i="43"/>
  <c r="F3148" i="43"/>
  <c r="E3148" i="43"/>
  <c r="D3148" i="43"/>
  <c r="C3148" i="43"/>
  <c r="B3148" i="43"/>
  <c r="AD3147" i="43"/>
  <c r="AB3147" i="43"/>
  <c r="AC3147" i="43" s="1"/>
  <c r="AA3147" i="43"/>
  <c r="Z3147" i="43"/>
  <c r="Y3147" i="43"/>
  <c r="W3147" i="43"/>
  <c r="V3147" i="43"/>
  <c r="R3147" i="43"/>
  <c r="M3147" i="43"/>
  <c r="L3147" i="43"/>
  <c r="S3147" i="43" s="1"/>
  <c r="G3147" i="43"/>
  <c r="F3147" i="43"/>
  <c r="E3147" i="43"/>
  <c r="D3147" i="43"/>
  <c r="C3147" i="43"/>
  <c r="B3147" i="43"/>
  <c r="AD3146" i="43"/>
  <c r="Z3146" i="43"/>
  <c r="AA3146" i="43" s="1"/>
  <c r="Y3146" i="43"/>
  <c r="AB3146" i="43" s="1"/>
  <c r="AC3146" i="43" s="1"/>
  <c r="V3146" i="43"/>
  <c r="R3146" i="43"/>
  <c r="M3146" i="43"/>
  <c r="L3146" i="43"/>
  <c r="G3146" i="43"/>
  <c r="F3146" i="43"/>
  <c r="E3146" i="43"/>
  <c r="D3146" i="43"/>
  <c r="C3146" i="43"/>
  <c r="B3146" i="43"/>
  <c r="Y3145" i="43"/>
  <c r="X3145" i="43"/>
  <c r="V3145" i="43"/>
  <c r="S3145" i="43"/>
  <c r="R3145" i="43"/>
  <c r="M3145" i="43"/>
  <c r="L3145" i="43"/>
  <c r="W3145" i="43" s="1"/>
  <c r="G3145" i="43"/>
  <c r="F3145" i="43"/>
  <c r="E3145" i="43"/>
  <c r="D3145" i="43"/>
  <c r="C3145" i="43"/>
  <c r="B3145" i="43"/>
  <c r="AB3144" i="43"/>
  <c r="AC3144" i="43" s="1"/>
  <c r="Y3144" i="43"/>
  <c r="AD3144" i="43" s="1"/>
  <c r="X3144" i="43"/>
  <c r="W3144" i="43"/>
  <c r="V3144" i="43"/>
  <c r="R3144" i="43"/>
  <c r="S3144" i="43" s="1"/>
  <c r="M3144" i="43"/>
  <c r="L3144" i="43"/>
  <c r="G3144" i="43"/>
  <c r="F3144" i="43"/>
  <c r="E3144" i="43"/>
  <c r="D3144" i="43"/>
  <c r="C3144" i="43"/>
  <c r="B3144" i="43"/>
  <c r="AD3143" i="43"/>
  <c r="AB3143" i="43"/>
  <c r="AC3143" i="43" s="1"/>
  <c r="AA3143" i="43"/>
  <c r="Z3143" i="43"/>
  <c r="Y3143" i="43"/>
  <c r="W3143" i="43"/>
  <c r="V3143" i="43"/>
  <c r="R3143" i="43"/>
  <c r="M3143" i="43"/>
  <c r="L3143" i="43"/>
  <c r="S3143" i="43" s="1"/>
  <c r="G3143" i="43"/>
  <c r="F3143" i="43"/>
  <c r="E3143" i="43"/>
  <c r="D3143" i="43"/>
  <c r="C3143" i="43"/>
  <c r="B3143" i="43"/>
  <c r="AD3142" i="43"/>
  <c r="Z3142" i="43"/>
  <c r="AA3142" i="43" s="1"/>
  <c r="Y3142" i="43"/>
  <c r="AB3142" i="43" s="1"/>
  <c r="AC3142" i="43" s="1"/>
  <c r="V3142" i="43"/>
  <c r="R3142" i="43"/>
  <c r="M3142" i="43"/>
  <c r="L3142" i="43"/>
  <c r="G3142" i="43"/>
  <c r="F3142" i="43"/>
  <c r="E3142" i="43"/>
  <c r="D3142" i="43"/>
  <c r="C3142" i="43"/>
  <c r="B3142" i="43"/>
  <c r="Y3141" i="43"/>
  <c r="X3141" i="43"/>
  <c r="V3141" i="43"/>
  <c r="S3141" i="43"/>
  <c r="R3141" i="43"/>
  <c r="M3141" i="43"/>
  <c r="L3141" i="43"/>
  <c r="W3141" i="43" s="1"/>
  <c r="G3141" i="43"/>
  <c r="F3141" i="43"/>
  <c r="E3141" i="43"/>
  <c r="D3141" i="43"/>
  <c r="C3141" i="43"/>
  <c r="B3141" i="43"/>
  <c r="AB3140" i="43"/>
  <c r="AC3140" i="43" s="1"/>
  <c r="Y3140" i="43"/>
  <c r="AD3140" i="43" s="1"/>
  <c r="X3140" i="43"/>
  <c r="W3140" i="43"/>
  <c r="V3140" i="43"/>
  <c r="R3140" i="43"/>
  <c r="S3140" i="43" s="1"/>
  <c r="M3140" i="43"/>
  <c r="L3140" i="43"/>
  <c r="G3140" i="43"/>
  <c r="F3140" i="43"/>
  <c r="E3140" i="43"/>
  <c r="D3140" i="43"/>
  <c r="C3140" i="43"/>
  <c r="B3140" i="43"/>
  <c r="AD3139" i="43"/>
  <c r="AB3139" i="43"/>
  <c r="AC3139" i="43" s="1"/>
  <c r="AA3139" i="43"/>
  <c r="Z3139" i="43"/>
  <c r="Y3139" i="43"/>
  <c r="W3139" i="43"/>
  <c r="V3139" i="43"/>
  <c r="R3139" i="43"/>
  <c r="M3139" i="43"/>
  <c r="L3139" i="43"/>
  <c r="S3139" i="43" s="1"/>
  <c r="G3139" i="43"/>
  <c r="F3139" i="43"/>
  <c r="E3139" i="43"/>
  <c r="D3139" i="43"/>
  <c r="C3139" i="43"/>
  <c r="B3139" i="43"/>
  <c r="AD3138" i="43"/>
  <c r="Z3138" i="43"/>
  <c r="AA3138" i="43" s="1"/>
  <c r="Y3138" i="43"/>
  <c r="AB3138" i="43" s="1"/>
  <c r="AC3138" i="43" s="1"/>
  <c r="V3138" i="43"/>
  <c r="R3138" i="43"/>
  <c r="M3138" i="43"/>
  <c r="L3138" i="43"/>
  <c r="G3138" i="43"/>
  <c r="F3138" i="43"/>
  <c r="E3138" i="43"/>
  <c r="D3138" i="43"/>
  <c r="C3138" i="43"/>
  <c r="B3138" i="43"/>
  <c r="Y3137" i="43"/>
  <c r="X3137" i="43"/>
  <c r="V3137" i="43"/>
  <c r="S3137" i="43"/>
  <c r="R3137" i="43"/>
  <c r="M3137" i="43"/>
  <c r="L3137" i="43"/>
  <c r="W3137" i="43" s="1"/>
  <c r="G3137" i="43"/>
  <c r="F3137" i="43"/>
  <c r="E3137" i="43"/>
  <c r="D3137" i="43"/>
  <c r="C3137" i="43"/>
  <c r="B3137" i="43"/>
  <c r="AB3136" i="43"/>
  <c r="AC3136" i="43" s="1"/>
  <c r="Y3136" i="43"/>
  <c r="AD3136" i="43" s="1"/>
  <c r="X3136" i="43"/>
  <c r="W3136" i="43"/>
  <c r="V3136" i="43"/>
  <c r="R3136" i="43"/>
  <c r="S3136" i="43" s="1"/>
  <c r="M3136" i="43"/>
  <c r="L3136" i="43"/>
  <c r="G3136" i="43"/>
  <c r="F3136" i="43"/>
  <c r="E3136" i="43"/>
  <c r="D3136" i="43"/>
  <c r="C3136" i="43"/>
  <c r="B3136" i="43"/>
  <c r="AD3135" i="43"/>
  <c r="AB3135" i="43"/>
  <c r="AC3135" i="43" s="1"/>
  <c r="AA3135" i="43"/>
  <c r="Z3135" i="43"/>
  <c r="Y3135" i="43"/>
  <c r="W3135" i="43"/>
  <c r="V3135" i="43"/>
  <c r="R3135" i="43"/>
  <c r="M3135" i="43"/>
  <c r="L3135" i="43"/>
  <c r="S3135" i="43" s="1"/>
  <c r="G3135" i="43"/>
  <c r="F3135" i="43"/>
  <c r="E3135" i="43"/>
  <c r="D3135" i="43"/>
  <c r="C3135" i="43"/>
  <c r="B3135" i="43"/>
  <c r="AD3134" i="43"/>
  <c r="Z3134" i="43"/>
  <c r="AA3134" i="43" s="1"/>
  <c r="Y3134" i="43"/>
  <c r="AB3134" i="43" s="1"/>
  <c r="AC3134" i="43" s="1"/>
  <c r="V3134" i="43"/>
  <c r="R3134" i="43"/>
  <c r="M3134" i="43"/>
  <c r="L3134" i="43"/>
  <c r="G3134" i="43"/>
  <c r="F3134" i="43"/>
  <c r="E3134" i="43"/>
  <c r="D3134" i="43"/>
  <c r="C3134" i="43"/>
  <c r="B3134" i="43"/>
  <c r="Y3133" i="43"/>
  <c r="X3133" i="43"/>
  <c r="V3133" i="43"/>
  <c r="S3133" i="43"/>
  <c r="R3133" i="43"/>
  <c r="M3133" i="43"/>
  <c r="L3133" i="43"/>
  <c r="W3133" i="43" s="1"/>
  <c r="G3133" i="43"/>
  <c r="F3133" i="43"/>
  <c r="E3133" i="43"/>
  <c r="D3133" i="43"/>
  <c r="C3133" i="43"/>
  <c r="B3133" i="43"/>
  <c r="AB3132" i="43"/>
  <c r="AC3132" i="43" s="1"/>
  <c r="Y3132" i="43"/>
  <c r="AD3132" i="43" s="1"/>
  <c r="X3132" i="43"/>
  <c r="W3132" i="43"/>
  <c r="V3132" i="43"/>
  <c r="R3132" i="43"/>
  <c r="S3132" i="43" s="1"/>
  <c r="M3132" i="43"/>
  <c r="L3132" i="43"/>
  <c r="G3132" i="43"/>
  <c r="F3132" i="43"/>
  <c r="E3132" i="43"/>
  <c r="D3132" i="43"/>
  <c r="C3132" i="43"/>
  <c r="B3132" i="43"/>
  <c r="AD3131" i="43"/>
  <c r="AB3131" i="43"/>
  <c r="AC3131" i="43" s="1"/>
  <c r="AA3131" i="43"/>
  <c r="Z3131" i="43"/>
  <c r="Y3131" i="43"/>
  <c r="W3131" i="43"/>
  <c r="V3131" i="43"/>
  <c r="R3131" i="43"/>
  <c r="M3131" i="43"/>
  <c r="L3131" i="43"/>
  <c r="S3131" i="43" s="1"/>
  <c r="G3131" i="43"/>
  <c r="F3131" i="43"/>
  <c r="E3131" i="43"/>
  <c r="D3131" i="43"/>
  <c r="C3131" i="43"/>
  <c r="B3131" i="43"/>
  <c r="AD3130" i="43"/>
  <c r="Z3130" i="43"/>
  <c r="AA3130" i="43" s="1"/>
  <c r="Y3130" i="43"/>
  <c r="AB3130" i="43" s="1"/>
  <c r="AC3130" i="43" s="1"/>
  <c r="V3130" i="43"/>
  <c r="R3130" i="43"/>
  <c r="M3130" i="43"/>
  <c r="L3130" i="43"/>
  <c r="G3130" i="43"/>
  <c r="F3130" i="43"/>
  <c r="E3130" i="43"/>
  <c r="D3130" i="43"/>
  <c r="C3130" i="43"/>
  <c r="B3130" i="43"/>
  <c r="Y3129" i="43"/>
  <c r="X3129" i="43"/>
  <c r="V3129" i="43"/>
  <c r="S3129" i="43"/>
  <c r="R3129" i="43"/>
  <c r="M3129" i="43"/>
  <c r="L3129" i="43"/>
  <c r="W3129" i="43" s="1"/>
  <c r="G3129" i="43"/>
  <c r="F3129" i="43"/>
  <c r="E3129" i="43"/>
  <c r="D3129" i="43"/>
  <c r="C3129" i="43"/>
  <c r="B3129" i="43"/>
  <c r="AB3128" i="43"/>
  <c r="AC3128" i="43" s="1"/>
  <c r="Y3128" i="43"/>
  <c r="AD3128" i="43" s="1"/>
  <c r="X3128" i="43"/>
  <c r="W3128" i="43"/>
  <c r="V3128" i="43"/>
  <c r="R3128" i="43"/>
  <c r="S3128" i="43" s="1"/>
  <c r="M3128" i="43"/>
  <c r="L3128" i="43"/>
  <c r="G3128" i="43"/>
  <c r="F3128" i="43"/>
  <c r="E3128" i="43"/>
  <c r="D3128" i="43"/>
  <c r="C3128" i="43"/>
  <c r="B3128" i="43"/>
  <c r="AD3127" i="43"/>
  <c r="AB3127" i="43"/>
  <c r="AC3127" i="43" s="1"/>
  <c r="AA3127" i="43"/>
  <c r="Z3127" i="43"/>
  <c r="Y3127" i="43"/>
  <c r="W3127" i="43"/>
  <c r="V3127" i="43"/>
  <c r="R3127" i="43"/>
  <c r="M3127" i="43"/>
  <c r="L3127" i="43"/>
  <c r="S3127" i="43" s="1"/>
  <c r="G3127" i="43"/>
  <c r="F3127" i="43"/>
  <c r="E3127" i="43"/>
  <c r="D3127" i="43"/>
  <c r="C3127" i="43"/>
  <c r="B3127" i="43"/>
  <c r="AD3126" i="43"/>
  <c r="Z3126" i="43"/>
  <c r="AA3126" i="43" s="1"/>
  <c r="Y3126" i="43"/>
  <c r="AB3126" i="43" s="1"/>
  <c r="AC3126" i="43" s="1"/>
  <c r="V3126" i="43"/>
  <c r="R3126" i="43"/>
  <c r="M3126" i="43"/>
  <c r="L3126" i="43"/>
  <c r="G3126" i="43"/>
  <c r="F3126" i="43"/>
  <c r="E3126" i="43"/>
  <c r="D3126" i="43"/>
  <c r="C3126" i="43"/>
  <c r="B3126" i="43"/>
  <c r="Y3125" i="43"/>
  <c r="X3125" i="43"/>
  <c r="V3125" i="43"/>
  <c r="S3125" i="43"/>
  <c r="R3125" i="43"/>
  <c r="M3125" i="43"/>
  <c r="L3125" i="43"/>
  <c r="W3125" i="43" s="1"/>
  <c r="G3125" i="43"/>
  <c r="F3125" i="43"/>
  <c r="E3125" i="43"/>
  <c r="D3125" i="43"/>
  <c r="C3125" i="43"/>
  <c r="B3125" i="43"/>
  <c r="AB3124" i="43"/>
  <c r="AC3124" i="43" s="1"/>
  <c r="Y3124" i="43"/>
  <c r="AD3124" i="43" s="1"/>
  <c r="X3124" i="43"/>
  <c r="W3124" i="43"/>
  <c r="V3124" i="43"/>
  <c r="R3124" i="43"/>
  <c r="S3124" i="43" s="1"/>
  <c r="M3124" i="43"/>
  <c r="L3124" i="43"/>
  <c r="G3124" i="43"/>
  <c r="F3124" i="43"/>
  <c r="E3124" i="43"/>
  <c r="D3124" i="43"/>
  <c r="C3124" i="43"/>
  <c r="B3124" i="43"/>
  <c r="AD3123" i="43"/>
  <c r="AB3123" i="43"/>
  <c r="AC3123" i="43" s="1"/>
  <c r="AA3123" i="43"/>
  <c r="Z3123" i="43"/>
  <c r="Y3123" i="43"/>
  <c r="W3123" i="43"/>
  <c r="V3123" i="43"/>
  <c r="R3123" i="43"/>
  <c r="M3123" i="43"/>
  <c r="L3123" i="43"/>
  <c r="S3123" i="43" s="1"/>
  <c r="G3123" i="43"/>
  <c r="F3123" i="43"/>
  <c r="E3123" i="43"/>
  <c r="D3123" i="43"/>
  <c r="C3123" i="43"/>
  <c r="B3123" i="43"/>
  <c r="AD3122" i="43"/>
  <c r="Z3122" i="43"/>
  <c r="AA3122" i="43" s="1"/>
  <c r="Y3122" i="43"/>
  <c r="AB3122" i="43" s="1"/>
  <c r="AC3122" i="43" s="1"/>
  <c r="V3122" i="43"/>
  <c r="R3122" i="43"/>
  <c r="M3122" i="43"/>
  <c r="L3122" i="43"/>
  <c r="G3122" i="43"/>
  <c r="F3122" i="43"/>
  <c r="E3122" i="43"/>
  <c r="D3122" i="43"/>
  <c r="C3122" i="43"/>
  <c r="B3122" i="43"/>
  <c r="Y3121" i="43"/>
  <c r="X3121" i="43"/>
  <c r="V3121" i="43"/>
  <c r="S3121" i="43"/>
  <c r="R3121" i="43"/>
  <c r="M3121" i="43"/>
  <c r="L3121" i="43"/>
  <c r="W3121" i="43" s="1"/>
  <c r="G3121" i="43"/>
  <c r="F3121" i="43"/>
  <c r="E3121" i="43"/>
  <c r="D3121" i="43"/>
  <c r="C3121" i="43"/>
  <c r="B3121" i="43"/>
  <c r="AB3120" i="43"/>
  <c r="AC3120" i="43" s="1"/>
  <c r="Y3120" i="43"/>
  <c r="AD3120" i="43" s="1"/>
  <c r="X3120" i="43"/>
  <c r="W3120" i="43"/>
  <c r="V3120" i="43"/>
  <c r="R3120" i="43"/>
  <c r="S3120" i="43" s="1"/>
  <c r="M3120" i="43"/>
  <c r="L3120" i="43"/>
  <c r="G3120" i="43"/>
  <c r="F3120" i="43"/>
  <c r="E3120" i="43"/>
  <c r="D3120" i="43"/>
  <c r="C3120" i="43"/>
  <c r="B3120" i="43"/>
  <c r="AD3119" i="43"/>
  <c r="AB3119" i="43"/>
  <c r="AC3119" i="43" s="1"/>
  <c r="AA3119" i="43"/>
  <c r="Z3119" i="43"/>
  <c r="Y3119" i="43"/>
  <c r="W3119" i="43"/>
  <c r="V3119" i="43"/>
  <c r="R3119" i="43"/>
  <c r="M3119" i="43"/>
  <c r="L3119" i="43"/>
  <c r="S3119" i="43" s="1"/>
  <c r="G3119" i="43"/>
  <c r="F3119" i="43"/>
  <c r="E3119" i="43"/>
  <c r="D3119" i="43"/>
  <c r="C3119" i="43"/>
  <c r="B3119" i="43"/>
  <c r="AD3118" i="43"/>
  <c r="Z3118" i="43"/>
  <c r="AA3118" i="43" s="1"/>
  <c r="Y3118" i="43"/>
  <c r="AB3118" i="43" s="1"/>
  <c r="AC3118" i="43" s="1"/>
  <c r="V3118" i="43"/>
  <c r="R3118" i="43"/>
  <c r="M3118" i="43"/>
  <c r="L3118" i="43"/>
  <c r="G3118" i="43"/>
  <c r="F3118" i="43"/>
  <c r="E3118" i="43"/>
  <c r="D3118" i="43"/>
  <c r="C3118" i="43"/>
  <c r="B3118" i="43"/>
  <c r="Y3117" i="43"/>
  <c r="X3117" i="43"/>
  <c r="V3117" i="43"/>
  <c r="S3117" i="43"/>
  <c r="R3117" i="43"/>
  <c r="M3117" i="43"/>
  <c r="L3117" i="43"/>
  <c r="W3117" i="43" s="1"/>
  <c r="G3117" i="43"/>
  <c r="F3117" i="43"/>
  <c r="E3117" i="43"/>
  <c r="D3117" i="43"/>
  <c r="C3117" i="43"/>
  <c r="B3117" i="43"/>
  <c r="AB3116" i="43"/>
  <c r="AC3116" i="43" s="1"/>
  <c r="Y3116" i="43"/>
  <c r="AD3116" i="43" s="1"/>
  <c r="X3116" i="43"/>
  <c r="W3116" i="43"/>
  <c r="V3116" i="43"/>
  <c r="R3116" i="43"/>
  <c r="S3116" i="43" s="1"/>
  <c r="M3116" i="43"/>
  <c r="L3116" i="43"/>
  <c r="G3116" i="43"/>
  <c r="F3116" i="43"/>
  <c r="E3116" i="43"/>
  <c r="D3116" i="43"/>
  <c r="C3116" i="43"/>
  <c r="B3116" i="43"/>
  <c r="AD3115" i="43"/>
  <c r="AB3115" i="43"/>
  <c r="AC3115" i="43" s="1"/>
  <c r="AA3115" i="43"/>
  <c r="Z3115" i="43"/>
  <c r="Y3115" i="43"/>
  <c r="W3115" i="43"/>
  <c r="V3115" i="43"/>
  <c r="R3115" i="43"/>
  <c r="M3115" i="43"/>
  <c r="L3115" i="43"/>
  <c r="S3115" i="43" s="1"/>
  <c r="G3115" i="43"/>
  <c r="F3115" i="43"/>
  <c r="E3115" i="43"/>
  <c r="D3115" i="43"/>
  <c r="C3115" i="43"/>
  <c r="B3115" i="43"/>
  <c r="AD3114" i="43"/>
  <c r="Z3114" i="43"/>
  <c r="AA3114" i="43" s="1"/>
  <c r="Y3114" i="43"/>
  <c r="AB3114" i="43" s="1"/>
  <c r="AC3114" i="43" s="1"/>
  <c r="V3114" i="43"/>
  <c r="R3114" i="43"/>
  <c r="M3114" i="43"/>
  <c r="L3114" i="43"/>
  <c r="G3114" i="43"/>
  <c r="F3114" i="43"/>
  <c r="E3114" i="43"/>
  <c r="D3114" i="43"/>
  <c r="C3114" i="43"/>
  <c r="B3114" i="43"/>
  <c r="Y3113" i="43"/>
  <c r="X3113" i="43"/>
  <c r="V3113" i="43"/>
  <c r="S3113" i="43"/>
  <c r="R3113" i="43"/>
  <c r="M3113" i="43"/>
  <c r="L3113" i="43"/>
  <c r="W3113" i="43" s="1"/>
  <c r="G3113" i="43"/>
  <c r="F3113" i="43"/>
  <c r="E3113" i="43"/>
  <c r="D3113" i="43"/>
  <c r="C3113" i="43"/>
  <c r="B3113" i="43"/>
  <c r="AB3112" i="43"/>
  <c r="AC3112" i="43" s="1"/>
  <c r="Y3112" i="43"/>
  <c r="AD3112" i="43" s="1"/>
  <c r="X3112" i="43"/>
  <c r="W3112" i="43"/>
  <c r="V3112" i="43"/>
  <c r="R3112" i="43"/>
  <c r="S3112" i="43" s="1"/>
  <c r="M3112" i="43"/>
  <c r="L3112" i="43"/>
  <c r="G3112" i="43"/>
  <c r="F3112" i="43"/>
  <c r="E3112" i="43"/>
  <c r="D3112" i="43"/>
  <c r="C3112" i="43"/>
  <c r="B3112" i="43"/>
  <c r="AD3111" i="43"/>
  <c r="AB3111" i="43"/>
  <c r="AC3111" i="43" s="1"/>
  <c r="AA3111" i="43"/>
  <c r="Z3111" i="43"/>
  <c r="Y3111" i="43"/>
  <c r="W3111" i="43"/>
  <c r="V3111" i="43"/>
  <c r="R3111" i="43"/>
  <c r="M3111" i="43"/>
  <c r="L3111" i="43"/>
  <c r="S3111" i="43" s="1"/>
  <c r="G3111" i="43"/>
  <c r="F3111" i="43"/>
  <c r="E3111" i="43"/>
  <c r="D3111" i="43"/>
  <c r="C3111" i="43"/>
  <c r="B3111" i="43"/>
  <c r="AD3110" i="43"/>
  <c r="Z3110" i="43"/>
  <c r="AA3110" i="43" s="1"/>
  <c r="Y3110" i="43"/>
  <c r="AB3110" i="43" s="1"/>
  <c r="AC3110" i="43" s="1"/>
  <c r="V3110" i="43"/>
  <c r="R3110" i="43"/>
  <c r="M3110" i="43"/>
  <c r="L3110" i="43"/>
  <c r="G3110" i="43"/>
  <c r="F3110" i="43"/>
  <c r="E3110" i="43"/>
  <c r="D3110" i="43"/>
  <c r="C3110" i="43"/>
  <c r="B3110" i="43"/>
  <c r="Y3109" i="43"/>
  <c r="X3109" i="43"/>
  <c r="V3109" i="43"/>
  <c r="S3109" i="43"/>
  <c r="R3109" i="43"/>
  <c r="M3109" i="43"/>
  <c r="L3109" i="43"/>
  <c r="W3109" i="43" s="1"/>
  <c r="G3109" i="43"/>
  <c r="F3109" i="43"/>
  <c r="E3109" i="43"/>
  <c r="D3109" i="43"/>
  <c r="C3109" i="43"/>
  <c r="B3109" i="43"/>
  <c r="AB3108" i="43"/>
  <c r="AC3108" i="43" s="1"/>
  <c r="Y3108" i="43"/>
  <c r="AD3108" i="43" s="1"/>
  <c r="X3108" i="43"/>
  <c r="W3108" i="43"/>
  <c r="V3108" i="43"/>
  <c r="R3108" i="43"/>
  <c r="S3108" i="43" s="1"/>
  <c r="M3108" i="43"/>
  <c r="L3108" i="43"/>
  <c r="G3108" i="43"/>
  <c r="F3108" i="43"/>
  <c r="E3108" i="43"/>
  <c r="D3108" i="43"/>
  <c r="C3108" i="43"/>
  <c r="B3108" i="43"/>
  <c r="AD3107" i="43"/>
  <c r="AB3107" i="43"/>
  <c r="AC3107" i="43" s="1"/>
  <c r="AA3107" i="43"/>
  <c r="Z3107" i="43"/>
  <c r="Y3107" i="43"/>
  <c r="W3107" i="43"/>
  <c r="V3107" i="43"/>
  <c r="R3107" i="43"/>
  <c r="M3107" i="43"/>
  <c r="L3107" i="43"/>
  <c r="S3107" i="43" s="1"/>
  <c r="G3107" i="43"/>
  <c r="F3107" i="43"/>
  <c r="E3107" i="43"/>
  <c r="D3107" i="43"/>
  <c r="C3107" i="43"/>
  <c r="B3107" i="43"/>
  <c r="AD3106" i="43"/>
  <c r="Z3106" i="43"/>
  <c r="AA3106" i="43" s="1"/>
  <c r="Y3106" i="43"/>
  <c r="AB3106" i="43" s="1"/>
  <c r="AC3106" i="43" s="1"/>
  <c r="V3106" i="43"/>
  <c r="R3106" i="43"/>
  <c r="M3106" i="43"/>
  <c r="L3106" i="43"/>
  <c r="G3106" i="43"/>
  <c r="F3106" i="43"/>
  <c r="E3106" i="43"/>
  <c r="D3106" i="43"/>
  <c r="C3106" i="43"/>
  <c r="B3106" i="43"/>
  <c r="Y3105" i="43"/>
  <c r="X3105" i="43"/>
  <c r="V3105" i="43"/>
  <c r="S3105" i="43"/>
  <c r="R3105" i="43"/>
  <c r="M3105" i="43"/>
  <c r="L3105" i="43"/>
  <c r="W3105" i="43" s="1"/>
  <c r="G3105" i="43"/>
  <c r="F3105" i="43"/>
  <c r="E3105" i="43"/>
  <c r="D3105" i="43"/>
  <c r="C3105" i="43"/>
  <c r="B3105" i="43"/>
  <c r="AB3104" i="43"/>
  <c r="AC3104" i="43" s="1"/>
  <c r="Y3104" i="43"/>
  <c r="AD3104" i="43" s="1"/>
  <c r="X3104" i="43"/>
  <c r="W3104" i="43"/>
  <c r="V3104" i="43"/>
  <c r="R3104" i="43"/>
  <c r="S3104" i="43" s="1"/>
  <c r="M3104" i="43"/>
  <c r="L3104" i="43"/>
  <c r="G3104" i="43"/>
  <c r="F3104" i="43"/>
  <c r="E3104" i="43"/>
  <c r="D3104" i="43"/>
  <c r="C3104" i="43"/>
  <c r="B3104" i="43"/>
  <c r="AD3103" i="43"/>
  <c r="AB3103" i="43"/>
  <c r="AC3103" i="43" s="1"/>
  <c r="AA3103" i="43"/>
  <c r="Z3103" i="43"/>
  <c r="Y3103" i="43"/>
  <c r="W3103" i="43"/>
  <c r="V3103" i="43"/>
  <c r="R3103" i="43"/>
  <c r="M3103" i="43"/>
  <c r="L3103" i="43"/>
  <c r="S3103" i="43" s="1"/>
  <c r="G3103" i="43"/>
  <c r="F3103" i="43"/>
  <c r="E3103" i="43"/>
  <c r="D3103" i="43"/>
  <c r="C3103" i="43"/>
  <c r="B3103" i="43"/>
  <c r="AD3102" i="43"/>
  <c r="Z3102" i="43"/>
  <c r="AA3102" i="43" s="1"/>
  <c r="Y3102" i="43"/>
  <c r="AB3102" i="43" s="1"/>
  <c r="AC3102" i="43" s="1"/>
  <c r="V3102" i="43"/>
  <c r="R3102" i="43"/>
  <c r="M3102" i="43"/>
  <c r="L3102" i="43"/>
  <c r="G3102" i="43"/>
  <c r="F3102" i="43"/>
  <c r="E3102" i="43"/>
  <c r="D3102" i="43"/>
  <c r="C3102" i="43"/>
  <c r="B3102" i="43"/>
  <c r="Y3101" i="43"/>
  <c r="X3101" i="43"/>
  <c r="V3101" i="43"/>
  <c r="S3101" i="43"/>
  <c r="R3101" i="43"/>
  <c r="M3101" i="43"/>
  <c r="L3101" i="43"/>
  <c r="W3101" i="43" s="1"/>
  <c r="G3101" i="43"/>
  <c r="F3101" i="43"/>
  <c r="E3101" i="43"/>
  <c r="D3101" i="43"/>
  <c r="C3101" i="43"/>
  <c r="B3101" i="43"/>
  <c r="AB3100" i="43"/>
  <c r="AC3100" i="43" s="1"/>
  <c r="Y3100" i="43"/>
  <c r="AD3100" i="43" s="1"/>
  <c r="X3100" i="43"/>
  <c r="W3100" i="43"/>
  <c r="V3100" i="43"/>
  <c r="R3100" i="43"/>
  <c r="S3100" i="43" s="1"/>
  <c r="M3100" i="43"/>
  <c r="L3100" i="43"/>
  <c r="G3100" i="43"/>
  <c r="F3100" i="43"/>
  <c r="E3100" i="43"/>
  <c r="D3100" i="43"/>
  <c r="C3100" i="43"/>
  <c r="B3100" i="43"/>
  <c r="AD3099" i="43"/>
  <c r="AB3099" i="43"/>
  <c r="AC3099" i="43" s="1"/>
  <c r="AA3099" i="43"/>
  <c r="Z3099" i="43"/>
  <c r="Y3099" i="43"/>
  <c r="W3099" i="43"/>
  <c r="V3099" i="43"/>
  <c r="R3099" i="43"/>
  <c r="M3099" i="43"/>
  <c r="L3099" i="43"/>
  <c r="S3099" i="43" s="1"/>
  <c r="G3099" i="43"/>
  <c r="F3099" i="43"/>
  <c r="E3099" i="43"/>
  <c r="D3099" i="43"/>
  <c r="C3099" i="43"/>
  <c r="B3099" i="43"/>
  <c r="AD3098" i="43"/>
  <c r="Z3098" i="43"/>
  <c r="AA3098" i="43" s="1"/>
  <c r="Y3098" i="43"/>
  <c r="AB3098" i="43" s="1"/>
  <c r="AC3098" i="43" s="1"/>
  <c r="V3098" i="43"/>
  <c r="R3098" i="43"/>
  <c r="M3098" i="43"/>
  <c r="L3098" i="43"/>
  <c r="G3098" i="43"/>
  <c r="F3098" i="43"/>
  <c r="E3098" i="43"/>
  <c r="D3098" i="43"/>
  <c r="C3098" i="43"/>
  <c r="B3098" i="43"/>
  <c r="Y3097" i="43"/>
  <c r="X3097" i="43"/>
  <c r="V3097" i="43"/>
  <c r="S3097" i="43"/>
  <c r="R3097" i="43"/>
  <c r="M3097" i="43"/>
  <c r="L3097" i="43"/>
  <c r="W3097" i="43" s="1"/>
  <c r="G3097" i="43"/>
  <c r="F3097" i="43"/>
  <c r="E3097" i="43"/>
  <c r="D3097" i="43"/>
  <c r="C3097" i="43"/>
  <c r="B3097" i="43"/>
  <c r="AB3096" i="43"/>
  <c r="AC3096" i="43" s="1"/>
  <c r="Y3096" i="43"/>
  <c r="AD3096" i="43" s="1"/>
  <c r="X3096" i="43"/>
  <c r="W3096" i="43"/>
  <c r="V3096" i="43"/>
  <c r="R3096" i="43"/>
  <c r="S3096" i="43" s="1"/>
  <c r="M3096" i="43"/>
  <c r="L3096" i="43"/>
  <c r="G3096" i="43"/>
  <c r="F3096" i="43"/>
  <c r="E3096" i="43"/>
  <c r="D3096" i="43"/>
  <c r="C3096" i="43"/>
  <c r="B3096" i="43"/>
  <c r="AD3095" i="43"/>
  <c r="AB3095" i="43"/>
  <c r="AC3095" i="43" s="1"/>
  <c r="AA3095" i="43"/>
  <c r="Z3095" i="43"/>
  <c r="Y3095" i="43"/>
  <c r="W3095" i="43"/>
  <c r="V3095" i="43"/>
  <c r="R3095" i="43"/>
  <c r="M3095" i="43"/>
  <c r="L3095" i="43"/>
  <c r="S3095" i="43" s="1"/>
  <c r="G3095" i="43"/>
  <c r="F3095" i="43"/>
  <c r="E3095" i="43"/>
  <c r="D3095" i="43"/>
  <c r="C3095" i="43"/>
  <c r="B3095" i="43"/>
  <c r="AD3094" i="43"/>
  <c r="Z3094" i="43"/>
  <c r="AA3094" i="43" s="1"/>
  <c r="Y3094" i="43"/>
  <c r="AB3094" i="43" s="1"/>
  <c r="AC3094" i="43" s="1"/>
  <c r="V3094" i="43"/>
  <c r="R3094" i="43"/>
  <c r="M3094" i="43"/>
  <c r="L3094" i="43"/>
  <c r="G3094" i="43"/>
  <c r="F3094" i="43"/>
  <c r="E3094" i="43"/>
  <c r="D3094" i="43"/>
  <c r="C3094" i="43"/>
  <c r="B3094" i="43"/>
  <c r="Y3093" i="43"/>
  <c r="X3093" i="43"/>
  <c r="V3093" i="43"/>
  <c r="S3093" i="43"/>
  <c r="R3093" i="43"/>
  <c r="M3093" i="43"/>
  <c r="L3093" i="43"/>
  <c r="W3093" i="43" s="1"/>
  <c r="G3093" i="43"/>
  <c r="F3093" i="43"/>
  <c r="E3093" i="43"/>
  <c r="D3093" i="43"/>
  <c r="C3093" i="43"/>
  <c r="B3093" i="43"/>
  <c r="AB3092" i="43"/>
  <c r="AC3092" i="43" s="1"/>
  <c r="Y3092" i="43"/>
  <c r="AD3092" i="43" s="1"/>
  <c r="X3092" i="43"/>
  <c r="W3092" i="43"/>
  <c r="V3092" i="43"/>
  <c r="R3092" i="43"/>
  <c r="S3092" i="43" s="1"/>
  <c r="M3092" i="43"/>
  <c r="L3092" i="43"/>
  <c r="G3092" i="43"/>
  <c r="F3092" i="43"/>
  <c r="E3092" i="43"/>
  <c r="D3092" i="43"/>
  <c r="C3092" i="43"/>
  <c r="B3092" i="43"/>
  <c r="AD3091" i="43"/>
  <c r="AB3091" i="43"/>
  <c r="AC3091" i="43" s="1"/>
  <c r="AA3091" i="43"/>
  <c r="Z3091" i="43"/>
  <c r="Y3091" i="43"/>
  <c r="W3091" i="43"/>
  <c r="V3091" i="43"/>
  <c r="R3091" i="43"/>
  <c r="M3091" i="43"/>
  <c r="L3091" i="43"/>
  <c r="S3091" i="43" s="1"/>
  <c r="G3091" i="43"/>
  <c r="F3091" i="43"/>
  <c r="E3091" i="43"/>
  <c r="D3091" i="43"/>
  <c r="C3091" i="43"/>
  <c r="B3091" i="43"/>
  <c r="AD3090" i="43"/>
  <c r="Z3090" i="43"/>
  <c r="AA3090" i="43" s="1"/>
  <c r="Y3090" i="43"/>
  <c r="AB3090" i="43" s="1"/>
  <c r="AC3090" i="43" s="1"/>
  <c r="V3090" i="43"/>
  <c r="R3090" i="43"/>
  <c r="M3090" i="43"/>
  <c r="L3090" i="43"/>
  <c r="G3090" i="43"/>
  <c r="F3090" i="43"/>
  <c r="E3090" i="43"/>
  <c r="D3090" i="43"/>
  <c r="C3090" i="43"/>
  <c r="B3090" i="43"/>
  <c r="Y3089" i="43"/>
  <c r="X3089" i="43"/>
  <c r="V3089" i="43"/>
  <c r="S3089" i="43"/>
  <c r="R3089" i="43"/>
  <c r="M3089" i="43"/>
  <c r="L3089" i="43"/>
  <c r="W3089" i="43" s="1"/>
  <c r="G3089" i="43"/>
  <c r="F3089" i="43"/>
  <c r="E3089" i="43"/>
  <c r="D3089" i="43"/>
  <c r="C3089" i="43"/>
  <c r="B3089" i="43"/>
  <c r="AB3088" i="43"/>
  <c r="AC3088" i="43" s="1"/>
  <c r="Y3088" i="43"/>
  <c r="AD3088" i="43" s="1"/>
  <c r="X3088" i="43"/>
  <c r="W3088" i="43"/>
  <c r="V3088" i="43"/>
  <c r="R3088" i="43"/>
  <c r="S3088" i="43" s="1"/>
  <c r="M3088" i="43"/>
  <c r="L3088" i="43"/>
  <c r="G3088" i="43"/>
  <c r="F3088" i="43"/>
  <c r="E3088" i="43"/>
  <c r="D3088" i="43"/>
  <c r="C3088" i="43"/>
  <c r="B3088" i="43"/>
  <c r="AD3087" i="43"/>
  <c r="AB3087" i="43"/>
  <c r="AC3087" i="43" s="1"/>
  <c r="AA3087" i="43"/>
  <c r="Z3087" i="43"/>
  <c r="Y3087" i="43"/>
  <c r="W3087" i="43"/>
  <c r="V3087" i="43"/>
  <c r="R3087" i="43"/>
  <c r="M3087" i="43"/>
  <c r="L3087" i="43"/>
  <c r="S3087" i="43" s="1"/>
  <c r="G3087" i="43"/>
  <c r="F3087" i="43"/>
  <c r="E3087" i="43"/>
  <c r="D3087" i="43"/>
  <c r="C3087" i="43"/>
  <c r="B3087" i="43"/>
  <c r="AD3086" i="43"/>
  <c r="Z3086" i="43"/>
  <c r="AA3086" i="43" s="1"/>
  <c r="Y3086" i="43"/>
  <c r="AB3086" i="43" s="1"/>
  <c r="AC3086" i="43" s="1"/>
  <c r="V3086" i="43"/>
  <c r="R3086" i="43"/>
  <c r="M3086" i="43"/>
  <c r="L3086" i="43"/>
  <c r="G3086" i="43"/>
  <c r="F3086" i="43"/>
  <c r="E3086" i="43"/>
  <c r="D3086" i="43"/>
  <c r="C3086" i="43"/>
  <c r="B3086" i="43"/>
  <c r="Y3085" i="43"/>
  <c r="X3085" i="43"/>
  <c r="V3085" i="43"/>
  <c r="S3085" i="43"/>
  <c r="R3085" i="43"/>
  <c r="M3085" i="43"/>
  <c r="L3085" i="43"/>
  <c r="W3085" i="43" s="1"/>
  <c r="G3085" i="43"/>
  <c r="F3085" i="43"/>
  <c r="E3085" i="43"/>
  <c r="D3085" i="43"/>
  <c r="C3085" i="43"/>
  <c r="B3085" i="43"/>
  <c r="AB3084" i="43"/>
  <c r="AC3084" i="43" s="1"/>
  <c r="Y3084" i="43"/>
  <c r="AD3084" i="43" s="1"/>
  <c r="X3084" i="43"/>
  <c r="W3084" i="43"/>
  <c r="V3084" i="43"/>
  <c r="R3084" i="43"/>
  <c r="S3084" i="43" s="1"/>
  <c r="M3084" i="43"/>
  <c r="L3084" i="43"/>
  <c r="G3084" i="43"/>
  <c r="F3084" i="43"/>
  <c r="E3084" i="43"/>
  <c r="D3084" i="43"/>
  <c r="C3084" i="43"/>
  <c r="B3084" i="43"/>
  <c r="AD3083" i="43"/>
  <c r="AB3083" i="43"/>
  <c r="AC3083" i="43" s="1"/>
  <c r="AA3083" i="43"/>
  <c r="Z3083" i="43"/>
  <c r="Y3083" i="43"/>
  <c r="W3083" i="43"/>
  <c r="V3083" i="43"/>
  <c r="R3083" i="43"/>
  <c r="M3083" i="43"/>
  <c r="L3083" i="43"/>
  <c r="S3083" i="43" s="1"/>
  <c r="G3083" i="43"/>
  <c r="F3083" i="43"/>
  <c r="E3083" i="43"/>
  <c r="D3083" i="43"/>
  <c r="C3083" i="43"/>
  <c r="B3083" i="43"/>
  <c r="AD3082" i="43"/>
  <c r="Z3082" i="43"/>
  <c r="AA3082" i="43" s="1"/>
  <c r="Y3082" i="43"/>
  <c r="AB3082" i="43" s="1"/>
  <c r="AC3082" i="43" s="1"/>
  <c r="V3082" i="43"/>
  <c r="R3082" i="43"/>
  <c r="M3082" i="43"/>
  <c r="L3082" i="43"/>
  <c r="G3082" i="43"/>
  <c r="F3082" i="43"/>
  <c r="E3082" i="43"/>
  <c r="D3082" i="43"/>
  <c r="C3082" i="43"/>
  <c r="B3082" i="43"/>
  <c r="Y3081" i="43"/>
  <c r="X3081" i="43"/>
  <c r="V3081" i="43"/>
  <c r="S3081" i="43"/>
  <c r="R3081" i="43"/>
  <c r="M3081" i="43"/>
  <c r="L3081" i="43"/>
  <c r="W3081" i="43" s="1"/>
  <c r="G3081" i="43"/>
  <c r="F3081" i="43"/>
  <c r="E3081" i="43"/>
  <c r="D3081" i="43"/>
  <c r="C3081" i="43"/>
  <c r="B3081" i="43"/>
  <c r="AB3080" i="43"/>
  <c r="AC3080" i="43" s="1"/>
  <c r="Y3080" i="43"/>
  <c r="AD3080" i="43" s="1"/>
  <c r="X3080" i="43"/>
  <c r="W3080" i="43"/>
  <c r="V3080" i="43"/>
  <c r="R3080" i="43"/>
  <c r="S3080" i="43" s="1"/>
  <c r="M3080" i="43"/>
  <c r="L3080" i="43"/>
  <c r="G3080" i="43"/>
  <c r="F3080" i="43"/>
  <c r="E3080" i="43"/>
  <c r="D3080" i="43"/>
  <c r="C3080" i="43"/>
  <c r="B3080" i="43"/>
  <c r="AD3079" i="43"/>
  <c r="AB3079" i="43"/>
  <c r="AC3079" i="43" s="1"/>
  <c r="AA3079" i="43"/>
  <c r="Z3079" i="43"/>
  <c r="Y3079" i="43"/>
  <c r="W3079" i="43"/>
  <c r="V3079" i="43"/>
  <c r="R3079" i="43"/>
  <c r="M3079" i="43"/>
  <c r="L3079" i="43"/>
  <c r="S3079" i="43" s="1"/>
  <c r="G3079" i="43"/>
  <c r="F3079" i="43"/>
  <c r="E3079" i="43"/>
  <c r="D3079" i="43"/>
  <c r="C3079" i="43"/>
  <c r="B3079" i="43"/>
  <c r="AD3078" i="43"/>
  <c r="Z3078" i="43"/>
  <c r="AA3078" i="43" s="1"/>
  <c r="Y3078" i="43"/>
  <c r="AB3078" i="43" s="1"/>
  <c r="AC3078" i="43" s="1"/>
  <c r="V3078" i="43"/>
  <c r="R3078" i="43"/>
  <c r="M3078" i="43"/>
  <c r="L3078" i="43"/>
  <c r="G3078" i="43"/>
  <c r="F3078" i="43"/>
  <c r="E3078" i="43"/>
  <c r="D3078" i="43"/>
  <c r="C3078" i="43"/>
  <c r="B3078" i="43"/>
  <c r="Y3077" i="43"/>
  <c r="X3077" i="43"/>
  <c r="V3077" i="43"/>
  <c r="S3077" i="43"/>
  <c r="R3077" i="43"/>
  <c r="M3077" i="43"/>
  <c r="L3077" i="43"/>
  <c r="W3077" i="43" s="1"/>
  <c r="G3077" i="43"/>
  <c r="F3077" i="43"/>
  <c r="E3077" i="43"/>
  <c r="D3077" i="43"/>
  <c r="C3077" i="43"/>
  <c r="B3077" i="43"/>
  <c r="AB3076" i="43"/>
  <c r="AC3076" i="43" s="1"/>
  <c r="Y3076" i="43"/>
  <c r="AD3076" i="43" s="1"/>
  <c r="X3076" i="43"/>
  <c r="W3076" i="43"/>
  <c r="V3076" i="43"/>
  <c r="R3076" i="43"/>
  <c r="S3076" i="43" s="1"/>
  <c r="M3076" i="43"/>
  <c r="L3076" i="43"/>
  <c r="G3076" i="43"/>
  <c r="F3076" i="43"/>
  <c r="E3076" i="43"/>
  <c r="D3076" i="43"/>
  <c r="C3076" i="43"/>
  <c r="B3076" i="43"/>
  <c r="AD3075" i="43"/>
  <c r="AB3075" i="43"/>
  <c r="AC3075" i="43" s="1"/>
  <c r="AA3075" i="43"/>
  <c r="Z3075" i="43"/>
  <c r="Y3075" i="43"/>
  <c r="W3075" i="43"/>
  <c r="V3075" i="43"/>
  <c r="R3075" i="43"/>
  <c r="M3075" i="43"/>
  <c r="L3075" i="43"/>
  <c r="S3075" i="43" s="1"/>
  <c r="G3075" i="43"/>
  <c r="F3075" i="43"/>
  <c r="E3075" i="43"/>
  <c r="D3075" i="43"/>
  <c r="C3075" i="43"/>
  <c r="B3075" i="43"/>
  <c r="AD3074" i="43"/>
  <c r="Z3074" i="43"/>
  <c r="AA3074" i="43" s="1"/>
  <c r="Y3074" i="43"/>
  <c r="AB3074" i="43" s="1"/>
  <c r="AC3074" i="43" s="1"/>
  <c r="V3074" i="43"/>
  <c r="R3074" i="43"/>
  <c r="M3074" i="43"/>
  <c r="L3074" i="43"/>
  <c r="G3074" i="43"/>
  <c r="F3074" i="43"/>
  <c r="E3074" i="43"/>
  <c r="D3074" i="43"/>
  <c r="C3074" i="43"/>
  <c r="B3074" i="43"/>
  <c r="Y3073" i="43"/>
  <c r="X3073" i="43"/>
  <c r="V3073" i="43"/>
  <c r="S3073" i="43"/>
  <c r="R3073" i="43"/>
  <c r="M3073" i="43"/>
  <c r="L3073" i="43"/>
  <c r="W3073" i="43" s="1"/>
  <c r="G3073" i="43"/>
  <c r="F3073" i="43"/>
  <c r="E3073" i="43"/>
  <c r="D3073" i="43"/>
  <c r="C3073" i="43"/>
  <c r="B3073" i="43"/>
  <c r="AB3072" i="43"/>
  <c r="AC3072" i="43" s="1"/>
  <c r="Y3072" i="43"/>
  <c r="AD3072" i="43" s="1"/>
  <c r="X3072" i="43"/>
  <c r="W3072" i="43"/>
  <c r="V3072" i="43"/>
  <c r="R3072" i="43"/>
  <c r="S3072" i="43" s="1"/>
  <c r="M3072" i="43"/>
  <c r="L3072" i="43"/>
  <c r="G3072" i="43"/>
  <c r="F3072" i="43"/>
  <c r="E3072" i="43"/>
  <c r="D3072" i="43"/>
  <c r="C3072" i="43"/>
  <c r="B3072" i="43"/>
  <c r="AD3071" i="43"/>
  <c r="AB3071" i="43"/>
  <c r="AC3071" i="43" s="1"/>
  <c r="AA3071" i="43"/>
  <c r="Z3071" i="43"/>
  <c r="Y3071" i="43"/>
  <c r="W3071" i="43"/>
  <c r="V3071" i="43"/>
  <c r="R3071" i="43"/>
  <c r="M3071" i="43"/>
  <c r="L3071" i="43"/>
  <c r="S3071" i="43" s="1"/>
  <c r="G3071" i="43"/>
  <c r="F3071" i="43"/>
  <c r="E3071" i="43"/>
  <c r="D3071" i="43"/>
  <c r="C3071" i="43"/>
  <c r="B3071" i="43"/>
  <c r="AD3070" i="43"/>
  <c r="Z3070" i="43"/>
  <c r="AA3070" i="43" s="1"/>
  <c r="Y3070" i="43"/>
  <c r="AB3070" i="43" s="1"/>
  <c r="AC3070" i="43" s="1"/>
  <c r="V3070" i="43"/>
  <c r="R3070" i="43"/>
  <c r="M3070" i="43"/>
  <c r="L3070" i="43"/>
  <c r="G3070" i="43"/>
  <c r="F3070" i="43"/>
  <c r="E3070" i="43"/>
  <c r="D3070" i="43"/>
  <c r="C3070" i="43"/>
  <c r="B3070" i="43"/>
  <c r="Y3069" i="43"/>
  <c r="X3069" i="43"/>
  <c r="V3069" i="43"/>
  <c r="S3069" i="43"/>
  <c r="R3069" i="43"/>
  <c r="M3069" i="43"/>
  <c r="L3069" i="43"/>
  <c r="W3069" i="43" s="1"/>
  <c r="G3069" i="43"/>
  <c r="F3069" i="43"/>
  <c r="E3069" i="43"/>
  <c r="D3069" i="43"/>
  <c r="C3069" i="43"/>
  <c r="B3069" i="43"/>
  <c r="AB3068" i="43"/>
  <c r="AC3068" i="43" s="1"/>
  <c r="Y3068" i="43"/>
  <c r="AD3068" i="43" s="1"/>
  <c r="X3068" i="43"/>
  <c r="W3068" i="43"/>
  <c r="V3068" i="43"/>
  <c r="R3068" i="43"/>
  <c r="S3068" i="43" s="1"/>
  <c r="M3068" i="43"/>
  <c r="L3068" i="43"/>
  <c r="G3068" i="43"/>
  <c r="F3068" i="43"/>
  <c r="E3068" i="43"/>
  <c r="D3068" i="43"/>
  <c r="C3068" i="43"/>
  <c r="B3068" i="43"/>
  <c r="AD3067" i="43"/>
  <c r="AB3067" i="43"/>
  <c r="AC3067" i="43" s="1"/>
  <c r="AA3067" i="43"/>
  <c r="Z3067" i="43"/>
  <c r="Y3067" i="43"/>
  <c r="W3067" i="43"/>
  <c r="V3067" i="43"/>
  <c r="R3067" i="43"/>
  <c r="M3067" i="43"/>
  <c r="L3067" i="43"/>
  <c r="S3067" i="43" s="1"/>
  <c r="G3067" i="43"/>
  <c r="F3067" i="43"/>
  <c r="E3067" i="43"/>
  <c r="D3067" i="43"/>
  <c r="C3067" i="43"/>
  <c r="B3067" i="43"/>
  <c r="AD3066" i="43"/>
  <c r="Z3066" i="43"/>
  <c r="AA3066" i="43" s="1"/>
  <c r="Y3066" i="43"/>
  <c r="AB3066" i="43" s="1"/>
  <c r="AC3066" i="43" s="1"/>
  <c r="V3066" i="43"/>
  <c r="R3066" i="43"/>
  <c r="M3066" i="43"/>
  <c r="L3066" i="43"/>
  <c r="G3066" i="43"/>
  <c r="F3066" i="43"/>
  <c r="E3066" i="43"/>
  <c r="D3066" i="43"/>
  <c r="C3066" i="43"/>
  <c r="B3066" i="43"/>
  <c r="Y3065" i="43"/>
  <c r="X3065" i="43"/>
  <c r="V3065" i="43"/>
  <c r="S3065" i="43"/>
  <c r="R3065" i="43"/>
  <c r="M3065" i="43"/>
  <c r="L3065" i="43"/>
  <c r="W3065" i="43" s="1"/>
  <c r="G3065" i="43"/>
  <c r="F3065" i="43"/>
  <c r="E3065" i="43"/>
  <c r="D3065" i="43"/>
  <c r="C3065" i="43"/>
  <c r="B3065" i="43"/>
  <c r="AB3064" i="43"/>
  <c r="AC3064" i="43" s="1"/>
  <c r="Y3064" i="43"/>
  <c r="AD3064" i="43" s="1"/>
  <c r="X3064" i="43"/>
  <c r="W3064" i="43"/>
  <c r="V3064" i="43"/>
  <c r="R3064" i="43"/>
  <c r="S3064" i="43" s="1"/>
  <c r="M3064" i="43"/>
  <c r="L3064" i="43"/>
  <c r="G3064" i="43"/>
  <c r="F3064" i="43"/>
  <c r="E3064" i="43"/>
  <c r="D3064" i="43"/>
  <c r="C3064" i="43"/>
  <c r="B3064" i="43"/>
  <c r="AD3063" i="43"/>
  <c r="AB3063" i="43"/>
  <c r="AC3063" i="43" s="1"/>
  <c r="AA3063" i="43"/>
  <c r="Z3063" i="43"/>
  <c r="Y3063" i="43"/>
  <c r="W3063" i="43"/>
  <c r="V3063" i="43"/>
  <c r="R3063" i="43"/>
  <c r="M3063" i="43"/>
  <c r="L3063" i="43"/>
  <c r="S3063" i="43" s="1"/>
  <c r="G3063" i="43"/>
  <c r="F3063" i="43"/>
  <c r="E3063" i="43"/>
  <c r="D3063" i="43"/>
  <c r="C3063" i="43"/>
  <c r="B3063" i="43"/>
  <c r="AD3062" i="43"/>
  <c r="Z3062" i="43"/>
  <c r="AA3062" i="43" s="1"/>
  <c r="Y3062" i="43"/>
  <c r="AB3062" i="43" s="1"/>
  <c r="AC3062" i="43" s="1"/>
  <c r="V3062" i="43"/>
  <c r="R3062" i="43"/>
  <c r="M3062" i="43"/>
  <c r="L3062" i="43"/>
  <c r="G3062" i="43"/>
  <c r="F3062" i="43"/>
  <c r="E3062" i="43"/>
  <c r="D3062" i="43"/>
  <c r="C3062" i="43"/>
  <c r="B3062" i="43"/>
  <c r="Y3061" i="43"/>
  <c r="X3061" i="43"/>
  <c r="V3061" i="43"/>
  <c r="S3061" i="43"/>
  <c r="R3061" i="43"/>
  <c r="M3061" i="43"/>
  <c r="L3061" i="43"/>
  <c r="W3061" i="43" s="1"/>
  <c r="G3061" i="43"/>
  <c r="F3061" i="43"/>
  <c r="E3061" i="43"/>
  <c r="D3061" i="43"/>
  <c r="C3061" i="43"/>
  <c r="B3061" i="43"/>
  <c r="AB3060" i="43"/>
  <c r="AC3060" i="43" s="1"/>
  <c r="Y3060" i="43"/>
  <c r="AD3060" i="43" s="1"/>
  <c r="X3060" i="43"/>
  <c r="W3060" i="43"/>
  <c r="V3060" i="43"/>
  <c r="R3060" i="43"/>
  <c r="S3060" i="43" s="1"/>
  <c r="M3060" i="43"/>
  <c r="L3060" i="43"/>
  <c r="G3060" i="43"/>
  <c r="F3060" i="43"/>
  <c r="E3060" i="43"/>
  <c r="D3060" i="43"/>
  <c r="C3060" i="43"/>
  <c r="B3060" i="43"/>
  <c r="AD3059" i="43"/>
  <c r="AB3059" i="43"/>
  <c r="AC3059" i="43" s="1"/>
  <c r="AA3059" i="43"/>
  <c r="Z3059" i="43"/>
  <c r="Y3059" i="43"/>
  <c r="W3059" i="43"/>
  <c r="V3059" i="43"/>
  <c r="R3059" i="43"/>
  <c r="M3059" i="43"/>
  <c r="L3059" i="43"/>
  <c r="S3059" i="43" s="1"/>
  <c r="G3059" i="43"/>
  <c r="F3059" i="43"/>
  <c r="E3059" i="43"/>
  <c r="D3059" i="43"/>
  <c r="C3059" i="43"/>
  <c r="B3059" i="43"/>
  <c r="AD3058" i="43"/>
  <c r="Z3058" i="43"/>
  <c r="AA3058" i="43" s="1"/>
  <c r="Y3058" i="43"/>
  <c r="AB3058" i="43" s="1"/>
  <c r="AC3058" i="43" s="1"/>
  <c r="V3058" i="43"/>
  <c r="R3058" i="43"/>
  <c r="M3058" i="43"/>
  <c r="L3058" i="43"/>
  <c r="G3058" i="43"/>
  <c r="F3058" i="43"/>
  <c r="E3058" i="43"/>
  <c r="D3058" i="43"/>
  <c r="C3058" i="43"/>
  <c r="B3058" i="43"/>
  <c r="Y3057" i="43"/>
  <c r="X3057" i="43"/>
  <c r="V3057" i="43"/>
  <c r="S3057" i="43"/>
  <c r="R3057" i="43"/>
  <c r="M3057" i="43"/>
  <c r="L3057" i="43"/>
  <c r="W3057" i="43" s="1"/>
  <c r="G3057" i="43"/>
  <c r="F3057" i="43"/>
  <c r="E3057" i="43"/>
  <c r="D3057" i="43"/>
  <c r="C3057" i="43"/>
  <c r="B3057" i="43"/>
  <c r="AB3056" i="43"/>
  <c r="AC3056" i="43" s="1"/>
  <c r="Y3056" i="43"/>
  <c r="AD3056" i="43" s="1"/>
  <c r="X3056" i="43"/>
  <c r="W3056" i="43"/>
  <c r="V3056" i="43"/>
  <c r="R3056" i="43"/>
  <c r="S3056" i="43" s="1"/>
  <c r="M3056" i="43"/>
  <c r="L3056" i="43"/>
  <c r="G3056" i="43"/>
  <c r="F3056" i="43"/>
  <c r="E3056" i="43"/>
  <c r="D3056" i="43"/>
  <c r="C3056" i="43"/>
  <c r="B3056" i="43"/>
  <c r="AD3055" i="43"/>
  <c r="AB3055" i="43"/>
  <c r="AC3055" i="43" s="1"/>
  <c r="AA3055" i="43"/>
  <c r="Z3055" i="43"/>
  <c r="Y3055" i="43"/>
  <c r="W3055" i="43"/>
  <c r="V3055" i="43"/>
  <c r="R3055" i="43"/>
  <c r="M3055" i="43"/>
  <c r="L3055" i="43"/>
  <c r="S3055" i="43" s="1"/>
  <c r="G3055" i="43"/>
  <c r="F3055" i="43"/>
  <c r="E3055" i="43"/>
  <c r="D3055" i="43"/>
  <c r="C3055" i="43"/>
  <c r="B3055" i="43"/>
  <c r="AD3054" i="43"/>
  <c r="Z3054" i="43"/>
  <c r="AA3054" i="43" s="1"/>
  <c r="Y3054" i="43"/>
  <c r="AB3054" i="43" s="1"/>
  <c r="AC3054" i="43" s="1"/>
  <c r="V3054" i="43"/>
  <c r="R3054" i="43"/>
  <c r="M3054" i="43"/>
  <c r="L3054" i="43"/>
  <c r="G3054" i="43"/>
  <c r="F3054" i="43"/>
  <c r="E3054" i="43"/>
  <c r="D3054" i="43"/>
  <c r="C3054" i="43"/>
  <c r="B3054" i="43"/>
  <c r="Y3053" i="43"/>
  <c r="X3053" i="43"/>
  <c r="V3053" i="43"/>
  <c r="S3053" i="43"/>
  <c r="R3053" i="43"/>
  <c r="M3053" i="43"/>
  <c r="L3053" i="43"/>
  <c r="W3053" i="43" s="1"/>
  <c r="G3053" i="43"/>
  <c r="F3053" i="43"/>
  <c r="E3053" i="43"/>
  <c r="D3053" i="43"/>
  <c r="C3053" i="43"/>
  <c r="B3053" i="43"/>
  <c r="AB3052" i="43"/>
  <c r="AC3052" i="43" s="1"/>
  <c r="Y3052" i="43"/>
  <c r="AD3052" i="43" s="1"/>
  <c r="X3052" i="43"/>
  <c r="W3052" i="43"/>
  <c r="V3052" i="43"/>
  <c r="R3052" i="43"/>
  <c r="S3052" i="43" s="1"/>
  <c r="M3052" i="43"/>
  <c r="L3052" i="43"/>
  <c r="G3052" i="43"/>
  <c r="F3052" i="43"/>
  <c r="E3052" i="43"/>
  <c r="D3052" i="43"/>
  <c r="C3052" i="43"/>
  <c r="B3052" i="43"/>
  <c r="AD3051" i="43"/>
  <c r="AB3051" i="43"/>
  <c r="AC3051" i="43" s="1"/>
  <c r="AA3051" i="43"/>
  <c r="Z3051" i="43"/>
  <c r="Y3051" i="43"/>
  <c r="W3051" i="43"/>
  <c r="V3051" i="43"/>
  <c r="R3051" i="43"/>
  <c r="M3051" i="43"/>
  <c r="L3051" i="43"/>
  <c r="S3051" i="43" s="1"/>
  <c r="G3051" i="43"/>
  <c r="F3051" i="43"/>
  <c r="E3051" i="43"/>
  <c r="D3051" i="43"/>
  <c r="C3051" i="43"/>
  <c r="B3051" i="43"/>
  <c r="AD3050" i="43"/>
  <c r="Z3050" i="43"/>
  <c r="AA3050" i="43" s="1"/>
  <c r="Y3050" i="43"/>
  <c r="AB3050" i="43" s="1"/>
  <c r="AC3050" i="43" s="1"/>
  <c r="V3050" i="43"/>
  <c r="R3050" i="43"/>
  <c r="M3050" i="43"/>
  <c r="L3050" i="43"/>
  <c r="G3050" i="43"/>
  <c r="F3050" i="43"/>
  <c r="E3050" i="43"/>
  <c r="D3050" i="43"/>
  <c r="C3050" i="43"/>
  <c r="B3050" i="43"/>
  <c r="Y3049" i="43"/>
  <c r="X3049" i="43"/>
  <c r="V3049" i="43"/>
  <c r="S3049" i="43"/>
  <c r="R3049" i="43"/>
  <c r="M3049" i="43"/>
  <c r="L3049" i="43"/>
  <c r="W3049" i="43" s="1"/>
  <c r="G3049" i="43"/>
  <c r="F3049" i="43"/>
  <c r="E3049" i="43"/>
  <c r="D3049" i="43"/>
  <c r="C3049" i="43"/>
  <c r="B3049" i="43"/>
  <c r="AB3048" i="43"/>
  <c r="AC3048" i="43" s="1"/>
  <c r="Y3048" i="43"/>
  <c r="AD3048" i="43" s="1"/>
  <c r="X3048" i="43"/>
  <c r="W3048" i="43"/>
  <c r="V3048" i="43"/>
  <c r="R3048" i="43"/>
  <c r="S3048" i="43" s="1"/>
  <c r="M3048" i="43"/>
  <c r="L3048" i="43"/>
  <c r="G3048" i="43"/>
  <c r="F3048" i="43"/>
  <c r="E3048" i="43"/>
  <c r="D3048" i="43"/>
  <c r="C3048" i="43"/>
  <c r="B3048" i="43"/>
  <c r="AD3047" i="43"/>
  <c r="AB3047" i="43"/>
  <c r="AC3047" i="43" s="1"/>
  <c r="AA3047" i="43"/>
  <c r="Z3047" i="43"/>
  <c r="Y3047" i="43"/>
  <c r="W3047" i="43"/>
  <c r="V3047" i="43"/>
  <c r="R3047" i="43"/>
  <c r="M3047" i="43"/>
  <c r="L3047" i="43"/>
  <c r="S3047" i="43" s="1"/>
  <c r="G3047" i="43"/>
  <c r="F3047" i="43"/>
  <c r="E3047" i="43"/>
  <c r="D3047" i="43"/>
  <c r="C3047" i="43"/>
  <c r="B3047" i="43"/>
  <c r="AD3046" i="43"/>
  <c r="Z3046" i="43"/>
  <c r="AA3046" i="43" s="1"/>
  <c r="Y3046" i="43"/>
  <c r="AB3046" i="43" s="1"/>
  <c r="AC3046" i="43" s="1"/>
  <c r="V3046" i="43"/>
  <c r="R3046" i="43"/>
  <c r="M3046" i="43"/>
  <c r="L3046" i="43"/>
  <c r="G3046" i="43"/>
  <c r="F3046" i="43"/>
  <c r="E3046" i="43"/>
  <c r="D3046" i="43"/>
  <c r="C3046" i="43"/>
  <c r="B3046" i="43"/>
  <c r="Y3045" i="43"/>
  <c r="X3045" i="43"/>
  <c r="V3045" i="43"/>
  <c r="S3045" i="43"/>
  <c r="R3045" i="43"/>
  <c r="M3045" i="43"/>
  <c r="L3045" i="43"/>
  <c r="W3045" i="43" s="1"/>
  <c r="G3045" i="43"/>
  <c r="F3045" i="43"/>
  <c r="E3045" i="43"/>
  <c r="D3045" i="43"/>
  <c r="C3045" i="43"/>
  <c r="B3045" i="43"/>
  <c r="AB3044" i="43"/>
  <c r="AC3044" i="43" s="1"/>
  <c r="Y3044" i="43"/>
  <c r="AD3044" i="43" s="1"/>
  <c r="X3044" i="43"/>
  <c r="W3044" i="43"/>
  <c r="V3044" i="43"/>
  <c r="R3044" i="43"/>
  <c r="S3044" i="43" s="1"/>
  <c r="M3044" i="43"/>
  <c r="L3044" i="43"/>
  <c r="G3044" i="43"/>
  <c r="F3044" i="43"/>
  <c r="E3044" i="43"/>
  <c r="D3044" i="43"/>
  <c r="C3044" i="43"/>
  <c r="B3044" i="43"/>
  <c r="AD3043" i="43"/>
  <c r="AB3043" i="43"/>
  <c r="AC3043" i="43" s="1"/>
  <c r="AA3043" i="43"/>
  <c r="Z3043" i="43"/>
  <c r="Y3043" i="43"/>
  <c r="W3043" i="43"/>
  <c r="V3043" i="43"/>
  <c r="R3043" i="43"/>
  <c r="M3043" i="43"/>
  <c r="L3043" i="43"/>
  <c r="S3043" i="43" s="1"/>
  <c r="G3043" i="43"/>
  <c r="F3043" i="43"/>
  <c r="E3043" i="43"/>
  <c r="D3043" i="43"/>
  <c r="C3043" i="43"/>
  <c r="B3043" i="43"/>
  <c r="AD3042" i="43"/>
  <c r="Z3042" i="43"/>
  <c r="AA3042" i="43" s="1"/>
  <c r="Y3042" i="43"/>
  <c r="AB3042" i="43" s="1"/>
  <c r="AC3042" i="43" s="1"/>
  <c r="V3042" i="43"/>
  <c r="R3042" i="43"/>
  <c r="M3042" i="43"/>
  <c r="L3042" i="43"/>
  <c r="G3042" i="43"/>
  <c r="F3042" i="43"/>
  <c r="E3042" i="43"/>
  <c r="D3042" i="43"/>
  <c r="C3042" i="43"/>
  <c r="B3042" i="43"/>
  <c r="Y3041" i="43"/>
  <c r="X3041" i="43"/>
  <c r="V3041" i="43"/>
  <c r="S3041" i="43"/>
  <c r="R3041" i="43"/>
  <c r="M3041" i="43"/>
  <c r="L3041" i="43"/>
  <c r="W3041" i="43" s="1"/>
  <c r="G3041" i="43"/>
  <c r="F3041" i="43"/>
  <c r="E3041" i="43"/>
  <c r="D3041" i="43"/>
  <c r="C3041" i="43"/>
  <c r="B3041" i="43"/>
  <c r="AB3040" i="43"/>
  <c r="AC3040" i="43" s="1"/>
  <c r="Y3040" i="43"/>
  <c r="AD3040" i="43" s="1"/>
  <c r="X3040" i="43"/>
  <c r="W3040" i="43"/>
  <c r="V3040" i="43"/>
  <c r="R3040" i="43"/>
  <c r="S3040" i="43" s="1"/>
  <c r="M3040" i="43"/>
  <c r="L3040" i="43"/>
  <c r="G3040" i="43"/>
  <c r="F3040" i="43"/>
  <c r="E3040" i="43"/>
  <c r="D3040" i="43"/>
  <c r="C3040" i="43"/>
  <c r="B3040" i="43"/>
  <c r="AD3039" i="43"/>
  <c r="AB3039" i="43"/>
  <c r="AC3039" i="43" s="1"/>
  <c r="AA3039" i="43"/>
  <c r="Z3039" i="43"/>
  <c r="Y3039" i="43"/>
  <c r="W3039" i="43"/>
  <c r="V3039" i="43"/>
  <c r="R3039" i="43"/>
  <c r="M3039" i="43"/>
  <c r="L3039" i="43"/>
  <c r="S3039" i="43" s="1"/>
  <c r="G3039" i="43"/>
  <c r="F3039" i="43"/>
  <c r="E3039" i="43"/>
  <c r="D3039" i="43"/>
  <c r="C3039" i="43"/>
  <c r="B3039" i="43"/>
  <c r="AD3038" i="43"/>
  <c r="Z3038" i="43"/>
  <c r="AA3038" i="43" s="1"/>
  <c r="Y3038" i="43"/>
  <c r="AB3038" i="43" s="1"/>
  <c r="AC3038" i="43" s="1"/>
  <c r="V3038" i="43"/>
  <c r="R3038" i="43"/>
  <c r="M3038" i="43"/>
  <c r="L3038" i="43"/>
  <c r="G3038" i="43"/>
  <c r="F3038" i="43"/>
  <c r="E3038" i="43"/>
  <c r="D3038" i="43"/>
  <c r="C3038" i="43"/>
  <c r="B3038" i="43"/>
  <c r="Y3037" i="43"/>
  <c r="X3037" i="43"/>
  <c r="V3037" i="43"/>
  <c r="S3037" i="43"/>
  <c r="R3037" i="43"/>
  <c r="M3037" i="43"/>
  <c r="L3037" i="43"/>
  <c r="W3037" i="43" s="1"/>
  <c r="G3037" i="43"/>
  <c r="F3037" i="43"/>
  <c r="E3037" i="43"/>
  <c r="D3037" i="43"/>
  <c r="C3037" i="43"/>
  <c r="B3037" i="43"/>
  <c r="AB3036" i="43"/>
  <c r="AC3036" i="43" s="1"/>
  <c r="Y3036" i="43"/>
  <c r="AD3036" i="43" s="1"/>
  <c r="X3036" i="43"/>
  <c r="W3036" i="43"/>
  <c r="V3036" i="43"/>
  <c r="R3036" i="43"/>
  <c r="S3036" i="43" s="1"/>
  <c r="M3036" i="43"/>
  <c r="L3036" i="43"/>
  <c r="G3036" i="43"/>
  <c r="F3036" i="43"/>
  <c r="E3036" i="43"/>
  <c r="D3036" i="43"/>
  <c r="C3036" i="43"/>
  <c r="B3036" i="43"/>
  <c r="AD3035" i="43"/>
  <c r="AB3035" i="43"/>
  <c r="AC3035" i="43" s="1"/>
  <c r="AA3035" i="43"/>
  <c r="Z3035" i="43"/>
  <c r="Y3035" i="43"/>
  <c r="W3035" i="43"/>
  <c r="V3035" i="43"/>
  <c r="R3035" i="43"/>
  <c r="M3035" i="43"/>
  <c r="L3035" i="43"/>
  <c r="S3035" i="43" s="1"/>
  <c r="G3035" i="43"/>
  <c r="F3035" i="43"/>
  <c r="E3035" i="43"/>
  <c r="D3035" i="43"/>
  <c r="C3035" i="43"/>
  <c r="B3035" i="43"/>
  <c r="AD3034" i="43"/>
  <c r="Z3034" i="43"/>
  <c r="AA3034" i="43" s="1"/>
  <c r="Y3034" i="43"/>
  <c r="AB3034" i="43" s="1"/>
  <c r="AC3034" i="43" s="1"/>
  <c r="V3034" i="43"/>
  <c r="R3034" i="43"/>
  <c r="M3034" i="43"/>
  <c r="L3034" i="43"/>
  <c r="G3034" i="43"/>
  <c r="F3034" i="43"/>
  <c r="E3034" i="43"/>
  <c r="D3034" i="43"/>
  <c r="C3034" i="43"/>
  <c r="B3034" i="43"/>
  <c r="Y3033" i="43"/>
  <c r="X3033" i="43"/>
  <c r="V3033" i="43"/>
  <c r="S3033" i="43"/>
  <c r="R3033" i="43"/>
  <c r="M3033" i="43"/>
  <c r="L3033" i="43"/>
  <c r="W3033" i="43" s="1"/>
  <c r="G3033" i="43"/>
  <c r="F3033" i="43"/>
  <c r="E3033" i="43"/>
  <c r="D3033" i="43"/>
  <c r="C3033" i="43"/>
  <c r="B3033" i="43"/>
  <c r="AB3032" i="43"/>
  <c r="AC3032" i="43" s="1"/>
  <c r="Y3032" i="43"/>
  <c r="AD3032" i="43" s="1"/>
  <c r="X3032" i="43"/>
  <c r="W3032" i="43"/>
  <c r="V3032" i="43"/>
  <c r="R3032" i="43"/>
  <c r="S3032" i="43" s="1"/>
  <c r="M3032" i="43"/>
  <c r="L3032" i="43"/>
  <c r="G3032" i="43"/>
  <c r="F3032" i="43"/>
  <c r="E3032" i="43"/>
  <c r="D3032" i="43"/>
  <c r="C3032" i="43"/>
  <c r="B3032" i="43"/>
  <c r="AD3031" i="43"/>
  <c r="AB3031" i="43"/>
  <c r="AC3031" i="43" s="1"/>
  <c r="AA3031" i="43"/>
  <c r="Z3031" i="43"/>
  <c r="Y3031" i="43"/>
  <c r="W3031" i="43"/>
  <c r="V3031" i="43"/>
  <c r="R3031" i="43"/>
  <c r="M3031" i="43"/>
  <c r="L3031" i="43"/>
  <c r="S3031" i="43" s="1"/>
  <c r="G3031" i="43"/>
  <c r="F3031" i="43"/>
  <c r="E3031" i="43"/>
  <c r="D3031" i="43"/>
  <c r="C3031" i="43"/>
  <c r="B3031" i="43"/>
  <c r="AD3030" i="43"/>
  <c r="Z3030" i="43"/>
  <c r="AA3030" i="43" s="1"/>
  <c r="Y3030" i="43"/>
  <c r="AB3030" i="43" s="1"/>
  <c r="AC3030" i="43" s="1"/>
  <c r="V3030" i="43"/>
  <c r="R3030" i="43"/>
  <c r="M3030" i="43"/>
  <c r="L3030" i="43"/>
  <c r="G3030" i="43"/>
  <c r="F3030" i="43"/>
  <c r="E3030" i="43"/>
  <c r="D3030" i="43"/>
  <c r="C3030" i="43"/>
  <c r="B3030" i="43"/>
  <c r="Y3029" i="43"/>
  <c r="X3029" i="43"/>
  <c r="V3029" i="43"/>
  <c r="S3029" i="43"/>
  <c r="R3029" i="43"/>
  <c r="M3029" i="43"/>
  <c r="L3029" i="43"/>
  <c r="W3029" i="43" s="1"/>
  <c r="G3029" i="43"/>
  <c r="F3029" i="43"/>
  <c r="E3029" i="43"/>
  <c r="D3029" i="43"/>
  <c r="C3029" i="43"/>
  <c r="B3029" i="43"/>
  <c r="AB3028" i="43"/>
  <c r="AC3028" i="43" s="1"/>
  <c r="Y3028" i="43"/>
  <c r="AD3028" i="43" s="1"/>
  <c r="X3028" i="43"/>
  <c r="W3028" i="43"/>
  <c r="V3028" i="43"/>
  <c r="R3028" i="43"/>
  <c r="S3028" i="43" s="1"/>
  <c r="M3028" i="43"/>
  <c r="L3028" i="43"/>
  <c r="G3028" i="43"/>
  <c r="F3028" i="43"/>
  <c r="E3028" i="43"/>
  <c r="D3028" i="43"/>
  <c r="C3028" i="43"/>
  <c r="B3028" i="43"/>
  <c r="AD3027" i="43"/>
  <c r="AB3027" i="43"/>
  <c r="AC3027" i="43" s="1"/>
  <c r="AA3027" i="43"/>
  <c r="Z3027" i="43"/>
  <c r="Y3027" i="43"/>
  <c r="W3027" i="43"/>
  <c r="V3027" i="43"/>
  <c r="R3027" i="43"/>
  <c r="M3027" i="43"/>
  <c r="L3027" i="43"/>
  <c r="S3027" i="43" s="1"/>
  <c r="G3027" i="43"/>
  <c r="F3027" i="43"/>
  <c r="E3027" i="43"/>
  <c r="D3027" i="43"/>
  <c r="C3027" i="43"/>
  <c r="B3027" i="43"/>
  <c r="AD3026" i="43"/>
  <c r="Z3026" i="43"/>
  <c r="AA3026" i="43" s="1"/>
  <c r="Y3026" i="43"/>
  <c r="AB3026" i="43" s="1"/>
  <c r="AC3026" i="43" s="1"/>
  <c r="V3026" i="43"/>
  <c r="R3026" i="43"/>
  <c r="M3026" i="43"/>
  <c r="L3026" i="43"/>
  <c r="G3026" i="43"/>
  <c r="F3026" i="43"/>
  <c r="E3026" i="43"/>
  <c r="D3026" i="43"/>
  <c r="C3026" i="43"/>
  <c r="B3026" i="43"/>
  <c r="AB3025" i="43"/>
  <c r="AC3025" i="43" s="1"/>
  <c r="Y3025" i="43"/>
  <c r="X3025" i="43"/>
  <c r="V3025" i="43"/>
  <c r="S3025" i="43"/>
  <c r="R3025" i="43"/>
  <c r="M3025" i="43"/>
  <c r="L3025" i="43"/>
  <c r="W3025" i="43" s="1"/>
  <c r="G3025" i="43"/>
  <c r="F3025" i="43"/>
  <c r="E3025" i="43"/>
  <c r="D3025" i="43"/>
  <c r="C3025" i="43"/>
  <c r="B3025" i="43"/>
  <c r="AB3024" i="43"/>
  <c r="AC3024" i="43" s="1"/>
  <c r="Y3024" i="43"/>
  <c r="AD3024" i="43" s="1"/>
  <c r="X3024" i="43"/>
  <c r="W3024" i="43"/>
  <c r="V3024" i="43"/>
  <c r="R3024" i="43"/>
  <c r="S3024" i="43" s="1"/>
  <c r="M3024" i="43"/>
  <c r="L3024" i="43"/>
  <c r="G3024" i="43"/>
  <c r="F3024" i="43"/>
  <c r="E3024" i="43"/>
  <c r="D3024" i="43"/>
  <c r="C3024" i="43"/>
  <c r="B3024" i="43"/>
  <c r="AD3023" i="43"/>
  <c r="AB3023" i="43"/>
  <c r="AC3023" i="43" s="1"/>
  <c r="Z3023" i="43"/>
  <c r="AA3023" i="43" s="1"/>
  <c r="Y3023" i="43"/>
  <c r="V3023" i="43"/>
  <c r="R3023" i="43"/>
  <c r="M3023" i="43"/>
  <c r="L3023" i="43"/>
  <c r="G3023" i="43"/>
  <c r="F3023" i="43"/>
  <c r="E3023" i="43"/>
  <c r="D3023" i="43"/>
  <c r="C3023" i="43"/>
  <c r="B3023" i="43"/>
  <c r="AC3022" i="43"/>
  <c r="Y3022" i="43"/>
  <c r="AB3022" i="43" s="1"/>
  <c r="V3022" i="43"/>
  <c r="S3022" i="43"/>
  <c r="R3022" i="43"/>
  <c r="M3022" i="43"/>
  <c r="L3022" i="43"/>
  <c r="G3022" i="43"/>
  <c r="F3022" i="43"/>
  <c r="E3022" i="43"/>
  <c r="D3022" i="43"/>
  <c r="C3022" i="43"/>
  <c r="B3022" i="43"/>
  <c r="Y3021" i="43"/>
  <c r="X3021" i="43"/>
  <c r="V3021" i="43"/>
  <c r="R3021" i="43"/>
  <c r="S3021" i="43" s="1"/>
  <c r="M3021" i="43"/>
  <c r="L3021" i="43"/>
  <c r="W3021" i="43" s="1"/>
  <c r="G3021" i="43"/>
  <c r="F3021" i="43"/>
  <c r="E3021" i="43"/>
  <c r="D3021" i="43"/>
  <c r="C3021" i="43"/>
  <c r="B3021" i="43"/>
  <c r="AB3020" i="43"/>
  <c r="AC3020" i="43" s="1"/>
  <c r="Y3020" i="43"/>
  <c r="AD3020" i="43" s="1"/>
  <c r="X3020" i="43"/>
  <c r="W3020" i="43"/>
  <c r="V3020" i="43"/>
  <c r="R3020" i="43"/>
  <c r="S3020" i="43" s="1"/>
  <c r="M3020" i="43"/>
  <c r="L3020" i="43"/>
  <c r="G3020" i="43"/>
  <c r="F3020" i="43"/>
  <c r="E3020" i="43"/>
  <c r="D3020" i="43"/>
  <c r="C3020" i="43"/>
  <c r="B3020" i="43"/>
  <c r="AD3019" i="43"/>
  <c r="AB3019" i="43"/>
  <c r="AC3019" i="43" s="1"/>
  <c r="AA3019" i="43"/>
  <c r="Z3019" i="43"/>
  <c r="Y3019" i="43"/>
  <c r="V3019" i="43"/>
  <c r="R3019" i="43"/>
  <c r="M3019" i="43"/>
  <c r="L3019" i="43"/>
  <c r="G3019" i="43"/>
  <c r="F3019" i="43"/>
  <c r="E3019" i="43"/>
  <c r="D3019" i="43"/>
  <c r="C3019" i="43"/>
  <c r="B3019" i="43"/>
  <c r="AD3018" i="43"/>
  <c r="Z3018" i="43"/>
  <c r="AA3018" i="43" s="1"/>
  <c r="Y3018" i="43"/>
  <c r="AB3018" i="43" s="1"/>
  <c r="AC3018" i="43" s="1"/>
  <c r="V3018" i="43"/>
  <c r="R3018" i="43"/>
  <c r="M3018" i="43"/>
  <c r="L3018" i="43"/>
  <c r="G3018" i="43"/>
  <c r="F3018" i="43"/>
  <c r="E3018" i="43"/>
  <c r="D3018" i="43"/>
  <c r="C3018" i="43"/>
  <c r="B3018" i="43"/>
  <c r="AB3017" i="43"/>
  <c r="AC3017" i="43" s="1"/>
  <c r="Y3017" i="43"/>
  <c r="X3017" i="43"/>
  <c r="V3017" i="43"/>
  <c r="S3017" i="43"/>
  <c r="R3017" i="43"/>
  <c r="M3017" i="43"/>
  <c r="L3017" i="43"/>
  <c r="W3017" i="43" s="1"/>
  <c r="G3017" i="43"/>
  <c r="F3017" i="43"/>
  <c r="E3017" i="43"/>
  <c r="D3017" i="43"/>
  <c r="C3017" i="43"/>
  <c r="B3017" i="43"/>
  <c r="AB3016" i="43"/>
  <c r="AC3016" i="43" s="1"/>
  <c r="Y3016" i="43"/>
  <c r="AD3016" i="43" s="1"/>
  <c r="X3016" i="43"/>
  <c r="W3016" i="43"/>
  <c r="V3016" i="43"/>
  <c r="R3016" i="43"/>
  <c r="S3016" i="43" s="1"/>
  <c r="M3016" i="43"/>
  <c r="L3016" i="43"/>
  <c r="G3016" i="43"/>
  <c r="F3016" i="43"/>
  <c r="E3016" i="43"/>
  <c r="D3016" i="43"/>
  <c r="C3016" i="43"/>
  <c r="B3016" i="43"/>
  <c r="AD3015" i="43"/>
  <c r="AB3015" i="43"/>
  <c r="AC3015" i="43" s="1"/>
  <c r="Z3015" i="43"/>
  <c r="AA3015" i="43" s="1"/>
  <c r="Y3015" i="43"/>
  <c r="V3015" i="43"/>
  <c r="R3015" i="43"/>
  <c r="M3015" i="43"/>
  <c r="L3015" i="43"/>
  <c r="G3015" i="43"/>
  <c r="F3015" i="43"/>
  <c r="E3015" i="43"/>
  <c r="D3015" i="43"/>
  <c r="C3015" i="43"/>
  <c r="B3015" i="43"/>
  <c r="Y3014" i="43"/>
  <c r="AB3014" i="43" s="1"/>
  <c r="AC3014" i="43" s="1"/>
  <c r="V3014" i="43"/>
  <c r="S3014" i="43"/>
  <c r="R3014" i="43"/>
  <c r="M3014" i="43"/>
  <c r="L3014" i="43"/>
  <c r="G3014" i="43"/>
  <c r="F3014" i="43"/>
  <c r="E3014" i="43"/>
  <c r="D3014" i="43"/>
  <c r="C3014" i="43"/>
  <c r="B3014" i="43"/>
  <c r="Y3013" i="43"/>
  <c r="X3013" i="43"/>
  <c r="V3013" i="43"/>
  <c r="R3013" i="43"/>
  <c r="S3013" i="43" s="1"/>
  <c r="M3013" i="43"/>
  <c r="L3013" i="43"/>
  <c r="W3013" i="43" s="1"/>
  <c r="G3013" i="43"/>
  <c r="F3013" i="43"/>
  <c r="E3013" i="43"/>
  <c r="D3013" i="43"/>
  <c r="C3013" i="43"/>
  <c r="B3013" i="43"/>
  <c r="AB3012" i="43"/>
  <c r="AC3012" i="43" s="1"/>
  <c r="Y3012" i="43"/>
  <c r="AD3012" i="43" s="1"/>
  <c r="X3012" i="43"/>
  <c r="W3012" i="43"/>
  <c r="V3012" i="43"/>
  <c r="R3012" i="43"/>
  <c r="S3012" i="43" s="1"/>
  <c r="M3012" i="43"/>
  <c r="L3012" i="43"/>
  <c r="G3012" i="43"/>
  <c r="F3012" i="43"/>
  <c r="E3012" i="43"/>
  <c r="D3012" i="43"/>
  <c r="C3012" i="43"/>
  <c r="B3012" i="43"/>
  <c r="AD3011" i="43"/>
  <c r="AB3011" i="43"/>
  <c r="AC3011" i="43" s="1"/>
  <c r="AA3011" i="43"/>
  <c r="Z3011" i="43"/>
  <c r="Y3011" i="43"/>
  <c r="V3011" i="43"/>
  <c r="R3011" i="43"/>
  <c r="M3011" i="43"/>
  <c r="L3011" i="43"/>
  <c r="G3011" i="43"/>
  <c r="F3011" i="43"/>
  <c r="E3011" i="43"/>
  <c r="D3011" i="43"/>
  <c r="C3011" i="43"/>
  <c r="B3011" i="43"/>
  <c r="AD3010" i="43"/>
  <c r="AC3010" i="43"/>
  <c r="Z3010" i="43"/>
  <c r="AA3010" i="43" s="1"/>
  <c r="Y3010" i="43"/>
  <c r="AB3010" i="43" s="1"/>
  <c r="V3010" i="43"/>
  <c r="R3010" i="43"/>
  <c r="M3010" i="43"/>
  <c r="L3010" i="43"/>
  <c r="S3010" i="43" s="1"/>
  <c r="G3010" i="43"/>
  <c r="F3010" i="43"/>
  <c r="E3010" i="43"/>
  <c r="D3010" i="43"/>
  <c r="C3010" i="43"/>
  <c r="B3010" i="43"/>
  <c r="Y3009" i="43"/>
  <c r="AD3009" i="43" s="1"/>
  <c r="V3009" i="43"/>
  <c r="R3009" i="43"/>
  <c r="M3009" i="43"/>
  <c r="L3009" i="43"/>
  <c r="W3009" i="43" s="1"/>
  <c r="G3009" i="43"/>
  <c r="F3009" i="43"/>
  <c r="E3009" i="43"/>
  <c r="D3009" i="43"/>
  <c r="C3009" i="43"/>
  <c r="B3009" i="43"/>
  <c r="Y3008" i="43"/>
  <c r="X3008" i="43"/>
  <c r="W3008" i="43"/>
  <c r="V3008" i="43"/>
  <c r="S3008" i="43"/>
  <c r="R3008" i="43"/>
  <c r="M3008" i="43"/>
  <c r="L3008" i="43"/>
  <c r="G3008" i="43"/>
  <c r="F3008" i="43"/>
  <c r="E3008" i="43"/>
  <c r="D3008" i="43"/>
  <c r="C3008" i="43"/>
  <c r="B3008" i="43"/>
  <c r="AD3007" i="43"/>
  <c r="AB3007" i="43"/>
  <c r="AC3007" i="43" s="1"/>
  <c r="AA3007" i="43"/>
  <c r="Z3007" i="43"/>
  <c r="Y3007" i="43"/>
  <c r="V3007" i="43"/>
  <c r="R3007" i="43"/>
  <c r="M3007" i="43"/>
  <c r="L3007" i="43"/>
  <c r="S3007" i="43" s="1"/>
  <c r="G3007" i="43"/>
  <c r="F3007" i="43"/>
  <c r="E3007" i="43"/>
  <c r="D3007" i="43"/>
  <c r="C3007" i="43"/>
  <c r="B3007" i="43"/>
  <c r="AC3006" i="43"/>
  <c r="Z3006" i="43"/>
  <c r="AA3006" i="43" s="1"/>
  <c r="Y3006" i="43"/>
  <c r="AB3006" i="43" s="1"/>
  <c r="W3006" i="43"/>
  <c r="V3006" i="43"/>
  <c r="S3006" i="43"/>
  <c r="R3006" i="43"/>
  <c r="M3006" i="43"/>
  <c r="L3006" i="43"/>
  <c r="X3006" i="43" s="1"/>
  <c r="G3006" i="43"/>
  <c r="F3006" i="43"/>
  <c r="E3006" i="43"/>
  <c r="D3006" i="43"/>
  <c r="C3006" i="43"/>
  <c r="B3006" i="43"/>
  <c r="Y3005" i="43"/>
  <c r="AB3005" i="43" s="1"/>
  <c r="AC3005" i="43" s="1"/>
  <c r="V3005" i="43"/>
  <c r="R3005" i="43"/>
  <c r="M3005" i="43"/>
  <c r="L3005" i="43"/>
  <c r="W3005" i="43" s="1"/>
  <c r="G3005" i="43"/>
  <c r="F3005" i="43"/>
  <c r="E3005" i="43"/>
  <c r="D3005" i="43"/>
  <c r="C3005" i="43"/>
  <c r="B3005" i="43"/>
  <c r="Y3004" i="43"/>
  <c r="X3004" i="43"/>
  <c r="W3004" i="43"/>
  <c r="V3004" i="43"/>
  <c r="S3004" i="43"/>
  <c r="R3004" i="43"/>
  <c r="M3004" i="43"/>
  <c r="L3004" i="43"/>
  <c r="G3004" i="43"/>
  <c r="F3004" i="43"/>
  <c r="E3004" i="43"/>
  <c r="D3004" i="43"/>
  <c r="C3004" i="43"/>
  <c r="B3004" i="43"/>
  <c r="AD3003" i="43"/>
  <c r="AB3003" i="43"/>
  <c r="AC3003" i="43" s="1"/>
  <c r="AA3003" i="43"/>
  <c r="Z3003" i="43"/>
  <c r="Y3003" i="43"/>
  <c r="V3003" i="43"/>
  <c r="R3003" i="43"/>
  <c r="M3003" i="43"/>
  <c r="L3003" i="43"/>
  <c r="S3003" i="43" s="1"/>
  <c r="G3003" i="43"/>
  <c r="F3003" i="43"/>
  <c r="E3003" i="43"/>
  <c r="D3003" i="43"/>
  <c r="C3003" i="43"/>
  <c r="B3003" i="43"/>
  <c r="AC3002" i="43"/>
  <c r="Z3002" i="43"/>
  <c r="AA3002" i="43" s="1"/>
  <c r="Y3002" i="43"/>
  <c r="AB3002" i="43" s="1"/>
  <c r="W3002" i="43"/>
  <c r="V3002" i="43"/>
  <c r="S3002" i="43"/>
  <c r="R3002" i="43"/>
  <c r="M3002" i="43"/>
  <c r="L3002" i="43"/>
  <c r="X3002" i="43" s="1"/>
  <c r="G3002" i="43"/>
  <c r="F3002" i="43"/>
  <c r="E3002" i="43"/>
  <c r="D3002" i="43"/>
  <c r="C3002" i="43"/>
  <c r="B3002" i="43"/>
  <c r="AD3001" i="43"/>
  <c r="AB3001" i="43"/>
  <c r="AC3001" i="43" s="1"/>
  <c r="Z3001" i="43"/>
  <c r="AA3001" i="43" s="1"/>
  <c r="Y3001" i="43"/>
  <c r="V3001" i="43"/>
  <c r="R3001" i="43"/>
  <c r="M3001" i="43"/>
  <c r="L3001" i="43"/>
  <c r="S3001" i="43" s="1"/>
  <c r="G3001" i="43"/>
  <c r="F3001" i="43"/>
  <c r="E3001" i="43"/>
  <c r="D3001" i="43"/>
  <c r="C3001" i="43"/>
  <c r="B3001" i="43"/>
  <c r="Y3000" i="43"/>
  <c r="AB3000" i="43" s="1"/>
  <c r="AC3000" i="43" s="1"/>
  <c r="W3000" i="43"/>
  <c r="V3000" i="43"/>
  <c r="S3000" i="43"/>
  <c r="R3000" i="43"/>
  <c r="M3000" i="43"/>
  <c r="L3000" i="43"/>
  <c r="X3000" i="43" s="1"/>
  <c r="G3000" i="43"/>
  <c r="F3000" i="43"/>
  <c r="E3000" i="43"/>
  <c r="D3000" i="43"/>
  <c r="C3000" i="43"/>
  <c r="B3000" i="43"/>
  <c r="AD2999" i="43"/>
  <c r="AB2999" i="43"/>
  <c r="AC2999" i="43" s="1"/>
  <c r="Z2999" i="43"/>
  <c r="AA2999" i="43" s="1"/>
  <c r="Y2999" i="43"/>
  <c r="X2999" i="43"/>
  <c r="V2999" i="43"/>
  <c r="R2999" i="43"/>
  <c r="M2999" i="43"/>
  <c r="L2999" i="43"/>
  <c r="W2999" i="43" s="1"/>
  <c r="G2999" i="43"/>
  <c r="F2999" i="43"/>
  <c r="E2999" i="43"/>
  <c r="D2999" i="43"/>
  <c r="C2999" i="43"/>
  <c r="B2999" i="43"/>
  <c r="Y2998" i="43"/>
  <c r="AD2998" i="43" s="1"/>
  <c r="X2998" i="43"/>
  <c r="W2998" i="43"/>
  <c r="V2998" i="43"/>
  <c r="S2998" i="43"/>
  <c r="R2998" i="43"/>
  <c r="M2998" i="43"/>
  <c r="L2998" i="43"/>
  <c r="G2998" i="43"/>
  <c r="F2998" i="43"/>
  <c r="E2998" i="43"/>
  <c r="D2998" i="43"/>
  <c r="C2998" i="43"/>
  <c r="B2998" i="43"/>
  <c r="AD2997" i="43"/>
  <c r="AB2997" i="43"/>
  <c r="AC2997" i="43" s="1"/>
  <c r="Z2997" i="43"/>
  <c r="AA2997" i="43" s="1"/>
  <c r="Y2997" i="43"/>
  <c r="V2997" i="43"/>
  <c r="R2997" i="43"/>
  <c r="M2997" i="43"/>
  <c r="L2997" i="43"/>
  <c r="S2997" i="43" s="1"/>
  <c r="G2997" i="43"/>
  <c r="F2997" i="43"/>
  <c r="E2997" i="43"/>
  <c r="D2997" i="43"/>
  <c r="C2997" i="43"/>
  <c r="B2997" i="43"/>
  <c r="Y2996" i="43"/>
  <c r="AB2996" i="43" s="1"/>
  <c r="AC2996" i="43" s="1"/>
  <c r="W2996" i="43"/>
  <c r="V2996" i="43"/>
  <c r="S2996" i="43"/>
  <c r="R2996" i="43"/>
  <c r="M2996" i="43"/>
  <c r="L2996" i="43"/>
  <c r="X2996" i="43" s="1"/>
  <c r="G2996" i="43"/>
  <c r="F2996" i="43"/>
  <c r="E2996" i="43"/>
  <c r="D2996" i="43"/>
  <c r="C2996" i="43"/>
  <c r="B2996" i="43"/>
  <c r="AD2995" i="43"/>
  <c r="AB2995" i="43"/>
  <c r="AC2995" i="43" s="1"/>
  <c r="Z2995" i="43"/>
  <c r="AA2995" i="43" s="1"/>
  <c r="Y2995" i="43"/>
  <c r="X2995" i="43"/>
  <c r="V2995" i="43"/>
  <c r="R2995" i="43"/>
  <c r="M2995" i="43"/>
  <c r="L2995" i="43"/>
  <c r="W2995" i="43" s="1"/>
  <c r="G2995" i="43"/>
  <c r="F2995" i="43"/>
  <c r="E2995" i="43"/>
  <c r="D2995" i="43"/>
  <c r="C2995" i="43"/>
  <c r="B2995" i="43"/>
  <c r="Y2994" i="43"/>
  <c r="AD2994" i="43" s="1"/>
  <c r="X2994" i="43"/>
  <c r="W2994" i="43"/>
  <c r="V2994" i="43"/>
  <c r="S2994" i="43"/>
  <c r="R2994" i="43"/>
  <c r="M2994" i="43"/>
  <c r="L2994" i="43"/>
  <c r="G2994" i="43"/>
  <c r="F2994" i="43"/>
  <c r="E2994" i="43"/>
  <c r="D2994" i="43"/>
  <c r="C2994" i="43"/>
  <c r="B2994" i="43"/>
  <c r="AD2993" i="43"/>
  <c r="AB2993" i="43"/>
  <c r="AC2993" i="43" s="1"/>
  <c r="Z2993" i="43"/>
  <c r="AA2993" i="43" s="1"/>
  <c r="Y2993" i="43"/>
  <c r="V2993" i="43"/>
  <c r="R2993" i="43"/>
  <c r="M2993" i="43"/>
  <c r="L2993" i="43"/>
  <c r="S2993" i="43" s="1"/>
  <c r="G2993" i="43"/>
  <c r="F2993" i="43"/>
  <c r="E2993" i="43"/>
  <c r="D2993" i="43"/>
  <c r="C2993" i="43"/>
  <c r="B2993" i="43"/>
  <c r="Y2992" i="43"/>
  <c r="AB2992" i="43" s="1"/>
  <c r="AC2992" i="43" s="1"/>
  <c r="W2992" i="43"/>
  <c r="V2992" i="43"/>
  <c r="S2992" i="43"/>
  <c r="R2992" i="43"/>
  <c r="M2992" i="43"/>
  <c r="L2992" i="43"/>
  <c r="X2992" i="43" s="1"/>
  <c r="G2992" i="43"/>
  <c r="F2992" i="43"/>
  <c r="E2992" i="43"/>
  <c r="D2992" i="43"/>
  <c r="C2992" i="43"/>
  <c r="B2992" i="43"/>
  <c r="AD2991" i="43"/>
  <c r="AB2991" i="43"/>
  <c r="AC2991" i="43" s="1"/>
  <c r="Z2991" i="43"/>
  <c r="AA2991" i="43" s="1"/>
  <c r="Y2991" i="43"/>
  <c r="X2991" i="43"/>
  <c r="V2991" i="43"/>
  <c r="R2991" i="43"/>
  <c r="M2991" i="43"/>
  <c r="L2991" i="43"/>
  <c r="W2991" i="43" s="1"/>
  <c r="G2991" i="43"/>
  <c r="F2991" i="43"/>
  <c r="E2991" i="43"/>
  <c r="D2991" i="43"/>
  <c r="C2991" i="43"/>
  <c r="B2991" i="43"/>
  <c r="Y2990" i="43"/>
  <c r="AD2990" i="43" s="1"/>
  <c r="X2990" i="43"/>
  <c r="W2990" i="43"/>
  <c r="V2990" i="43"/>
  <c r="S2990" i="43"/>
  <c r="R2990" i="43"/>
  <c r="M2990" i="43"/>
  <c r="L2990" i="43"/>
  <c r="G2990" i="43"/>
  <c r="F2990" i="43"/>
  <c r="E2990" i="43"/>
  <c r="D2990" i="43"/>
  <c r="C2990" i="43"/>
  <c r="B2990" i="43"/>
  <c r="AD2989" i="43"/>
  <c r="AB2989" i="43"/>
  <c r="AC2989" i="43" s="1"/>
  <c r="Z2989" i="43"/>
  <c r="AA2989" i="43" s="1"/>
  <c r="Y2989" i="43"/>
  <c r="V2989" i="43"/>
  <c r="R2989" i="43"/>
  <c r="M2989" i="43"/>
  <c r="L2989" i="43"/>
  <c r="S2989" i="43" s="1"/>
  <c r="G2989" i="43"/>
  <c r="F2989" i="43"/>
  <c r="E2989" i="43"/>
  <c r="D2989" i="43"/>
  <c r="C2989" i="43"/>
  <c r="B2989" i="43"/>
  <c r="Y2988" i="43"/>
  <c r="AB2988" i="43" s="1"/>
  <c r="AC2988" i="43" s="1"/>
  <c r="W2988" i="43"/>
  <c r="V2988" i="43"/>
  <c r="S2988" i="43"/>
  <c r="R2988" i="43"/>
  <c r="M2988" i="43"/>
  <c r="L2988" i="43"/>
  <c r="X2988" i="43" s="1"/>
  <c r="G2988" i="43"/>
  <c r="F2988" i="43"/>
  <c r="E2988" i="43"/>
  <c r="D2988" i="43"/>
  <c r="C2988" i="43"/>
  <c r="B2988" i="43"/>
  <c r="AD2987" i="43"/>
  <c r="AB2987" i="43"/>
  <c r="AC2987" i="43" s="1"/>
  <c r="Z2987" i="43"/>
  <c r="AA2987" i="43" s="1"/>
  <c r="Y2987" i="43"/>
  <c r="X2987" i="43"/>
  <c r="V2987" i="43"/>
  <c r="R2987" i="43"/>
  <c r="M2987" i="43"/>
  <c r="L2987" i="43"/>
  <c r="W2987" i="43" s="1"/>
  <c r="G2987" i="43"/>
  <c r="F2987" i="43"/>
  <c r="E2987" i="43"/>
  <c r="D2987" i="43"/>
  <c r="C2987" i="43"/>
  <c r="B2987" i="43"/>
  <c r="Y2986" i="43"/>
  <c r="AD2986" i="43" s="1"/>
  <c r="X2986" i="43"/>
  <c r="W2986" i="43"/>
  <c r="V2986" i="43"/>
  <c r="S2986" i="43"/>
  <c r="R2986" i="43"/>
  <c r="M2986" i="43"/>
  <c r="L2986" i="43"/>
  <c r="G2986" i="43"/>
  <c r="F2986" i="43"/>
  <c r="E2986" i="43"/>
  <c r="D2986" i="43"/>
  <c r="C2986" i="43"/>
  <c r="B2986" i="43"/>
  <c r="AD2985" i="43"/>
  <c r="AB2985" i="43"/>
  <c r="AC2985" i="43" s="1"/>
  <c r="Z2985" i="43"/>
  <c r="AA2985" i="43" s="1"/>
  <c r="Y2985" i="43"/>
  <c r="V2985" i="43"/>
  <c r="R2985" i="43"/>
  <c r="M2985" i="43"/>
  <c r="L2985" i="43"/>
  <c r="S2985" i="43" s="1"/>
  <c r="G2985" i="43"/>
  <c r="F2985" i="43"/>
  <c r="E2985" i="43"/>
  <c r="D2985" i="43"/>
  <c r="C2985" i="43"/>
  <c r="B2985" i="43"/>
  <c r="Y2984" i="43"/>
  <c r="AB2984" i="43" s="1"/>
  <c r="AC2984" i="43" s="1"/>
  <c r="W2984" i="43"/>
  <c r="V2984" i="43"/>
  <c r="S2984" i="43"/>
  <c r="R2984" i="43"/>
  <c r="M2984" i="43"/>
  <c r="L2984" i="43"/>
  <c r="X2984" i="43" s="1"/>
  <c r="G2984" i="43"/>
  <c r="F2984" i="43"/>
  <c r="E2984" i="43"/>
  <c r="D2984" i="43"/>
  <c r="C2984" i="43"/>
  <c r="B2984" i="43"/>
  <c r="AD2983" i="43"/>
  <c r="AB2983" i="43"/>
  <c r="AC2983" i="43" s="1"/>
  <c r="Z2983" i="43"/>
  <c r="AA2983" i="43" s="1"/>
  <c r="Y2983" i="43"/>
  <c r="X2983" i="43"/>
  <c r="V2983" i="43"/>
  <c r="R2983" i="43"/>
  <c r="M2983" i="43"/>
  <c r="L2983" i="43"/>
  <c r="W2983" i="43" s="1"/>
  <c r="G2983" i="43"/>
  <c r="F2983" i="43"/>
  <c r="E2983" i="43"/>
  <c r="D2983" i="43"/>
  <c r="C2983" i="43"/>
  <c r="B2983" i="43"/>
  <c r="Y2982" i="43"/>
  <c r="AD2982" i="43" s="1"/>
  <c r="X2982" i="43"/>
  <c r="W2982" i="43"/>
  <c r="V2982" i="43"/>
  <c r="S2982" i="43"/>
  <c r="R2982" i="43"/>
  <c r="M2982" i="43"/>
  <c r="L2982" i="43"/>
  <c r="G2982" i="43"/>
  <c r="F2982" i="43"/>
  <c r="E2982" i="43"/>
  <c r="D2982" i="43"/>
  <c r="C2982" i="43"/>
  <c r="B2982" i="43"/>
  <c r="AD2981" i="43"/>
  <c r="AB2981" i="43"/>
  <c r="AC2981" i="43" s="1"/>
  <c r="Z2981" i="43"/>
  <c r="AA2981" i="43" s="1"/>
  <c r="Y2981" i="43"/>
  <c r="V2981" i="43"/>
  <c r="R2981" i="43"/>
  <c r="M2981" i="43"/>
  <c r="L2981" i="43"/>
  <c r="S2981" i="43" s="1"/>
  <c r="G2981" i="43"/>
  <c r="F2981" i="43"/>
  <c r="E2981" i="43"/>
  <c r="D2981" i="43"/>
  <c r="C2981" i="43"/>
  <c r="B2981" i="43"/>
  <c r="Y2980" i="43"/>
  <c r="AB2980" i="43" s="1"/>
  <c r="AC2980" i="43" s="1"/>
  <c r="W2980" i="43"/>
  <c r="V2980" i="43"/>
  <c r="S2980" i="43"/>
  <c r="R2980" i="43"/>
  <c r="M2980" i="43"/>
  <c r="L2980" i="43"/>
  <c r="X2980" i="43" s="1"/>
  <c r="G2980" i="43"/>
  <c r="F2980" i="43"/>
  <c r="E2980" i="43"/>
  <c r="D2980" i="43"/>
  <c r="C2980" i="43"/>
  <c r="B2980" i="43"/>
  <c r="AD2979" i="43"/>
  <c r="AB2979" i="43"/>
  <c r="AC2979" i="43" s="1"/>
  <c r="Z2979" i="43"/>
  <c r="AA2979" i="43" s="1"/>
  <c r="Y2979" i="43"/>
  <c r="X2979" i="43"/>
  <c r="V2979" i="43"/>
  <c r="R2979" i="43"/>
  <c r="M2979" i="43"/>
  <c r="L2979" i="43"/>
  <c r="W2979" i="43" s="1"/>
  <c r="G2979" i="43"/>
  <c r="F2979" i="43"/>
  <c r="E2979" i="43"/>
  <c r="D2979" i="43"/>
  <c r="C2979" i="43"/>
  <c r="B2979" i="43"/>
  <c r="Y2978" i="43"/>
  <c r="AD2978" i="43" s="1"/>
  <c r="X2978" i="43"/>
  <c r="W2978" i="43"/>
  <c r="V2978" i="43"/>
  <c r="S2978" i="43"/>
  <c r="R2978" i="43"/>
  <c r="M2978" i="43"/>
  <c r="L2978" i="43"/>
  <c r="G2978" i="43"/>
  <c r="F2978" i="43"/>
  <c r="E2978" i="43"/>
  <c r="D2978" i="43"/>
  <c r="C2978" i="43"/>
  <c r="B2978" i="43"/>
  <c r="AD2977" i="43"/>
  <c r="AB2977" i="43"/>
  <c r="AC2977" i="43" s="1"/>
  <c r="Z2977" i="43"/>
  <c r="AA2977" i="43" s="1"/>
  <c r="Y2977" i="43"/>
  <c r="V2977" i="43"/>
  <c r="R2977" i="43"/>
  <c r="M2977" i="43"/>
  <c r="L2977" i="43"/>
  <c r="S2977" i="43" s="1"/>
  <c r="G2977" i="43"/>
  <c r="F2977" i="43"/>
  <c r="E2977" i="43"/>
  <c r="D2977" i="43"/>
  <c r="C2977" i="43"/>
  <c r="B2977" i="43"/>
  <c r="Y2976" i="43"/>
  <c r="AB2976" i="43" s="1"/>
  <c r="AC2976" i="43" s="1"/>
  <c r="W2976" i="43"/>
  <c r="V2976" i="43"/>
  <c r="S2976" i="43"/>
  <c r="R2976" i="43"/>
  <c r="M2976" i="43"/>
  <c r="L2976" i="43"/>
  <c r="X2976" i="43" s="1"/>
  <c r="G2976" i="43"/>
  <c r="F2976" i="43"/>
  <c r="E2976" i="43"/>
  <c r="D2976" i="43"/>
  <c r="C2976" i="43"/>
  <c r="B2976" i="43"/>
  <c r="AD2975" i="43"/>
  <c r="AB2975" i="43"/>
  <c r="AC2975" i="43" s="1"/>
  <c r="Z2975" i="43"/>
  <c r="AA2975" i="43" s="1"/>
  <c r="Y2975" i="43"/>
  <c r="X2975" i="43"/>
  <c r="V2975" i="43"/>
  <c r="R2975" i="43"/>
  <c r="M2975" i="43"/>
  <c r="L2975" i="43"/>
  <c r="W2975" i="43" s="1"/>
  <c r="G2975" i="43"/>
  <c r="F2975" i="43"/>
  <c r="E2975" i="43"/>
  <c r="D2975" i="43"/>
  <c r="C2975" i="43"/>
  <c r="B2975" i="43"/>
  <c r="Y2974" i="43"/>
  <c r="AD2974" i="43" s="1"/>
  <c r="X2974" i="43"/>
  <c r="W2974" i="43"/>
  <c r="V2974" i="43"/>
  <c r="S2974" i="43"/>
  <c r="R2974" i="43"/>
  <c r="M2974" i="43"/>
  <c r="L2974" i="43"/>
  <c r="G2974" i="43"/>
  <c r="F2974" i="43"/>
  <c r="E2974" i="43"/>
  <c r="D2974" i="43"/>
  <c r="C2974" i="43"/>
  <c r="B2974" i="43"/>
  <c r="AD2973" i="43"/>
  <c r="AB2973" i="43"/>
  <c r="AC2973" i="43" s="1"/>
  <c r="Z2973" i="43"/>
  <c r="AA2973" i="43" s="1"/>
  <c r="Y2973" i="43"/>
  <c r="V2973" i="43"/>
  <c r="R2973" i="43"/>
  <c r="M2973" i="43"/>
  <c r="L2973" i="43"/>
  <c r="S2973" i="43" s="1"/>
  <c r="G2973" i="43"/>
  <c r="F2973" i="43"/>
  <c r="E2973" i="43"/>
  <c r="D2973" i="43"/>
  <c r="C2973" i="43"/>
  <c r="B2973" i="43"/>
  <c r="Y2972" i="43"/>
  <c r="AB2972" i="43" s="1"/>
  <c r="AC2972" i="43" s="1"/>
  <c r="W2972" i="43"/>
  <c r="V2972" i="43"/>
  <c r="S2972" i="43"/>
  <c r="R2972" i="43"/>
  <c r="M2972" i="43"/>
  <c r="L2972" i="43"/>
  <c r="X2972" i="43" s="1"/>
  <c r="G2972" i="43"/>
  <c r="F2972" i="43"/>
  <c r="E2972" i="43"/>
  <c r="D2972" i="43"/>
  <c r="C2972" i="43"/>
  <c r="B2972" i="43"/>
  <c r="AD2971" i="43"/>
  <c r="AB2971" i="43"/>
  <c r="AC2971" i="43" s="1"/>
  <c r="Z2971" i="43"/>
  <c r="AA2971" i="43" s="1"/>
  <c r="Y2971" i="43"/>
  <c r="X2971" i="43"/>
  <c r="V2971" i="43"/>
  <c r="R2971" i="43"/>
  <c r="M2971" i="43"/>
  <c r="L2971" i="43"/>
  <c r="W2971" i="43" s="1"/>
  <c r="G2971" i="43"/>
  <c r="F2971" i="43"/>
  <c r="E2971" i="43"/>
  <c r="D2971" i="43"/>
  <c r="C2971" i="43"/>
  <c r="B2971" i="43"/>
  <c r="Y2970" i="43"/>
  <c r="AD2970" i="43" s="1"/>
  <c r="X2970" i="43"/>
  <c r="W2970" i="43"/>
  <c r="V2970" i="43"/>
  <c r="S2970" i="43"/>
  <c r="R2970" i="43"/>
  <c r="M2970" i="43"/>
  <c r="L2970" i="43"/>
  <c r="G2970" i="43"/>
  <c r="F2970" i="43"/>
  <c r="E2970" i="43"/>
  <c r="D2970" i="43"/>
  <c r="C2970" i="43"/>
  <c r="B2970" i="43"/>
  <c r="AD2969" i="43"/>
  <c r="AB2969" i="43"/>
  <c r="AC2969" i="43" s="1"/>
  <c r="Z2969" i="43"/>
  <c r="AA2969" i="43" s="1"/>
  <c r="Y2969" i="43"/>
  <c r="V2969" i="43"/>
  <c r="R2969" i="43"/>
  <c r="M2969" i="43"/>
  <c r="L2969" i="43"/>
  <c r="S2969" i="43" s="1"/>
  <c r="G2969" i="43"/>
  <c r="F2969" i="43"/>
  <c r="E2969" i="43"/>
  <c r="D2969" i="43"/>
  <c r="C2969" i="43"/>
  <c r="B2969" i="43"/>
  <c r="Y2968" i="43"/>
  <c r="AB2968" i="43" s="1"/>
  <c r="AC2968" i="43" s="1"/>
  <c r="W2968" i="43"/>
  <c r="V2968" i="43"/>
  <c r="S2968" i="43"/>
  <c r="R2968" i="43"/>
  <c r="M2968" i="43"/>
  <c r="L2968" i="43"/>
  <c r="X2968" i="43" s="1"/>
  <c r="G2968" i="43"/>
  <c r="F2968" i="43"/>
  <c r="E2968" i="43"/>
  <c r="D2968" i="43"/>
  <c r="C2968" i="43"/>
  <c r="B2968" i="43"/>
  <c r="AD2967" i="43"/>
  <c r="AB2967" i="43"/>
  <c r="AC2967" i="43" s="1"/>
  <c r="Z2967" i="43"/>
  <c r="AA2967" i="43" s="1"/>
  <c r="Y2967" i="43"/>
  <c r="X2967" i="43"/>
  <c r="V2967" i="43"/>
  <c r="R2967" i="43"/>
  <c r="M2967" i="43"/>
  <c r="L2967" i="43"/>
  <c r="W2967" i="43" s="1"/>
  <c r="G2967" i="43"/>
  <c r="F2967" i="43"/>
  <c r="E2967" i="43"/>
  <c r="D2967" i="43"/>
  <c r="C2967" i="43"/>
  <c r="B2967" i="43"/>
  <c r="Y2966" i="43"/>
  <c r="AD2966" i="43" s="1"/>
  <c r="X2966" i="43"/>
  <c r="W2966" i="43"/>
  <c r="V2966" i="43"/>
  <c r="S2966" i="43"/>
  <c r="R2966" i="43"/>
  <c r="M2966" i="43"/>
  <c r="L2966" i="43"/>
  <c r="G2966" i="43"/>
  <c r="F2966" i="43"/>
  <c r="E2966" i="43"/>
  <c r="D2966" i="43"/>
  <c r="C2966" i="43"/>
  <c r="B2966" i="43"/>
  <c r="AD2965" i="43"/>
  <c r="AB2965" i="43"/>
  <c r="AC2965" i="43" s="1"/>
  <c r="Z2965" i="43"/>
  <c r="AA2965" i="43" s="1"/>
  <c r="Y2965" i="43"/>
  <c r="V2965" i="43"/>
  <c r="R2965" i="43"/>
  <c r="M2965" i="43"/>
  <c r="L2965" i="43"/>
  <c r="S2965" i="43" s="1"/>
  <c r="G2965" i="43"/>
  <c r="F2965" i="43"/>
  <c r="E2965" i="43"/>
  <c r="D2965" i="43"/>
  <c r="C2965" i="43"/>
  <c r="B2965" i="43"/>
  <c r="Y2964" i="43"/>
  <c r="AB2964" i="43" s="1"/>
  <c r="AC2964" i="43" s="1"/>
  <c r="W2964" i="43"/>
  <c r="V2964" i="43"/>
  <c r="S2964" i="43"/>
  <c r="R2964" i="43"/>
  <c r="M2964" i="43"/>
  <c r="L2964" i="43"/>
  <c r="X2964" i="43" s="1"/>
  <c r="G2964" i="43"/>
  <c r="F2964" i="43"/>
  <c r="E2964" i="43"/>
  <c r="D2964" i="43"/>
  <c r="C2964" i="43"/>
  <c r="B2964" i="43"/>
  <c r="AD2963" i="43"/>
  <c r="AB2963" i="43"/>
  <c r="AC2963" i="43" s="1"/>
  <c r="Z2963" i="43"/>
  <c r="AA2963" i="43" s="1"/>
  <c r="Y2963" i="43"/>
  <c r="X2963" i="43"/>
  <c r="V2963" i="43"/>
  <c r="R2963" i="43"/>
  <c r="M2963" i="43"/>
  <c r="L2963" i="43"/>
  <c r="W2963" i="43" s="1"/>
  <c r="G2963" i="43"/>
  <c r="F2963" i="43"/>
  <c r="E2963" i="43"/>
  <c r="D2963" i="43"/>
  <c r="C2963" i="43"/>
  <c r="B2963" i="43"/>
  <c r="Y2962" i="43"/>
  <c r="AD2962" i="43" s="1"/>
  <c r="X2962" i="43"/>
  <c r="W2962" i="43"/>
  <c r="V2962" i="43"/>
  <c r="S2962" i="43"/>
  <c r="R2962" i="43"/>
  <c r="M2962" i="43"/>
  <c r="L2962" i="43"/>
  <c r="G2962" i="43"/>
  <c r="F2962" i="43"/>
  <c r="E2962" i="43"/>
  <c r="D2962" i="43"/>
  <c r="C2962" i="43"/>
  <c r="B2962" i="43"/>
  <c r="AD2961" i="43"/>
  <c r="AB2961" i="43"/>
  <c r="AC2961" i="43" s="1"/>
  <c r="Z2961" i="43"/>
  <c r="AA2961" i="43" s="1"/>
  <c r="Y2961" i="43"/>
  <c r="V2961" i="43"/>
  <c r="R2961" i="43"/>
  <c r="M2961" i="43"/>
  <c r="L2961" i="43"/>
  <c r="S2961" i="43" s="1"/>
  <c r="G2961" i="43"/>
  <c r="F2961" i="43"/>
  <c r="E2961" i="43"/>
  <c r="D2961" i="43"/>
  <c r="C2961" i="43"/>
  <c r="B2961" i="43"/>
  <c r="Y2960" i="43"/>
  <c r="AB2960" i="43" s="1"/>
  <c r="AC2960" i="43" s="1"/>
  <c r="W2960" i="43"/>
  <c r="V2960" i="43"/>
  <c r="S2960" i="43"/>
  <c r="R2960" i="43"/>
  <c r="M2960" i="43"/>
  <c r="L2960" i="43"/>
  <c r="X2960" i="43" s="1"/>
  <c r="G2960" i="43"/>
  <c r="F2960" i="43"/>
  <c r="E2960" i="43"/>
  <c r="D2960" i="43"/>
  <c r="C2960" i="43"/>
  <c r="B2960" i="43"/>
  <c r="AD2959" i="43"/>
  <c r="AB2959" i="43"/>
  <c r="AC2959" i="43" s="1"/>
  <c r="Z2959" i="43"/>
  <c r="AA2959" i="43" s="1"/>
  <c r="Y2959" i="43"/>
  <c r="X2959" i="43"/>
  <c r="V2959" i="43"/>
  <c r="R2959" i="43"/>
  <c r="M2959" i="43"/>
  <c r="L2959" i="43"/>
  <c r="W2959" i="43" s="1"/>
  <c r="G2959" i="43"/>
  <c r="F2959" i="43"/>
  <c r="E2959" i="43"/>
  <c r="D2959" i="43"/>
  <c r="C2959" i="43"/>
  <c r="B2959" i="43"/>
  <c r="Y2958" i="43"/>
  <c r="AD2958" i="43" s="1"/>
  <c r="X2958" i="43"/>
  <c r="W2958" i="43"/>
  <c r="V2958" i="43"/>
  <c r="S2958" i="43"/>
  <c r="R2958" i="43"/>
  <c r="M2958" i="43"/>
  <c r="L2958" i="43"/>
  <c r="G2958" i="43"/>
  <c r="F2958" i="43"/>
  <c r="E2958" i="43"/>
  <c r="D2958" i="43"/>
  <c r="C2958" i="43"/>
  <c r="B2958" i="43"/>
  <c r="AD2957" i="43"/>
  <c r="AB2957" i="43"/>
  <c r="AC2957" i="43" s="1"/>
  <c r="Z2957" i="43"/>
  <c r="AA2957" i="43" s="1"/>
  <c r="Y2957" i="43"/>
  <c r="V2957" i="43"/>
  <c r="R2957" i="43"/>
  <c r="M2957" i="43"/>
  <c r="L2957" i="43"/>
  <c r="S2957" i="43" s="1"/>
  <c r="G2957" i="43"/>
  <c r="F2957" i="43"/>
  <c r="E2957" i="43"/>
  <c r="D2957" i="43"/>
  <c r="C2957" i="43"/>
  <c r="B2957" i="43"/>
  <c r="Y2956" i="43"/>
  <c r="AB2956" i="43" s="1"/>
  <c r="AC2956" i="43" s="1"/>
  <c r="W2956" i="43"/>
  <c r="V2956" i="43"/>
  <c r="S2956" i="43"/>
  <c r="R2956" i="43"/>
  <c r="M2956" i="43"/>
  <c r="L2956" i="43"/>
  <c r="X2956" i="43" s="1"/>
  <c r="G2956" i="43"/>
  <c r="F2956" i="43"/>
  <c r="E2956" i="43"/>
  <c r="D2956" i="43"/>
  <c r="C2956" i="43"/>
  <c r="B2956" i="43"/>
  <c r="AD2955" i="43"/>
  <c r="AB2955" i="43"/>
  <c r="AC2955" i="43" s="1"/>
  <c r="Z2955" i="43"/>
  <c r="AA2955" i="43" s="1"/>
  <c r="Y2955" i="43"/>
  <c r="X2955" i="43"/>
  <c r="V2955" i="43"/>
  <c r="R2955" i="43"/>
  <c r="M2955" i="43"/>
  <c r="L2955" i="43"/>
  <c r="W2955" i="43" s="1"/>
  <c r="G2955" i="43"/>
  <c r="F2955" i="43"/>
  <c r="E2955" i="43"/>
  <c r="D2955" i="43"/>
  <c r="C2955" i="43"/>
  <c r="B2955" i="43"/>
  <c r="Y2954" i="43"/>
  <c r="AD2954" i="43" s="1"/>
  <c r="X2954" i="43"/>
  <c r="W2954" i="43"/>
  <c r="V2954" i="43"/>
  <c r="S2954" i="43"/>
  <c r="R2954" i="43"/>
  <c r="M2954" i="43"/>
  <c r="L2954" i="43"/>
  <c r="G2954" i="43"/>
  <c r="F2954" i="43"/>
  <c r="E2954" i="43"/>
  <c r="D2954" i="43"/>
  <c r="C2954" i="43"/>
  <c r="B2954" i="43"/>
  <c r="AD2953" i="43"/>
  <c r="AB2953" i="43"/>
  <c r="AC2953" i="43" s="1"/>
  <c r="Z2953" i="43"/>
  <c r="AA2953" i="43" s="1"/>
  <c r="Y2953" i="43"/>
  <c r="V2953" i="43"/>
  <c r="R2953" i="43"/>
  <c r="M2953" i="43"/>
  <c r="L2953" i="43"/>
  <c r="S2953" i="43" s="1"/>
  <c r="G2953" i="43"/>
  <c r="F2953" i="43"/>
  <c r="E2953" i="43"/>
  <c r="D2953" i="43"/>
  <c r="C2953" i="43"/>
  <c r="B2953" i="43"/>
  <c r="Y2952" i="43"/>
  <c r="AB2952" i="43" s="1"/>
  <c r="AC2952" i="43" s="1"/>
  <c r="W2952" i="43"/>
  <c r="V2952" i="43"/>
  <c r="S2952" i="43"/>
  <c r="R2952" i="43"/>
  <c r="M2952" i="43"/>
  <c r="L2952" i="43"/>
  <c r="X2952" i="43" s="1"/>
  <c r="G2952" i="43"/>
  <c r="F2952" i="43"/>
  <c r="E2952" i="43"/>
  <c r="D2952" i="43"/>
  <c r="C2952" i="43"/>
  <c r="B2952" i="43"/>
  <c r="AD2951" i="43"/>
  <c r="AB2951" i="43"/>
  <c r="AC2951" i="43" s="1"/>
  <c r="Z2951" i="43"/>
  <c r="AA2951" i="43" s="1"/>
  <c r="Y2951" i="43"/>
  <c r="X2951" i="43"/>
  <c r="V2951" i="43"/>
  <c r="R2951" i="43"/>
  <c r="M2951" i="43"/>
  <c r="L2951" i="43"/>
  <c r="W2951" i="43" s="1"/>
  <c r="G2951" i="43"/>
  <c r="F2951" i="43"/>
  <c r="E2951" i="43"/>
  <c r="D2951" i="43"/>
  <c r="C2951" i="43"/>
  <c r="B2951" i="43"/>
  <c r="Y2950" i="43"/>
  <c r="AD2950" i="43" s="1"/>
  <c r="X2950" i="43"/>
  <c r="W2950" i="43"/>
  <c r="V2950" i="43"/>
  <c r="S2950" i="43"/>
  <c r="R2950" i="43"/>
  <c r="M2950" i="43"/>
  <c r="L2950" i="43"/>
  <c r="G2950" i="43"/>
  <c r="F2950" i="43"/>
  <c r="E2950" i="43"/>
  <c r="D2950" i="43"/>
  <c r="C2950" i="43"/>
  <c r="B2950" i="43"/>
  <c r="AD2949" i="43"/>
  <c r="AB2949" i="43"/>
  <c r="AC2949" i="43" s="1"/>
  <c r="Z2949" i="43"/>
  <c r="AA2949" i="43" s="1"/>
  <c r="Y2949" i="43"/>
  <c r="V2949" i="43"/>
  <c r="R2949" i="43"/>
  <c r="M2949" i="43"/>
  <c r="L2949" i="43"/>
  <c r="S2949" i="43" s="1"/>
  <c r="G2949" i="43"/>
  <c r="F2949" i="43"/>
  <c r="E2949" i="43"/>
  <c r="D2949" i="43"/>
  <c r="C2949" i="43"/>
  <c r="B2949" i="43"/>
  <c r="Y2948" i="43"/>
  <c r="AB2948" i="43" s="1"/>
  <c r="AC2948" i="43" s="1"/>
  <c r="W2948" i="43"/>
  <c r="V2948" i="43"/>
  <c r="S2948" i="43"/>
  <c r="R2948" i="43"/>
  <c r="M2948" i="43"/>
  <c r="L2948" i="43"/>
  <c r="X2948" i="43" s="1"/>
  <c r="G2948" i="43"/>
  <c r="F2948" i="43"/>
  <c r="E2948" i="43"/>
  <c r="D2948" i="43"/>
  <c r="C2948" i="43"/>
  <c r="B2948" i="43"/>
  <c r="AD2947" i="43"/>
  <c r="AB2947" i="43"/>
  <c r="AC2947" i="43" s="1"/>
  <c r="Z2947" i="43"/>
  <c r="AA2947" i="43" s="1"/>
  <c r="Y2947" i="43"/>
  <c r="X2947" i="43"/>
  <c r="V2947" i="43"/>
  <c r="R2947" i="43"/>
  <c r="M2947" i="43"/>
  <c r="L2947" i="43"/>
  <c r="W2947" i="43" s="1"/>
  <c r="G2947" i="43"/>
  <c r="F2947" i="43"/>
  <c r="E2947" i="43"/>
  <c r="D2947" i="43"/>
  <c r="C2947" i="43"/>
  <c r="B2947" i="43"/>
  <c r="Y2946" i="43"/>
  <c r="AD2946" i="43" s="1"/>
  <c r="X2946" i="43"/>
  <c r="W2946" i="43"/>
  <c r="V2946" i="43"/>
  <c r="S2946" i="43"/>
  <c r="R2946" i="43"/>
  <c r="M2946" i="43"/>
  <c r="L2946" i="43"/>
  <c r="G2946" i="43"/>
  <c r="F2946" i="43"/>
  <c r="E2946" i="43"/>
  <c r="D2946" i="43"/>
  <c r="C2946" i="43"/>
  <c r="B2946" i="43"/>
  <c r="AD2945" i="43"/>
  <c r="AB2945" i="43"/>
  <c r="AC2945" i="43" s="1"/>
  <c r="Z2945" i="43"/>
  <c r="AA2945" i="43" s="1"/>
  <c r="Y2945" i="43"/>
  <c r="V2945" i="43"/>
  <c r="R2945" i="43"/>
  <c r="M2945" i="43"/>
  <c r="L2945" i="43"/>
  <c r="S2945" i="43" s="1"/>
  <c r="G2945" i="43"/>
  <c r="F2945" i="43"/>
  <c r="E2945" i="43"/>
  <c r="D2945" i="43"/>
  <c r="C2945" i="43"/>
  <c r="B2945" i="43"/>
  <c r="Y2944" i="43"/>
  <c r="AB2944" i="43" s="1"/>
  <c r="AC2944" i="43" s="1"/>
  <c r="W2944" i="43"/>
  <c r="V2944" i="43"/>
  <c r="S2944" i="43"/>
  <c r="R2944" i="43"/>
  <c r="M2944" i="43"/>
  <c r="L2944" i="43"/>
  <c r="X2944" i="43" s="1"/>
  <c r="G2944" i="43"/>
  <c r="F2944" i="43"/>
  <c r="E2944" i="43"/>
  <c r="D2944" i="43"/>
  <c r="C2944" i="43"/>
  <c r="B2944" i="43"/>
  <c r="AD2943" i="43"/>
  <c r="AB2943" i="43"/>
  <c r="AC2943" i="43" s="1"/>
  <c r="Z2943" i="43"/>
  <c r="AA2943" i="43" s="1"/>
  <c r="Y2943" i="43"/>
  <c r="X2943" i="43"/>
  <c r="V2943" i="43"/>
  <c r="R2943" i="43"/>
  <c r="M2943" i="43"/>
  <c r="L2943" i="43"/>
  <c r="W2943" i="43" s="1"/>
  <c r="G2943" i="43"/>
  <c r="F2943" i="43"/>
  <c r="E2943" i="43"/>
  <c r="D2943" i="43"/>
  <c r="C2943" i="43"/>
  <c r="B2943" i="43"/>
  <c r="Y2942" i="43"/>
  <c r="AD2942" i="43" s="1"/>
  <c r="X2942" i="43"/>
  <c r="W2942" i="43"/>
  <c r="V2942" i="43"/>
  <c r="S2942" i="43"/>
  <c r="R2942" i="43"/>
  <c r="M2942" i="43"/>
  <c r="L2942" i="43"/>
  <c r="G2942" i="43"/>
  <c r="F2942" i="43"/>
  <c r="E2942" i="43"/>
  <c r="D2942" i="43"/>
  <c r="C2942" i="43"/>
  <c r="B2942" i="43"/>
  <c r="AD2941" i="43"/>
  <c r="AB2941" i="43"/>
  <c r="AC2941" i="43" s="1"/>
  <c r="Z2941" i="43"/>
  <c r="AA2941" i="43" s="1"/>
  <c r="Y2941" i="43"/>
  <c r="V2941" i="43"/>
  <c r="R2941" i="43"/>
  <c r="M2941" i="43"/>
  <c r="L2941" i="43"/>
  <c r="S2941" i="43" s="1"/>
  <c r="G2941" i="43"/>
  <c r="F2941" i="43"/>
  <c r="E2941" i="43"/>
  <c r="D2941" i="43"/>
  <c r="C2941" i="43"/>
  <c r="B2941" i="43"/>
  <c r="Y2940" i="43"/>
  <c r="AB2940" i="43" s="1"/>
  <c r="AC2940" i="43" s="1"/>
  <c r="W2940" i="43"/>
  <c r="V2940" i="43"/>
  <c r="S2940" i="43"/>
  <c r="R2940" i="43"/>
  <c r="M2940" i="43"/>
  <c r="L2940" i="43"/>
  <c r="X2940" i="43" s="1"/>
  <c r="G2940" i="43"/>
  <c r="F2940" i="43"/>
  <c r="E2940" i="43"/>
  <c r="D2940" i="43"/>
  <c r="C2940" i="43"/>
  <c r="B2940" i="43"/>
  <c r="AD2939" i="43"/>
  <c r="AB2939" i="43"/>
  <c r="AC2939" i="43" s="1"/>
  <c r="Z2939" i="43"/>
  <c r="AA2939" i="43" s="1"/>
  <c r="Y2939" i="43"/>
  <c r="X2939" i="43"/>
  <c r="V2939" i="43"/>
  <c r="R2939" i="43"/>
  <c r="M2939" i="43"/>
  <c r="L2939" i="43"/>
  <c r="W2939" i="43" s="1"/>
  <c r="G2939" i="43"/>
  <c r="F2939" i="43"/>
  <c r="E2939" i="43"/>
  <c r="D2939" i="43"/>
  <c r="C2939" i="43"/>
  <c r="B2939" i="43"/>
  <c r="Y2938" i="43"/>
  <c r="AD2938" i="43" s="1"/>
  <c r="X2938" i="43"/>
  <c r="W2938" i="43"/>
  <c r="V2938" i="43"/>
  <c r="S2938" i="43"/>
  <c r="R2938" i="43"/>
  <c r="M2938" i="43"/>
  <c r="L2938" i="43"/>
  <c r="G2938" i="43"/>
  <c r="F2938" i="43"/>
  <c r="E2938" i="43"/>
  <c r="D2938" i="43"/>
  <c r="C2938" i="43"/>
  <c r="B2938" i="43"/>
  <c r="AD2937" i="43"/>
  <c r="AB2937" i="43"/>
  <c r="AC2937" i="43" s="1"/>
  <c r="Z2937" i="43"/>
  <c r="AA2937" i="43" s="1"/>
  <c r="Y2937" i="43"/>
  <c r="V2937" i="43"/>
  <c r="R2937" i="43"/>
  <c r="M2937" i="43"/>
  <c r="L2937" i="43"/>
  <c r="G2937" i="43"/>
  <c r="F2937" i="43"/>
  <c r="E2937" i="43"/>
  <c r="D2937" i="43"/>
  <c r="C2937" i="43"/>
  <c r="B2937" i="43"/>
  <c r="Y2936" i="43"/>
  <c r="W2936" i="43"/>
  <c r="V2936" i="43"/>
  <c r="S2936" i="43"/>
  <c r="R2936" i="43"/>
  <c r="M2936" i="43"/>
  <c r="L2936" i="43"/>
  <c r="X2936" i="43" s="1"/>
  <c r="G2936" i="43"/>
  <c r="F2936" i="43"/>
  <c r="E2936" i="43"/>
  <c r="D2936" i="43"/>
  <c r="C2936" i="43"/>
  <c r="B2936" i="43"/>
  <c r="AD2935" i="43"/>
  <c r="AB2935" i="43"/>
  <c r="AC2935" i="43" s="1"/>
  <c r="Z2935" i="43"/>
  <c r="AA2935" i="43" s="1"/>
  <c r="Y2935" i="43"/>
  <c r="X2935" i="43"/>
  <c r="V2935" i="43"/>
  <c r="R2935" i="43"/>
  <c r="M2935" i="43"/>
  <c r="L2935" i="43"/>
  <c r="W2935" i="43" s="1"/>
  <c r="G2935" i="43"/>
  <c r="F2935" i="43"/>
  <c r="E2935" i="43"/>
  <c r="D2935" i="43"/>
  <c r="C2935" i="43"/>
  <c r="B2935" i="43"/>
  <c r="Y2934" i="43"/>
  <c r="AD2934" i="43" s="1"/>
  <c r="X2934" i="43"/>
  <c r="W2934" i="43"/>
  <c r="V2934" i="43"/>
  <c r="S2934" i="43"/>
  <c r="R2934" i="43"/>
  <c r="M2934" i="43"/>
  <c r="L2934" i="43"/>
  <c r="G2934" i="43"/>
  <c r="F2934" i="43"/>
  <c r="E2934" i="43"/>
  <c r="D2934" i="43"/>
  <c r="C2934" i="43"/>
  <c r="B2934" i="43"/>
  <c r="AD2933" i="43"/>
  <c r="AB2933" i="43"/>
  <c r="AC2933" i="43" s="1"/>
  <c r="Z2933" i="43"/>
  <c r="AA2933" i="43" s="1"/>
  <c r="Y2933" i="43"/>
  <c r="V2933" i="43"/>
  <c r="R2933" i="43"/>
  <c r="M2933" i="43"/>
  <c r="L2933" i="43"/>
  <c r="G2933" i="43"/>
  <c r="F2933" i="43"/>
  <c r="E2933" i="43"/>
  <c r="D2933" i="43"/>
  <c r="C2933" i="43"/>
  <c r="B2933" i="43"/>
  <c r="Y2932" i="43"/>
  <c r="W2932" i="43"/>
  <c r="V2932" i="43"/>
  <c r="S2932" i="43"/>
  <c r="R2932" i="43"/>
  <c r="M2932" i="43"/>
  <c r="L2932" i="43"/>
  <c r="X2932" i="43" s="1"/>
  <c r="G2932" i="43"/>
  <c r="F2932" i="43"/>
  <c r="E2932" i="43"/>
  <c r="D2932" i="43"/>
  <c r="C2932" i="43"/>
  <c r="B2932" i="43"/>
  <c r="AD2931" i="43"/>
  <c r="AB2931" i="43"/>
  <c r="AC2931" i="43" s="1"/>
  <c r="Z2931" i="43"/>
  <c r="AA2931" i="43" s="1"/>
  <c r="Y2931" i="43"/>
  <c r="X2931" i="43"/>
  <c r="V2931" i="43"/>
  <c r="R2931" i="43"/>
  <c r="M2931" i="43"/>
  <c r="L2931" i="43"/>
  <c r="W2931" i="43" s="1"/>
  <c r="G2931" i="43"/>
  <c r="F2931" i="43"/>
  <c r="E2931" i="43"/>
  <c r="D2931" i="43"/>
  <c r="C2931" i="43"/>
  <c r="B2931" i="43"/>
  <c r="Y2930" i="43"/>
  <c r="AD2930" i="43" s="1"/>
  <c r="X2930" i="43"/>
  <c r="W2930" i="43"/>
  <c r="V2930" i="43"/>
  <c r="S2930" i="43"/>
  <c r="R2930" i="43"/>
  <c r="M2930" i="43"/>
  <c r="L2930" i="43"/>
  <c r="G2930" i="43"/>
  <c r="F2930" i="43"/>
  <c r="E2930" i="43"/>
  <c r="D2930" i="43"/>
  <c r="C2930" i="43"/>
  <c r="B2930" i="43"/>
  <c r="AD2929" i="43"/>
  <c r="AB2929" i="43"/>
  <c r="AC2929" i="43" s="1"/>
  <c r="Z2929" i="43"/>
  <c r="AA2929" i="43" s="1"/>
  <c r="Y2929" i="43"/>
  <c r="V2929" i="43"/>
  <c r="R2929" i="43"/>
  <c r="M2929" i="43"/>
  <c r="L2929" i="43"/>
  <c r="G2929" i="43"/>
  <c r="F2929" i="43"/>
  <c r="E2929" i="43"/>
  <c r="D2929" i="43"/>
  <c r="C2929" i="43"/>
  <c r="B2929" i="43"/>
  <c r="Y2928" i="43"/>
  <c r="W2928" i="43"/>
  <c r="V2928" i="43"/>
  <c r="S2928" i="43"/>
  <c r="R2928" i="43"/>
  <c r="M2928" i="43"/>
  <c r="L2928" i="43"/>
  <c r="X2928" i="43" s="1"/>
  <c r="G2928" i="43"/>
  <c r="F2928" i="43"/>
  <c r="E2928" i="43"/>
  <c r="D2928" i="43"/>
  <c r="C2928" i="43"/>
  <c r="B2928" i="43"/>
  <c r="AD2927" i="43"/>
  <c r="AB2927" i="43"/>
  <c r="AC2927" i="43" s="1"/>
  <c r="Z2927" i="43"/>
  <c r="AA2927" i="43" s="1"/>
  <c r="Y2927" i="43"/>
  <c r="X2927" i="43"/>
  <c r="V2927" i="43"/>
  <c r="R2927" i="43"/>
  <c r="M2927" i="43"/>
  <c r="L2927" i="43"/>
  <c r="W2927" i="43" s="1"/>
  <c r="G2927" i="43"/>
  <c r="F2927" i="43"/>
  <c r="E2927" i="43"/>
  <c r="D2927" i="43"/>
  <c r="C2927" i="43"/>
  <c r="B2927" i="43"/>
  <c r="Y2926" i="43"/>
  <c r="AD2926" i="43" s="1"/>
  <c r="X2926" i="43"/>
  <c r="W2926" i="43"/>
  <c r="V2926" i="43"/>
  <c r="S2926" i="43"/>
  <c r="R2926" i="43"/>
  <c r="M2926" i="43"/>
  <c r="L2926" i="43"/>
  <c r="G2926" i="43"/>
  <c r="F2926" i="43"/>
  <c r="E2926" i="43"/>
  <c r="D2926" i="43"/>
  <c r="C2926" i="43"/>
  <c r="B2926" i="43"/>
  <c r="AD2925" i="43"/>
  <c r="AB2925" i="43"/>
  <c r="AC2925" i="43" s="1"/>
  <c r="Z2925" i="43"/>
  <c r="AA2925" i="43" s="1"/>
  <c r="Y2925" i="43"/>
  <c r="V2925" i="43"/>
  <c r="R2925" i="43"/>
  <c r="M2925" i="43"/>
  <c r="L2925" i="43"/>
  <c r="G2925" i="43"/>
  <c r="F2925" i="43"/>
  <c r="E2925" i="43"/>
  <c r="D2925" i="43"/>
  <c r="C2925" i="43"/>
  <c r="B2925" i="43"/>
  <c r="Y2924" i="43"/>
  <c r="W2924" i="43"/>
  <c r="V2924" i="43"/>
  <c r="S2924" i="43"/>
  <c r="R2924" i="43"/>
  <c r="M2924" i="43"/>
  <c r="L2924" i="43"/>
  <c r="X2924" i="43" s="1"/>
  <c r="G2924" i="43"/>
  <c r="F2924" i="43"/>
  <c r="E2924" i="43"/>
  <c r="D2924" i="43"/>
  <c r="C2924" i="43"/>
  <c r="B2924" i="43"/>
  <c r="AD2923" i="43"/>
  <c r="AB2923" i="43"/>
  <c r="AC2923" i="43" s="1"/>
  <c r="Z2923" i="43"/>
  <c r="AA2923" i="43" s="1"/>
  <c r="Y2923" i="43"/>
  <c r="X2923" i="43"/>
  <c r="V2923" i="43"/>
  <c r="R2923" i="43"/>
  <c r="M2923" i="43"/>
  <c r="L2923" i="43"/>
  <c r="W2923" i="43" s="1"/>
  <c r="G2923" i="43"/>
  <c r="F2923" i="43"/>
  <c r="E2923" i="43"/>
  <c r="D2923" i="43"/>
  <c r="C2923" i="43"/>
  <c r="B2923" i="43"/>
  <c r="Y2922" i="43"/>
  <c r="AD2922" i="43" s="1"/>
  <c r="X2922" i="43"/>
  <c r="W2922" i="43"/>
  <c r="V2922" i="43"/>
  <c r="S2922" i="43"/>
  <c r="R2922" i="43"/>
  <c r="M2922" i="43"/>
  <c r="L2922" i="43"/>
  <c r="G2922" i="43"/>
  <c r="F2922" i="43"/>
  <c r="E2922" i="43"/>
  <c r="D2922" i="43"/>
  <c r="C2922" i="43"/>
  <c r="B2922" i="43"/>
  <c r="AD2921" i="43"/>
  <c r="AB2921" i="43"/>
  <c r="AC2921" i="43" s="1"/>
  <c r="Z2921" i="43"/>
  <c r="AA2921" i="43" s="1"/>
  <c r="Y2921" i="43"/>
  <c r="V2921" i="43"/>
  <c r="R2921" i="43"/>
  <c r="M2921" i="43"/>
  <c r="L2921" i="43"/>
  <c r="G2921" i="43"/>
  <c r="F2921" i="43"/>
  <c r="E2921" i="43"/>
  <c r="D2921" i="43"/>
  <c r="C2921" i="43"/>
  <c r="B2921" i="43"/>
  <c r="Y2920" i="43"/>
  <c r="W2920" i="43"/>
  <c r="V2920" i="43"/>
  <c r="S2920" i="43"/>
  <c r="R2920" i="43"/>
  <c r="M2920" i="43"/>
  <c r="L2920" i="43"/>
  <c r="X2920" i="43" s="1"/>
  <c r="G2920" i="43"/>
  <c r="F2920" i="43"/>
  <c r="E2920" i="43"/>
  <c r="D2920" i="43"/>
  <c r="C2920" i="43"/>
  <c r="B2920" i="43"/>
  <c r="AD2919" i="43"/>
  <c r="AB2919" i="43"/>
  <c r="AC2919" i="43" s="1"/>
  <c r="Z2919" i="43"/>
  <c r="AA2919" i="43" s="1"/>
  <c r="Y2919" i="43"/>
  <c r="X2919" i="43"/>
  <c r="V2919" i="43"/>
  <c r="R2919" i="43"/>
  <c r="M2919" i="43"/>
  <c r="L2919" i="43"/>
  <c r="W2919" i="43" s="1"/>
  <c r="G2919" i="43"/>
  <c r="F2919" i="43"/>
  <c r="E2919" i="43"/>
  <c r="D2919" i="43"/>
  <c r="C2919" i="43"/>
  <c r="B2919" i="43"/>
  <c r="Y2918" i="43"/>
  <c r="AD2918" i="43" s="1"/>
  <c r="X2918" i="43"/>
  <c r="W2918" i="43"/>
  <c r="V2918" i="43"/>
  <c r="S2918" i="43"/>
  <c r="R2918" i="43"/>
  <c r="M2918" i="43"/>
  <c r="L2918" i="43"/>
  <c r="G2918" i="43"/>
  <c r="F2918" i="43"/>
  <c r="E2918" i="43"/>
  <c r="D2918" i="43"/>
  <c r="C2918" i="43"/>
  <c r="B2918" i="43"/>
  <c r="AD2917" i="43"/>
  <c r="AB2917" i="43"/>
  <c r="AC2917" i="43" s="1"/>
  <c r="Z2917" i="43"/>
  <c r="AA2917" i="43" s="1"/>
  <c r="Y2917" i="43"/>
  <c r="V2917" i="43"/>
  <c r="R2917" i="43"/>
  <c r="M2917" i="43"/>
  <c r="L2917" i="43"/>
  <c r="G2917" i="43"/>
  <c r="F2917" i="43"/>
  <c r="E2917" i="43"/>
  <c r="D2917" i="43"/>
  <c r="C2917" i="43"/>
  <c r="B2917" i="43"/>
  <c r="Y2916" i="43"/>
  <c r="W2916" i="43"/>
  <c r="V2916" i="43"/>
  <c r="S2916" i="43"/>
  <c r="R2916" i="43"/>
  <c r="M2916" i="43"/>
  <c r="L2916" i="43"/>
  <c r="X2916" i="43" s="1"/>
  <c r="G2916" i="43"/>
  <c r="F2916" i="43"/>
  <c r="E2916" i="43"/>
  <c r="D2916" i="43"/>
  <c r="C2916" i="43"/>
  <c r="B2916" i="43"/>
  <c r="AD2915" i="43"/>
  <c r="AB2915" i="43"/>
  <c r="AC2915" i="43" s="1"/>
  <c r="Z2915" i="43"/>
  <c r="AA2915" i="43" s="1"/>
  <c r="Y2915" i="43"/>
  <c r="X2915" i="43"/>
  <c r="V2915" i="43"/>
  <c r="R2915" i="43"/>
  <c r="M2915" i="43"/>
  <c r="L2915" i="43"/>
  <c r="W2915" i="43" s="1"/>
  <c r="G2915" i="43"/>
  <c r="F2915" i="43"/>
  <c r="E2915" i="43"/>
  <c r="D2915" i="43"/>
  <c r="C2915" i="43"/>
  <c r="B2915" i="43"/>
  <c r="Y2914" i="43"/>
  <c r="AD2914" i="43" s="1"/>
  <c r="X2914" i="43"/>
  <c r="W2914" i="43"/>
  <c r="V2914" i="43"/>
  <c r="S2914" i="43"/>
  <c r="R2914" i="43"/>
  <c r="M2914" i="43"/>
  <c r="L2914" i="43"/>
  <c r="G2914" i="43"/>
  <c r="F2914" i="43"/>
  <c r="E2914" i="43"/>
  <c r="D2914" i="43"/>
  <c r="C2914" i="43"/>
  <c r="B2914" i="43"/>
  <c r="AD2913" i="43"/>
  <c r="AB2913" i="43"/>
  <c r="AC2913" i="43" s="1"/>
  <c r="Z2913" i="43"/>
  <c r="AA2913" i="43" s="1"/>
  <c r="Y2913" i="43"/>
  <c r="V2913" i="43"/>
  <c r="R2913" i="43"/>
  <c r="M2913" i="43"/>
  <c r="L2913" i="43"/>
  <c r="G2913" i="43"/>
  <c r="F2913" i="43"/>
  <c r="E2913" i="43"/>
  <c r="D2913" i="43"/>
  <c r="C2913" i="43"/>
  <c r="B2913" i="43"/>
  <c r="Y2912" i="43"/>
  <c r="W2912" i="43"/>
  <c r="V2912" i="43"/>
  <c r="S2912" i="43"/>
  <c r="R2912" i="43"/>
  <c r="M2912" i="43"/>
  <c r="L2912" i="43"/>
  <c r="X2912" i="43" s="1"/>
  <c r="G2912" i="43"/>
  <c r="F2912" i="43"/>
  <c r="E2912" i="43"/>
  <c r="D2912" i="43"/>
  <c r="C2912" i="43"/>
  <c r="B2912" i="43"/>
  <c r="AD2911" i="43"/>
  <c r="AB2911" i="43"/>
  <c r="AC2911" i="43" s="1"/>
  <c r="Z2911" i="43"/>
  <c r="AA2911" i="43" s="1"/>
  <c r="Y2911" i="43"/>
  <c r="X2911" i="43"/>
  <c r="V2911" i="43"/>
  <c r="R2911" i="43"/>
  <c r="M2911" i="43"/>
  <c r="L2911" i="43"/>
  <c r="W2911" i="43" s="1"/>
  <c r="G2911" i="43"/>
  <c r="F2911" i="43"/>
  <c r="E2911" i="43"/>
  <c r="D2911" i="43"/>
  <c r="C2911" i="43"/>
  <c r="B2911" i="43"/>
  <c r="Y2910" i="43"/>
  <c r="AD2910" i="43" s="1"/>
  <c r="X2910" i="43"/>
  <c r="W2910" i="43"/>
  <c r="V2910" i="43"/>
  <c r="S2910" i="43"/>
  <c r="R2910" i="43"/>
  <c r="M2910" i="43"/>
  <c r="L2910" i="43"/>
  <c r="G2910" i="43"/>
  <c r="F2910" i="43"/>
  <c r="E2910" i="43"/>
  <c r="D2910" i="43"/>
  <c r="C2910" i="43"/>
  <c r="B2910" i="43"/>
  <c r="AD2909" i="43"/>
  <c r="AB2909" i="43"/>
  <c r="AC2909" i="43" s="1"/>
  <c r="Z2909" i="43"/>
  <c r="AA2909" i="43" s="1"/>
  <c r="Y2909" i="43"/>
  <c r="V2909" i="43"/>
  <c r="R2909" i="43"/>
  <c r="M2909" i="43"/>
  <c r="L2909" i="43"/>
  <c r="G2909" i="43"/>
  <c r="F2909" i="43"/>
  <c r="E2909" i="43"/>
  <c r="D2909" i="43"/>
  <c r="C2909" i="43"/>
  <c r="B2909" i="43"/>
  <c r="Y2908" i="43"/>
  <c r="W2908" i="43"/>
  <c r="V2908" i="43"/>
  <c r="S2908" i="43"/>
  <c r="R2908" i="43"/>
  <c r="M2908" i="43"/>
  <c r="L2908" i="43"/>
  <c r="X2908" i="43" s="1"/>
  <c r="G2908" i="43"/>
  <c r="F2908" i="43"/>
  <c r="E2908" i="43"/>
  <c r="D2908" i="43"/>
  <c r="C2908" i="43"/>
  <c r="B2908" i="43"/>
  <c r="AD2907" i="43"/>
  <c r="AB2907" i="43"/>
  <c r="AC2907" i="43" s="1"/>
  <c r="Z2907" i="43"/>
  <c r="AA2907" i="43" s="1"/>
  <c r="Y2907" i="43"/>
  <c r="X2907" i="43"/>
  <c r="V2907" i="43"/>
  <c r="R2907" i="43"/>
  <c r="M2907" i="43"/>
  <c r="L2907" i="43"/>
  <c r="W2907" i="43" s="1"/>
  <c r="G2907" i="43"/>
  <c r="F2907" i="43"/>
  <c r="E2907" i="43"/>
  <c r="D2907" i="43"/>
  <c r="C2907" i="43"/>
  <c r="B2907" i="43"/>
  <c r="Y2906" i="43"/>
  <c r="AD2906" i="43" s="1"/>
  <c r="X2906" i="43"/>
  <c r="W2906" i="43"/>
  <c r="V2906" i="43"/>
  <c r="S2906" i="43"/>
  <c r="R2906" i="43"/>
  <c r="M2906" i="43"/>
  <c r="L2906" i="43"/>
  <c r="G2906" i="43"/>
  <c r="F2906" i="43"/>
  <c r="E2906" i="43"/>
  <c r="D2906" i="43"/>
  <c r="C2906" i="43"/>
  <c r="B2906" i="43"/>
  <c r="AD2905" i="43"/>
  <c r="AB2905" i="43"/>
  <c r="AC2905" i="43" s="1"/>
  <c r="Z2905" i="43"/>
  <c r="AA2905" i="43" s="1"/>
  <c r="Y2905" i="43"/>
  <c r="V2905" i="43"/>
  <c r="R2905" i="43"/>
  <c r="M2905" i="43"/>
  <c r="L2905" i="43"/>
  <c r="G2905" i="43"/>
  <c r="F2905" i="43"/>
  <c r="E2905" i="43"/>
  <c r="D2905" i="43"/>
  <c r="C2905" i="43"/>
  <c r="B2905" i="43"/>
  <c r="Y2904" i="43"/>
  <c r="W2904" i="43"/>
  <c r="V2904" i="43"/>
  <c r="S2904" i="43"/>
  <c r="R2904" i="43"/>
  <c r="M2904" i="43"/>
  <c r="L2904" i="43"/>
  <c r="X2904" i="43" s="1"/>
  <c r="G2904" i="43"/>
  <c r="F2904" i="43"/>
  <c r="E2904" i="43"/>
  <c r="D2904" i="43"/>
  <c r="C2904" i="43"/>
  <c r="B2904" i="43"/>
  <c r="AD2903" i="43"/>
  <c r="AB2903" i="43"/>
  <c r="AC2903" i="43" s="1"/>
  <c r="Z2903" i="43"/>
  <c r="AA2903" i="43" s="1"/>
  <c r="Y2903" i="43"/>
  <c r="X2903" i="43"/>
  <c r="V2903" i="43"/>
  <c r="R2903" i="43"/>
  <c r="M2903" i="43"/>
  <c r="L2903" i="43"/>
  <c r="W2903" i="43" s="1"/>
  <c r="G2903" i="43"/>
  <c r="F2903" i="43"/>
  <c r="E2903" i="43"/>
  <c r="D2903" i="43"/>
  <c r="C2903" i="43"/>
  <c r="B2903" i="43"/>
  <c r="Y2902" i="43"/>
  <c r="AD2902" i="43" s="1"/>
  <c r="X2902" i="43"/>
  <c r="W2902" i="43"/>
  <c r="V2902" i="43"/>
  <c r="S2902" i="43"/>
  <c r="R2902" i="43"/>
  <c r="M2902" i="43"/>
  <c r="L2902" i="43"/>
  <c r="G2902" i="43"/>
  <c r="F2902" i="43"/>
  <c r="E2902" i="43"/>
  <c r="D2902" i="43"/>
  <c r="C2902" i="43"/>
  <c r="B2902" i="43"/>
  <c r="AD2901" i="43"/>
  <c r="AB2901" i="43"/>
  <c r="AC2901" i="43" s="1"/>
  <c r="Z2901" i="43"/>
  <c r="AA2901" i="43" s="1"/>
  <c r="Y2901" i="43"/>
  <c r="V2901" i="43"/>
  <c r="R2901" i="43"/>
  <c r="M2901" i="43"/>
  <c r="L2901" i="43"/>
  <c r="G2901" i="43"/>
  <c r="F2901" i="43"/>
  <c r="E2901" i="43"/>
  <c r="D2901" i="43"/>
  <c r="C2901" i="43"/>
  <c r="B2901" i="43"/>
  <c r="Y2900" i="43"/>
  <c r="W2900" i="43"/>
  <c r="V2900" i="43"/>
  <c r="S2900" i="43"/>
  <c r="R2900" i="43"/>
  <c r="M2900" i="43"/>
  <c r="L2900" i="43"/>
  <c r="X2900" i="43" s="1"/>
  <c r="G2900" i="43"/>
  <c r="F2900" i="43"/>
  <c r="E2900" i="43"/>
  <c r="D2900" i="43"/>
  <c r="C2900" i="43"/>
  <c r="B2900" i="43"/>
  <c r="AD2899" i="43"/>
  <c r="AB2899" i="43"/>
  <c r="AC2899" i="43" s="1"/>
  <c r="Z2899" i="43"/>
  <c r="AA2899" i="43" s="1"/>
  <c r="Y2899" i="43"/>
  <c r="X2899" i="43"/>
  <c r="V2899" i="43"/>
  <c r="R2899" i="43"/>
  <c r="M2899" i="43"/>
  <c r="L2899" i="43"/>
  <c r="W2899" i="43" s="1"/>
  <c r="G2899" i="43"/>
  <c r="F2899" i="43"/>
  <c r="E2899" i="43"/>
  <c r="D2899" i="43"/>
  <c r="C2899" i="43"/>
  <c r="B2899" i="43"/>
  <c r="Y2898" i="43"/>
  <c r="AD2898" i="43" s="1"/>
  <c r="X2898" i="43"/>
  <c r="W2898" i="43"/>
  <c r="V2898" i="43"/>
  <c r="S2898" i="43"/>
  <c r="R2898" i="43"/>
  <c r="M2898" i="43"/>
  <c r="L2898" i="43"/>
  <c r="G2898" i="43"/>
  <c r="F2898" i="43"/>
  <c r="E2898" i="43"/>
  <c r="D2898" i="43"/>
  <c r="C2898" i="43"/>
  <c r="B2898" i="43"/>
  <c r="AD2897" i="43"/>
  <c r="AB2897" i="43"/>
  <c r="AC2897" i="43" s="1"/>
  <c r="Z2897" i="43"/>
  <c r="AA2897" i="43" s="1"/>
  <c r="Y2897" i="43"/>
  <c r="V2897" i="43"/>
  <c r="R2897" i="43"/>
  <c r="M2897" i="43"/>
  <c r="L2897" i="43"/>
  <c r="G2897" i="43"/>
  <c r="F2897" i="43"/>
  <c r="E2897" i="43"/>
  <c r="D2897" i="43"/>
  <c r="C2897" i="43"/>
  <c r="B2897" i="43"/>
  <c r="Y2896" i="43"/>
  <c r="W2896" i="43"/>
  <c r="V2896" i="43"/>
  <c r="S2896" i="43"/>
  <c r="R2896" i="43"/>
  <c r="M2896" i="43"/>
  <c r="L2896" i="43"/>
  <c r="X2896" i="43" s="1"/>
  <c r="G2896" i="43"/>
  <c r="F2896" i="43"/>
  <c r="E2896" i="43"/>
  <c r="D2896" i="43"/>
  <c r="C2896" i="43"/>
  <c r="B2896" i="43"/>
  <c r="AD2895" i="43"/>
  <c r="AB2895" i="43"/>
  <c r="AC2895" i="43" s="1"/>
  <c r="Z2895" i="43"/>
  <c r="AA2895" i="43" s="1"/>
  <c r="Y2895" i="43"/>
  <c r="X2895" i="43"/>
  <c r="V2895" i="43"/>
  <c r="R2895" i="43"/>
  <c r="M2895" i="43"/>
  <c r="L2895" i="43"/>
  <c r="W2895" i="43" s="1"/>
  <c r="G2895" i="43"/>
  <c r="F2895" i="43"/>
  <c r="E2895" i="43"/>
  <c r="D2895" i="43"/>
  <c r="C2895" i="43"/>
  <c r="B2895" i="43"/>
  <c r="Y2894" i="43"/>
  <c r="AD2894" i="43" s="1"/>
  <c r="X2894" i="43"/>
  <c r="W2894" i="43"/>
  <c r="V2894" i="43"/>
  <c r="S2894" i="43"/>
  <c r="R2894" i="43"/>
  <c r="M2894" i="43"/>
  <c r="L2894" i="43"/>
  <c r="G2894" i="43"/>
  <c r="F2894" i="43"/>
  <c r="E2894" i="43"/>
  <c r="D2894" i="43"/>
  <c r="C2894" i="43"/>
  <c r="B2894" i="43"/>
  <c r="AD2893" i="43"/>
  <c r="AB2893" i="43"/>
  <c r="AC2893" i="43" s="1"/>
  <c r="Z2893" i="43"/>
  <c r="AA2893" i="43" s="1"/>
  <c r="Y2893" i="43"/>
  <c r="V2893" i="43"/>
  <c r="R2893" i="43"/>
  <c r="M2893" i="43"/>
  <c r="L2893" i="43"/>
  <c r="G2893" i="43"/>
  <c r="F2893" i="43"/>
  <c r="E2893" i="43"/>
  <c r="D2893" i="43"/>
  <c r="C2893" i="43"/>
  <c r="B2893" i="43"/>
  <c r="Y2892" i="43"/>
  <c r="W2892" i="43"/>
  <c r="V2892" i="43"/>
  <c r="S2892" i="43"/>
  <c r="R2892" i="43"/>
  <c r="M2892" i="43"/>
  <c r="L2892" i="43"/>
  <c r="X2892" i="43" s="1"/>
  <c r="G2892" i="43"/>
  <c r="F2892" i="43"/>
  <c r="E2892" i="43"/>
  <c r="D2892" i="43"/>
  <c r="C2892" i="43"/>
  <c r="B2892" i="43"/>
  <c r="AD2891" i="43"/>
  <c r="AB2891" i="43"/>
  <c r="AC2891" i="43" s="1"/>
  <c r="Z2891" i="43"/>
  <c r="AA2891" i="43" s="1"/>
  <c r="Y2891" i="43"/>
  <c r="X2891" i="43"/>
  <c r="V2891" i="43"/>
  <c r="R2891" i="43"/>
  <c r="M2891" i="43"/>
  <c r="L2891" i="43"/>
  <c r="W2891" i="43" s="1"/>
  <c r="G2891" i="43"/>
  <c r="F2891" i="43"/>
  <c r="E2891" i="43"/>
  <c r="D2891" i="43"/>
  <c r="C2891" i="43"/>
  <c r="B2891" i="43"/>
  <c r="Y2890" i="43"/>
  <c r="AD2890" i="43" s="1"/>
  <c r="X2890" i="43"/>
  <c r="W2890" i="43"/>
  <c r="V2890" i="43"/>
  <c r="S2890" i="43"/>
  <c r="R2890" i="43"/>
  <c r="M2890" i="43"/>
  <c r="L2890" i="43"/>
  <c r="G2890" i="43"/>
  <c r="F2890" i="43"/>
  <c r="E2890" i="43"/>
  <c r="D2890" i="43"/>
  <c r="C2890" i="43"/>
  <c r="B2890" i="43"/>
  <c r="AD2889" i="43"/>
  <c r="AB2889" i="43"/>
  <c r="AC2889" i="43" s="1"/>
  <c r="Z2889" i="43"/>
  <c r="AA2889" i="43" s="1"/>
  <c r="Y2889" i="43"/>
  <c r="V2889" i="43"/>
  <c r="R2889" i="43"/>
  <c r="M2889" i="43"/>
  <c r="L2889" i="43"/>
  <c r="G2889" i="43"/>
  <c r="F2889" i="43"/>
  <c r="E2889" i="43"/>
  <c r="D2889" i="43"/>
  <c r="C2889" i="43"/>
  <c r="B2889" i="43"/>
  <c r="Y2888" i="43"/>
  <c r="W2888" i="43"/>
  <c r="V2888" i="43"/>
  <c r="S2888" i="43"/>
  <c r="R2888" i="43"/>
  <c r="M2888" i="43"/>
  <c r="L2888" i="43"/>
  <c r="X2888" i="43" s="1"/>
  <c r="G2888" i="43"/>
  <c r="F2888" i="43"/>
  <c r="E2888" i="43"/>
  <c r="D2888" i="43"/>
  <c r="C2888" i="43"/>
  <c r="B2888" i="43"/>
  <c r="AD2887" i="43"/>
  <c r="AB2887" i="43"/>
  <c r="AC2887" i="43" s="1"/>
  <c r="Z2887" i="43"/>
  <c r="AA2887" i="43" s="1"/>
  <c r="Y2887" i="43"/>
  <c r="X2887" i="43"/>
  <c r="V2887" i="43"/>
  <c r="R2887" i="43"/>
  <c r="M2887" i="43"/>
  <c r="L2887" i="43"/>
  <c r="W2887" i="43" s="1"/>
  <c r="G2887" i="43"/>
  <c r="F2887" i="43"/>
  <c r="E2887" i="43"/>
  <c r="D2887" i="43"/>
  <c r="C2887" i="43"/>
  <c r="B2887" i="43"/>
  <c r="Y2886" i="43"/>
  <c r="AD2886" i="43" s="1"/>
  <c r="X2886" i="43"/>
  <c r="W2886" i="43"/>
  <c r="V2886" i="43"/>
  <c r="S2886" i="43"/>
  <c r="R2886" i="43"/>
  <c r="M2886" i="43"/>
  <c r="L2886" i="43"/>
  <c r="G2886" i="43"/>
  <c r="F2886" i="43"/>
  <c r="E2886" i="43"/>
  <c r="D2886" i="43"/>
  <c r="C2886" i="43"/>
  <c r="B2886" i="43"/>
  <c r="AD2885" i="43"/>
  <c r="AB2885" i="43"/>
  <c r="AC2885" i="43" s="1"/>
  <c r="Z2885" i="43"/>
  <c r="AA2885" i="43" s="1"/>
  <c r="Y2885" i="43"/>
  <c r="V2885" i="43"/>
  <c r="R2885" i="43"/>
  <c r="M2885" i="43"/>
  <c r="L2885" i="43"/>
  <c r="G2885" i="43"/>
  <c r="F2885" i="43"/>
  <c r="E2885" i="43"/>
  <c r="D2885" i="43"/>
  <c r="C2885" i="43"/>
  <c r="B2885" i="43"/>
  <c r="Y2884" i="43"/>
  <c r="W2884" i="43"/>
  <c r="V2884" i="43"/>
  <c r="S2884" i="43"/>
  <c r="R2884" i="43"/>
  <c r="M2884" i="43"/>
  <c r="L2884" i="43"/>
  <c r="X2884" i="43" s="1"/>
  <c r="G2884" i="43"/>
  <c r="F2884" i="43"/>
  <c r="E2884" i="43"/>
  <c r="D2884" i="43"/>
  <c r="C2884" i="43"/>
  <c r="B2884" i="43"/>
  <c r="AD2883" i="43"/>
  <c r="AB2883" i="43"/>
  <c r="AC2883" i="43" s="1"/>
  <c r="Z2883" i="43"/>
  <c r="AA2883" i="43" s="1"/>
  <c r="Y2883" i="43"/>
  <c r="X2883" i="43"/>
  <c r="V2883" i="43"/>
  <c r="R2883" i="43"/>
  <c r="M2883" i="43"/>
  <c r="L2883" i="43"/>
  <c r="W2883" i="43" s="1"/>
  <c r="G2883" i="43"/>
  <c r="F2883" i="43"/>
  <c r="E2883" i="43"/>
  <c r="D2883" i="43"/>
  <c r="C2883" i="43"/>
  <c r="B2883" i="43"/>
  <c r="Y2882" i="43"/>
  <c r="AD2882" i="43" s="1"/>
  <c r="X2882" i="43"/>
  <c r="W2882" i="43"/>
  <c r="V2882" i="43"/>
  <c r="S2882" i="43"/>
  <c r="R2882" i="43"/>
  <c r="M2882" i="43"/>
  <c r="L2882" i="43"/>
  <c r="G2882" i="43"/>
  <c r="F2882" i="43"/>
  <c r="E2882" i="43"/>
  <c r="D2882" i="43"/>
  <c r="C2882" i="43"/>
  <c r="B2882" i="43"/>
  <c r="AD2881" i="43"/>
  <c r="AB2881" i="43"/>
  <c r="AC2881" i="43" s="1"/>
  <c r="Z2881" i="43"/>
  <c r="AA2881" i="43" s="1"/>
  <c r="Y2881" i="43"/>
  <c r="V2881" i="43"/>
  <c r="R2881" i="43"/>
  <c r="M2881" i="43"/>
  <c r="L2881" i="43"/>
  <c r="G2881" i="43"/>
  <c r="F2881" i="43"/>
  <c r="E2881" i="43"/>
  <c r="D2881" i="43"/>
  <c r="C2881" i="43"/>
  <c r="B2881" i="43"/>
  <c r="Y2880" i="43"/>
  <c r="W2880" i="43"/>
  <c r="V2880" i="43"/>
  <c r="S2880" i="43"/>
  <c r="R2880" i="43"/>
  <c r="M2880" i="43"/>
  <c r="L2880" i="43"/>
  <c r="X2880" i="43" s="1"/>
  <c r="G2880" i="43"/>
  <c r="F2880" i="43"/>
  <c r="E2880" i="43"/>
  <c r="D2880" i="43"/>
  <c r="C2880" i="43"/>
  <c r="B2880" i="43"/>
  <c r="AD2879" i="43"/>
  <c r="AB2879" i="43"/>
  <c r="AC2879" i="43" s="1"/>
  <c r="Z2879" i="43"/>
  <c r="AA2879" i="43" s="1"/>
  <c r="Y2879" i="43"/>
  <c r="X2879" i="43"/>
  <c r="V2879" i="43"/>
  <c r="R2879" i="43"/>
  <c r="M2879" i="43"/>
  <c r="L2879" i="43"/>
  <c r="W2879" i="43" s="1"/>
  <c r="G2879" i="43"/>
  <c r="F2879" i="43"/>
  <c r="E2879" i="43"/>
  <c r="D2879" i="43"/>
  <c r="C2879" i="43"/>
  <c r="B2879" i="43"/>
  <c r="Y2878" i="43"/>
  <c r="AD2878" i="43" s="1"/>
  <c r="X2878" i="43"/>
  <c r="W2878" i="43"/>
  <c r="V2878" i="43"/>
  <c r="S2878" i="43"/>
  <c r="R2878" i="43"/>
  <c r="M2878" i="43"/>
  <c r="L2878" i="43"/>
  <c r="G2878" i="43"/>
  <c r="F2878" i="43"/>
  <c r="E2878" i="43"/>
  <c r="D2878" i="43"/>
  <c r="C2878" i="43"/>
  <c r="B2878" i="43"/>
  <c r="AD2877" i="43"/>
  <c r="AB2877" i="43"/>
  <c r="AC2877" i="43" s="1"/>
  <c r="Z2877" i="43"/>
  <c r="AA2877" i="43" s="1"/>
  <c r="Y2877" i="43"/>
  <c r="V2877" i="43"/>
  <c r="R2877" i="43"/>
  <c r="M2877" i="43"/>
  <c r="L2877" i="43"/>
  <c r="G2877" i="43"/>
  <c r="F2877" i="43"/>
  <c r="E2877" i="43"/>
  <c r="D2877" i="43"/>
  <c r="C2877" i="43"/>
  <c r="B2877" i="43"/>
  <c r="Y2876" i="43"/>
  <c r="W2876" i="43"/>
  <c r="V2876" i="43"/>
  <c r="S2876" i="43"/>
  <c r="R2876" i="43"/>
  <c r="M2876" i="43"/>
  <c r="L2876" i="43"/>
  <c r="X2876" i="43" s="1"/>
  <c r="G2876" i="43"/>
  <c r="F2876" i="43"/>
  <c r="E2876" i="43"/>
  <c r="D2876" i="43"/>
  <c r="C2876" i="43"/>
  <c r="B2876" i="43"/>
  <c r="AD2875" i="43"/>
  <c r="AB2875" i="43"/>
  <c r="AC2875" i="43" s="1"/>
  <c r="Z2875" i="43"/>
  <c r="AA2875" i="43" s="1"/>
  <c r="Y2875" i="43"/>
  <c r="X2875" i="43"/>
  <c r="V2875" i="43"/>
  <c r="R2875" i="43"/>
  <c r="M2875" i="43"/>
  <c r="L2875" i="43"/>
  <c r="W2875" i="43" s="1"/>
  <c r="G2875" i="43"/>
  <c r="F2875" i="43"/>
  <c r="E2875" i="43"/>
  <c r="D2875" i="43"/>
  <c r="C2875" i="43"/>
  <c r="B2875" i="43"/>
  <c r="Y2874" i="43"/>
  <c r="AD2874" i="43" s="1"/>
  <c r="X2874" i="43"/>
  <c r="W2874" i="43"/>
  <c r="V2874" i="43"/>
  <c r="S2874" i="43"/>
  <c r="R2874" i="43"/>
  <c r="M2874" i="43"/>
  <c r="L2874" i="43"/>
  <c r="G2874" i="43"/>
  <c r="F2874" i="43"/>
  <c r="E2874" i="43"/>
  <c r="D2874" i="43"/>
  <c r="C2874" i="43"/>
  <c r="B2874" i="43"/>
  <c r="AD2873" i="43"/>
  <c r="AB2873" i="43"/>
  <c r="AC2873" i="43" s="1"/>
  <c r="Z2873" i="43"/>
  <c r="AA2873" i="43" s="1"/>
  <c r="Y2873" i="43"/>
  <c r="V2873" i="43"/>
  <c r="R2873" i="43"/>
  <c r="M2873" i="43"/>
  <c r="L2873" i="43"/>
  <c r="G2873" i="43"/>
  <c r="F2873" i="43"/>
  <c r="E2873" i="43"/>
  <c r="D2873" i="43"/>
  <c r="C2873" i="43"/>
  <c r="B2873" i="43"/>
  <c r="Y2872" i="43"/>
  <c r="W2872" i="43"/>
  <c r="V2872" i="43"/>
  <c r="S2872" i="43"/>
  <c r="R2872" i="43"/>
  <c r="M2872" i="43"/>
  <c r="L2872" i="43"/>
  <c r="X2872" i="43" s="1"/>
  <c r="G2872" i="43"/>
  <c r="F2872" i="43"/>
  <c r="E2872" i="43"/>
  <c r="D2872" i="43"/>
  <c r="C2872" i="43"/>
  <c r="B2872" i="43"/>
  <c r="AD2871" i="43"/>
  <c r="AB2871" i="43"/>
  <c r="AC2871" i="43" s="1"/>
  <c r="Z2871" i="43"/>
  <c r="AA2871" i="43" s="1"/>
  <c r="Y2871" i="43"/>
  <c r="X2871" i="43"/>
  <c r="V2871" i="43"/>
  <c r="R2871" i="43"/>
  <c r="M2871" i="43"/>
  <c r="L2871" i="43"/>
  <c r="W2871" i="43" s="1"/>
  <c r="G2871" i="43"/>
  <c r="F2871" i="43"/>
  <c r="E2871" i="43"/>
  <c r="D2871" i="43"/>
  <c r="C2871" i="43"/>
  <c r="B2871" i="43"/>
  <c r="Y2870" i="43"/>
  <c r="AD2870" i="43" s="1"/>
  <c r="X2870" i="43"/>
  <c r="W2870" i="43"/>
  <c r="V2870" i="43"/>
  <c r="S2870" i="43"/>
  <c r="R2870" i="43"/>
  <c r="M2870" i="43"/>
  <c r="L2870" i="43"/>
  <c r="G2870" i="43"/>
  <c r="F2870" i="43"/>
  <c r="E2870" i="43"/>
  <c r="D2870" i="43"/>
  <c r="C2870" i="43"/>
  <c r="B2870" i="43"/>
  <c r="AD2869" i="43"/>
  <c r="AB2869" i="43"/>
  <c r="AC2869" i="43" s="1"/>
  <c r="Z2869" i="43"/>
  <c r="AA2869" i="43" s="1"/>
  <c r="Y2869" i="43"/>
  <c r="V2869" i="43"/>
  <c r="R2869" i="43"/>
  <c r="M2869" i="43"/>
  <c r="L2869" i="43"/>
  <c r="G2869" i="43"/>
  <c r="F2869" i="43"/>
  <c r="E2869" i="43"/>
  <c r="D2869" i="43"/>
  <c r="C2869" i="43"/>
  <c r="B2869" i="43"/>
  <c r="Y2868" i="43"/>
  <c r="W2868" i="43"/>
  <c r="V2868" i="43"/>
  <c r="S2868" i="43"/>
  <c r="R2868" i="43"/>
  <c r="M2868" i="43"/>
  <c r="L2868" i="43"/>
  <c r="X2868" i="43" s="1"/>
  <c r="G2868" i="43"/>
  <c r="F2868" i="43"/>
  <c r="E2868" i="43"/>
  <c r="D2868" i="43"/>
  <c r="C2868" i="43"/>
  <c r="B2868" i="43"/>
  <c r="AD2867" i="43"/>
  <c r="AB2867" i="43"/>
  <c r="AC2867" i="43" s="1"/>
  <c r="Z2867" i="43"/>
  <c r="AA2867" i="43" s="1"/>
  <c r="Y2867" i="43"/>
  <c r="X2867" i="43"/>
  <c r="V2867" i="43"/>
  <c r="R2867" i="43"/>
  <c r="M2867" i="43"/>
  <c r="L2867" i="43"/>
  <c r="W2867" i="43" s="1"/>
  <c r="G2867" i="43"/>
  <c r="F2867" i="43"/>
  <c r="E2867" i="43"/>
  <c r="D2867" i="43"/>
  <c r="C2867" i="43"/>
  <c r="B2867" i="43"/>
  <c r="Y2866" i="43"/>
  <c r="AD2866" i="43" s="1"/>
  <c r="X2866" i="43"/>
  <c r="W2866" i="43"/>
  <c r="V2866" i="43"/>
  <c r="S2866" i="43"/>
  <c r="R2866" i="43"/>
  <c r="M2866" i="43"/>
  <c r="L2866" i="43"/>
  <c r="G2866" i="43"/>
  <c r="F2866" i="43"/>
  <c r="E2866" i="43"/>
  <c r="D2866" i="43"/>
  <c r="C2866" i="43"/>
  <c r="B2866" i="43"/>
  <c r="AD2865" i="43"/>
  <c r="AB2865" i="43"/>
  <c r="AC2865" i="43" s="1"/>
  <c r="Z2865" i="43"/>
  <c r="AA2865" i="43" s="1"/>
  <c r="Y2865" i="43"/>
  <c r="V2865" i="43"/>
  <c r="R2865" i="43"/>
  <c r="M2865" i="43"/>
  <c r="L2865" i="43"/>
  <c r="G2865" i="43"/>
  <c r="F2865" i="43"/>
  <c r="E2865" i="43"/>
  <c r="D2865" i="43"/>
  <c r="C2865" i="43"/>
  <c r="B2865" i="43"/>
  <c r="Y2864" i="43"/>
  <c r="W2864" i="43"/>
  <c r="V2864" i="43"/>
  <c r="S2864" i="43"/>
  <c r="R2864" i="43"/>
  <c r="M2864" i="43"/>
  <c r="L2864" i="43"/>
  <c r="X2864" i="43" s="1"/>
  <c r="G2864" i="43"/>
  <c r="F2864" i="43"/>
  <c r="E2864" i="43"/>
  <c r="D2864" i="43"/>
  <c r="C2864" i="43"/>
  <c r="B2864" i="43"/>
  <c r="AD2863" i="43"/>
  <c r="AB2863" i="43"/>
  <c r="AC2863" i="43" s="1"/>
  <c r="Z2863" i="43"/>
  <c r="AA2863" i="43" s="1"/>
  <c r="Y2863" i="43"/>
  <c r="X2863" i="43"/>
  <c r="V2863" i="43"/>
  <c r="R2863" i="43"/>
  <c r="M2863" i="43"/>
  <c r="L2863" i="43"/>
  <c r="W2863" i="43" s="1"/>
  <c r="G2863" i="43"/>
  <c r="F2863" i="43"/>
  <c r="E2863" i="43"/>
  <c r="D2863" i="43"/>
  <c r="C2863" i="43"/>
  <c r="B2863" i="43"/>
  <c r="Y2862" i="43"/>
  <c r="AD2862" i="43" s="1"/>
  <c r="X2862" i="43"/>
  <c r="W2862" i="43"/>
  <c r="V2862" i="43"/>
  <c r="S2862" i="43"/>
  <c r="R2862" i="43"/>
  <c r="M2862" i="43"/>
  <c r="L2862" i="43"/>
  <c r="G2862" i="43"/>
  <c r="F2862" i="43"/>
  <c r="E2862" i="43"/>
  <c r="D2862" i="43"/>
  <c r="C2862" i="43"/>
  <c r="B2862" i="43"/>
  <c r="AD2861" i="43"/>
  <c r="AB2861" i="43"/>
  <c r="AC2861" i="43" s="1"/>
  <c r="Z2861" i="43"/>
  <c r="AA2861" i="43" s="1"/>
  <c r="Y2861" i="43"/>
  <c r="V2861" i="43"/>
  <c r="R2861" i="43"/>
  <c r="M2861" i="43"/>
  <c r="L2861" i="43"/>
  <c r="G2861" i="43"/>
  <c r="F2861" i="43"/>
  <c r="E2861" i="43"/>
  <c r="D2861" i="43"/>
  <c r="C2861" i="43"/>
  <c r="B2861" i="43"/>
  <c r="Y2860" i="43"/>
  <c r="W2860" i="43"/>
  <c r="V2860" i="43"/>
  <c r="S2860" i="43"/>
  <c r="R2860" i="43"/>
  <c r="M2860" i="43"/>
  <c r="L2860" i="43"/>
  <c r="X2860" i="43" s="1"/>
  <c r="G2860" i="43"/>
  <c r="F2860" i="43"/>
  <c r="E2860" i="43"/>
  <c r="D2860" i="43"/>
  <c r="C2860" i="43"/>
  <c r="B2860" i="43"/>
  <c r="AD2859" i="43"/>
  <c r="AB2859" i="43"/>
  <c r="AC2859" i="43" s="1"/>
  <c r="Z2859" i="43"/>
  <c r="AA2859" i="43" s="1"/>
  <c r="Y2859" i="43"/>
  <c r="X2859" i="43"/>
  <c r="V2859" i="43"/>
  <c r="R2859" i="43"/>
  <c r="M2859" i="43"/>
  <c r="L2859" i="43"/>
  <c r="W2859" i="43" s="1"/>
  <c r="G2859" i="43"/>
  <c r="F2859" i="43"/>
  <c r="E2859" i="43"/>
  <c r="D2859" i="43"/>
  <c r="C2859" i="43"/>
  <c r="B2859" i="43"/>
  <c r="Y2858" i="43"/>
  <c r="AD2858" i="43" s="1"/>
  <c r="X2858" i="43"/>
  <c r="W2858" i="43"/>
  <c r="V2858" i="43"/>
  <c r="S2858" i="43"/>
  <c r="R2858" i="43"/>
  <c r="M2858" i="43"/>
  <c r="L2858" i="43"/>
  <c r="G2858" i="43"/>
  <c r="F2858" i="43"/>
  <c r="E2858" i="43"/>
  <c r="D2858" i="43"/>
  <c r="C2858" i="43"/>
  <c r="B2858" i="43"/>
  <c r="AD2857" i="43"/>
  <c r="AB2857" i="43"/>
  <c r="AC2857" i="43" s="1"/>
  <c r="Z2857" i="43"/>
  <c r="AA2857" i="43" s="1"/>
  <c r="Y2857" i="43"/>
  <c r="V2857" i="43"/>
  <c r="R2857" i="43"/>
  <c r="M2857" i="43"/>
  <c r="L2857" i="43"/>
  <c r="G2857" i="43"/>
  <c r="F2857" i="43"/>
  <c r="E2857" i="43"/>
  <c r="D2857" i="43"/>
  <c r="C2857" i="43"/>
  <c r="B2857" i="43"/>
  <c r="Y2856" i="43"/>
  <c r="W2856" i="43"/>
  <c r="V2856" i="43"/>
  <c r="S2856" i="43"/>
  <c r="R2856" i="43"/>
  <c r="M2856" i="43"/>
  <c r="L2856" i="43"/>
  <c r="X2856" i="43" s="1"/>
  <c r="G2856" i="43"/>
  <c r="F2856" i="43"/>
  <c r="E2856" i="43"/>
  <c r="D2856" i="43"/>
  <c r="C2856" i="43"/>
  <c r="B2856" i="43"/>
  <c r="AD2855" i="43"/>
  <c r="AB2855" i="43"/>
  <c r="AC2855" i="43" s="1"/>
  <c r="Z2855" i="43"/>
  <c r="AA2855" i="43" s="1"/>
  <c r="Y2855" i="43"/>
  <c r="X2855" i="43"/>
  <c r="V2855" i="43"/>
  <c r="R2855" i="43"/>
  <c r="M2855" i="43"/>
  <c r="L2855" i="43"/>
  <c r="W2855" i="43" s="1"/>
  <c r="G2855" i="43"/>
  <c r="F2855" i="43"/>
  <c r="E2855" i="43"/>
  <c r="D2855" i="43"/>
  <c r="C2855" i="43"/>
  <c r="B2855" i="43"/>
  <c r="Y2854" i="43"/>
  <c r="AD2854" i="43" s="1"/>
  <c r="X2854" i="43"/>
  <c r="W2854" i="43"/>
  <c r="V2854" i="43"/>
  <c r="S2854" i="43"/>
  <c r="R2854" i="43"/>
  <c r="M2854" i="43"/>
  <c r="L2854" i="43"/>
  <c r="G2854" i="43"/>
  <c r="F2854" i="43"/>
  <c r="E2854" i="43"/>
  <c r="D2854" i="43"/>
  <c r="C2854" i="43"/>
  <c r="B2854" i="43"/>
  <c r="AD2853" i="43"/>
  <c r="AB2853" i="43"/>
  <c r="AC2853" i="43" s="1"/>
  <c r="Z2853" i="43"/>
  <c r="AA2853" i="43" s="1"/>
  <c r="Y2853" i="43"/>
  <c r="V2853" i="43"/>
  <c r="R2853" i="43"/>
  <c r="M2853" i="43"/>
  <c r="L2853" i="43"/>
  <c r="G2853" i="43"/>
  <c r="F2853" i="43"/>
  <c r="E2853" i="43"/>
  <c r="D2853" i="43"/>
  <c r="C2853" i="43"/>
  <c r="B2853" i="43"/>
  <c r="Y2852" i="43"/>
  <c r="W2852" i="43"/>
  <c r="V2852" i="43"/>
  <c r="S2852" i="43"/>
  <c r="R2852" i="43"/>
  <c r="M2852" i="43"/>
  <c r="L2852" i="43"/>
  <c r="X2852" i="43" s="1"/>
  <c r="G2852" i="43"/>
  <c r="F2852" i="43"/>
  <c r="E2852" i="43"/>
  <c r="D2852" i="43"/>
  <c r="C2852" i="43"/>
  <c r="B2852" i="43"/>
  <c r="AD2851" i="43"/>
  <c r="AB2851" i="43"/>
  <c r="AC2851" i="43" s="1"/>
  <c r="Z2851" i="43"/>
  <c r="AA2851" i="43" s="1"/>
  <c r="Y2851" i="43"/>
  <c r="X2851" i="43"/>
  <c r="V2851" i="43"/>
  <c r="R2851" i="43"/>
  <c r="M2851" i="43"/>
  <c r="L2851" i="43"/>
  <c r="W2851" i="43" s="1"/>
  <c r="G2851" i="43"/>
  <c r="F2851" i="43"/>
  <c r="E2851" i="43"/>
  <c r="D2851" i="43"/>
  <c r="C2851" i="43"/>
  <c r="B2851" i="43"/>
  <c r="Y2850" i="43"/>
  <c r="AD2850" i="43" s="1"/>
  <c r="X2850" i="43"/>
  <c r="W2850" i="43"/>
  <c r="V2850" i="43"/>
  <c r="S2850" i="43"/>
  <c r="R2850" i="43"/>
  <c r="M2850" i="43"/>
  <c r="L2850" i="43"/>
  <c r="G2850" i="43"/>
  <c r="F2850" i="43"/>
  <c r="E2850" i="43"/>
  <c r="D2850" i="43"/>
  <c r="C2850" i="43"/>
  <c r="B2850" i="43"/>
  <c r="AD2849" i="43"/>
  <c r="AB2849" i="43"/>
  <c r="AC2849" i="43" s="1"/>
  <c r="Z2849" i="43"/>
  <c r="AA2849" i="43" s="1"/>
  <c r="Y2849" i="43"/>
  <c r="V2849" i="43"/>
  <c r="R2849" i="43"/>
  <c r="M2849" i="43"/>
  <c r="L2849" i="43"/>
  <c r="G2849" i="43"/>
  <c r="F2849" i="43"/>
  <c r="E2849" i="43"/>
  <c r="D2849" i="43"/>
  <c r="C2849" i="43"/>
  <c r="B2849" i="43"/>
  <c r="Y2848" i="43"/>
  <c r="W2848" i="43"/>
  <c r="V2848" i="43"/>
  <c r="S2848" i="43"/>
  <c r="R2848" i="43"/>
  <c r="M2848" i="43"/>
  <c r="L2848" i="43"/>
  <c r="X2848" i="43" s="1"/>
  <c r="G2848" i="43"/>
  <c r="F2848" i="43"/>
  <c r="E2848" i="43"/>
  <c r="D2848" i="43"/>
  <c r="C2848" i="43"/>
  <c r="B2848" i="43"/>
  <c r="AD2847" i="43"/>
  <c r="AB2847" i="43"/>
  <c r="AC2847" i="43" s="1"/>
  <c r="Z2847" i="43"/>
  <c r="AA2847" i="43" s="1"/>
  <c r="Y2847" i="43"/>
  <c r="X2847" i="43"/>
  <c r="V2847" i="43"/>
  <c r="R2847" i="43"/>
  <c r="M2847" i="43"/>
  <c r="L2847" i="43"/>
  <c r="W2847" i="43" s="1"/>
  <c r="G2847" i="43"/>
  <c r="F2847" i="43"/>
  <c r="E2847" i="43"/>
  <c r="D2847" i="43"/>
  <c r="C2847" i="43"/>
  <c r="B2847" i="43"/>
  <c r="Y2846" i="43"/>
  <c r="AD2846" i="43" s="1"/>
  <c r="X2846" i="43"/>
  <c r="W2846" i="43"/>
  <c r="V2846" i="43"/>
  <c r="S2846" i="43"/>
  <c r="R2846" i="43"/>
  <c r="M2846" i="43"/>
  <c r="L2846" i="43"/>
  <c r="G2846" i="43"/>
  <c r="F2846" i="43"/>
  <c r="E2846" i="43"/>
  <c r="D2846" i="43"/>
  <c r="C2846" i="43"/>
  <c r="B2846" i="43"/>
  <c r="AD2845" i="43"/>
  <c r="AB2845" i="43"/>
  <c r="AC2845" i="43" s="1"/>
  <c r="Z2845" i="43"/>
  <c r="AA2845" i="43" s="1"/>
  <c r="Y2845" i="43"/>
  <c r="V2845" i="43"/>
  <c r="R2845" i="43"/>
  <c r="M2845" i="43"/>
  <c r="L2845" i="43"/>
  <c r="G2845" i="43"/>
  <c r="F2845" i="43"/>
  <c r="E2845" i="43"/>
  <c r="D2845" i="43"/>
  <c r="C2845" i="43"/>
  <c r="B2845" i="43"/>
  <c r="Y2844" i="43"/>
  <c r="W2844" i="43"/>
  <c r="V2844" i="43"/>
  <c r="S2844" i="43"/>
  <c r="R2844" i="43"/>
  <c r="M2844" i="43"/>
  <c r="L2844" i="43"/>
  <c r="X2844" i="43" s="1"/>
  <c r="G2844" i="43"/>
  <c r="F2844" i="43"/>
  <c r="E2844" i="43"/>
  <c r="D2844" i="43"/>
  <c r="C2844" i="43"/>
  <c r="B2844" i="43"/>
  <c r="AD2843" i="43"/>
  <c r="AB2843" i="43"/>
  <c r="AC2843" i="43" s="1"/>
  <c r="Z2843" i="43"/>
  <c r="AA2843" i="43" s="1"/>
  <c r="Y2843" i="43"/>
  <c r="X2843" i="43"/>
  <c r="V2843" i="43"/>
  <c r="R2843" i="43"/>
  <c r="M2843" i="43"/>
  <c r="L2843" i="43"/>
  <c r="W2843" i="43" s="1"/>
  <c r="G2843" i="43"/>
  <c r="F2843" i="43"/>
  <c r="E2843" i="43"/>
  <c r="D2843" i="43"/>
  <c r="C2843" i="43"/>
  <c r="B2843" i="43"/>
  <c r="Y2842" i="43"/>
  <c r="AD2842" i="43" s="1"/>
  <c r="X2842" i="43"/>
  <c r="W2842" i="43"/>
  <c r="V2842" i="43"/>
  <c r="S2842" i="43"/>
  <c r="R2842" i="43"/>
  <c r="M2842" i="43"/>
  <c r="L2842" i="43"/>
  <c r="G2842" i="43"/>
  <c r="F2842" i="43"/>
  <c r="E2842" i="43"/>
  <c r="D2842" i="43"/>
  <c r="C2842" i="43"/>
  <c r="B2842" i="43"/>
  <c r="AD2841" i="43"/>
  <c r="AB2841" i="43"/>
  <c r="AC2841" i="43" s="1"/>
  <c r="Z2841" i="43"/>
  <c r="AA2841" i="43" s="1"/>
  <c r="Y2841" i="43"/>
  <c r="V2841" i="43"/>
  <c r="R2841" i="43"/>
  <c r="M2841" i="43"/>
  <c r="L2841" i="43"/>
  <c r="G2841" i="43"/>
  <c r="F2841" i="43"/>
  <c r="E2841" i="43"/>
  <c r="D2841" i="43"/>
  <c r="C2841" i="43"/>
  <c r="B2841" i="43"/>
  <c r="Y2840" i="43"/>
  <c r="W2840" i="43"/>
  <c r="V2840" i="43"/>
  <c r="S2840" i="43"/>
  <c r="R2840" i="43"/>
  <c r="M2840" i="43"/>
  <c r="L2840" i="43"/>
  <c r="X2840" i="43" s="1"/>
  <c r="G2840" i="43"/>
  <c r="F2840" i="43"/>
  <c r="E2840" i="43"/>
  <c r="D2840" i="43"/>
  <c r="C2840" i="43"/>
  <c r="B2840" i="43"/>
  <c r="AD2839" i="43"/>
  <c r="AB2839" i="43"/>
  <c r="AC2839" i="43" s="1"/>
  <c r="Z2839" i="43"/>
  <c r="AA2839" i="43" s="1"/>
  <c r="Y2839" i="43"/>
  <c r="X2839" i="43"/>
  <c r="V2839" i="43"/>
  <c r="R2839" i="43"/>
  <c r="M2839" i="43"/>
  <c r="L2839" i="43"/>
  <c r="W2839" i="43" s="1"/>
  <c r="G2839" i="43"/>
  <c r="F2839" i="43"/>
  <c r="E2839" i="43"/>
  <c r="D2839" i="43"/>
  <c r="C2839" i="43"/>
  <c r="B2839" i="43"/>
  <c r="Y2838" i="43"/>
  <c r="AD2838" i="43" s="1"/>
  <c r="X2838" i="43"/>
  <c r="W2838" i="43"/>
  <c r="V2838" i="43"/>
  <c r="S2838" i="43"/>
  <c r="R2838" i="43"/>
  <c r="M2838" i="43"/>
  <c r="L2838" i="43"/>
  <c r="G2838" i="43"/>
  <c r="F2838" i="43"/>
  <c r="E2838" i="43"/>
  <c r="D2838" i="43"/>
  <c r="C2838" i="43"/>
  <c r="B2838" i="43"/>
  <c r="AD2837" i="43"/>
  <c r="AB2837" i="43"/>
  <c r="AC2837" i="43" s="1"/>
  <c r="Z2837" i="43"/>
  <c r="AA2837" i="43" s="1"/>
  <c r="Y2837" i="43"/>
  <c r="V2837" i="43"/>
  <c r="R2837" i="43"/>
  <c r="M2837" i="43"/>
  <c r="L2837" i="43"/>
  <c r="G2837" i="43"/>
  <c r="F2837" i="43"/>
  <c r="E2837" i="43"/>
  <c r="D2837" i="43"/>
  <c r="C2837" i="43"/>
  <c r="B2837" i="43"/>
  <c r="Y2836" i="43"/>
  <c r="V2836" i="43"/>
  <c r="R2836" i="43"/>
  <c r="M2836" i="43"/>
  <c r="L2836" i="43"/>
  <c r="G2836" i="43"/>
  <c r="F2836" i="43"/>
  <c r="E2836" i="43"/>
  <c r="D2836" i="43"/>
  <c r="C2836" i="43"/>
  <c r="B2836" i="43"/>
  <c r="AB2835" i="43"/>
  <c r="AC2835" i="43" s="1"/>
  <c r="Y2835" i="43"/>
  <c r="X2835" i="43"/>
  <c r="V2835" i="43"/>
  <c r="S2835" i="43"/>
  <c r="R2835" i="43"/>
  <c r="M2835" i="43"/>
  <c r="L2835" i="43"/>
  <c r="W2835" i="43" s="1"/>
  <c r="G2835" i="43"/>
  <c r="F2835" i="43"/>
  <c r="E2835" i="43"/>
  <c r="D2835" i="43"/>
  <c r="C2835" i="43"/>
  <c r="B2835" i="43"/>
  <c r="AB2834" i="43"/>
  <c r="AC2834" i="43" s="1"/>
  <c r="Y2834" i="43"/>
  <c r="AD2834" i="43" s="1"/>
  <c r="X2834" i="43"/>
  <c r="W2834" i="43"/>
  <c r="V2834" i="43"/>
  <c r="R2834" i="43"/>
  <c r="S2834" i="43" s="1"/>
  <c r="M2834" i="43"/>
  <c r="L2834" i="43"/>
  <c r="G2834" i="43"/>
  <c r="F2834" i="43"/>
  <c r="E2834" i="43"/>
  <c r="D2834" i="43"/>
  <c r="C2834" i="43"/>
  <c r="B2834" i="43"/>
  <c r="AD2833" i="43"/>
  <c r="AB2833" i="43"/>
  <c r="AC2833" i="43" s="1"/>
  <c r="Z2833" i="43"/>
  <c r="AA2833" i="43" s="1"/>
  <c r="Y2833" i="43"/>
  <c r="V2833" i="43"/>
  <c r="R2833" i="43"/>
  <c r="M2833" i="43"/>
  <c r="L2833" i="43"/>
  <c r="G2833" i="43"/>
  <c r="F2833" i="43"/>
  <c r="E2833" i="43"/>
  <c r="D2833" i="43"/>
  <c r="C2833" i="43"/>
  <c r="B2833" i="43"/>
  <c r="Y2832" i="43"/>
  <c r="AB2832" i="43" s="1"/>
  <c r="AC2832" i="43" s="1"/>
  <c r="V2832" i="43"/>
  <c r="S2832" i="43"/>
  <c r="R2832" i="43"/>
  <c r="M2832" i="43"/>
  <c r="L2832" i="43"/>
  <c r="G2832" i="43"/>
  <c r="F2832" i="43"/>
  <c r="E2832" i="43"/>
  <c r="D2832" i="43"/>
  <c r="C2832" i="43"/>
  <c r="B2832" i="43"/>
  <c r="Y2831" i="43"/>
  <c r="X2831" i="43"/>
  <c r="V2831" i="43"/>
  <c r="R2831" i="43"/>
  <c r="S2831" i="43" s="1"/>
  <c r="M2831" i="43"/>
  <c r="L2831" i="43"/>
  <c r="W2831" i="43" s="1"/>
  <c r="G2831" i="43"/>
  <c r="F2831" i="43"/>
  <c r="E2831" i="43"/>
  <c r="D2831" i="43"/>
  <c r="C2831" i="43"/>
  <c r="B2831" i="43"/>
  <c r="AB2830" i="43"/>
  <c r="AC2830" i="43" s="1"/>
  <c r="Y2830" i="43"/>
  <c r="AD2830" i="43" s="1"/>
  <c r="X2830" i="43"/>
  <c r="W2830" i="43"/>
  <c r="V2830" i="43"/>
  <c r="R2830" i="43"/>
  <c r="S2830" i="43" s="1"/>
  <c r="M2830" i="43"/>
  <c r="L2830" i="43"/>
  <c r="G2830" i="43"/>
  <c r="F2830" i="43"/>
  <c r="E2830" i="43"/>
  <c r="D2830" i="43"/>
  <c r="C2830" i="43"/>
  <c r="B2830" i="43"/>
  <c r="AD2829" i="43"/>
  <c r="AB2829" i="43"/>
  <c r="AC2829" i="43" s="1"/>
  <c r="AA2829" i="43"/>
  <c r="Z2829" i="43"/>
  <c r="Y2829" i="43"/>
  <c r="V2829" i="43"/>
  <c r="R2829" i="43"/>
  <c r="M2829" i="43"/>
  <c r="L2829" i="43"/>
  <c r="G2829" i="43"/>
  <c r="F2829" i="43"/>
  <c r="E2829" i="43"/>
  <c r="D2829" i="43"/>
  <c r="C2829" i="43"/>
  <c r="B2829" i="43"/>
  <c r="AD2828" i="43"/>
  <c r="AC2828" i="43"/>
  <c r="Z2828" i="43"/>
  <c r="AA2828" i="43" s="1"/>
  <c r="Y2828" i="43"/>
  <c r="AB2828" i="43" s="1"/>
  <c r="V2828" i="43"/>
  <c r="S2828" i="43"/>
  <c r="R2828" i="43"/>
  <c r="M2828" i="43"/>
  <c r="L2828" i="43"/>
  <c r="G2828" i="43"/>
  <c r="F2828" i="43"/>
  <c r="E2828" i="43"/>
  <c r="D2828" i="43"/>
  <c r="C2828" i="43"/>
  <c r="B2828" i="43"/>
  <c r="Y2827" i="43"/>
  <c r="X2827" i="43"/>
  <c r="V2827" i="43"/>
  <c r="R2827" i="43"/>
  <c r="S2827" i="43" s="1"/>
  <c r="M2827" i="43"/>
  <c r="L2827" i="43"/>
  <c r="W2827" i="43" s="1"/>
  <c r="G2827" i="43"/>
  <c r="F2827" i="43"/>
  <c r="E2827" i="43"/>
  <c r="D2827" i="43"/>
  <c r="C2827" i="43"/>
  <c r="B2827" i="43"/>
  <c r="AB2826" i="43"/>
  <c r="AC2826" i="43" s="1"/>
  <c r="Y2826" i="43"/>
  <c r="AD2826" i="43" s="1"/>
  <c r="X2826" i="43"/>
  <c r="W2826" i="43"/>
  <c r="V2826" i="43"/>
  <c r="R2826" i="43"/>
  <c r="S2826" i="43" s="1"/>
  <c r="M2826" i="43"/>
  <c r="L2826" i="43"/>
  <c r="G2826" i="43"/>
  <c r="F2826" i="43"/>
  <c r="E2826" i="43"/>
  <c r="D2826" i="43"/>
  <c r="C2826" i="43"/>
  <c r="B2826" i="43"/>
  <c r="AD2825" i="43"/>
  <c r="AB2825" i="43"/>
  <c r="AC2825" i="43" s="1"/>
  <c r="Z2825" i="43"/>
  <c r="AA2825" i="43" s="1"/>
  <c r="Y2825" i="43"/>
  <c r="V2825" i="43"/>
  <c r="R2825" i="43"/>
  <c r="M2825" i="43"/>
  <c r="L2825" i="43"/>
  <c r="G2825" i="43"/>
  <c r="F2825" i="43"/>
  <c r="E2825" i="43"/>
  <c r="D2825" i="43"/>
  <c r="C2825" i="43"/>
  <c r="B2825" i="43"/>
  <c r="AD2824" i="43"/>
  <c r="AC2824" i="43"/>
  <c r="Y2824" i="43"/>
  <c r="AB2824" i="43" s="1"/>
  <c r="V2824" i="43"/>
  <c r="S2824" i="43"/>
  <c r="R2824" i="43"/>
  <c r="M2824" i="43"/>
  <c r="L2824" i="43"/>
  <c r="G2824" i="43"/>
  <c r="F2824" i="43"/>
  <c r="E2824" i="43"/>
  <c r="D2824" i="43"/>
  <c r="C2824" i="43"/>
  <c r="B2824" i="43"/>
  <c r="Y2823" i="43"/>
  <c r="X2823" i="43"/>
  <c r="V2823" i="43"/>
  <c r="R2823" i="43"/>
  <c r="S2823" i="43" s="1"/>
  <c r="M2823" i="43"/>
  <c r="L2823" i="43"/>
  <c r="W2823" i="43" s="1"/>
  <c r="G2823" i="43"/>
  <c r="F2823" i="43"/>
  <c r="E2823" i="43"/>
  <c r="D2823" i="43"/>
  <c r="C2823" i="43"/>
  <c r="B2823" i="43"/>
  <c r="AB2822" i="43"/>
  <c r="AC2822" i="43" s="1"/>
  <c r="Y2822" i="43"/>
  <c r="AD2822" i="43" s="1"/>
  <c r="X2822" i="43"/>
  <c r="W2822" i="43"/>
  <c r="V2822" i="43"/>
  <c r="R2822" i="43"/>
  <c r="S2822" i="43" s="1"/>
  <c r="M2822" i="43"/>
  <c r="L2822" i="43"/>
  <c r="G2822" i="43"/>
  <c r="F2822" i="43"/>
  <c r="E2822" i="43"/>
  <c r="D2822" i="43"/>
  <c r="C2822" i="43"/>
  <c r="B2822" i="43"/>
  <c r="AD2821" i="43"/>
  <c r="AB2821" i="43"/>
  <c r="AC2821" i="43" s="1"/>
  <c r="Z2821" i="43"/>
  <c r="AA2821" i="43" s="1"/>
  <c r="Y2821" i="43"/>
  <c r="V2821" i="43"/>
  <c r="R2821" i="43"/>
  <c r="M2821" i="43"/>
  <c r="L2821" i="43"/>
  <c r="G2821" i="43"/>
  <c r="F2821" i="43"/>
  <c r="E2821" i="43"/>
  <c r="D2821" i="43"/>
  <c r="C2821" i="43"/>
  <c r="B2821" i="43"/>
  <c r="AD2820" i="43"/>
  <c r="Y2820" i="43"/>
  <c r="AB2820" i="43" s="1"/>
  <c r="AC2820" i="43" s="1"/>
  <c r="V2820" i="43"/>
  <c r="R2820" i="43"/>
  <c r="M2820" i="43"/>
  <c r="L2820" i="43"/>
  <c r="G2820" i="43"/>
  <c r="F2820" i="43"/>
  <c r="E2820" i="43"/>
  <c r="D2820" i="43"/>
  <c r="C2820" i="43"/>
  <c r="B2820" i="43"/>
  <c r="AB2819" i="43"/>
  <c r="AC2819" i="43" s="1"/>
  <c r="Y2819" i="43"/>
  <c r="X2819" i="43"/>
  <c r="V2819" i="43"/>
  <c r="S2819" i="43"/>
  <c r="R2819" i="43"/>
  <c r="M2819" i="43"/>
  <c r="L2819" i="43"/>
  <c r="W2819" i="43" s="1"/>
  <c r="G2819" i="43"/>
  <c r="F2819" i="43"/>
  <c r="E2819" i="43"/>
  <c r="D2819" i="43"/>
  <c r="C2819" i="43"/>
  <c r="B2819" i="43"/>
  <c r="AB2818" i="43"/>
  <c r="AC2818" i="43" s="1"/>
  <c r="Y2818" i="43"/>
  <c r="AD2818" i="43" s="1"/>
  <c r="X2818" i="43"/>
  <c r="W2818" i="43"/>
  <c r="V2818" i="43"/>
  <c r="R2818" i="43"/>
  <c r="S2818" i="43" s="1"/>
  <c r="M2818" i="43"/>
  <c r="L2818" i="43"/>
  <c r="G2818" i="43"/>
  <c r="F2818" i="43"/>
  <c r="E2818" i="43"/>
  <c r="D2818" i="43"/>
  <c r="C2818" i="43"/>
  <c r="B2818" i="43"/>
  <c r="AD2817" i="43"/>
  <c r="AB2817" i="43"/>
  <c r="AC2817" i="43" s="1"/>
  <c r="Z2817" i="43"/>
  <c r="AA2817" i="43" s="1"/>
  <c r="Y2817" i="43"/>
  <c r="V2817" i="43"/>
  <c r="R2817" i="43"/>
  <c r="M2817" i="43"/>
  <c r="L2817" i="43"/>
  <c r="G2817" i="43"/>
  <c r="F2817" i="43"/>
  <c r="E2817" i="43"/>
  <c r="D2817" i="43"/>
  <c r="C2817" i="43"/>
  <c r="B2817" i="43"/>
  <c r="Y2816" i="43"/>
  <c r="AB2816" i="43" s="1"/>
  <c r="AC2816" i="43" s="1"/>
  <c r="V2816" i="43"/>
  <c r="S2816" i="43"/>
  <c r="R2816" i="43"/>
  <c r="M2816" i="43"/>
  <c r="L2816" i="43"/>
  <c r="G2816" i="43"/>
  <c r="F2816" i="43"/>
  <c r="E2816" i="43"/>
  <c r="D2816" i="43"/>
  <c r="C2816" i="43"/>
  <c r="B2816" i="43"/>
  <c r="Y2815" i="43"/>
  <c r="X2815" i="43"/>
  <c r="V2815" i="43"/>
  <c r="R2815" i="43"/>
  <c r="S2815" i="43" s="1"/>
  <c r="M2815" i="43"/>
  <c r="L2815" i="43"/>
  <c r="W2815" i="43" s="1"/>
  <c r="G2815" i="43"/>
  <c r="F2815" i="43"/>
  <c r="E2815" i="43"/>
  <c r="D2815" i="43"/>
  <c r="C2815" i="43"/>
  <c r="B2815" i="43"/>
  <c r="AB2814" i="43"/>
  <c r="AC2814" i="43" s="1"/>
  <c r="Y2814" i="43"/>
  <c r="AD2814" i="43" s="1"/>
  <c r="X2814" i="43"/>
  <c r="W2814" i="43"/>
  <c r="V2814" i="43"/>
  <c r="R2814" i="43"/>
  <c r="S2814" i="43" s="1"/>
  <c r="M2814" i="43"/>
  <c r="L2814" i="43"/>
  <c r="G2814" i="43"/>
  <c r="F2814" i="43"/>
  <c r="E2814" i="43"/>
  <c r="D2814" i="43"/>
  <c r="C2814" i="43"/>
  <c r="B2814" i="43"/>
  <c r="AD2813" i="43"/>
  <c r="AB2813" i="43"/>
  <c r="AC2813" i="43" s="1"/>
  <c r="AA2813" i="43"/>
  <c r="Z2813" i="43"/>
  <c r="Y2813" i="43"/>
  <c r="V2813" i="43"/>
  <c r="R2813" i="43"/>
  <c r="M2813" i="43"/>
  <c r="L2813" i="43"/>
  <c r="G2813" i="43"/>
  <c r="F2813" i="43"/>
  <c r="E2813" i="43"/>
  <c r="D2813" i="43"/>
  <c r="C2813" i="43"/>
  <c r="B2813" i="43"/>
  <c r="AD2812" i="43"/>
  <c r="AC2812" i="43"/>
  <c r="Z2812" i="43"/>
  <c r="AA2812" i="43" s="1"/>
  <c r="Y2812" i="43"/>
  <c r="AB2812" i="43" s="1"/>
  <c r="V2812" i="43"/>
  <c r="S2812" i="43"/>
  <c r="R2812" i="43"/>
  <c r="M2812" i="43"/>
  <c r="L2812" i="43"/>
  <c r="G2812" i="43"/>
  <c r="F2812" i="43"/>
  <c r="E2812" i="43"/>
  <c r="D2812" i="43"/>
  <c r="C2812" i="43"/>
  <c r="B2812" i="43"/>
  <c r="Y2811" i="43"/>
  <c r="X2811" i="43"/>
  <c r="V2811" i="43"/>
  <c r="R2811" i="43"/>
  <c r="S2811" i="43" s="1"/>
  <c r="M2811" i="43"/>
  <c r="L2811" i="43"/>
  <c r="W2811" i="43" s="1"/>
  <c r="G2811" i="43"/>
  <c r="F2811" i="43"/>
  <c r="E2811" i="43"/>
  <c r="D2811" i="43"/>
  <c r="C2811" i="43"/>
  <c r="B2811" i="43"/>
  <c r="AB2810" i="43"/>
  <c r="AC2810" i="43" s="1"/>
  <c r="Y2810" i="43"/>
  <c r="AD2810" i="43" s="1"/>
  <c r="X2810" i="43"/>
  <c r="W2810" i="43"/>
  <c r="V2810" i="43"/>
  <c r="R2810" i="43"/>
  <c r="S2810" i="43" s="1"/>
  <c r="M2810" i="43"/>
  <c r="L2810" i="43"/>
  <c r="G2810" i="43"/>
  <c r="F2810" i="43"/>
  <c r="E2810" i="43"/>
  <c r="D2810" i="43"/>
  <c r="C2810" i="43"/>
  <c r="B2810" i="43"/>
  <c r="AD2809" i="43"/>
  <c r="AB2809" i="43"/>
  <c r="AC2809" i="43" s="1"/>
  <c r="Z2809" i="43"/>
  <c r="AA2809" i="43" s="1"/>
  <c r="Y2809" i="43"/>
  <c r="V2809" i="43"/>
  <c r="R2809" i="43"/>
  <c r="M2809" i="43"/>
  <c r="L2809" i="43"/>
  <c r="G2809" i="43"/>
  <c r="F2809" i="43"/>
  <c r="E2809" i="43"/>
  <c r="D2809" i="43"/>
  <c r="C2809" i="43"/>
  <c r="B2809" i="43"/>
  <c r="AD2808" i="43"/>
  <c r="AC2808" i="43"/>
  <c r="Y2808" i="43"/>
  <c r="AB2808" i="43" s="1"/>
  <c r="V2808" i="43"/>
  <c r="S2808" i="43"/>
  <c r="R2808" i="43"/>
  <c r="M2808" i="43"/>
  <c r="L2808" i="43"/>
  <c r="G2808" i="43"/>
  <c r="F2808" i="43"/>
  <c r="E2808" i="43"/>
  <c r="D2808" i="43"/>
  <c r="C2808" i="43"/>
  <c r="B2808" i="43"/>
  <c r="Y2807" i="43"/>
  <c r="X2807" i="43"/>
  <c r="V2807" i="43"/>
  <c r="R2807" i="43"/>
  <c r="S2807" i="43" s="1"/>
  <c r="M2807" i="43"/>
  <c r="L2807" i="43"/>
  <c r="W2807" i="43" s="1"/>
  <c r="G2807" i="43"/>
  <c r="F2807" i="43"/>
  <c r="E2807" i="43"/>
  <c r="D2807" i="43"/>
  <c r="C2807" i="43"/>
  <c r="B2807" i="43"/>
  <c r="AB2806" i="43"/>
  <c r="AC2806" i="43" s="1"/>
  <c r="Y2806" i="43"/>
  <c r="AD2806" i="43" s="1"/>
  <c r="X2806" i="43"/>
  <c r="W2806" i="43"/>
  <c r="V2806" i="43"/>
  <c r="R2806" i="43"/>
  <c r="S2806" i="43" s="1"/>
  <c r="M2806" i="43"/>
  <c r="L2806" i="43"/>
  <c r="G2806" i="43"/>
  <c r="F2806" i="43"/>
  <c r="E2806" i="43"/>
  <c r="D2806" i="43"/>
  <c r="C2806" i="43"/>
  <c r="B2806" i="43"/>
  <c r="AD2805" i="43"/>
  <c r="AB2805" i="43"/>
  <c r="AC2805" i="43" s="1"/>
  <c r="Z2805" i="43"/>
  <c r="AA2805" i="43" s="1"/>
  <c r="Y2805" i="43"/>
  <c r="V2805" i="43"/>
  <c r="R2805" i="43"/>
  <c r="M2805" i="43"/>
  <c r="L2805" i="43"/>
  <c r="G2805" i="43"/>
  <c r="F2805" i="43"/>
  <c r="E2805" i="43"/>
  <c r="D2805" i="43"/>
  <c r="C2805" i="43"/>
  <c r="B2805" i="43"/>
  <c r="AD2804" i="43"/>
  <c r="Y2804" i="43"/>
  <c r="AB2804" i="43" s="1"/>
  <c r="AC2804" i="43" s="1"/>
  <c r="V2804" i="43"/>
  <c r="R2804" i="43"/>
  <c r="M2804" i="43"/>
  <c r="L2804" i="43"/>
  <c r="G2804" i="43"/>
  <c r="F2804" i="43"/>
  <c r="E2804" i="43"/>
  <c r="D2804" i="43"/>
  <c r="C2804" i="43"/>
  <c r="B2804" i="43"/>
  <c r="AB2803" i="43"/>
  <c r="AC2803" i="43" s="1"/>
  <c r="Y2803" i="43"/>
  <c r="X2803" i="43"/>
  <c r="V2803" i="43"/>
  <c r="S2803" i="43"/>
  <c r="R2803" i="43"/>
  <c r="M2803" i="43"/>
  <c r="L2803" i="43"/>
  <c r="W2803" i="43" s="1"/>
  <c r="G2803" i="43"/>
  <c r="F2803" i="43"/>
  <c r="E2803" i="43"/>
  <c r="D2803" i="43"/>
  <c r="C2803" i="43"/>
  <c r="B2803" i="43"/>
  <c r="AB2802" i="43"/>
  <c r="AC2802" i="43" s="1"/>
  <c r="Y2802" i="43"/>
  <c r="AD2802" i="43" s="1"/>
  <c r="X2802" i="43"/>
  <c r="W2802" i="43"/>
  <c r="V2802" i="43"/>
  <c r="R2802" i="43"/>
  <c r="S2802" i="43" s="1"/>
  <c r="M2802" i="43"/>
  <c r="L2802" i="43"/>
  <c r="G2802" i="43"/>
  <c r="F2802" i="43"/>
  <c r="E2802" i="43"/>
  <c r="D2802" i="43"/>
  <c r="C2802" i="43"/>
  <c r="B2802" i="43"/>
  <c r="AD2801" i="43"/>
  <c r="AB2801" i="43"/>
  <c r="AC2801" i="43" s="1"/>
  <c r="Z2801" i="43"/>
  <c r="AA2801" i="43" s="1"/>
  <c r="Y2801" i="43"/>
  <c r="V2801" i="43"/>
  <c r="R2801" i="43"/>
  <c r="M2801" i="43"/>
  <c r="L2801" i="43"/>
  <c r="G2801" i="43"/>
  <c r="F2801" i="43"/>
  <c r="E2801" i="43"/>
  <c r="D2801" i="43"/>
  <c r="C2801" i="43"/>
  <c r="B2801" i="43"/>
  <c r="Y2800" i="43"/>
  <c r="AB2800" i="43" s="1"/>
  <c r="AC2800" i="43" s="1"/>
  <c r="V2800" i="43"/>
  <c r="S2800" i="43"/>
  <c r="R2800" i="43"/>
  <c r="M2800" i="43"/>
  <c r="L2800" i="43"/>
  <c r="G2800" i="43"/>
  <c r="F2800" i="43"/>
  <c r="E2800" i="43"/>
  <c r="D2800" i="43"/>
  <c r="C2800" i="43"/>
  <c r="B2800" i="43"/>
  <c r="Y2799" i="43"/>
  <c r="X2799" i="43"/>
  <c r="V2799" i="43"/>
  <c r="R2799" i="43"/>
  <c r="S2799" i="43" s="1"/>
  <c r="M2799" i="43"/>
  <c r="L2799" i="43"/>
  <c r="W2799" i="43" s="1"/>
  <c r="G2799" i="43"/>
  <c r="F2799" i="43"/>
  <c r="E2799" i="43"/>
  <c r="D2799" i="43"/>
  <c r="C2799" i="43"/>
  <c r="B2799" i="43"/>
  <c r="AB2798" i="43"/>
  <c r="AC2798" i="43" s="1"/>
  <c r="Y2798" i="43"/>
  <c r="AD2798" i="43" s="1"/>
  <c r="X2798" i="43"/>
  <c r="W2798" i="43"/>
  <c r="V2798" i="43"/>
  <c r="R2798" i="43"/>
  <c r="S2798" i="43" s="1"/>
  <c r="M2798" i="43"/>
  <c r="L2798" i="43"/>
  <c r="G2798" i="43"/>
  <c r="F2798" i="43"/>
  <c r="E2798" i="43"/>
  <c r="D2798" i="43"/>
  <c r="C2798" i="43"/>
  <c r="B2798" i="43"/>
  <c r="AD2797" i="43"/>
  <c r="AB2797" i="43"/>
  <c r="AC2797" i="43" s="1"/>
  <c r="AA2797" i="43"/>
  <c r="Z2797" i="43"/>
  <c r="Y2797" i="43"/>
  <c r="V2797" i="43"/>
  <c r="R2797" i="43"/>
  <c r="M2797" i="43"/>
  <c r="L2797" i="43"/>
  <c r="G2797" i="43"/>
  <c r="F2797" i="43"/>
  <c r="E2797" i="43"/>
  <c r="D2797" i="43"/>
  <c r="C2797" i="43"/>
  <c r="B2797" i="43"/>
  <c r="AD2796" i="43"/>
  <c r="AC2796" i="43"/>
  <c r="Z2796" i="43"/>
  <c r="AA2796" i="43" s="1"/>
  <c r="Y2796" i="43"/>
  <c r="AB2796" i="43" s="1"/>
  <c r="V2796" i="43"/>
  <c r="S2796" i="43"/>
  <c r="R2796" i="43"/>
  <c r="M2796" i="43"/>
  <c r="L2796" i="43"/>
  <c r="G2796" i="43"/>
  <c r="F2796" i="43"/>
  <c r="E2796" i="43"/>
  <c r="D2796" i="43"/>
  <c r="C2796" i="43"/>
  <c r="B2796" i="43"/>
  <c r="Y2795" i="43"/>
  <c r="X2795" i="43"/>
  <c r="V2795" i="43"/>
  <c r="R2795" i="43"/>
  <c r="S2795" i="43" s="1"/>
  <c r="M2795" i="43"/>
  <c r="L2795" i="43"/>
  <c r="W2795" i="43" s="1"/>
  <c r="G2795" i="43"/>
  <c r="F2795" i="43"/>
  <c r="E2795" i="43"/>
  <c r="D2795" i="43"/>
  <c r="C2795" i="43"/>
  <c r="B2795" i="43"/>
  <c r="AB2794" i="43"/>
  <c r="AC2794" i="43" s="1"/>
  <c r="Y2794" i="43"/>
  <c r="AD2794" i="43" s="1"/>
  <c r="X2794" i="43"/>
  <c r="W2794" i="43"/>
  <c r="V2794" i="43"/>
  <c r="R2794" i="43"/>
  <c r="S2794" i="43" s="1"/>
  <c r="M2794" i="43"/>
  <c r="L2794" i="43"/>
  <c r="G2794" i="43"/>
  <c r="F2794" i="43"/>
  <c r="E2794" i="43"/>
  <c r="D2794" i="43"/>
  <c r="C2794" i="43"/>
  <c r="B2794" i="43"/>
  <c r="AD2793" i="43"/>
  <c r="AB2793" i="43"/>
  <c r="AC2793" i="43" s="1"/>
  <c r="Z2793" i="43"/>
  <c r="AA2793" i="43" s="1"/>
  <c r="Y2793" i="43"/>
  <c r="V2793" i="43"/>
  <c r="R2793" i="43"/>
  <c r="M2793" i="43"/>
  <c r="L2793" i="43"/>
  <c r="G2793" i="43"/>
  <c r="F2793" i="43"/>
  <c r="E2793" i="43"/>
  <c r="D2793" i="43"/>
  <c r="C2793" i="43"/>
  <c r="B2793" i="43"/>
  <c r="AD2792" i="43"/>
  <c r="AC2792" i="43"/>
  <c r="Y2792" i="43"/>
  <c r="AB2792" i="43" s="1"/>
  <c r="V2792" i="43"/>
  <c r="S2792" i="43"/>
  <c r="R2792" i="43"/>
  <c r="M2792" i="43"/>
  <c r="L2792" i="43"/>
  <c r="G2792" i="43"/>
  <c r="F2792" i="43"/>
  <c r="E2792" i="43"/>
  <c r="D2792" i="43"/>
  <c r="C2792" i="43"/>
  <c r="B2792" i="43"/>
  <c r="Y2791" i="43"/>
  <c r="X2791" i="43"/>
  <c r="V2791" i="43"/>
  <c r="R2791" i="43"/>
  <c r="S2791" i="43" s="1"/>
  <c r="M2791" i="43"/>
  <c r="L2791" i="43"/>
  <c r="W2791" i="43" s="1"/>
  <c r="G2791" i="43"/>
  <c r="F2791" i="43"/>
  <c r="E2791" i="43"/>
  <c r="D2791" i="43"/>
  <c r="C2791" i="43"/>
  <c r="B2791" i="43"/>
  <c r="AB2790" i="43"/>
  <c r="AC2790" i="43" s="1"/>
  <c r="Y2790" i="43"/>
  <c r="AD2790" i="43" s="1"/>
  <c r="X2790" i="43"/>
  <c r="W2790" i="43"/>
  <c r="V2790" i="43"/>
  <c r="R2790" i="43"/>
  <c r="S2790" i="43" s="1"/>
  <c r="M2790" i="43"/>
  <c r="L2790" i="43"/>
  <c r="G2790" i="43"/>
  <c r="F2790" i="43"/>
  <c r="E2790" i="43"/>
  <c r="D2790" i="43"/>
  <c r="C2790" i="43"/>
  <c r="B2790" i="43"/>
  <c r="AD2789" i="43"/>
  <c r="AB2789" i="43"/>
  <c r="AC2789" i="43" s="1"/>
  <c r="Z2789" i="43"/>
  <c r="AA2789" i="43" s="1"/>
  <c r="Y2789" i="43"/>
  <c r="V2789" i="43"/>
  <c r="R2789" i="43"/>
  <c r="M2789" i="43"/>
  <c r="L2789" i="43"/>
  <c r="G2789" i="43"/>
  <c r="F2789" i="43"/>
  <c r="E2789" i="43"/>
  <c r="D2789" i="43"/>
  <c r="C2789" i="43"/>
  <c r="B2789" i="43"/>
  <c r="AD2788" i="43"/>
  <c r="Y2788" i="43"/>
  <c r="AB2788" i="43" s="1"/>
  <c r="AC2788" i="43" s="1"/>
  <c r="V2788" i="43"/>
  <c r="R2788" i="43"/>
  <c r="M2788" i="43"/>
  <c r="L2788" i="43"/>
  <c r="G2788" i="43"/>
  <c r="F2788" i="43"/>
  <c r="E2788" i="43"/>
  <c r="D2788" i="43"/>
  <c r="C2788" i="43"/>
  <c r="B2788" i="43"/>
  <c r="AB2787" i="43"/>
  <c r="AC2787" i="43" s="1"/>
  <c r="Y2787" i="43"/>
  <c r="X2787" i="43"/>
  <c r="V2787" i="43"/>
  <c r="S2787" i="43"/>
  <c r="R2787" i="43"/>
  <c r="M2787" i="43"/>
  <c r="L2787" i="43"/>
  <c r="W2787" i="43" s="1"/>
  <c r="G2787" i="43"/>
  <c r="F2787" i="43"/>
  <c r="E2787" i="43"/>
  <c r="D2787" i="43"/>
  <c r="C2787" i="43"/>
  <c r="B2787" i="43"/>
  <c r="AB2786" i="43"/>
  <c r="AC2786" i="43" s="1"/>
  <c r="Y2786" i="43"/>
  <c r="AD2786" i="43" s="1"/>
  <c r="X2786" i="43"/>
  <c r="W2786" i="43"/>
  <c r="V2786" i="43"/>
  <c r="R2786" i="43"/>
  <c r="S2786" i="43" s="1"/>
  <c r="M2786" i="43"/>
  <c r="L2786" i="43"/>
  <c r="G2786" i="43"/>
  <c r="F2786" i="43"/>
  <c r="E2786" i="43"/>
  <c r="D2786" i="43"/>
  <c r="C2786" i="43"/>
  <c r="B2786" i="43"/>
  <c r="AD2785" i="43"/>
  <c r="AB2785" i="43"/>
  <c r="AC2785" i="43" s="1"/>
  <c r="Z2785" i="43"/>
  <c r="AA2785" i="43" s="1"/>
  <c r="Y2785" i="43"/>
  <c r="V2785" i="43"/>
  <c r="R2785" i="43"/>
  <c r="M2785" i="43"/>
  <c r="L2785" i="43"/>
  <c r="G2785" i="43"/>
  <c r="F2785" i="43"/>
  <c r="E2785" i="43"/>
  <c r="D2785" i="43"/>
  <c r="C2785" i="43"/>
  <c r="B2785" i="43"/>
  <c r="Y2784" i="43"/>
  <c r="AB2784" i="43" s="1"/>
  <c r="AC2784" i="43" s="1"/>
  <c r="V2784" i="43"/>
  <c r="S2784" i="43"/>
  <c r="R2784" i="43"/>
  <c r="M2784" i="43"/>
  <c r="L2784" i="43"/>
  <c r="G2784" i="43"/>
  <c r="F2784" i="43"/>
  <c r="E2784" i="43"/>
  <c r="D2784" i="43"/>
  <c r="C2784" i="43"/>
  <c r="B2784" i="43"/>
  <c r="Y2783" i="43"/>
  <c r="X2783" i="43"/>
  <c r="V2783" i="43"/>
  <c r="R2783" i="43"/>
  <c r="S2783" i="43" s="1"/>
  <c r="M2783" i="43"/>
  <c r="L2783" i="43"/>
  <c r="W2783" i="43" s="1"/>
  <c r="G2783" i="43"/>
  <c r="F2783" i="43"/>
  <c r="E2783" i="43"/>
  <c r="D2783" i="43"/>
  <c r="C2783" i="43"/>
  <c r="B2783" i="43"/>
  <c r="AB2782" i="43"/>
  <c r="AC2782" i="43" s="1"/>
  <c r="Y2782" i="43"/>
  <c r="AD2782" i="43" s="1"/>
  <c r="X2782" i="43"/>
  <c r="W2782" i="43"/>
  <c r="V2782" i="43"/>
  <c r="R2782" i="43"/>
  <c r="S2782" i="43" s="1"/>
  <c r="M2782" i="43"/>
  <c r="L2782" i="43"/>
  <c r="G2782" i="43"/>
  <c r="F2782" i="43"/>
  <c r="E2782" i="43"/>
  <c r="D2782" i="43"/>
  <c r="C2782" i="43"/>
  <c r="B2782" i="43"/>
  <c r="AD2781" i="43"/>
  <c r="AB2781" i="43"/>
  <c r="AC2781" i="43" s="1"/>
  <c r="AA2781" i="43"/>
  <c r="Z2781" i="43"/>
  <c r="Y2781" i="43"/>
  <c r="V2781" i="43"/>
  <c r="R2781" i="43"/>
  <c r="M2781" i="43"/>
  <c r="L2781" i="43"/>
  <c r="G2781" i="43"/>
  <c r="F2781" i="43"/>
  <c r="E2781" i="43"/>
  <c r="D2781" i="43"/>
  <c r="C2781" i="43"/>
  <c r="B2781" i="43"/>
  <c r="AD2780" i="43"/>
  <c r="AC2780" i="43"/>
  <c r="Z2780" i="43"/>
  <c r="AA2780" i="43" s="1"/>
  <c r="Y2780" i="43"/>
  <c r="AB2780" i="43" s="1"/>
  <c r="V2780" i="43"/>
  <c r="S2780" i="43"/>
  <c r="R2780" i="43"/>
  <c r="M2780" i="43"/>
  <c r="L2780" i="43"/>
  <c r="G2780" i="43"/>
  <c r="F2780" i="43"/>
  <c r="E2780" i="43"/>
  <c r="D2780" i="43"/>
  <c r="C2780" i="43"/>
  <c r="B2780" i="43"/>
  <c r="Y2779" i="43"/>
  <c r="X2779" i="43"/>
  <c r="V2779" i="43"/>
  <c r="R2779" i="43"/>
  <c r="S2779" i="43" s="1"/>
  <c r="M2779" i="43"/>
  <c r="L2779" i="43"/>
  <c r="W2779" i="43" s="1"/>
  <c r="G2779" i="43"/>
  <c r="F2779" i="43"/>
  <c r="E2779" i="43"/>
  <c r="D2779" i="43"/>
  <c r="C2779" i="43"/>
  <c r="B2779" i="43"/>
  <c r="AB2778" i="43"/>
  <c r="AC2778" i="43" s="1"/>
  <c r="Y2778" i="43"/>
  <c r="AD2778" i="43" s="1"/>
  <c r="X2778" i="43"/>
  <c r="W2778" i="43"/>
  <c r="V2778" i="43"/>
  <c r="R2778" i="43"/>
  <c r="S2778" i="43" s="1"/>
  <c r="M2778" i="43"/>
  <c r="L2778" i="43"/>
  <c r="G2778" i="43"/>
  <c r="F2778" i="43"/>
  <c r="E2778" i="43"/>
  <c r="D2778" i="43"/>
  <c r="C2778" i="43"/>
  <c r="B2778" i="43"/>
  <c r="AD2777" i="43"/>
  <c r="AB2777" i="43"/>
  <c r="AC2777" i="43" s="1"/>
  <c r="Z2777" i="43"/>
  <c r="AA2777" i="43" s="1"/>
  <c r="Y2777" i="43"/>
  <c r="V2777" i="43"/>
  <c r="R2777" i="43"/>
  <c r="M2777" i="43"/>
  <c r="L2777" i="43"/>
  <c r="G2777" i="43"/>
  <c r="F2777" i="43"/>
  <c r="E2777" i="43"/>
  <c r="D2777" i="43"/>
  <c r="C2777" i="43"/>
  <c r="B2777" i="43"/>
  <c r="AD2776" i="43"/>
  <c r="AC2776" i="43"/>
  <c r="Y2776" i="43"/>
  <c r="AB2776" i="43" s="1"/>
  <c r="V2776" i="43"/>
  <c r="S2776" i="43"/>
  <c r="R2776" i="43"/>
  <c r="M2776" i="43"/>
  <c r="L2776" i="43"/>
  <c r="G2776" i="43"/>
  <c r="F2776" i="43"/>
  <c r="E2776" i="43"/>
  <c r="D2776" i="43"/>
  <c r="C2776" i="43"/>
  <c r="B2776" i="43"/>
  <c r="Y2775" i="43"/>
  <c r="X2775" i="43"/>
  <c r="V2775" i="43"/>
  <c r="R2775" i="43"/>
  <c r="S2775" i="43" s="1"/>
  <c r="M2775" i="43"/>
  <c r="L2775" i="43"/>
  <c r="W2775" i="43" s="1"/>
  <c r="G2775" i="43"/>
  <c r="F2775" i="43"/>
  <c r="E2775" i="43"/>
  <c r="D2775" i="43"/>
  <c r="C2775" i="43"/>
  <c r="B2775" i="43"/>
  <c r="AB2774" i="43"/>
  <c r="AC2774" i="43" s="1"/>
  <c r="Y2774" i="43"/>
  <c r="AD2774" i="43" s="1"/>
  <c r="X2774" i="43"/>
  <c r="W2774" i="43"/>
  <c r="V2774" i="43"/>
  <c r="R2774" i="43"/>
  <c r="S2774" i="43" s="1"/>
  <c r="M2774" i="43"/>
  <c r="L2774" i="43"/>
  <c r="G2774" i="43"/>
  <c r="F2774" i="43"/>
  <c r="E2774" i="43"/>
  <c r="D2774" i="43"/>
  <c r="C2774" i="43"/>
  <c r="B2774" i="43"/>
  <c r="AD2773" i="43"/>
  <c r="AB2773" i="43"/>
  <c r="AC2773" i="43" s="1"/>
  <c r="Z2773" i="43"/>
  <c r="AA2773" i="43" s="1"/>
  <c r="Y2773" i="43"/>
  <c r="V2773" i="43"/>
  <c r="R2773" i="43"/>
  <c r="M2773" i="43"/>
  <c r="L2773" i="43"/>
  <c r="G2773" i="43"/>
  <c r="F2773" i="43"/>
  <c r="E2773" i="43"/>
  <c r="D2773" i="43"/>
  <c r="C2773" i="43"/>
  <c r="B2773" i="43"/>
  <c r="AD2772" i="43"/>
  <c r="Y2772" i="43"/>
  <c r="AB2772" i="43" s="1"/>
  <c r="AC2772" i="43" s="1"/>
  <c r="V2772" i="43"/>
  <c r="R2772" i="43"/>
  <c r="M2772" i="43"/>
  <c r="L2772" i="43"/>
  <c r="G2772" i="43"/>
  <c r="F2772" i="43"/>
  <c r="E2772" i="43"/>
  <c r="D2772" i="43"/>
  <c r="C2772" i="43"/>
  <c r="B2772" i="43"/>
  <c r="AB2771" i="43"/>
  <c r="AC2771" i="43" s="1"/>
  <c r="Y2771" i="43"/>
  <c r="X2771" i="43"/>
  <c r="V2771" i="43"/>
  <c r="S2771" i="43"/>
  <c r="R2771" i="43"/>
  <c r="M2771" i="43"/>
  <c r="L2771" i="43"/>
  <c r="W2771" i="43" s="1"/>
  <c r="G2771" i="43"/>
  <c r="F2771" i="43"/>
  <c r="E2771" i="43"/>
  <c r="D2771" i="43"/>
  <c r="C2771" i="43"/>
  <c r="B2771" i="43"/>
  <c r="AB2770" i="43"/>
  <c r="AC2770" i="43" s="1"/>
  <c r="Y2770" i="43"/>
  <c r="AD2770" i="43" s="1"/>
  <c r="X2770" i="43"/>
  <c r="W2770" i="43"/>
  <c r="V2770" i="43"/>
  <c r="R2770" i="43"/>
  <c r="S2770" i="43" s="1"/>
  <c r="M2770" i="43"/>
  <c r="L2770" i="43"/>
  <c r="G2770" i="43"/>
  <c r="F2770" i="43"/>
  <c r="E2770" i="43"/>
  <c r="D2770" i="43"/>
  <c r="C2770" i="43"/>
  <c r="B2770" i="43"/>
  <c r="AD2769" i="43"/>
  <c r="AB2769" i="43"/>
  <c r="AC2769" i="43" s="1"/>
  <c r="Z2769" i="43"/>
  <c r="AA2769" i="43" s="1"/>
  <c r="Y2769" i="43"/>
  <c r="V2769" i="43"/>
  <c r="R2769" i="43"/>
  <c r="M2769" i="43"/>
  <c r="L2769" i="43"/>
  <c r="G2769" i="43"/>
  <c r="F2769" i="43"/>
  <c r="E2769" i="43"/>
  <c r="D2769" i="43"/>
  <c r="C2769" i="43"/>
  <c r="B2769" i="43"/>
  <c r="Y2768" i="43"/>
  <c r="AB2768" i="43" s="1"/>
  <c r="AC2768" i="43" s="1"/>
  <c r="V2768" i="43"/>
  <c r="S2768" i="43"/>
  <c r="R2768" i="43"/>
  <c r="M2768" i="43"/>
  <c r="L2768" i="43"/>
  <c r="G2768" i="43"/>
  <c r="F2768" i="43"/>
  <c r="E2768" i="43"/>
  <c r="D2768" i="43"/>
  <c r="C2768" i="43"/>
  <c r="B2768" i="43"/>
  <c r="Y2767" i="43"/>
  <c r="X2767" i="43"/>
  <c r="V2767" i="43"/>
  <c r="R2767" i="43"/>
  <c r="S2767" i="43" s="1"/>
  <c r="M2767" i="43"/>
  <c r="L2767" i="43"/>
  <c r="W2767" i="43" s="1"/>
  <c r="G2767" i="43"/>
  <c r="F2767" i="43"/>
  <c r="E2767" i="43"/>
  <c r="D2767" i="43"/>
  <c r="C2767" i="43"/>
  <c r="B2767" i="43"/>
  <c r="AB2766" i="43"/>
  <c r="AC2766" i="43" s="1"/>
  <c r="Y2766" i="43"/>
  <c r="AD2766" i="43" s="1"/>
  <c r="X2766" i="43"/>
  <c r="W2766" i="43"/>
  <c r="V2766" i="43"/>
  <c r="R2766" i="43"/>
  <c r="S2766" i="43" s="1"/>
  <c r="M2766" i="43"/>
  <c r="L2766" i="43"/>
  <c r="G2766" i="43"/>
  <c r="F2766" i="43"/>
  <c r="E2766" i="43"/>
  <c r="D2766" i="43"/>
  <c r="C2766" i="43"/>
  <c r="B2766" i="43"/>
  <c r="AD2765" i="43"/>
  <c r="AB2765" i="43"/>
  <c r="AC2765" i="43" s="1"/>
  <c r="AA2765" i="43"/>
  <c r="Z2765" i="43"/>
  <c r="Y2765" i="43"/>
  <c r="V2765" i="43"/>
  <c r="R2765" i="43"/>
  <c r="M2765" i="43"/>
  <c r="L2765" i="43"/>
  <c r="G2765" i="43"/>
  <c r="F2765" i="43"/>
  <c r="E2765" i="43"/>
  <c r="D2765" i="43"/>
  <c r="C2765" i="43"/>
  <c r="B2765" i="43"/>
  <c r="AD2764" i="43"/>
  <c r="AC2764" i="43"/>
  <c r="Z2764" i="43"/>
  <c r="AA2764" i="43" s="1"/>
  <c r="Y2764" i="43"/>
  <c r="AB2764" i="43" s="1"/>
  <c r="V2764" i="43"/>
  <c r="S2764" i="43"/>
  <c r="R2764" i="43"/>
  <c r="M2764" i="43"/>
  <c r="L2764" i="43"/>
  <c r="G2764" i="43"/>
  <c r="F2764" i="43"/>
  <c r="E2764" i="43"/>
  <c r="D2764" i="43"/>
  <c r="C2764" i="43"/>
  <c r="B2764" i="43"/>
  <c r="Y2763" i="43"/>
  <c r="X2763" i="43"/>
  <c r="V2763" i="43"/>
  <c r="R2763" i="43"/>
  <c r="S2763" i="43" s="1"/>
  <c r="M2763" i="43"/>
  <c r="L2763" i="43"/>
  <c r="W2763" i="43" s="1"/>
  <c r="G2763" i="43"/>
  <c r="F2763" i="43"/>
  <c r="E2763" i="43"/>
  <c r="D2763" i="43"/>
  <c r="C2763" i="43"/>
  <c r="B2763" i="43"/>
  <c r="AB2762" i="43"/>
  <c r="AC2762" i="43" s="1"/>
  <c r="Y2762" i="43"/>
  <c r="AD2762" i="43" s="1"/>
  <c r="X2762" i="43"/>
  <c r="W2762" i="43"/>
  <c r="V2762" i="43"/>
  <c r="R2762" i="43"/>
  <c r="S2762" i="43" s="1"/>
  <c r="M2762" i="43"/>
  <c r="L2762" i="43"/>
  <c r="G2762" i="43"/>
  <c r="F2762" i="43"/>
  <c r="E2762" i="43"/>
  <c r="D2762" i="43"/>
  <c r="C2762" i="43"/>
  <c r="B2762" i="43"/>
  <c r="AD2761" i="43"/>
  <c r="AB2761" i="43"/>
  <c r="AC2761" i="43" s="1"/>
  <c r="Z2761" i="43"/>
  <c r="AA2761" i="43" s="1"/>
  <c r="Y2761" i="43"/>
  <c r="V2761" i="43"/>
  <c r="R2761" i="43"/>
  <c r="M2761" i="43"/>
  <c r="L2761" i="43"/>
  <c r="G2761" i="43"/>
  <c r="F2761" i="43"/>
  <c r="E2761" i="43"/>
  <c r="D2761" i="43"/>
  <c r="C2761" i="43"/>
  <c r="B2761" i="43"/>
  <c r="AD2760" i="43"/>
  <c r="AC2760" i="43"/>
  <c r="Y2760" i="43"/>
  <c r="AB2760" i="43" s="1"/>
  <c r="V2760" i="43"/>
  <c r="S2760" i="43"/>
  <c r="R2760" i="43"/>
  <c r="M2760" i="43"/>
  <c r="L2760" i="43"/>
  <c r="G2760" i="43"/>
  <c r="F2760" i="43"/>
  <c r="E2760" i="43"/>
  <c r="D2760" i="43"/>
  <c r="C2760" i="43"/>
  <c r="B2760" i="43"/>
  <c r="Y2759" i="43"/>
  <c r="X2759" i="43"/>
  <c r="V2759" i="43"/>
  <c r="R2759" i="43"/>
  <c r="S2759" i="43" s="1"/>
  <c r="M2759" i="43"/>
  <c r="L2759" i="43"/>
  <c r="W2759" i="43" s="1"/>
  <c r="G2759" i="43"/>
  <c r="F2759" i="43"/>
  <c r="E2759" i="43"/>
  <c r="D2759" i="43"/>
  <c r="C2759" i="43"/>
  <c r="B2759" i="43"/>
  <c r="AB2758" i="43"/>
  <c r="AC2758" i="43" s="1"/>
  <c r="Y2758" i="43"/>
  <c r="AD2758" i="43" s="1"/>
  <c r="X2758" i="43"/>
  <c r="W2758" i="43"/>
  <c r="V2758" i="43"/>
  <c r="R2758" i="43"/>
  <c r="S2758" i="43" s="1"/>
  <c r="M2758" i="43"/>
  <c r="L2758" i="43"/>
  <c r="G2758" i="43"/>
  <c r="F2758" i="43"/>
  <c r="E2758" i="43"/>
  <c r="D2758" i="43"/>
  <c r="C2758" i="43"/>
  <c r="B2758" i="43"/>
  <c r="AD2757" i="43"/>
  <c r="AB2757" i="43"/>
  <c r="AC2757" i="43" s="1"/>
  <c r="Z2757" i="43"/>
  <c r="AA2757" i="43" s="1"/>
  <c r="Y2757" i="43"/>
  <c r="V2757" i="43"/>
  <c r="R2757" i="43"/>
  <c r="M2757" i="43"/>
  <c r="L2757" i="43"/>
  <c r="G2757" i="43"/>
  <c r="F2757" i="43"/>
  <c r="E2757" i="43"/>
  <c r="D2757" i="43"/>
  <c r="C2757" i="43"/>
  <c r="B2757" i="43"/>
  <c r="AD2756" i="43"/>
  <c r="Y2756" i="43"/>
  <c r="AB2756" i="43" s="1"/>
  <c r="AC2756" i="43" s="1"/>
  <c r="V2756" i="43"/>
  <c r="R2756" i="43"/>
  <c r="M2756" i="43"/>
  <c r="L2756" i="43"/>
  <c r="G2756" i="43"/>
  <c r="F2756" i="43"/>
  <c r="E2756" i="43"/>
  <c r="D2756" i="43"/>
  <c r="C2756" i="43"/>
  <c r="B2756" i="43"/>
  <c r="AB2755" i="43"/>
  <c r="AC2755" i="43" s="1"/>
  <c r="Y2755" i="43"/>
  <c r="X2755" i="43"/>
  <c r="V2755" i="43"/>
  <c r="S2755" i="43"/>
  <c r="R2755" i="43"/>
  <c r="M2755" i="43"/>
  <c r="L2755" i="43"/>
  <c r="W2755" i="43" s="1"/>
  <c r="G2755" i="43"/>
  <c r="F2755" i="43"/>
  <c r="E2755" i="43"/>
  <c r="D2755" i="43"/>
  <c r="C2755" i="43"/>
  <c r="B2755" i="43"/>
  <c r="AB2754" i="43"/>
  <c r="AC2754" i="43" s="1"/>
  <c r="Y2754" i="43"/>
  <c r="AD2754" i="43" s="1"/>
  <c r="X2754" i="43"/>
  <c r="W2754" i="43"/>
  <c r="V2754" i="43"/>
  <c r="R2754" i="43"/>
  <c r="S2754" i="43" s="1"/>
  <c r="M2754" i="43"/>
  <c r="L2754" i="43"/>
  <c r="G2754" i="43"/>
  <c r="F2754" i="43"/>
  <c r="E2754" i="43"/>
  <c r="D2754" i="43"/>
  <c r="C2754" i="43"/>
  <c r="B2754" i="43"/>
  <c r="AD2753" i="43"/>
  <c r="AB2753" i="43"/>
  <c r="AC2753" i="43" s="1"/>
  <c r="Z2753" i="43"/>
  <c r="AA2753" i="43" s="1"/>
  <c r="Y2753" i="43"/>
  <c r="V2753" i="43"/>
  <c r="R2753" i="43"/>
  <c r="M2753" i="43"/>
  <c r="L2753" i="43"/>
  <c r="G2753" i="43"/>
  <c r="F2753" i="43"/>
  <c r="E2753" i="43"/>
  <c r="D2753" i="43"/>
  <c r="C2753" i="43"/>
  <c r="B2753" i="43"/>
  <c r="Y2752" i="43"/>
  <c r="AB2752" i="43" s="1"/>
  <c r="AC2752" i="43" s="1"/>
  <c r="V2752" i="43"/>
  <c r="S2752" i="43"/>
  <c r="R2752" i="43"/>
  <c r="M2752" i="43"/>
  <c r="L2752" i="43"/>
  <c r="G2752" i="43"/>
  <c r="F2752" i="43"/>
  <c r="E2752" i="43"/>
  <c r="D2752" i="43"/>
  <c r="C2752" i="43"/>
  <c r="B2752" i="43"/>
  <c r="Y2751" i="43"/>
  <c r="X2751" i="43"/>
  <c r="V2751" i="43"/>
  <c r="R2751" i="43"/>
  <c r="S2751" i="43" s="1"/>
  <c r="M2751" i="43"/>
  <c r="L2751" i="43"/>
  <c r="W2751" i="43" s="1"/>
  <c r="G2751" i="43"/>
  <c r="F2751" i="43"/>
  <c r="E2751" i="43"/>
  <c r="D2751" i="43"/>
  <c r="C2751" i="43"/>
  <c r="B2751" i="43"/>
  <c r="AB2750" i="43"/>
  <c r="AC2750" i="43" s="1"/>
  <c r="Y2750" i="43"/>
  <c r="AD2750" i="43" s="1"/>
  <c r="X2750" i="43"/>
  <c r="W2750" i="43"/>
  <c r="V2750" i="43"/>
  <c r="R2750" i="43"/>
  <c r="S2750" i="43" s="1"/>
  <c r="M2750" i="43"/>
  <c r="L2750" i="43"/>
  <c r="G2750" i="43"/>
  <c r="F2750" i="43"/>
  <c r="E2750" i="43"/>
  <c r="D2750" i="43"/>
  <c r="C2750" i="43"/>
  <c r="B2750" i="43"/>
  <c r="AD2749" i="43"/>
  <c r="AB2749" i="43"/>
  <c r="AC2749" i="43" s="1"/>
  <c r="AA2749" i="43"/>
  <c r="Z2749" i="43"/>
  <c r="Y2749" i="43"/>
  <c r="V2749" i="43"/>
  <c r="R2749" i="43"/>
  <c r="M2749" i="43"/>
  <c r="L2749" i="43"/>
  <c r="G2749" i="43"/>
  <c r="F2749" i="43"/>
  <c r="E2749" i="43"/>
  <c r="D2749" i="43"/>
  <c r="C2749" i="43"/>
  <c r="B2749" i="43"/>
  <c r="AD2748" i="43"/>
  <c r="AC2748" i="43"/>
  <c r="Z2748" i="43"/>
  <c r="AA2748" i="43" s="1"/>
  <c r="Y2748" i="43"/>
  <c r="AB2748" i="43" s="1"/>
  <c r="V2748" i="43"/>
  <c r="S2748" i="43"/>
  <c r="R2748" i="43"/>
  <c r="M2748" i="43"/>
  <c r="L2748" i="43"/>
  <c r="G2748" i="43"/>
  <c r="F2748" i="43"/>
  <c r="E2748" i="43"/>
  <c r="D2748" i="43"/>
  <c r="C2748" i="43"/>
  <c r="B2748" i="43"/>
  <c r="Y2747" i="43"/>
  <c r="X2747" i="43"/>
  <c r="V2747" i="43"/>
  <c r="R2747" i="43"/>
  <c r="S2747" i="43" s="1"/>
  <c r="M2747" i="43"/>
  <c r="L2747" i="43"/>
  <c r="W2747" i="43" s="1"/>
  <c r="G2747" i="43"/>
  <c r="F2747" i="43"/>
  <c r="E2747" i="43"/>
  <c r="D2747" i="43"/>
  <c r="C2747" i="43"/>
  <c r="B2747" i="43"/>
  <c r="AD2746" i="43"/>
  <c r="AB2746" i="43"/>
  <c r="AC2746" i="43" s="1"/>
  <c r="AA2746" i="43"/>
  <c r="Z2746" i="43"/>
  <c r="Y2746" i="43"/>
  <c r="X2746" i="43"/>
  <c r="W2746" i="43"/>
  <c r="V2746" i="43"/>
  <c r="R2746" i="43"/>
  <c r="M2746" i="43"/>
  <c r="L2746" i="43"/>
  <c r="G2746" i="43"/>
  <c r="F2746" i="43"/>
  <c r="E2746" i="43"/>
  <c r="D2746" i="43"/>
  <c r="C2746" i="43"/>
  <c r="B2746" i="43"/>
  <c r="AD2745" i="43"/>
  <c r="Z2745" i="43"/>
  <c r="AA2745" i="43" s="1"/>
  <c r="Y2745" i="43"/>
  <c r="AB2745" i="43" s="1"/>
  <c r="AC2745" i="43" s="1"/>
  <c r="V2745" i="43"/>
  <c r="R2745" i="43"/>
  <c r="M2745" i="43"/>
  <c r="L2745" i="43"/>
  <c r="G2745" i="43"/>
  <c r="F2745" i="43"/>
  <c r="E2745" i="43"/>
  <c r="D2745" i="43"/>
  <c r="C2745" i="43"/>
  <c r="B2745" i="43"/>
  <c r="AD2744" i="43"/>
  <c r="Y2744" i="43"/>
  <c r="AB2744" i="43" s="1"/>
  <c r="AC2744" i="43" s="1"/>
  <c r="V2744" i="43"/>
  <c r="R2744" i="43"/>
  <c r="M2744" i="43"/>
  <c r="L2744" i="43"/>
  <c r="G2744" i="43"/>
  <c r="F2744" i="43"/>
  <c r="E2744" i="43"/>
  <c r="D2744" i="43"/>
  <c r="C2744" i="43"/>
  <c r="B2744" i="43"/>
  <c r="AB2743" i="43"/>
  <c r="AC2743" i="43" s="1"/>
  <c r="Y2743" i="43"/>
  <c r="X2743" i="43"/>
  <c r="W2743" i="43"/>
  <c r="V2743" i="43"/>
  <c r="R2743" i="43"/>
  <c r="S2743" i="43" s="1"/>
  <c r="M2743" i="43"/>
  <c r="L2743" i="43"/>
  <c r="G2743" i="43"/>
  <c r="F2743" i="43"/>
  <c r="E2743" i="43"/>
  <c r="D2743" i="43"/>
  <c r="C2743" i="43"/>
  <c r="B2743" i="43"/>
  <c r="AD2742" i="43"/>
  <c r="AB2742" i="43"/>
  <c r="AC2742" i="43" s="1"/>
  <c r="AA2742" i="43"/>
  <c r="Z2742" i="43"/>
  <c r="Y2742" i="43"/>
  <c r="X2742" i="43"/>
  <c r="W2742" i="43"/>
  <c r="V2742" i="43"/>
  <c r="R2742" i="43"/>
  <c r="M2742" i="43"/>
  <c r="L2742" i="43"/>
  <c r="G2742" i="43"/>
  <c r="F2742" i="43"/>
  <c r="E2742" i="43"/>
  <c r="D2742" i="43"/>
  <c r="C2742" i="43"/>
  <c r="B2742" i="43"/>
  <c r="AD2741" i="43"/>
  <c r="Z2741" i="43"/>
  <c r="AA2741" i="43" s="1"/>
  <c r="Y2741" i="43"/>
  <c r="AB2741" i="43" s="1"/>
  <c r="AC2741" i="43" s="1"/>
  <c r="V2741" i="43"/>
  <c r="R2741" i="43"/>
  <c r="M2741" i="43"/>
  <c r="L2741" i="43"/>
  <c r="G2741" i="43"/>
  <c r="F2741" i="43"/>
  <c r="E2741" i="43"/>
  <c r="D2741" i="43"/>
  <c r="C2741" i="43"/>
  <c r="B2741" i="43"/>
  <c r="AD2740" i="43"/>
  <c r="AC2740" i="43"/>
  <c r="Y2740" i="43"/>
  <c r="AB2740" i="43" s="1"/>
  <c r="V2740" i="43"/>
  <c r="S2740" i="43"/>
  <c r="R2740" i="43"/>
  <c r="M2740" i="43"/>
  <c r="L2740" i="43"/>
  <c r="G2740" i="43"/>
  <c r="F2740" i="43"/>
  <c r="E2740" i="43"/>
  <c r="D2740" i="43"/>
  <c r="C2740" i="43"/>
  <c r="B2740" i="43"/>
  <c r="Y2739" i="43"/>
  <c r="X2739" i="43"/>
  <c r="W2739" i="43"/>
  <c r="V2739" i="43"/>
  <c r="S2739" i="43"/>
  <c r="R2739" i="43"/>
  <c r="M2739" i="43"/>
  <c r="L2739" i="43"/>
  <c r="G2739" i="43"/>
  <c r="F2739" i="43"/>
  <c r="E2739" i="43"/>
  <c r="D2739" i="43"/>
  <c r="C2739" i="43"/>
  <c r="B2739" i="43"/>
  <c r="AD2738" i="43"/>
  <c r="AB2738" i="43"/>
  <c r="AC2738" i="43" s="1"/>
  <c r="AA2738" i="43"/>
  <c r="Z2738" i="43"/>
  <c r="Y2738" i="43"/>
  <c r="X2738" i="43"/>
  <c r="W2738" i="43"/>
  <c r="V2738" i="43"/>
  <c r="R2738" i="43"/>
  <c r="M2738" i="43"/>
  <c r="L2738" i="43"/>
  <c r="S2738" i="43" s="1"/>
  <c r="G2738" i="43"/>
  <c r="F2738" i="43"/>
  <c r="E2738" i="43"/>
  <c r="D2738" i="43"/>
  <c r="C2738" i="43"/>
  <c r="B2738" i="43"/>
  <c r="AD2737" i="43"/>
  <c r="AA2737" i="43"/>
  <c r="Z2737" i="43"/>
  <c r="Y2737" i="43"/>
  <c r="AB2737" i="43" s="1"/>
  <c r="AC2737" i="43" s="1"/>
  <c r="V2737" i="43"/>
  <c r="R2737" i="43"/>
  <c r="M2737" i="43"/>
  <c r="L2737" i="43"/>
  <c r="G2737" i="43"/>
  <c r="F2737" i="43"/>
  <c r="E2737" i="43"/>
  <c r="D2737" i="43"/>
  <c r="C2737" i="43"/>
  <c r="B2737" i="43"/>
  <c r="AD2736" i="43"/>
  <c r="AC2736" i="43"/>
  <c r="Z2736" i="43"/>
  <c r="AA2736" i="43" s="1"/>
  <c r="Y2736" i="43"/>
  <c r="AB2736" i="43" s="1"/>
  <c r="V2736" i="43"/>
  <c r="S2736" i="43"/>
  <c r="R2736" i="43"/>
  <c r="M2736" i="43"/>
  <c r="L2736" i="43"/>
  <c r="G2736" i="43"/>
  <c r="F2736" i="43"/>
  <c r="E2736" i="43"/>
  <c r="D2736" i="43"/>
  <c r="C2736" i="43"/>
  <c r="B2736" i="43"/>
  <c r="Y2735" i="43"/>
  <c r="X2735" i="43"/>
  <c r="W2735" i="43"/>
  <c r="V2735" i="43"/>
  <c r="R2735" i="43"/>
  <c r="S2735" i="43" s="1"/>
  <c r="M2735" i="43"/>
  <c r="L2735" i="43"/>
  <c r="G2735" i="43"/>
  <c r="F2735" i="43"/>
  <c r="E2735" i="43"/>
  <c r="D2735" i="43"/>
  <c r="C2735" i="43"/>
  <c r="B2735" i="43"/>
  <c r="AD2734" i="43"/>
  <c r="AB2734" i="43"/>
  <c r="AC2734" i="43" s="1"/>
  <c r="AA2734" i="43"/>
  <c r="Z2734" i="43"/>
  <c r="Y2734" i="43"/>
  <c r="X2734" i="43"/>
  <c r="W2734" i="43"/>
  <c r="V2734" i="43"/>
  <c r="R2734" i="43"/>
  <c r="M2734" i="43"/>
  <c r="L2734" i="43"/>
  <c r="S2734" i="43" s="1"/>
  <c r="G2734" i="43"/>
  <c r="F2734" i="43"/>
  <c r="E2734" i="43"/>
  <c r="D2734" i="43"/>
  <c r="C2734" i="43"/>
  <c r="B2734" i="43"/>
  <c r="AD2733" i="43"/>
  <c r="Z2733" i="43"/>
  <c r="AA2733" i="43" s="1"/>
  <c r="Y2733" i="43"/>
  <c r="AB2733" i="43" s="1"/>
  <c r="AC2733" i="43" s="1"/>
  <c r="V2733" i="43"/>
  <c r="R2733" i="43"/>
  <c r="M2733" i="43"/>
  <c r="L2733" i="43"/>
  <c r="G2733" i="43"/>
  <c r="F2733" i="43"/>
  <c r="E2733" i="43"/>
  <c r="D2733" i="43"/>
  <c r="C2733" i="43"/>
  <c r="B2733" i="43"/>
  <c r="Y2732" i="43"/>
  <c r="AB2732" i="43" s="1"/>
  <c r="AC2732" i="43" s="1"/>
  <c r="V2732" i="43"/>
  <c r="S2732" i="43"/>
  <c r="R2732" i="43"/>
  <c r="M2732" i="43"/>
  <c r="L2732" i="43"/>
  <c r="G2732" i="43"/>
  <c r="F2732" i="43"/>
  <c r="E2732" i="43"/>
  <c r="D2732" i="43"/>
  <c r="C2732" i="43"/>
  <c r="B2732" i="43"/>
  <c r="Y2731" i="43"/>
  <c r="X2731" i="43"/>
  <c r="W2731" i="43"/>
  <c r="V2731" i="43"/>
  <c r="R2731" i="43"/>
  <c r="S2731" i="43" s="1"/>
  <c r="M2731" i="43"/>
  <c r="L2731" i="43"/>
  <c r="G2731" i="43"/>
  <c r="F2731" i="43"/>
  <c r="E2731" i="43"/>
  <c r="D2731" i="43"/>
  <c r="C2731" i="43"/>
  <c r="B2731" i="43"/>
  <c r="AD2730" i="43"/>
  <c r="AB2730" i="43"/>
  <c r="AC2730" i="43" s="1"/>
  <c r="AA2730" i="43"/>
  <c r="Z2730" i="43"/>
  <c r="Y2730" i="43"/>
  <c r="X2730" i="43"/>
  <c r="W2730" i="43"/>
  <c r="V2730" i="43"/>
  <c r="R2730" i="43"/>
  <c r="M2730" i="43"/>
  <c r="L2730" i="43"/>
  <c r="G2730" i="43"/>
  <c r="F2730" i="43"/>
  <c r="E2730" i="43"/>
  <c r="D2730" i="43"/>
  <c r="C2730" i="43"/>
  <c r="B2730" i="43"/>
  <c r="AD2729" i="43"/>
  <c r="Z2729" i="43"/>
  <c r="AA2729" i="43" s="1"/>
  <c r="Y2729" i="43"/>
  <c r="AB2729" i="43" s="1"/>
  <c r="AC2729" i="43" s="1"/>
  <c r="V2729" i="43"/>
  <c r="R2729" i="43"/>
  <c r="M2729" i="43"/>
  <c r="L2729" i="43"/>
  <c r="G2729" i="43"/>
  <c r="F2729" i="43"/>
  <c r="E2729" i="43"/>
  <c r="D2729" i="43"/>
  <c r="C2729" i="43"/>
  <c r="B2729" i="43"/>
  <c r="AD2728" i="43"/>
  <c r="Y2728" i="43"/>
  <c r="AB2728" i="43" s="1"/>
  <c r="AC2728" i="43" s="1"/>
  <c r="V2728" i="43"/>
  <c r="R2728" i="43"/>
  <c r="M2728" i="43"/>
  <c r="L2728" i="43"/>
  <c r="G2728" i="43"/>
  <c r="F2728" i="43"/>
  <c r="E2728" i="43"/>
  <c r="D2728" i="43"/>
  <c r="C2728" i="43"/>
  <c r="B2728" i="43"/>
  <c r="AB2727" i="43"/>
  <c r="AC2727" i="43" s="1"/>
  <c r="Y2727" i="43"/>
  <c r="X2727" i="43"/>
  <c r="W2727" i="43"/>
  <c r="V2727" i="43"/>
  <c r="R2727" i="43"/>
  <c r="S2727" i="43" s="1"/>
  <c r="M2727" i="43"/>
  <c r="L2727" i="43"/>
  <c r="G2727" i="43"/>
  <c r="F2727" i="43"/>
  <c r="E2727" i="43"/>
  <c r="D2727" i="43"/>
  <c r="C2727" i="43"/>
  <c r="B2727" i="43"/>
  <c r="AD2726" i="43"/>
  <c r="AB2726" i="43"/>
  <c r="AC2726" i="43" s="1"/>
  <c r="AA2726" i="43"/>
  <c r="Z2726" i="43"/>
  <c r="Y2726" i="43"/>
  <c r="X2726" i="43"/>
  <c r="W2726" i="43"/>
  <c r="V2726" i="43"/>
  <c r="R2726" i="43"/>
  <c r="M2726" i="43"/>
  <c r="L2726" i="43"/>
  <c r="G2726" i="43"/>
  <c r="F2726" i="43"/>
  <c r="E2726" i="43"/>
  <c r="D2726" i="43"/>
  <c r="C2726" i="43"/>
  <c r="B2726" i="43"/>
  <c r="AD2725" i="43"/>
  <c r="Z2725" i="43"/>
  <c r="AA2725" i="43" s="1"/>
  <c r="Y2725" i="43"/>
  <c r="AB2725" i="43" s="1"/>
  <c r="AC2725" i="43" s="1"/>
  <c r="V2725" i="43"/>
  <c r="R2725" i="43"/>
  <c r="M2725" i="43"/>
  <c r="L2725" i="43"/>
  <c r="G2725" i="43"/>
  <c r="F2725" i="43"/>
  <c r="E2725" i="43"/>
  <c r="D2725" i="43"/>
  <c r="C2725" i="43"/>
  <c r="B2725" i="43"/>
  <c r="AD2724" i="43"/>
  <c r="AC2724" i="43"/>
  <c r="Y2724" i="43"/>
  <c r="AB2724" i="43" s="1"/>
  <c r="V2724" i="43"/>
  <c r="S2724" i="43"/>
  <c r="R2724" i="43"/>
  <c r="M2724" i="43"/>
  <c r="L2724" i="43"/>
  <c r="G2724" i="43"/>
  <c r="F2724" i="43"/>
  <c r="E2724" i="43"/>
  <c r="D2724" i="43"/>
  <c r="C2724" i="43"/>
  <c r="B2724" i="43"/>
  <c r="Y2723" i="43"/>
  <c r="X2723" i="43"/>
  <c r="W2723" i="43"/>
  <c r="V2723" i="43"/>
  <c r="S2723" i="43"/>
  <c r="R2723" i="43"/>
  <c r="M2723" i="43"/>
  <c r="L2723" i="43"/>
  <c r="G2723" i="43"/>
  <c r="F2723" i="43"/>
  <c r="E2723" i="43"/>
  <c r="D2723" i="43"/>
  <c r="C2723" i="43"/>
  <c r="B2723" i="43"/>
  <c r="AD2722" i="43"/>
  <c r="AB2722" i="43"/>
  <c r="AC2722" i="43" s="1"/>
  <c r="AA2722" i="43"/>
  <c r="Z2722" i="43"/>
  <c r="Y2722" i="43"/>
  <c r="X2722" i="43"/>
  <c r="W2722" i="43"/>
  <c r="V2722" i="43"/>
  <c r="R2722" i="43"/>
  <c r="M2722" i="43"/>
  <c r="L2722" i="43"/>
  <c r="S2722" i="43" s="1"/>
  <c r="G2722" i="43"/>
  <c r="F2722" i="43"/>
  <c r="E2722" i="43"/>
  <c r="D2722" i="43"/>
  <c r="C2722" i="43"/>
  <c r="B2722" i="43"/>
  <c r="AD2721" i="43"/>
  <c r="AA2721" i="43"/>
  <c r="Z2721" i="43"/>
  <c r="Y2721" i="43"/>
  <c r="AB2721" i="43" s="1"/>
  <c r="AC2721" i="43" s="1"/>
  <c r="V2721" i="43"/>
  <c r="R2721" i="43"/>
  <c r="M2721" i="43"/>
  <c r="L2721" i="43"/>
  <c r="G2721" i="43"/>
  <c r="F2721" i="43"/>
  <c r="E2721" i="43"/>
  <c r="D2721" i="43"/>
  <c r="C2721" i="43"/>
  <c r="B2721" i="43"/>
  <c r="AD2720" i="43"/>
  <c r="AC2720" i="43"/>
  <c r="Z2720" i="43"/>
  <c r="AA2720" i="43" s="1"/>
  <c r="Y2720" i="43"/>
  <c r="AB2720" i="43" s="1"/>
  <c r="V2720" i="43"/>
  <c r="S2720" i="43"/>
  <c r="R2720" i="43"/>
  <c r="M2720" i="43"/>
  <c r="L2720" i="43"/>
  <c r="G2720" i="43"/>
  <c r="F2720" i="43"/>
  <c r="E2720" i="43"/>
  <c r="D2720" i="43"/>
  <c r="C2720" i="43"/>
  <c r="B2720" i="43"/>
  <c r="Y2719" i="43"/>
  <c r="X2719" i="43"/>
  <c r="W2719" i="43"/>
  <c r="V2719" i="43"/>
  <c r="R2719" i="43"/>
  <c r="S2719" i="43" s="1"/>
  <c r="M2719" i="43"/>
  <c r="L2719" i="43"/>
  <c r="G2719" i="43"/>
  <c r="F2719" i="43"/>
  <c r="E2719" i="43"/>
  <c r="D2719" i="43"/>
  <c r="C2719" i="43"/>
  <c r="B2719" i="43"/>
  <c r="AD2718" i="43"/>
  <c r="AB2718" i="43"/>
  <c r="AC2718" i="43" s="1"/>
  <c r="AA2718" i="43"/>
  <c r="Z2718" i="43"/>
  <c r="Y2718" i="43"/>
  <c r="X2718" i="43"/>
  <c r="W2718" i="43"/>
  <c r="V2718" i="43"/>
  <c r="R2718" i="43"/>
  <c r="M2718" i="43"/>
  <c r="L2718" i="43"/>
  <c r="S2718" i="43" s="1"/>
  <c r="G2718" i="43"/>
  <c r="F2718" i="43"/>
  <c r="E2718" i="43"/>
  <c r="D2718" i="43"/>
  <c r="C2718" i="43"/>
  <c r="B2718" i="43"/>
  <c r="AD2717" i="43"/>
  <c r="Z2717" i="43"/>
  <c r="AA2717" i="43" s="1"/>
  <c r="Y2717" i="43"/>
  <c r="AB2717" i="43" s="1"/>
  <c r="AC2717" i="43" s="1"/>
  <c r="V2717" i="43"/>
  <c r="R2717" i="43"/>
  <c r="M2717" i="43"/>
  <c r="L2717" i="43"/>
  <c r="G2717" i="43"/>
  <c r="F2717" i="43"/>
  <c r="E2717" i="43"/>
  <c r="D2717" i="43"/>
  <c r="C2717" i="43"/>
  <c r="B2717" i="43"/>
  <c r="Y2716" i="43"/>
  <c r="AB2716" i="43" s="1"/>
  <c r="AC2716" i="43" s="1"/>
  <c r="V2716" i="43"/>
  <c r="S2716" i="43"/>
  <c r="R2716" i="43"/>
  <c r="M2716" i="43"/>
  <c r="L2716" i="43"/>
  <c r="G2716" i="43"/>
  <c r="F2716" i="43"/>
  <c r="E2716" i="43"/>
  <c r="D2716" i="43"/>
  <c r="C2716" i="43"/>
  <c r="B2716" i="43"/>
  <c r="Y2715" i="43"/>
  <c r="X2715" i="43"/>
  <c r="W2715" i="43"/>
  <c r="V2715" i="43"/>
  <c r="R2715" i="43"/>
  <c r="S2715" i="43" s="1"/>
  <c r="M2715" i="43"/>
  <c r="L2715" i="43"/>
  <c r="G2715" i="43"/>
  <c r="F2715" i="43"/>
  <c r="E2715" i="43"/>
  <c r="D2715" i="43"/>
  <c r="C2715" i="43"/>
  <c r="B2715" i="43"/>
  <c r="AD2714" i="43"/>
  <c r="AB2714" i="43"/>
  <c r="AC2714" i="43" s="1"/>
  <c r="AA2714" i="43"/>
  <c r="Z2714" i="43"/>
  <c r="Y2714" i="43"/>
  <c r="X2714" i="43"/>
  <c r="W2714" i="43"/>
  <c r="V2714" i="43"/>
  <c r="R2714" i="43"/>
  <c r="M2714" i="43"/>
  <c r="L2714" i="43"/>
  <c r="G2714" i="43"/>
  <c r="F2714" i="43"/>
  <c r="E2714" i="43"/>
  <c r="D2714" i="43"/>
  <c r="C2714" i="43"/>
  <c r="B2714" i="43"/>
  <c r="AD2713" i="43"/>
  <c r="Z2713" i="43"/>
  <c r="AA2713" i="43" s="1"/>
  <c r="Y2713" i="43"/>
  <c r="AB2713" i="43" s="1"/>
  <c r="AC2713" i="43" s="1"/>
  <c r="V2713" i="43"/>
  <c r="R2713" i="43"/>
  <c r="M2713" i="43"/>
  <c r="L2713" i="43"/>
  <c r="G2713" i="43"/>
  <c r="F2713" i="43"/>
  <c r="E2713" i="43"/>
  <c r="D2713" i="43"/>
  <c r="C2713" i="43"/>
  <c r="B2713" i="43"/>
  <c r="AD2712" i="43"/>
  <c r="Y2712" i="43"/>
  <c r="AB2712" i="43" s="1"/>
  <c r="AC2712" i="43" s="1"/>
  <c r="V2712" i="43"/>
  <c r="R2712" i="43"/>
  <c r="M2712" i="43"/>
  <c r="L2712" i="43"/>
  <c r="G2712" i="43"/>
  <c r="F2712" i="43"/>
  <c r="E2712" i="43"/>
  <c r="D2712" i="43"/>
  <c r="C2712" i="43"/>
  <c r="B2712" i="43"/>
  <c r="AB2711" i="43"/>
  <c r="AC2711" i="43" s="1"/>
  <c r="Y2711" i="43"/>
  <c r="X2711" i="43"/>
  <c r="W2711" i="43"/>
  <c r="V2711" i="43"/>
  <c r="R2711" i="43"/>
  <c r="S2711" i="43" s="1"/>
  <c r="M2711" i="43"/>
  <c r="L2711" i="43"/>
  <c r="G2711" i="43"/>
  <c r="F2711" i="43"/>
  <c r="E2711" i="43"/>
  <c r="D2711" i="43"/>
  <c r="C2711" i="43"/>
  <c r="B2711" i="43"/>
  <c r="AD2710" i="43"/>
  <c r="AB2710" i="43"/>
  <c r="AC2710" i="43" s="1"/>
  <c r="AA2710" i="43"/>
  <c r="Z2710" i="43"/>
  <c r="Y2710" i="43"/>
  <c r="X2710" i="43"/>
  <c r="W2710" i="43"/>
  <c r="V2710" i="43"/>
  <c r="R2710" i="43"/>
  <c r="M2710" i="43"/>
  <c r="L2710" i="43"/>
  <c r="G2710" i="43"/>
  <c r="F2710" i="43"/>
  <c r="E2710" i="43"/>
  <c r="D2710" i="43"/>
  <c r="C2710" i="43"/>
  <c r="B2710" i="43"/>
  <c r="AD2709" i="43"/>
  <c r="Z2709" i="43"/>
  <c r="AA2709" i="43" s="1"/>
  <c r="Y2709" i="43"/>
  <c r="AB2709" i="43" s="1"/>
  <c r="AC2709" i="43" s="1"/>
  <c r="V2709" i="43"/>
  <c r="R2709" i="43"/>
  <c r="M2709" i="43"/>
  <c r="L2709" i="43"/>
  <c r="G2709" i="43"/>
  <c r="F2709" i="43"/>
  <c r="E2709" i="43"/>
  <c r="D2709" i="43"/>
  <c r="C2709" i="43"/>
  <c r="B2709" i="43"/>
  <c r="AD2708" i="43"/>
  <c r="AC2708" i="43"/>
  <c r="Y2708" i="43"/>
  <c r="AB2708" i="43" s="1"/>
  <c r="V2708" i="43"/>
  <c r="S2708" i="43"/>
  <c r="R2708" i="43"/>
  <c r="M2708" i="43"/>
  <c r="L2708" i="43"/>
  <c r="G2708" i="43"/>
  <c r="F2708" i="43"/>
  <c r="E2708" i="43"/>
  <c r="D2708" i="43"/>
  <c r="C2708" i="43"/>
  <c r="B2708" i="43"/>
  <c r="Y2707" i="43"/>
  <c r="X2707" i="43"/>
  <c r="W2707" i="43"/>
  <c r="V2707" i="43"/>
  <c r="S2707" i="43"/>
  <c r="R2707" i="43"/>
  <c r="M2707" i="43"/>
  <c r="L2707" i="43"/>
  <c r="G2707" i="43"/>
  <c r="F2707" i="43"/>
  <c r="E2707" i="43"/>
  <c r="D2707" i="43"/>
  <c r="C2707" i="43"/>
  <c r="B2707" i="43"/>
  <c r="AD2706" i="43"/>
  <c r="AB2706" i="43"/>
  <c r="AC2706" i="43" s="1"/>
  <c r="AA2706" i="43"/>
  <c r="Z2706" i="43"/>
  <c r="Y2706" i="43"/>
  <c r="X2706" i="43"/>
  <c r="W2706" i="43"/>
  <c r="V2706" i="43"/>
  <c r="R2706" i="43"/>
  <c r="M2706" i="43"/>
  <c r="L2706" i="43"/>
  <c r="S2706" i="43" s="1"/>
  <c r="G2706" i="43"/>
  <c r="F2706" i="43"/>
  <c r="E2706" i="43"/>
  <c r="D2706" i="43"/>
  <c r="C2706" i="43"/>
  <c r="B2706" i="43"/>
  <c r="AD2705" i="43"/>
  <c r="AA2705" i="43"/>
  <c r="Z2705" i="43"/>
  <c r="Y2705" i="43"/>
  <c r="AB2705" i="43" s="1"/>
  <c r="AC2705" i="43" s="1"/>
  <c r="V2705" i="43"/>
  <c r="R2705" i="43"/>
  <c r="M2705" i="43"/>
  <c r="L2705" i="43"/>
  <c r="G2705" i="43"/>
  <c r="F2705" i="43"/>
  <c r="E2705" i="43"/>
  <c r="D2705" i="43"/>
  <c r="C2705" i="43"/>
  <c r="B2705" i="43"/>
  <c r="AD2704" i="43"/>
  <c r="AC2704" i="43"/>
  <c r="Z2704" i="43"/>
  <c r="AA2704" i="43" s="1"/>
  <c r="Y2704" i="43"/>
  <c r="AB2704" i="43" s="1"/>
  <c r="V2704" i="43"/>
  <c r="S2704" i="43"/>
  <c r="R2704" i="43"/>
  <c r="M2704" i="43"/>
  <c r="L2704" i="43"/>
  <c r="G2704" i="43"/>
  <c r="F2704" i="43"/>
  <c r="E2704" i="43"/>
  <c r="D2704" i="43"/>
  <c r="C2704" i="43"/>
  <c r="B2704" i="43"/>
  <c r="Y2703" i="43"/>
  <c r="X2703" i="43"/>
  <c r="W2703" i="43"/>
  <c r="V2703" i="43"/>
  <c r="R2703" i="43"/>
  <c r="S2703" i="43" s="1"/>
  <c r="M2703" i="43"/>
  <c r="L2703" i="43"/>
  <c r="G2703" i="43"/>
  <c r="F2703" i="43"/>
  <c r="E2703" i="43"/>
  <c r="D2703" i="43"/>
  <c r="C2703" i="43"/>
  <c r="B2703" i="43"/>
  <c r="AD2702" i="43"/>
  <c r="AB2702" i="43"/>
  <c r="AC2702" i="43" s="1"/>
  <c r="AA2702" i="43"/>
  <c r="Z2702" i="43"/>
  <c r="Y2702" i="43"/>
  <c r="X2702" i="43"/>
  <c r="W2702" i="43"/>
  <c r="V2702" i="43"/>
  <c r="R2702" i="43"/>
  <c r="M2702" i="43"/>
  <c r="L2702" i="43"/>
  <c r="S2702" i="43" s="1"/>
  <c r="G2702" i="43"/>
  <c r="F2702" i="43"/>
  <c r="E2702" i="43"/>
  <c r="D2702" i="43"/>
  <c r="C2702" i="43"/>
  <c r="B2702" i="43"/>
  <c r="AD2701" i="43"/>
  <c r="Z2701" i="43"/>
  <c r="AA2701" i="43" s="1"/>
  <c r="Y2701" i="43"/>
  <c r="AB2701" i="43" s="1"/>
  <c r="AC2701" i="43" s="1"/>
  <c r="V2701" i="43"/>
  <c r="R2701" i="43"/>
  <c r="M2701" i="43"/>
  <c r="L2701" i="43"/>
  <c r="G2701" i="43"/>
  <c r="F2701" i="43"/>
  <c r="E2701" i="43"/>
  <c r="D2701" i="43"/>
  <c r="C2701" i="43"/>
  <c r="B2701" i="43"/>
  <c r="Y2700" i="43"/>
  <c r="AB2700" i="43" s="1"/>
  <c r="AC2700" i="43" s="1"/>
  <c r="V2700" i="43"/>
  <c r="S2700" i="43"/>
  <c r="R2700" i="43"/>
  <c r="M2700" i="43"/>
  <c r="L2700" i="43"/>
  <c r="G2700" i="43"/>
  <c r="F2700" i="43"/>
  <c r="E2700" i="43"/>
  <c r="D2700" i="43"/>
  <c r="C2700" i="43"/>
  <c r="B2700" i="43"/>
  <c r="Y2699" i="43"/>
  <c r="X2699" i="43"/>
  <c r="W2699" i="43"/>
  <c r="V2699" i="43"/>
  <c r="R2699" i="43"/>
  <c r="S2699" i="43" s="1"/>
  <c r="M2699" i="43"/>
  <c r="L2699" i="43"/>
  <c r="G2699" i="43"/>
  <c r="F2699" i="43"/>
  <c r="E2699" i="43"/>
  <c r="D2699" i="43"/>
  <c r="C2699" i="43"/>
  <c r="B2699" i="43"/>
  <c r="AD2698" i="43"/>
  <c r="AB2698" i="43"/>
  <c r="AC2698" i="43" s="1"/>
  <c r="AA2698" i="43"/>
  <c r="Z2698" i="43"/>
  <c r="Y2698" i="43"/>
  <c r="X2698" i="43"/>
  <c r="W2698" i="43"/>
  <c r="V2698" i="43"/>
  <c r="R2698" i="43"/>
  <c r="M2698" i="43"/>
  <c r="L2698" i="43"/>
  <c r="G2698" i="43"/>
  <c r="F2698" i="43"/>
  <c r="E2698" i="43"/>
  <c r="D2698" i="43"/>
  <c r="C2698" i="43"/>
  <c r="B2698" i="43"/>
  <c r="AD2697" i="43"/>
  <c r="Z2697" i="43"/>
  <c r="AA2697" i="43" s="1"/>
  <c r="Y2697" i="43"/>
  <c r="AB2697" i="43" s="1"/>
  <c r="AC2697" i="43" s="1"/>
  <c r="V2697" i="43"/>
  <c r="R2697" i="43"/>
  <c r="M2697" i="43"/>
  <c r="L2697" i="43"/>
  <c r="G2697" i="43"/>
  <c r="F2697" i="43"/>
  <c r="E2697" i="43"/>
  <c r="D2697" i="43"/>
  <c r="C2697" i="43"/>
  <c r="B2697" i="43"/>
  <c r="AD2696" i="43"/>
  <c r="Y2696" i="43"/>
  <c r="AB2696" i="43" s="1"/>
  <c r="AC2696" i="43" s="1"/>
  <c r="V2696" i="43"/>
  <c r="R2696" i="43"/>
  <c r="M2696" i="43"/>
  <c r="L2696" i="43"/>
  <c r="G2696" i="43"/>
  <c r="F2696" i="43"/>
  <c r="E2696" i="43"/>
  <c r="D2696" i="43"/>
  <c r="C2696" i="43"/>
  <c r="B2696" i="43"/>
  <c r="AB2695" i="43"/>
  <c r="AC2695" i="43" s="1"/>
  <c r="Y2695" i="43"/>
  <c r="X2695" i="43"/>
  <c r="W2695" i="43"/>
  <c r="V2695" i="43"/>
  <c r="R2695" i="43"/>
  <c r="S2695" i="43" s="1"/>
  <c r="M2695" i="43"/>
  <c r="L2695" i="43"/>
  <c r="G2695" i="43"/>
  <c r="F2695" i="43"/>
  <c r="E2695" i="43"/>
  <c r="D2695" i="43"/>
  <c r="C2695" i="43"/>
  <c r="B2695" i="43"/>
  <c r="AD2694" i="43"/>
  <c r="AB2694" i="43"/>
  <c r="AC2694" i="43" s="1"/>
  <c r="AA2694" i="43"/>
  <c r="Z2694" i="43"/>
  <c r="Y2694" i="43"/>
  <c r="X2694" i="43"/>
  <c r="W2694" i="43"/>
  <c r="V2694" i="43"/>
  <c r="R2694" i="43"/>
  <c r="M2694" i="43"/>
  <c r="L2694" i="43"/>
  <c r="G2694" i="43"/>
  <c r="F2694" i="43"/>
  <c r="E2694" i="43"/>
  <c r="D2694" i="43"/>
  <c r="C2694" i="43"/>
  <c r="B2694" i="43"/>
  <c r="AD2693" i="43"/>
  <c r="Z2693" i="43"/>
  <c r="AA2693" i="43" s="1"/>
  <c r="Y2693" i="43"/>
  <c r="AB2693" i="43" s="1"/>
  <c r="AC2693" i="43" s="1"/>
  <c r="V2693" i="43"/>
  <c r="R2693" i="43"/>
  <c r="M2693" i="43"/>
  <c r="L2693" i="43"/>
  <c r="G2693" i="43"/>
  <c r="F2693" i="43"/>
  <c r="E2693" i="43"/>
  <c r="D2693" i="43"/>
  <c r="C2693" i="43"/>
  <c r="B2693" i="43"/>
  <c r="AD2692" i="43"/>
  <c r="AC2692" i="43"/>
  <c r="Y2692" i="43"/>
  <c r="AB2692" i="43" s="1"/>
  <c r="V2692" i="43"/>
  <c r="S2692" i="43"/>
  <c r="R2692" i="43"/>
  <c r="M2692" i="43"/>
  <c r="L2692" i="43"/>
  <c r="G2692" i="43"/>
  <c r="F2692" i="43"/>
  <c r="E2692" i="43"/>
  <c r="D2692" i="43"/>
  <c r="C2692" i="43"/>
  <c r="B2692" i="43"/>
  <c r="Y2691" i="43"/>
  <c r="X2691" i="43"/>
  <c r="W2691" i="43"/>
  <c r="V2691" i="43"/>
  <c r="S2691" i="43"/>
  <c r="R2691" i="43"/>
  <c r="M2691" i="43"/>
  <c r="L2691" i="43"/>
  <c r="G2691" i="43"/>
  <c r="F2691" i="43"/>
  <c r="E2691" i="43"/>
  <c r="D2691" i="43"/>
  <c r="C2691" i="43"/>
  <c r="B2691" i="43"/>
  <c r="AD2690" i="43"/>
  <c r="AB2690" i="43"/>
  <c r="AC2690" i="43" s="1"/>
  <c r="AA2690" i="43"/>
  <c r="Z2690" i="43"/>
  <c r="Y2690" i="43"/>
  <c r="X2690" i="43"/>
  <c r="W2690" i="43"/>
  <c r="V2690" i="43"/>
  <c r="R2690" i="43"/>
  <c r="M2690" i="43"/>
  <c r="L2690" i="43"/>
  <c r="S2690" i="43" s="1"/>
  <c r="G2690" i="43"/>
  <c r="F2690" i="43"/>
  <c r="E2690" i="43"/>
  <c r="D2690" i="43"/>
  <c r="C2690" i="43"/>
  <c r="B2690" i="43"/>
  <c r="AD2689" i="43"/>
  <c r="AA2689" i="43"/>
  <c r="Z2689" i="43"/>
  <c r="Y2689" i="43"/>
  <c r="AB2689" i="43" s="1"/>
  <c r="AC2689" i="43" s="1"/>
  <c r="V2689" i="43"/>
  <c r="R2689" i="43"/>
  <c r="M2689" i="43"/>
  <c r="L2689" i="43"/>
  <c r="G2689" i="43"/>
  <c r="F2689" i="43"/>
  <c r="E2689" i="43"/>
  <c r="D2689" i="43"/>
  <c r="C2689" i="43"/>
  <c r="B2689" i="43"/>
  <c r="AD2688" i="43"/>
  <c r="AC2688" i="43"/>
  <c r="Z2688" i="43"/>
  <c r="AA2688" i="43" s="1"/>
  <c r="Y2688" i="43"/>
  <c r="AB2688" i="43" s="1"/>
  <c r="V2688" i="43"/>
  <c r="S2688" i="43"/>
  <c r="R2688" i="43"/>
  <c r="M2688" i="43"/>
  <c r="L2688" i="43"/>
  <c r="G2688" i="43"/>
  <c r="F2688" i="43"/>
  <c r="E2688" i="43"/>
  <c r="D2688" i="43"/>
  <c r="C2688" i="43"/>
  <c r="B2688" i="43"/>
  <c r="Y2687" i="43"/>
  <c r="X2687" i="43"/>
  <c r="W2687" i="43"/>
  <c r="V2687" i="43"/>
  <c r="R2687" i="43"/>
  <c r="S2687" i="43" s="1"/>
  <c r="M2687" i="43"/>
  <c r="L2687" i="43"/>
  <c r="G2687" i="43"/>
  <c r="F2687" i="43"/>
  <c r="E2687" i="43"/>
  <c r="D2687" i="43"/>
  <c r="C2687" i="43"/>
  <c r="B2687" i="43"/>
  <c r="AD2686" i="43"/>
  <c r="AB2686" i="43"/>
  <c r="AC2686" i="43" s="1"/>
  <c r="AA2686" i="43"/>
  <c r="Z2686" i="43"/>
  <c r="Y2686" i="43"/>
  <c r="X2686" i="43"/>
  <c r="W2686" i="43"/>
  <c r="V2686" i="43"/>
  <c r="R2686" i="43"/>
  <c r="M2686" i="43"/>
  <c r="L2686" i="43"/>
  <c r="S2686" i="43" s="1"/>
  <c r="G2686" i="43"/>
  <c r="F2686" i="43"/>
  <c r="E2686" i="43"/>
  <c r="D2686" i="43"/>
  <c r="C2686" i="43"/>
  <c r="B2686" i="43"/>
  <c r="AD2685" i="43"/>
  <c r="Z2685" i="43"/>
  <c r="AA2685" i="43" s="1"/>
  <c r="Y2685" i="43"/>
  <c r="AB2685" i="43" s="1"/>
  <c r="AC2685" i="43" s="1"/>
  <c r="V2685" i="43"/>
  <c r="R2685" i="43"/>
  <c r="M2685" i="43"/>
  <c r="L2685" i="43"/>
  <c r="G2685" i="43"/>
  <c r="F2685" i="43"/>
  <c r="E2685" i="43"/>
  <c r="D2685" i="43"/>
  <c r="C2685" i="43"/>
  <c r="B2685" i="43"/>
  <c r="Y2684" i="43"/>
  <c r="AB2684" i="43" s="1"/>
  <c r="AC2684" i="43" s="1"/>
  <c r="V2684" i="43"/>
  <c r="S2684" i="43"/>
  <c r="R2684" i="43"/>
  <c r="M2684" i="43"/>
  <c r="L2684" i="43"/>
  <c r="G2684" i="43"/>
  <c r="F2684" i="43"/>
  <c r="E2684" i="43"/>
  <c r="D2684" i="43"/>
  <c r="C2684" i="43"/>
  <c r="B2684" i="43"/>
  <c r="Y2683" i="43"/>
  <c r="X2683" i="43"/>
  <c r="W2683" i="43"/>
  <c r="V2683" i="43"/>
  <c r="R2683" i="43"/>
  <c r="S2683" i="43" s="1"/>
  <c r="M2683" i="43"/>
  <c r="L2683" i="43"/>
  <c r="G2683" i="43"/>
  <c r="F2683" i="43"/>
  <c r="E2683" i="43"/>
  <c r="D2683" i="43"/>
  <c r="C2683" i="43"/>
  <c r="B2683" i="43"/>
  <c r="AD2682" i="43"/>
  <c r="AB2682" i="43"/>
  <c r="AC2682" i="43" s="1"/>
  <c r="AA2682" i="43"/>
  <c r="Z2682" i="43"/>
  <c r="Y2682" i="43"/>
  <c r="X2682" i="43"/>
  <c r="W2682" i="43"/>
  <c r="V2682" i="43"/>
  <c r="R2682" i="43"/>
  <c r="M2682" i="43"/>
  <c r="L2682" i="43"/>
  <c r="G2682" i="43"/>
  <c r="F2682" i="43"/>
  <c r="E2682" i="43"/>
  <c r="D2682" i="43"/>
  <c r="C2682" i="43"/>
  <c r="B2682" i="43"/>
  <c r="AD2681" i="43"/>
  <c r="Z2681" i="43"/>
  <c r="AA2681" i="43" s="1"/>
  <c r="Y2681" i="43"/>
  <c r="AB2681" i="43" s="1"/>
  <c r="AC2681" i="43" s="1"/>
  <c r="V2681" i="43"/>
  <c r="R2681" i="43"/>
  <c r="M2681" i="43"/>
  <c r="L2681" i="43"/>
  <c r="G2681" i="43"/>
  <c r="F2681" i="43"/>
  <c r="E2681" i="43"/>
  <c r="D2681" i="43"/>
  <c r="C2681" i="43"/>
  <c r="B2681" i="43"/>
  <c r="AD2680" i="43"/>
  <c r="Y2680" i="43"/>
  <c r="AB2680" i="43" s="1"/>
  <c r="AC2680" i="43" s="1"/>
  <c r="V2680" i="43"/>
  <c r="R2680" i="43"/>
  <c r="M2680" i="43"/>
  <c r="L2680" i="43"/>
  <c r="G2680" i="43"/>
  <c r="F2680" i="43"/>
  <c r="E2680" i="43"/>
  <c r="D2680" i="43"/>
  <c r="C2680" i="43"/>
  <c r="B2680" i="43"/>
  <c r="AB2679" i="43"/>
  <c r="AC2679" i="43" s="1"/>
  <c r="Y2679" i="43"/>
  <c r="X2679" i="43"/>
  <c r="W2679" i="43"/>
  <c r="V2679" i="43"/>
  <c r="R2679" i="43"/>
  <c r="S2679" i="43" s="1"/>
  <c r="M2679" i="43"/>
  <c r="L2679" i="43"/>
  <c r="G2679" i="43"/>
  <c r="F2679" i="43"/>
  <c r="E2679" i="43"/>
  <c r="D2679" i="43"/>
  <c r="C2679" i="43"/>
  <c r="B2679" i="43"/>
  <c r="AD2678" i="43"/>
  <c r="AB2678" i="43"/>
  <c r="AC2678" i="43" s="1"/>
  <c r="AA2678" i="43"/>
  <c r="Z2678" i="43"/>
  <c r="Y2678" i="43"/>
  <c r="X2678" i="43"/>
  <c r="W2678" i="43"/>
  <c r="V2678" i="43"/>
  <c r="R2678" i="43"/>
  <c r="M2678" i="43"/>
  <c r="L2678" i="43"/>
  <c r="G2678" i="43"/>
  <c r="F2678" i="43"/>
  <c r="E2678" i="43"/>
  <c r="D2678" i="43"/>
  <c r="C2678" i="43"/>
  <c r="B2678" i="43"/>
  <c r="AD2677" i="43"/>
  <c r="Z2677" i="43"/>
  <c r="AA2677" i="43" s="1"/>
  <c r="Y2677" i="43"/>
  <c r="AB2677" i="43" s="1"/>
  <c r="AC2677" i="43" s="1"/>
  <c r="V2677" i="43"/>
  <c r="R2677" i="43"/>
  <c r="M2677" i="43"/>
  <c r="L2677" i="43"/>
  <c r="G2677" i="43"/>
  <c r="F2677" i="43"/>
  <c r="E2677" i="43"/>
  <c r="D2677" i="43"/>
  <c r="C2677" i="43"/>
  <c r="B2677" i="43"/>
  <c r="AD2676" i="43"/>
  <c r="AC2676" i="43"/>
  <c r="Y2676" i="43"/>
  <c r="AB2676" i="43" s="1"/>
  <c r="V2676" i="43"/>
  <c r="S2676" i="43"/>
  <c r="R2676" i="43"/>
  <c r="M2676" i="43"/>
  <c r="L2676" i="43"/>
  <c r="G2676" i="43"/>
  <c r="F2676" i="43"/>
  <c r="E2676" i="43"/>
  <c r="D2676" i="43"/>
  <c r="C2676" i="43"/>
  <c r="B2676" i="43"/>
  <c r="Y2675" i="43"/>
  <c r="X2675" i="43"/>
  <c r="W2675" i="43"/>
  <c r="V2675" i="43"/>
  <c r="S2675" i="43"/>
  <c r="R2675" i="43"/>
  <c r="M2675" i="43"/>
  <c r="L2675" i="43"/>
  <c r="G2675" i="43"/>
  <c r="F2675" i="43"/>
  <c r="E2675" i="43"/>
  <c r="D2675" i="43"/>
  <c r="C2675" i="43"/>
  <c r="B2675" i="43"/>
  <c r="AD2674" i="43"/>
  <c r="AB2674" i="43"/>
  <c r="AC2674" i="43" s="1"/>
  <c r="AA2674" i="43"/>
  <c r="Z2674" i="43"/>
  <c r="Y2674" i="43"/>
  <c r="X2674" i="43"/>
  <c r="W2674" i="43"/>
  <c r="V2674" i="43"/>
  <c r="R2674" i="43"/>
  <c r="M2674" i="43"/>
  <c r="L2674" i="43"/>
  <c r="S2674" i="43" s="1"/>
  <c r="G2674" i="43"/>
  <c r="F2674" i="43"/>
  <c r="E2674" i="43"/>
  <c r="D2674" i="43"/>
  <c r="C2674" i="43"/>
  <c r="B2674" i="43"/>
  <c r="AD2673" i="43"/>
  <c r="AA2673" i="43"/>
  <c r="Z2673" i="43"/>
  <c r="Y2673" i="43"/>
  <c r="AB2673" i="43" s="1"/>
  <c r="AC2673" i="43" s="1"/>
  <c r="V2673" i="43"/>
  <c r="R2673" i="43"/>
  <c r="M2673" i="43"/>
  <c r="L2673" i="43"/>
  <c r="G2673" i="43"/>
  <c r="F2673" i="43"/>
  <c r="E2673" i="43"/>
  <c r="D2673" i="43"/>
  <c r="C2673" i="43"/>
  <c r="B2673" i="43"/>
  <c r="AD2672" i="43"/>
  <c r="AC2672" i="43"/>
  <c r="Z2672" i="43"/>
  <c r="AA2672" i="43" s="1"/>
  <c r="Y2672" i="43"/>
  <c r="AB2672" i="43" s="1"/>
  <c r="V2672" i="43"/>
  <c r="S2672" i="43"/>
  <c r="R2672" i="43"/>
  <c r="M2672" i="43"/>
  <c r="L2672" i="43"/>
  <c r="G2672" i="43"/>
  <c r="F2672" i="43"/>
  <c r="E2672" i="43"/>
  <c r="D2672" i="43"/>
  <c r="C2672" i="43"/>
  <c r="B2672" i="43"/>
  <c r="Y2671" i="43"/>
  <c r="X2671" i="43"/>
  <c r="W2671" i="43"/>
  <c r="V2671" i="43"/>
  <c r="R2671" i="43"/>
  <c r="S2671" i="43" s="1"/>
  <c r="M2671" i="43"/>
  <c r="L2671" i="43"/>
  <c r="G2671" i="43"/>
  <c r="F2671" i="43"/>
  <c r="E2671" i="43"/>
  <c r="D2671" i="43"/>
  <c r="C2671" i="43"/>
  <c r="B2671" i="43"/>
  <c r="AD2670" i="43"/>
  <c r="AB2670" i="43"/>
  <c r="AC2670" i="43" s="1"/>
  <c r="AA2670" i="43"/>
  <c r="Z2670" i="43"/>
  <c r="Y2670" i="43"/>
  <c r="X2670" i="43"/>
  <c r="W2670" i="43"/>
  <c r="V2670" i="43"/>
  <c r="R2670" i="43"/>
  <c r="M2670" i="43"/>
  <c r="L2670" i="43"/>
  <c r="S2670" i="43" s="1"/>
  <c r="G2670" i="43"/>
  <c r="F2670" i="43"/>
  <c r="E2670" i="43"/>
  <c r="D2670" i="43"/>
  <c r="C2670" i="43"/>
  <c r="B2670" i="43"/>
  <c r="AD2669" i="43"/>
  <c r="Z2669" i="43"/>
  <c r="AA2669" i="43" s="1"/>
  <c r="Y2669" i="43"/>
  <c r="AB2669" i="43" s="1"/>
  <c r="AC2669" i="43" s="1"/>
  <c r="V2669" i="43"/>
  <c r="R2669" i="43"/>
  <c r="M2669" i="43"/>
  <c r="L2669" i="43"/>
  <c r="G2669" i="43"/>
  <c r="F2669" i="43"/>
  <c r="E2669" i="43"/>
  <c r="D2669" i="43"/>
  <c r="C2669" i="43"/>
  <c r="B2669" i="43"/>
  <c r="Y2668" i="43"/>
  <c r="AB2668" i="43" s="1"/>
  <c r="AC2668" i="43" s="1"/>
  <c r="V2668" i="43"/>
  <c r="S2668" i="43"/>
  <c r="R2668" i="43"/>
  <c r="M2668" i="43"/>
  <c r="L2668" i="43"/>
  <c r="G2668" i="43"/>
  <c r="F2668" i="43"/>
  <c r="E2668" i="43"/>
  <c r="D2668" i="43"/>
  <c r="C2668" i="43"/>
  <c r="B2668" i="43"/>
  <c r="Y2667" i="43"/>
  <c r="X2667" i="43"/>
  <c r="W2667" i="43"/>
  <c r="V2667" i="43"/>
  <c r="R2667" i="43"/>
  <c r="S2667" i="43" s="1"/>
  <c r="M2667" i="43"/>
  <c r="L2667" i="43"/>
  <c r="G2667" i="43"/>
  <c r="F2667" i="43"/>
  <c r="E2667" i="43"/>
  <c r="D2667" i="43"/>
  <c r="C2667" i="43"/>
  <c r="B2667" i="43"/>
  <c r="AD2666" i="43"/>
  <c r="AB2666" i="43"/>
  <c r="AC2666" i="43" s="1"/>
  <c r="AA2666" i="43"/>
  <c r="Z2666" i="43"/>
  <c r="Y2666" i="43"/>
  <c r="X2666" i="43"/>
  <c r="W2666" i="43"/>
  <c r="V2666" i="43"/>
  <c r="R2666" i="43"/>
  <c r="M2666" i="43"/>
  <c r="L2666" i="43"/>
  <c r="G2666" i="43"/>
  <c r="F2666" i="43"/>
  <c r="E2666" i="43"/>
  <c r="D2666" i="43"/>
  <c r="C2666" i="43"/>
  <c r="B2666" i="43"/>
  <c r="AD2665" i="43"/>
  <c r="Z2665" i="43"/>
  <c r="AA2665" i="43" s="1"/>
  <c r="Y2665" i="43"/>
  <c r="AB2665" i="43" s="1"/>
  <c r="AC2665" i="43" s="1"/>
  <c r="V2665" i="43"/>
  <c r="R2665" i="43"/>
  <c r="M2665" i="43"/>
  <c r="L2665" i="43"/>
  <c r="G2665" i="43"/>
  <c r="F2665" i="43"/>
  <c r="E2665" i="43"/>
  <c r="D2665" i="43"/>
  <c r="C2665" i="43"/>
  <c r="B2665" i="43"/>
  <c r="AD2664" i="43"/>
  <c r="Y2664" i="43"/>
  <c r="AB2664" i="43" s="1"/>
  <c r="AC2664" i="43" s="1"/>
  <c r="V2664" i="43"/>
  <c r="R2664" i="43"/>
  <c r="M2664" i="43"/>
  <c r="L2664" i="43"/>
  <c r="G2664" i="43"/>
  <c r="F2664" i="43"/>
  <c r="E2664" i="43"/>
  <c r="D2664" i="43"/>
  <c r="C2664" i="43"/>
  <c r="B2664" i="43"/>
  <c r="AB2663" i="43"/>
  <c r="AC2663" i="43" s="1"/>
  <c r="Y2663" i="43"/>
  <c r="X2663" i="43"/>
  <c r="W2663" i="43"/>
  <c r="V2663" i="43"/>
  <c r="R2663" i="43"/>
  <c r="S2663" i="43" s="1"/>
  <c r="M2663" i="43"/>
  <c r="L2663" i="43"/>
  <c r="G2663" i="43"/>
  <c r="F2663" i="43"/>
  <c r="E2663" i="43"/>
  <c r="D2663" i="43"/>
  <c r="C2663" i="43"/>
  <c r="B2663" i="43"/>
  <c r="AD2662" i="43"/>
  <c r="AB2662" i="43"/>
  <c r="AC2662" i="43" s="1"/>
  <c r="AA2662" i="43"/>
  <c r="Z2662" i="43"/>
  <c r="Y2662" i="43"/>
  <c r="X2662" i="43"/>
  <c r="W2662" i="43"/>
  <c r="V2662" i="43"/>
  <c r="R2662" i="43"/>
  <c r="M2662" i="43"/>
  <c r="L2662" i="43"/>
  <c r="G2662" i="43"/>
  <c r="F2662" i="43"/>
  <c r="E2662" i="43"/>
  <c r="D2662" i="43"/>
  <c r="C2662" i="43"/>
  <c r="B2662" i="43"/>
  <c r="AD2661" i="43"/>
  <c r="Z2661" i="43"/>
  <c r="AA2661" i="43" s="1"/>
  <c r="Y2661" i="43"/>
  <c r="AB2661" i="43" s="1"/>
  <c r="AC2661" i="43" s="1"/>
  <c r="V2661" i="43"/>
  <c r="R2661" i="43"/>
  <c r="M2661" i="43"/>
  <c r="L2661" i="43"/>
  <c r="G2661" i="43"/>
  <c r="F2661" i="43"/>
  <c r="E2661" i="43"/>
  <c r="D2661" i="43"/>
  <c r="C2661" i="43"/>
  <c r="B2661" i="43"/>
  <c r="AD2660" i="43"/>
  <c r="AC2660" i="43"/>
  <c r="Y2660" i="43"/>
  <c r="AB2660" i="43" s="1"/>
  <c r="V2660" i="43"/>
  <c r="S2660" i="43"/>
  <c r="R2660" i="43"/>
  <c r="M2660" i="43"/>
  <c r="L2660" i="43"/>
  <c r="G2660" i="43"/>
  <c r="F2660" i="43"/>
  <c r="E2660" i="43"/>
  <c r="D2660" i="43"/>
  <c r="C2660" i="43"/>
  <c r="B2660" i="43"/>
  <c r="Y2659" i="43"/>
  <c r="X2659" i="43"/>
  <c r="W2659" i="43"/>
  <c r="V2659" i="43"/>
  <c r="S2659" i="43"/>
  <c r="R2659" i="43"/>
  <c r="M2659" i="43"/>
  <c r="L2659" i="43"/>
  <c r="G2659" i="43"/>
  <c r="F2659" i="43"/>
  <c r="E2659" i="43"/>
  <c r="D2659" i="43"/>
  <c r="C2659" i="43"/>
  <c r="B2659" i="43"/>
  <c r="AD2658" i="43"/>
  <c r="AB2658" i="43"/>
  <c r="AC2658" i="43" s="1"/>
  <c r="AA2658" i="43"/>
  <c r="Z2658" i="43"/>
  <c r="Y2658" i="43"/>
  <c r="X2658" i="43"/>
  <c r="W2658" i="43"/>
  <c r="V2658" i="43"/>
  <c r="R2658" i="43"/>
  <c r="M2658" i="43"/>
  <c r="L2658" i="43"/>
  <c r="S2658" i="43" s="1"/>
  <c r="G2658" i="43"/>
  <c r="F2658" i="43"/>
  <c r="E2658" i="43"/>
  <c r="D2658" i="43"/>
  <c r="C2658" i="43"/>
  <c r="B2658" i="43"/>
  <c r="AD2657" i="43"/>
  <c r="AA2657" i="43"/>
  <c r="Z2657" i="43"/>
  <c r="Y2657" i="43"/>
  <c r="AB2657" i="43" s="1"/>
  <c r="AC2657" i="43" s="1"/>
  <c r="V2657" i="43"/>
  <c r="R2657" i="43"/>
  <c r="M2657" i="43"/>
  <c r="L2657" i="43"/>
  <c r="G2657" i="43"/>
  <c r="F2657" i="43"/>
  <c r="E2657" i="43"/>
  <c r="D2657" i="43"/>
  <c r="C2657" i="43"/>
  <c r="B2657" i="43"/>
  <c r="AD2656" i="43"/>
  <c r="AC2656" i="43"/>
  <c r="Z2656" i="43"/>
  <c r="AA2656" i="43" s="1"/>
  <c r="Y2656" i="43"/>
  <c r="AB2656" i="43" s="1"/>
  <c r="V2656" i="43"/>
  <c r="S2656" i="43"/>
  <c r="R2656" i="43"/>
  <c r="M2656" i="43"/>
  <c r="L2656" i="43"/>
  <c r="G2656" i="43"/>
  <c r="F2656" i="43"/>
  <c r="E2656" i="43"/>
  <c r="D2656" i="43"/>
  <c r="C2656" i="43"/>
  <c r="B2656" i="43"/>
  <c r="Y2655" i="43"/>
  <c r="X2655" i="43"/>
  <c r="W2655" i="43"/>
  <c r="V2655" i="43"/>
  <c r="R2655" i="43"/>
  <c r="S2655" i="43" s="1"/>
  <c r="M2655" i="43"/>
  <c r="L2655" i="43"/>
  <c r="G2655" i="43"/>
  <c r="F2655" i="43"/>
  <c r="E2655" i="43"/>
  <c r="D2655" i="43"/>
  <c r="C2655" i="43"/>
  <c r="B2655" i="43"/>
  <c r="AD2654" i="43"/>
  <c r="AB2654" i="43"/>
  <c r="AC2654" i="43" s="1"/>
  <c r="AA2654" i="43"/>
  <c r="Z2654" i="43"/>
  <c r="Y2654" i="43"/>
  <c r="X2654" i="43"/>
  <c r="W2654" i="43"/>
  <c r="V2654" i="43"/>
  <c r="R2654" i="43"/>
  <c r="M2654" i="43"/>
  <c r="L2654" i="43"/>
  <c r="S2654" i="43" s="1"/>
  <c r="G2654" i="43"/>
  <c r="F2654" i="43"/>
  <c r="E2654" i="43"/>
  <c r="D2654" i="43"/>
  <c r="C2654" i="43"/>
  <c r="B2654" i="43"/>
  <c r="AD2653" i="43"/>
  <c r="Z2653" i="43"/>
  <c r="AA2653" i="43" s="1"/>
  <c r="Y2653" i="43"/>
  <c r="AB2653" i="43" s="1"/>
  <c r="AC2653" i="43" s="1"/>
  <c r="V2653" i="43"/>
  <c r="R2653" i="43"/>
  <c r="M2653" i="43"/>
  <c r="L2653" i="43"/>
  <c r="G2653" i="43"/>
  <c r="F2653" i="43"/>
  <c r="E2653" i="43"/>
  <c r="D2653" i="43"/>
  <c r="C2653" i="43"/>
  <c r="B2653" i="43"/>
  <c r="Y2652" i="43"/>
  <c r="AB2652" i="43" s="1"/>
  <c r="AC2652" i="43" s="1"/>
  <c r="V2652" i="43"/>
  <c r="S2652" i="43"/>
  <c r="R2652" i="43"/>
  <c r="M2652" i="43"/>
  <c r="L2652" i="43"/>
  <c r="G2652" i="43"/>
  <c r="F2652" i="43"/>
  <c r="E2652" i="43"/>
  <c r="D2652" i="43"/>
  <c r="C2652" i="43"/>
  <c r="B2652" i="43"/>
  <c r="Y2651" i="43"/>
  <c r="X2651" i="43"/>
  <c r="W2651" i="43"/>
  <c r="V2651" i="43"/>
  <c r="R2651" i="43"/>
  <c r="S2651" i="43" s="1"/>
  <c r="M2651" i="43"/>
  <c r="L2651" i="43"/>
  <c r="G2651" i="43"/>
  <c r="F2651" i="43"/>
  <c r="E2651" i="43"/>
  <c r="D2651" i="43"/>
  <c r="C2651" i="43"/>
  <c r="B2651" i="43"/>
  <c r="AD2650" i="43"/>
  <c r="AB2650" i="43"/>
  <c r="AC2650" i="43" s="1"/>
  <c r="AA2650" i="43"/>
  <c r="Z2650" i="43"/>
  <c r="Y2650" i="43"/>
  <c r="X2650" i="43"/>
  <c r="W2650" i="43"/>
  <c r="V2650" i="43"/>
  <c r="R2650" i="43"/>
  <c r="M2650" i="43"/>
  <c r="L2650" i="43"/>
  <c r="G2650" i="43"/>
  <c r="F2650" i="43"/>
  <c r="E2650" i="43"/>
  <c r="D2650" i="43"/>
  <c r="C2650" i="43"/>
  <c r="B2650" i="43"/>
  <c r="AD2649" i="43"/>
  <c r="Z2649" i="43"/>
  <c r="AA2649" i="43" s="1"/>
  <c r="Y2649" i="43"/>
  <c r="AB2649" i="43" s="1"/>
  <c r="AC2649" i="43" s="1"/>
  <c r="V2649" i="43"/>
  <c r="R2649" i="43"/>
  <c r="M2649" i="43"/>
  <c r="L2649" i="43"/>
  <c r="G2649" i="43"/>
  <c r="F2649" i="43"/>
  <c r="E2649" i="43"/>
  <c r="D2649" i="43"/>
  <c r="C2649" i="43"/>
  <c r="B2649" i="43"/>
  <c r="AD2648" i="43"/>
  <c r="Y2648" i="43"/>
  <c r="AB2648" i="43" s="1"/>
  <c r="AC2648" i="43" s="1"/>
  <c r="V2648" i="43"/>
  <c r="R2648" i="43"/>
  <c r="M2648" i="43"/>
  <c r="L2648" i="43"/>
  <c r="G2648" i="43"/>
  <c r="F2648" i="43"/>
  <c r="E2648" i="43"/>
  <c r="D2648" i="43"/>
  <c r="C2648" i="43"/>
  <c r="B2648" i="43"/>
  <c r="AB2647" i="43"/>
  <c r="AC2647" i="43" s="1"/>
  <c r="Y2647" i="43"/>
  <c r="X2647" i="43"/>
  <c r="W2647" i="43"/>
  <c r="V2647" i="43"/>
  <c r="R2647" i="43"/>
  <c r="S2647" i="43" s="1"/>
  <c r="M2647" i="43"/>
  <c r="L2647" i="43"/>
  <c r="G2647" i="43"/>
  <c r="F2647" i="43"/>
  <c r="E2647" i="43"/>
  <c r="D2647" i="43"/>
  <c r="C2647" i="43"/>
  <c r="B2647" i="43"/>
  <c r="AD2646" i="43"/>
  <c r="AB2646" i="43"/>
  <c r="AC2646" i="43" s="1"/>
  <c r="AA2646" i="43"/>
  <c r="Z2646" i="43"/>
  <c r="Y2646" i="43"/>
  <c r="X2646" i="43"/>
  <c r="W2646" i="43"/>
  <c r="V2646" i="43"/>
  <c r="R2646" i="43"/>
  <c r="M2646" i="43"/>
  <c r="L2646" i="43"/>
  <c r="G2646" i="43"/>
  <c r="F2646" i="43"/>
  <c r="E2646" i="43"/>
  <c r="D2646" i="43"/>
  <c r="C2646" i="43"/>
  <c r="B2646" i="43"/>
  <c r="AD2645" i="43"/>
  <c r="Z2645" i="43"/>
  <c r="AA2645" i="43" s="1"/>
  <c r="Y2645" i="43"/>
  <c r="AB2645" i="43" s="1"/>
  <c r="AC2645" i="43" s="1"/>
  <c r="V2645" i="43"/>
  <c r="R2645" i="43"/>
  <c r="M2645" i="43"/>
  <c r="L2645" i="43"/>
  <c r="G2645" i="43"/>
  <c r="F2645" i="43"/>
  <c r="E2645" i="43"/>
  <c r="D2645" i="43"/>
  <c r="C2645" i="43"/>
  <c r="B2645" i="43"/>
  <c r="AD2644" i="43"/>
  <c r="AC2644" i="43"/>
  <c r="Y2644" i="43"/>
  <c r="AB2644" i="43" s="1"/>
  <c r="V2644" i="43"/>
  <c r="S2644" i="43"/>
  <c r="R2644" i="43"/>
  <c r="M2644" i="43"/>
  <c r="L2644" i="43"/>
  <c r="G2644" i="43"/>
  <c r="F2644" i="43"/>
  <c r="E2644" i="43"/>
  <c r="D2644" i="43"/>
  <c r="C2644" i="43"/>
  <c r="B2644" i="43"/>
  <c r="Y2643" i="43"/>
  <c r="X2643" i="43"/>
  <c r="W2643" i="43"/>
  <c r="V2643" i="43"/>
  <c r="S2643" i="43"/>
  <c r="R2643" i="43"/>
  <c r="M2643" i="43"/>
  <c r="L2643" i="43"/>
  <c r="G2643" i="43"/>
  <c r="F2643" i="43"/>
  <c r="E2643" i="43"/>
  <c r="D2643" i="43"/>
  <c r="C2643" i="43"/>
  <c r="B2643" i="43"/>
  <c r="AD2642" i="43"/>
  <c r="AB2642" i="43"/>
  <c r="AC2642" i="43" s="1"/>
  <c r="AA2642" i="43"/>
  <c r="Z2642" i="43"/>
  <c r="Y2642" i="43"/>
  <c r="X2642" i="43"/>
  <c r="W2642" i="43"/>
  <c r="V2642" i="43"/>
  <c r="R2642" i="43"/>
  <c r="M2642" i="43"/>
  <c r="L2642" i="43"/>
  <c r="S2642" i="43" s="1"/>
  <c r="G2642" i="43"/>
  <c r="F2642" i="43"/>
  <c r="E2642" i="43"/>
  <c r="D2642" i="43"/>
  <c r="C2642" i="43"/>
  <c r="B2642" i="43"/>
  <c r="AD2641" i="43"/>
  <c r="AA2641" i="43"/>
  <c r="Z2641" i="43"/>
  <c r="Y2641" i="43"/>
  <c r="AB2641" i="43" s="1"/>
  <c r="AC2641" i="43" s="1"/>
  <c r="V2641" i="43"/>
  <c r="R2641" i="43"/>
  <c r="M2641" i="43"/>
  <c r="L2641" i="43"/>
  <c r="G2641" i="43"/>
  <c r="F2641" i="43"/>
  <c r="E2641" i="43"/>
  <c r="D2641" i="43"/>
  <c r="C2641" i="43"/>
  <c r="B2641" i="43"/>
  <c r="AD2640" i="43"/>
  <c r="AC2640" i="43"/>
  <c r="Z2640" i="43"/>
  <c r="AA2640" i="43" s="1"/>
  <c r="Y2640" i="43"/>
  <c r="AB2640" i="43" s="1"/>
  <c r="V2640" i="43"/>
  <c r="S2640" i="43"/>
  <c r="R2640" i="43"/>
  <c r="M2640" i="43"/>
  <c r="L2640" i="43"/>
  <c r="W2640" i="43" s="1"/>
  <c r="G2640" i="43"/>
  <c r="F2640" i="43"/>
  <c r="E2640" i="43"/>
  <c r="D2640" i="43"/>
  <c r="C2640" i="43"/>
  <c r="B2640" i="43"/>
  <c r="AB2639" i="43"/>
  <c r="AC2639" i="43" s="1"/>
  <c r="Y2639" i="43"/>
  <c r="AD2639" i="43" s="1"/>
  <c r="X2639" i="43"/>
  <c r="V2639" i="43"/>
  <c r="R2639" i="43"/>
  <c r="S2639" i="43" s="1"/>
  <c r="M2639" i="43"/>
  <c r="L2639" i="43"/>
  <c r="W2639" i="43" s="1"/>
  <c r="G2639" i="43"/>
  <c r="F2639" i="43"/>
  <c r="E2639" i="43"/>
  <c r="D2639" i="43"/>
  <c r="C2639" i="43"/>
  <c r="B2639" i="43"/>
  <c r="AB2638" i="43"/>
  <c r="AC2638" i="43" s="1"/>
  <c r="Y2638" i="43"/>
  <c r="AD2638" i="43" s="1"/>
  <c r="X2638" i="43"/>
  <c r="W2638" i="43"/>
  <c r="V2638" i="43"/>
  <c r="R2638" i="43"/>
  <c r="S2638" i="43" s="1"/>
  <c r="M2638" i="43"/>
  <c r="L2638" i="43"/>
  <c r="G2638" i="43"/>
  <c r="F2638" i="43"/>
  <c r="E2638" i="43"/>
  <c r="D2638" i="43"/>
  <c r="C2638" i="43"/>
  <c r="B2638" i="43"/>
  <c r="AD2637" i="43"/>
  <c r="AB2637" i="43"/>
  <c r="AC2637" i="43" s="1"/>
  <c r="Z2637" i="43"/>
  <c r="AA2637" i="43" s="1"/>
  <c r="Y2637" i="43"/>
  <c r="V2637" i="43"/>
  <c r="R2637" i="43"/>
  <c r="M2637" i="43"/>
  <c r="L2637" i="43"/>
  <c r="S2637" i="43" s="1"/>
  <c r="G2637" i="43"/>
  <c r="F2637" i="43"/>
  <c r="E2637" i="43"/>
  <c r="D2637" i="43"/>
  <c r="C2637" i="43"/>
  <c r="B2637" i="43"/>
  <c r="Y2636" i="43"/>
  <c r="AB2636" i="43" s="1"/>
  <c r="AC2636" i="43" s="1"/>
  <c r="V2636" i="43"/>
  <c r="S2636" i="43"/>
  <c r="R2636" i="43"/>
  <c r="M2636" i="43"/>
  <c r="L2636" i="43"/>
  <c r="X2636" i="43" s="1"/>
  <c r="G2636" i="43"/>
  <c r="F2636" i="43"/>
  <c r="E2636" i="43"/>
  <c r="D2636" i="43"/>
  <c r="C2636" i="43"/>
  <c r="B2636" i="43"/>
  <c r="AB2635" i="43"/>
  <c r="AC2635" i="43" s="1"/>
  <c r="Y2635" i="43"/>
  <c r="AD2635" i="43" s="1"/>
  <c r="X2635" i="43"/>
  <c r="V2635" i="43"/>
  <c r="R2635" i="43"/>
  <c r="S2635" i="43" s="1"/>
  <c r="M2635" i="43"/>
  <c r="L2635" i="43"/>
  <c r="W2635" i="43" s="1"/>
  <c r="G2635" i="43"/>
  <c r="F2635" i="43"/>
  <c r="E2635" i="43"/>
  <c r="D2635" i="43"/>
  <c r="C2635" i="43"/>
  <c r="B2635" i="43"/>
  <c r="AB2634" i="43"/>
  <c r="AC2634" i="43" s="1"/>
  <c r="Y2634" i="43"/>
  <c r="AD2634" i="43" s="1"/>
  <c r="X2634" i="43"/>
  <c r="W2634" i="43"/>
  <c r="V2634" i="43"/>
  <c r="R2634" i="43"/>
  <c r="S2634" i="43" s="1"/>
  <c r="M2634" i="43"/>
  <c r="L2634" i="43"/>
  <c r="G2634" i="43"/>
  <c r="F2634" i="43"/>
  <c r="E2634" i="43"/>
  <c r="D2634" i="43"/>
  <c r="C2634" i="43"/>
  <c r="B2634" i="43"/>
  <c r="AD2633" i="43"/>
  <c r="AB2633" i="43"/>
  <c r="AC2633" i="43" s="1"/>
  <c r="Z2633" i="43"/>
  <c r="AA2633" i="43" s="1"/>
  <c r="Y2633" i="43"/>
  <c r="V2633" i="43"/>
  <c r="R2633" i="43"/>
  <c r="M2633" i="43"/>
  <c r="L2633" i="43"/>
  <c r="S2633" i="43" s="1"/>
  <c r="G2633" i="43"/>
  <c r="F2633" i="43"/>
  <c r="E2633" i="43"/>
  <c r="D2633" i="43"/>
  <c r="C2633" i="43"/>
  <c r="B2633" i="43"/>
  <c r="Y2632" i="43"/>
  <c r="AB2632" i="43" s="1"/>
  <c r="AC2632" i="43" s="1"/>
  <c r="V2632" i="43"/>
  <c r="S2632" i="43"/>
  <c r="R2632" i="43"/>
  <c r="M2632" i="43"/>
  <c r="L2632" i="43"/>
  <c r="X2632" i="43" s="1"/>
  <c r="G2632" i="43"/>
  <c r="F2632" i="43"/>
  <c r="E2632" i="43"/>
  <c r="D2632" i="43"/>
  <c r="C2632" i="43"/>
  <c r="B2632" i="43"/>
  <c r="AB2631" i="43"/>
  <c r="AC2631" i="43" s="1"/>
  <c r="Y2631" i="43"/>
  <c r="AD2631" i="43" s="1"/>
  <c r="X2631" i="43"/>
  <c r="V2631" i="43"/>
  <c r="R2631" i="43"/>
  <c r="S2631" i="43" s="1"/>
  <c r="M2631" i="43"/>
  <c r="L2631" i="43"/>
  <c r="W2631" i="43" s="1"/>
  <c r="G2631" i="43"/>
  <c r="F2631" i="43"/>
  <c r="E2631" i="43"/>
  <c r="D2631" i="43"/>
  <c r="C2631" i="43"/>
  <c r="B2631" i="43"/>
  <c r="AB2630" i="43"/>
  <c r="AC2630" i="43" s="1"/>
  <c r="Y2630" i="43"/>
  <c r="AD2630" i="43" s="1"/>
  <c r="X2630" i="43"/>
  <c r="W2630" i="43"/>
  <c r="V2630" i="43"/>
  <c r="R2630" i="43"/>
  <c r="S2630" i="43" s="1"/>
  <c r="M2630" i="43"/>
  <c r="L2630" i="43"/>
  <c r="G2630" i="43"/>
  <c r="F2630" i="43"/>
  <c r="E2630" i="43"/>
  <c r="D2630" i="43"/>
  <c r="C2630" i="43"/>
  <c r="B2630" i="43"/>
  <c r="AD2629" i="43"/>
  <c r="AB2629" i="43"/>
  <c r="AC2629" i="43" s="1"/>
  <c r="Z2629" i="43"/>
  <c r="AA2629" i="43" s="1"/>
  <c r="Y2629" i="43"/>
  <c r="V2629" i="43"/>
  <c r="R2629" i="43"/>
  <c r="M2629" i="43"/>
  <c r="L2629" i="43"/>
  <c r="S2629" i="43" s="1"/>
  <c r="G2629" i="43"/>
  <c r="F2629" i="43"/>
  <c r="E2629" i="43"/>
  <c r="D2629" i="43"/>
  <c r="C2629" i="43"/>
  <c r="B2629" i="43"/>
  <c r="Y2628" i="43"/>
  <c r="AB2628" i="43" s="1"/>
  <c r="AC2628" i="43" s="1"/>
  <c r="V2628" i="43"/>
  <c r="S2628" i="43"/>
  <c r="R2628" i="43"/>
  <c r="M2628" i="43"/>
  <c r="L2628" i="43"/>
  <c r="X2628" i="43" s="1"/>
  <c r="G2628" i="43"/>
  <c r="F2628" i="43"/>
  <c r="E2628" i="43"/>
  <c r="D2628" i="43"/>
  <c r="C2628" i="43"/>
  <c r="B2628" i="43"/>
  <c r="AB2627" i="43"/>
  <c r="AC2627" i="43" s="1"/>
  <c r="Y2627" i="43"/>
  <c r="AD2627" i="43" s="1"/>
  <c r="X2627" i="43"/>
  <c r="V2627" i="43"/>
  <c r="R2627" i="43"/>
  <c r="S2627" i="43" s="1"/>
  <c r="M2627" i="43"/>
  <c r="L2627" i="43"/>
  <c r="W2627" i="43" s="1"/>
  <c r="G2627" i="43"/>
  <c r="F2627" i="43"/>
  <c r="E2627" i="43"/>
  <c r="D2627" i="43"/>
  <c r="C2627" i="43"/>
  <c r="B2627" i="43"/>
  <c r="AB2626" i="43"/>
  <c r="AC2626" i="43" s="1"/>
  <c r="Y2626" i="43"/>
  <c r="AD2626" i="43" s="1"/>
  <c r="X2626" i="43"/>
  <c r="W2626" i="43"/>
  <c r="V2626" i="43"/>
  <c r="R2626" i="43"/>
  <c r="S2626" i="43" s="1"/>
  <c r="M2626" i="43"/>
  <c r="L2626" i="43"/>
  <c r="G2626" i="43"/>
  <c r="F2626" i="43"/>
  <c r="E2626" i="43"/>
  <c r="D2626" i="43"/>
  <c r="C2626" i="43"/>
  <c r="B2626" i="43"/>
  <c r="AD2625" i="43"/>
  <c r="AB2625" i="43"/>
  <c r="AC2625" i="43" s="1"/>
  <c r="Z2625" i="43"/>
  <c r="AA2625" i="43" s="1"/>
  <c r="Y2625" i="43"/>
  <c r="V2625" i="43"/>
  <c r="R2625" i="43"/>
  <c r="M2625" i="43"/>
  <c r="L2625" i="43"/>
  <c r="S2625" i="43" s="1"/>
  <c r="G2625" i="43"/>
  <c r="F2625" i="43"/>
  <c r="E2625" i="43"/>
  <c r="D2625" i="43"/>
  <c r="C2625" i="43"/>
  <c r="B2625" i="43"/>
  <c r="Y2624" i="43"/>
  <c r="AB2624" i="43" s="1"/>
  <c r="AC2624" i="43" s="1"/>
  <c r="V2624" i="43"/>
  <c r="S2624" i="43"/>
  <c r="R2624" i="43"/>
  <c r="M2624" i="43"/>
  <c r="L2624" i="43"/>
  <c r="X2624" i="43" s="1"/>
  <c r="G2624" i="43"/>
  <c r="F2624" i="43"/>
  <c r="E2624" i="43"/>
  <c r="D2624" i="43"/>
  <c r="C2624" i="43"/>
  <c r="B2624" i="43"/>
  <c r="AB2623" i="43"/>
  <c r="AC2623" i="43" s="1"/>
  <c r="Y2623" i="43"/>
  <c r="AD2623" i="43" s="1"/>
  <c r="X2623" i="43"/>
  <c r="V2623" i="43"/>
  <c r="R2623" i="43"/>
  <c r="S2623" i="43" s="1"/>
  <c r="M2623" i="43"/>
  <c r="L2623" i="43"/>
  <c r="W2623" i="43" s="1"/>
  <c r="G2623" i="43"/>
  <c r="F2623" i="43"/>
  <c r="E2623" i="43"/>
  <c r="D2623" i="43"/>
  <c r="C2623" i="43"/>
  <c r="B2623" i="43"/>
  <c r="AB2622" i="43"/>
  <c r="AC2622" i="43" s="1"/>
  <c r="Y2622" i="43"/>
  <c r="AD2622" i="43" s="1"/>
  <c r="X2622" i="43"/>
  <c r="W2622" i="43"/>
  <c r="V2622" i="43"/>
  <c r="R2622" i="43"/>
  <c r="S2622" i="43" s="1"/>
  <c r="M2622" i="43"/>
  <c r="L2622" i="43"/>
  <c r="G2622" i="43"/>
  <c r="F2622" i="43"/>
  <c r="E2622" i="43"/>
  <c r="D2622" i="43"/>
  <c r="C2622" i="43"/>
  <c r="B2622" i="43"/>
  <c r="AD2621" i="43"/>
  <c r="AB2621" i="43"/>
  <c r="AC2621" i="43" s="1"/>
  <c r="Z2621" i="43"/>
  <c r="AA2621" i="43" s="1"/>
  <c r="Y2621" i="43"/>
  <c r="V2621" i="43"/>
  <c r="R2621" i="43"/>
  <c r="M2621" i="43"/>
  <c r="L2621" i="43"/>
  <c r="S2621" i="43" s="1"/>
  <c r="G2621" i="43"/>
  <c r="F2621" i="43"/>
  <c r="E2621" i="43"/>
  <c r="D2621" i="43"/>
  <c r="C2621" i="43"/>
  <c r="B2621" i="43"/>
  <c r="Y2620" i="43"/>
  <c r="AB2620" i="43" s="1"/>
  <c r="AC2620" i="43" s="1"/>
  <c r="V2620" i="43"/>
  <c r="S2620" i="43"/>
  <c r="R2620" i="43"/>
  <c r="M2620" i="43"/>
  <c r="L2620" i="43"/>
  <c r="X2620" i="43" s="1"/>
  <c r="G2620" i="43"/>
  <c r="F2620" i="43"/>
  <c r="E2620" i="43"/>
  <c r="D2620" i="43"/>
  <c r="C2620" i="43"/>
  <c r="B2620" i="43"/>
  <c r="AB2619" i="43"/>
  <c r="AC2619" i="43" s="1"/>
  <c r="Y2619" i="43"/>
  <c r="AD2619" i="43" s="1"/>
  <c r="X2619" i="43"/>
  <c r="V2619" i="43"/>
  <c r="R2619" i="43"/>
  <c r="S2619" i="43" s="1"/>
  <c r="M2619" i="43"/>
  <c r="L2619" i="43"/>
  <c r="W2619" i="43" s="1"/>
  <c r="G2619" i="43"/>
  <c r="F2619" i="43"/>
  <c r="E2619" i="43"/>
  <c r="D2619" i="43"/>
  <c r="C2619" i="43"/>
  <c r="B2619" i="43"/>
  <c r="AB2618" i="43"/>
  <c r="AC2618" i="43" s="1"/>
  <c r="Y2618" i="43"/>
  <c r="AD2618" i="43" s="1"/>
  <c r="X2618" i="43"/>
  <c r="W2618" i="43"/>
  <c r="V2618" i="43"/>
  <c r="R2618" i="43"/>
  <c r="S2618" i="43" s="1"/>
  <c r="M2618" i="43"/>
  <c r="L2618" i="43"/>
  <c r="G2618" i="43"/>
  <c r="F2618" i="43"/>
  <c r="E2618" i="43"/>
  <c r="D2618" i="43"/>
  <c r="C2618" i="43"/>
  <c r="B2618" i="43"/>
  <c r="AD2617" i="43"/>
  <c r="AB2617" i="43"/>
  <c r="AC2617" i="43" s="1"/>
  <c r="Z2617" i="43"/>
  <c r="AA2617" i="43" s="1"/>
  <c r="Y2617" i="43"/>
  <c r="V2617" i="43"/>
  <c r="R2617" i="43"/>
  <c r="M2617" i="43"/>
  <c r="L2617" i="43"/>
  <c r="S2617" i="43" s="1"/>
  <c r="G2617" i="43"/>
  <c r="F2617" i="43"/>
  <c r="E2617" i="43"/>
  <c r="D2617" i="43"/>
  <c r="C2617" i="43"/>
  <c r="B2617" i="43"/>
  <c r="Y2616" i="43"/>
  <c r="AB2616" i="43" s="1"/>
  <c r="AC2616" i="43" s="1"/>
  <c r="V2616" i="43"/>
  <c r="S2616" i="43"/>
  <c r="R2616" i="43"/>
  <c r="M2616" i="43"/>
  <c r="L2616" i="43"/>
  <c r="X2616" i="43" s="1"/>
  <c r="G2616" i="43"/>
  <c r="F2616" i="43"/>
  <c r="E2616" i="43"/>
  <c r="D2616" i="43"/>
  <c r="C2616" i="43"/>
  <c r="B2616" i="43"/>
  <c r="AB2615" i="43"/>
  <c r="AC2615" i="43" s="1"/>
  <c r="Y2615" i="43"/>
  <c r="AD2615" i="43" s="1"/>
  <c r="X2615" i="43"/>
  <c r="V2615" i="43"/>
  <c r="R2615" i="43"/>
  <c r="S2615" i="43" s="1"/>
  <c r="M2615" i="43"/>
  <c r="L2615" i="43"/>
  <c r="W2615" i="43" s="1"/>
  <c r="G2615" i="43"/>
  <c r="F2615" i="43"/>
  <c r="E2615" i="43"/>
  <c r="D2615" i="43"/>
  <c r="C2615" i="43"/>
  <c r="B2615" i="43"/>
  <c r="AB2614" i="43"/>
  <c r="AC2614" i="43" s="1"/>
  <c r="Y2614" i="43"/>
  <c r="AD2614" i="43" s="1"/>
  <c r="X2614" i="43"/>
  <c r="W2614" i="43"/>
  <c r="V2614" i="43"/>
  <c r="R2614" i="43"/>
  <c r="S2614" i="43" s="1"/>
  <c r="M2614" i="43"/>
  <c r="L2614" i="43"/>
  <c r="G2614" i="43"/>
  <c r="F2614" i="43"/>
  <c r="E2614" i="43"/>
  <c r="D2614" i="43"/>
  <c r="C2614" i="43"/>
  <c r="B2614" i="43"/>
  <c r="AD2613" i="43"/>
  <c r="AB2613" i="43"/>
  <c r="AC2613" i="43" s="1"/>
  <c r="Z2613" i="43"/>
  <c r="AA2613" i="43" s="1"/>
  <c r="Y2613" i="43"/>
  <c r="V2613" i="43"/>
  <c r="R2613" i="43"/>
  <c r="M2613" i="43"/>
  <c r="L2613" i="43"/>
  <c r="S2613" i="43" s="1"/>
  <c r="G2613" i="43"/>
  <c r="F2613" i="43"/>
  <c r="E2613" i="43"/>
  <c r="D2613" i="43"/>
  <c r="C2613" i="43"/>
  <c r="B2613" i="43"/>
  <c r="Y2612" i="43"/>
  <c r="AB2612" i="43" s="1"/>
  <c r="AC2612" i="43" s="1"/>
  <c r="V2612" i="43"/>
  <c r="S2612" i="43"/>
  <c r="R2612" i="43"/>
  <c r="M2612" i="43"/>
  <c r="L2612" i="43"/>
  <c r="X2612" i="43" s="1"/>
  <c r="G2612" i="43"/>
  <c r="F2612" i="43"/>
  <c r="E2612" i="43"/>
  <c r="D2612" i="43"/>
  <c r="C2612" i="43"/>
  <c r="B2612" i="43"/>
  <c r="AB2611" i="43"/>
  <c r="AC2611" i="43" s="1"/>
  <c r="Y2611" i="43"/>
  <c r="AD2611" i="43" s="1"/>
  <c r="X2611" i="43"/>
  <c r="V2611" i="43"/>
  <c r="R2611" i="43"/>
  <c r="S2611" i="43" s="1"/>
  <c r="M2611" i="43"/>
  <c r="L2611" i="43"/>
  <c r="W2611" i="43" s="1"/>
  <c r="G2611" i="43"/>
  <c r="F2611" i="43"/>
  <c r="E2611" i="43"/>
  <c r="D2611" i="43"/>
  <c r="C2611" i="43"/>
  <c r="B2611" i="43"/>
  <c r="AB2610" i="43"/>
  <c r="AC2610" i="43" s="1"/>
  <c r="Y2610" i="43"/>
  <c r="AD2610" i="43" s="1"/>
  <c r="X2610" i="43"/>
  <c r="W2610" i="43"/>
  <c r="V2610" i="43"/>
  <c r="R2610" i="43"/>
  <c r="S2610" i="43" s="1"/>
  <c r="M2610" i="43"/>
  <c r="L2610" i="43"/>
  <c r="G2610" i="43"/>
  <c r="F2610" i="43"/>
  <c r="E2610" i="43"/>
  <c r="D2610" i="43"/>
  <c r="C2610" i="43"/>
  <c r="B2610" i="43"/>
  <c r="AD2609" i="43"/>
  <c r="AB2609" i="43"/>
  <c r="AC2609" i="43" s="1"/>
  <c r="Z2609" i="43"/>
  <c r="AA2609" i="43" s="1"/>
  <c r="Y2609" i="43"/>
  <c r="V2609" i="43"/>
  <c r="R2609" i="43"/>
  <c r="M2609" i="43"/>
  <c r="L2609" i="43"/>
  <c r="S2609" i="43" s="1"/>
  <c r="G2609" i="43"/>
  <c r="F2609" i="43"/>
  <c r="E2609" i="43"/>
  <c r="D2609" i="43"/>
  <c r="C2609" i="43"/>
  <c r="B2609" i="43"/>
  <c r="Y2608" i="43"/>
  <c r="AB2608" i="43" s="1"/>
  <c r="AC2608" i="43" s="1"/>
  <c r="V2608" i="43"/>
  <c r="S2608" i="43"/>
  <c r="R2608" i="43"/>
  <c r="M2608" i="43"/>
  <c r="L2608" i="43"/>
  <c r="X2608" i="43" s="1"/>
  <c r="G2608" i="43"/>
  <c r="F2608" i="43"/>
  <c r="E2608" i="43"/>
  <c r="D2608" i="43"/>
  <c r="C2608" i="43"/>
  <c r="B2608" i="43"/>
  <c r="AB2607" i="43"/>
  <c r="AC2607" i="43" s="1"/>
  <c r="Y2607" i="43"/>
  <c r="AD2607" i="43" s="1"/>
  <c r="X2607" i="43"/>
  <c r="V2607" i="43"/>
  <c r="R2607" i="43"/>
  <c r="S2607" i="43" s="1"/>
  <c r="M2607" i="43"/>
  <c r="L2607" i="43"/>
  <c r="W2607" i="43" s="1"/>
  <c r="G2607" i="43"/>
  <c r="F2607" i="43"/>
  <c r="E2607" i="43"/>
  <c r="D2607" i="43"/>
  <c r="C2607" i="43"/>
  <c r="B2607" i="43"/>
  <c r="AB2606" i="43"/>
  <c r="AC2606" i="43" s="1"/>
  <c r="Y2606" i="43"/>
  <c r="AD2606" i="43" s="1"/>
  <c r="X2606" i="43"/>
  <c r="W2606" i="43"/>
  <c r="V2606" i="43"/>
  <c r="R2606" i="43"/>
  <c r="S2606" i="43" s="1"/>
  <c r="M2606" i="43"/>
  <c r="L2606" i="43"/>
  <c r="G2606" i="43"/>
  <c r="F2606" i="43"/>
  <c r="E2606" i="43"/>
  <c r="D2606" i="43"/>
  <c r="C2606" i="43"/>
  <c r="B2606" i="43"/>
  <c r="AD2605" i="43"/>
  <c r="AB2605" i="43"/>
  <c r="AC2605" i="43" s="1"/>
  <c r="Z2605" i="43"/>
  <c r="AA2605" i="43" s="1"/>
  <c r="Y2605" i="43"/>
  <c r="V2605" i="43"/>
  <c r="R2605" i="43"/>
  <c r="M2605" i="43"/>
  <c r="L2605" i="43"/>
  <c r="S2605" i="43" s="1"/>
  <c r="G2605" i="43"/>
  <c r="F2605" i="43"/>
  <c r="E2605" i="43"/>
  <c r="D2605" i="43"/>
  <c r="C2605" i="43"/>
  <c r="B2605" i="43"/>
  <c r="Y2604" i="43"/>
  <c r="AB2604" i="43" s="1"/>
  <c r="AC2604" i="43" s="1"/>
  <c r="V2604" i="43"/>
  <c r="S2604" i="43"/>
  <c r="R2604" i="43"/>
  <c r="M2604" i="43"/>
  <c r="L2604" i="43"/>
  <c r="X2604" i="43" s="1"/>
  <c r="G2604" i="43"/>
  <c r="F2604" i="43"/>
  <c r="E2604" i="43"/>
  <c r="D2604" i="43"/>
  <c r="C2604" i="43"/>
  <c r="B2604" i="43"/>
  <c r="AB2603" i="43"/>
  <c r="AC2603" i="43" s="1"/>
  <c r="Y2603" i="43"/>
  <c r="AD2603" i="43" s="1"/>
  <c r="X2603" i="43"/>
  <c r="V2603" i="43"/>
  <c r="R2603" i="43"/>
  <c r="S2603" i="43" s="1"/>
  <c r="M2603" i="43"/>
  <c r="L2603" i="43"/>
  <c r="W2603" i="43" s="1"/>
  <c r="G2603" i="43"/>
  <c r="F2603" i="43"/>
  <c r="E2603" i="43"/>
  <c r="D2603" i="43"/>
  <c r="C2603" i="43"/>
  <c r="B2603" i="43"/>
  <c r="AB2602" i="43"/>
  <c r="AC2602" i="43" s="1"/>
  <c r="Y2602" i="43"/>
  <c r="AD2602" i="43" s="1"/>
  <c r="X2602" i="43"/>
  <c r="W2602" i="43"/>
  <c r="V2602" i="43"/>
  <c r="R2602" i="43"/>
  <c r="S2602" i="43" s="1"/>
  <c r="M2602" i="43"/>
  <c r="L2602" i="43"/>
  <c r="G2602" i="43"/>
  <c r="F2602" i="43"/>
  <c r="E2602" i="43"/>
  <c r="D2602" i="43"/>
  <c r="C2602" i="43"/>
  <c r="B2602" i="43"/>
  <c r="AD2601" i="43"/>
  <c r="AB2601" i="43"/>
  <c r="AC2601" i="43" s="1"/>
  <c r="Z2601" i="43"/>
  <c r="AA2601" i="43" s="1"/>
  <c r="Y2601" i="43"/>
  <c r="V2601" i="43"/>
  <c r="R2601" i="43"/>
  <c r="M2601" i="43"/>
  <c r="L2601" i="43"/>
  <c r="S2601" i="43" s="1"/>
  <c r="G2601" i="43"/>
  <c r="F2601" i="43"/>
  <c r="E2601" i="43"/>
  <c r="D2601" i="43"/>
  <c r="C2601" i="43"/>
  <c r="B2601" i="43"/>
  <c r="Y2600" i="43"/>
  <c r="AB2600" i="43" s="1"/>
  <c r="AC2600" i="43" s="1"/>
  <c r="V2600" i="43"/>
  <c r="S2600" i="43"/>
  <c r="R2600" i="43"/>
  <c r="M2600" i="43"/>
  <c r="L2600" i="43"/>
  <c r="X2600" i="43" s="1"/>
  <c r="G2600" i="43"/>
  <c r="F2600" i="43"/>
  <c r="E2600" i="43"/>
  <c r="D2600" i="43"/>
  <c r="C2600" i="43"/>
  <c r="B2600" i="43"/>
  <c r="AB2599" i="43"/>
  <c r="AC2599" i="43" s="1"/>
  <c r="Y2599" i="43"/>
  <c r="AD2599" i="43" s="1"/>
  <c r="X2599" i="43"/>
  <c r="V2599" i="43"/>
  <c r="R2599" i="43"/>
  <c r="S2599" i="43" s="1"/>
  <c r="M2599" i="43"/>
  <c r="L2599" i="43"/>
  <c r="W2599" i="43" s="1"/>
  <c r="G2599" i="43"/>
  <c r="F2599" i="43"/>
  <c r="E2599" i="43"/>
  <c r="D2599" i="43"/>
  <c r="C2599" i="43"/>
  <c r="B2599" i="43"/>
  <c r="AB2598" i="43"/>
  <c r="AC2598" i="43" s="1"/>
  <c r="Y2598" i="43"/>
  <c r="AD2598" i="43" s="1"/>
  <c r="X2598" i="43"/>
  <c r="W2598" i="43"/>
  <c r="V2598" i="43"/>
  <c r="R2598" i="43"/>
  <c r="S2598" i="43" s="1"/>
  <c r="M2598" i="43"/>
  <c r="L2598" i="43"/>
  <c r="G2598" i="43"/>
  <c r="F2598" i="43"/>
  <c r="E2598" i="43"/>
  <c r="D2598" i="43"/>
  <c r="C2598" i="43"/>
  <c r="B2598" i="43"/>
  <c r="AD2597" i="43"/>
  <c r="AB2597" i="43"/>
  <c r="AC2597" i="43" s="1"/>
  <c r="Z2597" i="43"/>
  <c r="AA2597" i="43" s="1"/>
  <c r="Y2597" i="43"/>
  <c r="V2597" i="43"/>
  <c r="R2597" i="43"/>
  <c r="M2597" i="43"/>
  <c r="L2597" i="43"/>
  <c r="S2597" i="43" s="1"/>
  <c r="G2597" i="43"/>
  <c r="F2597" i="43"/>
  <c r="E2597" i="43"/>
  <c r="D2597" i="43"/>
  <c r="C2597" i="43"/>
  <c r="B2597" i="43"/>
  <c r="Y2596" i="43"/>
  <c r="AB2596" i="43" s="1"/>
  <c r="AC2596" i="43" s="1"/>
  <c r="V2596" i="43"/>
  <c r="S2596" i="43"/>
  <c r="R2596" i="43"/>
  <c r="M2596" i="43"/>
  <c r="L2596" i="43"/>
  <c r="X2596" i="43" s="1"/>
  <c r="G2596" i="43"/>
  <c r="F2596" i="43"/>
  <c r="E2596" i="43"/>
  <c r="D2596" i="43"/>
  <c r="C2596" i="43"/>
  <c r="B2596" i="43"/>
  <c r="AB2595" i="43"/>
  <c r="AC2595" i="43" s="1"/>
  <c r="Y2595" i="43"/>
  <c r="AD2595" i="43" s="1"/>
  <c r="X2595" i="43"/>
  <c r="V2595" i="43"/>
  <c r="R2595" i="43"/>
  <c r="S2595" i="43" s="1"/>
  <c r="M2595" i="43"/>
  <c r="L2595" i="43"/>
  <c r="W2595" i="43" s="1"/>
  <c r="G2595" i="43"/>
  <c r="F2595" i="43"/>
  <c r="E2595" i="43"/>
  <c r="D2595" i="43"/>
  <c r="C2595" i="43"/>
  <c r="B2595" i="43"/>
  <c r="AB2594" i="43"/>
  <c r="AC2594" i="43" s="1"/>
  <c r="Y2594" i="43"/>
  <c r="AD2594" i="43" s="1"/>
  <c r="X2594" i="43"/>
  <c r="W2594" i="43"/>
  <c r="V2594" i="43"/>
  <c r="R2594" i="43"/>
  <c r="S2594" i="43" s="1"/>
  <c r="M2594" i="43"/>
  <c r="L2594" i="43"/>
  <c r="G2594" i="43"/>
  <c r="F2594" i="43"/>
  <c r="E2594" i="43"/>
  <c r="D2594" i="43"/>
  <c r="C2594" i="43"/>
  <c r="B2594" i="43"/>
  <c r="AD2593" i="43"/>
  <c r="AB2593" i="43"/>
  <c r="AC2593" i="43" s="1"/>
  <c r="Z2593" i="43"/>
  <c r="AA2593" i="43" s="1"/>
  <c r="Y2593" i="43"/>
  <c r="V2593" i="43"/>
  <c r="R2593" i="43"/>
  <c r="M2593" i="43"/>
  <c r="L2593" i="43"/>
  <c r="S2593" i="43" s="1"/>
  <c r="G2593" i="43"/>
  <c r="F2593" i="43"/>
  <c r="E2593" i="43"/>
  <c r="D2593" i="43"/>
  <c r="C2593" i="43"/>
  <c r="B2593" i="43"/>
  <c r="Y2592" i="43"/>
  <c r="AB2592" i="43" s="1"/>
  <c r="AC2592" i="43" s="1"/>
  <c r="V2592" i="43"/>
  <c r="S2592" i="43"/>
  <c r="R2592" i="43"/>
  <c r="M2592" i="43"/>
  <c r="L2592" i="43"/>
  <c r="X2592" i="43" s="1"/>
  <c r="G2592" i="43"/>
  <c r="F2592" i="43"/>
  <c r="E2592" i="43"/>
  <c r="D2592" i="43"/>
  <c r="C2592" i="43"/>
  <c r="B2592" i="43"/>
  <c r="AB2591" i="43"/>
  <c r="AC2591" i="43" s="1"/>
  <c r="Y2591" i="43"/>
  <c r="AD2591" i="43" s="1"/>
  <c r="X2591" i="43"/>
  <c r="V2591" i="43"/>
  <c r="R2591" i="43"/>
  <c r="S2591" i="43" s="1"/>
  <c r="M2591" i="43"/>
  <c r="L2591" i="43"/>
  <c r="W2591" i="43" s="1"/>
  <c r="G2591" i="43"/>
  <c r="F2591" i="43"/>
  <c r="E2591" i="43"/>
  <c r="D2591" i="43"/>
  <c r="C2591" i="43"/>
  <c r="B2591" i="43"/>
  <c r="AB2590" i="43"/>
  <c r="AC2590" i="43" s="1"/>
  <c r="Y2590" i="43"/>
  <c r="AD2590" i="43" s="1"/>
  <c r="X2590" i="43"/>
  <c r="W2590" i="43"/>
  <c r="V2590" i="43"/>
  <c r="R2590" i="43"/>
  <c r="S2590" i="43" s="1"/>
  <c r="M2590" i="43"/>
  <c r="L2590" i="43"/>
  <c r="G2590" i="43"/>
  <c r="F2590" i="43"/>
  <c r="E2590" i="43"/>
  <c r="D2590" i="43"/>
  <c r="C2590" i="43"/>
  <c r="B2590" i="43"/>
  <c r="AD2589" i="43"/>
  <c r="AB2589" i="43"/>
  <c r="AC2589" i="43" s="1"/>
  <c r="Z2589" i="43"/>
  <c r="AA2589" i="43" s="1"/>
  <c r="Y2589" i="43"/>
  <c r="V2589" i="43"/>
  <c r="R2589" i="43"/>
  <c r="M2589" i="43"/>
  <c r="L2589" i="43"/>
  <c r="S2589" i="43" s="1"/>
  <c r="G2589" i="43"/>
  <c r="F2589" i="43"/>
  <c r="E2589" i="43"/>
  <c r="D2589" i="43"/>
  <c r="C2589" i="43"/>
  <c r="B2589" i="43"/>
  <c r="Y2588" i="43"/>
  <c r="AB2588" i="43" s="1"/>
  <c r="AC2588" i="43" s="1"/>
  <c r="V2588" i="43"/>
  <c r="S2588" i="43"/>
  <c r="R2588" i="43"/>
  <c r="M2588" i="43"/>
  <c r="L2588" i="43"/>
  <c r="X2588" i="43" s="1"/>
  <c r="G2588" i="43"/>
  <c r="F2588" i="43"/>
  <c r="E2588" i="43"/>
  <c r="D2588" i="43"/>
  <c r="C2588" i="43"/>
  <c r="B2588" i="43"/>
  <c r="AB2587" i="43"/>
  <c r="AC2587" i="43" s="1"/>
  <c r="Y2587" i="43"/>
  <c r="AD2587" i="43" s="1"/>
  <c r="X2587" i="43"/>
  <c r="V2587" i="43"/>
  <c r="R2587" i="43"/>
  <c r="S2587" i="43" s="1"/>
  <c r="M2587" i="43"/>
  <c r="L2587" i="43"/>
  <c r="W2587" i="43" s="1"/>
  <c r="G2587" i="43"/>
  <c r="F2587" i="43"/>
  <c r="E2587" i="43"/>
  <c r="D2587" i="43"/>
  <c r="C2587" i="43"/>
  <c r="B2587" i="43"/>
  <c r="AB2586" i="43"/>
  <c r="AC2586" i="43" s="1"/>
  <c r="Y2586" i="43"/>
  <c r="AD2586" i="43" s="1"/>
  <c r="X2586" i="43"/>
  <c r="W2586" i="43"/>
  <c r="V2586" i="43"/>
  <c r="R2586" i="43"/>
  <c r="S2586" i="43" s="1"/>
  <c r="M2586" i="43"/>
  <c r="L2586" i="43"/>
  <c r="G2586" i="43"/>
  <c r="F2586" i="43"/>
  <c r="E2586" i="43"/>
  <c r="D2586" i="43"/>
  <c r="C2586" i="43"/>
  <c r="B2586" i="43"/>
  <c r="AD2585" i="43"/>
  <c r="AB2585" i="43"/>
  <c r="AC2585" i="43" s="1"/>
  <c r="Z2585" i="43"/>
  <c r="AA2585" i="43" s="1"/>
  <c r="Y2585" i="43"/>
  <c r="V2585" i="43"/>
  <c r="R2585" i="43"/>
  <c r="M2585" i="43"/>
  <c r="L2585" i="43"/>
  <c r="G2585" i="43"/>
  <c r="F2585" i="43"/>
  <c r="E2585" i="43"/>
  <c r="D2585" i="43"/>
  <c r="C2585" i="43"/>
  <c r="B2585" i="43"/>
  <c r="Y2584" i="43"/>
  <c r="V2584" i="43"/>
  <c r="S2584" i="43"/>
  <c r="R2584" i="43"/>
  <c r="M2584" i="43"/>
  <c r="L2584" i="43"/>
  <c r="X2584" i="43" s="1"/>
  <c r="G2584" i="43"/>
  <c r="F2584" i="43"/>
  <c r="E2584" i="43"/>
  <c r="D2584" i="43"/>
  <c r="C2584" i="43"/>
  <c r="B2584" i="43"/>
  <c r="AB2583" i="43"/>
  <c r="AC2583" i="43" s="1"/>
  <c r="Y2583" i="43"/>
  <c r="AD2583" i="43" s="1"/>
  <c r="X2583" i="43"/>
  <c r="V2583" i="43"/>
  <c r="R2583" i="43"/>
  <c r="S2583" i="43" s="1"/>
  <c r="M2583" i="43"/>
  <c r="L2583" i="43"/>
  <c r="W2583" i="43" s="1"/>
  <c r="G2583" i="43"/>
  <c r="F2583" i="43"/>
  <c r="E2583" i="43"/>
  <c r="D2583" i="43"/>
  <c r="C2583" i="43"/>
  <c r="B2583" i="43"/>
  <c r="AB2582" i="43"/>
  <c r="AC2582" i="43" s="1"/>
  <c r="Y2582" i="43"/>
  <c r="AD2582" i="43" s="1"/>
  <c r="X2582" i="43"/>
  <c r="W2582" i="43"/>
  <c r="V2582" i="43"/>
  <c r="R2582" i="43"/>
  <c r="S2582" i="43" s="1"/>
  <c r="M2582" i="43"/>
  <c r="L2582" i="43"/>
  <c r="G2582" i="43"/>
  <c r="F2582" i="43"/>
  <c r="E2582" i="43"/>
  <c r="D2582" i="43"/>
  <c r="C2582" i="43"/>
  <c r="B2582" i="43"/>
  <c r="AD2581" i="43"/>
  <c r="AB2581" i="43"/>
  <c r="AC2581" i="43" s="1"/>
  <c r="Z2581" i="43"/>
  <c r="AA2581" i="43" s="1"/>
  <c r="Y2581" i="43"/>
  <c r="V2581" i="43"/>
  <c r="R2581" i="43"/>
  <c r="M2581" i="43"/>
  <c r="L2581" i="43"/>
  <c r="G2581" i="43"/>
  <c r="F2581" i="43"/>
  <c r="E2581" i="43"/>
  <c r="D2581" i="43"/>
  <c r="C2581" i="43"/>
  <c r="B2581" i="43"/>
  <c r="Y2580" i="43"/>
  <c r="V2580" i="43"/>
  <c r="S2580" i="43"/>
  <c r="R2580" i="43"/>
  <c r="M2580" i="43"/>
  <c r="L2580" i="43"/>
  <c r="X2580" i="43" s="1"/>
  <c r="G2580" i="43"/>
  <c r="F2580" i="43"/>
  <c r="E2580" i="43"/>
  <c r="D2580" i="43"/>
  <c r="C2580" i="43"/>
  <c r="B2580" i="43"/>
  <c r="AB2579" i="43"/>
  <c r="AC2579" i="43" s="1"/>
  <c r="Y2579" i="43"/>
  <c r="AD2579" i="43" s="1"/>
  <c r="X2579" i="43"/>
  <c r="V2579" i="43"/>
  <c r="R2579" i="43"/>
  <c r="S2579" i="43" s="1"/>
  <c r="M2579" i="43"/>
  <c r="L2579" i="43"/>
  <c r="W2579" i="43" s="1"/>
  <c r="G2579" i="43"/>
  <c r="F2579" i="43"/>
  <c r="E2579" i="43"/>
  <c r="D2579" i="43"/>
  <c r="C2579" i="43"/>
  <c r="B2579" i="43"/>
  <c r="AB2578" i="43"/>
  <c r="AC2578" i="43" s="1"/>
  <c r="Y2578" i="43"/>
  <c r="AD2578" i="43" s="1"/>
  <c r="X2578" i="43"/>
  <c r="W2578" i="43"/>
  <c r="V2578" i="43"/>
  <c r="R2578" i="43"/>
  <c r="S2578" i="43" s="1"/>
  <c r="M2578" i="43"/>
  <c r="L2578" i="43"/>
  <c r="G2578" i="43"/>
  <c r="F2578" i="43"/>
  <c r="E2578" i="43"/>
  <c r="D2578" i="43"/>
  <c r="C2578" i="43"/>
  <c r="B2578" i="43"/>
  <c r="AD2577" i="43"/>
  <c r="AB2577" i="43"/>
  <c r="AC2577" i="43" s="1"/>
  <c r="Z2577" i="43"/>
  <c r="AA2577" i="43" s="1"/>
  <c r="Y2577" i="43"/>
  <c r="V2577" i="43"/>
  <c r="R2577" i="43"/>
  <c r="M2577" i="43"/>
  <c r="L2577" i="43"/>
  <c r="G2577" i="43"/>
  <c r="F2577" i="43"/>
  <c r="E2577" i="43"/>
  <c r="D2577" i="43"/>
  <c r="C2577" i="43"/>
  <c r="B2577" i="43"/>
  <c r="Y2576" i="43"/>
  <c r="V2576" i="43"/>
  <c r="S2576" i="43"/>
  <c r="R2576" i="43"/>
  <c r="M2576" i="43"/>
  <c r="L2576" i="43"/>
  <c r="X2576" i="43" s="1"/>
  <c r="G2576" i="43"/>
  <c r="F2576" i="43"/>
  <c r="E2576" i="43"/>
  <c r="D2576" i="43"/>
  <c r="C2576" i="43"/>
  <c r="B2576" i="43"/>
  <c r="AB2575" i="43"/>
  <c r="AC2575" i="43" s="1"/>
  <c r="Y2575" i="43"/>
  <c r="AD2575" i="43" s="1"/>
  <c r="X2575" i="43"/>
  <c r="V2575" i="43"/>
  <c r="R2575" i="43"/>
  <c r="S2575" i="43" s="1"/>
  <c r="M2575" i="43"/>
  <c r="L2575" i="43"/>
  <c r="W2575" i="43" s="1"/>
  <c r="G2575" i="43"/>
  <c r="F2575" i="43"/>
  <c r="E2575" i="43"/>
  <c r="D2575" i="43"/>
  <c r="C2575" i="43"/>
  <c r="B2575" i="43"/>
  <c r="AB2574" i="43"/>
  <c r="AC2574" i="43" s="1"/>
  <c r="Y2574" i="43"/>
  <c r="AD2574" i="43" s="1"/>
  <c r="X2574" i="43"/>
  <c r="W2574" i="43"/>
  <c r="V2574" i="43"/>
  <c r="R2574" i="43"/>
  <c r="S2574" i="43" s="1"/>
  <c r="M2574" i="43"/>
  <c r="L2574" i="43"/>
  <c r="G2574" i="43"/>
  <c r="F2574" i="43"/>
  <c r="E2574" i="43"/>
  <c r="D2574" i="43"/>
  <c r="C2574" i="43"/>
  <c r="B2574" i="43"/>
  <c r="AD2573" i="43"/>
  <c r="AB2573" i="43"/>
  <c r="AC2573" i="43" s="1"/>
  <c r="Z2573" i="43"/>
  <c r="AA2573" i="43" s="1"/>
  <c r="Y2573" i="43"/>
  <c r="V2573" i="43"/>
  <c r="R2573" i="43"/>
  <c r="M2573" i="43"/>
  <c r="L2573" i="43"/>
  <c r="G2573" i="43"/>
  <c r="F2573" i="43"/>
  <c r="E2573" i="43"/>
  <c r="D2573" i="43"/>
  <c r="C2573" i="43"/>
  <c r="B2573" i="43"/>
  <c r="Y2572" i="43"/>
  <c r="V2572" i="43"/>
  <c r="S2572" i="43"/>
  <c r="R2572" i="43"/>
  <c r="M2572" i="43"/>
  <c r="L2572" i="43"/>
  <c r="X2572" i="43" s="1"/>
  <c r="G2572" i="43"/>
  <c r="F2572" i="43"/>
  <c r="E2572" i="43"/>
  <c r="D2572" i="43"/>
  <c r="C2572" i="43"/>
  <c r="B2572" i="43"/>
  <c r="AB2571" i="43"/>
  <c r="AC2571" i="43" s="1"/>
  <c r="Y2571" i="43"/>
  <c r="AD2571" i="43" s="1"/>
  <c r="X2571" i="43"/>
  <c r="V2571" i="43"/>
  <c r="R2571" i="43"/>
  <c r="S2571" i="43" s="1"/>
  <c r="M2571" i="43"/>
  <c r="L2571" i="43"/>
  <c r="W2571" i="43" s="1"/>
  <c r="G2571" i="43"/>
  <c r="F2571" i="43"/>
  <c r="E2571" i="43"/>
  <c r="D2571" i="43"/>
  <c r="C2571" i="43"/>
  <c r="B2571" i="43"/>
  <c r="AB2570" i="43"/>
  <c r="AC2570" i="43" s="1"/>
  <c r="Y2570" i="43"/>
  <c r="AD2570" i="43" s="1"/>
  <c r="X2570" i="43"/>
  <c r="W2570" i="43"/>
  <c r="V2570" i="43"/>
  <c r="R2570" i="43"/>
  <c r="S2570" i="43" s="1"/>
  <c r="M2570" i="43"/>
  <c r="L2570" i="43"/>
  <c r="G2570" i="43"/>
  <c r="F2570" i="43"/>
  <c r="E2570" i="43"/>
  <c r="D2570" i="43"/>
  <c r="C2570" i="43"/>
  <c r="B2570" i="43"/>
  <c r="AD2569" i="43"/>
  <c r="AB2569" i="43"/>
  <c r="AC2569" i="43" s="1"/>
  <c r="Z2569" i="43"/>
  <c r="AA2569" i="43" s="1"/>
  <c r="Y2569" i="43"/>
  <c r="V2569" i="43"/>
  <c r="R2569" i="43"/>
  <c r="M2569" i="43"/>
  <c r="L2569" i="43"/>
  <c r="G2569" i="43"/>
  <c r="F2569" i="43"/>
  <c r="E2569" i="43"/>
  <c r="D2569" i="43"/>
  <c r="C2569" i="43"/>
  <c r="B2569" i="43"/>
  <c r="Y2568" i="43"/>
  <c r="V2568" i="43"/>
  <c r="S2568" i="43"/>
  <c r="R2568" i="43"/>
  <c r="M2568" i="43"/>
  <c r="L2568" i="43"/>
  <c r="X2568" i="43" s="1"/>
  <c r="G2568" i="43"/>
  <c r="F2568" i="43"/>
  <c r="E2568" i="43"/>
  <c r="D2568" i="43"/>
  <c r="C2568" i="43"/>
  <c r="B2568" i="43"/>
  <c r="AB2567" i="43"/>
  <c r="AC2567" i="43" s="1"/>
  <c r="Y2567" i="43"/>
  <c r="AD2567" i="43" s="1"/>
  <c r="X2567" i="43"/>
  <c r="V2567" i="43"/>
  <c r="R2567" i="43"/>
  <c r="S2567" i="43" s="1"/>
  <c r="M2567" i="43"/>
  <c r="L2567" i="43"/>
  <c r="W2567" i="43" s="1"/>
  <c r="G2567" i="43"/>
  <c r="F2567" i="43"/>
  <c r="E2567" i="43"/>
  <c r="D2567" i="43"/>
  <c r="C2567" i="43"/>
  <c r="B2567" i="43"/>
  <c r="AB2566" i="43"/>
  <c r="AC2566" i="43" s="1"/>
  <c r="Y2566" i="43"/>
  <c r="AD2566" i="43" s="1"/>
  <c r="X2566" i="43"/>
  <c r="W2566" i="43"/>
  <c r="V2566" i="43"/>
  <c r="R2566" i="43"/>
  <c r="S2566" i="43" s="1"/>
  <c r="M2566" i="43"/>
  <c r="L2566" i="43"/>
  <c r="G2566" i="43"/>
  <c r="F2566" i="43"/>
  <c r="E2566" i="43"/>
  <c r="D2566" i="43"/>
  <c r="C2566" i="43"/>
  <c r="B2566" i="43"/>
  <c r="AD2565" i="43"/>
  <c r="AB2565" i="43"/>
  <c r="AC2565" i="43" s="1"/>
  <c r="Z2565" i="43"/>
  <c r="AA2565" i="43" s="1"/>
  <c r="Y2565" i="43"/>
  <c r="V2565" i="43"/>
  <c r="R2565" i="43"/>
  <c r="M2565" i="43"/>
  <c r="L2565" i="43"/>
  <c r="G2565" i="43"/>
  <c r="F2565" i="43"/>
  <c r="E2565" i="43"/>
  <c r="D2565" i="43"/>
  <c r="C2565" i="43"/>
  <c r="B2565" i="43"/>
  <c r="Y2564" i="43"/>
  <c r="V2564" i="43"/>
  <c r="S2564" i="43"/>
  <c r="R2564" i="43"/>
  <c r="M2564" i="43"/>
  <c r="L2564" i="43"/>
  <c r="X2564" i="43" s="1"/>
  <c r="G2564" i="43"/>
  <c r="F2564" i="43"/>
  <c r="E2564" i="43"/>
  <c r="D2564" i="43"/>
  <c r="C2564" i="43"/>
  <c r="B2564" i="43"/>
  <c r="AB2563" i="43"/>
  <c r="AC2563" i="43" s="1"/>
  <c r="Y2563" i="43"/>
  <c r="AD2563" i="43" s="1"/>
  <c r="X2563" i="43"/>
  <c r="V2563" i="43"/>
  <c r="R2563" i="43"/>
  <c r="S2563" i="43" s="1"/>
  <c r="M2563" i="43"/>
  <c r="L2563" i="43"/>
  <c r="W2563" i="43" s="1"/>
  <c r="G2563" i="43"/>
  <c r="F2563" i="43"/>
  <c r="E2563" i="43"/>
  <c r="D2563" i="43"/>
  <c r="C2563" i="43"/>
  <c r="B2563" i="43"/>
  <c r="AB2562" i="43"/>
  <c r="AC2562" i="43" s="1"/>
  <c r="Y2562" i="43"/>
  <c r="AD2562" i="43" s="1"/>
  <c r="X2562" i="43"/>
  <c r="W2562" i="43"/>
  <c r="V2562" i="43"/>
  <c r="R2562" i="43"/>
  <c r="S2562" i="43" s="1"/>
  <c r="M2562" i="43"/>
  <c r="L2562" i="43"/>
  <c r="G2562" i="43"/>
  <c r="F2562" i="43"/>
  <c r="E2562" i="43"/>
  <c r="D2562" i="43"/>
  <c r="C2562" i="43"/>
  <c r="B2562" i="43"/>
  <c r="AD2561" i="43"/>
  <c r="AB2561" i="43"/>
  <c r="AC2561" i="43" s="1"/>
  <c r="Z2561" i="43"/>
  <c r="AA2561" i="43" s="1"/>
  <c r="Y2561" i="43"/>
  <c r="V2561" i="43"/>
  <c r="R2561" i="43"/>
  <c r="M2561" i="43"/>
  <c r="L2561" i="43"/>
  <c r="G2561" i="43"/>
  <c r="F2561" i="43"/>
  <c r="E2561" i="43"/>
  <c r="D2561" i="43"/>
  <c r="C2561" i="43"/>
  <c r="B2561" i="43"/>
  <c r="Y2560" i="43"/>
  <c r="V2560" i="43"/>
  <c r="S2560" i="43"/>
  <c r="R2560" i="43"/>
  <c r="M2560" i="43"/>
  <c r="L2560" i="43"/>
  <c r="X2560" i="43" s="1"/>
  <c r="G2560" i="43"/>
  <c r="F2560" i="43"/>
  <c r="E2560" i="43"/>
  <c r="D2560" i="43"/>
  <c r="C2560" i="43"/>
  <c r="B2560" i="43"/>
  <c r="AB2559" i="43"/>
  <c r="AC2559" i="43" s="1"/>
  <c r="Y2559" i="43"/>
  <c r="AD2559" i="43" s="1"/>
  <c r="X2559" i="43"/>
  <c r="V2559" i="43"/>
  <c r="R2559" i="43"/>
  <c r="S2559" i="43" s="1"/>
  <c r="M2559" i="43"/>
  <c r="L2559" i="43"/>
  <c r="W2559" i="43" s="1"/>
  <c r="G2559" i="43"/>
  <c r="F2559" i="43"/>
  <c r="E2559" i="43"/>
  <c r="D2559" i="43"/>
  <c r="C2559" i="43"/>
  <c r="B2559" i="43"/>
  <c r="AB2558" i="43"/>
  <c r="AC2558" i="43" s="1"/>
  <c r="Y2558" i="43"/>
  <c r="AD2558" i="43" s="1"/>
  <c r="X2558" i="43"/>
  <c r="W2558" i="43"/>
  <c r="V2558" i="43"/>
  <c r="R2558" i="43"/>
  <c r="S2558" i="43" s="1"/>
  <c r="M2558" i="43"/>
  <c r="L2558" i="43"/>
  <c r="G2558" i="43"/>
  <c r="F2558" i="43"/>
  <c r="E2558" i="43"/>
  <c r="D2558" i="43"/>
  <c r="C2558" i="43"/>
  <c r="B2558" i="43"/>
  <c r="AD2557" i="43"/>
  <c r="AB2557" i="43"/>
  <c r="AC2557" i="43" s="1"/>
  <c r="Z2557" i="43"/>
  <c r="AA2557" i="43" s="1"/>
  <c r="Y2557" i="43"/>
  <c r="V2557" i="43"/>
  <c r="R2557" i="43"/>
  <c r="M2557" i="43"/>
  <c r="L2557" i="43"/>
  <c r="G2557" i="43"/>
  <c r="F2557" i="43"/>
  <c r="E2557" i="43"/>
  <c r="D2557" i="43"/>
  <c r="C2557" i="43"/>
  <c r="B2557" i="43"/>
  <c r="Y2556" i="43"/>
  <c r="V2556" i="43"/>
  <c r="S2556" i="43"/>
  <c r="R2556" i="43"/>
  <c r="M2556" i="43"/>
  <c r="L2556" i="43"/>
  <c r="X2556" i="43" s="1"/>
  <c r="G2556" i="43"/>
  <c r="F2556" i="43"/>
  <c r="E2556" i="43"/>
  <c r="D2556" i="43"/>
  <c r="C2556" i="43"/>
  <c r="B2556" i="43"/>
  <c r="AB2555" i="43"/>
  <c r="AC2555" i="43" s="1"/>
  <c r="Y2555" i="43"/>
  <c r="AD2555" i="43" s="1"/>
  <c r="X2555" i="43"/>
  <c r="V2555" i="43"/>
  <c r="R2555" i="43"/>
  <c r="S2555" i="43" s="1"/>
  <c r="M2555" i="43"/>
  <c r="L2555" i="43"/>
  <c r="W2555" i="43" s="1"/>
  <c r="G2555" i="43"/>
  <c r="F2555" i="43"/>
  <c r="E2555" i="43"/>
  <c r="D2555" i="43"/>
  <c r="C2555" i="43"/>
  <c r="B2555" i="43"/>
  <c r="AB2554" i="43"/>
  <c r="AC2554" i="43" s="1"/>
  <c r="Y2554" i="43"/>
  <c r="AD2554" i="43" s="1"/>
  <c r="X2554" i="43"/>
  <c r="W2554" i="43"/>
  <c r="V2554" i="43"/>
  <c r="R2554" i="43"/>
  <c r="S2554" i="43" s="1"/>
  <c r="M2554" i="43"/>
  <c r="L2554" i="43"/>
  <c r="G2554" i="43"/>
  <c r="F2554" i="43"/>
  <c r="E2554" i="43"/>
  <c r="D2554" i="43"/>
  <c r="C2554" i="43"/>
  <c r="B2554" i="43"/>
  <c r="AD2553" i="43"/>
  <c r="AB2553" i="43"/>
  <c r="AC2553" i="43" s="1"/>
  <c r="Z2553" i="43"/>
  <c r="AA2553" i="43" s="1"/>
  <c r="Y2553" i="43"/>
  <c r="V2553" i="43"/>
  <c r="R2553" i="43"/>
  <c r="M2553" i="43"/>
  <c r="L2553" i="43"/>
  <c r="G2553" i="43"/>
  <c r="F2553" i="43"/>
  <c r="E2553" i="43"/>
  <c r="D2553" i="43"/>
  <c r="C2553" i="43"/>
  <c r="B2553" i="43"/>
  <c r="Y2552" i="43"/>
  <c r="V2552" i="43"/>
  <c r="S2552" i="43"/>
  <c r="R2552" i="43"/>
  <c r="M2552" i="43"/>
  <c r="L2552" i="43"/>
  <c r="X2552" i="43" s="1"/>
  <c r="G2552" i="43"/>
  <c r="F2552" i="43"/>
  <c r="E2552" i="43"/>
  <c r="D2552" i="43"/>
  <c r="C2552" i="43"/>
  <c r="B2552" i="43"/>
  <c r="AB2551" i="43"/>
  <c r="AC2551" i="43" s="1"/>
  <c r="Y2551" i="43"/>
  <c r="AD2551" i="43" s="1"/>
  <c r="X2551" i="43"/>
  <c r="V2551" i="43"/>
  <c r="R2551" i="43"/>
  <c r="S2551" i="43" s="1"/>
  <c r="M2551" i="43"/>
  <c r="L2551" i="43"/>
  <c r="W2551" i="43" s="1"/>
  <c r="G2551" i="43"/>
  <c r="F2551" i="43"/>
  <c r="E2551" i="43"/>
  <c r="D2551" i="43"/>
  <c r="C2551" i="43"/>
  <c r="B2551" i="43"/>
  <c r="AB2550" i="43"/>
  <c r="AC2550" i="43" s="1"/>
  <c r="Y2550" i="43"/>
  <c r="AD2550" i="43" s="1"/>
  <c r="X2550" i="43"/>
  <c r="W2550" i="43"/>
  <c r="V2550" i="43"/>
  <c r="R2550" i="43"/>
  <c r="S2550" i="43" s="1"/>
  <c r="M2550" i="43"/>
  <c r="L2550" i="43"/>
  <c r="G2550" i="43"/>
  <c r="F2550" i="43"/>
  <c r="E2550" i="43"/>
  <c r="D2550" i="43"/>
  <c r="C2550" i="43"/>
  <c r="B2550" i="43"/>
  <c r="AD2549" i="43"/>
  <c r="AB2549" i="43"/>
  <c r="AC2549" i="43" s="1"/>
  <c r="Z2549" i="43"/>
  <c r="AA2549" i="43" s="1"/>
  <c r="Y2549" i="43"/>
  <c r="V2549" i="43"/>
  <c r="R2549" i="43"/>
  <c r="M2549" i="43"/>
  <c r="L2549" i="43"/>
  <c r="G2549" i="43"/>
  <c r="F2549" i="43"/>
  <c r="E2549" i="43"/>
  <c r="D2549" i="43"/>
  <c r="C2549" i="43"/>
  <c r="B2549" i="43"/>
  <c r="Y2548" i="43"/>
  <c r="V2548" i="43"/>
  <c r="S2548" i="43"/>
  <c r="R2548" i="43"/>
  <c r="M2548" i="43"/>
  <c r="L2548" i="43"/>
  <c r="X2548" i="43" s="1"/>
  <c r="G2548" i="43"/>
  <c r="F2548" i="43"/>
  <c r="E2548" i="43"/>
  <c r="D2548" i="43"/>
  <c r="C2548" i="43"/>
  <c r="B2548" i="43"/>
  <c r="AB2547" i="43"/>
  <c r="AC2547" i="43" s="1"/>
  <c r="Y2547" i="43"/>
  <c r="AD2547" i="43" s="1"/>
  <c r="X2547" i="43"/>
  <c r="V2547" i="43"/>
  <c r="R2547" i="43"/>
  <c r="S2547" i="43" s="1"/>
  <c r="M2547" i="43"/>
  <c r="L2547" i="43"/>
  <c r="W2547" i="43" s="1"/>
  <c r="G2547" i="43"/>
  <c r="F2547" i="43"/>
  <c r="E2547" i="43"/>
  <c r="D2547" i="43"/>
  <c r="C2547" i="43"/>
  <c r="B2547" i="43"/>
  <c r="AB2546" i="43"/>
  <c r="AC2546" i="43" s="1"/>
  <c r="Y2546" i="43"/>
  <c r="AD2546" i="43" s="1"/>
  <c r="X2546" i="43"/>
  <c r="W2546" i="43"/>
  <c r="V2546" i="43"/>
  <c r="R2546" i="43"/>
  <c r="S2546" i="43" s="1"/>
  <c r="M2546" i="43"/>
  <c r="L2546" i="43"/>
  <c r="G2546" i="43"/>
  <c r="F2546" i="43"/>
  <c r="E2546" i="43"/>
  <c r="D2546" i="43"/>
  <c r="C2546" i="43"/>
  <c r="B2546" i="43"/>
  <c r="AD2545" i="43"/>
  <c r="AB2545" i="43"/>
  <c r="AC2545" i="43" s="1"/>
  <c r="Z2545" i="43"/>
  <c r="AA2545" i="43" s="1"/>
  <c r="Y2545" i="43"/>
  <c r="V2545" i="43"/>
  <c r="R2545" i="43"/>
  <c r="M2545" i="43"/>
  <c r="L2545" i="43"/>
  <c r="G2545" i="43"/>
  <c r="F2545" i="43"/>
  <c r="E2545" i="43"/>
  <c r="D2545" i="43"/>
  <c r="C2545" i="43"/>
  <c r="B2545" i="43"/>
  <c r="Y2544" i="43"/>
  <c r="V2544" i="43"/>
  <c r="S2544" i="43"/>
  <c r="R2544" i="43"/>
  <c r="M2544" i="43"/>
  <c r="L2544" i="43"/>
  <c r="X2544" i="43" s="1"/>
  <c r="G2544" i="43"/>
  <c r="F2544" i="43"/>
  <c r="E2544" i="43"/>
  <c r="D2544" i="43"/>
  <c r="C2544" i="43"/>
  <c r="B2544" i="43"/>
  <c r="AB2543" i="43"/>
  <c r="AC2543" i="43" s="1"/>
  <c r="Y2543" i="43"/>
  <c r="AD2543" i="43" s="1"/>
  <c r="X2543" i="43"/>
  <c r="V2543" i="43"/>
  <c r="R2543" i="43"/>
  <c r="S2543" i="43" s="1"/>
  <c r="M2543" i="43"/>
  <c r="L2543" i="43"/>
  <c r="W2543" i="43" s="1"/>
  <c r="G2543" i="43"/>
  <c r="F2543" i="43"/>
  <c r="E2543" i="43"/>
  <c r="D2543" i="43"/>
  <c r="C2543" i="43"/>
  <c r="B2543" i="43"/>
  <c r="AB2542" i="43"/>
  <c r="AC2542" i="43" s="1"/>
  <c r="Y2542" i="43"/>
  <c r="AD2542" i="43" s="1"/>
  <c r="X2542" i="43"/>
  <c r="W2542" i="43"/>
  <c r="V2542" i="43"/>
  <c r="R2542" i="43"/>
  <c r="S2542" i="43" s="1"/>
  <c r="M2542" i="43"/>
  <c r="L2542" i="43"/>
  <c r="G2542" i="43"/>
  <c r="F2542" i="43"/>
  <c r="E2542" i="43"/>
  <c r="D2542" i="43"/>
  <c r="C2542" i="43"/>
  <c r="B2542" i="43"/>
  <c r="AD2541" i="43"/>
  <c r="AB2541" i="43"/>
  <c r="AC2541" i="43" s="1"/>
  <c r="Z2541" i="43"/>
  <c r="AA2541" i="43" s="1"/>
  <c r="Y2541" i="43"/>
  <c r="V2541" i="43"/>
  <c r="R2541" i="43"/>
  <c r="M2541" i="43"/>
  <c r="L2541" i="43"/>
  <c r="G2541" i="43"/>
  <c r="F2541" i="43"/>
  <c r="E2541" i="43"/>
  <c r="D2541" i="43"/>
  <c r="C2541" i="43"/>
  <c r="B2541" i="43"/>
  <c r="Y2540" i="43"/>
  <c r="V2540" i="43"/>
  <c r="S2540" i="43"/>
  <c r="R2540" i="43"/>
  <c r="M2540" i="43"/>
  <c r="L2540" i="43"/>
  <c r="X2540" i="43" s="1"/>
  <c r="G2540" i="43"/>
  <c r="F2540" i="43"/>
  <c r="E2540" i="43"/>
  <c r="D2540" i="43"/>
  <c r="C2540" i="43"/>
  <c r="B2540" i="43"/>
  <c r="AB2539" i="43"/>
  <c r="AC2539" i="43" s="1"/>
  <c r="Y2539" i="43"/>
  <c r="AD2539" i="43" s="1"/>
  <c r="X2539" i="43"/>
  <c r="V2539" i="43"/>
  <c r="R2539" i="43"/>
  <c r="S2539" i="43" s="1"/>
  <c r="M2539" i="43"/>
  <c r="L2539" i="43"/>
  <c r="W2539" i="43" s="1"/>
  <c r="G2539" i="43"/>
  <c r="F2539" i="43"/>
  <c r="E2539" i="43"/>
  <c r="D2539" i="43"/>
  <c r="C2539" i="43"/>
  <c r="B2539" i="43"/>
  <c r="AB2538" i="43"/>
  <c r="AC2538" i="43" s="1"/>
  <c r="Y2538" i="43"/>
  <c r="AD2538" i="43" s="1"/>
  <c r="X2538" i="43"/>
  <c r="W2538" i="43"/>
  <c r="V2538" i="43"/>
  <c r="R2538" i="43"/>
  <c r="S2538" i="43" s="1"/>
  <c r="M2538" i="43"/>
  <c r="L2538" i="43"/>
  <c r="G2538" i="43"/>
  <c r="F2538" i="43"/>
  <c r="E2538" i="43"/>
  <c r="D2538" i="43"/>
  <c r="C2538" i="43"/>
  <c r="B2538" i="43"/>
  <c r="AD2537" i="43"/>
  <c r="AB2537" i="43"/>
  <c r="AC2537" i="43" s="1"/>
  <c r="Z2537" i="43"/>
  <c r="AA2537" i="43" s="1"/>
  <c r="Y2537" i="43"/>
  <c r="V2537" i="43"/>
  <c r="R2537" i="43"/>
  <c r="M2537" i="43"/>
  <c r="L2537" i="43"/>
  <c r="G2537" i="43"/>
  <c r="F2537" i="43"/>
  <c r="E2537" i="43"/>
  <c r="D2537" i="43"/>
  <c r="C2537" i="43"/>
  <c r="B2537" i="43"/>
  <c r="Y2536" i="43"/>
  <c r="V2536" i="43"/>
  <c r="S2536" i="43"/>
  <c r="R2536" i="43"/>
  <c r="M2536" i="43"/>
  <c r="L2536" i="43"/>
  <c r="X2536" i="43" s="1"/>
  <c r="G2536" i="43"/>
  <c r="F2536" i="43"/>
  <c r="E2536" i="43"/>
  <c r="D2536" i="43"/>
  <c r="C2536" i="43"/>
  <c r="B2536" i="43"/>
  <c r="AB2535" i="43"/>
  <c r="AC2535" i="43" s="1"/>
  <c r="Y2535" i="43"/>
  <c r="AD2535" i="43" s="1"/>
  <c r="X2535" i="43"/>
  <c r="V2535" i="43"/>
  <c r="R2535" i="43"/>
  <c r="S2535" i="43" s="1"/>
  <c r="M2535" i="43"/>
  <c r="L2535" i="43"/>
  <c r="W2535" i="43" s="1"/>
  <c r="G2535" i="43"/>
  <c r="F2535" i="43"/>
  <c r="E2535" i="43"/>
  <c r="D2535" i="43"/>
  <c r="C2535" i="43"/>
  <c r="B2535" i="43"/>
  <c r="AB2534" i="43"/>
  <c r="AC2534" i="43" s="1"/>
  <c r="Y2534" i="43"/>
  <c r="AD2534" i="43" s="1"/>
  <c r="X2534" i="43"/>
  <c r="W2534" i="43"/>
  <c r="V2534" i="43"/>
  <c r="R2534" i="43"/>
  <c r="S2534" i="43" s="1"/>
  <c r="M2534" i="43"/>
  <c r="L2534" i="43"/>
  <c r="G2534" i="43"/>
  <c r="F2534" i="43"/>
  <c r="E2534" i="43"/>
  <c r="D2534" i="43"/>
  <c r="C2534" i="43"/>
  <c r="B2534" i="43"/>
  <c r="AD2533" i="43"/>
  <c r="AB2533" i="43"/>
  <c r="AC2533" i="43" s="1"/>
  <c r="Z2533" i="43"/>
  <c r="AA2533" i="43" s="1"/>
  <c r="Y2533" i="43"/>
  <c r="V2533" i="43"/>
  <c r="R2533" i="43"/>
  <c r="M2533" i="43"/>
  <c r="L2533" i="43"/>
  <c r="G2533" i="43"/>
  <c r="F2533" i="43"/>
  <c r="E2533" i="43"/>
  <c r="D2533" i="43"/>
  <c r="C2533" i="43"/>
  <c r="B2533" i="43"/>
  <c r="Y2532" i="43"/>
  <c r="V2532" i="43"/>
  <c r="S2532" i="43"/>
  <c r="R2532" i="43"/>
  <c r="M2532" i="43"/>
  <c r="L2532" i="43"/>
  <c r="X2532" i="43" s="1"/>
  <c r="G2532" i="43"/>
  <c r="F2532" i="43"/>
  <c r="E2532" i="43"/>
  <c r="D2532" i="43"/>
  <c r="C2532" i="43"/>
  <c r="B2532" i="43"/>
  <c r="AB2531" i="43"/>
  <c r="AC2531" i="43" s="1"/>
  <c r="Y2531" i="43"/>
  <c r="AD2531" i="43" s="1"/>
  <c r="X2531" i="43"/>
  <c r="V2531" i="43"/>
  <c r="R2531" i="43"/>
  <c r="S2531" i="43" s="1"/>
  <c r="M2531" i="43"/>
  <c r="L2531" i="43"/>
  <c r="W2531" i="43" s="1"/>
  <c r="G2531" i="43"/>
  <c r="F2531" i="43"/>
  <c r="E2531" i="43"/>
  <c r="D2531" i="43"/>
  <c r="C2531" i="43"/>
  <c r="B2531" i="43"/>
  <c r="AB2530" i="43"/>
  <c r="AC2530" i="43" s="1"/>
  <c r="Y2530" i="43"/>
  <c r="AD2530" i="43" s="1"/>
  <c r="X2530" i="43"/>
  <c r="W2530" i="43"/>
  <c r="V2530" i="43"/>
  <c r="R2530" i="43"/>
  <c r="S2530" i="43" s="1"/>
  <c r="M2530" i="43"/>
  <c r="L2530" i="43"/>
  <c r="G2530" i="43"/>
  <c r="F2530" i="43"/>
  <c r="E2530" i="43"/>
  <c r="D2530" i="43"/>
  <c r="C2530" i="43"/>
  <c r="B2530" i="43"/>
  <c r="AD2529" i="43"/>
  <c r="AB2529" i="43"/>
  <c r="AC2529" i="43" s="1"/>
  <c r="Z2529" i="43"/>
  <c r="AA2529" i="43" s="1"/>
  <c r="Y2529" i="43"/>
  <c r="V2529" i="43"/>
  <c r="R2529" i="43"/>
  <c r="M2529" i="43"/>
  <c r="L2529" i="43"/>
  <c r="G2529" i="43"/>
  <c r="F2529" i="43"/>
  <c r="E2529" i="43"/>
  <c r="D2529" i="43"/>
  <c r="C2529" i="43"/>
  <c r="B2529" i="43"/>
  <c r="Y2528" i="43"/>
  <c r="V2528" i="43"/>
  <c r="S2528" i="43"/>
  <c r="R2528" i="43"/>
  <c r="M2528" i="43"/>
  <c r="L2528" i="43"/>
  <c r="X2528" i="43" s="1"/>
  <c r="G2528" i="43"/>
  <c r="F2528" i="43"/>
  <c r="E2528" i="43"/>
  <c r="D2528" i="43"/>
  <c r="C2528" i="43"/>
  <c r="B2528" i="43"/>
  <c r="AB2527" i="43"/>
  <c r="AC2527" i="43" s="1"/>
  <c r="Y2527" i="43"/>
  <c r="AD2527" i="43" s="1"/>
  <c r="X2527" i="43"/>
  <c r="V2527" i="43"/>
  <c r="R2527" i="43"/>
  <c r="S2527" i="43" s="1"/>
  <c r="M2527" i="43"/>
  <c r="L2527" i="43"/>
  <c r="W2527" i="43" s="1"/>
  <c r="G2527" i="43"/>
  <c r="F2527" i="43"/>
  <c r="E2527" i="43"/>
  <c r="D2527" i="43"/>
  <c r="C2527" i="43"/>
  <c r="B2527" i="43"/>
  <c r="AB2526" i="43"/>
  <c r="AC2526" i="43" s="1"/>
  <c r="Y2526" i="43"/>
  <c r="AD2526" i="43" s="1"/>
  <c r="X2526" i="43"/>
  <c r="W2526" i="43"/>
  <c r="V2526" i="43"/>
  <c r="R2526" i="43"/>
  <c r="S2526" i="43" s="1"/>
  <c r="M2526" i="43"/>
  <c r="L2526" i="43"/>
  <c r="G2526" i="43"/>
  <c r="F2526" i="43"/>
  <c r="E2526" i="43"/>
  <c r="D2526" i="43"/>
  <c r="C2526" i="43"/>
  <c r="B2526" i="43"/>
  <c r="AD2525" i="43"/>
  <c r="AB2525" i="43"/>
  <c r="AC2525" i="43" s="1"/>
  <c r="Z2525" i="43"/>
  <c r="AA2525" i="43" s="1"/>
  <c r="Y2525" i="43"/>
  <c r="V2525" i="43"/>
  <c r="R2525" i="43"/>
  <c r="M2525" i="43"/>
  <c r="L2525" i="43"/>
  <c r="G2525" i="43"/>
  <c r="F2525" i="43"/>
  <c r="E2525" i="43"/>
  <c r="D2525" i="43"/>
  <c r="C2525" i="43"/>
  <c r="B2525" i="43"/>
  <c r="Y2524" i="43"/>
  <c r="V2524" i="43"/>
  <c r="S2524" i="43"/>
  <c r="R2524" i="43"/>
  <c r="M2524" i="43"/>
  <c r="L2524" i="43"/>
  <c r="X2524" i="43" s="1"/>
  <c r="G2524" i="43"/>
  <c r="F2524" i="43"/>
  <c r="E2524" i="43"/>
  <c r="D2524" i="43"/>
  <c r="C2524" i="43"/>
  <c r="B2524" i="43"/>
  <c r="AB2523" i="43"/>
  <c r="AC2523" i="43" s="1"/>
  <c r="Y2523" i="43"/>
  <c r="AD2523" i="43" s="1"/>
  <c r="X2523" i="43"/>
  <c r="V2523" i="43"/>
  <c r="R2523" i="43"/>
  <c r="S2523" i="43" s="1"/>
  <c r="M2523" i="43"/>
  <c r="L2523" i="43"/>
  <c r="W2523" i="43" s="1"/>
  <c r="G2523" i="43"/>
  <c r="F2523" i="43"/>
  <c r="E2523" i="43"/>
  <c r="D2523" i="43"/>
  <c r="C2523" i="43"/>
  <c r="B2523" i="43"/>
  <c r="AB2522" i="43"/>
  <c r="AC2522" i="43" s="1"/>
  <c r="Y2522" i="43"/>
  <c r="AD2522" i="43" s="1"/>
  <c r="X2522" i="43"/>
  <c r="W2522" i="43"/>
  <c r="V2522" i="43"/>
  <c r="R2522" i="43"/>
  <c r="S2522" i="43" s="1"/>
  <c r="M2522" i="43"/>
  <c r="L2522" i="43"/>
  <c r="G2522" i="43"/>
  <c r="F2522" i="43"/>
  <c r="E2522" i="43"/>
  <c r="D2522" i="43"/>
  <c r="C2522" i="43"/>
  <c r="B2522" i="43"/>
  <c r="AD2521" i="43"/>
  <c r="AB2521" i="43"/>
  <c r="AC2521" i="43" s="1"/>
  <c r="Z2521" i="43"/>
  <c r="AA2521" i="43" s="1"/>
  <c r="Y2521" i="43"/>
  <c r="V2521" i="43"/>
  <c r="R2521" i="43"/>
  <c r="M2521" i="43"/>
  <c r="L2521" i="43"/>
  <c r="G2521" i="43"/>
  <c r="F2521" i="43"/>
  <c r="E2521" i="43"/>
  <c r="D2521" i="43"/>
  <c r="C2521" i="43"/>
  <c r="B2521" i="43"/>
  <c r="Y2520" i="43"/>
  <c r="V2520" i="43"/>
  <c r="S2520" i="43"/>
  <c r="R2520" i="43"/>
  <c r="M2520" i="43"/>
  <c r="L2520" i="43"/>
  <c r="X2520" i="43" s="1"/>
  <c r="G2520" i="43"/>
  <c r="F2520" i="43"/>
  <c r="E2520" i="43"/>
  <c r="D2520" i="43"/>
  <c r="C2520" i="43"/>
  <c r="B2520" i="43"/>
  <c r="AB2519" i="43"/>
  <c r="AC2519" i="43" s="1"/>
  <c r="Y2519" i="43"/>
  <c r="AD2519" i="43" s="1"/>
  <c r="X2519" i="43"/>
  <c r="V2519" i="43"/>
  <c r="R2519" i="43"/>
  <c r="S2519" i="43" s="1"/>
  <c r="M2519" i="43"/>
  <c r="L2519" i="43"/>
  <c r="W2519" i="43" s="1"/>
  <c r="G2519" i="43"/>
  <c r="F2519" i="43"/>
  <c r="E2519" i="43"/>
  <c r="D2519" i="43"/>
  <c r="C2519" i="43"/>
  <c r="B2519" i="43"/>
  <c r="AB2518" i="43"/>
  <c r="AC2518" i="43" s="1"/>
  <c r="Y2518" i="43"/>
  <c r="AD2518" i="43" s="1"/>
  <c r="X2518" i="43"/>
  <c r="W2518" i="43"/>
  <c r="V2518" i="43"/>
  <c r="R2518" i="43"/>
  <c r="S2518" i="43" s="1"/>
  <c r="M2518" i="43"/>
  <c r="L2518" i="43"/>
  <c r="G2518" i="43"/>
  <c r="F2518" i="43"/>
  <c r="E2518" i="43"/>
  <c r="D2518" i="43"/>
  <c r="C2518" i="43"/>
  <c r="B2518" i="43"/>
  <c r="AD2517" i="43"/>
  <c r="AB2517" i="43"/>
  <c r="AC2517" i="43" s="1"/>
  <c r="Z2517" i="43"/>
  <c r="AA2517" i="43" s="1"/>
  <c r="Y2517" i="43"/>
  <c r="V2517" i="43"/>
  <c r="R2517" i="43"/>
  <c r="M2517" i="43"/>
  <c r="L2517" i="43"/>
  <c r="G2517" i="43"/>
  <c r="F2517" i="43"/>
  <c r="E2517" i="43"/>
  <c r="D2517" i="43"/>
  <c r="C2517" i="43"/>
  <c r="B2517" i="43"/>
  <c r="Y2516" i="43"/>
  <c r="V2516" i="43"/>
  <c r="S2516" i="43"/>
  <c r="R2516" i="43"/>
  <c r="M2516" i="43"/>
  <c r="L2516" i="43"/>
  <c r="X2516" i="43" s="1"/>
  <c r="G2516" i="43"/>
  <c r="F2516" i="43"/>
  <c r="E2516" i="43"/>
  <c r="D2516" i="43"/>
  <c r="C2516" i="43"/>
  <c r="B2516" i="43"/>
  <c r="AB2515" i="43"/>
  <c r="AC2515" i="43" s="1"/>
  <c r="Y2515" i="43"/>
  <c r="AD2515" i="43" s="1"/>
  <c r="X2515" i="43"/>
  <c r="V2515" i="43"/>
  <c r="R2515" i="43"/>
  <c r="S2515" i="43" s="1"/>
  <c r="M2515" i="43"/>
  <c r="L2515" i="43"/>
  <c r="W2515" i="43" s="1"/>
  <c r="G2515" i="43"/>
  <c r="F2515" i="43"/>
  <c r="E2515" i="43"/>
  <c r="D2515" i="43"/>
  <c r="C2515" i="43"/>
  <c r="B2515" i="43"/>
  <c r="AB2514" i="43"/>
  <c r="AC2514" i="43" s="1"/>
  <c r="Y2514" i="43"/>
  <c r="AD2514" i="43" s="1"/>
  <c r="X2514" i="43"/>
  <c r="W2514" i="43"/>
  <c r="V2514" i="43"/>
  <c r="R2514" i="43"/>
  <c r="S2514" i="43" s="1"/>
  <c r="M2514" i="43"/>
  <c r="L2514" i="43"/>
  <c r="G2514" i="43"/>
  <c r="F2514" i="43"/>
  <c r="E2514" i="43"/>
  <c r="D2514" i="43"/>
  <c r="C2514" i="43"/>
  <c r="B2514" i="43"/>
  <c r="AD2513" i="43"/>
  <c r="AB2513" i="43"/>
  <c r="AC2513" i="43" s="1"/>
  <c r="Z2513" i="43"/>
  <c r="AA2513" i="43" s="1"/>
  <c r="Y2513" i="43"/>
  <c r="V2513" i="43"/>
  <c r="R2513" i="43"/>
  <c r="M2513" i="43"/>
  <c r="L2513" i="43"/>
  <c r="G2513" i="43"/>
  <c r="F2513" i="43"/>
  <c r="E2513" i="43"/>
  <c r="D2513" i="43"/>
  <c r="C2513" i="43"/>
  <c r="B2513" i="43"/>
  <c r="Y2512" i="43"/>
  <c r="V2512" i="43"/>
  <c r="S2512" i="43"/>
  <c r="R2512" i="43"/>
  <c r="M2512" i="43"/>
  <c r="L2512" i="43"/>
  <c r="X2512" i="43" s="1"/>
  <c r="G2512" i="43"/>
  <c r="F2512" i="43"/>
  <c r="E2512" i="43"/>
  <c r="D2512" i="43"/>
  <c r="C2512" i="43"/>
  <c r="B2512" i="43"/>
  <c r="AB2511" i="43"/>
  <c r="AC2511" i="43" s="1"/>
  <c r="Y2511" i="43"/>
  <c r="AD2511" i="43" s="1"/>
  <c r="X2511" i="43"/>
  <c r="V2511" i="43"/>
  <c r="R2511" i="43"/>
  <c r="S2511" i="43" s="1"/>
  <c r="M2511" i="43"/>
  <c r="L2511" i="43"/>
  <c r="W2511" i="43" s="1"/>
  <c r="G2511" i="43"/>
  <c r="F2511" i="43"/>
  <c r="E2511" i="43"/>
  <c r="D2511" i="43"/>
  <c r="C2511" i="43"/>
  <c r="B2511" i="43"/>
  <c r="AB2510" i="43"/>
  <c r="AC2510" i="43" s="1"/>
  <c r="Y2510" i="43"/>
  <c r="AD2510" i="43" s="1"/>
  <c r="X2510" i="43"/>
  <c r="W2510" i="43"/>
  <c r="V2510" i="43"/>
  <c r="R2510" i="43"/>
  <c r="S2510" i="43" s="1"/>
  <c r="M2510" i="43"/>
  <c r="L2510" i="43"/>
  <c r="G2510" i="43"/>
  <c r="F2510" i="43"/>
  <c r="E2510" i="43"/>
  <c r="D2510" i="43"/>
  <c r="C2510" i="43"/>
  <c r="B2510" i="43"/>
  <c r="AD2509" i="43"/>
  <c r="AB2509" i="43"/>
  <c r="AC2509" i="43" s="1"/>
  <c r="Z2509" i="43"/>
  <c r="AA2509" i="43" s="1"/>
  <c r="Y2509" i="43"/>
  <c r="V2509" i="43"/>
  <c r="R2509" i="43"/>
  <c r="M2509" i="43"/>
  <c r="L2509" i="43"/>
  <c r="G2509" i="43"/>
  <c r="F2509" i="43"/>
  <c r="E2509" i="43"/>
  <c r="D2509" i="43"/>
  <c r="C2509" i="43"/>
  <c r="B2509" i="43"/>
  <c r="Y2508" i="43"/>
  <c r="V2508" i="43"/>
  <c r="S2508" i="43"/>
  <c r="R2508" i="43"/>
  <c r="M2508" i="43"/>
  <c r="L2508" i="43"/>
  <c r="X2508" i="43" s="1"/>
  <c r="G2508" i="43"/>
  <c r="F2508" i="43"/>
  <c r="E2508" i="43"/>
  <c r="D2508" i="43"/>
  <c r="C2508" i="43"/>
  <c r="B2508" i="43"/>
  <c r="AB2507" i="43"/>
  <c r="AC2507" i="43" s="1"/>
  <c r="Y2507" i="43"/>
  <c r="AD2507" i="43" s="1"/>
  <c r="X2507" i="43"/>
  <c r="V2507" i="43"/>
  <c r="R2507" i="43"/>
  <c r="S2507" i="43" s="1"/>
  <c r="M2507" i="43"/>
  <c r="L2507" i="43"/>
  <c r="W2507" i="43" s="1"/>
  <c r="G2507" i="43"/>
  <c r="F2507" i="43"/>
  <c r="E2507" i="43"/>
  <c r="D2507" i="43"/>
  <c r="C2507" i="43"/>
  <c r="B2507" i="43"/>
  <c r="AB2506" i="43"/>
  <c r="AC2506" i="43" s="1"/>
  <c r="Y2506" i="43"/>
  <c r="AD2506" i="43" s="1"/>
  <c r="X2506" i="43"/>
  <c r="W2506" i="43"/>
  <c r="V2506" i="43"/>
  <c r="R2506" i="43"/>
  <c r="S2506" i="43" s="1"/>
  <c r="M2506" i="43"/>
  <c r="L2506" i="43"/>
  <c r="G2506" i="43"/>
  <c r="F2506" i="43"/>
  <c r="E2506" i="43"/>
  <c r="D2506" i="43"/>
  <c r="C2506" i="43"/>
  <c r="B2506" i="43"/>
  <c r="AD2505" i="43"/>
  <c r="AB2505" i="43"/>
  <c r="AC2505" i="43" s="1"/>
  <c r="Z2505" i="43"/>
  <c r="AA2505" i="43" s="1"/>
  <c r="Y2505" i="43"/>
  <c r="V2505" i="43"/>
  <c r="R2505" i="43"/>
  <c r="M2505" i="43"/>
  <c r="L2505" i="43"/>
  <c r="G2505" i="43"/>
  <c r="F2505" i="43"/>
  <c r="E2505" i="43"/>
  <c r="D2505" i="43"/>
  <c r="C2505" i="43"/>
  <c r="B2505" i="43"/>
  <c r="Y2504" i="43"/>
  <c r="V2504" i="43"/>
  <c r="S2504" i="43"/>
  <c r="R2504" i="43"/>
  <c r="M2504" i="43"/>
  <c r="L2504" i="43"/>
  <c r="X2504" i="43" s="1"/>
  <c r="G2504" i="43"/>
  <c r="F2504" i="43"/>
  <c r="E2504" i="43"/>
  <c r="D2504" i="43"/>
  <c r="C2504" i="43"/>
  <c r="B2504" i="43"/>
  <c r="AB2503" i="43"/>
  <c r="AC2503" i="43" s="1"/>
  <c r="Y2503" i="43"/>
  <c r="AD2503" i="43" s="1"/>
  <c r="X2503" i="43"/>
  <c r="V2503" i="43"/>
  <c r="R2503" i="43"/>
  <c r="S2503" i="43" s="1"/>
  <c r="M2503" i="43"/>
  <c r="L2503" i="43"/>
  <c r="W2503" i="43" s="1"/>
  <c r="G2503" i="43"/>
  <c r="F2503" i="43"/>
  <c r="E2503" i="43"/>
  <c r="D2503" i="43"/>
  <c r="C2503" i="43"/>
  <c r="B2503" i="43"/>
  <c r="AB2502" i="43"/>
  <c r="AC2502" i="43" s="1"/>
  <c r="Y2502" i="43"/>
  <c r="AD2502" i="43" s="1"/>
  <c r="X2502" i="43"/>
  <c r="W2502" i="43"/>
  <c r="V2502" i="43"/>
  <c r="R2502" i="43"/>
  <c r="S2502" i="43" s="1"/>
  <c r="M2502" i="43"/>
  <c r="L2502" i="43"/>
  <c r="G2502" i="43"/>
  <c r="F2502" i="43"/>
  <c r="E2502" i="43"/>
  <c r="D2502" i="43"/>
  <c r="C2502" i="43"/>
  <c r="B2502" i="43"/>
  <c r="AD2501" i="43"/>
  <c r="AB2501" i="43"/>
  <c r="AC2501" i="43" s="1"/>
  <c r="Z2501" i="43"/>
  <c r="AA2501" i="43" s="1"/>
  <c r="Y2501" i="43"/>
  <c r="V2501" i="43"/>
  <c r="R2501" i="43"/>
  <c r="M2501" i="43"/>
  <c r="L2501" i="43"/>
  <c r="G2501" i="43"/>
  <c r="F2501" i="43"/>
  <c r="E2501" i="43"/>
  <c r="D2501" i="43"/>
  <c r="C2501" i="43"/>
  <c r="B2501" i="43"/>
  <c r="Y2500" i="43"/>
  <c r="V2500" i="43"/>
  <c r="S2500" i="43"/>
  <c r="R2500" i="43"/>
  <c r="M2500" i="43"/>
  <c r="L2500" i="43"/>
  <c r="X2500" i="43" s="1"/>
  <c r="G2500" i="43"/>
  <c r="F2500" i="43"/>
  <c r="E2500" i="43"/>
  <c r="D2500" i="43"/>
  <c r="C2500" i="43"/>
  <c r="B2500" i="43"/>
  <c r="AB2499" i="43"/>
  <c r="AC2499" i="43" s="1"/>
  <c r="Y2499" i="43"/>
  <c r="AD2499" i="43" s="1"/>
  <c r="X2499" i="43"/>
  <c r="V2499" i="43"/>
  <c r="R2499" i="43"/>
  <c r="S2499" i="43" s="1"/>
  <c r="M2499" i="43"/>
  <c r="L2499" i="43"/>
  <c r="W2499" i="43" s="1"/>
  <c r="G2499" i="43"/>
  <c r="F2499" i="43"/>
  <c r="E2499" i="43"/>
  <c r="D2499" i="43"/>
  <c r="C2499" i="43"/>
  <c r="B2499" i="43"/>
  <c r="AB2498" i="43"/>
  <c r="AC2498" i="43" s="1"/>
  <c r="Y2498" i="43"/>
  <c r="AD2498" i="43" s="1"/>
  <c r="X2498" i="43"/>
  <c r="W2498" i="43"/>
  <c r="V2498" i="43"/>
  <c r="R2498" i="43"/>
  <c r="S2498" i="43" s="1"/>
  <c r="M2498" i="43"/>
  <c r="L2498" i="43"/>
  <c r="G2498" i="43"/>
  <c r="F2498" i="43"/>
  <c r="E2498" i="43"/>
  <c r="D2498" i="43"/>
  <c r="C2498" i="43"/>
  <c r="B2498" i="43"/>
  <c r="AD2497" i="43"/>
  <c r="AB2497" i="43"/>
  <c r="AC2497" i="43" s="1"/>
  <c r="Z2497" i="43"/>
  <c r="AA2497" i="43" s="1"/>
  <c r="Y2497" i="43"/>
  <c r="V2497" i="43"/>
  <c r="R2497" i="43"/>
  <c r="M2497" i="43"/>
  <c r="L2497" i="43"/>
  <c r="G2497" i="43"/>
  <c r="F2497" i="43"/>
  <c r="E2497" i="43"/>
  <c r="D2497" i="43"/>
  <c r="C2497" i="43"/>
  <c r="B2497" i="43"/>
  <c r="Y2496" i="43"/>
  <c r="V2496" i="43"/>
  <c r="S2496" i="43"/>
  <c r="R2496" i="43"/>
  <c r="M2496" i="43"/>
  <c r="L2496" i="43"/>
  <c r="X2496" i="43" s="1"/>
  <c r="G2496" i="43"/>
  <c r="F2496" i="43"/>
  <c r="E2496" i="43"/>
  <c r="D2496" i="43"/>
  <c r="C2496" i="43"/>
  <c r="B2496" i="43"/>
  <c r="AB2495" i="43"/>
  <c r="AC2495" i="43" s="1"/>
  <c r="Y2495" i="43"/>
  <c r="AD2495" i="43" s="1"/>
  <c r="X2495" i="43"/>
  <c r="V2495" i="43"/>
  <c r="R2495" i="43"/>
  <c r="S2495" i="43" s="1"/>
  <c r="M2495" i="43"/>
  <c r="L2495" i="43"/>
  <c r="W2495" i="43" s="1"/>
  <c r="G2495" i="43"/>
  <c r="F2495" i="43"/>
  <c r="E2495" i="43"/>
  <c r="D2495" i="43"/>
  <c r="C2495" i="43"/>
  <c r="B2495" i="43"/>
  <c r="AB2494" i="43"/>
  <c r="AC2494" i="43" s="1"/>
  <c r="Y2494" i="43"/>
  <c r="AD2494" i="43" s="1"/>
  <c r="X2494" i="43"/>
  <c r="W2494" i="43"/>
  <c r="V2494" i="43"/>
  <c r="R2494" i="43"/>
  <c r="S2494" i="43" s="1"/>
  <c r="M2494" i="43"/>
  <c r="L2494" i="43"/>
  <c r="G2494" i="43"/>
  <c r="F2494" i="43"/>
  <c r="E2494" i="43"/>
  <c r="D2494" i="43"/>
  <c r="C2494" i="43"/>
  <c r="B2494" i="43"/>
  <c r="AD2493" i="43"/>
  <c r="AB2493" i="43"/>
  <c r="AC2493" i="43" s="1"/>
  <c r="Z2493" i="43"/>
  <c r="AA2493" i="43" s="1"/>
  <c r="Y2493" i="43"/>
  <c r="V2493" i="43"/>
  <c r="R2493" i="43"/>
  <c r="M2493" i="43"/>
  <c r="L2493" i="43"/>
  <c r="G2493" i="43"/>
  <c r="F2493" i="43"/>
  <c r="E2493" i="43"/>
  <c r="D2493" i="43"/>
  <c r="C2493" i="43"/>
  <c r="B2493" i="43"/>
  <c r="Y2492" i="43"/>
  <c r="V2492" i="43"/>
  <c r="S2492" i="43"/>
  <c r="R2492" i="43"/>
  <c r="M2492" i="43"/>
  <c r="L2492" i="43"/>
  <c r="X2492" i="43" s="1"/>
  <c r="G2492" i="43"/>
  <c r="F2492" i="43"/>
  <c r="E2492" i="43"/>
  <c r="D2492" i="43"/>
  <c r="C2492" i="43"/>
  <c r="B2492" i="43"/>
  <c r="AB2491" i="43"/>
  <c r="AC2491" i="43" s="1"/>
  <c r="Y2491" i="43"/>
  <c r="AD2491" i="43" s="1"/>
  <c r="X2491" i="43"/>
  <c r="V2491" i="43"/>
  <c r="R2491" i="43"/>
  <c r="S2491" i="43" s="1"/>
  <c r="M2491" i="43"/>
  <c r="L2491" i="43"/>
  <c r="W2491" i="43" s="1"/>
  <c r="G2491" i="43"/>
  <c r="F2491" i="43"/>
  <c r="E2491" i="43"/>
  <c r="D2491" i="43"/>
  <c r="C2491" i="43"/>
  <c r="B2491" i="43"/>
  <c r="AB2490" i="43"/>
  <c r="AC2490" i="43" s="1"/>
  <c r="Y2490" i="43"/>
  <c r="AD2490" i="43" s="1"/>
  <c r="X2490" i="43"/>
  <c r="W2490" i="43"/>
  <c r="V2490" i="43"/>
  <c r="R2490" i="43"/>
  <c r="S2490" i="43" s="1"/>
  <c r="M2490" i="43"/>
  <c r="L2490" i="43"/>
  <c r="G2490" i="43"/>
  <c r="F2490" i="43"/>
  <c r="E2490" i="43"/>
  <c r="D2490" i="43"/>
  <c r="C2490" i="43"/>
  <c r="B2490" i="43"/>
  <c r="AD2489" i="43"/>
  <c r="AB2489" i="43"/>
  <c r="AC2489" i="43" s="1"/>
  <c r="Z2489" i="43"/>
  <c r="AA2489" i="43" s="1"/>
  <c r="Y2489" i="43"/>
  <c r="V2489" i="43"/>
  <c r="R2489" i="43"/>
  <c r="M2489" i="43"/>
  <c r="L2489" i="43"/>
  <c r="G2489" i="43"/>
  <c r="F2489" i="43"/>
  <c r="E2489" i="43"/>
  <c r="D2489" i="43"/>
  <c r="C2489" i="43"/>
  <c r="B2489" i="43"/>
  <c r="Y2488" i="43"/>
  <c r="V2488" i="43"/>
  <c r="S2488" i="43"/>
  <c r="R2488" i="43"/>
  <c r="M2488" i="43"/>
  <c r="L2488" i="43"/>
  <c r="X2488" i="43" s="1"/>
  <c r="G2488" i="43"/>
  <c r="F2488" i="43"/>
  <c r="E2488" i="43"/>
  <c r="D2488" i="43"/>
  <c r="C2488" i="43"/>
  <c r="B2488" i="43"/>
  <c r="AB2487" i="43"/>
  <c r="AC2487" i="43" s="1"/>
  <c r="Y2487" i="43"/>
  <c r="AD2487" i="43" s="1"/>
  <c r="X2487" i="43"/>
  <c r="V2487" i="43"/>
  <c r="R2487" i="43"/>
  <c r="S2487" i="43" s="1"/>
  <c r="M2487" i="43"/>
  <c r="L2487" i="43"/>
  <c r="W2487" i="43" s="1"/>
  <c r="G2487" i="43"/>
  <c r="F2487" i="43"/>
  <c r="E2487" i="43"/>
  <c r="D2487" i="43"/>
  <c r="C2487" i="43"/>
  <c r="B2487" i="43"/>
  <c r="AB2486" i="43"/>
  <c r="AC2486" i="43" s="1"/>
  <c r="Y2486" i="43"/>
  <c r="AD2486" i="43" s="1"/>
  <c r="X2486" i="43"/>
  <c r="W2486" i="43"/>
  <c r="V2486" i="43"/>
  <c r="R2486" i="43"/>
  <c r="S2486" i="43" s="1"/>
  <c r="M2486" i="43"/>
  <c r="L2486" i="43"/>
  <c r="G2486" i="43"/>
  <c r="F2486" i="43"/>
  <c r="E2486" i="43"/>
  <c r="D2486" i="43"/>
  <c r="C2486" i="43"/>
  <c r="B2486" i="43"/>
  <c r="AD2485" i="43"/>
  <c r="AB2485" i="43"/>
  <c r="AC2485" i="43" s="1"/>
  <c r="Z2485" i="43"/>
  <c r="AA2485" i="43" s="1"/>
  <c r="Y2485" i="43"/>
  <c r="V2485" i="43"/>
  <c r="R2485" i="43"/>
  <c r="M2485" i="43"/>
  <c r="L2485" i="43"/>
  <c r="G2485" i="43"/>
  <c r="F2485" i="43"/>
  <c r="E2485" i="43"/>
  <c r="D2485" i="43"/>
  <c r="C2485" i="43"/>
  <c r="B2485" i="43"/>
  <c r="Y2484" i="43"/>
  <c r="V2484" i="43"/>
  <c r="S2484" i="43"/>
  <c r="R2484" i="43"/>
  <c r="M2484" i="43"/>
  <c r="L2484" i="43"/>
  <c r="X2484" i="43" s="1"/>
  <c r="G2484" i="43"/>
  <c r="F2484" i="43"/>
  <c r="E2484" i="43"/>
  <c r="D2484" i="43"/>
  <c r="C2484" i="43"/>
  <c r="B2484" i="43"/>
  <c r="AB2483" i="43"/>
  <c r="AC2483" i="43" s="1"/>
  <c r="Y2483" i="43"/>
  <c r="AD2483" i="43" s="1"/>
  <c r="X2483" i="43"/>
  <c r="V2483" i="43"/>
  <c r="R2483" i="43"/>
  <c r="S2483" i="43" s="1"/>
  <c r="M2483" i="43"/>
  <c r="L2483" i="43"/>
  <c r="W2483" i="43" s="1"/>
  <c r="G2483" i="43"/>
  <c r="F2483" i="43"/>
  <c r="E2483" i="43"/>
  <c r="D2483" i="43"/>
  <c r="C2483" i="43"/>
  <c r="B2483" i="43"/>
  <c r="AB2482" i="43"/>
  <c r="AC2482" i="43" s="1"/>
  <c r="Y2482" i="43"/>
  <c r="AD2482" i="43" s="1"/>
  <c r="X2482" i="43"/>
  <c r="W2482" i="43"/>
  <c r="V2482" i="43"/>
  <c r="R2482" i="43"/>
  <c r="S2482" i="43" s="1"/>
  <c r="M2482" i="43"/>
  <c r="L2482" i="43"/>
  <c r="G2482" i="43"/>
  <c r="F2482" i="43"/>
  <c r="E2482" i="43"/>
  <c r="D2482" i="43"/>
  <c r="C2482" i="43"/>
  <c r="B2482" i="43"/>
  <c r="AD2481" i="43"/>
  <c r="AB2481" i="43"/>
  <c r="AC2481" i="43" s="1"/>
  <c r="Z2481" i="43"/>
  <c r="AA2481" i="43" s="1"/>
  <c r="Y2481" i="43"/>
  <c r="V2481" i="43"/>
  <c r="R2481" i="43"/>
  <c r="M2481" i="43"/>
  <c r="L2481" i="43"/>
  <c r="G2481" i="43"/>
  <c r="F2481" i="43"/>
  <c r="E2481" i="43"/>
  <c r="D2481" i="43"/>
  <c r="C2481" i="43"/>
  <c r="B2481" i="43"/>
  <c r="Y2480" i="43"/>
  <c r="V2480" i="43"/>
  <c r="S2480" i="43"/>
  <c r="R2480" i="43"/>
  <c r="M2480" i="43"/>
  <c r="L2480" i="43"/>
  <c r="X2480" i="43" s="1"/>
  <c r="G2480" i="43"/>
  <c r="F2480" i="43"/>
  <c r="E2480" i="43"/>
  <c r="D2480" i="43"/>
  <c r="C2480" i="43"/>
  <c r="B2480" i="43"/>
  <c r="AB2479" i="43"/>
  <c r="AC2479" i="43" s="1"/>
  <c r="Y2479" i="43"/>
  <c r="AD2479" i="43" s="1"/>
  <c r="X2479" i="43"/>
  <c r="V2479" i="43"/>
  <c r="R2479" i="43"/>
  <c r="S2479" i="43" s="1"/>
  <c r="M2479" i="43"/>
  <c r="L2479" i="43"/>
  <c r="W2479" i="43" s="1"/>
  <c r="G2479" i="43"/>
  <c r="F2479" i="43"/>
  <c r="E2479" i="43"/>
  <c r="D2479" i="43"/>
  <c r="C2479" i="43"/>
  <c r="B2479" i="43"/>
  <c r="AB2478" i="43"/>
  <c r="AC2478" i="43" s="1"/>
  <c r="Y2478" i="43"/>
  <c r="AD2478" i="43" s="1"/>
  <c r="X2478" i="43"/>
  <c r="W2478" i="43"/>
  <c r="V2478" i="43"/>
  <c r="R2478" i="43"/>
  <c r="S2478" i="43" s="1"/>
  <c r="M2478" i="43"/>
  <c r="L2478" i="43"/>
  <c r="G2478" i="43"/>
  <c r="F2478" i="43"/>
  <c r="E2478" i="43"/>
  <c r="D2478" i="43"/>
  <c r="C2478" i="43"/>
  <c r="B2478" i="43"/>
  <c r="AD2477" i="43"/>
  <c r="AB2477" i="43"/>
  <c r="AC2477" i="43" s="1"/>
  <c r="Z2477" i="43"/>
  <c r="AA2477" i="43" s="1"/>
  <c r="Y2477" i="43"/>
  <c r="V2477" i="43"/>
  <c r="R2477" i="43"/>
  <c r="M2477" i="43"/>
  <c r="L2477" i="43"/>
  <c r="G2477" i="43"/>
  <c r="F2477" i="43"/>
  <c r="E2477" i="43"/>
  <c r="D2477" i="43"/>
  <c r="C2477" i="43"/>
  <c r="B2477" i="43"/>
  <c r="Y2476" i="43"/>
  <c r="V2476" i="43"/>
  <c r="S2476" i="43"/>
  <c r="R2476" i="43"/>
  <c r="M2476" i="43"/>
  <c r="L2476" i="43"/>
  <c r="X2476" i="43" s="1"/>
  <c r="G2476" i="43"/>
  <c r="F2476" i="43"/>
  <c r="E2476" i="43"/>
  <c r="D2476" i="43"/>
  <c r="C2476" i="43"/>
  <c r="B2476" i="43"/>
  <c r="AB2475" i="43"/>
  <c r="AC2475" i="43" s="1"/>
  <c r="Y2475" i="43"/>
  <c r="AD2475" i="43" s="1"/>
  <c r="X2475" i="43"/>
  <c r="V2475" i="43"/>
  <c r="R2475" i="43"/>
  <c r="S2475" i="43" s="1"/>
  <c r="M2475" i="43"/>
  <c r="L2475" i="43"/>
  <c r="W2475" i="43" s="1"/>
  <c r="G2475" i="43"/>
  <c r="F2475" i="43"/>
  <c r="E2475" i="43"/>
  <c r="D2475" i="43"/>
  <c r="C2475" i="43"/>
  <c r="B2475" i="43"/>
  <c r="AB2474" i="43"/>
  <c r="AC2474" i="43" s="1"/>
  <c r="Y2474" i="43"/>
  <c r="AD2474" i="43" s="1"/>
  <c r="X2474" i="43"/>
  <c r="W2474" i="43"/>
  <c r="V2474" i="43"/>
  <c r="R2474" i="43"/>
  <c r="S2474" i="43" s="1"/>
  <c r="M2474" i="43"/>
  <c r="L2474" i="43"/>
  <c r="G2474" i="43"/>
  <c r="F2474" i="43"/>
  <c r="E2474" i="43"/>
  <c r="D2474" i="43"/>
  <c r="C2474" i="43"/>
  <c r="B2474" i="43"/>
  <c r="AD2473" i="43"/>
  <c r="AB2473" i="43"/>
  <c r="AC2473" i="43" s="1"/>
  <c r="Z2473" i="43"/>
  <c r="AA2473" i="43" s="1"/>
  <c r="Y2473" i="43"/>
  <c r="V2473" i="43"/>
  <c r="R2473" i="43"/>
  <c r="M2473" i="43"/>
  <c r="L2473" i="43"/>
  <c r="G2473" i="43"/>
  <c r="F2473" i="43"/>
  <c r="E2473" i="43"/>
  <c r="D2473" i="43"/>
  <c r="C2473" i="43"/>
  <c r="B2473" i="43"/>
  <c r="Y2472" i="43"/>
  <c r="V2472" i="43"/>
  <c r="S2472" i="43"/>
  <c r="R2472" i="43"/>
  <c r="M2472" i="43"/>
  <c r="L2472" i="43"/>
  <c r="X2472" i="43" s="1"/>
  <c r="G2472" i="43"/>
  <c r="F2472" i="43"/>
  <c r="E2472" i="43"/>
  <c r="D2472" i="43"/>
  <c r="C2472" i="43"/>
  <c r="B2472" i="43"/>
  <c r="AB2471" i="43"/>
  <c r="AC2471" i="43" s="1"/>
  <c r="Y2471" i="43"/>
  <c r="AD2471" i="43" s="1"/>
  <c r="X2471" i="43"/>
  <c r="V2471" i="43"/>
  <c r="R2471" i="43"/>
  <c r="S2471" i="43" s="1"/>
  <c r="M2471" i="43"/>
  <c r="L2471" i="43"/>
  <c r="W2471" i="43" s="1"/>
  <c r="G2471" i="43"/>
  <c r="F2471" i="43"/>
  <c r="E2471" i="43"/>
  <c r="D2471" i="43"/>
  <c r="C2471" i="43"/>
  <c r="B2471" i="43"/>
  <c r="AB2470" i="43"/>
  <c r="AC2470" i="43" s="1"/>
  <c r="Y2470" i="43"/>
  <c r="AD2470" i="43" s="1"/>
  <c r="X2470" i="43"/>
  <c r="W2470" i="43"/>
  <c r="V2470" i="43"/>
  <c r="R2470" i="43"/>
  <c r="S2470" i="43" s="1"/>
  <c r="M2470" i="43"/>
  <c r="L2470" i="43"/>
  <c r="G2470" i="43"/>
  <c r="F2470" i="43"/>
  <c r="E2470" i="43"/>
  <c r="D2470" i="43"/>
  <c r="C2470" i="43"/>
  <c r="B2470" i="43"/>
  <c r="AD2469" i="43"/>
  <c r="AB2469" i="43"/>
  <c r="AC2469" i="43" s="1"/>
  <c r="Z2469" i="43"/>
  <c r="AA2469" i="43" s="1"/>
  <c r="Y2469" i="43"/>
  <c r="V2469" i="43"/>
  <c r="R2469" i="43"/>
  <c r="M2469" i="43"/>
  <c r="L2469" i="43"/>
  <c r="G2469" i="43"/>
  <c r="F2469" i="43"/>
  <c r="E2469" i="43"/>
  <c r="D2469" i="43"/>
  <c r="C2469" i="43"/>
  <c r="B2469" i="43"/>
  <c r="Y2468" i="43"/>
  <c r="V2468" i="43"/>
  <c r="S2468" i="43"/>
  <c r="R2468" i="43"/>
  <c r="M2468" i="43"/>
  <c r="L2468" i="43"/>
  <c r="X2468" i="43" s="1"/>
  <c r="G2468" i="43"/>
  <c r="F2468" i="43"/>
  <c r="E2468" i="43"/>
  <c r="D2468" i="43"/>
  <c r="C2468" i="43"/>
  <c r="B2468" i="43"/>
  <c r="AB2467" i="43"/>
  <c r="AC2467" i="43" s="1"/>
  <c r="Y2467" i="43"/>
  <c r="AD2467" i="43" s="1"/>
  <c r="X2467" i="43"/>
  <c r="V2467" i="43"/>
  <c r="R2467" i="43"/>
  <c r="S2467" i="43" s="1"/>
  <c r="M2467" i="43"/>
  <c r="L2467" i="43"/>
  <c r="W2467" i="43" s="1"/>
  <c r="G2467" i="43"/>
  <c r="F2467" i="43"/>
  <c r="E2467" i="43"/>
  <c r="D2467" i="43"/>
  <c r="C2467" i="43"/>
  <c r="B2467" i="43"/>
  <c r="AB2466" i="43"/>
  <c r="AC2466" i="43" s="1"/>
  <c r="Y2466" i="43"/>
  <c r="AD2466" i="43" s="1"/>
  <c r="X2466" i="43"/>
  <c r="W2466" i="43"/>
  <c r="V2466" i="43"/>
  <c r="R2466" i="43"/>
  <c r="S2466" i="43" s="1"/>
  <c r="M2466" i="43"/>
  <c r="L2466" i="43"/>
  <c r="G2466" i="43"/>
  <c r="F2466" i="43"/>
  <c r="E2466" i="43"/>
  <c r="D2466" i="43"/>
  <c r="C2466" i="43"/>
  <c r="B2466" i="43"/>
  <c r="AD2465" i="43"/>
  <c r="AB2465" i="43"/>
  <c r="AC2465" i="43" s="1"/>
  <c r="Z2465" i="43"/>
  <c r="AA2465" i="43" s="1"/>
  <c r="Y2465" i="43"/>
  <c r="V2465" i="43"/>
  <c r="R2465" i="43"/>
  <c r="M2465" i="43"/>
  <c r="L2465" i="43"/>
  <c r="G2465" i="43"/>
  <c r="F2465" i="43"/>
  <c r="E2465" i="43"/>
  <c r="D2465" i="43"/>
  <c r="C2465" i="43"/>
  <c r="B2465" i="43"/>
  <c r="Y2464" i="43"/>
  <c r="V2464" i="43"/>
  <c r="S2464" i="43"/>
  <c r="R2464" i="43"/>
  <c r="M2464" i="43"/>
  <c r="L2464" i="43"/>
  <c r="X2464" i="43" s="1"/>
  <c r="G2464" i="43"/>
  <c r="F2464" i="43"/>
  <c r="E2464" i="43"/>
  <c r="D2464" i="43"/>
  <c r="C2464" i="43"/>
  <c r="B2464" i="43"/>
  <c r="AB2463" i="43"/>
  <c r="AC2463" i="43" s="1"/>
  <c r="Y2463" i="43"/>
  <c r="AD2463" i="43" s="1"/>
  <c r="X2463" i="43"/>
  <c r="V2463" i="43"/>
  <c r="R2463" i="43"/>
  <c r="S2463" i="43" s="1"/>
  <c r="M2463" i="43"/>
  <c r="L2463" i="43"/>
  <c r="W2463" i="43" s="1"/>
  <c r="G2463" i="43"/>
  <c r="F2463" i="43"/>
  <c r="E2463" i="43"/>
  <c r="D2463" i="43"/>
  <c r="C2463" i="43"/>
  <c r="B2463" i="43"/>
  <c r="AB2462" i="43"/>
  <c r="AC2462" i="43" s="1"/>
  <c r="Y2462" i="43"/>
  <c r="AD2462" i="43" s="1"/>
  <c r="X2462" i="43"/>
  <c r="W2462" i="43"/>
  <c r="V2462" i="43"/>
  <c r="R2462" i="43"/>
  <c r="S2462" i="43" s="1"/>
  <c r="M2462" i="43"/>
  <c r="L2462" i="43"/>
  <c r="G2462" i="43"/>
  <c r="F2462" i="43"/>
  <c r="E2462" i="43"/>
  <c r="D2462" i="43"/>
  <c r="C2462" i="43"/>
  <c r="B2462" i="43"/>
  <c r="AD2461" i="43"/>
  <c r="AB2461" i="43"/>
  <c r="AC2461" i="43" s="1"/>
  <c r="Z2461" i="43"/>
  <c r="AA2461" i="43" s="1"/>
  <c r="Y2461" i="43"/>
  <c r="V2461" i="43"/>
  <c r="R2461" i="43"/>
  <c r="M2461" i="43"/>
  <c r="L2461" i="43"/>
  <c r="G2461" i="43"/>
  <c r="F2461" i="43"/>
  <c r="E2461" i="43"/>
  <c r="D2461" i="43"/>
  <c r="C2461" i="43"/>
  <c r="B2461" i="43"/>
  <c r="Y2460" i="43"/>
  <c r="V2460" i="43"/>
  <c r="S2460" i="43"/>
  <c r="R2460" i="43"/>
  <c r="M2460" i="43"/>
  <c r="L2460" i="43"/>
  <c r="X2460" i="43" s="1"/>
  <c r="G2460" i="43"/>
  <c r="F2460" i="43"/>
  <c r="E2460" i="43"/>
  <c r="D2460" i="43"/>
  <c r="C2460" i="43"/>
  <c r="B2460" i="43"/>
  <c r="AB2459" i="43"/>
  <c r="AC2459" i="43" s="1"/>
  <c r="Y2459" i="43"/>
  <c r="AD2459" i="43" s="1"/>
  <c r="X2459" i="43"/>
  <c r="V2459" i="43"/>
  <c r="R2459" i="43"/>
  <c r="S2459" i="43" s="1"/>
  <c r="M2459" i="43"/>
  <c r="L2459" i="43"/>
  <c r="W2459" i="43" s="1"/>
  <c r="G2459" i="43"/>
  <c r="F2459" i="43"/>
  <c r="E2459" i="43"/>
  <c r="D2459" i="43"/>
  <c r="C2459" i="43"/>
  <c r="B2459" i="43"/>
  <c r="AB2458" i="43"/>
  <c r="AC2458" i="43" s="1"/>
  <c r="Y2458" i="43"/>
  <c r="AD2458" i="43" s="1"/>
  <c r="X2458" i="43"/>
  <c r="W2458" i="43"/>
  <c r="V2458" i="43"/>
  <c r="R2458" i="43"/>
  <c r="S2458" i="43" s="1"/>
  <c r="M2458" i="43"/>
  <c r="L2458" i="43"/>
  <c r="G2458" i="43"/>
  <c r="F2458" i="43"/>
  <c r="E2458" i="43"/>
  <c r="D2458" i="43"/>
  <c r="C2458" i="43"/>
  <c r="B2458" i="43"/>
  <c r="AD2457" i="43"/>
  <c r="AB2457" i="43"/>
  <c r="AC2457" i="43" s="1"/>
  <c r="Z2457" i="43"/>
  <c r="AA2457" i="43" s="1"/>
  <c r="Y2457" i="43"/>
  <c r="V2457" i="43"/>
  <c r="R2457" i="43"/>
  <c r="M2457" i="43"/>
  <c r="L2457" i="43"/>
  <c r="G2457" i="43"/>
  <c r="F2457" i="43"/>
  <c r="E2457" i="43"/>
  <c r="D2457" i="43"/>
  <c r="C2457" i="43"/>
  <c r="B2457" i="43"/>
  <c r="Y2456" i="43"/>
  <c r="V2456" i="43"/>
  <c r="S2456" i="43"/>
  <c r="R2456" i="43"/>
  <c r="M2456" i="43"/>
  <c r="L2456" i="43"/>
  <c r="X2456" i="43" s="1"/>
  <c r="G2456" i="43"/>
  <c r="F2456" i="43"/>
  <c r="E2456" i="43"/>
  <c r="D2456" i="43"/>
  <c r="C2456" i="43"/>
  <c r="B2456" i="43"/>
  <c r="AB2455" i="43"/>
  <c r="AC2455" i="43" s="1"/>
  <c r="Y2455" i="43"/>
  <c r="AD2455" i="43" s="1"/>
  <c r="X2455" i="43"/>
  <c r="V2455" i="43"/>
  <c r="R2455" i="43"/>
  <c r="S2455" i="43" s="1"/>
  <c r="M2455" i="43"/>
  <c r="L2455" i="43"/>
  <c r="W2455" i="43" s="1"/>
  <c r="G2455" i="43"/>
  <c r="F2455" i="43"/>
  <c r="E2455" i="43"/>
  <c r="D2455" i="43"/>
  <c r="C2455" i="43"/>
  <c r="B2455" i="43"/>
  <c r="AB2454" i="43"/>
  <c r="AC2454" i="43" s="1"/>
  <c r="Y2454" i="43"/>
  <c r="AD2454" i="43" s="1"/>
  <c r="X2454" i="43"/>
  <c r="W2454" i="43"/>
  <c r="V2454" i="43"/>
  <c r="R2454" i="43"/>
  <c r="S2454" i="43" s="1"/>
  <c r="M2454" i="43"/>
  <c r="L2454" i="43"/>
  <c r="G2454" i="43"/>
  <c r="F2454" i="43"/>
  <c r="E2454" i="43"/>
  <c r="D2454" i="43"/>
  <c r="C2454" i="43"/>
  <c r="B2454" i="43"/>
  <c r="AD2453" i="43"/>
  <c r="AB2453" i="43"/>
  <c r="AC2453" i="43" s="1"/>
  <c r="Z2453" i="43"/>
  <c r="AA2453" i="43" s="1"/>
  <c r="Y2453" i="43"/>
  <c r="V2453" i="43"/>
  <c r="R2453" i="43"/>
  <c r="M2453" i="43"/>
  <c r="L2453" i="43"/>
  <c r="G2453" i="43"/>
  <c r="F2453" i="43"/>
  <c r="E2453" i="43"/>
  <c r="D2453" i="43"/>
  <c r="C2453" i="43"/>
  <c r="B2453" i="43"/>
  <c r="Y2452" i="43"/>
  <c r="V2452" i="43"/>
  <c r="S2452" i="43"/>
  <c r="R2452" i="43"/>
  <c r="M2452" i="43"/>
  <c r="L2452" i="43"/>
  <c r="X2452" i="43" s="1"/>
  <c r="G2452" i="43"/>
  <c r="F2452" i="43"/>
  <c r="E2452" i="43"/>
  <c r="D2452" i="43"/>
  <c r="C2452" i="43"/>
  <c r="B2452" i="43"/>
  <c r="AB2451" i="43"/>
  <c r="AC2451" i="43" s="1"/>
  <c r="Y2451" i="43"/>
  <c r="AD2451" i="43" s="1"/>
  <c r="X2451" i="43"/>
  <c r="V2451" i="43"/>
  <c r="R2451" i="43"/>
  <c r="S2451" i="43" s="1"/>
  <c r="M2451" i="43"/>
  <c r="L2451" i="43"/>
  <c r="W2451" i="43" s="1"/>
  <c r="G2451" i="43"/>
  <c r="F2451" i="43"/>
  <c r="E2451" i="43"/>
  <c r="D2451" i="43"/>
  <c r="C2451" i="43"/>
  <c r="B2451" i="43"/>
  <c r="AB2450" i="43"/>
  <c r="AC2450" i="43" s="1"/>
  <c r="Y2450" i="43"/>
  <c r="AD2450" i="43" s="1"/>
  <c r="X2450" i="43"/>
  <c r="W2450" i="43"/>
  <c r="V2450" i="43"/>
  <c r="R2450" i="43"/>
  <c r="S2450" i="43" s="1"/>
  <c r="M2450" i="43"/>
  <c r="L2450" i="43"/>
  <c r="G2450" i="43"/>
  <c r="F2450" i="43"/>
  <c r="E2450" i="43"/>
  <c r="D2450" i="43"/>
  <c r="C2450" i="43"/>
  <c r="B2450" i="43"/>
  <c r="AD2449" i="43"/>
  <c r="AB2449" i="43"/>
  <c r="AC2449" i="43" s="1"/>
  <c r="Z2449" i="43"/>
  <c r="AA2449" i="43" s="1"/>
  <c r="Y2449" i="43"/>
  <c r="V2449" i="43"/>
  <c r="R2449" i="43"/>
  <c r="M2449" i="43"/>
  <c r="L2449" i="43"/>
  <c r="G2449" i="43"/>
  <c r="F2449" i="43"/>
  <c r="E2449" i="43"/>
  <c r="D2449" i="43"/>
  <c r="C2449" i="43"/>
  <c r="B2449" i="43"/>
  <c r="Y2448" i="43"/>
  <c r="V2448" i="43"/>
  <c r="S2448" i="43"/>
  <c r="R2448" i="43"/>
  <c r="M2448" i="43"/>
  <c r="L2448" i="43"/>
  <c r="X2448" i="43" s="1"/>
  <c r="G2448" i="43"/>
  <c r="F2448" i="43"/>
  <c r="E2448" i="43"/>
  <c r="D2448" i="43"/>
  <c r="C2448" i="43"/>
  <c r="B2448" i="43"/>
  <c r="AB2447" i="43"/>
  <c r="AC2447" i="43" s="1"/>
  <c r="Y2447" i="43"/>
  <c r="AD2447" i="43" s="1"/>
  <c r="X2447" i="43"/>
  <c r="V2447" i="43"/>
  <c r="R2447" i="43"/>
  <c r="S2447" i="43" s="1"/>
  <c r="M2447" i="43"/>
  <c r="L2447" i="43"/>
  <c r="W2447" i="43" s="1"/>
  <c r="G2447" i="43"/>
  <c r="F2447" i="43"/>
  <c r="E2447" i="43"/>
  <c r="D2447" i="43"/>
  <c r="C2447" i="43"/>
  <c r="B2447" i="43"/>
  <c r="AB2446" i="43"/>
  <c r="AC2446" i="43" s="1"/>
  <c r="Y2446" i="43"/>
  <c r="AD2446" i="43" s="1"/>
  <c r="X2446" i="43"/>
  <c r="W2446" i="43"/>
  <c r="V2446" i="43"/>
  <c r="R2446" i="43"/>
  <c r="S2446" i="43" s="1"/>
  <c r="M2446" i="43"/>
  <c r="L2446" i="43"/>
  <c r="G2446" i="43"/>
  <c r="F2446" i="43"/>
  <c r="E2446" i="43"/>
  <c r="D2446" i="43"/>
  <c r="C2446" i="43"/>
  <c r="B2446" i="43"/>
  <c r="AD2445" i="43"/>
  <c r="AB2445" i="43"/>
  <c r="AC2445" i="43" s="1"/>
  <c r="Z2445" i="43"/>
  <c r="AA2445" i="43" s="1"/>
  <c r="Y2445" i="43"/>
  <c r="V2445" i="43"/>
  <c r="R2445" i="43"/>
  <c r="M2445" i="43"/>
  <c r="L2445" i="43"/>
  <c r="G2445" i="43"/>
  <c r="F2445" i="43"/>
  <c r="E2445" i="43"/>
  <c r="D2445" i="43"/>
  <c r="C2445" i="43"/>
  <c r="B2445" i="43"/>
  <c r="Y2444" i="43"/>
  <c r="V2444" i="43"/>
  <c r="S2444" i="43"/>
  <c r="R2444" i="43"/>
  <c r="M2444" i="43"/>
  <c r="L2444" i="43"/>
  <c r="X2444" i="43" s="1"/>
  <c r="G2444" i="43"/>
  <c r="F2444" i="43"/>
  <c r="E2444" i="43"/>
  <c r="D2444" i="43"/>
  <c r="C2444" i="43"/>
  <c r="B2444" i="43"/>
  <c r="AB2443" i="43"/>
  <c r="AC2443" i="43" s="1"/>
  <c r="Y2443" i="43"/>
  <c r="AD2443" i="43" s="1"/>
  <c r="X2443" i="43"/>
  <c r="V2443" i="43"/>
  <c r="R2443" i="43"/>
  <c r="S2443" i="43" s="1"/>
  <c r="M2443" i="43"/>
  <c r="L2443" i="43"/>
  <c r="W2443" i="43" s="1"/>
  <c r="G2443" i="43"/>
  <c r="F2443" i="43"/>
  <c r="E2443" i="43"/>
  <c r="D2443" i="43"/>
  <c r="C2443" i="43"/>
  <c r="B2443" i="43"/>
  <c r="AB2442" i="43"/>
  <c r="AC2442" i="43" s="1"/>
  <c r="Y2442" i="43"/>
  <c r="AD2442" i="43" s="1"/>
  <c r="X2442" i="43"/>
  <c r="W2442" i="43"/>
  <c r="V2442" i="43"/>
  <c r="R2442" i="43"/>
  <c r="S2442" i="43" s="1"/>
  <c r="M2442" i="43"/>
  <c r="L2442" i="43"/>
  <c r="G2442" i="43"/>
  <c r="F2442" i="43"/>
  <c r="E2442" i="43"/>
  <c r="D2442" i="43"/>
  <c r="C2442" i="43"/>
  <c r="B2442" i="43"/>
  <c r="AD2441" i="43"/>
  <c r="AB2441" i="43"/>
  <c r="AC2441" i="43" s="1"/>
  <c r="Z2441" i="43"/>
  <c r="AA2441" i="43" s="1"/>
  <c r="Y2441" i="43"/>
  <c r="V2441" i="43"/>
  <c r="R2441" i="43"/>
  <c r="M2441" i="43"/>
  <c r="L2441" i="43"/>
  <c r="G2441" i="43"/>
  <c r="F2441" i="43"/>
  <c r="E2441" i="43"/>
  <c r="D2441" i="43"/>
  <c r="C2441" i="43"/>
  <c r="B2441" i="43"/>
  <c r="Y2440" i="43"/>
  <c r="V2440" i="43"/>
  <c r="S2440" i="43"/>
  <c r="R2440" i="43"/>
  <c r="M2440" i="43"/>
  <c r="L2440" i="43"/>
  <c r="X2440" i="43" s="1"/>
  <c r="G2440" i="43"/>
  <c r="F2440" i="43"/>
  <c r="E2440" i="43"/>
  <c r="D2440" i="43"/>
  <c r="C2440" i="43"/>
  <c r="B2440" i="43"/>
  <c r="AB2439" i="43"/>
  <c r="AC2439" i="43" s="1"/>
  <c r="Y2439" i="43"/>
  <c r="AD2439" i="43" s="1"/>
  <c r="X2439" i="43"/>
  <c r="V2439" i="43"/>
  <c r="R2439" i="43"/>
  <c r="S2439" i="43" s="1"/>
  <c r="M2439" i="43"/>
  <c r="L2439" i="43"/>
  <c r="W2439" i="43" s="1"/>
  <c r="G2439" i="43"/>
  <c r="F2439" i="43"/>
  <c r="E2439" i="43"/>
  <c r="D2439" i="43"/>
  <c r="C2439" i="43"/>
  <c r="B2439" i="43"/>
  <c r="AB2438" i="43"/>
  <c r="AC2438" i="43" s="1"/>
  <c r="Y2438" i="43"/>
  <c r="AD2438" i="43" s="1"/>
  <c r="X2438" i="43"/>
  <c r="W2438" i="43"/>
  <c r="V2438" i="43"/>
  <c r="R2438" i="43"/>
  <c r="S2438" i="43" s="1"/>
  <c r="M2438" i="43"/>
  <c r="L2438" i="43"/>
  <c r="G2438" i="43"/>
  <c r="F2438" i="43"/>
  <c r="E2438" i="43"/>
  <c r="D2438" i="43"/>
  <c r="C2438" i="43"/>
  <c r="B2438" i="43"/>
  <c r="AD2437" i="43"/>
  <c r="AB2437" i="43"/>
  <c r="AC2437" i="43" s="1"/>
  <c r="Z2437" i="43"/>
  <c r="AA2437" i="43" s="1"/>
  <c r="Y2437" i="43"/>
  <c r="V2437" i="43"/>
  <c r="R2437" i="43"/>
  <c r="M2437" i="43"/>
  <c r="L2437" i="43"/>
  <c r="G2437" i="43"/>
  <c r="F2437" i="43"/>
  <c r="E2437" i="43"/>
  <c r="D2437" i="43"/>
  <c r="C2437" i="43"/>
  <c r="B2437" i="43"/>
  <c r="Y2436" i="43"/>
  <c r="V2436" i="43"/>
  <c r="S2436" i="43"/>
  <c r="R2436" i="43"/>
  <c r="M2436" i="43"/>
  <c r="L2436" i="43"/>
  <c r="X2436" i="43" s="1"/>
  <c r="G2436" i="43"/>
  <c r="F2436" i="43"/>
  <c r="E2436" i="43"/>
  <c r="D2436" i="43"/>
  <c r="C2436" i="43"/>
  <c r="B2436" i="43"/>
  <c r="AB2435" i="43"/>
  <c r="AC2435" i="43" s="1"/>
  <c r="Y2435" i="43"/>
  <c r="AD2435" i="43" s="1"/>
  <c r="X2435" i="43"/>
  <c r="V2435" i="43"/>
  <c r="R2435" i="43"/>
  <c r="S2435" i="43" s="1"/>
  <c r="M2435" i="43"/>
  <c r="L2435" i="43"/>
  <c r="W2435" i="43" s="1"/>
  <c r="G2435" i="43"/>
  <c r="F2435" i="43"/>
  <c r="E2435" i="43"/>
  <c r="D2435" i="43"/>
  <c r="C2435" i="43"/>
  <c r="B2435" i="43"/>
  <c r="AB2434" i="43"/>
  <c r="AC2434" i="43" s="1"/>
  <c r="Y2434" i="43"/>
  <c r="AD2434" i="43" s="1"/>
  <c r="X2434" i="43"/>
  <c r="W2434" i="43"/>
  <c r="V2434" i="43"/>
  <c r="R2434" i="43"/>
  <c r="S2434" i="43" s="1"/>
  <c r="M2434" i="43"/>
  <c r="L2434" i="43"/>
  <c r="G2434" i="43"/>
  <c r="F2434" i="43"/>
  <c r="E2434" i="43"/>
  <c r="D2434" i="43"/>
  <c r="C2434" i="43"/>
  <c r="B2434" i="43"/>
  <c r="AD2433" i="43"/>
  <c r="AB2433" i="43"/>
  <c r="AC2433" i="43" s="1"/>
  <c r="Z2433" i="43"/>
  <c r="AA2433" i="43" s="1"/>
  <c r="Y2433" i="43"/>
  <c r="V2433" i="43"/>
  <c r="R2433" i="43"/>
  <c r="M2433" i="43"/>
  <c r="L2433" i="43"/>
  <c r="G2433" i="43"/>
  <c r="F2433" i="43"/>
  <c r="E2433" i="43"/>
  <c r="D2433" i="43"/>
  <c r="C2433" i="43"/>
  <c r="B2433" i="43"/>
  <c r="Y2432" i="43"/>
  <c r="V2432" i="43"/>
  <c r="S2432" i="43"/>
  <c r="R2432" i="43"/>
  <c r="M2432" i="43"/>
  <c r="L2432" i="43"/>
  <c r="X2432" i="43" s="1"/>
  <c r="G2432" i="43"/>
  <c r="F2432" i="43"/>
  <c r="E2432" i="43"/>
  <c r="D2432" i="43"/>
  <c r="C2432" i="43"/>
  <c r="B2432" i="43"/>
  <c r="AB2431" i="43"/>
  <c r="AC2431" i="43" s="1"/>
  <c r="Y2431" i="43"/>
  <c r="AD2431" i="43" s="1"/>
  <c r="X2431" i="43"/>
  <c r="V2431" i="43"/>
  <c r="R2431" i="43"/>
  <c r="S2431" i="43" s="1"/>
  <c r="M2431" i="43"/>
  <c r="L2431" i="43"/>
  <c r="W2431" i="43" s="1"/>
  <c r="G2431" i="43"/>
  <c r="F2431" i="43"/>
  <c r="E2431" i="43"/>
  <c r="D2431" i="43"/>
  <c r="C2431" i="43"/>
  <c r="B2431" i="43"/>
  <c r="AB2430" i="43"/>
  <c r="AC2430" i="43" s="1"/>
  <c r="Y2430" i="43"/>
  <c r="AD2430" i="43" s="1"/>
  <c r="X2430" i="43"/>
  <c r="W2430" i="43"/>
  <c r="V2430" i="43"/>
  <c r="R2430" i="43"/>
  <c r="S2430" i="43" s="1"/>
  <c r="M2430" i="43"/>
  <c r="L2430" i="43"/>
  <c r="G2430" i="43"/>
  <c r="F2430" i="43"/>
  <c r="E2430" i="43"/>
  <c r="D2430" i="43"/>
  <c r="C2430" i="43"/>
  <c r="B2430" i="43"/>
  <c r="AD2429" i="43"/>
  <c r="AB2429" i="43"/>
  <c r="AC2429" i="43" s="1"/>
  <c r="Z2429" i="43"/>
  <c r="AA2429" i="43" s="1"/>
  <c r="Y2429" i="43"/>
  <c r="V2429" i="43"/>
  <c r="R2429" i="43"/>
  <c r="M2429" i="43"/>
  <c r="L2429" i="43"/>
  <c r="G2429" i="43"/>
  <c r="F2429" i="43"/>
  <c r="E2429" i="43"/>
  <c r="D2429" i="43"/>
  <c r="C2429" i="43"/>
  <c r="B2429" i="43"/>
  <c r="Y2428" i="43"/>
  <c r="V2428" i="43"/>
  <c r="S2428" i="43"/>
  <c r="R2428" i="43"/>
  <c r="M2428" i="43"/>
  <c r="L2428" i="43"/>
  <c r="X2428" i="43" s="1"/>
  <c r="G2428" i="43"/>
  <c r="F2428" i="43"/>
  <c r="E2428" i="43"/>
  <c r="D2428" i="43"/>
  <c r="C2428" i="43"/>
  <c r="B2428" i="43"/>
  <c r="AB2427" i="43"/>
  <c r="AC2427" i="43" s="1"/>
  <c r="Y2427" i="43"/>
  <c r="AD2427" i="43" s="1"/>
  <c r="X2427" i="43"/>
  <c r="V2427" i="43"/>
  <c r="R2427" i="43"/>
  <c r="S2427" i="43" s="1"/>
  <c r="M2427" i="43"/>
  <c r="L2427" i="43"/>
  <c r="W2427" i="43" s="1"/>
  <c r="G2427" i="43"/>
  <c r="F2427" i="43"/>
  <c r="E2427" i="43"/>
  <c r="D2427" i="43"/>
  <c r="C2427" i="43"/>
  <c r="B2427" i="43"/>
  <c r="AB2426" i="43"/>
  <c r="AC2426" i="43" s="1"/>
  <c r="Y2426" i="43"/>
  <c r="AD2426" i="43" s="1"/>
  <c r="X2426" i="43"/>
  <c r="W2426" i="43"/>
  <c r="V2426" i="43"/>
  <c r="R2426" i="43"/>
  <c r="S2426" i="43" s="1"/>
  <c r="M2426" i="43"/>
  <c r="L2426" i="43"/>
  <c r="G2426" i="43"/>
  <c r="F2426" i="43"/>
  <c r="E2426" i="43"/>
  <c r="D2426" i="43"/>
  <c r="C2426" i="43"/>
  <c r="B2426" i="43"/>
  <c r="AD2425" i="43"/>
  <c r="AB2425" i="43"/>
  <c r="AC2425" i="43" s="1"/>
  <c r="Z2425" i="43"/>
  <c r="AA2425" i="43" s="1"/>
  <c r="Y2425" i="43"/>
  <c r="V2425" i="43"/>
  <c r="R2425" i="43"/>
  <c r="M2425" i="43"/>
  <c r="L2425" i="43"/>
  <c r="G2425" i="43"/>
  <c r="F2425" i="43"/>
  <c r="E2425" i="43"/>
  <c r="D2425" i="43"/>
  <c r="C2425" i="43"/>
  <c r="B2425" i="43"/>
  <c r="Y2424" i="43"/>
  <c r="V2424" i="43"/>
  <c r="S2424" i="43"/>
  <c r="R2424" i="43"/>
  <c r="M2424" i="43"/>
  <c r="L2424" i="43"/>
  <c r="X2424" i="43" s="1"/>
  <c r="G2424" i="43"/>
  <c r="F2424" i="43"/>
  <c r="E2424" i="43"/>
  <c r="D2424" i="43"/>
  <c r="C2424" i="43"/>
  <c r="B2424" i="43"/>
  <c r="AB2423" i="43"/>
  <c r="AC2423" i="43" s="1"/>
  <c r="Y2423" i="43"/>
  <c r="AD2423" i="43" s="1"/>
  <c r="X2423" i="43"/>
  <c r="V2423" i="43"/>
  <c r="R2423" i="43"/>
  <c r="S2423" i="43" s="1"/>
  <c r="M2423" i="43"/>
  <c r="L2423" i="43"/>
  <c r="W2423" i="43" s="1"/>
  <c r="G2423" i="43"/>
  <c r="F2423" i="43"/>
  <c r="E2423" i="43"/>
  <c r="D2423" i="43"/>
  <c r="C2423" i="43"/>
  <c r="B2423" i="43"/>
  <c r="AB2422" i="43"/>
  <c r="AC2422" i="43" s="1"/>
  <c r="Y2422" i="43"/>
  <c r="AD2422" i="43" s="1"/>
  <c r="X2422" i="43"/>
  <c r="W2422" i="43"/>
  <c r="V2422" i="43"/>
  <c r="R2422" i="43"/>
  <c r="S2422" i="43" s="1"/>
  <c r="M2422" i="43"/>
  <c r="L2422" i="43"/>
  <c r="G2422" i="43"/>
  <c r="F2422" i="43"/>
  <c r="E2422" i="43"/>
  <c r="D2422" i="43"/>
  <c r="C2422" i="43"/>
  <c r="B2422" i="43"/>
  <c r="AD2421" i="43"/>
  <c r="AB2421" i="43"/>
  <c r="AC2421" i="43" s="1"/>
  <c r="Z2421" i="43"/>
  <c r="AA2421" i="43" s="1"/>
  <c r="Y2421" i="43"/>
  <c r="V2421" i="43"/>
  <c r="R2421" i="43"/>
  <c r="M2421" i="43"/>
  <c r="L2421" i="43"/>
  <c r="G2421" i="43"/>
  <c r="F2421" i="43"/>
  <c r="E2421" i="43"/>
  <c r="D2421" i="43"/>
  <c r="C2421" i="43"/>
  <c r="B2421" i="43"/>
  <c r="Y2420" i="43"/>
  <c r="V2420" i="43"/>
  <c r="S2420" i="43"/>
  <c r="R2420" i="43"/>
  <c r="M2420" i="43"/>
  <c r="L2420" i="43"/>
  <c r="X2420" i="43" s="1"/>
  <c r="G2420" i="43"/>
  <c r="F2420" i="43"/>
  <c r="E2420" i="43"/>
  <c r="D2420" i="43"/>
  <c r="C2420" i="43"/>
  <c r="B2420" i="43"/>
  <c r="AB2419" i="43"/>
  <c r="AC2419" i="43" s="1"/>
  <c r="Y2419" i="43"/>
  <c r="AD2419" i="43" s="1"/>
  <c r="X2419" i="43"/>
  <c r="V2419" i="43"/>
  <c r="R2419" i="43"/>
  <c r="S2419" i="43" s="1"/>
  <c r="M2419" i="43"/>
  <c r="L2419" i="43"/>
  <c r="W2419" i="43" s="1"/>
  <c r="G2419" i="43"/>
  <c r="F2419" i="43"/>
  <c r="E2419" i="43"/>
  <c r="D2419" i="43"/>
  <c r="C2419" i="43"/>
  <c r="B2419" i="43"/>
  <c r="AB2418" i="43"/>
  <c r="AC2418" i="43" s="1"/>
  <c r="Y2418" i="43"/>
  <c r="AD2418" i="43" s="1"/>
  <c r="X2418" i="43"/>
  <c r="W2418" i="43"/>
  <c r="V2418" i="43"/>
  <c r="R2418" i="43"/>
  <c r="S2418" i="43" s="1"/>
  <c r="M2418" i="43"/>
  <c r="L2418" i="43"/>
  <c r="G2418" i="43"/>
  <c r="F2418" i="43"/>
  <c r="E2418" i="43"/>
  <c r="D2418" i="43"/>
  <c r="C2418" i="43"/>
  <c r="B2418" i="43"/>
  <c r="AD2417" i="43"/>
  <c r="AB2417" i="43"/>
  <c r="AC2417" i="43" s="1"/>
  <c r="Z2417" i="43"/>
  <c r="AA2417" i="43" s="1"/>
  <c r="Y2417" i="43"/>
  <c r="V2417" i="43"/>
  <c r="R2417" i="43"/>
  <c r="M2417" i="43"/>
  <c r="L2417" i="43"/>
  <c r="G2417" i="43"/>
  <c r="F2417" i="43"/>
  <c r="E2417" i="43"/>
  <c r="D2417" i="43"/>
  <c r="C2417" i="43"/>
  <c r="B2417" i="43"/>
  <c r="Y2416" i="43"/>
  <c r="V2416" i="43"/>
  <c r="S2416" i="43"/>
  <c r="R2416" i="43"/>
  <c r="M2416" i="43"/>
  <c r="L2416" i="43"/>
  <c r="X2416" i="43" s="1"/>
  <c r="G2416" i="43"/>
  <c r="F2416" i="43"/>
  <c r="E2416" i="43"/>
  <c r="D2416" i="43"/>
  <c r="C2416" i="43"/>
  <c r="B2416" i="43"/>
  <c r="AB2415" i="43"/>
  <c r="AC2415" i="43" s="1"/>
  <c r="Y2415" i="43"/>
  <c r="AD2415" i="43" s="1"/>
  <c r="X2415" i="43"/>
  <c r="V2415" i="43"/>
  <c r="R2415" i="43"/>
  <c r="S2415" i="43" s="1"/>
  <c r="M2415" i="43"/>
  <c r="L2415" i="43"/>
  <c r="W2415" i="43" s="1"/>
  <c r="G2415" i="43"/>
  <c r="F2415" i="43"/>
  <c r="E2415" i="43"/>
  <c r="D2415" i="43"/>
  <c r="C2415" i="43"/>
  <c r="B2415" i="43"/>
  <c r="AB2414" i="43"/>
  <c r="AC2414" i="43" s="1"/>
  <c r="Y2414" i="43"/>
  <c r="AD2414" i="43" s="1"/>
  <c r="X2414" i="43"/>
  <c r="W2414" i="43"/>
  <c r="V2414" i="43"/>
  <c r="R2414" i="43"/>
  <c r="S2414" i="43" s="1"/>
  <c r="M2414" i="43"/>
  <c r="L2414" i="43"/>
  <c r="G2414" i="43"/>
  <c r="F2414" i="43"/>
  <c r="E2414" i="43"/>
  <c r="D2414" i="43"/>
  <c r="C2414" i="43"/>
  <c r="B2414" i="43"/>
  <c r="AD2413" i="43"/>
  <c r="AB2413" i="43"/>
  <c r="AC2413" i="43" s="1"/>
  <c r="Z2413" i="43"/>
  <c r="AA2413" i="43" s="1"/>
  <c r="Y2413" i="43"/>
  <c r="V2413" i="43"/>
  <c r="R2413" i="43"/>
  <c r="M2413" i="43"/>
  <c r="L2413" i="43"/>
  <c r="G2413" i="43"/>
  <c r="F2413" i="43"/>
  <c r="E2413" i="43"/>
  <c r="D2413" i="43"/>
  <c r="C2413" i="43"/>
  <c r="B2413" i="43"/>
  <c r="Y2412" i="43"/>
  <c r="V2412" i="43"/>
  <c r="S2412" i="43"/>
  <c r="R2412" i="43"/>
  <c r="M2412" i="43"/>
  <c r="L2412" i="43"/>
  <c r="X2412" i="43" s="1"/>
  <c r="G2412" i="43"/>
  <c r="F2412" i="43"/>
  <c r="E2412" i="43"/>
  <c r="D2412" i="43"/>
  <c r="C2412" i="43"/>
  <c r="B2412" i="43"/>
  <c r="AB2411" i="43"/>
  <c r="AC2411" i="43" s="1"/>
  <c r="Y2411" i="43"/>
  <c r="AD2411" i="43" s="1"/>
  <c r="X2411" i="43"/>
  <c r="V2411" i="43"/>
  <c r="R2411" i="43"/>
  <c r="S2411" i="43" s="1"/>
  <c r="M2411" i="43"/>
  <c r="L2411" i="43"/>
  <c r="W2411" i="43" s="1"/>
  <c r="G2411" i="43"/>
  <c r="F2411" i="43"/>
  <c r="E2411" i="43"/>
  <c r="D2411" i="43"/>
  <c r="C2411" i="43"/>
  <c r="B2411" i="43"/>
  <c r="AB2410" i="43"/>
  <c r="AC2410" i="43" s="1"/>
  <c r="Y2410" i="43"/>
  <c r="AD2410" i="43" s="1"/>
  <c r="X2410" i="43"/>
  <c r="W2410" i="43"/>
  <c r="V2410" i="43"/>
  <c r="R2410" i="43"/>
  <c r="S2410" i="43" s="1"/>
  <c r="M2410" i="43"/>
  <c r="L2410" i="43"/>
  <c r="G2410" i="43"/>
  <c r="F2410" i="43"/>
  <c r="E2410" i="43"/>
  <c r="D2410" i="43"/>
  <c r="C2410" i="43"/>
  <c r="B2410" i="43"/>
  <c r="AD2409" i="43"/>
  <c r="AB2409" i="43"/>
  <c r="AC2409" i="43" s="1"/>
  <c r="Z2409" i="43"/>
  <c r="AA2409" i="43" s="1"/>
  <c r="Y2409" i="43"/>
  <c r="V2409" i="43"/>
  <c r="R2409" i="43"/>
  <c r="M2409" i="43"/>
  <c r="L2409" i="43"/>
  <c r="G2409" i="43"/>
  <c r="F2409" i="43"/>
  <c r="E2409" i="43"/>
  <c r="D2409" i="43"/>
  <c r="C2409" i="43"/>
  <c r="B2409" i="43"/>
  <c r="Y2408" i="43"/>
  <c r="V2408" i="43"/>
  <c r="S2408" i="43"/>
  <c r="R2408" i="43"/>
  <c r="M2408" i="43"/>
  <c r="L2408" i="43"/>
  <c r="X2408" i="43" s="1"/>
  <c r="G2408" i="43"/>
  <c r="F2408" i="43"/>
  <c r="E2408" i="43"/>
  <c r="D2408" i="43"/>
  <c r="C2408" i="43"/>
  <c r="B2408" i="43"/>
  <c r="AB2407" i="43"/>
  <c r="AC2407" i="43" s="1"/>
  <c r="Y2407" i="43"/>
  <c r="AD2407" i="43" s="1"/>
  <c r="X2407" i="43"/>
  <c r="V2407" i="43"/>
  <c r="R2407" i="43"/>
  <c r="S2407" i="43" s="1"/>
  <c r="M2407" i="43"/>
  <c r="L2407" i="43"/>
  <c r="W2407" i="43" s="1"/>
  <c r="G2407" i="43"/>
  <c r="F2407" i="43"/>
  <c r="E2407" i="43"/>
  <c r="D2407" i="43"/>
  <c r="C2407" i="43"/>
  <c r="B2407" i="43"/>
  <c r="AB2406" i="43"/>
  <c r="AC2406" i="43" s="1"/>
  <c r="Y2406" i="43"/>
  <c r="AD2406" i="43" s="1"/>
  <c r="X2406" i="43"/>
  <c r="W2406" i="43"/>
  <c r="V2406" i="43"/>
  <c r="R2406" i="43"/>
  <c r="S2406" i="43" s="1"/>
  <c r="M2406" i="43"/>
  <c r="L2406" i="43"/>
  <c r="G2406" i="43"/>
  <c r="F2406" i="43"/>
  <c r="E2406" i="43"/>
  <c r="D2406" i="43"/>
  <c r="C2406" i="43"/>
  <c r="B2406" i="43"/>
  <c r="AD2405" i="43"/>
  <c r="AB2405" i="43"/>
  <c r="AC2405" i="43" s="1"/>
  <c r="Z2405" i="43"/>
  <c r="AA2405" i="43" s="1"/>
  <c r="Y2405" i="43"/>
  <c r="V2405" i="43"/>
  <c r="R2405" i="43"/>
  <c r="M2405" i="43"/>
  <c r="L2405" i="43"/>
  <c r="G2405" i="43"/>
  <c r="F2405" i="43"/>
  <c r="E2405" i="43"/>
  <c r="D2405" i="43"/>
  <c r="C2405" i="43"/>
  <c r="B2405" i="43"/>
  <c r="Y2404" i="43"/>
  <c r="V2404" i="43"/>
  <c r="S2404" i="43"/>
  <c r="R2404" i="43"/>
  <c r="M2404" i="43"/>
  <c r="L2404" i="43"/>
  <c r="X2404" i="43" s="1"/>
  <c r="G2404" i="43"/>
  <c r="F2404" i="43"/>
  <c r="E2404" i="43"/>
  <c r="D2404" i="43"/>
  <c r="C2404" i="43"/>
  <c r="B2404" i="43"/>
  <c r="AB2403" i="43"/>
  <c r="AC2403" i="43" s="1"/>
  <c r="Y2403" i="43"/>
  <c r="AD2403" i="43" s="1"/>
  <c r="X2403" i="43"/>
  <c r="V2403" i="43"/>
  <c r="R2403" i="43"/>
  <c r="S2403" i="43" s="1"/>
  <c r="M2403" i="43"/>
  <c r="L2403" i="43"/>
  <c r="W2403" i="43" s="1"/>
  <c r="G2403" i="43"/>
  <c r="F2403" i="43"/>
  <c r="E2403" i="43"/>
  <c r="D2403" i="43"/>
  <c r="C2403" i="43"/>
  <c r="B2403" i="43"/>
  <c r="AB2402" i="43"/>
  <c r="AC2402" i="43" s="1"/>
  <c r="Y2402" i="43"/>
  <c r="AD2402" i="43" s="1"/>
  <c r="X2402" i="43"/>
  <c r="W2402" i="43"/>
  <c r="V2402" i="43"/>
  <c r="R2402" i="43"/>
  <c r="S2402" i="43" s="1"/>
  <c r="M2402" i="43"/>
  <c r="L2402" i="43"/>
  <c r="G2402" i="43"/>
  <c r="F2402" i="43"/>
  <c r="E2402" i="43"/>
  <c r="D2402" i="43"/>
  <c r="C2402" i="43"/>
  <c r="B2402" i="43"/>
  <c r="AD2401" i="43"/>
  <c r="AB2401" i="43"/>
  <c r="AC2401" i="43" s="1"/>
  <c r="Z2401" i="43"/>
  <c r="AA2401" i="43" s="1"/>
  <c r="Y2401" i="43"/>
  <c r="V2401" i="43"/>
  <c r="R2401" i="43"/>
  <c r="M2401" i="43"/>
  <c r="L2401" i="43"/>
  <c r="G2401" i="43"/>
  <c r="F2401" i="43"/>
  <c r="E2401" i="43"/>
  <c r="D2401" i="43"/>
  <c r="C2401" i="43"/>
  <c r="B2401" i="43"/>
  <c r="Y2400" i="43"/>
  <c r="V2400" i="43"/>
  <c r="S2400" i="43"/>
  <c r="R2400" i="43"/>
  <c r="M2400" i="43"/>
  <c r="L2400" i="43"/>
  <c r="X2400" i="43" s="1"/>
  <c r="G2400" i="43"/>
  <c r="F2400" i="43"/>
  <c r="E2400" i="43"/>
  <c r="D2400" i="43"/>
  <c r="C2400" i="43"/>
  <c r="B2400" i="43"/>
  <c r="AB2399" i="43"/>
  <c r="AC2399" i="43" s="1"/>
  <c r="Y2399" i="43"/>
  <c r="AD2399" i="43" s="1"/>
  <c r="X2399" i="43"/>
  <c r="V2399" i="43"/>
  <c r="R2399" i="43"/>
  <c r="S2399" i="43" s="1"/>
  <c r="M2399" i="43"/>
  <c r="L2399" i="43"/>
  <c r="W2399" i="43" s="1"/>
  <c r="G2399" i="43"/>
  <c r="F2399" i="43"/>
  <c r="E2399" i="43"/>
  <c r="D2399" i="43"/>
  <c r="C2399" i="43"/>
  <c r="B2399" i="43"/>
  <c r="AB2398" i="43"/>
  <c r="AC2398" i="43" s="1"/>
  <c r="Y2398" i="43"/>
  <c r="AD2398" i="43" s="1"/>
  <c r="X2398" i="43"/>
  <c r="W2398" i="43"/>
  <c r="V2398" i="43"/>
  <c r="R2398" i="43"/>
  <c r="S2398" i="43" s="1"/>
  <c r="M2398" i="43"/>
  <c r="L2398" i="43"/>
  <c r="G2398" i="43"/>
  <c r="F2398" i="43"/>
  <c r="E2398" i="43"/>
  <c r="D2398" i="43"/>
  <c r="C2398" i="43"/>
  <c r="B2398" i="43"/>
  <c r="AD2397" i="43"/>
  <c r="AB2397" i="43"/>
  <c r="AC2397" i="43" s="1"/>
  <c r="Z2397" i="43"/>
  <c r="AA2397" i="43" s="1"/>
  <c r="Y2397" i="43"/>
  <c r="V2397" i="43"/>
  <c r="R2397" i="43"/>
  <c r="M2397" i="43"/>
  <c r="L2397" i="43"/>
  <c r="G2397" i="43"/>
  <c r="F2397" i="43"/>
  <c r="E2397" i="43"/>
  <c r="D2397" i="43"/>
  <c r="C2397" i="43"/>
  <c r="B2397" i="43"/>
  <c r="Y2396" i="43"/>
  <c r="V2396" i="43"/>
  <c r="S2396" i="43"/>
  <c r="R2396" i="43"/>
  <c r="M2396" i="43"/>
  <c r="L2396" i="43"/>
  <c r="X2396" i="43" s="1"/>
  <c r="G2396" i="43"/>
  <c r="F2396" i="43"/>
  <c r="E2396" i="43"/>
  <c r="D2396" i="43"/>
  <c r="C2396" i="43"/>
  <c r="B2396" i="43"/>
  <c r="AB2395" i="43"/>
  <c r="AC2395" i="43" s="1"/>
  <c r="Y2395" i="43"/>
  <c r="AD2395" i="43" s="1"/>
  <c r="X2395" i="43"/>
  <c r="V2395" i="43"/>
  <c r="R2395" i="43"/>
  <c r="S2395" i="43" s="1"/>
  <c r="M2395" i="43"/>
  <c r="L2395" i="43"/>
  <c r="W2395" i="43" s="1"/>
  <c r="G2395" i="43"/>
  <c r="F2395" i="43"/>
  <c r="E2395" i="43"/>
  <c r="D2395" i="43"/>
  <c r="C2395" i="43"/>
  <c r="B2395" i="43"/>
  <c r="AB2394" i="43"/>
  <c r="AC2394" i="43" s="1"/>
  <c r="Y2394" i="43"/>
  <c r="AD2394" i="43" s="1"/>
  <c r="X2394" i="43"/>
  <c r="W2394" i="43"/>
  <c r="V2394" i="43"/>
  <c r="R2394" i="43"/>
  <c r="S2394" i="43" s="1"/>
  <c r="M2394" i="43"/>
  <c r="L2394" i="43"/>
  <c r="G2394" i="43"/>
  <c r="F2394" i="43"/>
  <c r="E2394" i="43"/>
  <c r="D2394" i="43"/>
  <c r="C2394" i="43"/>
  <c r="B2394" i="43"/>
  <c r="AD2393" i="43"/>
  <c r="AB2393" i="43"/>
  <c r="AC2393" i="43" s="1"/>
  <c r="Z2393" i="43"/>
  <c r="AA2393" i="43" s="1"/>
  <c r="Y2393" i="43"/>
  <c r="V2393" i="43"/>
  <c r="R2393" i="43"/>
  <c r="M2393" i="43"/>
  <c r="L2393" i="43"/>
  <c r="G2393" i="43"/>
  <c r="F2393" i="43"/>
  <c r="E2393" i="43"/>
  <c r="D2393" i="43"/>
  <c r="C2393" i="43"/>
  <c r="B2393" i="43"/>
  <c r="Y2392" i="43"/>
  <c r="V2392" i="43"/>
  <c r="S2392" i="43"/>
  <c r="R2392" i="43"/>
  <c r="M2392" i="43"/>
  <c r="L2392" i="43"/>
  <c r="X2392" i="43" s="1"/>
  <c r="G2392" i="43"/>
  <c r="F2392" i="43"/>
  <c r="E2392" i="43"/>
  <c r="D2392" i="43"/>
  <c r="C2392" i="43"/>
  <c r="B2392" i="43"/>
  <c r="AB2391" i="43"/>
  <c r="AC2391" i="43" s="1"/>
  <c r="Y2391" i="43"/>
  <c r="AD2391" i="43" s="1"/>
  <c r="X2391" i="43"/>
  <c r="V2391" i="43"/>
  <c r="R2391" i="43"/>
  <c r="S2391" i="43" s="1"/>
  <c r="M2391" i="43"/>
  <c r="L2391" i="43"/>
  <c r="W2391" i="43" s="1"/>
  <c r="G2391" i="43"/>
  <c r="F2391" i="43"/>
  <c r="E2391" i="43"/>
  <c r="D2391" i="43"/>
  <c r="C2391" i="43"/>
  <c r="B2391" i="43"/>
  <c r="AB2390" i="43"/>
  <c r="AC2390" i="43" s="1"/>
  <c r="Y2390" i="43"/>
  <c r="AD2390" i="43" s="1"/>
  <c r="X2390" i="43"/>
  <c r="W2390" i="43"/>
  <c r="V2390" i="43"/>
  <c r="R2390" i="43"/>
  <c r="S2390" i="43" s="1"/>
  <c r="M2390" i="43"/>
  <c r="L2390" i="43"/>
  <c r="G2390" i="43"/>
  <c r="F2390" i="43"/>
  <c r="E2390" i="43"/>
  <c r="D2390" i="43"/>
  <c r="C2390" i="43"/>
  <c r="B2390" i="43"/>
  <c r="AD2389" i="43"/>
  <c r="AB2389" i="43"/>
  <c r="AC2389" i="43" s="1"/>
  <c r="Z2389" i="43"/>
  <c r="AA2389" i="43" s="1"/>
  <c r="Y2389" i="43"/>
  <c r="V2389" i="43"/>
  <c r="R2389" i="43"/>
  <c r="M2389" i="43"/>
  <c r="L2389" i="43"/>
  <c r="G2389" i="43"/>
  <c r="F2389" i="43"/>
  <c r="E2389" i="43"/>
  <c r="D2389" i="43"/>
  <c r="C2389" i="43"/>
  <c r="B2389" i="43"/>
  <c r="Y2388" i="43"/>
  <c r="V2388" i="43"/>
  <c r="S2388" i="43"/>
  <c r="R2388" i="43"/>
  <c r="M2388" i="43"/>
  <c r="L2388" i="43"/>
  <c r="X2388" i="43" s="1"/>
  <c r="G2388" i="43"/>
  <c r="F2388" i="43"/>
  <c r="E2388" i="43"/>
  <c r="D2388" i="43"/>
  <c r="C2388" i="43"/>
  <c r="B2388" i="43"/>
  <c r="AB2387" i="43"/>
  <c r="AC2387" i="43" s="1"/>
  <c r="Y2387" i="43"/>
  <c r="AD2387" i="43" s="1"/>
  <c r="X2387" i="43"/>
  <c r="V2387" i="43"/>
  <c r="R2387" i="43"/>
  <c r="S2387" i="43" s="1"/>
  <c r="M2387" i="43"/>
  <c r="L2387" i="43"/>
  <c r="W2387" i="43" s="1"/>
  <c r="G2387" i="43"/>
  <c r="F2387" i="43"/>
  <c r="E2387" i="43"/>
  <c r="D2387" i="43"/>
  <c r="C2387" i="43"/>
  <c r="B2387" i="43"/>
  <c r="AB2386" i="43"/>
  <c r="AC2386" i="43" s="1"/>
  <c r="Y2386" i="43"/>
  <c r="AD2386" i="43" s="1"/>
  <c r="X2386" i="43"/>
  <c r="W2386" i="43"/>
  <c r="V2386" i="43"/>
  <c r="R2386" i="43"/>
  <c r="S2386" i="43" s="1"/>
  <c r="M2386" i="43"/>
  <c r="L2386" i="43"/>
  <c r="G2386" i="43"/>
  <c r="F2386" i="43"/>
  <c r="E2386" i="43"/>
  <c r="D2386" i="43"/>
  <c r="C2386" i="43"/>
  <c r="B2386" i="43"/>
  <c r="AD2385" i="43"/>
  <c r="AB2385" i="43"/>
  <c r="AC2385" i="43" s="1"/>
  <c r="Z2385" i="43"/>
  <c r="AA2385" i="43" s="1"/>
  <c r="Y2385" i="43"/>
  <c r="V2385" i="43"/>
  <c r="R2385" i="43"/>
  <c r="M2385" i="43"/>
  <c r="L2385" i="43"/>
  <c r="G2385" i="43"/>
  <c r="F2385" i="43"/>
  <c r="E2385" i="43"/>
  <c r="D2385" i="43"/>
  <c r="C2385" i="43"/>
  <c r="B2385" i="43"/>
  <c r="Y2384" i="43"/>
  <c r="V2384" i="43"/>
  <c r="S2384" i="43"/>
  <c r="R2384" i="43"/>
  <c r="M2384" i="43"/>
  <c r="L2384" i="43"/>
  <c r="X2384" i="43" s="1"/>
  <c r="G2384" i="43"/>
  <c r="F2384" i="43"/>
  <c r="E2384" i="43"/>
  <c r="D2384" i="43"/>
  <c r="C2384" i="43"/>
  <c r="B2384" i="43"/>
  <c r="AB2383" i="43"/>
  <c r="AC2383" i="43" s="1"/>
  <c r="Y2383" i="43"/>
  <c r="AD2383" i="43" s="1"/>
  <c r="X2383" i="43"/>
  <c r="V2383" i="43"/>
  <c r="R2383" i="43"/>
  <c r="S2383" i="43" s="1"/>
  <c r="M2383" i="43"/>
  <c r="L2383" i="43"/>
  <c r="W2383" i="43" s="1"/>
  <c r="G2383" i="43"/>
  <c r="F2383" i="43"/>
  <c r="E2383" i="43"/>
  <c r="D2383" i="43"/>
  <c r="C2383" i="43"/>
  <c r="B2383" i="43"/>
  <c r="AB2382" i="43"/>
  <c r="AC2382" i="43" s="1"/>
  <c r="Y2382" i="43"/>
  <c r="AD2382" i="43" s="1"/>
  <c r="X2382" i="43"/>
  <c r="W2382" i="43"/>
  <c r="V2382" i="43"/>
  <c r="R2382" i="43"/>
  <c r="S2382" i="43" s="1"/>
  <c r="M2382" i="43"/>
  <c r="L2382" i="43"/>
  <c r="G2382" i="43"/>
  <c r="F2382" i="43"/>
  <c r="E2382" i="43"/>
  <c r="D2382" i="43"/>
  <c r="C2382" i="43"/>
  <c r="B2382" i="43"/>
  <c r="AD2381" i="43"/>
  <c r="AB2381" i="43"/>
  <c r="AC2381" i="43" s="1"/>
  <c r="Z2381" i="43"/>
  <c r="AA2381" i="43" s="1"/>
  <c r="Y2381" i="43"/>
  <c r="V2381" i="43"/>
  <c r="R2381" i="43"/>
  <c r="M2381" i="43"/>
  <c r="L2381" i="43"/>
  <c r="G2381" i="43"/>
  <c r="F2381" i="43"/>
  <c r="E2381" i="43"/>
  <c r="D2381" i="43"/>
  <c r="C2381" i="43"/>
  <c r="B2381" i="43"/>
  <c r="Y2380" i="43"/>
  <c r="V2380" i="43"/>
  <c r="S2380" i="43"/>
  <c r="R2380" i="43"/>
  <c r="M2380" i="43"/>
  <c r="L2380" i="43"/>
  <c r="X2380" i="43" s="1"/>
  <c r="G2380" i="43"/>
  <c r="F2380" i="43"/>
  <c r="E2380" i="43"/>
  <c r="D2380" i="43"/>
  <c r="C2380" i="43"/>
  <c r="B2380" i="43"/>
  <c r="AB2379" i="43"/>
  <c r="AC2379" i="43" s="1"/>
  <c r="Y2379" i="43"/>
  <c r="AD2379" i="43" s="1"/>
  <c r="X2379" i="43"/>
  <c r="V2379" i="43"/>
  <c r="R2379" i="43"/>
  <c r="S2379" i="43" s="1"/>
  <c r="M2379" i="43"/>
  <c r="L2379" i="43"/>
  <c r="W2379" i="43" s="1"/>
  <c r="G2379" i="43"/>
  <c r="F2379" i="43"/>
  <c r="E2379" i="43"/>
  <c r="D2379" i="43"/>
  <c r="C2379" i="43"/>
  <c r="B2379" i="43"/>
  <c r="AB2378" i="43"/>
  <c r="AC2378" i="43" s="1"/>
  <c r="Y2378" i="43"/>
  <c r="AD2378" i="43" s="1"/>
  <c r="X2378" i="43"/>
  <c r="W2378" i="43"/>
  <c r="V2378" i="43"/>
  <c r="R2378" i="43"/>
  <c r="S2378" i="43" s="1"/>
  <c r="M2378" i="43"/>
  <c r="L2378" i="43"/>
  <c r="G2378" i="43"/>
  <c r="F2378" i="43"/>
  <c r="E2378" i="43"/>
  <c r="D2378" i="43"/>
  <c r="C2378" i="43"/>
  <c r="B2378" i="43"/>
  <c r="AD2377" i="43"/>
  <c r="AB2377" i="43"/>
  <c r="AC2377" i="43" s="1"/>
  <c r="Z2377" i="43"/>
  <c r="AA2377" i="43" s="1"/>
  <c r="Y2377" i="43"/>
  <c r="V2377" i="43"/>
  <c r="R2377" i="43"/>
  <c r="M2377" i="43"/>
  <c r="L2377" i="43"/>
  <c r="G2377" i="43"/>
  <c r="F2377" i="43"/>
  <c r="E2377" i="43"/>
  <c r="D2377" i="43"/>
  <c r="C2377" i="43"/>
  <c r="B2377" i="43"/>
  <c r="Y2376" i="43"/>
  <c r="V2376" i="43"/>
  <c r="S2376" i="43"/>
  <c r="R2376" i="43"/>
  <c r="M2376" i="43"/>
  <c r="L2376" i="43"/>
  <c r="X2376" i="43" s="1"/>
  <c r="G2376" i="43"/>
  <c r="F2376" i="43"/>
  <c r="E2376" i="43"/>
  <c r="D2376" i="43"/>
  <c r="C2376" i="43"/>
  <c r="B2376" i="43"/>
  <c r="AB2375" i="43"/>
  <c r="AC2375" i="43" s="1"/>
  <c r="Y2375" i="43"/>
  <c r="AD2375" i="43" s="1"/>
  <c r="X2375" i="43"/>
  <c r="V2375" i="43"/>
  <c r="R2375" i="43"/>
  <c r="S2375" i="43" s="1"/>
  <c r="M2375" i="43"/>
  <c r="L2375" i="43"/>
  <c r="W2375" i="43" s="1"/>
  <c r="G2375" i="43"/>
  <c r="F2375" i="43"/>
  <c r="E2375" i="43"/>
  <c r="D2375" i="43"/>
  <c r="C2375" i="43"/>
  <c r="B2375" i="43"/>
  <c r="AB2374" i="43"/>
  <c r="AC2374" i="43" s="1"/>
  <c r="Y2374" i="43"/>
  <c r="AD2374" i="43" s="1"/>
  <c r="X2374" i="43"/>
  <c r="W2374" i="43"/>
  <c r="V2374" i="43"/>
  <c r="R2374" i="43"/>
  <c r="S2374" i="43" s="1"/>
  <c r="M2374" i="43"/>
  <c r="L2374" i="43"/>
  <c r="G2374" i="43"/>
  <c r="F2374" i="43"/>
  <c r="E2374" i="43"/>
  <c r="D2374" i="43"/>
  <c r="C2374" i="43"/>
  <c r="B2374" i="43"/>
  <c r="AD2373" i="43"/>
  <c r="AB2373" i="43"/>
  <c r="AC2373" i="43" s="1"/>
  <c r="Z2373" i="43"/>
  <c r="AA2373" i="43" s="1"/>
  <c r="Y2373" i="43"/>
  <c r="V2373" i="43"/>
  <c r="R2373" i="43"/>
  <c r="M2373" i="43"/>
  <c r="L2373" i="43"/>
  <c r="G2373" i="43"/>
  <c r="F2373" i="43"/>
  <c r="E2373" i="43"/>
  <c r="D2373" i="43"/>
  <c r="C2373" i="43"/>
  <c r="B2373" i="43"/>
  <c r="Y2372" i="43"/>
  <c r="V2372" i="43"/>
  <c r="S2372" i="43"/>
  <c r="R2372" i="43"/>
  <c r="M2372" i="43"/>
  <c r="L2372" i="43"/>
  <c r="X2372" i="43" s="1"/>
  <c r="G2372" i="43"/>
  <c r="F2372" i="43"/>
  <c r="E2372" i="43"/>
  <c r="D2372" i="43"/>
  <c r="C2372" i="43"/>
  <c r="B2372" i="43"/>
  <c r="AB2371" i="43"/>
  <c r="AC2371" i="43" s="1"/>
  <c r="Y2371" i="43"/>
  <c r="AD2371" i="43" s="1"/>
  <c r="X2371" i="43"/>
  <c r="V2371" i="43"/>
  <c r="R2371" i="43"/>
  <c r="S2371" i="43" s="1"/>
  <c r="M2371" i="43"/>
  <c r="L2371" i="43"/>
  <c r="W2371" i="43" s="1"/>
  <c r="G2371" i="43"/>
  <c r="F2371" i="43"/>
  <c r="E2371" i="43"/>
  <c r="D2371" i="43"/>
  <c r="C2371" i="43"/>
  <c r="B2371" i="43"/>
  <c r="AB2370" i="43"/>
  <c r="AC2370" i="43" s="1"/>
  <c r="Y2370" i="43"/>
  <c r="AD2370" i="43" s="1"/>
  <c r="X2370" i="43"/>
  <c r="W2370" i="43"/>
  <c r="V2370" i="43"/>
  <c r="R2370" i="43"/>
  <c r="S2370" i="43" s="1"/>
  <c r="M2370" i="43"/>
  <c r="L2370" i="43"/>
  <c r="G2370" i="43"/>
  <c r="F2370" i="43"/>
  <c r="E2370" i="43"/>
  <c r="D2370" i="43"/>
  <c r="C2370" i="43"/>
  <c r="B2370" i="43"/>
  <c r="AD2369" i="43"/>
  <c r="AB2369" i="43"/>
  <c r="AC2369" i="43" s="1"/>
  <c r="Z2369" i="43"/>
  <c r="AA2369" i="43" s="1"/>
  <c r="Y2369" i="43"/>
  <c r="V2369" i="43"/>
  <c r="R2369" i="43"/>
  <c r="M2369" i="43"/>
  <c r="L2369" i="43"/>
  <c r="G2369" i="43"/>
  <c r="F2369" i="43"/>
  <c r="E2369" i="43"/>
  <c r="D2369" i="43"/>
  <c r="C2369" i="43"/>
  <c r="B2369" i="43"/>
  <c r="Y2368" i="43"/>
  <c r="V2368" i="43"/>
  <c r="S2368" i="43"/>
  <c r="R2368" i="43"/>
  <c r="M2368" i="43"/>
  <c r="L2368" i="43"/>
  <c r="X2368" i="43" s="1"/>
  <c r="G2368" i="43"/>
  <c r="F2368" i="43"/>
  <c r="E2368" i="43"/>
  <c r="D2368" i="43"/>
  <c r="C2368" i="43"/>
  <c r="B2368" i="43"/>
  <c r="AB2367" i="43"/>
  <c r="AC2367" i="43" s="1"/>
  <c r="Y2367" i="43"/>
  <c r="AD2367" i="43" s="1"/>
  <c r="X2367" i="43"/>
  <c r="V2367" i="43"/>
  <c r="R2367" i="43"/>
  <c r="S2367" i="43" s="1"/>
  <c r="M2367" i="43"/>
  <c r="L2367" i="43"/>
  <c r="W2367" i="43" s="1"/>
  <c r="G2367" i="43"/>
  <c r="F2367" i="43"/>
  <c r="E2367" i="43"/>
  <c r="D2367" i="43"/>
  <c r="C2367" i="43"/>
  <c r="B2367" i="43"/>
  <c r="AB2366" i="43"/>
  <c r="AC2366" i="43" s="1"/>
  <c r="Y2366" i="43"/>
  <c r="AD2366" i="43" s="1"/>
  <c r="X2366" i="43"/>
  <c r="W2366" i="43"/>
  <c r="V2366" i="43"/>
  <c r="R2366" i="43"/>
  <c r="S2366" i="43" s="1"/>
  <c r="M2366" i="43"/>
  <c r="L2366" i="43"/>
  <c r="G2366" i="43"/>
  <c r="F2366" i="43"/>
  <c r="E2366" i="43"/>
  <c r="D2366" i="43"/>
  <c r="C2366" i="43"/>
  <c r="B2366" i="43"/>
  <c r="AD2365" i="43"/>
  <c r="AB2365" i="43"/>
  <c r="AC2365" i="43" s="1"/>
  <c r="Z2365" i="43"/>
  <c r="AA2365" i="43" s="1"/>
  <c r="Y2365" i="43"/>
  <c r="V2365" i="43"/>
  <c r="R2365" i="43"/>
  <c r="M2365" i="43"/>
  <c r="L2365" i="43"/>
  <c r="G2365" i="43"/>
  <c r="F2365" i="43"/>
  <c r="E2365" i="43"/>
  <c r="D2365" i="43"/>
  <c r="C2365" i="43"/>
  <c r="B2365" i="43"/>
  <c r="Y2364" i="43"/>
  <c r="V2364" i="43"/>
  <c r="S2364" i="43"/>
  <c r="R2364" i="43"/>
  <c r="M2364" i="43"/>
  <c r="L2364" i="43"/>
  <c r="X2364" i="43" s="1"/>
  <c r="G2364" i="43"/>
  <c r="F2364" i="43"/>
  <c r="E2364" i="43"/>
  <c r="D2364" i="43"/>
  <c r="C2364" i="43"/>
  <c r="B2364" i="43"/>
  <c r="AB2363" i="43"/>
  <c r="AC2363" i="43" s="1"/>
  <c r="Y2363" i="43"/>
  <c r="AD2363" i="43" s="1"/>
  <c r="X2363" i="43"/>
  <c r="V2363" i="43"/>
  <c r="R2363" i="43"/>
  <c r="S2363" i="43" s="1"/>
  <c r="M2363" i="43"/>
  <c r="L2363" i="43"/>
  <c r="W2363" i="43" s="1"/>
  <c r="G2363" i="43"/>
  <c r="F2363" i="43"/>
  <c r="E2363" i="43"/>
  <c r="D2363" i="43"/>
  <c r="C2363" i="43"/>
  <c r="B2363" i="43"/>
  <c r="AB2362" i="43"/>
  <c r="AC2362" i="43" s="1"/>
  <c r="Y2362" i="43"/>
  <c r="AD2362" i="43" s="1"/>
  <c r="X2362" i="43"/>
  <c r="W2362" i="43"/>
  <c r="V2362" i="43"/>
  <c r="R2362" i="43"/>
  <c r="S2362" i="43" s="1"/>
  <c r="M2362" i="43"/>
  <c r="L2362" i="43"/>
  <c r="G2362" i="43"/>
  <c r="F2362" i="43"/>
  <c r="E2362" i="43"/>
  <c r="D2362" i="43"/>
  <c r="C2362" i="43"/>
  <c r="B2362" i="43"/>
  <c r="AD2361" i="43"/>
  <c r="AB2361" i="43"/>
  <c r="AC2361" i="43" s="1"/>
  <c r="Z2361" i="43"/>
  <c r="AA2361" i="43" s="1"/>
  <c r="Y2361" i="43"/>
  <c r="V2361" i="43"/>
  <c r="R2361" i="43"/>
  <c r="M2361" i="43"/>
  <c r="L2361" i="43"/>
  <c r="G2361" i="43"/>
  <c r="F2361" i="43"/>
  <c r="E2361" i="43"/>
  <c r="D2361" i="43"/>
  <c r="C2361" i="43"/>
  <c r="B2361" i="43"/>
  <c r="Y2360" i="43"/>
  <c r="V2360" i="43"/>
  <c r="S2360" i="43"/>
  <c r="R2360" i="43"/>
  <c r="M2360" i="43"/>
  <c r="L2360" i="43"/>
  <c r="X2360" i="43" s="1"/>
  <c r="G2360" i="43"/>
  <c r="F2360" i="43"/>
  <c r="E2360" i="43"/>
  <c r="D2360" i="43"/>
  <c r="C2360" i="43"/>
  <c r="B2360" i="43"/>
  <c r="AB2359" i="43"/>
  <c r="AC2359" i="43" s="1"/>
  <c r="Y2359" i="43"/>
  <c r="AD2359" i="43" s="1"/>
  <c r="X2359" i="43"/>
  <c r="V2359" i="43"/>
  <c r="R2359" i="43"/>
  <c r="S2359" i="43" s="1"/>
  <c r="M2359" i="43"/>
  <c r="L2359" i="43"/>
  <c r="W2359" i="43" s="1"/>
  <c r="G2359" i="43"/>
  <c r="F2359" i="43"/>
  <c r="E2359" i="43"/>
  <c r="D2359" i="43"/>
  <c r="C2359" i="43"/>
  <c r="B2359" i="43"/>
  <c r="AB2358" i="43"/>
  <c r="AC2358" i="43" s="1"/>
  <c r="Y2358" i="43"/>
  <c r="AD2358" i="43" s="1"/>
  <c r="X2358" i="43"/>
  <c r="W2358" i="43"/>
  <c r="V2358" i="43"/>
  <c r="R2358" i="43"/>
  <c r="S2358" i="43" s="1"/>
  <c r="M2358" i="43"/>
  <c r="L2358" i="43"/>
  <c r="G2358" i="43"/>
  <c r="F2358" i="43"/>
  <c r="E2358" i="43"/>
  <c r="D2358" i="43"/>
  <c r="C2358" i="43"/>
  <c r="B2358" i="43"/>
  <c r="AD2357" i="43"/>
  <c r="AB2357" i="43"/>
  <c r="AC2357" i="43" s="1"/>
  <c r="Z2357" i="43"/>
  <c r="AA2357" i="43" s="1"/>
  <c r="Y2357" i="43"/>
  <c r="V2357" i="43"/>
  <c r="R2357" i="43"/>
  <c r="M2357" i="43"/>
  <c r="L2357" i="43"/>
  <c r="G2357" i="43"/>
  <c r="F2357" i="43"/>
  <c r="E2357" i="43"/>
  <c r="D2357" i="43"/>
  <c r="C2357" i="43"/>
  <c r="B2357" i="43"/>
  <c r="Y2356" i="43"/>
  <c r="V2356" i="43"/>
  <c r="S2356" i="43"/>
  <c r="R2356" i="43"/>
  <c r="M2356" i="43"/>
  <c r="L2356" i="43"/>
  <c r="X2356" i="43" s="1"/>
  <c r="G2356" i="43"/>
  <c r="F2356" i="43"/>
  <c r="E2356" i="43"/>
  <c r="D2356" i="43"/>
  <c r="C2356" i="43"/>
  <c r="B2356" i="43"/>
  <c r="AB2355" i="43"/>
  <c r="AC2355" i="43" s="1"/>
  <c r="Y2355" i="43"/>
  <c r="AD2355" i="43" s="1"/>
  <c r="X2355" i="43"/>
  <c r="V2355" i="43"/>
  <c r="R2355" i="43"/>
  <c r="S2355" i="43" s="1"/>
  <c r="M2355" i="43"/>
  <c r="L2355" i="43"/>
  <c r="W2355" i="43" s="1"/>
  <c r="G2355" i="43"/>
  <c r="F2355" i="43"/>
  <c r="E2355" i="43"/>
  <c r="D2355" i="43"/>
  <c r="C2355" i="43"/>
  <c r="B2355" i="43"/>
  <c r="AB2354" i="43"/>
  <c r="AC2354" i="43" s="1"/>
  <c r="Y2354" i="43"/>
  <c r="AD2354" i="43" s="1"/>
  <c r="X2354" i="43"/>
  <c r="W2354" i="43"/>
  <c r="V2354" i="43"/>
  <c r="R2354" i="43"/>
  <c r="S2354" i="43" s="1"/>
  <c r="M2354" i="43"/>
  <c r="L2354" i="43"/>
  <c r="G2354" i="43"/>
  <c r="F2354" i="43"/>
  <c r="E2354" i="43"/>
  <c r="D2354" i="43"/>
  <c r="C2354" i="43"/>
  <c r="B2354" i="43"/>
  <c r="AD2353" i="43"/>
  <c r="AB2353" i="43"/>
  <c r="AC2353" i="43" s="1"/>
  <c r="Z2353" i="43"/>
  <c r="AA2353" i="43" s="1"/>
  <c r="Y2353" i="43"/>
  <c r="V2353" i="43"/>
  <c r="R2353" i="43"/>
  <c r="M2353" i="43"/>
  <c r="L2353" i="43"/>
  <c r="G2353" i="43"/>
  <c r="F2353" i="43"/>
  <c r="E2353" i="43"/>
  <c r="D2353" i="43"/>
  <c r="C2353" i="43"/>
  <c r="B2353" i="43"/>
  <c r="Y2352" i="43"/>
  <c r="V2352" i="43"/>
  <c r="S2352" i="43"/>
  <c r="R2352" i="43"/>
  <c r="M2352" i="43"/>
  <c r="L2352" i="43"/>
  <c r="X2352" i="43" s="1"/>
  <c r="G2352" i="43"/>
  <c r="F2352" i="43"/>
  <c r="E2352" i="43"/>
  <c r="D2352" i="43"/>
  <c r="C2352" i="43"/>
  <c r="B2352" i="43"/>
  <c r="AB2351" i="43"/>
  <c r="AC2351" i="43" s="1"/>
  <c r="Y2351" i="43"/>
  <c r="AD2351" i="43" s="1"/>
  <c r="X2351" i="43"/>
  <c r="V2351" i="43"/>
  <c r="R2351" i="43"/>
  <c r="S2351" i="43" s="1"/>
  <c r="M2351" i="43"/>
  <c r="L2351" i="43"/>
  <c r="W2351" i="43" s="1"/>
  <c r="G2351" i="43"/>
  <c r="F2351" i="43"/>
  <c r="E2351" i="43"/>
  <c r="D2351" i="43"/>
  <c r="C2351" i="43"/>
  <c r="B2351" i="43"/>
  <c r="AB2350" i="43"/>
  <c r="AC2350" i="43" s="1"/>
  <c r="Y2350" i="43"/>
  <c r="AD2350" i="43" s="1"/>
  <c r="X2350" i="43"/>
  <c r="W2350" i="43"/>
  <c r="V2350" i="43"/>
  <c r="R2350" i="43"/>
  <c r="S2350" i="43" s="1"/>
  <c r="M2350" i="43"/>
  <c r="L2350" i="43"/>
  <c r="G2350" i="43"/>
  <c r="F2350" i="43"/>
  <c r="E2350" i="43"/>
  <c r="D2350" i="43"/>
  <c r="C2350" i="43"/>
  <c r="B2350" i="43"/>
  <c r="AD2349" i="43"/>
  <c r="AB2349" i="43"/>
  <c r="AC2349" i="43" s="1"/>
  <c r="Z2349" i="43"/>
  <c r="AA2349" i="43" s="1"/>
  <c r="Y2349" i="43"/>
  <c r="V2349" i="43"/>
  <c r="R2349" i="43"/>
  <c r="M2349" i="43"/>
  <c r="L2349" i="43"/>
  <c r="G2349" i="43"/>
  <c r="F2349" i="43"/>
  <c r="E2349" i="43"/>
  <c r="D2349" i="43"/>
  <c r="C2349" i="43"/>
  <c r="B2349" i="43"/>
  <c r="Y2348" i="43"/>
  <c r="V2348" i="43"/>
  <c r="S2348" i="43"/>
  <c r="R2348" i="43"/>
  <c r="M2348" i="43"/>
  <c r="L2348" i="43"/>
  <c r="X2348" i="43" s="1"/>
  <c r="G2348" i="43"/>
  <c r="F2348" i="43"/>
  <c r="E2348" i="43"/>
  <c r="D2348" i="43"/>
  <c r="C2348" i="43"/>
  <c r="B2348" i="43"/>
  <c r="AB2347" i="43"/>
  <c r="AC2347" i="43" s="1"/>
  <c r="Y2347" i="43"/>
  <c r="AD2347" i="43" s="1"/>
  <c r="X2347" i="43"/>
  <c r="V2347" i="43"/>
  <c r="R2347" i="43"/>
  <c r="S2347" i="43" s="1"/>
  <c r="M2347" i="43"/>
  <c r="L2347" i="43"/>
  <c r="W2347" i="43" s="1"/>
  <c r="G2347" i="43"/>
  <c r="F2347" i="43"/>
  <c r="E2347" i="43"/>
  <c r="D2347" i="43"/>
  <c r="C2347" i="43"/>
  <c r="B2347" i="43"/>
  <c r="AB2346" i="43"/>
  <c r="AC2346" i="43" s="1"/>
  <c r="Y2346" i="43"/>
  <c r="AD2346" i="43" s="1"/>
  <c r="X2346" i="43"/>
  <c r="W2346" i="43"/>
  <c r="V2346" i="43"/>
  <c r="R2346" i="43"/>
  <c r="S2346" i="43" s="1"/>
  <c r="M2346" i="43"/>
  <c r="L2346" i="43"/>
  <c r="G2346" i="43"/>
  <c r="F2346" i="43"/>
  <c r="E2346" i="43"/>
  <c r="D2346" i="43"/>
  <c r="C2346" i="43"/>
  <c r="B2346" i="43"/>
  <c r="AD2345" i="43"/>
  <c r="AB2345" i="43"/>
  <c r="AC2345" i="43" s="1"/>
  <c r="Z2345" i="43"/>
  <c r="AA2345" i="43" s="1"/>
  <c r="Y2345" i="43"/>
  <c r="V2345" i="43"/>
  <c r="R2345" i="43"/>
  <c r="M2345" i="43"/>
  <c r="L2345" i="43"/>
  <c r="G2345" i="43"/>
  <c r="F2345" i="43"/>
  <c r="E2345" i="43"/>
  <c r="D2345" i="43"/>
  <c r="C2345" i="43"/>
  <c r="B2345" i="43"/>
  <c r="Y2344" i="43"/>
  <c r="V2344" i="43"/>
  <c r="S2344" i="43"/>
  <c r="R2344" i="43"/>
  <c r="M2344" i="43"/>
  <c r="L2344" i="43"/>
  <c r="X2344" i="43" s="1"/>
  <c r="G2344" i="43"/>
  <c r="F2344" i="43"/>
  <c r="E2344" i="43"/>
  <c r="D2344" i="43"/>
  <c r="C2344" i="43"/>
  <c r="B2344" i="43"/>
  <c r="AB2343" i="43"/>
  <c r="AC2343" i="43" s="1"/>
  <c r="Y2343" i="43"/>
  <c r="AD2343" i="43" s="1"/>
  <c r="X2343" i="43"/>
  <c r="V2343" i="43"/>
  <c r="R2343" i="43"/>
  <c r="S2343" i="43" s="1"/>
  <c r="M2343" i="43"/>
  <c r="L2343" i="43"/>
  <c r="W2343" i="43" s="1"/>
  <c r="G2343" i="43"/>
  <c r="F2343" i="43"/>
  <c r="E2343" i="43"/>
  <c r="D2343" i="43"/>
  <c r="C2343" i="43"/>
  <c r="B2343" i="43"/>
  <c r="AB2342" i="43"/>
  <c r="AC2342" i="43" s="1"/>
  <c r="Y2342" i="43"/>
  <c r="AD2342" i="43" s="1"/>
  <c r="X2342" i="43"/>
  <c r="W2342" i="43"/>
  <c r="V2342" i="43"/>
  <c r="R2342" i="43"/>
  <c r="S2342" i="43" s="1"/>
  <c r="M2342" i="43"/>
  <c r="L2342" i="43"/>
  <c r="G2342" i="43"/>
  <c r="F2342" i="43"/>
  <c r="E2342" i="43"/>
  <c r="D2342" i="43"/>
  <c r="C2342" i="43"/>
  <c r="B2342" i="43"/>
  <c r="AD2341" i="43"/>
  <c r="AB2341" i="43"/>
  <c r="AC2341" i="43" s="1"/>
  <c r="Z2341" i="43"/>
  <c r="AA2341" i="43" s="1"/>
  <c r="Y2341" i="43"/>
  <c r="V2341" i="43"/>
  <c r="R2341" i="43"/>
  <c r="M2341" i="43"/>
  <c r="L2341" i="43"/>
  <c r="G2341" i="43"/>
  <c r="F2341" i="43"/>
  <c r="E2341" i="43"/>
  <c r="D2341" i="43"/>
  <c r="C2341" i="43"/>
  <c r="B2341" i="43"/>
  <c r="Y2340" i="43"/>
  <c r="V2340" i="43"/>
  <c r="S2340" i="43"/>
  <c r="R2340" i="43"/>
  <c r="M2340" i="43"/>
  <c r="L2340" i="43"/>
  <c r="X2340" i="43" s="1"/>
  <c r="G2340" i="43"/>
  <c r="F2340" i="43"/>
  <c r="E2340" i="43"/>
  <c r="D2340" i="43"/>
  <c r="C2340" i="43"/>
  <c r="B2340" i="43"/>
  <c r="AB2339" i="43"/>
  <c r="AC2339" i="43" s="1"/>
  <c r="Y2339" i="43"/>
  <c r="AD2339" i="43" s="1"/>
  <c r="X2339" i="43"/>
  <c r="V2339" i="43"/>
  <c r="R2339" i="43"/>
  <c r="S2339" i="43" s="1"/>
  <c r="M2339" i="43"/>
  <c r="L2339" i="43"/>
  <c r="W2339" i="43" s="1"/>
  <c r="G2339" i="43"/>
  <c r="F2339" i="43"/>
  <c r="E2339" i="43"/>
  <c r="D2339" i="43"/>
  <c r="C2339" i="43"/>
  <c r="B2339" i="43"/>
  <c r="AB2338" i="43"/>
  <c r="AC2338" i="43" s="1"/>
  <c r="Y2338" i="43"/>
  <c r="AD2338" i="43" s="1"/>
  <c r="X2338" i="43"/>
  <c r="W2338" i="43"/>
  <c r="V2338" i="43"/>
  <c r="R2338" i="43"/>
  <c r="M2338" i="43"/>
  <c r="L2338" i="43"/>
  <c r="S2338" i="43" s="1"/>
  <c r="G2338" i="43"/>
  <c r="F2338" i="43"/>
  <c r="E2338" i="43"/>
  <c r="D2338" i="43"/>
  <c r="C2338" i="43"/>
  <c r="B2338" i="43"/>
  <c r="AD2337" i="43"/>
  <c r="AB2337" i="43"/>
  <c r="AC2337" i="43" s="1"/>
  <c r="Z2337" i="43"/>
  <c r="AA2337" i="43" s="1"/>
  <c r="Y2337" i="43"/>
  <c r="V2337" i="43"/>
  <c r="R2337" i="43"/>
  <c r="M2337" i="43"/>
  <c r="L2337" i="43"/>
  <c r="G2337" i="43"/>
  <c r="F2337" i="43"/>
  <c r="E2337" i="43"/>
  <c r="D2337" i="43"/>
  <c r="C2337" i="43"/>
  <c r="B2337" i="43"/>
  <c r="Y2336" i="43"/>
  <c r="V2336" i="43"/>
  <c r="S2336" i="43"/>
  <c r="R2336" i="43"/>
  <c r="M2336" i="43"/>
  <c r="L2336" i="43"/>
  <c r="X2336" i="43" s="1"/>
  <c r="G2336" i="43"/>
  <c r="F2336" i="43"/>
  <c r="E2336" i="43"/>
  <c r="D2336" i="43"/>
  <c r="C2336" i="43"/>
  <c r="B2336" i="43"/>
  <c r="AB2335" i="43"/>
  <c r="AC2335" i="43" s="1"/>
  <c r="Y2335" i="43"/>
  <c r="AD2335" i="43" s="1"/>
  <c r="X2335" i="43"/>
  <c r="W2335" i="43"/>
  <c r="V2335" i="43"/>
  <c r="R2335" i="43"/>
  <c r="S2335" i="43" s="1"/>
  <c r="M2335" i="43"/>
  <c r="L2335" i="43"/>
  <c r="G2335" i="43"/>
  <c r="F2335" i="43"/>
  <c r="E2335" i="43"/>
  <c r="D2335" i="43"/>
  <c r="C2335" i="43"/>
  <c r="B2335" i="43"/>
  <c r="AD2334" i="43"/>
  <c r="AB2334" i="43"/>
  <c r="AC2334" i="43" s="1"/>
  <c r="AA2334" i="43"/>
  <c r="Z2334" i="43"/>
  <c r="Y2334" i="43"/>
  <c r="X2334" i="43"/>
  <c r="W2334" i="43"/>
  <c r="V2334" i="43"/>
  <c r="R2334" i="43"/>
  <c r="M2334" i="43"/>
  <c r="L2334" i="43"/>
  <c r="S2334" i="43" s="1"/>
  <c r="G2334" i="43"/>
  <c r="F2334" i="43"/>
  <c r="E2334" i="43"/>
  <c r="D2334" i="43"/>
  <c r="C2334" i="43"/>
  <c r="B2334" i="43"/>
  <c r="AD2333" i="43"/>
  <c r="Z2333" i="43"/>
  <c r="AA2333" i="43" s="1"/>
  <c r="Y2333" i="43"/>
  <c r="AB2333" i="43" s="1"/>
  <c r="AC2333" i="43" s="1"/>
  <c r="V2333" i="43"/>
  <c r="R2333" i="43"/>
  <c r="M2333" i="43"/>
  <c r="L2333" i="43"/>
  <c r="G2333" i="43"/>
  <c r="F2333" i="43"/>
  <c r="E2333" i="43"/>
  <c r="D2333" i="43"/>
  <c r="C2333" i="43"/>
  <c r="B2333" i="43"/>
  <c r="Y2332" i="43"/>
  <c r="V2332" i="43"/>
  <c r="S2332" i="43"/>
  <c r="R2332" i="43"/>
  <c r="M2332" i="43"/>
  <c r="L2332" i="43"/>
  <c r="X2332" i="43" s="1"/>
  <c r="G2332" i="43"/>
  <c r="F2332" i="43"/>
  <c r="E2332" i="43"/>
  <c r="D2332" i="43"/>
  <c r="C2332" i="43"/>
  <c r="B2332" i="43"/>
  <c r="AB2331" i="43"/>
  <c r="AC2331" i="43" s="1"/>
  <c r="Y2331" i="43"/>
  <c r="AD2331" i="43" s="1"/>
  <c r="X2331" i="43"/>
  <c r="W2331" i="43"/>
  <c r="V2331" i="43"/>
  <c r="R2331" i="43"/>
  <c r="S2331" i="43" s="1"/>
  <c r="M2331" i="43"/>
  <c r="L2331" i="43"/>
  <c r="G2331" i="43"/>
  <c r="F2331" i="43"/>
  <c r="E2331" i="43"/>
  <c r="D2331" i="43"/>
  <c r="C2331" i="43"/>
  <c r="B2331" i="43"/>
  <c r="AD2330" i="43"/>
  <c r="AB2330" i="43"/>
  <c r="AC2330" i="43" s="1"/>
  <c r="AA2330" i="43"/>
  <c r="Z2330" i="43"/>
  <c r="Y2330" i="43"/>
  <c r="X2330" i="43"/>
  <c r="W2330" i="43"/>
  <c r="V2330" i="43"/>
  <c r="R2330" i="43"/>
  <c r="M2330" i="43"/>
  <c r="L2330" i="43"/>
  <c r="S2330" i="43" s="1"/>
  <c r="G2330" i="43"/>
  <c r="F2330" i="43"/>
  <c r="E2330" i="43"/>
  <c r="D2330" i="43"/>
  <c r="C2330" i="43"/>
  <c r="B2330" i="43"/>
  <c r="AD2329" i="43"/>
  <c r="Z2329" i="43"/>
  <c r="AA2329" i="43" s="1"/>
  <c r="Y2329" i="43"/>
  <c r="AB2329" i="43" s="1"/>
  <c r="AC2329" i="43" s="1"/>
  <c r="V2329" i="43"/>
  <c r="R2329" i="43"/>
  <c r="M2329" i="43"/>
  <c r="L2329" i="43"/>
  <c r="G2329" i="43"/>
  <c r="F2329" i="43"/>
  <c r="E2329" i="43"/>
  <c r="D2329" i="43"/>
  <c r="C2329" i="43"/>
  <c r="B2329" i="43"/>
  <c r="Y2328" i="43"/>
  <c r="V2328" i="43"/>
  <c r="S2328" i="43"/>
  <c r="R2328" i="43"/>
  <c r="M2328" i="43"/>
  <c r="L2328" i="43"/>
  <c r="X2328" i="43" s="1"/>
  <c r="G2328" i="43"/>
  <c r="F2328" i="43"/>
  <c r="E2328" i="43"/>
  <c r="D2328" i="43"/>
  <c r="C2328" i="43"/>
  <c r="B2328" i="43"/>
  <c r="AB2327" i="43"/>
  <c r="AC2327" i="43" s="1"/>
  <c r="Y2327" i="43"/>
  <c r="AD2327" i="43" s="1"/>
  <c r="X2327" i="43"/>
  <c r="W2327" i="43"/>
  <c r="V2327" i="43"/>
  <c r="R2327" i="43"/>
  <c r="S2327" i="43" s="1"/>
  <c r="M2327" i="43"/>
  <c r="L2327" i="43"/>
  <c r="G2327" i="43"/>
  <c r="F2327" i="43"/>
  <c r="E2327" i="43"/>
  <c r="D2327" i="43"/>
  <c r="C2327" i="43"/>
  <c r="B2327" i="43"/>
  <c r="AD2326" i="43"/>
  <c r="AB2326" i="43"/>
  <c r="AC2326" i="43" s="1"/>
  <c r="AA2326" i="43"/>
  <c r="Z2326" i="43"/>
  <c r="Y2326" i="43"/>
  <c r="X2326" i="43"/>
  <c r="W2326" i="43"/>
  <c r="V2326" i="43"/>
  <c r="R2326" i="43"/>
  <c r="M2326" i="43"/>
  <c r="L2326" i="43"/>
  <c r="S2326" i="43" s="1"/>
  <c r="G2326" i="43"/>
  <c r="F2326" i="43"/>
  <c r="E2326" i="43"/>
  <c r="D2326" i="43"/>
  <c r="C2326" i="43"/>
  <c r="B2326" i="43"/>
  <c r="AD2325" i="43"/>
  <c r="Z2325" i="43"/>
  <c r="AA2325" i="43" s="1"/>
  <c r="Y2325" i="43"/>
  <c r="AB2325" i="43" s="1"/>
  <c r="AC2325" i="43" s="1"/>
  <c r="V2325" i="43"/>
  <c r="R2325" i="43"/>
  <c r="M2325" i="43"/>
  <c r="L2325" i="43"/>
  <c r="G2325" i="43"/>
  <c r="F2325" i="43"/>
  <c r="E2325" i="43"/>
  <c r="D2325" i="43"/>
  <c r="C2325" i="43"/>
  <c r="B2325" i="43"/>
  <c r="Y2324" i="43"/>
  <c r="V2324" i="43"/>
  <c r="S2324" i="43"/>
  <c r="R2324" i="43"/>
  <c r="M2324" i="43"/>
  <c r="L2324" i="43"/>
  <c r="X2324" i="43" s="1"/>
  <c r="G2324" i="43"/>
  <c r="F2324" i="43"/>
  <c r="E2324" i="43"/>
  <c r="D2324" i="43"/>
  <c r="C2324" i="43"/>
  <c r="B2324" i="43"/>
  <c r="AB2323" i="43"/>
  <c r="AC2323" i="43" s="1"/>
  <c r="Y2323" i="43"/>
  <c r="AD2323" i="43" s="1"/>
  <c r="X2323" i="43"/>
  <c r="W2323" i="43"/>
  <c r="V2323" i="43"/>
  <c r="R2323" i="43"/>
  <c r="S2323" i="43" s="1"/>
  <c r="M2323" i="43"/>
  <c r="L2323" i="43"/>
  <c r="G2323" i="43"/>
  <c r="F2323" i="43"/>
  <c r="E2323" i="43"/>
  <c r="D2323" i="43"/>
  <c r="C2323" i="43"/>
  <c r="B2323" i="43"/>
  <c r="AD2322" i="43"/>
  <c r="AB2322" i="43"/>
  <c r="AC2322" i="43" s="1"/>
  <c r="AA2322" i="43"/>
  <c r="Z2322" i="43"/>
  <c r="Y2322" i="43"/>
  <c r="X2322" i="43"/>
  <c r="W2322" i="43"/>
  <c r="V2322" i="43"/>
  <c r="R2322" i="43"/>
  <c r="M2322" i="43"/>
  <c r="L2322" i="43"/>
  <c r="S2322" i="43" s="1"/>
  <c r="G2322" i="43"/>
  <c r="F2322" i="43"/>
  <c r="E2322" i="43"/>
  <c r="D2322" i="43"/>
  <c r="C2322" i="43"/>
  <c r="B2322" i="43"/>
  <c r="AD2321" i="43"/>
  <c r="Z2321" i="43"/>
  <c r="AA2321" i="43" s="1"/>
  <c r="Y2321" i="43"/>
  <c r="AB2321" i="43" s="1"/>
  <c r="AC2321" i="43" s="1"/>
  <c r="V2321" i="43"/>
  <c r="R2321" i="43"/>
  <c r="M2321" i="43"/>
  <c r="L2321" i="43"/>
  <c r="G2321" i="43"/>
  <c r="F2321" i="43"/>
  <c r="E2321" i="43"/>
  <c r="D2321" i="43"/>
  <c r="C2321" i="43"/>
  <c r="B2321" i="43"/>
  <c r="Y2320" i="43"/>
  <c r="V2320" i="43"/>
  <c r="S2320" i="43"/>
  <c r="R2320" i="43"/>
  <c r="M2320" i="43"/>
  <c r="L2320" i="43"/>
  <c r="X2320" i="43" s="1"/>
  <c r="G2320" i="43"/>
  <c r="F2320" i="43"/>
  <c r="E2320" i="43"/>
  <c r="D2320" i="43"/>
  <c r="C2320" i="43"/>
  <c r="B2320" i="43"/>
  <c r="AB2319" i="43"/>
  <c r="AC2319" i="43" s="1"/>
  <c r="Y2319" i="43"/>
  <c r="AD2319" i="43" s="1"/>
  <c r="X2319" i="43"/>
  <c r="W2319" i="43"/>
  <c r="V2319" i="43"/>
  <c r="R2319" i="43"/>
  <c r="S2319" i="43" s="1"/>
  <c r="M2319" i="43"/>
  <c r="L2319" i="43"/>
  <c r="G2319" i="43"/>
  <c r="F2319" i="43"/>
  <c r="E2319" i="43"/>
  <c r="D2319" i="43"/>
  <c r="C2319" i="43"/>
  <c r="B2319" i="43"/>
  <c r="AD2318" i="43"/>
  <c r="AB2318" i="43"/>
  <c r="AC2318" i="43" s="1"/>
  <c r="AA2318" i="43"/>
  <c r="Z2318" i="43"/>
  <c r="Y2318" i="43"/>
  <c r="X2318" i="43"/>
  <c r="W2318" i="43"/>
  <c r="V2318" i="43"/>
  <c r="R2318" i="43"/>
  <c r="M2318" i="43"/>
  <c r="L2318" i="43"/>
  <c r="S2318" i="43" s="1"/>
  <c r="G2318" i="43"/>
  <c r="F2318" i="43"/>
  <c r="E2318" i="43"/>
  <c r="D2318" i="43"/>
  <c r="C2318" i="43"/>
  <c r="B2318" i="43"/>
  <c r="AD2317" i="43"/>
  <c r="Z2317" i="43"/>
  <c r="AA2317" i="43" s="1"/>
  <c r="Y2317" i="43"/>
  <c r="AB2317" i="43" s="1"/>
  <c r="AC2317" i="43" s="1"/>
  <c r="V2317" i="43"/>
  <c r="R2317" i="43"/>
  <c r="M2317" i="43"/>
  <c r="L2317" i="43"/>
  <c r="G2317" i="43"/>
  <c r="F2317" i="43"/>
  <c r="E2317" i="43"/>
  <c r="D2317" i="43"/>
  <c r="C2317" i="43"/>
  <c r="B2317" i="43"/>
  <c r="Y2316" i="43"/>
  <c r="V2316" i="43"/>
  <c r="S2316" i="43"/>
  <c r="R2316" i="43"/>
  <c r="M2316" i="43"/>
  <c r="L2316" i="43"/>
  <c r="X2316" i="43" s="1"/>
  <c r="G2316" i="43"/>
  <c r="F2316" i="43"/>
  <c r="E2316" i="43"/>
  <c r="D2316" i="43"/>
  <c r="C2316" i="43"/>
  <c r="B2316" i="43"/>
  <c r="AB2315" i="43"/>
  <c r="AC2315" i="43" s="1"/>
  <c r="Y2315" i="43"/>
  <c r="AD2315" i="43" s="1"/>
  <c r="X2315" i="43"/>
  <c r="W2315" i="43"/>
  <c r="V2315" i="43"/>
  <c r="R2315" i="43"/>
  <c r="S2315" i="43" s="1"/>
  <c r="M2315" i="43"/>
  <c r="L2315" i="43"/>
  <c r="G2315" i="43"/>
  <c r="F2315" i="43"/>
  <c r="E2315" i="43"/>
  <c r="D2315" i="43"/>
  <c r="C2315" i="43"/>
  <c r="B2315" i="43"/>
  <c r="AD2314" i="43"/>
  <c r="AB2314" i="43"/>
  <c r="AC2314" i="43" s="1"/>
  <c r="AA2314" i="43"/>
  <c r="Z2314" i="43"/>
  <c r="Y2314" i="43"/>
  <c r="X2314" i="43"/>
  <c r="W2314" i="43"/>
  <c r="V2314" i="43"/>
  <c r="R2314" i="43"/>
  <c r="M2314" i="43"/>
  <c r="L2314" i="43"/>
  <c r="S2314" i="43" s="1"/>
  <c r="G2314" i="43"/>
  <c r="F2314" i="43"/>
  <c r="E2314" i="43"/>
  <c r="D2314" i="43"/>
  <c r="C2314" i="43"/>
  <c r="B2314" i="43"/>
  <c r="AD2313" i="43"/>
  <c r="Z2313" i="43"/>
  <c r="AA2313" i="43" s="1"/>
  <c r="Y2313" i="43"/>
  <c r="AB2313" i="43" s="1"/>
  <c r="AC2313" i="43" s="1"/>
  <c r="V2313" i="43"/>
  <c r="R2313" i="43"/>
  <c r="M2313" i="43"/>
  <c r="L2313" i="43"/>
  <c r="G2313" i="43"/>
  <c r="F2313" i="43"/>
  <c r="E2313" i="43"/>
  <c r="D2313" i="43"/>
  <c r="C2313" i="43"/>
  <c r="B2313" i="43"/>
  <c r="Y2312" i="43"/>
  <c r="V2312" i="43"/>
  <c r="S2312" i="43"/>
  <c r="R2312" i="43"/>
  <c r="M2312" i="43"/>
  <c r="L2312" i="43"/>
  <c r="X2312" i="43" s="1"/>
  <c r="G2312" i="43"/>
  <c r="F2312" i="43"/>
  <c r="E2312" i="43"/>
  <c r="D2312" i="43"/>
  <c r="C2312" i="43"/>
  <c r="B2312" i="43"/>
  <c r="AB2311" i="43"/>
  <c r="AC2311" i="43" s="1"/>
  <c r="Y2311" i="43"/>
  <c r="AD2311" i="43" s="1"/>
  <c r="X2311" i="43"/>
  <c r="W2311" i="43"/>
  <c r="V2311" i="43"/>
  <c r="R2311" i="43"/>
  <c r="S2311" i="43" s="1"/>
  <c r="M2311" i="43"/>
  <c r="L2311" i="43"/>
  <c r="G2311" i="43"/>
  <c r="F2311" i="43"/>
  <c r="E2311" i="43"/>
  <c r="D2311" i="43"/>
  <c r="C2311" i="43"/>
  <c r="B2311" i="43"/>
  <c r="AD2310" i="43"/>
  <c r="AB2310" i="43"/>
  <c r="AC2310" i="43" s="1"/>
  <c r="AA2310" i="43"/>
  <c r="Z2310" i="43"/>
  <c r="Y2310" i="43"/>
  <c r="X2310" i="43"/>
  <c r="W2310" i="43"/>
  <c r="V2310" i="43"/>
  <c r="R2310" i="43"/>
  <c r="M2310" i="43"/>
  <c r="L2310" i="43"/>
  <c r="S2310" i="43" s="1"/>
  <c r="G2310" i="43"/>
  <c r="F2310" i="43"/>
  <c r="E2310" i="43"/>
  <c r="D2310" i="43"/>
  <c r="C2310" i="43"/>
  <c r="B2310" i="43"/>
  <c r="AD2309" i="43"/>
  <c r="Z2309" i="43"/>
  <c r="AA2309" i="43" s="1"/>
  <c r="Y2309" i="43"/>
  <c r="AB2309" i="43" s="1"/>
  <c r="AC2309" i="43" s="1"/>
  <c r="V2309" i="43"/>
  <c r="R2309" i="43"/>
  <c r="M2309" i="43"/>
  <c r="L2309" i="43"/>
  <c r="G2309" i="43"/>
  <c r="F2309" i="43"/>
  <c r="E2309" i="43"/>
  <c r="D2309" i="43"/>
  <c r="C2309" i="43"/>
  <c r="B2309" i="43"/>
  <c r="Y2308" i="43"/>
  <c r="V2308" i="43"/>
  <c r="S2308" i="43"/>
  <c r="R2308" i="43"/>
  <c r="M2308" i="43"/>
  <c r="L2308" i="43"/>
  <c r="X2308" i="43" s="1"/>
  <c r="G2308" i="43"/>
  <c r="F2308" i="43"/>
  <c r="E2308" i="43"/>
  <c r="D2308" i="43"/>
  <c r="C2308" i="43"/>
  <c r="B2308" i="43"/>
  <c r="AB2307" i="43"/>
  <c r="AC2307" i="43" s="1"/>
  <c r="Y2307" i="43"/>
  <c r="AD2307" i="43" s="1"/>
  <c r="X2307" i="43"/>
  <c r="W2307" i="43"/>
  <c r="V2307" i="43"/>
  <c r="R2307" i="43"/>
  <c r="S2307" i="43" s="1"/>
  <c r="M2307" i="43"/>
  <c r="L2307" i="43"/>
  <c r="G2307" i="43"/>
  <c r="F2307" i="43"/>
  <c r="E2307" i="43"/>
  <c r="D2307" i="43"/>
  <c r="C2307" i="43"/>
  <c r="B2307" i="43"/>
  <c r="AD2306" i="43"/>
  <c r="AB2306" i="43"/>
  <c r="AC2306" i="43" s="1"/>
  <c r="AA2306" i="43"/>
  <c r="Z2306" i="43"/>
  <c r="Y2306" i="43"/>
  <c r="X2306" i="43"/>
  <c r="W2306" i="43"/>
  <c r="V2306" i="43"/>
  <c r="R2306" i="43"/>
  <c r="M2306" i="43"/>
  <c r="L2306" i="43"/>
  <c r="S2306" i="43" s="1"/>
  <c r="G2306" i="43"/>
  <c r="F2306" i="43"/>
  <c r="E2306" i="43"/>
  <c r="D2306" i="43"/>
  <c r="C2306" i="43"/>
  <c r="B2306" i="43"/>
  <c r="AD2305" i="43"/>
  <c r="Z2305" i="43"/>
  <c r="AA2305" i="43" s="1"/>
  <c r="Y2305" i="43"/>
  <c r="AB2305" i="43" s="1"/>
  <c r="AC2305" i="43" s="1"/>
  <c r="V2305" i="43"/>
  <c r="R2305" i="43"/>
  <c r="M2305" i="43"/>
  <c r="L2305" i="43"/>
  <c r="G2305" i="43"/>
  <c r="F2305" i="43"/>
  <c r="E2305" i="43"/>
  <c r="D2305" i="43"/>
  <c r="C2305" i="43"/>
  <c r="B2305" i="43"/>
  <c r="Y2304" i="43"/>
  <c r="V2304" i="43"/>
  <c r="S2304" i="43"/>
  <c r="R2304" i="43"/>
  <c r="M2304" i="43"/>
  <c r="L2304" i="43"/>
  <c r="X2304" i="43" s="1"/>
  <c r="G2304" i="43"/>
  <c r="F2304" i="43"/>
  <c r="E2304" i="43"/>
  <c r="D2304" i="43"/>
  <c r="C2304" i="43"/>
  <c r="B2304" i="43"/>
  <c r="AB2303" i="43"/>
  <c r="AC2303" i="43" s="1"/>
  <c r="Y2303" i="43"/>
  <c r="AD2303" i="43" s="1"/>
  <c r="X2303" i="43"/>
  <c r="W2303" i="43"/>
  <c r="V2303" i="43"/>
  <c r="R2303" i="43"/>
  <c r="S2303" i="43" s="1"/>
  <c r="M2303" i="43"/>
  <c r="L2303" i="43"/>
  <c r="G2303" i="43"/>
  <c r="F2303" i="43"/>
  <c r="E2303" i="43"/>
  <c r="D2303" i="43"/>
  <c r="C2303" i="43"/>
  <c r="B2303" i="43"/>
  <c r="AD2302" i="43"/>
  <c r="AB2302" i="43"/>
  <c r="AC2302" i="43" s="1"/>
  <c r="AA2302" i="43"/>
  <c r="Z2302" i="43"/>
  <c r="Y2302" i="43"/>
  <c r="X2302" i="43"/>
  <c r="W2302" i="43"/>
  <c r="V2302" i="43"/>
  <c r="R2302" i="43"/>
  <c r="M2302" i="43"/>
  <c r="L2302" i="43"/>
  <c r="S2302" i="43" s="1"/>
  <c r="G2302" i="43"/>
  <c r="F2302" i="43"/>
  <c r="E2302" i="43"/>
  <c r="D2302" i="43"/>
  <c r="C2302" i="43"/>
  <c r="B2302" i="43"/>
  <c r="AD2301" i="43"/>
  <c r="Z2301" i="43"/>
  <c r="AA2301" i="43" s="1"/>
  <c r="Y2301" i="43"/>
  <c r="AB2301" i="43" s="1"/>
  <c r="AC2301" i="43" s="1"/>
  <c r="V2301" i="43"/>
  <c r="R2301" i="43"/>
  <c r="M2301" i="43"/>
  <c r="L2301" i="43"/>
  <c r="G2301" i="43"/>
  <c r="F2301" i="43"/>
  <c r="E2301" i="43"/>
  <c r="D2301" i="43"/>
  <c r="C2301" i="43"/>
  <c r="B2301" i="43"/>
  <c r="Y2300" i="43"/>
  <c r="V2300" i="43"/>
  <c r="S2300" i="43"/>
  <c r="R2300" i="43"/>
  <c r="M2300" i="43"/>
  <c r="L2300" i="43"/>
  <c r="X2300" i="43" s="1"/>
  <c r="G2300" i="43"/>
  <c r="F2300" i="43"/>
  <c r="E2300" i="43"/>
  <c r="D2300" i="43"/>
  <c r="C2300" i="43"/>
  <c r="B2300" i="43"/>
  <c r="AB2299" i="43"/>
  <c r="AC2299" i="43" s="1"/>
  <c r="Y2299" i="43"/>
  <c r="AD2299" i="43" s="1"/>
  <c r="X2299" i="43"/>
  <c r="W2299" i="43"/>
  <c r="V2299" i="43"/>
  <c r="R2299" i="43"/>
  <c r="S2299" i="43" s="1"/>
  <c r="M2299" i="43"/>
  <c r="L2299" i="43"/>
  <c r="G2299" i="43"/>
  <c r="F2299" i="43"/>
  <c r="E2299" i="43"/>
  <c r="D2299" i="43"/>
  <c r="C2299" i="43"/>
  <c r="B2299" i="43"/>
  <c r="AD2298" i="43"/>
  <c r="AB2298" i="43"/>
  <c r="AC2298" i="43" s="1"/>
  <c r="AA2298" i="43"/>
  <c r="Z2298" i="43"/>
  <c r="Y2298" i="43"/>
  <c r="X2298" i="43"/>
  <c r="W2298" i="43"/>
  <c r="V2298" i="43"/>
  <c r="R2298" i="43"/>
  <c r="M2298" i="43"/>
  <c r="L2298" i="43"/>
  <c r="S2298" i="43" s="1"/>
  <c r="G2298" i="43"/>
  <c r="F2298" i="43"/>
  <c r="E2298" i="43"/>
  <c r="D2298" i="43"/>
  <c r="C2298" i="43"/>
  <c r="B2298" i="43"/>
  <c r="AD2297" i="43"/>
  <c r="AB2297" i="43"/>
  <c r="AC2297" i="43" s="1"/>
  <c r="Z2297" i="43"/>
  <c r="AA2297" i="43" s="1"/>
  <c r="Y2297" i="43"/>
  <c r="V2297" i="43"/>
  <c r="R2297" i="43"/>
  <c r="M2297" i="43"/>
  <c r="L2297" i="43"/>
  <c r="G2297" i="43"/>
  <c r="F2297" i="43"/>
  <c r="E2297" i="43"/>
  <c r="D2297" i="43"/>
  <c r="C2297" i="43"/>
  <c r="B2297" i="43"/>
  <c r="Y2296" i="43"/>
  <c r="V2296" i="43"/>
  <c r="S2296" i="43"/>
  <c r="R2296" i="43"/>
  <c r="M2296" i="43"/>
  <c r="L2296" i="43"/>
  <c r="X2296" i="43" s="1"/>
  <c r="G2296" i="43"/>
  <c r="F2296" i="43"/>
  <c r="E2296" i="43"/>
  <c r="D2296" i="43"/>
  <c r="C2296" i="43"/>
  <c r="B2296" i="43"/>
  <c r="AB2295" i="43"/>
  <c r="AC2295" i="43" s="1"/>
  <c r="Y2295" i="43"/>
  <c r="AD2295" i="43" s="1"/>
  <c r="X2295" i="43"/>
  <c r="W2295" i="43"/>
  <c r="V2295" i="43"/>
  <c r="R2295" i="43"/>
  <c r="S2295" i="43" s="1"/>
  <c r="M2295" i="43"/>
  <c r="L2295" i="43"/>
  <c r="G2295" i="43"/>
  <c r="F2295" i="43"/>
  <c r="E2295" i="43"/>
  <c r="D2295" i="43"/>
  <c r="C2295" i="43"/>
  <c r="B2295" i="43"/>
  <c r="AD2294" i="43"/>
  <c r="AB2294" i="43"/>
  <c r="AC2294" i="43" s="1"/>
  <c r="AA2294" i="43"/>
  <c r="Z2294" i="43"/>
  <c r="Y2294" i="43"/>
  <c r="X2294" i="43"/>
  <c r="W2294" i="43"/>
  <c r="V2294" i="43"/>
  <c r="R2294" i="43"/>
  <c r="M2294" i="43"/>
  <c r="L2294" i="43"/>
  <c r="S2294" i="43" s="1"/>
  <c r="G2294" i="43"/>
  <c r="F2294" i="43"/>
  <c r="E2294" i="43"/>
  <c r="D2294" i="43"/>
  <c r="C2294" i="43"/>
  <c r="B2294" i="43"/>
  <c r="AD2293" i="43"/>
  <c r="Z2293" i="43"/>
  <c r="AA2293" i="43" s="1"/>
  <c r="Y2293" i="43"/>
  <c r="AB2293" i="43" s="1"/>
  <c r="AC2293" i="43" s="1"/>
  <c r="V2293" i="43"/>
  <c r="R2293" i="43"/>
  <c r="M2293" i="43"/>
  <c r="L2293" i="43"/>
  <c r="G2293" i="43"/>
  <c r="F2293" i="43"/>
  <c r="E2293" i="43"/>
  <c r="D2293" i="43"/>
  <c r="C2293" i="43"/>
  <c r="B2293" i="43"/>
  <c r="Y2292" i="43"/>
  <c r="V2292" i="43"/>
  <c r="S2292" i="43"/>
  <c r="R2292" i="43"/>
  <c r="M2292" i="43"/>
  <c r="L2292" i="43"/>
  <c r="X2292" i="43" s="1"/>
  <c r="G2292" i="43"/>
  <c r="F2292" i="43"/>
  <c r="E2292" i="43"/>
  <c r="D2292" i="43"/>
  <c r="C2292" i="43"/>
  <c r="B2292" i="43"/>
  <c r="AB2291" i="43"/>
  <c r="AC2291" i="43" s="1"/>
  <c r="Y2291" i="43"/>
  <c r="AD2291" i="43" s="1"/>
  <c r="X2291" i="43"/>
  <c r="W2291" i="43"/>
  <c r="V2291" i="43"/>
  <c r="R2291" i="43"/>
  <c r="S2291" i="43" s="1"/>
  <c r="M2291" i="43"/>
  <c r="L2291" i="43"/>
  <c r="G2291" i="43"/>
  <c r="F2291" i="43"/>
  <c r="E2291" i="43"/>
  <c r="D2291" i="43"/>
  <c r="C2291" i="43"/>
  <c r="B2291" i="43"/>
  <c r="AD2290" i="43"/>
  <c r="AB2290" i="43"/>
  <c r="AC2290" i="43" s="1"/>
  <c r="AA2290" i="43"/>
  <c r="Z2290" i="43"/>
  <c r="Y2290" i="43"/>
  <c r="X2290" i="43"/>
  <c r="W2290" i="43"/>
  <c r="V2290" i="43"/>
  <c r="R2290" i="43"/>
  <c r="M2290" i="43"/>
  <c r="L2290" i="43"/>
  <c r="S2290" i="43" s="1"/>
  <c r="G2290" i="43"/>
  <c r="F2290" i="43"/>
  <c r="E2290" i="43"/>
  <c r="D2290" i="43"/>
  <c r="C2290" i="43"/>
  <c r="B2290" i="43"/>
  <c r="AD2289" i="43"/>
  <c r="Z2289" i="43"/>
  <c r="AA2289" i="43" s="1"/>
  <c r="Y2289" i="43"/>
  <c r="AB2289" i="43" s="1"/>
  <c r="AC2289" i="43" s="1"/>
  <c r="V2289" i="43"/>
  <c r="R2289" i="43"/>
  <c r="M2289" i="43"/>
  <c r="L2289" i="43"/>
  <c r="G2289" i="43"/>
  <c r="F2289" i="43"/>
  <c r="E2289" i="43"/>
  <c r="D2289" i="43"/>
  <c r="C2289" i="43"/>
  <c r="B2289" i="43"/>
  <c r="Y2288" i="43"/>
  <c r="V2288" i="43"/>
  <c r="S2288" i="43"/>
  <c r="R2288" i="43"/>
  <c r="M2288" i="43"/>
  <c r="L2288" i="43"/>
  <c r="X2288" i="43" s="1"/>
  <c r="G2288" i="43"/>
  <c r="F2288" i="43"/>
  <c r="E2288" i="43"/>
  <c r="D2288" i="43"/>
  <c r="C2288" i="43"/>
  <c r="B2288" i="43"/>
  <c r="AB2287" i="43"/>
  <c r="AC2287" i="43" s="1"/>
  <c r="Y2287" i="43"/>
  <c r="AD2287" i="43" s="1"/>
  <c r="X2287" i="43"/>
  <c r="W2287" i="43"/>
  <c r="V2287" i="43"/>
  <c r="R2287" i="43"/>
  <c r="S2287" i="43" s="1"/>
  <c r="M2287" i="43"/>
  <c r="L2287" i="43"/>
  <c r="G2287" i="43"/>
  <c r="F2287" i="43"/>
  <c r="E2287" i="43"/>
  <c r="D2287" i="43"/>
  <c r="C2287" i="43"/>
  <c r="B2287" i="43"/>
  <c r="AD2286" i="43"/>
  <c r="AB2286" i="43"/>
  <c r="AC2286" i="43" s="1"/>
  <c r="AA2286" i="43"/>
  <c r="Z2286" i="43"/>
  <c r="Y2286" i="43"/>
  <c r="X2286" i="43"/>
  <c r="W2286" i="43"/>
  <c r="V2286" i="43"/>
  <c r="R2286" i="43"/>
  <c r="M2286" i="43"/>
  <c r="L2286" i="43"/>
  <c r="S2286" i="43" s="1"/>
  <c r="G2286" i="43"/>
  <c r="F2286" i="43"/>
  <c r="E2286" i="43"/>
  <c r="D2286" i="43"/>
  <c r="C2286" i="43"/>
  <c r="B2286" i="43"/>
  <c r="AD2285" i="43"/>
  <c r="Z2285" i="43"/>
  <c r="AA2285" i="43" s="1"/>
  <c r="Y2285" i="43"/>
  <c r="AB2285" i="43" s="1"/>
  <c r="AC2285" i="43" s="1"/>
  <c r="V2285" i="43"/>
  <c r="R2285" i="43"/>
  <c r="M2285" i="43"/>
  <c r="L2285" i="43"/>
  <c r="G2285" i="43"/>
  <c r="F2285" i="43"/>
  <c r="E2285" i="43"/>
  <c r="D2285" i="43"/>
  <c r="C2285" i="43"/>
  <c r="B2285" i="43"/>
  <c r="Y2284" i="43"/>
  <c r="V2284" i="43"/>
  <c r="S2284" i="43"/>
  <c r="R2284" i="43"/>
  <c r="M2284" i="43"/>
  <c r="L2284" i="43"/>
  <c r="X2284" i="43" s="1"/>
  <c r="G2284" i="43"/>
  <c r="F2284" i="43"/>
  <c r="E2284" i="43"/>
  <c r="D2284" i="43"/>
  <c r="C2284" i="43"/>
  <c r="B2284" i="43"/>
  <c r="AB2283" i="43"/>
  <c r="AC2283" i="43" s="1"/>
  <c r="Y2283" i="43"/>
  <c r="AD2283" i="43" s="1"/>
  <c r="X2283" i="43"/>
  <c r="W2283" i="43"/>
  <c r="V2283" i="43"/>
  <c r="R2283" i="43"/>
  <c r="S2283" i="43" s="1"/>
  <c r="M2283" i="43"/>
  <c r="L2283" i="43"/>
  <c r="G2283" i="43"/>
  <c r="F2283" i="43"/>
  <c r="E2283" i="43"/>
  <c r="D2283" i="43"/>
  <c r="C2283" i="43"/>
  <c r="B2283" i="43"/>
  <c r="AD2282" i="43"/>
  <c r="AB2282" i="43"/>
  <c r="AC2282" i="43" s="1"/>
  <c r="AA2282" i="43"/>
  <c r="Z2282" i="43"/>
  <c r="Y2282" i="43"/>
  <c r="X2282" i="43"/>
  <c r="W2282" i="43"/>
  <c r="V2282" i="43"/>
  <c r="R2282" i="43"/>
  <c r="M2282" i="43"/>
  <c r="L2282" i="43"/>
  <c r="S2282" i="43" s="1"/>
  <c r="G2282" i="43"/>
  <c r="F2282" i="43"/>
  <c r="E2282" i="43"/>
  <c r="D2282" i="43"/>
  <c r="C2282" i="43"/>
  <c r="B2282" i="43"/>
  <c r="AD2281" i="43"/>
  <c r="Z2281" i="43"/>
  <c r="AA2281" i="43" s="1"/>
  <c r="Y2281" i="43"/>
  <c r="AB2281" i="43" s="1"/>
  <c r="AC2281" i="43" s="1"/>
  <c r="V2281" i="43"/>
  <c r="R2281" i="43"/>
  <c r="M2281" i="43"/>
  <c r="L2281" i="43"/>
  <c r="G2281" i="43"/>
  <c r="F2281" i="43"/>
  <c r="E2281" i="43"/>
  <c r="D2281" i="43"/>
  <c r="C2281" i="43"/>
  <c r="B2281" i="43"/>
  <c r="Y2280" i="43"/>
  <c r="V2280" i="43"/>
  <c r="S2280" i="43"/>
  <c r="R2280" i="43"/>
  <c r="M2280" i="43"/>
  <c r="L2280" i="43"/>
  <c r="X2280" i="43" s="1"/>
  <c r="G2280" i="43"/>
  <c r="F2280" i="43"/>
  <c r="E2280" i="43"/>
  <c r="D2280" i="43"/>
  <c r="C2280" i="43"/>
  <c r="B2280" i="43"/>
  <c r="AB2279" i="43"/>
  <c r="AC2279" i="43" s="1"/>
  <c r="Y2279" i="43"/>
  <c r="AD2279" i="43" s="1"/>
  <c r="X2279" i="43"/>
  <c r="W2279" i="43"/>
  <c r="V2279" i="43"/>
  <c r="R2279" i="43"/>
  <c r="S2279" i="43" s="1"/>
  <c r="M2279" i="43"/>
  <c r="L2279" i="43"/>
  <c r="G2279" i="43"/>
  <c r="F2279" i="43"/>
  <c r="E2279" i="43"/>
  <c r="D2279" i="43"/>
  <c r="C2279" i="43"/>
  <c r="B2279" i="43"/>
  <c r="AD2278" i="43"/>
  <c r="AB2278" i="43"/>
  <c r="AC2278" i="43" s="1"/>
  <c r="AA2278" i="43"/>
  <c r="Z2278" i="43"/>
  <c r="Y2278" i="43"/>
  <c r="X2278" i="43"/>
  <c r="W2278" i="43"/>
  <c r="V2278" i="43"/>
  <c r="R2278" i="43"/>
  <c r="M2278" i="43"/>
  <c r="L2278" i="43"/>
  <c r="S2278" i="43" s="1"/>
  <c r="G2278" i="43"/>
  <c r="F2278" i="43"/>
  <c r="E2278" i="43"/>
  <c r="D2278" i="43"/>
  <c r="C2278" i="43"/>
  <c r="B2278" i="43"/>
  <c r="AD2277" i="43"/>
  <c r="Z2277" i="43"/>
  <c r="AA2277" i="43" s="1"/>
  <c r="Y2277" i="43"/>
  <c r="AB2277" i="43" s="1"/>
  <c r="AC2277" i="43" s="1"/>
  <c r="V2277" i="43"/>
  <c r="R2277" i="43"/>
  <c r="M2277" i="43"/>
  <c r="L2277" i="43"/>
  <c r="G2277" i="43"/>
  <c r="F2277" i="43"/>
  <c r="E2277" i="43"/>
  <c r="D2277" i="43"/>
  <c r="C2277" i="43"/>
  <c r="B2277" i="43"/>
  <c r="Y2276" i="43"/>
  <c r="V2276" i="43"/>
  <c r="S2276" i="43"/>
  <c r="R2276" i="43"/>
  <c r="M2276" i="43"/>
  <c r="L2276" i="43"/>
  <c r="X2276" i="43" s="1"/>
  <c r="G2276" i="43"/>
  <c r="F2276" i="43"/>
  <c r="E2276" i="43"/>
  <c r="D2276" i="43"/>
  <c r="C2276" i="43"/>
  <c r="B2276" i="43"/>
  <c r="AB2275" i="43"/>
  <c r="AC2275" i="43" s="1"/>
  <c r="Y2275" i="43"/>
  <c r="AD2275" i="43" s="1"/>
  <c r="X2275" i="43"/>
  <c r="W2275" i="43"/>
  <c r="V2275" i="43"/>
  <c r="R2275" i="43"/>
  <c r="S2275" i="43" s="1"/>
  <c r="M2275" i="43"/>
  <c r="L2275" i="43"/>
  <c r="G2275" i="43"/>
  <c r="F2275" i="43"/>
  <c r="E2275" i="43"/>
  <c r="D2275" i="43"/>
  <c r="C2275" i="43"/>
  <c r="B2275" i="43"/>
  <c r="AD2274" i="43"/>
  <c r="AB2274" i="43"/>
  <c r="AC2274" i="43" s="1"/>
  <c r="AA2274" i="43"/>
  <c r="Z2274" i="43"/>
  <c r="Y2274" i="43"/>
  <c r="X2274" i="43"/>
  <c r="W2274" i="43"/>
  <c r="V2274" i="43"/>
  <c r="R2274" i="43"/>
  <c r="M2274" i="43"/>
  <c r="L2274" i="43"/>
  <c r="S2274" i="43" s="1"/>
  <c r="G2274" i="43"/>
  <c r="F2274" i="43"/>
  <c r="E2274" i="43"/>
  <c r="D2274" i="43"/>
  <c r="C2274" i="43"/>
  <c r="B2274" i="43"/>
  <c r="AD2273" i="43"/>
  <c r="Z2273" i="43"/>
  <c r="AA2273" i="43" s="1"/>
  <c r="Y2273" i="43"/>
  <c r="AB2273" i="43" s="1"/>
  <c r="AC2273" i="43" s="1"/>
  <c r="V2273" i="43"/>
  <c r="R2273" i="43"/>
  <c r="M2273" i="43"/>
  <c r="L2273" i="43"/>
  <c r="G2273" i="43"/>
  <c r="F2273" i="43"/>
  <c r="E2273" i="43"/>
  <c r="D2273" i="43"/>
  <c r="C2273" i="43"/>
  <c r="B2273" i="43"/>
  <c r="Y2272" i="43"/>
  <c r="V2272" i="43"/>
  <c r="S2272" i="43"/>
  <c r="R2272" i="43"/>
  <c r="M2272" i="43"/>
  <c r="L2272" i="43"/>
  <c r="X2272" i="43" s="1"/>
  <c r="G2272" i="43"/>
  <c r="F2272" i="43"/>
  <c r="E2272" i="43"/>
  <c r="D2272" i="43"/>
  <c r="C2272" i="43"/>
  <c r="B2272" i="43"/>
  <c r="AB2271" i="43"/>
  <c r="AC2271" i="43" s="1"/>
  <c r="Y2271" i="43"/>
  <c r="AD2271" i="43" s="1"/>
  <c r="X2271" i="43"/>
  <c r="W2271" i="43"/>
  <c r="V2271" i="43"/>
  <c r="R2271" i="43"/>
  <c r="S2271" i="43" s="1"/>
  <c r="M2271" i="43"/>
  <c r="L2271" i="43"/>
  <c r="G2271" i="43"/>
  <c r="F2271" i="43"/>
  <c r="E2271" i="43"/>
  <c r="D2271" i="43"/>
  <c r="C2271" i="43"/>
  <c r="B2271" i="43"/>
  <c r="AD2270" i="43"/>
  <c r="AB2270" i="43"/>
  <c r="AC2270" i="43" s="1"/>
  <c r="AA2270" i="43"/>
  <c r="Z2270" i="43"/>
  <c r="Y2270" i="43"/>
  <c r="X2270" i="43"/>
  <c r="W2270" i="43"/>
  <c r="V2270" i="43"/>
  <c r="R2270" i="43"/>
  <c r="M2270" i="43"/>
  <c r="L2270" i="43"/>
  <c r="S2270" i="43" s="1"/>
  <c r="G2270" i="43"/>
  <c r="F2270" i="43"/>
  <c r="E2270" i="43"/>
  <c r="D2270" i="43"/>
  <c r="C2270" i="43"/>
  <c r="B2270" i="43"/>
  <c r="AD2269" i="43"/>
  <c r="Z2269" i="43"/>
  <c r="AA2269" i="43" s="1"/>
  <c r="Y2269" i="43"/>
  <c r="AB2269" i="43" s="1"/>
  <c r="AC2269" i="43" s="1"/>
  <c r="V2269" i="43"/>
  <c r="R2269" i="43"/>
  <c r="M2269" i="43"/>
  <c r="L2269" i="43"/>
  <c r="G2269" i="43"/>
  <c r="F2269" i="43"/>
  <c r="E2269" i="43"/>
  <c r="D2269" i="43"/>
  <c r="C2269" i="43"/>
  <c r="B2269" i="43"/>
  <c r="Y2268" i="43"/>
  <c r="V2268" i="43"/>
  <c r="S2268" i="43"/>
  <c r="R2268" i="43"/>
  <c r="M2268" i="43"/>
  <c r="L2268" i="43"/>
  <c r="X2268" i="43" s="1"/>
  <c r="G2268" i="43"/>
  <c r="F2268" i="43"/>
  <c r="E2268" i="43"/>
  <c r="D2268" i="43"/>
  <c r="C2268" i="43"/>
  <c r="B2268" i="43"/>
  <c r="AB2267" i="43"/>
  <c r="AC2267" i="43" s="1"/>
  <c r="Y2267" i="43"/>
  <c r="AD2267" i="43" s="1"/>
  <c r="X2267" i="43"/>
  <c r="W2267" i="43"/>
  <c r="V2267" i="43"/>
  <c r="R2267" i="43"/>
  <c r="S2267" i="43" s="1"/>
  <c r="M2267" i="43"/>
  <c r="L2267" i="43"/>
  <c r="G2267" i="43"/>
  <c r="F2267" i="43"/>
  <c r="E2267" i="43"/>
  <c r="D2267" i="43"/>
  <c r="C2267" i="43"/>
  <c r="B2267" i="43"/>
  <c r="AD2266" i="43"/>
  <c r="AB2266" i="43"/>
  <c r="AC2266" i="43" s="1"/>
  <c r="AA2266" i="43"/>
  <c r="Z2266" i="43"/>
  <c r="Y2266" i="43"/>
  <c r="X2266" i="43"/>
  <c r="W2266" i="43"/>
  <c r="V2266" i="43"/>
  <c r="R2266" i="43"/>
  <c r="M2266" i="43"/>
  <c r="L2266" i="43"/>
  <c r="S2266" i="43" s="1"/>
  <c r="G2266" i="43"/>
  <c r="F2266" i="43"/>
  <c r="E2266" i="43"/>
  <c r="D2266" i="43"/>
  <c r="C2266" i="43"/>
  <c r="B2266" i="43"/>
  <c r="AD2265" i="43"/>
  <c r="AB2265" i="43"/>
  <c r="AC2265" i="43" s="1"/>
  <c r="Z2265" i="43"/>
  <c r="AA2265" i="43" s="1"/>
  <c r="Y2265" i="43"/>
  <c r="V2265" i="43"/>
  <c r="R2265" i="43"/>
  <c r="M2265" i="43"/>
  <c r="L2265" i="43"/>
  <c r="G2265" i="43"/>
  <c r="F2265" i="43"/>
  <c r="E2265" i="43"/>
  <c r="D2265" i="43"/>
  <c r="C2265" i="43"/>
  <c r="B2265" i="43"/>
  <c r="Y2264" i="43"/>
  <c r="V2264" i="43"/>
  <c r="S2264" i="43"/>
  <c r="R2264" i="43"/>
  <c r="M2264" i="43"/>
  <c r="L2264" i="43"/>
  <c r="X2264" i="43" s="1"/>
  <c r="G2264" i="43"/>
  <c r="F2264" i="43"/>
  <c r="E2264" i="43"/>
  <c r="D2264" i="43"/>
  <c r="C2264" i="43"/>
  <c r="B2264" i="43"/>
  <c r="AB2263" i="43"/>
  <c r="AC2263" i="43" s="1"/>
  <c r="Y2263" i="43"/>
  <c r="AD2263" i="43" s="1"/>
  <c r="X2263" i="43"/>
  <c r="W2263" i="43"/>
  <c r="V2263" i="43"/>
  <c r="R2263" i="43"/>
  <c r="S2263" i="43" s="1"/>
  <c r="M2263" i="43"/>
  <c r="L2263" i="43"/>
  <c r="G2263" i="43"/>
  <c r="F2263" i="43"/>
  <c r="E2263" i="43"/>
  <c r="D2263" i="43"/>
  <c r="C2263" i="43"/>
  <c r="B2263" i="43"/>
  <c r="AD2262" i="43"/>
  <c r="AB2262" i="43"/>
  <c r="AC2262" i="43" s="1"/>
  <c r="AA2262" i="43"/>
  <c r="Z2262" i="43"/>
  <c r="Y2262" i="43"/>
  <c r="X2262" i="43"/>
  <c r="W2262" i="43"/>
  <c r="V2262" i="43"/>
  <c r="R2262" i="43"/>
  <c r="M2262" i="43"/>
  <c r="L2262" i="43"/>
  <c r="S2262" i="43" s="1"/>
  <c r="G2262" i="43"/>
  <c r="F2262" i="43"/>
  <c r="E2262" i="43"/>
  <c r="D2262" i="43"/>
  <c r="C2262" i="43"/>
  <c r="B2262" i="43"/>
  <c r="AD2261" i="43"/>
  <c r="Z2261" i="43"/>
  <c r="AA2261" i="43" s="1"/>
  <c r="Y2261" i="43"/>
  <c r="AB2261" i="43" s="1"/>
  <c r="AC2261" i="43" s="1"/>
  <c r="V2261" i="43"/>
  <c r="R2261" i="43"/>
  <c r="M2261" i="43"/>
  <c r="L2261" i="43"/>
  <c r="G2261" i="43"/>
  <c r="F2261" i="43"/>
  <c r="E2261" i="43"/>
  <c r="D2261" i="43"/>
  <c r="C2261" i="43"/>
  <c r="B2261" i="43"/>
  <c r="Y2260" i="43"/>
  <c r="V2260" i="43"/>
  <c r="S2260" i="43"/>
  <c r="R2260" i="43"/>
  <c r="M2260" i="43"/>
  <c r="L2260" i="43"/>
  <c r="X2260" i="43" s="1"/>
  <c r="G2260" i="43"/>
  <c r="F2260" i="43"/>
  <c r="E2260" i="43"/>
  <c r="D2260" i="43"/>
  <c r="C2260" i="43"/>
  <c r="B2260" i="43"/>
  <c r="AB2259" i="43"/>
  <c r="AC2259" i="43" s="1"/>
  <c r="Y2259" i="43"/>
  <c r="AD2259" i="43" s="1"/>
  <c r="X2259" i="43"/>
  <c r="W2259" i="43"/>
  <c r="V2259" i="43"/>
  <c r="R2259" i="43"/>
  <c r="S2259" i="43" s="1"/>
  <c r="M2259" i="43"/>
  <c r="L2259" i="43"/>
  <c r="G2259" i="43"/>
  <c r="F2259" i="43"/>
  <c r="E2259" i="43"/>
  <c r="D2259" i="43"/>
  <c r="C2259" i="43"/>
  <c r="B2259" i="43"/>
  <c r="AD2258" i="43"/>
  <c r="AB2258" i="43"/>
  <c r="AC2258" i="43" s="1"/>
  <c r="AA2258" i="43"/>
  <c r="Z2258" i="43"/>
  <c r="Y2258" i="43"/>
  <c r="X2258" i="43"/>
  <c r="W2258" i="43"/>
  <c r="V2258" i="43"/>
  <c r="R2258" i="43"/>
  <c r="M2258" i="43"/>
  <c r="L2258" i="43"/>
  <c r="S2258" i="43" s="1"/>
  <c r="G2258" i="43"/>
  <c r="F2258" i="43"/>
  <c r="E2258" i="43"/>
  <c r="D2258" i="43"/>
  <c r="C2258" i="43"/>
  <c r="B2258" i="43"/>
  <c r="AD2257" i="43"/>
  <c r="Z2257" i="43"/>
  <c r="AA2257" i="43" s="1"/>
  <c r="Y2257" i="43"/>
  <c r="AB2257" i="43" s="1"/>
  <c r="AC2257" i="43" s="1"/>
  <c r="V2257" i="43"/>
  <c r="R2257" i="43"/>
  <c r="M2257" i="43"/>
  <c r="L2257" i="43"/>
  <c r="G2257" i="43"/>
  <c r="F2257" i="43"/>
  <c r="E2257" i="43"/>
  <c r="D2257" i="43"/>
  <c r="C2257" i="43"/>
  <c r="B2257" i="43"/>
  <c r="Y2256" i="43"/>
  <c r="V2256" i="43"/>
  <c r="S2256" i="43"/>
  <c r="R2256" i="43"/>
  <c r="M2256" i="43"/>
  <c r="L2256" i="43"/>
  <c r="X2256" i="43" s="1"/>
  <c r="G2256" i="43"/>
  <c r="F2256" i="43"/>
  <c r="E2256" i="43"/>
  <c r="D2256" i="43"/>
  <c r="C2256" i="43"/>
  <c r="B2256" i="43"/>
  <c r="AB2255" i="43"/>
  <c r="AC2255" i="43" s="1"/>
  <c r="Y2255" i="43"/>
  <c r="AD2255" i="43" s="1"/>
  <c r="X2255" i="43"/>
  <c r="W2255" i="43"/>
  <c r="V2255" i="43"/>
  <c r="R2255" i="43"/>
  <c r="S2255" i="43" s="1"/>
  <c r="M2255" i="43"/>
  <c r="L2255" i="43"/>
  <c r="G2255" i="43"/>
  <c r="F2255" i="43"/>
  <c r="E2255" i="43"/>
  <c r="D2255" i="43"/>
  <c r="C2255" i="43"/>
  <c r="B2255" i="43"/>
  <c r="AD2254" i="43"/>
  <c r="AB2254" i="43"/>
  <c r="AC2254" i="43" s="1"/>
  <c r="AA2254" i="43"/>
  <c r="Z2254" i="43"/>
  <c r="Y2254" i="43"/>
  <c r="X2254" i="43"/>
  <c r="W2254" i="43"/>
  <c r="V2254" i="43"/>
  <c r="R2254" i="43"/>
  <c r="M2254" i="43"/>
  <c r="L2254" i="43"/>
  <c r="S2254" i="43" s="1"/>
  <c r="G2254" i="43"/>
  <c r="F2254" i="43"/>
  <c r="E2254" i="43"/>
  <c r="D2254" i="43"/>
  <c r="C2254" i="43"/>
  <c r="B2254" i="43"/>
  <c r="Y2253" i="43"/>
  <c r="AB2253" i="43" s="1"/>
  <c r="AC2253" i="43" s="1"/>
  <c r="V2253" i="43"/>
  <c r="U2253" i="43"/>
  <c r="R2253" i="43"/>
  <c r="M2253" i="43"/>
  <c r="L2253" i="43"/>
  <c r="G2253" i="43"/>
  <c r="F2253" i="43"/>
  <c r="E2253" i="43"/>
  <c r="D2253" i="43"/>
  <c r="C2253" i="43"/>
  <c r="B2253" i="43"/>
  <c r="Y2252" i="43"/>
  <c r="V2252" i="43"/>
  <c r="U2252" i="43"/>
  <c r="R2252" i="43"/>
  <c r="M2252" i="43"/>
  <c r="L2252" i="43"/>
  <c r="W2252" i="43" s="1"/>
  <c r="G2252" i="43"/>
  <c r="F2252" i="43"/>
  <c r="E2252" i="43"/>
  <c r="D2252" i="43"/>
  <c r="C2252" i="43"/>
  <c r="B2252" i="43"/>
  <c r="Y2251" i="43"/>
  <c r="AD2251" i="43" s="1"/>
  <c r="V2251" i="43"/>
  <c r="U2251" i="43"/>
  <c r="R2251" i="43"/>
  <c r="M2251" i="43"/>
  <c r="L2251" i="43"/>
  <c r="W2251" i="43" s="1"/>
  <c r="G2251" i="43"/>
  <c r="F2251" i="43"/>
  <c r="E2251" i="43"/>
  <c r="D2251" i="43"/>
  <c r="C2251" i="43"/>
  <c r="B2251" i="43"/>
  <c r="AB2250" i="43"/>
  <c r="AC2250" i="43" s="1"/>
  <c r="Y2250" i="43"/>
  <c r="Z2250" i="43" s="1"/>
  <c r="AA2250" i="43" s="1"/>
  <c r="V2250" i="43"/>
  <c r="U2250" i="43"/>
  <c r="R2250" i="43"/>
  <c r="M2250" i="43"/>
  <c r="L2250" i="43"/>
  <c r="S2250" i="43" s="1"/>
  <c r="G2250" i="43"/>
  <c r="F2250" i="43"/>
  <c r="E2250" i="43"/>
  <c r="D2250" i="43"/>
  <c r="C2250" i="43"/>
  <c r="B2250" i="43"/>
  <c r="AD2249" i="43"/>
  <c r="Y2249" i="43"/>
  <c r="AB2249" i="43" s="1"/>
  <c r="AC2249" i="43" s="1"/>
  <c r="V2249" i="43"/>
  <c r="U2249" i="43"/>
  <c r="R2249" i="43"/>
  <c r="M2249" i="43"/>
  <c r="L2249" i="43"/>
  <c r="G2249" i="43"/>
  <c r="F2249" i="43"/>
  <c r="E2249" i="43"/>
  <c r="D2249" i="43"/>
  <c r="C2249" i="43"/>
  <c r="B2249" i="43"/>
  <c r="Y2248" i="43"/>
  <c r="V2248" i="43"/>
  <c r="U2248" i="43"/>
  <c r="R2248" i="43"/>
  <c r="M2248" i="43"/>
  <c r="L2248" i="43"/>
  <c r="W2248" i="43" s="1"/>
  <c r="G2248" i="43"/>
  <c r="F2248" i="43"/>
  <c r="E2248" i="43"/>
  <c r="D2248" i="43"/>
  <c r="C2248" i="43"/>
  <c r="B2248" i="43"/>
  <c r="Y2247" i="43"/>
  <c r="AD2247" i="43" s="1"/>
  <c r="W2247" i="43"/>
  <c r="V2247" i="43"/>
  <c r="U2247" i="43"/>
  <c r="R2247" i="43"/>
  <c r="S2247" i="43" s="1"/>
  <c r="M2247" i="43"/>
  <c r="L2247" i="43"/>
  <c r="G2247" i="43"/>
  <c r="F2247" i="43"/>
  <c r="E2247" i="43"/>
  <c r="D2247" i="43"/>
  <c r="C2247" i="43"/>
  <c r="B2247" i="43"/>
  <c r="Y2246" i="43"/>
  <c r="AB2246" i="43" s="1"/>
  <c r="AC2246" i="43" s="1"/>
  <c r="V2246" i="43"/>
  <c r="U2246" i="43"/>
  <c r="R2246" i="43"/>
  <c r="M2246" i="43"/>
  <c r="L2246" i="43"/>
  <c r="S2246" i="43" s="1"/>
  <c r="G2246" i="43"/>
  <c r="F2246" i="43"/>
  <c r="E2246" i="43"/>
  <c r="D2246" i="43"/>
  <c r="C2246" i="43"/>
  <c r="B2246" i="43"/>
  <c r="AD2245" i="43"/>
  <c r="Y2245" i="43"/>
  <c r="AB2245" i="43" s="1"/>
  <c r="AC2245" i="43" s="1"/>
  <c r="V2245" i="43"/>
  <c r="U2245" i="43"/>
  <c r="R2245" i="43"/>
  <c r="M2245" i="43"/>
  <c r="L2245" i="43"/>
  <c r="G2245" i="43"/>
  <c r="F2245" i="43"/>
  <c r="E2245" i="43"/>
  <c r="D2245" i="43"/>
  <c r="C2245" i="43"/>
  <c r="B2245" i="43"/>
  <c r="Y2244" i="43"/>
  <c r="V2244" i="43"/>
  <c r="U2244" i="43"/>
  <c r="R2244" i="43"/>
  <c r="M2244" i="43"/>
  <c r="L2244" i="43"/>
  <c r="W2244" i="43" s="1"/>
  <c r="G2244" i="43"/>
  <c r="F2244" i="43"/>
  <c r="E2244" i="43"/>
  <c r="D2244" i="43"/>
  <c r="C2244" i="43"/>
  <c r="B2244" i="43"/>
  <c r="Y2243" i="43"/>
  <c r="AD2243" i="43" s="1"/>
  <c r="W2243" i="43"/>
  <c r="V2243" i="43"/>
  <c r="U2243" i="43"/>
  <c r="R2243" i="43"/>
  <c r="M2243" i="43"/>
  <c r="L2243" i="43"/>
  <c r="G2243" i="43"/>
  <c r="F2243" i="43"/>
  <c r="E2243" i="43"/>
  <c r="D2243" i="43"/>
  <c r="C2243" i="43"/>
  <c r="B2243" i="43"/>
  <c r="Z2242" i="43"/>
  <c r="AA2242" i="43" s="1"/>
  <c r="Y2242" i="43"/>
  <c r="AD2242" i="43" s="1"/>
  <c r="V2242" i="43"/>
  <c r="U2242" i="43"/>
  <c r="R2242" i="43"/>
  <c r="M2242" i="43"/>
  <c r="L2242" i="43"/>
  <c r="S2242" i="43" s="1"/>
  <c r="G2242" i="43"/>
  <c r="F2242" i="43"/>
  <c r="E2242" i="43"/>
  <c r="D2242" i="43"/>
  <c r="C2242" i="43"/>
  <c r="B2242" i="43"/>
  <c r="Y2241" i="43"/>
  <c r="AB2241" i="43" s="1"/>
  <c r="AC2241" i="43" s="1"/>
  <c r="V2241" i="43"/>
  <c r="U2241" i="43"/>
  <c r="R2241" i="43"/>
  <c r="M2241" i="43"/>
  <c r="L2241" i="43"/>
  <c r="G2241" i="43"/>
  <c r="F2241" i="43"/>
  <c r="E2241" i="43"/>
  <c r="D2241" i="43"/>
  <c r="C2241" i="43"/>
  <c r="B2241" i="43"/>
  <c r="Y2240" i="43"/>
  <c r="V2240" i="43"/>
  <c r="U2240" i="43"/>
  <c r="R2240" i="43"/>
  <c r="O2240" i="43"/>
  <c r="M2240" i="43"/>
  <c r="L2240" i="43"/>
  <c r="W2240" i="43" s="1"/>
  <c r="G2240" i="43"/>
  <c r="F2240" i="43"/>
  <c r="E2240" i="43"/>
  <c r="D2240" i="43"/>
  <c r="C2240" i="43"/>
  <c r="B2240" i="43"/>
  <c r="Y2239" i="43"/>
  <c r="AD2239" i="43" s="1"/>
  <c r="V2239" i="43"/>
  <c r="U2239" i="43"/>
  <c r="R2239" i="43"/>
  <c r="O2239" i="43"/>
  <c r="M2239" i="43"/>
  <c r="L2239" i="43"/>
  <c r="X2239" i="43" s="1"/>
  <c r="G2239" i="43"/>
  <c r="F2239" i="43"/>
  <c r="E2239" i="43"/>
  <c r="D2239" i="43"/>
  <c r="C2239" i="43"/>
  <c r="B2239" i="43"/>
  <c r="Y2238" i="43"/>
  <c r="AD2238" i="43" s="1"/>
  <c r="V2238" i="43"/>
  <c r="U2238" i="43"/>
  <c r="R2238" i="43"/>
  <c r="O2238" i="43"/>
  <c r="M2238" i="43"/>
  <c r="L2238" i="43"/>
  <c r="G2238" i="43"/>
  <c r="F2238" i="43"/>
  <c r="E2238" i="43"/>
  <c r="D2238" i="43"/>
  <c r="C2238" i="43"/>
  <c r="B2238" i="43"/>
  <c r="Y2237" i="43"/>
  <c r="V2237" i="43"/>
  <c r="U2237" i="43"/>
  <c r="R2237" i="43"/>
  <c r="O2237" i="43"/>
  <c r="P2237" i="43" s="1"/>
  <c r="M2237" i="43"/>
  <c r="L2237" i="43"/>
  <c r="X2237" i="43" s="1"/>
  <c r="G2237" i="43"/>
  <c r="F2237" i="43"/>
  <c r="E2237" i="43"/>
  <c r="D2237" i="43"/>
  <c r="C2237" i="43"/>
  <c r="B2237" i="43"/>
  <c r="Y2236" i="43"/>
  <c r="AD2236" i="43" s="1"/>
  <c r="V2236" i="43"/>
  <c r="X2236" i="43" s="1"/>
  <c r="U2236" i="43"/>
  <c r="R2236" i="43"/>
  <c r="O2236" i="43"/>
  <c r="M2236" i="43"/>
  <c r="L2236" i="43"/>
  <c r="S2236" i="43" s="1"/>
  <c r="G2236" i="43"/>
  <c r="F2236" i="43"/>
  <c r="E2236" i="43"/>
  <c r="D2236" i="43"/>
  <c r="C2236" i="43"/>
  <c r="B2236" i="43"/>
  <c r="AB2235" i="43"/>
  <c r="AC2235" i="43" s="1"/>
  <c r="Y2235" i="43"/>
  <c r="AD2235" i="43" s="1"/>
  <c r="V2235" i="43"/>
  <c r="U2235" i="43"/>
  <c r="R2235" i="43"/>
  <c r="O2235" i="43"/>
  <c r="M2235" i="43"/>
  <c r="L2235" i="43"/>
  <c r="W2235" i="43" s="1"/>
  <c r="G2235" i="43"/>
  <c r="F2235" i="43"/>
  <c r="E2235" i="43"/>
  <c r="D2235" i="43"/>
  <c r="C2235" i="43"/>
  <c r="B2235" i="43"/>
  <c r="Y2234" i="43"/>
  <c r="AB2234" i="43" s="1"/>
  <c r="AC2234" i="43" s="1"/>
  <c r="V2234" i="43"/>
  <c r="U2234" i="43"/>
  <c r="R2234" i="43"/>
  <c r="O2234" i="43"/>
  <c r="M2234" i="43"/>
  <c r="L2234" i="43"/>
  <c r="S2234" i="43" s="1"/>
  <c r="G2234" i="43"/>
  <c r="F2234" i="43"/>
  <c r="E2234" i="43"/>
  <c r="D2234" i="43"/>
  <c r="C2234" i="43"/>
  <c r="B2234" i="43"/>
  <c r="AB2233" i="43"/>
  <c r="AC2233" i="43" s="1"/>
  <c r="Y2233" i="43"/>
  <c r="AD2233" i="43" s="1"/>
  <c r="V2233" i="43"/>
  <c r="U2233" i="43"/>
  <c r="R2233" i="43"/>
  <c r="O2233" i="43"/>
  <c r="M2233" i="43"/>
  <c r="L2233" i="43"/>
  <c r="W2233" i="43" s="1"/>
  <c r="G2233" i="43"/>
  <c r="F2233" i="43"/>
  <c r="E2233" i="43"/>
  <c r="D2233" i="43"/>
  <c r="C2233" i="43"/>
  <c r="B2233" i="43"/>
  <c r="Y2232" i="43"/>
  <c r="V2232" i="43"/>
  <c r="U2232" i="43"/>
  <c r="R2232" i="43"/>
  <c r="O2232" i="43"/>
  <c r="M2232" i="43"/>
  <c r="L2232" i="43"/>
  <c r="W2232" i="43" s="1"/>
  <c r="G2232" i="43"/>
  <c r="F2232" i="43"/>
  <c r="E2232" i="43"/>
  <c r="D2232" i="43"/>
  <c r="C2232" i="43"/>
  <c r="B2232" i="43"/>
  <c r="Y2231" i="43"/>
  <c r="AD2231" i="43" s="1"/>
  <c r="V2231" i="43"/>
  <c r="U2231" i="43"/>
  <c r="R2231" i="43"/>
  <c r="P2231" i="43"/>
  <c r="O2231" i="43"/>
  <c r="M2231" i="43"/>
  <c r="L2231" i="43"/>
  <c r="G2231" i="43"/>
  <c r="F2231" i="43"/>
  <c r="E2231" i="43"/>
  <c r="D2231" i="43"/>
  <c r="C2231" i="43"/>
  <c r="B2231" i="43"/>
  <c r="Y2230" i="43"/>
  <c r="AD2230" i="43" s="1"/>
  <c r="V2230" i="43"/>
  <c r="U2230" i="43"/>
  <c r="R2230" i="43"/>
  <c r="O2230" i="43"/>
  <c r="M2230" i="43"/>
  <c r="L2230" i="43"/>
  <c r="W2230" i="43" s="1"/>
  <c r="G2230" i="43"/>
  <c r="F2230" i="43"/>
  <c r="E2230" i="43"/>
  <c r="D2230" i="43"/>
  <c r="C2230" i="43"/>
  <c r="B2230" i="43"/>
  <c r="Y2229" i="43"/>
  <c r="V2229" i="43"/>
  <c r="U2229" i="43"/>
  <c r="R2229" i="43"/>
  <c r="O2229" i="43"/>
  <c r="M2229" i="43"/>
  <c r="L2229" i="43"/>
  <c r="X2229" i="43" s="1"/>
  <c r="G2229" i="43"/>
  <c r="F2229" i="43"/>
  <c r="E2229" i="43"/>
  <c r="D2229" i="43"/>
  <c r="C2229" i="43"/>
  <c r="B2229" i="43"/>
  <c r="Y2228" i="43"/>
  <c r="AD2228" i="43" s="1"/>
  <c r="V2228" i="43"/>
  <c r="U2228" i="43"/>
  <c r="R2228" i="43"/>
  <c r="P2228" i="43"/>
  <c r="O2228" i="43"/>
  <c r="M2228" i="43"/>
  <c r="L2228" i="43"/>
  <c r="S2228" i="43" s="1"/>
  <c r="G2228" i="43"/>
  <c r="F2228" i="43"/>
  <c r="E2228" i="43"/>
  <c r="D2228" i="43"/>
  <c r="C2228" i="43"/>
  <c r="B2228" i="43"/>
  <c r="Y2227" i="43"/>
  <c r="AD2227" i="43" s="1"/>
  <c r="X2227" i="43"/>
  <c r="V2227" i="43"/>
  <c r="U2227" i="43"/>
  <c r="R2227" i="43"/>
  <c r="O2227" i="43"/>
  <c r="M2227" i="43"/>
  <c r="L2227" i="43"/>
  <c r="W2227" i="43" s="1"/>
  <c r="G2227" i="43"/>
  <c r="F2227" i="43"/>
  <c r="E2227" i="43"/>
  <c r="D2227" i="43"/>
  <c r="C2227" i="43"/>
  <c r="B2227" i="43"/>
  <c r="Y2226" i="43"/>
  <c r="AD2226" i="43" s="1"/>
  <c r="V2226" i="43"/>
  <c r="U2226" i="43"/>
  <c r="R2226" i="43"/>
  <c r="O2226" i="43"/>
  <c r="P2226" i="43" s="1"/>
  <c r="M2226" i="43"/>
  <c r="L2226" i="43"/>
  <c r="S2226" i="43" s="1"/>
  <c r="G2226" i="43"/>
  <c r="F2226" i="43"/>
  <c r="E2226" i="43"/>
  <c r="D2226" i="43"/>
  <c r="C2226" i="43"/>
  <c r="B2226" i="43"/>
  <c r="Y2225" i="43"/>
  <c r="AD2225" i="43" s="1"/>
  <c r="W2225" i="43"/>
  <c r="V2225" i="43"/>
  <c r="U2225" i="43"/>
  <c r="R2225" i="43"/>
  <c r="O2225" i="43"/>
  <c r="M2225" i="43"/>
  <c r="L2225" i="43"/>
  <c r="G2225" i="43"/>
  <c r="F2225" i="43"/>
  <c r="E2225" i="43"/>
  <c r="D2225" i="43"/>
  <c r="C2225" i="43"/>
  <c r="B2225" i="43"/>
  <c r="Y2224" i="43"/>
  <c r="V2224" i="43"/>
  <c r="U2224" i="43"/>
  <c r="R2224" i="43"/>
  <c r="O2224" i="43"/>
  <c r="M2224" i="43"/>
  <c r="L2224" i="43"/>
  <c r="W2224" i="43" s="1"/>
  <c r="G2224" i="43"/>
  <c r="F2224" i="43"/>
  <c r="E2224" i="43"/>
  <c r="D2224" i="43"/>
  <c r="C2224" i="43"/>
  <c r="B2224" i="43"/>
  <c r="Y2223" i="43"/>
  <c r="AD2223" i="43" s="1"/>
  <c r="V2223" i="43"/>
  <c r="U2223" i="43"/>
  <c r="R2223" i="43"/>
  <c r="O2223" i="43"/>
  <c r="M2223" i="43"/>
  <c r="L2223" i="43"/>
  <c r="P2223" i="43" s="1"/>
  <c r="G2223" i="43"/>
  <c r="F2223" i="43"/>
  <c r="E2223" i="43"/>
  <c r="D2223" i="43"/>
  <c r="C2223" i="43"/>
  <c r="B2223" i="43"/>
  <c r="Y2222" i="43"/>
  <c r="AD2222" i="43" s="1"/>
  <c r="V2222" i="43"/>
  <c r="U2222" i="43"/>
  <c r="R2222" i="43"/>
  <c r="O2222" i="43"/>
  <c r="M2222" i="43"/>
  <c r="L2222" i="43"/>
  <c r="W2222" i="43" s="1"/>
  <c r="G2222" i="43"/>
  <c r="F2222" i="43"/>
  <c r="E2222" i="43"/>
  <c r="D2222" i="43"/>
  <c r="C2222" i="43"/>
  <c r="B2222" i="43"/>
  <c r="Y2221" i="43"/>
  <c r="V2221" i="43"/>
  <c r="U2221" i="43"/>
  <c r="R2221" i="43"/>
  <c r="O2221" i="43"/>
  <c r="M2221" i="43"/>
  <c r="L2221" i="43"/>
  <c r="X2221" i="43" s="1"/>
  <c r="G2221" i="43"/>
  <c r="F2221" i="43"/>
  <c r="E2221" i="43"/>
  <c r="D2221" i="43"/>
  <c r="C2221" i="43"/>
  <c r="B2221" i="43"/>
  <c r="Y2220" i="43"/>
  <c r="AD2220" i="43" s="1"/>
  <c r="V2220" i="43"/>
  <c r="U2220" i="43"/>
  <c r="R2220" i="43"/>
  <c r="P2220" i="43"/>
  <c r="O2220" i="43"/>
  <c r="M2220" i="43"/>
  <c r="L2220" i="43"/>
  <c r="S2220" i="43" s="1"/>
  <c r="G2220" i="43"/>
  <c r="F2220" i="43"/>
  <c r="E2220" i="43"/>
  <c r="D2220" i="43"/>
  <c r="C2220" i="43"/>
  <c r="B2220" i="43"/>
  <c r="Y2219" i="43"/>
  <c r="AD2219" i="43" s="1"/>
  <c r="V2219" i="43"/>
  <c r="U2219" i="43"/>
  <c r="R2219" i="43"/>
  <c r="O2219" i="43"/>
  <c r="M2219" i="43"/>
  <c r="L2219" i="43"/>
  <c r="W2219" i="43" s="1"/>
  <c r="G2219" i="43"/>
  <c r="F2219" i="43"/>
  <c r="E2219" i="43"/>
  <c r="D2219" i="43"/>
  <c r="C2219" i="43"/>
  <c r="B2219" i="43"/>
  <c r="Z2218" i="43"/>
  <c r="AA2218" i="43" s="1"/>
  <c r="Y2218" i="43"/>
  <c r="AD2218" i="43" s="1"/>
  <c r="V2218" i="43"/>
  <c r="U2218" i="43"/>
  <c r="R2218" i="43"/>
  <c r="O2218" i="43"/>
  <c r="M2218" i="43"/>
  <c r="L2218" i="43"/>
  <c r="S2218" i="43" s="1"/>
  <c r="G2218" i="43"/>
  <c r="F2218" i="43"/>
  <c r="E2218" i="43"/>
  <c r="D2218" i="43"/>
  <c r="C2218" i="43"/>
  <c r="B2218" i="43"/>
  <c r="Y2217" i="43"/>
  <c r="AD2217" i="43" s="1"/>
  <c r="V2217" i="43"/>
  <c r="U2217" i="43"/>
  <c r="R2217" i="43"/>
  <c r="O2217" i="43"/>
  <c r="M2217" i="43"/>
  <c r="L2217" i="43"/>
  <c r="G2217" i="43"/>
  <c r="F2217" i="43"/>
  <c r="E2217" i="43"/>
  <c r="D2217" i="43"/>
  <c r="C2217" i="43"/>
  <c r="B2217" i="43"/>
  <c r="Y2216" i="43"/>
  <c r="V2216" i="43"/>
  <c r="U2216" i="43"/>
  <c r="R2216" i="43"/>
  <c r="O2216" i="43"/>
  <c r="M2216" i="43"/>
  <c r="L2216" i="43"/>
  <c r="W2216" i="43" s="1"/>
  <c r="G2216" i="43"/>
  <c r="F2216" i="43"/>
  <c r="E2216" i="43"/>
  <c r="D2216" i="43"/>
  <c r="C2216" i="43"/>
  <c r="B2216" i="43"/>
  <c r="AB2215" i="43"/>
  <c r="AC2215" i="43" s="1"/>
  <c r="Z2215" i="43"/>
  <c r="AA2215" i="43" s="1"/>
  <c r="Y2215" i="43"/>
  <c r="AD2215" i="43" s="1"/>
  <c r="V2215" i="43"/>
  <c r="U2215" i="43"/>
  <c r="R2215" i="43"/>
  <c r="O2215" i="43"/>
  <c r="M2215" i="43"/>
  <c r="L2215" i="43"/>
  <c r="X2215" i="43" s="1"/>
  <c r="G2215" i="43"/>
  <c r="F2215" i="43"/>
  <c r="E2215" i="43"/>
  <c r="D2215" i="43"/>
  <c r="C2215" i="43"/>
  <c r="B2215" i="43"/>
  <c r="Y2214" i="43"/>
  <c r="AD2214" i="43" s="1"/>
  <c r="V2214" i="43"/>
  <c r="U2214" i="43"/>
  <c r="R2214" i="43"/>
  <c r="O2214" i="43"/>
  <c r="M2214" i="43"/>
  <c r="L2214" i="43"/>
  <c r="W2214" i="43" s="1"/>
  <c r="G2214" i="43"/>
  <c r="F2214" i="43"/>
  <c r="E2214" i="43"/>
  <c r="D2214" i="43"/>
  <c r="C2214" i="43"/>
  <c r="B2214" i="43"/>
  <c r="Y2213" i="43"/>
  <c r="V2213" i="43"/>
  <c r="U2213" i="43"/>
  <c r="R2213" i="43"/>
  <c r="O2213" i="43"/>
  <c r="M2213" i="43"/>
  <c r="L2213" i="43"/>
  <c r="X2213" i="43" s="1"/>
  <c r="G2213" i="43"/>
  <c r="F2213" i="43"/>
  <c r="E2213" i="43"/>
  <c r="D2213" i="43"/>
  <c r="C2213" i="43"/>
  <c r="B2213" i="43"/>
  <c r="Y2212" i="43"/>
  <c r="AD2212" i="43" s="1"/>
  <c r="V2212" i="43"/>
  <c r="U2212" i="43"/>
  <c r="R2212" i="43"/>
  <c r="O2212" i="43"/>
  <c r="M2212" i="43"/>
  <c r="L2212" i="43"/>
  <c r="S2212" i="43" s="1"/>
  <c r="G2212" i="43"/>
  <c r="F2212" i="43"/>
  <c r="E2212" i="43"/>
  <c r="D2212" i="43"/>
  <c r="C2212" i="43"/>
  <c r="B2212" i="43"/>
  <c r="Y2211" i="43"/>
  <c r="AD2211" i="43" s="1"/>
  <c r="X2211" i="43"/>
  <c r="V2211" i="43"/>
  <c r="U2211" i="43"/>
  <c r="R2211" i="43"/>
  <c r="O2211" i="43"/>
  <c r="M2211" i="43"/>
  <c r="L2211" i="43"/>
  <c r="W2211" i="43" s="1"/>
  <c r="G2211" i="43"/>
  <c r="F2211" i="43"/>
  <c r="E2211" i="43"/>
  <c r="D2211" i="43"/>
  <c r="C2211" i="43"/>
  <c r="B2211" i="43"/>
  <c r="AB2210" i="43"/>
  <c r="AC2210" i="43" s="1"/>
  <c r="Y2210" i="43"/>
  <c r="AD2210" i="43" s="1"/>
  <c r="V2210" i="43"/>
  <c r="U2210" i="43"/>
  <c r="R2210" i="43"/>
  <c r="O2210" i="43"/>
  <c r="M2210" i="43"/>
  <c r="L2210" i="43"/>
  <c r="S2210" i="43" s="1"/>
  <c r="G2210" i="43"/>
  <c r="F2210" i="43"/>
  <c r="E2210" i="43"/>
  <c r="D2210" i="43"/>
  <c r="C2210" i="43"/>
  <c r="B2210" i="43"/>
  <c r="Y2209" i="43"/>
  <c r="AD2209" i="43" s="1"/>
  <c r="V2209" i="43"/>
  <c r="U2209" i="43"/>
  <c r="R2209" i="43"/>
  <c r="O2209" i="43"/>
  <c r="M2209" i="43"/>
  <c r="L2209" i="43"/>
  <c r="W2209" i="43" s="1"/>
  <c r="G2209" i="43"/>
  <c r="F2209" i="43"/>
  <c r="E2209" i="43"/>
  <c r="D2209" i="43"/>
  <c r="C2209" i="43"/>
  <c r="B2209" i="43"/>
  <c r="AB2208" i="43"/>
  <c r="AC2208" i="43" s="1"/>
  <c r="Y2208" i="43"/>
  <c r="Z2208" i="43" s="1"/>
  <c r="AA2208" i="43" s="1"/>
  <c r="X2208" i="43"/>
  <c r="V2208" i="43"/>
  <c r="U2208" i="43"/>
  <c r="S2208" i="43"/>
  <c r="R2208" i="43"/>
  <c r="M2208" i="43"/>
  <c r="L2208" i="43"/>
  <c r="W2208" i="43" s="1"/>
  <c r="G2208" i="43"/>
  <c r="F2208" i="43"/>
  <c r="E2208" i="43"/>
  <c r="D2208" i="43"/>
  <c r="C2208" i="43"/>
  <c r="B2208" i="43"/>
  <c r="AB2207" i="43"/>
  <c r="AC2207" i="43" s="1"/>
  <c r="AA2207" i="43"/>
  <c r="Z2207" i="43"/>
  <c r="Y2207" i="43"/>
  <c r="AD2207" i="43" s="1"/>
  <c r="V2207" i="43"/>
  <c r="U2207" i="43"/>
  <c r="R2207" i="43"/>
  <c r="M2207" i="43"/>
  <c r="L2207" i="43"/>
  <c r="S2207" i="43" s="1"/>
  <c r="G2207" i="43"/>
  <c r="F2207" i="43"/>
  <c r="E2207" i="43"/>
  <c r="D2207" i="43"/>
  <c r="C2207" i="43"/>
  <c r="B2207" i="43"/>
  <c r="AD2206" i="43"/>
  <c r="Y2206" i="43"/>
  <c r="V2206" i="43"/>
  <c r="X2206" i="43" s="1"/>
  <c r="U2206" i="43"/>
  <c r="R2206" i="43"/>
  <c r="S2206" i="43" s="1"/>
  <c r="M2206" i="43"/>
  <c r="L2206" i="43"/>
  <c r="G2206" i="43"/>
  <c r="F2206" i="43"/>
  <c r="E2206" i="43"/>
  <c r="D2206" i="43"/>
  <c r="C2206" i="43"/>
  <c r="B2206" i="43"/>
  <c r="Z2205" i="43"/>
  <c r="AA2205" i="43" s="1"/>
  <c r="Y2205" i="43"/>
  <c r="AD2205" i="43" s="1"/>
  <c r="V2205" i="43"/>
  <c r="U2205" i="43"/>
  <c r="S2205" i="43"/>
  <c r="R2205" i="43"/>
  <c r="M2205" i="43"/>
  <c r="L2205" i="43"/>
  <c r="G2205" i="43"/>
  <c r="F2205" i="43"/>
  <c r="E2205" i="43"/>
  <c r="D2205" i="43"/>
  <c r="C2205" i="43"/>
  <c r="B2205" i="43"/>
  <c r="AB2204" i="43"/>
  <c r="AC2204" i="43" s="1"/>
  <c r="AA2204" i="43"/>
  <c r="Z2204" i="43"/>
  <c r="Y2204" i="43"/>
  <c r="AD2204" i="43" s="1"/>
  <c r="X2204" i="43"/>
  <c r="W2204" i="43"/>
  <c r="V2204" i="43"/>
  <c r="U2204" i="43"/>
  <c r="R2204" i="43"/>
  <c r="S2204" i="43" s="1"/>
  <c r="M2204" i="43"/>
  <c r="L2204" i="43"/>
  <c r="G2204" i="43"/>
  <c r="F2204" i="43"/>
  <c r="E2204" i="43"/>
  <c r="D2204" i="43"/>
  <c r="C2204" i="43"/>
  <c r="B2204" i="43"/>
  <c r="Z2203" i="43"/>
  <c r="AA2203" i="43" s="1"/>
  <c r="Y2203" i="43"/>
  <c r="AD2203" i="43" s="1"/>
  <c r="V2203" i="43"/>
  <c r="U2203" i="43"/>
  <c r="R2203" i="43"/>
  <c r="M2203" i="43"/>
  <c r="L2203" i="43"/>
  <c r="G2203" i="43"/>
  <c r="F2203" i="43"/>
  <c r="E2203" i="43"/>
  <c r="D2203" i="43"/>
  <c r="C2203" i="43"/>
  <c r="B2203" i="43"/>
  <c r="AB2202" i="43"/>
  <c r="AC2202" i="43" s="1"/>
  <c r="Y2202" i="43"/>
  <c r="Z2202" i="43" s="1"/>
  <c r="AA2202" i="43" s="1"/>
  <c r="V2202" i="43"/>
  <c r="X2202" i="43" s="1"/>
  <c r="U2202" i="43"/>
  <c r="R2202" i="43"/>
  <c r="M2202" i="43"/>
  <c r="L2202" i="43"/>
  <c r="S2202" i="43" s="1"/>
  <c r="G2202" i="43"/>
  <c r="F2202" i="43"/>
  <c r="E2202" i="43"/>
  <c r="D2202" i="43"/>
  <c r="C2202" i="43"/>
  <c r="B2202" i="43"/>
  <c r="AD2201" i="43"/>
  <c r="Y2201" i="43"/>
  <c r="V2201" i="43"/>
  <c r="X2201" i="43" s="1"/>
  <c r="U2201" i="43"/>
  <c r="R2201" i="43"/>
  <c r="S2201" i="43" s="1"/>
  <c r="M2201" i="43"/>
  <c r="L2201" i="43"/>
  <c r="G2201" i="43"/>
  <c r="F2201" i="43"/>
  <c r="E2201" i="43"/>
  <c r="D2201" i="43"/>
  <c r="C2201" i="43"/>
  <c r="B2201" i="43"/>
  <c r="Z2200" i="43"/>
  <c r="AA2200" i="43" s="1"/>
  <c r="Y2200" i="43"/>
  <c r="AD2200" i="43" s="1"/>
  <c r="V2200" i="43"/>
  <c r="W2200" i="43" s="1"/>
  <c r="U2200" i="43"/>
  <c r="R2200" i="43"/>
  <c r="M2200" i="43"/>
  <c r="L2200" i="43"/>
  <c r="X2200" i="43" s="1"/>
  <c r="G2200" i="43"/>
  <c r="F2200" i="43"/>
  <c r="E2200" i="43"/>
  <c r="D2200" i="43"/>
  <c r="C2200" i="43"/>
  <c r="B2200" i="43"/>
  <c r="AD2199" i="43"/>
  <c r="Y2199" i="43"/>
  <c r="V2199" i="43"/>
  <c r="U2199" i="43"/>
  <c r="S2199" i="43"/>
  <c r="R2199" i="43"/>
  <c r="M2199" i="43"/>
  <c r="L2199" i="43"/>
  <c r="W2199" i="43" s="1"/>
  <c r="G2199" i="43"/>
  <c r="F2199" i="43"/>
  <c r="E2199" i="43"/>
  <c r="D2199" i="43"/>
  <c r="C2199" i="43"/>
  <c r="B2199" i="43"/>
  <c r="AB2198" i="43"/>
  <c r="AC2198" i="43" s="1"/>
  <c r="AA2198" i="43"/>
  <c r="Z2198" i="43"/>
  <c r="Y2198" i="43"/>
  <c r="AD2198" i="43" s="1"/>
  <c r="V2198" i="43"/>
  <c r="U2198" i="43"/>
  <c r="R2198" i="43"/>
  <c r="M2198" i="43"/>
  <c r="L2198" i="43"/>
  <c r="S2198" i="43" s="1"/>
  <c r="G2198" i="43"/>
  <c r="F2198" i="43"/>
  <c r="E2198" i="43"/>
  <c r="D2198" i="43"/>
  <c r="C2198" i="43"/>
  <c r="B2198" i="43"/>
  <c r="AB2197" i="43"/>
  <c r="AC2197" i="43" s="1"/>
  <c r="Y2197" i="43"/>
  <c r="Z2197" i="43" s="1"/>
  <c r="AA2197" i="43" s="1"/>
  <c r="X2197" i="43"/>
  <c r="V2197" i="43"/>
  <c r="W2197" i="43" s="1"/>
  <c r="U2197" i="43"/>
  <c r="R2197" i="43"/>
  <c r="S2197" i="43" s="1"/>
  <c r="M2197" i="43"/>
  <c r="L2197" i="43"/>
  <c r="G2197" i="43"/>
  <c r="F2197" i="43"/>
  <c r="E2197" i="43"/>
  <c r="D2197" i="43"/>
  <c r="C2197" i="43"/>
  <c r="B2197" i="43"/>
  <c r="Z2196" i="43"/>
  <c r="AA2196" i="43" s="1"/>
  <c r="Y2196" i="43"/>
  <c r="AD2196" i="43" s="1"/>
  <c r="V2196" i="43"/>
  <c r="W2196" i="43" s="1"/>
  <c r="U2196" i="43"/>
  <c r="R2196" i="43"/>
  <c r="M2196" i="43"/>
  <c r="L2196" i="43"/>
  <c r="X2196" i="43" s="1"/>
  <c r="G2196" i="43"/>
  <c r="F2196" i="43"/>
  <c r="E2196" i="43"/>
  <c r="D2196" i="43"/>
  <c r="C2196" i="43"/>
  <c r="B2196" i="43"/>
  <c r="AD2195" i="43"/>
  <c r="Y2195" i="43"/>
  <c r="V2195" i="43"/>
  <c r="U2195" i="43"/>
  <c r="R2195" i="43"/>
  <c r="O2195" i="43"/>
  <c r="M2195" i="43"/>
  <c r="L2195" i="43"/>
  <c r="G2195" i="43"/>
  <c r="F2195" i="43"/>
  <c r="E2195" i="43"/>
  <c r="D2195" i="43"/>
  <c r="C2195" i="43"/>
  <c r="B2195" i="43"/>
  <c r="Y2194" i="43"/>
  <c r="AB2194" i="43" s="1"/>
  <c r="AC2194" i="43" s="1"/>
  <c r="V2194" i="43"/>
  <c r="U2194" i="43"/>
  <c r="S2194" i="43"/>
  <c r="R2194" i="43"/>
  <c r="O2194" i="43"/>
  <c r="P2194" i="43" s="1"/>
  <c r="M2194" i="43"/>
  <c r="L2194" i="43"/>
  <c r="G2194" i="43"/>
  <c r="F2194" i="43"/>
  <c r="E2194" i="43"/>
  <c r="D2194" i="43"/>
  <c r="C2194" i="43"/>
  <c r="B2194" i="43"/>
  <c r="Z2193" i="43"/>
  <c r="AA2193" i="43" s="1"/>
  <c r="Y2193" i="43"/>
  <c r="AD2193" i="43" s="1"/>
  <c r="V2193" i="43"/>
  <c r="U2193" i="43"/>
  <c r="R2193" i="43"/>
  <c r="O2193" i="43"/>
  <c r="M2193" i="43"/>
  <c r="L2193" i="43"/>
  <c r="P2193" i="43" s="1"/>
  <c r="G2193" i="43"/>
  <c r="F2193" i="43"/>
  <c r="E2193" i="43"/>
  <c r="D2193" i="43"/>
  <c r="C2193" i="43"/>
  <c r="B2193" i="43"/>
  <c r="Y2192" i="43"/>
  <c r="AB2192" i="43" s="1"/>
  <c r="AC2192" i="43" s="1"/>
  <c r="V2192" i="43"/>
  <c r="U2192" i="43"/>
  <c r="R2192" i="43"/>
  <c r="P2192" i="43"/>
  <c r="O2192" i="43"/>
  <c r="M2192" i="43"/>
  <c r="L2192" i="43"/>
  <c r="G2192" i="43"/>
  <c r="F2192" i="43"/>
  <c r="E2192" i="43"/>
  <c r="D2192" i="43"/>
  <c r="C2192" i="43"/>
  <c r="B2192" i="43"/>
  <c r="AB2191" i="43"/>
  <c r="AC2191" i="43" s="1"/>
  <c r="AA2191" i="43"/>
  <c r="Z2191" i="43"/>
  <c r="Y2191" i="43"/>
  <c r="AD2191" i="43" s="1"/>
  <c r="V2191" i="43"/>
  <c r="U2191" i="43"/>
  <c r="R2191" i="43"/>
  <c r="O2191" i="43"/>
  <c r="M2191" i="43"/>
  <c r="L2191" i="43"/>
  <c r="G2191" i="43"/>
  <c r="F2191" i="43"/>
  <c r="E2191" i="43"/>
  <c r="D2191" i="43"/>
  <c r="C2191" i="43"/>
  <c r="B2191" i="43"/>
  <c r="Y2190" i="43"/>
  <c r="AB2190" i="43" s="1"/>
  <c r="AC2190" i="43" s="1"/>
  <c r="V2190" i="43"/>
  <c r="X2190" i="43" s="1"/>
  <c r="U2190" i="43"/>
  <c r="R2190" i="43"/>
  <c r="O2190" i="43"/>
  <c r="P2190" i="43" s="1"/>
  <c r="M2190" i="43"/>
  <c r="L2190" i="43"/>
  <c r="S2190" i="43" s="1"/>
  <c r="G2190" i="43"/>
  <c r="F2190" i="43"/>
  <c r="E2190" i="43"/>
  <c r="D2190" i="43"/>
  <c r="C2190" i="43"/>
  <c r="B2190" i="43"/>
  <c r="AB2189" i="43"/>
  <c r="AC2189" i="43" s="1"/>
  <c r="AA2189" i="43"/>
  <c r="Z2189" i="43"/>
  <c r="Y2189" i="43"/>
  <c r="AD2189" i="43" s="1"/>
  <c r="V2189" i="43"/>
  <c r="U2189" i="43"/>
  <c r="R2189" i="43"/>
  <c r="O2189" i="43"/>
  <c r="M2189" i="43"/>
  <c r="L2189" i="43"/>
  <c r="P2189" i="43" s="1"/>
  <c r="G2189" i="43"/>
  <c r="F2189" i="43"/>
  <c r="E2189" i="43"/>
  <c r="D2189" i="43"/>
  <c r="C2189" i="43"/>
  <c r="B2189" i="43"/>
  <c r="Y2188" i="43"/>
  <c r="AB2188" i="43" s="1"/>
  <c r="AC2188" i="43" s="1"/>
  <c r="V2188" i="43"/>
  <c r="X2188" i="43" s="1"/>
  <c r="U2188" i="43"/>
  <c r="R2188" i="43"/>
  <c r="P2188" i="43"/>
  <c r="O2188" i="43"/>
  <c r="M2188" i="43"/>
  <c r="L2188" i="43"/>
  <c r="S2188" i="43" s="1"/>
  <c r="G2188" i="43"/>
  <c r="F2188" i="43"/>
  <c r="E2188" i="43"/>
  <c r="D2188" i="43"/>
  <c r="C2188" i="43"/>
  <c r="B2188" i="43"/>
  <c r="AB2187" i="43"/>
  <c r="AC2187" i="43" s="1"/>
  <c r="AA2187" i="43"/>
  <c r="Z2187" i="43"/>
  <c r="Y2187" i="43"/>
  <c r="AD2187" i="43" s="1"/>
  <c r="V2187" i="43"/>
  <c r="U2187" i="43"/>
  <c r="R2187" i="43"/>
  <c r="O2187" i="43"/>
  <c r="M2187" i="43"/>
  <c r="L2187" i="43"/>
  <c r="G2187" i="43"/>
  <c r="F2187" i="43"/>
  <c r="E2187" i="43"/>
  <c r="D2187" i="43"/>
  <c r="C2187" i="43"/>
  <c r="B2187" i="43"/>
  <c r="Y2186" i="43"/>
  <c r="AB2186" i="43" s="1"/>
  <c r="AC2186" i="43" s="1"/>
  <c r="V2186" i="43"/>
  <c r="U2186" i="43"/>
  <c r="R2186" i="43"/>
  <c r="O2186" i="43"/>
  <c r="M2186" i="43"/>
  <c r="L2186" i="43"/>
  <c r="X2186" i="43" s="1"/>
  <c r="G2186" i="43"/>
  <c r="F2186" i="43"/>
  <c r="E2186" i="43"/>
  <c r="D2186" i="43"/>
  <c r="C2186" i="43"/>
  <c r="B2186" i="43"/>
  <c r="AB2185" i="43"/>
  <c r="AC2185" i="43" s="1"/>
  <c r="Y2185" i="43"/>
  <c r="Z2185" i="43" s="1"/>
  <c r="AA2185" i="43" s="1"/>
  <c r="V2185" i="43"/>
  <c r="U2185" i="43"/>
  <c r="R2185" i="43"/>
  <c r="O2185" i="43"/>
  <c r="M2185" i="43"/>
  <c r="L2185" i="43"/>
  <c r="G2185" i="43"/>
  <c r="F2185" i="43"/>
  <c r="E2185" i="43"/>
  <c r="D2185" i="43"/>
  <c r="C2185" i="43"/>
  <c r="B2185" i="43"/>
  <c r="Y2184" i="43"/>
  <c r="AB2184" i="43" s="1"/>
  <c r="AC2184" i="43" s="1"/>
  <c r="V2184" i="43"/>
  <c r="U2184" i="43"/>
  <c r="S2184" i="43"/>
  <c r="R2184" i="43"/>
  <c r="O2184" i="43"/>
  <c r="M2184" i="43"/>
  <c r="L2184" i="43"/>
  <c r="W2184" i="43" s="1"/>
  <c r="G2184" i="43"/>
  <c r="F2184" i="43"/>
  <c r="E2184" i="43"/>
  <c r="D2184" i="43"/>
  <c r="C2184" i="43"/>
  <c r="B2184" i="43"/>
  <c r="AD2183" i="43"/>
  <c r="Y2183" i="43"/>
  <c r="V2183" i="43"/>
  <c r="U2183" i="43"/>
  <c r="R2183" i="43"/>
  <c r="O2183" i="43"/>
  <c r="M2183" i="43"/>
  <c r="L2183" i="43"/>
  <c r="G2183" i="43"/>
  <c r="F2183" i="43"/>
  <c r="E2183" i="43"/>
  <c r="D2183" i="43"/>
  <c r="C2183" i="43"/>
  <c r="B2183" i="43"/>
  <c r="Y2182" i="43"/>
  <c r="AB2182" i="43" s="1"/>
  <c r="AC2182" i="43" s="1"/>
  <c r="V2182" i="43"/>
  <c r="U2182" i="43"/>
  <c r="S2182" i="43"/>
  <c r="R2182" i="43"/>
  <c r="O2182" i="43"/>
  <c r="M2182" i="43"/>
  <c r="L2182" i="43"/>
  <c r="P2182" i="43" s="1"/>
  <c r="G2182" i="43"/>
  <c r="F2182" i="43"/>
  <c r="E2182" i="43"/>
  <c r="D2182" i="43"/>
  <c r="C2182" i="43"/>
  <c r="B2182" i="43"/>
  <c r="AD2181" i="43"/>
  <c r="Y2181" i="43"/>
  <c r="V2181" i="43"/>
  <c r="U2181" i="43"/>
  <c r="R2181" i="43"/>
  <c r="O2181" i="43"/>
  <c r="M2181" i="43"/>
  <c r="L2181" i="43"/>
  <c r="G2181" i="43"/>
  <c r="F2181" i="43"/>
  <c r="E2181" i="43"/>
  <c r="D2181" i="43"/>
  <c r="C2181" i="43"/>
  <c r="B2181" i="43"/>
  <c r="Y2180" i="43"/>
  <c r="AB2180" i="43" s="1"/>
  <c r="AC2180" i="43" s="1"/>
  <c r="V2180" i="43"/>
  <c r="U2180" i="43"/>
  <c r="S2180" i="43"/>
  <c r="R2180" i="43"/>
  <c r="O2180" i="43"/>
  <c r="M2180" i="43"/>
  <c r="L2180" i="43"/>
  <c r="P2180" i="43" s="1"/>
  <c r="G2180" i="43"/>
  <c r="F2180" i="43"/>
  <c r="E2180" i="43"/>
  <c r="D2180" i="43"/>
  <c r="C2180" i="43"/>
  <c r="B2180" i="43"/>
  <c r="AD2179" i="43"/>
  <c r="Y2179" i="43"/>
  <c r="V2179" i="43"/>
  <c r="U2179" i="43"/>
  <c r="R2179" i="43"/>
  <c r="O2179" i="43"/>
  <c r="M2179" i="43"/>
  <c r="L2179" i="43"/>
  <c r="G2179" i="43"/>
  <c r="F2179" i="43"/>
  <c r="E2179" i="43"/>
  <c r="D2179" i="43"/>
  <c r="C2179" i="43"/>
  <c r="B2179" i="43"/>
  <c r="Y2178" i="43"/>
  <c r="AB2178" i="43" s="1"/>
  <c r="AC2178" i="43" s="1"/>
  <c r="V2178" i="43"/>
  <c r="U2178" i="43"/>
  <c r="S2178" i="43"/>
  <c r="R2178" i="43"/>
  <c r="O2178" i="43"/>
  <c r="P2178" i="43" s="1"/>
  <c r="M2178" i="43"/>
  <c r="L2178" i="43"/>
  <c r="G2178" i="43"/>
  <c r="F2178" i="43"/>
  <c r="E2178" i="43"/>
  <c r="D2178" i="43"/>
  <c r="C2178" i="43"/>
  <c r="B2178" i="43"/>
  <c r="Z2177" i="43"/>
  <c r="AA2177" i="43" s="1"/>
  <c r="Y2177" i="43"/>
  <c r="AD2177" i="43" s="1"/>
  <c r="V2177" i="43"/>
  <c r="U2177" i="43"/>
  <c r="R2177" i="43"/>
  <c r="O2177" i="43"/>
  <c r="M2177" i="43"/>
  <c r="L2177" i="43"/>
  <c r="G2177" i="43"/>
  <c r="F2177" i="43"/>
  <c r="E2177" i="43"/>
  <c r="D2177" i="43"/>
  <c r="C2177" i="43"/>
  <c r="B2177" i="43"/>
  <c r="Y2176" i="43"/>
  <c r="AB2176" i="43" s="1"/>
  <c r="AC2176" i="43" s="1"/>
  <c r="V2176" i="43"/>
  <c r="U2176" i="43"/>
  <c r="R2176" i="43"/>
  <c r="O2176" i="43"/>
  <c r="P2176" i="43" s="1"/>
  <c r="M2176" i="43"/>
  <c r="L2176" i="43"/>
  <c r="G2176" i="43"/>
  <c r="F2176" i="43"/>
  <c r="E2176" i="43"/>
  <c r="D2176" i="43"/>
  <c r="C2176" i="43"/>
  <c r="B2176" i="43"/>
  <c r="AB2175" i="43"/>
  <c r="AC2175" i="43" s="1"/>
  <c r="AA2175" i="43"/>
  <c r="Z2175" i="43"/>
  <c r="Y2175" i="43"/>
  <c r="AD2175" i="43" s="1"/>
  <c r="V2175" i="43"/>
  <c r="U2175" i="43"/>
  <c r="R2175" i="43"/>
  <c r="O2175" i="43"/>
  <c r="M2175" i="43"/>
  <c r="L2175" i="43"/>
  <c r="P2175" i="43" s="1"/>
  <c r="G2175" i="43"/>
  <c r="F2175" i="43"/>
  <c r="E2175" i="43"/>
  <c r="D2175" i="43"/>
  <c r="C2175" i="43"/>
  <c r="B2175" i="43"/>
  <c r="Y2174" i="43"/>
  <c r="AB2174" i="43" s="1"/>
  <c r="AC2174" i="43" s="1"/>
  <c r="V2174" i="43"/>
  <c r="X2174" i="43" s="1"/>
  <c r="U2174" i="43"/>
  <c r="R2174" i="43"/>
  <c r="O2174" i="43"/>
  <c r="P2174" i="43" s="1"/>
  <c r="M2174" i="43"/>
  <c r="L2174" i="43"/>
  <c r="S2174" i="43" s="1"/>
  <c r="G2174" i="43"/>
  <c r="F2174" i="43"/>
  <c r="E2174" i="43"/>
  <c r="D2174" i="43"/>
  <c r="C2174" i="43"/>
  <c r="B2174" i="43"/>
  <c r="AB2173" i="43"/>
  <c r="AC2173" i="43" s="1"/>
  <c r="AA2173" i="43"/>
  <c r="Z2173" i="43"/>
  <c r="Y2173" i="43"/>
  <c r="AD2173" i="43" s="1"/>
  <c r="V2173" i="43"/>
  <c r="U2173" i="43"/>
  <c r="R2173" i="43"/>
  <c r="O2173" i="43"/>
  <c r="M2173" i="43"/>
  <c r="L2173" i="43"/>
  <c r="G2173" i="43"/>
  <c r="F2173" i="43"/>
  <c r="E2173" i="43"/>
  <c r="D2173" i="43"/>
  <c r="C2173" i="43"/>
  <c r="B2173" i="43"/>
  <c r="Y2172" i="43"/>
  <c r="AB2172" i="43" s="1"/>
  <c r="AC2172" i="43" s="1"/>
  <c r="V2172" i="43"/>
  <c r="X2172" i="43" s="1"/>
  <c r="U2172" i="43"/>
  <c r="R2172" i="43"/>
  <c r="O2172" i="43"/>
  <c r="P2172" i="43" s="1"/>
  <c r="M2172" i="43"/>
  <c r="L2172" i="43"/>
  <c r="S2172" i="43" s="1"/>
  <c r="G2172" i="43"/>
  <c r="F2172" i="43"/>
  <c r="E2172" i="43"/>
  <c r="D2172" i="43"/>
  <c r="C2172" i="43"/>
  <c r="B2172" i="43"/>
  <c r="AB2171" i="43"/>
  <c r="AC2171" i="43" s="1"/>
  <c r="AA2171" i="43"/>
  <c r="Z2171" i="43"/>
  <c r="Y2171" i="43"/>
  <c r="AD2171" i="43" s="1"/>
  <c r="V2171" i="43"/>
  <c r="U2171" i="43"/>
  <c r="R2171" i="43"/>
  <c r="O2171" i="43"/>
  <c r="M2171" i="43"/>
  <c r="L2171" i="43"/>
  <c r="P2171" i="43" s="1"/>
  <c r="G2171" i="43"/>
  <c r="F2171" i="43"/>
  <c r="E2171" i="43"/>
  <c r="D2171" i="43"/>
  <c r="C2171" i="43"/>
  <c r="B2171" i="43"/>
  <c r="Y2170" i="43"/>
  <c r="AB2170" i="43" s="1"/>
  <c r="AC2170" i="43" s="1"/>
  <c r="X2170" i="43"/>
  <c r="V2170" i="43"/>
  <c r="U2170" i="43"/>
  <c r="R2170" i="43"/>
  <c r="O2170" i="43"/>
  <c r="M2170" i="43"/>
  <c r="L2170" i="43"/>
  <c r="G2170" i="43"/>
  <c r="F2170" i="43"/>
  <c r="E2170" i="43"/>
  <c r="D2170" i="43"/>
  <c r="C2170" i="43"/>
  <c r="B2170" i="43"/>
  <c r="AB2169" i="43"/>
  <c r="AC2169" i="43" s="1"/>
  <c r="Y2169" i="43"/>
  <c r="Z2169" i="43" s="1"/>
  <c r="AA2169" i="43" s="1"/>
  <c r="V2169" i="43"/>
  <c r="U2169" i="43"/>
  <c r="R2169" i="43"/>
  <c r="O2169" i="43"/>
  <c r="M2169" i="43"/>
  <c r="L2169" i="43"/>
  <c r="G2169" i="43"/>
  <c r="F2169" i="43"/>
  <c r="E2169" i="43"/>
  <c r="D2169" i="43"/>
  <c r="C2169" i="43"/>
  <c r="B2169" i="43"/>
  <c r="Y2168" i="43"/>
  <c r="AB2168" i="43" s="1"/>
  <c r="AC2168" i="43" s="1"/>
  <c r="V2168" i="43"/>
  <c r="U2168" i="43"/>
  <c r="S2168" i="43"/>
  <c r="R2168" i="43"/>
  <c r="O2168" i="43"/>
  <c r="M2168" i="43"/>
  <c r="L2168" i="43"/>
  <c r="W2168" i="43" s="1"/>
  <c r="G2168" i="43"/>
  <c r="F2168" i="43"/>
  <c r="E2168" i="43"/>
  <c r="D2168" i="43"/>
  <c r="C2168" i="43"/>
  <c r="B2168" i="43"/>
  <c r="AD2167" i="43"/>
  <c r="Y2167" i="43"/>
  <c r="V2167" i="43"/>
  <c r="U2167" i="43"/>
  <c r="R2167" i="43"/>
  <c r="O2167" i="43"/>
  <c r="M2167" i="43"/>
  <c r="L2167" i="43"/>
  <c r="G2167" i="43"/>
  <c r="F2167" i="43"/>
  <c r="E2167" i="43"/>
  <c r="D2167" i="43"/>
  <c r="C2167" i="43"/>
  <c r="B2167" i="43"/>
  <c r="Y2166" i="43"/>
  <c r="AB2166" i="43" s="1"/>
  <c r="AC2166" i="43" s="1"/>
  <c r="V2166" i="43"/>
  <c r="U2166" i="43"/>
  <c r="S2166" i="43"/>
  <c r="R2166" i="43"/>
  <c r="O2166" i="43"/>
  <c r="M2166" i="43"/>
  <c r="L2166" i="43"/>
  <c r="G2166" i="43"/>
  <c r="F2166" i="43"/>
  <c r="E2166" i="43"/>
  <c r="D2166" i="43"/>
  <c r="C2166" i="43"/>
  <c r="B2166" i="43"/>
  <c r="AD2165" i="43"/>
  <c r="Y2165" i="43"/>
  <c r="V2165" i="43"/>
  <c r="U2165" i="43"/>
  <c r="R2165" i="43"/>
  <c r="O2165" i="43"/>
  <c r="M2165" i="43"/>
  <c r="L2165" i="43"/>
  <c r="G2165" i="43"/>
  <c r="F2165" i="43"/>
  <c r="E2165" i="43"/>
  <c r="D2165" i="43"/>
  <c r="C2165" i="43"/>
  <c r="B2165" i="43"/>
  <c r="Y2164" i="43"/>
  <c r="AB2164" i="43" s="1"/>
  <c r="AC2164" i="43" s="1"/>
  <c r="V2164" i="43"/>
  <c r="U2164" i="43"/>
  <c r="S2164" i="43"/>
  <c r="R2164" i="43"/>
  <c r="O2164" i="43"/>
  <c r="P2164" i="43" s="1"/>
  <c r="M2164" i="43"/>
  <c r="L2164" i="43"/>
  <c r="G2164" i="43"/>
  <c r="F2164" i="43"/>
  <c r="E2164" i="43"/>
  <c r="D2164" i="43"/>
  <c r="C2164" i="43"/>
  <c r="B2164" i="43"/>
  <c r="Z2163" i="43"/>
  <c r="AA2163" i="43" s="1"/>
  <c r="Y2163" i="43"/>
  <c r="AD2163" i="43" s="1"/>
  <c r="V2163" i="43"/>
  <c r="U2163" i="43"/>
  <c r="R2163" i="43"/>
  <c r="O2163" i="43"/>
  <c r="M2163" i="43"/>
  <c r="L2163" i="43"/>
  <c r="W2163" i="43" s="1"/>
  <c r="G2163" i="43"/>
  <c r="F2163" i="43"/>
  <c r="E2163" i="43"/>
  <c r="D2163" i="43"/>
  <c r="C2163" i="43"/>
  <c r="B2163" i="43"/>
  <c r="Y2162" i="43"/>
  <c r="V2162" i="43"/>
  <c r="U2162" i="43"/>
  <c r="R2162" i="43"/>
  <c r="O2162" i="43"/>
  <c r="M2162" i="43"/>
  <c r="L2162" i="43"/>
  <c r="W2162" i="43" s="1"/>
  <c r="G2162" i="43"/>
  <c r="F2162" i="43"/>
  <c r="E2162" i="43"/>
  <c r="D2162" i="43"/>
  <c r="C2162" i="43"/>
  <c r="B2162" i="43"/>
  <c r="AD2161" i="43"/>
  <c r="AB2161" i="43"/>
  <c r="AC2161" i="43" s="1"/>
  <c r="Z2161" i="43"/>
  <c r="AA2161" i="43" s="1"/>
  <c r="Y2161" i="43"/>
  <c r="V2161" i="43"/>
  <c r="U2161" i="43"/>
  <c r="R2161" i="43"/>
  <c r="O2161" i="43"/>
  <c r="M2161" i="43"/>
  <c r="L2161" i="43"/>
  <c r="X2161" i="43" s="1"/>
  <c r="G2161" i="43"/>
  <c r="F2161" i="43"/>
  <c r="E2161" i="43"/>
  <c r="D2161" i="43"/>
  <c r="C2161" i="43"/>
  <c r="B2161" i="43"/>
  <c r="AB2160" i="43"/>
  <c r="AC2160" i="43" s="1"/>
  <c r="Y2160" i="43"/>
  <c r="AD2160" i="43" s="1"/>
  <c r="V2160" i="43"/>
  <c r="O2160" i="43"/>
  <c r="P2160" i="43" s="1"/>
  <c r="M2160" i="43"/>
  <c r="L2160" i="43"/>
  <c r="S2160" i="43" s="1"/>
  <c r="G2160" i="43"/>
  <c r="F2160" i="43"/>
  <c r="E2160" i="43"/>
  <c r="D2160" i="43"/>
  <c r="C2160" i="43"/>
  <c r="B2160" i="43"/>
  <c r="Z2159" i="43"/>
  <c r="AA2159" i="43" s="1"/>
  <c r="Y2159" i="43"/>
  <c r="AD2159" i="43" s="1"/>
  <c r="V2159" i="43"/>
  <c r="O2159" i="43"/>
  <c r="M2159" i="43"/>
  <c r="L2159" i="43"/>
  <c r="S2159" i="43" s="1"/>
  <c r="G2159" i="43"/>
  <c r="F2159" i="43"/>
  <c r="E2159" i="43"/>
  <c r="D2159" i="43"/>
  <c r="C2159" i="43"/>
  <c r="B2159" i="43"/>
  <c r="AD2158" i="43"/>
  <c r="Z2158" i="43"/>
  <c r="AA2158" i="43" s="1"/>
  <c r="Y2158" i="43"/>
  <c r="AB2158" i="43" s="1"/>
  <c r="AC2158" i="43" s="1"/>
  <c r="V2158" i="43"/>
  <c r="P2158" i="43"/>
  <c r="O2158" i="43"/>
  <c r="M2158" i="43"/>
  <c r="L2158" i="43"/>
  <c r="S2158" i="43" s="1"/>
  <c r="G2158" i="43"/>
  <c r="F2158" i="43"/>
  <c r="E2158" i="43"/>
  <c r="D2158" i="43"/>
  <c r="C2158" i="43"/>
  <c r="B2158" i="43"/>
  <c r="AB2157" i="43"/>
  <c r="AC2157" i="43" s="1"/>
  <c r="Y2157" i="43"/>
  <c r="AD2157" i="43" s="1"/>
  <c r="W2157" i="43"/>
  <c r="V2157" i="43"/>
  <c r="U2157" i="43"/>
  <c r="R2157" i="43"/>
  <c r="O2157" i="43"/>
  <c r="M2157" i="43"/>
  <c r="L2157" i="43"/>
  <c r="G2157" i="43"/>
  <c r="F2157" i="43"/>
  <c r="E2157" i="43"/>
  <c r="D2157" i="43"/>
  <c r="C2157" i="43"/>
  <c r="B2157" i="43"/>
  <c r="Y2156" i="43"/>
  <c r="V2156" i="43"/>
  <c r="U2156" i="43"/>
  <c r="R2156" i="43"/>
  <c r="O2156" i="43"/>
  <c r="M2156" i="43"/>
  <c r="L2156" i="43"/>
  <c r="W2156" i="43" s="1"/>
  <c r="G2156" i="43"/>
  <c r="F2156" i="43"/>
  <c r="E2156" i="43"/>
  <c r="D2156" i="43"/>
  <c r="C2156" i="43"/>
  <c r="B2156" i="43"/>
  <c r="AB2155" i="43"/>
  <c r="AC2155" i="43" s="1"/>
  <c r="AA2155" i="43"/>
  <c r="Z2155" i="43"/>
  <c r="Y2155" i="43"/>
  <c r="AD2155" i="43" s="1"/>
  <c r="V2155" i="43"/>
  <c r="X2155" i="43" s="1"/>
  <c r="U2155" i="43"/>
  <c r="R2155" i="43"/>
  <c r="O2155" i="43"/>
  <c r="M2155" i="43"/>
  <c r="L2155" i="43"/>
  <c r="S2155" i="43" s="1"/>
  <c r="G2155" i="43"/>
  <c r="F2155" i="43"/>
  <c r="E2155" i="43"/>
  <c r="D2155" i="43"/>
  <c r="C2155" i="43"/>
  <c r="B2155" i="43"/>
  <c r="AB2154" i="43"/>
  <c r="AC2154" i="43" s="1"/>
  <c r="Y2154" i="43"/>
  <c r="AD2154" i="43" s="1"/>
  <c r="V2154" i="43"/>
  <c r="U2154" i="43"/>
  <c r="R2154" i="43"/>
  <c r="O2154" i="43"/>
  <c r="M2154" i="43"/>
  <c r="L2154" i="43"/>
  <c r="W2154" i="43" s="1"/>
  <c r="G2154" i="43"/>
  <c r="F2154" i="43"/>
  <c r="E2154" i="43"/>
  <c r="D2154" i="43"/>
  <c r="C2154" i="43"/>
  <c r="B2154" i="43"/>
  <c r="AD2153" i="43"/>
  <c r="Z2153" i="43"/>
  <c r="AA2153" i="43" s="1"/>
  <c r="Y2153" i="43"/>
  <c r="AB2153" i="43" s="1"/>
  <c r="AC2153" i="43" s="1"/>
  <c r="V2153" i="43"/>
  <c r="U2153" i="43"/>
  <c r="R2153" i="43"/>
  <c r="O2153" i="43"/>
  <c r="M2153" i="43"/>
  <c r="L2153" i="43"/>
  <c r="S2153" i="43" s="1"/>
  <c r="G2153" i="43"/>
  <c r="F2153" i="43"/>
  <c r="E2153" i="43"/>
  <c r="D2153" i="43"/>
  <c r="C2153" i="43"/>
  <c r="B2153" i="43"/>
  <c r="AD2152" i="43"/>
  <c r="Z2152" i="43"/>
  <c r="AA2152" i="43" s="1"/>
  <c r="Y2152" i="43"/>
  <c r="AB2152" i="43" s="1"/>
  <c r="AC2152" i="43" s="1"/>
  <c r="V2152" i="43"/>
  <c r="U2152" i="43"/>
  <c r="R2152" i="43"/>
  <c r="O2152" i="43"/>
  <c r="M2152" i="43"/>
  <c r="L2152" i="43"/>
  <c r="P2152" i="43" s="1"/>
  <c r="G2152" i="43"/>
  <c r="F2152" i="43"/>
  <c r="E2152" i="43"/>
  <c r="D2152" i="43"/>
  <c r="C2152" i="43"/>
  <c r="B2152" i="43"/>
  <c r="AB2151" i="43"/>
  <c r="AC2151" i="43" s="1"/>
  <c r="Y2151" i="43"/>
  <c r="AD2151" i="43" s="1"/>
  <c r="V2151" i="43"/>
  <c r="U2151" i="43"/>
  <c r="R2151" i="43"/>
  <c r="O2151" i="43"/>
  <c r="M2151" i="43"/>
  <c r="L2151" i="43"/>
  <c r="S2151" i="43" s="1"/>
  <c r="G2151" i="43"/>
  <c r="F2151" i="43"/>
  <c r="E2151" i="43"/>
  <c r="D2151" i="43"/>
  <c r="C2151" i="43"/>
  <c r="B2151" i="43"/>
  <c r="Y2150" i="43"/>
  <c r="AD2150" i="43" s="1"/>
  <c r="V2150" i="43"/>
  <c r="U2150" i="43"/>
  <c r="R2150" i="43"/>
  <c r="O2150" i="43"/>
  <c r="M2150" i="43"/>
  <c r="L2150" i="43"/>
  <c r="W2150" i="43" s="1"/>
  <c r="G2150" i="43"/>
  <c r="F2150" i="43"/>
  <c r="E2150" i="43"/>
  <c r="D2150" i="43"/>
  <c r="C2150" i="43"/>
  <c r="B2150" i="43"/>
  <c r="Z2149" i="43"/>
  <c r="AA2149" i="43" s="1"/>
  <c r="Y2149" i="43"/>
  <c r="AB2149" i="43" s="1"/>
  <c r="AC2149" i="43" s="1"/>
  <c r="V2149" i="43"/>
  <c r="U2149" i="43"/>
  <c r="R2149" i="43"/>
  <c r="O2149" i="43"/>
  <c r="M2149" i="43"/>
  <c r="L2149" i="43"/>
  <c r="W2149" i="43" s="1"/>
  <c r="G2149" i="43"/>
  <c r="F2149" i="43"/>
  <c r="E2149" i="43"/>
  <c r="D2149" i="43"/>
  <c r="C2149" i="43"/>
  <c r="B2149" i="43"/>
  <c r="AB2148" i="43"/>
  <c r="AC2148" i="43" s="1"/>
  <c r="AA2148" i="43"/>
  <c r="Z2148" i="43"/>
  <c r="Y2148" i="43"/>
  <c r="AD2148" i="43" s="1"/>
  <c r="V2148" i="43"/>
  <c r="U2148" i="43"/>
  <c r="R2148" i="43"/>
  <c r="O2148" i="43"/>
  <c r="M2148" i="43"/>
  <c r="L2148" i="43"/>
  <c r="G2148" i="43"/>
  <c r="F2148" i="43"/>
  <c r="E2148" i="43"/>
  <c r="D2148" i="43"/>
  <c r="C2148" i="43"/>
  <c r="B2148" i="43"/>
  <c r="Y2147" i="43"/>
  <c r="V2147" i="43"/>
  <c r="U2147" i="43"/>
  <c r="R2147" i="43"/>
  <c r="O2147" i="43"/>
  <c r="M2147" i="43"/>
  <c r="L2147" i="43"/>
  <c r="W2147" i="43" s="1"/>
  <c r="G2147" i="43"/>
  <c r="F2147" i="43"/>
  <c r="E2147" i="43"/>
  <c r="D2147" i="43"/>
  <c r="C2147" i="43"/>
  <c r="B2147" i="43"/>
  <c r="Y2146" i="43"/>
  <c r="AB2146" i="43" s="1"/>
  <c r="AC2146" i="43" s="1"/>
  <c r="V2146" i="43"/>
  <c r="U2146" i="43"/>
  <c r="R2146" i="43"/>
  <c r="O2146" i="43"/>
  <c r="P2146" i="43" s="1"/>
  <c r="M2146" i="43"/>
  <c r="L2146" i="43"/>
  <c r="G2146" i="43"/>
  <c r="F2146" i="43"/>
  <c r="E2146" i="43"/>
  <c r="D2146" i="43"/>
  <c r="C2146" i="43"/>
  <c r="B2146" i="43"/>
  <c r="AB2145" i="43"/>
  <c r="AC2145" i="43" s="1"/>
  <c r="Y2145" i="43"/>
  <c r="AD2145" i="43" s="1"/>
  <c r="V2145" i="43"/>
  <c r="U2145" i="43"/>
  <c r="R2145" i="43"/>
  <c r="O2145" i="43"/>
  <c r="M2145" i="43"/>
  <c r="L2145" i="43"/>
  <c r="S2145" i="43" s="1"/>
  <c r="G2145" i="43"/>
  <c r="F2145" i="43"/>
  <c r="E2145" i="43"/>
  <c r="D2145" i="43"/>
  <c r="C2145" i="43"/>
  <c r="B2145" i="43"/>
  <c r="Y2144" i="43"/>
  <c r="AD2144" i="43" s="1"/>
  <c r="V2144" i="43"/>
  <c r="U2144" i="43"/>
  <c r="R2144" i="43"/>
  <c r="O2144" i="43"/>
  <c r="M2144" i="43"/>
  <c r="L2144" i="43"/>
  <c r="W2144" i="43" s="1"/>
  <c r="G2144" i="43"/>
  <c r="F2144" i="43"/>
  <c r="E2144" i="43"/>
  <c r="D2144" i="43"/>
  <c r="C2144" i="43"/>
  <c r="B2144" i="43"/>
  <c r="Z2143" i="43"/>
  <c r="AA2143" i="43" s="1"/>
  <c r="Y2143" i="43"/>
  <c r="AB2143" i="43" s="1"/>
  <c r="AC2143" i="43" s="1"/>
  <c r="V2143" i="43"/>
  <c r="U2143" i="43"/>
  <c r="R2143" i="43"/>
  <c r="O2143" i="43"/>
  <c r="M2143" i="43"/>
  <c r="L2143" i="43"/>
  <c r="P2143" i="43" s="1"/>
  <c r="G2143" i="43"/>
  <c r="F2143" i="43"/>
  <c r="E2143" i="43"/>
  <c r="D2143" i="43"/>
  <c r="C2143" i="43"/>
  <c r="B2143" i="43"/>
  <c r="Z2142" i="43"/>
  <c r="AA2142" i="43" s="1"/>
  <c r="Y2142" i="43"/>
  <c r="AB2142" i="43" s="1"/>
  <c r="AC2142" i="43" s="1"/>
  <c r="V2142" i="43"/>
  <c r="U2142" i="43"/>
  <c r="R2142" i="43"/>
  <c r="O2142" i="43"/>
  <c r="M2142" i="43"/>
  <c r="L2142" i="43"/>
  <c r="P2142" i="43" s="1"/>
  <c r="G2142" i="43"/>
  <c r="F2142" i="43"/>
  <c r="E2142" i="43"/>
  <c r="D2142" i="43"/>
  <c r="C2142" i="43"/>
  <c r="B2142" i="43"/>
  <c r="Y2141" i="43"/>
  <c r="AD2141" i="43" s="1"/>
  <c r="V2141" i="43"/>
  <c r="U2141" i="43"/>
  <c r="R2141" i="43"/>
  <c r="O2141" i="43"/>
  <c r="M2141" i="43"/>
  <c r="L2141" i="43"/>
  <c r="W2141" i="43" s="1"/>
  <c r="G2141" i="43"/>
  <c r="F2141" i="43"/>
  <c r="E2141" i="43"/>
  <c r="D2141" i="43"/>
  <c r="C2141" i="43"/>
  <c r="B2141" i="43"/>
  <c r="Y2140" i="43"/>
  <c r="V2140" i="43"/>
  <c r="U2140" i="43"/>
  <c r="R2140" i="43"/>
  <c r="O2140" i="43"/>
  <c r="M2140" i="43"/>
  <c r="L2140" i="43"/>
  <c r="W2140" i="43" s="1"/>
  <c r="G2140" i="43"/>
  <c r="F2140" i="43"/>
  <c r="E2140" i="43"/>
  <c r="D2140" i="43"/>
  <c r="C2140" i="43"/>
  <c r="B2140" i="43"/>
  <c r="AB2139" i="43"/>
  <c r="AC2139" i="43" s="1"/>
  <c r="AA2139" i="43"/>
  <c r="Z2139" i="43"/>
  <c r="Y2139" i="43"/>
  <c r="AD2139" i="43" s="1"/>
  <c r="V2139" i="43"/>
  <c r="X2139" i="43" s="1"/>
  <c r="U2139" i="43"/>
  <c r="R2139" i="43"/>
  <c r="O2139" i="43"/>
  <c r="M2139" i="43"/>
  <c r="L2139" i="43"/>
  <c r="S2139" i="43" s="1"/>
  <c r="G2139" i="43"/>
  <c r="F2139" i="43"/>
  <c r="E2139" i="43"/>
  <c r="D2139" i="43"/>
  <c r="C2139" i="43"/>
  <c r="B2139" i="43"/>
  <c r="AB2138" i="43"/>
  <c r="AC2138" i="43" s="1"/>
  <c r="Y2138" i="43"/>
  <c r="AD2138" i="43" s="1"/>
  <c r="V2138" i="43"/>
  <c r="U2138" i="43"/>
  <c r="R2138" i="43"/>
  <c r="O2138" i="43"/>
  <c r="M2138" i="43"/>
  <c r="L2138" i="43"/>
  <c r="W2138" i="43" s="1"/>
  <c r="G2138" i="43"/>
  <c r="F2138" i="43"/>
  <c r="E2138" i="43"/>
  <c r="D2138" i="43"/>
  <c r="C2138" i="43"/>
  <c r="B2138" i="43"/>
  <c r="AD2137" i="43"/>
  <c r="Z2137" i="43"/>
  <c r="AA2137" i="43" s="1"/>
  <c r="Y2137" i="43"/>
  <c r="AB2137" i="43" s="1"/>
  <c r="AC2137" i="43" s="1"/>
  <c r="V2137" i="43"/>
  <c r="U2137" i="43"/>
  <c r="R2137" i="43"/>
  <c r="O2137" i="43"/>
  <c r="M2137" i="43"/>
  <c r="L2137" i="43"/>
  <c r="W2137" i="43" s="1"/>
  <c r="G2137" i="43"/>
  <c r="F2137" i="43"/>
  <c r="E2137" i="43"/>
  <c r="D2137" i="43"/>
  <c r="C2137" i="43"/>
  <c r="B2137" i="43"/>
  <c r="Y2136" i="43"/>
  <c r="AB2136" i="43" s="1"/>
  <c r="AC2136" i="43" s="1"/>
  <c r="V2136" i="43"/>
  <c r="U2136" i="43"/>
  <c r="R2136" i="43"/>
  <c r="O2136" i="43"/>
  <c r="M2136" i="43"/>
  <c r="L2136" i="43"/>
  <c r="G2136" i="43"/>
  <c r="F2136" i="43"/>
  <c r="E2136" i="43"/>
  <c r="D2136" i="43"/>
  <c r="C2136" i="43"/>
  <c r="B2136" i="43"/>
  <c r="Y2135" i="43"/>
  <c r="V2135" i="43"/>
  <c r="U2135" i="43"/>
  <c r="R2135" i="43"/>
  <c r="O2135" i="43"/>
  <c r="M2135" i="43"/>
  <c r="L2135" i="43"/>
  <c r="G2135" i="43"/>
  <c r="F2135" i="43"/>
  <c r="E2135" i="43"/>
  <c r="D2135" i="43"/>
  <c r="C2135" i="43"/>
  <c r="B2135" i="43"/>
  <c r="Y2134" i="43"/>
  <c r="V2134" i="43"/>
  <c r="U2134" i="43"/>
  <c r="R2134" i="43"/>
  <c r="O2134" i="43"/>
  <c r="M2134" i="43"/>
  <c r="L2134" i="43"/>
  <c r="W2134" i="43" s="1"/>
  <c r="G2134" i="43"/>
  <c r="F2134" i="43"/>
  <c r="E2134" i="43"/>
  <c r="D2134" i="43"/>
  <c r="C2134" i="43"/>
  <c r="B2134" i="43"/>
  <c r="Y2133" i="43"/>
  <c r="AB2133" i="43" s="1"/>
  <c r="AC2133" i="43" s="1"/>
  <c r="V2133" i="43"/>
  <c r="X2133" i="43" s="1"/>
  <c r="U2133" i="43"/>
  <c r="R2133" i="43"/>
  <c r="O2133" i="43"/>
  <c r="P2133" i="43" s="1"/>
  <c r="M2133" i="43"/>
  <c r="L2133" i="43"/>
  <c r="S2133" i="43" s="1"/>
  <c r="G2133" i="43"/>
  <c r="F2133" i="43"/>
  <c r="E2133" i="43"/>
  <c r="D2133" i="43"/>
  <c r="C2133" i="43"/>
  <c r="B2133" i="43"/>
  <c r="AB2132" i="43"/>
  <c r="AC2132" i="43" s="1"/>
  <c r="Y2132" i="43"/>
  <c r="AD2132" i="43" s="1"/>
  <c r="V2132" i="43"/>
  <c r="U2132" i="43"/>
  <c r="R2132" i="43"/>
  <c r="O2132" i="43"/>
  <c r="M2132" i="43"/>
  <c r="L2132" i="43"/>
  <c r="W2132" i="43" s="1"/>
  <c r="G2132" i="43"/>
  <c r="F2132" i="43"/>
  <c r="E2132" i="43"/>
  <c r="D2132" i="43"/>
  <c r="C2132" i="43"/>
  <c r="B2132" i="43"/>
  <c r="AD2131" i="43"/>
  <c r="Z2131" i="43"/>
  <c r="AA2131" i="43" s="1"/>
  <c r="Y2131" i="43"/>
  <c r="AB2131" i="43" s="1"/>
  <c r="AC2131" i="43" s="1"/>
  <c r="V2131" i="43"/>
  <c r="X2131" i="43" s="1"/>
  <c r="U2131" i="43"/>
  <c r="R2131" i="43"/>
  <c r="O2131" i="43"/>
  <c r="P2131" i="43" s="1"/>
  <c r="M2131" i="43"/>
  <c r="L2131" i="43"/>
  <c r="W2131" i="43" s="1"/>
  <c r="G2131" i="43"/>
  <c r="F2131" i="43"/>
  <c r="E2131" i="43"/>
  <c r="D2131" i="43"/>
  <c r="C2131" i="43"/>
  <c r="B2131" i="43"/>
  <c r="Z2130" i="43"/>
  <c r="AA2130" i="43" s="1"/>
  <c r="Y2130" i="43"/>
  <c r="AD2130" i="43" s="1"/>
  <c r="V2130" i="43"/>
  <c r="U2130" i="43"/>
  <c r="R2130" i="43"/>
  <c r="O2130" i="43"/>
  <c r="M2130" i="43"/>
  <c r="L2130" i="43"/>
  <c r="W2130" i="43" s="1"/>
  <c r="G2130" i="43"/>
  <c r="F2130" i="43"/>
  <c r="E2130" i="43"/>
  <c r="D2130" i="43"/>
  <c r="C2130" i="43"/>
  <c r="B2130" i="43"/>
  <c r="Y2129" i="43"/>
  <c r="V2129" i="43"/>
  <c r="U2129" i="43"/>
  <c r="R2129" i="43"/>
  <c r="O2129" i="43"/>
  <c r="M2129" i="43"/>
  <c r="L2129" i="43"/>
  <c r="W2129" i="43" s="1"/>
  <c r="G2129" i="43"/>
  <c r="F2129" i="43"/>
  <c r="E2129" i="43"/>
  <c r="D2129" i="43"/>
  <c r="C2129" i="43"/>
  <c r="B2129" i="43"/>
  <c r="AD2128" i="43"/>
  <c r="Z2128" i="43"/>
  <c r="AA2128" i="43" s="1"/>
  <c r="Y2128" i="43"/>
  <c r="AB2128" i="43" s="1"/>
  <c r="AC2128" i="43" s="1"/>
  <c r="V2128" i="43"/>
  <c r="U2128" i="43"/>
  <c r="R2128" i="43"/>
  <c r="O2128" i="43"/>
  <c r="M2128" i="43"/>
  <c r="L2128" i="43"/>
  <c r="X2128" i="43" s="1"/>
  <c r="G2128" i="43"/>
  <c r="F2128" i="43"/>
  <c r="E2128" i="43"/>
  <c r="D2128" i="43"/>
  <c r="C2128" i="43"/>
  <c r="B2128" i="43"/>
  <c r="AB2127" i="43"/>
  <c r="AC2127" i="43" s="1"/>
  <c r="Y2127" i="43"/>
  <c r="AD2127" i="43" s="1"/>
  <c r="V2127" i="43"/>
  <c r="U2127" i="43"/>
  <c r="R2127" i="43"/>
  <c r="O2127" i="43"/>
  <c r="P2127" i="43" s="1"/>
  <c r="M2127" i="43"/>
  <c r="L2127" i="43"/>
  <c r="S2127" i="43" s="1"/>
  <c r="G2127" i="43"/>
  <c r="F2127" i="43"/>
  <c r="E2127" i="43"/>
  <c r="D2127" i="43"/>
  <c r="C2127" i="43"/>
  <c r="B2127" i="43"/>
  <c r="AB2126" i="43"/>
  <c r="AC2126" i="43" s="1"/>
  <c r="Y2126" i="43"/>
  <c r="AD2126" i="43" s="1"/>
  <c r="X2126" i="43"/>
  <c r="V2126" i="43"/>
  <c r="U2126" i="43"/>
  <c r="R2126" i="43"/>
  <c r="O2126" i="43"/>
  <c r="M2126" i="43"/>
  <c r="L2126" i="43"/>
  <c r="W2126" i="43" s="1"/>
  <c r="G2126" i="43"/>
  <c r="F2126" i="43"/>
  <c r="E2126" i="43"/>
  <c r="D2126" i="43"/>
  <c r="C2126" i="43"/>
  <c r="B2126" i="43"/>
  <c r="Y2125" i="43"/>
  <c r="AB2125" i="43" s="1"/>
  <c r="AC2125" i="43" s="1"/>
  <c r="V2125" i="43"/>
  <c r="X2125" i="43" s="1"/>
  <c r="U2125" i="43"/>
  <c r="R2125" i="43"/>
  <c r="O2125" i="43"/>
  <c r="P2125" i="43" s="1"/>
  <c r="M2125" i="43"/>
  <c r="L2125" i="43"/>
  <c r="W2125" i="43" s="1"/>
  <c r="G2125" i="43"/>
  <c r="F2125" i="43"/>
  <c r="E2125" i="43"/>
  <c r="D2125" i="43"/>
  <c r="C2125" i="43"/>
  <c r="B2125" i="43"/>
  <c r="AA2124" i="43"/>
  <c r="Z2124" i="43"/>
  <c r="Y2124" i="43"/>
  <c r="AD2124" i="43" s="1"/>
  <c r="V2124" i="43"/>
  <c r="U2124" i="43"/>
  <c r="R2124" i="43"/>
  <c r="O2124" i="43"/>
  <c r="M2124" i="43"/>
  <c r="L2124" i="43"/>
  <c r="W2124" i="43" s="1"/>
  <c r="G2124" i="43"/>
  <c r="F2124" i="43"/>
  <c r="E2124" i="43"/>
  <c r="D2124" i="43"/>
  <c r="C2124" i="43"/>
  <c r="B2124" i="43"/>
  <c r="Y2123" i="43"/>
  <c r="V2123" i="43"/>
  <c r="U2123" i="43"/>
  <c r="R2123" i="43"/>
  <c r="O2123" i="43"/>
  <c r="M2123" i="43"/>
  <c r="L2123" i="43"/>
  <c r="W2123" i="43" s="1"/>
  <c r="G2123" i="43"/>
  <c r="F2123" i="43"/>
  <c r="E2123" i="43"/>
  <c r="D2123" i="43"/>
  <c r="C2123" i="43"/>
  <c r="B2123" i="43"/>
  <c r="AD2122" i="43"/>
  <c r="Z2122" i="43"/>
  <c r="AA2122" i="43" s="1"/>
  <c r="Y2122" i="43"/>
  <c r="AB2122" i="43" s="1"/>
  <c r="AC2122" i="43" s="1"/>
  <c r="V2122" i="43"/>
  <c r="U2122" i="43"/>
  <c r="R2122" i="43"/>
  <c r="O2122" i="43"/>
  <c r="M2122" i="43"/>
  <c r="L2122" i="43"/>
  <c r="X2122" i="43" s="1"/>
  <c r="G2122" i="43"/>
  <c r="F2122" i="43"/>
  <c r="E2122" i="43"/>
  <c r="D2122" i="43"/>
  <c r="C2122" i="43"/>
  <c r="B2122" i="43"/>
  <c r="AB2121" i="43"/>
  <c r="AC2121" i="43" s="1"/>
  <c r="Y2121" i="43"/>
  <c r="AD2121" i="43" s="1"/>
  <c r="V2121" i="43"/>
  <c r="X2121" i="43" s="1"/>
  <c r="U2121" i="43"/>
  <c r="R2121" i="43"/>
  <c r="O2121" i="43"/>
  <c r="P2121" i="43" s="1"/>
  <c r="M2121" i="43"/>
  <c r="L2121" i="43"/>
  <c r="S2121" i="43" s="1"/>
  <c r="G2121" i="43"/>
  <c r="F2121" i="43"/>
  <c r="E2121" i="43"/>
  <c r="D2121" i="43"/>
  <c r="C2121" i="43"/>
  <c r="B2121" i="43"/>
  <c r="AB2120" i="43"/>
  <c r="AC2120" i="43" s="1"/>
  <c r="Y2120" i="43"/>
  <c r="AD2120" i="43" s="1"/>
  <c r="X2120" i="43"/>
  <c r="V2120" i="43"/>
  <c r="U2120" i="43"/>
  <c r="R2120" i="43"/>
  <c r="O2120" i="43"/>
  <c r="M2120" i="43"/>
  <c r="L2120" i="43"/>
  <c r="W2120" i="43" s="1"/>
  <c r="G2120" i="43"/>
  <c r="F2120" i="43"/>
  <c r="E2120" i="43"/>
  <c r="D2120" i="43"/>
  <c r="C2120" i="43"/>
  <c r="B2120" i="43"/>
  <c r="Y2119" i="43"/>
  <c r="AB2119" i="43" s="1"/>
  <c r="AC2119" i="43" s="1"/>
  <c r="V2119" i="43"/>
  <c r="U2119" i="43"/>
  <c r="R2119" i="43"/>
  <c r="O2119" i="43"/>
  <c r="M2119" i="43"/>
  <c r="L2119" i="43"/>
  <c r="P2119" i="43" s="1"/>
  <c r="G2119" i="43"/>
  <c r="F2119" i="43"/>
  <c r="E2119" i="43"/>
  <c r="D2119" i="43"/>
  <c r="C2119" i="43"/>
  <c r="B2119" i="43"/>
  <c r="AD2118" i="43"/>
  <c r="Y2118" i="43"/>
  <c r="AB2118" i="43" s="1"/>
  <c r="AC2118" i="43" s="1"/>
  <c r="V2118" i="43"/>
  <c r="U2118" i="43"/>
  <c r="R2118" i="43"/>
  <c r="O2118" i="43"/>
  <c r="M2118" i="43"/>
  <c r="L2118" i="43"/>
  <c r="G2118" i="43"/>
  <c r="F2118" i="43"/>
  <c r="E2118" i="43"/>
  <c r="D2118" i="43"/>
  <c r="C2118" i="43"/>
  <c r="B2118" i="43"/>
  <c r="Y2117" i="43"/>
  <c r="AD2117" i="43" s="1"/>
  <c r="V2117" i="43"/>
  <c r="U2117" i="43"/>
  <c r="R2117" i="43"/>
  <c r="O2117" i="43"/>
  <c r="M2117" i="43"/>
  <c r="L2117" i="43"/>
  <c r="W2117" i="43" s="1"/>
  <c r="G2117" i="43"/>
  <c r="F2117" i="43"/>
  <c r="E2117" i="43"/>
  <c r="D2117" i="43"/>
  <c r="C2117" i="43"/>
  <c r="B2117" i="43"/>
  <c r="Y2116" i="43"/>
  <c r="V2116" i="43"/>
  <c r="U2116" i="43"/>
  <c r="R2116" i="43"/>
  <c r="O2116" i="43"/>
  <c r="P2116" i="43" s="1"/>
  <c r="M2116" i="43"/>
  <c r="L2116" i="43"/>
  <c r="W2116" i="43" s="1"/>
  <c r="G2116" i="43"/>
  <c r="F2116" i="43"/>
  <c r="E2116" i="43"/>
  <c r="D2116" i="43"/>
  <c r="C2116" i="43"/>
  <c r="B2116" i="43"/>
  <c r="Y2115" i="43"/>
  <c r="AD2115" i="43" s="1"/>
  <c r="V2115" i="43"/>
  <c r="X2115" i="43" s="1"/>
  <c r="O2115" i="43"/>
  <c r="M2115" i="43"/>
  <c r="L2115" i="43"/>
  <c r="S2115" i="43" s="1"/>
  <c r="G2115" i="43"/>
  <c r="F2115" i="43"/>
  <c r="E2115" i="43"/>
  <c r="D2115" i="43"/>
  <c r="C2115" i="43"/>
  <c r="B2115" i="43"/>
  <c r="Y2114" i="43"/>
  <c r="AB2114" i="43" s="1"/>
  <c r="AC2114" i="43" s="1"/>
  <c r="V2114" i="43"/>
  <c r="O2114" i="43"/>
  <c r="M2114" i="43"/>
  <c r="L2114" i="43"/>
  <c r="S2114" i="43" s="1"/>
  <c r="G2114" i="43"/>
  <c r="F2114" i="43"/>
  <c r="E2114" i="43"/>
  <c r="D2114" i="43"/>
  <c r="C2114" i="43"/>
  <c r="B2114" i="43"/>
  <c r="AB2113" i="43"/>
  <c r="AC2113" i="43" s="1"/>
  <c r="Y2113" i="43"/>
  <c r="V2113" i="43"/>
  <c r="O2113" i="43"/>
  <c r="M2113" i="43"/>
  <c r="L2113" i="43"/>
  <c r="S2113" i="43" s="1"/>
  <c r="G2113" i="43"/>
  <c r="F2113" i="43"/>
  <c r="E2113" i="43"/>
  <c r="D2113" i="43"/>
  <c r="C2113" i="43"/>
  <c r="B2113" i="43"/>
  <c r="AD2112" i="43"/>
  <c r="Y2112" i="43"/>
  <c r="AB2112" i="43" s="1"/>
  <c r="AC2112" i="43" s="1"/>
  <c r="V2112" i="43"/>
  <c r="U2112" i="43"/>
  <c r="R2112" i="43"/>
  <c r="O2112" i="43"/>
  <c r="M2112" i="43"/>
  <c r="L2112" i="43"/>
  <c r="W2112" i="43" s="1"/>
  <c r="G2112" i="43"/>
  <c r="F2112" i="43"/>
  <c r="E2112" i="43"/>
  <c r="D2112" i="43"/>
  <c r="C2112" i="43"/>
  <c r="B2112" i="43"/>
  <c r="Y2111" i="43"/>
  <c r="AB2111" i="43" s="1"/>
  <c r="AC2111" i="43" s="1"/>
  <c r="V2111" i="43"/>
  <c r="U2111" i="43"/>
  <c r="R2111" i="43"/>
  <c r="O2111" i="43"/>
  <c r="M2111" i="43"/>
  <c r="L2111" i="43"/>
  <c r="G2111" i="43"/>
  <c r="F2111" i="43"/>
  <c r="E2111" i="43"/>
  <c r="D2111" i="43"/>
  <c r="C2111" i="43"/>
  <c r="B2111" i="43"/>
  <c r="AC2110" i="43"/>
  <c r="Y2110" i="43"/>
  <c r="AB2110" i="43" s="1"/>
  <c r="V2110" i="43"/>
  <c r="U2110" i="43"/>
  <c r="R2110" i="43"/>
  <c r="O2110" i="43"/>
  <c r="M2110" i="43"/>
  <c r="L2110" i="43"/>
  <c r="W2110" i="43" s="1"/>
  <c r="G2110" i="43"/>
  <c r="F2110" i="43"/>
  <c r="E2110" i="43"/>
  <c r="D2110" i="43"/>
  <c r="C2110" i="43"/>
  <c r="B2110" i="43"/>
  <c r="Y2109" i="43"/>
  <c r="AB2109" i="43" s="1"/>
  <c r="AC2109" i="43" s="1"/>
  <c r="W2109" i="43"/>
  <c r="V2109" i="43"/>
  <c r="U2109" i="43"/>
  <c r="R2109" i="43"/>
  <c r="O2109" i="43"/>
  <c r="P2109" i="43" s="1"/>
  <c r="M2109" i="43"/>
  <c r="L2109" i="43"/>
  <c r="G2109" i="43"/>
  <c r="F2109" i="43"/>
  <c r="E2109" i="43"/>
  <c r="D2109" i="43"/>
  <c r="C2109" i="43"/>
  <c r="B2109" i="43"/>
  <c r="Y2108" i="43"/>
  <c r="V2108" i="43"/>
  <c r="U2108" i="43"/>
  <c r="R2108" i="43"/>
  <c r="O2108" i="43"/>
  <c r="M2108" i="43"/>
  <c r="L2108" i="43"/>
  <c r="S2108" i="43" s="1"/>
  <c r="G2108" i="43"/>
  <c r="F2108" i="43"/>
  <c r="E2108" i="43"/>
  <c r="D2108" i="43"/>
  <c r="C2108" i="43"/>
  <c r="B2108" i="43"/>
  <c r="Y2107" i="43"/>
  <c r="X2107" i="43"/>
  <c r="V2107" i="43"/>
  <c r="U2107" i="43"/>
  <c r="R2107" i="43"/>
  <c r="O2107" i="43"/>
  <c r="M2107" i="43"/>
  <c r="L2107" i="43"/>
  <c r="W2107" i="43" s="1"/>
  <c r="G2107" i="43"/>
  <c r="F2107" i="43"/>
  <c r="E2107" i="43"/>
  <c r="D2107" i="43"/>
  <c r="C2107" i="43"/>
  <c r="B2107" i="43"/>
  <c r="Z2106" i="43"/>
  <c r="AA2106" i="43" s="1"/>
  <c r="Y2106" i="43"/>
  <c r="AB2106" i="43" s="1"/>
  <c r="AC2106" i="43" s="1"/>
  <c r="V2106" i="43"/>
  <c r="U2106" i="43"/>
  <c r="R2106" i="43"/>
  <c r="O2106" i="43"/>
  <c r="M2106" i="43"/>
  <c r="L2106" i="43"/>
  <c r="S2106" i="43" s="1"/>
  <c r="G2106" i="43"/>
  <c r="F2106" i="43"/>
  <c r="E2106" i="43"/>
  <c r="D2106" i="43"/>
  <c r="C2106" i="43"/>
  <c r="B2106" i="43"/>
  <c r="AD2105" i="43"/>
  <c r="AA2105" i="43"/>
  <c r="Z2105" i="43"/>
  <c r="Y2105" i="43"/>
  <c r="AB2105" i="43" s="1"/>
  <c r="AC2105" i="43" s="1"/>
  <c r="V2105" i="43"/>
  <c r="U2105" i="43"/>
  <c r="R2105" i="43"/>
  <c r="O2105" i="43"/>
  <c r="M2105" i="43"/>
  <c r="L2105" i="43"/>
  <c r="W2105" i="43" s="1"/>
  <c r="G2105" i="43"/>
  <c r="F2105" i="43"/>
  <c r="E2105" i="43"/>
  <c r="D2105" i="43"/>
  <c r="C2105" i="43"/>
  <c r="B2105" i="43"/>
  <c r="Y2104" i="43"/>
  <c r="V2104" i="43"/>
  <c r="U2104" i="43"/>
  <c r="R2104" i="43"/>
  <c r="O2104" i="43"/>
  <c r="M2104" i="43"/>
  <c r="L2104" i="43"/>
  <c r="G2104" i="43"/>
  <c r="F2104" i="43"/>
  <c r="E2104" i="43"/>
  <c r="D2104" i="43"/>
  <c r="C2104" i="43"/>
  <c r="B2104" i="43"/>
  <c r="Y2103" i="43"/>
  <c r="AB2103" i="43" s="1"/>
  <c r="AC2103" i="43" s="1"/>
  <c r="V2103" i="43"/>
  <c r="X2103" i="43" s="1"/>
  <c r="U2103" i="43"/>
  <c r="R2103" i="43"/>
  <c r="O2103" i="43"/>
  <c r="P2103" i="43" s="1"/>
  <c r="M2103" i="43"/>
  <c r="L2103" i="43"/>
  <c r="S2103" i="43" s="1"/>
  <c r="G2103" i="43"/>
  <c r="F2103" i="43"/>
  <c r="E2103" i="43"/>
  <c r="D2103" i="43"/>
  <c r="C2103" i="43"/>
  <c r="B2103" i="43"/>
  <c r="Y2102" i="43"/>
  <c r="AD2102" i="43" s="1"/>
  <c r="V2102" i="43"/>
  <c r="U2102" i="43"/>
  <c r="R2102" i="43"/>
  <c r="O2102" i="43"/>
  <c r="M2102" i="43"/>
  <c r="L2102" i="43"/>
  <c r="S2102" i="43" s="1"/>
  <c r="G2102" i="43"/>
  <c r="F2102" i="43"/>
  <c r="E2102" i="43"/>
  <c r="D2102" i="43"/>
  <c r="C2102" i="43"/>
  <c r="B2102" i="43"/>
  <c r="AB2101" i="43"/>
  <c r="AC2101" i="43" s="1"/>
  <c r="Y2101" i="43"/>
  <c r="V2101" i="43"/>
  <c r="U2101" i="43"/>
  <c r="R2101" i="43"/>
  <c r="O2101" i="43"/>
  <c r="M2101" i="43"/>
  <c r="L2101" i="43"/>
  <c r="W2101" i="43" s="1"/>
  <c r="G2101" i="43"/>
  <c r="F2101" i="43"/>
  <c r="E2101" i="43"/>
  <c r="D2101" i="43"/>
  <c r="C2101" i="43"/>
  <c r="B2101" i="43"/>
  <c r="Y2100" i="43"/>
  <c r="AB2100" i="43" s="1"/>
  <c r="AC2100" i="43" s="1"/>
  <c r="V2100" i="43"/>
  <c r="U2100" i="43"/>
  <c r="R2100" i="43"/>
  <c r="O2100" i="43"/>
  <c r="M2100" i="43"/>
  <c r="L2100" i="43"/>
  <c r="W2100" i="43" s="1"/>
  <c r="G2100" i="43"/>
  <c r="F2100" i="43"/>
  <c r="E2100" i="43"/>
  <c r="D2100" i="43"/>
  <c r="C2100" i="43"/>
  <c r="B2100" i="43"/>
  <c r="Y2099" i="43"/>
  <c r="AD2099" i="43" s="1"/>
  <c r="V2099" i="43"/>
  <c r="U2099" i="43"/>
  <c r="R2099" i="43"/>
  <c r="O2099" i="43"/>
  <c r="M2099" i="43"/>
  <c r="L2099" i="43"/>
  <c r="G2099" i="43"/>
  <c r="F2099" i="43"/>
  <c r="E2099" i="43"/>
  <c r="D2099" i="43"/>
  <c r="C2099" i="43"/>
  <c r="B2099" i="43"/>
  <c r="Z2098" i="43"/>
  <c r="AA2098" i="43" s="1"/>
  <c r="Y2098" i="43"/>
  <c r="AB2098" i="43" s="1"/>
  <c r="AC2098" i="43" s="1"/>
  <c r="V2098" i="43"/>
  <c r="U2098" i="43"/>
  <c r="R2098" i="43"/>
  <c r="O2098" i="43"/>
  <c r="M2098" i="43"/>
  <c r="L2098" i="43"/>
  <c r="G2098" i="43"/>
  <c r="F2098" i="43"/>
  <c r="E2098" i="43"/>
  <c r="D2098" i="43"/>
  <c r="C2098" i="43"/>
  <c r="B2098" i="43"/>
  <c r="Y2097" i="43"/>
  <c r="AB2097" i="43" s="1"/>
  <c r="AC2097" i="43" s="1"/>
  <c r="V2097" i="43"/>
  <c r="U2097" i="43"/>
  <c r="R2097" i="43"/>
  <c r="O2097" i="43"/>
  <c r="M2097" i="43"/>
  <c r="L2097" i="43"/>
  <c r="S2097" i="43" s="1"/>
  <c r="G2097" i="43"/>
  <c r="F2097" i="43"/>
  <c r="E2097" i="43"/>
  <c r="D2097" i="43"/>
  <c r="C2097" i="43"/>
  <c r="B2097" i="43"/>
  <c r="Y2096" i="43"/>
  <c r="AD2096" i="43" s="1"/>
  <c r="V2096" i="43"/>
  <c r="U2096" i="43"/>
  <c r="R2096" i="43"/>
  <c r="O2096" i="43"/>
  <c r="P2096" i="43" s="1"/>
  <c r="M2096" i="43"/>
  <c r="L2096" i="43"/>
  <c r="S2096" i="43" s="1"/>
  <c r="G2096" i="43"/>
  <c r="F2096" i="43"/>
  <c r="E2096" i="43"/>
  <c r="D2096" i="43"/>
  <c r="C2096" i="43"/>
  <c r="B2096" i="43"/>
  <c r="Y2095" i="43"/>
  <c r="V2095" i="43"/>
  <c r="U2095" i="43"/>
  <c r="R2095" i="43"/>
  <c r="O2095" i="43"/>
  <c r="M2095" i="43"/>
  <c r="L2095" i="43"/>
  <c r="W2095" i="43" s="1"/>
  <c r="G2095" i="43"/>
  <c r="F2095" i="43"/>
  <c r="E2095" i="43"/>
  <c r="D2095" i="43"/>
  <c r="C2095" i="43"/>
  <c r="B2095" i="43"/>
  <c r="Y2094" i="43"/>
  <c r="AB2094" i="43" s="1"/>
  <c r="AC2094" i="43" s="1"/>
  <c r="V2094" i="43"/>
  <c r="X2094" i="43" s="1"/>
  <c r="U2094" i="43"/>
  <c r="R2094" i="43"/>
  <c r="O2094" i="43"/>
  <c r="P2094" i="43" s="1"/>
  <c r="M2094" i="43"/>
  <c r="L2094" i="43"/>
  <c r="W2094" i="43" s="1"/>
  <c r="G2094" i="43"/>
  <c r="F2094" i="43"/>
  <c r="E2094" i="43"/>
  <c r="D2094" i="43"/>
  <c r="C2094" i="43"/>
  <c r="B2094" i="43"/>
  <c r="Z2093" i="43"/>
  <c r="AA2093" i="43" s="1"/>
  <c r="Y2093" i="43"/>
  <c r="AD2093" i="43" s="1"/>
  <c r="V2093" i="43"/>
  <c r="U2093" i="43"/>
  <c r="R2093" i="43"/>
  <c r="O2093" i="43"/>
  <c r="M2093" i="43"/>
  <c r="L2093" i="43"/>
  <c r="P2093" i="43" s="1"/>
  <c r="G2093" i="43"/>
  <c r="F2093" i="43"/>
  <c r="E2093" i="43"/>
  <c r="D2093" i="43"/>
  <c r="C2093" i="43"/>
  <c r="B2093" i="43"/>
  <c r="Y2092" i="43"/>
  <c r="AB2092" i="43" s="1"/>
  <c r="AC2092" i="43" s="1"/>
  <c r="V2092" i="43"/>
  <c r="U2092" i="43"/>
  <c r="R2092" i="43"/>
  <c r="O2092" i="43"/>
  <c r="M2092" i="43"/>
  <c r="L2092" i="43"/>
  <c r="G2092" i="43"/>
  <c r="F2092" i="43"/>
  <c r="E2092" i="43"/>
  <c r="D2092" i="43"/>
  <c r="C2092" i="43"/>
  <c r="B2092" i="43"/>
  <c r="Y2091" i="43"/>
  <c r="AB2091" i="43" s="1"/>
  <c r="AC2091" i="43" s="1"/>
  <c r="V2091" i="43"/>
  <c r="U2091" i="43"/>
  <c r="R2091" i="43"/>
  <c r="O2091" i="43"/>
  <c r="M2091" i="43"/>
  <c r="L2091" i="43"/>
  <c r="W2091" i="43" s="1"/>
  <c r="G2091" i="43"/>
  <c r="F2091" i="43"/>
  <c r="E2091" i="43"/>
  <c r="D2091" i="43"/>
  <c r="C2091" i="43"/>
  <c r="B2091" i="43"/>
  <c r="AB2090" i="43"/>
  <c r="AC2090" i="43" s="1"/>
  <c r="Y2090" i="43"/>
  <c r="Z2090" i="43" s="1"/>
  <c r="AA2090" i="43" s="1"/>
  <c r="V2090" i="43"/>
  <c r="U2090" i="43"/>
  <c r="R2090" i="43"/>
  <c r="O2090" i="43"/>
  <c r="M2090" i="43"/>
  <c r="L2090" i="43"/>
  <c r="S2090" i="43" s="1"/>
  <c r="G2090" i="43"/>
  <c r="F2090" i="43"/>
  <c r="E2090" i="43"/>
  <c r="D2090" i="43"/>
  <c r="C2090" i="43"/>
  <c r="B2090" i="43"/>
  <c r="AA2089" i="43"/>
  <c r="Z2089" i="43"/>
  <c r="Y2089" i="43"/>
  <c r="AD2089" i="43" s="1"/>
  <c r="V2089" i="43"/>
  <c r="U2089" i="43"/>
  <c r="R2089" i="43"/>
  <c r="O2089" i="43"/>
  <c r="M2089" i="43"/>
  <c r="L2089" i="43"/>
  <c r="W2089" i="43" s="1"/>
  <c r="G2089" i="43"/>
  <c r="F2089" i="43"/>
  <c r="E2089" i="43"/>
  <c r="D2089" i="43"/>
  <c r="C2089" i="43"/>
  <c r="B2089" i="43"/>
  <c r="Y2088" i="43"/>
  <c r="AB2088" i="43" s="1"/>
  <c r="AC2088" i="43" s="1"/>
  <c r="V2088" i="43"/>
  <c r="U2088" i="43"/>
  <c r="R2088" i="43"/>
  <c r="O2088" i="43"/>
  <c r="M2088" i="43"/>
  <c r="L2088" i="43"/>
  <c r="W2088" i="43" s="1"/>
  <c r="G2088" i="43"/>
  <c r="F2088" i="43"/>
  <c r="E2088" i="43"/>
  <c r="D2088" i="43"/>
  <c r="C2088" i="43"/>
  <c r="B2088" i="43"/>
  <c r="Z2087" i="43"/>
  <c r="AA2087" i="43" s="1"/>
  <c r="Y2087" i="43"/>
  <c r="AB2087" i="43" s="1"/>
  <c r="AC2087" i="43" s="1"/>
  <c r="V2087" i="43"/>
  <c r="U2087" i="43"/>
  <c r="R2087" i="43"/>
  <c r="O2087" i="43"/>
  <c r="M2087" i="43"/>
  <c r="L2087" i="43"/>
  <c r="P2087" i="43" s="1"/>
  <c r="G2087" i="43"/>
  <c r="F2087" i="43"/>
  <c r="E2087" i="43"/>
  <c r="D2087" i="43"/>
  <c r="C2087" i="43"/>
  <c r="B2087" i="43"/>
  <c r="Y2086" i="43"/>
  <c r="V2086" i="43"/>
  <c r="U2086" i="43"/>
  <c r="R2086" i="43"/>
  <c r="O2086" i="43"/>
  <c r="M2086" i="43"/>
  <c r="L2086" i="43"/>
  <c r="P2086" i="43" s="1"/>
  <c r="G2086" i="43"/>
  <c r="F2086" i="43"/>
  <c r="E2086" i="43"/>
  <c r="D2086" i="43"/>
  <c r="C2086" i="43"/>
  <c r="B2086" i="43"/>
  <c r="Y2085" i="43"/>
  <c r="AB2085" i="43" s="1"/>
  <c r="AC2085" i="43" s="1"/>
  <c r="V2085" i="43"/>
  <c r="X2085" i="43" s="1"/>
  <c r="U2085" i="43"/>
  <c r="R2085" i="43"/>
  <c r="O2085" i="43"/>
  <c r="P2085" i="43" s="1"/>
  <c r="M2085" i="43"/>
  <c r="L2085" i="43"/>
  <c r="W2085" i="43" s="1"/>
  <c r="G2085" i="43"/>
  <c r="F2085" i="43"/>
  <c r="E2085" i="43"/>
  <c r="D2085" i="43"/>
  <c r="C2085" i="43"/>
  <c r="B2085" i="43"/>
  <c r="Z2084" i="43"/>
  <c r="AA2084" i="43" s="1"/>
  <c r="Y2084" i="43"/>
  <c r="AD2084" i="43" s="1"/>
  <c r="V2084" i="43"/>
  <c r="U2084" i="43"/>
  <c r="R2084" i="43"/>
  <c r="O2084" i="43"/>
  <c r="M2084" i="43"/>
  <c r="L2084" i="43"/>
  <c r="S2084" i="43" s="1"/>
  <c r="G2084" i="43"/>
  <c r="F2084" i="43"/>
  <c r="E2084" i="43"/>
  <c r="D2084" i="43"/>
  <c r="C2084" i="43"/>
  <c r="B2084" i="43"/>
  <c r="Y2083" i="43"/>
  <c r="Z2083" i="43" s="1"/>
  <c r="AA2083" i="43" s="1"/>
  <c r="V2083" i="43"/>
  <c r="U2083" i="43"/>
  <c r="R2083" i="43"/>
  <c r="O2083" i="43"/>
  <c r="M2083" i="43"/>
  <c r="L2083" i="43"/>
  <c r="G2083" i="43"/>
  <c r="F2083" i="43"/>
  <c r="E2083" i="43"/>
  <c r="D2083" i="43"/>
  <c r="C2083" i="43"/>
  <c r="B2083" i="43"/>
  <c r="AC2082" i="43"/>
  <c r="Y2082" i="43"/>
  <c r="AB2082" i="43" s="1"/>
  <c r="V2082" i="43"/>
  <c r="U2082" i="43"/>
  <c r="R2082" i="43"/>
  <c r="O2082" i="43"/>
  <c r="M2082" i="43"/>
  <c r="L2082" i="43"/>
  <c r="G2082" i="43"/>
  <c r="F2082" i="43"/>
  <c r="E2082" i="43"/>
  <c r="D2082" i="43"/>
  <c r="C2082" i="43"/>
  <c r="B2082" i="43"/>
  <c r="Y2081" i="43"/>
  <c r="AB2081" i="43" s="1"/>
  <c r="AC2081" i="43" s="1"/>
  <c r="V2081" i="43"/>
  <c r="U2081" i="43"/>
  <c r="R2081" i="43"/>
  <c r="O2081" i="43"/>
  <c r="M2081" i="43"/>
  <c r="L2081" i="43"/>
  <c r="P2081" i="43" s="1"/>
  <c r="G2081" i="43"/>
  <c r="F2081" i="43"/>
  <c r="E2081" i="43"/>
  <c r="D2081" i="43"/>
  <c r="C2081" i="43"/>
  <c r="B2081" i="43"/>
  <c r="Y2080" i="43"/>
  <c r="AB2080" i="43" s="1"/>
  <c r="AC2080" i="43" s="1"/>
  <c r="V2080" i="43"/>
  <c r="U2080" i="43"/>
  <c r="R2080" i="43"/>
  <c r="O2080" i="43"/>
  <c r="M2080" i="43"/>
  <c r="L2080" i="43"/>
  <c r="S2080" i="43" s="1"/>
  <c r="G2080" i="43"/>
  <c r="F2080" i="43"/>
  <c r="E2080" i="43"/>
  <c r="D2080" i="43"/>
  <c r="C2080" i="43"/>
  <c r="B2080" i="43"/>
  <c r="Y2079" i="43"/>
  <c r="V2079" i="43"/>
  <c r="U2079" i="43"/>
  <c r="R2079" i="43"/>
  <c r="O2079" i="43"/>
  <c r="M2079" i="43"/>
  <c r="L2079" i="43"/>
  <c r="W2079" i="43" s="1"/>
  <c r="G2079" i="43"/>
  <c r="F2079" i="43"/>
  <c r="E2079" i="43"/>
  <c r="D2079" i="43"/>
  <c r="C2079" i="43"/>
  <c r="B2079" i="43"/>
  <c r="AD2078" i="43"/>
  <c r="Z2078" i="43"/>
  <c r="AA2078" i="43" s="1"/>
  <c r="Y2078" i="43"/>
  <c r="AB2078" i="43" s="1"/>
  <c r="AC2078" i="43" s="1"/>
  <c r="V2078" i="43"/>
  <c r="U2078" i="43"/>
  <c r="R2078" i="43"/>
  <c r="O2078" i="43"/>
  <c r="M2078" i="43"/>
  <c r="L2078" i="43"/>
  <c r="W2078" i="43" s="1"/>
  <c r="G2078" i="43"/>
  <c r="F2078" i="43"/>
  <c r="E2078" i="43"/>
  <c r="D2078" i="43"/>
  <c r="C2078" i="43"/>
  <c r="B2078" i="43"/>
  <c r="Z2077" i="43"/>
  <c r="AA2077" i="43" s="1"/>
  <c r="Y2077" i="43"/>
  <c r="AD2077" i="43" s="1"/>
  <c r="V2077" i="43"/>
  <c r="U2077" i="43"/>
  <c r="R2077" i="43"/>
  <c r="O2077" i="43"/>
  <c r="M2077" i="43"/>
  <c r="L2077" i="43"/>
  <c r="G2077" i="43"/>
  <c r="F2077" i="43"/>
  <c r="E2077" i="43"/>
  <c r="D2077" i="43"/>
  <c r="C2077" i="43"/>
  <c r="B2077" i="43"/>
  <c r="Y2076" i="43"/>
  <c r="AB2076" i="43" s="1"/>
  <c r="AC2076" i="43" s="1"/>
  <c r="V2076" i="43"/>
  <c r="U2076" i="43"/>
  <c r="R2076" i="43"/>
  <c r="O2076" i="43"/>
  <c r="M2076" i="43"/>
  <c r="L2076" i="43"/>
  <c r="G2076" i="43"/>
  <c r="F2076" i="43"/>
  <c r="E2076" i="43"/>
  <c r="D2076" i="43"/>
  <c r="C2076" i="43"/>
  <c r="B2076" i="43"/>
  <c r="Y2075" i="43"/>
  <c r="AB2075" i="43" s="1"/>
  <c r="AC2075" i="43" s="1"/>
  <c r="V2075" i="43"/>
  <c r="U2075" i="43"/>
  <c r="R2075" i="43"/>
  <c r="O2075" i="43"/>
  <c r="M2075" i="43"/>
  <c r="L2075" i="43"/>
  <c r="W2075" i="43" s="1"/>
  <c r="G2075" i="43"/>
  <c r="F2075" i="43"/>
  <c r="E2075" i="43"/>
  <c r="D2075" i="43"/>
  <c r="C2075" i="43"/>
  <c r="B2075" i="43"/>
  <c r="Y2074" i="43"/>
  <c r="AD2074" i="43" s="1"/>
  <c r="V2074" i="43"/>
  <c r="U2074" i="43"/>
  <c r="R2074" i="43"/>
  <c r="O2074" i="43"/>
  <c r="M2074" i="43"/>
  <c r="L2074" i="43"/>
  <c r="S2074" i="43" s="1"/>
  <c r="G2074" i="43"/>
  <c r="F2074" i="43"/>
  <c r="E2074" i="43"/>
  <c r="D2074" i="43"/>
  <c r="C2074" i="43"/>
  <c r="B2074" i="43"/>
  <c r="AD2073" i="43"/>
  <c r="AB2073" i="43"/>
  <c r="AC2073" i="43" s="1"/>
  <c r="AA2073" i="43"/>
  <c r="Z2073" i="43"/>
  <c r="Y2073" i="43"/>
  <c r="W2073" i="43"/>
  <c r="V2073" i="43"/>
  <c r="U2073" i="43"/>
  <c r="R2073" i="43"/>
  <c r="O2073" i="43"/>
  <c r="M2073" i="43"/>
  <c r="L2073" i="43"/>
  <c r="G2073" i="43"/>
  <c r="F2073" i="43"/>
  <c r="E2073" i="43"/>
  <c r="D2073" i="43"/>
  <c r="C2073" i="43"/>
  <c r="B2073" i="43"/>
  <c r="Z2072" i="43"/>
  <c r="AA2072" i="43" s="1"/>
  <c r="Y2072" i="43"/>
  <c r="AB2072" i="43" s="1"/>
  <c r="AC2072" i="43" s="1"/>
  <c r="V2072" i="43"/>
  <c r="U2072" i="43"/>
  <c r="S2072" i="43"/>
  <c r="R2072" i="43"/>
  <c r="O2072" i="43"/>
  <c r="M2072" i="43"/>
  <c r="L2072" i="43"/>
  <c r="W2072" i="43" s="1"/>
  <c r="G2072" i="43"/>
  <c r="F2072" i="43"/>
  <c r="E2072" i="43"/>
  <c r="D2072" i="43"/>
  <c r="C2072" i="43"/>
  <c r="B2072" i="43"/>
  <c r="AD2071" i="43"/>
  <c r="AA2071" i="43"/>
  <c r="Z2071" i="43"/>
  <c r="Y2071" i="43"/>
  <c r="AB2071" i="43" s="1"/>
  <c r="AC2071" i="43" s="1"/>
  <c r="V2071" i="43"/>
  <c r="U2071" i="43"/>
  <c r="R2071" i="43"/>
  <c r="O2071" i="43"/>
  <c r="M2071" i="43"/>
  <c r="L2071" i="43"/>
  <c r="W2071" i="43" s="1"/>
  <c r="G2071" i="43"/>
  <c r="F2071" i="43"/>
  <c r="E2071" i="43"/>
  <c r="D2071" i="43"/>
  <c r="C2071" i="43"/>
  <c r="B2071" i="43"/>
  <c r="AB2070" i="43"/>
  <c r="AC2070" i="43" s="1"/>
  <c r="Y2070" i="43"/>
  <c r="W2070" i="43"/>
  <c r="V2070" i="43"/>
  <c r="X2070" i="43" s="1"/>
  <c r="P2070" i="43"/>
  <c r="O2070" i="43"/>
  <c r="M2070" i="43"/>
  <c r="L2070" i="43"/>
  <c r="S2070" i="43" s="1"/>
  <c r="G2070" i="43"/>
  <c r="F2070" i="43"/>
  <c r="E2070" i="43"/>
  <c r="D2070" i="43"/>
  <c r="C2070" i="43"/>
  <c r="B2070" i="43"/>
  <c r="AD2069" i="43"/>
  <c r="AB2069" i="43"/>
  <c r="AC2069" i="43" s="1"/>
  <c r="AA2069" i="43"/>
  <c r="Z2069" i="43"/>
  <c r="Y2069" i="43"/>
  <c r="V2069" i="43"/>
  <c r="X2069" i="43" s="1"/>
  <c r="O2069" i="43"/>
  <c r="M2069" i="43"/>
  <c r="L2069" i="43"/>
  <c r="S2069" i="43" s="1"/>
  <c r="G2069" i="43"/>
  <c r="F2069" i="43"/>
  <c r="E2069" i="43"/>
  <c r="D2069" i="43"/>
  <c r="C2069" i="43"/>
  <c r="B2069" i="43"/>
  <c r="AD2068" i="43"/>
  <c r="Z2068" i="43"/>
  <c r="AA2068" i="43" s="1"/>
  <c r="Y2068" i="43"/>
  <c r="AB2068" i="43" s="1"/>
  <c r="AC2068" i="43" s="1"/>
  <c r="V2068" i="43"/>
  <c r="O2068" i="43"/>
  <c r="P2068" i="43" s="1"/>
  <c r="M2068" i="43"/>
  <c r="L2068" i="43"/>
  <c r="S2068" i="43" s="1"/>
  <c r="G2068" i="43"/>
  <c r="F2068" i="43"/>
  <c r="E2068" i="43"/>
  <c r="D2068" i="43"/>
  <c r="C2068" i="43"/>
  <c r="B2068" i="43"/>
  <c r="Y2067" i="43"/>
  <c r="V2067" i="43"/>
  <c r="U2067" i="43"/>
  <c r="R2067" i="43"/>
  <c r="O2067" i="43"/>
  <c r="M2067" i="43"/>
  <c r="L2067" i="43"/>
  <c r="P2067" i="43" s="1"/>
  <c r="G2067" i="43"/>
  <c r="F2067" i="43"/>
  <c r="E2067" i="43"/>
  <c r="D2067" i="43"/>
  <c r="C2067" i="43"/>
  <c r="B2067" i="43"/>
  <c r="Y2066" i="43"/>
  <c r="AB2066" i="43" s="1"/>
  <c r="AC2066" i="43" s="1"/>
  <c r="V2066" i="43"/>
  <c r="X2066" i="43" s="1"/>
  <c r="U2066" i="43"/>
  <c r="S2066" i="43"/>
  <c r="R2066" i="43"/>
  <c r="O2066" i="43"/>
  <c r="P2066" i="43" s="1"/>
  <c r="M2066" i="43"/>
  <c r="L2066" i="43"/>
  <c r="W2066" i="43" s="1"/>
  <c r="G2066" i="43"/>
  <c r="F2066" i="43"/>
  <c r="E2066" i="43"/>
  <c r="D2066" i="43"/>
  <c r="C2066" i="43"/>
  <c r="B2066" i="43"/>
  <c r="AD2065" i="43"/>
  <c r="AB2065" i="43"/>
  <c r="AC2065" i="43" s="1"/>
  <c r="AA2065" i="43"/>
  <c r="Z2065" i="43"/>
  <c r="Y2065" i="43"/>
  <c r="W2065" i="43"/>
  <c r="V2065" i="43"/>
  <c r="X2065" i="43" s="1"/>
  <c r="U2065" i="43"/>
  <c r="R2065" i="43"/>
  <c r="O2065" i="43"/>
  <c r="P2065" i="43" s="1"/>
  <c r="M2065" i="43"/>
  <c r="L2065" i="43"/>
  <c r="S2065" i="43" s="1"/>
  <c r="G2065" i="43"/>
  <c r="F2065" i="43"/>
  <c r="E2065" i="43"/>
  <c r="D2065" i="43"/>
  <c r="C2065" i="43"/>
  <c r="B2065" i="43"/>
  <c r="Y2064" i="43"/>
  <c r="X2064" i="43"/>
  <c r="V2064" i="43"/>
  <c r="U2064" i="43"/>
  <c r="S2064" i="43"/>
  <c r="R2064" i="43"/>
  <c r="O2064" i="43"/>
  <c r="M2064" i="43"/>
  <c r="L2064" i="43"/>
  <c r="W2064" i="43" s="1"/>
  <c r="G2064" i="43"/>
  <c r="F2064" i="43"/>
  <c r="E2064" i="43"/>
  <c r="D2064" i="43"/>
  <c r="C2064" i="43"/>
  <c r="B2064" i="43"/>
  <c r="AD2063" i="43"/>
  <c r="AA2063" i="43"/>
  <c r="Z2063" i="43"/>
  <c r="Y2063" i="43"/>
  <c r="AB2063" i="43" s="1"/>
  <c r="AC2063" i="43" s="1"/>
  <c r="V2063" i="43"/>
  <c r="U2063" i="43"/>
  <c r="S2063" i="43"/>
  <c r="R2063" i="43"/>
  <c r="O2063" i="43"/>
  <c r="M2063" i="43"/>
  <c r="L2063" i="43"/>
  <c r="G2063" i="43"/>
  <c r="F2063" i="43"/>
  <c r="E2063" i="43"/>
  <c r="D2063" i="43"/>
  <c r="C2063" i="43"/>
  <c r="B2063" i="43"/>
  <c r="AD2062" i="43"/>
  <c r="Z2062" i="43"/>
  <c r="AA2062" i="43" s="1"/>
  <c r="Y2062" i="43"/>
  <c r="AB2062" i="43" s="1"/>
  <c r="AC2062" i="43" s="1"/>
  <c r="W2062" i="43"/>
  <c r="V2062" i="43"/>
  <c r="U2062" i="43"/>
  <c r="R2062" i="43"/>
  <c r="P2062" i="43"/>
  <c r="O2062" i="43"/>
  <c r="M2062" i="43"/>
  <c r="L2062" i="43"/>
  <c r="G2062" i="43"/>
  <c r="F2062" i="43"/>
  <c r="E2062" i="43"/>
  <c r="D2062" i="43"/>
  <c r="C2062" i="43"/>
  <c r="B2062" i="43"/>
  <c r="Y2061" i="43"/>
  <c r="V2061" i="43"/>
  <c r="U2061" i="43"/>
  <c r="R2061" i="43"/>
  <c r="O2061" i="43"/>
  <c r="P2061" i="43" s="1"/>
  <c r="M2061" i="43"/>
  <c r="L2061" i="43"/>
  <c r="S2061" i="43" s="1"/>
  <c r="G2061" i="43"/>
  <c r="F2061" i="43"/>
  <c r="E2061" i="43"/>
  <c r="D2061" i="43"/>
  <c r="C2061" i="43"/>
  <c r="B2061" i="43"/>
  <c r="Y2060" i="43"/>
  <c r="X2060" i="43"/>
  <c r="V2060" i="43"/>
  <c r="U2060" i="43"/>
  <c r="S2060" i="43"/>
  <c r="R2060" i="43"/>
  <c r="O2060" i="43"/>
  <c r="M2060" i="43"/>
  <c r="L2060" i="43"/>
  <c r="W2060" i="43" s="1"/>
  <c r="G2060" i="43"/>
  <c r="F2060" i="43"/>
  <c r="E2060" i="43"/>
  <c r="D2060" i="43"/>
  <c r="C2060" i="43"/>
  <c r="B2060" i="43"/>
  <c r="AD2059" i="43"/>
  <c r="AA2059" i="43"/>
  <c r="Z2059" i="43"/>
  <c r="Y2059" i="43"/>
  <c r="AB2059" i="43" s="1"/>
  <c r="AC2059" i="43" s="1"/>
  <c r="V2059" i="43"/>
  <c r="X2059" i="43" s="1"/>
  <c r="U2059" i="43"/>
  <c r="S2059" i="43"/>
  <c r="R2059" i="43"/>
  <c r="O2059" i="43"/>
  <c r="P2059" i="43" s="1"/>
  <c r="M2059" i="43"/>
  <c r="L2059" i="43"/>
  <c r="W2059" i="43" s="1"/>
  <c r="G2059" i="43"/>
  <c r="F2059" i="43"/>
  <c r="E2059" i="43"/>
  <c r="D2059" i="43"/>
  <c r="C2059" i="43"/>
  <c r="B2059" i="43"/>
  <c r="AD2058" i="43"/>
  <c r="AB2058" i="43"/>
  <c r="AC2058" i="43" s="1"/>
  <c r="AA2058" i="43"/>
  <c r="Z2058" i="43"/>
  <c r="Y2058" i="43"/>
  <c r="V2058" i="43"/>
  <c r="U2058" i="43"/>
  <c r="R2058" i="43"/>
  <c r="O2058" i="43"/>
  <c r="M2058" i="43"/>
  <c r="L2058" i="43"/>
  <c r="G2058" i="43"/>
  <c r="F2058" i="43"/>
  <c r="E2058" i="43"/>
  <c r="D2058" i="43"/>
  <c r="C2058" i="43"/>
  <c r="B2058" i="43"/>
  <c r="Y2057" i="43"/>
  <c r="AB2057" i="43" s="1"/>
  <c r="AC2057" i="43" s="1"/>
  <c r="V2057" i="43"/>
  <c r="U2057" i="43"/>
  <c r="S2057" i="43"/>
  <c r="R2057" i="43"/>
  <c r="O2057" i="43"/>
  <c r="M2057" i="43"/>
  <c r="L2057" i="43"/>
  <c r="W2057" i="43" s="1"/>
  <c r="G2057" i="43"/>
  <c r="F2057" i="43"/>
  <c r="E2057" i="43"/>
  <c r="D2057" i="43"/>
  <c r="C2057" i="43"/>
  <c r="B2057" i="43"/>
  <c r="AD2056" i="43"/>
  <c r="Z2056" i="43"/>
  <c r="AA2056" i="43" s="1"/>
  <c r="Y2056" i="43"/>
  <c r="AB2056" i="43" s="1"/>
  <c r="AC2056" i="43" s="1"/>
  <c r="W2056" i="43"/>
  <c r="V2056" i="43"/>
  <c r="U2056" i="43"/>
  <c r="R2056" i="43"/>
  <c r="O2056" i="43"/>
  <c r="P2056" i="43" s="1"/>
  <c r="M2056" i="43"/>
  <c r="L2056" i="43"/>
  <c r="G2056" i="43"/>
  <c r="F2056" i="43"/>
  <c r="E2056" i="43"/>
  <c r="D2056" i="43"/>
  <c r="C2056" i="43"/>
  <c r="B2056" i="43"/>
  <c r="Y2055" i="43"/>
  <c r="V2055" i="43"/>
  <c r="X2055" i="43" s="1"/>
  <c r="U2055" i="43"/>
  <c r="R2055" i="43"/>
  <c r="P2055" i="43"/>
  <c r="O2055" i="43"/>
  <c r="M2055" i="43"/>
  <c r="L2055" i="43"/>
  <c r="S2055" i="43" s="1"/>
  <c r="G2055" i="43"/>
  <c r="F2055" i="43"/>
  <c r="E2055" i="43"/>
  <c r="D2055" i="43"/>
  <c r="C2055" i="43"/>
  <c r="B2055" i="43"/>
  <c r="Y2054" i="43"/>
  <c r="X2054" i="43"/>
  <c r="V2054" i="43"/>
  <c r="U2054" i="43"/>
  <c r="S2054" i="43"/>
  <c r="R2054" i="43"/>
  <c r="O2054" i="43"/>
  <c r="M2054" i="43"/>
  <c r="L2054" i="43"/>
  <c r="W2054" i="43" s="1"/>
  <c r="G2054" i="43"/>
  <c r="F2054" i="43"/>
  <c r="E2054" i="43"/>
  <c r="D2054" i="43"/>
  <c r="C2054" i="43"/>
  <c r="B2054" i="43"/>
  <c r="AD2053" i="43"/>
  <c r="AA2053" i="43"/>
  <c r="Z2053" i="43"/>
  <c r="Y2053" i="43"/>
  <c r="AB2053" i="43" s="1"/>
  <c r="AC2053" i="43" s="1"/>
  <c r="V2053" i="43"/>
  <c r="U2053" i="43"/>
  <c r="S2053" i="43"/>
  <c r="R2053" i="43"/>
  <c r="O2053" i="43"/>
  <c r="M2053" i="43"/>
  <c r="L2053" i="43"/>
  <c r="P2053" i="43" s="1"/>
  <c r="G2053" i="43"/>
  <c r="F2053" i="43"/>
  <c r="E2053" i="43"/>
  <c r="D2053" i="43"/>
  <c r="C2053" i="43"/>
  <c r="B2053" i="43"/>
  <c r="AD2052" i="43"/>
  <c r="Z2052" i="43"/>
  <c r="AA2052" i="43" s="1"/>
  <c r="Y2052" i="43"/>
  <c r="AB2052" i="43" s="1"/>
  <c r="AC2052" i="43" s="1"/>
  <c r="W2052" i="43"/>
  <c r="V2052" i="43"/>
  <c r="U2052" i="43"/>
  <c r="R2052" i="43"/>
  <c r="O2052" i="43"/>
  <c r="P2052" i="43" s="1"/>
  <c r="M2052" i="43"/>
  <c r="L2052" i="43"/>
  <c r="G2052" i="43"/>
  <c r="F2052" i="43"/>
  <c r="E2052" i="43"/>
  <c r="D2052" i="43"/>
  <c r="C2052" i="43"/>
  <c r="B2052" i="43"/>
  <c r="Y2051" i="43"/>
  <c r="V2051" i="43"/>
  <c r="U2051" i="43"/>
  <c r="R2051" i="43"/>
  <c r="O2051" i="43"/>
  <c r="M2051" i="43"/>
  <c r="L2051" i="43"/>
  <c r="G2051" i="43"/>
  <c r="F2051" i="43"/>
  <c r="E2051" i="43"/>
  <c r="D2051" i="43"/>
  <c r="C2051" i="43"/>
  <c r="B2051" i="43"/>
  <c r="Y2050" i="43"/>
  <c r="AB2050" i="43" s="1"/>
  <c r="AC2050" i="43" s="1"/>
  <c r="V2050" i="43"/>
  <c r="X2050" i="43" s="1"/>
  <c r="U2050" i="43"/>
  <c r="S2050" i="43"/>
  <c r="R2050" i="43"/>
  <c r="O2050" i="43"/>
  <c r="P2050" i="43" s="1"/>
  <c r="M2050" i="43"/>
  <c r="L2050" i="43"/>
  <c r="W2050" i="43" s="1"/>
  <c r="G2050" i="43"/>
  <c r="F2050" i="43"/>
  <c r="E2050" i="43"/>
  <c r="D2050" i="43"/>
  <c r="C2050" i="43"/>
  <c r="B2050" i="43"/>
  <c r="AD2049" i="43"/>
  <c r="AB2049" i="43"/>
  <c r="AC2049" i="43" s="1"/>
  <c r="AA2049" i="43"/>
  <c r="Z2049" i="43"/>
  <c r="Y2049" i="43"/>
  <c r="W2049" i="43"/>
  <c r="V2049" i="43"/>
  <c r="X2049" i="43" s="1"/>
  <c r="U2049" i="43"/>
  <c r="R2049" i="43"/>
  <c r="O2049" i="43"/>
  <c r="P2049" i="43" s="1"/>
  <c r="M2049" i="43"/>
  <c r="L2049" i="43"/>
  <c r="S2049" i="43" s="1"/>
  <c r="G2049" i="43"/>
  <c r="F2049" i="43"/>
  <c r="E2049" i="43"/>
  <c r="D2049" i="43"/>
  <c r="C2049" i="43"/>
  <c r="B2049" i="43"/>
  <c r="Y2048" i="43"/>
  <c r="X2048" i="43"/>
  <c r="V2048" i="43"/>
  <c r="U2048" i="43"/>
  <c r="S2048" i="43"/>
  <c r="R2048" i="43"/>
  <c r="O2048" i="43"/>
  <c r="M2048" i="43"/>
  <c r="L2048" i="43"/>
  <c r="W2048" i="43" s="1"/>
  <c r="G2048" i="43"/>
  <c r="F2048" i="43"/>
  <c r="E2048" i="43"/>
  <c r="D2048" i="43"/>
  <c r="C2048" i="43"/>
  <c r="B2048" i="43"/>
  <c r="AD2047" i="43"/>
  <c r="AA2047" i="43"/>
  <c r="Z2047" i="43"/>
  <c r="Y2047" i="43"/>
  <c r="AB2047" i="43" s="1"/>
  <c r="AC2047" i="43" s="1"/>
  <c r="V2047" i="43"/>
  <c r="X2047" i="43" s="1"/>
  <c r="U2047" i="43"/>
  <c r="S2047" i="43"/>
  <c r="R2047" i="43"/>
  <c r="O2047" i="43"/>
  <c r="P2047" i="43" s="1"/>
  <c r="M2047" i="43"/>
  <c r="L2047" i="43"/>
  <c r="W2047" i="43" s="1"/>
  <c r="G2047" i="43"/>
  <c r="F2047" i="43"/>
  <c r="E2047" i="43"/>
  <c r="D2047" i="43"/>
  <c r="C2047" i="43"/>
  <c r="B2047" i="43"/>
  <c r="AD2046" i="43"/>
  <c r="AB2046" i="43"/>
  <c r="AC2046" i="43" s="1"/>
  <c r="AA2046" i="43"/>
  <c r="Z2046" i="43"/>
  <c r="Y2046" i="43"/>
  <c r="V2046" i="43"/>
  <c r="U2046" i="43"/>
  <c r="R2046" i="43"/>
  <c r="O2046" i="43"/>
  <c r="M2046" i="43"/>
  <c r="L2046" i="43"/>
  <c r="G2046" i="43"/>
  <c r="F2046" i="43"/>
  <c r="E2046" i="43"/>
  <c r="D2046" i="43"/>
  <c r="C2046" i="43"/>
  <c r="B2046" i="43"/>
  <c r="Y2045" i="43"/>
  <c r="AB2045" i="43" s="1"/>
  <c r="AC2045" i="43" s="1"/>
  <c r="V2045" i="43"/>
  <c r="U2045" i="43"/>
  <c r="R2045" i="43"/>
  <c r="O2045" i="43"/>
  <c r="M2045" i="43"/>
  <c r="L2045" i="43"/>
  <c r="P2045" i="43" s="1"/>
  <c r="G2045" i="43"/>
  <c r="F2045" i="43"/>
  <c r="E2045" i="43"/>
  <c r="D2045" i="43"/>
  <c r="C2045" i="43"/>
  <c r="B2045" i="43"/>
  <c r="AD2044" i="43"/>
  <c r="Z2044" i="43"/>
  <c r="AA2044" i="43" s="1"/>
  <c r="Y2044" i="43"/>
  <c r="AB2044" i="43" s="1"/>
  <c r="AC2044" i="43" s="1"/>
  <c r="V2044" i="43"/>
  <c r="X2044" i="43" s="1"/>
  <c r="U2044" i="43"/>
  <c r="S2044" i="43"/>
  <c r="R2044" i="43"/>
  <c r="O2044" i="43"/>
  <c r="P2044" i="43" s="1"/>
  <c r="M2044" i="43"/>
  <c r="L2044" i="43"/>
  <c r="G2044" i="43"/>
  <c r="F2044" i="43"/>
  <c r="E2044" i="43"/>
  <c r="D2044" i="43"/>
  <c r="C2044" i="43"/>
  <c r="B2044" i="43"/>
  <c r="AD2043" i="43"/>
  <c r="AB2043" i="43"/>
  <c r="AC2043" i="43" s="1"/>
  <c r="AA2043" i="43"/>
  <c r="Z2043" i="43"/>
  <c r="Y2043" i="43"/>
  <c r="V2043" i="43"/>
  <c r="U2043" i="43"/>
  <c r="R2043" i="43"/>
  <c r="O2043" i="43"/>
  <c r="M2043" i="43"/>
  <c r="L2043" i="43"/>
  <c r="S2043" i="43" s="1"/>
  <c r="G2043" i="43"/>
  <c r="F2043" i="43"/>
  <c r="E2043" i="43"/>
  <c r="D2043" i="43"/>
  <c r="C2043" i="43"/>
  <c r="B2043" i="43"/>
  <c r="AB2042" i="43"/>
  <c r="AC2042" i="43" s="1"/>
  <c r="Y2042" i="43"/>
  <c r="X2042" i="43"/>
  <c r="V2042" i="43"/>
  <c r="U2042" i="43"/>
  <c r="S2042" i="43"/>
  <c r="R2042" i="43"/>
  <c r="O2042" i="43"/>
  <c r="M2042" i="43"/>
  <c r="L2042" i="43"/>
  <c r="W2042" i="43" s="1"/>
  <c r="G2042" i="43"/>
  <c r="F2042" i="43"/>
  <c r="E2042" i="43"/>
  <c r="D2042" i="43"/>
  <c r="C2042" i="43"/>
  <c r="B2042" i="43"/>
  <c r="AD2041" i="43"/>
  <c r="Z2041" i="43"/>
  <c r="AA2041" i="43" s="1"/>
  <c r="Y2041" i="43"/>
  <c r="AB2041" i="43" s="1"/>
  <c r="AC2041" i="43" s="1"/>
  <c r="V2041" i="43"/>
  <c r="X2041" i="43" s="1"/>
  <c r="U2041" i="43"/>
  <c r="S2041" i="43"/>
  <c r="R2041" i="43"/>
  <c r="P2041" i="43"/>
  <c r="O2041" i="43"/>
  <c r="M2041" i="43"/>
  <c r="L2041" i="43"/>
  <c r="G2041" i="43"/>
  <c r="F2041" i="43"/>
  <c r="E2041" i="43"/>
  <c r="D2041" i="43"/>
  <c r="C2041" i="43"/>
  <c r="B2041" i="43"/>
  <c r="AD2040" i="43"/>
  <c r="AB2040" i="43"/>
  <c r="AC2040" i="43" s="1"/>
  <c r="AA2040" i="43"/>
  <c r="Z2040" i="43"/>
  <c r="Y2040" i="43"/>
  <c r="W2040" i="43"/>
  <c r="V2040" i="43"/>
  <c r="U2040" i="43"/>
  <c r="R2040" i="43"/>
  <c r="O2040" i="43"/>
  <c r="M2040" i="43"/>
  <c r="L2040" i="43"/>
  <c r="P2040" i="43" s="1"/>
  <c r="G2040" i="43"/>
  <c r="F2040" i="43"/>
  <c r="E2040" i="43"/>
  <c r="D2040" i="43"/>
  <c r="C2040" i="43"/>
  <c r="B2040" i="43"/>
  <c r="AD2039" i="43"/>
  <c r="AC2039" i="43"/>
  <c r="Z2039" i="43"/>
  <c r="AA2039" i="43" s="1"/>
  <c r="Y2039" i="43"/>
  <c r="AB2039" i="43" s="1"/>
  <c r="V2039" i="43"/>
  <c r="U2039" i="43"/>
  <c r="S2039" i="43"/>
  <c r="R2039" i="43"/>
  <c r="O2039" i="43"/>
  <c r="M2039" i="43"/>
  <c r="L2039" i="43"/>
  <c r="W2039" i="43" s="1"/>
  <c r="G2039" i="43"/>
  <c r="F2039" i="43"/>
  <c r="E2039" i="43"/>
  <c r="D2039" i="43"/>
  <c r="C2039" i="43"/>
  <c r="B2039" i="43"/>
  <c r="AD2038" i="43"/>
  <c r="AA2038" i="43"/>
  <c r="Z2038" i="43"/>
  <c r="Y2038" i="43"/>
  <c r="AB2038" i="43" s="1"/>
  <c r="AC2038" i="43" s="1"/>
  <c r="V2038" i="43"/>
  <c r="U2038" i="43"/>
  <c r="R2038" i="43"/>
  <c r="O2038" i="43"/>
  <c r="M2038" i="43"/>
  <c r="L2038" i="43"/>
  <c r="W2038" i="43" s="1"/>
  <c r="G2038" i="43"/>
  <c r="F2038" i="43"/>
  <c r="E2038" i="43"/>
  <c r="D2038" i="43"/>
  <c r="C2038" i="43"/>
  <c r="B2038" i="43"/>
  <c r="AB2037" i="43"/>
  <c r="AC2037" i="43" s="1"/>
  <c r="Y2037" i="43"/>
  <c r="V2037" i="43"/>
  <c r="U2037" i="43"/>
  <c r="R2037" i="43"/>
  <c r="O2037" i="43"/>
  <c r="M2037" i="43"/>
  <c r="L2037" i="43"/>
  <c r="S2037" i="43" s="1"/>
  <c r="G2037" i="43"/>
  <c r="F2037" i="43"/>
  <c r="E2037" i="43"/>
  <c r="D2037" i="43"/>
  <c r="C2037" i="43"/>
  <c r="B2037" i="43"/>
  <c r="AB2036" i="43"/>
  <c r="AC2036" i="43" s="1"/>
  <c r="Y2036" i="43"/>
  <c r="X2036" i="43"/>
  <c r="V2036" i="43"/>
  <c r="U2036" i="43"/>
  <c r="S2036" i="43"/>
  <c r="R2036" i="43"/>
  <c r="O2036" i="43"/>
  <c r="M2036" i="43"/>
  <c r="L2036" i="43"/>
  <c r="W2036" i="43" s="1"/>
  <c r="G2036" i="43"/>
  <c r="F2036" i="43"/>
  <c r="E2036" i="43"/>
  <c r="D2036" i="43"/>
  <c r="C2036" i="43"/>
  <c r="B2036" i="43"/>
  <c r="AD2035" i="43"/>
  <c r="Z2035" i="43"/>
  <c r="AA2035" i="43" s="1"/>
  <c r="Y2035" i="43"/>
  <c r="AB2035" i="43" s="1"/>
  <c r="AC2035" i="43" s="1"/>
  <c r="V2035" i="43"/>
  <c r="X2035" i="43" s="1"/>
  <c r="U2035" i="43"/>
  <c r="S2035" i="43"/>
  <c r="R2035" i="43"/>
  <c r="P2035" i="43"/>
  <c r="O2035" i="43"/>
  <c r="M2035" i="43"/>
  <c r="L2035" i="43"/>
  <c r="G2035" i="43"/>
  <c r="F2035" i="43"/>
  <c r="E2035" i="43"/>
  <c r="D2035" i="43"/>
  <c r="C2035" i="43"/>
  <c r="B2035" i="43"/>
  <c r="AD2034" i="43"/>
  <c r="AB2034" i="43"/>
  <c r="AC2034" i="43" s="1"/>
  <c r="AA2034" i="43"/>
  <c r="Z2034" i="43"/>
  <c r="Y2034" i="43"/>
  <c r="W2034" i="43"/>
  <c r="V2034" i="43"/>
  <c r="U2034" i="43"/>
  <c r="R2034" i="43"/>
  <c r="O2034" i="43"/>
  <c r="M2034" i="43"/>
  <c r="L2034" i="43"/>
  <c r="G2034" i="43"/>
  <c r="F2034" i="43"/>
  <c r="E2034" i="43"/>
  <c r="D2034" i="43"/>
  <c r="C2034" i="43"/>
  <c r="B2034" i="43"/>
  <c r="AD2033" i="43"/>
  <c r="Z2033" i="43"/>
  <c r="AA2033" i="43" s="1"/>
  <c r="Y2033" i="43"/>
  <c r="AB2033" i="43" s="1"/>
  <c r="AC2033" i="43" s="1"/>
  <c r="V2033" i="43"/>
  <c r="U2033" i="43"/>
  <c r="S2033" i="43"/>
  <c r="R2033" i="43"/>
  <c r="O2033" i="43"/>
  <c r="M2033" i="43"/>
  <c r="L2033" i="43"/>
  <c r="W2033" i="43" s="1"/>
  <c r="G2033" i="43"/>
  <c r="F2033" i="43"/>
  <c r="E2033" i="43"/>
  <c r="D2033" i="43"/>
  <c r="C2033" i="43"/>
  <c r="B2033" i="43"/>
  <c r="AD2032" i="43"/>
  <c r="AA2032" i="43"/>
  <c r="Z2032" i="43"/>
  <c r="Y2032" i="43"/>
  <c r="AB2032" i="43" s="1"/>
  <c r="AC2032" i="43" s="1"/>
  <c r="V2032" i="43"/>
  <c r="U2032" i="43"/>
  <c r="R2032" i="43"/>
  <c r="O2032" i="43"/>
  <c r="M2032" i="43"/>
  <c r="L2032" i="43"/>
  <c r="G2032" i="43"/>
  <c r="F2032" i="43"/>
  <c r="E2032" i="43"/>
  <c r="D2032" i="43"/>
  <c r="C2032" i="43"/>
  <c r="B2032" i="43"/>
  <c r="AB2031" i="43"/>
  <c r="AC2031" i="43" s="1"/>
  <c r="Y2031" i="43"/>
  <c r="V2031" i="43"/>
  <c r="U2031" i="43"/>
  <c r="R2031" i="43"/>
  <c r="O2031" i="43"/>
  <c r="M2031" i="43"/>
  <c r="L2031" i="43"/>
  <c r="S2031" i="43" s="1"/>
  <c r="G2031" i="43"/>
  <c r="F2031" i="43"/>
  <c r="E2031" i="43"/>
  <c r="D2031" i="43"/>
  <c r="C2031" i="43"/>
  <c r="B2031" i="43"/>
  <c r="AB2030" i="43"/>
  <c r="AC2030" i="43" s="1"/>
  <c r="Y2030" i="43"/>
  <c r="X2030" i="43"/>
  <c r="V2030" i="43"/>
  <c r="U2030" i="43"/>
  <c r="S2030" i="43"/>
  <c r="R2030" i="43"/>
  <c r="O2030" i="43"/>
  <c r="M2030" i="43"/>
  <c r="L2030" i="43"/>
  <c r="W2030" i="43" s="1"/>
  <c r="G2030" i="43"/>
  <c r="F2030" i="43"/>
  <c r="E2030" i="43"/>
  <c r="D2030" i="43"/>
  <c r="C2030" i="43"/>
  <c r="B2030" i="43"/>
  <c r="AD2029" i="43"/>
  <c r="Z2029" i="43"/>
  <c r="AA2029" i="43" s="1"/>
  <c r="Y2029" i="43"/>
  <c r="AB2029" i="43" s="1"/>
  <c r="AC2029" i="43" s="1"/>
  <c r="V2029" i="43"/>
  <c r="U2029" i="43"/>
  <c r="S2029" i="43"/>
  <c r="R2029" i="43"/>
  <c r="O2029" i="43"/>
  <c r="M2029" i="43"/>
  <c r="L2029" i="43"/>
  <c r="G2029" i="43"/>
  <c r="F2029" i="43"/>
  <c r="E2029" i="43"/>
  <c r="D2029" i="43"/>
  <c r="C2029" i="43"/>
  <c r="B2029" i="43"/>
  <c r="Y2028" i="43"/>
  <c r="V2028" i="43"/>
  <c r="U2028" i="43"/>
  <c r="R2028" i="43"/>
  <c r="O2028" i="43"/>
  <c r="M2028" i="43"/>
  <c r="L2028" i="43"/>
  <c r="G2028" i="43"/>
  <c r="F2028" i="43"/>
  <c r="E2028" i="43"/>
  <c r="D2028" i="43"/>
  <c r="C2028" i="43"/>
  <c r="B2028" i="43"/>
  <c r="Y2027" i="43"/>
  <c r="AB2027" i="43" s="1"/>
  <c r="AC2027" i="43" s="1"/>
  <c r="V2027" i="43"/>
  <c r="U2027" i="43"/>
  <c r="R2027" i="43"/>
  <c r="O2027" i="43"/>
  <c r="M2027" i="43"/>
  <c r="L2027" i="43"/>
  <c r="S2027" i="43" s="1"/>
  <c r="G2027" i="43"/>
  <c r="F2027" i="43"/>
  <c r="E2027" i="43"/>
  <c r="D2027" i="43"/>
  <c r="C2027" i="43"/>
  <c r="B2027" i="43"/>
  <c r="Y2026" i="43"/>
  <c r="AD2026" i="43" s="1"/>
  <c r="V2026" i="43"/>
  <c r="U2026" i="43"/>
  <c r="R2026" i="43"/>
  <c r="O2026" i="43"/>
  <c r="M2026" i="43"/>
  <c r="L2026" i="43"/>
  <c r="G2026" i="43"/>
  <c r="F2026" i="43"/>
  <c r="E2026" i="43"/>
  <c r="D2026" i="43"/>
  <c r="C2026" i="43"/>
  <c r="B2026" i="43"/>
  <c r="AB2025" i="43"/>
  <c r="AC2025" i="43" s="1"/>
  <c r="Y2025" i="43"/>
  <c r="V2025" i="43"/>
  <c r="X2025" i="43" s="1"/>
  <c r="O2025" i="43"/>
  <c r="M2025" i="43"/>
  <c r="L2025" i="43"/>
  <c r="G2025" i="43"/>
  <c r="F2025" i="43"/>
  <c r="E2025" i="43"/>
  <c r="D2025" i="43"/>
  <c r="C2025" i="43"/>
  <c r="B2025" i="43"/>
  <c r="Y2024" i="43"/>
  <c r="AB2024" i="43" s="1"/>
  <c r="AC2024" i="43" s="1"/>
  <c r="V2024" i="43"/>
  <c r="O2024" i="43"/>
  <c r="M2024" i="43"/>
  <c r="L2024" i="43"/>
  <c r="G2024" i="43"/>
  <c r="F2024" i="43"/>
  <c r="E2024" i="43"/>
  <c r="D2024" i="43"/>
  <c r="C2024" i="43"/>
  <c r="B2024" i="43"/>
  <c r="Y2023" i="43"/>
  <c r="AB2023" i="43" s="1"/>
  <c r="AC2023" i="43" s="1"/>
  <c r="V2023" i="43"/>
  <c r="O2023" i="43"/>
  <c r="M2023" i="43"/>
  <c r="L2023" i="43"/>
  <c r="G2023" i="43"/>
  <c r="F2023" i="43"/>
  <c r="E2023" i="43"/>
  <c r="D2023" i="43"/>
  <c r="C2023" i="43"/>
  <c r="B2023" i="43"/>
  <c r="AB2022" i="43"/>
  <c r="AC2022" i="43" s="1"/>
  <c r="Y2022" i="43"/>
  <c r="V2022" i="43"/>
  <c r="U2022" i="43"/>
  <c r="R2022" i="43"/>
  <c r="O2022" i="43"/>
  <c r="M2022" i="43"/>
  <c r="L2022" i="43"/>
  <c r="S2022" i="43" s="1"/>
  <c r="G2022" i="43"/>
  <c r="F2022" i="43"/>
  <c r="E2022" i="43"/>
  <c r="D2022" i="43"/>
  <c r="C2022" i="43"/>
  <c r="B2022" i="43"/>
  <c r="Y2021" i="43"/>
  <c r="AD2021" i="43" s="1"/>
  <c r="V2021" i="43"/>
  <c r="U2021" i="43"/>
  <c r="R2021" i="43"/>
  <c r="O2021" i="43"/>
  <c r="M2021" i="43"/>
  <c r="L2021" i="43"/>
  <c r="G2021" i="43"/>
  <c r="F2021" i="43"/>
  <c r="E2021" i="43"/>
  <c r="D2021" i="43"/>
  <c r="C2021" i="43"/>
  <c r="B2021" i="43"/>
  <c r="Y2020" i="43"/>
  <c r="V2020" i="43"/>
  <c r="U2020" i="43"/>
  <c r="R2020" i="43"/>
  <c r="O2020" i="43"/>
  <c r="M2020" i="43"/>
  <c r="L2020" i="43"/>
  <c r="W2020" i="43" s="1"/>
  <c r="G2020" i="43"/>
  <c r="F2020" i="43"/>
  <c r="E2020" i="43"/>
  <c r="D2020" i="43"/>
  <c r="C2020" i="43"/>
  <c r="B2020" i="43"/>
  <c r="Y2019" i="43"/>
  <c r="AB2019" i="43" s="1"/>
  <c r="AC2019" i="43" s="1"/>
  <c r="V2019" i="43"/>
  <c r="U2019" i="43"/>
  <c r="R2019" i="43"/>
  <c r="O2019" i="43"/>
  <c r="M2019" i="43"/>
  <c r="L2019" i="43"/>
  <c r="G2019" i="43"/>
  <c r="F2019" i="43"/>
  <c r="E2019" i="43"/>
  <c r="D2019" i="43"/>
  <c r="C2019" i="43"/>
  <c r="B2019" i="43"/>
  <c r="Y2018" i="43"/>
  <c r="V2018" i="43"/>
  <c r="U2018" i="43"/>
  <c r="R2018" i="43"/>
  <c r="O2018" i="43"/>
  <c r="M2018" i="43"/>
  <c r="L2018" i="43"/>
  <c r="S2018" i="43" s="1"/>
  <c r="G2018" i="43"/>
  <c r="F2018" i="43"/>
  <c r="E2018" i="43"/>
  <c r="D2018" i="43"/>
  <c r="C2018" i="43"/>
  <c r="B2018" i="43"/>
  <c r="Y2017" i="43"/>
  <c r="AD2017" i="43" s="1"/>
  <c r="V2017" i="43"/>
  <c r="U2017" i="43"/>
  <c r="R2017" i="43"/>
  <c r="O2017" i="43"/>
  <c r="M2017" i="43"/>
  <c r="L2017" i="43"/>
  <c r="G2017" i="43"/>
  <c r="F2017" i="43"/>
  <c r="E2017" i="43"/>
  <c r="D2017" i="43"/>
  <c r="C2017" i="43"/>
  <c r="B2017" i="43"/>
  <c r="Y2016" i="43"/>
  <c r="AB2016" i="43" s="1"/>
  <c r="AC2016" i="43" s="1"/>
  <c r="V2016" i="43"/>
  <c r="U2016" i="43"/>
  <c r="R2016" i="43"/>
  <c r="O2016" i="43"/>
  <c r="P2016" i="43" s="1"/>
  <c r="M2016" i="43"/>
  <c r="L2016" i="43"/>
  <c r="G2016" i="43"/>
  <c r="F2016" i="43"/>
  <c r="E2016" i="43"/>
  <c r="D2016" i="43"/>
  <c r="C2016" i="43"/>
  <c r="B2016" i="43"/>
  <c r="Y2015" i="43"/>
  <c r="AD2015" i="43" s="1"/>
  <c r="V2015" i="43"/>
  <c r="U2015" i="43"/>
  <c r="R2015" i="43"/>
  <c r="O2015" i="43"/>
  <c r="M2015" i="43"/>
  <c r="L2015" i="43"/>
  <c r="W2015" i="43" s="1"/>
  <c r="G2015" i="43"/>
  <c r="F2015" i="43"/>
  <c r="E2015" i="43"/>
  <c r="D2015" i="43"/>
  <c r="C2015" i="43"/>
  <c r="B2015" i="43"/>
  <c r="Y2014" i="43"/>
  <c r="AB2014" i="43" s="1"/>
  <c r="AC2014" i="43" s="1"/>
  <c r="V2014" i="43"/>
  <c r="U2014" i="43"/>
  <c r="R2014" i="43"/>
  <c r="O2014" i="43"/>
  <c r="M2014" i="43"/>
  <c r="L2014" i="43"/>
  <c r="W2014" i="43" s="1"/>
  <c r="G2014" i="43"/>
  <c r="F2014" i="43"/>
  <c r="E2014" i="43"/>
  <c r="D2014" i="43"/>
  <c r="C2014" i="43"/>
  <c r="B2014" i="43"/>
  <c r="Y2013" i="43"/>
  <c r="AB2013" i="43" s="1"/>
  <c r="AC2013" i="43" s="1"/>
  <c r="V2013" i="43"/>
  <c r="U2013" i="43"/>
  <c r="R2013" i="43"/>
  <c r="O2013" i="43"/>
  <c r="M2013" i="43"/>
  <c r="L2013" i="43"/>
  <c r="G2013" i="43"/>
  <c r="F2013" i="43"/>
  <c r="E2013" i="43"/>
  <c r="D2013" i="43"/>
  <c r="C2013" i="43"/>
  <c r="B2013" i="43"/>
  <c r="Y2012" i="43"/>
  <c r="V2012" i="43"/>
  <c r="U2012" i="43"/>
  <c r="R2012" i="43"/>
  <c r="O2012" i="43"/>
  <c r="M2012" i="43"/>
  <c r="L2012" i="43"/>
  <c r="X2012" i="43" s="1"/>
  <c r="G2012" i="43"/>
  <c r="F2012" i="43"/>
  <c r="E2012" i="43"/>
  <c r="D2012" i="43"/>
  <c r="C2012" i="43"/>
  <c r="B2012" i="43"/>
  <c r="AD2011" i="43"/>
  <c r="Y2011" i="43"/>
  <c r="Z2011" i="43" s="1"/>
  <c r="AA2011" i="43" s="1"/>
  <c r="V2011" i="43"/>
  <c r="U2011" i="43"/>
  <c r="R2011" i="43"/>
  <c r="O2011" i="43"/>
  <c r="M2011" i="43"/>
  <c r="L2011" i="43"/>
  <c r="W2011" i="43" s="1"/>
  <c r="G2011" i="43"/>
  <c r="F2011" i="43"/>
  <c r="E2011" i="43"/>
  <c r="D2011" i="43"/>
  <c r="C2011" i="43"/>
  <c r="B2011" i="43"/>
  <c r="Y2010" i="43"/>
  <c r="V2010" i="43"/>
  <c r="X2010" i="43" s="1"/>
  <c r="U2010" i="43"/>
  <c r="R2010" i="43"/>
  <c r="P2010" i="43"/>
  <c r="O2010" i="43"/>
  <c r="M2010" i="43"/>
  <c r="L2010" i="43"/>
  <c r="S2010" i="43" s="1"/>
  <c r="G2010" i="43"/>
  <c r="F2010" i="43"/>
  <c r="E2010" i="43"/>
  <c r="D2010" i="43"/>
  <c r="C2010" i="43"/>
  <c r="B2010" i="43"/>
  <c r="Y2009" i="43"/>
  <c r="Z2009" i="43" s="1"/>
  <c r="AA2009" i="43" s="1"/>
  <c r="V2009" i="43"/>
  <c r="U2009" i="43"/>
  <c r="R2009" i="43"/>
  <c r="O2009" i="43"/>
  <c r="M2009" i="43"/>
  <c r="L2009" i="43"/>
  <c r="G2009" i="43"/>
  <c r="F2009" i="43"/>
  <c r="E2009" i="43"/>
  <c r="D2009" i="43"/>
  <c r="C2009" i="43"/>
  <c r="B2009" i="43"/>
  <c r="AB2008" i="43"/>
  <c r="AC2008" i="43" s="1"/>
  <c r="Y2008" i="43"/>
  <c r="V2008" i="43"/>
  <c r="U2008" i="43"/>
  <c r="R2008" i="43"/>
  <c r="O2008" i="43"/>
  <c r="M2008" i="43"/>
  <c r="L2008" i="43"/>
  <c r="X2008" i="43" s="1"/>
  <c r="G2008" i="43"/>
  <c r="F2008" i="43"/>
  <c r="E2008" i="43"/>
  <c r="D2008" i="43"/>
  <c r="C2008" i="43"/>
  <c r="B2008" i="43"/>
  <c r="AB2007" i="43"/>
  <c r="AC2007" i="43" s="1"/>
  <c r="Z2007" i="43"/>
  <c r="AA2007" i="43" s="1"/>
  <c r="Y2007" i="43"/>
  <c r="AD2007" i="43" s="1"/>
  <c r="V2007" i="43"/>
  <c r="U2007" i="43"/>
  <c r="R2007" i="43"/>
  <c r="O2007" i="43"/>
  <c r="M2007" i="43"/>
  <c r="L2007" i="43"/>
  <c r="W2007" i="43" s="1"/>
  <c r="G2007" i="43"/>
  <c r="F2007" i="43"/>
  <c r="E2007" i="43"/>
  <c r="D2007" i="43"/>
  <c r="C2007" i="43"/>
  <c r="B2007" i="43"/>
  <c r="Y2006" i="43"/>
  <c r="AB2006" i="43" s="1"/>
  <c r="AC2006" i="43" s="1"/>
  <c r="V2006" i="43"/>
  <c r="U2006" i="43"/>
  <c r="R2006" i="43"/>
  <c r="O2006" i="43"/>
  <c r="M2006" i="43"/>
  <c r="L2006" i="43"/>
  <c r="G2006" i="43"/>
  <c r="F2006" i="43"/>
  <c r="E2006" i="43"/>
  <c r="D2006" i="43"/>
  <c r="C2006" i="43"/>
  <c r="B2006" i="43"/>
  <c r="AD2005" i="43"/>
  <c r="AB2005" i="43"/>
  <c r="AC2005" i="43" s="1"/>
  <c r="Y2005" i="43"/>
  <c r="Z2005" i="43" s="1"/>
  <c r="AA2005" i="43" s="1"/>
  <c r="V2005" i="43"/>
  <c r="U2005" i="43"/>
  <c r="R2005" i="43"/>
  <c r="O2005" i="43"/>
  <c r="M2005" i="43"/>
  <c r="L2005" i="43"/>
  <c r="G2005" i="43"/>
  <c r="F2005" i="43"/>
  <c r="E2005" i="43"/>
  <c r="D2005" i="43"/>
  <c r="C2005" i="43"/>
  <c r="B2005" i="43"/>
  <c r="Y2004" i="43"/>
  <c r="V2004" i="43"/>
  <c r="U2004" i="43"/>
  <c r="R2004" i="43"/>
  <c r="O2004" i="43"/>
  <c r="P2004" i="43" s="1"/>
  <c r="M2004" i="43"/>
  <c r="L2004" i="43"/>
  <c r="S2004" i="43" s="1"/>
  <c r="G2004" i="43"/>
  <c r="F2004" i="43"/>
  <c r="E2004" i="43"/>
  <c r="D2004" i="43"/>
  <c r="C2004" i="43"/>
  <c r="B2004" i="43"/>
  <c r="Z2003" i="43"/>
  <c r="AA2003" i="43" s="1"/>
  <c r="Y2003" i="43"/>
  <c r="AD2003" i="43" s="1"/>
  <c r="V2003" i="43"/>
  <c r="U2003" i="43"/>
  <c r="R2003" i="43"/>
  <c r="O2003" i="43"/>
  <c r="M2003" i="43"/>
  <c r="L2003" i="43"/>
  <c r="G2003" i="43"/>
  <c r="F2003" i="43"/>
  <c r="E2003" i="43"/>
  <c r="D2003" i="43"/>
  <c r="C2003" i="43"/>
  <c r="B2003" i="43"/>
  <c r="Y2002" i="43"/>
  <c r="V2002" i="43"/>
  <c r="U2002" i="43"/>
  <c r="R2002" i="43"/>
  <c r="O2002" i="43"/>
  <c r="M2002" i="43"/>
  <c r="L2002" i="43"/>
  <c r="G2002" i="43"/>
  <c r="F2002" i="43"/>
  <c r="E2002" i="43"/>
  <c r="D2002" i="43"/>
  <c r="C2002" i="43"/>
  <c r="B2002" i="43"/>
  <c r="AD2001" i="43"/>
  <c r="AB2001" i="43"/>
  <c r="AC2001" i="43" s="1"/>
  <c r="Y2001" i="43"/>
  <c r="Z2001" i="43" s="1"/>
  <c r="AA2001" i="43" s="1"/>
  <c r="V2001" i="43"/>
  <c r="U2001" i="43"/>
  <c r="R2001" i="43"/>
  <c r="O2001" i="43"/>
  <c r="M2001" i="43"/>
  <c r="L2001" i="43"/>
  <c r="G2001" i="43"/>
  <c r="F2001" i="43"/>
  <c r="E2001" i="43"/>
  <c r="D2001" i="43"/>
  <c r="C2001" i="43"/>
  <c r="B2001" i="43"/>
  <c r="Y2000" i="43"/>
  <c r="AB2000" i="43" s="1"/>
  <c r="AC2000" i="43" s="1"/>
  <c r="V2000" i="43"/>
  <c r="U2000" i="43"/>
  <c r="R2000" i="43"/>
  <c r="O2000" i="43"/>
  <c r="M2000" i="43"/>
  <c r="L2000" i="43"/>
  <c r="W2000" i="43" s="1"/>
  <c r="G2000" i="43"/>
  <c r="F2000" i="43"/>
  <c r="E2000" i="43"/>
  <c r="D2000" i="43"/>
  <c r="C2000" i="43"/>
  <c r="B2000" i="43"/>
  <c r="Y1999" i="43"/>
  <c r="V1999" i="43"/>
  <c r="U1999" i="43"/>
  <c r="R1999" i="43"/>
  <c r="O1999" i="43"/>
  <c r="M1999" i="43"/>
  <c r="L1999" i="43"/>
  <c r="G1999" i="43"/>
  <c r="F1999" i="43"/>
  <c r="E1999" i="43"/>
  <c r="D1999" i="43"/>
  <c r="C1999" i="43"/>
  <c r="B1999" i="43"/>
  <c r="AB1998" i="43"/>
  <c r="AC1998" i="43" s="1"/>
  <c r="Y1998" i="43"/>
  <c r="X1998" i="43"/>
  <c r="V1998" i="43"/>
  <c r="U1998" i="43"/>
  <c r="R1998" i="43"/>
  <c r="P1998" i="43"/>
  <c r="O1998" i="43"/>
  <c r="M1998" i="43"/>
  <c r="L1998" i="43"/>
  <c r="G1998" i="43"/>
  <c r="F1998" i="43"/>
  <c r="E1998" i="43"/>
  <c r="D1998" i="43"/>
  <c r="C1998" i="43"/>
  <c r="B1998" i="43"/>
  <c r="AB1997" i="43"/>
  <c r="AC1997" i="43" s="1"/>
  <c r="Y1997" i="43"/>
  <c r="AD1997" i="43" s="1"/>
  <c r="W1997" i="43"/>
  <c r="V1997" i="43"/>
  <c r="U1997" i="43"/>
  <c r="R1997" i="43"/>
  <c r="O1997" i="43"/>
  <c r="P1997" i="43" s="1"/>
  <c r="M1997" i="43"/>
  <c r="L1997" i="43"/>
  <c r="G1997" i="43"/>
  <c r="F1997" i="43"/>
  <c r="E1997" i="43"/>
  <c r="D1997" i="43"/>
  <c r="C1997" i="43"/>
  <c r="B1997" i="43"/>
  <c r="Y1996" i="43"/>
  <c r="V1996" i="43"/>
  <c r="U1996" i="43"/>
  <c r="R1996" i="43"/>
  <c r="O1996" i="43"/>
  <c r="M1996" i="43"/>
  <c r="L1996" i="43"/>
  <c r="S1996" i="43" s="1"/>
  <c r="G1996" i="43"/>
  <c r="F1996" i="43"/>
  <c r="E1996" i="43"/>
  <c r="D1996" i="43"/>
  <c r="C1996" i="43"/>
  <c r="B1996" i="43"/>
  <c r="Y1995" i="43"/>
  <c r="AB1995" i="43" s="1"/>
  <c r="AC1995" i="43" s="1"/>
  <c r="V1995" i="43"/>
  <c r="U1995" i="43"/>
  <c r="R1995" i="43"/>
  <c r="P1995" i="43"/>
  <c r="O1995" i="43"/>
  <c r="M1995" i="43"/>
  <c r="L1995" i="43"/>
  <c r="G1995" i="43"/>
  <c r="F1995" i="43"/>
  <c r="E1995" i="43"/>
  <c r="D1995" i="43"/>
  <c r="C1995" i="43"/>
  <c r="B1995" i="43"/>
  <c r="Y1994" i="43"/>
  <c r="V1994" i="43"/>
  <c r="U1994" i="43"/>
  <c r="R1994" i="43"/>
  <c r="O1994" i="43"/>
  <c r="M1994" i="43"/>
  <c r="L1994" i="43"/>
  <c r="X1994" i="43" s="1"/>
  <c r="G1994" i="43"/>
  <c r="F1994" i="43"/>
  <c r="E1994" i="43"/>
  <c r="D1994" i="43"/>
  <c r="C1994" i="43"/>
  <c r="B1994" i="43"/>
  <c r="Y1993" i="43"/>
  <c r="AD1993" i="43" s="1"/>
  <c r="V1993" i="43"/>
  <c r="U1993" i="43"/>
  <c r="R1993" i="43"/>
  <c r="O1993" i="43"/>
  <c r="M1993" i="43"/>
  <c r="L1993" i="43"/>
  <c r="G1993" i="43"/>
  <c r="F1993" i="43"/>
  <c r="E1993" i="43"/>
  <c r="D1993" i="43"/>
  <c r="C1993" i="43"/>
  <c r="B1993" i="43"/>
  <c r="Y1992" i="43"/>
  <c r="AB1992" i="43" s="1"/>
  <c r="AC1992" i="43" s="1"/>
  <c r="V1992" i="43"/>
  <c r="U1992" i="43"/>
  <c r="R1992" i="43"/>
  <c r="O1992" i="43"/>
  <c r="M1992" i="43"/>
  <c r="L1992" i="43"/>
  <c r="P1992" i="43" s="1"/>
  <c r="G1992" i="43"/>
  <c r="F1992" i="43"/>
  <c r="E1992" i="43"/>
  <c r="D1992" i="43"/>
  <c r="C1992" i="43"/>
  <c r="B1992" i="43"/>
  <c r="AB1991" i="43"/>
  <c r="AC1991" i="43" s="1"/>
  <c r="Z1991" i="43"/>
  <c r="AA1991" i="43" s="1"/>
  <c r="Y1991" i="43"/>
  <c r="AD1991" i="43" s="1"/>
  <c r="V1991" i="43"/>
  <c r="U1991" i="43"/>
  <c r="R1991" i="43"/>
  <c r="O1991" i="43"/>
  <c r="M1991" i="43"/>
  <c r="L1991" i="43"/>
  <c r="W1991" i="43" s="1"/>
  <c r="G1991" i="43"/>
  <c r="F1991" i="43"/>
  <c r="E1991" i="43"/>
  <c r="D1991" i="43"/>
  <c r="C1991" i="43"/>
  <c r="B1991" i="43"/>
  <c r="Y1990" i="43"/>
  <c r="V1990" i="43"/>
  <c r="U1990" i="43"/>
  <c r="R1990" i="43"/>
  <c r="O1990" i="43"/>
  <c r="M1990" i="43"/>
  <c r="L1990" i="43"/>
  <c r="W1990" i="43" s="1"/>
  <c r="G1990" i="43"/>
  <c r="F1990" i="43"/>
  <c r="E1990" i="43"/>
  <c r="D1990" i="43"/>
  <c r="C1990" i="43"/>
  <c r="B1990" i="43"/>
  <c r="Z1989" i="43"/>
  <c r="AA1989" i="43" s="1"/>
  <c r="Y1989" i="43"/>
  <c r="AB1989" i="43" s="1"/>
  <c r="AC1989" i="43" s="1"/>
  <c r="V1989" i="43"/>
  <c r="U1989" i="43"/>
  <c r="R1989" i="43"/>
  <c r="O1989" i="43"/>
  <c r="M1989" i="43"/>
  <c r="L1989" i="43"/>
  <c r="G1989" i="43"/>
  <c r="F1989" i="43"/>
  <c r="E1989" i="43"/>
  <c r="D1989" i="43"/>
  <c r="C1989" i="43"/>
  <c r="B1989" i="43"/>
  <c r="Y1988" i="43"/>
  <c r="V1988" i="43"/>
  <c r="U1988" i="43"/>
  <c r="R1988" i="43"/>
  <c r="O1988" i="43"/>
  <c r="M1988" i="43"/>
  <c r="L1988" i="43"/>
  <c r="S1988" i="43" s="1"/>
  <c r="G1988" i="43"/>
  <c r="F1988" i="43"/>
  <c r="E1988" i="43"/>
  <c r="D1988" i="43"/>
  <c r="C1988" i="43"/>
  <c r="B1988" i="43"/>
  <c r="AB1987" i="43"/>
  <c r="AC1987" i="43" s="1"/>
  <c r="Z1987" i="43"/>
  <c r="AA1987" i="43" s="1"/>
  <c r="Y1987" i="43"/>
  <c r="AD1987" i="43" s="1"/>
  <c r="V1987" i="43"/>
  <c r="U1987" i="43"/>
  <c r="R1987" i="43"/>
  <c r="O1987" i="43"/>
  <c r="M1987" i="43"/>
  <c r="L1987" i="43"/>
  <c r="W1987" i="43" s="1"/>
  <c r="G1987" i="43"/>
  <c r="F1987" i="43"/>
  <c r="E1987" i="43"/>
  <c r="D1987" i="43"/>
  <c r="C1987" i="43"/>
  <c r="B1987" i="43"/>
  <c r="Y1986" i="43"/>
  <c r="AD1986" i="43" s="1"/>
  <c r="V1986" i="43"/>
  <c r="U1986" i="43"/>
  <c r="R1986" i="43"/>
  <c r="O1986" i="43"/>
  <c r="M1986" i="43"/>
  <c r="L1986" i="43"/>
  <c r="P1986" i="43" s="1"/>
  <c r="G1986" i="43"/>
  <c r="F1986" i="43"/>
  <c r="E1986" i="43"/>
  <c r="D1986" i="43"/>
  <c r="C1986" i="43"/>
  <c r="B1986" i="43"/>
  <c r="Y1985" i="43"/>
  <c r="Z1985" i="43" s="1"/>
  <c r="AA1985" i="43" s="1"/>
  <c r="V1985" i="43"/>
  <c r="U1985" i="43"/>
  <c r="R1985" i="43"/>
  <c r="O1985" i="43"/>
  <c r="M1985" i="43"/>
  <c r="L1985" i="43"/>
  <c r="X1985" i="43" s="1"/>
  <c r="G1985" i="43"/>
  <c r="F1985" i="43"/>
  <c r="E1985" i="43"/>
  <c r="D1985" i="43"/>
  <c r="C1985" i="43"/>
  <c r="B1985" i="43"/>
  <c r="Y1984" i="43"/>
  <c r="V1984" i="43"/>
  <c r="U1984" i="43"/>
  <c r="R1984" i="43"/>
  <c r="O1984" i="43"/>
  <c r="M1984" i="43"/>
  <c r="L1984" i="43"/>
  <c r="X1984" i="43" s="1"/>
  <c r="G1984" i="43"/>
  <c r="F1984" i="43"/>
  <c r="E1984" i="43"/>
  <c r="D1984" i="43"/>
  <c r="C1984" i="43"/>
  <c r="B1984" i="43"/>
  <c r="AD1983" i="43"/>
  <c r="AB1983" i="43"/>
  <c r="AC1983" i="43" s="1"/>
  <c r="Z1983" i="43"/>
  <c r="AA1983" i="43" s="1"/>
  <c r="Y1983" i="43"/>
  <c r="V1983" i="43"/>
  <c r="U1983" i="43"/>
  <c r="R1983" i="43"/>
  <c r="O1983" i="43"/>
  <c r="M1983" i="43"/>
  <c r="L1983" i="43"/>
  <c r="G1983" i="43"/>
  <c r="F1983" i="43"/>
  <c r="E1983" i="43"/>
  <c r="D1983" i="43"/>
  <c r="C1983" i="43"/>
  <c r="B1983" i="43"/>
  <c r="AB1982" i="43"/>
  <c r="AC1982" i="43" s="1"/>
  <c r="Y1982" i="43"/>
  <c r="V1982" i="43"/>
  <c r="U1982" i="43"/>
  <c r="S1982" i="43"/>
  <c r="R1982" i="43"/>
  <c r="O1982" i="43"/>
  <c r="M1982" i="43"/>
  <c r="L1982" i="43"/>
  <c r="W1982" i="43" s="1"/>
  <c r="G1982" i="43"/>
  <c r="F1982" i="43"/>
  <c r="E1982" i="43"/>
  <c r="D1982" i="43"/>
  <c r="C1982" i="43"/>
  <c r="B1982" i="43"/>
  <c r="Y1981" i="43"/>
  <c r="V1981" i="43"/>
  <c r="U1981" i="43"/>
  <c r="R1981" i="43"/>
  <c r="O1981" i="43"/>
  <c r="M1981" i="43"/>
  <c r="L1981" i="43"/>
  <c r="G1981" i="43"/>
  <c r="F1981" i="43"/>
  <c r="E1981" i="43"/>
  <c r="D1981" i="43"/>
  <c r="C1981" i="43"/>
  <c r="B1981" i="43"/>
  <c r="AC1980" i="43"/>
  <c r="AB1980" i="43"/>
  <c r="Y1980" i="43"/>
  <c r="V1980" i="43"/>
  <c r="X1980" i="43" s="1"/>
  <c r="O1980" i="43"/>
  <c r="M1980" i="43"/>
  <c r="L1980" i="43"/>
  <c r="G1980" i="43"/>
  <c r="F1980" i="43"/>
  <c r="E1980" i="43"/>
  <c r="D1980" i="43"/>
  <c r="C1980" i="43"/>
  <c r="B1980" i="43"/>
  <c r="Y1979" i="43"/>
  <c r="AB1979" i="43" s="1"/>
  <c r="AC1979" i="43" s="1"/>
  <c r="V1979" i="43"/>
  <c r="O1979" i="43"/>
  <c r="M1979" i="43"/>
  <c r="L1979" i="43"/>
  <c r="W1979" i="43" s="1"/>
  <c r="G1979" i="43"/>
  <c r="F1979" i="43"/>
  <c r="E1979" i="43"/>
  <c r="D1979" i="43"/>
  <c r="C1979" i="43"/>
  <c r="B1979" i="43"/>
  <c r="AC1978" i="43"/>
  <c r="AB1978" i="43"/>
  <c r="Y1978" i="43"/>
  <c r="V1978" i="43"/>
  <c r="O1978" i="43"/>
  <c r="M1978" i="43"/>
  <c r="L1978" i="43"/>
  <c r="G1978" i="43"/>
  <c r="F1978" i="43"/>
  <c r="E1978" i="43"/>
  <c r="D1978" i="43"/>
  <c r="C1978" i="43"/>
  <c r="B1978" i="43"/>
  <c r="AC1977" i="43"/>
  <c r="AB1977" i="43"/>
  <c r="Y1977" i="43"/>
  <c r="X1977" i="43"/>
  <c r="V1977" i="43"/>
  <c r="U1977" i="43"/>
  <c r="R1977" i="43"/>
  <c r="O1977" i="43"/>
  <c r="P1977" i="43" s="1"/>
  <c r="M1977" i="43"/>
  <c r="L1977" i="43"/>
  <c r="G1977" i="43"/>
  <c r="F1977" i="43"/>
  <c r="E1977" i="43"/>
  <c r="D1977" i="43"/>
  <c r="C1977" i="43"/>
  <c r="B1977" i="43"/>
  <c r="AB1976" i="43"/>
  <c r="AC1976" i="43" s="1"/>
  <c r="AA1976" i="43"/>
  <c r="Z1976" i="43"/>
  <c r="Y1976" i="43"/>
  <c r="AD1976" i="43" s="1"/>
  <c r="W1976" i="43"/>
  <c r="V1976" i="43"/>
  <c r="U1976" i="43"/>
  <c r="R1976" i="43"/>
  <c r="O1976" i="43"/>
  <c r="P1976" i="43" s="1"/>
  <c r="M1976" i="43"/>
  <c r="L1976" i="43"/>
  <c r="G1976" i="43"/>
  <c r="F1976" i="43"/>
  <c r="E1976" i="43"/>
  <c r="D1976" i="43"/>
  <c r="C1976" i="43"/>
  <c r="B1976" i="43"/>
  <c r="Y1975" i="43"/>
  <c r="V1975" i="43"/>
  <c r="U1975" i="43"/>
  <c r="S1975" i="43"/>
  <c r="R1975" i="43"/>
  <c r="O1975" i="43"/>
  <c r="P1975" i="43" s="1"/>
  <c r="M1975" i="43"/>
  <c r="L1975" i="43"/>
  <c r="G1975" i="43"/>
  <c r="F1975" i="43"/>
  <c r="E1975" i="43"/>
  <c r="D1975" i="43"/>
  <c r="C1975" i="43"/>
  <c r="B1975" i="43"/>
  <c r="Z1974" i="43"/>
  <c r="AA1974" i="43" s="1"/>
  <c r="Y1974" i="43"/>
  <c r="AD1974" i="43" s="1"/>
  <c r="V1974" i="43"/>
  <c r="U1974" i="43"/>
  <c r="R1974" i="43"/>
  <c r="O1974" i="43"/>
  <c r="M1974" i="43"/>
  <c r="L1974" i="43"/>
  <c r="G1974" i="43"/>
  <c r="F1974" i="43"/>
  <c r="E1974" i="43"/>
  <c r="D1974" i="43"/>
  <c r="C1974" i="43"/>
  <c r="B1974" i="43"/>
  <c r="Y1973" i="43"/>
  <c r="V1973" i="43"/>
  <c r="U1973" i="43"/>
  <c r="R1973" i="43"/>
  <c r="O1973" i="43"/>
  <c r="M1973" i="43"/>
  <c r="L1973" i="43"/>
  <c r="G1973" i="43"/>
  <c r="F1973" i="43"/>
  <c r="E1973" i="43"/>
  <c r="D1973" i="43"/>
  <c r="C1973" i="43"/>
  <c r="B1973" i="43"/>
  <c r="AD1972" i="43"/>
  <c r="AB1972" i="43"/>
  <c r="AC1972" i="43" s="1"/>
  <c r="Z1972" i="43"/>
  <c r="AA1972" i="43" s="1"/>
  <c r="Y1972" i="43"/>
  <c r="V1972" i="43"/>
  <c r="U1972" i="43"/>
  <c r="R1972" i="43"/>
  <c r="O1972" i="43"/>
  <c r="M1972" i="43"/>
  <c r="L1972" i="43"/>
  <c r="G1972" i="43"/>
  <c r="F1972" i="43"/>
  <c r="E1972" i="43"/>
  <c r="D1972" i="43"/>
  <c r="C1972" i="43"/>
  <c r="B1972" i="43"/>
  <c r="AB1971" i="43"/>
  <c r="AC1971" i="43" s="1"/>
  <c r="Y1971" i="43"/>
  <c r="V1971" i="43"/>
  <c r="U1971" i="43"/>
  <c r="S1971" i="43"/>
  <c r="R1971" i="43"/>
  <c r="O1971" i="43"/>
  <c r="M1971" i="43"/>
  <c r="L1971" i="43"/>
  <c r="W1971" i="43" s="1"/>
  <c r="G1971" i="43"/>
  <c r="F1971" i="43"/>
  <c r="E1971" i="43"/>
  <c r="D1971" i="43"/>
  <c r="C1971" i="43"/>
  <c r="B1971" i="43"/>
  <c r="Y1970" i="43"/>
  <c r="V1970" i="43"/>
  <c r="U1970" i="43"/>
  <c r="R1970" i="43"/>
  <c r="O1970" i="43"/>
  <c r="M1970" i="43"/>
  <c r="L1970" i="43"/>
  <c r="G1970" i="43"/>
  <c r="F1970" i="43"/>
  <c r="E1970" i="43"/>
  <c r="D1970" i="43"/>
  <c r="C1970" i="43"/>
  <c r="B1970" i="43"/>
  <c r="Y1969" i="43"/>
  <c r="AB1969" i="43" s="1"/>
  <c r="AC1969" i="43" s="1"/>
  <c r="V1969" i="43"/>
  <c r="X1969" i="43" s="1"/>
  <c r="U1969" i="43"/>
  <c r="R1969" i="43"/>
  <c r="P1969" i="43"/>
  <c r="O1969" i="43"/>
  <c r="M1969" i="43"/>
  <c r="L1969" i="43"/>
  <c r="S1969" i="43" s="1"/>
  <c r="G1969" i="43"/>
  <c r="F1969" i="43"/>
  <c r="E1969" i="43"/>
  <c r="D1969" i="43"/>
  <c r="C1969" i="43"/>
  <c r="B1969" i="43"/>
  <c r="AB1968" i="43"/>
  <c r="AC1968" i="43" s="1"/>
  <c r="Z1968" i="43"/>
  <c r="AA1968" i="43" s="1"/>
  <c r="Y1968" i="43"/>
  <c r="AD1968" i="43" s="1"/>
  <c r="V1968" i="43"/>
  <c r="U1968" i="43"/>
  <c r="R1968" i="43"/>
  <c r="O1968" i="43"/>
  <c r="M1968" i="43"/>
  <c r="L1968" i="43"/>
  <c r="G1968" i="43"/>
  <c r="F1968" i="43"/>
  <c r="E1968" i="43"/>
  <c r="D1968" i="43"/>
  <c r="C1968" i="43"/>
  <c r="B1968" i="43"/>
  <c r="Y1967" i="43"/>
  <c r="V1967" i="43"/>
  <c r="U1967" i="43"/>
  <c r="R1967" i="43"/>
  <c r="O1967" i="43"/>
  <c r="M1967" i="43"/>
  <c r="L1967" i="43"/>
  <c r="G1967" i="43"/>
  <c r="F1967" i="43"/>
  <c r="E1967" i="43"/>
  <c r="D1967" i="43"/>
  <c r="C1967" i="43"/>
  <c r="B1967" i="43"/>
  <c r="AD1966" i="43"/>
  <c r="AB1966" i="43"/>
  <c r="AC1966" i="43" s="1"/>
  <c r="Z1966" i="43"/>
  <c r="AA1966" i="43" s="1"/>
  <c r="Y1966" i="43"/>
  <c r="V1966" i="43"/>
  <c r="W1966" i="43" s="1"/>
  <c r="U1966" i="43"/>
  <c r="R1966" i="43"/>
  <c r="O1966" i="43"/>
  <c r="P1966" i="43" s="1"/>
  <c r="M1966" i="43"/>
  <c r="L1966" i="43"/>
  <c r="G1966" i="43"/>
  <c r="F1966" i="43"/>
  <c r="E1966" i="43"/>
  <c r="D1966" i="43"/>
  <c r="C1966" i="43"/>
  <c r="B1966" i="43"/>
  <c r="Y1965" i="43"/>
  <c r="V1965" i="43"/>
  <c r="U1965" i="43"/>
  <c r="S1965" i="43"/>
  <c r="R1965" i="43"/>
  <c r="O1965" i="43"/>
  <c r="P1965" i="43" s="1"/>
  <c r="M1965" i="43"/>
  <c r="L1965" i="43"/>
  <c r="G1965" i="43"/>
  <c r="F1965" i="43"/>
  <c r="E1965" i="43"/>
  <c r="D1965" i="43"/>
  <c r="C1965" i="43"/>
  <c r="B1965" i="43"/>
  <c r="Z1964" i="43"/>
  <c r="AA1964" i="43" s="1"/>
  <c r="Y1964" i="43"/>
  <c r="V1964" i="43"/>
  <c r="U1964" i="43"/>
  <c r="R1964" i="43"/>
  <c r="O1964" i="43"/>
  <c r="M1964" i="43"/>
  <c r="L1964" i="43"/>
  <c r="G1964" i="43"/>
  <c r="F1964" i="43"/>
  <c r="E1964" i="43"/>
  <c r="D1964" i="43"/>
  <c r="C1964" i="43"/>
  <c r="B1964" i="43"/>
  <c r="AB1963" i="43"/>
  <c r="AC1963" i="43" s="1"/>
  <c r="Y1963" i="43"/>
  <c r="X1963" i="43"/>
  <c r="V1963" i="43"/>
  <c r="U1963" i="43"/>
  <c r="R1963" i="43"/>
  <c r="O1963" i="43"/>
  <c r="P1963" i="43" s="1"/>
  <c r="M1963" i="43"/>
  <c r="L1963" i="43"/>
  <c r="G1963" i="43"/>
  <c r="F1963" i="43"/>
  <c r="E1963" i="43"/>
  <c r="D1963" i="43"/>
  <c r="C1963" i="43"/>
  <c r="B1963" i="43"/>
  <c r="AB1962" i="43"/>
  <c r="AC1962" i="43" s="1"/>
  <c r="Z1962" i="43"/>
  <c r="AA1962" i="43" s="1"/>
  <c r="Y1962" i="43"/>
  <c r="AD1962" i="43" s="1"/>
  <c r="V1962" i="43"/>
  <c r="U1962" i="43"/>
  <c r="R1962" i="43"/>
  <c r="O1962" i="43"/>
  <c r="M1962" i="43"/>
  <c r="L1962" i="43"/>
  <c r="G1962" i="43"/>
  <c r="F1962" i="43"/>
  <c r="E1962" i="43"/>
  <c r="D1962" i="43"/>
  <c r="C1962" i="43"/>
  <c r="B1962" i="43"/>
  <c r="Y1961" i="43"/>
  <c r="AB1961" i="43" s="1"/>
  <c r="AC1961" i="43" s="1"/>
  <c r="V1961" i="43"/>
  <c r="U1961" i="43"/>
  <c r="R1961" i="43"/>
  <c r="O1961" i="43"/>
  <c r="M1961" i="43"/>
  <c r="L1961" i="43"/>
  <c r="P1961" i="43" s="1"/>
  <c r="G1961" i="43"/>
  <c r="F1961" i="43"/>
  <c r="E1961" i="43"/>
  <c r="D1961" i="43"/>
  <c r="C1961" i="43"/>
  <c r="B1961" i="43"/>
  <c r="AD1960" i="43"/>
  <c r="Y1960" i="43"/>
  <c r="Z1960" i="43" s="1"/>
  <c r="AA1960" i="43" s="1"/>
  <c r="V1960" i="43"/>
  <c r="W1960" i="43" s="1"/>
  <c r="U1960" i="43"/>
  <c r="R1960" i="43"/>
  <c r="P1960" i="43"/>
  <c r="O1960" i="43"/>
  <c r="M1960" i="43"/>
  <c r="L1960" i="43"/>
  <c r="G1960" i="43"/>
  <c r="F1960" i="43"/>
  <c r="E1960" i="43"/>
  <c r="D1960" i="43"/>
  <c r="C1960" i="43"/>
  <c r="B1960" i="43"/>
  <c r="Y1959" i="43"/>
  <c r="V1959" i="43"/>
  <c r="U1959" i="43"/>
  <c r="S1959" i="43"/>
  <c r="R1959" i="43"/>
  <c r="O1959" i="43"/>
  <c r="P1959" i="43" s="1"/>
  <c r="M1959" i="43"/>
  <c r="L1959" i="43"/>
  <c r="G1959" i="43"/>
  <c r="F1959" i="43"/>
  <c r="E1959" i="43"/>
  <c r="D1959" i="43"/>
  <c r="C1959" i="43"/>
  <c r="B1959" i="43"/>
  <c r="Y1958" i="43"/>
  <c r="V1958" i="43"/>
  <c r="U1958" i="43"/>
  <c r="R1958" i="43"/>
  <c r="O1958" i="43"/>
  <c r="M1958" i="43"/>
  <c r="L1958" i="43"/>
  <c r="G1958" i="43"/>
  <c r="F1958" i="43"/>
  <c r="E1958" i="43"/>
  <c r="D1958" i="43"/>
  <c r="C1958" i="43"/>
  <c r="B1958" i="43"/>
  <c r="Y1957" i="43"/>
  <c r="V1957" i="43"/>
  <c r="U1957" i="43"/>
  <c r="R1957" i="43"/>
  <c r="O1957" i="43"/>
  <c r="M1957" i="43"/>
  <c r="L1957" i="43"/>
  <c r="S1957" i="43" s="1"/>
  <c r="G1957" i="43"/>
  <c r="F1957" i="43"/>
  <c r="E1957" i="43"/>
  <c r="D1957" i="43"/>
  <c r="C1957" i="43"/>
  <c r="B1957" i="43"/>
  <c r="AB1956" i="43"/>
  <c r="AC1956" i="43" s="1"/>
  <c r="Z1956" i="43"/>
  <c r="AA1956" i="43" s="1"/>
  <c r="Y1956" i="43"/>
  <c r="AD1956" i="43" s="1"/>
  <c r="V1956" i="43"/>
  <c r="U1956" i="43"/>
  <c r="R1956" i="43"/>
  <c r="O1956" i="43"/>
  <c r="M1956" i="43"/>
  <c r="L1956" i="43"/>
  <c r="G1956" i="43"/>
  <c r="F1956" i="43"/>
  <c r="E1956" i="43"/>
  <c r="D1956" i="43"/>
  <c r="C1956" i="43"/>
  <c r="B1956" i="43"/>
  <c r="Y1955" i="43"/>
  <c r="AB1955" i="43" s="1"/>
  <c r="AC1955" i="43" s="1"/>
  <c r="V1955" i="43"/>
  <c r="U1955" i="43"/>
  <c r="R1955" i="43"/>
  <c r="O1955" i="43"/>
  <c r="M1955" i="43"/>
  <c r="L1955" i="43"/>
  <c r="X1955" i="43" s="1"/>
  <c r="G1955" i="43"/>
  <c r="F1955" i="43"/>
  <c r="E1955" i="43"/>
  <c r="D1955" i="43"/>
  <c r="C1955" i="43"/>
  <c r="B1955" i="43"/>
  <c r="AD1954" i="43"/>
  <c r="AB1954" i="43"/>
  <c r="AC1954" i="43" s="1"/>
  <c r="Z1954" i="43"/>
  <c r="AA1954" i="43" s="1"/>
  <c r="Y1954" i="43"/>
  <c r="V1954" i="43"/>
  <c r="U1954" i="43"/>
  <c r="R1954" i="43"/>
  <c r="O1954" i="43"/>
  <c r="M1954" i="43"/>
  <c r="L1954" i="43"/>
  <c r="W1954" i="43" s="1"/>
  <c r="G1954" i="43"/>
  <c r="F1954" i="43"/>
  <c r="E1954" i="43"/>
  <c r="D1954" i="43"/>
  <c r="C1954" i="43"/>
  <c r="B1954" i="43"/>
  <c r="AB1953" i="43"/>
  <c r="AC1953" i="43" s="1"/>
  <c r="Y1953" i="43"/>
  <c r="V1953" i="43"/>
  <c r="U1953" i="43"/>
  <c r="S1953" i="43"/>
  <c r="R1953" i="43"/>
  <c r="O1953" i="43"/>
  <c r="M1953" i="43"/>
  <c r="L1953" i="43"/>
  <c r="G1953" i="43"/>
  <c r="F1953" i="43"/>
  <c r="E1953" i="43"/>
  <c r="D1953" i="43"/>
  <c r="C1953" i="43"/>
  <c r="B1953" i="43"/>
  <c r="AD1952" i="43"/>
  <c r="Z1952" i="43"/>
  <c r="AA1952" i="43" s="1"/>
  <c r="Y1952" i="43"/>
  <c r="AB1952" i="43" s="1"/>
  <c r="AC1952" i="43" s="1"/>
  <c r="V1952" i="43"/>
  <c r="U1952" i="43"/>
  <c r="R1952" i="43"/>
  <c r="O1952" i="43"/>
  <c r="M1952" i="43"/>
  <c r="L1952" i="43"/>
  <c r="G1952" i="43"/>
  <c r="F1952" i="43"/>
  <c r="E1952" i="43"/>
  <c r="D1952" i="43"/>
  <c r="C1952" i="43"/>
  <c r="B1952" i="43"/>
  <c r="Y1951" i="43"/>
  <c r="X1951" i="43"/>
  <c r="V1951" i="43"/>
  <c r="U1951" i="43"/>
  <c r="R1951" i="43"/>
  <c r="P1951" i="43"/>
  <c r="O1951" i="43"/>
  <c r="M1951" i="43"/>
  <c r="L1951" i="43"/>
  <c r="G1951" i="43"/>
  <c r="F1951" i="43"/>
  <c r="E1951" i="43"/>
  <c r="D1951" i="43"/>
  <c r="C1951" i="43"/>
  <c r="B1951" i="43"/>
  <c r="AB1950" i="43"/>
  <c r="AC1950" i="43" s="1"/>
  <c r="Z1950" i="43"/>
  <c r="AA1950" i="43" s="1"/>
  <c r="Y1950" i="43"/>
  <c r="AD1950" i="43" s="1"/>
  <c r="V1950" i="43"/>
  <c r="U1950" i="43"/>
  <c r="R1950" i="43"/>
  <c r="O1950" i="43"/>
  <c r="M1950" i="43"/>
  <c r="L1950" i="43"/>
  <c r="W1950" i="43" s="1"/>
  <c r="G1950" i="43"/>
  <c r="F1950" i="43"/>
  <c r="E1950" i="43"/>
  <c r="D1950" i="43"/>
  <c r="C1950" i="43"/>
  <c r="B1950" i="43"/>
  <c r="Y1949" i="43"/>
  <c r="V1949" i="43"/>
  <c r="U1949" i="43"/>
  <c r="S1949" i="43"/>
  <c r="R1949" i="43"/>
  <c r="O1949" i="43"/>
  <c r="M1949" i="43"/>
  <c r="L1949" i="43"/>
  <c r="W1949" i="43" s="1"/>
  <c r="G1949" i="43"/>
  <c r="F1949" i="43"/>
  <c r="E1949" i="43"/>
  <c r="D1949" i="43"/>
  <c r="C1949" i="43"/>
  <c r="B1949" i="43"/>
  <c r="Y1948" i="43"/>
  <c r="V1948" i="43"/>
  <c r="U1948" i="43"/>
  <c r="R1948" i="43"/>
  <c r="O1948" i="43"/>
  <c r="M1948" i="43"/>
  <c r="L1948" i="43"/>
  <c r="G1948" i="43"/>
  <c r="F1948" i="43"/>
  <c r="E1948" i="43"/>
  <c r="D1948" i="43"/>
  <c r="C1948" i="43"/>
  <c r="B1948" i="43"/>
  <c r="AB1947" i="43"/>
  <c r="AC1947" i="43" s="1"/>
  <c r="Y1947" i="43"/>
  <c r="V1947" i="43"/>
  <c r="U1947" i="43"/>
  <c r="S1947" i="43"/>
  <c r="R1947" i="43"/>
  <c r="O1947" i="43"/>
  <c r="P1947" i="43" s="1"/>
  <c r="M1947" i="43"/>
  <c r="L1947" i="43"/>
  <c r="G1947" i="43"/>
  <c r="F1947" i="43"/>
  <c r="E1947" i="43"/>
  <c r="D1947" i="43"/>
  <c r="C1947" i="43"/>
  <c r="B1947" i="43"/>
  <c r="Y1946" i="43"/>
  <c r="V1946" i="43"/>
  <c r="U1946" i="43"/>
  <c r="R1946" i="43"/>
  <c r="O1946" i="43"/>
  <c r="M1946" i="43"/>
  <c r="L1946" i="43"/>
  <c r="G1946" i="43"/>
  <c r="F1946" i="43"/>
  <c r="E1946" i="43"/>
  <c r="D1946" i="43"/>
  <c r="C1946" i="43"/>
  <c r="B1946" i="43"/>
  <c r="Y1945" i="43"/>
  <c r="AB1945" i="43" s="1"/>
  <c r="AC1945" i="43" s="1"/>
  <c r="V1945" i="43"/>
  <c r="X1945" i="43" s="1"/>
  <c r="U1945" i="43"/>
  <c r="R1945" i="43"/>
  <c r="O1945" i="43"/>
  <c r="P1945" i="43" s="1"/>
  <c r="M1945" i="43"/>
  <c r="L1945" i="43"/>
  <c r="S1945" i="43" s="1"/>
  <c r="G1945" i="43"/>
  <c r="F1945" i="43"/>
  <c r="E1945" i="43"/>
  <c r="D1945" i="43"/>
  <c r="C1945" i="43"/>
  <c r="B1945" i="43"/>
  <c r="AB1944" i="43"/>
  <c r="AC1944" i="43" s="1"/>
  <c r="Z1944" i="43"/>
  <c r="AA1944" i="43" s="1"/>
  <c r="Y1944" i="43"/>
  <c r="AD1944" i="43" s="1"/>
  <c r="V1944" i="43"/>
  <c r="W1944" i="43" s="1"/>
  <c r="U1944" i="43"/>
  <c r="R1944" i="43"/>
  <c r="O1944" i="43"/>
  <c r="M1944" i="43"/>
  <c r="L1944" i="43"/>
  <c r="G1944" i="43"/>
  <c r="F1944" i="43"/>
  <c r="E1944" i="43"/>
  <c r="D1944" i="43"/>
  <c r="C1944" i="43"/>
  <c r="B1944" i="43"/>
  <c r="Y1943" i="43"/>
  <c r="V1943" i="43"/>
  <c r="U1943" i="43"/>
  <c r="S1943" i="43"/>
  <c r="R1943" i="43"/>
  <c r="O1943" i="43"/>
  <c r="P1943" i="43" s="1"/>
  <c r="M1943" i="43"/>
  <c r="L1943" i="43"/>
  <c r="G1943" i="43"/>
  <c r="F1943" i="43"/>
  <c r="E1943" i="43"/>
  <c r="D1943" i="43"/>
  <c r="C1943" i="43"/>
  <c r="B1943" i="43"/>
  <c r="AD1942" i="43"/>
  <c r="Z1942" i="43"/>
  <c r="AA1942" i="43" s="1"/>
  <c r="Y1942" i="43"/>
  <c r="AB1942" i="43" s="1"/>
  <c r="AC1942" i="43" s="1"/>
  <c r="V1942" i="43"/>
  <c r="W1942" i="43" s="1"/>
  <c r="U1942" i="43"/>
  <c r="R1942" i="43"/>
  <c r="O1942" i="43"/>
  <c r="M1942" i="43"/>
  <c r="L1942" i="43"/>
  <c r="G1942" i="43"/>
  <c r="F1942" i="43"/>
  <c r="E1942" i="43"/>
  <c r="D1942" i="43"/>
  <c r="C1942" i="43"/>
  <c r="B1942" i="43"/>
  <c r="Z1941" i="43"/>
  <c r="AA1941" i="43" s="1"/>
  <c r="Y1941" i="43"/>
  <c r="AD1941" i="43" s="1"/>
  <c r="V1941" i="43"/>
  <c r="U1941" i="43"/>
  <c r="R1941" i="43"/>
  <c r="O1941" i="43"/>
  <c r="M1941" i="43"/>
  <c r="L1941" i="43"/>
  <c r="W1941" i="43" s="1"/>
  <c r="G1941" i="43"/>
  <c r="F1941" i="43"/>
  <c r="E1941" i="43"/>
  <c r="D1941" i="43"/>
  <c r="C1941" i="43"/>
  <c r="B1941" i="43"/>
  <c r="AB1940" i="43"/>
  <c r="AC1940" i="43" s="1"/>
  <c r="Y1940" i="43"/>
  <c r="Z1940" i="43" s="1"/>
  <c r="AA1940" i="43" s="1"/>
  <c r="V1940" i="43"/>
  <c r="U1940" i="43"/>
  <c r="R1940" i="43"/>
  <c r="O1940" i="43"/>
  <c r="P1940" i="43" s="1"/>
  <c r="M1940" i="43"/>
  <c r="L1940" i="43"/>
  <c r="G1940" i="43"/>
  <c r="F1940" i="43"/>
  <c r="E1940" i="43"/>
  <c r="D1940" i="43"/>
  <c r="C1940" i="43"/>
  <c r="B1940" i="43"/>
  <c r="AB1939" i="43"/>
  <c r="AC1939" i="43" s="1"/>
  <c r="Y1939" i="43"/>
  <c r="Z1939" i="43" s="1"/>
  <c r="AA1939" i="43" s="1"/>
  <c r="V1939" i="43"/>
  <c r="X1939" i="43" s="1"/>
  <c r="U1939" i="43"/>
  <c r="S1939" i="43"/>
  <c r="R1939" i="43"/>
  <c r="O1939" i="43"/>
  <c r="P1939" i="43" s="1"/>
  <c r="M1939" i="43"/>
  <c r="L1939" i="43"/>
  <c r="G1939" i="43"/>
  <c r="F1939" i="43"/>
  <c r="E1939" i="43"/>
  <c r="D1939" i="43"/>
  <c r="C1939" i="43"/>
  <c r="B1939" i="43"/>
  <c r="Y1938" i="43"/>
  <c r="AB1938" i="43" s="1"/>
  <c r="AC1938" i="43" s="1"/>
  <c r="V1938" i="43"/>
  <c r="U1938" i="43"/>
  <c r="R1938" i="43"/>
  <c r="O1938" i="43"/>
  <c r="M1938" i="43"/>
  <c r="L1938" i="43"/>
  <c r="P1938" i="43" s="1"/>
  <c r="G1938" i="43"/>
  <c r="F1938" i="43"/>
  <c r="E1938" i="43"/>
  <c r="D1938" i="43"/>
  <c r="C1938" i="43"/>
  <c r="B1938" i="43"/>
  <c r="Y1937" i="43"/>
  <c r="AB1937" i="43" s="1"/>
  <c r="AC1937" i="43" s="1"/>
  <c r="V1937" i="43"/>
  <c r="U1937" i="43"/>
  <c r="R1937" i="43"/>
  <c r="O1937" i="43"/>
  <c r="M1937" i="43"/>
  <c r="L1937" i="43"/>
  <c r="P1937" i="43" s="1"/>
  <c r="G1937" i="43"/>
  <c r="F1937" i="43"/>
  <c r="E1937" i="43"/>
  <c r="D1937" i="43"/>
  <c r="C1937" i="43"/>
  <c r="B1937" i="43"/>
  <c r="AB1936" i="43"/>
  <c r="AC1936" i="43" s="1"/>
  <c r="Z1936" i="43"/>
  <c r="AA1936" i="43" s="1"/>
  <c r="Y1936" i="43"/>
  <c r="AD1936" i="43" s="1"/>
  <c r="V1936" i="43"/>
  <c r="X1936" i="43" s="1"/>
  <c r="U1936" i="43"/>
  <c r="R1936" i="43"/>
  <c r="O1936" i="43"/>
  <c r="M1936" i="43"/>
  <c r="L1936" i="43"/>
  <c r="G1936" i="43"/>
  <c r="F1936" i="43"/>
  <c r="E1936" i="43"/>
  <c r="D1936" i="43"/>
  <c r="C1936" i="43"/>
  <c r="B1936" i="43"/>
  <c r="Z1935" i="43"/>
  <c r="AA1935" i="43" s="1"/>
  <c r="Y1935" i="43"/>
  <c r="AB1935" i="43" s="1"/>
  <c r="AC1935" i="43" s="1"/>
  <c r="V1935" i="43"/>
  <c r="O1935" i="43"/>
  <c r="M1935" i="43"/>
  <c r="L1935" i="43"/>
  <c r="G1935" i="43"/>
  <c r="F1935" i="43"/>
  <c r="E1935" i="43"/>
  <c r="D1935" i="43"/>
  <c r="C1935" i="43"/>
  <c r="B1935" i="43"/>
  <c r="Y1934" i="43"/>
  <c r="AB1934" i="43" s="1"/>
  <c r="AC1934" i="43" s="1"/>
  <c r="V1934" i="43"/>
  <c r="O1934" i="43"/>
  <c r="M1934" i="43"/>
  <c r="L1934" i="43"/>
  <c r="X1934" i="43" s="1"/>
  <c r="G1934" i="43"/>
  <c r="F1934" i="43"/>
  <c r="E1934" i="43"/>
  <c r="D1934" i="43"/>
  <c r="C1934" i="43"/>
  <c r="B1934" i="43"/>
  <c r="Z1933" i="43"/>
  <c r="AA1933" i="43" s="1"/>
  <c r="Y1933" i="43"/>
  <c r="AB1933" i="43" s="1"/>
  <c r="AC1933" i="43" s="1"/>
  <c r="V1933" i="43"/>
  <c r="O1933" i="43"/>
  <c r="M1933" i="43"/>
  <c r="L1933" i="43"/>
  <c r="G1933" i="43"/>
  <c r="F1933" i="43"/>
  <c r="E1933" i="43"/>
  <c r="D1933" i="43"/>
  <c r="C1933" i="43"/>
  <c r="B1933" i="43"/>
  <c r="AD1932" i="43"/>
  <c r="Y1932" i="43"/>
  <c r="AB1932" i="43" s="1"/>
  <c r="AC1932" i="43" s="1"/>
  <c r="V1932" i="43"/>
  <c r="U1932" i="43"/>
  <c r="R1932" i="43"/>
  <c r="O1932" i="43"/>
  <c r="M1932" i="43"/>
  <c r="L1932" i="43"/>
  <c r="S1932" i="43" s="1"/>
  <c r="G1932" i="43"/>
  <c r="F1932" i="43"/>
  <c r="E1932" i="43"/>
  <c r="D1932" i="43"/>
  <c r="C1932" i="43"/>
  <c r="B1932" i="43"/>
  <c r="AB1931" i="43"/>
  <c r="AC1931" i="43" s="1"/>
  <c r="Z1931" i="43"/>
  <c r="AA1931" i="43" s="1"/>
  <c r="Y1931" i="43"/>
  <c r="AD1931" i="43" s="1"/>
  <c r="V1931" i="43"/>
  <c r="U1931" i="43"/>
  <c r="R1931" i="43"/>
  <c r="O1931" i="43"/>
  <c r="M1931" i="43"/>
  <c r="L1931" i="43"/>
  <c r="G1931" i="43"/>
  <c r="F1931" i="43"/>
  <c r="E1931" i="43"/>
  <c r="D1931" i="43"/>
  <c r="C1931" i="43"/>
  <c r="B1931" i="43"/>
  <c r="AD1930" i="43"/>
  <c r="Z1930" i="43"/>
  <c r="AA1930" i="43" s="1"/>
  <c r="Y1930" i="43"/>
  <c r="AB1930" i="43" s="1"/>
  <c r="AC1930" i="43" s="1"/>
  <c r="V1930" i="43"/>
  <c r="U1930" i="43"/>
  <c r="R1930" i="43"/>
  <c r="O1930" i="43"/>
  <c r="M1930" i="43"/>
  <c r="L1930" i="43"/>
  <c r="W1930" i="43" s="1"/>
  <c r="G1930" i="43"/>
  <c r="F1930" i="43"/>
  <c r="E1930" i="43"/>
  <c r="D1930" i="43"/>
  <c r="C1930" i="43"/>
  <c r="B1930" i="43"/>
  <c r="AB1929" i="43"/>
  <c r="AC1929" i="43" s="1"/>
  <c r="Z1929" i="43"/>
  <c r="AA1929" i="43" s="1"/>
  <c r="Y1929" i="43"/>
  <c r="AD1929" i="43" s="1"/>
  <c r="X1929" i="43"/>
  <c r="V1929" i="43"/>
  <c r="U1929" i="43"/>
  <c r="R1929" i="43"/>
  <c r="O1929" i="43"/>
  <c r="M1929" i="43"/>
  <c r="L1929" i="43"/>
  <c r="G1929" i="43"/>
  <c r="F1929" i="43"/>
  <c r="E1929" i="43"/>
  <c r="D1929" i="43"/>
  <c r="C1929" i="43"/>
  <c r="B1929" i="43"/>
  <c r="AD1928" i="43"/>
  <c r="Y1928" i="43"/>
  <c r="AB1928" i="43" s="1"/>
  <c r="AC1928" i="43" s="1"/>
  <c r="V1928" i="43"/>
  <c r="U1928" i="43"/>
  <c r="R1928" i="43"/>
  <c r="O1928" i="43"/>
  <c r="M1928" i="43"/>
  <c r="L1928" i="43"/>
  <c r="S1928" i="43" s="1"/>
  <c r="G1928" i="43"/>
  <c r="F1928" i="43"/>
  <c r="E1928" i="43"/>
  <c r="D1928" i="43"/>
  <c r="C1928" i="43"/>
  <c r="B1928" i="43"/>
  <c r="AB1927" i="43"/>
  <c r="AC1927" i="43" s="1"/>
  <c r="Z1927" i="43"/>
  <c r="AA1927" i="43" s="1"/>
  <c r="Y1927" i="43"/>
  <c r="AD1927" i="43" s="1"/>
  <c r="V1927" i="43"/>
  <c r="U1927" i="43"/>
  <c r="R1927" i="43"/>
  <c r="O1927" i="43"/>
  <c r="M1927" i="43"/>
  <c r="L1927" i="43"/>
  <c r="G1927" i="43"/>
  <c r="F1927" i="43"/>
  <c r="E1927" i="43"/>
  <c r="D1927" i="43"/>
  <c r="C1927" i="43"/>
  <c r="B1927" i="43"/>
  <c r="AD1926" i="43"/>
  <c r="Z1926" i="43"/>
  <c r="AA1926" i="43" s="1"/>
  <c r="Y1926" i="43"/>
  <c r="AB1926" i="43" s="1"/>
  <c r="AC1926" i="43" s="1"/>
  <c r="V1926" i="43"/>
  <c r="U1926" i="43"/>
  <c r="R1926" i="43"/>
  <c r="O1926" i="43"/>
  <c r="M1926" i="43"/>
  <c r="L1926" i="43"/>
  <c r="W1926" i="43" s="1"/>
  <c r="G1926" i="43"/>
  <c r="F1926" i="43"/>
  <c r="E1926" i="43"/>
  <c r="D1926" i="43"/>
  <c r="C1926" i="43"/>
  <c r="B1926" i="43"/>
  <c r="AB1925" i="43"/>
  <c r="AC1925" i="43" s="1"/>
  <c r="Z1925" i="43"/>
  <c r="AA1925" i="43" s="1"/>
  <c r="Y1925" i="43"/>
  <c r="AD1925" i="43" s="1"/>
  <c r="X1925" i="43"/>
  <c r="V1925" i="43"/>
  <c r="U1925" i="43"/>
  <c r="R1925" i="43"/>
  <c r="O1925" i="43"/>
  <c r="M1925" i="43"/>
  <c r="L1925" i="43"/>
  <c r="G1925" i="43"/>
  <c r="F1925" i="43"/>
  <c r="E1925" i="43"/>
  <c r="D1925" i="43"/>
  <c r="C1925" i="43"/>
  <c r="B1925" i="43"/>
  <c r="AD1924" i="43"/>
  <c r="Y1924" i="43"/>
  <c r="AB1924" i="43" s="1"/>
  <c r="AC1924" i="43" s="1"/>
  <c r="V1924" i="43"/>
  <c r="U1924" i="43"/>
  <c r="R1924" i="43"/>
  <c r="O1924" i="43"/>
  <c r="M1924" i="43"/>
  <c r="L1924" i="43"/>
  <c r="W1924" i="43" s="1"/>
  <c r="G1924" i="43"/>
  <c r="F1924" i="43"/>
  <c r="E1924" i="43"/>
  <c r="D1924" i="43"/>
  <c r="C1924" i="43"/>
  <c r="B1924" i="43"/>
  <c r="AB1923" i="43"/>
  <c r="AC1923" i="43" s="1"/>
  <c r="Z1923" i="43"/>
  <c r="AA1923" i="43" s="1"/>
  <c r="Y1923" i="43"/>
  <c r="AD1923" i="43" s="1"/>
  <c r="X1923" i="43"/>
  <c r="V1923" i="43"/>
  <c r="U1923" i="43"/>
  <c r="R1923" i="43"/>
  <c r="O1923" i="43"/>
  <c r="M1923" i="43"/>
  <c r="L1923" i="43"/>
  <c r="G1923" i="43"/>
  <c r="F1923" i="43"/>
  <c r="E1923" i="43"/>
  <c r="D1923" i="43"/>
  <c r="C1923" i="43"/>
  <c r="B1923" i="43"/>
  <c r="AD1922" i="43"/>
  <c r="Y1922" i="43"/>
  <c r="AB1922" i="43" s="1"/>
  <c r="AC1922" i="43" s="1"/>
  <c r="V1922" i="43"/>
  <c r="U1922" i="43"/>
  <c r="S1922" i="43"/>
  <c r="R1922" i="43"/>
  <c r="O1922" i="43"/>
  <c r="P1922" i="43" s="1"/>
  <c r="M1922" i="43"/>
  <c r="L1922" i="43"/>
  <c r="G1922" i="43"/>
  <c r="F1922" i="43"/>
  <c r="E1922" i="43"/>
  <c r="D1922" i="43"/>
  <c r="C1922" i="43"/>
  <c r="B1922" i="43"/>
  <c r="Y1921" i="43"/>
  <c r="Z1921" i="43" s="1"/>
  <c r="AA1921" i="43" s="1"/>
  <c r="V1921" i="43"/>
  <c r="U1921" i="43"/>
  <c r="R1921" i="43"/>
  <c r="O1921" i="43"/>
  <c r="M1921" i="43"/>
  <c r="L1921" i="43"/>
  <c r="X1921" i="43" s="1"/>
  <c r="G1921" i="43"/>
  <c r="F1921" i="43"/>
  <c r="E1921" i="43"/>
  <c r="D1921" i="43"/>
  <c r="C1921" i="43"/>
  <c r="B1921" i="43"/>
  <c r="Z1920" i="43"/>
  <c r="AA1920" i="43" s="1"/>
  <c r="Y1920" i="43"/>
  <c r="AB1920" i="43" s="1"/>
  <c r="AC1920" i="43" s="1"/>
  <c r="V1920" i="43"/>
  <c r="X1920" i="43" s="1"/>
  <c r="U1920" i="43"/>
  <c r="S1920" i="43"/>
  <c r="R1920" i="43"/>
  <c r="O1920" i="43"/>
  <c r="P1920" i="43" s="1"/>
  <c r="M1920" i="43"/>
  <c r="L1920" i="43"/>
  <c r="G1920" i="43"/>
  <c r="F1920" i="43"/>
  <c r="E1920" i="43"/>
  <c r="D1920" i="43"/>
  <c r="C1920" i="43"/>
  <c r="B1920" i="43"/>
  <c r="Y1919" i="43"/>
  <c r="Z1919" i="43" s="1"/>
  <c r="AA1919" i="43" s="1"/>
  <c r="V1919" i="43"/>
  <c r="X1919" i="43" s="1"/>
  <c r="U1919" i="43"/>
  <c r="R1919" i="43"/>
  <c r="O1919" i="43"/>
  <c r="M1919" i="43"/>
  <c r="L1919" i="43"/>
  <c r="G1919" i="43"/>
  <c r="F1919" i="43"/>
  <c r="E1919" i="43"/>
  <c r="D1919" i="43"/>
  <c r="C1919" i="43"/>
  <c r="B1919" i="43"/>
  <c r="AD1918" i="43"/>
  <c r="Y1918" i="43"/>
  <c r="AB1918" i="43" s="1"/>
  <c r="AC1918" i="43" s="1"/>
  <c r="V1918" i="43"/>
  <c r="U1918" i="43"/>
  <c r="R1918" i="43"/>
  <c r="O1918" i="43"/>
  <c r="M1918" i="43"/>
  <c r="L1918" i="43"/>
  <c r="S1918" i="43" s="1"/>
  <c r="G1918" i="43"/>
  <c r="F1918" i="43"/>
  <c r="E1918" i="43"/>
  <c r="D1918" i="43"/>
  <c r="C1918" i="43"/>
  <c r="B1918" i="43"/>
  <c r="AB1917" i="43"/>
  <c r="AC1917" i="43" s="1"/>
  <c r="Z1917" i="43"/>
  <c r="AA1917" i="43" s="1"/>
  <c r="Y1917" i="43"/>
  <c r="AD1917" i="43" s="1"/>
  <c r="V1917" i="43"/>
  <c r="U1917" i="43"/>
  <c r="R1917" i="43"/>
  <c r="O1917" i="43"/>
  <c r="M1917" i="43"/>
  <c r="L1917" i="43"/>
  <c r="P1917" i="43" s="1"/>
  <c r="G1917" i="43"/>
  <c r="F1917" i="43"/>
  <c r="E1917" i="43"/>
  <c r="D1917" i="43"/>
  <c r="C1917" i="43"/>
  <c r="B1917" i="43"/>
  <c r="AD1916" i="43"/>
  <c r="Z1916" i="43"/>
  <c r="AA1916" i="43" s="1"/>
  <c r="Y1916" i="43"/>
  <c r="AB1916" i="43" s="1"/>
  <c r="AC1916" i="43" s="1"/>
  <c r="V1916" i="43"/>
  <c r="X1916" i="43" s="1"/>
  <c r="U1916" i="43"/>
  <c r="S1916" i="43"/>
  <c r="R1916" i="43"/>
  <c r="O1916" i="43"/>
  <c r="P1916" i="43" s="1"/>
  <c r="M1916" i="43"/>
  <c r="L1916" i="43"/>
  <c r="G1916" i="43"/>
  <c r="F1916" i="43"/>
  <c r="E1916" i="43"/>
  <c r="D1916" i="43"/>
  <c r="C1916" i="43"/>
  <c r="B1916" i="43"/>
  <c r="Y1915" i="43"/>
  <c r="AB1915" i="43" s="1"/>
  <c r="AC1915" i="43" s="1"/>
  <c r="V1915" i="43"/>
  <c r="U1915" i="43"/>
  <c r="R1915" i="43"/>
  <c r="O1915" i="43"/>
  <c r="M1915" i="43"/>
  <c r="L1915" i="43"/>
  <c r="G1915" i="43"/>
  <c r="F1915" i="43"/>
  <c r="E1915" i="43"/>
  <c r="D1915" i="43"/>
  <c r="C1915" i="43"/>
  <c r="B1915" i="43"/>
  <c r="Y1914" i="43"/>
  <c r="AB1914" i="43" s="1"/>
  <c r="AC1914" i="43" s="1"/>
  <c r="V1914" i="43"/>
  <c r="U1914" i="43"/>
  <c r="S1914" i="43"/>
  <c r="R1914" i="43"/>
  <c r="P1914" i="43"/>
  <c r="O1914" i="43"/>
  <c r="M1914" i="43"/>
  <c r="L1914" i="43"/>
  <c r="G1914" i="43"/>
  <c r="F1914" i="43"/>
  <c r="E1914" i="43"/>
  <c r="D1914" i="43"/>
  <c r="C1914" i="43"/>
  <c r="B1914" i="43"/>
  <c r="Y1913" i="43"/>
  <c r="AB1913" i="43" s="1"/>
  <c r="AC1913" i="43" s="1"/>
  <c r="V1913" i="43"/>
  <c r="U1913" i="43"/>
  <c r="R1913" i="43"/>
  <c r="O1913" i="43"/>
  <c r="M1913" i="43"/>
  <c r="L1913" i="43"/>
  <c r="P1913" i="43" s="1"/>
  <c r="G1913" i="43"/>
  <c r="F1913" i="43"/>
  <c r="E1913" i="43"/>
  <c r="D1913" i="43"/>
  <c r="C1913" i="43"/>
  <c r="B1913" i="43"/>
  <c r="AD1912" i="43"/>
  <c r="Z1912" i="43"/>
  <c r="AA1912" i="43" s="1"/>
  <c r="Y1912" i="43"/>
  <c r="AB1912" i="43" s="1"/>
  <c r="AC1912" i="43" s="1"/>
  <c r="V1912" i="43"/>
  <c r="X1912" i="43" s="1"/>
  <c r="U1912" i="43"/>
  <c r="S1912" i="43"/>
  <c r="R1912" i="43"/>
  <c r="O1912" i="43"/>
  <c r="P1912" i="43" s="1"/>
  <c r="M1912" i="43"/>
  <c r="L1912" i="43"/>
  <c r="G1912" i="43"/>
  <c r="F1912" i="43"/>
  <c r="E1912" i="43"/>
  <c r="D1912" i="43"/>
  <c r="C1912" i="43"/>
  <c r="B1912" i="43"/>
  <c r="Y1911" i="43"/>
  <c r="AB1911" i="43" s="1"/>
  <c r="AC1911" i="43" s="1"/>
  <c r="V1911" i="43"/>
  <c r="U1911" i="43"/>
  <c r="R1911" i="43"/>
  <c r="O1911" i="43"/>
  <c r="M1911" i="43"/>
  <c r="L1911" i="43"/>
  <c r="G1911" i="43"/>
  <c r="F1911" i="43"/>
  <c r="E1911" i="43"/>
  <c r="D1911" i="43"/>
  <c r="C1911" i="43"/>
  <c r="B1911" i="43"/>
  <c r="Y1910" i="43"/>
  <c r="AB1910" i="43" s="1"/>
  <c r="AC1910" i="43" s="1"/>
  <c r="V1910" i="43"/>
  <c r="U1910" i="43"/>
  <c r="S1910" i="43"/>
  <c r="R1910" i="43"/>
  <c r="O1910" i="43"/>
  <c r="P1910" i="43" s="1"/>
  <c r="M1910" i="43"/>
  <c r="L1910" i="43"/>
  <c r="G1910" i="43"/>
  <c r="F1910" i="43"/>
  <c r="E1910" i="43"/>
  <c r="D1910" i="43"/>
  <c r="C1910" i="43"/>
  <c r="B1910" i="43"/>
  <c r="Y1909" i="43"/>
  <c r="AB1909" i="43" s="1"/>
  <c r="AC1909" i="43" s="1"/>
  <c r="V1909" i="43"/>
  <c r="U1909" i="43"/>
  <c r="R1909" i="43"/>
  <c r="O1909" i="43"/>
  <c r="M1909" i="43"/>
  <c r="L1909" i="43"/>
  <c r="P1909" i="43" s="1"/>
  <c r="G1909" i="43"/>
  <c r="F1909" i="43"/>
  <c r="E1909" i="43"/>
  <c r="D1909" i="43"/>
  <c r="C1909" i="43"/>
  <c r="B1909" i="43"/>
  <c r="AD1908" i="43"/>
  <c r="Z1908" i="43"/>
  <c r="AA1908" i="43" s="1"/>
  <c r="Y1908" i="43"/>
  <c r="AB1908" i="43" s="1"/>
  <c r="AC1908" i="43" s="1"/>
  <c r="V1908" i="43"/>
  <c r="X1908" i="43" s="1"/>
  <c r="U1908" i="43"/>
  <c r="S1908" i="43"/>
  <c r="R1908" i="43"/>
  <c r="P1908" i="43"/>
  <c r="O1908" i="43"/>
  <c r="M1908" i="43"/>
  <c r="L1908" i="43"/>
  <c r="G1908" i="43"/>
  <c r="F1908" i="43"/>
  <c r="E1908" i="43"/>
  <c r="D1908" i="43"/>
  <c r="C1908" i="43"/>
  <c r="B1908" i="43"/>
  <c r="Y1907" i="43"/>
  <c r="AB1907" i="43" s="1"/>
  <c r="AC1907" i="43" s="1"/>
  <c r="V1907" i="43"/>
  <c r="U1907" i="43"/>
  <c r="R1907" i="43"/>
  <c r="O1907" i="43"/>
  <c r="M1907" i="43"/>
  <c r="L1907" i="43"/>
  <c r="G1907" i="43"/>
  <c r="F1907" i="43"/>
  <c r="E1907" i="43"/>
  <c r="D1907" i="43"/>
  <c r="C1907" i="43"/>
  <c r="B1907" i="43"/>
  <c r="Y1906" i="43"/>
  <c r="AB1906" i="43" s="1"/>
  <c r="AC1906" i="43" s="1"/>
  <c r="V1906" i="43"/>
  <c r="U1906" i="43"/>
  <c r="S1906" i="43"/>
  <c r="R1906" i="43"/>
  <c r="P1906" i="43"/>
  <c r="O1906" i="43"/>
  <c r="M1906" i="43"/>
  <c r="L1906" i="43"/>
  <c r="G1906" i="43"/>
  <c r="F1906" i="43"/>
  <c r="E1906" i="43"/>
  <c r="D1906" i="43"/>
  <c r="C1906" i="43"/>
  <c r="B1906" i="43"/>
  <c r="Y1905" i="43"/>
  <c r="AB1905" i="43" s="1"/>
  <c r="AC1905" i="43" s="1"/>
  <c r="V1905" i="43"/>
  <c r="U1905" i="43"/>
  <c r="R1905" i="43"/>
  <c r="O1905" i="43"/>
  <c r="M1905" i="43"/>
  <c r="L1905" i="43"/>
  <c r="P1905" i="43" s="1"/>
  <c r="G1905" i="43"/>
  <c r="F1905" i="43"/>
  <c r="E1905" i="43"/>
  <c r="D1905" i="43"/>
  <c r="C1905" i="43"/>
  <c r="B1905" i="43"/>
  <c r="AD1904" i="43"/>
  <c r="Z1904" i="43"/>
  <c r="AA1904" i="43" s="1"/>
  <c r="Y1904" i="43"/>
  <c r="AB1904" i="43" s="1"/>
  <c r="AC1904" i="43" s="1"/>
  <c r="V1904" i="43"/>
  <c r="X1904" i="43" s="1"/>
  <c r="U1904" i="43"/>
  <c r="S1904" i="43"/>
  <c r="R1904" i="43"/>
  <c r="O1904" i="43"/>
  <c r="P1904" i="43" s="1"/>
  <c r="M1904" i="43"/>
  <c r="L1904" i="43"/>
  <c r="G1904" i="43"/>
  <c r="F1904" i="43"/>
  <c r="E1904" i="43"/>
  <c r="D1904" i="43"/>
  <c r="C1904" i="43"/>
  <c r="B1904" i="43"/>
  <c r="Y1903" i="43"/>
  <c r="AB1903" i="43" s="1"/>
  <c r="AC1903" i="43" s="1"/>
  <c r="V1903" i="43"/>
  <c r="U1903" i="43"/>
  <c r="R1903" i="43"/>
  <c r="O1903" i="43"/>
  <c r="M1903" i="43"/>
  <c r="L1903" i="43"/>
  <c r="P1903" i="43" s="1"/>
  <c r="G1903" i="43"/>
  <c r="F1903" i="43"/>
  <c r="E1903" i="43"/>
  <c r="D1903" i="43"/>
  <c r="C1903" i="43"/>
  <c r="B1903" i="43"/>
  <c r="Y1902" i="43"/>
  <c r="AB1902" i="43" s="1"/>
  <c r="AC1902" i="43" s="1"/>
  <c r="V1902" i="43"/>
  <c r="U1902" i="43"/>
  <c r="R1902" i="43"/>
  <c r="O1902" i="43"/>
  <c r="M1902" i="43"/>
  <c r="L1902" i="43"/>
  <c r="P1902" i="43" s="1"/>
  <c r="G1902" i="43"/>
  <c r="F1902" i="43"/>
  <c r="E1902" i="43"/>
  <c r="D1902" i="43"/>
  <c r="C1902" i="43"/>
  <c r="B1902" i="43"/>
  <c r="AB1901" i="43"/>
  <c r="AC1901" i="43" s="1"/>
  <c r="Z1901" i="43"/>
  <c r="AA1901" i="43" s="1"/>
  <c r="Y1901" i="43"/>
  <c r="AD1901" i="43" s="1"/>
  <c r="V1901" i="43"/>
  <c r="X1901" i="43" s="1"/>
  <c r="U1901" i="43"/>
  <c r="R1901" i="43"/>
  <c r="O1901" i="43"/>
  <c r="M1901" i="43"/>
  <c r="L1901" i="43"/>
  <c r="G1901" i="43"/>
  <c r="F1901" i="43"/>
  <c r="E1901" i="43"/>
  <c r="D1901" i="43"/>
  <c r="C1901" i="43"/>
  <c r="B1901" i="43"/>
  <c r="Z1900" i="43"/>
  <c r="AA1900" i="43" s="1"/>
  <c r="Y1900" i="43"/>
  <c r="AB1900" i="43" s="1"/>
  <c r="AC1900" i="43" s="1"/>
  <c r="V1900" i="43"/>
  <c r="X1900" i="43" s="1"/>
  <c r="U1900" i="43"/>
  <c r="S1900" i="43"/>
  <c r="R1900" i="43"/>
  <c r="P1900" i="43"/>
  <c r="O1900" i="43"/>
  <c r="M1900" i="43"/>
  <c r="L1900" i="43"/>
  <c r="G1900" i="43"/>
  <c r="F1900" i="43"/>
  <c r="E1900" i="43"/>
  <c r="D1900" i="43"/>
  <c r="C1900" i="43"/>
  <c r="B1900" i="43"/>
  <c r="Y1899" i="43"/>
  <c r="Z1899" i="43" s="1"/>
  <c r="AA1899" i="43" s="1"/>
  <c r="V1899" i="43"/>
  <c r="X1899" i="43" s="1"/>
  <c r="U1899" i="43"/>
  <c r="R1899" i="43"/>
  <c r="O1899" i="43"/>
  <c r="M1899" i="43"/>
  <c r="L1899" i="43"/>
  <c r="G1899" i="43"/>
  <c r="F1899" i="43"/>
  <c r="E1899" i="43"/>
  <c r="D1899" i="43"/>
  <c r="C1899" i="43"/>
  <c r="B1899" i="43"/>
  <c r="AD1898" i="43"/>
  <c r="Y1898" i="43"/>
  <c r="AB1898" i="43" s="1"/>
  <c r="AC1898" i="43" s="1"/>
  <c r="V1898" i="43"/>
  <c r="U1898" i="43"/>
  <c r="S1898" i="43"/>
  <c r="R1898" i="43"/>
  <c r="O1898" i="43"/>
  <c r="P1898" i="43" s="1"/>
  <c r="M1898" i="43"/>
  <c r="L1898" i="43"/>
  <c r="G1898" i="43"/>
  <c r="F1898" i="43"/>
  <c r="E1898" i="43"/>
  <c r="D1898" i="43"/>
  <c r="C1898" i="43"/>
  <c r="B1898" i="43"/>
  <c r="Y1897" i="43"/>
  <c r="Z1897" i="43" s="1"/>
  <c r="AA1897" i="43" s="1"/>
  <c r="V1897" i="43"/>
  <c r="U1897" i="43"/>
  <c r="R1897" i="43"/>
  <c r="O1897" i="43"/>
  <c r="M1897" i="43"/>
  <c r="L1897" i="43"/>
  <c r="X1897" i="43" s="1"/>
  <c r="G1897" i="43"/>
  <c r="F1897" i="43"/>
  <c r="E1897" i="43"/>
  <c r="D1897" i="43"/>
  <c r="C1897" i="43"/>
  <c r="B1897" i="43"/>
  <c r="Z1896" i="43"/>
  <c r="AA1896" i="43" s="1"/>
  <c r="Y1896" i="43"/>
  <c r="AB1896" i="43" s="1"/>
  <c r="AC1896" i="43" s="1"/>
  <c r="V1896" i="43"/>
  <c r="X1896" i="43" s="1"/>
  <c r="U1896" i="43"/>
  <c r="S1896" i="43"/>
  <c r="R1896" i="43"/>
  <c r="O1896" i="43"/>
  <c r="P1896" i="43" s="1"/>
  <c r="M1896" i="43"/>
  <c r="L1896" i="43"/>
  <c r="G1896" i="43"/>
  <c r="F1896" i="43"/>
  <c r="E1896" i="43"/>
  <c r="D1896" i="43"/>
  <c r="C1896" i="43"/>
  <c r="B1896" i="43"/>
  <c r="Y1895" i="43"/>
  <c r="Z1895" i="43" s="1"/>
  <c r="AA1895" i="43" s="1"/>
  <c r="V1895" i="43"/>
  <c r="X1895" i="43" s="1"/>
  <c r="U1895" i="43"/>
  <c r="R1895" i="43"/>
  <c r="O1895" i="43"/>
  <c r="M1895" i="43"/>
  <c r="L1895" i="43"/>
  <c r="G1895" i="43"/>
  <c r="F1895" i="43"/>
  <c r="E1895" i="43"/>
  <c r="D1895" i="43"/>
  <c r="C1895" i="43"/>
  <c r="B1895" i="43"/>
  <c r="AD1894" i="43"/>
  <c r="Y1894" i="43"/>
  <c r="AB1894" i="43" s="1"/>
  <c r="AC1894" i="43" s="1"/>
  <c r="V1894" i="43"/>
  <c r="U1894" i="43"/>
  <c r="S1894" i="43"/>
  <c r="R1894" i="43"/>
  <c r="O1894" i="43"/>
  <c r="P1894" i="43" s="1"/>
  <c r="M1894" i="43"/>
  <c r="L1894" i="43"/>
  <c r="G1894" i="43"/>
  <c r="F1894" i="43"/>
  <c r="E1894" i="43"/>
  <c r="D1894" i="43"/>
  <c r="C1894" i="43"/>
  <c r="B1894" i="43"/>
  <c r="Y1893" i="43"/>
  <c r="V1893" i="43"/>
  <c r="W1893" i="43" s="1"/>
  <c r="U1893" i="43"/>
  <c r="R1893" i="43"/>
  <c r="O1893" i="43"/>
  <c r="M1893" i="43"/>
  <c r="L1893" i="43"/>
  <c r="G1893" i="43"/>
  <c r="F1893" i="43"/>
  <c r="E1893" i="43"/>
  <c r="D1893" i="43"/>
  <c r="C1893" i="43"/>
  <c r="B1893" i="43"/>
  <c r="Z1892" i="43"/>
  <c r="AA1892" i="43" s="1"/>
  <c r="Y1892" i="43"/>
  <c r="AB1892" i="43" s="1"/>
  <c r="AC1892" i="43" s="1"/>
  <c r="V1892" i="43"/>
  <c r="U1892" i="43"/>
  <c r="R1892" i="43"/>
  <c r="O1892" i="43"/>
  <c r="M1892" i="43"/>
  <c r="L1892" i="43"/>
  <c r="G1892" i="43"/>
  <c r="F1892" i="43"/>
  <c r="E1892" i="43"/>
  <c r="D1892" i="43"/>
  <c r="C1892" i="43"/>
  <c r="B1892" i="43"/>
  <c r="Y1891" i="43"/>
  <c r="AB1891" i="43" s="1"/>
  <c r="AC1891" i="43" s="1"/>
  <c r="V1891" i="43"/>
  <c r="U1891" i="43"/>
  <c r="R1891" i="43"/>
  <c r="O1891" i="43"/>
  <c r="M1891" i="43"/>
  <c r="L1891" i="43"/>
  <c r="G1891" i="43"/>
  <c r="F1891" i="43"/>
  <c r="E1891" i="43"/>
  <c r="D1891" i="43"/>
  <c r="C1891" i="43"/>
  <c r="B1891" i="43"/>
  <c r="Y1890" i="43"/>
  <c r="AB1890" i="43" s="1"/>
  <c r="AC1890" i="43" s="1"/>
  <c r="V1890" i="43"/>
  <c r="O1890" i="43"/>
  <c r="M1890" i="43"/>
  <c r="L1890" i="43"/>
  <c r="W1890" i="43" s="1"/>
  <c r="G1890" i="43"/>
  <c r="F1890" i="43"/>
  <c r="E1890" i="43"/>
  <c r="D1890" i="43"/>
  <c r="C1890" i="43"/>
  <c r="B1890" i="43"/>
  <c r="Y1889" i="43"/>
  <c r="AB1889" i="43" s="1"/>
  <c r="AC1889" i="43" s="1"/>
  <c r="V1889" i="43"/>
  <c r="O1889" i="43"/>
  <c r="M1889" i="43"/>
  <c r="L1889" i="43"/>
  <c r="S1889" i="43" s="1"/>
  <c r="G1889" i="43"/>
  <c r="F1889" i="43"/>
  <c r="E1889" i="43"/>
  <c r="D1889" i="43"/>
  <c r="C1889" i="43"/>
  <c r="B1889" i="43"/>
  <c r="Y1888" i="43"/>
  <c r="AB1888" i="43" s="1"/>
  <c r="AC1888" i="43" s="1"/>
  <c r="V1888" i="43"/>
  <c r="S1888" i="43"/>
  <c r="O1888" i="43"/>
  <c r="M1888" i="43"/>
  <c r="L1888" i="43"/>
  <c r="G1888" i="43"/>
  <c r="F1888" i="43"/>
  <c r="E1888" i="43"/>
  <c r="D1888" i="43"/>
  <c r="C1888" i="43"/>
  <c r="B1888" i="43"/>
  <c r="AC1887" i="43"/>
  <c r="Z1887" i="43"/>
  <c r="AA1887" i="43" s="1"/>
  <c r="Y1887" i="43"/>
  <c r="AB1887" i="43" s="1"/>
  <c r="V1887" i="43"/>
  <c r="W1887" i="43" s="1"/>
  <c r="U1887" i="43"/>
  <c r="R1887" i="43"/>
  <c r="O1887" i="43"/>
  <c r="M1887" i="43"/>
  <c r="L1887" i="43"/>
  <c r="P1887" i="43" s="1"/>
  <c r="G1887" i="43"/>
  <c r="F1887" i="43"/>
  <c r="E1887" i="43"/>
  <c r="D1887" i="43"/>
  <c r="C1887" i="43"/>
  <c r="B1887" i="43"/>
  <c r="Y1886" i="43"/>
  <c r="V1886" i="43"/>
  <c r="U1886" i="43"/>
  <c r="R1886" i="43"/>
  <c r="O1886" i="43"/>
  <c r="M1886" i="43"/>
  <c r="L1886" i="43"/>
  <c r="P1886" i="43" s="1"/>
  <c r="G1886" i="43"/>
  <c r="F1886" i="43"/>
  <c r="E1886" i="43"/>
  <c r="D1886" i="43"/>
  <c r="C1886" i="43"/>
  <c r="B1886" i="43"/>
  <c r="Y1885" i="43"/>
  <c r="AB1885" i="43" s="1"/>
  <c r="AC1885" i="43" s="1"/>
  <c r="V1885" i="43"/>
  <c r="U1885" i="43"/>
  <c r="R1885" i="43"/>
  <c r="O1885" i="43"/>
  <c r="M1885" i="43"/>
  <c r="L1885" i="43"/>
  <c r="W1885" i="43" s="1"/>
  <c r="G1885" i="43"/>
  <c r="F1885" i="43"/>
  <c r="E1885" i="43"/>
  <c r="D1885" i="43"/>
  <c r="C1885" i="43"/>
  <c r="B1885" i="43"/>
  <c r="Y1884" i="43"/>
  <c r="AB1884" i="43" s="1"/>
  <c r="AC1884" i="43" s="1"/>
  <c r="V1884" i="43"/>
  <c r="U1884" i="43"/>
  <c r="R1884" i="43"/>
  <c r="O1884" i="43"/>
  <c r="M1884" i="43"/>
  <c r="L1884" i="43"/>
  <c r="G1884" i="43"/>
  <c r="F1884" i="43"/>
  <c r="E1884" i="43"/>
  <c r="D1884" i="43"/>
  <c r="C1884" i="43"/>
  <c r="B1884" i="43"/>
  <c r="Y1883" i="43"/>
  <c r="AB1883" i="43" s="1"/>
  <c r="AC1883" i="43" s="1"/>
  <c r="V1883" i="43"/>
  <c r="U1883" i="43"/>
  <c r="R1883" i="43"/>
  <c r="O1883" i="43"/>
  <c r="P1883" i="43" s="1"/>
  <c r="M1883" i="43"/>
  <c r="L1883" i="43"/>
  <c r="G1883" i="43"/>
  <c r="F1883" i="43"/>
  <c r="E1883" i="43"/>
  <c r="D1883" i="43"/>
  <c r="C1883" i="43"/>
  <c r="B1883" i="43"/>
  <c r="Y1882" i="43"/>
  <c r="V1882" i="43"/>
  <c r="U1882" i="43"/>
  <c r="R1882" i="43"/>
  <c r="O1882" i="43"/>
  <c r="M1882" i="43"/>
  <c r="L1882" i="43"/>
  <c r="G1882" i="43"/>
  <c r="F1882" i="43"/>
  <c r="E1882" i="43"/>
  <c r="D1882" i="43"/>
  <c r="C1882" i="43"/>
  <c r="B1882" i="43"/>
  <c r="Y1881" i="43"/>
  <c r="AB1881" i="43" s="1"/>
  <c r="AC1881" i="43" s="1"/>
  <c r="V1881" i="43"/>
  <c r="U1881" i="43"/>
  <c r="R1881" i="43"/>
  <c r="O1881" i="43"/>
  <c r="M1881" i="43"/>
  <c r="L1881" i="43"/>
  <c r="G1881" i="43"/>
  <c r="F1881" i="43"/>
  <c r="E1881" i="43"/>
  <c r="D1881" i="43"/>
  <c r="C1881" i="43"/>
  <c r="B1881" i="43"/>
  <c r="AB1880" i="43"/>
  <c r="AC1880" i="43" s="1"/>
  <c r="Y1880" i="43"/>
  <c r="V1880" i="43"/>
  <c r="U1880" i="43"/>
  <c r="R1880" i="43"/>
  <c r="O1880" i="43"/>
  <c r="M1880" i="43"/>
  <c r="L1880" i="43"/>
  <c r="P1880" i="43" s="1"/>
  <c r="G1880" i="43"/>
  <c r="F1880" i="43"/>
  <c r="E1880" i="43"/>
  <c r="D1880" i="43"/>
  <c r="C1880" i="43"/>
  <c r="B1880" i="43"/>
  <c r="Y1879" i="43"/>
  <c r="AB1879" i="43" s="1"/>
  <c r="AC1879" i="43" s="1"/>
  <c r="V1879" i="43"/>
  <c r="W1879" i="43" s="1"/>
  <c r="U1879" i="43"/>
  <c r="R1879" i="43"/>
  <c r="O1879" i="43"/>
  <c r="P1879" i="43" s="1"/>
  <c r="M1879" i="43"/>
  <c r="L1879" i="43"/>
  <c r="G1879" i="43"/>
  <c r="F1879" i="43"/>
  <c r="E1879" i="43"/>
  <c r="D1879" i="43"/>
  <c r="C1879" i="43"/>
  <c r="B1879" i="43"/>
  <c r="Y1878" i="43"/>
  <c r="V1878" i="43"/>
  <c r="U1878" i="43"/>
  <c r="R1878" i="43"/>
  <c r="O1878" i="43"/>
  <c r="M1878" i="43"/>
  <c r="L1878" i="43"/>
  <c r="G1878" i="43"/>
  <c r="F1878" i="43"/>
  <c r="E1878" i="43"/>
  <c r="D1878" i="43"/>
  <c r="C1878" i="43"/>
  <c r="B1878" i="43"/>
  <c r="Y1877" i="43"/>
  <c r="AB1877" i="43" s="1"/>
  <c r="AC1877" i="43" s="1"/>
  <c r="V1877" i="43"/>
  <c r="U1877" i="43"/>
  <c r="R1877" i="43"/>
  <c r="O1877" i="43"/>
  <c r="M1877" i="43"/>
  <c r="L1877" i="43"/>
  <c r="G1877" i="43"/>
  <c r="F1877" i="43"/>
  <c r="E1877" i="43"/>
  <c r="D1877" i="43"/>
  <c r="C1877" i="43"/>
  <c r="B1877" i="43"/>
  <c r="AB1876" i="43"/>
  <c r="AC1876" i="43" s="1"/>
  <c r="Y1876" i="43"/>
  <c r="V1876" i="43"/>
  <c r="W1876" i="43" s="1"/>
  <c r="U1876" i="43"/>
  <c r="R1876" i="43"/>
  <c r="O1876" i="43"/>
  <c r="M1876" i="43"/>
  <c r="L1876" i="43"/>
  <c r="G1876" i="43"/>
  <c r="F1876" i="43"/>
  <c r="E1876" i="43"/>
  <c r="D1876" i="43"/>
  <c r="C1876" i="43"/>
  <c r="B1876" i="43"/>
  <c r="AC1875" i="43"/>
  <c r="Z1875" i="43"/>
  <c r="AA1875" i="43" s="1"/>
  <c r="Y1875" i="43"/>
  <c r="AB1875" i="43" s="1"/>
  <c r="W1875" i="43"/>
  <c r="V1875" i="43"/>
  <c r="U1875" i="43"/>
  <c r="R1875" i="43"/>
  <c r="P1875" i="43"/>
  <c r="O1875" i="43"/>
  <c r="M1875" i="43"/>
  <c r="L1875" i="43"/>
  <c r="G1875" i="43"/>
  <c r="F1875" i="43"/>
  <c r="E1875" i="43"/>
  <c r="D1875" i="43"/>
  <c r="C1875" i="43"/>
  <c r="B1875" i="43"/>
  <c r="Y1874" i="43"/>
  <c r="V1874" i="43"/>
  <c r="U1874" i="43"/>
  <c r="R1874" i="43"/>
  <c r="O1874" i="43"/>
  <c r="M1874" i="43"/>
  <c r="L1874" i="43"/>
  <c r="P1874" i="43" s="1"/>
  <c r="G1874" i="43"/>
  <c r="F1874" i="43"/>
  <c r="E1874" i="43"/>
  <c r="D1874" i="43"/>
  <c r="C1874" i="43"/>
  <c r="B1874" i="43"/>
  <c r="Y1873" i="43"/>
  <c r="AB1873" i="43" s="1"/>
  <c r="AC1873" i="43" s="1"/>
  <c r="V1873" i="43"/>
  <c r="U1873" i="43"/>
  <c r="R1873" i="43"/>
  <c r="O1873" i="43"/>
  <c r="M1873" i="43"/>
  <c r="L1873" i="43"/>
  <c r="G1873" i="43"/>
  <c r="F1873" i="43"/>
  <c r="E1873" i="43"/>
  <c r="D1873" i="43"/>
  <c r="C1873" i="43"/>
  <c r="B1873" i="43"/>
  <c r="AB1872" i="43"/>
  <c r="AC1872" i="43" s="1"/>
  <c r="Y1872" i="43"/>
  <c r="V1872" i="43"/>
  <c r="W1872" i="43" s="1"/>
  <c r="U1872" i="43"/>
  <c r="R1872" i="43"/>
  <c r="O1872" i="43"/>
  <c r="M1872" i="43"/>
  <c r="L1872" i="43"/>
  <c r="G1872" i="43"/>
  <c r="F1872" i="43"/>
  <c r="E1872" i="43"/>
  <c r="D1872" i="43"/>
  <c r="C1872" i="43"/>
  <c r="B1872" i="43"/>
  <c r="AC1871" i="43"/>
  <c r="Z1871" i="43"/>
  <c r="AA1871" i="43" s="1"/>
  <c r="Y1871" i="43"/>
  <c r="AB1871" i="43" s="1"/>
  <c r="V1871" i="43"/>
  <c r="U1871" i="43"/>
  <c r="R1871" i="43"/>
  <c r="O1871" i="43"/>
  <c r="M1871" i="43"/>
  <c r="L1871" i="43"/>
  <c r="G1871" i="43"/>
  <c r="F1871" i="43"/>
  <c r="E1871" i="43"/>
  <c r="D1871" i="43"/>
  <c r="C1871" i="43"/>
  <c r="B1871" i="43"/>
  <c r="Y1870" i="43"/>
  <c r="V1870" i="43"/>
  <c r="U1870" i="43"/>
  <c r="R1870" i="43"/>
  <c r="O1870" i="43"/>
  <c r="M1870" i="43"/>
  <c r="L1870" i="43"/>
  <c r="G1870" i="43"/>
  <c r="F1870" i="43"/>
  <c r="E1870" i="43"/>
  <c r="D1870" i="43"/>
  <c r="C1870" i="43"/>
  <c r="B1870" i="43"/>
  <c r="Y1869" i="43"/>
  <c r="AB1869" i="43" s="1"/>
  <c r="AC1869" i="43" s="1"/>
  <c r="V1869" i="43"/>
  <c r="U1869" i="43"/>
  <c r="R1869" i="43"/>
  <c r="O1869" i="43"/>
  <c r="M1869" i="43"/>
  <c r="L1869" i="43"/>
  <c r="W1869" i="43" s="1"/>
  <c r="G1869" i="43"/>
  <c r="F1869" i="43"/>
  <c r="E1869" i="43"/>
  <c r="D1869" i="43"/>
  <c r="C1869" i="43"/>
  <c r="B1869" i="43"/>
  <c r="Y1868" i="43"/>
  <c r="AB1868" i="43" s="1"/>
  <c r="AC1868" i="43" s="1"/>
  <c r="V1868" i="43"/>
  <c r="U1868" i="43"/>
  <c r="R1868" i="43"/>
  <c r="O1868" i="43"/>
  <c r="M1868" i="43"/>
  <c r="L1868" i="43"/>
  <c r="G1868" i="43"/>
  <c r="F1868" i="43"/>
  <c r="E1868" i="43"/>
  <c r="D1868" i="43"/>
  <c r="C1868" i="43"/>
  <c r="B1868" i="43"/>
  <c r="Y1867" i="43"/>
  <c r="AB1867" i="43" s="1"/>
  <c r="AC1867" i="43" s="1"/>
  <c r="V1867" i="43"/>
  <c r="W1867" i="43" s="1"/>
  <c r="U1867" i="43"/>
  <c r="R1867" i="43"/>
  <c r="P1867" i="43"/>
  <c r="O1867" i="43"/>
  <c r="M1867" i="43"/>
  <c r="L1867" i="43"/>
  <c r="G1867" i="43"/>
  <c r="F1867" i="43"/>
  <c r="E1867" i="43"/>
  <c r="D1867" i="43"/>
  <c r="C1867" i="43"/>
  <c r="B1867" i="43"/>
  <c r="Y1866" i="43"/>
  <c r="V1866" i="43"/>
  <c r="U1866" i="43"/>
  <c r="R1866" i="43"/>
  <c r="O1866" i="43"/>
  <c r="M1866" i="43"/>
  <c r="L1866" i="43"/>
  <c r="G1866" i="43"/>
  <c r="F1866" i="43"/>
  <c r="E1866" i="43"/>
  <c r="D1866" i="43"/>
  <c r="C1866" i="43"/>
  <c r="B1866" i="43"/>
  <c r="Y1865" i="43"/>
  <c r="AB1865" i="43" s="1"/>
  <c r="AC1865" i="43" s="1"/>
  <c r="V1865" i="43"/>
  <c r="X1865" i="43" s="1"/>
  <c r="U1865" i="43"/>
  <c r="S1865" i="43"/>
  <c r="R1865" i="43"/>
  <c r="P1865" i="43"/>
  <c r="O1865" i="43"/>
  <c r="M1865" i="43"/>
  <c r="L1865" i="43"/>
  <c r="G1865" i="43"/>
  <c r="F1865" i="43"/>
  <c r="E1865" i="43"/>
  <c r="D1865" i="43"/>
  <c r="C1865" i="43"/>
  <c r="B1865" i="43"/>
  <c r="Y1864" i="43"/>
  <c r="AB1864" i="43" s="1"/>
  <c r="AC1864" i="43" s="1"/>
  <c r="V1864" i="43"/>
  <c r="U1864" i="43"/>
  <c r="R1864" i="43"/>
  <c r="O1864" i="43"/>
  <c r="M1864" i="43"/>
  <c r="L1864" i="43"/>
  <c r="X1864" i="43" s="1"/>
  <c r="G1864" i="43"/>
  <c r="F1864" i="43"/>
  <c r="E1864" i="43"/>
  <c r="D1864" i="43"/>
  <c r="C1864" i="43"/>
  <c r="B1864" i="43"/>
  <c r="Y1863" i="43"/>
  <c r="AD1863" i="43" s="1"/>
  <c r="V1863" i="43"/>
  <c r="X1863" i="43" s="1"/>
  <c r="U1863" i="43"/>
  <c r="S1863" i="43"/>
  <c r="R1863" i="43"/>
  <c r="P1863" i="43"/>
  <c r="O1863" i="43"/>
  <c r="M1863" i="43"/>
  <c r="L1863" i="43"/>
  <c r="G1863" i="43"/>
  <c r="F1863" i="43"/>
  <c r="E1863" i="43"/>
  <c r="D1863" i="43"/>
  <c r="C1863" i="43"/>
  <c r="B1863" i="43"/>
  <c r="Y1862" i="43"/>
  <c r="AB1862" i="43" s="1"/>
  <c r="AC1862" i="43" s="1"/>
  <c r="V1862" i="43"/>
  <c r="U1862" i="43"/>
  <c r="R1862" i="43"/>
  <c r="O1862" i="43"/>
  <c r="M1862" i="43"/>
  <c r="L1862" i="43"/>
  <c r="X1862" i="43" s="1"/>
  <c r="G1862" i="43"/>
  <c r="F1862" i="43"/>
  <c r="E1862" i="43"/>
  <c r="D1862" i="43"/>
  <c r="C1862" i="43"/>
  <c r="B1862" i="43"/>
  <c r="Y1861" i="43"/>
  <c r="AD1861" i="43" s="1"/>
  <c r="V1861" i="43"/>
  <c r="U1861" i="43"/>
  <c r="R1861" i="43"/>
  <c r="O1861" i="43"/>
  <c r="M1861" i="43"/>
  <c r="L1861" i="43"/>
  <c r="W1861" i="43" s="1"/>
  <c r="G1861" i="43"/>
  <c r="F1861" i="43"/>
  <c r="E1861" i="43"/>
  <c r="D1861" i="43"/>
  <c r="C1861" i="43"/>
  <c r="B1861" i="43"/>
  <c r="AB1860" i="43"/>
  <c r="AC1860" i="43" s="1"/>
  <c r="Z1860" i="43"/>
  <c r="AA1860" i="43" s="1"/>
  <c r="Y1860" i="43"/>
  <c r="AD1860" i="43" s="1"/>
  <c r="V1860" i="43"/>
  <c r="U1860" i="43"/>
  <c r="R1860" i="43"/>
  <c r="O1860" i="43"/>
  <c r="M1860" i="43"/>
  <c r="L1860" i="43"/>
  <c r="G1860" i="43"/>
  <c r="F1860" i="43"/>
  <c r="E1860" i="43"/>
  <c r="D1860" i="43"/>
  <c r="C1860" i="43"/>
  <c r="B1860" i="43"/>
  <c r="Y1859" i="43"/>
  <c r="AD1859" i="43" s="1"/>
  <c r="V1859" i="43"/>
  <c r="U1859" i="43"/>
  <c r="R1859" i="43"/>
  <c r="O1859" i="43"/>
  <c r="M1859" i="43"/>
  <c r="L1859" i="43"/>
  <c r="S1859" i="43" s="1"/>
  <c r="G1859" i="43"/>
  <c r="F1859" i="43"/>
  <c r="E1859" i="43"/>
  <c r="D1859" i="43"/>
  <c r="C1859" i="43"/>
  <c r="B1859" i="43"/>
  <c r="AB1858" i="43"/>
  <c r="AC1858" i="43" s="1"/>
  <c r="Z1858" i="43"/>
  <c r="AA1858" i="43" s="1"/>
  <c r="Y1858" i="43"/>
  <c r="AD1858" i="43" s="1"/>
  <c r="V1858" i="43"/>
  <c r="U1858" i="43"/>
  <c r="R1858" i="43"/>
  <c r="O1858" i="43"/>
  <c r="M1858" i="43"/>
  <c r="L1858" i="43"/>
  <c r="G1858" i="43"/>
  <c r="F1858" i="43"/>
  <c r="E1858" i="43"/>
  <c r="D1858" i="43"/>
  <c r="C1858" i="43"/>
  <c r="B1858" i="43"/>
  <c r="Y1857" i="43"/>
  <c r="AD1857" i="43" s="1"/>
  <c r="V1857" i="43"/>
  <c r="U1857" i="43"/>
  <c r="S1857" i="43"/>
  <c r="R1857" i="43"/>
  <c r="P1857" i="43"/>
  <c r="O1857" i="43"/>
  <c r="M1857" i="43"/>
  <c r="L1857" i="43"/>
  <c r="G1857" i="43"/>
  <c r="F1857" i="43"/>
  <c r="E1857" i="43"/>
  <c r="D1857" i="43"/>
  <c r="C1857" i="43"/>
  <c r="B1857" i="43"/>
  <c r="Y1856" i="43"/>
  <c r="Z1856" i="43" s="1"/>
  <c r="AA1856" i="43" s="1"/>
  <c r="V1856" i="43"/>
  <c r="U1856" i="43"/>
  <c r="R1856" i="43"/>
  <c r="O1856" i="43"/>
  <c r="M1856" i="43"/>
  <c r="L1856" i="43"/>
  <c r="G1856" i="43"/>
  <c r="F1856" i="43"/>
  <c r="E1856" i="43"/>
  <c r="D1856" i="43"/>
  <c r="C1856" i="43"/>
  <c r="B1856" i="43"/>
  <c r="Y1855" i="43"/>
  <c r="AD1855" i="43" s="1"/>
  <c r="V1855" i="43"/>
  <c r="U1855" i="43"/>
  <c r="R1855" i="43"/>
  <c r="O1855" i="43"/>
  <c r="M1855" i="43"/>
  <c r="L1855" i="43"/>
  <c r="W1855" i="43" s="1"/>
  <c r="G1855" i="43"/>
  <c r="F1855" i="43"/>
  <c r="E1855" i="43"/>
  <c r="D1855" i="43"/>
  <c r="C1855" i="43"/>
  <c r="B1855" i="43"/>
  <c r="AB1854" i="43"/>
  <c r="AC1854" i="43" s="1"/>
  <c r="Z1854" i="43"/>
  <c r="AA1854" i="43" s="1"/>
  <c r="Y1854" i="43"/>
  <c r="AD1854" i="43" s="1"/>
  <c r="V1854" i="43"/>
  <c r="U1854" i="43"/>
  <c r="R1854" i="43"/>
  <c r="O1854" i="43"/>
  <c r="M1854" i="43"/>
  <c r="L1854" i="43"/>
  <c r="G1854" i="43"/>
  <c r="F1854" i="43"/>
  <c r="E1854" i="43"/>
  <c r="D1854" i="43"/>
  <c r="C1854" i="43"/>
  <c r="B1854" i="43"/>
  <c r="Y1853" i="43"/>
  <c r="AD1853" i="43" s="1"/>
  <c r="V1853" i="43"/>
  <c r="U1853" i="43"/>
  <c r="S1853" i="43"/>
  <c r="R1853" i="43"/>
  <c r="P1853" i="43"/>
  <c r="O1853" i="43"/>
  <c r="M1853" i="43"/>
  <c r="L1853" i="43"/>
  <c r="G1853" i="43"/>
  <c r="F1853" i="43"/>
  <c r="E1853" i="43"/>
  <c r="D1853" i="43"/>
  <c r="C1853" i="43"/>
  <c r="B1853" i="43"/>
  <c r="Y1852" i="43"/>
  <c r="AB1852" i="43" s="1"/>
  <c r="AC1852" i="43" s="1"/>
  <c r="V1852" i="43"/>
  <c r="U1852" i="43"/>
  <c r="R1852" i="43"/>
  <c r="O1852" i="43"/>
  <c r="M1852" i="43"/>
  <c r="L1852" i="43"/>
  <c r="G1852" i="43"/>
  <c r="F1852" i="43"/>
  <c r="E1852" i="43"/>
  <c r="D1852" i="43"/>
  <c r="C1852" i="43"/>
  <c r="B1852" i="43"/>
  <c r="Y1851" i="43"/>
  <c r="AD1851" i="43" s="1"/>
  <c r="V1851" i="43"/>
  <c r="X1851" i="43" s="1"/>
  <c r="U1851" i="43"/>
  <c r="S1851" i="43"/>
  <c r="R1851" i="43"/>
  <c r="P1851" i="43"/>
  <c r="O1851" i="43"/>
  <c r="M1851" i="43"/>
  <c r="L1851" i="43"/>
  <c r="G1851" i="43"/>
  <c r="F1851" i="43"/>
  <c r="E1851" i="43"/>
  <c r="D1851" i="43"/>
  <c r="C1851" i="43"/>
  <c r="B1851" i="43"/>
  <c r="Y1850" i="43"/>
  <c r="AB1850" i="43" s="1"/>
  <c r="AC1850" i="43" s="1"/>
  <c r="V1850" i="43"/>
  <c r="U1850" i="43"/>
  <c r="R1850" i="43"/>
  <c r="O1850" i="43"/>
  <c r="M1850" i="43"/>
  <c r="L1850" i="43"/>
  <c r="X1850" i="43" s="1"/>
  <c r="G1850" i="43"/>
  <c r="F1850" i="43"/>
  <c r="E1850" i="43"/>
  <c r="D1850" i="43"/>
  <c r="C1850" i="43"/>
  <c r="B1850" i="43"/>
  <c r="Y1849" i="43"/>
  <c r="AD1849" i="43" s="1"/>
  <c r="V1849" i="43"/>
  <c r="U1849" i="43"/>
  <c r="R1849" i="43"/>
  <c r="O1849" i="43"/>
  <c r="M1849" i="43"/>
  <c r="L1849" i="43"/>
  <c r="G1849" i="43"/>
  <c r="F1849" i="43"/>
  <c r="E1849" i="43"/>
  <c r="D1849" i="43"/>
  <c r="C1849" i="43"/>
  <c r="B1849" i="43"/>
  <c r="Y1848" i="43"/>
  <c r="AB1848" i="43" s="1"/>
  <c r="AC1848" i="43" s="1"/>
  <c r="V1848" i="43"/>
  <c r="U1848" i="43"/>
  <c r="R1848" i="43"/>
  <c r="O1848" i="43"/>
  <c r="M1848" i="43"/>
  <c r="L1848" i="43"/>
  <c r="G1848" i="43"/>
  <c r="F1848" i="43"/>
  <c r="E1848" i="43"/>
  <c r="D1848" i="43"/>
  <c r="C1848" i="43"/>
  <c r="B1848" i="43"/>
  <c r="Y1847" i="43"/>
  <c r="AB1847" i="43" s="1"/>
  <c r="AC1847" i="43" s="1"/>
  <c r="V1847" i="43"/>
  <c r="U1847" i="43"/>
  <c r="R1847" i="43"/>
  <c r="O1847" i="43"/>
  <c r="M1847" i="43"/>
  <c r="L1847" i="43"/>
  <c r="G1847" i="43"/>
  <c r="F1847" i="43"/>
  <c r="E1847" i="43"/>
  <c r="D1847" i="43"/>
  <c r="C1847" i="43"/>
  <c r="B1847" i="43"/>
  <c r="Y1846" i="43"/>
  <c r="AB1846" i="43" s="1"/>
  <c r="AC1846" i="43" s="1"/>
  <c r="V1846" i="43"/>
  <c r="U1846" i="43"/>
  <c r="R1846" i="43"/>
  <c r="O1846" i="43"/>
  <c r="P1846" i="43" s="1"/>
  <c r="M1846" i="43"/>
  <c r="L1846" i="43"/>
  <c r="G1846" i="43"/>
  <c r="F1846" i="43"/>
  <c r="E1846" i="43"/>
  <c r="D1846" i="43"/>
  <c r="C1846" i="43"/>
  <c r="B1846" i="43"/>
  <c r="Y1845" i="43"/>
  <c r="V1845" i="43"/>
  <c r="O1845" i="43"/>
  <c r="M1845" i="43"/>
  <c r="L1845" i="43"/>
  <c r="W1845" i="43" s="1"/>
  <c r="G1845" i="43"/>
  <c r="F1845" i="43"/>
  <c r="E1845" i="43"/>
  <c r="D1845" i="43"/>
  <c r="C1845" i="43"/>
  <c r="B1845" i="43"/>
  <c r="Y1844" i="43"/>
  <c r="AB1844" i="43" s="1"/>
  <c r="AC1844" i="43" s="1"/>
  <c r="V1844" i="43"/>
  <c r="O1844" i="43"/>
  <c r="P1844" i="43" s="1"/>
  <c r="M1844" i="43"/>
  <c r="L1844" i="43"/>
  <c r="S1844" i="43" s="1"/>
  <c r="G1844" i="43"/>
  <c r="F1844" i="43"/>
  <c r="E1844" i="43"/>
  <c r="D1844" i="43"/>
  <c r="C1844" i="43"/>
  <c r="B1844" i="43"/>
  <c r="Y1843" i="43"/>
  <c r="V1843" i="43"/>
  <c r="O1843" i="43"/>
  <c r="M1843" i="43"/>
  <c r="L1843" i="43"/>
  <c r="G1843" i="43"/>
  <c r="F1843" i="43"/>
  <c r="E1843" i="43"/>
  <c r="D1843" i="43"/>
  <c r="C1843" i="43"/>
  <c r="B1843" i="43"/>
  <c r="Y1842" i="43"/>
  <c r="AB1842" i="43" s="1"/>
  <c r="AC1842" i="43" s="1"/>
  <c r="V1842" i="43"/>
  <c r="U1842" i="43"/>
  <c r="R1842" i="43"/>
  <c r="O1842" i="43"/>
  <c r="M1842" i="43"/>
  <c r="L1842" i="43"/>
  <c r="P1842" i="43" s="1"/>
  <c r="G1842" i="43"/>
  <c r="F1842" i="43"/>
  <c r="E1842" i="43"/>
  <c r="D1842" i="43"/>
  <c r="C1842" i="43"/>
  <c r="B1842" i="43"/>
  <c r="Y1841" i="43"/>
  <c r="AB1841" i="43" s="1"/>
  <c r="AC1841" i="43" s="1"/>
  <c r="V1841" i="43"/>
  <c r="U1841" i="43"/>
  <c r="R1841" i="43"/>
  <c r="O1841" i="43"/>
  <c r="M1841" i="43"/>
  <c r="L1841" i="43"/>
  <c r="W1841" i="43" s="1"/>
  <c r="G1841" i="43"/>
  <c r="F1841" i="43"/>
  <c r="E1841" i="43"/>
  <c r="D1841" i="43"/>
  <c r="C1841" i="43"/>
  <c r="B1841" i="43"/>
  <c r="Y1840" i="43"/>
  <c r="V1840" i="43"/>
  <c r="U1840" i="43"/>
  <c r="R1840" i="43"/>
  <c r="O1840" i="43"/>
  <c r="M1840" i="43"/>
  <c r="L1840" i="43"/>
  <c r="G1840" i="43"/>
  <c r="F1840" i="43"/>
  <c r="E1840" i="43"/>
  <c r="D1840" i="43"/>
  <c r="C1840" i="43"/>
  <c r="B1840" i="43"/>
  <c r="Y1839" i="43"/>
  <c r="AB1839" i="43" s="1"/>
  <c r="AC1839" i="43" s="1"/>
  <c r="V1839" i="43"/>
  <c r="U1839" i="43"/>
  <c r="R1839" i="43"/>
  <c r="O1839" i="43"/>
  <c r="M1839" i="43"/>
  <c r="L1839" i="43"/>
  <c r="G1839" i="43"/>
  <c r="F1839" i="43"/>
  <c r="E1839" i="43"/>
  <c r="D1839" i="43"/>
  <c r="C1839" i="43"/>
  <c r="B1839" i="43"/>
  <c r="Y1838" i="43"/>
  <c r="AB1838" i="43" s="1"/>
  <c r="AC1838" i="43" s="1"/>
  <c r="V1838" i="43"/>
  <c r="U1838" i="43"/>
  <c r="R1838" i="43"/>
  <c r="O1838" i="43"/>
  <c r="M1838" i="43"/>
  <c r="L1838" i="43"/>
  <c r="G1838" i="43"/>
  <c r="F1838" i="43"/>
  <c r="E1838" i="43"/>
  <c r="D1838" i="43"/>
  <c r="C1838" i="43"/>
  <c r="B1838" i="43"/>
  <c r="Z1837" i="43"/>
  <c r="AA1837" i="43" s="1"/>
  <c r="Y1837" i="43"/>
  <c r="AB1837" i="43" s="1"/>
  <c r="AC1837" i="43" s="1"/>
  <c r="V1837" i="43"/>
  <c r="W1837" i="43" s="1"/>
  <c r="U1837" i="43"/>
  <c r="R1837" i="43"/>
  <c r="O1837" i="43"/>
  <c r="M1837" i="43"/>
  <c r="L1837" i="43"/>
  <c r="G1837" i="43"/>
  <c r="F1837" i="43"/>
  <c r="E1837" i="43"/>
  <c r="D1837" i="43"/>
  <c r="C1837" i="43"/>
  <c r="B1837" i="43"/>
  <c r="Y1836" i="43"/>
  <c r="V1836" i="43"/>
  <c r="U1836" i="43"/>
  <c r="R1836" i="43"/>
  <c r="O1836" i="43"/>
  <c r="M1836" i="43"/>
  <c r="L1836" i="43"/>
  <c r="G1836" i="43"/>
  <c r="F1836" i="43"/>
  <c r="E1836" i="43"/>
  <c r="D1836" i="43"/>
  <c r="C1836" i="43"/>
  <c r="B1836" i="43"/>
  <c r="Y1835" i="43"/>
  <c r="AB1835" i="43" s="1"/>
  <c r="AC1835" i="43" s="1"/>
  <c r="V1835" i="43"/>
  <c r="U1835" i="43"/>
  <c r="R1835" i="43"/>
  <c r="O1835" i="43"/>
  <c r="M1835" i="43"/>
  <c r="L1835" i="43"/>
  <c r="W1835" i="43" s="1"/>
  <c r="G1835" i="43"/>
  <c r="F1835" i="43"/>
  <c r="E1835" i="43"/>
  <c r="D1835" i="43"/>
  <c r="C1835" i="43"/>
  <c r="B1835" i="43"/>
  <c r="Y1834" i="43"/>
  <c r="AB1834" i="43" s="1"/>
  <c r="AC1834" i="43" s="1"/>
  <c r="V1834" i="43"/>
  <c r="U1834" i="43"/>
  <c r="R1834" i="43"/>
  <c r="O1834" i="43"/>
  <c r="M1834" i="43"/>
  <c r="L1834" i="43"/>
  <c r="G1834" i="43"/>
  <c r="F1834" i="43"/>
  <c r="E1834" i="43"/>
  <c r="D1834" i="43"/>
  <c r="C1834" i="43"/>
  <c r="B1834" i="43"/>
  <c r="Y1833" i="43"/>
  <c r="AB1833" i="43" s="1"/>
  <c r="AC1833" i="43" s="1"/>
  <c r="V1833" i="43"/>
  <c r="U1833" i="43"/>
  <c r="R1833" i="43"/>
  <c r="O1833" i="43"/>
  <c r="M1833" i="43"/>
  <c r="L1833" i="43"/>
  <c r="W1833" i="43" s="1"/>
  <c r="G1833" i="43"/>
  <c r="F1833" i="43"/>
  <c r="E1833" i="43"/>
  <c r="D1833" i="43"/>
  <c r="C1833" i="43"/>
  <c r="B1833" i="43"/>
  <c r="Y1832" i="43"/>
  <c r="V1832" i="43"/>
  <c r="U1832" i="43"/>
  <c r="R1832" i="43"/>
  <c r="O1832" i="43"/>
  <c r="M1832" i="43"/>
  <c r="L1832" i="43"/>
  <c r="G1832" i="43"/>
  <c r="F1832" i="43"/>
  <c r="E1832" i="43"/>
  <c r="D1832" i="43"/>
  <c r="C1832" i="43"/>
  <c r="B1832" i="43"/>
  <c r="Y1831" i="43"/>
  <c r="AB1831" i="43" s="1"/>
  <c r="AC1831" i="43" s="1"/>
  <c r="V1831" i="43"/>
  <c r="U1831" i="43"/>
  <c r="R1831" i="43"/>
  <c r="O1831" i="43"/>
  <c r="M1831" i="43"/>
  <c r="L1831" i="43"/>
  <c r="G1831" i="43"/>
  <c r="F1831" i="43"/>
  <c r="E1831" i="43"/>
  <c r="D1831" i="43"/>
  <c r="C1831" i="43"/>
  <c r="B1831" i="43"/>
  <c r="Y1830" i="43"/>
  <c r="AB1830" i="43" s="1"/>
  <c r="AC1830" i="43" s="1"/>
  <c r="V1830" i="43"/>
  <c r="U1830" i="43"/>
  <c r="R1830" i="43"/>
  <c r="O1830" i="43"/>
  <c r="M1830" i="43"/>
  <c r="L1830" i="43"/>
  <c r="G1830" i="43"/>
  <c r="F1830" i="43"/>
  <c r="E1830" i="43"/>
  <c r="D1830" i="43"/>
  <c r="C1830" i="43"/>
  <c r="B1830" i="43"/>
  <c r="AC1829" i="43"/>
  <c r="Z1829" i="43"/>
  <c r="AA1829" i="43" s="1"/>
  <c r="Y1829" i="43"/>
  <c r="AB1829" i="43" s="1"/>
  <c r="V1829" i="43"/>
  <c r="U1829" i="43"/>
  <c r="R1829" i="43"/>
  <c r="O1829" i="43"/>
  <c r="M1829" i="43"/>
  <c r="L1829" i="43"/>
  <c r="P1829" i="43" s="1"/>
  <c r="G1829" i="43"/>
  <c r="F1829" i="43"/>
  <c r="E1829" i="43"/>
  <c r="D1829" i="43"/>
  <c r="C1829" i="43"/>
  <c r="B1829" i="43"/>
  <c r="Y1828" i="43"/>
  <c r="V1828" i="43"/>
  <c r="U1828" i="43"/>
  <c r="R1828" i="43"/>
  <c r="O1828" i="43"/>
  <c r="M1828" i="43"/>
  <c r="L1828" i="43"/>
  <c r="G1828" i="43"/>
  <c r="F1828" i="43"/>
  <c r="E1828" i="43"/>
  <c r="D1828" i="43"/>
  <c r="C1828" i="43"/>
  <c r="B1828" i="43"/>
  <c r="AC1827" i="43"/>
  <c r="Y1827" i="43"/>
  <c r="AB1827" i="43" s="1"/>
  <c r="V1827" i="43"/>
  <c r="U1827" i="43"/>
  <c r="R1827" i="43"/>
  <c r="O1827" i="43"/>
  <c r="M1827" i="43"/>
  <c r="L1827" i="43"/>
  <c r="P1827" i="43" s="1"/>
  <c r="G1827" i="43"/>
  <c r="F1827" i="43"/>
  <c r="E1827" i="43"/>
  <c r="D1827" i="43"/>
  <c r="C1827" i="43"/>
  <c r="B1827" i="43"/>
  <c r="Y1826" i="43"/>
  <c r="AB1826" i="43" s="1"/>
  <c r="AC1826" i="43" s="1"/>
  <c r="V1826" i="43"/>
  <c r="U1826" i="43"/>
  <c r="R1826" i="43"/>
  <c r="O1826" i="43"/>
  <c r="M1826" i="43"/>
  <c r="L1826" i="43"/>
  <c r="G1826" i="43"/>
  <c r="F1826" i="43"/>
  <c r="E1826" i="43"/>
  <c r="D1826" i="43"/>
  <c r="C1826" i="43"/>
  <c r="B1826" i="43"/>
  <c r="Z1825" i="43"/>
  <c r="AA1825" i="43" s="1"/>
  <c r="Y1825" i="43"/>
  <c r="AB1825" i="43" s="1"/>
  <c r="AC1825" i="43" s="1"/>
  <c r="V1825" i="43"/>
  <c r="W1825" i="43" s="1"/>
  <c r="U1825" i="43"/>
  <c r="R1825" i="43"/>
  <c r="O1825" i="43"/>
  <c r="M1825" i="43"/>
  <c r="L1825" i="43"/>
  <c r="G1825" i="43"/>
  <c r="F1825" i="43"/>
  <c r="E1825" i="43"/>
  <c r="D1825" i="43"/>
  <c r="C1825" i="43"/>
  <c r="B1825" i="43"/>
  <c r="Y1824" i="43"/>
  <c r="V1824" i="43"/>
  <c r="U1824" i="43"/>
  <c r="R1824" i="43"/>
  <c r="O1824" i="43"/>
  <c r="M1824" i="43"/>
  <c r="L1824" i="43"/>
  <c r="G1824" i="43"/>
  <c r="F1824" i="43"/>
  <c r="E1824" i="43"/>
  <c r="D1824" i="43"/>
  <c r="C1824" i="43"/>
  <c r="B1824" i="43"/>
  <c r="Y1823" i="43"/>
  <c r="AB1823" i="43" s="1"/>
  <c r="AC1823" i="43" s="1"/>
  <c r="V1823" i="43"/>
  <c r="U1823" i="43"/>
  <c r="R1823" i="43"/>
  <c r="O1823" i="43"/>
  <c r="M1823" i="43"/>
  <c r="L1823" i="43"/>
  <c r="W1823" i="43" s="1"/>
  <c r="G1823" i="43"/>
  <c r="F1823" i="43"/>
  <c r="E1823" i="43"/>
  <c r="D1823" i="43"/>
  <c r="C1823" i="43"/>
  <c r="B1823" i="43"/>
  <c r="Y1822" i="43"/>
  <c r="AB1822" i="43" s="1"/>
  <c r="AC1822" i="43" s="1"/>
  <c r="V1822" i="43"/>
  <c r="U1822" i="43"/>
  <c r="R1822" i="43"/>
  <c r="O1822" i="43"/>
  <c r="M1822" i="43"/>
  <c r="L1822" i="43"/>
  <c r="G1822" i="43"/>
  <c r="F1822" i="43"/>
  <c r="E1822" i="43"/>
  <c r="D1822" i="43"/>
  <c r="C1822" i="43"/>
  <c r="B1822" i="43"/>
  <c r="Y1821" i="43"/>
  <c r="AB1821" i="43" s="1"/>
  <c r="AC1821" i="43" s="1"/>
  <c r="V1821" i="43"/>
  <c r="U1821" i="43"/>
  <c r="R1821" i="43"/>
  <c r="O1821" i="43"/>
  <c r="M1821" i="43"/>
  <c r="L1821" i="43"/>
  <c r="W1821" i="43" s="1"/>
  <c r="G1821" i="43"/>
  <c r="F1821" i="43"/>
  <c r="E1821" i="43"/>
  <c r="D1821" i="43"/>
  <c r="C1821" i="43"/>
  <c r="B1821" i="43"/>
  <c r="Y1820" i="43"/>
  <c r="V1820" i="43"/>
  <c r="U1820" i="43"/>
  <c r="R1820" i="43"/>
  <c r="O1820" i="43"/>
  <c r="M1820" i="43"/>
  <c r="L1820" i="43"/>
  <c r="G1820" i="43"/>
  <c r="F1820" i="43"/>
  <c r="E1820" i="43"/>
  <c r="D1820" i="43"/>
  <c r="C1820" i="43"/>
  <c r="B1820" i="43"/>
  <c r="Y1819" i="43"/>
  <c r="AB1819" i="43" s="1"/>
  <c r="AC1819" i="43" s="1"/>
  <c r="V1819" i="43"/>
  <c r="U1819" i="43"/>
  <c r="S1819" i="43"/>
  <c r="R1819" i="43"/>
  <c r="O1819" i="43"/>
  <c r="P1819" i="43" s="1"/>
  <c r="M1819" i="43"/>
  <c r="L1819" i="43"/>
  <c r="G1819" i="43"/>
  <c r="F1819" i="43"/>
  <c r="E1819" i="43"/>
  <c r="D1819" i="43"/>
  <c r="C1819" i="43"/>
  <c r="B1819" i="43"/>
  <c r="AD1818" i="43"/>
  <c r="Z1818" i="43"/>
  <c r="AA1818" i="43" s="1"/>
  <c r="Y1818" i="43"/>
  <c r="AB1818" i="43" s="1"/>
  <c r="AC1818" i="43" s="1"/>
  <c r="V1818" i="43"/>
  <c r="U1818" i="43"/>
  <c r="R1818" i="43"/>
  <c r="O1818" i="43"/>
  <c r="M1818" i="43"/>
  <c r="L1818" i="43"/>
  <c r="G1818" i="43"/>
  <c r="F1818" i="43"/>
  <c r="E1818" i="43"/>
  <c r="D1818" i="43"/>
  <c r="C1818" i="43"/>
  <c r="B1818" i="43"/>
  <c r="Y1817" i="43"/>
  <c r="AD1817" i="43" s="1"/>
  <c r="V1817" i="43"/>
  <c r="U1817" i="43"/>
  <c r="S1817" i="43"/>
  <c r="R1817" i="43"/>
  <c r="P1817" i="43"/>
  <c r="O1817" i="43"/>
  <c r="M1817" i="43"/>
  <c r="L1817" i="43"/>
  <c r="G1817" i="43"/>
  <c r="F1817" i="43"/>
  <c r="E1817" i="43"/>
  <c r="D1817" i="43"/>
  <c r="C1817" i="43"/>
  <c r="B1817" i="43"/>
  <c r="AD1816" i="43"/>
  <c r="AB1816" i="43"/>
  <c r="AC1816" i="43" s="1"/>
  <c r="Z1816" i="43"/>
  <c r="AA1816" i="43" s="1"/>
  <c r="Y1816" i="43"/>
  <c r="V1816" i="43"/>
  <c r="U1816" i="43"/>
  <c r="R1816" i="43"/>
  <c r="O1816" i="43"/>
  <c r="M1816" i="43"/>
  <c r="L1816" i="43"/>
  <c r="P1816" i="43" s="1"/>
  <c r="G1816" i="43"/>
  <c r="F1816" i="43"/>
  <c r="E1816" i="43"/>
  <c r="D1816" i="43"/>
  <c r="C1816" i="43"/>
  <c r="B1816" i="43"/>
  <c r="Y1815" i="43"/>
  <c r="AD1815" i="43" s="1"/>
  <c r="V1815" i="43"/>
  <c r="U1815" i="43"/>
  <c r="S1815" i="43"/>
  <c r="R1815" i="43"/>
  <c r="P1815" i="43"/>
  <c r="O1815" i="43"/>
  <c r="M1815" i="43"/>
  <c r="L1815" i="43"/>
  <c r="G1815" i="43"/>
  <c r="F1815" i="43"/>
  <c r="E1815" i="43"/>
  <c r="D1815" i="43"/>
  <c r="C1815" i="43"/>
  <c r="B1815" i="43"/>
  <c r="AD1814" i="43"/>
  <c r="Z1814" i="43"/>
  <c r="AA1814" i="43" s="1"/>
  <c r="Y1814" i="43"/>
  <c r="AB1814" i="43" s="1"/>
  <c r="AC1814" i="43" s="1"/>
  <c r="V1814" i="43"/>
  <c r="U1814" i="43"/>
  <c r="R1814" i="43"/>
  <c r="O1814" i="43"/>
  <c r="M1814" i="43"/>
  <c r="L1814" i="43"/>
  <c r="G1814" i="43"/>
  <c r="F1814" i="43"/>
  <c r="E1814" i="43"/>
  <c r="D1814" i="43"/>
  <c r="C1814" i="43"/>
  <c r="B1814" i="43"/>
  <c r="Y1813" i="43"/>
  <c r="AD1813" i="43" s="1"/>
  <c r="V1813" i="43"/>
  <c r="U1813" i="43"/>
  <c r="S1813" i="43"/>
  <c r="R1813" i="43"/>
  <c r="P1813" i="43"/>
  <c r="O1813" i="43"/>
  <c r="M1813" i="43"/>
  <c r="L1813" i="43"/>
  <c r="G1813" i="43"/>
  <c r="F1813" i="43"/>
  <c r="E1813" i="43"/>
  <c r="D1813" i="43"/>
  <c r="C1813" i="43"/>
  <c r="B1813" i="43"/>
  <c r="AD1812" i="43"/>
  <c r="AB1812" i="43"/>
  <c r="AC1812" i="43" s="1"/>
  <c r="Z1812" i="43"/>
  <c r="AA1812" i="43" s="1"/>
  <c r="Y1812" i="43"/>
  <c r="V1812" i="43"/>
  <c r="U1812" i="43"/>
  <c r="R1812" i="43"/>
  <c r="O1812" i="43"/>
  <c r="M1812" i="43"/>
  <c r="L1812" i="43"/>
  <c r="P1812" i="43" s="1"/>
  <c r="G1812" i="43"/>
  <c r="F1812" i="43"/>
  <c r="E1812" i="43"/>
  <c r="D1812" i="43"/>
  <c r="C1812" i="43"/>
  <c r="B1812" i="43"/>
  <c r="Y1811" i="43"/>
  <c r="AD1811" i="43" s="1"/>
  <c r="V1811" i="43"/>
  <c r="U1811" i="43"/>
  <c r="S1811" i="43"/>
  <c r="R1811" i="43"/>
  <c r="P1811" i="43"/>
  <c r="O1811" i="43"/>
  <c r="M1811" i="43"/>
  <c r="L1811" i="43"/>
  <c r="G1811" i="43"/>
  <c r="F1811" i="43"/>
  <c r="E1811" i="43"/>
  <c r="D1811" i="43"/>
  <c r="C1811" i="43"/>
  <c r="B1811" i="43"/>
  <c r="AD1810" i="43"/>
  <c r="Z1810" i="43"/>
  <c r="AA1810" i="43" s="1"/>
  <c r="Y1810" i="43"/>
  <c r="AB1810" i="43" s="1"/>
  <c r="AC1810" i="43" s="1"/>
  <c r="V1810" i="43"/>
  <c r="U1810" i="43"/>
  <c r="R1810" i="43"/>
  <c r="O1810" i="43"/>
  <c r="M1810" i="43"/>
  <c r="L1810" i="43"/>
  <c r="G1810" i="43"/>
  <c r="F1810" i="43"/>
  <c r="E1810" i="43"/>
  <c r="D1810" i="43"/>
  <c r="C1810" i="43"/>
  <c r="B1810" i="43"/>
  <c r="Y1809" i="43"/>
  <c r="AD1809" i="43" s="1"/>
  <c r="V1809" i="43"/>
  <c r="U1809" i="43"/>
  <c r="S1809" i="43"/>
  <c r="R1809" i="43"/>
  <c r="O1809" i="43"/>
  <c r="P1809" i="43" s="1"/>
  <c r="M1809" i="43"/>
  <c r="L1809" i="43"/>
  <c r="G1809" i="43"/>
  <c r="F1809" i="43"/>
  <c r="E1809" i="43"/>
  <c r="D1809" i="43"/>
  <c r="C1809" i="43"/>
  <c r="B1809" i="43"/>
  <c r="AD1808" i="43"/>
  <c r="AB1808" i="43"/>
  <c r="AC1808" i="43" s="1"/>
  <c r="Z1808" i="43"/>
  <c r="AA1808" i="43" s="1"/>
  <c r="Y1808" i="43"/>
  <c r="V1808" i="43"/>
  <c r="U1808" i="43"/>
  <c r="R1808" i="43"/>
  <c r="O1808" i="43"/>
  <c r="M1808" i="43"/>
  <c r="L1808" i="43"/>
  <c r="G1808" i="43"/>
  <c r="F1808" i="43"/>
  <c r="E1808" i="43"/>
  <c r="D1808" i="43"/>
  <c r="C1808" i="43"/>
  <c r="B1808" i="43"/>
  <c r="Y1807" i="43"/>
  <c r="AD1807" i="43" s="1"/>
  <c r="V1807" i="43"/>
  <c r="U1807" i="43"/>
  <c r="S1807" i="43"/>
  <c r="R1807" i="43"/>
  <c r="O1807" i="43"/>
  <c r="P1807" i="43" s="1"/>
  <c r="M1807" i="43"/>
  <c r="L1807" i="43"/>
  <c r="G1807" i="43"/>
  <c r="F1807" i="43"/>
  <c r="E1807" i="43"/>
  <c r="D1807" i="43"/>
  <c r="C1807" i="43"/>
  <c r="B1807" i="43"/>
  <c r="AD1806" i="43"/>
  <c r="Z1806" i="43"/>
  <c r="AA1806" i="43" s="1"/>
  <c r="Y1806" i="43"/>
  <c r="AB1806" i="43" s="1"/>
  <c r="AC1806" i="43" s="1"/>
  <c r="V1806" i="43"/>
  <c r="U1806" i="43"/>
  <c r="R1806" i="43"/>
  <c r="O1806" i="43"/>
  <c r="M1806" i="43"/>
  <c r="L1806" i="43"/>
  <c r="P1806" i="43" s="1"/>
  <c r="G1806" i="43"/>
  <c r="F1806" i="43"/>
  <c r="E1806" i="43"/>
  <c r="D1806" i="43"/>
  <c r="C1806" i="43"/>
  <c r="B1806" i="43"/>
  <c r="Y1805" i="43"/>
  <c r="AD1805" i="43" s="1"/>
  <c r="V1805" i="43"/>
  <c r="U1805" i="43"/>
  <c r="S1805" i="43"/>
  <c r="R1805" i="43"/>
  <c r="P1805" i="43"/>
  <c r="O1805" i="43"/>
  <c r="M1805" i="43"/>
  <c r="L1805" i="43"/>
  <c r="G1805" i="43"/>
  <c r="F1805" i="43"/>
  <c r="E1805" i="43"/>
  <c r="D1805" i="43"/>
  <c r="C1805" i="43"/>
  <c r="B1805" i="43"/>
  <c r="AD1804" i="43"/>
  <c r="AB1804" i="43"/>
  <c r="AC1804" i="43" s="1"/>
  <c r="Z1804" i="43"/>
  <c r="AA1804" i="43" s="1"/>
  <c r="Y1804" i="43"/>
  <c r="V1804" i="43"/>
  <c r="U1804" i="43"/>
  <c r="R1804" i="43"/>
  <c r="O1804" i="43"/>
  <c r="M1804" i="43"/>
  <c r="L1804" i="43"/>
  <c r="G1804" i="43"/>
  <c r="F1804" i="43"/>
  <c r="E1804" i="43"/>
  <c r="D1804" i="43"/>
  <c r="C1804" i="43"/>
  <c r="B1804" i="43"/>
  <c r="AD1803" i="43"/>
  <c r="Z1803" i="43"/>
  <c r="AA1803" i="43" s="1"/>
  <c r="Y1803" i="43"/>
  <c r="AB1803" i="43" s="1"/>
  <c r="AC1803" i="43" s="1"/>
  <c r="V1803" i="43"/>
  <c r="X1803" i="43" s="1"/>
  <c r="U1803" i="43"/>
  <c r="S1803" i="43"/>
  <c r="R1803" i="43"/>
  <c r="O1803" i="43"/>
  <c r="P1803" i="43" s="1"/>
  <c r="M1803" i="43"/>
  <c r="L1803" i="43"/>
  <c r="G1803" i="43"/>
  <c r="F1803" i="43"/>
  <c r="E1803" i="43"/>
  <c r="D1803" i="43"/>
  <c r="C1803" i="43"/>
  <c r="B1803" i="43"/>
  <c r="Y1802" i="43"/>
  <c r="AB1802" i="43" s="1"/>
  <c r="AC1802" i="43" s="1"/>
  <c r="V1802" i="43"/>
  <c r="U1802" i="43"/>
  <c r="R1802" i="43"/>
  <c r="O1802" i="43"/>
  <c r="M1802" i="43"/>
  <c r="L1802" i="43"/>
  <c r="G1802" i="43"/>
  <c r="F1802" i="43"/>
  <c r="E1802" i="43"/>
  <c r="D1802" i="43"/>
  <c r="C1802" i="43"/>
  <c r="B1802" i="43"/>
  <c r="Y1801" i="43"/>
  <c r="AB1801" i="43" s="1"/>
  <c r="AC1801" i="43" s="1"/>
  <c r="V1801" i="43"/>
  <c r="U1801" i="43"/>
  <c r="S1801" i="43"/>
  <c r="R1801" i="43"/>
  <c r="O1801" i="43"/>
  <c r="P1801" i="43" s="1"/>
  <c r="M1801" i="43"/>
  <c r="L1801" i="43"/>
  <c r="G1801" i="43"/>
  <c r="F1801" i="43"/>
  <c r="E1801" i="43"/>
  <c r="D1801" i="43"/>
  <c r="C1801" i="43"/>
  <c r="B1801" i="43"/>
  <c r="Y1800" i="43"/>
  <c r="AB1800" i="43" s="1"/>
  <c r="AC1800" i="43" s="1"/>
  <c r="V1800" i="43"/>
  <c r="O1800" i="43"/>
  <c r="P1800" i="43" s="1"/>
  <c r="M1800" i="43"/>
  <c r="L1800" i="43"/>
  <c r="S1800" i="43" s="1"/>
  <c r="G1800" i="43"/>
  <c r="F1800" i="43"/>
  <c r="E1800" i="43"/>
  <c r="D1800" i="43"/>
  <c r="C1800" i="43"/>
  <c r="B1800" i="43"/>
  <c r="Y1799" i="43"/>
  <c r="AB1799" i="43" s="1"/>
  <c r="AC1799" i="43" s="1"/>
  <c r="W1799" i="43"/>
  <c r="V1799" i="43"/>
  <c r="P1799" i="43"/>
  <c r="O1799" i="43"/>
  <c r="M1799" i="43"/>
  <c r="L1799" i="43"/>
  <c r="S1799" i="43" s="1"/>
  <c r="G1799" i="43"/>
  <c r="F1799" i="43"/>
  <c r="E1799" i="43"/>
  <c r="D1799" i="43"/>
  <c r="C1799" i="43"/>
  <c r="B1799" i="43"/>
  <c r="Y1798" i="43"/>
  <c r="Z1798" i="43" s="1"/>
  <c r="AA1798" i="43" s="1"/>
  <c r="V1798" i="43"/>
  <c r="P1798" i="43"/>
  <c r="O1798" i="43"/>
  <c r="M1798" i="43"/>
  <c r="L1798" i="43"/>
  <c r="S1798" i="43" s="1"/>
  <c r="G1798" i="43"/>
  <c r="F1798" i="43"/>
  <c r="E1798" i="43"/>
  <c r="D1798" i="43"/>
  <c r="C1798" i="43"/>
  <c r="B1798" i="43"/>
  <c r="Y1797" i="43"/>
  <c r="Z1797" i="43" s="1"/>
  <c r="AA1797" i="43" s="1"/>
  <c r="V1797" i="43"/>
  <c r="X1797" i="43" s="1"/>
  <c r="U1797" i="43"/>
  <c r="R1797" i="43"/>
  <c r="O1797" i="43"/>
  <c r="M1797" i="43"/>
  <c r="L1797" i="43"/>
  <c r="G1797" i="43"/>
  <c r="F1797" i="43"/>
  <c r="E1797" i="43"/>
  <c r="D1797" i="43"/>
  <c r="C1797" i="43"/>
  <c r="B1797" i="43"/>
  <c r="AD1796" i="43"/>
  <c r="Y1796" i="43"/>
  <c r="AB1796" i="43" s="1"/>
  <c r="AC1796" i="43" s="1"/>
  <c r="V1796" i="43"/>
  <c r="U1796" i="43"/>
  <c r="R1796" i="43"/>
  <c r="O1796" i="43"/>
  <c r="M1796" i="43"/>
  <c r="L1796" i="43"/>
  <c r="S1796" i="43" s="1"/>
  <c r="G1796" i="43"/>
  <c r="F1796" i="43"/>
  <c r="E1796" i="43"/>
  <c r="D1796" i="43"/>
  <c r="C1796" i="43"/>
  <c r="B1796" i="43"/>
  <c r="AB1795" i="43"/>
  <c r="AC1795" i="43" s="1"/>
  <c r="Z1795" i="43"/>
  <c r="AA1795" i="43" s="1"/>
  <c r="Y1795" i="43"/>
  <c r="AD1795" i="43" s="1"/>
  <c r="V1795" i="43"/>
  <c r="U1795" i="43"/>
  <c r="R1795" i="43"/>
  <c r="O1795" i="43"/>
  <c r="M1795" i="43"/>
  <c r="L1795" i="43"/>
  <c r="P1795" i="43" s="1"/>
  <c r="G1795" i="43"/>
  <c r="F1795" i="43"/>
  <c r="E1795" i="43"/>
  <c r="D1795" i="43"/>
  <c r="C1795" i="43"/>
  <c r="B1795" i="43"/>
  <c r="AD1794" i="43"/>
  <c r="Z1794" i="43"/>
  <c r="AA1794" i="43" s="1"/>
  <c r="Y1794" i="43"/>
  <c r="AB1794" i="43" s="1"/>
  <c r="AC1794" i="43" s="1"/>
  <c r="V1794" i="43"/>
  <c r="U1794" i="43"/>
  <c r="R1794" i="43"/>
  <c r="O1794" i="43"/>
  <c r="M1794" i="43"/>
  <c r="L1794" i="43"/>
  <c r="W1794" i="43" s="1"/>
  <c r="G1794" i="43"/>
  <c r="F1794" i="43"/>
  <c r="E1794" i="43"/>
  <c r="D1794" i="43"/>
  <c r="C1794" i="43"/>
  <c r="B1794" i="43"/>
  <c r="AB1793" i="43"/>
  <c r="AC1793" i="43" s="1"/>
  <c r="Z1793" i="43"/>
  <c r="AA1793" i="43" s="1"/>
  <c r="Y1793" i="43"/>
  <c r="AD1793" i="43" s="1"/>
  <c r="X1793" i="43"/>
  <c r="V1793" i="43"/>
  <c r="U1793" i="43"/>
  <c r="R1793" i="43"/>
  <c r="O1793" i="43"/>
  <c r="M1793" i="43"/>
  <c r="L1793" i="43"/>
  <c r="G1793" i="43"/>
  <c r="F1793" i="43"/>
  <c r="E1793" i="43"/>
  <c r="D1793" i="43"/>
  <c r="C1793" i="43"/>
  <c r="B1793" i="43"/>
  <c r="AD1792" i="43"/>
  <c r="Y1792" i="43"/>
  <c r="AB1792" i="43" s="1"/>
  <c r="AC1792" i="43" s="1"/>
  <c r="V1792" i="43"/>
  <c r="U1792" i="43"/>
  <c r="R1792" i="43"/>
  <c r="O1792" i="43"/>
  <c r="M1792" i="43"/>
  <c r="L1792" i="43"/>
  <c r="S1792" i="43" s="1"/>
  <c r="G1792" i="43"/>
  <c r="F1792" i="43"/>
  <c r="E1792" i="43"/>
  <c r="D1792" i="43"/>
  <c r="C1792" i="43"/>
  <c r="B1792" i="43"/>
  <c r="AB1791" i="43"/>
  <c r="AC1791" i="43" s="1"/>
  <c r="Z1791" i="43"/>
  <c r="AA1791" i="43" s="1"/>
  <c r="Y1791" i="43"/>
  <c r="AD1791" i="43" s="1"/>
  <c r="V1791" i="43"/>
  <c r="U1791" i="43"/>
  <c r="R1791" i="43"/>
  <c r="O1791" i="43"/>
  <c r="M1791" i="43"/>
  <c r="L1791" i="43"/>
  <c r="P1791" i="43" s="1"/>
  <c r="G1791" i="43"/>
  <c r="F1791" i="43"/>
  <c r="E1791" i="43"/>
  <c r="D1791" i="43"/>
  <c r="C1791" i="43"/>
  <c r="B1791" i="43"/>
  <c r="AD1790" i="43"/>
  <c r="Z1790" i="43"/>
  <c r="AA1790" i="43" s="1"/>
  <c r="Y1790" i="43"/>
  <c r="AB1790" i="43" s="1"/>
  <c r="AC1790" i="43" s="1"/>
  <c r="V1790" i="43"/>
  <c r="U1790" i="43"/>
  <c r="R1790" i="43"/>
  <c r="O1790" i="43"/>
  <c r="M1790" i="43"/>
  <c r="L1790" i="43"/>
  <c r="W1790" i="43" s="1"/>
  <c r="G1790" i="43"/>
  <c r="F1790" i="43"/>
  <c r="E1790" i="43"/>
  <c r="D1790" i="43"/>
  <c r="C1790" i="43"/>
  <c r="B1790" i="43"/>
  <c r="AB1789" i="43"/>
  <c r="AC1789" i="43" s="1"/>
  <c r="Z1789" i="43"/>
  <c r="AA1789" i="43" s="1"/>
  <c r="Y1789" i="43"/>
  <c r="AD1789" i="43" s="1"/>
  <c r="X1789" i="43"/>
  <c r="V1789" i="43"/>
  <c r="U1789" i="43"/>
  <c r="R1789" i="43"/>
  <c r="O1789" i="43"/>
  <c r="M1789" i="43"/>
  <c r="L1789" i="43"/>
  <c r="G1789" i="43"/>
  <c r="F1789" i="43"/>
  <c r="E1789" i="43"/>
  <c r="D1789" i="43"/>
  <c r="C1789" i="43"/>
  <c r="B1789" i="43"/>
  <c r="AD1788" i="43"/>
  <c r="Y1788" i="43"/>
  <c r="AB1788" i="43" s="1"/>
  <c r="AC1788" i="43" s="1"/>
  <c r="V1788" i="43"/>
  <c r="U1788" i="43"/>
  <c r="R1788" i="43"/>
  <c r="O1788" i="43"/>
  <c r="M1788" i="43"/>
  <c r="L1788" i="43"/>
  <c r="W1788" i="43" s="1"/>
  <c r="G1788" i="43"/>
  <c r="F1788" i="43"/>
  <c r="E1788" i="43"/>
  <c r="D1788" i="43"/>
  <c r="C1788" i="43"/>
  <c r="B1788" i="43"/>
  <c r="AB1787" i="43"/>
  <c r="AC1787" i="43" s="1"/>
  <c r="Z1787" i="43"/>
  <c r="AA1787" i="43" s="1"/>
  <c r="Y1787" i="43"/>
  <c r="AD1787" i="43" s="1"/>
  <c r="X1787" i="43"/>
  <c r="V1787" i="43"/>
  <c r="U1787" i="43"/>
  <c r="R1787" i="43"/>
  <c r="O1787" i="43"/>
  <c r="M1787" i="43"/>
  <c r="L1787" i="43"/>
  <c r="G1787" i="43"/>
  <c r="F1787" i="43"/>
  <c r="E1787" i="43"/>
  <c r="D1787" i="43"/>
  <c r="C1787" i="43"/>
  <c r="B1787" i="43"/>
  <c r="AD1786" i="43"/>
  <c r="Y1786" i="43"/>
  <c r="AB1786" i="43" s="1"/>
  <c r="AC1786" i="43" s="1"/>
  <c r="V1786" i="43"/>
  <c r="U1786" i="43"/>
  <c r="S1786" i="43"/>
  <c r="R1786" i="43"/>
  <c r="O1786" i="43"/>
  <c r="P1786" i="43" s="1"/>
  <c r="M1786" i="43"/>
  <c r="L1786" i="43"/>
  <c r="G1786" i="43"/>
  <c r="F1786" i="43"/>
  <c r="E1786" i="43"/>
  <c r="D1786" i="43"/>
  <c r="C1786" i="43"/>
  <c r="B1786" i="43"/>
  <c r="Y1785" i="43"/>
  <c r="Z1785" i="43" s="1"/>
  <c r="AA1785" i="43" s="1"/>
  <c r="V1785" i="43"/>
  <c r="U1785" i="43"/>
  <c r="R1785" i="43"/>
  <c r="O1785" i="43"/>
  <c r="M1785" i="43"/>
  <c r="L1785" i="43"/>
  <c r="X1785" i="43" s="1"/>
  <c r="G1785" i="43"/>
  <c r="F1785" i="43"/>
  <c r="E1785" i="43"/>
  <c r="D1785" i="43"/>
  <c r="C1785" i="43"/>
  <c r="B1785" i="43"/>
  <c r="Z1784" i="43"/>
  <c r="AA1784" i="43" s="1"/>
  <c r="Y1784" i="43"/>
  <c r="AB1784" i="43" s="1"/>
  <c r="AC1784" i="43" s="1"/>
  <c r="V1784" i="43"/>
  <c r="X1784" i="43" s="1"/>
  <c r="U1784" i="43"/>
  <c r="S1784" i="43"/>
  <c r="R1784" i="43"/>
  <c r="O1784" i="43"/>
  <c r="P1784" i="43" s="1"/>
  <c r="M1784" i="43"/>
  <c r="L1784" i="43"/>
  <c r="G1784" i="43"/>
  <c r="F1784" i="43"/>
  <c r="E1784" i="43"/>
  <c r="D1784" i="43"/>
  <c r="C1784" i="43"/>
  <c r="B1784" i="43"/>
  <c r="Y1783" i="43"/>
  <c r="Z1783" i="43" s="1"/>
  <c r="AA1783" i="43" s="1"/>
  <c r="V1783" i="43"/>
  <c r="X1783" i="43" s="1"/>
  <c r="U1783" i="43"/>
  <c r="R1783" i="43"/>
  <c r="O1783" i="43"/>
  <c r="M1783" i="43"/>
  <c r="L1783" i="43"/>
  <c r="G1783" i="43"/>
  <c r="F1783" i="43"/>
  <c r="E1783" i="43"/>
  <c r="D1783" i="43"/>
  <c r="C1783" i="43"/>
  <c r="B1783" i="43"/>
  <c r="AD1782" i="43"/>
  <c r="Y1782" i="43"/>
  <c r="AB1782" i="43" s="1"/>
  <c r="AC1782" i="43" s="1"/>
  <c r="V1782" i="43"/>
  <c r="U1782" i="43"/>
  <c r="R1782" i="43"/>
  <c r="O1782" i="43"/>
  <c r="M1782" i="43"/>
  <c r="L1782" i="43"/>
  <c r="S1782" i="43" s="1"/>
  <c r="G1782" i="43"/>
  <c r="F1782" i="43"/>
  <c r="E1782" i="43"/>
  <c r="D1782" i="43"/>
  <c r="C1782" i="43"/>
  <c r="B1782" i="43"/>
  <c r="AB1781" i="43"/>
  <c r="AC1781" i="43" s="1"/>
  <c r="Z1781" i="43"/>
  <c r="AA1781" i="43" s="1"/>
  <c r="Y1781" i="43"/>
  <c r="AD1781" i="43" s="1"/>
  <c r="V1781" i="43"/>
  <c r="U1781" i="43"/>
  <c r="R1781" i="43"/>
  <c r="O1781" i="43"/>
  <c r="M1781" i="43"/>
  <c r="L1781" i="43"/>
  <c r="G1781" i="43"/>
  <c r="F1781" i="43"/>
  <c r="E1781" i="43"/>
  <c r="D1781" i="43"/>
  <c r="C1781" i="43"/>
  <c r="B1781" i="43"/>
  <c r="AD1780" i="43"/>
  <c r="Z1780" i="43"/>
  <c r="AA1780" i="43" s="1"/>
  <c r="Y1780" i="43"/>
  <c r="AB1780" i="43" s="1"/>
  <c r="AC1780" i="43" s="1"/>
  <c r="V1780" i="43"/>
  <c r="X1780" i="43" s="1"/>
  <c r="U1780" i="43"/>
  <c r="S1780" i="43"/>
  <c r="R1780" i="43"/>
  <c r="O1780" i="43"/>
  <c r="P1780" i="43" s="1"/>
  <c r="M1780" i="43"/>
  <c r="L1780" i="43"/>
  <c r="G1780" i="43"/>
  <c r="F1780" i="43"/>
  <c r="E1780" i="43"/>
  <c r="D1780" i="43"/>
  <c r="C1780" i="43"/>
  <c r="B1780" i="43"/>
  <c r="Y1779" i="43"/>
  <c r="AB1779" i="43" s="1"/>
  <c r="AC1779" i="43" s="1"/>
  <c r="V1779" i="43"/>
  <c r="U1779" i="43"/>
  <c r="R1779" i="43"/>
  <c r="O1779" i="43"/>
  <c r="M1779" i="43"/>
  <c r="L1779" i="43"/>
  <c r="P1779" i="43" s="1"/>
  <c r="G1779" i="43"/>
  <c r="F1779" i="43"/>
  <c r="E1779" i="43"/>
  <c r="D1779" i="43"/>
  <c r="C1779" i="43"/>
  <c r="B1779" i="43"/>
  <c r="Y1778" i="43"/>
  <c r="AB1778" i="43" s="1"/>
  <c r="AC1778" i="43" s="1"/>
  <c r="V1778" i="43"/>
  <c r="U1778" i="43"/>
  <c r="S1778" i="43"/>
  <c r="R1778" i="43"/>
  <c r="P1778" i="43"/>
  <c r="O1778" i="43"/>
  <c r="M1778" i="43"/>
  <c r="L1778" i="43"/>
  <c r="G1778" i="43"/>
  <c r="F1778" i="43"/>
  <c r="E1778" i="43"/>
  <c r="D1778" i="43"/>
  <c r="C1778" i="43"/>
  <c r="B1778" i="43"/>
  <c r="Y1777" i="43"/>
  <c r="AB1777" i="43" s="1"/>
  <c r="AC1777" i="43" s="1"/>
  <c r="V1777" i="43"/>
  <c r="U1777" i="43"/>
  <c r="R1777" i="43"/>
  <c r="O1777" i="43"/>
  <c r="M1777" i="43"/>
  <c r="L1777" i="43"/>
  <c r="P1777" i="43" s="1"/>
  <c r="G1777" i="43"/>
  <c r="F1777" i="43"/>
  <c r="E1777" i="43"/>
  <c r="D1777" i="43"/>
  <c r="C1777" i="43"/>
  <c r="B1777" i="43"/>
  <c r="AD1776" i="43"/>
  <c r="Z1776" i="43"/>
  <c r="AA1776" i="43" s="1"/>
  <c r="Y1776" i="43"/>
  <c r="AB1776" i="43" s="1"/>
  <c r="AC1776" i="43" s="1"/>
  <c r="V1776" i="43"/>
  <c r="X1776" i="43" s="1"/>
  <c r="U1776" i="43"/>
  <c r="S1776" i="43"/>
  <c r="R1776" i="43"/>
  <c r="O1776" i="43"/>
  <c r="P1776" i="43" s="1"/>
  <c r="M1776" i="43"/>
  <c r="L1776" i="43"/>
  <c r="G1776" i="43"/>
  <c r="F1776" i="43"/>
  <c r="E1776" i="43"/>
  <c r="D1776" i="43"/>
  <c r="C1776" i="43"/>
  <c r="B1776" i="43"/>
  <c r="Y1775" i="43"/>
  <c r="AB1775" i="43" s="1"/>
  <c r="AC1775" i="43" s="1"/>
  <c r="V1775" i="43"/>
  <c r="U1775" i="43"/>
  <c r="R1775" i="43"/>
  <c r="O1775" i="43"/>
  <c r="M1775" i="43"/>
  <c r="L1775" i="43"/>
  <c r="G1775" i="43"/>
  <c r="F1775" i="43"/>
  <c r="E1775" i="43"/>
  <c r="D1775" i="43"/>
  <c r="C1775" i="43"/>
  <c r="B1775" i="43"/>
  <c r="Y1774" i="43"/>
  <c r="AB1774" i="43" s="1"/>
  <c r="AC1774" i="43" s="1"/>
  <c r="V1774" i="43"/>
  <c r="U1774" i="43"/>
  <c r="S1774" i="43"/>
  <c r="R1774" i="43"/>
  <c r="O1774" i="43"/>
  <c r="P1774" i="43" s="1"/>
  <c r="M1774" i="43"/>
  <c r="L1774" i="43"/>
  <c r="G1774" i="43"/>
  <c r="F1774" i="43"/>
  <c r="E1774" i="43"/>
  <c r="D1774" i="43"/>
  <c r="C1774" i="43"/>
  <c r="B1774" i="43"/>
  <c r="Y1773" i="43"/>
  <c r="AB1773" i="43" s="1"/>
  <c r="AC1773" i="43" s="1"/>
  <c r="V1773" i="43"/>
  <c r="U1773" i="43"/>
  <c r="R1773" i="43"/>
  <c r="O1773" i="43"/>
  <c r="M1773" i="43"/>
  <c r="L1773" i="43"/>
  <c r="P1773" i="43" s="1"/>
  <c r="G1773" i="43"/>
  <c r="F1773" i="43"/>
  <c r="E1773" i="43"/>
  <c r="D1773" i="43"/>
  <c r="C1773" i="43"/>
  <c r="B1773" i="43"/>
  <c r="AD1772" i="43"/>
  <c r="Z1772" i="43"/>
  <c r="AA1772" i="43" s="1"/>
  <c r="Y1772" i="43"/>
  <c r="AB1772" i="43" s="1"/>
  <c r="AC1772" i="43" s="1"/>
  <c r="V1772" i="43"/>
  <c r="X1772" i="43" s="1"/>
  <c r="U1772" i="43"/>
  <c r="S1772" i="43"/>
  <c r="R1772" i="43"/>
  <c r="P1772" i="43"/>
  <c r="O1772" i="43"/>
  <c r="M1772" i="43"/>
  <c r="L1772" i="43"/>
  <c r="G1772" i="43"/>
  <c r="F1772" i="43"/>
  <c r="E1772" i="43"/>
  <c r="D1772" i="43"/>
  <c r="C1772" i="43"/>
  <c r="B1772" i="43"/>
  <c r="Y1771" i="43"/>
  <c r="AB1771" i="43" s="1"/>
  <c r="AC1771" i="43" s="1"/>
  <c r="V1771" i="43"/>
  <c r="U1771" i="43"/>
  <c r="R1771" i="43"/>
  <c r="O1771" i="43"/>
  <c r="M1771" i="43"/>
  <c r="L1771" i="43"/>
  <c r="G1771" i="43"/>
  <c r="F1771" i="43"/>
  <c r="E1771" i="43"/>
  <c r="D1771" i="43"/>
  <c r="C1771" i="43"/>
  <c r="B1771" i="43"/>
  <c r="Y1770" i="43"/>
  <c r="AB1770" i="43" s="1"/>
  <c r="AC1770" i="43" s="1"/>
  <c r="V1770" i="43"/>
  <c r="U1770" i="43"/>
  <c r="R1770" i="43"/>
  <c r="O1770" i="43"/>
  <c r="M1770" i="43"/>
  <c r="L1770" i="43"/>
  <c r="G1770" i="43"/>
  <c r="F1770" i="43"/>
  <c r="E1770" i="43"/>
  <c r="D1770" i="43"/>
  <c r="C1770" i="43"/>
  <c r="B1770" i="43"/>
  <c r="AB1769" i="43"/>
  <c r="AC1769" i="43" s="1"/>
  <c r="Z1769" i="43"/>
  <c r="AA1769" i="43" s="1"/>
  <c r="Y1769" i="43"/>
  <c r="AD1769" i="43" s="1"/>
  <c r="V1769" i="43"/>
  <c r="X1769" i="43" s="1"/>
  <c r="U1769" i="43"/>
  <c r="R1769" i="43"/>
  <c r="O1769" i="43"/>
  <c r="M1769" i="43"/>
  <c r="L1769" i="43"/>
  <c r="G1769" i="43"/>
  <c r="F1769" i="43"/>
  <c r="E1769" i="43"/>
  <c r="D1769" i="43"/>
  <c r="C1769" i="43"/>
  <c r="B1769" i="43"/>
  <c r="Z1768" i="43"/>
  <c r="AA1768" i="43" s="1"/>
  <c r="Y1768" i="43"/>
  <c r="AB1768" i="43" s="1"/>
  <c r="AC1768" i="43" s="1"/>
  <c r="V1768" i="43"/>
  <c r="X1768" i="43" s="1"/>
  <c r="U1768" i="43"/>
  <c r="S1768" i="43"/>
  <c r="R1768" i="43"/>
  <c r="O1768" i="43"/>
  <c r="P1768" i="43" s="1"/>
  <c r="M1768" i="43"/>
  <c r="L1768" i="43"/>
  <c r="G1768" i="43"/>
  <c r="F1768" i="43"/>
  <c r="E1768" i="43"/>
  <c r="D1768" i="43"/>
  <c r="C1768" i="43"/>
  <c r="B1768" i="43"/>
  <c r="Y1767" i="43"/>
  <c r="Z1767" i="43" s="1"/>
  <c r="AA1767" i="43" s="1"/>
  <c r="V1767" i="43"/>
  <c r="X1767" i="43" s="1"/>
  <c r="U1767" i="43"/>
  <c r="R1767" i="43"/>
  <c r="O1767" i="43"/>
  <c r="M1767" i="43"/>
  <c r="L1767" i="43"/>
  <c r="G1767" i="43"/>
  <c r="F1767" i="43"/>
  <c r="E1767" i="43"/>
  <c r="D1767" i="43"/>
  <c r="C1767" i="43"/>
  <c r="B1767" i="43"/>
  <c r="AD1766" i="43"/>
  <c r="Y1766" i="43"/>
  <c r="AB1766" i="43" s="1"/>
  <c r="AC1766" i="43" s="1"/>
  <c r="V1766" i="43"/>
  <c r="U1766" i="43"/>
  <c r="S1766" i="43"/>
  <c r="R1766" i="43"/>
  <c r="O1766" i="43"/>
  <c r="P1766" i="43" s="1"/>
  <c r="M1766" i="43"/>
  <c r="L1766" i="43"/>
  <c r="G1766" i="43"/>
  <c r="F1766" i="43"/>
  <c r="E1766" i="43"/>
  <c r="D1766" i="43"/>
  <c r="C1766" i="43"/>
  <c r="B1766" i="43"/>
  <c r="Y1765" i="43"/>
  <c r="Z1765" i="43" s="1"/>
  <c r="AA1765" i="43" s="1"/>
  <c r="V1765" i="43"/>
  <c r="U1765" i="43"/>
  <c r="R1765" i="43"/>
  <c r="O1765" i="43"/>
  <c r="M1765" i="43"/>
  <c r="L1765" i="43"/>
  <c r="X1765" i="43" s="1"/>
  <c r="G1765" i="43"/>
  <c r="F1765" i="43"/>
  <c r="E1765" i="43"/>
  <c r="D1765" i="43"/>
  <c r="C1765" i="43"/>
  <c r="B1765" i="43"/>
  <c r="Z1764" i="43"/>
  <c r="AA1764" i="43" s="1"/>
  <c r="Y1764" i="43"/>
  <c r="AB1764" i="43" s="1"/>
  <c r="AC1764" i="43" s="1"/>
  <c r="V1764" i="43"/>
  <c r="X1764" i="43" s="1"/>
  <c r="U1764" i="43"/>
  <c r="S1764" i="43"/>
  <c r="R1764" i="43"/>
  <c r="P1764" i="43"/>
  <c r="O1764" i="43"/>
  <c r="M1764" i="43"/>
  <c r="L1764" i="43"/>
  <c r="G1764" i="43"/>
  <c r="F1764" i="43"/>
  <c r="E1764" i="43"/>
  <c r="D1764" i="43"/>
  <c r="C1764" i="43"/>
  <c r="B1764" i="43"/>
  <c r="Y1763" i="43"/>
  <c r="Z1763" i="43" s="1"/>
  <c r="AA1763" i="43" s="1"/>
  <c r="V1763" i="43"/>
  <c r="U1763" i="43"/>
  <c r="R1763" i="43"/>
  <c r="O1763" i="43"/>
  <c r="M1763" i="43"/>
  <c r="L1763" i="43"/>
  <c r="X1763" i="43" s="1"/>
  <c r="G1763" i="43"/>
  <c r="F1763" i="43"/>
  <c r="E1763" i="43"/>
  <c r="D1763" i="43"/>
  <c r="C1763" i="43"/>
  <c r="B1763" i="43"/>
  <c r="Z1762" i="43"/>
  <c r="AA1762" i="43" s="1"/>
  <c r="Y1762" i="43"/>
  <c r="AB1762" i="43" s="1"/>
  <c r="AC1762" i="43" s="1"/>
  <c r="V1762" i="43"/>
  <c r="X1762" i="43" s="1"/>
  <c r="U1762" i="43"/>
  <c r="S1762" i="43"/>
  <c r="R1762" i="43"/>
  <c r="O1762" i="43"/>
  <c r="P1762" i="43" s="1"/>
  <c r="M1762" i="43"/>
  <c r="L1762" i="43"/>
  <c r="G1762" i="43"/>
  <c r="F1762" i="43"/>
  <c r="E1762" i="43"/>
  <c r="D1762" i="43"/>
  <c r="C1762" i="43"/>
  <c r="B1762" i="43"/>
  <c r="Y1761" i="43"/>
  <c r="Z1761" i="43" s="1"/>
  <c r="AA1761" i="43" s="1"/>
  <c r="V1761" i="43"/>
  <c r="X1761" i="43" s="1"/>
  <c r="U1761" i="43"/>
  <c r="R1761" i="43"/>
  <c r="O1761" i="43"/>
  <c r="M1761" i="43"/>
  <c r="L1761" i="43"/>
  <c r="G1761" i="43"/>
  <c r="F1761" i="43"/>
  <c r="E1761" i="43"/>
  <c r="D1761" i="43"/>
  <c r="C1761" i="43"/>
  <c r="B1761" i="43"/>
  <c r="AD1760" i="43"/>
  <c r="Y1760" i="43"/>
  <c r="AB1760" i="43" s="1"/>
  <c r="AC1760" i="43" s="1"/>
  <c r="V1760" i="43"/>
  <c r="U1760" i="43"/>
  <c r="R1760" i="43"/>
  <c r="O1760" i="43"/>
  <c r="M1760" i="43"/>
  <c r="L1760" i="43"/>
  <c r="S1760" i="43" s="1"/>
  <c r="G1760" i="43"/>
  <c r="F1760" i="43"/>
  <c r="E1760" i="43"/>
  <c r="D1760" i="43"/>
  <c r="C1760" i="43"/>
  <c r="B1760" i="43"/>
  <c r="AB1759" i="43"/>
  <c r="AC1759" i="43" s="1"/>
  <c r="Z1759" i="43"/>
  <c r="AA1759" i="43" s="1"/>
  <c r="Y1759" i="43"/>
  <c r="AD1759" i="43" s="1"/>
  <c r="V1759" i="43"/>
  <c r="U1759" i="43"/>
  <c r="R1759" i="43"/>
  <c r="O1759" i="43"/>
  <c r="M1759" i="43"/>
  <c r="L1759" i="43"/>
  <c r="G1759" i="43"/>
  <c r="F1759" i="43"/>
  <c r="E1759" i="43"/>
  <c r="D1759" i="43"/>
  <c r="C1759" i="43"/>
  <c r="B1759" i="43"/>
  <c r="Y1758" i="43"/>
  <c r="AB1758" i="43" s="1"/>
  <c r="AC1758" i="43" s="1"/>
  <c r="V1758" i="43"/>
  <c r="R1758" i="43"/>
  <c r="O1758" i="43"/>
  <c r="M1758" i="43"/>
  <c r="L1758" i="43"/>
  <c r="S1758" i="43" s="1"/>
  <c r="G1758" i="43"/>
  <c r="F1758" i="43"/>
  <c r="E1758" i="43"/>
  <c r="D1758" i="43"/>
  <c r="C1758" i="43"/>
  <c r="B1758" i="43"/>
  <c r="Y1757" i="43"/>
  <c r="Z1757" i="43" s="1"/>
  <c r="AA1757" i="43" s="1"/>
  <c r="V1757" i="43"/>
  <c r="R1757" i="43"/>
  <c r="O1757" i="43"/>
  <c r="M1757" i="43"/>
  <c r="L1757" i="43"/>
  <c r="S1757" i="43" s="1"/>
  <c r="G1757" i="43"/>
  <c r="F1757" i="43"/>
  <c r="E1757" i="43"/>
  <c r="D1757" i="43"/>
  <c r="C1757" i="43"/>
  <c r="B1757" i="43"/>
  <c r="Y1756" i="43"/>
  <c r="V1756" i="43"/>
  <c r="R1756" i="43"/>
  <c r="O1756" i="43"/>
  <c r="M1756" i="43"/>
  <c r="L1756" i="43"/>
  <c r="G1756" i="43"/>
  <c r="F1756" i="43"/>
  <c r="E1756" i="43"/>
  <c r="D1756" i="43"/>
  <c r="C1756" i="43"/>
  <c r="B1756" i="43"/>
  <c r="Y1755" i="43"/>
  <c r="AB1755" i="43" s="1"/>
  <c r="AC1755" i="43" s="1"/>
  <c r="V1755" i="43"/>
  <c r="O1755" i="43"/>
  <c r="M1755" i="43"/>
  <c r="L1755" i="43"/>
  <c r="W1755" i="43" s="1"/>
  <c r="G1755" i="43"/>
  <c r="F1755" i="43"/>
  <c r="E1755" i="43"/>
  <c r="D1755" i="43"/>
  <c r="C1755" i="43"/>
  <c r="B1755" i="43"/>
  <c r="Y1754" i="43"/>
  <c r="AD1754" i="43" s="1"/>
  <c r="V1754" i="43"/>
  <c r="O1754" i="43"/>
  <c r="M1754" i="43"/>
  <c r="L1754" i="43"/>
  <c r="G1754" i="43"/>
  <c r="F1754" i="43"/>
  <c r="E1754" i="43"/>
  <c r="D1754" i="43"/>
  <c r="C1754" i="43"/>
  <c r="B1754" i="43"/>
  <c r="Y1753" i="43"/>
  <c r="AB1753" i="43" s="1"/>
  <c r="AC1753" i="43" s="1"/>
  <c r="V1753" i="43"/>
  <c r="O1753" i="43"/>
  <c r="M1753" i="43"/>
  <c r="L1753" i="43"/>
  <c r="W1753" i="43" s="1"/>
  <c r="G1753" i="43"/>
  <c r="F1753" i="43"/>
  <c r="E1753" i="43"/>
  <c r="D1753" i="43"/>
  <c r="C1753" i="43"/>
  <c r="B1753" i="43"/>
  <c r="Y1752" i="43"/>
  <c r="AD1752" i="43" s="1"/>
  <c r="V1752" i="43"/>
  <c r="R1752" i="43"/>
  <c r="O1752" i="43"/>
  <c r="M1752" i="43"/>
  <c r="L1752" i="43"/>
  <c r="G1752" i="43"/>
  <c r="F1752" i="43"/>
  <c r="E1752" i="43"/>
  <c r="D1752" i="43"/>
  <c r="C1752" i="43"/>
  <c r="B1752" i="43"/>
  <c r="Y1751" i="43"/>
  <c r="AB1751" i="43" s="1"/>
  <c r="AC1751" i="43" s="1"/>
  <c r="V1751" i="43"/>
  <c r="R1751" i="43"/>
  <c r="O1751" i="43"/>
  <c r="M1751" i="43"/>
  <c r="L1751" i="43"/>
  <c r="S1751" i="43" s="1"/>
  <c r="G1751" i="43"/>
  <c r="F1751" i="43"/>
  <c r="E1751" i="43"/>
  <c r="D1751" i="43"/>
  <c r="C1751" i="43"/>
  <c r="B1751" i="43"/>
  <c r="Y1750" i="43"/>
  <c r="Z1750" i="43" s="1"/>
  <c r="AA1750" i="43" s="1"/>
  <c r="V1750" i="43"/>
  <c r="R1750" i="43"/>
  <c r="O1750" i="43"/>
  <c r="M1750" i="43"/>
  <c r="L1750" i="43"/>
  <c r="S1750" i="43" s="1"/>
  <c r="G1750" i="43"/>
  <c r="F1750" i="43"/>
  <c r="E1750" i="43"/>
  <c r="D1750" i="43"/>
  <c r="C1750" i="43"/>
  <c r="B1750" i="43"/>
  <c r="Y1749" i="43"/>
  <c r="AB1749" i="43" s="1"/>
  <c r="AC1749" i="43" s="1"/>
  <c r="V1749" i="43"/>
  <c r="R1749" i="43"/>
  <c r="O1749" i="43"/>
  <c r="M1749" i="43"/>
  <c r="L1749" i="43"/>
  <c r="X1749" i="43" s="1"/>
  <c r="G1749" i="43"/>
  <c r="F1749" i="43"/>
  <c r="E1749" i="43"/>
  <c r="D1749" i="43"/>
  <c r="C1749" i="43"/>
  <c r="B1749" i="43"/>
  <c r="Y1748" i="43"/>
  <c r="AD1748" i="43" s="1"/>
  <c r="V1748" i="43"/>
  <c r="R1748" i="43"/>
  <c r="O1748" i="43"/>
  <c r="M1748" i="43"/>
  <c r="L1748" i="43"/>
  <c r="G1748" i="43"/>
  <c r="F1748" i="43"/>
  <c r="E1748" i="43"/>
  <c r="D1748" i="43"/>
  <c r="C1748" i="43"/>
  <c r="B1748" i="43"/>
  <c r="AC1747" i="43"/>
  <c r="Y1747" i="43"/>
  <c r="AB1747" i="43" s="1"/>
  <c r="V1747" i="43"/>
  <c r="R1747" i="43"/>
  <c r="O1747" i="43"/>
  <c r="M1747" i="43"/>
  <c r="L1747" i="43"/>
  <c r="G1747" i="43"/>
  <c r="F1747" i="43"/>
  <c r="E1747" i="43"/>
  <c r="D1747" i="43"/>
  <c r="C1747" i="43"/>
  <c r="B1747" i="43"/>
  <c r="AB1746" i="43"/>
  <c r="AC1746" i="43" s="1"/>
  <c r="Z1746" i="43"/>
  <c r="AA1746" i="43" s="1"/>
  <c r="Y1746" i="43"/>
  <c r="AD1746" i="43" s="1"/>
  <c r="V1746" i="43"/>
  <c r="R1746" i="43"/>
  <c r="O1746" i="43"/>
  <c r="M1746" i="43"/>
  <c r="L1746" i="43"/>
  <c r="S1746" i="43" s="1"/>
  <c r="G1746" i="43"/>
  <c r="F1746" i="43"/>
  <c r="E1746" i="43"/>
  <c r="D1746" i="43"/>
  <c r="C1746" i="43"/>
  <c r="B1746" i="43"/>
  <c r="Y1745" i="43"/>
  <c r="V1745" i="43"/>
  <c r="R1745" i="43"/>
  <c r="O1745" i="43"/>
  <c r="M1745" i="43"/>
  <c r="L1745" i="43"/>
  <c r="X1745" i="43" s="1"/>
  <c r="G1745" i="43"/>
  <c r="F1745" i="43"/>
  <c r="E1745" i="43"/>
  <c r="D1745" i="43"/>
  <c r="C1745" i="43"/>
  <c r="B1745" i="43"/>
  <c r="Y1744" i="43"/>
  <c r="AB1744" i="43" s="1"/>
  <c r="AC1744" i="43" s="1"/>
  <c r="V1744" i="43"/>
  <c r="R1744" i="43"/>
  <c r="O1744" i="43"/>
  <c r="M1744" i="43"/>
  <c r="L1744" i="43"/>
  <c r="G1744" i="43"/>
  <c r="F1744" i="43"/>
  <c r="E1744" i="43"/>
  <c r="D1744" i="43"/>
  <c r="C1744" i="43"/>
  <c r="B1744" i="43"/>
  <c r="Y1743" i="43"/>
  <c r="AB1743" i="43" s="1"/>
  <c r="AC1743" i="43" s="1"/>
  <c r="V1743" i="43"/>
  <c r="R1743" i="43"/>
  <c r="O1743" i="43"/>
  <c r="M1743" i="43"/>
  <c r="L1743" i="43"/>
  <c r="X1743" i="43" s="1"/>
  <c r="G1743" i="43"/>
  <c r="F1743" i="43"/>
  <c r="E1743" i="43"/>
  <c r="D1743" i="43"/>
  <c r="C1743" i="43"/>
  <c r="B1743" i="43"/>
  <c r="AD1742" i="43"/>
  <c r="AB1742" i="43"/>
  <c r="AC1742" i="43" s="1"/>
  <c r="Z1742" i="43"/>
  <c r="AA1742" i="43" s="1"/>
  <c r="Y1742" i="43"/>
  <c r="V1742" i="43"/>
  <c r="R1742" i="43"/>
  <c r="O1742" i="43"/>
  <c r="M1742" i="43"/>
  <c r="L1742" i="43"/>
  <c r="S1742" i="43" s="1"/>
  <c r="G1742" i="43"/>
  <c r="F1742" i="43"/>
  <c r="E1742" i="43"/>
  <c r="D1742" i="43"/>
  <c r="C1742" i="43"/>
  <c r="B1742" i="43"/>
  <c r="Y1741" i="43"/>
  <c r="V1741" i="43"/>
  <c r="R1741" i="43"/>
  <c r="O1741" i="43"/>
  <c r="M1741" i="43"/>
  <c r="L1741" i="43"/>
  <c r="W1741" i="43" s="1"/>
  <c r="G1741" i="43"/>
  <c r="F1741" i="43"/>
  <c r="E1741" i="43"/>
  <c r="D1741" i="43"/>
  <c r="C1741" i="43"/>
  <c r="B1741" i="43"/>
  <c r="Y1740" i="43"/>
  <c r="AB1740" i="43" s="1"/>
  <c r="AC1740" i="43" s="1"/>
  <c r="X1740" i="43"/>
  <c r="V1740" i="43"/>
  <c r="R1740" i="43"/>
  <c r="O1740" i="43"/>
  <c r="M1740" i="43"/>
  <c r="L1740" i="43"/>
  <c r="G1740" i="43"/>
  <c r="F1740" i="43"/>
  <c r="E1740" i="43"/>
  <c r="D1740" i="43"/>
  <c r="C1740" i="43"/>
  <c r="B1740" i="43"/>
  <c r="Z1739" i="43"/>
  <c r="AA1739" i="43" s="1"/>
  <c r="Y1739" i="43"/>
  <c r="AB1739" i="43" s="1"/>
  <c r="AC1739" i="43" s="1"/>
  <c r="V1739" i="43"/>
  <c r="R1739" i="43"/>
  <c r="O1739" i="43"/>
  <c r="M1739" i="43"/>
  <c r="L1739" i="43"/>
  <c r="S1739" i="43" s="1"/>
  <c r="G1739" i="43"/>
  <c r="F1739" i="43"/>
  <c r="E1739" i="43"/>
  <c r="D1739" i="43"/>
  <c r="C1739" i="43"/>
  <c r="B1739" i="43"/>
  <c r="Y1738" i="43"/>
  <c r="AD1738" i="43" s="1"/>
  <c r="V1738" i="43"/>
  <c r="R1738" i="43"/>
  <c r="O1738" i="43"/>
  <c r="M1738" i="43"/>
  <c r="L1738" i="43"/>
  <c r="G1738" i="43"/>
  <c r="F1738" i="43"/>
  <c r="E1738" i="43"/>
  <c r="D1738" i="43"/>
  <c r="C1738" i="43"/>
  <c r="B1738" i="43"/>
  <c r="AB1737" i="43"/>
  <c r="AC1737" i="43" s="1"/>
  <c r="Y1737" i="43"/>
  <c r="V1737" i="43"/>
  <c r="R1737" i="43"/>
  <c r="O1737" i="43"/>
  <c r="M1737" i="43"/>
  <c r="L1737" i="43"/>
  <c r="S1737" i="43" s="1"/>
  <c r="G1737" i="43"/>
  <c r="F1737" i="43"/>
  <c r="E1737" i="43"/>
  <c r="D1737" i="43"/>
  <c r="C1737" i="43"/>
  <c r="B1737" i="43"/>
  <c r="Y1736" i="43"/>
  <c r="AD1736" i="43" s="1"/>
  <c r="V1736" i="43"/>
  <c r="R1736" i="43"/>
  <c r="O1736" i="43"/>
  <c r="M1736" i="43"/>
  <c r="L1736" i="43"/>
  <c r="G1736" i="43"/>
  <c r="F1736" i="43"/>
  <c r="E1736" i="43"/>
  <c r="D1736" i="43"/>
  <c r="C1736" i="43"/>
  <c r="B1736" i="43"/>
  <c r="Y1735" i="43"/>
  <c r="AB1735" i="43" s="1"/>
  <c r="AC1735" i="43" s="1"/>
  <c r="V1735" i="43"/>
  <c r="S1735" i="43"/>
  <c r="R1735" i="43"/>
  <c r="O1735" i="43"/>
  <c r="M1735" i="43"/>
  <c r="L1735" i="43"/>
  <c r="P1735" i="43" s="1"/>
  <c r="G1735" i="43"/>
  <c r="F1735" i="43"/>
  <c r="E1735" i="43"/>
  <c r="D1735" i="43"/>
  <c r="C1735" i="43"/>
  <c r="B1735" i="43"/>
  <c r="Y1734" i="43"/>
  <c r="Z1734" i="43" s="1"/>
  <c r="AA1734" i="43" s="1"/>
  <c r="V1734" i="43"/>
  <c r="R1734" i="43"/>
  <c r="O1734" i="43"/>
  <c r="M1734" i="43"/>
  <c r="L1734" i="43"/>
  <c r="S1734" i="43" s="1"/>
  <c r="G1734" i="43"/>
  <c r="F1734" i="43"/>
  <c r="E1734" i="43"/>
  <c r="D1734" i="43"/>
  <c r="C1734" i="43"/>
  <c r="B1734" i="43"/>
  <c r="Y1733" i="43"/>
  <c r="AB1733" i="43" s="1"/>
  <c r="AC1733" i="43" s="1"/>
  <c r="V1733" i="43"/>
  <c r="R1733" i="43"/>
  <c r="O1733" i="43"/>
  <c r="M1733" i="43"/>
  <c r="L1733" i="43"/>
  <c r="X1733" i="43" s="1"/>
  <c r="G1733" i="43"/>
  <c r="F1733" i="43"/>
  <c r="E1733" i="43"/>
  <c r="D1733" i="43"/>
  <c r="C1733" i="43"/>
  <c r="B1733" i="43"/>
  <c r="AB1732" i="43"/>
  <c r="AC1732" i="43" s="1"/>
  <c r="Z1732" i="43"/>
  <c r="AA1732" i="43" s="1"/>
  <c r="Y1732" i="43"/>
  <c r="AD1732" i="43" s="1"/>
  <c r="V1732" i="43"/>
  <c r="R1732" i="43"/>
  <c r="O1732" i="43"/>
  <c r="M1732" i="43"/>
  <c r="L1732" i="43"/>
  <c r="G1732" i="43"/>
  <c r="F1732" i="43"/>
  <c r="E1732" i="43"/>
  <c r="D1732" i="43"/>
  <c r="C1732" i="43"/>
  <c r="B1732" i="43"/>
  <c r="Y1731" i="43"/>
  <c r="AB1731" i="43" s="1"/>
  <c r="AC1731" i="43" s="1"/>
  <c r="V1731" i="43"/>
  <c r="W1731" i="43" s="1"/>
  <c r="S1731" i="43"/>
  <c r="R1731" i="43"/>
  <c r="O1731" i="43"/>
  <c r="M1731" i="43"/>
  <c r="L1731" i="43"/>
  <c r="P1731" i="43" s="1"/>
  <c r="G1731" i="43"/>
  <c r="F1731" i="43"/>
  <c r="E1731" i="43"/>
  <c r="D1731" i="43"/>
  <c r="C1731" i="43"/>
  <c r="B1731" i="43"/>
  <c r="Y1730" i="43"/>
  <c r="AB1730" i="43" s="1"/>
  <c r="AC1730" i="43" s="1"/>
  <c r="V1730" i="43"/>
  <c r="R1730" i="43"/>
  <c r="O1730" i="43"/>
  <c r="M1730" i="43"/>
  <c r="L1730" i="43"/>
  <c r="S1730" i="43" s="1"/>
  <c r="G1730" i="43"/>
  <c r="F1730" i="43"/>
  <c r="E1730" i="43"/>
  <c r="D1730" i="43"/>
  <c r="C1730" i="43"/>
  <c r="B1730" i="43"/>
  <c r="Y1729" i="43"/>
  <c r="V1729" i="43"/>
  <c r="R1729" i="43"/>
  <c r="O1729" i="43"/>
  <c r="M1729" i="43"/>
  <c r="L1729" i="43"/>
  <c r="S1729" i="43" s="1"/>
  <c r="G1729" i="43"/>
  <c r="F1729" i="43"/>
  <c r="E1729" i="43"/>
  <c r="D1729" i="43"/>
  <c r="C1729" i="43"/>
  <c r="B1729" i="43"/>
  <c r="Y1728" i="43"/>
  <c r="AB1728" i="43" s="1"/>
  <c r="AC1728" i="43" s="1"/>
  <c r="V1728" i="43"/>
  <c r="R1728" i="43"/>
  <c r="O1728" i="43"/>
  <c r="M1728" i="43"/>
  <c r="L1728" i="43"/>
  <c r="G1728" i="43"/>
  <c r="F1728" i="43"/>
  <c r="E1728" i="43"/>
  <c r="D1728" i="43"/>
  <c r="C1728" i="43"/>
  <c r="B1728" i="43"/>
  <c r="AC1727" i="43"/>
  <c r="Z1727" i="43"/>
  <c r="AA1727" i="43" s="1"/>
  <c r="Y1727" i="43"/>
  <c r="AB1727" i="43" s="1"/>
  <c r="W1727" i="43"/>
  <c r="V1727" i="43"/>
  <c r="R1727" i="43"/>
  <c r="O1727" i="43"/>
  <c r="P1727" i="43" s="1"/>
  <c r="M1727" i="43"/>
  <c r="L1727" i="43"/>
  <c r="S1727" i="43" s="1"/>
  <c r="G1727" i="43"/>
  <c r="F1727" i="43"/>
  <c r="E1727" i="43"/>
  <c r="D1727" i="43"/>
  <c r="C1727" i="43"/>
  <c r="B1727" i="43"/>
  <c r="AD1726" i="43"/>
  <c r="Z1726" i="43"/>
  <c r="AA1726" i="43" s="1"/>
  <c r="Y1726" i="43"/>
  <c r="AB1726" i="43" s="1"/>
  <c r="AC1726" i="43" s="1"/>
  <c r="V1726" i="43"/>
  <c r="R1726" i="43"/>
  <c r="O1726" i="43"/>
  <c r="M1726" i="43"/>
  <c r="L1726" i="43"/>
  <c r="G1726" i="43"/>
  <c r="F1726" i="43"/>
  <c r="E1726" i="43"/>
  <c r="D1726" i="43"/>
  <c r="C1726" i="43"/>
  <c r="B1726" i="43"/>
  <c r="Y1725" i="43"/>
  <c r="V1725" i="43"/>
  <c r="R1725" i="43"/>
  <c r="O1725" i="43"/>
  <c r="M1725" i="43"/>
  <c r="L1725" i="43"/>
  <c r="W1725" i="43" s="1"/>
  <c r="G1725" i="43"/>
  <c r="F1725" i="43"/>
  <c r="E1725" i="43"/>
  <c r="D1725" i="43"/>
  <c r="C1725" i="43"/>
  <c r="B1725" i="43"/>
  <c r="Y1724" i="43"/>
  <c r="AB1724" i="43" s="1"/>
  <c r="AC1724" i="43" s="1"/>
  <c r="V1724" i="43"/>
  <c r="R1724" i="43"/>
  <c r="O1724" i="43"/>
  <c r="M1724" i="43"/>
  <c r="L1724" i="43"/>
  <c r="G1724" i="43"/>
  <c r="F1724" i="43"/>
  <c r="E1724" i="43"/>
  <c r="D1724" i="43"/>
  <c r="C1724" i="43"/>
  <c r="B1724" i="43"/>
  <c r="Y1723" i="43"/>
  <c r="AB1723" i="43" s="1"/>
  <c r="AC1723" i="43" s="1"/>
  <c r="V1723" i="43"/>
  <c r="R1723" i="43"/>
  <c r="O1723" i="43"/>
  <c r="M1723" i="43"/>
  <c r="L1723" i="43"/>
  <c r="X1723" i="43" s="1"/>
  <c r="G1723" i="43"/>
  <c r="F1723" i="43"/>
  <c r="E1723" i="43"/>
  <c r="D1723" i="43"/>
  <c r="C1723" i="43"/>
  <c r="B1723" i="43"/>
  <c r="Y1722" i="43"/>
  <c r="Z1722" i="43" s="1"/>
  <c r="AA1722" i="43" s="1"/>
  <c r="V1722" i="43"/>
  <c r="R1722" i="43"/>
  <c r="O1722" i="43"/>
  <c r="M1722" i="43"/>
  <c r="L1722" i="43"/>
  <c r="G1722" i="43"/>
  <c r="F1722" i="43"/>
  <c r="E1722" i="43"/>
  <c r="D1722" i="43"/>
  <c r="C1722" i="43"/>
  <c r="B1722" i="43"/>
  <c r="AB1721" i="43"/>
  <c r="AC1721" i="43" s="1"/>
  <c r="Y1721" i="43"/>
  <c r="W1721" i="43"/>
  <c r="V1721" i="43"/>
  <c r="R1721" i="43"/>
  <c r="O1721" i="43"/>
  <c r="M1721" i="43"/>
  <c r="L1721" i="43"/>
  <c r="S1721" i="43" s="1"/>
  <c r="G1721" i="43"/>
  <c r="F1721" i="43"/>
  <c r="E1721" i="43"/>
  <c r="D1721" i="43"/>
  <c r="C1721" i="43"/>
  <c r="B1721" i="43"/>
  <c r="Z1720" i="43"/>
  <c r="AA1720" i="43" s="1"/>
  <c r="Y1720" i="43"/>
  <c r="AD1720" i="43" s="1"/>
  <c r="W1720" i="43"/>
  <c r="V1720" i="43"/>
  <c r="R1720" i="43"/>
  <c r="O1720" i="43"/>
  <c r="M1720" i="43"/>
  <c r="L1720" i="43"/>
  <c r="S1720" i="43" s="1"/>
  <c r="G1720" i="43"/>
  <c r="F1720" i="43"/>
  <c r="E1720" i="43"/>
  <c r="D1720" i="43"/>
  <c r="C1720" i="43"/>
  <c r="B1720" i="43"/>
  <c r="Y1719" i="43"/>
  <c r="AD1719" i="43" s="1"/>
  <c r="V1719" i="43"/>
  <c r="R1719" i="43"/>
  <c r="O1719" i="43"/>
  <c r="M1719" i="43"/>
  <c r="L1719" i="43"/>
  <c r="W1719" i="43" s="1"/>
  <c r="G1719" i="43"/>
  <c r="F1719" i="43"/>
  <c r="E1719" i="43"/>
  <c r="D1719" i="43"/>
  <c r="C1719" i="43"/>
  <c r="B1719" i="43"/>
  <c r="Y1718" i="43"/>
  <c r="AB1718" i="43" s="1"/>
  <c r="AC1718" i="43" s="1"/>
  <c r="V1718" i="43"/>
  <c r="R1718" i="43"/>
  <c r="O1718" i="43"/>
  <c r="M1718" i="43"/>
  <c r="L1718" i="43"/>
  <c r="X1718" i="43" s="1"/>
  <c r="G1718" i="43"/>
  <c r="F1718" i="43"/>
  <c r="E1718" i="43"/>
  <c r="D1718" i="43"/>
  <c r="C1718" i="43"/>
  <c r="B1718" i="43"/>
  <c r="AD1717" i="43"/>
  <c r="Z1717" i="43"/>
  <c r="AA1717" i="43" s="1"/>
  <c r="Y1717" i="43"/>
  <c r="AB1717" i="43" s="1"/>
  <c r="AC1717" i="43" s="1"/>
  <c r="V1717" i="43"/>
  <c r="R1717" i="43"/>
  <c r="O1717" i="43"/>
  <c r="M1717" i="43"/>
  <c r="L1717" i="43"/>
  <c r="P1717" i="43" s="1"/>
  <c r="G1717" i="43"/>
  <c r="F1717" i="43"/>
  <c r="E1717" i="43"/>
  <c r="D1717" i="43"/>
  <c r="C1717" i="43"/>
  <c r="B1717" i="43"/>
  <c r="Y1716" i="43"/>
  <c r="AD1716" i="43" s="1"/>
  <c r="V1716" i="43"/>
  <c r="R1716" i="43"/>
  <c r="O1716" i="43"/>
  <c r="M1716" i="43"/>
  <c r="L1716" i="43"/>
  <c r="S1716" i="43" s="1"/>
  <c r="G1716" i="43"/>
  <c r="F1716" i="43"/>
  <c r="E1716" i="43"/>
  <c r="D1716" i="43"/>
  <c r="C1716" i="43"/>
  <c r="B1716" i="43"/>
  <c r="AB1715" i="43"/>
  <c r="AC1715" i="43" s="1"/>
  <c r="Y1715" i="43"/>
  <c r="AD1715" i="43" s="1"/>
  <c r="V1715" i="43"/>
  <c r="R1715" i="43"/>
  <c r="O1715" i="43"/>
  <c r="M1715" i="43"/>
  <c r="L1715" i="43"/>
  <c r="W1715" i="43" s="1"/>
  <c r="G1715" i="43"/>
  <c r="F1715" i="43"/>
  <c r="E1715" i="43"/>
  <c r="D1715" i="43"/>
  <c r="C1715" i="43"/>
  <c r="B1715" i="43"/>
  <c r="Y1714" i="43"/>
  <c r="AB1714" i="43" s="1"/>
  <c r="AC1714" i="43" s="1"/>
  <c r="V1714" i="43"/>
  <c r="R1714" i="43"/>
  <c r="O1714" i="43"/>
  <c r="M1714" i="43"/>
  <c r="L1714" i="43"/>
  <c r="S1714" i="43" s="1"/>
  <c r="G1714" i="43"/>
  <c r="F1714" i="43"/>
  <c r="E1714" i="43"/>
  <c r="D1714" i="43"/>
  <c r="C1714" i="43"/>
  <c r="B1714" i="43"/>
  <c r="Y1713" i="43"/>
  <c r="AB1713" i="43" s="1"/>
  <c r="AC1713" i="43" s="1"/>
  <c r="V1713" i="43"/>
  <c r="U1713" i="43"/>
  <c r="R1713" i="43"/>
  <c r="O1713" i="43"/>
  <c r="M1713" i="43"/>
  <c r="L1713" i="43"/>
  <c r="G1713" i="43"/>
  <c r="F1713" i="43"/>
  <c r="E1713" i="43"/>
  <c r="D1713" i="43"/>
  <c r="C1713" i="43"/>
  <c r="B1713" i="43"/>
  <c r="Y1712" i="43"/>
  <c r="AB1712" i="43" s="1"/>
  <c r="AC1712" i="43" s="1"/>
  <c r="V1712" i="43"/>
  <c r="U1712" i="43"/>
  <c r="R1712" i="43"/>
  <c r="O1712" i="43"/>
  <c r="M1712" i="43"/>
  <c r="L1712" i="43"/>
  <c r="G1712" i="43"/>
  <c r="F1712" i="43"/>
  <c r="E1712" i="43"/>
  <c r="D1712" i="43"/>
  <c r="C1712" i="43"/>
  <c r="B1712" i="43"/>
  <c r="Y1711" i="43"/>
  <c r="AB1711" i="43" s="1"/>
  <c r="AC1711" i="43" s="1"/>
  <c r="V1711" i="43"/>
  <c r="U1711" i="43"/>
  <c r="R1711" i="43"/>
  <c r="O1711" i="43"/>
  <c r="M1711" i="43"/>
  <c r="L1711" i="43"/>
  <c r="W1711" i="43" s="1"/>
  <c r="G1711" i="43"/>
  <c r="F1711" i="43"/>
  <c r="E1711" i="43"/>
  <c r="D1711" i="43"/>
  <c r="C1711" i="43"/>
  <c r="B1711" i="43"/>
  <c r="Y1710" i="43"/>
  <c r="V1710" i="43"/>
  <c r="O1710" i="43"/>
  <c r="M1710" i="43"/>
  <c r="L1710" i="43"/>
  <c r="G1710" i="43"/>
  <c r="F1710" i="43"/>
  <c r="E1710" i="43"/>
  <c r="D1710" i="43"/>
  <c r="C1710" i="43"/>
  <c r="B1710" i="43"/>
  <c r="AB1709" i="43"/>
  <c r="AC1709" i="43" s="1"/>
  <c r="Y1709" i="43"/>
  <c r="X1709" i="43"/>
  <c r="V1709" i="43"/>
  <c r="O1709" i="43"/>
  <c r="M1709" i="43"/>
  <c r="L1709" i="43"/>
  <c r="S1709" i="43" s="1"/>
  <c r="G1709" i="43"/>
  <c r="F1709" i="43"/>
  <c r="E1709" i="43"/>
  <c r="D1709" i="43"/>
  <c r="C1709" i="43"/>
  <c r="B1709" i="43"/>
  <c r="Y1708" i="43"/>
  <c r="V1708" i="43"/>
  <c r="O1708" i="43"/>
  <c r="M1708" i="43"/>
  <c r="L1708" i="43"/>
  <c r="G1708" i="43"/>
  <c r="F1708" i="43"/>
  <c r="E1708" i="43"/>
  <c r="D1708" i="43"/>
  <c r="C1708" i="43"/>
  <c r="B1708" i="43"/>
  <c r="AB1707" i="43"/>
  <c r="AC1707" i="43" s="1"/>
  <c r="Y1707" i="43"/>
  <c r="V1707" i="43"/>
  <c r="U1707" i="43"/>
  <c r="R1707" i="43"/>
  <c r="O1707" i="43"/>
  <c r="M1707" i="43"/>
  <c r="L1707" i="43"/>
  <c r="P1707" i="43" s="1"/>
  <c r="G1707" i="43"/>
  <c r="F1707" i="43"/>
  <c r="E1707" i="43"/>
  <c r="D1707" i="43"/>
  <c r="C1707" i="43"/>
  <c r="B1707" i="43"/>
  <c r="Y1706" i="43"/>
  <c r="AB1706" i="43" s="1"/>
  <c r="AC1706" i="43" s="1"/>
  <c r="V1706" i="43"/>
  <c r="W1706" i="43" s="1"/>
  <c r="U1706" i="43"/>
  <c r="R1706" i="43"/>
  <c r="P1706" i="43"/>
  <c r="O1706" i="43"/>
  <c r="M1706" i="43"/>
  <c r="L1706" i="43"/>
  <c r="G1706" i="43"/>
  <c r="F1706" i="43"/>
  <c r="E1706" i="43"/>
  <c r="D1706" i="43"/>
  <c r="C1706" i="43"/>
  <c r="B1706" i="43"/>
  <c r="Y1705" i="43"/>
  <c r="V1705" i="43"/>
  <c r="U1705" i="43"/>
  <c r="R1705" i="43"/>
  <c r="O1705" i="43"/>
  <c r="M1705" i="43"/>
  <c r="L1705" i="43"/>
  <c r="G1705" i="43"/>
  <c r="F1705" i="43"/>
  <c r="E1705" i="43"/>
  <c r="D1705" i="43"/>
  <c r="C1705" i="43"/>
  <c r="B1705" i="43"/>
  <c r="Y1704" i="43"/>
  <c r="AB1704" i="43" s="1"/>
  <c r="AC1704" i="43" s="1"/>
  <c r="V1704" i="43"/>
  <c r="U1704" i="43"/>
  <c r="R1704" i="43"/>
  <c r="O1704" i="43"/>
  <c r="M1704" i="43"/>
  <c r="L1704" i="43"/>
  <c r="G1704" i="43"/>
  <c r="F1704" i="43"/>
  <c r="E1704" i="43"/>
  <c r="D1704" i="43"/>
  <c r="C1704" i="43"/>
  <c r="B1704" i="43"/>
  <c r="AB1703" i="43"/>
  <c r="AC1703" i="43" s="1"/>
  <c r="Y1703" i="43"/>
  <c r="W1703" i="43"/>
  <c r="V1703" i="43"/>
  <c r="U1703" i="43"/>
  <c r="R1703" i="43"/>
  <c r="O1703" i="43"/>
  <c r="M1703" i="43"/>
  <c r="L1703" i="43"/>
  <c r="G1703" i="43"/>
  <c r="F1703" i="43"/>
  <c r="E1703" i="43"/>
  <c r="D1703" i="43"/>
  <c r="C1703" i="43"/>
  <c r="B1703" i="43"/>
  <c r="Y1702" i="43"/>
  <c r="AB1702" i="43" s="1"/>
  <c r="AC1702" i="43" s="1"/>
  <c r="V1702" i="43"/>
  <c r="U1702" i="43"/>
  <c r="R1702" i="43"/>
  <c r="O1702" i="43"/>
  <c r="M1702" i="43"/>
  <c r="L1702" i="43"/>
  <c r="W1702" i="43" s="1"/>
  <c r="G1702" i="43"/>
  <c r="F1702" i="43"/>
  <c r="E1702" i="43"/>
  <c r="D1702" i="43"/>
  <c r="C1702" i="43"/>
  <c r="B1702" i="43"/>
  <c r="Y1701" i="43"/>
  <c r="V1701" i="43"/>
  <c r="U1701" i="43"/>
  <c r="R1701" i="43"/>
  <c r="O1701" i="43"/>
  <c r="M1701" i="43"/>
  <c r="L1701" i="43"/>
  <c r="G1701" i="43"/>
  <c r="F1701" i="43"/>
  <c r="E1701" i="43"/>
  <c r="D1701" i="43"/>
  <c r="C1701" i="43"/>
  <c r="B1701" i="43"/>
  <c r="Y1700" i="43"/>
  <c r="AB1700" i="43" s="1"/>
  <c r="AC1700" i="43" s="1"/>
  <c r="V1700" i="43"/>
  <c r="U1700" i="43"/>
  <c r="R1700" i="43"/>
  <c r="O1700" i="43"/>
  <c r="M1700" i="43"/>
  <c r="L1700" i="43"/>
  <c r="G1700" i="43"/>
  <c r="F1700" i="43"/>
  <c r="E1700" i="43"/>
  <c r="D1700" i="43"/>
  <c r="C1700" i="43"/>
  <c r="B1700" i="43"/>
  <c r="Y1699" i="43"/>
  <c r="AB1699" i="43" s="1"/>
  <c r="AC1699" i="43" s="1"/>
  <c r="V1699" i="43"/>
  <c r="U1699" i="43"/>
  <c r="R1699" i="43"/>
  <c r="O1699" i="43"/>
  <c r="M1699" i="43"/>
  <c r="L1699" i="43"/>
  <c r="P1699" i="43" s="1"/>
  <c r="G1699" i="43"/>
  <c r="F1699" i="43"/>
  <c r="E1699" i="43"/>
  <c r="D1699" i="43"/>
  <c r="C1699" i="43"/>
  <c r="B1699" i="43"/>
  <c r="Y1698" i="43"/>
  <c r="AB1698" i="43" s="1"/>
  <c r="AC1698" i="43" s="1"/>
  <c r="V1698" i="43"/>
  <c r="U1698" i="43"/>
  <c r="R1698" i="43"/>
  <c r="O1698" i="43"/>
  <c r="M1698" i="43"/>
  <c r="L1698" i="43"/>
  <c r="W1698" i="43" s="1"/>
  <c r="G1698" i="43"/>
  <c r="F1698" i="43"/>
  <c r="E1698" i="43"/>
  <c r="D1698" i="43"/>
  <c r="C1698" i="43"/>
  <c r="B1698" i="43"/>
  <c r="Y1697" i="43"/>
  <c r="V1697" i="43"/>
  <c r="U1697" i="43"/>
  <c r="R1697" i="43"/>
  <c r="O1697" i="43"/>
  <c r="M1697" i="43"/>
  <c r="L1697" i="43"/>
  <c r="G1697" i="43"/>
  <c r="F1697" i="43"/>
  <c r="E1697" i="43"/>
  <c r="D1697" i="43"/>
  <c r="C1697" i="43"/>
  <c r="B1697" i="43"/>
  <c r="Y1696" i="43"/>
  <c r="AB1696" i="43" s="1"/>
  <c r="AC1696" i="43" s="1"/>
  <c r="V1696" i="43"/>
  <c r="U1696" i="43"/>
  <c r="R1696" i="43"/>
  <c r="O1696" i="43"/>
  <c r="M1696" i="43"/>
  <c r="L1696" i="43"/>
  <c r="G1696" i="43"/>
  <c r="F1696" i="43"/>
  <c r="E1696" i="43"/>
  <c r="D1696" i="43"/>
  <c r="C1696" i="43"/>
  <c r="B1696" i="43"/>
  <c r="Y1695" i="43"/>
  <c r="AB1695" i="43" s="1"/>
  <c r="AC1695" i="43" s="1"/>
  <c r="V1695" i="43"/>
  <c r="U1695" i="43"/>
  <c r="R1695" i="43"/>
  <c r="O1695" i="43"/>
  <c r="M1695" i="43"/>
  <c r="L1695" i="43"/>
  <c r="G1695" i="43"/>
  <c r="F1695" i="43"/>
  <c r="E1695" i="43"/>
  <c r="D1695" i="43"/>
  <c r="C1695" i="43"/>
  <c r="B1695" i="43"/>
  <c r="Y1694" i="43"/>
  <c r="AB1694" i="43" s="1"/>
  <c r="AC1694" i="43" s="1"/>
  <c r="V1694" i="43"/>
  <c r="U1694" i="43"/>
  <c r="R1694" i="43"/>
  <c r="O1694" i="43"/>
  <c r="P1694" i="43" s="1"/>
  <c r="M1694" i="43"/>
  <c r="L1694" i="43"/>
  <c r="G1694" i="43"/>
  <c r="F1694" i="43"/>
  <c r="E1694" i="43"/>
  <c r="D1694" i="43"/>
  <c r="C1694" i="43"/>
  <c r="B1694" i="43"/>
  <c r="Y1693" i="43"/>
  <c r="V1693" i="43"/>
  <c r="U1693" i="43"/>
  <c r="R1693" i="43"/>
  <c r="O1693" i="43"/>
  <c r="M1693" i="43"/>
  <c r="L1693" i="43"/>
  <c r="G1693" i="43"/>
  <c r="F1693" i="43"/>
  <c r="E1693" i="43"/>
  <c r="D1693" i="43"/>
  <c r="C1693" i="43"/>
  <c r="B1693" i="43"/>
  <c r="Y1692" i="43"/>
  <c r="AB1692" i="43" s="1"/>
  <c r="AC1692" i="43" s="1"/>
  <c r="V1692" i="43"/>
  <c r="U1692" i="43"/>
  <c r="R1692" i="43"/>
  <c r="O1692" i="43"/>
  <c r="M1692" i="43"/>
  <c r="L1692" i="43"/>
  <c r="G1692" i="43"/>
  <c r="F1692" i="43"/>
  <c r="E1692" i="43"/>
  <c r="D1692" i="43"/>
  <c r="C1692" i="43"/>
  <c r="B1692" i="43"/>
  <c r="AB1691" i="43"/>
  <c r="AC1691" i="43" s="1"/>
  <c r="Y1691" i="43"/>
  <c r="V1691" i="43"/>
  <c r="U1691" i="43"/>
  <c r="R1691" i="43"/>
  <c r="O1691" i="43"/>
  <c r="M1691" i="43"/>
  <c r="L1691" i="43"/>
  <c r="G1691" i="43"/>
  <c r="F1691" i="43"/>
  <c r="E1691" i="43"/>
  <c r="D1691" i="43"/>
  <c r="C1691" i="43"/>
  <c r="B1691" i="43"/>
  <c r="Y1690" i="43"/>
  <c r="AB1690" i="43" s="1"/>
  <c r="AC1690" i="43" s="1"/>
  <c r="V1690" i="43"/>
  <c r="W1690" i="43" s="1"/>
  <c r="U1690" i="43"/>
  <c r="R1690" i="43"/>
  <c r="O1690" i="43"/>
  <c r="P1690" i="43" s="1"/>
  <c r="M1690" i="43"/>
  <c r="L1690" i="43"/>
  <c r="G1690" i="43"/>
  <c r="F1690" i="43"/>
  <c r="E1690" i="43"/>
  <c r="D1690" i="43"/>
  <c r="C1690" i="43"/>
  <c r="B1690" i="43"/>
  <c r="Y1689" i="43"/>
  <c r="V1689" i="43"/>
  <c r="U1689" i="43"/>
  <c r="R1689" i="43"/>
  <c r="O1689" i="43"/>
  <c r="M1689" i="43"/>
  <c r="L1689" i="43"/>
  <c r="G1689" i="43"/>
  <c r="F1689" i="43"/>
  <c r="E1689" i="43"/>
  <c r="D1689" i="43"/>
  <c r="C1689" i="43"/>
  <c r="B1689" i="43"/>
  <c r="Y1688" i="43"/>
  <c r="AB1688" i="43" s="1"/>
  <c r="AC1688" i="43" s="1"/>
  <c r="V1688" i="43"/>
  <c r="U1688" i="43"/>
  <c r="R1688" i="43"/>
  <c r="O1688" i="43"/>
  <c r="M1688" i="43"/>
  <c r="L1688" i="43"/>
  <c r="G1688" i="43"/>
  <c r="F1688" i="43"/>
  <c r="E1688" i="43"/>
  <c r="D1688" i="43"/>
  <c r="C1688" i="43"/>
  <c r="B1688" i="43"/>
  <c r="AB1687" i="43"/>
  <c r="AC1687" i="43" s="1"/>
  <c r="Y1687" i="43"/>
  <c r="W1687" i="43"/>
  <c r="V1687" i="43"/>
  <c r="U1687" i="43"/>
  <c r="R1687" i="43"/>
  <c r="O1687" i="43"/>
  <c r="M1687" i="43"/>
  <c r="L1687" i="43"/>
  <c r="G1687" i="43"/>
  <c r="F1687" i="43"/>
  <c r="E1687" i="43"/>
  <c r="D1687" i="43"/>
  <c r="C1687" i="43"/>
  <c r="B1687" i="43"/>
  <c r="Y1686" i="43"/>
  <c r="AB1686" i="43" s="1"/>
  <c r="AC1686" i="43" s="1"/>
  <c r="V1686" i="43"/>
  <c r="U1686" i="43"/>
  <c r="R1686" i="43"/>
  <c r="O1686" i="43"/>
  <c r="M1686" i="43"/>
  <c r="L1686" i="43"/>
  <c r="W1686" i="43" s="1"/>
  <c r="G1686" i="43"/>
  <c r="F1686" i="43"/>
  <c r="E1686" i="43"/>
  <c r="D1686" i="43"/>
  <c r="C1686" i="43"/>
  <c r="B1686" i="43"/>
  <c r="Y1685" i="43"/>
  <c r="V1685" i="43"/>
  <c r="U1685" i="43"/>
  <c r="R1685" i="43"/>
  <c r="O1685" i="43"/>
  <c r="M1685" i="43"/>
  <c r="L1685" i="43"/>
  <c r="G1685" i="43"/>
  <c r="F1685" i="43"/>
  <c r="E1685" i="43"/>
  <c r="D1685" i="43"/>
  <c r="C1685" i="43"/>
  <c r="B1685" i="43"/>
  <c r="Y1684" i="43"/>
  <c r="AB1684" i="43" s="1"/>
  <c r="AC1684" i="43" s="1"/>
  <c r="V1684" i="43"/>
  <c r="U1684" i="43"/>
  <c r="S1684" i="43"/>
  <c r="R1684" i="43"/>
  <c r="O1684" i="43"/>
  <c r="P1684" i="43" s="1"/>
  <c r="M1684" i="43"/>
  <c r="L1684" i="43"/>
  <c r="G1684" i="43"/>
  <c r="F1684" i="43"/>
  <c r="E1684" i="43"/>
  <c r="D1684" i="43"/>
  <c r="C1684" i="43"/>
  <c r="B1684" i="43"/>
  <c r="Y1683" i="43"/>
  <c r="AB1683" i="43" s="1"/>
  <c r="AC1683" i="43" s="1"/>
  <c r="V1683" i="43"/>
  <c r="U1683" i="43"/>
  <c r="R1683" i="43"/>
  <c r="O1683" i="43"/>
  <c r="M1683" i="43"/>
  <c r="L1683" i="43"/>
  <c r="G1683" i="43"/>
  <c r="F1683" i="43"/>
  <c r="E1683" i="43"/>
  <c r="D1683" i="43"/>
  <c r="C1683" i="43"/>
  <c r="B1683" i="43"/>
  <c r="Y1682" i="43"/>
  <c r="AD1682" i="43" s="1"/>
  <c r="V1682" i="43"/>
  <c r="X1682" i="43" s="1"/>
  <c r="U1682" i="43"/>
  <c r="S1682" i="43"/>
  <c r="R1682" i="43"/>
  <c r="O1682" i="43"/>
  <c r="P1682" i="43" s="1"/>
  <c r="M1682" i="43"/>
  <c r="L1682" i="43"/>
  <c r="G1682" i="43"/>
  <c r="F1682" i="43"/>
  <c r="E1682" i="43"/>
  <c r="D1682" i="43"/>
  <c r="C1682" i="43"/>
  <c r="B1682" i="43"/>
  <c r="Y1681" i="43"/>
  <c r="AB1681" i="43" s="1"/>
  <c r="AC1681" i="43" s="1"/>
  <c r="V1681" i="43"/>
  <c r="U1681" i="43"/>
  <c r="R1681" i="43"/>
  <c r="O1681" i="43"/>
  <c r="M1681" i="43"/>
  <c r="L1681" i="43"/>
  <c r="X1681" i="43" s="1"/>
  <c r="G1681" i="43"/>
  <c r="F1681" i="43"/>
  <c r="E1681" i="43"/>
  <c r="D1681" i="43"/>
  <c r="C1681" i="43"/>
  <c r="B1681" i="43"/>
  <c r="Y1680" i="43"/>
  <c r="AD1680" i="43" s="1"/>
  <c r="V1680" i="43"/>
  <c r="X1680" i="43" s="1"/>
  <c r="U1680" i="43"/>
  <c r="S1680" i="43"/>
  <c r="R1680" i="43"/>
  <c r="O1680" i="43"/>
  <c r="P1680" i="43" s="1"/>
  <c r="M1680" i="43"/>
  <c r="L1680" i="43"/>
  <c r="G1680" i="43"/>
  <c r="F1680" i="43"/>
  <c r="E1680" i="43"/>
  <c r="D1680" i="43"/>
  <c r="C1680" i="43"/>
  <c r="B1680" i="43"/>
  <c r="Y1679" i="43"/>
  <c r="AB1679" i="43" s="1"/>
  <c r="AC1679" i="43" s="1"/>
  <c r="V1679" i="43"/>
  <c r="U1679" i="43"/>
  <c r="R1679" i="43"/>
  <c r="O1679" i="43"/>
  <c r="M1679" i="43"/>
  <c r="L1679" i="43"/>
  <c r="X1679" i="43" s="1"/>
  <c r="G1679" i="43"/>
  <c r="F1679" i="43"/>
  <c r="E1679" i="43"/>
  <c r="D1679" i="43"/>
  <c r="C1679" i="43"/>
  <c r="B1679" i="43"/>
  <c r="Y1678" i="43"/>
  <c r="AD1678" i="43" s="1"/>
  <c r="V1678" i="43"/>
  <c r="U1678" i="43"/>
  <c r="R1678" i="43"/>
  <c r="O1678" i="43"/>
  <c r="M1678" i="43"/>
  <c r="L1678" i="43"/>
  <c r="W1678" i="43" s="1"/>
  <c r="G1678" i="43"/>
  <c r="F1678" i="43"/>
  <c r="E1678" i="43"/>
  <c r="D1678" i="43"/>
  <c r="C1678" i="43"/>
  <c r="B1678" i="43"/>
  <c r="AB1677" i="43"/>
  <c r="AC1677" i="43" s="1"/>
  <c r="Z1677" i="43"/>
  <c r="AA1677" i="43" s="1"/>
  <c r="Y1677" i="43"/>
  <c r="AD1677" i="43" s="1"/>
  <c r="V1677" i="43"/>
  <c r="U1677" i="43"/>
  <c r="R1677" i="43"/>
  <c r="O1677" i="43"/>
  <c r="M1677" i="43"/>
  <c r="L1677" i="43"/>
  <c r="G1677" i="43"/>
  <c r="F1677" i="43"/>
  <c r="E1677" i="43"/>
  <c r="D1677" i="43"/>
  <c r="C1677" i="43"/>
  <c r="B1677" i="43"/>
  <c r="Y1676" i="43"/>
  <c r="AD1676" i="43" s="1"/>
  <c r="V1676" i="43"/>
  <c r="U1676" i="43"/>
  <c r="R1676" i="43"/>
  <c r="P1676" i="43"/>
  <c r="O1676" i="43"/>
  <c r="M1676" i="43"/>
  <c r="L1676" i="43"/>
  <c r="G1676" i="43"/>
  <c r="F1676" i="43"/>
  <c r="E1676" i="43"/>
  <c r="D1676" i="43"/>
  <c r="C1676" i="43"/>
  <c r="B1676" i="43"/>
  <c r="AB1675" i="43"/>
  <c r="AC1675" i="43" s="1"/>
  <c r="Y1675" i="43"/>
  <c r="Z1675" i="43" s="1"/>
  <c r="AA1675" i="43" s="1"/>
  <c r="V1675" i="43"/>
  <c r="U1675" i="43"/>
  <c r="R1675" i="43"/>
  <c r="O1675" i="43"/>
  <c r="M1675" i="43"/>
  <c r="L1675" i="43"/>
  <c r="G1675" i="43"/>
  <c r="F1675" i="43"/>
  <c r="E1675" i="43"/>
  <c r="D1675" i="43"/>
  <c r="C1675" i="43"/>
  <c r="B1675" i="43"/>
  <c r="Y1674" i="43"/>
  <c r="AD1674" i="43" s="1"/>
  <c r="V1674" i="43"/>
  <c r="X1674" i="43" s="1"/>
  <c r="U1674" i="43"/>
  <c r="S1674" i="43"/>
  <c r="R1674" i="43"/>
  <c r="O1674" i="43"/>
  <c r="P1674" i="43" s="1"/>
  <c r="M1674" i="43"/>
  <c r="L1674" i="43"/>
  <c r="G1674" i="43"/>
  <c r="F1674" i="43"/>
  <c r="E1674" i="43"/>
  <c r="D1674" i="43"/>
  <c r="C1674" i="43"/>
  <c r="B1674" i="43"/>
  <c r="Y1673" i="43"/>
  <c r="Z1673" i="43" s="1"/>
  <c r="AA1673" i="43" s="1"/>
  <c r="V1673" i="43"/>
  <c r="U1673" i="43"/>
  <c r="R1673" i="43"/>
  <c r="O1673" i="43"/>
  <c r="M1673" i="43"/>
  <c r="L1673" i="43"/>
  <c r="X1673" i="43" s="1"/>
  <c r="G1673" i="43"/>
  <c r="F1673" i="43"/>
  <c r="E1673" i="43"/>
  <c r="D1673" i="43"/>
  <c r="C1673" i="43"/>
  <c r="B1673" i="43"/>
  <c r="Y1672" i="43"/>
  <c r="AD1672" i="43" s="1"/>
  <c r="V1672" i="43"/>
  <c r="X1672" i="43" s="1"/>
  <c r="U1672" i="43"/>
  <c r="S1672" i="43"/>
  <c r="R1672" i="43"/>
  <c r="O1672" i="43"/>
  <c r="P1672" i="43" s="1"/>
  <c r="M1672" i="43"/>
  <c r="L1672" i="43"/>
  <c r="G1672" i="43"/>
  <c r="F1672" i="43"/>
  <c r="E1672" i="43"/>
  <c r="D1672" i="43"/>
  <c r="C1672" i="43"/>
  <c r="B1672" i="43"/>
  <c r="Y1671" i="43"/>
  <c r="Z1671" i="43" s="1"/>
  <c r="AA1671" i="43" s="1"/>
  <c r="V1671" i="43"/>
  <c r="U1671" i="43"/>
  <c r="R1671" i="43"/>
  <c r="O1671" i="43"/>
  <c r="M1671" i="43"/>
  <c r="L1671" i="43"/>
  <c r="X1671" i="43" s="1"/>
  <c r="G1671" i="43"/>
  <c r="F1671" i="43"/>
  <c r="E1671" i="43"/>
  <c r="D1671" i="43"/>
  <c r="C1671" i="43"/>
  <c r="B1671" i="43"/>
  <c r="Y1670" i="43"/>
  <c r="AD1670" i="43" s="1"/>
  <c r="V1670" i="43"/>
  <c r="U1670" i="43"/>
  <c r="R1670" i="43"/>
  <c r="O1670" i="43"/>
  <c r="M1670" i="43"/>
  <c r="L1670" i="43"/>
  <c r="W1670" i="43" s="1"/>
  <c r="G1670" i="43"/>
  <c r="F1670" i="43"/>
  <c r="E1670" i="43"/>
  <c r="D1670" i="43"/>
  <c r="C1670" i="43"/>
  <c r="B1670" i="43"/>
  <c r="AB1669" i="43"/>
  <c r="AC1669" i="43" s="1"/>
  <c r="Z1669" i="43"/>
  <c r="AA1669" i="43" s="1"/>
  <c r="Y1669" i="43"/>
  <c r="AD1669" i="43" s="1"/>
  <c r="V1669" i="43"/>
  <c r="U1669" i="43"/>
  <c r="R1669" i="43"/>
  <c r="O1669" i="43"/>
  <c r="M1669" i="43"/>
  <c r="L1669" i="43"/>
  <c r="G1669" i="43"/>
  <c r="F1669" i="43"/>
  <c r="E1669" i="43"/>
  <c r="D1669" i="43"/>
  <c r="C1669" i="43"/>
  <c r="B1669" i="43"/>
  <c r="AD1668" i="43"/>
  <c r="Y1668" i="43"/>
  <c r="V1668" i="43"/>
  <c r="U1668" i="43"/>
  <c r="R1668" i="43"/>
  <c r="O1668" i="43"/>
  <c r="M1668" i="43"/>
  <c r="L1668" i="43"/>
  <c r="P1668" i="43" s="1"/>
  <c r="G1668" i="43"/>
  <c r="F1668" i="43"/>
  <c r="E1668" i="43"/>
  <c r="D1668" i="43"/>
  <c r="C1668" i="43"/>
  <c r="B1668" i="43"/>
  <c r="Y1667" i="43"/>
  <c r="V1667" i="43"/>
  <c r="U1667" i="43"/>
  <c r="R1667" i="43"/>
  <c r="O1667" i="43"/>
  <c r="M1667" i="43"/>
  <c r="L1667" i="43"/>
  <c r="W1667" i="43" s="1"/>
  <c r="G1667" i="43"/>
  <c r="F1667" i="43"/>
  <c r="E1667" i="43"/>
  <c r="D1667" i="43"/>
  <c r="C1667" i="43"/>
  <c r="B1667" i="43"/>
  <c r="Y1666" i="43"/>
  <c r="AB1666" i="43" s="1"/>
  <c r="AC1666" i="43" s="1"/>
  <c r="V1666" i="43"/>
  <c r="U1666" i="43"/>
  <c r="R1666" i="43"/>
  <c r="O1666" i="43"/>
  <c r="M1666" i="43"/>
  <c r="L1666" i="43"/>
  <c r="G1666" i="43"/>
  <c r="F1666" i="43"/>
  <c r="E1666" i="43"/>
  <c r="D1666" i="43"/>
  <c r="C1666" i="43"/>
  <c r="B1666" i="43"/>
  <c r="Y1665" i="43"/>
  <c r="V1665" i="43"/>
  <c r="O1665" i="43"/>
  <c r="M1665" i="43"/>
  <c r="L1665" i="43"/>
  <c r="G1665" i="43"/>
  <c r="F1665" i="43"/>
  <c r="E1665" i="43"/>
  <c r="D1665" i="43"/>
  <c r="C1665" i="43"/>
  <c r="B1665" i="43"/>
  <c r="Y1664" i="43"/>
  <c r="V1664" i="43"/>
  <c r="O1664" i="43"/>
  <c r="M1664" i="43"/>
  <c r="L1664" i="43"/>
  <c r="S1664" i="43" s="1"/>
  <c r="G1664" i="43"/>
  <c r="F1664" i="43"/>
  <c r="E1664" i="43"/>
  <c r="D1664" i="43"/>
  <c r="C1664" i="43"/>
  <c r="B1664" i="43"/>
  <c r="Y1663" i="43"/>
  <c r="V1663" i="43"/>
  <c r="O1663" i="43"/>
  <c r="M1663" i="43"/>
  <c r="L1663" i="43"/>
  <c r="G1663" i="43"/>
  <c r="F1663" i="43"/>
  <c r="E1663" i="43"/>
  <c r="D1663" i="43"/>
  <c r="C1663" i="43"/>
  <c r="B1663" i="43"/>
  <c r="Y1662" i="43"/>
  <c r="V1662" i="43"/>
  <c r="W1662" i="43" s="1"/>
  <c r="U1662" i="43"/>
  <c r="R1662" i="43"/>
  <c r="O1662" i="43"/>
  <c r="M1662" i="43"/>
  <c r="L1662" i="43"/>
  <c r="G1662" i="43"/>
  <c r="F1662" i="43"/>
  <c r="E1662" i="43"/>
  <c r="D1662" i="43"/>
  <c r="C1662" i="43"/>
  <c r="B1662" i="43"/>
  <c r="AD1661" i="43"/>
  <c r="Z1661" i="43"/>
  <c r="AA1661" i="43" s="1"/>
  <c r="Y1661" i="43"/>
  <c r="AB1661" i="43" s="1"/>
  <c r="AC1661" i="43" s="1"/>
  <c r="V1661" i="43"/>
  <c r="U1661" i="43"/>
  <c r="R1661" i="43"/>
  <c r="O1661" i="43"/>
  <c r="M1661" i="43"/>
  <c r="L1661" i="43"/>
  <c r="G1661" i="43"/>
  <c r="F1661" i="43"/>
  <c r="E1661" i="43"/>
  <c r="D1661" i="43"/>
  <c r="C1661" i="43"/>
  <c r="B1661" i="43"/>
  <c r="Y1660" i="43"/>
  <c r="AB1660" i="43" s="1"/>
  <c r="AC1660" i="43" s="1"/>
  <c r="V1660" i="43"/>
  <c r="W1660" i="43" s="1"/>
  <c r="U1660" i="43"/>
  <c r="R1660" i="43"/>
  <c r="O1660" i="43"/>
  <c r="M1660" i="43"/>
  <c r="L1660" i="43"/>
  <c r="G1660" i="43"/>
  <c r="F1660" i="43"/>
  <c r="E1660" i="43"/>
  <c r="D1660" i="43"/>
  <c r="C1660" i="43"/>
  <c r="B1660" i="43"/>
  <c r="Y1659" i="43"/>
  <c r="AD1659" i="43" s="1"/>
  <c r="V1659" i="43"/>
  <c r="U1659" i="43"/>
  <c r="R1659" i="43"/>
  <c r="O1659" i="43"/>
  <c r="M1659" i="43"/>
  <c r="L1659" i="43"/>
  <c r="G1659" i="43"/>
  <c r="F1659" i="43"/>
  <c r="E1659" i="43"/>
  <c r="D1659" i="43"/>
  <c r="C1659" i="43"/>
  <c r="B1659" i="43"/>
  <c r="Y1658" i="43"/>
  <c r="V1658" i="43"/>
  <c r="U1658" i="43"/>
  <c r="R1658" i="43"/>
  <c r="O1658" i="43"/>
  <c r="M1658" i="43"/>
  <c r="L1658" i="43"/>
  <c r="G1658" i="43"/>
  <c r="F1658" i="43"/>
  <c r="E1658" i="43"/>
  <c r="D1658" i="43"/>
  <c r="C1658" i="43"/>
  <c r="B1658" i="43"/>
  <c r="Y1657" i="43"/>
  <c r="AB1657" i="43" s="1"/>
  <c r="AC1657" i="43" s="1"/>
  <c r="V1657" i="43"/>
  <c r="U1657" i="43"/>
  <c r="R1657" i="43"/>
  <c r="O1657" i="43"/>
  <c r="M1657" i="43"/>
  <c r="L1657" i="43"/>
  <c r="G1657" i="43"/>
  <c r="F1657" i="43"/>
  <c r="E1657" i="43"/>
  <c r="D1657" i="43"/>
  <c r="C1657" i="43"/>
  <c r="B1657" i="43"/>
  <c r="Y1656" i="43"/>
  <c r="AB1656" i="43" s="1"/>
  <c r="AC1656" i="43" s="1"/>
  <c r="V1656" i="43"/>
  <c r="U1656" i="43"/>
  <c r="R1656" i="43"/>
  <c r="O1656" i="43"/>
  <c r="M1656" i="43"/>
  <c r="L1656" i="43"/>
  <c r="P1656" i="43" s="1"/>
  <c r="G1656" i="43"/>
  <c r="F1656" i="43"/>
  <c r="E1656" i="43"/>
  <c r="D1656" i="43"/>
  <c r="C1656" i="43"/>
  <c r="B1656" i="43"/>
  <c r="Y1655" i="43"/>
  <c r="AD1655" i="43" s="1"/>
  <c r="V1655" i="43"/>
  <c r="U1655" i="43"/>
  <c r="R1655" i="43"/>
  <c r="O1655" i="43"/>
  <c r="M1655" i="43"/>
  <c r="L1655" i="43"/>
  <c r="W1655" i="43" s="1"/>
  <c r="G1655" i="43"/>
  <c r="F1655" i="43"/>
  <c r="E1655" i="43"/>
  <c r="D1655" i="43"/>
  <c r="C1655" i="43"/>
  <c r="B1655" i="43"/>
  <c r="Y1654" i="43"/>
  <c r="V1654" i="43"/>
  <c r="U1654" i="43"/>
  <c r="R1654" i="43"/>
  <c r="O1654" i="43"/>
  <c r="M1654" i="43"/>
  <c r="L1654" i="43"/>
  <c r="G1654" i="43"/>
  <c r="F1654" i="43"/>
  <c r="E1654" i="43"/>
  <c r="D1654" i="43"/>
  <c r="C1654" i="43"/>
  <c r="B1654" i="43"/>
  <c r="Z1653" i="43"/>
  <c r="AA1653" i="43" s="1"/>
  <c r="Y1653" i="43"/>
  <c r="AB1653" i="43" s="1"/>
  <c r="AC1653" i="43" s="1"/>
  <c r="V1653" i="43"/>
  <c r="U1653" i="43"/>
  <c r="R1653" i="43"/>
  <c r="O1653" i="43"/>
  <c r="M1653" i="43"/>
  <c r="L1653" i="43"/>
  <c r="G1653" i="43"/>
  <c r="F1653" i="43"/>
  <c r="E1653" i="43"/>
  <c r="D1653" i="43"/>
  <c r="C1653" i="43"/>
  <c r="B1653" i="43"/>
  <c r="Y1652" i="43"/>
  <c r="AB1652" i="43" s="1"/>
  <c r="AC1652" i="43" s="1"/>
  <c r="V1652" i="43"/>
  <c r="W1652" i="43" s="1"/>
  <c r="U1652" i="43"/>
  <c r="R1652" i="43"/>
  <c r="O1652" i="43"/>
  <c r="M1652" i="43"/>
  <c r="L1652" i="43"/>
  <c r="G1652" i="43"/>
  <c r="F1652" i="43"/>
  <c r="E1652" i="43"/>
  <c r="D1652" i="43"/>
  <c r="C1652" i="43"/>
  <c r="B1652" i="43"/>
  <c r="Y1651" i="43"/>
  <c r="AD1651" i="43" s="1"/>
  <c r="V1651" i="43"/>
  <c r="U1651" i="43"/>
  <c r="R1651" i="43"/>
  <c r="O1651" i="43"/>
  <c r="M1651" i="43"/>
  <c r="L1651" i="43"/>
  <c r="G1651" i="43"/>
  <c r="F1651" i="43"/>
  <c r="E1651" i="43"/>
  <c r="D1651" i="43"/>
  <c r="C1651" i="43"/>
  <c r="B1651" i="43"/>
  <c r="Y1650" i="43"/>
  <c r="V1650" i="43"/>
  <c r="U1650" i="43"/>
  <c r="R1650" i="43"/>
  <c r="O1650" i="43"/>
  <c r="M1650" i="43"/>
  <c r="L1650" i="43"/>
  <c r="W1650" i="43" s="1"/>
  <c r="G1650" i="43"/>
  <c r="F1650" i="43"/>
  <c r="E1650" i="43"/>
  <c r="D1650" i="43"/>
  <c r="C1650" i="43"/>
  <c r="B1650" i="43"/>
  <c r="Y1649" i="43"/>
  <c r="AB1649" i="43" s="1"/>
  <c r="AC1649" i="43" s="1"/>
  <c r="V1649" i="43"/>
  <c r="U1649" i="43"/>
  <c r="R1649" i="43"/>
  <c r="O1649" i="43"/>
  <c r="M1649" i="43"/>
  <c r="L1649" i="43"/>
  <c r="G1649" i="43"/>
  <c r="F1649" i="43"/>
  <c r="E1649" i="43"/>
  <c r="D1649" i="43"/>
  <c r="C1649" i="43"/>
  <c r="B1649" i="43"/>
  <c r="Y1648" i="43"/>
  <c r="AB1648" i="43" s="1"/>
  <c r="AC1648" i="43" s="1"/>
  <c r="V1648" i="43"/>
  <c r="U1648" i="43"/>
  <c r="R1648" i="43"/>
  <c r="O1648" i="43"/>
  <c r="M1648" i="43"/>
  <c r="L1648" i="43"/>
  <c r="G1648" i="43"/>
  <c r="F1648" i="43"/>
  <c r="E1648" i="43"/>
  <c r="D1648" i="43"/>
  <c r="C1648" i="43"/>
  <c r="B1648" i="43"/>
  <c r="Y1647" i="43"/>
  <c r="AD1647" i="43" s="1"/>
  <c r="V1647" i="43"/>
  <c r="U1647" i="43"/>
  <c r="R1647" i="43"/>
  <c r="O1647" i="43"/>
  <c r="M1647" i="43"/>
  <c r="L1647" i="43"/>
  <c r="W1647" i="43" s="1"/>
  <c r="G1647" i="43"/>
  <c r="F1647" i="43"/>
  <c r="E1647" i="43"/>
  <c r="D1647" i="43"/>
  <c r="C1647" i="43"/>
  <c r="B1647" i="43"/>
  <c r="Y1646" i="43"/>
  <c r="V1646" i="43"/>
  <c r="U1646" i="43"/>
  <c r="R1646" i="43"/>
  <c r="O1646" i="43"/>
  <c r="M1646" i="43"/>
  <c r="L1646" i="43"/>
  <c r="G1646" i="43"/>
  <c r="F1646" i="43"/>
  <c r="E1646" i="43"/>
  <c r="D1646" i="43"/>
  <c r="C1646" i="43"/>
  <c r="B1646" i="43"/>
  <c r="Z1645" i="43"/>
  <c r="AA1645" i="43" s="1"/>
  <c r="Y1645" i="43"/>
  <c r="AB1645" i="43" s="1"/>
  <c r="AC1645" i="43" s="1"/>
  <c r="V1645" i="43"/>
  <c r="U1645" i="43"/>
  <c r="R1645" i="43"/>
  <c r="O1645" i="43"/>
  <c r="M1645" i="43"/>
  <c r="L1645" i="43"/>
  <c r="G1645" i="43"/>
  <c r="F1645" i="43"/>
  <c r="E1645" i="43"/>
  <c r="D1645" i="43"/>
  <c r="C1645" i="43"/>
  <c r="B1645" i="43"/>
  <c r="Y1644" i="43"/>
  <c r="AB1644" i="43" s="1"/>
  <c r="AC1644" i="43" s="1"/>
  <c r="V1644" i="43"/>
  <c r="W1644" i="43" s="1"/>
  <c r="U1644" i="43"/>
  <c r="R1644" i="43"/>
  <c r="O1644" i="43"/>
  <c r="M1644" i="43"/>
  <c r="L1644" i="43"/>
  <c r="G1644" i="43"/>
  <c r="F1644" i="43"/>
  <c r="E1644" i="43"/>
  <c r="D1644" i="43"/>
  <c r="C1644" i="43"/>
  <c r="B1644" i="43"/>
  <c r="Y1643" i="43"/>
  <c r="AD1643" i="43" s="1"/>
  <c r="V1643" i="43"/>
  <c r="U1643" i="43"/>
  <c r="R1643" i="43"/>
  <c r="O1643" i="43"/>
  <c r="M1643" i="43"/>
  <c r="L1643" i="43"/>
  <c r="G1643" i="43"/>
  <c r="F1643" i="43"/>
  <c r="E1643" i="43"/>
  <c r="D1643" i="43"/>
  <c r="C1643" i="43"/>
  <c r="B1643" i="43"/>
  <c r="Y1642" i="43"/>
  <c r="V1642" i="43"/>
  <c r="U1642" i="43"/>
  <c r="R1642" i="43"/>
  <c r="O1642" i="43"/>
  <c r="M1642" i="43"/>
  <c r="L1642" i="43"/>
  <c r="P1642" i="43" s="1"/>
  <c r="G1642" i="43"/>
  <c r="F1642" i="43"/>
  <c r="E1642" i="43"/>
  <c r="D1642" i="43"/>
  <c r="C1642" i="43"/>
  <c r="B1642" i="43"/>
  <c r="Y1641" i="43"/>
  <c r="AB1641" i="43" s="1"/>
  <c r="AC1641" i="43" s="1"/>
  <c r="V1641" i="43"/>
  <c r="U1641" i="43"/>
  <c r="R1641" i="43"/>
  <c r="O1641" i="43"/>
  <c r="M1641" i="43"/>
  <c r="L1641" i="43"/>
  <c r="G1641" i="43"/>
  <c r="F1641" i="43"/>
  <c r="E1641" i="43"/>
  <c r="D1641" i="43"/>
  <c r="C1641" i="43"/>
  <c r="B1641" i="43"/>
  <c r="Y1640" i="43"/>
  <c r="AB1640" i="43" s="1"/>
  <c r="AC1640" i="43" s="1"/>
  <c r="V1640" i="43"/>
  <c r="U1640" i="43"/>
  <c r="R1640" i="43"/>
  <c r="O1640" i="43"/>
  <c r="M1640" i="43"/>
  <c r="L1640" i="43"/>
  <c r="G1640" i="43"/>
  <c r="F1640" i="43"/>
  <c r="E1640" i="43"/>
  <c r="D1640" i="43"/>
  <c r="C1640" i="43"/>
  <c r="B1640" i="43"/>
  <c r="Y1639" i="43"/>
  <c r="AD1639" i="43" s="1"/>
  <c r="V1639" i="43"/>
  <c r="U1639" i="43"/>
  <c r="R1639" i="43"/>
  <c r="O1639" i="43"/>
  <c r="M1639" i="43"/>
  <c r="L1639" i="43"/>
  <c r="P1639" i="43" s="1"/>
  <c r="G1639" i="43"/>
  <c r="F1639" i="43"/>
  <c r="E1639" i="43"/>
  <c r="D1639" i="43"/>
  <c r="C1639" i="43"/>
  <c r="B1639" i="43"/>
  <c r="Y1638" i="43"/>
  <c r="AB1638" i="43" s="1"/>
  <c r="AC1638" i="43" s="1"/>
  <c r="V1638" i="43"/>
  <c r="U1638" i="43"/>
  <c r="R1638" i="43"/>
  <c r="O1638" i="43"/>
  <c r="M1638" i="43"/>
  <c r="L1638" i="43"/>
  <c r="G1638" i="43"/>
  <c r="F1638" i="43"/>
  <c r="E1638" i="43"/>
  <c r="D1638" i="43"/>
  <c r="C1638" i="43"/>
  <c r="B1638" i="43"/>
  <c r="AB1637" i="43"/>
  <c r="AC1637" i="43" s="1"/>
  <c r="Y1637" i="43"/>
  <c r="V1637" i="43"/>
  <c r="U1637" i="43"/>
  <c r="R1637" i="43"/>
  <c r="O1637" i="43"/>
  <c r="M1637" i="43"/>
  <c r="L1637" i="43"/>
  <c r="G1637" i="43"/>
  <c r="F1637" i="43"/>
  <c r="E1637" i="43"/>
  <c r="D1637" i="43"/>
  <c r="C1637" i="43"/>
  <c r="B1637" i="43"/>
  <c r="Y1636" i="43"/>
  <c r="AB1636" i="43" s="1"/>
  <c r="AC1636" i="43" s="1"/>
  <c r="V1636" i="43"/>
  <c r="W1636" i="43" s="1"/>
  <c r="U1636" i="43"/>
  <c r="R1636" i="43"/>
  <c r="O1636" i="43"/>
  <c r="P1636" i="43" s="1"/>
  <c r="M1636" i="43"/>
  <c r="L1636" i="43"/>
  <c r="G1636" i="43"/>
  <c r="F1636" i="43"/>
  <c r="E1636" i="43"/>
  <c r="D1636" i="43"/>
  <c r="C1636" i="43"/>
  <c r="B1636" i="43"/>
  <c r="Y1635" i="43"/>
  <c r="V1635" i="43"/>
  <c r="U1635" i="43"/>
  <c r="R1635" i="43"/>
  <c r="O1635" i="43"/>
  <c r="M1635" i="43"/>
  <c r="L1635" i="43"/>
  <c r="G1635" i="43"/>
  <c r="F1635" i="43"/>
  <c r="E1635" i="43"/>
  <c r="D1635" i="43"/>
  <c r="C1635" i="43"/>
  <c r="B1635" i="43"/>
  <c r="Y1634" i="43"/>
  <c r="AB1634" i="43" s="1"/>
  <c r="AC1634" i="43" s="1"/>
  <c r="V1634" i="43"/>
  <c r="U1634" i="43"/>
  <c r="R1634" i="43"/>
  <c r="O1634" i="43"/>
  <c r="M1634" i="43"/>
  <c r="L1634" i="43"/>
  <c r="G1634" i="43"/>
  <c r="F1634" i="43"/>
  <c r="E1634" i="43"/>
  <c r="D1634" i="43"/>
  <c r="C1634" i="43"/>
  <c r="B1634" i="43"/>
  <c r="Y1633" i="43"/>
  <c r="AB1633" i="43" s="1"/>
  <c r="AC1633" i="43" s="1"/>
  <c r="W1633" i="43"/>
  <c r="V1633" i="43"/>
  <c r="U1633" i="43"/>
  <c r="R1633" i="43"/>
  <c r="O1633" i="43"/>
  <c r="M1633" i="43"/>
  <c r="L1633" i="43"/>
  <c r="G1633" i="43"/>
  <c r="F1633" i="43"/>
  <c r="E1633" i="43"/>
  <c r="D1633" i="43"/>
  <c r="C1633" i="43"/>
  <c r="B1633" i="43"/>
  <c r="Y1632" i="43"/>
  <c r="AB1632" i="43" s="1"/>
  <c r="AC1632" i="43" s="1"/>
  <c r="V1632" i="43"/>
  <c r="U1632" i="43"/>
  <c r="R1632" i="43"/>
  <c r="O1632" i="43"/>
  <c r="M1632" i="43"/>
  <c r="L1632" i="43"/>
  <c r="W1632" i="43" s="1"/>
  <c r="G1632" i="43"/>
  <c r="F1632" i="43"/>
  <c r="E1632" i="43"/>
  <c r="D1632" i="43"/>
  <c r="C1632" i="43"/>
  <c r="B1632" i="43"/>
  <c r="Y1631" i="43"/>
  <c r="V1631" i="43"/>
  <c r="U1631" i="43"/>
  <c r="R1631" i="43"/>
  <c r="O1631" i="43"/>
  <c r="M1631" i="43"/>
  <c r="L1631" i="43"/>
  <c r="G1631" i="43"/>
  <c r="F1631" i="43"/>
  <c r="E1631" i="43"/>
  <c r="D1631" i="43"/>
  <c r="C1631" i="43"/>
  <c r="B1631" i="43"/>
  <c r="AD1630" i="43"/>
  <c r="Y1630" i="43"/>
  <c r="AB1630" i="43" s="1"/>
  <c r="AC1630" i="43" s="1"/>
  <c r="V1630" i="43"/>
  <c r="U1630" i="43"/>
  <c r="R1630" i="43"/>
  <c r="O1630" i="43"/>
  <c r="M1630" i="43"/>
  <c r="L1630" i="43"/>
  <c r="P1630" i="43" s="1"/>
  <c r="G1630" i="43"/>
  <c r="F1630" i="43"/>
  <c r="E1630" i="43"/>
  <c r="D1630" i="43"/>
  <c r="C1630" i="43"/>
  <c r="B1630" i="43"/>
  <c r="Y1629" i="43"/>
  <c r="AD1629" i="43" s="1"/>
  <c r="V1629" i="43"/>
  <c r="U1629" i="43"/>
  <c r="R1629" i="43"/>
  <c r="O1629" i="43"/>
  <c r="M1629" i="43"/>
  <c r="L1629" i="43"/>
  <c r="G1629" i="43"/>
  <c r="F1629" i="43"/>
  <c r="E1629" i="43"/>
  <c r="D1629" i="43"/>
  <c r="C1629" i="43"/>
  <c r="B1629" i="43"/>
  <c r="AD1628" i="43"/>
  <c r="Z1628" i="43"/>
  <c r="AA1628" i="43" s="1"/>
  <c r="Y1628" i="43"/>
  <c r="AB1628" i="43" s="1"/>
  <c r="AC1628" i="43" s="1"/>
  <c r="V1628" i="43"/>
  <c r="U1628" i="43"/>
  <c r="R1628" i="43"/>
  <c r="O1628" i="43"/>
  <c r="M1628" i="43"/>
  <c r="L1628" i="43"/>
  <c r="X1628" i="43" s="1"/>
  <c r="G1628" i="43"/>
  <c r="F1628" i="43"/>
  <c r="E1628" i="43"/>
  <c r="D1628" i="43"/>
  <c r="C1628" i="43"/>
  <c r="B1628" i="43"/>
  <c r="Y1627" i="43"/>
  <c r="AD1627" i="43" s="1"/>
  <c r="V1627" i="43"/>
  <c r="U1627" i="43"/>
  <c r="R1627" i="43"/>
  <c r="O1627" i="43"/>
  <c r="M1627" i="43"/>
  <c r="L1627" i="43"/>
  <c r="G1627" i="43"/>
  <c r="F1627" i="43"/>
  <c r="E1627" i="43"/>
  <c r="D1627" i="43"/>
  <c r="C1627" i="43"/>
  <c r="B1627" i="43"/>
  <c r="Y1626" i="43"/>
  <c r="AB1626" i="43" s="1"/>
  <c r="AC1626" i="43" s="1"/>
  <c r="V1626" i="43"/>
  <c r="U1626" i="43"/>
  <c r="R1626" i="43"/>
  <c r="O1626" i="43"/>
  <c r="M1626" i="43"/>
  <c r="L1626" i="43"/>
  <c r="X1626" i="43" s="1"/>
  <c r="G1626" i="43"/>
  <c r="F1626" i="43"/>
  <c r="E1626" i="43"/>
  <c r="D1626" i="43"/>
  <c r="C1626" i="43"/>
  <c r="B1626" i="43"/>
  <c r="Y1625" i="43"/>
  <c r="AD1625" i="43" s="1"/>
  <c r="V1625" i="43"/>
  <c r="X1625" i="43" s="1"/>
  <c r="U1625" i="43"/>
  <c r="R1625" i="43"/>
  <c r="O1625" i="43"/>
  <c r="M1625" i="43"/>
  <c r="L1625" i="43"/>
  <c r="G1625" i="43"/>
  <c r="F1625" i="43"/>
  <c r="E1625" i="43"/>
  <c r="D1625" i="43"/>
  <c r="C1625" i="43"/>
  <c r="B1625" i="43"/>
  <c r="Z1624" i="43"/>
  <c r="AA1624" i="43" s="1"/>
  <c r="Y1624" i="43"/>
  <c r="AB1624" i="43" s="1"/>
  <c r="AC1624" i="43" s="1"/>
  <c r="V1624" i="43"/>
  <c r="U1624" i="43"/>
  <c r="R1624" i="43"/>
  <c r="O1624" i="43"/>
  <c r="M1624" i="43"/>
  <c r="L1624" i="43"/>
  <c r="G1624" i="43"/>
  <c r="F1624" i="43"/>
  <c r="E1624" i="43"/>
  <c r="D1624" i="43"/>
  <c r="C1624" i="43"/>
  <c r="B1624" i="43"/>
  <c r="Z1623" i="43"/>
  <c r="AA1623" i="43" s="1"/>
  <c r="Y1623" i="43"/>
  <c r="AB1623" i="43" s="1"/>
  <c r="AC1623" i="43" s="1"/>
  <c r="V1623" i="43"/>
  <c r="X1623" i="43" s="1"/>
  <c r="U1623" i="43"/>
  <c r="S1623" i="43"/>
  <c r="R1623" i="43"/>
  <c r="P1623" i="43"/>
  <c r="O1623" i="43"/>
  <c r="M1623" i="43"/>
  <c r="L1623" i="43"/>
  <c r="G1623" i="43"/>
  <c r="F1623" i="43"/>
  <c r="E1623" i="43"/>
  <c r="D1623" i="43"/>
  <c r="C1623" i="43"/>
  <c r="B1623" i="43"/>
  <c r="Y1622" i="43"/>
  <c r="Z1622" i="43" s="1"/>
  <c r="AA1622" i="43" s="1"/>
  <c r="V1622" i="43"/>
  <c r="X1622" i="43" s="1"/>
  <c r="U1622" i="43"/>
  <c r="R1622" i="43"/>
  <c r="O1622" i="43"/>
  <c r="M1622" i="43"/>
  <c r="L1622" i="43"/>
  <c r="S1622" i="43" s="1"/>
  <c r="G1622" i="43"/>
  <c r="F1622" i="43"/>
  <c r="E1622" i="43"/>
  <c r="D1622" i="43"/>
  <c r="C1622" i="43"/>
  <c r="B1622" i="43"/>
  <c r="AD1621" i="43"/>
  <c r="Y1621" i="43"/>
  <c r="AB1621" i="43" s="1"/>
  <c r="AC1621" i="43" s="1"/>
  <c r="V1621" i="43"/>
  <c r="U1621" i="43"/>
  <c r="S1621" i="43"/>
  <c r="R1621" i="43"/>
  <c r="P1621" i="43"/>
  <c r="O1621" i="43"/>
  <c r="M1621" i="43"/>
  <c r="L1621" i="43"/>
  <c r="G1621" i="43"/>
  <c r="F1621" i="43"/>
  <c r="E1621" i="43"/>
  <c r="D1621" i="43"/>
  <c r="C1621" i="43"/>
  <c r="B1621" i="43"/>
  <c r="Y1620" i="43"/>
  <c r="Z1620" i="43" s="1"/>
  <c r="AA1620" i="43" s="1"/>
  <c r="X1620" i="43"/>
  <c r="W1620" i="43"/>
  <c r="V1620" i="43"/>
  <c r="O1620" i="43"/>
  <c r="P1620" i="43" s="1"/>
  <c r="M1620" i="43"/>
  <c r="L1620" i="43"/>
  <c r="S1620" i="43" s="1"/>
  <c r="G1620" i="43"/>
  <c r="F1620" i="43"/>
  <c r="E1620" i="43"/>
  <c r="D1620" i="43"/>
  <c r="C1620" i="43"/>
  <c r="B1620" i="43"/>
  <c r="Y1619" i="43"/>
  <c r="AB1619" i="43" s="1"/>
  <c r="AC1619" i="43" s="1"/>
  <c r="V1619" i="43"/>
  <c r="O1619" i="43"/>
  <c r="P1619" i="43" s="1"/>
  <c r="M1619" i="43"/>
  <c r="L1619" i="43"/>
  <c r="S1619" i="43" s="1"/>
  <c r="G1619" i="43"/>
  <c r="F1619" i="43"/>
  <c r="E1619" i="43"/>
  <c r="D1619" i="43"/>
  <c r="C1619" i="43"/>
  <c r="B1619" i="43"/>
  <c r="Y1618" i="43"/>
  <c r="AB1618" i="43" s="1"/>
  <c r="AC1618" i="43" s="1"/>
  <c r="W1618" i="43"/>
  <c r="V1618" i="43"/>
  <c r="P1618" i="43"/>
  <c r="O1618" i="43"/>
  <c r="M1618" i="43"/>
  <c r="L1618" i="43"/>
  <c r="S1618" i="43" s="1"/>
  <c r="G1618" i="43"/>
  <c r="F1618" i="43"/>
  <c r="E1618" i="43"/>
  <c r="D1618" i="43"/>
  <c r="C1618" i="43"/>
  <c r="B1618" i="43"/>
  <c r="Y1617" i="43"/>
  <c r="Z1617" i="43" s="1"/>
  <c r="AA1617" i="43" s="1"/>
  <c r="V1617" i="43"/>
  <c r="X1617" i="43" s="1"/>
  <c r="U1617" i="43"/>
  <c r="R1617" i="43"/>
  <c r="O1617" i="43"/>
  <c r="M1617" i="43"/>
  <c r="L1617" i="43"/>
  <c r="G1617" i="43"/>
  <c r="F1617" i="43"/>
  <c r="E1617" i="43"/>
  <c r="D1617" i="43"/>
  <c r="C1617" i="43"/>
  <c r="B1617" i="43"/>
  <c r="AD1616" i="43"/>
  <c r="Y1616" i="43"/>
  <c r="AB1616" i="43" s="1"/>
  <c r="AC1616" i="43" s="1"/>
  <c r="V1616" i="43"/>
  <c r="U1616" i="43"/>
  <c r="R1616" i="43"/>
  <c r="O1616" i="43"/>
  <c r="M1616" i="43"/>
  <c r="L1616" i="43"/>
  <c r="S1616" i="43" s="1"/>
  <c r="G1616" i="43"/>
  <c r="F1616" i="43"/>
  <c r="E1616" i="43"/>
  <c r="D1616" i="43"/>
  <c r="C1616" i="43"/>
  <c r="B1616" i="43"/>
  <c r="AB1615" i="43"/>
  <c r="AC1615" i="43" s="1"/>
  <c r="Z1615" i="43"/>
  <c r="AA1615" i="43" s="1"/>
  <c r="Y1615" i="43"/>
  <c r="AD1615" i="43" s="1"/>
  <c r="V1615" i="43"/>
  <c r="U1615" i="43"/>
  <c r="R1615" i="43"/>
  <c r="O1615" i="43"/>
  <c r="M1615" i="43"/>
  <c r="L1615" i="43"/>
  <c r="S1615" i="43" s="1"/>
  <c r="G1615" i="43"/>
  <c r="F1615" i="43"/>
  <c r="E1615" i="43"/>
  <c r="D1615" i="43"/>
  <c r="C1615" i="43"/>
  <c r="B1615" i="43"/>
  <c r="AD1614" i="43"/>
  <c r="Z1614" i="43"/>
  <c r="AA1614" i="43" s="1"/>
  <c r="Y1614" i="43"/>
  <c r="AB1614" i="43" s="1"/>
  <c r="AC1614" i="43" s="1"/>
  <c r="V1614" i="43"/>
  <c r="U1614" i="43"/>
  <c r="R1614" i="43"/>
  <c r="O1614" i="43"/>
  <c r="M1614" i="43"/>
  <c r="L1614" i="43"/>
  <c r="W1614" i="43" s="1"/>
  <c r="G1614" i="43"/>
  <c r="F1614" i="43"/>
  <c r="E1614" i="43"/>
  <c r="D1614" i="43"/>
  <c r="C1614" i="43"/>
  <c r="B1614" i="43"/>
  <c r="AB1613" i="43"/>
  <c r="AC1613" i="43" s="1"/>
  <c r="Z1613" i="43"/>
  <c r="AA1613" i="43" s="1"/>
  <c r="Y1613" i="43"/>
  <c r="AD1613" i="43" s="1"/>
  <c r="X1613" i="43"/>
  <c r="V1613" i="43"/>
  <c r="U1613" i="43"/>
  <c r="R1613" i="43"/>
  <c r="O1613" i="43"/>
  <c r="M1613" i="43"/>
  <c r="L1613" i="43"/>
  <c r="S1613" i="43" s="1"/>
  <c r="G1613" i="43"/>
  <c r="F1613" i="43"/>
  <c r="E1613" i="43"/>
  <c r="D1613" i="43"/>
  <c r="C1613" i="43"/>
  <c r="B1613" i="43"/>
  <c r="AD1612" i="43"/>
  <c r="Y1612" i="43"/>
  <c r="AB1612" i="43" s="1"/>
  <c r="AC1612" i="43" s="1"/>
  <c r="V1612" i="43"/>
  <c r="U1612" i="43"/>
  <c r="S1612" i="43"/>
  <c r="R1612" i="43"/>
  <c r="O1612" i="43"/>
  <c r="P1612" i="43" s="1"/>
  <c r="M1612" i="43"/>
  <c r="L1612" i="43"/>
  <c r="G1612" i="43"/>
  <c r="F1612" i="43"/>
  <c r="E1612" i="43"/>
  <c r="D1612" i="43"/>
  <c r="C1612" i="43"/>
  <c r="B1612" i="43"/>
  <c r="Y1611" i="43"/>
  <c r="Z1611" i="43" s="1"/>
  <c r="AA1611" i="43" s="1"/>
  <c r="V1611" i="43"/>
  <c r="U1611" i="43"/>
  <c r="R1611" i="43"/>
  <c r="O1611" i="43"/>
  <c r="M1611" i="43"/>
  <c r="L1611" i="43"/>
  <c r="X1611" i="43" s="1"/>
  <c r="G1611" i="43"/>
  <c r="F1611" i="43"/>
  <c r="E1611" i="43"/>
  <c r="D1611" i="43"/>
  <c r="C1611" i="43"/>
  <c r="B1611" i="43"/>
  <c r="Y1610" i="43"/>
  <c r="AB1610" i="43" s="1"/>
  <c r="AC1610" i="43" s="1"/>
  <c r="V1610" i="43"/>
  <c r="X1610" i="43" s="1"/>
  <c r="U1610" i="43"/>
  <c r="R1610" i="43"/>
  <c r="P1610" i="43"/>
  <c r="O1610" i="43"/>
  <c r="M1610" i="43"/>
  <c r="L1610" i="43"/>
  <c r="S1610" i="43" s="1"/>
  <c r="G1610" i="43"/>
  <c r="F1610" i="43"/>
  <c r="E1610" i="43"/>
  <c r="D1610" i="43"/>
  <c r="C1610" i="43"/>
  <c r="B1610" i="43"/>
  <c r="AB1609" i="43"/>
  <c r="AC1609" i="43" s="1"/>
  <c r="Y1609" i="43"/>
  <c r="Z1609" i="43" s="1"/>
  <c r="AA1609" i="43" s="1"/>
  <c r="V1609" i="43"/>
  <c r="X1609" i="43" s="1"/>
  <c r="U1609" i="43"/>
  <c r="R1609" i="43"/>
  <c r="O1609" i="43"/>
  <c r="M1609" i="43"/>
  <c r="L1609" i="43"/>
  <c r="G1609" i="43"/>
  <c r="F1609" i="43"/>
  <c r="E1609" i="43"/>
  <c r="D1609" i="43"/>
  <c r="C1609" i="43"/>
  <c r="B1609" i="43"/>
  <c r="AD1608" i="43"/>
  <c r="Y1608" i="43"/>
  <c r="AB1608" i="43" s="1"/>
  <c r="AC1608" i="43" s="1"/>
  <c r="V1608" i="43"/>
  <c r="X1608" i="43" s="1"/>
  <c r="U1608" i="43"/>
  <c r="R1608" i="43"/>
  <c r="O1608" i="43"/>
  <c r="P1608" i="43" s="1"/>
  <c r="M1608" i="43"/>
  <c r="L1608" i="43"/>
  <c r="S1608" i="43" s="1"/>
  <c r="G1608" i="43"/>
  <c r="F1608" i="43"/>
  <c r="E1608" i="43"/>
  <c r="D1608" i="43"/>
  <c r="C1608" i="43"/>
  <c r="B1608" i="43"/>
  <c r="AB1607" i="43"/>
  <c r="AC1607" i="43" s="1"/>
  <c r="Z1607" i="43"/>
  <c r="AA1607" i="43" s="1"/>
  <c r="Y1607" i="43"/>
  <c r="AD1607" i="43" s="1"/>
  <c r="V1607" i="43"/>
  <c r="U1607" i="43"/>
  <c r="R1607" i="43"/>
  <c r="O1607" i="43"/>
  <c r="M1607" i="43"/>
  <c r="L1607" i="43"/>
  <c r="S1607" i="43" s="1"/>
  <c r="G1607" i="43"/>
  <c r="F1607" i="43"/>
  <c r="E1607" i="43"/>
  <c r="D1607" i="43"/>
  <c r="C1607" i="43"/>
  <c r="B1607" i="43"/>
  <c r="AD1606" i="43"/>
  <c r="Z1606" i="43"/>
  <c r="Y1606" i="43"/>
  <c r="V1606" i="43"/>
  <c r="U1606" i="43"/>
  <c r="R1606" i="43"/>
  <c r="O1606" i="43"/>
  <c r="P1606" i="43" s="1"/>
  <c r="M1606" i="43"/>
  <c r="L1606" i="43"/>
  <c r="S1606" i="43" s="1"/>
  <c r="G1606" i="43"/>
  <c r="F1606" i="43"/>
  <c r="E1606" i="43"/>
  <c r="D1606" i="43"/>
  <c r="C1606" i="43"/>
  <c r="B1606" i="43"/>
  <c r="AB1605" i="43"/>
  <c r="AC1605" i="43" s="1"/>
  <c r="Z1605" i="43"/>
  <c r="AA1605" i="43" s="1"/>
  <c r="Y1605" i="43"/>
  <c r="AD1605" i="43" s="1"/>
  <c r="V1605" i="43"/>
  <c r="X1605" i="43" s="1"/>
  <c r="U1605" i="43"/>
  <c r="R1605" i="43"/>
  <c r="O1605" i="43"/>
  <c r="M1605" i="43"/>
  <c r="L1605" i="43"/>
  <c r="S1605" i="43" s="1"/>
  <c r="G1605" i="43"/>
  <c r="F1605" i="43"/>
  <c r="E1605" i="43"/>
  <c r="D1605" i="43"/>
  <c r="C1605" i="43"/>
  <c r="B1605" i="43"/>
  <c r="AD1604" i="43"/>
  <c r="Y1604" i="43"/>
  <c r="Z1604" i="43" s="1"/>
  <c r="V1604" i="43"/>
  <c r="U1604" i="43"/>
  <c r="R1604" i="43"/>
  <c r="P1604" i="43"/>
  <c r="O1604" i="43"/>
  <c r="M1604" i="43"/>
  <c r="L1604" i="43"/>
  <c r="S1604" i="43" s="1"/>
  <c r="G1604" i="43"/>
  <c r="F1604" i="43"/>
  <c r="E1604" i="43"/>
  <c r="D1604" i="43"/>
  <c r="C1604" i="43"/>
  <c r="B1604" i="43"/>
  <c r="AB1603" i="43"/>
  <c r="AC1603" i="43" s="1"/>
  <c r="Y1603" i="43"/>
  <c r="Z1603" i="43" s="1"/>
  <c r="AA1603" i="43" s="1"/>
  <c r="V1603" i="43"/>
  <c r="X1603" i="43" s="1"/>
  <c r="U1603" i="43"/>
  <c r="R1603" i="43"/>
  <c r="O1603" i="43"/>
  <c r="M1603" i="43"/>
  <c r="L1603" i="43"/>
  <c r="S1603" i="43" s="1"/>
  <c r="G1603" i="43"/>
  <c r="F1603" i="43"/>
  <c r="E1603" i="43"/>
  <c r="D1603" i="43"/>
  <c r="C1603" i="43"/>
  <c r="B1603" i="43"/>
  <c r="Y1602" i="43"/>
  <c r="AD1602" i="43" s="1"/>
  <c r="V1602" i="43"/>
  <c r="X1602" i="43" s="1"/>
  <c r="U1602" i="43"/>
  <c r="R1602" i="43"/>
  <c r="P1602" i="43"/>
  <c r="O1602" i="43"/>
  <c r="M1602" i="43"/>
  <c r="L1602" i="43"/>
  <c r="S1602" i="43" s="1"/>
  <c r="G1602" i="43"/>
  <c r="F1602" i="43"/>
  <c r="E1602" i="43"/>
  <c r="D1602" i="43"/>
  <c r="C1602" i="43"/>
  <c r="B1602" i="43"/>
  <c r="AB1601" i="43"/>
  <c r="AC1601" i="43" s="1"/>
  <c r="Y1601" i="43"/>
  <c r="Z1601" i="43" s="1"/>
  <c r="AA1601" i="43" s="1"/>
  <c r="V1601" i="43"/>
  <c r="X1601" i="43" s="1"/>
  <c r="U1601" i="43"/>
  <c r="R1601" i="43"/>
  <c r="O1601" i="43"/>
  <c r="M1601" i="43"/>
  <c r="L1601" i="43"/>
  <c r="S1601" i="43" s="1"/>
  <c r="G1601" i="43"/>
  <c r="F1601" i="43"/>
  <c r="E1601" i="43"/>
  <c r="D1601" i="43"/>
  <c r="C1601" i="43"/>
  <c r="B1601" i="43"/>
  <c r="AD1600" i="43"/>
  <c r="Y1600" i="43"/>
  <c r="Z1600" i="43" s="1"/>
  <c r="V1600" i="43"/>
  <c r="U1600" i="43"/>
  <c r="R1600" i="43"/>
  <c r="R5282" i="43" s="1"/>
  <c r="O1600" i="43"/>
  <c r="M1600" i="43"/>
  <c r="L1600" i="43"/>
  <c r="S1600" i="43" s="1"/>
  <c r="G1600" i="43"/>
  <c r="F1600" i="43"/>
  <c r="E1600" i="43"/>
  <c r="D1600" i="43"/>
  <c r="C1600" i="43"/>
  <c r="B1600" i="43"/>
  <c r="AB1599" i="43"/>
  <c r="AC1599" i="43" s="1"/>
  <c r="Z1599" i="43"/>
  <c r="AA1599" i="43" s="1"/>
  <c r="Y1599" i="43"/>
  <c r="AD1599" i="43" s="1"/>
  <c r="V1599" i="43"/>
  <c r="U1599" i="43"/>
  <c r="R1599" i="43"/>
  <c r="O1599" i="43"/>
  <c r="M1599" i="43"/>
  <c r="L1599" i="43"/>
  <c r="S1599" i="43" s="1"/>
  <c r="G1599" i="43"/>
  <c r="F1599" i="43"/>
  <c r="E1599" i="43"/>
  <c r="D1599" i="43"/>
  <c r="C1599" i="43"/>
  <c r="B1599" i="43"/>
  <c r="AD1598" i="43"/>
  <c r="Z1598" i="43"/>
  <c r="Y1598" i="43"/>
  <c r="V1598" i="43"/>
  <c r="U1598" i="43"/>
  <c r="R1598" i="43"/>
  <c r="R5281" i="43" s="1"/>
  <c r="O1598" i="43"/>
  <c r="M1598" i="43"/>
  <c r="L1598" i="43"/>
  <c r="S1598" i="43" s="1"/>
  <c r="G1598" i="43"/>
  <c r="F1598" i="43"/>
  <c r="E1598" i="43"/>
  <c r="D1598" i="43"/>
  <c r="C1598" i="43"/>
  <c r="B1598" i="43"/>
  <c r="AB1597" i="43"/>
  <c r="AC1597" i="43" s="1"/>
  <c r="Z1597" i="43"/>
  <c r="AA1597" i="43" s="1"/>
  <c r="Y1597" i="43"/>
  <c r="AD1597" i="43" s="1"/>
  <c r="X1597" i="43"/>
  <c r="V1597" i="43"/>
  <c r="U1597" i="43"/>
  <c r="R1597" i="43"/>
  <c r="O1597" i="43"/>
  <c r="M1597" i="43"/>
  <c r="L1597" i="43"/>
  <c r="S1597" i="43" s="1"/>
  <c r="G1597" i="43"/>
  <c r="F1597" i="43"/>
  <c r="E1597" i="43"/>
  <c r="D1597" i="43"/>
  <c r="C1597" i="43"/>
  <c r="B1597" i="43"/>
  <c r="AD1596" i="43"/>
  <c r="Y1596" i="43"/>
  <c r="Z1596" i="43" s="1"/>
  <c r="V1596" i="43"/>
  <c r="U1596" i="43"/>
  <c r="S1596" i="43"/>
  <c r="R1596" i="43"/>
  <c r="R5280" i="43" s="1"/>
  <c r="O1596" i="43"/>
  <c r="P1596" i="43" s="1"/>
  <c r="M1596" i="43"/>
  <c r="L1596" i="43"/>
  <c r="X1596" i="43" s="1"/>
  <c r="G1596" i="43"/>
  <c r="F1596" i="43"/>
  <c r="E1596" i="43"/>
  <c r="D1596" i="43"/>
  <c r="C1596" i="43"/>
  <c r="B1596" i="43"/>
  <c r="Y1595" i="43"/>
  <c r="Z1595" i="43" s="1"/>
  <c r="AA1595" i="43" s="1"/>
  <c r="V1595" i="43"/>
  <c r="U1595" i="43"/>
  <c r="R1595" i="43"/>
  <c r="O1595" i="43"/>
  <c r="M1595" i="43"/>
  <c r="L1595" i="43"/>
  <c r="X1595" i="43" s="1"/>
  <c r="G1595" i="43"/>
  <c r="F1595" i="43"/>
  <c r="E1595" i="43"/>
  <c r="D1595" i="43"/>
  <c r="C1595" i="43"/>
  <c r="B1595" i="43"/>
  <c r="Z1594" i="43"/>
  <c r="Y1594" i="43"/>
  <c r="AD1594" i="43" s="1"/>
  <c r="V1594" i="43"/>
  <c r="X1594" i="43" s="1"/>
  <c r="U1594" i="43"/>
  <c r="S1594" i="43"/>
  <c r="R1594" i="43"/>
  <c r="R5279" i="43" s="1"/>
  <c r="O1594" i="43"/>
  <c r="P1594" i="43" s="1"/>
  <c r="M1594" i="43"/>
  <c r="L1594" i="43"/>
  <c r="G1594" i="43"/>
  <c r="F1594" i="43"/>
  <c r="E1594" i="43"/>
  <c r="D1594" i="43"/>
  <c r="C1594" i="43"/>
  <c r="B1594" i="43"/>
  <c r="Y1593" i="43"/>
  <c r="Z1593" i="43" s="1"/>
  <c r="AA1593" i="43" s="1"/>
  <c r="V1593" i="43"/>
  <c r="X1593" i="43" s="1"/>
  <c r="U1593" i="43"/>
  <c r="R1593" i="43"/>
  <c r="R5278" i="43" s="1"/>
  <c r="O1593" i="43"/>
  <c r="M1593" i="43"/>
  <c r="L1593" i="43"/>
  <c r="S1593" i="43" s="1"/>
  <c r="G1593" i="43"/>
  <c r="F1593" i="43"/>
  <c r="E1593" i="43"/>
  <c r="D1593" i="43"/>
  <c r="C1593" i="43"/>
  <c r="B1593" i="43"/>
  <c r="AD1592" i="43"/>
  <c r="Y1592" i="43"/>
  <c r="Z1592" i="43" s="1"/>
  <c r="V1592" i="43"/>
  <c r="U1592" i="43"/>
  <c r="R1592" i="43"/>
  <c r="R5277" i="43" s="1"/>
  <c r="O1592" i="43"/>
  <c r="M1592" i="43"/>
  <c r="L1592" i="43"/>
  <c r="S1592" i="43" s="1"/>
  <c r="G1592" i="43"/>
  <c r="F1592" i="43"/>
  <c r="E1592" i="43"/>
  <c r="D1592" i="43"/>
  <c r="C1592" i="43"/>
  <c r="B1592" i="43"/>
  <c r="Y1591" i="43"/>
  <c r="AD1591" i="43" s="1"/>
  <c r="V1591" i="43"/>
  <c r="U1591" i="43"/>
  <c r="R1591" i="43"/>
  <c r="O1591" i="43"/>
  <c r="M1591" i="43"/>
  <c r="L1591" i="43"/>
  <c r="G1591" i="43"/>
  <c r="F1591" i="43"/>
  <c r="E1591" i="43"/>
  <c r="D1591" i="43"/>
  <c r="C1591" i="43"/>
  <c r="B1591" i="43"/>
  <c r="AB1590" i="43"/>
  <c r="AC1590" i="43" s="1"/>
  <c r="Y1590" i="43"/>
  <c r="Z1590" i="43" s="1"/>
  <c r="V1590" i="43"/>
  <c r="U1590" i="43"/>
  <c r="S1590" i="43"/>
  <c r="R1590" i="43"/>
  <c r="R5271" i="43" s="1"/>
  <c r="O1590" i="43"/>
  <c r="P1590" i="43" s="1"/>
  <c r="M1590" i="43"/>
  <c r="L1590" i="43"/>
  <c r="X1590" i="43" s="1"/>
  <c r="G1590" i="43"/>
  <c r="F1590" i="43"/>
  <c r="E1590" i="43"/>
  <c r="D1590" i="43"/>
  <c r="C1590" i="43"/>
  <c r="B1590" i="43"/>
  <c r="AD1589" i="43"/>
  <c r="AB1589" i="43"/>
  <c r="AC1589" i="43" s="1"/>
  <c r="Z1589" i="43"/>
  <c r="Y1589" i="43"/>
  <c r="V1589" i="43"/>
  <c r="U1589" i="43"/>
  <c r="R1589" i="43"/>
  <c r="R5270" i="43" s="1"/>
  <c r="O1589" i="43"/>
  <c r="M1589" i="43"/>
  <c r="L1589" i="43"/>
  <c r="S1589" i="43" s="1"/>
  <c r="G1589" i="43"/>
  <c r="F1589" i="43"/>
  <c r="E1589" i="43"/>
  <c r="D1589" i="43"/>
  <c r="C1589" i="43"/>
  <c r="B1589" i="43"/>
  <c r="Y1588" i="43"/>
  <c r="AD1588" i="43" s="1"/>
  <c r="V1588" i="43"/>
  <c r="U1588" i="43"/>
  <c r="R1588" i="43"/>
  <c r="R5269" i="43" s="1"/>
  <c r="O1588" i="43"/>
  <c r="M1588" i="43"/>
  <c r="L1588" i="43"/>
  <c r="P1588" i="43" s="1"/>
  <c r="G1588" i="43"/>
  <c r="F1588" i="43"/>
  <c r="E1588" i="43"/>
  <c r="D1588" i="43"/>
  <c r="C1588" i="43"/>
  <c r="B1588" i="43"/>
  <c r="AB1587" i="43"/>
  <c r="AC1587" i="43" s="1"/>
  <c r="Y1587" i="43"/>
  <c r="Z1587" i="43" s="1"/>
  <c r="V1587" i="43"/>
  <c r="U1587" i="43"/>
  <c r="R1587" i="43"/>
  <c r="R5268" i="43" s="1"/>
  <c r="O1587" i="43"/>
  <c r="M1587" i="43"/>
  <c r="L1587" i="43"/>
  <c r="S1587" i="43" s="1"/>
  <c r="G1587" i="43"/>
  <c r="F1587" i="43"/>
  <c r="E1587" i="43"/>
  <c r="D1587" i="43"/>
  <c r="C1587" i="43"/>
  <c r="B1587" i="43"/>
  <c r="Y1586" i="43"/>
  <c r="AD1586" i="43" s="1"/>
  <c r="V1586" i="43"/>
  <c r="U1586" i="43"/>
  <c r="S1586" i="43"/>
  <c r="R1586" i="43"/>
  <c r="O1586" i="43"/>
  <c r="P1586" i="43" s="1"/>
  <c r="M1586" i="43"/>
  <c r="L1586" i="43"/>
  <c r="X1586" i="43" s="1"/>
  <c r="G1586" i="43"/>
  <c r="F1586" i="43"/>
  <c r="E1586" i="43"/>
  <c r="D1586" i="43"/>
  <c r="C1586" i="43"/>
  <c r="B1586" i="43"/>
  <c r="AD1585" i="43"/>
  <c r="Z1585" i="43"/>
  <c r="Y1585" i="43"/>
  <c r="AB1585" i="43" s="1"/>
  <c r="AC1585" i="43" s="1"/>
  <c r="V1585" i="43"/>
  <c r="U1585" i="43"/>
  <c r="R1585" i="43"/>
  <c r="R5266" i="43" s="1"/>
  <c r="O1585" i="43"/>
  <c r="M1585" i="43"/>
  <c r="L1585" i="43"/>
  <c r="P1585" i="43" s="1"/>
  <c r="G1585" i="43"/>
  <c r="F1585" i="43"/>
  <c r="E1585" i="43"/>
  <c r="D1585" i="43"/>
  <c r="C1585" i="43"/>
  <c r="B1585" i="43"/>
  <c r="AB1584" i="43"/>
  <c r="AC1584" i="43" s="1"/>
  <c r="Y1584" i="43"/>
  <c r="Z1584" i="43" s="1"/>
  <c r="V1584" i="43"/>
  <c r="U1584" i="43"/>
  <c r="R1584" i="43"/>
  <c r="R5265" i="43" s="1"/>
  <c r="O1584" i="43"/>
  <c r="M1584" i="43"/>
  <c r="L1584" i="43"/>
  <c r="S1584" i="43" s="1"/>
  <c r="G1584" i="43"/>
  <c r="F1584" i="43"/>
  <c r="E1584" i="43"/>
  <c r="D1584" i="43"/>
  <c r="C1584" i="43"/>
  <c r="B1584" i="43"/>
  <c r="Y1583" i="43"/>
  <c r="AD1583" i="43" s="1"/>
  <c r="V1583" i="43"/>
  <c r="U1583" i="43"/>
  <c r="R1583" i="43"/>
  <c r="R5264" i="43" s="1"/>
  <c r="O1583" i="43"/>
  <c r="M1583" i="43"/>
  <c r="L1583" i="43"/>
  <c r="G1583" i="43"/>
  <c r="F1583" i="43"/>
  <c r="E1583" i="43"/>
  <c r="D1583" i="43"/>
  <c r="C1583" i="43"/>
  <c r="B1583" i="43"/>
  <c r="AB1582" i="43"/>
  <c r="AC1582" i="43" s="1"/>
  <c r="Y1582" i="43"/>
  <c r="Z1582" i="43" s="1"/>
  <c r="V1582" i="43"/>
  <c r="U1582" i="43"/>
  <c r="S1582" i="43"/>
  <c r="R1582" i="43"/>
  <c r="R5263" i="43" s="1"/>
  <c r="O1582" i="43"/>
  <c r="P1582" i="43" s="1"/>
  <c r="M1582" i="43"/>
  <c r="L1582" i="43"/>
  <c r="X1582" i="43" s="1"/>
  <c r="G1582" i="43"/>
  <c r="F1582" i="43"/>
  <c r="E1582" i="43"/>
  <c r="D1582" i="43"/>
  <c r="C1582" i="43"/>
  <c r="B1582" i="43"/>
  <c r="AD1581" i="43"/>
  <c r="AB1581" i="43"/>
  <c r="AC1581" i="43" s="1"/>
  <c r="Z1581" i="43"/>
  <c r="Y1581" i="43"/>
  <c r="V1581" i="43"/>
  <c r="U1581" i="43"/>
  <c r="R1581" i="43"/>
  <c r="O1581" i="43"/>
  <c r="M1581" i="43"/>
  <c r="L1581" i="43"/>
  <c r="W1581" i="43" s="1"/>
  <c r="G1581" i="43"/>
  <c r="F1581" i="43"/>
  <c r="E1581" i="43"/>
  <c r="D1581" i="43"/>
  <c r="C1581" i="43"/>
  <c r="B1581" i="43"/>
  <c r="Y1580" i="43"/>
  <c r="AD1580" i="43" s="1"/>
  <c r="V1580" i="43"/>
  <c r="U1580" i="43"/>
  <c r="R1580" i="43"/>
  <c r="R5261" i="43" s="1"/>
  <c r="O1580" i="43"/>
  <c r="M1580" i="43"/>
  <c r="L1580" i="43"/>
  <c r="P1580" i="43" s="1"/>
  <c r="G1580" i="43"/>
  <c r="F1580" i="43"/>
  <c r="E1580" i="43"/>
  <c r="D1580" i="43"/>
  <c r="C1580" i="43"/>
  <c r="B1580" i="43"/>
  <c r="AB1579" i="43"/>
  <c r="AC1579" i="43" s="1"/>
  <c r="Y1579" i="43"/>
  <c r="Z1579" i="43" s="1"/>
  <c r="V1579" i="43"/>
  <c r="U1579" i="43"/>
  <c r="R1579" i="43"/>
  <c r="R5260" i="43" s="1"/>
  <c r="O1579" i="43"/>
  <c r="M1579" i="43"/>
  <c r="L1579" i="43"/>
  <c r="S1579" i="43" s="1"/>
  <c r="G1579" i="43"/>
  <c r="F1579" i="43"/>
  <c r="E1579" i="43"/>
  <c r="D1579" i="43"/>
  <c r="C1579" i="43"/>
  <c r="B1579" i="43"/>
  <c r="Y1578" i="43"/>
  <c r="AB1578" i="43" s="1"/>
  <c r="AC1578" i="43" s="1"/>
  <c r="V1578" i="43"/>
  <c r="U1578" i="43"/>
  <c r="R1578" i="43"/>
  <c r="O1578" i="43"/>
  <c r="M1578" i="43"/>
  <c r="L1578" i="43"/>
  <c r="G1578" i="43"/>
  <c r="F1578" i="43"/>
  <c r="E1578" i="43"/>
  <c r="D1578" i="43"/>
  <c r="C1578" i="43"/>
  <c r="B1578" i="43"/>
  <c r="Y1577" i="43"/>
  <c r="AB1577" i="43" s="1"/>
  <c r="AC1577" i="43" s="1"/>
  <c r="V1577" i="43"/>
  <c r="U1577" i="43"/>
  <c r="R1577" i="43"/>
  <c r="O1577" i="43"/>
  <c r="M1577" i="43"/>
  <c r="L1577" i="43"/>
  <c r="W1577" i="43" s="1"/>
  <c r="G1577" i="43"/>
  <c r="F1577" i="43"/>
  <c r="E1577" i="43"/>
  <c r="D1577" i="43"/>
  <c r="C1577" i="43"/>
  <c r="B1577" i="43"/>
  <c r="Y1576" i="43"/>
  <c r="V1576" i="43"/>
  <c r="X1576" i="43" s="1"/>
  <c r="U1576" i="43"/>
  <c r="R1576" i="43"/>
  <c r="O1576" i="43"/>
  <c r="M1576" i="43"/>
  <c r="L1576" i="43"/>
  <c r="G1576" i="43"/>
  <c r="F1576" i="43"/>
  <c r="E1576" i="43"/>
  <c r="D1576" i="43"/>
  <c r="C1576" i="43"/>
  <c r="B1576" i="43"/>
  <c r="AC1575" i="43"/>
  <c r="Y1575" i="43"/>
  <c r="AB1575" i="43" s="1"/>
  <c r="V1575" i="43"/>
  <c r="O1575" i="43"/>
  <c r="M1575" i="43"/>
  <c r="L1575" i="43"/>
  <c r="S1575" i="43" s="1"/>
  <c r="G1575" i="43"/>
  <c r="F1575" i="43"/>
  <c r="E1575" i="43"/>
  <c r="D1575" i="43"/>
  <c r="C1575" i="43"/>
  <c r="B1575" i="43"/>
  <c r="Y1574" i="43"/>
  <c r="V1574" i="43"/>
  <c r="O1574" i="43"/>
  <c r="M1574" i="43"/>
  <c r="L1574" i="43"/>
  <c r="W1574" i="43" s="1"/>
  <c r="G1574" i="43"/>
  <c r="F1574" i="43"/>
  <c r="E1574" i="43"/>
  <c r="D1574" i="43"/>
  <c r="C1574" i="43"/>
  <c r="B1574" i="43"/>
  <c r="Y1573" i="43"/>
  <c r="AB1573" i="43" s="1"/>
  <c r="AC1573" i="43" s="1"/>
  <c r="V1573" i="43"/>
  <c r="O1573" i="43"/>
  <c r="M1573" i="43"/>
  <c r="L1573" i="43"/>
  <c r="S1573" i="43" s="1"/>
  <c r="G1573" i="43"/>
  <c r="F1573" i="43"/>
  <c r="E1573" i="43"/>
  <c r="D1573" i="43"/>
  <c r="C1573" i="43"/>
  <c r="B1573" i="43"/>
  <c r="Y1572" i="43"/>
  <c r="AB1572" i="43" s="1"/>
  <c r="AC1572" i="43" s="1"/>
  <c r="V1572" i="43"/>
  <c r="W1572" i="43" s="1"/>
  <c r="U1572" i="43"/>
  <c r="R1572" i="43"/>
  <c r="O1572" i="43"/>
  <c r="M1572" i="43"/>
  <c r="L1572" i="43"/>
  <c r="G1572" i="43"/>
  <c r="F1572" i="43"/>
  <c r="E1572" i="43"/>
  <c r="D1572" i="43"/>
  <c r="C1572" i="43"/>
  <c r="B1572" i="43"/>
  <c r="Y1571" i="43"/>
  <c r="V1571" i="43"/>
  <c r="U1571" i="43"/>
  <c r="R1571" i="43"/>
  <c r="O1571" i="43"/>
  <c r="M1571" i="43"/>
  <c r="L1571" i="43"/>
  <c r="G1571" i="43"/>
  <c r="F1571" i="43"/>
  <c r="E1571" i="43"/>
  <c r="D1571" i="43"/>
  <c r="C1571" i="43"/>
  <c r="B1571" i="43"/>
  <c r="Y1570" i="43"/>
  <c r="V1570" i="43"/>
  <c r="U1570" i="43"/>
  <c r="R1570" i="43"/>
  <c r="O1570" i="43"/>
  <c r="M1570" i="43"/>
  <c r="L1570" i="43"/>
  <c r="G1570" i="43"/>
  <c r="F1570" i="43"/>
  <c r="E1570" i="43"/>
  <c r="D1570" i="43"/>
  <c r="C1570" i="43"/>
  <c r="B1570" i="43"/>
  <c r="Y1569" i="43"/>
  <c r="AB1569" i="43" s="1"/>
  <c r="AC1569" i="43" s="1"/>
  <c r="V1569" i="43"/>
  <c r="U1569" i="43"/>
  <c r="R1569" i="43"/>
  <c r="O1569" i="43"/>
  <c r="M1569" i="43"/>
  <c r="L1569" i="43"/>
  <c r="G1569" i="43"/>
  <c r="F1569" i="43"/>
  <c r="E1569" i="43"/>
  <c r="D1569" i="43"/>
  <c r="C1569" i="43"/>
  <c r="B1569" i="43"/>
  <c r="Y1568" i="43"/>
  <c r="AB1568" i="43" s="1"/>
  <c r="AC1568" i="43" s="1"/>
  <c r="V1568" i="43"/>
  <c r="U1568" i="43"/>
  <c r="R1568" i="43"/>
  <c r="O1568" i="43"/>
  <c r="M1568" i="43"/>
  <c r="L1568" i="43"/>
  <c r="G1568" i="43"/>
  <c r="F1568" i="43"/>
  <c r="E1568" i="43"/>
  <c r="D1568" i="43"/>
  <c r="C1568" i="43"/>
  <c r="B1568" i="43"/>
  <c r="Y1567" i="43"/>
  <c r="V1567" i="43"/>
  <c r="U1567" i="43"/>
  <c r="R1567" i="43"/>
  <c r="O1567" i="43"/>
  <c r="M1567" i="43"/>
  <c r="L1567" i="43"/>
  <c r="G1567" i="43"/>
  <c r="F1567" i="43"/>
  <c r="E1567" i="43"/>
  <c r="D1567" i="43"/>
  <c r="C1567" i="43"/>
  <c r="B1567" i="43"/>
  <c r="Y1566" i="43"/>
  <c r="AD1566" i="43" s="1"/>
  <c r="V1566" i="43"/>
  <c r="U1566" i="43"/>
  <c r="R1566" i="43"/>
  <c r="O1566" i="43"/>
  <c r="M1566" i="43"/>
  <c r="L1566" i="43"/>
  <c r="G1566" i="43"/>
  <c r="F1566" i="43"/>
  <c r="E1566" i="43"/>
  <c r="D1566" i="43"/>
  <c r="C1566" i="43"/>
  <c r="B1566" i="43"/>
  <c r="Y1565" i="43"/>
  <c r="AB1565" i="43" s="1"/>
  <c r="AC1565" i="43" s="1"/>
  <c r="V1565" i="43"/>
  <c r="U1565" i="43"/>
  <c r="R1565" i="43"/>
  <c r="O1565" i="43"/>
  <c r="M1565" i="43"/>
  <c r="L1565" i="43"/>
  <c r="P1565" i="43" s="1"/>
  <c r="G1565" i="43"/>
  <c r="F1565" i="43"/>
  <c r="E1565" i="43"/>
  <c r="D1565" i="43"/>
  <c r="C1565" i="43"/>
  <c r="B1565" i="43"/>
  <c r="Y1564" i="43"/>
  <c r="AB1564" i="43" s="1"/>
  <c r="AC1564" i="43" s="1"/>
  <c r="V1564" i="43"/>
  <c r="U1564" i="43"/>
  <c r="R1564" i="43"/>
  <c r="O1564" i="43"/>
  <c r="M1564" i="43"/>
  <c r="L1564" i="43"/>
  <c r="G1564" i="43"/>
  <c r="F1564" i="43"/>
  <c r="E1564" i="43"/>
  <c r="D1564" i="43"/>
  <c r="C1564" i="43"/>
  <c r="B1564" i="43"/>
  <c r="Y1563" i="43"/>
  <c r="V1563" i="43"/>
  <c r="U1563" i="43"/>
  <c r="R1563" i="43"/>
  <c r="O1563" i="43"/>
  <c r="M1563" i="43"/>
  <c r="L1563" i="43"/>
  <c r="G1563" i="43"/>
  <c r="F1563" i="43"/>
  <c r="E1563" i="43"/>
  <c r="D1563" i="43"/>
  <c r="C1563" i="43"/>
  <c r="B1563" i="43"/>
  <c r="Y1562" i="43"/>
  <c r="V1562" i="43"/>
  <c r="U1562" i="43"/>
  <c r="R1562" i="43"/>
  <c r="O1562" i="43"/>
  <c r="M1562" i="43"/>
  <c r="L1562" i="43"/>
  <c r="G1562" i="43"/>
  <c r="F1562" i="43"/>
  <c r="E1562" i="43"/>
  <c r="D1562" i="43"/>
  <c r="C1562" i="43"/>
  <c r="B1562" i="43"/>
  <c r="Y1561" i="43"/>
  <c r="AB1561" i="43" s="1"/>
  <c r="AC1561" i="43" s="1"/>
  <c r="V1561" i="43"/>
  <c r="U1561" i="43"/>
  <c r="R1561" i="43"/>
  <c r="R5288" i="43" s="1"/>
  <c r="O1561" i="43"/>
  <c r="M1561" i="43"/>
  <c r="L1561" i="43"/>
  <c r="G1561" i="43"/>
  <c r="F1561" i="43"/>
  <c r="E1561" i="43"/>
  <c r="D1561" i="43"/>
  <c r="C1561" i="43"/>
  <c r="B1561" i="43"/>
  <c r="AC1560" i="43"/>
  <c r="Y1560" i="43"/>
  <c r="AB1560" i="43" s="1"/>
  <c r="V1560" i="43"/>
  <c r="U1560" i="43"/>
  <c r="R1560" i="43"/>
  <c r="R5287" i="43" s="1"/>
  <c r="O1560" i="43"/>
  <c r="M1560" i="43"/>
  <c r="L1560" i="43"/>
  <c r="G1560" i="43"/>
  <c r="F1560" i="43"/>
  <c r="E1560" i="43"/>
  <c r="D1560" i="43"/>
  <c r="C1560" i="43"/>
  <c r="B1560" i="43"/>
  <c r="Y1559" i="43"/>
  <c r="V1559" i="43"/>
  <c r="U1559" i="43"/>
  <c r="R1559" i="43"/>
  <c r="R5286" i="43" s="1"/>
  <c r="O1559" i="43"/>
  <c r="M1559" i="43"/>
  <c r="L1559" i="43"/>
  <c r="G1559" i="43"/>
  <c r="F1559" i="43"/>
  <c r="E1559" i="43"/>
  <c r="D1559" i="43"/>
  <c r="C1559" i="43"/>
  <c r="B1559" i="43"/>
  <c r="Y1558" i="43"/>
  <c r="AB1558" i="43" s="1"/>
  <c r="AC1558" i="43" s="1"/>
  <c r="V1558" i="43"/>
  <c r="U1558" i="43"/>
  <c r="R1558" i="43"/>
  <c r="O1558" i="43"/>
  <c r="M1558" i="43"/>
  <c r="L1558" i="43"/>
  <c r="G1558" i="43"/>
  <c r="F1558" i="43"/>
  <c r="E1558" i="43"/>
  <c r="D1558" i="43"/>
  <c r="C1558" i="43"/>
  <c r="B1558" i="43"/>
  <c r="Y1557" i="43"/>
  <c r="AB1557" i="43" s="1"/>
  <c r="AC1557" i="43" s="1"/>
  <c r="V1557" i="43"/>
  <c r="U1557" i="43"/>
  <c r="R1557" i="43"/>
  <c r="R5284" i="43" s="1"/>
  <c r="O1557" i="43"/>
  <c r="M1557" i="43"/>
  <c r="L1557" i="43"/>
  <c r="P1557" i="43" s="1"/>
  <c r="G1557" i="43"/>
  <c r="F1557" i="43"/>
  <c r="E1557" i="43"/>
  <c r="D1557" i="43"/>
  <c r="C1557" i="43"/>
  <c r="B1557" i="43"/>
  <c r="Y1556" i="43"/>
  <c r="AB1556" i="43" s="1"/>
  <c r="AC1556" i="43" s="1"/>
  <c r="V1556" i="43"/>
  <c r="U1556" i="43"/>
  <c r="R1556" i="43"/>
  <c r="O1556" i="43"/>
  <c r="M1556" i="43"/>
  <c r="L1556" i="43"/>
  <c r="W1556" i="43" s="1"/>
  <c r="G1556" i="43"/>
  <c r="F1556" i="43"/>
  <c r="E1556" i="43"/>
  <c r="D1556" i="43"/>
  <c r="C1556" i="43"/>
  <c r="B1556" i="43"/>
  <c r="Y1555" i="43"/>
  <c r="V1555" i="43"/>
  <c r="U1555" i="43"/>
  <c r="R1555" i="43"/>
  <c r="O1555" i="43"/>
  <c r="M1555" i="43"/>
  <c r="L1555" i="43"/>
  <c r="G1555" i="43"/>
  <c r="F1555" i="43"/>
  <c r="E1555" i="43"/>
  <c r="D1555" i="43"/>
  <c r="C1555" i="43"/>
  <c r="B1555" i="43"/>
  <c r="Y1554" i="43"/>
  <c r="AB1554" i="43" s="1"/>
  <c r="AC1554" i="43" s="1"/>
  <c r="V1554" i="43"/>
  <c r="U1554" i="43"/>
  <c r="R1554" i="43"/>
  <c r="O1554" i="43"/>
  <c r="M1554" i="43"/>
  <c r="L1554" i="43"/>
  <c r="G1554" i="43"/>
  <c r="F1554" i="43"/>
  <c r="E1554" i="43"/>
  <c r="D1554" i="43"/>
  <c r="C1554" i="43"/>
  <c r="B1554" i="43"/>
  <c r="Y1553" i="43"/>
  <c r="AB1553" i="43" s="1"/>
  <c r="AC1553" i="43" s="1"/>
  <c r="V1553" i="43"/>
  <c r="U1553" i="43"/>
  <c r="R1553" i="43"/>
  <c r="O1553" i="43"/>
  <c r="M1553" i="43"/>
  <c r="L1553" i="43"/>
  <c r="G1553" i="43"/>
  <c r="F1553" i="43"/>
  <c r="E1553" i="43"/>
  <c r="D1553" i="43"/>
  <c r="C1553" i="43"/>
  <c r="B1553" i="43"/>
  <c r="AC1552" i="43"/>
  <c r="Y1552" i="43"/>
  <c r="AB1552" i="43" s="1"/>
  <c r="V1552" i="43"/>
  <c r="U1552" i="43"/>
  <c r="R1552" i="43"/>
  <c r="O1552" i="43"/>
  <c r="M1552" i="43"/>
  <c r="L1552" i="43"/>
  <c r="G1552" i="43"/>
  <c r="F1552" i="43"/>
  <c r="E1552" i="43"/>
  <c r="D1552" i="43"/>
  <c r="C1552" i="43"/>
  <c r="B1552" i="43"/>
  <c r="Y1551" i="43"/>
  <c r="V1551" i="43"/>
  <c r="U1551" i="43"/>
  <c r="R1551" i="43"/>
  <c r="O1551" i="43"/>
  <c r="M1551" i="43"/>
  <c r="L1551" i="43"/>
  <c r="P1551" i="43" s="1"/>
  <c r="G1551" i="43"/>
  <c r="F1551" i="43"/>
  <c r="E1551" i="43"/>
  <c r="D1551" i="43"/>
  <c r="C1551" i="43"/>
  <c r="B1551" i="43"/>
  <c r="Y1550" i="43"/>
  <c r="AB1550" i="43" s="1"/>
  <c r="AC1550" i="43" s="1"/>
  <c r="V1550" i="43"/>
  <c r="U1550" i="43"/>
  <c r="R1550" i="43"/>
  <c r="O1550" i="43"/>
  <c r="M1550" i="43"/>
  <c r="L1550" i="43"/>
  <c r="G1550" i="43"/>
  <c r="F1550" i="43"/>
  <c r="E1550" i="43"/>
  <c r="D1550" i="43"/>
  <c r="C1550" i="43"/>
  <c r="B1550" i="43"/>
  <c r="Y1549" i="43"/>
  <c r="AD1549" i="43" s="1"/>
  <c r="V1549" i="43"/>
  <c r="U1549" i="43"/>
  <c r="R1549" i="43"/>
  <c r="O1549" i="43"/>
  <c r="M1549" i="43"/>
  <c r="L1549" i="43"/>
  <c r="G1549" i="43"/>
  <c r="F1549" i="43"/>
  <c r="E1549" i="43"/>
  <c r="D1549" i="43"/>
  <c r="C1549" i="43"/>
  <c r="B1549" i="43"/>
  <c r="Y1548" i="43"/>
  <c r="AB1548" i="43" s="1"/>
  <c r="AC1548" i="43" s="1"/>
  <c r="V1548" i="43"/>
  <c r="U1548" i="43"/>
  <c r="R1548" i="43"/>
  <c r="O1548" i="43"/>
  <c r="M1548" i="43"/>
  <c r="L1548" i="43"/>
  <c r="G1548" i="43"/>
  <c r="F1548" i="43"/>
  <c r="E1548" i="43"/>
  <c r="D1548" i="43"/>
  <c r="C1548" i="43"/>
  <c r="B1548" i="43"/>
  <c r="Y1547" i="43"/>
  <c r="AD1547" i="43" s="1"/>
  <c r="V1547" i="43"/>
  <c r="U1547" i="43"/>
  <c r="R1547" i="43"/>
  <c r="O1547" i="43"/>
  <c r="M1547" i="43"/>
  <c r="L1547" i="43"/>
  <c r="G1547" i="43"/>
  <c r="F1547" i="43"/>
  <c r="E1547" i="43"/>
  <c r="D1547" i="43"/>
  <c r="C1547" i="43"/>
  <c r="B1547" i="43"/>
  <c r="AD1546" i="43"/>
  <c r="Y1546" i="43"/>
  <c r="AB1546" i="43" s="1"/>
  <c r="AC1546" i="43" s="1"/>
  <c r="V1546" i="43"/>
  <c r="U1546" i="43"/>
  <c r="R1546" i="43"/>
  <c r="O1546" i="43"/>
  <c r="M1546" i="43"/>
  <c r="L1546" i="43"/>
  <c r="G1546" i="43"/>
  <c r="F1546" i="43"/>
  <c r="E1546" i="43"/>
  <c r="D1546" i="43"/>
  <c r="C1546" i="43"/>
  <c r="B1546" i="43"/>
  <c r="Y1545" i="43"/>
  <c r="V1545" i="43"/>
  <c r="U1545" i="43"/>
  <c r="R1545" i="43"/>
  <c r="O1545" i="43"/>
  <c r="M1545" i="43"/>
  <c r="L1545" i="43"/>
  <c r="G1545" i="43"/>
  <c r="F1545" i="43"/>
  <c r="E1545" i="43"/>
  <c r="D1545" i="43"/>
  <c r="C1545" i="43"/>
  <c r="B1545" i="43"/>
  <c r="Y1544" i="43"/>
  <c r="AB1544" i="43" s="1"/>
  <c r="AC1544" i="43" s="1"/>
  <c r="V1544" i="43"/>
  <c r="U1544" i="43"/>
  <c r="R1544" i="43"/>
  <c r="O1544" i="43"/>
  <c r="M1544" i="43"/>
  <c r="L1544" i="43"/>
  <c r="G1544" i="43"/>
  <c r="F1544" i="43"/>
  <c r="E1544" i="43"/>
  <c r="D1544" i="43"/>
  <c r="C1544" i="43"/>
  <c r="B1544" i="43"/>
  <c r="AB1543" i="43"/>
  <c r="AC1543" i="43" s="1"/>
  <c r="Z1543" i="43"/>
  <c r="AA1543" i="43" s="1"/>
  <c r="Y1543" i="43"/>
  <c r="AD1543" i="43" s="1"/>
  <c r="V1543" i="43"/>
  <c r="U1543" i="43"/>
  <c r="R1543" i="43"/>
  <c r="O1543" i="43"/>
  <c r="M1543" i="43"/>
  <c r="L1543" i="43"/>
  <c r="G1543" i="43"/>
  <c r="F1543" i="43"/>
  <c r="E1543" i="43"/>
  <c r="D1543" i="43"/>
  <c r="C1543" i="43"/>
  <c r="B1543" i="43"/>
  <c r="Y1542" i="43"/>
  <c r="AB1542" i="43" s="1"/>
  <c r="AC1542" i="43" s="1"/>
  <c r="V1542" i="43"/>
  <c r="U1542" i="43"/>
  <c r="R1542" i="43"/>
  <c r="O1542" i="43"/>
  <c r="M1542" i="43"/>
  <c r="L1542" i="43"/>
  <c r="S1542" i="43" s="1"/>
  <c r="G1542" i="43"/>
  <c r="F1542" i="43"/>
  <c r="E1542" i="43"/>
  <c r="D1542" i="43"/>
  <c r="C1542" i="43"/>
  <c r="B1542" i="43"/>
  <c r="Y1541" i="43"/>
  <c r="AD1541" i="43" s="1"/>
  <c r="V1541" i="43"/>
  <c r="U1541" i="43"/>
  <c r="R1541" i="43"/>
  <c r="O1541" i="43"/>
  <c r="M1541" i="43"/>
  <c r="L1541" i="43"/>
  <c r="P1541" i="43" s="1"/>
  <c r="G1541" i="43"/>
  <c r="F1541" i="43"/>
  <c r="E1541" i="43"/>
  <c r="D1541" i="43"/>
  <c r="C1541" i="43"/>
  <c r="B1541" i="43"/>
  <c r="Y1540" i="43"/>
  <c r="V1540" i="43"/>
  <c r="U1540" i="43"/>
  <c r="R1540" i="43"/>
  <c r="O1540" i="43"/>
  <c r="M1540" i="43"/>
  <c r="L1540" i="43"/>
  <c r="W1540" i="43" s="1"/>
  <c r="G1540" i="43"/>
  <c r="F1540" i="43"/>
  <c r="E1540" i="43"/>
  <c r="D1540" i="43"/>
  <c r="C1540" i="43"/>
  <c r="B1540" i="43"/>
  <c r="Y1539" i="43"/>
  <c r="AB1539" i="43" s="1"/>
  <c r="AC1539" i="43" s="1"/>
  <c r="V1539" i="43"/>
  <c r="U1539" i="43"/>
  <c r="R1539" i="43"/>
  <c r="O1539" i="43"/>
  <c r="M1539" i="43"/>
  <c r="L1539" i="43"/>
  <c r="G1539" i="43"/>
  <c r="F1539" i="43"/>
  <c r="E1539" i="43"/>
  <c r="D1539" i="43"/>
  <c r="C1539" i="43"/>
  <c r="B1539" i="43"/>
  <c r="AC1538" i="43"/>
  <c r="Y1538" i="43"/>
  <c r="AB1538" i="43" s="1"/>
  <c r="V1538" i="43"/>
  <c r="U1538" i="43"/>
  <c r="R1538" i="43"/>
  <c r="O1538" i="43"/>
  <c r="M1538" i="43"/>
  <c r="L1538" i="43"/>
  <c r="G1538" i="43"/>
  <c r="F1538" i="43"/>
  <c r="E1538" i="43"/>
  <c r="D1538" i="43"/>
  <c r="C1538" i="43"/>
  <c r="B1538" i="43"/>
  <c r="Y1537" i="43"/>
  <c r="AD1537" i="43" s="1"/>
  <c r="V1537" i="43"/>
  <c r="W1537" i="43" s="1"/>
  <c r="U1537" i="43"/>
  <c r="R1537" i="43"/>
  <c r="O1537" i="43"/>
  <c r="M1537" i="43"/>
  <c r="L1537" i="43"/>
  <c r="G1537" i="43"/>
  <c r="F1537" i="43"/>
  <c r="E1537" i="43"/>
  <c r="D1537" i="43"/>
  <c r="C1537" i="43"/>
  <c r="B1537" i="43"/>
  <c r="Y1536" i="43"/>
  <c r="AB1536" i="43" s="1"/>
  <c r="AC1536" i="43" s="1"/>
  <c r="V1536" i="43"/>
  <c r="U1536" i="43"/>
  <c r="R1536" i="43"/>
  <c r="O1536" i="43"/>
  <c r="M1536" i="43"/>
  <c r="L1536" i="43"/>
  <c r="G1536" i="43"/>
  <c r="F1536" i="43"/>
  <c r="E1536" i="43"/>
  <c r="D1536" i="43"/>
  <c r="C1536" i="43"/>
  <c r="B1536" i="43"/>
  <c r="Y1535" i="43"/>
  <c r="Z1535" i="43" s="1"/>
  <c r="AA1535" i="43" s="1"/>
  <c r="V1535" i="43"/>
  <c r="U1535" i="43"/>
  <c r="R1535" i="43"/>
  <c r="O1535" i="43"/>
  <c r="M1535" i="43"/>
  <c r="L1535" i="43"/>
  <c r="G1535" i="43"/>
  <c r="F1535" i="43"/>
  <c r="E1535" i="43"/>
  <c r="D1535" i="43"/>
  <c r="C1535" i="43"/>
  <c r="B1535" i="43"/>
  <c r="Y1534" i="43"/>
  <c r="AB1534" i="43" s="1"/>
  <c r="AC1534" i="43" s="1"/>
  <c r="V1534" i="43"/>
  <c r="U1534" i="43"/>
  <c r="R1534" i="43"/>
  <c r="O1534" i="43"/>
  <c r="M1534" i="43"/>
  <c r="L1534" i="43"/>
  <c r="S1534" i="43" s="1"/>
  <c r="G1534" i="43"/>
  <c r="F1534" i="43"/>
  <c r="E1534" i="43"/>
  <c r="D1534" i="43"/>
  <c r="C1534" i="43"/>
  <c r="B1534" i="43"/>
  <c r="Y1533" i="43"/>
  <c r="V1533" i="43"/>
  <c r="X1533" i="43" s="1"/>
  <c r="U1533" i="43"/>
  <c r="S1533" i="43"/>
  <c r="R1533" i="43"/>
  <c r="P1533" i="43"/>
  <c r="O1533" i="43"/>
  <c r="M1533" i="43"/>
  <c r="L1533" i="43"/>
  <c r="G1533" i="43"/>
  <c r="F1533" i="43"/>
  <c r="E1533" i="43"/>
  <c r="D1533" i="43"/>
  <c r="C1533" i="43"/>
  <c r="B1533" i="43"/>
  <c r="AD1532" i="43"/>
  <c r="AB1532" i="43"/>
  <c r="AC1532" i="43" s="1"/>
  <c r="Z1532" i="43"/>
  <c r="AA1532" i="43" s="1"/>
  <c r="Y1532" i="43"/>
  <c r="X1532" i="43"/>
  <c r="V1532" i="43"/>
  <c r="U1532" i="43"/>
  <c r="R1532" i="43"/>
  <c r="O1532" i="43"/>
  <c r="M1532" i="43"/>
  <c r="L1532" i="43"/>
  <c r="G1532" i="43"/>
  <c r="F1532" i="43"/>
  <c r="E1532" i="43"/>
  <c r="D1532" i="43"/>
  <c r="C1532" i="43"/>
  <c r="B1532" i="43"/>
  <c r="Y1531" i="43"/>
  <c r="V1531" i="43"/>
  <c r="X1531" i="43" s="1"/>
  <c r="U1531" i="43"/>
  <c r="S1531" i="43"/>
  <c r="R1531" i="43"/>
  <c r="P1531" i="43"/>
  <c r="O1531" i="43"/>
  <c r="M1531" i="43"/>
  <c r="L1531" i="43"/>
  <c r="W1531" i="43" s="1"/>
  <c r="G1531" i="43"/>
  <c r="F1531" i="43"/>
  <c r="E1531" i="43"/>
  <c r="D1531" i="43"/>
  <c r="C1531" i="43"/>
  <c r="B1531" i="43"/>
  <c r="AD1530" i="43"/>
  <c r="AB1530" i="43"/>
  <c r="AC1530" i="43" s="1"/>
  <c r="Z1530" i="43"/>
  <c r="AA1530" i="43" s="1"/>
  <c r="Y1530" i="43"/>
  <c r="V1530" i="43"/>
  <c r="O1530" i="43"/>
  <c r="M1530" i="43"/>
  <c r="L1530" i="43"/>
  <c r="P1530" i="43" s="1"/>
  <c r="G1530" i="43"/>
  <c r="F1530" i="43"/>
  <c r="E1530" i="43"/>
  <c r="D1530" i="43"/>
  <c r="C1530" i="43"/>
  <c r="B1530" i="43"/>
  <c r="Y1529" i="43"/>
  <c r="V1529" i="43"/>
  <c r="O1529" i="43"/>
  <c r="P1529" i="43" s="1"/>
  <c r="M1529" i="43"/>
  <c r="L1529" i="43"/>
  <c r="S1529" i="43" s="1"/>
  <c r="G1529" i="43"/>
  <c r="F1529" i="43"/>
  <c r="E1529" i="43"/>
  <c r="D1529" i="43"/>
  <c r="C1529" i="43"/>
  <c r="B1529" i="43"/>
  <c r="AD1528" i="43"/>
  <c r="AB1528" i="43"/>
  <c r="AC1528" i="43" s="1"/>
  <c r="Z1528" i="43"/>
  <c r="AA1528" i="43" s="1"/>
  <c r="Y1528" i="43"/>
  <c r="X1528" i="43"/>
  <c r="V1528" i="43"/>
  <c r="S1528" i="43"/>
  <c r="O1528" i="43"/>
  <c r="M1528" i="43"/>
  <c r="L1528" i="43"/>
  <c r="G1528" i="43"/>
  <c r="F1528" i="43"/>
  <c r="E1528" i="43"/>
  <c r="D1528" i="43"/>
  <c r="C1528" i="43"/>
  <c r="B1528" i="43"/>
  <c r="Y1527" i="43"/>
  <c r="V1527" i="43"/>
  <c r="W1527" i="43" s="1"/>
  <c r="U1527" i="43"/>
  <c r="S1527" i="43"/>
  <c r="R1527" i="43"/>
  <c r="O1527" i="43"/>
  <c r="P1527" i="43" s="1"/>
  <c r="M1527" i="43"/>
  <c r="L1527" i="43"/>
  <c r="G1527" i="43"/>
  <c r="F1527" i="43"/>
  <c r="E1527" i="43"/>
  <c r="D1527" i="43"/>
  <c r="C1527" i="43"/>
  <c r="B1527" i="43"/>
  <c r="AD1526" i="43"/>
  <c r="AB1526" i="43"/>
  <c r="AC1526" i="43" s="1"/>
  <c r="Z1526" i="43"/>
  <c r="AA1526" i="43" s="1"/>
  <c r="Y1526" i="43"/>
  <c r="V1526" i="43"/>
  <c r="U1526" i="43"/>
  <c r="R1526" i="43"/>
  <c r="O1526" i="43"/>
  <c r="M1526" i="43"/>
  <c r="L1526" i="43"/>
  <c r="G1526" i="43"/>
  <c r="F1526" i="43"/>
  <c r="E1526" i="43"/>
  <c r="D1526" i="43"/>
  <c r="C1526" i="43"/>
  <c r="B1526" i="43"/>
  <c r="Y1525" i="43"/>
  <c r="V1525" i="43"/>
  <c r="W1525" i="43" s="1"/>
  <c r="U1525" i="43"/>
  <c r="S1525" i="43"/>
  <c r="R1525" i="43"/>
  <c r="P1525" i="43"/>
  <c r="O1525" i="43"/>
  <c r="M1525" i="43"/>
  <c r="L1525" i="43"/>
  <c r="X1525" i="43" s="1"/>
  <c r="G1525" i="43"/>
  <c r="F1525" i="43"/>
  <c r="E1525" i="43"/>
  <c r="D1525" i="43"/>
  <c r="C1525" i="43"/>
  <c r="B1525" i="43"/>
  <c r="AD1524" i="43"/>
  <c r="AB1524" i="43"/>
  <c r="AC1524" i="43" s="1"/>
  <c r="Z1524" i="43"/>
  <c r="AA1524" i="43" s="1"/>
  <c r="Y1524" i="43"/>
  <c r="W1524" i="43"/>
  <c r="V1524" i="43"/>
  <c r="U1524" i="43"/>
  <c r="R1524" i="43"/>
  <c r="O1524" i="43"/>
  <c r="M1524" i="43"/>
  <c r="L1524" i="43"/>
  <c r="G1524" i="43"/>
  <c r="F1524" i="43"/>
  <c r="E1524" i="43"/>
  <c r="D1524" i="43"/>
  <c r="C1524" i="43"/>
  <c r="B1524" i="43"/>
  <c r="Y1523" i="43"/>
  <c r="V1523" i="43"/>
  <c r="W1523" i="43" s="1"/>
  <c r="U1523" i="43"/>
  <c r="S1523" i="43"/>
  <c r="R1523" i="43"/>
  <c r="P1523" i="43"/>
  <c r="O1523" i="43"/>
  <c r="M1523" i="43"/>
  <c r="L1523" i="43"/>
  <c r="G1523" i="43"/>
  <c r="F1523" i="43"/>
  <c r="E1523" i="43"/>
  <c r="D1523" i="43"/>
  <c r="C1523" i="43"/>
  <c r="B1523" i="43"/>
  <c r="AD1522" i="43"/>
  <c r="AB1522" i="43"/>
  <c r="AC1522" i="43" s="1"/>
  <c r="Z1522" i="43"/>
  <c r="AA1522" i="43" s="1"/>
  <c r="Y1522" i="43"/>
  <c r="V1522" i="43"/>
  <c r="U1522" i="43"/>
  <c r="R1522" i="43"/>
  <c r="O1522" i="43"/>
  <c r="M1522" i="43"/>
  <c r="L1522" i="43"/>
  <c r="G1522" i="43"/>
  <c r="F1522" i="43"/>
  <c r="E1522" i="43"/>
  <c r="D1522" i="43"/>
  <c r="C1522" i="43"/>
  <c r="B1522" i="43"/>
  <c r="Y1521" i="43"/>
  <c r="V1521" i="43"/>
  <c r="W1521" i="43" s="1"/>
  <c r="U1521" i="43"/>
  <c r="S1521" i="43"/>
  <c r="R1521" i="43"/>
  <c r="O1521" i="43"/>
  <c r="P1521" i="43" s="1"/>
  <c r="M1521" i="43"/>
  <c r="L1521" i="43"/>
  <c r="X1521" i="43" s="1"/>
  <c r="G1521" i="43"/>
  <c r="F1521" i="43"/>
  <c r="E1521" i="43"/>
  <c r="D1521" i="43"/>
  <c r="C1521" i="43"/>
  <c r="B1521" i="43"/>
  <c r="AD1520" i="43"/>
  <c r="AB1520" i="43"/>
  <c r="AC1520" i="43" s="1"/>
  <c r="Z1520" i="43"/>
  <c r="AA1520" i="43" s="1"/>
  <c r="Y1520" i="43"/>
  <c r="W1520" i="43"/>
  <c r="V1520" i="43"/>
  <c r="U1520" i="43"/>
  <c r="R1520" i="43"/>
  <c r="O1520" i="43"/>
  <c r="M1520" i="43"/>
  <c r="L1520" i="43"/>
  <c r="G1520" i="43"/>
  <c r="F1520" i="43"/>
  <c r="E1520" i="43"/>
  <c r="D1520" i="43"/>
  <c r="C1520" i="43"/>
  <c r="B1520" i="43"/>
  <c r="Y1519" i="43"/>
  <c r="V1519" i="43"/>
  <c r="W1519" i="43" s="1"/>
  <c r="U1519" i="43"/>
  <c r="S1519" i="43"/>
  <c r="R1519" i="43"/>
  <c r="O1519" i="43"/>
  <c r="P1519" i="43" s="1"/>
  <c r="M1519" i="43"/>
  <c r="L1519" i="43"/>
  <c r="G1519" i="43"/>
  <c r="F1519" i="43"/>
  <c r="E1519" i="43"/>
  <c r="D1519" i="43"/>
  <c r="C1519" i="43"/>
  <c r="B1519" i="43"/>
  <c r="AD1518" i="43"/>
  <c r="AB1518" i="43"/>
  <c r="AC1518" i="43" s="1"/>
  <c r="Z1518" i="43"/>
  <c r="AA1518" i="43" s="1"/>
  <c r="Y1518" i="43"/>
  <c r="V1518" i="43"/>
  <c r="U1518" i="43"/>
  <c r="R1518" i="43"/>
  <c r="O1518" i="43"/>
  <c r="M1518" i="43"/>
  <c r="L1518" i="43"/>
  <c r="G1518" i="43"/>
  <c r="F1518" i="43"/>
  <c r="E1518" i="43"/>
  <c r="D1518" i="43"/>
  <c r="C1518" i="43"/>
  <c r="B1518" i="43"/>
  <c r="Y1517" i="43"/>
  <c r="V1517" i="43"/>
  <c r="W1517" i="43" s="1"/>
  <c r="U1517" i="43"/>
  <c r="S1517" i="43"/>
  <c r="R1517" i="43"/>
  <c r="O1517" i="43"/>
  <c r="P1517" i="43" s="1"/>
  <c r="M1517" i="43"/>
  <c r="L1517" i="43"/>
  <c r="X1517" i="43" s="1"/>
  <c r="G1517" i="43"/>
  <c r="F1517" i="43"/>
  <c r="E1517" i="43"/>
  <c r="D1517" i="43"/>
  <c r="C1517" i="43"/>
  <c r="B1517" i="43"/>
  <c r="AD1516" i="43"/>
  <c r="AB1516" i="43"/>
  <c r="AC1516" i="43" s="1"/>
  <c r="Z1516" i="43"/>
  <c r="AA1516" i="43" s="1"/>
  <c r="Y1516" i="43"/>
  <c r="W1516" i="43"/>
  <c r="V1516" i="43"/>
  <c r="U1516" i="43"/>
  <c r="R1516" i="43"/>
  <c r="O1516" i="43"/>
  <c r="M1516" i="43"/>
  <c r="L1516" i="43"/>
  <c r="G1516" i="43"/>
  <c r="F1516" i="43"/>
  <c r="E1516" i="43"/>
  <c r="D1516" i="43"/>
  <c r="C1516" i="43"/>
  <c r="B1516" i="43"/>
  <c r="Y1515" i="43"/>
  <c r="V1515" i="43"/>
  <c r="W1515" i="43" s="1"/>
  <c r="U1515" i="43"/>
  <c r="S1515" i="43"/>
  <c r="R1515" i="43"/>
  <c r="O1515" i="43"/>
  <c r="P1515" i="43" s="1"/>
  <c r="M1515" i="43"/>
  <c r="L1515" i="43"/>
  <c r="G1515" i="43"/>
  <c r="F1515" i="43"/>
  <c r="E1515" i="43"/>
  <c r="D1515" i="43"/>
  <c r="C1515" i="43"/>
  <c r="B1515" i="43"/>
  <c r="AD1514" i="43"/>
  <c r="AB1514" i="43"/>
  <c r="AC1514" i="43" s="1"/>
  <c r="Z1514" i="43"/>
  <c r="AA1514" i="43" s="1"/>
  <c r="Y1514" i="43"/>
  <c r="V1514" i="43"/>
  <c r="U1514" i="43"/>
  <c r="R1514" i="43"/>
  <c r="O1514" i="43"/>
  <c r="M1514" i="43"/>
  <c r="L1514" i="43"/>
  <c r="G1514" i="43"/>
  <c r="F1514" i="43"/>
  <c r="E1514" i="43"/>
  <c r="D1514" i="43"/>
  <c r="C1514" i="43"/>
  <c r="B1514" i="43"/>
  <c r="Y1513" i="43"/>
  <c r="V1513" i="43"/>
  <c r="W1513" i="43" s="1"/>
  <c r="U1513" i="43"/>
  <c r="S1513" i="43"/>
  <c r="R1513" i="43"/>
  <c r="O1513" i="43"/>
  <c r="P1513" i="43" s="1"/>
  <c r="M1513" i="43"/>
  <c r="L1513" i="43"/>
  <c r="G1513" i="43"/>
  <c r="F1513" i="43"/>
  <c r="E1513" i="43"/>
  <c r="D1513" i="43"/>
  <c r="C1513" i="43"/>
  <c r="B1513" i="43"/>
  <c r="AD1512" i="43"/>
  <c r="AB1512" i="43"/>
  <c r="AC1512" i="43" s="1"/>
  <c r="Z1512" i="43"/>
  <c r="AA1512" i="43" s="1"/>
  <c r="Y1512" i="43"/>
  <c r="W1512" i="43"/>
  <c r="V1512" i="43"/>
  <c r="U1512" i="43"/>
  <c r="R1512" i="43"/>
  <c r="O1512" i="43"/>
  <c r="M1512" i="43"/>
  <c r="L1512" i="43"/>
  <c r="G1512" i="43"/>
  <c r="F1512" i="43"/>
  <c r="E1512" i="43"/>
  <c r="D1512" i="43"/>
  <c r="C1512" i="43"/>
  <c r="B1512" i="43"/>
  <c r="Y1511" i="43"/>
  <c r="V1511" i="43"/>
  <c r="W1511" i="43" s="1"/>
  <c r="U1511" i="43"/>
  <c r="S1511" i="43"/>
  <c r="R1511" i="43"/>
  <c r="O1511" i="43"/>
  <c r="P1511" i="43" s="1"/>
  <c r="M1511" i="43"/>
  <c r="L1511" i="43"/>
  <c r="G1511" i="43"/>
  <c r="F1511" i="43"/>
  <c r="E1511" i="43"/>
  <c r="D1511" i="43"/>
  <c r="C1511" i="43"/>
  <c r="B1511" i="43"/>
  <c r="AD1510" i="43"/>
  <c r="AB1510" i="43"/>
  <c r="AC1510" i="43" s="1"/>
  <c r="Z1510" i="43"/>
  <c r="AA1510" i="43" s="1"/>
  <c r="Y1510" i="43"/>
  <c r="V1510" i="43"/>
  <c r="U1510" i="43"/>
  <c r="R1510" i="43"/>
  <c r="O1510" i="43"/>
  <c r="M1510" i="43"/>
  <c r="L1510" i="43"/>
  <c r="G1510" i="43"/>
  <c r="F1510" i="43"/>
  <c r="E1510" i="43"/>
  <c r="D1510" i="43"/>
  <c r="C1510" i="43"/>
  <c r="B1510" i="43"/>
  <c r="Y1509" i="43"/>
  <c r="V1509" i="43"/>
  <c r="W1509" i="43" s="1"/>
  <c r="U1509" i="43"/>
  <c r="S1509" i="43"/>
  <c r="R1509" i="43"/>
  <c r="P1509" i="43"/>
  <c r="O1509" i="43"/>
  <c r="M1509" i="43"/>
  <c r="L1509" i="43"/>
  <c r="G1509" i="43"/>
  <c r="F1509" i="43"/>
  <c r="E1509" i="43"/>
  <c r="D1509" i="43"/>
  <c r="C1509" i="43"/>
  <c r="B1509" i="43"/>
  <c r="Y1508" i="43"/>
  <c r="AB1508" i="43" s="1"/>
  <c r="AC1508" i="43" s="1"/>
  <c r="V1508" i="43"/>
  <c r="U1508" i="43"/>
  <c r="R1508" i="43"/>
  <c r="O1508" i="43"/>
  <c r="M1508" i="43"/>
  <c r="L1508" i="43"/>
  <c r="P1508" i="43" s="1"/>
  <c r="G1508" i="43"/>
  <c r="F1508" i="43"/>
  <c r="E1508" i="43"/>
  <c r="D1508" i="43"/>
  <c r="C1508" i="43"/>
  <c r="B1508" i="43"/>
  <c r="AC1507" i="43"/>
  <c r="Z1507" i="43"/>
  <c r="AA1507" i="43" s="1"/>
  <c r="Y1507" i="43"/>
  <c r="AB1507" i="43" s="1"/>
  <c r="V1507" i="43"/>
  <c r="W1507" i="43" s="1"/>
  <c r="U1507" i="43"/>
  <c r="S1507" i="43"/>
  <c r="R1507" i="43"/>
  <c r="P1507" i="43"/>
  <c r="O1507" i="43"/>
  <c r="M1507" i="43"/>
  <c r="L1507" i="43"/>
  <c r="G1507" i="43"/>
  <c r="F1507" i="43"/>
  <c r="E1507" i="43"/>
  <c r="D1507" i="43"/>
  <c r="C1507" i="43"/>
  <c r="B1507" i="43"/>
  <c r="AD1506" i="43"/>
  <c r="AB1506" i="43"/>
  <c r="AC1506" i="43" s="1"/>
  <c r="AA1506" i="43"/>
  <c r="Z1506" i="43"/>
  <c r="Y1506" i="43"/>
  <c r="V1506" i="43"/>
  <c r="X1506" i="43" s="1"/>
  <c r="U1506" i="43"/>
  <c r="R1506" i="43"/>
  <c r="O1506" i="43"/>
  <c r="M1506" i="43"/>
  <c r="L1506" i="43"/>
  <c r="S1506" i="43" s="1"/>
  <c r="G1506" i="43"/>
  <c r="F1506" i="43"/>
  <c r="E1506" i="43"/>
  <c r="D1506" i="43"/>
  <c r="C1506" i="43"/>
  <c r="B1506" i="43"/>
  <c r="Y1505" i="43"/>
  <c r="V1505" i="43"/>
  <c r="W1505" i="43" s="1"/>
  <c r="U1505" i="43"/>
  <c r="S1505" i="43"/>
  <c r="R1505" i="43"/>
  <c r="P1505" i="43"/>
  <c r="O1505" i="43"/>
  <c r="M1505" i="43"/>
  <c r="L1505" i="43"/>
  <c r="X1505" i="43" s="1"/>
  <c r="G1505" i="43"/>
  <c r="F1505" i="43"/>
  <c r="E1505" i="43"/>
  <c r="D1505" i="43"/>
  <c r="C1505" i="43"/>
  <c r="B1505" i="43"/>
  <c r="Y1504" i="43"/>
  <c r="AB1504" i="43" s="1"/>
  <c r="AC1504" i="43" s="1"/>
  <c r="V1504" i="43"/>
  <c r="U1504" i="43"/>
  <c r="R1504" i="43"/>
  <c r="O1504" i="43"/>
  <c r="M1504" i="43"/>
  <c r="L1504" i="43"/>
  <c r="G1504" i="43"/>
  <c r="F1504" i="43"/>
  <c r="E1504" i="43"/>
  <c r="D1504" i="43"/>
  <c r="C1504" i="43"/>
  <c r="B1504" i="43"/>
  <c r="AC1503" i="43"/>
  <c r="Z1503" i="43"/>
  <c r="AA1503" i="43" s="1"/>
  <c r="Y1503" i="43"/>
  <c r="AB1503" i="43" s="1"/>
  <c r="V1503" i="43"/>
  <c r="W1503" i="43" s="1"/>
  <c r="U1503" i="43"/>
  <c r="S1503" i="43"/>
  <c r="R1503" i="43"/>
  <c r="P1503" i="43"/>
  <c r="O1503" i="43"/>
  <c r="M1503" i="43"/>
  <c r="L1503" i="43"/>
  <c r="G1503" i="43"/>
  <c r="F1503" i="43"/>
  <c r="E1503" i="43"/>
  <c r="D1503" i="43"/>
  <c r="C1503" i="43"/>
  <c r="B1503" i="43"/>
  <c r="AD1502" i="43"/>
  <c r="AB1502" i="43"/>
  <c r="AC1502" i="43" s="1"/>
  <c r="AA1502" i="43"/>
  <c r="Z1502" i="43"/>
  <c r="Y1502" i="43"/>
  <c r="V1502" i="43"/>
  <c r="X1502" i="43" s="1"/>
  <c r="U1502" i="43"/>
  <c r="R1502" i="43"/>
  <c r="O1502" i="43"/>
  <c r="M1502" i="43"/>
  <c r="L1502" i="43"/>
  <c r="S1502" i="43" s="1"/>
  <c r="G1502" i="43"/>
  <c r="F1502" i="43"/>
  <c r="E1502" i="43"/>
  <c r="D1502" i="43"/>
  <c r="C1502" i="43"/>
  <c r="B1502" i="43"/>
  <c r="Y1501" i="43"/>
  <c r="V1501" i="43"/>
  <c r="W1501" i="43" s="1"/>
  <c r="U1501" i="43"/>
  <c r="S1501" i="43"/>
  <c r="R1501" i="43"/>
  <c r="P1501" i="43"/>
  <c r="O1501" i="43"/>
  <c r="M1501" i="43"/>
  <c r="L1501" i="43"/>
  <c r="X1501" i="43" s="1"/>
  <c r="G1501" i="43"/>
  <c r="F1501" i="43"/>
  <c r="E1501" i="43"/>
  <c r="D1501" i="43"/>
  <c r="C1501" i="43"/>
  <c r="B1501" i="43"/>
  <c r="Y1500" i="43"/>
  <c r="AB1500" i="43" s="1"/>
  <c r="AC1500" i="43" s="1"/>
  <c r="V1500" i="43"/>
  <c r="U1500" i="43"/>
  <c r="R1500" i="43"/>
  <c r="O1500" i="43"/>
  <c r="M1500" i="43"/>
  <c r="L1500" i="43"/>
  <c r="P1500" i="43" s="1"/>
  <c r="G1500" i="43"/>
  <c r="F1500" i="43"/>
  <c r="E1500" i="43"/>
  <c r="D1500" i="43"/>
  <c r="C1500" i="43"/>
  <c r="B1500" i="43"/>
  <c r="AC1499" i="43"/>
  <c r="Z1499" i="43"/>
  <c r="AA1499" i="43" s="1"/>
  <c r="Y1499" i="43"/>
  <c r="AB1499" i="43" s="1"/>
  <c r="V1499" i="43"/>
  <c r="W1499" i="43" s="1"/>
  <c r="U1499" i="43"/>
  <c r="S1499" i="43"/>
  <c r="R1499" i="43"/>
  <c r="P1499" i="43"/>
  <c r="O1499" i="43"/>
  <c r="M1499" i="43"/>
  <c r="L1499" i="43"/>
  <c r="G1499" i="43"/>
  <c r="F1499" i="43"/>
  <c r="E1499" i="43"/>
  <c r="D1499" i="43"/>
  <c r="C1499" i="43"/>
  <c r="B1499" i="43"/>
  <c r="AD1498" i="43"/>
  <c r="AB1498" i="43"/>
  <c r="AC1498" i="43" s="1"/>
  <c r="AA1498" i="43"/>
  <c r="Z1498" i="43"/>
  <c r="Y1498" i="43"/>
  <c r="V1498" i="43"/>
  <c r="X1498" i="43" s="1"/>
  <c r="U1498" i="43"/>
  <c r="R1498" i="43"/>
  <c r="O1498" i="43"/>
  <c r="M1498" i="43"/>
  <c r="L1498" i="43"/>
  <c r="S1498" i="43" s="1"/>
  <c r="G1498" i="43"/>
  <c r="F1498" i="43"/>
  <c r="E1498" i="43"/>
  <c r="D1498" i="43"/>
  <c r="C1498" i="43"/>
  <c r="B1498" i="43"/>
  <c r="Y1497" i="43"/>
  <c r="V1497" i="43"/>
  <c r="W1497" i="43" s="1"/>
  <c r="U1497" i="43"/>
  <c r="S1497" i="43"/>
  <c r="R1497" i="43"/>
  <c r="P1497" i="43"/>
  <c r="O1497" i="43"/>
  <c r="M1497" i="43"/>
  <c r="L1497" i="43"/>
  <c r="X1497" i="43" s="1"/>
  <c r="G1497" i="43"/>
  <c r="F1497" i="43"/>
  <c r="E1497" i="43"/>
  <c r="D1497" i="43"/>
  <c r="C1497" i="43"/>
  <c r="B1497" i="43"/>
  <c r="Y1496" i="43"/>
  <c r="AB1496" i="43" s="1"/>
  <c r="AC1496" i="43" s="1"/>
  <c r="V1496" i="43"/>
  <c r="U1496" i="43"/>
  <c r="R1496" i="43"/>
  <c r="O1496" i="43"/>
  <c r="M1496" i="43"/>
  <c r="L1496" i="43"/>
  <c r="G1496" i="43"/>
  <c r="F1496" i="43"/>
  <c r="E1496" i="43"/>
  <c r="D1496" i="43"/>
  <c r="C1496" i="43"/>
  <c r="B1496" i="43"/>
  <c r="AC1495" i="43"/>
  <c r="Z1495" i="43"/>
  <c r="AA1495" i="43" s="1"/>
  <c r="Y1495" i="43"/>
  <c r="AB1495" i="43" s="1"/>
  <c r="V1495" i="43"/>
  <c r="W1495" i="43" s="1"/>
  <c r="U1495" i="43"/>
  <c r="S1495" i="43"/>
  <c r="R1495" i="43"/>
  <c r="P1495" i="43"/>
  <c r="O1495" i="43"/>
  <c r="M1495" i="43"/>
  <c r="L1495" i="43"/>
  <c r="G1495" i="43"/>
  <c r="F1495" i="43"/>
  <c r="E1495" i="43"/>
  <c r="D1495" i="43"/>
  <c r="C1495" i="43"/>
  <c r="B1495" i="43"/>
  <c r="AD1494" i="43"/>
  <c r="AB1494" i="43"/>
  <c r="AC1494" i="43" s="1"/>
  <c r="AA1494" i="43"/>
  <c r="Z1494" i="43"/>
  <c r="Y1494" i="43"/>
  <c r="V1494" i="43"/>
  <c r="X1494" i="43" s="1"/>
  <c r="U1494" i="43"/>
  <c r="R1494" i="43"/>
  <c r="O1494" i="43"/>
  <c r="M1494" i="43"/>
  <c r="L1494" i="43"/>
  <c r="S1494" i="43" s="1"/>
  <c r="G1494" i="43"/>
  <c r="F1494" i="43"/>
  <c r="E1494" i="43"/>
  <c r="D1494" i="43"/>
  <c r="C1494" i="43"/>
  <c r="B1494" i="43"/>
  <c r="Y1493" i="43"/>
  <c r="V1493" i="43"/>
  <c r="W1493" i="43" s="1"/>
  <c r="U1493" i="43"/>
  <c r="S1493" i="43"/>
  <c r="R1493" i="43"/>
  <c r="P1493" i="43"/>
  <c r="O1493" i="43"/>
  <c r="M1493" i="43"/>
  <c r="L1493" i="43"/>
  <c r="X1493" i="43" s="1"/>
  <c r="G1493" i="43"/>
  <c r="F1493" i="43"/>
  <c r="E1493" i="43"/>
  <c r="D1493" i="43"/>
  <c r="C1493" i="43"/>
  <c r="B1493" i="43"/>
  <c r="Y1492" i="43"/>
  <c r="AB1492" i="43" s="1"/>
  <c r="AC1492" i="43" s="1"/>
  <c r="V1492" i="43"/>
  <c r="U1492" i="43"/>
  <c r="R1492" i="43"/>
  <c r="O1492" i="43"/>
  <c r="M1492" i="43"/>
  <c r="L1492" i="43"/>
  <c r="P1492" i="43" s="1"/>
  <c r="G1492" i="43"/>
  <c r="F1492" i="43"/>
  <c r="E1492" i="43"/>
  <c r="D1492" i="43"/>
  <c r="C1492" i="43"/>
  <c r="B1492" i="43"/>
  <c r="AC1491" i="43"/>
  <c r="Z1491" i="43"/>
  <c r="AA1491" i="43" s="1"/>
  <c r="Y1491" i="43"/>
  <c r="AB1491" i="43" s="1"/>
  <c r="V1491" i="43"/>
  <c r="W1491" i="43" s="1"/>
  <c r="U1491" i="43"/>
  <c r="S1491" i="43"/>
  <c r="R1491" i="43"/>
  <c r="P1491" i="43"/>
  <c r="O1491" i="43"/>
  <c r="M1491" i="43"/>
  <c r="L1491" i="43"/>
  <c r="G1491" i="43"/>
  <c r="F1491" i="43"/>
  <c r="E1491" i="43"/>
  <c r="D1491" i="43"/>
  <c r="C1491" i="43"/>
  <c r="B1491" i="43"/>
  <c r="AD1490" i="43"/>
  <c r="AB1490" i="43"/>
  <c r="AC1490" i="43" s="1"/>
  <c r="AA1490" i="43"/>
  <c r="Z1490" i="43"/>
  <c r="Y1490" i="43"/>
  <c r="V1490" i="43"/>
  <c r="X1490" i="43" s="1"/>
  <c r="U1490" i="43"/>
  <c r="R1490" i="43"/>
  <c r="O1490" i="43"/>
  <c r="M1490" i="43"/>
  <c r="L1490" i="43"/>
  <c r="S1490" i="43" s="1"/>
  <c r="G1490" i="43"/>
  <c r="F1490" i="43"/>
  <c r="E1490" i="43"/>
  <c r="D1490" i="43"/>
  <c r="C1490" i="43"/>
  <c r="B1490" i="43"/>
  <c r="Y1489" i="43"/>
  <c r="V1489" i="43"/>
  <c r="W1489" i="43" s="1"/>
  <c r="U1489" i="43"/>
  <c r="S1489" i="43"/>
  <c r="R1489" i="43"/>
  <c r="P1489" i="43"/>
  <c r="O1489" i="43"/>
  <c r="M1489" i="43"/>
  <c r="L1489" i="43"/>
  <c r="X1489" i="43" s="1"/>
  <c r="G1489" i="43"/>
  <c r="F1489" i="43"/>
  <c r="E1489" i="43"/>
  <c r="D1489" i="43"/>
  <c r="C1489" i="43"/>
  <c r="B1489" i="43"/>
  <c r="AB1488" i="43"/>
  <c r="AC1488" i="43" s="1"/>
  <c r="Y1488" i="43"/>
  <c r="AD1488" i="43" s="1"/>
  <c r="V1488" i="43"/>
  <c r="U1488" i="43"/>
  <c r="R1488" i="43"/>
  <c r="O1488" i="43"/>
  <c r="M1488" i="43"/>
  <c r="L1488" i="43"/>
  <c r="S1488" i="43" s="1"/>
  <c r="G1488" i="43"/>
  <c r="F1488" i="43"/>
  <c r="E1488" i="43"/>
  <c r="D1488" i="43"/>
  <c r="C1488" i="43"/>
  <c r="B1488" i="43"/>
  <c r="Z1487" i="43"/>
  <c r="AA1487" i="43" s="1"/>
  <c r="Y1487" i="43"/>
  <c r="AB1487" i="43" s="1"/>
  <c r="AC1487" i="43" s="1"/>
  <c r="V1487" i="43"/>
  <c r="U1487" i="43"/>
  <c r="R1487" i="43"/>
  <c r="O1487" i="43"/>
  <c r="M1487" i="43"/>
  <c r="L1487" i="43"/>
  <c r="P1487" i="43" s="1"/>
  <c r="G1487" i="43"/>
  <c r="F1487" i="43"/>
  <c r="E1487" i="43"/>
  <c r="D1487" i="43"/>
  <c r="C1487" i="43"/>
  <c r="B1487" i="43"/>
  <c r="Y1486" i="43"/>
  <c r="AD1486" i="43" s="1"/>
  <c r="V1486" i="43"/>
  <c r="X1486" i="43" s="1"/>
  <c r="U1486" i="43"/>
  <c r="R1486" i="43"/>
  <c r="O1486" i="43"/>
  <c r="M1486" i="43"/>
  <c r="L1486" i="43"/>
  <c r="S1486" i="43" s="1"/>
  <c r="G1486" i="43"/>
  <c r="F1486" i="43"/>
  <c r="E1486" i="43"/>
  <c r="D1486" i="43"/>
  <c r="C1486" i="43"/>
  <c r="B1486" i="43"/>
  <c r="Y1485" i="43"/>
  <c r="AB1485" i="43" s="1"/>
  <c r="AC1485" i="43" s="1"/>
  <c r="V1485" i="43"/>
  <c r="O1485" i="43"/>
  <c r="M1485" i="43"/>
  <c r="L1485" i="43"/>
  <c r="S1485" i="43" s="1"/>
  <c r="G1485" i="43"/>
  <c r="F1485" i="43"/>
  <c r="E1485" i="43"/>
  <c r="D1485" i="43"/>
  <c r="C1485" i="43"/>
  <c r="B1485" i="43"/>
  <c r="Z1484" i="43"/>
  <c r="AA1484" i="43" s="1"/>
  <c r="Y1484" i="43"/>
  <c r="AB1484" i="43" s="1"/>
  <c r="AC1484" i="43" s="1"/>
  <c r="V1484" i="43"/>
  <c r="O1484" i="43"/>
  <c r="M1484" i="43"/>
  <c r="L1484" i="43"/>
  <c r="S1484" i="43" s="1"/>
  <c r="G1484" i="43"/>
  <c r="F1484" i="43"/>
  <c r="E1484" i="43"/>
  <c r="D1484" i="43"/>
  <c r="C1484" i="43"/>
  <c r="B1484" i="43"/>
  <c r="AD1483" i="43"/>
  <c r="Y1483" i="43"/>
  <c r="AB1483" i="43" s="1"/>
  <c r="AC1483" i="43" s="1"/>
  <c r="V1483" i="43"/>
  <c r="O1483" i="43"/>
  <c r="M1483" i="43"/>
  <c r="L1483" i="43"/>
  <c r="S1483" i="43" s="1"/>
  <c r="G1483" i="43"/>
  <c r="F1483" i="43"/>
  <c r="E1483" i="43"/>
  <c r="D1483" i="43"/>
  <c r="C1483" i="43"/>
  <c r="B1483" i="43"/>
  <c r="AD1482" i="43"/>
  <c r="Z1482" i="43"/>
  <c r="AA1482" i="43" s="1"/>
  <c r="Y1482" i="43"/>
  <c r="AB1482" i="43" s="1"/>
  <c r="AC1482" i="43" s="1"/>
  <c r="V1482" i="43"/>
  <c r="U1482" i="43"/>
  <c r="R1482" i="43"/>
  <c r="O1482" i="43"/>
  <c r="M1482" i="43"/>
  <c r="L1482" i="43"/>
  <c r="P1482" i="43" s="1"/>
  <c r="G1482" i="43"/>
  <c r="F1482" i="43"/>
  <c r="E1482" i="43"/>
  <c r="D1482" i="43"/>
  <c r="C1482" i="43"/>
  <c r="B1482" i="43"/>
  <c r="Y1481" i="43"/>
  <c r="AD1481" i="43" s="1"/>
  <c r="V1481" i="43"/>
  <c r="X1481" i="43" s="1"/>
  <c r="U1481" i="43"/>
  <c r="R1481" i="43"/>
  <c r="O1481" i="43"/>
  <c r="M1481" i="43"/>
  <c r="L1481" i="43"/>
  <c r="S1481" i="43" s="1"/>
  <c r="G1481" i="43"/>
  <c r="F1481" i="43"/>
  <c r="E1481" i="43"/>
  <c r="D1481" i="43"/>
  <c r="C1481" i="43"/>
  <c r="B1481" i="43"/>
  <c r="Y1480" i="43"/>
  <c r="AB1480" i="43" s="1"/>
  <c r="AC1480" i="43" s="1"/>
  <c r="V1480" i="43"/>
  <c r="U1480" i="43"/>
  <c r="S1480" i="43"/>
  <c r="R1480" i="43"/>
  <c r="O1480" i="43"/>
  <c r="P1480" i="43" s="1"/>
  <c r="M1480" i="43"/>
  <c r="L1480" i="43"/>
  <c r="G1480" i="43"/>
  <c r="F1480" i="43"/>
  <c r="E1480" i="43"/>
  <c r="D1480" i="43"/>
  <c r="C1480" i="43"/>
  <c r="B1480" i="43"/>
  <c r="Y1479" i="43"/>
  <c r="AB1479" i="43" s="1"/>
  <c r="AC1479" i="43" s="1"/>
  <c r="V1479" i="43"/>
  <c r="U1479" i="43"/>
  <c r="R1479" i="43"/>
  <c r="O1479" i="43"/>
  <c r="M1479" i="43"/>
  <c r="L1479" i="43"/>
  <c r="W1479" i="43" s="1"/>
  <c r="G1479" i="43"/>
  <c r="F1479" i="43"/>
  <c r="E1479" i="43"/>
  <c r="D1479" i="43"/>
  <c r="C1479" i="43"/>
  <c r="B1479" i="43"/>
  <c r="Z1478" i="43"/>
  <c r="AA1478" i="43" s="1"/>
  <c r="Y1478" i="43"/>
  <c r="AB1478" i="43" s="1"/>
  <c r="AC1478" i="43" s="1"/>
  <c r="V1478" i="43"/>
  <c r="X1478" i="43" s="1"/>
  <c r="U1478" i="43"/>
  <c r="S1478" i="43"/>
  <c r="R1478" i="43"/>
  <c r="O1478" i="43"/>
  <c r="P1478" i="43" s="1"/>
  <c r="M1478" i="43"/>
  <c r="L1478" i="43"/>
  <c r="G1478" i="43"/>
  <c r="F1478" i="43"/>
  <c r="E1478" i="43"/>
  <c r="D1478" i="43"/>
  <c r="C1478" i="43"/>
  <c r="B1478" i="43"/>
  <c r="Y1477" i="43"/>
  <c r="AB1477" i="43" s="1"/>
  <c r="AC1477" i="43" s="1"/>
  <c r="V1477" i="43"/>
  <c r="X1477" i="43" s="1"/>
  <c r="U1477" i="43"/>
  <c r="R1477" i="43"/>
  <c r="O1477" i="43"/>
  <c r="M1477" i="43"/>
  <c r="L1477" i="43"/>
  <c r="G1477" i="43"/>
  <c r="F1477" i="43"/>
  <c r="E1477" i="43"/>
  <c r="D1477" i="43"/>
  <c r="C1477" i="43"/>
  <c r="B1477" i="43"/>
  <c r="Y1476" i="43"/>
  <c r="AB1476" i="43" s="1"/>
  <c r="AC1476" i="43" s="1"/>
  <c r="V1476" i="43"/>
  <c r="U1476" i="43"/>
  <c r="R1476" i="43"/>
  <c r="O1476" i="43"/>
  <c r="M1476" i="43"/>
  <c r="L1476" i="43"/>
  <c r="W1476" i="43" s="1"/>
  <c r="G1476" i="43"/>
  <c r="F1476" i="43"/>
  <c r="E1476" i="43"/>
  <c r="D1476" i="43"/>
  <c r="C1476" i="43"/>
  <c r="B1476" i="43"/>
  <c r="AB1475" i="43"/>
  <c r="AC1475" i="43" s="1"/>
  <c r="Z1475" i="43"/>
  <c r="AA1475" i="43" s="1"/>
  <c r="Y1475" i="43"/>
  <c r="AD1475" i="43" s="1"/>
  <c r="X1475" i="43"/>
  <c r="V1475" i="43"/>
  <c r="U1475" i="43"/>
  <c r="R1475" i="43"/>
  <c r="O1475" i="43"/>
  <c r="M1475" i="43"/>
  <c r="L1475" i="43"/>
  <c r="S1475" i="43" s="1"/>
  <c r="G1475" i="43"/>
  <c r="F1475" i="43"/>
  <c r="E1475" i="43"/>
  <c r="D1475" i="43"/>
  <c r="C1475" i="43"/>
  <c r="B1475" i="43"/>
  <c r="Y1474" i="43"/>
  <c r="AB1474" i="43" s="1"/>
  <c r="AC1474" i="43" s="1"/>
  <c r="V1474" i="43"/>
  <c r="U1474" i="43"/>
  <c r="R1474" i="43"/>
  <c r="O1474" i="43"/>
  <c r="M1474" i="43"/>
  <c r="L1474" i="43"/>
  <c r="W1474" i="43" s="1"/>
  <c r="G1474" i="43"/>
  <c r="F1474" i="43"/>
  <c r="E1474" i="43"/>
  <c r="D1474" i="43"/>
  <c r="C1474" i="43"/>
  <c r="B1474" i="43"/>
  <c r="AB1473" i="43"/>
  <c r="AC1473" i="43" s="1"/>
  <c r="Z1473" i="43"/>
  <c r="AA1473" i="43" s="1"/>
  <c r="Y1473" i="43"/>
  <c r="AD1473" i="43" s="1"/>
  <c r="V1473" i="43"/>
  <c r="X1473" i="43" s="1"/>
  <c r="U1473" i="43"/>
  <c r="R1473" i="43"/>
  <c r="O1473" i="43"/>
  <c r="M1473" i="43"/>
  <c r="L1473" i="43"/>
  <c r="S1473" i="43" s="1"/>
  <c r="G1473" i="43"/>
  <c r="F1473" i="43"/>
  <c r="E1473" i="43"/>
  <c r="D1473" i="43"/>
  <c r="C1473" i="43"/>
  <c r="B1473" i="43"/>
  <c r="AD1472" i="43"/>
  <c r="Z1472" i="43"/>
  <c r="AA1472" i="43" s="1"/>
  <c r="Y1472" i="43"/>
  <c r="AB1472" i="43" s="1"/>
  <c r="AC1472" i="43" s="1"/>
  <c r="V1472" i="43"/>
  <c r="X1472" i="43" s="1"/>
  <c r="U1472" i="43"/>
  <c r="S1472" i="43"/>
  <c r="R1472" i="43"/>
  <c r="P1472" i="43"/>
  <c r="O1472" i="43"/>
  <c r="M1472" i="43"/>
  <c r="L1472" i="43"/>
  <c r="G1472" i="43"/>
  <c r="F1472" i="43"/>
  <c r="E1472" i="43"/>
  <c r="D1472" i="43"/>
  <c r="C1472" i="43"/>
  <c r="B1472" i="43"/>
  <c r="Y1471" i="43"/>
  <c r="Z1471" i="43" s="1"/>
  <c r="AA1471" i="43" s="1"/>
  <c r="V1471" i="43"/>
  <c r="U1471" i="43"/>
  <c r="R1471" i="43"/>
  <c r="O1471" i="43"/>
  <c r="M1471" i="43"/>
  <c r="L1471" i="43"/>
  <c r="S1471" i="43" s="1"/>
  <c r="G1471" i="43"/>
  <c r="F1471" i="43"/>
  <c r="E1471" i="43"/>
  <c r="D1471" i="43"/>
  <c r="C1471" i="43"/>
  <c r="B1471" i="43"/>
  <c r="AD1470" i="43"/>
  <c r="Z1470" i="43"/>
  <c r="AA1470" i="43" s="1"/>
  <c r="Y1470" i="43"/>
  <c r="AB1470" i="43" s="1"/>
  <c r="AC1470" i="43" s="1"/>
  <c r="V1470" i="43"/>
  <c r="X1470" i="43" s="1"/>
  <c r="U1470" i="43"/>
  <c r="S1470" i="43"/>
  <c r="R1470" i="43"/>
  <c r="O1470" i="43"/>
  <c r="P1470" i="43" s="1"/>
  <c r="M1470" i="43"/>
  <c r="L1470" i="43"/>
  <c r="G1470" i="43"/>
  <c r="F1470" i="43"/>
  <c r="E1470" i="43"/>
  <c r="D1470" i="43"/>
  <c r="C1470" i="43"/>
  <c r="B1470" i="43"/>
  <c r="Y1469" i="43"/>
  <c r="Z1469" i="43" s="1"/>
  <c r="AA1469" i="43" s="1"/>
  <c r="V1469" i="43"/>
  <c r="U1469" i="43"/>
  <c r="R1469" i="43"/>
  <c r="O1469" i="43"/>
  <c r="M1469" i="43"/>
  <c r="L1469" i="43"/>
  <c r="X1469" i="43" s="1"/>
  <c r="G1469" i="43"/>
  <c r="F1469" i="43"/>
  <c r="E1469" i="43"/>
  <c r="D1469" i="43"/>
  <c r="C1469" i="43"/>
  <c r="B1469" i="43"/>
  <c r="AD1468" i="43"/>
  <c r="Z1468" i="43"/>
  <c r="AA1468" i="43" s="1"/>
  <c r="Y1468" i="43"/>
  <c r="AB1468" i="43" s="1"/>
  <c r="AC1468" i="43" s="1"/>
  <c r="V1468" i="43"/>
  <c r="X1468" i="43" s="1"/>
  <c r="U1468" i="43"/>
  <c r="S1468" i="43"/>
  <c r="R1468" i="43"/>
  <c r="P1468" i="43"/>
  <c r="O1468" i="43"/>
  <c r="M1468" i="43"/>
  <c r="L1468" i="43"/>
  <c r="G1468" i="43"/>
  <c r="F1468" i="43"/>
  <c r="E1468" i="43"/>
  <c r="D1468" i="43"/>
  <c r="C1468" i="43"/>
  <c r="B1468" i="43"/>
  <c r="Y1467" i="43"/>
  <c r="Z1467" i="43" s="1"/>
  <c r="AA1467" i="43" s="1"/>
  <c r="V1467" i="43"/>
  <c r="U1467" i="43"/>
  <c r="R1467" i="43"/>
  <c r="O1467" i="43"/>
  <c r="M1467" i="43"/>
  <c r="L1467" i="43"/>
  <c r="W1467" i="43" s="1"/>
  <c r="G1467" i="43"/>
  <c r="F1467" i="43"/>
  <c r="E1467" i="43"/>
  <c r="D1467" i="43"/>
  <c r="C1467" i="43"/>
  <c r="B1467" i="43"/>
  <c r="AD1466" i="43"/>
  <c r="Y1466" i="43"/>
  <c r="AB1466" i="43" s="1"/>
  <c r="AC1466" i="43" s="1"/>
  <c r="V1466" i="43"/>
  <c r="U1466" i="43"/>
  <c r="R1466" i="43"/>
  <c r="O1466" i="43"/>
  <c r="M1466" i="43"/>
  <c r="L1466" i="43"/>
  <c r="S1466" i="43" s="1"/>
  <c r="G1466" i="43"/>
  <c r="F1466" i="43"/>
  <c r="E1466" i="43"/>
  <c r="D1466" i="43"/>
  <c r="C1466" i="43"/>
  <c r="B1466" i="43"/>
  <c r="AB1465" i="43"/>
  <c r="AC1465" i="43" s="1"/>
  <c r="Z1465" i="43"/>
  <c r="AA1465" i="43" s="1"/>
  <c r="Y1465" i="43"/>
  <c r="AD1465" i="43" s="1"/>
  <c r="V1465" i="43"/>
  <c r="U1465" i="43"/>
  <c r="R1465" i="43"/>
  <c r="O1465" i="43"/>
  <c r="M1465" i="43"/>
  <c r="L1465" i="43"/>
  <c r="S1465" i="43" s="1"/>
  <c r="G1465" i="43"/>
  <c r="F1465" i="43"/>
  <c r="E1465" i="43"/>
  <c r="D1465" i="43"/>
  <c r="C1465" i="43"/>
  <c r="B1465" i="43"/>
  <c r="Z1464" i="43"/>
  <c r="AA1464" i="43" s="1"/>
  <c r="Y1464" i="43"/>
  <c r="AB1464" i="43" s="1"/>
  <c r="AC1464" i="43" s="1"/>
  <c r="V1464" i="43"/>
  <c r="U1464" i="43"/>
  <c r="R1464" i="43"/>
  <c r="O1464" i="43"/>
  <c r="M1464" i="43"/>
  <c r="L1464" i="43"/>
  <c r="W1464" i="43" s="1"/>
  <c r="G1464" i="43"/>
  <c r="F1464" i="43"/>
  <c r="E1464" i="43"/>
  <c r="D1464" i="43"/>
  <c r="C1464" i="43"/>
  <c r="B1464" i="43"/>
  <c r="AB1463" i="43"/>
  <c r="AC1463" i="43" s="1"/>
  <c r="Z1463" i="43"/>
  <c r="AA1463" i="43" s="1"/>
  <c r="Y1463" i="43"/>
  <c r="AD1463" i="43" s="1"/>
  <c r="X1463" i="43"/>
  <c r="V1463" i="43"/>
  <c r="U1463" i="43"/>
  <c r="R1463" i="43"/>
  <c r="O1463" i="43"/>
  <c r="M1463" i="43"/>
  <c r="L1463" i="43"/>
  <c r="S1463" i="43" s="1"/>
  <c r="G1463" i="43"/>
  <c r="F1463" i="43"/>
  <c r="E1463" i="43"/>
  <c r="D1463" i="43"/>
  <c r="C1463" i="43"/>
  <c r="B1463" i="43"/>
  <c r="AD1462" i="43"/>
  <c r="Y1462" i="43"/>
  <c r="AB1462" i="43" s="1"/>
  <c r="AC1462" i="43" s="1"/>
  <c r="V1462" i="43"/>
  <c r="U1462" i="43"/>
  <c r="S1462" i="43"/>
  <c r="R1462" i="43"/>
  <c r="O1462" i="43"/>
  <c r="P1462" i="43" s="1"/>
  <c r="M1462" i="43"/>
  <c r="L1462" i="43"/>
  <c r="G1462" i="43"/>
  <c r="F1462" i="43"/>
  <c r="E1462" i="43"/>
  <c r="D1462" i="43"/>
  <c r="C1462" i="43"/>
  <c r="B1462" i="43"/>
  <c r="Y1461" i="43"/>
  <c r="Z1461" i="43" s="1"/>
  <c r="AA1461" i="43" s="1"/>
  <c r="V1461" i="43"/>
  <c r="U1461" i="43"/>
  <c r="R1461" i="43"/>
  <c r="O1461" i="43"/>
  <c r="M1461" i="43"/>
  <c r="L1461" i="43"/>
  <c r="X1461" i="43" s="1"/>
  <c r="G1461" i="43"/>
  <c r="F1461" i="43"/>
  <c r="E1461" i="43"/>
  <c r="D1461" i="43"/>
  <c r="C1461" i="43"/>
  <c r="B1461" i="43"/>
  <c r="AD1460" i="43"/>
  <c r="Z1460" i="43"/>
  <c r="AA1460" i="43" s="1"/>
  <c r="Y1460" i="43"/>
  <c r="AB1460" i="43" s="1"/>
  <c r="AC1460" i="43" s="1"/>
  <c r="V1460" i="43"/>
  <c r="U1460" i="43"/>
  <c r="R1460" i="43"/>
  <c r="O1460" i="43"/>
  <c r="M1460" i="43"/>
  <c r="L1460" i="43"/>
  <c r="W1460" i="43" s="1"/>
  <c r="G1460" i="43"/>
  <c r="F1460" i="43"/>
  <c r="E1460" i="43"/>
  <c r="D1460" i="43"/>
  <c r="C1460" i="43"/>
  <c r="B1460" i="43"/>
  <c r="AB1459" i="43"/>
  <c r="AC1459" i="43" s="1"/>
  <c r="Z1459" i="43"/>
  <c r="AA1459" i="43" s="1"/>
  <c r="Y1459" i="43"/>
  <c r="AD1459" i="43" s="1"/>
  <c r="V1459" i="43"/>
  <c r="X1459" i="43" s="1"/>
  <c r="U1459" i="43"/>
  <c r="R1459" i="43"/>
  <c r="O1459" i="43"/>
  <c r="M1459" i="43"/>
  <c r="L1459" i="43"/>
  <c r="G1459" i="43"/>
  <c r="F1459" i="43"/>
  <c r="E1459" i="43"/>
  <c r="D1459" i="43"/>
  <c r="C1459" i="43"/>
  <c r="B1459" i="43"/>
  <c r="AD1458" i="43"/>
  <c r="Z1458" i="43"/>
  <c r="AA1458" i="43" s="1"/>
  <c r="Y1458" i="43"/>
  <c r="AB1458" i="43" s="1"/>
  <c r="AC1458" i="43" s="1"/>
  <c r="V1458" i="43"/>
  <c r="X1458" i="43" s="1"/>
  <c r="U1458" i="43"/>
  <c r="S1458" i="43"/>
  <c r="R1458" i="43"/>
  <c r="O1458" i="43"/>
  <c r="P1458" i="43" s="1"/>
  <c r="M1458" i="43"/>
  <c r="L1458" i="43"/>
  <c r="G1458" i="43"/>
  <c r="F1458" i="43"/>
  <c r="E1458" i="43"/>
  <c r="D1458" i="43"/>
  <c r="C1458" i="43"/>
  <c r="B1458" i="43"/>
  <c r="Y1457" i="43"/>
  <c r="Z1457" i="43" s="1"/>
  <c r="AA1457" i="43" s="1"/>
  <c r="V1457" i="43"/>
  <c r="U1457" i="43"/>
  <c r="R1457" i="43"/>
  <c r="O1457" i="43"/>
  <c r="M1457" i="43"/>
  <c r="L1457" i="43"/>
  <c r="S1457" i="43" s="1"/>
  <c r="G1457" i="43"/>
  <c r="F1457" i="43"/>
  <c r="E1457" i="43"/>
  <c r="D1457" i="43"/>
  <c r="C1457" i="43"/>
  <c r="B1457" i="43"/>
  <c r="AD1456" i="43"/>
  <c r="Y1456" i="43"/>
  <c r="AB1456" i="43" s="1"/>
  <c r="AC1456" i="43" s="1"/>
  <c r="V1456" i="43"/>
  <c r="U1456" i="43"/>
  <c r="R1456" i="43"/>
  <c r="O1456" i="43"/>
  <c r="M1456" i="43"/>
  <c r="L1456" i="43"/>
  <c r="S1456" i="43" s="1"/>
  <c r="G1456" i="43"/>
  <c r="F1456" i="43"/>
  <c r="E1456" i="43"/>
  <c r="D1456" i="43"/>
  <c r="C1456" i="43"/>
  <c r="B1456" i="43"/>
  <c r="AB1455" i="43"/>
  <c r="AC1455" i="43" s="1"/>
  <c r="Z1455" i="43"/>
  <c r="AA1455" i="43" s="1"/>
  <c r="Y1455" i="43"/>
  <c r="AD1455" i="43" s="1"/>
  <c r="X1455" i="43"/>
  <c r="V1455" i="43"/>
  <c r="U1455" i="43"/>
  <c r="R1455" i="43"/>
  <c r="O1455" i="43"/>
  <c r="M1455" i="43"/>
  <c r="L1455" i="43"/>
  <c r="S1455" i="43" s="1"/>
  <c r="G1455" i="43"/>
  <c r="F1455" i="43"/>
  <c r="E1455" i="43"/>
  <c r="D1455" i="43"/>
  <c r="C1455" i="43"/>
  <c r="B1455" i="43"/>
  <c r="AD1454" i="43"/>
  <c r="Y1454" i="43"/>
  <c r="AB1454" i="43" s="1"/>
  <c r="AC1454" i="43" s="1"/>
  <c r="V1454" i="43"/>
  <c r="U1454" i="43"/>
  <c r="S1454" i="43"/>
  <c r="R1454" i="43"/>
  <c r="P1454" i="43"/>
  <c r="O1454" i="43"/>
  <c r="M1454" i="43"/>
  <c r="L1454" i="43"/>
  <c r="G1454" i="43"/>
  <c r="F1454" i="43"/>
  <c r="E1454" i="43"/>
  <c r="D1454" i="43"/>
  <c r="C1454" i="43"/>
  <c r="B1454" i="43"/>
  <c r="Y1453" i="43"/>
  <c r="Z1453" i="43" s="1"/>
  <c r="AA1453" i="43" s="1"/>
  <c r="V1453" i="43"/>
  <c r="U1453" i="43"/>
  <c r="R1453" i="43"/>
  <c r="O1453" i="43"/>
  <c r="M1453" i="43"/>
  <c r="L1453" i="43"/>
  <c r="X1453" i="43" s="1"/>
  <c r="G1453" i="43"/>
  <c r="F1453" i="43"/>
  <c r="E1453" i="43"/>
  <c r="D1453" i="43"/>
  <c r="C1453" i="43"/>
  <c r="B1453" i="43"/>
  <c r="AD1452" i="43"/>
  <c r="Z1452" i="43"/>
  <c r="AA1452" i="43" s="1"/>
  <c r="Y1452" i="43"/>
  <c r="AB1452" i="43" s="1"/>
  <c r="AC1452" i="43" s="1"/>
  <c r="V1452" i="43"/>
  <c r="X1452" i="43" s="1"/>
  <c r="U1452" i="43"/>
  <c r="S1452" i="43"/>
  <c r="R1452" i="43"/>
  <c r="P1452" i="43"/>
  <c r="O1452" i="43"/>
  <c r="M1452" i="43"/>
  <c r="L1452" i="43"/>
  <c r="G1452" i="43"/>
  <c r="F1452" i="43"/>
  <c r="E1452" i="43"/>
  <c r="D1452" i="43"/>
  <c r="C1452" i="43"/>
  <c r="B1452" i="43"/>
  <c r="Y1451" i="43"/>
  <c r="Z1451" i="43" s="1"/>
  <c r="AA1451" i="43" s="1"/>
  <c r="V1451" i="43"/>
  <c r="U1451" i="43"/>
  <c r="R1451" i="43"/>
  <c r="O1451" i="43"/>
  <c r="M1451" i="43"/>
  <c r="L1451" i="43"/>
  <c r="W1451" i="43" s="1"/>
  <c r="G1451" i="43"/>
  <c r="F1451" i="43"/>
  <c r="E1451" i="43"/>
  <c r="D1451" i="43"/>
  <c r="C1451" i="43"/>
  <c r="B1451" i="43"/>
  <c r="AD1450" i="43"/>
  <c r="Y1450" i="43"/>
  <c r="AB1450" i="43" s="1"/>
  <c r="AC1450" i="43" s="1"/>
  <c r="V1450" i="43"/>
  <c r="U1450" i="43"/>
  <c r="R1450" i="43"/>
  <c r="O1450" i="43"/>
  <c r="M1450" i="43"/>
  <c r="L1450" i="43"/>
  <c r="S1450" i="43" s="1"/>
  <c r="G1450" i="43"/>
  <c r="F1450" i="43"/>
  <c r="E1450" i="43"/>
  <c r="D1450" i="43"/>
  <c r="C1450" i="43"/>
  <c r="B1450" i="43"/>
  <c r="AB1449" i="43"/>
  <c r="AC1449" i="43" s="1"/>
  <c r="Z1449" i="43"/>
  <c r="AA1449" i="43" s="1"/>
  <c r="Y1449" i="43"/>
  <c r="AD1449" i="43" s="1"/>
  <c r="V1449" i="43"/>
  <c r="U1449" i="43"/>
  <c r="R1449" i="43"/>
  <c r="O1449" i="43"/>
  <c r="M1449" i="43"/>
  <c r="L1449" i="43"/>
  <c r="S1449" i="43" s="1"/>
  <c r="G1449" i="43"/>
  <c r="F1449" i="43"/>
  <c r="E1449" i="43"/>
  <c r="D1449" i="43"/>
  <c r="C1449" i="43"/>
  <c r="B1449" i="43"/>
  <c r="Z1448" i="43"/>
  <c r="AA1448" i="43" s="1"/>
  <c r="Y1448" i="43"/>
  <c r="AB1448" i="43" s="1"/>
  <c r="AC1448" i="43" s="1"/>
  <c r="V1448" i="43"/>
  <c r="X1448" i="43" s="1"/>
  <c r="U1448" i="43"/>
  <c r="S1448" i="43"/>
  <c r="R1448" i="43"/>
  <c r="P1448" i="43"/>
  <c r="O1448" i="43"/>
  <c r="M1448" i="43"/>
  <c r="L1448" i="43"/>
  <c r="G1448" i="43"/>
  <c r="F1448" i="43"/>
  <c r="E1448" i="43"/>
  <c r="D1448" i="43"/>
  <c r="C1448" i="43"/>
  <c r="B1448" i="43"/>
  <c r="Y1447" i="43"/>
  <c r="AB1447" i="43" s="1"/>
  <c r="AC1447" i="43" s="1"/>
  <c r="V1447" i="43"/>
  <c r="U1447" i="43"/>
  <c r="R1447" i="43"/>
  <c r="O1447" i="43"/>
  <c r="M1447" i="43"/>
  <c r="L1447" i="43"/>
  <c r="X1447" i="43" s="1"/>
  <c r="G1447" i="43"/>
  <c r="F1447" i="43"/>
  <c r="E1447" i="43"/>
  <c r="D1447" i="43"/>
  <c r="C1447" i="43"/>
  <c r="B1447" i="43"/>
  <c r="Z1446" i="43"/>
  <c r="AA1446" i="43" s="1"/>
  <c r="Y1446" i="43"/>
  <c r="AB1446" i="43" s="1"/>
  <c r="AC1446" i="43" s="1"/>
  <c r="V1446" i="43"/>
  <c r="U1446" i="43"/>
  <c r="R1446" i="43"/>
  <c r="O1446" i="43"/>
  <c r="M1446" i="43"/>
  <c r="L1446" i="43"/>
  <c r="W1446" i="43" s="1"/>
  <c r="G1446" i="43"/>
  <c r="F1446" i="43"/>
  <c r="E1446" i="43"/>
  <c r="D1446" i="43"/>
  <c r="C1446" i="43"/>
  <c r="B1446" i="43"/>
  <c r="AB1445" i="43"/>
  <c r="AC1445" i="43" s="1"/>
  <c r="Z1445" i="43"/>
  <c r="AA1445" i="43" s="1"/>
  <c r="Y1445" i="43"/>
  <c r="AD1445" i="43" s="1"/>
  <c r="X1445" i="43"/>
  <c r="V1445" i="43"/>
  <c r="U1445" i="43"/>
  <c r="R1445" i="43"/>
  <c r="O1445" i="43"/>
  <c r="M1445" i="43"/>
  <c r="L1445" i="43"/>
  <c r="W1445" i="43" s="1"/>
  <c r="G1445" i="43"/>
  <c r="F1445" i="43"/>
  <c r="E1445" i="43"/>
  <c r="D1445" i="43"/>
  <c r="C1445" i="43"/>
  <c r="B1445" i="43"/>
  <c r="AD1444" i="43"/>
  <c r="Y1444" i="43"/>
  <c r="AB1444" i="43" s="1"/>
  <c r="AC1444" i="43" s="1"/>
  <c r="V1444" i="43"/>
  <c r="U1444" i="43"/>
  <c r="R1444" i="43"/>
  <c r="O1444" i="43"/>
  <c r="M1444" i="43"/>
  <c r="L1444" i="43"/>
  <c r="W1444" i="43" s="1"/>
  <c r="G1444" i="43"/>
  <c r="F1444" i="43"/>
  <c r="E1444" i="43"/>
  <c r="D1444" i="43"/>
  <c r="C1444" i="43"/>
  <c r="B1444" i="43"/>
  <c r="Y1443" i="43"/>
  <c r="AD1443" i="43" s="1"/>
  <c r="V1443" i="43"/>
  <c r="U1443" i="43"/>
  <c r="R1443" i="43"/>
  <c r="O1443" i="43"/>
  <c r="M1443" i="43"/>
  <c r="L1443" i="43"/>
  <c r="G1443" i="43"/>
  <c r="F1443" i="43"/>
  <c r="E1443" i="43"/>
  <c r="D1443" i="43"/>
  <c r="C1443" i="43"/>
  <c r="B1443" i="43"/>
  <c r="Y1442" i="43"/>
  <c r="V1442" i="43"/>
  <c r="U1442" i="43"/>
  <c r="R1442" i="43"/>
  <c r="O1442" i="43"/>
  <c r="M1442" i="43"/>
  <c r="L1442" i="43"/>
  <c r="S1442" i="43" s="1"/>
  <c r="G1442" i="43"/>
  <c r="F1442" i="43"/>
  <c r="E1442" i="43"/>
  <c r="D1442" i="43"/>
  <c r="C1442" i="43"/>
  <c r="B1442" i="43"/>
  <c r="Y1441" i="43"/>
  <c r="AB1441" i="43" s="1"/>
  <c r="AC1441" i="43" s="1"/>
  <c r="V1441" i="43"/>
  <c r="U1441" i="43"/>
  <c r="R1441" i="43"/>
  <c r="O1441" i="43"/>
  <c r="M1441" i="43"/>
  <c r="L1441" i="43"/>
  <c r="G1441" i="43"/>
  <c r="F1441" i="43"/>
  <c r="E1441" i="43"/>
  <c r="D1441" i="43"/>
  <c r="C1441" i="43"/>
  <c r="B1441" i="43"/>
  <c r="Y1440" i="43"/>
  <c r="V1440" i="43"/>
  <c r="O1440" i="43"/>
  <c r="M1440" i="43"/>
  <c r="L1440" i="43"/>
  <c r="W1440" i="43" s="1"/>
  <c r="G1440" i="43"/>
  <c r="F1440" i="43"/>
  <c r="E1440" i="43"/>
  <c r="D1440" i="43"/>
  <c r="C1440" i="43"/>
  <c r="B1440" i="43"/>
  <c r="Y1439" i="43"/>
  <c r="V1439" i="43"/>
  <c r="O1439" i="43"/>
  <c r="M1439" i="43"/>
  <c r="L1439" i="43"/>
  <c r="W1439" i="43" s="1"/>
  <c r="G1439" i="43"/>
  <c r="F1439" i="43"/>
  <c r="E1439" i="43"/>
  <c r="D1439" i="43"/>
  <c r="C1439" i="43"/>
  <c r="B1439" i="43"/>
  <c r="Y1438" i="43"/>
  <c r="V1438" i="43"/>
  <c r="O1438" i="43"/>
  <c r="M1438" i="43"/>
  <c r="L1438" i="43"/>
  <c r="W1438" i="43" s="1"/>
  <c r="G1438" i="43"/>
  <c r="F1438" i="43"/>
  <c r="E1438" i="43"/>
  <c r="D1438" i="43"/>
  <c r="C1438" i="43"/>
  <c r="B1438" i="43"/>
  <c r="Y1437" i="43"/>
  <c r="V1437" i="43"/>
  <c r="U1437" i="43"/>
  <c r="R1437" i="43"/>
  <c r="O1437" i="43"/>
  <c r="M1437" i="43"/>
  <c r="L1437" i="43"/>
  <c r="W1437" i="43" s="1"/>
  <c r="G1437" i="43"/>
  <c r="F1437" i="43"/>
  <c r="E1437" i="43"/>
  <c r="D1437" i="43"/>
  <c r="C1437" i="43"/>
  <c r="B1437" i="43"/>
  <c r="Y1436" i="43"/>
  <c r="Z1436" i="43" s="1"/>
  <c r="AA1436" i="43" s="1"/>
  <c r="V1436" i="43"/>
  <c r="U1436" i="43"/>
  <c r="R1436" i="43"/>
  <c r="O1436" i="43"/>
  <c r="M1436" i="43"/>
  <c r="L1436" i="43"/>
  <c r="G1436" i="43"/>
  <c r="F1436" i="43"/>
  <c r="E1436" i="43"/>
  <c r="D1436" i="43"/>
  <c r="C1436" i="43"/>
  <c r="B1436" i="43"/>
  <c r="Y1435" i="43"/>
  <c r="AB1435" i="43" s="1"/>
  <c r="AC1435" i="43" s="1"/>
  <c r="V1435" i="43"/>
  <c r="U1435" i="43"/>
  <c r="R1435" i="43"/>
  <c r="O1435" i="43"/>
  <c r="M1435" i="43"/>
  <c r="L1435" i="43"/>
  <c r="W1435" i="43" s="1"/>
  <c r="G1435" i="43"/>
  <c r="F1435" i="43"/>
  <c r="E1435" i="43"/>
  <c r="D1435" i="43"/>
  <c r="C1435" i="43"/>
  <c r="B1435" i="43"/>
  <c r="Y1434" i="43"/>
  <c r="Z1434" i="43" s="1"/>
  <c r="AA1434" i="43" s="1"/>
  <c r="V1434" i="43"/>
  <c r="U1434" i="43"/>
  <c r="R1434" i="43"/>
  <c r="O1434" i="43"/>
  <c r="M1434" i="43"/>
  <c r="L1434" i="43"/>
  <c r="W1434" i="43" s="1"/>
  <c r="G1434" i="43"/>
  <c r="F1434" i="43"/>
  <c r="E1434" i="43"/>
  <c r="D1434" i="43"/>
  <c r="C1434" i="43"/>
  <c r="B1434" i="43"/>
  <c r="Y1433" i="43"/>
  <c r="V1433" i="43"/>
  <c r="X1433" i="43" s="1"/>
  <c r="U1433" i="43"/>
  <c r="R1433" i="43"/>
  <c r="P1433" i="43"/>
  <c r="O1433" i="43"/>
  <c r="M1433" i="43"/>
  <c r="L1433" i="43"/>
  <c r="S1433" i="43" s="1"/>
  <c r="G1433" i="43"/>
  <c r="F1433" i="43"/>
  <c r="E1433" i="43"/>
  <c r="D1433" i="43"/>
  <c r="C1433" i="43"/>
  <c r="B1433" i="43"/>
  <c r="Y1432" i="43"/>
  <c r="AB1432" i="43" s="1"/>
  <c r="AC1432" i="43" s="1"/>
  <c r="V1432" i="43"/>
  <c r="U1432" i="43"/>
  <c r="R1432" i="43"/>
  <c r="O1432" i="43"/>
  <c r="M1432" i="43"/>
  <c r="L1432" i="43"/>
  <c r="G1432" i="43"/>
  <c r="F1432" i="43"/>
  <c r="E1432" i="43"/>
  <c r="D1432" i="43"/>
  <c r="C1432" i="43"/>
  <c r="B1432" i="43"/>
  <c r="Y1431" i="43"/>
  <c r="V1431" i="43"/>
  <c r="U1431" i="43"/>
  <c r="R1431" i="43"/>
  <c r="O1431" i="43"/>
  <c r="M1431" i="43"/>
  <c r="L1431" i="43"/>
  <c r="S1431" i="43" s="1"/>
  <c r="G1431" i="43"/>
  <c r="F1431" i="43"/>
  <c r="E1431" i="43"/>
  <c r="D1431" i="43"/>
  <c r="C1431" i="43"/>
  <c r="B1431" i="43"/>
  <c r="Y1430" i="43"/>
  <c r="AD1430" i="43" s="1"/>
  <c r="V1430" i="43"/>
  <c r="U1430" i="43"/>
  <c r="R1430" i="43"/>
  <c r="O1430" i="43"/>
  <c r="M1430" i="43"/>
  <c r="L1430" i="43"/>
  <c r="G1430" i="43"/>
  <c r="F1430" i="43"/>
  <c r="E1430" i="43"/>
  <c r="D1430" i="43"/>
  <c r="C1430" i="43"/>
  <c r="B1430" i="43"/>
  <c r="Y1429" i="43"/>
  <c r="V1429" i="43"/>
  <c r="U1429" i="43"/>
  <c r="R1429" i="43"/>
  <c r="O1429" i="43"/>
  <c r="M1429" i="43"/>
  <c r="L1429" i="43"/>
  <c r="G1429" i="43"/>
  <c r="F1429" i="43"/>
  <c r="E1429" i="43"/>
  <c r="D1429" i="43"/>
  <c r="C1429" i="43"/>
  <c r="B1429" i="43"/>
  <c r="Y1428" i="43"/>
  <c r="AB1428" i="43" s="1"/>
  <c r="AC1428" i="43" s="1"/>
  <c r="V1428" i="43"/>
  <c r="U1428" i="43"/>
  <c r="R1428" i="43"/>
  <c r="O1428" i="43"/>
  <c r="M1428" i="43"/>
  <c r="L1428" i="43"/>
  <c r="G1428" i="43"/>
  <c r="F1428" i="43"/>
  <c r="E1428" i="43"/>
  <c r="D1428" i="43"/>
  <c r="C1428" i="43"/>
  <c r="B1428" i="43"/>
  <c r="AB1427" i="43"/>
  <c r="AC1427" i="43" s="1"/>
  <c r="Y1427" i="43"/>
  <c r="V1427" i="43"/>
  <c r="U1427" i="43"/>
  <c r="R1427" i="43"/>
  <c r="O1427" i="43"/>
  <c r="M1427" i="43"/>
  <c r="L1427" i="43"/>
  <c r="W1427" i="43" s="1"/>
  <c r="G1427" i="43"/>
  <c r="F1427" i="43"/>
  <c r="E1427" i="43"/>
  <c r="D1427" i="43"/>
  <c r="C1427" i="43"/>
  <c r="B1427" i="43"/>
  <c r="Y1426" i="43"/>
  <c r="Z1426" i="43" s="1"/>
  <c r="AA1426" i="43" s="1"/>
  <c r="V1426" i="43"/>
  <c r="U1426" i="43"/>
  <c r="R1426" i="43"/>
  <c r="O1426" i="43"/>
  <c r="M1426" i="43"/>
  <c r="L1426" i="43"/>
  <c r="W1426" i="43" s="1"/>
  <c r="G1426" i="43"/>
  <c r="F1426" i="43"/>
  <c r="E1426" i="43"/>
  <c r="D1426" i="43"/>
  <c r="C1426" i="43"/>
  <c r="B1426" i="43"/>
  <c r="Y1425" i="43"/>
  <c r="V1425" i="43"/>
  <c r="U1425" i="43"/>
  <c r="R1425" i="43"/>
  <c r="O1425" i="43"/>
  <c r="M1425" i="43"/>
  <c r="L1425" i="43"/>
  <c r="S1425" i="43" s="1"/>
  <c r="G1425" i="43"/>
  <c r="F1425" i="43"/>
  <c r="E1425" i="43"/>
  <c r="D1425" i="43"/>
  <c r="C1425" i="43"/>
  <c r="B1425" i="43"/>
  <c r="Y1424" i="43"/>
  <c r="AB1424" i="43" s="1"/>
  <c r="AC1424" i="43" s="1"/>
  <c r="V1424" i="43"/>
  <c r="U1424" i="43"/>
  <c r="R1424" i="43"/>
  <c r="O1424" i="43"/>
  <c r="M1424" i="43"/>
  <c r="L1424" i="43"/>
  <c r="P1424" i="43" s="1"/>
  <c r="G1424" i="43"/>
  <c r="F1424" i="43"/>
  <c r="E1424" i="43"/>
  <c r="D1424" i="43"/>
  <c r="C1424" i="43"/>
  <c r="B1424" i="43"/>
  <c r="Y1423" i="43"/>
  <c r="V1423" i="43"/>
  <c r="U1423" i="43"/>
  <c r="R1423" i="43"/>
  <c r="O1423" i="43"/>
  <c r="M1423" i="43"/>
  <c r="L1423" i="43"/>
  <c r="S1423" i="43" s="1"/>
  <c r="G1423" i="43"/>
  <c r="F1423" i="43"/>
  <c r="E1423" i="43"/>
  <c r="D1423" i="43"/>
  <c r="C1423" i="43"/>
  <c r="B1423" i="43"/>
  <c r="Y1422" i="43"/>
  <c r="AD1422" i="43" s="1"/>
  <c r="V1422" i="43"/>
  <c r="U1422" i="43"/>
  <c r="R1422" i="43"/>
  <c r="O1422" i="43"/>
  <c r="M1422" i="43"/>
  <c r="L1422" i="43"/>
  <c r="W1422" i="43" s="1"/>
  <c r="G1422" i="43"/>
  <c r="F1422" i="43"/>
  <c r="E1422" i="43"/>
  <c r="D1422" i="43"/>
  <c r="C1422" i="43"/>
  <c r="B1422" i="43"/>
  <c r="Y1421" i="43"/>
  <c r="V1421" i="43"/>
  <c r="U1421" i="43"/>
  <c r="R1421" i="43"/>
  <c r="O1421" i="43"/>
  <c r="M1421" i="43"/>
  <c r="L1421" i="43"/>
  <c r="W1421" i="43" s="1"/>
  <c r="G1421" i="43"/>
  <c r="F1421" i="43"/>
  <c r="E1421" i="43"/>
  <c r="D1421" i="43"/>
  <c r="C1421" i="43"/>
  <c r="B1421" i="43"/>
  <c r="AB1420" i="43"/>
  <c r="AC1420" i="43" s="1"/>
  <c r="Y1420" i="43"/>
  <c r="Z1420" i="43" s="1"/>
  <c r="AA1420" i="43" s="1"/>
  <c r="V1420" i="43"/>
  <c r="U1420" i="43"/>
  <c r="R1420" i="43"/>
  <c r="O1420" i="43"/>
  <c r="M1420" i="43"/>
  <c r="L1420" i="43"/>
  <c r="G1420" i="43"/>
  <c r="F1420" i="43"/>
  <c r="E1420" i="43"/>
  <c r="D1420" i="43"/>
  <c r="C1420" i="43"/>
  <c r="B1420" i="43"/>
  <c r="Y1419" i="43"/>
  <c r="AB1419" i="43" s="1"/>
  <c r="AC1419" i="43" s="1"/>
  <c r="V1419" i="43"/>
  <c r="U1419" i="43"/>
  <c r="R1419" i="43"/>
  <c r="O1419" i="43"/>
  <c r="M1419" i="43"/>
  <c r="L1419" i="43"/>
  <c r="P1419" i="43" s="1"/>
  <c r="G1419" i="43"/>
  <c r="F1419" i="43"/>
  <c r="E1419" i="43"/>
  <c r="D1419" i="43"/>
  <c r="C1419" i="43"/>
  <c r="B1419" i="43"/>
  <c r="AB1418" i="43"/>
  <c r="AC1418" i="43" s="1"/>
  <c r="Y1418" i="43"/>
  <c r="Z1418" i="43" s="1"/>
  <c r="AA1418" i="43" s="1"/>
  <c r="V1418" i="43"/>
  <c r="U1418" i="43"/>
  <c r="R1418" i="43"/>
  <c r="O1418" i="43"/>
  <c r="M1418" i="43"/>
  <c r="L1418" i="43"/>
  <c r="W1418" i="43" s="1"/>
  <c r="G1418" i="43"/>
  <c r="F1418" i="43"/>
  <c r="E1418" i="43"/>
  <c r="D1418" i="43"/>
  <c r="C1418" i="43"/>
  <c r="B1418" i="43"/>
  <c r="Y1417" i="43"/>
  <c r="V1417" i="43"/>
  <c r="U1417" i="43"/>
  <c r="R1417" i="43"/>
  <c r="O1417" i="43"/>
  <c r="M1417" i="43"/>
  <c r="L1417" i="43"/>
  <c r="S1417" i="43" s="1"/>
  <c r="G1417" i="43"/>
  <c r="F1417" i="43"/>
  <c r="E1417" i="43"/>
  <c r="D1417" i="43"/>
  <c r="C1417" i="43"/>
  <c r="B1417" i="43"/>
  <c r="AB1416" i="43"/>
  <c r="AC1416" i="43" s="1"/>
  <c r="Z1416" i="43"/>
  <c r="AA1416" i="43" s="1"/>
  <c r="Y1416" i="43"/>
  <c r="AD1416" i="43" s="1"/>
  <c r="V1416" i="43"/>
  <c r="U1416" i="43"/>
  <c r="R1416" i="43"/>
  <c r="O1416" i="43"/>
  <c r="M1416" i="43"/>
  <c r="L1416" i="43"/>
  <c r="G1416" i="43"/>
  <c r="F1416" i="43"/>
  <c r="E1416" i="43"/>
  <c r="D1416" i="43"/>
  <c r="C1416" i="43"/>
  <c r="B1416" i="43"/>
  <c r="Y1415" i="43"/>
  <c r="V1415" i="43"/>
  <c r="U1415" i="43"/>
  <c r="R1415" i="43"/>
  <c r="O1415" i="43"/>
  <c r="M1415" i="43"/>
  <c r="L1415" i="43"/>
  <c r="S1415" i="43" s="1"/>
  <c r="G1415" i="43"/>
  <c r="F1415" i="43"/>
  <c r="E1415" i="43"/>
  <c r="D1415" i="43"/>
  <c r="C1415" i="43"/>
  <c r="B1415" i="43"/>
  <c r="AD1414" i="43"/>
  <c r="Z1414" i="43"/>
  <c r="AA1414" i="43" s="1"/>
  <c r="Y1414" i="43"/>
  <c r="AB1414" i="43" s="1"/>
  <c r="AC1414" i="43" s="1"/>
  <c r="V1414" i="43"/>
  <c r="U1414" i="43"/>
  <c r="R1414" i="43"/>
  <c r="O1414" i="43"/>
  <c r="M1414" i="43"/>
  <c r="L1414" i="43"/>
  <c r="W1414" i="43" s="1"/>
  <c r="G1414" i="43"/>
  <c r="F1414" i="43"/>
  <c r="E1414" i="43"/>
  <c r="D1414" i="43"/>
  <c r="C1414" i="43"/>
  <c r="B1414" i="43"/>
  <c r="Y1413" i="43"/>
  <c r="V1413" i="43"/>
  <c r="U1413" i="43"/>
  <c r="R1413" i="43"/>
  <c r="O1413" i="43"/>
  <c r="M1413" i="43"/>
  <c r="L1413" i="43"/>
  <c r="S1413" i="43" s="1"/>
  <c r="G1413" i="43"/>
  <c r="F1413" i="43"/>
  <c r="E1413" i="43"/>
  <c r="D1413" i="43"/>
  <c r="C1413" i="43"/>
  <c r="B1413" i="43"/>
  <c r="AD1412" i="43"/>
  <c r="Z1412" i="43"/>
  <c r="AA1412" i="43" s="1"/>
  <c r="Y1412" i="43"/>
  <c r="AB1412" i="43" s="1"/>
  <c r="AC1412" i="43" s="1"/>
  <c r="V1412" i="43"/>
  <c r="U1412" i="43"/>
  <c r="R1412" i="43"/>
  <c r="O1412" i="43"/>
  <c r="M1412" i="43"/>
  <c r="L1412" i="43"/>
  <c r="G1412" i="43"/>
  <c r="F1412" i="43"/>
  <c r="E1412" i="43"/>
  <c r="D1412" i="43"/>
  <c r="C1412" i="43"/>
  <c r="B1412" i="43"/>
  <c r="Y1411" i="43"/>
  <c r="AB1411" i="43" s="1"/>
  <c r="AC1411" i="43" s="1"/>
  <c r="V1411" i="43"/>
  <c r="U1411" i="43"/>
  <c r="R1411" i="43"/>
  <c r="O1411" i="43"/>
  <c r="M1411" i="43"/>
  <c r="L1411" i="43"/>
  <c r="W1411" i="43" s="1"/>
  <c r="G1411" i="43"/>
  <c r="F1411" i="43"/>
  <c r="E1411" i="43"/>
  <c r="D1411" i="43"/>
  <c r="C1411" i="43"/>
  <c r="B1411" i="43"/>
  <c r="Y1410" i="43"/>
  <c r="AD1410" i="43" s="1"/>
  <c r="V1410" i="43"/>
  <c r="U1410" i="43"/>
  <c r="R1410" i="43"/>
  <c r="O1410" i="43"/>
  <c r="M1410" i="43"/>
  <c r="L1410" i="43"/>
  <c r="W1410" i="43" s="1"/>
  <c r="G1410" i="43"/>
  <c r="F1410" i="43"/>
  <c r="E1410" i="43"/>
  <c r="D1410" i="43"/>
  <c r="C1410" i="43"/>
  <c r="B1410" i="43"/>
  <c r="Y1409" i="43"/>
  <c r="V1409" i="43"/>
  <c r="U1409" i="43"/>
  <c r="R1409" i="43"/>
  <c r="O1409" i="43"/>
  <c r="M1409" i="43"/>
  <c r="L1409" i="43"/>
  <c r="S1409" i="43" s="1"/>
  <c r="G1409" i="43"/>
  <c r="F1409" i="43"/>
  <c r="E1409" i="43"/>
  <c r="D1409" i="43"/>
  <c r="C1409" i="43"/>
  <c r="B1409" i="43"/>
  <c r="Y1408" i="43"/>
  <c r="Z1408" i="43" s="1"/>
  <c r="AA1408" i="43" s="1"/>
  <c r="V1408" i="43"/>
  <c r="U1408" i="43"/>
  <c r="R1408" i="43"/>
  <c r="O1408" i="43"/>
  <c r="M1408" i="43"/>
  <c r="L1408" i="43"/>
  <c r="G1408" i="43"/>
  <c r="F1408" i="43"/>
  <c r="E1408" i="43"/>
  <c r="D1408" i="43"/>
  <c r="C1408" i="43"/>
  <c r="B1408" i="43"/>
  <c r="Y1407" i="43"/>
  <c r="V1407" i="43"/>
  <c r="U1407" i="43"/>
  <c r="R1407" i="43"/>
  <c r="O1407" i="43"/>
  <c r="M1407" i="43"/>
  <c r="L1407" i="43"/>
  <c r="P1407" i="43" s="1"/>
  <c r="G1407" i="43"/>
  <c r="F1407" i="43"/>
  <c r="E1407" i="43"/>
  <c r="D1407" i="43"/>
  <c r="C1407" i="43"/>
  <c r="B1407" i="43"/>
  <c r="Y1406" i="43"/>
  <c r="Z1406" i="43" s="1"/>
  <c r="AA1406" i="43" s="1"/>
  <c r="V1406" i="43"/>
  <c r="U1406" i="43"/>
  <c r="R1406" i="43"/>
  <c r="P1406" i="43"/>
  <c r="O1406" i="43"/>
  <c r="M1406" i="43"/>
  <c r="L1406" i="43"/>
  <c r="G1406" i="43"/>
  <c r="F1406" i="43"/>
  <c r="E1406" i="43"/>
  <c r="D1406" i="43"/>
  <c r="C1406" i="43"/>
  <c r="B1406" i="43"/>
  <c r="Y1405" i="43"/>
  <c r="V1405" i="43"/>
  <c r="U1405" i="43"/>
  <c r="R1405" i="43"/>
  <c r="O1405" i="43"/>
  <c r="M1405" i="43"/>
  <c r="L1405" i="43"/>
  <c r="S1405" i="43" s="1"/>
  <c r="G1405" i="43"/>
  <c r="F1405" i="43"/>
  <c r="E1405" i="43"/>
  <c r="D1405" i="43"/>
  <c r="C1405" i="43"/>
  <c r="B1405" i="43"/>
  <c r="AD1404" i="43"/>
  <c r="Z1404" i="43"/>
  <c r="AA1404" i="43" s="1"/>
  <c r="Y1404" i="43"/>
  <c r="AB1404" i="43" s="1"/>
  <c r="AC1404" i="43" s="1"/>
  <c r="V1404" i="43"/>
  <c r="U1404" i="43"/>
  <c r="R1404" i="43"/>
  <c r="O1404" i="43"/>
  <c r="M1404" i="43"/>
  <c r="L1404" i="43"/>
  <c r="G1404" i="43"/>
  <c r="F1404" i="43"/>
  <c r="E1404" i="43"/>
  <c r="D1404" i="43"/>
  <c r="C1404" i="43"/>
  <c r="B1404" i="43"/>
  <c r="Y1403" i="43"/>
  <c r="AB1403" i="43" s="1"/>
  <c r="AC1403" i="43" s="1"/>
  <c r="V1403" i="43"/>
  <c r="U1403" i="43"/>
  <c r="R1403" i="43"/>
  <c r="O1403" i="43"/>
  <c r="M1403" i="43"/>
  <c r="L1403" i="43"/>
  <c r="S1403" i="43" s="1"/>
  <c r="G1403" i="43"/>
  <c r="F1403" i="43"/>
  <c r="E1403" i="43"/>
  <c r="D1403" i="43"/>
  <c r="C1403" i="43"/>
  <c r="B1403" i="43"/>
  <c r="Z1402" i="43"/>
  <c r="AA1402" i="43" s="1"/>
  <c r="Y1402" i="43"/>
  <c r="AB1402" i="43" s="1"/>
  <c r="AC1402" i="43" s="1"/>
  <c r="V1402" i="43"/>
  <c r="U1402" i="43"/>
  <c r="R1402" i="43"/>
  <c r="O1402" i="43"/>
  <c r="M1402" i="43"/>
  <c r="L1402" i="43"/>
  <c r="W1402" i="43" s="1"/>
  <c r="G1402" i="43"/>
  <c r="F1402" i="43"/>
  <c r="E1402" i="43"/>
  <c r="D1402" i="43"/>
  <c r="C1402" i="43"/>
  <c r="B1402" i="43"/>
  <c r="Y1401" i="43"/>
  <c r="AD1401" i="43" s="1"/>
  <c r="V1401" i="43"/>
  <c r="U1401" i="43"/>
  <c r="R1401" i="43"/>
  <c r="O1401" i="43"/>
  <c r="M1401" i="43"/>
  <c r="L1401" i="43"/>
  <c r="S1401" i="43" s="1"/>
  <c r="G1401" i="43"/>
  <c r="F1401" i="43"/>
  <c r="E1401" i="43"/>
  <c r="D1401" i="43"/>
  <c r="C1401" i="43"/>
  <c r="B1401" i="43"/>
  <c r="Y1400" i="43"/>
  <c r="AD1400" i="43" s="1"/>
  <c r="V1400" i="43"/>
  <c r="U1400" i="43"/>
  <c r="R1400" i="43"/>
  <c r="O1400" i="43"/>
  <c r="M1400" i="43"/>
  <c r="L1400" i="43"/>
  <c r="W1400" i="43" s="1"/>
  <c r="G1400" i="43"/>
  <c r="F1400" i="43"/>
  <c r="E1400" i="43"/>
  <c r="D1400" i="43"/>
  <c r="C1400" i="43"/>
  <c r="B1400" i="43"/>
  <c r="Y1399" i="43"/>
  <c r="AB1399" i="43" s="1"/>
  <c r="AC1399" i="43" s="1"/>
  <c r="V1399" i="43"/>
  <c r="U1399" i="43"/>
  <c r="R1399" i="43"/>
  <c r="O1399" i="43"/>
  <c r="M1399" i="43"/>
  <c r="L1399" i="43"/>
  <c r="W1399" i="43" s="1"/>
  <c r="G1399" i="43"/>
  <c r="F1399" i="43"/>
  <c r="E1399" i="43"/>
  <c r="D1399" i="43"/>
  <c r="C1399" i="43"/>
  <c r="B1399" i="43"/>
  <c r="Y1398" i="43"/>
  <c r="AB1398" i="43" s="1"/>
  <c r="AC1398" i="43" s="1"/>
  <c r="V1398" i="43"/>
  <c r="U1398" i="43"/>
  <c r="R1398" i="43"/>
  <c r="O1398" i="43"/>
  <c r="M1398" i="43"/>
  <c r="L1398" i="43"/>
  <c r="W1398" i="43" s="1"/>
  <c r="G1398" i="43"/>
  <c r="F1398" i="43"/>
  <c r="E1398" i="43"/>
  <c r="D1398" i="43"/>
  <c r="C1398" i="43"/>
  <c r="B1398" i="43"/>
  <c r="Y1397" i="43"/>
  <c r="AB1397" i="43" s="1"/>
  <c r="AC1397" i="43" s="1"/>
  <c r="V1397" i="43"/>
  <c r="U1397" i="43"/>
  <c r="R1397" i="43"/>
  <c r="O1397" i="43"/>
  <c r="M1397" i="43"/>
  <c r="L1397" i="43"/>
  <c r="G1397" i="43"/>
  <c r="F1397" i="43"/>
  <c r="E1397" i="43"/>
  <c r="D1397" i="43"/>
  <c r="C1397" i="43"/>
  <c r="B1397" i="43"/>
  <c r="AB1396" i="43"/>
  <c r="AC1396" i="43" s="1"/>
  <c r="Y1396" i="43"/>
  <c r="V1396" i="43"/>
  <c r="U1396" i="43"/>
  <c r="R1396" i="43"/>
  <c r="O1396" i="43"/>
  <c r="M1396" i="43"/>
  <c r="L1396" i="43"/>
  <c r="W1396" i="43" s="1"/>
  <c r="G1396" i="43"/>
  <c r="F1396" i="43"/>
  <c r="E1396" i="43"/>
  <c r="D1396" i="43"/>
  <c r="C1396" i="43"/>
  <c r="B1396" i="43"/>
  <c r="Y1395" i="43"/>
  <c r="AB1395" i="43" s="1"/>
  <c r="AC1395" i="43" s="1"/>
  <c r="V1395" i="43"/>
  <c r="O1395" i="43"/>
  <c r="M1395" i="43"/>
  <c r="L1395" i="43"/>
  <c r="S1395" i="43" s="1"/>
  <c r="G1395" i="43"/>
  <c r="F1395" i="43"/>
  <c r="E1395" i="43"/>
  <c r="D1395" i="43"/>
  <c r="C1395" i="43"/>
  <c r="B1395" i="43"/>
  <c r="Y1394" i="43"/>
  <c r="AB1394" i="43" s="1"/>
  <c r="AC1394" i="43" s="1"/>
  <c r="V1394" i="43"/>
  <c r="S1394" i="43"/>
  <c r="O1394" i="43"/>
  <c r="M1394" i="43"/>
  <c r="L1394" i="43"/>
  <c r="G1394" i="43"/>
  <c r="F1394" i="43"/>
  <c r="E1394" i="43"/>
  <c r="D1394" i="43"/>
  <c r="C1394" i="43"/>
  <c r="B1394" i="43"/>
  <c r="Y1393" i="43"/>
  <c r="AB1393" i="43" s="1"/>
  <c r="AC1393" i="43" s="1"/>
  <c r="V1393" i="43"/>
  <c r="S1393" i="43"/>
  <c r="O1393" i="43"/>
  <c r="M1393" i="43"/>
  <c r="L1393" i="43"/>
  <c r="G1393" i="43"/>
  <c r="F1393" i="43"/>
  <c r="E1393" i="43"/>
  <c r="D1393" i="43"/>
  <c r="C1393" i="43"/>
  <c r="B1393" i="43"/>
  <c r="Y1392" i="43"/>
  <c r="AB1392" i="43" s="1"/>
  <c r="AC1392" i="43" s="1"/>
  <c r="V1392" i="43"/>
  <c r="U1392" i="43"/>
  <c r="R1392" i="43"/>
  <c r="O1392" i="43"/>
  <c r="M1392" i="43"/>
  <c r="L1392" i="43"/>
  <c r="W1392" i="43" s="1"/>
  <c r="G1392" i="43"/>
  <c r="F1392" i="43"/>
  <c r="E1392" i="43"/>
  <c r="D1392" i="43"/>
  <c r="C1392" i="43"/>
  <c r="B1392" i="43"/>
  <c r="Y1391" i="43"/>
  <c r="V1391" i="43"/>
  <c r="U1391" i="43"/>
  <c r="R1391" i="43"/>
  <c r="O1391" i="43"/>
  <c r="M1391" i="43"/>
  <c r="L1391" i="43"/>
  <c r="G1391" i="43"/>
  <c r="F1391" i="43"/>
  <c r="E1391" i="43"/>
  <c r="D1391" i="43"/>
  <c r="C1391" i="43"/>
  <c r="B1391" i="43"/>
  <c r="AC1390" i="43"/>
  <c r="Y1390" i="43"/>
  <c r="AB1390" i="43" s="1"/>
  <c r="V1390" i="43"/>
  <c r="U1390" i="43"/>
  <c r="R1390" i="43"/>
  <c r="O1390" i="43"/>
  <c r="M1390" i="43"/>
  <c r="L1390" i="43"/>
  <c r="P1390" i="43" s="1"/>
  <c r="G1390" i="43"/>
  <c r="F1390" i="43"/>
  <c r="E1390" i="43"/>
  <c r="D1390" i="43"/>
  <c r="C1390" i="43"/>
  <c r="B1390" i="43"/>
  <c r="Y1389" i="43"/>
  <c r="AB1389" i="43" s="1"/>
  <c r="AC1389" i="43" s="1"/>
  <c r="V1389" i="43"/>
  <c r="U1389" i="43"/>
  <c r="R1389" i="43"/>
  <c r="O1389" i="43"/>
  <c r="M1389" i="43"/>
  <c r="L1389" i="43"/>
  <c r="G1389" i="43"/>
  <c r="F1389" i="43"/>
  <c r="E1389" i="43"/>
  <c r="D1389" i="43"/>
  <c r="C1389" i="43"/>
  <c r="B1389" i="43"/>
  <c r="Y1388" i="43"/>
  <c r="AB1388" i="43" s="1"/>
  <c r="AC1388" i="43" s="1"/>
  <c r="V1388" i="43"/>
  <c r="W1388" i="43" s="1"/>
  <c r="U1388" i="43"/>
  <c r="R1388" i="43"/>
  <c r="O1388" i="43"/>
  <c r="M1388" i="43"/>
  <c r="L1388" i="43"/>
  <c r="G1388" i="43"/>
  <c r="F1388" i="43"/>
  <c r="E1388" i="43"/>
  <c r="D1388" i="43"/>
  <c r="C1388" i="43"/>
  <c r="B1388" i="43"/>
  <c r="Y1387" i="43"/>
  <c r="V1387" i="43"/>
  <c r="U1387" i="43"/>
  <c r="R1387" i="43"/>
  <c r="O1387" i="43"/>
  <c r="M1387" i="43"/>
  <c r="L1387" i="43"/>
  <c r="P1387" i="43" s="1"/>
  <c r="G1387" i="43"/>
  <c r="F1387" i="43"/>
  <c r="E1387" i="43"/>
  <c r="D1387" i="43"/>
  <c r="C1387" i="43"/>
  <c r="B1387" i="43"/>
  <c r="AC1386" i="43"/>
  <c r="Y1386" i="43"/>
  <c r="AB1386" i="43" s="1"/>
  <c r="W1386" i="43"/>
  <c r="V1386" i="43"/>
  <c r="U1386" i="43"/>
  <c r="R1386" i="43"/>
  <c r="P1386" i="43"/>
  <c r="O1386" i="43"/>
  <c r="M1386" i="43"/>
  <c r="L1386" i="43"/>
  <c r="G1386" i="43"/>
  <c r="F1386" i="43"/>
  <c r="E1386" i="43"/>
  <c r="D1386" i="43"/>
  <c r="C1386" i="43"/>
  <c r="B1386" i="43"/>
  <c r="AB1385" i="43"/>
  <c r="AC1385" i="43" s="1"/>
  <c r="Y1385" i="43"/>
  <c r="W1385" i="43"/>
  <c r="V1385" i="43"/>
  <c r="U1385" i="43"/>
  <c r="R1385" i="43"/>
  <c r="O1385" i="43"/>
  <c r="M1385" i="43"/>
  <c r="L1385" i="43"/>
  <c r="G1385" i="43"/>
  <c r="F1385" i="43"/>
  <c r="E1385" i="43"/>
  <c r="D1385" i="43"/>
  <c r="C1385" i="43"/>
  <c r="B1385" i="43"/>
  <c r="Z1384" i="43"/>
  <c r="AA1384" i="43" s="1"/>
  <c r="Y1384" i="43"/>
  <c r="AB1384" i="43" s="1"/>
  <c r="AC1384" i="43" s="1"/>
  <c r="V1384" i="43"/>
  <c r="U1384" i="43"/>
  <c r="R1384" i="43"/>
  <c r="O1384" i="43"/>
  <c r="M1384" i="43"/>
  <c r="L1384" i="43"/>
  <c r="W1384" i="43" s="1"/>
  <c r="G1384" i="43"/>
  <c r="F1384" i="43"/>
  <c r="E1384" i="43"/>
  <c r="D1384" i="43"/>
  <c r="C1384" i="43"/>
  <c r="B1384" i="43"/>
  <c r="Y1383" i="43"/>
  <c r="V1383" i="43"/>
  <c r="U1383" i="43"/>
  <c r="R1383" i="43"/>
  <c r="O1383" i="43"/>
  <c r="M1383" i="43"/>
  <c r="L1383" i="43"/>
  <c r="G1383" i="43"/>
  <c r="F1383" i="43"/>
  <c r="E1383" i="43"/>
  <c r="D1383" i="43"/>
  <c r="C1383" i="43"/>
  <c r="B1383" i="43"/>
  <c r="Y1382" i="43"/>
  <c r="AB1382" i="43" s="1"/>
  <c r="AC1382" i="43" s="1"/>
  <c r="V1382" i="43"/>
  <c r="U1382" i="43"/>
  <c r="R1382" i="43"/>
  <c r="O1382" i="43"/>
  <c r="M1382" i="43"/>
  <c r="L1382" i="43"/>
  <c r="G1382" i="43"/>
  <c r="F1382" i="43"/>
  <c r="E1382" i="43"/>
  <c r="D1382" i="43"/>
  <c r="C1382" i="43"/>
  <c r="B1382" i="43"/>
  <c r="AB1381" i="43"/>
  <c r="AC1381" i="43" s="1"/>
  <c r="Y1381" i="43"/>
  <c r="V1381" i="43"/>
  <c r="W1381" i="43" s="1"/>
  <c r="U1381" i="43"/>
  <c r="R1381" i="43"/>
  <c r="O1381" i="43"/>
  <c r="M1381" i="43"/>
  <c r="L1381" i="43"/>
  <c r="G1381" i="43"/>
  <c r="F1381" i="43"/>
  <c r="E1381" i="43"/>
  <c r="D1381" i="43"/>
  <c r="C1381" i="43"/>
  <c r="B1381" i="43"/>
  <c r="AC1380" i="43"/>
  <c r="Y1380" i="43"/>
  <c r="AB1380" i="43" s="1"/>
  <c r="V1380" i="43"/>
  <c r="W1380" i="43" s="1"/>
  <c r="U1380" i="43"/>
  <c r="R1380" i="43"/>
  <c r="O1380" i="43"/>
  <c r="M1380" i="43"/>
  <c r="L1380" i="43"/>
  <c r="G1380" i="43"/>
  <c r="F1380" i="43"/>
  <c r="E1380" i="43"/>
  <c r="D1380" i="43"/>
  <c r="C1380" i="43"/>
  <c r="B1380" i="43"/>
  <c r="Y1379" i="43"/>
  <c r="V1379" i="43"/>
  <c r="U1379" i="43"/>
  <c r="R1379" i="43"/>
  <c r="O1379" i="43"/>
  <c r="M1379" i="43"/>
  <c r="L1379" i="43"/>
  <c r="G1379" i="43"/>
  <c r="F1379" i="43"/>
  <c r="E1379" i="43"/>
  <c r="D1379" i="43"/>
  <c r="C1379" i="43"/>
  <c r="B1379" i="43"/>
  <c r="Y1378" i="43"/>
  <c r="AB1378" i="43" s="1"/>
  <c r="AC1378" i="43" s="1"/>
  <c r="V1378" i="43"/>
  <c r="U1378" i="43"/>
  <c r="R1378" i="43"/>
  <c r="O1378" i="43"/>
  <c r="M1378" i="43"/>
  <c r="L1378" i="43"/>
  <c r="W1378" i="43" s="1"/>
  <c r="G1378" i="43"/>
  <c r="F1378" i="43"/>
  <c r="E1378" i="43"/>
  <c r="D1378" i="43"/>
  <c r="C1378" i="43"/>
  <c r="B1378" i="43"/>
  <c r="Y1377" i="43"/>
  <c r="AB1377" i="43" s="1"/>
  <c r="AC1377" i="43" s="1"/>
  <c r="V1377" i="43"/>
  <c r="U1377" i="43"/>
  <c r="R1377" i="43"/>
  <c r="O1377" i="43"/>
  <c r="M1377" i="43"/>
  <c r="L1377" i="43"/>
  <c r="G1377" i="43"/>
  <c r="F1377" i="43"/>
  <c r="E1377" i="43"/>
  <c r="D1377" i="43"/>
  <c r="C1377" i="43"/>
  <c r="B1377" i="43"/>
  <c r="AC1376" i="43"/>
  <c r="Z1376" i="43"/>
  <c r="AA1376" i="43" s="1"/>
  <c r="Y1376" i="43"/>
  <c r="AB1376" i="43" s="1"/>
  <c r="V1376" i="43"/>
  <c r="U1376" i="43"/>
  <c r="R1376" i="43"/>
  <c r="O1376" i="43"/>
  <c r="M1376" i="43"/>
  <c r="L1376" i="43"/>
  <c r="W1376" i="43" s="1"/>
  <c r="G1376" i="43"/>
  <c r="F1376" i="43"/>
  <c r="E1376" i="43"/>
  <c r="D1376" i="43"/>
  <c r="C1376" i="43"/>
  <c r="B1376" i="43"/>
  <c r="Y1375" i="43"/>
  <c r="V1375" i="43"/>
  <c r="U1375" i="43"/>
  <c r="R1375" i="43"/>
  <c r="O1375" i="43"/>
  <c r="M1375" i="43"/>
  <c r="L1375" i="43"/>
  <c r="G1375" i="43"/>
  <c r="F1375" i="43"/>
  <c r="E1375" i="43"/>
  <c r="D1375" i="43"/>
  <c r="C1375" i="43"/>
  <c r="B1375" i="43"/>
  <c r="Y1374" i="43"/>
  <c r="AB1374" i="43" s="1"/>
  <c r="AC1374" i="43" s="1"/>
  <c r="V1374" i="43"/>
  <c r="U1374" i="43"/>
  <c r="R1374" i="43"/>
  <c r="O1374" i="43"/>
  <c r="M1374" i="43"/>
  <c r="L1374" i="43"/>
  <c r="P1374" i="43" s="1"/>
  <c r="G1374" i="43"/>
  <c r="F1374" i="43"/>
  <c r="E1374" i="43"/>
  <c r="D1374" i="43"/>
  <c r="C1374" i="43"/>
  <c r="B1374" i="43"/>
  <c r="AB1373" i="43"/>
  <c r="AC1373" i="43" s="1"/>
  <c r="Y1373" i="43"/>
  <c r="V1373" i="43"/>
  <c r="W1373" i="43" s="1"/>
  <c r="U1373" i="43"/>
  <c r="R1373" i="43"/>
  <c r="O1373" i="43"/>
  <c r="M1373" i="43"/>
  <c r="L1373" i="43"/>
  <c r="G1373" i="43"/>
  <c r="F1373" i="43"/>
  <c r="E1373" i="43"/>
  <c r="D1373" i="43"/>
  <c r="C1373" i="43"/>
  <c r="B1373" i="43"/>
  <c r="Y1372" i="43"/>
  <c r="AB1372" i="43" s="1"/>
  <c r="AC1372" i="43" s="1"/>
  <c r="V1372" i="43"/>
  <c r="U1372" i="43"/>
  <c r="R1372" i="43"/>
  <c r="O1372" i="43"/>
  <c r="M1372" i="43"/>
  <c r="L1372" i="43"/>
  <c r="G1372" i="43"/>
  <c r="F1372" i="43"/>
  <c r="E1372" i="43"/>
  <c r="D1372" i="43"/>
  <c r="C1372" i="43"/>
  <c r="B1372" i="43"/>
  <c r="Y1371" i="43"/>
  <c r="V1371" i="43"/>
  <c r="U1371" i="43"/>
  <c r="R1371" i="43"/>
  <c r="O1371" i="43"/>
  <c r="M1371" i="43"/>
  <c r="L1371" i="43"/>
  <c r="P1371" i="43" s="1"/>
  <c r="G1371" i="43"/>
  <c r="F1371" i="43"/>
  <c r="E1371" i="43"/>
  <c r="D1371" i="43"/>
  <c r="C1371" i="43"/>
  <c r="B1371" i="43"/>
  <c r="Y1370" i="43"/>
  <c r="AB1370" i="43" s="1"/>
  <c r="AC1370" i="43" s="1"/>
  <c r="V1370" i="43"/>
  <c r="U1370" i="43"/>
  <c r="S1370" i="43"/>
  <c r="R1370" i="43"/>
  <c r="O1370" i="43"/>
  <c r="M1370" i="43"/>
  <c r="L1370" i="43"/>
  <c r="G1370" i="43"/>
  <c r="F1370" i="43"/>
  <c r="E1370" i="43"/>
  <c r="D1370" i="43"/>
  <c r="C1370" i="43"/>
  <c r="B1370" i="43"/>
  <c r="AD1369" i="43"/>
  <c r="Z1369" i="43"/>
  <c r="AA1369" i="43" s="1"/>
  <c r="Y1369" i="43"/>
  <c r="AB1369" i="43" s="1"/>
  <c r="AC1369" i="43" s="1"/>
  <c r="V1369" i="43"/>
  <c r="U1369" i="43"/>
  <c r="R1369" i="43"/>
  <c r="O1369" i="43"/>
  <c r="M1369" i="43"/>
  <c r="L1369" i="43"/>
  <c r="P1369" i="43" s="1"/>
  <c r="G1369" i="43"/>
  <c r="F1369" i="43"/>
  <c r="E1369" i="43"/>
  <c r="D1369" i="43"/>
  <c r="C1369" i="43"/>
  <c r="B1369" i="43"/>
  <c r="Y1368" i="43"/>
  <c r="AD1368" i="43" s="1"/>
  <c r="V1368" i="43"/>
  <c r="U1368" i="43"/>
  <c r="S1368" i="43"/>
  <c r="R1368" i="43"/>
  <c r="P1368" i="43"/>
  <c r="O1368" i="43"/>
  <c r="M1368" i="43"/>
  <c r="L1368" i="43"/>
  <c r="G1368" i="43"/>
  <c r="F1368" i="43"/>
  <c r="E1368" i="43"/>
  <c r="D1368" i="43"/>
  <c r="C1368" i="43"/>
  <c r="B1368" i="43"/>
  <c r="Z1367" i="43"/>
  <c r="AA1367" i="43" s="1"/>
  <c r="Y1367" i="43"/>
  <c r="AD1367" i="43" s="1"/>
  <c r="V1367" i="43"/>
  <c r="U1367" i="43"/>
  <c r="R1367" i="43"/>
  <c r="O1367" i="43"/>
  <c r="M1367" i="43"/>
  <c r="L1367" i="43"/>
  <c r="X1367" i="43" s="1"/>
  <c r="G1367" i="43"/>
  <c r="F1367" i="43"/>
  <c r="E1367" i="43"/>
  <c r="D1367" i="43"/>
  <c r="C1367" i="43"/>
  <c r="B1367" i="43"/>
  <c r="Y1366" i="43"/>
  <c r="AD1366" i="43" s="1"/>
  <c r="V1366" i="43"/>
  <c r="U1366" i="43"/>
  <c r="S1366" i="43"/>
  <c r="R1366" i="43"/>
  <c r="O1366" i="43"/>
  <c r="M1366" i="43"/>
  <c r="L1366" i="43"/>
  <c r="P1366" i="43" s="1"/>
  <c r="G1366" i="43"/>
  <c r="F1366" i="43"/>
  <c r="E1366" i="43"/>
  <c r="D1366" i="43"/>
  <c r="C1366" i="43"/>
  <c r="B1366" i="43"/>
  <c r="AD1365" i="43"/>
  <c r="Z1365" i="43"/>
  <c r="AA1365" i="43" s="1"/>
  <c r="Y1365" i="43"/>
  <c r="AB1365" i="43" s="1"/>
  <c r="AC1365" i="43" s="1"/>
  <c r="V1365" i="43"/>
  <c r="U1365" i="43"/>
  <c r="R1365" i="43"/>
  <c r="O1365" i="43"/>
  <c r="M1365" i="43"/>
  <c r="L1365" i="43"/>
  <c r="G1365" i="43"/>
  <c r="F1365" i="43"/>
  <c r="E1365" i="43"/>
  <c r="D1365" i="43"/>
  <c r="C1365" i="43"/>
  <c r="B1365" i="43"/>
  <c r="Y1364" i="43"/>
  <c r="AD1364" i="43" s="1"/>
  <c r="V1364" i="43"/>
  <c r="U1364" i="43"/>
  <c r="R1364" i="43"/>
  <c r="O1364" i="43"/>
  <c r="M1364" i="43"/>
  <c r="L1364" i="43"/>
  <c r="P1364" i="43" s="1"/>
  <c r="G1364" i="43"/>
  <c r="F1364" i="43"/>
  <c r="E1364" i="43"/>
  <c r="D1364" i="43"/>
  <c r="C1364" i="43"/>
  <c r="B1364" i="43"/>
  <c r="AB1363" i="43"/>
  <c r="AC1363" i="43" s="1"/>
  <c r="Z1363" i="43"/>
  <c r="AA1363" i="43" s="1"/>
  <c r="Y1363" i="43"/>
  <c r="AD1363" i="43" s="1"/>
  <c r="V1363" i="43"/>
  <c r="U1363" i="43"/>
  <c r="R1363" i="43"/>
  <c r="O1363" i="43"/>
  <c r="M1363" i="43"/>
  <c r="L1363" i="43"/>
  <c r="X1363" i="43" s="1"/>
  <c r="G1363" i="43"/>
  <c r="F1363" i="43"/>
  <c r="E1363" i="43"/>
  <c r="D1363" i="43"/>
  <c r="C1363" i="43"/>
  <c r="B1363" i="43"/>
  <c r="Y1362" i="43"/>
  <c r="AD1362" i="43" s="1"/>
  <c r="V1362" i="43"/>
  <c r="U1362" i="43"/>
  <c r="S1362" i="43"/>
  <c r="R1362" i="43"/>
  <c r="O1362" i="43"/>
  <c r="P1362" i="43" s="1"/>
  <c r="M1362" i="43"/>
  <c r="L1362" i="43"/>
  <c r="G1362" i="43"/>
  <c r="F1362" i="43"/>
  <c r="E1362" i="43"/>
  <c r="D1362" i="43"/>
  <c r="C1362" i="43"/>
  <c r="B1362" i="43"/>
  <c r="Y1361" i="43"/>
  <c r="AB1361" i="43" s="1"/>
  <c r="AC1361" i="43" s="1"/>
  <c r="V1361" i="43"/>
  <c r="U1361" i="43"/>
  <c r="R1361" i="43"/>
  <c r="O1361" i="43"/>
  <c r="M1361" i="43"/>
  <c r="L1361" i="43"/>
  <c r="G1361" i="43"/>
  <c r="F1361" i="43"/>
  <c r="E1361" i="43"/>
  <c r="D1361" i="43"/>
  <c r="C1361" i="43"/>
  <c r="B1361" i="43"/>
  <c r="Y1360" i="43"/>
  <c r="AD1360" i="43" s="1"/>
  <c r="V1360" i="43"/>
  <c r="U1360" i="43"/>
  <c r="S1360" i="43"/>
  <c r="R1360" i="43"/>
  <c r="O1360" i="43"/>
  <c r="M1360" i="43"/>
  <c r="L1360" i="43"/>
  <c r="P1360" i="43" s="1"/>
  <c r="G1360" i="43"/>
  <c r="F1360" i="43"/>
  <c r="E1360" i="43"/>
  <c r="D1360" i="43"/>
  <c r="C1360" i="43"/>
  <c r="B1360" i="43"/>
  <c r="AD1359" i="43"/>
  <c r="AB1359" i="43"/>
  <c r="AC1359" i="43" s="1"/>
  <c r="Z1359" i="43"/>
  <c r="AA1359" i="43" s="1"/>
  <c r="Y1359" i="43"/>
  <c r="V1359" i="43"/>
  <c r="U1359" i="43"/>
  <c r="R1359" i="43"/>
  <c r="O1359" i="43"/>
  <c r="M1359" i="43"/>
  <c r="L1359" i="43"/>
  <c r="X1359" i="43" s="1"/>
  <c r="G1359" i="43"/>
  <c r="F1359" i="43"/>
  <c r="E1359" i="43"/>
  <c r="D1359" i="43"/>
  <c r="C1359" i="43"/>
  <c r="B1359" i="43"/>
  <c r="Y1358" i="43"/>
  <c r="AD1358" i="43" s="1"/>
  <c r="V1358" i="43"/>
  <c r="U1358" i="43"/>
  <c r="R1358" i="43"/>
  <c r="O1358" i="43"/>
  <c r="M1358" i="43"/>
  <c r="L1358" i="43"/>
  <c r="G1358" i="43"/>
  <c r="F1358" i="43"/>
  <c r="E1358" i="43"/>
  <c r="D1358" i="43"/>
  <c r="C1358" i="43"/>
  <c r="B1358" i="43"/>
  <c r="Z1357" i="43"/>
  <c r="AA1357" i="43" s="1"/>
  <c r="Y1357" i="43"/>
  <c r="AB1357" i="43" s="1"/>
  <c r="AC1357" i="43" s="1"/>
  <c r="V1357" i="43"/>
  <c r="U1357" i="43"/>
  <c r="R1357" i="43"/>
  <c r="O1357" i="43"/>
  <c r="M1357" i="43"/>
  <c r="L1357" i="43"/>
  <c r="P1357" i="43" s="1"/>
  <c r="G1357" i="43"/>
  <c r="F1357" i="43"/>
  <c r="E1357" i="43"/>
  <c r="D1357" i="43"/>
  <c r="C1357" i="43"/>
  <c r="B1357" i="43"/>
  <c r="Y1356" i="43"/>
  <c r="AD1356" i="43" s="1"/>
  <c r="V1356" i="43"/>
  <c r="U1356" i="43"/>
  <c r="S1356" i="43"/>
  <c r="R1356" i="43"/>
  <c r="O1356" i="43"/>
  <c r="M1356" i="43"/>
  <c r="L1356" i="43"/>
  <c r="G1356" i="43"/>
  <c r="F1356" i="43"/>
  <c r="E1356" i="43"/>
  <c r="D1356" i="43"/>
  <c r="C1356" i="43"/>
  <c r="B1356" i="43"/>
  <c r="Y1355" i="43"/>
  <c r="AD1355" i="43" s="1"/>
  <c r="V1355" i="43"/>
  <c r="U1355" i="43"/>
  <c r="R1355" i="43"/>
  <c r="O1355" i="43"/>
  <c r="M1355" i="43"/>
  <c r="L1355" i="43"/>
  <c r="X1355" i="43" s="1"/>
  <c r="G1355" i="43"/>
  <c r="F1355" i="43"/>
  <c r="E1355" i="43"/>
  <c r="D1355" i="43"/>
  <c r="C1355" i="43"/>
  <c r="B1355" i="43"/>
  <c r="Y1354" i="43"/>
  <c r="AD1354" i="43" s="1"/>
  <c r="V1354" i="43"/>
  <c r="U1354" i="43"/>
  <c r="S1354" i="43"/>
  <c r="R1354" i="43"/>
  <c r="O1354" i="43"/>
  <c r="M1354" i="43"/>
  <c r="L1354" i="43"/>
  <c r="P1354" i="43" s="1"/>
  <c r="G1354" i="43"/>
  <c r="F1354" i="43"/>
  <c r="E1354" i="43"/>
  <c r="D1354" i="43"/>
  <c r="C1354" i="43"/>
  <c r="B1354" i="43"/>
  <c r="AD1353" i="43"/>
  <c r="Y1353" i="43"/>
  <c r="AB1353" i="43" s="1"/>
  <c r="AC1353" i="43" s="1"/>
  <c r="V1353" i="43"/>
  <c r="U1353" i="43"/>
  <c r="R1353" i="43"/>
  <c r="P1353" i="43"/>
  <c r="O1353" i="43"/>
  <c r="M1353" i="43"/>
  <c r="L1353" i="43"/>
  <c r="G1353" i="43"/>
  <c r="F1353" i="43"/>
  <c r="E1353" i="43"/>
  <c r="D1353" i="43"/>
  <c r="C1353" i="43"/>
  <c r="B1353" i="43"/>
  <c r="AB1352" i="43"/>
  <c r="AC1352" i="43" s="1"/>
  <c r="Y1352" i="43"/>
  <c r="AD1352" i="43" s="1"/>
  <c r="V1352" i="43"/>
  <c r="U1352" i="43"/>
  <c r="R1352" i="43"/>
  <c r="O1352" i="43"/>
  <c r="M1352" i="43"/>
  <c r="L1352" i="43"/>
  <c r="W1352" i="43" s="1"/>
  <c r="G1352" i="43"/>
  <c r="F1352" i="43"/>
  <c r="E1352" i="43"/>
  <c r="D1352" i="43"/>
  <c r="C1352" i="43"/>
  <c r="B1352" i="43"/>
  <c r="AD1351" i="43"/>
  <c r="Z1351" i="43"/>
  <c r="AA1351" i="43" s="1"/>
  <c r="Y1351" i="43"/>
  <c r="AB1351" i="43" s="1"/>
  <c r="AC1351" i="43" s="1"/>
  <c r="V1351" i="43"/>
  <c r="U1351" i="43"/>
  <c r="R1351" i="43"/>
  <c r="O1351" i="43"/>
  <c r="M1351" i="43"/>
  <c r="L1351" i="43"/>
  <c r="W1351" i="43" s="1"/>
  <c r="G1351" i="43"/>
  <c r="F1351" i="43"/>
  <c r="E1351" i="43"/>
  <c r="D1351" i="43"/>
  <c r="C1351" i="43"/>
  <c r="B1351" i="43"/>
  <c r="Y1350" i="43"/>
  <c r="AD1350" i="43" s="1"/>
  <c r="V1350" i="43"/>
  <c r="O1350" i="43"/>
  <c r="M1350" i="43"/>
  <c r="L1350" i="43"/>
  <c r="S1350" i="43" s="1"/>
  <c r="G1350" i="43"/>
  <c r="F1350" i="43"/>
  <c r="E1350" i="43"/>
  <c r="D1350" i="43"/>
  <c r="C1350" i="43"/>
  <c r="B1350" i="43"/>
  <c r="Y1349" i="43"/>
  <c r="AD1349" i="43" s="1"/>
  <c r="V1349" i="43"/>
  <c r="O1349" i="43"/>
  <c r="M1349" i="43"/>
  <c r="L1349" i="43"/>
  <c r="S1349" i="43" s="1"/>
  <c r="G1349" i="43"/>
  <c r="F1349" i="43"/>
  <c r="E1349" i="43"/>
  <c r="D1349" i="43"/>
  <c r="C1349" i="43"/>
  <c r="B1349" i="43"/>
  <c r="Y1348" i="43"/>
  <c r="AD1348" i="43" s="1"/>
  <c r="V1348" i="43"/>
  <c r="O1348" i="43"/>
  <c r="M1348" i="43"/>
  <c r="L1348" i="43"/>
  <c r="S1348" i="43" s="1"/>
  <c r="G1348" i="43"/>
  <c r="F1348" i="43"/>
  <c r="E1348" i="43"/>
  <c r="D1348" i="43"/>
  <c r="C1348" i="43"/>
  <c r="B1348" i="43"/>
  <c r="Y1347" i="43"/>
  <c r="AD1347" i="43" s="1"/>
  <c r="V1347" i="43"/>
  <c r="U1347" i="43"/>
  <c r="R1347" i="43"/>
  <c r="O1347" i="43"/>
  <c r="M1347" i="43"/>
  <c r="L1347" i="43"/>
  <c r="S1347" i="43" s="1"/>
  <c r="G1347" i="43"/>
  <c r="F1347" i="43"/>
  <c r="E1347" i="43"/>
  <c r="D1347" i="43"/>
  <c r="C1347" i="43"/>
  <c r="B1347" i="43"/>
  <c r="Z1346" i="43"/>
  <c r="AA1346" i="43" s="1"/>
  <c r="Y1346" i="43"/>
  <c r="AB1346" i="43" s="1"/>
  <c r="AC1346" i="43" s="1"/>
  <c r="V1346" i="43"/>
  <c r="U1346" i="43"/>
  <c r="R1346" i="43"/>
  <c r="O1346" i="43"/>
  <c r="M1346" i="43"/>
  <c r="L1346" i="43"/>
  <c r="P1346" i="43" s="1"/>
  <c r="G1346" i="43"/>
  <c r="F1346" i="43"/>
  <c r="E1346" i="43"/>
  <c r="D1346" i="43"/>
  <c r="C1346" i="43"/>
  <c r="B1346" i="43"/>
  <c r="Y1345" i="43"/>
  <c r="AD1345" i="43" s="1"/>
  <c r="V1345" i="43"/>
  <c r="U1345" i="43"/>
  <c r="R1345" i="43"/>
  <c r="O1345" i="43"/>
  <c r="M1345" i="43"/>
  <c r="L1345" i="43"/>
  <c r="S1345" i="43" s="1"/>
  <c r="G1345" i="43"/>
  <c r="F1345" i="43"/>
  <c r="E1345" i="43"/>
  <c r="D1345" i="43"/>
  <c r="C1345" i="43"/>
  <c r="B1345" i="43"/>
  <c r="Z1344" i="43"/>
  <c r="AA1344" i="43" s="1"/>
  <c r="Y1344" i="43"/>
  <c r="AB1344" i="43" s="1"/>
  <c r="AC1344" i="43" s="1"/>
  <c r="V1344" i="43"/>
  <c r="U1344" i="43"/>
  <c r="R1344" i="43"/>
  <c r="O1344" i="43"/>
  <c r="M1344" i="43"/>
  <c r="L1344" i="43"/>
  <c r="G1344" i="43"/>
  <c r="F1344" i="43"/>
  <c r="E1344" i="43"/>
  <c r="D1344" i="43"/>
  <c r="C1344" i="43"/>
  <c r="B1344" i="43"/>
  <c r="Y1343" i="43"/>
  <c r="AD1343" i="43" s="1"/>
  <c r="V1343" i="43"/>
  <c r="U1343" i="43"/>
  <c r="R1343" i="43"/>
  <c r="O1343" i="43"/>
  <c r="M1343" i="43"/>
  <c r="L1343" i="43"/>
  <c r="X1343" i="43" s="1"/>
  <c r="G1343" i="43"/>
  <c r="F1343" i="43"/>
  <c r="E1343" i="43"/>
  <c r="D1343" i="43"/>
  <c r="C1343" i="43"/>
  <c r="B1343" i="43"/>
  <c r="Z1342" i="43"/>
  <c r="AA1342" i="43" s="1"/>
  <c r="Y1342" i="43"/>
  <c r="AB1342" i="43" s="1"/>
  <c r="AC1342" i="43" s="1"/>
  <c r="V1342" i="43"/>
  <c r="U1342" i="43"/>
  <c r="R1342" i="43"/>
  <c r="O1342" i="43"/>
  <c r="M1342" i="43"/>
  <c r="L1342" i="43"/>
  <c r="G1342" i="43"/>
  <c r="F1342" i="43"/>
  <c r="E1342" i="43"/>
  <c r="D1342" i="43"/>
  <c r="C1342" i="43"/>
  <c r="B1342" i="43"/>
  <c r="Y1341" i="43"/>
  <c r="AD1341" i="43" s="1"/>
  <c r="V1341" i="43"/>
  <c r="U1341" i="43"/>
  <c r="R1341" i="43"/>
  <c r="O1341" i="43"/>
  <c r="M1341" i="43"/>
  <c r="L1341" i="43"/>
  <c r="X1341" i="43" s="1"/>
  <c r="G1341" i="43"/>
  <c r="F1341" i="43"/>
  <c r="E1341" i="43"/>
  <c r="D1341" i="43"/>
  <c r="C1341" i="43"/>
  <c r="B1341" i="43"/>
  <c r="AD1340" i="43"/>
  <c r="Z1340" i="43"/>
  <c r="AA1340" i="43" s="1"/>
  <c r="Y1340" i="43"/>
  <c r="AB1340" i="43" s="1"/>
  <c r="AC1340" i="43" s="1"/>
  <c r="V1340" i="43"/>
  <c r="X1340" i="43" s="1"/>
  <c r="U1340" i="43"/>
  <c r="S1340" i="43"/>
  <c r="R1340" i="43"/>
  <c r="P1340" i="43"/>
  <c r="O1340" i="43"/>
  <c r="M1340" i="43"/>
  <c r="L1340" i="43"/>
  <c r="G1340" i="43"/>
  <c r="F1340" i="43"/>
  <c r="E1340" i="43"/>
  <c r="D1340" i="43"/>
  <c r="C1340" i="43"/>
  <c r="B1340" i="43"/>
  <c r="Y1339" i="43"/>
  <c r="AB1339" i="43" s="1"/>
  <c r="AC1339" i="43" s="1"/>
  <c r="V1339" i="43"/>
  <c r="U1339" i="43"/>
  <c r="R1339" i="43"/>
  <c r="O1339" i="43"/>
  <c r="M1339" i="43"/>
  <c r="L1339" i="43"/>
  <c r="W1339" i="43" s="1"/>
  <c r="G1339" i="43"/>
  <c r="F1339" i="43"/>
  <c r="E1339" i="43"/>
  <c r="D1339" i="43"/>
  <c r="C1339" i="43"/>
  <c r="B1339" i="43"/>
  <c r="Y1338" i="43"/>
  <c r="AB1338" i="43" s="1"/>
  <c r="AC1338" i="43" s="1"/>
  <c r="V1338" i="43"/>
  <c r="U1338" i="43"/>
  <c r="R1338" i="43"/>
  <c r="O1338" i="43"/>
  <c r="M1338" i="43"/>
  <c r="L1338" i="43"/>
  <c r="W1338" i="43" s="1"/>
  <c r="G1338" i="43"/>
  <c r="F1338" i="43"/>
  <c r="E1338" i="43"/>
  <c r="D1338" i="43"/>
  <c r="C1338" i="43"/>
  <c r="B1338" i="43"/>
  <c r="AB1337" i="43"/>
  <c r="AC1337" i="43" s="1"/>
  <c r="Z1337" i="43"/>
  <c r="AA1337" i="43" s="1"/>
  <c r="Y1337" i="43"/>
  <c r="AD1337" i="43" s="1"/>
  <c r="X1337" i="43"/>
  <c r="V1337" i="43"/>
  <c r="U1337" i="43"/>
  <c r="R1337" i="43"/>
  <c r="O1337" i="43"/>
  <c r="M1337" i="43"/>
  <c r="L1337" i="43"/>
  <c r="S1337" i="43" s="1"/>
  <c r="G1337" i="43"/>
  <c r="F1337" i="43"/>
  <c r="E1337" i="43"/>
  <c r="D1337" i="43"/>
  <c r="C1337" i="43"/>
  <c r="B1337" i="43"/>
  <c r="Y1336" i="43"/>
  <c r="AB1336" i="43" s="1"/>
  <c r="AC1336" i="43" s="1"/>
  <c r="V1336" i="43"/>
  <c r="U1336" i="43"/>
  <c r="R1336" i="43"/>
  <c r="O1336" i="43"/>
  <c r="M1336" i="43"/>
  <c r="L1336" i="43"/>
  <c r="G1336" i="43"/>
  <c r="F1336" i="43"/>
  <c r="E1336" i="43"/>
  <c r="D1336" i="43"/>
  <c r="C1336" i="43"/>
  <c r="B1336" i="43"/>
  <c r="AB1335" i="43"/>
  <c r="AC1335" i="43" s="1"/>
  <c r="Y1335" i="43"/>
  <c r="Z1335" i="43" s="1"/>
  <c r="AA1335" i="43" s="1"/>
  <c r="V1335" i="43"/>
  <c r="U1335" i="43"/>
  <c r="S1335" i="43"/>
  <c r="R1335" i="43"/>
  <c r="P1335" i="43"/>
  <c r="O1335" i="43"/>
  <c r="M1335" i="43"/>
  <c r="L1335" i="43"/>
  <c r="G1335" i="43"/>
  <c r="F1335" i="43"/>
  <c r="E1335" i="43"/>
  <c r="D1335" i="43"/>
  <c r="C1335" i="43"/>
  <c r="B1335" i="43"/>
  <c r="AD1334" i="43"/>
  <c r="AB1334" i="43"/>
  <c r="AC1334" i="43" s="1"/>
  <c r="Z1334" i="43"/>
  <c r="AA1334" i="43" s="1"/>
  <c r="Y1334" i="43"/>
  <c r="V1334" i="43"/>
  <c r="X1334" i="43" s="1"/>
  <c r="U1334" i="43"/>
  <c r="S1334" i="43"/>
  <c r="R1334" i="43"/>
  <c r="O1334" i="43"/>
  <c r="P1334" i="43" s="1"/>
  <c r="M1334" i="43"/>
  <c r="L1334" i="43"/>
  <c r="G1334" i="43"/>
  <c r="F1334" i="43"/>
  <c r="E1334" i="43"/>
  <c r="D1334" i="43"/>
  <c r="C1334" i="43"/>
  <c r="B1334" i="43"/>
  <c r="AD1333" i="43"/>
  <c r="Z1333" i="43"/>
  <c r="AA1333" i="43" s="1"/>
  <c r="Y1333" i="43"/>
  <c r="AB1333" i="43" s="1"/>
  <c r="AC1333" i="43" s="1"/>
  <c r="V1333" i="43"/>
  <c r="X1333" i="43" s="1"/>
  <c r="U1333" i="43"/>
  <c r="S1333" i="43"/>
  <c r="R1333" i="43"/>
  <c r="O1333" i="43"/>
  <c r="P1333" i="43" s="1"/>
  <c r="M1333" i="43"/>
  <c r="L1333" i="43"/>
  <c r="G1333" i="43"/>
  <c r="F1333" i="43"/>
  <c r="E1333" i="43"/>
  <c r="D1333" i="43"/>
  <c r="C1333" i="43"/>
  <c r="B1333" i="43"/>
  <c r="AD1332" i="43"/>
  <c r="AB1332" i="43"/>
  <c r="AC1332" i="43" s="1"/>
  <c r="Z1332" i="43"/>
  <c r="AA1332" i="43" s="1"/>
  <c r="Y1332" i="43"/>
  <c r="V1332" i="43"/>
  <c r="X1332" i="43" s="1"/>
  <c r="U1332" i="43"/>
  <c r="S1332" i="43"/>
  <c r="R1332" i="43"/>
  <c r="P1332" i="43"/>
  <c r="O1332" i="43"/>
  <c r="M1332" i="43"/>
  <c r="L1332" i="43"/>
  <c r="G1332" i="43"/>
  <c r="F1332" i="43"/>
  <c r="E1332" i="43"/>
  <c r="D1332" i="43"/>
  <c r="C1332" i="43"/>
  <c r="B1332" i="43"/>
  <c r="AD1331" i="43"/>
  <c r="Z1331" i="43"/>
  <c r="AA1331" i="43" s="1"/>
  <c r="Y1331" i="43"/>
  <c r="AB1331" i="43" s="1"/>
  <c r="AC1331" i="43" s="1"/>
  <c r="V1331" i="43"/>
  <c r="X1331" i="43" s="1"/>
  <c r="U1331" i="43"/>
  <c r="S1331" i="43"/>
  <c r="R1331" i="43"/>
  <c r="O1331" i="43"/>
  <c r="P1331" i="43" s="1"/>
  <c r="M1331" i="43"/>
  <c r="L1331" i="43"/>
  <c r="G1331" i="43"/>
  <c r="F1331" i="43"/>
  <c r="E1331" i="43"/>
  <c r="D1331" i="43"/>
  <c r="C1331" i="43"/>
  <c r="B1331" i="43"/>
  <c r="AD1330" i="43"/>
  <c r="AB1330" i="43"/>
  <c r="AC1330" i="43" s="1"/>
  <c r="Z1330" i="43"/>
  <c r="AA1330" i="43" s="1"/>
  <c r="Y1330" i="43"/>
  <c r="V1330" i="43"/>
  <c r="X1330" i="43" s="1"/>
  <c r="U1330" i="43"/>
  <c r="S1330" i="43"/>
  <c r="R1330" i="43"/>
  <c r="P1330" i="43"/>
  <c r="O1330" i="43"/>
  <c r="M1330" i="43"/>
  <c r="L1330" i="43"/>
  <c r="G1330" i="43"/>
  <c r="F1330" i="43"/>
  <c r="E1330" i="43"/>
  <c r="D1330" i="43"/>
  <c r="C1330" i="43"/>
  <c r="B1330" i="43"/>
  <c r="AD1329" i="43"/>
  <c r="Z1329" i="43"/>
  <c r="AA1329" i="43" s="1"/>
  <c r="Y1329" i="43"/>
  <c r="AB1329" i="43" s="1"/>
  <c r="AC1329" i="43" s="1"/>
  <c r="V1329" i="43"/>
  <c r="X1329" i="43" s="1"/>
  <c r="U1329" i="43"/>
  <c r="S1329" i="43"/>
  <c r="R1329" i="43"/>
  <c r="P1329" i="43"/>
  <c r="O1329" i="43"/>
  <c r="M1329" i="43"/>
  <c r="L1329" i="43"/>
  <c r="G1329" i="43"/>
  <c r="F1329" i="43"/>
  <c r="E1329" i="43"/>
  <c r="D1329" i="43"/>
  <c r="C1329" i="43"/>
  <c r="B1329" i="43"/>
  <c r="AD1328" i="43"/>
  <c r="AB1328" i="43"/>
  <c r="AC1328" i="43" s="1"/>
  <c r="Z1328" i="43"/>
  <c r="AA1328" i="43" s="1"/>
  <c r="Y1328" i="43"/>
  <c r="V1328" i="43"/>
  <c r="X1328" i="43" s="1"/>
  <c r="U1328" i="43"/>
  <c r="S1328" i="43"/>
  <c r="R1328" i="43"/>
  <c r="O1328" i="43"/>
  <c r="P1328" i="43" s="1"/>
  <c r="M1328" i="43"/>
  <c r="L1328" i="43"/>
  <c r="G1328" i="43"/>
  <c r="F1328" i="43"/>
  <c r="E1328" i="43"/>
  <c r="D1328" i="43"/>
  <c r="C1328" i="43"/>
  <c r="B1328" i="43"/>
  <c r="AD1327" i="43"/>
  <c r="Z1327" i="43"/>
  <c r="AA1327" i="43" s="1"/>
  <c r="Y1327" i="43"/>
  <c r="AB1327" i="43" s="1"/>
  <c r="AC1327" i="43" s="1"/>
  <c r="V1327" i="43"/>
  <c r="X1327" i="43" s="1"/>
  <c r="U1327" i="43"/>
  <c r="S1327" i="43"/>
  <c r="R1327" i="43"/>
  <c r="P1327" i="43"/>
  <c r="O1327" i="43"/>
  <c r="M1327" i="43"/>
  <c r="L1327" i="43"/>
  <c r="G1327" i="43"/>
  <c r="F1327" i="43"/>
  <c r="E1327" i="43"/>
  <c r="D1327" i="43"/>
  <c r="C1327" i="43"/>
  <c r="B1327" i="43"/>
  <c r="AD1326" i="43"/>
  <c r="AB1326" i="43"/>
  <c r="AC1326" i="43" s="1"/>
  <c r="Z1326" i="43"/>
  <c r="AA1326" i="43" s="1"/>
  <c r="Y1326" i="43"/>
  <c r="V1326" i="43"/>
  <c r="X1326" i="43" s="1"/>
  <c r="U1326" i="43"/>
  <c r="S1326" i="43"/>
  <c r="R1326" i="43"/>
  <c r="O1326" i="43"/>
  <c r="P1326" i="43" s="1"/>
  <c r="M1326" i="43"/>
  <c r="L1326" i="43"/>
  <c r="G1326" i="43"/>
  <c r="F1326" i="43"/>
  <c r="E1326" i="43"/>
  <c r="D1326" i="43"/>
  <c r="C1326" i="43"/>
  <c r="B1326" i="43"/>
  <c r="AD1325" i="43"/>
  <c r="Z1325" i="43"/>
  <c r="AA1325" i="43" s="1"/>
  <c r="Y1325" i="43"/>
  <c r="AB1325" i="43" s="1"/>
  <c r="AC1325" i="43" s="1"/>
  <c r="V1325" i="43"/>
  <c r="X1325" i="43" s="1"/>
  <c r="U1325" i="43"/>
  <c r="S1325" i="43"/>
  <c r="R1325" i="43"/>
  <c r="O1325" i="43"/>
  <c r="P1325" i="43" s="1"/>
  <c r="M1325" i="43"/>
  <c r="L1325" i="43"/>
  <c r="G1325" i="43"/>
  <c r="F1325" i="43"/>
  <c r="E1325" i="43"/>
  <c r="D1325" i="43"/>
  <c r="C1325" i="43"/>
  <c r="B1325" i="43"/>
  <c r="AD1324" i="43"/>
  <c r="AB1324" i="43"/>
  <c r="AC1324" i="43" s="1"/>
  <c r="Z1324" i="43"/>
  <c r="AA1324" i="43" s="1"/>
  <c r="Y1324" i="43"/>
  <c r="V1324" i="43"/>
  <c r="X1324" i="43" s="1"/>
  <c r="U1324" i="43"/>
  <c r="S1324" i="43"/>
  <c r="R1324" i="43"/>
  <c r="O1324" i="43"/>
  <c r="P1324" i="43" s="1"/>
  <c r="M1324" i="43"/>
  <c r="L1324" i="43"/>
  <c r="G1324" i="43"/>
  <c r="F1324" i="43"/>
  <c r="E1324" i="43"/>
  <c r="D1324" i="43"/>
  <c r="C1324" i="43"/>
  <c r="B1324" i="43"/>
  <c r="AD1323" i="43"/>
  <c r="Z1323" i="43"/>
  <c r="AA1323" i="43" s="1"/>
  <c r="Y1323" i="43"/>
  <c r="AB1323" i="43" s="1"/>
  <c r="AC1323" i="43" s="1"/>
  <c r="V1323" i="43"/>
  <c r="X1323" i="43" s="1"/>
  <c r="U1323" i="43"/>
  <c r="S1323" i="43"/>
  <c r="R1323" i="43"/>
  <c r="O1323" i="43"/>
  <c r="P1323" i="43" s="1"/>
  <c r="M1323" i="43"/>
  <c r="L1323" i="43"/>
  <c r="G1323" i="43"/>
  <c r="F1323" i="43"/>
  <c r="E1323" i="43"/>
  <c r="D1323" i="43"/>
  <c r="C1323" i="43"/>
  <c r="B1323" i="43"/>
  <c r="AD1322" i="43"/>
  <c r="AB1322" i="43"/>
  <c r="AC1322" i="43" s="1"/>
  <c r="Z1322" i="43"/>
  <c r="AA1322" i="43" s="1"/>
  <c r="Y1322" i="43"/>
  <c r="V1322" i="43"/>
  <c r="X1322" i="43" s="1"/>
  <c r="U1322" i="43"/>
  <c r="S1322" i="43"/>
  <c r="R1322" i="43"/>
  <c r="P1322" i="43"/>
  <c r="O1322" i="43"/>
  <c r="M1322" i="43"/>
  <c r="L1322" i="43"/>
  <c r="G1322" i="43"/>
  <c r="F1322" i="43"/>
  <c r="E1322" i="43"/>
  <c r="D1322" i="43"/>
  <c r="C1322" i="43"/>
  <c r="B1322" i="43"/>
  <c r="AD1321" i="43"/>
  <c r="Z1321" i="43"/>
  <c r="AA1321" i="43" s="1"/>
  <c r="Y1321" i="43"/>
  <c r="AB1321" i="43" s="1"/>
  <c r="AC1321" i="43" s="1"/>
  <c r="V1321" i="43"/>
  <c r="X1321" i="43" s="1"/>
  <c r="U1321" i="43"/>
  <c r="S1321" i="43"/>
  <c r="R1321" i="43"/>
  <c r="P1321" i="43"/>
  <c r="O1321" i="43"/>
  <c r="M1321" i="43"/>
  <c r="L1321" i="43"/>
  <c r="G1321" i="43"/>
  <c r="F1321" i="43"/>
  <c r="E1321" i="43"/>
  <c r="D1321" i="43"/>
  <c r="C1321" i="43"/>
  <c r="B1321" i="43"/>
  <c r="AD1320" i="43"/>
  <c r="AB1320" i="43"/>
  <c r="AC1320" i="43" s="1"/>
  <c r="Z1320" i="43"/>
  <c r="AA1320" i="43" s="1"/>
  <c r="Y1320" i="43"/>
  <c r="V1320" i="43"/>
  <c r="X1320" i="43" s="1"/>
  <c r="U1320" i="43"/>
  <c r="S1320" i="43"/>
  <c r="R1320" i="43"/>
  <c r="O1320" i="43"/>
  <c r="P1320" i="43" s="1"/>
  <c r="M1320" i="43"/>
  <c r="L1320" i="43"/>
  <c r="G1320" i="43"/>
  <c r="F1320" i="43"/>
  <c r="E1320" i="43"/>
  <c r="D1320" i="43"/>
  <c r="C1320" i="43"/>
  <c r="B1320" i="43"/>
  <c r="AD1319" i="43"/>
  <c r="Z1319" i="43"/>
  <c r="AA1319" i="43" s="1"/>
  <c r="Y1319" i="43"/>
  <c r="AB1319" i="43" s="1"/>
  <c r="AC1319" i="43" s="1"/>
  <c r="V1319" i="43"/>
  <c r="X1319" i="43" s="1"/>
  <c r="U1319" i="43"/>
  <c r="S1319" i="43"/>
  <c r="R1319" i="43"/>
  <c r="P1319" i="43"/>
  <c r="O1319" i="43"/>
  <c r="M1319" i="43"/>
  <c r="L1319" i="43"/>
  <c r="G1319" i="43"/>
  <c r="F1319" i="43"/>
  <c r="E1319" i="43"/>
  <c r="D1319" i="43"/>
  <c r="C1319" i="43"/>
  <c r="B1319" i="43"/>
  <c r="AD1318" i="43"/>
  <c r="AB1318" i="43"/>
  <c r="AC1318" i="43" s="1"/>
  <c r="Z1318" i="43"/>
  <c r="AA1318" i="43" s="1"/>
  <c r="Y1318" i="43"/>
  <c r="V1318" i="43"/>
  <c r="X1318" i="43" s="1"/>
  <c r="U1318" i="43"/>
  <c r="S1318" i="43"/>
  <c r="R1318" i="43"/>
  <c r="O1318" i="43"/>
  <c r="P1318" i="43" s="1"/>
  <c r="M1318" i="43"/>
  <c r="L1318" i="43"/>
  <c r="G1318" i="43"/>
  <c r="F1318" i="43"/>
  <c r="E1318" i="43"/>
  <c r="D1318" i="43"/>
  <c r="C1318" i="43"/>
  <c r="B1318" i="43"/>
  <c r="AD1317" i="43"/>
  <c r="Z1317" i="43"/>
  <c r="AA1317" i="43" s="1"/>
  <c r="Y1317" i="43"/>
  <c r="AB1317" i="43" s="1"/>
  <c r="AC1317" i="43" s="1"/>
  <c r="V1317" i="43"/>
  <c r="X1317" i="43" s="1"/>
  <c r="U1317" i="43"/>
  <c r="S1317" i="43"/>
  <c r="R1317" i="43"/>
  <c r="O1317" i="43"/>
  <c r="P1317" i="43" s="1"/>
  <c r="M1317" i="43"/>
  <c r="L1317" i="43"/>
  <c r="G1317" i="43"/>
  <c r="F1317" i="43"/>
  <c r="E1317" i="43"/>
  <c r="D1317" i="43"/>
  <c r="C1317" i="43"/>
  <c r="B1317" i="43"/>
  <c r="AD1316" i="43"/>
  <c r="AB1316" i="43"/>
  <c r="AC1316" i="43" s="1"/>
  <c r="Z1316" i="43"/>
  <c r="AA1316" i="43" s="1"/>
  <c r="Y1316" i="43"/>
  <c r="V1316" i="43"/>
  <c r="U1316" i="43"/>
  <c r="R1316" i="43"/>
  <c r="O1316" i="43"/>
  <c r="M1316" i="43"/>
  <c r="L1316" i="43"/>
  <c r="W1316" i="43" s="1"/>
  <c r="G1316" i="43"/>
  <c r="F1316" i="43"/>
  <c r="E1316" i="43"/>
  <c r="D1316" i="43"/>
  <c r="C1316" i="43"/>
  <c r="B1316" i="43"/>
  <c r="Y1315" i="43"/>
  <c r="AD1315" i="43" s="1"/>
  <c r="V1315" i="43"/>
  <c r="U1315" i="43"/>
  <c r="R1315" i="43"/>
  <c r="O1315" i="43"/>
  <c r="M1315" i="43"/>
  <c r="L1315" i="43"/>
  <c r="P1315" i="43" s="1"/>
  <c r="G1315" i="43"/>
  <c r="F1315" i="43"/>
  <c r="E1315" i="43"/>
  <c r="D1315" i="43"/>
  <c r="C1315" i="43"/>
  <c r="B1315" i="43"/>
  <c r="AB1314" i="43"/>
  <c r="AC1314" i="43" s="1"/>
  <c r="Y1314" i="43"/>
  <c r="Z1314" i="43" s="1"/>
  <c r="AA1314" i="43" s="1"/>
  <c r="V1314" i="43"/>
  <c r="U1314" i="43"/>
  <c r="R1314" i="43"/>
  <c r="O1314" i="43"/>
  <c r="M1314" i="43"/>
  <c r="L1314" i="43"/>
  <c r="S1314" i="43" s="1"/>
  <c r="G1314" i="43"/>
  <c r="F1314" i="43"/>
  <c r="E1314" i="43"/>
  <c r="D1314" i="43"/>
  <c r="C1314" i="43"/>
  <c r="B1314" i="43"/>
  <c r="Y1313" i="43"/>
  <c r="AD1313" i="43" s="1"/>
  <c r="V1313" i="43"/>
  <c r="U1313" i="43"/>
  <c r="R1313" i="43"/>
  <c r="O1313" i="43"/>
  <c r="M1313" i="43"/>
  <c r="L1313" i="43"/>
  <c r="G1313" i="43"/>
  <c r="F1313" i="43"/>
  <c r="E1313" i="43"/>
  <c r="D1313" i="43"/>
  <c r="C1313" i="43"/>
  <c r="B1313" i="43"/>
  <c r="AB1312" i="43"/>
  <c r="AC1312" i="43" s="1"/>
  <c r="Y1312" i="43"/>
  <c r="Z1312" i="43" s="1"/>
  <c r="AA1312" i="43" s="1"/>
  <c r="V1312" i="43"/>
  <c r="U1312" i="43"/>
  <c r="S1312" i="43"/>
  <c r="R1312" i="43"/>
  <c r="O1312" i="43"/>
  <c r="P1312" i="43" s="1"/>
  <c r="M1312" i="43"/>
  <c r="L1312" i="43"/>
  <c r="G1312" i="43"/>
  <c r="F1312" i="43"/>
  <c r="E1312" i="43"/>
  <c r="D1312" i="43"/>
  <c r="C1312" i="43"/>
  <c r="B1312" i="43"/>
  <c r="AD1311" i="43"/>
  <c r="AB1311" i="43"/>
  <c r="AC1311" i="43" s="1"/>
  <c r="Z1311" i="43"/>
  <c r="AA1311" i="43" s="1"/>
  <c r="Y1311" i="43"/>
  <c r="V1311" i="43"/>
  <c r="X1311" i="43" s="1"/>
  <c r="U1311" i="43"/>
  <c r="S1311" i="43"/>
  <c r="R1311" i="43"/>
  <c r="O1311" i="43"/>
  <c r="P1311" i="43" s="1"/>
  <c r="M1311" i="43"/>
  <c r="L1311" i="43"/>
  <c r="G1311" i="43"/>
  <c r="F1311" i="43"/>
  <c r="E1311" i="43"/>
  <c r="D1311" i="43"/>
  <c r="C1311" i="43"/>
  <c r="B1311" i="43"/>
  <c r="AD1310" i="43"/>
  <c r="Z1310" i="43"/>
  <c r="AA1310" i="43" s="1"/>
  <c r="Y1310" i="43"/>
  <c r="AB1310" i="43" s="1"/>
  <c r="AC1310" i="43" s="1"/>
  <c r="V1310" i="43"/>
  <c r="X1310" i="43" s="1"/>
  <c r="U1310" i="43"/>
  <c r="S1310" i="43"/>
  <c r="R1310" i="43"/>
  <c r="P1310" i="43"/>
  <c r="O1310" i="43"/>
  <c r="M1310" i="43"/>
  <c r="L1310" i="43"/>
  <c r="G1310" i="43"/>
  <c r="F1310" i="43"/>
  <c r="E1310" i="43"/>
  <c r="D1310" i="43"/>
  <c r="C1310" i="43"/>
  <c r="B1310" i="43"/>
  <c r="AD1309" i="43"/>
  <c r="AB1309" i="43"/>
  <c r="AC1309" i="43" s="1"/>
  <c r="Z1309" i="43"/>
  <c r="AA1309" i="43" s="1"/>
  <c r="Y1309" i="43"/>
  <c r="V1309" i="43"/>
  <c r="X1309" i="43" s="1"/>
  <c r="U1309" i="43"/>
  <c r="S1309" i="43"/>
  <c r="R1309" i="43"/>
  <c r="P1309" i="43"/>
  <c r="O1309" i="43"/>
  <c r="M1309" i="43"/>
  <c r="L1309" i="43"/>
  <c r="G1309" i="43"/>
  <c r="F1309" i="43"/>
  <c r="E1309" i="43"/>
  <c r="D1309" i="43"/>
  <c r="C1309" i="43"/>
  <c r="B1309" i="43"/>
  <c r="AB1308" i="43"/>
  <c r="AC1308" i="43" s="1"/>
  <c r="Y1308" i="43"/>
  <c r="V1308" i="43"/>
  <c r="U1308" i="43"/>
  <c r="R1308" i="43"/>
  <c r="O1308" i="43"/>
  <c r="M1308" i="43"/>
  <c r="L1308" i="43"/>
  <c r="G1308" i="43"/>
  <c r="F1308" i="43"/>
  <c r="E1308" i="43"/>
  <c r="D1308" i="43"/>
  <c r="C1308" i="43"/>
  <c r="B1308" i="43"/>
  <c r="AC1307" i="43"/>
  <c r="Z1307" i="43"/>
  <c r="AA1307" i="43" s="1"/>
  <c r="Y1307" i="43"/>
  <c r="AB1307" i="43" s="1"/>
  <c r="W1307" i="43"/>
  <c r="V1307" i="43"/>
  <c r="U1307" i="43"/>
  <c r="R1307" i="43"/>
  <c r="O1307" i="43"/>
  <c r="P1307" i="43" s="1"/>
  <c r="M1307" i="43"/>
  <c r="L1307" i="43"/>
  <c r="G1307" i="43"/>
  <c r="F1307" i="43"/>
  <c r="E1307" i="43"/>
  <c r="D1307" i="43"/>
  <c r="C1307" i="43"/>
  <c r="B1307" i="43"/>
  <c r="Y1306" i="43"/>
  <c r="V1306" i="43"/>
  <c r="U1306" i="43"/>
  <c r="R1306" i="43"/>
  <c r="O1306" i="43"/>
  <c r="M1306" i="43"/>
  <c r="L1306" i="43"/>
  <c r="G1306" i="43"/>
  <c r="F1306" i="43"/>
  <c r="E1306" i="43"/>
  <c r="D1306" i="43"/>
  <c r="C1306" i="43"/>
  <c r="B1306" i="43"/>
  <c r="Z1305" i="43"/>
  <c r="AA1305" i="43" s="1"/>
  <c r="Y1305" i="43"/>
  <c r="AB1305" i="43" s="1"/>
  <c r="AC1305" i="43" s="1"/>
  <c r="V1305" i="43"/>
  <c r="O1305" i="43"/>
  <c r="M1305" i="43"/>
  <c r="L1305" i="43"/>
  <c r="S1305" i="43" s="1"/>
  <c r="G1305" i="43"/>
  <c r="F1305" i="43"/>
  <c r="E1305" i="43"/>
  <c r="D1305" i="43"/>
  <c r="C1305" i="43"/>
  <c r="B1305" i="43"/>
  <c r="AD1304" i="43"/>
  <c r="Z1304" i="43"/>
  <c r="AA1304" i="43" s="1"/>
  <c r="Y1304" i="43"/>
  <c r="AB1304" i="43" s="1"/>
  <c r="AC1304" i="43" s="1"/>
  <c r="V1304" i="43"/>
  <c r="O1304" i="43"/>
  <c r="M1304" i="43"/>
  <c r="L1304" i="43"/>
  <c r="G1304" i="43"/>
  <c r="F1304" i="43"/>
  <c r="E1304" i="43"/>
  <c r="D1304" i="43"/>
  <c r="C1304" i="43"/>
  <c r="B1304" i="43"/>
  <c r="AC1303" i="43"/>
  <c r="Z1303" i="43"/>
  <c r="AA1303" i="43" s="1"/>
  <c r="Y1303" i="43"/>
  <c r="AB1303" i="43" s="1"/>
  <c r="V1303" i="43"/>
  <c r="O1303" i="43"/>
  <c r="M1303" i="43"/>
  <c r="L1303" i="43"/>
  <c r="G1303" i="43"/>
  <c r="F1303" i="43"/>
  <c r="E1303" i="43"/>
  <c r="D1303" i="43"/>
  <c r="C1303" i="43"/>
  <c r="B1303" i="43"/>
  <c r="Y1302" i="43"/>
  <c r="AD1302" i="43" s="1"/>
  <c r="V1302" i="43"/>
  <c r="U1302" i="43"/>
  <c r="R1302" i="43"/>
  <c r="O1302" i="43"/>
  <c r="M1302" i="43"/>
  <c r="L1302" i="43"/>
  <c r="W1302" i="43" s="1"/>
  <c r="G1302" i="43"/>
  <c r="F1302" i="43"/>
  <c r="E1302" i="43"/>
  <c r="D1302" i="43"/>
  <c r="C1302" i="43"/>
  <c r="B1302" i="43"/>
  <c r="Y1301" i="43"/>
  <c r="W1301" i="43"/>
  <c r="V1301" i="43"/>
  <c r="U1301" i="43"/>
  <c r="R1301" i="43"/>
  <c r="O1301" i="43"/>
  <c r="M1301" i="43"/>
  <c r="L1301" i="43"/>
  <c r="G1301" i="43"/>
  <c r="F1301" i="43"/>
  <c r="E1301" i="43"/>
  <c r="D1301" i="43"/>
  <c r="C1301" i="43"/>
  <c r="B1301" i="43"/>
  <c r="Y1300" i="43"/>
  <c r="AB1300" i="43" s="1"/>
  <c r="AC1300" i="43" s="1"/>
  <c r="V1300" i="43"/>
  <c r="U1300" i="43"/>
  <c r="R1300" i="43"/>
  <c r="O1300" i="43"/>
  <c r="M1300" i="43"/>
  <c r="L1300" i="43"/>
  <c r="G1300" i="43"/>
  <c r="F1300" i="43"/>
  <c r="E1300" i="43"/>
  <c r="D1300" i="43"/>
  <c r="C1300" i="43"/>
  <c r="B1300" i="43"/>
  <c r="AB1299" i="43"/>
  <c r="AC1299" i="43" s="1"/>
  <c r="Y1299" i="43"/>
  <c r="V1299" i="43"/>
  <c r="U1299" i="43"/>
  <c r="R1299" i="43"/>
  <c r="O1299" i="43"/>
  <c r="M1299" i="43"/>
  <c r="L1299" i="43"/>
  <c r="G1299" i="43"/>
  <c r="F1299" i="43"/>
  <c r="E1299" i="43"/>
  <c r="D1299" i="43"/>
  <c r="C1299" i="43"/>
  <c r="B1299" i="43"/>
  <c r="Y1298" i="43"/>
  <c r="AD1298" i="43" s="1"/>
  <c r="V1298" i="43"/>
  <c r="U1298" i="43"/>
  <c r="R1298" i="43"/>
  <c r="O1298" i="43"/>
  <c r="M1298" i="43"/>
  <c r="L1298" i="43"/>
  <c r="W1298" i="43" s="1"/>
  <c r="G1298" i="43"/>
  <c r="F1298" i="43"/>
  <c r="E1298" i="43"/>
  <c r="D1298" i="43"/>
  <c r="C1298" i="43"/>
  <c r="B1298" i="43"/>
  <c r="Y1297" i="43"/>
  <c r="V1297" i="43"/>
  <c r="W1297" i="43" s="1"/>
  <c r="U1297" i="43"/>
  <c r="R1297" i="43"/>
  <c r="O1297" i="43"/>
  <c r="M1297" i="43"/>
  <c r="L1297" i="43"/>
  <c r="G1297" i="43"/>
  <c r="F1297" i="43"/>
  <c r="E1297" i="43"/>
  <c r="D1297" i="43"/>
  <c r="C1297" i="43"/>
  <c r="B1297" i="43"/>
  <c r="Y1296" i="43"/>
  <c r="AB1296" i="43" s="1"/>
  <c r="AC1296" i="43" s="1"/>
  <c r="V1296" i="43"/>
  <c r="U1296" i="43"/>
  <c r="R1296" i="43"/>
  <c r="O1296" i="43"/>
  <c r="M1296" i="43"/>
  <c r="L1296" i="43"/>
  <c r="G1296" i="43"/>
  <c r="F1296" i="43"/>
  <c r="E1296" i="43"/>
  <c r="D1296" i="43"/>
  <c r="C1296" i="43"/>
  <c r="B1296" i="43"/>
  <c r="Y1295" i="43"/>
  <c r="AB1295" i="43" s="1"/>
  <c r="AC1295" i="43" s="1"/>
  <c r="V1295" i="43"/>
  <c r="U1295" i="43"/>
  <c r="R1295" i="43"/>
  <c r="O1295" i="43"/>
  <c r="M1295" i="43"/>
  <c r="L1295" i="43"/>
  <c r="G1295" i="43"/>
  <c r="F1295" i="43"/>
  <c r="E1295" i="43"/>
  <c r="D1295" i="43"/>
  <c r="C1295" i="43"/>
  <c r="B1295" i="43"/>
  <c r="Y1294" i="43"/>
  <c r="AD1294" i="43" s="1"/>
  <c r="V1294" i="43"/>
  <c r="U1294" i="43"/>
  <c r="R1294" i="43"/>
  <c r="O1294" i="43"/>
  <c r="M1294" i="43"/>
  <c r="L1294" i="43"/>
  <c r="G1294" i="43"/>
  <c r="F1294" i="43"/>
  <c r="E1294" i="43"/>
  <c r="D1294" i="43"/>
  <c r="C1294" i="43"/>
  <c r="B1294" i="43"/>
  <c r="Y1293" i="43"/>
  <c r="V1293" i="43"/>
  <c r="W1293" i="43" s="1"/>
  <c r="U1293" i="43"/>
  <c r="R1293" i="43"/>
  <c r="O1293" i="43"/>
  <c r="M1293" i="43"/>
  <c r="L1293" i="43"/>
  <c r="G1293" i="43"/>
  <c r="F1293" i="43"/>
  <c r="E1293" i="43"/>
  <c r="D1293" i="43"/>
  <c r="C1293" i="43"/>
  <c r="B1293" i="43"/>
  <c r="Y1292" i="43"/>
  <c r="AB1292" i="43" s="1"/>
  <c r="AC1292" i="43" s="1"/>
  <c r="V1292" i="43"/>
  <c r="U1292" i="43"/>
  <c r="R1292" i="43"/>
  <c r="O1292" i="43"/>
  <c r="M1292" i="43"/>
  <c r="L1292" i="43"/>
  <c r="G1292" i="43"/>
  <c r="F1292" i="43"/>
  <c r="E1292" i="43"/>
  <c r="D1292" i="43"/>
  <c r="C1292" i="43"/>
  <c r="B1292" i="43"/>
  <c r="Y1291" i="43"/>
  <c r="AB1291" i="43" s="1"/>
  <c r="AC1291" i="43" s="1"/>
  <c r="V1291" i="43"/>
  <c r="U1291" i="43"/>
  <c r="R1291" i="43"/>
  <c r="O1291" i="43"/>
  <c r="M1291" i="43"/>
  <c r="L1291" i="43"/>
  <c r="P1291" i="43" s="1"/>
  <c r="G1291" i="43"/>
  <c r="F1291" i="43"/>
  <c r="E1291" i="43"/>
  <c r="D1291" i="43"/>
  <c r="C1291" i="43"/>
  <c r="B1291" i="43"/>
  <c r="Y1290" i="43"/>
  <c r="AD1290" i="43" s="1"/>
  <c r="V1290" i="43"/>
  <c r="U1290" i="43"/>
  <c r="R1290" i="43"/>
  <c r="O1290" i="43"/>
  <c r="M1290" i="43"/>
  <c r="L1290" i="43"/>
  <c r="G1290" i="43"/>
  <c r="F1290" i="43"/>
  <c r="E1290" i="43"/>
  <c r="D1290" i="43"/>
  <c r="C1290" i="43"/>
  <c r="B1290" i="43"/>
  <c r="Y1289" i="43"/>
  <c r="V1289" i="43"/>
  <c r="U1289" i="43"/>
  <c r="R1289" i="43"/>
  <c r="O1289" i="43"/>
  <c r="M1289" i="43"/>
  <c r="L1289" i="43"/>
  <c r="G1289" i="43"/>
  <c r="F1289" i="43"/>
  <c r="E1289" i="43"/>
  <c r="D1289" i="43"/>
  <c r="C1289" i="43"/>
  <c r="B1289" i="43"/>
  <c r="Y1288" i="43"/>
  <c r="AB1288" i="43" s="1"/>
  <c r="AC1288" i="43" s="1"/>
  <c r="V1288" i="43"/>
  <c r="U1288" i="43"/>
  <c r="R1288" i="43"/>
  <c r="O1288" i="43"/>
  <c r="M1288" i="43"/>
  <c r="L1288" i="43"/>
  <c r="G1288" i="43"/>
  <c r="F1288" i="43"/>
  <c r="E1288" i="43"/>
  <c r="D1288" i="43"/>
  <c r="C1288" i="43"/>
  <c r="B1288" i="43"/>
  <c r="Y1287" i="43"/>
  <c r="AB1287" i="43" s="1"/>
  <c r="AC1287" i="43" s="1"/>
  <c r="V1287" i="43"/>
  <c r="U1287" i="43"/>
  <c r="R1287" i="43"/>
  <c r="O1287" i="43"/>
  <c r="M1287" i="43"/>
  <c r="L1287" i="43"/>
  <c r="G1287" i="43"/>
  <c r="F1287" i="43"/>
  <c r="E1287" i="43"/>
  <c r="D1287" i="43"/>
  <c r="C1287" i="43"/>
  <c r="B1287" i="43"/>
  <c r="Y1286" i="43"/>
  <c r="AD1286" i="43" s="1"/>
  <c r="V1286" i="43"/>
  <c r="U1286" i="43"/>
  <c r="R1286" i="43"/>
  <c r="O1286" i="43"/>
  <c r="M1286" i="43"/>
  <c r="L1286" i="43"/>
  <c r="G1286" i="43"/>
  <c r="F1286" i="43"/>
  <c r="E1286" i="43"/>
  <c r="D1286" i="43"/>
  <c r="C1286" i="43"/>
  <c r="B1286" i="43"/>
  <c r="Y1285" i="43"/>
  <c r="V1285" i="43"/>
  <c r="W1285" i="43" s="1"/>
  <c r="U1285" i="43"/>
  <c r="R1285" i="43"/>
  <c r="O1285" i="43"/>
  <c r="M1285" i="43"/>
  <c r="L1285" i="43"/>
  <c r="G1285" i="43"/>
  <c r="F1285" i="43"/>
  <c r="E1285" i="43"/>
  <c r="D1285" i="43"/>
  <c r="C1285" i="43"/>
  <c r="B1285" i="43"/>
  <c r="Y1284" i="43"/>
  <c r="AB1284" i="43" s="1"/>
  <c r="AC1284" i="43" s="1"/>
  <c r="V1284" i="43"/>
  <c r="U1284" i="43"/>
  <c r="R1284" i="43"/>
  <c r="O1284" i="43"/>
  <c r="M1284" i="43"/>
  <c r="L1284" i="43"/>
  <c r="G1284" i="43"/>
  <c r="F1284" i="43"/>
  <c r="E1284" i="43"/>
  <c r="D1284" i="43"/>
  <c r="C1284" i="43"/>
  <c r="B1284" i="43"/>
  <c r="Y1283" i="43"/>
  <c r="AB1283" i="43" s="1"/>
  <c r="AC1283" i="43" s="1"/>
  <c r="V1283" i="43"/>
  <c r="U1283" i="43"/>
  <c r="R1283" i="43"/>
  <c r="O1283" i="43"/>
  <c r="M1283" i="43"/>
  <c r="L1283" i="43"/>
  <c r="G1283" i="43"/>
  <c r="F1283" i="43"/>
  <c r="E1283" i="43"/>
  <c r="D1283" i="43"/>
  <c r="C1283" i="43"/>
  <c r="B1283" i="43"/>
  <c r="Y1282" i="43"/>
  <c r="AD1282" i="43" s="1"/>
  <c r="V1282" i="43"/>
  <c r="U1282" i="43"/>
  <c r="R1282" i="43"/>
  <c r="O1282" i="43"/>
  <c r="M1282" i="43"/>
  <c r="L1282" i="43"/>
  <c r="P1282" i="43" s="1"/>
  <c r="G1282" i="43"/>
  <c r="F1282" i="43"/>
  <c r="E1282" i="43"/>
  <c r="D1282" i="43"/>
  <c r="C1282" i="43"/>
  <c r="B1282" i="43"/>
  <c r="Y1281" i="43"/>
  <c r="V1281" i="43"/>
  <c r="U1281" i="43"/>
  <c r="R1281" i="43"/>
  <c r="O1281" i="43"/>
  <c r="M1281" i="43"/>
  <c r="L1281" i="43"/>
  <c r="G1281" i="43"/>
  <c r="F1281" i="43"/>
  <c r="E1281" i="43"/>
  <c r="D1281" i="43"/>
  <c r="C1281" i="43"/>
  <c r="B1281" i="43"/>
  <c r="Y1280" i="43"/>
  <c r="AB1280" i="43" s="1"/>
  <c r="AC1280" i="43" s="1"/>
  <c r="V1280" i="43"/>
  <c r="U1280" i="43"/>
  <c r="R1280" i="43"/>
  <c r="O1280" i="43"/>
  <c r="M1280" i="43"/>
  <c r="L1280" i="43"/>
  <c r="G1280" i="43"/>
  <c r="F1280" i="43"/>
  <c r="E1280" i="43"/>
  <c r="D1280" i="43"/>
  <c r="C1280" i="43"/>
  <c r="B1280" i="43"/>
  <c r="AB1279" i="43"/>
  <c r="AC1279" i="43" s="1"/>
  <c r="Y1279" i="43"/>
  <c r="V1279" i="43"/>
  <c r="W1279" i="43" s="1"/>
  <c r="U1279" i="43"/>
  <c r="R1279" i="43"/>
  <c r="O1279" i="43"/>
  <c r="M1279" i="43"/>
  <c r="L1279" i="43"/>
  <c r="P1279" i="43" s="1"/>
  <c r="G1279" i="43"/>
  <c r="F1279" i="43"/>
  <c r="E1279" i="43"/>
  <c r="D1279" i="43"/>
  <c r="C1279" i="43"/>
  <c r="B1279" i="43"/>
  <c r="AC1278" i="43"/>
  <c r="Y1278" i="43"/>
  <c r="AB1278" i="43" s="1"/>
  <c r="V1278" i="43"/>
  <c r="W1278" i="43" s="1"/>
  <c r="U1278" i="43"/>
  <c r="R1278" i="43"/>
  <c r="O1278" i="43"/>
  <c r="M1278" i="43"/>
  <c r="L1278" i="43"/>
  <c r="G1278" i="43"/>
  <c r="F1278" i="43"/>
  <c r="E1278" i="43"/>
  <c r="D1278" i="43"/>
  <c r="C1278" i="43"/>
  <c r="B1278" i="43"/>
  <c r="Y1277" i="43"/>
  <c r="V1277" i="43"/>
  <c r="W1277" i="43" s="1"/>
  <c r="U1277" i="43"/>
  <c r="R1277" i="43"/>
  <c r="O1277" i="43"/>
  <c r="M1277" i="43"/>
  <c r="L1277" i="43"/>
  <c r="P1277" i="43" s="1"/>
  <c r="G1277" i="43"/>
  <c r="F1277" i="43"/>
  <c r="E1277" i="43"/>
  <c r="D1277" i="43"/>
  <c r="C1277" i="43"/>
  <c r="B1277" i="43"/>
  <c r="Y1276" i="43"/>
  <c r="AB1276" i="43" s="1"/>
  <c r="AC1276" i="43" s="1"/>
  <c r="V1276" i="43"/>
  <c r="U1276" i="43"/>
  <c r="R1276" i="43"/>
  <c r="O1276" i="43"/>
  <c r="M1276" i="43"/>
  <c r="L1276" i="43"/>
  <c r="G1276" i="43"/>
  <c r="F1276" i="43"/>
  <c r="E1276" i="43"/>
  <c r="D1276" i="43"/>
  <c r="C1276" i="43"/>
  <c r="B1276" i="43"/>
  <c r="Y1275" i="43"/>
  <c r="AB1275" i="43" s="1"/>
  <c r="AC1275" i="43" s="1"/>
  <c r="V1275" i="43"/>
  <c r="U1275" i="43"/>
  <c r="R1275" i="43"/>
  <c r="O1275" i="43"/>
  <c r="M1275" i="43"/>
  <c r="L1275" i="43"/>
  <c r="G1275" i="43"/>
  <c r="F1275" i="43"/>
  <c r="E1275" i="43"/>
  <c r="D1275" i="43"/>
  <c r="C1275" i="43"/>
  <c r="B1275" i="43"/>
  <c r="Y1274" i="43"/>
  <c r="AB1274" i="43" s="1"/>
  <c r="AC1274" i="43" s="1"/>
  <c r="V1274" i="43"/>
  <c r="U1274" i="43"/>
  <c r="R1274" i="43"/>
  <c r="O1274" i="43"/>
  <c r="M1274" i="43"/>
  <c r="L1274" i="43"/>
  <c r="W1274" i="43" s="1"/>
  <c r="G1274" i="43"/>
  <c r="F1274" i="43"/>
  <c r="E1274" i="43"/>
  <c r="D1274" i="43"/>
  <c r="C1274" i="43"/>
  <c r="B1274" i="43"/>
  <c r="Y1273" i="43"/>
  <c r="W1273" i="43"/>
  <c r="V1273" i="43"/>
  <c r="U1273" i="43"/>
  <c r="R1273" i="43"/>
  <c r="O1273" i="43"/>
  <c r="M1273" i="43"/>
  <c r="L1273" i="43"/>
  <c r="G1273" i="43"/>
  <c r="F1273" i="43"/>
  <c r="E1273" i="43"/>
  <c r="D1273" i="43"/>
  <c r="C1273" i="43"/>
  <c r="B1273" i="43"/>
  <c r="Y1272" i="43"/>
  <c r="AB1272" i="43" s="1"/>
  <c r="AC1272" i="43" s="1"/>
  <c r="V1272" i="43"/>
  <c r="U1272" i="43"/>
  <c r="R1272" i="43"/>
  <c r="O1272" i="43"/>
  <c r="M1272" i="43"/>
  <c r="L1272" i="43"/>
  <c r="G1272" i="43"/>
  <c r="F1272" i="43"/>
  <c r="E1272" i="43"/>
  <c r="D1272" i="43"/>
  <c r="C1272" i="43"/>
  <c r="B1272" i="43"/>
  <c r="AB1271" i="43"/>
  <c r="AC1271" i="43" s="1"/>
  <c r="Y1271" i="43"/>
  <c r="V1271" i="43"/>
  <c r="W1271" i="43" s="1"/>
  <c r="U1271" i="43"/>
  <c r="R1271" i="43"/>
  <c r="O1271" i="43"/>
  <c r="M1271" i="43"/>
  <c r="L1271" i="43"/>
  <c r="G1271" i="43"/>
  <c r="F1271" i="43"/>
  <c r="E1271" i="43"/>
  <c r="D1271" i="43"/>
  <c r="C1271" i="43"/>
  <c r="B1271" i="43"/>
  <c r="Y1270" i="43"/>
  <c r="AB1270" i="43" s="1"/>
  <c r="AC1270" i="43" s="1"/>
  <c r="V1270" i="43"/>
  <c r="U1270" i="43"/>
  <c r="R1270" i="43"/>
  <c r="O1270" i="43"/>
  <c r="M1270" i="43"/>
  <c r="L1270" i="43"/>
  <c r="W1270" i="43" s="1"/>
  <c r="G1270" i="43"/>
  <c r="F1270" i="43"/>
  <c r="E1270" i="43"/>
  <c r="D1270" i="43"/>
  <c r="C1270" i="43"/>
  <c r="B1270" i="43"/>
  <c r="Y1269" i="43"/>
  <c r="AD1269" i="43" s="1"/>
  <c r="V1269" i="43"/>
  <c r="U1269" i="43"/>
  <c r="R1269" i="43"/>
  <c r="O1269" i="43"/>
  <c r="M1269" i="43"/>
  <c r="L1269" i="43"/>
  <c r="G1269" i="43"/>
  <c r="F1269" i="43"/>
  <c r="E1269" i="43"/>
  <c r="D1269" i="43"/>
  <c r="C1269" i="43"/>
  <c r="B1269" i="43"/>
  <c r="Y1268" i="43"/>
  <c r="AB1268" i="43" s="1"/>
  <c r="AC1268" i="43" s="1"/>
  <c r="V1268" i="43"/>
  <c r="U1268" i="43"/>
  <c r="R1268" i="43"/>
  <c r="O1268" i="43"/>
  <c r="M1268" i="43"/>
  <c r="L1268" i="43"/>
  <c r="X1268" i="43" s="1"/>
  <c r="G1268" i="43"/>
  <c r="F1268" i="43"/>
  <c r="E1268" i="43"/>
  <c r="D1268" i="43"/>
  <c r="C1268" i="43"/>
  <c r="B1268" i="43"/>
  <c r="Y1267" i="43"/>
  <c r="AD1267" i="43" s="1"/>
  <c r="V1267" i="43"/>
  <c r="U1267" i="43"/>
  <c r="R1267" i="43"/>
  <c r="O1267" i="43"/>
  <c r="M1267" i="43"/>
  <c r="L1267" i="43"/>
  <c r="G1267" i="43"/>
  <c r="F1267" i="43"/>
  <c r="E1267" i="43"/>
  <c r="D1267" i="43"/>
  <c r="C1267" i="43"/>
  <c r="B1267" i="43"/>
  <c r="Y1266" i="43"/>
  <c r="AB1266" i="43" s="1"/>
  <c r="AC1266" i="43" s="1"/>
  <c r="V1266" i="43"/>
  <c r="U1266" i="43"/>
  <c r="R1266" i="43"/>
  <c r="O1266" i="43"/>
  <c r="M1266" i="43"/>
  <c r="L1266" i="43"/>
  <c r="X1266" i="43" s="1"/>
  <c r="G1266" i="43"/>
  <c r="F1266" i="43"/>
  <c r="E1266" i="43"/>
  <c r="D1266" i="43"/>
  <c r="C1266" i="43"/>
  <c r="B1266" i="43"/>
  <c r="Y1265" i="43"/>
  <c r="AD1265" i="43" s="1"/>
  <c r="V1265" i="43"/>
  <c r="U1265" i="43"/>
  <c r="R1265" i="43"/>
  <c r="O1265" i="43"/>
  <c r="M1265" i="43"/>
  <c r="L1265" i="43"/>
  <c r="G1265" i="43"/>
  <c r="F1265" i="43"/>
  <c r="E1265" i="43"/>
  <c r="D1265" i="43"/>
  <c r="C1265" i="43"/>
  <c r="B1265" i="43"/>
  <c r="Y1264" i="43"/>
  <c r="AB1264" i="43" s="1"/>
  <c r="AC1264" i="43" s="1"/>
  <c r="V1264" i="43"/>
  <c r="U1264" i="43"/>
  <c r="R1264" i="43"/>
  <c r="O1264" i="43"/>
  <c r="M1264" i="43"/>
  <c r="L1264" i="43"/>
  <c r="X1264" i="43" s="1"/>
  <c r="G1264" i="43"/>
  <c r="F1264" i="43"/>
  <c r="E1264" i="43"/>
  <c r="D1264" i="43"/>
  <c r="C1264" i="43"/>
  <c r="B1264" i="43"/>
  <c r="AB1263" i="43"/>
  <c r="AC1263" i="43" s="1"/>
  <c r="Z1263" i="43"/>
  <c r="AA1263" i="43" s="1"/>
  <c r="Y1263" i="43"/>
  <c r="AD1263" i="43" s="1"/>
  <c r="X1263" i="43"/>
  <c r="V1263" i="43"/>
  <c r="U1263" i="43"/>
  <c r="R1263" i="43"/>
  <c r="O1263" i="43"/>
  <c r="M1263" i="43"/>
  <c r="L1263" i="43"/>
  <c r="W1263" i="43" s="1"/>
  <c r="G1263" i="43"/>
  <c r="F1263" i="43"/>
  <c r="E1263" i="43"/>
  <c r="D1263" i="43"/>
  <c r="C1263" i="43"/>
  <c r="B1263" i="43"/>
  <c r="Y1262" i="43"/>
  <c r="AB1262" i="43" s="1"/>
  <c r="AC1262" i="43" s="1"/>
  <c r="V1262" i="43"/>
  <c r="U1262" i="43"/>
  <c r="R1262" i="43"/>
  <c r="O1262" i="43"/>
  <c r="M1262" i="43"/>
  <c r="L1262" i="43"/>
  <c r="W1262" i="43" s="1"/>
  <c r="G1262" i="43"/>
  <c r="F1262" i="43"/>
  <c r="E1262" i="43"/>
  <c r="D1262" i="43"/>
  <c r="C1262" i="43"/>
  <c r="B1262" i="43"/>
  <c r="AB1261" i="43"/>
  <c r="AC1261" i="43" s="1"/>
  <c r="Z1261" i="43"/>
  <c r="AA1261" i="43" s="1"/>
  <c r="Y1261" i="43"/>
  <c r="AD1261" i="43" s="1"/>
  <c r="V1261" i="43"/>
  <c r="X1261" i="43" s="1"/>
  <c r="U1261" i="43"/>
  <c r="R1261" i="43"/>
  <c r="O1261" i="43"/>
  <c r="M1261" i="43"/>
  <c r="L1261" i="43"/>
  <c r="G1261" i="43"/>
  <c r="F1261" i="43"/>
  <c r="E1261" i="43"/>
  <c r="D1261" i="43"/>
  <c r="C1261" i="43"/>
  <c r="B1261" i="43"/>
  <c r="Z1260" i="43"/>
  <c r="AA1260" i="43" s="1"/>
  <c r="Y1260" i="43"/>
  <c r="AB1260" i="43" s="1"/>
  <c r="AC1260" i="43" s="1"/>
  <c r="V1260" i="43"/>
  <c r="O1260" i="43"/>
  <c r="M1260" i="43"/>
  <c r="L1260" i="43"/>
  <c r="S1260" i="43" s="1"/>
  <c r="G1260" i="43"/>
  <c r="F1260" i="43"/>
  <c r="E1260" i="43"/>
  <c r="D1260" i="43"/>
  <c r="C1260" i="43"/>
  <c r="B1260" i="43"/>
  <c r="Y1259" i="43"/>
  <c r="AB1259" i="43" s="1"/>
  <c r="AC1259" i="43" s="1"/>
  <c r="V1259" i="43"/>
  <c r="O1259" i="43"/>
  <c r="M1259" i="43"/>
  <c r="L1259" i="43"/>
  <c r="S1259" i="43" s="1"/>
  <c r="G1259" i="43"/>
  <c r="F1259" i="43"/>
  <c r="E1259" i="43"/>
  <c r="D1259" i="43"/>
  <c r="C1259" i="43"/>
  <c r="B1259" i="43"/>
  <c r="AD1258" i="43"/>
  <c r="Z1258" i="43"/>
  <c r="AA1258" i="43" s="1"/>
  <c r="Y1258" i="43"/>
  <c r="AB1258" i="43" s="1"/>
  <c r="AC1258" i="43" s="1"/>
  <c r="V1258" i="43"/>
  <c r="O1258" i="43"/>
  <c r="M1258" i="43"/>
  <c r="L1258" i="43"/>
  <c r="S1258" i="43" s="1"/>
  <c r="G1258" i="43"/>
  <c r="F1258" i="43"/>
  <c r="E1258" i="43"/>
  <c r="D1258" i="43"/>
  <c r="C1258" i="43"/>
  <c r="B1258" i="43"/>
  <c r="AD1257" i="43"/>
  <c r="Y1257" i="43"/>
  <c r="AB1257" i="43" s="1"/>
  <c r="AC1257" i="43" s="1"/>
  <c r="V1257" i="43"/>
  <c r="U1257" i="43"/>
  <c r="R1257" i="43"/>
  <c r="O1257" i="43"/>
  <c r="M1257" i="43"/>
  <c r="L1257" i="43"/>
  <c r="W1257" i="43" s="1"/>
  <c r="G1257" i="43"/>
  <c r="F1257" i="43"/>
  <c r="E1257" i="43"/>
  <c r="D1257" i="43"/>
  <c r="C1257" i="43"/>
  <c r="B1257" i="43"/>
  <c r="AB1256" i="43"/>
  <c r="AC1256" i="43" s="1"/>
  <c r="Z1256" i="43"/>
  <c r="AA1256" i="43" s="1"/>
  <c r="Y1256" i="43"/>
  <c r="AD1256" i="43" s="1"/>
  <c r="V1256" i="43"/>
  <c r="U1256" i="43"/>
  <c r="R1256" i="43"/>
  <c r="O1256" i="43"/>
  <c r="M1256" i="43"/>
  <c r="L1256" i="43"/>
  <c r="W1256" i="43" s="1"/>
  <c r="G1256" i="43"/>
  <c r="F1256" i="43"/>
  <c r="E1256" i="43"/>
  <c r="D1256" i="43"/>
  <c r="C1256" i="43"/>
  <c r="B1256" i="43"/>
  <c r="AD1255" i="43"/>
  <c r="Z1255" i="43"/>
  <c r="AA1255" i="43" s="1"/>
  <c r="Y1255" i="43"/>
  <c r="AB1255" i="43" s="1"/>
  <c r="AC1255" i="43" s="1"/>
  <c r="V1255" i="43"/>
  <c r="X1255" i="43" s="1"/>
  <c r="U1255" i="43"/>
  <c r="S1255" i="43"/>
  <c r="R1255" i="43"/>
  <c r="P1255" i="43"/>
  <c r="O1255" i="43"/>
  <c r="M1255" i="43"/>
  <c r="L1255" i="43"/>
  <c r="G1255" i="43"/>
  <c r="F1255" i="43"/>
  <c r="E1255" i="43"/>
  <c r="D1255" i="43"/>
  <c r="C1255" i="43"/>
  <c r="B1255" i="43"/>
  <c r="Y1254" i="43"/>
  <c r="AB1254" i="43" s="1"/>
  <c r="AC1254" i="43" s="1"/>
  <c r="V1254" i="43"/>
  <c r="U1254" i="43"/>
  <c r="R1254" i="43"/>
  <c r="O1254" i="43"/>
  <c r="M1254" i="43"/>
  <c r="L1254" i="43"/>
  <c r="X1254" i="43" s="1"/>
  <c r="G1254" i="43"/>
  <c r="F1254" i="43"/>
  <c r="E1254" i="43"/>
  <c r="D1254" i="43"/>
  <c r="C1254" i="43"/>
  <c r="B1254" i="43"/>
  <c r="AD1253" i="43"/>
  <c r="Z1253" i="43"/>
  <c r="AA1253" i="43" s="1"/>
  <c r="Y1253" i="43"/>
  <c r="AB1253" i="43" s="1"/>
  <c r="AC1253" i="43" s="1"/>
  <c r="V1253" i="43"/>
  <c r="X1253" i="43" s="1"/>
  <c r="U1253" i="43"/>
  <c r="S1253" i="43"/>
  <c r="R1253" i="43"/>
  <c r="O1253" i="43"/>
  <c r="P1253" i="43" s="1"/>
  <c r="M1253" i="43"/>
  <c r="L1253" i="43"/>
  <c r="G1253" i="43"/>
  <c r="F1253" i="43"/>
  <c r="E1253" i="43"/>
  <c r="D1253" i="43"/>
  <c r="C1253" i="43"/>
  <c r="B1253" i="43"/>
  <c r="Y1252" i="43"/>
  <c r="AB1252" i="43" s="1"/>
  <c r="AC1252" i="43" s="1"/>
  <c r="V1252" i="43"/>
  <c r="U1252" i="43"/>
  <c r="R1252" i="43"/>
  <c r="O1252" i="43"/>
  <c r="M1252" i="43"/>
  <c r="L1252" i="43"/>
  <c r="S1252" i="43" s="1"/>
  <c r="G1252" i="43"/>
  <c r="F1252" i="43"/>
  <c r="E1252" i="43"/>
  <c r="D1252" i="43"/>
  <c r="C1252" i="43"/>
  <c r="B1252" i="43"/>
  <c r="Y1251" i="43"/>
  <c r="AB1251" i="43" s="1"/>
  <c r="AC1251" i="43" s="1"/>
  <c r="V1251" i="43"/>
  <c r="U1251" i="43"/>
  <c r="S1251" i="43"/>
  <c r="R1251" i="43"/>
  <c r="O1251" i="43"/>
  <c r="P1251" i="43" s="1"/>
  <c r="M1251" i="43"/>
  <c r="L1251" i="43"/>
  <c r="G1251" i="43"/>
  <c r="F1251" i="43"/>
  <c r="E1251" i="43"/>
  <c r="D1251" i="43"/>
  <c r="C1251" i="43"/>
  <c r="B1251" i="43"/>
  <c r="Y1250" i="43"/>
  <c r="AB1250" i="43" s="1"/>
  <c r="AC1250" i="43" s="1"/>
  <c r="V1250" i="43"/>
  <c r="U1250" i="43"/>
  <c r="R1250" i="43"/>
  <c r="O1250" i="43"/>
  <c r="M1250" i="43"/>
  <c r="L1250" i="43"/>
  <c r="W1250" i="43" s="1"/>
  <c r="G1250" i="43"/>
  <c r="F1250" i="43"/>
  <c r="E1250" i="43"/>
  <c r="D1250" i="43"/>
  <c r="C1250" i="43"/>
  <c r="B1250" i="43"/>
  <c r="AD1249" i="43"/>
  <c r="Z1249" i="43"/>
  <c r="AA1249" i="43" s="1"/>
  <c r="Y1249" i="43"/>
  <c r="AB1249" i="43" s="1"/>
  <c r="AC1249" i="43" s="1"/>
  <c r="V1249" i="43"/>
  <c r="X1249" i="43" s="1"/>
  <c r="U1249" i="43"/>
  <c r="S1249" i="43"/>
  <c r="R1249" i="43"/>
  <c r="P1249" i="43"/>
  <c r="O1249" i="43"/>
  <c r="M1249" i="43"/>
  <c r="L1249" i="43"/>
  <c r="G1249" i="43"/>
  <c r="F1249" i="43"/>
  <c r="E1249" i="43"/>
  <c r="D1249" i="43"/>
  <c r="C1249" i="43"/>
  <c r="B1249" i="43"/>
  <c r="Y1248" i="43"/>
  <c r="AB1248" i="43" s="1"/>
  <c r="AC1248" i="43" s="1"/>
  <c r="V1248" i="43"/>
  <c r="U1248" i="43"/>
  <c r="R1248" i="43"/>
  <c r="O1248" i="43"/>
  <c r="M1248" i="43"/>
  <c r="L1248" i="43"/>
  <c r="W1248" i="43" s="1"/>
  <c r="G1248" i="43"/>
  <c r="F1248" i="43"/>
  <c r="E1248" i="43"/>
  <c r="D1248" i="43"/>
  <c r="C1248" i="43"/>
  <c r="B1248" i="43"/>
  <c r="AD1247" i="43"/>
  <c r="Z1247" i="43"/>
  <c r="AA1247" i="43" s="1"/>
  <c r="Y1247" i="43"/>
  <c r="AB1247" i="43" s="1"/>
  <c r="AC1247" i="43" s="1"/>
  <c r="V1247" i="43"/>
  <c r="X1247" i="43" s="1"/>
  <c r="U1247" i="43"/>
  <c r="S1247" i="43"/>
  <c r="R1247" i="43"/>
  <c r="O1247" i="43"/>
  <c r="P1247" i="43" s="1"/>
  <c r="M1247" i="43"/>
  <c r="L1247" i="43"/>
  <c r="G1247" i="43"/>
  <c r="F1247" i="43"/>
  <c r="E1247" i="43"/>
  <c r="D1247" i="43"/>
  <c r="C1247" i="43"/>
  <c r="B1247" i="43"/>
  <c r="Y1246" i="43"/>
  <c r="AB1246" i="43" s="1"/>
  <c r="AC1246" i="43" s="1"/>
  <c r="V1246" i="43"/>
  <c r="U1246" i="43"/>
  <c r="R1246" i="43"/>
  <c r="O1246" i="43"/>
  <c r="M1246" i="43"/>
  <c r="L1246" i="43"/>
  <c r="S1246" i="43" s="1"/>
  <c r="G1246" i="43"/>
  <c r="F1246" i="43"/>
  <c r="E1246" i="43"/>
  <c r="D1246" i="43"/>
  <c r="C1246" i="43"/>
  <c r="B1246" i="43"/>
  <c r="Y1245" i="43"/>
  <c r="AB1245" i="43" s="1"/>
  <c r="AC1245" i="43" s="1"/>
  <c r="V1245" i="43"/>
  <c r="U1245" i="43"/>
  <c r="R1245" i="43"/>
  <c r="O1245" i="43"/>
  <c r="M1245" i="43"/>
  <c r="L1245" i="43"/>
  <c r="P1245" i="43" s="1"/>
  <c r="G1245" i="43"/>
  <c r="F1245" i="43"/>
  <c r="E1245" i="43"/>
  <c r="D1245" i="43"/>
  <c r="C1245" i="43"/>
  <c r="B1245" i="43"/>
  <c r="AB1244" i="43"/>
  <c r="AC1244" i="43" s="1"/>
  <c r="Z1244" i="43"/>
  <c r="AA1244" i="43" s="1"/>
  <c r="Y1244" i="43"/>
  <c r="AD1244" i="43" s="1"/>
  <c r="V1244" i="43"/>
  <c r="X1244" i="43" s="1"/>
  <c r="U1244" i="43"/>
  <c r="R1244" i="43"/>
  <c r="O1244" i="43"/>
  <c r="M1244" i="43"/>
  <c r="L1244" i="43"/>
  <c r="S1244" i="43" s="1"/>
  <c r="G1244" i="43"/>
  <c r="F1244" i="43"/>
  <c r="E1244" i="43"/>
  <c r="D1244" i="43"/>
  <c r="C1244" i="43"/>
  <c r="B1244" i="43"/>
  <c r="Z1243" i="43"/>
  <c r="AA1243" i="43" s="1"/>
  <c r="Y1243" i="43"/>
  <c r="AB1243" i="43" s="1"/>
  <c r="AC1243" i="43" s="1"/>
  <c r="V1243" i="43"/>
  <c r="U1243" i="43"/>
  <c r="R1243" i="43"/>
  <c r="O1243" i="43"/>
  <c r="M1243" i="43"/>
  <c r="L1243" i="43"/>
  <c r="W1243" i="43" s="1"/>
  <c r="G1243" i="43"/>
  <c r="F1243" i="43"/>
  <c r="E1243" i="43"/>
  <c r="D1243" i="43"/>
  <c r="C1243" i="43"/>
  <c r="B1243" i="43"/>
  <c r="AB1242" i="43"/>
  <c r="AC1242" i="43" s="1"/>
  <c r="Z1242" i="43"/>
  <c r="AA1242" i="43" s="1"/>
  <c r="Y1242" i="43"/>
  <c r="AD1242" i="43" s="1"/>
  <c r="X1242" i="43"/>
  <c r="V1242" i="43"/>
  <c r="U1242" i="43"/>
  <c r="R1242" i="43"/>
  <c r="O1242" i="43"/>
  <c r="M1242" i="43"/>
  <c r="L1242" i="43"/>
  <c r="S1242" i="43" s="1"/>
  <c r="G1242" i="43"/>
  <c r="F1242" i="43"/>
  <c r="E1242" i="43"/>
  <c r="D1242" i="43"/>
  <c r="C1242" i="43"/>
  <c r="B1242" i="43"/>
  <c r="Y1241" i="43"/>
  <c r="AB1241" i="43" s="1"/>
  <c r="AC1241" i="43" s="1"/>
  <c r="V1241" i="43"/>
  <c r="U1241" i="43"/>
  <c r="R1241" i="43"/>
  <c r="O1241" i="43"/>
  <c r="M1241" i="43"/>
  <c r="L1241" i="43"/>
  <c r="W1241" i="43" s="1"/>
  <c r="G1241" i="43"/>
  <c r="F1241" i="43"/>
  <c r="E1241" i="43"/>
  <c r="D1241" i="43"/>
  <c r="C1241" i="43"/>
  <c r="B1241" i="43"/>
  <c r="AB1240" i="43"/>
  <c r="AC1240" i="43" s="1"/>
  <c r="Z1240" i="43"/>
  <c r="AA1240" i="43" s="1"/>
  <c r="Y1240" i="43"/>
  <c r="AD1240" i="43" s="1"/>
  <c r="X1240" i="43"/>
  <c r="V1240" i="43"/>
  <c r="U1240" i="43"/>
  <c r="R1240" i="43"/>
  <c r="O1240" i="43"/>
  <c r="M1240" i="43"/>
  <c r="L1240" i="43"/>
  <c r="W1240" i="43" s="1"/>
  <c r="G1240" i="43"/>
  <c r="F1240" i="43"/>
  <c r="E1240" i="43"/>
  <c r="D1240" i="43"/>
  <c r="C1240" i="43"/>
  <c r="B1240" i="43"/>
  <c r="Y1239" i="43"/>
  <c r="AB1239" i="43" s="1"/>
  <c r="AC1239" i="43" s="1"/>
  <c r="V1239" i="43"/>
  <c r="U1239" i="43"/>
  <c r="R1239" i="43"/>
  <c r="O1239" i="43"/>
  <c r="M1239" i="43"/>
  <c r="L1239" i="43"/>
  <c r="W1239" i="43" s="1"/>
  <c r="G1239" i="43"/>
  <c r="F1239" i="43"/>
  <c r="E1239" i="43"/>
  <c r="D1239" i="43"/>
  <c r="C1239" i="43"/>
  <c r="B1239" i="43"/>
  <c r="AB1238" i="43"/>
  <c r="AC1238" i="43" s="1"/>
  <c r="Z1238" i="43"/>
  <c r="AA1238" i="43" s="1"/>
  <c r="Y1238" i="43"/>
  <c r="AD1238" i="43" s="1"/>
  <c r="X1238" i="43"/>
  <c r="V1238" i="43"/>
  <c r="U1238" i="43"/>
  <c r="R1238" i="43"/>
  <c r="O1238" i="43"/>
  <c r="M1238" i="43"/>
  <c r="L1238" i="43"/>
  <c r="W1238" i="43" s="1"/>
  <c r="G1238" i="43"/>
  <c r="F1238" i="43"/>
  <c r="E1238" i="43"/>
  <c r="D1238" i="43"/>
  <c r="C1238" i="43"/>
  <c r="B1238" i="43"/>
  <c r="Y1237" i="43"/>
  <c r="AB1237" i="43" s="1"/>
  <c r="AC1237" i="43" s="1"/>
  <c r="V1237" i="43"/>
  <c r="U1237" i="43"/>
  <c r="R1237" i="43"/>
  <c r="O1237" i="43"/>
  <c r="M1237" i="43"/>
  <c r="L1237" i="43"/>
  <c r="P1237" i="43" s="1"/>
  <c r="G1237" i="43"/>
  <c r="F1237" i="43"/>
  <c r="E1237" i="43"/>
  <c r="D1237" i="43"/>
  <c r="C1237" i="43"/>
  <c r="B1237" i="43"/>
  <c r="AB1236" i="43"/>
  <c r="AC1236" i="43" s="1"/>
  <c r="Z1236" i="43"/>
  <c r="AA1236" i="43" s="1"/>
  <c r="Y1236" i="43"/>
  <c r="AD1236" i="43" s="1"/>
  <c r="V1236" i="43"/>
  <c r="X1236" i="43" s="1"/>
  <c r="U1236" i="43"/>
  <c r="R1236" i="43"/>
  <c r="O1236" i="43"/>
  <c r="M1236" i="43"/>
  <c r="L1236" i="43"/>
  <c r="S1236" i="43" s="1"/>
  <c r="G1236" i="43"/>
  <c r="F1236" i="43"/>
  <c r="E1236" i="43"/>
  <c r="D1236" i="43"/>
  <c r="C1236" i="43"/>
  <c r="B1236" i="43"/>
  <c r="Z1235" i="43"/>
  <c r="AA1235" i="43" s="1"/>
  <c r="Y1235" i="43"/>
  <c r="AB1235" i="43" s="1"/>
  <c r="AC1235" i="43" s="1"/>
  <c r="V1235" i="43"/>
  <c r="U1235" i="43"/>
  <c r="R1235" i="43"/>
  <c r="O1235" i="43"/>
  <c r="M1235" i="43"/>
  <c r="L1235" i="43"/>
  <c r="W1235" i="43" s="1"/>
  <c r="G1235" i="43"/>
  <c r="F1235" i="43"/>
  <c r="E1235" i="43"/>
  <c r="D1235" i="43"/>
  <c r="C1235" i="43"/>
  <c r="B1235" i="43"/>
  <c r="AB1234" i="43"/>
  <c r="AC1234" i="43" s="1"/>
  <c r="Z1234" i="43"/>
  <c r="AA1234" i="43" s="1"/>
  <c r="Y1234" i="43"/>
  <c r="AD1234" i="43" s="1"/>
  <c r="X1234" i="43"/>
  <c r="V1234" i="43"/>
  <c r="U1234" i="43"/>
  <c r="R1234" i="43"/>
  <c r="O1234" i="43"/>
  <c r="M1234" i="43"/>
  <c r="L1234" i="43"/>
  <c r="S1234" i="43" s="1"/>
  <c r="G1234" i="43"/>
  <c r="F1234" i="43"/>
  <c r="E1234" i="43"/>
  <c r="D1234" i="43"/>
  <c r="C1234" i="43"/>
  <c r="B1234" i="43"/>
  <c r="Y1233" i="43"/>
  <c r="AB1233" i="43" s="1"/>
  <c r="AC1233" i="43" s="1"/>
  <c r="V1233" i="43"/>
  <c r="U1233" i="43"/>
  <c r="R1233" i="43"/>
  <c r="O1233" i="43"/>
  <c r="M1233" i="43"/>
  <c r="L1233" i="43"/>
  <c r="G1233" i="43"/>
  <c r="F1233" i="43"/>
  <c r="E1233" i="43"/>
  <c r="D1233" i="43"/>
  <c r="C1233" i="43"/>
  <c r="B1233" i="43"/>
  <c r="AB1232" i="43"/>
  <c r="AC1232" i="43" s="1"/>
  <c r="Z1232" i="43"/>
  <c r="AA1232" i="43" s="1"/>
  <c r="Y1232" i="43"/>
  <c r="AD1232" i="43" s="1"/>
  <c r="V1232" i="43"/>
  <c r="X1232" i="43" s="1"/>
  <c r="U1232" i="43"/>
  <c r="R1232" i="43"/>
  <c r="O1232" i="43"/>
  <c r="M1232" i="43"/>
  <c r="L1232" i="43"/>
  <c r="G1232" i="43"/>
  <c r="F1232" i="43"/>
  <c r="E1232" i="43"/>
  <c r="D1232" i="43"/>
  <c r="C1232" i="43"/>
  <c r="B1232" i="43"/>
  <c r="Z1231" i="43"/>
  <c r="AA1231" i="43" s="1"/>
  <c r="Y1231" i="43"/>
  <c r="AB1231" i="43" s="1"/>
  <c r="AC1231" i="43" s="1"/>
  <c r="V1231" i="43"/>
  <c r="U1231" i="43"/>
  <c r="R1231" i="43"/>
  <c r="O1231" i="43"/>
  <c r="M1231" i="43"/>
  <c r="L1231" i="43"/>
  <c r="W1231" i="43" s="1"/>
  <c r="G1231" i="43"/>
  <c r="F1231" i="43"/>
  <c r="E1231" i="43"/>
  <c r="D1231" i="43"/>
  <c r="C1231" i="43"/>
  <c r="B1231" i="43"/>
  <c r="AB1230" i="43"/>
  <c r="AC1230" i="43" s="1"/>
  <c r="Z1230" i="43"/>
  <c r="AA1230" i="43" s="1"/>
  <c r="Y1230" i="43"/>
  <c r="AD1230" i="43" s="1"/>
  <c r="X1230" i="43"/>
  <c r="V1230" i="43"/>
  <c r="U1230" i="43"/>
  <c r="R1230" i="43"/>
  <c r="O1230" i="43"/>
  <c r="M1230" i="43"/>
  <c r="L1230" i="43"/>
  <c r="S1230" i="43" s="1"/>
  <c r="G1230" i="43"/>
  <c r="F1230" i="43"/>
  <c r="E1230" i="43"/>
  <c r="D1230" i="43"/>
  <c r="C1230" i="43"/>
  <c r="B1230" i="43"/>
  <c r="Y1229" i="43"/>
  <c r="AB1229" i="43" s="1"/>
  <c r="AC1229" i="43" s="1"/>
  <c r="V1229" i="43"/>
  <c r="U1229" i="43"/>
  <c r="R1229" i="43"/>
  <c r="O1229" i="43"/>
  <c r="M1229" i="43"/>
  <c r="L1229" i="43"/>
  <c r="P1229" i="43" s="1"/>
  <c r="G1229" i="43"/>
  <c r="F1229" i="43"/>
  <c r="E1229" i="43"/>
  <c r="D1229" i="43"/>
  <c r="C1229" i="43"/>
  <c r="B1229" i="43"/>
  <c r="AB1228" i="43"/>
  <c r="AC1228" i="43" s="1"/>
  <c r="Z1228" i="43"/>
  <c r="AA1228" i="43" s="1"/>
  <c r="Y1228" i="43"/>
  <c r="AD1228" i="43" s="1"/>
  <c r="V1228" i="43"/>
  <c r="X1228" i="43" s="1"/>
  <c r="U1228" i="43"/>
  <c r="R1228" i="43"/>
  <c r="O1228" i="43"/>
  <c r="M1228" i="43"/>
  <c r="L1228" i="43"/>
  <c r="S1228" i="43" s="1"/>
  <c r="G1228" i="43"/>
  <c r="F1228" i="43"/>
  <c r="E1228" i="43"/>
  <c r="D1228" i="43"/>
  <c r="C1228" i="43"/>
  <c r="B1228" i="43"/>
  <c r="Z1227" i="43"/>
  <c r="AA1227" i="43" s="1"/>
  <c r="Y1227" i="43"/>
  <c r="AB1227" i="43" s="1"/>
  <c r="AC1227" i="43" s="1"/>
  <c r="V1227" i="43"/>
  <c r="U1227" i="43"/>
  <c r="R1227" i="43"/>
  <c r="O1227" i="43"/>
  <c r="M1227" i="43"/>
  <c r="L1227" i="43"/>
  <c r="W1227" i="43" s="1"/>
  <c r="G1227" i="43"/>
  <c r="F1227" i="43"/>
  <c r="E1227" i="43"/>
  <c r="D1227" i="43"/>
  <c r="C1227" i="43"/>
  <c r="B1227" i="43"/>
  <c r="AB1226" i="43"/>
  <c r="AC1226" i="43" s="1"/>
  <c r="Z1226" i="43"/>
  <c r="AA1226" i="43" s="1"/>
  <c r="Y1226" i="43"/>
  <c r="AD1226" i="43" s="1"/>
  <c r="X1226" i="43"/>
  <c r="V1226" i="43"/>
  <c r="U1226" i="43"/>
  <c r="R1226" i="43"/>
  <c r="O1226" i="43"/>
  <c r="M1226" i="43"/>
  <c r="L1226" i="43"/>
  <c r="W1226" i="43" s="1"/>
  <c r="G1226" i="43"/>
  <c r="F1226" i="43"/>
  <c r="E1226" i="43"/>
  <c r="D1226" i="43"/>
  <c r="C1226" i="43"/>
  <c r="B1226" i="43"/>
  <c r="Y1225" i="43"/>
  <c r="AB1225" i="43" s="1"/>
  <c r="AC1225" i="43" s="1"/>
  <c r="V1225" i="43"/>
  <c r="U1225" i="43"/>
  <c r="R1225" i="43"/>
  <c r="O1225" i="43"/>
  <c r="M1225" i="43"/>
  <c r="L1225" i="43"/>
  <c r="G1225" i="43"/>
  <c r="F1225" i="43"/>
  <c r="E1225" i="43"/>
  <c r="D1225" i="43"/>
  <c r="C1225" i="43"/>
  <c r="B1225" i="43"/>
  <c r="AB1224" i="43"/>
  <c r="AC1224" i="43" s="1"/>
  <c r="Z1224" i="43"/>
  <c r="AA1224" i="43" s="1"/>
  <c r="Y1224" i="43"/>
  <c r="AD1224" i="43" s="1"/>
  <c r="V1224" i="43"/>
  <c r="X1224" i="43" s="1"/>
  <c r="U1224" i="43"/>
  <c r="R1224" i="43"/>
  <c r="O1224" i="43"/>
  <c r="M1224" i="43"/>
  <c r="L1224" i="43"/>
  <c r="G1224" i="43"/>
  <c r="F1224" i="43"/>
  <c r="E1224" i="43"/>
  <c r="D1224" i="43"/>
  <c r="C1224" i="43"/>
  <c r="B1224" i="43"/>
  <c r="Z1223" i="43"/>
  <c r="AA1223" i="43" s="1"/>
  <c r="Y1223" i="43"/>
  <c r="AB1223" i="43" s="1"/>
  <c r="AC1223" i="43" s="1"/>
  <c r="V1223" i="43"/>
  <c r="U1223" i="43"/>
  <c r="R1223" i="43"/>
  <c r="O1223" i="43"/>
  <c r="M1223" i="43"/>
  <c r="L1223" i="43"/>
  <c r="W1223" i="43" s="1"/>
  <c r="G1223" i="43"/>
  <c r="F1223" i="43"/>
  <c r="E1223" i="43"/>
  <c r="D1223" i="43"/>
  <c r="C1223" i="43"/>
  <c r="B1223" i="43"/>
  <c r="AB1222" i="43"/>
  <c r="AC1222" i="43" s="1"/>
  <c r="Z1222" i="43"/>
  <c r="AA1222" i="43" s="1"/>
  <c r="Y1222" i="43"/>
  <c r="AD1222" i="43" s="1"/>
  <c r="X1222" i="43"/>
  <c r="V1222" i="43"/>
  <c r="U1222" i="43"/>
  <c r="R1222" i="43"/>
  <c r="O1222" i="43"/>
  <c r="M1222" i="43"/>
  <c r="L1222" i="43"/>
  <c r="S1222" i="43" s="1"/>
  <c r="G1222" i="43"/>
  <c r="F1222" i="43"/>
  <c r="E1222" i="43"/>
  <c r="D1222" i="43"/>
  <c r="C1222" i="43"/>
  <c r="B1222" i="43"/>
  <c r="Y1221" i="43"/>
  <c r="AB1221" i="43" s="1"/>
  <c r="AC1221" i="43" s="1"/>
  <c r="V1221" i="43"/>
  <c r="U1221" i="43"/>
  <c r="R1221" i="43"/>
  <c r="O1221" i="43"/>
  <c r="M1221" i="43"/>
  <c r="L1221" i="43"/>
  <c r="P1221" i="43" s="1"/>
  <c r="G1221" i="43"/>
  <c r="F1221" i="43"/>
  <c r="E1221" i="43"/>
  <c r="D1221" i="43"/>
  <c r="C1221" i="43"/>
  <c r="B1221" i="43"/>
  <c r="AB1220" i="43"/>
  <c r="AC1220" i="43" s="1"/>
  <c r="Z1220" i="43"/>
  <c r="AA1220" i="43" s="1"/>
  <c r="Y1220" i="43"/>
  <c r="AD1220" i="43" s="1"/>
  <c r="V1220" i="43"/>
  <c r="X1220" i="43" s="1"/>
  <c r="U1220" i="43"/>
  <c r="R1220" i="43"/>
  <c r="O1220" i="43"/>
  <c r="M1220" i="43"/>
  <c r="L1220" i="43"/>
  <c r="S1220" i="43" s="1"/>
  <c r="G1220" i="43"/>
  <c r="F1220" i="43"/>
  <c r="E1220" i="43"/>
  <c r="D1220" i="43"/>
  <c r="C1220" i="43"/>
  <c r="B1220" i="43"/>
  <c r="Z1219" i="43"/>
  <c r="AA1219" i="43" s="1"/>
  <c r="Y1219" i="43"/>
  <c r="AB1219" i="43" s="1"/>
  <c r="AC1219" i="43" s="1"/>
  <c r="V1219" i="43"/>
  <c r="U1219" i="43"/>
  <c r="R1219" i="43"/>
  <c r="O1219" i="43"/>
  <c r="M1219" i="43"/>
  <c r="L1219" i="43"/>
  <c r="W1219" i="43" s="1"/>
  <c r="G1219" i="43"/>
  <c r="F1219" i="43"/>
  <c r="E1219" i="43"/>
  <c r="D1219" i="43"/>
  <c r="C1219" i="43"/>
  <c r="B1219" i="43"/>
  <c r="Y1218" i="43"/>
  <c r="AB1218" i="43" s="1"/>
  <c r="AC1218" i="43" s="1"/>
  <c r="V1218" i="43"/>
  <c r="U1218" i="43"/>
  <c r="R1218" i="43"/>
  <c r="O1218" i="43"/>
  <c r="M1218" i="43"/>
  <c r="L1218" i="43"/>
  <c r="G1218" i="43"/>
  <c r="F1218" i="43"/>
  <c r="E1218" i="43"/>
  <c r="D1218" i="43"/>
  <c r="C1218" i="43"/>
  <c r="B1218" i="43"/>
  <c r="Y1217" i="43"/>
  <c r="AB1217" i="43" s="1"/>
  <c r="AC1217" i="43" s="1"/>
  <c r="V1217" i="43"/>
  <c r="U1217" i="43"/>
  <c r="R1217" i="43"/>
  <c r="O1217" i="43"/>
  <c r="M1217" i="43"/>
  <c r="L1217" i="43"/>
  <c r="G1217" i="43"/>
  <c r="F1217" i="43"/>
  <c r="E1217" i="43"/>
  <c r="D1217" i="43"/>
  <c r="C1217" i="43"/>
  <c r="B1217" i="43"/>
  <c r="Y1216" i="43"/>
  <c r="V1216" i="43"/>
  <c r="U1216" i="43"/>
  <c r="R1216" i="43"/>
  <c r="O1216" i="43"/>
  <c r="M1216" i="43"/>
  <c r="L1216" i="43"/>
  <c r="G1216" i="43"/>
  <c r="F1216" i="43"/>
  <c r="E1216" i="43"/>
  <c r="D1216" i="43"/>
  <c r="C1216" i="43"/>
  <c r="B1216" i="43"/>
  <c r="AD1215" i="43"/>
  <c r="Y1215" i="43"/>
  <c r="V1215" i="43"/>
  <c r="W1215" i="43" s="1"/>
  <c r="O1215" i="43"/>
  <c r="M1215" i="43"/>
  <c r="L1215" i="43"/>
  <c r="S1215" i="43" s="1"/>
  <c r="G1215" i="43"/>
  <c r="F1215" i="43"/>
  <c r="E1215" i="43"/>
  <c r="D1215" i="43"/>
  <c r="C1215" i="43"/>
  <c r="B1215" i="43"/>
  <c r="Z1214" i="43"/>
  <c r="AA1214" i="43" s="1"/>
  <c r="Y1214" i="43"/>
  <c r="AB1214" i="43" s="1"/>
  <c r="AC1214" i="43" s="1"/>
  <c r="W1214" i="43"/>
  <c r="V1214" i="43"/>
  <c r="S1214" i="43"/>
  <c r="O1214" i="43"/>
  <c r="M1214" i="43"/>
  <c r="L1214" i="43"/>
  <c r="G1214" i="43"/>
  <c r="F1214" i="43"/>
  <c r="E1214" i="43"/>
  <c r="D1214" i="43"/>
  <c r="C1214" i="43"/>
  <c r="B1214" i="43"/>
  <c r="Z1213" i="43"/>
  <c r="AA1213" i="43" s="1"/>
  <c r="Y1213" i="43"/>
  <c r="AB1213" i="43" s="1"/>
  <c r="AC1213" i="43" s="1"/>
  <c r="V1213" i="43"/>
  <c r="O1213" i="43"/>
  <c r="M1213" i="43"/>
  <c r="L1213" i="43"/>
  <c r="S1213" i="43" s="1"/>
  <c r="G1213" i="43"/>
  <c r="F1213" i="43"/>
  <c r="E1213" i="43"/>
  <c r="D1213" i="43"/>
  <c r="C1213" i="43"/>
  <c r="B1213" i="43"/>
  <c r="AC1212" i="43"/>
  <c r="Z1212" i="43"/>
  <c r="AA1212" i="43" s="1"/>
  <c r="Y1212" i="43"/>
  <c r="AB1212" i="43" s="1"/>
  <c r="W1212" i="43"/>
  <c r="V1212" i="43"/>
  <c r="U1212" i="43"/>
  <c r="R1212" i="43"/>
  <c r="P1212" i="43"/>
  <c r="O1212" i="43"/>
  <c r="M1212" i="43"/>
  <c r="L1212" i="43"/>
  <c r="G1212" i="43"/>
  <c r="F1212" i="43"/>
  <c r="E1212" i="43"/>
  <c r="D1212" i="43"/>
  <c r="C1212" i="43"/>
  <c r="B1212" i="43"/>
  <c r="Y1211" i="43"/>
  <c r="V1211" i="43"/>
  <c r="U1211" i="43"/>
  <c r="R1211" i="43"/>
  <c r="O1211" i="43"/>
  <c r="M1211" i="43"/>
  <c r="L1211" i="43"/>
  <c r="G1211" i="43"/>
  <c r="F1211" i="43"/>
  <c r="E1211" i="43"/>
  <c r="D1211" i="43"/>
  <c r="C1211" i="43"/>
  <c r="B1211" i="43"/>
  <c r="Z1210" i="43"/>
  <c r="AA1210" i="43" s="1"/>
  <c r="Y1210" i="43"/>
  <c r="AB1210" i="43" s="1"/>
  <c r="AC1210" i="43" s="1"/>
  <c r="V1210" i="43"/>
  <c r="U1210" i="43"/>
  <c r="R1210" i="43"/>
  <c r="O1210" i="43"/>
  <c r="M1210" i="43"/>
  <c r="L1210" i="43"/>
  <c r="G1210" i="43"/>
  <c r="F1210" i="43"/>
  <c r="E1210" i="43"/>
  <c r="D1210" i="43"/>
  <c r="C1210" i="43"/>
  <c r="B1210" i="43"/>
  <c r="AB1209" i="43"/>
  <c r="AC1209" i="43" s="1"/>
  <c r="Y1209" i="43"/>
  <c r="V1209" i="43"/>
  <c r="U1209" i="43"/>
  <c r="R1209" i="43"/>
  <c r="O1209" i="43"/>
  <c r="M1209" i="43"/>
  <c r="L1209" i="43"/>
  <c r="P1209" i="43" s="1"/>
  <c r="G1209" i="43"/>
  <c r="F1209" i="43"/>
  <c r="E1209" i="43"/>
  <c r="D1209" i="43"/>
  <c r="C1209" i="43"/>
  <c r="B1209" i="43"/>
  <c r="AC1208" i="43"/>
  <c r="Y1208" i="43"/>
  <c r="AB1208" i="43" s="1"/>
  <c r="W1208" i="43"/>
  <c r="V1208" i="43"/>
  <c r="U1208" i="43"/>
  <c r="R1208" i="43"/>
  <c r="P1208" i="43"/>
  <c r="O1208" i="43"/>
  <c r="M1208" i="43"/>
  <c r="L1208" i="43"/>
  <c r="G1208" i="43"/>
  <c r="F1208" i="43"/>
  <c r="E1208" i="43"/>
  <c r="D1208" i="43"/>
  <c r="C1208" i="43"/>
  <c r="B1208" i="43"/>
  <c r="Y1207" i="43"/>
  <c r="V1207" i="43"/>
  <c r="U1207" i="43"/>
  <c r="R1207" i="43"/>
  <c r="O1207" i="43"/>
  <c r="M1207" i="43"/>
  <c r="L1207" i="43"/>
  <c r="G1207" i="43"/>
  <c r="F1207" i="43"/>
  <c r="E1207" i="43"/>
  <c r="D1207" i="43"/>
  <c r="C1207" i="43"/>
  <c r="B1207" i="43"/>
  <c r="AD1206" i="43"/>
  <c r="Z1206" i="43"/>
  <c r="AA1206" i="43" s="1"/>
  <c r="Y1206" i="43"/>
  <c r="AB1206" i="43" s="1"/>
  <c r="AC1206" i="43" s="1"/>
  <c r="V1206" i="43"/>
  <c r="U1206" i="43"/>
  <c r="R1206" i="43"/>
  <c r="O1206" i="43"/>
  <c r="M1206" i="43"/>
  <c r="L1206" i="43"/>
  <c r="G1206" i="43"/>
  <c r="F1206" i="43"/>
  <c r="E1206" i="43"/>
  <c r="D1206" i="43"/>
  <c r="C1206" i="43"/>
  <c r="B1206" i="43"/>
  <c r="Y1205" i="43"/>
  <c r="AB1205" i="43" s="1"/>
  <c r="AC1205" i="43" s="1"/>
  <c r="V1205" i="43"/>
  <c r="U1205" i="43"/>
  <c r="R1205" i="43"/>
  <c r="O1205" i="43"/>
  <c r="M1205" i="43"/>
  <c r="L1205" i="43"/>
  <c r="G1205" i="43"/>
  <c r="F1205" i="43"/>
  <c r="E1205" i="43"/>
  <c r="D1205" i="43"/>
  <c r="C1205" i="43"/>
  <c r="B1205" i="43"/>
  <c r="AC1204" i="43"/>
  <c r="Y1204" i="43"/>
  <c r="AB1204" i="43" s="1"/>
  <c r="V1204" i="43"/>
  <c r="W1204" i="43" s="1"/>
  <c r="U1204" i="43"/>
  <c r="R1204" i="43"/>
  <c r="O1204" i="43"/>
  <c r="M1204" i="43"/>
  <c r="L1204" i="43"/>
  <c r="P1204" i="43" s="1"/>
  <c r="G1204" i="43"/>
  <c r="F1204" i="43"/>
  <c r="E1204" i="43"/>
  <c r="D1204" i="43"/>
  <c r="C1204" i="43"/>
  <c r="B1204" i="43"/>
  <c r="Y1203" i="43"/>
  <c r="V1203" i="43"/>
  <c r="U1203" i="43"/>
  <c r="R1203" i="43"/>
  <c r="O1203" i="43"/>
  <c r="M1203" i="43"/>
  <c r="L1203" i="43"/>
  <c r="P1203" i="43" s="1"/>
  <c r="G1203" i="43"/>
  <c r="F1203" i="43"/>
  <c r="E1203" i="43"/>
  <c r="D1203" i="43"/>
  <c r="C1203" i="43"/>
  <c r="B1203" i="43"/>
  <c r="Y1202" i="43"/>
  <c r="AB1202" i="43" s="1"/>
  <c r="AC1202" i="43" s="1"/>
  <c r="V1202" i="43"/>
  <c r="U1202" i="43"/>
  <c r="R1202" i="43"/>
  <c r="O1202" i="43"/>
  <c r="M1202" i="43"/>
  <c r="L1202" i="43"/>
  <c r="G1202" i="43"/>
  <c r="F1202" i="43"/>
  <c r="E1202" i="43"/>
  <c r="D1202" i="43"/>
  <c r="C1202" i="43"/>
  <c r="B1202" i="43"/>
  <c r="AB1201" i="43"/>
  <c r="AC1201" i="43" s="1"/>
  <c r="Y1201" i="43"/>
  <c r="V1201" i="43"/>
  <c r="U1201" i="43"/>
  <c r="R1201" i="43"/>
  <c r="O1201" i="43"/>
  <c r="M1201" i="43"/>
  <c r="L1201" i="43"/>
  <c r="P1201" i="43" s="1"/>
  <c r="G1201" i="43"/>
  <c r="F1201" i="43"/>
  <c r="E1201" i="43"/>
  <c r="D1201" i="43"/>
  <c r="C1201" i="43"/>
  <c r="B1201" i="43"/>
  <c r="Y1200" i="43"/>
  <c r="AB1200" i="43" s="1"/>
  <c r="AC1200" i="43" s="1"/>
  <c r="V1200" i="43"/>
  <c r="U1200" i="43"/>
  <c r="R1200" i="43"/>
  <c r="O1200" i="43"/>
  <c r="P1200" i="43" s="1"/>
  <c r="M1200" i="43"/>
  <c r="L1200" i="43"/>
  <c r="G1200" i="43"/>
  <c r="F1200" i="43"/>
  <c r="E1200" i="43"/>
  <c r="D1200" i="43"/>
  <c r="C1200" i="43"/>
  <c r="B1200" i="43"/>
  <c r="Y1199" i="43"/>
  <c r="V1199" i="43"/>
  <c r="U1199" i="43"/>
  <c r="R1199" i="43"/>
  <c r="O1199" i="43"/>
  <c r="M1199" i="43"/>
  <c r="L1199" i="43"/>
  <c r="G1199" i="43"/>
  <c r="F1199" i="43"/>
  <c r="E1199" i="43"/>
  <c r="D1199" i="43"/>
  <c r="C1199" i="43"/>
  <c r="B1199" i="43"/>
  <c r="Y1198" i="43"/>
  <c r="AB1198" i="43" s="1"/>
  <c r="AC1198" i="43" s="1"/>
  <c r="V1198" i="43"/>
  <c r="U1198" i="43"/>
  <c r="R1198" i="43"/>
  <c r="O1198" i="43"/>
  <c r="M1198" i="43"/>
  <c r="L1198" i="43"/>
  <c r="G1198" i="43"/>
  <c r="F1198" i="43"/>
  <c r="E1198" i="43"/>
  <c r="D1198" i="43"/>
  <c r="C1198" i="43"/>
  <c r="B1198" i="43"/>
  <c r="Y1197" i="43"/>
  <c r="AB1197" i="43" s="1"/>
  <c r="AC1197" i="43" s="1"/>
  <c r="V1197" i="43"/>
  <c r="W1197" i="43" s="1"/>
  <c r="U1197" i="43"/>
  <c r="R1197" i="43"/>
  <c r="O1197" i="43"/>
  <c r="M1197" i="43"/>
  <c r="L1197" i="43"/>
  <c r="G1197" i="43"/>
  <c r="F1197" i="43"/>
  <c r="E1197" i="43"/>
  <c r="D1197" i="43"/>
  <c r="C1197" i="43"/>
  <c r="B1197" i="43"/>
  <c r="AC1196" i="43"/>
  <c r="Y1196" i="43"/>
  <c r="AB1196" i="43" s="1"/>
  <c r="V1196" i="43"/>
  <c r="U1196" i="43"/>
  <c r="R1196" i="43"/>
  <c r="O1196" i="43"/>
  <c r="M1196" i="43"/>
  <c r="L1196" i="43"/>
  <c r="G1196" i="43"/>
  <c r="F1196" i="43"/>
  <c r="E1196" i="43"/>
  <c r="D1196" i="43"/>
  <c r="C1196" i="43"/>
  <c r="B1196" i="43"/>
  <c r="Y1195" i="43"/>
  <c r="V1195" i="43"/>
  <c r="U1195" i="43"/>
  <c r="R1195" i="43"/>
  <c r="O1195" i="43"/>
  <c r="M1195" i="43"/>
  <c r="L1195" i="43"/>
  <c r="G1195" i="43"/>
  <c r="F1195" i="43"/>
  <c r="E1195" i="43"/>
  <c r="D1195" i="43"/>
  <c r="C1195" i="43"/>
  <c r="B1195" i="43"/>
  <c r="Y1194" i="43"/>
  <c r="AB1194" i="43" s="1"/>
  <c r="AC1194" i="43" s="1"/>
  <c r="V1194" i="43"/>
  <c r="U1194" i="43"/>
  <c r="R1194" i="43"/>
  <c r="O1194" i="43"/>
  <c r="M1194" i="43"/>
  <c r="L1194" i="43"/>
  <c r="G1194" i="43"/>
  <c r="F1194" i="43"/>
  <c r="E1194" i="43"/>
  <c r="D1194" i="43"/>
  <c r="C1194" i="43"/>
  <c r="B1194" i="43"/>
  <c r="AB1193" i="43"/>
  <c r="AC1193" i="43" s="1"/>
  <c r="Y1193" i="43"/>
  <c r="V1193" i="43"/>
  <c r="W1193" i="43" s="1"/>
  <c r="U1193" i="43"/>
  <c r="R1193" i="43"/>
  <c r="O1193" i="43"/>
  <c r="M1193" i="43"/>
  <c r="L1193" i="43"/>
  <c r="G1193" i="43"/>
  <c r="F1193" i="43"/>
  <c r="E1193" i="43"/>
  <c r="D1193" i="43"/>
  <c r="C1193" i="43"/>
  <c r="B1193" i="43"/>
  <c r="AC1192" i="43"/>
  <c r="Y1192" i="43"/>
  <c r="AB1192" i="43" s="1"/>
  <c r="V1192" i="43"/>
  <c r="U1192" i="43"/>
  <c r="R1192" i="43"/>
  <c r="O1192" i="43"/>
  <c r="M1192" i="43"/>
  <c r="L1192" i="43"/>
  <c r="P1192" i="43" s="1"/>
  <c r="G1192" i="43"/>
  <c r="F1192" i="43"/>
  <c r="E1192" i="43"/>
  <c r="D1192" i="43"/>
  <c r="C1192" i="43"/>
  <c r="B1192" i="43"/>
  <c r="Y1191" i="43"/>
  <c r="V1191" i="43"/>
  <c r="U1191" i="43"/>
  <c r="R1191" i="43"/>
  <c r="O1191" i="43"/>
  <c r="M1191" i="43"/>
  <c r="L1191" i="43"/>
  <c r="G1191" i="43"/>
  <c r="F1191" i="43"/>
  <c r="E1191" i="43"/>
  <c r="D1191" i="43"/>
  <c r="C1191" i="43"/>
  <c r="B1191" i="43"/>
  <c r="Y1190" i="43"/>
  <c r="AB1190" i="43" s="1"/>
  <c r="AC1190" i="43" s="1"/>
  <c r="V1190" i="43"/>
  <c r="U1190" i="43"/>
  <c r="R1190" i="43"/>
  <c r="O1190" i="43"/>
  <c r="M1190" i="43"/>
  <c r="L1190" i="43"/>
  <c r="X1190" i="43" s="1"/>
  <c r="G1190" i="43"/>
  <c r="F1190" i="43"/>
  <c r="E1190" i="43"/>
  <c r="D1190" i="43"/>
  <c r="C1190" i="43"/>
  <c r="B1190" i="43"/>
  <c r="AB1189" i="43"/>
  <c r="AC1189" i="43" s="1"/>
  <c r="Z1189" i="43"/>
  <c r="AA1189" i="43" s="1"/>
  <c r="Y1189" i="43"/>
  <c r="AD1189" i="43" s="1"/>
  <c r="W1189" i="43"/>
  <c r="V1189" i="43"/>
  <c r="U1189" i="43"/>
  <c r="R1189" i="43"/>
  <c r="O1189" i="43"/>
  <c r="M1189" i="43"/>
  <c r="L1189" i="43"/>
  <c r="G1189" i="43"/>
  <c r="F1189" i="43"/>
  <c r="E1189" i="43"/>
  <c r="D1189" i="43"/>
  <c r="C1189" i="43"/>
  <c r="B1189" i="43"/>
  <c r="Z1188" i="43"/>
  <c r="AA1188" i="43" s="1"/>
  <c r="Y1188" i="43"/>
  <c r="AB1188" i="43" s="1"/>
  <c r="AC1188" i="43" s="1"/>
  <c r="V1188" i="43"/>
  <c r="U1188" i="43"/>
  <c r="R1188" i="43"/>
  <c r="O1188" i="43"/>
  <c r="M1188" i="43"/>
  <c r="L1188" i="43"/>
  <c r="P1188" i="43" s="1"/>
  <c r="G1188" i="43"/>
  <c r="F1188" i="43"/>
  <c r="E1188" i="43"/>
  <c r="D1188" i="43"/>
  <c r="C1188" i="43"/>
  <c r="B1188" i="43"/>
  <c r="Y1187" i="43"/>
  <c r="AD1187" i="43" s="1"/>
  <c r="V1187" i="43"/>
  <c r="U1187" i="43"/>
  <c r="R1187" i="43"/>
  <c r="O1187" i="43"/>
  <c r="M1187" i="43"/>
  <c r="L1187" i="43"/>
  <c r="G1187" i="43"/>
  <c r="F1187" i="43"/>
  <c r="E1187" i="43"/>
  <c r="D1187" i="43"/>
  <c r="C1187" i="43"/>
  <c r="B1187" i="43"/>
  <c r="Z1186" i="43"/>
  <c r="AA1186" i="43" s="1"/>
  <c r="Y1186" i="43"/>
  <c r="AB1186" i="43" s="1"/>
  <c r="AC1186" i="43" s="1"/>
  <c r="V1186" i="43"/>
  <c r="U1186" i="43"/>
  <c r="R1186" i="43"/>
  <c r="O1186" i="43"/>
  <c r="M1186" i="43"/>
  <c r="L1186" i="43"/>
  <c r="P1186" i="43" s="1"/>
  <c r="G1186" i="43"/>
  <c r="F1186" i="43"/>
  <c r="E1186" i="43"/>
  <c r="D1186" i="43"/>
  <c r="C1186" i="43"/>
  <c r="B1186" i="43"/>
  <c r="Y1185" i="43"/>
  <c r="AD1185" i="43" s="1"/>
  <c r="V1185" i="43"/>
  <c r="W1185" i="43" s="1"/>
  <c r="U1185" i="43"/>
  <c r="R1185" i="43"/>
  <c r="O1185" i="43"/>
  <c r="M1185" i="43"/>
  <c r="L1185" i="43"/>
  <c r="G1185" i="43"/>
  <c r="F1185" i="43"/>
  <c r="E1185" i="43"/>
  <c r="D1185" i="43"/>
  <c r="C1185" i="43"/>
  <c r="B1185" i="43"/>
  <c r="Y1184" i="43"/>
  <c r="AB1184" i="43" s="1"/>
  <c r="AC1184" i="43" s="1"/>
  <c r="V1184" i="43"/>
  <c r="U1184" i="43"/>
  <c r="R1184" i="43"/>
  <c r="O1184" i="43"/>
  <c r="P1184" i="43" s="1"/>
  <c r="M1184" i="43"/>
  <c r="L1184" i="43"/>
  <c r="X1184" i="43" s="1"/>
  <c r="G1184" i="43"/>
  <c r="F1184" i="43"/>
  <c r="E1184" i="43"/>
  <c r="D1184" i="43"/>
  <c r="C1184" i="43"/>
  <c r="B1184" i="43"/>
  <c r="AB1183" i="43"/>
  <c r="AC1183" i="43" s="1"/>
  <c r="Y1183" i="43"/>
  <c r="AD1183" i="43" s="1"/>
  <c r="V1183" i="43"/>
  <c r="U1183" i="43"/>
  <c r="R1183" i="43"/>
  <c r="O1183" i="43"/>
  <c r="M1183" i="43"/>
  <c r="L1183" i="43"/>
  <c r="G1183" i="43"/>
  <c r="F1183" i="43"/>
  <c r="E1183" i="43"/>
  <c r="D1183" i="43"/>
  <c r="C1183" i="43"/>
  <c r="B1183" i="43"/>
  <c r="AD1182" i="43"/>
  <c r="Y1182" i="43"/>
  <c r="AB1182" i="43" s="1"/>
  <c r="AC1182" i="43" s="1"/>
  <c r="V1182" i="43"/>
  <c r="U1182" i="43"/>
  <c r="R1182" i="43"/>
  <c r="O1182" i="43"/>
  <c r="M1182" i="43"/>
  <c r="L1182" i="43"/>
  <c r="G1182" i="43"/>
  <c r="F1182" i="43"/>
  <c r="E1182" i="43"/>
  <c r="D1182" i="43"/>
  <c r="C1182" i="43"/>
  <c r="B1182" i="43"/>
  <c r="Y1181" i="43"/>
  <c r="AD1181" i="43" s="1"/>
  <c r="V1181" i="43"/>
  <c r="U1181" i="43"/>
  <c r="R1181" i="43"/>
  <c r="O1181" i="43"/>
  <c r="M1181" i="43"/>
  <c r="L1181" i="43"/>
  <c r="G1181" i="43"/>
  <c r="F1181" i="43"/>
  <c r="E1181" i="43"/>
  <c r="D1181" i="43"/>
  <c r="C1181" i="43"/>
  <c r="B1181" i="43"/>
  <c r="AC1180" i="43"/>
  <c r="Y1180" i="43"/>
  <c r="AB1180" i="43" s="1"/>
  <c r="V1180" i="43"/>
  <c r="U1180" i="43"/>
  <c r="R1180" i="43"/>
  <c r="O1180" i="43"/>
  <c r="M1180" i="43"/>
  <c r="L1180" i="43"/>
  <c r="G1180" i="43"/>
  <c r="F1180" i="43"/>
  <c r="E1180" i="43"/>
  <c r="D1180" i="43"/>
  <c r="C1180" i="43"/>
  <c r="B1180" i="43"/>
  <c r="Y1179" i="43"/>
  <c r="AD1179" i="43" s="1"/>
  <c r="V1179" i="43"/>
  <c r="W1179" i="43" s="1"/>
  <c r="U1179" i="43"/>
  <c r="R1179" i="43"/>
  <c r="O1179" i="43"/>
  <c r="M1179" i="43"/>
  <c r="L1179" i="43"/>
  <c r="G1179" i="43"/>
  <c r="F1179" i="43"/>
  <c r="E1179" i="43"/>
  <c r="D1179" i="43"/>
  <c r="C1179" i="43"/>
  <c r="B1179" i="43"/>
  <c r="AC1178" i="43"/>
  <c r="Y1178" i="43"/>
  <c r="AB1178" i="43" s="1"/>
  <c r="V1178" i="43"/>
  <c r="U1178" i="43"/>
  <c r="R1178" i="43"/>
  <c r="O1178" i="43"/>
  <c r="P1178" i="43" s="1"/>
  <c r="M1178" i="43"/>
  <c r="L1178" i="43"/>
  <c r="G1178" i="43"/>
  <c r="F1178" i="43"/>
  <c r="E1178" i="43"/>
  <c r="D1178" i="43"/>
  <c r="C1178" i="43"/>
  <c r="B1178" i="43"/>
  <c r="Y1177" i="43"/>
  <c r="AB1177" i="43" s="1"/>
  <c r="AC1177" i="43" s="1"/>
  <c r="V1177" i="43"/>
  <c r="U1177" i="43"/>
  <c r="R1177" i="43"/>
  <c r="O1177" i="43"/>
  <c r="M1177" i="43"/>
  <c r="L1177" i="43"/>
  <c r="G1177" i="43"/>
  <c r="F1177" i="43"/>
  <c r="E1177" i="43"/>
  <c r="D1177" i="43"/>
  <c r="C1177" i="43"/>
  <c r="B1177" i="43"/>
  <c r="AB1176" i="43"/>
  <c r="AC1176" i="43" s="1"/>
  <c r="Z1176" i="43"/>
  <c r="AA1176" i="43" s="1"/>
  <c r="Y1176" i="43"/>
  <c r="AD1176" i="43" s="1"/>
  <c r="V1176" i="43"/>
  <c r="U1176" i="43"/>
  <c r="R1176" i="43"/>
  <c r="O1176" i="43"/>
  <c r="M1176" i="43"/>
  <c r="L1176" i="43"/>
  <c r="G1176" i="43"/>
  <c r="F1176" i="43"/>
  <c r="E1176" i="43"/>
  <c r="D1176" i="43"/>
  <c r="C1176" i="43"/>
  <c r="B1176" i="43"/>
  <c r="Y1175" i="43"/>
  <c r="AB1175" i="43" s="1"/>
  <c r="AC1175" i="43" s="1"/>
  <c r="V1175" i="43"/>
  <c r="U1175" i="43"/>
  <c r="S1175" i="43"/>
  <c r="R1175" i="43"/>
  <c r="O1175" i="43"/>
  <c r="P1175" i="43" s="1"/>
  <c r="M1175" i="43"/>
  <c r="L1175" i="43"/>
  <c r="G1175" i="43"/>
  <c r="F1175" i="43"/>
  <c r="E1175" i="43"/>
  <c r="D1175" i="43"/>
  <c r="C1175" i="43"/>
  <c r="B1175" i="43"/>
  <c r="Y1174" i="43"/>
  <c r="AB1174" i="43" s="1"/>
  <c r="AC1174" i="43" s="1"/>
  <c r="V1174" i="43"/>
  <c r="U1174" i="43"/>
  <c r="R1174" i="43"/>
  <c r="O1174" i="43"/>
  <c r="M1174" i="43"/>
  <c r="L1174" i="43"/>
  <c r="G1174" i="43"/>
  <c r="F1174" i="43"/>
  <c r="E1174" i="43"/>
  <c r="D1174" i="43"/>
  <c r="C1174" i="43"/>
  <c r="B1174" i="43"/>
  <c r="Y1173" i="43"/>
  <c r="AD1173" i="43" s="1"/>
  <c r="V1173" i="43"/>
  <c r="U1173" i="43"/>
  <c r="R1173" i="43"/>
  <c r="O1173" i="43"/>
  <c r="M1173" i="43"/>
  <c r="L1173" i="43"/>
  <c r="G1173" i="43"/>
  <c r="F1173" i="43"/>
  <c r="E1173" i="43"/>
  <c r="D1173" i="43"/>
  <c r="C1173" i="43"/>
  <c r="B1173" i="43"/>
  <c r="Z1172" i="43"/>
  <c r="AA1172" i="43" s="1"/>
  <c r="Y1172" i="43"/>
  <c r="AB1172" i="43" s="1"/>
  <c r="AC1172" i="43" s="1"/>
  <c r="V1172" i="43"/>
  <c r="U1172" i="43"/>
  <c r="R1172" i="43"/>
  <c r="O1172" i="43"/>
  <c r="M1172" i="43"/>
  <c r="L1172" i="43"/>
  <c r="P1172" i="43" s="1"/>
  <c r="G1172" i="43"/>
  <c r="F1172" i="43"/>
  <c r="E1172" i="43"/>
  <c r="D1172" i="43"/>
  <c r="C1172" i="43"/>
  <c r="B1172" i="43"/>
  <c r="Y1171" i="43"/>
  <c r="AD1171" i="43" s="1"/>
  <c r="V1171" i="43"/>
  <c r="U1171" i="43"/>
  <c r="R1171" i="43"/>
  <c r="O1171" i="43"/>
  <c r="M1171" i="43"/>
  <c r="L1171" i="43"/>
  <c r="X1171" i="43" s="1"/>
  <c r="G1171" i="43"/>
  <c r="F1171" i="43"/>
  <c r="E1171" i="43"/>
  <c r="D1171" i="43"/>
  <c r="C1171" i="43"/>
  <c r="B1171" i="43"/>
  <c r="Z1170" i="43"/>
  <c r="AA1170" i="43" s="1"/>
  <c r="Y1170" i="43"/>
  <c r="AB1170" i="43" s="1"/>
  <c r="AC1170" i="43" s="1"/>
  <c r="V1170" i="43"/>
  <c r="O1170" i="43"/>
  <c r="M1170" i="43"/>
  <c r="L1170" i="43"/>
  <c r="S1170" i="43" s="1"/>
  <c r="G1170" i="43"/>
  <c r="F1170" i="43"/>
  <c r="E1170" i="43"/>
  <c r="D1170" i="43"/>
  <c r="C1170" i="43"/>
  <c r="B1170" i="43"/>
  <c r="Y1169" i="43"/>
  <c r="AB1169" i="43" s="1"/>
  <c r="AC1169" i="43" s="1"/>
  <c r="V1169" i="43"/>
  <c r="O1169" i="43"/>
  <c r="M1169" i="43"/>
  <c r="L1169" i="43"/>
  <c r="S1169" i="43" s="1"/>
  <c r="G1169" i="43"/>
  <c r="F1169" i="43"/>
  <c r="E1169" i="43"/>
  <c r="D1169" i="43"/>
  <c r="C1169" i="43"/>
  <c r="B1169" i="43"/>
  <c r="AD1168" i="43"/>
  <c r="Z1168" i="43"/>
  <c r="AA1168" i="43" s="1"/>
  <c r="Y1168" i="43"/>
  <c r="AB1168" i="43" s="1"/>
  <c r="AC1168" i="43" s="1"/>
  <c r="V1168" i="43"/>
  <c r="O1168" i="43"/>
  <c r="M1168" i="43"/>
  <c r="L1168" i="43"/>
  <c r="S1168" i="43" s="1"/>
  <c r="G1168" i="43"/>
  <c r="F1168" i="43"/>
  <c r="E1168" i="43"/>
  <c r="D1168" i="43"/>
  <c r="C1168" i="43"/>
  <c r="B1168" i="43"/>
  <c r="AD1167" i="43"/>
  <c r="Y1167" i="43"/>
  <c r="AB1167" i="43" s="1"/>
  <c r="AC1167" i="43" s="1"/>
  <c r="V1167" i="43"/>
  <c r="U1167" i="43"/>
  <c r="R1167" i="43"/>
  <c r="O1167" i="43"/>
  <c r="P1167" i="43" s="1"/>
  <c r="M1167" i="43"/>
  <c r="L1167" i="43"/>
  <c r="G1167" i="43"/>
  <c r="F1167" i="43"/>
  <c r="E1167" i="43"/>
  <c r="D1167" i="43"/>
  <c r="C1167" i="43"/>
  <c r="B1167" i="43"/>
  <c r="AB1166" i="43"/>
  <c r="AC1166" i="43" s="1"/>
  <c r="Y1166" i="43"/>
  <c r="AD1166" i="43" s="1"/>
  <c r="X1166" i="43"/>
  <c r="V1166" i="43"/>
  <c r="U1166" i="43"/>
  <c r="R1166" i="43"/>
  <c r="O1166" i="43"/>
  <c r="M1166" i="43"/>
  <c r="L1166" i="43"/>
  <c r="G1166" i="43"/>
  <c r="F1166" i="43"/>
  <c r="E1166" i="43"/>
  <c r="D1166" i="43"/>
  <c r="C1166" i="43"/>
  <c r="B1166" i="43"/>
  <c r="AD1165" i="43"/>
  <c r="Y1165" i="43"/>
  <c r="AB1165" i="43" s="1"/>
  <c r="AC1165" i="43" s="1"/>
  <c r="V1165" i="43"/>
  <c r="U1165" i="43"/>
  <c r="R1165" i="43"/>
  <c r="O1165" i="43"/>
  <c r="P1165" i="43" s="1"/>
  <c r="M1165" i="43"/>
  <c r="L1165" i="43"/>
  <c r="G1165" i="43"/>
  <c r="F1165" i="43"/>
  <c r="E1165" i="43"/>
  <c r="D1165" i="43"/>
  <c r="C1165" i="43"/>
  <c r="B1165" i="43"/>
  <c r="AB1164" i="43"/>
  <c r="AC1164" i="43" s="1"/>
  <c r="Y1164" i="43"/>
  <c r="AD1164" i="43" s="1"/>
  <c r="V1164" i="43"/>
  <c r="U1164" i="43"/>
  <c r="S1164" i="43"/>
  <c r="R1164" i="43"/>
  <c r="O1164" i="43"/>
  <c r="P1164" i="43" s="1"/>
  <c r="M1164" i="43"/>
  <c r="L1164" i="43"/>
  <c r="G1164" i="43"/>
  <c r="F1164" i="43"/>
  <c r="E1164" i="43"/>
  <c r="D1164" i="43"/>
  <c r="C1164" i="43"/>
  <c r="B1164" i="43"/>
  <c r="AD1163" i="43"/>
  <c r="AB1163" i="43"/>
  <c r="AC1163" i="43" s="1"/>
  <c r="Z1163" i="43"/>
  <c r="AA1163" i="43" s="1"/>
  <c r="Y1163" i="43"/>
  <c r="V1163" i="43"/>
  <c r="U1163" i="43"/>
  <c r="R1163" i="43"/>
  <c r="O1163" i="43"/>
  <c r="M1163" i="43"/>
  <c r="L1163" i="43"/>
  <c r="W1163" i="43" s="1"/>
  <c r="G1163" i="43"/>
  <c r="F1163" i="43"/>
  <c r="E1163" i="43"/>
  <c r="D1163" i="43"/>
  <c r="C1163" i="43"/>
  <c r="B1163" i="43"/>
  <c r="Y1162" i="43"/>
  <c r="AD1162" i="43" s="1"/>
  <c r="V1162" i="43"/>
  <c r="U1162" i="43"/>
  <c r="S1162" i="43"/>
  <c r="R1162" i="43"/>
  <c r="O1162" i="43"/>
  <c r="P1162" i="43" s="1"/>
  <c r="M1162" i="43"/>
  <c r="L1162" i="43"/>
  <c r="G1162" i="43"/>
  <c r="F1162" i="43"/>
  <c r="E1162" i="43"/>
  <c r="D1162" i="43"/>
  <c r="C1162" i="43"/>
  <c r="B1162" i="43"/>
  <c r="AD1161" i="43"/>
  <c r="Z1161" i="43"/>
  <c r="AA1161" i="43" s="1"/>
  <c r="Y1161" i="43"/>
  <c r="AB1161" i="43" s="1"/>
  <c r="AC1161" i="43" s="1"/>
  <c r="V1161" i="43"/>
  <c r="U1161" i="43"/>
  <c r="R1161" i="43"/>
  <c r="O1161" i="43"/>
  <c r="M1161" i="43"/>
  <c r="L1161" i="43"/>
  <c r="W1161" i="43" s="1"/>
  <c r="G1161" i="43"/>
  <c r="F1161" i="43"/>
  <c r="E1161" i="43"/>
  <c r="D1161" i="43"/>
  <c r="C1161" i="43"/>
  <c r="B1161" i="43"/>
  <c r="AB1160" i="43"/>
  <c r="AC1160" i="43" s="1"/>
  <c r="Y1160" i="43"/>
  <c r="Z1160" i="43" s="1"/>
  <c r="AA1160" i="43" s="1"/>
  <c r="V1160" i="43"/>
  <c r="U1160" i="43"/>
  <c r="S1160" i="43"/>
  <c r="R1160" i="43"/>
  <c r="O1160" i="43"/>
  <c r="P1160" i="43" s="1"/>
  <c r="M1160" i="43"/>
  <c r="L1160" i="43"/>
  <c r="G1160" i="43"/>
  <c r="F1160" i="43"/>
  <c r="E1160" i="43"/>
  <c r="D1160" i="43"/>
  <c r="C1160" i="43"/>
  <c r="B1160" i="43"/>
  <c r="AD1159" i="43"/>
  <c r="AB1159" i="43"/>
  <c r="AC1159" i="43" s="1"/>
  <c r="Z1159" i="43"/>
  <c r="AA1159" i="43" s="1"/>
  <c r="Y1159" i="43"/>
  <c r="V1159" i="43"/>
  <c r="U1159" i="43"/>
  <c r="R1159" i="43"/>
  <c r="O1159" i="43"/>
  <c r="M1159" i="43"/>
  <c r="L1159" i="43"/>
  <c r="W1159" i="43" s="1"/>
  <c r="G1159" i="43"/>
  <c r="F1159" i="43"/>
  <c r="E1159" i="43"/>
  <c r="D1159" i="43"/>
  <c r="C1159" i="43"/>
  <c r="B1159" i="43"/>
  <c r="Y1158" i="43"/>
  <c r="AD1158" i="43" s="1"/>
  <c r="V1158" i="43"/>
  <c r="U1158" i="43"/>
  <c r="S1158" i="43"/>
  <c r="R1158" i="43"/>
  <c r="P1158" i="43"/>
  <c r="O1158" i="43"/>
  <c r="M1158" i="43"/>
  <c r="L1158" i="43"/>
  <c r="G1158" i="43"/>
  <c r="F1158" i="43"/>
  <c r="E1158" i="43"/>
  <c r="D1158" i="43"/>
  <c r="C1158" i="43"/>
  <c r="B1158" i="43"/>
  <c r="AD1157" i="43"/>
  <c r="Z1157" i="43"/>
  <c r="AA1157" i="43" s="1"/>
  <c r="Y1157" i="43"/>
  <c r="AB1157" i="43" s="1"/>
  <c r="AC1157" i="43" s="1"/>
  <c r="V1157" i="43"/>
  <c r="U1157" i="43"/>
  <c r="R1157" i="43"/>
  <c r="O1157" i="43"/>
  <c r="M1157" i="43"/>
  <c r="L1157" i="43"/>
  <c r="W1157" i="43" s="1"/>
  <c r="G1157" i="43"/>
  <c r="F1157" i="43"/>
  <c r="E1157" i="43"/>
  <c r="D1157" i="43"/>
  <c r="C1157" i="43"/>
  <c r="B1157" i="43"/>
  <c r="AB1156" i="43"/>
  <c r="AC1156" i="43" s="1"/>
  <c r="Y1156" i="43"/>
  <c r="Z1156" i="43" s="1"/>
  <c r="AA1156" i="43" s="1"/>
  <c r="V1156" i="43"/>
  <c r="U1156" i="43"/>
  <c r="S1156" i="43"/>
  <c r="R1156" i="43"/>
  <c r="O1156" i="43"/>
  <c r="P1156" i="43" s="1"/>
  <c r="M1156" i="43"/>
  <c r="L1156" i="43"/>
  <c r="G1156" i="43"/>
  <c r="F1156" i="43"/>
  <c r="E1156" i="43"/>
  <c r="D1156" i="43"/>
  <c r="C1156" i="43"/>
  <c r="B1156" i="43"/>
  <c r="AD1155" i="43"/>
  <c r="AB1155" i="43"/>
  <c r="AC1155" i="43" s="1"/>
  <c r="Z1155" i="43"/>
  <c r="AA1155" i="43" s="1"/>
  <c r="Y1155" i="43"/>
  <c r="V1155" i="43"/>
  <c r="U1155" i="43"/>
  <c r="R1155" i="43"/>
  <c r="O1155" i="43"/>
  <c r="M1155" i="43"/>
  <c r="L1155" i="43"/>
  <c r="W1155" i="43" s="1"/>
  <c r="G1155" i="43"/>
  <c r="F1155" i="43"/>
  <c r="E1155" i="43"/>
  <c r="D1155" i="43"/>
  <c r="C1155" i="43"/>
  <c r="B1155" i="43"/>
  <c r="Y1154" i="43"/>
  <c r="AD1154" i="43" s="1"/>
  <c r="V1154" i="43"/>
  <c r="U1154" i="43"/>
  <c r="S1154" i="43"/>
  <c r="R1154" i="43"/>
  <c r="O1154" i="43"/>
  <c r="P1154" i="43" s="1"/>
  <c r="M1154" i="43"/>
  <c r="L1154" i="43"/>
  <c r="G1154" i="43"/>
  <c r="F1154" i="43"/>
  <c r="E1154" i="43"/>
  <c r="D1154" i="43"/>
  <c r="C1154" i="43"/>
  <c r="B1154" i="43"/>
  <c r="AD1153" i="43"/>
  <c r="Z1153" i="43"/>
  <c r="AA1153" i="43" s="1"/>
  <c r="Y1153" i="43"/>
  <c r="AB1153" i="43" s="1"/>
  <c r="AC1153" i="43" s="1"/>
  <c r="V1153" i="43"/>
  <c r="U1153" i="43"/>
  <c r="R1153" i="43"/>
  <c r="O1153" i="43"/>
  <c r="M1153" i="43"/>
  <c r="L1153" i="43"/>
  <c r="W1153" i="43" s="1"/>
  <c r="G1153" i="43"/>
  <c r="F1153" i="43"/>
  <c r="E1153" i="43"/>
  <c r="D1153" i="43"/>
  <c r="C1153" i="43"/>
  <c r="B1153" i="43"/>
  <c r="AB1152" i="43"/>
  <c r="AC1152" i="43" s="1"/>
  <c r="Y1152" i="43"/>
  <c r="Z1152" i="43" s="1"/>
  <c r="AA1152" i="43" s="1"/>
  <c r="V1152" i="43"/>
  <c r="U1152" i="43"/>
  <c r="S1152" i="43"/>
  <c r="R1152" i="43"/>
  <c r="O1152" i="43"/>
  <c r="P1152" i="43" s="1"/>
  <c r="M1152" i="43"/>
  <c r="L1152" i="43"/>
  <c r="G1152" i="43"/>
  <c r="F1152" i="43"/>
  <c r="E1152" i="43"/>
  <c r="D1152" i="43"/>
  <c r="C1152" i="43"/>
  <c r="B1152" i="43"/>
  <c r="AD1151" i="43"/>
  <c r="AB1151" i="43"/>
  <c r="AC1151" i="43" s="1"/>
  <c r="Z1151" i="43"/>
  <c r="AA1151" i="43" s="1"/>
  <c r="Y1151" i="43"/>
  <c r="V1151" i="43"/>
  <c r="U1151" i="43"/>
  <c r="R1151" i="43"/>
  <c r="O1151" i="43"/>
  <c r="M1151" i="43"/>
  <c r="L1151" i="43"/>
  <c r="W1151" i="43" s="1"/>
  <c r="G1151" i="43"/>
  <c r="F1151" i="43"/>
  <c r="E1151" i="43"/>
  <c r="D1151" i="43"/>
  <c r="C1151" i="43"/>
  <c r="B1151" i="43"/>
  <c r="Y1150" i="43"/>
  <c r="AD1150" i="43" s="1"/>
  <c r="V1150" i="43"/>
  <c r="U1150" i="43"/>
  <c r="S1150" i="43"/>
  <c r="R1150" i="43"/>
  <c r="P1150" i="43"/>
  <c r="O1150" i="43"/>
  <c r="M1150" i="43"/>
  <c r="L1150" i="43"/>
  <c r="G1150" i="43"/>
  <c r="F1150" i="43"/>
  <c r="E1150" i="43"/>
  <c r="D1150" i="43"/>
  <c r="C1150" i="43"/>
  <c r="B1150" i="43"/>
  <c r="AD1149" i="43"/>
  <c r="Z1149" i="43"/>
  <c r="AA1149" i="43" s="1"/>
  <c r="Y1149" i="43"/>
  <c r="AB1149" i="43" s="1"/>
  <c r="AC1149" i="43" s="1"/>
  <c r="V1149" i="43"/>
  <c r="U1149" i="43"/>
  <c r="R1149" i="43"/>
  <c r="O1149" i="43"/>
  <c r="M1149" i="43"/>
  <c r="L1149" i="43"/>
  <c r="W1149" i="43" s="1"/>
  <c r="G1149" i="43"/>
  <c r="F1149" i="43"/>
  <c r="E1149" i="43"/>
  <c r="D1149" i="43"/>
  <c r="C1149" i="43"/>
  <c r="B1149" i="43"/>
  <c r="AB1148" i="43"/>
  <c r="AC1148" i="43" s="1"/>
  <c r="Y1148" i="43"/>
  <c r="Z1148" i="43" s="1"/>
  <c r="AA1148" i="43" s="1"/>
  <c r="V1148" i="43"/>
  <c r="U1148" i="43"/>
  <c r="S1148" i="43"/>
  <c r="R1148" i="43"/>
  <c r="O1148" i="43"/>
  <c r="P1148" i="43" s="1"/>
  <c r="M1148" i="43"/>
  <c r="L1148" i="43"/>
  <c r="G1148" i="43"/>
  <c r="F1148" i="43"/>
  <c r="E1148" i="43"/>
  <c r="D1148" i="43"/>
  <c r="C1148" i="43"/>
  <c r="B1148" i="43"/>
  <c r="AD1147" i="43"/>
  <c r="AB1147" i="43"/>
  <c r="AC1147" i="43" s="1"/>
  <c r="Z1147" i="43"/>
  <c r="AA1147" i="43" s="1"/>
  <c r="Y1147" i="43"/>
  <c r="V1147" i="43"/>
  <c r="U1147" i="43"/>
  <c r="R1147" i="43"/>
  <c r="O1147" i="43"/>
  <c r="M1147" i="43"/>
  <c r="L1147" i="43"/>
  <c r="W1147" i="43" s="1"/>
  <c r="G1147" i="43"/>
  <c r="F1147" i="43"/>
  <c r="E1147" i="43"/>
  <c r="D1147" i="43"/>
  <c r="C1147" i="43"/>
  <c r="B1147" i="43"/>
  <c r="Y1146" i="43"/>
  <c r="AD1146" i="43" s="1"/>
  <c r="V1146" i="43"/>
  <c r="U1146" i="43"/>
  <c r="S1146" i="43"/>
  <c r="R1146" i="43"/>
  <c r="O1146" i="43"/>
  <c r="P1146" i="43" s="1"/>
  <c r="M1146" i="43"/>
  <c r="L1146" i="43"/>
  <c r="G1146" i="43"/>
  <c r="F1146" i="43"/>
  <c r="E1146" i="43"/>
  <c r="D1146" i="43"/>
  <c r="C1146" i="43"/>
  <c r="B1146" i="43"/>
  <c r="AD1145" i="43"/>
  <c r="Z1145" i="43"/>
  <c r="AA1145" i="43" s="1"/>
  <c r="Y1145" i="43"/>
  <c r="AB1145" i="43" s="1"/>
  <c r="AC1145" i="43" s="1"/>
  <c r="V1145" i="43"/>
  <c r="U1145" i="43"/>
  <c r="R1145" i="43"/>
  <c r="O1145" i="43"/>
  <c r="M1145" i="43"/>
  <c r="L1145" i="43"/>
  <c r="W1145" i="43" s="1"/>
  <c r="G1145" i="43"/>
  <c r="F1145" i="43"/>
  <c r="E1145" i="43"/>
  <c r="D1145" i="43"/>
  <c r="C1145" i="43"/>
  <c r="B1145" i="43"/>
  <c r="AB1144" i="43"/>
  <c r="AC1144" i="43" s="1"/>
  <c r="Y1144" i="43"/>
  <c r="Z1144" i="43" s="1"/>
  <c r="AA1144" i="43" s="1"/>
  <c r="V1144" i="43"/>
  <c r="U1144" i="43"/>
  <c r="S1144" i="43"/>
  <c r="R1144" i="43"/>
  <c r="O1144" i="43"/>
  <c r="P1144" i="43" s="1"/>
  <c r="M1144" i="43"/>
  <c r="L1144" i="43"/>
  <c r="G1144" i="43"/>
  <c r="F1144" i="43"/>
  <c r="E1144" i="43"/>
  <c r="D1144" i="43"/>
  <c r="C1144" i="43"/>
  <c r="B1144" i="43"/>
  <c r="AD1143" i="43"/>
  <c r="AB1143" i="43"/>
  <c r="AC1143" i="43" s="1"/>
  <c r="Z1143" i="43"/>
  <c r="AA1143" i="43" s="1"/>
  <c r="Y1143" i="43"/>
  <c r="V1143" i="43"/>
  <c r="U1143" i="43"/>
  <c r="R1143" i="43"/>
  <c r="O1143" i="43"/>
  <c r="M1143" i="43"/>
  <c r="L1143" i="43"/>
  <c r="W1143" i="43" s="1"/>
  <c r="G1143" i="43"/>
  <c r="F1143" i="43"/>
  <c r="E1143" i="43"/>
  <c r="D1143" i="43"/>
  <c r="C1143" i="43"/>
  <c r="B1143" i="43"/>
  <c r="Y1142" i="43"/>
  <c r="AD1142" i="43" s="1"/>
  <c r="V1142" i="43"/>
  <c r="U1142" i="43"/>
  <c r="S1142" i="43"/>
  <c r="R1142" i="43"/>
  <c r="P1142" i="43"/>
  <c r="O1142" i="43"/>
  <c r="M1142" i="43"/>
  <c r="L1142" i="43"/>
  <c r="G1142" i="43"/>
  <c r="F1142" i="43"/>
  <c r="E1142" i="43"/>
  <c r="D1142" i="43"/>
  <c r="C1142" i="43"/>
  <c r="B1142" i="43"/>
  <c r="AD1141" i="43"/>
  <c r="Z1141" i="43"/>
  <c r="AA1141" i="43" s="1"/>
  <c r="Y1141" i="43"/>
  <c r="AB1141" i="43" s="1"/>
  <c r="AC1141" i="43" s="1"/>
  <c r="V1141" i="43"/>
  <c r="U1141" i="43"/>
  <c r="R1141" i="43"/>
  <c r="O1141" i="43"/>
  <c r="M1141" i="43"/>
  <c r="L1141" i="43"/>
  <c r="W1141" i="43" s="1"/>
  <c r="G1141" i="43"/>
  <c r="F1141" i="43"/>
  <c r="E1141" i="43"/>
  <c r="D1141" i="43"/>
  <c r="C1141" i="43"/>
  <c r="B1141" i="43"/>
  <c r="AB1140" i="43"/>
  <c r="AC1140" i="43" s="1"/>
  <c r="Y1140" i="43"/>
  <c r="Z1140" i="43" s="1"/>
  <c r="AA1140" i="43" s="1"/>
  <c r="V1140" i="43"/>
  <c r="U1140" i="43"/>
  <c r="S1140" i="43"/>
  <c r="R1140" i="43"/>
  <c r="O1140" i="43"/>
  <c r="P1140" i="43" s="1"/>
  <c r="M1140" i="43"/>
  <c r="L1140" i="43"/>
  <c r="G1140" i="43"/>
  <c r="F1140" i="43"/>
  <c r="E1140" i="43"/>
  <c r="D1140" i="43"/>
  <c r="C1140" i="43"/>
  <c r="B1140" i="43"/>
  <c r="AD1139" i="43"/>
  <c r="AB1139" i="43"/>
  <c r="AC1139" i="43" s="1"/>
  <c r="Z1139" i="43"/>
  <c r="AA1139" i="43" s="1"/>
  <c r="Y1139" i="43"/>
  <c r="V1139" i="43"/>
  <c r="U1139" i="43"/>
  <c r="R1139" i="43"/>
  <c r="O1139" i="43"/>
  <c r="M1139" i="43"/>
  <c r="L1139" i="43"/>
  <c r="W1139" i="43" s="1"/>
  <c r="G1139" i="43"/>
  <c r="F1139" i="43"/>
  <c r="E1139" i="43"/>
  <c r="D1139" i="43"/>
  <c r="C1139" i="43"/>
  <c r="B1139" i="43"/>
  <c r="Y1138" i="43"/>
  <c r="AD1138" i="43" s="1"/>
  <c r="V1138" i="43"/>
  <c r="U1138" i="43"/>
  <c r="S1138" i="43"/>
  <c r="R1138" i="43"/>
  <c r="O1138" i="43"/>
  <c r="P1138" i="43" s="1"/>
  <c r="M1138" i="43"/>
  <c r="L1138" i="43"/>
  <c r="G1138" i="43"/>
  <c r="F1138" i="43"/>
  <c r="E1138" i="43"/>
  <c r="D1138" i="43"/>
  <c r="C1138" i="43"/>
  <c r="B1138" i="43"/>
  <c r="AD1137" i="43"/>
  <c r="Z1137" i="43"/>
  <c r="AA1137" i="43" s="1"/>
  <c r="Y1137" i="43"/>
  <c r="AB1137" i="43" s="1"/>
  <c r="AC1137" i="43" s="1"/>
  <c r="V1137" i="43"/>
  <c r="U1137" i="43"/>
  <c r="R1137" i="43"/>
  <c r="O1137" i="43"/>
  <c r="M1137" i="43"/>
  <c r="L1137" i="43"/>
  <c r="W1137" i="43" s="1"/>
  <c r="G1137" i="43"/>
  <c r="F1137" i="43"/>
  <c r="E1137" i="43"/>
  <c r="D1137" i="43"/>
  <c r="C1137" i="43"/>
  <c r="B1137" i="43"/>
  <c r="AB1136" i="43"/>
  <c r="AC1136" i="43" s="1"/>
  <c r="Y1136" i="43"/>
  <c r="Z1136" i="43" s="1"/>
  <c r="AA1136" i="43" s="1"/>
  <c r="V1136" i="43"/>
  <c r="U1136" i="43"/>
  <c r="S1136" i="43"/>
  <c r="R1136" i="43"/>
  <c r="O1136" i="43"/>
  <c r="P1136" i="43" s="1"/>
  <c r="M1136" i="43"/>
  <c r="L1136" i="43"/>
  <c r="G1136" i="43"/>
  <c r="F1136" i="43"/>
  <c r="E1136" i="43"/>
  <c r="D1136" i="43"/>
  <c r="C1136" i="43"/>
  <c r="B1136" i="43"/>
  <c r="AD1135" i="43"/>
  <c r="AB1135" i="43"/>
  <c r="AC1135" i="43" s="1"/>
  <c r="Z1135" i="43"/>
  <c r="AA1135" i="43" s="1"/>
  <c r="Y1135" i="43"/>
  <c r="V1135" i="43"/>
  <c r="U1135" i="43"/>
  <c r="R1135" i="43"/>
  <c r="O1135" i="43"/>
  <c r="M1135" i="43"/>
  <c r="L1135" i="43"/>
  <c r="W1135" i="43" s="1"/>
  <c r="G1135" i="43"/>
  <c r="F1135" i="43"/>
  <c r="E1135" i="43"/>
  <c r="D1135" i="43"/>
  <c r="C1135" i="43"/>
  <c r="B1135" i="43"/>
  <c r="Y1134" i="43"/>
  <c r="AD1134" i="43" s="1"/>
  <c r="V1134" i="43"/>
  <c r="U1134" i="43"/>
  <c r="S1134" i="43"/>
  <c r="R1134" i="43"/>
  <c r="P1134" i="43"/>
  <c r="O1134" i="43"/>
  <c r="M1134" i="43"/>
  <c r="L1134" i="43"/>
  <c r="G1134" i="43"/>
  <c r="F1134" i="43"/>
  <c r="E1134" i="43"/>
  <c r="D1134" i="43"/>
  <c r="C1134" i="43"/>
  <c r="B1134" i="43"/>
  <c r="AD1133" i="43"/>
  <c r="Z1133" i="43"/>
  <c r="AA1133" i="43" s="1"/>
  <c r="Y1133" i="43"/>
  <c r="AB1133" i="43" s="1"/>
  <c r="AC1133" i="43" s="1"/>
  <c r="V1133" i="43"/>
  <c r="U1133" i="43"/>
  <c r="R1133" i="43"/>
  <c r="O1133" i="43"/>
  <c r="M1133" i="43"/>
  <c r="L1133" i="43"/>
  <c r="W1133" i="43" s="1"/>
  <c r="G1133" i="43"/>
  <c r="F1133" i="43"/>
  <c r="E1133" i="43"/>
  <c r="D1133" i="43"/>
  <c r="C1133" i="43"/>
  <c r="B1133" i="43"/>
  <c r="AB1132" i="43"/>
  <c r="AC1132" i="43" s="1"/>
  <c r="Y1132" i="43"/>
  <c r="Z1132" i="43" s="1"/>
  <c r="AA1132" i="43" s="1"/>
  <c r="V1132" i="43"/>
  <c r="U1132" i="43"/>
  <c r="S1132" i="43"/>
  <c r="R1132" i="43"/>
  <c r="O1132" i="43"/>
  <c r="P1132" i="43" s="1"/>
  <c r="M1132" i="43"/>
  <c r="L1132" i="43"/>
  <c r="G1132" i="43"/>
  <c r="F1132" i="43"/>
  <c r="E1132" i="43"/>
  <c r="D1132" i="43"/>
  <c r="C1132" i="43"/>
  <c r="B1132" i="43"/>
  <c r="AD1131" i="43"/>
  <c r="AB1131" i="43"/>
  <c r="AC1131" i="43" s="1"/>
  <c r="Z1131" i="43"/>
  <c r="AA1131" i="43" s="1"/>
  <c r="Y1131" i="43"/>
  <c r="V1131" i="43"/>
  <c r="U1131" i="43"/>
  <c r="R1131" i="43"/>
  <c r="O1131" i="43"/>
  <c r="M1131" i="43"/>
  <c r="L1131" i="43"/>
  <c r="W1131" i="43" s="1"/>
  <c r="G1131" i="43"/>
  <c r="F1131" i="43"/>
  <c r="E1131" i="43"/>
  <c r="D1131" i="43"/>
  <c r="C1131" i="43"/>
  <c r="B1131" i="43"/>
  <c r="Y1130" i="43"/>
  <c r="AD1130" i="43" s="1"/>
  <c r="V1130" i="43"/>
  <c r="U1130" i="43"/>
  <c r="S1130" i="43"/>
  <c r="R1130" i="43"/>
  <c r="O1130" i="43"/>
  <c r="P1130" i="43" s="1"/>
  <c r="M1130" i="43"/>
  <c r="L1130" i="43"/>
  <c r="G1130" i="43"/>
  <c r="F1130" i="43"/>
  <c r="E1130" i="43"/>
  <c r="D1130" i="43"/>
  <c r="C1130" i="43"/>
  <c r="B1130" i="43"/>
  <c r="AD1129" i="43"/>
  <c r="Z1129" i="43"/>
  <c r="AA1129" i="43" s="1"/>
  <c r="Y1129" i="43"/>
  <c r="AB1129" i="43" s="1"/>
  <c r="AC1129" i="43" s="1"/>
  <c r="V1129" i="43"/>
  <c r="U1129" i="43"/>
  <c r="R1129" i="43"/>
  <c r="O1129" i="43"/>
  <c r="M1129" i="43"/>
  <c r="L1129" i="43"/>
  <c r="W1129" i="43" s="1"/>
  <c r="G1129" i="43"/>
  <c r="F1129" i="43"/>
  <c r="E1129" i="43"/>
  <c r="D1129" i="43"/>
  <c r="C1129" i="43"/>
  <c r="B1129" i="43"/>
  <c r="Y1128" i="43"/>
  <c r="Z1128" i="43" s="1"/>
  <c r="AA1128" i="43" s="1"/>
  <c r="V1128" i="43"/>
  <c r="U1128" i="43"/>
  <c r="R1128" i="43"/>
  <c r="O1128" i="43"/>
  <c r="M1128" i="43"/>
  <c r="L1128" i="43"/>
  <c r="W1128" i="43" s="1"/>
  <c r="G1128" i="43"/>
  <c r="F1128" i="43"/>
  <c r="E1128" i="43"/>
  <c r="D1128" i="43"/>
  <c r="C1128" i="43"/>
  <c r="B1128" i="43"/>
  <c r="Y1127" i="43"/>
  <c r="AD1127" i="43" s="1"/>
  <c r="V1127" i="43"/>
  <c r="U1127" i="43"/>
  <c r="R1127" i="43"/>
  <c r="O1127" i="43"/>
  <c r="M1127" i="43"/>
  <c r="L1127" i="43"/>
  <c r="G1127" i="43"/>
  <c r="F1127" i="43"/>
  <c r="E1127" i="43"/>
  <c r="D1127" i="43"/>
  <c r="C1127" i="43"/>
  <c r="B1127" i="43"/>
  <c r="Y1126" i="43"/>
  <c r="Z1126" i="43" s="1"/>
  <c r="AA1126" i="43" s="1"/>
  <c r="V1126" i="43"/>
  <c r="U1126" i="43"/>
  <c r="R1126" i="43"/>
  <c r="O1126" i="43"/>
  <c r="M1126" i="43"/>
  <c r="L1126" i="43"/>
  <c r="S1126" i="43" s="1"/>
  <c r="G1126" i="43"/>
  <c r="F1126" i="43"/>
  <c r="E1126" i="43"/>
  <c r="D1126" i="43"/>
  <c r="C1126" i="43"/>
  <c r="B1126" i="43"/>
  <c r="Y1125" i="43"/>
  <c r="AD1125" i="43" s="1"/>
  <c r="V1125" i="43"/>
  <c r="O1125" i="43"/>
  <c r="M1125" i="43"/>
  <c r="L1125" i="43"/>
  <c r="S1125" i="43" s="1"/>
  <c r="G1125" i="43"/>
  <c r="F1125" i="43"/>
  <c r="E1125" i="43"/>
  <c r="D1125" i="43"/>
  <c r="C1125" i="43"/>
  <c r="B1125" i="43"/>
  <c r="AD1124" i="43"/>
  <c r="Z1124" i="43"/>
  <c r="AA1124" i="43" s="1"/>
  <c r="Y1124" i="43"/>
  <c r="AB1124" i="43" s="1"/>
  <c r="AC1124" i="43" s="1"/>
  <c r="V1124" i="43"/>
  <c r="O1124" i="43"/>
  <c r="M1124" i="43"/>
  <c r="L1124" i="43"/>
  <c r="S1124" i="43" s="1"/>
  <c r="G1124" i="43"/>
  <c r="F1124" i="43"/>
  <c r="E1124" i="43"/>
  <c r="D1124" i="43"/>
  <c r="C1124" i="43"/>
  <c r="B1124" i="43"/>
  <c r="AB1123" i="43"/>
  <c r="AC1123" i="43" s="1"/>
  <c r="Y1123" i="43"/>
  <c r="Z1123" i="43" s="1"/>
  <c r="AA1123" i="43" s="1"/>
  <c r="V1123" i="43"/>
  <c r="O1123" i="43"/>
  <c r="P1123" i="43" s="1"/>
  <c r="M1123" i="43"/>
  <c r="L1123" i="43"/>
  <c r="S1123" i="43" s="1"/>
  <c r="G1123" i="43"/>
  <c r="F1123" i="43"/>
  <c r="E1123" i="43"/>
  <c r="D1123" i="43"/>
  <c r="C1123" i="43"/>
  <c r="B1123" i="43"/>
  <c r="Y1122" i="43"/>
  <c r="AD1122" i="43" s="1"/>
  <c r="V1122" i="43"/>
  <c r="U1122" i="43"/>
  <c r="R1122" i="43"/>
  <c r="O1122" i="43"/>
  <c r="M1122" i="43"/>
  <c r="L1122" i="43"/>
  <c r="G1122" i="43"/>
  <c r="F1122" i="43"/>
  <c r="E1122" i="43"/>
  <c r="D1122" i="43"/>
  <c r="C1122" i="43"/>
  <c r="B1122" i="43"/>
  <c r="AD1121" i="43"/>
  <c r="Z1121" i="43"/>
  <c r="AA1121" i="43" s="1"/>
  <c r="Y1121" i="43"/>
  <c r="AB1121" i="43" s="1"/>
  <c r="AC1121" i="43" s="1"/>
  <c r="V1121" i="43"/>
  <c r="U1121" i="43"/>
  <c r="S1121" i="43"/>
  <c r="R1121" i="43"/>
  <c r="O1121" i="43"/>
  <c r="M1121" i="43"/>
  <c r="L1121" i="43"/>
  <c r="G1121" i="43"/>
  <c r="F1121" i="43"/>
  <c r="E1121" i="43"/>
  <c r="D1121" i="43"/>
  <c r="C1121" i="43"/>
  <c r="B1121" i="43"/>
  <c r="AD1120" i="43"/>
  <c r="Y1120" i="43"/>
  <c r="AB1120" i="43" s="1"/>
  <c r="AC1120" i="43" s="1"/>
  <c r="V1120" i="43"/>
  <c r="X1120" i="43" s="1"/>
  <c r="U1120" i="43"/>
  <c r="R1120" i="43"/>
  <c r="P1120" i="43"/>
  <c r="O1120" i="43"/>
  <c r="M1120" i="43"/>
  <c r="L1120" i="43"/>
  <c r="S1120" i="43" s="1"/>
  <c r="G1120" i="43"/>
  <c r="F1120" i="43"/>
  <c r="E1120" i="43"/>
  <c r="D1120" i="43"/>
  <c r="C1120" i="43"/>
  <c r="B1120" i="43"/>
  <c r="Y1119" i="43"/>
  <c r="AB1119" i="43" s="1"/>
  <c r="AC1119" i="43" s="1"/>
  <c r="V1119" i="43"/>
  <c r="U1119" i="43"/>
  <c r="R1119" i="43"/>
  <c r="O1119" i="43"/>
  <c r="M1119" i="43"/>
  <c r="L1119" i="43"/>
  <c r="G1119" i="43"/>
  <c r="F1119" i="43"/>
  <c r="E1119" i="43"/>
  <c r="D1119" i="43"/>
  <c r="C1119" i="43"/>
  <c r="B1119" i="43"/>
  <c r="AD1118" i="43"/>
  <c r="AB1118" i="43"/>
  <c r="AC1118" i="43" s="1"/>
  <c r="Y1118" i="43"/>
  <c r="Z1118" i="43" s="1"/>
  <c r="AA1118" i="43" s="1"/>
  <c r="V1118" i="43"/>
  <c r="X1118" i="43" s="1"/>
  <c r="U1118" i="43"/>
  <c r="R1118" i="43"/>
  <c r="O1118" i="43"/>
  <c r="P1118" i="43" s="1"/>
  <c r="M1118" i="43"/>
  <c r="L1118" i="43"/>
  <c r="S1118" i="43" s="1"/>
  <c r="G1118" i="43"/>
  <c r="F1118" i="43"/>
  <c r="E1118" i="43"/>
  <c r="D1118" i="43"/>
  <c r="C1118" i="43"/>
  <c r="B1118" i="43"/>
  <c r="Y1117" i="43"/>
  <c r="AB1117" i="43" s="1"/>
  <c r="AC1117" i="43" s="1"/>
  <c r="V1117" i="43"/>
  <c r="X1117" i="43" s="1"/>
  <c r="U1117" i="43"/>
  <c r="R1117" i="43"/>
  <c r="P1117" i="43"/>
  <c r="O1117" i="43"/>
  <c r="M1117" i="43"/>
  <c r="L1117" i="43"/>
  <c r="S1117" i="43" s="1"/>
  <c r="G1117" i="43"/>
  <c r="F1117" i="43"/>
  <c r="E1117" i="43"/>
  <c r="D1117" i="43"/>
  <c r="C1117" i="43"/>
  <c r="B1117" i="43"/>
  <c r="AB1116" i="43"/>
  <c r="AC1116" i="43" s="1"/>
  <c r="Z1116" i="43"/>
  <c r="AA1116" i="43" s="1"/>
  <c r="Y1116" i="43"/>
  <c r="AD1116" i="43" s="1"/>
  <c r="V1116" i="43"/>
  <c r="X1116" i="43" s="1"/>
  <c r="U1116" i="43"/>
  <c r="S1116" i="43"/>
  <c r="R1116" i="43"/>
  <c r="P1116" i="43"/>
  <c r="O1116" i="43"/>
  <c r="M1116" i="43"/>
  <c r="L1116" i="43"/>
  <c r="G1116" i="43"/>
  <c r="F1116" i="43"/>
  <c r="E1116" i="43"/>
  <c r="D1116" i="43"/>
  <c r="C1116" i="43"/>
  <c r="B1116" i="43"/>
  <c r="AD1115" i="43"/>
  <c r="Y1115" i="43"/>
  <c r="AB1115" i="43" s="1"/>
  <c r="AC1115" i="43" s="1"/>
  <c r="V1115" i="43"/>
  <c r="X1115" i="43" s="1"/>
  <c r="U1115" i="43"/>
  <c r="R1115" i="43"/>
  <c r="P1115" i="43"/>
  <c r="O1115" i="43"/>
  <c r="M1115" i="43"/>
  <c r="L1115" i="43"/>
  <c r="S1115" i="43" s="1"/>
  <c r="G1115" i="43"/>
  <c r="F1115" i="43"/>
  <c r="E1115" i="43"/>
  <c r="D1115" i="43"/>
  <c r="C1115" i="43"/>
  <c r="B1115" i="43"/>
  <c r="Y1114" i="43"/>
  <c r="AD1114" i="43" s="1"/>
  <c r="V1114" i="43"/>
  <c r="U1114" i="43"/>
  <c r="R1114" i="43"/>
  <c r="O1114" i="43"/>
  <c r="M1114" i="43"/>
  <c r="L1114" i="43"/>
  <c r="P1114" i="43" s="1"/>
  <c r="G1114" i="43"/>
  <c r="F1114" i="43"/>
  <c r="E1114" i="43"/>
  <c r="D1114" i="43"/>
  <c r="C1114" i="43"/>
  <c r="B1114" i="43"/>
  <c r="AD1113" i="43"/>
  <c r="Z1113" i="43"/>
  <c r="AA1113" i="43" s="1"/>
  <c r="Y1113" i="43"/>
  <c r="AB1113" i="43" s="1"/>
  <c r="AC1113" i="43" s="1"/>
  <c r="V1113" i="43"/>
  <c r="U1113" i="43"/>
  <c r="S1113" i="43"/>
  <c r="R1113" i="43"/>
  <c r="O1113" i="43"/>
  <c r="M1113" i="43"/>
  <c r="L1113" i="43"/>
  <c r="P1113" i="43" s="1"/>
  <c r="G1113" i="43"/>
  <c r="F1113" i="43"/>
  <c r="E1113" i="43"/>
  <c r="D1113" i="43"/>
  <c r="C1113" i="43"/>
  <c r="B1113" i="43"/>
  <c r="AD1112" i="43"/>
  <c r="Y1112" i="43"/>
  <c r="AB1112" i="43" s="1"/>
  <c r="AC1112" i="43" s="1"/>
  <c r="V1112" i="43"/>
  <c r="X1112" i="43" s="1"/>
  <c r="U1112" i="43"/>
  <c r="R1112" i="43"/>
  <c r="P1112" i="43"/>
  <c r="O1112" i="43"/>
  <c r="M1112" i="43"/>
  <c r="L1112" i="43"/>
  <c r="S1112" i="43" s="1"/>
  <c r="G1112" i="43"/>
  <c r="F1112" i="43"/>
  <c r="E1112" i="43"/>
  <c r="D1112" i="43"/>
  <c r="C1112" i="43"/>
  <c r="B1112" i="43"/>
  <c r="Y1111" i="43"/>
  <c r="AB1111" i="43" s="1"/>
  <c r="AC1111" i="43" s="1"/>
  <c r="V1111" i="43"/>
  <c r="U1111" i="43"/>
  <c r="R1111" i="43"/>
  <c r="O1111" i="43"/>
  <c r="M1111" i="43"/>
  <c r="L1111" i="43"/>
  <c r="P1111" i="43" s="1"/>
  <c r="G1111" i="43"/>
  <c r="F1111" i="43"/>
  <c r="E1111" i="43"/>
  <c r="D1111" i="43"/>
  <c r="C1111" i="43"/>
  <c r="B1111" i="43"/>
  <c r="AD1110" i="43"/>
  <c r="AB1110" i="43"/>
  <c r="AC1110" i="43" s="1"/>
  <c r="Z1110" i="43"/>
  <c r="AA1110" i="43" s="1"/>
  <c r="Y1110" i="43"/>
  <c r="V1110" i="43"/>
  <c r="X1110" i="43" s="1"/>
  <c r="U1110" i="43"/>
  <c r="R1110" i="43"/>
  <c r="O1110" i="43"/>
  <c r="P1110" i="43" s="1"/>
  <c r="M1110" i="43"/>
  <c r="L1110" i="43"/>
  <c r="S1110" i="43" s="1"/>
  <c r="G1110" i="43"/>
  <c r="F1110" i="43"/>
  <c r="E1110" i="43"/>
  <c r="D1110" i="43"/>
  <c r="C1110" i="43"/>
  <c r="B1110" i="43"/>
  <c r="Y1109" i="43"/>
  <c r="AB1109" i="43" s="1"/>
  <c r="AC1109" i="43" s="1"/>
  <c r="V1109" i="43"/>
  <c r="U1109" i="43"/>
  <c r="R1109" i="43"/>
  <c r="O1109" i="43"/>
  <c r="M1109" i="43"/>
  <c r="L1109" i="43"/>
  <c r="W1109" i="43" s="1"/>
  <c r="G1109" i="43"/>
  <c r="F1109" i="43"/>
  <c r="E1109" i="43"/>
  <c r="D1109" i="43"/>
  <c r="C1109" i="43"/>
  <c r="B1109" i="43"/>
  <c r="AB1108" i="43"/>
  <c r="AC1108" i="43" s="1"/>
  <c r="Y1108" i="43"/>
  <c r="Z1108" i="43" s="1"/>
  <c r="AA1108" i="43" s="1"/>
  <c r="V1108" i="43"/>
  <c r="U1108" i="43"/>
  <c r="R1108" i="43"/>
  <c r="O1108" i="43"/>
  <c r="M1108" i="43"/>
  <c r="L1108" i="43"/>
  <c r="S1108" i="43" s="1"/>
  <c r="G1108" i="43"/>
  <c r="F1108" i="43"/>
  <c r="E1108" i="43"/>
  <c r="D1108" i="43"/>
  <c r="C1108" i="43"/>
  <c r="B1108" i="43"/>
  <c r="Y1107" i="43"/>
  <c r="AD1107" i="43" s="1"/>
  <c r="V1107" i="43"/>
  <c r="U1107" i="43"/>
  <c r="R1107" i="43"/>
  <c r="O1107" i="43"/>
  <c r="M1107" i="43"/>
  <c r="L1107" i="43"/>
  <c r="G1107" i="43"/>
  <c r="F1107" i="43"/>
  <c r="E1107" i="43"/>
  <c r="D1107" i="43"/>
  <c r="C1107" i="43"/>
  <c r="B1107" i="43"/>
  <c r="Y1106" i="43"/>
  <c r="Z1106" i="43" s="1"/>
  <c r="AA1106" i="43" s="1"/>
  <c r="V1106" i="43"/>
  <c r="U1106" i="43"/>
  <c r="R1106" i="43"/>
  <c r="O1106" i="43"/>
  <c r="M1106" i="43"/>
  <c r="L1106" i="43"/>
  <c r="W1106" i="43" s="1"/>
  <c r="G1106" i="43"/>
  <c r="F1106" i="43"/>
  <c r="E1106" i="43"/>
  <c r="D1106" i="43"/>
  <c r="C1106" i="43"/>
  <c r="B1106" i="43"/>
  <c r="Y1105" i="43"/>
  <c r="AD1105" i="43" s="1"/>
  <c r="V1105" i="43"/>
  <c r="U1105" i="43"/>
  <c r="R1105" i="43"/>
  <c r="O1105" i="43"/>
  <c r="M1105" i="43"/>
  <c r="L1105" i="43"/>
  <c r="W1105" i="43" s="1"/>
  <c r="G1105" i="43"/>
  <c r="F1105" i="43"/>
  <c r="E1105" i="43"/>
  <c r="D1105" i="43"/>
  <c r="C1105" i="43"/>
  <c r="B1105" i="43"/>
  <c r="Y1104" i="43"/>
  <c r="Z1104" i="43" s="1"/>
  <c r="AA1104" i="43" s="1"/>
  <c r="V1104" i="43"/>
  <c r="U1104" i="43"/>
  <c r="R1104" i="43"/>
  <c r="O1104" i="43"/>
  <c r="M1104" i="43"/>
  <c r="L1104" i="43"/>
  <c r="W1104" i="43" s="1"/>
  <c r="G1104" i="43"/>
  <c r="F1104" i="43"/>
  <c r="E1104" i="43"/>
  <c r="D1104" i="43"/>
  <c r="C1104" i="43"/>
  <c r="B1104" i="43"/>
  <c r="Y1103" i="43"/>
  <c r="AD1103" i="43" s="1"/>
  <c r="V1103" i="43"/>
  <c r="U1103" i="43"/>
  <c r="R1103" i="43"/>
  <c r="O1103" i="43"/>
  <c r="M1103" i="43"/>
  <c r="L1103" i="43"/>
  <c r="G1103" i="43"/>
  <c r="F1103" i="43"/>
  <c r="E1103" i="43"/>
  <c r="D1103" i="43"/>
  <c r="C1103" i="43"/>
  <c r="B1103" i="43"/>
  <c r="Y1102" i="43"/>
  <c r="Z1102" i="43" s="1"/>
  <c r="AA1102" i="43" s="1"/>
  <c r="V1102" i="43"/>
  <c r="U1102" i="43"/>
  <c r="R1102" i="43"/>
  <c r="O1102" i="43"/>
  <c r="M1102" i="43"/>
  <c r="L1102" i="43"/>
  <c r="W1102" i="43" s="1"/>
  <c r="G1102" i="43"/>
  <c r="F1102" i="43"/>
  <c r="E1102" i="43"/>
  <c r="D1102" i="43"/>
  <c r="C1102" i="43"/>
  <c r="B1102" i="43"/>
  <c r="Y1101" i="43"/>
  <c r="AD1101" i="43" s="1"/>
  <c r="V1101" i="43"/>
  <c r="U1101" i="43"/>
  <c r="R1101" i="43"/>
  <c r="O1101" i="43"/>
  <c r="M1101" i="43"/>
  <c r="L1101" i="43"/>
  <c r="P1101" i="43" s="1"/>
  <c r="G1101" i="43"/>
  <c r="F1101" i="43"/>
  <c r="E1101" i="43"/>
  <c r="D1101" i="43"/>
  <c r="C1101" i="43"/>
  <c r="B1101" i="43"/>
  <c r="AB1100" i="43"/>
  <c r="AC1100" i="43" s="1"/>
  <c r="Y1100" i="43"/>
  <c r="Z1100" i="43" s="1"/>
  <c r="AA1100" i="43" s="1"/>
  <c r="V1100" i="43"/>
  <c r="U1100" i="43"/>
  <c r="R1100" i="43"/>
  <c r="O1100" i="43"/>
  <c r="M1100" i="43"/>
  <c r="L1100" i="43"/>
  <c r="W1100" i="43" s="1"/>
  <c r="G1100" i="43"/>
  <c r="F1100" i="43"/>
  <c r="E1100" i="43"/>
  <c r="D1100" i="43"/>
  <c r="C1100" i="43"/>
  <c r="B1100" i="43"/>
  <c r="Y1099" i="43"/>
  <c r="AD1099" i="43" s="1"/>
  <c r="V1099" i="43"/>
  <c r="U1099" i="43"/>
  <c r="R1099" i="43"/>
  <c r="O1099" i="43"/>
  <c r="M1099" i="43"/>
  <c r="L1099" i="43"/>
  <c r="W1099" i="43" s="1"/>
  <c r="G1099" i="43"/>
  <c r="F1099" i="43"/>
  <c r="E1099" i="43"/>
  <c r="D1099" i="43"/>
  <c r="C1099" i="43"/>
  <c r="B1099" i="43"/>
  <c r="Y1098" i="43"/>
  <c r="Z1098" i="43" s="1"/>
  <c r="AA1098" i="43" s="1"/>
  <c r="V1098" i="43"/>
  <c r="U1098" i="43"/>
  <c r="R1098" i="43"/>
  <c r="O1098" i="43"/>
  <c r="M1098" i="43"/>
  <c r="L1098" i="43"/>
  <c r="S1098" i="43" s="1"/>
  <c r="G1098" i="43"/>
  <c r="F1098" i="43"/>
  <c r="E1098" i="43"/>
  <c r="D1098" i="43"/>
  <c r="C1098" i="43"/>
  <c r="B1098" i="43"/>
  <c r="Y1097" i="43"/>
  <c r="AD1097" i="43" s="1"/>
  <c r="V1097" i="43"/>
  <c r="U1097" i="43"/>
  <c r="R1097" i="43"/>
  <c r="O1097" i="43"/>
  <c r="M1097" i="43"/>
  <c r="L1097" i="43"/>
  <c r="W1097" i="43" s="1"/>
  <c r="G1097" i="43"/>
  <c r="F1097" i="43"/>
  <c r="E1097" i="43"/>
  <c r="D1097" i="43"/>
  <c r="C1097" i="43"/>
  <c r="B1097" i="43"/>
  <c r="Y1096" i="43"/>
  <c r="Z1096" i="43" s="1"/>
  <c r="AA1096" i="43" s="1"/>
  <c r="V1096" i="43"/>
  <c r="U1096" i="43"/>
  <c r="R1096" i="43"/>
  <c r="O1096" i="43"/>
  <c r="M1096" i="43"/>
  <c r="L1096" i="43"/>
  <c r="W1096" i="43" s="1"/>
  <c r="G1096" i="43"/>
  <c r="F1096" i="43"/>
  <c r="E1096" i="43"/>
  <c r="D1096" i="43"/>
  <c r="C1096" i="43"/>
  <c r="B1096" i="43"/>
  <c r="Y1095" i="43"/>
  <c r="AD1095" i="43" s="1"/>
  <c r="V1095" i="43"/>
  <c r="U1095" i="43"/>
  <c r="R1095" i="43"/>
  <c r="O1095" i="43"/>
  <c r="M1095" i="43"/>
  <c r="L1095" i="43"/>
  <c r="G1095" i="43"/>
  <c r="F1095" i="43"/>
  <c r="E1095" i="43"/>
  <c r="D1095" i="43"/>
  <c r="C1095" i="43"/>
  <c r="B1095" i="43"/>
  <c r="Y1094" i="43"/>
  <c r="Z1094" i="43" s="1"/>
  <c r="AA1094" i="43" s="1"/>
  <c r="V1094" i="43"/>
  <c r="U1094" i="43"/>
  <c r="R1094" i="43"/>
  <c r="O1094" i="43"/>
  <c r="M1094" i="43"/>
  <c r="L1094" i="43"/>
  <c r="S1094" i="43" s="1"/>
  <c r="G1094" i="43"/>
  <c r="F1094" i="43"/>
  <c r="E1094" i="43"/>
  <c r="D1094" i="43"/>
  <c r="C1094" i="43"/>
  <c r="B1094" i="43"/>
  <c r="Y1093" i="43"/>
  <c r="AD1093" i="43" s="1"/>
  <c r="V1093" i="43"/>
  <c r="U1093" i="43"/>
  <c r="R1093" i="43"/>
  <c r="O1093" i="43"/>
  <c r="M1093" i="43"/>
  <c r="L1093" i="43"/>
  <c r="P1093" i="43" s="1"/>
  <c r="G1093" i="43"/>
  <c r="F1093" i="43"/>
  <c r="E1093" i="43"/>
  <c r="D1093" i="43"/>
  <c r="C1093" i="43"/>
  <c r="B1093" i="43"/>
  <c r="AB1092" i="43"/>
  <c r="AC1092" i="43" s="1"/>
  <c r="Y1092" i="43"/>
  <c r="Z1092" i="43" s="1"/>
  <c r="AA1092" i="43" s="1"/>
  <c r="V1092" i="43"/>
  <c r="U1092" i="43"/>
  <c r="R1092" i="43"/>
  <c r="O1092" i="43"/>
  <c r="M1092" i="43"/>
  <c r="L1092" i="43"/>
  <c r="S1092" i="43" s="1"/>
  <c r="G1092" i="43"/>
  <c r="F1092" i="43"/>
  <c r="E1092" i="43"/>
  <c r="D1092" i="43"/>
  <c r="C1092" i="43"/>
  <c r="B1092" i="43"/>
  <c r="Y1091" i="43"/>
  <c r="AD1091" i="43" s="1"/>
  <c r="V1091" i="43"/>
  <c r="U1091" i="43"/>
  <c r="R1091" i="43"/>
  <c r="O1091" i="43"/>
  <c r="M1091" i="43"/>
  <c r="L1091" i="43"/>
  <c r="W1091" i="43" s="1"/>
  <c r="G1091" i="43"/>
  <c r="F1091" i="43"/>
  <c r="E1091" i="43"/>
  <c r="D1091" i="43"/>
  <c r="C1091" i="43"/>
  <c r="B1091" i="43"/>
  <c r="Y1090" i="43"/>
  <c r="Z1090" i="43" s="1"/>
  <c r="AA1090" i="43" s="1"/>
  <c r="V1090" i="43"/>
  <c r="U1090" i="43"/>
  <c r="R1090" i="43"/>
  <c r="O1090" i="43"/>
  <c r="M1090" i="43"/>
  <c r="L1090" i="43"/>
  <c r="S1090" i="43" s="1"/>
  <c r="G1090" i="43"/>
  <c r="F1090" i="43"/>
  <c r="E1090" i="43"/>
  <c r="D1090" i="43"/>
  <c r="C1090" i="43"/>
  <c r="B1090" i="43"/>
  <c r="Y1089" i="43"/>
  <c r="AD1089" i="43" s="1"/>
  <c r="V1089" i="43"/>
  <c r="U1089" i="43"/>
  <c r="R1089" i="43"/>
  <c r="O1089" i="43"/>
  <c r="M1089" i="43"/>
  <c r="L1089" i="43"/>
  <c r="G1089" i="43"/>
  <c r="F1089" i="43"/>
  <c r="E1089" i="43"/>
  <c r="D1089" i="43"/>
  <c r="C1089" i="43"/>
  <c r="B1089" i="43"/>
  <c r="Y1088" i="43"/>
  <c r="Z1088" i="43" s="1"/>
  <c r="AA1088" i="43" s="1"/>
  <c r="V1088" i="43"/>
  <c r="U1088" i="43"/>
  <c r="R1088" i="43"/>
  <c r="O1088" i="43"/>
  <c r="M1088" i="43"/>
  <c r="L1088" i="43"/>
  <c r="W1088" i="43" s="1"/>
  <c r="G1088" i="43"/>
  <c r="F1088" i="43"/>
  <c r="E1088" i="43"/>
  <c r="D1088" i="43"/>
  <c r="C1088" i="43"/>
  <c r="B1088" i="43"/>
  <c r="Y1087" i="43"/>
  <c r="AD1087" i="43" s="1"/>
  <c r="V1087" i="43"/>
  <c r="U1087" i="43"/>
  <c r="R1087" i="43"/>
  <c r="O1087" i="43"/>
  <c r="M1087" i="43"/>
  <c r="L1087" i="43"/>
  <c r="P1087" i="43" s="1"/>
  <c r="G1087" i="43"/>
  <c r="F1087" i="43"/>
  <c r="E1087" i="43"/>
  <c r="D1087" i="43"/>
  <c r="C1087" i="43"/>
  <c r="B1087" i="43"/>
  <c r="AB1086" i="43"/>
  <c r="AC1086" i="43" s="1"/>
  <c r="Y1086" i="43"/>
  <c r="Z1086" i="43" s="1"/>
  <c r="AA1086" i="43" s="1"/>
  <c r="V1086" i="43"/>
  <c r="U1086" i="43"/>
  <c r="R1086" i="43"/>
  <c r="O1086" i="43"/>
  <c r="M1086" i="43"/>
  <c r="L1086" i="43"/>
  <c r="W1086" i="43" s="1"/>
  <c r="G1086" i="43"/>
  <c r="F1086" i="43"/>
  <c r="E1086" i="43"/>
  <c r="D1086" i="43"/>
  <c r="C1086" i="43"/>
  <c r="B1086" i="43"/>
  <c r="Y1085" i="43"/>
  <c r="AD1085" i="43" s="1"/>
  <c r="V1085" i="43"/>
  <c r="U1085" i="43"/>
  <c r="R1085" i="43"/>
  <c r="O1085" i="43"/>
  <c r="M1085" i="43"/>
  <c r="L1085" i="43"/>
  <c r="G1085" i="43"/>
  <c r="F1085" i="43"/>
  <c r="E1085" i="43"/>
  <c r="D1085" i="43"/>
  <c r="C1085" i="43"/>
  <c r="B1085" i="43"/>
  <c r="AB1084" i="43"/>
  <c r="AC1084" i="43" s="1"/>
  <c r="Y1084" i="43"/>
  <c r="Z1084" i="43" s="1"/>
  <c r="AA1084" i="43" s="1"/>
  <c r="V1084" i="43"/>
  <c r="U1084" i="43"/>
  <c r="R1084" i="43"/>
  <c r="O1084" i="43"/>
  <c r="M1084" i="43"/>
  <c r="L1084" i="43"/>
  <c r="S1084" i="43" s="1"/>
  <c r="G1084" i="43"/>
  <c r="F1084" i="43"/>
  <c r="E1084" i="43"/>
  <c r="D1084" i="43"/>
  <c r="C1084" i="43"/>
  <c r="B1084" i="43"/>
  <c r="Y1083" i="43"/>
  <c r="AD1083" i="43" s="1"/>
  <c r="V1083" i="43"/>
  <c r="U1083" i="43"/>
  <c r="R1083" i="43"/>
  <c r="O1083" i="43"/>
  <c r="M1083" i="43"/>
  <c r="L1083" i="43"/>
  <c r="G1083" i="43"/>
  <c r="F1083" i="43"/>
  <c r="E1083" i="43"/>
  <c r="D1083" i="43"/>
  <c r="C1083" i="43"/>
  <c r="B1083" i="43"/>
  <c r="AB1082" i="43"/>
  <c r="AC1082" i="43" s="1"/>
  <c r="Y1082" i="43"/>
  <c r="Z1082" i="43" s="1"/>
  <c r="AA1082" i="43" s="1"/>
  <c r="V1082" i="43"/>
  <c r="U1082" i="43"/>
  <c r="R1082" i="43"/>
  <c r="O1082" i="43"/>
  <c r="M1082" i="43"/>
  <c r="L1082" i="43"/>
  <c r="W1082" i="43" s="1"/>
  <c r="G1082" i="43"/>
  <c r="F1082" i="43"/>
  <c r="E1082" i="43"/>
  <c r="D1082" i="43"/>
  <c r="C1082" i="43"/>
  <c r="B1082" i="43"/>
  <c r="Y1081" i="43"/>
  <c r="AD1081" i="43" s="1"/>
  <c r="V1081" i="43"/>
  <c r="U1081" i="43"/>
  <c r="R1081" i="43"/>
  <c r="O1081" i="43"/>
  <c r="M1081" i="43"/>
  <c r="L1081" i="43"/>
  <c r="W1081" i="43" s="1"/>
  <c r="G1081" i="43"/>
  <c r="F1081" i="43"/>
  <c r="E1081" i="43"/>
  <c r="D1081" i="43"/>
  <c r="C1081" i="43"/>
  <c r="B1081" i="43"/>
  <c r="AB1080" i="43"/>
  <c r="AC1080" i="43" s="1"/>
  <c r="Y1080" i="43"/>
  <c r="Z1080" i="43" s="1"/>
  <c r="AA1080" i="43" s="1"/>
  <c r="V1080" i="43"/>
  <c r="O1080" i="43"/>
  <c r="P1080" i="43" s="1"/>
  <c r="M1080" i="43"/>
  <c r="L1080" i="43"/>
  <c r="S1080" i="43" s="1"/>
  <c r="G1080" i="43"/>
  <c r="F1080" i="43"/>
  <c r="E1080" i="43"/>
  <c r="D1080" i="43"/>
  <c r="C1080" i="43"/>
  <c r="B1080" i="43"/>
  <c r="AD1079" i="43"/>
  <c r="AB1079" i="43"/>
  <c r="AC1079" i="43" s="1"/>
  <c r="Z1079" i="43"/>
  <c r="AA1079" i="43" s="1"/>
  <c r="Y1079" i="43"/>
  <c r="V1079" i="43"/>
  <c r="O1079" i="43"/>
  <c r="M1079" i="43"/>
  <c r="L1079" i="43"/>
  <c r="S1079" i="43" s="1"/>
  <c r="G1079" i="43"/>
  <c r="F1079" i="43"/>
  <c r="E1079" i="43"/>
  <c r="D1079" i="43"/>
  <c r="C1079" i="43"/>
  <c r="B1079" i="43"/>
  <c r="Y1078" i="43"/>
  <c r="AD1078" i="43" s="1"/>
  <c r="V1078" i="43"/>
  <c r="P1078" i="43"/>
  <c r="O1078" i="43"/>
  <c r="M1078" i="43"/>
  <c r="L1078" i="43"/>
  <c r="S1078" i="43" s="1"/>
  <c r="G1078" i="43"/>
  <c r="F1078" i="43"/>
  <c r="E1078" i="43"/>
  <c r="D1078" i="43"/>
  <c r="C1078" i="43"/>
  <c r="B1078" i="43"/>
  <c r="AD1077" i="43"/>
  <c r="Z1077" i="43"/>
  <c r="AA1077" i="43" s="1"/>
  <c r="Y1077" i="43"/>
  <c r="AB1077" i="43" s="1"/>
  <c r="AC1077" i="43" s="1"/>
  <c r="V1077" i="43"/>
  <c r="U1077" i="43"/>
  <c r="R1077" i="43"/>
  <c r="O1077" i="43"/>
  <c r="M1077" i="43"/>
  <c r="L1077" i="43"/>
  <c r="W1077" i="43" s="1"/>
  <c r="G1077" i="43"/>
  <c r="F1077" i="43"/>
  <c r="E1077" i="43"/>
  <c r="D1077" i="43"/>
  <c r="C1077" i="43"/>
  <c r="B1077" i="43"/>
  <c r="AB1076" i="43"/>
  <c r="AC1076" i="43" s="1"/>
  <c r="Y1076" i="43"/>
  <c r="Z1076" i="43" s="1"/>
  <c r="AA1076" i="43" s="1"/>
  <c r="V1076" i="43"/>
  <c r="U1076" i="43"/>
  <c r="R1076" i="43"/>
  <c r="O1076" i="43"/>
  <c r="M1076" i="43"/>
  <c r="L1076" i="43"/>
  <c r="S1076" i="43" s="1"/>
  <c r="G1076" i="43"/>
  <c r="F1076" i="43"/>
  <c r="E1076" i="43"/>
  <c r="D1076" i="43"/>
  <c r="C1076" i="43"/>
  <c r="B1076" i="43"/>
  <c r="Y1075" i="43"/>
  <c r="AD1075" i="43" s="1"/>
  <c r="V1075" i="43"/>
  <c r="U1075" i="43"/>
  <c r="S1075" i="43"/>
  <c r="R1075" i="43"/>
  <c r="P1075" i="43"/>
  <c r="O1075" i="43"/>
  <c r="M1075" i="43"/>
  <c r="L1075" i="43"/>
  <c r="G1075" i="43"/>
  <c r="F1075" i="43"/>
  <c r="E1075" i="43"/>
  <c r="D1075" i="43"/>
  <c r="C1075" i="43"/>
  <c r="B1075" i="43"/>
  <c r="AD1074" i="43"/>
  <c r="Z1074" i="43"/>
  <c r="AA1074" i="43" s="1"/>
  <c r="Y1074" i="43"/>
  <c r="AB1074" i="43" s="1"/>
  <c r="AC1074" i="43" s="1"/>
  <c r="V1074" i="43"/>
  <c r="X1074" i="43" s="1"/>
  <c r="U1074" i="43"/>
  <c r="S1074" i="43"/>
  <c r="R1074" i="43"/>
  <c r="P1074" i="43"/>
  <c r="O1074" i="43"/>
  <c r="M1074" i="43"/>
  <c r="L1074" i="43"/>
  <c r="G1074" i="43"/>
  <c r="F1074" i="43"/>
  <c r="E1074" i="43"/>
  <c r="D1074" i="43"/>
  <c r="C1074" i="43"/>
  <c r="B1074" i="43"/>
  <c r="AD1073" i="43"/>
  <c r="AB1073" i="43"/>
  <c r="AC1073" i="43" s="1"/>
  <c r="Z1073" i="43"/>
  <c r="AA1073" i="43" s="1"/>
  <c r="Y1073" i="43"/>
  <c r="V1073" i="43"/>
  <c r="U1073" i="43"/>
  <c r="R1073" i="43"/>
  <c r="O1073" i="43"/>
  <c r="M1073" i="43"/>
  <c r="L1073" i="43"/>
  <c r="W1073" i="43" s="1"/>
  <c r="G1073" i="43"/>
  <c r="F1073" i="43"/>
  <c r="E1073" i="43"/>
  <c r="D1073" i="43"/>
  <c r="C1073" i="43"/>
  <c r="B1073" i="43"/>
  <c r="Y1072" i="43"/>
  <c r="AD1072" i="43" s="1"/>
  <c r="V1072" i="43"/>
  <c r="U1072" i="43"/>
  <c r="R1072" i="43"/>
  <c r="O1072" i="43"/>
  <c r="M1072" i="43"/>
  <c r="L1072" i="43"/>
  <c r="G1072" i="43"/>
  <c r="F1072" i="43"/>
  <c r="E1072" i="43"/>
  <c r="D1072" i="43"/>
  <c r="C1072" i="43"/>
  <c r="B1072" i="43"/>
  <c r="AB1071" i="43"/>
  <c r="AC1071" i="43" s="1"/>
  <c r="Y1071" i="43"/>
  <c r="Z1071" i="43" s="1"/>
  <c r="AA1071" i="43" s="1"/>
  <c r="V1071" i="43"/>
  <c r="U1071" i="43"/>
  <c r="R1071" i="43"/>
  <c r="O1071" i="43"/>
  <c r="M1071" i="43"/>
  <c r="L1071" i="43"/>
  <c r="W1071" i="43" s="1"/>
  <c r="G1071" i="43"/>
  <c r="F1071" i="43"/>
  <c r="E1071" i="43"/>
  <c r="D1071" i="43"/>
  <c r="C1071" i="43"/>
  <c r="B1071" i="43"/>
  <c r="Y1070" i="43"/>
  <c r="AD1070" i="43" s="1"/>
  <c r="V1070" i="43"/>
  <c r="U1070" i="43"/>
  <c r="R1070" i="43"/>
  <c r="O1070" i="43"/>
  <c r="M1070" i="43"/>
  <c r="L1070" i="43"/>
  <c r="P1070" i="43" s="1"/>
  <c r="G1070" i="43"/>
  <c r="F1070" i="43"/>
  <c r="E1070" i="43"/>
  <c r="D1070" i="43"/>
  <c r="C1070" i="43"/>
  <c r="B1070" i="43"/>
  <c r="AB1069" i="43"/>
  <c r="AC1069" i="43" s="1"/>
  <c r="Y1069" i="43"/>
  <c r="Z1069" i="43" s="1"/>
  <c r="AA1069" i="43" s="1"/>
  <c r="V1069" i="43"/>
  <c r="U1069" i="43"/>
  <c r="S1069" i="43"/>
  <c r="R1069" i="43"/>
  <c r="O1069" i="43"/>
  <c r="P1069" i="43" s="1"/>
  <c r="M1069" i="43"/>
  <c r="L1069" i="43"/>
  <c r="G1069" i="43"/>
  <c r="F1069" i="43"/>
  <c r="E1069" i="43"/>
  <c r="D1069" i="43"/>
  <c r="C1069" i="43"/>
  <c r="B1069" i="43"/>
  <c r="AD1068" i="43"/>
  <c r="AB1068" i="43"/>
  <c r="AC1068" i="43" s="1"/>
  <c r="Z1068" i="43"/>
  <c r="AA1068" i="43" s="1"/>
  <c r="Y1068" i="43"/>
  <c r="V1068" i="43"/>
  <c r="X1068" i="43" s="1"/>
  <c r="U1068" i="43"/>
  <c r="S1068" i="43"/>
  <c r="R1068" i="43"/>
  <c r="O1068" i="43"/>
  <c r="P1068" i="43" s="1"/>
  <c r="M1068" i="43"/>
  <c r="L1068" i="43"/>
  <c r="G1068" i="43"/>
  <c r="F1068" i="43"/>
  <c r="E1068" i="43"/>
  <c r="D1068" i="43"/>
  <c r="C1068" i="43"/>
  <c r="B1068" i="43"/>
  <c r="AD1067" i="43"/>
  <c r="Z1067" i="43"/>
  <c r="AA1067" i="43" s="1"/>
  <c r="Y1067" i="43"/>
  <c r="AB1067" i="43" s="1"/>
  <c r="AC1067" i="43" s="1"/>
  <c r="V1067" i="43"/>
  <c r="X1067" i="43" s="1"/>
  <c r="U1067" i="43"/>
  <c r="S1067" i="43"/>
  <c r="R1067" i="43"/>
  <c r="P1067" i="43"/>
  <c r="O1067" i="43"/>
  <c r="M1067" i="43"/>
  <c r="L1067" i="43"/>
  <c r="G1067" i="43"/>
  <c r="F1067" i="43"/>
  <c r="E1067" i="43"/>
  <c r="D1067" i="43"/>
  <c r="C1067" i="43"/>
  <c r="B1067" i="43"/>
  <c r="AD1066" i="43"/>
  <c r="AB1066" i="43"/>
  <c r="AC1066" i="43" s="1"/>
  <c r="Z1066" i="43"/>
  <c r="AA1066" i="43" s="1"/>
  <c r="Y1066" i="43"/>
  <c r="V1066" i="43"/>
  <c r="X1066" i="43" s="1"/>
  <c r="U1066" i="43"/>
  <c r="S1066" i="43"/>
  <c r="R1066" i="43"/>
  <c r="O1066" i="43"/>
  <c r="P1066" i="43" s="1"/>
  <c r="M1066" i="43"/>
  <c r="L1066" i="43"/>
  <c r="G1066" i="43"/>
  <c r="F1066" i="43"/>
  <c r="E1066" i="43"/>
  <c r="D1066" i="43"/>
  <c r="C1066" i="43"/>
  <c r="B1066" i="43"/>
  <c r="AD1065" i="43"/>
  <c r="Z1065" i="43"/>
  <c r="AA1065" i="43" s="1"/>
  <c r="Y1065" i="43"/>
  <c r="AB1065" i="43" s="1"/>
  <c r="AC1065" i="43" s="1"/>
  <c r="V1065" i="43"/>
  <c r="U1065" i="43"/>
  <c r="R1065" i="43"/>
  <c r="O1065" i="43"/>
  <c r="M1065" i="43"/>
  <c r="L1065" i="43"/>
  <c r="W1065" i="43" s="1"/>
  <c r="G1065" i="43"/>
  <c r="F1065" i="43"/>
  <c r="E1065" i="43"/>
  <c r="D1065" i="43"/>
  <c r="C1065" i="43"/>
  <c r="B1065" i="43"/>
  <c r="AB1064" i="43"/>
  <c r="AC1064" i="43" s="1"/>
  <c r="Y1064" i="43"/>
  <c r="Z1064" i="43" s="1"/>
  <c r="AA1064" i="43" s="1"/>
  <c r="V1064" i="43"/>
  <c r="U1064" i="43"/>
  <c r="R1064" i="43"/>
  <c r="O1064" i="43"/>
  <c r="M1064" i="43"/>
  <c r="L1064" i="43"/>
  <c r="S1064" i="43" s="1"/>
  <c r="G1064" i="43"/>
  <c r="F1064" i="43"/>
  <c r="E1064" i="43"/>
  <c r="D1064" i="43"/>
  <c r="C1064" i="43"/>
  <c r="B1064" i="43"/>
  <c r="Y1063" i="43"/>
  <c r="AD1063" i="43" s="1"/>
  <c r="V1063" i="43"/>
  <c r="U1063" i="43"/>
  <c r="R1063" i="43"/>
  <c r="O1063" i="43"/>
  <c r="M1063" i="43"/>
  <c r="L1063" i="43"/>
  <c r="P1063" i="43" s="1"/>
  <c r="G1063" i="43"/>
  <c r="F1063" i="43"/>
  <c r="E1063" i="43"/>
  <c r="D1063" i="43"/>
  <c r="C1063" i="43"/>
  <c r="B1063" i="43"/>
  <c r="AB1062" i="43"/>
  <c r="AC1062" i="43" s="1"/>
  <c r="Y1062" i="43"/>
  <c r="Z1062" i="43" s="1"/>
  <c r="AA1062" i="43" s="1"/>
  <c r="V1062" i="43"/>
  <c r="U1062" i="43"/>
  <c r="R1062" i="43"/>
  <c r="O1062" i="43"/>
  <c r="M1062" i="43"/>
  <c r="L1062" i="43"/>
  <c r="S1062" i="43" s="1"/>
  <c r="G1062" i="43"/>
  <c r="F1062" i="43"/>
  <c r="E1062" i="43"/>
  <c r="D1062" i="43"/>
  <c r="C1062" i="43"/>
  <c r="B1062" i="43"/>
  <c r="Y1061" i="43"/>
  <c r="AD1061" i="43" s="1"/>
  <c r="V1061" i="43"/>
  <c r="U1061" i="43"/>
  <c r="S1061" i="43"/>
  <c r="R1061" i="43"/>
  <c r="P1061" i="43"/>
  <c r="O1061" i="43"/>
  <c r="M1061" i="43"/>
  <c r="L1061" i="43"/>
  <c r="G1061" i="43"/>
  <c r="F1061" i="43"/>
  <c r="E1061" i="43"/>
  <c r="D1061" i="43"/>
  <c r="C1061" i="43"/>
  <c r="B1061" i="43"/>
  <c r="AD1060" i="43"/>
  <c r="Z1060" i="43"/>
  <c r="AA1060" i="43" s="1"/>
  <c r="Y1060" i="43"/>
  <c r="AB1060" i="43" s="1"/>
  <c r="AC1060" i="43" s="1"/>
  <c r="V1060" i="43"/>
  <c r="X1060" i="43" s="1"/>
  <c r="U1060" i="43"/>
  <c r="S1060" i="43"/>
  <c r="R1060" i="43"/>
  <c r="O1060" i="43"/>
  <c r="P1060" i="43" s="1"/>
  <c r="M1060" i="43"/>
  <c r="L1060" i="43"/>
  <c r="G1060" i="43"/>
  <c r="F1060" i="43"/>
  <c r="E1060" i="43"/>
  <c r="D1060" i="43"/>
  <c r="C1060" i="43"/>
  <c r="B1060" i="43"/>
  <c r="AD1059" i="43"/>
  <c r="AB1059" i="43"/>
  <c r="AC1059" i="43" s="1"/>
  <c r="Z1059" i="43"/>
  <c r="AA1059" i="43" s="1"/>
  <c r="Y1059" i="43"/>
  <c r="V1059" i="43"/>
  <c r="X1059" i="43" s="1"/>
  <c r="U1059" i="43"/>
  <c r="S1059" i="43"/>
  <c r="R1059" i="43"/>
  <c r="P1059" i="43"/>
  <c r="O1059" i="43"/>
  <c r="M1059" i="43"/>
  <c r="L1059" i="43"/>
  <c r="G1059" i="43"/>
  <c r="F1059" i="43"/>
  <c r="E1059" i="43"/>
  <c r="D1059" i="43"/>
  <c r="C1059" i="43"/>
  <c r="B1059" i="43"/>
  <c r="AD1058" i="43"/>
  <c r="Z1058" i="43"/>
  <c r="AA1058" i="43" s="1"/>
  <c r="Y1058" i="43"/>
  <c r="AB1058" i="43" s="1"/>
  <c r="AC1058" i="43" s="1"/>
  <c r="V1058" i="43"/>
  <c r="X1058" i="43" s="1"/>
  <c r="U1058" i="43"/>
  <c r="S1058" i="43"/>
  <c r="R1058" i="43"/>
  <c r="O1058" i="43"/>
  <c r="P1058" i="43" s="1"/>
  <c r="M1058" i="43"/>
  <c r="L1058" i="43"/>
  <c r="G1058" i="43"/>
  <c r="F1058" i="43"/>
  <c r="E1058" i="43"/>
  <c r="D1058" i="43"/>
  <c r="C1058" i="43"/>
  <c r="B1058" i="43"/>
  <c r="AD1057" i="43"/>
  <c r="AB1057" i="43"/>
  <c r="AC1057" i="43" s="1"/>
  <c r="Z1057" i="43"/>
  <c r="AA1057" i="43" s="1"/>
  <c r="Y1057" i="43"/>
  <c r="V1057" i="43"/>
  <c r="U1057" i="43"/>
  <c r="R1057" i="43"/>
  <c r="O1057" i="43"/>
  <c r="M1057" i="43"/>
  <c r="L1057" i="43"/>
  <c r="W1057" i="43" s="1"/>
  <c r="G1057" i="43"/>
  <c r="F1057" i="43"/>
  <c r="E1057" i="43"/>
  <c r="D1057" i="43"/>
  <c r="C1057" i="43"/>
  <c r="B1057" i="43"/>
  <c r="Y1056" i="43"/>
  <c r="AD1056" i="43" s="1"/>
  <c r="V1056" i="43"/>
  <c r="U1056" i="43"/>
  <c r="R1056" i="43"/>
  <c r="O1056" i="43"/>
  <c r="M1056" i="43"/>
  <c r="L1056" i="43"/>
  <c r="G1056" i="43"/>
  <c r="F1056" i="43"/>
  <c r="E1056" i="43"/>
  <c r="D1056" i="43"/>
  <c r="C1056" i="43"/>
  <c r="B1056" i="43"/>
  <c r="AB1055" i="43"/>
  <c r="AC1055" i="43" s="1"/>
  <c r="Y1055" i="43"/>
  <c r="Z1055" i="43" s="1"/>
  <c r="AA1055" i="43" s="1"/>
  <c r="V1055" i="43"/>
  <c r="U1055" i="43"/>
  <c r="R1055" i="43"/>
  <c r="O1055" i="43"/>
  <c r="M1055" i="43"/>
  <c r="L1055" i="43"/>
  <c r="S1055" i="43" s="1"/>
  <c r="G1055" i="43"/>
  <c r="F1055" i="43"/>
  <c r="E1055" i="43"/>
  <c r="D1055" i="43"/>
  <c r="C1055" i="43"/>
  <c r="B1055" i="43"/>
  <c r="Y1054" i="43"/>
  <c r="AD1054" i="43" s="1"/>
  <c r="V1054" i="43"/>
  <c r="U1054" i="43"/>
  <c r="R1054" i="43"/>
  <c r="O1054" i="43"/>
  <c r="M1054" i="43"/>
  <c r="L1054" i="43"/>
  <c r="W1054" i="43" s="1"/>
  <c r="G1054" i="43"/>
  <c r="F1054" i="43"/>
  <c r="E1054" i="43"/>
  <c r="D1054" i="43"/>
  <c r="C1054" i="43"/>
  <c r="B1054" i="43"/>
  <c r="AB1053" i="43"/>
  <c r="AC1053" i="43" s="1"/>
  <c r="Y1053" i="43"/>
  <c r="Z1053" i="43" s="1"/>
  <c r="AA1053" i="43" s="1"/>
  <c r="V1053" i="43"/>
  <c r="U1053" i="43"/>
  <c r="S1053" i="43"/>
  <c r="R1053" i="43"/>
  <c r="P1053" i="43"/>
  <c r="O1053" i="43"/>
  <c r="M1053" i="43"/>
  <c r="L1053" i="43"/>
  <c r="G1053" i="43"/>
  <c r="F1053" i="43"/>
  <c r="E1053" i="43"/>
  <c r="D1053" i="43"/>
  <c r="C1053" i="43"/>
  <c r="B1053" i="43"/>
  <c r="AD1052" i="43"/>
  <c r="AB1052" i="43"/>
  <c r="AC1052" i="43" s="1"/>
  <c r="Z1052" i="43"/>
  <c r="AA1052" i="43" s="1"/>
  <c r="Y1052" i="43"/>
  <c r="V1052" i="43"/>
  <c r="X1052" i="43" s="1"/>
  <c r="U1052" i="43"/>
  <c r="S1052" i="43"/>
  <c r="R1052" i="43"/>
  <c r="P1052" i="43"/>
  <c r="O1052" i="43"/>
  <c r="M1052" i="43"/>
  <c r="L1052" i="43"/>
  <c r="G1052" i="43"/>
  <c r="F1052" i="43"/>
  <c r="E1052" i="43"/>
  <c r="D1052" i="43"/>
  <c r="C1052" i="43"/>
  <c r="B1052" i="43"/>
  <c r="AD1051" i="43"/>
  <c r="Z1051" i="43"/>
  <c r="AA1051" i="43" s="1"/>
  <c r="Y1051" i="43"/>
  <c r="AB1051" i="43" s="1"/>
  <c r="AC1051" i="43" s="1"/>
  <c r="V1051" i="43"/>
  <c r="X1051" i="43" s="1"/>
  <c r="U1051" i="43"/>
  <c r="S1051" i="43"/>
  <c r="R1051" i="43"/>
  <c r="P1051" i="43"/>
  <c r="O1051" i="43"/>
  <c r="M1051" i="43"/>
  <c r="L1051" i="43"/>
  <c r="G1051" i="43"/>
  <c r="F1051" i="43"/>
  <c r="E1051" i="43"/>
  <c r="D1051" i="43"/>
  <c r="C1051" i="43"/>
  <c r="B1051" i="43"/>
  <c r="AD1050" i="43"/>
  <c r="AB1050" i="43"/>
  <c r="AC1050" i="43" s="1"/>
  <c r="Z1050" i="43"/>
  <c r="AA1050" i="43" s="1"/>
  <c r="Y1050" i="43"/>
  <c r="V1050" i="43"/>
  <c r="X1050" i="43" s="1"/>
  <c r="U1050" i="43"/>
  <c r="S1050" i="43"/>
  <c r="R1050" i="43"/>
  <c r="O1050" i="43"/>
  <c r="P1050" i="43" s="1"/>
  <c r="M1050" i="43"/>
  <c r="L1050" i="43"/>
  <c r="G1050" i="43"/>
  <c r="F1050" i="43"/>
  <c r="E1050" i="43"/>
  <c r="D1050" i="43"/>
  <c r="C1050" i="43"/>
  <c r="B1050" i="43"/>
  <c r="AD1049" i="43"/>
  <c r="Z1049" i="43"/>
  <c r="AA1049" i="43" s="1"/>
  <c r="Y1049" i="43"/>
  <c r="AB1049" i="43" s="1"/>
  <c r="AC1049" i="43" s="1"/>
  <c r="V1049" i="43"/>
  <c r="U1049" i="43"/>
  <c r="R1049" i="43"/>
  <c r="O1049" i="43"/>
  <c r="M1049" i="43"/>
  <c r="L1049" i="43"/>
  <c r="W1049" i="43" s="1"/>
  <c r="G1049" i="43"/>
  <c r="F1049" i="43"/>
  <c r="E1049" i="43"/>
  <c r="D1049" i="43"/>
  <c r="C1049" i="43"/>
  <c r="B1049" i="43"/>
  <c r="AB1048" i="43"/>
  <c r="AC1048" i="43" s="1"/>
  <c r="Y1048" i="43"/>
  <c r="Z1048" i="43" s="1"/>
  <c r="AA1048" i="43" s="1"/>
  <c r="V1048" i="43"/>
  <c r="U1048" i="43"/>
  <c r="R1048" i="43"/>
  <c r="O1048" i="43"/>
  <c r="M1048" i="43"/>
  <c r="L1048" i="43"/>
  <c r="S1048" i="43" s="1"/>
  <c r="G1048" i="43"/>
  <c r="F1048" i="43"/>
  <c r="E1048" i="43"/>
  <c r="D1048" i="43"/>
  <c r="C1048" i="43"/>
  <c r="B1048" i="43"/>
  <c r="Y1047" i="43"/>
  <c r="AD1047" i="43" s="1"/>
  <c r="V1047" i="43"/>
  <c r="U1047" i="43"/>
  <c r="R1047" i="43"/>
  <c r="O1047" i="43"/>
  <c r="M1047" i="43"/>
  <c r="L1047" i="43"/>
  <c r="P1047" i="43" s="1"/>
  <c r="G1047" i="43"/>
  <c r="F1047" i="43"/>
  <c r="E1047" i="43"/>
  <c r="D1047" i="43"/>
  <c r="C1047" i="43"/>
  <c r="B1047" i="43"/>
  <c r="AB1046" i="43"/>
  <c r="AC1046" i="43" s="1"/>
  <c r="Y1046" i="43"/>
  <c r="Z1046" i="43" s="1"/>
  <c r="AA1046" i="43" s="1"/>
  <c r="V1046" i="43"/>
  <c r="U1046" i="43"/>
  <c r="R1046" i="43"/>
  <c r="O1046" i="43"/>
  <c r="M1046" i="43"/>
  <c r="L1046" i="43"/>
  <c r="S1046" i="43" s="1"/>
  <c r="G1046" i="43"/>
  <c r="F1046" i="43"/>
  <c r="E1046" i="43"/>
  <c r="D1046" i="43"/>
  <c r="C1046" i="43"/>
  <c r="B1046" i="43"/>
  <c r="Y1045" i="43"/>
  <c r="AD1045" i="43" s="1"/>
  <c r="V1045" i="43"/>
  <c r="U1045" i="43"/>
  <c r="S1045" i="43"/>
  <c r="R1045" i="43"/>
  <c r="O1045" i="43"/>
  <c r="P1045" i="43" s="1"/>
  <c r="M1045" i="43"/>
  <c r="L1045" i="43"/>
  <c r="G1045" i="43"/>
  <c r="F1045" i="43"/>
  <c r="E1045" i="43"/>
  <c r="D1045" i="43"/>
  <c r="C1045" i="43"/>
  <c r="B1045" i="43"/>
  <c r="AD1044" i="43"/>
  <c r="Z1044" i="43"/>
  <c r="AA1044" i="43" s="1"/>
  <c r="Y1044" i="43"/>
  <c r="AB1044" i="43" s="1"/>
  <c r="AC1044" i="43" s="1"/>
  <c r="V1044" i="43"/>
  <c r="X1044" i="43" s="1"/>
  <c r="U1044" i="43"/>
  <c r="S1044" i="43"/>
  <c r="R1044" i="43"/>
  <c r="O1044" i="43"/>
  <c r="P1044" i="43" s="1"/>
  <c r="M1044" i="43"/>
  <c r="L1044" i="43"/>
  <c r="G1044" i="43"/>
  <c r="F1044" i="43"/>
  <c r="E1044" i="43"/>
  <c r="D1044" i="43"/>
  <c r="C1044" i="43"/>
  <c r="B1044" i="43"/>
  <c r="AD1043" i="43"/>
  <c r="AB1043" i="43"/>
  <c r="AC1043" i="43" s="1"/>
  <c r="Z1043" i="43"/>
  <c r="AA1043" i="43" s="1"/>
  <c r="Y1043" i="43"/>
  <c r="V1043" i="43"/>
  <c r="X1043" i="43" s="1"/>
  <c r="U1043" i="43"/>
  <c r="S1043" i="43"/>
  <c r="R1043" i="43"/>
  <c r="P1043" i="43"/>
  <c r="O1043" i="43"/>
  <c r="M1043" i="43"/>
  <c r="L1043" i="43"/>
  <c r="G1043" i="43"/>
  <c r="F1043" i="43"/>
  <c r="E1043" i="43"/>
  <c r="D1043" i="43"/>
  <c r="C1043" i="43"/>
  <c r="B1043" i="43"/>
  <c r="AD1042" i="43"/>
  <c r="Z1042" i="43"/>
  <c r="AA1042" i="43" s="1"/>
  <c r="Y1042" i="43"/>
  <c r="AB1042" i="43" s="1"/>
  <c r="AC1042" i="43" s="1"/>
  <c r="V1042" i="43"/>
  <c r="X1042" i="43" s="1"/>
  <c r="U1042" i="43"/>
  <c r="S1042" i="43"/>
  <c r="R1042" i="43"/>
  <c r="O1042" i="43"/>
  <c r="P1042" i="43" s="1"/>
  <c r="M1042" i="43"/>
  <c r="L1042" i="43"/>
  <c r="G1042" i="43"/>
  <c r="F1042" i="43"/>
  <c r="E1042" i="43"/>
  <c r="D1042" i="43"/>
  <c r="C1042" i="43"/>
  <c r="B1042" i="43"/>
  <c r="AD1041" i="43"/>
  <c r="AB1041" i="43"/>
  <c r="AC1041" i="43" s="1"/>
  <c r="Z1041" i="43"/>
  <c r="AA1041" i="43" s="1"/>
  <c r="Y1041" i="43"/>
  <c r="V1041" i="43"/>
  <c r="U1041" i="43"/>
  <c r="R1041" i="43"/>
  <c r="O1041" i="43"/>
  <c r="M1041" i="43"/>
  <c r="L1041" i="43"/>
  <c r="W1041" i="43" s="1"/>
  <c r="G1041" i="43"/>
  <c r="F1041" i="43"/>
  <c r="E1041" i="43"/>
  <c r="D1041" i="43"/>
  <c r="C1041" i="43"/>
  <c r="B1041" i="43"/>
  <c r="Y1040" i="43"/>
  <c r="AD1040" i="43" s="1"/>
  <c r="V1040" i="43"/>
  <c r="U1040" i="43"/>
  <c r="R1040" i="43"/>
  <c r="O1040" i="43"/>
  <c r="M1040" i="43"/>
  <c r="L1040" i="43"/>
  <c r="G1040" i="43"/>
  <c r="F1040" i="43"/>
  <c r="E1040" i="43"/>
  <c r="D1040" i="43"/>
  <c r="C1040" i="43"/>
  <c r="B1040" i="43"/>
  <c r="AB1039" i="43"/>
  <c r="AC1039" i="43" s="1"/>
  <c r="Y1039" i="43"/>
  <c r="Z1039" i="43" s="1"/>
  <c r="AA1039" i="43" s="1"/>
  <c r="V1039" i="43"/>
  <c r="U1039" i="43"/>
  <c r="R1039" i="43"/>
  <c r="O1039" i="43"/>
  <c r="M1039" i="43"/>
  <c r="L1039" i="43"/>
  <c r="S1039" i="43" s="1"/>
  <c r="G1039" i="43"/>
  <c r="F1039" i="43"/>
  <c r="E1039" i="43"/>
  <c r="D1039" i="43"/>
  <c r="C1039" i="43"/>
  <c r="B1039" i="43"/>
  <c r="Y1038" i="43"/>
  <c r="AD1038" i="43" s="1"/>
  <c r="V1038" i="43"/>
  <c r="U1038" i="43"/>
  <c r="R1038" i="43"/>
  <c r="O1038" i="43"/>
  <c r="M1038" i="43"/>
  <c r="L1038" i="43"/>
  <c r="S1038" i="43" s="1"/>
  <c r="G1038" i="43"/>
  <c r="F1038" i="43"/>
  <c r="E1038" i="43"/>
  <c r="D1038" i="43"/>
  <c r="C1038" i="43"/>
  <c r="B1038" i="43"/>
  <c r="Y1037" i="43"/>
  <c r="AB1037" i="43" s="1"/>
  <c r="AC1037" i="43" s="1"/>
  <c r="V1037" i="43"/>
  <c r="U1037" i="43"/>
  <c r="R1037" i="43"/>
  <c r="P1037" i="43"/>
  <c r="O1037" i="43"/>
  <c r="M1037" i="43"/>
  <c r="L1037" i="43"/>
  <c r="G1037" i="43"/>
  <c r="F1037" i="43"/>
  <c r="E1037" i="43"/>
  <c r="D1037" i="43"/>
  <c r="C1037" i="43"/>
  <c r="B1037" i="43"/>
  <c r="Y1036" i="43"/>
  <c r="AD1036" i="43" s="1"/>
  <c r="V1036" i="43"/>
  <c r="U1036" i="43"/>
  <c r="R1036" i="43"/>
  <c r="O1036" i="43"/>
  <c r="M1036" i="43"/>
  <c r="L1036" i="43"/>
  <c r="S1036" i="43" s="1"/>
  <c r="G1036" i="43"/>
  <c r="F1036" i="43"/>
  <c r="E1036" i="43"/>
  <c r="D1036" i="43"/>
  <c r="C1036" i="43"/>
  <c r="B1036" i="43"/>
  <c r="AD1035" i="43"/>
  <c r="Z1035" i="43"/>
  <c r="AA1035" i="43" s="1"/>
  <c r="Y1035" i="43"/>
  <c r="AB1035" i="43" s="1"/>
  <c r="AC1035" i="43" s="1"/>
  <c r="V1035" i="43"/>
  <c r="O1035" i="43"/>
  <c r="M1035" i="43"/>
  <c r="L1035" i="43"/>
  <c r="S1035" i="43" s="1"/>
  <c r="G1035" i="43"/>
  <c r="F1035" i="43"/>
  <c r="E1035" i="43"/>
  <c r="D1035" i="43"/>
  <c r="C1035" i="43"/>
  <c r="B1035" i="43"/>
  <c r="AD1034" i="43"/>
  <c r="Y1034" i="43"/>
  <c r="AB1034" i="43" s="1"/>
  <c r="AC1034" i="43" s="1"/>
  <c r="V1034" i="43"/>
  <c r="O1034" i="43"/>
  <c r="M1034" i="43"/>
  <c r="L1034" i="43"/>
  <c r="S1034" i="43" s="1"/>
  <c r="G1034" i="43"/>
  <c r="F1034" i="43"/>
  <c r="E1034" i="43"/>
  <c r="D1034" i="43"/>
  <c r="C1034" i="43"/>
  <c r="B1034" i="43"/>
  <c r="Z1033" i="43"/>
  <c r="AA1033" i="43" s="1"/>
  <c r="Y1033" i="43"/>
  <c r="AB1033" i="43" s="1"/>
  <c r="AC1033" i="43" s="1"/>
  <c r="V1033" i="43"/>
  <c r="O1033" i="43"/>
  <c r="M1033" i="43"/>
  <c r="L1033" i="43"/>
  <c r="S1033" i="43" s="1"/>
  <c r="G1033" i="43"/>
  <c r="F1033" i="43"/>
  <c r="E1033" i="43"/>
  <c r="D1033" i="43"/>
  <c r="C1033" i="43"/>
  <c r="B1033" i="43"/>
  <c r="Y1032" i="43"/>
  <c r="AB1032" i="43" s="1"/>
  <c r="AC1032" i="43" s="1"/>
  <c r="V1032" i="43"/>
  <c r="U1032" i="43"/>
  <c r="R1032" i="43"/>
  <c r="O1032" i="43"/>
  <c r="P1032" i="43" s="1"/>
  <c r="M1032" i="43"/>
  <c r="L1032" i="43"/>
  <c r="X1032" i="43" s="1"/>
  <c r="G1032" i="43"/>
  <c r="F1032" i="43"/>
  <c r="E1032" i="43"/>
  <c r="D1032" i="43"/>
  <c r="C1032" i="43"/>
  <c r="B1032" i="43"/>
  <c r="AB1031" i="43"/>
  <c r="AC1031" i="43" s="1"/>
  <c r="Y1031" i="43"/>
  <c r="AD1031" i="43" s="1"/>
  <c r="X1031" i="43"/>
  <c r="V1031" i="43"/>
  <c r="U1031" i="43"/>
  <c r="R1031" i="43"/>
  <c r="O1031" i="43"/>
  <c r="M1031" i="43"/>
  <c r="L1031" i="43"/>
  <c r="S1031" i="43" s="1"/>
  <c r="G1031" i="43"/>
  <c r="F1031" i="43"/>
  <c r="E1031" i="43"/>
  <c r="D1031" i="43"/>
  <c r="C1031" i="43"/>
  <c r="B1031" i="43"/>
  <c r="AD1030" i="43"/>
  <c r="Y1030" i="43"/>
  <c r="AB1030" i="43" s="1"/>
  <c r="AC1030" i="43" s="1"/>
  <c r="V1030" i="43"/>
  <c r="U1030" i="43"/>
  <c r="R1030" i="43"/>
  <c r="O1030" i="43"/>
  <c r="M1030" i="43"/>
  <c r="L1030" i="43"/>
  <c r="S1030" i="43" s="1"/>
  <c r="G1030" i="43"/>
  <c r="F1030" i="43"/>
  <c r="E1030" i="43"/>
  <c r="D1030" i="43"/>
  <c r="C1030" i="43"/>
  <c r="B1030" i="43"/>
  <c r="Y1029" i="43"/>
  <c r="Z1029" i="43" s="1"/>
  <c r="AA1029" i="43" s="1"/>
  <c r="V1029" i="43"/>
  <c r="U1029" i="43"/>
  <c r="R1029" i="43"/>
  <c r="O1029" i="43"/>
  <c r="M1029" i="43"/>
  <c r="L1029" i="43"/>
  <c r="X1029" i="43" s="1"/>
  <c r="G1029" i="43"/>
  <c r="F1029" i="43"/>
  <c r="E1029" i="43"/>
  <c r="D1029" i="43"/>
  <c r="C1029" i="43"/>
  <c r="B1029" i="43"/>
  <c r="Z1028" i="43"/>
  <c r="AA1028" i="43" s="1"/>
  <c r="Y1028" i="43"/>
  <c r="AB1028" i="43" s="1"/>
  <c r="AC1028" i="43" s="1"/>
  <c r="V1028" i="43"/>
  <c r="U1028" i="43"/>
  <c r="R1028" i="43"/>
  <c r="O1028" i="43"/>
  <c r="M1028" i="43"/>
  <c r="L1028" i="43"/>
  <c r="S1028" i="43" s="1"/>
  <c r="G1028" i="43"/>
  <c r="F1028" i="43"/>
  <c r="E1028" i="43"/>
  <c r="D1028" i="43"/>
  <c r="C1028" i="43"/>
  <c r="B1028" i="43"/>
  <c r="Y1027" i="43"/>
  <c r="Z1027" i="43" s="1"/>
  <c r="AA1027" i="43" s="1"/>
  <c r="V1027" i="43"/>
  <c r="X1027" i="43" s="1"/>
  <c r="U1027" i="43"/>
  <c r="R1027" i="43"/>
  <c r="O1027" i="43"/>
  <c r="M1027" i="43"/>
  <c r="L1027" i="43"/>
  <c r="S1027" i="43" s="1"/>
  <c r="G1027" i="43"/>
  <c r="F1027" i="43"/>
  <c r="E1027" i="43"/>
  <c r="D1027" i="43"/>
  <c r="C1027" i="43"/>
  <c r="B1027" i="43"/>
  <c r="AD1026" i="43"/>
  <c r="Y1026" i="43"/>
  <c r="AB1026" i="43" s="1"/>
  <c r="AC1026" i="43" s="1"/>
  <c r="V1026" i="43"/>
  <c r="U1026" i="43"/>
  <c r="R1026" i="43"/>
  <c r="O1026" i="43"/>
  <c r="M1026" i="43"/>
  <c r="L1026" i="43"/>
  <c r="S1026" i="43" s="1"/>
  <c r="G1026" i="43"/>
  <c r="F1026" i="43"/>
  <c r="E1026" i="43"/>
  <c r="D1026" i="43"/>
  <c r="C1026" i="43"/>
  <c r="B1026" i="43"/>
  <c r="Z1025" i="43"/>
  <c r="AA1025" i="43" s="1"/>
  <c r="Y1025" i="43"/>
  <c r="AD1025" i="43" s="1"/>
  <c r="V1025" i="43"/>
  <c r="U1025" i="43"/>
  <c r="R1025" i="43"/>
  <c r="O1025" i="43"/>
  <c r="M1025" i="43"/>
  <c r="L1025" i="43"/>
  <c r="S1025" i="43" s="1"/>
  <c r="G1025" i="43"/>
  <c r="F1025" i="43"/>
  <c r="E1025" i="43"/>
  <c r="D1025" i="43"/>
  <c r="C1025" i="43"/>
  <c r="B1025" i="43"/>
  <c r="Y1024" i="43"/>
  <c r="AB1024" i="43" s="1"/>
  <c r="AC1024" i="43" s="1"/>
  <c r="V1024" i="43"/>
  <c r="U1024" i="43"/>
  <c r="R1024" i="43"/>
  <c r="O1024" i="43"/>
  <c r="M1024" i="43"/>
  <c r="L1024" i="43"/>
  <c r="W1024" i="43" s="1"/>
  <c r="G1024" i="43"/>
  <c r="F1024" i="43"/>
  <c r="E1024" i="43"/>
  <c r="D1024" i="43"/>
  <c r="C1024" i="43"/>
  <c r="B1024" i="43"/>
  <c r="AB1023" i="43"/>
  <c r="AC1023" i="43" s="1"/>
  <c r="Z1023" i="43"/>
  <c r="AA1023" i="43" s="1"/>
  <c r="Y1023" i="43"/>
  <c r="AD1023" i="43" s="1"/>
  <c r="X1023" i="43"/>
  <c r="V1023" i="43"/>
  <c r="U1023" i="43"/>
  <c r="R1023" i="43"/>
  <c r="O1023" i="43"/>
  <c r="M1023" i="43"/>
  <c r="L1023" i="43"/>
  <c r="S1023" i="43" s="1"/>
  <c r="G1023" i="43"/>
  <c r="F1023" i="43"/>
  <c r="E1023" i="43"/>
  <c r="D1023" i="43"/>
  <c r="C1023" i="43"/>
  <c r="B1023" i="43"/>
  <c r="AD1022" i="43"/>
  <c r="Y1022" i="43"/>
  <c r="AB1022" i="43" s="1"/>
  <c r="AC1022" i="43" s="1"/>
  <c r="V1022" i="43"/>
  <c r="U1022" i="43"/>
  <c r="R1022" i="43"/>
  <c r="O1022" i="43"/>
  <c r="M1022" i="43"/>
  <c r="L1022" i="43"/>
  <c r="S1022" i="43" s="1"/>
  <c r="G1022" i="43"/>
  <c r="F1022" i="43"/>
  <c r="E1022" i="43"/>
  <c r="D1022" i="43"/>
  <c r="C1022" i="43"/>
  <c r="B1022" i="43"/>
  <c r="Z1021" i="43"/>
  <c r="AA1021" i="43" s="1"/>
  <c r="Y1021" i="43"/>
  <c r="AD1021" i="43" s="1"/>
  <c r="V1021" i="43"/>
  <c r="U1021" i="43"/>
  <c r="R1021" i="43"/>
  <c r="O1021" i="43"/>
  <c r="M1021" i="43"/>
  <c r="L1021" i="43"/>
  <c r="W1021" i="43" s="1"/>
  <c r="G1021" i="43"/>
  <c r="F1021" i="43"/>
  <c r="E1021" i="43"/>
  <c r="D1021" i="43"/>
  <c r="C1021" i="43"/>
  <c r="B1021" i="43"/>
  <c r="Y1020" i="43"/>
  <c r="AB1020" i="43" s="1"/>
  <c r="AC1020" i="43" s="1"/>
  <c r="V1020" i="43"/>
  <c r="X1020" i="43" s="1"/>
  <c r="U1020" i="43"/>
  <c r="R1020" i="43"/>
  <c r="O1020" i="43"/>
  <c r="P1020" i="43" s="1"/>
  <c r="M1020" i="43"/>
  <c r="L1020" i="43"/>
  <c r="S1020" i="43" s="1"/>
  <c r="G1020" i="43"/>
  <c r="F1020" i="43"/>
  <c r="E1020" i="43"/>
  <c r="D1020" i="43"/>
  <c r="C1020" i="43"/>
  <c r="B1020" i="43"/>
  <c r="Y1019" i="43"/>
  <c r="AB1019" i="43" s="1"/>
  <c r="AC1019" i="43" s="1"/>
  <c r="V1019" i="43"/>
  <c r="U1019" i="43"/>
  <c r="R1019" i="43"/>
  <c r="O1019" i="43"/>
  <c r="M1019" i="43"/>
  <c r="L1019" i="43"/>
  <c r="X1019" i="43" s="1"/>
  <c r="G1019" i="43"/>
  <c r="F1019" i="43"/>
  <c r="E1019" i="43"/>
  <c r="D1019" i="43"/>
  <c r="C1019" i="43"/>
  <c r="B1019" i="43"/>
  <c r="Z1018" i="43"/>
  <c r="AA1018" i="43" s="1"/>
  <c r="Y1018" i="43"/>
  <c r="AB1018" i="43" s="1"/>
  <c r="AC1018" i="43" s="1"/>
  <c r="V1018" i="43"/>
  <c r="U1018" i="43"/>
  <c r="S1018" i="43"/>
  <c r="R1018" i="43"/>
  <c r="O1018" i="43"/>
  <c r="M1018" i="43"/>
  <c r="L1018" i="43"/>
  <c r="P1018" i="43" s="1"/>
  <c r="G1018" i="43"/>
  <c r="F1018" i="43"/>
  <c r="E1018" i="43"/>
  <c r="D1018" i="43"/>
  <c r="C1018" i="43"/>
  <c r="B1018" i="43"/>
  <c r="Y1017" i="43"/>
  <c r="AB1017" i="43" s="1"/>
  <c r="AC1017" i="43" s="1"/>
  <c r="V1017" i="43"/>
  <c r="U1017" i="43"/>
  <c r="R1017" i="43"/>
  <c r="O1017" i="43"/>
  <c r="M1017" i="43"/>
  <c r="L1017" i="43"/>
  <c r="S1017" i="43" s="1"/>
  <c r="G1017" i="43"/>
  <c r="F1017" i="43"/>
  <c r="E1017" i="43"/>
  <c r="D1017" i="43"/>
  <c r="C1017" i="43"/>
  <c r="B1017" i="43"/>
  <c r="Y1016" i="43"/>
  <c r="AB1016" i="43" s="1"/>
  <c r="AC1016" i="43" s="1"/>
  <c r="V1016" i="43"/>
  <c r="U1016" i="43"/>
  <c r="S1016" i="43"/>
  <c r="R1016" i="43"/>
  <c r="O1016" i="43"/>
  <c r="M1016" i="43"/>
  <c r="L1016" i="43"/>
  <c r="P1016" i="43" s="1"/>
  <c r="G1016" i="43"/>
  <c r="F1016" i="43"/>
  <c r="E1016" i="43"/>
  <c r="D1016" i="43"/>
  <c r="C1016" i="43"/>
  <c r="B1016" i="43"/>
  <c r="Y1015" i="43"/>
  <c r="AB1015" i="43" s="1"/>
  <c r="AC1015" i="43" s="1"/>
  <c r="V1015" i="43"/>
  <c r="U1015" i="43"/>
  <c r="R1015" i="43"/>
  <c r="O1015" i="43"/>
  <c r="M1015" i="43"/>
  <c r="L1015" i="43"/>
  <c r="W1015" i="43" s="1"/>
  <c r="G1015" i="43"/>
  <c r="F1015" i="43"/>
  <c r="E1015" i="43"/>
  <c r="D1015" i="43"/>
  <c r="C1015" i="43"/>
  <c r="B1015" i="43"/>
  <c r="AD1014" i="43"/>
  <c r="Z1014" i="43"/>
  <c r="AA1014" i="43" s="1"/>
  <c r="Y1014" i="43"/>
  <c r="AB1014" i="43" s="1"/>
  <c r="AC1014" i="43" s="1"/>
  <c r="V1014" i="43"/>
  <c r="X1014" i="43" s="1"/>
  <c r="U1014" i="43"/>
  <c r="S1014" i="43"/>
  <c r="R1014" i="43"/>
  <c r="P1014" i="43"/>
  <c r="O1014" i="43"/>
  <c r="M1014" i="43"/>
  <c r="L1014" i="43"/>
  <c r="G1014" i="43"/>
  <c r="F1014" i="43"/>
  <c r="E1014" i="43"/>
  <c r="D1014" i="43"/>
  <c r="C1014" i="43"/>
  <c r="B1014" i="43"/>
  <c r="Y1013" i="43"/>
  <c r="AB1013" i="43" s="1"/>
  <c r="AC1013" i="43" s="1"/>
  <c r="V1013" i="43"/>
  <c r="U1013" i="43"/>
  <c r="R1013" i="43"/>
  <c r="O1013" i="43"/>
  <c r="M1013" i="43"/>
  <c r="L1013" i="43"/>
  <c r="W1013" i="43" s="1"/>
  <c r="G1013" i="43"/>
  <c r="F1013" i="43"/>
  <c r="E1013" i="43"/>
  <c r="D1013" i="43"/>
  <c r="C1013" i="43"/>
  <c r="B1013" i="43"/>
  <c r="Y1012" i="43"/>
  <c r="AB1012" i="43" s="1"/>
  <c r="AC1012" i="43" s="1"/>
  <c r="V1012" i="43"/>
  <c r="U1012" i="43"/>
  <c r="R1012" i="43"/>
  <c r="O1012" i="43"/>
  <c r="P1012" i="43" s="1"/>
  <c r="M1012" i="43"/>
  <c r="L1012" i="43"/>
  <c r="S1012" i="43" s="1"/>
  <c r="G1012" i="43"/>
  <c r="F1012" i="43"/>
  <c r="E1012" i="43"/>
  <c r="D1012" i="43"/>
  <c r="C1012" i="43"/>
  <c r="B1012" i="43"/>
  <c r="Y1011" i="43"/>
  <c r="AB1011" i="43" s="1"/>
  <c r="AC1011" i="43" s="1"/>
  <c r="V1011" i="43"/>
  <c r="U1011" i="43"/>
  <c r="R1011" i="43"/>
  <c r="O1011" i="43"/>
  <c r="M1011" i="43"/>
  <c r="L1011" i="43"/>
  <c r="X1011" i="43" s="1"/>
  <c r="G1011" i="43"/>
  <c r="F1011" i="43"/>
  <c r="E1011" i="43"/>
  <c r="D1011" i="43"/>
  <c r="C1011" i="43"/>
  <c r="B1011" i="43"/>
  <c r="Y1010" i="43"/>
  <c r="AB1010" i="43" s="1"/>
  <c r="AC1010" i="43" s="1"/>
  <c r="V1010" i="43"/>
  <c r="U1010" i="43"/>
  <c r="R1010" i="43"/>
  <c r="O1010" i="43"/>
  <c r="P1010" i="43" s="1"/>
  <c r="M1010" i="43"/>
  <c r="L1010" i="43"/>
  <c r="S1010" i="43" s="1"/>
  <c r="G1010" i="43"/>
  <c r="F1010" i="43"/>
  <c r="E1010" i="43"/>
  <c r="D1010" i="43"/>
  <c r="C1010" i="43"/>
  <c r="B1010" i="43"/>
  <c r="Y1009" i="43"/>
  <c r="AB1009" i="43" s="1"/>
  <c r="AC1009" i="43" s="1"/>
  <c r="V1009" i="43"/>
  <c r="U1009" i="43"/>
  <c r="R1009" i="43"/>
  <c r="O1009" i="43"/>
  <c r="M1009" i="43"/>
  <c r="L1009" i="43"/>
  <c r="W1009" i="43" s="1"/>
  <c r="G1009" i="43"/>
  <c r="F1009" i="43"/>
  <c r="E1009" i="43"/>
  <c r="D1009" i="43"/>
  <c r="C1009" i="43"/>
  <c r="B1009" i="43"/>
  <c r="Y1008" i="43"/>
  <c r="AB1008" i="43" s="1"/>
  <c r="AC1008" i="43" s="1"/>
  <c r="V1008" i="43"/>
  <c r="U1008" i="43"/>
  <c r="R1008" i="43"/>
  <c r="O1008" i="43"/>
  <c r="P1008" i="43" s="1"/>
  <c r="M1008" i="43"/>
  <c r="L1008" i="43"/>
  <c r="S1008" i="43" s="1"/>
  <c r="G1008" i="43"/>
  <c r="F1008" i="43"/>
  <c r="E1008" i="43"/>
  <c r="D1008" i="43"/>
  <c r="C1008" i="43"/>
  <c r="B1008" i="43"/>
  <c r="Y1007" i="43"/>
  <c r="AB1007" i="43" s="1"/>
  <c r="AC1007" i="43" s="1"/>
  <c r="V1007" i="43"/>
  <c r="U1007" i="43"/>
  <c r="R1007" i="43"/>
  <c r="O1007" i="43"/>
  <c r="M1007" i="43"/>
  <c r="L1007" i="43"/>
  <c r="X1007" i="43" s="1"/>
  <c r="G1007" i="43"/>
  <c r="F1007" i="43"/>
  <c r="E1007" i="43"/>
  <c r="D1007" i="43"/>
  <c r="C1007" i="43"/>
  <c r="B1007" i="43"/>
  <c r="Y1006" i="43"/>
  <c r="AB1006" i="43" s="1"/>
  <c r="AC1006" i="43" s="1"/>
  <c r="V1006" i="43"/>
  <c r="U1006" i="43"/>
  <c r="R1006" i="43"/>
  <c r="O1006" i="43"/>
  <c r="M1006" i="43"/>
  <c r="L1006" i="43"/>
  <c r="P1006" i="43" s="1"/>
  <c r="G1006" i="43"/>
  <c r="F1006" i="43"/>
  <c r="E1006" i="43"/>
  <c r="D1006" i="43"/>
  <c r="C1006" i="43"/>
  <c r="B1006" i="43"/>
  <c r="Y1005" i="43"/>
  <c r="AB1005" i="43" s="1"/>
  <c r="AC1005" i="43" s="1"/>
  <c r="V1005" i="43"/>
  <c r="U1005" i="43"/>
  <c r="R1005" i="43"/>
  <c r="O1005" i="43"/>
  <c r="M1005" i="43"/>
  <c r="L1005" i="43"/>
  <c r="S1005" i="43" s="1"/>
  <c r="G1005" i="43"/>
  <c r="F1005" i="43"/>
  <c r="E1005" i="43"/>
  <c r="D1005" i="43"/>
  <c r="C1005" i="43"/>
  <c r="B1005" i="43"/>
  <c r="Y1004" i="43"/>
  <c r="AB1004" i="43" s="1"/>
  <c r="AC1004" i="43" s="1"/>
  <c r="V1004" i="43"/>
  <c r="U1004" i="43"/>
  <c r="R1004" i="43"/>
  <c r="O1004" i="43"/>
  <c r="M1004" i="43"/>
  <c r="L1004" i="43"/>
  <c r="P1004" i="43" s="1"/>
  <c r="G1004" i="43"/>
  <c r="F1004" i="43"/>
  <c r="E1004" i="43"/>
  <c r="D1004" i="43"/>
  <c r="C1004" i="43"/>
  <c r="B1004" i="43"/>
  <c r="Y1003" i="43"/>
  <c r="AB1003" i="43" s="1"/>
  <c r="AC1003" i="43" s="1"/>
  <c r="V1003" i="43"/>
  <c r="U1003" i="43"/>
  <c r="R1003" i="43"/>
  <c r="O1003" i="43"/>
  <c r="M1003" i="43"/>
  <c r="L1003" i="43"/>
  <c r="X1003" i="43" s="1"/>
  <c r="G1003" i="43"/>
  <c r="F1003" i="43"/>
  <c r="E1003" i="43"/>
  <c r="D1003" i="43"/>
  <c r="C1003" i="43"/>
  <c r="B1003" i="43"/>
  <c r="AD1002" i="43"/>
  <c r="Z1002" i="43"/>
  <c r="AA1002" i="43" s="1"/>
  <c r="Y1002" i="43"/>
  <c r="AB1002" i="43" s="1"/>
  <c r="AC1002" i="43" s="1"/>
  <c r="V1002" i="43"/>
  <c r="U1002" i="43"/>
  <c r="R1002" i="43"/>
  <c r="O1002" i="43"/>
  <c r="M1002" i="43"/>
  <c r="L1002" i="43"/>
  <c r="S1002" i="43" s="1"/>
  <c r="G1002" i="43"/>
  <c r="F1002" i="43"/>
  <c r="E1002" i="43"/>
  <c r="D1002" i="43"/>
  <c r="C1002" i="43"/>
  <c r="B1002" i="43"/>
  <c r="Y1001" i="43"/>
  <c r="AB1001" i="43" s="1"/>
  <c r="AC1001" i="43" s="1"/>
  <c r="V1001" i="43"/>
  <c r="U1001" i="43"/>
  <c r="R1001" i="43"/>
  <c r="O1001" i="43"/>
  <c r="M1001" i="43"/>
  <c r="L1001" i="43"/>
  <c r="W1001" i="43" s="1"/>
  <c r="G1001" i="43"/>
  <c r="F1001" i="43"/>
  <c r="E1001" i="43"/>
  <c r="D1001" i="43"/>
  <c r="C1001" i="43"/>
  <c r="B1001" i="43"/>
  <c r="Y1000" i="43"/>
  <c r="AB1000" i="43" s="1"/>
  <c r="AC1000" i="43" s="1"/>
  <c r="V1000" i="43"/>
  <c r="U1000" i="43"/>
  <c r="R1000" i="43"/>
  <c r="O1000" i="43"/>
  <c r="M1000" i="43"/>
  <c r="L1000" i="43"/>
  <c r="S1000" i="43" s="1"/>
  <c r="G1000" i="43"/>
  <c r="F1000" i="43"/>
  <c r="E1000" i="43"/>
  <c r="D1000" i="43"/>
  <c r="C1000" i="43"/>
  <c r="B1000" i="43"/>
  <c r="Y999" i="43"/>
  <c r="AB999" i="43" s="1"/>
  <c r="AC999" i="43" s="1"/>
  <c r="V999" i="43"/>
  <c r="U999" i="43"/>
  <c r="R999" i="43"/>
  <c r="O999" i="43"/>
  <c r="M999" i="43"/>
  <c r="L999" i="43"/>
  <c r="X999" i="43" s="1"/>
  <c r="G999" i="43"/>
  <c r="F999" i="43"/>
  <c r="E999" i="43"/>
  <c r="D999" i="43"/>
  <c r="C999" i="43"/>
  <c r="B999" i="43"/>
  <c r="AD998" i="43"/>
  <c r="Z998" i="43"/>
  <c r="AA998" i="43" s="1"/>
  <c r="Y998" i="43"/>
  <c r="AB998" i="43" s="1"/>
  <c r="AC998" i="43" s="1"/>
  <c r="V998" i="43"/>
  <c r="U998" i="43"/>
  <c r="S998" i="43"/>
  <c r="R998" i="43"/>
  <c r="O998" i="43"/>
  <c r="M998" i="43"/>
  <c r="L998" i="43"/>
  <c r="P998" i="43" s="1"/>
  <c r="G998" i="43"/>
  <c r="F998" i="43"/>
  <c r="E998" i="43"/>
  <c r="D998" i="43"/>
  <c r="C998" i="43"/>
  <c r="B998" i="43"/>
  <c r="Y997" i="43"/>
  <c r="AB997" i="43" s="1"/>
  <c r="AC997" i="43" s="1"/>
  <c r="V997" i="43"/>
  <c r="U997" i="43"/>
  <c r="R997" i="43"/>
  <c r="O997" i="43"/>
  <c r="M997" i="43"/>
  <c r="L997" i="43"/>
  <c r="S997" i="43" s="1"/>
  <c r="G997" i="43"/>
  <c r="F997" i="43"/>
  <c r="E997" i="43"/>
  <c r="D997" i="43"/>
  <c r="C997" i="43"/>
  <c r="B997" i="43"/>
  <c r="Y996" i="43"/>
  <c r="AB996" i="43" s="1"/>
  <c r="AC996" i="43" s="1"/>
  <c r="V996" i="43"/>
  <c r="U996" i="43"/>
  <c r="S996" i="43"/>
  <c r="R996" i="43"/>
  <c r="O996" i="43"/>
  <c r="M996" i="43"/>
  <c r="L996" i="43"/>
  <c r="P996" i="43" s="1"/>
  <c r="G996" i="43"/>
  <c r="F996" i="43"/>
  <c r="E996" i="43"/>
  <c r="D996" i="43"/>
  <c r="C996" i="43"/>
  <c r="B996" i="43"/>
  <c r="Y995" i="43"/>
  <c r="AB995" i="43" s="1"/>
  <c r="AC995" i="43" s="1"/>
  <c r="V995" i="43"/>
  <c r="U995" i="43"/>
  <c r="R995" i="43"/>
  <c r="O995" i="43"/>
  <c r="M995" i="43"/>
  <c r="L995" i="43"/>
  <c r="X995" i="43" s="1"/>
  <c r="G995" i="43"/>
  <c r="F995" i="43"/>
  <c r="E995" i="43"/>
  <c r="D995" i="43"/>
  <c r="C995" i="43"/>
  <c r="B995" i="43"/>
  <c r="Y994" i="43"/>
  <c r="AB994" i="43" s="1"/>
  <c r="AC994" i="43" s="1"/>
  <c r="V994" i="43"/>
  <c r="U994" i="43"/>
  <c r="R994" i="43"/>
  <c r="O994" i="43"/>
  <c r="P994" i="43" s="1"/>
  <c r="M994" i="43"/>
  <c r="L994" i="43"/>
  <c r="S994" i="43" s="1"/>
  <c r="G994" i="43"/>
  <c r="F994" i="43"/>
  <c r="E994" i="43"/>
  <c r="D994" i="43"/>
  <c r="C994" i="43"/>
  <c r="B994" i="43"/>
  <c r="AB993" i="43"/>
  <c r="AC993" i="43" s="1"/>
  <c r="Z993" i="43"/>
  <c r="AA993" i="43" s="1"/>
  <c r="Y993" i="43"/>
  <c r="AD993" i="43" s="1"/>
  <c r="V993" i="43"/>
  <c r="U993" i="43"/>
  <c r="S993" i="43"/>
  <c r="R993" i="43"/>
  <c r="O993" i="43"/>
  <c r="M993" i="43"/>
  <c r="L993" i="43"/>
  <c r="P993" i="43" s="1"/>
  <c r="G993" i="43"/>
  <c r="F993" i="43"/>
  <c r="E993" i="43"/>
  <c r="D993" i="43"/>
  <c r="C993" i="43"/>
  <c r="B993" i="43"/>
  <c r="AD992" i="43"/>
  <c r="Y992" i="43"/>
  <c r="AB992" i="43" s="1"/>
  <c r="AC992" i="43" s="1"/>
  <c r="V992" i="43"/>
  <c r="U992" i="43"/>
  <c r="R992" i="43"/>
  <c r="O992" i="43"/>
  <c r="M992" i="43"/>
  <c r="L992" i="43"/>
  <c r="S992" i="43" s="1"/>
  <c r="G992" i="43"/>
  <c r="F992" i="43"/>
  <c r="E992" i="43"/>
  <c r="D992" i="43"/>
  <c r="C992" i="43"/>
  <c r="B992" i="43"/>
  <c r="Y991" i="43"/>
  <c r="AD991" i="43" s="1"/>
  <c r="V991" i="43"/>
  <c r="U991" i="43"/>
  <c r="R991" i="43"/>
  <c r="O991" i="43"/>
  <c r="M991" i="43"/>
  <c r="L991" i="43"/>
  <c r="S991" i="43" s="1"/>
  <c r="G991" i="43"/>
  <c r="F991" i="43"/>
  <c r="E991" i="43"/>
  <c r="D991" i="43"/>
  <c r="C991" i="43"/>
  <c r="B991" i="43"/>
  <c r="Y990" i="43"/>
  <c r="AD990" i="43" s="1"/>
  <c r="V990" i="43"/>
  <c r="O990" i="43"/>
  <c r="P990" i="43" s="1"/>
  <c r="M990" i="43"/>
  <c r="L990" i="43"/>
  <c r="S990" i="43" s="1"/>
  <c r="G990" i="43"/>
  <c r="F990" i="43"/>
  <c r="E990" i="43"/>
  <c r="D990" i="43"/>
  <c r="C990" i="43"/>
  <c r="B990" i="43"/>
  <c r="AD989" i="43"/>
  <c r="Y989" i="43"/>
  <c r="AB989" i="43" s="1"/>
  <c r="AC989" i="43" s="1"/>
  <c r="V989" i="43"/>
  <c r="O989" i="43"/>
  <c r="M989" i="43"/>
  <c r="L989" i="43"/>
  <c r="P989" i="43" s="1"/>
  <c r="G989" i="43"/>
  <c r="F989" i="43"/>
  <c r="E989" i="43"/>
  <c r="D989" i="43"/>
  <c r="C989" i="43"/>
  <c r="B989" i="43"/>
  <c r="Y988" i="43"/>
  <c r="AB988" i="43" s="1"/>
  <c r="AC988" i="43" s="1"/>
  <c r="V988" i="43"/>
  <c r="P988" i="43"/>
  <c r="O988" i="43"/>
  <c r="M988" i="43"/>
  <c r="L988" i="43"/>
  <c r="X988" i="43" s="1"/>
  <c r="G988" i="43"/>
  <c r="F988" i="43"/>
  <c r="E988" i="43"/>
  <c r="D988" i="43"/>
  <c r="C988" i="43"/>
  <c r="B988" i="43"/>
  <c r="AB987" i="43"/>
  <c r="AC987" i="43" s="1"/>
  <c r="Z987" i="43"/>
  <c r="AA987" i="43" s="1"/>
  <c r="Y987" i="43"/>
  <c r="AD987" i="43" s="1"/>
  <c r="V987" i="43"/>
  <c r="U987" i="43"/>
  <c r="R987" i="43"/>
  <c r="O987" i="43"/>
  <c r="M987" i="43"/>
  <c r="L987" i="43"/>
  <c r="P987" i="43" s="1"/>
  <c r="G987" i="43"/>
  <c r="F987" i="43"/>
  <c r="E987" i="43"/>
  <c r="D987" i="43"/>
  <c r="C987" i="43"/>
  <c r="B987" i="43"/>
  <c r="Y986" i="43"/>
  <c r="AB986" i="43" s="1"/>
  <c r="AC986" i="43" s="1"/>
  <c r="V986" i="43"/>
  <c r="U986" i="43"/>
  <c r="R986" i="43"/>
  <c r="O986" i="43"/>
  <c r="M986" i="43"/>
  <c r="L986" i="43"/>
  <c r="P986" i="43" s="1"/>
  <c r="G986" i="43"/>
  <c r="F986" i="43"/>
  <c r="E986" i="43"/>
  <c r="D986" i="43"/>
  <c r="C986" i="43"/>
  <c r="B986" i="43"/>
  <c r="Y985" i="43"/>
  <c r="AB985" i="43" s="1"/>
  <c r="AC985" i="43" s="1"/>
  <c r="V985" i="43"/>
  <c r="W985" i="43" s="1"/>
  <c r="U985" i="43"/>
  <c r="R985" i="43"/>
  <c r="P985" i="43"/>
  <c r="O985" i="43"/>
  <c r="M985" i="43"/>
  <c r="L985" i="43"/>
  <c r="X985" i="43" s="1"/>
  <c r="G985" i="43"/>
  <c r="F985" i="43"/>
  <c r="E985" i="43"/>
  <c r="D985" i="43"/>
  <c r="C985" i="43"/>
  <c r="B985" i="43"/>
  <c r="AB984" i="43"/>
  <c r="AC984" i="43" s="1"/>
  <c r="Z984" i="43"/>
  <c r="AA984" i="43" s="1"/>
  <c r="Y984" i="43"/>
  <c r="AD984" i="43" s="1"/>
  <c r="V984" i="43"/>
  <c r="U984" i="43"/>
  <c r="R984" i="43"/>
  <c r="O984" i="43"/>
  <c r="M984" i="43"/>
  <c r="L984" i="43"/>
  <c r="S984" i="43" s="1"/>
  <c r="G984" i="43"/>
  <c r="F984" i="43"/>
  <c r="E984" i="43"/>
  <c r="D984" i="43"/>
  <c r="C984" i="43"/>
  <c r="B984" i="43"/>
  <c r="AD983" i="43"/>
  <c r="AB983" i="43"/>
  <c r="AC983" i="43" s="1"/>
  <c r="Z983" i="43"/>
  <c r="AA983" i="43" s="1"/>
  <c r="Y983" i="43"/>
  <c r="V983" i="43"/>
  <c r="U983" i="43"/>
  <c r="R983" i="43"/>
  <c r="O983" i="43"/>
  <c r="M983" i="43"/>
  <c r="L983" i="43"/>
  <c r="S983" i="43" s="1"/>
  <c r="G983" i="43"/>
  <c r="F983" i="43"/>
  <c r="E983" i="43"/>
  <c r="D983" i="43"/>
  <c r="C983" i="43"/>
  <c r="B983" i="43"/>
  <c r="Y982" i="43"/>
  <c r="AD982" i="43" s="1"/>
  <c r="V982" i="43"/>
  <c r="U982" i="43"/>
  <c r="R982" i="43"/>
  <c r="O982" i="43"/>
  <c r="M982" i="43"/>
  <c r="L982" i="43"/>
  <c r="S982" i="43" s="1"/>
  <c r="G982" i="43"/>
  <c r="F982" i="43"/>
  <c r="E982" i="43"/>
  <c r="D982" i="43"/>
  <c r="C982" i="43"/>
  <c r="B982" i="43"/>
  <c r="Y981" i="43"/>
  <c r="AD981" i="43" s="1"/>
  <c r="V981" i="43"/>
  <c r="U981" i="43"/>
  <c r="R981" i="43"/>
  <c r="O981" i="43"/>
  <c r="M981" i="43"/>
  <c r="L981" i="43"/>
  <c r="X981" i="43" s="1"/>
  <c r="G981" i="43"/>
  <c r="F981" i="43"/>
  <c r="E981" i="43"/>
  <c r="D981" i="43"/>
  <c r="C981" i="43"/>
  <c r="B981" i="43"/>
  <c r="AB980" i="43"/>
  <c r="AC980" i="43" s="1"/>
  <c r="Z980" i="43"/>
  <c r="AA980" i="43" s="1"/>
  <c r="Y980" i="43"/>
  <c r="AD980" i="43" s="1"/>
  <c r="V980" i="43"/>
  <c r="U980" i="43"/>
  <c r="S980" i="43"/>
  <c r="R980" i="43"/>
  <c r="O980" i="43"/>
  <c r="M980" i="43"/>
  <c r="L980" i="43"/>
  <c r="P980" i="43" s="1"/>
  <c r="G980" i="43"/>
  <c r="F980" i="43"/>
  <c r="E980" i="43"/>
  <c r="D980" i="43"/>
  <c r="C980" i="43"/>
  <c r="B980" i="43"/>
  <c r="AD979" i="43"/>
  <c r="Y979" i="43"/>
  <c r="AB979" i="43" s="1"/>
  <c r="AC979" i="43" s="1"/>
  <c r="V979" i="43"/>
  <c r="U979" i="43"/>
  <c r="R979" i="43"/>
  <c r="O979" i="43"/>
  <c r="M979" i="43"/>
  <c r="L979" i="43"/>
  <c r="P979" i="43" s="1"/>
  <c r="G979" i="43"/>
  <c r="F979" i="43"/>
  <c r="E979" i="43"/>
  <c r="D979" i="43"/>
  <c r="C979" i="43"/>
  <c r="B979" i="43"/>
  <c r="Y978" i="43"/>
  <c r="AB978" i="43" s="1"/>
  <c r="AC978" i="43" s="1"/>
  <c r="V978" i="43"/>
  <c r="U978" i="43"/>
  <c r="R978" i="43"/>
  <c r="O978" i="43"/>
  <c r="M978" i="43"/>
  <c r="L978" i="43"/>
  <c r="P978" i="43" s="1"/>
  <c r="G978" i="43"/>
  <c r="F978" i="43"/>
  <c r="E978" i="43"/>
  <c r="D978" i="43"/>
  <c r="C978" i="43"/>
  <c r="B978" i="43"/>
  <c r="Y977" i="43"/>
  <c r="AB977" i="43" s="1"/>
  <c r="AC977" i="43" s="1"/>
  <c r="V977" i="43"/>
  <c r="U977" i="43"/>
  <c r="S977" i="43"/>
  <c r="R977" i="43"/>
  <c r="O977" i="43"/>
  <c r="M977" i="43"/>
  <c r="L977" i="43"/>
  <c r="X977" i="43" s="1"/>
  <c r="G977" i="43"/>
  <c r="F977" i="43"/>
  <c r="E977" i="43"/>
  <c r="D977" i="43"/>
  <c r="C977" i="43"/>
  <c r="B977" i="43"/>
  <c r="AD976" i="43"/>
  <c r="Y976" i="43"/>
  <c r="AB976" i="43" s="1"/>
  <c r="AC976" i="43" s="1"/>
  <c r="V976" i="43"/>
  <c r="X976" i="43" s="1"/>
  <c r="U976" i="43"/>
  <c r="R976" i="43"/>
  <c r="O976" i="43"/>
  <c r="P976" i="43" s="1"/>
  <c r="M976" i="43"/>
  <c r="L976" i="43"/>
  <c r="S976" i="43" s="1"/>
  <c r="G976" i="43"/>
  <c r="F976" i="43"/>
  <c r="E976" i="43"/>
  <c r="D976" i="43"/>
  <c r="C976" i="43"/>
  <c r="B976" i="43"/>
  <c r="Y975" i="43"/>
  <c r="AD975" i="43" s="1"/>
  <c r="V975" i="43"/>
  <c r="U975" i="43"/>
  <c r="R975" i="43"/>
  <c r="O975" i="43"/>
  <c r="M975" i="43"/>
  <c r="L975" i="43"/>
  <c r="S975" i="43" s="1"/>
  <c r="G975" i="43"/>
  <c r="F975" i="43"/>
  <c r="E975" i="43"/>
  <c r="D975" i="43"/>
  <c r="C975" i="43"/>
  <c r="B975" i="43"/>
  <c r="Y974" i="43"/>
  <c r="AD974" i="43" s="1"/>
  <c r="V974" i="43"/>
  <c r="U974" i="43"/>
  <c r="R974" i="43"/>
  <c r="O974" i="43"/>
  <c r="M974" i="43"/>
  <c r="L974" i="43"/>
  <c r="S974" i="43" s="1"/>
  <c r="G974" i="43"/>
  <c r="F974" i="43"/>
  <c r="E974" i="43"/>
  <c r="D974" i="43"/>
  <c r="C974" i="43"/>
  <c r="B974" i="43"/>
  <c r="Y973" i="43"/>
  <c r="AD973" i="43" s="1"/>
  <c r="V973" i="43"/>
  <c r="W973" i="43" s="1"/>
  <c r="U973" i="43"/>
  <c r="R973" i="43"/>
  <c r="O973" i="43"/>
  <c r="P973" i="43" s="1"/>
  <c r="M973" i="43"/>
  <c r="L973" i="43"/>
  <c r="X973" i="43" s="1"/>
  <c r="G973" i="43"/>
  <c r="F973" i="43"/>
  <c r="E973" i="43"/>
  <c r="D973" i="43"/>
  <c r="C973" i="43"/>
  <c r="B973" i="43"/>
  <c r="AD972" i="43"/>
  <c r="Y972" i="43"/>
  <c r="AB972" i="43" s="1"/>
  <c r="AC972" i="43" s="1"/>
  <c r="V972" i="43"/>
  <c r="X972" i="43" s="1"/>
  <c r="U972" i="43"/>
  <c r="R972" i="43"/>
  <c r="P972" i="43"/>
  <c r="O972" i="43"/>
  <c r="M972" i="43"/>
  <c r="L972" i="43"/>
  <c r="S972" i="43" s="1"/>
  <c r="G972" i="43"/>
  <c r="F972" i="43"/>
  <c r="E972" i="43"/>
  <c r="D972" i="43"/>
  <c r="C972" i="43"/>
  <c r="B972" i="43"/>
  <c r="AB971" i="43"/>
  <c r="AC971" i="43" s="1"/>
  <c r="Z971" i="43"/>
  <c r="AA971" i="43" s="1"/>
  <c r="Y971" i="43"/>
  <c r="AD971" i="43" s="1"/>
  <c r="V971" i="43"/>
  <c r="U971" i="43"/>
  <c r="R971" i="43"/>
  <c r="O971" i="43"/>
  <c r="M971" i="43"/>
  <c r="L971" i="43"/>
  <c r="P971" i="43" s="1"/>
  <c r="G971" i="43"/>
  <c r="F971" i="43"/>
  <c r="E971" i="43"/>
  <c r="D971" i="43"/>
  <c r="C971" i="43"/>
  <c r="B971" i="43"/>
  <c r="Y970" i="43"/>
  <c r="AB970" i="43" s="1"/>
  <c r="AC970" i="43" s="1"/>
  <c r="V970" i="43"/>
  <c r="U970" i="43"/>
  <c r="R970" i="43"/>
  <c r="O970" i="43"/>
  <c r="M970" i="43"/>
  <c r="L970" i="43"/>
  <c r="P970" i="43" s="1"/>
  <c r="G970" i="43"/>
  <c r="F970" i="43"/>
  <c r="E970" i="43"/>
  <c r="D970" i="43"/>
  <c r="C970" i="43"/>
  <c r="B970" i="43"/>
  <c r="Y969" i="43"/>
  <c r="AB969" i="43" s="1"/>
  <c r="AC969" i="43" s="1"/>
  <c r="V969" i="43"/>
  <c r="U969" i="43"/>
  <c r="R969" i="43"/>
  <c r="O969" i="43"/>
  <c r="M969" i="43"/>
  <c r="L969" i="43"/>
  <c r="X969" i="43" s="1"/>
  <c r="G969" i="43"/>
  <c r="F969" i="43"/>
  <c r="E969" i="43"/>
  <c r="D969" i="43"/>
  <c r="C969" i="43"/>
  <c r="B969" i="43"/>
  <c r="Y968" i="43"/>
  <c r="AD968" i="43" s="1"/>
  <c r="V968" i="43"/>
  <c r="U968" i="43"/>
  <c r="R968" i="43"/>
  <c r="O968" i="43"/>
  <c r="M968" i="43"/>
  <c r="L968" i="43"/>
  <c r="S968" i="43" s="1"/>
  <c r="G968" i="43"/>
  <c r="F968" i="43"/>
  <c r="E968" i="43"/>
  <c r="D968" i="43"/>
  <c r="C968" i="43"/>
  <c r="B968" i="43"/>
  <c r="Y967" i="43"/>
  <c r="AD967" i="43" s="1"/>
  <c r="V967" i="43"/>
  <c r="U967" i="43"/>
  <c r="R967" i="43"/>
  <c r="O967" i="43"/>
  <c r="M967" i="43"/>
  <c r="L967" i="43"/>
  <c r="P967" i="43" s="1"/>
  <c r="G967" i="43"/>
  <c r="F967" i="43"/>
  <c r="E967" i="43"/>
  <c r="D967" i="43"/>
  <c r="C967" i="43"/>
  <c r="B967" i="43"/>
  <c r="Y966" i="43"/>
  <c r="AB966" i="43" s="1"/>
  <c r="AC966" i="43" s="1"/>
  <c r="V966" i="43"/>
  <c r="U966" i="43"/>
  <c r="R966" i="43"/>
  <c r="O966" i="43"/>
  <c r="M966" i="43"/>
  <c r="L966" i="43"/>
  <c r="P966" i="43" s="1"/>
  <c r="G966" i="43"/>
  <c r="F966" i="43"/>
  <c r="E966" i="43"/>
  <c r="D966" i="43"/>
  <c r="C966" i="43"/>
  <c r="B966" i="43"/>
  <c r="Y965" i="43"/>
  <c r="AB965" i="43" s="1"/>
  <c r="AC965" i="43" s="1"/>
  <c r="V965" i="43"/>
  <c r="U965" i="43"/>
  <c r="R965" i="43"/>
  <c r="O965" i="43"/>
  <c r="M965" i="43"/>
  <c r="L965" i="43"/>
  <c r="X965" i="43" s="1"/>
  <c r="G965" i="43"/>
  <c r="F965" i="43"/>
  <c r="E965" i="43"/>
  <c r="D965" i="43"/>
  <c r="C965" i="43"/>
  <c r="B965" i="43"/>
  <c r="Y964" i="43"/>
  <c r="AD964" i="43" s="1"/>
  <c r="V964" i="43"/>
  <c r="U964" i="43"/>
  <c r="R964" i="43"/>
  <c r="O964" i="43"/>
  <c r="M964" i="43"/>
  <c r="L964" i="43"/>
  <c r="S964" i="43" s="1"/>
  <c r="G964" i="43"/>
  <c r="F964" i="43"/>
  <c r="E964" i="43"/>
  <c r="D964" i="43"/>
  <c r="C964" i="43"/>
  <c r="B964" i="43"/>
  <c r="Y963" i="43"/>
  <c r="AD963" i="43" s="1"/>
  <c r="V963" i="43"/>
  <c r="U963" i="43"/>
  <c r="R963" i="43"/>
  <c r="O963" i="43"/>
  <c r="M963" i="43"/>
  <c r="L963" i="43"/>
  <c r="P963" i="43" s="1"/>
  <c r="G963" i="43"/>
  <c r="F963" i="43"/>
  <c r="E963" i="43"/>
  <c r="D963" i="43"/>
  <c r="C963" i="43"/>
  <c r="B963" i="43"/>
  <c r="Y962" i="43"/>
  <c r="AB962" i="43" s="1"/>
  <c r="AC962" i="43" s="1"/>
  <c r="V962" i="43"/>
  <c r="U962" i="43"/>
  <c r="R962" i="43"/>
  <c r="O962" i="43"/>
  <c r="M962" i="43"/>
  <c r="L962" i="43"/>
  <c r="P962" i="43" s="1"/>
  <c r="G962" i="43"/>
  <c r="F962" i="43"/>
  <c r="E962" i="43"/>
  <c r="D962" i="43"/>
  <c r="C962" i="43"/>
  <c r="B962" i="43"/>
  <c r="Y961" i="43"/>
  <c r="AB961" i="43" s="1"/>
  <c r="AC961" i="43" s="1"/>
  <c r="V961" i="43"/>
  <c r="U961" i="43"/>
  <c r="R961" i="43"/>
  <c r="O961" i="43"/>
  <c r="M961" i="43"/>
  <c r="L961" i="43"/>
  <c r="X961" i="43" s="1"/>
  <c r="G961" i="43"/>
  <c r="F961" i="43"/>
  <c r="E961" i="43"/>
  <c r="D961" i="43"/>
  <c r="C961" i="43"/>
  <c r="B961" i="43"/>
  <c r="Y960" i="43"/>
  <c r="AD960" i="43" s="1"/>
  <c r="V960" i="43"/>
  <c r="U960" i="43"/>
  <c r="R960" i="43"/>
  <c r="O960" i="43"/>
  <c r="M960" i="43"/>
  <c r="L960" i="43"/>
  <c r="S960" i="43" s="1"/>
  <c r="G960" i="43"/>
  <c r="F960" i="43"/>
  <c r="E960" i="43"/>
  <c r="D960" i="43"/>
  <c r="C960" i="43"/>
  <c r="B960" i="43"/>
  <c r="Y959" i="43"/>
  <c r="AD959" i="43" s="1"/>
  <c r="V959" i="43"/>
  <c r="U959" i="43"/>
  <c r="R959" i="43"/>
  <c r="O959" i="43"/>
  <c r="M959" i="43"/>
  <c r="L959" i="43"/>
  <c r="X959" i="43" s="1"/>
  <c r="G959" i="43"/>
  <c r="F959" i="43"/>
  <c r="E959" i="43"/>
  <c r="D959" i="43"/>
  <c r="C959" i="43"/>
  <c r="B959" i="43"/>
  <c r="AD958" i="43"/>
  <c r="AB958" i="43"/>
  <c r="AC958" i="43" s="1"/>
  <c r="Z958" i="43"/>
  <c r="AA958" i="43" s="1"/>
  <c r="Y958" i="43"/>
  <c r="V958" i="43"/>
  <c r="X958" i="43" s="1"/>
  <c r="U958" i="43"/>
  <c r="S958" i="43"/>
  <c r="R958" i="43"/>
  <c r="P958" i="43"/>
  <c r="O958" i="43"/>
  <c r="M958" i="43"/>
  <c r="L958" i="43"/>
  <c r="G958" i="43"/>
  <c r="F958" i="43"/>
  <c r="E958" i="43"/>
  <c r="D958" i="43"/>
  <c r="C958" i="43"/>
  <c r="B958" i="43"/>
  <c r="Y957" i="43"/>
  <c r="AD957" i="43" s="1"/>
  <c r="V957" i="43"/>
  <c r="U957" i="43"/>
  <c r="R957" i="43"/>
  <c r="O957" i="43"/>
  <c r="M957" i="43"/>
  <c r="L957" i="43"/>
  <c r="P957" i="43" s="1"/>
  <c r="G957" i="43"/>
  <c r="F957" i="43"/>
  <c r="E957" i="43"/>
  <c r="D957" i="43"/>
  <c r="C957" i="43"/>
  <c r="B957" i="43"/>
  <c r="Y956" i="43"/>
  <c r="AB956" i="43" s="1"/>
  <c r="AC956" i="43" s="1"/>
  <c r="V956" i="43"/>
  <c r="U956" i="43"/>
  <c r="R956" i="43"/>
  <c r="O956" i="43"/>
  <c r="M956" i="43"/>
  <c r="L956" i="43"/>
  <c r="P956" i="43" s="1"/>
  <c r="G956" i="43"/>
  <c r="F956" i="43"/>
  <c r="E956" i="43"/>
  <c r="D956" i="43"/>
  <c r="C956" i="43"/>
  <c r="B956" i="43"/>
  <c r="Y955" i="43"/>
  <c r="AB955" i="43" s="1"/>
  <c r="AC955" i="43" s="1"/>
  <c r="V955" i="43"/>
  <c r="U955" i="43"/>
  <c r="R955" i="43"/>
  <c r="O955" i="43"/>
  <c r="M955" i="43"/>
  <c r="L955" i="43"/>
  <c r="X955" i="43" s="1"/>
  <c r="G955" i="43"/>
  <c r="F955" i="43"/>
  <c r="E955" i="43"/>
  <c r="D955" i="43"/>
  <c r="C955" i="43"/>
  <c r="B955" i="43"/>
  <c r="Y954" i="43"/>
  <c r="AD954" i="43" s="1"/>
  <c r="V954" i="43"/>
  <c r="U954" i="43"/>
  <c r="R954" i="43"/>
  <c r="O954" i="43"/>
  <c r="M954" i="43"/>
  <c r="L954" i="43"/>
  <c r="S954" i="43" s="1"/>
  <c r="G954" i="43"/>
  <c r="F954" i="43"/>
  <c r="E954" i="43"/>
  <c r="D954" i="43"/>
  <c r="C954" i="43"/>
  <c r="B954" i="43"/>
  <c r="Y953" i="43"/>
  <c r="AD953" i="43" s="1"/>
  <c r="V953" i="43"/>
  <c r="U953" i="43"/>
  <c r="R953" i="43"/>
  <c r="O953" i="43"/>
  <c r="M953" i="43"/>
  <c r="L953" i="43"/>
  <c r="X953" i="43" s="1"/>
  <c r="G953" i="43"/>
  <c r="F953" i="43"/>
  <c r="E953" i="43"/>
  <c r="D953" i="43"/>
  <c r="C953" i="43"/>
  <c r="B953" i="43"/>
  <c r="AB952" i="43"/>
  <c r="AC952" i="43" s="1"/>
  <c r="Z952" i="43"/>
  <c r="AA952" i="43" s="1"/>
  <c r="Y952" i="43"/>
  <c r="AD952" i="43" s="1"/>
  <c r="V952" i="43"/>
  <c r="U952" i="43"/>
  <c r="S952" i="43"/>
  <c r="R952" i="43"/>
  <c r="O952" i="43"/>
  <c r="M952" i="43"/>
  <c r="L952" i="43"/>
  <c r="P952" i="43" s="1"/>
  <c r="G952" i="43"/>
  <c r="F952" i="43"/>
  <c r="E952" i="43"/>
  <c r="D952" i="43"/>
  <c r="C952" i="43"/>
  <c r="B952" i="43"/>
  <c r="AD951" i="43"/>
  <c r="Y951" i="43"/>
  <c r="AB951" i="43" s="1"/>
  <c r="AC951" i="43" s="1"/>
  <c r="V951" i="43"/>
  <c r="U951" i="43"/>
  <c r="R951" i="43"/>
  <c r="O951" i="43"/>
  <c r="M951" i="43"/>
  <c r="L951" i="43"/>
  <c r="W951" i="43" s="1"/>
  <c r="G951" i="43"/>
  <c r="F951" i="43"/>
  <c r="E951" i="43"/>
  <c r="D951" i="43"/>
  <c r="C951" i="43"/>
  <c r="B951" i="43"/>
  <c r="AD950" i="43"/>
  <c r="AB950" i="43"/>
  <c r="AC950" i="43" s="1"/>
  <c r="Z950" i="43"/>
  <c r="AA950" i="43" s="1"/>
  <c r="Y950" i="43"/>
  <c r="V950" i="43"/>
  <c r="X950" i="43" s="1"/>
  <c r="U950" i="43"/>
  <c r="R950" i="43"/>
  <c r="O950" i="43"/>
  <c r="P950" i="43" s="1"/>
  <c r="M950" i="43"/>
  <c r="L950" i="43"/>
  <c r="S950" i="43" s="1"/>
  <c r="G950" i="43"/>
  <c r="F950" i="43"/>
  <c r="E950" i="43"/>
  <c r="D950" i="43"/>
  <c r="C950" i="43"/>
  <c r="B950" i="43"/>
  <c r="AD949" i="43"/>
  <c r="Y949" i="43"/>
  <c r="AB949" i="43" s="1"/>
  <c r="AC949" i="43" s="1"/>
  <c r="V949" i="43"/>
  <c r="U949" i="43"/>
  <c r="R949" i="43"/>
  <c r="O949" i="43"/>
  <c r="M949" i="43"/>
  <c r="L949" i="43"/>
  <c r="S949" i="43" s="1"/>
  <c r="G949" i="43"/>
  <c r="F949" i="43"/>
  <c r="E949" i="43"/>
  <c r="D949" i="43"/>
  <c r="C949" i="43"/>
  <c r="B949" i="43"/>
  <c r="Y948" i="43"/>
  <c r="AD948" i="43" s="1"/>
  <c r="V948" i="43"/>
  <c r="U948" i="43"/>
  <c r="R948" i="43"/>
  <c r="O948" i="43"/>
  <c r="M948" i="43"/>
  <c r="L948" i="43"/>
  <c r="X948" i="43" s="1"/>
  <c r="G948" i="43"/>
  <c r="F948" i="43"/>
  <c r="E948" i="43"/>
  <c r="D948" i="43"/>
  <c r="C948" i="43"/>
  <c r="B948" i="43"/>
  <c r="Z947" i="43"/>
  <c r="AA947" i="43" s="1"/>
  <c r="Y947" i="43"/>
  <c r="AB947" i="43" s="1"/>
  <c r="AC947" i="43" s="1"/>
  <c r="V947" i="43"/>
  <c r="U947" i="43"/>
  <c r="R947" i="43"/>
  <c r="O947" i="43"/>
  <c r="M947" i="43"/>
  <c r="L947" i="43"/>
  <c r="P947" i="43" s="1"/>
  <c r="G947" i="43"/>
  <c r="F947" i="43"/>
  <c r="E947" i="43"/>
  <c r="D947" i="43"/>
  <c r="C947" i="43"/>
  <c r="B947" i="43"/>
  <c r="Y946" i="43"/>
  <c r="AD946" i="43" s="1"/>
  <c r="V946" i="43"/>
  <c r="X946" i="43" s="1"/>
  <c r="U946" i="43"/>
  <c r="R946" i="43"/>
  <c r="O946" i="43"/>
  <c r="M946" i="43"/>
  <c r="L946" i="43"/>
  <c r="G946" i="43"/>
  <c r="F946" i="43"/>
  <c r="E946" i="43"/>
  <c r="D946" i="43"/>
  <c r="C946" i="43"/>
  <c r="B946" i="43"/>
  <c r="AD945" i="43"/>
  <c r="Y945" i="43"/>
  <c r="AB945" i="43" s="1"/>
  <c r="AC945" i="43" s="1"/>
  <c r="V945" i="43"/>
  <c r="O945" i="43"/>
  <c r="M945" i="43"/>
  <c r="L945" i="43"/>
  <c r="S945" i="43" s="1"/>
  <c r="G945" i="43"/>
  <c r="F945" i="43"/>
  <c r="E945" i="43"/>
  <c r="D945" i="43"/>
  <c r="C945" i="43"/>
  <c r="B945" i="43"/>
  <c r="Z944" i="43"/>
  <c r="AA944" i="43" s="1"/>
  <c r="Y944" i="43"/>
  <c r="AB944" i="43" s="1"/>
  <c r="AC944" i="43" s="1"/>
  <c r="V944" i="43"/>
  <c r="O944" i="43"/>
  <c r="M944" i="43"/>
  <c r="L944" i="43"/>
  <c r="S944" i="43" s="1"/>
  <c r="G944" i="43"/>
  <c r="F944" i="43"/>
  <c r="E944" i="43"/>
  <c r="D944" i="43"/>
  <c r="C944" i="43"/>
  <c r="B944" i="43"/>
  <c r="Y943" i="43"/>
  <c r="AB943" i="43" s="1"/>
  <c r="AC943" i="43" s="1"/>
  <c r="V943" i="43"/>
  <c r="O943" i="43"/>
  <c r="M943" i="43"/>
  <c r="L943" i="43"/>
  <c r="S943" i="43" s="1"/>
  <c r="G943" i="43"/>
  <c r="F943" i="43"/>
  <c r="E943" i="43"/>
  <c r="D943" i="43"/>
  <c r="C943" i="43"/>
  <c r="B943" i="43"/>
  <c r="AD942" i="43"/>
  <c r="Z942" i="43"/>
  <c r="AA942" i="43" s="1"/>
  <c r="Y942" i="43"/>
  <c r="AB942" i="43" s="1"/>
  <c r="AC942" i="43" s="1"/>
  <c r="V942" i="43"/>
  <c r="U942" i="43"/>
  <c r="R942" i="43"/>
  <c r="O942" i="43"/>
  <c r="M942" i="43"/>
  <c r="L942" i="43"/>
  <c r="X942" i="43" s="1"/>
  <c r="G942" i="43"/>
  <c r="F942" i="43"/>
  <c r="E942" i="43"/>
  <c r="D942" i="43"/>
  <c r="C942" i="43"/>
  <c r="B942" i="43"/>
  <c r="Y941" i="43"/>
  <c r="AD941" i="43" s="1"/>
  <c r="V941" i="43"/>
  <c r="U941" i="43"/>
  <c r="R941" i="43"/>
  <c r="O941" i="43"/>
  <c r="M941" i="43"/>
  <c r="L941" i="43"/>
  <c r="W941" i="43" s="1"/>
  <c r="G941" i="43"/>
  <c r="F941" i="43"/>
  <c r="E941" i="43"/>
  <c r="D941" i="43"/>
  <c r="C941" i="43"/>
  <c r="B941" i="43"/>
  <c r="AD940" i="43"/>
  <c r="Z940" i="43"/>
  <c r="AA940" i="43" s="1"/>
  <c r="Y940" i="43"/>
  <c r="AB940" i="43" s="1"/>
  <c r="AC940" i="43" s="1"/>
  <c r="V940" i="43"/>
  <c r="U940" i="43"/>
  <c r="R940" i="43"/>
  <c r="O940" i="43"/>
  <c r="M940" i="43"/>
  <c r="L940" i="43"/>
  <c r="X940" i="43" s="1"/>
  <c r="G940" i="43"/>
  <c r="F940" i="43"/>
  <c r="E940" i="43"/>
  <c r="D940" i="43"/>
  <c r="C940" i="43"/>
  <c r="B940" i="43"/>
  <c r="Y939" i="43"/>
  <c r="AD939" i="43" s="1"/>
  <c r="V939" i="43"/>
  <c r="U939" i="43"/>
  <c r="R939" i="43"/>
  <c r="O939" i="43"/>
  <c r="M939" i="43"/>
  <c r="L939" i="43"/>
  <c r="W939" i="43" s="1"/>
  <c r="G939" i="43"/>
  <c r="F939" i="43"/>
  <c r="E939" i="43"/>
  <c r="D939" i="43"/>
  <c r="C939" i="43"/>
  <c r="B939" i="43"/>
  <c r="AD938" i="43"/>
  <c r="Z938" i="43"/>
  <c r="AA938" i="43" s="1"/>
  <c r="Y938" i="43"/>
  <c r="AB938" i="43" s="1"/>
  <c r="AC938" i="43" s="1"/>
  <c r="V938" i="43"/>
  <c r="U938" i="43"/>
  <c r="S938" i="43"/>
  <c r="R938" i="43"/>
  <c r="P938" i="43"/>
  <c r="O938" i="43"/>
  <c r="M938" i="43"/>
  <c r="L938" i="43"/>
  <c r="G938" i="43"/>
  <c r="F938" i="43"/>
  <c r="E938" i="43"/>
  <c r="D938" i="43"/>
  <c r="C938" i="43"/>
  <c r="B938" i="43"/>
  <c r="Y937" i="43"/>
  <c r="AB937" i="43" s="1"/>
  <c r="AC937" i="43" s="1"/>
  <c r="V937" i="43"/>
  <c r="U937" i="43"/>
  <c r="R937" i="43"/>
  <c r="O937" i="43"/>
  <c r="M937" i="43"/>
  <c r="L937" i="43"/>
  <c r="W937" i="43" s="1"/>
  <c r="G937" i="43"/>
  <c r="F937" i="43"/>
  <c r="E937" i="43"/>
  <c r="D937" i="43"/>
  <c r="C937" i="43"/>
  <c r="B937" i="43"/>
  <c r="AD936" i="43"/>
  <c r="Z936" i="43"/>
  <c r="AA936" i="43" s="1"/>
  <c r="Y936" i="43"/>
  <c r="AB936" i="43" s="1"/>
  <c r="AC936" i="43" s="1"/>
  <c r="V936" i="43"/>
  <c r="X936" i="43" s="1"/>
  <c r="U936" i="43"/>
  <c r="S936" i="43"/>
  <c r="R936" i="43"/>
  <c r="O936" i="43"/>
  <c r="P936" i="43" s="1"/>
  <c r="M936" i="43"/>
  <c r="L936" i="43"/>
  <c r="G936" i="43"/>
  <c r="F936" i="43"/>
  <c r="E936" i="43"/>
  <c r="D936" i="43"/>
  <c r="C936" i="43"/>
  <c r="B936" i="43"/>
  <c r="Y935" i="43"/>
  <c r="AB935" i="43" s="1"/>
  <c r="AC935" i="43" s="1"/>
  <c r="V935" i="43"/>
  <c r="U935" i="43"/>
  <c r="R935" i="43"/>
  <c r="O935" i="43"/>
  <c r="M935" i="43"/>
  <c r="L935" i="43"/>
  <c r="W935" i="43" s="1"/>
  <c r="G935" i="43"/>
  <c r="F935" i="43"/>
  <c r="E935" i="43"/>
  <c r="D935" i="43"/>
  <c r="C935" i="43"/>
  <c r="B935" i="43"/>
  <c r="Y934" i="43"/>
  <c r="AB934" i="43" s="1"/>
  <c r="AC934" i="43" s="1"/>
  <c r="V934" i="43"/>
  <c r="U934" i="43"/>
  <c r="R934" i="43"/>
  <c r="O934" i="43"/>
  <c r="M934" i="43"/>
  <c r="L934" i="43"/>
  <c r="W934" i="43" s="1"/>
  <c r="G934" i="43"/>
  <c r="F934" i="43"/>
  <c r="E934" i="43"/>
  <c r="D934" i="43"/>
  <c r="C934" i="43"/>
  <c r="B934" i="43"/>
  <c r="AB933" i="43"/>
  <c r="AC933" i="43" s="1"/>
  <c r="Z933" i="43"/>
  <c r="AA933" i="43" s="1"/>
  <c r="Y933" i="43"/>
  <c r="AD933" i="43" s="1"/>
  <c r="X933" i="43"/>
  <c r="V933" i="43"/>
  <c r="U933" i="43"/>
  <c r="R933" i="43"/>
  <c r="O933" i="43"/>
  <c r="M933" i="43"/>
  <c r="L933" i="43"/>
  <c r="S933" i="43" s="1"/>
  <c r="G933" i="43"/>
  <c r="F933" i="43"/>
  <c r="E933" i="43"/>
  <c r="D933" i="43"/>
  <c r="C933" i="43"/>
  <c r="B933" i="43"/>
  <c r="Y932" i="43"/>
  <c r="AB932" i="43" s="1"/>
  <c r="AC932" i="43" s="1"/>
  <c r="V932" i="43"/>
  <c r="U932" i="43"/>
  <c r="R932" i="43"/>
  <c r="O932" i="43"/>
  <c r="M932" i="43"/>
  <c r="L932" i="43"/>
  <c r="G932" i="43"/>
  <c r="F932" i="43"/>
  <c r="E932" i="43"/>
  <c r="D932" i="43"/>
  <c r="C932" i="43"/>
  <c r="B932" i="43"/>
  <c r="AB931" i="43"/>
  <c r="AC931" i="43" s="1"/>
  <c r="Z931" i="43"/>
  <c r="AA931" i="43" s="1"/>
  <c r="Y931" i="43"/>
  <c r="AD931" i="43" s="1"/>
  <c r="V931" i="43"/>
  <c r="X931" i="43" s="1"/>
  <c r="U931" i="43"/>
  <c r="R931" i="43"/>
  <c r="O931" i="43"/>
  <c r="M931" i="43"/>
  <c r="L931" i="43"/>
  <c r="S931" i="43" s="1"/>
  <c r="G931" i="43"/>
  <c r="F931" i="43"/>
  <c r="E931" i="43"/>
  <c r="D931" i="43"/>
  <c r="C931" i="43"/>
  <c r="B931" i="43"/>
  <c r="Z930" i="43"/>
  <c r="AA930" i="43" s="1"/>
  <c r="Y930" i="43"/>
  <c r="AB930" i="43" s="1"/>
  <c r="AC930" i="43" s="1"/>
  <c r="V930" i="43"/>
  <c r="U930" i="43"/>
  <c r="R930" i="43"/>
  <c r="O930" i="43"/>
  <c r="M930" i="43"/>
  <c r="L930" i="43"/>
  <c r="W930" i="43" s="1"/>
  <c r="G930" i="43"/>
  <c r="F930" i="43"/>
  <c r="E930" i="43"/>
  <c r="D930" i="43"/>
  <c r="C930" i="43"/>
  <c r="B930" i="43"/>
  <c r="AB929" i="43"/>
  <c r="AC929" i="43" s="1"/>
  <c r="Z929" i="43"/>
  <c r="AA929" i="43" s="1"/>
  <c r="Y929" i="43"/>
  <c r="AD929" i="43" s="1"/>
  <c r="X929" i="43"/>
  <c r="V929" i="43"/>
  <c r="U929" i="43"/>
  <c r="R929" i="43"/>
  <c r="O929" i="43"/>
  <c r="M929" i="43"/>
  <c r="L929" i="43"/>
  <c r="S929" i="43" s="1"/>
  <c r="G929" i="43"/>
  <c r="F929" i="43"/>
  <c r="E929" i="43"/>
  <c r="D929" i="43"/>
  <c r="C929" i="43"/>
  <c r="B929" i="43"/>
  <c r="Y928" i="43"/>
  <c r="AB928" i="43" s="1"/>
  <c r="AC928" i="43" s="1"/>
  <c r="V928" i="43"/>
  <c r="U928" i="43"/>
  <c r="S928" i="43"/>
  <c r="R928" i="43"/>
  <c r="O928" i="43"/>
  <c r="P928" i="43" s="1"/>
  <c r="M928" i="43"/>
  <c r="L928" i="43"/>
  <c r="G928" i="43"/>
  <c r="F928" i="43"/>
  <c r="E928" i="43"/>
  <c r="D928" i="43"/>
  <c r="C928" i="43"/>
  <c r="B928" i="43"/>
  <c r="Y927" i="43"/>
  <c r="AB927" i="43" s="1"/>
  <c r="AC927" i="43" s="1"/>
  <c r="V927" i="43"/>
  <c r="U927" i="43"/>
  <c r="R927" i="43"/>
  <c r="O927" i="43"/>
  <c r="M927" i="43"/>
  <c r="L927" i="43"/>
  <c r="W927" i="43" s="1"/>
  <c r="G927" i="43"/>
  <c r="F927" i="43"/>
  <c r="E927" i="43"/>
  <c r="D927" i="43"/>
  <c r="C927" i="43"/>
  <c r="B927" i="43"/>
  <c r="AD926" i="43"/>
  <c r="Z926" i="43"/>
  <c r="AA926" i="43" s="1"/>
  <c r="Y926" i="43"/>
  <c r="AB926" i="43" s="1"/>
  <c r="AC926" i="43" s="1"/>
  <c r="V926" i="43"/>
  <c r="U926" i="43"/>
  <c r="R926" i="43"/>
  <c r="O926" i="43"/>
  <c r="M926" i="43"/>
  <c r="L926" i="43"/>
  <c r="W926" i="43" s="1"/>
  <c r="G926" i="43"/>
  <c r="F926" i="43"/>
  <c r="E926" i="43"/>
  <c r="D926" i="43"/>
  <c r="C926" i="43"/>
  <c r="B926" i="43"/>
  <c r="AB925" i="43"/>
  <c r="AC925" i="43" s="1"/>
  <c r="Z925" i="43"/>
  <c r="AA925" i="43" s="1"/>
  <c r="Y925" i="43"/>
  <c r="AD925" i="43" s="1"/>
  <c r="X925" i="43"/>
  <c r="V925" i="43"/>
  <c r="U925" i="43"/>
  <c r="R925" i="43"/>
  <c r="O925" i="43"/>
  <c r="M925" i="43"/>
  <c r="L925" i="43"/>
  <c r="G925" i="43"/>
  <c r="F925" i="43"/>
  <c r="E925" i="43"/>
  <c r="D925" i="43"/>
  <c r="C925" i="43"/>
  <c r="B925" i="43"/>
  <c r="AD924" i="43"/>
  <c r="Y924" i="43"/>
  <c r="AB924" i="43" s="1"/>
  <c r="AC924" i="43" s="1"/>
  <c r="V924" i="43"/>
  <c r="U924" i="43"/>
  <c r="R924" i="43"/>
  <c r="O924" i="43"/>
  <c r="M924" i="43"/>
  <c r="L924" i="43"/>
  <c r="S924" i="43" s="1"/>
  <c r="G924" i="43"/>
  <c r="F924" i="43"/>
  <c r="E924" i="43"/>
  <c r="D924" i="43"/>
  <c r="C924" i="43"/>
  <c r="B924" i="43"/>
  <c r="AB923" i="43"/>
  <c r="AC923" i="43" s="1"/>
  <c r="Z923" i="43"/>
  <c r="AA923" i="43" s="1"/>
  <c r="Y923" i="43"/>
  <c r="AD923" i="43" s="1"/>
  <c r="V923" i="43"/>
  <c r="U923" i="43"/>
  <c r="R923" i="43"/>
  <c r="O923" i="43"/>
  <c r="M923" i="43"/>
  <c r="L923" i="43"/>
  <c r="W923" i="43" s="1"/>
  <c r="G923" i="43"/>
  <c r="F923" i="43"/>
  <c r="E923" i="43"/>
  <c r="D923" i="43"/>
  <c r="C923" i="43"/>
  <c r="B923" i="43"/>
  <c r="AD922" i="43"/>
  <c r="Z922" i="43"/>
  <c r="AA922" i="43" s="1"/>
  <c r="Y922" i="43"/>
  <c r="AB922" i="43" s="1"/>
  <c r="AC922" i="43" s="1"/>
  <c r="V922" i="43"/>
  <c r="U922" i="43"/>
  <c r="R922" i="43"/>
  <c r="O922" i="43"/>
  <c r="M922" i="43"/>
  <c r="L922" i="43"/>
  <c r="W922" i="43" s="1"/>
  <c r="G922" i="43"/>
  <c r="F922" i="43"/>
  <c r="E922" i="43"/>
  <c r="D922" i="43"/>
  <c r="C922" i="43"/>
  <c r="B922" i="43"/>
  <c r="AB921" i="43"/>
  <c r="AC921" i="43" s="1"/>
  <c r="Z921" i="43"/>
  <c r="AA921" i="43" s="1"/>
  <c r="Y921" i="43"/>
  <c r="AD921" i="43" s="1"/>
  <c r="X921" i="43"/>
  <c r="V921" i="43"/>
  <c r="U921" i="43"/>
  <c r="R921" i="43"/>
  <c r="O921" i="43"/>
  <c r="M921" i="43"/>
  <c r="L921" i="43"/>
  <c r="S921" i="43" s="1"/>
  <c r="G921" i="43"/>
  <c r="F921" i="43"/>
  <c r="E921" i="43"/>
  <c r="D921" i="43"/>
  <c r="C921" i="43"/>
  <c r="B921" i="43"/>
  <c r="AD920" i="43"/>
  <c r="Y920" i="43"/>
  <c r="AB920" i="43" s="1"/>
  <c r="AC920" i="43" s="1"/>
  <c r="V920" i="43"/>
  <c r="U920" i="43"/>
  <c r="R920" i="43"/>
  <c r="O920" i="43"/>
  <c r="M920" i="43"/>
  <c r="L920" i="43"/>
  <c r="S920" i="43" s="1"/>
  <c r="G920" i="43"/>
  <c r="F920" i="43"/>
  <c r="E920" i="43"/>
  <c r="D920" i="43"/>
  <c r="C920" i="43"/>
  <c r="B920" i="43"/>
  <c r="AB919" i="43"/>
  <c r="AC919" i="43" s="1"/>
  <c r="Z919" i="43"/>
  <c r="AA919" i="43" s="1"/>
  <c r="Y919" i="43"/>
  <c r="AD919" i="43" s="1"/>
  <c r="V919" i="43"/>
  <c r="U919" i="43"/>
  <c r="R919" i="43"/>
  <c r="O919" i="43"/>
  <c r="M919" i="43"/>
  <c r="L919" i="43"/>
  <c r="S919" i="43" s="1"/>
  <c r="G919" i="43"/>
  <c r="F919" i="43"/>
  <c r="E919" i="43"/>
  <c r="D919" i="43"/>
  <c r="C919" i="43"/>
  <c r="B919" i="43"/>
  <c r="AD918" i="43"/>
  <c r="Z918" i="43"/>
  <c r="AA918" i="43" s="1"/>
  <c r="Y918" i="43"/>
  <c r="AB918" i="43" s="1"/>
  <c r="AC918" i="43" s="1"/>
  <c r="V918" i="43"/>
  <c r="U918" i="43"/>
  <c r="R918" i="43"/>
  <c r="O918" i="43"/>
  <c r="M918" i="43"/>
  <c r="L918" i="43"/>
  <c r="W918" i="43" s="1"/>
  <c r="G918" i="43"/>
  <c r="F918" i="43"/>
  <c r="E918" i="43"/>
  <c r="D918" i="43"/>
  <c r="C918" i="43"/>
  <c r="B918" i="43"/>
  <c r="AB917" i="43"/>
  <c r="AC917" i="43" s="1"/>
  <c r="Z917" i="43"/>
  <c r="AA917" i="43" s="1"/>
  <c r="Y917" i="43"/>
  <c r="AD917" i="43" s="1"/>
  <c r="X917" i="43"/>
  <c r="V917" i="43"/>
  <c r="U917" i="43"/>
  <c r="R917" i="43"/>
  <c r="O917" i="43"/>
  <c r="M917" i="43"/>
  <c r="L917" i="43"/>
  <c r="S917" i="43" s="1"/>
  <c r="G917" i="43"/>
  <c r="F917" i="43"/>
  <c r="E917" i="43"/>
  <c r="D917" i="43"/>
  <c r="C917" i="43"/>
  <c r="B917" i="43"/>
  <c r="AD916" i="43"/>
  <c r="Y916" i="43"/>
  <c r="AB916" i="43" s="1"/>
  <c r="AC916" i="43" s="1"/>
  <c r="V916" i="43"/>
  <c r="U916" i="43"/>
  <c r="R916" i="43"/>
  <c r="O916" i="43"/>
  <c r="M916" i="43"/>
  <c r="L916" i="43"/>
  <c r="S916" i="43" s="1"/>
  <c r="G916" i="43"/>
  <c r="F916" i="43"/>
  <c r="E916" i="43"/>
  <c r="D916" i="43"/>
  <c r="C916" i="43"/>
  <c r="B916" i="43"/>
  <c r="AB915" i="43"/>
  <c r="AC915" i="43" s="1"/>
  <c r="Z915" i="43"/>
  <c r="AA915" i="43" s="1"/>
  <c r="Y915" i="43"/>
  <c r="AD915" i="43" s="1"/>
  <c r="V915" i="43"/>
  <c r="U915" i="43"/>
  <c r="R915" i="43"/>
  <c r="O915" i="43"/>
  <c r="M915" i="43"/>
  <c r="L915" i="43"/>
  <c r="W915" i="43" s="1"/>
  <c r="G915" i="43"/>
  <c r="F915" i="43"/>
  <c r="E915" i="43"/>
  <c r="D915" i="43"/>
  <c r="C915" i="43"/>
  <c r="B915" i="43"/>
  <c r="AD914" i="43"/>
  <c r="Z914" i="43"/>
  <c r="AA914" i="43" s="1"/>
  <c r="Y914" i="43"/>
  <c r="AB914" i="43" s="1"/>
  <c r="AC914" i="43" s="1"/>
  <c r="V914" i="43"/>
  <c r="U914" i="43"/>
  <c r="R914" i="43"/>
  <c r="O914" i="43"/>
  <c r="M914" i="43"/>
  <c r="L914" i="43"/>
  <c r="W914" i="43" s="1"/>
  <c r="G914" i="43"/>
  <c r="F914" i="43"/>
  <c r="E914" i="43"/>
  <c r="D914" i="43"/>
  <c r="C914" i="43"/>
  <c r="B914" i="43"/>
  <c r="AB913" i="43"/>
  <c r="AC913" i="43" s="1"/>
  <c r="Z913" i="43"/>
  <c r="AA913" i="43" s="1"/>
  <c r="Y913" i="43"/>
  <c r="AD913" i="43" s="1"/>
  <c r="X913" i="43"/>
  <c r="V913" i="43"/>
  <c r="U913" i="43"/>
  <c r="R913" i="43"/>
  <c r="O913" i="43"/>
  <c r="M913" i="43"/>
  <c r="L913" i="43"/>
  <c r="S913" i="43" s="1"/>
  <c r="G913" i="43"/>
  <c r="F913" i="43"/>
  <c r="E913" i="43"/>
  <c r="D913" i="43"/>
  <c r="C913" i="43"/>
  <c r="B913" i="43"/>
  <c r="AD912" i="43"/>
  <c r="Y912" i="43"/>
  <c r="AB912" i="43" s="1"/>
  <c r="AC912" i="43" s="1"/>
  <c r="V912" i="43"/>
  <c r="U912" i="43"/>
  <c r="R912" i="43"/>
  <c r="O912" i="43"/>
  <c r="M912" i="43"/>
  <c r="L912" i="43"/>
  <c r="S912" i="43" s="1"/>
  <c r="G912" i="43"/>
  <c r="F912" i="43"/>
  <c r="E912" i="43"/>
  <c r="D912" i="43"/>
  <c r="C912" i="43"/>
  <c r="B912" i="43"/>
  <c r="AB911" i="43"/>
  <c r="AC911" i="43" s="1"/>
  <c r="Z911" i="43"/>
  <c r="AA911" i="43" s="1"/>
  <c r="Y911" i="43"/>
  <c r="AD911" i="43" s="1"/>
  <c r="V911" i="43"/>
  <c r="U911" i="43"/>
  <c r="R911" i="43"/>
  <c r="O911" i="43"/>
  <c r="M911" i="43"/>
  <c r="L911" i="43"/>
  <c r="S911" i="43" s="1"/>
  <c r="G911" i="43"/>
  <c r="F911" i="43"/>
  <c r="E911" i="43"/>
  <c r="D911" i="43"/>
  <c r="C911" i="43"/>
  <c r="B911" i="43"/>
  <c r="AD910" i="43"/>
  <c r="Z910" i="43"/>
  <c r="AA910" i="43" s="1"/>
  <c r="Y910" i="43"/>
  <c r="AB910" i="43" s="1"/>
  <c r="AC910" i="43" s="1"/>
  <c r="V910" i="43"/>
  <c r="U910" i="43"/>
  <c r="R910" i="43"/>
  <c r="O910" i="43"/>
  <c r="M910" i="43"/>
  <c r="L910" i="43"/>
  <c r="W910" i="43" s="1"/>
  <c r="G910" i="43"/>
  <c r="F910" i="43"/>
  <c r="E910" i="43"/>
  <c r="D910" i="43"/>
  <c r="C910" i="43"/>
  <c r="B910" i="43"/>
  <c r="AB909" i="43"/>
  <c r="AC909" i="43" s="1"/>
  <c r="Z909" i="43"/>
  <c r="AA909" i="43" s="1"/>
  <c r="Y909" i="43"/>
  <c r="AD909" i="43" s="1"/>
  <c r="X909" i="43"/>
  <c r="V909" i="43"/>
  <c r="U909" i="43"/>
  <c r="R909" i="43"/>
  <c r="O909" i="43"/>
  <c r="M909" i="43"/>
  <c r="L909" i="43"/>
  <c r="G909" i="43"/>
  <c r="F909" i="43"/>
  <c r="E909" i="43"/>
  <c r="D909" i="43"/>
  <c r="C909" i="43"/>
  <c r="B909" i="43"/>
  <c r="AD908" i="43"/>
  <c r="Y908" i="43"/>
  <c r="AB908" i="43" s="1"/>
  <c r="AC908" i="43" s="1"/>
  <c r="V908" i="43"/>
  <c r="U908" i="43"/>
  <c r="R908" i="43"/>
  <c r="O908" i="43"/>
  <c r="M908" i="43"/>
  <c r="L908" i="43"/>
  <c r="S908" i="43" s="1"/>
  <c r="G908" i="43"/>
  <c r="F908" i="43"/>
  <c r="E908" i="43"/>
  <c r="D908" i="43"/>
  <c r="C908" i="43"/>
  <c r="B908" i="43"/>
  <c r="AB907" i="43"/>
  <c r="AC907" i="43" s="1"/>
  <c r="Z907" i="43"/>
  <c r="AA907" i="43" s="1"/>
  <c r="Y907" i="43"/>
  <c r="AD907" i="43" s="1"/>
  <c r="V907" i="43"/>
  <c r="U907" i="43"/>
  <c r="R907" i="43"/>
  <c r="O907" i="43"/>
  <c r="M907" i="43"/>
  <c r="L907" i="43"/>
  <c r="W907" i="43" s="1"/>
  <c r="G907" i="43"/>
  <c r="F907" i="43"/>
  <c r="E907" i="43"/>
  <c r="D907" i="43"/>
  <c r="C907" i="43"/>
  <c r="B907" i="43"/>
  <c r="AD906" i="43"/>
  <c r="Z906" i="43"/>
  <c r="AA906" i="43" s="1"/>
  <c r="Y906" i="43"/>
  <c r="AB906" i="43" s="1"/>
  <c r="AC906" i="43" s="1"/>
  <c r="V906" i="43"/>
  <c r="U906" i="43"/>
  <c r="R906" i="43"/>
  <c r="O906" i="43"/>
  <c r="M906" i="43"/>
  <c r="L906" i="43"/>
  <c r="W906" i="43" s="1"/>
  <c r="G906" i="43"/>
  <c r="F906" i="43"/>
  <c r="E906" i="43"/>
  <c r="D906" i="43"/>
  <c r="C906" i="43"/>
  <c r="B906" i="43"/>
  <c r="AB905" i="43"/>
  <c r="AC905" i="43" s="1"/>
  <c r="Z905" i="43"/>
  <c r="AA905" i="43" s="1"/>
  <c r="Y905" i="43"/>
  <c r="AD905" i="43" s="1"/>
  <c r="X905" i="43"/>
  <c r="V905" i="43"/>
  <c r="U905" i="43"/>
  <c r="R905" i="43"/>
  <c r="O905" i="43"/>
  <c r="M905" i="43"/>
  <c r="L905" i="43"/>
  <c r="S905" i="43" s="1"/>
  <c r="G905" i="43"/>
  <c r="F905" i="43"/>
  <c r="E905" i="43"/>
  <c r="D905" i="43"/>
  <c r="C905" i="43"/>
  <c r="B905" i="43"/>
  <c r="AD904" i="43"/>
  <c r="Y904" i="43"/>
  <c r="AB904" i="43" s="1"/>
  <c r="AC904" i="43" s="1"/>
  <c r="V904" i="43"/>
  <c r="U904" i="43"/>
  <c r="R904" i="43"/>
  <c r="O904" i="43"/>
  <c r="M904" i="43"/>
  <c r="L904" i="43"/>
  <c r="S904" i="43" s="1"/>
  <c r="G904" i="43"/>
  <c r="F904" i="43"/>
  <c r="E904" i="43"/>
  <c r="D904" i="43"/>
  <c r="C904" i="43"/>
  <c r="B904" i="43"/>
  <c r="AB903" i="43"/>
  <c r="AC903" i="43" s="1"/>
  <c r="Z903" i="43"/>
  <c r="AA903" i="43" s="1"/>
  <c r="Y903" i="43"/>
  <c r="AD903" i="43" s="1"/>
  <c r="V903" i="43"/>
  <c r="U903" i="43"/>
  <c r="R903" i="43"/>
  <c r="O903" i="43"/>
  <c r="M903" i="43"/>
  <c r="L903" i="43"/>
  <c r="G903" i="43"/>
  <c r="F903" i="43"/>
  <c r="E903" i="43"/>
  <c r="D903" i="43"/>
  <c r="C903" i="43"/>
  <c r="B903" i="43"/>
  <c r="Y902" i="43"/>
  <c r="V902" i="43"/>
  <c r="U902" i="43"/>
  <c r="S902" i="43"/>
  <c r="R902" i="43"/>
  <c r="O902" i="43"/>
  <c r="P902" i="43" s="1"/>
  <c r="M902" i="43"/>
  <c r="L902" i="43"/>
  <c r="G902" i="43"/>
  <c r="F902" i="43"/>
  <c r="E902" i="43"/>
  <c r="D902" i="43"/>
  <c r="C902" i="43"/>
  <c r="B902" i="43"/>
  <c r="Y901" i="43"/>
  <c r="Z901" i="43" s="1"/>
  <c r="AA901" i="43" s="1"/>
  <c r="V901" i="43"/>
  <c r="U901" i="43"/>
  <c r="R901" i="43"/>
  <c r="O901" i="43"/>
  <c r="M901" i="43"/>
  <c r="L901" i="43"/>
  <c r="G901" i="43"/>
  <c r="F901" i="43"/>
  <c r="E901" i="43"/>
  <c r="D901" i="43"/>
  <c r="C901" i="43"/>
  <c r="B901" i="43"/>
  <c r="Y900" i="43"/>
  <c r="V900" i="43"/>
  <c r="O900" i="43"/>
  <c r="M900" i="43"/>
  <c r="L900" i="43"/>
  <c r="S900" i="43" s="1"/>
  <c r="G900" i="43"/>
  <c r="F900" i="43"/>
  <c r="E900" i="43"/>
  <c r="D900" i="43"/>
  <c r="C900" i="43"/>
  <c r="B900" i="43"/>
  <c r="Y899" i="43"/>
  <c r="V899" i="43"/>
  <c r="O899" i="43"/>
  <c r="M899" i="43"/>
  <c r="L899" i="43"/>
  <c r="S899" i="43" s="1"/>
  <c r="G899" i="43"/>
  <c r="F899" i="43"/>
  <c r="E899" i="43"/>
  <c r="D899" i="43"/>
  <c r="C899" i="43"/>
  <c r="B899" i="43"/>
  <c r="Y898" i="43"/>
  <c r="V898" i="43"/>
  <c r="O898" i="43"/>
  <c r="M898" i="43"/>
  <c r="L898" i="43"/>
  <c r="S898" i="43" s="1"/>
  <c r="G898" i="43"/>
  <c r="F898" i="43"/>
  <c r="E898" i="43"/>
  <c r="D898" i="43"/>
  <c r="C898" i="43"/>
  <c r="B898" i="43"/>
  <c r="Y897" i="43"/>
  <c r="V897" i="43"/>
  <c r="X897" i="43" s="1"/>
  <c r="U897" i="43"/>
  <c r="S897" i="43"/>
  <c r="R897" i="43"/>
  <c r="O897" i="43"/>
  <c r="P897" i="43" s="1"/>
  <c r="M897" i="43"/>
  <c r="L897" i="43"/>
  <c r="G897" i="43"/>
  <c r="F897" i="43"/>
  <c r="E897" i="43"/>
  <c r="D897" i="43"/>
  <c r="C897" i="43"/>
  <c r="B897" i="43"/>
  <c r="Y896" i="43"/>
  <c r="AB896" i="43" s="1"/>
  <c r="AC896" i="43" s="1"/>
  <c r="V896" i="43"/>
  <c r="U896" i="43"/>
  <c r="R896" i="43"/>
  <c r="O896" i="43"/>
  <c r="M896" i="43"/>
  <c r="L896" i="43"/>
  <c r="G896" i="43"/>
  <c r="F896" i="43"/>
  <c r="E896" i="43"/>
  <c r="D896" i="43"/>
  <c r="C896" i="43"/>
  <c r="B896" i="43"/>
  <c r="Y895" i="43"/>
  <c r="V895" i="43"/>
  <c r="X895" i="43" s="1"/>
  <c r="U895" i="43"/>
  <c r="S895" i="43"/>
  <c r="R895" i="43"/>
  <c r="O895" i="43"/>
  <c r="P895" i="43" s="1"/>
  <c r="M895" i="43"/>
  <c r="L895" i="43"/>
  <c r="G895" i="43"/>
  <c r="F895" i="43"/>
  <c r="E895" i="43"/>
  <c r="D895" i="43"/>
  <c r="C895" i="43"/>
  <c r="B895" i="43"/>
  <c r="Y894" i="43"/>
  <c r="AB894" i="43" s="1"/>
  <c r="AC894" i="43" s="1"/>
  <c r="V894" i="43"/>
  <c r="U894" i="43"/>
  <c r="R894" i="43"/>
  <c r="O894" i="43"/>
  <c r="M894" i="43"/>
  <c r="L894" i="43"/>
  <c r="W894" i="43" s="1"/>
  <c r="G894" i="43"/>
  <c r="F894" i="43"/>
  <c r="E894" i="43"/>
  <c r="D894" i="43"/>
  <c r="C894" i="43"/>
  <c r="B894" i="43"/>
  <c r="Y893" i="43"/>
  <c r="V893" i="43"/>
  <c r="U893" i="43"/>
  <c r="R893" i="43"/>
  <c r="O893" i="43"/>
  <c r="M893" i="43"/>
  <c r="L893" i="43"/>
  <c r="W893" i="43" s="1"/>
  <c r="G893" i="43"/>
  <c r="F893" i="43"/>
  <c r="E893" i="43"/>
  <c r="D893" i="43"/>
  <c r="C893" i="43"/>
  <c r="B893" i="43"/>
  <c r="AB892" i="43"/>
  <c r="AC892" i="43" s="1"/>
  <c r="Z892" i="43"/>
  <c r="AA892" i="43" s="1"/>
  <c r="Y892" i="43"/>
  <c r="AD892" i="43" s="1"/>
  <c r="V892" i="43"/>
  <c r="U892" i="43"/>
  <c r="R892" i="43"/>
  <c r="O892" i="43"/>
  <c r="M892" i="43"/>
  <c r="L892" i="43"/>
  <c r="G892" i="43"/>
  <c r="F892" i="43"/>
  <c r="E892" i="43"/>
  <c r="D892" i="43"/>
  <c r="C892" i="43"/>
  <c r="B892" i="43"/>
  <c r="Y891" i="43"/>
  <c r="V891" i="43"/>
  <c r="U891" i="43"/>
  <c r="R891" i="43"/>
  <c r="O891" i="43"/>
  <c r="M891" i="43"/>
  <c r="L891" i="43"/>
  <c r="S891" i="43" s="1"/>
  <c r="G891" i="43"/>
  <c r="F891" i="43"/>
  <c r="E891" i="43"/>
  <c r="D891" i="43"/>
  <c r="C891" i="43"/>
  <c r="B891" i="43"/>
  <c r="AB890" i="43"/>
  <c r="AC890" i="43" s="1"/>
  <c r="Z890" i="43"/>
  <c r="AA890" i="43" s="1"/>
  <c r="Y890" i="43"/>
  <c r="AD890" i="43" s="1"/>
  <c r="V890" i="43"/>
  <c r="W890" i="43" s="1"/>
  <c r="U890" i="43"/>
  <c r="R890" i="43"/>
  <c r="O890" i="43"/>
  <c r="M890" i="43"/>
  <c r="L890" i="43"/>
  <c r="G890" i="43"/>
  <c r="F890" i="43"/>
  <c r="E890" i="43"/>
  <c r="D890" i="43"/>
  <c r="C890" i="43"/>
  <c r="B890" i="43"/>
  <c r="Y889" i="43"/>
  <c r="V889" i="43"/>
  <c r="U889" i="43"/>
  <c r="S889" i="43"/>
  <c r="R889" i="43"/>
  <c r="O889" i="43"/>
  <c r="P889" i="43" s="1"/>
  <c r="M889" i="43"/>
  <c r="L889" i="43"/>
  <c r="G889" i="43"/>
  <c r="F889" i="43"/>
  <c r="E889" i="43"/>
  <c r="D889" i="43"/>
  <c r="C889" i="43"/>
  <c r="B889" i="43"/>
  <c r="Y888" i="43"/>
  <c r="Z888" i="43" s="1"/>
  <c r="AA888" i="43" s="1"/>
  <c r="V888" i="43"/>
  <c r="W888" i="43" s="1"/>
  <c r="U888" i="43"/>
  <c r="R888" i="43"/>
  <c r="O888" i="43"/>
  <c r="M888" i="43"/>
  <c r="L888" i="43"/>
  <c r="G888" i="43"/>
  <c r="F888" i="43"/>
  <c r="E888" i="43"/>
  <c r="D888" i="43"/>
  <c r="C888" i="43"/>
  <c r="B888" i="43"/>
  <c r="Y887" i="43"/>
  <c r="V887" i="43"/>
  <c r="U887" i="43"/>
  <c r="R887" i="43"/>
  <c r="O887" i="43"/>
  <c r="M887" i="43"/>
  <c r="L887" i="43"/>
  <c r="P887" i="43" s="1"/>
  <c r="G887" i="43"/>
  <c r="F887" i="43"/>
  <c r="E887" i="43"/>
  <c r="D887" i="43"/>
  <c r="C887" i="43"/>
  <c r="B887" i="43"/>
  <c r="AB886" i="43"/>
  <c r="AC886" i="43" s="1"/>
  <c r="Z886" i="43"/>
  <c r="AA886" i="43" s="1"/>
  <c r="Y886" i="43"/>
  <c r="AD886" i="43" s="1"/>
  <c r="V886" i="43"/>
  <c r="U886" i="43"/>
  <c r="R886" i="43"/>
  <c r="O886" i="43"/>
  <c r="M886" i="43"/>
  <c r="L886" i="43"/>
  <c r="G886" i="43"/>
  <c r="F886" i="43"/>
  <c r="E886" i="43"/>
  <c r="D886" i="43"/>
  <c r="C886" i="43"/>
  <c r="B886" i="43"/>
  <c r="Y885" i="43"/>
  <c r="V885" i="43"/>
  <c r="U885" i="43"/>
  <c r="S885" i="43"/>
  <c r="R885" i="43"/>
  <c r="O885" i="43"/>
  <c r="P885" i="43" s="1"/>
  <c r="M885" i="43"/>
  <c r="L885" i="43"/>
  <c r="G885" i="43"/>
  <c r="F885" i="43"/>
  <c r="E885" i="43"/>
  <c r="D885" i="43"/>
  <c r="C885" i="43"/>
  <c r="B885" i="43"/>
  <c r="Y884" i="43"/>
  <c r="AB884" i="43" s="1"/>
  <c r="AC884" i="43" s="1"/>
  <c r="V884" i="43"/>
  <c r="U884" i="43"/>
  <c r="R884" i="43"/>
  <c r="O884" i="43"/>
  <c r="M884" i="43"/>
  <c r="L884" i="43"/>
  <c r="G884" i="43"/>
  <c r="F884" i="43"/>
  <c r="E884" i="43"/>
  <c r="D884" i="43"/>
  <c r="C884" i="43"/>
  <c r="B884" i="43"/>
  <c r="Y883" i="43"/>
  <c r="V883" i="43"/>
  <c r="U883" i="43"/>
  <c r="R883" i="43"/>
  <c r="O883" i="43"/>
  <c r="M883" i="43"/>
  <c r="L883" i="43"/>
  <c r="W883" i="43" s="1"/>
  <c r="G883" i="43"/>
  <c r="F883" i="43"/>
  <c r="E883" i="43"/>
  <c r="D883" i="43"/>
  <c r="C883" i="43"/>
  <c r="B883" i="43"/>
  <c r="AB882" i="43"/>
  <c r="AC882" i="43" s="1"/>
  <c r="Z882" i="43"/>
  <c r="AA882" i="43" s="1"/>
  <c r="Y882" i="43"/>
  <c r="AD882" i="43" s="1"/>
  <c r="V882" i="43"/>
  <c r="U882" i="43"/>
  <c r="R882" i="43"/>
  <c r="O882" i="43"/>
  <c r="M882" i="43"/>
  <c r="L882" i="43"/>
  <c r="W882" i="43" s="1"/>
  <c r="G882" i="43"/>
  <c r="F882" i="43"/>
  <c r="E882" i="43"/>
  <c r="D882" i="43"/>
  <c r="C882" i="43"/>
  <c r="B882" i="43"/>
  <c r="Y881" i="43"/>
  <c r="V881" i="43"/>
  <c r="X881" i="43" s="1"/>
  <c r="U881" i="43"/>
  <c r="S881" i="43"/>
  <c r="R881" i="43"/>
  <c r="O881" i="43"/>
  <c r="P881" i="43" s="1"/>
  <c r="M881" i="43"/>
  <c r="L881" i="43"/>
  <c r="G881" i="43"/>
  <c r="F881" i="43"/>
  <c r="E881" i="43"/>
  <c r="D881" i="43"/>
  <c r="C881" i="43"/>
  <c r="B881" i="43"/>
  <c r="Y880" i="43"/>
  <c r="Z880" i="43" s="1"/>
  <c r="AA880" i="43" s="1"/>
  <c r="V880" i="43"/>
  <c r="U880" i="43"/>
  <c r="R880" i="43"/>
  <c r="O880" i="43"/>
  <c r="M880" i="43"/>
  <c r="L880" i="43"/>
  <c r="G880" i="43"/>
  <c r="F880" i="43"/>
  <c r="E880" i="43"/>
  <c r="D880" i="43"/>
  <c r="C880" i="43"/>
  <c r="B880" i="43"/>
  <c r="Y879" i="43"/>
  <c r="V879" i="43"/>
  <c r="U879" i="43"/>
  <c r="R879" i="43"/>
  <c r="O879" i="43"/>
  <c r="M879" i="43"/>
  <c r="L879" i="43"/>
  <c r="W879" i="43" s="1"/>
  <c r="G879" i="43"/>
  <c r="F879" i="43"/>
  <c r="E879" i="43"/>
  <c r="D879" i="43"/>
  <c r="C879" i="43"/>
  <c r="B879" i="43"/>
  <c r="AB878" i="43"/>
  <c r="AC878" i="43" s="1"/>
  <c r="Z878" i="43"/>
  <c r="AA878" i="43" s="1"/>
  <c r="Y878" i="43"/>
  <c r="AD878" i="43" s="1"/>
  <c r="V878" i="43"/>
  <c r="U878" i="43"/>
  <c r="R878" i="43"/>
  <c r="O878" i="43"/>
  <c r="M878" i="43"/>
  <c r="L878" i="43"/>
  <c r="G878" i="43"/>
  <c r="F878" i="43"/>
  <c r="E878" i="43"/>
  <c r="D878" i="43"/>
  <c r="C878" i="43"/>
  <c r="B878" i="43"/>
  <c r="Y877" i="43"/>
  <c r="V877" i="43"/>
  <c r="U877" i="43"/>
  <c r="R877" i="43"/>
  <c r="O877" i="43"/>
  <c r="M877" i="43"/>
  <c r="L877" i="43"/>
  <c r="P877" i="43" s="1"/>
  <c r="G877" i="43"/>
  <c r="F877" i="43"/>
  <c r="E877" i="43"/>
  <c r="D877" i="43"/>
  <c r="C877" i="43"/>
  <c r="B877" i="43"/>
  <c r="AB876" i="43"/>
  <c r="AC876" i="43" s="1"/>
  <c r="Z876" i="43"/>
  <c r="AA876" i="43" s="1"/>
  <c r="Y876" i="43"/>
  <c r="AD876" i="43" s="1"/>
  <c r="V876" i="43"/>
  <c r="U876" i="43"/>
  <c r="R876" i="43"/>
  <c r="O876" i="43"/>
  <c r="M876" i="43"/>
  <c r="L876" i="43"/>
  <c r="G876" i="43"/>
  <c r="F876" i="43"/>
  <c r="E876" i="43"/>
  <c r="D876" i="43"/>
  <c r="C876" i="43"/>
  <c r="B876" i="43"/>
  <c r="Y875" i="43"/>
  <c r="V875" i="43"/>
  <c r="U875" i="43"/>
  <c r="S875" i="43"/>
  <c r="R875" i="43"/>
  <c r="O875" i="43"/>
  <c r="P875" i="43" s="1"/>
  <c r="M875" i="43"/>
  <c r="L875" i="43"/>
  <c r="G875" i="43"/>
  <c r="F875" i="43"/>
  <c r="E875" i="43"/>
  <c r="D875" i="43"/>
  <c r="C875" i="43"/>
  <c r="B875" i="43"/>
  <c r="Y874" i="43"/>
  <c r="AB874" i="43" s="1"/>
  <c r="AC874" i="43" s="1"/>
  <c r="V874" i="43"/>
  <c r="U874" i="43"/>
  <c r="R874" i="43"/>
  <c r="O874" i="43"/>
  <c r="M874" i="43"/>
  <c r="L874" i="43"/>
  <c r="W874" i="43" s="1"/>
  <c r="G874" i="43"/>
  <c r="F874" i="43"/>
  <c r="E874" i="43"/>
  <c r="D874" i="43"/>
  <c r="C874" i="43"/>
  <c r="B874" i="43"/>
  <c r="Y873" i="43"/>
  <c r="V873" i="43"/>
  <c r="U873" i="43"/>
  <c r="R873" i="43"/>
  <c r="O873" i="43"/>
  <c r="M873" i="43"/>
  <c r="L873" i="43"/>
  <c r="W873" i="43" s="1"/>
  <c r="G873" i="43"/>
  <c r="F873" i="43"/>
  <c r="E873" i="43"/>
  <c r="D873" i="43"/>
  <c r="C873" i="43"/>
  <c r="B873" i="43"/>
  <c r="AB872" i="43"/>
  <c r="AC872" i="43" s="1"/>
  <c r="Z872" i="43"/>
  <c r="AA872" i="43" s="1"/>
  <c r="Y872" i="43"/>
  <c r="AD872" i="43" s="1"/>
  <c r="V872" i="43"/>
  <c r="W872" i="43" s="1"/>
  <c r="U872" i="43"/>
  <c r="R872" i="43"/>
  <c r="O872" i="43"/>
  <c r="M872" i="43"/>
  <c r="L872" i="43"/>
  <c r="G872" i="43"/>
  <c r="F872" i="43"/>
  <c r="E872" i="43"/>
  <c r="D872" i="43"/>
  <c r="C872" i="43"/>
  <c r="B872" i="43"/>
  <c r="Y871" i="43"/>
  <c r="V871" i="43"/>
  <c r="U871" i="43"/>
  <c r="S871" i="43"/>
  <c r="R871" i="43"/>
  <c r="O871" i="43"/>
  <c r="P871" i="43" s="1"/>
  <c r="M871" i="43"/>
  <c r="L871" i="43"/>
  <c r="G871" i="43"/>
  <c r="F871" i="43"/>
  <c r="E871" i="43"/>
  <c r="D871" i="43"/>
  <c r="C871" i="43"/>
  <c r="B871" i="43"/>
  <c r="Y870" i="43"/>
  <c r="Z870" i="43" s="1"/>
  <c r="AA870" i="43" s="1"/>
  <c r="V870" i="43"/>
  <c r="U870" i="43"/>
  <c r="R870" i="43"/>
  <c r="O870" i="43"/>
  <c r="M870" i="43"/>
  <c r="L870" i="43"/>
  <c r="G870" i="43"/>
  <c r="F870" i="43"/>
  <c r="E870" i="43"/>
  <c r="D870" i="43"/>
  <c r="C870" i="43"/>
  <c r="B870" i="43"/>
  <c r="Y869" i="43"/>
  <c r="V869" i="43"/>
  <c r="U869" i="43"/>
  <c r="R869" i="43"/>
  <c r="O869" i="43"/>
  <c r="M869" i="43"/>
  <c r="L869" i="43"/>
  <c r="W869" i="43" s="1"/>
  <c r="G869" i="43"/>
  <c r="F869" i="43"/>
  <c r="E869" i="43"/>
  <c r="D869" i="43"/>
  <c r="C869" i="43"/>
  <c r="B869" i="43"/>
  <c r="AB868" i="43"/>
  <c r="AC868" i="43" s="1"/>
  <c r="Z868" i="43"/>
  <c r="AA868" i="43" s="1"/>
  <c r="Y868" i="43"/>
  <c r="AD868" i="43" s="1"/>
  <c r="V868" i="43"/>
  <c r="U868" i="43"/>
  <c r="R868" i="43"/>
  <c r="O868" i="43"/>
  <c r="M868" i="43"/>
  <c r="L868" i="43"/>
  <c r="G868" i="43"/>
  <c r="F868" i="43"/>
  <c r="E868" i="43"/>
  <c r="D868" i="43"/>
  <c r="C868" i="43"/>
  <c r="B868" i="43"/>
  <c r="Y867" i="43"/>
  <c r="V867" i="43"/>
  <c r="U867" i="43"/>
  <c r="S867" i="43"/>
  <c r="R867" i="43"/>
  <c r="O867" i="43"/>
  <c r="P867" i="43" s="1"/>
  <c r="M867" i="43"/>
  <c r="L867" i="43"/>
  <c r="G867" i="43"/>
  <c r="F867" i="43"/>
  <c r="E867" i="43"/>
  <c r="D867" i="43"/>
  <c r="C867" i="43"/>
  <c r="B867" i="43"/>
  <c r="Y866" i="43"/>
  <c r="AB866" i="43" s="1"/>
  <c r="AC866" i="43" s="1"/>
  <c r="V866" i="43"/>
  <c r="U866" i="43"/>
  <c r="R866" i="43"/>
  <c r="O866" i="43"/>
  <c r="M866" i="43"/>
  <c r="L866" i="43"/>
  <c r="W866" i="43" s="1"/>
  <c r="G866" i="43"/>
  <c r="F866" i="43"/>
  <c r="E866" i="43"/>
  <c r="D866" i="43"/>
  <c r="C866" i="43"/>
  <c r="B866" i="43"/>
  <c r="Y865" i="43"/>
  <c r="V865" i="43"/>
  <c r="U865" i="43"/>
  <c r="R865" i="43"/>
  <c r="O865" i="43"/>
  <c r="M865" i="43"/>
  <c r="L865" i="43"/>
  <c r="S865" i="43" s="1"/>
  <c r="G865" i="43"/>
  <c r="F865" i="43"/>
  <c r="E865" i="43"/>
  <c r="D865" i="43"/>
  <c r="C865" i="43"/>
  <c r="B865" i="43"/>
  <c r="AB864" i="43"/>
  <c r="AC864" i="43" s="1"/>
  <c r="Z864" i="43"/>
  <c r="AA864" i="43" s="1"/>
  <c r="Y864" i="43"/>
  <c r="AD864" i="43" s="1"/>
  <c r="V864" i="43"/>
  <c r="W864" i="43" s="1"/>
  <c r="U864" i="43"/>
  <c r="R864" i="43"/>
  <c r="O864" i="43"/>
  <c r="M864" i="43"/>
  <c r="L864" i="43"/>
  <c r="G864" i="43"/>
  <c r="F864" i="43"/>
  <c r="E864" i="43"/>
  <c r="D864" i="43"/>
  <c r="C864" i="43"/>
  <c r="B864" i="43"/>
  <c r="Y863" i="43"/>
  <c r="V863" i="43"/>
  <c r="U863" i="43"/>
  <c r="S863" i="43"/>
  <c r="R863" i="43"/>
  <c r="O863" i="43"/>
  <c r="P863" i="43" s="1"/>
  <c r="M863" i="43"/>
  <c r="L863" i="43"/>
  <c r="G863" i="43"/>
  <c r="F863" i="43"/>
  <c r="E863" i="43"/>
  <c r="D863" i="43"/>
  <c r="C863" i="43"/>
  <c r="B863" i="43"/>
  <c r="Y862" i="43"/>
  <c r="Z862" i="43" s="1"/>
  <c r="AA862" i="43" s="1"/>
  <c r="V862" i="43"/>
  <c r="U862" i="43"/>
  <c r="R862" i="43"/>
  <c r="O862" i="43"/>
  <c r="M862" i="43"/>
  <c r="L862" i="43"/>
  <c r="G862" i="43"/>
  <c r="F862" i="43"/>
  <c r="E862" i="43"/>
  <c r="D862" i="43"/>
  <c r="C862" i="43"/>
  <c r="B862" i="43"/>
  <c r="Y861" i="43"/>
  <c r="Z861" i="43" s="1"/>
  <c r="AA861" i="43" s="1"/>
  <c r="V861" i="43"/>
  <c r="U861" i="43"/>
  <c r="S861" i="43"/>
  <c r="R861" i="43"/>
  <c r="O861" i="43"/>
  <c r="P861" i="43" s="1"/>
  <c r="M861" i="43"/>
  <c r="L861" i="43"/>
  <c r="G861" i="43"/>
  <c r="F861" i="43"/>
  <c r="E861" i="43"/>
  <c r="D861" i="43"/>
  <c r="C861" i="43"/>
  <c r="B861" i="43"/>
  <c r="Y860" i="43"/>
  <c r="AB860" i="43" s="1"/>
  <c r="AC860" i="43" s="1"/>
  <c r="V860" i="43"/>
  <c r="U860" i="43"/>
  <c r="R860" i="43"/>
  <c r="O860" i="43"/>
  <c r="M860" i="43"/>
  <c r="L860" i="43"/>
  <c r="P860" i="43" s="1"/>
  <c r="G860" i="43"/>
  <c r="F860" i="43"/>
  <c r="E860" i="43"/>
  <c r="D860" i="43"/>
  <c r="C860" i="43"/>
  <c r="B860" i="43"/>
  <c r="Z859" i="43"/>
  <c r="AA859" i="43" s="1"/>
  <c r="Y859" i="43"/>
  <c r="AB859" i="43" s="1"/>
  <c r="AC859" i="43" s="1"/>
  <c r="V859" i="43"/>
  <c r="X859" i="43" s="1"/>
  <c r="U859" i="43"/>
  <c r="S859" i="43"/>
  <c r="R859" i="43"/>
  <c r="P859" i="43"/>
  <c r="O859" i="43"/>
  <c r="M859" i="43"/>
  <c r="L859" i="43"/>
  <c r="G859" i="43"/>
  <c r="F859" i="43"/>
  <c r="E859" i="43"/>
  <c r="D859" i="43"/>
  <c r="C859" i="43"/>
  <c r="B859" i="43"/>
  <c r="AB858" i="43"/>
  <c r="AC858" i="43" s="1"/>
  <c r="Y858" i="43"/>
  <c r="AD858" i="43" s="1"/>
  <c r="V858" i="43"/>
  <c r="X858" i="43" s="1"/>
  <c r="U858" i="43"/>
  <c r="R858" i="43"/>
  <c r="O858" i="43"/>
  <c r="M858" i="43"/>
  <c r="L858" i="43"/>
  <c r="S858" i="43" s="1"/>
  <c r="G858" i="43"/>
  <c r="F858" i="43"/>
  <c r="E858" i="43"/>
  <c r="D858" i="43"/>
  <c r="C858" i="43"/>
  <c r="B858" i="43"/>
  <c r="Z857" i="43"/>
  <c r="AA857" i="43" s="1"/>
  <c r="Y857" i="43"/>
  <c r="AB857" i="43" s="1"/>
  <c r="AC857" i="43" s="1"/>
  <c r="V857" i="43"/>
  <c r="U857" i="43"/>
  <c r="R857" i="43"/>
  <c r="O857" i="43"/>
  <c r="M857" i="43"/>
  <c r="L857" i="43"/>
  <c r="P857" i="43" s="1"/>
  <c r="G857" i="43"/>
  <c r="F857" i="43"/>
  <c r="E857" i="43"/>
  <c r="D857" i="43"/>
  <c r="C857" i="43"/>
  <c r="B857" i="43"/>
  <c r="Y856" i="43"/>
  <c r="AD856" i="43" s="1"/>
  <c r="V856" i="43"/>
  <c r="X856" i="43" s="1"/>
  <c r="U856" i="43"/>
  <c r="R856" i="43"/>
  <c r="O856" i="43"/>
  <c r="M856" i="43"/>
  <c r="L856" i="43"/>
  <c r="S856" i="43" s="1"/>
  <c r="G856" i="43"/>
  <c r="F856" i="43"/>
  <c r="E856" i="43"/>
  <c r="D856" i="43"/>
  <c r="C856" i="43"/>
  <c r="B856" i="43"/>
  <c r="AD855" i="43"/>
  <c r="Y855" i="43"/>
  <c r="AB855" i="43" s="1"/>
  <c r="AC855" i="43" s="1"/>
  <c r="V855" i="43"/>
  <c r="O855" i="43"/>
  <c r="M855" i="43"/>
  <c r="L855" i="43"/>
  <c r="S855" i="43" s="1"/>
  <c r="G855" i="43"/>
  <c r="F855" i="43"/>
  <c r="E855" i="43"/>
  <c r="D855" i="43"/>
  <c r="C855" i="43"/>
  <c r="B855" i="43"/>
  <c r="Z854" i="43"/>
  <c r="AA854" i="43" s="1"/>
  <c r="Y854" i="43"/>
  <c r="AB854" i="43" s="1"/>
  <c r="AC854" i="43" s="1"/>
  <c r="V854" i="43"/>
  <c r="O854" i="43"/>
  <c r="M854" i="43"/>
  <c r="L854" i="43"/>
  <c r="S854" i="43" s="1"/>
  <c r="G854" i="43"/>
  <c r="F854" i="43"/>
  <c r="E854" i="43"/>
  <c r="D854" i="43"/>
  <c r="C854" i="43"/>
  <c r="B854" i="43"/>
  <c r="Y853" i="43"/>
  <c r="AB853" i="43" s="1"/>
  <c r="AC853" i="43" s="1"/>
  <c r="V853" i="43"/>
  <c r="O853" i="43"/>
  <c r="M853" i="43"/>
  <c r="L853" i="43"/>
  <c r="S853" i="43" s="1"/>
  <c r="G853" i="43"/>
  <c r="F853" i="43"/>
  <c r="E853" i="43"/>
  <c r="D853" i="43"/>
  <c r="C853" i="43"/>
  <c r="B853" i="43"/>
  <c r="AD852" i="43"/>
  <c r="Z852" i="43"/>
  <c r="AA852" i="43" s="1"/>
  <c r="Y852" i="43"/>
  <c r="AB852" i="43" s="1"/>
  <c r="AC852" i="43" s="1"/>
  <c r="V852" i="43"/>
  <c r="U852" i="43"/>
  <c r="R852" i="43"/>
  <c r="O852" i="43"/>
  <c r="M852" i="43"/>
  <c r="L852" i="43"/>
  <c r="X852" i="43" s="1"/>
  <c r="G852" i="43"/>
  <c r="F852" i="43"/>
  <c r="E852" i="43"/>
  <c r="D852" i="43"/>
  <c r="C852" i="43"/>
  <c r="B852" i="43"/>
  <c r="Y851" i="43"/>
  <c r="AD851" i="43" s="1"/>
  <c r="V851" i="43"/>
  <c r="U851" i="43"/>
  <c r="S851" i="43"/>
  <c r="R851" i="43"/>
  <c r="O851" i="43"/>
  <c r="P851" i="43" s="1"/>
  <c r="M851" i="43"/>
  <c r="L851" i="43"/>
  <c r="G851" i="43"/>
  <c r="F851" i="43"/>
  <c r="E851" i="43"/>
  <c r="D851" i="43"/>
  <c r="C851" i="43"/>
  <c r="B851" i="43"/>
  <c r="AD850" i="43"/>
  <c r="Z850" i="43"/>
  <c r="AA850" i="43" s="1"/>
  <c r="Y850" i="43"/>
  <c r="AB850" i="43" s="1"/>
  <c r="AC850" i="43" s="1"/>
  <c r="V850" i="43"/>
  <c r="X850" i="43" s="1"/>
  <c r="U850" i="43"/>
  <c r="S850" i="43"/>
  <c r="R850" i="43"/>
  <c r="P850" i="43"/>
  <c r="O850" i="43"/>
  <c r="M850" i="43"/>
  <c r="L850" i="43"/>
  <c r="G850" i="43"/>
  <c r="F850" i="43"/>
  <c r="E850" i="43"/>
  <c r="D850" i="43"/>
  <c r="C850" i="43"/>
  <c r="B850" i="43"/>
  <c r="AD849" i="43"/>
  <c r="AB849" i="43"/>
  <c r="AC849" i="43" s="1"/>
  <c r="Z849" i="43"/>
  <c r="AA849" i="43" s="1"/>
  <c r="Y849" i="43"/>
  <c r="V849" i="43"/>
  <c r="U849" i="43"/>
  <c r="R849" i="43"/>
  <c r="O849" i="43"/>
  <c r="M849" i="43"/>
  <c r="L849" i="43"/>
  <c r="W849" i="43" s="1"/>
  <c r="G849" i="43"/>
  <c r="F849" i="43"/>
  <c r="E849" i="43"/>
  <c r="D849" i="43"/>
  <c r="C849" i="43"/>
  <c r="B849" i="43"/>
  <c r="Y848" i="43"/>
  <c r="AD848" i="43" s="1"/>
  <c r="V848" i="43"/>
  <c r="U848" i="43"/>
  <c r="R848" i="43"/>
  <c r="O848" i="43"/>
  <c r="M848" i="43"/>
  <c r="L848" i="43"/>
  <c r="P848" i="43" s="1"/>
  <c r="G848" i="43"/>
  <c r="F848" i="43"/>
  <c r="E848" i="43"/>
  <c r="D848" i="43"/>
  <c r="C848" i="43"/>
  <c r="B848" i="43"/>
  <c r="AB847" i="43"/>
  <c r="AC847" i="43" s="1"/>
  <c r="Y847" i="43"/>
  <c r="Z847" i="43" s="1"/>
  <c r="AA847" i="43" s="1"/>
  <c r="V847" i="43"/>
  <c r="U847" i="43"/>
  <c r="R847" i="43"/>
  <c r="O847" i="43"/>
  <c r="M847" i="43"/>
  <c r="L847" i="43"/>
  <c r="W847" i="43" s="1"/>
  <c r="G847" i="43"/>
  <c r="F847" i="43"/>
  <c r="E847" i="43"/>
  <c r="D847" i="43"/>
  <c r="C847" i="43"/>
  <c r="B847" i="43"/>
  <c r="Y846" i="43"/>
  <c r="AD846" i="43" s="1"/>
  <c r="V846" i="43"/>
  <c r="U846" i="43"/>
  <c r="R846" i="43"/>
  <c r="O846" i="43"/>
  <c r="M846" i="43"/>
  <c r="L846" i="43"/>
  <c r="W846" i="43" s="1"/>
  <c r="G846" i="43"/>
  <c r="F846" i="43"/>
  <c r="E846" i="43"/>
  <c r="D846" i="43"/>
  <c r="C846" i="43"/>
  <c r="B846" i="43"/>
  <c r="AB845" i="43"/>
  <c r="AC845" i="43" s="1"/>
  <c r="Y845" i="43"/>
  <c r="Z845" i="43" s="1"/>
  <c r="AA845" i="43" s="1"/>
  <c r="V845" i="43"/>
  <c r="U845" i="43"/>
  <c r="S845" i="43"/>
  <c r="R845" i="43"/>
  <c r="P845" i="43"/>
  <c r="O845" i="43"/>
  <c r="M845" i="43"/>
  <c r="L845" i="43"/>
  <c r="G845" i="43"/>
  <c r="F845" i="43"/>
  <c r="E845" i="43"/>
  <c r="D845" i="43"/>
  <c r="C845" i="43"/>
  <c r="B845" i="43"/>
  <c r="AD844" i="43"/>
  <c r="AB844" i="43"/>
  <c r="AC844" i="43" s="1"/>
  <c r="Z844" i="43"/>
  <c r="AA844" i="43" s="1"/>
  <c r="Y844" i="43"/>
  <c r="V844" i="43"/>
  <c r="X844" i="43" s="1"/>
  <c r="U844" i="43"/>
  <c r="S844" i="43"/>
  <c r="R844" i="43"/>
  <c r="O844" i="43"/>
  <c r="P844" i="43" s="1"/>
  <c r="M844" i="43"/>
  <c r="L844" i="43"/>
  <c r="G844" i="43"/>
  <c r="F844" i="43"/>
  <c r="E844" i="43"/>
  <c r="D844" i="43"/>
  <c r="C844" i="43"/>
  <c r="B844" i="43"/>
  <c r="AD843" i="43"/>
  <c r="Z843" i="43"/>
  <c r="AA843" i="43" s="1"/>
  <c r="Y843" i="43"/>
  <c r="AB843" i="43" s="1"/>
  <c r="AC843" i="43" s="1"/>
  <c r="V843" i="43"/>
  <c r="X843" i="43" s="1"/>
  <c r="U843" i="43"/>
  <c r="S843" i="43"/>
  <c r="R843" i="43"/>
  <c r="O843" i="43"/>
  <c r="P843" i="43" s="1"/>
  <c r="M843" i="43"/>
  <c r="L843" i="43"/>
  <c r="G843" i="43"/>
  <c r="F843" i="43"/>
  <c r="E843" i="43"/>
  <c r="D843" i="43"/>
  <c r="C843" i="43"/>
  <c r="B843" i="43"/>
  <c r="AD842" i="43"/>
  <c r="AB842" i="43"/>
  <c r="AC842" i="43" s="1"/>
  <c r="Z842" i="43"/>
  <c r="AA842" i="43" s="1"/>
  <c r="Y842" i="43"/>
  <c r="V842" i="43"/>
  <c r="X842" i="43" s="1"/>
  <c r="U842" i="43"/>
  <c r="S842" i="43"/>
  <c r="R842" i="43"/>
  <c r="P842" i="43"/>
  <c r="O842" i="43"/>
  <c r="M842" i="43"/>
  <c r="L842" i="43"/>
  <c r="G842" i="43"/>
  <c r="F842" i="43"/>
  <c r="E842" i="43"/>
  <c r="D842" i="43"/>
  <c r="C842" i="43"/>
  <c r="B842" i="43"/>
  <c r="AD841" i="43"/>
  <c r="Z841" i="43"/>
  <c r="AA841" i="43" s="1"/>
  <c r="Y841" i="43"/>
  <c r="AB841" i="43" s="1"/>
  <c r="AC841" i="43" s="1"/>
  <c r="V841" i="43"/>
  <c r="U841" i="43"/>
  <c r="R841" i="43"/>
  <c r="O841" i="43"/>
  <c r="M841" i="43"/>
  <c r="L841" i="43"/>
  <c r="W841" i="43" s="1"/>
  <c r="G841" i="43"/>
  <c r="F841" i="43"/>
  <c r="E841" i="43"/>
  <c r="D841" i="43"/>
  <c r="C841" i="43"/>
  <c r="B841" i="43"/>
  <c r="AB840" i="43"/>
  <c r="AC840" i="43" s="1"/>
  <c r="Y840" i="43"/>
  <c r="Z840" i="43" s="1"/>
  <c r="AA840" i="43" s="1"/>
  <c r="V840" i="43"/>
  <c r="U840" i="43"/>
  <c r="R840" i="43"/>
  <c r="O840" i="43"/>
  <c r="M840" i="43"/>
  <c r="L840" i="43"/>
  <c r="S840" i="43" s="1"/>
  <c r="G840" i="43"/>
  <c r="F840" i="43"/>
  <c r="E840" i="43"/>
  <c r="D840" i="43"/>
  <c r="C840" i="43"/>
  <c r="B840" i="43"/>
  <c r="Y839" i="43"/>
  <c r="AD839" i="43" s="1"/>
  <c r="V839" i="43"/>
  <c r="U839" i="43"/>
  <c r="R839" i="43"/>
  <c r="O839" i="43"/>
  <c r="M839" i="43"/>
  <c r="L839" i="43"/>
  <c r="W839" i="43" s="1"/>
  <c r="G839" i="43"/>
  <c r="F839" i="43"/>
  <c r="E839" i="43"/>
  <c r="D839" i="43"/>
  <c r="C839" i="43"/>
  <c r="B839" i="43"/>
  <c r="AB838" i="43"/>
  <c r="AC838" i="43" s="1"/>
  <c r="Y838" i="43"/>
  <c r="Z838" i="43" s="1"/>
  <c r="AA838" i="43" s="1"/>
  <c r="V838" i="43"/>
  <c r="U838" i="43"/>
  <c r="R838" i="43"/>
  <c r="O838" i="43"/>
  <c r="M838" i="43"/>
  <c r="L838" i="43"/>
  <c r="S838" i="43" s="1"/>
  <c r="G838" i="43"/>
  <c r="F838" i="43"/>
  <c r="E838" i="43"/>
  <c r="D838" i="43"/>
  <c r="C838" i="43"/>
  <c r="B838" i="43"/>
  <c r="Y837" i="43"/>
  <c r="AD837" i="43" s="1"/>
  <c r="V837" i="43"/>
  <c r="U837" i="43"/>
  <c r="S837" i="43"/>
  <c r="R837" i="43"/>
  <c r="O837" i="43"/>
  <c r="P837" i="43" s="1"/>
  <c r="M837" i="43"/>
  <c r="L837" i="43"/>
  <c r="G837" i="43"/>
  <c r="F837" i="43"/>
  <c r="E837" i="43"/>
  <c r="D837" i="43"/>
  <c r="C837" i="43"/>
  <c r="B837" i="43"/>
  <c r="AD836" i="43"/>
  <c r="Z836" i="43"/>
  <c r="AA836" i="43" s="1"/>
  <c r="Y836" i="43"/>
  <c r="AB836" i="43" s="1"/>
  <c r="AC836" i="43" s="1"/>
  <c r="V836" i="43"/>
  <c r="X836" i="43" s="1"/>
  <c r="U836" i="43"/>
  <c r="S836" i="43"/>
  <c r="R836" i="43"/>
  <c r="P836" i="43"/>
  <c r="O836" i="43"/>
  <c r="M836" i="43"/>
  <c r="L836" i="43"/>
  <c r="G836" i="43"/>
  <c r="F836" i="43"/>
  <c r="E836" i="43"/>
  <c r="D836" i="43"/>
  <c r="C836" i="43"/>
  <c r="B836" i="43"/>
  <c r="AD835" i="43"/>
  <c r="AB835" i="43"/>
  <c r="AC835" i="43" s="1"/>
  <c r="Z835" i="43"/>
  <c r="AA835" i="43" s="1"/>
  <c r="Y835" i="43"/>
  <c r="V835" i="43"/>
  <c r="X835" i="43" s="1"/>
  <c r="U835" i="43"/>
  <c r="S835" i="43"/>
  <c r="R835" i="43"/>
  <c r="O835" i="43"/>
  <c r="P835" i="43" s="1"/>
  <c r="M835" i="43"/>
  <c r="L835" i="43"/>
  <c r="G835" i="43"/>
  <c r="F835" i="43"/>
  <c r="E835" i="43"/>
  <c r="D835" i="43"/>
  <c r="C835" i="43"/>
  <c r="B835" i="43"/>
  <c r="AD834" i="43"/>
  <c r="Z834" i="43"/>
  <c r="AA834" i="43" s="1"/>
  <c r="Y834" i="43"/>
  <c r="AB834" i="43" s="1"/>
  <c r="AC834" i="43" s="1"/>
  <c r="V834" i="43"/>
  <c r="X834" i="43" s="1"/>
  <c r="U834" i="43"/>
  <c r="S834" i="43"/>
  <c r="R834" i="43"/>
  <c r="P834" i="43"/>
  <c r="O834" i="43"/>
  <c r="M834" i="43"/>
  <c r="L834" i="43"/>
  <c r="G834" i="43"/>
  <c r="F834" i="43"/>
  <c r="E834" i="43"/>
  <c r="D834" i="43"/>
  <c r="C834" i="43"/>
  <c r="B834" i="43"/>
  <c r="AD833" i="43"/>
  <c r="AB833" i="43"/>
  <c r="AC833" i="43" s="1"/>
  <c r="Z833" i="43"/>
  <c r="AA833" i="43" s="1"/>
  <c r="Y833" i="43"/>
  <c r="V833" i="43"/>
  <c r="U833" i="43"/>
  <c r="R833" i="43"/>
  <c r="O833" i="43"/>
  <c r="M833" i="43"/>
  <c r="L833" i="43"/>
  <c r="W833" i="43" s="1"/>
  <c r="G833" i="43"/>
  <c r="F833" i="43"/>
  <c r="E833" i="43"/>
  <c r="D833" i="43"/>
  <c r="C833" i="43"/>
  <c r="B833" i="43"/>
  <c r="Y832" i="43"/>
  <c r="AD832" i="43" s="1"/>
  <c r="V832" i="43"/>
  <c r="U832" i="43"/>
  <c r="R832" i="43"/>
  <c r="O832" i="43"/>
  <c r="M832" i="43"/>
  <c r="L832" i="43"/>
  <c r="P832" i="43" s="1"/>
  <c r="G832" i="43"/>
  <c r="F832" i="43"/>
  <c r="E832" i="43"/>
  <c r="D832" i="43"/>
  <c r="C832" i="43"/>
  <c r="B832" i="43"/>
  <c r="AB831" i="43"/>
  <c r="AC831" i="43" s="1"/>
  <c r="Y831" i="43"/>
  <c r="Z831" i="43" s="1"/>
  <c r="AA831" i="43" s="1"/>
  <c r="V831" i="43"/>
  <c r="U831" i="43"/>
  <c r="R831" i="43"/>
  <c r="O831" i="43"/>
  <c r="M831" i="43"/>
  <c r="L831" i="43"/>
  <c r="S831" i="43" s="1"/>
  <c r="G831" i="43"/>
  <c r="F831" i="43"/>
  <c r="E831" i="43"/>
  <c r="D831" i="43"/>
  <c r="C831" i="43"/>
  <c r="B831" i="43"/>
  <c r="Y830" i="43"/>
  <c r="AD830" i="43" s="1"/>
  <c r="V830" i="43"/>
  <c r="U830" i="43"/>
  <c r="R830" i="43"/>
  <c r="O830" i="43"/>
  <c r="M830" i="43"/>
  <c r="L830" i="43"/>
  <c r="W830" i="43" s="1"/>
  <c r="G830" i="43"/>
  <c r="F830" i="43"/>
  <c r="E830" i="43"/>
  <c r="D830" i="43"/>
  <c r="C830" i="43"/>
  <c r="B830" i="43"/>
  <c r="AB829" i="43"/>
  <c r="AC829" i="43" s="1"/>
  <c r="Y829" i="43"/>
  <c r="Z829" i="43" s="1"/>
  <c r="AA829" i="43" s="1"/>
  <c r="V829" i="43"/>
  <c r="U829" i="43"/>
  <c r="S829" i="43"/>
  <c r="R829" i="43"/>
  <c r="P829" i="43"/>
  <c r="O829" i="43"/>
  <c r="M829" i="43"/>
  <c r="L829" i="43"/>
  <c r="G829" i="43"/>
  <c r="F829" i="43"/>
  <c r="E829" i="43"/>
  <c r="D829" i="43"/>
  <c r="C829" i="43"/>
  <c r="B829" i="43"/>
  <c r="AD828" i="43"/>
  <c r="AB828" i="43"/>
  <c r="AC828" i="43" s="1"/>
  <c r="Z828" i="43"/>
  <c r="AA828" i="43" s="1"/>
  <c r="Y828" i="43"/>
  <c r="V828" i="43"/>
  <c r="X828" i="43" s="1"/>
  <c r="U828" i="43"/>
  <c r="S828" i="43"/>
  <c r="R828" i="43"/>
  <c r="O828" i="43"/>
  <c r="P828" i="43" s="1"/>
  <c r="M828" i="43"/>
  <c r="L828" i="43"/>
  <c r="G828" i="43"/>
  <c r="F828" i="43"/>
  <c r="E828" i="43"/>
  <c r="D828" i="43"/>
  <c r="C828" i="43"/>
  <c r="B828" i="43"/>
  <c r="AD827" i="43"/>
  <c r="Z827" i="43"/>
  <c r="AA827" i="43" s="1"/>
  <c r="Y827" i="43"/>
  <c r="AB827" i="43" s="1"/>
  <c r="AC827" i="43" s="1"/>
  <c r="V827" i="43"/>
  <c r="X827" i="43" s="1"/>
  <c r="U827" i="43"/>
  <c r="S827" i="43"/>
  <c r="R827" i="43"/>
  <c r="O827" i="43"/>
  <c r="P827" i="43" s="1"/>
  <c r="M827" i="43"/>
  <c r="L827" i="43"/>
  <c r="G827" i="43"/>
  <c r="F827" i="43"/>
  <c r="E827" i="43"/>
  <c r="D827" i="43"/>
  <c r="C827" i="43"/>
  <c r="B827" i="43"/>
  <c r="AD826" i="43"/>
  <c r="AB826" i="43"/>
  <c r="AC826" i="43" s="1"/>
  <c r="Z826" i="43"/>
  <c r="AA826" i="43" s="1"/>
  <c r="Y826" i="43"/>
  <c r="V826" i="43"/>
  <c r="X826" i="43" s="1"/>
  <c r="U826" i="43"/>
  <c r="S826" i="43"/>
  <c r="R826" i="43"/>
  <c r="P826" i="43"/>
  <c r="O826" i="43"/>
  <c r="M826" i="43"/>
  <c r="L826" i="43"/>
  <c r="G826" i="43"/>
  <c r="F826" i="43"/>
  <c r="E826" i="43"/>
  <c r="D826" i="43"/>
  <c r="C826" i="43"/>
  <c r="B826" i="43"/>
  <c r="AD825" i="43"/>
  <c r="Z825" i="43"/>
  <c r="AA825" i="43" s="1"/>
  <c r="Y825" i="43"/>
  <c r="AB825" i="43" s="1"/>
  <c r="AC825" i="43" s="1"/>
  <c r="V825" i="43"/>
  <c r="U825" i="43"/>
  <c r="R825" i="43"/>
  <c r="O825" i="43"/>
  <c r="M825" i="43"/>
  <c r="L825" i="43"/>
  <c r="W825" i="43" s="1"/>
  <c r="G825" i="43"/>
  <c r="F825" i="43"/>
  <c r="E825" i="43"/>
  <c r="D825" i="43"/>
  <c r="C825" i="43"/>
  <c r="B825" i="43"/>
  <c r="AB824" i="43"/>
  <c r="AC824" i="43" s="1"/>
  <c r="Y824" i="43"/>
  <c r="Z824" i="43" s="1"/>
  <c r="AA824" i="43" s="1"/>
  <c r="V824" i="43"/>
  <c r="U824" i="43"/>
  <c r="R824" i="43"/>
  <c r="O824" i="43"/>
  <c r="M824" i="43"/>
  <c r="L824" i="43"/>
  <c r="S824" i="43" s="1"/>
  <c r="G824" i="43"/>
  <c r="F824" i="43"/>
  <c r="E824" i="43"/>
  <c r="D824" i="43"/>
  <c r="C824" i="43"/>
  <c r="B824" i="43"/>
  <c r="Y823" i="43"/>
  <c r="AD823" i="43" s="1"/>
  <c r="V823" i="43"/>
  <c r="U823" i="43"/>
  <c r="R823" i="43"/>
  <c r="O823" i="43"/>
  <c r="M823" i="43"/>
  <c r="L823" i="43"/>
  <c r="G823" i="43"/>
  <c r="F823" i="43"/>
  <c r="E823" i="43"/>
  <c r="D823" i="43"/>
  <c r="C823" i="43"/>
  <c r="B823" i="43"/>
  <c r="AB822" i="43"/>
  <c r="AC822" i="43" s="1"/>
  <c r="Y822" i="43"/>
  <c r="Z822" i="43" s="1"/>
  <c r="AA822" i="43" s="1"/>
  <c r="V822" i="43"/>
  <c r="U822" i="43"/>
  <c r="R822" i="43"/>
  <c r="O822" i="43"/>
  <c r="M822" i="43"/>
  <c r="L822" i="43"/>
  <c r="S822" i="43" s="1"/>
  <c r="G822" i="43"/>
  <c r="F822" i="43"/>
  <c r="E822" i="43"/>
  <c r="D822" i="43"/>
  <c r="C822" i="43"/>
  <c r="B822" i="43"/>
  <c r="Y821" i="43"/>
  <c r="AD821" i="43" s="1"/>
  <c r="V821" i="43"/>
  <c r="U821" i="43"/>
  <c r="S821" i="43"/>
  <c r="R821" i="43"/>
  <c r="O821" i="43"/>
  <c r="P821" i="43" s="1"/>
  <c r="M821" i="43"/>
  <c r="L821" i="43"/>
  <c r="G821" i="43"/>
  <c r="F821" i="43"/>
  <c r="E821" i="43"/>
  <c r="D821" i="43"/>
  <c r="C821" i="43"/>
  <c r="B821" i="43"/>
  <c r="AD820" i="43"/>
  <c r="Z820" i="43"/>
  <c r="AA820" i="43" s="1"/>
  <c r="Y820" i="43"/>
  <c r="AB820" i="43" s="1"/>
  <c r="AC820" i="43" s="1"/>
  <c r="V820" i="43"/>
  <c r="X820" i="43" s="1"/>
  <c r="U820" i="43"/>
  <c r="S820" i="43"/>
  <c r="R820" i="43"/>
  <c r="P820" i="43"/>
  <c r="O820" i="43"/>
  <c r="M820" i="43"/>
  <c r="L820" i="43"/>
  <c r="G820" i="43"/>
  <c r="F820" i="43"/>
  <c r="E820" i="43"/>
  <c r="D820" i="43"/>
  <c r="C820" i="43"/>
  <c r="B820" i="43"/>
  <c r="AD819" i="43"/>
  <c r="AB819" i="43"/>
  <c r="AC819" i="43" s="1"/>
  <c r="Z819" i="43"/>
  <c r="AA819" i="43" s="1"/>
  <c r="Y819" i="43"/>
  <c r="V819" i="43"/>
  <c r="U819" i="43"/>
  <c r="R819" i="43"/>
  <c r="O819" i="43"/>
  <c r="M819" i="43"/>
  <c r="L819" i="43"/>
  <c r="W819" i="43" s="1"/>
  <c r="G819" i="43"/>
  <c r="F819" i="43"/>
  <c r="E819" i="43"/>
  <c r="D819" i="43"/>
  <c r="C819" i="43"/>
  <c r="B819" i="43"/>
  <c r="Y818" i="43"/>
  <c r="AD818" i="43" s="1"/>
  <c r="V818" i="43"/>
  <c r="U818" i="43"/>
  <c r="R818" i="43"/>
  <c r="O818" i="43"/>
  <c r="M818" i="43"/>
  <c r="L818" i="43"/>
  <c r="W818" i="43" s="1"/>
  <c r="G818" i="43"/>
  <c r="F818" i="43"/>
  <c r="E818" i="43"/>
  <c r="D818" i="43"/>
  <c r="C818" i="43"/>
  <c r="B818" i="43"/>
  <c r="AB817" i="43"/>
  <c r="AC817" i="43" s="1"/>
  <c r="Y817" i="43"/>
  <c r="Z817" i="43" s="1"/>
  <c r="AA817" i="43" s="1"/>
  <c r="V817" i="43"/>
  <c r="U817" i="43"/>
  <c r="S817" i="43"/>
  <c r="R817" i="43"/>
  <c r="O817" i="43"/>
  <c r="P817" i="43" s="1"/>
  <c r="M817" i="43"/>
  <c r="L817" i="43"/>
  <c r="G817" i="43"/>
  <c r="F817" i="43"/>
  <c r="E817" i="43"/>
  <c r="D817" i="43"/>
  <c r="C817" i="43"/>
  <c r="B817" i="43"/>
  <c r="AD816" i="43"/>
  <c r="AB816" i="43"/>
  <c r="AC816" i="43" s="1"/>
  <c r="Z816" i="43"/>
  <c r="AA816" i="43" s="1"/>
  <c r="Y816" i="43"/>
  <c r="V816" i="43"/>
  <c r="X816" i="43" s="1"/>
  <c r="U816" i="43"/>
  <c r="S816" i="43"/>
  <c r="R816" i="43"/>
  <c r="O816" i="43"/>
  <c r="P816" i="43" s="1"/>
  <c r="M816" i="43"/>
  <c r="L816" i="43"/>
  <c r="G816" i="43"/>
  <c r="F816" i="43"/>
  <c r="E816" i="43"/>
  <c r="D816" i="43"/>
  <c r="C816" i="43"/>
  <c r="B816" i="43"/>
  <c r="AD815" i="43"/>
  <c r="Z815" i="43"/>
  <c r="AA815" i="43" s="1"/>
  <c r="Y815" i="43"/>
  <c r="AB815" i="43" s="1"/>
  <c r="AC815" i="43" s="1"/>
  <c r="V815" i="43"/>
  <c r="X815" i="43" s="1"/>
  <c r="U815" i="43"/>
  <c r="S815" i="43"/>
  <c r="R815" i="43"/>
  <c r="P815" i="43"/>
  <c r="O815" i="43"/>
  <c r="M815" i="43"/>
  <c r="L815" i="43"/>
  <c r="G815" i="43"/>
  <c r="F815" i="43"/>
  <c r="E815" i="43"/>
  <c r="D815" i="43"/>
  <c r="C815" i="43"/>
  <c r="B815" i="43"/>
  <c r="AD814" i="43"/>
  <c r="AB814" i="43"/>
  <c r="AC814" i="43" s="1"/>
  <c r="Z814" i="43"/>
  <c r="AA814" i="43" s="1"/>
  <c r="Y814" i="43"/>
  <c r="V814" i="43"/>
  <c r="U814" i="43"/>
  <c r="R814" i="43"/>
  <c r="O814" i="43"/>
  <c r="M814" i="43"/>
  <c r="L814" i="43"/>
  <c r="W814" i="43" s="1"/>
  <c r="G814" i="43"/>
  <c r="F814" i="43"/>
  <c r="E814" i="43"/>
  <c r="D814" i="43"/>
  <c r="C814" i="43"/>
  <c r="B814" i="43"/>
  <c r="Z813" i="43"/>
  <c r="AA813" i="43" s="1"/>
  <c r="Y813" i="43"/>
  <c r="AD813" i="43" s="1"/>
  <c r="V813" i="43"/>
  <c r="X813" i="43" s="1"/>
  <c r="U813" i="43"/>
  <c r="R813" i="43"/>
  <c r="O813" i="43"/>
  <c r="M813" i="43"/>
  <c r="L813" i="43"/>
  <c r="G813" i="43"/>
  <c r="F813" i="43"/>
  <c r="E813" i="43"/>
  <c r="D813" i="43"/>
  <c r="C813" i="43"/>
  <c r="B813" i="43"/>
  <c r="AD812" i="43"/>
  <c r="Y812" i="43"/>
  <c r="AB812" i="43" s="1"/>
  <c r="AC812" i="43" s="1"/>
  <c r="V812" i="43"/>
  <c r="U812" i="43"/>
  <c r="R812" i="43"/>
  <c r="O812" i="43"/>
  <c r="M812" i="43"/>
  <c r="L812" i="43"/>
  <c r="W812" i="43" s="1"/>
  <c r="G812" i="43"/>
  <c r="F812" i="43"/>
  <c r="E812" i="43"/>
  <c r="D812" i="43"/>
  <c r="C812" i="43"/>
  <c r="B812" i="43"/>
  <c r="Y811" i="43"/>
  <c r="Z811" i="43" s="1"/>
  <c r="AA811" i="43" s="1"/>
  <c r="V811" i="43"/>
  <c r="U811" i="43"/>
  <c r="R811" i="43"/>
  <c r="O811" i="43"/>
  <c r="M811" i="43"/>
  <c r="L811" i="43"/>
  <c r="G811" i="43"/>
  <c r="F811" i="43"/>
  <c r="E811" i="43"/>
  <c r="D811" i="43"/>
  <c r="C811" i="43"/>
  <c r="B811" i="43"/>
  <c r="Y810" i="43"/>
  <c r="AB810" i="43" s="1"/>
  <c r="AC810" i="43" s="1"/>
  <c r="V810" i="43"/>
  <c r="O810" i="43"/>
  <c r="M810" i="43"/>
  <c r="L810" i="43"/>
  <c r="S810" i="43" s="1"/>
  <c r="G810" i="43"/>
  <c r="F810" i="43"/>
  <c r="E810" i="43"/>
  <c r="D810" i="43"/>
  <c r="C810" i="43"/>
  <c r="B810" i="43"/>
  <c r="Y809" i="43"/>
  <c r="AB809" i="43" s="1"/>
  <c r="AC809" i="43" s="1"/>
  <c r="V809" i="43"/>
  <c r="O809" i="43"/>
  <c r="M809" i="43"/>
  <c r="L809" i="43"/>
  <c r="S809" i="43" s="1"/>
  <c r="G809" i="43"/>
  <c r="F809" i="43"/>
  <c r="E809" i="43"/>
  <c r="D809" i="43"/>
  <c r="C809" i="43"/>
  <c r="B809" i="43"/>
  <c r="Z808" i="43"/>
  <c r="AA808" i="43" s="1"/>
  <c r="Y808" i="43"/>
  <c r="AB808" i="43" s="1"/>
  <c r="AC808" i="43" s="1"/>
  <c r="V808" i="43"/>
  <c r="O808" i="43"/>
  <c r="M808" i="43"/>
  <c r="L808" i="43"/>
  <c r="S808" i="43" s="1"/>
  <c r="G808" i="43"/>
  <c r="F808" i="43"/>
  <c r="E808" i="43"/>
  <c r="D808" i="43"/>
  <c r="C808" i="43"/>
  <c r="B808" i="43"/>
  <c r="AD807" i="43"/>
  <c r="Y807" i="43"/>
  <c r="AB807" i="43" s="1"/>
  <c r="AC807" i="43" s="1"/>
  <c r="V807" i="43"/>
  <c r="U807" i="43"/>
  <c r="R807" i="43"/>
  <c r="O807" i="43"/>
  <c r="M807" i="43"/>
  <c r="L807" i="43"/>
  <c r="G807" i="43"/>
  <c r="F807" i="43"/>
  <c r="E807" i="43"/>
  <c r="D807" i="43"/>
  <c r="C807" i="43"/>
  <c r="B807" i="43"/>
  <c r="AB806" i="43"/>
  <c r="AC806" i="43" s="1"/>
  <c r="Y806" i="43"/>
  <c r="Z806" i="43" s="1"/>
  <c r="AA806" i="43" s="1"/>
  <c r="V806" i="43"/>
  <c r="X806" i="43" s="1"/>
  <c r="U806" i="43"/>
  <c r="R806" i="43"/>
  <c r="O806" i="43"/>
  <c r="M806" i="43"/>
  <c r="L806" i="43"/>
  <c r="G806" i="43"/>
  <c r="F806" i="43"/>
  <c r="E806" i="43"/>
  <c r="D806" i="43"/>
  <c r="C806" i="43"/>
  <c r="B806" i="43"/>
  <c r="Y805" i="43"/>
  <c r="AB805" i="43" s="1"/>
  <c r="AC805" i="43" s="1"/>
  <c r="V805" i="43"/>
  <c r="U805" i="43"/>
  <c r="R805" i="43"/>
  <c r="O805" i="43"/>
  <c r="M805" i="43"/>
  <c r="L805" i="43"/>
  <c r="S805" i="43" s="1"/>
  <c r="G805" i="43"/>
  <c r="F805" i="43"/>
  <c r="E805" i="43"/>
  <c r="D805" i="43"/>
  <c r="C805" i="43"/>
  <c r="B805" i="43"/>
  <c r="Y804" i="43"/>
  <c r="AB804" i="43" s="1"/>
  <c r="AC804" i="43" s="1"/>
  <c r="V804" i="43"/>
  <c r="U804" i="43"/>
  <c r="R804" i="43"/>
  <c r="O804" i="43"/>
  <c r="M804" i="43"/>
  <c r="L804" i="43"/>
  <c r="W804" i="43" s="1"/>
  <c r="G804" i="43"/>
  <c r="F804" i="43"/>
  <c r="E804" i="43"/>
  <c r="D804" i="43"/>
  <c r="C804" i="43"/>
  <c r="B804" i="43"/>
  <c r="Y803" i="43"/>
  <c r="AB803" i="43" s="1"/>
  <c r="AC803" i="43" s="1"/>
  <c r="V803" i="43"/>
  <c r="U803" i="43"/>
  <c r="R803" i="43"/>
  <c r="O803" i="43"/>
  <c r="M803" i="43"/>
  <c r="L803" i="43"/>
  <c r="W803" i="43" s="1"/>
  <c r="G803" i="43"/>
  <c r="F803" i="43"/>
  <c r="E803" i="43"/>
  <c r="D803" i="43"/>
  <c r="C803" i="43"/>
  <c r="B803" i="43"/>
  <c r="Y802" i="43"/>
  <c r="AD802" i="43" s="1"/>
  <c r="V802" i="43"/>
  <c r="U802" i="43"/>
  <c r="R802" i="43"/>
  <c r="O802" i="43"/>
  <c r="M802" i="43"/>
  <c r="L802" i="43"/>
  <c r="W802" i="43" s="1"/>
  <c r="G802" i="43"/>
  <c r="F802" i="43"/>
  <c r="E802" i="43"/>
  <c r="D802" i="43"/>
  <c r="C802" i="43"/>
  <c r="B802" i="43"/>
  <c r="AD801" i="43"/>
  <c r="Z801" i="43"/>
  <c r="AA801" i="43" s="1"/>
  <c r="Y801" i="43"/>
  <c r="AB801" i="43" s="1"/>
  <c r="AC801" i="43" s="1"/>
  <c r="V801" i="43"/>
  <c r="U801" i="43"/>
  <c r="R801" i="43"/>
  <c r="O801" i="43"/>
  <c r="M801" i="43"/>
  <c r="L801" i="43"/>
  <c r="W801" i="43" s="1"/>
  <c r="G801" i="43"/>
  <c r="F801" i="43"/>
  <c r="E801" i="43"/>
  <c r="D801" i="43"/>
  <c r="C801" i="43"/>
  <c r="B801" i="43"/>
  <c r="Y800" i="43"/>
  <c r="AD800" i="43" s="1"/>
  <c r="V800" i="43"/>
  <c r="U800" i="43"/>
  <c r="R800" i="43"/>
  <c r="O800" i="43"/>
  <c r="M800" i="43"/>
  <c r="L800" i="43"/>
  <c r="G800" i="43"/>
  <c r="F800" i="43"/>
  <c r="E800" i="43"/>
  <c r="D800" i="43"/>
  <c r="C800" i="43"/>
  <c r="B800" i="43"/>
  <c r="Y799" i="43"/>
  <c r="AB799" i="43" s="1"/>
  <c r="AC799" i="43" s="1"/>
  <c r="V799" i="43"/>
  <c r="U799" i="43"/>
  <c r="R799" i="43"/>
  <c r="O799" i="43"/>
  <c r="M799" i="43"/>
  <c r="L799" i="43"/>
  <c r="W799" i="43" s="1"/>
  <c r="G799" i="43"/>
  <c r="F799" i="43"/>
  <c r="E799" i="43"/>
  <c r="D799" i="43"/>
  <c r="C799" i="43"/>
  <c r="B799" i="43"/>
  <c r="Y798" i="43"/>
  <c r="Z798" i="43" s="1"/>
  <c r="AA798" i="43" s="1"/>
  <c r="V798" i="43"/>
  <c r="X798" i="43" s="1"/>
  <c r="U798" i="43"/>
  <c r="R798" i="43"/>
  <c r="O798" i="43"/>
  <c r="M798" i="43"/>
  <c r="L798" i="43"/>
  <c r="G798" i="43"/>
  <c r="F798" i="43"/>
  <c r="E798" i="43"/>
  <c r="D798" i="43"/>
  <c r="C798" i="43"/>
  <c r="B798" i="43"/>
  <c r="Y797" i="43"/>
  <c r="AB797" i="43" s="1"/>
  <c r="AC797" i="43" s="1"/>
  <c r="V797" i="43"/>
  <c r="U797" i="43"/>
  <c r="R797" i="43"/>
  <c r="O797" i="43"/>
  <c r="M797" i="43"/>
  <c r="L797" i="43"/>
  <c r="W797" i="43" s="1"/>
  <c r="G797" i="43"/>
  <c r="F797" i="43"/>
  <c r="E797" i="43"/>
  <c r="D797" i="43"/>
  <c r="C797" i="43"/>
  <c r="B797" i="43"/>
  <c r="Y796" i="43"/>
  <c r="AB796" i="43" s="1"/>
  <c r="AC796" i="43" s="1"/>
  <c r="V796" i="43"/>
  <c r="U796" i="43"/>
  <c r="R796" i="43"/>
  <c r="O796" i="43"/>
  <c r="M796" i="43"/>
  <c r="L796" i="43"/>
  <c r="G796" i="43"/>
  <c r="F796" i="43"/>
  <c r="E796" i="43"/>
  <c r="D796" i="43"/>
  <c r="C796" i="43"/>
  <c r="B796" i="43"/>
  <c r="Y795" i="43"/>
  <c r="AB795" i="43" s="1"/>
  <c r="AC795" i="43" s="1"/>
  <c r="V795" i="43"/>
  <c r="U795" i="43"/>
  <c r="R795" i="43"/>
  <c r="O795" i="43"/>
  <c r="M795" i="43"/>
  <c r="L795" i="43"/>
  <c r="P795" i="43" s="1"/>
  <c r="G795" i="43"/>
  <c r="F795" i="43"/>
  <c r="E795" i="43"/>
  <c r="D795" i="43"/>
  <c r="C795" i="43"/>
  <c r="B795" i="43"/>
  <c r="Y794" i="43"/>
  <c r="AD794" i="43" s="1"/>
  <c r="V794" i="43"/>
  <c r="U794" i="43"/>
  <c r="R794" i="43"/>
  <c r="O794" i="43"/>
  <c r="M794" i="43"/>
  <c r="L794" i="43"/>
  <c r="W794" i="43" s="1"/>
  <c r="G794" i="43"/>
  <c r="F794" i="43"/>
  <c r="E794" i="43"/>
  <c r="D794" i="43"/>
  <c r="C794" i="43"/>
  <c r="B794" i="43"/>
  <c r="Z793" i="43"/>
  <c r="AA793" i="43" s="1"/>
  <c r="Y793" i="43"/>
  <c r="AB793" i="43" s="1"/>
  <c r="AC793" i="43" s="1"/>
  <c r="V793" i="43"/>
  <c r="U793" i="43"/>
  <c r="R793" i="43"/>
  <c r="O793" i="43"/>
  <c r="M793" i="43"/>
  <c r="L793" i="43"/>
  <c r="G793" i="43"/>
  <c r="F793" i="43"/>
  <c r="E793" i="43"/>
  <c r="D793" i="43"/>
  <c r="C793" i="43"/>
  <c r="B793" i="43"/>
  <c r="Z792" i="43"/>
  <c r="AA792" i="43" s="1"/>
  <c r="Y792" i="43"/>
  <c r="AD792" i="43" s="1"/>
  <c r="V792" i="43"/>
  <c r="X792" i="43" s="1"/>
  <c r="U792" i="43"/>
  <c r="R792" i="43"/>
  <c r="O792" i="43"/>
  <c r="M792" i="43"/>
  <c r="L792" i="43"/>
  <c r="G792" i="43"/>
  <c r="F792" i="43"/>
  <c r="E792" i="43"/>
  <c r="D792" i="43"/>
  <c r="C792" i="43"/>
  <c r="B792" i="43"/>
  <c r="AD791" i="43"/>
  <c r="Y791" i="43"/>
  <c r="AB791" i="43" s="1"/>
  <c r="AC791" i="43" s="1"/>
  <c r="V791" i="43"/>
  <c r="U791" i="43"/>
  <c r="R791" i="43"/>
  <c r="O791" i="43"/>
  <c r="M791" i="43"/>
  <c r="L791" i="43"/>
  <c r="G791" i="43"/>
  <c r="F791" i="43"/>
  <c r="E791" i="43"/>
  <c r="D791" i="43"/>
  <c r="C791" i="43"/>
  <c r="B791" i="43"/>
  <c r="Y790" i="43"/>
  <c r="Z790" i="43" s="1"/>
  <c r="AA790" i="43" s="1"/>
  <c r="V790" i="43"/>
  <c r="U790" i="43"/>
  <c r="R790" i="43"/>
  <c r="O790" i="43"/>
  <c r="M790" i="43"/>
  <c r="L790" i="43"/>
  <c r="G790" i="43"/>
  <c r="F790" i="43"/>
  <c r="E790" i="43"/>
  <c r="D790" i="43"/>
  <c r="C790" i="43"/>
  <c r="B790" i="43"/>
  <c r="Y789" i="43"/>
  <c r="AB789" i="43" s="1"/>
  <c r="AC789" i="43" s="1"/>
  <c r="V789" i="43"/>
  <c r="U789" i="43"/>
  <c r="R789" i="43"/>
  <c r="O789" i="43"/>
  <c r="M789" i="43"/>
  <c r="L789" i="43"/>
  <c r="W789" i="43" s="1"/>
  <c r="G789" i="43"/>
  <c r="F789" i="43"/>
  <c r="E789" i="43"/>
  <c r="D789" i="43"/>
  <c r="C789" i="43"/>
  <c r="B789" i="43"/>
  <c r="Y788" i="43"/>
  <c r="AB788" i="43" s="1"/>
  <c r="AC788" i="43" s="1"/>
  <c r="V788" i="43"/>
  <c r="U788" i="43"/>
  <c r="R788" i="43"/>
  <c r="O788" i="43"/>
  <c r="M788" i="43"/>
  <c r="L788" i="43"/>
  <c r="G788" i="43"/>
  <c r="F788" i="43"/>
  <c r="E788" i="43"/>
  <c r="D788" i="43"/>
  <c r="C788" i="43"/>
  <c r="B788" i="43"/>
  <c r="Z787" i="43"/>
  <c r="AA787" i="43" s="1"/>
  <c r="Y787" i="43"/>
  <c r="AB787" i="43" s="1"/>
  <c r="AC787" i="43" s="1"/>
  <c r="V787" i="43"/>
  <c r="U787" i="43"/>
  <c r="S787" i="43"/>
  <c r="R787" i="43"/>
  <c r="O787" i="43"/>
  <c r="P787" i="43" s="1"/>
  <c r="M787" i="43"/>
  <c r="L787" i="43"/>
  <c r="G787" i="43"/>
  <c r="F787" i="43"/>
  <c r="E787" i="43"/>
  <c r="D787" i="43"/>
  <c r="C787" i="43"/>
  <c r="B787" i="43"/>
  <c r="Y786" i="43"/>
  <c r="AD786" i="43" s="1"/>
  <c r="V786" i="43"/>
  <c r="U786" i="43"/>
  <c r="R786" i="43"/>
  <c r="O786" i="43"/>
  <c r="M786" i="43"/>
  <c r="L786" i="43"/>
  <c r="G786" i="43"/>
  <c r="F786" i="43"/>
  <c r="E786" i="43"/>
  <c r="D786" i="43"/>
  <c r="C786" i="43"/>
  <c r="B786" i="43"/>
  <c r="Z785" i="43"/>
  <c r="AA785" i="43" s="1"/>
  <c r="Y785" i="43"/>
  <c r="AB785" i="43" s="1"/>
  <c r="AC785" i="43" s="1"/>
  <c r="V785" i="43"/>
  <c r="U785" i="43"/>
  <c r="R785" i="43"/>
  <c r="O785" i="43"/>
  <c r="M785" i="43"/>
  <c r="L785" i="43"/>
  <c r="P785" i="43" s="1"/>
  <c r="G785" i="43"/>
  <c r="F785" i="43"/>
  <c r="E785" i="43"/>
  <c r="D785" i="43"/>
  <c r="C785" i="43"/>
  <c r="B785" i="43"/>
  <c r="Z784" i="43"/>
  <c r="AA784" i="43" s="1"/>
  <c r="Y784" i="43"/>
  <c r="AD784" i="43" s="1"/>
  <c r="V784" i="43"/>
  <c r="X784" i="43" s="1"/>
  <c r="U784" i="43"/>
  <c r="R784" i="43"/>
  <c r="O784" i="43"/>
  <c r="M784" i="43"/>
  <c r="L784" i="43"/>
  <c r="G784" i="43"/>
  <c r="F784" i="43"/>
  <c r="E784" i="43"/>
  <c r="D784" i="43"/>
  <c r="C784" i="43"/>
  <c r="B784" i="43"/>
  <c r="AD783" i="43"/>
  <c r="Y783" i="43"/>
  <c r="AB783" i="43" s="1"/>
  <c r="AC783" i="43" s="1"/>
  <c r="V783" i="43"/>
  <c r="U783" i="43"/>
  <c r="R783" i="43"/>
  <c r="O783" i="43"/>
  <c r="M783" i="43"/>
  <c r="L783" i="43"/>
  <c r="G783" i="43"/>
  <c r="F783" i="43"/>
  <c r="E783" i="43"/>
  <c r="D783" i="43"/>
  <c r="C783" i="43"/>
  <c r="B783" i="43"/>
  <c r="AB782" i="43"/>
  <c r="AC782" i="43" s="1"/>
  <c r="Y782" i="43"/>
  <c r="Z782" i="43" s="1"/>
  <c r="AA782" i="43" s="1"/>
  <c r="X782" i="43"/>
  <c r="V782" i="43"/>
  <c r="U782" i="43"/>
  <c r="R782" i="43"/>
  <c r="O782" i="43"/>
  <c r="M782" i="43"/>
  <c r="L782" i="43"/>
  <c r="W782" i="43" s="1"/>
  <c r="G782" i="43"/>
  <c r="F782" i="43"/>
  <c r="E782" i="43"/>
  <c r="D782" i="43"/>
  <c r="C782" i="43"/>
  <c r="B782" i="43"/>
  <c r="Y781" i="43"/>
  <c r="AB781" i="43" s="1"/>
  <c r="AC781" i="43" s="1"/>
  <c r="V781" i="43"/>
  <c r="U781" i="43"/>
  <c r="R781" i="43"/>
  <c r="O781" i="43"/>
  <c r="M781" i="43"/>
  <c r="L781" i="43"/>
  <c r="W781" i="43" s="1"/>
  <c r="G781" i="43"/>
  <c r="F781" i="43"/>
  <c r="E781" i="43"/>
  <c r="D781" i="43"/>
  <c r="C781" i="43"/>
  <c r="B781" i="43"/>
  <c r="Y780" i="43"/>
  <c r="AB780" i="43" s="1"/>
  <c r="AC780" i="43" s="1"/>
  <c r="V780" i="43"/>
  <c r="U780" i="43"/>
  <c r="R780" i="43"/>
  <c r="O780" i="43"/>
  <c r="M780" i="43"/>
  <c r="L780" i="43"/>
  <c r="G780" i="43"/>
  <c r="F780" i="43"/>
  <c r="E780" i="43"/>
  <c r="D780" i="43"/>
  <c r="C780" i="43"/>
  <c r="B780" i="43"/>
  <c r="Z779" i="43"/>
  <c r="AA779" i="43" s="1"/>
  <c r="Y779" i="43"/>
  <c r="AB779" i="43" s="1"/>
  <c r="AC779" i="43" s="1"/>
  <c r="V779" i="43"/>
  <c r="U779" i="43"/>
  <c r="S779" i="43"/>
  <c r="R779" i="43"/>
  <c r="O779" i="43"/>
  <c r="P779" i="43" s="1"/>
  <c r="M779" i="43"/>
  <c r="L779" i="43"/>
  <c r="G779" i="43"/>
  <c r="F779" i="43"/>
  <c r="E779" i="43"/>
  <c r="D779" i="43"/>
  <c r="C779" i="43"/>
  <c r="B779" i="43"/>
  <c r="Z778" i="43"/>
  <c r="AA778" i="43" s="1"/>
  <c r="Y778" i="43"/>
  <c r="AD778" i="43" s="1"/>
  <c r="V778" i="43"/>
  <c r="U778" i="43"/>
  <c r="R778" i="43"/>
  <c r="O778" i="43"/>
  <c r="M778" i="43"/>
  <c r="L778" i="43"/>
  <c r="G778" i="43"/>
  <c r="F778" i="43"/>
  <c r="E778" i="43"/>
  <c r="D778" i="43"/>
  <c r="C778" i="43"/>
  <c r="B778" i="43"/>
  <c r="Y777" i="43"/>
  <c r="AB777" i="43" s="1"/>
  <c r="AC777" i="43" s="1"/>
  <c r="V777" i="43"/>
  <c r="U777" i="43"/>
  <c r="R777" i="43"/>
  <c r="O777" i="43"/>
  <c r="P777" i="43" s="1"/>
  <c r="M777" i="43"/>
  <c r="L777" i="43"/>
  <c r="W777" i="43" s="1"/>
  <c r="G777" i="43"/>
  <c r="F777" i="43"/>
  <c r="E777" i="43"/>
  <c r="D777" i="43"/>
  <c r="C777" i="43"/>
  <c r="B777" i="43"/>
  <c r="AB776" i="43"/>
  <c r="AC776" i="43" s="1"/>
  <c r="Z776" i="43"/>
  <c r="AA776" i="43" s="1"/>
  <c r="Y776" i="43"/>
  <c r="AD776" i="43" s="1"/>
  <c r="V776" i="43"/>
  <c r="X776" i="43" s="1"/>
  <c r="U776" i="43"/>
  <c r="R776" i="43"/>
  <c r="O776" i="43"/>
  <c r="M776" i="43"/>
  <c r="L776" i="43"/>
  <c r="G776" i="43"/>
  <c r="F776" i="43"/>
  <c r="E776" i="43"/>
  <c r="D776" i="43"/>
  <c r="C776" i="43"/>
  <c r="B776" i="43"/>
  <c r="AD775" i="43"/>
  <c r="Y775" i="43"/>
  <c r="AB775" i="43" s="1"/>
  <c r="AC775" i="43" s="1"/>
  <c r="V775" i="43"/>
  <c r="U775" i="43"/>
  <c r="R775" i="43"/>
  <c r="O775" i="43"/>
  <c r="M775" i="43"/>
  <c r="L775" i="43"/>
  <c r="G775" i="43"/>
  <c r="F775" i="43"/>
  <c r="E775" i="43"/>
  <c r="D775" i="43"/>
  <c r="C775" i="43"/>
  <c r="B775" i="43"/>
  <c r="AB774" i="43"/>
  <c r="AC774" i="43" s="1"/>
  <c r="Y774" i="43"/>
  <c r="Z774" i="43" s="1"/>
  <c r="AA774" i="43" s="1"/>
  <c r="V774" i="43"/>
  <c r="X774" i="43" s="1"/>
  <c r="U774" i="43"/>
  <c r="R774" i="43"/>
  <c r="O774" i="43"/>
  <c r="M774" i="43"/>
  <c r="L774" i="43"/>
  <c r="G774" i="43"/>
  <c r="F774" i="43"/>
  <c r="E774" i="43"/>
  <c r="D774" i="43"/>
  <c r="C774" i="43"/>
  <c r="B774" i="43"/>
  <c r="Y773" i="43"/>
  <c r="AB773" i="43" s="1"/>
  <c r="AC773" i="43" s="1"/>
  <c r="V773" i="43"/>
  <c r="U773" i="43"/>
  <c r="R773" i="43"/>
  <c r="O773" i="43"/>
  <c r="M773" i="43"/>
  <c r="L773" i="43"/>
  <c r="G773" i="43"/>
  <c r="F773" i="43"/>
  <c r="E773" i="43"/>
  <c r="D773" i="43"/>
  <c r="C773" i="43"/>
  <c r="B773" i="43"/>
  <c r="Y772" i="43"/>
  <c r="AB772" i="43" s="1"/>
  <c r="AC772" i="43" s="1"/>
  <c r="V772" i="43"/>
  <c r="U772" i="43"/>
  <c r="R772" i="43"/>
  <c r="O772" i="43"/>
  <c r="M772" i="43"/>
  <c r="L772" i="43"/>
  <c r="W772" i="43" s="1"/>
  <c r="G772" i="43"/>
  <c r="F772" i="43"/>
  <c r="E772" i="43"/>
  <c r="D772" i="43"/>
  <c r="C772" i="43"/>
  <c r="B772" i="43"/>
  <c r="Y771" i="43"/>
  <c r="AB771" i="43" s="1"/>
  <c r="AC771" i="43" s="1"/>
  <c r="V771" i="43"/>
  <c r="U771" i="43"/>
  <c r="R771" i="43"/>
  <c r="O771" i="43"/>
  <c r="M771" i="43"/>
  <c r="L771" i="43"/>
  <c r="W771" i="43" s="1"/>
  <c r="G771" i="43"/>
  <c r="F771" i="43"/>
  <c r="E771" i="43"/>
  <c r="D771" i="43"/>
  <c r="C771" i="43"/>
  <c r="B771" i="43"/>
  <c r="Y770" i="43"/>
  <c r="AD770" i="43" s="1"/>
  <c r="V770" i="43"/>
  <c r="U770" i="43"/>
  <c r="R770" i="43"/>
  <c r="O770" i="43"/>
  <c r="M770" i="43"/>
  <c r="L770" i="43"/>
  <c r="W770" i="43" s="1"/>
  <c r="G770" i="43"/>
  <c r="F770" i="43"/>
  <c r="E770" i="43"/>
  <c r="D770" i="43"/>
  <c r="C770" i="43"/>
  <c r="B770" i="43"/>
  <c r="AD769" i="43"/>
  <c r="Z769" i="43"/>
  <c r="AA769" i="43" s="1"/>
  <c r="Y769" i="43"/>
  <c r="AB769" i="43" s="1"/>
  <c r="AC769" i="43" s="1"/>
  <c r="V769" i="43"/>
  <c r="U769" i="43"/>
  <c r="R769" i="43"/>
  <c r="O769" i="43"/>
  <c r="M769" i="43"/>
  <c r="L769" i="43"/>
  <c r="P769" i="43" s="1"/>
  <c r="G769" i="43"/>
  <c r="F769" i="43"/>
  <c r="E769" i="43"/>
  <c r="D769" i="43"/>
  <c r="C769" i="43"/>
  <c r="B769" i="43"/>
  <c r="Y768" i="43"/>
  <c r="AB768" i="43" s="1"/>
  <c r="AC768" i="43" s="1"/>
  <c r="V768" i="43"/>
  <c r="U768" i="43"/>
  <c r="R768" i="43"/>
  <c r="O768" i="43"/>
  <c r="P768" i="43" s="1"/>
  <c r="M768" i="43"/>
  <c r="L768" i="43"/>
  <c r="X768" i="43" s="1"/>
  <c r="G768" i="43"/>
  <c r="F768" i="43"/>
  <c r="E768" i="43"/>
  <c r="D768" i="43"/>
  <c r="C768" i="43"/>
  <c r="B768" i="43"/>
  <c r="AB767" i="43"/>
  <c r="AC767" i="43" s="1"/>
  <c r="Y767" i="43"/>
  <c r="AD767" i="43" s="1"/>
  <c r="V767" i="43"/>
  <c r="U767" i="43"/>
  <c r="R767" i="43"/>
  <c r="O767" i="43"/>
  <c r="M767" i="43"/>
  <c r="L767" i="43"/>
  <c r="G767" i="43"/>
  <c r="F767" i="43"/>
  <c r="E767" i="43"/>
  <c r="D767" i="43"/>
  <c r="C767" i="43"/>
  <c r="B767" i="43"/>
  <c r="AD766" i="43"/>
  <c r="Y766" i="43"/>
  <c r="AB766" i="43" s="1"/>
  <c r="AC766" i="43" s="1"/>
  <c r="V766" i="43"/>
  <c r="U766" i="43"/>
  <c r="R766" i="43"/>
  <c r="O766" i="43"/>
  <c r="P766" i="43" s="1"/>
  <c r="M766" i="43"/>
  <c r="L766" i="43"/>
  <c r="G766" i="43"/>
  <c r="F766" i="43"/>
  <c r="E766" i="43"/>
  <c r="D766" i="43"/>
  <c r="C766" i="43"/>
  <c r="B766" i="43"/>
  <c r="AB765" i="43"/>
  <c r="AC765" i="43" s="1"/>
  <c r="Y765" i="43"/>
  <c r="AD765" i="43" s="1"/>
  <c r="V765" i="43"/>
  <c r="O765" i="43"/>
  <c r="M765" i="43"/>
  <c r="L765" i="43"/>
  <c r="S765" i="43" s="1"/>
  <c r="G765" i="43"/>
  <c r="F765" i="43"/>
  <c r="E765" i="43"/>
  <c r="D765" i="43"/>
  <c r="C765" i="43"/>
  <c r="B765" i="43"/>
  <c r="Y764" i="43"/>
  <c r="AD764" i="43" s="1"/>
  <c r="V764" i="43"/>
  <c r="O764" i="43"/>
  <c r="P764" i="43" s="1"/>
  <c r="M764" i="43"/>
  <c r="L764" i="43"/>
  <c r="S764" i="43" s="1"/>
  <c r="G764" i="43"/>
  <c r="F764" i="43"/>
  <c r="E764" i="43"/>
  <c r="D764" i="43"/>
  <c r="C764" i="43"/>
  <c r="B764" i="43"/>
  <c r="AB763" i="43"/>
  <c r="AC763" i="43" s="1"/>
  <c r="Y763" i="43"/>
  <c r="AD763" i="43" s="1"/>
  <c r="V763" i="43"/>
  <c r="O763" i="43"/>
  <c r="M763" i="43"/>
  <c r="L763" i="43"/>
  <c r="S763" i="43" s="1"/>
  <c r="G763" i="43"/>
  <c r="F763" i="43"/>
  <c r="E763" i="43"/>
  <c r="D763" i="43"/>
  <c r="C763" i="43"/>
  <c r="B763" i="43"/>
  <c r="Y762" i="43"/>
  <c r="AD762" i="43" s="1"/>
  <c r="V762" i="43"/>
  <c r="U762" i="43"/>
  <c r="R762" i="43"/>
  <c r="O762" i="43"/>
  <c r="M762" i="43"/>
  <c r="L762" i="43"/>
  <c r="G762" i="43"/>
  <c r="F762" i="43"/>
  <c r="E762" i="43"/>
  <c r="D762" i="43"/>
  <c r="C762" i="43"/>
  <c r="B762" i="43"/>
  <c r="Y761" i="43"/>
  <c r="AB761" i="43" s="1"/>
  <c r="AC761" i="43" s="1"/>
  <c r="V761" i="43"/>
  <c r="U761" i="43"/>
  <c r="R761" i="43"/>
  <c r="O761" i="43"/>
  <c r="P761" i="43" s="1"/>
  <c r="M761" i="43"/>
  <c r="L761" i="43"/>
  <c r="G761" i="43"/>
  <c r="F761" i="43"/>
  <c r="E761" i="43"/>
  <c r="D761" i="43"/>
  <c r="C761" i="43"/>
  <c r="B761" i="43"/>
  <c r="AB760" i="43"/>
  <c r="AC760" i="43" s="1"/>
  <c r="Y760" i="43"/>
  <c r="AD760" i="43" s="1"/>
  <c r="V760" i="43"/>
  <c r="W760" i="43" s="1"/>
  <c r="U760" i="43"/>
  <c r="R760" i="43"/>
  <c r="O760" i="43"/>
  <c r="M760" i="43"/>
  <c r="L760" i="43"/>
  <c r="G760" i="43"/>
  <c r="F760" i="43"/>
  <c r="E760" i="43"/>
  <c r="D760" i="43"/>
  <c r="C760" i="43"/>
  <c r="B760" i="43"/>
  <c r="Y759" i="43"/>
  <c r="AB759" i="43" s="1"/>
  <c r="AC759" i="43" s="1"/>
  <c r="V759" i="43"/>
  <c r="U759" i="43"/>
  <c r="R759" i="43"/>
  <c r="O759" i="43"/>
  <c r="P759" i="43" s="1"/>
  <c r="M759" i="43"/>
  <c r="L759" i="43"/>
  <c r="X759" i="43" s="1"/>
  <c r="G759" i="43"/>
  <c r="F759" i="43"/>
  <c r="E759" i="43"/>
  <c r="D759" i="43"/>
  <c r="C759" i="43"/>
  <c r="B759" i="43"/>
  <c r="AB758" i="43"/>
  <c r="AC758" i="43" s="1"/>
  <c r="Y758" i="43"/>
  <c r="AD758" i="43" s="1"/>
  <c r="V758" i="43"/>
  <c r="W758" i="43" s="1"/>
  <c r="U758" i="43"/>
  <c r="R758" i="43"/>
  <c r="O758" i="43"/>
  <c r="M758" i="43"/>
  <c r="L758" i="43"/>
  <c r="G758" i="43"/>
  <c r="F758" i="43"/>
  <c r="E758" i="43"/>
  <c r="D758" i="43"/>
  <c r="C758" i="43"/>
  <c r="B758" i="43"/>
  <c r="AD757" i="43"/>
  <c r="Y757" i="43"/>
  <c r="AB757" i="43" s="1"/>
  <c r="AC757" i="43" s="1"/>
  <c r="V757" i="43"/>
  <c r="U757" i="43"/>
  <c r="R757" i="43"/>
  <c r="O757" i="43"/>
  <c r="M757" i="43"/>
  <c r="L757" i="43"/>
  <c r="G757" i="43"/>
  <c r="F757" i="43"/>
  <c r="E757" i="43"/>
  <c r="D757" i="43"/>
  <c r="C757" i="43"/>
  <c r="B757" i="43"/>
  <c r="Y756" i="43"/>
  <c r="AD756" i="43" s="1"/>
  <c r="V756" i="43"/>
  <c r="U756" i="43"/>
  <c r="R756" i="43"/>
  <c r="O756" i="43"/>
  <c r="M756" i="43"/>
  <c r="L756" i="43"/>
  <c r="G756" i="43"/>
  <c r="F756" i="43"/>
  <c r="E756" i="43"/>
  <c r="D756" i="43"/>
  <c r="C756" i="43"/>
  <c r="B756" i="43"/>
  <c r="AC755" i="43"/>
  <c r="Y755" i="43"/>
  <c r="AB755" i="43" s="1"/>
  <c r="V755" i="43"/>
  <c r="U755" i="43"/>
  <c r="R755" i="43"/>
  <c r="O755" i="43"/>
  <c r="M755" i="43"/>
  <c r="L755" i="43"/>
  <c r="P755" i="43" s="1"/>
  <c r="G755" i="43"/>
  <c r="F755" i="43"/>
  <c r="E755" i="43"/>
  <c r="D755" i="43"/>
  <c r="C755" i="43"/>
  <c r="B755" i="43"/>
  <c r="Y754" i="43"/>
  <c r="AD754" i="43" s="1"/>
  <c r="V754" i="43"/>
  <c r="U754" i="43"/>
  <c r="R754" i="43"/>
  <c r="O754" i="43"/>
  <c r="M754" i="43"/>
  <c r="L754" i="43"/>
  <c r="G754" i="43"/>
  <c r="F754" i="43"/>
  <c r="E754" i="43"/>
  <c r="D754" i="43"/>
  <c r="C754" i="43"/>
  <c r="B754" i="43"/>
  <c r="AC753" i="43"/>
  <c r="Y753" i="43"/>
  <c r="AB753" i="43" s="1"/>
  <c r="V753" i="43"/>
  <c r="U753" i="43"/>
  <c r="R753" i="43"/>
  <c r="P753" i="43"/>
  <c r="O753" i="43"/>
  <c r="M753" i="43"/>
  <c r="L753" i="43"/>
  <c r="G753" i="43"/>
  <c r="F753" i="43"/>
  <c r="E753" i="43"/>
  <c r="D753" i="43"/>
  <c r="C753" i="43"/>
  <c r="B753" i="43"/>
  <c r="AB752" i="43"/>
  <c r="AC752" i="43" s="1"/>
  <c r="Y752" i="43"/>
  <c r="AD752" i="43" s="1"/>
  <c r="V752" i="43"/>
  <c r="W752" i="43" s="1"/>
  <c r="U752" i="43"/>
  <c r="R752" i="43"/>
  <c r="O752" i="43"/>
  <c r="M752" i="43"/>
  <c r="L752" i="43"/>
  <c r="G752" i="43"/>
  <c r="F752" i="43"/>
  <c r="E752" i="43"/>
  <c r="D752" i="43"/>
  <c r="C752" i="43"/>
  <c r="B752" i="43"/>
  <c r="Y751" i="43"/>
  <c r="AB751" i="43" s="1"/>
  <c r="AC751" i="43" s="1"/>
  <c r="V751" i="43"/>
  <c r="U751" i="43"/>
  <c r="R751" i="43"/>
  <c r="O751" i="43"/>
  <c r="P751" i="43" s="1"/>
  <c r="M751" i="43"/>
  <c r="L751" i="43"/>
  <c r="G751" i="43"/>
  <c r="F751" i="43"/>
  <c r="E751" i="43"/>
  <c r="D751" i="43"/>
  <c r="C751" i="43"/>
  <c r="B751" i="43"/>
  <c r="AB750" i="43"/>
  <c r="AC750" i="43" s="1"/>
  <c r="Y750" i="43"/>
  <c r="AD750" i="43" s="1"/>
  <c r="V750" i="43"/>
  <c r="W750" i="43" s="1"/>
  <c r="U750" i="43"/>
  <c r="R750" i="43"/>
  <c r="O750" i="43"/>
  <c r="M750" i="43"/>
  <c r="L750" i="43"/>
  <c r="G750" i="43"/>
  <c r="F750" i="43"/>
  <c r="E750" i="43"/>
  <c r="D750" i="43"/>
  <c r="C750" i="43"/>
  <c r="B750" i="43"/>
  <c r="AD749" i="43"/>
  <c r="Y749" i="43"/>
  <c r="AB749" i="43" s="1"/>
  <c r="AC749" i="43" s="1"/>
  <c r="V749" i="43"/>
  <c r="U749" i="43"/>
  <c r="R749" i="43"/>
  <c r="O749" i="43"/>
  <c r="M749" i="43"/>
  <c r="L749" i="43"/>
  <c r="P749" i="43" s="1"/>
  <c r="G749" i="43"/>
  <c r="F749" i="43"/>
  <c r="E749" i="43"/>
  <c r="D749" i="43"/>
  <c r="C749" i="43"/>
  <c r="B749" i="43"/>
  <c r="Y748" i="43"/>
  <c r="AD748" i="43" s="1"/>
  <c r="V748" i="43"/>
  <c r="U748" i="43"/>
  <c r="R748" i="43"/>
  <c r="O748" i="43"/>
  <c r="M748" i="43"/>
  <c r="L748" i="43"/>
  <c r="G748" i="43"/>
  <c r="F748" i="43"/>
  <c r="E748" i="43"/>
  <c r="D748" i="43"/>
  <c r="C748" i="43"/>
  <c r="B748" i="43"/>
  <c r="AD747" i="43"/>
  <c r="AC747" i="43"/>
  <c r="Y747" i="43"/>
  <c r="AB747" i="43" s="1"/>
  <c r="V747" i="43"/>
  <c r="U747" i="43"/>
  <c r="R747" i="43"/>
  <c r="O747" i="43"/>
  <c r="M747" i="43"/>
  <c r="L747" i="43"/>
  <c r="P747" i="43" s="1"/>
  <c r="G747" i="43"/>
  <c r="F747" i="43"/>
  <c r="E747" i="43"/>
  <c r="D747" i="43"/>
  <c r="C747" i="43"/>
  <c r="B747" i="43"/>
  <c r="Y746" i="43"/>
  <c r="AD746" i="43" s="1"/>
  <c r="V746" i="43"/>
  <c r="U746" i="43"/>
  <c r="R746" i="43"/>
  <c r="O746" i="43"/>
  <c r="M746" i="43"/>
  <c r="L746" i="43"/>
  <c r="G746" i="43"/>
  <c r="F746" i="43"/>
  <c r="E746" i="43"/>
  <c r="D746" i="43"/>
  <c r="C746" i="43"/>
  <c r="B746" i="43"/>
  <c r="Y745" i="43"/>
  <c r="AB745" i="43" s="1"/>
  <c r="AC745" i="43" s="1"/>
  <c r="V745" i="43"/>
  <c r="U745" i="43"/>
  <c r="R745" i="43"/>
  <c r="P745" i="43"/>
  <c r="O745" i="43"/>
  <c r="M745" i="43"/>
  <c r="L745" i="43"/>
  <c r="G745" i="43"/>
  <c r="F745" i="43"/>
  <c r="E745" i="43"/>
  <c r="D745" i="43"/>
  <c r="C745" i="43"/>
  <c r="B745" i="43"/>
  <c r="AB744" i="43"/>
  <c r="AC744" i="43" s="1"/>
  <c r="Y744" i="43"/>
  <c r="AD744" i="43" s="1"/>
  <c r="V744" i="43"/>
  <c r="U744" i="43"/>
  <c r="R744" i="43"/>
  <c r="O744" i="43"/>
  <c r="M744" i="43"/>
  <c r="L744" i="43"/>
  <c r="G744" i="43"/>
  <c r="F744" i="43"/>
  <c r="E744" i="43"/>
  <c r="D744" i="43"/>
  <c r="C744" i="43"/>
  <c r="B744" i="43"/>
  <c r="Y743" i="43"/>
  <c r="AB743" i="43" s="1"/>
  <c r="AC743" i="43" s="1"/>
  <c r="V743" i="43"/>
  <c r="U743" i="43"/>
  <c r="R743" i="43"/>
  <c r="P743" i="43"/>
  <c r="O743" i="43"/>
  <c r="M743" i="43"/>
  <c r="L743" i="43"/>
  <c r="G743" i="43"/>
  <c r="F743" i="43"/>
  <c r="E743" i="43"/>
  <c r="D743" i="43"/>
  <c r="C743" i="43"/>
  <c r="B743" i="43"/>
  <c r="AB742" i="43"/>
  <c r="AC742" i="43" s="1"/>
  <c r="Y742" i="43"/>
  <c r="AD742" i="43" s="1"/>
  <c r="V742" i="43"/>
  <c r="W742" i="43" s="1"/>
  <c r="U742" i="43"/>
  <c r="R742" i="43"/>
  <c r="O742" i="43"/>
  <c r="M742" i="43"/>
  <c r="L742" i="43"/>
  <c r="G742" i="43"/>
  <c r="F742" i="43"/>
  <c r="E742" i="43"/>
  <c r="D742" i="43"/>
  <c r="C742" i="43"/>
  <c r="B742" i="43"/>
  <c r="Y741" i="43"/>
  <c r="AB741" i="43" s="1"/>
  <c r="AC741" i="43" s="1"/>
  <c r="V741" i="43"/>
  <c r="U741" i="43"/>
  <c r="R741" i="43"/>
  <c r="O741" i="43"/>
  <c r="M741" i="43"/>
  <c r="L741" i="43"/>
  <c r="G741" i="43"/>
  <c r="F741" i="43"/>
  <c r="E741" i="43"/>
  <c r="D741" i="43"/>
  <c r="C741" i="43"/>
  <c r="B741" i="43"/>
  <c r="Y740" i="43"/>
  <c r="AB740" i="43" s="1"/>
  <c r="AC740" i="43" s="1"/>
  <c r="V740" i="43"/>
  <c r="U740" i="43"/>
  <c r="R740" i="43"/>
  <c r="O740" i="43"/>
  <c r="M740" i="43"/>
  <c r="L740" i="43"/>
  <c r="P740" i="43" s="1"/>
  <c r="G740" i="43"/>
  <c r="F740" i="43"/>
  <c r="E740" i="43"/>
  <c r="D740" i="43"/>
  <c r="C740" i="43"/>
  <c r="B740" i="43"/>
  <c r="Y739" i="43"/>
  <c r="AB739" i="43" s="1"/>
  <c r="AC739" i="43" s="1"/>
  <c r="V739" i="43"/>
  <c r="U739" i="43"/>
  <c r="R739" i="43"/>
  <c r="O739" i="43"/>
  <c r="M739" i="43"/>
  <c r="L739" i="43"/>
  <c r="G739" i="43"/>
  <c r="F739" i="43"/>
  <c r="E739" i="43"/>
  <c r="D739" i="43"/>
  <c r="C739" i="43"/>
  <c r="B739" i="43"/>
  <c r="Y738" i="43"/>
  <c r="AB738" i="43" s="1"/>
  <c r="AC738" i="43" s="1"/>
  <c r="V738" i="43"/>
  <c r="U738" i="43"/>
  <c r="R738" i="43"/>
  <c r="O738" i="43"/>
  <c r="M738" i="43"/>
  <c r="L738" i="43"/>
  <c r="X738" i="43" s="1"/>
  <c r="G738" i="43"/>
  <c r="F738" i="43"/>
  <c r="E738" i="43"/>
  <c r="D738" i="43"/>
  <c r="C738" i="43"/>
  <c r="B738" i="43"/>
  <c r="Y737" i="43"/>
  <c r="AD737" i="43" s="1"/>
  <c r="V737" i="43"/>
  <c r="U737" i="43"/>
  <c r="R737" i="43"/>
  <c r="O737" i="43"/>
  <c r="M737" i="43"/>
  <c r="L737" i="43"/>
  <c r="G737" i="43"/>
  <c r="F737" i="43"/>
  <c r="E737" i="43"/>
  <c r="D737" i="43"/>
  <c r="C737" i="43"/>
  <c r="B737" i="43"/>
  <c r="Y736" i="43"/>
  <c r="AB736" i="43" s="1"/>
  <c r="AC736" i="43" s="1"/>
  <c r="V736" i="43"/>
  <c r="U736" i="43"/>
  <c r="R736" i="43"/>
  <c r="O736" i="43"/>
  <c r="M736" i="43"/>
  <c r="L736" i="43"/>
  <c r="X736" i="43" s="1"/>
  <c r="G736" i="43"/>
  <c r="F736" i="43"/>
  <c r="E736" i="43"/>
  <c r="D736" i="43"/>
  <c r="C736" i="43"/>
  <c r="B736" i="43"/>
  <c r="Y735" i="43"/>
  <c r="AD735" i="43" s="1"/>
  <c r="V735" i="43"/>
  <c r="U735" i="43"/>
  <c r="R735" i="43"/>
  <c r="O735" i="43"/>
  <c r="M735" i="43"/>
  <c r="L735" i="43"/>
  <c r="G735" i="43"/>
  <c r="F735" i="43"/>
  <c r="E735" i="43"/>
  <c r="D735" i="43"/>
  <c r="C735" i="43"/>
  <c r="B735" i="43"/>
  <c r="Y734" i="43"/>
  <c r="AB734" i="43" s="1"/>
  <c r="AC734" i="43" s="1"/>
  <c r="V734" i="43"/>
  <c r="U734" i="43"/>
  <c r="R734" i="43"/>
  <c r="O734" i="43"/>
  <c r="M734" i="43"/>
  <c r="L734" i="43"/>
  <c r="X734" i="43" s="1"/>
  <c r="G734" i="43"/>
  <c r="F734" i="43"/>
  <c r="E734" i="43"/>
  <c r="D734" i="43"/>
  <c r="C734" i="43"/>
  <c r="B734" i="43"/>
  <c r="Y733" i="43"/>
  <c r="AD733" i="43" s="1"/>
  <c r="V733" i="43"/>
  <c r="U733" i="43"/>
  <c r="R733" i="43"/>
  <c r="O733" i="43"/>
  <c r="M733" i="43"/>
  <c r="L733" i="43"/>
  <c r="G733" i="43"/>
  <c r="F733" i="43"/>
  <c r="E733" i="43"/>
  <c r="D733" i="43"/>
  <c r="C733" i="43"/>
  <c r="B733" i="43"/>
  <c r="Y732" i="43"/>
  <c r="AB732" i="43" s="1"/>
  <c r="AC732" i="43" s="1"/>
  <c r="V732" i="43"/>
  <c r="U732" i="43"/>
  <c r="R732" i="43"/>
  <c r="O732" i="43"/>
  <c r="M732" i="43"/>
  <c r="L732" i="43"/>
  <c r="X732" i="43" s="1"/>
  <c r="G732" i="43"/>
  <c r="F732" i="43"/>
  <c r="E732" i="43"/>
  <c r="D732" i="43"/>
  <c r="C732" i="43"/>
  <c r="B732" i="43"/>
  <c r="Y731" i="43"/>
  <c r="AD731" i="43" s="1"/>
  <c r="V731" i="43"/>
  <c r="U731" i="43"/>
  <c r="R731" i="43"/>
  <c r="O731" i="43"/>
  <c r="M731" i="43"/>
  <c r="L731" i="43"/>
  <c r="G731" i="43"/>
  <c r="F731" i="43"/>
  <c r="E731" i="43"/>
  <c r="D731" i="43"/>
  <c r="C731" i="43"/>
  <c r="B731" i="43"/>
  <c r="Y730" i="43"/>
  <c r="AB730" i="43" s="1"/>
  <c r="AC730" i="43" s="1"/>
  <c r="V730" i="43"/>
  <c r="U730" i="43"/>
  <c r="R730" i="43"/>
  <c r="O730" i="43"/>
  <c r="P730" i="43" s="1"/>
  <c r="M730" i="43"/>
  <c r="L730" i="43"/>
  <c r="X730" i="43" s="1"/>
  <c r="G730" i="43"/>
  <c r="F730" i="43"/>
  <c r="E730" i="43"/>
  <c r="D730" i="43"/>
  <c r="C730" i="43"/>
  <c r="B730" i="43"/>
  <c r="AB729" i="43"/>
  <c r="AC729" i="43" s="1"/>
  <c r="Y729" i="43"/>
  <c r="AD729" i="43" s="1"/>
  <c r="V729" i="43"/>
  <c r="U729" i="43"/>
  <c r="R729" i="43"/>
  <c r="O729" i="43"/>
  <c r="M729" i="43"/>
  <c r="L729" i="43"/>
  <c r="G729" i="43"/>
  <c r="F729" i="43"/>
  <c r="E729" i="43"/>
  <c r="D729" i="43"/>
  <c r="C729" i="43"/>
  <c r="B729" i="43"/>
  <c r="Y728" i="43"/>
  <c r="AB728" i="43" s="1"/>
  <c r="AC728" i="43" s="1"/>
  <c r="V728" i="43"/>
  <c r="U728" i="43"/>
  <c r="R728" i="43"/>
  <c r="O728" i="43"/>
  <c r="M728" i="43"/>
  <c r="L728" i="43"/>
  <c r="X728" i="43" s="1"/>
  <c r="G728" i="43"/>
  <c r="F728" i="43"/>
  <c r="E728" i="43"/>
  <c r="D728" i="43"/>
  <c r="C728" i="43"/>
  <c r="B728" i="43"/>
  <c r="Y727" i="43"/>
  <c r="AD727" i="43" s="1"/>
  <c r="V727" i="43"/>
  <c r="U727" i="43"/>
  <c r="R727" i="43"/>
  <c r="O727" i="43"/>
  <c r="M727" i="43"/>
  <c r="L727" i="43"/>
  <c r="G727" i="43"/>
  <c r="F727" i="43"/>
  <c r="E727" i="43"/>
  <c r="D727" i="43"/>
  <c r="C727" i="43"/>
  <c r="B727" i="43"/>
  <c r="Y726" i="43"/>
  <c r="AB726" i="43" s="1"/>
  <c r="AC726" i="43" s="1"/>
  <c r="V726" i="43"/>
  <c r="U726" i="43"/>
  <c r="R726" i="43"/>
  <c r="O726" i="43"/>
  <c r="P726" i="43" s="1"/>
  <c r="M726" i="43"/>
  <c r="L726" i="43"/>
  <c r="G726" i="43"/>
  <c r="F726" i="43"/>
  <c r="E726" i="43"/>
  <c r="D726" i="43"/>
  <c r="C726" i="43"/>
  <c r="B726" i="43"/>
  <c r="Y725" i="43"/>
  <c r="AD725" i="43" s="1"/>
  <c r="V725" i="43"/>
  <c r="U725" i="43"/>
  <c r="R725" i="43"/>
  <c r="O725" i="43"/>
  <c r="M725" i="43"/>
  <c r="L725" i="43"/>
  <c r="G725" i="43"/>
  <c r="F725" i="43"/>
  <c r="E725" i="43"/>
  <c r="D725" i="43"/>
  <c r="C725" i="43"/>
  <c r="B725" i="43"/>
  <c r="Y724" i="43"/>
  <c r="AB724" i="43" s="1"/>
  <c r="AC724" i="43" s="1"/>
  <c r="V724" i="43"/>
  <c r="U724" i="43"/>
  <c r="R724" i="43"/>
  <c r="O724" i="43"/>
  <c r="M724" i="43"/>
  <c r="L724" i="43"/>
  <c r="G724" i="43"/>
  <c r="F724" i="43"/>
  <c r="E724" i="43"/>
  <c r="D724" i="43"/>
  <c r="C724" i="43"/>
  <c r="B724" i="43"/>
  <c r="Y723" i="43"/>
  <c r="V723" i="43"/>
  <c r="U723" i="43"/>
  <c r="R723" i="43"/>
  <c r="O723" i="43"/>
  <c r="P723" i="43" s="1"/>
  <c r="M723" i="43"/>
  <c r="L723" i="43"/>
  <c r="G723" i="43"/>
  <c r="F723" i="43"/>
  <c r="E723" i="43"/>
  <c r="D723" i="43"/>
  <c r="C723" i="43"/>
  <c r="B723" i="43"/>
  <c r="AB722" i="43"/>
  <c r="AC722" i="43" s="1"/>
  <c r="Y722" i="43"/>
  <c r="AD722" i="43" s="1"/>
  <c r="V722" i="43"/>
  <c r="U722" i="43"/>
  <c r="R722" i="43"/>
  <c r="O722" i="43"/>
  <c r="M722" i="43"/>
  <c r="L722" i="43"/>
  <c r="S722" i="43" s="1"/>
  <c r="G722" i="43"/>
  <c r="F722" i="43"/>
  <c r="E722" i="43"/>
  <c r="D722" i="43"/>
  <c r="C722" i="43"/>
  <c r="B722" i="43"/>
  <c r="Y721" i="43"/>
  <c r="AB721" i="43" s="1"/>
  <c r="AC721" i="43" s="1"/>
  <c r="V721" i="43"/>
  <c r="U721" i="43"/>
  <c r="R721" i="43"/>
  <c r="O721" i="43"/>
  <c r="M721" i="43"/>
  <c r="L721" i="43"/>
  <c r="P721" i="43" s="1"/>
  <c r="G721" i="43"/>
  <c r="F721" i="43"/>
  <c r="E721" i="43"/>
  <c r="D721" i="43"/>
  <c r="C721" i="43"/>
  <c r="B721" i="43"/>
  <c r="Y720" i="43"/>
  <c r="AD720" i="43" s="1"/>
  <c r="V720" i="43"/>
  <c r="O720" i="43"/>
  <c r="P720" i="43" s="1"/>
  <c r="M720" i="43"/>
  <c r="L720" i="43"/>
  <c r="W720" i="43" s="1"/>
  <c r="G720" i="43"/>
  <c r="F720" i="43"/>
  <c r="E720" i="43"/>
  <c r="D720" i="43"/>
  <c r="C720" i="43"/>
  <c r="B720" i="43"/>
  <c r="AB719" i="43"/>
  <c r="AC719" i="43" s="1"/>
  <c r="Y719" i="43"/>
  <c r="AD719" i="43" s="1"/>
  <c r="V719" i="43"/>
  <c r="O719" i="43"/>
  <c r="M719" i="43"/>
  <c r="L719" i="43"/>
  <c r="G719" i="43"/>
  <c r="F719" i="43"/>
  <c r="E719" i="43"/>
  <c r="D719" i="43"/>
  <c r="C719" i="43"/>
  <c r="B719" i="43"/>
  <c r="Y718" i="43"/>
  <c r="V718" i="43"/>
  <c r="O718" i="43"/>
  <c r="M718" i="43"/>
  <c r="L718" i="43"/>
  <c r="W718" i="43" s="1"/>
  <c r="G718" i="43"/>
  <c r="F718" i="43"/>
  <c r="E718" i="43"/>
  <c r="D718" i="43"/>
  <c r="C718" i="43"/>
  <c r="B718" i="43"/>
  <c r="Y717" i="43"/>
  <c r="AD717" i="43" s="1"/>
  <c r="V717" i="43"/>
  <c r="U717" i="43"/>
  <c r="R717" i="43"/>
  <c r="O717" i="43"/>
  <c r="M717" i="43"/>
  <c r="L717" i="43"/>
  <c r="S717" i="43" s="1"/>
  <c r="G717" i="43"/>
  <c r="F717" i="43"/>
  <c r="E717" i="43"/>
  <c r="D717" i="43"/>
  <c r="C717" i="43"/>
  <c r="B717" i="43"/>
  <c r="Y716" i="43"/>
  <c r="AB716" i="43" s="1"/>
  <c r="AC716" i="43" s="1"/>
  <c r="V716" i="43"/>
  <c r="U716" i="43"/>
  <c r="R716" i="43"/>
  <c r="O716" i="43"/>
  <c r="M716" i="43"/>
  <c r="L716" i="43"/>
  <c r="G716" i="43"/>
  <c r="F716" i="43"/>
  <c r="E716" i="43"/>
  <c r="D716" i="43"/>
  <c r="C716" i="43"/>
  <c r="B716" i="43"/>
  <c r="AB715" i="43"/>
  <c r="AC715" i="43" s="1"/>
  <c r="Y715" i="43"/>
  <c r="Z715" i="43" s="1"/>
  <c r="AA715" i="43" s="1"/>
  <c r="V715" i="43"/>
  <c r="U715" i="43"/>
  <c r="R715" i="43"/>
  <c r="O715" i="43"/>
  <c r="M715" i="43"/>
  <c r="L715" i="43"/>
  <c r="S715" i="43" s="1"/>
  <c r="G715" i="43"/>
  <c r="F715" i="43"/>
  <c r="E715" i="43"/>
  <c r="D715" i="43"/>
  <c r="C715" i="43"/>
  <c r="B715" i="43"/>
  <c r="Y714" i="43"/>
  <c r="V714" i="43"/>
  <c r="U714" i="43"/>
  <c r="R714" i="43"/>
  <c r="O714" i="43"/>
  <c r="M714" i="43"/>
  <c r="L714" i="43"/>
  <c r="G714" i="43"/>
  <c r="F714" i="43"/>
  <c r="E714" i="43"/>
  <c r="D714" i="43"/>
  <c r="C714" i="43"/>
  <c r="B714" i="43"/>
  <c r="Y713" i="43"/>
  <c r="Z713" i="43" s="1"/>
  <c r="AA713" i="43" s="1"/>
  <c r="V713" i="43"/>
  <c r="U713" i="43"/>
  <c r="R713" i="43"/>
  <c r="O713" i="43"/>
  <c r="M713" i="43"/>
  <c r="L713" i="43"/>
  <c r="S713" i="43" s="1"/>
  <c r="G713" i="43"/>
  <c r="F713" i="43"/>
  <c r="E713" i="43"/>
  <c r="D713" i="43"/>
  <c r="C713" i="43"/>
  <c r="B713" i="43"/>
  <c r="Y712" i="43"/>
  <c r="V712" i="43"/>
  <c r="U712" i="43"/>
  <c r="R712" i="43"/>
  <c r="O712" i="43"/>
  <c r="M712" i="43"/>
  <c r="L712" i="43"/>
  <c r="G712" i="43"/>
  <c r="F712" i="43"/>
  <c r="E712" i="43"/>
  <c r="D712" i="43"/>
  <c r="C712" i="43"/>
  <c r="B712" i="43"/>
  <c r="Y711" i="43"/>
  <c r="Z711" i="43" s="1"/>
  <c r="AA711" i="43" s="1"/>
  <c r="V711" i="43"/>
  <c r="U711" i="43"/>
  <c r="R711" i="43"/>
  <c r="O711" i="43"/>
  <c r="M711" i="43"/>
  <c r="L711" i="43"/>
  <c r="S711" i="43" s="1"/>
  <c r="G711" i="43"/>
  <c r="F711" i="43"/>
  <c r="E711" i="43"/>
  <c r="D711" i="43"/>
  <c r="C711" i="43"/>
  <c r="B711" i="43"/>
  <c r="Y710" i="43"/>
  <c r="V710" i="43"/>
  <c r="U710" i="43"/>
  <c r="R710" i="43"/>
  <c r="O710" i="43"/>
  <c r="M710" i="43"/>
  <c r="L710" i="43"/>
  <c r="G710" i="43"/>
  <c r="F710" i="43"/>
  <c r="E710" i="43"/>
  <c r="D710" i="43"/>
  <c r="C710" i="43"/>
  <c r="B710" i="43"/>
  <c r="AB709" i="43"/>
  <c r="AC709" i="43" s="1"/>
  <c r="Y709" i="43"/>
  <c r="Z709" i="43" s="1"/>
  <c r="AA709" i="43" s="1"/>
  <c r="V709" i="43"/>
  <c r="U709" i="43"/>
  <c r="R709" i="43"/>
  <c r="O709" i="43"/>
  <c r="M709" i="43"/>
  <c r="L709" i="43"/>
  <c r="W709" i="43" s="1"/>
  <c r="G709" i="43"/>
  <c r="F709" i="43"/>
  <c r="E709" i="43"/>
  <c r="D709" i="43"/>
  <c r="C709" i="43"/>
  <c r="B709" i="43"/>
  <c r="Y708" i="43"/>
  <c r="V708" i="43"/>
  <c r="U708" i="43"/>
  <c r="R708" i="43"/>
  <c r="O708" i="43"/>
  <c r="M708" i="43"/>
  <c r="L708" i="43"/>
  <c r="G708" i="43"/>
  <c r="F708" i="43"/>
  <c r="E708" i="43"/>
  <c r="D708" i="43"/>
  <c r="C708" i="43"/>
  <c r="B708" i="43"/>
  <c r="AB707" i="43"/>
  <c r="AC707" i="43" s="1"/>
  <c r="Y707" i="43"/>
  <c r="Z707" i="43" s="1"/>
  <c r="AA707" i="43" s="1"/>
  <c r="V707" i="43"/>
  <c r="U707" i="43"/>
  <c r="R707" i="43"/>
  <c r="O707" i="43"/>
  <c r="M707" i="43"/>
  <c r="L707" i="43"/>
  <c r="W707" i="43" s="1"/>
  <c r="G707" i="43"/>
  <c r="F707" i="43"/>
  <c r="E707" i="43"/>
  <c r="D707" i="43"/>
  <c r="C707" i="43"/>
  <c r="B707" i="43"/>
  <c r="Y706" i="43"/>
  <c r="V706" i="43"/>
  <c r="U706" i="43"/>
  <c r="R706" i="43"/>
  <c r="O706" i="43"/>
  <c r="M706" i="43"/>
  <c r="L706" i="43"/>
  <c r="G706" i="43"/>
  <c r="F706" i="43"/>
  <c r="E706" i="43"/>
  <c r="D706" i="43"/>
  <c r="C706" i="43"/>
  <c r="B706" i="43"/>
  <c r="Y705" i="43"/>
  <c r="Z705" i="43" s="1"/>
  <c r="AA705" i="43" s="1"/>
  <c r="V705" i="43"/>
  <c r="U705" i="43"/>
  <c r="R705" i="43"/>
  <c r="O705" i="43"/>
  <c r="M705" i="43"/>
  <c r="L705" i="43"/>
  <c r="W705" i="43" s="1"/>
  <c r="G705" i="43"/>
  <c r="F705" i="43"/>
  <c r="E705" i="43"/>
  <c r="D705" i="43"/>
  <c r="C705" i="43"/>
  <c r="B705" i="43"/>
  <c r="Y704" i="43"/>
  <c r="V704" i="43"/>
  <c r="U704" i="43"/>
  <c r="R704" i="43"/>
  <c r="O704" i="43"/>
  <c r="M704" i="43"/>
  <c r="L704" i="43"/>
  <c r="G704" i="43"/>
  <c r="F704" i="43"/>
  <c r="E704" i="43"/>
  <c r="D704" i="43"/>
  <c r="C704" i="43"/>
  <c r="B704" i="43"/>
  <c r="Y703" i="43"/>
  <c r="Z703" i="43" s="1"/>
  <c r="AA703" i="43" s="1"/>
  <c r="V703" i="43"/>
  <c r="U703" i="43"/>
  <c r="R703" i="43"/>
  <c r="O703" i="43"/>
  <c r="M703" i="43"/>
  <c r="L703" i="43"/>
  <c r="S703" i="43" s="1"/>
  <c r="G703" i="43"/>
  <c r="F703" i="43"/>
  <c r="E703" i="43"/>
  <c r="D703" i="43"/>
  <c r="C703" i="43"/>
  <c r="B703" i="43"/>
  <c r="Y702" i="43"/>
  <c r="V702" i="43"/>
  <c r="U702" i="43"/>
  <c r="R702" i="43"/>
  <c r="O702" i="43"/>
  <c r="M702" i="43"/>
  <c r="L702" i="43"/>
  <c r="G702" i="43"/>
  <c r="F702" i="43"/>
  <c r="E702" i="43"/>
  <c r="D702" i="43"/>
  <c r="C702" i="43"/>
  <c r="B702" i="43"/>
  <c r="AB701" i="43"/>
  <c r="AC701" i="43" s="1"/>
  <c r="Y701" i="43"/>
  <c r="Z701" i="43" s="1"/>
  <c r="AA701" i="43" s="1"/>
  <c r="V701" i="43"/>
  <c r="U701" i="43"/>
  <c r="R701" i="43"/>
  <c r="O701" i="43"/>
  <c r="M701" i="43"/>
  <c r="L701" i="43"/>
  <c r="S701" i="43" s="1"/>
  <c r="G701" i="43"/>
  <c r="F701" i="43"/>
  <c r="E701" i="43"/>
  <c r="D701" i="43"/>
  <c r="C701" i="43"/>
  <c r="B701" i="43"/>
  <c r="Y700" i="43"/>
  <c r="V700" i="43"/>
  <c r="U700" i="43"/>
  <c r="R700" i="43"/>
  <c r="O700" i="43"/>
  <c r="M700" i="43"/>
  <c r="L700" i="43"/>
  <c r="G700" i="43"/>
  <c r="F700" i="43"/>
  <c r="E700" i="43"/>
  <c r="D700" i="43"/>
  <c r="C700" i="43"/>
  <c r="B700" i="43"/>
  <c r="AB699" i="43"/>
  <c r="AC699" i="43" s="1"/>
  <c r="Y699" i="43"/>
  <c r="Z699" i="43" s="1"/>
  <c r="AA699" i="43" s="1"/>
  <c r="V699" i="43"/>
  <c r="U699" i="43"/>
  <c r="R699" i="43"/>
  <c r="O699" i="43"/>
  <c r="M699" i="43"/>
  <c r="L699" i="43"/>
  <c r="W699" i="43" s="1"/>
  <c r="G699" i="43"/>
  <c r="F699" i="43"/>
  <c r="E699" i="43"/>
  <c r="D699" i="43"/>
  <c r="C699" i="43"/>
  <c r="B699" i="43"/>
  <c r="Y698" i="43"/>
  <c r="V698" i="43"/>
  <c r="U698" i="43"/>
  <c r="R698" i="43"/>
  <c r="O698" i="43"/>
  <c r="M698" i="43"/>
  <c r="L698" i="43"/>
  <c r="G698" i="43"/>
  <c r="F698" i="43"/>
  <c r="E698" i="43"/>
  <c r="D698" i="43"/>
  <c r="C698" i="43"/>
  <c r="B698" i="43"/>
  <c r="Y697" i="43"/>
  <c r="Z697" i="43" s="1"/>
  <c r="AA697" i="43" s="1"/>
  <c r="V697" i="43"/>
  <c r="U697" i="43"/>
  <c r="R697" i="43"/>
  <c r="O697" i="43"/>
  <c r="M697" i="43"/>
  <c r="L697" i="43"/>
  <c r="S697" i="43" s="1"/>
  <c r="G697" i="43"/>
  <c r="F697" i="43"/>
  <c r="E697" i="43"/>
  <c r="D697" i="43"/>
  <c r="C697" i="43"/>
  <c r="B697" i="43"/>
  <c r="Y696" i="43"/>
  <c r="V696" i="43"/>
  <c r="U696" i="43"/>
  <c r="R696" i="43"/>
  <c r="O696" i="43"/>
  <c r="M696" i="43"/>
  <c r="L696" i="43"/>
  <c r="G696" i="43"/>
  <c r="F696" i="43"/>
  <c r="E696" i="43"/>
  <c r="D696" i="43"/>
  <c r="C696" i="43"/>
  <c r="B696" i="43"/>
  <c r="Y695" i="43"/>
  <c r="Z695" i="43" s="1"/>
  <c r="AA695" i="43" s="1"/>
  <c r="V695" i="43"/>
  <c r="U695" i="43"/>
  <c r="R695" i="43"/>
  <c r="O695" i="43"/>
  <c r="M695" i="43"/>
  <c r="L695" i="43"/>
  <c r="W695" i="43" s="1"/>
  <c r="G695" i="43"/>
  <c r="F695" i="43"/>
  <c r="E695" i="43"/>
  <c r="D695" i="43"/>
  <c r="C695" i="43"/>
  <c r="B695" i="43"/>
  <c r="Y694" i="43"/>
  <c r="V694" i="43"/>
  <c r="U694" i="43"/>
  <c r="R694" i="43"/>
  <c r="O694" i="43"/>
  <c r="M694" i="43"/>
  <c r="L694" i="43"/>
  <c r="G694" i="43"/>
  <c r="F694" i="43"/>
  <c r="E694" i="43"/>
  <c r="D694" i="43"/>
  <c r="C694" i="43"/>
  <c r="B694" i="43"/>
  <c r="AB693" i="43"/>
  <c r="AC693" i="43" s="1"/>
  <c r="Y693" i="43"/>
  <c r="Z693" i="43" s="1"/>
  <c r="AA693" i="43" s="1"/>
  <c r="V693" i="43"/>
  <c r="U693" i="43"/>
  <c r="R693" i="43"/>
  <c r="O693" i="43"/>
  <c r="M693" i="43"/>
  <c r="L693" i="43"/>
  <c r="W693" i="43" s="1"/>
  <c r="G693" i="43"/>
  <c r="F693" i="43"/>
  <c r="E693" i="43"/>
  <c r="D693" i="43"/>
  <c r="C693" i="43"/>
  <c r="B693" i="43"/>
  <c r="Y692" i="43"/>
  <c r="V692" i="43"/>
  <c r="U692" i="43"/>
  <c r="R692" i="43"/>
  <c r="O692" i="43"/>
  <c r="M692" i="43"/>
  <c r="L692" i="43"/>
  <c r="G692" i="43"/>
  <c r="F692" i="43"/>
  <c r="E692" i="43"/>
  <c r="D692" i="43"/>
  <c r="C692" i="43"/>
  <c r="B692" i="43"/>
  <c r="AB691" i="43"/>
  <c r="AC691" i="43" s="1"/>
  <c r="Y691" i="43"/>
  <c r="Z691" i="43" s="1"/>
  <c r="AA691" i="43" s="1"/>
  <c r="V691" i="43"/>
  <c r="U691" i="43"/>
  <c r="R691" i="43"/>
  <c r="O691" i="43"/>
  <c r="M691" i="43"/>
  <c r="L691" i="43"/>
  <c r="S691" i="43" s="1"/>
  <c r="G691" i="43"/>
  <c r="F691" i="43"/>
  <c r="E691" i="43"/>
  <c r="D691" i="43"/>
  <c r="C691" i="43"/>
  <c r="B691" i="43"/>
  <c r="AD690" i="43"/>
  <c r="AB690" i="43"/>
  <c r="AC690" i="43" s="1"/>
  <c r="Z690" i="43"/>
  <c r="AA690" i="43" s="1"/>
  <c r="Y690" i="43"/>
  <c r="V690" i="43"/>
  <c r="X690" i="43" s="1"/>
  <c r="U690" i="43"/>
  <c r="S690" i="43"/>
  <c r="R690" i="43"/>
  <c r="P690" i="43"/>
  <c r="O690" i="43"/>
  <c r="M690" i="43"/>
  <c r="L690" i="43"/>
  <c r="G690" i="43"/>
  <c r="F690" i="43"/>
  <c r="E690" i="43"/>
  <c r="D690" i="43"/>
  <c r="C690" i="43"/>
  <c r="B690" i="43"/>
  <c r="Y689" i="43"/>
  <c r="AB689" i="43" s="1"/>
  <c r="AC689" i="43" s="1"/>
  <c r="V689" i="43"/>
  <c r="X689" i="43" s="1"/>
  <c r="U689" i="43"/>
  <c r="R689" i="43"/>
  <c r="O689" i="43"/>
  <c r="P689" i="43" s="1"/>
  <c r="M689" i="43"/>
  <c r="L689" i="43"/>
  <c r="S689" i="43" s="1"/>
  <c r="G689" i="43"/>
  <c r="F689" i="43"/>
  <c r="E689" i="43"/>
  <c r="D689" i="43"/>
  <c r="C689" i="43"/>
  <c r="B689" i="43"/>
  <c r="Y688" i="43"/>
  <c r="AD688" i="43" s="1"/>
  <c r="V688" i="43"/>
  <c r="U688" i="43"/>
  <c r="R688" i="43"/>
  <c r="O688" i="43"/>
  <c r="M688" i="43"/>
  <c r="L688" i="43"/>
  <c r="S688" i="43" s="1"/>
  <c r="G688" i="43"/>
  <c r="F688" i="43"/>
  <c r="E688" i="43"/>
  <c r="D688" i="43"/>
  <c r="C688" i="43"/>
  <c r="B688" i="43"/>
  <c r="Y687" i="43"/>
  <c r="AB687" i="43" s="1"/>
  <c r="AC687" i="43" s="1"/>
  <c r="V687" i="43"/>
  <c r="U687" i="43"/>
  <c r="R687" i="43"/>
  <c r="O687" i="43"/>
  <c r="M687" i="43"/>
  <c r="L687" i="43"/>
  <c r="P687" i="43" s="1"/>
  <c r="G687" i="43"/>
  <c r="F687" i="43"/>
  <c r="E687" i="43"/>
  <c r="D687" i="43"/>
  <c r="C687" i="43"/>
  <c r="B687" i="43"/>
  <c r="AD686" i="43"/>
  <c r="AB686" i="43"/>
  <c r="AC686" i="43" s="1"/>
  <c r="Z686" i="43"/>
  <c r="AA686" i="43" s="1"/>
  <c r="Y686" i="43"/>
  <c r="V686" i="43"/>
  <c r="X686" i="43" s="1"/>
  <c r="U686" i="43"/>
  <c r="R686" i="43"/>
  <c r="O686" i="43"/>
  <c r="P686" i="43" s="1"/>
  <c r="M686" i="43"/>
  <c r="L686" i="43"/>
  <c r="S686" i="43" s="1"/>
  <c r="G686" i="43"/>
  <c r="F686" i="43"/>
  <c r="E686" i="43"/>
  <c r="D686" i="43"/>
  <c r="C686" i="43"/>
  <c r="B686" i="43"/>
  <c r="AD685" i="43"/>
  <c r="Z685" i="43"/>
  <c r="AA685" i="43" s="1"/>
  <c r="Y685" i="43"/>
  <c r="AB685" i="43" s="1"/>
  <c r="AC685" i="43" s="1"/>
  <c r="V685" i="43"/>
  <c r="X685" i="43" s="1"/>
  <c r="U685" i="43"/>
  <c r="S685" i="43"/>
  <c r="R685" i="43"/>
  <c r="P685" i="43"/>
  <c r="O685" i="43"/>
  <c r="M685" i="43"/>
  <c r="L685" i="43"/>
  <c r="G685" i="43"/>
  <c r="F685" i="43"/>
  <c r="E685" i="43"/>
  <c r="D685" i="43"/>
  <c r="C685" i="43"/>
  <c r="B685" i="43"/>
  <c r="Y684" i="43"/>
  <c r="AD684" i="43" s="1"/>
  <c r="V684" i="43"/>
  <c r="U684" i="43"/>
  <c r="R684" i="43"/>
  <c r="O684" i="43"/>
  <c r="M684" i="43"/>
  <c r="L684" i="43"/>
  <c r="S684" i="43" s="1"/>
  <c r="G684" i="43"/>
  <c r="F684" i="43"/>
  <c r="E684" i="43"/>
  <c r="D684" i="43"/>
  <c r="C684" i="43"/>
  <c r="B684" i="43"/>
  <c r="Y683" i="43"/>
  <c r="AB683" i="43" s="1"/>
  <c r="AC683" i="43" s="1"/>
  <c r="V683" i="43"/>
  <c r="U683" i="43"/>
  <c r="R683" i="43"/>
  <c r="O683" i="43"/>
  <c r="M683" i="43"/>
  <c r="L683" i="43"/>
  <c r="S683" i="43" s="1"/>
  <c r="G683" i="43"/>
  <c r="F683" i="43"/>
  <c r="E683" i="43"/>
  <c r="D683" i="43"/>
  <c r="C683" i="43"/>
  <c r="B683" i="43"/>
  <c r="AB682" i="43"/>
  <c r="AC682" i="43" s="1"/>
  <c r="Z682" i="43"/>
  <c r="AA682" i="43" s="1"/>
  <c r="Y682" i="43"/>
  <c r="AD682" i="43" s="1"/>
  <c r="V682" i="43"/>
  <c r="U682" i="43"/>
  <c r="S682" i="43"/>
  <c r="R682" i="43"/>
  <c r="O682" i="43"/>
  <c r="M682" i="43"/>
  <c r="L682" i="43"/>
  <c r="P682" i="43" s="1"/>
  <c r="G682" i="43"/>
  <c r="F682" i="43"/>
  <c r="E682" i="43"/>
  <c r="D682" i="43"/>
  <c r="C682" i="43"/>
  <c r="B682" i="43"/>
  <c r="AD681" i="43"/>
  <c r="Z681" i="43"/>
  <c r="AA681" i="43" s="1"/>
  <c r="Y681" i="43"/>
  <c r="AB681" i="43" s="1"/>
  <c r="AC681" i="43" s="1"/>
  <c r="V681" i="43"/>
  <c r="X681" i="43" s="1"/>
  <c r="U681" i="43"/>
  <c r="S681" i="43"/>
  <c r="R681" i="43"/>
  <c r="P681" i="43"/>
  <c r="O681" i="43"/>
  <c r="M681" i="43"/>
  <c r="L681" i="43"/>
  <c r="G681" i="43"/>
  <c r="F681" i="43"/>
  <c r="E681" i="43"/>
  <c r="D681" i="43"/>
  <c r="C681" i="43"/>
  <c r="B681" i="43"/>
  <c r="Y680" i="43"/>
  <c r="AD680" i="43" s="1"/>
  <c r="V680" i="43"/>
  <c r="U680" i="43"/>
  <c r="R680" i="43"/>
  <c r="O680" i="43"/>
  <c r="M680" i="43"/>
  <c r="L680" i="43"/>
  <c r="S680" i="43" s="1"/>
  <c r="G680" i="43"/>
  <c r="F680" i="43"/>
  <c r="E680" i="43"/>
  <c r="D680" i="43"/>
  <c r="C680" i="43"/>
  <c r="B680" i="43"/>
  <c r="Y679" i="43"/>
  <c r="AB679" i="43" s="1"/>
  <c r="AC679" i="43" s="1"/>
  <c r="V679" i="43"/>
  <c r="U679" i="43"/>
  <c r="R679" i="43"/>
  <c r="O679" i="43"/>
  <c r="M679" i="43"/>
  <c r="L679" i="43"/>
  <c r="G679" i="43"/>
  <c r="F679" i="43"/>
  <c r="E679" i="43"/>
  <c r="D679" i="43"/>
  <c r="C679" i="43"/>
  <c r="B679" i="43"/>
  <c r="AB678" i="43"/>
  <c r="AC678" i="43" s="1"/>
  <c r="Y678" i="43"/>
  <c r="Z678" i="43" s="1"/>
  <c r="AA678" i="43" s="1"/>
  <c r="V678" i="43"/>
  <c r="U678" i="43"/>
  <c r="R678" i="43"/>
  <c r="O678" i="43"/>
  <c r="M678" i="43"/>
  <c r="L678" i="43"/>
  <c r="G678" i="43"/>
  <c r="F678" i="43"/>
  <c r="E678" i="43"/>
  <c r="D678" i="43"/>
  <c r="C678" i="43"/>
  <c r="B678" i="43"/>
  <c r="Y677" i="43"/>
  <c r="AB677" i="43" s="1"/>
  <c r="AC677" i="43" s="1"/>
  <c r="V677" i="43"/>
  <c r="U677" i="43"/>
  <c r="S677" i="43"/>
  <c r="R677" i="43"/>
  <c r="O677" i="43"/>
  <c r="P677" i="43" s="1"/>
  <c r="M677" i="43"/>
  <c r="L677" i="43"/>
  <c r="G677" i="43"/>
  <c r="F677" i="43"/>
  <c r="E677" i="43"/>
  <c r="D677" i="43"/>
  <c r="C677" i="43"/>
  <c r="B677" i="43"/>
  <c r="AD676" i="43"/>
  <c r="Z676" i="43"/>
  <c r="AA676" i="43" s="1"/>
  <c r="Y676" i="43"/>
  <c r="AB676" i="43" s="1"/>
  <c r="AC676" i="43" s="1"/>
  <c r="W676" i="43"/>
  <c r="V676" i="43"/>
  <c r="U676" i="43"/>
  <c r="R676" i="43"/>
  <c r="P676" i="43"/>
  <c r="O676" i="43"/>
  <c r="M676" i="43"/>
  <c r="L676" i="43"/>
  <c r="G676" i="43"/>
  <c r="F676" i="43"/>
  <c r="E676" i="43"/>
  <c r="D676" i="43"/>
  <c r="C676" i="43"/>
  <c r="B676" i="43"/>
  <c r="Y675" i="43"/>
  <c r="V675" i="43"/>
  <c r="P675" i="43"/>
  <c r="O675" i="43"/>
  <c r="M675" i="43"/>
  <c r="L675" i="43"/>
  <c r="W675" i="43" s="1"/>
  <c r="G675" i="43"/>
  <c r="F675" i="43"/>
  <c r="E675" i="43"/>
  <c r="D675" i="43"/>
  <c r="C675" i="43"/>
  <c r="B675" i="43"/>
  <c r="Y674" i="43"/>
  <c r="V674" i="43"/>
  <c r="O674" i="43"/>
  <c r="M674" i="43"/>
  <c r="L674" i="43"/>
  <c r="G674" i="43"/>
  <c r="F674" i="43"/>
  <c r="E674" i="43"/>
  <c r="D674" i="43"/>
  <c r="C674" i="43"/>
  <c r="B674" i="43"/>
  <c r="Y673" i="43"/>
  <c r="X673" i="43"/>
  <c r="V673" i="43"/>
  <c r="P673" i="43"/>
  <c r="O673" i="43"/>
  <c r="M673" i="43"/>
  <c r="L673" i="43"/>
  <c r="W673" i="43" s="1"/>
  <c r="G673" i="43"/>
  <c r="F673" i="43"/>
  <c r="E673" i="43"/>
  <c r="D673" i="43"/>
  <c r="C673" i="43"/>
  <c r="B673" i="43"/>
  <c r="Y672" i="43"/>
  <c r="V672" i="43"/>
  <c r="U672" i="43"/>
  <c r="R672" i="43"/>
  <c r="O672" i="43"/>
  <c r="M672" i="43"/>
  <c r="L672" i="43"/>
  <c r="G672" i="43"/>
  <c r="F672" i="43"/>
  <c r="E672" i="43"/>
  <c r="D672" i="43"/>
  <c r="C672" i="43"/>
  <c r="B672" i="43"/>
  <c r="AB671" i="43"/>
  <c r="AC671" i="43" s="1"/>
  <c r="Z671" i="43"/>
  <c r="AA671" i="43" s="1"/>
  <c r="Y671" i="43"/>
  <c r="AD671" i="43" s="1"/>
  <c r="W671" i="43"/>
  <c r="V671" i="43"/>
  <c r="U671" i="43"/>
  <c r="R671" i="43"/>
  <c r="O671" i="43"/>
  <c r="P671" i="43" s="1"/>
  <c r="M671" i="43"/>
  <c r="L671" i="43"/>
  <c r="G671" i="43"/>
  <c r="F671" i="43"/>
  <c r="E671" i="43"/>
  <c r="D671" i="43"/>
  <c r="C671" i="43"/>
  <c r="B671" i="43"/>
  <c r="Y670" i="43"/>
  <c r="V670" i="43"/>
  <c r="U670" i="43"/>
  <c r="R670" i="43"/>
  <c r="O670" i="43"/>
  <c r="M670" i="43"/>
  <c r="L670" i="43"/>
  <c r="W670" i="43" s="1"/>
  <c r="G670" i="43"/>
  <c r="F670" i="43"/>
  <c r="E670" i="43"/>
  <c r="D670" i="43"/>
  <c r="C670" i="43"/>
  <c r="B670" i="43"/>
  <c r="Y669" i="43"/>
  <c r="V669" i="43"/>
  <c r="U669" i="43"/>
  <c r="R669" i="43"/>
  <c r="O669" i="43"/>
  <c r="M669" i="43"/>
  <c r="L669" i="43"/>
  <c r="G669" i="43"/>
  <c r="F669" i="43"/>
  <c r="E669" i="43"/>
  <c r="D669" i="43"/>
  <c r="C669" i="43"/>
  <c r="B669" i="43"/>
  <c r="Y668" i="43"/>
  <c r="V668" i="43"/>
  <c r="X668" i="43" s="1"/>
  <c r="U668" i="43"/>
  <c r="S668" i="43"/>
  <c r="R668" i="43"/>
  <c r="O668" i="43"/>
  <c r="P668" i="43" s="1"/>
  <c r="M668" i="43"/>
  <c r="L668" i="43"/>
  <c r="G668" i="43"/>
  <c r="F668" i="43"/>
  <c r="E668" i="43"/>
  <c r="D668" i="43"/>
  <c r="C668" i="43"/>
  <c r="B668" i="43"/>
  <c r="AD667" i="43"/>
  <c r="AB667" i="43"/>
  <c r="AC667" i="43" s="1"/>
  <c r="Z667" i="43"/>
  <c r="AA667" i="43" s="1"/>
  <c r="Y667" i="43"/>
  <c r="V667" i="43"/>
  <c r="U667" i="43"/>
  <c r="R667" i="43"/>
  <c r="O667" i="43"/>
  <c r="M667" i="43"/>
  <c r="L667" i="43"/>
  <c r="G667" i="43"/>
  <c r="F667" i="43"/>
  <c r="E667" i="43"/>
  <c r="D667" i="43"/>
  <c r="C667" i="43"/>
  <c r="B667" i="43"/>
  <c r="AB666" i="43"/>
  <c r="AC666" i="43" s="1"/>
  <c r="Y666" i="43"/>
  <c r="V666" i="43"/>
  <c r="U666" i="43"/>
  <c r="R666" i="43"/>
  <c r="O666" i="43"/>
  <c r="M666" i="43"/>
  <c r="L666" i="43"/>
  <c r="G666" i="43"/>
  <c r="F666" i="43"/>
  <c r="E666" i="43"/>
  <c r="D666" i="43"/>
  <c r="C666" i="43"/>
  <c r="B666" i="43"/>
  <c r="AB665" i="43"/>
  <c r="AC665" i="43" s="1"/>
  <c r="Y665" i="43"/>
  <c r="Z665" i="43" s="1"/>
  <c r="AA665" i="43" s="1"/>
  <c r="V665" i="43"/>
  <c r="W665" i="43" s="1"/>
  <c r="U665" i="43"/>
  <c r="R665" i="43"/>
  <c r="P665" i="43"/>
  <c r="O665" i="43"/>
  <c r="M665" i="43"/>
  <c r="L665" i="43"/>
  <c r="G665" i="43"/>
  <c r="F665" i="43"/>
  <c r="E665" i="43"/>
  <c r="D665" i="43"/>
  <c r="C665" i="43"/>
  <c r="B665" i="43"/>
  <c r="Y664" i="43"/>
  <c r="V664" i="43"/>
  <c r="U664" i="43"/>
  <c r="R664" i="43"/>
  <c r="O664" i="43"/>
  <c r="M664" i="43"/>
  <c r="L664" i="43"/>
  <c r="G664" i="43"/>
  <c r="F664" i="43"/>
  <c r="E664" i="43"/>
  <c r="D664" i="43"/>
  <c r="C664" i="43"/>
  <c r="B664" i="43"/>
  <c r="AB663" i="43"/>
  <c r="AC663" i="43" s="1"/>
  <c r="Z663" i="43"/>
  <c r="AA663" i="43" s="1"/>
  <c r="Y663" i="43"/>
  <c r="AD663" i="43" s="1"/>
  <c r="W663" i="43"/>
  <c r="V663" i="43"/>
  <c r="U663" i="43"/>
  <c r="R663" i="43"/>
  <c r="O663" i="43"/>
  <c r="P663" i="43" s="1"/>
  <c r="M663" i="43"/>
  <c r="L663" i="43"/>
  <c r="G663" i="43"/>
  <c r="F663" i="43"/>
  <c r="E663" i="43"/>
  <c r="D663" i="43"/>
  <c r="C663" i="43"/>
  <c r="B663" i="43"/>
  <c r="Y662" i="43"/>
  <c r="V662" i="43"/>
  <c r="U662" i="43"/>
  <c r="R662" i="43"/>
  <c r="O662" i="43"/>
  <c r="M662" i="43"/>
  <c r="L662" i="43"/>
  <c r="S662" i="43" s="1"/>
  <c r="G662" i="43"/>
  <c r="F662" i="43"/>
  <c r="E662" i="43"/>
  <c r="D662" i="43"/>
  <c r="C662" i="43"/>
  <c r="B662" i="43"/>
  <c r="Y661" i="43"/>
  <c r="V661" i="43"/>
  <c r="U661" i="43"/>
  <c r="R661" i="43"/>
  <c r="O661" i="43"/>
  <c r="M661" i="43"/>
  <c r="L661" i="43"/>
  <c r="G661" i="43"/>
  <c r="F661" i="43"/>
  <c r="E661" i="43"/>
  <c r="D661" i="43"/>
  <c r="C661" i="43"/>
  <c r="B661" i="43"/>
  <c r="Y660" i="43"/>
  <c r="V660" i="43"/>
  <c r="X660" i="43" s="1"/>
  <c r="U660" i="43"/>
  <c r="S660" i="43"/>
  <c r="R660" i="43"/>
  <c r="P660" i="43"/>
  <c r="O660" i="43"/>
  <c r="M660" i="43"/>
  <c r="L660" i="43"/>
  <c r="G660" i="43"/>
  <c r="F660" i="43"/>
  <c r="E660" i="43"/>
  <c r="D660" i="43"/>
  <c r="C660" i="43"/>
  <c r="B660" i="43"/>
  <c r="AD659" i="43"/>
  <c r="AB659" i="43"/>
  <c r="AC659" i="43" s="1"/>
  <c r="Z659" i="43"/>
  <c r="AA659" i="43" s="1"/>
  <c r="Y659" i="43"/>
  <c r="V659" i="43"/>
  <c r="U659" i="43"/>
  <c r="R659" i="43"/>
  <c r="O659" i="43"/>
  <c r="M659" i="43"/>
  <c r="L659" i="43"/>
  <c r="G659" i="43"/>
  <c r="F659" i="43"/>
  <c r="E659" i="43"/>
  <c r="D659" i="43"/>
  <c r="C659" i="43"/>
  <c r="B659" i="43"/>
  <c r="AB658" i="43"/>
  <c r="AC658" i="43" s="1"/>
  <c r="Y658" i="43"/>
  <c r="X658" i="43"/>
  <c r="V658" i="43"/>
  <c r="U658" i="43"/>
  <c r="R658" i="43"/>
  <c r="O658" i="43"/>
  <c r="M658" i="43"/>
  <c r="L658" i="43"/>
  <c r="G658" i="43"/>
  <c r="F658" i="43"/>
  <c r="E658" i="43"/>
  <c r="D658" i="43"/>
  <c r="C658" i="43"/>
  <c r="B658" i="43"/>
  <c r="AB657" i="43"/>
  <c r="AC657" i="43" s="1"/>
  <c r="Y657" i="43"/>
  <c r="Z657" i="43" s="1"/>
  <c r="AA657" i="43" s="1"/>
  <c r="V657" i="43"/>
  <c r="W657" i="43" s="1"/>
  <c r="U657" i="43"/>
  <c r="R657" i="43"/>
  <c r="O657" i="43"/>
  <c r="P657" i="43" s="1"/>
  <c r="M657" i="43"/>
  <c r="L657" i="43"/>
  <c r="G657" i="43"/>
  <c r="F657" i="43"/>
  <c r="E657" i="43"/>
  <c r="D657" i="43"/>
  <c r="C657" i="43"/>
  <c r="B657" i="43"/>
  <c r="Y656" i="43"/>
  <c r="V656" i="43"/>
  <c r="U656" i="43"/>
  <c r="R656" i="43"/>
  <c r="O656" i="43"/>
  <c r="M656" i="43"/>
  <c r="L656" i="43"/>
  <c r="G656" i="43"/>
  <c r="F656" i="43"/>
  <c r="E656" i="43"/>
  <c r="D656" i="43"/>
  <c r="C656" i="43"/>
  <c r="B656" i="43"/>
  <c r="AB655" i="43"/>
  <c r="AC655" i="43" s="1"/>
  <c r="Z655" i="43"/>
  <c r="AA655" i="43" s="1"/>
  <c r="Y655" i="43"/>
  <c r="AD655" i="43" s="1"/>
  <c r="V655" i="43"/>
  <c r="W655" i="43" s="1"/>
  <c r="U655" i="43"/>
  <c r="R655" i="43"/>
  <c r="O655" i="43"/>
  <c r="M655" i="43"/>
  <c r="L655" i="43"/>
  <c r="P655" i="43" s="1"/>
  <c r="G655" i="43"/>
  <c r="F655" i="43"/>
  <c r="E655" i="43"/>
  <c r="D655" i="43"/>
  <c r="C655" i="43"/>
  <c r="B655" i="43"/>
  <c r="Y654" i="43"/>
  <c r="V654" i="43"/>
  <c r="X654" i="43" s="1"/>
  <c r="U654" i="43"/>
  <c r="S654" i="43"/>
  <c r="R654" i="43"/>
  <c r="P654" i="43"/>
  <c r="O654" i="43"/>
  <c r="M654" i="43"/>
  <c r="L654" i="43"/>
  <c r="G654" i="43"/>
  <c r="F654" i="43"/>
  <c r="E654" i="43"/>
  <c r="D654" i="43"/>
  <c r="C654" i="43"/>
  <c r="B654" i="43"/>
  <c r="AD653" i="43"/>
  <c r="Z653" i="43"/>
  <c r="AA653" i="43" s="1"/>
  <c r="Y653" i="43"/>
  <c r="AB653" i="43" s="1"/>
  <c r="AC653" i="43" s="1"/>
  <c r="W653" i="43"/>
  <c r="V653" i="43"/>
  <c r="U653" i="43"/>
  <c r="R653" i="43"/>
  <c r="P653" i="43"/>
  <c r="O653" i="43"/>
  <c r="M653" i="43"/>
  <c r="L653" i="43"/>
  <c r="G653" i="43"/>
  <c r="F653" i="43"/>
  <c r="E653" i="43"/>
  <c r="D653" i="43"/>
  <c r="C653" i="43"/>
  <c r="B653" i="43"/>
  <c r="Y652" i="43"/>
  <c r="V652" i="43"/>
  <c r="U652" i="43"/>
  <c r="R652" i="43"/>
  <c r="O652" i="43"/>
  <c r="M652" i="43"/>
  <c r="L652" i="43"/>
  <c r="S652" i="43" s="1"/>
  <c r="G652" i="43"/>
  <c r="F652" i="43"/>
  <c r="E652" i="43"/>
  <c r="D652" i="43"/>
  <c r="C652" i="43"/>
  <c r="B652" i="43"/>
  <c r="Y651" i="43"/>
  <c r="V651" i="43"/>
  <c r="U651" i="43"/>
  <c r="R651" i="43"/>
  <c r="O651" i="43"/>
  <c r="M651" i="43"/>
  <c r="L651" i="43"/>
  <c r="G651" i="43"/>
  <c r="F651" i="43"/>
  <c r="E651" i="43"/>
  <c r="D651" i="43"/>
  <c r="C651" i="43"/>
  <c r="B651" i="43"/>
  <c r="Y650" i="43"/>
  <c r="AB650" i="43" s="1"/>
  <c r="AC650" i="43" s="1"/>
  <c r="V650" i="43"/>
  <c r="U650" i="43"/>
  <c r="S650" i="43"/>
  <c r="R650" i="43"/>
  <c r="O650" i="43"/>
  <c r="P650" i="43" s="1"/>
  <c r="M650" i="43"/>
  <c r="L650" i="43"/>
  <c r="G650" i="43"/>
  <c r="F650" i="43"/>
  <c r="E650" i="43"/>
  <c r="D650" i="43"/>
  <c r="C650" i="43"/>
  <c r="B650" i="43"/>
  <c r="AD649" i="43"/>
  <c r="AB649" i="43"/>
  <c r="AC649" i="43" s="1"/>
  <c r="Z649" i="43"/>
  <c r="AA649" i="43" s="1"/>
  <c r="Y649" i="43"/>
  <c r="V649" i="43"/>
  <c r="U649" i="43"/>
  <c r="R649" i="43"/>
  <c r="O649" i="43"/>
  <c r="M649" i="43"/>
  <c r="L649" i="43"/>
  <c r="G649" i="43"/>
  <c r="F649" i="43"/>
  <c r="E649" i="43"/>
  <c r="D649" i="43"/>
  <c r="C649" i="43"/>
  <c r="B649" i="43"/>
  <c r="Y648" i="43"/>
  <c r="V648" i="43"/>
  <c r="X648" i="43" s="1"/>
  <c r="U648" i="43"/>
  <c r="S648" i="43"/>
  <c r="R648" i="43"/>
  <c r="P648" i="43"/>
  <c r="O648" i="43"/>
  <c r="M648" i="43"/>
  <c r="L648" i="43"/>
  <c r="G648" i="43"/>
  <c r="F648" i="43"/>
  <c r="E648" i="43"/>
  <c r="D648" i="43"/>
  <c r="C648" i="43"/>
  <c r="B648" i="43"/>
  <c r="Y647" i="43"/>
  <c r="Z647" i="43" s="1"/>
  <c r="AA647" i="43" s="1"/>
  <c r="V647" i="43"/>
  <c r="U647" i="43"/>
  <c r="R647" i="43"/>
  <c r="O647" i="43"/>
  <c r="M647" i="43"/>
  <c r="L647" i="43"/>
  <c r="W647" i="43" s="1"/>
  <c r="G647" i="43"/>
  <c r="F647" i="43"/>
  <c r="E647" i="43"/>
  <c r="D647" i="43"/>
  <c r="C647" i="43"/>
  <c r="B647" i="43"/>
  <c r="Y646" i="43"/>
  <c r="V646" i="43"/>
  <c r="X646" i="43" s="1"/>
  <c r="U646" i="43"/>
  <c r="S646" i="43"/>
  <c r="R646" i="43"/>
  <c r="O646" i="43"/>
  <c r="P646" i="43" s="1"/>
  <c r="M646" i="43"/>
  <c r="L646" i="43"/>
  <c r="G646" i="43"/>
  <c r="F646" i="43"/>
  <c r="E646" i="43"/>
  <c r="D646" i="43"/>
  <c r="C646" i="43"/>
  <c r="B646" i="43"/>
  <c r="AD645" i="43"/>
  <c r="Z645" i="43"/>
  <c r="AA645" i="43" s="1"/>
  <c r="Y645" i="43"/>
  <c r="AB645" i="43" s="1"/>
  <c r="AC645" i="43" s="1"/>
  <c r="W645" i="43"/>
  <c r="V645" i="43"/>
  <c r="U645" i="43"/>
  <c r="R645" i="43"/>
  <c r="O645" i="43"/>
  <c r="P645" i="43" s="1"/>
  <c r="M645" i="43"/>
  <c r="L645" i="43"/>
  <c r="G645" i="43"/>
  <c r="F645" i="43"/>
  <c r="E645" i="43"/>
  <c r="D645" i="43"/>
  <c r="C645" i="43"/>
  <c r="B645" i="43"/>
  <c r="Y644" i="43"/>
  <c r="V644" i="43"/>
  <c r="U644" i="43"/>
  <c r="R644" i="43"/>
  <c r="O644" i="43"/>
  <c r="M644" i="43"/>
  <c r="L644" i="43"/>
  <c r="S644" i="43" s="1"/>
  <c r="G644" i="43"/>
  <c r="F644" i="43"/>
  <c r="E644" i="43"/>
  <c r="D644" i="43"/>
  <c r="C644" i="43"/>
  <c r="B644" i="43"/>
  <c r="Y643" i="43"/>
  <c r="V643" i="43"/>
  <c r="U643" i="43"/>
  <c r="R643" i="43"/>
  <c r="O643" i="43"/>
  <c r="M643" i="43"/>
  <c r="L643" i="43"/>
  <c r="G643" i="43"/>
  <c r="F643" i="43"/>
  <c r="E643" i="43"/>
  <c r="D643" i="43"/>
  <c r="C643" i="43"/>
  <c r="B643" i="43"/>
  <c r="Y642" i="43"/>
  <c r="AB642" i="43" s="1"/>
  <c r="AC642" i="43" s="1"/>
  <c r="V642" i="43"/>
  <c r="U642" i="43"/>
  <c r="S642" i="43"/>
  <c r="R642" i="43"/>
  <c r="P642" i="43"/>
  <c r="O642" i="43"/>
  <c r="M642" i="43"/>
  <c r="L642" i="43"/>
  <c r="G642" i="43"/>
  <c r="F642" i="43"/>
  <c r="E642" i="43"/>
  <c r="D642" i="43"/>
  <c r="C642" i="43"/>
  <c r="B642" i="43"/>
  <c r="AD641" i="43"/>
  <c r="AB641" i="43"/>
  <c r="AC641" i="43" s="1"/>
  <c r="Z641" i="43"/>
  <c r="AA641" i="43" s="1"/>
  <c r="Y641" i="43"/>
  <c r="V641" i="43"/>
  <c r="U641" i="43"/>
  <c r="R641" i="43"/>
  <c r="O641" i="43"/>
  <c r="M641" i="43"/>
  <c r="L641" i="43"/>
  <c r="G641" i="43"/>
  <c r="F641" i="43"/>
  <c r="E641" i="43"/>
  <c r="D641" i="43"/>
  <c r="C641" i="43"/>
  <c r="B641" i="43"/>
  <c r="Y640" i="43"/>
  <c r="V640" i="43"/>
  <c r="X640" i="43" s="1"/>
  <c r="U640" i="43"/>
  <c r="S640" i="43"/>
  <c r="R640" i="43"/>
  <c r="O640" i="43"/>
  <c r="P640" i="43" s="1"/>
  <c r="M640" i="43"/>
  <c r="L640" i="43"/>
  <c r="G640" i="43"/>
  <c r="F640" i="43"/>
  <c r="E640" i="43"/>
  <c r="D640" i="43"/>
  <c r="C640" i="43"/>
  <c r="B640" i="43"/>
  <c r="Y639" i="43"/>
  <c r="Z639" i="43" s="1"/>
  <c r="AA639" i="43" s="1"/>
  <c r="V639" i="43"/>
  <c r="W639" i="43" s="1"/>
  <c r="U639" i="43"/>
  <c r="R639" i="43"/>
  <c r="P639" i="43"/>
  <c r="O639" i="43"/>
  <c r="M639" i="43"/>
  <c r="L639" i="43"/>
  <c r="G639" i="43"/>
  <c r="F639" i="43"/>
  <c r="E639" i="43"/>
  <c r="D639" i="43"/>
  <c r="C639" i="43"/>
  <c r="B639" i="43"/>
  <c r="Y638" i="43"/>
  <c r="V638" i="43"/>
  <c r="U638" i="43"/>
  <c r="R638" i="43"/>
  <c r="O638" i="43"/>
  <c r="M638" i="43"/>
  <c r="L638" i="43"/>
  <c r="G638" i="43"/>
  <c r="F638" i="43"/>
  <c r="E638" i="43"/>
  <c r="D638" i="43"/>
  <c r="C638" i="43"/>
  <c r="B638" i="43"/>
  <c r="AB637" i="43"/>
  <c r="AC637" i="43" s="1"/>
  <c r="Y637" i="43"/>
  <c r="Z637" i="43" s="1"/>
  <c r="AA637" i="43" s="1"/>
  <c r="V637" i="43"/>
  <c r="U637" i="43"/>
  <c r="R637" i="43"/>
  <c r="O637" i="43"/>
  <c r="M637" i="43"/>
  <c r="L637" i="43"/>
  <c r="W637" i="43" s="1"/>
  <c r="G637" i="43"/>
  <c r="F637" i="43"/>
  <c r="E637" i="43"/>
  <c r="D637" i="43"/>
  <c r="C637" i="43"/>
  <c r="B637" i="43"/>
  <c r="Z636" i="43"/>
  <c r="AA636" i="43" s="1"/>
  <c r="Y636" i="43"/>
  <c r="AD636" i="43" s="1"/>
  <c r="V636" i="43"/>
  <c r="X636" i="43" s="1"/>
  <c r="U636" i="43"/>
  <c r="S636" i="43"/>
  <c r="R636" i="43"/>
  <c r="O636" i="43"/>
  <c r="P636" i="43" s="1"/>
  <c r="M636" i="43"/>
  <c r="L636" i="43"/>
  <c r="G636" i="43"/>
  <c r="F636" i="43"/>
  <c r="E636" i="43"/>
  <c r="D636" i="43"/>
  <c r="C636" i="43"/>
  <c r="B636" i="43"/>
  <c r="AD635" i="43"/>
  <c r="AB635" i="43"/>
  <c r="AC635" i="43" s="1"/>
  <c r="Z635" i="43"/>
  <c r="AA635" i="43" s="1"/>
  <c r="Y635" i="43"/>
  <c r="V635" i="43"/>
  <c r="U635" i="43"/>
  <c r="R635" i="43"/>
  <c r="O635" i="43"/>
  <c r="M635" i="43"/>
  <c r="L635" i="43"/>
  <c r="G635" i="43"/>
  <c r="F635" i="43"/>
  <c r="E635" i="43"/>
  <c r="D635" i="43"/>
  <c r="C635" i="43"/>
  <c r="B635" i="43"/>
  <c r="Y634" i="43"/>
  <c r="AD634" i="43" s="1"/>
  <c r="V634" i="43"/>
  <c r="U634" i="43"/>
  <c r="R634" i="43"/>
  <c r="O634" i="43"/>
  <c r="M634" i="43"/>
  <c r="L634" i="43"/>
  <c r="G634" i="43"/>
  <c r="F634" i="43"/>
  <c r="E634" i="43"/>
  <c r="D634" i="43"/>
  <c r="C634" i="43"/>
  <c r="B634" i="43"/>
  <c r="AC633" i="43"/>
  <c r="Y633" i="43"/>
  <c r="AB633" i="43" s="1"/>
  <c r="V633" i="43"/>
  <c r="U633" i="43"/>
  <c r="R633" i="43"/>
  <c r="O633" i="43"/>
  <c r="M633" i="43"/>
  <c r="L633" i="43"/>
  <c r="W633" i="43" s="1"/>
  <c r="G633" i="43"/>
  <c r="F633" i="43"/>
  <c r="E633" i="43"/>
  <c r="D633" i="43"/>
  <c r="C633" i="43"/>
  <c r="B633" i="43"/>
  <c r="AB632" i="43"/>
  <c r="AC632" i="43" s="1"/>
  <c r="Y632" i="43"/>
  <c r="V632" i="43"/>
  <c r="U632" i="43"/>
  <c r="R632" i="43"/>
  <c r="O632" i="43"/>
  <c r="M632" i="43"/>
  <c r="L632" i="43"/>
  <c r="G632" i="43"/>
  <c r="F632" i="43"/>
  <c r="E632" i="43"/>
  <c r="D632" i="43"/>
  <c r="C632" i="43"/>
  <c r="B632" i="43"/>
  <c r="Y631" i="43"/>
  <c r="AB631" i="43" s="1"/>
  <c r="AC631" i="43" s="1"/>
  <c r="V631" i="43"/>
  <c r="U631" i="43"/>
  <c r="R631" i="43"/>
  <c r="O631" i="43"/>
  <c r="M631" i="43"/>
  <c r="L631" i="43"/>
  <c r="W631" i="43" s="1"/>
  <c r="G631" i="43"/>
  <c r="F631" i="43"/>
  <c r="E631" i="43"/>
  <c r="D631" i="43"/>
  <c r="C631" i="43"/>
  <c r="B631" i="43"/>
  <c r="Y630" i="43"/>
  <c r="V630" i="43"/>
  <c r="O630" i="43"/>
  <c r="P630" i="43" s="1"/>
  <c r="M630" i="43"/>
  <c r="L630" i="43"/>
  <c r="W630" i="43" s="1"/>
  <c r="G630" i="43"/>
  <c r="F630" i="43"/>
  <c r="E630" i="43"/>
  <c r="D630" i="43"/>
  <c r="C630" i="43"/>
  <c r="B630" i="43"/>
  <c r="AB629" i="43"/>
  <c r="AC629" i="43" s="1"/>
  <c r="Y629" i="43"/>
  <c r="V629" i="43"/>
  <c r="O629" i="43"/>
  <c r="M629" i="43"/>
  <c r="L629" i="43"/>
  <c r="S629" i="43" s="1"/>
  <c r="G629" i="43"/>
  <c r="F629" i="43"/>
  <c r="E629" i="43"/>
  <c r="D629" i="43"/>
  <c r="C629" i="43"/>
  <c r="B629" i="43"/>
  <c r="Y628" i="43"/>
  <c r="V628" i="43"/>
  <c r="O628" i="43"/>
  <c r="M628" i="43"/>
  <c r="L628" i="43"/>
  <c r="W628" i="43" s="1"/>
  <c r="G628" i="43"/>
  <c r="F628" i="43"/>
  <c r="E628" i="43"/>
  <c r="D628" i="43"/>
  <c r="C628" i="43"/>
  <c r="B628" i="43"/>
  <c r="Y627" i="43"/>
  <c r="AB627" i="43" s="1"/>
  <c r="AC627" i="43" s="1"/>
  <c r="V627" i="43"/>
  <c r="U627" i="43"/>
  <c r="R627" i="43"/>
  <c r="O627" i="43"/>
  <c r="M627" i="43"/>
  <c r="L627" i="43"/>
  <c r="G627" i="43"/>
  <c r="F627" i="43"/>
  <c r="E627" i="43"/>
  <c r="D627" i="43"/>
  <c r="C627" i="43"/>
  <c r="B627" i="43"/>
  <c r="Y626" i="43"/>
  <c r="AB626" i="43" s="1"/>
  <c r="AC626" i="43" s="1"/>
  <c r="V626" i="43"/>
  <c r="U626" i="43"/>
  <c r="R626" i="43"/>
  <c r="O626" i="43"/>
  <c r="M626" i="43"/>
  <c r="L626" i="43"/>
  <c r="G626" i="43"/>
  <c r="F626" i="43"/>
  <c r="E626" i="43"/>
  <c r="D626" i="43"/>
  <c r="C626" i="43"/>
  <c r="B626" i="43"/>
  <c r="Y625" i="43"/>
  <c r="V625" i="43"/>
  <c r="U625" i="43"/>
  <c r="R625" i="43"/>
  <c r="O625" i="43"/>
  <c r="M625" i="43"/>
  <c r="L625" i="43"/>
  <c r="G625" i="43"/>
  <c r="F625" i="43"/>
  <c r="E625" i="43"/>
  <c r="D625" i="43"/>
  <c r="C625" i="43"/>
  <c r="B625" i="43"/>
  <c r="Y624" i="43"/>
  <c r="AB624" i="43" s="1"/>
  <c r="AC624" i="43" s="1"/>
  <c r="V624" i="43"/>
  <c r="U624" i="43"/>
  <c r="R624" i="43"/>
  <c r="O624" i="43"/>
  <c r="M624" i="43"/>
  <c r="L624" i="43"/>
  <c r="P624" i="43" s="1"/>
  <c r="G624" i="43"/>
  <c r="F624" i="43"/>
  <c r="E624" i="43"/>
  <c r="D624" i="43"/>
  <c r="C624" i="43"/>
  <c r="B624" i="43"/>
  <c r="Y623" i="43"/>
  <c r="AB623" i="43" s="1"/>
  <c r="AC623" i="43" s="1"/>
  <c r="V623" i="43"/>
  <c r="U623" i="43"/>
  <c r="R623" i="43"/>
  <c r="O623" i="43"/>
  <c r="M623" i="43"/>
  <c r="L623" i="43"/>
  <c r="G623" i="43"/>
  <c r="F623" i="43"/>
  <c r="E623" i="43"/>
  <c r="D623" i="43"/>
  <c r="C623" i="43"/>
  <c r="B623" i="43"/>
  <c r="Z622" i="43"/>
  <c r="AA622" i="43" s="1"/>
  <c r="Y622" i="43"/>
  <c r="AB622" i="43" s="1"/>
  <c r="AC622" i="43" s="1"/>
  <c r="V622" i="43"/>
  <c r="U622" i="43"/>
  <c r="R622" i="43"/>
  <c r="O622" i="43"/>
  <c r="M622" i="43"/>
  <c r="L622" i="43"/>
  <c r="G622" i="43"/>
  <c r="F622" i="43"/>
  <c r="E622" i="43"/>
  <c r="D622" i="43"/>
  <c r="C622" i="43"/>
  <c r="B622" i="43"/>
  <c r="Y621" i="43"/>
  <c r="V621" i="43"/>
  <c r="U621" i="43"/>
  <c r="R621" i="43"/>
  <c r="O621" i="43"/>
  <c r="M621" i="43"/>
  <c r="L621" i="43"/>
  <c r="P621" i="43" s="1"/>
  <c r="G621" i="43"/>
  <c r="F621" i="43"/>
  <c r="E621" i="43"/>
  <c r="D621" i="43"/>
  <c r="C621" i="43"/>
  <c r="B621" i="43"/>
  <c r="Y620" i="43"/>
  <c r="AB620" i="43" s="1"/>
  <c r="AC620" i="43" s="1"/>
  <c r="V620" i="43"/>
  <c r="U620" i="43"/>
  <c r="R620" i="43"/>
  <c r="O620" i="43"/>
  <c r="M620" i="43"/>
  <c r="L620" i="43"/>
  <c r="G620" i="43"/>
  <c r="F620" i="43"/>
  <c r="E620" i="43"/>
  <c r="D620" i="43"/>
  <c r="C620" i="43"/>
  <c r="B620" i="43"/>
  <c r="Y619" i="43"/>
  <c r="AB619" i="43" s="1"/>
  <c r="AC619" i="43" s="1"/>
  <c r="V619" i="43"/>
  <c r="U619" i="43"/>
  <c r="R619" i="43"/>
  <c r="O619" i="43"/>
  <c r="M619" i="43"/>
  <c r="L619" i="43"/>
  <c r="P619" i="43" s="1"/>
  <c r="G619" i="43"/>
  <c r="F619" i="43"/>
  <c r="E619" i="43"/>
  <c r="D619" i="43"/>
  <c r="C619" i="43"/>
  <c r="B619" i="43"/>
  <c r="Y618" i="43"/>
  <c r="AB618" i="43" s="1"/>
  <c r="AC618" i="43" s="1"/>
  <c r="V618" i="43"/>
  <c r="U618" i="43"/>
  <c r="R618" i="43"/>
  <c r="O618" i="43"/>
  <c r="M618" i="43"/>
  <c r="L618" i="43"/>
  <c r="W618" i="43" s="1"/>
  <c r="G618" i="43"/>
  <c r="F618" i="43"/>
  <c r="E618" i="43"/>
  <c r="D618" i="43"/>
  <c r="C618" i="43"/>
  <c r="B618" i="43"/>
  <c r="Y617" i="43"/>
  <c r="V617" i="43"/>
  <c r="U617" i="43"/>
  <c r="R617" i="43"/>
  <c r="O617" i="43"/>
  <c r="M617" i="43"/>
  <c r="L617" i="43"/>
  <c r="G617" i="43"/>
  <c r="F617" i="43"/>
  <c r="E617" i="43"/>
  <c r="D617" i="43"/>
  <c r="C617" i="43"/>
  <c r="B617" i="43"/>
  <c r="Y616" i="43"/>
  <c r="AB616" i="43" s="1"/>
  <c r="AC616" i="43" s="1"/>
  <c r="V616" i="43"/>
  <c r="W616" i="43" s="1"/>
  <c r="U616" i="43"/>
  <c r="R616" i="43"/>
  <c r="P616" i="43"/>
  <c r="O616" i="43"/>
  <c r="M616" i="43"/>
  <c r="L616" i="43"/>
  <c r="G616" i="43"/>
  <c r="F616" i="43"/>
  <c r="E616" i="43"/>
  <c r="D616" i="43"/>
  <c r="C616" i="43"/>
  <c r="B616" i="43"/>
  <c r="Y615" i="43"/>
  <c r="AB615" i="43" s="1"/>
  <c r="AC615" i="43" s="1"/>
  <c r="V615" i="43"/>
  <c r="U615" i="43"/>
  <c r="R615" i="43"/>
  <c r="O615" i="43"/>
  <c r="M615" i="43"/>
  <c r="L615" i="43"/>
  <c r="G615" i="43"/>
  <c r="F615" i="43"/>
  <c r="E615" i="43"/>
  <c r="D615" i="43"/>
  <c r="C615" i="43"/>
  <c r="B615" i="43"/>
  <c r="Y614" i="43"/>
  <c r="V614" i="43"/>
  <c r="U614" i="43"/>
  <c r="R614" i="43"/>
  <c r="O614" i="43"/>
  <c r="M614" i="43"/>
  <c r="L614" i="43"/>
  <c r="G614" i="43"/>
  <c r="F614" i="43"/>
  <c r="E614" i="43"/>
  <c r="D614" i="43"/>
  <c r="C614" i="43"/>
  <c r="B614" i="43"/>
  <c r="Y613" i="43"/>
  <c r="V613" i="43"/>
  <c r="U613" i="43"/>
  <c r="R613" i="43"/>
  <c r="O613" i="43"/>
  <c r="M613" i="43"/>
  <c r="L613" i="43"/>
  <c r="G613" i="43"/>
  <c r="F613" i="43"/>
  <c r="E613" i="43"/>
  <c r="D613" i="43"/>
  <c r="C613" i="43"/>
  <c r="B613" i="43"/>
  <c r="Y612" i="43"/>
  <c r="AB612" i="43" s="1"/>
  <c r="AC612" i="43" s="1"/>
  <c r="V612" i="43"/>
  <c r="U612" i="43"/>
  <c r="R612" i="43"/>
  <c r="O612" i="43"/>
  <c r="M612" i="43"/>
  <c r="L612" i="43"/>
  <c r="G612" i="43"/>
  <c r="F612" i="43"/>
  <c r="E612" i="43"/>
  <c r="D612" i="43"/>
  <c r="C612" i="43"/>
  <c r="B612" i="43"/>
  <c r="Y611" i="43"/>
  <c r="AB611" i="43" s="1"/>
  <c r="AC611" i="43" s="1"/>
  <c r="V611" i="43"/>
  <c r="U611" i="43"/>
  <c r="R611" i="43"/>
  <c r="O611" i="43"/>
  <c r="M611" i="43"/>
  <c r="L611" i="43"/>
  <c r="G611" i="43"/>
  <c r="F611" i="43"/>
  <c r="E611" i="43"/>
  <c r="D611" i="43"/>
  <c r="C611" i="43"/>
  <c r="B611" i="43"/>
  <c r="Y610" i="43"/>
  <c r="V610" i="43"/>
  <c r="U610" i="43"/>
  <c r="R610" i="43"/>
  <c r="O610" i="43"/>
  <c r="M610" i="43"/>
  <c r="L610" i="43"/>
  <c r="G610" i="43"/>
  <c r="F610" i="43"/>
  <c r="E610" i="43"/>
  <c r="D610" i="43"/>
  <c r="C610" i="43"/>
  <c r="B610" i="43"/>
  <c r="Y609" i="43"/>
  <c r="V609" i="43"/>
  <c r="U609" i="43"/>
  <c r="R609" i="43"/>
  <c r="O609" i="43"/>
  <c r="M609" i="43"/>
  <c r="L609" i="43"/>
  <c r="G609" i="43"/>
  <c r="F609" i="43"/>
  <c r="E609" i="43"/>
  <c r="D609" i="43"/>
  <c r="C609" i="43"/>
  <c r="B609" i="43"/>
  <c r="Y608" i="43"/>
  <c r="AB608" i="43" s="1"/>
  <c r="AC608" i="43" s="1"/>
  <c r="V608" i="43"/>
  <c r="U608" i="43"/>
  <c r="R608" i="43"/>
  <c r="O608" i="43"/>
  <c r="M608" i="43"/>
  <c r="L608" i="43"/>
  <c r="G608" i="43"/>
  <c r="F608" i="43"/>
  <c r="E608" i="43"/>
  <c r="D608" i="43"/>
  <c r="C608" i="43"/>
  <c r="B608" i="43"/>
  <c r="Y607" i="43"/>
  <c r="AB607" i="43" s="1"/>
  <c r="AC607" i="43" s="1"/>
  <c r="V607" i="43"/>
  <c r="U607" i="43"/>
  <c r="R607" i="43"/>
  <c r="O607" i="43"/>
  <c r="M607" i="43"/>
  <c r="L607" i="43"/>
  <c r="G607" i="43"/>
  <c r="F607" i="43"/>
  <c r="E607" i="43"/>
  <c r="D607" i="43"/>
  <c r="C607" i="43"/>
  <c r="B607" i="43"/>
  <c r="Y606" i="43"/>
  <c r="AB606" i="43" s="1"/>
  <c r="AC606" i="43" s="1"/>
  <c r="V606" i="43"/>
  <c r="U606" i="43"/>
  <c r="R606" i="43"/>
  <c r="O606" i="43"/>
  <c r="M606" i="43"/>
  <c r="L606" i="43"/>
  <c r="G606" i="43"/>
  <c r="F606" i="43"/>
  <c r="E606" i="43"/>
  <c r="D606" i="43"/>
  <c r="C606" i="43"/>
  <c r="B606" i="43"/>
  <c r="Y605" i="43"/>
  <c r="V605" i="43"/>
  <c r="U605" i="43"/>
  <c r="R605" i="43"/>
  <c r="O605" i="43"/>
  <c r="M605" i="43"/>
  <c r="L605" i="43"/>
  <c r="G605" i="43"/>
  <c r="F605" i="43"/>
  <c r="E605" i="43"/>
  <c r="D605" i="43"/>
  <c r="C605" i="43"/>
  <c r="B605" i="43"/>
  <c r="AC604" i="43"/>
  <c r="Y604" i="43"/>
  <c r="AB604" i="43" s="1"/>
  <c r="V604" i="43"/>
  <c r="U604" i="43"/>
  <c r="R604" i="43"/>
  <c r="O604" i="43"/>
  <c r="M604" i="43"/>
  <c r="L604" i="43"/>
  <c r="S604" i="43" s="1"/>
  <c r="G604" i="43"/>
  <c r="F604" i="43"/>
  <c r="E604" i="43"/>
  <c r="D604" i="43"/>
  <c r="C604" i="43"/>
  <c r="B604" i="43"/>
  <c r="AD603" i="43"/>
  <c r="AB603" i="43"/>
  <c r="AC603" i="43" s="1"/>
  <c r="Y603" i="43"/>
  <c r="Z603" i="43" s="1"/>
  <c r="AA603" i="43" s="1"/>
  <c r="V603" i="43"/>
  <c r="U603" i="43"/>
  <c r="R603" i="43"/>
  <c r="O603" i="43"/>
  <c r="M603" i="43"/>
  <c r="L603" i="43"/>
  <c r="G603" i="43"/>
  <c r="F603" i="43"/>
  <c r="E603" i="43"/>
  <c r="D603" i="43"/>
  <c r="C603" i="43"/>
  <c r="B603" i="43"/>
  <c r="Y602" i="43"/>
  <c r="V602" i="43"/>
  <c r="U602" i="43"/>
  <c r="R602" i="43"/>
  <c r="O602" i="43"/>
  <c r="M602" i="43"/>
  <c r="L602" i="43"/>
  <c r="G602" i="43"/>
  <c r="F602" i="43"/>
  <c r="E602" i="43"/>
  <c r="D602" i="43"/>
  <c r="C602" i="43"/>
  <c r="B602" i="43"/>
  <c r="AB601" i="43"/>
  <c r="AC601" i="43" s="1"/>
  <c r="Y601" i="43"/>
  <c r="Z601" i="43" s="1"/>
  <c r="AA601" i="43" s="1"/>
  <c r="V601" i="43"/>
  <c r="U601" i="43"/>
  <c r="R601" i="43"/>
  <c r="O601" i="43"/>
  <c r="M601" i="43"/>
  <c r="L601" i="43"/>
  <c r="G601" i="43"/>
  <c r="F601" i="43"/>
  <c r="E601" i="43"/>
  <c r="D601" i="43"/>
  <c r="C601" i="43"/>
  <c r="B601" i="43"/>
  <c r="Y600" i="43"/>
  <c r="AD600" i="43" s="1"/>
  <c r="V600" i="43"/>
  <c r="X600" i="43" s="1"/>
  <c r="U600" i="43"/>
  <c r="R600" i="43"/>
  <c r="O600" i="43"/>
  <c r="P600" i="43" s="1"/>
  <c r="M600" i="43"/>
  <c r="L600" i="43"/>
  <c r="S600" i="43" s="1"/>
  <c r="G600" i="43"/>
  <c r="F600" i="43"/>
  <c r="E600" i="43"/>
  <c r="D600" i="43"/>
  <c r="C600" i="43"/>
  <c r="B600" i="43"/>
  <c r="Y599" i="43"/>
  <c r="AB599" i="43" s="1"/>
  <c r="AC599" i="43" s="1"/>
  <c r="V599" i="43"/>
  <c r="U599" i="43"/>
  <c r="R599" i="43"/>
  <c r="O599" i="43"/>
  <c r="M599" i="43"/>
  <c r="L599" i="43"/>
  <c r="G599" i="43"/>
  <c r="F599" i="43"/>
  <c r="E599" i="43"/>
  <c r="D599" i="43"/>
  <c r="C599" i="43"/>
  <c r="B599" i="43"/>
  <c r="Y598" i="43"/>
  <c r="AD598" i="43" s="1"/>
  <c r="V598" i="43"/>
  <c r="U598" i="43"/>
  <c r="R598" i="43"/>
  <c r="O598" i="43"/>
  <c r="M598" i="43"/>
  <c r="L598" i="43"/>
  <c r="W598" i="43" s="1"/>
  <c r="G598" i="43"/>
  <c r="F598" i="43"/>
  <c r="E598" i="43"/>
  <c r="D598" i="43"/>
  <c r="C598" i="43"/>
  <c r="B598" i="43"/>
  <c r="Y597" i="43"/>
  <c r="V597" i="43"/>
  <c r="U597" i="43"/>
  <c r="R597" i="43"/>
  <c r="O597" i="43"/>
  <c r="M597" i="43"/>
  <c r="L597" i="43"/>
  <c r="G597" i="43"/>
  <c r="F597" i="43"/>
  <c r="E597" i="43"/>
  <c r="D597" i="43"/>
  <c r="C597" i="43"/>
  <c r="B597" i="43"/>
  <c r="Y596" i="43"/>
  <c r="AD596" i="43" s="1"/>
  <c r="V596" i="43"/>
  <c r="X596" i="43" s="1"/>
  <c r="U596" i="43"/>
  <c r="R596" i="43"/>
  <c r="O596" i="43"/>
  <c r="P596" i="43" s="1"/>
  <c r="M596" i="43"/>
  <c r="L596" i="43"/>
  <c r="S596" i="43" s="1"/>
  <c r="G596" i="43"/>
  <c r="F596" i="43"/>
  <c r="E596" i="43"/>
  <c r="D596" i="43"/>
  <c r="C596" i="43"/>
  <c r="B596" i="43"/>
  <c r="Y595" i="43"/>
  <c r="AD595" i="43" s="1"/>
  <c r="V595" i="43"/>
  <c r="U595" i="43"/>
  <c r="R595" i="43"/>
  <c r="O595" i="43"/>
  <c r="M595" i="43"/>
  <c r="L595" i="43"/>
  <c r="G595" i="43"/>
  <c r="F595" i="43"/>
  <c r="E595" i="43"/>
  <c r="D595" i="43"/>
  <c r="C595" i="43"/>
  <c r="B595" i="43"/>
  <c r="Y594" i="43"/>
  <c r="V594" i="43"/>
  <c r="U594" i="43"/>
  <c r="R594" i="43"/>
  <c r="O594" i="43"/>
  <c r="M594" i="43"/>
  <c r="L594" i="43"/>
  <c r="G594" i="43"/>
  <c r="F594" i="43"/>
  <c r="E594" i="43"/>
  <c r="D594" i="43"/>
  <c r="C594" i="43"/>
  <c r="B594" i="43"/>
  <c r="Y593" i="43"/>
  <c r="Z593" i="43" s="1"/>
  <c r="AA593" i="43" s="1"/>
  <c r="V593" i="43"/>
  <c r="U593" i="43"/>
  <c r="R593" i="43"/>
  <c r="O593" i="43"/>
  <c r="P593" i="43" s="1"/>
  <c r="M593" i="43"/>
  <c r="L593" i="43"/>
  <c r="G593" i="43"/>
  <c r="F593" i="43"/>
  <c r="E593" i="43"/>
  <c r="D593" i="43"/>
  <c r="C593" i="43"/>
  <c r="B593" i="43"/>
  <c r="AB592" i="43"/>
  <c r="AC592" i="43" s="1"/>
  <c r="Y592" i="43"/>
  <c r="AD592" i="43" s="1"/>
  <c r="V592" i="43"/>
  <c r="U592" i="43"/>
  <c r="R592" i="43"/>
  <c r="O592" i="43"/>
  <c r="M592" i="43"/>
  <c r="L592" i="43"/>
  <c r="S592" i="43" s="1"/>
  <c r="G592" i="43"/>
  <c r="F592" i="43"/>
  <c r="E592" i="43"/>
  <c r="D592" i="43"/>
  <c r="C592" i="43"/>
  <c r="B592" i="43"/>
  <c r="AD591" i="43"/>
  <c r="Z591" i="43"/>
  <c r="AA591" i="43" s="1"/>
  <c r="Y591" i="43"/>
  <c r="AB591" i="43" s="1"/>
  <c r="AC591" i="43" s="1"/>
  <c r="V591" i="43"/>
  <c r="U591" i="43"/>
  <c r="R591" i="43"/>
  <c r="O591" i="43"/>
  <c r="M591" i="43"/>
  <c r="L591" i="43"/>
  <c r="G591" i="43"/>
  <c r="F591" i="43"/>
  <c r="E591" i="43"/>
  <c r="D591" i="43"/>
  <c r="C591" i="43"/>
  <c r="B591" i="43"/>
  <c r="Y590" i="43"/>
  <c r="AD590" i="43" s="1"/>
  <c r="V590" i="43"/>
  <c r="U590" i="43"/>
  <c r="R590" i="43"/>
  <c r="O590" i="43"/>
  <c r="M590" i="43"/>
  <c r="L590" i="43"/>
  <c r="W590" i="43" s="1"/>
  <c r="G590" i="43"/>
  <c r="F590" i="43"/>
  <c r="E590" i="43"/>
  <c r="D590" i="43"/>
  <c r="C590" i="43"/>
  <c r="B590" i="43"/>
  <c r="Y589" i="43"/>
  <c r="AD589" i="43" s="1"/>
  <c r="V589" i="43"/>
  <c r="U589" i="43"/>
  <c r="R589" i="43"/>
  <c r="O589" i="43"/>
  <c r="M589" i="43"/>
  <c r="L589" i="43"/>
  <c r="G589" i="43"/>
  <c r="F589" i="43"/>
  <c r="E589" i="43"/>
  <c r="D589" i="43"/>
  <c r="C589" i="43"/>
  <c r="B589" i="43"/>
  <c r="Y588" i="43"/>
  <c r="V588" i="43"/>
  <c r="U588" i="43"/>
  <c r="R588" i="43"/>
  <c r="P588" i="43"/>
  <c r="O588" i="43"/>
  <c r="M588" i="43"/>
  <c r="L588" i="43"/>
  <c r="X588" i="43" s="1"/>
  <c r="G588" i="43"/>
  <c r="F588" i="43"/>
  <c r="E588" i="43"/>
  <c r="D588" i="43"/>
  <c r="C588" i="43"/>
  <c r="B588" i="43"/>
  <c r="Y587" i="43"/>
  <c r="AD587" i="43" s="1"/>
  <c r="V587" i="43"/>
  <c r="X587" i="43" s="1"/>
  <c r="U587" i="43"/>
  <c r="R587" i="43"/>
  <c r="O587" i="43"/>
  <c r="M587" i="43"/>
  <c r="L587" i="43"/>
  <c r="G587" i="43"/>
  <c r="F587" i="43"/>
  <c r="E587" i="43"/>
  <c r="D587" i="43"/>
  <c r="C587" i="43"/>
  <c r="B587" i="43"/>
  <c r="Z586" i="43"/>
  <c r="AA586" i="43" s="1"/>
  <c r="Y586" i="43"/>
  <c r="AB586" i="43" s="1"/>
  <c r="AC586" i="43" s="1"/>
  <c r="V586" i="43"/>
  <c r="U586" i="43"/>
  <c r="R586" i="43"/>
  <c r="O586" i="43"/>
  <c r="M586" i="43"/>
  <c r="L586" i="43"/>
  <c r="S586" i="43" s="1"/>
  <c r="G586" i="43"/>
  <c r="F586" i="43"/>
  <c r="E586" i="43"/>
  <c r="D586" i="43"/>
  <c r="C586" i="43"/>
  <c r="B586" i="43"/>
  <c r="AD585" i="43"/>
  <c r="AB585" i="43"/>
  <c r="AC585" i="43" s="1"/>
  <c r="Z585" i="43"/>
  <c r="AA585" i="43" s="1"/>
  <c r="Y585" i="43"/>
  <c r="V585" i="43"/>
  <c r="O585" i="43"/>
  <c r="M585" i="43"/>
  <c r="L585" i="43"/>
  <c r="W585" i="43" s="1"/>
  <c r="G585" i="43"/>
  <c r="F585" i="43"/>
  <c r="E585" i="43"/>
  <c r="D585" i="43"/>
  <c r="C585" i="43"/>
  <c r="B585" i="43"/>
  <c r="Y584" i="43"/>
  <c r="V584" i="43"/>
  <c r="O584" i="43"/>
  <c r="M584" i="43"/>
  <c r="L584" i="43"/>
  <c r="W584" i="43" s="1"/>
  <c r="G584" i="43"/>
  <c r="F584" i="43"/>
  <c r="E584" i="43"/>
  <c r="D584" i="43"/>
  <c r="C584" i="43"/>
  <c r="B584" i="43"/>
  <c r="AD583" i="43"/>
  <c r="Y583" i="43"/>
  <c r="AB583" i="43" s="1"/>
  <c r="AC583" i="43" s="1"/>
  <c r="V583" i="43"/>
  <c r="X583" i="43" s="1"/>
  <c r="O583" i="43"/>
  <c r="M583" i="43"/>
  <c r="L583" i="43"/>
  <c r="G583" i="43"/>
  <c r="F583" i="43"/>
  <c r="E583" i="43"/>
  <c r="D583" i="43"/>
  <c r="C583" i="43"/>
  <c r="B583" i="43"/>
  <c r="Y582" i="43"/>
  <c r="Z582" i="43" s="1"/>
  <c r="AA582" i="43" s="1"/>
  <c r="V582" i="43"/>
  <c r="U582" i="43"/>
  <c r="R582" i="43"/>
  <c r="O582" i="43"/>
  <c r="M582" i="43"/>
  <c r="L582" i="43"/>
  <c r="S582" i="43" s="1"/>
  <c r="G582" i="43"/>
  <c r="F582" i="43"/>
  <c r="E582" i="43"/>
  <c r="D582" i="43"/>
  <c r="C582" i="43"/>
  <c r="B582" i="43"/>
  <c r="Y581" i="43"/>
  <c r="V581" i="43"/>
  <c r="U581" i="43"/>
  <c r="R581" i="43"/>
  <c r="O581" i="43"/>
  <c r="M581" i="43"/>
  <c r="L581" i="43"/>
  <c r="G581" i="43"/>
  <c r="F581" i="43"/>
  <c r="E581" i="43"/>
  <c r="D581" i="43"/>
  <c r="C581" i="43"/>
  <c r="B581" i="43"/>
  <c r="AB580" i="43"/>
  <c r="AC580" i="43" s="1"/>
  <c r="Y580" i="43"/>
  <c r="Z580" i="43" s="1"/>
  <c r="AA580" i="43" s="1"/>
  <c r="V580" i="43"/>
  <c r="U580" i="43"/>
  <c r="R580" i="43"/>
  <c r="O580" i="43"/>
  <c r="M580" i="43"/>
  <c r="L580" i="43"/>
  <c r="W580" i="43" s="1"/>
  <c r="G580" i="43"/>
  <c r="F580" i="43"/>
  <c r="E580" i="43"/>
  <c r="D580" i="43"/>
  <c r="C580" i="43"/>
  <c r="B580" i="43"/>
  <c r="Y579" i="43"/>
  <c r="V579" i="43"/>
  <c r="U579" i="43"/>
  <c r="R579" i="43"/>
  <c r="O579" i="43"/>
  <c r="P579" i="43" s="1"/>
  <c r="M579" i="43"/>
  <c r="L579" i="43"/>
  <c r="S579" i="43" s="1"/>
  <c r="G579" i="43"/>
  <c r="F579" i="43"/>
  <c r="E579" i="43"/>
  <c r="D579" i="43"/>
  <c r="C579" i="43"/>
  <c r="B579" i="43"/>
  <c r="AD578" i="43"/>
  <c r="Z578" i="43"/>
  <c r="AA578" i="43" s="1"/>
  <c r="Y578" i="43"/>
  <c r="AB578" i="43" s="1"/>
  <c r="AC578" i="43" s="1"/>
  <c r="V578" i="43"/>
  <c r="X578" i="43" s="1"/>
  <c r="U578" i="43"/>
  <c r="R578" i="43"/>
  <c r="O578" i="43"/>
  <c r="P578" i="43" s="1"/>
  <c r="M578" i="43"/>
  <c r="L578" i="43"/>
  <c r="S578" i="43" s="1"/>
  <c r="G578" i="43"/>
  <c r="F578" i="43"/>
  <c r="E578" i="43"/>
  <c r="D578" i="43"/>
  <c r="C578" i="43"/>
  <c r="B578" i="43"/>
  <c r="Y577" i="43"/>
  <c r="AB577" i="43" s="1"/>
  <c r="AC577" i="43" s="1"/>
  <c r="V577" i="43"/>
  <c r="U577" i="43"/>
  <c r="R577" i="43"/>
  <c r="O577" i="43"/>
  <c r="M577" i="43"/>
  <c r="L577" i="43"/>
  <c r="S577" i="43" s="1"/>
  <c r="G577" i="43"/>
  <c r="F577" i="43"/>
  <c r="E577" i="43"/>
  <c r="D577" i="43"/>
  <c r="C577" i="43"/>
  <c r="B577" i="43"/>
  <c r="Z576" i="43"/>
  <c r="AA576" i="43" s="1"/>
  <c r="Y576" i="43"/>
  <c r="AB576" i="43" s="1"/>
  <c r="AC576" i="43" s="1"/>
  <c r="V576" i="43"/>
  <c r="U576" i="43"/>
  <c r="R576" i="43"/>
  <c r="O576" i="43"/>
  <c r="M576" i="43"/>
  <c r="L576" i="43"/>
  <c r="S576" i="43" s="1"/>
  <c r="G576" i="43"/>
  <c r="F576" i="43"/>
  <c r="E576" i="43"/>
  <c r="D576" i="43"/>
  <c r="C576" i="43"/>
  <c r="B576" i="43"/>
  <c r="AB575" i="43"/>
  <c r="AC575" i="43" s="1"/>
  <c r="Z575" i="43"/>
  <c r="AA575" i="43" s="1"/>
  <c r="Y575" i="43"/>
  <c r="AD575" i="43" s="1"/>
  <c r="V575" i="43"/>
  <c r="U575" i="43"/>
  <c r="R575" i="43"/>
  <c r="O575" i="43"/>
  <c r="M575" i="43"/>
  <c r="L575" i="43"/>
  <c r="W575" i="43" s="1"/>
  <c r="G575" i="43"/>
  <c r="F575" i="43"/>
  <c r="E575" i="43"/>
  <c r="D575" i="43"/>
  <c r="C575" i="43"/>
  <c r="B575" i="43"/>
  <c r="Y574" i="43"/>
  <c r="V574" i="43"/>
  <c r="U574" i="43"/>
  <c r="R574" i="43"/>
  <c r="O574" i="43"/>
  <c r="M574" i="43"/>
  <c r="L574" i="43"/>
  <c r="G574" i="43"/>
  <c r="F574" i="43"/>
  <c r="E574" i="43"/>
  <c r="D574" i="43"/>
  <c r="C574" i="43"/>
  <c r="B574" i="43"/>
  <c r="AB573" i="43"/>
  <c r="AC573" i="43" s="1"/>
  <c r="Y573" i="43"/>
  <c r="Z573" i="43" s="1"/>
  <c r="AA573" i="43" s="1"/>
  <c r="V573" i="43"/>
  <c r="U573" i="43"/>
  <c r="R573" i="43"/>
  <c r="O573" i="43"/>
  <c r="M573" i="43"/>
  <c r="L573" i="43"/>
  <c r="W573" i="43" s="1"/>
  <c r="G573" i="43"/>
  <c r="F573" i="43"/>
  <c r="E573" i="43"/>
  <c r="D573" i="43"/>
  <c r="C573" i="43"/>
  <c r="B573" i="43"/>
  <c r="Y572" i="43"/>
  <c r="V572" i="43"/>
  <c r="U572" i="43"/>
  <c r="R572" i="43"/>
  <c r="O572" i="43"/>
  <c r="M572" i="43"/>
  <c r="L572" i="43"/>
  <c r="G572" i="43"/>
  <c r="F572" i="43"/>
  <c r="E572" i="43"/>
  <c r="D572" i="43"/>
  <c r="C572" i="43"/>
  <c r="B572" i="43"/>
  <c r="Y571" i="43"/>
  <c r="Z571" i="43" s="1"/>
  <c r="AA571" i="43" s="1"/>
  <c r="V571" i="43"/>
  <c r="U571" i="43"/>
  <c r="R571" i="43"/>
  <c r="O571" i="43"/>
  <c r="M571" i="43"/>
  <c r="L571" i="43"/>
  <c r="S571" i="43" s="1"/>
  <c r="G571" i="43"/>
  <c r="F571" i="43"/>
  <c r="E571" i="43"/>
  <c r="D571" i="43"/>
  <c r="C571" i="43"/>
  <c r="B571" i="43"/>
  <c r="AD570" i="43"/>
  <c r="AB570" i="43"/>
  <c r="AC570" i="43" s="1"/>
  <c r="Z570" i="43"/>
  <c r="AA570" i="43" s="1"/>
  <c r="Y570" i="43"/>
  <c r="V570" i="43"/>
  <c r="U570" i="43"/>
  <c r="R570" i="43"/>
  <c r="O570" i="43"/>
  <c r="M570" i="43"/>
  <c r="L570" i="43"/>
  <c r="S570" i="43" s="1"/>
  <c r="G570" i="43"/>
  <c r="F570" i="43"/>
  <c r="E570" i="43"/>
  <c r="D570" i="43"/>
  <c r="C570" i="43"/>
  <c r="B570" i="43"/>
  <c r="AD569" i="43"/>
  <c r="Z569" i="43"/>
  <c r="AA569" i="43" s="1"/>
  <c r="Y569" i="43"/>
  <c r="AB569" i="43" s="1"/>
  <c r="AC569" i="43" s="1"/>
  <c r="V569" i="43"/>
  <c r="U569" i="43"/>
  <c r="S569" i="43"/>
  <c r="R569" i="43"/>
  <c r="O569" i="43"/>
  <c r="M569" i="43"/>
  <c r="L569" i="43"/>
  <c r="P569" i="43" s="1"/>
  <c r="G569" i="43"/>
  <c r="F569" i="43"/>
  <c r="E569" i="43"/>
  <c r="D569" i="43"/>
  <c r="C569" i="43"/>
  <c r="B569" i="43"/>
  <c r="Y568" i="43"/>
  <c r="AB568" i="43" s="1"/>
  <c r="AC568" i="43" s="1"/>
  <c r="V568" i="43"/>
  <c r="X568" i="43" s="1"/>
  <c r="U568" i="43"/>
  <c r="R568" i="43"/>
  <c r="O568" i="43"/>
  <c r="P568" i="43" s="1"/>
  <c r="M568" i="43"/>
  <c r="L568" i="43"/>
  <c r="S568" i="43" s="1"/>
  <c r="G568" i="43"/>
  <c r="F568" i="43"/>
  <c r="E568" i="43"/>
  <c r="D568" i="43"/>
  <c r="C568" i="43"/>
  <c r="B568" i="43"/>
  <c r="Y567" i="43"/>
  <c r="AB567" i="43" s="1"/>
  <c r="AC567" i="43" s="1"/>
  <c r="V567" i="43"/>
  <c r="U567" i="43"/>
  <c r="R567" i="43"/>
  <c r="O567" i="43"/>
  <c r="M567" i="43"/>
  <c r="L567" i="43"/>
  <c r="G567" i="43"/>
  <c r="F567" i="43"/>
  <c r="E567" i="43"/>
  <c r="D567" i="43"/>
  <c r="C567" i="43"/>
  <c r="B567" i="43"/>
  <c r="AB566" i="43"/>
  <c r="AC566" i="43" s="1"/>
  <c r="Y566" i="43"/>
  <c r="Z566" i="43" s="1"/>
  <c r="AA566" i="43" s="1"/>
  <c r="V566" i="43"/>
  <c r="U566" i="43"/>
  <c r="R566" i="43"/>
  <c r="O566" i="43"/>
  <c r="M566" i="43"/>
  <c r="L566" i="43"/>
  <c r="S566" i="43" s="1"/>
  <c r="G566" i="43"/>
  <c r="F566" i="43"/>
  <c r="E566" i="43"/>
  <c r="D566" i="43"/>
  <c r="C566" i="43"/>
  <c r="B566" i="43"/>
  <c r="Y565" i="43"/>
  <c r="V565" i="43"/>
  <c r="U565" i="43"/>
  <c r="R565" i="43"/>
  <c r="O565" i="43"/>
  <c r="M565" i="43"/>
  <c r="L565" i="43"/>
  <c r="G565" i="43"/>
  <c r="F565" i="43"/>
  <c r="E565" i="43"/>
  <c r="D565" i="43"/>
  <c r="C565" i="43"/>
  <c r="B565" i="43"/>
  <c r="AB564" i="43"/>
  <c r="AC564" i="43" s="1"/>
  <c r="Y564" i="43"/>
  <c r="Z564" i="43" s="1"/>
  <c r="AA564" i="43" s="1"/>
  <c r="V564" i="43"/>
  <c r="U564" i="43"/>
  <c r="R564" i="43"/>
  <c r="O564" i="43"/>
  <c r="M564" i="43"/>
  <c r="L564" i="43"/>
  <c r="W564" i="43" s="1"/>
  <c r="G564" i="43"/>
  <c r="F564" i="43"/>
  <c r="E564" i="43"/>
  <c r="D564" i="43"/>
  <c r="C564" i="43"/>
  <c r="B564" i="43"/>
  <c r="Y563" i="43"/>
  <c r="V563" i="43"/>
  <c r="U563" i="43"/>
  <c r="R563" i="43"/>
  <c r="O563" i="43"/>
  <c r="M563" i="43"/>
  <c r="L563" i="43"/>
  <c r="S563" i="43" s="1"/>
  <c r="G563" i="43"/>
  <c r="F563" i="43"/>
  <c r="E563" i="43"/>
  <c r="D563" i="43"/>
  <c r="C563" i="43"/>
  <c r="B563" i="43"/>
  <c r="AD562" i="43"/>
  <c r="Z562" i="43"/>
  <c r="AA562" i="43" s="1"/>
  <c r="Y562" i="43"/>
  <c r="AB562" i="43" s="1"/>
  <c r="AC562" i="43" s="1"/>
  <c r="V562" i="43"/>
  <c r="U562" i="43"/>
  <c r="R562" i="43"/>
  <c r="O562" i="43"/>
  <c r="M562" i="43"/>
  <c r="L562" i="43"/>
  <c r="G562" i="43"/>
  <c r="F562" i="43"/>
  <c r="E562" i="43"/>
  <c r="D562" i="43"/>
  <c r="C562" i="43"/>
  <c r="B562" i="43"/>
  <c r="Y561" i="43"/>
  <c r="V561" i="43"/>
  <c r="U561" i="43"/>
  <c r="R561" i="43"/>
  <c r="O561" i="43"/>
  <c r="M561" i="43"/>
  <c r="L561" i="43"/>
  <c r="W561" i="43" s="1"/>
  <c r="G561" i="43"/>
  <c r="F561" i="43"/>
  <c r="E561" i="43"/>
  <c r="D561" i="43"/>
  <c r="C561" i="43"/>
  <c r="B561" i="43"/>
  <c r="Y560" i="43"/>
  <c r="V560" i="43"/>
  <c r="W560" i="43" s="1"/>
  <c r="U560" i="43"/>
  <c r="R560" i="43"/>
  <c r="O560" i="43"/>
  <c r="M560" i="43"/>
  <c r="L560" i="43"/>
  <c r="G560" i="43"/>
  <c r="F560" i="43"/>
  <c r="E560" i="43"/>
  <c r="D560" i="43"/>
  <c r="C560" i="43"/>
  <c r="B560" i="43"/>
  <c r="Y559" i="43"/>
  <c r="V559" i="43"/>
  <c r="U559" i="43"/>
  <c r="R559" i="43"/>
  <c r="O559" i="43"/>
  <c r="M559" i="43"/>
  <c r="L559" i="43"/>
  <c r="W559" i="43" s="1"/>
  <c r="G559" i="43"/>
  <c r="F559" i="43"/>
  <c r="E559" i="43"/>
  <c r="D559" i="43"/>
  <c r="C559" i="43"/>
  <c r="B559" i="43"/>
  <c r="Y558" i="43"/>
  <c r="V558" i="43"/>
  <c r="U558" i="43"/>
  <c r="R558" i="43"/>
  <c r="O558" i="43"/>
  <c r="M558" i="43"/>
  <c r="L558" i="43"/>
  <c r="G558" i="43"/>
  <c r="F558" i="43"/>
  <c r="E558" i="43"/>
  <c r="D558" i="43"/>
  <c r="C558" i="43"/>
  <c r="B558" i="43"/>
  <c r="Y557" i="43"/>
  <c r="V557" i="43"/>
  <c r="U557" i="43"/>
  <c r="R557" i="43"/>
  <c r="O557" i="43"/>
  <c r="M557" i="43"/>
  <c r="L557" i="43"/>
  <c r="W557" i="43" s="1"/>
  <c r="G557" i="43"/>
  <c r="F557" i="43"/>
  <c r="E557" i="43"/>
  <c r="D557" i="43"/>
  <c r="C557" i="43"/>
  <c r="B557" i="43"/>
  <c r="Y556" i="43"/>
  <c r="V556" i="43"/>
  <c r="W556" i="43" s="1"/>
  <c r="U556" i="43"/>
  <c r="R556" i="43"/>
  <c r="O556" i="43"/>
  <c r="M556" i="43"/>
  <c r="L556" i="43"/>
  <c r="G556" i="43"/>
  <c r="F556" i="43"/>
  <c r="E556" i="43"/>
  <c r="D556" i="43"/>
  <c r="C556" i="43"/>
  <c r="B556" i="43"/>
  <c r="Y555" i="43"/>
  <c r="V555" i="43"/>
  <c r="U555" i="43"/>
  <c r="R555" i="43"/>
  <c r="O555" i="43"/>
  <c r="M555" i="43"/>
  <c r="L555" i="43"/>
  <c r="W555" i="43" s="1"/>
  <c r="G555" i="43"/>
  <c r="F555" i="43"/>
  <c r="E555" i="43"/>
  <c r="D555" i="43"/>
  <c r="C555" i="43"/>
  <c r="B555" i="43"/>
  <c r="Y554" i="43"/>
  <c r="V554" i="43"/>
  <c r="U554" i="43"/>
  <c r="R554" i="43"/>
  <c r="O554" i="43"/>
  <c r="M554" i="43"/>
  <c r="L554" i="43"/>
  <c r="G554" i="43"/>
  <c r="F554" i="43"/>
  <c r="E554" i="43"/>
  <c r="D554" i="43"/>
  <c r="C554" i="43"/>
  <c r="B554" i="43"/>
  <c r="Y553" i="43"/>
  <c r="V553" i="43"/>
  <c r="U553" i="43"/>
  <c r="R553" i="43"/>
  <c r="O553" i="43"/>
  <c r="M553" i="43"/>
  <c r="L553" i="43"/>
  <c r="W553" i="43" s="1"/>
  <c r="G553" i="43"/>
  <c r="F553" i="43"/>
  <c r="E553" i="43"/>
  <c r="D553" i="43"/>
  <c r="C553" i="43"/>
  <c r="B553" i="43"/>
  <c r="Y552" i="43"/>
  <c r="V552" i="43"/>
  <c r="W552" i="43" s="1"/>
  <c r="U552" i="43"/>
  <c r="R552" i="43"/>
  <c r="O552" i="43"/>
  <c r="M552" i="43"/>
  <c r="L552" i="43"/>
  <c r="G552" i="43"/>
  <c r="F552" i="43"/>
  <c r="E552" i="43"/>
  <c r="D552" i="43"/>
  <c r="C552" i="43"/>
  <c r="B552" i="43"/>
  <c r="Y551" i="43"/>
  <c r="V551" i="43"/>
  <c r="U551" i="43"/>
  <c r="R551" i="43"/>
  <c r="O551" i="43"/>
  <c r="M551" i="43"/>
  <c r="L551" i="43"/>
  <c r="W551" i="43" s="1"/>
  <c r="G551" i="43"/>
  <c r="F551" i="43"/>
  <c r="E551" i="43"/>
  <c r="D551" i="43"/>
  <c r="C551" i="43"/>
  <c r="B551" i="43"/>
  <c r="Y550" i="43"/>
  <c r="V550" i="43"/>
  <c r="U550" i="43"/>
  <c r="R550" i="43"/>
  <c r="O550" i="43"/>
  <c r="M550" i="43"/>
  <c r="L550" i="43"/>
  <c r="G550" i="43"/>
  <c r="F550" i="43"/>
  <c r="E550" i="43"/>
  <c r="D550" i="43"/>
  <c r="C550" i="43"/>
  <c r="B550" i="43"/>
  <c r="Y549" i="43"/>
  <c r="V549" i="43"/>
  <c r="U549" i="43"/>
  <c r="R549" i="43"/>
  <c r="O549" i="43"/>
  <c r="M549" i="43"/>
  <c r="L549" i="43"/>
  <c r="W549" i="43" s="1"/>
  <c r="G549" i="43"/>
  <c r="F549" i="43"/>
  <c r="E549" i="43"/>
  <c r="D549" i="43"/>
  <c r="C549" i="43"/>
  <c r="B549" i="43"/>
  <c r="Y548" i="43"/>
  <c r="V548" i="43"/>
  <c r="W548" i="43" s="1"/>
  <c r="U548" i="43"/>
  <c r="R548" i="43"/>
  <c r="O548" i="43"/>
  <c r="M548" i="43"/>
  <c r="L548" i="43"/>
  <c r="G548" i="43"/>
  <c r="F548" i="43"/>
  <c r="E548" i="43"/>
  <c r="D548" i="43"/>
  <c r="C548" i="43"/>
  <c r="B548" i="43"/>
  <c r="Y547" i="43"/>
  <c r="AD547" i="43" s="1"/>
  <c r="V547" i="43"/>
  <c r="U547" i="43"/>
  <c r="R547" i="43"/>
  <c r="O547" i="43"/>
  <c r="M547" i="43"/>
  <c r="L547" i="43"/>
  <c r="G547" i="43"/>
  <c r="F547" i="43"/>
  <c r="E547" i="43"/>
  <c r="D547" i="43"/>
  <c r="C547" i="43"/>
  <c r="B547" i="43"/>
  <c r="Y546" i="43"/>
  <c r="AB546" i="43" s="1"/>
  <c r="AC546" i="43" s="1"/>
  <c r="V546" i="43"/>
  <c r="U546" i="43"/>
  <c r="R546" i="43"/>
  <c r="O546" i="43"/>
  <c r="M546" i="43"/>
  <c r="L546" i="43"/>
  <c r="G546" i="43"/>
  <c r="F546" i="43"/>
  <c r="E546" i="43"/>
  <c r="D546" i="43"/>
  <c r="C546" i="43"/>
  <c r="B546" i="43"/>
  <c r="Y545" i="43"/>
  <c r="AD545" i="43" s="1"/>
  <c r="V545" i="43"/>
  <c r="U545" i="43"/>
  <c r="R545" i="43"/>
  <c r="O545" i="43"/>
  <c r="M545" i="43"/>
  <c r="L545" i="43"/>
  <c r="P545" i="43" s="1"/>
  <c r="G545" i="43"/>
  <c r="F545" i="43"/>
  <c r="E545" i="43"/>
  <c r="D545" i="43"/>
  <c r="C545" i="43"/>
  <c r="B545" i="43"/>
  <c r="Y544" i="43"/>
  <c r="AB544" i="43" s="1"/>
  <c r="AC544" i="43" s="1"/>
  <c r="V544" i="43"/>
  <c r="U544" i="43"/>
  <c r="R544" i="43"/>
  <c r="O544" i="43"/>
  <c r="M544" i="43"/>
  <c r="L544" i="43"/>
  <c r="G544" i="43"/>
  <c r="F544" i="43"/>
  <c r="E544" i="43"/>
  <c r="D544" i="43"/>
  <c r="C544" i="43"/>
  <c r="B544" i="43"/>
  <c r="Y543" i="43"/>
  <c r="V543" i="43"/>
  <c r="U543" i="43"/>
  <c r="R543" i="43"/>
  <c r="O543" i="43"/>
  <c r="M543" i="43"/>
  <c r="L543" i="43"/>
  <c r="G543" i="43"/>
  <c r="F543" i="43"/>
  <c r="E543" i="43"/>
  <c r="D543" i="43"/>
  <c r="C543" i="43"/>
  <c r="B543" i="43"/>
  <c r="Y542" i="43"/>
  <c r="AB542" i="43" s="1"/>
  <c r="AC542" i="43" s="1"/>
  <c r="V542" i="43"/>
  <c r="U542" i="43"/>
  <c r="R542" i="43"/>
  <c r="O542" i="43"/>
  <c r="M542" i="43"/>
  <c r="L542" i="43"/>
  <c r="G542" i="43"/>
  <c r="F542" i="43"/>
  <c r="E542" i="43"/>
  <c r="D542" i="43"/>
  <c r="C542" i="43"/>
  <c r="B542" i="43"/>
  <c r="AB541" i="43"/>
  <c r="AC541" i="43" s="1"/>
  <c r="Y541" i="43"/>
  <c r="V541" i="43"/>
  <c r="W541" i="43" s="1"/>
  <c r="U541" i="43"/>
  <c r="R541" i="43"/>
  <c r="O541" i="43"/>
  <c r="M541" i="43"/>
  <c r="L541" i="43"/>
  <c r="G541" i="43"/>
  <c r="F541" i="43"/>
  <c r="E541" i="43"/>
  <c r="D541" i="43"/>
  <c r="C541" i="43"/>
  <c r="B541" i="43"/>
  <c r="AC540" i="43"/>
  <c r="Y540" i="43"/>
  <c r="AB540" i="43" s="1"/>
  <c r="V540" i="43"/>
  <c r="O540" i="43"/>
  <c r="M540" i="43"/>
  <c r="L540" i="43"/>
  <c r="G540" i="43"/>
  <c r="F540" i="43"/>
  <c r="E540" i="43"/>
  <c r="D540" i="43"/>
  <c r="C540" i="43"/>
  <c r="B540" i="43"/>
  <c r="AC539" i="43"/>
  <c r="Y539" i="43"/>
  <c r="AB539" i="43" s="1"/>
  <c r="W539" i="43"/>
  <c r="V539" i="43"/>
  <c r="S539" i="43"/>
  <c r="O539" i="43"/>
  <c r="M539" i="43"/>
  <c r="L539" i="43"/>
  <c r="G539" i="43"/>
  <c r="F539" i="43"/>
  <c r="E539" i="43"/>
  <c r="D539" i="43"/>
  <c r="C539" i="43"/>
  <c r="B539" i="43"/>
  <c r="Y538" i="43"/>
  <c r="AB538" i="43" s="1"/>
  <c r="AC538" i="43" s="1"/>
  <c r="V538" i="43"/>
  <c r="S538" i="43"/>
  <c r="O538" i="43"/>
  <c r="M538" i="43"/>
  <c r="L538" i="43"/>
  <c r="G538" i="43"/>
  <c r="F538" i="43"/>
  <c r="E538" i="43"/>
  <c r="D538" i="43"/>
  <c r="C538" i="43"/>
  <c r="B538" i="43"/>
  <c r="Y537" i="43"/>
  <c r="V537" i="43"/>
  <c r="U537" i="43"/>
  <c r="R537" i="43"/>
  <c r="O537" i="43"/>
  <c r="P537" i="43" s="1"/>
  <c r="M537" i="43"/>
  <c r="L537" i="43"/>
  <c r="G537" i="43"/>
  <c r="F537" i="43"/>
  <c r="E537" i="43"/>
  <c r="D537" i="43"/>
  <c r="C537" i="43"/>
  <c r="B537" i="43"/>
  <c r="Y536" i="43"/>
  <c r="V536" i="43"/>
  <c r="U536" i="43"/>
  <c r="R536" i="43"/>
  <c r="O536" i="43"/>
  <c r="M536" i="43"/>
  <c r="L536" i="43"/>
  <c r="G536" i="43"/>
  <c r="F536" i="43"/>
  <c r="E536" i="43"/>
  <c r="D536" i="43"/>
  <c r="C536" i="43"/>
  <c r="B536" i="43"/>
  <c r="Y535" i="43"/>
  <c r="AB535" i="43" s="1"/>
  <c r="AC535" i="43" s="1"/>
  <c r="V535" i="43"/>
  <c r="U535" i="43"/>
  <c r="R535" i="43"/>
  <c r="O535" i="43"/>
  <c r="M535" i="43"/>
  <c r="L535" i="43"/>
  <c r="G535" i="43"/>
  <c r="F535" i="43"/>
  <c r="E535" i="43"/>
  <c r="D535" i="43"/>
  <c r="C535" i="43"/>
  <c r="B535" i="43"/>
  <c r="Y534" i="43"/>
  <c r="AB534" i="43" s="1"/>
  <c r="AC534" i="43" s="1"/>
  <c r="V534" i="43"/>
  <c r="U534" i="43"/>
  <c r="R534" i="43"/>
  <c r="O534" i="43"/>
  <c r="M534" i="43"/>
  <c r="L534" i="43"/>
  <c r="P534" i="43" s="1"/>
  <c r="G534" i="43"/>
  <c r="F534" i="43"/>
  <c r="E534" i="43"/>
  <c r="D534" i="43"/>
  <c r="C534" i="43"/>
  <c r="B534" i="43"/>
  <c r="Y533" i="43"/>
  <c r="V533" i="43"/>
  <c r="U533" i="43"/>
  <c r="R533" i="43"/>
  <c r="O533" i="43"/>
  <c r="M533" i="43"/>
  <c r="L533" i="43"/>
  <c r="G533" i="43"/>
  <c r="F533" i="43"/>
  <c r="E533" i="43"/>
  <c r="D533" i="43"/>
  <c r="C533" i="43"/>
  <c r="B533" i="43"/>
  <c r="Y532" i="43"/>
  <c r="V532" i="43"/>
  <c r="U532" i="43"/>
  <c r="R532" i="43"/>
  <c r="O532" i="43"/>
  <c r="M532" i="43"/>
  <c r="L532" i="43"/>
  <c r="G532" i="43"/>
  <c r="F532" i="43"/>
  <c r="E532" i="43"/>
  <c r="D532" i="43"/>
  <c r="C532" i="43"/>
  <c r="B532" i="43"/>
  <c r="AC531" i="43"/>
  <c r="Y531" i="43"/>
  <c r="AB531" i="43" s="1"/>
  <c r="V531" i="43"/>
  <c r="U531" i="43"/>
  <c r="R531" i="43"/>
  <c r="O531" i="43"/>
  <c r="M531" i="43"/>
  <c r="L531" i="43"/>
  <c r="P531" i="43" s="1"/>
  <c r="G531" i="43"/>
  <c r="F531" i="43"/>
  <c r="E531" i="43"/>
  <c r="D531" i="43"/>
  <c r="C531" i="43"/>
  <c r="B531" i="43"/>
  <c r="Y530" i="43"/>
  <c r="AB530" i="43" s="1"/>
  <c r="AC530" i="43" s="1"/>
  <c r="V530" i="43"/>
  <c r="U530" i="43"/>
  <c r="R530" i="43"/>
  <c r="O530" i="43"/>
  <c r="M530" i="43"/>
  <c r="L530" i="43"/>
  <c r="G530" i="43"/>
  <c r="F530" i="43"/>
  <c r="E530" i="43"/>
  <c r="D530" i="43"/>
  <c r="C530" i="43"/>
  <c r="B530" i="43"/>
  <c r="Z529" i="43"/>
  <c r="AA529" i="43" s="1"/>
  <c r="Y529" i="43"/>
  <c r="AB529" i="43" s="1"/>
  <c r="AC529" i="43" s="1"/>
  <c r="V529" i="43"/>
  <c r="W529" i="43" s="1"/>
  <c r="U529" i="43"/>
  <c r="R529" i="43"/>
  <c r="O529" i="43"/>
  <c r="M529" i="43"/>
  <c r="L529" i="43"/>
  <c r="G529" i="43"/>
  <c r="F529" i="43"/>
  <c r="E529" i="43"/>
  <c r="D529" i="43"/>
  <c r="C529" i="43"/>
  <c r="B529" i="43"/>
  <c r="Y528" i="43"/>
  <c r="V528" i="43"/>
  <c r="U528" i="43"/>
  <c r="R528" i="43"/>
  <c r="O528" i="43"/>
  <c r="M528" i="43"/>
  <c r="L528" i="43"/>
  <c r="P528" i="43" s="1"/>
  <c r="G528" i="43"/>
  <c r="F528" i="43"/>
  <c r="E528" i="43"/>
  <c r="D528" i="43"/>
  <c r="C528" i="43"/>
  <c r="B528" i="43"/>
  <c r="AC527" i="43"/>
  <c r="Y527" i="43"/>
  <c r="AB527" i="43" s="1"/>
  <c r="W527" i="43"/>
  <c r="V527" i="43"/>
  <c r="U527" i="43"/>
  <c r="R527" i="43"/>
  <c r="O527" i="43"/>
  <c r="P527" i="43" s="1"/>
  <c r="M527" i="43"/>
  <c r="L527" i="43"/>
  <c r="G527" i="43"/>
  <c r="F527" i="43"/>
  <c r="E527" i="43"/>
  <c r="D527" i="43"/>
  <c r="C527" i="43"/>
  <c r="B527" i="43"/>
  <c r="AB526" i="43"/>
  <c r="AC526" i="43" s="1"/>
  <c r="Y526" i="43"/>
  <c r="W526" i="43"/>
  <c r="V526" i="43"/>
  <c r="U526" i="43"/>
  <c r="R526" i="43"/>
  <c r="O526" i="43"/>
  <c r="M526" i="43"/>
  <c r="L526" i="43"/>
  <c r="G526" i="43"/>
  <c r="F526" i="43"/>
  <c r="E526" i="43"/>
  <c r="D526" i="43"/>
  <c r="C526" i="43"/>
  <c r="B526" i="43"/>
  <c r="Z525" i="43"/>
  <c r="AA525" i="43" s="1"/>
  <c r="Y525" i="43"/>
  <c r="AB525" i="43" s="1"/>
  <c r="AC525" i="43" s="1"/>
  <c r="W525" i="43"/>
  <c r="V525" i="43"/>
  <c r="U525" i="43"/>
  <c r="R525" i="43"/>
  <c r="P525" i="43"/>
  <c r="O525" i="43"/>
  <c r="M525" i="43"/>
  <c r="L525" i="43"/>
  <c r="G525" i="43"/>
  <c r="F525" i="43"/>
  <c r="E525" i="43"/>
  <c r="D525" i="43"/>
  <c r="C525" i="43"/>
  <c r="B525" i="43"/>
  <c r="Y524" i="43"/>
  <c r="V524" i="43"/>
  <c r="U524" i="43"/>
  <c r="R524" i="43"/>
  <c r="O524" i="43"/>
  <c r="M524" i="43"/>
  <c r="L524" i="43"/>
  <c r="P524" i="43" s="1"/>
  <c r="G524" i="43"/>
  <c r="F524" i="43"/>
  <c r="E524" i="43"/>
  <c r="D524" i="43"/>
  <c r="C524" i="43"/>
  <c r="B524" i="43"/>
  <c r="Y523" i="43"/>
  <c r="AB523" i="43" s="1"/>
  <c r="AC523" i="43" s="1"/>
  <c r="V523" i="43"/>
  <c r="U523" i="43"/>
  <c r="R523" i="43"/>
  <c r="O523" i="43"/>
  <c r="P523" i="43" s="1"/>
  <c r="M523" i="43"/>
  <c r="L523" i="43"/>
  <c r="G523" i="43"/>
  <c r="F523" i="43"/>
  <c r="E523" i="43"/>
  <c r="D523" i="43"/>
  <c r="C523" i="43"/>
  <c r="B523" i="43"/>
  <c r="AB522" i="43"/>
  <c r="AC522" i="43" s="1"/>
  <c r="Y522" i="43"/>
  <c r="V522" i="43"/>
  <c r="W522" i="43" s="1"/>
  <c r="U522" i="43"/>
  <c r="R522" i="43"/>
  <c r="O522" i="43"/>
  <c r="M522" i="43"/>
  <c r="L522" i="43"/>
  <c r="G522" i="43"/>
  <c r="F522" i="43"/>
  <c r="E522" i="43"/>
  <c r="D522" i="43"/>
  <c r="C522" i="43"/>
  <c r="B522" i="43"/>
  <c r="AC521" i="43"/>
  <c r="Y521" i="43"/>
  <c r="AB521" i="43" s="1"/>
  <c r="V521" i="43"/>
  <c r="W521" i="43" s="1"/>
  <c r="U521" i="43"/>
  <c r="R521" i="43"/>
  <c r="P521" i="43"/>
  <c r="O521" i="43"/>
  <c r="M521" i="43"/>
  <c r="L521" i="43"/>
  <c r="G521" i="43"/>
  <c r="F521" i="43"/>
  <c r="E521" i="43"/>
  <c r="D521" i="43"/>
  <c r="C521" i="43"/>
  <c r="B521" i="43"/>
  <c r="Y520" i="43"/>
  <c r="V520" i="43"/>
  <c r="U520" i="43"/>
  <c r="R520" i="43"/>
  <c r="O520" i="43"/>
  <c r="M520" i="43"/>
  <c r="L520" i="43"/>
  <c r="G520" i="43"/>
  <c r="F520" i="43"/>
  <c r="E520" i="43"/>
  <c r="D520" i="43"/>
  <c r="C520" i="43"/>
  <c r="B520" i="43"/>
  <c r="Y519" i="43"/>
  <c r="AB519" i="43" s="1"/>
  <c r="AC519" i="43" s="1"/>
  <c r="V519" i="43"/>
  <c r="U519" i="43"/>
  <c r="R519" i="43"/>
  <c r="O519" i="43"/>
  <c r="M519" i="43"/>
  <c r="L519" i="43"/>
  <c r="G519" i="43"/>
  <c r="F519" i="43"/>
  <c r="E519" i="43"/>
  <c r="D519" i="43"/>
  <c r="C519" i="43"/>
  <c r="B519" i="43"/>
  <c r="Y518" i="43"/>
  <c r="AB518" i="43" s="1"/>
  <c r="AC518" i="43" s="1"/>
  <c r="V518" i="43"/>
  <c r="W518" i="43" s="1"/>
  <c r="U518" i="43"/>
  <c r="R518" i="43"/>
  <c r="O518" i="43"/>
  <c r="M518" i="43"/>
  <c r="L518" i="43"/>
  <c r="G518" i="43"/>
  <c r="F518" i="43"/>
  <c r="E518" i="43"/>
  <c r="D518" i="43"/>
  <c r="C518" i="43"/>
  <c r="B518" i="43"/>
  <c r="AC517" i="43"/>
  <c r="Y517" i="43"/>
  <c r="AB517" i="43" s="1"/>
  <c r="V517" i="43"/>
  <c r="U517" i="43"/>
  <c r="R517" i="43"/>
  <c r="O517" i="43"/>
  <c r="M517" i="43"/>
  <c r="L517" i="43"/>
  <c r="W517" i="43" s="1"/>
  <c r="G517" i="43"/>
  <c r="F517" i="43"/>
  <c r="E517" i="43"/>
  <c r="D517" i="43"/>
  <c r="C517" i="43"/>
  <c r="B517" i="43"/>
  <c r="Y516" i="43"/>
  <c r="V516" i="43"/>
  <c r="U516" i="43"/>
  <c r="R516" i="43"/>
  <c r="O516" i="43"/>
  <c r="M516" i="43"/>
  <c r="L516" i="43"/>
  <c r="G516" i="43"/>
  <c r="F516" i="43"/>
  <c r="E516" i="43"/>
  <c r="D516" i="43"/>
  <c r="C516" i="43"/>
  <c r="B516" i="43"/>
  <c r="AC515" i="43"/>
  <c r="Y515" i="43"/>
  <c r="AB515" i="43" s="1"/>
  <c r="V515" i="43"/>
  <c r="X515" i="43" s="1"/>
  <c r="U515" i="43"/>
  <c r="S515" i="43"/>
  <c r="R515" i="43"/>
  <c r="O515" i="43"/>
  <c r="P515" i="43" s="1"/>
  <c r="M515" i="43"/>
  <c r="L515" i="43"/>
  <c r="G515" i="43"/>
  <c r="F515" i="43"/>
  <c r="E515" i="43"/>
  <c r="D515" i="43"/>
  <c r="C515" i="43"/>
  <c r="B515" i="43"/>
  <c r="AD514" i="43"/>
  <c r="AB514" i="43"/>
  <c r="AC514" i="43" s="1"/>
  <c r="Z514" i="43"/>
  <c r="AA514" i="43" s="1"/>
  <c r="Y514" i="43"/>
  <c r="V514" i="43"/>
  <c r="U514" i="43"/>
  <c r="R514" i="43"/>
  <c r="O514" i="43"/>
  <c r="M514" i="43"/>
  <c r="L514" i="43"/>
  <c r="G514" i="43"/>
  <c r="F514" i="43"/>
  <c r="E514" i="43"/>
  <c r="D514" i="43"/>
  <c r="C514" i="43"/>
  <c r="B514" i="43"/>
  <c r="Y513" i="43"/>
  <c r="V513" i="43"/>
  <c r="U513" i="43"/>
  <c r="R513" i="43"/>
  <c r="O513" i="43"/>
  <c r="M513" i="43"/>
  <c r="L513" i="43"/>
  <c r="G513" i="43"/>
  <c r="F513" i="43"/>
  <c r="E513" i="43"/>
  <c r="D513" i="43"/>
  <c r="C513" i="43"/>
  <c r="B513" i="43"/>
  <c r="AB512" i="43"/>
  <c r="AC512" i="43" s="1"/>
  <c r="Y512" i="43"/>
  <c r="Z512" i="43" s="1"/>
  <c r="AA512" i="43" s="1"/>
  <c r="V512" i="43"/>
  <c r="U512" i="43"/>
  <c r="R512" i="43"/>
  <c r="O512" i="43"/>
  <c r="P512" i="43" s="1"/>
  <c r="M512" i="43"/>
  <c r="L512" i="43"/>
  <c r="G512" i="43"/>
  <c r="F512" i="43"/>
  <c r="E512" i="43"/>
  <c r="D512" i="43"/>
  <c r="C512" i="43"/>
  <c r="B512" i="43"/>
  <c r="AB511" i="43"/>
  <c r="AC511" i="43" s="1"/>
  <c r="Y511" i="43"/>
  <c r="AD511" i="43" s="1"/>
  <c r="V511" i="43"/>
  <c r="X511" i="43" s="1"/>
  <c r="U511" i="43"/>
  <c r="S511" i="43"/>
  <c r="R511" i="43"/>
  <c r="O511" i="43"/>
  <c r="P511" i="43" s="1"/>
  <c r="M511" i="43"/>
  <c r="L511" i="43"/>
  <c r="G511" i="43"/>
  <c r="F511" i="43"/>
  <c r="E511" i="43"/>
  <c r="D511" i="43"/>
  <c r="C511" i="43"/>
  <c r="B511" i="43"/>
  <c r="AD510" i="43"/>
  <c r="Z510" i="43"/>
  <c r="AA510" i="43" s="1"/>
  <c r="Y510" i="43"/>
  <c r="AB510" i="43" s="1"/>
  <c r="AC510" i="43" s="1"/>
  <c r="V510" i="43"/>
  <c r="U510" i="43"/>
  <c r="R510" i="43"/>
  <c r="O510" i="43"/>
  <c r="M510" i="43"/>
  <c r="L510" i="43"/>
  <c r="P510" i="43" s="1"/>
  <c r="G510" i="43"/>
  <c r="F510" i="43"/>
  <c r="E510" i="43"/>
  <c r="D510" i="43"/>
  <c r="C510" i="43"/>
  <c r="B510" i="43"/>
  <c r="Y509" i="43"/>
  <c r="AD509" i="43" s="1"/>
  <c r="V509" i="43"/>
  <c r="X509" i="43" s="1"/>
  <c r="U509" i="43"/>
  <c r="R509" i="43"/>
  <c r="O509" i="43"/>
  <c r="M509" i="43"/>
  <c r="L509" i="43"/>
  <c r="S509" i="43" s="1"/>
  <c r="G509" i="43"/>
  <c r="F509" i="43"/>
  <c r="E509" i="43"/>
  <c r="D509" i="43"/>
  <c r="C509" i="43"/>
  <c r="B509" i="43"/>
  <c r="AD508" i="43"/>
  <c r="Y508" i="43"/>
  <c r="AB508" i="43" s="1"/>
  <c r="AC508" i="43" s="1"/>
  <c r="V508" i="43"/>
  <c r="U508" i="43"/>
  <c r="R508" i="43"/>
  <c r="O508" i="43"/>
  <c r="P508" i="43" s="1"/>
  <c r="M508" i="43"/>
  <c r="L508" i="43"/>
  <c r="G508" i="43"/>
  <c r="F508" i="43"/>
  <c r="E508" i="43"/>
  <c r="D508" i="43"/>
  <c r="C508" i="43"/>
  <c r="B508" i="43"/>
  <c r="AB507" i="43"/>
  <c r="AC507" i="43" s="1"/>
  <c r="Y507" i="43"/>
  <c r="AD507" i="43" s="1"/>
  <c r="V507" i="43"/>
  <c r="U507" i="43"/>
  <c r="R507" i="43"/>
  <c r="O507" i="43"/>
  <c r="M507" i="43"/>
  <c r="L507" i="43"/>
  <c r="S507" i="43" s="1"/>
  <c r="G507" i="43"/>
  <c r="F507" i="43"/>
  <c r="E507" i="43"/>
  <c r="D507" i="43"/>
  <c r="C507" i="43"/>
  <c r="B507" i="43"/>
  <c r="AD506" i="43"/>
  <c r="Z506" i="43"/>
  <c r="AA506" i="43" s="1"/>
  <c r="Y506" i="43"/>
  <c r="AB506" i="43" s="1"/>
  <c r="AC506" i="43" s="1"/>
  <c r="V506" i="43"/>
  <c r="U506" i="43"/>
  <c r="R506" i="43"/>
  <c r="O506" i="43"/>
  <c r="M506" i="43"/>
  <c r="L506" i="43"/>
  <c r="G506" i="43"/>
  <c r="F506" i="43"/>
  <c r="E506" i="43"/>
  <c r="D506" i="43"/>
  <c r="C506" i="43"/>
  <c r="B506" i="43"/>
  <c r="Y505" i="43"/>
  <c r="V505" i="43"/>
  <c r="U505" i="43"/>
  <c r="R505" i="43"/>
  <c r="O505" i="43"/>
  <c r="M505" i="43"/>
  <c r="L505" i="43"/>
  <c r="W505" i="43" s="1"/>
  <c r="G505" i="43"/>
  <c r="F505" i="43"/>
  <c r="E505" i="43"/>
  <c r="D505" i="43"/>
  <c r="C505" i="43"/>
  <c r="B505" i="43"/>
  <c r="Y504" i="43"/>
  <c r="V504" i="43"/>
  <c r="U504" i="43"/>
  <c r="R504" i="43"/>
  <c r="O504" i="43"/>
  <c r="P504" i="43" s="1"/>
  <c r="M504" i="43"/>
  <c r="L504" i="43"/>
  <c r="X504" i="43" s="1"/>
  <c r="G504" i="43"/>
  <c r="F504" i="43"/>
  <c r="E504" i="43"/>
  <c r="D504" i="43"/>
  <c r="C504" i="43"/>
  <c r="B504" i="43"/>
  <c r="AB503" i="43"/>
  <c r="AC503" i="43" s="1"/>
  <c r="Y503" i="43"/>
  <c r="AD503" i="43" s="1"/>
  <c r="V503" i="43"/>
  <c r="X503" i="43" s="1"/>
  <c r="U503" i="43"/>
  <c r="R503" i="43"/>
  <c r="O503" i="43"/>
  <c r="M503" i="43"/>
  <c r="L503" i="43"/>
  <c r="G503" i="43"/>
  <c r="F503" i="43"/>
  <c r="E503" i="43"/>
  <c r="D503" i="43"/>
  <c r="C503" i="43"/>
  <c r="B503" i="43"/>
  <c r="Z502" i="43"/>
  <c r="AA502" i="43" s="1"/>
  <c r="Y502" i="43"/>
  <c r="AB502" i="43" s="1"/>
  <c r="AC502" i="43" s="1"/>
  <c r="V502" i="43"/>
  <c r="U502" i="43"/>
  <c r="R502" i="43"/>
  <c r="O502" i="43"/>
  <c r="M502" i="43"/>
  <c r="L502" i="43"/>
  <c r="P502" i="43" s="1"/>
  <c r="G502" i="43"/>
  <c r="F502" i="43"/>
  <c r="E502" i="43"/>
  <c r="D502" i="43"/>
  <c r="C502" i="43"/>
  <c r="B502" i="43"/>
  <c r="Y501" i="43"/>
  <c r="AD501" i="43" s="1"/>
  <c r="V501" i="43"/>
  <c r="X501" i="43" s="1"/>
  <c r="U501" i="43"/>
  <c r="R501" i="43"/>
  <c r="O501" i="43"/>
  <c r="M501" i="43"/>
  <c r="L501" i="43"/>
  <c r="G501" i="43"/>
  <c r="F501" i="43"/>
  <c r="E501" i="43"/>
  <c r="D501" i="43"/>
  <c r="C501" i="43"/>
  <c r="B501" i="43"/>
  <c r="AD500" i="43"/>
  <c r="Y500" i="43"/>
  <c r="AB500" i="43" s="1"/>
  <c r="AC500" i="43" s="1"/>
  <c r="V500" i="43"/>
  <c r="U500" i="43"/>
  <c r="R500" i="43"/>
  <c r="O500" i="43"/>
  <c r="P500" i="43" s="1"/>
  <c r="M500" i="43"/>
  <c r="L500" i="43"/>
  <c r="G500" i="43"/>
  <c r="F500" i="43"/>
  <c r="E500" i="43"/>
  <c r="D500" i="43"/>
  <c r="C500" i="43"/>
  <c r="B500" i="43"/>
  <c r="AB499" i="43"/>
  <c r="AC499" i="43" s="1"/>
  <c r="Y499" i="43"/>
  <c r="AD499" i="43" s="1"/>
  <c r="V499" i="43"/>
  <c r="U499" i="43"/>
  <c r="R499" i="43"/>
  <c r="O499" i="43"/>
  <c r="M499" i="43"/>
  <c r="L499" i="43"/>
  <c r="W499" i="43" s="1"/>
  <c r="G499" i="43"/>
  <c r="F499" i="43"/>
  <c r="E499" i="43"/>
  <c r="D499" i="43"/>
  <c r="C499" i="43"/>
  <c r="B499" i="43"/>
  <c r="Y498" i="43"/>
  <c r="V498" i="43"/>
  <c r="X498" i="43" s="1"/>
  <c r="U498" i="43"/>
  <c r="S498" i="43"/>
  <c r="R498" i="43"/>
  <c r="O498" i="43"/>
  <c r="P498" i="43" s="1"/>
  <c r="M498" i="43"/>
  <c r="L498" i="43"/>
  <c r="W498" i="43" s="1"/>
  <c r="G498" i="43"/>
  <c r="F498" i="43"/>
  <c r="E498" i="43"/>
  <c r="D498" i="43"/>
  <c r="C498" i="43"/>
  <c r="B498" i="43"/>
  <c r="AD497" i="43"/>
  <c r="AB497" i="43"/>
  <c r="AC497" i="43" s="1"/>
  <c r="Z497" i="43"/>
  <c r="AA497" i="43" s="1"/>
  <c r="Y497" i="43"/>
  <c r="V497" i="43"/>
  <c r="X497" i="43" s="1"/>
  <c r="U497" i="43"/>
  <c r="S497" i="43"/>
  <c r="R497" i="43"/>
  <c r="P497" i="43"/>
  <c r="O497" i="43"/>
  <c r="M497" i="43"/>
  <c r="L497" i="43"/>
  <c r="W497" i="43" s="1"/>
  <c r="G497" i="43"/>
  <c r="F497" i="43"/>
  <c r="E497" i="43"/>
  <c r="D497" i="43"/>
  <c r="C497" i="43"/>
  <c r="B497" i="43"/>
  <c r="AD496" i="43"/>
  <c r="AB496" i="43"/>
  <c r="AC496" i="43" s="1"/>
  <c r="Z496" i="43"/>
  <c r="AA496" i="43" s="1"/>
  <c r="Y496" i="43"/>
  <c r="V496" i="43"/>
  <c r="X496" i="43" s="1"/>
  <c r="U496" i="43"/>
  <c r="S496" i="43"/>
  <c r="R496" i="43"/>
  <c r="O496" i="43"/>
  <c r="P496" i="43" s="1"/>
  <c r="M496" i="43"/>
  <c r="L496" i="43"/>
  <c r="G496" i="43"/>
  <c r="F496" i="43"/>
  <c r="E496" i="43"/>
  <c r="D496" i="43"/>
  <c r="C496" i="43"/>
  <c r="B496" i="43"/>
  <c r="AD495" i="43"/>
  <c r="AB495" i="43"/>
  <c r="AC495" i="43" s="1"/>
  <c r="Z495" i="43"/>
  <c r="AA495" i="43" s="1"/>
  <c r="Y495" i="43"/>
  <c r="X495" i="43"/>
  <c r="V495" i="43"/>
  <c r="O495" i="43"/>
  <c r="P495" i="43" s="1"/>
  <c r="M495" i="43"/>
  <c r="L495" i="43"/>
  <c r="W495" i="43" s="1"/>
  <c r="G495" i="43"/>
  <c r="F495" i="43"/>
  <c r="E495" i="43"/>
  <c r="D495" i="43"/>
  <c r="C495" i="43"/>
  <c r="B495" i="43"/>
  <c r="AD494" i="43"/>
  <c r="AB494" i="43"/>
  <c r="AC494" i="43" s="1"/>
  <c r="Z494" i="43"/>
  <c r="AA494" i="43" s="1"/>
  <c r="Y494" i="43"/>
  <c r="X494" i="43"/>
  <c r="V494" i="43"/>
  <c r="O494" i="43"/>
  <c r="P494" i="43" s="1"/>
  <c r="M494" i="43"/>
  <c r="L494" i="43"/>
  <c r="W494" i="43" s="1"/>
  <c r="G494" i="43"/>
  <c r="F494" i="43"/>
  <c r="E494" i="43"/>
  <c r="D494" i="43"/>
  <c r="C494" i="43"/>
  <c r="B494" i="43"/>
  <c r="AD493" i="43"/>
  <c r="AB493" i="43"/>
  <c r="AC493" i="43" s="1"/>
  <c r="Z493" i="43"/>
  <c r="AA493" i="43" s="1"/>
  <c r="Y493" i="43"/>
  <c r="X493" i="43"/>
  <c r="V493" i="43"/>
  <c r="O493" i="43"/>
  <c r="P493" i="43" s="1"/>
  <c r="M493" i="43"/>
  <c r="L493" i="43"/>
  <c r="W493" i="43" s="1"/>
  <c r="G493" i="43"/>
  <c r="F493" i="43"/>
  <c r="E493" i="43"/>
  <c r="D493" i="43"/>
  <c r="C493" i="43"/>
  <c r="B493" i="43"/>
  <c r="AD492" i="43"/>
  <c r="AB492" i="43"/>
  <c r="AC492" i="43" s="1"/>
  <c r="Z492" i="43"/>
  <c r="AA492" i="43" s="1"/>
  <c r="Y492" i="43"/>
  <c r="X492" i="43"/>
  <c r="V492" i="43"/>
  <c r="U492" i="43"/>
  <c r="S492" i="43"/>
  <c r="R492" i="43"/>
  <c r="O492" i="43"/>
  <c r="P492" i="43" s="1"/>
  <c r="M492" i="43"/>
  <c r="L492" i="43"/>
  <c r="W492" i="43" s="1"/>
  <c r="G492" i="43"/>
  <c r="F492" i="43"/>
  <c r="E492" i="43"/>
  <c r="D492" i="43"/>
  <c r="C492" i="43"/>
  <c r="B492" i="43"/>
  <c r="AD491" i="43"/>
  <c r="AB491" i="43"/>
  <c r="AC491" i="43" s="1"/>
  <c r="Z491" i="43"/>
  <c r="AA491" i="43" s="1"/>
  <c r="Y491" i="43"/>
  <c r="V491" i="43"/>
  <c r="X491" i="43" s="1"/>
  <c r="U491" i="43"/>
  <c r="S491" i="43"/>
  <c r="R491" i="43"/>
  <c r="O491" i="43"/>
  <c r="P491" i="43" s="1"/>
  <c r="M491" i="43"/>
  <c r="L491" i="43"/>
  <c r="G491" i="43"/>
  <c r="F491" i="43"/>
  <c r="E491" i="43"/>
  <c r="D491" i="43"/>
  <c r="C491" i="43"/>
  <c r="B491" i="43"/>
  <c r="AD490" i="43"/>
  <c r="AB490" i="43"/>
  <c r="AC490" i="43" s="1"/>
  <c r="Z490" i="43"/>
  <c r="AA490" i="43" s="1"/>
  <c r="Y490" i="43"/>
  <c r="V490" i="43"/>
  <c r="X490" i="43" s="1"/>
  <c r="U490" i="43"/>
  <c r="S490" i="43"/>
  <c r="R490" i="43"/>
  <c r="O490" i="43"/>
  <c r="P490" i="43" s="1"/>
  <c r="M490" i="43"/>
  <c r="L490" i="43"/>
  <c r="G490" i="43"/>
  <c r="F490" i="43"/>
  <c r="E490" i="43"/>
  <c r="D490" i="43"/>
  <c r="C490" i="43"/>
  <c r="B490" i="43"/>
  <c r="AD489" i="43"/>
  <c r="AB489" i="43"/>
  <c r="AC489" i="43" s="1"/>
  <c r="Z489" i="43"/>
  <c r="AA489" i="43" s="1"/>
  <c r="Y489" i="43"/>
  <c r="V489" i="43"/>
  <c r="X489" i="43" s="1"/>
  <c r="U489" i="43"/>
  <c r="S489" i="43"/>
  <c r="R489" i="43"/>
  <c r="O489" i="43"/>
  <c r="P489" i="43" s="1"/>
  <c r="M489" i="43"/>
  <c r="L489" i="43"/>
  <c r="G489" i="43"/>
  <c r="F489" i="43"/>
  <c r="E489" i="43"/>
  <c r="D489" i="43"/>
  <c r="C489" i="43"/>
  <c r="B489" i="43"/>
  <c r="AD488" i="43"/>
  <c r="AB488" i="43"/>
  <c r="AC488" i="43" s="1"/>
  <c r="Z488" i="43"/>
  <c r="AA488" i="43" s="1"/>
  <c r="Y488" i="43"/>
  <c r="X488" i="43"/>
  <c r="V488" i="43"/>
  <c r="U488" i="43"/>
  <c r="S488" i="43"/>
  <c r="R488" i="43"/>
  <c r="O488" i="43"/>
  <c r="P488" i="43" s="1"/>
  <c r="M488" i="43"/>
  <c r="L488" i="43"/>
  <c r="W488" i="43" s="1"/>
  <c r="G488" i="43"/>
  <c r="F488" i="43"/>
  <c r="E488" i="43"/>
  <c r="D488" i="43"/>
  <c r="C488" i="43"/>
  <c r="B488" i="43"/>
  <c r="AD487" i="43"/>
  <c r="AB487" i="43"/>
  <c r="AC487" i="43" s="1"/>
  <c r="Z487" i="43"/>
  <c r="AA487" i="43" s="1"/>
  <c r="Y487" i="43"/>
  <c r="V487" i="43"/>
  <c r="X487" i="43" s="1"/>
  <c r="U487" i="43"/>
  <c r="S487" i="43"/>
  <c r="R487" i="43"/>
  <c r="P487" i="43"/>
  <c r="O487" i="43"/>
  <c r="M487" i="43"/>
  <c r="L487" i="43"/>
  <c r="G487" i="43"/>
  <c r="F487" i="43"/>
  <c r="E487" i="43"/>
  <c r="D487" i="43"/>
  <c r="C487" i="43"/>
  <c r="B487" i="43"/>
  <c r="AD486" i="43"/>
  <c r="AB486" i="43"/>
  <c r="AC486" i="43" s="1"/>
  <c r="Z486" i="43"/>
  <c r="AA486" i="43" s="1"/>
  <c r="Y486" i="43"/>
  <c r="V486" i="43"/>
  <c r="U486" i="43"/>
  <c r="R486" i="43"/>
  <c r="O486" i="43"/>
  <c r="M486" i="43"/>
  <c r="L486" i="43"/>
  <c r="S486" i="43" s="1"/>
  <c r="G486" i="43"/>
  <c r="F486" i="43"/>
  <c r="E486" i="43"/>
  <c r="D486" i="43"/>
  <c r="C486" i="43"/>
  <c r="B486" i="43"/>
  <c r="Y485" i="43"/>
  <c r="AD485" i="43" s="1"/>
  <c r="V485" i="43"/>
  <c r="U485" i="43"/>
  <c r="R485" i="43"/>
  <c r="O485" i="43"/>
  <c r="M485" i="43"/>
  <c r="L485" i="43"/>
  <c r="S485" i="43" s="1"/>
  <c r="G485" i="43"/>
  <c r="F485" i="43"/>
  <c r="E485" i="43"/>
  <c r="D485" i="43"/>
  <c r="C485" i="43"/>
  <c r="B485" i="43"/>
  <c r="Y484" i="43"/>
  <c r="AD484" i="43" s="1"/>
  <c r="V484" i="43"/>
  <c r="W484" i="43" s="1"/>
  <c r="U484" i="43"/>
  <c r="S484" i="43"/>
  <c r="R484" i="43"/>
  <c r="P484" i="43"/>
  <c r="O484" i="43"/>
  <c r="M484" i="43"/>
  <c r="L484" i="43"/>
  <c r="G484" i="43"/>
  <c r="F484" i="43"/>
  <c r="E484" i="43"/>
  <c r="D484" i="43"/>
  <c r="C484" i="43"/>
  <c r="B484" i="43"/>
  <c r="AD483" i="43"/>
  <c r="AB483" i="43"/>
  <c r="AC483" i="43" s="1"/>
  <c r="Z483" i="43"/>
  <c r="AA483" i="43" s="1"/>
  <c r="Y483" i="43"/>
  <c r="V483" i="43"/>
  <c r="X483" i="43" s="1"/>
  <c r="U483" i="43"/>
  <c r="S483" i="43"/>
  <c r="R483" i="43"/>
  <c r="O483" i="43"/>
  <c r="P483" i="43" s="1"/>
  <c r="M483" i="43"/>
  <c r="L483" i="43"/>
  <c r="G483" i="43"/>
  <c r="F483" i="43"/>
  <c r="E483" i="43"/>
  <c r="D483" i="43"/>
  <c r="C483" i="43"/>
  <c r="B483" i="43"/>
  <c r="AD482" i="43"/>
  <c r="AB482" i="43"/>
  <c r="AC482" i="43" s="1"/>
  <c r="Z482" i="43"/>
  <c r="AA482" i="43" s="1"/>
  <c r="Y482" i="43"/>
  <c r="X482" i="43"/>
  <c r="V482" i="43"/>
  <c r="U482" i="43"/>
  <c r="R482" i="43"/>
  <c r="O482" i="43"/>
  <c r="M482" i="43"/>
  <c r="L482" i="43"/>
  <c r="G482" i="43"/>
  <c r="F482" i="43"/>
  <c r="E482" i="43"/>
  <c r="D482" i="43"/>
  <c r="C482" i="43"/>
  <c r="B482" i="43"/>
  <c r="Y481" i="43"/>
  <c r="V481" i="43"/>
  <c r="U481" i="43"/>
  <c r="R481" i="43"/>
  <c r="O481" i="43"/>
  <c r="M481" i="43"/>
  <c r="L481" i="43"/>
  <c r="G481" i="43"/>
  <c r="F481" i="43"/>
  <c r="E481" i="43"/>
  <c r="D481" i="43"/>
  <c r="C481" i="43"/>
  <c r="B481" i="43"/>
  <c r="Y480" i="43"/>
  <c r="V480" i="43"/>
  <c r="W480" i="43" s="1"/>
  <c r="U480" i="43"/>
  <c r="S480" i="43"/>
  <c r="R480" i="43"/>
  <c r="O480" i="43"/>
  <c r="P480" i="43" s="1"/>
  <c r="M480" i="43"/>
  <c r="L480" i="43"/>
  <c r="X480" i="43" s="1"/>
  <c r="G480" i="43"/>
  <c r="F480" i="43"/>
  <c r="E480" i="43"/>
  <c r="D480" i="43"/>
  <c r="C480" i="43"/>
  <c r="B480" i="43"/>
  <c r="AD479" i="43"/>
  <c r="AB479" i="43"/>
  <c r="AC479" i="43" s="1"/>
  <c r="Z479" i="43"/>
  <c r="AA479" i="43" s="1"/>
  <c r="Y479" i="43"/>
  <c r="V479" i="43"/>
  <c r="X479" i="43" s="1"/>
  <c r="U479" i="43"/>
  <c r="S479" i="43"/>
  <c r="R479" i="43"/>
  <c r="O479" i="43"/>
  <c r="P479" i="43" s="1"/>
  <c r="M479" i="43"/>
  <c r="L479" i="43"/>
  <c r="G479" i="43"/>
  <c r="F479" i="43"/>
  <c r="E479" i="43"/>
  <c r="D479" i="43"/>
  <c r="C479" i="43"/>
  <c r="B479" i="43"/>
  <c r="AD478" i="43"/>
  <c r="AB478" i="43"/>
  <c r="AC478" i="43" s="1"/>
  <c r="Z478" i="43"/>
  <c r="AA478" i="43" s="1"/>
  <c r="Y478" i="43"/>
  <c r="V478" i="43"/>
  <c r="U478" i="43"/>
  <c r="R478" i="43"/>
  <c r="O478" i="43"/>
  <c r="M478" i="43"/>
  <c r="L478" i="43"/>
  <c r="S478" i="43" s="1"/>
  <c r="G478" i="43"/>
  <c r="F478" i="43"/>
  <c r="E478" i="43"/>
  <c r="D478" i="43"/>
  <c r="C478" i="43"/>
  <c r="B478" i="43"/>
  <c r="Y477" i="43"/>
  <c r="AD477" i="43" s="1"/>
  <c r="V477" i="43"/>
  <c r="U477" i="43"/>
  <c r="R477" i="43"/>
  <c r="O477" i="43"/>
  <c r="M477" i="43"/>
  <c r="L477" i="43"/>
  <c r="S477" i="43" s="1"/>
  <c r="G477" i="43"/>
  <c r="F477" i="43"/>
  <c r="E477" i="43"/>
  <c r="D477" i="43"/>
  <c r="C477" i="43"/>
  <c r="B477" i="43"/>
  <c r="Y476" i="43"/>
  <c r="AD476" i="43" s="1"/>
  <c r="V476" i="43"/>
  <c r="W476" i="43" s="1"/>
  <c r="U476" i="43"/>
  <c r="S476" i="43"/>
  <c r="R476" i="43"/>
  <c r="P476" i="43"/>
  <c r="O476" i="43"/>
  <c r="M476" i="43"/>
  <c r="L476" i="43"/>
  <c r="X476" i="43" s="1"/>
  <c r="G476" i="43"/>
  <c r="F476" i="43"/>
  <c r="E476" i="43"/>
  <c r="D476" i="43"/>
  <c r="C476" i="43"/>
  <c r="B476" i="43"/>
  <c r="AD475" i="43"/>
  <c r="AB475" i="43"/>
  <c r="AC475" i="43" s="1"/>
  <c r="Z475" i="43"/>
  <c r="AA475" i="43" s="1"/>
  <c r="Y475" i="43"/>
  <c r="V475" i="43"/>
  <c r="X475" i="43" s="1"/>
  <c r="U475" i="43"/>
  <c r="S475" i="43"/>
  <c r="R475" i="43"/>
  <c r="O475" i="43"/>
  <c r="P475" i="43" s="1"/>
  <c r="M475" i="43"/>
  <c r="L475" i="43"/>
  <c r="G475" i="43"/>
  <c r="F475" i="43"/>
  <c r="E475" i="43"/>
  <c r="D475" i="43"/>
  <c r="C475" i="43"/>
  <c r="B475" i="43"/>
  <c r="AD474" i="43"/>
  <c r="AB474" i="43"/>
  <c r="AC474" i="43" s="1"/>
  <c r="Z474" i="43"/>
  <c r="AA474" i="43" s="1"/>
  <c r="Y474" i="43"/>
  <c r="X474" i="43"/>
  <c r="V474" i="43"/>
  <c r="U474" i="43"/>
  <c r="S474" i="43"/>
  <c r="R474" i="43"/>
  <c r="O474" i="43"/>
  <c r="P474" i="43" s="1"/>
  <c r="M474" i="43"/>
  <c r="L474" i="43"/>
  <c r="W474" i="43" s="1"/>
  <c r="G474" i="43"/>
  <c r="F474" i="43"/>
  <c r="E474" i="43"/>
  <c r="D474" i="43"/>
  <c r="C474" i="43"/>
  <c r="B474" i="43"/>
  <c r="AD473" i="43"/>
  <c r="AB473" i="43"/>
  <c r="AC473" i="43" s="1"/>
  <c r="Z473" i="43"/>
  <c r="AA473" i="43" s="1"/>
  <c r="Y473" i="43"/>
  <c r="V473" i="43"/>
  <c r="X473" i="43" s="1"/>
  <c r="U473" i="43"/>
  <c r="S473" i="43"/>
  <c r="R473" i="43"/>
  <c r="P473" i="43"/>
  <c r="O473" i="43"/>
  <c r="M473" i="43"/>
  <c r="L473" i="43"/>
  <c r="G473" i="43"/>
  <c r="F473" i="43"/>
  <c r="E473" i="43"/>
  <c r="D473" i="43"/>
  <c r="C473" i="43"/>
  <c r="B473" i="43"/>
  <c r="AD472" i="43"/>
  <c r="AB472" i="43"/>
  <c r="AC472" i="43" s="1"/>
  <c r="Z472" i="43"/>
  <c r="AA472" i="43" s="1"/>
  <c r="Y472" i="43"/>
  <c r="V472" i="43"/>
  <c r="U472" i="43"/>
  <c r="R472" i="43"/>
  <c r="O472" i="43"/>
  <c r="M472" i="43"/>
  <c r="L472" i="43"/>
  <c r="S472" i="43" s="1"/>
  <c r="G472" i="43"/>
  <c r="F472" i="43"/>
  <c r="E472" i="43"/>
  <c r="D472" i="43"/>
  <c r="C472" i="43"/>
  <c r="B472" i="43"/>
  <c r="Y471" i="43"/>
  <c r="AD471" i="43" s="1"/>
  <c r="V471" i="43"/>
  <c r="U471" i="43"/>
  <c r="R471" i="43"/>
  <c r="O471" i="43"/>
  <c r="M471" i="43"/>
  <c r="L471" i="43"/>
  <c r="S471" i="43" s="1"/>
  <c r="G471" i="43"/>
  <c r="F471" i="43"/>
  <c r="E471" i="43"/>
  <c r="D471" i="43"/>
  <c r="C471" i="43"/>
  <c r="B471" i="43"/>
  <c r="Y470" i="43"/>
  <c r="AD470" i="43" s="1"/>
  <c r="V470" i="43"/>
  <c r="W470" i="43" s="1"/>
  <c r="U470" i="43"/>
  <c r="S470" i="43"/>
  <c r="R470" i="43"/>
  <c r="P470" i="43"/>
  <c r="O470" i="43"/>
  <c r="M470" i="43"/>
  <c r="L470" i="43"/>
  <c r="X470" i="43" s="1"/>
  <c r="G470" i="43"/>
  <c r="F470" i="43"/>
  <c r="E470" i="43"/>
  <c r="D470" i="43"/>
  <c r="C470" i="43"/>
  <c r="B470" i="43"/>
  <c r="AD469" i="43"/>
  <c r="AB469" i="43"/>
  <c r="AC469" i="43" s="1"/>
  <c r="Z469" i="43"/>
  <c r="AA469" i="43" s="1"/>
  <c r="Y469" i="43"/>
  <c r="V469" i="43"/>
  <c r="X469" i="43" s="1"/>
  <c r="U469" i="43"/>
  <c r="S469" i="43"/>
  <c r="R469" i="43"/>
  <c r="O469" i="43"/>
  <c r="P469" i="43" s="1"/>
  <c r="M469" i="43"/>
  <c r="L469" i="43"/>
  <c r="G469" i="43"/>
  <c r="F469" i="43"/>
  <c r="E469" i="43"/>
  <c r="D469" i="43"/>
  <c r="C469" i="43"/>
  <c r="B469" i="43"/>
  <c r="AD468" i="43"/>
  <c r="AB468" i="43"/>
  <c r="AC468" i="43" s="1"/>
  <c r="Z468" i="43"/>
  <c r="AA468" i="43" s="1"/>
  <c r="Y468" i="43"/>
  <c r="V468" i="43"/>
  <c r="U468" i="43"/>
  <c r="R468" i="43"/>
  <c r="O468" i="43"/>
  <c r="M468" i="43"/>
  <c r="L468" i="43"/>
  <c r="G468" i="43"/>
  <c r="F468" i="43"/>
  <c r="E468" i="43"/>
  <c r="D468" i="43"/>
  <c r="C468" i="43"/>
  <c r="B468" i="43"/>
  <c r="Y467" i="43"/>
  <c r="V467" i="43"/>
  <c r="U467" i="43"/>
  <c r="R467" i="43"/>
  <c r="O467" i="43"/>
  <c r="M467" i="43"/>
  <c r="L467" i="43"/>
  <c r="G467" i="43"/>
  <c r="F467" i="43"/>
  <c r="E467" i="43"/>
  <c r="D467" i="43"/>
  <c r="C467" i="43"/>
  <c r="B467" i="43"/>
  <c r="Y466" i="43"/>
  <c r="V466" i="43"/>
  <c r="W466" i="43" s="1"/>
  <c r="U466" i="43"/>
  <c r="S466" i="43"/>
  <c r="R466" i="43"/>
  <c r="O466" i="43"/>
  <c r="P466" i="43" s="1"/>
  <c r="M466" i="43"/>
  <c r="L466" i="43"/>
  <c r="X466" i="43" s="1"/>
  <c r="G466" i="43"/>
  <c r="F466" i="43"/>
  <c r="E466" i="43"/>
  <c r="D466" i="43"/>
  <c r="C466" i="43"/>
  <c r="B466" i="43"/>
  <c r="AD465" i="43"/>
  <c r="AB465" i="43"/>
  <c r="AC465" i="43" s="1"/>
  <c r="Z465" i="43"/>
  <c r="AA465" i="43" s="1"/>
  <c r="Y465" i="43"/>
  <c r="V465" i="43"/>
  <c r="X465" i="43" s="1"/>
  <c r="U465" i="43"/>
  <c r="S465" i="43"/>
  <c r="R465" i="43"/>
  <c r="P465" i="43"/>
  <c r="O465" i="43"/>
  <c r="M465" i="43"/>
  <c r="L465" i="43"/>
  <c r="G465" i="43"/>
  <c r="F465" i="43"/>
  <c r="E465" i="43"/>
  <c r="D465" i="43"/>
  <c r="C465" i="43"/>
  <c r="B465" i="43"/>
  <c r="AD464" i="43"/>
  <c r="AB464" i="43"/>
  <c r="AC464" i="43" s="1"/>
  <c r="Z464" i="43"/>
  <c r="AA464" i="43" s="1"/>
  <c r="Y464" i="43"/>
  <c r="V464" i="43"/>
  <c r="X464" i="43" s="1"/>
  <c r="U464" i="43"/>
  <c r="S464" i="43"/>
  <c r="R464" i="43"/>
  <c r="O464" i="43"/>
  <c r="P464" i="43" s="1"/>
  <c r="M464" i="43"/>
  <c r="L464" i="43"/>
  <c r="G464" i="43"/>
  <c r="F464" i="43"/>
  <c r="E464" i="43"/>
  <c r="D464" i="43"/>
  <c r="C464" i="43"/>
  <c r="B464" i="43"/>
  <c r="AD463" i="43"/>
  <c r="AB463" i="43"/>
  <c r="AC463" i="43" s="1"/>
  <c r="Z463" i="43"/>
  <c r="AA463" i="43" s="1"/>
  <c r="Y463" i="43"/>
  <c r="V463" i="43"/>
  <c r="X463" i="43" s="1"/>
  <c r="U463" i="43"/>
  <c r="S463" i="43"/>
  <c r="R463" i="43"/>
  <c r="P463" i="43"/>
  <c r="O463" i="43"/>
  <c r="M463" i="43"/>
  <c r="L463" i="43"/>
  <c r="G463" i="43"/>
  <c r="F463" i="43"/>
  <c r="E463" i="43"/>
  <c r="D463" i="43"/>
  <c r="C463" i="43"/>
  <c r="B463" i="43"/>
  <c r="AD462" i="43"/>
  <c r="AB462" i="43"/>
  <c r="AC462" i="43" s="1"/>
  <c r="Z462" i="43"/>
  <c r="AA462" i="43" s="1"/>
  <c r="Y462" i="43"/>
  <c r="X462" i="43"/>
  <c r="V462" i="43"/>
  <c r="U462" i="43"/>
  <c r="S462" i="43"/>
  <c r="R462" i="43"/>
  <c r="O462" i="43"/>
  <c r="P462" i="43" s="1"/>
  <c r="M462" i="43"/>
  <c r="L462" i="43"/>
  <c r="W462" i="43" s="1"/>
  <c r="G462" i="43"/>
  <c r="F462" i="43"/>
  <c r="E462" i="43"/>
  <c r="D462" i="43"/>
  <c r="C462" i="43"/>
  <c r="B462" i="43"/>
  <c r="AD461" i="43"/>
  <c r="AB461" i="43"/>
  <c r="AC461" i="43" s="1"/>
  <c r="Z461" i="43"/>
  <c r="AA461" i="43" s="1"/>
  <c r="Y461" i="43"/>
  <c r="V461" i="43"/>
  <c r="X461" i="43" s="1"/>
  <c r="U461" i="43"/>
  <c r="S461" i="43"/>
  <c r="R461" i="43"/>
  <c r="O461" i="43"/>
  <c r="P461" i="43" s="1"/>
  <c r="M461" i="43"/>
  <c r="L461" i="43"/>
  <c r="G461" i="43"/>
  <c r="F461" i="43"/>
  <c r="E461" i="43"/>
  <c r="D461" i="43"/>
  <c r="C461" i="43"/>
  <c r="B461" i="43"/>
  <c r="AD460" i="43"/>
  <c r="AB460" i="43"/>
  <c r="AC460" i="43" s="1"/>
  <c r="Z460" i="43"/>
  <c r="AA460" i="43" s="1"/>
  <c r="Y460" i="43"/>
  <c r="V460" i="43"/>
  <c r="U460" i="43"/>
  <c r="R460" i="43"/>
  <c r="O460" i="43"/>
  <c r="M460" i="43"/>
  <c r="L460" i="43"/>
  <c r="S460" i="43" s="1"/>
  <c r="G460" i="43"/>
  <c r="F460" i="43"/>
  <c r="E460" i="43"/>
  <c r="D460" i="43"/>
  <c r="C460" i="43"/>
  <c r="B460" i="43"/>
  <c r="Y459" i="43"/>
  <c r="AD459" i="43" s="1"/>
  <c r="V459" i="43"/>
  <c r="U459" i="43"/>
  <c r="R459" i="43"/>
  <c r="O459" i="43"/>
  <c r="M459" i="43"/>
  <c r="L459" i="43"/>
  <c r="S459" i="43" s="1"/>
  <c r="G459" i="43"/>
  <c r="F459" i="43"/>
  <c r="E459" i="43"/>
  <c r="D459" i="43"/>
  <c r="C459" i="43"/>
  <c r="B459" i="43"/>
  <c r="Y458" i="43"/>
  <c r="AD458" i="43" s="1"/>
  <c r="W458" i="43"/>
  <c r="V458" i="43"/>
  <c r="U458" i="43"/>
  <c r="R458" i="43"/>
  <c r="O458" i="43"/>
  <c r="M458" i="43"/>
  <c r="L458" i="43"/>
  <c r="G458" i="43"/>
  <c r="F458" i="43"/>
  <c r="E458" i="43"/>
  <c r="D458" i="43"/>
  <c r="C458" i="43"/>
  <c r="B458" i="43"/>
  <c r="Y457" i="43"/>
  <c r="V457" i="43"/>
  <c r="U457" i="43"/>
  <c r="R457" i="43"/>
  <c r="O457" i="43"/>
  <c r="M457" i="43"/>
  <c r="L457" i="43"/>
  <c r="G457" i="43"/>
  <c r="F457" i="43"/>
  <c r="E457" i="43"/>
  <c r="D457" i="43"/>
  <c r="C457" i="43"/>
  <c r="B457" i="43"/>
  <c r="Y456" i="43"/>
  <c r="V456" i="43"/>
  <c r="U456" i="43"/>
  <c r="R456" i="43"/>
  <c r="O456" i="43"/>
  <c r="M456" i="43"/>
  <c r="L456" i="43"/>
  <c r="X456" i="43" s="1"/>
  <c r="G456" i="43"/>
  <c r="F456" i="43"/>
  <c r="E456" i="43"/>
  <c r="D456" i="43"/>
  <c r="C456" i="43"/>
  <c r="B456" i="43"/>
  <c r="Y455" i="43"/>
  <c r="AD455" i="43" s="1"/>
  <c r="V455" i="43"/>
  <c r="U455" i="43"/>
  <c r="R455" i="43"/>
  <c r="O455" i="43"/>
  <c r="M455" i="43"/>
  <c r="L455" i="43"/>
  <c r="S455" i="43" s="1"/>
  <c r="G455" i="43"/>
  <c r="F455" i="43"/>
  <c r="E455" i="43"/>
  <c r="D455" i="43"/>
  <c r="C455" i="43"/>
  <c r="B455" i="43"/>
  <c r="Y454" i="43"/>
  <c r="AD454" i="43" s="1"/>
  <c r="V454" i="43"/>
  <c r="W454" i="43" s="1"/>
  <c r="U454" i="43"/>
  <c r="S454" i="43"/>
  <c r="R454" i="43"/>
  <c r="O454" i="43"/>
  <c r="P454" i="43" s="1"/>
  <c r="M454" i="43"/>
  <c r="L454" i="43"/>
  <c r="X454" i="43" s="1"/>
  <c r="G454" i="43"/>
  <c r="F454" i="43"/>
  <c r="E454" i="43"/>
  <c r="D454" i="43"/>
  <c r="C454" i="43"/>
  <c r="B454" i="43"/>
  <c r="Y453" i="43"/>
  <c r="V453" i="43"/>
  <c r="U453" i="43"/>
  <c r="R453" i="43"/>
  <c r="P453" i="43"/>
  <c r="O453" i="43"/>
  <c r="M453" i="43"/>
  <c r="L453" i="43"/>
  <c r="G453" i="43"/>
  <c r="F453" i="43"/>
  <c r="E453" i="43"/>
  <c r="D453" i="43"/>
  <c r="C453" i="43"/>
  <c r="B453" i="43"/>
  <c r="Y452" i="43"/>
  <c r="AB452" i="43" s="1"/>
  <c r="AC452" i="43" s="1"/>
  <c r="V452" i="43"/>
  <c r="U452" i="43"/>
  <c r="R452" i="43"/>
  <c r="O452" i="43"/>
  <c r="M452" i="43"/>
  <c r="L452" i="43"/>
  <c r="G452" i="43"/>
  <c r="F452" i="43"/>
  <c r="E452" i="43"/>
  <c r="D452" i="43"/>
  <c r="C452" i="43"/>
  <c r="B452" i="43"/>
  <c r="Z451" i="43"/>
  <c r="AA451" i="43" s="1"/>
  <c r="Y451" i="43"/>
  <c r="AB451" i="43" s="1"/>
  <c r="AC451" i="43" s="1"/>
  <c r="V451" i="43"/>
  <c r="W451" i="43" s="1"/>
  <c r="U451" i="43"/>
  <c r="R451" i="43"/>
  <c r="O451" i="43"/>
  <c r="M451" i="43"/>
  <c r="L451" i="43"/>
  <c r="G451" i="43"/>
  <c r="F451" i="43"/>
  <c r="E451" i="43"/>
  <c r="D451" i="43"/>
  <c r="C451" i="43"/>
  <c r="B451" i="43"/>
  <c r="AB450" i="43"/>
  <c r="AC450" i="43" s="1"/>
  <c r="Y450" i="43"/>
  <c r="X450" i="43"/>
  <c r="V450" i="43"/>
  <c r="O450" i="43"/>
  <c r="M450" i="43"/>
  <c r="L450" i="43"/>
  <c r="S450" i="43" s="1"/>
  <c r="G450" i="43"/>
  <c r="F450" i="43"/>
  <c r="E450" i="43"/>
  <c r="D450" i="43"/>
  <c r="C450" i="43"/>
  <c r="B450" i="43"/>
  <c r="Y449" i="43"/>
  <c r="V449" i="43"/>
  <c r="O449" i="43"/>
  <c r="M449" i="43"/>
  <c r="L449" i="43"/>
  <c r="W449" i="43" s="1"/>
  <c r="G449" i="43"/>
  <c r="F449" i="43"/>
  <c r="E449" i="43"/>
  <c r="D449" i="43"/>
  <c r="C449" i="43"/>
  <c r="B449" i="43"/>
  <c r="AB448" i="43"/>
  <c r="AC448" i="43" s="1"/>
  <c r="Y448" i="43"/>
  <c r="V448" i="43"/>
  <c r="O448" i="43"/>
  <c r="M448" i="43"/>
  <c r="L448" i="43"/>
  <c r="G448" i="43"/>
  <c r="F448" i="43"/>
  <c r="E448" i="43"/>
  <c r="D448" i="43"/>
  <c r="C448" i="43"/>
  <c r="B448" i="43"/>
  <c r="Y447" i="43"/>
  <c r="V447" i="43"/>
  <c r="U447" i="43"/>
  <c r="R447" i="43"/>
  <c r="O447" i="43"/>
  <c r="M447" i="43"/>
  <c r="L447" i="43"/>
  <c r="G447" i="43"/>
  <c r="F447" i="43"/>
  <c r="E447" i="43"/>
  <c r="D447" i="43"/>
  <c r="C447" i="43"/>
  <c r="B447" i="43"/>
  <c r="AC446" i="43"/>
  <c r="Y446" i="43"/>
  <c r="AB446" i="43" s="1"/>
  <c r="V446" i="43"/>
  <c r="W446" i="43" s="1"/>
  <c r="U446" i="43"/>
  <c r="R446" i="43"/>
  <c r="O446" i="43"/>
  <c r="P446" i="43" s="1"/>
  <c r="M446" i="43"/>
  <c r="L446" i="43"/>
  <c r="G446" i="43"/>
  <c r="F446" i="43"/>
  <c r="E446" i="43"/>
  <c r="D446" i="43"/>
  <c r="C446" i="43"/>
  <c r="B446" i="43"/>
  <c r="AC445" i="43"/>
  <c r="Y445" i="43"/>
  <c r="AB445" i="43" s="1"/>
  <c r="V445" i="43"/>
  <c r="U445" i="43"/>
  <c r="R445" i="43"/>
  <c r="O445" i="43"/>
  <c r="M445" i="43"/>
  <c r="L445" i="43"/>
  <c r="P445" i="43" s="1"/>
  <c r="G445" i="43"/>
  <c r="F445" i="43"/>
  <c r="E445" i="43"/>
  <c r="D445" i="43"/>
  <c r="C445" i="43"/>
  <c r="B445" i="43"/>
  <c r="AC444" i="43"/>
  <c r="Z444" i="43"/>
  <c r="AA444" i="43" s="1"/>
  <c r="Y444" i="43"/>
  <c r="AB444" i="43" s="1"/>
  <c r="V444" i="43"/>
  <c r="W444" i="43" s="1"/>
  <c r="U444" i="43"/>
  <c r="R444" i="43"/>
  <c r="O444" i="43"/>
  <c r="M444" i="43"/>
  <c r="L444" i="43"/>
  <c r="G444" i="43"/>
  <c r="F444" i="43"/>
  <c r="E444" i="43"/>
  <c r="D444" i="43"/>
  <c r="C444" i="43"/>
  <c r="B444" i="43"/>
  <c r="Y443" i="43"/>
  <c r="V443" i="43"/>
  <c r="U443" i="43"/>
  <c r="R443" i="43"/>
  <c r="O443" i="43"/>
  <c r="M443" i="43"/>
  <c r="L443" i="43"/>
  <c r="G443" i="43"/>
  <c r="F443" i="43"/>
  <c r="E443" i="43"/>
  <c r="D443" i="43"/>
  <c r="C443" i="43"/>
  <c r="B443" i="43"/>
  <c r="Y442" i="43"/>
  <c r="V442" i="43"/>
  <c r="U442" i="43"/>
  <c r="R442" i="43"/>
  <c r="O442" i="43"/>
  <c r="M442" i="43"/>
  <c r="L442" i="43"/>
  <c r="G442" i="43"/>
  <c r="F442" i="43"/>
  <c r="E442" i="43"/>
  <c r="D442" i="43"/>
  <c r="C442" i="43"/>
  <c r="B442" i="43"/>
  <c r="AB441" i="43"/>
  <c r="AC441" i="43" s="1"/>
  <c r="Y441" i="43"/>
  <c r="V441" i="43"/>
  <c r="U441" i="43"/>
  <c r="R441" i="43"/>
  <c r="O441" i="43"/>
  <c r="M441" i="43"/>
  <c r="L441" i="43"/>
  <c r="G441" i="43"/>
  <c r="F441" i="43"/>
  <c r="E441" i="43"/>
  <c r="D441" i="43"/>
  <c r="C441" i="43"/>
  <c r="B441" i="43"/>
  <c r="Y440" i="43"/>
  <c r="V440" i="43"/>
  <c r="U440" i="43"/>
  <c r="R440" i="43"/>
  <c r="O440" i="43"/>
  <c r="M440" i="43"/>
  <c r="L440" i="43"/>
  <c r="G440" i="43"/>
  <c r="F440" i="43"/>
  <c r="E440" i="43"/>
  <c r="D440" i="43"/>
  <c r="C440" i="43"/>
  <c r="B440" i="43"/>
  <c r="AB439" i="43"/>
  <c r="AC439" i="43" s="1"/>
  <c r="Y439" i="43"/>
  <c r="V439" i="43"/>
  <c r="U439" i="43"/>
  <c r="R439" i="43"/>
  <c r="O439" i="43"/>
  <c r="M439" i="43"/>
  <c r="L439" i="43"/>
  <c r="G439" i="43"/>
  <c r="F439" i="43"/>
  <c r="E439" i="43"/>
  <c r="D439" i="43"/>
  <c r="C439" i="43"/>
  <c r="B439" i="43"/>
  <c r="Y438" i="43"/>
  <c r="V438" i="43"/>
  <c r="U438" i="43"/>
  <c r="R438" i="43"/>
  <c r="O438" i="43"/>
  <c r="M438" i="43"/>
  <c r="L438" i="43"/>
  <c r="G438" i="43"/>
  <c r="F438" i="43"/>
  <c r="E438" i="43"/>
  <c r="D438" i="43"/>
  <c r="C438" i="43"/>
  <c r="B438" i="43"/>
  <c r="AB437" i="43"/>
  <c r="AC437" i="43" s="1"/>
  <c r="Y437" i="43"/>
  <c r="V437" i="43"/>
  <c r="U437" i="43"/>
  <c r="R437" i="43"/>
  <c r="O437" i="43"/>
  <c r="M437" i="43"/>
  <c r="L437" i="43"/>
  <c r="G437" i="43"/>
  <c r="F437" i="43"/>
  <c r="E437" i="43"/>
  <c r="D437" i="43"/>
  <c r="C437" i="43"/>
  <c r="B437" i="43"/>
  <c r="Y436" i="43"/>
  <c r="V436" i="43"/>
  <c r="W436" i="43" s="1"/>
  <c r="U436" i="43"/>
  <c r="R436" i="43"/>
  <c r="P436" i="43"/>
  <c r="O436" i="43"/>
  <c r="M436" i="43"/>
  <c r="L436" i="43"/>
  <c r="G436" i="43"/>
  <c r="F436" i="43"/>
  <c r="E436" i="43"/>
  <c r="D436" i="43"/>
  <c r="C436" i="43"/>
  <c r="B436" i="43"/>
  <c r="AC435" i="43"/>
  <c r="Y435" i="43"/>
  <c r="AB435" i="43" s="1"/>
  <c r="V435" i="43"/>
  <c r="U435" i="43"/>
  <c r="R435" i="43"/>
  <c r="O435" i="43"/>
  <c r="M435" i="43"/>
  <c r="L435" i="43"/>
  <c r="G435" i="43"/>
  <c r="F435" i="43"/>
  <c r="E435" i="43"/>
  <c r="D435" i="43"/>
  <c r="C435" i="43"/>
  <c r="B435" i="43"/>
  <c r="AC434" i="43"/>
  <c r="Z434" i="43"/>
  <c r="AA434" i="43" s="1"/>
  <c r="Y434" i="43"/>
  <c r="AB434" i="43" s="1"/>
  <c r="V434" i="43"/>
  <c r="U434" i="43"/>
  <c r="R434" i="43"/>
  <c r="O434" i="43"/>
  <c r="M434" i="43"/>
  <c r="L434" i="43"/>
  <c r="P434" i="43" s="1"/>
  <c r="G434" i="43"/>
  <c r="F434" i="43"/>
  <c r="E434" i="43"/>
  <c r="D434" i="43"/>
  <c r="C434" i="43"/>
  <c r="B434" i="43"/>
  <c r="Y433" i="43"/>
  <c r="AB433" i="43" s="1"/>
  <c r="AC433" i="43" s="1"/>
  <c r="V433" i="43"/>
  <c r="U433" i="43"/>
  <c r="R433" i="43"/>
  <c r="O433" i="43"/>
  <c r="M433" i="43"/>
  <c r="L433" i="43"/>
  <c r="G433" i="43"/>
  <c r="F433" i="43"/>
  <c r="E433" i="43"/>
  <c r="D433" i="43"/>
  <c r="C433" i="43"/>
  <c r="B433" i="43"/>
  <c r="Y432" i="43"/>
  <c r="V432" i="43"/>
  <c r="U432" i="43"/>
  <c r="R432" i="43"/>
  <c r="O432" i="43"/>
  <c r="M432" i="43"/>
  <c r="L432" i="43"/>
  <c r="G432" i="43"/>
  <c r="F432" i="43"/>
  <c r="E432" i="43"/>
  <c r="D432" i="43"/>
  <c r="C432" i="43"/>
  <c r="B432" i="43"/>
  <c r="AB431" i="43"/>
  <c r="AC431" i="43" s="1"/>
  <c r="Y431" i="43"/>
  <c r="V431" i="43"/>
  <c r="U431" i="43"/>
  <c r="R431" i="43"/>
  <c r="O431" i="43"/>
  <c r="M431" i="43"/>
  <c r="L431" i="43"/>
  <c r="G431" i="43"/>
  <c r="F431" i="43"/>
  <c r="E431" i="43"/>
  <c r="D431" i="43"/>
  <c r="C431" i="43"/>
  <c r="B431" i="43"/>
  <c r="Y430" i="43"/>
  <c r="V430" i="43"/>
  <c r="U430" i="43"/>
  <c r="R430" i="43"/>
  <c r="O430" i="43"/>
  <c r="M430" i="43"/>
  <c r="L430" i="43"/>
  <c r="G430" i="43"/>
  <c r="F430" i="43"/>
  <c r="E430" i="43"/>
  <c r="D430" i="43"/>
  <c r="C430" i="43"/>
  <c r="B430" i="43"/>
  <c r="AB429" i="43"/>
  <c r="AC429" i="43" s="1"/>
  <c r="Y429" i="43"/>
  <c r="V429" i="43"/>
  <c r="U429" i="43"/>
  <c r="R429" i="43"/>
  <c r="O429" i="43"/>
  <c r="M429" i="43"/>
  <c r="L429" i="43"/>
  <c r="G429" i="43"/>
  <c r="F429" i="43"/>
  <c r="E429" i="43"/>
  <c r="D429" i="43"/>
  <c r="C429" i="43"/>
  <c r="B429" i="43"/>
  <c r="Y428" i="43"/>
  <c r="V428" i="43"/>
  <c r="U428" i="43"/>
  <c r="R428" i="43"/>
  <c r="O428" i="43"/>
  <c r="M428" i="43"/>
  <c r="L428" i="43"/>
  <c r="G428" i="43"/>
  <c r="F428" i="43"/>
  <c r="E428" i="43"/>
  <c r="D428" i="43"/>
  <c r="C428" i="43"/>
  <c r="B428" i="43"/>
  <c r="Y427" i="43"/>
  <c r="V427" i="43"/>
  <c r="U427" i="43"/>
  <c r="R427" i="43"/>
  <c r="O427" i="43"/>
  <c r="M427" i="43"/>
  <c r="L427" i="43"/>
  <c r="G427" i="43"/>
  <c r="F427" i="43"/>
  <c r="E427" i="43"/>
  <c r="D427" i="43"/>
  <c r="C427" i="43"/>
  <c r="B427" i="43"/>
  <c r="AC426" i="43"/>
  <c r="Z426" i="43"/>
  <c r="AA426" i="43" s="1"/>
  <c r="Y426" i="43"/>
  <c r="AB426" i="43" s="1"/>
  <c r="V426" i="43"/>
  <c r="U426" i="43"/>
  <c r="R426" i="43"/>
  <c r="O426" i="43"/>
  <c r="M426" i="43"/>
  <c r="L426" i="43"/>
  <c r="P426" i="43" s="1"/>
  <c r="G426" i="43"/>
  <c r="F426" i="43"/>
  <c r="E426" i="43"/>
  <c r="D426" i="43"/>
  <c r="C426" i="43"/>
  <c r="B426" i="43"/>
  <c r="AB425" i="43"/>
  <c r="AC425" i="43" s="1"/>
  <c r="Y425" i="43"/>
  <c r="V425" i="43"/>
  <c r="U425" i="43"/>
  <c r="R425" i="43"/>
  <c r="O425" i="43"/>
  <c r="M425" i="43"/>
  <c r="L425" i="43"/>
  <c r="G425" i="43"/>
  <c r="F425" i="43"/>
  <c r="E425" i="43"/>
  <c r="D425" i="43"/>
  <c r="C425" i="43"/>
  <c r="B425" i="43"/>
  <c r="Y424" i="43"/>
  <c r="V424" i="43"/>
  <c r="U424" i="43"/>
  <c r="R424" i="43"/>
  <c r="O424" i="43"/>
  <c r="M424" i="43"/>
  <c r="L424" i="43"/>
  <c r="G424" i="43"/>
  <c r="F424" i="43"/>
  <c r="E424" i="43"/>
  <c r="D424" i="43"/>
  <c r="C424" i="43"/>
  <c r="B424" i="43"/>
  <c r="Y423" i="43"/>
  <c r="V423" i="43"/>
  <c r="U423" i="43"/>
  <c r="R423" i="43"/>
  <c r="O423" i="43"/>
  <c r="M423" i="43"/>
  <c r="L423" i="43"/>
  <c r="G423" i="43"/>
  <c r="F423" i="43"/>
  <c r="E423" i="43"/>
  <c r="D423" i="43"/>
  <c r="C423" i="43"/>
  <c r="B423" i="43"/>
  <c r="AB422" i="43"/>
  <c r="AC422" i="43" s="1"/>
  <c r="Y422" i="43"/>
  <c r="V422" i="43"/>
  <c r="U422" i="43"/>
  <c r="R422" i="43"/>
  <c r="O422" i="43"/>
  <c r="M422" i="43"/>
  <c r="L422" i="43"/>
  <c r="G422" i="43"/>
  <c r="F422" i="43"/>
  <c r="E422" i="43"/>
  <c r="D422" i="43"/>
  <c r="C422" i="43"/>
  <c r="B422" i="43"/>
  <c r="Y421" i="43"/>
  <c r="V421" i="43"/>
  <c r="U421" i="43"/>
  <c r="S421" i="43"/>
  <c r="R421" i="43"/>
  <c r="O421" i="43"/>
  <c r="P421" i="43" s="1"/>
  <c r="M421" i="43"/>
  <c r="L421" i="43"/>
  <c r="G421" i="43"/>
  <c r="F421" i="43"/>
  <c r="E421" i="43"/>
  <c r="D421" i="43"/>
  <c r="C421" i="43"/>
  <c r="B421" i="43"/>
  <c r="AD420" i="43"/>
  <c r="AB420" i="43"/>
  <c r="AC420" i="43" s="1"/>
  <c r="Z420" i="43"/>
  <c r="AA420" i="43" s="1"/>
  <c r="Y420" i="43"/>
  <c r="V420" i="43"/>
  <c r="X420" i="43" s="1"/>
  <c r="U420" i="43"/>
  <c r="S420" i="43"/>
  <c r="R420" i="43"/>
  <c r="P420" i="43"/>
  <c r="O420" i="43"/>
  <c r="M420" i="43"/>
  <c r="L420" i="43"/>
  <c r="G420" i="43"/>
  <c r="F420" i="43"/>
  <c r="E420" i="43"/>
  <c r="D420" i="43"/>
  <c r="C420" i="43"/>
  <c r="B420" i="43"/>
  <c r="AD419" i="43"/>
  <c r="Z419" i="43"/>
  <c r="AA419" i="43" s="1"/>
  <c r="Y419" i="43"/>
  <c r="AB419" i="43" s="1"/>
  <c r="AC419" i="43" s="1"/>
  <c r="V419" i="43"/>
  <c r="X419" i="43" s="1"/>
  <c r="U419" i="43"/>
  <c r="S419" i="43"/>
  <c r="R419" i="43"/>
  <c r="O419" i="43"/>
  <c r="P419" i="43" s="1"/>
  <c r="M419" i="43"/>
  <c r="L419" i="43"/>
  <c r="G419" i="43"/>
  <c r="F419" i="43"/>
  <c r="E419" i="43"/>
  <c r="D419" i="43"/>
  <c r="C419" i="43"/>
  <c r="B419" i="43"/>
  <c r="AD418" i="43"/>
  <c r="AB418" i="43"/>
  <c r="AC418" i="43" s="1"/>
  <c r="Z418" i="43"/>
  <c r="AA418" i="43" s="1"/>
  <c r="Y418" i="43"/>
  <c r="V418" i="43"/>
  <c r="X418" i="43" s="1"/>
  <c r="U418" i="43"/>
  <c r="S418" i="43"/>
  <c r="R418" i="43"/>
  <c r="O418" i="43"/>
  <c r="P418" i="43" s="1"/>
  <c r="M418" i="43"/>
  <c r="L418" i="43"/>
  <c r="G418" i="43"/>
  <c r="F418" i="43"/>
  <c r="E418" i="43"/>
  <c r="D418" i="43"/>
  <c r="C418" i="43"/>
  <c r="B418" i="43"/>
  <c r="AD417" i="43"/>
  <c r="Z417" i="43"/>
  <c r="AA417" i="43" s="1"/>
  <c r="Y417" i="43"/>
  <c r="AB417" i="43" s="1"/>
  <c r="AC417" i="43" s="1"/>
  <c r="V417" i="43"/>
  <c r="U417" i="43"/>
  <c r="R417" i="43"/>
  <c r="O417" i="43"/>
  <c r="M417" i="43"/>
  <c r="L417" i="43"/>
  <c r="G417" i="43"/>
  <c r="F417" i="43"/>
  <c r="E417" i="43"/>
  <c r="D417" i="43"/>
  <c r="C417" i="43"/>
  <c r="B417" i="43"/>
  <c r="Y416" i="43"/>
  <c r="V416" i="43"/>
  <c r="U416" i="43"/>
  <c r="R416" i="43"/>
  <c r="O416" i="43"/>
  <c r="M416" i="43"/>
  <c r="L416" i="43"/>
  <c r="G416" i="43"/>
  <c r="F416" i="43"/>
  <c r="E416" i="43"/>
  <c r="D416" i="43"/>
  <c r="C416" i="43"/>
  <c r="B416" i="43"/>
  <c r="AB415" i="43"/>
  <c r="AC415" i="43" s="1"/>
  <c r="Y415" i="43"/>
  <c r="V415" i="43"/>
  <c r="U415" i="43"/>
  <c r="R415" i="43"/>
  <c r="O415" i="43"/>
  <c r="M415" i="43"/>
  <c r="L415" i="43"/>
  <c r="G415" i="43"/>
  <c r="F415" i="43"/>
  <c r="E415" i="43"/>
  <c r="D415" i="43"/>
  <c r="C415" i="43"/>
  <c r="B415" i="43"/>
  <c r="Y414" i="43"/>
  <c r="V414" i="43"/>
  <c r="U414" i="43"/>
  <c r="R414" i="43"/>
  <c r="O414" i="43"/>
  <c r="M414" i="43"/>
  <c r="L414" i="43"/>
  <c r="G414" i="43"/>
  <c r="F414" i="43"/>
  <c r="E414" i="43"/>
  <c r="D414" i="43"/>
  <c r="C414" i="43"/>
  <c r="B414" i="43"/>
  <c r="AB413" i="43"/>
  <c r="AC413" i="43" s="1"/>
  <c r="Y413" i="43"/>
  <c r="V413" i="43"/>
  <c r="U413" i="43"/>
  <c r="S413" i="43"/>
  <c r="R413" i="43"/>
  <c r="O413" i="43"/>
  <c r="P413" i="43" s="1"/>
  <c r="M413" i="43"/>
  <c r="L413" i="43"/>
  <c r="G413" i="43"/>
  <c r="F413" i="43"/>
  <c r="E413" i="43"/>
  <c r="D413" i="43"/>
  <c r="C413" i="43"/>
  <c r="B413" i="43"/>
  <c r="Y412" i="43"/>
  <c r="AB412" i="43" s="1"/>
  <c r="AC412" i="43" s="1"/>
  <c r="V412" i="43"/>
  <c r="X412" i="43" s="1"/>
  <c r="U412" i="43"/>
  <c r="R412" i="43"/>
  <c r="P412" i="43"/>
  <c r="O412" i="43"/>
  <c r="M412" i="43"/>
  <c r="L412" i="43"/>
  <c r="S412" i="43" s="1"/>
  <c r="G412" i="43"/>
  <c r="F412" i="43"/>
  <c r="E412" i="43"/>
  <c r="D412" i="43"/>
  <c r="C412" i="43"/>
  <c r="B412" i="43"/>
  <c r="AD411" i="43"/>
  <c r="AB411" i="43"/>
  <c r="AC411" i="43" s="1"/>
  <c r="Z411" i="43"/>
  <c r="AA411" i="43" s="1"/>
  <c r="Y411" i="43"/>
  <c r="V411" i="43"/>
  <c r="X411" i="43" s="1"/>
  <c r="U411" i="43"/>
  <c r="S411" i="43"/>
  <c r="R411" i="43"/>
  <c r="O411" i="43"/>
  <c r="P411" i="43" s="1"/>
  <c r="M411" i="43"/>
  <c r="L411" i="43"/>
  <c r="G411" i="43"/>
  <c r="F411" i="43"/>
  <c r="E411" i="43"/>
  <c r="D411" i="43"/>
  <c r="C411" i="43"/>
  <c r="B411" i="43"/>
  <c r="AD410" i="43"/>
  <c r="Z410" i="43"/>
  <c r="AA410" i="43" s="1"/>
  <c r="Y410" i="43"/>
  <c r="AB410" i="43" s="1"/>
  <c r="AC410" i="43" s="1"/>
  <c r="V410" i="43"/>
  <c r="X410" i="43" s="1"/>
  <c r="U410" i="43"/>
  <c r="S410" i="43"/>
  <c r="R410" i="43"/>
  <c r="O410" i="43"/>
  <c r="P410" i="43" s="1"/>
  <c r="M410" i="43"/>
  <c r="L410" i="43"/>
  <c r="G410" i="43"/>
  <c r="F410" i="43"/>
  <c r="E410" i="43"/>
  <c r="D410" i="43"/>
  <c r="C410" i="43"/>
  <c r="B410" i="43"/>
  <c r="AD409" i="43"/>
  <c r="AB409" i="43"/>
  <c r="AC409" i="43" s="1"/>
  <c r="Z409" i="43"/>
  <c r="AA409" i="43" s="1"/>
  <c r="Y409" i="43"/>
  <c r="V409" i="43"/>
  <c r="U409" i="43"/>
  <c r="R409" i="43"/>
  <c r="O409" i="43"/>
  <c r="M409" i="43"/>
  <c r="L409" i="43"/>
  <c r="G409" i="43"/>
  <c r="F409" i="43"/>
  <c r="E409" i="43"/>
  <c r="D409" i="43"/>
  <c r="C409" i="43"/>
  <c r="B409" i="43"/>
  <c r="Y408" i="43"/>
  <c r="V408" i="43"/>
  <c r="U408" i="43"/>
  <c r="R408" i="43"/>
  <c r="O408" i="43"/>
  <c r="M408" i="43"/>
  <c r="L408" i="43"/>
  <c r="G408" i="43"/>
  <c r="F408" i="43"/>
  <c r="E408" i="43"/>
  <c r="D408" i="43"/>
  <c r="C408" i="43"/>
  <c r="B408" i="43"/>
  <c r="Y407" i="43"/>
  <c r="AB407" i="43" s="1"/>
  <c r="AC407" i="43" s="1"/>
  <c r="V407" i="43"/>
  <c r="U407" i="43"/>
  <c r="R407" i="43"/>
  <c r="O407" i="43"/>
  <c r="M407" i="43"/>
  <c r="L407" i="43"/>
  <c r="G407" i="43"/>
  <c r="F407" i="43"/>
  <c r="E407" i="43"/>
  <c r="D407" i="43"/>
  <c r="C407" i="43"/>
  <c r="B407" i="43"/>
  <c r="Y406" i="43"/>
  <c r="AB406" i="43" s="1"/>
  <c r="AC406" i="43" s="1"/>
  <c r="V406" i="43"/>
  <c r="U406" i="43"/>
  <c r="R406" i="43"/>
  <c r="O406" i="43"/>
  <c r="M406" i="43"/>
  <c r="L406" i="43"/>
  <c r="G406" i="43"/>
  <c r="F406" i="43"/>
  <c r="E406" i="43"/>
  <c r="D406" i="43"/>
  <c r="C406" i="43"/>
  <c r="B406" i="43"/>
  <c r="Y405" i="43"/>
  <c r="AB405" i="43" s="1"/>
  <c r="AC405" i="43" s="1"/>
  <c r="V405" i="43"/>
  <c r="O405" i="43"/>
  <c r="M405" i="43"/>
  <c r="L405" i="43"/>
  <c r="G405" i="43"/>
  <c r="F405" i="43"/>
  <c r="E405" i="43"/>
  <c r="D405" i="43"/>
  <c r="C405" i="43"/>
  <c r="B405" i="43"/>
  <c r="Y404" i="43"/>
  <c r="AB404" i="43" s="1"/>
  <c r="AC404" i="43" s="1"/>
  <c r="V404" i="43"/>
  <c r="S404" i="43"/>
  <c r="O404" i="43"/>
  <c r="M404" i="43"/>
  <c r="L404" i="43"/>
  <c r="G404" i="43"/>
  <c r="F404" i="43"/>
  <c r="E404" i="43"/>
  <c r="D404" i="43"/>
  <c r="C404" i="43"/>
  <c r="B404" i="43"/>
  <c r="Y403" i="43"/>
  <c r="AB403" i="43" s="1"/>
  <c r="AC403" i="43" s="1"/>
  <c r="V403" i="43"/>
  <c r="S403" i="43"/>
  <c r="O403" i="43"/>
  <c r="M403" i="43"/>
  <c r="L403" i="43"/>
  <c r="G403" i="43"/>
  <c r="F403" i="43"/>
  <c r="E403" i="43"/>
  <c r="D403" i="43"/>
  <c r="C403" i="43"/>
  <c r="B403" i="43"/>
  <c r="Y402" i="43"/>
  <c r="AB402" i="43" s="1"/>
  <c r="AC402" i="43" s="1"/>
  <c r="V402" i="43"/>
  <c r="U402" i="43"/>
  <c r="R402" i="43"/>
  <c r="O402" i="43"/>
  <c r="P402" i="43" s="1"/>
  <c r="M402" i="43"/>
  <c r="L402" i="43"/>
  <c r="G402" i="43"/>
  <c r="F402" i="43"/>
  <c r="E402" i="43"/>
  <c r="D402" i="43"/>
  <c r="C402" i="43"/>
  <c r="B402" i="43"/>
  <c r="Y401" i="43"/>
  <c r="V401" i="43"/>
  <c r="U401" i="43"/>
  <c r="R401" i="43"/>
  <c r="O401" i="43"/>
  <c r="M401" i="43"/>
  <c r="L401" i="43"/>
  <c r="P401" i="43" s="1"/>
  <c r="G401" i="43"/>
  <c r="F401" i="43"/>
  <c r="E401" i="43"/>
  <c r="D401" i="43"/>
  <c r="C401" i="43"/>
  <c r="B401" i="43"/>
  <c r="Y400" i="43"/>
  <c r="AB400" i="43" s="1"/>
  <c r="AC400" i="43" s="1"/>
  <c r="V400" i="43"/>
  <c r="U400" i="43"/>
  <c r="R400" i="43"/>
  <c r="O400" i="43"/>
  <c r="M400" i="43"/>
  <c r="L400" i="43"/>
  <c r="G400" i="43"/>
  <c r="F400" i="43"/>
  <c r="E400" i="43"/>
  <c r="D400" i="43"/>
  <c r="C400" i="43"/>
  <c r="B400" i="43"/>
  <c r="Y399" i="43"/>
  <c r="AB399" i="43" s="1"/>
  <c r="AC399" i="43" s="1"/>
  <c r="W399" i="43"/>
  <c r="V399" i="43"/>
  <c r="U399" i="43"/>
  <c r="R399" i="43"/>
  <c r="O399" i="43"/>
  <c r="M399" i="43"/>
  <c r="L399" i="43"/>
  <c r="G399" i="43"/>
  <c r="F399" i="43"/>
  <c r="E399" i="43"/>
  <c r="D399" i="43"/>
  <c r="C399" i="43"/>
  <c r="B399" i="43"/>
  <c r="Y398" i="43"/>
  <c r="AB398" i="43" s="1"/>
  <c r="AC398" i="43" s="1"/>
  <c r="V398" i="43"/>
  <c r="U398" i="43"/>
  <c r="R398" i="43"/>
  <c r="O398" i="43"/>
  <c r="M398" i="43"/>
  <c r="L398" i="43"/>
  <c r="G398" i="43"/>
  <c r="F398" i="43"/>
  <c r="E398" i="43"/>
  <c r="D398" i="43"/>
  <c r="C398" i="43"/>
  <c r="B398" i="43"/>
  <c r="Y397" i="43"/>
  <c r="V397" i="43"/>
  <c r="U397" i="43"/>
  <c r="R397" i="43"/>
  <c r="O397" i="43"/>
  <c r="M397" i="43"/>
  <c r="L397" i="43"/>
  <c r="G397" i="43"/>
  <c r="F397" i="43"/>
  <c r="E397" i="43"/>
  <c r="D397" i="43"/>
  <c r="C397" i="43"/>
  <c r="B397" i="43"/>
  <c r="AC396" i="43"/>
  <c r="Y396" i="43"/>
  <c r="AB396" i="43" s="1"/>
  <c r="V396" i="43"/>
  <c r="W396" i="43" s="1"/>
  <c r="U396" i="43"/>
  <c r="R396" i="43"/>
  <c r="O396" i="43"/>
  <c r="M396" i="43"/>
  <c r="L396" i="43"/>
  <c r="P396" i="43" s="1"/>
  <c r="G396" i="43"/>
  <c r="F396" i="43"/>
  <c r="E396" i="43"/>
  <c r="D396" i="43"/>
  <c r="C396" i="43"/>
  <c r="B396" i="43"/>
  <c r="Y395" i="43"/>
  <c r="AB395" i="43" s="1"/>
  <c r="AC395" i="43" s="1"/>
  <c r="V395" i="43"/>
  <c r="U395" i="43"/>
  <c r="R395" i="43"/>
  <c r="O395" i="43"/>
  <c r="M395" i="43"/>
  <c r="L395" i="43"/>
  <c r="G395" i="43"/>
  <c r="F395" i="43"/>
  <c r="E395" i="43"/>
  <c r="D395" i="43"/>
  <c r="C395" i="43"/>
  <c r="B395" i="43"/>
  <c r="AC394" i="43"/>
  <c r="Z394" i="43"/>
  <c r="AA394" i="43" s="1"/>
  <c r="Y394" i="43"/>
  <c r="AB394" i="43" s="1"/>
  <c r="V394" i="43"/>
  <c r="W394" i="43" s="1"/>
  <c r="U394" i="43"/>
  <c r="R394" i="43"/>
  <c r="O394" i="43"/>
  <c r="M394" i="43"/>
  <c r="L394" i="43"/>
  <c r="G394" i="43"/>
  <c r="F394" i="43"/>
  <c r="E394" i="43"/>
  <c r="D394" i="43"/>
  <c r="C394" i="43"/>
  <c r="B394" i="43"/>
  <c r="Y393" i="43"/>
  <c r="V393" i="43"/>
  <c r="U393" i="43"/>
  <c r="R393" i="43"/>
  <c r="O393" i="43"/>
  <c r="M393" i="43"/>
  <c r="L393" i="43"/>
  <c r="G393" i="43"/>
  <c r="F393" i="43"/>
  <c r="E393" i="43"/>
  <c r="D393" i="43"/>
  <c r="C393" i="43"/>
  <c r="B393" i="43"/>
  <c r="Y392" i="43"/>
  <c r="AB392" i="43" s="1"/>
  <c r="AC392" i="43" s="1"/>
  <c r="V392" i="43"/>
  <c r="U392" i="43"/>
  <c r="R392" i="43"/>
  <c r="O392" i="43"/>
  <c r="M392" i="43"/>
  <c r="L392" i="43"/>
  <c r="P392" i="43" s="1"/>
  <c r="G392" i="43"/>
  <c r="F392" i="43"/>
  <c r="E392" i="43"/>
  <c r="D392" i="43"/>
  <c r="C392" i="43"/>
  <c r="B392" i="43"/>
  <c r="Y391" i="43"/>
  <c r="AB391" i="43" s="1"/>
  <c r="AC391" i="43" s="1"/>
  <c r="V391" i="43"/>
  <c r="U391" i="43"/>
  <c r="R391" i="43"/>
  <c r="O391" i="43"/>
  <c r="M391" i="43"/>
  <c r="L391" i="43"/>
  <c r="G391" i="43"/>
  <c r="F391" i="43"/>
  <c r="E391" i="43"/>
  <c r="D391" i="43"/>
  <c r="C391" i="43"/>
  <c r="B391" i="43"/>
  <c r="Z390" i="43"/>
  <c r="AA390" i="43" s="1"/>
  <c r="Y390" i="43"/>
  <c r="AB390" i="43" s="1"/>
  <c r="AC390" i="43" s="1"/>
  <c r="W390" i="43"/>
  <c r="V390" i="43"/>
  <c r="U390" i="43"/>
  <c r="R390" i="43"/>
  <c r="O390" i="43"/>
  <c r="P390" i="43" s="1"/>
  <c r="M390" i="43"/>
  <c r="L390" i="43"/>
  <c r="G390" i="43"/>
  <c r="F390" i="43"/>
  <c r="E390" i="43"/>
  <c r="D390" i="43"/>
  <c r="C390" i="43"/>
  <c r="B390" i="43"/>
  <c r="Y389" i="43"/>
  <c r="V389" i="43"/>
  <c r="U389" i="43"/>
  <c r="R389" i="43"/>
  <c r="O389" i="43"/>
  <c r="M389" i="43"/>
  <c r="L389" i="43"/>
  <c r="G389" i="43"/>
  <c r="F389" i="43"/>
  <c r="E389" i="43"/>
  <c r="D389" i="43"/>
  <c r="C389" i="43"/>
  <c r="B389" i="43"/>
  <c r="Y388" i="43"/>
  <c r="AB388" i="43" s="1"/>
  <c r="AC388" i="43" s="1"/>
  <c r="V388" i="43"/>
  <c r="U388" i="43"/>
  <c r="R388" i="43"/>
  <c r="O388" i="43"/>
  <c r="M388" i="43"/>
  <c r="L388" i="43"/>
  <c r="G388" i="43"/>
  <c r="F388" i="43"/>
  <c r="E388" i="43"/>
  <c r="D388" i="43"/>
  <c r="C388" i="43"/>
  <c r="B388" i="43"/>
  <c r="Y387" i="43"/>
  <c r="AB387" i="43" s="1"/>
  <c r="AC387" i="43" s="1"/>
  <c r="V387" i="43"/>
  <c r="U387" i="43"/>
  <c r="R387" i="43"/>
  <c r="O387" i="43"/>
  <c r="M387" i="43"/>
  <c r="L387" i="43"/>
  <c r="P387" i="43" s="1"/>
  <c r="G387" i="43"/>
  <c r="F387" i="43"/>
  <c r="E387" i="43"/>
  <c r="D387" i="43"/>
  <c r="C387" i="43"/>
  <c r="B387" i="43"/>
  <c r="Z386" i="43"/>
  <c r="AA386" i="43" s="1"/>
  <c r="Y386" i="43"/>
  <c r="AB386" i="43" s="1"/>
  <c r="AC386" i="43" s="1"/>
  <c r="V386" i="43"/>
  <c r="U386" i="43"/>
  <c r="R386" i="43"/>
  <c r="O386" i="43"/>
  <c r="M386" i="43"/>
  <c r="L386" i="43"/>
  <c r="P386" i="43" s="1"/>
  <c r="G386" i="43"/>
  <c r="F386" i="43"/>
  <c r="E386" i="43"/>
  <c r="D386" i="43"/>
  <c r="C386" i="43"/>
  <c r="B386" i="43"/>
  <c r="Y385" i="43"/>
  <c r="V385" i="43"/>
  <c r="U385" i="43"/>
  <c r="R385" i="43"/>
  <c r="O385" i="43"/>
  <c r="M385" i="43"/>
  <c r="L385" i="43"/>
  <c r="G385" i="43"/>
  <c r="F385" i="43"/>
  <c r="E385" i="43"/>
  <c r="D385" i="43"/>
  <c r="C385" i="43"/>
  <c r="B385" i="43"/>
  <c r="Y384" i="43"/>
  <c r="AB384" i="43" s="1"/>
  <c r="AC384" i="43" s="1"/>
  <c r="V384" i="43"/>
  <c r="U384" i="43"/>
  <c r="R384" i="43"/>
  <c r="O384" i="43"/>
  <c r="M384" i="43"/>
  <c r="L384" i="43"/>
  <c r="G384" i="43"/>
  <c r="F384" i="43"/>
  <c r="E384" i="43"/>
  <c r="D384" i="43"/>
  <c r="C384" i="43"/>
  <c r="B384" i="43"/>
  <c r="Y383" i="43"/>
  <c r="AB383" i="43" s="1"/>
  <c r="AC383" i="43" s="1"/>
  <c r="V383" i="43"/>
  <c r="W383" i="43" s="1"/>
  <c r="U383" i="43"/>
  <c r="R383" i="43"/>
  <c r="O383" i="43"/>
  <c r="M383" i="43"/>
  <c r="L383" i="43"/>
  <c r="G383" i="43"/>
  <c r="F383" i="43"/>
  <c r="E383" i="43"/>
  <c r="D383" i="43"/>
  <c r="C383" i="43"/>
  <c r="B383" i="43"/>
  <c r="Y382" i="43"/>
  <c r="AB382" i="43" s="1"/>
  <c r="AC382" i="43" s="1"/>
  <c r="V382" i="43"/>
  <c r="U382" i="43"/>
  <c r="R382" i="43"/>
  <c r="O382" i="43"/>
  <c r="M382" i="43"/>
  <c r="L382" i="43"/>
  <c r="W382" i="43" s="1"/>
  <c r="G382" i="43"/>
  <c r="F382" i="43"/>
  <c r="E382" i="43"/>
  <c r="D382" i="43"/>
  <c r="C382" i="43"/>
  <c r="B382" i="43"/>
  <c r="Y381" i="43"/>
  <c r="V381" i="43"/>
  <c r="U381" i="43"/>
  <c r="R381" i="43"/>
  <c r="O381" i="43"/>
  <c r="M381" i="43"/>
  <c r="L381" i="43"/>
  <c r="P381" i="43" s="1"/>
  <c r="G381" i="43"/>
  <c r="F381" i="43"/>
  <c r="E381" i="43"/>
  <c r="D381" i="43"/>
  <c r="C381" i="43"/>
  <c r="B381" i="43"/>
  <c r="Y380" i="43"/>
  <c r="AB380" i="43" s="1"/>
  <c r="AC380" i="43" s="1"/>
  <c r="V380" i="43"/>
  <c r="U380" i="43"/>
  <c r="R380" i="43"/>
  <c r="O380" i="43"/>
  <c r="M380" i="43"/>
  <c r="L380" i="43"/>
  <c r="W380" i="43" s="1"/>
  <c r="G380" i="43"/>
  <c r="F380" i="43"/>
  <c r="E380" i="43"/>
  <c r="D380" i="43"/>
  <c r="C380" i="43"/>
  <c r="B380" i="43"/>
  <c r="AD379" i="43"/>
  <c r="Z379" i="43"/>
  <c r="AA379" i="43" s="1"/>
  <c r="Y379" i="43"/>
  <c r="AB379" i="43" s="1"/>
  <c r="AC379" i="43" s="1"/>
  <c r="V379" i="43"/>
  <c r="U379" i="43"/>
  <c r="R379" i="43"/>
  <c r="O379" i="43"/>
  <c r="M379" i="43"/>
  <c r="L379" i="43"/>
  <c r="P379" i="43" s="1"/>
  <c r="G379" i="43"/>
  <c r="F379" i="43"/>
  <c r="E379" i="43"/>
  <c r="D379" i="43"/>
  <c r="C379" i="43"/>
  <c r="B379" i="43"/>
  <c r="AB378" i="43"/>
  <c r="AC378" i="43" s="1"/>
  <c r="Y378" i="43"/>
  <c r="AD378" i="43" s="1"/>
  <c r="V378" i="43"/>
  <c r="U378" i="43"/>
  <c r="R378" i="43"/>
  <c r="O378" i="43"/>
  <c r="M378" i="43"/>
  <c r="L378" i="43"/>
  <c r="W378" i="43" s="1"/>
  <c r="G378" i="43"/>
  <c r="F378" i="43"/>
  <c r="E378" i="43"/>
  <c r="D378" i="43"/>
  <c r="C378" i="43"/>
  <c r="B378" i="43"/>
  <c r="Y377" i="43"/>
  <c r="AB377" i="43" s="1"/>
  <c r="AC377" i="43" s="1"/>
  <c r="V377" i="43"/>
  <c r="U377" i="43"/>
  <c r="R377" i="43"/>
  <c r="O377" i="43"/>
  <c r="P377" i="43" s="1"/>
  <c r="M377" i="43"/>
  <c r="L377" i="43"/>
  <c r="G377" i="43"/>
  <c r="F377" i="43"/>
  <c r="E377" i="43"/>
  <c r="D377" i="43"/>
  <c r="C377" i="43"/>
  <c r="B377" i="43"/>
  <c r="Y376" i="43"/>
  <c r="AD376" i="43" s="1"/>
  <c r="V376" i="43"/>
  <c r="U376" i="43"/>
  <c r="R376" i="43"/>
  <c r="O376" i="43"/>
  <c r="P376" i="43" s="1"/>
  <c r="M376" i="43"/>
  <c r="L376" i="43"/>
  <c r="S376" i="43" s="1"/>
  <c r="G376" i="43"/>
  <c r="F376" i="43"/>
  <c r="E376" i="43"/>
  <c r="D376" i="43"/>
  <c r="C376" i="43"/>
  <c r="B376" i="43"/>
  <c r="Y375" i="43"/>
  <c r="AD375" i="43" s="1"/>
  <c r="V375" i="43"/>
  <c r="U375" i="43"/>
  <c r="R375" i="43"/>
  <c r="O375" i="43"/>
  <c r="P375" i="43" s="1"/>
  <c r="M375" i="43"/>
  <c r="L375" i="43"/>
  <c r="X375" i="43" s="1"/>
  <c r="G375" i="43"/>
  <c r="F375" i="43"/>
  <c r="E375" i="43"/>
  <c r="D375" i="43"/>
  <c r="C375" i="43"/>
  <c r="B375" i="43"/>
  <c r="Y374" i="43"/>
  <c r="AD374" i="43" s="1"/>
  <c r="V374" i="43"/>
  <c r="U374" i="43"/>
  <c r="R374" i="43"/>
  <c r="O374" i="43"/>
  <c r="M374" i="43"/>
  <c r="L374" i="43"/>
  <c r="W374" i="43" s="1"/>
  <c r="G374" i="43"/>
  <c r="F374" i="43"/>
  <c r="E374" i="43"/>
  <c r="D374" i="43"/>
  <c r="C374" i="43"/>
  <c r="B374" i="43"/>
  <c r="AD373" i="43"/>
  <c r="Z373" i="43"/>
  <c r="AA373" i="43" s="1"/>
  <c r="Y373" i="43"/>
  <c r="AB373" i="43" s="1"/>
  <c r="AC373" i="43" s="1"/>
  <c r="V373" i="43"/>
  <c r="U373" i="43"/>
  <c r="R373" i="43"/>
  <c r="O373" i="43"/>
  <c r="M373" i="43"/>
  <c r="L373" i="43"/>
  <c r="P373" i="43" s="1"/>
  <c r="G373" i="43"/>
  <c r="F373" i="43"/>
  <c r="E373" i="43"/>
  <c r="D373" i="43"/>
  <c r="C373" i="43"/>
  <c r="B373" i="43"/>
  <c r="AB372" i="43"/>
  <c r="AC372" i="43" s="1"/>
  <c r="Y372" i="43"/>
  <c r="AD372" i="43" s="1"/>
  <c r="V372" i="43"/>
  <c r="U372" i="43"/>
  <c r="R372" i="43"/>
  <c r="O372" i="43"/>
  <c r="M372" i="43"/>
  <c r="L372" i="43"/>
  <c r="W372" i="43" s="1"/>
  <c r="G372" i="43"/>
  <c r="F372" i="43"/>
  <c r="E372" i="43"/>
  <c r="D372" i="43"/>
  <c r="C372" i="43"/>
  <c r="B372" i="43"/>
  <c r="Y371" i="43"/>
  <c r="AB371" i="43" s="1"/>
  <c r="AC371" i="43" s="1"/>
  <c r="V371" i="43"/>
  <c r="U371" i="43"/>
  <c r="R371" i="43"/>
  <c r="O371" i="43"/>
  <c r="M371" i="43"/>
  <c r="L371" i="43"/>
  <c r="G371" i="43"/>
  <c r="F371" i="43"/>
  <c r="E371" i="43"/>
  <c r="D371" i="43"/>
  <c r="C371" i="43"/>
  <c r="B371" i="43"/>
  <c r="Y370" i="43"/>
  <c r="AD370" i="43" s="1"/>
  <c r="V370" i="43"/>
  <c r="U370" i="43"/>
  <c r="R370" i="43"/>
  <c r="P370" i="43"/>
  <c r="O370" i="43"/>
  <c r="M370" i="43"/>
  <c r="L370" i="43"/>
  <c r="G370" i="43"/>
  <c r="F370" i="43"/>
  <c r="E370" i="43"/>
  <c r="D370" i="43"/>
  <c r="C370" i="43"/>
  <c r="B370" i="43"/>
  <c r="Y369" i="43"/>
  <c r="AD369" i="43" s="1"/>
  <c r="V369" i="43"/>
  <c r="U369" i="43"/>
  <c r="R369" i="43"/>
  <c r="O369" i="43"/>
  <c r="M369" i="43"/>
  <c r="L369" i="43"/>
  <c r="X369" i="43" s="1"/>
  <c r="G369" i="43"/>
  <c r="F369" i="43"/>
  <c r="E369" i="43"/>
  <c r="D369" i="43"/>
  <c r="C369" i="43"/>
  <c r="B369" i="43"/>
  <c r="Y368" i="43"/>
  <c r="AD368" i="43" s="1"/>
  <c r="V368" i="43"/>
  <c r="U368" i="43"/>
  <c r="R368" i="43"/>
  <c r="O368" i="43"/>
  <c r="M368" i="43"/>
  <c r="L368" i="43"/>
  <c r="W368" i="43" s="1"/>
  <c r="G368" i="43"/>
  <c r="F368" i="43"/>
  <c r="E368" i="43"/>
  <c r="D368" i="43"/>
  <c r="C368" i="43"/>
  <c r="B368" i="43"/>
  <c r="AD367" i="43"/>
  <c r="AB367" i="43"/>
  <c r="AC367" i="43" s="1"/>
  <c r="Z367" i="43"/>
  <c r="AA367" i="43" s="1"/>
  <c r="Y367" i="43"/>
  <c r="V367" i="43"/>
  <c r="U367" i="43"/>
  <c r="R367" i="43"/>
  <c r="O367" i="43"/>
  <c r="M367" i="43"/>
  <c r="L367" i="43"/>
  <c r="P367" i="43" s="1"/>
  <c r="G367" i="43"/>
  <c r="F367" i="43"/>
  <c r="E367" i="43"/>
  <c r="D367" i="43"/>
  <c r="C367" i="43"/>
  <c r="B367" i="43"/>
  <c r="AB366" i="43"/>
  <c r="AC366" i="43" s="1"/>
  <c r="Y366" i="43"/>
  <c r="AD366" i="43" s="1"/>
  <c r="V366" i="43"/>
  <c r="U366" i="43"/>
  <c r="R366" i="43"/>
  <c r="O366" i="43"/>
  <c r="P366" i="43" s="1"/>
  <c r="M366" i="43"/>
  <c r="L366" i="43"/>
  <c r="S366" i="43" s="1"/>
  <c r="G366" i="43"/>
  <c r="F366" i="43"/>
  <c r="E366" i="43"/>
  <c r="D366" i="43"/>
  <c r="C366" i="43"/>
  <c r="B366" i="43"/>
  <c r="Y365" i="43"/>
  <c r="AD365" i="43" s="1"/>
  <c r="V365" i="43"/>
  <c r="U365" i="43"/>
  <c r="R365" i="43"/>
  <c r="O365" i="43"/>
  <c r="M365" i="43"/>
  <c r="L365" i="43"/>
  <c r="X365" i="43" s="1"/>
  <c r="G365" i="43"/>
  <c r="F365" i="43"/>
  <c r="E365" i="43"/>
  <c r="D365" i="43"/>
  <c r="C365" i="43"/>
  <c r="B365" i="43"/>
  <c r="Y364" i="43"/>
  <c r="AD364" i="43" s="1"/>
  <c r="V364" i="43"/>
  <c r="U364" i="43"/>
  <c r="R364" i="43"/>
  <c r="O364" i="43"/>
  <c r="M364" i="43"/>
  <c r="L364" i="43"/>
  <c r="W364" i="43" s="1"/>
  <c r="G364" i="43"/>
  <c r="F364" i="43"/>
  <c r="E364" i="43"/>
  <c r="D364" i="43"/>
  <c r="C364" i="43"/>
  <c r="B364" i="43"/>
  <c r="Y363" i="43"/>
  <c r="AB363" i="43" s="1"/>
  <c r="AC363" i="43" s="1"/>
  <c r="V363" i="43"/>
  <c r="U363" i="43"/>
  <c r="S363" i="43"/>
  <c r="R363" i="43"/>
  <c r="O363" i="43"/>
  <c r="M363" i="43"/>
  <c r="L363" i="43"/>
  <c r="W363" i="43" s="1"/>
  <c r="G363" i="43"/>
  <c r="F363" i="43"/>
  <c r="E363" i="43"/>
  <c r="D363" i="43"/>
  <c r="C363" i="43"/>
  <c r="B363" i="43"/>
  <c r="AD362" i="43"/>
  <c r="Z362" i="43"/>
  <c r="AA362" i="43" s="1"/>
  <c r="Y362" i="43"/>
  <c r="AB362" i="43" s="1"/>
  <c r="AC362" i="43" s="1"/>
  <c r="V362" i="43"/>
  <c r="X362" i="43" s="1"/>
  <c r="U362" i="43"/>
  <c r="S362" i="43"/>
  <c r="R362" i="43"/>
  <c r="O362" i="43"/>
  <c r="P362" i="43" s="1"/>
  <c r="M362" i="43"/>
  <c r="L362" i="43"/>
  <c r="W362" i="43" s="1"/>
  <c r="G362" i="43"/>
  <c r="F362" i="43"/>
  <c r="E362" i="43"/>
  <c r="D362" i="43"/>
  <c r="C362" i="43"/>
  <c r="B362" i="43"/>
  <c r="AD361" i="43"/>
  <c r="AB361" i="43"/>
  <c r="AC361" i="43" s="1"/>
  <c r="AA361" i="43"/>
  <c r="Z361" i="43"/>
  <c r="Y361" i="43"/>
  <c r="V361" i="43"/>
  <c r="X361" i="43" s="1"/>
  <c r="U361" i="43"/>
  <c r="R361" i="43"/>
  <c r="O361" i="43"/>
  <c r="P361" i="43" s="1"/>
  <c r="M361" i="43"/>
  <c r="L361" i="43"/>
  <c r="S361" i="43" s="1"/>
  <c r="G361" i="43"/>
  <c r="F361" i="43"/>
  <c r="E361" i="43"/>
  <c r="D361" i="43"/>
  <c r="C361" i="43"/>
  <c r="B361" i="43"/>
  <c r="AB360" i="43"/>
  <c r="AC360" i="43" s="1"/>
  <c r="Y360" i="43"/>
  <c r="AD360" i="43" s="1"/>
  <c r="X360" i="43"/>
  <c r="V360" i="43"/>
  <c r="P360" i="43"/>
  <c r="O360" i="43"/>
  <c r="M360" i="43"/>
  <c r="L360" i="43"/>
  <c r="W360" i="43" s="1"/>
  <c r="G360" i="43"/>
  <c r="F360" i="43"/>
  <c r="E360" i="43"/>
  <c r="D360" i="43"/>
  <c r="C360" i="43"/>
  <c r="B360" i="43"/>
  <c r="AB359" i="43"/>
  <c r="AC359" i="43" s="1"/>
  <c r="Y359" i="43"/>
  <c r="AD359" i="43" s="1"/>
  <c r="X359" i="43"/>
  <c r="V359" i="43"/>
  <c r="O359" i="43"/>
  <c r="P359" i="43" s="1"/>
  <c r="M359" i="43"/>
  <c r="L359" i="43"/>
  <c r="W359" i="43" s="1"/>
  <c r="G359" i="43"/>
  <c r="F359" i="43"/>
  <c r="E359" i="43"/>
  <c r="D359" i="43"/>
  <c r="C359" i="43"/>
  <c r="B359" i="43"/>
  <c r="AB358" i="43"/>
  <c r="AC358" i="43" s="1"/>
  <c r="Y358" i="43"/>
  <c r="AD358" i="43" s="1"/>
  <c r="X358" i="43"/>
  <c r="V358" i="43"/>
  <c r="P358" i="43"/>
  <c r="O358" i="43"/>
  <c r="M358" i="43"/>
  <c r="L358" i="43"/>
  <c r="W358" i="43" s="1"/>
  <c r="G358" i="43"/>
  <c r="F358" i="43"/>
  <c r="E358" i="43"/>
  <c r="D358" i="43"/>
  <c r="C358" i="43"/>
  <c r="B358" i="43"/>
  <c r="AB357" i="43"/>
  <c r="AC357" i="43" s="1"/>
  <c r="Y357" i="43"/>
  <c r="AD357" i="43" s="1"/>
  <c r="X357" i="43"/>
  <c r="V357" i="43"/>
  <c r="U357" i="43"/>
  <c r="S357" i="43"/>
  <c r="R357" i="43"/>
  <c r="O357" i="43"/>
  <c r="M357" i="43"/>
  <c r="L357" i="43"/>
  <c r="W357" i="43" s="1"/>
  <c r="G357" i="43"/>
  <c r="F357" i="43"/>
  <c r="E357" i="43"/>
  <c r="D357" i="43"/>
  <c r="C357" i="43"/>
  <c r="B357" i="43"/>
  <c r="AD356" i="43"/>
  <c r="Z356" i="43"/>
  <c r="AA356" i="43" s="1"/>
  <c r="Y356" i="43"/>
  <c r="AB356" i="43" s="1"/>
  <c r="AC356" i="43" s="1"/>
  <c r="V356" i="43"/>
  <c r="U356" i="43"/>
  <c r="S356" i="43"/>
  <c r="R356" i="43"/>
  <c r="O356" i="43"/>
  <c r="M356" i="43"/>
  <c r="L356" i="43"/>
  <c r="P356" i="43" s="1"/>
  <c r="G356" i="43"/>
  <c r="F356" i="43"/>
  <c r="E356" i="43"/>
  <c r="D356" i="43"/>
  <c r="C356" i="43"/>
  <c r="B356" i="43"/>
  <c r="AD355" i="43"/>
  <c r="Z355" i="43"/>
  <c r="AA355" i="43" s="1"/>
  <c r="Y355" i="43"/>
  <c r="AB355" i="43" s="1"/>
  <c r="AC355" i="43" s="1"/>
  <c r="V355" i="43"/>
  <c r="U355" i="43"/>
  <c r="R355" i="43"/>
  <c r="P355" i="43"/>
  <c r="O355" i="43"/>
  <c r="M355" i="43"/>
  <c r="L355" i="43"/>
  <c r="X355" i="43" s="1"/>
  <c r="G355" i="43"/>
  <c r="F355" i="43"/>
  <c r="E355" i="43"/>
  <c r="D355" i="43"/>
  <c r="C355" i="43"/>
  <c r="B355" i="43"/>
  <c r="AB354" i="43"/>
  <c r="AC354" i="43" s="1"/>
  <c r="Y354" i="43"/>
  <c r="AD354" i="43" s="1"/>
  <c r="V354" i="43"/>
  <c r="X354" i="43" s="1"/>
  <c r="U354" i="43"/>
  <c r="R354" i="43"/>
  <c r="O354" i="43"/>
  <c r="P354" i="43" s="1"/>
  <c r="M354" i="43"/>
  <c r="L354" i="43"/>
  <c r="S354" i="43" s="1"/>
  <c r="G354" i="43"/>
  <c r="F354" i="43"/>
  <c r="E354" i="43"/>
  <c r="D354" i="43"/>
  <c r="C354" i="43"/>
  <c r="B354" i="43"/>
  <c r="AB353" i="43"/>
  <c r="AC353" i="43" s="1"/>
  <c r="Y353" i="43"/>
  <c r="AD353" i="43" s="1"/>
  <c r="X353" i="43"/>
  <c r="V353" i="43"/>
  <c r="U353" i="43"/>
  <c r="S353" i="43"/>
  <c r="R353" i="43"/>
  <c r="O353" i="43"/>
  <c r="M353" i="43"/>
  <c r="L353" i="43"/>
  <c r="W353" i="43" s="1"/>
  <c r="G353" i="43"/>
  <c r="F353" i="43"/>
  <c r="E353" i="43"/>
  <c r="D353" i="43"/>
  <c r="C353" i="43"/>
  <c r="B353" i="43"/>
  <c r="AD352" i="43"/>
  <c r="Z352" i="43"/>
  <c r="AA352" i="43" s="1"/>
  <c r="Y352" i="43"/>
  <c r="AB352" i="43" s="1"/>
  <c r="AC352" i="43" s="1"/>
  <c r="V352" i="43"/>
  <c r="U352" i="43"/>
  <c r="S352" i="43"/>
  <c r="R352" i="43"/>
  <c r="O352" i="43"/>
  <c r="M352" i="43"/>
  <c r="L352" i="43"/>
  <c r="G352" i="43"/>
  <c r="F352" i="43"/>
  <c r="E352" i="43"/>
  <c r="D352" i="43"/>
  <c r="C352" i="43"/>
  <c r="B352" i="43"/>
  <c r="AD351" i="43"/>
  <c r="Z351" i="43"/>
  <c r="AA351" i="43" s="1"/>
  <c r="Y351" i="43"/>
  <c r="AB351" i="43" s="1"/>
  <c r="AC351" i="43" s="1"/>
  <c r="V351" i="43"/>
  <c r="U351" i="43"/>
  <c r="R351" i="43"/>
  <c r="O351" i="43"/>
  <c r="P351" i="43" s="1"/>
  <c r="M351" i="43"/>
  <c r="L351" i="43"/>
  <c r="X351" i="43" s="1"/>
  <c r="G351" i="43"/>
  <c r="F351" i="43"/>
  <c r="E351" i="43"/>
  <c r="D351" i="43"/>
  <c r="C351" i="43"/>
  <c r="B351" i="43"/>
  <c r="AB350" i="43"/>
  <c r="AC350" i="43" s="1"/>
  <c r="Y350" i="43"/>
  <c r="AD350" i="43" s="1"/>
  <c r="V350" i="43"/>
  <c r="X350" i="43" s="1"/>
  <c r="U350" i="43"/>
  <c r="R350" i="43"/>
  <c r="O350" i="43"/>
  <c r="P350" i="43" s="1"/>
  <c r="M350" i="43"/>
  <c r="L350" i="43"/>
  <c r="S350" i="43" s="1"/>
  <c r="G350" i="43"/>
  <c r="F350" i="43"/>
  <c r="E350" i="43"/>
  <c r="D350" i="43"/>
  <c r="C350" i="43"/>
  <c r="B350" i="43"/>
  <c r="AB349" i="43"/>
  <c r="AC349" i="43" s="1"/>
  <c r="Y349" i="43"/>
  <c r="AD349" i="43" s="1"/>
  <c r="V349" i="43"/>
  <c r="U349" i="43"/>
  <c r="R349" i="43"/>
  <c r="O349" i="43"/>
  <c r="M349" i="43"/>
  <c r="L349" i="43"/>
  <c r="P349" i="43" s="1"/>
  <c r="G349" i="43"/>
  <c r="F349" i="43"/>
  <c r="E349" i="43"/>
  <c r="D349" i="43"/>
  <c r="C349" i="43"/>
  <c r="B349" i="43"/>
  <c r="Y348" i="43"/>
  <c r="AB348" i="43" s="1"/>
  <c r="AC348" i="43" s="1"/>
  <c r="V348" i="43"/>
  <c r="U348" i="43"/>
  <c r="R348" i="43"/>
  <c r="O348" i="43"/>
  <c r="M348" i="43"/>
  <c r="L348" i="43"/>
  <c r="P348" i="43" s="1"/>
  <c r="G348" i="43"/>
  <c r="F348" i="43"/>
  <c r="E348" i="43"/>
  <c r="D348" i="43"/>
  <c r="C348" i="43"/>
  <c r="B348" i="43"/>
  <c r="Y347" i="43"/>
  <c r="AB347" i="43" s="1"/>
  <c r="AC347" i="43" s="1"/>
  <c r="V347" i="43"/>
  <c r="U347" i="43"/>
  <c r="S347" i="43"/>
  <c r="R347" i="43"/>
  <c r="O347" i="43"/>
  <c r="M347" i="43"/>
  <c r="L347" i="43"/>
  <c r="W347" i="43" s="1"/>
  <c r="G347" i="43"/>
  <c r="F347" i="43"/>
  <c r="E347" i="43"/>
  <c r="D347" i="43"/>
  <c r="C347" i="43"/>
  <c r="B347" i="43"/>
  <c r="AD346" i="43"/>
  <c r="Z346" i="43"/>
  <c r="AA346" i="43" s="1"/>
  <c r="Y346" i="43"/>
  <c r="AB346" i="43" s="1"/>
  <c r="AC346" i="43" s="1"/>
  <c r="V346" i="43"/>
  <c r="W346" i="43" s="1"/>
  <c r="U346" i="43"/>
  <c r="S346" i="43"/>
  <c r="R346" i="43"/>
  <c r="O346" i="43"/>
  <c r="P346" i="43" s="1"/>
  <c r="M346" i="43"/>
  <c r="L346" i="43"/>
  <c r="X346" i="43" s="1"/>
  <c r="G346" i="43"/>
  <c r="F346" i="43"/>
  <c r="E346" i="43"/>
  <c r="D346" i="43"/>
  <c r="C346" i="43"/>
  <c r="B346" i="43"/>
  <c r="AD345" i="43"/>
  <c r="AB345" i="43"/>
  <c r="AC345" i="43" s="1"/>
  <c r="AA345" i="43"/>
  <c r="Z345" i="43"/>
  <c r="Y345" i="43"/>
  <c r="V345" i="43"/>
  <c r="X345" i="43" s="1"/>
  <c r="U345" i="43"/>
  <c r="R345" i="43"/>
  <c r="P345" i="43"/>
  <c r="O345" i="43"/>
  <c r="M345" i="43"/>
  <c r="L345" i="43"/>
  <c r="S345" i="43" s="1"/>
  <c r="G345" i="43"/>
  <c r="F345" i="43"/>
  <c r="E345" i="43"/>
  <c r="D345" i="43"/>
  <c r="C345" i="43"/>
  <c r="B345" i="43"/>
  <c r="AB344" i="43"/>
  <c r="AC344" i="43" s="1"/>
  <c r="Y344" i="43"/>
  <c r="AD344" i="43" s="1"/>
  <c r="V344" i="43"/>
  <c r="U344" i="43"/>
  <c r="R344" i="43"/>
  <c r="O344" i="43"/>
  <c r="M344" i="43"/>
  <c r="L344" i="43"/>
  <c r="G344" i="43"/>
  <c r="F344" i="43"/>
  <c r="E344" i="43"/>
  <c r="D344" i="43"/>
  <c r="C344" i="43"/>
  <c r="B344" i="43"/>
  <c r="Y343" i="43"/>
  <c r="AB343" i="43" s="1"/>
  <c r="AC343" i="43" s="1"/>
  <c r="V343" i="43"/>
  <c r="U343" i="43"/>
  <c r="S343" i="43"/>
  <c r="R343" i="43"/>
  <c r="O343" i="43"/>
  <c r="M343" i="43"/>
  <c r="L343" i="43"/>
  <c r="W343" i="43" s="1"/>
  <c r="G343" i="43"/>
  <c r="F343" i="43"/>
  <c r="E343" i="43"/>
  <c r="D343" i="43"/>
  <c r="C343" i="43"/>
  <c r="B343" i="43"/>
  <c r="AD342" i="43"/>
  <c r="Z342" i="43"/>
  <c r="AA342" i="43" s="1"/>
  <c r="Y342" i="43"/>
  <c r="AB342" i="43" s="1"/>
  <c r="AC342" i="43" s="1"/>
  <c r="V342" i="43"/>
  <c r="W342" i="43" s="1"/>
  <c r="U342" i="43"/>
  <c r="S342" i="43"/>
  <c r="R342" i="43"/>
  <c r="O342" i="43"/>
  <c r="P342" i="43" s="1"/>
  <c r="M342" i="43"/>
  <c r="L342" i="43"/>
  <c r="X342" i="43" s="1"/>
  <c r="G342" i="43"/>
  <c r="F342" i="43"/>
  <c r="E342" i="43"/>
  <c r="D342" i="43"/>
  <c r="C342" i="43"/>
  <c r="B342" i="43"/>
  <c r="AD341" i="43"/>
  <c r="AB341" i="43"/>
  <c r="AC341" i="43" s="1"/>
  <c r="AA341" i="43"/>
  <c r="Z341" i="43"/>
  <c r="Y341" i="43"/>
  <c r="V341" i="43"/>
  <c r="X341" i="43" s="1"/>
  <c r="U341" i="43"/>
  <c r="R341" i="43"/>
  <c r="O341" i="43"/>
  <c r="P341" i="43" s="1"/>
  <c r="M341" i="43"/>
  <c r="L341" i="43"/>
  <c r="S341" i="43" s="1"/>
  <c r="G341" i="43"/>
  <c r="F341" i="43"/>
  <c r="E341" i="43"/>
  <c r="D341" i="43"/>
  <c r="C341" i="43"/>
  <c r="B341" i="43"/>
  <c r="AB340" i="43"/>
  <c r="AC340" i="43" s="1"/>
  <c r="Y340" i="43"/>
  <c r="AD340" i="43" s="1"/>
  <c r="V340" i="43"/>
  <c r="X340" i="43" s="1"/>
  <c r="U340" i="43"/>
  <c r="R340" i="43"/>
  <c r="O340" i="43"/>
  <c r="P340" i="43" s="1"/>
  <c r="M340" i="43"/>
  <c r="L340" i="43"/>
  <c r="S340" i="43" s="1"/>
  <c r="G340" i="43"/>
  <c r="F340" i="43"/>
  <c r="E340" i="43"/>
  <c r="D340" i="43"/>
  <c r="C340" i="43"/>
  <c r="B340" i="43"/>
  <c r="AB339" i="43"/>
  <c r="AC339" i="43" s="1"/>
  <c r="Y339" i="43"/>
  <c r="AD339" i="43" s="1"/>
  <c r="V339" i="43"/>
  <c r="U339" i="43"/>
  <c r="R339" i="43"/>
  <c r="O339" i="43"/>
  <c r="M339" i="43"/>
  <c r="L339" i="43"/>
  <c r="P339" i="43" s="1"/>
  <c r="G339" i="43"/>
  <c r="F339" i="43"/>
  <c r="E339" i="43"/>
  <c r="D339" i="43"/>
  <c r="C339" i="43"/>
  <c r="B339" i="43"/>
  <c r="Y338" i="43"/>
  <c r="AB338" i="43" s="1"/>
  <c r="AC338" i="43" s="1"/>
  <c r="V338" i="43"/>
  <c r="X338" i="43" s="1"/>
  <c r="U338" i="43"/>
  <c r="S338" i="43"/>
  <c r="R338" i="43"/>
  <c r="O338" i="43"/>
  <c r="P338" i="43" s="1"/>
  <c r="M338" i="43"/>
  <c r="L338" i="43"/>
  <c r="W338" i="43" s="1"/>
  <c r="G338" i="43"/>
  <c r="F338" i="43"/>
  <c r="E338" i="43"/>
  <c r="D338" i="43"/>
  <c r="C338" i="43"/>
  <c r="B338" i="43"/>
  <c r="AD337" i="43"/>
  <c r="AB337" i="43"/>
  <c r="AC337" i="43" s="1"/>
  <c r="AA337" i="43"/>
  <c r="Z337" i="43"/>
  <c r="Y337" i="43"/>
  <c r="V337" i="43"/>
  <c r="X337" i="43" s="1"/>
  <c r="U337" i="43"/>
  <c r="S337" i="43"/>
  <c r="R337" i="43"/>
  <c r="O337" i="43"/>
  <c r="P337" i="43" s="1"/>
  <c r="M337" i="43"/>
  <c r="L337" i="43"/>
  <c r="G337" i="43"/>
  <c r="F337" i="43"/>
  <c r="E337" i="43"/>
  <c r="D337" i="43"/>
  <c r="C337" i="43"/>
  <c r="B337" i="43"/>
  <c r="AD336" i="43"/>
  <c r="AB336" i="43"/>
  <c r="AC336" i="43" s="1"/>
  <c r="AA336" i="43"/>
  <c r="Z336" i="43"/>
  <c r="Y336" i="43"/>
  <c r="V336" i="43"/>
  <c r="U336" i="43"/>
  <c r="R336" i="43"/>
  <c r="O336" i="43"/>
  <c r="M336" i="43"/>
  <c r="L336" i="43"/>
  <c r="P336" i="43" s="1"/>
  <c r="G336" i="43"/>
  <c r="F336" i="43"/>
  <c r="E336" i="43"/>
  <c r="D336" i="43"/>
  <c r="C336" i="43"/>
  <c r="B336" i="43"/>
  <c r="Y335" i="43"/>
  <c r="AB335" i="43" s="1"/>
  <c r="AC335" i="43" s="1"/>
  <c r="V335" i="43"/>
  <c r="U335" i="43"/>
  <c r="R335" i="43"/>
  <c r="O335" i="43"/>
  <c r="M335" i="43"/>
  <c r="L335" i="43"/>
  <c r="G335" i="43"/>
  <c r="F335" i="43"/>
  <c r="E335" i="43"/>
  <c r="D335" i="43"/>
  <c r="C335" i="43"/>
  <c r="B335" i="43"/>
  <c r="Y334" i="43"/>
  <c r="AB334" i="43" s="1"/>
  <c r="AC334" i="43" s="1"/>
  <c r="V334" i="43"/>
  <c r="U334" i="43"/>
  <c r="S334" i="43"/>
  <c r="R334" i="43"/>
  <c r="O334" i="43"/>
  <c r="M334" i="43"/>
  <c r="L334" i="43"/>
  <c r="W334" i="43" s="1"/>
  <c r="G334" i="43"/>
  <c r="F334" i="43"/>
  <c r="E334" i="43"/>
  <c r="D334" i="43"/>
  <c r="C334" i="43"/>
  <c r="B334" i="43"/>
  <c r="AD333" i="43"/>
  <c r="Z333" i="43"/>
  <c r="AA333" i="43" s="1"/>
  <c r="Y333" i="43"/>
  <c r="AB333" i="43" s="1"/>
  <c r="AC333" i="43" s="1"/>
  <c r="V333" i="43"/>
  <c r="U333" i="43"/>
  <c r="S333" i="43"/>
  <c r="R333" i="43"/>
  <c r="O333" i="43"/>
  <c r="M333" i="43"/>
  <c r="L333" i="43"/>
  <c r="P333" i="43" s="1"/>
  <c r="G333" i="43"/>
  <c r="F333" i="43"/>
  <c r="E333" i="43"/>
  <c r="D333" i="43"/>
  <c r="C333" i="43"/>
  <c r="B333" i="43"/>
  <c r="AD332" i="43"/>
  <c r="Z332" i="43"/>
  <c r="AA332" i="43" s="1"/>
  <c r="Y332" i="43"/>
  <c r="AB332" i="43" s="1"/>
  <c r="AC332" i="43" s="1"/>
  <c r="V332" i="43"/>
  <c r="U332" i="43"/>
  <c r="R332" i="43"/>
  <c r="P332" i="43"/>
  <c r="O332" i="43"/>
  <c r="M332" i="43"/>
  <c r="L332" i="43"/>
  <c r="X332" i="43" s="1"/>
  <c r="G332" i="43"/>
  <c r="F332" i="43"/>
  <c r="E332" i="43"/>
  <c r="D332" i="43"/>
  <c r="C332" i="43"/>
  <c r="B332" i="43"/>
  <c r="AB331" i="43"/>
  <c r="AC331" i="43" s="1"/>
  <c r="Y331" i="43"/>
  <c r="AD331" i="43" s="1"/>
  <c r="V331" i="43"/>
  <c r="X331" i="43" s="1"/>
  <c r="U331" i="43"/>
  <c r="R331" i="43"/>
  <c r="O331" i="43"/>
  <c r="P331" i="43" s="1"/>
  <c r="M331" i="43"/>
  <c r="L331" i="43"/>
  <c r="S331" i="43" s="1"/>
  <c r="G331" i="43"/>
  <c r="F331" i="43"/>
  <c r="E331" i="43"/>
  <c r="D331" i="43"/>
  <c r="C331" i="43"/>
  <c r="B331" i="43"/>
  <c r="AB330" i="43"/>
  <c r="AC330" i="43" s="1"/>
  <c r="Y330" i="43"/>
  <c r="AD330" i="43" s="1"/>
  <c r="X330" i="43"/>
  <c r="V330" i="43"/>
  <c r="U330" i="43"/>
  <c r="S330" i="43"/>
  <c r="R330" i="43"/>
  <c r="O330" i="43"/>
  <c r="M330" i="43"/>
  <c r="L330" i="43"/>
  <c r="W330" i="43" s="1"/>
  <c r="G330" i="43"/>
  <c r="F330" i="43"/>
  <c r="E330" i="43"/>
  <c r="D330" i="43"/>
  <c r="C330" i="43"/>
  <c r="B330" i="43"/>
  <c r="AD329" i="43"/>
  <c r="Z329" i="43"/>
  <c r="AA329" i="43" s="1"/>
  <c r="Y329" i="43"/>
  <c r="AB329" i="43" s="1"/>
  <c r="AC329" i="43" s="1"/>
  <c r="V329" i="43"/>
  <c r="U329" i="43"/>
  <c r="S329" i="43"/>
  <c r="R329" i="43"/>
  <c r="O329" i="43"/>
  <c r="M329" i="43"/>
  <c r="L329" i="43"/>
  <c r="G329" i="43"/>
  <c r="F329" i="43"/>
  <c r="E329" i="43"/>
  <c r="D329" i="43"/>
  <c r="C329" i="43"/>
  <c r="B329" i="43"/>
  <c r="AD328" i="43"/>
  <c r="Z328" i="43"/>
  <c r="AA328" i="43" s="1"/>
  <c r="Y328" i="43"/>
  <c r="AB328" i="43" s="1"/>
  <c r="AC328" i="43" s="1"/>
  <c r="V328" i="43"/>
  <c r="X328" i="43" s="1"/>
  <c r="U328" i="43"/>
  <c r="S328" i="43"/>
  <c r="R328" i="43"/>
  <c r="O328" i="43"/>
  <c r="P328" i="43" s="1"/>
  <c r="M328" i="43"/>
  <c r="L328" i="43"/>
  <c r="W328" i="43" s="1"/>
  <c r="G328" i="43"/>
  <c r="F328" i="43"/>
  <c r="E328" i="43"/>
  <c r="D328" i="43"/>
  <c r="C328" i="43"/>
  <c r="B328" i="43"/>
  <c r="AD327" i="43"/>
  <c r="AB327" i="43"/>
  <c r="AC327" i="43" s="1"/>
  <c r="AA327" i="43"/>
  <c r="Z327" i="43"/>
  <c r="Y327" i="43"/>
  <c r="V327" i="43"/>
  <c r="U327" i="43"/>
  <c r="R327" i="43"/>
  <c r="O327" i="43"/>
  <c r="M327" i="43"/>
  <c r="L327" i="43"/>
  <c r="P327" i="43" s="1"/>
  <c r="G327" i="43"/>
  <c r="F327" i="43"/>
  <c r="E327" i="43"/>
  <c r="D327" i="43"/>
  <c r="C327" i="43"/>
  <c r="B327" i="43"/>
  <c r="Y326" i="43"/>
  <c r="AB326" i="43" s="1"/>
  <c r="AC326" i="43" s="1"/>
  <c r="V326" i="43"/>
  <c r="U326" i="43"/>
  <c r="S326" i="43"/>
  <c r="R326" i="43"/>
  <c r="O326" i="43"/>
  <c r="M326" i="43"/>
  <c r="L326" i="43"/>
  <c r="W326" i="43" s="1"/>
  <c r="G326" i="43"/>
  <c r="F326" i="43"/>
  <c r="E326" i="43"/>
  <c r="D326" i="43"/>
  <c r="C326" i="43"/>
  <c r="B326" i="43"/>
  <c r="AD325" i="43"/>
  <c r="Z325" i="43"/>
  <c r="AA325" i="43" s="1"/>
  <c r="Y325" i="43"/>
  <c r="AB325" i="43" s="1"/>
  <c r="AC325" i="43" s="1"/>
  <c r="V325" i="43"/>
  <c r="U325" i="43"/>
  <c r="S325" i="43"/>
  <c r="R325" i="43"/>
  <c r="O325" i="43"/>
  <c r="M325" i="43"/>
  <c r="L325" i="43"/>
  <c r="G325" i="43"/>
  <c r="F325" i="43"/>
  <c r="E325" i="43"/>
  <c r="D325" i="43"/>
  <c r="C325" i="43"/>
  <c r="B325" i="43"/>
  <c r="AD324" i="43"/>
  <c r="Z324" i="43"/>
  <c r="AA324" i="43" s="1"/>
  <c r="Y324" i="43"/>
  <c r="AB324" i="43" s="1"/>
  <c r="AC324" i="43" s="1"/>
  <c r="V324" i="43"/>
  <c r="X324" i="43" s="1"/>
  <c r="U324" i="43"/>
  <c r="S324" i="43"/>
  <c r="R324" i="43"/>
  <c r="O324" i="43"/>
  <c r="P324" i="43" s="1"/>
  <c r="M324" i="43"/>
  <c r="L324" i="43"/>
  <c r="W324" i="43" s="1"/>
  <c r="G324" i="43"/>
  <c r="F324" i="43"/>
  <c r="E324" i="43"/>
  <c r="D324" i="43"/>
  <c r="C324" i="43"/>
  <c r="B324" i="43"/>
  <c r="AD323" i="43"/>
  <c r="AB323" i="43"/>
  <c r="AC323" i="43" s="1"/>
  <c r="AA323" i="43"/>
  <c r="Z323" i="43"/>
  <c r="Y323" i="43"/>
  <c r="V323" i="43"/>
  <c r="X323" i="43" s="1"/>
  <c r="U323" i="43"/>
  <c r="R323" i="43"/>
  <c r="P323" i="43"/>
  <c r="O323" i="43"/>
  <c r="M323" i="43"/>
  <c r="L323" i="43"/>
  <c r="S323" i="43" s="1"/>
  <c r="G323" i="43"/>
  <c r="F323" i="43"/>
  <c r="E323" i="43"/>
  <c r="D323" i="43"/>
  <c r="C323" i="43"/>
  <c r="B323" i="43"/>
  <c r="AB322" i="43"/>
  <c r="AC322" i="43" s="1"/>
  <c r="Y322" i="43"/>
  <c r="AD322" i="43" s="1"/>
  <c r="V322" i="43"/>
  <c r="U322" i="43"/>
  <c r="R322" i="43"/>
  <c r="O322" i="43"/>
  <c r="M322" i="43"/>
  <c r="L322" i="43"/>
  <c r="G322" i="43"/>
  <c r="F322" i="43"/>
  <c r="E322" i="43"/>
  <c r="D322" i="43"/>
  <c r="C322" i="43"/>
  <c r="B322" i="43"/>
  <c r="Y321" i="43"/>
  <c r="AB321" i="43" s="1"/>
  <c r="AC321" i="43" s="1"/>
  <c r="V321" i="43"/>
  <c r="U321" i="43"/>
  <c r="R321" i="43"/>
  <c r="O321" i="43"/>
  <c r="M321" i="43"/>
  <c r="L321" i="43"/>
  <c r="G321" i="43"/>
  <c r="F321" i="43"/>
  <c r="E321" i="43"/>
  <c r="D321" i="43"/>
  <c r="C321" i="43"/>
  <c r="B321" i="43"/>
  <c r="Y320" i="43"/>
  <c r="AB320" i="43" s="1"/>
  <c r="AC320" i="43" s="1"/>
  <c r="V320" i="43"/>
  <c r="U320" i="43"/>
  <c r="S320" i="43"/>
  <c r="R320" i="43"/>
  <c r="O320" i="43"/>
  <c r="M320" i="43"/>
  <c r="L320" i="43"/>
  <c r="W320" i="43" s="1"/>
  <c r="G320" i="43"/>
  <c r="F320" i="43"/>
  <c r="E320" i="43"/>
  <c r="D320" i="43"/>
  <c r="C320" i="43"/>
  <c r="B320" i="43"/>
  <c r="AD319" i="43"/>
  <c r="Z319" i="43"/>
  <c r="AA319" i="43" s="1"/>
  <c r="Y319" i="43"/>
  <c r="AB319" i="43" s="1"/>
  <c r="AC319" i="43" s="1"/>
  <c r="V319" i="43"/>
  <c r="U319" i="43"/>
  <c r="S319" i="43"/>
  <c r="R319" i="43"/>
  <c r="O319" i="43"/>
  <c r="M319" i="43"/>
  <c r="L319" i="43"/>
  <c r="P319" i="43" s="1"/>
  <c r="G319" i="43"/>
  <c r="F319" i="43"/>
  <c r="E319" i="43"/>
  <c r="D319" i="43"/>
  <c r="C319" i="43"/>
  <c r="B319" i="43"/>
  <c r="Y318" i="43"/>
  <c r="V318" i="43"/>
  <c r="U318" i="43"/>
  <c r="R318" i="43"/>
  <c r="O318" i="43"/>
  <c r="M318" i="43"/>
  <c r="L318" i="43"/>
  <c r="G318" i="43"/>
  <c r="F318" i="43"/>
  <c r="E318" i="43"/>
  <c r="D318" i="43"/>
  <c r="C318" i="43"/>
  <c r="B318" i="43"/>
  <c r="Y317" i="43"/>
  <c r="AB317" i="43" s="1"/>
  <c r="AC317" i="43" s="1"/>
  <c r="V317" i="43"/>
  <c r="U317" i="43"/>
  <c r="R317" i="43"/>
  <c r="O317" i="43"/>
  <c r="M317" i="43"/>
  <c r="L317" i="43"/>
  <c r="G317" i="43"/>
  <c r="F317" i="43"/>
  <c r="E317" i="43"/>
  <c r="D317" i="43"/>
  <c r="C317" i="43"/>
  <c r="B317" i="43"/>
  <c r="Y316" i="43"/>
  <c r="AB316" i="43" s="1"/>
  <c r="AC316" i="43" s="1"/>
  <c r="W316" i="43"/>
  <c r="V316" i="43"/>
  <c r="U316" i="43"/>
  <c r="R316" i="43"/>
  <c r="O316" i="43"/>
  <c r="M316" i="43"/>
  <c r="L316" i="43"/>
  <c r="G316" i="43"/>
  <c r="F316" i="43"/>
  <c r="E316" i="43"/>
  <c r="D316" i="43"/>
  <c r="C316" i="43"/>
  <c r="B316" i="43"/>
  <c r="Y315" i="43"/>
  <c r="AB315" i="43" s="1"/>
  <c r="AC315" i="43" s="1"/>
  <c r="V315" i="43"/>
  <c r="O315" i="43"/>
  <c r="M315" i="43"/>
  <c r="L315" i="43"/>
  <c r="G315" i="43"/>
  <c r="F315" i="43"/>
  <c r="E315" i="43"/>
  <c r="D315" i="43"/>
  <c r="C315" i="43"/>
  <c r="B315" i="43"/>
  <c r="AC314" i="43"/>
  <c r="Z314" i="43"/>
  <c r="AA314" i="43" s="1"/>
  <c r="Y314" i="43"/>
  <c r="AB314" i="43" s="1"/>
  <c r="V314" i="43"/>
  <c r="O314" i="43"/>
  <c r="M314" i="43"/>
  <c r="L314" i="43"/>
  <c r="S314" i="43" s="1"/>
  <c r="G314" i="43"/>
  <c r="F314" i="43"/>
  <c r="E314" i="43"/>
  <c r="D314" i="43"/>
  <c r="C314" i="43"/>
  <c r="B314" i="43"/>
  <c r="Y313" i="43"/>
  <c r="AB313" i="43" s="1"/>
  <c r="AC313" i="43" s="1"/>
  <c r="V313" i="43"/>
  <c r="O313" i="43"/>
  <c r="M313" i="43"/>
  <c r="L313" i="43"/>
  <c r="S313" i="43" s="1"/>
  <c r="G313" i="43"/>
  <c r="F313" i="43"/>
  <c r="E313" i="43"/>
  <c r="D313" i="43"/>
  <c r="C313" i="43"/>
  <c r="B313" i="43"/>
  <c r="Y312" i="43"/>
  <c r="AB312" i="43" s="1"/>
  <c r="AC312" i="43" s="1"/>
  <c r="V312" i="43"/>
  <c r="U312" i="43"/>
  <c r="R312" i="43"/>
  <c r="O312" i="43"/>
  <c r="M312" i="43"/>
  <c r="L312" i="43"/>
  <c r="W312" i="43" s="1"/>
  <c r="G312" i="43"/>
  <c r="F312" i="43"/>
  <c r="E312" i="43"/>
  <c r="D312" i="43"/>
  <c r="C312" i="43"/>
  <c r="B312" i="43"/>
  <c r="Y311" i="43"/>
  <c r="V311" i="43"/>
  <c r="U311" i="43"/>
  <c r="R311" i="43"/>
  <c r="O311" i="43"/>
  <c r="M311" i="43"/>
  <c r="L311" i="43"/>
  <c r="G311" i="43"/>
  <c r="F311" i="43"/>
  <c r="E311" i="43"/>
  <c r="D311" i="43"/>
  <c r="C311" i="43"/>
  <c r="B311" i="43"/>
  <c r="Y310" i="43"/>
  <c r="AB310" i="43" s="1"/>
  <c r="AC310" i="43" s="1"/>
  <c r="V310" i="43"/>
  <c r="W310" i="43" s="1"/>
  <c r="U310" i="43"/>
  <c r="R310" i="43"/>
  <c r="O310" i="43"/>
  <c r="P310" i="43" s="1"/>
  <c r="M310" i="43"/>
  <c r="L310" i="43"/>
  <c r="G310" i="43"/>
  <c r="F310" i="43"/>
  <c r="E310" i="43"/>
  <c r="D310" i="43"/>
  <c r="C310" i="43"/>
  <c r="B310" i="43"/>
  <c r="Y309" i="43"/>
  <c r="AB309" i="43" s="1"/>
  <c r="AC309" i="43" s="1"/>
  <c r="V309" i="43"/>
  <c r="U309" i="43"/>
  <c r="R309" i="43"/>
  <c r="O309" i="43"/>
  <c r="M309" i="43"/>
  <c r="L309" i="43"/>
  <c r="G309" i="43"/>
  <c r="F309" i="43"/>
  <c r="E309" i="43"/>
  <c r="D309" i="43"/>
  <c r="C309" i="43"/>
  <c r="B309" i="43"/>
  <c r="Y308" i="43"/>
  <c r="AB308" i="43" s="1"/>
  <c r="AC308" i="43" s="1"/>
  <c r="V308" i="43"/>
  <c r="W308" i="43" s="1"/>
  <c r="U308" i="43"/>
  <c r="R308" i="43"/>
  <c r="O308" i="43"/>
  <c r="P308" i="43" s="1"/>
  <c r="M308" i="43"/>
  <c r="L308" i="43"/>
  <c r="G308" i="43"/>
  <c r="F308" i="43"/>
  <c r="E308" i="43"/>
  <c r="D308" i="43"/>
  <c r="C308" i="43"/>
  <c r="B308" i="43"/>
  <c r="Y307" i="43"/>
  <c r="AB307" i="43" s="1"/>
  <c r="AC307" i="43" s="1"/>
  <c r="V307" i="43"/>
  <c r="U307" i="43"/>
  <c r="R307" i="43"/>
  <c r="O307" i="43"/>
  <c r="M307" i="43"/>
  <c r="L307" i="43"/>
  <c r="G307" i="43"/>
  <c r="F307" i="43"/>
  <c r="E307" i="43"/>
  <c r="D307" i="43"/>
  <c r="C307" i="43"/>
  <c r="B307" i="43"/>
  <c r="Y306" i="43"/>
  <c r="AB306" i="43" s="1"/>
  <c r="AC306" i="43" s="1"/>
  <c r="V306" i="43"/>
  <c r="W306" i="43" s="1"/>
  <c r="U306" i="43"/>
  <c r="R306" i="43"/>
  <c r="O306" i="43"/>
  <c r="P306" i="43" s="1"/>
  <c r="M306" i="43"/>
  <c r="L306" i="43"/>
  <c r="G306" i="43"/>
  <c r="F306" i="43"/>
  <c r="E306" i="43"/>
  <c r="D306" i="43"/>
  <c r="C306" i="43"/>
  <c r="B306" i="43"/>
  <c r="Y305" i="43"/>
  <c r="AB305" i="43" s="1"/>
  <c r="AC305" i="43" s="1"/>
  <c r="V305" i="43"/>
  <c r="U305" i="43"/>
  <c r="R305" i="43"/>
  <c r="O305" i="43"/>
  <c r="M305" i="43"/>
  <c r="L305" i="43"/>
  <c r="G305" i="43"/>
  <c r="F305" i="43"/>
  <c r="E305" i="43"/>
  <c r="D305" i="43"/>
  <c r="C305" i="43"/>
  <c r="B305" i="43"/>
  <c r="Y304" i="43"/>
  <c r="AB304" i="43" s="1"/>
  <c r="AC304" i="43" s="1"/>
  <c r="V304" i="43"/>
  <c r="W304" i="43" s="1"/>
  <c r="U304" i="43"/>
  <c r="R304" i="43"/>
  <c r="O304" i="43"/>
  <c r="P304" i="43" s="1"/>
  <c r="M304" i="43"/>
  <c r="L304" i="43"/>
  <c r="G304" i="43"/>
  <c r="F304" i="43"/>
  <c r="E304" i="43"/>
  <c r="D304" i="43"/>
  <c r="C304" i="43"/>
  <c r="B304" i="43"/>
  <c r="Y303" i="43"/>
  <c r="V303" i="43"/>
  <c r="U303" i="43"/>
  <c r="R303" i="43"/>
  <c r="O303" i="43"/>
  <c r="M303" i="43"/>
  <c r="L303" i="43"/>
  <c r="G303" i="43"/>
  <c r="F303" i="43"/>
  <c r="E303" i="43"/>
  <c r="D303" i="43"/>
  <c r="C303" i="43"/>
  <c r="B303" i="43"/>
  <c r="Y302" i="43"/>
  <c r="AB302" i="43" s="1"/>
  <c r="AC302" i="43" s="1"/>
  <c r="V302" i="43"/>
  <c r="U302" i="43"/>
  <c r="R302" i="43"/>
  <c r="O302" i="43"/>
  <c r="M302" i="43"/>
  <c r="L302" i="43"/>
  <c r="W302" i="43" s="1"/>
  <c r="G302" i="43"/>
  <c r="F302" i="43"/>
  <c r="E302" i="43"/>
  <c r="D302" i="43"/>
  <c r="C302" i="43"/>
  <c r="B302" i="43"/>
  <c r="Y301" i="43"/>
  <c r="AB301" i="43" s="1"/>
  <c r="AC301" i="43" s="1"/>
  <c r="V301" i="43"/>
  <c r="U301" i="43"/>
  <c r="R301" i="43"/>
  <c r="O301" i="43"/>
  <c r="M301" i="43"/>
  <c r="L301" i="43"/>
  <c r="P301" i="43" s="1"/>
  <c r="G301" i="43"/>
  <c r="F301" i="43"/>
  <c r="E301" i="43"/>
  <c r="D301" i="43"/>
  <c r="C301" i="43"/>
  <c r="B301" i="43"/>
  <c r="Y300" i="43"/>
  <c r="AB300" i="43" s="1"/>
  <c r="AC300" i="43" s="1"/>
  <c r="V300" i="43"/>
  <c r="U300" i="43"/>
  <c r="R300" i="43"/>
  <c r="O300" i="43"/>
  <c r="M300" i="43"/>
  <c r="L300" i="43"/>
  <c r="W300" i="43" s="1"/>
  <c r="G300" i="43"/>
  <c r="F300" i="43"/>
  <c r="E300" i="43"/>
  <c r="D300" i="43"/>
  <c r="C300" i="43"/>
  <c r="B300" i="43"/>
  <c r="Y299" i="43"/>
  <c r="V299" i="43"/>
  <c r="U299" i="43"/>
  <c r="R299" i="43"/>
  <c r="O299" i="43"/>
  <c r="M299" i="43"/>
  <c r="L299" i="43"/>
  <c r="G299" i="43"/>
  <c r="F299" i="43"/>
  <c r="E299" i="43"/>
  <c r="D299" i="43"/>
  <c r="C299" i="43"/>
  <c r="B299" i="43"/>
  <c r="Y298" i="43"/>
  <c r="AB298" i="43" s="1"/>
  <c r="AC298" i="43" s="1"/>
  <c r="V298" i="43"/>
  <c r="W298" i="43" s="1"/>
  <c r="U298" i="43"/>
  <c r="R298" i="43"/>
  <c r="O298" i="43"/>
  <c r="P298" i="43" s="1"/>
  <c r="M298" i="43"/>
  <c r="L298" i="43"/>
  <c r="G298" i="43"/>
  <c r="F298" i="43"/>
  <c r="E298" i="43"/>
  <c r="D298" i="43"/>
  <c r="C298" i="43"/>
  <c r="B298" i="43"/>
  <c r="Y297" i="43"/>
  <c r="AB297" i="43" s="1"/>
  <c r="AC297" i="43" s="1"/>
  <c r="V297" i="43"/>
  <c r="U297" i="43"/>
  <c r="R297" i="43"/>
  <c r="O297" i="43"/>
  <c r="M297" i="43"/>
  <c r="L297" i="43"/>
  <c r="G297" i="43"/>
  <c r="F297" i="43"/>
  <c r="E297" i="43"/>
  <c r="D297" i="43"/>
  <c r="C297" i="43"/>
  <c r="B297" i="43"/>
  <c r="Y296" i="43"/>
  <c r="AB296" i="43" s="1"/>
  <c r="AC296" i="43" s="1"/>
  <c r="V296" i="43"/>
  <c r="W296" i="43" s="1"/>
  <c r="U296" i="43"/>
  <c r="R296" i="43"/>
  <c r="O296" i="43"/>
  <c r="P296" i="43" s="1"/>
  <c r="M296" i="43"/>
  <c r="L296" i="43"/>
  <c r="G296" i="43"/>
  <c r="F296" i="43"/>
  <c r="E296" i="43"/>
  <c r="D296" i="43"/>
  <c r="C296" i="43"/>
  <c r="B296" i="43"/>
  <c r="Y295" i="43"/>
  <c r="AB295" i="43" s="1"/>
  <c r="AC295" i="43" s="1"/>
  <c r="V295" i="43"/>
  <c r="U295" i="43"/>
  <c r="R295" i="43"/>
  <c r="O295" i="43"/>
  <c r="M295" i="43"/>
  <c r="L295" i="43"/>
  <c r="G295" i="43"/>
  <c r="F295" i="43"/>
  <c r="E295" i="43"/>
  <c r="D295" i="43"/>
  <c r="C295" i="43"/>
  <c r="B295" i="43"/>
  <c r="Y294" i="43"/>
  <c r="AB294" i="43" s="1"/>
  <c r="AC294" i="43" s="1"/>
  <c r="V294" i="43"/>
  <c r="W294" i="43" s="1"/>
  <c r="U294" i="43"/>
  <c r="R294" i="43"/>
  <c r="O294" i="43"/>
  <c r="P294" i="43" s="1"/>
  <c r="M294" i="43"/>
  <c r="L294" i="43"/>
  <c r="G294" i="43"/>
  <c r="F294" i="43"/>
  <c r="E294" i="43"/>
  <c r="D294" i="43"/>
  <c r="C294" i="43"/>
  <c r="B294" i="43"/>
  <c r="Y293" i="43"/>
  <c r="AB293" i="43" s="1"/>
  <c r="AC293" i="43" s="1"/>
  <c r="V293" i="43"/>
  <c r="U293" i="43"/>
  <c r="R293" i="43"/>
  <c r="O293" i="43"/>
  <c r="M293" i="43"/>
  <c r="L293" i="43"/>
  <c r="G293" i="43"/>
  <c r="F293" i="43"/>
  <c r="E293" i="43"/>
  <c r="D293" i="43"/>
  <c r="C293" i="43"/>
  <c r="B293" i="43"/>
  <c r="Y292" i="43"/>
  <c r="AB292" i="43" s="1"/>
  <c r="AC292" i="43" s="1"/>
  <c r="V292" i="43"/>
  <c r="W292" i="43" s="1"/>
  <c r="U292" i="43"/>
  <c r="R292" i="43"/>
  <c r="O292" i="43"/>
  <c r="P292" i="43" s="1"/>
  <c r="M292" i="43"/>
  <c r="L292" i="43"/>
  <c r="G292" i="43"/>
  <c r="F292" i="43"/>
  <c r="E292" i="43"/>
  <c r="D292" i="43"/>
  <c r="C292" i="43"/>
  <c r="B292" i="43"/>
  <c r="Y291" i="43"/>
  <c r="AB291" i="43" s="1"/>
  <c r="AC291" i="43" s="1"/>
  <c r="V291" i="43"/>
  <c r="U291" i="43"/>
  <c r="R291" i="43"/>
  <c r="O291" i="43"/>
  <c r="M291" i="43"/>
  <c r="L291" i="43"/>
  <c r="G291" i="43"/>
  <c r="F291" i="43"/>
  <c r="E291" i="43"/>
  <c r="D291" i="43"/>
  <c r="C291" i="43"/>
  <c r="B291" i="43"/>
  <c r="Y290" i="43"/>
  <c r="AB290" i="43" s="1"/>
  <c r="AC290" i="43" s="1"/>
  <c r="V290" i="43"/>
  <c r="U290" i="43"/>
  <c r="R290" i="43"/>
  <c r="O290" i="43"/>
  <c r="P290" i="43" s="1"/>
  <c r="M290" i="43"/>
  <c r="L290" i="43"/>
  <c r="G290" i="43"/>
  <c r="F290" i="43"/>
  <c r="E290" i="43"/>
  <c r="D290" i="43"/>
  <c r="C290" i="43"/>
  <c r="B290" i="43"/>
  <c r="Y289" i="43"/>
  <c r="AD289" i="43" s="1"/>
  <c r="V289" i="43"/>
  <c r="U289" i="43"/>
  <c r="R289" i="43"/>
  <c r="O289" i="43"/>
  <c r="M289" i="43"/>
  <c r="L289" i="43"/>
  <c r="S289" i="43" s="1"/>
  <c r="G289" i="43"/>
  <c r="F289" i="43"/>
  <c r="E289" i="43"/>
  <c r="D289" i="43"/>
  <c r="C289" i="43"/>
  <c r="B289" i="43"/>
  <c r="AD288" i="43"/>
  <c r="Y288" i="43"/>
  <c r="AB288" i="43" s="1"/>
  <c r="AC288" i="43" s="1"/>
  <c r="V288" i="43"/>
  <c r="U288" i="43"/>
  <c r="R288" i="43"/>
  <c r="O288" i="43"/>
  <c r="M288" i="43"/>
  <c r="L288" i="43"/>
  <c r="W288" i="43" s="1"/>
  <c r="G288" i="43"/>
  <c r="F288" i="43"/>
  <c r="E288" i="43"/>
  <c r="D288" i="43"/>
  <c r="C288" i="43"/>
  <c r="B288" i="43"/>
  <c r="AD287" i="43"/>
  <c r="AB287" i="43"/>
  <c r="AC287" i="43" s="1"/>
  <c r="Z287" i="43"/>
  <c r="AA287" i="43" s="1"/>
  <c r="Y287" i="43"/>
  <c r="V287" i="43"/>
  <c r="X287" i="43" s="1"/>
  <c r="U287" i="43"/>
  <c r="R287" i="43"/>
  <c r="O287" i="43"/>
  <c r="P287" i="43" s="1"/>
  <c r="M287" i="43"/>
  <c r="L287" i="43"/>
  <c r="S287" i="43" s="1"/>
  <c r="G287" i="43"/>
  <c r="F287" i="43"/>
  <c r="E287" i="43"/>
  <c r="D287" i="43"/>
  <c r="C287" i="43"/>
  <c r="B287" i="43"/>
  <c r="Y286" i="43"/>
  <c r="AD286" i="43" s="1"/>
  <c r="V286" i="43"/>
  <c r="U286" i="43"/>
  <c r="R286" i="43"/>
  <c r="O286" i="43"/>
  <c r="M286" i="43"/>
  <c r="L286" i="43"/>
  <c r="W286" i="43" s="1"/>
  <c r="G286" i="43"/>
  <c r="F286" i="43"/>
  <c r="E286" i="43"/>
  <c r="D286" i="43"/>
  <c r="C286" i="43"/>
  <c r="B286" i="43"/>
  <c r="Y285" i="43"/>
  <c r="AB285" i="43" s="1"/>
  <c r="AC285" i="43" s="1"/>
  <c r="V285" i="43"/>
  <c r="X285" i="43" s="1"/>
  <c r="U285" i="43"/>
  <c r="R285" i="43"/>
  <c r="O285" i="43"/>
  <c r="P285" i="43" s="1"/>
  <c r="M285" i="43"/>
  <c r="L285" i="43"/>
  <c r="S285" i="43" s="1"/>
  <c r="G285" i="43"/>
  <c r="F285" i="43"/>
  <c r="E285" i="43"/>
  <c r="D285" i="43"/>
  <c r="C285" i="43"/>
  <c r="B285" i="43"/>
  <c r="AB284" i="43"/>
  <c r="AC284" i="43" s="1"/>
  <c r="Z284" i="43"/>
  <c r="AA284" i="43" s="1"/>
  <c r="Y284" i="43"/>
  <c r="AD284" i="43" s="1"/>
  <c r="V284" i="43"/>
  <c r="U284" i="43"/>
  <c r="R284" i="43"/>
  <c r="O284" i="43"/>
  <c r="P284" i="43" s="1"/>
  <c r="M284" i="43"/>
  <c r="L284" i="43"/>
  <c r="S284" i="43" s="1"/>
  <c r="G284" i="43"/>
  <c r="F284" i="43"/>
  <c r="E284" i="43"/>
  <c r="D284" i="43"/>
  <c r="C284" i="43"/>
  <c r="B284" i="43"/>
  <c r="Y283" i="43"/>
  <c r="AD283" i="43" s="1"/>
  <c r="V283" i="43"/>
  <c r="U283" i="43"/>
  <c r="R283" i="43"/>
  <c r="O283" i="43"/>
  <c r="M283" i="43"/>
  <c r="L283" i="43"/>
  <c r="P283" i="43" s="1"/>
  <c r="G283" i="43"/>
  <c r="F283" i="43"/>
  <c r="E283" i="43"/>
  <c r="D283" i="43"/>
  <c r="C283" i="43"/>
  <c r="B283" i="43"/>
  <c r="Y282" i="43"/>
  <c r="AD282" i="43" s="1"/>
  <c r="V282" i="43"/>
  <c r="U282" i="43"/>
  <c r="R282" i="43"/>
  <c r="O282" i="43"/>
  <c r="P282" i="43" s="1"/>
  <c r="M282" i="43"/>
  <c r="L282" i="43"/>
  <c r="G282" i="43"/>
  <c r="F282" i="43"/>
  <c r="E282" i="43"/>
  <c r="D282" i="43"/>
  <c r="C282" i="43"/>
  <c r="B282" i="43"/>
  <c r="Y281" i="43"/>
  <c r="AD281" i="43" s="1"/>
  <c r="V281" i="43"/>
  <c r="U281" i="43"/>
  <c r="R281" i="43"/>
  <c r="O281" i="43"/>
  <c r="M281" i="43"/>
  <c r="L281" i="43"/>
  <c r="P281" i="43" s="1"/>
  <c r="G281" i="43"/>
  <c r="F281" i="43"/>
  <c r="E281" i="43"/>
  <c r="D281" i="43"/>
  <c r="C281" i="43"/>
  <c r="B281" i="43"/>
  <c r="AD280" i="43"/>
  <c r="Y280" i="43"/>
  <c r="AB280" i="43" s="1"/>
  <c r="AC280" i="43" s="1"/>
  <c r="V280" i="43"/>
  <c r="U280" i="43"/>
  <c r="R280" i="43"/>
  <c r="O280" i="43"/>
  <c r="M280" i="43"/>
  <c r="L280" i="43"/>
  <c r="W280" i="43" s="1"/>
  <c r="G280" i="43"/>
  <c r="F280" i="43"/>
  <c r="E280" i="43"/>
  <c r="D280" i="43"/>
  <c r="C280" i="43"/>
  <c r="B280" i="43"/>
  <c r="AD279" i="43"/>
  <c r="AB279" i="43"/>
  <c r="AC279" i="43" s="1"/>
  <c r="Z279" i="43"/>
  <c r="AA279" i="43" s="1"/>
  <c r="Y279" i="43"/>
  <c r="V279" i="43"/>
  <c r="X279" i="43" s="1"/>
  <c r="U279" i="43"/>
  <c r="R279" i="43"/>
  <c r="O279" i="43"/>
  <c r="P279" i="43" s="1"/>
  <c r="M279" i="43"/>
  <c r="L279" i="43"/>
  <c r="S279" i="43" s="1"/>
  <c r="G279" i="43"/>
  <c r="F279" i="43"/>
  <c r="E279" i="43"/>
  <c r="D279" i="43"/>
  <c r="C279" i="43"/>
  <c r="B279" i="43"/>
  <c r="Y278" i="43"/>
  <c r="AD278" i="43" s="1"/>
  <c r="V278" i="43"/>
  <c r="U278" i="43"/>
  <c r="R278" i="43"/>
  <c r="O278" i="43"/>
  <c r="M278" i="43"/>
  <c r="L278" i="43"/>
  <c r="W278" i="43" s="1"/>
  <c r="G278" i="43"/>
  <c r="F278" i="43"/>
  <c r="E278" i="43"/>
  <c r="D278" i="43"/>
  <c r="C278" i="43"/>
  <c r="B278" i="43"/>
  <c r="Y277" i="43"/>
  <c r="AB277" i="43" s="1"/>
  <c r="AC277" i="43" s="1"/>
  <c r="V277" i="43"/>
  <c r="X277" i="43" s="1"/>
  <c r="U277" i="43"/>
  <c r="R277" i="43"/>
  <c r="P277" i="43"/>
  <c r="O277" i="43"/>
  <c r="M277" i="43"/>
  <c r="L277" i="43"/>
  <c r="S277" i="43" s="1"/>
  <c r="G277" i="43"/>
  <c r="F277" i="43"/>
  <c r="E277" i="43"/>
  <c r="D277" i="43"/>
  <c r="C277" i="43"/>
  <c r="B277" i="43"/>
  <c r="Y276" i="43"/>
  <c r="AD276" i="43" s="1"/>
  <c r="V276" i="43"/>
  <c r="U276" i="43"/>
  <c r="R276" i="43"/>
  <c r="O276" i="43"/>
  <c r="P276" i="43" s="1"/>
  <c r="M276" i="43"/>
  <c r="L276" i="43"/>
  <c r="S276" i="43" s="1"/>
  <c r="G276" i="43"/>
  <c r="F276" i="43"/>
  <c r="E276" i="43"/>
  <c r="D276" i="43"/>
  <c r="C276" i="43"/>
  <c r="B276" i="43"/>
  <c r="Y275" i="43"/>
  <c r="AD275" i="43" s="1"/>
  <c r="V275" i="43"/>
  <c r="U275" i="43"/>
  <c r="R275" i="43"/>
  <c r="O275" i="43"/>
  <c r="M275" i="43"/>
  <c r="L275" i="43"/>
  <c r="G275" i="43"/>
  <c r="F275" i="43"/>
  <c r="E275" i="43"/>
  <c r="D275" i="43"/>
  <c r="C275" i="43"/>
  <c r="B275" i="43"/>
  <c r="AD274" i="43"/>
  <c r="AB274" i="43"/>
  <c r="AC274" i="43" s="1"/>
  <c r="Z274" i="43"/>
  <c r="AA274" i="43" s="1"/>
  <c r="Y274" i="43"/>
  <c r="V274" i="43"/>
  <c r="U274" i="43"/>
  <c r="R274" i="43"/>
  <c r="O274" i="43"/>
  <c r="M274" i="43"/>
  <c r="L274" i="43"/>
  <c r="G274" i="43"/>
  <c r="F274" i="43"/>
  <c r="E274" i="43"/>
  <c r="D274" i="43"/>
  <c r="C274" i="43"/>
  <c r="B274" i="43"/>
  <c r="AB273" i="43"/>
  <c r="AC273" i="43" s="1"/>
  <c r="Y273" i="43"/>
  <c r="AD273" i="43" s="1"/>
  <c r="X273" i="43"/>
  <c r="V273" i="43"/>
  <c r="U273" i="43"/>
  <c r="S273" i="43"/>
  <c r="R273" i="43"/>
  <c r="O273" i="43"/>
  <c r="M273" i="43"/>
  <c r="L273" i="43"/>
  <c r="W273" i="43" s="1"/>
  <c r="G273" i="43"/>
  <c r="F273" i="43"/>
  <c r="E273" i="43"/>
  <c r="D273" i="43"/>
  <c r="C273" i="43"/>
  <c r="B273" i="43"/>
  <c r="AD272" i="43"/>
  <c r="Z272" i="43"/>
  <c r="AA272" i="43" s="1"/>
  <c r="Y272" i="43"/>
  <c r="AB272" i="43" s="1"/>
  <c r="AC272" i="43" s="1"/>
  <c r="V272" i="43"/>
  <c r="X272" i="43" s="1"/>
  <c r="U272" i="43"/>
  <c r="S272" i="43"/>
  <c r="R272" i="43"/>
  <c r="O272" i="43"/>
  <c r="P272" i="43" s="1"/>
  <c r="M272" i="43"/>
  <c r="L272" i="43"/>
  <c r="W272" i="43" s="1"/>
  <c r="G272" i="43"/>
  <c r="F272" i="43"/>
  <c r="E272" i="43"/>
  <c r="D272" i="43"/>
  <c r="C272" i="43"/>
  <c r="B272" i="43"/>
  <c r="AD271" i="43"/>
  <c r="AB271" i="43"/>
  <c r="AC271" i="43" s="1"/>
  <c r="AA271" i="43"/>
  <c r="Z271" i="43"/>
  <c r="Y271" i="43"/>
  <c r="V271" i="43"/>
  <c r="U271" i="43"/>
  <c r="R271" i="43"/>
  <c r="O271" i="43"/>
  <c r="M271" i="43"/>
  <c r="L271" i="43"/>
  <c r="P271" i="43" s="1"/>
  <c r="G271" i="43"/>
  <c r="F271" i="43"/>
  <c r="E271" i="43"/>
  <c r="D271" i="43"/>
  <c r="C271" i="43"/>
  <c r="B271" i="43"/>
  <c r="Y270" i="43"/>
  <c r="AB270" i="43" s="1"/>
  <c r="AC270" i="43" s="1"/>
  <c r="V270" i="43"/>
  <c r="P270" i="43"/>
  <c r="O270" i="43"/>
  <c r="M270" i="43"/>
  <c r="L270" i="43"/>
  <c r="W270" i="43" s="1"/>
  <c r="G270" i="43"/>
  <c r="F270" i="43"/>
  <c r="E270" i="43"/>
  <c r="D270" i="43"/>
  <c r="C270" i="43"/>
  <c r="B270" i="43"/>
  <c r="AB269" i="43"/>
  <c r="AC269" i="43" s="1"/>
  <c r="Y269" i="43"/>
  <c r="AD269" i="43" s="1"/>
  <c r="W269" i="43"/>
  <c r="V269" i="43"/>
  <c r="X269" i="43" s="1"/>
  <c r="O269" i="43"/>
  <c r="P269" i="43" s="1"/>
  <c r="M269" i="43"/>
  <c r="L269" i="43"/>
  <c r="S269" i="43" s="1"/>
  <c r="G269" i="43"/>
  <c r="F269" i="43"/>
  <c r="E269" i="43"/>
  <c r="D269" i="43"/>
  <c r="C269" i="43"/>
  <c r="B269" i="43"/>
  <c r="AD268" i="43"/>
  <c r="AB268" i="43"/>
  <c r="AC268" i="43" s="1"/>
  <c r="AA268" i="43"/>
  <c r="Z268" i="43"/>
  <c r="Y268" i="43"/>
  <c r="V268" i="43"/>
  <c r="X268" i="43" s="1"/>
  <c r="O268" i="43"/>
  <c r="M268" i="43"/>
  <c r="L268" i="43"/>
  <c r="S268" i="43" s="1"/>
  <c r="G268" i="43"/>
  <c r="F268" i="43"/>
  <c r="E268" i="43"/>
  <c r="D268" i="43"/>
  <c r="C268" i="43"/>
  <c r="B268" i="43"/>
  <c r="AD267" i="43"/>
  <c r="Z267" i="43"/>
  <c r="AA267" i="43" s="1"/>
  <c r="Y267" i="43"/>
  <c r="AB267" i="43" s="1"/>
  <c r="AC267" i="43" s="1"/>
  <c r="V267" i="43"/>
  <c r="X267" i="43" s="1"/>
  <c r="U267" i="43"/>
  <c r="S267" i="43"/>
  <c r="R267" i="43"/>
  <c r="O267" i="43"/>
  <c r="P267" i="43" s="1"/>
  <c r="M267" i="43"/>
  <c r="L267" i="43"/>
  <c r="W267" i="43" s="1"/>
  <c r="G267" i="43"/>
  <c r="F267" i="43"/>
  <c r="E267" i="43"/>
  <c r="D267" i="43"/>
  <c r="C267" i="43"/>
  <c r="B267" i="43"/>
  <c r="AD266" i="43"/>
  <c r="AB266" i="43"/>
  <c r="AC266" i="43" s="1"/>
  <c r="AA266" i="43"/>
  <c r="Z266" i="43"/>
  <c r="Y266" i="43"/>
  <c r="V266" i="43"/>
  <c r="U266" i="43"/>
  <c r="R266" i="43"/>
  <c r="O266" i="43"/>
  <c r="M266" i="43"/>
  <c r="L266" i="43"/>
  <c r="P266" i="43" s="1"/>
  <c r="G266" i="43"/>
  <c r="F266" i="43"/>
  <c r="E266" i="43"/>
  <c r="D266" i="43"/>
  <c r="C266" i="43"/>
  <c r="B266" i="43"/>
  <c r="Y265" i="43"/>
  <c r="AB265" i="43" s="1"/>
  <c r="AC265" i="43" s="1"/>
  <c r="V265" i="43"/>
  <c r="U265" i="43"/>
  <c r="S265" i="43"/>
  <c r="R265" i="43"/>
  <c r="O265" i="43"/>
  <c r="M265" i="43"/>
  <c r="L265" i="43"/>
  <c r="W265" i="43" s="1"/>
  <c r="G265" i="43"/>
  <c r="F265" i="43"/>
  <c r="E265" i="43"/>
  <c r="D265" i="43"/>
  <c r="C265" i="43"/>
  <c r="B265" i="43"/>
  <c r="AD264" i="43"/>
  <c r="Z264" i="43"/>
  <c r="AA264" i="43" s="1"/>
  <c r="Y264" i="43"/>
  <c r="AB264" i="43" s="1"/>
  <c r="AC264" i="43" s="1"/>
  <c r="V264" i="43"/>
  <c r="U264" i="43"/>
  <c r="R264" i="43"/>
  <c r="O264" i="43"/>
  <c r="P264" i="43" s="1"/>
  <c r="M264" i="43"/>
  <c r="L264" i="43"/>
  <c r="X264" i="43" s="1"/>
  <c r="G264" i="43"/>
  <c r="F264" i="43"/>
  <c r="E264" i="43"/>
  <c r="D264" i="43"/>
  <c r="C264" i="43"/>
  <c r="B264" i="43"/>
  <c r="AB263" i="43"/>
  <c r="AC263" i="43" s="1"/>
  <c r="Y263" i="43"/>
  <c r="AD263" i="43" s="1"/>
  <c r="V263" i="43"/>
  <c r="U263" i="43"/>
  <c r="R263" i="43"/>
  <c r="O263" i="43"/>
  <c r="M263" i="43"/>
  <c r="L263" i="43"/>
  <c r="P263" i="43" s="1"/>
  <c r="G263" i="43"/>
  <c r="F263" i="43"/>
  <c r="E263" i="43"/>
  <c r="D263" i="43"/>
  <c r="C263" i="43"/>
  <c r="B263" i="43"/>
  <c r="Y262" i="43"/>
  <c r="AB262" i="43" s="1"/>
  <c r="AC262" i="43" s="1"/>
  <c r="V262" i="43"/>
  <c r="X262" i="43" s="1"/>
  <c r="U262" i="43"/>
  <c r="S262" i="43"/>
  <c r="R262" i="43"/>
  <c r="O262" i="43"/>
  <c r="P262" i="43" s="1"/>
  <c r="M262" i="43"/>
  <c r="L262" i="43"/>
  <c r="W262" i="43" s="1"/>
  <c r="G262" i="43"/>
  <c r="F262" i="43"/>
  <c r="E262" i="43"/>
  <c r="D262" i="43"/>
  <c r="C262" i="43"/>
  <c r="B262" i="43"/>
  <c r="AD261" i="43"/>
  <c r="AB261" i="43"/>
  <c r="AC261" i="43" s="1"/>
  <c r="AA261" i="43"/>
  <c r="Z261" i="43"/>
  <c r="Y261" i="43"/>
  <c r="V261" i="43"/>
  <c r="X261" i="43" s="1"/>
  <c r="U261" i="43"/>
  <c r="R261" i="43"/>
  <c r="O261" i="43"/>
  <c r="P261" i="43" s="1"/>
  <c r="M261" i="43"/>
  <c r="L261" i="43"/>
  <c r="S261" i="43" s="1"/>
  <c r="G261" i="43"/>
  <c r="F261" i="43"/>
  <c r="E261" i="43"/>
  <c r="D261" i="43"/>
  <c r="C261" i="43"/>
  <c r="B261" i="43"/>
  <c r="AB260" i="43"/>
  <c r="AC260" i="43" s="1"/>
  <c r="Y260" i="43"/>
  <c r="AD260" i="43" s="1"/>
  <c r="X260" i="43"/>
  <c r="V260" i="43"/>
  <c r="U260" i="43"/>
  <c r="S260" i="43"/>
  <c r="R260" i="43"/>
  <c r="O260" i="43"/>
  <c r="M260" i="43"/>
  <c r="L260" i="43"/>
  <c r="W260" i="43" s="1"/>
  <c r="G260" i="43"/>
  <c r="F260" i="43"/>
  <c r="E260" i="43"/>
  <c r="D260" i="43"/>
  <c r="C260" i="43"/>
  <c r="B260" i="43"/>
  <c r="AD259" i="43"/>
  <c r="Z259" i="43"/>
  <c r="AA259" i="43" s="1"/>
  <c r="Y259" i="43"/>
  <c r="AB259" i="43" s="1"/>
  <c r="AC259" i="43" s="1"/>
  <c r="V259" i="43"/>
  <c r="X259" i="43" s="1"/>
  <c r="U259" i="43"/>
  <c r="S259" i="43"/>
  <c r="R259" i="43"/>
  <c r="O259" i="43"/>
  <c r="P259" i="43" s="1"/>
  <c r="M259" i="43"/>
  <c r="L259" i="43"/>
  <c r="W259" i="43" s="1"/>
  <c r="G259" i="43"/>
  <c r="F259" i="43"/>
  <c r="E259" i="43"/>
  <c r="D259" i="43"/>
  <c r="C259" i="43"/>
  <c r="B259" i="43"/>
  <c r="AD258" i="43"/>
  <c r="AB258" i="43"/>
  <c r="AC258" i="43" s="1"/>
  <c r="AA258" i="43"/>
  <c r="Z258" i="43"/>
  <c r="Y258" i="43"/>
  <c r="V258" i="43"/>
  <c r="U258" i="43"/>
  <c r="R258" i="43"/>
  <c r="O258" i="43"/>
  <c r="M258" i="43"/>
  <c r="L258" i="43"/>
  <c r="G258" i="43"/>
  <c r="F258" i="43"/>
  <c r="E258" i="43"/>
  <c r="D258" i="43"/>
  <c r="C258" i="43"/>
  <c r="B258" i="43"/>
  <c r="Y257" i="43"/>
  <c r="AB257" i="43" s="1"/>
  <c r="AC257" i="43" s="1"/>
  <c r="V257" i="43"/>
  <c r="U257" i="43"/>
  <c r="S257" i="43"/>
  <c r="R257" i="43"/>
  <c r="O257" i="43"/>
  <c r="M257" i="43"/>
  <c r="L257" i="43"/>
  <c r="W257" i="43" s="1"/>
  <c r="G257" i="43"/>
  <c r="F257" i="43"/>
  <c r="E257" i="43"/>
  <c r="D257" i="43"/>
  <c r="C257" i="43"/>
  <c r="B257" i="43"/>
  <c r="AD256" i="43"/>
  <c r="Z256" i="43"/>
  <c r="AA256" i="43" s="1"/>
  <c r="Y256" i="43"/>
  <c r="AB256" i="43" s="1"/>
  <c r="AC256" i="43" s="1"/>
  <c r="V256" i="43"/>
  <c r="U256" i="43"/>
  <c r="R256" i="43"/>
  <c r="P256" i="43"/>
  <c r="O256" i="43"/>
  <c r="M256" i="43"/>
  <c r="L256" i="43"/>
  <c r="X256" i="43" s="1"/>
  <c r="G256" i="43"/>
  <c r="F256" i="43"/>
  <c r="E256" i="43"/>
  <c r="D256" i="43"/>
  <c r="C256" i="43"/>
  <c r="B256" i="43"/>
  <c r="AB255" i="43"/>
  <c r="AC255" i="43" s="1"/>
  <c r="Y255" i="43"/>
  <c r="AD255" i="43" s="1"/>
  <c r="V255" i="43"/>
  <c r="U255" i="43"/>
  <c r="R255" i="43"/>
  <c r="O255" i="43"/>
  <c r="M255" i="43"/>
  <c r="L255" i="43"/>
  <c r="G255" i="43"/>
  <c r="F255" i="43"/>
  <c r="E255" i="43"/>
  <c r="D255" i="43"/>
  <c r="C255" i="43"/>
  <c r="B255" i="43"/>
  <c r="Y254" i="43"/>
  <c r="AB254" i="43" s="1"/>
  <c r="AC254" i="43" s="1"/>
  <c r="V254" i="43"/>
  <c r="X254" i="43" s="1"/>
  <c r="U254" i="43"/>
  <c r="S254" i="43"/>
  <c r="R254" i="43"/>
  <c r="O254" i="43"/>
  <c r="P254" i="43" s="1"/>
  <c r="M254" i="43"/>
  <c r="L254" i="43"/>
  <c r="W254" i="43" s="1"/>
  <c r="G254" i="43"/>
  <c r="F254" i="43"/>
  <c r="E254" i="43"/>
  <c r="D254" i="43"/>
  <c r="C254" i="43"/>
  <c r="B254" i="43"/>
  <c r="AD253" i="43"/>
  <c r="AB253" i="43"/>
  <c r="AC253" i="43" s="1"/>
  <c r="AA253" i="43"/>
  <c r="Z253" i="43"/>
  <c r="Y253" i="43"/>
  <c r="V253" i="43"/>
  <c r="X253" i="43" s="1"/>
  <c r="U253" i="43"/>
  <c r="R253" i="43"/>
  <c r="O253" i="43"/>
  <c r="P253" i="43" s="1"/>
  <c r="M253" i="43"/>
  <c r="L253" i="43"/>
  <c r="S253" i="43" s="1"/>
  <c r="G253" i="43"/>
  <c r="F253" i="43"/>
  <c r="E253" i="43"/>
  <c r="D253" i="43"/>
  <c r="C253" i="43"/>
  <c r="B253" i="43"/>
  <c r="AB252" i="43"/>
  <c r="AC252" i="43" s="1"/>
  <c r="Y252" i="43"/>
  <c r="AD252" i="43" s="1"/>
  <c r="X252" i="43"/>
  <c r="V252" i="43"/>
  <c r="U252" i="43"/>
  <c r="S252" i="43"/>
  <c r="R252" i="43"/>
  <c r="O252" i="43"/>
  <c r="M252" i="43"/>
  <c r="L252" i="43"/>
  <c r="W252" i="43" s="1"/>
  <c r="G252" i="43"/>
  <c r="F252" i="43"/>
  <c r="E252" i="43"/>
  <c r="D252" i="43"/>
  <c r="C252" i="43"/>
  <c r="B252" i="43"/>
  <c r="AD251" i="43"/>
  <c r="Z251" i="43"/>
  <c r="AA251" i="43" s="1"/>
  <c r="Y251" i="43"/>
  <c r="AB251" i="43" s="1"/>
  <c r="AC251" i="43" s="1"/>
  <c r="V251" i="43"/>
  <c r="X251" i="43" s="1"/>
  <c r="U251" i="43"/>
  <c r="S251" i="43"/>
  <c r="R251" i="43"/>
  <c r="O251" i="43"/>
  <c r="P251" i="43" s="1"/>
  <c r="M251" i="43"/>
  <c r="L251" i="43"/>
  <c r="W251" i="43" s="1"/>
  <c r="G251" i="43"/>
  <c r="F251" i="43"/>
  <c r="E251" i="43"/>
  <c r="D251" i="43"/>
  <c r="C251" i="43"/>
  <c r="B251" i="43"/>
  <c r="AD250" i="43"/>
  <c r="AB250" i="43"/>
  <c r="AC250" i="43" s="1"/>
  <c r="AA250" i="43"/>
  <c r="Z250" i="43"/>
  <c r="Y250" i="43"/>
  <c r="V250" i="43"/>
  <c r="U250" i="43"/>
  <c r="R250" i="43"/>
  <c r="O250" i="43"/>
  <c r="M250" i="43"/>
  <c r="L250" i="43"/>
  <c r="G250" i="43"/>
  <c r="F250" i="43"/>
  <c r="E250" i="43"/>
  <c r="D250" i="43"/>
  <c r="C250" i="43"/>
  <c r="B250" i="43"/>
  <c r="Y249" i="43"/>
  <c r="AB249" i="43" s="1"/>
  <c r="AC249" i="43" s="1"/>
  <c r="V249" i="43"/>
  <c r="U249" i="43"/>
  <c r="S249" i="43"/>
  <c r="R249" i="43"/>
  <c r="O249" i="43"/>
  <c r="M249" i="43"/>
  <c r="L249" i="43"/>
  <c r="W249" i="43" s="1"/>
  <c r="G249" i="43"/>
  <c r="F249" i="43"/>
  <c r="E249" i="43"/>
  <c r="D249" i="43"/>
  <c r="C249" i="43"/>
  <c r="B249" i="43"/>
  <c r="AD248" i="43"/>
  <c r="Z248" i="43"/>
  <c r="AA248" i="43" s="1"/>
  <c r="Y248" i="43"/>
  <c r="AB248" i="43" s="1"/>
  <c r="AC248" i="43" s="1"/>
  <c r="V248" i="43"/>
  <c r="U248" i="43"/>
  <c r="R248" i="43"/>
  <c r="P248" i="43"/>
  <c r="O248" i="43"/>
  <c r="M248" i="43"/>
  <c r="L248" i="43"/>
  <c r="X248" i="43" s="1"/>
  <c r="G248" i="43"/>
  <c r="F248" i="43"/>
  <c r="E248" i="43"/>
  <c r="D248" i="43"/>
  <c r="C248" i="43"/>
  <c r="B248" i="43"/>
  <c r="AB247" i="43"/>
  <c r="AC247" i="43" s="1"/>
  <c r="Y247" i="43"/>
  <c r="AD247" i="43" s="1"/>
  <c r="V247" i="43"/>
  <c r="U247" i="43"/>
  <c r="R247" i="43"/>
  <c r="O247" i="43"/>
  <c r="M247" i="43"/>
  <c r="L247" i="43"/>
  <c r="G247" i="43"/>
  <c r="F247" i="43"/>
  <c r="E247" i="43"/>
  <c r="D247" i="43"/>
  <c r="C247" i="43"/>
  <c r="B247" i="43"/>
  <c r="Y246" i="43"/>
  <c r="AB246" i="43" s="1"/>
  <c r="AC246" i="43" s="1"/>
  <c r="V246" i="43"/>
  <c r="X246" i="43" s="1"/>
  <c r="U246" i="43"/>
  <c r="S246" i="43"/>
  <c r="R246" i="43"/>
  <c r="O246" i="43"/>
  <c r="P246" i="43" s="1"/>
  <c r="M246" i="43"/>
  <c r="L246" i="43"/>
  <c r="W246" i="43" s="1"/>
  <c r="G246" i="43"/>
  <c r="F246" i="43"/>
  <c r="E246" i="43"/>
  <c r="D246" i="43"/>
  <c r="C246" i="43"/>
  <c r="B246" i="43"/>
  <c r="AD245" i="43"/>
  <c r="AB245" i="43"/>
  <c r="AC245" i="43" s="1"/>
  <c r="AA245" i="43"/>
  <c r="Z245" i="43"/>
  <c r="Y245" i="43"/>
  <c r="V245" i="43"/>
  <c r="X245" i="43" s="1"/>
  <c r="U245" i="43"/>
  <c r="R245" i="43"/>
  <c r="O245" i="43"/>
  <c r="P245" i="43" s="1"/>
  <c r="M245" i="43"/>
  <c r="L245" i="43"/>
  <c r="S245" i="43" s="1"/>
  <c r="G245" i="43"/>
  <c r="F245" i="43"/>
  <c r="E245" i="43"/>
  <c r="D245" i="43"/>
  <c r="C245" i="43"/>
  <c r="B245" i="43"/>
  <c r="AB244" i="43"/>
  <c r="AC244" i="43" s="1"/>
  <c r="Y244" i="43"/>
  <c r="AD244" i="43" s="1"/>
  <c r="V244" i="43"/>
  <c r="U244" i="43"/>
  <c r="R244" i="43"/>
  <c r="O244" i="43"/>
  <c r="M244" i="43"/>
  <c r="L244" i="43"/>
  <c r="P244" i="43" s="1"/>
  <c r="G244" i="43"/>
  <c r="F244" i="43"/>
  <c r="E244" i="43"/>
  <c r="D244" i="43"/>
  <c r="C244" i="43"/>
  <c r="B244" i="43"/>
  <c r="Y243" i="43"/>
  <c r="AB243" i="43" s="1"/>
  <c r="AC243" i="43" s="1"/>
  <c r="V243" i="43"/>
  <c r="U243" i="43"/>
  <c r="S243" i="43"/>
  <c r="R243" i="43"/>
  <c r="O243" i="43"/>
  <c r="M243" i="43"/>
  <c r="L243" i="43"/>
  <c r="W243" i="43" s="1"/>
  <c r="G243" i="43"/>
  <c r="F243" i="43"/>
  <c r="E243" i="43"/>
  <c r="D243" i="43"/>
  <c r="C243" i="43"/>
  <c r="B243" i="43"/>
  <c r="AD242" i="43"/>
  <c r="Z242" i="43"/>
  <c r="AA242" i="43" s="1"/>
  <c r="Y242" i="43"/>
  <c r="AB242" i="43" s="1"/>
  <c r="AC242" i="43" s="1"/>
  <c r="V242" i="43"/>
  <c r="U242" i="43"/>
  <c r="R242" i="43"/>
  <c r="O242" i="43"/>
  <c r="P242" i="43" s="1"/>
  <c r="M242" i="43"/>
  <c r="L242" i="43"/>
  <c r="X242" i="43" s="1"/>
  <c r="G242" i="43"/>
  <c r="F242" i="43"/>
  <c r="E242" i="43"/>
  <c r="D242" i="43"/>
  <c r="C242" i="43"/>
  <c r="B242" i="43"/>
  <c r="AB241" i="43"/>
  <c r="AC241" i="43" s="1"/>
  <c r="Y241" i="43"/>
  <c r="AD241" i="43" s="1"/>
  <c r="V241" i="43"/>
  <c r="U241" i="43"/>
  <c r="R241" i="43"/>
  <c r="O241" i="43"/>
  <c r="M241" i="43"/>
  <c r="L241" i="43"/>
  <c r="P241" i="43" s="1"/>
  <c r="G241" i="43"/>
  <c r="F241" i="43"/>
  <c r="E241" i="43"/>
  <c r="D241" i="43"/>
  <c r="C241" i="43"/>
  <c r="B241" i="43"/>
  <c r="Y240" i="43"/>
  <c r="AB240" i="43" s="1"/>
  <c r="AC240" i="43" s="1"/>
  <c r="V240" i="43"/>
  <c r="U240" i="43"/>
  <c r="S240" i="43"/>
  <c r="R240" i="43"/>
  <c r="O240" i="43"/>
  <c r="M240" i="43"/>
  <c r="L240" i="43"/>
  <c r="X240" i="43" s="1"/>
  <c r="G240" i="43"/>
  <c r="F240" i="43"/>
  <c r="E240" i="43"/>
  <c r="D240" i="43"/>
  <c r="C240" i="43"/>
  <c r="B240" i="43"/>
  <c r="AD239" i="43"/>
  <c r="Z239" i="43"/>
  <c r="AA239" i="43" s="1"/>
  <c r="Y239" i="43"/>
  <c r="AB239" i="43" s="1"/>
  <c r="AC239" i="43" s="1"/>
  <c r="V239" i="43"/>
  <c r="X239" i="43" s="1"/>
  <c r="U239" i="43"/>
  <c r="S239" i="43"/>
  <c r="R239" i="43"/>
  <c r="O239" i="43"/>
  <c r="P239" i="43" s="1"/>
  <c r="M239" i="43"/>
  <c r="L239" i="43"/>
  <c r="W239" i="43" s="1"/>
  <c r="G239" i="43"/>
  <c r="F239" i="43"/>
  <c r="E239" i="43"/>
  <c r="D239" i="43"/>
  <c r="C239" i="43"/>
  <c r="B239" i="43"/>
  <c r="AD238" i="43"/>
  <c r="AB238" i="43"/>
  <c r="AC238" i="43" s="1"/>
  <c r="AA238" i="43"/>
  <c r="Z238" i="43"/>
  <c r="Y238" i="43"/>
  <c r="V238" i="43"/>
  <c r="W238" i="43" s="1"/>
  <c r="U238" i="43"/>
  <c r="R238" i="43"/>
  <c r="O238" i="43"/>
  <c r="P238" i="43" s="1"/>
  <c r="M238" i="43"/>
  <c r="L238" i="43"/>
  <c r="S238" i="43" s="1"/>
  <c r="G238" i="43"/>
  <c r="F238" i="43"/>
  <c r="E238" i="43"/>
  <c r="D238" i="43"/>
  <c r="C238" i="43"/>
  <c r="B238" i="43"/>
  <c r="AB237" i="43"/>
  <c r="AC237" i="43" s="1"/>
  <c r="Y237" i="43"/>
  <c r="AD237" i="43" s="1"/>
  <c r="V237" i="43"/>
  <c r="U237" i="43"/>
  <c r="R237" i="43"/>
  <c r="O237" i="43"/>
  <c r="M237" i="43"/>
  <c r="L237" i="43"/>
  <c r="G237" i="43"/>
  <c r="F237" i="43"/>
  <c r="E237" i="43"/>
  <c r="D237" i="43"/>
  <c r="C237" i="43"/>
  <c r="B237" i="43"/>
  <c r="Y236" i="43"/>
  <c r="AB236" i="43" s="1"/>
  <c r="AC236" i="43" s="1"/>
  <c r="V236" i="43"/>
  <c r="U236" i="43"/>
  <c r="S236" i="43"/>
  <c r="R236" i="43"/>
  <c r="O236" i="43"/>
  <c r="M236" i="43"/>
  <c r="L236" i="43"/>
  <c r="X236" i="43" s="1"/>
  <c r="G236" i="43"/>
  <c r="F236" i="43"/>
  <c r="E236" i="43"/>
  <c r="D236" i="43"/>
  <c r="C236" i="43"/>
  <c r="B236" i="43"/>
  <c r="AD235" i="43"/>
  <c r="Z235" i="43"/>
  <c r="AA235" i="43" s="1"/>
  <c r="Y235" i="43"/>
  <c r="AB235" i="43" s="1"/>
  <c r="AC235" i="43" s="1"/>
  <c r="V235" i="43"/>
  <c r="X235" i="43" s="1"/>
  <c r="U235" i="43"/>
  <c r="S235" i="43"/>
  <c r="R235" i="43"/>
  <c r="O235" i="43"/>
  <c r="P235" i="43" s="1"/>
  <c r="M235" i="43"/>
  <c r="L235" i="43"/>
  <c r="W235" i="43" s="1"/>
  <c r="G235" i="43"/>
  <c r="F235" i="43"/>
  <c r="E235" i="43"/>
  <c r="D235" i="43"/>
  <c r="C235" i="43"/>
  <c r="B235" i="43"/>
  <c r="AD234" i="43"/>
  <c r="AB234" i="43"/>
  <c r="AC234" i="43" s="1"/>
  <c r="AA234" i="43"/>
  <c r="Z234" i="43"/>
  <c r="Y234" i="43"/>
  <c r="V234" i="43"/>
  <c r="U234" i="43"/>
  <c r="R234" i="43"/>
  <c r="O234" i="43"/>
  <c r="M234" i="43"/>
  <c r="L234" i="43"/>
  <c r="G234" i="43"/>
  <c r="F234" i="43"/>
  <c r="E234" i="43"/>
  <c r="D234" i="43"/>
  <c r="C234" i="43"/>
  <c r="B234" i="43"/>
  <c r="Y233" i="43"/>
  <c r="AB233" i="43" s="1"/>
  <c r="AC233" i="43" s="1"/>
  <c r="V233" i="43"/>
  <c r="U233" i="43"/>
  <c r="S233" i="43"/>
  <c r="R233" i="43"/>
  <c r="O233" i="43"/>
  <c r="M233" i="43"/>
  <c r="L233" i="43"/>
  <c r="W233" i="43" s="1"/>
  <c r="G233" i="43"/>
  <c r="F233" i="43"/>
  <c r="E233" i="43"/>
  <c r="D233" i="43"/>
  <c r="C233" i="43"/>
  <c r="B233" i="43"/>
  <c r="AD232" i="43"/>
  <c r="Z232" i="43"/>
  <c r="AA232" i="43" s="1"/>
  <c r="Y232" i="43"/>
  <c r="AB232" i="43" s="1"/>
  <c r="AC232" i="43" s="1"/>
  <c r="V232" i="43"/>
  <c r="U232" i="43"/>
  <c r="R232" i="43"/>
  <c r="P232" i="43"/>
  <c r="O232" i="43"/>
  <c r="M232" i="43"/>
  <c r="L232" i="43"/>
  <c r="X232" i="43" s="1"/>
  <c r="G232" i="43"/>
  <c r="F232" i="43"/>
  <c r="E232" i="43"/>
  <c r="D232" i="43"/>
  <c r="C232" i="43"/>
  <c r="B232" i="43"/>
  <c r="AB231" i="43"/>
  <c r="AC231" i="43" s="1"/>
  <c r="Y231" i="43"/>
  <c r="AD231" i="43" s="1"/>
  <c r="V231" i="43"/>
  <c r="U231" i="43"/>
  <c r="R231" i="43"/>
  <c r="O231" i="43"/>
  <c r="M231" i="43"/>
  <c r="L231" i="43"/>
  <c r="G231" i="43"/>
  <c r="F231" i="43"/>
  <c r="E231" i="43"/>
  <c r="D231" i="43"/>
  <c r="C231" i="43"/>
  <c r="B231" i="43"/>
  <c r="Y230" i="43"/>
  <c r="AB230" i="43" s="1"/>
  <c r="AC230" i="43" s="1"/>
  <c r="V230" i="43"/>
  <c r="U230" i="43"/>
  <c r="S230" i="43"/>
  <c r="R230" i="43"/>
  <c r="O230" i="43"/>
  <c r="M230" i="43"/>
  <c r="L230" i="43"/>
  <c r="X230" i="43" s="1"/>
  <c r="G230" i="43"/>
  <c r="F230" i="43"/>
  <c r="E230" i="43"/>
  <c r="D230" i="43"/>
  <c r="C230" i="43"/>
  <c r="B230" i="43"/>
  <c r="AD229" i="43"/>
  <c r="Y229" i="43"/>
  <c r="Z229" i="43" s="1"/>
  <c r="AA229" i="43" s="1"/>
  <c r="V229" i="43"/>
  <c r="U229" i="43"/>
  <c r="R229" i="43"/>
  <c r="O229" i="43"/>
  <c r="M229" i="43"/>
  <c r="L229" i="43"/>
  <c r="X229" i="43" s="1"/>
  <c r="G229" i="43"/>
  <c r="F229" i="43"/>
  <c r="E229" i="43"/>
  <c r="D229" i="43"/>
  <c r="C229" i="43"/>
  <c r="B229" i="43"/>
  <c r="Y228" i="43"/>
  <c r="AD228" i="43" s="1"/>
  <c r="V228" i="43"/>
  <c r="U228" i="43"/>
  <c r="R228" i="43"/>
  <c r="O228" i="43"/>
  <c r="M228" i="43"/>
  <c r="L228" i="43"/>
  <c r="S228" i="43" s="1"/>
  <c r="G228" i="43"/>
  <c r="F228" i="43"/>
  <c r="E228" i="43"/>
  <c r="D228" i="43"/>
  <c r="C228" i="43"/>
  <c r="B228" i="43"/>
  <c r="AD227" i="43"/>
  <c r="Z227" i="43"/>
  <c r="AA227" i="43" s="1"/>
  <c r="Y227" i="43"/>
  <c r="AB227" i="43" s="1"/>
  <c r="AC227" i="43" s="1"/>
  <c r="V227" i="43"/>
  <c r="U227" i="43"/>
  <c r="R227" i="43"/>
  <c r="O227" i="43"/>
  <c r="M227" i="43"/>
  <c r="L227" i="43"/>
  <c r="G227" i="43"/>
  <c r="F227" i="43"/>
  <c r="E227" i="43"/>
  <c r="D227" i="43"/>
  <c r="C227" i="43"/>
  <c r="B227" i="43"/>
  <c r="Y226" i="43"/>
  <c r="AD226" i="43" s="1"/>
  <c r="V226" i="43"/>
  <c r="U226" i="43"/>
  <c r="R226" i="43"/>
  <c r="P226" i="43"/>
  <c r="O226" i="43"/>
  <c r="M226" i="43"/>
  <c r="L226" i="43"/>
  <c r="G226" i="43"/>
  <c r="F226" i="43"/>
  <c r="E226" i="43"/>
  <c r="D226" i="43"/>
  <c r="C226" i="43"/>
  <c r="B226" i="43"/>
  <c r="Y225" i="43"/>
  <c r="AB225" i="43" s="1"/>
  <c r="AC225" i="43" s="1"/>
  <c r="V225" i="43"/>
  <c r="O225" i="43"/>
  <c r="M225" i="43"/>
  <c r="L225" i="43"/>
  <c r="S225" i="43" s="1"/>
  <c r="G225" i="43"/>
  <c r="F225" i="43"/>
  <c r="E225" i="43"/>
  <c r="D225" i="43"/>
  <c r="C225" i="43"/>
  <c r="B225" i="43"/>
  <c r="Y224" i="43"/>
  <c r="AB224" i="43" s="1"/>
  <c r="AC224" i="43" s="1"/>
  <c r="V224" i="43"/>
  <c r="O224" i="43"/>
  <c r="M224" i="43"/>
  <c r="L224" i="43"/>
  <c r="S224" i="43" s="1"/>
  <c r="G224" i="43"/>
  <c r="F224" i="43"/>
  <c r="E224" i="43"/>
  <c r="D224" i="43"/>
  <c r="C224" i="43"/>
  <c r="B224" i="43"/>
  <c r="Y223" i="43"/>
  <c r="AB223" i="43" s="1"/>
  <c r="AC223" i="43" s="1"/>
  <c r="V223" i="43"/>
  <c r="O223" i="43"/>
  <c r="M223" i="43"/>
  <c r="L223" i="43"/>
  <c r="S223" i="43" s="1"/>
  <c r="G223" i="43"/>
  <c r="F223" i="43"/>
  <c r="E223" i="43"/>
  <c r="D223" i="43"/>
  <c r="C223" i="43"/>
  <c r="B223" i="43"/>
  <c r="Y222" i="43"/>
  <c r="AD222" i="43" s="1"/>
  <c r="V222" i="43"/>
  <c r="U222" i="43"/>
  <c r="R222" i="43"/>
  <c r="O222" i="43"/>
  <c r="M222" i="43"/>
  <c r="L222" i="43"/>
  <c r="G222" i="43"/>
  <c r="F222" i="43"/>
  <c r="E222" i="43"/>
  <c r="D222" i="43"/>
  <c r="C222" i="43"/>
  <c r="B222" i="43"/>
  <c r="Y221" i="43"/>
  <c r="AD221" i="43" s="1"/>
  <c r="V221" i="43"/>
  <c r="U221" i="43"/>
  <c r="R221" i="43"/>
  <c r="O221" i="43"/>
  <c r="M221" i="43"/>
  <c r="L221" i="43"/>
  <c r="G221" i="43"/>
  <c r="F221" i="43"/>
  <c r="E221" i="43"/>
  <c r="D221" i="43"/>
  <c r="C221" i="43"/>
  <c r="B221" i="43"/>
  <c r="Y220" i="43"/>
  <c r="AB220" i="43" s="1"/>
  <c r="AC220" i="43" s="1"/>
  <c r="V220" i="43"/>
  <c r="U220" i="43"/>
  <c r="R220" i="43"/>
  <c r="O220" i="43"/>
  <c r="M220" i="43"/>
  <c r="L220" i="43"/>
  <c r="X220" i="43" s="1"/>
  <c r="G220" i="43"/>
  <c r="F220" i="43"/>
  <c r="E220" i="43"/>
  <c r="D220" i="43"/>
  <c r="C220" i="43"/>
  <c r="B220" i="43"/>
  <c r="Y219" i="43"/>
  <c r="AD219" i="43" s="1"/>
  <c r="V219" i="43"/>
  <c r="U219" i="43"/>
  <c r="R219" i="43"/>
  <c r="O219" i="43"/>
  <c r="M219" i="43"/>
  <c r="L219" i="43"/>
  <c r="G219" i="43"/>
  <c r="F219" i="43"/>
  <c r="E219" i="43"/>
  <c r="D219" i="43"/>
  <c r="C219" i="43"/>
  <c r="B219" i="43"/>
  <c r="Y218" i="43"/>
  <c r="AD218" i="43" s="1"/>
  <c r="V218" i="43"/>
  <c r="U218" i="43"/>
  <c r="R218" i="43"/>
  <c r="O218" i="43"/>
  <c r="M218" i="43"/>
  <c r="L218" i="43"/>
  <c r="G218" i="43"/>
  <c r="F218" i="43"/>
  <c r="E218" i="43"/>
  <c r="D218" i="43"/>
  <c r="C218" i="43"/>
  <c r="B218" i="43"/>
  <c r="AB217" i="43"/>
  <c r="AC217" i="43" s="1"/>
  <c r="Y217" i="43"/>
  <c r="AD217" i="43" s="1"/>
  <c r="V217" i="43"/>
  <c r="U217" i="43"/>
  <c r="R217" i="43"/>
  <c r="O217" i="43"/>
  <c r="M217" i="43"/>
  <c r="L217" i="43"/>
  <c r="W217" i="43" s="1"/>
  <c r="G217" i="43"/>
  <c r="F217" i="43"/>
  <c r="E217" i="43"/>
  <c r="D217" i="43"/>
  <c r="C217" i="43"/>
  <c r="B217" i="43"/>
  <c r="Y216" i="43"/>
  <c r="AB216" i="43" s="1"/>
  <c r="AC216" i="43" s="1"/>
  <c r="V216" i="43"/>
  <c r="U216" i="43"/>
  <c r="R216" i="43"/>
  <c r="O216" i="43"/>
  <c r="M216" i="43"/>
  <c r="L216" i="43"/>
  <c r="G216" i="43"/>
  <c r="F216" i="43"/>
  <c r="E216" i="43"/>
  <c r="D216" i="43"/>
  <c r="C216" i="43"/>
  <c r="B216" i="43"/>
  <c r="Y215" i="43"/>
  <c r="AD215" i="43" s="1"/>
  <c r="V215" i="43"/>
  <c r="U215" i="43"/>
  <c r="R215" i="43"/>
  <c r="O215" i="43"/>
  <c r="M215" i="43"/>
  <c r="L215" i="43"/>
  <c r="G215" i="43"/>
  <c r="F215" i="43"/>
  <c r="E215" i="43"/>
  <c r="D215" i="43"/>
  <c r="C215" i="43"/>
  <c r="B215" i="43"/>
  <c r="AB214" i="43"/>
  <c r="AC214" i="43" s="1"/>
  <c r="Y214" i="43"/>
  <c r="AD214" i="43" s="1"/>
  <c r="V214" i="43"/>
  <c r="U214" i="43"/>
  <c r="R214" i="43"/>
  <c r="O214" i="43"/>
  <c r="M214" i="43"/>
  <c r="L214" i="43"/>
  <c r="G214" i="43"/>
  <c r="F214" i="43"/>
  <c r="E214" i="43"/>
  <c r="D214" i="43"/>
  <c r="C214" i="43"/>
  <c r="B214" i="43"/>
  <c r="Y213" i="43"/>
  <c r="AD213" i="43" s="1"/>
  <c r="V213" i="43"/>
  <c r="U213" i="43"/>
  <c r="R213" i="43"/>
  <c r="O213" i="43"/>
  <c r="M213" i="43"/>
  <c r="L213" i="43"/>
  <c r="G213" i="43"/>
  <c r="F213" i="43"/>
  <c r="E213" i="43"/>
  <c r="D213" i="43"/>
  <c r="C213" i="43"/>
  <c r="B213" i="43"/>
  <c r="Y212" i="43"/>
  <c r="AB212" i="43" s="1"/>
  <c r="AC212" i="43" s="1"/>
  <c r="V212" i="43"/>
  <c r="U212" i="43"/>
  <c r="R212" i="43"/>
  <c r="O212" i="43"/>
  <c r="M212" i="43"/>
  <c r="L212" i="43"/>
  <c r="X212" i="43" s="1"/>
  <c r="G212" i="43"/>
  <c r="F212" i="43"/>
  <c r="E212" i="43"/>
  <c r="D212" i="43"/>
  <c r="C212" i="43"/>
  <c r="B212" i="43"/>
  <c r="Y211" i="43"/>
  <c r="AD211" i="43" s="1"/>
  <c r="V211" i="43"/>
  <c r="U211" i="43"/>
  <c r="R211" i="43"/>
  <c r="O211" i="43"/>
  <c r="M211" i="43"/>
  <c r="L211" i="43"/>
  <c r="G211" i="43"/>
  <c r="F211" i="43"/>
  <c r="E211" i="43"/>
  <c r="D211" i="43"/>
  <c r="C211" i="43"/>
  <c r="B211" i="43"/>
  <c r="Y210" i="43"/>
  <c r="AD210" i="43" s="1"/>
  <c r="V210" i="43"/>
  <c r="U210" i="43"/>
  <c r="R210" i="43"/>
  <c r="O210" i="43"/>
  <c r="P210" i="43" s="1"/>
  <c r="M210" i="43"/>
  <c r="L210" i="43"/>
  <c r="G210" i="43"/>
  <c r="F210" i="43"/>
  <c r="E210" i="43"/>
  <c r="D210" i="43"/>
  <c r="C210" i="43"/>
  <c r="B210" i="43"/>
  <c r="AB209" i="43"/>
  <c r="AC209" i="43" s="1"/>
  <c r="Y209" i="43"/>
  <c r="AD209" i="43" s="1"/>
  <c r="V209" i="43"/>
  <c r="U209" i="43"/>
  <c r="R209" i="43"/>
  <c r="O209" i="43"/>
  <c r="M209" i="43"/>
  <c r="L209" i="43"/>
  <c r="G209" i="43"/>
  <c r="F209" i="43"/>
  <c r="E209" i="43"/>
  <c r="D209" i="43"/>
  <c r="C209" i="43"/>
  <c r="B209" i="43"/>
  <c r="Y208" i="43"/>
  <c r="AB208" i="43" s="1"/>
  <c r="AC208" i="43" s="1"/>
  <c r="V208" i="43"/>
  <c r="U208" i="43"/>
  <c r="R208" i="43"/>
  <c r="O208" i="43"/>
  <c r="P208" i="43" s="1"/>
  <c r="M208" i="43"/>
  <c r="L208" i="43"/>
  <c r="G208" i="43"/>
  <c r="F208" i="43"/>
  <c r="E208" i="43"/>
  <c r="D208" i="43"/>
  <c r="C208" i="43"/>
  <c r="B208" i="43"/>
  <c r="AB207" i="43"/>
  <c r="AC207" i="43" s="1"/>
  <c r="Y207" i="43"/>
  <c r="AD207" i="43" s="1"/>
  <c r="V207" i="43"/>
  <c r="U207" i="43"/>
  <c r="R207" i="43"/>
  <c r="O207" i="43"/>
  <c r="M207" i="43"/>
  <c r="L207" i="43"/>
  <c r="G207" i="43"/>
  <c r="F207" i="43"/>
  <c r="E207" i="43"/>
  <c r="D207" i="43"/>
  <c r="C207" i="43"/>
  <c r="B207" i="43"/>
  <c r="Y206" i="43"/>
  <c r="AD206" i="43" s="1"/>
  <c r="V206" i="43"/>
  <c r="U206" i="43"/>
  <c r="R206" i="43"/>
  <c r="O206" i="43"/>
  <c r="M206" i="43"/>
  <c r="L206" i="43"/>
  <c r="G206" i="43"/>
  <c r="F206" i="43"/>
  <c r="E206" i="43"/>
  <c r="D206" i="43"/>
  <c r="C206" i="43"/>
  <c r="B206" i="43"/>
  <c r="Y205" i="43"/>
  <c r="AD205" i="43" s="1"/>
  <c r="V205" i="43"/>
  <c r="U205" i="43"/>
  <c r="R205" i="43"/>
  <c r="O205" i="43"/>
  <c r="M205" i="43"/>
  <c r="L205" i="43"/>
  <c r="W205" i="43" s="1"/>
  <c r="G205" i="43"/>
  <c r="F205" i="43"/>
  <c r="E205" i="43"/>
  <c r="D205" i="43"/>
  <c r="C205" i="43"/>
  <c r="B205" i="43"/>
  <c r="Y204" i="43"/>
  <c r="AB204" i="43" s="1"/>
  <c r="AC204" i="43" s="1"/>
  <c r="V204" i="43"/>
  <c r="U204" i="43"/>
  <c r="R204" i="43"/>
  <c r="O204" i="43"/>
  <c r="M204" i="43"/>
  <c r="L204" i="43"/>
  <c r="P204" i="43" s="1"/>
  <c r="G204" i="43"/>
  <c r="F204" i="43"/>
  <c r="E204" i="43"/>
  <c r="D204" i="43"/>
  <c r="C204" i="43"/>
  <c r="B204" i="43"/>
  <c r="Y203" i="43"/>
  <c r="AD203" i="43" s="1"/>
  <c r="V203" i="43"/>
  <c r="U203" i="43"/>
  <c r="R203" i="43"/>
  <c r="O203" i="43"/>
  <c r="M203" i="43"/>
  <c r="L203" i="43"/>
  <c r="G203" i="43"/>
  <c r="F203" i="43"/>
  <c r="E203" i="43"/>
  <c r="D203" i="43"/>
  <c r="C203" i="43"/>
  <c r="B203" i="43"/>
  <c r="Y202" i="43"/>
  <c r="Z202" i="43" s="1"/>
  <c r="AA202" i="43" s="1"/>
  <c r="V202" i="43"/>
  <c r="U202" i="43"/>
  <c r="R202" i="43"/>
  <c r="O202" i="43"/>
  <c r="M202" i="43"/>
  <c r="L202" i="43"/>
  <c r="G202" i="43"/>
  <c r="F202" i="43"/>
  <c r="E202" i="43"/>
  <c r="D202" i="43"/>
  <c r="C202" i="43"/>
  <c r="B202" i="43"/>
  <c r="Y201" i="43"/>
  <c r="AD201" i="43" s="1"/>
  <c r="V201" i="43"/>
  <c r="U201" i="43"/>
  <c r="R201" i="43"/>
  <c r="O201" i="43"/>
  <c r="M201" i="43"/>
  <c r="L201" i="43"/>
  <c r="G201" i="43"/>
  <c r="F201" i="43"/>
  <c r="E201" i="43"/>
  <c r="D201" i="43"/>
  <c r="C201" i="43"/>
  <c r="B201" i="43"/>
  <c r="Y200" i="43"/>
  <c r="AB200" i="43" s="1"/>
  <c r="AC200" i="43" s="1"/>
  <c r="V200" i="43"/>
  <c r="U200" i="43"/>
  <c r="R200" i="43"/>
  <c r="O200" i="43"/>
  <c r="M200" i="43"/>
  <c r="L200" i="43"/>
  <c r="P200" i="43" s="1"/>
  <c r="G200" i="43"/>
  <c r="F200" i="43"/>
  <c r="E200" i="43"/>
  <c r="D200" i="43"/>
  <c r="C200" i="43"/>
  <c r="B200" i="43"/>
  <c r="Y199" i="43"/>
  <c r="AD199" i="43" s="1"/>
  <c r="V199" i="43"/>
  <c r="U199" i="43"/>
  <c r="R199" i="43"/>
  <c r="O199" i="43"/>
  <c r="M199" i="43"/>
  <c r="L199" i="43"/>
  <c r="G199" i="43"/>
  <c r="F199" i="43"/>
  <c r="E199" i="43"/>
  <c r="D199" i="43"/>
  <c r="C199" i="43"/>
  <c r="B199" i="43"/>
  <c r="Y198" i="43"/>
  <c r="Z198" i="43" s="1"/>
  <c r="AA198" i="43" s="1"/>
  <c r="V198" i="43"/>
  <c r="U198" i="43"/>
  <c r="R198" i="43"/>
  <c r="O198" i="43"/>
  <c r="M198" i="43"/>
  <c r="L198" i="43"/>
  <c r="G198" i="43"/>
  <c r="F198" i="43"/>
  <c r="E198" i="43"/>
  <c r="D198" i="43"/>
  <c r="C198" i="43"/>
  <c r="B198" i="43"/>
  <c r="Y197" i="43"/>
  <c r="AD197" i="43" s="1"/>
  <c r="V197" i="43"/>
  <c r="U197" i="43"/>
  <c r="R197" i="43"/>
  <c r="O197" i="43"/>
  <c r="M197" i="43"/>
  <c r="L197" i="43"/>
  <c r="W197" i="43" s="1"/>
  <c r="G197" i="43"/>
  <c r="F197" i="43"/>
  <c r="E197" i="43"/>
  <c r="D197" i="43"/>
  <c r="C197" i="43"/>
  <c r="B197" i="43"/>
  <c r="Y196" i="43"/>
  <c r="AB196" i="43" s="1"/>
  <c r="AC196" i="43" s="1"/>
  <c r="V196" i="43"/>
  <c r="U196" i="43"/>
  <c r="R196" i="43"/>
  <c r="O196" i="43"/>
  <c r="M196" i="43"/>
  <c r="L196" i="43"/>
  <c r="P196" i="43" s="1"/>
  <c r="G196" i="43"/>
  <c r="F196" i="43"/>
  <c r="E196" i="43"/>
  <c r="D196" i="43"/>
  <c r="C196" i="43"/>
  <c r="B196" i="43"/>
  <c r="Y195" i="43"/>
  <c r="AD195" i="43" s="1"/>
  <c r="V195" i="43"/>
  <c r="U195" i="43"/>
  <c r="R195" i="43"/>
  <c r="O195" i="43"/>
  <c r="M195" i="43"/>
  <c r="L195" i="43"/>
  <c r="G195" i="43"/>
  <c r="F195" i="43"/>
  <c r="E195" i="43"/>
  <c r="D195" i="43"/>
  <c r="C195" i="43"/>
  <c r="B195" i="43"/>
  <c r="Y194" i="43"/>
  <c r="AD194" i="43" s="1"/>
  <c r="V194" i="43"/>
  <c r="U194" i="43"/>
  <c r="R194" i="43"/>
  <c r="O194" i="43"/>
  <c r="M194" i="43"/>
  <c r="L194" i="43"/>
  <c r="X194" i="43" s="1"/>
  <c r="G194" i="43"/>
  <c r="F194" i="43"/>
  <c r="E194" i="43"/>
  <c r="D194" i="43"/>
  <c r="C194" i="43"/>
  <c r="B194" i="43"/>
  <c r="Y193" i="43"/>
  <c r="AD193" i="43" s="1"/>
  <c r="V193" i="43"/>
  <c r="U193" i="43"/>
  <c r="R193" i="43"/>
  <c r="O193" i="43"/>
  <c r="M193" i="43"/>
  <c r="L193" i="43"/>
  <c r="G193" i="43"/>
  <c r="F193" i="43"/>
  <c r="E193" i="43"/>
  <c r="D193" i="43"/>
  <c r="C193" i="43"/>
  <c r="B193" i="43"/>
  <c r="Y192" i="43"/>
  <c r="AB192" i="43" s="1"/>
  <c r="AC192" i="43" s="1"/>
  <c r="V192" i="43"/>
  <c r="U192" i="43"/>
  <c r="R192" i="43"/>
  <c r="O192" i="43"/>
  <c r="P192" i="43" s="1"/>
  <c r="M192" i="43"/>
  <c r="L192" i="43"/>
  <c r="G192" i="43"/>
  <c r="F192" i="43"/>
  <c r="E192" i="43"/>
  <c r="D192" i="43"/>
  <c r="C192" i="43"/>
  <c r="B192" i="43"/>
  <c r="Y191" i="43"/>
  <c r="AD191" i="43" s="1"/>
  <c r="V191" i="43"/>
  <c r="U191" i="43"/>
  <c r="R191" i="43"/>
  <c r="O191" i="43"/>
  <c r="M191" i="43"/>
  <c r="L191" i="43"/>
  <c r="W191" i="43" s="1"/>
  <c r="G191" i="43"/>
  <c r="F191" i="43"/>
  <c r="E191" i="43"/>
  <c r="D191" i="43"/>
  <c r="C191" i="43"/>
  <c r="B191" i="43"/>
  <c r="Y190" i="43"/>
  <c r="Z190" i="43" s="1"/>
  <c r="AA190" i="43" s="1"/>
  <c r="V190" i="43"/>
  <c r="U190" i="43"/>
  <c r="R190" i="43"/>
  <c r="O190" i="43"/>
  <c r="M190" i="43"/>
  <c r="L190" i="43"/>
  <c r="G190" i="43"/>
  <c r="F190" i="43"/>
  <c r="E190" i="43"/>
  <c r="D190" i="43"/>
  <c r="C190" i="43"/>
  <c r="B190" i="43"/>
  <c r="Y189" i="43"/>
  <c r="AD189" i="43" s="1"/>
  <c r="V189" i="43"/>
  <c r="U189" i="43"/>
  <c r="R189" i="43"/>
  <c r="O189" i="43"/>
  <c r="M189" i="43"/>
  <c r="L189" i="43"/>
  <c r="W189" i="43" s="1"/>
  <c r="G189" i="43"/>
  <c r="F189" i="43"/>
  <c r="E189" i="43"/>
  <c r="D189" i="43"/>
  <c r="C189" i="43"/>
  <c r="B189" i="43"/>
  <c r="Y188" i="43"/>
  <c r="AB188" i="43" s="1"/>
  <c r="AC188" i="43" s="1"/>
  <c r="V188" i="43"/>
  <c r="U188" i="43"/>
  <c r="R188" i="43"/>
  <c r="O188" i="43"/>
  <c r="M188" i="43"/>
  <c r="L188" i="43"/>
  <c r="G188" i="43"/>
  <c r="F188" i="43"/>
  <c r="E188" i="43"/>
  <c r="D188" i="43"/>
  <c r="C188" i="43"/>
  <c r="B188" i="43"/>
  <c r="Y187" i="43"/>
  <c r="AD187" i="43" s="1"/>
  <c r="V187" i="43"/>
  <c r="U187" i="43"/>
  <c r="R187" i="43"/>
  <c r="O187" i="43"/>
  <c r="M187" i="43"/>
  <c r="L187" i="43"/>
  <c r="G187" i="43"/>
  <c r="F187" i="43"/>
  <c r="E187" i="43"/>
  <c r="D187" i="43"/>
  <c r="C187" i="43"/>
  <c r="B187" i="43"/>
  <c r="AB186" i="43"/>
  <c r="AC186" i="43" s="1"/>
  <c r="Y186" i="43"/>
  <c r="AD186" i="43" s="1"/>
  <c r="V186" i="43"/>
  <c r="U186" i="43"/>
  <c r="R186" i="43"/>
  <c r="O186" i="43"/>
  <c r="M186" i="43"/>
  <c r="L186" i="43"/>
  <c r="X186" i="43" s="1"/>
  <c r="G186" i="43"/>
  <c r="F186" i="43"/>
  <c r="E186" i="43"/>
  <c r="D186" i="43"/>
  <c r="C186" i="43"/>
  <c r="B186" i="43"/>
  <c r="Y185" i="43"/>
  <c r="AD185" i="43" s="1"/>
  <c r="V185" i="43"/>
  <c r="U185" i="43"/>
  <c r="R185" i="43"/>
  <c r="O185" i="43"/>
  <c r="M185" i="43"/>
  <c r="L185" i="43"/>
  <c r="G185" i="43"/>
  <c r="F185" i="43"/>
  <c r="E185" i="43"/>
  <c r="D185" i="43"/>
  <c r="C185" i="43"/>
  <c r="B185" i="43"/>
  <c r="Y184" i="43"/>
  <c r="AD184" i="43" s="1"/>
  <c r="V184" i="43"/>
  <c r="U184" i="43"/>
  <c r="R184" i="43"/>
  <c r="O184" i="43"/>
  <c r="M184" i="43"/>
  <c r="L184" i="43"/>
  <c r="W184" i="43" s="1"/>
  <c r="G184" i="43"/>
  <c r="F184" i="43"/>
  <c r="E184" i="43"/>
  <c r="D184" i="43"/>
  <c r="C184" i="43"/>
  <c r="B184" i="43"/>
  <c r="Y183" i="43"/>
  <c r="AD183" i="43" s="1"/>
  <c r="V183" i="43"/>
  <c r="U183" i="43"/>
  <c r="R183" i="43"/>
  <c r="O183" i="43"/>
  <c r="M183" i="43"/>
  <c r="L183" i="43"/>
  <c r="W183" i="43" s="1"/>
  <c r="G183" i="43"/>
  <c r="F183" i="43"/>
  <c r="E183" i="43"/>
  <c r="D183" i="43"/>
  <c r="C183" i="43"/>
  <c r="B183" i="43"/>
  <c r="Y182" i="43"/>
  <c r="AB182" i="43" s="1"/>
  <c r="AC182" i="43" s="1"/>
  <c r="V182" i="43"/>
  <c r="U182" i="43"/>
  <c r="R182" i="43"/>
  <c r="O182" i="43"/>
  <c r="M182" i="43"/>
  <c r="L182" i="43"/>
  <c r="X182" i="43" s="1"/>
  <c r="G182" i="43"/>
  <c r="F182" i="43"/>
  <c r="E182" i="43"/>
  <c r="D182" i="43"/>
  <c r="C182" i="43"/>
  <c r="B182" i="43"/>
  <c r="Y181" i="43"/>
  <c r="AD181" i="43" s="1"/>
  <c r="V181" i="43"/>
  <c r="U181" i="43"/>
  <c r="R181" i="43"/>
  <c r="O181" i="43"/>
  <c r="M181" i="43"/>
  <c r="L181" i="43"/>
  <c r="W181" i="43" s="1"/>
  <c r="G181" i="43"/>
  <c r="F181" i="43"/>
  <c r="E181" i="43"/>
  <c r="D181" i="43"/>
  <c r="C181" i="43"/>
  <c r="B181" i="43"/>
  <c r="AD180" i="43"/>
  <c r="Y180" i="43"/>
  <c r="AB180" i="43" s="1"/>
  <c r="AC180" i="43" s="1"/>
  <c r="V180" i="43"/>
  <c r="O180" i="43"/>
  <c r="M180" i="43"/>
  <c r="L180" i="43"/>
  <c r="S180" i="43" s="1"/>
  <c r="G180" i="43"/>
  <c r="F180" i="43"/>
  <c r="E180" i="43"/>
  <c r="D180" i="43"/>
  <c r="C180" i="43"/>
  <c r="B180" i="43"/>
  <c r="Y179" i="43"/>
  <c r="AB179" i="43" s="1"/>
  <c r="AC179" i="43" s="1"/>
  <c r="V179" i="43"/>
  <c r="O179" i="43"/>
  <c r="M179" i="43"/>
  <c r="L179" i="43"/>
  <c r="S179" i="43" s="1"/>
  <c r="G179" i="43"/>
  <c r="F179" i="43"/>
  <c r="E179" i="43"/>
  <c r="D179" i="43"/>
  <c r="C179" i="43"/>
  <c r="B179" i="43"/>
  <c r="Y178" i="43"/>
  <c r="AB178" i="43" s="1"/>
  <c r="AC178" i="43" s="1"/>
  <c r="V178" i="43"/>
  <c r="O178" i="43"/>
  <c r="M178" i="43"/>
  <c r="L178" i="43"/>
  <c r="S178" i="43" s="1"/>
  <c r="G178" i="43"/>
  <c r="F178" i="43"/>
  <c r="E178" i="43"/>
  <c r="D178" i="43"/>
  <c r="C178" i="43"/>
  <c r="B178" i="43"/>
  <c r="Y177" i="43"/>
  <c r="AB177" i="43" s="1"/>
  <c r="AC177" i="43" s="1"/>
  <c r="V177" i="43"/>
  <c r="U177" i="43"/>
  <c r="R177" i="43"/>
  <c r="O177" i="43"/>
  <c r="M177" i="43"/>
  <c r="L177" i="43"/>
  <c r="X177" i="43" s="1"/>
  <c r="G177" i="43"/>
  <c r="F177" i="43"/>
  <c r="E177" i="43"/>
  <c r="D177" i="43"/>
  <c r="C177" i="43"/>
  <c r="B177" i="43"/>
  <c r="Y176" i="43"/>
  <c r="AD176" i="43" s="1"/>
  <c r="V176" i="43"/>
  <c r="X176" i="43" s="1"/>
  <c r="U176" i="43"/>
  <c r="R176" i="43"/>
  <c r="O176" i="43"/>
  <c r="M176" i="43"/>
  <c r="L176" i="43"/>
  <c r="G176" i="43"/>
  <c r="F176" i="43"/>
  <c r="E176" i="43"/>
  <c r="D176" i="43"/>
  <c r="C176" i="43"/>
  <c r="B176" i="43"/>
  <c r="Y175" i="43"/>
  <c r="AB175" i="43" s="1"/>
  <c r="AC175" i="43" s="1"/>
  <c r="V175" i="43"/>
  <c r="U175" i="43"/>
  <c r="R175" i="43"/>
  <c r="O175" i="43"/>
  <c r="P175" i="43" s="1"/>
  <c r="M175" i="43"/>
  <c r="L175" i="43"/>
  <c r="G175" i="43"/>
  <c r="F175" i="43"/>
  <c r="E175" i="43"/>
  <c r="D175" i="43"/>
  <c r="C175" i="43"/>
  <c r="B175" i="43"/>
  <c r="Y174" i="43"/>
  <c r="AD174" i="43" s="1"/>
  <c r="V174" i="43"/>
  <c r="U174" i="43"/>
  <c r="R174" i="43"/>
  <c r="O174" i="43"/>
  <c r="M174" i="43"/>
  <c r="L174" i="43"/>
  <c r="G174" i="43"/>
  <c r="F174" i="43"/>
  <c r="E174" i="43"/>
  <c r="D174" i="43"/>
  <c r="C174" i="43"/>
  <c r="B174" i="43"/>
  <c r="Y173" i="43"/>
  <c r="AB173" i="43" s="1"/>
  <c r="AC173" i="43" s="1"/>
  <c r="V173" i="43"/>
  <c r="U173" i="43"/>
  <c r="R173" i="43"/>
  <c r="O173" i="43"/>
  <c r="M173" i="43"/>
  <c r="L173" i="43"/>
  <c r="P173" i="43" s="1"/>
  <c r="G173" i="43"/>
  <c r="F173" i="43"/>
  <c r="E173" i="43"/>
  <c r="D173" i="43"/>
  <c r="C173" i="43"/>
  <c r="B173" i="43"/>
  <c r="Y172" i="43"/>
  <c r="AD172" i="43" s="1"/>
  <c r="V172" i="43"/>
  <c r="U172" i="43"/>
  <c r="R172" i="43"/>
  <c r="O172" i="43"/>
  <c r="M172" i="43"/>
  <c r="L172" i="43"/>
  <c r="W172" i="43" s="1"/>
  <c r="G172" i="43"/>
  <c r="F172" i="43"/>
  <c r="E172" i="43"/>
  <c r="D172" i="43"/>
  <c r="C172" i="43"/>
  <c r="B172" i="43"/>
  <c r="Y171" i="43"/>
  <c r="AB171" i="43" s="1"/>
  <c r="AC171" i="43" s="1"/>
  <c r="V171" i="43"/>
  <c r="U171" i="43"/>
  <c r="R171" i="43"/>
  <c r="O171" i="43"/>
  <c r="M171" i="43"/>
  <c r="L171" i="43"/>
  <c r="X171" i="43" s="1"/>
  <c r="G171" i="43"/>
  <c r="F171" i="43"/>
  <c r="E171" i="43"/>
  <c r="D171" i="43"/>
  <c r="C171" i="43"/>
  <c r="B171" i="43"/>
  <c r="Y170" i="43"/>
  <c r="AD170" i="43" s="1"/>
  <c r="V170" i="43"/>
  <c r="U170" i="43"/>
  <c r="R170" i="43"/>
  <c r="O170" i="43"/>
  <c r="M170" i="43"/>
  <c r="L170" i="43"/>
  <c r="W170" i="43" s="1"/>
  <c r="G170" i="43"/>
  <c r="F170" i="43"/>
  <c r="E170" i="43"/>
  <c r="D170" i="43"/>
  <c r="C170" i="43"/>
  <c r="B170" i="43"/>
  <c r="Y169" i="43"/>
  <c r="AB169" i="43" s="1"/>
  <c r="AC169" i="43" s="1"/>
  <c r="V169" i="43"/>
  <c r="U169" i="43"/>
  <c r="R169" i="43"/>
  <c r="O169" i="43"/>
  <c r="P169" i="43" s="1"/>
  <c r="M169" i="43"/>
  <c r="L169" i="43"/>
  <c r="S169" i="43" s="1"/>
  <c r="G169" i="43"/>
  <c r="F169" i="43"/>
  <c r="E169" i="43"/>
  <c r="D169" i="43"/>
  <c r="C169" i="43"/>
  <c r="B169" i="43"/>
  <c r="Y168" i="43"/>
  <c r="AD168" i="43" s="1"/>
  <c r="V168" i="43"/>
  <c r="U168" i="43"/>
  <c r="R168" i="43"/>
  <c r="O168" i="43"/>
  <c r="M168" i="43"/>
  <c r="L168" i="43"/>
  <c r="S168" i="43" s="1"/>
  <c r="G168" i="43"/>
  <c r="F168" i="43"/>
  <c r="E168" i="43"/>
  <c r="D168" i="43"/>
  <c r="C168" i="43"/>
  <c r="B168" i="43"/>
  <c r="Y167" i="43"/>
  <c r="AD167" i="43" s="1"/>
  <c r="V167" i="43"/>
  <c r="U167" i="43"/>
  <c r="R167" i="43"/>
  <c r="O167" i="43"/>
  <c r="M167" i="43"/>
  <c r="L167" i="43"/>
  <c r="P167" i="43" s="1"/>
  <c r="G167" i="43"/>
  <c r="F167" i="43"/>
  <c r="E167" i="43"/>
  <c r="D167" i="43"/>
  <c r="C167" i="43"/>
  <c r="B167" i="43"/>
  <c r="Y166" i="43"/>
  <c r="Z166" i="43" s="1"/>
  <c r="AA166" i="43" s="1"/>
  <c r="V166" i="43"/>
  <c r="U166" i="43"/>
  <c r="R166" i="43"/>
  <c r="O166" i="43"/>
  <c r="P166" i="43" s="1"/>
  <c r="M166" i="43"/>
  <c r="L166" i="43"/>
  <c r="S166" i="43" s="1"/>
  <c r="G166" i="43"/>
  <c r="F166" i="43"/>
  <c r="E166" i="43"/>
  <c r="D166" i="43"/>
  <c r="C166" i="43"/>
  <c r="B166" i="43"/>
  <c r="Y165" i="43"/>
  <c r="AD165" i="43" s="1"/>
  <c r="V165" i="43"/>
  <c r="U165" i="43"/>
  <c r="R165" i="43"/>
  <c r="O165" i="43"/>
  <c r="M165" i="43"/>
  <c r="L165" i="43"/>
  <c r="P165" i="43" s="1"/>
  <c r="G165" i="43"/>
  <c r="F165" i="43"/>
  <c r="E165" i="43"/>
  <c r="D165" i="43"/>
  <c r="C165" i="43"/>
  <c r="B165" i="43"/>
  <c r="Y164" i="43"/>
  <c r="AD164" i="43" s="1"/>
  <c r="V164" i="43"/>
  <c r="U164" i="43"/>
  <c r="R164" i="43"/>
  <c r="O164" i="43"/>
  <c r="M164" i="43"/>
  <c r="L164" i="43"/>
  <c r="G164" i="43"/>
  <c r="F164" i="43"/>
  <c r="E164" i="43"/>
  <c r="D164" i="43"/>
  <c r="C164" i="43"/>
  <c r="B164" i="43"/>
  <c r="Y163" i="43"/>
  <c r="AD163" i="43" s="1"/>
  <c r="V163" i="43"/>
  <c r="U163" i="43"/>
  <c r="R163" i="43"/>
  <c r="O163" i="43"/>
  <c r="M163" i="43"/>
  <c r="L163" i="43"/>
  <c r="G163" i="43"/>
  <c r="F163" i="43"/>
  <c r="E163" i="43"/>
  <c r="D163" i="43"/>
  <c r="C163" i="43"/>
  <c r="B163" i="43"/>
  <c r="Y162" i="43"/>
  <c r="AB162" i="43" s="1"/>
  <c r="AC162" i="43" s="1"/>
  <c r="V162" i="43"/>
  <c r="U162" i="43"/>
  <c r="R162" i="43"/>
  <c r="O162" i="43"/>
  <c r="M162" i="43"/>
  <c r="L162" i="43"/>
  <c r="P162" i="43" s="1"/>
  <c r="G162" i="43"/>
  <c r="F162" i="43"/>
  <c r="E162" i="43"/>
  <c r="D162" i="43"/>
  <c r="C162" i="43"/>
  <c r="B162" i="43"/>
  <c r="Y161" i="43"/>
  <c r="AD161" i="43" s="1"/>
  <c r="V161" i="43"/>
  <c r="U161" i="43"/>
  <c r="R161" i="43"/>
  <c r="O161" i="43"/>
  <c r="M161" i="43"/>
  <c r="L161" i="43"/>
  <c r="P161" i="43" s="1"/>
  <c r="G161" i="43"/>
  <c r="F161" i="43"/>
  <c r="E161" i="43"/>
  <c r="D161" i="43"/>
  <c r="C161" i="43"/>
  <c r="B161" i="43"/>
  <c r="Y160" i="43"/>
  <c r="AB160" i="43" s="1"/>
  <c r="AC160" i="43" s="1"/>
  <c r="V160" i="43"/>
  <c r="U160" i="43"/>
  <c r="R160" i="43"/>
  <c r="O160" i="43"/>
  <c r="M160" i="43"/>
  <c r="L160" i="43"/>
  <c r="W160" i="43" s="1"/>
  <c r="G160" i="43"/>
  <c r="F160" i="43"/>
  <c r="E160" i="43"/>
  <c r="D160" i="43"/>
  <c r="C160" i="43"/>
  <c r="B160" i="43"/>
  <c r="Y159" i="43"/>
  <c r="Z159" i="43" s="1"/>
  <c r="AA159" i="43" s="1"/>
  <c r="V159" i="43"/>
  <c r="X159" i="43" s="1"/>
  <c r="U159" i="43"/>
  <c r="R159" i="43"/>
  <c r="O159" i="43"/>
  <c r="P159" i="43" s="1"/>
  <c r="M159" i="43"/>
  <c r="L159" i="43"/>
  <c r="S159" i="43" s="1"/>
  <c r="G159" i="43"/>
  <c r="F159" i="43"/>
  <c r="E159" i="43"/>
  <c r="D159" i="43"/>
  <c r="C159" i="43"/>
  <c r="B159" i="43"/>
  <c r="Y158" i="43"/>
  <c r="AD158" i="43" s="1"/>
  <c r="V158" i="43"/>
  <c r="U158" i="43"/>
  <c r="R158" i="43"/>
  <c r="O158" i="43"/>
  <c r="M158" i="43"/>
  <c r="L158" i="43"/>
  <c r="W158" i="43" s="1"/>
  <c r="G158" i="43"/>
  <c r="F158" i="43"/>
  <c r="E158" i="43"/>
  <c r="D158" i="43"/>
  <c r="C158" i="43"/>
  <c r="B158" i="43"/>
  <c r="Y157" i="43"/>
  <c r="AD157" i="43" s="1"/>
  <c r="V157" i="43"/>
  <c r="U157" i="43"/>
  <c r="R157" i="43"/>
  <c r="O157" i="43"/>
  <c r="M157" i="43"/>
  <c r="L157" i="43"/>
  <c r="S157" i="43" s="1"/>
  <c r="G157" i="43"/>
  <c r="F157" i="43"/>
  <c r="E157" i="43"/>
  <c r="D157" i="43"/>
  <c r="C157" i="43"/>
  <c r="B157" i="43"/>
  <c r="Y156" i="43"/>
  <c r="AD156" i="43" s="1"/>
  <c r="V156" i="43"/>
  <c r="U156" i="43"/>
  <c r="R156" i="43"/>
  <c r="O156" i="43"/>
  <c r="M156" i="43"/>
  <c r="L156" i="43"/>
  <c r="W156" i="43" s="1"/>
  <c r="G156" i="43"/>
  <c r="F156" i="43"/>
  <c r="E156" i="43"/>
  <c r="D156" i="43"/>
  <c r="C156" i="43"/>
  <c r="B156" i="43"/>
  <c r="Y155" i="43"/>
  <c r="AB155" i="43" s="1"/>
  <c r="AC155" i="43" s="1"/>
  <c r="V155" i="43"/>
  <c r="U155" i="43"/>
  <c r="R155" i="43"/>
  <c r="O155" i="43"/>
  <c r="M155" i="43"/>
  <c r="L155" i="43"/>
  <c r="S155" i="43" s="1"/>
  <c r="G155" i="43"/>
  <c r="F155" i="43"/>
  <c r="E155" i="43"/>
  <c r="D155" i="43"/>
  <c r="C155" i="43"/>
  <c r="B155" i="43"/>
  <c r="Y154" i="43"/>
  <c r="AD154" i="43" s="1"/>
  <c r="V154" i="43"/>
  <c r="U154" i="43"/>
  <c r="R154" i="43"/>
  <c r="O154" i="43"/>
  <c r="M154" i="43"/>
  <c r="L154" i="43"/>
  <c r="W154" i="43" s="1"/>
  <c r="G154" i="43"/>
  <c r="F154" i="43"/>
  <c r="E154" i="43"/>
  <c r="D154" i="43"/>
  <c r="C154" i="43"/>
  <c r="B154" i="43"/>
  <c r="Y153" i="43"/>
  <c r="AB153" i="43" s="1"/>
  <c r="AC153" i="43" s="1"/>
  <c r="V153" i="43"/>
  <c r="U153" i="43"/>
  <c r="R153" i="43"/>
  <c r="O153" i="43"/>
  <c r="M153" i="43"/>
  <c r="L153" i="43"/>
  <c r="S153" i="43" s="1"/>
  <c r="G153" i="43"/>
  <c r="F153" i="43"/>
  <c r="E153" i="43"/>
  <c r="D153" i="43"/>
  <c r="C153" i="43"/>
  <c r="B153" i="43"/>
  <c r="Y152" i="43"/>
  <c r="AD152" i="43" s="1"/>
  <c r="V152" i="43"/>
  <c r="U152" i="43"/>
  <c r="R152" i="43"/>
  <c r="O152" i="43"/>
  <c r="M152" i="43"/>
  <c r="L152" i="43"/>
  <c r="S152" i="43" s="1"/>
  <c r="G152" i="43"/>
  <c r="F152" i="43"/>
  <c r="E152" i="43"/>
  <c r="D152" i="43"/>
  <c r="C152" i="43"/>
  <c r="B152" i="43"/>
  <c r="Y151" i="43"/>
  <c r="AD151" i="43" s="1"/>
  <c r="V151" i="43"/>
  <c r="U151" i="43"/>
  <c r="R151" i="43"/>
  <c r="O151" i="43"/>
  <c r="M151" i="43"/>
  <c r="L151" i="43"/>
  <c r="G151" i="43"/>
  <c r="F151" i="43"/>
  <c r="E151" i="43"/>
  <c r="D151" i="43"/>
  <c r="C151" i="43"/>
  <c r="B151" i="43"/>
  <c r="Y150" i="43"/>
  <c r="Z150" i="43" s="1"/>
  <c r="AA150" i="43" s="1"/>
  <c r="V150" i="43"/>
  <c r="U150" i="43"/>
  <c r="R150" i="43"/>
  <c r="O150" i="43"/>
  <c r="M150" i="43"/>
  <c r="L150" i="43"/>
  <c r="S150" i="43" s="1"/>
  <c r="G150" i="43"/>
  <c r="F150" i="43"/>
  <c r="E150" i="43"/>
  <c r="D150" i="43"/>
  <c r="C150" i="43"/>
  <c r="B150" i="43"/>
  <c r="Y149" i="43"/>
  <c r="AD149" i="43" s="1"/>
  <c r="V149" i="43"/>
  <c r="U149" i="43"/>
  <c r="R149" i="43"/>
  <c r="O149" i="43"/>
  <c r="M149" i="43"/>
  <c r="L149" i="43"/>
  <c r="G149" i="43"/>
  <c r="F149" i="43"/>
  <c r="E149" i="43"/>
  <c r="D149" i="43"/>
  <c r="C149" i="43"/>
  <c r="B149" i="43"/>
  <c r="Y148" i="43"/>
  <c r="AD148" i="43" s="1"/>
  <c r="V148" i="43"/>
  <c r="U148" i="43"/>
  <c r="R148" i="43"/>
  <c r="O148" i="43"/>
  <c r="M148" i="43"/>
  <c r="L148" i="43"/>
  <c r="P148" i="43" s="1"/>
  <c r="G148" i="43"/>
  <c r="F148" i="43"/>
  <c r="E148" i="43"/>
  <c r="D148" i="43"/>
  <c r="C148" i="43"/>
  <c r="B148" i="43"/>
  <c r="Y147" i="43"/>
  <c r="AD147" i="43" s="1"/>
  <c r="V147" i="43"/>
  <c r="U147" i="43"/>
  <c r="R147" i="43"/>
  <c r="O147" i="43"/>
  <c r="M147" i="43"/>
  <c r="L147" i="43"/>
  <c r="P147" i="43" s="1"/>
  <c r="G147" i="43"/>
  <c r="F147" i="43"/>
  <c r="E147" i="43"/>
  <c r="D147" i="43"/>
  <c r="C147" i="43"/>
  <c r="B147" i="43"/>
  <c r="Y146" i="43"/>
  <c r="AB146" i="43" s="1"/>
  <c r="AC146" i="43" s="1"/>
  <c r="V146" i="43"/>
  <c r="U146" i="43"/>
  <c r="R146" i="43"/>
  <c r="O146" i="43"/>
  <c r="M146" i="43"/>
  <c r="L146" i="43"/>
  <c r="S146" i="43" s="1"/>
  <c r="G146" i="43"/>
  <c r="F146" i="43"/>
  <c r="E146" i="43"/>
  <c r="D146" i="43"/>
  <c r="C146" i="43"/>
  <c r="B146" i="43"/>
  <c r="Y145" i="43"/>
  <c r="AD145" i="43" s="1"/>
  <c r="V145" i="43"/>
  <c r="U145" i="43"/>
  <c r="R145" i="43"/>
  <c r="O145" i="43"/>
  <c r="M145" i="43"/>
  <c r="L145" i="43"/>
  <c r="W145" i="43" s="1"/>
  <c r="G145" i="43"/>
  <c r="F145" i="43"/>
  <c r="E145" i="43"/>
  <c r="D145" i="43"/>
  <c r="C145" i="43"/>
  <c r="B145" i="43"/>
  <c r="Y144" i="43"/>
  <c r="AB144" i="43" s="1"/>
  <c r="AC144" i="43" s="1"/>
  <c r="V144" i="43"/>
  <c r="U144" i="43"/>
  <c r="R144" i="43"/>
  <c r="O144" i="43"/>
  <c r="M144" i="43"/>
  <c r="L144" i="43"/>
  <c r="W144" i="43" s="1"/>
  <c r="G144" i="43"/>
  <c r="F144" i="43"/>
  <c r="E144" i="43"/>
  <c r="D144" i="43"/>
  <c r="C144" i="43"/>
  <c r="B144" i="43"/>
  <c r="AD143" i="43"/>
  <c r="AB143" i="43"/>
  <c r="AC143" i="43" s="1"/>
  <c r="Y143" i="43"/>
  <c r="Z143" i="43" s="1"/>
  <c r="AA143" i="43" s="1"/>
  <c r="V143" i="43"/>
  <c r="U143" i="43"/>
  <c r="R143" i="43"/>
  <c r="O143" i="43"/>
  <c r="M143" i="43"/>
  <c r="L143" i="43"/>
  <c r="S143" i="43" s="1"/>
  <c r="G143" i="43"/>
  <c r="F143" i="43"/>
  <c r="E143" i="43"/>
  <c r="D143" i="43"/>
  <c r="C143" i="43"/>
  <c r="B143" i="43"/>
  <c r="Y142" i="43"/>
  <c r="AD142" i="43" s="1"/>
  <c r="V142" i="43"/>
  <c r="U142" i="43"/>
  <c r="R142" i="43"/>
  <c r="O142" i="43"/>
  <c r="M142" i="43"/>
  <c r="L142" i="43"/>
  <c r="W142" i="43" s="1"/>
  <c r="G142" i="43"/>
  <c r="F142" i="43"/>
  <c r="E142" i="43"/>
  <c r="D142" i="43"/>
  <c r="C142" i="43"/>
  <c r="B142" i="43"/>
  <c r="Y141" i="43"/>
  <c r="AD141" i="43" s="1"/>
  <c r="V141" i="43"/>
  <c r="U141" i="43"/>
  <c r="R141" i="43"/>
  <c r="O141" i="43"/>
  <c r="M141" i="43"/>
  <c r="L141" i="43"/>
  <c r="S141" i="43" s="1"/>
  <c r="G141" i="43"/>
  <c r="F141" i="43"/>
  <c r="E141" i="43"/>
  <c r="D141" i="43"/>
  <c r="C141" i="43"/>
  <c r="B141" i="43"/>
  <c r="Y140" i="43"/>
  <c r="AD140" i="43" s="1"/>
  <c r="V140" i="43"/>
  <c r="U140" i="43"/>
  <c r="R140" i="43"/>
  <c r="O140" i="43"/>
  <c r="M140" i="43"/>
  <c r="L140" i="43"/>
  <c r="W140" i="43" s="1"/>
  <c r="G140" i="43"/>
  <c r="F140" i="43"/>
  <c r="E140" i="43"/>
  <c r="D140" i="43"/>
  <c r="C140" i="43"/>
  <c r="B140" i="43"/>
  <c r="Y139" i="43"/>
  <c r="AB139" i="43" s="1"/>
  <c r="AC139" i="43" s="1"/>
  <c r="V139" i="43"/>
  <c r="U139" i="43"/>
  <c r="R139" i="43"/>
  <c r="O139" i="43"/>
  <c r="M139" i="43"/>
  <c r="L139" i="43"/>
  <c r="S139" i="43" s="1"/>
  <c r="G139" i="43"/>
  <c r="F139" i="43"/>
  <c r="E139" i="43"/>
  <c r="D139" i="43"/>
  <c r="C139" i="43"/>
  <c r="B139" i="43"/>
  <c r="AB138" i="43"/>
  <c r="AC138" i="43" s="1"/>
  <c r="Y138" i="43"/>
  <c r="AD138" i="43" s="1"/>
  <c r="X138" i="43"/>
  <c r="V138" i="43"/>
  <c r="U138" i="43"/>
  <c r="S138" i="43"/>
  <c r="R138" i="43"/>
  <c r="O138" i="43"/>
  <c r="M138" i="43"/>
  <c r="L138" i="43"/>
  <c r="W138" i="43" s="1"/>
  <c r="G138" i="43"/>
  <c r="F138" i="43"/>
  <c r="E138" i="43"/>
  <c r="D138" i="43"/>
  <c r="C138" i="43"/>
  <c r="B138" i="43"/>
  <c r="AD137" i="43"/>
  <c r="Z137" i="43"/>
  <c r="AA137" i="43" s="1"/>
  <c r="Y137" i="43"/>
  <c r="AB137" i="43" s="1"/>
  <c r="AC137" i="43" s="1"/>
  <c r="V137" i="43"/>
  <c r="U137" i="43"/>
  <c r="S137" i="43"/>
  <c r="R137" i="43"/>
  <c r="O137" i="43"/>
  <c r="M137" i="43"/>
  <c r="L137" i="43"/>
  <c r="G137" i="43"/>
  <c r="F137" i="43"/>
  <c r="E137" i="43"/>
  <c r="D137" i="43"/>
  <c r="C137" i="43"/>
  <c r="B137" i="43"/>
  <c r="AD136" i="43"/>
  <c r="Z136" i="43"/>
  <c r="AA136" i="43" s="1"/>
  <c r="Y136" i="43"/>
  <c r="AB136" i="43" s="1"/>
  <c r="AC136" i="43" s="1"/>
  <c r="V136" i="43"/>
  <c r="U136" i="43"/>
  <c r="R136" i="43"/>
  <c r="P136" i="43"/>
  <c r="O136" i="43"/>
  <c r="M136" i="43"/>
  <c r="L136" i="43"/>
  <c r="X136" i="43" s="1"/>
  <c r="G136" i="43"/>
  <c r="F136" i="43"/>
  <c r="E136" i="43"/>
  <c r="D136" i="43"/>
  <c r="C136" i="43"/>
  <c r="B136" i="43"/>
  <c r="AB135" i="43"/>
  <c r="AC135" i="43" s="1"/>
  <c r="Y135" i="43"/>
  <c r="AD135" i="43" s="1"/>
  <c r="V135" i="43"/>
  <c r="W135" i="43" s="1"/>
  <c r="O135" i="43"/>
  <c r="M135" i="43"/>
  <c r="L135" i="43"/>
  <c r="S135" i="43" s="1"/>
  <c r="G135" i="43"/>
  <c r="F135" i="43"/>
  <c r="E135" i="43"/>
  <c r="D135" i="43"/>
  <c r="C135" i="43"/>
  <c r="B135" i="43"/>
  <c r="AD134" i="43"/>
  <c r="Z134" i="43"/>
  <c r="AA134" i="43" s="1"/>
  <c r="Y134" i="43"/>
  <c r="AB134" i="43" s="1"/>
  <c r="AC134" i="43" s="1"/>
  <c r="V134" i="43"/>
  <c r="O134" i="43"/>
  <c r="P134" i="43" s="1"/>
  <c r="M134" i="43"/>
  <c r="L134" i="43"/>
  <c r="S134" i="43" s="1"/>
  <c r="G134" i="43"/>
  <c r="F134" i="43"/>
  <c r="E134" i="43"/>
  <c r="D134" i="43"/>
  <c r="C134" i="43"/>
  <c r="B134" i="43"/>
  <c r="AB133" i="43"/>
  <c r="AC133" i="43" s="1"/>
  <c r="Y133" i="43"/>
  <c r="AD133" i="43" s="1"/>
  <c r="V133" i="43"/>
  <c r="W133" i="43" s="1"/>
  <c r="O133" i="43"/>
  <c r="M133" i="43"/>
  <c r="L133" i="43"/>
  <c r="S133" i="43" s="1"/>
  <c r="G133" i="43"/>
  <c r="F133" i="43"/>
  <c r="E133" i="43"/>
  <c r="D133" i="43"/>
  <c r="C133" i="43"/>
  <c r="B133" i="43"/>
  <c r="AD132" i="43"/>
  <c r="Z132" i="43"/>
  <c r="AA132" i="43" s="1"/>
  <c r="Y132" i="43"/>
  <c r="AB132" i="43" s="1"/>
  <c r="AC132" i="43" s="1"/>
  <c r="V132" i="43"/>
  <c r="U132" i="43"/>
  <c r="S132" i="43"/>
  <c r="R132" i="43"/>
  <c r="O132" i="43"/>
  <c r="M132" i="43"/>
  <c r="L132" i="43"/>
  <c r="G132" i="43"/>
  <c r="F132" i="43"/>
  <c r="E132" i="43"/>
  <c r="D132" i="43"/>
  <c r="C132" i="43"/>
  <c r="B132" i="43"/>
  <c r="AD131" i="43"/>
  <c r="Z131" i="43"/>
  <c r="AA131" i="43" s="1"/>
  <c r="Y131" i="43"/>
  <c r="AB131" i="43" s="1"/>
  <c r="AC131" i="43" s="1"/>
  <c r="V131" i="43"/>
  <c r="W131" i="43" s="1"/>
  <c r="U131" i="43"/>
  <c r="S131" i="43"/>
  <c r="R131" i="43"/>
  <c r="O131" i="43"/>
  <c r="P131" i="43" s="1"/>
  <c r="M131" i="43"/>
  <c r="L131" i="43"/>
  <c r="X131" i="43" s="1"/>
  <c r="G131" i="43"/>
  <c r="F131" i="43"/>
  <c r="E131" i="43"/>
  <c r="D131" i="43"/>
  <c r="C131" i="43"/>
  <c r="B131" i="43"/>
  <c r="AD130" i="43"/>
  <c r="AB130" i="43"/>
  <c r="AC130" i="43" s="1"/>
  <c r="AA130" i="43"/>
  <c r="Z130" i="43"/>
  <c r="Y130" i="43"/>
  <c r="V130" i="43"/>
  <c r="W130" i="43" s="1"/>
  <c r="U130" i="43"/>
  <c r="S130" i="43"/>
  <c r="R130" i="43"/>
  <c r="O130" i="43"/>
  <c r="P130" i="43" s="1"/>
  <c r="M130" i="43"/>
  <c r="L130" i="43"/>
  <c r="G130" i="43"/>
  <c r="F130" i="43"/>
  <c r="E130" i="43"/>
  <c r="D130" i="43"/>
  <c r="C130" i="43"/>
  <c r="B130" i="43"/>
  <c r="AD129" i="43"/>
  <c r="AB129" i="43"/>
  <c r="AC129" i="43" s="1"/>
  <c r="AA129" i="43"/>
  <c r="Z129" i="43"/>
  <c r="Y129" i="43"/>
  <c r="V129" i="43"/>
  <c r="W129" i="43" s="1"/>
  <c r="U129" i="43"/>
  <c r="R129" i="43"/>
  <c r="O129" i="43"/>
  <c r="P129" i="43" s="1"/>
  <c r="M129" i="43"/>
  <c r="L129" i="43"/>
  <c r="S129" i="43" s="1"/>
  <c r="G129" i="43"/>
  <c r="F129" i="43"/>
  <c r="E129" i="43"/>
  <c r="D129" i="43"/>
  <c r="C129" i="43"/>
  <c r="B129" i="43"/>
  <c r="AB128" i="43"/>
  <c r="AC128" i="43" s="1"/>
  <c r="Y128" i="43"/>
  <c r="AD128" i="43" s="1"/>
  <c r="V128" i="43"/>
  <c r="W128" i="43" s="1"/>
  <c r="U128" i="43"/>
  <c r="R128" i="43"/>
  <c r="P128" i="43"/>
  <c r="O128" i="43"/>
  <c r="M128" i="43"/>
  <c r="L128" i="43"/>
  <c r="S128" i="43" s="1"/>
  <c r="G128" i="43"/>
  <c r="F128" i="43"/>
  <c r="E128" i="43"/>
  <c r="D128" i="43"/>
  <c r="C128" i="43"/>
  <c r="B128" i="43"/>
  <c r="AB127" i="43"/>
  <c r="AC127" i="43" s="1"/>
  <c r="Y127" i="43"/>
  <c r="AD127" i="43" s="1"/>
  <c r="V127" i="43"/>
  <c r="U127" i="43"/>
  <c r="R127" i="43"/>
  <c r="O127" i="43"/>
  <c r="M127" i="43"/>
  <c r="L127" i="43"/>
  <c r="G127" i="43"/>
  <c r="F127" i="43"/>
  <c r="E127" i="43"/>
  <c r="D127" i="43"/>
  <c r="C127" i="43"/>
  <c r="B127" i="43"/>
  <c r="Y126" i="43"/>
  <c r="AB126" i="43" s="1"/>
  <c r="AC126" i="43" s="1"/>
  <c r="V126" i="43"/>
  <c r="U126" i="43"/>
  <c r="R126" i="43"/>
  <c r="O126" i="43"/>
  <c r="M126" i="43"/>
  <c r="L126" i="43"/>
  <c r="G126" i="43"/>
  <c r="F126" i="43"/>
  <c r="E126" i="43"/>
  <c r="D126" i="43"/>
  <c r="C126" i="43"/>
  <c r="B126" i="43"/>
  <c r="Y125" i="43"/>
  <c r="AB125" i="43" s="1"/>
  <c r="AC125" i="43" s="1"/>
  <c r="V125" i="43"/>
  <c r="U125" i="43"/>
  <c r="S125" i="43"/>
  <c r="R125" i="43"/>
  <c r="O125" i="43"/>
  <c r="M125" i="43"/>
  <c r="L125" i="43"/>
  <c r="X125" i="43" s="1"/>
  <c r="G125" i="43"/>
  <c r="F125" i="43"/>
  <c r="E125" i="43"/>
  <c r="D125" i="43"/>
  <c r="C125" i="43"/>
  <c r="B125" i="43"/>
  <c r="AD124" i="43"/>
  <c r="Z124" i="43"/>
  <c r="AA124" i="43" s="1"/>
  <c r="Y124" i="43"/>
  <c r="AB124" i="43" s="1"/>
  <c r="AC124" i="43" s="1"/>
  <c r="V124" i="43"/>
  <c r="U124" i="43"/>
  <c r="S124" i="43"/>
  <c r="R124" i="43"/>
  <c r="O124" i="43"/>
  <c r="M124" i="43"/>
  <c r="L124" i="43"/>
  <c r="G124" i="43"/>
  <c r="F124" i="43"/>
  <c r="E124" i="43"/>
  <c r="D124" i="43"/>
  <c r="C124" i="43"/>
  <c r="B124" i="43"/>
  <c r="AD123" i="43"/>
  <c r="Z123" i="43"/>
  <c r="AA123" i="43" s="1"/>
  <c r="Y123" i="43"/>
  <c r="AB123" i="43" s="1"/>
  <c r="AC123" i="43" s="1"/>
  <c r="V123" i="43"/>
  <c r="W123" i="43" s="1"/>
  <c r="U123" i="43"/>
  <c r="S123" i="43"/>
  <c r="R123" i="43"/>
  <c r="O123" i="43"/>
  <c r="P123" i="43" s="1"/>
  <c r="M123" i="43"/>
  <c r="L123" i="43"/>
  <c r="X123" i="43" s="1"/>
  <c r="G123" i="43"/>
  <c r="F123" i="43"/>
  <c r="E123" i="43"/>
  <c r="D123" i="43"/>
  <c r="C123" i="43"/>
  <c r="B123" i="43"/>
  <c r="AD122" i="43"/>
  <c r="AB122" i="43"/>
  <c r="AC122" i="43" s="1"/>
  <c r="AA122" i="43"/>
  <c r="Z122" i="43"/>
  <c r="Y122" i="43"/>
  <c r="V122" i="43"/>
  <c r="W122" i="43" s="1"/>
  <c r="U122" i="43"/>
  <c r="S122" i="43"/>
  <c r="R122" i="43"/>
  <c r="O122" i="43"/>
  <c r="P122" i="43" s="1"/>
  <c r="M122" i="43"/>
  <c r="L122" i="43"/>
  <c r="G122" i="43"/>
  <c r="F122" i="43"/>
  <c r="E122" i="43"/>
  <c r="D122" i="43"/>
  <c r="C122" i="43"/>
  <c r="B122" i="43"/>
  <c r="AD121" i="43"/>
  <c r="AB121" i="43"/>
  <c r="AC121" i="43" s="1"/>
  <c r="AA121" i="43"/>
  <c r="Z121" i="43"/>
  <c r="Y121" i="43"/>
  <c r="V121" i="43"/>
  <c r="W121" i="43" s="1"/>
  <c r="U121" i="43"/>
  <c r="R121" i="43"/>
  <c r="O121" i="43"/>
  <c r="P121" i="43" s="1"/>
  <c r="M121" i="43"/>
  <c r="L121" i="43"/>
  <c r="S121" i="43" s="1"/>
  <c r="G121" i="43"/>
  <c r="F121" i="43"/>
  <c r="E121" i="43"/>
  <c r="D121" i="43"/>
  <c r="C121" i="43"/>
  <c r="B121" i="43"/>
  <c r="AB120" i="43"/>
  <c r="AC120" i="43" s="1"/>
  <c r="Y120" i="43"/>
  <c r="AD120" i="43" s="1"/>
  <c r="V120" i="43"/>
  <c r="W120" i="43" s="1"/>
  <c r="U120" i="43"/>
  <c r="R120" i="43"/>
  <c r="P120" i="43"/>
  <c r="O120" i="43"/>
  <c r="M120" i="43"/>
  <c r="L120" i="43"/>
  <c r="S120" i="43" s="1"/>
  <c r="G120" i="43"/>
  <c r="F120" i="43"/>
  <c r="E120" i="43"/>
  <c r="D120" i="43"/>
  <c r="C120" i="43"/>
  <c r="B120" i="43"/>
  <c r="AB119" i="43"/>
  <c r="AC119" i="43" s="1"/>
  <c r="Y119" i="43"/>
  <c r="AD119" i="43" s="1"/>
  <c r="V119" i="43"/>
  <c r="U119" i="43"/>
  <c r="R119" i="43"/>
  <c r="O119" i="43"/>
  <c r="M119" i="43"/>
  <c r="L119" i="43"/>
  <c r="G119" i="43"/>
  <c r="F119" i="43"/>
  <c r="E119" i="43"/>
  <c r="D119" i="43"/>
  <c r="C119" i="43"/>
  <c r="B119" i="43"/>
  <c r="Y118" i="43"/>
  <c r="AB118" i="43" s="1"/>
  <c r="AC118" i="43" s="1"/>
  <c r="V118" i="43"/>
  <c r="U118" i="43"/>
  <c r="R118" i="43"/>
  <c r="O118" i="43"/>
  <c r="M118" i="43"/>
  <c r="L118" i="43"/>
  <c r="G118" i="43"/>
  <c r="F118" i="43"/>
  <c r="E118" i="43"/>
  <c r="D118" i="43"/>
  <c r="C118" i="43"/>
  <c r="B118" i="43"/>
  <c r="Y117" i="43"/>
  <c r="AB117" i="43" s="1"/>
  <c r="AC117" i="43" s="1"/>
  <c r="V117" i="43"/>
  <c r="U117" i="43"/>
  <c r="S117" i="43"/>
  <c r="R117" i="43"/>
  <c r="O117" i="43"/>
  <c r="M117" i="43"/>
  <c r="L117" i="43"/>
  <c r="X117" i="43" s="1"/>
  <c r="G117" i="43"/>
  <c r="F117" i="43"/>
  <c r="E117" i="43"/>
  <c r="D117" i="43"/>
  <c r="C117" i="43"/>
  <c r="B117" i="43"/>
  <c r="AD116" i="43"/>
  <c r="Z116" i="43"/>
  <c r="AA116" i="43" s="1"/>
  <c r="Y116" i="43"/>
  <c r="AB116" i="43" s="1"/>
  <c r="AC116" i="43" s="1"/>
  <c r="V116" i="43"/>
  <c r="U116" i="43"/>
  <c r="S116" i="43"/>
  <c r="R116" i="43"/>
  <c r="O116" i="43"/>
  <c r="M116" i="43"/>
  <c r="L116" i="43"/>
  <c r="G116" i="43"/>
  <c r="F116" i="43"/>
  <c r="E116" i="43"/>
  <c r="D116" i="43"/>
  <c r="C116" i="43"/>
  <c r="B116" i="43"/>
  <c r="AD115" i="43"/>
  <c r="Z115" i="43"/>
  <c r="AA115" i="43" s="1"/>
  <c r="Y115" i="43"/>
  <c r="AB115" i="43" s="1"/>
  <c r="AC115" i="43" s="1"/>
  <c r="V115" i="43"/>
  <c r="W115" i="43" s="1"/>
  <c r="U115" i="43"/>
  <c r="S115" i="43"/>
  <c r="R115" i="43"/>
  <c r="O115" i="43"/>
  <c r="P115" i="43" s="1"/>
  <c r="M115" i="43"/>
  <c r="L115" i="43"/>
  <c r="X115" i="43" s="1"/>
  <c r="G115" i="43"/>
  <c r="F115" i="43"/>
  <c r="E115" i="43"/>
  <c r="D115" i="43"/>
  <c r="C115" i="43"/>
  <c r="B115" i="43"/>
  <c r="AD114" i="43"/>
  <c r="AB114" i="43"/>
  <c r="AC114" i="43" s="1"/>
  <c r="AA114" i="43"/>
  <c r="Z114" i="43"/>
  <c r="Y114" i="43"/>
  <c r="V114" i="43"/>
  <c r="W114" i="43" s="1"/>
  <c r="U114" i="43"/>
  <c r="S114" i="43"/>
  <c r="R114" i="43"/>
  <c r="O114" i="43"/>
  <c r="P114" i="43" s="1"/>
  <c r="M114" i="43"/>
  <c r="L114" i="43"/>
  <c r="G114" i="43"/>
  <c r="F114" i="43"/>
  <c r="E114" i="43"/>
  <c r="D114" i="43"/>
  <c r="C114" i="43"/>
  <c r="B114" i="43"/>
  <c r="AD113" i="43"/>
  <c r="AB113" i="43"/>
  <c r="AC113" i="43" s="1"/>
  <c r="AA113" i="43"/>
  <c r="Z113" i="43"/>
  <c r="Y113" i="43"/>
  <c r="V113" i="43"/>
  <c r="W113" i="43" s="1"/>
  <c r="U113" i="43"/>
  <c r="R113" i="43"/>
  <c r="O113" i="43"/>
  <c r="P113" i="43" s="1"/>
  <c r="M113" i="43"/>
  <c r="L113" i="43"/>
  <c r="S113" i="43" s="1"/>
  <c r="G113" i="43"/>
  <c r="F113" i="43"/>
  <c r="E113" i="43"/>
  <c r="D113" i="43"/>
  <c r="C113" i="43"/>
  <c r="B113" i="43"/>
  <c r="AB112" i="43"/>
  <c r="AC112" i="43" s="1"/>
  <c r="Y112" i="43"/>
  <c r="AD112" i="43" s="1"/>
  <c r="V112" i="43"/>
  <c r="W112" i="43" s="1"/>
  <c r="U112" i="43"/>
  <c r="R112" i="43"/>
  <c r="P112" i="43"/>
  <c r="O112" i="43"/>
  <c r="L112" i="43"/>
  <c r="S112" i="43" s="1"/>
  <c r="G112" i="43"/>
  <c r="F112" i="43"/>
  <c r="E112" i="43"/>
  <c r="D112" i="43"/>
  <c r="C112" i="43"/>
  <c r="B112" i="43"/>
  <c r="AD111" i="43"/>
  <c r="AB111" i="43"/>
  <c r="AC111" i="43" s="1"/>
  <c r="AA111" i="43"/>
  <c r="Z111" i="43"/>
  <c r="Y111" i="43"/>
  <c r="V111" i="43"/>
  <c r="X111" i="43" s="1"/>
  <c r="U111" i="43"/>
  <c r="R111" i="43"/>
  <c r="O111" i="43"/>
  <c r="P111" i="43" s="1"/>
  <c r="M111" i="43"/>
  <c r="L111" i="43"/>
  <c r="S111" i="43" s="1"/>
  <c r="G111" i="43"/>
  <c r="F111" i="43"/>
  <c r="E111" i="43"/>
  <c r="D111" i="43"/>
  <c r="C111" i="43"/>
  <c r="B111" i="43"/>
  <c r="AB110" i="43"/>
  <c r="AC110" i="43" s="1"/>
  <c r="Y110" i="43"/>
  <c r="AD110" i="43" s="1"/>
  <c r="X110" i="43"/>
  <c r="V110" i="43"/>
  <c r="U110" i="43"/>
  <c r="S110" i="43"/>
  <c r="R110" i="43"/>
  <c r="O110" i="43"/>
  <c r="M110" i="43"/>
  <c r="L110" i="43"/>
  <c r="W110" i="43" s="1"/>
  <c r="G110" i="43"/>
  <c r="F110" i="43"/>
  <c r="E110" i="43"/>
  <c r="D110" i="43"/>
  <c r="C110" i="43"/>
  <c r="B110" i="43"/>
  <c r="AD109" i="43"/>
  <c r="Z109" i="43"/>
  <c r="AA109" i="43" s="1"/>
  <c r="Y109" i="43"/>
  <c r="AB109" i="43" s="1"/>
  <c r="AC109" i="43" s="1"/>
  <c r="V109" i="43"/>
  <c r="X109" i="43" s="1"/>
  <c r="U109" i="43"/>
  <c r="S109" i="43"/>
  <c r="R109" i="43"/>
  <c r="O109" i="43"/>
  <c r="P109" i="43" s="1"/>
  <c r="M109" i="43"/>
  <c r="L109" i="43"/>
  <c r="W109" i="43" s="1"/>
  <c r="G109" i="43"/>
  <c r="F109" i="43"/>
  <c r="E109" i="43"/>
  <c r="D109" i="43"/>
  <c r="C109" i="43"/>
  <c r="B109" i="43"/>
  <c r="AD108" i="43"/>
  <c r="AB108" i="43"/>
  <c r="AC108" i="43" s="1"/>
  <c r="AA108" i="43"/>
  <c r="Z108" i="43"/>
  <c r="Y108" i="43"/>
  <c r="V108" i="43"/>
  <c r="U108" i="43"/>
  <c r="R108" i="43"/>
  <c r="O108" i="43"/>
  <c r="M108" i="43"/>
  <c r="L108" i="43"/>
  <c r="G108" i="43"/>
  <c r="F108" i="43"/>
  <c r="E108" i="43"/>
  <c r="D108" i="43"/>
  <c r="C108" i="43"/>
  <c r="B108" i="43"/>
  <c r="Y107" i="43"/>
  <c r="AB107" i="43" s="1"/>
  <c r="AC107" i="43" s="1"/>
  <c r="V107" i="43"/>
  <c r="U107" i="43"/>
  <c r="S107" i="43"/>
  <c r="R107" i="43"/>
  <c r="O107" i="43"/>
  <c r="M107" i="43"/>
  <c r="L107" i="43"/>
  <c r="W107" i="43" s="1"/>
  <c r="G107" i="43"/>
  <c r="F107" i="43"/>
  <c r="E107" i="43"/>
  <c r="D107" i="43"/>
  <c r="C107" i="43"/>
  <c r="B107" i="43"/>
  <c r="AD106" i="43"/>
  <c r="Z106" i="43"/>
  <c r="AA106" i="43" s="1"/>
  <c r="Y106" i="43"/>
  <c r="AB106" i="43" s="1"/>
  <c r="AC106" i="43" s="1"/>
  <c r="V106" i="43"/>
  <c r="U106" i="43"/>
  <c r="R106" i="43"/>
  <c r="O106" i="43"/>
  <c r="P106" i="43" s="1"/>
  <c r="M106" i="43"/>
  <c r="L106" i="43"/>
  <c r="X106" i="43" s="1"/>
  <c r="G106" i="43"/>
  <c r="F106" i="43"/>
  <c r="E106" i="43"/>
  <c r="D106" i="43"/>
  <c r="C106" i="43"/>
  <c r="B106" i="43"/>
  <c r="AB105" i="43"/>
  <c r="AC105" i="43" s="1"/>
  <c r="Y105" i="43"/>
  <c r="AD105" i="43" s="1"/>
  <c r="V105" i="43"/>
  <c r="U105" i="43"/>
  <c r="R105" i="43"/>
  <c r="O105" i="43"/>
  <c r="M105" i="43"/>
  <c r="L105" i="43"/>
  <c r="G105" i="43"/>
  <c r="F105" i="43"/>
  <c r="E105" i="43"/>
  <c r="D105" i="43"/>
  <c r="C105" i="43"/>
  <c r="B105" i="43"/>
  <c r="Y104" i="43"/>
  <c r="AB104" i="43" s="1"/>
  <c r="AC104" i="43" s="1"/>
  <c r="V104" i="43"/>
  <c r="U104" i="43"/>
  <c r="S104" i="43"/>
  <c r="R104" i="43"/>
  <c r="O104" i="43"/>
  <c r="M104" i="43"/>
  <c r="L104" i="43"/>
  <c r="X104" i="43" s="1"/>
  <c r="G104" i="43"/>
  <c r="F104" i="43"/>
  <c r="E104" i="43"/>
  <c r="D104" i="43"/>
  <c r="C104" i="43"/>
  <c r="B104" i="43"/>
  <c r="AD103" i="43"/>
  <c r="Z103" i="43"/>
  <c r="AA103" i="43" s="1"/>
  <c r="Y103" i="43"/>
  <c r="AB103" i="43" s="1"/>
  <c r="AC103" i="43" s="1"/>
  <c r="V103" i="43"/>
  <c r="X103" i="43" s="1"/>
  <c r="U103" i="43"/>
  <c r="S103" i="43"/>
  <c r="R103" i="43"/>
  <c r="O103" i="43"/>
  <c r="P103" i="43" s="1"/>
  <c r="M103" i="43"/>
  <c r="L103" i="43"/>
  <c r="W103" i="43" s="1"/>
  <c r="G103" i="43"/>
  <c r="F103" i="43"/>
  <c r="E103" i="43"/>
  <c r="D103" i="43"/>
  <c r="C103" i="43"/>
  <c r="B103" i="43"/>
  <c r="AD102" i="43"/>
  <c r="AB102" i="43"/>
  <c r="AC102" i="43" s="1"/>
  <c r="AA102" i="43"/>
  <c r="Z102" i="43"/>
  <c r="Y102" i="43"/>
  <c r="V102" i="43"/>
  <c r="W102" i="43" s="1"/>
  <c r="U102" i="43"/>
  <c r="R102" i="43"/>
  <c r="O102" i="43"/>
  <c r="P102" i="43" s="1"/>
  <c r="M102" i="43"/>
  <c r="L102" i="43"/>
  <c r="S102" i="43" s="1"/>
  <c r="G102" i="43"/>
  <c r="F102" i="43"/>
  <c r="E102" i="43"/>
  <c r="D102" i="43"/>
  <c r="C102" i="43"/>
  <c r="B102" i="43"/>
  <c r="AB101" i="43"/>
  <c r="AC101" i="43" s="1"/>
  <c r="Y101" i="43"/>
  <c r="AD101" i="43" s="1"/>
  <c r="V101" i="43"/>
  <c r="U101" i="43"/>
  <c r="R101" i="43"/>
  <c r="O101" i="43"/>
  <c r="M101" i="43"/>
  <c r="L101" i="43"/>
  <c r="P101" i="43" s="1"/>
  <c r="G101" i="43"/>
  <c r="F101" i="43"/>
  <c r="E101" i="43"/>
  <c r="D101" i="43"/>
  <c r="C101" i="43"/>
  <c r="B101" i="43"/>
  <c r="Y100" i="43"/>
  <c r="AB100" i="43" s="1"/>
  <c r="AC100" i="43" s="1"/>
  <c r="V100" i="43"/>
  <c r="U100" i="43"/>
  <c r="S100" i="43"/>
  <c r="R100" i="43"/>
  <c r="O100" i="43"/>
  <c r="M100" i="43"/>
  <c r="L100" i="43"/>
  <c r="W100" i="43" s="1"/>
  <c r="G100" i="43"/>
  <c r="F100" i="43"/>
  <c r="E100" i="43"/>
  <c r="D100" i="43"/>
  <c r="C100" i="43"/>
  <c r="B100" i="43"/>
  <c r="AD99" i="43"/>
  <c r="Z99" i="43"/>
  <c r="AA99" i="43" s="1"/>
  <c r="Y99" i="43"/>
  <c r="AB99" i="43" s="1"/>
  <c r="AC99" i="43" s="1"/>
  <c r="V99" i="43"/>
  <c r="X99" i="43" s="1"/>
  <c r="U99" i="43"/>
  <c r="S99" i="43"/>
  <c r="R99" i="43"/>
  <c r="O99" i="43"/>
  <c r="P99" i="43" s="1"/>
  <c r="M99" i="43"/>
  <c r="L99" i="43"/>
  <c r="W99" i="43" s="1"/>
  <c r="G99" i="43"/>
  <c r="F99" i="43"/>
  <c r="E99" i="43"/>
  <c r="D99" i="43"/>
  <c r="C99" i="43"/>
  <c r="B99" i="43"/>
  <c r="AD98" i="43"/>
  <c r="AB98" i="43"/>
  <c r="AC98" i="43" s="1"/>
  <c r="AA98" i="43"/>
  <c r="Z98" i="43"/>
  <c r="Y98" i="43"/>
  <c r="V98" i="43"/>
  <c r="X98" i="43" s="1"/>
  <c r="U98" i="43"/>
  <c r="S98" i="43"/>
  <c r="R98" i="43"/>
  <c r="O98" i="43"/>
  <c r="P98" i="43" s="1"/>
  <c r="M98" i="43"/>
  <c r="L98" i="43"/>
  <c r="G98" i="43"/>
  <c r="F98" i="43"/>
  <c r="E98" i="43"/>
  <c r="D98" i="43"/>
  <c r="C98" i="43"/>
  <c r="B98" i="43"/>
  <c r="AD97" i="43"/>
  <c r="AB97" i="43"/>
  <c r="AC97" i="43" s="1"/>
  <c r="AA97" i="43"/>
  <c r="Z97" i="43"/>
  <c r="Y97" i="43"/>
  <c r="V97" i="43"/>
  <c r="X97" i="43" s="1"/>
  <c r="U97" i="43"/>
  <c r="R97" i="43"/>
  <c r="O97" i="43"/>
  <c r="P97" i="43" s="1"/>
  <c r="M97" i="43"/>
  <c r="L97" i="43"/>
  <c r="S97" i="43" s="1"/>
  <c r="G97" i="43"/>
  <c r="F97" i="43"/>
  <c r="E97" i="43"/>
  <c r="D97" i="43"/>
  <c r="C97" i="43"/>
  <c r="B97" i="43"/>
  <c r="AB96" i="43"/>
  <c r="AC96" i="43" s="1"/>
  <c r="Y96" i="43"/>
  <c r="AD96" i="43" s="1"/>
  <c r="V96" i="43"/>
  <c r="X96" i="43" s="1"/>
  <c r="U96" i="43"/>
  <c r="R96" i="43"/>
  <c r="P96" i="43"/>
  <c r="O96" i="43"/>
  <c r="M96" i="43"/>
  <c r="L96" i="43"/>
  <c r="S96" i="43" s="1"/>
  <c r="G96" i="43"/>
  <c r="F96" i="43"/>
  <c r="E96" i="43"/>
  <c r="D96" i="43"/>
  <c r="C96" i="43"/>
  <c r="B96" i="43"/>
  <c r="AB95" i="43"/>
  <c r="AC95" i="43" s="1"/>
  <c r="Y95" i="43"/>
  <c r="AD95" i="43" s="1"/>
  <c r="V95" i="43"/>
  <c r="U95" i="43"/>
  <c r="R95" i="43"/>
  <c r="O95" i="43"/>
  <c r="M95" i="43"/>
  <c r="L95" i="43"/>
  <c r="P95" i="43" s="1"/>
  <c r="G95" i="43"/>
  <c r="F95" i="43"/>
  <c r="E95" i="43"/>
  <c r="D95" i="43"/>
  <c r="C95" i="43"/>
  <c r="B95" i="43"/>
  <c r="Y94" i="43"/>
  <c r="AB94" i="43" s="1"/>
  <c r="AC94" i="43" s="1"/>
  <c r="V94" i="43"/>
  <c r="X94" i="43" s="1"/>
  <c r="U94" i="43"/>
  <c r="S94" i="43"/>
  <c r="R94" i="43"/>
  <c r="O94" i="43"/>
  <c r="P94" i="43" s="1"/>
  <c r="M94" i="43"/>
  <c r="L94" i="43"/>
  <c r="W94" i="43" s="1"/>
  <c r="G94" i="43"/>
  <c r="F94" i="43"/>
  <c r="E94" i="43"/>
  <c r="D94" i="43"/>
  <c r="C94" i="43"/>
  <c r="B94" i="43"/>
  <c r="AA93" i="43"/>
  <c r="Z93" i="43"/>
  <c r="Y93" i="43"/>
  <c r="AD93" i="43" s="1"/>
  <c r="V93" i="43"/>
  <c r="U93" i="43"/>
  <c r="R93" i="43"/>
  <c r="O93" i="43"/>
  <c r="M93" i="43"/>
  <c r="L93" i="43"/>
  <c r="S93" i="43" s="1"/>
  <c r="G93" i="43"/>
  <c r="F93" i="43"/>
  <c r="E93" i="43"/>
  <c r="D93" i="43"/>
  <c r="C93" i="43"/>
  <c r="B93" i="43"/>
  <c r="Y92" i="43"/>
  <c r="AB92" i="43" s="1"/>
  <c r="AC92" i="43" s="1"/>
  <c r="V92" i="43"/>
  <c r="U92" i="43"/>
  <c r="R92" i="43"/>
  <c r="O92" i="43"/>
  <c r="M92" i="43"/>
  <c r="L92" i="43"/>
  <c r="P92" i="43" s="1"/>
  <c r="G92" i="43"/>
  <c r="F92" i="43"/>
  <c r="E92" i="43"/>
  <c r="D92" i="43"/>
  <c r="C92" i="43"/>
  <c r="B92" i="43"/>
  <c r="Y91" i="43"/>
  <c r="AB91" i="43" s="1"/>
  <c r="AC91" i="43" s="1"/>
  <c r="V91" i="43"/>
  <c r="U91" i="43"/>
  <c r="R91" i="43"/>
  <c r="O91" i="43"/>
  <c r="M91" i="43"/>
  <c r="L91" i="43"/>
  <c r="G91" i="43"/>
  <c r="F91" i="43"/>
  <c r="E91" i="43"/>
  <c r="D91" i="43"/>
  <c r="C91" i="43"/>
  <c r="B91" i="43"/>
  <c r="Y90" i="43"/>
  <c r="AB90" i="43" s="1"/>
  <c r="AC90" i="43" s="1"/>
  <c r="V90" i="43"/>
  <c r="O90" i="43"/>
  <c r="P90" i="43" s="1"/>
  <c r="M90" i="43"/>
  <c r="L90" i="43"/>
  <c r="X90" i="43" s="1"/>
  <c r="G90" i="43"/>
  <c r="F90" i="43"/>
  <c r="E90" i="43"/>
  <c r="D90" i="43"/>
  <c r="C90" i="43"/>
  <c r="B90" i="43"/>
  <c r="AB89" i="43"/>
  <c r="AC89" i="43" s="1"/>
  <c r="Y89" i="43"/>
  <c r="AD89" i="43" s="1"/>
  <c r="V89" i="43"/>
  <c r="O89" i="43"/>
  <c r="M89" i="43"/>
  <c r="L89" i="43"/>
  <c r="W89" i="43" s="1"/>
  <c r="G89" i="43"/>
  <c r="F89" i="43"/>
  <c r="E89" i="43"/>
  <c r="D89" i="43"/>
  <c r="C89" i="43"/>
  <c r="B89" i="43"/>
  <c r="Y88" i="43"/>
  <c r="AD88" i="43" s="1"/>
  <c r="V88" i="43"/>
  <c r="O88" i="43"/>
  <c r="M88" i="43"/>
  <c r="L88" i="43"/>
  <c r="W88" i="43" s="1"/>
  <c r="G88" i="43"/>
  <c r="F88" i="43"/>
  <c r="E88" i="43"/>
  <c r="D88" i="43"/>
  <c r="C88" i="43"/>
  <c r="B88" i="43"/>
  <c r="AB87" i="43"/>
  <c r="AC87" i="43" s="1"/>
  <c r="Y87" i="43"/>
  <c r="AD87" i="43" s="1"/>
  <c r="V87" i="43"/>
  <c r="U87" i="43"/>
  <c r="R87" i="43"/>
  <c r="O87" i="43"/>
  <c r="M87" i="43"/>
  <c r="L87" i="43"/>
  <c r="W87" i="43" s="1"/>
  <c r="G87" i="43"/>
  <c r="F87" i="43"/>
  <c r="E87" i="43"/>
  <c r="D87" i="43"/>
  <c r="C87" i="43"/>
  <c r="B87" i="43"/>
  <c r="AD86" i="43"/>
  <c r="Z86" i="43"/>
  <c r="AA86" i="43" s="1"/>
  <c r="Y86" i="43"/>
  <c r="AB86" i="43" s="1"/>
  <c r="AC86" i="43" s="1"/>
  <c r="V86" i="43"/>
  <c r="U86" i="43"/>
  <c r="R86" i="43"/>
  <c r="O86" i="43"/>
  <c r="M86" i="43"/>
  <c r="L86" i="43"/>
  <c r="S86" i="43" s="1"/>
  <c r="G86" i="43"/>
  <c r="F86" i="43"/>
  <c r="E86" i="43"/>
  <c r="D86" i="43"/>
  <c r="C86" i="43"/>
  <c r="B86" i="43"/>
  <c r="AD85" i="43"/>
  <c r="Z85" i="43"/>
  <c r="AA85" i="43" s="1"/>
  <c r="Y85" i="43"/>
  <c r="AB85" i="43" s="1"/>
  <c r="AC85" i="43" s="1"/>
  <c r="V85" i="43"/>
  <c r="U85" i="43"/>
  <c r="R85" i="43"/>
  <c r="O85" i="43"/>
  <c r="M85" i="43"/>
  <c r="L85" i="43"/>
  <c r="X85" i="43" s="1"/>
  <c r="G85" i="43"/>
  <c r="F85" i="43"/>
  <c r="E85" i="43"/>
  <c r="D85" i="43"/>
  <c r="C85" i="43"/>
  <c r="B85" i="43"/>
  <c r="Y84" i="43"/>
  <c r="AB84" i="43" s="1"/>
  <c r="AC84" i="43" s="1"/>
  <c r="V84" i="43"/>
  <c r="X84" i="43" s="1"/>
  <c r="U84" i="43"/>
  <c r="R84" i="43"/>
  <c r="O84" i="43"/>
  <c r="P84" i="43" s="1"/>
  <c r="M84" i="43"/>
  <c r="L84" i="43"/>
  <c r="S84" i="43" s="1"/>
  <c r="G84" i="43"/>
  <c r="F84" i="43"/>
  <c r="E84" i="43"/>
  <c r="D84" i="43"/>
  <c r="C84" i="43"/>
  <c r="B84" i="43"/>
  <c r="AA83" i="43"/>
  <c r="Z83" i="43"/>
  <c r="Y83" i="43"/>
  <c r="AD83" i="43" s="1"/>
  <c r="V83" i="43"/>
  <c r="U83" i="43"/>
  <c r="R83" i="43"/>
  <c r="O83" i="43"/>
  <c r="M83" i="43"/>
  <c r="L83" i="43"/>
  <c r="S83" i="43" s="1"/>
  <c r="G83" i="43"/>
  <c r="F83" i="43"/>
  <c r="E83" i="43"/>
  <c r="D83" i="43"/>
  <c r="C83" i="43"/>
  <c r="B83" i="43"/>
  <c r="Y82" i="43"/>
  <c r="AD82" i="43" s="1"/>
  <c r="V82" i="43"/>
  <c r="X82" i="43" s="1"/>
  <c r="U82" i="43"/>
  <c r="R82" i="43"/>
  <c r="P82" i="43"/>
  <c r="O82" i="43"/>
  <c r="M82" i="43"/>
  <c r="L82" i="43"/>
  <c r="S82" i="43" s="1"/>
  <c r="G82" i="43"/>
  <c r="F82" i="43"/>
  <c r="E82" i="43"/>
  <c r="D82" i="43"/>
  <c r="C82" i="43"/>
  <c r="B82" i="43"/>
  <c r="AB81" i="43"/>
  <c r="AC81" i="43" s="1"/>
  <c r="Y81" i="43"/>
  <c r="AD81" i="43" s="1"/>
  <c r="V81" i="43"/>
  <c r="U81" i="43"/>
  <c r="R81" i="43"/>
  <c r="O81" i="43"/>
  <c r="M81" i="43"/>
  <c r="L81" i="43"/>
  <c r="G81" i="43"/>
  <c r="F81" i="43"/>
  <c r="E81" i="43"/>
  <c r="D81" i="43"/>
  <c r="C81" i="43"/>
  <c r="B81" i="43"/>
  <c r="Y80" i="43"/>
  <c r="AB80" i="43" s="1"/>
  <c r="AC80" i="43" s="1"/>
  <c r="V80" i="43"/>
  <c r="U80" i="43"/>
  <c r="R80" i="43"/>
  <c r="O80" i="43"/>
  <c r="M80" i="43"/>
  <c r="L80" i="43"/>
  <c r="G80" i="43"/>
  <c r="F80" i="43"/>
  <c r="E80" i="43"/>
  <c r="D80" i="43"/>
  <c r="C80" i="43"/>
  <c r="B80" i="43"/>
  <c r="Y79" i="43"/>
  <c r="AB79" i="43" s="1"/>
  <c r="AC79" i="43" s="1"/>
  <c r="V79" i="43"/>
  <c r="U79" i="43"/>
  <c r="R79" i="43"/>
  <c r="O79" i="43"/>
  <c r="M79" i="43"/>
  <c r="L79" i="43"/>
  <c r="X79" i="43" s="1"/>
  <c r="G79" i="43"/>
  <c r="F79" i="43"/>
  <c r="E79" i="43"/>
  <c r="D79" i="43"/>
  <c r="C79" i="43"/>
  <c r="B79" i="43"/>
  <c r="Z78" i="43"/>
  <c r="AA78" i="43" s="1"/>
  <c r="Y78" i="43"/>
  <c r="AB78" i="43" s="1"/>
  <c r="AC78" i="43" s="1"/>
  <c r="V78" i="43"/>
  <c r="U78" i="43"/>
  <c r="R78" i="43"/>
  <c r="O78" i="43"/>
  <c r="M78" i="43"/>
  <c r="L78" i="43"/>
  <c r="S78" i="43" s="1"/>
  <c r="G78" i="43"/>
  <c r="F78" i="43"/>
  <c r="E78" i="43"/>
  <c r="D78" i="43"/>
  <c r="C78" i="43"/>
  <c r="B78" i="43"/>
  <c r="Z77" i="43"/>
  <c r="AA77" i="43" s="1"/>
  <c r="Y77" i="43"/>
  <c r="AB77" i="43" s="1"/>
  <c r="AC77" i="43" s="1"/>
  <c r="V77" i="43"/>
  <c r="U77" i="43"/>
  <c r="R77" i="43"/>
  <c r="O77" i="43"/>
  <c r="M77" i="43"/>
  <c r="L77" i="43"/>
  <c r="X77" i="43" s="1"/>
  <c r="G77" i="43"/>
  <c r="F77" i="43"/>
  <c r="E77" i="43"/>
  <c r="D77" i="43"/>
  <c r="C77" i="43"/>
  <c r="B77" i="43"/>
  <c r="AB76" i="43"/>
  <c r="AC76" i="43" s="1"/>
  <c r="AA76" i="43"/>
  <c r="Z76" i="43"/>
  <c r="Y76" i="43"/>
  <c r="AD76" i="43" s="1"/>
  <c r="V76" i="43"/>
  <c r="X76" i="43" s="1"/>
  <c r="U76" i="43"/>
  <c r="R76" i="43"/>
  <c r="O76" i="43"/>
  <c r="P76" i="43" s="1"/>
  <c r="M76" i="43"/>
  <c r="L76" i="43"/>
  <c r="S76" i="43" s="1"/>
  <c r="G76" i="43"/>
  <c r="F76" i="43"/>
  <c r="E76" i="43"/>
  <c r="D76" i="43"/>
  <c r="C76" i="43"/>
  <c r="B76" i="43"/>
  <c r="Z75" i="43"/>
  <c r="AA75" i="43" s="1"/>
  <c r="Y75" i="43"/>
  <c r="AD75" i="43" s="1"/>
  <c r="V75" i="43"/>
  <c r="W75" i="43" s="1"/>
  <c r="U75" i="43"/>
  <c r="R75" i="43"/>
  <c r="O75" i="43"/>
  <c r="P75" i="43" s="1"/>
  <c r="M75" i="43"/>
  <c r="L75" i="43"/>
  <c r="S75" i="43" s="1"/>
  <c r="G75" i="43"/>
  <c r="F75" i="43"/>
  <c r="E75" i="43"/>
  <c r="D75" i="43"/>
  <c r="C75" i="43"/>
  <c r="B75" i="43"/>
  <c r="AB74" i="43"/>
  <c r="AC74" i="43" s="1"/>
  <c r="Y74" i="43"/>
  <c r="AD74" i="43" s="1"/>
  <c r="V74" i="43"/>
  <c r="X74" i="43" s="1"/>
  <c r="U74" i="43"/>
  <c r="R74" i="43"/>
  <c r="O74" i="43"/>
  <c r="M74" i="43"/>
  <c r="L74" i="43"/>
  <c r="S74" i="43" s="1"/>
  <c r="G74" i="43"/>
  <c r="F74" i="43"/>
  <c r="E74" i="43"/>
  <c r="D74" i="43"/>
  <c r="C74" i="43"/>
  <c r="B74" i="43"/>
  <c r="AB73" i="43"/>
  <c r="AC73" i="43" s="1"/>
  <c r="Y73" i="43"/>
  <c r="AD73" i="43" s="1"/>
  <c r="V73" i="43"/>
  <c r="U73" i="43"/>
  <c r="R73" i="43"/>
  <c r="O73" i="43"/>
  <c r="M73" i="43"/>
  <c r="L73" i="43"/>
  <c r="G73" i="43"/>
  <c r="F73" i="43"/>
  <c r="E73" i="43"/>
  <c r="D73" i="43"/>
  <c r="C73" i="43"/>
  <c r="B73" i="43"/>
  <c r="Y72" i="43"/>
  <c r="AB72" i="43" s="1"/>
  <c r="AC72" i="43" s="1"/>
  <c r="V72" i="43"/>
  <c r="U72" i="43"/>
  <c r="R72" i="43"/>
  <c r="O72" i="43"/>
  <c r="M72" i="43"/>
  <c r="L72" i="43"/>
  <c r="G72" i="43"/>
  <c r="F72" i="43"/>
  <c r="E72" i="43"/>
  <c r="D72" i="43"/>
  <c r="C72" i="43"/>
  <c r="B72" i="43"/>
  <c r="Y71" i="43"/>
  <c r="AB71" i="43" s="1"/>
  <c r="AC71" i="43" s="1"/>
  <c r="V71" i="43"/>
  <c r="U71" i="43"/>
  <c r="R71" i="43"/>
  <c r="O71" i="43"/>
  <c r="M71" i="43"/>
  <c r="L71" i="43"/>
  <c r="X71" i="43" s="1"/>
  <c r="G71" i="43"/>
  <c r="F71" i="43"/>
  <c r="E71" i="43"/>
  <c r="D71" i="43"/>
  <c r="C71" i="43"/>
  <c r="B71" i="43"/>
  <c r="Y70" i="43"/>
  <c r="AB70" i="43" s="1"/>
  <c r="AC70" i="43" s="1"/>
  <c r="V70" i="43"/>
  <c r="U70" i="43"/>
  <c r="R70" i="43"/>
  <c r="O70" i="43"/>
  <c r="M70" i="43"/>
  <c r="L70" i="43"/>
  <c r="S70" i="43" s="1"/>
  <c r="G70" i="43"/>
  <c r="F70" i="43"/>
  <c r="E70" i="43"/>
  <c r="D70" i="43"/>
  <c r="C70" i="43"/>
  <c r="B70" i="43"/>
  <c r="Y69" i="43"/>
  <c r="AB69" i="43" s="1"/>
  <c r="AC69" i="43" s="1"/>
  <c r="V69" i="43"/>
  <c r="W69" i="43" s="1"/>
  <c r="U69" i="43"/>
  <c r="R69" i="43"/>
  <c r="O69" i="43"/>
  <c r="P69" i="43" s="1"/>
  <c r="M69" i="43"/>
  <c r="L69" i="43"/>
  <c r="X69" i="43" s="1"/>
  <c r="G69" i="43"/>
  <c r="F69" i="43"/>
  <c r="E69" i="43"/>
  <c r="D69" i="43"/>
  <c r="C69" i="43"/>
  <c r="B69" i="43"/>
  <c r="AA68" i="43"/>
  <c r="Z68" i="43"/>
  <c r="Y68" i="43"/>
  <c r="AD68" i="43" s="1"/>
  <c r="V68" i="43"/>
  <c r="U68" i="43"/>
  <c r="R68" i="43"/>
  <c r="O68" i="43"/>
  <c r="M68" i="43"/>
  <c r="L68" i="43"/>
  <c r="S68" i="43" s="1"/>
  <c r="G68" i="43"/>
  <c r="F68" i="43"/>
  <c r="E68" i="43"/>
  <c r="D68" i="43"/>
  <c r="C68" i="43"/>
  <c r="B68" i="43"/>
  <c r="Y67" i="43"/>
  <c r="AB67" i="43" s="1"/>
  <c r="AC67" i="43" s="1"/>
  <c r="V67" i="43"/>
  <c r="U67" i="43"/>
  <c r="R67" i="43"/>
  <c r="O67" i="43"/>
  <c r="P67" i="43" s="1"/>
  <c r="L67" i="43"/>
  <c r="S67" i="43" s="1"/>
  <c r="G67" i="43"/>
  <c r="F67" i="43"/>
  <c r="E67" i="43"/>
  <c r="D67" i="43"/>
  <c r="C67" i="43"/>
  <c r="B67" i="43"/>
  <c r="Y66" i="43"/>
  <c r="AB66" i="43" s="1"/>
  <c r="AC66" i="43" s="1"/>
  <c r="V66" i="43"/>
  <c r="X66" i="43" s="1"/>
  <c r="U66" i="43"/>
  <c r="R66" i="43"/>
  <c r="O66" i="43"/>
  <c r="P66" i="43" s="1"/>
  <c r="M66" i="43"/>
  <c r="L66" i="43"/>
  <c r="S66" i="43" s="1"/>
  <c r="G66" i="43"/>
  <c r="F66" i="43"/>
  <c r="E66" i="43"/>
  <c r="D66" i="43"/>
  <c r="C66" i="43"/>
  <c r="B66" i="43"/>
  <c r="AA65" i="43"/>
  <c r="Z65" i="43"/>
  <c r="Y65" i="43"/>
  <c r="AD65" i="43" s="1"/>
  <c r="V65" i="43"/>
  <c r="U65" i="43"/>
  <c r="R65" i="43"/>
  <c r="O65" i="43"/>
  <c r="M65" i="43"/>
  <c r="L65" i="43"/>
  <c r="S65" i="43" s="1"/>
  <c r="G65" i="43"/>
  <c r="F65" i="43"/>
  <c r="E65" i="43"/>
  <c r="D65" i="43"/>
  <c r="C65" i="43"/>
  <c r="B65" i="43"/>
  <c r="AB64" i="43"/>
  <c r="AC64" i="43" s="1"/>
  <c r="Y64" i="43"/>
  <c r="AD64" i="43" s="1"/>
  <c r="V64" i="43"/>
  <c r="U64" i="43"/>
  <c r="R64" i="43"/>
  <c r="O64" i="43"/>
  <c r="M64" i="43"/>
  <c r="L64" i="43"/>
  <c r="S64" i="43" s="1"/>
  <c r="G64" i="43"/>
  <c r="F64" i="43"/>
  <c r="E64" i="43"/>
  <c r="D64" i="43"/>
  <c r="C64" i="43"/>
  <c r="B64" i="43"/>
  <c r="Y63" i="43"/>
  <c r="AD63" i="43" s="1"/>
  <c r="V63" i="43"/>
  <c r="U63" i="43"/>
  <c r="R63" i="43"/>
  <c r="O63" i="43"/>
  <c r="M63" i="43"/>
  <c r="L63" i="43"/>
  <c r="P63" i="43" s="1"/>
  <c r="G63" i="43"/>
  <c r="F63" i="43"/>
  <c r="E63" i="43"/>
  <c r="D63" i="43"/>
  <c r="C63" i="43"/>
  <c r="B63" i="43"/>
  <c r="Y62" i="43"/>
  <c r="AB62" i="43" s="1"/>
  <c r="AC62" i="43" s="1"/>
  <c r="V62" i="43"/>
  <c r="U62" i="43"/>
  <c r="R62" i="43"/>
  <c r="O62" i="43"/>
  <c r="M62" i="43"/>
  <c r="L62" i="43"/>
  <c r="G62" i="43"/>
  <c r="F62" i="43"/>
  <c r="E62" i="43"/>
  <c r="D62" i="43"/>
  <c r="C62" i="43"/>
  <c r="B62" i="43"/>
  <c r="Y61" i="43"/>
  <c r="AB61" i="43" s="1"/>
  <c r="AC61" i="43" s="1"/>
  <c r="V61" i="43"/>
  <c r="U61" i="43"/>
  <c r="R61" i="43"/>
  <c r="O61" i="43"/>
  <c r="M61" i="43"/>
  <c r="L61" i="43"/>
  <c r="W61" i="43" s="1"/>
  <c r="G61" i="43"/>
  <c r="F61" i="43"/>
  <c r="E61" i="43"/>
  <c r="D61" i="43"/>
  <c r="C61" i="43"/>
  <c r="B61" i="43"/>
  <c r="AD60" i="43"/>
  <c r="Z60" i="43"/>
  <c r="AA60" i="43" s="1"/>
  <c r="Y60" i="43"/>
  <c r="AB60" i="43" s="1"/>
  <c r="AC60" i="43" s="1"/>
  <c r="V60" i="43"/>
  <c r="U60" i="43"/>
  <c r="R60" i="43"/>
  <c r="O60" i="43"/>
  <c r="M60" i="43"/>
  <c r="L60" i="43"/>
  <c r="P60" i="43" s="1"/>
  <c r="G60" i="43"/>
  <c r="F60" i="43"/>
  <c r="E60" i="43"/>
  <c r="D60" i="43"/>
  <c r="C60" i="43"/>
  <c r="B60" i="43"/>
  <c r="AD59" i="43"/>
  <c r="Z59" i="43"/>
  <c r="AA59" i="43" s="1"/>
  <c r="Y59" i="43"/>
  <c r="AB59" i="43" s="1"/>
  <c r="AC59" i="43" s="1"/>
  <c r="V59" i="43"/>
  <c r="U59" i="43"/>
  <c r="R59" i="43"/>
  <c r="O59" i="43"/>
  <c r="M59" i="43"/>
  <c r="L59" i="43"/>
  <c r="P59" i="43" s="1"/>
  <c r="G59" i="43"/>
  <c r="F59" i="43"/>
  <c r="E59" i="43"/>
  <c r="D59" i="43"/>
  <c r="C59" i="43"/>
  <c r="B59" i="43"/>
  <c r="AD58" i="43"/>
  <c r="Z58" i="43"/>
  <c r="AA58" i="43" s="1"/>
  <c r="Y58" i="43"/>
  <c r="AB58" i="43" s="1"/>
  <c r="AC58" i="43" s="1"/>
  <c r="V58" i="43"/>
  <c r="U58" i="43"/>
  <c r="R58" i="43"/>
  <c r="O58" i="43"/>
  <c r="M58" i="43"/>
  <c r="L58" i="43"/>
  <c r="P58" i="43" s="1"/>
  <c r="G58" i="43"/>
  <c r="F58" i="43"/>
  <c r="E58" i="43"/>
  <c r="D58" i="43"/>
  <c r="C58" i="43"/>
  <c r="B58" i="43"/>
  <c r="AD57" i="43"/>
  <c r="Z57" i="43"/>
  <c r="AA57" i="43" s="1"/>
  <c r="Y57" i="43"/>
  <c r="AB57" i="43" s="1"/>
  <c r="AC57" i="43" s="1"/>
  <c r="V57" i="43"/>
  <c r="U57" i="43"/>
  <c r="R57" i="43"/>
  <c r="O57" i="43"/>
  <c r="M57" i="43"/>
  <c r="L57" i="43"/>
  <c r="P57" i="43" s="1"/>
  <c r="G57" i="43"/>
  <c r="F57" i="43"/>
  <c r="E57" i="43"/>
  <c r="D57" i="43"/>
  <c r="C57" i="43"/>
  <c r="B57" i="43"/>
  <c r="AD56" i="43"/>
  <c r="Z56" i="43"/>
  <c r="AA56" i="43" s="1"/>
  <c r="Y56" i="43"/>
  <c r="AB56" i="43" s="1"/>
  <c r="AC56" i="43" s="1"/>
  <c r="V56" i="43"/>
  <c r="U56" i="43"/>
  <c r="R56" i="43"/>
  <c r="O56" i="43"/>
  <c r="M56" i="43"/>
  <c r="L56" i="43"/>
  <c r="P56" i="43" s="1"/>
  <c r="G56" i="43"/>
  <c r="F56" i="43"/>
  <c r="E56" i="43"/>
  <c r="D56" i="43"/>
  <c r="C56" i="43"/>
  <c r="B56" i="43"/>
  <c r="AD55" i="43"/>
  <c r="Z55" i="43"/>
  <c r="AA55" i="43" s="1"/>
  <c r="Y55" i="43"/>
  <c r="AB55" i="43" s="1"/>
  <c r="AC55" i="43" s="1"/>
  <c r="V55" i="43"/>
  <c r="U55" i="43"/>
  <c r="R55" i="43"/>
  <c r="O55" i="43"/>
  <c r="M55" i="43"/>
  <c r="L55" i="43"/>
  <c r="P55" i="43" s="1"/>
  <c r="G55" i="43"/>
  <c r="F55" i="43"/>
  <c r="E55" i="43"/>
  <c r="D55" i="43"/>
  <c r="C55" i="43"/>
  <c r="B55" i="43"/>
  <c r="AD54" i="43"/>
  <c r="AB54" i="43"/>
  <c r="AC54" i="43" s="1"/>
  <c r="Z54" i="43"/>
  <c r="AA54" i="43" s="1"/>
  <c r="Y54" i="43"/>
  <c r="V54" i="43"/>
  <c r="X54" i="43" s="1"/>
  <c r="U54" i="43"/>
  <c r="R54" i="43"/>
  <c r="O54" i="43"/>
  <c r="P54" i="43" s="1"/>
  <c r="M54" i="43"/>
  <c r="L54" i="43"/>
  <c r="S54" i="43" s="1"/>
  <c r="G54" i="43"/>
  <c r="F54" i="43"/>
  <c r="E54" i="43"/>
  <c r="D54" i="43"/>
  <c r="C54" i="43"/>
  <c r="B54" i="43"/>
  <c r="Y53" i="43"/>
  <c r="AD53" i="43" s="1"/>
  <c r="V53" i="43"/>
  <c r="X53" i="43" s="1"/>
  <c r="U53" i="43"/>
  <c r="R53" i="43"/>
  <c r="O53" i="43"/>
  <c r="P53" i="43" s="1"/>
  <c r="M53" i="43"/>
  <c r="L53" i="43"/>
  <c r="S53" i="43" s="1"/>
  <c r="G53" i="43"/>
  <c r="F53" i="43"/>
  <c r="E53" i="43"/>
  <c r="D53" i="43"/>
  <c r="C53" i="43"/>
  <c r="B53" i="43"/>
  <c r="Z52" i="43"/>
  <c r="AA52" i="43" s="1"/>
  <c r="Y52" i="43"/>
  <c r="AD52" i="43" s="1"/>
  <c r="V52" i="43"/>
  <c r="U52" i="43"/>
  <c r="R52" i="43"/>
  <c r="O52" i="43"/>
  <c r="M52" i="43"/>
  <c r="L52" i="43"/>
  <c r="S52" i="43" s="1"/>
  <c r="G52" i="43"/>
  <c r="F52" i="43"/>
  <c r="E52" i="43"/>
  <c r="D52" i="43"/>
  <c r="C52" i="43"/>
  <c r="B52" i="43"/>
  <c r="AB51" i="43"/>
  <c r="AC51" i="43" s="1"/>
  <c r="Z51" i="43"/>
  <c r="AA51" i="43" s="1"/>
  <c r="Y51" i="43"/>
  <c r="AD51" i="43" s="1"/>
  <c r="V51" i="43"/>
  <c r="U51" i="43"/>
  <c r="R51" i="43"/>
  <c r="O51" i="43"/>
  <c r="M51" i="43"/>
  <c r="L51" i="43"/>
  <c r="S51" i="43" s="1"/>
  <c r="G51" i="43"/>
  <c r="F51" i="43"/>
  <c r="E51" i="43"/>
  <c r="D51" i="43"/>
  <c r="C51" i="43"/>
  <c r="B51" i="43"/>
  <c r="AD50" i="43"/>
  <c r="AB50" i="43"/>
  <c r="AC50" i="43" s="1"/>
  <c r="Z50" i="43"/>
  <c r="AA50" i="43" s="1"/>
  <c r="Y50" i="43"/>
  <c r="V50" i="43"/>
  <c r="U50" i="43"/>
  <c r="R50" i="43"/>
  <c r="O50" i="43"/>
  <c r="M50" i="43"/>
  <c r="L50" i="43"/>
  <c r="X50" i="43" s="1"/>
  <c r="G50" i="43"/>
  <c r="F50" i="43"/>
  <c r="E50" i="43"/>
  <c r="D50" i="43"/>
  <c r="C50" i="43"/>
  <c r="B50" i="43"/>
  <c r="AB49" i="43"/>
  <c r="AC49" i="43" s="1"/>
  <c r="Y49" i="43"/>
  <c r="AD49" i="43" s="1"/>
  <c r="V49" i="43"/>
  <c r="U49" i="43"/>
  <c r="R49" i="43"/>
  <c r="O49" i="43"/>
  <c r="M49" i="43"/>
  <c r="L49" i="43"/>
  <c r="S49" i="43" s="1"/>
  <c r="G49" i="43"/>
  <c r="F49" i="43"/>
  <c r="E49" i="43"/>
  <c r="D49" i="43"/>
  <c r="C49" i="43"/>
  <c r="B49" i="43"/>
  <c r="AB48" i="43"/>
  <c r="AC48" i="43" s="1"/>
  <c r="Y48" i="43"/>
  <c r="Z48" i="43" s="1"/>
  <c r="AA48" i="43" s="1"/>
  <c r="V48" i="43"/>
  <c r="U48" i="43"/>
  <c r="R48" i="43"/>
  <c r="O48" i="43"/>
  <c r="M48" i="43"/>
  <c r="L48" i="43"/>
  <c r="G48" i="43"/>
  <c r="F48" i="43"/>
  <c r="E48" i="43"/>
  <c r="D48" i="43"/>
  <c r="C48" i="43"/>
  <c r="B48" i="43"/>
  <c r="Y47" i="43"/>
  <c r="V47" i="43"/>
  <c r="U47" i="43"/>
  <c r="R47" i="43"/>
  <c r="O47" i="43"/>
  <c r="M47" i="43"/>
  <c r="L47" i="43"/>
  <c r="W47" i="43" s="1"/>
  <c r="G47" i="43"/>
  <c r="F47" i="43"/>
  <c r="E47" i="43"/>
  <c r="D47" i="43"/>
  <c r="C47" i="43"/>
  <c r="B47" i="43"/>
  <c r="AB46" i="43"/>
  <c r="AC46" i="43" s="1"/>
  <c r="Y46" i="43"/>
  <c r="Z46" i="43" s="1"/>
  <c r="AA46" i="43" s="1"/>
  <c r="V46" i="43"/>
  <c r="U46" i="43"/>
  <c r="R46" i="43"/>
  <c r="O46" i="43"/>
  <c r="M46" i="43"/>
  <c r="L46" i="43"/>
  <c r="G46" i="43"/>
  <c r="F46" i="43"/>
  <c r="E46" i="43"/>
  <c r="D46" i="43"/>
  <c r="C46" i="43"/>
  <c r="B46" i="43"/>
  <c r="Y45" i="43"/>
  <c r="V45" i="43"/>
  <c r="O45" i="43"/>
  <c r="M45" i="43"/>
  <c r="L45" i="43"/>
  <c r="G45" i="43"/>
  <c r="F45" i="43"/>
  <c r="E45" i="43"/>
  <c r="D45" i="43"/>
  <c r="C45" i="43"/>
  <c r="B45" i="43"/>
  <c r="Y44" i="43"/>
  <c r="V44" i="43"/>
  <c r="O44" i="43"/>
  <c r="M44" i="43"/>
  <c r="L44" i="43"/>
  <c r="G44" i="43"/>
  <c r="F44" i="43"/>
  <c r="E44" i="43"/>
  <c r="D44" i="43"/>
  <c r="C44" i="43"/>
  <c r="B44" i="43"/>
  <c r="Y43" i="43"/>
  <c r="V43" i="43"/>
  <c r="S43" i="43"/>
  <c r="O43" i="43"/>
  <c r="M43" i="43"/>
  <c r="L43" i="43"/>
  <c r="G43" i="43"/>
  <c r="F43" i="43"/>
  <c r="E43" i="43"/>
  <c r="D43" i="43"/>
  <c r="C43" i="43"/>
  <c r="B43" i="43"/>
  <c r="Y42" i="43"/>
  <c r="V42" i="43"/>
  <c r="X42" i="43" s="1"/>
  <c r="U42" i="43"/>
  <c r="R42" i="43"/>
  <c r="O42" i="43"/>
  <c r="P42" i="43" s="1"/>
  <c r="M42" i="43"/>
  <c r="L42" i="43"/>
  <c r="S42" i="43" s="1"/>
  <c r="G42" i="43"/>
  <c r="F42" i="43"/>
  <c r="E42" i="43"/>
  <c r="D42" i="43"/>
  <c r="C42" i="43"/>
  <c r="B42" i="43"/>
  <c r="AB41" i="43"/>
  <c r="AC41" i="43" s="1"/>
  <c r="Z41" i="43"/>
  <c r="AA41" i="43" s="1"/>
  <c r="Y41" i="43"/>
  <c r="AD41" i="43" s="1"/>
  <c r="V41" i="43"/>
  <c r="U41" i="43"/>
  <c r="R41" i="43"/>
  <c r="O41" i="43"/>
  <c r="M41" i="43"/>
  <c r="L41" i="43"/>
  <c r="G41" i="43"/>
  <c r="F41" i="43"/>
  <c r="E41" i="43"/>
  <c r="D41" i="43"/>
  <c r="C41" i="43"/>
  <c r="B41" i="43"/>
  <c r="Y40" i="43"/>
  <c r="V40" i="43"/>
  <c r="U40" i="43"/>
  <c r="R40" i="43"/>
  <c r="P40" i="43"/>
  <c r="O40" i="43"/>
  <c r="M40" i="43"/>
  <c r="L40" i="43"/>
  <c r="G40" i="43"/>
  <c r="F40" i="43"/>
  <c r="E40" i="43"/>
  <c r="D40" i="43"/>
  <c r="C40" i="43"/>
  <c r="B40" i="43"/>
  <c r="AB39" i="43"/>
  <c r="AC39" i="43" s="1"/>
  <c r="Y39" i="43"/>
  <c r="Z39" i="43" s="1"/>
  <c r="AA39" i="43" s="1"/>
  <c r="V39" i="43"/>
  <c r="U39" i="43"/>
  <c r="R39" i="43"/>
  <c r="O39" i="43"/>
  <c r="M39" i="43"/>
  <c r="L39" i="43"/>
  <c r="G39" i="43"/>
  <c r="F39" i="43"/>
  <c r="E39" i="43"/>
  <c r="D39" i="43"/>
  <c r="C39" i="43"/>
  <c r="B39" i="43"/>
  <c r="Y38" i="43"/>
  <c r="V38" i="43"/>
  <c r="X38" i="43" s="1"/>
  <c r="U38" i="43"/>
  <c r="R38" i="43"/>
  <c r="O38" i="43"/>
  <c r="P38" i="43" s="1"/>
  <c r="M38" i="43"/>
  <c r="L38" i="43"/>
  <c r="S38" i="43" s="1"/>
  <c r="G38" i="43"/>
  <c r="F38" i="43"/>
  <c r="E38" i="43"/>
  <c r="D38" i="43"/>
  <c r="C38" i="43"/>
  <c r="B38" i="43"/>
  <c r="AB37" i="43"/>
  <c r="AC37" i="43" s="1"/>
  <c r="Y37" i="43"/>
  <c r="Z37" i="43" s="1"/>
  <c r="AA37" i="43" s="1"/>
  <c r="V37" i="43"/>
  <c r="U37" i="43"/>
  <c r="R37" i="43"/>
  <c r="O37" i="43"/>
  <c r="M37" i="43"/>
  <c r="L37" i="43"/>
  <c r="W37" i="43" s="1"/>
  <c r="G37" i="43"/>
  <c r="F37" i="43"/>
  <c r="E37" i="43"/>
  <c r="D37" i="43"/>
  <c r="C37" i="43"/>
  <c r="B37" i="43"/>
  <c r="Y36" i="43"/>
  <c r="V36" i="43"/>
  <c r="U36" i="43"/>
  <c r="R36" i="43"/>
  <c r="O36" i="43"/>
  <c r="M36" i="43"/>
  <c r="L36" i="43"/>
  <c r="W36" i="43" s="1"/>
  <c r="G36" i="43"/>
  <c r="F36" i="43"/>
  <c r="E36" i="43"/>
  <c r="D36" i="43"/>
  <c r="C36" i="43"/>
  <c r="B36" i="43"/>
  <c r="AB35" i="43"/>
  <c r="AC35" i="43" s="1"/>
  <c r="Y35" i="43"/>
  <c r="Z35" i="43" s="1"/>
  <c r="AA35" i="43" s="1"/>
  <c r="W35" i="43"/>
  <c r="V35" i="43"/>
  <c r="U35" i="43"/>
  <c r="R35" i="43"/>
  <c r="O35" i="43"/>
  <c r="M35" i="43"/>
  <c r="L35" i="43"/>
  <c r="G35" i="43"/>
  <c r="F35" i="43"/>
  <c r="E35" i="43"/>
  <c r="D35" i="43"/>
  <c r="C35" i="43"/>
  <c r="B35" i="43"/>
  <c r="Y34" i="43"/>
  <c r="V34" i="43"/>
  <c r="U34" i="43"/>
  <c r="R34" i="43"/>
  <c r="O34" i="43"/>
  <c r="P34" i="43" s="1"/>
  <c r="M34" i="43"/>
  <c r="L34" i="43"/>
  <c r="G34" i="43"/>
  <c r="F34" i="43"/>
  <c r="E34" i="43"/>
  <c r="D34" i="43"/>
  <c r="C34" i="43"/>
  <c r="B34" i="43"/>
  <c r="AB33" i="43"/>
  <c r="AC33" i="43" s="1"/>
  <c r="Z33" i="43"/>
  <c r="AA33" i="43" s="1"/>
  <c r="Y33" i="43"/>
  <c r="AD33" i="43" s="1"/>
  <c r="V33" i="43"/>
  <c r="U33" i="43"/>
  <c r="R33" i="43"/>
  <c r="O33" i="43"/>
  <c r="M33" i="43"/>
  <c r="L33" i="43"/>
  <c r="W33" i="43" s="1"/>
  <c r="G33" i="43"/>
  <c r="F33" i="43"/>
  <c r="E33" i="43"/>
  <c r="D33" i="43"/>
  <c r="C33" i="43"/>
  <c r="B33" i="43"/>
  <c r="Y32" i="43"/>
  <c r="V32" i="43"/>
  <c r="U32" i="43"/>
  <c r="R32" i="43"/>
  <c r="O32" i="43"/>
  <c r="M32" i="43"/>
  <c r="L32" i="43"/>
  <c r="W32" i="43" s="1"/>
  <c r="G32" i="43"/>
  <c r="F32" i="43"/>
  <c r="E32" i="43"/>
  <c r="D32" i="43"/>
  <c r="C32" i="43"/>
  <c r="B32" i="43"/>
  <c r="AB31" i="43"/>
  <c r="AC31" i="43" s="1"/>
  <c r="Y31" i="43"/>
  <c r="Z31" i="43" s="1"/>
  <c r="AA31" i="43" s="1"/>
  <c r="V31" i="43"/>
  <c r="U31" i="43"/>
  <c r="R31" i="43"/>
  <c r="O31" i="43"/>
  <c r="M31" i="43"/>
  <c r="L31" i="43"/>
  <c r="G31" i="43"/>
  <c r="F31" i="43"/>
  <c r="E31" i="43"/>
  <c r="D31" i="43"/>
  <c r="C31" i="43"/>
  <c r="B31" i="43"/>
  <c r="Y30" i="43"/>
  <c r="V30" i="43"/>
  <c r="U30" i="43"/>
  <c r="R30" i="43"/>
  <c r="O30" i="43"/>
  <c r="M30" i="43"/>
  <c r="L30" i="43"/>
  <c r="G30" i="43"/>
  <c r="F30" i="43"/>
  <c r="E30" i="43"/>
  <c r="D30" i="43"/>
  <c r="C30" i="43"/>
  <c r="B30" i="43"/>
  <c r="AD29" i="43"/>
  <c r="AB29" i="43"/>
  <c r="AC29" i="43" s="1"/>
  <c r="Y29" i="43"/>
  <c r="Z29" i="43" s="1"/>
  <c r="AA29" i="43" s="1"/>
  <c r="V29" i="43"/>
  <c r="U29" i="43"/>
  <c r="R29" i="43"/>
  <c r="O29" i="43"/>
  <c r="M29" i="43"/>
  <c r="L29" i="43"/>
  <c r="G29" i="43"/>
  <c r="F29" i="43"/>
  <c r="E29" i="43"/>
  <c r="D29" i="43"/>
  <c r="C29" i="43"/>
  <c r="B29" i="43"/>
  <c r="Y28" i="43"/>
  <c r="V28" i="43"/>
  <c r="U28" i="43"/>
  <c r="S28" i="43"/>
  <c r="R28" i="43"/>
  <c r="O28" i="43"/>
  <c r="P28" i="43" s="1"/>
  <c r="M28" i="43"/>
  <c r="L28" i="43"/>
  <c r="G28" i="43"/>
  <c r="F28" i="43"/>
  <c r="E28" i="43"/>
  <c r="D28" i="43"/>
  <c r="C28" i="43"/>
  <c r="B28" i="43"/>
  <c r="Y27" i="43"/>
  <c r="AB27" i="43" s="1"/>
  <c r="AC27" i="43" s="1"/>
  <c r="V27" i="43"/>
  <c r="U27" i="43"/>
  <c r="R27" i="43"/>
  <c r="O27" i="43"/>
  <c r="M27" i="43"/>
  <c r="L27" i="43"/>
  <c r="W27" i="43" s="1"/>
  <c r="G27" i="43"/>
  <c r="F27" i="43"/>
  <c r="E27" i="43"/>
  <c r="D27" i="43"/>
  <c r="C27" i="43"/>
  <c r="B27" i="43"/>
  <c r="Y26" i="43"/>
  <c r="V26" i="43"/>
  <c r="U26" i="43"/>
  <c r="R26" i="43"/>
  <c r="P26" i="43"/>
  <c r="O26" i="43"/>
  <c r="M26" i="43"/>
  <c r="L26" i="43"/>
  <c r="G26" i="43"/>
  <c r="F26" i="43"/>
  <c r="E26" i="43"/>
  <c r="D26" i="43"/>
  <c r="C26" i="43"/>
  <c r="B26" i="43"/>
  <c r="AB25" i="43"/>
  <c r="AC25" i="43" s="1"/>
  <c r="Y25" i="43"/>
  <c r="Z25" i="43" s="1"/>
  <c r="AA25" i="43" s="1"/>
  <c r="V25" i="43"/>
  <c r="W25" i="43" s="1"/>
  <c r="U25" i="43"/>
  <c r="R25" i="43"/>
  <c r="O25" i="43"/>
  <c r="M25" i="43"/>
  <c r="L25" i="43"/>
  <c r="G25" i="43"/>
  <c r="F25" i="43"/>
  <c r="E25" i="43"/>
  <c r="D25" i="43"/>
  <c r="C25" i="43"/>
  <c r="B25" i="43"/>
  <c r="Y24" i="43"/>
  <c r="V24" i="43"/>
  <c r="U24" i="43"/>
  <c r="S24" i="43"/>
  <c r="R24" i="43"/>
  <c r="O24" i="43"/>
  <c r="P24" i="43" s="1"/>
  <c r="M24" i="43"/>
  <c r="L24" i="43"/>
  <c r="G24" i="43"/>
  <c r="F24" i="43"/>
  <c r="E24" i="43"/>
  <c r="D24" i="43"/>
  <c r="C24" i="43"/>
  <c r="B24" i="43"/>
  <c r="Y23" i="43"/>
  <c r="AB23" i="43" s="1"/>
  <c r="AC23" i="43" s="1"/>
  <c r="V23" i="43"/>
  <c r="U23" i="43"/>
  <c r="R23" i="43"/>
  <c r="O23" i="43"/>
  <c r="M23" i="43"/>
  <c r="L23" i="43"/>
  <c r="G23" i="43"/>
  <c r="F23" i="43"/>
  <c r="E23" i="43"/>
  <c r="D23" i="43"/>
  <c r="C23" i="43"/>
  <c r="B23" i="43"/>
  <c r="Y22" i="43"/>
  <c r="V22" i="43"/>
  <c r="X22" i="43" s="1"/>
  <c r="U22" i="43"/>
  <c r="S22" i="43"/>
  <c r="R22" i="43"/>
  <c r="O22" i="43"/>
  <c r="P22" i="43" s="1"/>
  <c r="M22" i="43"/>
  <c r="L22" i="43"/>
  <c r="G22" i="43"/>
  <c r="F22" i="43"/>
  <c r="E22" i="43"/>
  <c r="D22" i="43"/>
  <c r="C22" i="43"/>
  <c r="B22" i="43"/>
  <c r="Y21" i="43"/>
  <c r="AB21" i="43" s="1"/>
  <c r="AC21" i="43" s="1"/>
  <c r="V21" i="43"/>
  <c r="U21" i="43"/>
  <c r="R21" i="43"/>
  <c r="O21" i="43"/>
  <c r="M21" i="43"/>
  <c r="L21" i="43"/>
  <c r="G21" i="43"/>
  <c r="F21" i="43"/>
  <c r="E21" i="43"/>
  <c r="D21" i="43"/>
  <c r="C21" i="43"/>
  <c r="B21" i="43"/>
  <c r="Y20" i="43"/>
  <c r="V20" i="43"/>
  <c r="X20" i="43" s="1"/>
  <c r="U20" i="43"/>
  <c r="S20" i="43"/>
  <c r="R20" i="43"/>
  <c r="O20" i="43"/>
  <c r="P20" i="43" s="1"/>
  <c r="M20" i="43"/>
  <c r="L20" i="43"/>
  <c r="G20" i="43"/>
  <c r="F20" i="43"/>
  <c r="E20" i="43"/>
  <c r="D20" i="43"/>
  <c r="C20" i="43"/>
  <c r="B20" i="43"/>
  <c r="Y19" i="43"/>
  <c r="AB19" i="43" s="1"/>
  <c r="AC19" i="43" s="1"/>
  <c r="V19" i="43"/>
  <c r="U19" i="43"/>
  <c r="R19" i="43"/>
  <c r="O19" i="43"/>
  <c r="M19" i="43"/>
  <c r="L19" i="43"/>
  <c r="G19" i="43"/>
  <c r="F19" i="43"/>
  <c r="E19" i="43"/>
  <c r="D19" i="43"/>
  <c r="C19" i="43"/>
  <c r="B19" i="43"/>
  <c r="Y18" i="43"/>
  <c r="V18" i="43"/>
  <c r="X18" i="43" s="1"/>
  <c r="U18" i="43"/>
  <c r="S18" i="43"/>
  <c r="R18" i="43"/>
  <c r="O18" i="43"/>
  <c r="P18" i="43" s="1"/>
  <c r="M18" i="43"/>
  <c r="L18" i="43"/>
  <c r="G18" i="43"/>
  <c r="F18" i="43"/>
  <c r="E18" i="43"/>
  <c r="D18" i="43"/>
  <c r="C18" i="43"/>
  <c r="B18" i="43"/>
  <c r="Y17" i="43"/>
  <c r="AB17" i="43" s="1"/>
  <c r="AC17" i="43" s="1"/>
  <c r="V17" i="43"/>
  <c r="U17" i="43"/>
  <c r="R17" i="43"/>
  <c r="O17" i="43"/>
  <c r="M17" i="43"/>
  <c r="L17" i="43"/>
  <c r="G17" i="43"/>
  <c r="F17" i="43"/>
  <c r="E17" i="43"/>
  <c r="D17" i="43"/>
  <c r="C17" i="43"/>
  <c r="B17" i="43"/>
  <c r="Y16" i="43"/>
  <c r="V16" i="43"/>
  <c r="U16" i="43"/>
  <c r="R16" i="43"/>
  <c r="O16" i="43"/>
  <c r="P16" i="43" s="1"/>
  <c r="M16" i="43"/>
  <c r="L16" i="43"/>
  <c r="G16" i="43"/>
  <c r="F16" i="43"/>
  <c r="E16" i="43"/>
  <c r="D16" i="43"/>
  <c r="C16" i="43"/>
  <c r="B16" i="43"/>
  <c r="AB15" i="43"/>
  <c r="AC15" i="43" s="1"/>
  <c r="Z15" i="43"/>
  <c r="AA15" i="43" s="1"/>
  <c r="Y15" i="43"/>
  <c r="AD15" i="43" s="1"/>
  <c r="V15" i="43"/>
  <c r="U15" i="43"/>
  <c r="R15" i="43"/>
  <c r="O15" i="43"/>
  <c r="M15" i="43"/>
  <c r="L15" i="43"/>
  <c r="G15" i="43"/>
  <c r="F15" i="43"/>
  <c r="E15" i="43"/>
  <c r="D15" i="43"/>
  <c r="C15" i="43"/>
  <c r="B15" i="43"/>
  <c r="Y14" i="43"/>
  <c r="V14" i="43"/>
  <c r="X14" i="43" s="1"/>
  <c r="U14" i="43"/>
  <c r="R14" i="43"/>
  <c r="O14" i="43"/>
  <c r="P14" i="43" s="1"/>
  <c r="M14" i="43"/>
  <c r="L14" i="43"/>
  <c r="G14" i="43"/>
  <c r="F14" i="43"/>
  <c r="E14" i="43"/>
  <c r="D14" i="43"/>
  <c r="C14" i="43"/>
  <c r="B14" i="43"/>
  <c r="AB13" i="43"/>
  <c r="AC13" i="43" s="1"/>
  <c r="Z13" i="43"/>
  <c r="AA13" i="43" s="1"/>
  <c r="Y13" i="43"/>
  <c r="AD13" i="43" s="1"/>
  <c r="V13" i="43"/>
  <c r="U13" i="43"/>
  <c r="R13" i="43"/>
  <c r="O13" i="43"/>
  <c r="M13" i="43"/>
  <c r="L13" i="43"/>
  <c r="G13" i="43"/>
  <c r="F13" i="43"/>
  <c r="E13" i="43"/>
  <c r="D13" i="43"/>
  <c r="C13" i="43"/>
  <c r="B13" i="43"/>
  <c r="Y12" i="43"/>
  <c r="V12" i="43"/>
  <c r="X12" i="43" s="1"/>
  <c r="U12" i="43"/>
  <c r="R12" i="43"/>
  <c r="O12" i="43"/>
  <c r="P12" i="43" s="1"/>
  <c r="M12" i="43"/>
  <c r="L12" i="43"/>
  <c r="S12" i="43" s="1"/>
  <c r="G12" i="43"/>
  <c r="F12" i="43"/>
  <c r="E12" i="43"/>
  <c r="D12" i="43"/>
  <c r="C12" i="43"/>
  <c r="B12" i="43"/>
  <c r="AB11" i="43"/>
  <c r="AC11" i="43" s="1"/>
  <c r="Z11" i="43"/>
  <c r="AA11" i="43" s="1"/>
  <c r="Y11" i="43"/>
  <c r="AD11" i="43" s="1"/>
  <c r="V11" i="43"/>
  <c r="U11" i="43"/>
  <c r="R11" i="43"/>
  <c r="O11" i="43"/>
  <c r="M11" i="43"/>
  <c r="L11" i="43"/>
  <c r="G11" i="43"/>
  <c r="F11" i="43"/>
  <c r="E11" i="43"/>
  <c r="D11" i="43"/>
  <c r="C11" i="43"/>
  <c r="B11" i="43"/>
  <c r="Y10" i="43"/>
  <c r="V10" i="43"/>
  <c r="U10" i="43"/>
  <c r="R10" i="43"/>
  <c r="P10" i="43"/>
  <c r="O10" i="43"/>
  <c r="M10" i="43"/>
  <c r="L10" i="43"/>
  <c r="G10" i="43"/>
  <c r="F10" i="43"/>
  <c r="E10" i="43"/>
  <c r="D10" i="43"/>
  <c r="C10" i="43"/>
  <c r="B10" i="43"/>
  <c r="AB9" i="43"/>
  <c r="AC9" i="43" s="1"/>
  <c r="Y9" i="43"/>
  <c r="Z9" i="43" s="1"/>
  <c r="AA9" i="43" s="1"/>
  <c r="V9" i="43"/>
  <c r="U9" i="43"/>
  <c r="R9" i="43"/>
  <c r="O9" i="43"/>
  <c r="M9" i="43"/>
  <c r="L9" i="43"/>
  <c r="G9" i="43"/>
  <c r="F9" i="43"/>
  <c r="E9" i="43"/>
  <c r="D9" i="43"/>
  <c r="C9" i="43"/>
  <c r="B9" i="43"/>
  <c r="Y8" i="43"/>
  <c r="AB8" i="43" s="1"/>
  <c r="AC8" i="43" s="1"/>
  <c r="V8" i="43"/>
  <c r="U8" i="43"/>
  <c r="R8" i="43"/>
  <c r="O8" i="43"/>
  <c r="M8" i="43"/>
  <c r="L8" i="43"/>
  <c r="G8" i="43"/>
  <c r="F8" i="43"/>
  <c r="E8" i="43"/>
  <c r="D8" i="43"/>
  <c r="C8" i="43"/>
  <c r="B8" i="43"/>
  <c r="AB7" i="43"/>
  <c r="AC7" i="43" s="1"/>
  <c r="Y7" i="43"/>
  <c r="Z7" i="43" s="1"/>
  <c r="AA7" i="43" s="1"/>
  <c r="V7" i="43"/>
  <c r="U7" i="43"/>
  <c r="R7" i="43"/>
  <c r="O7" i="43"/>
  <c r="M7" i="43"/>
  <c r="L7" i="43"/>
  <c r="G7" i="43"/>
  <c r="F7" i="43"/>
  <c r="E7" i="43"/>
  <c r="D7" i="43"/>
  <c r="C7" i="43"/>
  <c r="B7" i="43"/>
  <c r="AD6" i="43"/>
  <c r="Y6" i="43"/>
  <c r="AB6" i="43" s="1"/>
  <c r="AC6" i="43" s="1"/>
  <c r="V6" i="43"/>
  <c r="X6" i="43" s="1"/>
  <c r="U6" i="43"/>
  <c r="R6" i="43"/>
  <c r="P6" i="43"/>
  <c r="O6" i="43"/>
  <c r="M6" i="43"/>
  <c r="L6" i="43"/>
  <c r="S6" i="43" s="1"/>
  <c r="G6" i="43"/>
  <c r="F6" i="43"/>
  <c r="E6" i="43"/>
  <c r="D6" i="43"/>
  <c r="C6" i="43"/>
  <c r="B6" i="43"/>
  <c r="AB5" i="43"/>
  <c r="AC5" i="43" s="1"/>
  <c r="Y5" i="43"/>
  <c r="Z5" i="43" s="1"/>
  <c r="AA5" i="43" s="1"/>
  <c r="V5" i="43"/>
  <c r="U5" i="43"/>
  <c r="R5" i="43"/>
  <c r="O5" i="43"/>
  <c r="M5" i="43"/>
  <c r="L5" i="43"/>
  <c r="G5" i="43"/>
  <c r="F5" i="43"/>
  <c r="E5" i="43"/>
  <c r="D5" i="43"/>
  <c r="C5" i="43"/>
  <c r="B5" i="43"/>
  <c r="Y4" i="43"/>
  <c r="AB4" i="43" s="1"/>
  <c r="AC4" i="43" s="1"/>
  <c r="V4" i="43"/>
  <c r="U4" i="43"/>
  <c r="R4" i="43"/>
  <c r="O4" i="43"/>
  <c r="P4" i="43" s="1"/>
  <c r="M4" i="43"/>
  <c r="L4" i="43"/>
  <c r="G4" i="43"/>
  <c r="F4" i="43"/>
  <c r="E4" i="43"/>
  <c r="D4" i="43"/>
  <c r="C4" i="43"/>
  <c r="B4" i="43"/>
  <c r="E12" i="70"/>
  <c r="E11" i="70"/>
  <c r="D11" i="70"/>
  <c r="E10" i="70"/>
  <c r="D10" i="70"/>
  <c r="E9" i="70"/>
  <c r="E6" i="70"/>
  <c r="E4" i="70"/>
  <c r="D4" i="70"/>
  <c r="E3" i="70"/>
  <c r="D3" i="70"/>
  <c r="E13" i="70"/>
  <c r="X146" i="43" l="1"/>
  <c r="X150" i="43"/>
  <c r="AD155" i="43"/>
  <c r="AB166" i="43"/>
  <c r="AC166" i="43" s="1"/>
  <c r="AB172" i="43"/>
  <c r="AC172" i="43" s="1"/>
  <c r="P146" i="43"/>
  <c r="P164" i="43"/>
  <c r="AB170" i="43"/>
  <c r="AC170" i="43" s="1"/>
  <c r="AD150" i="43"/>
  <c r="AD182" i="43"/>
  <c r="AD66" i="43"/>
  <c r="AD67" i="43"/>
  <c r="S77" i="43"/>
  <c r="S79" i="43"/>
  <c r="AD84" i="43"/>
  <c r="AD92" i="43"/>
  <c r="X49" i="43"/>
  <c r="P50" i="43"/>
  <c r="P51" i="43"/>
  <c r="X51" i="43"/>
  <c r="AB52" i="43"/>
  <c r="AC52" i="43" s="1"/>
  <c r="Z53" i="43"/>
  <c r="AA53" i="43" s="1"/>
  <c r="AB63" i="43"/>
  <c r="AC63" i="43" s="1"/>
  <c r="X65" i="43"/>
  <c r="AB65" i="43"/>
  <c r="AC65" i="43" s="1"/>
  <c r="Z66" i="43"/>
  <c r="AA66" i="43" s="1"/>
  <c r="Z67" i="43"/>
  <c r="AA67" i="43" s="1"/>
  <c r="P68" i="43"/>
  <c r="X68" i="43"/>
  <c r="AB68" i="43"/>
  <c r="AC68" i="43" s="1"/>
  <c r="S69" i="43"/>
  <c r="Z69" i="43"/>
  <c r="AA69" i="43" s="1"/>
  <c r="Z70" i="43"/>
  <c r="AA70" i="43" s="1"/>
  <c r="S71" i="43"/>
  <c r="P74" i="43"/>
  <c r="AD77" i="43"/>
  <c r="AD78" i="43"/>
  <c r="AB82" i="43"/>
  <c r="AC82" i="43" s="1"/>
  <c r="W83" i="43"/>
  <c r="AB83" i="43"/>
  <c r="AC83" i="43" s="1"/>
  <c r="Z84" i="43"/>
  <c r="AA84" i="43" s="1"/>
  <c r="P85" i="43"/>
  <c r="W85" i="43"/>
  <c r="P88" i="43"/>
  <c r="AB88" i="43"/>
  <c r="AC88" i="43" s="1"/>
  <c r="X89" i="43"/>
  <c r="Z92" i="43"/>
  <c r="AA92" i="43" s="1"/>
  <c r="P93" i="43"/>
  <c r="X93" i="43"/>
  <c r="AB93" i="43"/>
  <c r="AC93" i="43" s="1"/>
  <c r="P49" i="43"/>
  <c r="P52" i="43"/>
  <c r="X52" i="43"/>
  <c r="AB53" i="43"/>
  <c r="AC53" i="43" s="1"/>
  <c r="X64" i="43"/>
  <c r="P65" i="43"/>
  <c r="AD69" i="43"/>
  <c r="AD70" i="43"/>
  <c r="AB75" i="43"/>
  <c r="AC75" i="43" s="1"/>
  <c r="P77" i="43"/>
  <c r="W77" i="43"/>
  <c r="P83" i="43"/>
  <c r="X87" i="43"/>
  <c r="S55" i="43"/>
  <c r="S56" i="43"/>
  <c r="S57" i="43"/>
  <c r="S58" i="43"/>
  <c r="S59" i="43"/>
  <c r="S60" i="43"/>
  <c r="S61" i="43"/>
  <c r="P64" i="43"/>
  <c r="W67" i="43"/>
  <c r="S85" i="43"/>
  <c r="S87" i="43"/>
  <c r="X88" i="43"/>
  <c r="P89" i="43"/>
  <c r="Z994" i="43"/>
  <c r="AA994" i="43" s="1"/>
  <c r="X998" i="43"/>
  <c r="P1002" i="43"/>
  <c r="X1002" i="43"/>
  <c r="S1004" i="43"/>
  <c r="S1006" i="43"/>
  <c r="Z1006" i="43"/>
  <c r="AA1006" i="43" s="1"/>
  <c r="Z1010" i="43"/>
  <c r="AA1010" i="43" s="1"/>
  <c r="AD1018" i="43"/>
  <c r="Z1020" i="43"/>
  <c r="AA1020" i="43" s="1"/>
  <c r="AB1021" i="43"/>
  <c r="AC1021" i="43" s="1"/>
  <c r="Z1024" i="43"/>
  <c r="AA1024" i="43" s="1"/>
  <c r="AB1025" i="43"/>
  <c r="AC1025" i="43" s="1"/>
  <c r="P1028" i="43"/>
  <c r="X1028" i="43"/>
  <c r="P1030" i="43"/>
  <c r="AD994" i="43"/>
  <c r="P1000" i="43"/>
  <c r="AD1006" i="43"/>
  <c r="AD1010" i="43"/>
  <c r="X1018" i="43"/>
  <c r="AD1020" i="43"/>
  <c r="AD1024" i="43"/>
  <c r="Z1031" i="43"/>
  <c r="AA1031" i="43" s="1"/>
  <c r="AD1037" i="43"/>
  <c r="X1038" i="43"/>
  <c r="X994" i="43"/>
  <c r="X1006" i="43"/>
  <c r="X1010" i="43"/>
  <c r="AB1036" i="43"/>
  <c r="AC1036" i="43" s="1"/>
  <c r="S2075" i="43"/>
  <c r="X2080" i="43"/>
  <c r="S2081" i="43"/>
  <c r="Z2081" i="43"/>
  <c r="AA2081" i="43" s="1"/>
  <c r="AB2083" i="43"/>
  <c r="AC2083" i="43" s="1"/>
  <c r="W2086" i="43"/>
  <c r="S2088" i="43"/>
  <c r="Z2088" i="43"/>
  <c r="AA2088" i="43" s="1"/>
  <c r="AD2094" i="43"/>
  <c r="Z2096" i="43"/>
  <c r="AA2096" i="43" s="1"/>
  <c r="X2097" i="43"/>
  <c r="S2100" i="43"/>
  <c r="Z2100" i="43"/>
  <c r="AA2100" i="43" s="1"/>
  <c r="AB2117" i="43"/>
  <c r="AC2117" i="43" s="1"/>
  <c r="Z2074" i="43"/>
  <c r="AA2074" i="43" s="1"/>
  <c r="Z2076" i="43"/>
  <c r="AA2076" i="43" s="1"/>
  <c r="P2080" i="43"/>
  <c r="AD2087" i="43"/>
  <c r="P2090" i="43"/>
  <c r="X2095" i="43"/>
  <c r="P2097" i="43"/>
  <c r="Z2099" i="43"/>
  <c r="AA2099" i="43" s="1"/>
  <c r="AD2100" i="43"/>
  <c r="Z2102" i="43"/>
  <c r="AA2102" i="43" s="1"/>
  <c r="Z2110" i="43"/>
  <c r="AA2110" i="43" s="1"/>
  <c r="Z2112" i="43"/>
  <c r="AA2112" i="43" s="1"/>
  <c r="Z2115" i="43"/>
  <c r="AA2115" i="43" s="1"/>
  <c r="X2116" i="43"/>
  <c r="S2078" i="43"/>
  <c r="AD2080" i="43"/>
  <c r="S2091" i="43"/>
  <c r="P2075" i="43"/>
  <c r="X2075" i="43"/>
  <c r="P2078" i="43"/>
  <c r="X2078" i="43"/>
  <c r="Z2080" i="43"/>
  <c r="AA2080" i="43" s="1"/>
  <c r="AD2083" i="43"/>
  <c r="W2087" i="43"/>
  <c r="AB2089" i="43"/>
  <c r="AC2089" i="43" s="1"/>
  <c r="AD2090" i="43"/>
  <c r="P2100" i="43"/>
  <c r="X2100" i="43"/>
  <c r="X2102" i="43"/>
  <c r="AB2102" i="43"/>
  <c r="AC2102" i="43" s="1"/>
  <c r="Z2103" i="43"/>
  <c r="AA2103" i="43" s="1"/>
  <c r="P2105" i="43"/>
  <c r="S2107" i="43"/>
  <c r="X2108" i="43"/>
  <c r="Z2109" i="43"/>
  <c r="AA2109" i="43" s="1"/>
  <c r="Z2111" i="43"/>
  <c r="AA2111" i="43" s="1"/>
  <c r="P2112" i="43"/>
  <c r="X2112" i="43"/>
  <c r="Z2114" i="43"/>
  <c r="AA2114" i="43" s="1"/>
  <c r="P2118" i="43"/>
  <c r="AD2111" i="43"/>
  <c r="P2074" i="43"/>
  <c r="AB2074" i="43"/>
  <c r="AC2074" i="43" s="1"/>
  <c r="AD2076" i="43"/>
  <c r="AB2077" i="43"/>
  <c r="AC2077" i="43" s="1"/>
  <c r="X2079" i="43"/>
  <c r="X2081" i="43"/>
  <c r="AD2081" i="43"/>
  <c r="P2084" i="43"/>
  <c r="X2084" i="43"/>
  <c r="AB2084" i="43"/>
  <c r="AC2084" i="43" s="1"/>
  <c r="S2085" i="43"/>
  <c r="Z2085" i="43"/>
  <c r="AA2085" i="43" s="1"/>
  <c r="P2091" i="43"/>
  <c r="X2091" i="43"/>
  <c r="AD2092" i="43"/>
  <c r="AB2093" i="43"/>
  <c r="AC2093" i="43" s="1"/>
  <c r="S2094" i="43"/>
  <c r="Z2094" i="43"/>
  <c r="AA2094" i="43" s="1"/>
  <c r="S2095" i="43"/>
  <c r="X2096" i="43"/>
  <c r="AB2096" i="43"/>
  <c r="AC2096" i="43" s="1"/>
  <c r="AD2097" i="43"/>
  <c r="AD2098" i="43"/>
  <c r="AB2099" i="43"/>
  <c r="AC2099" i="43" s="1"/>
  <c r="X2101" i="43"/>
  <c r="AD2106" i="43"/>
  <c r="P2108" i="43"/>
  <c r="S2110" i="43"/>
  <c r="W2115" i="43"/>
  <c r="AB2115" i="43"/>
  <c r="AC2115" i="43" s="1"/>
  <c r="S2116" i="43"/>
  <c r="Z2118" i="43"/>
  <c r="AA2118" i="43" s="1"/>
  <c r="S2079" i="43"/>
  <c r="S2101" i="43"/>
  <c r="AD2103" i="43"/>
  <c r="AD2109" i="43"/>
  <c r="S2112" i="43"/>
  <c r="AD2114" i="43"/>
  <c r="S2143" i="43"/>
  <c r="S2144" i="43"/>
  <c r="S2150" i="43"/>
  <c r="AD2136" i="43"/>
  <c r="S2140" i="43"/>
  <c r="S2119" i="43"/>
  <c r="Z2119" i="43"/>
  <c r="AA2119" i="43" s="1"/>
  <c r="S2120" i="43"/>
  <c r="P2122" i="43"/>
  <c r="AB2124" i="43"/>
  <c r="AC2124" i="43" s="1"/>
  <c r="S2125" i="43"/>
  <c r="Z2125" i="43"/>
  <c r="AA2125" i="43" s="1"/>
  <c r="S2126" i="43"/>
  <c r="X2132" i="43"/>
  <c r="Z2133" i="43"/>
  <c r="AA2133" i="43" s="1"/>
  <c r="P2134" i="43"/>
  <c r="X2134" i="43"/>
  <c r="Z2136" i="43"/>
  <c r="AA2136" i="43" s="1"/>
  <c r="P2137" i="43"/>
  <c r="X2137" i="43"/>
  <c r="P2139" i="43"/>
  <c r="AB2141" i="43"/>
  <c r="AC2141" i="43" s="1"/>
  <c r="AD2142" i="43"/>
  <c r="AD2143" i="43"/>
  <c r="AB2144" i="43"/>
  <c r="AC2144" i="43" s="1"/>
  <c r="X2145" i="43"/>
  <c r="Z2146" i="43"/>
  <c r="AA2146" i="43" s="1"/>
  <c r="S2147" i="43"/>
  <c r="AD2149" i="43"/>
  <c r="AB2150" i="43"/>
  <c r="AC2150" i="43" s="1"/>
  <c r="X2154" i="43"/>
  <c r="P2155" i="43"/>
  <c r="X2160" i="43"/>
  <c r="P2161" i="43"/>
  <c r="P2162" i="43"/>
  <c r="X2162" i="43"/>
  <c r="AD2133" i="43"/>
  <c r="S2149" i="43"/>
  <c r="S2156" i="43"/>
  <c r="AD2119" i="43"/>
  <c r="S2123" i="43"/>
  <c r="AD2125" i="43"/>
  <c r="P2128" i="43"/>
  <c r="AB2130" i="43"/>
  <c r="AC2130" i="43" s="1"/>
  <c r="S2131" i="43"/>
  <c r="S2132" i="43"/>
  <c r="X2138" i="43"/>
  <c r="P2140" i="43"/>
  <c r="X2140" i="43"/>
  <c r="P2145" i="43"/>
  <c r="AD2146" i="43"/>
  <c r="P2149" i="43"/>
  <c r="X2149" i="43"/>
  <c r="P2151" i="43"/>
  <c r="S2154" i="43"/>
  <c r="P2156" i="43"/>
  <c r="X2156" i="43"/>
  <c r="AB2159" i="43"/>
  <c r="AC2159" i="43" s="1"/>
  <c r="W2160" i="43"/>
  <c r="AB2163" i="43"/>
  <c r="AC2163" i="43" s="1"/>
  <c r="S2129" i="43"/>
  <c r="S2134" i="43"/>
  <c r="S2137" i="43"/>
  <c r="S2138" i="43"/>
  <c r="X2144" i="43"/>
  <c r="X2150" i="43"/>
  <c r="S2162" i="43"/>
  <c r="S1986" i="43"/>
  <c r="Z1993" i="43"/>
  <c r="AA1993" i="43" s="1"/>
  <c r="S2000" i="43"/>
  <c r="AB1986" i="43"/>
  <c r="AC1986" i="43" s="1"/>
  <c r="P1988" i="43"/>
  <c r="X1992" i="43"/>
  <c r="AB1993" i="43"/>
  <c r="AC1993" i="43" s="1"/>
  <c r="Z1997" i="43"/>
  <c r="AA1997" i="43" s="1"/>
  <c r="W2005" i="43"/>
  <c r="P2008" i="43"/>
  <c r="Z2015" i="43"/>
  <c r="AA2015" i="43" s="1"/>
  <c r="Z2017" i="43"/>
  <c r="AA2017" i="43" s="1"/>
  <c r="P2022" i="43"/>
  <c r="Z1986" i="43"/>
  <c r="AA1986" i="43" s="1"/>
  <c r="S2014" i="43"/>
  <c r="Z2021" i="43"/>
  <c r="AA2021" i="43" s="1"/>
  <c r="X1986" i="43"/>
  <c r="S1990" i="43"/>
  <c r="P2005" i="43"/>
  <c r="AB2011" i="43"/>
  <c r="AC2011" i="43" s="1"/>
  <c r="AB2015" i="43"/>
  <c r="AC2015" i="43" s="1"/>
  <c r="X2016" i="43"/>
  <c r="AB2017" i="43"/>
  <c r="AC2017" i="43" s="1"/>
  <c r="X2024" i="43"/>
  <c r="S2020" i="43"/>
  <c r="AD568" i="43"/>
  <c r="P571" i="43"/>
  <c r="P577" i="43"/>
  <c r="X577" i="43"/>
  <c r="AD577" i="43"/>
  <c r="W550" i="43"/>
  <c r="W554" i="43"/>
  <c r="W558" i="43"/>
  <c r="P563" i="43"/>
  <c r="Z567" i="43"/>
  <c r="AA567" i="43" s="1"/>
  <c r="Z568" i="43"/>
  <c r="AA568" i="43" s="1"/>
  <c r="X569" i="43"/>
  <c r="P570" i="43"/>
  <c r="X570" i="43"/>
  <c r="AB571" i="43"/>
  <c r="AC571" i="43" s="1"/>
  <c r="AD576" i="43"/>
  <c r="Z577" i="43"/>
  <c r="AA577" i="43" s="1"/>
  <c r="P584" i="43"/>
  <c r="AD567" i="43"/>
  <c r="P576" i="43"/>
  <c r="X576" i="43"/>
  <c r="AB582" i="43"/>
  <c r="AC582" i="43" s="1"/>
  <c r="Z583" i="43"/>
  <c r="AA583" i="43" s="1"/>
  <c r="P586" i="43"/>
  <c r="AB587" i="43"/>
  <c r="AC587" i="43" s="1"/>
  <c r="R5262" i="43"/>
  <c r="R5285" i="43"/>
  <c r="W1648" i="43"/>
  <c r="R5267" i="43"/>
  <c r="AB1625" i="43"/>
  <c r="AC1625" i="43" s="1"/>
  <c r="AB1629" i="43"/>
  <c r="AC1629" i="43" s="1"/>
  <c r="AD1645" i="43"/>
  <c r="W1646" i="43"/>
  <c r="AD1653" i="43"/>
  <c r="W1654" i="43"/>
  <c r="P1626" i="43"/>
  <c r="S959" i="43"/>
  <c r="S951" i="43"/>
  <c r="S953" i="43"/>
  <c r="Z957" i="43"/>
  <c r="AA957" i="43" s="1"/>
  <c r="Z975" i="43"/>
  <c r="AA975" i="43" s="1"/>
  <c r="S981" i="43"/>
  <c r="W988" i="43"/>
  <c r="Z949" i="43"/>
  <c r="AA949" i="43" s="1"/>
  <c r="Z951" i="43"/>
  <c r="AA951" i="43" s="1"/>
  <c r="X952" i="43"/>
  <c r="AB957" i="43"/>
  <c r="AC957" i="43" s="1"/>
  <c r="P959" i="43"/>
  <c r="W959" i="43"/>
  <c r="Z972" i="43"/>
  <c r="AA972" i="43" s="1"/>
  <c r="AB975" i="43"/>
  <c r="AC975" i="43" s="1"/>
  <c r="Z976" i="43"/>
  <c r="AA976" i="43" s="1"/>
  <c r="P977" i="43"/>
  <c r="W977" i="43"/>
  <c r="Z979" i="43"/>
  <c r="AA979" i="43" s="1"/>
  <c r="X980" i="43"/>
  <c r="P984" i="43"/>
  <c r="X984" i="43"/>
  <c r="S985" i="43"/>
  <c r="Z989" i="43"/>
  <c r="AA989" i="43" s="1"/>
  <c r="W990" i="43"/>
  <c r="Z992" i="43"/>
  <c r="AA992" i="43" s="1"/>
  <c r="X993" i="43"/>
  <c r="X951" i="43"/>
  <c r="P951" i="43"/>
  <c r="P953" i="43"/>
  <c r="W953" i="43"/>
  <c r="S973" i="43"/>
  <c r="P981" i="43"/>
  <c r="W981" i="43"/>
  <c r="Z679" i="43"/>
  <c r="AA679" i="43" s="1"/>
  <c r="Z680" i="43"/>
  <c r="AA680" i="43" s="1"/>
  <c r="Z683" i="43"/>
  <c r="AA683" i="43" s="1"/>
  <c r="Z684" i="43"/>
  <c r="AA684" i="43" s="1"/>
  <c r="S687" i="43"/>
  <c r="Z687" i="43"/>
  <c r="AA687" i="43" s="1"/>
  <c r="Z688" i="43"/>
  <c r="AA688" i="43" s="1"/>
  <c r="AB697" i="43"/>
  <c r="AC697" i="43" s="1"/>
  <c r="AB705" i="43"/>
  <c r="AC705" i="43" s="1"/>
  <c r="AB713" i="43"/>
  <c r="AC713" i="43" s="1"/>
  <c r="AB717" i="43"/>
  <c r="AC717" i="43" s="1"/>
  <c r="Z721" i="43"/>
  <c r="AA721" i="43" s="1"/>
  <c r="X722" i="43"/>
  <c r="AD679" i="43"/>
  <c r="AB680" i="43"/>
  <c r="AC680" i="43" s="1"/>
  <c r="X682" i="43"/>
  <c r="AD683" i="43"/>
  <c r="AB684" i="43"/>
  <c r="AC684" i="43" s="1"/>
  <c r="AD687" i="43"/>
  <c r="AB688" i="43"/>
  <c r="AC688" i="43" s="1"/>
  <c r="Z689" i="43"/>
  <c r="AA689" i="43" s="1"/>
  <c r="P691" i="43"/>
  <c r="AB695" i="43"/>
  <c r="AC695" i="43" s="1"/>
  <c r="AB703" i="43"/>
  <c r="AC703" i="43" s="1"/>
  <c r="AB711" i="43"/>
  <c r="AC711" i="43" s="1"/>
  <c r="Z716" i="43"/>
  <c r="AA716" i="43" s="1"/>
  <c r="P718" i="43"/>
  <c r="X719" i="43"/>
  <c r="P680" i="43"/>
  <c r="X680" i="43"/>
  <c r="P683" i="43"/>
  <c r="X683" i="43"/>
  <c r="P684" i="43"/>
  <c r="X684" i="43"/>
  <c r="X687" i="43"/>
  <c r="P688" i="43"/>
  <c r="X688" i="43"/>
  <c r="AD689" i="43"/>
  <c r="AD716" i="43"/>
  <c r="X1415" i="43"/>
  <c r="W1432" i="43"/>
  <c r="AB1436" i="43"/>
  <c r="AC1436" i="43" s="1"/>
  <c r="Z1441" i="43"/>
  <c r="AA1441" i="43" s="1"/>
  <c r="P1402" i="43"/>
  <c r="P1408" i="43"/>
  <c r="X1409" i="43"/>
  <c r="P1413" i="43"/>
  <c r="P1415" i="43"/>
  <c r="AB1426" i="43"/>
  <c r="AC1426" i="43" s="1"/>
  <c r="Z1428" i="43"/>
  <c r="AA1428" i="43" s="1"/>
  <c r="P1432" i="43"/>
  <c r="W1408" i="43"/>
  <c r="W1406" i="43"/>
  <c r="P1409" i="43"/>
  <c r="W1430" i="43"/>
  <c r="P1429" i="43"/>
  <c r="AD1402" i="43"/>
  <c r="P1405" i="43"/>
  <c r="AB1406" i="43"/>
  <c r="AC1406" i="43" s="1"/>
  <c r="P1418" i="43"/>
  <c r="AD1418" i="43"/>
  <c r="S1419" i="43"/>
  <c r="P1425" i="43"/>
  <c r="X1425" i="43"/>
  <c r="AD1428" i="43"/>
  <c r="S1429" i="43"/>
  <c r="P1430" i="43"/>
  <c r="AB1434" i="43"/>
  <c r="AC1434" i="43" s="1"/>
  <c r="AD1441" i="43"/>
  <c r="Z1443" i="43"/>
  <c r="AA1443" i="43" s="1"/>
  <c r="P1403" i="43"/>
  <c r="X1403" i="43"/>
  <c r="P1414" i="43"/>
  <c r="W1424" i="43"/>
  <c r="P1442" i="43"/>
  <c r="X1442" i="43"/>
  <c r="AB1443" i="43"/>
  <c r="AC1443" i="43" s="1"/>
  <c r="AB2218" i="43"/>
  <c r="AC2218" i="43" s="1"/>
  <c r="Z2223" i="43"/>
  <c r="AA2223" i="43" s="1"/>
  <c r="P2234" i="43"/>
  <c r="S2243" i="43"/>
  <c r="AB2251" i="43"/>
  <c r="AC2251" i="43" s="1"/>
  <c r="Z2210" i="43"/>
  <c r="AA2210" i="43" s="1"/>
  <c r="X2219" i="43"/>
  <c r="AB2223" i="43"/>
  <c r="AC2223" i="43" s="1"/>
  <c r="AB2225" i="43"/>
  <c r="AC2225" i="43" s="1"/>
  <c r="X2226" i="43"/>
  <c r="AB2227" i="43"/>
  <c r="AC2227" i="43" s="1"/>
  <c r="P2232" i="43"/>
  <c r="AD2234" i="43"/>
  <c r="AB2236" i="43"/>
  <c r="AC2236" i="43" s="1"/>
  <c r="P2239" i="43"/>
  <c r="Z2245" i="43"/>
  <c r="AA2245" i="43" s="1"/>
  <c r="S2248" i="43"/>
  <c r="Z2249" i="43"/>
  <c r="AA2249" i="43" s="1"/>
  <c r="P2212" i="43"/>
  <c r="S2252" i="43"/>
  <c r="AD2246" i="43"/>
  <c r="AB2212" i="43"/>
  <c r="AC2212" i="43" s="1"/>
  <c r="AB2220" i="43"/>
  <c r="AC2220" i="43" s="1"/>
  <c r="S2224" i="43"/>
  <c r="Z2226" i="43"/>
  <c r="AA2226" i="43" s="1"/>
  <c r="Z2239" i="43"/>
  <c r="AA2239" i="43" s="1"/>
  <c r="AB2243" i="43"/>
  <c r="AC2243" i="43" s="1"/>
  <c r="Z2246" i="43"/>
  <c r="AA2246" i="43" s="1"/>
  <c r="AD2250" i="43"/>
  <c r="Z2253" i="43"/>
  <c r="AA2253" i="43" s="1"/>
  <c r="X2251" i="43"/>
  <c r="S2211" i="43"/>
  <c r="AB2214" i="43"/>
  <c r="AC2214" i="43" s="1"/>
  <c r="S2216" i="43"/>
  <c r="S2219" i="43"/>
  <c r="AB2222" i="43"/>
  <c r="AC2222" i="43" s="1"/>
  <c r="Z2231" i="43"/>
  <c r="AA2231" i="43" s="1"/>
  <c r="AB2209" i="43"/>
  <c r="AC2209" i="43" s="1"/>
  <c r="AB2211" i="43"/>
  <c r="AC2211" i="43" s="1"/>
  <c r="P2213" i="43"/>
  <c r="AB2217" i="43"/>
  <c r="AC2217" i="43" s="1"/>
  <c r="AB2219" i="43"/>
  <c r="AC2219" i="43" s="1"/>
  <c r="P2221" i="43"/>
  <c r="AB2226" i="43"/>
  <c r="AC2226" i="43" s="1"/>
  <c r="S2227" i="43"/>
  <c r="AB2228" i="43"/>
  <c r="AC2228" i="43" s="1"/>
  <c r="AB2230" i="43"/>
  <c r="AC2230" i="43" s="1"/>
  <c r="AB2231" i="43"/>
  <c r="AC2231" i="43" s="1"/>
  <c r="S2232" i="43"/>
  <c r="Z2234" i="43"/>
  <c r="AA2234" i="43" s="1"/>
  <c r="X2235" i="43"/>
  <c r="P2236" i="43"/>
  <c r="AB2238" i="43"/>
  <c r="AC2238" i="43" s="1"/>
  <c r="AB2239" i="43"/>
  <c r="AC2239" i="43" s="1"/>
  <c r="S2240" i="43"/>
  <c r="Z2241" i="43"/>
  <c r="AA2241" i="43" s="1"/>
  <c r="AB2242" i="43"/>
  <c r="AC2242" i="43" s="1"/>
  <c r="X2243" i="43"/>
  <c r="AB2247" i="43"/>
  <c r="AC2247" i="43" s="1"/>
  <c r="S2251" i="43"/>
  <c r="AD2253" i="43"/>
  <c r="P2210" i="43"/>
  <c r="P2215" i="43"/>
  <c r="P2216" i="43"/>
  <c r="P2218" i="43"/>
  <c r="P2224" i="43"/>
  <c r="P2229" i="43"/>
  <c r="S2235" i="43"/>
  <c r="AD2241" i="43"/>
  <c r="S2244" i="43"/>
  <c r="X2247" i="43"/>
  <c r="P1753" i="43"/>
  <c r="P1747" i="43"/>
  <c r="R5276" i="43"/>
  <c r="S1726" i="43"/>
  <c r="X1746" i="43"/>
  <c r="P1716" i="43"/>
  <c r="Z1716" i="43"/>
  <c r="AA1716" i="43" s="1"/>
  <c r="AB1722" i="43"/>
  <c r="AC1722" i="43" s="1"/>
  <c r="W1737" i="43"/>
  <c r="P1743" i="43"/>
  <c r="P1749" i="43"/>
  <c r="AB1754" i="43"/>
  <c r="AC1754" i="43" s="1"/>
  <c r="P1758" i="43"/>
  <c r="AB1716" i="43"/>
  <c r="AC1716" i="43" s="1"/>
  <c r="W1739" i="43"/>
  <c r="P1746" i="43"/>
  <c r="P1751" i="43"/>
  <c r="P1755" i="43"/>
  <c r="W1716" i="43"/>
  <c r="P1737" i="43"/>
  <c r="S1743" i="43"/>
  <c r="S1749" i="43"/>
  <c r="S378" i="43"/>
  <c r="Z369" i="43"/>
  <c r="AA369" i="43" s="1"/>
  <c r="AB370" i="43"/>
  <c r="AC370" i="43" s="1"/>
  <c r="X376" i="43"/>
  <c r="AD377" i="43"/>
  <c r="W395" i="43"/>
  <c r="W398" i="43"/>
  <c r="AB369" i="43"/>
  <c r="AC369" i="43" s="1"/>
  <c r="P371" i="43"/>
  <c r="S372" i="43"/>
  <c r="P388" i="43"/>
  <c r="P400" i="43"/>
  <c r="P365" i="43"/>
  <c r="AD371" i="43"/>
  <c r="AB376" i="43"/>
  <c r="AC376" i="43" s="1"/>
  <c r="P382" i="43"/>
  <c r="Z398" i="43"/>
  <c r="AA398" i="43" s="1"/>
  <c r="Z595" i="43"/>
  <c r="AA595" i="43" s="1"/>
  <c r="W606" i="43"/>
  <c r="W615" i="43"/>
  <c r="Z618" i="43"/>
  <c r="AA618" i="43" s="1"/>
  <c r="Z631" i="43"/>
  <c r="AA631" i="43" s="1"/>
  <c r="P592" i="43"/>
  <c r="X592" i="43"/>
  <c r="AB593" i="43"/>
  <c r="AC593" i="43" s="1"/>
  <c r="AB595" i="43"/>
  <c r="AC595" i="43" s="1"/>
  <c r="AB596" i="43"/>
  <c r="AC596" i="43" s="1"/>
  <c r="Z599" i="43"/>
  <c r="AA599" i="43" s="1"/>
  <c r="AB600" i="43"/>
  <c r="AC600" i="43" s="1"/>
  <c r="P604" i="43"/>
  <c r="X604" i="43"/>
  <c r="W622" i="43"/>
  <c r="Z626" i="43"/>
  <c r="AA626" i="43" s="1"/>
  <c r="P633" i="43"/>
  <c r="P597" i="43"/>
  <c r="AD599" i="43"/>
  <c r="P601" i="43"/>
  <c r="Z606" i="43"/>
  <c r="AA606" i="43" s="1"/>
  <c r="P618" i="43"/>
  <c r="W620" i="43"/>
  <c r="P631" i="43"/>
  <c r="S278" i="43"/>
  <c r="Z282" i="43"/>
  <c r="AA282" i="43" s="1"/>
  <c r="S286" i="43"/>
  <c r="Z290" i="43"/>
  <c r="AA290" i="43" s="1"/>
  <c r="Z292" i="43"/>
  <c r="AA292" i="43" s="1"/>
  <c r="Z294" i="43"/>
  <c r="AA294" i="43" s="1"/>
  <c r="Z296" i="43"/>
  <c r="AA296" i="43" s="1"/>
  <c r="Z298" i="43"/>
  <c r="AA298" i="43" s="1"/>
  <c r="Z276" i="43"/>
  <c r="AA276" i="43" s="1"/>
  <c r="AD277" i="43"/>
  <c r="S281" i="43"/>
  <c r="Z281" i="43"/>
  <c r="AA281" i="43" s="1"/>
  <c r="AB282" i="43"/>
  <c r="AC282" i="43" s="1"/>
  <c r="AD285" i="43"/>
  <c r="Z289" i="43"/>
  <c r="AA289" i="43" s="1"/>
  <c r="Z304" i="43"/>
  <c r="AA304" i="43" s="1"/>
  <c r="Z306" i="43"/>
  <c r="AA306" i="43" s="1"/>
  <c r="Z308" i="43"/>
  <c r="AA308" i="43" s="1"/>
  <c r="Z310" i="43"/>
  <c r="AA310" i="43" s="1"/>
  <c r="P274" i="43"/>
  <c r="AB276" i="43"/>
  <c r="AC276" i="43" s="1"/>
  <c r="AB281" i="43"/>
  <c r="AC281" i="43" s="1"/>
  <c r="AB289" i="43"/>
  <c r="AC289" i="43" s="1"/>
  <c r="P1547" i="43"/>
  <c r="Z1537" i="43"/>
  <c r="AA1537" i="43" s="1"/>
  <c r="Z1572" i="43"/>
  <c r="AA1572" i="43" s="1"/>
  <c r="AB1537" i="43"/>
  <c r="AC1537" i="43" s="1"/>
  <c r="Z1539" i="43"/>
  <c r="AA1539" i="43" s="1"/>
  <c r="P30" i="43"/>
  <c r="P72" i="43"/>
  <c r="P80" i="43"/>
  <c r="P118" i="43"/>
  <c r="P126" i="43"/>
  <c r="P137" i="43"/>
  <c r="P151" i="43"/>
  <c r="P8" i="43"/>
  <c r="P62" i="43"/>
  <c r="P73" i="43"/>
  <c r="P81" i="43"/>
  <c r="P105" i="43"/>
  <c r="P108" i="43"/>
  <c r="P119" i="43"/>
  <c r="P127" i="43"/>
  <c r="P149" i="43"/>
  <c r="P163" i="43"/>
  <c r="P237" i="43"/>
  <c r="P247" i="43"/>
  <c r="P250" i="43"/>
  <c r="P289" i="43"/>
  <c r="P321" i="43"/>
  <c r="P329" i="43"/>
  <c r="P344" i="43"/>
  <c r="P352" i="43"/>
  <c r="P384" i="43"/>
  <c r="P397" i="43"/>
  <c r="P408" i="43"/>
  <c r="P425" i="43"/>
  <c r="P5" i="43"/>
  <c r="P70" i="43"/>
  <c r="P78" i="43"/>
  <c r="P86" i="43"/>
  <c r="P91" i="43"/>
  <c r="P116" i="43"/>
  <c r="P124" i="43"/>
  <c r="P132" i="43"/>
  <c r="P231" i="43"/>
  <c r="P234" i="43"/>
  <c r="P255" i="43"/>
  <c r="P258" i="43"/>
  <c r="P275" i="43"/>
  <c r="P303" i="43"/>
  <c r="P322" i="43"/>
  <c r="P325" i="43"/>
  <c r="P335" i="43"/>
  <c r="P389" i="43"/>
  <c r="P398" i="43"/>
  <c r="P406" i="43"/>
  <c r="P427" i="43"/>
  <c r="P435" i="43"/>
  <c r="P536" i="43"/>
  <c r="P603" i="43"/>
  <c r="P605" i="43"/>
  <c r="P608" i="43"/>
  <c r="P611" i="43"/>
  <c r="P620" i="43"/>
  <c r="P627" i="43"/>
  <c r="P635" i="43"/>
  <c r="P641" i="43"/>
  <c r="P727" i="43"/>
  <c r="P733" i="43"/>
  <c r="P737" i="43"/>
  <c r="P750" i="43"/>
  <c r="P752" i="43"/>
  <c r="P791" i="43"/>
  <c r="P793" i="43"/>
  <c r="P1085" i="43"/>
  <c r="P1095" i="43"/>
  <c r="P1127" i="43"/>
  <c r="P1177" i="43"/>
  <c r="P1182" i="43"/>
  <c r="P1196" i="43"/>
  <c r="P1199" i="43"/>
  <c r="P1225" i="43"/>
  <c r="P1233" i="43"/>
  <c r="P1278" i="43"/>
  <c r="P514" i="43"/>
  <c r="P516" i="43"/>
  <c r="P599" i="43"/>
  <c r="P606" i="43"/>
  <c r="P612" i="43"/>
  <c r="P615" i="43"/>
  <c r="P626" i="43"/>
  <c r="P649" i="43"/>
  <c r="P716" i="43"/>
  <c r="P748" i="43"/>
  <c r="P754" i="43"/>
  <c r="P757" i="43"/>
  <c r="P823" i="43"/>
  <c r="P932" i="43"/>
  <c r="P1040" i="43"/>
  <c r="P1056" i="43"/>
  <c r="P1072" i="43"/>
  <c r="P1083" i="43"/>
  <c r="P1089" i="43"/>
  <c r="P1103" i="43"/>
  <c r="P1107" i="43"/>
  <c r="P1119" i="43"/>
  <c r="P1121" i="43"/>
  <c r="P1122" i="43"/>
  <c r="P1180" i="43"/>
  <c r="P1205" i="43"/>
  <c r="P1207" i="43"/>
  <c r="P1265" i="43"/>
  <c r="P1269" i="43"/>
  <c r="P1275" i="43"/>
  <c r="P1281" i="43"/>
  <c r="P1283" i="43"/>
  <c r="P1336" i="43"/>
  <c r="P1344" i="43"/>
  <c r="P1380" i="43"/>
  <c r="P1382" i="43"/>
  <c r="P1388" i="43"/>
  <c r="P1443" i="43"/>
  <c r="P1559" i="43"/>
  <c r="P1624" i="43"/>
  <c r="P1637" i="43"/>
  <c r="P1640" i="43"/>
  <c r="P1652" i="43"/>
  <c r="P1662" i="43"/>
  <c r="P1693" i="43"/>
  <c r="P1775" i="43"/>
  <c r="P1781" i="43"/>
  <c r="P1804" i="43"/>
  <c r="P1810" i="43"/>
  <c r="P1824" i="43"/>
  <c r="P1836" i="43"/>
  <c r="P1872" i="43"/>
  <c r="P1911" i="43"/>
  <c r="P1927" i="43"/>
  <c r="P1931" i="43"/>
  <c r="P2034" i="43"/>
  <c r="P2046" i="43"/>
  <c r="P2083" i="43"/>
  <c r="P2089" i="43"/>
  <c r="P2092" i="43"/>
  <c r="P2153" i="43"/>
  <c r="P2187" i="43"/>
  <c r="P2191" i="43"/>
  <c r="P1313" i="43"/>
  <c r="P1342" i="43"/>
  <c r="P1361" i="43"/>
  <c r="P1365" i="43"/>
  <c r="P1372" i="43"/>
  <c r="P1377" i="43"/>
  <c r="P1383" i="43"/>
  <c r="P1496" i="43"/>
  <c r="P1504" i="43"/>
  <c r="P1549" i="43"/>
  <c r="P1563" i="43"/>
  <c r="P1567" i="43"/>
  <c r="P1571" i="43"/>
  <c r="P1578" i="43"/>
  <c r="P1583" i="43"/>
  <c r="P1591" i="43"/>
  <c r="P1646" i="43"/>
  <c r="P1658" i="43"/>
  <c r="P1691" i="43"/>
  <c r="P1697" i="43"/>
  <c r="P1759" i="43"/>
  <c r="P1770" i="43"/>
  <c r="P1808" i="43"/>
  <c r="P1814" i="43"/>
  <c r="P1825" i="43"/>
  <c r="P1837" i="43"/>
  <c r="P1840" i="43"/>
  <c r="P1871" i="43"/>
  <c r="P1968" i="43"/>
  <c r="P2002" i="43"/>
  <c r="P2058" i="43"/>
  <c r="P2063" i="43"/>
  <c r="P2073" i="43"/>
  <c r="P2076" i="43"/>
  <c r="P2077" i="43"/>
  <c r="P2098" i="43"/>
  <c r="P2099" i="43"/>
  <c r="P2106" i="43"/>
  <c r="P2111" i="43"/>
  <c r="P2166" i="43"/>
  <c r="P2173" i="43"/>
  <c r="P2177" i="43"/>
  <c r="P1289" i="43"/>
  <c r="P1297" i="43"/>
  <c r="P1308" i="43"/>
  <c r="P1356" i="43"/>
  <c r="P1358" i="43"/>
  <c r="P1370" i="43"/>
  <c r="P1373" i="43"/>
  <c r="P1416" i="43"/>
  <c r="P1441" i="43"/>
  <c r="P1537" i="43"/>
  <c r="P1553" i="43"/>
  <c r="P1572" i="43"/>
  <c r="P1627" i="43"/>
  <c r="P1629" i="43"/>
  <c r="P1771" i="43"/>
  <c r="P1802" i="43"/>
  <c r="P1818" i="43"/>
  <c r="P1830" i="43"/>
  <c r="P1834" i="43"/>
  <c r="P1868" i="43"/>
  <c r="P1882" i="43"/>
  <c r="P1907" i="43"/>
  <c r="P1915" i="43"/>
  <c r="P1942" i="43"/>
  <c r="P1952" i="43"/>
  <c r="P1973" i="43"/>
  <c r="P2006" i="43"/>
  <c r="P2027" i="43"/>
  <c r="P2051" i="43"/>
  <c r="P2082" i="43"/>
  <c r="P2104" i="43"/>
  <c r="P153" i="43"/>
  <c r="X143" i="43"/>
  <c r="P150" i="43"/>
  <c r="Z154" i="43"/>
  <c r="AA154" i="43" s="1"/>
  <c r="AB159" i="43"/>
  <c r="AC159" i="43" s="1"/>
  <c r="X162" i="43"/>
  <c r="AD171" i="43"/>
  <c r="Z173" i="43"/>
  <c r="AA173" i="43" s="1"/>
  <c r="Z179" i="43"/>
  <c r="AA179" i="43" s="1"/>
  <c r="AD139" i="43"/>
  <c r="P143" i="43"/>
  <c r="AB150" i="43"/>
  <c r="AC150" i="43" s="1"/>
  <c r="AB154" i="43"/>
  <c r="AC154" i="43" s="1"/>
  <c r="AD159" i="43"/>
  <c r="X166" i="43"/>
  <c r="Z170" i="43"/>
  <c r="AA170" i="43" s="1"/>
  <c r="AD173" i="43"/>
  <c r="AD179" i="43"/>
  <c r="Z180" i="43"/>
  <c r="AA180" i="43" s="1"/>
  <c r="Z182" i="43"/>
  <c r="AA182" i="43" s="1"/>
  <c r="S154" i="43"/>
  <c r="S170" i="43"/>
  <c r="Z141" i="43"/>
  <c r="AA141" i="43" s="1"/>
  <c r="S147" i="43"/>
  <c r="Z147" i="43"/>
  <c r="AA147" i="43" s="1"/>
  <c r="Z148" i="43"/>
  <c r="AA148" i="43" s="1"/>
  <c r="Z152" i="43"/>
  <c r="AA152" i="43" s="1"/>
  <c r="AD153" i="43"/>
  <c r="Z157" i="43"/>
  <c r="AA157" i="43" s="1"/>
  <c r="S163" i="43"/>
  <c r="Z163" i="43"/>
  <c r="AA163" i="43" s="1"/>
  <c r="Z164" i="43"/>
  <c r="AA164" i="43" s="1"/>
  <c r="AD166" i="43"/>
  <c r="Z168" i="43"/>
  <c r="AA168" i="43" s="1"/>
  <c r="AD169" i="43"/>
  <c r="X174" i="43"/>
  <c r="X139" i="43"/>
  <c r="AB141" i="43"/>
  <c r="AC141" i="43" s="1"/>
  <c r="S145" i="43"/>
  <c r="Z145" i="43"/>
  <c r="AA145" i="43" s="1"/>
  <c r="AD146" i="43"/>
  <c r="AB147" i="43"/>
  <c r="AC147" i="43" s="1"/>
  <c r="AB148" i="43"/>
  <c r="AC148" i="43" s="1"/>
  <c r="AB152" i="43"/>
  <c r="AC152" i="43" s="1"/>
  <c r="X155" i="43"/>
  <c r="AB157" i="43"/>
  <c r="AC157" i="43" s="1"/>
  <c r="S161" i="43"/>
  <c r="Z161" i="43"/>
  <c r="AA161" i="43" s="1"/>
  <c r="AD162" i="43"/>
  <c r="AB163" i="43"/>
  <c r="AC163" i="43" s="1"/>
  <c r="AB164" i="43"/>
  <c r="AC164" i="43" s="1"/>
  <c r="AB168" i="43"/>
  <c r="AC168" i="43" s="1"/>
  <c r="P139" i="43"/>
  <c r="S140" i="43"/>
  <c r="P141" i="43"/>
  <c r="X141" i="43"/>
  <c r="AD144" i="43"/>
  <c r="AB145" i="43"/>
  <c r="AC145" i="43" s="1"/>
  <c r="P152" i="43"/>
  <c r="X153" i="43"/>
  <c r="P155" i="43"/>
  <c r="S156" i="43"/>
  <c r="P157" i="43"/>
  <c r="X157" i="43"/>
  <c r="AD160" i="43"/>
  <c r="AB161" i="43"/>
  <c r="AC161" i="43" s="1"/>
  <c r="P168" i="43"/>
  <c r="X169" i="43"/>
  <c r="Z171" i="43"/>
  <c r="AA171" i="43" s="1"/>
  <c r="AB174" i="43"/>
  <c r="AC174" i="43" s="1"/>
  <c r="P177" i="43"/>
  <c r="AB1090" i="43"/>
  <c r="AC1090" i="43" s="1"/>
  <c r="AB1098" i="43"/>
  <c r="AC1098" i="43" s="1"/>
  <c r="AB1106" i="43"/>
  <c r="AC1106" i="43" s="1"/>
  <c r="S1111" i="43"/>
  <c r="Z1111" i="43"/>
  <c r="AA1111" i="43" s="1"/>
  <c r="S1114" i="43"/>
  <c r="Z1114" i="43"/>
  <c r="AA1114" i="43" s="1"/>
  <c r="S1119" i="43"/>
  <c r="Z1119" i="43"/>
  <c r="AA1119" i="43" s="1"/>
  <c r="S1122" i="43"/>
  <c r="Z1122" i="43"/>
  <c r="AA1122" i="43" s="1"/>
  <c r="AB1088" i="43"/>
  <c r="AC1088" i="43" s="1"/>
  <c r="AB1096" i="43"/>
  <c r="AC1096" i="43" s="1"/>
  <c r="AB1104" i="43"/>
  <c r="AC1104" i="43" s="1"/>
  <c r="Z1109" i="43"/>
  <c r="AA1109" i="43" s="1"/>
  <c r="AD1111" i="43"/>
  <c r="Z1112" i="43"/>
  <c r="AA1112" i="43" s="1"/>
  <c r="X1113" i="43"/>
  <c r="AB1114" i="43"/>
  <c r="AC1114" i="43" s="1"/>
  <c r="Z1117" i="43"/>
  <c r="AA1117" i="43" s="1"/>
  <c r="AD1119" i="43"/>
  <c r="Z1120" i="43"/>
  <c r="AA1120" i="43" s="1"/>
  <c r="X1121" i="43"/>
  <c r="AB1122" i="43"/>
  <c r="AC1122" i="43" s="1"/>
  <c r="AB1128" i="43"/>
  <c r="AC1128" i="43" s="1"/>
  <c r="AB1094" i="43"/>
  <c r="AC1094" i="43" s="1"/>
  <c r="AB1102" i="43"/>
  <c r="AC1102" i="43" s="1"/>
  <c r="AD1109" i="43"/>
  <c r="X1111" i="43"/>
  <c r="X1114" i="43"/>
  <c r="Z1115" i="43"/>
  <c r="AA1115" i="43" s="1"/>
  <c r="AD1117" i="43"/>
  <c r="X1119" i="43"/>
  <c r="X1122" i="43"/>
  <c r="P1125" i="43"/>
  <c r="AB1126" i="43"/>
  <c r="AC1126" i="43" s="1"/>
  <c r="Z1355" i="43"/>
  <c r="AA1355" i="43" s="1"/>
  <c r="AD1357" i="43"/>
  <c r="S1358" i="43"/>
  <c r="Z1361" i="43"/>
  <c r="AA1361" i="43" s="1"/>
  <c r="S1364" i="43"/>
  <c r="AB1367" i="43"/>
  <c r="AC1367" i="43" s="1"/>
  <c r="W1374" i="43"/>
  <c r="P1376" i="43"/>
  <c r="P1384" i="43"/>
  <c r="Z1388" i="43"/>
  <c r="AA1388" i="43" s="1"/>
  <c r="AB1355" i="43"/>
  <c r="AC1355" i="43" s="1"/>
  <c r="AD1361" i="43"/>
  <c r="AD17" i="43"/>
  <c r="AD21" i="43"/>
  <c r="AD27" i="43"/>
  <c r="X47" i="43"/>
  <c r="W63" i="43"/>
  <c r="X73" i="43"/>
  <c r="X81" i="43"/>
  <c r="W92" i="43"/>
  <c r="W95" i="43"/>
  <c r="W101" i="43"/>
  <c r="W105" i="43"/>
  <c r="W108" i="43"/>
  <c r="X119" i="43"/>
  <c r="X127" i="43"/>
  <c r="X144" i="43"/>
  <c r="X160" i="43"/>
  <c r="S172" i="43"/>
  <c r="S181" i="43"/>
  <c r="S183" i="43"/>
  <c r="S184" i="43"/>
  <c r="W231" i="43"/>
  <c r="W234" i="43"/>
  <c r="W237" i="43"/>
  <c r="W241" i="43"/>
  <c r="X244" i="43"/>
  <c r="W247" i="43"/>
  <c r="W250" i="43"/>
  <c r="W255" i="43"/>
  <c r="W258" i="43"/>
  <c r="W263" i="43"/>
  <c r="W266" i="43"/>
  <c r="W271" i="43"/>
  <c r="X280" i="43"/>
  <c r="X288" i="43"/>
  <c r="W322" i="43"/>
  <c r="W327" i="43"/>
  <c r="W336" i="43"/>
  <c r="W339" i="43"/>
  <c r="X344" i="43"/>
  <c r="W349" i="43"/>
  <c r="X364" i="43"/>
  <c r="X374" i="43"/>
  <c r="W409" i="43"/>
  <c r="S409" i="43"/>
  <c r="Z414" i="43"/>
  <c r="AA414" i="43" s="1"/>
  <c r="AD414" i="43"/>
  <c r="P415" i="43"/>
  <c r="S415" i="43"/>
  <c r="Z416" i="43"/>
  <c r="AA416" i="43" s="1"/>
  <c r="AD416" i="43"/>
  <c r="W417" i="43"/>
  <c r="P417" i="43"/>
  <c r="S417" i="43"/>
  <c r="S427" i="43"/>
  <c r="AB428" i="43"/>
  <c r="AC428" i="43" s="1"/>
  <c r="Z428" i="43"/>
  <c r="AA428" i="43" s="1"/>
  <c r="AB430" i="43"/>
  <c r="AC430" i="43" s="1"/>
  <c r="Z430" i="43"/>
  <c r="AA430" i="43" s="1"/>
  <c r="AB432" i="43"/>
  <c r="AC432" i="43" s="1"/>
  <c r="Z432" i="43"/>
  <c r="AA432" i="43" s="1"/>
  <c r="AB456" i="43"/>
  <c r="AC456" i="43" s="1"/>
  <c r="AD456" i="43"/>
  <c r="Z456" i="43"/>
  <c r="AA456" i="43" s="1"/>
  <c r="P457" i="43"/>
  <c r="S457" i="43"/>
  <c r="AB467" i="43"/>
  <c r="AC467" i="43" s="1"/>
  <c r="AD467" i="43"/>
  <c r="Z467" i="43"/>
  <c r="AA467" i="43" s="1"/>
  <c r="P468" i="43"/>
  <c r="S468" i="43"/>
  <c r="AB480" i="43"/>
  <c r="AC480" i="43" s="1"/>
  <c r="AD480" i="43"/>
  <c r="Z480" i="43"/>
  <c r="AA480" i="43" s="1"/>
  <c r="P481" i="43"/>
  <c r="S481" i="43"/>
  <c r="AD505" i="43"/>
  <c r="AB505" i="43"/>
  <c r="AC505" i="43" s="1"/>
  <c r="W519" i="43"/>
  <c r="W533" i="43"/>
  <c r="P533" i="43"/>
  <c r="AD565" i="43"/>
  <c r="AB565" i="43"/>
  <c r="AC565" i="43" s="1"/>
  <c r="Z565" i="43"/>
  <c r="AA565" i="43" s="1"/>
  <c r="AD572" i="43"/>
  <c r="AB572" i="43"/>
  <c r="AC572" i="43" s="1"/>
  <c r="Z572" i="43"/>
  <c r="AA572" i="43" s="1"/>
  <c r="AD584" i="43"/>
  <c r="AB584" i="43"/>
  <c r="AC584" i="43" s="1"/>
  <c r="Z584" i="43"/>
  <c r="AA584" i="43" s="1"/>
  <c r="W614" i="43"/>
  <c r="P614" i="43"/>
  <c r="AD651" i="43"/>
  <c r="AB651" i="43"/>
  <c r="AC651" i="43" s="1"/>
  <c r="Z651" i="43"/>
  <c r="AA651" i="43" s="1"/>
  <c r="W664" i="43"/>
  <c r="P664" i="43"/>
  <c r="S664" i="43"/>
  <c r="W666" i="43"/>
  <c r="P666" i="43"/>
  <c r="S666" i="43"/>
  <c r="AD669" i="43"/>
  <c r="AB669" i="43"/>
  <c r="AC669" i="43" s="1"/>
  <c r="Z669" i="43"/>
  <c r="AA669" i="43" s="1"/>
  <c r="W679" i="43"/>
  <c r="P679" i="43"/>
  <c r="S679" i="43"/>
  <c r="P694" i="43"/>
  <c r="S694" i="43"/>
  <c r="AD698" i="43"/>
  <c r="AB698" i="43"/>
  <c r="AC698" i="43" s="1"/>
  <c r="Z698" i="43"/>
  <c r="AA698" i="43" s="1"/>
  <c r="W702" i="43"/>
  <c r="P702" i="43"/>
  <c r="S702" i="43"/>
  <c r="AD706" i="43"/>
  <c r="AB706" i="43"/>
  <c r="AC706" i="43" s="1"/>
  <c r="Z706" i="43"/>
  <c r="AA706" i="43" s="1"/>
  <c r="W710" i="43"/>
  <c r="P710" i="43"/>
  <c r="S710" i="43"/>
  <c r="AD714" i="43"/>
  <c r="AB714" i="43"/>
  <c r="AC714" i="43" s="1"/>
  <c r="Z714" i="43"/>
  <c r="AA714" i="43" s="1"/>
  <c r="AD718" i="43"/>
  <c r="AB718" i="43"/>
  <c r="AC718" i="43" s="1"/>
  <c r="AD19" i="43"/>
  <c r="W5" i="43"/>
  <c r="AD7" i="43"/>
  <c r="W26" i="43"/>
  <c r="X26" i="43"/>
  <c r="S30" i="43"/>
  <c r="AD31" i="43"/>
  <c r="S32" i="43"/>
  <c r="AD35" i="43"/>
  <c r="S36" i="43"/>
  <c r="W40" i="43"/>
  <c r="X40" i="43"/>
  <c r="AD46" i="43"/>
  <c r="S47" i="43"/>
  <c r="W50" i="43"/>
  <c r="Z61" i="43"/>
  <c r="AA61" i="43" s="1"/>
  <c r="AD61" i="43"/>
  <c r="S62" i="43"/>
  <c r="Z62" i="43"/>
  <c r="AA62" i="43" s="1"/>
  <c r="AD62" i="43"/>
  <c r="S63" i="43"/>
  <c r="W65" i="43"/>
  <c r="X67" i="43"/>
  <c r="Z71" i="43"/>
  <c r="AA71" i="43" s="1"/>
  <c r="AD71" i="43"/>
  <c r="S72" i="43"/>
  <c r="Z72" i="43"/>
  <c r="AA72" i="43" s="1"/>
  <c r="AD72" i="43"/>
  <c r="S73" i="43"/>
  <c r="X75" i="43"/>
  <c r="Z79" i="43"/>
  <c r="AA79" i="43" s="1"/>
  <c r="AD79" i="43"/>
  <c r="S80" i="43"/>
  <c r="Z80" i="43"/>
  <c r="AA80" i="43" s="1"/>
  <c r="AD80" i="43"/>
  <c r="S81" i="43"/>
  <c r="X83" i="43"/>
  <c r="S88" i="43"/>
  <c r="S89" i="43"/>
  <c r="S90" i="43"/>
  <c r="Z90" i="43"/>
  <c r="AA90" i="43" s="1"/>
  <c r="AD90" i="43"/>
  <c r="S91" i="43"/>
  <c r="Z91" i="43"/>
  <c r="AA91" i="43" s="1"/>
  <c r="AD91" i="43"/>
  <c r="S92" i="43"/>
  <c r="X92" i="43"/>
  <c r="Z94" i="43"/>
  <c r="AA94" i="43" s="1"/>
  <c r="AD94" i="43"/>
  <c r="S95" i="43"/>
  <c r="W97" i="43"/>
  <c r="Z100" i="43"/>
  <c r="AA100" i="43" s="1"/>
  <c r="AD100" i="43"/>
  <c r="S101" i="43"/>
  <c r="X102" i="43"/>
  <c r="Z104" i="43"/>
  <c r="AA104" i="43" s="1"/>
  <c r="AD104" i="43"/>
  <c r="S105" i="43"/>
  <c r="W106" i="43"/>
  <c r="Z107" i="43"/>
  <c r="AA107" i="43" s="1"/>
  <c r="AD107" i="43"/>
  <c r="S108" i="43"/>
  <c r="X108" i="43"/>
  <c r="W111" i="43"/>
  <c r="X113" i="43"/>
  <c r="Z117" i="43"/>
  <c r="AA117" i="43" s="1"/>
  <c r="AD117" i="43"/>
  <c r="S118" i="43"/>
  <c r="Z118" i="43"/>
  <c r="AA118" i="43" s="1"/>
  <c r="AD118" i="43"/>
  <c r="S119" i="43"/>
  <c r="X121" i="43"/>
  <c r="Z125" i="43"/>
  <c r="AA125" i="43" s="1"/>
  <c r="AD125" i="43"/>
  <c r="S126" i="43"/>
  <c r="Z126" i="43"/>
  <c r="AA126" i="43" s="1"/>
  <c r="AD126" i="43"/>
  <c r="S127" i="43"/>
  <c r="X129" i="43"/>
  <c r="W136" i="43"/>
  <c r="Z140" i="43"/>
  <c r="AA140" i="43" s="1"/>
  <c r="S142" i="43"/>
  <c r="Z142" i="43"/>
  <c r="AA142" i="43" s="1"/>
  <c r="S144" i="43"/>
  <c r="W148" i="43"/>
  <c r="X148" i="43"/>
  <c r="S149" i="43"/>
  <c r="Z149" i="43"/>
  <c r="AA149" i="43" s="1"/>
  <c r="S151" i="43"/>
  <c r="Z151" i="43"/>
  <c r="AA151" i="43" s="1"/>
  <c r="Z156" i="43"/>
  <c r="AA156" i="43" s="1"/>
  <c r="S158" i="43"/>
  <c r="Z158" i="43"/>
  <c r="AA158" i="43" s="1"/>
  <c r="S160" i="43"/>
  <c r="W162" i="43"/>
  <c r="W164" i="43"/>
  <c r="X164" i="43"/>
  <c r="S165" i="43"/>
  <c r="Z165" i="43"/>
  <c r="AA165" i="43" s="1"/>
  <c r="S167" i="43"/>
  <c r="Z167" i="43"/>
  <c r="AA167" i="43" s="1"/>
  <c r="Z177" i="43"/>
  <c r="AA177" i="43" s="1"/>
  <c r="AB181" i="43"/>
  <c r="AC181" i="43" s="1"/>
  <c r="AB183" i="43"/>
  <c r="AC183" i="43" s="1"/>
  <c r="AB184" i="43"/>
  <c r="AC184" i="43" s="1"/>
  <c r="AB190" i="43"/>
  <c r="AC190" i="43" s="1"/>
  <c r="AB206" i="43"/>
  <c r="AC206" i="43" s="1"/>
  <c r="AB213" i="43"/>
  <c r="AC213" i="43" s="1"/>
  <c r="AB215" i="43"/>
  <c r="AC215" i="43" s="1"/>
  <c r="Z225" i="43"/>
  <c r="AA225" i="43" s="1"/>
  <c r="W226" i="43"/>
  <c r="Z230" i="43"/>
  <c r="AA230" i="43" s="1"/>
  <c r="AD230" i="43"/>
  <c r="S231" i="43"/>
  <c r="W232" i="43"/>
  <c r="Z233" i="43"/>
  <c r="AA233" i="43" s="1"/>
  <c r="AD233" i="43"/>
  <c r="S234" i="43"/>
  <c r="X234" i="43"/>
  <c r="Z236" i="43"/>
  <c r="AA236" i="43" s="1"/>
  <c r="AD236" i="43"/>
  <c r="S237" i="43"/>
  <c r="X238" i="43"/>
  <c r="Z240" i="43"/>
  <c r="AA240" i="43" s="1"/>
  <c r="AD240" i="43"/>
  <c r="S241" i="43"/>
  <c r="W242" i="43"/>
  <c r="Z243" i="43"/>
  <c r="AA243" i="43" s="1"/>
  <c r="AD243" i="43"/>
  <c r="S244" i="43"/>
  <c r="W245" i="43"/>
  <c r="Z246" i="43"/>
  <c r="AA246" i="43" s="1"/>
  <c r="AD246" i="43"/>
  <c r="S247" i="43"/>
  <c r="W248" i="43"/>
  <c r="Z249" i="43"/>
  <c r="AA249" i="43" s="1"/>
  <c r="AD249" i="43"/>
  <c r="S250" i="43"/>
  <c r="X250" i="43"/>
  <c r="W253" i="43"/>
  <c r="Z254" i="43"/>
  <c r="AA254" i="43" s="1"/>
  <c r="AD254" i="43"/>
  <c r="S255" i="43"/>
  <c r="W256" i="43"/>
  <c r="Z257" i="43"/>
  <c r="AA257" i="43" s="1"/>
  <c r="AD257" i="43"/>
  <c r="S258" i="43"/>
  <c r="X258" i="43"/>
  <c r="W261" i="43"/>
  <c r="Z262" i="43"/>
  <c r="AA262" i="43" s="1"/>
  <c r="AD262" i="43"/>
  <c r="S263" i="43"/>
  <c r="W264" i="43"/>
  <c r="Z265" i="43"/>
  <c r="AA265" i="43" s="1"/>
  <c r="AD265" i="43"/>
  <c r="S266" i="43"/>
  <c r="X266" i="43"/>
  <c r="W268" i="43"/>
  <c r="S270" i="43"/>
  <c r="Z270" i="43"/>
  <c r="AA270" i="43" s="1"/>
  <c r="AD270" i="43"/>
  <c r="S271" i="43"/>
  <c r="X271" i="43"/>
  <c r="W274" i="43"/>
  <c r="X274" i="43"/>
  <c r="S275" i="43"/>
  <c r="Z275" i="43"/>
  <c r="AA275" i="43" s="1"/>
  <c r="Z278" i="43"/>
  <c r="AA278" i="43" s="1"/>
  <c r="S280" i="43"/>
  <c r="W282" i="43"/>
  <c r="X282" i="43"/>
  <c r="S283" i="43"/>
  <c r="Z283" i="43"/>
  <c r="AA283" i="43" s="1"/>
  <c r="Z286" i="43"/>
  <c r="AA286" i="43" s="1"/>
  <c r="S288" i="43"/>
  <c r="W290" i="43"/>
  <c r="X290" i="43"/>
  <c r="Z300" i="43"/>
  <c r="AA300" i="43" s="1"/>
  <c r="Z302" i="43"/>
  <c r="AA302" i="43" s="1"/>
  <c r="Z312" i="43"/>
  <c r="AA312" i="43" s="1"/>
  <c r="W314" i="43"/>
  <c r="Z320" i="43"/>
  <c r="AA320" i="43" s="1"/>
  <c r="AD320" i="43"/>
  <c r="S321" i="43"/>
  <c r="Z321" i="43"/>
  <c r="AA321" i="43" s="1"/>
  <c r="AD321" i="43"/>
  <c r="S322" i="43"/>
  <c r="W323" i="43"/>
  <c r="Z326" i="43"/>
  <c r="AA326" i="43" s="1"/>
  <c r="AD326" i="43"/>
  <c r="S327" i="43"/>
  <c r="X327" i="43"/>
  <c r="W332" i="43"/>
  <c r="Z334" i="43"/>
  <c r="AA334" i="43" s="1"/>
  <c r="AD334" i="43"/>
  <c r="S335" i="43"/>
  <c r="Z335" i="43"/>
  <c r="AA335" i="43" s="1"/>
  <c r="AD335" i="43"/>
  <c r="S336" i="43"/>
  <c r="X336" i="43"/>
  <c r="Z338" i="43"/>
  <c r="AA338" i="43" s="1"/>
  <c r="AD338" i="43"/>
  <c r="S339" i="43"/>
  <c r="W341" i="43"/>
  <c r="Z343" i="43"/>
  <c r="AA343" i="43" s="1"/>
  <c r="AD343" i="43"/>
  <c r="S344" i="43"/>
  <c r="W345" i="43"/>
  <c r="Z347" i="43"/>
  <c r="AA347" i="43" s="1"/>
  <c r="AD347" i="43"/>
  <c r="S348" i="43"/>
  <c r="Z348" i="43"/>
  <c r="AA348" i="43" s="1"/>
  <c r="AD348" i="43"/>
  <c r="S349" i="43"/>
  <c r="W351" i="43"/>
  <c r="W355" i="43"/>
  <c r="S358" i="43"/>
  <c r="S359" i="43"/>
  <c r="S360" i="43"/>
  <c r="W361" i="43"/>
  <c r="Z363" i="43"/>
  <c r="AA363" i="43" s="1"/>
  <c r="AD363" i="43"/>
  <c r="S364" i="43"/>
  <c r="Z365" i="43"/>
  <c r="AA365" i="43" s="1"/>
  <c r="S368" i="43"/>
  <c r="AB368" i="43"/>
  <c r="AC368" i="43" s="1"/>
  <c r="W370" i="43"/>
  <c r="X370" i="43"/>
  <c r="S374" i="43"/>
  <c r="Z375" i="43"/>
  <c r="AA375" i="43" s="1"/>
  <c r="S380" i="43"/>
  <c r="W387" i="43"/>
  <c r="W392" i="43"/>
  <c r="Z402" i="43"/>
  <c r="AA402" i="43" s="1"/>
  <c r="W404" i="43"/>
  <c r="AB414" i="43"/>
  <c r="AC414" i="43" s="1"/>
  <c r="AB416" i="43"/>
  <c r="AC416" i="43" s="1"/>
  <c r="Z421" i="43"/>
  <c r="AA421" i="43" s="1"/>
  <c r="AD421" i="43"/>
  <c r="P422" i="43"/>
  <c r="S422" i="43"/>
  <c r="Z423" i="43"/>
  <c r="AA423" i="43" s="1"/>
  <c r="AD423" i="43"/>
  <c r="W424" i="43"/>
  <c r="P424" i="43"/>
  <c r="S424" i="43"/>
  <c r="AB436" i="43"/>
  <c r="AC436" i="43" s="1"/>
  <c r="Z436" i="43"/>
  <c r="AA436" i="43" s="1"/>
  <c r="AB438" i="43"/>
  <c r="AC438" i="43" s="1"/>
  <c r="Z438" i="43"/>
  <c r="AA438" i="43" s="1"/>
  <c r="AB440" i="43"/>
  <c r="AC440" i="43" s="1"/>
  <c r="Z440" i="43"/>
  <c r="AA440" i="43" s="1"/>
  <c r="AB442" i="43"/>
  <c r="AC442" i="43" s="1"/>
  <c r="Z442" i="43"/>
  <c r="AA442" i="43" s="1"/>
  <c r="AB453" i="43"/>
  <c r="AC453" i="43" s="1"/>
  <c r="Z453" i="43"/>
  <c r="AA453" i="43" s="1"/>
  <c r="X484" i="43"/>
  <c r="AB498" i="43"/>
  <c r="AC498" i="43" s="1"/>
  <c r="AD498" i="43"/>
  <c r="Z498" i="43"/>
  <c r="AA498" i="43" s="1"/>
  <c r="S499" i="43"/>
  <c r="AD513" i="43"/>
  <c r="AB513" i="43"/>
  <c r="AC513" i="43" s="1"/>
  <c r="AD563" i="43"/>
  <c r="AB563" i="43"/>
  <c r="AC563" i="43" s="1"/>
  <c r="Z563" i="43"/>
  <c r="AA563" i="43" s="1"/>
  <c r="W567" i="43"/>
  <c r="P567" i="43"/>
  <c r="S567" i="43"/>
  <c r="P574" i="43"/>
  <c r="S574" i="43"/>
  <c r="AD581" i="43"/>
  <c r="AB581" i="43"/>
  <c r="AC581" i="43" s="1"/>
  <c r="Z581" i="43"/>
  <c r="AA581" i="43" s="1"/>
  <c r="W594" i="43"/>
  <c r="P594" i="43"/>
  <c r="S594" i="43"/>
  <c r="AD597" i="43"/>
  <c r="AB597" i="43"/>
  <c r="AC597" i="43" s="1"/>
  <c r="Z597" i="43"/>
  <c r="AA597" i="43" s="1"/>
  <c r="AD602" i="43"/>
  <c r="AB602" i="43"/>
  <c r="AC602" i="43" s="1"/>
  <c r="AB610" i="43"/>
  <c r="AC610" i="43" s="1"/>
  <c r="Z610" i="43"/>
  <c r="AA610" i="43" s="1"/>
  <c r="P632" i="43"/>
  <c r="W632" i="43"/>
  <c r="W661" i="43"/>
  <c r="P661" i="43"/>
  <c r="W672" i="43"/>
  <c r="P672" i="43"/>
  <c r="S672" i="43"/>
  <c r="P692" i="43"/>
  <c r="S692" i="43"/>
  <c r="AD696" i="43"/>
  <c r="AB696" i="43"/>
  <c r="AC696" i="43" s="1"/>
  <c r="Z696" i="43"/>
  <c r="AA696" i="43" s="1"/>
  <c r="P700" i="43"/>
  <c r="S700" i="43"/>
  <c r="AD704" i="43"/>
  <c r="AB704" i="43"/>
  <c r="AC704" i="43" s="1"/>
  <c r="Z704" i="43"/>
  <c r="AA704" i="43" s="1"/>
  <c r="P708" i="43"/>
  <c r="S708" i="43"/>
  <c r="AD712" i="43"/>
  <c r="AB712" i="43"/>
  <c r="AC712" i="43" s="1"/>
  <c r="Z712" i="43"/>
  <c r="AA712" i="43" s="1"/>
  <c r="X36" i="43"/>
  <c r="S8" i="43"/>
  <c r="AD8" i="43"/>
  <c r="W10" i="43"/>
  <c r="X10" i="43"/>
  <c r="Z17" i="43"/>
  <c r="AA17" i="43" s="1"/>
  <c r="Z21" i="43"/>
  <c r="AA21" i="43" s="1"/>
  <c r="Z27" i="43"/>
  <c r="AA27" i="43" s="1"/>
  <c r="AD5" i="43"/>
  <c r="Z6" i="43"/>
  <c r="AA6" i="43" s="1"/>
  <c r="AD9" i="43"/>
  <c r="S10" i="43"/>
  <c r="W11" i="43"/>
  <c r="W13" i="43"/>
  <c r="W14" i="43"/>
  <c r="W16" i="43"/>
  <c r="X16" i="43"/>
  <c r="AD25" i="43"/>
  <c r="S26" i="43"/>
  <c r="W34" i="43"/>
  <c r="X34" i="43"/>
  <c r="AD37" i="43"/>
  <c r="AD39" i="43"/>
  <c r="S40" i="43"/>
  <c r="W41" i="43"/>
  <c r="AD48" i="43"/>
  <c r="Z49" i="43"/>
  <c r="AA49" i="43" s="1"/>
  <c r="S50" i="43"/>
  <c r="X55" i="43"/>
  <c r="X56" i="43"/>
  <c r="X57" i="43"/>
  <c r="X58" i="43"/>
  <c r="X59" i="43"/>
  <c r="X60" i="43"/>
  <c r="P61" i="43"/>
  <c r="X61" i="43"/>
  <c r="Z63" i="43"/>
  <c r="AA63" i="43" s="1"/>
  <c r="Z64" i="43"/>
  <c r="AA64" i="43" s="1"/>
  <c r="X70" i="43"/>
  <c r="P71" i="43"/>
  <c r="W71" i="43"/>
  <c r="Z73" i="43"/>
  <c r="AA73" i="43" s="1"/>
  <c r="Z74" i="43"/>
  <c r="AA74" i="43" s="1"/>
  <c r="X78" i="43"/>
  <c r="P79" i="43"/>
  <c r="W79" i="43"/>
  <c r="Z81" i="43"/>
  <c r="AA81" i="43" s="1"/>
  <c r="Z82" i="43"/>
  <c r="AA82" i="43" s="1"/>
  <c r="X86" i="43"/>
  <c r="P87" i="43"/>
  <c r="Z87" i="43"/>
  <c r="AA87" i="43" s="1"/>
  <c r="Z88" i="43"/>
  <c r="AA88" i="43" s="1"/>
  <c r="Z89" i="43"/>
  <c r="AA89" i="43" s="1"/>
  <c r="W90" i="43"/>
  <c r="Z95" i="43"/>
  <c r="AA95" i="43" s="1"/>
  <c r="Z96" i="43"/>
  <c r="AA96" i="43" s="1"/>
  <c r="P100" i="43"/>
  <c r="X100" i="43"/>
  <c r="Z101" i="43"/>
  <c r="AA101" i="43" s="1"/>
  <c r="P104" i="43"/>
  <c r="W104" i="43"/>
  <c r="Z105" i="43"/>
  <c r="AA105" i="43" s="1"/>
  <c r="S106" i="43"/>
  <c r="P107" i="43"/>
  <c r="X107" i="43"/>
  <c r="P110" i="43"/>
  <c r="Z110" i="43"/>
  <c r="AA110" i="43" s="1"/>
  <c r="Z112" i="43"/>
  <c r="AA112" i="43" s="1"/>
  <c r="W116" i="43"/>
  <c r="P117" i="43"/>
  <c r="W117" i="43"/>
  <c r="Z119" i="43"/>
  <c r="AA119" i="43" s="1"/>
  <c r="Z120" i="43"/>
  <c r="AA120" i="43" s="1"/>
  <c r="W124" i="43"/>
  <c r="P125" i="43"/>
  <c r="W125" i="43"/>
  <c r="Z127" i="43"/>
  <c r="AA127" i="43" s="1"/>
  <c r="Z128" i="43"/>
  <c r="AA128" i="43" s="1"/>
  <c r="W132" i="43"/>
  <c r="P133" i="43"/>
  <c r="Z133" i="43"/>
  <c r="AA133" i="43" s="1"/>
  <c r="W134" i="43"/>
  <c r="P135" i="43"/>
  <c r="Z135" i="43"/>
  <c r="AA135" i="43" s="1"/>
  <c r="S136" i="43"/>
  <c r="W137" i="43"/>
  <c r="P138" i="43"/>
  <c r="Z138" i="43"/>
  <c r="AA138" i="43" s="1"/>
  <c r="Z139" i="43"/>
  <c r="AA139" i="43" s="1"/>
  <c r="P140" i="43"/>
  <c r="AB140" i="43"/>
  <c r="AC140" i="43" s="1"/>
  <c r="AB142" i="43"/>
  <c r="AC142" i="43" s="1"/>
  <c r="Z144" i="43"/>
  <c r="AA144" i="43" s="1"/>
  <c r="P145" i="43"/>
  <c r="X145" i="43"/>
  <c r="Z146" i="43"/>
  <c r="AA146" i="43" s="1"/>
  <c r="X147" i="43"/>
  <c r="S148" i="43"/>
  <c r="AB149" i="43"/>
  <c r="AC149" i="43" s="1"/>
  <c r="AB151" i="43"/>
  <c r="AC151" i="43" s="1"/>
  <c r="W152" i="43"/>
  <c r="X152" i="43"/>
  <c r="Z153" i="43"/>
  <c r="AA153" i="43" s="1"/>
  <c r="P154" i="43"/>
  <c r="X154" i="43"/>
  <c r="Z155" i="43"/>
  <c r="AA155" i="43" s="1"/>
  <c r="P156" i="43"/>
  <c r="AB156" i="43"/>
  <c r="AC156" i="43" s="1"/>
  <c r="AB158" i="43"/>
  <c r="AC158" i="43" s="1"/>
  <c r="Z160" i="43"/>
  <c r="AA160" i="43" s="1"/>
  <c r="X161" i="43"/>
  <c r="S162" i="43"/>
  <c r="Z162" i="43"/>
  <c r="AA162" i="43" s="1"/>
  <c r="X163" i="43"/>
  <c r="S164" i="43"/>
  <c r="AB165" i="43"/>
  <c r="AC165" i="43" s="1"/>
  <c r="AB167" i="43"/>
  <c r="AC167" i="43" s="1"/>
  <c r="W168" i="43"/>
  <c r="X168" i="43"/>
  <c r="Z169" i="43"/>
  <c r="AA169" i="43" s="1"/>
  <c r="P170" i="43"/>
  <c r="X170" i="43"/>
  <c r="X172" i="43"/>
  <c r="X175" i="43"/>
  <c r="Z175" i="43"/>
  <c r="AA175" i="43" s="1"/>
  <c r="W176" i="43"/>
  <c r="S176" i="43"/>
  <c r="AB176" i="43"/>
  <c r="AC176" i="43" s="1"/>
  <c r="AD177" i="43"/>
  <c r="Z178" i="43"/>
  <c r="AA178" i="43" s="1"/>
  <c r="X190" i="43"/>
  <c r="AD190" i="43"/>
  <c r="AB202" i="43"/>
  <c r="AC202" i="43" s="1"/>
  <c r="W203" i="43"/>
  <c r="X206" i="43"/>
  <c r="W213" i="43"/>
  <c r="W215" i="43"/>
  <c r="AB222" i="43"/>
  <c r="AC222" i="43" s="1"/>
  <c r="Z223" i="43"/>
  <c r="AA223" i="43" s="1"/>
  <c r="AD225" i="43"/>
  <c r="S226" i="43"/>
  <c r="P230" i="43"/>
  <c r="W230" i="43"/>
  <c r="Z231" i="43"/>
  <c r="AA231" i="43" s="1"/>
  <c r="S232" i="43"/>
  <c r="P233" i="43"/>
  <c r="X233" i="43"/>
  <c r="P236" i="43"/>
  <c r="W236" i="43"/>
  <c r="Z237" i="43"/>
  <c r="AA237" i="43" s="1"/>
  <c r="P240" i="43"/>
  <c r="W240" i="43"/>
  <c r="Z241" i="43"/>
  <c r="AA241" i="43" s="1"/>
  <c r="S242" i="43"/>
  <c r="P243" i="43"/>
  <c r="X243" i="43"/>
  <c r="Z244" i="43"/>
  <c r="AA244" i="43" s="1"/>
  <c r="Z247" i="43"/>
  <c r="AA247" i="43" s="1"/>
  <c r="S248" i="43"/>
  <c r="P249" i="43"/>
  <c r="X249" i="43"/>
  <c r="P252" i="43"/>
  <c r="Z252" i="43"/>
  <c r="AA252" i="43" s="1"/>
  <c r="Z255" i="43"/>
  <c r="AA255" i="43" s="1"/>
  <c r="S256" i="43"/>
  <c r="P257" i="43"/>
  <c r="X257" i="43"/>
  <c r="P260" i="43"/>
  <c r="Z260" i="43"/>
  <c r="AA260" i="43" s="1"/>
  <c r="Z263" i="43"/>
  <c r="AA263" i="43" s="1"/>
  <c r="S264" i="43"/>
  <c r="P265" i="43"/>
  <c r="X265" i="43"/>
  <c r="P268" i="43"/>
  <c r="Z269" i="43"/>
  <c r="AA269" i="43" s="1"/>
  <c r="X270" i="43"/>
  <c r="P273" i="43"/>
  <c r="Z273" i="43"/>
  <c r="AA273" i="43" s="1"/>
  <c r="S274" i="43"/>
  <c r="AB275" i="43"/>
  <c r="AC275" i="43" s="1"/>
  <c r="W276" i="43"/>
  <c r="X276" i="43"/>
  <c r="Z277" i="43"/>
  <c r="AA277" i="43" s="1"/>
  <c r="P278" i="43"/>
  <c r="AB278" i="43"/>
  <c r="AC278" i="43" s="1"/>
  <c r="Z280" i="43"/>
  <c r="AA280" i="43" s="1"/>
  <c r="X281" i="43"/>
  <c r="S282" i="43"/>
  <c r="AB283" i="43"/>
  <c r="AC283" i="43" s="1"/>
  <c r="W284" i="43"/>
  <c r="X284" i="43"/>
  <c r="Z285" i="43"/>
  <c r="AA285" i="43" s="1"/>
  <c r="P286" i="43"/>
  <c r="AB286" i="43"/>
  <c r="AC286" i="43" s="1"/>
  <c r="Z288" i="43"/>
  <c r="AA288" i="43" s="1"/>
  <c r="X289" i="43"/>
  <c r="S290" i="43"/>
  <c r="P316" i="43"/>
  <c r="P318" i="43"/>
  <c r="X319" i="43"/>
  <c r="P320" i="43"/>
  <c r="X320" i="43"/>
  <c r="Z322" i="43"/>
  <c r="AA322" i="43" s="1"/>
  <c r="X325" i="43"/>
  <c r="P326" i="43"/>
  <c r="X326" i="43"/>
  <c r="X329" i="43"/>
  <c r="P330" i="43"/>
  <c r="Z330" i="43"/>
  <c r="AA330" i="43" s="1"/>
  <c r="Z331" i="43"/>
  <c r="AA331" i="43" s="1"/>
  <c r="S332" i="43"/>
  <c r="X333" i="43"/>
  <c r="P334" i="43"/>
  <c r="X334" i="43"/>
  <c r="Z339" i="43"/>
  <c r="AA339" i="43" s="1"/>
  <c r="Z340" i="43"/>
  <c r="AA340" i="43" s="1"/>
  <c r="P343" i="43"/>
  <c r="X343" i="43"/>
  <c r="Z344" i="43"/>
  <c r="AA344" i="43" s="1"/>
  <c r="P347" i="43"/>
  <c r="X347" i="43"/>
  <c r="Z349" i="43"/>
  <c r="AA349" i="43" s="1"/>
  <c r="Z350" i="43"/>
  <c r="AA350" i="43" s="1"/>
  <c r="S351" i="43"/>
  <c r="X352" i="43"/>
  <c r="P353" i="43"/>
  <c r="Z353" i="43"/>
  <c r="AA353" i="43" s="1"/>
  <c r="Z354" i="43"/>
  <c r="AA354" i="43" s="1"/>
  <c r="S355" i="43"/>
  <c r="X356" i="43"/>
  <c r="P357" i="43"/>
  <c r="Z357" i="43"/>
  <c r="AA357" i="43" s="1"/>
  <c r="Z358" i="43"/>
  <c r="AA358" i="43" s="1"/>
  <c r="Z359" i="43"/>
  <c r="AA359" i="43" s="1"/>
  <c r="Z360" i="43"/>
  <c r="AA360" i="43" s="1"/>
  <c r="P363" i="43"/>
  <c r="X363" i="43"/>
  <c r="AB364" i="43"/>
  <c r="AC364" i="43" s="1"/>
  <c r="AB365" i="43"/>
  <c r="AC365" i="43" s="1"/>
  <c r="W366" i="43"/>
  <c r="X366" i="43"/>
  <c r="S370" i="43"/>
  <c r="X371" i="43"/>
  <c r="Z371" i="43"/>
  <c r="AA371" i="43" s="1"/>
  <c r="P372" i="43"/>
  <c r="X372" i="43"/>
  <c r="AB374" i="43"/>
  <c r="AC374" i="43" s="1"/>
  <c r="AB375" i="43"/>
  <c r="AC375" i="43" s="1"/>
  <c r="W376" i="43"/>
  <c r="Z377" i="43"/>
  <c r="AA377" i="43" s="1"/>
  <c r="P378" i="43"/>
  <c r="X378" i="43"/>
  <c r="Z382" i="43"/>
  <c r="AA382" i="43" s="1"/>
  <c r="P383" i="43"/>
  <c r="W384" i="43"/>
  <c r="W386" i="43"/>
  <c r="P391" i="43"/>
  <c r="P395" i="43"/>
  <c r="P399" i="43"/>
  <c r="W410" i="43"/>
  <c r="Z412" i="43"/>
  <c r="AA412" i="43" s="1"/>
  <c r="AD413" i="43"/>
  <c r="Z413" i="43"/>
  <c r="AA413" i="43" s="1"/>
  <c r="S414" i="43"/>
  <c r="P414" i="43"/>
  <c r="AD415" i="43"/>
  <c r="Z415" i="43"/>
  <c r="AA415" i="43" s="1"/>
  <c r="S416" i="43"/>
  <c r="P416" i="43"/>
  <c r="X417" i="43"/>
  <c r="AB421" i="43"/>
  <c r="AC421" i="43" s="1"/>
  <c r="AB423" i="43"/>
  <c r="AC423" i="43" s="1"/>
  <c r="W426" i="43"/>
  <c r="W428" i="43"/>
  <c r="P428" i="43"/>
  <c r="W430" i="43"/>
  <c r="P430" i="43"/>
  <c r="W432" i="43"/>
  <c r="P432" i="43"/>
  <c r="W434" i="43"/>
  <c r="P444" i="43"/>
  <c r="W448" i="43"/>
  <c r="AB457" i="43"/>
  <c r="AC457" i="43" s="1"/>
  <c r="AD457" i="43"/>
  <c r="Z457" i="43"/>
  <c r="AA457" i="43" s="1"/>
  <c r="P458" i="43"/>
  <c r="X458" i="43"/>
  <c r="S458" i="43"/>
  <c r="W464" i="43"/>
  <c r="AB466" i="43"/>
  <c r="AC466" i="43" s="1"/>
  <c r="AD466" i="43"/>
  <c r="Z466" i="43"/>
  <c r="AA466" i="43" s="1"/>
  <c r="P467" i="43"/>
  <c r="S467" i="43"/>
  <c r="X468" i="43"/>
  <c r="AB481" i="43"/>
  <c r="AC481" i="43" s="1"/>
  <c r="AD481" i="43"/>
  <c r="Z481" i="43"/>
  <c r="AA481" i="43" s="1"/>
  <c r="P482" i="43"/>
  <c r="S482" i="43"/>
  <c r="W490" i="43"/>
  <c r="P529" i="43"/>
  <c r="AB533" i="43"/>
  <c r="AC533" i="43" s="1"/>
  <c r="Z533" i="43"/>
  <c r="AA533" i="43" s="1"/>
  <c r="W535" i="43"/>
  <c r="P535" i="43"/>
  <c r="W565" i="43"/>
  <c r="P565" i="43"/>
  <c r="S565" i="43"/>
  <c r="P572" i="43"/>
  <c r="S572" i="43"/>
  <c r="AD579" i="43"/>
  <c r="AB579" i="43"/>
  <c r="AC579" i="43" s="1"/>
  <c r="Z579" i="43"/>
  <c r="AA579" i="43" s="1"/>
  <c r="W583" i="43"/>
  <c r="P583" i="43"/>
  <c r="AB588" i="43"/>
  <c r="AC588" i="43" s="1"/>
  <c r="AD588" i="43"/>
  <c r="Z588" i="43"/>
  <c r="AA588" i="43" s="1"/>
  <c r="X595" i="43"/>
  <c r="P595" i="43"/>
  <c r="AB614" i="43"/>
  <c r="AC614" i="43" s="1"/>
  <c r="Z614" i="43"/>
  <c r="AA614" i="43" s="1"/>
  <c r="P638" i="43"/>
  <c r="S638" i="43"/>
  <c r="AD643" i="43"/>
  <c r="AB643" i="43"/>
  <c r="AC643" i="43" s="1"/>
  <c r="Z643" i="43"/>
  <c r="AA643" i="43" s="1"/>
  <c r="X666" i="43"/>
  <c r="W669" i="43"/>
  <c r="P669" i="43"/>
  <c r="X679" i="43"/>
  <c r="AD694" i="43"/>
  <c r="AB694" i="43"/>
  <c r="AC694" i="43" s="1"/>
  <c r="Z694" i="43"/>
  <c r="AA694" i="43" s="1"/>
  <c r="P698" i="43"/>
  <c r="S698" i="43"/>
  <c r="AD702" i="43"/>
  <c r="AB702" i="43"/>
  <c r="AC702" i="43" s="1"/>
  <c r="Z702" i="43"/>
  <c r="AA702" i="43" s="1"/>
  <c r="P706" i="43"/>
  <c r="S706" i="43"/>
  <c r="AD710" i="43"/>
  <c r="AB710" i="43"/>
  <c r="AC710" i="43" s="1"/>
  <c r="Z710" i="43"/>
  <c r="AA710" i="43" s="1"/>
  <c r="W714" i="43"/>
  <c r="P714" i="43"/>
  <c r="S714" i="43"/>
  <c r="AB723" i="43"/>
  <c r="AC723" i="43" s="1"/>
  <c r="AD723" i="43"/>
  <c r="Z723" i="43"/>
  <c r="AA723" i="43" s="1"/>
  <c r="AD23" i="43"/>
  <c r="X32" i="43"/>
  <c r="Z19" i="43"/>
  <c r="AA19" i="43" s="1"/>
  <c r="Z23" i="43"/>
  <c r="AA23" i="43" s="1"/>
  <c r="P7" i="43"/>
  <c r="X8" i="43"/>
  <c r="S14" i="43"/>
  <c r="S16" i="43"/>
  <c r="W19" i="43"/>
  <c r="W21" i="43"/>
  <c r="W24" i="43"/>
  <c r="X24" i="43"/>
  <c r="W28" i="43"/>
  <c r="X28" i="43"/>
  <c r="W29" i="43"/>
  <c r="X30" i="43"/>
  <c r="P32" i="43"/>
  <c r="S34" i="43"/>
  <c r="P36" i="43"/>
  <c r="P47" i="43"/>
  <c r="X62" i="43"/>
  <c r="X63" i="43"/>
  <c r="X72" i="43"/>
  <c r="W73" i="43"/>
  <c r="X80" i="43"/>
  <c r="W81" i="43"/>
  <c r="X91" i="43"/>
  <c r="X95" i="43"/>
  <c r="X101" i="43"/>
  <c r="X105" i="43"/>
  <c r="W118" i="43"/>
  <c r="W119" i="43"/>
  <c r="W126" i="43"/>
  <c r="W127" i="43"/>
  <c r="X140" i="43"/>
  <c r="P142" i="43"/>
  <c r="X142" i="43"/>
  <c r="P144" i="43"/>
  <c r="X149" i="43"/>
  <c r="X151" i="43"/>
  <c r="X156" i="43"/>
  <c r="P158" i="43"/>
  <c r="X158" i="43"/>
  <c r="P160" i="43"/>
  <c r="X165" i="43"/>
  <c r="X167" i="43"/>
  <c r="P171" i="43"/>
  <c r="X173" i="43"/>
  <c r="W174" i="43"/>
  <c r="S174" i="43"/>
  <c r="AD175" i="43"/>
  <c r="AD178" i="43"/>
  <c r="X181" i="43"/>
  <c r="P182" i="43"/>
  <c r="X183" i="43"/>
  <c r="X184" i="43"/>
  <c r="W199" i="43"/>
  <c r="X202" i="43"/>
  <c r="AD202" i="43"/>
  <c r="X231" i="43"/>
  <c r="X237" i="43"/>
  <c r="X241" i="43"/>
  <c r="W244" i="43"/>
  <c r="X247" i="43"/>
  <c r="X255" i="43"/>
  <c r="X263" i="43"/>
  <c r="X275" i="43"/>
  <c r="X278" i="43"/>
  <c r="P280" i="43"/>
  <c r="X283" i="43"/>
  <c r="X286" i="43"/>
  <c r="P288" i="43"/>
  <c r="P291" i="43"/>
  <c r="P293" i="43"/>
  <c r="P295" i="43"/>
  <c r="P297" i="43"/>
  <c r="P299" i="43"/>
  <c r="P300" i="43"/>
  <c r="P302" i="43"/>
  <c r="P305" i="43"/>
  <c r="P307" i="43"/>
  <c r="P309" i="43"/>
  <c r="P311" i="43"/>
  <c r="P312" i="43"/>
  <c r="X321" i="43"/>
  <c r="X322" i="43"/>
  <c r="X335" i="43"/>
  <c r="X339" i="43"/>
  <c r="W344" i="43"/>
  <c r="X348" i="43"/>
  <c r="X349" i="43"/>
  <c r="P364" i="43"/>
  <c r="X367" i="43"/>
  <c r="P368" i="43"/>
  <c r="X368" i="43"/>
  <c r="P369" i="43"/>
  <c r="P374" i="43"/>
  <c r="X379" i="43"/>
  <c r="P380" i="43"/>
  <c r="X380" i="43"/>
  <c r="P385" i="43"/>
  <c r="P394" i="43"/>
  <c r="P409" i="43"/>
  <c r="X409" i="43"/>
  <c r="AD412" i="43"/>
  <c r="AD422" i="43"/>
  <c r="Z422" i="43"/>
  <c r="AA422" i="43" s="1"/>
  <c r="S423" i="43"/>
  <c r="P423" i="43"/>
  <c r="AB424" i="43"/>
  <c r="AC424" i="43" s="1"/>
  <c r="Z424" i="43"/>
  <c r="AA424" i="43" s="1"/>
  <c r="W438" i="43"/>
  <c r="P438" i="43"/>
  <c r="W440" i="43"/>
  <c r="P440" i="43"/>
  <c r="W442" i="43"/>
  <c r="P442" i="43"/>
  <c r="S448" i="43"/>
  <c r="P448" i="43"/>
  <c r="P451" i="43"/>
  <c r="AB504" i="43"/>
  <c r="AC504" i="43" s="1"/>
  <c r="AD504" i="43"/>
  <c r="Z504" i="43"/>
  <c r="AA504" i="43" s="1"/>
  <c r="X506" i="43"/>
  <c r="P506" i="43"/>
  <c r="P513" i="43"/>
  <c r="S513" i="43"/>
  <c r="AB537" i="43"/>
  <c r="AC537" i="43" s="1"/>
  <c r="Z537" i="43"/>
  <c r="AA537" i="43" s="1"/>
  <c r="X567" i="43"/>
  <c r="AD574" i="43"/>
  <c r="AB574" i="43"/>
  <c r="AC574" i="43" s="1"/>
  <c r="Z574" i="43"/>
  <c r="AA574" i="43" s="1"/>
  <c r="P581" i="43"/>
  <c r="S581" i="43"/>
  <c r="P591" i="43"/>
  <c r="AD594" i="43"/>
  <c r="AB594" i="43"/>
  <c r="AC594" i="43" s="1"/>
  <c r="P602" i="43"/>
  <c r="S602" i="43"/>
  <c r="W610" i="43"/>
  <c r="P610" i="43"/>
  <c r="P622" i="43"/>
  <c r="W656" i="43"/>
  <c r="P656" i="43"/>
  <c r="S656" i="43"/>
  <c r="W658" i="43"/>
  <c r="P658" i="43"/>
  <c r="S658" i="43"/>
  <c r="AD661" i="43"/>
  <c r="AB661" i="43"/>
  <c r="AC661" i="43" s="1"/>
  <c r="Z661" i="43"/>
  <c r="AA661" i="43" s="1"/>
  <c r="W674" i="43"/>
  <c r="P674" i="43"/>
  <c r="X674" i="43"/>
  <c r="AD692" i="43"/>
  <c r="AB692" i="43"/>
  <c r="AC692" i="43" s="1"/>
  <c r="Z692" i="43"/>
  <c r="AA692" i="43" s="1"/>
  <c r="W696" i="43"/>
  <c r="P696" i="43"/>
  <c r="S696" i="43"/>
  <c r="AD700" i="43"/>
  <c r="AB700" i="43"/>
  <c r="AC700" i="43" s="1"/>
  <c r="Z700" i="43"/>
  <c r="AA700" i="43" s="1"/>
  <c r="P704" i="43"/>
  <c r="S704" i="43"/>
  <c r="AD708" i="43"/>
  <c r="AB708" i="43"/>
  <c r="AC708" i="43" s="1"/>
  <c r="Z708" i="43"/>
  <c r="AA708" i="43" s="1"/>
  <c r="P712" i="43"/>
  <c r="S712" i="43"/>
  <c r="W719" i="43"/>
  <c r="P719" i="43"/>
  <c r="X763" i="43"/>
  <c r="S781" i="43"/>
  <c r="S789" i="43"/>
  <c r="X825" i="43"/>
  <c r="X841" i="43"/>
  <c r="AD860" i="43"/>
  <c r="AD866" i="43"/>
  <c r="X869" i="43"/>
  <c r="AD874" i="43"/>
  <c r="X879" i="43"/>
  <c r="AD884" i="43"/>
  <c r="AD894" i="43"/>
  <c r="AD896" i="43"/>
  <c r="S907" i="43"/>
  <c r="S915" i="43"/>
  <c r="S923" i="43"/>
  <c r="S927" i="43"/>
  <c r="AD927" i="43"/>
  <c r="X930" i="43"/>
  <c r="AD935" i="43"/>
  <c r="S937" i="43"/>
  <c r="AD937" i="43"/>
  <c r="S939" i="43"/>
  <c r="S941" i="43"/>
  <c r="X957" i="43"/>
  <c r="W963" i="43"/>
  <c r="W967" i="43"/>
  <c r="X971" i="43"/>
  <c r="X979" i="43"/>
  <c r="X987" i="43"/>
  <c r="S989" i="43"/>
  <c r="S995" i="43"/>
  <c r="AD995" i="43"/>
  <c r="AD997" i="43"/>
  <c r="S999" i="43"/>
  <c r="AD999" i="43"/>
  <c r="AD1001" i="43"/>
  <c r="S1003" i="43"/>
  <c r="AD1003" i="43"/>
  <c r="AD1005" i="43"/>
  <c r="S1007" i="43"/>
  <c r="AD1007" i="43"/>
  <c r="AD1009" i="43"/>
  <c r="S1011" i="43"/>
  <c r="AD1011" i="43"/>
  <c r="AD1013" i="43"/>
  <c r="S1015" i="43"/>
  <c r="AD1015" i="43"/>
  <c r="AD1017" i="43"/>
  <c r="S1019" i="43"/>
  <c r="AD1019" i="43"/>
  <c r="S1021" i="43"/>
  <c r="X1049" i="43"/>
  <c r="X1065" i="43"/>
  <c r="X1077" i="43"/>
  <c r="X1109" i="43"/>
  <c r="X1124" i="43"/>
  <c r="X1129" i="43"/>
  <c r="X1133" i="43"/>
  <c r="X1137" i="43"/>
  <c r="X1141" i="43"/>
  <c r="X1145" i="43"/>
  <c r="X1149" i="43"/>
  <c r="X1153" i="43"/>
  <c r="X1157" i="43"/>
  <c r="X1161" i="43"/>
  <c r="AD1174" i="43"/>
  <c r="X1219" i="43"/>
  <c r="X1223" i="43"/>
  <c r="X1227" i="43"/>
  <c r="X1231" i="43"/>
  <c r="X1235" i="43"/>
  <c r="X1243" i="43"/>
  <c r="AD1246" i="43"/>
  <c r="S1248" i="43"/>
  <c r="AD1248" i="43"/>
  <c r="S1250" i="43"/>
  <c r="AD1250" i="43"/>
  <c r="AD1252" i="43"/>
  <c r="S1254" i="43"/>
  <c r="AD1254" i="43"/>
  <c r="S1256" i="43"/>
  <c r="W1305" i="43"/>
  <c r="AD1339" i="43"/>
  <c r="S1341" i="43"/>
  <c r="W1349" i="43"/>
  <c r="S1352" i="43"/>
  <c r="X1399" i="43"/>
  <c r="X1421" i="43"/>
  <c r="AD1424" i="43"/>
  <c r="X1427" i="43"/>
  <c r="AD1432" i="43"/>
  <c r="X1437" i="43"/>
  <c r="S1447" i="43"/>
  <c r="AD1447" i="43"/>
  <c r="X1460" i="43"/>
  <c r="AD1477" i="43"/>
  <c r="S1479" i="43"/>
  <c r="AD1479" i="43"/>
  <c r="AD1489" i="43"/>
  <c r="Z1489" i="43"/>
  <c r="AA1489" i="43" s="1"/>
  <c r="S1492" i="43"/>
  <c r="AD1492" i="43"/>
  <c r="AD1493" i="43"/>
  <c r="Z1493" i="43"/>
  <c r="AA1493" i="43" s="1"/>
  <c r="S1496" i="43"/>
  <c r="AD1496" i="43"/>
  <c r="AD1497" i="43"/>
  <c r="Z1497" i="43"/>
  <c r="AA1497" i="43" s="1"/>
  <c r="S1500" i="43"/>
  <c r="AD1500" i="43"/>
  <c r="AD1501" i="43"/>
  <c r="Z1501" i="43"/>
  <c r="AA1501" i="43" s="1"/>
  <c r="S1504" i="43"/>
  <c r="AD1504" i="43"/>
  <c r="AD1505" i="43"/>
  <c r="Z1505" i="43"/>
  <c r="AA1505" i="43" s="1"/>
  <c r="S1508" i="43"/>
  <c r="AD1508" i="43"/>
  <c r="S1510" i="43"/>
  <c r="P1510" i="43"/>
  <c r="S1514" i="43"/>
  <c r="P1514" i="43"/>
  <c r="S1518" i="43"/>
  <c r="P1518" i="43"/>
  <c r="S1522" i="43"/>
  <c r="P1522" i="43"/>
  <c r="S1526" i="43"/>
  <c r="P1526" i="43"/>
  <c r="AD1531" i="43"/>
  <c r="Z1531" i="43"/>
  <c r="AA1531" i="43" s="1"/>
  <c r="AB1531" i="43"/>
  <c r="AC1531" i="43" s="1"/>
  <c r="AB1540" i="43"/>
  <c r="AC1540" i="43" s="1"/>
  <c r="Z1540" i="43"/>
  <c r="AA1540" i="43" s="1"/>
  <c r="X414" i="43"/>
  <c r="X416" i="43"/>
  <c r="W421" i="43"/>
  <c r="X421" i="43"/>
  <c r="X423" i="43"/>
  <c r="P449" i="43"/>
  <c r="P450" i="43"/>
  <c r="AB454" i="43"/>
  <c r="AC454" i="43" s="1"/>
  <c r="P455" i="43"/>
  <c r="X455" i="43"/>
  <c r="AB455" i="43"/>
  <c r="AC455" i="43" s="1"/>
  <c r="P456" i="43"/>
  <c r="AB458" i="43"/>
  <c r="AC458" i="43" s="1"/>
  <c r="P459" i="43"/>
  <c r="X459" i="43"/>
  <c r="AB459" i="43"/>
  <c r="AC459" i="43" s="1"/>
  <c r="P460" i="43"/>
  <c r="W460" i="43"/>
  <c r="AB470" i="43"/>
  <c r="AC470" i="43" s="1"/>
  <c r="P471" i="43"/>
  <c r="X471" i="43"/>
  <c r="AB471" i="43"/>
  <c r="AC471" i="43" s="1"/>
  <c r="P472" i="43"/>
  <c r="W472" i="43"/>
  <c r="AB476" i="43"/>
  <c r="AC476" i="43" s="1"/>
  <c r="P477" i="43"/>
  <c r="X477" i="43"/>
  <c r="AB477" i="43"/>
  <c r="AC477" i="43" s="1"/>
  <c r="P478" i="43"/>
  <c r="W478" i="43"/>
  <c r="AB484" i="43"/>
  <c r="AC484" i="43" s="1"/>
  <c r="P485" i="43"/>
  <c r="X485" i="43"/>
  <c r="AB485" i="43"/>
  <c r="AC485" i="43" s="1"/>
  <c r="P486" i="43"/>
  <c r="W486" i="43"/>
  <c r="S493" i="43"/>
  <c r="S494" i="43"/>
  <c r="S495" i="43"/>
  <c r="S505" i="43"/>
  <c r="AD512" i="43"/>
  <c r="P517" i="43"/>
  <c r="P519" i="43"/>
  <c r="X546" i="43"/>
  <c r="P564" i="43"/>
  <c r="X564" i="43"/>
  <c r="AD564" i="43"/>
  <c r="P566" i="43"/>
  <c r="X566" i="43"/>
  <c r="AD566" i="43"/>
  <c r="W569" i="43"/>
  <c r="W571" i="43"/>
  <c r="X571" i="43"/>
  <c r="AD571" i="43"/>
  <c r="P573" i="43"/>
  <c r="X573" i="43"/>
  <c r="AD573" i="43"/>
  <c r="P575" i="43"/>
  <c r="W576" i="43"/>
  <c r="P580" i="43"/>
  <c r="X580" i="43"/>
  <c r="AD580" i="43"/>
  <c r="P582" i="43"/>
  <c r="X582" i="43"/>
  <c r="AD582" i="43"/>
  <c r="P585" i="43"/>
  <c r="X586" i="43"/>
  <c r="W589" i="43"/>
  <c r="P590" i="43"/>
  <c r="X590" i="43"/>
  <c r="AD593" i="43"/>
  <c r="P598" i="43"/>
  <c r="X598" i="43"/>
  <c r="AD601" i="43"/>
  <c r="W604" i="43"/>
  <c r="W619" i="43"/>
  <c r="W627" i="43"/>
  <c r="P628" i="43"/>
  <c r="P629" i="43"/>
  <c r="W636" i="43"/>
  <c r="P637" i="43"/>
  <c r="AD637" i="43"/>
  <c r="AB639" i="43"/>
  <c r="AC639" i="43" s="1"/>
  <c r="W640" i="43"/>
  <c r="W642" i="43"/>
  <c r="X642" i="43"/>
  <c r="P644" i="43"/>
  <c r="X644" i="43"/>
  <c r="P647" i="43"/>
  <c r="AB647" i="43"/>
  <c r="AC647" i="43" s="1"/>
  <c r="W650" i="43"/>
  <c r="X650" i="43"/>
  <c r="P652" i="43"/>
  <c r="X652" i="43"/>
  <c r="AD657" i="43"/>
  <c r="P662" i="43"/>
  <c r="X662" i="43"/>
  <c r="AD665" i="43"/>
  <c r="P670" i="43"/>
  <c r="X670" i="43"/>
  <c r="X675" i="43"/>
  <c r="AD678" i="43"/>
  <c r="W685" i="43"/>
  <c r="W687" i="43"/>
  <c r="W689" i="43"/>
  <c r="W691" i="43"/>
  <c r="X691" i="43"/>
  <c r="AD691" i="43"/>
  <c r="P693" i="43"/>
  <c r="X693" i="43"/>
  <c r="AD693" i="43"/>
  <c r="P695" i="43"/>
  <c r="X695" i="43"/>
  <c r="AD695" i="43"/>
  <c r="P697" i="43"/>
  <c r="X697" i="43"/>
  <c r="AD697" i="43"/>
  <c r="P699" i="43"/>
  <c r="X699" i="43"/>
  <c r="AD699" i="43"/>
  <c r="P701" i="43"/>
  <c r="X701" i="43"/>
  <c r="AD701" i="43"/>
  <c r="P703" i="43"/>
  <c r="X703" i="43"/>
  <c r="AD703" i="43"/>
  <c r="P705" i="43"/>
  <c r="X705" i="43"/>
  <c r="AD705" i="43"/>
  <c r="P707" i="43"/>
  <c r="X707" i="43"/>
  <c r="AD707" i="43"/>
  <c r="P709" i="43"/>
  <c r="X709" i="43"/>
  <c r="AD709" i="43"/>
  <c r="P711" i="43"/>
  <c r="X711" i="43"/>
  <c r="AD711" i="43"/>
  <c r="P713" i="43"/>
  <c r="X713" i="43"/>
  <c r="AD713" i="43"/>
  <c r="P715" i="43"/>
  <c r="X715" i="43"/>
  <c r="AD715" i="43"/>
  <c r="X720" i="43"/>
  <c r="W740" i="43"/>
  <c r="Z745" i="43"/>
  <c r="AA745" i="43" s="1"/>
  <c r="AB746" i="43"/>
  <c r="AC746" i="43" s="1"/>
  <c r="AD753" i="43"/>
  <c r="W754" i="43"/>
  <c r="AB756" i="43"/>
  <c r="AC756" i="43" s="1"/>
  <c r="Z761" i="43"/>
  <c r="AA761" i="43" s="1"/>
  <c r="AB762" i="43"/>
  <c r="AC762" i="43" s="1"/>
  <c r="X764" i="43"/>
  <c r="P765" i="43"/>
  <c r="AD768" i="43"/>
  <c r="P771" i="43"/>
  <c r="W776" i="43"/>
  <c r="Z777" i="43"/>
  <c r="AA777" i="43" s="1"/>
  <c r="W778" i="43"/>
  <c r="W783" i="43"/>
  <c r="AB790" i="43"/>
  <c r="AC790" i="43" s="1"/>
  <c r="Z794" i="43"/>
  <c r="AA794" i="43" s="1"/>
  <c r="S795" i="43"/>
  <c r="Z795" i="43"/>
  <c r="AA795" i="43" s="1"/>
  <c r="S797" i="43"/>
  <c r="AD799" i="43"/>
  <c r="X800" i="43"/>
  <c r="AB800" i="43"/>
  <c r="AC800" i="43" s="1"/>
  <c r="P803" i="43"/>
  <c r="W811" i="43"/>
  <c r="AB811" i="43"/>
  <c r="AC811" i="43" s="1"/>
  <c r="P814" i="43"/>
  <c r="W817" i="43"/>
  <c r="X817" i="43"/>
  <c r="AD817" i="43"/>
  <c r="S818" i="43"/>
  <c r="Z818" i="43"/>
  <c r="AA818" i="43" s="1"/>
  <c r="P819" i="43"/>
  <c r="Z821" i="43"/>
  <c r="AA821" i="43" s="1"/>
  <c r="P822" i="43"/>
  <c r="X822" i="43"/>
  <c r="AD822" i="43"/>
  <c r="S823" i="43"/>
  <c r="Z823" i="43"/>
  <c r="AA823" i="43" s="1"/>
  <c r="P824" i="43"/>
  <c r="X824" i="43"/>
  <c r="AD824" i="43"/>
  <c r="S825" i="43"/>
  <c r="W829" i="43"/>
  <c r="X829" i="43"/>
  <c r="AD829" i="43"/>
  <c r="S830" i="43"/>
  <c r="Z830" i="43"/>
  <c r="AA830" i="43" s="1"/>
  <c r="P831" i="43"/>
  <c r="X831" i="43"/>
  <c r="AD831" i="43"/>
  <c r="S832" i="43"/>
  <c r="Z832" i="43"/>
  <c r="AA832" i="43" s="1"/>
  <c r="P833" i="43"/>
  <c r="Z837" i="43"/>
  <c r="AA837" i="43" s="1"/>
  <c r="P838" i="43"/>
  <c r="X838" i="43"/>
  <c r="AD838" i="43"/>
  <c r="S839" i="43"/>
  <c r="Z839" i="43"/>
  <c r="AA839" i="43" s="1"/>
  <c r="P840" i="43"/>
  <c r="X840" i="43"/>
  <c r="AD840" i="43"/>
  <c r="S841" i="43"/>
  <c r="W843" i="43"/>
  <c r="W845" i="43"/>
  <c r="X845" i="43"/>
  <c r="AD845" i="43"/>
  <c r="S846" i="43"/>
  <c r="Z846" i="43"/>
  <c r="AA846" i="43" s="1"/>
  <c r="P847" i="43"/>
  <c r="X847" i="43"/>
  <c r="AD847" i="43"/>
  <c r="S848" i="43"/>
  <c r="Z848" i="43"/>
  <c r="AA848" i="43" s="1"/>
  <c r="P849" i="43"/>
  <c r="W850" i="43"/>
  <c r="AB851" i="43"/>
  <c r="AC851" i="43" s="1"/>
  <c r="Z853" i="43"/>
  <c r="AA853" i="43" s="1"/>
  <c r="Z860" i="43"/>
  <c r="AA860" i="43" s="1"/>
  <c r="AB862" i="43"/>
  <c r="AC862" i="43" s="1"/>
  <c r="W863" i="43"/>
  <c r="X863" i="43"/>
  <c r="P865" i="43"/>
  <c r="X865" i="43"/>
  <c r="Z866" i="43"/>
  <c r="AA866" i="43" s="1"/>
  <c r="S869" i="43"/>
  <c r="AB870" i="43"/>
  <c r="AC870" i="43" s="1"/>
  <c r="W871" i="43"/>
  <c r="X871" i="43"/>
  <c r="P873" i="43"/>
  <c r="X873" i="43"/>
  <c r="Z874" i="43"/>
  <c r="AA874" i="43" s="1"/>
  <c r="S877" i="43"/>
  <c r="S879" i="43"/>
  <c r="W880" i="43"/>
  <c r="AB880" i="43"/>
  <c r="AC880" i="43" s="1"/>
  <c r="P883" i="43"/>
  <c r="Z884" i="43"/>
  <c r="AA884" i="43" s="1"/>
  <c r="S887" i="43"/>
  <c r="AB888" i="43"/>
  <c r="AC888" i="43" s="1"/>
  <c r="W889" i="43"/>
  <c r="X889" i="43"/>
  <c r="P891" i="43"/>
  <c r="X891" i="43"/>
  <c r="P893" i="43"/>
  <c r="Z894" i="43"/>
  <c r="AA894" i="43" s="1"/>
  <c r="Z896" i="43"/>
  <c r="AA896" i="43" s="1"/>
  <c r="AB901" i="43"/>
  <c r="AC901" i="43" s="1"/>
  <c r="W902" i="43"/>
  <c r="X902" i="43"/>
  <c r="W903" i="43"/>
  <c r="P904" i="43"/>
  <c r="X904" i="43"/>
  <c r="P906" i="43"/>
  <c r="P908" i="43"/>
  <c r="X908" i="43"/>
  <c r="P910" i="43"/>
  <c r="P912" i="43"/>
  <c r="X912" i="43"/>
  <c r="P914" i="43"/>
  <c r="P916" i="43"/>
  <c r="X916" i="43"/>
  <c r="P918" i="43"/>
  <c r="P920" i="43"/>
  <c r="X920" i="43"/>
  <c r="P922" i="43"/>
  <c r="P924" i="43"/>
  <c r="X924" i="43"/>
  <c r="P926" i="43"/>
  <c r="Z927" i="43"/>
  <c r="AA927" i="43" s="1"/>
  <c r="Z928" i="43"/>
  <c r="AA928" i="43" s="1"/>
  <c r="S930" i="43"/>
  <c r="S932" i="43"/>
  <c r="Z932" i="43"/>
  <c r="AA932" i="43" s="1"/>
  <c r="S934" i="43"/>
  <c r="Z934" i="43"/>
  <c r="AA934" i="43" s="1"/>
  <c r="S935" i="43"/>
  <c r="Z935" i="43"/>
  <c r="AA935" i="43" s="1"/>
  <c r="Z937" i="43"/>
  <c r="AA937" i="43" s="1"/>
  <c r="AB939" i="43"/>
  <c r="AC939" i="43" s="1"/>
  <c r="AB941" i="43"/>
  <c r="AC941" i="43" s="1"/>
  <c r="Z943" i="43"/>
  <c r="AA943" i="43" s="1"/>
  <c r="P949" i="43"/>
  <c r="W949" i="43"/>
  <c r="AB953" i="43"/>
  <c r="AC953" i="43" s="1"/>
  <c r="P954" i="43"/>
  <c r="X954" i="43"/>
  <c r="AB954" i="43"/>
  <c r="AC954" i="43" s="1"/>
  <c r="P955" i="43"/>
  <c r="Z955" i="43"/>
  <c r="AA955" i="43" s="1"/>
  <c r="AD955" i="43"/>
  <c r="S956" i="43"/>
  <c r="Z956" i="43"/>
  <c r="AA956" i="43" s="1"/>
  <c r="AD956" i="43"/>
  <c r="S957" i="43"/>
  <c r="AB959" i="43"/>
  <c r="AC959" i="43" s="1"/>
  <c r="P960" i="43"/>
  <c r="X960" i="43"/>
  <c r="AB960" i="43"/>
  <c r="AC960" i="43" s="1"/>
  <c r="P961" i="43"/>
  <c r="Z961" i="43"/>
  <c r="AA961" i="43" s="1"/>
  <c r="AD961" i="43"/>
  <c r="S962" i="43"/>
  <c r="Z962" i="43"/>
  <c r="AA962" i="43" s="1"/>
  <c r="AD962" i="43"/>
  <c r="S963" i="43"/>
  <c r="X963" i="43"/>
  <c r="AB963" i="43"/>
  <c r="AC963" i="43" s="1"/>
  <c r="P964" i="43"/>
  <c r="X964" i="43"/>
  <c r="AB964" i="43"/>
  <c r="AC964" i="43" s="1"/>
  <c r="P965" i="43"/>
  <c r="Z965" i="43"/>
  <c r="AA965" i="43" s="1"/>
  <c r="AD965" i="43"/>
  <c r="S966" i="43"/>
  <c r="Z966" i="43"/>
  <c r="AA966" i="43" s="1"/>
  <c r="AD966" i="43"/>
  <c r="S967" i="43"/>
  <c r="X967" i="43"/>
  <c r="AB967" i="43"/>
  <c r="AC967" i="43" s="1"/>
  <c r="P968" i="43"/>
  <c r="X968" i="43"/>
  <c r="AB968" i="43"/>
  <c r="AC968" i="43" s="1"/>
  <c r="P969" i="43"/>
  <c r="Z969" i="43"/>
  <c r="AA969" i="43" s="1"/>
  <c r="AD969" i="43"/>
  <c r="S970" i="43"/>
  <c r="Z970" i="43"/>
  <c r="AA970" i="43" s="1"/>
  <c r="AD970" i="43"/>
  <c r="S971" i="43"/>
  <c r="AB973" i="43"/>
  <c r="AC973" i="43" s="1"/>
  <c r="P974" i="43"/>
  <c r="X974" i="43"/>
  <c r="AB974" i="43"/>
  <c r="AC974" i="43" s="1"/>
  <c r="P975" i="43"/>
  <c r="W975" i="43"/>
  <c r="Z977" i="43"/>
  <c r="AA977" i="43" s="1"/>
  <c r="AD977" i="43"/>
  <c r="S978" i="43"/>
  <c r="Z978" i="43"/>
  <c r="AA978" i="43" s="1"/>
  <c r="AD978" i="43"/>
  <c r="S979" i="43"/>
  <c r="AB981" i="43"/>
  <c r="AC981" i="43" s="1"/>
  <c r="P982" i="43"/>
  <c r="X982" i="43"/>
  <c r="AB982" i="43"/>
  <c r="AC982" i="43" s="1"/>
  <c r="P983" i="43"/>
  <c r="W983" i="43"/>
  <c r="Z985" i="43"/>
  <c r="AA985" i="43" s="1"/>
  <c r="AD985" i="43"/>
  <c r="S986" i="43"/>
  <c r="Z986" i="43"/>
  <c r="AA986" i="43" s="1"/>
  <c r="AD986" i="43"/>
  <c r="S987" i="43"/>
  <c r="S988" i="43"/>
  <c r="Z988" i="43"/>
  <c r="AA988" i="43" s="1"/>
  <c r="AD988" i="43"/>
  <c r="W989" i="43"/>
  <c r="X990" i="43"/>
  <c r="AB990" i="43"/>
  <c r="AC990" i="43" s="1"/>
  <c r="P991" i="43"/>
  <c r="X991" i="43"/>
  <c r="AB991" i="43"/>
  <c r="AC991" i="43" s="1"/>
  <c r="P992" i="43"/>
  <c r="W992" i="43"/>
  <c r="Z995" i="43"/>
  <c r="AA995" i="43" s="1"/>
  <c r="Z996" i="43"/>
  <c r="AA996" i="43" s="1"/>
  <c r="Z997" i="43"/>
  <c r="AA997" i="43" s="1"/>
  <c r="Z999" i="43"/>
  <c r="AA999" i="43" s="1"/>
  <c r="Z1000" i="43"/>
  <c r="AA1000" i="43" s="1"/>
  <c r="S1001" i="43"/>
  <c r="Z1001" i="43"/>
  <c r="AA1001" i="43" s="1"/>
  <c r="Z1003" i="43"/>
  <c r="AA1003" i="43" s="1"/>
  <c r="Z1004" i="43"/>
  <c r="AA1004" i="43" s="1"/>
  <c r="Z1005" i="43"/>
  <c r="AA1005" i="43" s="1"/>
  <c r="Z1007" i="43"/>
  <c r="AA1007" i="43" s="1"/>
  <c r="Z1008" i="43"/>
  <c r="AA1008" i="43" s="1"/>
  <c r="S1009" i="43"/>
  <c r="Z1009" i="43"/>
  <c r="AA1009" i="43" s="1"/>
  <c r="Z1011" i="43"/>
  <c r="AA1011" i="43" s="1"/>
  <c r="Z1012" i="43"/>
  <c r="AA1012" i="43" s="1"/>
  <c r="S1013" i="43"/>
  <c r="Z1013" i="43"/>
  <c r="AA1013" i="43" s="1"/>
  <c r="Z1015" i="43"/>
  <c r="AA1015" i="43" s="1"/>
  <c r="Z1016" i="43"/>
  <c r="AA1016" i="43" s="1"/>
  <c r="Z1017" i="43"/>
  <c r="AA1017" i="43" s="1"/>
  <c r="Z1019" i="43"/>
  <c r="AA1019" i="43" s="1"/>
  <c r="P1022" i="43"/>
  <c r="X1022" i="43"/>
  <c r="P1024" i="43"/>
  <c r="P1026" i="43"/>
  <c r="X1026" i="43"/>
  <c r="AB1027" i="43"/>
  <c r="AC1027" i="43" s="1"/>
  <c r="AB1029" i="43"/>
  <c r="AC1029" i="43" s="1"/>
  <c r="W1030" i="43"/>
  <c r="X1030" i="43"/>
  <c r="Z1032" i="43"/>
  <c r="AA1032" i="43" s="1"/>
  <c r="P1039" i="43"/>
  <c r="X1039" i="43"/>
  <c r="AD1039" i="43"/>
  <c r="S1040" i="43"/>
  <c r="Z1040" i="43"/>
  <c r="AA1040" i="43" s="1"/>
  <c r="P1041" i="43"/>
  <c r="W1042" i="43"/>
  <c r="Z1045" i="43"/>
  <c r="AA1045" i="43" s="1"/>
  <c r="P1046" i="43"/>
  <c r="X1046" i="43"/>
  <c r="AD1046" i="43"/>
  <c r="S1047" i="43"/>
  <c r="Z1047" i="43"/>
  <c r="AA1047" i="43" s="1"/>
  <c r="P1048" i="43"/>
  <c r="X1048" i="43"/>
  <c r="AD1048" i="43"/>
  <c r="S1049" i="43"/>
  <c r="W1051" i="43"/>
  <c r="W1053" i="43"/>
  <c r="X1053" i="43"/>
  <c r="AD1053" i="43"/>
  <c r="S1054" i="43"/>
  <c r="Z1054" i="43"/>
  <c r="AA1054" i="43" s="1"/>
  <c r="P1055" i="43"/>
  <c r="X1055" i="43"/>
  <c r="AD1055" i="43"/>
  <c r="S1056" i="43"/>
  <c r="Z1056" i="43"/>
  <c r="AA1056" i="43" s="1"/>
  <c r="P1057" i="43"/>
  <c r="Z1061" i="43"/>
  <c r="AA1061" i="43" s="1"/>
  <c r="P1062" i="43"/>
  <c r="X1062" i="43"/>
  <c r="AD1062" i="43"/>
  <c r="S1063" i="43"/>
  <c r="Z1063" i="43"/>
  <c r="AA1063" i="43" s="1"/>
  <c r="P1064" i="43"/>
  <c r="X1064" i="43"/>
  <c r="AD1064" i="43"/>
  <c r="S1065" i="43"/>
  <c r="W1067" i="43"/>
  <c r="W1069" i="43"/>
  <c r="X1069" i="43"/>
  <c r="AD1069" i="43"/>
  <c r="S1070" i="43"/>
  <c r="Z1070" i="43"/>
  <c r="AA1070" i="43" s="1"/>
  <c r="P1071" i="43"/>
  <c r="X1071" i="43"/>
  <c r="AD1071" i="43"/>
  <c r="S1072" i="43"/>
  <c r="Z1072" i="43"/>
  <c r="AA1072" i="43" s="1"/>
  <c r="P1073" i="43"/>
  <c r="Z1075" i="43"/>
  <c r="AA1075" i="43" s="1"/>
  <c r="P1076" i="43"/>
  <c r="X1076" i="43"/>
  <c r="AD1076" i="43"/>
  <c r="S1077" i="43"/>
  <c r="Z1078" i="43"/>
  <c r="AA1078" i="43" s="1"/>
  <c r="P1079" i="43"/>
  <c r="X1080" i="43"/>
  <c r="AD1080" i="43"/>
  <c r="S1081" i="43"/>
  <c r="Z1081" i="43"/>
  <c r="AA1081" i="43" s="1"/>
  <c r="P1082" i="43"/>
  <c r="X1082" i="43"/>
  <c r="AD1082" i="43"/>
  <c r="S1083" i="43"/>
  <c r="Z1083" i="43"/>
  <c r="AA1083" i="43" s="1"/>
  <c r="P1084" i="43"/>
  <c r="X1084" i="43"/>
  <c r="AD1084" i="43"/>
  <c r="S1085" i="43"/>
  <c r="Z1085" i="43"/>
  <c r="AA1085" i="43" s="1"/>
  <c r="P1086" i="43"/>
  <c r="X1086" i="43"/>
  <c r="AD1086" i="43"/>
  <c r="S1087" i="43"/>
  <c r="Z1087" i="43"/>
  <c r="AA1087" i="43" s="1"/>
  <c r="P1088" i="43"/>
  <c r="X1088" i="43"/>
  <c r="AD1088" i="43"/>
  <c r="S1089" i="43"/>
  <c r="Z1089" i="43"/>
  <c r="AA1089" i="43" s="1"/>
  <c r="P1090" i="43"/>
  <c r="X1090" i="43"/>
  <c r="AD1090" i="43"/>
  <c r="S1091" i="43"/>
  <c r="Z1091" i="43"/>
  <c r="AA1091" i="43" s="1"/>
  <c r="P1092" i="43"/>
  <c r="X1092" i="43"/>
  <c r="AD1092" i="43"/>
  <c r="S1093" i="43"/>
  <c r="Z1093" i="43"/>
  <c r="AA1093" i="43" s="1"/>
  <c r="P1094" i="43"/>
  <c r="X1094" i="43"/>
  <c r="AD1094" i="43"/>
  <c r="S1095" i="43"/>
  <c r="Z1095" i="43"/>
  <c r="AA1095" i="43" s="1"/>
  <c r="P1096" i="43"/>
  <c r="X1096" i="43"/>
  <c r="AD1096" i="43"/>
  <c r="S1097" i="43"/>
  <c r="Z1097" i="43"/>
  <c r="AA1097" i="43" s="1"/>
  <c r="P1098" i="43"/>
  <c r="X1098" i="43"/>
  <c r="AD1098" i="43"/>
  <c r="S1099" i="43"/>
  <c r="Z1099" i="43"/>
  <c r="AA1099" i="43" s="1"/>
  <c r="P1100" i="43"/>
  <c r="X1100" i="43"/>
  <c r="AD1100" i="43"/>
  <c r="S1101" i="43"/>
  <c r="Z1101" i="43"/>
  <c r="AA1101" i="43" s="1"/>
  <c r="P1102" i="43"/>
  <c r="X1102" i="43"/>
  <c r="AD1102" i="43"/>
  <c r="S1103" i="43"/>
  <c r="Z1103" i="43"/>
  <c r="AA1103" i="43" s="1"/>
  <c r="P1104" i="43"/>
  <c r="X1104" i="43"/>
  <c r="AD1104" i="43"/>
  <c r="S1105" i="43"/>
  <c r="Z1105" i="43"/>
  <c r="AA1105" i="43" s="1"/>
  <c r="P1106" i="43"/>
  <c r="X1106" i="43"/>
  <c r="AD1106" i="43"/>
  <c r="S1107" i="43"/>
  <c r="Z1107" i="43"/>
  <c r="AA1107" i="43" s="1"/>
  <c r="P1108" i="43"/>
  <c r="X1108" i="43"/>
  <c r="AD1108" i="43"/>
  <c r="S1109" i="43"/>
  <c r="X1123" i="43"/>
  <c r="AD1123" i="43"/>
  <c r="Z1125" i="43"/>
  <c r="AA1125" i="43" s="1"/>
  <c r="P1126" i="43"/>
  <c r="X1126" i="43"/>
  <c r="AD1126" i="43"/>
  <c r="S1127" i="43"/>
  <c r="Z1127" i="43"/>
  <c r="AA1127" i="43" s="1"/>
  <c r="P1128" i="43"/>
  <c r="X1128" i="43"/>
  <c r="AD1128" i="43"/>
  <c r="S1129" i="43"/>
  <c r="Z1130" i="43"/>
  <c r="AA1130" i="43" s="1"/>
  <c r="P1131" i="43"/>
  <c r="W1132" i="43"/>
  <c r="X1132" i="43"/>
  <c r="AD1132" i="43"/>
  <c r="S1133" i="43"/>
  <c r="Z1134" i="43"/>
  <c r="AA1134" i="43" s="1"/>
  <c r="P1135" i="43"/>
  <c r="W1136" i="43"/>
  <c r="X1136" i="43"/>
  <c r="AD1136" i="43"/>
  <c r="S1137" i="43"/>
  <c r="Z1138" i="43"/>
  <c r="AA1138" i="43" s="1"/>
  <c r="P1139" i="43"/>
  <c r="W1140" i="43"/>
  <c r="X1140" i="43"/>
  <c r="AD1140" i="43"/>
  <c r="S1141" i="43"/>
  <c r="Z1142" i="43"/>
  <c r="AA1142" i="43" s="1"/>
  <c r="P1143" i="43"/>
  <c r="W1144" i="43"/>
  <c r="X1144" i="43"/>
  <c r="AD1144" i="43"/>
  <c r="S1145" i="43"/>
  <c r="Z1146" i="43"/>
  <c r="AA1146" i="43" s="1"/>
  <c r="P1147" i="43"/>
  <c r="W1148" i="43"/>
  <c r="X1148" i="43"/>
  <c r="AD1148" i="43"/>
  <c r="S1149" i="43"/>
  <c r="Z1150" i="43"/>
  <c r="AA1150" i="43" s="1"/>
  <c r="P1151" i="43"/>
  <c r="W1152" i="43"/>
  <c r="X1152" i="43"/>
  <c r="AD1152" i="43"/>
  <c r="S1153" i="43"/>
  <c r="Z1154" i="43"/>
  <c r="AA1154" i="43" s="1"/>
  <c r="P1155" i="43"/>
  <c r="W1156" i="43"/>
  <c r="X1156" i="43"/>
  <c r="AD1156" i="43"/>
  <c r="S1157" i="43"/>
  <c r="Z1158" i="43"/>
  <c r="AA1158" i="43" s="1"/>
  <c r="P1159" i="43"/>
  <c r="W1160" i="43"/>
  <c r="X1160" i="43"/>
  <c r="AD1160" i="43"/>
  <c r="S1161" i="43"/>
  <c r="Z1162" i="43"/>
  <c r="AA1162" i="43" s="1"/>
  <c r="P1163" i="43"/>
  <c r="W1164" i="43"/>
  <c r="X1164" i="43"/>
  <c r="Z1169" i="43"/>
  <c r="AA1169" i="43" s="1"/>
  <c r="W1173" i="43"/>
  <c r="Z1174" i="43"/>
  <c r="AA1174" i="43" s="1"/>
  <c r="S1177" i="43"/>
  <c r="AB1181" i="43"/>
  <c r="AC1181" i="43" s="1"/>
  <c r="Z1187" i="43"/>
  <c r="AA1187" i="43" s="1"/>
  <c r="S1190" i="43"/>
  <c r="W1207" i="43"/>
  <c r="S1219" i="43"/>
  <c r="S1221" i="43"/>
  <c r="Z1221" i="43"/>
  <c r="AA1221" i="43" s="1"/>
  <c r="S1223" i="43"/>
  <c r="S1225" i="43"/>
  <c r="Z1225" i="43"/>
  <c r="AA1225" i="43" s="1"/>
  <c r="S1226" i="43"/>
  <c r="S1227" i="43"/>
  <c r="S1229" i="43"/>
  <c r="Z1229" i="43"/>
  <c r="AA1229" i="43" s="1"/>
  <c r="S1231" i="43"/>
  <c r="S1233" i="43"/>
  <c r="Z1233" i="43"/>
  <c r="AA1233" i="43" s="1"/>
  <c r="S1235" i="43"/>
  <c r="S1237" i="43"/>
  <c r="Z1237" i="43"/>
  <c r="AA1237" i="43" s="1"/>
  <c r="S1238" i="43"/>
  <c r="S1239" i="43"/>
  <c r="Z1239" i="43"/>
  <c r="AA1239" i="43" s="1"/>
  <c r="S1240" i="43"/>
  <c r="S1241" i="43"/>
  <c r="Z1241" i="43"/>
  <c r="AA1241" i="43" s="1"/>
  <c r="S1243" i="43"/>
  <c r="S1245" i="43"/>
  <c r="Z1245" i="43"/>
  <c r="AA1245" i="43" s="1"/>
  <c r="Z1246" i="43"/>
  <c r="AA1246" i="43" s="1"/>
  <c r="Z1248" i="43"/>
  <c r="AA1248" i="43" s="1"/>
  <c r="Z1250" i="43"/>
  <c r="AA1250" i="43" s="1"/>
  <c r="Z1251" i="43"/>
  <c r="AA1251" i="43" s="1"/>
  <c r="Z1252" i="43"/>
  <c r="AA1252" i="43" s="1"/>
  <c r="Z1254" i="43"/>
  <c r="AA1254" i="43" s="1"/>
  <c r="P1257" i="43"/>
  <c r="X1257" i="43"/>
  <c r="Z1259" i="43"/>
  <c r="AA1259" i="43" s="1"/>
  <c r="S1262" i="43"/>
  <c r="Z1262" i="43"/>
  <c r="AA1262" i="43" s="1"/>
  <c r="S1263" i="43"/>
  <c r="W1286" i="43"/>
  <c r="W1294" i="43"/>
  <c r="W1312" i="43"/>
  <c r="X1312" i="43"/>
  <c r="AD1312" i="43"/>
  <c r="S1313" i="43"/>
  <c r="Z1313" i="43"/>
  <c r="AA1313" i="43" s="1"/>
  <c r="P1314" i="43"/>
  <c r="X1314" i="43"/>
  <c r="AD1314" i="43"/>
  <c r="S1315" i="43"/>
  <c r="Z1315" i="43"/>
  <c r="AA1315" i="43" s="1"/>
  <c r="P1316" i="43"/>
  <c r="W1319" i="43"/>
  <c r="W1323" i="43"/>
  <c r="W1325" i="43"/>
  <c r="W1327" i="43"/>
  <c r="W1331" i="43"/>
  <c r="W1333" i="43"/>
  <c r="W1335" i="43"/>
  <c r="X1335" i="43"/>
  <c r="AD1335" i="43"/>
  <c r="S1336" i="43"/>
  <c r="Z1336" i="43"/>
  <c r="AA1336" i="43" s="1"/>
  <c r="S1338" i="43"/>
  <c r="Z1338" i="43"/>
  <c r="AA1338" i="43" s="1"/>
  <c r="S1339" i="43"/>
  <c r="Z1339" i="43"/>
  <c r="AA1339" i="43" s="1"/>
  <c r="Z1341" i="43"/>
  <c r="AA1341" i="43" s="1"/>
  <c r="X1345" i="43"/>
  <c r="X1347" i="43"/>
  <c r="P1348" i="43"/>
  <c r="AB1348" i="43"/>
  <c r="AC1348" i="43" s="1"/>
  <c r="X1349" i="43"/>
  <c r="P1350" i="43"/>
  <c r="AB1350" i="43"/>
  <c r="AC1350" i="43" s="1"/>
  <c r="AB1354" i="43"/>
  <c r="AC1354" i="43" s="1"/>
  <c r="W1356" i="43"/>
  <c r="X1356" i="43"/>
  <c r="AB1358" i="43"/>
  <c r="AC1358" i="43" s="1"/>
  <c r="W1360" i="43"/>
  <c r="X1360" i="43"/>
  <c r="AB1362" i="43"/>
  <c r="AC1362" i="43" s="1"/>
  <c r="W1364" i="43"/>
  <c r="X1364" i="43"/>
  <c r="AB1366" i="43"/>
  <c r="AC1366" i="43" s="1"/>
  <c r="W1368" i="43"/>
  <c r="X1368" i="43"/>
  <c r="Z1372" i="43"/>
  <c r="AA1372" i="43" s="1"/>
  <c r="W1377" i="43"/>
  <c r="P1378" i="43"/>
  <c r="Z1392" i="43"/>
  <c r="AA1392" i="43" s="1"/>
  <c r="W1394" i="43"/>
  <c r="S1399" i="43"/>
  <c r="S1400" i="43"/>
  <c r="Z1400" i="43"/>
  <c r="AA1400" i="43" s="1"/>
  <c r="P1401" i="43"/>
  <c r="X1401" i="43"/>
  <c r="AD1406" i="43"/>
  <c r="S1407" i="43"/>
  <c r="AB1408" i="43"/>
  <c r="AC1408" i="43" s="1"/>
  <c r="Z1410" i="43"/>
  <c r="AA1410" i="43" s="1"/>
  <c r="P1411" i="43"/>
  <c r="W1415" i="43"/>
  <c r="P1417" i="43"/>
  <c r="X1417" i="43"/>
  <c r="AD1420" i="43"/>
  <c r="S1421" i="43"/>
  <c r="Z1422" i="43"/>
  <c r="AA1422" i="43" s="1"/>
  <c r="P1423" i="43"/>
  <c r="X1423" i="43"/>
  <c r="Z1424" i="43"/>
  <c r="AA1424" i="43" s="1"/>
  <c r="P1426" i="43"/>
  <c r="AD1426" i="43"/>
  <c r="S1427" i="43"/>
  <c r="W1429" i="43"/>
  <c r="X1429" i="43"/>
  <c r="Z1430" i="43"/>
  <c r="AA1430" i="43" s="1"/>
  <c r="P1431" i="43"/>
  <c r="X1431" i="43"/>
  <c r="Z1432" i="43"/>
  <c r="AA1432" i="43" s="1"/>
  <c r="P1434" i="43"/>
  <c r="AD1434" i="43"/>
  <c r="S1435" i="43"/>
  <c r="AD1436" i="43"/>
  <c r="S1437" i="43"/>
  <c r="P1444" i="43"/>
  <c r="X1444" i="43"/>
  <c r="P1446" i="43"/>
  <c r="AD1446" i="43"/>
  <c r="Z1447" i="43"/>
  <c r="AA1447" i="43" s="1"/>
  <c r="AD1448" i="43"/>
  <c r="P1450" i="43"/>
  <c r="X1450" i="43"/>
  <c r="X1451" i="43"/>
  <c r="AB1451" i="43"/>
  <c r="AC1451" i="43" s="1"/>
  <c r="AB1453" i="43"/>
  <c r="AC1453" i="43" s="1"/>
  <c r="W1454" i="43"/>
  <c r="X1454" i="43"/>
  <c r="P1456" i="43"/>
  <c r="X1456" i="43"/>
  <c r="X1457" i="43"/>
  <c r="AB1457" i="43"/>
  <c r="AC1457" i="43" s="1"/>
  <c r="S1460" i="43"/>
  <c r="AB1461" i="43"/>
  <c r="AC1461" i="43" s="1"/>
  <c r="W1462" i="43"/>
  <c r="X1462" i="43"/>
  <c r="P1464" i="43"/>
  <c r="AD1464" i="43"/>
  <c r="P1466" i="43"/>
  <c r="X1466" i="43"/>
  <c r="X1467" i="43"/>
  <c r="AB1467" i="43"/>
  <c r="AC1467" i="43" s="1"/>
  <c r="W1468" i="43"/>
  <c r="AB1469" i="43"/>
  <c r="AC1469" i="43" s="1"/>
  <c r="W1470" i="43"/>
  <c r="X1471" i="43"/>
  <c r="AB1471" i="43"/>
  <c r="AC1471" i="43" s="1"/>
  <c r="W1472" i="43"/>
  <c r="S1474" i="43"/>
  <c r="Z1474" i="43"/>
  <c r="AA1474" i="43" s="1"/>
  <c r="S1476" i="43"/>
  <c r="Z1476" i="43"/>
  <c r="AA1476" i="43" s="1"/>
  <c r="W1477" i="43"/>
  <c r="S1477" i="43"/>
  <c r="Z1477" i="43"/>
  <c r="AA1477" i="43" s="1"/>
  <c r="AD1478" i="43"/>
  <c r="Z1479" i="43"/>
  <c r="AA1479" i="43" s="1"/>
  <c r="Z1480" i="43"/>
  <c r="AA1480" i="43" s="1"/>
  <c r="Z1481" i="43"/>
  <c r="AA1481" i="43" s="1"/>
  <c r="AD1484" i="43"/>
  <c r="Z1485" i="43"/>
  <c r="AA1485" i="43" s="1"/>
  <c r="AB1486" i="43"/>
  <c r="AC1486" i="43" s="1"/>
  <c r="AD1487" i="43"/>
  <c r="P1490" i="43"/>
  <c r="W1490" i="43"/>
  <c r="X1491" i="43"/>
  <c r="AD1491" i="43"/>
  <c r="Z1492" i="43"/>
  <c r="AA1492" i="43" s="1"/>
  <c r="P1494" i="43"/>
  <c r="W1494" i="43"/>
  <c r="X1495" i="43"/>
  <c r="AD1495" i="43"/>
  <c r="Z1496" i="43"/>
  <c r="AA1496" i="43" s="1"/>
  <c r="P1498" i="43"/>
  <c r="W1498" i="43"/>
  <c r="X1499" i="43"/>
  <c r="AD1499" i="43"/>
  <c r="Z1500" i="43"/>
  <c r="AA1500" i="43" s="1"/>
  <c r="P1502" i="43"/>
  <c r="W1502" i="43"/>
  <c r="X1503" i="43"/>
  <c r="AD1503" i="43"/>
  <c r="Z1504" i="43"/>
  <c r="AA1504" i="43" s="1"/>
  <c r="P1506" i="43"/>
  <c r="W1506" i="43"/>
  <c r="X1507" i="43"/>
  <c r="AD1507" i="43"/>
  <c r="Z1508" i="43"/>
  <c r="AA1508" i="43" s="1"/>
  <c r="X1511" i="43"/>
  <c r="AB1511" i="43"/>
  <c r="AC1511" i="43" s="1"/>
  <c r="AD1511" i="43"/>
  <c r="Z1511" i="43"/>
  <c r="AA1511" i="43" s="1"/>
  <c r="X1515" i="43"/>
  <c r="AB1515" i="43"/>
  <c r="AC1515" i="43" s="1"/>
  <c r="AD1515" i="43"/>
  <c r="Z1515" i="43"/>
  <c r="AA1515" i="43" s="1"/>
  <c r="X1519" i="43"/>
  <c r="AB1519" i="43"/>
  <c r="AC1519" i="43" s="1"/>
  <c r="AD1519" i="43"/>
  <c r="Z1519" i="43"/>
  <c r="AA1519" i="43" s="1"/>
  <c r="X1523" i="43"/>
  <c r="AB1523" i="43"/>
  <c r="AC1523" i="43" s="1"/>
  <c r="AD1523" i="43"/>
  <c r="Z1523" i="43"/>
  <c r="AA1523" i="43" s="1"/>
  <c r="X1527" i="43"/>
  <c r="AB1527" i="43"/>
  <c r="AC1527" i="43" s="1"/>
  <c r="AD1527" i="43"/>
  <c r="Z1527" i="43"/>
  <c r="AA1527" i="43" s="1"/>
  <c r="X1530" i="43"/>
  <c r="S1532" i="43"/>
  <c r="P1532" i="43"/>
  <c r="P1535" i="43"/>
  <c r="X449" i="43"/>
  <c r="P452" i="43"/>
  <c r="W456" i="43"/>
  <c r="X460" i="43"/>
  <c r="X472" i="43"/>
  <c r="X478" i="43"/>
  <c r="X486" i="43"/>
  <c r="X499" i="43"/>
  <c r="X502" i="43"/>
  <c r="W503" i="43"/>
  <c r="S503" i="43"/>
  <c r="X507" i="43"/>
  <c r="P520" i="43"/>
  <c r="P526" i="43"/>
  <c r="P530" i="43"/>
  <c r="W531" i="43"/>
  <c r="P543" i="43"/>
  <c r="P547" i="43"/>
  <c r="X575" i="43"/>
  <c r="X585" i="43"/>
  <c r="W587" i="43"/>
  <c r="S587" i="43"/>
  <c r="X591" i="43"/>
  <c r="X599" i="43"/>
  <c r="P607" i="43"/>
  <c r="W608" i="43"/>
  <c r="W612" i="43"/>
  <c r="P617" i="43"/>
  <c r="P623" i="43"/>
  <c r="W624" i="43"/>
  <c r="W626" i="43"/>
  <c r="X628" i="43"/>
  <c r="X629" i="43"/>
  <c r="AD639" i="43"/>
  <c r="W641" i="43"/>
  <c r="AD647" i="43"/>
  <c r="W649" i="43"/>
  <c r="X717" i="43"/>
  <c r="P725" i="43"/>
  <c r="P746" i="43"/>
  <c r="X749" i="43"/>
  <c r="X755" i="43"/>
  <c r="P756" i="43"/>
  <c r="P762" i="43"/>
  <c r="W765" i="43"/>
  <c r="AD777" i="43"/>
  <c r="W785" i="43"/>
  <c r="W793" i="43"/>
  <c r="X814" i="43"/>
  <c r="AB818" i="43"/>
  <c r="AC818" i="43" s="1"/>
  <c r="X819" i="43"/>
  <c r="AB821" i="43"/>
  <c r="AC821" i="43" s="1"/>
  <c r="AB823" i="43"/>
  <c r="AC823" i="43" s="1"/>
  <c r="AB830" i="43"/>
  <c r="AC830" i="43" s="1"/>
  <c r="AB832" i="43"/>
  <c r="AC832" i="43" s="1"/>
  <c r="X833" i="43"/>
  <c r="AB837" i="43"/>
  <c r="AC837" i="43" s="1"/>
  <c r="AB839" i="43"/>
  <c r="AC839" i="43" s="1"/>
  <c r="AB846" i="43"/>
  <c r="AC846" i="43" s="1"/>
  <c r="AB848" i="43"/>
  <c r="AC848" i="43" s="1"/>
  <c r="X849" i="43"/>
  <c r="AD853" i="43"/>
  <c r="AD862" i="43"/>
  <c r="AD870" i="43"/>
  <c r="AD880" i="43"/>
  <c r="X883" i="43"/>
  <c r="AD888" i="43"/>
  <c r="X893" i="43"/>
  <c r="AD901" i="43"/>
  <c r="X906" i="43"/>
  <c r="X907" i="43"/>
  <c r="X910" i="43"/>
  <c r="X911" i="43"/>
  <c r="X914" i="43"/>
  <c r="X915" i="43"/>
  <c r="X918" i="43"/>
  <c r="X919" i="43"/>
  <c r="X922" i="43"/>
  <c r="X923" i="43"/>
  <c r="X926" i="43"/>
  <c r="AD928" i="43"/>
  <c r="AD932" i="43"/>
  <c r="AD934" i="43"/>
  <c r="AD943" i="43"/>
  <c r="X947" i="43"/>
  <c r="W948" i="43"/>
  <c r="S948" i="43"/>
  <c r="X949" i="43"/>
  <c r="W955" i="43"/>
  <c r="W961" i="43"/>
  <c r="W965" i="43"/>
  <c r="W969" i="43"/>
  <c r="X975" i="43"/>
  <c r="X983" i="43"/>
  <c r="X989" i="43"/>
  <c r="X992" i="43"/>
  <c r="AD996" i="43"/>
  <c r="AD1000" i="43"/>
  <c r="AD1004" i="43"/>
  <c r="AD1008" i="43"/>
  <c r="AD1012" i="43"/>
  <c r="AD1016" i="43"/>
  <c r="X1021" i="43"/>
  <c r="X1024" i="43"/>
  <c r="X1025" i="43"/>
  <c r="AD1027" i="43"/>
  <c r="W1029" i="43"/>
  <c r="S1029" i="43"/>
  <c r="AD1029" i="43"/>
  <c r="AD1032" i="43"/>
  <c r="X1036" i="43"/>
  <c r="AB1040" i="43"/>
  <c r="AC1040" i="43" s="1"/>
  <c r="X1041" i="43"/>
  <c r="AB1045" i="43"/>
  <c r="AC1045" i="43" s="1"/>
  <c r="AB1047" i="43"/>
  <c r="AC1047" i="43" s="1"/>
  <c r="AB1054" i="43"/>
  <c r="AC1054" i="43" s="1"/>
  <c r="AB1056" i="43"/>
  <c r="AC1056" i="43" s="1"/>
  <c r="X1057" i="43"/>
  <c r="AB1061" i="43"/>
  <c r="AC1061" i="43" s="1"/>
  <c r="AB1063" i="43"/>
  <c r="AC1063" i="43" s="1"/>
  <c r="AB1070" i="43"/>
  <c r="AC1070" i="43" s="1"/>
  <c r="AB1072" i="43"/>
  <c r="AC1072" i="43" s="1"/>
  <c r="X1073" i="43"/>
  <c r="AB1075" i="43"/>
  <c r="AC1075" i="43" s="1"/>
  <c r="AB1078" i="43"/>
  <c r="AC1078" i="43" s="1"/>
  <c r="X1079" i="43"/>
  <c r="AB1081" i="43"/>
  <c r="AC1081" i="43" s="1"/>
  <c r="AB1083" i="43"/>
  <c r="AC1083" i="43" s="1"/>
  <c r="AB1085" i="43"/>
  <c r="AC1085" i="43" s="1"/>
  <c r="AB1087" i="43"/>
  <c r="AC1087" i="43" s="1"/>
  <c r="AB1089" i="43"/>
  <c r="AC1089" i="43" s="1"/>
  <c r="AB1091" i="43"/>
  <c r="AC1091" i="43" s="1"/>
  <c r="AB1093" i="43"/>
  <c r="AC1093" i="43" s="1"/>
  <c r="AB1095" i="43"/>
  <c r="AC1095" i="43" s="1"/>
  <c r="AB1097" i="43"/>
  <c r="AC1097" i="43" s="1"/>
  <c r="AB1099" i="43"/>
  <c r="AC1099" i="43" s="1"/>
  <c r="AB1101" i="43"/>
  <c r="AC1101" i="43" s="1"/>
  <c r="AB1103" i="43"/>
  <c r="AC1103" i="43" s="1"/>
  <c r="AB1105" i="43"/>
  <c r="AC1105" i="43" s="1"/>
  <c r="AB1107" i="43"/>
  <c r="AC1107" i="43" s="1"/>
  <c r="AB1125" i="43"/>
  <c r="AC1125" i="43" s="1"/>
  <c r="AB1127" i="43"/>
  <c r="AC1127" i="43" s="1"/>
  <c r="AB1130" i="43"/>
  <c r="AC1130" i="43" s="1"/>
  <c r="X1131" i="43"/>
  <c r="AB1134" i="43"/>
  <c r="AC1134" i="43" s="1"/>
  <c r="X1135" i="43"/>
  <c r="AB1138" i="43"/>
  <c r="AC1138" i="43" s="1"/>
  <c r="X1139" i="43"/>
  <c r="AB1142" i="43"/>
  <c r="AC1142" i="43" s="1"/>
  <c r="X1143" i="43"/>
  <c r="AB1146" i="43"/>
  <c r="AC1146" i="43" s="1"/>
  <c r="X1147" i="43"/>
  <c r="AB1150" i="43"/>
  <c r="AC1150" i="43" s="1"/>
  <c r="X1151" i="43"/>
  <c r="AB1154" i="43"/>
  <c r="AC1154" i="43" s="1"/>
  <c r="X1155" i="43"/>
  <c r="AB1158" i="43"/>
  <c r="AC1158" i="43" s="1"/>
  <c r="X1159" i="43"/>
  <c r="AB1162" i="43"/>
  <c r="AC1162" i="43" s="1"/>
  <c r="X1163" i="43"/>
  <c r="AD1169" i="43"/>
  <c r="W1171" i="43"/>
  <c r="S1171" i="43"/>
  <c r="X1172" i="43"/>
  <c r="P1174" i="43"/>
  <c r="X1180" i="43"/>
  <c r="P1181" i="43"/>
  <c r="P1187" i="43"/>
  <c r="P1189" i="43"/>
  <c r="W1192" i="43"/>
  <c r="W1196" i="43"/>
  <c r="W1201" i="43"/>
  <c r="P1211" i="43"/>
  <c r="P1218" i="43"/>
  <c r="AD1221" i="43"/>
  <c r="W1224" i="43"/>
  <c r="S1224" i="43"/>
  <c r="AD1225" i="43"/>
  <c r="AD1229" i="43"/>
  <c r="W1232" i="43"/>
  <c r="S1232" i="43"/>
  <c r="AD1233" i="43"/>
  <c r="AD1237" i="43"/>
  <c r="AD1239" i="43"/>
  <c r="AD1241" i="43"/>
  <c r="AD1245" i="43"/>
  <c r="AD1251" i="43"/>
  <c r="X1256" i="43"/>
  <c r="AD1259" i="43"/>
  <c r="W1261" i="43"/>
  <c r="S1261" i="43"/>
  <c r="AD1262" i="43"/>
  <c r="P1273" i="43"/>
  <c r="W1281" i="43"/>
  <c r="W1282" i="43"/>
  <c r="P1287" i="43"/>
  <c r="P1295" i="43"/>
  <c r="P1301" i="43"/>
  <c r="AB1313" i="43"/>
  <c r="AC1313" i="43" s="1"/>
  <c r="AB1315" i="43"/>
  <c r="AC1315" i="43" s="1"/>
  <c r="X1316" i="43"/>
  <c r="AD1336" i="43"/>
  <c r="AD1338" i="43"/>
  <c r="W1342" i="43"/>
  <c r="W1343" i="43"/>
  <c r="S1343" i="43"/>
  <c r="X1348" i="43"/>
  <c r="X1350" i="43"/>
  <c r="X1352" i="43"/>
  <c r="P1375" i="43"/>
  <c r="P1379" i="43"/>
  <c r="P1385" i="43"/>
  <c r="P1389" i="43"/>
  <c r="W1390" i="43"/>
  <c r="P1396" i="43"/>
  <c r="P1398" i="43"/>
  <c r="AB1400" i="43"/>
  <c r="AC1400" i="43" s="1"/>
  <c r="AD1408" i="43"/>
  <c r="AB1410" i="43"/>
  <c r="AC1410" i="43" s="1"/>
  <c r="X1411" i="43"/>
  <c r="W1416" i="43"/>
  <c r="AB1422" i="43"/>
  <c r="AC1422" i="43" s="1"/>
  <c r="AB1430" i="43"/>
  <c r="AC1430" i="43" s="1"/>
  <c r="W1441" i="43"/>
  <c r="W1443" i="43"/>
  <c r="X1446" i="43"/>
  <c r="X1449" i="43"/>
  <c r="AD1451" i="43"/>
  <c r="W1453" i="43"/>
  <c r="S1453" i="43"/>
  <c r="AD1453" i="43"/>
  <c r="AD1457" i="43"/>
  <c r="W1459" i="43"/>
  <c r="S1459" i="43"/>
  <c r="W1461" i="43"/>
  <c r="S1461" i="43"/>
  <c r="AD1461" i="43"/>
  <c r="X1464" i="43"/>
  <c r="X1465" i="43"/>
  <c r="AD1467" i="43"/>
  <c r="W1469" i="43"/>
  <c r="S1469" i="43"/>
  <c r="AD1469" i="43"/>
  <c r="AD1471" i="43"/>
  <c r="AD1474" i="43"/>
  <c r="AD1476" i="43"/>
  <c r="AD1480" i="43"/>
  <c r="AD1485" i="43"/>
  <c r="X1488" i="43"/>
  <c r="AB1489" i="43"/>
  <c r="AC1489" i="43" s="1"/>
  <c r="AB1493" i="43"/>
  <c r="AC1493" i="43" s="1"/>
  <c r="AB1497" i="43"/>
  <c r="AC1497" i="43" s="1"/>
  <c r="AB1501" i="43"/>
  <c r="AC1501" i="43" s="1"/>
  <c r="AB1505" i="43"/>
  <c r="AC1505" i="43" s="1"/>
  <c r="W1510" i="43"/>
  <c r="P1512" i="43"/>
  <c r="S1512" i="43"/>
  <c r="W1514" i="43"/>
  <c r="P1516" i="43"/>
  <c r="S1516" i="43"/>
  <c r="W1518" i="43"/>
  <c r="P1520" i="43"/>
  <c r="S1520" i="43"/>
  <c r="W1522" i="43"/>
  <c r="P1524" i="43"/>
  <c r="S1524" i="43"/>
  <c r="W1526" i="43"/>
  <c r="P1528" i="43"/>
  <c r="W1529" i="43"/>
  <c r="X1529" i="43"/>
  <c r="W1533" i="43"/>
  <c r="AB1533" i="43"/>
  <c r="AC1533" i="43" s="1"/>
  <c r="AD1533" i="43"/>
  <c r="Z1533" i="43"/>
  <c r="AA1533" i="43" s="1"/>
  <c r="S1536" i="43"/>
  <c r="W388" i="43"/>
  <c r="W391" i="43"/>
  <c r="P393" i="43"/>
  <c r="W400" i="43"/>
  <c r="W402" i="43"/>
  <c r="W406" i="43"/>
  <c r="W413" i="43"/>
  <c r="X413" i="43"/>
  <c r="X415" i="43"/>
  <c r="X422" i="43"/>
  <c r="X424" i="43"/>
  <c r="P429" i="43"/>
  <c r="P431" i="43"/>
  <c r="P433" i="43"/>
  <c r="P437" i="43"/>
  <c r="P439" i="43"/>
  <c r="P441" i="43"/>
  <c r="P443" i="43"/>
  <c r="Z446" i="43"/>
  <c r="AA446" i="43" s="1"/>
  <c r="P447" i="43"/>
  <c r="W450" i="43"/>
  <c r="W453" i="43"/>
  <c r="Z454" i="43"/>
  <c r="AA454" i="43" s="1"/>
  <c r="Z455" i="43"/>
  <c r="AA455" i="43" s="1"/>
  <c r="S456" i="43"/>
  <c r="X457" i="43"/>
  <c r="Z458" i="43"/>
  <c r="AA458" i="43" s="1"/>
  <c r="Z459" i="43"/>
  <c r="AA459" i="43" s="1"/>
  <c r="X467" i="43"/>
  <c r="W468" i="43"/>
  <c r="Z470" i="43"/>
  <c r="AA470" i="43" s="1"/>
  <c r="Z471" i="43"/>
  <c r="AA471" i="43" s="1"/>
  <c r="Z476" i="43"/>
  <c r="AA476" i="43" s="1"/>
  <c r="Z477" i="43"/>
  <c r="AA477" i="43" s="1"/>
  <c r="X481" i="43"/>
  <c r="W482" i="43"/>
  <c r="Z484" i="43"/>
  <c r="AA484" i="43" s="1"/>
  <c r="Z485" i="43"/>
  <c r="AA485" i="43" s="1"/>
  <c r="X500" i="43"/>
  <c r="Z500" i="43"/>
  <c r="AA500" i="43" s="1"/>
  <c r="W501" i="43"/>
  <c r="S501" i="43"/>
  <c r="AB501" i="43"/>
  <c r="AC501" i="43" s="1"/>
  <c r="AD502" i="43"/>
  <c r="X505" i="43"/>
  <c r="Z508" i="43"/>
  <c r="AA508" i="43" s="1"/>
  <c r="AB509" i="43"/>
  <c r="AC509" i="43" s="1"/>
  <c r="X512" i="43"/>
  <c r="X513" i="43"/>
  <c r="Z517" i="43"/>
  <c r="AA517" i="43" s="1"/>
  <c r="P518" i="43"/>
  <c r="Z521" i="43"/>
  <c r="AA521" i="43" s="1"/>
  <c r="P522" i="43"/>
  <c r="W523" i="43"/>
  <c r="W530" i="43"/>
  <c r="P532" i="43"/>
  <c r="W534" i="43"/>
  <c r="W537" i="43"/>
  <c r="P541" i="43"/>
  <c r="X544" i="43"/>
  <c r="P562" i="43"/>
  <c r="W563" i="43"/>
  <c r="X563" i="43"/>
  <c r="S564" i="43"/>
  <c r="X565" i="43"/>
  <c r="X572" i="43"/>
  <c r="S573" i="43"/>
  <c r="X574" i="43"/>
  <c r="S575" i="43"/>
  <c r="W579" i="43"/>
  <c r="X579" i="43"/>
  <c r="S580" i="43"/>
  <c r="X581" i="43"/>
  <c r="X584" i="43"/>
  <c r="AD586" i="43"/>
  <c r="S590" i="43"/>
  <c r="AB590" i="43"/>
  <c r="AC590" i="43" s="1"/>
  <c r="W592" i="43"/>
  <c r="X594" i="43"/>
  <c r="S598" i="43"/>
  <c r="AB598" i="43"/>
  <c r="AC598" i="43" s="1"/>
  <c r="W600" i="43"/>
  <c r="X602" i="43"/>
  <c r="W607" i="43"/>
  <c r="P609" i="43"/>
  <c r="W611" i="43"/>
  <c r="P613" i="43"/>
  <c r="W623" i="43"/>
  <c r="P625" i="43"/>
  <c r="X630" i="43"/>
  <c r="AB636" i="43"/>
  <c r="AC636" i="43" s="1"/>
  <c r="X638" i="43"/>
  <c r="X656" i="43"/>
  <c r="X664" i="43"/>
  <c r="S670" i="43"/>
  <c r="X672" i="43"/>
  <c r="W677" i="43"/>
  <c r="X677" i="43"/>
  <c r="W684" i="43"/>
  <c r="X692" i="43"/>
  <c r="S693" i="43"/>
  <c r="X694" i="43"/>
  <c r="S695" i="43"/>
  <c r="X696" i="43"/>
  <c r="X698" i="43"/>
  <c r="S699" i="43"/>
  <c r="X700" i="43"/>
  <c r="X702" i="43"/>
  <c r="X704" i="43"/>
  <c r="S705" i="43"/>
  <c r="X706" i="43"/>
  <c r="S707" i="43"/>
  <c r="X708" i="43"/>
  <c r="S709" i="43"/>
  <c r="X710" i="43"/>
  <c r="X712" i="43"/>
  <c r="X714" i="43"/>
  <c r="X718" i="43"/>
  <c r="AB720" i="43"/>
  <c r="AC720" i="43" s="1"/>
  <c r="AD721" i="43"/>
  <c r="X726" i="43"/>
  <c r="P729" i="43"/>
  <c r="P731" i="43"/>
  <c r="P735" i="43"/>
  <c r="P739" i="43"/>
  <c r="P742" i="43"/>
  <c r="P744" i="43"/>
  <c r="AD745" i="43"/>
  <c r="W746" i="43"/>
  <c r="AB748" i="43"/>
  <c r="AC748" i="43" s="1"/>
  <c r="X753" i="43"/>
  <c r="Z753" i="43"/>
  <c r="AA753" i="43" s="1"/>
  <c r="AB754" i="43"/>
  <c r="AC754" i="43" s="1"/>
  <c r="AD755" i="43"/>
  <c r="P758" i="43"/>
  <c r="P760" i="43"/>
  <c r="AD761" i="43"/>
  <c r="W762" i="43"/>
  <c r="P763" i="43"/>
  <c r="AB764" i="43"/>
  <c r="AC764" i="43" s="1"/>
  <c r="P767" i="43"/>
  <c r="Z770" i="43"/>
  <c r="AA770" i="43" s="1"/>
  <c r="S771" i="43"/>
  <c r="Z771" i="43"/>
  <c r="AA771" i="43" s="1"/>
  <c r="W773" i="43"/>
  <c r="S773" i="43"/>
  <c r="W775" i="43"/>
  <c r="W779" i="43"/>
  <c r="AB784" i="43"/>
  <c r="AC784" i="43" s="1"/>
  <c r="AD785" i="43"/>
  <c r="W787" i="43"/>
  <c r="W788" i="43"/>
  <c r="X790" i="43"/>
  <c r="W792" i="43"/>
  <c r="AB792" i="43"/>
  <c r="AC792" i="43" s="1"/>
  <c r="AD793" i="43"/>
  <c r="W798" i="43"/>
  <c r="AB798" i="43"/>
  <c r="AC798" i="43" s="1"/>
  <c r="Z800" i="43"/>
  <c r="AA800" i="43" s="1"/>
  <c r="P801" i="43"/>
  <c r="Z802" i="43"/>
  <c r="AA802" i="43" s="1"/>
  <c r="S803" i="43"/>
  <c r="Z803" i="43"/>
  <c r="AA803" i="43" s="1"/>
  <c r="W807" i="43"/>
  <c r="AD808" i="43"/>
  <c r="Z809" i="43"/>
  <c r="AA809" i="43" s="1"/>
  <c r="X811" i="43"/>
  <c r="P812" i="43"/>
  <c r="W813" i="43"/>
  <c r="AB813" i="43"/>
  <c r="AC813" i="43" s="1"/>
  <c r="S814" i="43"/>
  <c r="P818" i="43"/>
  <c r="X818" i="43"/>
  <c r="S819" i="43"/>
  <c r="W821" i="43"/>
  <c r="X821" i="43"/>
  <c r="X823" i="43"/>
  <c r="P825" i="43"/>
  <c r="P830" i="43"/>
  <c r="X830" i="43"/>
  <c r="X832" i="43"/>
  <c r="S833" i="43"/>
  <c r="W837" i="43"/>
  <c r="X837" i="43"/>
  <c r="P839" i="43"/>
  <c r="X839" i="43"/>
  <c r="P841" i="43"/>
  <c r="W842" i="43"/>
  <c r="P846" i="43"/>
  <c r="X846" i="43"/>
  <c r="S847" i="43"/>
  <c r="X848" i="43"/>
  <c r="S849" i="43"/>
  <c r="W851" i="43"/>
  <c r="X851" i="43"/>
  <c r="P852" i="43"/>
  <c r="AD854" i="43"/>
  <c r="Z855" i="43"/>
  <c r="AA855" i="43" s="1"/>
  <c r="AB856" i="43"/>
  <c r="AC856" i="43" s="1"/>
  <c r="AD857" i="43"/>
  <c r="W860" i="43"/>
  <c r="W861" i="43"/>
  <c r="X861" i="43"/>
  <c r="W867" i="43"/>
  <c r="X867" i="43"/>
  <c r="P869" i="43"/>
  <c r="S873" i="43"/>
  <c r="W875" i="43"/>
  <c r="X875" i="43"/>
  <c r="X877" i="43"/>
  <c r="P879" i="43"/>
  <c r="S883" i="43"/>
  <c r="W885" i="43"/>
  <c r="X885" i="43"/>
  <c r="W886" i="43"/>
  <c r="X887" i="43"/>
  <c r="S893" i="43"/>
  <c r="W895" i="43"/>
  <c r="W896" i="43"/>
  <c r="Z904" i="43"/>
  <c r="AA904" i="43" s="1"/>
  <c r="S906" i="43"/>
  <c r="Z908" i="43"/>
  <c r="AA908" i="43" s="1"/>
  <c r="W909" i="43"/>
  <c r="S909" i="43"/>
  <c r="S910" i="43"/>
  <c r="Z912" i="43"/>
  <c r="AA912" i="43" s="1"/>
  <c r="S914" i="43"/>
  <c r="Z916" i="43"/>
  <c r="AA916" i="43" s="1"/>
  <c r="S918" i="43"/>
  <c r="Z920" i="43"/>
  <c r="AA920" i="43" s="1"/>
  <c r="S922" i="43"/>
  <c r="Z924" i="43"/>
  <c r="AA924" i="43" s="1"/>
  <c r="W925" i="43"/>
  <c r="S925" i="43"/>
  <c r="S926" i="43"/>
  <c r="X927" i="43"/>
  <c r="W928" i="43"/>
  <c r="X928" i="43"/>
  <c r="P930" i="43"/>
  <c r="AD930" i="43"/>
  <c r="X932" i="43"/>
  <c r="P934" i="43"/>
  <c r="X934" i="43"/>
  <c r="X935" i="43"/>
  <c r="W936" i="43"/>
  <c r="X937" i="43"/>
  <c r="X938" i="43"/>
  <c r="X939" i="43"/>
  <c r="P940" i="43"/>
  <c r="X941" i="43"/>
  <c r="P942" i="43"/>
  <c r="AD944" i="43"/>
  <c r="Z945" i="43"/>
  <c r="AA945" i="43" s="1"/>
  <c r="W946" i="43"/>
  <c r="S946" i="43"/>
  <c r="AB946" i="43"/>
  <c r="AC946" i="43" s="1"/>
  <c r="AD947" i="43"/>
  <c r="AB948" i="43"/>
  <c r="AC948" i="43" s="1"/>
  <c r="Z953" i="43"/>
  <c r="AA953" i="43" s="1"/>
  <c r="Z954" i="43"/>
  <c r="AA954" i="43" s="1"/>
  <c r="S955" i="43"/>
  <c r="X956" i="43"/>
  <c r="W957" i="43"/>
  <c r="Z959" i="43"/>
  <c r="AA959" i="43" s="1"/>
  <c r="Z960" i="43"/>
  <c r="AA960" i="43" s="1"/>
  <c r="S961" i="43"/>
  <c r="X962" i="43"/>
  <c r="Z963" i="43"/>
  <c r="AA963" i="43" s="1"/>
  <c r="Z964" i="43"/>
  <c r="AA964" i="43" s="1"/>
  <c r="S965" i="43"/>
  <c r="X966" i="43"/>
  <c r="Z967" i="43"/>
  <c r="AA967" i="43" s="1"/>
  <c r="Z968" i="43"/>
  <c r="AA968" i="43" s="1"/>
  <c r="S969" i="43"/>
  <c r="X970" i="43"/>
  <c r="W971" i="43"/>
  <c r="Z973" i="43"/>
  <c r="AA973" i="43" s="1"/>
  <c r="Z974" i="43"/>
  <c r="AA974" i="43" s="1"/>
  <c r="X978" i="43"/>
  <c r="W979" i="43"/>
  <c r="Z981" i="43"/>
  <c r="AA981" i="43" s="1"/>
  <c r="Z982" i="43"/>
  <c r="AA982" i="43" s="1"/>
  <c r="X986" i="43"/>
  <c r="W987" i="43"/>
  <c r="Z990" i="43"/>
  <c r="AA990" i="43" s="1"/>
  <c r="Z991" i="43"/>
  <c r="AA991" i="43" s="1"/>
  <c r="W996" i="43"/>
  <c r="X996" i="43"/>
  <c r="X997" i="43"/>
  <c r="W1000" i="43"/>
  <c r="X1000" i="43"/>
  <c r="X1001" i="43"/>
  <c r="W1004" i="43"/>
  <c r="X1004" i="43"/>
  <c r="X1005" i="43"/>
  <c r="W1008" i="43"/>
  <c r="X1008" i="43"/>
  <c r="X1009" i="43"/>
  <c r="W1012" i="43"/>
  <c r="X1012" i="43"/>
  <c r="X1013" i="43"/>
  <c r="X1015" i="43"/>
  <c r="W1016" i="43"/>
  <c r="X1016" i="43"/>
  <c r="X1017" i="43"/>
  <c r="W1020" i="43"/>
  <c r="Z1022" i="43"/>
  <c r="AA1022" i="43" s="1"/>
  <c r="S1024" i="43"/>
  <c r="Z1026" i="43"/>
  <c r="AA1026" i="43" s="1"/>
  <c r="AD1028" i="43"/>
  <c r="Z1030" i="43"/>
  <c r="AA1030" i="43" s="1"/>
  <c r="AD1033" i="43"/>
  <c r="Z1034" i="43"/>
  <c r="AA1034" i="43" s="1"/>
  <c r="Z1037" i="43"/>
  <c r="AA1037" i="43" s="1"/>
  <c r="AB1038" i="43"/>
  <c r="AC1038" i="43" s="1"/>
  <c r="X1040" i="43"/>
  <c r="S1041" i="43"/>
  <c r="W1045" i="43"/>
  <c r="X1045" i="43"/>
  <c r="X1047" i="43"/>
  <c r="P1049" i="43"/>
  <c r="P1054" i="43"/>
  <c r="X1054" i="43"/>
  <c r="X1056" i="43"/>
  <c r="S1057" i="43"/>
  <c r="W1059" i="43"/>
  <c r="W1061" i="43"/>
  <c r="X1061" i="43"/>
  <c r="X1063" i="43"/>
  <c r="P1065" i="43"/>
  <c r="X1070" i="43"/>
  <c r="S1071" i="43"/>
  <c r="X1072" i="43"/>
  <c r="S1073" i="43"/>
  <c r="W1075" i="43"/>
  <c r="X1075" i="43"/>
  <c r="P1077" i="43"/>
  <c r="X1078" i="43"/>
  <c r="P1081" i="43"/>
  <c r="X1081" i="43"/>
  <c r="S1082" i="43"/>
  <c r="X1083" i="43"/>
  <c r="X1085" i="43"/>
  <c r="S1086" i="43"/>
  <c r="X1087" i="43"/>
  <c r="S1088" i="43"/>
  <c r="X1089" i="43"/>
  <c r="P1091" i="43"/>
  <c r="X1091" i="43"/>
  <c r="X1093" i="43"/>
  <c r="X1095" i="43"/>
  <c r="S1096" i="43"/>
  <c r="P1097" i="43"/>
  <c r="X1097" i="43"/>
  <c r="P1099" i="43"/>
  <c r="X1099" i="43"/>
  <c r="S1100" i="43"/>
  <c r="X1101" i="43"/>
  <c r="S1102" i="43"/>
  <c r="X1103" i="43"/>
  <c r="S1104" i="43"/>
  <c r="P1105" i="43"/>
  <c r="X1105" i="43"/>
  <c r="S1106" i="43"/>
  <c r="X1107" i="43"/>
  <c r="P1109" i="43"/>
  <c r="W1110" i="43"/>
  <c r="W1112" i="43"/>
  <c r="W1114" i="43"/>
  <c r="W1118" i="43"/>
  <c r="W1120" i="43"/>
  <c r="W1122" i="43"/>
  <c r="P1124" i="43"/>
  <c r="X1125" i="43"/>
  <c r="X1127" i="43"/>
  <c r="S1128" i="43"/>
  <c r="P1129" i="43"/>
  <c r="W1130" i="43"/>
  <c r="X1130" i="43"/>
  <c r="S1131" i="43"/>
  <c r="P1133" i="43"/>
  <c r="W1134" i="43"/>
  <c r="X1134" i="43"/>
  <c r="S1135" i="43"/>
  <c r="P1137" i="43"/>
  <c r="W1138" i="43"/>
  <c r="X1138" i="43"/>
  <c r="S1139" i="43"/>
  <c r="P1141" i="43"/>
  <c r="W1142" i="43"/>
  <c r="X1142" i="43"/>
  <c r="S1143" i="43"/>
  <c r="P1145" i="43"/>
  <c r="W1146" i="43"/>
  <c r="X1146" i="43"/>
  <c r="S1147" i="43"/>
  <c r="P1149" i="43"/>
  <c r="W1150" i="43"/>
  <c r="X1150" i="43"/>
  <c r="S1151" i="43"/>
  <c r="P1153" i="43"/>
  <c r="W1154" i="43"/>
  <c r="X1154" i="43"/>
  <c r="S1155" i="43"/>
  <c r="P1157" i="43"/>
  <c r="W1158" i="43"/>
  <c r="X1158" i="43"/>
  <c r="S1159" i="43"/>
  <c r="P1161" i="43"/>
  <c r="W1162" i="43"/>
  <c r="X1162" i="43"/>
  <c r="S1163" i="43"/>
  <c r="Z1164" i="43"/>
  <c r="AA1164" i="43" s="1"/>
  <c r="X1165" i="43"/>
  <c r="Z1165" i="43"/>
  <c r="AA1165" i="43" s="1"/>
  <c r="W1166" i="43"/>
  <c r="S1166" i="43"/>
  <c r="X1167" i="43"/>
  <c r="Z1167" i="43"/>
  <c r="AA1167" i="43" s="1"/>
  <c r="AD1170" i="43"/>
  <c r="AB1171" i="43"/>
  <c r="AC1171" i="43" s="1"/>
  <c r="W1175" i="43"/>
  <c r="X1175" i="43"/>
  <c r="P1176" i="43"/>
  <c r="X1177" i="43"/>
  <c r="X1178" i="43"/>
  <c r="Z1178" i="43"/>
  <c r="AA1178" i="43" s="1"/>
  <c r="P1179" i="43"/>
  <c r="AB1179" i="43"/>
  <c r="AC1179" i="43" s="1"/>
  <c r="AD1180" i="43"/>
  <c r="P1183" i="43"/>
  <c r="P1185" i="43"/>
  <c r="AB1185" i="43"/>
  <c r="AC1185" i="43" s="1"/>
  <c r="W1187" i="43"/>
  <c r="AB1187" i="43"/>
  <c r="AC1187" i="43" s="1"/>
  <c r="P1190" i="43"/>
  <c r="P1191" i="43"/>
  <c r="P1193" i="43"/>
  <c r="P1195" i="43"/>
  <c r="P1197" i="43"/>
  <c r="W1200" i="43"/>
  <c r="W1205" i="43"/>
  <c r="AD1210" i="43"/>
  <c r="X1216" i="43"/>
  <c r="Z1217" i="43"/>
  <c r="AA1217" i="43" s="1"/>
  <c r="W1218" i="43"/>
  <c r="P1219" i="43"/>
  <c r="AD1219" i="43"/>
  <c r="X1221" i="43"/>
  <c r="P1223" i="43"/>
  <c r="AD1223" i="43"/>
  <c r="X1225" i="43"/>
  <c r="P1227" i="43"/>
  <c r="AD1227" i="43"/>
  <c r="X1229" i="43"/>
  <c r="P1231" i="43"/>
  <c r="AD1231" i="43"/>
  <c r="X1233" i="43"/>
  <c r="P1235" i="43"/>
  <c r="AD1235" i="43"/>
  <c r="X1237" i="43"/>
  <c r="P1239" i="43"/>
  <c r="X1239" i="43"/>
  <c r="P1241" i="43"/>
  <c r="X1241" i="43"/>
  <c r="P1243" i="43"/>
  <c r="AD1243" i="43"/>
  <c r="X1245" i="43"/>
  <c r="X1246" i="43"/>
  <c r="W1247" i="43"/>
  <c r="X1248" i="43"/>
  <c r="W1249" i="43"/>
  <c r="X1250" i="43"/>
  <c r="W1251" i="43"/>
  <c r="X1251" i="43"/>
  <c r="X1252" i="43"/>
  <c r="W1255" i="43"/>
  <c r="S1257" i="43"/>
  <c r="Z1257" i="43"/>
  <c r="AA1257" i="43" s="1"/>
  <c r="AD1260" i="43"/>
  <c r="P1262" i="43"/>
  <c r="X1262" i="43"/>
  <c r="P1267" i="43"/>
  <c r="P1271" i="43"/>
  <c r="W1275" i="43"/>
  <c r="P1285" i="43"/>
  <c r="W1289" i="43"/>
  <c r="W1290" i="43"/>
  <c r="P1293" i="43"/>
  <c r="P1299" i="43"/>
  <c r="AD1305" i="43"/>
  <c r="X1306" i="43"/>
  <c r="W1309" i="43"/>
  <c r="X1313" i="43"/>
  <c r="X1315" i="43"/>
  <c r="S1316" i="43"/>
  <c r="W1328" i="43"/>
  <c r="X1336" i="43"/>
  <c r="P1338" i="43"/>
  <c r="X1338" i="43"/>
  <c r="X1339" i="43"/>
  <c r="AB1341" i="43"/>
  <c r="AC1341" i="43" s="1"/>
  <c r="AD1342" i="43"/>
  <c r="AB1343" i="43"/>
  <c r="AC1343" i="43" s="1"/>
  <c r="AD1344" i="43"/>
  <c r="AB1345" i="43"/>
  <c r="AC1345" i="43" s="1"/>
  <c r="AD1346" i="43"/>
  <c r="AB1347" i="43"/>
  <c r="AC1347" i="43" s="1"/>
  <c r="W1348" i="43"/>
  <c r="P1349" i="43"/>
  <c r="AB1349" i="43"/>
  <c r="AC1349" i="43" s="1"/>
  <c r="W1350" i="43"/>
  <c r="P1351" i="43"/>
  <c r="W1353" i="43"/>
  <c r="Z1353" i="43"/>
  <c r="AA1353" i="43" s="1"/>
  <c r="W1354" i="43"/>
  <c r="X1354" i="43"/>
  <c r="P1355" i="43"/>
  <c r="AB1356" i="43"/>
  <c r="AC1356" i="43" s="1"/>
  <c r="W1358" i="43"/>
  <c r="X1358" i="43"/>
  <c r="P1359" i="43"/>
  <c r="AB1360" i="43"/>
  <c r="AC1360" i="43" s="1"/>
  <c r="W1362" i="43"/>
  <c r="X1362" i="43"/>
  <c r="P1363" i="43"/>
  <c r="AB1364" i="43"/>
  <c r="AC1364" i="43" s="1"/>
  <c r="W1366" i="43"/>
  <c r="X1366" i="43"/>
  <c r="P1367" i="43"/>
  <c r="AB1368" i="43"/>
  <c r="AC1368" i="43" s="1"/>
  <c r="W1370" i="43"/>
  <c r="X1370" i="43"/>
  <c r="W1372" i="43"/>
  <c r="Z1380" i="43"/>
  <c r="AA1380" i="43" s="1"/>
  <c r="P1381" i="43"/>
  <c r="W1382" i="43"/>
  <c r="W1389" i="43"/>
  <c r="P1391" i="43"/>
  <c r="P1392" i="43"/>
  <c r="P1399" i="43"/>
  <c r="P1400" i="43"/>
  <c r="X1400" i="43"/>
  <c r="W1403" i="43"/>
  <c r="W1405" i="43"/>
  <c r="X1405" i="43"/>
  <c r="X1407" i="43"/>
  <c r="P1410" i="43"/>
  <c r="S1411" i="43"/>
  <c r="W1413" i="43"/>
  <c r="X1413" i="43"/>
  <c r="W1419" i="43"/>
  <c r="X1419" i="43"/>
  <c r="P1421" i="43"/>
  <c r="P1422" i="43"/>
  <c r="P1427" i="43"/>
  <c r="P1435" i="43"/>
  <c r="X1435" i="43"/>
  <c r="P1437" i="43"/>
  <c r="P1438" i="43"/>
  <c r="P1439" i="43"/>
  <c r="P1440" i="43"/>
  <c r="S1444" i="43"/>
  <c r="Z1444" i="43"/>
  <c r="AA1444" i="43" s="1"/>
  <c r="S1445" i="43"/>
  <c r="S1446" i="43"/>
  <c r="W1448" i="43"/>
  <c r="Z1450" i="43"/>
  <c r="AA1450" i="43" s="1"/>
  <c r="S1451" i="43"/>
  <c r="Z1454" i="43"/>
  <c r="AA1454" i="43" s="1"/>
  <c r="Z1456" i="43"/>
  <c r="AA1456" i="43" s="1"/>
  <c r="P1460" i="43"/>
  <c r="Z1462" i="43"/>
  <c r="AA1462" i="43" s="1"/>
  <c r="S1464" i="43"/>
  <c r="Z1466" i="43"/>
  <c r="AA1466" i="43" s="1"/>
  <c r="S1467" i="43"/>
  <c r="P1474" i="43"/>
  <c r="X1474" i="43"/>
  <c r="P1476" i="43"/>
  <c r="X1476" i="43"/>
  <c r="X1479" i="43"/>
  <c r="W1480" i="43"/>
  <c r="X1480" i="43"/>
  <c r="AB1481" i="43"/>
  <c r="AC1481" i="43" s="1"/>
  <c r="Z1483" i="43"/>
  <c r="AA1483" i="43" s="1"/>
  <c r="W1492" i="43"/>
  <c r="W1496" i="43"/>
  <c r="W1500" i="43"/>
  <c r="W1504" i="43"/>
  <c r="W1508" i="43"/>
  <c r="X1509" i="43"/>
  <c r="AD1509" i="43"/>
  <c r="Z1509" i="43"/>
  <c r="AA1509" i="43" s="1"/>
  <c r="AB1509" i="43"/>
  <c r="AC1509" i="43" s="1"/>
  <c r="X1513" i="43"/>
  <c r="AD1513" i="43"/>
  <c r="Z1513" i="43"/>
  <c r="AA1513" i="43" s="1"/>
  <c r="AB1513" i="43"/>
  <c r="AC1513" i="43" s="1"/>
  <c r="AD1517" i="43"/>
  <c r="Z1517" i="43"/>
  <c r="AA1517" i="43" s="1"/>
  <c r="AB1517" i="43"/>
  <c r="AC1517" i="43" s="1"/>
  <c r="AD1521" i="43"/>
  <c r="Z1521" i="43"/>
  <c r="AA1521" i="43" s="1"/>
  <c r="AB1521" i="43"/>
  <c r="AC1521" i="43" s="1"/>
  <c r="AD1525" i="43"/>
  <c r="Z1525" i="43"/>
  <c r="AA1525" i="43" s="1"/>
  <c r="AB1525" i="43"/>
  <c r="AC1525" i="43" s="1"/>
  <c r="AD1529" i="43"/>
  <c r="Z1529" i="43"/>
  <c r="AA1529" i="43" s="1"/>
  <c r="AB1529" i="43"/>
  <c r="AC1529" i="43" s="1"/>
  <c r="S1530" i="43"/>
  <c r="AD1545" i="43"/>
  <c r="AB1545" i="43"/>
  <c r="AC1545" i="43" s="1"/>
  <c r="P1545" i="43"/>
  <c r="X1548" i="43"/>
  <c r="X1550" i="43"/>
  <c r="X1585" i="43"/>
  <c r="AD1618" i="43"/>
  <c r="AD1619" i="43"/>
  <c r="S1629" i="43"/>
  <c r="X1670" i="43"/>
  <c r="AD1679" i="43"/>
  <c r="AD1681" i="43"/>
  <c r="AD1683" i="43"/>
  <c r="S1718" i="43"/>
  <c r="X1724" i="43"/>
  <c r="W1726" i="43"/>
  <c r="AD1730" i="43"/>
  <c r="S1759" i="43"/>
  <c r="AD1771" i="43"/>
  <c r="S1773" i="43"/>
  <c r="AD1773" i="43"/>
  <c r="AD1775" i="43"/>
  <c r="S1777" i="43"/>
  <c r="AD1777" i="43"/>
  <c r="AD1779" i="43"/>
  <c r="S1781" i="43"/>
  <c r="S1791" i="43"/>
  <c r="S1795" i="43"/>
  <c r="AD1799" i="43"/>
  <c r="AD1800" i="43"/>
  <c r="AD1802" i="43"/>
  <c r="AD1850" i="43"/>
  <c r="AD1852" i="43"/>
  <c r="X1855" i="43"/>
  <c r="AD1862" i="43"/>
  <c r="AD1864" i="43"/>
  <c r="AD1903" i="43"/>
  <c r="S1905" i="43"/>
  <c r="AD1905" i="43"/>
  <c r="AD1907" i="43"/>
  <c r="S1909" i="43"/>
  <c r="AD1909" i="43"/>
  <c r="AD1911" i="43"/>
  <c r="S1913" i="43"/>
  <c r="AD1913" i="43"/>
  <c r="AD1915" i="43"/>
  <c r="S1917" i="43"/>
  <c r="S1927" i="43"/>
  <c r="S1931" i="43"/>
  <c r="AD1938" i="43"/>
  <c r="X1941" i="43"/>
  <c r="AD1946" i="43"/>
  <c r="AB1946" i="43"/>
  <c r="AC1946" i="43" s="1"/>
  <c r="AD1958" i="43"/>
  <c r="AB1958" i="43"/>
  <c r="AC1958" i="43" s="1"/>
  <c r="W1967" i="43"/>
  <c r="P1967" i="43"/>
  <c r="S1967" i="43"/>
  <c r="AB1970" i="43"/>
  <c r="AC1970" i="43" s="1"/>
  <c r="Z1970" i="43"/>
  <c r="AA1970" i="43" s="1"/>
  <c r="AB1999" i="43"/>
  <c r="AC1999" i="43" s="1"/>
  <c r="Z1999" i="43"/>
  <c r="AA1999" i="43" s="1"/>
  <c r="X2032" i="43"/>
  <c r="S2032" i="43"/>
  <c r="AD2048" i="43"/>
  <c r="Z2048" i="43"/>
  <c r="AA2048" i="43" s="1"/>
  <c r="AD2060" i="43"/>
  <c r="Z2060" i="43"/>
  <c r="AA2060" i="43" s="1"/>
  <c r="AD2061" i="43"/>
  <c r="Z2061" i="43"/>
  <c r="AA2061" i="43" s="1"/>
  <c r="AD2064" i="43"/>
  <c r="Z2064" i="43"/>
  <c r="AA2064" i="43" s="1"/>
  <c r="S2083" i="43"/>
  <c r="X2083" i="43"/>
  <c r="S2099" i="43"/>
  <c r="X2099" i="43"/>
  <c r="S2104" i="43"/>
  <c r="AD2104" i="43"/>
  <c r="Z2104" i="43"/>
  <c r="AA2104" i="43" s="1"/>
  <c r="AD2107" i="43"/>
  <c r="Z2107" i="43"/>
  <c r="AA2107" i="43" s="1"/>
  <c r="AD2108" i="43"/>
  <c r="Z2108" i="43"/>
  <c r="AA2108" i="43" s="1"/>
  <c r="S2111" i="43"/>
  <c r="X2111" i="43"/>
  <c r="AB2135" i="43"/>
  <c r="AC2135" i="43" s="1"/>
  <c r="AD2135" i="43"/>
  <c r="Z2135" i="43"/>
  <c r="AA2135" i="43" s="1"/>
  <c r="P2136" i="43"/>
  <c r="X2136" i="43"/>
  <c r="S2136" i="43"/>
  <c r="AB2147" i="43"/>
  <c r="AC2147" i="43" s="1"/>
  <c r="AD2147" i="43"/>
  <c r="Z2147" i="43"/>
  <c r="AA2147" i="43" s="1"/>
  <c r="P2148" i="43"/>
  <c r="X2148" i="43"/>
  <c r="S2148" i="43"/>
  <c r="S2203" i="43"/>
  <c r="W2203" i="43"/>
  <c r="AB2216" i="43"/>
  <c r="AC2216" i="43" s="1"/>
  <c r="AD2216" i="43"/>
  <c r="Z2216" i="43"/>
  <c r="AA2216" i="43" s="1"/>
  <c r="P2217" i="43"/>
  <c r="X2217" i="43"/>
  <c r="S2217" i="43"/>
  <c r="AB2237" i="43"/>
  <c r="AC2237" i="43" s="1"/>
  <c r="AD2237" i="43"/>
  <c r="Z2237" i="43"/>
  <c r="AA2237" i="43" s="1"/>
  <c r="P2238" i="43"/>
  <c r="S2238" i="43"/>
  <c r="AB2260" i="43"/>
  <c r="AC2260" i="43" s="1"/>
  <c r="AD2260" i="43"/>
  <c r="Z2260" i="43"/>
  <c r="AA2260" i="43" s="1"/>
  <c r="S2261" i="43"/>
  <c r="X2261" i="43"/>
  <c r="W2261" i="43"/>
  <c r="AB2272" i="43"/>
  <c r="AC2272" i="43" s="1"/>
  <c r="AD2272" i="43"/>
  <c r="Z2272" i="43"/>
  <c r="AA2272" i="43" s="1"/>
  <c r="S2273" i="43"/>
  <c r="X2273" i="43"/>
  <c r="W2273" i="43"/>
  <c r="AB2288" i="43"/>
  <c r="AC2288" i="43" s="1"/>
  <c r="AD2288" i="43"/>
  <c r="Z2288" i="43"/>
  <c r="AA2288" i="43" s="1"/>
  <c r="S2289" i="43"/>
  <c r="X2289" i="43"/>
  <c r="W2289" i="43"/>
  <c r="AB2300" i="43"/>
  <c r="AC2300" i="43" s="1"/>
  <c r="AD2300" i="43"/>
  <c r="Z2300" i="43"/>
  <c r="AA2300" i="43" s="1"/>
  <c r="S2301" i="43"/>
  <c r="X2301" i="43"/>
  <c r="W2301" i="43"/>
  <c r="AB2316" i="43"/>
  <c r="AC2316" i="43" s="1"/>
  <c r="AD2316" i="43"/>
  <c r="Z2316" i="43"/>
  <c r="AA2316" i="43" s="1"/>
  <c r="S2317" i="43"/>
  <c r="X2317" i="43"/>
  <c r="W2317" i="43"/>
  <c r="AB2332" i="43"/>
  <c r="AC2332" i="43" s="1"/>
  <c r="AD2332" i="43"/>
  <c r="Z2332" i="43"/>
  <c r="AA2332" i="43" s="1"/>
  <c r="S2333" i="43"/>
  <c r="X2333" i="43"/>
  <c r="W2333" i="43"/>
  <c r="AB2340" i="43"/>
  <c r="AC2340" i="43" s="1"/>
  <c r="AD2340" i="43"/>
  <c r="Z2340" i="43"/>
  <c r="AA2340" i="43" s="1"/>
  <c r="S2341" i="43"/>
  <c r="X2341" i="43"/>
  <c r="W2341" i="43"/>
  <c r="AB2356" i="43"/>
  <c r="AC2356" i="43" s="1"/>
  <c r="AD2356" i="43"/>
  <c r="Z2356" i="43"/>
  <c r="AA2356" i="43" s="1"/>
  <c r="S2357" i="43"/>
  <c r="X2357" i="43"/>
  <c r="W2357" i="43"/>
  <c r="AB2372" i="43"/>
  <c r="AC2372" i="43" s="1"/>
  <c r="AD2372" i="43"/>
  <c r="Z2372" i="43"/>
  <c r="AA2372" i="43" s="1"/>
  <c r="S2373" i="43"/>
  <c r="X2373" i="43"/>
  <c r="W2373" i="43"/>
  <c r="AB2388" i="43"/>
  <c r="AC2388" i="43" s="1"/>
  <c r="AD2388" i="43"/>
  <c r="Z2388" i="43"/>
  <c r="AA2388" i="43" s="1"/>
  <c r="S2389" i="43"/>
  <c r="X2389" i="43"/>
  <c r="W2389" i="43"/>
  <c r="AB2404" i="43"/>
  <c r="AC2404" i="43" s="1"/>
  <c r="AD2404" i="43"/>
  <c r="Z2404" i="43"/>
  <c r="AA2404" i="43" s="1"/>
  <c r="S2405" i="43"/>
  <c r="X2405" i="43"/>
  <c r="W2405" i="43"/>
  <c r="AB2420" i="43"/>
  <c r="AC2420" i="43" s="1"/>
  <c r="AD2420" i="43"/>
  <c r="Z2420" i="43"/>
  <c r="AA2420" i="43" s="1"/>
  <c r="S2421" i="43"/>
  <c r="X2421" i="43"/>
  <c r="W2421" i="43"/>
  <c r="AB2436" i="43"/>
  <c r="AC2436" i="43" s="1"/>
  <c r="AD2436" i="43"/>
  <c r="Z2436" i="43"/>
  <c r="AA2436" i="43" s="1"/>
  <c r="S2437" i="43"/>
  <c r="X2437" i="43"/>
  <c r="W2437" i="43"/>
  <c r="AB2452" i="43"/>
  <c r="AC2452" i="43" s="1"/>
  <c r="AD2452" i="43"/>
  <c r="Z2452" i="43"/>
  <c r="AA2452" i="43" s="1"/>
  <c r="S2453" i="43"/>
  <c r="X2453" i="43"/>
  <c r="W2453" i="43"/>
  <c r="AB2468" i="43"/>
  <c r="AC2468" i="43" s="1"/>
  <c r="AD2468" i="43"/>
  <c r="Z2468" i="43"/>
  <c r="AA2468" i="43" s="1"/>
  <c r="S2469" i="43"/>
  <c r="X2469" i="43"/>
  <c r="W2469" i="43"/>
  <c r="AB2484" i="43"/>
  <c r="AC2484" i="43" s="1"/>
  <c r="AD2484" i="43"/>
  <c r="Z2484" i="43"/>
  <c r="AA2484" i="43" s="1"/>
  <c r="S2485" i="43"/>
  <c r="X2485" i="43"/>
  <c r="W2485" i="43"/>
  <c r="AB2500" i="43"/>
  <c r="AC2500" i="43" s="1"/>
  <c r="AD2500" i="43"/>
  <c r="Z2500" i="43"/>
  <c r="AA2500" i="43" s="1"/>
  <c r="S2501" i="43"/>
  <c r="X2501" i="43"/>
  <c r="W2501" i="43"/>
  <c r="AB2516" i="43"/>
  <c r="AC2516" i="43" s="1"/>
  <c r="AD2516" i="43"/>
  <c r="Z2516" i="43"/>
  <c r="AA2516" i="43" s="1"/>
  <c r="S2517" i="43"/>
  <c r="X2517" i="43"/>
  <c r="W2517" i="43"/>
  <c r="AB2532" i="43"/>
  <c r="AC2532" i="43" s="1"/>
  <c r="AD2532" i="43"/>
  <c r="Z2532" i="43"/>
  <c r="AA2532" i="43" s="1"/>
  <c r="S2533" i="43"/>
  <c r="X2533" i="43"/>
  <c r="W2533" i="43"/>
  <c r="AB2548" i="43"/>
  <c r="AC2548" i="43" s="1"/>
  <c r="AD2548" i="43"/>
  <c r="Z2548" i="43"/>
  <c r="AA2548" i="43" s="1"/>
  <c r="S2549" i="43"/>
  <c r="X2549" i="43"/>
  <c r="W2549" i="43"/>
  <c r="AB2564" i="43"/>
  <c r="AC2564" i="43" s="1"/>
  <c r="AD2564" i="43"/>
  <c r="Z2564" i="43"/>
  <c r="AA2564" i="43" s="1"/>
  <c r="S2565" i="43"/>
  <c r="X2565" i="43"/>
  <c r="W2565" i="43"/>
  <c r="AB2580" i="43"/>
  <c r="AC2580" i="43" s="1"/>
  <c r="AD2580" i="43"/>
  <c r="Z2580" i="43"/>
  <c r="AA2580" i="43" s="1"/>
  <c r="S2581" i="43"/>
  <c r="X2581" i="43"/>
  <c r="W2581" i="43"/>
  <c r="X1510" i="43"/>
  <c r="X1514" i="43"/>
  <c r="X1518" i="43"/>
  <c r="X1522" i="43"/>
  <c r="X1526" i="43"/>
  <c r="W1528" i="43"/>
  <c r="W1532" i="43"/>
  <c r="W1538" i="43"/>
  <c r="S1540" i="43"/>
  <c r="W1541" i="43"/>
  <c r="Z1546" i="43"/>
  <c r="AA1546" i="43" s="1"/>
  <c r="AB1547" i="43"/>
  <c r="AC1547" i="43" s="1"/>
  <c r="AB1549" i="43"/>
  <c r="AC1549" i="43" s="1"/>
  <c r="W1560" i="43"/>
  <c r="W1565" i="43"/>
  <c r="Z1577" i="43"/>
  <c r="AA1577" i="43" s="1"/>
  <c r="W1578" i="43"/>
  <c r="P1579" i="43"/>
  <c r="X1579" i="43"/>
  <c r="AD1579" i="43"/>
  <c r="S1580" i="43"/>
  <c r="Z1580" i="43"/>
  <c r="P1581" i="43"/>
  <c r="AD1582" i="43"/>
  <c r="S1583" i="43"/>
  <c r="Z1583" i="43"/>
  <c r="P1584" i="43"/>
  <c r="X1584" i="43"/>
  <c r="AD1584" i="43"/>
  <c r="S1585" i="43"/>
  <c r="Z1586" i="43"/>
  <c r="P1587" i="43"/>
  <c r="X1587" i="43"/>
  <c r="AD1587" i="43"/>
  <c r="S1588" i="43"/>
  <c r="Z1588" i="43"/>
  <c r="P1589" i="43"/>
  <c r="AD1590" i="43"/>
  <c r="S1591" i="43"/>
  <c r="Z1591" i="43"/>
  <c r="P1592" i="43"/>
  <c r="X1592" i="43"/>
  <c r="AB1593" i="43"/>
  <c r="AC1593" i="43" s="1"/>
  <c r="AB1595" i="43"/>
  <c r="AC1595" i="43" s="1"/>
  <c r="P1598" i="43"/>
  <c r="P1600" i="43"/>
  <c r="X1600" i="43"/>
  <c r="X1604" i="43"/>
  <c r="AB1611" i="43"/>
  <c r="AC1611" i="43" s="1"/>
  <c r="W1612" i="43"/>
  <c r="X1612" i="43"/>
  <c r="P1614" i="43"/>
  <c r="P1616" i="43"/>
  <c r="X1616" i="43"/>
  <c r="AB1617" i="43"/>
  <c r="AC1617" i="43" s="1"/>
  <c r="Z1618" i="43"/>
  <c r="AA1618" i="43" s="1"/>
  <c r="Z1619" i="43"/>
  <c r="AA1619" i="43" s="1"/>
  <c r="AB1620" i="43"/>
  <c r="AC1620" i="43" s="1"/>
  <c r="W1621" i="43"/>
  <c r="X1621" i="43"/>
  <c r="AB1622" i="43"/>
  <c r="AC1622" i="43" s="1"/>
  <c r="Z1626" i="43"/>
  <c r="AA1626" i="43" s="1"/>
  <c r="S1627" i="43"/>
  <c r="AB1627" i="43"/>
  <c r="AC1627" i="43" s="1"/>
  <c r="Z1632" i="43"/>
  <c r="AA1632" i="43" s="1"/>
  <c r="W1634" i="43"/>
  <c r="AD1641" i="43"/>
  <c r="Z1649" i="43"/>
  <c r="AA1649" i="43" s="1"/>
  <c r="AD1657" i="43"/>
  <c r="W1665" i="43"/>
  <c r="S1670" i="43"/>
  <c r="AB1671" i="43"/>
  <c r="AC1671" i="43" s="1"/>
  <c r="AB1673" i="43"/>
  <c r="AC1673" i="43" s="1"/>
  <c r="W1676" i="43"/>
  <c r="X1676" i="43"/>
  <c r="P1678" i="43"/>
  <c r="Z1679" i="43"/>
  <c r="AA1679" i="43" s="1"/>
  <c r="Z1681" i="43"/>
  <c r="AA1681" i="43" s="1"/>
  <c r="Z1683" i="43"/>
  <c r="AA1683" i="43" s="1"/>
  <c r="Z1686" i="43"/>
  <c r="AA1686" i="43" s="1"/>
  <c r="W1688" i="43"/>
  <c r="Z1694" i="43"/>
  <c r="AA1694" i="43" s="1"/>
  <c r="P1698" i="43"/>
  <c r="W1699" i="43"/>
  <c r="Z1702" i="43"/>
  <c r="AA1702" i="43" s="1"/>
  <c r="W1704" i="43"/>
  <c r="P1709" i="43"/>
  <c r="Z1711" i="43"/>
  <c r="AA1711" i="43" s="1"/>
  <c r="S1717" i="43"/>
  <c r="P1720" i="43"/>
  <c r="P1721" i="43"/>
  <c r="S1722" i="43"/>
  <c r="AD1722" i="43"/>
  <c r="S1723" i="43"/>
  <c r="Z1723" i="43"/>
  <c r="AA1723" i="43" s="1"/>
  <c r="P1730" i="43"/>
  <c r="Z1730" i="43"/>
  <c r="AA1730" i="43" s="1"/>
  <c r="S1733" i="43"/>
  <c r="X1734" i="43"/>
  <c r="AB1734" i="43"/>
  <c r="AC1734" i="43" s="1"/>
  <c r="Z1736" i="43"/>
  <c r="AA1736" i="43" s="1"/>
  <c r="Z1738" i="43"/>
  <c r="AA1738" i="43" s="1"/>
  <c r="P1739" i="43"/>
  <c r="Z1743" i="43"/>
  <c r="AA1743" i="43" s="1"/>
  <c r="S1747" i="43"/>
  <c r="Z1748" i="43"/>
  <c r="AA1748" i="43" s="1"/>
  <c r="X1750" i="43"/>
  <c r="AB1750" i="43"/>
  <c r="AC1750" i="43" s="1"/>
  <c r="Z1752" i="43"/>
  <c r="AA1752" i="43" s="1"/>
  <c r="W1754" i="43"/>
  <c r="X1754" i="43"/>
  <c r="X1757" i="43"/>
  <c r="AB1757" i="43"/>
  <c r="AC1757" i="43" s="1"/>
  <c r="P1760" i="43"/>
  <c r="X1760" i="43"/>
  <c r="AB1761" i="43"/>
  <c r="AC1761" i="43" s="1"/>
  <c r="AB1763" i="43"/>
  <c r="AC1763" i="43" s="1"/>
  <c r="W1764" i="43"/>
  <c r="AB1765" i="43"/>
  <c r="AC1765" i="43" s="1"/>
  <c r="W1766" i="43"/>
  <c r="X1766" i="43"/>
  <c r="AB1767" i="43"/>
  <c r="AC1767" i="43" s="1"/>
  <c r="S1770" i="43"/>
  <c r="Z1770" i="43"/>
  <c r="AA1770" i="43" s="1"/>
  <c r="S1771" i="43"/>
  <c r="Z1771" i="43"/>
  <c r="AA1771" i="43" s="1"/>
  <c r="Z1773" i="43"/>
  <c r="AA1773" i="43" s="1"/>
  <c r="Z1774" i="43"/>
  <c r="AA1774" i="43" s="1"/>
  <c r="S1775" i="43"/>
  <c r="Z1775" i="43"/>
  <c r="AA1775" i="43" s="1"/>
  <c r="Z1777" i="43"/>
  <c r="AA1777" i="43" s="1"/>
  <c r="Z1778" i="43"/>
  <c r="AA1778" i="43" s="1"/>
  <c r="S1779" i="43"/>
  <c r="Z1779" i="43"/>
  <c r="AA1779" i="43" s="1"/>
  <c r="P1782" i="43"/>
  <c r="X1782" i="43"/>
  <c r="AB1783" i="43"/>
  <c r="AC1783" i="43" s="1"/>
  <c r="AB1785" i="43"/>
  <c r="AC1785" i="43" s="1"/>
  <c r="W1786" i="43"/>
  <c r="X1786" i="43"/>
  <c r="P1788" i="43"/>
  <c r="X1788" i="43"/>
  <c r="P1790" i="43"/>
  <c r="P1792" i="43"/>
  <c r="X1792" i="43"/>
  <c r="P1794" i="43"/>
  <c r="P1796" i="43"/>
  <c r="X1796" i="43"/>
  <c r="AB1797" i="43"/>
  <c r="AC1797" i="43" s="1"/>
  <c r="W1798" i="43"/>
  <c r="AB1798" i="43"/>
  <c r="AC1798" i="43" s="1"/>
  <c r="Z1799" i="43"/>
  <c r="AA1799" i="43" s="1"/>
  <c r="Z1800" i="43"/>
  <c r="AA1800" i="43" s="1"/>
  <c r="Z1801" i="43"/>
  <c r="AA1801" i="43" s="1"/>
  <c r="S1802" i="43"/>
  <c r="Z1802" i="43"/>
  <c r="AA1802" i="43" s="1"/>
  <c r="W1805" i="43"/>
  <c r="X1805" i="43"/>
  <c r="AB1807" i="43"/>
  <c r="AC1807" i="43" s="1"/>
  <c r="W1809" i="43"/>
  <c r="X1809" i="43"/>
  <c r="AB1811" i="43"/>
  <c r="AC1811" i="43" s="1"/>
  <c r="W1813" i="43"/>
  <c r="X1813" i="43"/>
  <c r="AB1815" i="43"/>
  <c r="AC1815" i="43" s="1"/>
  <c r="W1817" i="43"/>
  <c r="X1817" i="43"/>
  <c r="Z1821" i="43"/>
  <c r="AA1821" i="43" s="1"/>
  <c r="W1830" i="43"/>
  <c r="Z1833" i="43"/>
  <c r="AA1833" i="43" s="1"/>
  <c r="P1841" i="43"/>
  <c r="W1842" i="43"/>
  <c r="X1844" i="43"/>
  <c r="Z1846" i="43"/>
  <c r="AA1846" i="43" s="1"/>
  <c r="W1849" i="43"/>
  <c r="Z1850" i="43"/>
  <c r="AA1850" i="43" s="1"/>
  <c r="Z1852" i="43"/>
  <c r="AA1852" i="43" s="1"/>
  <c r="S1855" i="43"/>
  <c r="AB1856" i="43"/>
  <c r="AC1856" i="43" s="1"/>
  <c r="W1857" i="43"/>
  <c r="X1857" i="43"/>
  <c r="X1858" i="43"/>
  <c r="P1859" i="43"/>
  <c r="X1859" i="43"/>
  <c r="P1861" i="43"/>
  <c r="Z1862" i="43"/>
  <c r="AA1862" i="43" s="1"/>
  <c r="Z1864" i="43"/>
  <c r="AA1864" i="43" s="1"/>
  <c r="W1868" i="43"/>
  <c r="W1877" i="43"/>
  <c r="Z1883" i="43"/>
  <c r="AA1883" i="43" s="1"/>
  <c r="Z1888" i="43"/>
  <c r="AA1888" i="43" s="1"/>
  <c r="W1889" i="43"/>
  <c r="W1894" i="43"/>
  <c r="X1894" i="43"/>
  <c r="AB1895" i="43"/>
  <c r="AC1895" i="43" s="1"/>
  <c r="AB1897" i="43"/>
  <c r="AC1897" i="43" s="1"/>
  <c r="W1898" i="43"/>
  <c r="X1898" i="43"/>
  <c r="AB1899" i="43"/>
  <c r="AC1899" i="43" s="1"/>
  <c r="S1902" i="43"/>
  <c r="Z1902" i="43"/>
  <c r="AA1902" i="43" s="1"/>
  <c r="S1903" i="43"/>
  <c r="Z1903" i="43"/>
  <c r="AA1903" i="43" s="1"/>
  <c r="Z1905" i="43"/>
  <c r="AA1905" i="43" s="1"/>
  <c r="Z1906" i="43"/>
  <c r="AA1906" i="43" s="1"/>
  <c r="S1907" i="43"/>
  <c r="Z1907" i="43"/>
  <c r="AA1907" i="43" s="1"/>
  <c r="Z1909" i="43"/>
  <c r="AA1909" i="43" s="1"/>
  <c r="Z1910" i="43"/>
  <c r="AA1910" i="43" s="1"/>
  <c r="S1911" i="43"/>
  <c r="Z1911" i="43"/>
  <c r="AA1911" i="43" s="1"/>
  <c r="Z1913" i="43"/>
  <c r="AA1913" i="43" s="1"/>
  <c r="Z1914" i="43"/>
  <c r="AA1914" i="43" s="1"/>
  <c r="S1915" i="43"/>
  <c r="Z1915" i="43"/>
  <c r="AA1915" i="43" s="1"/>
  <c r="P1918" i="43"/>
  <c r="X1918" i="43"/>
  <c r="AB1919" i="43"/>
  <c r="AC1919" i="43" s="1"/>
  <c r="AB1921" i="43"/>
  <c r="AC1921" i="43" s="1"/>
  <c r="W1922" i="43"/>
  <c r="X1922" i="43"/>
  <c r="P1924" i="43"/>
  <c r="X1924" i="43"/>
  <c r="P1926" i="43"/>
  <c r="P1928" i="43"/>
  <c r="X1928" i="43"/>
  <c r="P1930" i="43"/>
  <c r="P1932" i="43"/>
  <c r="X1932" i="43"/>
  <c r="AD1933" i="43"/>
  <c r="Z1934" i="43"/>
  <c r="AA1934" i="43" s="1"/>
  <c r="S1937" i="43"/>
  <c r="Z1937" i="43"/>
  <c r="AA1937" i="43" s="1"/>
  <c r="S1938" i="43"/>
  <c r="Z1938" i="43"/>
  <c r="AA1938" i="43" s="1"/>
  <c r="AD1940" i="43"/>
  <c r="S1941" i="43"/>
  <c r="Z1946" i="43"/>
  <c r="AA1946" i="43" s="1"/>
  <c r="Z1958" i="43"/>
  <c r="AA1958" i="43" s="1"/>
  <c r="W1963" i="43"/>
  <c r="S1963" i="43"/>
  <c r="AD1970" i="43"/>
  <c r="W1974" i="43"/>
  <c r="W1977" i="43"/>
  <c r="S1977" i="43"/>
  <c r="W1984" i="43"/>
  <c r="P1984" i="43"/>
  <c r="S1984" i="43"/>
  <c r="Z1984" i="43"/>
  <c r="AA1984" i="43" s="1"/>
  <c r="AB1984" i="43"/>
  <c r="AC1984" i="43" s="1"/>
  <c r="X1988" i="43"/>
  <c r="W1989" i="43"/>
  <c r="P1989" i="43"/>
  <c r="AD1989" i="43"/>
  <c r="W1992" i="43"/>
  <c r="S1992" i="43"/>
  <c r="P1994" i="43"/>
  <c r="Z1995" i="43"/>
  <c r="AA1995" i="43" s="1"/>
  <c r="P1996" i="43"/>
  <c r="W1998" i="43"/>
  <c r="S1998" i="43"/>
  <c r="AD1999" i="43"/>
  <c r="W2003" i="43"/>
  <c r="W2008" i="43"/>
  <c r="S2008" i="43"/>
  <c r="P2011" i="43"/>
  <c r="Z2013" i="43"/>
  <c r="AA2013" i="43" s="1"/>
  <c r="Z2019" i="43"/>
  <c r="AA2019" i="43" s="1"/>
  <c r="AB2026" i="43"/>
  <c r="AC2026" i="43" s="1"/>
  <c r="Z2026" i="43"/>
  <c r="AA2026" i="43" s="1"/>
  <c r="AD2036" i="43"/>
  <c r="Z2036" i="43"/>
  <c r="AA2036" i="43" s="1"/>
  <c r="P2037" i="43"/>
  <c r="AD2037" i="43"/>
  <c r="Z2037" i="43"/>
  <c r="AA2037" i="43" s="1"/>
  <c r="P2038" i="43"/>
  <c r="S2040" i="43"/>
  <c r="X2040" i="43"/>
  <c r="W2041" i="43"/>
  <c r="S2045" i="43"/>
  <c r="Z2045" i="43"/>
  <c r="AA2045" i="43" s="1"/>
  <c r="W2046" i="43"/>
  <c r="AB2048" i="43"/>
  <c r="AC2048" i="43" s="1"/>
  <c r="Z2050" i="43"/>
  <c r="AA2050" i="43" s="1"/>
  <c r="W2051" i="43"/>
  <c r="Z2057" i="43"/>
  <c r="AA2057" i="43" s="1"/>
  <c r="W2058" i="43"/>
  <c r="AB2060" i="43"/>
  <c r="AC2060" i="43" s="1"/>
  <c r="AB2061" i="43"/>
  <c r="AC2061" i="43" s="1"/>
  <c r="X2062" i="43"/>
  <c r="S2062" i="43"/>
  <c r="AB2064" i="43"/>
  <c r="AC2064" i="43" s="1"/>
  <c r="Z2066" i="43"/>
  <c r="AA2066" i="43" s="1"/>
  <c r="W2067" i="43"/>
  <c r="AD2070" i="43"/>
  <c r="Z2070" i="43"/>
  <c r="AA2070" i="43" s="1"/>
  <c r="P2071" i="43"/>
  <c r="S2073" i="43"/>
  <c r="X2073" i="43"/>
  <c r="Z2075" i="43"/>
  <c r="AA2075" i="43" s="1"/>
  <c r="AD2079" i="43"/>
  <c r="Z2079" i="43"/>
  <c r="AA2079" i="43" s="1"/>
  <c r="W2080" i="43"/>
  <c r="W2081" i="43"/>
  <c r="AD2082" i="43"/>
  <c r="S2086" i="43"/>
  <c r="AD2086" i="43"/>
  <c r="Z2086" i="43"/>
  <c r="AA2086" i="43" s="1"/>
  <c r="S2089" i="43"/>
  <c r="X2089" i="43"/>
  <c r="Z2091" i="43"/>
  <c r="AA2091" i="43" s="1"/>
  <c r="AD2095" i="43"/>
  <c r="Z2095" i="43"/>
  <c r="AA2095" i="43" s="1"/>
  <c r="W2096" i="43"/>
  <c r="W2097" i="43"/>
  <c r="AB2104" i="43"/>
  <c r="AC2104" i="43" s="1"/>
  <c r="X2105" i="43"/>
  <c r="S2105" i="43"/>
  <c r="AB2107" i="43"/>
  <c r="AC2107" i="43" s="1"/>
  <c r="AB2108" i="43"/>
  <c r="AC2108" i="43" s="1"/>
  <c r="X2109" i="43"/>
  <c r="S2109" i="43"/>
  <c r="AD2110" i="43"/>
  <c r="X2118" i="43"/>
  <c r="X2146" i="43"/>
  <c r="X2152" i="43"/>
  <c r="AB2165" i="43"/>
  <c r="AC2165" i="43" s="1"/>
  <c r="Z2165" i="43"/>
  <c r="AA2165" i="43" s="1"/>
  <c r="AB2167" i="43"/>
  <c r="AC2167" i="43" s="1"/>
  <c r="Z2167" i="43"/>
  <c r="AA2167" i="43" s="1"/>
  <c r="W2170" i="43"/>
  <c r="P2170" i="43"/>
  <c r="S2170" i="43"/>
  <c r="AB2195" i="43"/>
  <c r="AC2195" i="43" s="1"/>
  <c r="Z2195" i="43"/>
  <c r="AA2195" i="43" s="1"/>
  <c r="AB2199" i="43"/>
  <c r="AC2199" i="43" s="1"/>
  <c r="Z2199" i="43"/>
  <c r="AA2199" i="43" s="1"/>
  <c r="AB2206" i="43"/>
  <c r="AC2206" i="43" s="1"/>
  <c r="Z2206" i="43"/>
  <c r="AA2206" i="43" s="1"/>
  <c r="X2207" i="43"/>
  <c r="W2207" i="43"/>
  <c r="AB2213" i="43"/>
  <c r="AC2213" i="43" s="1"/>
  <c r="AD2213" i="43"/>
  <c r="Z2213" i="43"/>
  <c r="AA2213" i="43" s="1"/>
  <c r="P2214" i="43"/>
  <c r="S2214" i="43"/>
  <c r="X2223" i="43"/>
  <c r="AB2224" i="43"/>
  <c r="AC2224" i="43" s="1"/>
  <c r="AD2224" i="43"/>
  <c r="Z2224" i="43"/>
  <c r="AA2224" i="43" s="1"/>
  <c r="P2225" i="43"/>
  <c r="X2225" i="43"/>
  <c r="S2225" i="43"/>
  <c r="X2242" i="43"/>
  <c r="W2242" i="43"/>
  <c r="AB2244" i="43"/>
  <c r="AC2244" i="43" s="1"/>
  <c r="AD2244" i="43"/>
  <c r="Z2244" i="43"/>
  <c r="AA2244" i="43" s="1"/>
  <c r="S2245" i="43"/>
  <c r="W2245" i="43"/>
  <c r="X2250" i="43"/>
  <c r="W2250" i="43"/>
  <c r="AB2252" i="43"/>
  <c r="AC2252" i="43" s="1"/>
  <c r="AD2252" i="43"/>
  <c r="Z2252" i="43"/>
  <c r="AA2252" i="43" s="1"/>
  <c r="S2253" i="43"/>
  <c r="W2253" i="43"/>
  <c r="AB2264" i="43"/>
  <c r="AC2264" i="43" s="1"/>
  <c r="AD2264" i="43"/>
  <c r="Z2264" i="43"/>
  <c r="AA2264" i="43" s="1"/>
  <c r="S2265" i="43"/>
  <c r="X2265" i="43"/>
  <c r="W2265" i="43"/>
  <c r="AB2276" i="43"/>
  <c r="AC2276" i="43" s="1"/>
  <c r="AD2276" i="43"/>
  <c r="Z2276" i="43"/>
  <c r="AA2276" i="43" s="1"/>
  <c r="S2277" i="43"/>
  <c r="X2277" i="43"/>
  <c r="W2277" i="43"/>
  <c r="AB2292" i="43"/>
  <c r="AC2292" i="43" s="1"/>
  <c r="AD2292" i="43"/>
  <c r="Z2292" i="43"/>
  <c r="AA2292" i="43" s="1"/>
  <c r="S2293" i="43"/>
  <c r="X2293" i="43"/>
  <c r="W2293" i="43"/>
  <c r="AB2304" i="43"/>
  <c r="AC2304" i="43" s="1"/>
  <c r="AD2304" i="43"/>
  <c r="Z2304" i="43"/>
  <c r="AA2304" i="43" s="1"/>
  <c r="S2305" i="43"/>
  <c r="X2305" i="43"/>
  <c r="W2305" i="43"/>
  <c r="AB2320" i="43"/>
  <c r="AC2320" i="43" s="1"/>
  <c r="AD2320" i="43"/>
  <c r="Z2320" i="43"/>
  <c r="AA2320" i="43" s="1"/>
  <c r="S2321" i="43"/>
  <c r="X2321" i="43"/>
  <c r="W2321" i="43"/>
  <c r="AB2336" i="43"/>
  <c r="AC2336" i="43" s="1"/>
  <c r="AD2336" i="43"/>
  <c r="Z2336" i="43"/>
  <c r="AA2336" i="43" s="1"/>
  <c r="S2337" i="43"/>
  <c r="X2337" i="43"/>
  <c r="W2337" i="43"/>
  <c r="AB2352" i="43"/>
  <c r="AC2352" i="43" s="1"/>
  <c r="AD2352" i="43"/>
  <c r="Z2352" i="43"/>
  <c r="AA2352" i="43" s="1"/>
  <c r="S2353" i="43"/>
  <c r="X2353" i="43"/>
  <c r="W2353" i="43"/>
  <c r="AB2368" i="43"/>
  <c r="AC2368" i="43" s="1"/>
  <c r="AD2368" i="43"/>
  <c r="Z2368" i="43"/>
  <c r="AA2368" i="43" s="1"/>
  <c r="S2369" i="43"/>
  <c r="X2369" i="43"/>
  <c r="W2369" i="43"/>
  <c r="AB2384" i="43"/>
  <c r="AC2384" i="43" s="1"/>
  <c r="AD2384" i="43"/>
  <c r="Z2384" i="43"/>
  <c r="AA2384" i="43" s="1"/>
  <c r="S2385" i="43"/>
  <c r="X2385" i="43"/>
  <c r="W2385" i="43"/>
  <c r="AB2400" i="43"/>
  <c r="AC2400" i="43" s="1"/>
  <c r="AD2400" i="43"/>
  <c r="Z2400" i="43"/>
  <c r="AA2400" i="43" s="1"/>
  <c r="S2401" i="43"/>
  <c r="X2401" i="43"/>
  <c r="W2401" i="43"/>
  <c r="AB2416" i="43"/>
  <c r="AC2416" i="43" s="1"/>
  <c r="AD2416" i="43"/>
  <c r="Z2416" i="43"/>
  <c r="AA2416" i="43" s="1"/>
  <c r="S2417" i="43"/>
  <c r="X2417" i="43"/>
  <c r="W2417" i="43"/>
  <c r="AB2432" i="43"/>
  <c r="AC2432" i="43" s="1"/>
  <c r="AD2432" i="43"/>
  <c r="Z2432" i="43"/>
  <c r="AA2432" i="43" s="1"/>
  <c r="S2433" i="43"/>
  <c r="X2433" i="43"/>
  <c r="W2433" i="43"/>
  <c r="AB2448" i="43"/>
  <c r="AC2448" i="43" s="1"/>
  <c r="AD2448" i="43"/>
  <c r="Z2448" i="43"/>
  <c r="AA2448" i="43" s="1"/>
  <c r="S2449" i="43"/>
  <c r="X2449" i="43"/>
  <c r="W2449" i="43"/>
  <c r="AB2464" i="43"/>
  <c r="AC2464" i="43" s="1"/>
  <c r="AD2464" i="43"/>
  <c r="Z2464" i="43"/>
  <c r="AA2464" i="43" s="1"/>
  <c r="S2465" i="43"/>
  <c r="X2465" i="43"/>
  <c r="W2465" i="43"/>
  <c r="AB2480" i="43"/>
  <c r="AC2480" i="43" s="1"/>
  <c r="AD2480" i="43"/>
  <c r="Z2480" i="43"/>
  <c r="AA2480" i="43" s="1"/>
  <c r="S2481" i="43"/>
  <c r="X2481" i="43"/>
  <c r="W2481" i="43"/>
  <c r="AB2496" i="43"/>
  <c r="AC2496" i="43" s="1"/>
  <c r="AD2496" i="43"/>
  <c r="Z2496" i="43"/>
  <c r="AA2496" i="43" s="1"/>
  <c r="S2497" i="43"/>
  <c r="X2497" i="43"/>
  <c r="W2497" i="43"/>
  <c r="AB2512" i="43"/>
  <c r="AC2512" i="43" s="1"/>
  <c r="AD2512" i="43"/>
  <c r="Z2512" i="43"/>
  <c r="AA2512" i="43" s="1"/>
  <c r="S2513" i="43"/>
  <c r="X2513" i="43"/>
  <c r="W2513" i="43"/>
  <c r="AB2528" i="43"/>
  <c r="AC2528" i="43" s="1"/>
  <c r="AD2528" i="43"/>
  <c r="Z2528" i="43"/>
  <c r="AA2528" i="43" s="1"/>
  <c r="S2529" i="43"/>
  <c r="X2529" i="43"/>
  <c r="W2529" i="43"/>
  <c r="AB2544" i="43"/>
  <c r="AC2544" i="43" s="1"/>
  <c r="AD2544" i="43"/>
  <c r="Z2544" i="43"/>
  <c r="AA2544" i="43" s="1"/>
  <c r="S2545" i="43"/>
  <c r="X2545" i="43"/>
  <c r="W2545" i="43"/>
  <c r="AB2560" i="43"/>
  <c r="AC2560" i="43" s="1"/>
  <c r="AD2560" i="43"/>
  <c r="Z2560" i="43"/>
  <c r="AA2560" i="43" s="1"/>
  <c r="S2561" i="43"/>
  <c r="X2561" i="43"/>
  <c r="W2561" i="43"/>
  <c r="AB2576" i="43"/>
  <c r="AC2576" i="43" s="1"/>
  <c r="AD2576" i="43"/>
  <c r="Z2576" i="43"/>
  <c r="AA2576" i="43" s="1"/>
  <c r="S2577" i="43"/>
  <c r="X2577" i="43"/>
  <c r="W2577" i="43"/>
  <c r="P1569" i="43"/>
  <c r="AB1580" i="43"/>
  <c r="AC1580" i="43" s="1"/>
  <c r="X1581" i="43"/>
  <c r="AB1583" i="43"/>
  <c r="AC1583" i="43" s="1"/>
  <c r="AB1586" i="43"/>
  <c r="AC1586" i="43" s="1"/>
  <c r="AB1588" i="43"/>
  <c r="AC1588" i="43" s="1"/>
  <c r="X1589" i="43"/>
  <c r="AB1591" i="43"/>
  <c r="AC1591" i="43" s="1"/>
  <c r="AD1593" i="43"/>
  <c r="W1595" i="43"/>
  <c r="S1595" i="43"/>
  <c r="AD1595" i="43"/>
  <c r="X1598" i="43"/>
  <c r="X1599" i="43"/>
  <c r="R5283" i="43"/>
  <c r="AD1601" i="43"/>
  <c r="Z1602" i="43"/>
  <c r="AD1603" i="43"/>
  <c r="X1606" i="43"/>
  <c r="X1607" i="43"/>
  <c r="AD1609" i="43"/>
  <c r="Z1610" i="43"/>
  <c r="AA1610" i="43" s="1"/>
  <c r="W1611" i="43"/>
  <c r="S1611" i="43"/>
  <c r="AD1611" i="43"/>
  <c r="X1614" i="43"/>
  <c r="X1615" i="43"/>
  <c r="AD1617" i="43"/>
  <c r="AD1620" i="43"/>
  <c r="AD1622" i="43"/>
  <c r="X1624" i="43"/>
  <c r="P1625" i="43"/>
  <c r="S1625" i="43"/>
  <c r="AD1626" i="43"/>
  <c r="X1629" i="43"/>
  <c r="P1633" i="43"/>
  <c r="P1635" i="43"/>
  <c r="W1637" i="43"/>
  <c r="W1642" i="43"/>
  <c r="P1650" i="43"/>
  <c r="W1658" i="43"/>
  <c r="P1667" i="43"/>
  <c r="W1668" i="43"/>
  <c r="AD1671" i="43"/>
  <c r="AD1673" i="43"/>
  <c r="AD1675" i="43"/>
  <c r="S1676" i="43"/>
  <c r="X1678" i="43"/>
  <c r="P1687" i="43"/>
  <c r="P1689" i="43"/>
  <c r="W1691" i="43"/>
  <c r="P1695" i="43"/>
  <c r="P1703" i="43"/>
  <c r="P1705" i="43"/>
  <c r="W1707" i="43"/>
  <c r="P1712" i="43"/>
  <c r="W1717" i="43"/>
  <c r="AD1734" i="43"/>
  <c r="AB1736" i="43"/>
  <c r="AC1736" i="43" s="1"/>
  <c r="AB1738" i="43"/>
  <c r="AC1738" i="43" s="1"/>
  <c r="W1742" i="43"/>
  <c r="S1745" i="43"/>
  <c r="W1747" i="43"/>
  <c r="AB1748" i="43"/>
  <c r="AC1748" i="43" s="1"/>
  <c r="AD1750" i="43"/>
  <c r="AB1752" i="43"/>
  <c r="AC1752" i="43" s="1"/>
  <c r="AD1757" i="43"/>
  <c r="X1759" i="43"/>
  <c r="AD1761" i="43"/>
  <c r="P1763" i="43"/>
  <c r="S1763" i="43"/>
  <c r="AD1763" i="43"/>
  <c r="P1765" i="43"/>
  <c r="S1765" i="43"/>
  <c r="AD1765" i="43"/>
  <c r="AD1767" i="43"/>
  <c r="P1769" i="43"/>
  <c r="S1769" i="43"/>
  <c r="AD1770" i="43"/>
  <c r="AD1774" i="43"/>
  <c r="AD1778" i="43"/>
  <c r="X1781" i="43"/>
  <c r="AD1783" i="43"/>
  <c r="P1785" i="43"/>
  <c r="S1785" i="43"/>
  <c r="AD1785" i="43"/>
  <c r="X1790" i="43"/>
  <c r="X1791" i="43"/>
  <c r="X1794" i="43"/>
  <c r="X1795" i="43"/>
  <c r="AD1797" i="43"/>
  <c r="AD1798" i="43"/>
  <c r="AD1801" i="43"/>
  <c r="X1806" i="43"/>
  <c r="X1810" i="43"/>
  <c r="X1814" i="43"/>
  <c r="X1818" i="43"/>
  <c r="P1822" i="43"/>
  <c r="P1826" i="43"/>
  <c r="W1827" i="43"/>
  <c r="W1829" i="43"/>
  <c r="P1838" i="43"/>
  <c r="P1847" i="43"/>
  <c r="AD1856" i="43"/>
  <c r="X1861" i="43"/>
  <c r="P1866" i="43"/>
  <c r="W1871" i="43"/>
  <c r="P1878" i="43"/>
  <c r="W1880" i="43"/>
  <c r="P1884" i="43"/>
  <c r="P1891" i="43"/>
  <c r="AD1895" i="43"/>
  <c r="P1897" i="43"/>
  <c r="S1897" i="43"/>
  <c r="AD1897" i="43"/>
  <c r="AD1899" i="43"/>
  <c r="P1901" i="43"/>
  <c r="S1901" i="43"/>
  <c r="AD1902" i="43"/>
  <c r="AD1906" i="43"/>
  <c r="AD1910" i="43"/>
  <c r="AD1914" i="43"/>
  <c r="X1917" i="43"/>
  <c r="AD1919" i="43"/>
  <c r="P1921" i="43"/>
  <c r="S1921" i="43"/>
  <c r="AD1921" i="43"/>
  <c r="X1926" i="43"/>
  <c r="X1927" i="43"/>
  <c r="X1930" i="43"/>
  <c r="X1931" i="43"/>
  <c r="AD1934" i="43"/>
  <c r="P1936" i="43"/>
  <c r="S1936" i="43"/>
  <c r="AD1937" i="43"/>
  <c r="AB1948" i="43"/>
  <c r="AC1948" i="43" s="1"/>
  <c r="Z1948" i="43"/>
  <c r="AA1948" i="43" s="1"/>
  <c r="P1953" i="43"/>
  <c r="W1955" i="43"/>
  <c r="P1955" i="43"/>
  <c r="S1955" i="43"/>
  <c r="X1957" i="43"/>
  <c r="W1958" i="43"/>
  <c r="P1958" i="43"/>
  <c r="AB1981" i="43"/>
  <c r="AC1981" i="43" s="1"/>
  <c r="Z1981" i="43"/>
  <c r="AA1981" i="43" s="1"/>
  <c r="W1994" i="43"/>
  <c r="S1994" i="43"/>
  <c r="AD1995" i="43"/>
  <c r="W2013" i="43"/>
  <c r="P2013" i="43"/>
  <c r="AD2013" i="43"/>
  <c r="X2018" i="43"/>
  <c r="W2019" i="43"/>
  <c r="P2019" i="43"/>
  <c r="AD2019" i="43"/>
  <c r="AB2028" i="43"/>
  <c r="AC2028" i="43" s="1"/>
  <c r="Z2028" i="43"/>
  <c r="AA2028" i="43" s="1"/>
  <c r="P2029" i="43"/>
  <c r="X2031" i="43"/>
  <c r="X2038" i="43"/>
  <c r="S2038" i="43"/>
  <c r="X2043" i="43"/>
  <c r="S2046" i="43"/>
  <c r="X2046" i="43"/>
  <c r="S2051" i="43"/>
  <c r="AD2051" i="43"/>
  <c r="Z2051" i="43"/>
  <c r="AA2051" i="43" s="1"/>
  <c r="AD2054" i="43"/>
  <c r="Z2054" i="43"/>
  <c r="AA2054" i="43" s="1"/>
  <c r="AD2055" i="43"/>
  <c r="Z2055" i="43"/>
  <c r="AA2055" i="43" s="1"/>
  <c r="S2058" i="43"/>
  <c r="X2058" i="43"/>
  <c r="S2067" i="43"/>
  <c r="AD2067" i="43"/>
  <c r="Z2067" i="43"/>
  <c r="AA2067" i="43" s="1"/>
  <c r="X2071" i="43"/>
  <c r="S2071" i="43"/>
  <c r="AD2072" i="43"/>
  <c r="S2076" i="43"/>
  <c r="W2077" i="43"/>
  <c r="AB2079" i="43"/>
  <c r="AC2079" i="43" s="1"/>
  <c r="AD2085" i="43"/>
  <c r="AB2086" i="43"/>
  <c r="AC2086" i="43" s="1"/>
  <c r="X2087" i="43"/>
  <c r="S2087" i="43"/>
  <c r="AD2088" i="43"/>
  <c r="S2092" i="43"/>
  <c r="Z2092" i="43"/>
  <c r="AA2092" i="43" s="1"/>
  <c r="W2093" i="43"/>
  <c r="AB2095" i="43"/>
  <c r="AC2095" i="43" s="1"/>
  <c r="Z2097" i="43"/>
  <c r="AA2097" i="43" s="1"/>
  <c r="AD2101" i="43"/>
  <c r="Z2101" i="43"/>
  <c r="AA2101" i="43" s="1"/>
  <c r="P2102" i="43"/>
  <c r="W2102" i="43"/>
  <c r="W2103" i="43"/>
  <c r="AD2113" i="43"/>
  <c r="Z2113" i="43"/>
  <c r="AA2113" i="43" s="1"/>
  <c r="P2114" i="43"/>
  <c r="AB2116" i="43"/>
  <c r="AC2116" i="43" s="1"/>
  <c r="AD2116" i="43"/>
  <c r="Z2116" i="43"/>
  <c r="AA2116" i="43" s="1"/>
  <c r="P2117" i="43"/>
  <c r="S2117" i="43"/>
  <c r="AB2134" i="43"/>
  <c r="AC2134" i="43" s="1"/>
  <c r="AD2134" i="43"/>
  <c r="Z2134" i="43"/>
  <c r="AA2134" i="43" s="1"/>
  <c r="P2135" i="43"/>
  <c r="S2135" i="43"/>
  <c r="W2136" i="43"/>
  <c r="X2142" i="43"/>
  <c r="W2148" i="43"/>
  <c r="AB2156" i="43"/>
  <c r="AC2156" i="43" s="1"/>
  <c r="AD2156" i="43"/>
  <c r="Z2156" i="43"/>
  <c r="AA2156" i="43" s="1"/>
  <c r="P2157" i="43"/>
  <c r="S2157" i="43"/>
  <c r="X2159" i="43"/>
  <c r="W2159" i="43"/>
  <c r="W2217" i="43"/>
  <c r="AB2221" i="43"/>
  <c r="AC2221" i="43" s="1"/>
  <c r="AD2221" i="43"/>
  <c r="Z2221" i="43"/>
  <c r="AA2221" i="43" s="1"/>
  <c r="P2222" i="43"/>
  <c r="S2222" i="43"/>
  <c r="X2231" i="43"/>
  <c r="AB2232" i="43"/>
  <c r="AC2232" i="43" s="1"/>
  <c r="AD2232" i="43"/>
  <c r="Z2232" i="43"/>
  <c r="AA2232" i="43" s="1"/>
  <c r="P2233" i="43"/>
  <c r="X2233" i="43"/>
  <c r="S2233" i="43"/>
  <c r="W2238" i="43"/>
  <c r="AB2280" i="43"/>
  <c r="AC2280" i="43" s="1"/>
  <c r="AD2280" i="43"/>
  <c r="Z2280" i="43"/>
  <c r="AA2280" i="43" s="1"/>
  <c r="S2281" i="43"/>
  <c r="X2281" i="43"/>
  <c r="W2281" i="43"/>
  <c r="AB2296" i="43"/>
  <c r="AC2296" i="43" s="1"/>
  <c r="AD2296" i="43"/>
  <c r="Z2296" i="43"/>
  <c r="AA2296" i="43" s="1"/>
  <c r="S2297" i="43"/>
  <c r="X2297" i="43"/>
  <c r="W2297" i="43"/>
  <c r="AB2308" i="43"/>
  <c r="AC2308" i="43" s="1"/>
  <c r="AD2308" i="43"/>
  <c r="Z2308" i="43"/>
  <c r="AA2308" i="43" s="1"/>
  <c r="S2309" i="43"/>
  <c r="X2309" i="43"/>
  <c r="W2309" i="43"/>
  <c r="AB2324" i="43"/>
  <c r="AC2324" i="43" s="1"/>
  <c r="AD2324" i="43"/>
  <c r="Z2324" i="43"/>
  <c r="AA2324" i="43" s="1"/>
  <c r="S2325" i="43"/>
  <c r="X2325" i="43"/>
  <c r="W2325" i="43"/>
  <c r="AB2348" i="43"/>
  <c r="AC2348" i="43" s="1"/>
  <c r="AD2348" i="43"/>
  <c r="Z2348" i="43"/>
  <c r="AA2348" i="43" s="1"/>
  <c r="S2349" i="43"/>
  <c r="X2349" i="43"/>
  <c r="W2349" i="43"/>
  <c r="AB2364" i="43"/>
  <c r="AC2364" i="43" s="1"/>
  <c r="AD2364" i="43"/>
  <c r="Z2364" i="43"/>
  <c r="AA2364" i="43" s="1"/>
  <c r="S2365" i="43"/>
  <c r="X2365" i="43"/>
  <c r="W2365" i="43"/>
  <c r="AB2380" i="43"/>
  <c r="AC2380" i="43" s="1"/>
  <c r="AD2380" i="43"/>
  <c r="Z2380" i="43"/>
  <c r="AA2380" i="43" s="1"/>
  <c r="S2381" i="43"/>
  <c r="X2381" i="43"/>
  <c r="W2381" i="43"/>
  <c r="AB2396" i="43"/>
  <c r="AC2396" i="43" s="1"/>
  <c r="AD2396" i="43"/>
  <c r="Z2396" i="43"/>
  <c r="AA2396" i="43" s="1"/>
  <c r="S2397" i="43"/>
  <c r="X2397" i="43"/>
  <c r="W2397" i="43"/>
  <c r="AB2412" i="43"/>
  <c r="AC2412" i="43" s="1"/>
  <c r="AD2412" i="43"/>
  <c r="Z2412" i="43"/>
  <c r="AA2412" i="43" s="1"/>
  <c r="S2413" i="43"/>
  <c r="X2413" i="43"/>
  <c r="W2413" i="43"/>
  <c r="AB2428" i="43"/>
  <c r="AC2428" i="43" s="1"/>
  <c r="AD2428" i="43"/>
  <c r="Z2428" i="43"/>
  <c r="AA2428" i="43" s="1"/>
  <c r="S2429" i="43"/>
  <c r="X2429" i="43"/>
  <c r="W2429" i="43"/>
  <c r="AB2444" i="43"/>
  <c r="AC2444" i="43" s="1"/>
  <c r="AD2444" i="43"/>
  <c r="Z2444" i="43"/>
  <c r="AA2444" i="43" s="1"/>
  <c r="S2445" i="43"/>
  <c r="X2445" i="43"/>
  <c r="W2445" i="43"/>
  <c r="AB2460" i="43"/>
  <c r="AC2460" i="43" s="1"/>
  <c r="AD2460" i="43"/>
  <c r="Z2460" i="43"/>
  <c r="AA2460" i="43" s="1"/>
  <c r="S2461" i="43"/>
  <c r="X2461" i="43"/>
  <c r="W2461" i="43"/>
  <c r="AB2476" i="43"/>
  <c r="AC2476" i="43" s="1"/>
  <c r="AD2476" i="43"/>
  <c r="Z2476" i="43"/>
  <c r="AA2476" i="43" s="1"/>
  <c r="S2477" i="43"/>
  <c r="X2477" i="43"/>
  <c r="W2477" i="43"/>
  <c r="AB2492" i="43"/>
  <c r="AC2492" i="43" s="1"/>
  <c r="AD2492" i="43"/>
  <c r="Z2492" i="43"/>
  <c r="AA2492" i="43" s="1"/>
  <c r="S2493" i="43"/>
  <c r="X2493" i="43"/>
  <c r="W2493" i="43"/>
  <c r="AB2508" i="43"/>
  <c r="AC2508" i="43" s="1"/>
  <c r="AD2508" i="43"/>
  <c r="Z2508" i="43"/>
  <c r="AA2508" i="43" s="1"/>
  <c r="S2509" i="43"/>
  <c r="X2509" i="43"/>
  <c r="W2509" i="43"/>
  <c r="AB2524" i="43"/>
  <c r="AC2524" i="43" s="1"/>
  <c r="AD2524" i="43"/>
  <c r="Z2524" i="43"/>
  <c r="AA2524" i="43" s="1"/>
  <c r="S2525" i="43"/>
  <c r="X2525" i="43"/>
  <c r="W2525" i="43"/>
  <c r="AB2540" i="43"/>
  <c r="AC2540" i="43" s="1"/>
  <c r="AD2540" i="43"/>
  <c r="Z2540" i="43"/>
  <c r="AA2540" i="43" s="1"/>
  <c r="S2541" i="43"/>
  <c r="X2541" i="43"/>
  <c r="W2541" i="43"/>
  <c r="AB2556" i="43"/>
  <c r="AC2556" i="43" s="1"/>
  <c r="AD2556" i="43"/>
  <c r="Z2556" i="43"/>
  <c r="AA2556" i="43" s="1"/>
  <c r="S2557" i="43"/>
  <c r="X2557" i="43"/>
  <c r="W2557" i="43"/>
  <c r="AB2572" i="43"/>
  <c r="AC2572" i="43" s="1"/>
  <c r="AD2572" i="43"/>
  <c r="Z2572" i="43"/>
  <c r="AA2572" i="43" s="1"/>
  <c r="S2573" i="43"/>
  <c r="X2573" i="43"/>
  <c r="W2573" i="43"/>
  <c r="X1492" i="43"/>
  <c r="X1496" i="43"/>
  <c r="X1500" i="43"/>
  <c r="X1504" i="43"/>
  <c r="X1508" i="43"/>
  <c r="X1512" i="43"/>
  <c r="X1516" i="43"/>
  <c r="X1520" i="43"/>
  <c r="X1524" i="43"/>
  <c r="W1530" i="43"/>
  <c r="P1539" i="43"/>
  <c r="P1543" i="43"/>
  <c r="W1547" i="43"/>
  <c r="P1548" i="43"/>
  <c r="P1550" i="43"/>
  <c r="P1555" i="43"/>
  <c r="X1580" i="43"/>
  <c r="S1581" i="43"/>
  <c r="X1583" i="43"/>
  <c r="X1588" i="43"/>
  <c r="X1591" i="43"/>
  <c r="Z1608" i="43"/>
  <c r="AA1608" i="43" s="1"/>
  <c r="W1609" i="43"/>
  <c r="S1609" i="43"/>
  <c r="AD1610" i="43"/>
  <c r="Z1612" i="43"/>
  <c r="AA1612" i="43" s="1"/>
  <c r="S1614" i="43"/>
  <c r="Z1616" i="43"/>
  <c r="AA1616" i="43" s="1"/>
  <c r="W1617" i="43"/>
  <c r="S1617" i="43"/>
  <c r="X1618" i="43"/>
  <c r="X1619" i="43"/>
  <c r="Z1621" i="43"/>
  <c r="AA1621" i="43" s="1"/>
  <c r="AD1623" i="43"/>
  <c r="AD1624" i="43"/>
  <c r="X1627" i="43"/>
  <c r="P1628" i="43"/>
  <c r="X1630" i="43"/>
  <c r="Z1630" i="43"/>
  <c r="AA1630" i="43" s="1"/>
  <c r="P1631" i="43"/>
  <c r="P1632" i="43"/>
  <c r="Z1636" i="43"/>
  <c r="AA1636" i="43" s="1"/>
  <c r="W1638" i="43"/>
  <c r="W1640" i="43"/>
  <c r="Z1641" i="43"/>
  <c r="AA1641" i="43" s="1"/>
  <c r="P1644" i="43"/>
  <c r="P1648" i="43"/>
  <c r="AD1649" i="43"/>
  <c r="P1654" i="43"/>
  <c r="W1656" i="43"/>
  <c r="Z1657" i="43"/>
  <c r="AA1657" i="43" s="1"/>
  <c r="P1660" i="43"/>
  <c r="Z1666" i="43"/>
  <c r="AA1666" i="43" s="1"/>
  <c r="P1670" i="43"/>
  <c r="S1678" i="43"/>
  <c r="W1684" i="43"/>
  <c r="X1684" i="43"/>
  <c r="P1685" i="43"/>
  <c r="P1686" i="43"/>
  <c r="Z1690" i="43"/>
  <c r="AA1690" i="43" s="1"/>
  <c r="W1692" i="43"/>
  <c r="W1694" i="43"/>
  <c r="W1695" i="43"/>
  <c r="Z1698" i="43"/>
  <c r="AA1698" i="43" s="1"/>
  <c r="P1701" i="43"/>
  <c r="P1702" i="43"/>
  <c r="Z1706" i="43"/>
  <c r="AA1706" i="43" s="1"/>
  <c r="W1708" i="43"/>
  <c r="W1709" i="43"/>
  <c r="P1711" i="43"/>
  <c r="W1712" i="43"/>
  <c r="AB1719" i="43"/>
  <c r="AC1719" i="43" s="1"/>
  <c r="AB1720" i="43"/>
  <c r="AC1720" i="43" s="1"/>
  <c r="P1723" i="43"/>
  <c r="W1723" i="43"/>
  <c r="X1727" i="43"/>
  <c r="X1730" i="43"/>
  <c r="P1733" i="43"/>
  <c r="W1733" i="43"/>
  <c r="P1734" i="43"/>
  <c r="W1735" i="43"/>
  <c r="X1736" i="43"/>
  <c r="S1738" i="43"/>
  <c r="W1743" i="43"/>
  <c r="W1749" i="43"/>
  <c r="P1750" i="43"/>
  <c r="W1751" i="43"/>
  <c r="X1752" i="43"/>
  <c r="Z1754" i="43"/>
  <c r="AA1754" i="43" s="1"/>
  <c r="X1756" i="43"/>
  <c r="S1756" i="43"/>
  <c r="P1757" i="43"/>
  <c r="W1758" i="43"/>
  <c r="Z1760" i="43"/>
  <c r="AA1760" i="43" s="1"/>
  <c r="P1761" i="43"/>
  <c r="S1761" i="43"/>
  <c r="AD1762" i="43"/>
  <c r="AD1764" i="43"/>
  <c r="Z1766" i="43"/>
  <c r="AA1766" i="43" s="1"/>
  <c r="P1767" i="43"/>
  <c r="S1767" i="43"/>
  <c r="AD1768" i="43"/>
  <c r="X1770" i="43"/>
  <c r="X1771" i="43"/>
  <c r="X1773" i="43"/>
  <c r="W1774" i="43"/>
  <c r="X1774" i="43"/>
  <c r="X1775" i="43"/>
  <c r="X1777" i="43"/>
  <c r="W1778" i="43"/>
  <c r="X1778" i="43"/>
  <c r="X1779" i="43"/>
  <c r="Z1782" i="43"/>
  <c r="AA1782" i="43" s="1"/>
  <c r="P1783" i="43"/>
  <c r="S1783" i="43"/>
  <c r="AD1784" i="43"/>
  <c r="Z1786" i="43"/>
  <c r="AA1786" i="43" s="1"/>
  <c r="P1787" i="43"/>
  <c r="S1787" i="43"/>
  <c r="S1788" i="43"/>
  <c r="Z1788" i="43"/>
  <c r="AA1788" i="43" s="1"/>
  <c r="P1789" i="43"/>
  <c r="S1789" i="43"/>
  <c r="S1790" i="43"/>
  <c r="Z1792" i="43"/>
  <c r="AA1792" i="43" s="1"/>
  <c r="P1793" i="43"/>
  <c r="S1793" i="43"/>
  <c r="S1794" i="43"/>
  <c r="Z1796" i="43"/>
  <c r="AA1796" i="43" s="1"/>
  <c r="P1797" i="43"/>
  <c r="S1797" i="43"/>
  <c r="X1799" i="43"/>
  <c r="W1800" i="43"/>
  <c r="W1801" i="43"/>
  <c r="X1801" i="43"/>
  <c r="X1802" i="43"/>
  <c r="W1803" i="43"/>
  <c r="AB1805" i="43"/>
  <c r="AC1805" i="43" s="1"/>
  <c r="W1807" i="43"/>
  <c r="X1807" i="43"/>
  <c r="AB1809" i="43"/>
  <c r="AC1809" i="43" s="1"/>
  <c r="W1811" i="43"/>
  <c r="X1811" i="43"/>
  <c r="AB1813" i="43"/>
  <c r="AC1813" i="43" s="1"/>
  <c r="W1815" i="43"/>
  <c r="X1815" i="43"/>
  <c r="AB1817" i="43"/>
  <c r="AC1817" i="43" s="1"/>
  <c r="W1819" i="43"/>
  <c r="X1819" i="43"/>
  <c r="P1820" i="43"/>
  <c r="P1821" i="43"/>
  <c r="W1822" i="43"/>
  <c r="W1826" i="43"/>
  <c r="P1828" i="43"/>
  <c r="P1832" i="43"/>
  <c r="P1833" i="43"/>
  <c r="W1834" i="43"/>
  <c r="W1838" i="43"/>
  <c r="Z1841" i="43"/>
  <c r="AA1841" i="43" s="1"/>
  <c r="W1846" i="43"/>
  <c r="W1847" i="43"/>
  <c r="W1853" i="43"/>
  <c r="X1853" i="43"/>
  <c r="P1855" i="43"/>
  <c r="S1861" i="43"/>
  <c r="Z1867" i="43"/>
  <c r="AA1867" i="43" s="1"/>
  <c r="P1870" i="43"/>
  <c r="P1876" i="43"/>
  <c r="Z1879" i="43"/>
  <c r="AA1879" i="43" s="1"/>
  <c r="W1881" i="43"/>
  <c r="W1883" i="43"/>
  <c r="W1884" i="43"/>
  <c r="P1893" i="43"/>
  <c r="Z1894" i="43"/>
  <c r="AA1894" i="43" s="1"/>
  <c r="P1895" i="43"/>
  <c r="S1895" i="43"/>
  <c r="AD1896" i="43"/>
  <c r="Z1898" i="43"/>
  <c r="AA1898" i="43" s="1"/>
  <c r="P1899" i="43"/>
  <c r="S1899" i="43"/>
  <c r="AD1900" i="43"/>
  <c r="X1902" i="43"/>
  <c r="X1903" i="43"/>
  <c r="X1905" i="43"/>
  <c r="W1906" i="43"/>
  <c r="X1906" i="43"/>
  <c r="X1907" i="43"/>
  <c r="X1909" i="43"/>
  <c r="W1910" i="43"/>
  <c r="X1910" i="43"/>
  <c r="X1911" i="43"/>
  <c r="X1913" i="43"/>
  <c r="W1914" i="43"/>
  <c r="X1914" i="43"/>
  <c r="X1915" i="43"/>
  <c r="Z1918" i="43"/>
  <c r="AA1918" i="43" s="1"/>
  <c r="P1919" i="43"/>
  <c r="S1919" i="43"/>
  <c r="AD1920" i="43"/>
  <c r="Z1922" i="43"/>
  <c r="AA1922" i="43" s="1"/>
  <c r="P1923" i="43"/>
  <c r="S1923" i="43"/>
  <c r="S1924" i="43"/>
  <c r="Z1924" i="43"/>
  <c r="AA1924" i="43" s="1"/>
  <c r="P1925" i="43"/>
  <c r="S1925" i="43"/>
  <c r="S1926" i="43"/>
  <c r="Z1928" i="43"/>
  <c r="AA1928" i="43" s="1"/>
  <c r="P1929" i="43"/>
  <c r="S1929" i="43"/>
  <c r="S1930" i="43"/>
  <c r="Z1932" i="43"/>
  <c r="AA1932" i="43" s="1"/>
  <c r="AD1935" i="43"/>
  <c r="X1937" i="43"/>
  <c r="X1938" i="43"/>
  <c r="P1941" i="43"/>
  <c r="AB1941" i="43"/>
  <c r="AC1941" i="43" s="1"/>
  <c r="W1943" i="43"/>
  <c r="X1943" i="43"/>
  <c r="P1944" i="43"/>
  <c r="AD1948" i="43"/>
  <c r="W1951" i="43"/>
  <c r="S1951" i="43"/>
  <c r="P1957" i="43"/>
  <c r="AB1960" i="43"/>
  <c r="AC1960" i="43" s="1"/>
  <c r="S1961" i="43"/>
  <c r="AD1964" i="43"/>
  <c r="AB1964" i="43"/>
  <c r="AC1964" i="43" s="1"/>
  <c r="X1967" i="43"/>
  <c r="S1973" i="43"/>
  <c r="X1979" i="43"/>
  <c r="AD1981" i="43"/>
  <c r="P1985" i="43"/>
  <c r="AD1985" i="43"/>
  <c r="AB1985" i="43"/>
  <c r="AC1985" i="43" s="1"/>
  <c r="S2002" i="43"/>
  <c r="S2006" i="43"/>
  <c r="AD2009" i="43"/>
  <c r="AB2009" i="43"/>
  <c r="AC2009" i="43" s="1"/>
  <c r="W2012" i="43"/>
  <c r="P2012" i="43"/>
  <c r="S2012" i="43"/>
  <c r="W2016" i="43"/>
  <c r="S2016" i="43"/>
  <c r="P2018" i="43"/>
  <c r="W2021" i="43"/>
  <c r="AD2028" i="43"/>
  <c r="AD2030" i="43"/>
  <c r="Z2030" i="43"/>
  <c r="AA2030" i="43" s="1"/>
  <c r="P2031" i="43"/>
  <c r="AD2031" i="43"/>
  <c r="Z2031" i="43"/>
  <c r="AA2031" i="43" s="1"/>
  <c r="P2032" i="43"/>
  <c r="W2032" i="43"/>
  <c r="S2034" i="43"/>
  <c r="X2034" i="43"/>
  <c r="W2035" i="43"/>
  <c r="AD2042" i="43"/>
  <c r="Z2042" i="43"/>
  <c r="AA2042" i="43" s="1"/>
  <c r="P2043" i="43"/>
  <c r="W2043" i="43"/>
  <c r="W2044" i="43"/>
  <c r="AD2045" i="43"/>
  <c r="AD2050" i="43"/>
  <c r="AB2051" i="43"/>
  <c r="AC2051" i="43" s="1"/>
  <c r="X2052" i="43"/>
  <c r="S2052" i="43"/>
  <c r="AB2054" i="43"/>
  <c r="AC2054" i="43" s="1"/>
  <c r="AB2055" i="43"/>
  <c r="AC2055" i="43" s="1"/>
  <c r="X2056" i="43"/>
  <c r="S2056" i="43"/>
  <c r="AD2057" i="43"/>
  <c r="AD2066" i="43"/>
  <c r="AB2067" i="43"/>
  <c r="AC2067" i="43" s="1"/>
  <c r="W2069" i="43"/>
  <c r="AD2075" i="43"/>
  <c r="S2077" i="43"/>
  <c r="X2077" i="43"/>
  <c r="S2082" i="43"/>
  <c r="Z2082" i="43"/>
  <c r="AA2082" i="43" s="1"/>
  <c r="W2083" i="43"/>
  <c r="AD2091" i="43"/>
  <c r="S2093" i="43"/>
  <c r="X2093" i="43"/>
  <c r="S2098" i="43"/>
  <c r="W2099" i="43"/>
  <c r="W2104" i="43"/>
  <c r="W2111" i="43"/>
  <c r="AB2123" i="43"/>
  <c r="AC2123" i="43" s="1"/>
  <c r="AD2123" i="43"/>
  <c r="Z2123" i="43"/>
  <c r="AA2123" i="43" s="1"/>
  <c r="P2124" i="43"/>
  <c r="X2124" i="43"/>
  <c r="S2124" i="43"/>
  <c r="AB2129" i="43"/>
  <c r="AC2129" i="43" s="1"/>
  <c r="AD2129" i="43"/>
  <c r="Z2129" i="43"/>
  <c r="AA2129" i="43" s="1"/>
  <c r="P2130" i="43"/>
  <c r="X2130" i="43"/>
  <c r="S2130" i="43"/>
  <c r="AB2140" i="43"/>
  <c r="AC2140" i="43" s="1"/>
  <c r="AD2140" i="43"/>
  <c r="Z2140" i="43"/>
  <c r="AA2140" i="43" s="1"/>
  <c r="P2141" i="43"/>
  <c r="S2141" i="43"/>
  <c r="AB2162" i="43"/>
  <c r="AC2162" i="43" s="1"/>
  <c r="AD2162" i="43"/>
  <c r="Z2162" i="43"/>
  <c r="AA2162" i="43" s="1"/>
  <c r="P2163" i="43"/>
  <c r="X2163" i="43"/>
  <c r="S2163" i="43"/>
  <c r="AB2179" i="43"/>
  <c r="AC2179" i="43" s="1"/>
  <c r="Z2179" i="43"/>
  <c r="AA2179" i="43" s="1"/>
  <c r="AB2181" i="43"/>
  <c r="AC2181" i="43" s="1"/>
  <c r="Z2181" i="43"/>
  <c r="AA2181" i="43" s="1"/>
  <c r="AB2183" i="43"/>
  <c r="AC2183" i="43" s="1"/>
  <c r="Z2183" i="43"/>
  <c r="AA2183" i="43" s="1"/>
  <c r="W2186" i="43"/>
  <c r="P2186" i="43"/>
  <c r="S2186" i="43"/>
  <c r="AB2201" i="43"/>
  <c r="AC2201" i="43" s="1"/>
  <c r="Z2201" i="43"/>
  <c r="AA2201" i="43" s="1"/>
  <c r="P2209" i="43"/>
  <c r="X2209" i="43"/>
  <c r="S2209" i="43"/>
  <c r="V5278" i="43"/>
  <c r="AB2229" i="43"/>
  <c r="AC2229" i="43" s="1"/>
  <c r="AD2229" i="43"/>
  <c r="Z2229" i="43"/>
  <c r="AA2229" i="43" s="1"/>
  <c r="P2230" i="43"/>
  <c r="S2230" i="43"/>
  <c r="AB2240" i="43"/>
  <c r="AC2240" i="43" s="1"/>
  <c r="AD2240" i="43"/>
  <c r="Z2240" i="43"/>
  <c r="AA2240" i="43" s="1"/>
  <c r="S2241" i="43"/>
  <c r="W2241" i="43"/>
  <c r="X2246" i="43"/>
  <c r="W2246" i="43"/>
  <c r="AB2248" i="43"/>
  <c r="AC2248" i="43" s="1"/>
  <c r="AD2248" i="43"/>
  <c r="Z2248" i="43"/>
  <c r="AA2248" i="43" s="1"/>
  <c r="S2249" i="43"/>
  <c r="W2249" i="43"/>
  <c r="AB2256" i="43"/>
  <c r="AC2256" i="43" s="1"/>
  <c r="AD2256" i="43"/>
  <c r="Z2256" i="43"/>
  <c r="AA2256" i="43" s="1"/>
  <c r="S2257" i="43"/>
  <c r="X2257" i="43"/>
  <c r="W2257" i="43"/>
  <c r="AB2268" i="43"/>
  <c r="AC2268" i="43" s="1"/>
  <c r="AD2268" i="43"/>
  <c r="Z2268" i="43"/>
  <c r="AA2268" i="43" s="1"/>
  <c r="S2269" i="43"/>
  <c r="X2269" i="43"/>
  <c r="W2269" i="43"/>
  <c r="AB2284" i="43"/>
  <c r="AC2284" i="43" s="1"/>
  <c r="AD2284" i="43"/>
  <c r="Z2284" i="43"/>
  <c r="AA2284" i="43" s="1"/>
  <c r="S2285" i="43"/>
  <c r="X2285" i="43"/>
  <c r="W2285" i="43"/>
  <c r="AB2312" i="43"/>
  <c r="AC2312" i="43" s="1"/>
  <c r="AD2312" i="43"/>
  <c r="Z2312" i="43"/>
  <c r="AA2312" i="43" s="1"/>
  <c r="S2313" i="43"/>
  <c r="X2313" i="43"/>
  <c r="W2313" i="43"/>
  <c r="AB2328" i="43"/>
  <c r="AC2328" i="43" s="1"/>
  <c r="AD2328" i="43"/>
  <c r="Z2328" i="43"/>
  <c r="AA2328" i="43" s="1"/>
  <c r="S2329" i="43"/>
  <c r="X2329" i="43"/>
  <c r="W2329" i="43"/>
  <c r="AB2344" i="43"/>
  <c r="AC2344" i="43" s="1"/>
  <c r="AD2344" i="43"/>
  <c r="Z2344" i="43"/>
  <c r="AA2344" i="43" s="1"/>
  <c r="S2345" i="43"/>
  <c r="X2345" i="43"/>
  <c r="W2345" i="43"/>
  <c r="AB2360" i="43"/>
  <c r="AC2360" i="43" s="1"/>
  <c r="AD2360" i="43"/>
  <c r="Z2360" i="43"/>
  <c r="AA2360" i="43" s="1"/>
  <c r="S2361" i="43"/>
  <c r="X2361" i="43"/>
  <c r="W2361" i="43"/>
  <c r="AB2376" i="43"/>
  <c r="AC2376" i="43" s="1"/>
  <c r="AD2376" i="43"/>
  <c r="Z2376" i="43"/>
  <c r="AA2376" i="43" s="1"/>
  <c r="S2377" i="43"/>
  <c r="X2377" i="43"/>
  <c r="W2377" i="43"/>
  <c r="AB2392" i="43"/>
  <c r="AC2392" i="43" s="1"/>
  <c r="AD2392" i="43"/>
  <c r="Z2392" i="43"/>
  <c r="AA2392" i="43" s="1"/>
  <c r="S2393" i="43"/>
  <c r="X2393" i="43"/>
  <c r="W2393" i="43"/>
  <c r="AB2408" i="43"/>
  <c r="AC2408" i="43" s="1"/>
  <c r="AD2408" i="43"/>
  <c r="Z2408" i="43"/>
  <c r="AA2408" i="43" s="1"/>
  <c r="S2409" i="43"/>
  <c r="X2409" i="43"/>
  <c r="W2409" i="43"/>
  <c r="AB2424" i="43"/>
  <c r="AC2424" i="43" s="1"/>
  <c r="AD2424" i="43"/>
  <c r="Z2424" i="43"/>
  <c r="AA2424" i="43" s="1"/>
  <c r="S2425" i="43"/>
  <c r="X2425" i="43"/>
  <c r="W2425" i="43"/>
  <c r="AB2440" i="43"/>
  <c r="AC2440" i="43" s="1"/>
  <c r="AD2440" i="43"/>
  <c r="Z2440" i="43"/>
  <c r="AA2440" i="43" s="1"/>
  <c r="S2441" i="43"/>
  <c r="X2441" i="43"/>
  <c r="W2441" i="43"/>
  <c r="AB2456" i="43"/>
  <c r="AC2456" i="43" s="1"/>
  <c r="AD2456" i="43"/>
  <c r="Z2456" i="43"/>
  <c r="AA2456" i="43" s="1"/>
  <c r="S2457" i="43"/>
  <c r="X2457" i="43"/>
  <c r="W2457" i="43"/>
  <c r="AB2472" i="43"/>
  <c r="AC2472" i="43" s="1"/>
  <c r="AD2472" i="43"/>
  <c r="Z2472" i="43"/>
  <c r="AA2472" i="43" s="1"/>
  <c r="S2473" i="43"/>
  <c r="X2473" i="43"/>
  <c r="W2473" i="43"/>
  <c r="AB2488" i="43"/>
  <c r="AC2488" i="43" s="1"/>
  <c r="AD2488" i="43"/>
  <c r="Z2488" i="43"/>
  <c r="AA2488" i="43" s="1"/>
  <c r="S2489" i="43"/>
  <c r="X2489" i="43"/>
  <c r="W2489" i="43"/>
  <c r="AB2504" i="43"/>
  <c r="AC2504" i="43" s="1"/>
  <c r="AD2504" i="43"/>
  <c r="Z2504" i="43"/>
  <c r="AA2504" i="43" s="1"/>
  <c r="S2505" i="43"/>
  <c r="X2505" i="43"/>
  <c r="W2505" i="43"/>
  <c r="AB2520" i="43"/>
  <c r="AC2520" i="43" s="1"/>
  <c r="AD2520" i="43"/>
  <c r="Z2520" i="43"/>
  <c r="AA2520" i="43" s="1"/>
  <c r="S2521" i="43"/>
  <c r="X2521" i="43"/>
  <c r="W2521" i="43"/>
  <c r="AB2536" i="43"/>
  <c r="AC2536" i="43" s="1"/>
  <c r="AD2536" i="43"/>
  <c r="Z2536" i="43"/>
  <c r="AA2536" i="43" s="1"/>
  <c r="S2537" i="43"/>
  <c r="X2537" i="43"/>
  <c r="W2537" i="43"/>
  <c r="AB2552" i="43"/>
  <c r="AC2552" i="43" s="1"/>
  <c r="AD2552" i="43"/>
  <c r="Z2552" i="43"/>
  <c r="AA2552" i="43" s="1"/>
  <c r="S2553" i="43"/>
  <c r="X2553" i="43"/>
  <c r="W2553" i="43"/>
  <c r="AB2568" i="43"/>
  <c r="AC2568" i="43" s="1"/>
  <c r="AD2568" i="43"/>
  <c r="Z2568" i="43"/>
  <c r="AA2568" i="43" s="1"/>
  <c r="S2569" i="43"/>
  <c r="X2569" i="43"/>
  <c r="W2569" i="43"/>
  <c r="AB2584" i="43"/>
  <c r="AC2584" i="43" s="1"/>
  <c r="AD2584" i="43"/>
  <c r="Z2584" i="43"/>
  <c r="AA2584" i="43" s="1"/>
  <c r="S2585" i="43"/>
  <c r="X2585" i="43"/>
  <c r="W2585" i="43"/>
  <c r="AD2643" i="43"/>
  <c r="Z2643" i="43"/>
  <c r="AA2643" i="43" s="1"/>
  <c r="S2645" i="43"/>
  <c r="X2645" i="43"/>
  <c r="W2645" i="43"/>
  <c r="X2648" i="43"/>
  <c r="W2648" i="43"/>
  <c r="AD2659" i="43"/>
  <c r="Z2659" i="43"/>
  <c r="AA2659" i="43" s="1"/>
  <c r="S2661" i="43"/>
  <c r="X2661" i="43"/>
  <c r="W2661" i="43"/>
  <c r="X2664" i="43"/>
  <c r="W2664" i="43"/>
  <c r="AD2675" i="43"/>
  <c r="Z2675" i="43"/>
  <c r="AA2675" i="43" s="1"/>
  <c r="S2677" i="43"/>
  <c r="X2677" i="43"/>
  <c r="W2677" i="43"/>
  <c r="X2680" i="43"/>
  <c r="W2680" i="43"/>
  <c r="AD2691" i="43"/>
  <c r="Z2691" i="43"/>
  <c r="AA2691" i="43" s="1"/>
  <c r="S2693" i="43"/>
  <c r="X2693" i="43"/>
  <c r="W2693" i="43"/>
  <c r="X2696" i="43"/>
  <c r="W2696" i="43"/>
  <c r="AD2707" i="43"/>
  <c r="Z2707" i="43"/>
  <c r="AA2707" i="43" s="1"/>
  <c r="S2709" i="43"/>
  <c r="X2709" i="43"/>
  <c r="W2709" i="43"/>
  <c r="X2712" i="43"/>
  <c r="W2712" i="43"/>
  <c r="AD2723" i="43"/>
  <c r="Z2723" i="43"/>
  <c r="AA2723" i="43" s="1"/>
  <c r="S2725" i="43"/>
  <c r="X2725" i="43"/>
  <c r="W2725" i="43"/>
  <c r="X2728" i="43"/>
  <c r="W2728" i="43"/>
  <c r="AD2739" i="43"/>
  <c r="Z2739" i="43"/>
  <c r="AA2739" i="43" s="1"/>
  <c r="S2741" i="43"/>
  <c r="X2741" i="43"/>
  <c r="W2741" i="43"/>
  <c r="X2744" i="43"/>
  <c r="W2744" i="43"/>
  <c r="X2756" i="43"/>
  <c r="W2756" i="43"/>
  <c r="AD2759" i="43"/>
  <c r="Z2759" i="43"/>
  <c r="AA2759" i="43" s="1"/>
  <c r="S2761" i="43"/>
  <c r="X2761" i="43"/>
  <c r="W2761" i="43"/>
  <c r="X2772" i="43"/>
  <c r="W2772" i="43"/>
  <c r="AD2775" i="43"/>
  <c r="Z2775" i="43"/>
  <c r="AA2775" i="43" s="1"/>
  <c r="S2777" i="43"/>
  <c r="X2777" i="43"/>
  <c r="W2777" i="43"/>
  <c r="X2788" i="43"/>
  <c r="W2788" i="43"/>
  <c r="AD2791" i="43"/>
  <c r="Z2791" i="43"/>
  <c r="AA2791" i="43" s="1"/>
  <c r="S2793" i="43"/>
  <c r="X2793" i="43"/>
  <c r="W2793" i="43"/>
  <c r="X2804" i="43"/>
  <c r="W2804" i="43"/>
  <c r="AD2807" i="43"/>
  <c r="Z2807" i="43"/>
  <c r="AA2807" i="43" s="1"/>
  <c r="S2809" i="43"/>
  <c r="X2809" i="43"/>
  <c r="W2809" i="43"/>
  <c r="X2820" i="43"/>
  <c r="W2820" i="43"/>
  <c r="AD2823" i="43"/>
  <c r="Z2823" i="43"/>
  <c r="AA2823" i="43" s="1"/>
  <c r="S2825" i="43"/>
  <c r="X2825" i="43"/>
  <c r="W2825" i="43"/>
  <c r="X2836" i="43"/>
  <c r="W2836" i="43"/>
  <c r="W2118" i="43"/>
  <c r="W2122" i="43"/>
  <c r="W2128" i="43"/>
  <c r="W2133" i="43"/>
  <c r="W2139" i="43"/>
  <c r="W2142" i="43"/>
  <c r="W2146" i="43"/>
  <c r="W2152" i="43"/>
  <c r="W2155" i="43"/>
  <c r="W2161" i="43"/>
  <c r="AD2169" i="43"/>
  <c r="W2176" i="43"/>
  <c r="X2176" i="43"/>
  <c r="AD2185" i="43"/>
  <c r="W2192" i="43"/>
  <c r="X2192" i="43"/>
  <c r="AD2197" i="43"/>
  <c r="X2198" i="43"/>
  <c r="AD2202" i="43"/>
  <c r="X2203" i="43"/>
  <c r="AD2208" i="43"/>
  <c r="W2212" i="43"/>
  <c r="W2215" i="43"/>
  <c r="W2220" i="43"/>
  <c r="W2223" i="43"/>
  <c r="W2228" i="43"/>
  <c r="W2231" i="43"/>
  <c r="W2236" i="43"/>
  <c r="W2239" i="43"/>
  <c r="X2241" i="43"/>
  <c r="X2245" i="43"/>
  <c r="X2249" i="43"/>
  <c r="X2253" i="43"/>
  <c r="Z2588" i="43"/>
  <c r="AA2588" i="43" s="1"/>
  <c r="AD2588" i="43"/>
  <c r="W2589" i="43"/>
  <c r="Z2592" i="43"/>
  <c r="AA2592" i="43" s="1"/>
  <c r="AD2592" i="43"/>
  <c r="W2593" i="43"/>
  <c r="Z2596" i="43"/>
  <c r="AA2596" i="43" s="1"/>
  <c r="AD2596" i="43"/>
  <c r="W2597" i="43"/>
  <c r="Z2600" i="43"/>
  <c r="AA2600" i="43" s="1"/>
  <c r="AD2600" i="43"/>
  <c r="W2601" i="43"/>
  <c r="Z2604" i="43"/>
  <c r="AA2604" i="43" s="1"/>
  <c r="AD2604" i="43"/>
  <c r="W2605" i="43"/>
  <c r="Z2608" i="43"/>
  <c r="AA2608" i="43" s="1"/>
  <c r="AD2608" i="43"/>
  <c r="W2609" i="43"/>
  <c r="Z2612" i="43"/>
  <c r="AA2612" i="43" s="1"/>
  <c r="AD2612" i="43"/>
  <c r="W2613" i="43"/>
  <c r="Z2616" i="43"/>
  <c r="AA2616" i="43" s="1"/>
  <c r="AD2616" i="43"/>
  <c r="W2617" i="43"/>
  <c r="Z2620" i="43"/>
  <c r="AA2620" i="43" s="1"/>
  <c r="AD2620" i="43"/>
  <c r="W2621" i="43"/>
  <c r="Z2624" i="43"/>
  <c r="AA2624" i="43" s="1"/>
  <c r="AD2624" i="43"/>
  <c r="W2625" i="43"/>
  <c r="Z2628" i="43"/>
  <c r="AA2628" i="43" s="1"/>
  <c r="AD2628" i="43"/>
  <c r="W2629" i="43"/>
  <c r="Z2632" i="43"/>
  <c r="AA2632" i="43" s="1"/>
  <c r="AD2632" i="43"/>
  <c r="W2633" i="43"/>
  <c r="Z2636" i="43"/>
  <c r="AA2636" i="43" s="1"/>
  <c r="AD2636" i="43"/>
  <c r="W2637" i="43"/>
  <c r="S2641" i="43"/>
  <c r="X2641" i="43"/>
  <c r="W2641" i="43"/>
  <c r="AB2643" i="43"/>
  <c r="AC2643" i="43" s="1"/>
  <c r="X2644" i="43"/>
  <c r="W2644" i="43"/>
  <c r="Z2652" i="43"/>
  <c r="AA2652" i="43" s="1"/>
  <c r="AD2655" i="43"/>
  <c r="Z2655" i="43"/>
  <c r="AA2655" i="43" s="1"/>
  <c r="S2657" i="43"/>
  <c r="X2657" i="43"/>
  <c r="W2657" i="43"/>
  <c r="AB2659" i="43"/>
  <c r="AC2659" i="43" s="1"/>
  <c r="X2660" i="43"/>
  <c r="W2660" i="43"/>
  <c r="Z2668" i="43"/>
  <c r="AA2668" i="43" s="1"/>
  <c r="AD2671" i="43"/>
  <c r="Z2671" i="43"/>
  <c r="AA2671" i="43" s="1"/>
  <c r="S2673" i="43"/>
  <c r="X2673" i="43"/>
  <c r="W2673" i="43"/>
  <c r="AB2675" i="43"/>
  <c r="AC2675" i="43" s="1"/>
  <c r="X2676" i="43"/>
  <c r="W2676" i="43"/>
  <c r="Z2684" i="43"/>
  <c r="AA2684" i="43" s="1"/>
  <c r="AD2687" i="43"/>
  <c r="Z2687" i="43"/>
  <c r="AA2687" i="43" s="1"/>
  <c r="S2689" i="43"/>
  <c r="X2689" i="43"/>
  <c r="W2689" i="43"/>
  <c r="AB2691" i="43"/>
  <c r="AC2691" i="43" s="1"/>
  <c r="X2692" i="43"/>
  <c r="W2692" i="43"/>
  <c r="Z2700" i="43"/>
  <c r="AA2700" i="43" s="1"/>
  <c r="AD2703" i="43"/>
  <c r="Z2703" i="43"/>
  <c r="AA2703" i="43" s="1"/>
  <c r="S2705" i="43"/>
  <c r="X2705" i="43"/>
  <c r="W2705" i="43"/>
  <c r="AB2707" i="43"/>
  <c r="AC2707" i="43" s="1"/>
  <c r="X2708" i="43"/>
  <c r="W2708" i="43"/>
  <c r="Z2716" i="43"/>
  <c r="AA2716" i="43" s="1"/>
  <c r="AD2719" i="43"/>
  <c r="Z2719" i="43"/>
  <c r="AA2719" i="43" s="1"/>
  <c r="S2721" i="43"/>
  <c r="X2721" i="43"/>
  <c r="W2721" i="43"/>
  <c r="AB2723" i="43"/>
  <c r="AC2723" i="43" s="1"/>
  <c r="X2724" i="43"/>
  <c r="W2724" i="43"/>
  <c r="Z2732" i="43"/>
  <c r="AA2732" i="43" s="1"/>
  <c r="AD2735" i="43"/>
  <c r="Z2735" i="43"/>
  <c r="AA2735" i="43" s="1"/>
  <c r="S2737" i="43"/>
  <c r="X2737" i="43"/>
  <c r="W2737" i="43"/>
  <c r="AB2739" i="43"/>
  <c r="AC2739" i="43" s="1"/>
  <c r="X2740" i="43"/>
  <c r="W2740" i="43"/>
  <c r="AD2747" i="43"/>
  <c r="Z2747" i="43"/>
  <c r="AA2747" i="43" s="1"/>
  <c r="S2749" i="43"/>
  <c r="X2749" i="43"/>
  <c r="W2749" i="43"/>
  <c r="Z2752" i="43"/>
  <c r="AA2752" i="43" s="1"/>
  <c r="AB2759" i="43"/>
  <c r="AC2759" i="43" s="1"/>
  <c r="X2760" i="43"/>
  <c r="W2760" i="43"/>
  <c r="AD2763" i="43"/>
  <c r="Z2763" i="43"/>
  <c r="AA2763" i="43" s="1"/>
  <c r="S2765" i="43"/>
  <c r="X2765" i="43"/>
  <c r="W2765" i="43"/>
  <c r="Z2768" i="43"/>
  <c r="AA2768" i="43" s="1"/>
  <c r="AB2775" i="43"/>
  <c r="AC2775" i="43" s="1"/>
  <c r="X2776" i="43"/>
  <c r="W2776" i="43"/>
  <c r="AD2779" i="43"/>
  <c r="Z2779" i="43"/>
  <c r="AA2779" i="43" s="1"/>
  <c r="S2781" i="43"/>
  <c r="X2781" i="43"/>
  <c r="W2781" i="43"/>
  <c r="Z2784" i="43"/>
  <c r="AA2784" i="43" s="1"/>
  <c r="AB2791" i="43"/>
  <c r="AC2791" i="43" s="1"/>
  <c r="X2792" i="43"/>
  <c r="W2792" i="43"/>
  <c r="AD2795" i="43"/>
  <c r="Z2795" i="43"/>
  <c r="AA2795" i="43" s="1"/>
  <c r="S2797" i="43"/>
  <c r="X2797" i="43"/>
  <c r="W2797" i="43"/>
  <c r="Z2800" i="43"/>
  <c r="AA2800" i="43" s="1"/>
  <c r="AB2807" i="43"/>
  <c r="AC2807" i="43" s="1"/>
  <c r="X2808" i="43"/>
  <c r="W2808" i="43"/>
  <c r="AD2811" i="43"/>
  <c r="Z2811" i="43"/>
  <c r="AA2811" i="43" s="1"/>
  <c r="S2813" i="43"/>
  <c r="X2813" i="43"/>
  <c r="W2813" i="43"/>
  <c r="Z2816" i="43"/>
  <c r="AA2816" i="43" s="1"/>
  <c r="AB2823" i="43"/>
  <c r="AC2823" i="43" s="1"/>
  <c r="X2824" i="43"/>
  <c r="W2824" i="43"/>
  <c r="AD2827" i="43"/>
  <c r="Z2827" i="43"/>
  <c r="AA2827" i="43" s="1"/>
  <c r="S2829" i="43"/>
  <c r="X2829" i="43"/>
  <c r="W2829" i="43"/>
  <c r="Z2832" i="43"/>
  <c r="AA2832" i="43" s="1"/>
  <c r="AB2836" i="43"/>
  <c r="AC2836" i="43" s="1"/>
  <c r="AD2836" i="43"/>
  <c r="Z2836" i="43"/>
  <c r="AA2836" i="43" s="1"/>
  <c r="S2837" i="43"/>
  <c r="X2837" i="43"/>
  <c r="W2837" i="43"/>
  <c r="AB2844" i="43"/>
  <c r="AC2844" i="43" s="1"/>
  <c r="AD2844" i="43"/>
  <c r="Z2844" i="43"/>
  <c r="AA2844" i="43" s="1"/>
  <c r="S2845" i="43"/>
  <c r="X2845" i="43"/>
  <c r="W2845" i="43"/>
  <c r="AB2852" i="43"/>
  <c r="AC2852" i="43" s="1"/>
  <c r="AD2852" i="43"/>
  <c r="Z2852" i="43"/>
  <c r="AA2852" i="43" s="1"/>
  <c r="S2853" i="43"/>
  <c r="X2853" i="43"/>
  <c r="W2853" i="43"/>
  <c r="AB2860" i="43"/>
  <c r="AC2860" i="43" s="1"/>
  <c r="AD2860" i="43"/>
  <c r="Z2860" i="43"/>
  <c r="AA2860" i="43" s="1"/>
  <c r="S2861" i="43"/>
  <c r="X2861" i="43"/>
  <c r="W2861" i="43"/>
  <c r="AB2868" i="43"/>
  <c r="AC2868" i="43" s="1"/>
  <c r="AD2868" i="43"/>
  <c r="Z2868" i="43"/>
  <c r="AA2868" i="43" s="1"/>
  <c r="S2869" i="43"/>
  <c r="X2869" i="43"/>
  <c r="W2869" i="43"/>
  <c r="AB2876" i="43"/>
  <c r="AC2876" i="43" s="1"/>
  <c r="AD2876" i="43"/>
  <c r="Z2876" i="43"/>
  <c r="AA2876" i="43" s="1"/>
  <c r="S2877" i="43"/>
  <c r="X2877" i="43"/>
  <c r="W2877" i="43"/>
  <c r="AB2884" i="43"/>
  <c r="AC2884" i="43" s="1"/>
  <c r="AD2884" i="43"/>
  <c r="Z2884" i="43"/>
  <c r="AA2884" i="43" s="1"/>
  <c r="S2885" i="43"/>
  <c r="X2885" i="43"/>
  <c r="W2885" i="43"/>
  <c r="AB2892" i="43"/>
  <c r="AC2892" i="43" s="1"/>
  <c r="AD2892" i="43"/>
  <c r="Z2892" i="43"/>
  <c r="AA2892" i="43" s="1"/>
  <c r="S2893" i="43"/>
  <c r="X2893" i="43"/>
  <c r="W2893" i="43"/>
  <c r="AB2900" i="43"/>
  <c r="AC2900" i="43" s="1"/>
  <c r="AD2900" i="43"/>
  <c r="Z2900" i="43"/>
  <c r="AA2900" i="43" s="1"/>
  <c r="S2901" i="43"/>
  <c r="X2901" i="43"/>
  <c r="W2901" i="43"/>
  <c r="AB2908" i="43"/>
  <c r="AC2908" i="43" s="1"/>
  <c r="AD2908" i="43"/>
  <c r="Z2908" i="43"/>
  <c r="AA2908" i="43" s="1"/>
  <c r="S2909" i="43"/>
  <c r="X2909" i="43"/>
  <c r="W2909" i="43"/>
  <c r="AB2916" i="43"/>
  <c r="AC2916" i="43" s="1"/>
  <c r="AD2916" i="43"/>
  <c r="Z2916" i="43"/>
  <c r="AA2916" i="43" s="1"/>
  <c r="S2917" i="43"/>
  <c r="X2917" i="43"/>
  <c r="W2917" i="43"/>
  <c r="AB2924" i="43"/>
  <c r="AC2924" i="43" s="1"/>
  <c r="AD2924" i="43"/>
  <c r="Z2924" i="43"/>
  <c r="AA2924" i="43" s="1"/>
  <c r="S2925" i="43"/>
  <c r="X2925" i="43"/>
  <c r="W2925" i="43"/>
  <c r="AB2932" i="43"/>
  <c r="AC2932" i="43" s="1"/>
  <c r="AD2932" i="43"/>
  <c r="Z2932" i="43"/>
  <c r="AA2932" i="43" s="1"/>
  <c r="S2933" i="43"/>
  <c r="X2933" i="43"/>
  <c r="W2933" i="43"/>
  <c r="W1947" i="43"/>
  <c r="X1947" i="43"/>
  <c r="P1949" i="43"/>
  <c r="P1950" i="43"/>
  <c r="X1953" i="43"/>
  <c r="W1959" i="43"/>
  <c r="X1959" i="43"/>
  <c r="W1965" i="43"/>
  <c r="X1965" i="43"/>
  <c r="W1968" i="43"/>
  <c r="P1971" i="43"/>
  <c r="P1974" i="43"/>
  <c r="AB1974" i="43"/>
  <c r="AC1974" i="43" s="1"/>
  <c r="W1975" i="43"/>
  <c r="X1975" i="43"/>
  <c r="X1978" i="43"/>
  <c r="P1982" i="43"/>
  <c r="P1987" i="43"/>
  <c r="P1990" i="43"/>
  <c r="P1991" i="43"/>
  <c r="X1996" i="43"/>
  <c r="P2000" i="43"/>
  <c r="P2003" i="43"/>
  <c r="AB2003" i="43"/>
  <c r="AC2003" i="43" s="1"/>
  <c r="W2004" i="43"/>
  <c r="X2004" i="43"/>
  <c r="W2010" i="43"/>
  <c r="P2014" i="43"/>
  <c r="P2020" i="43"/>
  <c r="P2021" i="43"/>
  <c r="AB2021" i="43"/>
  <c r="AC2021" i="43" s="1"/>
  <c r="W2022" i="43"/>
  <c r="X2022" i="43"/>
  <c r="X2027" i="43"/>
  <c r="P2030" i="43"/>
  <c r="P2033" i="43"/>
  <c r="X2033" i="43"/>
  <c r="P2036" i="43"/>
  <c r="P2039" i="43"/>
  <c r="X2039" i="43"/>
  <c r="P2042" i="43"/>
  <c r="P2048" i="43"/>
  <c r="P2054" i="43"/>
  <c r="P2057" i="43"/>
  <c r="X2057" i="43"/>
  <c r="P2060" i="43"/>
  <c r="X2063" i="43"/>
  <c r="P2064" i="43"/>
  <c r="P2069" i="43"/>
  <c r="P2072" i="43"/>
  <c r="X2072" i="43"/>
  <c r="P2079" i="43"/>
  <c r="P2088" i="43"/>
  <c r="X2088" i="43"/>
  <c r="P2095" i="43"/>
  <c r="P2101" i="43"/>
  <c r="P2107" i="43"/>
  <c r="P2110" i="43"/>
  <c r="X2110" i="43"/>
  <c r="P2113" i="43"/>
  <c r="X2114" i="43"/>
  <c r="P2115" i="43"/>
  <c r="Z2117" i="43"/>
  <c r="AA2117" i="43" s="1"/>
  <c r="S2118" i="43"/>
  <c r="P2120" i="43"/>
  <c r="Z2120" i="43"/>
  <c r="AA2120" i="43" s="1"/>
  <c r="Z2121" i="43"/>
  <c r="AA2121" i="43" s="1"/>
  <c r="S2122" i="43"/>
  <c r="P2123" i="43"/>
  <c r="X2123" i="43"/>
  <c r="P2126" i="43"/>
  <c r="Z2126" i="43"/>
  <c r="AA2126" i="43" s="1"/>
  <c r="Z2127" i="43"/>
  <c r="AA2127" i="43" s="1"/>
  <c r="S2128" i="43"/>
  <c r="P2129" i="43"/>
  <c r="X2129" i="43"/>
  <c r="P2132" i="43"/>
  <c r="Z2132" i="43"/>
  <c r="AA2132" i="43" s="1"/>
  <c r="P2138" i="43"/>
  <c r="Z2138" i="43"/>
  <c r="AA2138" i="43" s="1"/>
  <c r="Z2141" i="43"/>
  <c r="AA2141" i="43" s="1"/>
  <c r="S2142" i="43"/>
  <c r="P2144" i="43"/>
  <c r="Z2144" i="43"/>
  <c r="AA2144" i="43" s="1"/>
  <c r="Z2145" i="43"/>
  <c r="AA2145" i="43" s="1"/>
  <c r="S2146" i="43"/>
  <c r="P2147" i="43"/>
  <c r="X2147" i="43"/>
  <c r="P2150" i="43"/>
  <c r="Z2150" i="43"/>
  <c r="AA2150" i="43" s="1"/>
  <c r="Z2151" i="43"/>
  <c r="AA2151" i="43" s="1"/>
  <c r="S2152" i="43"/>
  <c r="X2153" i="43"/>
  <c r="P2154" i="43"/>
  <c r="Z2154" i="43"/>
  <c r="AA2154" i="43" s="1"/>
  <c r="Z2157" i="43"/>
  <c r="AA2157" i="43" s="1"/>
  <c r="P2159" i="43"/>
  <c r="Z2160" i="43"/>
  <c r="AA2160" i="43" s="1"/>
  <c r="S2161" i="43"/>
  <c r="W2164" i="43"/>
  <c r="X2164" i="43"/>
  <c r="P2165" i="43"/>
  <c r="X2166" i="43"/>
  <c r="P2167" i="43"/>
  <c r="P2168" i="43"/>
  <c r="S2176" i="43"/>
  <c r="AB2177" i="43"/>
  <c r="AC2177" i="43" s="1"/>
  <c r="W2178" i="43"/>
  <c r="X2178" i="43"/>
  <c r="P2179" i="43"/>
  <c r="X2180" i="43"/>
  <c r="P2181" i="43"/>
  <c r="X2182" i="43"/>
  <c r="P2183" i="43"/>
  <c r="P2184" i="43"/>
  <c r="S2192" i="43"/>
  <c r="AB2193" i="43"/>
  <c r="AC2193" i="43" s="1"/>
  <c r="W2194" i="43"/>
  <c r="X2194" i="43"/>
  <c r="P2195" i="43"/>
  <c r="S2196" i="43"/>
  <c r="AB2196" i="43"/>
  <c r="AC2196" i="43" s="1"/>
  <c r="X2199" i="43"/>
  <c r="S2200" i="43"/>
  <c r="AB2200" i="43"/>
  <c r="AC2200" i="43" s="1"/>
  <c r="AB2203" i="43"/>
  <c r="AC2203" i="43" s="1"/>
  <c r="X2205" i="43"/>
  <c r="AB2205" i="43"/>
  <c r="AC2205" i="43" s="1"/>
  <c r="W2210" i="43"/>
  <c r="P2211" i="43"/>
  <c r="Z2211" i="43"/>
  <c r="AA2211" i="43" s="1"/>
  <c r="W2213" i="43"/>
  <c r="Z2214" i="43"/>
  <c r="AA2214" i="43" s="1"/>
  <c r="S2215" i="43"/>
  <c r="W2218" i="43"/>
  <c r="P2219" i="43"/>
  <c r="Z2219" i="43"/>
  <c r="AA2219" i="43" s="1"/>
  <c r="W2221" i="43"/>
  <c r="Z2222" i="43"/>
  <c r="AA2222" i="43" s="1"/>
  <c r="S2223" i="43"/>
  <c r="W2226" i="43"/>
  <c r="P2227" i="43"/>
  <c r="Z2227" i="43"/>
  <c r="AA2227" i="43" s="1"/>
  <c r="W2229" i="43"/>
  <c r="Z2230" i="43"/>
  <c r="AA2230" i="43" s="1"/>
  <c r="S2231" i="43"/>
  <c r="X2232" i="43"/>
  <c r="W2234" i="43"/>
  <c r="P2235" i="43"/>
  <c r="Z2235" i="43"/>
  <c r="AA2235" i="43" s="1"/>
  <c r="W2237" i="43"/>
  <c r="Z2238" i="43"/>
  <c r="AA2238" i="43" s="1"/>
  <c r="S2239" i="43"/>
  <c r="P2240" i="43"/>
  <c r="X2240" i="43"/>
  <c r="Z2243" i="43"/>
  <c r="AA2243" i="43" s="1"/>
  <c r="X2244" i="43"/>
  <c r="Z2247" i="43"/>
  <c r="AA2247" i="43" s="1"/>
  <c r="X2248" i="43"/>
  <c r="Z2251" i="43"/>
  <c r="AA2251" i="43" s="1"/>
  <c r="X2252" i="43"/>
  <c r="Z2255" i="43"/>
  <c r="AA2255" i="43" s="1"/>
  <c r="W2256" i="43"/>
  <c r="Z2259" i="43"/>
  <c r="AA2259" i="43" s="1"/>
  <c r="W2260" i="43"/>
  <c r="Z2263" i="43"/>
  <c r="AA2263" i="43" s="1"/>
  <c r="W2264" i="43"/>
  <c r="Z2267" i="43"/>
  <c r="AA2267" i="43" s="1"/>
  <c r="W2268" i="43"/>
  <c r="Z2271" i="43"/>
  <c r="AA2271" i="43" s="1"/>
  <c r="W2272" i="43"/>
  <c r="Z2275" i="43"/>
  <c r="AA2275" i="43" s="1"/>
  <c r="W2276" i="43"/>
  <c r="Z2279" i="43"/>
  <c r="AA2279" i="43" s="1"/>
  <c r="W2280" i="43"/>
  <c r="Z2283" i="43"/>
  <c r="AA2283" i="43" s="1"/>
  <c r="W2284" i="43"/>
  <c r="Z2287" i="43"/>
  <c r="AA2287" i="43" s="1"/>
  <c r="W2288" i="43"/>
  <c r="Z2291" i="43"/>
  <c r="AA2291" i="43" s="1"/>
  <c r="W2292" i="43"/>
  <c r="Z2295" i="43"/>
  <c r="AA2295" i="43" s="1"/>
  <c r="W2296" i="43"/>
  <c r="Z2299" i="43"/>
  <c r="AA2299" i="43" s="1"/>
  <c r="W2300" i="43"/>
  <c r="Z2303" i="43"/>
  <c r="AA2303" i="43" s="1"/>
  <c r="W2304" i="43"/>
  <c r="Z2307" i="43"/>
  <c r="AA2307" i="43" s="1"/>
  <c r="W2308" i="43"/>
  <c r="Z2311" i="43"/>
  <c r="AA2311" i="43" s="1"/>
  <c r="W2312" i="43"/>
  <c r="Z2315" i="43"/>
  <c r="AA2315" i="43" s="1"/>
  <c r="W2316" i="43"/>
  <c r="Z2319" i="43"/>
  <c r="AA2319" i="43" s="1"/>
  <c r="W2320" i="43"/>
  <c r="Z2323" i="43"/>
  <c r="AA2323" i="43" s="1"/>
  <c r="W2324" i="43"/>
  <c r="Z2327" i="43"/>
  <c r="AA2327" i="43" s="1"/>
  <c r="W2328" i="43"/>
  <c r="Z2331" i="43"/>
  <c r="AA2331" i="43" s="1"/>
  <c r="W2332" i="43"/>
  <c r="Z2335" i="43"/>
  <c r="AA2335" i="43" s="1"/>
  <c r="W2336" i="43"/>
  <c r="Z2339" i="43"/>
  <c r="AA2339" i="43" s="1"/>
  <c r="W2340" i="43"/>
  <c r="Z2343" i="43"/>
  <c r="AA2343" i="43" s="1"/>
  <c r="W2344" i="43"/>
  <c r="Z2347" i="43"/>
  <c r="AA2347" i="43" s="1"/>
  <c r="W2348" i="43"/>
  <c r="Z2351" i="43"/>
  <c r="AA2351" i="43" s="1"/>
  <c r="W2352" i="43"/>
  <c r="Z2355" i="43"/>
  <c r="AA2355" i="43" s="1"/>
  <c r="W2356" i="43"/>
  <c r="Z2359" i="43"/>
  <c r="AA2359" i="43" s="1"/>
  <c r="W2360" i="43"/>
  <c r="Z2363" i="43"/>
  <c r="AA2363" i="43" s="1"/>
  <c r="W2364" i="43"/>
  <c r="Z2367" i="43"/>
  <c r="AA2367" i="43" s="1"/>
  <c r="W2368" i="43"/>
  <c r="Z2371" i="43"/>
  <c r="AA2371" i="43" s="1"/>
  <c r="W2372" i="43"/>
  <c r="Z2375" i="43"/>
  <c r="AA2375" i="43" s="1"/>
  <c r="W2376" i="43"/>
  <c r="Z2379" i="43"/>
  <c r="AA2379" i="43" s="1"/>
  <c r="W2380" i="43"/>
  <c r="Z2383" i="43"/>
  <c r="AA2383" i="43" s="1"/>
  <c r="W2384" i="43"/>
  <c r="Z2387" i="43"/>
  <c r="AA2387" i="43" s="1"/>
  <c r="W2388" i="43"/>
  <c r="Z2391" i="43"/>
  <c r="AA2391" i="43" s="1"/>
  <c r="W2392" i="43"/>
  <c r="Z2395" i="43"/>
  <c r="AA2395" i="43" s="1"/>
  <c r="W2396" i="43"/>
  <c r="Z2399" i="43"/>
  <c r="AA2399" i="43" s="1"/>
  <c r="W2400" i="43"/>
  <c r="Z2403" i="43"/>
  <c r="AA2403" i="43" s="1"/>
  <c r="W2404" i="43"/>
  <c r="Z2407" i="43"/>
  <c r="AA2407" i="43" s="1"/>
  <c r="W2408" i="43"/>
  <c r="Z2411" i="43"/>
  <c r="AA2411" i="43" s="1"/>
  <c r="W2412" i="43"/>
  <c r="Z2415" i="43"/>
  <c r="AA2415" i="43" s="1"/>
  <c r="W2416" i="43"/>
  <c r="Z2419" i="43"/>
  <c r="AA2419" i="43" s="1"/>
  <c r="W2420" i="43"/>
  <c r="Z2423" i="43"/>
  <c r="AA2423" i="43" s="1"/>
  <c r="W2424" i="43"/>
  <c r="Z2427" i="43"/>
  <c r="AA2427" i="43" s="1"/>
  <c r="W2428" i="43"/>
  <c r="Z2431" i="43"/>
  <c r="AA2431" i="43" s="1"/>
  <c r="W2432" i="43"/>
  <c r="Z2435" i="43"/>
  <c r="AA2435" i="43" s="1"/>
  <c r="W2436" i="43"/>
  <c r="Z2439" i="43"/>
  <c r="AA2439" i="43" s="1"/>
  <c r="W2440" i="43"/>
  <c r="Z2443" i="43"/>
  <c r="AA2443" i="43" s="1"/>
  <c r="W2444" i="43"/>
  <c r="Z2447" i="43"/>
  <c r="AA2447" i="43" s="1"/>
  <c r="W2448" i="43"/>
  <c r="Z2451" i="43"/>
  <c r="AA2451" i="43" s="1"/>
  <c r="W2452" i="43"/>
  <c r="Z2455" i="43"/>
  <c r="AA2455" i="43" s="1"/>
  <c r="W2456" i="43"/>
  <c r="Z2459" i="43"/>
  <c r="AA2459" i="43" s="1"/>
  <c r="W2460" i="43"/>
  <c r="Z2463" i="43"/>
  <c r="AA2463" i="43" s="1"/>
  <c r="W2464" i="43"/>
  <c r="Z2467" i="43"/>
  <c r="AA2467" i="43" s="1"/>
  <c r="W2468" i="43"/>
  <c r="Z2471" i="43"/>
  <c r="AA2471" i="43" s="1"/>
  <c r="W2472" i="43"/>
  <c r="Z2475" i="43"/>
  <c r="AA2475" i="43" s="1"/>
  <c r="W2476" i="43"/>
  <c r="Z2479" i="43"/>
  <c r="AA2479" i="43" s="1"/>
  <c r="W2480" i="43"/>
  <c r="Z2483" i="43"/>
  <c r="AA2483" i="43" s="1"/>
  <c r="W2484" i="43"/>
  <c r="Z2487" i="43"/>
  <c r="AA2487" i="43" s="1"/>
  <c r="W2488" i="43"/>
  <c r="Z2491" i="43"/>
  <c r="AA2491" i="43" s="1"/>
  <c r="W2492" i="43"/>
  <c r="Z2495" i="43"/>
  <c r="AA2495" i="43" s="1"/>
  <c r="W2496" i="43"/>
  <c r="Z2499" i="43"/>
  <c r="AA2499" i="43" s="1"/>
  <c r="W2500" i="43"/>
  <c r="Z2503" i="43"/>
  <c r="AA2503" i="43" s="1"/>
  <c r="W2504" i="43"/>
  <c r="Z2507" i="43"/>
  <c r="AA2507" i="43" s="1"/>
  <c r="W2508" i="43"/>
  <c r="Z2511" i="43"/>
  <c r="AA2511" i="43" s="1"/>
  <c r="W2512" i="43"/>
  <c r="Z2515" i="43"/>
  <c r="AA2515" i="43" s="1"/>
  <c r="W2516" i="43"/>
  <c r="Z2519" i="43"/>
  <c r="AA2519" i="43" s="1"/>
  <c r="W2520" i="43"/>
  <c r="Z2523" i="43"/>
  <c r="AA2523" i="43" s="1"/>
  <c r="W2524" i="43"/>
  <c r="Z2527" i="43"/>
  <c r="AA2527" i="43" s="1"/>
  <c r="W2528" i="43"/>
  <c r="Z2531" i="43"/>
  <c r="AA2531" i="43" s="1"/>
  <c r="W2532" i="43"/>
  <c r="Z2535" i="43"/>
  <c r="AA2535" i="43" s="1"/>
  <c r="W2536" i="43"/>
  <c r="Z2539" i="43"/>
  <c r="AA2539" i="43" s="1"/>
  <c r="W2540" i="43"/>
  <c r="Z2543" i="43"/>
  <c r="AA2543" i="43" s="1"/>
  <c r="W2544" i="43"/>
  <c r="Z2547" i="43"/>
  <c r="AA2547" i="43" s="1"/>
  <c r="W2548" i="43"/>
  <c r="Z2551" i="43"/>
  <c r="AA2551" i="43" s="1"/>
  <c r="W2552" i="43"/>
  <c r="Z2555" i="43"/>
  <c r="AA2555" i="43" s="1"/>
  <c r="W2556" i="43"/>
  <c r="Z2559" i="43"/>
  <c r="AA2559" i="43" s="1"/>
  <c r="W2560" i="43"/>
  <c r="Z2563" i="43"/>
  <c r="AA2563" i="43" s="1"/>
  <c r="W2564" i="43"/>
  <c r="Z2567" i="43"/>
  <c r="AA2567" i="43" s="1"/>
  <c r="W2568" i="43"/>
  <c r="Z2571" i="43"/>
  <c r="AA2571" i="43" s="1"/>
  <c r="W2572" i="43"/>
  <c r="Z2575" i="43"/>
  <c r="AA2575" i="43" s="1"/>
  <c r="W2576" i="43"/>
  <c r="Z2579" i="43"/>
  <c r="AA2579" i="43" s="1"/>
  <c r="W2580" i="43"/>
  <c r="Z2583" i="43"/>
  <c r="AA2583" i="43" s="1"/>
  <c r="W2584" i="43"/>
  <c r="Z2587" i="43"/>
  <c r="AA2587" i="43" s="1"/>
  <c r="W2588" i="43"/>
  <c r="X2589" i="43"/>
  <c r="Z2591" i="43"/>
  <c r="AA2591" i="43" s="1"/>
  <c r="W2592" i="43"/>
  <c r="X2593" i="43"/>
  <c r="Z2595" i="43"/>
  <c r="AA2595" i="43" s="1"/>
  <c r="W2596" i="43"/>
  <c r="X2597" i="43"/>
  <c r="Z2599" i="43"/>
  <c r="AA2599" i="43" s="1"/>
  <c r="W2600" i="43"/>
  <c r="X2601" i="43"/>
  <c r="Z2603" i="43"/>
  <c r="AA2603" i="43" s="1"/>
  <c r="W2604" i="43"/>
  <c r="X2605" i="43"/>
  <c r="Z2607" i="43"/>
  <c r="AA2607" i="43" s="1"/>
  <c r="W2608" i="43"/>
  <c r="X2609" i="43"/>
  <c r="Z2611" i="43"/>
  <c r="AA2611" i="43" s="1"/>
  <c r="W2612" i="43"/>
  <c r="X2613" i="43"/>
  <c r="Z2615" i="43"/>
  <c r="AA2615" i="43" s="1"/>
  <c r="W2616" i="43"/>
  <c r="X2617" i="43"/>
  <c r="Z2619" i="43"/>
  <c r="AA2619" i="43" s="1"/>
  <c r="W2620" i="43"/>
  <c r="X2621" i="43"/>
  <c r="Z2623" i="43"/>
  <c r="AA2623" i="43" s="1"/>
  <c r="W2624" i="43"/>
  <c r="X2625" i="43"/>
  <c r="Z2627" i="43"/>
  <c r="AA2627" i="43" s="1"/>
  <c r="W2628" i="43"/>
  <c r="X2629" i="43"/>
  <c r="Z2631" i="43"/>
  <c r="AA2631" i="43" s="1"/>
  <c r="W2632" i="43"/>
  <c r="X2633" i="43"/>
  <c r="Z2635" i="43"/>
  <c r="AA2635" i="43" s="1"/>
  <c r="W2636" i="43"/>
  <c r="X2637" i="43"/>
  <c r="Z2639" i="43"/>
  <c r="AA2639" i="43" s="1"/>
  <c r="X2640" i="43"/>
  <c r="Z2648" i="43"/>
  <c r="AA2648" i="43" s="1"/>
  <c r="S2650" i="43"/>
  <c r="AD2651" i="43"/>
  <c r="Z2651" i="43"/>
  <c r="AA2651" i="43" s="1"/>
  <c r="S2653" i="43"/>
  <c r="X2653" i="43"/>
  <c r="W2653" i="43"/>
  <c r="AB2655" i="43"/>
  <c r="AC2655" i="43" s="1"/>
  <c r="X2656" i="43"/>
  <c r="W2656" i="43"/>
  <c r="Z2664" i="43"/>
  <c r="AA2664" i="43" s="1"/>
  <c r="S2666" i="43"/>
  <c r="AD2667" i="43"/>
  <c r="Z2667" i="43"/>
  <c r="AA2667" i="43" s="1"/>
  <c r="S2669" i="43"/>
  <c r="X2669" i="43"/>
  <c r="W2669" i="43"/>
  <c r="AB2671" i="43"/>
  <c r="AC2671" i="43" s="1"/>
  <c r="X2672" i="43"/>
  <c r="W2672" i="43"/>
  <c r="Z2680" i="43"/>
  <c r="AA2680" i="43" s="1"/>
  <c r="S2682" i="43"/>
  <c r="AD2683" i="43"/>
  <c r="Z2683" i="43"/>
  <c r="AA2683" i="43" s="1"/>
  <c r="S2685" i="43"/>
  <c r="X2685" i="43"/>
  <c r="W2685" i="43"/>
  <c r="AB2687" i="43"/>
  <c r="AC2687" i="43" s="1"/>
  <c r="X2688" i="43"/>
  <c r="W2688" i="43"/>
  <c r="Z2696" i="43"/>
  <c r="AA2696" i="43" s="1"/>
  <c r="S2698" i="43"/>
  <c r="AD2699" i="43"/>
  <c r="Z2699" i="43"/>
  <c r="AA2699" i="43" s="1"/>
  <c r="S2701" i="43"/>
  <c r="X2701" i="43"/>
  <c r="W2701" i="43"/>
  <c r="AB2703" i="43"/>
  <c r="AC2703" i="43" s="1"/>
  <c r="X2704" i="43"/>
  <c r="W2704" i="43"/>
  <c r="Z2712" i="43"/>
  <c r="AA2712" i="43" s="1"/>
  <c r="S2714" i="43"/>
  <c r="AD2715" i="43"/>
  <c r="Z2715" i="43"/>
  <c r="AA2715" i="43" s="1"/>
  <c r="S2717" i="43"/>
  <c r="X2717" i="43"/>
  <c r="W2717" i="43"/>
  <c r="AB2719" i="43"/>
  <c r="AC2719" i="43" s="1"/>
  <c r="X2720" i="43"/>
  <c r="W2720" i="43"/>
  <c r="Z2728" i="43"/>
  <c r="AA2728" i="43" s="1"/>
  <c r="S2730" i="43"/>
  <c r="AD2731" i="43"/>
  <c r="Z2731" i="43"/>
  <c r="AA2731" i="43" s="1"/>
  <c r="S2733" i="43"/>
  <c r="X2733" i="43"/>
  <c r="W2733" i="43"/>
  <c r="AB2735" i="43"/>
  <c r="AC2735" i="43" s="1"/>
  <c r="X2736" i="43"/>
  <c r="W2736" i="43"/>
  <c r="Z2744" i="43"/>
  <c r="AA2744" i="43" s="1"/>
  <c r="S2746" i="43"/>
  <c r="AB2747" i="43"/>
  <c r="AC2747" i="43" s="1"/>
  <c r="X2748" i="43"/>
  <c r="W2748" i="43"/>
  <c r="AD2751" i="43"/>
  <c r="Z2751" i="43"/>
  <c r="AA2751" i="43" s="1"/>
  <c r="S2753" i="43"/>
  <c r="X2753" i="43"/>
  <c r="W2753" i="43"/>
  <c r="Z2756" i="43"/>
  <c r="AA2756" i="43" s="1"/>
  <c r="AB2763" i="43"/>
  <c r="AC2763" i="43" s="1"/>
  <c r="X2764" i="43"/>
  <c r="W2764" i="43"/>
  <c r="AD2767" i="43"/>
  <c r="Z2767" i="43"/>
  <c r="AA2767" i="43" s="1"/>
  <c r="S2769" i="43"/>
  <c r="X2769" i="43"/>
  <c r="W2769" i="43"/>
  <c r="Z2772" i="43"/>
  <c r="AA2772" i="43" s="1"/>
  <c r="AB2779" i="43"/>
  <c r="AC2779" i="43" s="1"/>
  <c r="X2780" i="43"/>
  <c r="W2780" i="43"/>
  <c r="AD2783" i="43"/>
  <c r="Z2783" i="43"/>
  <c r="AA2783" i="43" s="1"/>
  <c r="S2785" i="43"/>
  <c r="X2785" i="43"/>
  <c r="W2785" i="43"/>
  <c r="Z2788" i="43"/>
  <c r="AA2788" i="43" s="1"/>
  <c r="AB2795" i="43"/>
  <c r="AC2795" i="43" s="1"/>
  <c r="X2796" i="43"/>
  <c r="W2796" i="43"/>
  <c r="AD2799" i="43"/>
  <c r="Z2799" i="43"/>
  <c r="AA2799" i="43" s="1"/>
  <c r="S2801" i="43"/>
  <c r="X2801" i="43"/>
  <c r="W2801" i="43"/>
  <c r="Z2804" i="43"/>
  <c r="AA2804" i="43" s="1"/>
  <c r="AB2811" i="43"/>
  <c r="AC2811" i="43" s="1"/>
  <c r="X2812" i="43"/>
  <c r="W2812" i="43"/>
  <c r="AD2815" i="43"/>
  <c r="Z2815" i="43"/>
  <c r="AA2815" i="43" s="1"/>
  <c r="S2817" i="43"/>
  <c r="X2817" i="43"/>
  <c r="W2817" i="43"/>
  <c r="Z2820" i="43"/>
  <c r="AA2820" i="43" s="1"/>
  <c r="AB2827" i="43"/>
  <c r="AC2827" i="43" s="1"/>
  <c r="X2828" i="43"/>
  <c r="W2828" i="43"/>
  <c r="AD2831" i="43"/>
  <c r="Z2831" i="43"/>
  <c r="AA2831" i="43" s="1"/>
  <c r="S2833" i="43"/>
  <c r="X2833" i="43"/>
  <c r="W2833" i="43"/>
  <c r="X1949" i="43"/>
  <c r="W1952" i="43"/>
  <c r="X1961" i="43"/>
  <c r="W1970" i="43"/>
  <c r="X1971" i="43"/>
  <c r="X1973" i="43"/>
  <c r="X1982" i="43"/>
  <c r="X1990" i="43"/>
  <c r="W1995" i="43"/>
  <c r="W1999" i="43"/>
  <c r="X2000" i="43"/>
  <c r="X2002" i="43"/>
  <c r="X2006" i="43"/>
  <c r="X2014" i="43"/>
  <c r="X2020" i="43"/>
  <c r="X2023" i="43"/>
  <c r="W2026" i="43"/>
  <c r="X2051" i="43"/>
  <c r="X2067" i="43"/>
  <c r="X2076" i="43"/>
  <c r="X2086" i="43"/>
  <c r="X2092" i="43"/>
  <c r="X2104" i="43"/>
  <c r="X2117" i="43"/>
  <c r="X2141" i="43"/>
  <c r="X2157" i="43"/>
  <c r="X2168" i="43"/>
  <c r="P2169" i="43"/>
  <c r="X2184" i="43"/>
  <c r="P2185" i="43"/>
  <c r="Z2209" i="43"/>
  <c r="AA2209" i="43" s="1"/>
  <c r="Z2212" i="43"/>
  <c r="AA2212" i="43" s="1"/>
  <c r="S2213" i="43"/>
  <c r="Z2217" i="43"/>
  <c r="AA2217" i="43" s="1"/>
  <c r="Z2220" i="43"/>
  <c r="AA2220" i="43" s="1"/>
  <c r="S2221" i="43"/>
  <c r="Z2225" i="43"/>
  <c r="AA2225" i="43" s="1"/>
  <c r="Z2228" i="43"/>
  <c r="AA2228" i="43" s="1"/>
  <c r="S2229" i="43"/>
  <c r="Z2233" i="43"/>
  <c r="AA2233" i="43" s="1"/>
  <c r="Z2236" i="43"/>
  <c r="AA2236" i="43" s="1"/>
  <c r="S2237" i="43"/>
  <c r="X2238" i="43"/>
  <c r="Z2338" i="43"/>
  <c r="AA2338" i="43" s="1"/>
  <c r="Z2342" i="43"/>
  <c r="AA2342" i="43" s="1"/>
  <c r="Z2346" i="43"/>
  <c r="AA2346" i="43" s="1"/>
  <c r="Z2350" i="43"/>
  <c r="AA2350" i="43" s="1"/>
  <c r="Z2354" i="43"/>
  <c r="AA2354" i="43" s="1"/>
  <c r="Z2358" i="43"/>
  <c r="AA2358" i="43" s="1"/>
  <c r="Z2362" i="43"/>
  <c r="AA2362" i="43" s="1"/>
  <c r="Z2366" i="43"/>
  <c r="AA2366" i="43" s="1"/>
  <c r="Z2370" i="43"/>
  <c r="AA2370" i="43" s="1"/>
  <c r="Z2374" i="43"/>
  <c r="AA2374" i="43" s="1"/>
  <c r="Z2378" i="43"/>
  <c r="AA2378" i="43" s="1"/>
  <c r="Z2382" i="43"/>
  <c r="AA2382" i="43" s="1"/>
  <c r="Z2386" i="43"/>
  <c r="AA2386" i="43" s="1"/>
  <c r="Z2390" i="43"/>
  <c r="AA2390" i="43" s="1"/>
  <c r="Z2394" i="43"/>
  <c r="AA2394" i="43" s="1"/>
  <c r="Z2398" i="43"/>
  <c r="AA2398" i="43" s="1"/>
  <c r="Z2402" i="43"/>
  <c r="AA2402" i="43" s="1"/>
  <c r="Z2406" i="43"/>
  <c r="AA2406" i="43" s="1"/>
  <c r="Z2410" i="43"/>
  <c r="AA2410" i="43" s="1"/>
  <c r="Z2414" i="43"/>
  <c r="AA2414" i="43" s="1"/>
  <c r="Z2418" i="43"/>
  <c r="AA2418" i="43" s="1"/>
  <c r="Z2422" i="43"/>
  <c r="AA2422" i="43" s="1"/>
  <c r="Z2426" i="43"/>
  <c r="AA2426" i="43" s="1"/>
  <c r="Z2430" i="43"/>
  <c r="AA2430" i="43" s="1"/>
  <c r="Z2434" i="43"/>
  <c r="AA2434" i="43" s="1"/>
  <c r="Z2438" i="43"/>
  <c r="AA2438" i="43" s="1"/>
  <c r="Z2442" i="43"/>
  <c r="AA2442" i="43" s="1"/>
  <c r="Z2446" i="43"/>
  <c r="AA2446" i="43" s="1"/>
  <c r="Z2450" i="43"/>
  <c r="AA2450" i="43" s="1"/>
  <c r="Z2454" i="43"/>
  <c r="AA2454" i="43" s="1"/>
  <c r="Z2458" i="43"/>
  <c r="AA2458" i="43" s="1"/>
  <c r="Z2462" i="43"/>
  <c r="AA2462" i="43" s="1"/>
  <c r="Z2466" i="43"/>
  <c r="AA2466" i="43" s="1"/>
  <c r="Z2470" i="43"/>
  <c r="AA2470" i="43" s="1"/>
  <c r="Z2474" i="43"/>
  <c r="AA2474" i="43" s="1"/>
  <c r="Z2478" i="43"/>
  <c r="AA2478" i="43" s="1"/>
  <c r="Z2482" i="43"/>
  <c r="AA2482" i="43" s="1"/>
  <c r="Z2486" i="43"/>
  <c r="AA2486" i="43" s="1"/>
  <c r="Z2490" i="43"/>
  <c r="AA2490" i="43" s="1"/>
  <c r="Z2494" i="43"/>
  <c r="AA2494" i="43" s="1"/>
  <c r="Z2498" i="43"/>
  <c r="AA2498" i="43" s="1"/>
  <c r="Z2502" i="43"/>
  <c r="AA2502" i="43" s="1"/>
  <c r="Z2506" i="43"/>
  <c r="AA2506" i="43" s="1"/>
  <c r="Z2510" i="43"/>
  <c r="AA2510" i="43" s="1"/>
  <c r="Z2514" i="43"/>
  <c r="AA2514" i="43" s="1"/>
  <c r="Z2518" i="43"/>
  <c r="AA2518" i="43" s="1"/>
  <c r="Z2522" i="43"/>
  <c r="AA2522" i="43" s="1"/>
  <c r="Z2526" i="43"/>
  <c r="AA2526" i="43" s="1"/>
  <c r="Z2530" i="43"/>
  <c r="AA2530" i="43" s="1"/>
  <c r="Z2534" i="43"/>
  <c r="AA2534" i="43" s="1"/>
  <c r="Z2538" i="43"/>
  <c r="AA2538" i="43" s="1"/>
  <c r="Z2542" i="43"/>
  <c r="AA2542" i="43" s="1"/>
  <c r="Z2546" i="43"/>
  <c r="AA2546" i="43" s="1"/>
  <c r="Z2550" i="43"/>
  <c r="AA2550" i="43" s="1"/>
  <c r="Z2554" i="43"/>
  <c r="AA2554" i="43" s="1"/>
  <c r="Z2558" i="43"/>
  <c r="AA2558" i="43" s="1"/>
  <c r="Z2562" i="43"/>
  <c r="AA2562" i="43" s="1"/>
  <c r="Z2566" i="43"/>
  <c r="AA2566" i="43" s="1"/>
  <c r="Z2570" i="43"/>
  <c r="AA2570" i="43" s="1"/>
  <c r="Z2574" i="43"/>
  <c r="AA2574" i="43" s="1"/>
  <c r="Z2578" i="43"/>
  <c r="AA2578" i="43" s="1"/>
  <c r="Z2582" i="43"/>
  <c r="AA2582" i="43" s="1"/>
  <c r="Z2586" i="43"/>
  <c r="AA2586" i="43" s="1"/>
  <c r="Z2590" i="43"/>
  <c r="AA2590" i="43" s="1"/>
  <c r="Z2594" i="43"/>
  <c r="AA2594" i="43" s="1"/>
  <c r="Z2598" i="43"/>
  <c r="AA2598" i="43" s="1"/>
  <c r="Z2602" i="43"/>
  <c r="AA2602" i="43" s="1"/>
  <c r="Z2606" i="43"/>
  <c r="AA2606" i="43" s="1"/>
  <c r="Z2610" i="43"/>
  <c r="AA2610" i="43" s="1"/>
  <c r="Z2614" i="43"/>
  <c r="AA2614" i="43" s="1"/>
  <c r="Z2618" i="43"/>
  <c r="AA2618" i="43" s="1"/>
  <c r="Z2622" i="43"/>
  <c r="AA2622" i="43" s="1"/>
  <c r="Z2626" i="43"/>
  <c r="AA2626" i="43" s="1"/>
  <c r="Z2630" i="43"/>
  <c r="AA2630" i="43" s="1"/>
  <c r="Z2634" i="43"/>
  <c r="AA2634" i="43" s="1"/>
  <c r="Z2638" i="43"/>
  <c r="AA2638" i="43" s="1"/>
  <c r="Z2644" i="43"/>
  <c r="AA2644" i="43" s="1"/>
  <c r="S2646" i="43"/>
  <c r="AD2647" i="43"/>
  <c r="Z2647" i="43"/>
  <c r="AA2647" i="43" s="1"/>
  <c r="S2648" i="43"/>
  <c r="S2649" i="43"/>
  <c r="X2649" i="43"/>
  <c r="W2649" i="43"/>
  <c r="AB2651" i="43"/>
  <c r="AC2651" i="43" s="1"/>
  <c r="X2652" i="43"/>
  <c r="W2652" i="43"/>
  <c r="AD2652" i="43"/>
  <c r="Z2660" i="43"/>
  <c r="AA2660" i="43" s="1"/>
  <c r="S2662" i="43"/>
  <c r="AD2663" i="43"/>
  <c r="Z2663" i="43"/>
  <c r="AA2663" i="43" s="1"/>
  <c r="S2664" i="43"/>
  <c r="S2665" i="43"/>
  <c r="X2665" i="43"/>
  <c r="W2665" i="43"/>
  <c r="AB2667" i="43"/>
  <c r="AC2667" i="43" s="1"/>
  <c r="X2668" i="43"/>
  <c r="W2668" i="43"/>
  <c r="AD2668" i="43"/>
  <c r="Z2676" i="43"/>
  <c r="AA2676" i="43" s="1"/>
  <c r="S2678" i="43"/>
  <c r="AD2679" i="43"/>
  <c r="Z2679" i="43"/>
  <c r="AA2679" i="43" s="1"/>
  <c r="S2680" i="43"/>
  <c r="S2681" i="43"/>
  <c r="X2681" i="43"/>
  <c r="W2681" i="43"/>
  <c r="AB2683" i="43"/>
  <c r="AC2683" i="43" s="1"/>
  <c r="X2684" i="43"/>
  <c r="W2684" i="43"/>
  <c r="AD2684" i="43"/>
  <c r="Z2692" i="43"/>
  <c r="AA2692" i="43" s="1"/>
  <c r="S2694" i="43"/>
  <c r="AD2695" i="43"/>
  <c r="Z2695" i="43"/>
  <c r="AA2695" i="43" s="1"/>
  <c r="S2696" i="43"/>
  <c r="S2697" i="43"/>
  <c r="X2697" i="43"/>
  <c r="W2697" i="43"/>
  <c r="AB2699" i="43"/>
  <c r="AC2699" i="43" s="1"/>
  <c r="X2700" i="43"/>
  <c r="W2700" i="43"/>
  <c r="AD2700" i="43"/>
  <c r="Z2708" i="43"/>
  <c r="AA2708" i="43" s="1"/>
  <c r="S2710" i="43"/>
  <c r="AD2711" i="43"/>
  <c r="Z2711" i="43"/>
  <c r="AA2711" i="43" s="1"/>
  <c r="S2712" i="43"/>
  <c r="S2713" i="43"/>
  <c r="X2713" i="43"/>
  <c r="W2713" i="43"/>
  <c r="AB2715" i="43"/>
  <c r="AC2715" i="43" s="1"/>
  <c r="X2716" i="43"/>
  <c r="W2716" i="43"/>
  <c r="AD2716" i="43"/>
  <c r="Z2724" i="43"/>
  <c r="AA2724" i="43" s="1"/>
  <c r="S2726" i="43"/>
  <c r="AD2727" i="43"/>
  <c r="Z2727" i="43"/>
  <c r="AA2727" i="43" s="1"/>
  <c r="S2728" i="43"/>
  <c r="S2729" i="43"/>
  <c r="X2729" i="43"/>
  <c r="W2729" i="43"/>
  <c r="AB2731" i="43"/>
  <c r="AC2731" i="43" s="1"/>
  <c r="X2732" i="43"/>
  <c r="W2732" i="43"/>
  <c r="AD2732" i="43"/>
  <c r="Z2740" i="43"/>
  <c r="AA2740" i="43" s="1"/>
  <c r="S2742" i="43"/>
  <c r="AD2743" i="43"/>
  <c r="Z2743" i="43"/>
  <c r="AA2743" i="43" s="1"/>
  <c r="S2744" i="43"/>
  <c r="S2745" i="43"/>
  <c r="X2745" i="43"/>
  <c r="W2745" i="43"/>
  <c r="AB2751" i="43"/>
  <c r="AC2751" i="43" s="1"/>
  <c r="X2752" i="43"/>
  <c r="W2752" i="43"/>
  <c r="AD2752" i="43"/>
  <c r="AD2755" i="43"/>
  <c r="Z2755" i="43"/>
  <c r="AA2755" i="43" s="1"/>
  <c r="S2756" i="43"/>
  <c r="S2757" i="43"/>
  <c r="X2757" i="43"/>
  <c r="W2757" i="43"/>
  <c r="Z2760" i="43"/>
  <c r="AA2760" i="43" s="1"/>
  <c r="AB2767" i="43"/>
  <c r="AC2767" i="43" s="1"/>
  <c r="X2768" i="43"/>
  <c r="W2768" i="43"/>
  <c r="AD2768" i="43"/>
  <c r="AD2771" i="43"/>
  <c r="Z2771" i="43"/>
  <c r="AA2771" i="43" s="1"/>
  <c r="S2772" i="43"/>
  <c r="S2773" i="43"/>
  <c r="X2773" i="43"/>
  <c r="W2773" i="43"/>
  <c r="Z2776" i="43"/>
  <c r="AA2776" i="43" s="1"/>
  <c r="AB2783" i="43"/>
  <c r="AC2783" i="43" s="1"/>
  <c r="X2784" i="43"/>
  <c r="W2784" i="43"/>
  <c r="AD2784" i="43"/>
  <c r="AD2787" i="43"/>
  <c r="Z2787" i="43"/>
  <c r="AA2787" i="43" s="1"/>
  <c r="S2788" i="43"/>
  <c r="S2789" i="43"/>
  <c r="X2789" i="43"/>
  <c r="W2789" i="43"/>
  <c r="Z2792" i="43"/>
  <c r="AA2792" i="43" s="1"/>
  <c r="AB2799" i="43"/>
  <c r="AC2799" i="43" s="1"/>
  <c r="X2800" i="43"/>
  <c r="W2800" i="43"/>
  <c r="AD2800" i="43"/>
  <c r="AD2803" i="43"/>
  <c r="Z2803" i="43"/>
  <c r="AA2803" i="43" s="1"/>
  <c r="S2804" i="43"/>
  <c r="S2805" i="43"/>
  <c r="X2805" i="43"/>
  <c r="W2805" i="43"/>
  <c r="Z2808" i="43"/>
  <c r="AA2808" i="43" s="1"/>
  <c r="AB2815" i="43"/>
  <c r="AC2815" i="43" s="1"/>
  <c r="X2816" i="43"/>
  <c r="W2816" i="43"/>
  <c r="AD2816" i="43"/>
  <c r="AD2819" i="43"/>
  <c r="Z2819" i="43"/>
  <c r="AA2819" i="43" s="1"/>
  <c r="S2820" i="43"/>
  <c r="S2821" i="43"/>
  <c r="X2821" i="43"/>
  <c r="W2821" i="43"/>
  <c r="Z2824" i="43"/>
  <c r="AA2824" i="43" s="1"/>
  <c r="AB2831" i="43"/>
  <c r="AC2831" i="43" s="1"/>
  <c r="X2832" i="43"/>
  <c r="W2832" i="43"/>
  <c r="AD2832" i="43"/>
  <c r="AD2835" i="43"/>
  <c r="Z2835" i="43"/>
  <c r="AA2835" i="43" s="1"/>
  <c r="S2836" i="43"/>
  <c r="AB2840" i="43"/>
  <c r="AC2840" i="43" s="1"/>
  <c r="AD2840" i="43"/>
  <c r="Z2840" i="43"/>
  <c r="AA2840" i="43" s="1"/>
  <c r="S2841" i="43"/>
  <c r="X2841" i="43"/>
  <c r="W2841" i="43"/>
  <c r="AB2848" i="43"/>
  <c r="AC2848" i="43" s="1"/>
  <c r="AD2848" i="43"/>
  <c r="Z2848" i="43"/>
  <c r="AA2848" i="43" s="1"/>
  <c r="S2849" i="43"/>
  <c r="X2849" i="43"/>
  <c r="W2849" i="43"/>
  <c r="AB2856" i="43"/>
  <c r="AC2856" i="43" s="1"/>
  <c r="AD2856" i="43"/>
  <c r="Z2856" i="43"/>
  <c r="AA2856" i="43" s="1"/>
  <c r="S2857" i="43"/>
  <c r="X2857" i="43"/>
  <c r="W2857" i="43"/>
  <c r="AB2864" i="43"/>
  <c r="AC2864" i="43" s="1"/>
  <c r="AD2864" i="43"/>
  <c r="Z2864" i="43"/>
  <c r="AA2864" i="43" s="1"/>
  <c r="S2865" i="43"/>
  <c r="X2865" i="43"/>
  <c r="W2865" i="43"/>
  <c r="AB2872" i="43"/>
  <c r="AC2872" i="43" s="1"/>
  <c r="AD2872" i="43"/>
  <c r="Z2872" i="43"/>
  <c r="AA2872" i="43" s="1"/>
  <c r="S2873" i="43"/>
  <c r="X2873" i="43"/>
  <c r="W2873" i="43"/>
  <c r="AB2880" i="43"/>
  <c r="AC2880" i="43" s="1"/>
  <c r="AD2880" i="43"/>
  <c r="Z2880" i="43"/>
  <c r="AA2880" i="43" s="1"/>
  <c r="S2881" i="43"/>
  <c r="X2881" i="43"/>
  <c r="W2881" i="43"/>
  <c r="AB2888" i="43"/>
  <c r="AC2888" i="43" s="1"/>
  <c r="AD2888" i="43"/>
  <c r="Z2888" i="43"/>
  <c r="AA2888" i="43" s="1"/>
  <c r="S2889" i="43"/>
  <c r="X2889" i="43"/>
  <c r="W2889" i="43"/>
  <c r="AB2896" i="43"/>
  <c r="AC2896" i="43" s="1"/>
  <c r="AD2896" i="43"/>
  <c r="Z2896" i="43"/>
  <c r="AA2896" i="43" s="1"/>
  <c r="S2897" i="43"/>
  <c r="X2897" i="43"/>
  <c r="W2897" i="43"/>
  <c r="AB2904" i="43"/>
  <c r="AC2904" i="43" s="1"/>
  <c r="AD2904" i="43"/>
  <c r="Z2904" i="43"/>
  <c r="AA2904" i="43" s="1"/>
  <c r="S2905" i="43"/>
  <c r="X2905" i="43"/>
  <c r="W2905" i="43"/>
  <c r="AB2912" i="43"/>
  <c r="AC2912" i="43" s="1"/>
  <c r="AD2912" i="43"/>
  <c r="Z2912" i="43"/>
  <c r="AA2912" i="43" s="1"/>
  <c r="S2913" i="43"/>
  <c r="X2913" i="43"/>
  <c r="W2913" i="43"/>
  <c r="AB2920" i="43"/>
  <c r="AC2920" i="43" s="1"/>
  <c r="AD2920" i="43"/>
  <c r="Z2920" i="43"/>
  <c r="AA2920" i="43" s="1"/>
  <c r="S2921" i="43"/>
  <c r="X2921" i="43"/>
  <c r="W2921" i="43"/>
  <c r="AB2928" i="43"/>
  <c r="AC2928" i="43" s="1"/>
  <c r="AD2928" i="43"/>
  <c r="Z2928" i="43"/>
  <c r="AA2928" i="43" s="1"/>
  <c r="S2929" i="43"/>
  <c r="X2929" i="43"/>
  <c r="W2929" i="43"/>
  <c r="AB2936" i="43"/>
  <c r="AC2936" i="43" s="1"/>
  <c r="AD2936" i="43"/>
  <c r="Z2936" i="43"/>
  <c r="AA2936" i="43" s="1"/>
  <c r="S2937" i="43"/>
  <c r="X2937" i="43"/>
  <c r="W2937" i="43"/>
  <c r="W3003" i="43"/>
  <c r="AD3004" i="43"/>
  <c r="Z3004" i="43"/>
  <c r="AA3004" i="43" s="1"/>
  <c r="AD3005" i="43"/>
  <c r="W3007" i="43"/>
  <c r="AD3008" i="43"/>
  <c r="Z3008" i="43"/>
  <c r="AA3008" i="43" s="1"/>
  <c r="X3018" i="43"/>
  <c r="W3018" i="43"/>
  <c r="AD3021" i="43"/>
  <c r="Z3021" i="43"/>
  <c r="AA3021" i="43" s="1"/>
  <c r="S3023" i="43"/>
  <c r="X3023" i="43"/>
  <c r="W3023" i="43"/>
  <c r="AB3033" i="43"/>
  <c r="AC3033" i="43" s="1"/>
  <c r="AD3033" i="43"/>
  <c r="Z3033" i="43"/>
  <c r="AA3033" i="43" s="1"/>
  <c r="S3034" i="43"/>
  <c r="X3034" i="43"/>
  <c r="W3034" i="43"/>
  <c r="AB3049" i="43"/>
  <c r="AC3049" i="43" s="1"/>
  <c r="AD3049" i="43"/>
  <c r="Z3049" i="43"/>
  <c r="AA3049" i="43" s="1"/>
  <c r="S3050" i="43"/>
  <c r="X3050" i="43"/>
  <c r="W3050" i="43"/>
  <c r="AB3065" i="43"/>
  <c r="AC3065" i="43" s="1"/>
  <c r="AD3065" i="43"/>
  <c r="Z3065" i="43"/>
  <c r="AA3065" i="43" s="1"/>
  <c r="S3066" i="43"/>
  <c r="X3066" i="43"/>
  <c r="W3066" i="43"/>
  <c r="AB3081" i="43"/>
  <c r="AC3081" i="43" s="1"/>
  <c r="AD3081" i="43"/>
  <c r="Z3081" i="43"/>
  <c r="AA3081" i="43" s="1"/>
  <c r="S3082" i="43"/>
  <c r="X3082" i="43"/>
  <c r="W3082" i="43"/>
  <c r="AB3097" i="43"/>
  <c r="AC3097" i="43" s="1"/>
  <c r="AD3097" i="43"/>
  <c r="Z3097" i="43"/>
  <c r="AA3097" i="43" s="1"/>
  <c r="S3098" i="43"/>
  <c r="X3098" i="43"/>
  <c r="W3098" i="43"/>
  <c r="AB3113" i="43"/>
  <c r="AC3113" i="43" s="1"/>
  <c r="AD3113" i="43"/>
  <c r="Z3113" i="43"/>
  <c r="AA3113" i="43" s="1"/>
  <c r="S3114" i="43"/>
  <c r="X3114" i="43"/>
  <c r="W3114" i="43"/>
  <c r="AB3129" i="43"/>
  <c r="AC3129" i="43" s="1"/>
  <c r="AD3129" i="43"/>
  <c r="Z3129" i="43"/>
  <c r="AA3129" i="43" s="1"/>
  <c r="S3130" i="43"/>
  <c r="X3130" i="43"/>
  <c r="W3130" i="43"/>
  <c r="AB3145" i="43"/>
  <c r="AC3145" i="43" s="1"/>
  <c r="AD3145" i="43"/>
  <c r="Z3145" i="43"/>
  <c r="AA3145" i="43" s="1"/>
  <c r="S3146" i="43"/>
  <c r="X3146" i="43"/>
  <c r="W3146" i="43"/>
  <c r="AB3161" i="43"/>
  <c r="AC3161" i="43" s="1"/>
  <c r="AD3161" i="43"/>
  <c r="Z3161" i="43"/>
  <c r="AA3161" i="43" s="1"/>
  <c r="S3162" i="43"/>
  <c r="X3162" i="43"/>
  <c r="W3162" i="43"/>
  <c r="AB3177" i="43"/>
  <c r="AC3177" i="43" s="1"/>
  <c r="AD3177" i="43"/>
  <c r="Z3177" i="43"/>
  <c r="AA3177" i="43" s="1"/>
  <c r="S3178" i="43"/>
  <c r="X3178" i="43"/>
  <c r="W3178" i="43"/>
  <c r="AB3193" i="43"/>
  <c r="AC3193" i="43" s="1"/>
  <c r="AD3193" i="43"/>
  <c r="Z3193" i="43"/>
  <c r="AA3193" i="43" s="1"/>
  <c r="S3194" i="43"/>
  <c r="X3194" i="43"/>
  <c r="W3194" i="43"/>
  <c r="AB3209" i="43"/>
  <c r="AC3209" i="43" s="1"/>
  <c r="AD3209" i="43"/>
  <c r="Z3209" i="43"/>
  <c r="AA3209" i="43" s="1"/>
  <c r="S3210" i="43"/>
  <c r="X3210" i="43"/>
  <c r="W3210" i="43"/>
  <c r="AB3225" i="43"/>
  <c r="AC3225" i="43" s="1"/>
  <c r="AD3225" i="43"/>
  <c r="Z3225" i="43"/>
  <c r="AA3225" i="43" s="1"/>
  <c r="S3226" i="43"/>
  <c r="X3226" i="43"/>
  <c r="W3226" i="43"/>
  <c r="AB2838" i="43"/>
  <c r="AC2838" i="43" s="1"/>
  <c r="S2839" i="43"/>
  <c r="AB2842" i="43"/>
  <c r="AC2842" i="43" s="1"/>
  <c r="S2843" i="43"/>
  <c r="AB2846" i="43"/>
  <c r="AC2846" i="43" s="1"/>
  <c r="S2847" i="43"/>
  <c r="AB2850" i="43"/>
  <c r="AC2850" i="43" s="1"/>
  <c r="S2851" i="43"/>
  <c r="AB2854" i="43"/>
  <c r="AC2854" i="43" s="1"/>
  <c r="S2855" i="43"/>
  <c r="AB2858" i="43"/>
  <c r="AC2858" i="43" s="1"/>
  <c r="S2859" i="43"/>
  <c r="AB2862" i="43"/>
  <c r="AC2862" i="43" s="1"/>
  <c r="S2863" i="43"/>
  <c r="AB2866" i="43"/>
  <c r="AC2866" i="43" s="1"/>
  <c r="S2867" i="43"/>
  <c r="AB2870" i="43"/>
  <c r="AC2870" i="43" s="1"/>
  <c r="S2871" i="43"/>
  <c r="AB2874" i="43"/>
  <c r="AC2874" i="43" s="1"/>
  <c r="S2875" i="43"/>
  <c r="AB2878" i="43"/>
  <c r="AC2878" i="43" s="1"/>
  <c r="S2879" i="43"/>
  <c r="AB2882" i="43"/>
  <c r="AC2882" i="43" s="1"/>
  <c r="S2883" i="43"/>
  <c r="AB2886" i="43"/>
  <c r="AC2886" i="43" s="1"/>
  <c r="S2887" i="43"/>
  <c r="AB2890" i="43"/>
  <c r="AC2890" i="43" s="1"/>
  <c r="S2891" i="43"/>
  <c r="AB2894" i="43"/>
  <c r="AC2894" i="43" s="1"/>
  <c r="S2895" i="43"/>
  <c r="AB2898" i="43"/>
  <c r="AC2898" i="43" s="1"/>
  <c r="S2899" i="43"/>
  <c r="AB2902" i="43"/>
  <c r="AC2902" i="43" s="1"/>
  <c r="S2903" i="43"/>
  <c r="AB2906" i="43"/>
  <c r="AC2906" i="43" s="1"/>
  <c r="S2907" i="43"/>
  <c r="AB2910" i="43"/>
  <c r="AC2910" i="43" s="1"/>
  <c r="S2911" i="43"/>
  <c r="AB2914" i="43"/>
  <c r="AC2914" i="43" s="1"/>
  <c r="S2915" i="43"/>
  <c r="AB2918" i="43"/>
  <c r="AC2918" i="43" s="1"/>
  <c r="S2919" i="43"/>
  <c r="AB2922" i="43"/>
  <c r="AC2922" i="43" s="1"/>
  <c r="S2923" i="43"/>
  <c r="AB2926" i="43"/>
  <c r="AC2926" i="43" s="1"/>
  <c r="S2927" i="43"/>
  <c r="AB2930" i="43"/>
  <c r="AC2930" i="43" s="1"/>
  <c r="S2931" i="43"/>
  <c r="AB2934" i="43"/>
  <c r="AC2934" i="43" s="1"/>
  <c r="S2935" i="43"/>
  <c r="AB2938" i="43"/>
  <c r="AC2938" i="43" s="1"/>
  <c r="S2939" i="43"/>
  <c r="Z2940" i="43"/>
  <c r="AA2940" i="43" s="1"/>
  <c r="AD2940" i="43"/>
  <c r="W2941" i="43"/>
  <c r="AB2942" i="43"/>
  <c r="AC2942" i="43" s="1"/>
  <c r="S2943" i="43"/>
  <c r="Z2944" i="43"/>
  <c r="AA2944" i="43" s="1"/>
  <c r="AD2944" i="43"/>
  <c r="W2945" i="43"/>
  <c r="AB2946" i="43"/>
  <c r="AC2946" i="43" s="1"/>
  <c r="S2947" i="43"/>
  <c r="Z2948" i="43"/>
  <c r="AA2948" i="43" s="1"/>
  <c r="AD2948" i="43"/>
  <c r="W2949" i="43"/>
  <c r="AB2950" i="43"/>
  <c r="AC2950" i="43" s="1"/>
  <c r="S2951" i="43"/>
  <c r="Z2952" i="43"/>
  <c r="AA2952" i="43" s="1"/>
  <c r="AD2952" i="43"/>
  <c r="W2953" i="43"/>
  <c r="AB2954" i="43"/>
  <c r="AC2954" i="43" s="1"/>
  <c r="S2955" i="43"/>
  <c r="Z2956" i="43"/>
  <c r="AA2956" i="43" s="1"/>
  <c r="AD2956" i="43"/>
  <c r="W2957" i="43"/>
  <c r="AB2958" i="43"/>
  <c r="AC2958" i="43" s="1"/>
  <c r="S2959" i="43"/>
  <c r="Z2960" i="43"/>
  <c r="AA2960" i="43" s="1"/>
  <c r="AD2960" i="43"/>
  <c r="W2961" i="43"/>
  <c r="AB2962" i="43"/>
  <c r="AC2962" i="43" s="1"/>
  <c r="S2963" i="43"/>
  <c r="Z2964" i="43"/>
  <c r="AA2964" i="43" s="1"/>
  <c r="AD2964" i="43"/>
  <c r="W2965" i="43"/>
  <c r="AB2966" i="43"/>
  <c r="AC2966" i="43" s="1"/>
  <c r="S2967" i="43"/>
  <c r="Z2968" i="43"/>
  <c r="AA2968" i="43" s="1"/>
  <c r="AD2968" i="43"/>
  <c r="W2969" i="43"/>
  <c r="AB2970" i="43"/>
  <c r="AC2970" i="43" s="1"/>
  <c r="S2971" i="43"/>
  <c r="Z2972" i="43"/>
  <c r="AA2972" i="43" s="1"/>
  <c r="AD2972" i="43"/>
  <c r="W2973" i="43"/>
  <c r="AB2974" i="43"/>
  <c r="AC2974" i="43" s="1"/>
  <c r="S2975" i="43"/>
  <c r="Z2976" i="43"/>
  <c r="AA2976" i="43" s="1"/>
  <c r="AD2976" i="43"/>
  <c r="W2977" i="43"/>
  <c r="AB2978" i="43"/>
  <c r="AC2978" i="43" s="1"/>
  <c r="S2979" i="43"/>
  <c r="Z2980" i="43"/>
  <c r="AA2980" i="43" s="1"/>
  <c r="AD2980" i="43"/>
  <c r="W2981" i="43"/>
  <c r="AB2982" i="43"/>
  <c r="AC2982" i="43" s="1"/>
  <c r="S2983" i="43"/>
  <c r="Z2984" i="43"/>
  <c r="AA2984" i="43" s="1"/>
  <c r="AD2984" i="43"/>
  <c r="W2985" i="43"/>
  <c r="AB2986" i="43"/>
  <c r="AC2986" i="43" s="1"/>
  <c r="S2987" i="43"/>
  <c r="Z2988" i="43"/>
  <c r="AA2988" i="43" s="1"/>
  <c r="AD2988" i="43"/>
  <c r="W2989" i="43"/>
  <c r="AB2990" i="43"/>
  <c r="AC2990" i="43" s="1"/>
  <c r="S2991" i="43"/>
  <c r="Z2992" i="43"/>
  <c r="AA2992" i="43" s="1"/>
  <c r="AD2992" i="43"/>
  <c r="W2993" i="43"/>
  <c r="AB2994" i="43"/>
  <c r="AC2994" i="43" s="1"/>
  <c r="S2995" i="43"/>
  <c r="Z2996" i="43"/>
  <c r="AA2996" i="43" s="1"/>
  <c r="AD2996" i="43"/>
  <c r="W2997" i="43"/>
  <c r="AB2998" i="43"/>
  <c r="AC2998" i="43" s="1"/>
  <c r="S2999" i="43"/>
  <c r="Z3000" i="43"/>
  <c r="AA3000" i="43" s="1"/>
  <c r="AD3000" i="43"/>
  <c r="W3001" i="43"/>
  <c r="AD3002" i="43"/>
  <c r="X3003" i="43"/>
  <c r="S3005" i="43"/>
  <c r="Z3005" i="43"/>
  <c r="AA3005" i="43" s="1"/>
  <c r="AD3006" i="43"/>
  <c r="X3007" i="43"/>
  <c r="S3009" i="43"/>
  <c r="Z3009" i="43"/>
  <c r="AA3009" i="43" s="1"/>
  <c r="S3011" i="43"/>
  <c r="X3011" i="43"/>
  <c r="W3011" i="43"/>
  <c r="Z3014" i="43"/>
  <c r="AA3014" i="43" s="1"/>
  <c r="AB3021" i="43"/>
  <c r="AC3021" i="43" s="1"/>
  <c r="X3022" i="43"/>
  <c r="W3022" i="43"/>
  <c r="AD3022" i="43"/>
  <c r="AD3025" i="43"/>
  <c r="Z3025" i="43"/>
  <c r="AA3025" i="43" s="1"/>
  <c r="AB3037" i="43"/>
  <c r="AC3037" i="43" s="1"/>
  <c r="AD3037" i="43"/>
  <c r="Z3037" i="43"/>
  <c r="AA3037" i="43" s="1"/>
  <c r="S3038" i="43"/>
  <c r="X3038" i="43"/>
  <c r="W3038" i="43"/>
  <c r="AB3053" i="43"/>
  <c r="AC3053" i="43" s="1"/>
  <c r="AD3053" i="43"/>
  <c r="Z3053" i="43"/>
  <c r="AA3053" i="43" s="1"/>
  <c r="S3054" i="43"/>
  <c r="X3054" i="43"/>
  <c r="W3054" i="43"/>
  <c r="AB3069" i="43"/>
  <c r="AC3069" i="43" s="1"/>
  <c r="AD3069" i="43"/>
  <c r="Z3069" i="43"/>
  <c r="AA3069" i="43" s="1"/>
  <c r="S3070" i="43"/>
  <c r="X3070" i="43"/>
  <c r="W3070" i="43"/>
  <c r="AB3085" i="43"/>
  <c r="AC3085" i="43" s="1"/>
  <c r="AD3085" i="43"/>
  <c r="Z3085" i="43"/>
  <c r="AA3085" i="43" s="1"/>
  <c r="S3086" i="43"/>
  <c r="X3086" i="43"/>
  <c r="W3086" i="43"/>
  <c r="AB3101" i="43"/>
  <c r="AC3101" i="43" s="1"/>
  <c r="AD3101" i="43"/>
  <c r="Z3101" i="43"/>
  <c r="AA3101" i="43" s="1"/>
  <c r="S3102" i="43"/>
  <c r="X3102" i="43"/>
  <c r="W3102" i="43"/>
  <c r="AB3117" i="43"/>
  <c r="AC3117" i="43" s="1"/>
  <c r="AD3117" i="43"/>
  <c r="Z3117" i="43"/>
  <c r="AA3117" i="43" s="1"/>
  <c r="S3118" i="43"/>
  <c r="X3118" i="43"/>
  <c r="W3118" i="43"/>
  <c r="AB3133" i="43"/>
  <c r="AC3133" i="43" s="1"/>
  <c r="AD3133" i="43"/>
  <c r="Z3133" i="43"/>
  <c r="AA3133" i="43" s="1"/>
  <c r="S3134" i="43"/>
  <c r="X3134" i="43"/>
  <c r="W3134" i="43"/>
  <c r="AB3149" i="43"/>
  <c r="AC3149" i="43" s="1"/>
  <c r="AD3149" i="43"/>
  <c r="Z3149" i="43"/>
  <c r="AA3149" i="43" s="1"/>
  <c r="S3150" i="43"/>
  <c r="X3150" i="43"/>
  <c r="W3150" i="43"/>
  <c r="AB3165" i="43"/>
  <c r="AC3165" i="43" s="1"/>
  <c r="AD3165" i="43"/>
  <c r="Z3165" i="43"/>
  <c r="AA3165" i="43" s="1"/>
  <c r="S3166" i="43"/>
  <c r="X3166" i="43"/>
  <c r="W3166" i="43"/>
  <c r="AB3181" i="43"/>
  <c r="AC3181" i="43" s="1"/>
  <c r="AD3181" i="43"/>
  <c r="Z3181" i="43"/>
  <c r="AA3181" i="43" s="1"/>
  <c r="S3182" i="43"/>
  <c r="X3182" i="43"/>
  <c r="W3182" i="43"/>
  <c r="AB3197" i="43"/>
  <c r="AC3197" i="43" s="1"/>
  <c r="AD3197" i="43"/>
  <c r="Z3197" i="43"/>
  <c r="AA3197" i="43" s="1"/>
  <c r="S3198" i="43"/>
  <c r="X3198" i="43"/>
  <c r="W3198" i="43"/>
  <c r="AB3213" i="43"/>
  <c r="AC3213" i="43" s="1"/>
  <c r="AD3213" i="43"/>
  <c r="Z3213" i="43"/>
  <c r="AA3213" i="43" s="1"/>
  <c r="S3214" i="43"/>
  <c r="X3214" i="43"/>
  <c r="W3214" i="43"/>
  <c r="AB3229" i="43"/>
  <c r="AC3229" i="43" s="1"/>
  <c r="AD3229" i="43"/>
  <c r="Z3229" i="43"/>
  <c r="AA3229" i="43" s="1"/>
  <c r="S3230" i="43"/>
  <c r="X3230" i="43"/>
  <c r="W3230" i="43"/>
  <c r="X2941" i="43"/>
  <c r="X2945" i="43"/>
  <c r="X2949" i="43"/>
  <c r="X2953" i="43"/>
  <c r="X2957" i="43"/>
  <c r="X2961" i="43"/>
  <c r="X2965" i="43"/>
  <c r="X2969" i="43"/>
  <c r="X2973" i="43"/>
  <c r="X2977" i="43"/>
  <c r="X2981" i="43"/>
  <c r="X2985" i="43"/>
  <c r="X2989" i="43"/>
  <c r="X2993" i="43"/>
  <c r="X2997" i="43"/>
  <c r="X3001" i="43"/>
  <c r="AB3004" i="43"/>
  <c r="AC3004" i="43" s="1"/>
  <c r="AB3008" i="43"/>
  <c r="AC3008" i="43" s="1"/>
  <c r="AB3009" i="43"/>
  <c r="AC3009" i="43" s="1"/>
  <c r="X3010" i="43"/>
  <c r="W3010" i="43"/>
  <c r="AD3013" i="43"/>
  <c r="Z3013" i="43"/>
  <c r="AA3013" i="43" s="1"/>
  <c r="S3015" i="43"/>
  <c r="X3015" i="43"/>
  <c r="W3015" i="43"/>
  <c r="S3026" i="43"/>
  <c r="X3026" i="43"/>
  <c r="W3026" i="43"/>
  <c r="AB3041" i="43"/>
  <c r="AC3041" i="43" s="1"/>
  <c r="AD3041" i="43"/>
  <c r="Z3041" i="43"/>
  <c r="AA3041" i="43" s="1"/>
  <c r="S3042" i="43"/>
  <c r="X3042" i="43"/>
  <c r="W3042" i="43"/>
  <c r="AB3057" i="43"/>
  <c r="AC3057" i="43" s="1"/>
  <c r="AD3057" i="43"/>
  <c r="Z3057" i="43"/>
  <c r="AA3057" i="43" s="1"/>
  <c r="S3058" i="43"/>
  <c r="X3058" i="43"/>
  <c r="W3058" i="43"/>
  <c r="AB3073" i="43"/>
  <c r="AC3073" i="43" s="1"/>
  <c r="AD3073" i="43"/>
  <c r="Z3073" i="43"/>
  <c r="AA3073" i="43" s="1"/>
  <c r="S3074" i="43"/>
  <c r="X3074" i="43"/>
  <c r="W3074" i="43"/>
  <c r="AB3089" i="43"/>
  <c r="AC3089" i="43" s="1"/>
  <c r="AD3089" i="43"/>
  <c r="Z3089" i="43"/>
  <c r="AA3089" i="43" s="1"/>
  <c r="S3090" i="43"/>
  <c r="X3090" i="43"/>
  <c r="W3090" i="43"/>
  <c r="AB3105" i="43"/>
  <c r="AC3105" i="43" s="1"/>
  <c r="AD3105" i="43"/>
  <c r="Z3105" i="43"/>
  <c r="AA3105" i="43" s="1"/>
  <c r="S3106" i="43"/>
  <c r="X3106" i="43"/>
  <c r="W3106" i="43"/>
  <c r="AB3121" i="43"/>
  <c r="AC3121" i="43" s="1"/>
  <c r="AD3121" i="43"/>
  <c r="Z3121" i="43"/>
  <c r="AA3121" i="43" s="1"/>
  <c r="S3122" i="43"/>
  <c r="X3122" i="43"/>
  <c r="W3122" i="43"/>
  <c r="AB3137" i="43"/>
  <c r="AC3137" i="43" s="1"/>
  <c r="AD3137" i="43"/>
  <c r="Z3137" i="43"/>
  <c r="AA3137" i="43" s="1"/>
  <c r="S3138" i="43"/>
  <c r="X3138" i="43"/>
  <c r="W3138" i="43"/>
  <c r="AB3153" i="43"/>
  <c r="AC3153" i="43" s="1"/>
  <c r="AD3153" i="43"/>
  <c r="Z3153" i="43"/>
  <c r="AA3153" i="43" s="1"/>
  <c r="S3154" i="43"/>
  <c r="X3154" i="43"/>
  <c r="W3154" i="43"/>
  <c r="AB3169" i="43"/>
  <c r="AC3169" i="43" s="1"/>
  <c r="AD3169" i="43"/>
  <c r="Z3169" i="43"/>
  <c r="AA3169" i="43" s="1"/>
  <c r="S3170" i="43"/>
  <c r="X3170" i="43"/>
  <c r="W3170" i="43"/>
  <c r="AB3185" i="43"/>
  <c r="AC3185" i="43" s="1"/>
  <c r="AD3185" i="43"/>
  <c r="Z3185" i="43"/>
  <c r="AA3185" i="43" s="1"/>
  <c r="S3186" i="43"/>
  <c r="X3186" i="43"/>
  <c r="W3186" i="43"/>
  <c r="AB3201" i="43"/>
  <c r="AC3201" i="43" s="1"/>
  <c r="AD3201" i="43"/>
  <c r="Z3201" i="43"/>
  <c r="AA3201" i="43" s="1"/>
  <c r="S3202" i="43"/>
  <c r="X3202" i="43"/>
  <c r="W3202" i="43"/>
  <c r="AB3217" i="43"/>
  <c r="AC3217" i="43" s="1"/>
  <c r="AD3217" i="43"/>
  <c r="Z3217" i="43"/>
  <c r="AA3217" i="43" s="1"/>
  <c r="S3218" i="43"/>
  <c r="X3218" i="43"/>
  <c r="W3218" i="43"/>
  <c r="Z2750" i="43"/>
  <c r="AA2750" i="43" s="1"/>
  <c r="Z2754" i="43"/>
  <c r="AA2754" i="43" s="1"/>
  <c r="Z2758" i="43"/>
  <c r="AA2758" i="43" s="1"/>
  <c r="Z2762" i="43"/>
  <c r="AA2762" i="43" s="1"/>
  <c r="Z2766" i="43"/>
  <c r="AA2766" i="43" s="1"/>
  <c r="Z2770" i="43"/>
  <c r="AA2770" i="43" s="1"/>
  <c r="Z2774" i="43"/>
  <c r="AA2774" i="43" s="1"/>
  <c r="Z2778" i="43"/>
  <c r="AA2778" i="43" s="1"/>
  <c r="Z2782" i="43"/>
  <c r="AA2782" i="43" s="1"/>
  <c r="Z2786" i="43"/>
  <c r="AA2786" i="43" s="1"/>
  <c r="Z2790" i="43"/>
  <c r="AA2790" i="43" s="1"/>
  <c r="Z2794" i="43"/>
  <c r="AA2794" i="43" s="1"/>
  <c r="Z2798" i="43"/>
  <c r="AA2798" i="43" s="1"/>
  <c r="Z2802" i="43"/>
  <c r="AA2802" i="43" s="1"/>
  <c r="Z2806" i="43"/>
  <c r="AA2806" i="43" s="1"/>
  <c r="Z2810" i="43"/>
  <c r="AA2810" i="43" s="1"/>
  <c r="Z2814" i="43"/>
  <c r="AA2814" i="43" s="1"/>
  <c r="Z2818" i="43"/>
  <c r="AA2818" i="43" s="1"/>
  <c r="Z2822" i="43"/>
  <c r="AA2822" i="43" s="1"/>
  <c r="Z2826" i="43"/>
  <c r="AA2826" i="43" s="1"/>
  <c r="Z2830" i="43"/>
  <c r="AA2830" i="43" s="1"/>
  <c r="Z2834" i="43"/>
  <c r="AA2834" i="43" s="1"/>
  <c r="Z2838" i="43"/>
  <c r="AA2838" i="43" s="1"/>
  <c r="Z2842" i="43"/>
  <c r="AA2842" i="43" s="1"/>
  <c r="Z2846" i="43"/>
  <c r="AA2846" i="43" s="1"/>
  <c r="Z2850" i="43"/>
  <c r="AA2850" i="43" s="1"/>
  <c r="Z2854" i="43"/>
  <c r="AA2854" i="43" s="1"/>
  <c r="Z2858" i="43"/>
  <c r="AA2858" i="43" s="1"/>
  <c r="Z2862" i="43"/>
  <c r="AA2862" i="43" s="1"/>
  <c r="Z2866" i="43"/>
  <c r="AA2866" i="43" s="1"/>
  <c r="Z2870" i="43"/>
  <c r="AA2870" i="43" s="1"/>
  <c r="Z2874" i="43"/>
  <c r="AA2874" i="43" s="1"/>
  <c r="Z2878" i="43"/>
  <c r="AA2878" i="43" s="1"/>
  <c r="Z2882" i="43"/>
  <c r="AA2882" i="43" s="1"/>
  <c r="Z2886" i="43"/>
  <c r="AA2886" i="43" s="1"/>
  <c r="Z2890" i="43"/>
  <c r="AA2890" i="43" s="1"/>
  <c r="Z2894" i="43"/>
  <c r="AA2894" i="43" s="1"/>
  <c r="Z2898" i="43"/>
  <c r="AA2898" i="43" s="1"/>
  <c r="Z2902" i="43"/>
  <c r="AA2902" i="43" s="1"/>
  <c r="Z2906" i="43"/>
  <c r="AA2906" i="43" s="1"/>
  <c r="Z2910" i="43"/>
  <c r="AA2910" i="43" s="1"/>
  <c r="Z2914" i="43"/>
  <c r="AA2914" i="43" s="1"/>
  <c r="Z2918" i="43"/>
  <c r="AA2918" i="43" s="1"/>
  <c r="Z2922" i="43"/>
  <c r="AA2922" i="43" s="1"/>
  <c r="Z2926" i="43"/>
  <c r="AA2926" i="43" s="1"/>
  <c r="Z2930" i="43"/>
  <c r="AA2930" i="43" s="1"/>
  <c r="Z2934" i="43"/>
  <c r="AA2934" i="43" s="1"/>
  <c r="Z2938" i="43"/>
  <c r="AA2938" i="43" s="1"/>
  <c r="Z2942" i="43"/>
  <c r="AA2942" i="43" s="1"/>
  <c r="Z2946" i="43"/>
  <c r="AA2946" i="43" s="1"/>
  <c r="Z2950" i="43"/>
  <c r="AA2950" i="43" s="1"/>
  <c r="Z2954" i="43"/>
  <c r="AA2954" i="43" s="1"/>
  <c r="Z2958" i="43"/>
  <c r="AA2958" i="43" s="1"/>
  <c r="Z2962" i="43"/>
  <c r="AA2962" i="43" s="1"/>
  <c r="Z2966" i="43"/>
  <c r="AA2966" i="43" s="1"/>
  <c r="Z2970" i="43"/>
  <c r="AA2970" i="43" s="1"/>
  <c r="Z2974" i="43"/>
  <c r="AA2974" i="43" s="1"/>
  <c r="Z2978" i="43"/>
  <c r="AA2978" i="43" s="1"/>
  <c r="Z2982" i="43"/>
  <c r="AA2982" i="43" s="1"/>
  <c r="Z2986" i="43"/>
  <c r="AA2986" i="43" s="1"/>
  <c r="Z2990" i="43"/>
  <c r="AA2990" i="43" s="1"/>
  <c r="Z2994" i="43"/>
  <c r="AA2994" i="43" s="1"/>
  <c r="Z2998" i="43"/>
  <c r="AA2998" i="43" s="1"/>
  <c r="X3005" i="43"/>
  <c r="X3009" i="43"/>
  <c r="AB3013" i="43"/>
  <c r="AC3013" i="43" s="1"/>
  <c r="X3014" i="43"/>
  <c r="W3014" i="43"/>
  <c r="AD3014" i="43"/>
  <c r="AD3017" i="43"/>
  <c r="Z3017" i="43"/>
  <c r="AA3017" i="43" s="1"/>
  <c r="S3018" i="43"/>
  <c r="S3019" i="43"/>
  <c r="X3019" i="43"/>
  <c r="W3019" i="43"/>
  <c r="Z3022" i="43"/>
  <c r="AA3022" i="43" s="1"/>
  <c r="AB3029" i="43"/>
  <c r="AC3029" i="43" s="1"/>
  <c r="AD3029" i="43"/>
  <c r="Z3029" i="43"/>
  <c r="AA3029" i="43" s="1"/>
  <c r="S3030" i="43"/>
  <c r="X3030" i="43"/>
  <c r="W3030" i="43"/>
  <c r="AB3045" i="43"/>
  <c r="AC3045" i="43" s="1"/>
  <c r="AD3045" i="43"/>
  <c r="Z3045" i="43"/>
  <c r="AA3045" i="43" s="1"/>
  <c r="S3046" i="43"/>
  <c r="X3046" i="43"/>
  <c r="W3046" i="43"/>
  <c r="AB3061" i="43"/>
  <c r="AC3061" i="43" s="1"/>
  <c r="AD3061" i="43"/>
  <c r="Z3061" i="43"/>
  <c r="AA3061" i="43" s="1"/>
  <c r="S3062" i="43"/>
  <c r="X3062" i="43"/>
  <c r="W3062" i="43"/>
  <c r="AB3077" i="43"/>
  <c r="AC3077" i="43" s="1"/>
  <c r="AD3077" i="43"/>
  <c r="Z3077" i="43"/>
  <c r="AA3077" i="43" s="1"/>
  <c r="S3078" i="43"/>
  <c r="X3078" i="43"/>
  <c r="W3078" i="43"/>
  <c r="AB3093" i="43"/>
  <c r="AC3093" i="43" s="1"/>
  <c r="AD3093" i="43"/>
  <c r="Z3093" i="43"/>
  <c r="AA3093" i="43" s="1"/>
  <c r="S3094" i="43"/>
  <c r="X3094" i="43"/>
  <c r="W3094" i="43"/>
  <c r="AB3109" i="43"/>
  <c r="AC3109" i="43" s="1"/>
  <c r="AD3109" i="43"/>
  <c r="Z3109" i="43"/>
  <c r="AA3109" i="43" s="1"/>
  <c r="S3110" i="43"/>
  <c r="X3110" i="43"/>
  <c r="W3110" i="43"/>
  <c r="AB3125" i="43"/>
  <c r="AC3125" i="43" s="1"/>
  <c r="AD3125" i="43"/>
  <c r="Z3125" i="43"/>
  <c r="AA3125" i="43" s="1"/>
  <c r="S3126" i="43"/>
  <c r="X3126" i="43"/>
  <c r="W3126" i="43"/>
  <c r="AB3141" i="43"/>
  <c r="AC3141" i="43" s="1"/>
  <c r="AD3141" i="43"/>
  <c r="Z3141" i="43"/>
  <c r="AA3141" i="43" s="1"/>
  <c r="S3142" i="43"/>
  <c r="X3142" i="43"/>
  <c r="W3142" i="43"/>
  <c r="AB3157" i="43"/>
  <c r="AC3157" i="43" s="1"/>
  <c r="AD3157" i="43"/>
  <c r="Z3157" i="43"/>
  <c r="AA3157" i="43" s="1"/>
  <c r="S3158" i="43"/>
  <c r="X3158" i="43"/>
  <c r="W3158" i="43"/>
  <c r="AB3173" i="43"/>
  <c r="AC3173" i="43" s="1"/>
  <c r="AD3173" i="43"/>
  <c r="Z3173" i="43"/>
  <c r="AA3173" i="43" s="1"/>
  <c r="S3174" i="43"/>
  <c r="X3174" i="43"/>
  <c r="W3174" i="43"/>
  <c r="AB3189" i="43"/>
  <c r="AC3189" i="43" s="1"/>
  <c r="AD3189" i="43"/>
  <c r="Z3189" i="43"/>
  <c r="AA3189" i="43" s="1"/>
  <c r="S3190" i="43"/>
  <c r="X3190" i="43"/>
  <c r="W3190" i="43"/>
  <c r="AB3205" i="43"/>
  <c r="AC3205" i="43" s="1"/>
  <c r="AD3205" i="43"/>
  <c r="Z3205" i="43"/>
  <c r="AA3205" i="43" s="1"/>
  <c r="S3206" i="43"/>
  <c r="X3206" i="43"/>
  <c r="W3206" i="43"/>
  <c r="AB3221" i="43"/>
  <c r="AC3221" i="43" s="1"/>
  <c r="AD3221" i="43"/>
  <c r="Z3221" i="43"/>
  <c r="AA3221" i="43" s="1"/>
  <c r="S3222" i="43"/>
  <c r="X3222" i="43"/>
  <c r="W3222" i="43"/>
  <c r="X3742" i="43"/>
  <c r="W3742" i="43"/>
  <c r="AB3746" i="43"/>
  <c r="AC3746" i="43" s="1"/>
  <c r="AD3746" i="43"/>
  <c r="Z3746" i="43"/>
  <c r="AA3746" i="43" s="1"/>
  <c r="S3747" i="43"/>
  <c r="X3747" i="43"/>
  <c r="W3747" i="43"/>
  <c r="AB3762" i="43"/>
  <c r="AC3762" i="43" s="1"/>
  <c r="AD3762" i="43"/>
  <c r="Z3762" i="43"/>
  <c r="AA3762" i="43" s="1"/>
  <c r="S3763" i="43"/>
  <c r="X3763" i="43"/>
  <c r="W3763" i="43"/>
  <c r="AB3778" i="43"/>
  <c r="AC3778" i="43" s="1"/>
  <c r="AD3778" i="43"/>
  <c r="Z3778" i="43"/>
  <c r="AA3778" i="43" s="1"/>
  <c r="S3779" i="43"/>
  <c r="X3779" i="43"/>
  <c r="W3779" i="43"/>
  <c r="AB3782" i="43"/>
  <c r="AC3782" i="43" s="1"/>
  <c r="AD3782" i="43"/>
  <c r="Z3782" i="43"/>
  <c r="AA3782" i="43" s="1"/>
  <c r="S3783" i="43"/>
  <c r="X3783" i="43"/>
  <c r="W3783" i="43"/>
  <c r="AB3786" i="43"/>
  <c r="AC3786" i="43" s="1"/>
  <c r="AD3786" i="43"/>
  <c r="Z3786" i="43"/>
  <c r="AA3786" i="43" s="1"/>
  <c r="S3787" i="43"/>
  <c r="X3787" i="43"/>
  <c r="W3787" i="43"/>
  <c r="AB3794" i="43"/>
  <c r="AC3794" i="43" s="1"/>
  <c r="AD3794" i="43"/>
  <c r="Z3794" i="43"/>
  <c r="AA3794" i="43" s="1"/>
  <c r="S3795" i="43"/>
  <c r="X3795" i="43"/>
  <c r="W3795" i="43"/>
  <c r="AB3810" i="43"/>
  <c r="AC3810" i="43" s="1"/>
  <c r="AD3810" i="43"/>
  <c r="Z3810" i="43"/>
  <c r="AA3810" i="43" s="1"/>
  <c r="S3811" i="43"/>
  <c r="X3811" i="43"/>
  <c r="W3811" i="43"/>
  <c r="AB3826" i="43"/>
  <c r="AC3826" i="43" s="1"/>
  <c r="AD3826" i="43"/>
  <c r="Z3826" i="43"/>
  <c r="AA3826" i="43" s="1"/>
  <c r="S3827" i="43"/>
  <c r="X3827" i="43"/>
  <c r="W3827" i="43"/>
  <c r="AB3842" i="43"/>
  <c r="AC3842" i="43" s="1"/>
  <c r="AD3842" i="43"/>
  <c r="Z3842" i="43"/>
  <c r="AA3842" i="43" s="1"/>
  <c r="S3843" i="43"/>
  <c r="X3843" i="43"/>
  <c r="W3843" i="43"/>
  <c r="AB3866" i="43"/>
  <c r="AC3866" i="43" s="1"/>
  <c r="AD3866" i="43"/>
  <c r="Z3866" i="43"/>
  <c r="AA3866" i="43" s="1"/>
  <c r="X3027" i="43"/>
  <c r="X3031" i="43"/>
  <c r="X3035" i="43"/>
  <c r="X3039" i="43"/>
  <c r="X3043" i="43"/>
  <c r="X3047" i="43"/>
  <c r="X3051" i="43"/>
  <c r="X3055" i="43"/>
  <c r="X3059" i="43"/>
  <c r="X3063" i="43"/>
  <c r="X3067" i="43"/>
  <c r="X3071" i="43"/>
  <c r="X3075" i="43"/>
  <c r="X3079" i="43"/>
  <c r="X3083" i="43"/>
  <c r="X3087" i="43"/>
  <c r="X3091" i="43"/>
  <c r="X3095" i="43"/>
  <c r="X3099" i="43"/>
  <c r="X3103" i="43"/>
  <c r="X3107" i="43"/>
  <c r="X3111" i="43"/>
  <c r="X3115" i="43"/>
  <c r="X3119" i="43"/>
  <c r="X3123" i="43"/>
  <c r="X3127" i="43"/>
  <c r="X3131" i="43"/>
  <c r="X3135" i="43"/>
  <c r="X3139" i="43"/>
  <c r="X3143" i="43"/>
  <c r="X3147" i="43"/>
  <c r="X3151" i="43"/>
  <c r="X3155" i="43"/>
  <c r="X3159" i="43"/>
  <c r="X3163" i="43"/>
  <c r="X3167" i="43"/>
  <c r="X3171" i="43"/>
  <c r="X3175" i="43"/>
  <c r="X3179" i="43"/>
  <c r="X3183" i="43"/>
  <c r="X3187" i="43"/>
  <c r="X3191" i="43"/>
  <c r="X3195" i="43"/>
  <c r="X3199" i="43"/>
  <c r="X3203" i="43"/>
  <c r="X3207" i="43"/>
  <c r="X3211" i="43"/>
  <c r="X3215" i="43"/>
  <c r="X3219" i="43"/>
  <c r="X3223" i="43"/>
  <c r="X3227" i="43"/>
  <c r="X3231" i="43"/>
  <c r="Z3233" i="43"/>
  <c r="AA3233" i="43" s="1"/>
  <c r="AD3233" i="43"/>
  <c r="W3234" i="43"/>
  <c r="X3235" i="43"/>
  <c r="Z3237" i="43"/>
  <c r="AA3237" i="43" s="1"/>
  <c r="AD3237" i="43"/>
  <c r="W3238" i="43"/>
  <c r="X3239" i="43"/>
  <c r="Z3241" i="43"/>
  <c r="AA3241" i="43" s="1"/>
  <c r="AD3241" i="43"/>
  <c r="W3242" i="43"/>
  <c r="X3243" i="43"/>
  <c r="Z3245" i="43"/>
  <c r="AA3245" i="43" s="1"/>
  <c r="AD3245" i="43"/>
  <c r="W3246" i="43"/>
  <c r="X3247" i="43"/>
  <c r="Z3249" i="43"/>
  <c r="AA3249" i="43" s="1"/>
  <c r="AD3249" i="43"/>
  <c r="W3250" i="43"/>
  <c r="X3251" i="43"/>
  <c r="Z3253" i="43"/>
  <c r="AA3253" i="43" s="1"/>
  <c r="AD3253" i="43"/>
  <c r="W3254" i="43"/>
  <c r="X3255" i="43"/>
  <c r="Z3257" i="43"/>
  <c r="AA3257" i="43" s="1"/>
  <c r="AD3257" i="43"/>
  <c r="W3258" i="43"/>
  <c r="X3259" i="43"/>
  <c r="Z3261" i="43"/>
  <c r="AA3261" i="43" s="1"/>
  <c r="AD3261" i="43"/>
  <c r="W3262" i="43"/>
  <c r="X3263" i="43"/>
  <c r="Z3265" i="43"/>
  <c r="AA3265" i="43" s="1"/>
  <c r="AD3265" i="43"/>
  <c r="W3266" i="43"/>
  <c r="X3267" i="43"/>
  <c r="Z3269" i="43"/>
  <c r="AA3269" i="43" s="1"/>
  <c r="AD3269" i="43"/>
  <c r="W3270" i="43"/>
  <c r="X3271" i="43"/>
  <c r="Z3273" i="43"/>
  <c r="AA3273" i="43" s="1"/>
  <c r="AD3273" i="43"/>
  <c r="W3274" i="43"/>
  <c r="X3275" i="43"/>
  <c r="Z3277" i="43"/>
  <c r="AA3277" i="43" s="1"/>
  <c r="AD3277" i="43"/>
  <c r="W3278" i="43"/>
  <c r="X3279" i="43"/>
  <c r="Z3281" i="43"/>
  <c r="AA3281" i="43" s="1"/>
  <c r="AD3281" i="43"/>
  <c r="W3282" i="43"/>
  <c r="X3283" i="43"/>
  <c r="Z3285" i="43"/>
  <c r="AA3285" i="43" s="1"/>
  <c r="AD3285" i="43"/>
  <c r="W3286" i="43"/>
  <c r="X3287" i="43"/>
  <c r="Z3289" i="43"/>
  <c r="AA3289" i="43" s="1"/>
  <c r="AD3289" i="43"/>
  <c r="W3290" i="43"/>
  <c r="X3291" i="43"/>
  <c r="Z3293" i="43"/>
  <c r="AA3293" i="43" s="1"/>
  <c r="AD3293" i="43"/>
  <c r="W3294" i="43"/>
  <c r="X3295" i="43"/>
  <c r="Z3297" i="43"/>
  <c r="AA3297" i="43" s="1"/>
  <c r="AD3297" i="43"/>
  <c r="W3298" i="43"/>
  <c r="X3299" i="43"/>
  <c r="Z3301" i="43"/>
  <c r="AA3301" i="43" s="1"/>
  <c r="AD3301" i="43"/>
  <c r="W3302" i="43"/>
  <c r="X3303" i="43"/>
  <c r="Z3305" i="43"/>
  <c r="AA3305" i="43" s="1"/>
  <c r="AD3305" i="43"/>
  <c r="W3306" i="43"/>
  <c r="X3307" i="43"/>
  <c r="Z3309" i="43"/>
  <c r="AA3309" i="43" s="1"/>
  <c r="AD3309" i="43"/>
  <c r="W3310" i="43"/>
  <c r="X3311" i="43"/>
  <c r="Z3313" i="43"/>
  <c r="AA3313" i="43" s="1"/>
  <c r="AD3313" i="43"/>
  <c r="W3314" i="43"/>
  <c r="X3315" i="43"/>
  <c r="Z3317" i="43"/>
  <c r="AA3317" i="43" s="1"/>
  <c r="AD3317" i="43"/>
  <c r="W3318" i="43"/>
  <c r="X3319" i="43"/>
  <c r="Z3321" i="43"/>
  <c r="AA3321" i="43" s="1"/>
  <c r="AD3321" i="43"/>
  <c r="W3322" i="43"/>
  <c r="X3323" i="43"/>
  <c r="Z3325" i="43"/>
  <c r="AA3325" i="43" s="1"/>
  <c r="AD3325" i="43"/>
  <c r="W3326" i="43"/>
  <c r="X3327" i="43"/>
  <c r="Z3329" i="43"/>
  <c r="AA3329" i="43" s="1"/>
  <c r="AD3329" i="43"/>
  <c r="W3330" i="43"/>
  <c r="X3331" i="43"/>
  <c r="Z3333" i="43"/>
  <c r="AA3333" i="43" s="1"/>
  <c r="AD3333" i="43"/>
  <c r="W3334" i="43"/>
  <c r="X3335" i="43"/>
  <c r="Z3337" i="43"/>
  <c r="AA3337" i="43" s="1"/>
  <c r="AD3337" i="43"/>
  <c r="W3338" i="43"/>
  <c r="X3339" i="43"/>
  <c r="Z3341" i="43"/>
  <c r="AA3341" i="43" s="1"/>
  <c r="AD3341" i="43"/>
  <c r="W3342" i="43"/>
  <c r="X3343" i="43"/>
  <c r="Z3345" i="43"/>
  <c r="AA3345" i="43" s="1"/>
  <c r="AD3345" i="43"/>
  <c r="W3346" i="43"/>
  <c r="X3347" i="43"/>
  <c r="Z3349" i="43"/>
  <c r="AA3349" i="43" s="1"/>
  <c r="AD3349" i="43"/>
  <c r="W3350" i="43"/>
  <c r="X3351" i="43"/>
  <c r="Z3353" i="43"/>
  <c r="AA3353" i="43" s="1"/>
  <c r="AD3353" i="43"/>
  <c r="W3354" i="43"/>
  <c r="X3355" i="43"/>
  <c r="Z3357" i="43"/>
  <c r="AA3357" i="43" s="1"/>
  <c r="AD3357" i="43"/>
  <c r="W3358" i="43"/>
  <c r="X3359" i="43"/>
  <c r="Z3361" i="43"/>
  <c r="AA3361" i="43" s="1"/>
  <c r="AD3361" i="43"/>
  <c r="W3362" i="43"/>
  <c r="X3363" i="43"/>
  <c r="Z3365" i="43"/>
  <c r="AA3365" i="43" s="1"/>
  <c r="AD3365" i="43"/>
  <c r="W3366" i="43"/>
  <c r="X3367" i="43"/>
  <c r="Z3369" i="43"/>
  <c r="AA3369" i="43" s="1"/>
  <c r="AD3369" i="43"/>
  <c r="W3370" i="43"/>
  <c r="X3371" i="43"/>
  <c r="Z3373" i="43"/>
  <c r="AA3373" i="43" s="1"/>
  <c r="AD3373" i="43"/>
  <c r="W3374" i="43"/>
  <c r="X3375" i="43"/>
  <c r="Z3377" i="43"/>
  <c r="AA3377" i="43" s="1"/>
  <c r="AD3377" i="43"/>
  <c r="W3378" i="43"/>
  <c r="X3379" i="43"/>
  <c r="Z3381" i="43"/>
  <c r="AA3381" i="43" s="1"/>
  <c r="AD3381" i="43"/>
  <c r="W3382" i="43"/>
  <c r="X3383" i="43"/>
  <c r="Z3385" i="43"/>
  <c r="AA3385" i="43" s="1"/>
  <c r="AD3385" i="43"/>
  <c r="W3386" i="43"/>
  <c r="X3387" i="43"/>
  <c r="Z3389" i="43"/>
  <c r="AA3389" i="43" s="1"/>
  <c r="AD3389" i="43"/>
  <c r="W3390" i="43"/>
  <c r="X3391" i="43"/>
  <c r="Z3393" i="43"/>
  <c r="AA3393" i="43" s="1"/>
  <c r="AD3393" i="43"/>
  <c r="W3394" i="43"/>
  <c r="X3395" i="43"/>
  <c r="Z3397" i="43"/>
  <c r="AA3397" i="43" s="1"/>
  <c r="AD3397" i="43"/>
  <c r="W3398" i="43"/>
  <c r="X3399" i="43"/>
  <c r="Z3401" i="43"/>
  <c r="AA3401" i="43" s="1"/>
  <c r="AD3401" i="43"/>
  <c r="W3402" i="43"/>
  <c r="X3403" i="43"/>
  <c r="Z3405" i="43"/>
  <c r="AA3405" i="43" s="1"/>
  <c r="AD3405" i="43"/>
  <c r="W3406" i="43"/>
  <c r="X3407" i="43"/>
  <c r="Z3409" i="43"/>
  <c r="AA3409" i="43" s="1"/>
  <c r="AD3409" i="43"/>
  <c r="W3410" i="43"/>
  <c r="X3411" i="43"/>
  <c r="Z3413" i="43"/>
  <c r="AA3413" i="43" s="1"/>
  <c r="AD3413" i="43"/>
  <c r="W3414" i="43"/>
  <c r="X3415" i="43"/>
  <c r="Z3417" i="43"/>
  <c r="AA3417" i="43" s="1"/>
  <c r="AD3417" i="43"/>
  <c r="W3418" i="43"/>
  <c r="X3419" i="43"/>
  <c r="Z3421" i="43"/>
  <c r="AA3421" i="43" s="1"/>
  <c r="AD3421" i="43"/>
  <c r="W3422" i="43"/>
  <c r="X3423" i="43"/>
  <c r="Z3425" i="43"/>
  <c r="AA3425" i="43" s="1"/>
  <c r="AD3425" i="43"/>
  <c r="W3426" i="43"/>
  <c r="X3427" i="43"/>
  <c r="Z3429" i="43"/>
  <c r="AA3429" i="43" s="1"/>
  <c r="AD3429" i="43"/>
  <c r="W3430" i="43"/>
  <c r="X3431" i="43"/>
  <c r="Z3433" i="43"/>
  <c r="AA3433" i="43" s="1"/>
  <c r="AD3433" i="43"/>
  <c r="W3434" i="43"/>
  <c r="X3435" i="43"/>
  <c r="Z3437" i="43"/>
  <c r="AA3437" i="43" s="1"/>
  <c r="AD3437" i="43"/>
  <c r="W3438" i="43"/>
  <c r="X3439" i="43"/>
  <c r="Z3441" i="43"/>
  <c r="AA3441" i="43" s="1"/>
  <c r="AD3441" i="43"/>
  <c r="W3442" i="43"/>
  <c r="X3443" i="43"/>
  <c r="Z3445" i="43"/>
  <c r="AA3445" i="43" s="1"/>
  <c r="AD3445" i="43"/>
  <c r="W3446" i="43"/>
  <c r="X3447" i="43"/>
  <c r="Z3449" i="43"/>
  <c r="AA3449" i="43" s="1"/>
  <c r="AD3449" i="43"/>
  <c r="W3450" i="43"/>
  <c r="X3451" i="43"/>
  <c r="Z3453" i="43"/>
  <c r="AA3453" i="43" s="1"/>
  <c r="AD3453" i="43"/>
  <c r="W3454" i="43"/>
  <c r="X3455" i="43"/>
  <c r="Z3457" i="43"/>
  <c r="AA3457" i="43" s="1"/>
  <c r="AD3457" i="43"/>
  <c r="W3458" i="43"/>
  <c r="X3459" i="43"/>
  <c r="Z3461" i="43"/>
  <c r="AA3461" i="43" s="1"/>
  <c r="AD3461" i="43"/>
  <c r="W3462" i="43"/>
  <c r="X3463" i="43"/>
  <c r="Z3465" i="43"/>
  <c r="AA3465" i="43" s="1"/>
  <c r="AD3465" i="43"/>
  <c r="W3466" i="43"/>
  <c r="X3467" i="43"/>
  <c r="Z3469" i="43"/>
  <c r="AA3469" i="43" s="1"/>
  <c r="AD3469" i="43"/>
  <c r="W3470" i="43"/>
  <c r="X3471" i="43"/>
  <c r="Z3473" i="43"/>
  <c r="AA3473" i="43" s="1"/>
  <c r="AD3473" i="43"/>
  <c r="W3474" i="43"/>
  <c r="X3475" i="43"/>
  <c r="Z3477" i="43"/>
  <c r="AA3477" i="43" s="1"/>
  <c r="AD3477" i="43"/>
  <c r="W3478" i="43"/>
  <c r="X3479" i="43"/>
  <c r="Z3481" i="43"/>
  <c r="AA3481" i="43" s="1"/>
  <c r="AD3481" i="43"/>
  <c r="W3482" i="43"/>
  <c r="X3483" i="43"/>
  <c r="Z3485" i="43"/>
  <c r="AA3485" i="43" s="1"/>
  <c r="AD3485" i="43"/>
  <c r="W3486" i="43"/>
  <c r="X3487" i="43"/>
  <c r="Z3489" i="43"/>
  <c r="AA3489" i="43" s="1"/>
  <c r="AD3489" i="43"/>
  <c r="W3490" i="43"/>
  <c r="X3491" i="43"/>
  <c r="Z3493" i="43"/>
  <c r="AA3493" i="43" s="1"/>
  <c r="AD3493" i="43"/>
  <c r="W3494" i="43"/>
  <c r="X3495" i="43"/>
  <c r="Z3497" i="43"/>
  <c r="AA3497" i="43" s="1"/>
  <c r="AD3497" i="43"/>
  <c r="W3498" i="43"/>
  <c r="X3499" i="43"/>
  <c r="Z3501" i="43"/>
  <c r="AA3501" i="43" s="1"/>
  <c r="AD3501" i="43"/>
  <c r="W3502" i="43"/>
  <c r="X3503" i="43"/>
  <c r="Z3505" i="43"/>
  <c r="AA3505" i="43" s="1"/>
  <c r="AD3505" i="43"/>
  <c r="W3506" i="43"/>
  <c r="X3507" i="43"/>
  <c r="Z3509" i="43"/>
  <c r="AA3509" i="43" s="1"/>
  <c r="AD3509" i="43"/>
  <c r="W3510" i="43"/>
  <c r="X3511" i="43"/>
  <c r="Z3513" i="43"/>
  <c r="AA3513" i="43" s="1"/>
  <c r="AD3513" i="43"/>
  <c r="W3514" i="43"/>
  <c r="X3515" i="43"/>
  <c r="Z3517" i="43"/>
  <c r="AA3517" i="43" s="1"/>
  <c r="AD3517" i="43"/>
  <c r="W3518" i="43"/>
  <c r="X3519" i="43"/>
  <c r="Z3521" i="43"/>
  <c r="AA3521" i="43" s="1"/>
  <c r="AD3521" i="43"/>
  <c r="W3522" i="43"/>
  <c r="X3523" i="43"/>
  <c r="Z3525" i="43"/>
  <c r="AA3525" i="43" s="1"/>
  <c r="AD3525" i="43"/>
  <c r="W3526" i="43"/>
  <c r="X3527" i="43"/>
  <c r="Z3529" i="43"/>
  <c r="AA3529" i="43" s="1"/>
  <c r="AD3529" i="43"/>
  <c r="W3530" i="43"/>
  <c r="X3531" i="43"/>
  <c r="Z3533" i="43"/>
  <c r="AA3533" i="43" s="1"/>
  <c r="AD3533" i="43"/>
  <c r="W3534" i="43"/>
  <c r="X3535" i="43"/>
  <c r="Z3537" i="43"/>
  <c r="AA3537" i="43" s="1"/>
  <c r="AD3537" i="43"/>
  <c r="W3538" i="43"/>
  <c r="X3539" i="43"/>
  <c r="Z3541" i="43"/>
  <c r="AA3541" i="43" s="1"/>
  <c r="AD3541" i="43"/>
  <c r="W3542" i="43"/>
  <c r="X3543" i="43"/>
  <c r="Z3545" i="43"/>
  <c r="AA3545" i="43" s="1"/>
  <c r="AD3545" i="43"/>
  <c r="W3546" i="43"/>
  <c r="X3547" i="43"/>
  <c r="Z3549" i="43"/>
  <c r="AA3549" i="43" s="1"/>
  <c r="AD3549" i="43"/>
  <c r="W3550" i="43"/>
  <c r="X3551" i="43"/>
  <c r="Z3553" i="43"/>
  <c r="AA3553" i="43" s="1"/>
  <c r="AD3553" i="43"/>
  <c r="W3554" i="43"/>
  <c r="X3555" i="43"/>
  <c r="Z3557" i="43"/>
  <c r="AA3557" i="43" s="1"/>
  <c r="AD3557" i="43"/>
  <c r="W3558" i="43"/>
  <c r="X3559" i="43"/>
  <c r="Z3561" i="43"/>
  <c r="AA3561" i="43" s="1"/>
  <c r="AD3561" i="43"/>
  <c r="W3562" i="43"/>
  <c r="X3563" i="43"/>
  <c r="Z3565" i="43"/>
  <c r="AA3565" i="43" s="1"/>
  <c r="AD3565" i="43"/>
  <c r="W3566" i="43"/>
  <c r="X3567" i="43"/>
  <c r="Z3569" i="43"/>
  <c r="AA3569" i="43" s="1"/>
  <c r="AD3569" i="43"/>
  <c r="W3570" i="43"/>
  <c r="X3571" i="43"/>
  <c r="Z3573" i="43"/>
  <c r="AA3573" i="43" s="1"/>
  <c r="AD3573" i="43"/>
  <c r="W3574" i="43"/>
  <c r="X3575" i="43"/>
  <c r="Z3577" i="43"/>
  <c r="AA3577" i="43" s="1"/>
  <c r="AD3577" i="43"/>
  <c r="W3578" i="43"/>
  <c r="X3579" i="43"/>
  <c r="Z3581" i="43"/>
  <c r="AA3581" i="43" s="1"/>
  <c r="AD3581" i="43"/>
  <c r="W3582" i="43"/>
  <c r="X3583" i="43"/>
  <c r="Z3585" i="43"/>
  <c r="AA3585" i="43" s="1"/>
  <c r="AD3585" i="43"/>
  <c r="W3586" i="43"/>
  <c r="X3587" i="43"/>
  <c r="Z3589" i="43"/>
  <c r="AA3589" i="43" s="1"/>
  <c r="AD3589" i="43"/>
  <c r="W3590" i="43"/>
  <c r="X3591" i="43"/>
  <c r="Z3593" i="43"/>
  <c r="AA3593" i="43" s="1"/>
  <c r="AD3593" i="43"/>
  <c r="W3594" i="43"/>
  <c r="X3595" i="43"/>
  <c r="Z3597" i="43"/>
  <c r="AA3597" i="43" s="1"/>
  <c r="AD3597" i="43"/>
  <c r="W3598" i="43"/>
  <c r="X3599" i="43"/>
  <c r="Z3601" i="43"/>
  <c r="AA3601" i="43" s="1"/>
  <c r="AD3601" i="43"/>
  <c r="W3602" i="43"/>
  <c r="X3603" i="43"/>
  <c r="Z3605" i="43"/>
  <c r="AA3605" i="43" s="1"/>
  <c r="AD3605" i="43"/>
  <c r="W3606" i="43"/>
  <c r="X3607" i="43"/>
  <c r="Z3609" i="43"/>
  <c r="AA3609" i="43" s="1"/>
  <c r="AD3609" i="43"/>
  <c r="W3610" i="43"/>
  <c r="X3611" i="43"/>
  <c r="Z3613" i="43"/>
  <c r="AA3613" i="43" s="1"/>
  <c r="AD3613" i="43"/>
  <c r="W3614" i="43"/>
  <c r="X3615" i="43"/>
  <c r="Z3617" i="43"/>
  <c r="AA3617" i="43" s="1"/>
  <c r="AD3617" i="43"/>
  <c r="W3618" i="43"/>
  <c r="X3619" i="43"/>
  <c r="Z3621" i="43"/>
  <c r="AA3621" i="43" s="1"/>
  <c r="AD3621" i="43"/>
  <c r="W3622" i="43"/>
  <c r="X3623" i="43"/>
  <c r="Z3625" i="43"/>
  <c r="AA3625" i="43" s="1"/>
  <c r="AD3625" i="43"/>
  <c r="W3626" i="43"/>
  <c r="X3627" i="43"/>
  <c r="Z3629" i="43"/>
  <c r="AA3629" i="43" s="1"/>
  <c r="AD3629" i="43"/>
  <c r="W3630" i="43"/>
  <c r="X3631" i="43"/>
  <c r="Z3633" i="43"/>
  <c r="AA3633" i="43" s="1"/>
  <c r="AD3633" i="43"/>
  <c r="W3634" i="43"/>
  <c r="X3635" i="43"/>
  <c r="Z3637" i="43"/>
  <c r="AA3637" i="43" s="1"/>
  <c r="AD3637" i="43"/>
  <c r="W3638" i="43"/>
  <c r="X3639" i="43"/>
  <c r="Z3641" i="43"/>
  <c r="AA3641" i="43" s="1"/>
  <c r="AD3641" i="43"/>
  <c r="W3642" i="43"/>
  <c r="X3643" i="43"/>
  <c r="Z3645" i="43"/>
  <c r="AA3645" i="43" s="1"/>
  <c r="AD3645" i="43"/>
  <c r="W3646" i="43"/>
  <c r="X3647" i="43"/>
  <c r="Z3649" i="43"/>
  <c r="AA3649" i="43" s="1"/>
  <c r="AD3649" i="43"/>
  <c r="W3650" i="43"/>
  <c r="X3651" i="43"/>
  <c r="Z3653" i="43"/>
  <c r="AA3653" i="43" s="1"/>
  <c r="AD3653" i="43"/>
  <c r="W3654" i="43"/>
  <c r="X3655" i="43"/>
  <c r="Z3657" i="43"/>
  <c r="AA3657" i="43" s="1"/>
  <c r="AD3657" i="43"/>
  <c r="W3658" i="43"/>
  <c r="X3659" i="43"/>
  <c r="Z3661" i="43"/>
  <c r="AA3661" i="43" s="1"/>
  <c r="AD3661" i="43"/>
  <c r="W3662" i="43"/>
  <c r="X3663" i="43"/>
  <c r="Z3665" i="43"/>
  <c r="AA3665" i="43" s="1"/>
  <c r="AD3665" i="43"/>
  <c r="W3666" i="43"/>
  <c r="X3667" i="43"/>
  <c r="Z3669" i="43"/>
  <c r="AA3669" i="43" s="1"/>
  <c r="AD3669" i="43"/>
  <c r="W3670" i="43"/>
  <c r="X3671" i="43"/>
  <c r="Z3673" i="43"/>
  <c r="AA3673" i="43" s="1"/>
  <c r="AD3673" i="43"/>
  <c r="W3674" i="43"/>
  <c r="X3675" i="43"/>
  <c r="Z3677" i="43"/>
  <c r="AA3677" i="43" s="1"/>
  <c r="AD3677" i="43"/>
  <c r="W3678" i="43"/>
  <c r="X3679" i="43"/>
  <c r="Z3681" i="43"/>
  <c r="AA3681" i="43" s="1"/>
  <c r="AD3681" i="43"/>
  <c r="W3682" i="43"/>
  <c r="X3683" i="43"/>
  <c r="Z3685" i="43"/>
  <c r="AA3685" i="43" s="1"/>
  <c r="AD3685" i="43"/>
  <c r="W3686" i="43"/>
  <c r="X3687" i="43"/>
  <c r="Z3689" i="43"/>
  <c r="AA3689" i="43" s="1"/>
  <c r="AD3689" i="43"/>
  <c r="W3690" i="43"/>
  <c r="X3691" i="43"/>
  <c r="Z3693" i="43"/>
  <c r="AA3693" i="43" s="1"/>
  <c r="AD3693" i="43"/>
  <c r="W3694" i="43"/>
  <c r="X3695" i="43"/>
  <c r="Z3697" i="43"/>
  <c r="AA3697" i="43" s="1"/>
  <c r="AD3697" i="43"/>
  <c r="W3698" i="43"/>
  <c r="X3699" i="43"/>
  <c r="Z3701" i="43"/>
  <c r="AA3701" i="43" s="1"/>
  <c r="AD3701" i="43"/>
  <c r="W3702" i="43"/>
  <c r="X3703" i="43"/>
  <c r="Z3705" i="43"/>
  <c r="AA3705" i="43" s="1"/>
  <c r="AD3705" i="43"/>
  <c r="W3706" i="43"/>
  <c r="X3707" i="43"/>
  <c r="Z3709" i="43"/>
  <c r="AA3709" i="43" s="1"/>
  <c r="AD3709" i="43"/>
  <c r="W3710" i="43"/>
  <c r="X3711" i="43"/>
  <c r="Z3713" i="43"/>
  <c r="AA3713" i="43" s="1"/>
  <c r="AD3713" i="43"/>
  <c r="W3714" i="43"/>
  <c r="X3715" i="43"/>
  <c r="Z3717" i="43"/>
  <c r="AA3717" i="43" s="1"/>
  <c r="AD3717" i="43"/>
  <c r="W3718" i="43"/>
  <c r="X3719" i="43"/>
  <c r="Z3721" i="43"/>
  <c r="AA3721" i="43" s="1"/>
  <c r="AD3721" i="43"/>
  <c r="W3722" i="43"/>
  <c r="X3723" i="43"/>
  <c r="Z3725" i="43"/>
  <c r="AA3725" i="43" s="1"/>
  <c r="AD3725" i="43"/>
  <c r="W3726" i="43"/>
  <c r="X3727" i="43"/>
  <c r="Z3729" i="43"/>
  <c r="AA3729" i="43" s="1"/>
  <c r="AD3729" i="43"/>
  <c r="W3730" i="43"/>
  <c r="X3731" i="43"/>
  <c r="Z3733" i="43"/>
  <c r="AA3733" i="43" s="1"/>
  <c r="AD3733" i="43"/>
  <c r="W3734" i="43"/>
  <c r="X3735" i="43"/>
  <c r="Z3737" i="43"/>
  <c r="AA3737" i="43" s="1"/>
  <c r="AD3737" i="43"/>
  <c r="W3738" i="43"/>
  <c r="X3739" i="43"/>
  <c r="AD3740" i="43"/>
  <c r="Z3740" i="43"/>
  <c r="AA3740" i="43" s="1"/>
  <c r="AB3742" i="43"/>
  <c r="AC3742" i="43" s="1"/>
  <c r="AD3742" i="43"/>
  <c r="Z3742" i="43"/>
  <c r="AA3742" i="43" s="1"/>
  <c r="S3743" i="43"/>
  <c r="X3743" i="43"/>
  <c r="W3743" i="43"/>
  <c r="AB3758" i="43"/>
  <c r="AC3758" i="43" s="1"/>
  <c r="AD3758" i="43"/>
  <c r="Z3758" i="43"/>
  <c r="AA3758" i="43" s="1"/>
  <c r="S3759" i="43"/>
  <c r="X3759" i="43"/>
  <c r="W3759" i="43"/>
  <c r="AB3774" i="43"/>
  <c r="AC3774" i="43" s="1"/>
  <c r="AD3774" i="43"/>
  <c r="Z3774" i="43"/>
  <c r="AA3774" i="43" s="1"/>
  <c r="S3775" i="43"/>
  <c r="X3775" i="43"/>
  <c r="W3775" i="43"/>
  <c r="AB3790" i="43"/>
  <c r="AC3790" i="43" s="1"/>
  <c r="AD3790" i="43"/>
  <c r="Z3790" i="43"/>
  <c r="AA3790" i="43" s="1"/>
  <c r="S3791" i="43"/>
  <c r="X3791" i="43"/>
  <c r="W3791" i="43"/>
  <c r="AB3806" i="43"/>
  <c r="AC3806" i="43" s="1"/>
  <c r="AD3806" i="43"/>
  <c r="Z3806" i="43"/>
  <c r="AA3806" i="43" s="1"/>
  <c r="S3807" i="43"/>
  <c r="X3807" i="43"/>
  <c r="W3807" i="43"/>
  <c r="AB3822" i="43"/>
  <c r="AC3822" i="43" s="1"/>
  <c r="AD3822" i="43"/>
  <c r="Z3822" i="43"/>
  <c r="AA3822" i="43" s="1"/>
  <c r="S3823" i="43"/>
  <c r="X3823" i="43"/>
  <c r="W3823" i="43"/>
  <c r="AB3838" i="43"/>
  <c r="AC3838" i="43" s="1"/>
  <c r="AD3838" i="43"/>
  <c r="Z3838" i="43"/>
  <c r="AA3838" i="43" s="1"/>
  <c r="S3839" i="43"/>
  <c r="X3839" i="43"/>
  <c r="W3839" i="43"/>
  <c r="AB3854" i="43"/>
  <c r="AC3854" i="43" s="1"/>
  <c r="AD3854" i="43"/>
  <c r="Z3854" i="43"/>
  <c r="AA3854" i="43" s="1"/>
  <c r="S3855" i="43"/>
  <c r="X3855" i="43"/>
  <c r="W3855" i="43"/>
  <c r="Z3012" i="43"/>
  <c r="AA3012" i="43" s="1"/>
  <c r="Z3016" i="43"/>
  <c r="AA3016" i="43" s="1"/>
  <c r="Z3020" i="43"/>
  <c r="AA3020" i="43" s="1"/>
  <c r="Z3024" i="43"/>
  <c r="AA3024" i="43" s="1"/>
  <c r="Z3028" i="43"/>
  <c r="AA3028" i="43" s="1"/>
  <c r="Z3032" i="43"/>
  <c r="AA3032" i="43" s="1"/>
  <c r="Z3036" i="43"/>
  <c r="AA3036" i="43" s="1"/>
  <c r="Z3040" i="43"/>
  <c r="AA3040" i="43" s="1"/>
  <c r="Z3044" i="43"/>
  <c r="AA3044" i="43" s="1"/>
  <c r="Z3048" i="43"/>
  <c r="AA3048" i="43" s="1"/>
  <c r="Z3052" i="43"/>
  <c r="AA3052" i="43" s="1"/>
  <c r="Z3056" i="43"/>
  <c r="AA3056" i="43" s="1"/>
  <c r="Z3060" i="43"/>
  <c r="AA3060" i="43" s="1"/>
  <c r="Z3064" i="43"/>
  <c r="AA3064" i="43" s="1"/>
  <c r="Z3068" i="43"/>
  <c r="AA3068" i="43" s="1"/>
  <c r="Z3072" i="43"/>
  <c r="AA3072" i="43" s="1"/>
  <c r="Z3076" i="43"/>
  <c r="AA3076" i="43" s="1"/>
  <c r="Z3080" i="43"/>
  <c r="AA3080" i="43" s="1"/>
  <c r="Z3084" i="43"/>
  <c r="AA3084" i="43" s="1"/>
  <c r="Z3088" i="43"/>
  <c r="AA3088" i="43" s="1"/>
  <c r="Z3092" i="43"/>
  <c r="AA3092" i="43" s="1"/>
  <c r="Z3096" i="43"/>
  <c r="AA3096" i="43" s="1"/>
  <c r="Z3100" i="43"/>
  <c r="AA3100" i="43" s="1"/>
  <c r="Z3104" i="43"/>
  <c r="AA3104" i="43" s="1"/>
  <c r="Z3108" i="43"/>
  <c r="AA3108" i="43" s="1"/>
  <c r="Z3112" i="43"/>
  <c r="AA3112" i="43" s="1"/>
  <c r="Z3116" i="43"/>
  <c r="AA3116" i="43" s="1"/>
  <c r="Z3120" i="43"/>
  <c r="AA3120" i="43" s="1"/>
  <c r="Z3124" i="43"/>
  <c r="AA3124" i="43" s="1"/>
  <c r="Z3128" i="43"/>
  <c r="AA3128" i="43" s="1"/>
  <c r="Z3132" i="43"/>
  <c r="AA3132" i="43" s="1"/>
  <c r="Z3136" i="43"/>
  <c r="AA3136" i="43" s="1"/>
  <c r="Z3140" i="43"/>
  <c r="AA3140" i="43" s="1"/>
  <c r="Z3144" i="43"/>
  <c r="AA3144" i="43" s="1"/>
  <c r="Z3148" i="43"/>
  <c r="AA3148" i="43" s="1"/>
  <c r="Z3152" i="43"/>
  <c r="AA3152" i="43" s="1"/>
  <c r="Z3156" i="43"/>
  <c r="AA3156" i="43" s="1"/>
  <c r="Z3160" i="43"/>
  <c r="AA3160" i="43" s="1"/>
  <c r="Z3164" i="43"/>
  <c r="AA3164" i="43" s="1"/>
  <c r="Z3168" i="43"/>
  <c r="AA3168" i="43" s="1"/>
  <c r="Z3172" i="43"/>
  <c r="AA3172" i="43" s="1"/>
  <c r="Z3176" i="43"/>
  <c r="AA3176" i="43" s="1"/>
  <c r="Z3180" i="43"/>
  <c r="AA3180" i="43" s="1"/>
  <c r="Z3184" i="43"/>
  <c r="AA3184" i="43" s="1"/>
  <c r="Z3188" i="43"/>
  <c r="AA3188" i="43" s="1"/>
  <c r="Z3192" i="43"/>
  <c r="AA3192" i="43" s="1"/>
  <c r="Z3196" i="43"/>
  <c r="AA3196" i="43" s="1"/>
  <c r="Z3200" i="43"/>
  <c r="AA3200" i="43" s="1"/>
  <c r="Z3204" i="43"/>
  <c r="AA3204" i="43" s="1"/>
  <c r="Z3208" i="43"/>
  <c r="AA3208" i="43" s="1"/>
  <c r="Z3212" i="43"/>
  <c r="AA3212" i="43" s="1"/>
  <c r="Z3216" i="43"/>
  <c r="AA3216" i="43" s="1"/>
  <c r="Z3220" i="43"/>
  <c r="AA3220" i="43" s="1"/>
  <c r="Z3224" i="43"/>
  <c r="AA3224" i="43" s="1"/>
  <c r="Z3228" i="43"/>
  <c r="AA3228" i="43" s="1"/>
  <c r="Z3232" i="43"/>
  <c r="AA3232" i="43" s="1"/>
  <c r="X3234" i="43"/>
  <c r="Z3236" i="43"/>
  <c r="AA3236" i="43" s="1"/>
  <c r="X3238" i="43"/>
  <c r="Z3240" i="43"/>
  <c r="AA3240" i="43" s="1"/>
  <c r="X3242" i="43"/>
  <c r="Z3244" i="43"/>
  <c r="AA3244" i="43" s="1"/>
  <c r="X3246" i="43"/>
  <c r="Z3248" i="43"/>
  <c r="AA3248" i="43" s="1"/>
  <c r="X3250" i="43"/>
  <c r="Z3252" i="43"/>
  <c r="AA3252" i="43" s="1"/>
  <c r="X3254" i="43"/>
  <c r="Z3256" i="43"/>
  <c r="AA3256" i="43" s="1"/>
  <c r="X3258" i="43"/>
  <c r="Z3260" i="43"/>
  <c r="AA3260" i="43" s="1"/>
  <c r="X3262" i="43"/>
  <c r="Z3264" i="43"/>
  <c r="AA3264" i="43" s="1"/>
  <c r="X3266" i="43"/>
  <c r="Z3268" i="43"/>
  <c r="AA3268" i="43" s="1"/>
  <c r="X3270" i="43"/>
  <c r="Z3272" i="43"/>
  <c r="AA3272" i="43" s="1"/>
  <c r="X3274" i="43"/>
  <c r="Z3276" i="43"/>
  <c r="AA3276" i="43" s="1"/>
  <c r="X3278" i="43"/>
  <c r="Z3280" i="43"/>
  <c r="AA3280" i="43" s="1"/>
  <c r="X3282" i="43"/>
  <c r="Z3284" i="43"/>
  <c r="AA3284" i="43" s="1"/>
  <c r="X3286" i="43"/>
  <c r="Z3288" i="43"/>
  <c r="AA3288" i="43" s="1"/>
  <c r="X3290" i="43"/>
  <c r="Z3292" i="43"/>
  <c r="AA3292" i="43" s="1"/>
  <c r="X3294" i="43"/>
  <c r="Z3296" i="43"/>
  <c r="AA3296" i="43" s="1"/>
  <c r="X3298" i="43"/>
  <c r="Z3300" i="43"/>
  <c r="AA3300" i="43" s="1"/>
  <c r="X3302" i="43"/>
  <c r="Z3304" i="43"/>
  <c r="AA3304" i="43" s="1"/>
  <c r="X3306" i="43"/>
  <c r="Z3308" i="43"/>
  <c r="AA3308" i="43" s="1"/>
  <c r="X3310" i="43"/>
  <c r="Z3312" i="43"/>
  <c r="AA3312" i="43" s="1"/>
  <c r="X3314" i="43"/>
  <c r="Z3316" i="43"/>
  <c r="AA3316" i="43" s="1"/>
  <c r="X3318" i="43"/>
  <c r="Z3320" i="43"/>
  <c r="AA3320" i="43" s="1"/>
  <c r="X3322" i="43"/>
  <c r="Z3324" i="43"/>
  <c r="AA3324" i="43" s="1"/>
  <c r="X3326" i="43"/>
  <c r="Z3328" i="43"/>
  <c r="AA3328" i="43" s="1"/>
  <c r="X3330" i="43"/>
  <c r="Z3332" i="43"/>
  <c r="AA3332" i="43" s="1"/>
  <c r="X3334" i="43"/>
  <c r="Z3336" i="43"/>
  <c r="AA3336" i="43" s="1"/>
  <c r="X3338" i="43"/>
  <c r="Z3340" i="43"/>
  <c r="AA3340" i="43" s="1"/>
  <c r="X3342" i="43"/>
  <c r="Z3344" i="43"/>
  <c r="AA3344" i="43" s="1"/>
  <c r="X3346" i="43"/>
  <c r="Z3348" i="43"/>
  <c r="AA3348" i="43" s="1"/>
  <c r="X3350" i="43"/>
  <c r="Z3352" i="43"/>
  <c r="AA3352" i="43" s="1"/>
  <c r="X3354" i="43"/>
  <c r="Z3356" i="43"/>
  <c r="AA3356" i="43" s="1"/>
  <c r="X3358" i="43"/>
  <c r="Z3360" i="43"/>
  <c r="AA3360" i="43" s="1"/>
  <c r="X3362" i="43"/>
  <c r="Z3364" i="43"/>
  <c r="AA3364" i="43" s="1"/>
  <c r="X3366" i="43"/>
  <c r="Z3368" i="43"/>
  <c r="AA3368" i="43" s="1"/>
  <c r="X3370" i="43"/>
  <c r="Z3372" i="43"/>
  <c r="AA3372" i="43" s="1"/>
  <c r="X3374" i="43"/>
  <c r="Z3376" i="43"/>
  <c r="AA3376" i="43" s="1"/>
  <c r="X3378" i="43"/>
  <c r="Z3380" i="43"/>
  <c r="AA3380" i="43" s="1"/>
  <c r="X3382" i="43"/>
  <c r="X3386" i="43"/>
  <c r="X3390" i="43"/>
  <c r="X3394" i="43"/>
  <c r="Z3396" i="43"/>
  <c r="AA3396" i="43" s="1"/>
  <c r="X3398" i="43"/>
  <c r="Z3400" i="43"/>
  <c r="AA3400" i="43" s="1"/>
  <c r="X3402" i="43"/>
  <c r="Z3404" i="43"/>
  <c r="AA3404" i="43" s="1"/>
  <c r="X3406" i="43"/>
  <c r="Z3408" i="43"/>
  <c r="AA3408" i="43" s="1"/>
  <c r="X3410" i="43"/>
  <c r="Z3412" i="43"/>
  <c r="AA3412" i="43" s="1"/>
  <c r="X3414" i="43"/>
  <c r="Z3416" i="43"/>
  <c r="AA3416" i="43" s="1"/>
  <c r="X3418" i="43"/>
  <c r="Z3420" i="43"/>
  <c r="AA3420" i="43" s="1"/>
  <c r="X3422" i="43"/>
  <c r="Z3424" i="43"/>
  <c r="AA3424" i="43" s="1"/>
  <c r="X3426" i="43"/>
  <c r="Z3428" i="43"/>
  <c r="AA3428" i="43" s="1"/>
  <c r="X3430" i="43"/>
  <c r="Z3432" i="43"/>
  <c r="AA3432" i="43" s="1"/>
  <c r="X3434" i="43"/>
  <c r="Z3436" i="43"/>
  <c r="AA3436" i="43" s="1"/>
  <c r="X3438" i="43"/>
  <c r="Z3440" i="43"/>
  <c r="AA3440" i="43" s="1"/>
  <c r="X3442" i="43"/>
  <c r="X3446" i="43"/>
  <c r="X3450" i="43"/>
  <c r="X3454" i="43"/>
  <c r="X3458" i="43"/>
  <c r="X3462" i="43"/>
  <c r="X3466" i="43"/>
  <c r="X3470" i="43"/>
  <c r="X3474" i="43"/>
  <c r="X3478" i="43"/>
  <c r="X3482" i="43"/>
  <c r="X3486" i="43"/>
  <c r="X3490" i="43"/>
  <c r="X3494" i="43"/>
  <c r="X3498" i="43"/>
  <c r="X3502" i="43"/>
  <c r="X3506" i="43"/>
  <c r="X3510" i="43"/>
  <c r="Z3512" i="43"/>
  <c r="AA3512" i="43" s="1"/>
  <c r="X3514" i="43"/>
  <c r="Z3516" i="43"/>
  <c r="AA3516" i="43" s="1"/>
  <c r="X3518" i="43"/>
  <c r="Z3520" i="43"/>
  <c r="AA3520" i="43" s="1"/>
  <c r="X3522" i="43"/>
  <c r="Z3524" i="43"/>
  <c r="AA3524" i="43" s="1"/>
  <c r="X3526" i="43"/>
  <c r="Z3528" i="43"/>
  <c r="AA3528" i="43" s="1"/>
  <c r="X3530" i="43"/>
  <c r="Z3532" i="43"/>
  <c r="AA3532" i="43" s="1"/>
  <c r="X3534" i="43"/>
  <c r="Z3536" i="43"/>
  <c r="AA3536" i="43" s="1"/>
  <c r="X3538" i="43"/>
  <c r="Z3540" i="43"/>
  <c r="AA3540" i="43" s="1"/>
  <c r="X3542" i="43"/>
  <c r="Z3544" i="43"/>
  <c r="AA3544" i="43" s="1"/>
  <c r="X3546" i="43"/>
  <c r="Z3548" i="43"/>
  <c r="AA3548" i="43" s="1"/>
  <c r="X3550" i="43"/>
  <c r="Z3552" i="43"/>
  <c r="AA3552" i="43" s="1"/>
  <c r="X3554" i="43"/>
  <c r="Z3556" i="43"/>
  <c r="AA3556" i="43" s="1"/>
  <c r="X3558" i="43"/>
  <c r="X3562" i="43"/>
  <c r="X3566" i="43"/>
  <c r="X3570" i="43"/>
  <c r="X3574" i="43"/>
  <c r="X3578" i="43"/>
  <c r="X3582" i="43"/>
  <c r="X3586" i="43"/>
  <c r="X3590" i="43"/>
  <c r="X3594" i="43"/>
  <c r="X3598" i="43"/>
  <c r="X3602" i="43"/>
  <c r="X3606" i="43"/>
  <c r="X3610" i="43"/>
  <c r="X3614" i="43"/>
  <c r="X3618" i="43"/>
  <c r="X3622" i="43"/>
  <c r="X3626" i="43"/>
  <c r="X3630" i="43"/>
  <c r="X3634" i="43"/>
  <c r="X3638" i="43"/>
  <c r="X3642" i="43"/>
  <c r="X3646" i="43"/>
  <c r="X3650" i="43"/>
  <c r="X3654" i="43"/>
  <c r="X3658" i="43"/>
  <c r="X3662" i="43"/>
  <c r="X3666" i="43"/>
  <c r="X3670" i="43"/>
  <c r="X3674" i="43"/>
  <c r="X3678" i="43"/>
  <c r="X3682" i="43"/>
  <c r="X3686" i="43"/>
  <c r="X3690" i="43"/>
  <c r="X3694" i="43"/>
  <c r="X3698" i="43"/>
  <c r="X3702" i="43"/>
  <c r="X3706" i="43"/>
  <c r="X3710" i="43"/>
  <c r="X3714" i="43"/>
  <c r="X3718" i="43"/>
  <c r="X3722" i="43"/>
  <c r="X3726" i="43"/>
  <c r="X3730" i="43"/>
  <c r="X3734" i="43"/>
  <c r="X3738" i="43"/>
  <c r="S3741" i="43"/>
  <c r="AB3754" i="43"/>
  <c r="AC3754" i="43" s="1"/>
  <c r="AD3754" i="43"/>
  <c r="Z3754" i="43"/>
  <c r="AA3754" i="43" s="1"/>
  <c r="S3755" i="43"/>
  <c r="X3755" i="43"/>
  <c r="W3755" i="43"/>
  <c r="AB3770" i="43"/>
  <c r="AC3770" i="43" s="1"/>
  <c r="AD3770" i="43"/>
  <c r="Z3770" i="43"/>
  <c r="AA3770" i="43" s="1"/>
  <c r="S3771" i="43"/>
  <c r="X3771" i="43"/>
  <c r="W3771" i="43"/>
  <c r="AB3802" i="43"/>
  <c r="AC3802" i="43" s="1"/>
  <c r="AD3802" i="43"/>
  <c r="Z3802" i="43"/>
  <c r="AA3802" i="43" s="1"/>
  <c r="S3803" i="43"/>
  <c r="X3803" i="43"/>
  <c r="W3803" i="43"/>
  <c r="AB3818" i="43"/>
  <c r="AC3818" i="43" s="1"/>
  <c r="AD3818" i="43"/>
  <c r="Z3818" i="43"/>
  <c r="AA3818" i="43" s="1"/>
  <c r="S3819" i="43"/>
  <c r="X3819" i="43"/>
  <c r="W3819" i="43"/>
  <c r="AB3834" i="43"/>
  <c r="AC3834" i="43" s="1"/>
  <c r="AD3834" i="43"/>
  <c r="Z3834" i="43"/>
  <c r="AA3834" i="43" s="1"/>
  <c r="S3835" i="43"/>
  <c r="X3835" i="43"/>
  <c r="W3835" i="43"/>
  <c r="AB3850" i="43"/>
  <c r="AC3850" i="43" s="1"/>
  <c r="AD3850" i="43"/>
  <c r="Z3850" i="43"/>
  <c r="AA3850" i="43" s="1"/>
  <c r="S3851" i="43"/>
  <c r="X3851" i="43"/>
  <c r="W3851" i="43"/>
  <c r="AB3858" i="43"/>
  <c r="AC3858" i="43" s="1"/>
  <c r="AD3858" i="43"/>
  <c r="Z3858" i="43"/>
  <c r="AA3858" i="43" s="1"/>
  <c r="S3859" i="43"/>
  <c r="X3859" i="43"/>
  <c r="W3859" i="43"/>
  <c r="S3742" i="43"/>
  <c r="AB3750" i="43"/>
  <c r="AC3750" i="43" s="1"/>
  <c r="AD3750" i="43"/>
  <c r="Z3750" i="43"/>
  <c r="AA3750" i="43" s="1"/>
  <c r="S3751" i="43"/>
  <c r="X3751" i="43"/>
  <c r="W3751" i="43"/>
  <c r="AB3766" i="43"/>
  <c r="AC3766" i="43" s="1"/>
  <c r="AD3766" i="43"/>
  <c r="Z3766" i="43"/>
  <c r="AA3766" i="43" s="1"/>
  <c r="S3767" i="43"/>
  <c r="X3767" i="43"/>
  <c r="W3767" i="43"/>
  <c r="AB3798" i="43"/>
  <c r="AC3798" i="43" s="1"/>
  <c r="AD3798" i="43"/>
  <c r="Z3798" i="43"/>
  <c r="AA3798" i="43" s="1"/>
  <c r="S3799" i="43"/>
  <c r="X3799" i="43"/>
  <c r="W3799" i="43"/>
  <c r="AB3814" i="43"/>
  <c r="AC3814" i="43" s="1"/>
  <c r="AD3814" i="43"/>
  <c r="Z3814" i="43"/>
  <c r="AA3814" i="43" s="1"/>
  <c r="S3815" i="43"/>
  <c r="X3815" i="43"/>
  <c r="W3815" i="43"/>
  <c r="AB3830" i="43"/>
  <c r="AC3830" i="43" s="1"/>
  <c r="AD3830" i="43"/>
  <c r="Z3830" i="43"/>
  <c r="AA3830" i="43" s="1"/>
  <c r="S3831" i="43"/>
  <c r="X3831" i="43"/>
  <c r="W3831" i="43"/>
  <c r="AB3846" i="43"/>
  <c r="AC3846" i="43" s="1"/>
  <c r="AD3846" i="43"/>
  <c r="Z3846" i="43"/>
  <c r="AA3846" i="43" s="1"/>
  <c r="S3847" i="43"/>
  <c r="X3847" i="43"/>
  <c r="W3847" i="43"/>
  <c r="AB3862" i="43"/>
  <c r="AC3862" i="43" s="1"/>
  <c r="AD3862" i="43"/>
  <c r="Z3862" i="43"/>
  <c r="AA3862" i="43" s="1"/>
  <c r="S3863" i="43"/>
  <c r="X3863" i="43"/>
  <c r="W3863" i="43"/>
  <c r="AD4050" i="43"/>
  <c r="Z4050" i="43"/>
  <c r="AA4050" i="43" s="1"/>
  <c r="S4052" i="43"/>
  <c r="X4052" i="43"/>
  <c r="W4052" i="43"/>
  <c r="X4055" i="43"/>
  <c r="W4055" i="43"/>
  <c r="AB4067" i="43"/>
  <c r="AC4067" i="43" s="1"/>
  <c r="AD4067" i="43"/>
  <c r="Z4067" i="43"/>
  <c r="AA4067" i="43" s="1"/>
  <c r="S4068" i="43"/>
  <c r="X4068" i="43"/>
  <c r="W4068" i="43"/>
  <c r="AB4083" i="43"/>
  <c r="AC4083" i="43" s="1"/>
  <c r="AD4083" i="43"/>
  <c r="Z4083" i="43"/>
  <c r="AA4083" i="43" s="1"/>
  <c r="S4084" i="43"/>
  <c r="X4084" i="43"/>
  <c r="W4084" i="43"/>
  <c r="AB4099" i="43"/>
  <c r="AC4099" i="43" s="1"/>
  <c r="AD4099" i="43"/>
  <c r="Z4099" i="43"/>
  <c r="AA4099" i="43" s="1"/>
  <c r="S4100" i="43"/>
  <c r="X4100" i="43"/>
  <c r="W4100" i="43"/>
  <c r="AB4115" i="43"/>
  <c r="AC4115" i="43" s="1"/>
  <c r="AD4115" i="43"/>
  <c r="Z4115" i="43"/>
  <c r="AA4115" i="43" s="1"/>
  <c r="S4116" i="43"/>
  <c r="X4116" i="43"/>
  <c r="W4116" i="43"/>
  <c r="AB4131" i="43"/>
  <c r="AC4131" i="43" s="1"/>
  <c r="AD4131" i="43"/>
  <c r="Z4131" i="43"/>
  <c r="AA4131" i="43" s="1"/>
  <c r="S4132" i="43"/>
  <c r="X4132" i="43"/>
  <c r="W4132" i="43"/>
  <c r="AB4147" i="43"/>
  <c r="AC4147" i="43" s="1"/>
  <c r="AD4147" i="43"/>
  <c r="Z4147" i="43"/>
  <c r="AA4147" i="43" s="1"/>
  <c r="S4148" i="43"/>
  <c r="X4148" i="43"/>
  <c r="W4148" i="43"/>
  <c r="AB4163" i="43"/>
  <c r="AC4163" i="43" s="1"/>
  <c r="AD4163" i="43"/>
  <c r="Z4163" i="43"/>
  <c r="AA4163" i="43" s="1"/>
  <c r="S4164" i="43"/>
  <c r="X4164" i="43"/>
  <c r="W4164" i="43"/>
  <c r="AB4179" i="43"/>
  <c r="AC4179" i="43" s="1"/>
  <c r="AD4179" i="43"/>
  <c r="Z4179" i="43"/>
  <c r="AA4179" i="43" s="1"/>
  <c r="S4180" i="43"/>
  <c r="X4180" i="43"/>
  <c r="W4180" i="43"/>
  <c r="AB4195" i="43"/>
  <c r="AC4195" i="43" s="1"/>
  <c r="AD4195" i="43"/>
  <c r="Z4195" i="43"/>
  <c r="AA4195" i="43" s="1"/>
  <c r="S4196" i="43"/>
  <c r="X4196" i="43"/>
  <c r="W4196" i="43"/>
  <c r="AB4211" i="43"/>
  <c r="AC4211" i="43" s="1"/>
  <c r="AD4211" i="43"/>
  <c r="Z4211" i="43"/>
  <c r="AA4211" i="43" s="1"/>
  <c r="S4212" i="43"/>
  <c r="X4212" i="43"/>
  <c r="W4212" i="43"/>
  <c r="AB4227" i="43"/>
  <c r="AC4227" i="43" s="1"/>
  <c r="AD4227" i="43"/>
  <c r="Z4227" i="43"/>
  <c r="AA4227" i="43" s="1"/>
  <c r="S4228" i="43"/>
  <c r="X4228" i="43"/>
  <c r="W4228" i="43"/>
  <c r="AB4243" i="43"/>
  <c r="AC4243" i="43" s="1"/>
  <c r="AD4243" i="43"/>
  <c r="Z4243" i="43"/>
  <c r="AA4243" i="43" s="1"/>
  <c r="S4244" i="43"/>
  <c r="X4244" i="43"/>
  <c r="W4244" i="43"/>
  <c r="AB4259" i="43"/>
  <c r="AC4259" i="43" s="1"/>
  <c r="AD4259" i="43"/>
  <c r="Z4259" i="43"/>
  <c r="AA4259" i="43" s="1"/>
  <c r="S4260" i="43"/>
  <c r="X4260" i="43"/>
  <c r="W4260" i="43"/>
  <c r="AB4275" i="43"/>
  <c r="AC4275" i="43" s="1"/>
  <c r="AD4275" i="43"/>
  <c r="Z4275" i="43"/>
  <c r="AA4275" i="43" s="1"/>
  <c r="S4276" i="43"/>
  <c r="X4276" i="43"/>
  <c r="W4276" i="43"/>
  <c r="AB4291" i="43"/>
  <c r="AC4291" i="43" s="1"/>
  <c r="AD4291" i="43"/>
  <c r="Z4291" i="43"/>
  <c r="AA4291" i="43" s="1"/>
  <c r="S4292" i="43"/>
  <c r="X4292" i="43"/>
  <c r="W4292" i="43"/>
  <c r="AB4307" i="43"/>
  <c r="AC4307" i="43" s="1"/>
  <c r="AD4307" i="43"/>
  <c r="Z4307" i="43"/>
  <c r="AA4307" i="43" s="1"/>
  <c r="S4308" i="43"/>
  <c r="X4308" i="43"/>
  <c r="W4308" i="43"/>
  <c r="AB4323" i="43"/>
  <c r="AC4323" i="43" s="1"/>
  <c r="AD4323" i="43"/>
  <c r="Z4323" i="43"/>
  <c r="AA4323" i="43" s="1"/>
  <c r="S4324" i="43"/>
  <c r="X4324" i="43"/>
  <c r="W4324" i="43"/>
  <c r="AB4339" i="43"/>
  <c r="AC4339" i="43" s="1"/>
  <c r="AD4339" i="43"/>
  <c r="Z4339" i="43"/>
  <c r="AA4339" i="43" s="1"/>
  <c r="S4340" i="43"/>
  <c r="X4340" i="43"/>
  <c r="W4340" i="43"/>
  <c r="AB4355" i="43"/>
  <c r="AC4355" i="43" s="1"/>
  <c r="AD4355" i="43"/>
  <c r="Z4355" i="43"/>
  <c r="AA4355" i="43" s="1"/>
  <c r="S4356" i="43"/>
  <c r="X4356" i="43"/>
  <c r="W4356" i="43"/>
  <c r="X4363" i="43"/>
  <c r="S4363" i="43"/>
  <c r="W4363" i="43"/>
  <c r="AD4373" i="43"/>
  <c r="Z4373" i="43"/>
  <c r="AA4373" i="43" s="1"/>
  <c r="AB4373" i="43"/>
  <c r="AC4373" i="43" s="1"/>
  <c r="S4383" i="43"/>
  <c r="X4383" i="43"/>
  <c r="W4383" i="43"/>
  <c r="S4403" i="43"/>
  <c r="X4403" i="43"/>
  <c r="W4403" i="43"/>
  <c r="AB4450" i="43"/>
  <c r="AC4450" i="43" s="1"/>
  <c r="AD4450" i="43"/>
  <c r="Z4450" i="43"/>
  <c r="AA4450" i="43" s="1"/>
  <c r="S4487" i="43"/>
  <c r="X4487" i="43"/>
  <c r="W4487" i="43"/>
  <c r="X4536" i="43"/>
  <c r="W4536" i="43"/>
  <c r="S4536" i="43"/>
  <c r="W4810" i="43"/>
  <c r="S4810" i="43"/>
  <c r="X4810" i="43"/>
  <c r="S4832" i="43"/>
  <c r="W4832" i="43"/>
  <c r="X4832" i="43"/>
  <c r="S3777" i="43"/>
  <c r="S3781" i="43"/>
  <c r="S3785" i="43"/>
  <c r="S3789" i="43"/>
  <c r="W3867" i="43"/>
  <c r="Z3870" i="43"/>
  <c r="AA3870" i="43" s="1"/>
  <c r="AD3870" i="43"/>
  <c r="W3871" i="43"/>
  <c r="Z3874" i="43"/>
  <c r="AA3874" i="43" s="1"/>
  <c r="AD3874" i="43"/>
  <c r="W3875" i="43"/>
  <c r="X3876" i="43"/>
  <c r="Z3878" i="43"/>
  <c r="AA3878" i="43" s="1"/>
  <c r="AD3878" i="43"/>
  <c r="W3879" i="43"/>
  <c r="X3880" i="43"/>
  <c r="Z3882" i="43"/>
  <c r="AA3882" i="43" s="1"/>
  <c r="AD3882" i="43"/>
  <c r="W3883" i="43"/>
  <c r="X3884" i="43"/>
  <c r="Z3886" i="43"/>
  <c r="AA3886" i="43" s="1"/>
  <c r="AD3886" i="43"/>
  <c r="W3887" i="43"/>
  <c r="X3888" i="43"/>
  <c r="Z3890" i="43"/>
  <c r="AA3890" i="43" s="1"/>
  <c r="AD3890" i="43"/>
  <c r="W3891" i="43"/>
  <c r="X3892" i="43"/>
  <c r="Z3894" i="43"/>
  <c r="AA3894" i="43" s="1"/>
  <c r="AD3894" i="43"/>
  <c r="W3895" i="43"/>
  <c r="X3896" i="43"/>
  <c r="Z3898" i="43"/>
  <c r="AA3898" i="43" s="1"/>
  <c r="AD3898" i="43"/>
  <c r="W3899" i="43"/>
  <c r="X3900" i="43"/>
  <c r="Z3902" i="43"/>
  <c r="AA3902" i="43" s="1"/>
  <c r="AD3902" i="43"/>
  <c r="W3903" i="43"/>
  <c r="X3904" i="43"/>
  <c r="Z3906" i="43"/>
  <c r="AA3906" i="43" s="1"/>
  <c r="AD3906" i="43"/>
  <c r="W3907" i="43"/>
  <c r="X3908" i="43"/>
  <c r="Z3910" i="43"/>
  <c r="AA3910" i="43" s="1"/>
  <c r="AD3910" i="43"/>
  <c r="W3911" i="43"/>
  <c r="X3912" i="43"/>
  <c r="Z3914" i="43"/>
  <c r="AA3914" i="43" s="1"/>
  <c r="AD3914" i="43"/>
  <c r="W3915" i="43"/>
  <c r="X3916" i="43"/>
  <c r="Z3918" i="43"/>
  <c r="AA3918" i="43" s="1"/>
  <c r="AD3918" i="43"/>
  <c r="W3919" i="43"/>
  <c r="X3920" i="43"/>
  <c r="Z3922" i="43"/>
  <c r="AA3922" i="43" s="1"/>
  <c r="AD3922" i="43"/>
  <c r="W3923" i="43"/>
  <c r="X3924" i="43"/>
  <c r="Z3926" i="43"/>
  <c r="AA3926" i="43" s="1"/>
  <c r="AD3926" i="43"/>
  <c r="W3927" i="43"/>
  <c r="X3928" i="43"/>
  <c r="Z3930" i="43"/>
  <c r="AA3930" i="43" s="1"/>
  <c r="AD3930" i="43"/>
  <c r="W3931" i="43"/>
  <c r="X3932" i="43"/>
  <c r="Z3934" i="43"/>
  <c r="AA3934" i="43" s="1"/>
  <c r="AD3934" i="43"/>
  <c r="W3935" i="43"/>
  <c r="X3936" i="43"/>
  <c r="Z3938" i="43"/>
  <c r="AA3938" i="43" s="1"/>
  <c r="AD3938" i="43"/>
  <c r="W3939" i="43"/>
  <c r="X3940" i="43"/>
  <c r="Z3942" i="43"/>
  <c r="AA3942" i="43" s="1"/>
  <c r="AD3942" i="43"/>
  <c r="W3943" i="43"/>
  <c r="X3944" i="43"/>
  <c r="Z3946" i="43"/>
  <c r="AA3946" i="43" s="1"/>
  <c r="AD3946" i="43"/>
  <c r="W3947" i="43"/>
  <c r="X3948" i="43"/>
  <c r="Z3950" i="43"/>
  <c r="AA3950" i="43" s="1"/>
  <c r="AD3950" i="43"/>
  <c r="W3951" i="43"/>
  <c r="X3952" i="43"/>
  <c r="Z3954" i="43"/>
  <c r="AA3954" i="43" s="1"/>
  <c r="AD3954" i="43"/>
  <c r="W3955" i="43"/>
  <c r="X3956" i="43"/>
  <c r="Z3958" i="43"/>
  <c r="AA3958" i="43" s="1"/>
  <c r="AD3958" i="43"/>
  <c r="W3959" i="43"/>
  <c r="X3960" i="43"/>
  <c r="Z3962" i="43"/>
  <c r="AA3962" i="43" s="1"/>
  <c r="AD3962" i="43"/>
  <c r="W3963" i="43"/>
  <c r="X3964" i="43"/>
  <c r="Z3966" i="43"/>
  <c r="AA3966" i="43" s="1"/>
  <c r="AD3966" i="43"/>
  <c r="W3967" i="43"/>
  <c r="X3968" i="43"/>
  <c r="Z3970" i="43"/>
  <c r="AA3970" i="43" s="1"/>
  <c r="AD3970" i="43"/>
  <c r="W3971" i="43"/>
  <c r="X3972" i="43"/>
  <c r="Z3974" i="43"/>
  <c r="AA3974" i="43" s="1"/>
  <c r="AD3974" i="43"/>
  <c r="W3975" i="43"/>
  <c r="X3976" i="43"/>
  <c r="Z3978" i="43"/>
  <c r="AA3978" i="43" s="1"/>
  <c r="AD3978" i="43"/>
  <c r="W3979" i="43"/>
  <c r="X3980" i="43"/>
  <c r="Z3982" i="43"/>
  <c r="AA3982" i="43" s="1"/>
  <c r="AD3982" i="43"/>
  <c r="W3983" i="43"/>
  <c r="X3984" i="43"/>
  <c r="Z3986" i="43"/>
  <c r="AA3986" i="43" s="1"/>
  <c r="AD3986" i="43"/>
  <c r="W3987" i="43"/>
  <c r="X3988" i="43"/>
  <c r="Z3990" i="43"/>
  <c r="AA3990" i="43" s="1"/>
  <c r="AD3990" i="43"/>
  <c r="W3991" i="43"/>
  <c r="X3992" i="43"/>
  <c r="Z3994" i="43"/>
  <c r="AA3994" i="43" s="1"/>
  <c r="AD3994" i="43"/>
  <c r="W3995" i="43"/>
  <c r="X3996" i="43"/>
  <c r="Z3998" i="43"/>
  <c r="AA3998" i="43" s="1"/>
  <c r="AD3998" i="43"/>
  <c r="W3999" i="43"/>
  <c r="X4000" i="43"/>
  <c r="Z4002" i="43"/>
  <c r="AA4002" i="43" s="1"/>
  <c r="AD4002" i="43"/>
  <c r="W4003" i="43"/>
  <c r="X4004" i="43"/>
  <c r="Z4006" i="43"/>
  <c r="AA4006" i="43" s="1"/>
  <c r="AD4006" i="43"/>
  <c r="W4007" i="43"/>
  <c r="X4008" i="43"/>
  <c r="Z4010" i="43"/>
  <c r="AA4010" i="43" s="1"/>
  <c r="AD4010" i="43"/>
  <c r="W4011" i="43"/>
  <c r="X4012" i="43"/>
  <c r="Z4014" i="43"/>
  <c r="AA4014" i="43" s="1"/>
  <c r="AD4014" i="43"/>
  <c r="W4015" i="43"/>
  <c r="X4016" i="43"/>
  <c r="Z4018" i="43"/>
  <c r="AA4018" i="43" s="1"/>
  <c r="AD4018" i="43"/>
  <c r="W4019" i="43"/>
  <c r="X4020" i="43"/>
  <c r="Z4022" i="43"/>
  <c r="AA4022" i="43" s="1"/>
  <c r="AD4022" i="43"/>
  <c r="W4023" i="43"/>
  <c r="X4024" i="43"/>
  <c r="Z4026" i="43"/>
  <c r="AA4026" i="43" s="1"/>
  <c r="AD4026" i="43"/>
  <c r="W4027" i="43"/>
  <c r="X4028" i="43"/>
  <c r="Z4030" i="43"/>
  <c r="AA4030" i="43" s="1"/>
  <c r="AD4030" i="43"/>
  <c r="W4031" i="43"/>
  <c r="X4032" i="43"/>
  <c r="Z4034" i="43"/>
  <c r="AA4034" i="43" s="1"/>
  <c r="AD4034" i="43"/>
  <c r="W4035" i="43"/>
  <c r="X4036" i="43"/>
  <c r="Z4038" i="43"/>
  <c r="AA4038" i="43" s="1"/>
  <c r="AD4038" i="43"/>
  <c r="W4039" i="43"/>
  <c r="X4040" i="43"/>
  <c r="Z4043" i="43"/>
  <c r="AA4043" i="43" s="1"/>
  <c r="S4045" i="43"/>
  <c r="AD4046" i="43"/>
  <c r="Z4046" i="43"/>
  <c r="AA4046" i="43" s="1"/>
  <c r="S4048" i="43"/>
  <c r="X4048" i="43"/>
  <c r="W4048" i="43"/>
  <c r="AB4050" i="43"/>
  <c r="AC4050" i="43" s="1"/>
  <c r="X4051" i="43"/>
  <c r="W4051" i="43"/>
  <c r="AB4071" i="43"/>
  <c r="AC4071" i="43" s="1"/>
  <c r="AD4071" i="43"/>
  <c r="Z4071" i="43"/>
  <c r="AA4071" i="43" s="1"/>
  <c r="S4072" i="43"/>
  <c r="X4072" i="43"/>
  <c r="W4072" i="43"/>
  <c r="AB4087" i="43"/>
  <c r="AC4087" i="43" s="1"/>
  <c r="AD4087" i="43"/>
  <c r="Z4087" i="43"/>
  <c r="AA4087" i="43" s="1"/>
  <c r="S4088" i="43"/>
  <c r="X4088" i="43"/>
  <c r="W4088" i="43"/>
  <c r="AB4103" i="43"/>
  <c r="AC4103" i="43" s="1"/>
  <c r="AD4103" i="43"/>
  <c r="Z4103" i="43"/>
  <c r="AA4103" i="43" s="1"/>
  <c r="S4104" i="43"/>
  <c r="X4104" i="43"/>
  <c r="W4104" i="43"/>
  <c r="AB4119" i="43"/>
  <c r="AC4119" i="43" s="1"/>
  <c r="AD4119" i="43"/>
  <c r="Z4119" i="43"/>
  <c r="AA4119" i="43" s="1"/>
  <c r="S4120" i="43"/>
  <c r="X4120" i="43"/>
  <c r="W4120" i="43"/>
  <c r="AB4135" i="43"/>
  <c r="AC4135" i="43" s="1"/>
  <c r="AD4135" i="43"/>
  <c r="Z4135" i="43"/>
  <c r="AA4135" i="43" s="1"/>
  <c r="S4136" i="43"/>
  <c r="X4136" i="43"/>
  <c r="W4136" i="43"/>
  <c r="AB4151" i="43"/>
  <c r="AC4151" i="43" s="1"/>
  <c r="AD4151" i="43"/>
  <c r="Z4151" i="43"/>
  <c r="AA4151" i="43" s="1"/>
  <c r="S4152" i="43"/>
  <c r="X4152" i="43"/>
  <c r="W4152" i="43"/>
  <c r="AB4167" i="43"/>
  <c r="AC4167" i="43" s="1"/>
  <c r="AD4167" i="43"/>
  <c r="Z4167" i="43"/>
  <c r="AA4167" i="43" s="1"/>
  <c r="S4168" i="43"/>
  <c r="X4168" i="43"/>
  <c r="W4168" i="43"/>
  <c r="AB4183" i="43"/>
  <c r="AC4183" i="43" s="1"/>
  <c r="AD4183" i="43"/>
  <c r="Z4183" i="43"/>
  <c r="AA4183" i="43" s="1"/>
  <c r="S4184" i="43"/>
  <c r="X4184" i="43"/>
  <c r="W4184" i="43"/>
  <c r="AB4199" i="43"/>
  <c r="AC4199" i="43" s="1"/>
  <c r="AD4199" i="43"/>
  <c r="Z4199" i="43"/>
  <c r="AA4199" i="43" s="1"/>
  <c r="S4200" i="43"/>
  <c r="X4200" i="43"/>
  <c r="W4200" i="43"/>
  <c r="AB4215" i="43"/>
  <c r="AC4215" i="43" s="1"/>
  <c r="AD4215" i="43"/>
  <c r="Z4215" i="43"/>
  <c r="AA4215" i="43" s="1"/>
  <c r="S4216" i="43"/>
  <c r="X4216" i="43"/>
  <c r="W4216" i="43"/>
  <c r="AB4231" i="43"/>
  <c r="AC4231" i="43" s="1"/>
  <c r="AD4231" i="43"/>
  <c r="Z4231" i="43"/>
  <c r="AA4231" i="43" s="1"/>
  <c r="S4232" i="43"/>
  <c r="X4232" i="43"/>
  <c r="W4232" i="43"/>
  <c r="AB4247" i="43"/>
  <c r="AC4247" i="43" s="1"/>
  <c r="AD4247" i="43"/>
  <c r="Z4247" i="43"/>
  <c r="AA4247" i="43" s="1"/>
  <c r="S4248" i="43"/>
  <c r="X4248" i="43"/>
  <c r="W4248" i="43"/>
  <c r="AB4263" i="43"/>
  <c r="AC4263" i="43" s="1"/>
  <c r="AD4263" i="43"/>
  <c r="Z4263" i="43"/>
  <c r="AA4263" i="43" s="1"/>
  <c r="S4264" i="43"/>
  <c r="X4264" i="43"/>
  <c r="W4264" i="43"/>
  <c r="AB4279" i="43"/>
  <c r="AC4279" i="43" s="1"/>
  <c r="AD4279" i="43"/>
  <c r="Z4279" i="43"/>
  <c r="AA4279" i="43" s="1"/>
  <c r="S4280" i="43"/>
  <c r="X4280" i="43"/>
  <c r="W4280" i="43"/>
  <c r="AB4295" i="43"/>
  <c r="AC4295" i="43" s="1"/>
  <c r="AD4295" i="43"/>
  <c r="Z4295" i="43"/>
  <c r="AA4295" i="43" s="1"/>
  <c r="S4296" i="43"/>
  <c r="X4296" i="43"/>
  <c r="W4296" i="43"/>
  <c r="AB4311" i="43"/>
  <c r="AC4311" i="43" s="1"/>
  <c r="AD4311" i="43"/>
  <c r="Z4311" i="43"/>
  <c r="AA4311" i="43" s="1"/>
  <c r="S4312" i="43"/>
  <c r="X4312" i="43"/>
  <c r="W4312" i="43"/>
  <c r="AB4327" i="43"/>
  <c r="AC4327" i="43" s="1"/>
  <c r="AD4327" i="43"/>
  <c r="Z4327" i="43"/>
  <c r="AA4327" i="43" s="1"/>
  <c r="S4328" i="43"/>
  <c r="X4328" i="43"/>
  <c r="W4328" i="43"/>
  <c r="AB4343" i="43"/>
  <c r="AC4343" i="43" s="1"/>
  <c r="AD4343" i="43"/>
  <c r="Z4343" i="43"/>
  <c r="AA4343" i="43" s="1"/>
  <c r="S4344" i="43"/>
  <c r="X4344" i="43"/>
  <c r="W4344" i="43"/>
  <c r="AB4359" i="43"/>
  <c r="AC4359" i="43" s="1"/>
  <c r="AD4359" i="43"/>
  <c r="Z4359" i="43"/>
  <c r="AA4359" i="43" s="1"/>
  <c r="S4360" i="43"/>
  <c r="X4360" i="43"/>
  <c r="W4360" i="43"/>
  <c r="X4378" i="43"/>
  <c r="W4378" i="43"/>
  <c r="S4378" i="43"/>
  <c r="AB4402" i="43"/>
  <c r="AC4402" i="43" s="1"/>
  <c r="AD4402" i="43"/>
  <c r="Z4402" i="43"/>
  <c r="AA4402" i="43" s="1"/>
  <c r="S4419" i="43"/>
  <c r="X4419" i="43"/>
  <c r="W4419" i="43"/>
  <c r="AB4486" i="43"/>
  <c r="AC4486" i="43" s="1"/>
  <c r="AD4486" i="43"/>
  <c r="Z4486" i="43"/>
  <c r="AA4486" i="43" s="1"/>
  <c r="AB4707" i="43"/>
  <c r="AC4707" i="43" s="1"/>
  <c r="AD4707" i="43"/>
  <c r="Z4707" i="43"/>
  <c r="AA4707" i="43" s="1"/>
  <c r="Z3745" i="43"/>
  <c r="AA3745" i="43" s="1"/>
  <c r="W3746" i="43"/>
  <c r="Z3749" i="43"/>
  <c r="AA3749" i="43" s="1"/>
  <c r="W3750" i="43"/>
  <c r="Z3753" i="43"/>
  <c r="AA3753" i="43" s="1"/>
  <c r="W3754" i="43"/>
  <c r="Z3757" i="43"/>
  <c r="AA3757" i="43" s="1"/>
  <c r="W3758" i="43"/>
  <c r="Z3761" i="43"/>
  <c r="AA3761" i="43" s="1"/>
  <c r="W3762" i="43"/>
  <c r="Z3765" i="43"/>
  <c r="AA3765" i="43" s="1"/>
  <c r="W3766" i="43"/>
  <c r="Z3769" i="43"/>
  <c r="AA3769" i="43" s="1"/>
  <c r="W3770" i="43"/>
  <c r="Z3773" i="43"/>
  <c r="AA3773" i="43" s="1"/>
  <c r="W3774" i="43"/>
  <c r="Z3777" i="43"/>
  <c r="AA3777" i="43" s="1"/>
  <c r="W3778" i="43"/>
  <c r="W3782" i="43"/>
  <c r="W3786" i="43"/>
  <c r="W3790" i="43"/>
  <c r="Z3793" i="43"/>
  <c r="AA3793" i="43" s="1"/>
  <c r="W3794" i="43"/>
  <c r="Z3797" i="43"/>
  <c r="AA3797" i="43" s="1"/>
  <c r="W3798" i="43"/>
  <c r="Z3801" i="43"/>
  <c r="AA3801" i="43" s="1"/>
  <c r="W3802" i="43"/>
  <c r="Z3805" i="43"/>
  <c r="AA3805" i="43" s="1"/>
  <c r="W3806" i="43"/>
  <c r="Z3809" i="43"/>
  <c r="AA3809" i="43" s="1"/>
  <c r="W3810" i="43"/>
  <c r="Z3813" i="43"/>
  <c r="AA3813" i="43" s="1"/>
  <c r="W3814" i="43"/>
  <c r="Z3817" i="43"/>
  <c r="AA3817" i="43" s="1"/>
  <c r="W3818" i="43"/>
  <c r="Z3821" i="43"/>
  <c r="AA3821" i="43" s="1"/>
  <c r="W3822" i="43"/>
  <c r="Z3825" i="43"/>
  <c r="AA3825" i="43" s="1"/>
  <c r="W3826" i="43"/>
  <c r="Z3829" i="43"/>
  <c r="AA3829" i="43" s="1"/>
  <c r="W3830" i="43"/>
  <c r="Z3833" i="43"/>
  <c r="AA3833" i="43" s="1"/>
  <c r="W3834" i="43"/>
  <c r="Z3837" i="43"/>
  <c r="AA3837" i="43" s="1"/>
  <c r="W3838" i="43"/>
  <c r="Z3841" i="43"/>
  <c r="AA3841" i="43" s="1"/>
  <c r="W3842" i="43"/>
  <c r="Z3845" i="43"/>
  <c r="AA3845" i="43" s="1"/>
  <c r="W3846" i="43"/>
  <c r="Z3849" i="43"/>
  <c r="AA3849" i="43" s="1"/>
  <c r="W3850" i="43"/>
  <c r="Z3853" i="43"/>
  <c r="AA3853" i="43" s="1"/>
  <c r="W3854" i="43"/>
  <c r="Z3857" i="43"/>
  <c r="AA3857" i="43" s="1"/>
  <c r="W3858" i="43"/>
  <c r="Z3861" i="43"/>
  <c r="AA3861" i="43" s="1"/>
  <c r="W3862" i="43"/>
  <c r="Z3865" i="43"/>
  <c r="AA3865" i="43" s="1"/>
  <c r="W3866" i="43"/>
  <c r="X3867" i="43"/>
  <c r="Z3869" i="43"/>
  <c r="AA3869" i="43" s="1"/>
  <c r="W3870" i="43"/>
  <c r="X3871" i="43"/>
  <c r="X3875" i="43"/>
  <c r="X3879" i="43"/>
  <c r="X3883" i="43"/>
  <c r="X3887" i="43"/>
  <c r="X3891" i="43"/>
  <c r="X3895" i="43"/>
  <c r="X3899" i="43"/>
  <c r="X3903" i="43"/>
  <c r="X3907" i="43"/>
  <c r="X3911" i="43"/>
  <c r="X3915" i="43"/>
  <c r="X3919" i="43"/>
  <c r="X3923" i="43"/>
  <c r="X3927" i="43"/>
  <c r="X3931" i="43"/>
  <c r="X3935" i="43"/>
  <c r="X3939" i="43"/>
  <c r="X3943" i="43"/>
  <c r="X3947" i="43"/>
  <c r="X3951" i="43"/>
  <c r="X3955" i="43"/>
  <c r="Z3957" i="43"/>
  <c r="AA3957" i="43" s="1"/>
  <c r="X3959" i="43"/>
  <c r="Z3961" i="43"/>
  <c r="AA3961" i="43" s="1"/>
  <c r="X3963" i="43"/>
  <c r="Z3965" i="43"/>
  <c r="AA3965" i="43" s="1"/>
  <c r="X3967" i="43"/>
  <c r="Z3969" i="43"/>
  <c r="AA3969" i="43" s="1"/>
  <c r="X3971" i="43"/>
  <c r="Z3973" i="43"/>
  <c r="AA3973" i="43" s="1"/>
  <c r="X3975" i="43"/>
  <c r="Z3977" i="43"/>
  <c r="AA3977" i="43" s="1"/>
  <c r="X3979" i="43"/>
  <c r="Z3981" i="43"/>
  <c r="AA3981" i="43" s="1"/>
  <c r="X3983" i="43"/>
  <c r="Z3985" i="43"/>
  <c r="AA3985" i="43" s="1"/>
  <c r="X3987" i="43"/>
  <c r="Z3989" i="43"/>
  <c r="AA3989" i="43" s="1"/>
  <c r="X3991" i="43"/>
  <c r="Z3993" i="43"/>
  <c r="AA3993" i="43" s="1"/>
  <c r="X3995" i="43"/>
  <c r="Z3997" i="43"/>
  <c r="AA3997" i="43" s="1"/>
  <c r="X3999" i="43"/>
  <c r="Z4001" i="43"/>
  <c r="AA4001" i="43" s="1"/>
  <c r="X4003" i="43"/>
  <c r="Z4005" i="43"/>
  <c r="AA4005" i="43" s="1"/>
  <c r="X4007" i="43"/>
  <c r="Z4009" i="43"/>
  <c r="AA4009" i="43" s="1"/>
  <c r="X4011" i="43"/>
  <c r="Z4013" i="43"/>
  <c r="AA4013" i="43" s="1"/>
  <c r="X4015" i="43"/>
  <c r="Z4017" i="43"/>
  <c r="AA4017" i="43" s="1"/>
  <c r="X4019" i="43"/>
  <c r="Z4021" i="43"/>
  <c r="AA4021" i="43" s="1"/>
  <c r="X4023" i="43"/>
  <c r="Z4025" i="43"/>
  <c r="AA4025" i="43" s="1"/>
  <c r="X4027" i="43"/>
  <c r="Z4029" i="43"/>
  <c r="AA4029" i="43" s="1"/>
  <c r="X4031" i="43"/>
  <c r="Z4033" i="43"/>
  <c r="AA4033" i="43" s="1"/>
  <c r="X4035" i="43"/>
  <c r="Z4037" i="43"/>
  <c r="AA4037" i="43" s="1"/>
  <c r="X4039" i="43"/>
  <c r="S4041" i="43"/>
  <c r="W4041" i="43"/>
  <c r="AD4042" i="43"/>
  <c r="Z4042" i="43"/>
  <c r="AA4042" i="43" s="1"/>
  <c r="S4044" i="43"/>
  <c r="X4044" i="43"/>
  <c r="W4044" i="43"/>
  <c r="AB4046" i="43"/>
  <c r="AC4046" i="43" s="1"/>
  <c r="X4047" i="43"/>
  <c r="W4047" i="43"/>
  <c r="AD4047" i="43"/>
  <c r="Z4055" i="43"/>
  <c r="AA4055" i="43" s="1"/>
  <c r="S4057" i="43"/>
  <c r="AB4059" i="43"/>
  <c r="AC4059" i="43" s="1"/>
  <c r="AD4059" i="43"/>
  <c r="Z4059" i="43"/>
  <c r="AA4059" i="43" s="1"/>
  <c r="S4060" i="43"/>
  <c r="X4060" i="43"/>
  <c r="W4060" i="43"/>
  <c r="AB4075" i="43"/>
  <c r="AC4075" i="43" s="1"/>
  <c r="AD4075" i="43"/>
  <c r="Z4075" i="43"/>
  <c r="AA4075" i="43" s="1"/>
  <c r="S4076" i="43"/>
  <c r="X4076" i="43"/>
  <c r="W4076" i="43"/>
  <c r="AB4091" i="43"/>
  <c r="AC4091" i="43" s="1"/>
  <c r="AD4091" i="43"/>
  <c r="Z4091" i="43"/>
  <c r="AA4091" i="43" s="1"/>
  <c r="S4092" i="43"/>
  <c r="X4092" i="43"/>
  <c r="W4092" i="43"/>
  <c r="AB4107" i="43"/>
  <c r="AC4107" i="43" s="1"/>
  <c r="AD4107" i="43"/>
  <c r="Z4107" i="43"/>
  <c r="AA4107" i="43" s="1"/>
  <c r="S4108" i="43"/>
  <c r="X4108" i="43"/>
  <c r="W4108" i="43"/>
  <c r="AB4123" i="43"/>
  <c r="AC4123" i="43" s="1"/>
  <c r="AD4123" i="43"/>
  <c r="Z4123" i="43"/>
  <c r="AA4123" i="43" s="1"/>
  <c r="S4124" i="43"/>
  <c r="X4124" i="43"/>
  <c r="W4124" i="43"/>
  <c r="AB4139" i="43"/>
  <c r="AC4139" i="43" s="1"/>
  <c r="AD4139" i="43"/>
  <c r="Z4139" i="43"/>
  <c r="AA4139" i="43" s="1"/>
  <c r="S4140" i="43"/>
  <c r="X4140" i="43"/>
  <c r="W4140" i="43"/>
  <c r="AB4155" i="43"/>
  <c r="AC4155" i="43" s="1"/>
  <c r="AD4155" i="43"/>
  <c r="Z4155" i="43"/>
  <c r="AA4155" i="43" s="1"/>
  <c r="S4156" i="43"/>
  <c r="X4156" i="43"/>
  <c r="W4156" i="43"/>
  <c r="AB4171" i="43"/>
  <c r="AC4171" i="43" s="1"/>
  <c r="AD4171" i="43"/>
  <c r="Z4171" i="43"/>
  <c r="AA4171" i="43" s="1"/>
  <c r="S4172" i="43"/>
  <c r="X4172" i="43"/>
  <c r="W4172" i="43"/>
  <c r="AB4187" i="43"/>
  <c r="AC4187" i="43" s="1"/>
  <c r="AD4187" i="43"/>
  <c r="Z4187" i="43"/>
  <c r="AA4187" i="43" s="1"/>
  <c r="S4188" i="43"/>
  <c r="X4188" i="43"/>
  <c r="W4188" i="43"/>
  <c r="AB4203" i="43"/>
  <c r="AC4203" i="43" s="1"/>
  <c r="AD4203" i="43"/>
  <c r="Z4203" i="43"/>
  <c r="AA4203" i="43" s="1"/>
  <c r="S4204" i="43"/>
  <c r="X4204" i="43"/>
  <c r="W4204" i="43"/>
  <c r="AB4219" i="43"/>
  <c r="AC4219" i="43" s="1"/>
  <c r="AD4219" i="43"/>
  <c r="Z4219" i="43"/>
  <c r="AA4219" i="43" s="1"/>
  <c r="S4220" i="43"/>
  <c r="X4220" i="43"/>
  <c r="W4220" i="43"/>
  <c r="AB4235" i="43"/>
  <c r="AC4235" i="43" s="1"/>
  <c r="AD4235" i="43"/>
  <c r="Z4235" i="43"/>
  <c r="AA4235" i="43" s="1"/>
  <c r="S4236" i="43"/>
  <c r="X4236" i="43"/>
  <c r="W4236" i="43"/>
  <c r="AB4251" i="43"/>
  <c r="AC4251" i="43" s="1"/>
  <c r="AD4251" i="43"/>
  <c r="Z4251" i="43"/>
  <c r="AA4251" i="43" s="1"/>
  <c r="S4252" i="43"/>
  <c r="X4252" i="43"/>
  <c r="W4252" i="43"/>
  <c r="AB4267" i="43"/>
  <c r="AC4267" i="43" s="1"/>
  <c r="AD4267" i="43"/>
  <c r="Z4267" i="43"/>
  <c r="AA4267" i="43" s="1"/>
  <c r="S4268" i="43"/>
  <c r="X4268" i="43"/>
  <c r="W4268" i="43"/>
  <c r="AB4283" i="43"/>
  <c r="AC4283" i="43" s="1"/>
  <c r="AD4283" i="43"/>
  <c r="Z4283" i="43"/>
  <c r="AA4283" i="43" s="1"/>
  <c r="S4284" i="43"/>
  <c r="X4284" i="43"/>
  <c r="W4284" i="43"/>
  <c r="AB4299" i="43"/>
  <c r="AC4299" i="43" s="1"/>
  <c r="AD4299" i="43"/>
  <c r="Z4299" i="43"/>
  <c r="AA4299" i="43" s="1"/>
  <c r="S4300" i="43"/>
  <c r="X4300" i="43"/>
  <c r="W4300" i="43"/>
  <c r="AB4315" i="43"/>
  <c r="AC4315" i="43" s="1"/>
  <c r="AD4315" i="43"/>
  <c r="Z4315" i="43"/>
  <c r="AA4315" i="43" s="1"/>
  <c r="S4316" i="43"/>
  <c r="X4316" i="43"/>
  <c r="W4316" i="43"/>
  <c r="AB4331" i="43"/>
  <c r="AC4331" i="43" s="1"/>
  <c r="AD4331" i="43"/>
  <c r="Z4331" i="43"/>
  <c r="AA4331" i="43" s="1"/>
  <c r="S4332" i="43"/>
  <c r="X4332" i="43"/>
  <c r="W4332" i="43"/>
  <c r="AB4347" i="43"/>
  <c r="AC4347" i="43" s="1"/>
  <c r="AD4347" i="43"/>
  <c r="Z4347" i="43"/>
  <c r="AA4347" i="43" s="1"/>
  <c r="S4348" i="43"/>
  <c r="X4348" i="43"/>
  <c r="W4348" i="43"/>
  <c r="AB4366" i="43"/>
  <c r="AC4366" i="43" s="1"/>
  <c r="AD4366" i="43"/>
  <c r="Z4366" i="43"/>
  <c r="AA4366" i="43" s="1"/>
  <c r="S4375" i="43"/>
  <c r="X4375" i="43"/>
  <c r="W4375" i="43"/>
  <c r="AD4381" i="43"/>
  <c r="Z4381" i="43"/>
  <c r="AA4381" i="43" s="1"/>
  <c r="AB4381" i="43"/>
  <c r="AC4381" i="43" s="1"/>
  <c r="AB4418" i="43"/>
  <c r="AC4418" i="43" s="1"/>
  <c r="AD4418" i="43"/>
  <c r="Z4418" i="43"/>
  <c r="AA4418" i="43" s="1"/>
  <c r="S4435" i="43"/>
  <c r="X4435" i="43"/>
  <c r="W4435" i="43"/>
  <c r="S4503" i="43"/>
  <c r="X4503" i="43"/>
  <c r="W4503" i="43"/>
  <c r="Z3744" i="43"/>
  <c r="AA3744" i="43" s="1"/>
  <c r="Z3748" i="43"/>
  <c r="AA3748" i="43" s="1"/>
  <c r="Z3752" i="43"/>
  <c r="AA3752" i="43" s="1"/>
  <c r="Z3756" i="43"/>
  <c r="AA3756" i="43" s="1"/>
  <c r="Z3760" i="43"/>
  <c r="AA3760" i="43" s="1"/>
  <c r="Z3764" i="43"/>
  <c r="AA3764" i="43" s="1"/>
  <c r="Z3768" i="43"/>
  <c r="AA3768" i="43" s="1"/>
  <c r="Z3772" i="43"/>
  <c r="AA3772" i="43" s="1"/>
  <c r="Z3776" i="43"/>
  <c r="AA3776" i="43" s="1"/>
  <c r="Z3780" i="43"/>
  <c r="AA3780" i="43" s="1"/>
  <c r="Z3784" i="43"/>
  <c r="AA3784" i="43" s="1"/>
  <c r="Z3788" i="43"/>
  <c r="AA3788" i="43" s="1"/>
  <c r="Z3792" i="43"/>
  <c r="AA3792" i="43" s="1"/>
  <c r="Z3796" i="43"/>
  <c r="AA3796" i="43" s="1"/>
  <c r="Z3800" i="43"/>
  <c r="AA3800" i="43" s="1"/>
  <c r="Z3804" i="43"/>
  <c r="AA3804" i="43" s="1"/>
  <c r="Z3808" i="43"/>
  <c r="AA3808" i="43" s="1"/>
  <c r="Z3812" i="43"/>
  <c r="AA3812" i="43" s="1"/>
  <c r="Z3816" i="43"/>
  <c r="AA3816" i="43" s="1"/>
  <c r="Z3820" i="43"/>
  <c r="AA3820" i="43" s="1"/>
  <c r="Z3824" i="43"/>
  <c r="AA3824" i="43" s="1"/>
  <c r="Z3828" i="43"/>
  <c r="AA3828" i="43" s="1"/>
  <c r="Z3832" i="43"/>
  <c r="AA3832" i="43" s="1"/>
  <c r="Z3836" i="43"/>
  <c r="AA3836" i="43" s="1"/>
  <c r="Z3840" i="43"/>
  <c r="AA3840" i="43" s="1"/>
  <c r="Z3844" i="43"/>
  <c r="AA3844" i="43" s="1"/>
  <c r="Z3848" i="43"/>
  <c r="AA3848" i="43" s="1"/>
  <c r="Z3852" i="43"/>
  <c r="AA3852" i="43" s="1"/>
  <c r="X4043" i="43"/>
  <c r="W4043" i="43"/>
  <c r="AD4043" i="43"/>
  <c r="AD4054" i="43"/>
  <c r="Z4054" i="43"/>
  <c r="AA4054" i="43" s="1"/>
  <c r="S4055" i="43"/>
  <c r="S4056" i="43"/>
  <c r="X4056" i="43"/>
  <c r="W4056" i="43"/>
  <c r="AB4063" i="43"/>
  <c r="AC4063" i="43" s="1"/>
  <c r="AD4063" i="43"/>
  <c r="Z4063" i="43"/>
  <c r="AA4063" i="43" s="1"/>
  <c r="S4064" i="43"/>
  <c r="X4064" i="43"/>
  <c r="W4064" i="43"/>
  <c r="AB4079" i="43"/>
  <c r="AC4079" i="43" s="1"/>
  <c r="AD4079" i="43"/>
  <c r="Z4079" i="43"/>
  <c r="AA4079" i="43" s="1"/>
  <c r="S4080" i="43"/>
  <c r="X4080" i="43"/>
  <c r="W4080" i="43"/>
  <c r="AB4095" i="43"/>
  <c r="AC4095" i="43" s="1"/>
  <c r="AD4095" i="43"/>
  <c r="Z4095" i="43"/>
  <c r="AA4095" i="43" s="1"/>
  <c r="S4096" i="43"/>
  <c r="X4096" i="43"/>
  <c r="W4096" i="43"/>
  <c r="AB4111" i="43"/>
  <c r="AC4111" i="43" s="1"/>
  <c r="AD4111" i="43"/>
  <c r="Z4111" i="43"/>
  <c r="AA4111" i="43" s="1"/>
  <c r="S4112" i="43"/>
  <c r="X4112" i="43"/>
  <c r="W4112" i="43"/>
  <c r="AB4127" i="43"/>
  <c r="AC4127" i="43" s="1"/>
  <c r="AD4127" i="43"/>
  <c r="Z4127" i="43"/>
  <c r="AA4127" i="43" s="1"/>
  <c r="S4128" i="43"/>
  <c r="X4128" i="43"/>
  <c r="W4128" i="43"/>
  <c r="AB4143" i="43"/>
  <c r="AC4143" i="43" s="1"/>
  <c r="AD4143" i="43"/>
  <c r="Z4143" i="43"/>
  <c r="AA4143" i="43" s="1"/>
  <c r="S4144" i="43"/>
  <c r="X4144" i="43"/>
  <c r="W4144" i="43"/>
  <c r="AB4159" i="43"/>
  <c r="AC4159" i="43" s="1"/>
  <c r="AD4159" i="43"/>
  <c r="Z4159" i="43"/>
  <c r="AA4159" i="43" s="1"/>
  <c r="S4160" i="43"/>
  <c r="X4160" i="43"/>
  <c r="W4160" i="43"/>
  <c r="AB4175" i="43"/>
  <c r="AC4175" i="43" s="1"/>
  <c r="AD4175" i="43"/>
  <c r="Z4175" i="43"/>
  <c r="AA4175" i="43" s="1"/>
  <c r="S4176" i="43"/>
  <c r="X4176" i="43"/>
  <c r="W4176" i="43"/>
  <c r="AB4191" i="43"/>
  <c r="AC4191" i="43" s="1"/>
  <c r="AD4191" i="43"/>
  <c r="Z4191" i="43"/>
  <c r="AA4191" i="43" s="1"/>
  <c r="S4192" i="43"/>
  <c r="X4192" i="43"/>
  <c r="W4192" i="43"/>
  <c r="AB4207" i="43"/>
  <c r="AC4207" i="43" s="1"/>
  <c r="AD4207" i="43"/>
  <c r="Z4207" i="43"/>
  <c r="AA4207" i="43" s="1"/>
  <c r="S4208" i="43"/>
  <c r="X4208" i="43"/>
  <c r="W4208" i="43"/>
  <c r="AB4223" i="43"/>
  <c r="AC4223" i="43" s="1"/>
  <c r="AD4223" i="43"/>
  <c r="Z4223" i="43"/>
  <c r="AA4223" i="43" s="1"/>
  <c r="S4224" i="43"/>
  <c r="X4224" i="43"/>
  <c r="W4224" i="43"/>
  <c r="AB4239" i="43"/>
  <c r="AC4239" i="43" s="1"/>
  <c r="AD4239" i="43"/>
  <c r="Z4239" i="43"/>
  <c r="AA4239" i="43" s="1"/>
  <c r="S4240" i="43"/>
  <c r="X4240" i="43"/>
  <c r="W4240" i="43"/>
  <c r="AB4255" i="43"/>
  <c r="AC4255" i="43" s="1"/>
  <c r="AD4255" i="43"/>
  <c r="Z4255" i="43"/>
  <c r="AA4255" i="43" s="1"/>
  <c r="S4256" i="43"/>
  <c r="X4256" i="43"/>
  <c r="W4256" i="43"/>
  <c r="AB4271" i="43"/>
  <c r="AC4271" i="43" s="1"/>
  <c r="AD4271" i="43"/>
  <c r="Z4271" i="43"/>
  <c r="AA4271" i="43" s="1"/>
  <c r="S4272" i="43"/>
  <c r="X4272" i="43"/>
  <c r="W4272" i="43"/>
  <c r="AB4287" i="43"/>
  <c r="AC4287" i="43" s="1"/>
  <c r="AD4287" i="43"/>
  <c r="Z4287" i="43"/>
  <c r="AA4287" i="43" s="1"/>
  <c r="S4288" i="43"/>
  <c r="X4288" i="43"/>
  <c r="W4288" i="43"/>
  <c r="AB4303" i="43"/>
  <c r="AC4303" i="43" s="1"/>
  <c r="AD4303" i="43"/>
  <c r="Z4303" i="43"/>
  <c r="AA4303" i="43" s="1"/>
  <c r="S4304" i="43"/>
  <c r="X4304" i="43"/>
  <c r="W4304" i="43"/>
  <c r="AB4319" i="43"/>
  <c r="AC4319" i="43" s="1"/>
  <c r="AD4319" i="43"/>
  <c r="Z4319" i="43"/>
  <c r="AA4319" i="43" s="1"/>
  <c r="S4320" i="43"/>
  <c r="X4320" i="43"/>
  <c r="W4320" i="43"/>
  <c r="AB4335" i="43"/>
  <c r="AC4335" i="43" s="1"/>
  <c r="AD4335" i="43"/>
  <c r="Z4335" i="43"/>
  <c r="AA4335" i="43" s="1"/>
  <c r="S4336" i="43"/>
  <c r="X4336" i="43"/>
  <c r="W4336" i="43"/>
  <c r="AB4351" i="43"/>
  <c r="AC4351" i="43" s="1"/>
  <c r="AD4351" i="43"/>
  <c r="Z4351" i="43"/>
  <c r="AA4351" i="43" s="1"/>
  <c r="S4352" i="43"/>
  <c r="X4352" i="43"/>
  <c r="W4352" i="43"/>
  <c r="AB4434" i="43"/>
  <c r="AC4434" i="43" s="1"/>
  <c r="AD4434" i="43"/>
  <c r="Z4434" i="43"/>
  <c r="AA4434" i="43" s="1"/>
  <c r="S4451" i="43"/>
  <c r="X4451" i="43"/>
  <c r="W4451" i="43"/>
  <c r="AB4502" i="43"/>
  <c r="AC4502" i="43" s="1"/>
  <c r="AD4502" i="43"/>
  <c r="Z4502" i="43"/>
  <c r="AA4502" i="43" s="1"/>
  <c r="AD4515" i="43"/>
  <c r="Z4515" i="43"/>
  <c r="AA4515" i="43" s="1"/>
  <c r="AB4515" i="43"/>
  <c r="AC4515" i="43" s="1"/>
  <c r="AD4361" i="43"/>
  <c r="Z4361" i="43"/>
  <c r="AA4361" i="43" s="1"/>
  <c r="AD4362" i="43"/>
  <c r="W4364" i="43"/>
  <c r="AD4365" i="43"/>
  <c r="Z4365" i="43"/>
  <c r="AA4365" i="43" s="1"/>
  <c r="AD4369" i="43"/>
  <c r="Z4369" i="43"/>
  <c r="AA4369" i="43" s="1"/>
  <c r="S4371" i="43"/>
  <c r="X4371" i="43"/>
  <c r="W4371" i="43"/>
  <c r="X4374" i="43"/>
  <c r="W4374" i="43"/>
  <c r="X4382" i="43"/>
  <c r="W4382" i="43"/>
  <c r="AB4390" i="43"/>
  <c r="AC4390" i="43" s="1"/>
  <c r="AD4390" i="43"/>
  <c r="Z4390" i="43"/>
  <c r="AA4390" i="43" s="1"/>
  <c r="S4391" i="43"/>
  <c r="X4391" i="43"/>
  <c r="W4391" i="43"/>
  <c r="AB4406" i="43"/>
  <c r="AC4406" i="43" s="1"/>
  <c r="AD4406" i="43"/>
  <c r="Z4406" i="43"/>
  <c r="AA4406" i="43" s="1"/>
  <c r="S4407" i="43"/>
  <c r="X4407" i="43"/>
  <c r="W4407" i="43"/>
  <c r="AB4422" i="43"/>
  <c r="AC4422" i="43" s="1"/>
  <c r="AD4422" i="43"/>
  <c r="Z4422" i="43"/>
  <c r="AA4422" i="43" s="1"/>
  <c r="S4423" i="43"/>
  <c r="X4423" i="43"/>
  <c r="W4423" i="43"/>
  <c r="AB4438" i="43"/>
  <c r="AC4438" i="43" s="1"/>
  <c r="AD4438" i="43"/>
  <c r="Z4438" i="43"/>
  <c r="AA4438" i="43" s="1"/>
  <c r="S4439" i="43"/>
  <c r="X4439" i="43"/>
  <c r="W4439" i="43"/>
  <c r="AB4454" i="43"/>
  <c r="AC4454" i="43" s="1"/>
  <c r="AD4454" i="43"/>
  <c r="Z4454" i="43"/>
  <c r="AA4454" i="43" s="1"/>
  <c r="S4455" i="43"/>
  <c r="X4455" i="43"/>
  <c r="W4455" i="43"/>
  <c r="AB4462" i="43"/>
  <c r="AC4462" i="43" s="1"/>
  <c r="AD4462" i="43"/>
  <c r="Z4462" i="43"/>
  <c r="AA4462" i="43" s="1"/>
  <c r="S4463" i="43"/>
  <c r="X4463" i="43"/>
  <c r="W4463" i="43"/>
  <c r="AB4470" i="43"/>
  <c r="AC4470" i="43" s="1"/>
  <c r="AD4470" i="43"/>
  <c r="Z4470" i="43"/>
  <c r="AA4470" i="43" s="1"/>
  <c r="S4471" i="43"/>
  <c r="X4471" i="43"/>
  <c r="W4471" i="43"/>
  <c r="AB4482" i="43"/>
  <c r="AC4482" i="43" s="1"/>
  <c r="AD4482" i="43"/>
  <c r="Z4482" i="43"/>
  <c r="AA4482" i="43" s="1"/>
  <c r="S4483" i="43"/>
  <c r="X4483" i="43"/>
  <c r="W4483" i="43"/>
  <c r="AB4498" i="43"/>
  <c r="AC4498" i="43" s="1"/>
  <c r="AD4498" i="43"/>
  <c r="Z4498" i="43"/>
  <c r="AA4498" i="43" s="1"/>
  <c r="S4499" i="43"/>
  <c r="X4499" i="43"/>
  <c r="W4499" i="43"/>
  <c r="S4517" i="43"/>
  <c r="X4517" i="43"/>
  <c r="W4517" i="43"/>
  <c r="AB4540" i="43"/>
  <c r="AC4540" i="43" s="1"/>
  <c r="AD4540" i="43"/>
  <c r="Z4540" i="43"/>
  <c r="AA4540" i="43" s="1"/>
  <c r="AB4561" i="43"/>
  <c r="AC4561" i="43" s="1"/>
  <c r="Z4561" i="43"/>
  <c r="AA4561" i="43" s="1"/>
  <c r="AD4561" i="43"/>
  <c r="AB4571" i="43"/>
  <c r="AC4571" i="43" s="1"/>
  <c r="AD4571" i="43"/>
  <c r="Z4571" i="43"/>
  <c r="AA4571" i="43" s="1"/>
  <c r="AB4603" i="43"/>
  <c r="AC4603" i="43" s="1"/>
  <c r="AD4603" i="43"/>
  <c r="Z4603" i="43"/>
  <c r="AA4603" i="43" s="1"/>
  <c r="AB4635" i="43"/>
  <c r="AC4635" i="43" s="1"/>
  <c r="AD4635" i="43"/>
  <c r="Z4635" i="43"/>
  <c r="AA4635" i="43" s="1"/>
  <c r="AB4667" i="43"/>
  <c r="AC4667" i="43" s="1"/>
  <c r="AD4667" i="43"/>
  <c r="Z4667" i="43"/>
  <c r="AA4667" i="43" s="1"/>
  <c r="AB4703" i="43"/>
  <c r="AC4703" i="43" s="1"/>
  <c r="AD4703" i="43"/>
  <c r="Z4703" i="43"/>
  <c r="AA4703" i="43" s="1"/>
  <c r="Z4058" i="43"/>
  <c r="AA4058" i="43" s="1"/>
  <c r="W4059" i="43"/>
  <c r="Z4062" i="43"/>
  <c r="AA4062" i="43" s="1"/>
  <c r="W4063" i="43"/>
  <c r="Z4066" i="43"/>
  <c r="AA4066" i="43" s="1"/>
  <c r="W4067" i="43"/>
  <c r="Z4070" i="43"/>
  <c r="AA4070" i="43" s="1"/>
  <c r="W4071" i="43"/>
  <c r="Z4074" i="43"/>
  <c r="AA4074" i="43" s="1"/>
  <c r="W4075" i="43"/>
  <c r="Z4078" i="43"/>
  <c r="AA4078" i="43" s="1"/>
  <c r="W4079" i="43"/>
  <c r="Z4082" i="43"/>
  <c r="AA4082" i="43" s="1"/>
  <c r="W4083" i="43"/>
  <c r="Z4086" i="43"/>
  <c r="AA4086" i="43" s="1"/>
  <c r="W4087" i="43"/>
  <c r="Z4090" i="43"/>
  <c r="AA4090" i="43" s="1"/>
  <c r="W4091" i="43"/>
  <c r="Z4094" i="43"/>
  <c r="AA4094" i="43" s="1"/>
  <c r="W4095" i="43"/>
  <c r="Z4098" i="43"/>
  <c r="AA4098" i="43" s="1"/>
  <c r="W4099" i="43"/>
  <c r="Z4102" i="43"/>
  <c r="AA4102" i="43" s="1"/>
  <c r="W4103" i="43"/>
  <c r="Z4106" i="43"/>
  <c r="AA4106" i="43" s="1"/>
  <c r="W4107" i="43"/>
  <c r="Z4110" i="43"/>
  <c r="AA4110" i="43" s="1"/>
  <c r="W4111" i="43"/>
  <c r="Z4114" i="43"/>
  <c r="AA4114" i="43" s="1"/>
  <c r="W4115" i="43"/>
  <c r="Z4118" i="43"/>
  <c r="AA4118" i="43" s="1"/>
  <c r="W4119" i="43"/>
  <c r="Z4122" i="43"/>
  <c r="AA4122" i="43" s="1"/>
  <c r="W4123" i="43"/>
  <c r="Z4126" i="43"/>
  <c r="AA4126" i="43" s="1"/>
  <c r="W4127" i="43"/>
  <c r="Z4130" i="43"/>
  <c r="AA4130" i="43" s="1"/>
  <c r="W4131" i="43"/>
  <c r="Z4134" i="43"/>
  <c r="AA4134" i="43" s="1"/>
  <c r="W4135" i="43"/>
  <c r="Z4138" i="43"/>
  <c r="AA4138" i="43" s="1"/>
  <c r="W4139" i="43"/>
  <c r="Z4142" i="43"/>
  <c r="AA4142" i="43" s="1"/>
  <c r="W4143" i="43"/>
  <c r="Z4146" i="43"/>
  <c r="AA4146" i="43" s="1"/>
  <c r="W4147" i="43"/>
  <c r="Z4150" i="43"/>
  <c r="AA4150" i="43" s="1"/>
  <c r="W4151" i="43"/>
  <c r="Z4154" i="43"/>
  <c r="AA4154" i="43" s="1"/>
  <c r="W4155" i="43"/>
  <c r="Z4158" i="43"/>
  <c r="AA4158" i="43" s="1"/>
  <c r="W4159" i="43"/>
  <c r="Z4162" i="43"/>
  <c r="AA4162" i="43" s="1"/>
  <c r="W4163" i="43"/>
  <c r="Z4166" i="43"/>
  <c r="AA4166" i="43" s="1"/>
  <c r="W4167" i="43"/>
  <c r="Z4170" i="43"/>
  <c r="AA4170" i="43" s="1"/>
  <c r="W4171" i="43"/>
  <c r="Z4174" i="43"/>
  <c r="AA4174" i="43" s="1"/>
  <c r="W4175" i="43"/>
  <c r="Z4178" i="43"/>
  <c r="AA4178" i="43" s="1"/>
  <c r="W4179" i="43"/>
  <c r="Z4182" i="43"/>
  <c r="AA4182" i="43" s="1"/>
  <c r="W4183" i="43"/>
  <c r="Z4186" i="43"/>
  <c r="AA4186" i="43" s="1"/>
  <c r="W4187" i="43"/>
  <c r="Z4190" i="43"/>
  <c r="AA4190" i="43" s="1"/>
  <c r="W4191" i="43"/>
  <c r="Z4194" i="43"/>
  <c r="AA4194" i="43" s="1"/>
  <c r="W4195" i="43"/>
  <c r="Z4198" i="43"/>
  <c r="AA4198" i="43" s="1"/>
  <c r="W4199" i="43"/>
  <c r="Z4202" i="43"/>
  <c r="AA4202" i="43" s="1"/>
  <c r="W4203" i="43"/>
  <c r="Z4206" i="43"/>
  <c r="AA4206" i="43" s="1"/>
  <c r="W4207" i="43"/>
  <c r="Z4210" i="43"/>
  <c r="AA4210" i="43" s="1"/>
  <c r="W4211" i="43"/>
  <c r="Z4214" i="43"/>
  <c r="AA4214" i="43" s="1"/>
  <c r="W4215" i="43"/>
  <c r="Z4218" i="43"/>
  <c r="AA4218" i="43" s="1"/>
  <c r="W4219" i="43"/>
  <c r="Z4222" i="43"/>
  <c r="AA4222" i="43" s="1"/>
  <c r="W4223" i="43"/>
  <c r="Z4226" i="43"/>
  <c r="AA4226" i="43" s="1"/>
  <c r="W4227" i="43"/>
  <c r="Z4230" i="43"/>
  <c r="AA4230" i="43" s="1"/>
  <c r="W4231" i="43"/>
  <c r="Z4234" i="43"/>
  <c r="AA4234" i="43" s="1"/>
  <c r="W4235" i="43"/>
  <c r="Z4238" i="43"/>
  <c r="AA4238" i="43" s="1"/>
  <c r="W4239" i="43"/>
  <c r="Z4242" i="43"/>
  <c r="AA4242" i="43" s="1"/>
  <c r="W4243" i="43"/>
  <c r="Z4246" i="43"/>
  <c r="AA4246" i="43" s="1"/>
  <c r="W4247" i="43"/>
  <c r="Z4250" i="43"/>
  <c r="AA4250" i="43" s="1"/>
  <c r="W4251" i="43"/>
  <c r="Z4254" i="43"/>
  <c r="AA4254" i="43" s="1"/>
  <c r="W4255" i="43"/>
  <c r="Z4258" i="43"/>
  <c r="AA4258" i="43" s="1"/>
  <c r="W4259" i="43"/>
  <c r="Z4262" i="43"/>
  <c r="AA4262" i="43" s="1"/>
  <c r="W4263" i="43"/>
  <c r="Z4266" i="43"/>
  <c r="AA4266" i="43" s="1"/>
  <c r="W4267" i="43"/>
  <c r="Z4270" i="43"/>
  <c r="AA4270" i="43" s="1"/>
  <c r="W4271" i="43"/>
  <c r="Z4274" i="43"/>
  <c r="AA4274" i="43" s="1"/>
  <c r="W4275" i="43"/>
  <c r="Z4278" i="43"/>
  <c r="AA4278" i="43" s="1"/>
  <c r="W4279" i="43"/>
  <c r="Z4282" i="43"/>
  <c r="AA4282" i="43" s="1"/>
  <c r="W4283" i="43"/>
  <c r="Z4286" i="43"/>
  <c r="AA4286" i="43" s="1"/>
  <c r="W4287" i="43"/>
  <c r="Z4290" i="43"/>
  <c r="AA4290" i="43" s="1"/>
  <c r="W4291" i="43"/>
  <c r="Z4294" i="43"/>
  <c r="AA4294" i="43" s="1"/>
  <c r="W4295" i="43"/>
  <c r="Z4298" i="43"/>
  <c r="AA4298" i="43" s="1"/>
  <c r="W4299" i="43"/>
  <c r="Z4302" i="43"/>
  <c r="AA4302" i="43" s="1"/>
  <c r="W4303" i="43"/>
  <c r="Z4306" i="43"/>
  <c r="AA4306" i="43" s="1"/>
  <c r="W4307" i="43"/>
  <c r="Z4310" i="43"/>
  <c r="AA4310" i="43" s="1"/>
  <c r="W4311" i="43"/>
  <c r="Z4314" i="43"/>
  <c r="AA4314" i="43" s="1"/>
  <c r="W4315" i="43"/>
  <c r="Z4318" i="43"/>
  <c r="AA4318" i="43" s="1"/>
  <c r="W4319" i="43"/>
  <c r="Z4322" i="43"/>
  <c r="AA4322" i="43" s="1"/>
  <c r="W4323" i="43"/>
  <c r="Z4326" i="43"/>
  <c r="AA4326" i="43" s="1"/>
  <c r="W4327" i="43"/>
  <c r="Z4330" i="43"/>
  <c r="AA4330" i="43" s="1"/>
  <c r="W4331" i="43"/>
  <c r="Z4334" i="43"/>
  <c r="AA4334" i="43" s="1"/>
  <c r="W4335" i="43"/>
  <c r="Z4338" i="43"/>
  <c r="AA4338" i="43" s="1"/>
  <c r="W4339" i="43"/>
  <c r="Z4342" i="43"/>
  <c r="AA4342" i="43" s="1"/>
  <c r="W4343" i="43"/>
  <c r="Z4346" i="43"/>
  <c r="AA4346" i="43" s="1"/>
  <c r="W4347" i="43"/>
  <c r="Z4350" i="43"/>
  <c r="AA4350" i="43" s="1"/>
  <c r="W4351" i="43"/>
  <c r="Z4354" i="43"/>
  <c r="AA4354" i="43" s="1"/>
  <c r="W4355" i="43"/>
  <c r="Z4358" i="43"/>
  <c r="AA4358" i="43" s="1"/>
  <c r="W4359" i="43"/>
  <c r="AB4360" i="43"/>
  <c r="AC4360" i="43" s="1"/>
  <c r="S4362" i="43"/>
  <c r="Z4362" i="43"/>
  <c r="AA4362" i="43" s="1"/>
  <c r="AD4363" i="43"/>
  <c r="X4364" i="43"/>
  <c r="S4367" i="43"/>
  <c r="X4367" i="43"/>
  <c r="W4367" i="43"/>
  <c r="AB4369" i="43"/>
  <c r="AC4369" i="43" s="1"/>
  <c r="X4370" i="43"/>
  <c r="W4370" i="43"/>
  <c r="AD4370" i="43"/>
  <c r="Z4378" i="43"/>
  <c r="AA4378" i="43" s="1"/>
  <c r="AB4394" i="43"/>
  <c r="AC4394" i="43" s="1"/>
  <c r="AD4394" i="43"/>
  <c r="Z4394" i="43"/>
  <c r="AA4394" i="43" s="1"/>
  <c r="S4395" i="43"/>
  <c r="X4395" i="43"/>
  <c r="W4395" i="43"/>
  <c r="AB4410" i="43"/>
  <c r="AC4410" i="43" s="1"/>
  <c r="AD4410" i="43"/>
  <c r="Z4410" i="43"/>
  <c r="AA4410" i="43" s="1"/>
  <c r="S4411" i="43"/>
  <c r="X4411" i="43"/>
  <c r="W4411" i="43"/>
  <c r="AB4426" i="43"/>
  <c r="AC4426" i="43" s="1"/>
  <c r="AD4426" i="43"/>
  <c r="Z4426" i="43"/>
  <c r="AA4426" i="43" s="1"/>
  <c r="S4427" i="43"/>
  <c r="X4427" i="43"/>
  <c r="W4427" i="43"/>
  <c r="AB4442" i="43"/>
  <c r="AC4442" i="43" s="1"/>
  <c r="AD4442" i="43"/>
  <c r="Z4442" i="43"/>
  <c r="AA4442" i="43" s="1"/>
  <c r="S4443" i="43"/>
  <c r="X4443" i="43"/>
  <c r="W4443" i="43"/>
  <c r="AB4474" i="43"/>
  <c r="AC4474" i="43" s="1"/>
  <c r="AD4474" i="43"/>
  <c r="Z4474" i="43"/>
  <c r="AA4474" i="43" s="1"/>
  <c r="S4475" i="43"/>
  <c r="X4475" i="43"/>
  <c r="W4475" i="43"/>
  <c r="AB4494" i="43"/>
  <c r="AC4494" i="43" s="1"/>
  <c r="AD4494" i="43"/>
  <c r="Z4494" i="43"/>
  <c r="AA4494" i="43" s="1"/>
  <c r="S4495" i="43"/>
  <c r="X4495" i="43"/>
  <c r="W4495" i="43"/>
  <c r="AB4510" i="43"/>
  <c r="AC4510" i="43" s="1"/>
  <c r="AD4510" i="43"/>
  <c r="Z4510" i="43"/>
  <c r="AA4510" i="43" s="1"/>
  <c r="S4511" i="43"/>
  <c r="X4511" i="43"/>
  <c r="W4511" i="43"/>
  <c r="X4520" i="43"/>
  <c r="W4520" i="43"/>
  <c r="S4520" i="43"/>
  <c r="AD4531" i="43"/>
  <c r="Z4531" i="43"/>
  <c r="AA4531" i="43" s="1"/>
  <c r="AB4531" i="43"/>
  <c r="AC4531" i="43" s="1"/>
  <c r="S4768" i="43"/>
  <c r="W4768" i="43"/>
  <c r="X4768" i="43"/>
  <c r="AB4361" i="43"/>
  <c r="AC4361" i="43" s="1"/>
  <c r="AB4365" i="43"/>
  <c r="AC4365" i="43" s="1"/>
  <c r="X4366" i="43"/>
  <c r="W4366" i="43"/>
  <c r="S4376" i="43"/>
  <c r="AD4377" i="43"/>
  <c r="Z4377" i="43"/>
  <c r="AA4377" i="43" s="1"/>
  <c r="S4379" i="43"/>
  <c r="X4379" i="43"/>
  <c r="W4379" i="43"/>
  <c r="AB4386" i="43"/>
  <c r="AC4386" i="43" s="1"/>
  <c r="AD4386" i="43"/>
  <c r="Z4386" i="43"/>
  <c r="AA4386" i="43" s="1"/>
  <c r="S4387" i="43"/>
  <c r="X4387" i="43"/>
  <c r="W4387" i="43"/>
  <c r="AB4398" i="43"/>
  <c r="AC4398" i="43" s="1"/>
  <c r="AD4398" i="43"/>
  <c r="Z4398" i="43"/>
  <c r="AA4398" i="43" s="1"/>
  <c r="S4399" i="43"/>
  <c r="X4399" i="43"/>
  <c r="W4399" i="43"/>
  <c r="AB4414" i="43"/>
  <c r="AC4414" i="43" s="1"/>
  <c r="AD4414" i="43"/>
  <c r="Z4414" i="43"/>
  <c r="AA4414" i="43" s="1"/>
  <c r="S4415" i="43"/>
  <c r="X4415" i="43"/>
  <c r="W4415" i="43"/>
  <c r="AB4430" i="43"/>
  <c r="AC4430" i="43" s="1"/>
  <c r="AD4430" i="43"/>
  <c r="Z4430" i="43"/>
  <c r="AA4430" i="43" s="1"/>
  <c r="S4431" i="43"/>
  <c r="X4431" i="43"/>
  <c r="W4431" i="43"/>
  <c r="AB4446" i="43"/>
  <c r="AC4446" i="43" s="1"/>
  <c r="AD4446" i="43"/>
  <c r="Z4446" i="43"/>
  <c r="AA4446" i="43" s="1"/>
  <c r="S4447" i="43"/>
  <c r="X4447" i="43"/>
  <c r="W4447" i="43"/>
  <c r="AB4458" i="43"/>
  <c r="AC4458" i="43" s="1"/>
  <c r="AD4458" i="43"/>
  <c r="Z4458" i="43"/>
  <c r="AA4458" i="43" s="1"/>
  <c r="S4459" i="43"/>
  <c r="X4459" i="43"/>
  <c r="W4459" i="43"/>
  <c r="AB4466" i="43"/>
  <c r="AC4466" i="43" s="1"/>
  <c r="AD4466" i="43"/>
  <c r="Z4466" i="43"/>
  <c r="AA4466" i="43" s="1"/>
  <c r="S4467" i="43"/>
  <c r="X4467" i="43"/>
  <c r="W4467" i="43"/>
  <c r="AB4478" i="43"/>
  <c r="AC4478" i="43" s="1"/>
  <c r="AD4478" i="43"/>
  <c r="Z4478" i="43"/>
  <c r="AA4478" i="43" s="1"/>
  <c r="S4479" i="43"/>
  <c r="X4479" i="43"/>
  <c r="W4479" i="43"/>
  <c r="AB4490" i="43"/>
  <c r="AC4490" i="43" s="1"/>
  <c r="AD4490" i="43"/>
  <c r="Z4490" i="43"/>
  <c r="AA4490" i="43" s="1"/>
  <c r="S4491" i="43"/>
  <c r="X4491" i="43"/>
  <c r="W4491" i="43"/>
  <c r="AB4506" i="43"/>
  <c r="AC4506" i="43" s="1"/>
  <c r="AD4506" i="43"/>
  <c r="Z4506" i="43"/>
  <c r="AA4506" i="43" s="1"/>
  <c r="S4507" i="43"/>
  <c r="X4507" i="43"/>
  <c r="W4507" i="43"/>
  <c r="AB4524" i="43"/>
  <c r="AC4524" i="43" s="1"/>
  <c r="AD4524" i="43"/>
  <c r="Z4524" i="43"/>
  <c r="AA4524" i="43" s="1"/>
  <c r="S4533" i="43"/>
  <c r="X4533" i="43"/>
  <c r="W4533" i="43"/>
  <c r="AD4513" i="43"/>
  <c r="X4516" i="43"/>
  <c r="W4516" i="43"/>
  <c r="AD4527" i="43"/>
  <c r="Z4527" i="43"/>
  <c r="AA4527" i="43" s="1"/>
  <c r="S4529" i="43"/>
  <c r="X4529" i="43"/>
  <c r="W4529" i="43"/>
  <c r="X4532" i="43"/>
  <c r="W4532" i="43"/>
  <c r="AD4543" i="43"/>
  <c r="Z4543" i="43"/>
  <c r="AA4543" i="43" s="1"/>
  <c r="S4545" i="43"/>
  <c r="X4545" i="43"/>
  <c r="W4545" i="43"/>
  <c r="AB4565" i="43"/>
  <c r="AC4565" i="43" s="1"/>
  <c r="Z4565" i="43"/>
  <c r="AA4565" i="43" s="1"/>
  <c r="AD4581" i="43"/>
  <c r="Z4581" i="43"/>
  <c r="AA4581" i="43" s="1"/>
  <c r="AB4581" i="43"/>
  <c r="AC4581" i="43" s="1"/>
  <c r="S4584" i="43"/>
  <c r="W4584" i="43"/>
  <c r="X4584" i="43"/>
  <c r="W4594" i="43"/>
  <c r="S4594" i="43"/>
  <c r="X4594" i="43"/>
  <c r="AD4613" i="43"/>
  <c r="Z4613" i="43"/>
  <c r="AA4613" i="43" s="1"/>
  <c r="AB4613" i="43"/>
  <c r="AC4613" i="43" s="1"/>
  <c r="S4616" i="43"/>
  <c r="W4616" i="43"/>
  <c r="X4616" i="43"/>
  <c r="W4626" i="43"/>
  <c r="S4626" i="43"/>
  <c r="X4626" i="43"/>
  <c r="AD4645" i="43"/>
  <c r="Z4645" i="43"/>
  <c r="AA4645" i="43" s="1"/>
  <c r="AB4645" i="43"/>
  <c r="AC4645" i="43" s="1"/>
  <c r="S4648" i="43"/>
  <c r="W4648" i="43"/>
  <c r="X4648" i="43"/>
  <c r="W4658" i="43"/>
  <c r="S4658" i="43"/>
  <c r="X4658" i="43"/>
  <c r="AD4677" i="43"/>
  <c r="Z4677" i="43"/>
  <c r="AA4677" i="43" s="1"/>
  <c r="AB4677" i="43"/>
  <c r="AC4677" i="43" s="1"/>
  <c r="S4680" i="43"/>
  <c r="W4680" i="43"/>
  <c r="X4680" i="43"/>
  <c r="AD4765" i="43"/>
  <c r="Z4765" i="43"/>
  <c r="AA4765" i="43" s="1"/>
  <c r="AB4765" i="43"/>
  <c r="AC4765" i="43" s="1"/>
  <c r="AD4829" i="43"/>
  <c r="Z4829" i="43"/>
  <c r="AA4829" i="43" s="1"/>
  <c r="AB4829" i="43"/>
  <c r="AC4829" i="43" s="1"/>
  <c r="AD5022" i="43"/>
  <c r="Z5022" i="43"/>
  <c r="AA5022" i="43" s="1"/>
  <c r="AB5022" i="43"/>
  <c r="AC5022" i="43" s="1"/>
  <c r="S5025" i="43"/>
  <c r="X5025" i="43"/>
  <c r="W5025" i="43"/>
  <c r="Z5147" i="43"/>
  <c r="AA5147" i="43" s="1"/>
  <c r="AB5147" i="43"/>
  <c r="AC5147" i="43" s="1"/>
  <c r="AD5147" i="43"/>
  <c r="Z4385" i="43"/>
  <c r="AA4385" i="43" s="1"/>
  <c r="W4386" i="43"/>
  <c r="Z4389" i="43"/>
  <c r="AA4389" i="43" s="1"/>
  <c r="W4390" i="43"/>
  <c r="Z4393" i="43"/>
  <c r="AA4393" i="43" s="1"/>
  <c r="W4394" i="43"/>
  <c r="Z4397" i="43"/>
  <c r="AA4397" i="43" s="1"/>
  <c r="W4398" i="43"/>
  <c r="Z4401" i="43"/>
  <c r="AA4401" i="43" s="1"/>
  <c r="W4402" i="43"/>
  <c r="Z4405" i="43"/>
  <c r="AA4405" i="43" s="1"/>
  <c r="W4406" i="43"/>
  <c r="Z4409" i="43"/>
  <c r="AA4409" i="43" s="1"/>
  <c r="W4410" i="43"/>
  <c r="Z4413" i="43"/>
  <c r="AA4413" i="43" s="1"/>
  <c r="W4414" i="43"/>
  <c r="Z4417" i="43"/>
  <c r="AA4417" i="43" s="1"/>
  <c r="W4418" i="43"/>
  <c r="Z4421" i="43"/>
  <c r="AA4421" i="43" s="1"/>
  <c r="W4422" i="43"/>
  <c r="Z4425" i="43"/>
  <c r="AA4425" i="43" s="1"/>
  <c r="W4426" i="43"/>
  <c r="Z4429" i="43"/>
  <c r="AA4429" i="43" s="1"/>
  <c r="W4430" i="43"/>
  <c r="Z4433" i="43"/>
  <c r="AA4433" i="43" s="1"/>
  <c r="W4434" i="43"/>
  <c r="Z4437" i="43"/>
  <c r="AA4437" i="43" s="1"/>
  <c r="W4438" i="43"/>
  <c r="Z4441" i="43"/>
  <c r="AA4441" i="43" s="1"/>
  <c r="W4442" i="43"/>
  <c r="Z4445" i="43"/>
  <c r="AA4445" i="43" s="1"/>
  <c r="W4446" i="43"/>
  <c r="Z4449" i="43"/>
  <c r="AA4449" i="43" s="1"/>
  <c r="W4450" i="43"/>
  <c r="Z4453" i="43"/>
  <c r="AA4453" i="43" s="1"/>
  <c r="W4454" i="43"/>
  <c r="Z4457" i="43"/>
  <c r="AA4457" i="43" s="1"/>
  <c r="W4458" i="43"/>
  <c r="Z4461" i="43"/>
  <c r="AA4461" i="43" s="1"/>
  <c r="W4462" i="43"/>
  <c r="Z4465" i="43"/>
  <c r="AA4465" i="43" s="1"/>
  <c r="W4466" i="43"/>
  <c r="Z4469" i="43"/>
  <c r="AA4469" i="43" s="1"/>
  <c r="W4470" i="43"/>
  <c r="Z4473" i="43"/>
  <c r="AA4473" i="43" s="1"/>
  <c r="W4474" i="43"/>
  <c r="Z4477" i="43"/>
  <c r="AA4477" i="43" s="1"/>
  <c r="W4478" i="43"/>
  <c r="Z4481" i="43"/>
  <c r="AA4481" i="43" s="1"/>
  <c r="W4482" i="43"/>
  <c r="Z4485" i="43"/>
  <c r="AA4485" i="43" s="1"/>
  <c r="W4486" i="43"/>
  <c r="Z4489" i="43"/>
  <c r="AA4489" i="43" s="1"/>
  <c r="W4490" i="43"/>
  <c r="Z4493" i="43"/>
  <c r="AA4493" i="43" s="1"/>
  <c r="W4494" i="43"/>
  <c r="Z4497" i="43"/>
  <c r="AA4497" i="43" s="1"/>
  <c r="W4498" i="43"/>
  <c r="Z4501" i="43"/>
  <c r="AA4501" i="43" s="1"/>
  <c r="W4502" i="43"/>
  <c r="Z4505" i="43"/>
  <c r="AA4505" i="43" s="1"/>
  <c r="W4506" i="43"/>
  <c r="Z4509" i="43"/>
  <c r="AA4509" i="43" s="1"/>
  <c r="W4510" i="43"/>
  <c r="Z4513" i="43"/>
  <c r="AA4513" i="43" s="1"/>
  <c r="Z4520" i="43"/>
  <c r="AA4520" i="43" s="1"/>
  <c r="S4522" i="43"/>
  <c r="AD4523" i="43"/>
  <c r="Z4523" i="43"/>
  <c r="AA4523" i="43" s="1"/>
  <c r="S4525" i="43"/>
  <c r="X4525" i="43"/>
  <c r="W4525" i="43"/>
  <c r="AB4527" i="43"/>
  <c r="AC4527" i="43" s="1"/>
  <c r="X4528" i="43"/>
  <c r="W4528" i="43"/>
  <c r="Z4536" i="43"/>
  <c r="AA4536" i="43" s="1"/>
  <c r="S4538" i="43"/>
  <c r="AD4539" i="43"/>
  <c r="Z4539" i="43"/>
  <c r="AA4539" i="43" s="1"/>
  <c r="S4541" i="43"/>
  <c r="X4541" i="43"/>
  <c r="W4541" i="43"/>
  <c r="AB4543" i="43"/>
  <c r="AC4543" i="43" s="1"/>
  <c r="X4544" i="43"/>
  <c r="W4544" i="43"/>
  <c r="AD4565" i="43"/>
  <c r="AB4587" i="43"/>
  <c r="AC4587" i="43" s="1"/>
  <c r="AD4587" i="43"/>
  <c r="Z4587" i="43"/>
  <c r="AA4587" i="43" s="1"/>
  <c r="AB4619" i="43"/>
  <c r="AC4619" i="43" s="1"/>
  <c r="AD4619" i="43"/>
  <c r="Z4619" i="43"/>
  <c r="AA4619" i="43" s="1"/>
  <c r="AB4651" i="43"/>
  <c r="AC4651" i="43" s="1"/>
  <c r="AD4651" i="43"/>
  <c r="Z4651" i="43"/>
  <c r="AA4651" i="43" s="1"/>
  <c r="S4684" i="43"/>
  <c r="W4684" i="43"/>
  <c r="X4684" i="43"/>
  <c r="W4690" i="43"/>
  <c r="S4690" i="43"/>
  <c r="X4690" i="43"/>
  <c r="W4714" i="43"/>
  <c r="S4714" i="43"/>
  <c r="X4714" i="43"/>
  <c r="W4722" i="43"/>
  <c r="S4722" i="43"/>
  <c r="X4722" i="43"/>
  <c r="W4730" i="43"/>
  <c r="S4730" i="43"/>
  <c r="X4730" i="43"/>
  <c r="W4738" i="43"/>
  <c r="S4738" i="43"/>
  <c r="X4738" i="43"/>
  <c r="W4746" i="43"/>
  <c r="S4746" i="43"/>
  <c r="X4746" i="43"/>
  <c r="W4754" i="43"/>
  <c r="S4754" i="43"/>
  <c r="X4754" i="43"/>
  <c r="W4778" i="43"/>
  <c r="S4778" i="43"/>
  <c r="X4778" i="43"/>
  <c r="S4800" i="43"/>
  <c r="W4800" i="43"/>
  <c r="X4800" i="43"/>
  <c r="W4842" i="43"/>
  <c r="S4842" i="43"/>
  <c r="X4842" i="43"/>
  <c r="Z4380" i="43"/>
  <c r="AA4380" i="43" s="1"/>
  <c r="Z4384" i="43"/>
  <c r="AA4384" i="43" s="1"/>
  <c r="Z4484" i="43"/>
  <c r="AA4484" i="43" s="1"/>
  <c r="Z4488" i="43"/>
  <c r="AA4488" i="43" s="1"/>
  <c r="Z4492" i="43"/>
  <c r="AA4492" i="43" s="1"/>
  <c r="Z4496" i="43"/>
  <c r="AA4496" i="43" s="1"/>
  <c r="Z4500" i="43"/>
  <c r="AA4500" i="43" s="1"/>
  <c r="Z4504" i="43"/>
  <c r="AA4504" i="43" s="1"/>
  <c r="Z4508" i="43"/>
  <c r="AA4508" i="43" s="1"/>
  <c r="Z4512" i="43"/>
  <c r="AA4512" i="43" s="1"/>
  <c r="Z4516" i="43"/>
  <c r="AA4516" i="43" s="1"/>
  <c r="S4518" i="43"/>
  <c r="AD4519" i="43"/>
  <c r="Z4519" i="43"/>
  <c r="AA4519" i="43" s="1"/>
  <c r="S4521" i="43"/>
  <c r="X4521" i="43"/>
  <c r="W4521" i="43"/>
  <c r="AB4523" i="43"/>
  <c r="AC4523" i="43" s="1"/>
  <c r="X4524" i="43"/>
  <c r="W4524" i="43"/>
  <c r="Z4532" i="43"/>
  <c r="AA4532" i="43" s="1"/>
  <c r="S4534" i="43"/>
  <c r="AD4535" i="43"/>
  <c r="Z4535" i="43"/>
  <c r="AA4535" i="43" s="1"/>
  <c r="S4537" i="43"/>
  <c r="X4537" i="43"/>
  <c r="W4537" i="43"/>
  <c r="AB4539" i="43"/>
  <c r="AC4539" i="43" s="1"/>
  <c r="X4540" i="43"/>
  <c r="W4540" i="43"/>
  <c r="AB4549" i="43"/>
  <c r="AC4549" i="43" s="1"/>
  <c r="Z4549" i="43"/>
  <c r="AA4549" i="43" s="1"/>
  <c r="AB4553" i="43"/>
  <c r="AC4553" i="43" s="1"/>
  <c r="Z4553" i="43"/>
  <c r="AA4553" i="43" s="1"/>
  <c r="AB4557" i="43"/>
  <c r="AC4557" i="43" s="1"/>
  <c r="Z4557" i="43"/>
  <c r="AA4557" i="43" s="1"/>
  <c r="S4568" i="43"/>
  <c r="W4568" i="43"/>
  <c r="X4568" i="43"/>
  <c r="W4578" i="43"/>
  <c r="S4578" i="43"/>
  <c r="X4578" i="43"/>
  <c r="AD4597" i="43"/>
  <c r="Z4597" i="43"/>
  <c r="AA4597" i="43" s="1"/>
  <c r="AB4597" i="43"/>
  <c r="AC4597" i="43" s="1"/>
  <c r="S4600" i="43"/>
  <c r="W4600" i="43"/>
  <c r="X4600" i="43"/>
  <c r="W4610" i="43"/>
  <c r="S4610" i="43"/>
  <c r="X4610" i="43"/>
  <c r="AD4629" i="43"/>
  <c r="Z4629" i="43"/>
  <c r="AA4629" i="43" s="1"/>
  <c r="AB4629" i="43"/>
  <c r="AC4629" i="43" s="1"/>
  <c r="S4632" i="43"/>
  <c r="W4632" i="43"/>
  <c r="X4632" i="43"/>
  <c r="W4642" i="43"/>
  <c r="S4642" i="43"/>
  <c r="X4642" i="43"/>
  <c r="AD4661" i="43"/>
  <c r="Z4661" i="43"/>
  <c r="AA4661" i="43" s="1"/>
  <c r="AB4661" i="43"/>
  <c r="AC4661" i="43" s="1"/>
  <c r="S4664" i="43"/>
  <c r="W4664" i="43"/>
  <c r="X4664" i="43"/>
  <c r="W4674" i="43"/>
  <c r="S4674" i="43"/>
  <c r="X4674" i="43"/>
  <c r="S4704" i="43"/>
  <c r="W4704" i="43"/>
  <c r="X4704" i="43"/>
  <c r="AD4709" i="43"/>
  <c r="Z4709" i="43"/>
  <c r="AA4709" i="43" s="1"/>
  <c r="AB4709" i="43"/>
  <c r="AC4709" i="43" s="1"/>
  <c r="AD4797" i="43"/>
  <c r="Z4797" i="43"/>
  <c r="AA4797" i="43" s="1"/>
  <c r="AB4797" i="43"/>
  <c r="AC4797" i="43" s="1"/>
  <c r="AD4569" i="43"/>
  <c r="Z4569" i="43"/>
  <c r="AA4569" i="43" s="1"/>
  <c r="AB4569" i="43"/>
  <c r="AC4569" i="43" s="1"/>
  <c r="S4572" i="43"/>
  <c r="W4572" i="43"/>
  <c r="X4572" i="43"/>
  <c r="AB4575" i="43"/>
  <c r="AC4575" i="43" s="1"/>
  <c r="AD4575" i="43"/>
  <c r="Z4575" i="43"/>
  <c r="AA4575" i="43" s="1"/>
  <c r="W4582" i="43"/>
  <c r="S4582" i="43"/>
  <c r="X4582" i="43"/>
  <c r="AD4585" i="43"/>
  <c r="Z4585" i="43"/>
  <c r="AA4585" i="43" s="1"/>
  <c r="AB4585" i="43"/>
  <c r="AC4585" i="43" s="1"/>
  <c r="S4588" i="43"/>
  <c r="W4588" i="43"/>
  <c r="X4588" i="43"/>
  <c r="AB4591" i="43"/>
  <c r="AC4591" i="43" s="1"/>
  <c r="AD4591" i="43"/>
  <c r="Z4591" i="43"/>
  <c r="AA4591" i="43" s="1"/>
  <c r="W4598" i="43"/>
  <c r="S4598" i="43"/>
  <c r="X4598" i="43"/>
  <c r="AD4601" i="43"/>
  <c r="Z4601" i="43"/>
  <c r="AA4601" i="43" s="1"/>
  <c r="AB4601" i="43"/>
  <c r="AC4601" i="43" s="1"/>
  <c r="S4604" i="43"/>
  <c r="W4604" i="43"/>
  <c r="X4604" i="43"/>
  <c r="AB4607" i="43"/>
  <c r="AC4607" i="43" s="1"/>
  <c r="AD4607" i="43"/>
  <c r="Z4607" i="43"/>
  <c r="AA4607" i="43" s="1"/>
  <c r="W4614" i="43"/>
  <c r="S4614" i="43"/>
  <c r="X4614" i="43"/>
  <c r="AD4617" i="43"/>
  <c r="Z4617" i="43"/>
  <c r="AA4617" i="43" s="1"/>
  <c r="AB4617" i="43"/>
  <c r="AC4617" i="43" s="1"/>
  <c r="S4620" i="43"/>
  <c r="W4620" i="43"/>
  <c r="X4620" i="43"/>
  <c r="AB4623" i="43"/>
  <c r="AC4623" i="43" s="1"/>
  <c r="AD4623" i="43"/>
  <c r="Z4623" i="43"/>
  <c r="AA4623" i="43" s="1"/>
  <c r="W4630" i="43"/>
  <c r="S4630" i="43"/>
  <c r="X4630" i="43"/>
  <c r="AD4633" i="43"/>
  <c r="Z4633" i="43"/>
  <c r="AA4633" i="43" s="1"/>
  <c r="AB4633" i="43"/>
  <c r="AC4633" i="43" s="1"/>
  <c r="S4636" i="43"/>
  <c r="W4636" i="43"/>
  <c r="X4636" i="43"/>
  <c r="AB4639" i="43"/>
  <c r="AC4639" i="43" s="1"/>
  <c r="AD4639" i="43"/>
  <c r="Z4639" i="43"/>
  <c r="AA4639" i="43" s="1"/>
  <c r="W4646" i="43"/>
  <c r="S4646" i="43"/>
  <c r="X4646" i="43"/>
  <c r="AD4649" i="43"/>
  <c r="Z4649" i="43"/>
  <c r="AA4649" i="43" s="1"/>
  <c r="AB4649" i="43"/>
  <c r="AC4649" i="43" s="1"/>
  <c r="S4652" i="43"/>
  <c r="W4652" i="43"/>
  <c r="X4652" i="43"/>
  <c r="AB4655" i="43"/>
  <c r="AC4655" i="43" s="1"/>
  <c r="AD4655" i="43"/>
  <c r="Z4655" i="43"/>
  <c r="AA4655" i="43" s="1"/>
  <c r="W4662" i="43"/>
  <c r="S4662" i="43"/>
  <c r="X4662" i="43"/>
  <c r="AD4665" i="43"/>
  <c r="Z4665" i="43"/>
  <c r="AA4665" i="43" s="1"/>
  <c r="AB4665" i="43"/>
  <c r="AC4665" i="43" s="1"/>
  <c r="S4668" i="43"/>
  <c r="W4668" i="43"/>
  <c r="X4668" i="43"/>
  <c r="AB4671" i="43"/>
  <c r="AC4671" i="43" s="1"/>
  <c r="AD4671" i="43"/>
  <c r="Z4671" i="43"/>
  <c r="AA4671" i="43" s="1"/>
  <c r="W4678" i="43"/>
  <c r="S4678" i="43"/>
  <c r="X4678" i="43"/>
  <c r="AD4681" i="43"/>
  <c r="Z4681" i="43"/>
  <c r="AA4681" i="43" s="1"/>
  <c r="AB4681" i="43"/>
  <c r="AC4681" i="43" s="1"/>
  <c r="W4682" i="43"/>
  <c r="S4682" i="43"/>
  <c r="X4682" i="43"/>
  <c r="AD4685" i="43"/>
  <c r="Z4685" i="43"/>
  <c r="AA4685" i="43" s="1"/>
  <c r="AB4685" i="43"/>
  <c r="AC4685" i="43" s="1"/>
  <c r="AB4699" i="43"/>
  <c r="AC4699" i="43" s="1"/>
  <c r="AD4699" i="43"/>
  <c r="Z4699" i="43"/>
  <c r="AA4699" i="43" s="1"/>
  <c r="W4710" i="43"/>
  <c r="S4710" i="43"/>
  <c r="X4710" i="43"/>
  <c r="AB4771" i="43"/>
  <c r="AC4771" i="43" s="1"/>
  <c r="AD4771" i="43"/>
  <c r="Z4771" i="43"/>
  <c r="AA4771" i="43" s="1"/>
  <c r="AB4803" i="43"/>
  <c r="AC4803" i="43" s="1"/>
  <c r="AD4803" i="43"/>
  <c r="Z4803" i="43"/>
  <c r="AA4803" i="43" s="1"/>
  <c r="AB4835" i="43"/>
  <c r="AC4835" i="43" s="1"/>
  <c r="AD4835" i="43"/>
  <c r="Z4835" i="43"/>
  <c r="AA4835" i="43" s="1"/>
  <c r="W4944" i="43"/>
  <c r="S4944" i="43"/>
  <c r="X4944" i="43"/>
  <c r="Z4944" i="43"/>
  <c r="AA4944" i="43" s="1"/>
  <c r="AB4944" i="43"/>
  <c r="AC4944" i="43" s="1"/>
  <c r="AD4944" i="43"/>
  <c r="Z5015" i="43"/>
  <c r="AA5015" i="43" s="1"/>
  <c r="AB5015" i="43"/>
  <c r="AC5015" i="43" s="1"/>
  <c r="AD5015" i="43"/>
  <c r="X5140" i="43"/>
  <c r="W5140" i="43"/>
  <c r="S5140" i="43"/>
  <c r="Z4547" i="43"/>
  <c r="AA4547" i="43" s="1"/>
  <c r="X4548" i="43"/>
  <c r="X4552" i="43"/>
  <c r="X4556" i="43"/>
  <c r="X4560" i="43"/>
  <c r="X4564" i="43"/>
  <c r="W4570" i="43"/>
  <c r="S4570" i="43"/>
  <c r="X4570" i="43"/>
  <c r="AD4573" i="43"/>
  <c r="Z4573" i="43"/>
  <c r="AA4573" i="43" s="1"/>
  <c r="AB4573" i="43"/>
  <c r="AC4573" i="43" s="1"/>
  <c r="S4576" i="43"/>
  <c r="W4576" i="43"/>
  <c r="X4576" i="43"/>
  <c r="AB4579" i="43"/>
  <c r="AC4579" i="43" s="1"/>
  <c r="AD4579" i="43"/>
  <c r="Z4579" i="43"/>
  <c r="AA4579" i="43" s="1"/>
  <c r="W4586" i="43"/>
  <c r="S4586" i="43"/>
  <c r="X4586" i="43"/>
  <c r="AD4589" i="43"/>
  <c r="Z4589" i="43"/>
  <c r="AA4589" i="43" s="1"/>
  <c r="AB4589" i="43"/>
  <c r="AC4589" i="43" s="1"/>
  <c r="S4592" i="43"/>
  <c r="W4592" i="43"/>
  <c r="X4592" i="43"/>
  <c r="AB4595" i="43"/>
  <c r="AC4595" i="43" s="1"/>
  <c r="AD4595" i="43"/>
  <c r="Z4595" i="43"/>
  <c r="AA4595" i="43" s="1"/>
  <c r="W4602" i="43"/>
  <c r="S4602" i="43"/>
  <c r="X4602" i="43"/>
  <c r="AD4605" i="43"/>
  <c r="Z4605" i="43"/>
  <c r="AA4605" i="43" s="1"/>
  <c r="AB4605" i="43"/>
  <c r="AC4605" i="43" s="1"/>
  <c r="S4608" i="43"/>
  <c r="W4608" i="43"/>
  <c r="X4608" i="43"/>
  <c r="AB4611" i="43"/>
  <c r="AC4611" i="43" s="1"/>
  <c r="AD4611" i="43"/>
  <c r="Z4611" i="43"/>
  <c r="AA4611" i="43" s="1"/>
  <c r="W4618" i="43"/>
  <c r="S4618" i="43"/>
  <c r="X4618" i="43"/>
  <c r="AD4621" i="43"/>
  <c r="Z4621" i="43"/>
  <c r="AA4621" i="43" s="1"/>
  <c r="AB4621" i="43"/>
  <c r="AC4621" i="43" s="1"/>
  <c r="S4624" i="43"/>
  <c r="W4624" i="43"/>
  <c r="X4624" i="43"/>
  <c r="AB4627" i="43"/>
  <c r="AC4627" i="43" s="1"/>
  <c r="AD4627" i="43"/>
  <c r="Z4627" i="43"/>
  <c r="AA4627" i="43" s="1"/>
  <c r="W4634" i="43"/>
  <c r="S4634" i="43"/>
  <c r="X4634" i="43"/>
  <c r="AD4637" i="43"/>
  <c r="Z4637" i="43"/>
  <c r="AA4637" i="43" s="1"/>
  <c r="AB4637" i="43"/>
  <c r="AC4637" i="43" s="1"/>
  <c r="S4640" i="43"/>
  <c r="W4640" i="43"/>
  <c r="X4640" i="43"/>
  <c r="AB4643" i="43"/>
  <c r="AC4643" i="43" s="1"/>
  <c r="AD4643" i="43"/>
  <c r="Z4643" i="43"/>
  <c r="AA4643" i="43" s="1"/>
  <c r="W4650" i="43"/>
  <c r="S4650" i="43"/>
  <c r="X4650" i="43"/>
  <c r="AD4653" i="43"/>
  <c r="Z4653" i="43"/>
  <c r="AA4653" i="43" s="1"/>
  <c r="AB4653" i="43"/>
  <c r="AC4653" i="43" s="1"/>
  <c r="S4656" i="43"/>
  <c r="W4656" i="43"/>
  <c r="X4656" i="43"/>
  <c r="AB4659" i="43"/>
  <c r="AC4659" i="43" s="1"/>
  <c r="AD4659" i="43"/>
  <c r="Z4659" i="43"/>
  <c r="AA4659" i="43" s="1"/>
  <c r="W4666" i="43"/>
  <c r="S4666" i="43"/>
  <c r="X4666" i="43"/>
  <c r="AD4669" i="43"/>
  <c r="Z4669" i="43"/>
  <c r="AA4669" i="43" s="1"/>
  <c r="AB4669" i="43"/>
  <c r="AC4669" i="43" s="1"/>
  <c r="S4672" i="43"/>
  <c r="W4672" i="43"/>
  <c r="X4672" i="43"/>
  <c r="AB4675" i="43"/>
  <c r="AC4675" i="43" s="1"/>
  <c r="AD4675" i="43"/>
  <c r="Z4675" i="43"/>
  <c r="AA4675" i="43" s="1"/>
  <c r="AB4687" i="43"/>
  <c r="AC4687" i="43" s="1"/>
  <c r="AD4687" i="43"/>
  <c r="Z4687" i="43"/>
  <c r="AA4687" i="43" s="1"/>
  <c r="S4688" i="43"/>
  <c r="W4688" i="43"/>
  <c r="X4688" i="43"/>
  <c r="AB4691" i="43"/>
  <c r="AC4691" i="43" s="1"/>
  <c r="AD4691" i="43"/>
  <c r="Z4691" i="43"/>
  <c r="AA4691" i="43" s="1"/>
  <c r="AD4693" i="43"/>
  <c r="Z4693" i="43"/>
  <c r="AA4693" i="43" s="1"/>
  <c r="AB4693" i="43"/>
  <c r="AC4693" i="43" s="1"/>
  <c r="S4696" i="43"/>
  <c r="W4696" i="43"/>
  <c r="X4696" i="43"/>
  <c r="S4700" i="43"/>
  <c r="W4700" i="43"/>
  <c r="X4700" i="43"/>
  <c r="W4706" i="43"/>
  <c r="S4706" i="43"/>
  <c r="X4706" i="43"/>
  <c r="AB4715" i="43"/>
  <c r="AC4715" i="43" s="1"/>
  <c r="AD4715" i="43"/>
  <c r="Z4715" i="43"/>
  <c r="AA4715" i="43" s="1"/>
  <c r="AD4717" i="43"/>
  <c r="Z4717" i="43"/>
  <c r="AA4717" i="43" s="1"/>
  <c r="AB4717" i="43"/>
  <c r="AC4717" i="43" s="1"/>
  <c r="AB4723" i="43"/>
  <c r="AC4723" i="43" s="1"/>
  <c r="AD4723" i="43"/>
  <c r="Z4723" i="43"/>
  <c r="AA4723" i="43" s="1"/>
  <c r="AD4725" i="43"/>
  <c r="Z4725" i="43"/>
  <c r="AA4725" i="43" s="1"/>
  <c r="AB4725" i="43"/>
  <c r="AC4725" i="43" s="1"/>
  <c r="AB4731" i="43"/>
  <c r="AC4731" i="43" s="1"/>
  <c r="AD4731" i="43"/>
  <c r="Z4731" i="43"/>
  <c r="AA4731" i="43" s="1"/>
  <c r="AD4733" i="43"/>
  <c r="Z4733" i="43"/>
  <c r="AA4733" i="43" s="1"/>
  <c r="AB4733" i="43"/>
  <c r="AC4733" i="43" s="1"/>
  <c r="AB4739" i="43"/>
  <c r="AC4739" i="43" s="1"/>
  <c r="AD4739" i="43"/>
  <c r="Z4739" i="43"/>
  <c r="AA4739" i="43" s="1"/>
  <c r="AD4741" i="43"/>
  <c r="Z4741" i="43"/>
  <c r="AA4741" i="43" s="1"/>
  <c r="AB4741" i="43"/>
  <c r="AC4741" i="43" s="1"/>
  <c r="AB4747" i="43"/>
  <c r="AC4747" i="43" s="1"/>
  <c r="AD4747" i="43"/>
  <c r="Z4747" i="43"/>
  <c r="AA4747" i="43" s="1"/>
  <c r="AD4749" i="43"/>
  <c r="Z4749" i="43"/>
  <c r="AA4749" i="43" s="1"/>
  <c r="AB4749" i="43"/>
  <c r="AC4749" i="43" s="1"/>
  <c r="AB4755" i="43"/>
  <c r="AC4755" i="43" s="1"/>
  <c r="AD4755" i="43"/>
  <c r="Z4755" i="43"/>
  <c r="AA4755" i="43" s="1"/>
  <c r="W4762" i="43"/>
  <c r="S4762" i="43"/>
  <c r="X4762" i="43"/>
  <c r="AD4781" i="43"/>
  <c r="Z4781" i="43"/>
  <c r="AA4781" i="43" s="1"/>
  <c r="AB4781" i="43"/>
  <c r="AC4781" i="43" s="1"/>
  <c r="S4784" i="43"/>
  <c r="W4784" i="43"/>
  <c r="X4784" i="43"/>
  <c r="W4794" i="43"/>
  <c r="S4794" i="43"/>
  <c r="X4794" i="43"/>
  <c r="AD4813" i="43"/>
  <c r="Z4813" i="43"/>
  <c r="AA4813" i="43" s="1"/>
  <c r="AB4813" i="43"/>
  <c r="AC4813" i="43" s="1"/>
  <c r="S4816" i="43"/>
  <c r="W4816" i="43"/>
  <c r="X4816" i="43"/>
  <c r="W4826" i="43"/>
  <c r="S4826" i="43"/>
  <c r="X4826" i="43"/>
  <c r="S4962" i="43"/>
  <c r="X4962" i="43"/>
  <c r="W4962" i="43"/>
  <c r="W4968" i="43"/>
  <c r="S4968" i="43"/>
  <c r="X4968" i="43"/>
  <c r="Z4968" i="43"/>
  <c r="AA4968" i="43" s="1"/>
  <c r="AB4968" i="43"/>
  <c r="AC4968" i="43" s="1"/>
  <c r="AD4968" i="43"/>
  <c r="S4986" i="43"/>
  <c r="X4986" i="43"/>
  <c r="W4986" i="43"/>
  <c r="AD4991" i="43"/>
  <c r="Z4991" i="43"/>
  <c r="AA4991" i="43" s="1"/>
  <c r="AB4991" i="43"/>
  <c r="AC4991" i="43" s="1"/>
  <c r="S4550" i="43"/>
  <c r="W4550" i="43"/>
  <c r="AD4551" i="43"/>
  <c r="Z4551" i="43"/>
  <c r="AA4551" i="43" s="1"/>
  <c r="S4554" i="43"/>
  <c r="W4554" i="43"/>
  <c r="AD4555" i="43"/>
  <c r="Z4555" i="43"/>
  <c r="AA4555" i="43" s="1"/>
  <c r="S4558" i="43"/>
  <c r="W4558" i="43"/>
  <c r="AD4559" i="43"/>
  <c r="Z4559" i="43"/>
  <c r="AA4559" i="43" s="1"/>
  <c r="W4561" i="43"/>
  <c r="S4562" i="43"/>
  <c r="W4562" i="43"/>
  <c r="AD4563" i="43"/>
  <c r="Z4563" i="43"/>
  <c r="AA4563" i="43" s="1"/>
  <c r="W4565" i="43"/>
  <c r="S4566" i="43"/>
  <c r="W4566" i="43"/>
  <c r="AB4567" i="43"/>
  <c r="AC4567" i="43" s="1"/>
  <c r="AD4567" i="43"/>
  <c r="Z4567" i="43"/>
  <c r="AA4567" i="43" s="1"/>
  <c r="W4574" i="43"/>
  <c r="S4574" i="43"/>
  <c r="X4574" i="43"/>
  <c r="AD4577" i="43"/>
  <c r="Z4577" i="43"/>
  <c r="AA4577" i="43" s="1"/>
  <c r="AB4577" i="43"/>
  <c r="AC4577" i="43" s="1"/>
  <c r="S4580" i="43"/>
  <c r="W4580" i="43"/>
  <c r="X4580" i="43"/>
  <c r="AB4583" i="43"/>
  <c r="AC4583" i="43" s="1"/>
  <c r="AD4583" i="43"/>
  <c r="Z4583" i="43"/>
  <c r="AA4583" i="43" s="1"/>
  <c r="W4590" i="43"/>
  <c r="S4590" i="43"/>
  <c r="X4590" i="43"/>
  <c r="AD4593" i="43"/>
  <c r="Z4593" i="43"/>
  <c r="AA4593" i="43" s="1"/>
  <c r="AB4593" i="43"/>
  <c r="AC4593" i="43" s="1"/>
  <c r="S4596" i="43"/>
  <c r="W4596" i="43"/>
  <c r="X4596" i="43"/>
  <c r="AB4599" i="43"/>
  <c r="AC4599" i="43" s="1"/>
  <c r="AD4599" i="43"/>
  <c r="Z4599" i="43"/>
  <c r="AA4599" i="43" s="1"/>
  <c r="W4606" i="43"/>
  <c r="S4606" i="43"/>
  <c r="X4606" i="43"/>
  <c r="AD4609" i="43"/>
  <c r="Z4609" i="43"/>
  <c r="AA4609" i="43" s="1"/>
  <c r="AB4609" i="43"/>
  <c r="AC4609" i="43" s="1"/>
  <c r="S4612" i="43"/>
  <c r="W4612" i="43"/>
  <c r="X4612" i="43"/>
  <c r="AB4615" i="43"/>
  <c r="AC4615" i="43" s="1"/>
  <c r="AD4615" i="43"/>
  <c r="Z4615" i="43"/>
  <c r="AA4615" i="43" s="1"/>
  <c r="W4622" i="43"/>
  <c r="S4622" i="43"/>
  <c r="X4622" i="43"/>
  <c r="AD4625" i="43"/>
  <c r="Z4625" i="43"/>
  <c r="AA4625" i="43" s="1"/>
  <c r="AB4625" i="43"/>
  <c r="AC4625" i="43" s="1"/>
  <c r="S4628" i="43"/>
  <c r="W4628" i="43"/>
  <c r="X4628" i="43"/>
  <c r="AB4631" i="43"/>
  <c r="AC4631" i="43" s="1"/>
  <c r="AD4631" i="43"/>
  <c r="Z4631" i="43"/>
  <c r="AA4631" i="43" s="1"/>
  <c r="W4638" i="43"/>
  <c r="S4638" i="43"/>
  <c r="X4638" i="43"/>
  <c r="AD4641" i="43"/>
  <c r="Z4641" i="43"/>
  <c r="AA4641" i="43" s="1"/>
  <c r="AB4641" i="43"/>
  <c r="AC4641" i="43" s="1"/>
  <c r="S4644" i="43"/>
  <c r="W4644" i="43"/>
  <c r="X4644" i="43"/>
  <c r="AB4647" i="43"/>
  <c r="AC4647" i="43" s="1"/>
  <c r="AD4647" i="43"/>
  <c r="Z4647" i="43"/>
  <c r="AA4647" i="43" s="1"/>
  <c r="W4654" i="43"/>
  <c r="S4654" i="43"/>
  <c r="X4654" i="43"/>
  <c r="AD4657" i="43"/>
  <c r="Z4657" i="43"/>
  <c r="AA4657" i="43" s="1"/>
  <c r="AB4657" i="43"/>
  <c r="AC4657" i="43" s="1"/>
  <c r="S4660" i="43"/>
  <c r="W4660" i="43"/>
  <c r="X4660" i="43"/>
  <c r="AB4663" i="43"/>
  <c r="AC4663" i="43" s="1"/>
  <c r="AD4663" i="43"/>
  <c r="Z4663" i="43"/>
  <c r="AA4663" i="43" s="1"/>
  <c r="W4670" i="43"/>
  <c r="S4670" i="43"/>
  <c r="X4670" i="43"/>
  <c r="AD4673" i="43"/>
  <c r="Z4673" i="43"/>
  <c r="AA4673" i="43" s="1"/>
  <c r="AB4673" i="43"/>
  <c r="AC4673" i="43" s="1"/>
  <c r="S4676" i="43"/>
  <c r="W4676" i="43"/>
  <c r="X4676" i="43"/>
  <c r="AB4683" i="43"/>
  <c r="AC4683" i="43" s="1"/>
  <c r="AD4683" i="43"/>
  <c r="Z4683" i="43"/>
  <c r="AA4683" i="43" s="1"/>
  <c r="W4694" i="43"/>
  <c r="S4694" i="43"/>
  <c r="X4694" i="43"/>
  <c r="AD4697" i="43"/>
  <c r="Z4697" i="43"/>
  <c r="AA4697" i="43" s="1"/>
  <c r="AB4697" i="43"/>
  <c r="AC4697" i="43" s="1"/>
  <c r="W4698" i="43"/>
  <c r="S4698" i="43"/>
  <c r="X4698" i="43"/>
  <c r="AD4701" i="43"/>
  <c r="Z4701" i="43"/>
  <c r="AA4701" i="43" s="1"/>
  <c r="AB4701" i="43"/>
  <c r="AC4701" i="43" s="1"/>
  <c r="S4712" i="43"/>
  <c r="W4712" i="43"/>
  <c r="X4712" i="43"/>
  <c r="S4720" i="43"/>
  <c r="W4720" i="43"/>
  <c r="X4720" i="43"/>
  <c r="S4728" i="43"/>
  <c r="W4728" i="43"/>
  <c r="X4728" i="43"/>
  <c r="S4736" i="43"/>
  <c r="W4736" i="43"/>
  <c r="X4736" i="43"/>
  <c r="S4744" i="43"/>
  <c r="W4744" i="43"/>
  <c r="X4744" i="43"/>
  <c r="S4752" i="43"/>
  <c r="W4752" i="43"/>
  <c r="X4752" i="43"/>
  <c r="AB4787" i="43"/>
  <c r="AC4787" i="43" s="1"/>
  <c r="AD4787" i="43"/>
  <c r="Z4787" i="43"/>
  <c r="AA4787" i="43" s="1"/>
  <c r="AB4819" i="43"/>
  <c r="AC4819" i="43" s="1"/>
  <c r="AD4819" i="43"/>
  <c r="Z4819" i="43"/>
  <c r="AA4819" i="43" s="1"/>
  <c r="AD4951" i="43"/>
  <c r="Z4951" i="43"/>
  <c r="AA4951" i="43" s="1"/>
  <c r="AB4951" i="43"/>
  <c r="AC4951" i="43" s="1"/>
  <c r="W5008" i="43"/>
  <c r="S5008" i="43"/>
  <c r="X5008" i="43"/>
  <c r="Z5008" i="43"/>
  <c r="AA5008" i="43" s="1"/>
  <c r="AB5008" i="43"/>
  <c r="AC5008" i="43" s="1"/>
  <c r="AD5008" i="43"/>
  <c r="AD5170" i="43"/>
  <c r="Z5170" i="43"/>
  <c r="AA5170" i="43" s="1"/>
  <c r="AB5170" i="43"/>
  <c r="AC5170" i="43" s="1"/>
  <c r="S5173" i="43"/>
  <c r="X5173" i="43"/>
  <c r="W5173" i="43"/>
  <c r="AB4679" i="43"/>
  <c r="AC4679" i="43" s="1"/>
  <c r="AD4679" i="43"/>
  <c r="Z4679" i="43"/>
  <c r="AA4679" i="43" s="1"/>
  <c r="W4686" i="43"/>
  <c r="S4686" i="43"/>
  <c r="X4686" i="43"/>
  <c r="AD4689" i="43"/>
  <c r="Z4689" i="43"/>
  <c r="AA4689" i="43" s="1"/>
  <c r="AB4689" i="43"/>
  <c r="AC4689" i="43" s="1"/>
  <c r="S4692" i="43"/>
  <c r="W4692" i="43"/>
  <c r="X4692" i="43"/>
  <c r="AB4695" i="43"/>
  <c r="AC4695" i="43" s="1"/>
  <c r="AD4695" i="43"/>
  <c r="Z4695" i="43"/>
  <c r="AA4695" i="43" s="1"/>
  <c r="W4702" i="43"/>
  <c r="S4702" i="43"/>
  <c r="X4702" i="43"/>
  <c r="AD4705" i="43"/>
  <c r="Z4705" i="43"/>
  <c r="AA4705" i="43" s="1"/>
  <c r="AB4705" i="43"/>
  <c r="AC4705" i="43" s="1"/>
  <c r="S4708" i="43"/>
  <c r="W4708" i="43"/>
  <c r="X4708" i="43"/>
  <c r="AB4711" i="43"/>
  <c r="AC4711" i="43" s="1"/>
  <c r="AD4711" i="43"/>
  <c r="Z4711" i="43"/>
  <c r="AA4711" i="43" s="1"/>
  <c r="W4718" i="43"/>
  <c r="S4718" i="43"/>
  <c r="X4718" i="43"/>
  <c r="AD4721" i="43"/>
  <c r="Z4721" i="43"/>
  <c r="AA4721" i="43" s="1"/>
  <c r="AB4721" i="43"/>
  <c r="AC4721" i="43" s="1"/>
  <c r="S4724" i="43"/>
  <c r="W4724" i="43"/>
  <c r="X4724" i="43"/>
  <c r="AB4727" i="43"/>
  <c r="AC4727" i="43" s="1"/>
  <c r="AD4727" i="43"/>
  <c r="Z4727" i="43"/>
  <c r="AA4727" i="43" s="1"/>
  <c r="W4734" i="43"/>
  <c r="S4734" i="43"/>
  <c r="X4734" i="43"/>
  <c r="AD4737" i="43"/>
  <c r="Z4737" i="43"/>
  <c r="AA4737" i="43" s="1"/>
  <c r="AB4737" i="43"/>
  <c r="AC4737" i="43" s="1"/>
  <c r="S4740" i="43"/>
  <c r="W4740" i="43"/>
  <c r="X4740" i="43"/>
  <c r="AB4743" i="43"/>
  <c r="AC4743" i="43" s="1"/>
  <c r="AD4743" i="43"/>
  <c r="Z4743" i="43"/>
  <c r="AA4743" i="43" s="1"/>
  <c r="W4750" i="43"/>
  <c r="S4750" i="43"/>
  <c r="X4750" i="43"/>
  <c r="AD4753" i="43"/>
  <c r="Z4753" i="43"/>
  <c r="AA4753" i="43" s="1"/>
  <c r="AB4753" i="43"/>
  <c r="AC4753" i="43" s="1"/>
  <c r="S4756" i="43"/>
  <c r="W4756" i="43"/>
  <c r="X4756" i="43"/>
  <c r="AB4759" i="43"/>
  <c r="AC4759" i="43" s="1"/>
  <c r="AD4759" i="43"/>
  <c r="Z4759" i="43"/>
  <c r="AA4759" i="43" s="1"/>
  <c r="W4766" i="43"/>
  <c r="S4766" i="43"/>
  <c r="X4766" i="43"/>
  <c r="AD4769" i="43"/>
  <c r="Z4769" i="43"/>
  <c r="AA4769" i="43" s="1"/>
  <c r="AB4769" i="43"/>
  <c r="AC4769" i="43" s="1"/>
  <c r="S4772" i="43"/>
  <c r="W4772" i="43"/>
  <c r="X4772" i="43"/>
  <c r="AB4775" i="43"/>
  <c r="AC4775" i="43" s="1"/>
  <c r="AD4775" i="43"/>
  <c r="Z4775" i="43"/>
  <c r="AA4775" i="43" s="1"/>
  <c r="W4782" i="43"/>
  <c r="S4782" i="43"/>
  <c r="X4782" i="43"/>
  <c r="AD4785" i="43"/>
  <c r="Z4785" i="43"/>
  <c r="AA4785" i="43" s="1"/>
  <c r="AB4785" i="43"/>
  <c r="AC4785" i="43" s="1"/>
  <c r="S4788" i="43"/>
  <c r="W4788" i="43"/>
  <c r="X4788" i="43"/>
  <c r="AB4791" i="43"/>
  <c r="AC4791" i="43" s="1"/>
  <c r="AD4791" i="43"/>
  <c r="Z4791" i="43"/>
  <c r="AA4791" i="43" s="1"/>
  <c r="W4798" i="43"/>
  <c r="S4798" i="43"/>
  <c r="X4798" i="43"/>
  <c r="AD4801" i="43"/>
  <c r="Z4801" i="43"/>
  <c r="AA4801" i="43" s="1"/>
  <c r="AB4801" i="43"/>
  <c r="AC4801" i="43" s="1"/>
  <c r="S4804" i="43"/>
  <c r="W4804" i="43"/>
  <c r="X4804" i="43"/>
  <c r="AB4807" i="43"/>
  <c r="AC4807" i="43" s="1"/>
  <c r="AD4807" i="43"/>
  <c r="Z4807" i="43"/>
  <c r="AA4807" i="43" s="1"/>
  <c r="W4814" i="43"/>
  <c r="S4814" i="43"/>
  <c r="X4814" i="43"/>
  <c r="AD4817" i="43"/>
  <c r="Z4817" i="43"/>
  <c r="AA4817" i="43" s="1"/>
  <c r="AB4817" i="43"/>
  <c r="AC4817" i="43" s="1"/>
  <c r="S4820" i="43"/>
  <c r="W4820" i="43"/>
  <c r="X4820" i="43"/>
  <c r="AB4823" i="43"/>
  <c r="AC4823" i="43" s="1"/>
  <c r="AD4823" i="43"/>
  <c r="Z4823" i="43"/>
  <c r="AA4823" i="43" s="1"/>
  <c r="W4830" i="43"/>
  <c r="S4830" i="43"/>
  <c r="X4830" i="43"/>
  <c r="AD4833" i="43"/>
  <c r="Z4833" i="43"/>
  <c r="AA4833" i="43" s="1"/>
  <c r="AB4833" i="43"/>
  <c r="AC4833" i="43" s="1"/>
  <c r="S4836" i="43"/>
  <c r="W4836" i="43"/>
  <c r="X4836" i="43"/>
  <c r="AB4839" i="43"/>
  <c r="AC4839" i="43" s="1"/>
  <c r="AD4839" i="43"/>
  <c r="Z4839" i="43"/>
  <c r="AA4839" i="43" s="1"/>
  <c r="AB4847" i="43"/>
  <c r="AC4847" i="43" s="1"/>
  <c r="AD4847" i="43"/>
  <c r="Z4847" i="43"/>
  <c r="AA4847" i="43" s="1"/>
  <c r="AD4853" i="43"/>
  <c r="Z4853" i="43"/>
  <c r="AA4853" i="43" s="1"/>
  <c r="AB4853" i="43"/>
  <c r="AC4853" i="43" s="1"/>
  <c r="AB4855" i="43"/>
  <c r="AC4855" i="43" s="1"/>
  <c r="AD4855" i="43"/>
  <c r="Z4855" i="43"/>
  <c r="AA4855" i="43" s="1"/>
  <c r="AD4861" i="43"/>
  <c r="Z4861" i="43"/>
  <c r="AA4861" i="43" s="1"/>
  <c r="AB4861" i="43"/>
  <c r="AC4861" i="43" s="1"/>
  <c r="AB4863" i="43"/>
  <c r="AC4863" i="43" s="1"/>
  <c r="AD4863" i="43"/>
  <c r="Z4863" i="43"/>
  <c r="AA4863" i="43" s="1"/>
  <c r="AD4869" i="43"/>
  <c r="Z4869" i="43"/>
  <c r="AA4869" i="43" s="1"/>
  <c r="AB4869" i="43"/>
  <c r="AC4869" i="43" s="1"/>
  <c r="AB4871" i="43"/>
  <c r="AC4871" i="43" s="1"/>
  <c r="AD4871" i="43"/>
  <c r="Z4871" i="43"/>
  <c r="AA4871" i="43" s="1"/>
  <c r="AD4877" i="43"/>
  <c r="Z4877" i="43"/>
  <c r="AA4877" i="43" s="1"/>
  <c r="AB4877" i="43"/>
  <c r="AC4877" i="43" s="1"/>
  <c r="AB4879" i="43"/>
  <c r="AC4879" i="43" s="1"/>
  <c r="AD4879" i="43"/>
  <c r="Z4879" i="43"/>
  <c r="AA4879" i="43" s="1"/>
  <c r="AD4885" i="43"/>
  <c r="Z4885" i="43"/>
  <c r="AA4885" i="43" s="1"/>
  <c r="AB4885" i="43"/>
  <c r="AC4885" i="43" s="1"/>
  <c r="AB4887" i="43"/>
  <c r="AC4887" i="43" s="1"/>
  <c r="AD4887" i="43"/>
  <c r="Z4887" i="43"/>
  <c r="AA4887" i="43" s="1"/>
  <c r="AD4893" i="43"/>
  <c r="Z4893" i="43"/>
  <c r="AA4893" i="43" s="1"/>
  <c r="AB4893" i="43"/>
  <c r="AC4893" i="43" s="1"/>
  <c r="AB4895" i="43"/>
  <c r="AC4895" i="43" s="1"/>
  <c r="AD4895" i="43"/>
  <c r="Z4895" i="43"/>
  <c r="AA4895" i="43" s="1"/>
  <c r="AD4901" i="43"/>
  <c r="Z4901" i="43"/>
  <c r="AA4901" i="43" s="1"/>
  <c r="AB4901" i="43"/>
  <c r="AC4901" i="43" s="1"/>
  <c r="AB4903" i="43"/>
  <c r="AC4903" i="43" s="1"/>
  <c r="AD4903" i="43"/>
  <c r="Z4903" i="43"/>
  <c r="AA4903" i="43" s="1"/>
  <c r="AD4909" i="43"/>
  <c r="Z4909" i="43"/>
  <c r="AA4909" i="43" s="1"/>
  <c r="AB4909" i="43"/>
  <c r="AC4909" i="43" s="1"/>
  <c r="AB4911" i="43"/>
  <c r="AC4911" i="43" s="1"/>
  <c r="AD4911" i="43"/>
  <c r="Z4911" i="43"/>
  <c r="AA4911" i="43" s="1"/>
  <c r="AD4917" i="43"/>
  <c r="Z4917" i="43"/>
  <c r="AA4917" i="43" s="1"/>
  <c r="AB4917" i="43"/>
  <c r="AC4917" i="43" s="1"/>
  <c r="AB4919" i="43"/>
  <c r="AC4919" i="43" s="1"/>
  <c r="AD4919" i="43"/>
  <c r="Z4919" i="43"/>
  <c r="AA4919" i="43" s="1"/>
  <c r="AD4925" i="43"/>
  <c r="Z4925" i="43"/>
  <c r="AA4925" i="43" s="1"/>
  <c r="AB4925" i="43"/>
  <c r="AC4925" i="43" s="1"/>
  <c r="AB4927" i="43"/>
  <c r="AC4927" i="43" s="1"/>
  <c r="AD4927" i="43"/>
  <c r="Z4927" i="43"/>
  <c r="AA4927" i="43" s="1"/>
  <c r="AD4933" i="43"/>
  <c r="Z4933" i="43"/>
  <c r="AA4933" i="43" s="1"/>
  <c r="AB4933" i="43"/>
  <c r="AC4933" i="43" s="1"/>
  <c r="S4938" i="43"/>
  <c r="X4938" i="43"/>
  <c r="W4938" i="43"/>
  <c r="AD4943" i="43"/>
  <c r="Z4943" i="43"/>
  <c r="AA4943" i="43" s="1"/>
  <c r="AB4943" i="43"/>
  <c r="AC4943" i="43" s="1"/>
  <c r="W4960" i="43"/>
  <c r="S4960" i="43"/>
  <c r="X4960" i="43"/>
  <c r="Z4960" i="43"/>
  <c r="AA4960" i="43" s="1"/>
  <c r="AB4960" i="43"/>
  <c r="AC4960" i="43" s="1"/>
  <c r="AD4967" i="43"/>
  <c r="Z4967" i="43"/>
  <c r="AA4967" i="43" s="1"/>
  <c r="AB4967" i="43"/>
  <c r="AC4967" i="43" s="1"/>
  <c r="S4978" i="43"/>
  <c r="X4978" i="43"/>
  <c r="W4978" i="43"/>
  <c r="W4984" i="43"/>
  <c r="S4984" i="43"/>
  <c r="X4984" i="43"/>
  <c r="Z4984" i="43"/>
  <c r="AA4984" i="43" s="1"/>
  <c r="AB4984" i="43"/>
  <c r="AC4984" i="43" s="1"/>
  <c r="S5002" i="43"/>
  <c r="X5002" i="43"/>
  <c r="W5002" i="43"/>
  <c r="AD5007" i="43"/>
  <c r="Z5007" i="43"/>
  <c r="AA5007" i="43" s="1"/>
  <c r="AB5007" i="43"/>
  <c r="AC5007" i="43" s="1"/>
  <c r="S5017" i="43"/>
  <c r="X5017" i="43"/>
  <c r="W5017" i="43"/>
  <c r="X5032" i="43"/>
  <c r="S5032" i="43"/>
  <c r="W5032" i="43"/>
  <c r="AD5042" i="43"/>
  <c r="Z5042" i="43"/>
  <c r="AA5042" i="43" s="1"/>
  <c r="AB5042" i="43"/>
  <c r="AC5042" i="43" s="1"/>
  <c r="S5053" i="43"/>
  <c r="X5053" i="43"/>
  <c r="W5053" i="43"/>
  <c r="W5059" i="43"/>
  <c r="X5059" i="43"/>
  <c r="S5059" i="43"/>
  <c r="Z5059" i="43"/>
  <c r="AA5059" i="43" s="1"/>
  <c r="AB5059" i="43"/>
  <c r="AC5059" i="43" s="1"/>
  <c r="AD5059" i="43"/>
  <c r="W5067" i="43"/>
  <c r="X5067" i="43"/>
  <c r="S5067" i="43"/>
  <c r="Z5067" i="43"/>
  <c r="AA5067" i="43" s="1"/>
  <c r="AB5067" i="43"/>
  <c r="AC5067" i="43" s="1"/>
  <c r="AD5067" i="43"/>
  <c r="S5077" i="43"/>
  <c r="X5077" i="43"/>
  <c r="W5077" i="43"/>
  <c r="AD5082" i="43"/>
  <c r="Z5082" i="43"/>
  <c r="AA5082" i="43" s="1"/>
  <c r="AB5082" i="43"/>
  <c r="AC5082" i="43" s="1"/>
  <c r="S5093" i="43"/>
  <c r="X5093" i="43"/>
  <c r="W5093" i="43"/>
  <c r="W5099" i="43"/>
  <c r="X5099" i="43"/>
  <c r="S5099" i="43"/>
  <c r="Z5099" i="43"/>
  <c r="AA5099" i="43" s="1"/>
  <c r="AB5099" i="43"/>
  <c r="AC5099" i="43" s="1"/>
  <c r="AD5099" i="43"/>
  <c r="W5107" i="43"/>
  <c r="X5107" i="43"/>
  <c r="S5107" i="43"/>
  <c r="Z5107" i="43"/>
  <c r="AA5107" i="43" s="1"/>
  <c r="AB5107" i="43"/>
  <c r="AC5107" i="43" s="1"/>
  <c r="AD5107" i="43"/>
  <c r="S5117" i="43"/>
  <c r="X5117" i="43"/>
  <c r="W5117" i="43"/>
  <c r="AD5122" i="43"/>
  <c r="Z5122" i="43"/>
  <c r="AA5122" i="43" s="1"/>
  <c r="AB5122" i="43"/>
  <c r="AC5122" i="43" s="1"/>
  <c r="X5156" i="43"/>
  <c r="W5156" i="43"/>
  <c r="S5156" i="43"/>
  <c r="Z5163" i="43"/>
  <c r="AA5163" i="43" s="1"/>
  <c r="AB5163" i="43"/>
  <c r="AC5163" i="43" s="1"/>
  <c r="AD5163" i="43"/>
  <c r="AD5186" i="43"/>
  <c r="Z5186" i="43"/>
  <c r="AA5186" i="43" s="1"/>
  <c r="AB5186" i="43"/>
  <c r="AC5186" i="43" s="1"/>
  <c r="AD5214" i="43"/>
  <c r="Z5214" i="43"/>
  <c r="AA5214" i="43" s="1"/>
  <c r="AB5214" i="43"/>
  <c r="AC5214" i="43" s="1"/>
  <c r="W5219" i="43"/>
  <c r="S5219" i="43"/>
  <c r="X5219" i="43"/>
  <c r="X5228" i="43"/>
  <c r="S5228" i="43"/>
  <c r="W5228" i="43"/>
  <c r="AD4757" i="43"/>
  <c r="Z4757" i="43"/>
  <c r="AA4757" i="43" s="1"/>
  <c r="AB4757" i="43"/>
  <c r="AC4757" i="43" s="1"/>
  <c r="S4760" i="43"/>
  <c r="W4760" i="43"/>
  <c r="X4760" i="43"/>
  <c r="AB4763" i="43"/>
  <c r="AC4763" i="43" s="1"/>
  <c r="AD4763" i="43"/>
  <c r="Z4763" i="43"/>
  <c r="AA4763" i="43" s="1"/>
  <c r="W4770" i="43"/>
  <c r="S4770" i="43"/>
  <c r="X4770" i="43"/>
  <c r="AD4773" i="43"/>
  <c r="Z4773" i="43"/>
  <c r="AA4773" i="43" s="1"/>
  <c r="AB4773" i="43"/>
  <c r="AC4773" i="43" s="1"/>
  <c r="S4776" i="43"/>
  <c r="W4776" i="43"/>
  <c r="X4776" i="43"/>
  <c r="AB4779" i="43"/>
  <c r="AC4779" i="43" s="1"/>
  <c r="AD4779" i="43"/>
  <c r="Z4779" i="43"/>
  <c r="AA4779" i="43" s="1"/>
  <c r="W4786" i="43"/>
  <c r="S4786" i="43"/>
  <c r="X4786" i="43"/>
  <c r="AD4789" i="43"/>
  <c r="Z4789" i="43"/>
  <c r="AA4789" i="43" s="1"/>
  <c r="AB4789" i="43"/>
  <c r="AC4789" i="43" s="1"/>
  <c r="S4792" i="43"/>
  <c r="W4792" i="43"/>
  <c r="X4792" i="43"/>
  <c r="AB4795" i="43"/>
  <c r="AC4795" i="43" s="1"/>
  <c r="AD4795" i="43"/>
  <c r="Z4795" i="43"/>
  <c r="AA4795" i="43" s="1"/>
  <c r="W4802" i="43"/>
  <c r="S4802" i="43"/>
  <c r="X4802" i="43"/>
  <c r="AD4805" i="43"/>
  <c r="Z4805" i="43"/>
  <c r="AA4805" i="43" s="1"/>
  <c r="AB4805" i="43"/>
  <c r="AC4805" i="43" s="1"/>
  <c r="S4808" i="43"/>
  <c r="W4808" i="43"/>
  <c r="X4808" i="43"/>
  <c r="AB4811" i="43"/>
  <c r="AC4811" i="43" s="1"/>
  <c r="AD4811" i="43"/>
  <c r="Z4811" i="43"/>
  <c r="AA4811" i="43" s="1"/>
  <c r="W4818" i="43"/>
  <c r="S4818" i="43"/>
  <c r="X4818" i="43"/>
  <c r="AD4821" i="43"/>
  <c r="Z4821" i="43"/>
  <c r="AA4821" i="43" s="1"/>
  <c r="AB4821" i="43"/>
  <c r="AC4821" i="43" s="1"/>
  <c r="S4824" i="43"/>
  <c r="W4824" i="43"/>
  <c r="X4824" i="43"/>
  <c r="AB4827" i="43"/>
  <c r="AC4827" i="43" s="1"/>
  <c r="AD4827" i="43"/>
  <c r="Z4827" i="43"/>
  <c r="AA4827" i="43" s="1"/>
  <c r="W4834" i="43"/>
  <c r="S4834" i="43"/>
  <c r="X4834" i="43"/>
  <c r="AD4837" i="43"/>
  <c r="Z4837" i="43"/>
  <c r="AA4837" i="43" s="1"/>
  <c r="AB4837" i="43"/>
  <c r="AC4837" i="43" s="1"/>
  <c r="S4840" i="43"/>
  <c r="W4840" i="43"/>
  <c r="X4840" i="43"/>
  <c r="AB4843" i="43"/>
  <c r="AC4843" i="43" s="1"/>
  <c r="AD4843" i="43"/>
  <c r="Z4843" i="43"/>
  <c r="AA4843" i="43" s="1"/>
  <c r="W4850" i="43"/>
  <c r="S4850" i="43"/>
  <c r="X4850" i="43"/>
  <c r="W4858" i="43"/>
  <c r="S4858" i="43"/>
  <c r="X4858" i="43"/>
  <c r="W4866" i="43"/>
  <c r="S4866" i="43"/>
  <c r="X4866" i="43"/>
  <c r="W4874" i="43"/>
  <c r="S4874" i="43"/>
  <c r="X4874" i="43"/>
  <c r="W4882" i="43"/>
  <c r="S4882" i="43"/>
  <c r="X4882" i="43"/>
  <c r="W4890" i="43"/>
  <c r="S4890" i="43"/>
  <c r="X4890" i="43"/>
  <c r="W4898" i="43"/>
  <c r="S4898" i="43"/>
  <c r="X4898" i="43"/>
  <c r="W4906" i="43"/>
  <c r="S4906" i="43"/>
  <c r="X4906" i="43"/>
  <c r="W4914" i="43"/>
  <c r="S4914" i="43"/>
  <c r="X4914" i="43"/>
  <c r="W4922" i="43"/>
  <c r="S4922" i="43"/>
  <c r="X4922" i="43"/>
  <c r="W4930" i="43"/>
  <c r="S4930" i="43"/>
  <c r="X4930" i="43"/>
  <c r="W4936" i="43"/>
  <c r="S4936" i="43"/>
  <c r="X4936" i="43"/>
  <c r="Z4936" i="43"/>
  <c r="AA4936" i="43" s="1"/>
  <c r="AB4936" i="43"/>
  <c r="AC4936" i="43" s="1"/>
  <c r="S4954" i="43"/>
  <c r="X4954" i="43"/>
  <c r="W4954" i="43"/>
  <c r="AD4959" i="43"/>
  <c r="Z4959" i="43"/>
  <c r="AA4959" i="43" s="1"/>
  <c r="AB4959" i="43"/>
  <c r="AC4959" i="43" s="1"/>
  <c r="W4976" i="43"/>
  <c r="S4976" i="43"/>
  <c r="X4976" i="43"/>
  <c r="Z4976" i="43"/>
  <c r="AA4976" i="43" s="1"/>
  <c r="AB4976" i="43"/>
  <c r="AC4976" i="43" s="1"/>
  <c r="AD4983" i="43"/>
  <c r="Z4983" i="43"/>
  <c r="AA4983" i="43" s="1"/>
  <c r="AB4983" i="43"/>
  <c r="AC4983" i="43" s="1"/>
  <c r="S4994" i="43"/>
  <c r="X4994" i="43"/>
  <c r="W4994" i="43"/>
  <c r="W5000" i="43"/>
  <c r="S5000" i="43"/>
  <c r="X5000" i="43"/>
  <c r="Z5000" i="43"/>
  <c r="AA5000" i="43" s="1"/>
  <c r="AB5000" i="43"/>
  <c r="AC5000" i="43" s="1"/>
  <c r="X5024" i="43"/>
  <c r="W5024" i="43"/>
  <c r="S5024" i="43"/>
  <c r="Z5031" i="43"/>
  <c r="AA5031" i="43" s="1"/>
  <c r="AB5031" i="43"/>
  <c r="AC5031" i="43" s="1"/>
  <c r="AD5031" i="43"/>
  <c r="AD5138" i="43"/>
  <c r="Z5138" i="43"/>
  <c r="AA5138" i="43" s="1"/>
  <c r="AB5138" i="43"/>
  <c r="AC5138" i="43" s="1"/>
  <c r="S5141" i="43"/>
  <c r="X5141" i="43"/>
  <c r="W5141" i="43"/>
  <c r="X5172" i="43"/>
  <c r="W5172" i="43"/>
  <c r="S5172" i="43"/>
  <c r="Z5179" i="43"/>
  <c r="AA5179" i="43" s="1"/>
  <c r="AB5179" i="43"/>
  <c r="AC5179" i="43" s="1"/>
  <c r="AD5179" i="43"/>
  <c r="AD4713" i="43"/>
  <c r="Z4713" i="43"/>
  <c r="AA4713" i="43" s="1"/>
  <c r="AB4713" i="43"/>
  <c r="AC4713" i="43" s="1"/>
  <c r="S4716" i="43"/>
  <c r="W4716" i="43"/>
  <c r="X4716" i="43"/>
  <c r="AB4719" i="43"/>
  <c r="AC4719" i="43" s="1"/>
  <c r="AD4719" i="43"/>
  <c r="Z4719" i="43"/>
  <c r="AA4719" i="43" s="1"/>
  <c r="W4726" i="43"/>
  <c r="S4726" i="43"/>
  <c r="X4726" i="43"/>
  <c r="AD4729" i="43"/>
  <c r="Z4729" i="43"/>
  <c r="AA4729" i="43" s="1"/>
  <c r="AB4729" i="43"/>
  <c r="AC4729" i="43" s="1"/>
  <c r="S4732" i="43"/>
  <c r="W4732" i="43"/>
  <c r="X4732" i="43"/>
  <c r="AB4735" i="43"/>
  <c r="AC4735" i="43" s="1"/>
  <c r="AD4735" i="43"/>
  <c r="Z4735" i="43"/>
  <c r="AA4735" i="43" s="1"/>
  <c r="W4742" i="43"/>
  <c r="S4742" i="43"/>
  <c r="X4742" i="43"/>
  <c r="AD4745" i="43"/>
  <c r="Z4745" i="43"/>
  <c r="AA4745" i="43" s="1"/>
  <c r="AB4745" i="43"/>
  <c r="AC4745" i="43" s="1"/>
  <c r="S4748" i="43"/>
  <c r="W4748" i="43"/>
  <c r="X4748" i="43"/>
  <c r="AB4751" i="43"/>
  <c r="AC4751" i="43" s="1"/>
  <c r="AD4751" i="43"/>
  <c r="Z4751" i="43"/>
  <c r="AA4751" i="43" s="1"/>
  <c r="W4758" i="43"/>
  <c r="S4758" i="43"/>
  <c r="X4758" i="43"/>
  <c r="AD4761" i="43"/>
  <c r="Z4761" i="43"/>
  <c r="AA4761" i="43" s="1"/>
  <c r="AB4761" i="43"/>
  <c r="AC4761" i="43" s="1"/>
  <c r="S4764" i="43"/>
  <c r="W4764" i="43"/>
  <c r="X4764" i="43"/>
  <c r="AB4767" i="43"/>
  <c r="AC4767" i="43" s="1"/>
  <c r="AD4767" i="43"/>
  <c r="Z4767" i="43"/>
  <c r="AA4767" i="43" s="1"/>
  <c r="W4774" i="43"/>
  <c r="S4774" i="43"/>
  <c r="X4774" i="43"/>
  <c r="AD4777" i="43"/>
  <c r="Z4777" i="43"/>
  <c r="AA4777" i="43" s="1"/>
  <c r="AB4777" i="43"/>
  <c r="AC4777" i="43" s="1"/>
  <c r="S4780" i="43"/>
  <c r="W4780" i="43"/>
  <c r="X4780" i="43"/>
  <c r="AB4783" i="43"/>
  <c r="AC4783" i="43" s="1"/>
  <c r="AD4783" i="43"/>
  <c r="Z4783" i="43"/>
  <c r="AA4783" i="43" s="1"/>
  <c r="W4790" i="43"/>
  <c r="S4790" i="43"/>
  <c r="X4790" i="43"/>
  <c r="AD4793" i="43"/>
  <c r="Z4793" i="43"/>
  <c r="AA4793" i="43" s="1"/>
  <c r="AB4793" i="43"/>
  <c r="AC4793" i="43" s="1"/>
  <c r="S4796" i="43"/>
  <c r="W4796" i="43"/>
  <c r="X4796" i="43"/>
  <c r="AB4799" i="43"/>
  <c r="AC4799" i="43" s="1"/>
  <c r="AD4799" i="43"/>
  <c r="Z4799" i="43"/>
  <c r="AA4799" i="43" s="1"/>
  <c r="W4806" i="43"/>
  <c r="S4806" i="43"/>
  <c r="X4806" i="43"/>
  <c r="AD4809" i="43"/>
  <c r="Z4809" i="43"/>
  <c r="AA4809" i="43" s="1"/>
  <c r="AB4809" i="43"/>
  <c r="AC4809" i="43" s="1"/>
  <c r="S4812" i="43"/>
  <c r="W4812" i="43"/>
  <c r="X4812" i="43"/>
  <c r="AB4815" i="43"/>
  <c r="AC4815" i="43" s="1"/>
  <c r="AD4815" i="43"/>
  <c r="Z4815" i="43"/>
  <c r="AA4815" i="43" s="1"/>
  <c r="W4822" i="43"/>
  <c r="S4822" i="43"/>
  <c r="X4822" i="43"/>
  <c r="AD4825" i="43"/>
  <c r="Z4825" i="43"/>
  <c r="AA4825" i="43" s="1"/>
  <c r="AB4825" i="43"/>
  <c r="AC4825" i="43" s="1"/>
  <c r="S4828" i="43"/>
  <c r="W4828" i="43"/>
  <c r="X4828" i="43"/>
  <c r="AB4831" i="43"/>
  <c r="AC4831" i="43" s="1"/>
  <c r="AD4831" i="43"/>
  <c r="Z4831" i="43"/>
  <c r="AA4831" i="43" s="1"/>
  <c r="W4838" i="43"/>
  <c r="S4838" i="43"/>
  <c r="X4838" i="43"/>
  <c r="AD4841" i="43"/>
  <c r="Z4841" i="43"/>
  <c r="AA4841" i="43" s="1"/>
  <c r="AB4841" i="43"/>
  <c r="AC4841" i="43" s="1"/>
  <c r="S4844" i="43"/>
  <c r="W4844" i="43"/>
  <c r="X4844" i="43"/>
  <c r="S4852" i="43"/>
  <c r="W4852" i="43"/>
  <c r="X4852" i="43"/>
  <c r="S4860" i="43"/>
  <c r="W4860" i="43"/>
  <c r="X4860" i="43"/>
  <c r="S4868" i="43"/>
  <c r="W4868" i="43"/>
  <c r="X4868" i="43"/>
  <c r="S4876" i="43"/>
  <c r="W4876" i="43"/>
  <c r="X4876" i="43"/>
  <c r="S4884" i="43"/>
  <c r="W4884" i="43"/>
  <c r="X4884" i="43"/>
  <c r="S4892" i="43"/>
  <c r="W4892" i="43"/>
  <c r="X4892" i="43"/>
  <c r="S4900" i="43"/>
  <c r="W4900" i="43"/>
  <c r="X4900" i="43"/>
  <c r="S4908" i="43"/>
  <c r="W4908" i="43"/>
  <c r="X4908" i="43"/>
  <c r="S4916" i="43"/>
  <c r="W4916" i="43"/>
  <c r="X4916" i="43"/>
  <c r="S4924" i="43"/>
  <c r="W4924" i="43"/>
  <c r="X4924" i="43"/>
  <c r="S4932" i="43"/>
  <c r="W4932" i="43"/>
  <c r="X4932" i="43"/>
  <c r="AD4935" i="43"/>
  <c r="Z4935" i="43"/>
  <c r="AA4935" i="43" s="1"/>
  <c r="AB4935" i="43"/>
  <c r="AC4935" i="43" s="1"/>
  <c r="AD4936" i="43"/>
  <c r="S4946" i="43"/>
  <c r="X4946" i="43"/>
  <c r="W4946" i="43"/>
  <c r="W4952" i="43"/>
  <c r="S4952" i="43"/>
  <c r="X4952" i="43"/>
  <c r="Z4952" i="43"/>
  <c r="AA4952" i="43" s="1"/>
  <c r="AB4952" i="43"/>
  <c r="AC4952" i="43" s="1"/>
  <c r="S4970" i="43"/>
  <c r="X4970" i="43"/>
  <c r="W4970" i="43"/>
  <c r="AD4975" i="43"/>
  <c r="Z4975" i="43"/>
  <c r="AA4975" i="43" s="1"/>
  <c r="AB4975" i="43"/>
  <c r="AC4975" i="43" s="1"/>
  <c r="AD4976" i="43"/>
  <c r="W4992" i="43"/>
  <c r="S4992" i="43"/>
  <c r="X4992" i="43"/>
  <c r="Z4992" i="43"/>
  <c r="AA4992" i="43" s="1"/>
  <c r="AB4992" i="43"/>
  <c r="AC4992" i="43" s="1"/>
  <c r="AD4999" i="43"/>
  <c r="Z4999" i="43"/>
  <c r="AA4999" i="43" s="1"/>
  <c r="AB4999" i="43"/>
  <c r="AC4999" i="43" s="1"/>
  <c r="AD5000" i="43"/>
  <c r="S5010" i="43"/>
  <c r="X5010" i="43"/>
  <c r="W5010" i="43"/>
  <c r="X5016" i="43"/>
  <c r="S5016" i="43"/>
  <c r="W5016" i="43"/>
  <c r="Z5023" i="43"/>
  <c r="AA5023" i="43" s="1"/>
  <c r="AD5023" i="43"/>
  <c r="AB5023" i="43"/>
  <c r="AC5023" i="43" s="1"/>
  <c r="AD5030" i="43"/>
  <c r="Z5030" i="43"/>
  <c r="AA5030" i="43" s="1"/>
  <c r="AB5030" i="43"/>
  <c r="AC5030" i="43" s="1"/>
  <c r="W5035" i="43"/>
  <c r="X5035" i="43"/>
  <c r="S5035" i="43"/>
  <c r="Z5035" i="43"/>
  <c r="AA5035" i="43" s="1"/>
  <c r="AB5035" i="43"/>
  <c r="AC5035" i="43" s="1"/>
  <c r="AD5035" i="43"/>
  <c r="S5045" i="43"/>
  <c r="X5045" i="43"/>
  <c r="W5045" i="43"/>
  <c r="AD5050" i="43"/>
  <c r="Z5050" i="43"/>
  <c r="AA5050" i="43" s="1"/>
  <c r="AB5050" i="43"/>
  <c r="AC5050" i="43" s="1"/>
  <c r="AD5074" i="43"/>
  <c r="Z5074" i="43"/>
  <c r="AA5074" i="43" s="1"/>
  <c r="AB5074" i="43"/>
  <c r="AC5074" i="43" s="1"/>
  <c r="S5085" i="43"/>
  <c r="X5085" i="43"/>
  <c r="W5085" i="43"/>
  <c r="AD5090" i="43"/>
  <c r="Z5090" i="43"/>
  <c r="AA5090" i="43" s="1"/>
  <c r="AB5090" i="43"/>
  <c r="AC5090" i="43" s="1"/>
  <c r="AD5114" i="43"/>
  <c r="Z5114" i="43"/>
  <c r="AA5114" i="43" s="1"/>
  <c r="AB5114" i="43"/>
  <c r="AC5114" i="43" s="1"/>
  <c r="S5125" i="43"/>
  <c r="X5125" i="43"/>
  <c r="W5125" i="43"/>
  <c r="Z5131" i="43"/>
  <c r="AA5131" i="43" s="1"/>
  <c r="AB5131" i="43"/>
  <c r="AC5131" i="43" s="1"/>
  <c r="AD5131" i="43"/>
  <c r="AD5154" i="43"/>
  <c r="Z5154" i="43"/>
  <c r="AA5154" i="43" s="1"/>
  <c r="AB5154" i="43"/>
  <c r="AC5154" i="43" s="1"/>
  <c r="S5157" i="43"/>
  <c r="X5157" i="43"/>
  <c r="W5157" i="43"/>
  <c r="X5188" i="43"/>
  <c r="W5188" i="43"/>
  <c r="S5188" i="43"/>
  <c r="X5191" i="43"/>
  <c r="S5191" i="43"/>
  <c r="W5191" i="43"/>
  <c r="Z5194" i="43"/>
  <c r="AA5194" i="43" s="1"/>
  <c r="AB5194" i="43"/>
  <c r="AC5194" i="43" s="1"/>
  <c r="AD5194" i="43"/>
  <c r="S5229" i="43"/>
  <c r="X5229" i="43"/>
  <c r="W5229" i="43"/>
  <c r="AD4845" i="43"/>
  <c r="Z4845" i="43"/>
  <c r="AA4845" i="43" s="1"/>
  <c r="S4848" i="43"/>
  <c r="W4848" i="43"/>
  <c r="X4848" i="43"/>
  <c r="AB4851" i="43"/>
  <c r="AC4851" i="43" s="1"/>
  <c r="AD4851" i="43"/>
  <c r="Z4851" i="43"/>
  <c r="AA4851" i="43" s="1"/>
  <c r="W4854" i="43"/>
  <c r="S4854" i="43"/>
  <c r="X4854" i="43"/>
  <c r="AD4857" i="43"/>
  <c r="Z4857" i="43"/>
  <c r="AA4857" i="43" s="1"/>
  <c r="AB4857" i="43"/>
  <c r="AC4857" i="43" s="1"/>
  <c r="S4864" i="43"/>
  <c r="W4864" i="43"/>
  <c r="X4864" i="43"/>
  <c r="AB4867" i="43"/>
  <c r="AC4867" i="43" s="1"/>
  <c r="AD4867" i="43"/>
  <c r="Z4867" i="43"/>
  <c r="AA4867" i="43" s="1"/>
  <c r="W4870" i="43"/>
  <c r="S4870" i="43"/>
  <c r="X4870" i="43"/>
  <c r="AD4873" i="43"/>
  <c r="Z4873" i="43"/>
  <c r="AA4873" i="43" s="1"/>
  <c r="AB4873" i="43"/>
  <c r="AC4873" i="43" s="1"/>
  <c r="S4880" i="43"/>
  <c r="W4880" i="43"/>
  <c r="X4880" i="43"/>
  <c r="AB4883" i="43"/>
  <c r="AC4883" i="43" s="1"/>
  <c r="AD4883" i="43"/>
  <c r="Z4883" i="43"/>
  <c r="AA4883" i="43" s="1"/>
  <c r="W4886" i="43"/>
  <c r="S4886" i="43"/>
  <c r="X4886" i="43"/>
  <c r="AD4889" i="43"/>
  <c r="Z4889" i="43"/>
  <c r="AA4889" i="43" s="1"/>
  <c r="AB4889" i="43"/>
  <c r="AC4889" i="43" s="1"/>
  <c r="S4896" i="43"/>
  <c r="W4896" i="43"/>
  <c r="X4896" i="43"/>
  <c r="AB4899" i="43"/>
  <c r="AC4899" i="43" s="1"/>
  <c r="AD4899" i="43"/>
  <c r="Z4899" i="43"/>
  <c r="AA4899" i="43" s="1"/>
  <c r="W4902" i="43"/>
  <c r="S4902" i="43"/>
  <c r="X4902" i="43"/>
  <c r="AD4905" i="43"/>
  <c r="Z4905" i="43"/>
  <c r="AA4905" i="43" s="1"/>
  <c r="AB4905" i="43"/>
  <c r="AC4905" i="43" s="1"/>
  <c r="S4912" i="43"/>
  <c r="W4912" i="43"/>
  <c r="X4912" i="43"/>
  <c r="AB4915" i="43"/>
  <c r="AC4915" i="43" s="1"/>
  <c r="AD4915" i="43"/>
  <c r="Z4915" i="43"/>
  <c r="AA4915" i="43" s="1"/>
  <c r="W4918" i="43"/>
  <c r="S4918" i="43"/>
  <c r="X4918" i="43"/>
  <c r="AD4921" i="43"/>
  <c r="Z4921" i="43"/>
  <c r="AA4921" i="43" s="1"/>
  <c r="AB4921" i="43"/>
  <c r="AC4921" i="43" s="1"/>
  <c r="S4928" i="43"/>
  <c r="W4928" i="43"/>
  <c r="X4928" i="43"/>
  <c r="AB4931" i="43"/>
  <c r="AC4931" i="43" s="1"/>
  <c r="AD4931" i="43"/>
  <c r="Z4931" i="43"/>
  <c r="AA4931" i="43" s="1"/>
  <c r="S4934" i="43"/>
  <c r="X4934" i="43"/>
  <c r="W4934" i="43"/>
  <c r="AD4940" i="43"/>
  <c r="AD4947" i="43"/>
  <c r="Z4947" i="43"/>
  <c r="AA4947" i="43" s="1"/>
  <c r="W4948" i="43"/>
  <c r="S4948" i="43"/>
  <c r="X4948" i="43"/>
  <c r="S4950" i="43"/>
  <c r="X4950" i="43"/>
  <c r="W4950" i="43"/>
  <c r="AD4956" i="43"/>
  <c r="AD4963" i="43"/>
  <c r="Z4963" i="43"/>
  <c r="AA4963" i="43" s="1"/>
  <c r="W4964" i="43"/>
  <c r="S4964" i="43"/>
  <c r="X4964" i="43"/>
  <c r="S4966" i="43"/>
  <c r="X4966" i="43"/>
  <c r="W4966" i="43"/>
  <c r="AD4972" i="43"/>
  <c r="AD4979" i="43"/>
  <c r="Z4979" i="43"/>
  <c r="AA4979" i="43" s="1"/>
  <c r="W4980" i="43"/>
  <c r="S4980" i="43"/>
  <c r="X4980" i="43"/>
  <c r="S4982" i="43"/>
  <c r="X4982" i="43"/>
  <c r="W4982" i="43"/>
  <c r="AD4988" i="43"/>
  <c r="AD4995" i="43"/>
  <c r="Z4995" i="43"/>
  <c r="AA4995" i="43" s="1"/>
  <c r="W4996" i="43"/>
  <c r="S4996" i="43"/>
  <c r="X4996" i="43"/>
  <c r="S4998" i="43"/>
  <c r="X4998" i="43"/>
  <c r="W4998" i="43"/>
  <c r="AD5004" i="43"/>
  <c r="AD5011" i="43"/>
  <c r="Z5011" i="43"/>
  <c r="AA5011" i="43" s="1"/>
  <c r="W5012" i="43"/>
  <c r="S5012" i="43"/>
  <c r="X5012" i="43"/>
  <c r="S5014" i="43"/>
  <c r="X5014" i="43"/>
  <c r="W5014" i="43"/>
  <c r="W5027" i="43"/>
  <c r="S5027" i="43"/>
  <c r="X5027" i="43"/>
  <c r="S5037" i="43"/>
  <c r="X5037" i="43"/>
  <c r="W5037" i="43"/>
  <c r="W5043" i="43"/>
  <c r="X5043" i="43"/>
  <c r="S5043" i="43"/>
  <c r="Z5043" i="43"/>
  <c r="AA5043" i="43" s="1"/>
  <c r="AB5043" i="43"/>
  <c r="AC5043" i="43" s="1"/>
  <c r="S5061" i="43"/>
  <c r="X5061" i="43"/>
  <c r="W5061" i="43"/>
  <c r="AD5066" i="43"/>
  <c r="Z5066" i="43"/>
  <c r="AA5066" i="43" s="1"/>
  <c r="AB5066" i="43"/>
  <c r="AC5066" i="43" s="1"/>
  <c r="W5083" i="43"/>
  <c r="X5083" i="43"/>
  <c r="S5083" i="43"/>
  <c r="Z5083" i="43"/>
  <c r="AA5083" i="43" s="1"/>
  <c r="AB5083" i="43"/>
  <c r="AC5083" i="43" s="1"/>
  <c r="S5101" i="43"/>
  <c r="X5101" i="43"/>
  <c r="W5101" i="43"/>
  <c r="AD5106" i="43"/>
  <c r="Z5106" i="43"/>
  <c r="AA5106" i="43" s="1"/>
  <c r="AB5106" i="43"/>
  <c r="AC5106" i="43" s="1"/>
  <c r="W5123" i="43"/>
  <c r="X5123" i="43"/>
  <c r="S5123" i="43"/>
  <c r="Z5123" i="43"/>
  <c r="AA5123" i="43" s="1"/>
  <c r="AB5123" i="43"/>
  <c r="AC5123" i="43" s="1"/>
  <c r="AD5130" i="43"/>
  <c r="Z5130" i="43"/>
  <c r="AA5130" i="43" s="1"/>
  <c r="AB5130" i="43"/>
  <c r="AC5130" i="43" s="1"/>
  <c r="S5133" i="43"/>
  <c r="X5133" i="43"/>
  <c r="W5133" i="43"/>
  <c r="X5148" i="43"/>
  <c r="S5148" i="43"/>
  <c r="W5148" i="43"/>
  <c r="Z5155" i="43"/>
  <c r="AA5155" i="43" s="1"/>
  <c r="AD5155" i="43"/>
  <c r="AB5155" i="43"/>
  <c r="AC5155" i="43" s="1"/>
  <c r="AD5162" i="43"/>
  <c r="Z5162" i="43"/>
  <c r="AA5162" i="43" s="1"/>
  <c r="AB5162" i="43"/>
  <c r="AC5162" i="43" s="1"/>
  <c r="S5165" i="43"/>
  <c r="X5165" i="43"/>
  <c r="W5165" i="43"/>
  <c r="X5180" i="43"/>
  <c r="S5180" i="43"/>
  <c r="W5180" i="43"/>
  <c r="Z5187" i="43"/>
  <c r="AA5187" i="43" s="1"/>
  <c r="AD5187" i="43"/>
  <c r="AB5187" i="43"/>
  <c r="AC5187" i="43" s="1"/>
  <c r="S5204" i="43"/>
  <c r="X5204" i="43"/>
  <c r="W5204" i="43"/>
  <c r="W4846" i="43"/>
  <c r="S4846" i="43"/>
  <c r="X4846" i="43"/>
  <c r="AD4849" i="43"/>
  <c r="Z4849" i="43"/>
  <c r="AA4849" i="43" s="1"/>
  <c r="AB4849" i="43"/>
  <c r="AC4849" i="43" s="1"/>
  <c r="S4856" i="43"/>
  <c r="W4856" i="43"/>
  <c r="X4856" i="43"/>
  <c r="AB4859" i="43"/>
  <c r="AC4859" i="43" s="1"/>
  <c r="AD4859" i="43"/>
  <c r="Z4859" i="43"/>
  <c r="AA4859" i="43" s="1"/>
  <c r="W4862" i="43"/>
  <c r="S4862" i="43"/>
  <c r="X4862" i="43"/>
  <c r="AD4865" i="43"/>
  <c r="Z4865" i="43"/>
  <c r="AA4865" i="43" s="1"/>
  <c r="AB4865" i="43"/>
  <c r="AC4865" i="43" s="1"/>
  <c r="S4872" i="43"/>
  <c r="W4872" i="43"/>
  <c r="X4872" i="43"/>
  <c r="AB4875" i="43"/>
  <c r="AC4875" i="43" s="1"/>
  <c r="AD4875" i="43"/>
  <c r="Z4875" i="43"/>
  <c r="AA4875" i="43" s="1"/>
  <c r="W4878" i="43"/>
  <c r="S4878" i="43"/>
  <c r="X4878" i="43"/>
  <c r="AD4881" i="43"/>
  <c r="Z4881" i="43"/>
  <c r="AA4881" i="43" s="1"/>
  <c r="AB4881" i="43"/>
  <c r="AC4881" i="43" s="1"/>
  <c r="S4888" i="43"/>
  <c r="W4888" i="43"/>
  <c r="X4888" i="43"/>
  <c r="AB4891" i="43"/>
  <c r="AC4891" i="43" s="1"/>
  <c r="AD4891" i="43"/>
  <c r="Z4891" i="43"/>
  <c r="AA4891" i="43" s="1"/>
  <c r="W4894" i="43"/>
  <c r="S4894" i="43"/>
  <c r="X4894" i="43"/>
  <c r="AD4897" i="43"/>
  <c r="Z4897" i="43"/>
  <c r="AA4897" i="43" s="1"/>
  <c r="AB4897" i="43"/>
  <c r="AC4897" i="43" s="1"/>
  <c r="S4904" i="43"/>
  <c r="W4904" i="43"/>
  <c r="X4904" i="43"/>
  <c r="AB4907" i="43"/>
  <c r="AC4907" i="43" s="1"/>
  <c r="AD4907" i="43"/>
  <c r="Z4907" i="43"/>
  <c r="AA4907" i="43" s="1"/>
  <c r="W4910" i="43"/>
  <c r="S4910" i="43"/>
  <c r="X4910" i="43"/>
  <c r="AD4913" i="43"/>
  <c r="Z4913" i="43"/>
  <c r="AA4913" i="43" s="1"/>
  <c r="AB4913" i="43"/>
  <c r="AC4913" i="43" s="1"/>
  <c r="S4920" i="43"/>
  <c r="W4920" i="43"/>
  <c r="X4920" i="43"/>
  <c r="AB4923" i="43"/>
  <c r="AC4923" i="43" s="1"/>
  <c r="AD4923" i="43"/>
  <c r="Z4923" i="43"/>
  <c r="AA4923" i="43" s="1"/>
  <c r="W4926" i="43"/>
  <c r="S4926" i="43"/>
  <c r="X4926" i="43"/>
  <c r="AD4929" i="43"/>
  <c r="Z4929" i="43"/>
  <c r="AA4929" i="43" s="1"/>
  <c r="AB4929" i="43"/>
  <c r="AC4929" i="43" s="1"/>
  <c r="AD4939" i="43"/>
  <c r="Z4939" i="43"/>
  <c r="AA4939" i="43" s="1"/>
  <c r="W4940" i="43"/>
  <c r="S4940" i="43"/>
  <c r="X4940" i="43"/>
  <c r="S4942" i="43"/>
  <c r="X4942" i="43"/>
  <c r="W4942" i="43"/>
  <c r="AD4955" i="43"/>
  <c r="Z4955" i="43"/>
  <c r="AA4955" i="43" s="1"/>
  <c r="W4956" i="43"/>
  <c r="S4956" i="43"/>
  <c r="X4956" i="43"/>
  <c r="S4958" i="43"/>
  <c r="X4958" i="43"/>
  <c r="W4958" i="43"/>
  <c r="AD4971" i="43"/>
  <c r="Z4971" i="43"/>
  <c r="AA4971" i="43" s="1"/>
  <c r="W4972" i="43"/>
  <c r="S4972" i="43"/>
  <c r="X4972" i="43"/>
  <c r="S4974" i="43"/>
  <c r="X4974" i="43"/>
  <c r="W4974" i="43"/>
  <c r="AD4987" i="43"/>
  <c r="Z4987" i="43"/>
  <c r="AA4987" i="43" s="1"/>
  <c r="W4988" i="43"/>
  <c r="S4988" i="43"/>
  <c r="X4988" i="43"/>
  <c r="S4990" i="43"/>
  <c r="X4990" i="43"/>
  <c r="W4990" i="43"/>
  <c r="AD5003" i="43"/>
  <c r="Z5003" i="43"/>
  <c r="AA5003" i="43" s="1"/>
  <c r="W5004" i="43"/>
  <c r="S5004" i="43"/>
  <c r="X5004" i="43"/>
  <c r="S5006" i="43"/>
  <c r="X5006" i="43"/>
  <c r="W5006" i="43"/>
  <c r="W5019" i="43"/>
  <c r="S5019" i="43"/>
  <c r="X5019" i="43"/>
  <c r="AD5034" i="43"/>
  <c r="Z5034" i="43"/>
  <c r="AA5034" i="43" s="1"/>
  <c r="AB5034" i="43"/>
  <c r="AC5034" i="43" s="1"/>
  <c r="W5051" i="43"/>
  <c r="X5051" i="43"/>
  <c r="S5051" i="43"/>
  <c r="Z5051" i="43"/>
  <c r="AA5051" i="43" s="1"/>
  <c r="AB5051" i="43"/>
  <c r="AC5051" i="43" s="1"/>
  <c r="AD5058" i="43"/>
  <c r="Z5058" i="43"/>
  <c r="AA5058" i="43" s="1"/>
  <c r="AB5058" i="43"/>
  <c r="AC5058" i="43" s="1"/>
  <c r="S5069" i="43"/>
  <c r="X5069" i="43"/>
  <c r="W5069" i="43"/>
  <c r="W5075" i="43"/>
  <c r="X5075" i="43"/>
  <c r="S5075" i="43"/>
  <c r="Z5075" i="43"/>
  <c r="AA5075" i="43" s="1"/>
  <c r="AB5075" i="43"/>
  <c r="AC5075" i="43" s="1"/>
  <c r="W5091" i="43"/>
  <c r="X5091" i="43"/>
  <c r="S5091" i="43"/>
  <c r="Z5091" i="43"/>
  <c r="AA5091" i="43" s="1"/>
  <c r="AB5091" i="43"/>
  <c r="AC5091" i="43" s="1"/>
  <c r="AD5098" i="43"/>
  <c r="Z5098" i="43"/>
  <c r="AA5098" i="43" s="1"/>
  <c r="AB5098" i="43"/>
  <c r="AC5098" i="43" s="1"/>
  <c r="S5109" i="43"/>
  <c r="X5109" i="43"/>
  <c r="W5109" i="43"/>
  <c r="W5115" i="43"/>
  <c r="X5115" i="43"/>
  <c r="S5115" i="43"/>
  <c r="Z5115" i="43"/>
  <c r="AA5115" i="43" s="1"/>
  <c r="AB5115" i="43"/>
  <c r="AC5115" i="43" s="1"/>
  <c r="X5132" i="43"/>
  <c r="S5132" i="43"/>
  <c r="W5132" i="43"/>
  <c r="Z5139" i="43"/>
  <c r="AA5139" i="43" s="1"/>
  <c r="AD5139" i="43"/>
  <c r="AB5139" i="43"/>
  <c r="AC5139" i="43" s="1"/>
  <c r="AD5146" i="43"/>
  <c r="Z5146" i="43"/>
  <c r="AA5146" i="43" s="1"/>
  <c r="AB5146" i="43"/>
  <c r="AC5146" i="43" s="1"/>
  <c r="S5149" i="43"/>
  <c r="X5149" i="43"/>
  <c r="W5149" i="43"/>
  <c r="X5164" i="43"/>
  <c r="S5164" i="43"/>
  <c r="W5164" i="43"/>
  <c r="Z5171" i="43"/>
  <c r="AA5171" i="43" s="1"/>
  <c r="AD5171" i="43"/>
  <c r="AB5171" i="43"/>
  <c r="AC5171" i="43" s="1"/>
  <c r="AD5178" i="43"/>
  <c r="Z5178" i="43"/>
  <c r="AA5178" i="43" s="1"/>
  <c r="AB5178" i="43"/>
  <c r="AC5178" i="43" s="1"/>
  <c r="S5181" i="43"/>
  <c r="X5181" i="43"/>
  <c r="W5181" i="43"/>
  <c r="Z5198" i="43"/>
  <c r="AA5198" i="43" s="1"/>
  <c r="AD5198" i="43"/>
  <c r="AB5198" i="43"/>
  <c r="AC5198" i="43" s="1"/>
  <c r="X5203" i="43"/>
  <c r="W5203" i="43"/>
  <c r="S5203" i="43"/>
  <c r="X5207" i="43"/>
  <c r="S5207" i="43"/>
  <c r="W5207" i="43"/>
  <c r="Z5215" i="43"/>
  <c r="AA5215" i="43" s="1"/>
  <c r="AB5215" i="43"/>
  <c r="AC5215" i="43" s="1"/>
  <c r="AD5215" i="43"/>
  <c r="AD5026" i="43"/>
  <c r="Z5026" i="43"/>
  <c r="AA5026" i="43" s="1"/>
  <c r="S5029" i="43"/>
  <c r="X5029" i="43"/>
  <c r="W5029" i="43"/>
  <c r="W5031" i="43"/>
  <c r="S5031" i="43"/>
  <c r="X5031" i="43"/>
  <c r="AD5038" i="43"/>
  <c r="Z5038" i="43"/>
  <c r="AA5038" i="43" s="1"/>
  <c r="W5039" i="43"/>
  <c r="X5039" i="43"/>
  <c r="S5039" i="43"/>
  <c r="S5041" i="43"/>
  <c r="X5041" i="43"/>
  <c r="W5041" i="43"/>
  <c r="AD5047" i="43"/>
  <c r="AD5054" i="43"/>
  <c r="Z5054" i="43"/>
  <c r="AA5054" i="43" s="1"/>
  <c r="W5055" i="43"/>
  <c r="X5055" i="43"/>
  <c r="S5055" i="43"/>
  <c r="S5057" i="43"/>
  <c r="X5057" i="43"/>
  <c r="W5057" i="43"/>
  <c r="AD5063" i="43"/>
  <c r="AD5070" i="43"/>
  <c r="Z5070" i="43"/>
  <c r="AA5070" i="43" s="1"/>
  <c r="W5071" i="43"/>
  <c r="X5071" i="43"/>
  <c r="S5071" i="43"/>
  <c r="S5073" i="43"/>
  <c r="X5073" i="43"/>
  <c r="W5073" i="43"/>
  <c r="AD5079" i="43"/>
  <c r="AD5086" i="43"/>
  <c r="Z5086" i="43"/>
  <c r="AA5086" i="43" s="1"/>
  <c r="W5087" i="43"/>
  <c r="X5087" i="43"/>
  <c r="S5087" i="43"/>
  <c r="S5089" i="43"/>
  <c r="X5089" i="43"/>
  <c r="W5089" i="43"/>
  <c r="AD5102" i="43"/>
  <c r="Z5102" i="43"/>
  <c r="AA5102" i="43" s="1"/>
  <c r="W5103" i="43"/>
  <c r="X5103" i="43"/>
  <c r="S5103" i="43"/>
  <c r="S5105" i="43"/>
  <c r="X5105" i="43"/>
  <c r="W5105" i="43"/>
  <c r="AD5118" i="43"/>
  <c r="Z5118" i="43"/>
  <c r="AA5118" i="43" s="1"/>
  <c r="W5119" i="43"/>
  <c r="X5119" i="43"/>
  <c r="S5119" i="43"/>
  <c r="S5121" i="43"/>
  <c r="X5121" i="43"/>
  <c r="W5121" i="43"/>
  <c r="W5135" i="43"/>
  <c r="S5135" i="43"/>
  <c r="X5135" i="43"/>
  <c r="W5151" i="43"/>
  <c r="S5151" i="43"/>
  <c r="X5151" i="43"/>
  <c r="W5167" i="43"/>
  <c r="S5167" i="43"/>
  <c r="X5167" i="43"/>
  <c r="W5183" i="43"/>
  <c r="S5183" i="43"/>
  <c r="X5183" i="43"/>
  <c r="W5190" i="43"/>
  <c r="S5190" i="43"/>
  <c r="X5190" i="43"/>
  <c r="S5200" i="43"/>
  <c r="X5200" i="43"/>
  <c r="W5200" i="43"/>
  <c r="W5206" i="43"/>
  <c r="S5206" i="43"/>
  <c r="X5206" i="43"/>
  <c r="W5211" i="43"/>
  <c r="S5211" i="43"/>
  <c r="X5211" i="43"/>
  <c r="S5217" i="43"/>
  <c r="X5217" i="43"/>
  <c r="W5217" i="43"/>
  <c r="AD5226" i="43"/>
  <c r="Z5226" i="43"/>
  <c r="AA5226" i="43" s="1"/>
  <c r="AB5226" i="43"/>
  <c r="AC5226" i="43" s="1"/>
  <c r="X5240" i="43"/>
  <c r="W5240" i="43"/>
  <c r="S5240" i="43"/>
  <c r="W5243" i="43"/>
  <c r="S5243" i="43"/>
  <c r="X5243" i="43"/>
  <c r="AD4937" i="43"/>
  <c r="AD4941" i="43"/>
  <c r="AD4945" i="43"/>
  <c r="AD4949" i="43"/>
  <c r="AD4953" i="43"/>
  <c r="AD4957" i="43"/>
  <c r="AD4961" i="43"/>
  <c r="AD4965" i="43"/>
  <c r="AD4969" i="43"/>
  <c r="AD4973" i="43"/>
  <c r="AD4977" i="43"/>
  <c r="AD4981" i="43"/>
  <c r="AD4985" i="43"/>
  <c r="AD4989" i="43"/>
  <c r="AD4993" i="43"/>
  <c r="AD4997" i="43"/>
  <c r="AD5001" i="43"/>
  <c r="AD5005" i="43"/>
  <c r="AD5009" i="43"/>
  <c r="AD5013" i="43"/>
  <c r="AD5018" i="43"/>
  <c r="Z5018" i="43"/>
  <c r="AA5018" i="43" s="1"/>
  <c r="S5021" i="43"/>
  <c r="X5021" i="43"/>
  <c r="W5021" i="43"/>
  <c r="W5023" i="43"/>
  <c r="S5023" i="43"/>
  <c r="X5023" i="43"/>
  <c r="S5033" i="43"/>
  <c r="X5033" i="43"/>
  <c r="W5033" i="43"/>
  <c r="AD5046" i="43"/>
  <c r="Z5046" i="43"/>
  <c r="AA5046" i="43" s="1"/>
  <c r="W5047" i="43"/>
  <c r="X5047" i="43"/>
  <c r="S5047" i="43"/>
  <c r="S5049" i="43"/>
  <c r="X5049" i="43"/>
  <c r="W5049" i="43"/>
  <c r="AD5062" i="43"/>
  <c r="Z5062" i="43"/>
  <c r="AA5062" i="43" s="1"/>
  <c r="W5063" i="43"/>
  <c r="X5063" i="43"/>
  <c r="S5063" i="43"/>
  <c r="S5065" i="43"/>
  <c r="X5065" i="43"/>
  <c r="W5065" i="43"/>
  <c r="AD5078" i="43"/>
  <c r="Z5078" i="43"/>
  <c r="AA5078" i="43" s="1"/>
  <c r="W5079" i="43"/>
  <c r="X5079" i="43"/>
  <c r="S5079" i="43"/>
  <c r="S5081" i="43"/>
  <c r="X5081" i="43"/>
  <c r="W5081" i="43"/>
  <c r="AD5087" i="43"/>
  <c r="AD5094" i="43"/>
  <c r="Z5094" i="43"/>
  <c r="AA5094" i="43" s="1"/>
  <c r="W5095" i="43"/>
  <c r="X5095" i="43"/>
  <c r="S5095" i="43"/>
  <c r="S5097" i="43"/>
  <c r="X5097" i="43"/>
  <c r="W5097" i="43"/>
  <c r="AD5103" i="43"/>
  <c r="AD5110" i="43"/>
  <c r="Z5110" i="43"/>
  <c r="AA5110" i="43" s="1"/>
  <c r="W5111" i="43"/>
  <c r="X5111" i="43"/>
  <c r="S5111" i="43"/>
  <c r="S5113" i="43"/>
  <c r="X5113" i="43"/>
  <c r="W5113" i="43"/>
  <c r="AD5119" i="43"/>
  <c r="AD5126" i="43"/>
  <c r="Z5126" i="43"/>
  <c r="AA5126" i="43" s="1"/>
  <c r="W5127" i="43"/>
  <c r="X5127" i="43"/>
  <c r="S5127" i="43"/>
  <c r="S5129" i="43"/>
  <c r="X5129" i="43"/>
  <c r="W5129" i="43"/>
  <c r="W5143" i="43"/>
  <c r="S5143" i="43"/>
  <c r="X5143" i="43"/>
  <c r="W5159" i="43"/>
  <c r="S5159" i="43"/>
  <c r="X5159" i="43"/>
  <c r="W5175" i="43"/>
  <c r="S5175" i="43"/>
  <c r="X5175" i="43"/>
  <c r="AD5197" i="43"/>
  <c r="Z5197" i="43"/>
  <c r="AA5197" i="43" s="1"/>
  <c r="AB5197" i="43"/>
  <c r="AC5197" i="43" s="1"/>
  <c r="W5231" i="43"/>
  <c r="S5231" i="43"/>
  <c r="X5231" i="43"/>
  <c r="Z5235" i="43"/>
  <c r="AA5235" i="43" s="1"/>
  <c r="AD5235" i="43"/>
  <c r="AB5235" i="43"/>
  <c r="AC5235" i="43" s="1"/>
  <c r="AD5016" i="43"/>
  <c r="AD5020" i="43"/>
  <c r="AD5024" i="43"/>
  <c r="AD5028" i="43"/>
  <c r="AD5032" i="43"/>
  <c r="AD5036" i="43"/>
  <c r="AD5040" i="43"/>
  <c r="AD5044" i="43"/>
  <c r="AD5048" i="43"/>
  <c r="AD5052" i="43"/>
  <c r="AD5056" i="43"/>
  <c r="AD5060" i="43"/>
  <c r="AD5064" i="43"/>
  <c r="AD5068" i="43"/>
  <c r="AD5072" i="43"/>
  <c r="AD5076" i="43"/>
  <c r="AD5080" i="43"/>
  <c r="AD5084" i="43"/>
  <c r="AD5088" i="43"/>
  <c r="AD5092" i="43"/>
  <c r="AD5096" i="43"/>
  <c r="AD5100" i="43"/>
  <c r="AD5104" i="43"/>
  <c r="AD5108" i="43"/>
  <c r="AD5112" i="43"/>
  <c r="AD5116" i="43"/>
  <c r="AD5120" i="43"/>
  <c r="AD5124" i="43"/>
  <c r="AD5128" i="43"/>
  <c r="W5131" i="43"/>
  <c r="S5131" i="43"/>
  <c r="X5131" i="43"/>
  <c r="AD5142" i="43"/>
  <c r="Z5142" i="43"/>
  <c r="AA5142" i="43" s="1"/>
  <c r="S5145" i="43"/>
  <c r="X5145" i="43"/>
  <c r="W5145" i="43"/>
  <c r="W5147" i="43"/>
  <c r="S5147" i="43"/>
  <c r="X5147" i="43"/>
  <c r="AD5158" i="43"/>
  <c r="Z5158" i="43"/>
  <c r="AA5158" i="43" s="1"/>
  <c r="S5161" i="43"/>
  <c r="X5161" i="43"/>
  <c r="W5161" i="43"/>
  <c r="W5163" i="43"/>
  <c r="S5163" i="43"/>
  <c r="X5163" i="43"/>
  <c r="AD5174" i="43"/>
  <c r="Z5174" i="43"/>
  <c r="AA5174" i="43" s="1"/>
  <c r="S5177" i="43"/>
  <c r="X5177" i="43"/>
  <c r="W5177" i="43"/>
  <c r="W5179" i="43"/>
  <c r="S5179" i="43"/>
  <c r="X5179" i="43"/>
  <c r="AD5189" i="43"/>
  <c r="Z5189" i="43"/>
  <c r="AA5189" i="43" s="1"/>
  <c r="W5194" i="43"/>
  <c r="S5194" i="43"/>
  <c r="X5194" i="43"/>
  <c r="X5199" i="43"/>
  <c r="W5199" i="43"/>
  <c r="AD5205" i="43"/>
  <c r="Z5205" i="43"/>
  <c r="AA5205" i="43" s="1"/>
  <c r="S5213" i="43"/>
  <c r="X5213" i="43"/>
  <c r="W5213" i="43"/>
  <c r="W5215" i="43"/>
  <c r="S5215" i="43"/>
  <c r="X5215" i="43"/>
  <c r="W5227" i="43"/>
  <c r="S5227" i="43"/>
  <c r="X5227" i="43"/>
  <c r="Z5231" i="43"/>
  <c r="AA5231" i="43" s="1"/>
  <c r="AB5231" i="43"/>
  <c r="AC5231" i="43" s="1"/>
  <c r="W5235" i="43"/>
  <c r="S5235" i="43"/>
  <c r="X5235" i="43"/>
  <c r="AD5242" i="43"/>
  <c r="Z5242" i="43"/>
  <c r="AA5242" i="43" s="1"/>
  <c r="AB5242" i="43"/>
  <c r="AC5242" i="43" s="1"/>
  <c r="AD5134" i="43"/>
  <c r="Z5134" i="43"/>
  <c r="AA5134" i="43" s="1"/>
  <c r="S5137" i="43"/>
  <c r="X5137" i="43"/>
  <c r="W5137" i="43"/>
  <c r="W5139" i="43"/>
  <c r="S5139" i="43"/>
  <c r="X5139" i="43"/>
  <c r="AD5150" i="43"/>
  <c r="Z5150" i="43"/>
  <c r="AA5150" i="43" s="1"/>
  <c r="S5153" i="43"/>
  <c r="X5153" i="43"/>
  <c r="W5153" i="43"/>
  <c r="W5155" i="43"/>
  <c r="S5155" i="43"/>
  <c r="X5155" i="43"/>
  <c r="AD5166" i="43"/>
  <c r="Z5166" i="43"/>
  <c r="AA5166" i="43" s="1"/>
  <c r="S5169" i="43"/>
  <c r="X5169" i="43"/>
  <c r="W5169" i="43"/>
  <c r="W5171" i="43"/>
  <c r="S5171" i="43"/>
  <c r="X5171" i="43"/>
  <c r="AD5182" i="43"/>
  <c r="Z5182" i="43"/>
  <c r="AA5182" i="43" s="1"/>
  <c r="S5185" i="43"/>
  <c r="X5185" i="43"/>
  <c r="W5185" i="43"/>
  <c r="W5187" i="43"/>
  <c r="S5187" i="43"/>
  <c r="X5187" i="43"/>
  <c r="Z5190" i="43"/>
  <c r="AA5190" i="43" s="1"/>
  <c r="AB5190" i="43"/>
  <c r="AC5190" i="43" s="1"/>
  <c r="S5192" i="43"/>
  <c r="X5192" i="43"/>
  <c r="W5192" i="43"/>
  <c r="AD5201" i="43"/>
  <c r="Z5201" i="43"/>
  <c r="AA5201" i="43" s="1"/>
  <c r="W5202" i="43"/>
  <c r="S5202" i="43"/>
  <c r="X5202" i="43"/>
  <c r="Z5206" i="43"/>
  <c r="AA5206" i="43" s="1"/>
  <c r="AB5206" i="43"/>
  <c r="AC5206" i="43" s="1"/>
  <c r="S5208" i="43"/>
  <c r="X5208" i="43"/>
  <c r="W5208" i="43"/>
  <c r="AD5210" i="43"/>
  <c r="Z5210" i="43"/>
  <c r="AA5210" i="43" s="1"/>
  <c r="AB5210" i="43"/>
  <c r="AC5210" i="43" s="1"/>
  <c r="Z5219" i="43"/>
  <c r="AA5219" i="43" s="1"/>
  <c r="AD5219" i="43"/>
  <c r="X5224" i="43"/>
  <c r="W5224" i="43"/>
  <c r="S5224" i="43"/>
  <c r="AD5230" i="43"/>
  <c r="Z5230" i="43"/>
  <c r="AA5230" i="43" s="1"/>
  <c r="S5233" i="43"/>
  <c r="X5233" i="43"/>
  <c r="W5233" i="43"/>
  <c r="AD5132" i="43"/>
  <c r="AD5136" i="43"/>
  <c r="AD5140" i="43"/>
  <c r="AD5144" i="43"/>
  <c r="AD5148" i="43"/>
  <c r="AD5152" i="43"/>
  <c r="AD5156" i="43"/>
  <c r="AD5160" i="43"/>
  <c r="AD5164" i="43"/>
  <c r="AD5168" i="43"/>
  <c r="AD5172" i="43"/>
  <c r="AD5176" i="43"/>
  <c r="AD5180" i="43"/>
  <c r="AD5184" i="43"/>
  <c r="AD5193" i="43"/>
  <c r="Z5193" i="43"/>
  <c r="AA5193" i="43" s="1"/>
  <c r="S5196" i="43"/>
  <c r="X5196" i="43"/>
  <c r="W5196" i="43"/>
  <c r="W5198" i="43"/>
  <c r="S5198" i="43"/>
  <c r="X5198" i="43"/>
  <c r="S5209" i="43"/>
  <c r="X5209" i="43"/>
  <c r="W5209" i="43"/>
  <c r="X5216" i="43"/>
  <c r="S5216" i="43"/>
  <c r="W5216" i="43"/>
  <c r="AD5222" i="43"/>
  <c r="Z5222" i="43"/>
  <c r="AA5222" i="43" s="1"/>
  <c r="AB5222" i="43"/>
  <c r="AC5222" i="43" s="1"/>
  <c r="Z5223" i="43"/>
  <c r="AA5223" i="43" s="1"/>
  <c r="AD5223" i="43"/>
  <c r="S5225" i="43"/>
  <c r="X5225" i="43"/>
  <c r="W5225" i="43"/>
  <c r="X5232" i="43"/>
  <c r="S5232" i="43"/>
  <c r="W5232" i="43"/>
  <c r="AD5238" i="43"/>
  <c r="Z5238" i="43"/>
  <c r="AA5238" i="43" s="1"/>
  <c r="AB5238" i="43"/>
  <c r="AC5238" i="43" s="1"/>
  <c r="Z5239" i="43"/>
  <c r="AA5239" i="43" s="1"/>
  <c r="AD5239" i="43"/>
  <c r="S5241" i="43"/>
  <c r="X5241" i="43"/>
  <c r="W5241" i="43"/>
  <c r="AD5191" i="43"/>
  <c r="AD5195" i="43"/>
  <c r="AD5199" i="43"/>
  <c r="AD5203" i="43"/>
  <c r="AD5207" i="43"/>
  <c r="AD5218" i="43"/>
  <c r="Z5218" i="43"/>
  <c r="AA5218" i="43" s="1"/>
  <c r="S5221" i="43"/>
  <c r="X5221" i="43"/>
  <c r="W5221" i="43"/>
  <c r="W5223" i="43"/>
  <c r="S5223" i="43"/>
  <c r="X5223" i="43"/>
  <c r="AD5234" i="43"/>
  <c r="Z5234" i="43"/>
  <c r="AA5234" i="43" s="1"/>
  <c r="S5237" i="43"/>
  <c r="X5237" i="43"/>
  <c r="W5237" i="43"/>
  <c r="W5239" i="43"/>
  <c r="S5239" i="43"/>
  <c r="X5239" i="43"/>
  <c r="AD5208" i="43"/>
  <c r="AD5212" i="43"/>
  <c r="AD5216" i="43"/>
  <c r="AD5220" i="43"/>
  <c r="AD5224" i="43"/>
  <c r="AD5228" i="43"/>
  <c r="AD5232" i="43"/>
  <c r="AD5236" i="43"/>
  <c r="AD5240" i="43"/>
  <c r="W681" i="43"/>
  <c r="W683" i="43"/>
  <c r="W688" i="43"/>
  <c r="W704" i="43"/>
  <c r="W2172" i="43"/>
  <c r="W2180" i="43"/>
  <c r="W2188" i="43"/>
  <c r="W2198" i="43"/>
  <c r="W2202" i="43"/>
  <c r="W2206" i="43"/>
  <c r="W2166" i="43"/>
  <c r="W2174" i="43"/>
  <c r="W2182" i="43"/>
  <c r="W2190" i="43"/>
  <c r="W2201" i="43"/>
  <c r="W2205" i="43"/>
  <c r="X2045" i="43"/>
  <c r="W2045" i="43"/>
  <c r="X2074" i="43"/>
  <c r="W2074" i="43"/>
  <c r="X2106" i="43"/>
  <c r="W2106" i="43"/>
  <c r="X2135" i="43"/>
  <c r="W2135" i="43"/>
  <c r="V5266" i="43"/>
  <c r="W1746" i="43"/>
  <c r="W1757" i="43"/>
  <c r="W1760" i="43"/>
  <c r="W1768" i="43"/>
  <c r="W1780" i="43"/>
  <c r="W1796" i="43"/>
  <c r="W1900" i="43"/>
  <c r="W1916" i="43"/>
  <c r="W1932" i="43"/>
  <c r="X1935" i="43"/>
  <c r="W1937" i="43"/>
  <c r="W2031" i="43"/>
  <c r="X2037" i="43"/>
  <c r="W2037" i="43"/>
  <c r="W2063" i="43"/>
  <c r="X2068" i="43"/>
  <c r="W2068" i="43"/>
  <c r="W2092" i="43"/>
  <c r="X2098" i="43"/>
  <c r="W2098" i="43"/>
  <c r="W2121" i="43"/>
  <c r="X2127" i="43"/>
  <c r="W2127" i="43"/>
  <c r="W2153" i="43"/>
  <c r="X2158" i="43"/>
  <c r="W2158" i="43"/>
  <c r="W1730" i="43"/>
  <c r="X1747" i="43"/>
  <c r="X1751" i="43"/>
  <c r="X1758" i="43"/>
  <c r="W1762" i="43"/>
  <c r="W1770" i="43"/>
  <c r="W1782" i="43"/>
  <c r="X1800" i="43"/>
  <c r="X1854" i="43"/>
  <c r="W1863" i="43"/>
  <c r="W1902" i="43"/>
  <c r="W1918" i="43"/>
  <c r="W1939" i="43"/>
  <c r="W1957" i="43"/>
  <c r="W1973" i="43"/>
  <c r="W1978" i="43"/>
  <c r="W1980" i="43"/>
  <c r="W2027" i="43"/>
  <c r="X2029" i="43"/>
  <c r="W2029" i="43"/>
  <c r="W2055" i="43"/>
  <c r="X2061" i="43"/>
  <c r="W2061" i="43"/>
  <c r="W2084" i="43"/>
  <c r="X2090" i="43"/>
  <c r="W2090" i="43"/>
  <c r="W2114" i="43"/>
  <c r="X2119" i="43"/>
  <c r="W2119" i="43"/>
  <c r="W2145" i="43"/>
  <c r="X2151" i="43"/>
  <c r="W2151" i="43"/>
  <c r="X1714" i="43"/>
  <c r="X1717" i="43"/>
  <c r="X1729" i="43"/>
  <c r="X1731" i="43"/>
  <c r="X1735" i="43"/>
  <c r="X1739" i="43"/>
  <c r="W1772" i="43"/>
  <c r="X1798" i="43"/>
  <c r="W1843" i="43"/>
  <c r="W1844" i="43"/>
  <c r="W1848" i="43"/>
  <c r="X1856" i="43"/>
  <c r="W1865" i="43"/>
  <c r="W1908" i="43"/>
  <c r="W1946" i="43"/>
  <c r="W1962" i="43"/>
  <c r="X2053" i="43"/>
  <c r="W2053" i="43"/>
  <c r="W2076" i="43"/>
  <c r="X2082" i="43"/>
  <c r="W2082" i="43"/>
  <c r="W2108" i="43"/>
  <c r="X2113" i="43"/>
  <c r="W2113" i="43"/>
  <c r="X2143" i="43"/>
  <c r="W2143" i="43"/>
  <c r="W1776" i="43"/>
  <c r="W1784" i="43"/>
  <c r="W1792" i="43"/>
  <c r="X1804" i="43"/>
  <c r="X1808" i="43"/>
  <c r="X1812" i="43"/>
  <c r="X1816" i="43"/>
  <c r="W1831" i="43"/>
  <c r="W1839" i="43"/>
  <c r="W1851" i="43"/>
  <c r="X1852" i="43"/>
  <c r="W1859" i="43"/>
  <c r="X1860" i="43"/>
  <c r="W1873" i="43"/>
  <c r="W1896" i="43"/>
  <c r="W1904" i="43"/>
  <c r="W1912" i="43"/>
  <c r="W1920" i="43"/>
  <c r="W1928" i="43"/>
  <c r="X1933" i="43"/>
  <c r="X1940" i="43"/>
  <c r="W1945" i="43"/>
  <c r="W1953" i="43"/>
  <c r="W1961" i="43"/>
  <c r="W1969" i="43"/>
  <c r="W1986" i="43"/>
  <c r="W1988" i="43"/>
  <c r="W2002" i="43"/>
  <c r="W2024" i="43"/>
  <c r="W1981" i="43"/>
  <c r="W1996" i="43"/>
  <c r="W2006" i="43"/>
  <c r="W2018" i="43"/>
  <c r="W2023" i="43"/>
  <c r="W2025" i="43"/>
  <c r="V5271" i="43"/>
  <c r="V5281" i="43"/>
  <c r="V5283" i="43"/>
  <c r="V5263" i="43"/>
  <c r="W1536" i="43"/>
  <c r="W1542" i="43"/>
  <c r="W1597" i="43"/>
  <c r="W1608" i="43"/>
  <c r="W1613" i="43"/>
  <c r="W1616" i="43"/>
  <c r="W1619" i="43"/>
  <c r="W1623" i="43"/>
  <c r="W1663" i="43"/>
  <c r="W1672" i="43"/>
  <c r="W1680" i="43"/>
  <c r="V5261" i="43"/>
  <c r="V5264" i="43"/>
  <c r="V5269" i="43"/>
  <c r="V5276" i="43"/>
  <c r="V5286" i="43"/>
  <c r="W1534" i="43"/>
  <c r="X1546" i="43"/>
  <c r="W1564" i="43"/>
  <c r="W1568" i="43"/>
  <c r="W1579" i="43"/>
  <c r="W1599" i="43"/>
  <c r="W1607" i="43"/>
  <c r="W1610" i="43"/>
  <c r="W1615" i="43"/>
  <c r="W1622" i="43"/>
  <c r="W1674" i="43"/>
  <c r="X1675" i="43"/>
  <c r="W1682" i="43"/>
  <c r="X1683" i="43"/>
  <c r="W1700" i="43"/>
  <c r="W1710" i="43"/>
  <c r="W1713" i="43"/>
  <c r="V5262" i="43"/>
  <c r="V5267" i="43"/>
  <c r="V5270" i="43"/>
  <c r="V5279" i="43"/>
  <c r="V5287" i="43"/>
  <c r="X1544" i="43"/>
  <c r="W1552" i="43"/>
  <c r="W1643" i="43"/>
  <c r="W1651" i="43"/>
  <c r="W1659" i="43"/>
  <c r="X1669" i="43"/>
  <c r="X1677" i="43"/>
  <c r="W1696" i="43"/>
  <c r="V5260" i="43"/>
  <c r="V5265" i="43"/>
  <c r="V5268" i="43"/>
  <c r="V5277" i="43"/>
  <c r="V5282" i="43"/>
  <c r="V5285" i="43"/>
  <c r="V5280" i="43"/>
  <c r="V5284" i="43"/>
  <c r="V5288" i="43"/>
  <c r="X2210" i="43"/>
  <c r="X5261" i="43" s="1"/>
  <c r="X2212" i="43"/>
  <c r="X2214" i="43"/>
  <c r="X2216" i="43"/>
  <c r="X2218" i="43"/>
  <c r="X2220" i="43"/>
  <c r="X2222" i="43"/>
  <c r="X2224" i="43"/>
  <c r="X2228" i="43"/>
  <c r="X2230" i="43"/>
  <c r="X2234" i="43"/>
  <c r="W1475" i="43"/>
  <c r="W1478" i="43"/>
  <c r="W1486" i="43"/>
  <c r="X1487" i="43"/>
  <c r="W1488" i="43"/>
  <c r="W1456" i="43"/>
  <c r="X1482" i="43"/>
  <c r="W1447" i="43"/>
  <c r="W1450" i="43"/>
  <c r="W1455" i="43"/>
  <c r="W1458" i="43"/>
  <c r="W1463" i="43"/>
  <c r="W1466" i="43"/>
  <c r="W1471" i="43"/>
  <c r="W1449" i="43"/>
  <c r="W1452" i="43"/>
  <c r="W1457" i="43"/>
  <c r="W1465" i="43"/>
  <c r="W1473" i="43"/>
  <c r="W1481" i="43"/>
  <c r="W1313" i="43"/>
  <c r="W1317" i="43"/>
  <c r="W1321" i="43"/>
  <c r="W1329" i="43"/>
  <c r="W1407" i="43"/>
  <c r="W1423" i="43"/>
  <c r="W1431" i="43"/>
  <c r="W1442" i="43"/>
  <c r="W1320" i="43"/>
  <c r="W1324" i="43"/>
  <c r="W1332" i="43"/>
  <c r="W1336" i="43"/>
  <c r="W1341" i="43"/>
  <c r="W1397" i="43"/>
  <c r="W1311" i="43"/>
  <c r="W1315" i="43"/>
  <c r="W1310" i="43"/>
  <c r="W1314" i="43"/>
  <c r="W1318" i="43"/>
  <c r="W1322" i="43"/>
  <c r="W1326" i="43"/>
  <c r="W1330" i="43"/>
  <c r="W1334" i="43"/>
  <c r="W1337" i="43"/>
  <c r="W1340" i="43"/>
  <c r="W1344" i="43"/>
  <c r="W1345" i="43"/>
  <c r="W1346" i="43"/>
  <c r="W1347" i="43"/>
  <c r="X1357" i="43"/>
  <c r="X1361" i="43"/>
  <c r="X1365" i="43"/>
  <c r="X1369" i="43"/>
  <c r="W1401" i="43"/>
  <c r="W1409" i="43"/>
  <c r="W1417" i="43"/>
  <c r="W1425" i="43"/>
  <c r="W1433" i="43"/>
  <c r="W1177" i="43"/>
  <c r="X1188" i="43"/>
  <c r="W1220" i="43"/>
  <c r="W1228" i="43"/>
  <c r="W1236" i="43"/>
  <c r="W1244" i="43"/>
  <c r="W1252" i="43"/>
  <c r="X1182" i="43"/>
  <c r="W1217" i="43"/>
  <c r="W1222" i="43"/>
  <c r="W1225" i="43"/>
  <c r="W1230" i="43"/>
  <c r="W1233" i="43"/>
  <c r="W1246" i="43"/>
  <c r="W1254" i="43"/>
  <c r="X1186" i="43"/>
  <c r="W1221" i="43"/>
  <c r="W1229" i="43"/>
  <c r="W1234" i="43"/>
  <c r="W1237" i="43"/>
  <c r="W1242" i="43"/>
  <c r="W1245" i="43"/>
  <c r="W1253" i="43"/>
  <c r="W816" i="43"/>
  <c r="W820" i="43"/>
  <c r="W824" i="43"/>
  <c r="W828" i="43"/>
  <c r="W832" i="43"/>
  <c r="W836" i="43"/>
  <c r="W840" i="43"/>
  <c r="W844" i="43"/>
  <c r="W848" i="43"/>
  <c r="W815" i="43"/>
  <c r="W823" i="43"/>
  <c r="W827" i="43"/>
  <c r="W831" i="43"/>
  <c r="W835" i="43"/>
  <c r="W856" i="43"/>
  <c r="X857" i="43"/>
  <c r="W858" i="43"/>
  <c r="W822" i="43"/>
  <c r="W826" i="43"/>
  <c r="W834" i="43"/>
  <c r="W838" i="43"/>
  <c r="W905" i="43"/>
  <c r="W908" i="43"/>
  <c r="W913" i="43"/>
  <c r="W916" i="43"/>
  <c r="W921" i="43"/>
  <c r="W924" i="43"/>
  <c r="W929" i="43"/>
  <c r="W932" i="43"/>
  <c r="W1017" i="43"/>
  <c r="W1025" i="43"/>
  <c r="W1028" i="43"/>
  <c r="W1036" i="43"/>
  <c r="X1037" i="43"/>
  <c r="W1038" i="43"/>
  <c r="W1039" i="43"/>
  <c r="W1043" i="43"/>
  <c r="W1047" i="43"/>
  <c r="W1055" i="43"/>
  <c r="W1063" i="43"/>
  <c r="W1090" i="43"/>
  <c r="W1094" i="43"/>
  <c r="W1098" i="43"/>
  <c r="W870" i="43"/>
  <c r="W931" i="43"/>
  <c r="W950" i="43"/>
  <c r="W952" i="43"/>
  <c r="W954" i="43"/>
  <c r="W956" i="43"/>
  <c r="W958" i="43"/>
  <c r="W960" i="43"/>
  <c r="W962" i="43"/>
  <c r="W964" i="43"/>
  <c r="W966" i="43"/>
  <c r="W968" i="43"/>
  <c r="W970" i="43"/>
  <c r="W972" i="43"/>
  <c r="W974" i="43"/>
  <c r="W976" i="43"/>
  <c r="W978" i="43"/>
  <c r="W980" i="43"/>
  <c r="W982" i="43"/>
  <c r="W984" i="43"/>
  <c r="W986" i="43"/>
  <c r="W991" i="43"/>
  <c r="W993" i="43"/>
  <c r="W995" i="43"/>
  <c r="W998" i="43"/>
  <c r="W1003" i="43"/>
  <c r="W1006" i="43"/>
  <c r="W1011" i="43"/>
  <c r="W1014" i="43"/>
  <c r="W1019" i="43"/>
  <c r="W1022" i="43"/>
  <c r="W1027" i="43"/>
  <c r="W1046" i="43"/>
  <c r="W1050" i="43"/>
  <c r="W1058" i="43"/>
  <c r="W1062" i="43"/>
  <c r="W1066" i="43"/>
  <c r="W1070" i="43"/>
  <c r="W1074" i="43"/>
  <c r="W1085" i="43"/>
  <c r="W1089" i="43"/>
  <c r="W1093" i="43"/>
  <c r="W1101" i="43"/>
  <c r="W1113" i="43"/>
  <c r="W1117" i="43"/>
  <c r="W1121" i="43"/>
  <c r="W865" i="43"/>
  <c r="W881" i="43"/>
  <c r="W887" i="43"/>
  <c r="W891" i="43"/>
  <c r="W897" i="43"/>
  <c r="W904" i="43"/>
  <c r="W912" i="43"/>
  <c r="W917" i="43"/>
  <c r="W920" i="43"/>
  <c r="W933" i="43"/>
  <c r="W997" i="43"/>
  <c r="W1005" i="43"/>
  <c r="W1084" i="43"/>
  <c r="W1092" i="43"/>
  <c r="W1108" i="43"/>
  <c r="W1116" i="43"/>
  <c r="W1127" i="43"/>
  <c r="W859" i="43"/>
  <c r="W862" i="43"/>
  <c r="W877" i="43"/>
  <c r="W878" i="43"/>
  <c r="W911" i="43"/>
  <c r="W919" i="43"/>
  <c r="W994" i="43"/>
  <c r="W999" i="43"/>
  <c r="W1002" i="43"/>
  <c r="W1007" i="43"/>
  <c r="W1010" i="43"/>
  <c r="W1018" i="43"/>
  <c r="W1023" i="43"/>
  <c r="W1026" i="43"/>
  <c r="W1031" i="43"/>
  <c r="W1040" i="43"/>
  <c r="W1044" i="43"/>
  <c r="W1048" i="43"/>
  <c r="W1052" i="43"/>
  <c r="W1056" i="43"/>
  <c r="W1060" i="43"/>
  <c r="W1064" i="43"/>
  <c r="W1068" i="43"/>
  <c r="W1072" i="43"/>
  <c r="W1076" i="43"/>
  <c r="W1083" i="43"/>
  <c r="W1087" i="43"/>
  <c r="W1095" i="43"/>
  <c r="W1103" i="43"/>
  <c r="W1107" i="43"/>
  <c r="W1111" i="43"/>
  <c r="W1115" i="43"/>
  <c r="W1119" i="43"/>
  <c r="W1126" i="43"/>
  <c r="X724" i="43"/>
  <c r="X761" i="43"/>
  <c r="W764" i="43"/>
  <c r="X765" i="43"/>
  <c r="X757" i="43"/>
  <c r="W763" i="43"/>
  <c r="X766" i="43"/>
  <c r="W806" i="43"/>
  <c r="X743" i="43"/>
  <c r="X745" i="43"/>
  <c r="X747" i="43"/>
  <c r="X751" i="43"/>
  <c r="W769" i="43"/>
  <c r="W791" i="43"/>
  <c r="W774" i="43"/>
  <c r="W780" i="43"/>
  <c r="W784" i="43"/>
  <c r="W786" i="43"/>
  <c r="W790" i="43"/>
  <c r="W795" i="43"/>
  <c r="W796" i="43"/>
  <c r="W800" i="43"/>
  <c r="W805" i="43"/>
  <c r="W42" i="43"/>
  <c r="W49" i="43"/>
  <c r="W51" i="43"/>
  <c r="W53" i="43"/>
  <c r="W55" i="43"/>
  <c r="W57" i="43"/>
  <c r="W59" i="43"/>
  <c r="X4" i="43"/>
  <c r="W6" i="43"/>
  <c r="W8" i="43"/>
  <c r="W12" i="43"/>
  <c r="W18" i="43"/>
  <c r="W22" i="43"/>
  <c r="W38" i="43"/>
  <c r="W68" i="43"/>
  <c r="W70" i="43"/>
  <c r="W72" i="43"/>
  <c r="W74" i="43"/>
  <c r="W76" i="43"/>
  <c r="W78" i="43"/>
  <c r="W80" i="43"/>
  <c r="W82" i="43"/>
  <c r="W84" i="43"/>
  <c r="W86" i="43"/>
  <c r="W91" i="43"/>
  <c r="W93" i="43"/>
  <c r="W46" i="43"/>
  <c r="W52" i="43"/>
  <c r="W54" i="43"/>
  <c r="W56" i="43"/>
  <c r="W58" i="43"/>
  <c r="W60" i="43"/>
  <c r="W62" i="43"/>
  <c r="W64" i="43"/>
  <c r="W66" i="43"/>
  <c r="W20" i="43"/>
  <c r="W30" i="43"/>
  <c r="W96" i="43"/>
  <c r="W98" i="43"/>
  <c r="X112" i="43"/>
  <c r="X114" i="43"/>
  <c r="X116" i="43"/>
  <c r="X118" i="43"/>
  <c r="X120" i="43"/>
  <c r="X122" i="43"/>
  <c r="X124" i="43"/>
  <c r="X126" i="43"/>
  <c r="X128" i="43"/>
  <c r="X130" i="43"/>
  <c r="X132" i="43"/>
  <c r="X133" i="43"/>
  <c r="X134" i="43"/>
  <c r="X135" i="43"/>
  <c r="X137" i="43"/>
  <c r="W146" i="43"/>
  <c r="W150" i="43"/>
  <c r="W166" i="43"/>
  <c r="W187" i="43"/>
  <c r="X196" i="43"/>
  <c r="X204" i="43"/>
  <c r="X218" i="43"/>
  <c r="X222" i="43"/>
  <c r="W228" i="43"/>
  <c r="W319" i="43"/>
  <c r="W321" i="43"/>
  <c r="W325" i="43"/>
  <c r="W329" i="43"/>
  <c r="W331" i="43"/>
  <c r="W333" i="43"/>
  <c r="W335" i="43"/>
  <c r="W337" i="43"/>
  <c r="W141" i="43"/>
  <c r="W149" i="43"/>
  <c r="W153" i="43"/>
  <c r="W157" i="43"/>
  <c r="W161" i="43"/>
  <c r="W165" i="43"/>
  <c r="W169" i="43"/>
  <c r="W185" i="43"/>
  <c r="X188" i="43"/>
  <c r="W193" i="43"/>
  <c r="X200" i="43"/>
  <c r="W207" i="43"/>
  <c r="W209" i="43"/>
  <c r="W211" i="43"/>
  <c r="X214" i="43"/>
  <c r="X216" i="43"/>
  <c r="W219" i="43"/>
  <c r="X227" i="43"/>
  <c r="W275" i="43"/>
  <c r="W279" i="43"/>
  <c r="W283" i="43"/>
  <c r="W287" i="43"/>
  <c r="W139" i="43"/>
  <c r="W143" i="43"/>
  <c r="W147" i="43"/>
  <c r="W151" i="43"/>
  <c r="W155" i="43"/>
  <c r="W159" i="43"/>
  <c r="W163" i="43"/>
  <c r="W167" i="43"/>
  <c r="X192" i="43"/>
  <c r="W195" i="43"/>
  <c r="X198" i="43"/>
  <c r="W201" i="43"/>
  <c r="X208" i="43"/>
  <c r="X210" i="43"/>
  <c r="W221" i="43"/>
  <c r="W277" i="43"/>
  <c r="W281" i="43"/>
  <c r="W285" i="43"/>
  <c r="W289" i="43"/>
  <c r="W412" i="43"/>
  <c r="W416" i="43"/>
  <c r="W420" i="43"/>
  <c r="X448" i="43"/>
  <c r="W507" i="43"/>
  <c r="X508" i="43"/>
  <c r="W509" i="43"/>
  <c r="X510" i="43"/>
  <c r="X514" i="43"/>
  <c r="W596" i="43"/>
  <c r="W634" i="43"/>
  <c r="W644" i="43"/>
  <c r="W652" i="43"/>
  <c r="W660" i="43"/>
  <c r="W668" i="43"/>
  <c r="W682" i="43"/>
  <c r="W686" i="43"/>
  <c r="W690" i="43"/>
  <c r="W694" i="43"/>
  <c r="W698" i="43"/>
  <c r="W706" i="43"/>
  <c r="X721" i="43"/>
  <c r="W722" i="43"/>
  <c r="X723" i="43"/>
  <c r="X373" i="43"/>
  <c r="X377" i="43"/>
  <c r="W411" i="43"/>
  <c r="W415" i="43"/>
  <c r="W419" i="43"/>
  <c r="W423" i="43"/>
  <c r="W511" i="43"/>
  <c r="W515" i="43"/>
  <c r="W566" i="43"/>
  <c r="W570" i="43"/>
  <c r="W574" i="43"/>
  <c r="W578" i="43"/>
  <c r="W582" i="43"/>
  <c r="X593" i="43"/>
  <c r="X597" i="43"/>
  <c r="X601" i="43"/>
  <c r="W629" i="43"/>
  <c r="X635" i="43"/>
  <c r="W648" i="43"/>
  <c r="W697" i="43"/>
  <c r="W701" i="43"/>
  <c r="W713" i="43"/>
  <c r="W340" i="43"/>
  <c r="W348" i="43"/>
  <c r="W350" i="43"/>
  <c r="W352" i="43"/>
  <c r="W354" i="43"/>
  <c r="W356" i="43"/>
  <c r="W414" i="43"/>
  <c r="W418" i="43"/>
  <c r="W422" i="43"/>
  <c r="W455" i="43"/>
  <c r="W457" i="43"/>
  <c r="W459" i="43"/>
  <c r="W461" i="43"/>
  <c r="W463" i="43"/>
  <c r="W465" i="43"/>
  <c r="W467" i="43"/>
  <c r="W469" i="43"/>
  <c r="W471" i="43"/>
  <c r="W473" i="43"/>
  <c r="W475" i="43"/>
  <c r="W477" i="43"/>
  <c r="W479" i="43"/>
  <c r="W481" i="43"/>
  <c r="W483" i="43"/>
  <c r="W485" i="43"/>
  <c r="W487" i="43"/>
  <c r="W489" i="43"/>
  <c r="W491" i="43"/>
  <c r="W496" i="43"/>
  <c r="W577" i="43"/>
  <c r="W581" i="43"/>
  <c r="W602" i="43"/>
  <c r="W638" i="43"/>
  <c r="W646" i="43"/>
  <c r="W654" i="43"/>
  <c r="W662" i="43"/>
  <c r="W680" i="43"/>
  <c r="W692" i="43"/>
  <c r="W700" i="43"/>
  <c r="W708" i="43"/>
  <c r="W712" i="43"/>
  <c r="X716" i="43"/>
  <c r="W717" i="43"/>
  <c r="W513" i="43"/>
  <c r="W568" i="43"/>
  <c r="W572" i="43"/>
  <c r="X603" i="43"/>
  <c r="W703" i="43"/>
  <c r="W711" i="43"/>
  <c r="W715" i="43"/>
  <c r="X1993" i="43"/>
  <c r="S1993" i="43"/>
  <c r="AD1994" i="43"/>
  <c r="Z1994" i="43"/>
  <c r="AA1994" i="43" s="1"/>
  <c r="X2001" i="43"/>
  <c r="S2001" i="43"/>
  <c r="AD2002" i="43"/>
  <c r="Z2002" i="43"/>
  <c r="AA2002" i="43" s="1"/>
  <c r="X2009" i="43"/>
  <c r="S2009" i="43"/>
  <c r="AD2010" i="43"/>
  <c r="Z2010" i="43"/>
  <c r="AA2010" i="43" s="1"/>
  <c r="X2017" i="43"/>
  <c r="S2017" i="43"/>
  <c r="AD2018" i="43"/>
  <c r="Z2018" i="43"/>
  <c r="AA2018" i="43" s="1"/>
  <c r="X2028" i="43"/>
  <c r="S2028" i="43"/>
  <c r="W1985" i="43"/>
  <c r="X1987" i="43"/>
  <c r="S1987" i="43"/>
  <c r="AD1988" i="43"/>
  <c r="Z1988" i="43"/>
  <c r="AA1988" i="43" s="1"/>
  <c r="AB1994" i="43"/>
  <c r="AC1994" i="43" s="1"/>
  <c r="X1995" i="43"/>
  <c r="S1995" i="43"/>
  <c r="AD1996" i="43"/>
  <c r="Z1996" i="43"/>
  <c r="AA1996" i="43" s="1"/>
  <c r="AB2002" i="43"/>
  <c r="AC2002" i="43" s="1"/>
  <c r="X2003" i="43"/>
  <c r="S2003" i="43"/>
  <c r="AD2004" i="43"/>
  <c r="Z2004" i="43"/>
  <c r="AA2004" i="43" s="1"/>
  <c r="AB2010" i="43"/>
  <c r="AC2010" i="43" s="1"/>
  <c r="X2011" i="43"/>
  <c r="S2011" i="43"/>
  <c r="AD2012" i="43"/>
  <c r="Z2012" i="43"/>
  <c r="AA2012" i="43" s="1"/>
  <c r="AB2018" i="43"/>
  <c r="AC2018" i="43" s="1"/>
  <c r="X2019" i="43"/>
  <c r="S2019" i="43"/>
  <c r="AD2020" i="43"/>
  <c r="Z2020" i="43"/>
  <c r="AA2020" i="43" s="1"/>
  <c r="AD1984" i="43"/>
  <c r="S1985" i="43"/>
  <c r="AB1988" i="43"/>
  <c r="AC1988" i="43" s="1"/>
  <c r="X1989" i="43"/>
  <c r="S1989" i="43"/>
  <c r="AD1990" i="43"/>
  <c r="Z1990" i="43"/>
  <c r="AA1990" i="43" s="1"/>
  <c r="AB1996" i="43"/>
  <c r="AC1996" i="43" s="1"/>
  <c r="X1997" i="43"/>
  <c r="S1997" i="43"/>
  <c r="AD1998" i="43"/>
  <c r="Z1998" i="43"/>
  <c r="AA1998" i="43" s="1"/>
  <c r="P1999" i="43"/>
  <c r="AB2004" i="43"/>
  <c r="AC2004" i="43" s="1"/>
  <c r="X2005" i="43"/>
  <c r="S2005" i="43"/>
  <c r="AD2006" i="43"/>
  <c r="Z2006" i="43"/>
  <c r="AA2006" i="43" s="1"/>
  <c r="P2007" i="43"/>
  <c r="AB2012" i="43"/>
  <c r="AC2012" i="43" s="1"/>
  <c r="X2013" i="43"/>
  <c r="S2013" i="43"/>
  <c r="AD2014" i="43"/>
  <c r="Z2014" i="43"/>
  <c r="AA2014" i="43" s="1"/>
  <c r="P2015" i="43"/>
  <c r="AB2020" i="43"/>
  <c r="AC2020" i="43" s="1"/>
  <c r="X2021" i="43"/>
  <c r="S2021" i="43"/>
  <c r="AD2022" i="43"/>
  <c r="Z2022" i="43"/>
  <c r="AA2022" i="43" s="1"/>
  <c r="P2023" i="43"/>
  <c r="AD2023" i="43"/>
  <c r="Z2023" i="43"/>
  <c r="AA2023" i="43" s="1"/>
  <c r="P2024" i="43"/>
  <c r="AD2024" i="43"/>
  <c r="Z2024" i="43"/>
  <c r="AA2024" i="43" s="1"/>
  <c r="P2025" i="43"/>
  <c r="AD2025" i="43"/>
  <c r="Z2025" i="43"/>
  <c r="AA2025" i="43" s="1"/>
  <c r="P2026" i="43"/>
  <c r="AB1990" i="43"/>
  <c r="AC1990" i="43" s="1"/>
  <c r="X1991" i="43"/>
  <c r="S1991" i="43"/>
  <c r="AD1992" i="43"/>
  <c r="Z1992" i="43"/>
  <c r="AA1992" i="43" s="1"/>
  <c r="P1993" i="43"/>
  <c r="W1993" i="43"/>
  <c r="X1999" i="43"/>
  <c r="S1999" i="43"/>
  <c r="AD2000" i="43"/>
  <c r="Z2000" i="43"/>
  <c r="AA2000" i="43" s="1"/>
  <c r="P2001" i="43"/>
  <c r="W2001" i="43"/>
  <c r="X2007" i="43"/>
  <c r="S2007" i="43"/>
  <c r="AD2008" i="43"/>
  <c r="Z2008" i="43"/>
  <c r="AA2008" i="43" s="1"/>
  <c r="P2009" i="43"/>
  <c r="W2009" i="43"/>
  <c r="X2015" i="43"/>
  <c r="S2015" i="43"/>
  <c r="AD2016" i="43"/>
  <c r="Z2016" i="43"/>
  <c r="AA2016" i="43" s="1"/>
  <c r="P2017" i="43"/>
  <c r="W2017" i="43"/>
  <c r="S2023" i="43"/>
  <c r="S2024" i="43"/>
  <c r="S2025" i="43"/>
  <c r="X2026" i="43"/>
  <c r="S2026" i="43"/>
  <c r="AD2027" i="43"/>
  <c r="Z2027" i="43"/>
  <c r="AA2027" i="43" s="1"/>
  <c r="P2028" i="43"/>
  <c r="W2028" i="43"/>
  <c r="Y5268" i="43"/>
  <c r="AB1535" i="43"/>
  <c r="AC1535" i="43" s="1"/>
  <c r="X1536" i="43"/>
  <c r="AD1536" i="43"/>
  <c r="P1538" i="43"/>
  <c r="AD1539" i="43"/>
  <c r="AB1541" i="43"/>
  <c r="AC1541" i="43" s="1"/>
  <c r="X1542" i="43"/>
  <c r="P1544" i="43"/>
  <c r="P1568" i="43"/>
  <c r="S1574" i="43"/>
  <c r="AD1535" i="43"/>
  <c r="P1534" i="43"/>
  <c r="Z1536" i="43"/>
  <c r="AA1536" i="43" s="1"/>
  <c r="S1538" i="43"/>
  <c r="P1540" i="43"/>
  <c r="Z1541" i="43"/>
  <c r="AA1541" i="43" s="1"/>
  <c r="S1544" i="43"/>
  <c r="P1546" i="43"/>
  <c r="Z1550" i="43"/>
  <c r="AA1550" i="43" s="1"/>
  <c r="P1552" i="43"/>
  <c r="P1556" i="43"/>
  <c r="P1560" i="43"/>
  <c r="P1564" i="43"/>
  <c r="Z1573" i="43"/>
  <c r="AA1573" i="43" s="1"/>
  <c r="W1575" i="43"/>
  <c r="X1538" i="43"/>
  <c r="X1534" i="43"/>
  <c r="P1536" i="43"/>
  <c r="X1540" i="43"/>
  <c r="AD1540" i="43"/>
  <c r="P1542" i="43"/>
  <c r="W1551" i="43"/>
  <c r="W1569" i="43"/>
  <c r="X1849" i="43"/>
  <c r="S1849" i="43"/>
  <c r="P1849" i="43"/>
  <c r="S1820" i="43"/>
  <c r="X1820" i="43"/>
  <c r="P1823" i="43"/>
  <c r="S1824" i="43"/>
  <c r="X1824" i="43"/>
  <c r="S1828" i="43"/>
  <c r="X1828" i="43"/>
  <c r="P1831" i="43"/>
  <c r="S1832" i="43"/>
  <c r="X1832" i="43"/>
  <c r="P1835" i="43"/>
  <c r="S1836" i="43"/>
  <c r="X1836" i="43"/>
  <c r="P1839" i="43"/>
  <c r="S1840" i="43"/>
  <c r="X1840" i="43"/>
  <c r="P1843" i="43"/>
  <c r="X1843" i="43"/>
  <c r="P1845" i="43"/>
  <c r="X1845" i="43"/>
  <c r="P1848" i="43"/>
  <c r="W1804" i="43"/>
  <c r="W1806" i="43"/>
  <c r="W1808" i="43"/>
  <c r="W1810" i="43"/>
  <c r="W1812" i="43"/>
  <c r="W1814" i="43"/>
  <c r="W1816" i="43"/>
  <c r="W1818" i="43"/>
  <c r="AD1819" i="43"/>
  <c r="AD1820" i="43"/>
  <c r="Z1820" i="43"/>
  <c r="AA1820" i="43" s="1"/>
  <c r="X1823" i="43"/>
  <c r="S1823" i="43"/>
  <c r="AD1823" i="43"/>
  <c r="AD1824" i="43"/>
  <c r="Z1824" i="43"/>
  <c r="AA1824" i="43" s="1"/>
  <c r="X1827" i="43"/>
  <c r="S1827" i="43"/>
  <c r="AD1827" i="43"/>
  <c r="AD1828" i="43"/>
  <c r="Z1828" i="43"/>
  <c r="AA1828" i="43" s="1"/>
  <c r="X1831" i="43"/>
  <c r="S1831" i="43"/>
  <c r="AD1831" i="43"/>
  <c r="AD1832" i="43"/>
  <c r="Z1832" i="43"/>
  <c r="AA1832" i="43" s="1"/>
  <c r="X1835" i="43"/>
  <c r="S1835" i="43"/>
  <c r="AD1835" i="43"/>
  <c r="AD1836" i="43"/>
  <c r="Z1836" i="43"/>
  <c r="AA1836" i="43" s="1"/>
  <c r="X1839" i="43"/>
  <c r="S1839" i="43"/>
  <c r="AD1839" i="43"/>
  <c r="AD1840" i="43"/>
  <c r="Z1840" i="43"/>
  <c r="AA1840" i="43" s="1"/>
  <c r="S1843" i="43"/>
  <c r="AD1843" i="43"/>
  <c r="Z1843" i="43"/>
  <c r="AA1843" i="43" s="1"/>
  <c r="S1845" i="43"/>
  <c r="AD1845" i="43"/>
  <c r="Z1845" i="43"/>
  <c r="AA1845" i="43" s="1"/>
  <c r="X1848" i="43"/>
  <c r="S1848" i="43"/>
  <c r="AD1848" i="43"/>
  <c r="S1804" i="43"/>
  <c r="Z1805" i="43"/>
  <c r="AA1805" i="43" s="1"/>
  <c r="S1806" i="43"/>
  <c r="Z1807" i="43"/>
  <c r="AA1807" i="43" s="1"/>
  <c r="S1808" i="43"/>
  <c r="Z1809" i="43"/>
  <c r="AA1809" i="43" s="1"/>
  <c r="S1810" i="43"/>
  <c r="Z1811" i="43"/>
  <c r="AA1811" i="43" s="1"/>
  <c r="S1812" i="43"/>
  <c r="Z1813" i="43"/>
  <c r="AA1813" i="43" s="1"/>
  <c r="S1814" i="43"/>
  <c r="Z1815" i="43"/>
  <c r="AA1815" i="43" s="1"/>
  <c r="S1816" i="43"/>
  <c r="Z1817" i="43"/>
  <c r="AA1817" i="43" s="1"/>
  <c r="S1818" i="43"/>
  <c r="Z1819" i="43"/>
  <c r="AA1819" i="43" s="1"/>
  <c r="S1822" i="43"/>
  <c r="X1822" i="43"/>
  <c r="Z1823" i="43"/>
  <c r="AA1823" i="43" s="1"/>
  <c r="S1826" i="43"/>
  <c r="X1826" i="43"/>
  <c r="Z1827" i="43"/>
  <c r="AA1827" i="43" s="1"/>
  <c r="S1830" i="43"/>
  <c r="X1830" i="43"/>
  <c r="Z1831" i="43"/>
  <c r="AA1831" i="43" s="1"/>
  <c r="S1834" i="43"/>
  <c r="X1834" i="43"/>
  <c r="Z1835" i="43"/>
  <c r="AA1835" i="43" s="1"/>
  <c r="S1838" i="43"/>
  <c r="X1838" i="43"/>
  <c r="Z1839" i="43"/>
  <c r="AA1839" i="43" s="1"/>
  <c r="S1842" i="43"/>
  <c r="X1842" i="43"/>
  <c r="S1847" i="43"/>
  <c r="X1847" i="43"/>
  <c r="Z1848" i="43"/>
  <c r="AA1848" i="43" s="1"/>
  <c r="M5268" i="43"/>
  <c r="L5283" i="43"/>
  <c r="W1820" i="43"/>
  <c r="AB1820" i="43"/>
  <c r="AC1820" i="43" s="1"/>
  <c r="X1821" i="43"/>
  <c r="S1821" i="43"/>
  <c r="AD1821" i="43"/>
  <c r="AD1822" i="43"/>
  <c r="Z1822" i="43"/>
  <c r="AA1822" i="43" s="1"/>
  <c r="W1824" i="43"/>
  <c r="AB1824" i="43"/>
  <c r="AC1824" i="43" s="1"/>
  <c r="X1825" i="43"/>
  <c r="S1825" i="43"/>
  <c r="AD1825" i="43"/>
  <c r="AD1826" i="43"/>
  <c r="Z1826" i="43"/>
  <c r="AA1826" i="43" s="1"/>
  <c r="W1828" i="43"/>
  <c r="AB1828" i="43"/>
  <c r="AC1828" i="43" s="1"/>
  <c r="X1829" i="43"/>
  <c r="S1829" i="43"/>
  <c r="AD1829" i="43"/>
  <c r="AD1830" i="43"/>
  <c r="Z1830" i="43"/>
  <c r="AA1830" i="43" s="1"/>
  <c r="W1832" i="43"/>
  <c r="AB1832" i="43"/>
  <c r="AC1832" i="43" s="1"/>
  <c r="X1833" i="43"/>
  <c r="S1833" i="43"/>
  <c r="AD1833" i="43"/>
  <c r="AD1834" i="43"/>
  <c r="Z1834" i="43"/>
  <c r="AA1834" i="43" s="1"/>
  <c r="W1836" i="43"/>
  <c r="AB1836" i="43"/>
  <c r="AC1836" i="43" s="1"/>
  <c r="X1837" i="43"/>
  <c r="S1837" i="43"/>
  <c r="AD1837" i="43"/>
  <c r="AD1838" i="43"/>
  <c r="Z1838" i="43"/>
  <c r="AA1838" i="43" s="1"/>
  <c r="W1840" i="43"/>
  <c r="AB1840" i="43"/>
  <c r="AC1840" i="43" s="1"/>
  <c r="X1841" i="43"/>
  <c r="S1841" i="43"/>
  <c r="AD1841" i="43"/>
  <c r="AD1842" i="43"/>
  <c r="Z1842" i="43"/>
  <c r="AA1842" i="43" s="1"/>
  <c r="AB1843" i="43"/>
  <c r="AC1843" i="43" s="1"/>
  <c r="AD1844" i="43"/>
  <c r="Z1844" i="43"/>
  <c r="AA1844" i="43" s="1"/>
  <c r="AB1845" i="43"/>
  <c r="AC1845" i="43" s="1"/>
  <c r="X1846" i="43"/>
  <c r="S1846" i="43"/>
  <c r="AD1846" i="43"/>
  <c r="AD1847" i="43"/>
  <c r="Z1847" i="43"/>
  <c r="AA1847" i="43" s="1"/>
  <c r="W1759" i="43"/>
  <c r="W1761" i="43"/>
  <c r="W1763" i="43"/>
  <c r="W1765" i="43"/>
  <c r="W1767" i="43"/>
  <c r="W1769" i="43"/>
  <c r="W1771" i="43"/>
  <c r="W1773" i="43"/>
  <c r="W1775" i="43"/>
  <c r="W1777" i="43"/>
  <c r="W1779" i="43"/>
  <c r="W1781" i="43"/>
  <c r="W1783" i="43"/>
  <c r="W1785" i="43"/>
  <c r="W1787" i="43"/>
  <c r="W1789" i="43"/>
  <c r="W1791" i="43"/>
  <c r="W1793" i="43"/>
  <c r="W1795" i="43"/>
  <c r="W1797" i="43"/>
  <c r="W1802" i="43"/>
  <c r="M5283" i="43"/>
  <c r="X1715" i="43"/>
  <c r="X1719" i="43"/>
  <c r="X1725" i="43"/>
  <c r="AD1728" i="43"/>
  <c r="AD1729" i="43"/>
  <c r="Z1729" i="43"/>
  <c r="AA1729" i="43" s="1"/>
  <c r="W1732" i="43"/>
  <c r="P1732" i="43"/>
  <c r="S1732" i="43"/>
  <c r="AD1735" i="43"/>
  <c r="X1741" i="43"/>
  <c r="AD1744" i="43"/>
  <c r="AD1745" i="43"/>
  <c r="Z1745" i="43"/>
  <c r="AA1745" i="43" s="1"/>
  <c r="W1748" i="43"/>
  <c r="P1748" i="43"/>
  <c r="S1748" i="43"/>
  <c r="AD1751" i="43"/>
  <c r="AD1753" i="43"/>
  <c r="AD1755" i="43"/>
  <c r="AD1756" i="43"/>
  <c r="Z1756" i="43"/>
  <c r="AA1756" i="43" s="1"/>
  <c r="Z1714" i="43"/>
  <c r="AA1714" i="43" s="1"/>
  <c r="AD1714" i="43"/>
  <c r="S1715" i="43"/>
  <c r="X1716" i="43"/>
  <c r="Z1718" i="43"/>
  <c r="AA1718" i="43" s="1"/>
  <c r="AD1718" i="43"/>
  <c r="S1719" i="43"/>
  <c r="X1720" i="43"/>
  <c r="X1721" i="43"/>
  <c r="AD1724" i="43"/>
  <c r="S1725" i="43"/>
  <c r="AD1725" i="43"/>
  <c r="Z1725" i="43"/>
  <c r="AA1725" i="43" s="1"/>
  <c r="W1728" i="43"/>
  <c r="P1728" i="43"/>
  <c r="S1728" i="43"/>
  <c r="Z1728" i="43"/>
  <c r="AA1728" i="43" s="1"/>
  <c r="AD1731" i="43"/>
  <c r="Z1735" i="43"/>
  <c r="AA1735" i="43" s="1"/>
  <c r="X1737" i="43"/>
  <c r="AD1740" i="43"/>
  <c r="S1741" i="43"/>
  <c r="AD1741" i="43"/>
  <c r="Z1741" i="43"/>
  <c r="AA1741" i="43" s="1"/>
  <c r="W1744" i="43"/>
  <c r="P1744" i="43"/>
  <c r="S1744" i="43"/>
  <c r="Z1744" i="43"/>
  <c r="AA1744" i="43" s="1"/>
  <c r="AD1747" i="43"/>
  <c r="Z1751" i="43"/>
  <c r="AA1751" i="43" s="1"/>
  <c r="S1753" i="43"/>
  <c r="Z1753" i="43"/>
  <c r="AA1753" i="43" s="1"/>
  <c r="S1755" i="43"/>
  <c r="Z1755" i="43"/>
  <c r="AA1755" i="43" s="1"/>
  <c r="AD1758" i="43"/>
  <c r="Y5261" i="43"/>
  <c r="L5264" i="43"/>
  <c r="Y5265" i="43"/>
  <c r="L5268" i="43"/>
  <c r="Y5269" i="43"/>
  <c r="L5276" i="43"/>
  <c r="P1714" i="43"/>
  <c r="W1714" i="43"/>
  <c r="Z1715" i="43"/>
  <c r="AA1715" i="43" s="1"/>
  <c r="P1718" i="43"/>
  <c r="W1718" i="43"/>
  <c r="Z1719" i="43"/>
  <c r="AA1719" i="43" s="1"/>
  <c r="AD1721" i="43"/>
  <c r="Z1721" i="43"/>
  <c r="AA1721" i="43" s="1"/>
  <c r="W1722" i="43"/>
  <c r="W1724" i="43"/>
  <c r="P1724" i="43"/>
  <c r="S1724" i="43"/>
  <c r="Z1724" i="43"/>
  <c r="AA1724" i="43" s="1"/>
  <c r="P1726" i="43"/>
  <c r="X1726" i="43"/>
  <c r="AD1727" i="43"/>
  <c r="P1729" i="43"/>
  <c r="W1729" i="43"/>
  <c r="AB1729" i="43"/>
  <c r="AC1729" i="43" s="1"/>
  <c r="Z1731" i="43"/>
  <c r="AA1731" i="43" s="1"/>
  <c r="X1732" i="43"/>
  <c r="AD1737" i="43"/>
  <c r="Z1737" i="43"/>
  <c r="AA1737" i="43" s="1"/>
  <c r="W1738" i="43"/>
  <c r="W1740" i="43"/>
  <c r="P1740" i="43"/>
  <c r="S1740" i="43"/>
  <c r="Z1740" i="43"/>
  <c r="AA1740" i="43" s="1"/>
  <c r="P1742" i="43"/>
  <c r="X1742" i="43"/>
  <c r="AD1743" i="43"/>
  <c r="P1745" i="43"/>
  <c r="W1745" i="43"/>
  <c r="AB1745" i="43"/>
  <c r="AC1745" i="43" s="1"/>
  <c r="Z1747" i="43"/>
  <c r="AA1747" i="43" s="1"/>
  <c r="X1748" i="43"/>
  <c r="P1754" i="43"/>
  <c r="P1756" i="43"/>
  <c r="W1756" i="43"/>
  <c r="AB1756" i="43"/>
  <c r="AC1756" i="43" s="1"/>
  <c r="Z1758" i="43"/>
  <c r="AA1758" i="43" s="1"/>
  <c r="M5260" i="43"/>
  <c r="P1715" i="43"/>
  <c r="P1719" i="43"/>
  <c r="P1722" i="43"/>
  <c r="X1722" i="43"/>
  <c r="AD1723" i="43"/>
  <c r="P1725" i="43"/>
  <c r="AB1725" i="43"/>
  <c r="AC1725" i="43" s="1"/>
  <c r="X1728" i="43"/>
  <c r="AD1733" i="43"/>
  <c r="Z1733" i="43"/>
  <c r="AA1733" i="43" s="1"/>
  <c r="W1734" i="43"/>
  <c r="W1736" i="43"/>
  <c r="P1736" i="43"/>
  <c r="S1736" i="43"/>
  <c r="P1738" i="43"/>
  <c r="X1738" i="43"/>
  <c r="AD1739" i="43"/>
  <c r="P1741" i="43"/>
  <c r="AB1741" i="43"/>
  <c r="AC1741" i="43" s="1"/>
  <c r="X1744" i="43"/>
  <c r="AD1749" i="43"/>
  <c r="Z1749" i="43"/>
  <c r="AA1749" i="43" s="1"/>
  <c r="W1750" i="43"/>
  <c r="W1752" i="43"/>
  <c r="P1752" i="43"/>
  <c r="S1752" i="43"/>
  <c r="X1753" i="43"/>
  <c r="S1754" i="43"/>
  <c r="X1755" i="43"/>
  <c r="S1539" i="43"/>
  <c r="X1539" i="43"/>
  <c r="S1545" i="43"/>
  <c r="X1545" i="43"/>
  <c r="S1553" i="43"/>
  <c r="X1553" i="43"/>
  <c r="S1557" i="43"/>
  <c r="X1557" i="43"/>
  <c r="P1561" i="43"/>
  <c r="X1561" i="43"/>
  <c r="S1561" i="43"/>
  <c r="X1562" i="43"/>
  <c r="S1562" i="43"/>
  <c r="W1562" i="43"/>
  <c r="P1562" i="43"/>
  <c r="AD1563" i="43"/>
  <c r="Z1563" i="43"/>
  <c r="AA1563" i="43" s="1"/>
  <c r="AB1563" i="43"/>
  <c r="AC1563" i="43" s="1"/>
  <c r="AB1570" i="43"/>
  <c r="AC1570" i="43" s="1"/>
  <c r="Z1570" i="43"/>
  <c r="AA1570" i="43" s="1"/>
  <c r="Z1534" i="43"/>
  <c r="AA1534" i="43" s="1"/>
  <c r="W1535" i="43"/>
  <c r="S1537" i="43"/>
  <c r="X1537" i="43"/>
  <c r="AD1538" i="43"/>
  <c r="Z1542" i="43"/>
  <c r="AA1542" i="43" s="1"/>
  <c r="W1543" i="43"/>
  <c r="AD1544" i="43"/>
  <c r="Z1548" i="43"/>
  <c r="AA1548" i="43" s="1"/>
  <c r="W1549" i="43"/>
  <c r="AD1550" i="43"/>
  <c r="Z1554" i="43"/>
  <c r="AA1554" i="43" s="1"/>
  <c r="Z1558" i="43"/>
  <c r="AA1558" i="43" s="1"/>
  <c r="AB1566" i="43"/>
  <c r="AC1566" i="43" s="1"/>
  <c r="Z1566" i="43"/>
  <c r="AA1566" i="43" s="1"/>
  <c r="AD1570" i="43"/>
  <c r="S1535" i="43"/>
  <c r="X1535" i="43"/>
  <c r="S1543" i="43"/>
  <c r="X1543" i="43"/>
  <c r="S1549" i="43"/>
  <c r="X1549" i="43"/>
  <c r="X1554" i="43"/>
  <c r="S1554" i="43"/>
  <c r="W1554" i="43"/>
  <c r="P1554" i="43"/>
  <c r="AD1554" i="43"/>
  <c r="X1558" i="43"/>
  <c r="S1558" i="43"/>
  <c r="W1558" i="43"/>
  <c r="P1558" i="43"/>
  <c r="AD1558" i="43"/>
  <c r="AB1562" i="43"/>
  <c r="AC1562" i="43" s="1"/>
  <c r="Z1562" i="43"/>
  <c r="AA1562" i="43" s="1"/>
  <c r="X1570" i="43"/>
  <c r="S1570" i="43"/>
  <c r="W1570" i="43"/>
  <c r="P1570" i="43"/>
  <c r="AD1571" i="43"/>
  <c r="Z1571" i="43"/>
  <c r="AA1571" i="43" s="1"/>
  <c r="AB1571" i="43"/>
  <c r="AC1571" i="43" s="1"/>
  <c r="AB1574" i="43"/>
  <c r="AC1574" i="43" s="1"/>
  <c r="Z1574" i="43"/>
  <c r="AA1574" i="43" s="1"/>
  <c r="AD1534" i="43"/>
  <c r="Z1538" i="43"/>
  <c r="AA1538" i="43" s="1"/>
  <c r="W1539" i="43"/>
  <c r="S1541" i="43"/>
  <c r="X1541" i="43"/>
  <c r="AD1542" i="43"/>
  <c r="Z1544" i="43"/>
  <c r="AA1544" i="43" s="1"/>
  <c r="W1545" i="43"/>
  <c r="S1547" i="43"/>
  <c r="X1547" i="43"/>
  <c r="AD1548" i="43"/>
  <c r="AD1551" i="43"/>
  <c r="Z1551" i="43"/>
  <c r="AA1551" i="43" s="1"/>
  <c r="AB1551" i="43"/>
  <c r="AC1551" i="43" s="1"/>
  <c r="W1553" i="43"/>
  <c r="AD1555" i="43"/>
  <c r="Z1555" i="43"/>
  <c r="AA1555" i="43" s="1"/>
  <c r="AB1555" i="43"/>
  <c r="AC1555" i="43" s="1"/>
  <c r="W1557" i="43"/>
  <c r="AD1559" i="43"/>
  <c r="Z1559" i="43"/>
  <c r="AA1559" i="43" s="1"/>
  <c r="AB1559" i="43"/>
  <c r="AC1559" i="43" s="1"/>
  <c r="W1561" i="43"/>
  <c r="AD1562" i="43"/>
  <c r="X1566" i="43"/>
  <c r="S1566" i="43"/>
  <c r="W1566" i="43"/>
  <c r="P1566" i="43"/>
  <c r="AD1567" i="43"/>
  <c r="Z1567" i="43"/>
  <c r="AA1567" i="43" s="1"/>
  <c r="AB1567" i="43"/>
  <c r="AC1567" i="43" s="1"/>
  <c r="AD1574" i="43"/>
  <c r="P1576" i="43"/>
  <c r="W1576" i="43"/>
  <c r="S1576" i="43"/>
  <c r="X1569" i="43"/>
  <c r="X1565" i="43"/>
  <c r="S1569" i="43"/>
  <c r="X1573" i="43"/>
  <c r="P1573" i="43"/>
  <c r="W1544" i="43"/>
  <c r="W1546" i="43"/>
  <c r="W1548" i="43"/>
  <c r="W1550" i="43"/>
  <c r="X1552" i="43"/>
  <c r="S1552" i="43"/>
  <c r="AD1552" i="43"/>
  <c r="AD1553" i="43"/>
  <c r="Z1553" i="43"/>
  <c r="AA1553" i="43" s="1"/>
  <c r="W1555" i="43"/>
  <c r="X1556" i="43"/>
  <c r="S1556" i="43"/>
  <c r="AD1556" i="43"/>
  <c r="AD1557" i="43"/>
  <c r="Z1557" i="43"/>
  <c r="AA1557" i="43" s="1"/>
  <c r="W1559" i="43"/>
  <c r="X1560" i="43"/>
  <c r="S1560" i="43"/>
  <c r="AD1560" i="43"/>
  <c r="AD1561" i="43"/>
  <c r="Z1561" i="43"/>
  <c r="AA1561" i="43" s="1"/>
  <c r="W1563" i="43"/>
  <c r="X1564" i="43"/>
  <c r="S1564" i="43"/>
  <c r="AD1564" i="43"/>
  <c r="AD1565" i="43"/>
  <c r="Z1565" i="43"/>
  <c r="AA1565" i="43" s="1"/>
  <c r="W1567" i="43"/>
  <c r="X1568" i="43"/>
  <c r="S1568" i="43"/>
  <c r="AD1568" i="43"/>
  <c r="AD1569" i="43"/>
  <c r="Z1569" i="43"/>
  <c r="AA1569" i="43" s="1"/>
  <c r="W1571" i="43"/>
  <c r="X1572" i="43"/>
  <c r="S1572" i="43"/>
  <c r="AD1572" i="43"/>
  <c r="W1573" i="43"/>
  <c r="X1574" i="43"/>
  <c r="P1574" i="43"/>
  <c r="Z1575" i="43"/>
  <c r="AA1575" i="43" s="1"/>
  <c r="P1577" i="43"/>
  <c r="S1578" i="43"/>
  <c r="X1578" i="43"/>
  <c r="S1565" i="43"/>
  <c r="AD1575" i="43"/>
  <c r="AD1576" i="43"/>
  <c r="Z1576" i="43"/>
  <c r="AA1576" i="43" s="1"/>
  <c r="Z1545" i="43"/>
  <c r="AA1545" i="43" s="1"/>
  <c r="S1546" i="43"/>
  <c r="Z1547" i="43"/>
  <c r="AA1547" i="43" s="1"/>
  <c r="S1548" i="43"/>
  <c r="Z1549" i="43"/>
  <c r="AA1549" i="43" s="1"/>
  <c r="S1550" i="43"/>
  <c r="S1551" i="43"/>
  <c r="X1551" i="43"/>
  <c r="Z1552" i="43"/>
  <c r="AA1552" i="43" s="1"/>
  <c r="S1555" i="43"/>
  <c r="X1555" i="43"/>
  <c r="Z1556" i="43"/>
  <c r="AA1556" i="43" s="1"/>
  <c r="S1559" i="43"/>
  <c r="X1559" i="43"/>
  <c r="Z1560" i="43"/>
  <c r="AA1560" i="43" s="1"/>
  <c r="S1563" i="43"/>
  <c r="X1563" i="43"/>
  <c r="Z1564" i="43"/>
  <c r="AA1564" i="43" s="1"/>
  <c r="S1567" i="43"/>
  <c r="X1567" i="43"/>
  <c r="Z1568" i="43"/>
  <c r="AA1568" i="43" s="1"/>
  <c r="S1571" i="43"/>
  <c r="X1571" i="43"/>
  <c r="AD1573" i="43"/>
  <c r="X1575" i="43"/>
  <c r="P1575" i="43"/>
  <c r="AB1576" i="43"/>
  <c r="AC1576" i="43" s="1"/>
  <c r="X1577" i="43"/>
  <c r="S1577" i="43"/>
  <c r="AD1577" i="43"/>
  <c r="AD1578" i="43"/>
  <c r="Z1578" i="43"/>
  <c r="AA1578" i="43" s="1"/>
  <c r="W1355" i="43"/>
  <c r="W1357" i="43"/>
  <c r="W1359" i="43"/>
  <c r="W1361" i="43"/>
  <c r="W1363" i="43"/>
  <c r="W1365" i="43"/>
  <c r="W1367" i="43"/>
  <c r="W1369" i="43"/>
  <c r="AD1370" i="43"/>
  <c r="AD1371" i="43"/>
  <c r="Z1371" i="43"/>
  <c r="AA1371" i="43" s="1"/>
  <c r="X1374" i="43"/>
  <c r="S1374" i="43"/>
  <c r="AD1374" i="43"/>
  <c r="AD1375" i="43"/>
  <c r="Z1375" i="43"/>
  <c r="AA1375" i="43" s="1"/>
  <c r="X1378" i="43"/>
  <c r="S1378" i="43"/>
  <c r="AD1378" i="43"/>
  <c r="AD1379" i="43"/>
  <c r="Z1379" i="43"/>
  <c r="AA1379" i="43" s="1"/>
  <c r="X1382" i="43"/>
  <c r="S1382" i="43"/>
  <c r="AD1382" i="43"/>
  <c r="AD1383" i="43"/>
  <c r="Z1383" i="43"/>
  <c r="AA1383" i="43" s="1"/>
  <c r="X1386" i="43"/>
  <c r="S1386" i="43"/>
  <c r="AD1386" i="43"/>
  <c r="AD1387" i="43"/>
  <c r="Z1387" i="43"/>
  <c r="AA1387" i="43" s="1"/>
  <c r="X1390" i="43"/>
  <c r="S1390" i="43"/>
  <c r="AD1390" i="43"/>
  <c r="AD1391" i="43"/>
  <c r="Z1391" i="43"/>
  <c r="AA1391" i="43" s="1"/>
  <c r="Z1393" i="43"/>
  <c r="AA1393" i="43" s="1"/>
  <c r="AD1394" i="43"/>
  <c r="W1395" i="43"/>
  <c r="S1396" i="43"/>
  <c r="X1396" i="43"/>
  <c r="Z1397" i="43"/>
  <c r="AA1397" i="43" s="1"/>
  <c r="Z1354" i="43"/>
  <c r="AA1354" i="43" s="1"/>
  <c r="S1355" i="43"/>
  <c r="Z1356" i="43"/>
  <c r="AA1356" i="43" s="1"/>
  <c r="S1357" i="43"/>
  <c r="Z1358" i="43"/>
  <c r="AA1358" i="43" s="1"/>
  <c r="S1359" i="43"/>
  <c r="Z1360" i="43"/>
  <c r="AA1360" i="43" s="1"/>
  <c r="S1361" i="43"/>
  <c r="Z1362" i="43"/>
  <c r="AA1362" i="43" s="1"/>
  <c r="S1363" i="43"/>
  <c r="Z1364" i="43"/>
  <c r="AA1364" i="43" s="1"/>
  <c r="S1365" i="43"/>
  <c r="Z1366" i="43"/>
  <c r="AA1366" i="43" s="1"/>
  <c r="S1367" i="43"/>
  <c r="Z1368" i="43"/>
  <c r="AA1368" i="43" s="1"/>
  <c r="S1369" i="43"/>
  <c r="Z1370" i="43"/>
  <c r="AA1370" i="43" s="1"/>
  <c r="S1373" i="43"/>
  <c r="X1373" i="43"/>
  <c r="Z1374" i="43"/>
  <c r="AA1374" i="43" s="1"/>
  <c r="S1377" i="43"/>
  <c r="X1377" i="43"/>
  <c r="Z1378" i="43"/>
  <c r="AA1378" i="43" s="1"/>
  <c r="S1381" i="43"/>
  <c r="X1381" i="43"/>
  <c r="Z1382" i="43"/>
  <c r="AA1382" i="43" s="1"/>
  <c r="S1385" i="43"/>
  <c r="X1385" i="43"/>
  <c r="Z1386" i="43"/>
  <c r="AA1386" i="43" s="1"/>
  <c r="S1389" i="43"/>
  <c r="X1389" i="43"/>
  <c r="Z1390" i="43"/>
  <c r="AA1390" i="43" s="1"/>
  <c r="X1393" i="43"/>
  <c r="P1393" i="43"/>
  <c r="Z1394" i="43"/>
  <c r="AA1394" i="43" s="1"/>
  <c r="AD1395" i="43"/>
  <c r="AD1396" i="43"/>
  <c r="Z1396" i="43"/>
  <c r="AA1396" i="43" s="1"/>
  <c r="W1371" i="43"/>
  <c r="AB1371" i="43"/>
  <c r="AC1371" i="43" s="1"/>
  <c r="X1372" i="43"/>
  <c r="S1372" i="43"/>
  <c r="AD1372" i="43"/>
  <c r="AD1373" i="43"/>
  <c r="Z1373" i="43"/>
  <c r="AA1373" i="43" s="1"/>
  <c r="W1375" i="43"/>
  <c r="AB1375" i="43"/>
  <c r="AC1375" i="43" s="1"/>
  <c r="X1376" i="43"/>
  <c r="S1376" i="43"/>
  <c r="AD1376" i="43"/>
  <c r="AD1377" i="43"/>
  <c r="Z1377" i="43"/>
  <c r="AA1377" i="43" s="1"/>
  <c r="W1379" i="43"/>
  <c r="AB1379" i="43"/>
  <c r="AC1379" i="43" s="1"/>
  <c r="X1380" i="43"/>
  <c r="S1380" i="43"/>
  <c r="AD1380" i="43"/>
  <c r="AD1381" i="43"/>
  <c r="Z1381" i="43"/>
  <c r="AA1381" i="43" s="1"/>
  <c r="W1383" i="43"/>
  <c r="AB1383" i="43"/>
  <c r="AC1383" i="43" s="1"/>
  <c r="X1384" i="43"/>
  <c r="S1384" i="43"/>
  <c r="AD1384" i="43"/>
  <c r="AD1385" i="43"/>
  <c r="Z1385" i="43"/>
  <c r="AA1385" i="43" s="1"/>
  <c r="W1387" i="43"/>
  <c r="AB1387" i="43"/>
  <c r="AC1387" i="43" s="1"/>
  <c r="X1388" i="43"/>
  <c r="S1388" i="43"/>
  <c r="AD1388" i="43"/>
  <c r="AD1389" i="43"/>
  <c r="Z1389" i="43"/>
  <c r="AA1389" i="43" s="1"/>
  <c r="W1391" i="43"/>
  <c r="AB1391" i="43"/>
  <c r="AC1391" i="43" s="1"/>
  <c r="X1392" i="43"/>
  <c r="S1392" i="43"/>
  <c r="AD1392" i="43"/>
  <c r="W1393" i="43"/>
  <c r="X1394" i="43"/>
  <c r="P1394" i="43"/>
  <c r="Z1395" i="43"/>
  <c r="AA1395" i="43" s="1"/>
  <c r="P1397" i="43"/>
  <c r="S1398" i="43"/>
  <c r="X1398" i="43"/>
  <c r="S1371" i="43"/>
  <c r="X1371" i="43"/>
  <c r="S1375" i="43"/>
  <c r="X1375" i="43"/>
  <c r="S1379" i="43"/>
  <c r="X1379" i="43"/>
  <c r="S1383" i="43"/>
  <c r="X1383" i="43"/>
  <c r="S1387" i="43"/>
  <c r="X1387" i="43"/>
  <c r="S1391" i="43"/>
  <c r="X1391" i="43"/>
  <c r="AD1393" i="43"/>
  <c r="X1395" i="43"/>
  <c r="P1395" i="43"/>
  <c r="X1397" i="43"/>
  <c r="S1397" i="43"/>
  <c r="AD1397" i="43"/>
  <c r="AD1398" i="43"/>
  <c r="Z1398" i="43"/>
  <c r="AA1398" i="43" s="1"/>
  <c r="P1337" i="43"/>
  <c r="P1339" i="43"/>
  <c r="P1341" i="43"/>
  <c r="S1342" i="43"/>
  <c r="X1342" i="43"/>
  <c r="P1343" i="43"/>
  <c r="Z1343" i="43"/>
  <c r="AA1343" i="43" s="1"/>
  <c r="S1344" i="43"/>
  <c r="X1344" i="43"/>
  <c r="P1345" i="43"/>
  <c r="Z1345" i="43"/>
  <c r="AA1345" i="43" s="1"/>
  <c r="S1346" i="43"/>
  <c r="X1346" i="43"/>
  <c r="P1347" i="43"/>
  <c r="Z1347" i="43"/>
  <c r="AA1347" i="43" s="1"/>
  <c r="Z1348" i="43"/>
  <c r="AA1348" i="43" s="1"/>
  <c r="Z1349" i="43"/>
  <c r="AA1349" i="43" s="1"/>
  <c r="Z1350" i="43"/>
  <c r="AA1350" i="43" s="1"/>
  <c r="S1351" i="43"/>
  <c r="X1351" i="43"/>
  <c r="P1352" i="43"/>
  <c r="Z1352" i="43"/>
  <c r="AA1352" i="43" s="1"/>
  <c r="S1353" i="43"/>
  <c r="X1353" i="43"/>
  <c r="W1265" i="43"/>
  <c r="W1267" i="43"/>
  <c r="W1269" i="43"/>
  <c r="X1272" i="43"/>
  <c r="S1272" i="43"/>
  <c r="AD1272" i="43"/>
  <c r="AD1273" i="43"/>
  <c r="Z1273" i="43"/>
  <c r="AA1273" i="43" s="1"/>
  <c r="X1276" i="43"/>
  <c r="S1276" i="43"/>
  <c r="AD1276" i="43"/>
  <c r="AD1277" i="43"/>
  <c r="Z1277" i="43"/>
  <c r="AA1277" i="43" s="1"/>
  <c r="X1280" i="43"/>
  <c r="S1280" i="43"/>
  <c r="S1283" i="43"/>
  <c r="X1283" i="43"/>
  <c r="S1287" i="43"/>
  <c r="X1287" i="43"/>
  <c r="S1291" i="43"/>
  <c r="X1291" i="43"/>
  <c r="S1295" i="43"/>
  <c r="X1295" i="43"/>
  <c r="S1299" i="43"/>
  <c r="X1299" i="43"/>
  <c r="X1303" i="43"/>
  <c r="P1303" i="43"/>
  <c r="X1304" i="43"/>
  <c r="P1304" i="43"/>
  <c r="W1304" i="43"/>
  <c r="P1264" i="43"/>
  <c r="Z1264" i="43"/>
  <c r="AA1264" i="43" s="1"/>
  <c r="AD1264" i="43"/>
  <c r="S1265" i="43"/>
  <c r="X1265" i="43"/>
  <c r="AB1265" i="43"/>
  <c r="AC1265" i="43" s="1"/>
  <c r="P1266" i="43"/>
  <c r="Z1266" i="43"/>
  <c r="AA1266" i="43" s="1"/>
  <c r="AD1266" i="43"/>
  <c r="S1267" i="43"/>
  <c r="X1267" i="43"/>
  <c r="AB1267" i="43"/>
  <c r="AC1267" i="43" s="1"/>
  <c r="P1268" i="43"/>
  <c r="Z1268" i="43"/>
  <c r="AA1268" i="43" s="1"/>
  <c r="AD1268" i="43"/>
  <c r="S1269" i="43"/>
  <c r="X1269" i="43"/>
  <c r="AB1269" i="43"/>
  <c r="AC1269" i="43" s="1"/>
  <c r="P1270" i="43"/>
  <c r="S1271" i="43"/>
  <c r="X1271" i="43"/>
  <c r="Z1272" i="43"/>
  <c r="AA1272" i="43" s="1"/>
  <c r="P1274" i="43"/>
  <c r="S1275" i="43"/>
  <c r="X1275" i="43"/>
  <c r="Z1276" i="43"/>
  <c r="AA1276" i="43" s="1"/>
  <c r="S1279" i="43"/>
  <c r="X1279" i="43"/>
  <c r="Z1280" i="43"/>
  <c r="AA1280" i="43" s="1"/>
  <c r="AD1281" i="43"/>
  <c r="Z1281" i="43"/>
  <c r="AA1281" i="43" s="1"/>
  <c r="AD1283" i="43"/>
  <c r="Z1283" i="43"/>
  <c r="AA1283" i="43" s="1"/>
  <c r="Z1284" i="43"/>
  <c r="AA1284" i="43" s="1"/>
  <c r="AD1285" i="43"/>
  <c r="Z1285" i="43"/>
  <c r="AA1285" i="43" s="1"/>
  <c r="P1286" i="43"/>
  <c r="AD1287" i="43"/>
  <c r="Z1287" i="43"/>
  <c r="AA1287" i="43" s="1"/>
  <c r="Z1288" i="43"/>
  <c r="AA1288" i="43" s="1"/>
  <c r="AD1289" i="43"/>
  <c r="Z1289" i="43"/>
  <c r="AA1289" i="43" s="1"/>
  <c r="P1290" i="43"/>
  <c r="AD1291" i="43"/>
  <c r="Z1291" i="43"/>
  <c r="AA1291" i="43" s="1"/>
  <c r="Z1292" i="43"/>
  <c r="AA1292" i="43" s="1"/>
  <c r="AD1293" i="43"/>
  <c r="Z1293" i="43"/>
  <c r="AA1293" i="43" s="1"/>
  <c r="P1294" i="43"/>
  <c r="AD1295" i="43"/>
  <c r="Z1295" i="43"/>
  <c r="AA1295" i="43" s="1"/>
  <c r="Z1296" i="43"/>
  <c r="AA1296" i="43" s="1"/>
  <c r="AD1297" i="43"/>
  <c r="Z1297" i="43"/>
  <c r="AA1297" i="43" s="1"/>
  <c r="P1298" i="43"/>
  <c r="AD1299" i="43"/>
  <c r="Z1299" i="43"/>
  <c r="AA1299" i="43" s="1"/>
  <c r="Z1300" i="43"/>
  <c r="AA1300" i="43" s="1"/>
  <c r="AD1301" i="43"/>
  <c r="Z1301" i="43"/>
  <c r="AA1301" i="43" s="1"/>
  <c r="P1302" i="43"/>
  <c r="W1303" i="43"/>
  <c r="W1308" i="43"/>
  <c r="W1264" i="43"/>
  <c r="W1266" i="43"/>
  <c r="W1268" i="43"/>
  <c r="X1270" i="43"/>
  <c r="S1270" i="43"/>
  <c r="AD1270" i="43"/>
  <c r="AD1271" i="43"/>
  <c r="Z1271" i="43"/>
  <c r="AA1271" i="43" s="1"/>
  <c r="AB1273" i="43"/>
  <c r="AC1273" i="43" s="1"/>
  <c r="X1274" i="43"/>
  <c r="S1274" i="43"/>
  <c r="AD1274" i="43"/>
  <c r="AD1275" i="43"/>
  <c r="Z1275" i="43"/>
  <c r="AA1275" i="43" s="1"/>
  <c r="AB1277" i="43"/>
  <c r="AC1277" i="43" s="1"/>
  <c r="X1278" i="43"/>
  <c r="S1278" i="43"/>
  <c r="AD1278" i="43"/>
  <c r="AD1279" i="43"/>
  <c r="Z1279" i="43"/>
  <c r="AA1279" i="43" s="1"/>
  <c r="X1282" i="43"/>
  <c r="S1282" i="43"/>
  <c r="AB1282" i="43"/>
  <c r="AC1282" i="43" s="1"/>
  <c r="Z1282" i="43"/>
  <c r="AA1282" i="43" s="1"/>
  <c r="X1284" i="43"/>
  <c r="S1284" i="43"/>
  <c r="W1284" i="43"/>
  <c r="P1284" i="43"/>
  <c r="X1286" i="43"/>
  <c r="S1286" i="43"/>
  <c r="AB1286" i="43"/>
  <c r="AC1286" i="43" s="1"/>
  <c r="Z1286" i="43"/>
  <c r="AA1286" i="43" s="1"/>
  <c r="X1288" i="43"/>
  <c r="S1288" i="43"/>
  <c r="W1288" i="43"/>
  <c r="P1288" i="43"/>
  <c r="X1290" i="43"/>
  <c r="S1290" i="43"/>
  <c r="AB1290" i="43"/>
  <c r="AC1290" i="43" s="1"/>
  <c r="Z1290" i="43"/>
  <c r="AA1290" i="43" s="1"/>
  <c r="X1292" i="43"/>
  <c r="S1292" i="43"/>
  <c r="W1292" i="43"/>
  <c r="P1292" i="43"/>
  <c r="X1294" i="43"/>
  <c r="S1294" i="43"/>
  <c r="AB1294" i="43"/>
  <c r="AC1294" i="43" s="1"/>
  <c r="Z1294" i="43"/>
  <c r="AA1294" i="43" s="1"/>
  <c r="X1296" i="43"/>
  <c r="S1296" i="43"/>
  <c r="W1296" i="43"/>
  <c r="P1296" i="43"/>
  <c r="X1298" i="43"/>
  <c r="S1298" i="43"/>
  <c r="AB1298" i="43"/>
  <c r="AC1298" i="43" s="1"/>
  <c r="Z1298" i="43"/>
  <c r="AA1298" i="43" s="1"/>
  <c r="X1300" i="43"/>
  <c r="S1300" i="43"/>
  <c r="W1300" i="43"/>
  <c r="P1300" i="43"/>
  <c r="X1302" i="43"/>
  <c r="S1302" i="43"/>
  <c r="AB1302" i="43"/>
  <c r="AC1302" i="43" s="1"/>
  <c r="Z1302" i="43"/>
  <c r="AA1302" i="43" s="1"/>
  <c r="S1308" i="43"/>
  <c r="X1308" i="43"/>
  <c r="S1264" i="43"/>
  <c r="Z1265" i="43"/>
  <c r="AA1265" i="43" s="1"/>
  <c r="S1266" i="43"/>
  <c r="Z1267" i="43"/>
  <c r="AA1267" i="43" s="1"/>
  <c r="S1268" i="43"/>
  <c r="Z1269" i="43"/>
  <c r="AA1269" i="43" s="1"/>
  <c r="Z1270" i="43"/>
  <c r="AA1270" i="43" s="1"/>
  <c r="P1272" i="43"/>
  <c r="W1272" i="43"/>
  <c r="S1273" i="43"/>
  <c r="X1273" i="43"/>
  <c r="Z1274" i="43"/>
  <c r="AA1274" i="43" s="1"/>
  <c r="P1276" i="43"/>
  <c r="W1276" i="43"/>
  <c r="S1277" i="43"/>
  <c r="X1277" i="43"/>
  <c r="Z1278" i="43"/>
  <c r="AA1278" i="43" s="1"/>
  <c r="P1280" i="43"/>
  <c r="W1280" i="43"/>
  <c r="AD1280" i="43"/>
  <c r="AB1281" i="43"/>
  <c r="AC1281" i="43" s="1"/>
  <c r="W1283" i="43"/>
  <c r="AD1284" i="43"/>
  <c r="AB1285" i="43"/>
  <c r="AC1285" i="43" s="1"/>
  <c r="W1287" i="43"/>
  <c r="AD1288" i="43"/>
  <c r="AB1289" i="43"/>
  <c r="AC1289" i="43" s="1"/>
  <c r="W1291" i="43"/>
  <c r="AD1292" i="43"/>
  <c r="AB1293" i="43"/>
  <c r="AC1293" i="43" s="1"/>
  <c r="W1295" i="43"/>
  <c r="AD1296" i="43"/>
  <c r="AB1297" i="43"/>
  <c r="AC1297" i="43" s="1"/>
  <c r="W1299" i="43"/>
  <c r="AD1300" i="43"/>
  <c r="AB1301" i="43"/>
  <c r="AC1301" i="43" s="1"/>
  <c r="S1303" i="43"/>
  <c r="S1304" i="43"/>
  <c r="P1306" i="43"/>
  <c r="W1306" i="43"/>
  <c r="S1306" i="43"/>
  <c r="AD1306" i="43"/>
  <c r="Z1306" i="43"/>
  <c r="AA1306" i="43" s="1"/>
  <c r="AB1306" i="43"/>
  <c r="AC1306" i="43" s="1"/>
  <c r="S1281" i="43"/>
  <c r="X1281" i="43"/>
  <c r="S1285" i="43"/>
  <c r="X1285" i="43"/>
  <c r="S1289" i="43"/>
  <c r="X1289" i="43"/>
  <c r="S1293" i="43"/>
  <c r="X1293" i="43"/>
  <c r="S1297" i="43"/>
  <c r="X1297" i="43"/>
  <c r="S1301" i="43"/>
  <c r="X1301" i="43"/>
  <c r="AD1303" i="43"/>
  <c r="X1305" i="43"/>
  <c r="P1305" i="43"/>
  <c r="X1307" i="43"/>
  <c r="S1307" i="43"/>
  <c r="AD1307" i="43"/>
  <c r="AD1308" i="43"/>
  <c r="Z1308" i="43"/>
  <c r="AA1308" i="43" s="1"/>
  <c r="W1258" i="43"/>
  <c r="W1259" i="43"/>
  <c r="W1260" i="43"/>
  <c r="P1220" i="43"/>
  <c r="P1222" i="43"/>
  <c r="P1224" i="43"/>
  <c r="P1226" i="43"/>
  <c r="P1228" i="43"/>
  <c r="P1230" i="43"/>
  <c r="P1232" i="43"/>
  <c r="P1234" i="43"/>
  <c r="P1236" i="43"/>
  <c r="P1238" i="43"/>
  <c r="P1240" i="43"/>
  <c r="P1242" i="43"/>
  <c r="P1244" i="43"/>
  <c r="P1246" i="43"/>
  <c r="P1248" i="43"/>
  <c r="P1250" i="43"/>
  <c r="P1252" i="43"/>
  <c r="P1254" i="43"/>
  <c r="P1256" i="43"/>
  <c r="P1258" i="43"/>
  <c r="X1258" i="43"/>
  <c r="P1259" i="43"/>
  <c r="X1259" i="43"/>
  <c r="P1260" i="43"/>
  <c r="X1260" i="43"/>
  <c r="P1261" i="43"/>
  <c r="P1263" i="43"/>
  <c r="W1174" i="43"/>
  <c r="W1176" i="43"/>
  <c r="S1181" i="43"/>
  <c r="X1181" i="43"/>
  <c r="AD1191" i="43"/>
  <c r="Z1191" i="43"/>
  <c r="AA1191" i="43" s="1"/>
  <c r="AB1191" i="43"/>
  <c r="AC1191" i="43" s="1"/>
  <c r="AD1195" i="43"/>
  <c r="Z1195" i="43"/>
  <c r="AA1195" i="43" s="1"/>
  <c r="AB1195" i="43"/>
  <c r="AC1195" i="43" s="1"/>
  <c r="AD1199" i="43"/>
  <c r="Z1199" i="43"/>
  <c r="AA1199" i="43" s="1"/>
  <c r="AB1199" i="43"/>
  <c r="AC1199" i="43" s="1"/>
  <c r="AD1203" i="43"/>
  <c r="Z1203" i="43"/>
  <c r="AA1203" i="43" s="1"/>
  <c r="AB1203" i="43"/>
  <c r="AC1203" i="43" s="1"/>
  <c r="X1210" i="43"/>
  <c r="S1210" i="43"/>
  <c r="W1210" i="43"/>
  <c r="P1210" i="43"/>
  <c r="S1174" i="43"/>
  <c r="X1174" i="43"/>
  <c r="Z1175" i="43"/>
  <c r="AA1175" i="43" s="1"/>
  <c r="AD1175" i="43"/>
  <c r="S1176" i="43"/>
  <c r="X1176" i="43"/>
  <c r="Z1177" i="43"/>
  <c r="AA1177" i="43" s="1"/>
  <c r="AD1177" i="43"/>
  <c r="S1179" i="43"/>
  <c r="X1179" i="43"/>
  <c r="Z1184" i="43"/>
  <c r="AA1184" i="43" s="1"/>
  <c r="S1187" i="43"/>
  <c r="X1187" i="43"/>
  <c r="S1189" i="43"/>
  <c r="X1189" i="43"/>
  <c r="S1193" i="43"/>
  <c r="X1193" i="43"/>
  <c r="S1197" i="43"/>
  <c r="X1197" i="43"/>
  <c r="S1201" i="43"/>
  <c r="X1201" i="43"/>
  <c r="S1205" i="43"/>
  <c r="X1205" i="43"/>
  <c r="AD1207" i="43"/>
  <c r="Z1207" i="43"/>
  <c r="AA1207" i="43" s="1"/>
  <c r="AB1207" i="43"/>
  <c r="AC1207" i="43" s="1"/>
  <c r="W1209" i="43"/>
  <c r="AD1211" i="43"/>
  <c r="Z1211" i="43"/>
  <c r="AA1211" i="43" s="1"/>
  <c r="AB1211" i="43"/>
  <c r="AC1211" i="43" s="1"/>
  <c r="AD1214" i="43"/>
  <c r="AB1215" i="43"/>
  <c r="AC1215" i="43" s="1"/>
  <c r="Z1215" i="43"/>
  <c r="AA1215" i="43" s="1"/>
  <c r="AD1178" i="43"/>
  <c r="Z1182" i="43"/>
  <c r="AA1182" i="43" s="1"/>
  <c r="W1183" i="43"/>
  <c r="S1185" i="43"/>
  <c r="X1185" i="43"/>
  <c r="AD1186" i="43"/>
  <c r="AD1188" i="43"/>
  <c r="Z1190" i="43"/>
  <c r="AA1190" i="43" s="1"/>
  <c r="Z1194" i="43"/>
  <c r="AA1194" i="43" s="1"/>
  <c r="Z1198" i="43"/>
  <c r="AA1198" i="43" s="1"/>
  <c r="Z1202" i="43"/>
  <c r="AA1202" i="43" s="1"/>
  <c r="S1209" i="43"/>
  <c r="X1209" i="43"/>
  <c r="P1216" i="43"/>
  <c r="W1216" i="43"/>
  <c r="S1216" i="43"/>
  <c r="AD1216" i="43"/>
  <c r="Z1216" i="43"/>
  <c r="AA1216" i="43" s="1"/>
  <c r="AB1216" i="43"/>
  <c r="AC1216" i="43" s="1"/>
  <c r="Z1180" i="43"/>
  <c r="AA1180" i="43" s="1"/>
  <c r="W1181" i="43"/>
  <c r="S1183" i="43"/>
  <c r="X1183" i="43"/>
  <c r="AD1184" i="43"/>
  <c r="AD1190" i="43"/>
  <c r="X1194" i="43"/>
  <c r="S1194" i="43"/>
  <c r="W1194" i="43"/>
  <c r="P1194" i="43"/>
  <c r="AD1194" i="43"/>
  <c r="X1198" i="43"/>
  <c r="S1198" i="43"/>
  <c r="W1198" i="43"/>
  <c r="P1198" i="43"/>
  <c r="AD1198" i="43"/>
  <c r="X1202" i="43"/>
  <c r="S1202" i="43"/>
  <c r="W1202" i="43"/>
  <c r="P1202" i="43"/>
  <c r="AD1202" i="43"/>
  <c r="X1206" i="43"/>
  <c r="S1206" i="43"/>
  <c r="W1206" i="43"/>
  <c r="P1206" i="43"/>
  <c r="X1213" i="43"/>
  <c r="P1213" i="43"/>
  <c r="W1213" i="43"/>
  <c r="W1178" i="43"/>
  <c r="W1180" i="43"/>
  <c r="W1182" i="43"/>
  <c r="W1184" i="43"/>
  <c r="W1186" i="43"/>
  <c r="W1188" i="43"/>
  <c r="W1190" i="43"/>
  <c r="W1191" i="43"/>
  <c r="X1192" i="43"/>
  <c r="S1192" i="43"/>
  <c r="AD1192" i="43"/>
  <c r="AD1193" i="43"/>
  <c r="Z1193" i="43"/>
  <c r="AA1193" i="43" s="1"/>
  <c r="W1195" i="43"/>
  <c r="X1196" i="43"/>
  <c r="S1196" i="43"/>
  <c r="AD1196" i="43"/>
  <c r="AD1197" i="43"/>
  <c r="Z1197" i="43"/>
  <c r="AA1197" i="43" s="1"/>
  <c r="W1199" i="43"/>
  <c r="X1200" i="43"/>
  <c r="S1200" i="43"/>
  <c r="AD1200" i="43"/>
  <c r="AD1201" i="43"/>
  <c r="Z1201" i="43"/>
  <c r="AA1201" i="43" s="1"/>
  <c r="W1203" i="43"/>
  <c r="X1204" i="43"/>
  <c r="S1204" i="43"/>
  <c r="AD1204" i="43"/>
  <c r="AD1205" i="43"/>
  <c r="Z1205" i="43"/>
  <c r="AA1205" i="43" s="1"/>
  <c r="X1208" i="43"/>
  <c r="S1208" i="43"/>
  <c r="AD1208" i="43"/>
  <c r="AD1209" i="43"/>
  <c r="Z1209" i="43"/>
  <c r="AA1209" i="43" s="1"/>
  <c r="W1211" i="43"/>
  <c r="X1212" i="43"/>
  <c r="S1212" i="43"/>
  <c r="AD1212" i="43"/>
  <c r="X1214" i="43"/>
  <c r="P1214" i="43"/>
  <c r="P1217" i="43"/>
  <c r="S1218" i="43"/>
  <c r="X1218" i="43"/>
  <c r="S1178" i="43"/>
  <c r="Z1179" i="43"/>
  <c r="AA1179" i="43" s="1"/>
  <c r="S1180" i="43"/>
  <c r="Z1181" i="43"/>
  <c r="AA1181" i="43" s="1"/>
  <c r="S1182" i="43"/>
  <c r="Z1183" i="43"/>
  <c r="AA1183" i="43" s="1"/>
  <c r="S1184" i="43"/>
  <c r="Z1185" i="43"/>
  <c r="AA1185" i="43" s="1"/>
  <c r="S1186" i="43"/>
  <c r="S1188" i="43"/>
  <c r="S1191" i="43"/>
  <c r="X1191" i="43"/>
  <c r="Z1192" i="43"/>
  <c r="AA1192" i="43" s="1"/>
  <c r="S1195" i="43"/>
  <c r="X1195" i="43"/>
  <c r="Z1196" i="43"/>
  <c r="AA1196" i="43" s="1"/>
  <c r="S1199" i="43"/>
  <c r="X1199" i="43"/>
  <c r="Z1200" i="43"/>
  <c r="AA1200" i="43" s="1"/>
  <c r="S1203" i="43"/>
  <c r="X1203" i="43"/>
  <c r="Z1204" i="43"/>
  <c r="AA1204" i="43" s="1"/>
  <c r="S1207" i="43"/>
  <c r="X1207" i="43"/>
  <c r="Z1208" i="43"/>
  <c r="AA1208" i="43" s="1"/>
  <c r="S1211" i="43"/>
  <c r="X1211" i="43"/>
  <c r="AD1213" i="43"/>
  <c r="X1215" i="43"/>
  <c r="P1215" i="43"/>
  <c r="X1217" i="43"/>
  <c r="S1217" i="43"/>
  <c r="AD1217" i="43"/>
  <c r="AD1218" i="43"/>
  <c r="Z1218" i="43"/>
  <c r="AA1218" i="43" s="1"/>
  <c r="AD1172" i="43"/>
  <c r="S1173" i="43"/>
  <c r="X1173" i="43"/>
  <c r="AB1173" i="43"/>
  <c r="AC1173" i="43" s="1"/>
  <c r="W1165" i="43"/>
  <c r="W1167" i="43"/>
  <c r="W1168" i="43"/>
  <c r="W1169" i="43"/>
  <c r="W1170" i="43"/>
  <c r="W1172" i="43"/>
  <c r="S1165" i="43"/>
  <c r="P1166" i="43"/>
  <c r="Z1166" i="43"/>
  <c r="AA1166" i="43" s="1"/>
  <c r="S1167" i="43"/>
  <c r="P1168" i="43"/>
  <c r="X1168" i="43"/>
  <c r="P1169" i="43"/>
  <c r="X1169" i="43"/>
  <c r="P1170" i="43"/>
  <c r="X1170" i="43"/>
  <c r="P1171" i="43"/>
  <c r="Z1171" i="43"/>
  <c r="AA1171" i="43" s="1"/>
  <c r="S1172" i="43"/>
  <c r="P1173" i="43"/>
  <c r="Z1173" i="43"/>
  <c r="AA1173" i="43" s="1"/>
  <c r="W1123" i="43"/>
  <c r="W1124" i="43"/>
  <c r="W1125" i="43"/>
  <c r="W1078" i="43"/>
  <c r="W1079" i="43"/>
  <c r="W1080" i="43"/>
  <c r="W1032" i="43"/>
  <c r="W1033" i="43"/>
  <c r="W1034" i="43"/>
  <c r="W1035" i="43"/>
  <c r="W1037" i="43"/>
  <c r="P995" i="43"/>
  <c r="P997" i="43"/>
  <c r="P999" i="43"/>
  <c r="P1001" i="43"/>
  <c r="P1003" i="43"/>
  <c r="P1005" i="43"/>
  <c r="P1007" i="43"/>
  <c r="P1009" i="43"/>
  <c r="P1011" i="43"/>
  <c r="P1013" i="43"/>
  <c r="P1015" i="43"/>
  <c r="P1017" i="43"/>
  <c r="P1019" i="43"/>
  <c r="P1021" i="43"/>
  <c r="P1023" i="43"/>
  <c r="P1025" i="43"/>
  <c r="P1027" i="43"/>
  <c r="P1029" i="43"/>
  <c r="P1031" i="43"/>
  <c r="S1032" i="43"/>
  <c r="P1033" i="43"/>
  <c r="X1033" i="43"/>
  <c r="P1034" i="43"/>
  <c r="X1034" i="43"/>
  <c r="P1035" i="43"/>
  <c r="X1035" i="43"/>
  <c r="P1036" i="43"/>
  <c r="Z1036" i="43"/>
  <c r="AA1036" i="43" s="1"/>
  <c r="S1037" i="43"/>
  <c r="P1038" i="43"/>
  <c r="Z1038" i="43"/>
  <c r="AA1038" i="43" s="1"/>
  <c r="W938" i="43"/>
  <c r="W940" i="43"/>
  <c r="W942" i="43"/>
  <c r="W943" i="43"/>
  <c r="W944" i="43"/>
  <c r="W945" i="43"/>
  <c r="W947" i="43"/>
  <c r="P905" i="43"/>
  <c r="P907" i="43"/>
  <c r="P909" i="43"/>
  <c r="P911" i="43"/>
  <c r="P913" i="43"/>
  <c r="P915" i="43"/>
  <c r="P917" i="43"/>
  <c r="P919" i="43"/>
  <c r="P921" i="43"/>
  <c r="P923" i="43"/>
  <c r="P925" i="43"/>
  <c r="P927" i="43"/>
  <c r="P929" i="43"/>
  <c r="P931" i="43"/>
  <c r="P933" i="43"/>
  <c r="P935" i="43"/>
  <c r="P937" i="43"/>
  <c r="P939" i="43"/>
  <c r="Z939" i="43"/>
  <c r="AA939" i="43" s="1"/>
  <c r="S940" i="43"/>
  <c r="P941" i="43"/>
  <c r="Z941" i="43"/>
  <c r="AA941" i="43" s="1"/>
  <c r="S942" i="43"/>
  <c r="P943" i="43"/>
  <c r="X943" i="43"/>
  <c r="P944" i="43"/>
  <c r="X944" i="43"/>
  <c r="P945" i="43"/>
  <c r="X945" i="43"/>
  <c r="P946" i="43"/>
  <c r="Z946" i="43"/>
  <c r="AA946" i="43" s="1"/>
  <c r="S947" i="43"/>
  <c r="P948" i="43"/>
  <c r="Z948" i="43"/>
  <c r="AA948" i="43" s="1"/>
  <c r="AB867" i="43"/>
  <c r="AC867" i="43" s="1"/>
  <c r="AD867" i="43"/>
  <c r="Z867" i="43"/>
  <c r="AA867" i="43" s="1"/>
  <c r="P868" i="43"/>
  <c r="X868" i="43"/>
  <c r="S868" i="43"/>
  <c r="AB875" i="43"/>
  <c r="AC875" i="43" s="1"/>
  <c r="AD875" i="43"/>
  <c r="Z875" i="43"/>
  <c r="AA875" i="43" s="1"/>
  <c r="P876" i="43"/>
  <c r="X876" i="43"/>
  <c r="S876" i="43"/>
  <c r="AB883" i="43"/>
  <c r="AC883" i="43" s="1"/>
  <c r="AD883" i="43"/>
  <c r="Z883" i="43"/>
  <c r="AA883" i="43" s="1"/>
  <c r="P884" i="43"/>
  <c r="X884" i="43"/>
  <c r="S884" i="43"/>
  <c r="AB891" i="43"/>
  <c r="AC891" i="43" s="1"/>
  <c r="AD891" i="43"/>
  <c r="Z891" i="43"/>
  <c r="AA891" i="43" s="1"/>
  <c r="P892" i="43"/>
  <c r="X892" i="43"/>
  <c r="S892" i="43"/>
  <c r="AB900" i="43"/>
  <c r="AC900" i="43" s="1"/>
  <c r="AD900" i="43"/>
  <c r="Z900" i="43"/>
  <c r="AA900" i="43" s="1"/>
  <c r="P901" i="43"/>
  <c r="X901" i="43"/>
  <c r="S901" i="43"/>
  <c r="S860" i="43"/>
  <c r="X860" i="43"/>
  <c r="AB865" i="43"/>
  <c r="AC865" i="43" s="1"/>
  <c r="AD865" i="43"/>
  <c r="Z865" i="43"/>
  <c r="AA865" i="43" s="1"/>
  <c r="P866" i="43"/>
  <c r="X866" i="43"/>
  <c r="S866" i="43"/>
  <c r="AB873" i="43"/>
  <c r="AC873" i="43" s="1"/>
  <c r="AD873" i="43"/>
  <c r="Z873" i="43"/>
  <c r="AA873" i="43" s="1"/>
  <c r="P874" i="43"/>
  <c r="X874" i="43"/>
  <c r="S874" i="43"/>
  <c r="AB881" i="43"/>
  <c r="AC881" i="43" s="1"/>
  <c r="AD881" i="43"/>
  <c r="Z881" i="43"/>
  <c r="AA881" i="43" s="1"/>
  <c r="P882" i="43"/>
  <c r="X882" i="43"/>
  <c r="S882" i="43"/>
  <c r="AB889" i="43"/>
  <c r="AC889" i="43" s="1"/>
  <c r="AD889" i="43"/>
  <c r="Z889" i="43"/>
  <c r="AA889" i="43" s="1"/>
  <c r="P890" i="43"/>
  <c r="X890" i="43"/>
  <c r="S890" i="43"/>
  <c r="AB897" i="43"/>
  <c r="AC897" i="43" s="1"/>
  <c r="AD897" i="43"/>
  <c r="Z897" i="43"/>
  <c r="AA897" i="43" s="1"/>
  <c r="X898" i="43"/>
  <c r="P898" i="43"/>
  <c r="W898" i="43"/>
  <c r="AD859" i="43"/>
  <c r="AB861" i="43"/>
  <c r="AC861" i="43" s="1"/>
  <c r="AD861" i="43"/>
  <c r="AB863" i="43"/>
  <c r="AC863" i="43" s="1"/>
  <c r="AD863" i="43"/>
  <c r="Z863" i="43"/>
  <c r="AA863" i="43" s="1"/>
  <c r="P864" i="43"/>
  <c r="X864" i="43"/>
  <c r="S864" i="43"/>
  <c r="W868" i="43"/>
  <c r="AB871" i="43"/>
  <c r="AC871" i="43" s="1"/>
  <c r="AD871" i="43"/>
  <c r="Z871" i="43"/>
  <c r="AA871" i="43" s="1"/>
  <c r="P872" i="43"/>
  <c r="X872" i="43"/>
  <c r="S872" i="43"/>
  <c r="W876" i="43"/>
  <c r="AB879" i="43"/>
  <c r="AC879" i="43" s="1"/>
  <c r="AD879" i="43"/>
  <c r="Z879" i="43"/>
  <c r="AA879" i="43" s="1"/>
  <c r="P880" i="43"/>
  <c r="X880" i="43"/>
  <c r="S880" i="43"/>
  <c r="W884" i="43"/>
  <c r="AB887" i="43"/>
  <c r="AC887" i="43" s="1"/>
  <c r="AD887" i="43"/>
  <c r="Z887" i="43"/>
  <c r="AA887" i="43" s="1"/>
  <c r="P888" i="43"/>
  <c r="X888" i="43"/>
  <c r="S888" i="43"/>
  <c r="W892" i="43"/>
  <c r="AB895" i="43"/>
  <c r="AC895" i="43" s="1"/>
  <c r="AD895" i="43"/>
  <c r="Z895" i="43"/>
  <c r="AA895" i="43" s="1"/>
  <c r="P896" i="43"/>
  <c r="X896" i="43"/>
  <c r="S896" i="43"/>
  <c r="AB898" i="43"/>
  <c r="AC898" i="43" s="1"/>
  <c r="AD898" i="43"/>
  <c r="Z898" i="43"/>
  <c r="AA898" i="43" s="1"/>
  <c r="X899" i="43"/>
  <c r="P899" i="43"/>
  <c r="W899" i="43"/>
  <c r="W901" i="43"/>
  <c r="P862" i="43"/>
  <c r="X862" i="43"/>
  <c r="S862" i="43"/>
  <c r="AB869" i="43"/>
  <c r="AC869" i="43" s="1"/>
  <c r="AD869" i="43"/>
  <c r="Z869" i="43"/>
  <c r="AA869" i="43" s="1"/>
  <c r="P870" i="43"/>
  <c r="X870" i="43"/>
  <c r="S870" i="43"/>
  <c r="AB877" i="43"/>
  <c r="AC877" i="43" s="1"/>
  <c r="AD877" i="43"/>
  <c r="Z877" i="43"/>
  <c r="AA877" i="43" s="1"/>
  <c r="P878" i="43"/>
  <c r="X878" i="43"/>
  <c r="S878" i="43"/>
  <c r="AB885" i="43"/>
  <c r="AC885" i="43" s="1"/>
  <c r="AD885" i="43"/>
  <c r="Z885" i="43"/>
  <c r="AA885" i="43" s="1"/>
  <c r="P886" i="43"/>
  <c r="X886" i="43"/>
  <c r="S886" i="43"/>
  <c r="AB893" i="43"/>
  <c r="AC893" i="43" s="1"/>
  <c r="AD893" i="43"/>
  <c r="Z893" i="43"/>
  <c r="AA893" i="43" s="1"/>
  <c r="P894" i="43"/>
  <c r="X894" i="43"/>
  <c r="S894" i="43"/>
  <c r="AB899" i="43"/>
  <c r="AC899" i="43" s="1"/>
  <c r="AD899" i="43"/>
  <c r="Z899" i="43"/>
  <c r="AA899" i="43" s="1"/>
  <c r="X900" i="43"/>
  <c r="P900" i="43"/>
  <c r="W900" i="43"/>
  <c r="AB902" i="43"/>
  <c r="AC902" i="43" s="1"/>
  <c r="AD902" i="43"/>
  <c r="Z902" i="43"/>
  <c r="AA902" i="43" s="1"/>
  <c r="P903" i="43"/>
  <c r="X903" i="43"/>
  <c r="S903" i="43"/>
  <c r="W852" i="43"/>
  <c r="W853" i="43"/>
  <c r="W854" i="43"/>
  <c r="W855" i="43"/>
  <c r="W857" i="43"/>
  <c r="Z851" i="43"/>
  <c r="AA851" i="43" s="1"/>
  <c r="S852" i="43"/>
  <c r="P853" i="43"/>
  <c r="X853" i="43"/>
  <c r="P854" i="43"/>
  <c r="X854" i="43"/>
  <c r="P855" i="43"/>
  <c r="X855" i="43"/>
  <c r="P856" i="43"/>
  <c r="Z856" i="43"/>
  <c r="AA856" i="43" s="1"/>
  <c r="S857" i="43"/>
  <c r="P858" i="43"/>
  <c r="Z858" i="43"/>
  <c r="AA858" i="43" s="1"/>
  <c r="S772" i="43"/>
  <c r="AD772" i="43"/>
  <c r="X775" i="43"/>
  <c r="S780" i="43"/>
  <c r="AD780" i="43"/>
  <c r="X783" i="43"/>
  <c r="Z786" i="43"/>
  <c r="AA786" i="43" s="1"/>
  <c r="S788" i="43"/>
  <c r="AD788" i="43"/>
  <c r="X791" i="43"/>
  <c r="S796" i="43"/>
  <c r="AD796" i="43"/>
  <c r="X799" i="43"/>
  <c r="S804" i="43"/>
  <c r="AD804" i="43"/>
  <c r="X807" i="43"/>
  <c r="X812" i="43"/>
  <c r="X769" i="43"/>
  <c r="AD771" i="43"/>
  <c r="Z772" i="43"/>
  <c r="AA772" i="43" s="1"/>
  <c r="Z773" i="43"/>
  <c r="AA773" i="43" s="1"/>
  <c r="S774" i="43"/>
  <c r="AD774" i="43"/>
  <c r="S775" i="43"/>
  <c r="X777" i="43"/>
  <c r="AD779" i="43"/>
  <c r="Z780" i="43"/>
  <c r="AA780" i="43" s="1"/>
  <c r="Z781" i="43"/>
  <c r="AA781" i="43" s="1"/>
  <c r="S782" i="43"/>
  <c r="AD782" i="43"/>
  <c r="S783" i="43"/>
  <c r="X785" i="43"/>
  <c r="AD787" i="43"/>
  <c r="Z788" i="43"/>
  <c r="AA788" i="43" s="1"/>
  <c r="Z789" i="43"/>
  <c r="AA789" i="43" s="1"/>
  <c r="S790" i="43"/>
  <c r="AD790" i="43"/>
  <c r="S791" i="43"/>
  <c r="X793" i="43"/>
  <c r="AD795" i="43"/>
  <c r="Z796" i="43"/>
  <c r="AA796" i="43" s="1"/>
  <c r="Z797" i="43"/>
  <c r="AA797" i="43" s="1"/>
  <c r="S798" i="43"/>
  <c r="AD798" i="43"/>
  <c r="S799" i="43"/>
  <c r="X801" i="43"/>
  <c r="AD803" i="43"/>
  <c r="Z804" i="43"/>
  <c r="AA804" i="43" s="1"/>
  <c r="Z805" i="43"/>
  <c r="AA805" i="43" s="1"/>
  <c r="S806" i="43"/>
  <c r="AD806" i="43"/>
  <c r="S807" i="43"/>
  <c r="AD809" i="43"/>
  <c r="Z810" i="43"/>
  <c r="AA810" i="43" s="1"/>
  <c r="S811" i="43"/>
  <c r="AD811" i="43"/>
  <c r="S812" i="43"/>
  <c r="S769" i="43"/>
  <c r="X770" i="43"/>
  <c r="AB770" i="43"/>
  <c r="AC770" i="43" s="1"/>
  <c r="X771" i="43"/>
  <c r="P773" i="43"/>
  <c r="AD773" i="43"/>
  <c r="Z775" i="43"/>
  <c r="AA775" i="43" s="1"/>
  <c r="S776" i="43"/>
  <c r="S777" i="43"/>
  <c r="X778" i="43"/>
  <c r="AB778" i="43"/>
  <c r="AC778" i="43" s="1"/>
  <c r="X779" i="43"/>
  <c r="P781" i="43"/>
  <c r="AD781" i="43"/>
  <c r="Z783" i="43"/>
  <c r="AA783" i="43" s="1"/>
  <c r="S784" i="43"/>
  <c r="S785" i="43"/>
  <c r="X786" i="43"/>
  <c r="AB786" i="43"/>
  <c r="AC786" i="43" s="1"/>
  <c r="X787" i="43"/>
  <c r="P789" i="43"/>
  <c r="AD789" i="43"/>
  <c r="Z791" i="43"/>
  <c r="AA791" i="43" s="1"/>
  <c r="S792" i="43"/>
  <c r="S793" i="43"/>
  <c r="X794" i="43"/>
  <c r="AB794" i="43"/>
  <c r="AC794" i="43" s="1"/>
  <c r="X795" i="43"/>
  <c r="P797" i="43"/>
  <c r="AD797" i="43"/>
  <c r="Z799" i="43"/>
  <c r="AA799" i="43" s="1"/>
  <c r="S800" i="43"/>
  <c r="S801" i="43"/>
  <c r="X802" i="43"/>
  <c r="AB802" i="43"/>
  <c r="AC802" i="43" s="1"/>
  <c r="X803" i="43"/>
  <c r="P805" i="43"/>
  <c r="AD805" i="43"/>
  <c r="Z807" i="43"/>
  <c r="AA807" i="43" s="1"/>
  <c r="AD810" i="43"/>
  <c r="Z812" i="43"/>
  <c r="AA812" i="43" s="1"/>
  <c r="S813" i="43"/>
  <c r="S770" i="43"/>
  <c r="X772" i="43"/>
  <c r="X773" i="43"/>
  <c r="P775" i="43"/>
  <c r="S778" i="43"/>
  <c r="X780" i="43"/>
  <c r="X781" i="43"/>
  <c r="P783" i="43"/>
  <c r="S786" i="43"/>
  <c r="X788" i="43"/>
  <c r="X789" i="43"/>
  <c r="S794" i="43"/>
  <c r="X796" i="43"/>
  <c r="X797" i="43"/>
  <c r="P799" i="43"/>
  <c r="S802" i="43"/>
  <c r="X804" i="43"/>
  <c r="X805" i="43"/>
  <c r="P807" i="43"/>
  <c r="W808" i="43"/>
  <c r="W809" i="43"/>
  <c r="W810" i="43"/>
  <c r="P770" i="43"/>
  <c r="P772" i="43"/>
  <c r="P774" i="43"/>
  <c r="P776" i="43"/>
  <c r="P778" i="43"/>
  <c r="P780" i="43"/>
  <c r="P782" i="43"/>
  <c r="P784" i="43"/>
  <c r="P786" i="43"/>
  <c r="P788" i="43"/>
  <c r="P790" i="43"/>
  <c r="P792" i="43"/>
  <c r="P794" i="43"/>
  <c r="P796" i="43"/>
  <c r="P798" i="43"/>
  <c r="P800" i="43"/>
  <c r="P802" i="43"/>
  <c r="P804" i="43"/>
  <c r="P806" i="43"/>
  <c r="P808" i="43"/>
  <c r="X808" i="43"/>
  <c r="P809" i="43"/>
  <c r="X809" i="43"/>
  <c r="P810" i="43"/>
  <c r="X810" i="43"/>
  <c r="P811" i="43"/>
  <c r="P813" i="43"/>
  <c r="L62" i="56"/>
  <c r="M62" i="56" s="1"/>
  <c r="O62" i="56" s="1"/>
  <c r="W1482" i="43"/>
  <c r="W1483" i="43"/>
  <c r="W1484" i="43"/>
  <c r="W1485" i="43"/>
  <c r="W1487" i="43"/>
  <c r="P1445" i="43"/>
  <c r="P1447" i="43"/>
  <c r="P1449" i="43"/>
  <c r="P1451" i="43"/>
  <c r="P1453" i="43"/>
  <c r="P1455" i="43"/>
  <c r="P1457" i="43"/>
  <c r="P1459" i="43"/>
  <c r="P1461" i="43"/>
  <c r="P1463" i="43"/>
  <c r="P1465" i="43"/>
  <c r="P1467" i="43"/>
  <c r="P1469" i="43"/>
  <c r="P1471" i="43"/>
  <c r="P1473" i="43"/>
  <c r="P1475" i="43"/>
  <c r="P1477" i="43"/>
  <c r="P1479" i="43"/>
  <c r="P1481" i="43"/>
  <c r="S1482" i="43"/>
  <c r="P1483" i="43"/>
  <c r="X1483" i="43"/>
  <c r="P1484" i="43"/>
  <c r="X1484" i="43"/>
  <c r="P1485" i="43"/>
  <c r="X1485" i="43"/>
  <c r="P1486" i="43"/>
  <c r="Z1486" i="43"/>
  <c r="AA1486" i="43" s="1"/>
  <c r="S1487" i="43"/>
  <c r="P1488" i="43"/>
  <c r="Z1488" i="43"/>
  <c r="AA1488" i="43" s="1"/>
  <c r="AD1399" i="43"/>
  <c r="X1404" i="43"/>
  <c r="S1404" i="43"/>
  <c r="AD1405" i="43"/>
  <c r="Z1405" i="43"/>
  <c r="AA1405" i="43" s="1"/>
  <c r="X1412" i="43"/>
  <c r="S1412" i="43"/>
  <c r="AD1413" i="43"/>
  <c r="Z1413" i="43"/>
  <c r="AA1413" i="43" s="1"/>
  <c r="X1420" i="43"/>
  <c r="S1420" i="43"/>
  <c r="AD1421" i="43"/>
  <c r="Z1421" i="43"/>
  <c r="AA1421" i="43" s="1"/>
  <c r="X1428" i="43"/>
  <c r="S1428" i="43"/>
  <c r="AD1429" i="43"/>
  <c r="Z1429" i="43"/>
  <c r="AA1429" i="43" s="1"/>
  <c r="X1436" i="43"/>
  <c r="S1436" i="43"/>
  <c r="AD1437" i="43"/>
  <c r="Z1437" i="43"/>
  <c r="AA1437" i="43" s="1"/>
  <c r="AD1438" i="43"/>
  <c r="Z1438" i="43"/>
  <c r="AA1438" i="43" s="1"/>
  <c r="AD1439" i="43"/>
  <c r="Z1439" i="43"/>
  <c r="AA1439" i="43" s="1"/>
  <c r="AD1440" i="43"/>
  <c r="Z1440" i="43"/>
  <c r="AA1440" i="43" s="1"/>
  <c r="Z1399" i="43"/>
  <c r="AA1399" i="43" s="1"/>
  <c r="AB1405" i="43"/>
  <c r="AC1405" i="43" s="1"/>
  <c r="X1406" i="43"/>
  <c r="S1406" i="43"/>
  <c r="AD1407" i="43"/>
  <c r="Z1407" i="43"/>
  <c r="AA1407" i="43" s="1"/>
  <c r="AB1413" i="43"/>
  <c r="AC1413" i="43" s="1"/>
  <c r="X1414" i="43"/>
  <c r="S1414" i="43"/>
  <c r="AD1415" i="43"/>
  <c r="Z1415" i="43"/>
  <c r="AA1415" i="43" s="1"/>
  <c r="AB1421" i="43"/>
  <c r="AC1421" i="43" s="1"/>
  <c r="X1422" i="43"/>
  <c r="S1422" i="43"/>
  <c r="AD1423" i="43"/>
  <c r="Z1423" i="43"/>
  <c r="AA1423" i="43" s="1"/>
  <c r="AB1429" i="43"/>
  <c r="AC1429" i="43" s="1"/>
  <c r="X1430" i="43"/>
  <c r="S1430" i="43"/>
  <c r="AD1431" i="43"/>
  <c r="Z1431" i="43"/>
  <c r="AA1431" i="43" s="1"/>
  <c r="AB1437" i="43"/>
  <c r="AC1437" i="43" s="1"/>
  <c r="S1438" i="43"/>
  <c r="AB1438" i="43"/>
  <c r="AC1438" i="43" s="1"/>
  <c r="S1439" i="43"/>
  <c r="AB1439" i="43"/>
  <c r="AC1439" i="43" s="1"/>
  <c r="S1440" i="43"/>
  <c r="AB1440" i="43"/>
  <c r="AC1440" i="43" s="1"/>
  <c r="X1441" i="43"/>
  <c r="S1441" i="43"/>
  <c r="AD1442" i="43"/>
  <c r="Z1442" i="43"/>
  <c r="AA1442" i="43" s="1"/>
  <c r="Z1401" i="43"/>
  <c r="AA1401" i="43" s="1"/>
  <c r="AB1407" i="43"/>
  <c r="AC1407" i="43" s="1"/>
  <c r="X1408" i="43"/>
  <c r="S1408" i="43"/>
  <c r="AD1409" i="43"/>
  <c r="Z1409" i="43"/>
  <c r="AA1409" i="43" s="1"/>
  <c r="AB1415" i="43"/>
  <c r="AC1415" i="43" s="1"/>
  <c r="X1416" i="43"/>
  <c r="S1416" i="43"/>
  <c r="AD1417" i="43"/>
  <c r="Z1417" i="43"/>
  <c r="AA1417" i="43" s="1"/>
  <c r="AB1423" i="43"/>
  <c r="AC1423" i="43" s="1"/>
  <c r="X1424" i="43"/>
  <c r="S1424" i="43"/>
  <c r="AD1425" i="43"/>
  <c r="Z1425" i="43"/>
  <c r="AA1425" i="43" s="1"/>
  <c r="AB1431" i="43"/>
  <c r="AC1431" i="43" s="1"/>
  <c r="X1432" i="43"/>
  <c r="S1432" i="43"/>
  <c r="AD1433" i="43"/>
  <c r="Z1433" i="43"/>
  <c r="AA1433" i="43" s="1"/>
  <c r="AB1442" i="43"/>
  <c r="AC1442" i="43" s="1"/>
  <c r="X1443" i="43"/>
  <c r="S1443" i="43"/>
  <c r="AB1401" i="43"/>
  <c r="AC1401" i="43" s="1"/>
  <c r="X1402" i="43"/>
  <c r="S1402" i="43"/>
  <c r="AD1403" i="43"/>
  <c r="Z1403" i="43"/>
  <c r="AA1403" i="43" s="1"/>
  <c r="P1404" i="43"/>
  <c r="W1404" i="43"/>
  <c r="AB1409" i="43"/>
  <c r="AC1409" i="43" s="1"/>
  <c r="X1410" i="43"/>
  <c r="S1410" i="43"/>
  <c r="AD1411" i="43"/>
  <c r="Z1411" i="43"/>
  <c r="AA1411" i="43" s="1"/>
  <c r="P1412" i="43"/>
  <c r="W1412" i="43"/>
  <c r="AB1417" i="43"/>
  <c r="AC1417" i="43" s="1"/>
  <c r="X1418" i="43"/>
  <c r="S1418" i="43"/>
  <c r="AD1419" i="43"/>
  <c r="Z1419" i="43"/>
  <c r="AA1419" i="43" s="1"/>
  <c r="P1420" i="43"/>
  <c r="W1420" i="43"/>
  <c r="AB1425" i="43"/>
  <c r="AC1425" i="43" s="1"/>
  <c r="X1426" i="43"/>
  <c r="S1426" i="43"/>
  <c r="AD1427" i="43"/>
  <c r="Z1427" i="43"/>
  <c r="AA1427" i="43" s="1"/>
  <c r="P1428" i="43"/>
  <c r="W1428" i="43"/>
  <c r="AB1433" i="43"/>
  <c r="AC1433" i="43" s="1"/>
  <c r="X1434" i="43"/>
  <c r="S1434" i="43"/>
  <c r="AD1435" i="43"/>
  <c r="Z1435" i="43"/>
  <c r="AA1435" i="43" s="1"/>
  <c r="P1436" i="43"/>
  <c r="W1436" i="43"/>
  <c r="X1438" i="43"/>
  <c r="X1439" i="43"/>
  <c r="X1440" i="43"/>
  <c r="L64" i="56"/>
  <c r="M64" i="56" s="1"/>
  <c r="O64" i="56" s="1"/>
  <c r="X1948" i="43"/>
  <c r="S1948" i="43"/>
  <c r="AD1949" i="43"/>
  <c r="Z1949" i="43"/>
  <c r="AA1949" i="43" s="1"/>
  <c r="X1956" i="43"/>
  <c r="S1956" i="43"/>
  <c r="AD1957" i="43"/>
  <c r="Z1957" i="43"/>
  <c r="AA1957" i="43" s="1"/>
  <c r="X1964" i="43"/>
  <c r="S1964" i="43"/>
  <c r="AD1965" i="43"/>
  <c r="Z1965" i="43"/>
  <c r="AA1965" i="43" s="1"/>
  <c r="X1972" i="43"/>
  <c r="S1972" i="43"/>
  <c r="AD1973" i="43"/>
  <c r="Z1973" i="43"/>
  <c r="AA1973" i="43" s="1"/>
  <c r="X1983" i="43"/>
  <c r="S1983" i="43"/>
  <c r="W1940" i="43"/>
  <c r="X1942" i="43"/>
  <c r="S1942" i="43"/>
  <c r="AD1943" i="43"/>
  <c r="Z1943" i="43"/>
  <c r="AA1943" i="43" s="1"/>
  <c r="AB1949" i="43"/>
  <c r="AC1949" i="43" s="1"/>
  <c r="X1950" i="43"/>
  <c r="S1950" i="43"/>
  <c r="AD1951" i="43"/>
  <c r="Z1951" i="43"/>
  <c r="AA1951" i="43" s="1"/>
  <c r="AB1957" i="43"/>
  <c r="AC1957" i="43" s="1"/>
  <c r="X1958" i="43"/>
  <c r="S1958" i="43"/>
  <c r="AD1959" i="43"/>
  <c r="Z1959" i="43"/>
  <c r="AA1959" i="43" s="1"/>
  <c r="AB1965" i="43"/>
  <c r="AC1965" i="43" s="1"/>
  <c r="X1966" i="43"/>
  <c r="S1966" i="43"/>
  <c r="AD1967" i="43"/>
  <c r="Z1967" i="43"/>
  <c r="AA1967" i="43" s="1"/>
  <c r="AB1973" i="43"/>
  <c r="AC1973" i="43" s="1"/>
  <c r="X1974" i="43"/>
  <c r="S1974" i="43"/>
  <c r="AD1975" i="43"/>
  <c r="Z1975" i="43"/>
  <c r="AA1975" i="43" s="1"/>
  <c r="M5287" i="43"/>
  <c r="AD1939" i="43"/>
  <c r="S1940" i="43"/>
  <c r="AB1943" i="43"/>
  <c r="AC1943" i="43" s="1"/>
  <c r="AC5264" i="43" s="1"/>
  <c r="X1944" i="43"/>
  <c r="S1944" i="43"/>
  <c r="AD1945" i="43"/>
  <c r="Z1945" i="43"/>
  <c r="AA1945" i="43" s="1"/>
  <c r="P1946" i="43"/>
  <c r="AB1951" i="43"/>
  <c r="AC1951" i="43" s="1"/>
  <c r="X1952" i="43"/>
  <c r="S1952" i="43"/>
  <c r="AD1953" i="43"/>
  <c r="Z1953" i="43"/>
  <c r="AA1953" i="43" s="1"/>
  <c r="P1954" i="43"/>
  <c r="AB1959" i="43"/>
  <c r="AC1959" i="43" s="1"/>
  <c r="X1960" i="43"/>
  <c r="S1960" i="43"/>
  <c r="AD1961" i="43"/>
  <c r="Z1961" i="43"/>
  <c r="AA1961" i="43" s="1"/>
  <c r="P1962" i="43"/>
  <c r="AB1967" i="43"/>
  <c r="AC1967" i="43" s="1"/>
  <c r="X1968" i="43"/>
  <c r="S1968" i="43"/>
  <c r="AD1969" i="43"/>
  <c r="Z1969" i="43"/>
  <c r="AA1969" i="43" s="1"/>
  <c r="P1970" i="43"/>
  <c r="AB1975" i="43"/>
  <c r="AC1975" i="43" s="1"/>
  <c r="X1976" i="43"/>
  <c r="S1976" i="43"/>
  <c r="AD1977" i="43"/>
  <c r="Z1977" i="43"/>
  <c r="AA1977" i="43" s="1"/>
  <c r="P1978" i="43"/>
  <c r="AD1978" i="43"/>
  <c r="Z1978" i="43"/>
  <c r="AA1978" i="43" s="1"/>
  <c r="P1979" i="43"/>
  <c r="AD1979" i="43"/>
  <c r="Z1979" i="43"/>
  <c r="AA1979" i="43" s="1"/>
  <c r="P1980" i="43"/>
  <c r="AD1980" i="43"/>
  <c r="Z1980" i="43"/>
  <c r="AA1980" i="43" s="1"/>
  <c r="P1981" i="43"/>
  <c r="M5264" i="43"/>
  <c r="M5276" i="43"/>
  <c r="Y5276" i="43"/>
  <c r="X1946" i="43"/>
  <c r="S1946" i="43"/>
  <c r="AD1947" i="43"/>
  <c r="Z1947" i="43"/>
  <c r="AA1947" i="43" s="1"/>
  <c r="P1948" i="43"/>
  <c r="W1948" i="43"/>
  <c r="X1954" i="43"/>
  <c r="S1954" i="43"/>
  <c r="AD1955" i="43"/>
  <c r="Z1955" i="43"/>
  <c r="AA1955" i="43" s="1"/>
  <c r="P1956" i="43"/>
  <c r="W1956" i="43"/>
  <c r="X1962" i="43"/>
  <c r="S1962" i="43"/>
  <c r="AD1963" i="43"/>
  <c r="Z1963" i="43"/>
  <c r="AA1963" i="43" s="1"/>
  <c r="P1964" i="43"/>
  <c r="W1964" i="43"/>
  <c r="X1970" i="43"/>
  <c r="S1970" i="43"/>
  <c r="AD1971" i="43"/>
  <c r="Z1971" i="43"/>
  <c r="AA1971" i="43" s="1"/>
  <c r="P1972" i="43"/>
  <c r="W1972" i="43"/>
  <c r="S1978" i="43"/>
  <c r="S1979" i="43"/>
  <c r="S1980" i="43"/>
  <c r="X1981" i="43"/>
  <c r="S1981" i="43"/>
  <c r="AD1982" i="43"/>
  <c r="Z1982" i="43"/>
  <c r="AA1982" i="43" s="1"/>
  <c r="P1983" i="43"/>
  <c r="W1983" i="43"/>
  <c r="W2165" i="43"/>
  <c r="W2167" i="43"/>
  <c r="W2169" i="43"/>
  <c r="W2171" i="43"/>
  <c r="W2173" i="43"/>
  <c r="W2175" i="43"/>
  <c r="W2177" i="43"/>
  <c r="W2179" i="43"/>
  <c r="W2181" i="43"/>
  <c r="W2183" i="43"/>
  <c r="W2185" i="43"/>
  <c r="W2187" i="43"/>
  <c r="W2189" i="43"/>
  <c r="W2191" i="43"/>
  <c r="W2193" i="43"/>
  <c r="W2195" i="43"/>
  <c r="Z2164" i="43"/>
  <c r="AA2164" i="43" s="1"/>
  <c r="AD2164" i="43"/>
  <c r="AD5260" i="43" s="1"/>
  <c r="S2165" i="43"/>
  <c r="X2165" i="43"/>
  <c r="Z2166" i="43"/>
  <c r="AA2166" i="43" s="1"/>
  <c r="AD2166" i="43"/>
  <c r="AD5262" i="43" s="1"/>
  <c r="S2167" i="43"/>
  <c r="X2167" i="43"/>
  <c r="Z2168" i="43"/>
  <c r="AA2168" i="43" s="1"/>
  <c r="AD2168" i="43"/>
  <c r="AD5264" i="43" s="1"/>
  <c r="S2169" i="43"/>
  <c r="X2169" i="43"/>
  <c r="Z2170" i="43"/>
  <c r="AA2170" i="43" s="1"/>
  <c r="AD2170" i="43"/>
  <c r="S2171" i="43"/>
  <c r="X2171" i="43"/>
  <c r="Z2172" i="43"/>
  <c r="AA2172" i="43" s="1"/>
  <c r="AD2172" i="43"/>
  <c r="S2173" i="43"/>
  <c r="X2173" i="43"/>
  <c r="Z2174" i="43"/>
  <c r="AA2174" i="43" s="1"/>
  <c r="AD2174" i="43"/>
  <c r="S2175" i="43"/>
  <c r="X2175" i="43"/>
  <c r="Z2176" i="43"/>
  <c r="AA2176" i="43" s="1"/>
  <c r="AD2176" i="43"/>
  <c r="S2177" i="43"/>
  <c r="X2177" i="43"/>
  <c r="Z2178" i="43"/>
  <c r="AA2178" i="43" s="1"/>
  <c r="AD2178" i="43"/>
  <c r="S2179" i="43"/>
  <c r="X2179" i="43"/>
  <c r="Z2180" i="43"/>
  <c r="AA2180" i="43" s="1"/>
  <c r="AD2180" i="43"/>
  <c r="S2181" i="43"/>
  <c r="X2181" i="43"/>
  <c r="Z2182" i="43"/>
  <c r="AA2182" i="43" s="1"/>
  <c r="AD2182" i="43"/>
  <c r="S2183" i="43"/>
  <c r="X2183" i="43"/>
  <c r="Z2184" i="43"/>
  <c r="AA2184" i="43" s="1"/>
  <c r="AD2184" i="43"/>
  <c r="S2185" i="43"/>
  <c r="X2185" i="43"/>
  <c r="Z2186" i="43"/>
  <c r="AA2186" i="43" s="1"/>
  <c r="AD2186" i="43"/>
  <c r="S2187" i="43"/>
  <c r="X2187" i="43"/>
  <c r="Z2188" i="43"/>
  <c r="AA2188" i="43" s="1"/>
  <c r="AD2188" i="43"/>
  <c r="S2189" i="43"/>
  <c r="X2189" i="43"/>
  <c r="Z2190" i="43"/>
  <c r="AA2190" i="43" s="1"/>
  <c r="AD2190" i="43"/>
  <c r="S2191" i="43"/>
  <c r="X2191" i="43"/>
  <c r="Z2192" i="43"/>
  <c r="AA2192" i="43" s="1"/>
  <c r="AD2192" i="43"/>
  <c r="S2193" i="43"/>
  <c r="X2193" i="43"/>
  <c r="Z2194" i="43"/>
  <c r="AA2194" i="43" s="1"/>
  <c r="AD2194" i="43"/>
  <c r="S2195" i="43"/>
  <c r="X2195" i="43"/>
  <c r="M5284" i="43"/>
  <c r="W1895" i="43"/>
  <c r="W1897" i="43"/>
  <c r="W1899" i="43"/>
  <c r="W1901" i="43"/>
  <c r="W1903" i="43"/>
  <c r="W1905" i="43"/>
  <c r="W1907" i="43"/>
  <c r="W1909" i="43"/>
  <c r="W1911" i="43"/>
  <c r="W1913" i="43"/>
  <c r="W1915" i="43"/>
  <c r="W1917" i="43"/>
  <c r="W1919" i="43"/>
  <c r="W1921" i="43"/>
  <c r="W1923" i="43"/>
  <c r="W1925" i="43"/>
  <c r="W1927" i="43"/>
  <c r="W1929" i="43"/>
  <c r="W1931" i="43"/>
  <c r="S1933" i="43"/>
  <c r="S1934" i="43"/>
  <c r="S1935" i="43"/>
  <c r="W1936" i="43"/>
  <c r="W1938" i="43"/>
  <c r="M5281" i="43"/>
  <c r="Y5287" i="43"/>
  <c r="M5288" i="43"/>
  <c r="W1933" i="43"/>
  <c r="W1934" i="43"/>
  <c r="W1935" i="43"/>
  <c r="M5261" i="43"/>
  <c r="M5265" i="43"/>
  <c r="M5269" i="43"/>
  <c r="M5277" i="43"/>
  <c r="L5279" i="43"/>
  <c r="P1933" i="43"/>
  <c r="P1934" i="43"/>
  <c r="P1935" i="43"/>
  <c r="M5282" i="43"/>
  <c r="Y5282" i="43"/>
  <c r="AB1849" i="43"/>
  <c r="AC1849" i="43" s="1"/>
  <c r="P1850" i="43"/>
  <c r="AB1851" i="43"/>
  <c r="AC1851" i="43" s="1"/>
  <c r="AC5262" i="43" s="1"/>
  <c r="P1852" i="43"/>
  <c r="AB1853" i="43"/>
  <c r="AC1853" i="43" s="1"/>
  <c r="P1854" i="43"/>
  <c r="AB1855" i="43"/>
  <c r="AC1855" i="43" s="1"/>
  <c r="AC5266" i="43" s="1"/>
  <c r="P1856" i="43"/>
  <c r="AB1857" i="43"/>
  <c r="AC1857" i="43" s="1"/>
  <c r="P1858" i="43"/>
  <c r="AB1859" i="43"/>
  <c r="AC1859" i="43" s="1"/>
  <c r="AC5270" i="43" s="1"/>
  <c r="P1860" i="43"/>
  <c r="AB1861" i="43"/>
  <c r="AC1861" i="43" s="1"/>
  <c r="P1862" i="43"/>
  <c r="AB1863" i="43"/>
  <c r="AC1863" i="43" s="1"/>
  <c r="AC5278" i="43" s="1"/>
  <c r="P1864" i="43"/>
  <c r="S1866" i="43"/>
  <c r="X1866" i="43"/>
  <c r="P1869" i="43"/>
  <c r="S1870" i="43"/>
  <c r="X1870" i="43"/>
  <c r="P1873" i="43"/>
  <c r="S1874" i="43"/>
  <c r="X1874" i="43"/>
  <c r="P1877" i="43"/>
  <c r="S1878" i="43"/>
  <c r="X1878" i="43"/>
  <c r="P1881" i="43"/>
  <c r="S1882" i="43"/>
  <c r="X1882" i="43"/>
  <c r="P1885" i="43"/>
  <c r="S1886" i="43"/>
  <c r="X1886" i="43"/>
  <c r="AD1888" i="43"/>
  <c r="X1890" i="43"/>
  <c r="P1890" i="43"/>
  <c r="W1891" i="43"/>
  <c r="X1892" i="43"/>
  <c r="S1892" i="43"/>
  <c r="AD1892" i="43"/>
  <c r="AD1893" i="43"/>
  <c r="Z1893" i="43"/>
  <c r="AA1893" i="43" s="1"/>
  <c r="W1850" i="43"/>
  <c r="W1852" i="43"/>
  <c r="W1854" i="43"/>
  <c r="W1856" i="43"/>
  <c r="W1858" i="43"/>
  <c r="W1860" i="43"/>
  <c r="W1862" i="43"/>
  <c r="W1864" i="43"/>
  <c r="AD1865" i="43"/>
  <c r="AD1866" i="43"/>
  <c r="Z1866" i="43"/>
  <c r="AA1866" i="43" s="1"/>
  <c r="X1869" i="43"/>
  <c r="S1869" i="43"/>
  <c r="AD1869" i="43"/>
  <c r="AD1870" i="43"/>
  <c r="Z1870" i="43"/>
  <c r="AA1870" i="43" s="1"/>
  <c r="X1873" i="43"/>
  <c r="S1873" i="43"/>
  <c r="AD1873" i="43"/>
  <c r="AD1874" i="43"/>
  <c r="Z1874" i="43"/>
  <c r="AA1874" i="43" s="1"/>
  <c r="X1877" i="43"/>
  <c r="S1877" i="43"/>
  <c r="AD1877" i="43"/>
  <c r="AD1878" i="43"/>
  <c r="Z1878" i="43"/>
  <c r="AA1878" i="43" s="1"/>
  <c r="X1881" i="43"/>
  <c r="S1881" i="43"/>
  <c r="AD1881" i="43"/>
  <c r="AD1882" i="43"/>
  <c r="Z1882" i="43"/>
  <c r="AA1882" i="43" s="1"/>
  <c r="X1885" i="43"/>
  <c r="S1885" i="43"/>
  <c r="AD1885" i="43"/>
  <c r="AD1886" i="43"/>
  <c r="Z1886" i="43"/>
  <c r="AA1886" i="43" s="1"/>
  <c r="AD1889" i="43"/>
  <c r="S1891" i="43"/>
  <c r="X1891" i="43"/>
  <c r="M5278" i="43"/>
  <c r="M5280" i="43"/>
  <c r="Y5280" i="43"/>
  <c r="M5286" i="43"/>
  <c r="Y5286" i="43"/>
  <c r="Z1849" i="43"/>
  <c r="AA1849" i="43" s="1"/>
  <c r="S1850" i="43"/>
  <c r="Z1851" i="43"/>
  <c r="AA1851" i="43" s="1"/>
  <c r="S1852" i="43"/>
  <c r="Z1853" i="43"/>
  <c r="AA1853" i="43" s="1"/>
  <c r="S1854" i="43"/>
  <c r="S5265" i="43" s="1"/>
  <c r="Z1855" i="43"/>
  <c r="AA1855" i="43" s="1"/>
  <c r="S1856" i="43"/>
  <c r="Z1857" i="43"/>
  <c r="AA1857" i="43" s="1"/>
  <c r="S1858" i="43"/>
  <c r="Z1859" i="43"/>
  <c r="AA1859" i="43" s="1"/>
  <c r="S1860" i="43"/>
  <c r="Z1861" i="43"/>
  <c r="AA1861" i="43" s="1"/>
  <c r="S1862" i="43"/>
  <c r="Z1863" i="43"/>
  <c r="AA1863" i="43" s="1"/>
  <c r="S1864" i="43"/>
  <c r="Z1865" i="43"/>
  <c r="AA1865" i="43" s="1"/>
  <c r="S1868" i="43"/>
  <c r="X1868" i="43"/>
  <c r="Z1869" i="43"/>
  <c r="AA1869" i="43" s="1"/>
  <c r="S1872" i="43"/>
  <c r="X1872" i="43"/>
  <c r="Z1873" i="43"/>
  <c r="AA1873" i="43" s="1"/>
  <c r="S1876" i="43"/>
  <c r="X1876" i="43"/>
  <c r="Z1877" i="43"/>
  <c r="AA1877" i="43" s="1"/>
  <c r="S1880" i="43"/>
  <c r="X1880" i="43"/>
  <c r="Z1881" i="43"/>
  <c r="AA1881" i="43" s="1"/>
  <c r="S1884" i="43"/>
  <c r="X1884" i="43"/>
  <c r="Z1885" i="43"/>
  <c r="AA1885" i="43" s="1"/>
  <c r="X1888" i="43"/>
  <c r="P1888" i="43"/>
  <c r="Z1889" i="43"/>
  <c r="AA1889" i="43" s="1"/>
  <c r="AD1890" i="43"/>
  <c r="AD1891" i="43"/>
  <c r="Z1891" i="43"/>
  <c r="AA1891" i="43" s="1"/>
  <c r="AB1893" i="43"/>
  <c r="AC1893" i="43" s="1"/>
  <c r="L5261" i="43"/>
  <c r="M5262" i="43"/>
  <c r="Y5262" i="43"/>
  <c r="L5265" i="43"/>
  <c r="M5266" i="43"/>
  <c r="Y5266" i="43"/>
  <c r="L5269" i="43"/>
  <c r="M5270" i="43"/>
  <c r="Y5270" i="43"/>
  <c r="L5277" i="43"/>
  <c r="W1866" i="43"/>
  <c r="AB1866" i="43"/>
  <c r="AC1866" i="43" s="1"/>
  <c r="X1867" i="43"/>
  <c r="S1867" i="43"/>
  <c r="AD1867" i="43"/>
  <c r="AD1868" i="43"/>
  <c r="Z1868" i="43"/>
  <c r="AA1868" i="43" s="1"/>
  <c r="W1870" i="43"/>
  <c r="AB1870" i="43"/>
  <c r="AC1870" i="43" s="1"/>
  <c r="X1871" i="43"/>
  <c r="S1871" i="43"/>
  <c r="AD1871" i="43"/>
  <c r="AD1872" i="43"/>
  <c r="Z1872" i="43"/>
  <c r="AA1872" i="43" s="1"/>
  <c r="W1874" i="43"/>
  <c r="AB1874" i="43"/>
  <c r="AC1874" i="43" s="1"/>
  <c r="X1875" i="43"/>
  <c r="S1875" i="43"/>
  <c r="AD1875" i="43"/>
  <c r="AD1876" i="43"/>
  <c r="Z1876" i="43"/>
  <c r="AA1876" i="43" s="1"/>
  <c r="W1878" i="43"/>
  <c r="AB1878" i="43"/>
  <c r="AC1878" i="43" s="1"/>
  <c r="X1879" i="43"/>
  <c r="S1879" i="43"/>
  <c r="AD1879" i="43"/>
  <c r="AD1880" i="43"/>
  <c r="Z1880" i="43"/>
  <c r="AA1880" i="43" s="1"/>
  <c r="W1882" i="43"/>
  <c r="AB1882" i="43"/>
  <c r="AC1882" i="43" s="1"/>
  <c r="X1883" i="43"/>
  <c r="S1883" i="43"/>
  <c r="AD1883" i="43"/>
  <c r="AD1884" i="43"/>
  <c r="Z1884" i="43"/>
  <c r="AA1884" i="43" s="1"/>
  <c r="W1886" i="43"/>
  <c r="AB1886" i="43"/>
  <c r="AC1886" i="43" s="1"/>
  <c r="X1887" i="43"/>
  <c r="S1887" i="43"/>
  <c r="AD1887" i="43"/>
  <c r="W1888" i="43"/>
  <c r="X1889" i="43"/>
  <c r="P1889" i="43"/>
  <c r="S1890" i="43"/>
  <c r="Z1890" i="43"/>
  <c r="AA1890" i="43" s="1"/>
  <c r="P1892" i="43"/>
  <c r="W1892" i="43"/>
  <c r="S1893" i="43"/>
  <c r="X1893" i="43"/>
  <c r="Y5277" i="43"/>
  <c r="L5284" i="43"/>
  <c r="P1669" i="43"/>
  <c r="AB1670" i="43"/>
  <c r="AC1670" i="43" s="1"/>
  <c r="P1671" i="43"/>
  <c r="AB1672" i="43"/>
  <c r="AC1672" i="43" s="1"/>
  <c r="P1673" i="43"/>
  <c r="AB1674" i="43"/>
  <c r="AC1674" i="43" s="1"/>
  <c r="P1675" i="43"/>
  <c r="AB1676" i="43"/>
  <c r="AC1676" i="43" s="1"/>
  <c r="P1677" i="43"/>
  <c r="AB1678" i="43"/>
  <c r="AC1678" i="43" s="1"/>
  <c r="P1679" i="43"/>
  <c r="AB1680" i="43"/>
  <c r="AC1680" i="43" s="1"/>
  <c r="P1681" i="43"/>
  <c r="AB1682" i="43"/>
  <c r="AC1682" i="43" s="1"/>
  <c r="P1683" i="43"/>
  <c r="S1685" i="43"/>
  <c r="X1685" i="43"/>
  <c r="P1688" i="43"/>
  <c r="S1689" i="43"/>
  <c r="X1689" i="43"/>
  <c r="P1692" i="43"/>
  <c r="S1693" i="43"/>
  <c r="X1693" i="43"/>
  <c r="P1696" i="43"/>
  <c r="S1697" i="43"/>
  <c r="X1697" i="43"/>
  <c r="P1700" i="43"/>
  <c r="S1701" i="43"/>
  <c r="X1701" i="43"/>
  <c r="P1704" i="43"/>
  <c r="S1705" i="43"/>
  <c r="X1705" i="43"/>
  <c r="P1708" i="43"/>
  <c r="X1708" i="43"/>
  <c r="P1710" i="43"/>
  <c r="X1710" i="43"/>
  <c r="P1713" i="43"/>
  <c r="W1669" i="43"/>
  <c r="W1671" i="43"/>
  <c r="W1673" i="43"/>
  <c r="W1675" i="43"/>
  <c r="W1677" i="43"/>
  <c r="W1679" i="43"/>
  <c r="W1681" i="43"/>
  <c r="W1683" i="43"/>
  <c r="AD1684" i="43"/>
  <c r="AD1685" i="43"/>
  <c r="Z1685" i="43"/>
  <c r="AA1685" i="43" s="1"/>
  <c r="X1688" i="43"/>
  <c r="S1688" i="43"/>
  <c r="AD1688" i="43"/>
  <c r="AD1689" i="43"/>
  <c r="Z1689" i="43"/>
  <c r="AA1689" i="43" s="1"/>
  <c r="X1692" i="43"/>
  <c r="S1692" i="43"/>
  <c r="AD1692" i="43"/>
  <c r="AD1693" i="43"/>
  <c r="Z1693" i="43"/>
  <c r="AA1693" i="43" s="1"/>
  <c r="X1696" i="43"/>
  <c r="S1696" i="43"/>
  <c r="AD1696" i="43"/>
  <c r="AD5288" i="43" s="1"/>
  <c r="AD1697" i="43"/>
  <c r="Z1697" i="43"/>
  <c r="AA1697" i="43" s="1"/>
  <c r="X1700" i="43"/>
  <c r="S1700" i="43"/>
  <c r="AD1700" i="43"/>
  <c r="AD1701" i="43"/>
  <c r="Z1701" i="43"/>
  <c r="AA1701" i="43" s="1"/>
  <c r="X1704" i="43"/>
  <c r="S1704" i="43"/>
  <c r="AD1704" i="43"/>
  <c r="AD1705" i="43"/>
  <c r="Z1705" i="43"/>
  <c r="AA1705" i="43" s="1"/>
  <c r="S1708" i="43"/>
  <c r="AD1708" i="43"/>
  <c r="Z1708" i="43"/>
  <c r="AA1708" i="43" s="1"/>
  <c r="S1710" i="43"/>
  <c r="AD1710" i="43"/>
  <c r="Z1710" i="43"/>
  <c r="AA1710" i="43" s="1"/>
  <c r="X1713" i="43"/>
  <c r="S1713" i="43"/>
  <c r="AD1713" i="43"/>
  <c r="Y5263" i="43"/>
  <c r="L5266" i="43"/>
  <c r="L5285" i="43"/>
  <c r="S1669" i="43"/>
  <c r="Z1670" i="43"/>
  <c r="AA1670" i="43" s="1"/>
  <c r="S1671" i="43"/>
  <c r="Z1672" i="43"/>
  <c r="AA1672" i="43" s="1"/>
  <c r="S1673" i="43"/>
  <c r="Z1674" i="43"/>
  <c r="AA1674" i="43" s="1"/>
  <c r="S1675" i="43"/>
  <c r="Z1676" i="43"/>
  <c r="AA1676" i="43" s="1"/>
  <c r="S1677" i="43"/>
  <c r="Z1678" i="43"/>
  <c r="AA1678" i="43" s="1"/>
  <c r="S1679" i="43"/>
  <c r="Z1680" i="43"/>
  <c r="AA1680" i="43" s="1"/>
  <c r="S1681" i="43"/>
  <c r="Z1682" i="43"/>
  <c r="AA1682" i="43" s="1"/>
  <c r="S1683" i="43"/>
  <c r="Z1684" i="43"/>
  <c r="AA1684" i="43" s="1"/>
  <c r="S1687" i="43"/>
  <c r="X1687" i="43"/>
  <c r="Z1688" i="43"/>
  <c r="AA1688" i="43" s="1"/>
  <c r="S1691" i="43"/>
  <c r="X1691" i="43"/>
  <c r="Z1692" i="43"/>
  <c r="AA1692" i="43" s="1"/>
  <c r="S1695" i="43"/>
  <c r="X1695" i="43"/>
  <c r="Z1696" i="43"/>
  <c r="AA1696" i="43" s="1"/>
  <c r="S1699" i="43"/>
  <c r="X1699" i="43"/>
  <c r="Z1700" i="43"/>
  <c r="AA1700" i="43" s="1"/>
  <c r="S1703" i="43"/>
  <c r="X1703" i="43"/>
  <c r="Z1704" i="43"/>
  <c r="AA1704" i="43" s="1"/>
  <c r="S1707" i="43"/>
  <c r="X1707" i="43"/>
  <c r="S1712" i="43"/>
  <c r="X1712" i="43"/>
  <c r="Z1713" i="43"/>
  <c r="AA1713" i="43" s="1"/>
  <c r="AC5268" i="43"/>
  <c r="AC5276" i="43"/>
  <c r="Z5280" i="43"/>
  <c r="M5285" i="43"/>
  <c r="L5287" i="43"/>
  <c r="W1685" i="43"/>
  <c r="AB1685" i="43"/>
  <c r="AC1685" i="43" s="1"/>
  <c r="X1686" i="43"/>
  <c r="S1686" i="43"/>
  <c r="AD1686" i="43"/>
  <c r="AD5280" i="43" s="1"/>
  <c r="AD1687" i="43"/>
  <c r="Z1687" i="43"/>
  <c r="AA1687" i="43" s="1"/>
  <c r="W1689" i="43"/>
  <c r="AB1689" i="43"/>
  <c r="AC1689" i="43" s="1"/>
  <c r="X1690" i="43"/>
  <c r="S1690" i="43"/>
  <c r="AD1690" i="43"/>
  <c r="AD1691" i="43"/>
  <c r="AD5283" i="43" s="1"/>
  <c r="Z1691" i="43"/>
  <c r="AA1691" i="43" s="1"/>
  <c r="W1693" i="43"/>
  <c r="AB1693" i="43"/>
  <c r="AC1693" i="43" s="1"/>
  <c r="AC5285" i="43" s="1"/>
  <c r="X1694" i="43"/>
  <c r="S1694" i="43"/>
  <c r="AD1694" i="43"/>
  <c r="AD1695" i="43"/>
  <c r="Z1695" i="43"/>
  <c r="AA1695" i="43" s="1"/>
  <c r="W1697" i="43"/>
  <c r="AB1697" i="43"/>
  <c r="AC1697" i="43" s="1"/>
  <c r="X1698" i="43"/>
  <c r="S1698" i="43"/>
  <c r="AD1698" i="43"/>
  <c r="AD1699" i="43"/>
  <c r="Z1699" i="43"/>
  <c r="AA1699" i="43" s="1"/>
  <c r="W1701" i="43"/>
  <c r="AB1701" i="43"/>
  <c r="AC1701" i="43" s="1"/>
  <c r="X1702" i="43"/>
  <c r="S1702" i="43"/>
  <c r="AD1702" i="43"/>
  <c r="AD1703" i="43"/>
  <c r="Z1703" i="43"/>
  <c r="AA1703" i="43" s="1"/>
  <c r="W1705" i="43"/>
  <c r="AB1705" i="43"/>
  <c r="AC1705" i="43" s="1"/>
  <c r="X1706" i="43"/>
  <c r="S1706" i="43"/>
  <c r="AD1706" i="43"/>
  <c r="AD1707" i="43"/>
  <c r="Z1707" i="43"/>
  <c r="AA1707" i="43" s="1"/>
  <c r="AB1708" i="43"/>
  <c r="AC1708" i="43" s="1"/>
  <c r="AD1709" i="43"/>
  <c r="Z1709" i="43"/>
  <c r="AA1709" i="43" s="1"/>
  <c r="AB1710" i="43"/>
  <c r="AC1710" i="43" s="1"/>
  <c r="X1711" i="43"/>
  <c r="S1711" i="43"/>
  <c r="AD1711" i="43"/>
  <c r="AD1712" i="43"/>
  <c r="Z1712" i="43"/>
  <c r="AA1712" i="43" s="1"/>
  <c r="W725" i="43"/>
  <c r="W735" i="43"/>
  <c r="W737" i="43"/>
  <c r="W739" i="43"/>
  <c r="X748" i="43"/>
  <c r="X756" i="43"/>
  <c r="S767" i="43"/>
  <c r="X767" i="43"/>
  <c r="P724" i="43"/>
  <c r="Z724" i="43"/>
  <c r="AA724" i="43" s="1"/>
  <c r="AD724" i="43"/>
  <c r="S725" i="43"/>
  <c r="X725" i="43"/>
  <c r="AB725" i="43"/>
  <c r="AC725" i="43" s="1"/>
  <c r="Z726" i="43"/>
  <c r="AA726" i="43" s="1"/>
  <c r="AD726" i="43"/>
  <c r="S727" i="43"/>
  <c r="X727" i="43"/>
  <c r="AB727" i="43"/>
  <c r="AC727" i="43" s="1"/>
  <c r="P728" i="43"/>
  <c r="Z728" i="43"/>
  <c r="AA728" i="43" s="1"/>
  <c r="AD728" i="43"/>
  <c r="S729" i="43"/>
  <c r="X729" i="43"/>
  <c r="Z730" i="43"/>
  <c r="AA730" i="43" s="1"/>
  <c r="AD730" i="43"/>
  <c r="S731" i="43"/>
  <c r="X731" i="43"/>
  <c r="AB731" i="43"/>
  <c r="AC731" i="43" s="1"/>
  <c r="P732" i="43"/>
  <c r="Z732" i="43"/>
  <c r="AA732" i="43" s="1"/>
  <c r="AD732" i="43"/>
  <c r="S733" i="43"/>
  <c r="X733" i="43"/>
  <c r="AB733" i="43"/>
  <c r="AC733" i="43" s="1"/>
  <c r="P734" i="43"/>
  <c r="Z734" i="43"/>
  <c r="AA734" i="43" s="1"/>
  <c r="AD734" i="43"/>
  <c r="S735" i="43"/>
  <c r="X735" i="43"/>
  <c r="AB735" i="43"/>
  <c r="AC735" i="43" s="1"/>
  <c r="P736" i="43"/>
  <c r="Z736" i="43"/>
  <c r="AA736" i="43" s="1"/>
  <c r="AD736" i="43"/>
  <c r="S737" i="43"/>
  <c r="X737" i="43"/>
  <c r="AB737" i="43"/>
  <c r="AC737" i="43" s="1"/>
  <c r="P738" i="43"/>
  <c r="Z738" i="43"/>
  <c r="AA738" i="43" s="1"/>
  <c r="AD738" i="43"/>
  <c r="S739" i="43"/>
  <c r="X739" i="43"/>
  <c r="S740" i="43"/>
  <c r="X740" i="43"/>
  <c r="Z741" i="43"/>
  <c r="AA741" i="43" s="1"/>
  <c r="Z743" i="43"/>
  <c r="AA743" i="43" s="1"/>
  <c r="W744" i="43"/>
  <c r="S746" i="43"/>
  <c r="X746" i="43"/>
  <c r="Z751" i="43"/>
  <c r="AA751" i="43" s="1"/>
  <c r="S754" i="43"/>
  <c r="X754" i="43"/>
  <c r="Z759" i="43"/>
  <c r="AA759" i="43" s="1"/>
  <c r="S762" i="43"/>
  <c r="X762" i="43"/>
  <c r="W727" i="43"/>
  <c r="W729" i="43"/>
  <c r="W731" i="43"/>
  <c r="W733" i="43"/>
  <c r="X741" i="43"/>
  <c r="S741" i="43"/>
  <c r="AD741" i="43"/>
  <c r="S748" i="43"/>
  <c r="S756" i="43"/>
  <c r="W724" i="43"/>
  <c r="W726" i="43"/>
  <c r="W728" i="43"/>
  <c r="W730" i="43"/>
  <c r="W732" i="43"/>
  <c r="W734" i="43"/>
  <c r="W736" i="43"/>
  <c r="W738" i="43"/>
  <c r="AD739" i="43"/>
  <c r="AD740" i="43"/>
  <c r="Z740" i="43"/>
  <c r="AA740" i="43" s="1"/>
  <c r="S744" i="43"/>
  <c r="X744" i="43"/>
  <c r="Z749" i="43"/>
  <c r="AA749" i="43" s="1"/>
  <c r="S752" i="43"/>
  <c r="X752" i="43"/>
  <c r="Z757" i="43"/>
  <c r="AA757" i="43" s="1"/>
  <c r="S760" i="43"/>
  <c r="X760" i="43"/>
  <c r="Z768" i="43"/>
  <c r="AA768" i="43" s="1"/>
  <c r="S724" i="43"/>
  <c r="Z725" i="43"/>
  <c r="AA725" i="43" s="1"/>
  <c r="S726" i="43"/>
  <c r="Z727" i="43"/>
  <c r="AA727" i="43" s="1"/>
  <c r="S728" i="43"/>
  <c r="Z729" i="43"/>
  <c r="AA729" i="43" s="1"/>
  <c r="S730" i="43"/>
  <c r="Z731" i="43"/>
  <c r="AA731" i="43" s="1"/>
  <c r="S732" i="43"/>
  <c r="Z733" i="43"/>
  <c r="AA733" i="43" s="1"/>
  <c r="S734" i="43"/>
  <c r="Z735" i="43"/>
  <c r="AA735" i="43" s="1"/>
  <c r="S736" i="43"/>
  <c r="Z737" i="43"/>
  <c r="AA737" i="43" s="1"/>
  <c r="S738" i="43"/>
  <c r="Z739" i="43"/>
  <c r="AA739" i="43" s="1"/>
  <c r="P741" i="43"/>
  <c r="W741" i="43"/>
  <c r="S742" i="43"/>
  <c r="X742" i="43"/>
  <c r="AD743" i="43"/>
  <c r="Z747" i="43"/>
  <c r="AA747" i="43" s="1"/>
  <c r="W748" i="43"/>
  <c r="S750" i="43"/>
  <c r="X750" i="43"/>
  <c r="AD751" i="43"/>
  <c r="Z755" i="43"/>
  <c r="AA755" i="43" s="1"/>
  <c r="W756" i="43"/>
  <c r="S758" i="43"/>
  <c r="X758" i="43"/>
  <c r="AD759" i="43"/>
  <c r="Z766" i="43"/>
  <c r="AA766" i="43" s="1"/>
  <c r="W767" i="43"/>
  <c r="W743" i="43"/>
  <c r="W745" i="43"/>
  <c r="W747" i="43"/>
  <c r="W749" i="43"/>
  <c r="W751" i="43"/>
  <c r="W753" i="43"/>
  <c r="W755" i="43"/>
  <c r="W757" i="43"/>
  <c r="W759" i="43"/>
  <c r="W761" i="43"/>
  <c r="W766" i="43"/>
  <c r="W768" i="43"/>
  <c r="Z742" i="43"/>
  <c r="AA742" i="43" s="1"/>
  <c r="S743" i="43"/>
  <c r="Z744" i="43"/>
  <c r="AA744" i="43" s="1"/>
  <c r="S745" i="43"/>
  <c r="Z746" i="43"/>
  <c r="AA746" i="43" s="1"/>
  <c r="S747" i="43"/>
  <c r="Z748" i="43"/>
  <c r="AA748" i="43" s="1"/>
  <c r="S749" i="43"/>
  <c r="Z750" i="43"/>
  <c r="AA750" i="43" s="1"/>
  <c r="S751" i="43"/>
  <c r="Z752" i="43"/>
  <c r="AA752" i="43" s="1"/>
  <c r="S753" i="43"/>
  <c r="Z754" i="43"/>
  <c r="AA754" i="43" s="1"/>
  <c r="S755" i="43"/>
  <c r="Z756" i="43"/>
  <c r="AA756" i="43" s="1"/>
  <c r="S757" i="43"/>
  <c r="Z758" i="43"/>
  <c r="AA758" i="43" s="1"/>
  <c r="S759" i="43"/>
  <c r="Z760" i="43"/>
  <c r="AA760" i="43" s="1"/>
  <c r="S761" i="43"/>
  <c r="Z762" i="43"/>
  <c r="AA762" i="43" s="1"/>
  <c r="Z763" i="43"/>
  <c r="AA763" i="43" s="1"/>
  <c r="Z764" i="43"/>
  <c r="AA764" i="43" s="1"/>
  <c r="Z765" i="43"/>
  <c r="AA765" i="43" s="1"/>
  <c r="S766" i="43"/>
  <c r="Z767" i="43"/>
  <c r="AA767" i="43" s="1"/>
  <c r="S768" i="43"/>
  <c r="AC5260" i="43"/>
  <c r="AD5261" i="43"/>
  <c r="AD5265" i="43"/>
  <c r="AD5279" i="43"/>
  <c r="Y5281" i="43"/>
  <c r="L5282" i="43"/>
  <c r="AD5284" i="43"/>
  <c r="Y5288" i="43"/>
  <c r="W1625" i="43"/>
  <c r="W1627" i="43"/>
  <c r="W1629" i="43"/>
  <c r="S1631" i="43"/>
  <c r="X1631" i="43"/>
  <c r="P1634" i="43"/>
  <c r="S1635" i="43"/>
  <c r="X1635" i="43"/>
  <c r="P1638" i="43"/>
  <c r="S1639" i="43"/>
  <c r="S5279" i="43" s="1"/>
  <c r="X1639" i="43"/>
  <c r="AD1640" i="43"/>
  <c r="Z1640" i="43"/>
  <c r="AA1640" i="43" s="1"/>
  <c r="AD1642" i="43"/>
  <c r="Z1642" i="43"/>
  <c r="AA1642" i="43" s="1"/>
  <c r="P1643" i="43"/>
  <c r="AD1644" i="43"/>
  <c r="Z1644" i="43"/>
  <c r="AA1644" i="43" s="1"/>
  <c r="AD1646" i="43"/>
  <c r="Z1646" i="43"/>
  <c r="AA1646" i="43" s="1"/>
  <c r="P1647" i="43"/>
  <c r="AD1648" i="43"/>
  <c r="Z1648" i="43"/>
  <c r="AA1648" i="43" s="1"/>
  <c r="AA5285" i="43" s="1"/>
  <c r="AD1650" i="43"/>
  <c r="Z1650" i="43"/>
  <c r="AA1650" i="43" s="1"/>
  <c r="AA5287" i="43" s="1"/>
  <c r="P1651" i="43"/>
  <c r="AD1652" i="43"/>
  <c r="Z1652" i="43"/>
  <c r="AA1652" i="43" s="1"/>
  <c r="AD1654" i="43"/>
  <c r="Z1654" i="43"/>
  <c r="AA1654" i="43" s="1"/>
  <c r="P1655" i="43"/>
  <c r="AD1656" i="43"/>
  <c r="Z1656" i="43"/>
  <c r="AA1656" i="43" s="1"/>
  <c r="AD1658" i="43"/>
  <c r="Z1658" i="43"/>
  <c r="AA1658" i="43" s="1"/>
  <c r="P1659" i="43"/>
  <c r="AD1660" i="43"/>
  <c r="Z1660" i="43"/>
  <c r="AA1660" i="43" s="1"/>
  <c r="AD1662" i="43"/>
  <c r="Z1662" i="43"/>
  <c r="AA1662" i="43" s="1"/>
  <c r="P1663" i="43"/>
  <c r="X1663" i="43"/>
  <c r="AD1664" i="43"/>
  <c r="Z1664" i="43"/>
  <c r="AA1664" i="43" s="1"/>
  <c r="P1665" i="43"/>
  <c r="X1665" i="43"/>
  <c r="AD1631" i="43"/>
  <c r="Z1631" i="43"/>
  <c r="AA1631" i="43" s="1"/>
  <c r="X1634" i="43"/>
  <c r="X5270" i="43" s="1"/>
  <c r="S1634" i="43"/>
  <c r="AD1634" i="43"/>
  <c r="AD1635" i="43"/>
  <c r="Z1635" i="43"/>
  <c r="AA1635" i="43" s="1"/>
  <c r="X1638" i="43"/>
  <c r="X5278" i="43" s="1"/>
  <c r="S1638" i="43"/>
  <c r="AD1638" i="43"/>
  <c r="AD5278" i="43" s="1"/>
  <c r="AB1639" i="43"/>
  <c r="AC1639" i="43" s="1"/>
  <c r="Z1639" i="43"/>
  <c r="AA1639" i="43" s="1"/>
  <c r="X1641" i="43"/>
  <c r="X5280" i="43" s="1"/>
  <c r="S1641" i="43"/>
  <c r="S5280" i="43" s="1"/>
  <c r="W1641" i="43"/>
  <c r="P1641" i="43"/>
  <c r="X1643" i="43"/>
  <c r="S1643" i="43"/>
  <c r="S5281" i="43" s="1"/>
  <c r="AB1643" i="43"/>
  <c r="AC1643" i="43" s="1"/>
  <c r="Z1643" i="43"/>
  <c r="AA1643" i="43" s="1"/>
  <c r="X1645" i="43"/>
  <c r="X5282" i="43" s="1"/>
  <c r="S1645" i="43"/>
  <c r="S5282" i="43" s="1"/>
  <c r="W1645" i="43"/>
  <c r="P1645" i="43"/>
  <c r="X1647" i="43"/>
  <c r="S1647" i="43"/>
  <c r="S5284" i="43" s="1"/>
  <c r="AB1647" i="43"/>
  <c r="AC1647" i="43" s="1"/>
  <c r="Z1647" i="43"/>
  <c r="AA1647" i="43" s="1"/>
  <c r="X1649" i="43"/>
  <c r="S1649" i="43"/>
  <c r="W1649" i="43"/>
  <c r="P1649" i="43"/>
  <c r="X1651" i="43"/>
  <c r="S1651" i="43"/>
  <c r="S5288" i="43" s="1"/>
  <c r="AB1651" i="43"/>
  <c r="AC1651" i="43" s="1"/>
  <c r="Z1651" i="43"/>
  <c r="AA1651" i="43" s="1"/>
  <c r="X1653" i="43"/>
  <c r="S1653" i="43"/>
  <c r="W1653" i="43"/>
  <c r="P1653" i="43"/>
  <c r="X1655" i="43"/>
  <c r="S1655" i="43"/>
  <c r="AB1655" i="43"/>
  <c r="AC1655" i="43" s="1"/>
  <c r="Z1655" i="43"/>
  <c r="AA1655" i="43" s="1"/>
  <c r="X1657" i="43"/>
  <c r="S1657" i="43"/>
  <c r="W1657" i="43"/>
  <c r="P1657" i="43"/>
  <c r="X1659" i="43"/>
  <c r="S1659" i="43"/>
  <c r="AB1659" i="43"/>
  <c r="AC1659" i="43" s="1"/>
  <c r="Z1659" i="43"/>
  <c r="AA1659" i="43" s="1"/>
  <c r="X1661" i="43"/>
  <c r="S1661" i="43"/>
  <c r="W1661" i="43"/>
  <c r="P1661" i="43"/>
  <c r="S1663" i="43"/>
  <c r="AD1663" i="43"/>
  <c r="Z1663" i="43"/>
  <c r="AA1663" i="43" s="1"/>
  <c r="S1665" i="43"/>
  <c r="AD1665" i="43"/>
  <c r="Z1665" i="43"/>
  <c r="AA1665" i="43" s="1"/>
  <c r="AD1667" i="43"/>
  <c r="Z1667" i="43"/>
  <c r="AA1667" i="43" s="1"/>
  <c r="AC5263" i="43"/>
  <c r="Y5260" i="43"/>
  <c r="L5263" i="43"/>
  <c r="X5263" i="43"/>
  <c r="AD5263" i="43"/>
  <c r="Y5264" i="43"/>
  <c r="L5267" i="43"/>
  <c r="AD5267" i="43"/>
  <c r="L5271" i="43"/>
  <c r="X5271" i="43"/>
  <c r="AD5271" i="43"/>
  <c r="L5278" i="43"/>
  <c r="S5278" i="43"/>
  <c r="Y5278" i="43"/>
  <c r="M5279" i="43"/>
  <c r="Y5279" i="43"/>
  <c r="L5280" i="43"/>
  <c r="AD5281" i="43"/>
  <c r="Z5282" i="43"/>
  <c r="Y5283" i="43"/>
  <c r="Y5284" i="43"/>
  <c r="L5286" i="43"/>
  <c r="W1624" i="43"/>
  <c r="W1626" i="43"/>
  <c r="W1628" i="43"/>
  <c r="W1630" i="43"/>
  <c r="S1633" i="43"/>
  <c r="S5269" i="43" s="1"/>
  <c r="X1633" i="43"/>
  <c r="X5269" i="43" s="1"/>
  <c r="Z1634" i="43"/>
  <c r="AA1634" i="43" s="1"/>
  <c r="S1637" i="43"/>
  <c r="X1637" i="43"/>
  <c r="X5277" i="43" s="1"/>
  <c r="Z1638" i="43"/>
  <c r="AA1638" i="43" s="1"/>
  <c r="AA5278" i="43" s="1"/>
  <c r="AB1642" i="43"/>
  <c r="AC1642" i="43" s="1"/>
  <c r="AB1646" i="43"/>
  <c r="AC1646" i="43" s="1"/>
  <c r="AC5283" i="43" s="1"/>
  <c r="AB1650" i="43"/>
  <c r="AC1650" i="43" s="1"/>
  <c r="AB1654" i="43"/>
  <c r="AC1654" i="43" s="1"/>
  <c r="AB1658" i="43"/>
  <c r="AC1658" i="43" s="1"/>
  <c r="AB1662" i="43"/>
  <c r="AC1662" i="43" s="1"/>
  <c r="AB1663" i="43"/>
  <c r="AC1663" i="43" s="1"/>
  <c r="X1664" i="43"/>
  <c r="P1664" i="43"/>
  <c r="AB1664" i="43"/>
  <c r="AC1664" i="43" s="1"/>
  <c r="AB1665" i="43"/>
  <c r="AC1665" i="43" s="1"/>
  <c r="X1666" i="43"/>
  <c r="S1666" i="43"/>
  <c r="W1666" i="43"/>
  <c r="P1666" i="43"/>
  <c r="X1668" i="43"/>
  <c r="S1668" i="43"/>
  <c r="AB1668" i="43"/>
  <c r="AC1668" i="43" s="1"/>
  <c r="Z1668" i="43"/>
  <c r="AA1668" i="43" s="1"/>
  <c r="X5260" i="43"/>
  <c r="X5264" i="43"/>
  <c r="AC5261" i="43"/>
  <c r="X5262" i="43"/>
  <c r="M5263" i="43"/>
  <c r="S5263" i="43"/>
  <c r="Z5264" i="43"/>
  <c r="AC5265" i="43"/>
  <c r="X5266" i="43"/>
  <c r="AD5266" i="43"/>
  <c r="M5267" i="43"/>
  <c r="S5267" i="43"/>
  <c r="Y5267" i="43"/>
  <c r="Z5268" i="43"/>
  <c r="AC5269" i="43"/>
  <c r="L5270" i="43"/>
  <c r="AD5270" i="43"/>
  <c r="M5271" i="43"/>
  <c r="S5271" i="43"/>
  <c r="Y5271" i="43"/>
  <c r="Z5276" i="43"/>
  <c r="L5281" i="43"/>
  <c r="Z5283" i="43"/>
  <c r="Z5284" i="43"/>
  <c r="Y5285" i="43"/>
  <c r="AD5285" i="43"/>
  <c r="S5286" i="43"/>
  <c r="AC5287" i="43"/>
  <c r="L5288" i="43"/>
  <c r="S1624" i="43"/>
  <c r="S5260" i="43" s="1"/>
  <c r="Z1625" i="43"/>
  <c r="AA1625" i="43" s="1"/>
  <c r="S1626" i="43"/>
  <c r="S5262" i="43" s="1"/>
  <c r="Z1627" i="43"/>
  <c r="AA1627" i="43" s="1"/>
  <c r="S1628" i="43"/>
  <c r="S5264" i="43" s="1"/>
  <c r="Z1629" i="43"/>
  <c r="AA1629" i="43" s="1"/>
  <c r="S1630" i="43"/>
  <c r="S5266" i="43" s="1"/>
  <c r="W1631" i="43"/>
  <c r="AB1631" i="43"/>
  <c r="AC1631" i="43" s="1"/>
  <c r="AC5267" i="43" s="1"/>
  <c r="X1632" i="43"/>
  <c r="X5268" i="43" s="1"/>
  <c r="S1632" i="43"/>
  <c r="S5268" i="43" s="1"/>
  <c r="AD1632" i="43"/>
  <c r="AD5268" i="43" s="1"/>
  <c r="AD1633" i="43"/>
  <c r="AD5269" i="43" s="1"/>
  <c r="Z1633" i="43"/>
  <c r="AA1633" i="43" s="1"/>
  <c r="W1635" i="43"/>
  <c r="AB1635" i="43"/>
  <c r="AC1635" i="43" s="1"/>
  <c r="AC5271" i="43" s="1"/>
  <c r="X1636" i="43"/>
  <c r="X5276" i="43" s="1"/>
  <c r="S1636" i="43"/>
  <c r="S5276" i="43" s="1"/>
  <c r="AD1636" i="43"/>
  <c r="AD5276" i="43" s="1"/>
  <c r="AD1637" i="43"/>
  <c r="AD5277" i="43" s="1"/>
  <c r="Z1637" i="43"/>
  <c r="AA1637" i="43" s="1"/>
  <c r="W1639" i="43"/>
  <c r="S1640" i="43"/>
  <c r="X1640" i="43"/>
  <c r="S1644" i="43"/>
  <c r="X1644" i="43"/>
  <c r="S1648" i="43"/>
  <c r="S5285" i="43" s="1"/>
  <c r="X1648" i="43"/>
  <c r="S1652" i="43"/>
  <c r="X1652" i="43"/>
  <c r="S1656" i="43"/>
  <c r="X1656" i="43"/>
  <c r="S1660" i="43"/>
  <c r="X1660" i="43"/>
  <c r="W1664" i="43"/>
  <c r="AD1666" i="43"/>
  <c r="AB1667" i="43"/>
  <c r="AC1667" i="43" s="1"/>
  <c r="S1642" i="43"/>
  <c r="X1642" i="43"/>
  <c r="S1646" i="43"/>
  <c r="S5283" i="43" s="1"/>
  <c r="X1646" i="43"/>
  <c r="X5283" i="43" s="1"/>
  <c r="S1650" i="43"/>
  <c r="S5287" i="43" s="1"/>
  <c r="X1650" i="43"/>
  <c r="S1654" i="43"/>
  <c r="X1654" i="43"/>
  <c r="S1658" i="43"/>
  <c r="X1658" i="43"/>
  <c r="S1662" i="43"/>
  <c r="X1662" i="43"/>
  <c r="S1667" i="43"/>
  <c r="X1667" i="43"/>
  <c r="L5260" i="43"/>
  <c r="L5262" i="43"/>
  <c r="W1580" i="43"/>
  <c r="AA1580" i="43"/>
  <c r="W1582" i="43"/>
  <c r="AA1582" i="43"/>
  <c r="W1584" i="43"/>
  <c r="AA1584" i="43"/>
  <c r="W1586" i="43"/>
  <c r="AA1586" i="43"/>
  <c r="AA5267" i="43" s="1"/>
  <c r="W1588" i="43"/>
  <c r="AA1588" i="43"/>
  <c r="W1590" i="43"/>
  <c r="AA1590" i="43"/>
  <c r="W1592" i="43"/>
  <c r="AA1592" i="43"/>
  <c r="W1594" i="43"/>
  <c r="AA1594" i="43"/>
  <c r="AA5279" i="43" s="1"/>
  <c r="W1596" i="43"/>
  <c r="AA1596" i="43"/>
  <c r="AA5280" i="43" s="1"/>
  <c r="W1598" i="43"/>
  <c r="AA1598" i="43"/>
  <c r="AA5281" i="43" s="1"/>
  <c r="W1600" i="43"/>
  <c r="AA1600" i="43"/>
  <c r="AA5282" i="43" s="1"/>
  <c r="W1602" i="43"/>
  <c r="AA1602" i="43"/>
  <c r="AA5284" i="43" s="1"/>
  <c r="W1604" i="43"/>
  <c r="AA1604" i="43"/>
  <c r="AA5286" i="43" s="1"/>
  <c r="W1606" i="43"/>
  <c r="AA1606" i="43"/>
  <c r="AA5288" i="43" s="1"/>
  <c r="AB1592" i="43"/>
  <c r="AC1592" i="43" s="1"/>
  <c r="AC5277" i="43" s="1"/>
  <c r="P1593" i="43"/>
  <c r="AB1594" i="43"/>
  <c r="AC1594" i="43" s="1"/>
  <c r="P1595" i="43"/>
  <c r="AB1596" i="43"/>
  <c r="AC1596" i="43" s="1"/>
  <c r="AC5280" i="43" s="1"/>
  <c r="P1597" i="43"/>
  <c r="AB1598" i="43"/>
  <c r="AC1598" i="43" s="1"/>
  <c r="P1599" i="43"/>
  <c r="AB1600" i="43"/>
  <c r="AC1600" i="43" s="1"/>
  <c r="AC5282" i="43" s="1"/>
  <c r="P1601" i="43"/>
  <c r="AB1602" i="43"/>
  <c r="AC1602" i="43" s="1"/>
  <c r="P1603" i="43"/>
  <c r="AB1604" i="43"/>
  <c r="AC1604" i="43" s="1"/>
  <c r="AC5286" i="43" s="1"/>
  <c r="P1605" i="43"/>
  <c r="AB1606" i="43"/>
  <c r="AC1606" i="43" s="1"/>
  <c r="P1607" i="43"/>
  <c r="P1609" i="43"/>
  <c r="P1611" i="43"/>
  <c r="P1613" i="43"/>
  <c r="P1615" i="43"/>
  <c r="P1617" i="43"/>
  <c r="P1622" i="43"/>
  <c r="AA1579" i="43"/>
  <c r="AA5260" i="43" s="1"/>
  <c r="AA1581" i="43"/>
  <c r="AA5262" i="43" s="1"/>
  <c r="W1583" i="43"/>
  <c r="AA1583" i="43"/>
  <c r="AA5264" i="43" s="1"/>
  <c r="W1585" i="43"/>
  <c r="AA1585" i="43"/>
  <c r="AA5266" i="43" s="1"/>
  <c r="W1587" i="43"/>
  <c r="AA1587" i="43"/>
  <c r="AA5268" i="43" s="1"/>
  <c r="W1589" i="43"/>
  <c r="AA1589" i="43"/>
  <c r="W1591" i="43"/>
  <c r="AA1591" i="43"/>
  <c r="AA5276" i="43" s="1"/>
  <c r="W1593" i="43"/>
  <c r="W1601" i="43"/>
  <c r="W1603" i="43"/>
  <c r="W1605" i="43"/>
  <c r="W716" i="43"/>
  <c r="S718" i="43"/>
  <c r="S719" i="43"/>
  <c r="S720" i="43"/>
  <c r="W721" i="43"/>
  <c r="W723" i="43"/>
  <c r="S716" i="43"/>
  <c r="P717" i="43"/>
  <c r="Z717" i="43"/>
  <c r="AA717" i="43" s="1"/>
  <c r="Z718" i="43"/>
  <c r="AA718" i="43" s="1"/>
  <c r="Z719" i="43"/>
  <c r="AA719" i="43" s="1"/>
  <c r="Z720" i="43"/>
  <c r="AA720" i="43" s="1"/>
  <c r="S721" i="43"/>
  <c r="P722" i="43"/>
  <c r="Z722" i="43"/>
  <c r="AA722" i="43" s="1"/>
  <c r="S723" i="43"/>
  <c r="L44" i="56"/>
  <c r="M44" i="56" s="1"/>
  <c r="O44" i="56" s="1"/>
  <c r="L48" i="56"/>
  <c r="M48" i="56" s="1"/>
  <c r="O48" i="56" s="1"/>
  <c r="L52" i="56"/>
  <c r="M52" i="56" s="1"/>
  <c r="O52" i="56" s="1"/>
  <c r="X643" i="43"/>
  <c r="S643" i="43"/>
  <c r="AD644" i="43"/>
  <c r="Z644" i="43"/>
  <c r="AA644" i="43" s="1"/>
  <c r="X651" i="43"/>
  <c r="S651" i="43"/>
  <c r="AD652" i="43"/>
  <c r="Z652" i="43"/>
  <c r="AA652" i="43" s="1"/>
  <c r="X659" i="43"/>
  <c r="S659" i="43"/>
  <c r="AD660" i="43"/>
  <c r="Z660" i="43"/>
  <c r="AA660" i="43" s="1"/>
  <c r="X667" i="43"/>
  <c r="S667" i="43"/>
  <c r="AD668" i="43"/>
  <c r="Z668" i="43"/>
  <c r="AA668" i="43" s="1"/>
  <c r="X678" i="43"/>
  <c r="S678" i="43"/>
  <c r="W635" i="43"/>
  <c r="X637" i="43"/>
  <c r="S637" i="43"/>
  <c r="AD638" i="43"/>
  <c r="Z638" i="43"/>
  <c r="AA638" i="43" s="1"/>
  <c r="AB644" i="43"/>
  <c r="AC644" i="43" s="1"/>
  <c r="X645" i="43"/>
  <c r="S645" i="43"/>
  <c r="AD646" i="43"/>
  <c r="Z646" i="43"/>
  <c r="AA646" i="43" s="1"/>
  <c r="AB652" i="43"/>
  <c r="AC652" i="43" s="1"/>
  <c r="X653" i="43"/>
  <c r="S653" i="43"/>
  <c r="AD654" i="43"/>
  <c r="Z654" i="43"/>
  <c r="AA654" i="43" s="1"/>
  <c r="AB660" i="43"/>
  <c r="AC660" i="43" s="1"/>
  <c r="X661" i="43"/>
  <c r="S661" i="43"/>
  <c r="AD662" i="43"/>
  <c r="Z662" i="43"/>
  <c r="AA662" i="43" s="1"/>
  <c r="AB668" i="43"/>
  <c r="AC668" i="43" s="1"/>
  <c r="X669" i="43"/>
  <c r="S669" i="43"/>
  <c r="AD670" i="43"/>
  <c r="Z670" i="43"/>
  <c r="AA670" i="43" s="1"/>
  <c r="S635" i="43"/>
  <c r="AB638" i="43"/>
  <c r="AC638" i="43" s="1"/>
  <c r="X639" i="43"/>
  <c r="S639" i="43"/>
  <c r="AD640" i="43"/>
  <c r="Z640" i="43"/>
  <c r="AA640" i="43" s="1"/>
  <c r="AB646" i="43"/>
  <c r="AC646" i="43" s="1"/>
  <c r="X647" i="43"/>
  <c r="S647" i="43"/>
  <c r="AD648" i="43"/>
  <c r="Z648" i="43"/>
  <c r="AA648" i="43" s="1"/>
  <c r="AB654" i="43"/>
  <c r="AC654" i="43" s="1"/>
  <c r="X655" i="43"/>
  <c r="S655" i="43"/>
  <c r="AD656" i="43"/>
  <c r="Z656" i="43"/>
  <c r="AA656" i="43" s="1"/>
  <c r="AB662" i="43"/>
  <c r="AC662" i="43" s="1"/>
  <c r="X663" i="43"/>
  <c r="S663" i="43"/>
  <c r="AD664" i="43"/>
  <c r="Z664" i="43"/>
  <c r="AA664" i="43" s="1"/>
  <c r="AB670" i="43"/>
  <c r="AC670" i="43" s="1"/>
  <c r="X671" i="43"/>
  <c r="S671" i="43"/>
  <c r="AD672" i="43"/>
  <c r="Z672" i="43"/>
  <c r="AA672" i="43" s="1"/>
  <c r="AD673" i="43"/>
  <c r="Z673" i="43"/>
  <c r="AA673" i="43" s="1"/>
  <c r="AD674" i="43"/>
  <c r="Z674" i="43"/>
  <c r="AA674" i="43" s="1"/>
  <c r="AD675" i="43"/>
  <c r="Z675" i="43"/>
  <c r="AA675" i="43" s="1"/>
  <c r="AB640" i="43"/>
  <c r="AC640" i="43" s="1"/>
  <c r="X641" i="43"/>
  <c r="S641" i="43"/>
  <c r="AD642" i="43"/>
  <c r="Z642" i="43"/>
  <c r="AA642" i="43" s="1"/>
  <c r="P643" i="43"/>
  <c r="W643" i="43"/>
  <c r="AB648" i="43"/>
  <c r="AC648" i="43" s="1"/>
  <c r="X649" i="43"/>
  <c r="S649" i="43"/>
  <c r="AD650" i="43"/>
  <c r="Z650" i="43"/>
  <c r="AA650" i="43" s="1"/>
  <c r="P651" i="43"/>
  <c r="W651" i="43"/>
  <c r="AB656" i="43"/>
  <c r="AC656" i="43" s="1"/>
  <c r="X657" i="43"/>
  <c r="S657" i="43"/>
  <c r="AD658" i="43"/>
  <c r="Z658" i="43"/>
  <c r="AA658" i="43" s="1"/>
  <c r="P659" i="43"/>
  <c r="W659" i="43"/>
  <c r="AB664" i="43"/>
  <c r="AC664" i="43" s="1"/>
  <c r="X665" i="43"/>
  <c r="S665" i="43"/>
  <c r="AD666" i="43"/>
  <c r="Z666" i="43"/>
  <c r="AA666" i="43" s="1"/>
  <c r="P667" i="43"/>
  <c r="W667" i="43"/>
  <c r="AB672" i="43"/>
  <c r="AC672" i="43" s="1"/>
  <c r="S673" i="43"/>
  <c r="AB673" i="43"/>
  <c r="AC673" i="43" s="1"/>
  <c r="S674" i="43"/>
  <c r="AB674" i="43"/>
  <c r="AC674" i="43" s="1"/>
  <c r="S675" i="43"/>
  <c r="AB675" i="43"/>
  <c r="AC675" i="43" s="1"/>
  <c r="X676" i="43"/>
  <c r="S676" i="43"/>
  <c r="AD677" i="43"/>
  <c r="Z677" i="43"/>
  <c r="AA677" i="43" s="1"/>
  <c r="P678" i="43"/>
  <c r="W678" i="43"/>
  <c r="S634" i="43"/>
  <c r="X634" i="43"/>
  <c r="AB634" i="43"/>
  <c r="AC634" i="43" s="1"/>
  <c r="P634" i="43"/>
  <c r="Z634" i="43"/>
  <c r="AA634" i="43" s="1"/>
  <c r="W591" i="43"/>
  <c r="W593" i="43"/>
  <c r="W595" i="43"/>
  <c r="W597" i="43"/>
  <c r="W599" i="43"/>
  <c r="W601" i="43"/>
  <c r="W603" i="43"/>
  <c r="AD604" i="43"/>
  <c r="AD605" i="43"/>
  <c r="Z605" i="43"/>
  <c r="AA605" i="43" s="1"/>
  <c r="X608" i="43"/>
  <c r="S608" i="43"/>
  <c r="AD608" i="43"/>
  <c r="AD609" i="43"/>
  <c r="Z609" i="43"/>
  <c r="AA609" i="43" s="1"/>
  <c r="X612" i="43"/>
  <c r="S612" i="43"/>
  <c r="AD612" i="43"/>
  <c r="AD613" i="43"/>
  <c r="Z613" i="43"/>
  <c r="AA613" i="43" s="1"/>
  <c r="X616" i="43"/>
  <c r="S616" i="43"/>
  <c r="AD616" i="43"/>
  <c r="AD617" i="43"/>
  <c r="Z617" i="43"/>
  <c r="AA617" i="43" s="1"/>
  <c r="X620" i="43"/>
  <c r="S620" i="43"/>
  <c r="AD620" i="43"/>
  <c r="AD621" i="43"/>
  <c r="Z621" i="43"/>
  <c r="AA621" i="43" s="1"/>
  <c r="X624" i="43"/>
  <c r="S624" i="43"/>
  <c r="AD624" i="43"/>
  <c r="AD625" i="43"/>
  <c r="Z625" i="43"/>
  <c r="AA625" i="43" s="1"/>
  <c r="S628" i="43"/>
  <c r="AD628" i="43"/>
  <c r="Z628" i="43"/>
  <c r="AA628" i="43" s="1"/>
  <c r="S630" i="43"/>
  <c r="AD630" i="43"/>
  <c r="Z630" i="43"/>
  <c r="AA630" i="43" s="1"/>
  <c r="X633" i="43"/>
  <c r="S633" i="43"/>
  <c r="AD633" i="43"/>
  <c r="Z590" i="43"/>
  <c r="AA590" i="43" s="1"/>
  <c r="S591" i="43"/>
  <c r="Z592" i="43"/>
  <c r="AA592" i="43" s="1"/>
  <c r="S593" i="43"/>
  <c r="Z594" i="43"/>
  <c r="AA594" i="43" s="1"/>
  <c r="S595" i="43"/>
  <c r="Z596" i="43"/>
  <c r="AA596" i="43" s="1"/>
  <c r="S597" i="43"/>
  <c r="Z598" i="43"/>
  <c r="AA598" i="43" s="1"/>
  <c r="S599" i="43"/>
  <c r="Z600" i="43"/>
  <c r="AA600" i="43" s="1"/>
  <c r="S601" i="43"/>
  <c r="Z602" i="43"/>
  <c r="AA602" i="43" s="1"/>
  <c r="S603" i="43"/>
  <c r="Z604" i="43"/>
  <c r="AA604" i="43" s="1"/>
  <c r="S607" i="43"/>
  <c r="X607" i="43"/>
  <c r="Z608" i="43"/>
  <c r="AA608" i="43" s="1"/>
  <c r="S611" i="43"/>
  <c r="X611" i="43"/>
  <c r="Z612" i="43"/>
  <c r="AA612" i="43" s="1"/>
  <c r="S615" i="43"/>
  <c r="X615" i="43"/>
  <c r="Z616" i="43"/>
  <c r="AA616" i="43" s="1"/>
  <c r="S619" i="43"/>
  <c r="X619" i="43"/>
  <c r="Z620" i="43"/>
  <c r="AA620" i="43" s="1"/>
  <c r="S623" i="43"/>
  <c r="X623" i="43"/>
  <c r="Z624" i="43"/>
  <c r="AA624" i="43" s="1"/>
  <c r="S627" i="43"/>
  <c r="X627" i="43"/>
  <c r="S632" i="43"/>
  <c r="X632" i="43"/>
  <c r="Z633" i="43"/>
  <c r="AA633" i="43" s="1"/>
  <c r="W605" i="43"/>
  <c r="AB605" i="43"/>
  <c r="AC605" i="43" s="1"/>
  <c r="X606" i="43"/>
  <c r="S606" i="43"/>
  <c r="AD606" i="43"/>
  <c r="AD607" i="43"/>
  <c r="Z607" i="43"/>
  <c r="AA607" i="43" s="1"/>
  <c r="W609" i="43"/>
  <c r="AB609" i="43"/>
  <c r="AC609" i="43" s="1"/>
  <c r="X610" i="43"/>
  <c r="S610" i="43"/>
  <c r="AD610" i="43"/>
  <c r="AD611" i="43"/>
  <c r="Z611" i="43"/>
  <c r="AA611" i="43" s="1"/>
  <c r="W613" i="43"/>
  <c r="AB613" i="43"/>
  <c r="AC613" i="43" s="1"/>
  <c r="X614" i="43"/>
  <c r="S614" i="43"/>
  <c r="AD614" i="43"/>
  <c r="AD615" i="43"/>
  <c r="Z615" i="43"/>
  <c r="AA615" i="43" s="1"/>
  <c r="W617" i="43"/>
  <c r="AB617" i="43"/>
  <c r="AC617" i="43" s="1"/>
  <c r="X618" i="43"/>
  <c r="S618" i="43"/>
  <c r="AD618" i="43"/>
  <c r="AD619" i="43"/>
  <c r="Z619" i="43"/>
  <c r="AA619" i="43" s="1"/>
  <c r="W621" i="43"/>
  <c r="AB621" i="43"/>
  <c r="AC621" i="43" s="1"/>
  <c r="X622" i="43"/>
  <c r="S622" i="43"/>
  <c r="AD622" i="43"/>
  <c r="AD623" i="43"/>
  <c r="Z623" i="43"/>
  <c r="AA623" i="43" s="1"/>
  <c r="W625" i="43"/>
  <c r="AB625" i="43"/>
  <c r="AC625" i="43" s="1"/>
  <c r="X626" i="43"/>
  <c r="S626" i="43"/>
  <c r="AD626" i="43"/>
  <c r="AD627" i="43"/>
  <c r="Z627" i="43"/>
  <c r="AA627" i="43" s="1"/>
  <c r="AB628" i="43"/>
  <c r="AC628" i="43" s="1"/>
  <c r="AD629" i="43"/>
  <c r="Z629" i="43"/>
  <c r="AA629" i="43" s="1"/>
  <c r="AB630" i="43"/>
  <c r="AC630" i="43" s="1"/>
  <c r="X631" i="43"/>
  <c r="S631" i="43"/>
  <c r="AD631" i="43"/>
  <c r="AD632" i="43"/>
  <c r="Z632" i="43"/>
  <c r="AA632" i="43" s="1"/>
  <c r="S605" i="43"/>
  <c r="X605" i="43"/>
  <c r="S609" i="43"/>
  <c r="X609" i="43"/>
  <c r="S613" i="43"/>
  <c r="X613" i="43"/>
  <c r="S617" i="43"/>
  <c r="X617" i="43"/>
  <c r="S621" i="43"/>
  <c r="X621" i="43"/>
  <c r="S625" i="43"/>
  <c r="X625" i="43"/>
  <c r="X589" i="43"/>
  <c r="S589" i="43"/>
  <c r="AB589" i="43"/>
  <c r="AC589" i="43" s="1"/>
  <c r="P589" i="43"/>
  <c r="Z589" i="43"/>
  <c r="AA589" i="43" s="1"/>
  <c r="W545" i="43"/>
  <c r="W547" i="43"/>
  <c r="P544" i="43"/>
  <c r="Z544" i="43"/>
  <c r="AA544" i="43" s="1"/>
  <c r="AD544" i="43"/>
  <c r="S545" i="43"/>
  <c r="X545" i="43"/>
  <c r="AB545" i="43"/>
  <c r="AC545" i="43" s="1"/>
  <c r="P546" i="43"/>
  <c r="Z546" i="43"/>
  <c r="AA546" i="43" s="1"/>
  <c r="AD546" i="43"/>
  <c r="S547" i="43"/>
  <c r="X547" i="43"/>
  <c r="AB547" i="43"/>
  <c r="AC547" i="43" s="1"/>
  <c r="AB548" i="43"/>
  <c r="AC548" i="43" s="1"/>
  <c r="AD548" i="43"/>
  <c r="Z548" i="43"/>
  <c r="AA548" i="43" s="1"/>
  <c r="AD549" i="43"/>
  <c r="Z549" i="43"/>
  <c r="AA549" i="43" s="1"/>
  <c r="AB549" i="43"/>
  <c r="AC549" i="43" s="1"/>
  <c r="AB550" i="43"/>
  <c r="AC550" i="43" s="1"/>
  <c r="AD550" i="43"/>
  <c r="Z550" i="43"/>
  <c r="AA550" i="43" s="1"/>
  <c r="AD551" i="43"/>
  <c r="Z551" i="43"/>
  <c r="AA551" i="43" s="1"/>
  <c r="AB551" i="43"/>
  <c r="AC551" i="43" s="1"/>
  <c r="AB552" i="43"/>
  <c r="AC552" i="43" s="1"/>
  <c r="AD552" i="43"/>
  <c r="Z552" i="43"/>
  <c r="AA552" i="43" s="1"/>
  <c r="AD553" i="43"/>
  <c r="Z553" i="43"/>
  <c r="AA553" i="43" s="1"/>
  <c r="AB553" i="43"/>
  <c r="AC553" i="43" s="1"/>
  <c r="AB554" i="43"/>
  <c r="AC554" i="43" s="1"/>
  <c r="AD554" i="43"/>
  <c r="Z554" i="43"/>
  <c r="AA554" i="43" s="1"/>
  <c r="AD555" i="43"/>
  <c r="Z555" i="43"/>
  <c r="AA555" i="43" s="1"/>
  <c r="AB555" i="43"/>
  <c r="AC555" i="43" s="1"/>
  <c r="AB556" i="43"/>
  <c r="AC556" i="43" s="1"/>
  <c r="AD556" i="43"/>
  <c r="Z556" i="43"/>
  <c r="AA556" i="43" s="1"/>
  <c r="AD557" i="43"/>
  <c r="Z557" i="43"/>
  <c r="AA557" i="43" s="1"/>
  <c r="AB557" i="43"/>
  <c r="AC557" i="43" s="1"/>
  <c r="AB558" i="43"/>
  <c r="AC558" i="43" s="1"/>
  <c r="AD558" i="43"/>
  <c r="Z558" i="43"/>
  <c r="AA558" i="43" s="1"/>
  <c r="AD559" i="43"/>
  <c r="Z559" i="43"/>
  <c r="AA559" i="43" s="1"/>
  <c r="AB559" i="43"/>
  <c r="AC559" i="43" s="1"/>
  <c r="AB560" i="43"/>
  <c r="AC560" i="43" s="1"/>
  <c r="AD560" i="43"/>
  <c r="Z560" i="43"/>
  <c r="AA560" i="43" s="1"/>
  <c r="AD561" i="43"/>
  <c r="Z561" i="43"/>
  <c r="AA561" i="43" s="1"/>
  <c r="AB561" i="43"/>
  <c r="AC561" i="43" s="1"/>
  <c r="W544" i="43"/>
  <c r="W546" i="43"/>
  <c r="X548" i="43"/>
  <c r="S548" i="43"/>
  <c r="P548" i="43"/>
  <c r="P549" i="43"/>
  <c r="X549" i="43"/>
  <c r="S549" i="43"/>
  <c r="X550" i="43"/>
  <c r="S550" i="43"/>
  <c r="P550" i="43"/>
  <c r="P551" i="43"/>
  <c r="X551" i="43"/>
  <c r="S551" i="43"/>
  <c r="X552" i="43"/>
  <c r="S552" i="43"/>
  <c r="P552" i="43"/>
  <c r="P553" i="43"/>
  <c r="X553" i="43"/>
  <c r="S553" i="43"/>
  <c r="X554" i="43"/>
  <c r="S554" i="43"/>
  <c r="P554" i="43"/>
  <c r="P555" i="43"/>
  <c r="X555" i="43"/>
  <c r="S555" i="43"/>
  <c r="X556" i="43"/>
  <c r="S556" i="43"/>
  <c r="P556" i="43"/>
  <c r="P557" i="43"/>
  <c r="X557" i="43"/>
  <c r="S557" i="43"/>
  <c r="X558" i="43"/>
  <c r="S558" i="43"/>
  <c r="P558" i="43"/>
  <c r="P559" i="43"/>
  <c r="X559" i="43"/>
  <c r="S559" i="43"/>
  <c r="X560" i="43"/>
  <c r="S560" i="43"/>
  <c r="P560" i="43"/>
  <c r="P561" i="43"/>
  <c r="X561" i="43"/>
  <c r="S561" i="43"/>
  <c r="S544" i="43"/>
  <c r="Z545" i="43"/>
  <c r="AA545" i="43" s="1"/>
  <c r="S546" i="43"/>
  <c r="Z547" i="43"/>
  <c r="AA547" i="43" s="1"/>
  <c r="S583" i="43"/>
  <c r="S584" i="43"/>
  <c r="S585" i="43"/>
  <c r="W586" i="43"/>
  <c r="W588" i="43"/>
  <c r="P587" i="43"/>
  <c r="Z587" i="43"/>
  <c r="AA587" i="43" s="1"/>
  <c r="S588" i="43"/>
  <c r="S516" i="43"/>
  <c r="X516" i="43"/>
  <c r="S520" i="43"/>
  <c r="X520" i="43"/>
  <c r="S524" i="43"/>
  <c r="X524" i="43"/>
  <c r="S528" i="43"/>
  <c r="X528" i="43"/>
  <c r="S532" i="43"/>
  <c r="X532" i="43"/>
  <c r="S536" i="43"/>
  <c r="X536" i="43"/>
  <c r="AD538" i="43"/>
  <c r="X540" i="43"/>
  <c r="P540" i="43"/>
  <c r="X542" i="43"/>
  <c r="S542" i="43"/>
  <c r="AD542" i="43"/>
  <c r="AD543" i="43"/>
  <c r="Z543" i="43"/>
  <c r="AA543" i="43" s="1"/>
  <c r="W500" i="43"/>
  <c r="W502" i="43"/>
  <c r="W504" i="43"/>
  <c r="W506" i="43"/>
  <c r="W508" i="43"/>
  <c r="W510" i="43"/>
  <c r="W512" i="43"/>
  <c r="W514" i="43"/>
  <c r="AD515" i="43"/>
  <c r="AD516" i="43"/>
  <c r="Z516" i="43"/>
  <c r="AA516" i="43" s="1"/>
  <c r="X519" i="43"/>
  <c r="S519" i="43"/>
  <c r="AD519" i="43"/>
  <c r="AD520" i="43"/>
  <c r="Z520" i="43"/>
  <c r="AA520" i="43" s="1"/>
  <c r="X523" i="43"/>
  <c r="S523" i="43"/>
  <c r="AD523" i="43"/>
  <c r="AD524" i="43"/>
  <c r="Z524" i="43"/>
  <c r="AA524" i="43" s="1"/>
  <c r="X527" i="43"/>
  <c r="S527" i="43"/>
  <c r="AD527" i="43"/>
  <c r="AD528" i="43"/>
  <c r="Z528" i="43"/>
  <c r="AA528" i="43" s="1"/>
  <c r="X531" i="43"/>
  <c r="S531" i="43"/>
  <c r="AD531" i="43"/>
  <c r="AD532" i="43"/>
  <c r="Z532" i="43"/>
  <c r="AA532" i="43" s="1"/>
  <c r="X535" i="43"/>
  <c r="S535" i="43"/>
  <c r="AD535" i="43"/>
  <c r="AD536" i="43"/>
  <c r="Z536" i="43"/>
  <c r="AA536" i="43" s="1"/>
  <c r="Z538" i="43"/>
  <c r="AA538" i="43" s="1"/>
  <c r="AD539" i="43"/>
  <c r="W540" i="43"/>
  <c r="S541" i="43"/>
  <c r="X541" i="43"/>
  <c r="Z542" i="43"/>
  <c r="AA542" i="43" s="1"/>
  <c r="P499" i="43"/>
  <c r="Z499" i="43"/>
  <c r="AA499" i="43" s="1"/>
  <c r="S500" i="43"/>
  <c r="P501" i="43"/>
  <c r="Z501" i="43"/>
  <c r="AA501" i="43" s="1"/>
  <c r="S502" i="43"/>
  <c r="P503" i="43"/>
  <c r="Z503" i="43"/>
  <c r="AA503" i="43" s="1"/>
  <c r="S504" i="43"/>
  <c r="P505" i="43"/>
  <c r="Z505" i="43"/>
  <c r="AA505" i="43" s="1"/>
  <c r="S506" i="43"/>
  <c r="P507" i="43"/>
  <c r="Z507" i="43"/>
  <c r="AA507" i="43" s="1"/>
  <c r="S508" i="43"/>
  <c r="P509" i="43"/>
  <c r="Z509" i="43"/>
  <c r="AA509" i="43" s="1"/>
  <c r="S510" i="43"/>
  <c r="Z511" i="43"/>
  <c r="AA511" i="43" s="1"/>
  <c r="S512" i="43"/>
  <c r="Z513" i="43"/>
  <c r="AA513" i="43" s="1"/>
  <c r="S514" i="43"/>
  <c r="Z515" i="43"/>
  <c r="AA515" i="43" s="1"/>
  <c r="S518" i="43"/>
  <c r="X518" i="43"/>
  <c r="Z519" i="43"/>
  <c r="AA519" i="43" s="1"/>
  <c r="S522" i="43"/>
  <c r="X522" i="43"/>
  <c r="Z523" i="43"/>
  <c r="AA523" i="43" s="1"/>
  <c r="S526" i="43"/>
  <c r="X526" i="43"/>
  <c r="Z527" i="43"/>
  <c r="AA527" i="43" s="1"/>
  <c r="S530" i="43"/>
  <c r="X530" i="43"/>
  <c r="Z531" i="43"/>
  <c r="AA531" i="43" s="1"/>
  <c r="S534" i="43"/>
  <c r="X534" i="43"/>
  <c r="Z535" i="43"/>
  <c r="AA535" i="43" s="1"/>
  <c r="X538" i="43"/>
  <c r="P538" i="43"/>
  <c r="Z539" i="43"/>
  <c r="AA539" i="43" s="1"/>
  <c r="AD540" i="43"/>
  <c r="AD541" i="43"/>
  <c r="Z541" i="43"/>
  <c r="AA541" i="43" s="1"/>
  <c r="W543" i="43"/>
  <c r="AB543" i="43"/>
  <c r="AC543" i="43" s="1"/>
  <c r="W516" i="43"/>
  <c r="AB516" i="43"/>
  <c r="AC516" i="43" s="1"/>
  <c r="X517" i="43"/>
  <c r="S517" i="43"/>
  <c r="AD517" i="43"/>
  <c r="AD518" i="43"/>
  <c r="Z518" i="43"/>
  <c r="AA518" i="43" s="1"/>
  <c r="W520" i="43"/>
  <c r="AB520" i="43"/>
  <c r="AC520" i="43" s="1"/>
  <c r="X521" i="43"/>
  <c r="S521" i="43"/>
  <c r="AD521" i="43"/>
  <c r="AD522" i="43"/>
  <c r="Z522" i="43"/>
  <c r="AA522" i="43" s="1"/>
  <c r="W524" i="43"/>
  <c r="AB524" i="43"/>
  <c r="AC524" i="43" s="1"/>
  <c r="X525" i="43"/>
  <c r="S525" i="43"/>
  <c r="AD525" i="43"/>
  <c r="AD526" i="43"/>
  <c r="Z526" i="43"/>
  <c r="AA526" i="43" s="1"/>
  <c r="W528" i="43"/>
  <c r="AB528" i="43"/>
  <c r="AC528" i="43" s="1"/>
  <c r="X529" i="43"/>
  <c r="S529" i="43"/>
  <c r="AD529" i="43"/>
  <c r="AD530" i="43"/>
  <c r="Z530" i="43"/>
  <c r="AA530" i="43" s="1"/>
  <c r="W532" i="43"/>
  <c r="AB532" i="43"/>
  <c r="AC532" i="43" s="1"/>
  <c r="X533" i="43"/>
  <c r="S533" i="43"/>
  <c r="AD533" i="43"/>
  <c r="AD534" i="43"/>
  <c r="Z534" i="43"/>
  <c r="AA534" i="43" s="1"/>
  <c r="W536" i="43"/>
  <c r="AB536" i="43"/>
  <c r="AC536" i="43" s="1"/>
  <c r="X537" i="43"/>
  <c r="S537" i="43"/>
  <c r="AD537" i="43"/>
  <c r="W538" i="43"/>
  <c r="X539" i="43"/>
  <c r="P539" i="43"/>
  <c r="S540" i="43"/>
  <c r="Z540" i="43"/>
  <c r="AA540" i="43" s="1"/>
  <c r="P542" i="43"/>
  <c r="W542" i="43"/>
  <c r="S543" i="43"/>
  <c r="X543" i="43"/>
  <c r="S431" i="43"/>
  <c r="X435" i="43"/>
  <c r="X439" i="43"/>
  <c r="S443" i="43"/>
  <c r="X443" i="43"/>
  <c r="S447" i="43"/>
  <c r="X447" i="43"/>
  <c r="S452" i="43"/>
  <c r="X427" i="43"/>
  <c r="X431" i="43"/>
  <c r="S435" i="43"/>
  <c r="S439" i="43"/>
  <c r="X452" i="43"/>
  <c r="W425" i="43"/>
  <c r="X426" i="43"/>
  <c r="S426" i="43"/>
  <c r="AD426" i="43"/>
  <c r="AD427" i="43"/>
  <c r="Z427" i="43"/>
  <c r="AA427" i="43" s="1"/>
  <c r="W429" i="43"/>
  <c r="X430" i="43"/>
  <c r="S430" i="43"/>
  <c r="AD430" i="43"/>
  <c r="AD431" i="43"/>
  <c r="Z431" i="43"/>
  <c r="AA431" i="43" s="1"/>
  <c r="W433" i="43"/>
  <c r="X434" i="43"/>
  <c r="S434" i="43"/>
  <c r="AD434" i="43"/>
  <c r="AD435" i="43"/>
  <c r="Z435" i="43"/>
  <c r="AA435" i="43" s="1"/>
  <c r="W437" i="43"/>
  <c r="X438" i="43"/>
  <c r="S438" i="43"/>
  <c r="AD438" i="43"/>
  <c r="AD439" i="43"/>
  <c r="Z439" i="43"/>
  <c r="AA439" i="43" s="1"/>
  <c r="W441" i="43"/>
  <c r="X442" i="43"/>
  <c r="S442" i="43"/>
  <c r="AD442" i="43"/>
  <c r="AD443" i="43"/>
  <c r="Z443" i="43"/>
  <c r="AA443" i="43" s="1"/>
  <c r="W445" i="43"/>
  <c r="X446" i="43"/>
  <c r="S446" i="43"/>
  <c r="AD446" i="43"/>
  <c r="AD447" i="43"/>
  <c r="Z447" i="43"/>
  <c r="AA447" i="43" s="1"/>
  <c r="S449" i="43"/>
  <c r="AD449" i="43"/>
  <c r="Z449" i="43"/>
  <c r="AA449" i="43" s="1"/>
  <c r="X451" i="43"/>
  <c r="S451" i="43"/>
  <c r="AD451" i="43"/>
  <c r="AD452" i="43"/>
  <c r="Z452" i="43"/>
  <c r="AA452" i="43" s="1"/>
  <c r="S425" i="43"/>
  <c r="X425" i="43"/>
  <c r="S429" i="43"/>
  <c r="X429" i="43"/>
  <c r="S433" i="43"/>
  <c r="X433" i="43"/>
  <c r="S437" i="43"/>
  <c r="X437" i="43"/>
  <c r="S441" i="43"/>
  <c r="X441" i="43"/>
  <c r="S445" i="43"/>
  <c r="X445" i="43"/>
  <c r="AD424" i="43"/>
  <c r="AD425" i="43"/>
  <c r="Z425" i="43"/>
  <c r="AA425" i="43" s="1"/>
  <c r="W427" i="43"/>
  <c r="AB427" i="43"/>
  <c r="AC427" i="43" s="1"/>
  <c r="X428" i="43"/>
  <c r="S428" i="43"/>
  <c r="AD428" i="43"/>
  <c r="AD429" i="43"/>
  <c r="Z429" i="43"/>
  <c r="AA429" i="43" s="1"/>
  <c r="W431" i="43"/>
  <c r="X432" i="43"/>
  <c r="S432" i="43"/>
  <c r="AD432" i="43"/>
  <c r="AD433" i="43"/>
  <c r="Z433" i="43"/>
  <c r="AA433" i="43" s="1"/>
  <c r="W435" i="43"/>
  <c r="X436" i="43"/>
  <c r="S436" i="43"/>
  <c r="AD436" i="43"/>
  <c r="AD437" i="43"/>
  <c r="Z437" i="43"/>
  <c r="AA437" i="43" s="1"/>
  <c r="W439" i="43"/>
  <c r="X440" i="43"/>
  <c r="S440" i="43"/>
  <c r="AD440" i="43"/>
  <c r="AD441" i="43"/>
  <c r="Z441" i="43"/>
  <c r="AA441" i="43" s="1"/>
  <c r="W443" i="43"/>
  <c r="AB443" i="43"/>
  <c r="AC443" i="43" s="1"/>
  <c r="X444" i="43"/>
  <c r="S444" i="43"/>
  <c r="AD444" i="43"/>
  <c r="AD445" i="43"/>
  <c r="Z445" i="43"/>
  <c r="AA445" i="43" s="1"/>
  <c r="W447" i="43"/>
  <c r="AB447" i="43"/>
  <c r="AC447" i="43" s="1"/>
  <c r="AD448" i="43"/>
  <c r="Z448" i="43"/>
  <c r="AA448" i="43" s="1"/>
  <c r="AB449" i="43"/>
  <c r="AC449" i="43" s="1"/>
  <c r="AD450" i="43"/>
  <c r="Z450" i="43"/>
  <c r="AA450" i="43" s="1"/>
  <c r="W452" i="43"/>
  <c r="X453" i="43"/>
  <c r="S453" i="43"/>
  <c r="AD453" i="43"/>
  <c r="S381" i="43"/>
  <c r="X381" i="43"/>
  <c r="S385" i="43"/>
  <c r="X385" i="43"/>
  <c r="S389" i="43"/>
  <c r="X389" i="43"/>
  <c r="S393" i="43"/>
  <c r="X393" i="43"/>
  <c r="S397" i="43"/>
  <c r="X397" i="43"/>
  <c r="S401" i="43"/>
  <c r="X401" i="43"/>
  <c r="AD403" i="43"/>
  <c r="X405" i="43"/>
  <c r="P405" i="43"/>
  <c r="X407" i="43"/>
  <c r="S407" i="43"/>
  <c r="AD407" i="43"/>
  <c r="AD408" i="43"/>
  <c r="Z408" i="43"/>
  <c r="AA408" i="43" s="1"/>
  <c r="W365" i="43"/>
  <c r="W367" i="43"/>
  <c r="W369" i="43"/>
  <c r="W371" i="43"/>
  <c r="W373" i="43"/>
  <c r="W375" i="43"/>
  <c r="W377" i="43"/>
  <c r="W379" i="43"/>
  <c r="AD380" i="43"/>
  <c r="AD381" i="43"/>
  <c r="Z381" i="43"/>
  <c r="AA381" i="43" s="1"/>
  <c r="X384" i="43"/>
  <c r="S384" i="43"/>
  <c r="AD384" i="43"/>
  <c r="AD385" i="43"/>
  <c r="Z385" i="43"/>
  <c r="AA385" i="43" s="1"/>
  <c r="X388" i="43"/>
  <c r="S388" i="43"/>
  <c r="AD388" i="43"/>
  <c r="AD389" i="43"/>
  <c r="Z389" i="43"/>
  <c r="AA389" i="43" s="1"/>
  <c r="X392" i="43"/>
  <c r="S392" i="43"/>
  <c r="AD392" i="43"/>
  <c r="AD393" i="43"/>
  <c r="Z393" i="43"/>
  <c r="AA393" i="43" s="1"/>
  <c r="X396" i="43"/>
  <c r="S396" i="43"/>
  <c r="AD396" i="43"/>
  <c r="AD397" i="43"/>
  <c r="Z397" i="43"/>
  <c r="AA397" i="43" s="1"/>
  <c r="X400" i="43"/>
  <c r="S400" i="43"/>
  <c r="AD400" i="43"/>
  <c r="AD401" i="43"/>
  <c r="Z401" i="43"/>
  <c r="AA401" i="43" s="1"/>
  <c r="Z403" i="43"/>
  <c r="AA403" i="43" s="1"/>
  <c r="AD404" i="43"/>
  <c r="W405" i="43"/>
  <c r="S406" i="43"/>
  <c r="X406" i="43"/>
  <c r="Z407" i="43"/>
  <c r="AA407" i="43" s="1"/>
  <c r="Z364" i="43"/>
  <c r="AA364" i="43" s="1"/>
  <c r="S365" i="43"/>
  <c r="Z366" i="43"/>
  <c r="AA366" i="43" s="1"/>
  <c r="S367" i="43"/>
  <c r="Z368" i="43"/>
  <c r="AA368" i="43" s="1"/>
  <c r="S369" i="43"/>
  <c r="Z370" i="43"/>
  <c r="AA370" i="43" s="1"/>
  <c r="S371" i="43"/>
  <c r="Z372" i="43"/>
  <c r="AA372" i="43" s="1"/>
  <c r="S373" i="43"/>
  <c r="Z374" i="43"/>
  <c r="AA374" i="43" s="1"/>
  <c r="S375" i="43"/>
  <c r="Z376" i="43"/>
  <c r="AA376" i="43" s="1"/>
  <c r="S377" i="43"/>
  <c r="Z378" i="43"/>
  <c r="AA378" i="43" s="1"/>
  <c r="S379" i="43"/>
  <c r="Z380" i="43"/>
  <c r="AA380" i="43" s="1"/>
  <c r="S383" i="43"/>
  <c r="X383" i="43"/>
  <c r="Z384" i="43"/>
  <c r="AA384" i="43" s="1"/>
  <c r="S387" i="43"/>
  <c r="X387" i="43"/>
  <c r="Z388" i="43"/>
  <c r="AA388" i="43" s="1"/>
  <c r="S391" i="43"/>
  <c r="X391" i="43"/>
  <c r="Z392" i="43"/>
  <c r="AA392" i="43" s="1"/>
  <c r="S395" i="43"/>
  <c r="X395" i="43"/>
  <c r="Z396" i="43"/>
  <c r="AA396" i="43" s="1"/>
  <c r="S399" i="43"/>
  <c r="X399" i="43"/>
  <c r="Z400" i="43"/>
  <c r="AA400" i="43" s="1"/>
  <c r="X403" i="43"/>
  <c r="P403" i="43"/>
  <c r="Z404" i="43"/>
  <c r="AA404" i="43" s="1"/>
  <c r="AD405" i="43"/>
  <c r="AD406" i="43"/>
  <c r="Z406" i="43"/>
  <c r="AA406" i="43" s="1"/>
  <c r="W408" i="43"/>
  <c r="AB408" i="43"/>
  <c r="AC408" i="43" s="1"/>
  <c r="W381" i="43"/>
  <c r="AB381" i="43"/>
  <c r="AC381" i="43" s="1"/>
  <c r="X382" i="43"/>
  <c r="S382" i="43"/>
  <c r="AD382" i="43"/>
  <c r="AD383" i="43"/>
  <c r="Z383" i="43"/>
  <c r="AA383" i="43" s="1"/>
  <c r="W385" i="43"/>
  <c r="AB385" i="43"/>
  <c r="AC385" i="43" s="1"/>
  <c r="X386" i="43"/>
  <c r="S386" i="43"/>
  <c r="AD386" i="43"/>
  <c r="AD387" i="43"/>
  <c r="Z387" i="43"/>
  <c r="AA387" i="43" s="1"/>
  <c r="W389" i="43"/>
  <c r="AB389" i="43"/>
  <c r="AC389" i="43" s="1"/>
  <c r="X390" i="43"/>
  <c r="S390" i="43"/>
  <c r="AD390" i="43"/>
  <c r="AD391" i="43"/>
  <c r="Z391" i="43"/>
  <c r="AA391" i="43" s="1"/>
  <c r="W393" i="43"/>
  <c r="AB393" i="43"/>
  <c r="AC393" i="43" s="1"/>
  <c r="X394" i="43"/>
  <c r="S394" i="43"/>
  <c r="AD394" i="43"/>
  <c r="AD395" i="43"/>
  <c r="Z395" i="43"/>
  <c r="AA395" i="43" s="1"/>
  <c r="W397" i="43"/>
  <c r="AB397" i="43"/>
  <c r="AC397" i="43" s="1"/>
  <c r="X398" i="43"/>
  <c r="S398" i="43"/>
  <c r="AD398" i="43"/>
  <c r="AD399" i="43"/>
  <c r="Z399" i="43"/>
  <c r="AA399" i="43" s="1"/>
  <c r="W401" i="43"/>
  <c r="AB401" i="43"/>
  <c r="AC401" i="43" s="1"/>
  <c r="X402" i="43"/>
  <c r="S402" i="43"/>
  <c r="AD402" i="43"/>
  <c r="W403" i="43"/>
  <c r="X404" i="43"/>
  <c r="P404" i="43"/>
  <c r="S405" i="43"/>
  <c r="Z405" i="43"/>
  <c r="AA405" i="43" s="1"/>
  <c r="P407" i="43"/>
  <c r="W407" i="43"/>
  <c r="S408" i="43"/>
  <c r="X408" i="43"/>
  <c r="S291" i="43"/>
  <c r="X291" i="43"/>
  <c r="S295" i="43"/>
  <c r="X295" i="43"/>
  <c r="S299" i="43"/>
  <c r="X299" i="43"/>
  <c r="S303" i="43"/>
  <c r="X303" i="43"/>
  <c r="S307" i="43"/>
  <c r="X307" i="43"/>
  <c r="S311" i="43"/>
  <c r="X311" i="43"/>
  <c r="AD313" i="43"/>
  <c r="X315" i="43"/>
  <c r="P315" i="43"/>
  <c r="X317" i="43"/>
  <c r="S317" i="43"/>
  <c r="AD317" i="43"/>
  <c r="AD318" i="43"/>
  <c r="Z318" i="43"/>
  <c r="AA318" i="43" s="1"/>
  <c r="AD290" i="43"/>
  <c r="AD291" i="43"/>
  <c r="Z291" i="43"/>
  <c r="AA291" i="43" s="1"/>
  <c r="W293" i="43"/>
  <c r="X294" i="43"/>
  <c r="S294" i="43"/>
  <c r="AD294" i="43"/>
  <c r="AD295" i="43"/>
  <c r="Z295" i="43"/>
  <c r="AA295" i="43" s="1"/>
  <c r="W297" i="43"/>
  <c r="X298" i="43"/>
  <c r="S298" i="43"/>
  <c r="AD298" i="43"/>
  <c r="AD299" i="43"/>
  <c r="Z299" i="43"/>
  <c r="AA299" i="43" s="1"/>
  <c r="W301" i="43"/>
  <c r="X302" i="43"/>
  <c r="S302" i="43"/>
  <c r="AD302" i="43"/>
  <c r="AD303" i="43"/>
  <c r="Z303" i="43"/>
  <c r="AA303" i="43" s="1"/>
  <c r="W305" i="43"/>
  <c r="X306" i="43"/>
  <c r="S306" i="43"/>
  <c r="AD306" i="43"/>
  <c r="AD307" i="43"/>
  <c r="Z307" i="43"/>
  <c r="AA307" i="43" s="1"/>
  <c r="W309" i="43"/>
  <c r="X310" i="43"/>
  <c r="S310" i="43"/>
  <c r="AD310" i="43"/>
  <c r="AD311" i="43"/>
  <c r="Z311" i="43"/>
  <c r="AA311" i="43" s="1"/>
  <c r="Z313" i="43"/>
  <c r="AA313" i="43" s="1"/>
  <c r="AD314" i="43"/>
  <c r="W315" i="43"/>
  <c r="S316" i="43"/>
  <c r="X316" i="43"/>
  <c r="Z317" i="43"/>
  <c r="AA317" i="43" s="1"/>
  <c r="S293" i="43"/>
  <c r="X293" i="43"/>
  <c r="S297" i="43"/>
  <c r="X297" i="43"/>
  <c r="S301" i="43"/>
  <c r="X301" i="43"/>
  <c r="S305" i="43"/>
  <c r="X305" i="43"/>
  <c r="S309" i="43"/>
  <c r="X309" i="43"/>
  <c r="X313" i="43"/>
  <c r="P313" i="43"/>
  <c r="AD315" i="43"/>
  <c r="AD316" i="43"/>
  <c r="Z316" i="43"/>
  <c r="AA316" i="43" s="1"/>
  <c r="W318" i="43"/>
  <c r="AB318" i="43"/>
  <c r="AC318" i="43" s="1"/>
  <c r="W291" i="43"/>
  <c r="X292" i="43"/>
  <c r="S292" i="43"/>
  <c r="AD292" i="43"/>
  <c r="AD293" i="43"/>
  <c r="Z293" i="43"/>
  <c r="AA293" i="43" s="1"/>
  <c r="W295" i="43"/>
  <c r="X296" i="43"/>
  <c r="S296" i="43"/>
  <c r="AD296" i="43"/>
  <c r="AD297" i="43"/>
  <c r="Z297" i="43"/>
  <c r="AA297" i="43" s="1"/>
  <c r="W299" i="43"/>
  <c r="AB299" i="43"/>
  <c r="AC299" i="43" s="1"/>
  <c r="X300" i="43"/>
  <c r="S300" i="43"/>
  <c r="AD300" i="43"/>
  <c r="AD301" i="43"/>
  <c r="Z301" i="43"/>
  <c r="AA301" i="43" s="1"/>
  <c r="W303" i="43"/>
  <c r="AB303" i="43"/>
  <c r="AC303" i="43" s="1"/>
  <c r="X304" i="43"/>
  <c r="S304" i="43"/>
  <c r="AD304" i="43"/>
  <c r="AD305" i="43"/>
  <c r="Z305" i="43"/>
  <c r="AA305" i="43" s="1"/>
  <c r="W307" i="43"/>
  <c r="X308" i="43"/>
  <c r="S308" i="43"/>
  <c r="AD308" i="43"/>
  <c r="AD309" i="43"/>
  <c r="Z309" i="43"/>
  <c r="AA309" i="43" s="1"/>
  <c r="W311" i="43"/>
  <c r="AB311" i="43"/>
  <c r="AC311" i="43" s="1"/>
  <c r="X312" i="43"/>
  <c r="S312" i="43"/>
  <c r="AD312" i="43"/>
  <c r="W313" i="43"/>
  <c r="X314" i="43"/>
  <c r="P314" i="43"/>
  <c r="S315" i="43"/>
  <c r="Z315" i="43"/>
  <c r="AA315" i="43" s="1"/>
  <c r="P317" i="43"/>
  <c r="W317" i="43"/>
  <c r="S318" i="43"/>
  <c r="X318" i="43"/>
  <c r="S185" i="43"/>
  <c r="AB185" i="43"/>
  <c r="AC185" i="43" s="1"/>
  <c r="AB189" i="43"/>
  <c r="AC189" i="43" s="1"/>
  <c r="AB194" i="43"/>
  <c r="AC194" i="43" s="1"/>
  <c r="AB198" i="43"/>
  <c r="AC198" i="43" s="1"/>
  <c r="P202" i="43"/>
  <c r="S205" i="43"/>
  <c r="AB205" i="43"/>
  <c r="AC205" i="43" s="1"/>
  <c r="AB210" i="43"/>
  <c r="AC210" i="43" s="1"/>
  <c r="P212" i="43"/>
  <c r="P214" i="43"/>
  <c r="AB219" i="43"/>
  <c r="AC219" i="43" s="1"/>
  <c r="AB221" i="43"/>
  <c r="AC221" i="43" s="1"/>
  <c r="AD223" i="43"/>
  <c r="W224" i="43"/>
  <c r="P184" i="43"/>
  <c r="Z184" i="43"/>
  <c r="AA184" i="43" s="1"/>
  <c r="AD198" i="43"/>
  <c r="P216" i="43"/>
  <c r="P218" i="43"/>
  <c r="X224" i="43"/>
  <c r="X225" i="43"/>
  <c r="P228" i="43"/>
  <c r="P186" i="43"/>
  <c r="P188" i="43"/>
  <c r="P190" i="43"/>
  <c r="S193" i="43"/>
  <c r="AB193" i="43"/>
  <c r="AC193" i="43" s="1"/>
  <c r="S197" i="43"/>
  <c r="AB197" i="43"/>
  <c r="AC197" i="43" s="1"/>
  <c r="AB201" i="43"/>
  <c r="AC201" i="43" s="1"/>
  <c r="P206" i="43"/>
  <c r="AB211" i="43"/>
  <c r="AC211" i="43" s="1"/>
  <c r="AB218" i="43"/>
  <c r="AC218" i="43" s="1"/>
  <c r="P220" i="43"/>
  <c r="P222" i="43"/>
  <c r="P224" i="43"/>
  <c r="L9" i="56"/>
  <c r="M9" i="56" s="1"/>
  <c r="O9" i="56" s="1"/>
  <c r="L13" i="56"/>
  <c r="M13" i="56" s="1"/>
  <c r="O13" i="56" s="1"/>
  <c r="L15" i="56"/>
  <c r="M15" i="56" s="1"/>
  <c r="O15" i="56" s="1"/>
  <c r="L17" i="56"/>
  <c r="M17" i="56" s="1"/>
  <c r="O17" i="56" s="1"/>
  <c r="L19" i="56"/>
  <c r="M19" i="56" s="1"/>
  <c r="O19" i="56" s="1"/>
  <c r="L21" i="56"/>
  <c r="M21" i="56" s="1"/>
  <c r="O21" i="56" s="1"/>
  <c r="L25" i="56"/>
  <c r="M25" i="56" s="1"/>
  <c r="O25" i="56" s="1"/>
  <c r="L29" i="56"/>
  <c r="M29" i="56" s="1"/>
  <c r="O29" i="56" s="1"/>
  <c r="L31" i="56"/>
  <c r="M31" i="56" s="1"/>
  <c r="O31" i="56" s="1"/>
  <c r="L34" i="56"/>
  <c r="M34" i="56" s="1"/>
  <c r="O34" i="56" s="1"/>
  <c r="L36" i="56"/>
  <c r="M36" i="56" s="1"/>
  <c r="O36" i="56" s="1"/>
  <c r="L39" i="56"/>
  <c r="M39" i="56" s="1"/>
  <c r="O39" i="56" s="1"/>
  <c r="Z186" i="43"/>
  <c r="AA186" i="43" s="1"/>
  <c r="P187" i="43"/>
  <c r="AD188" i="43"/>
  <c r="S189" i="43"/>
  <c r="P191" i="43"/>
  <c r="AD192" i="43"/>
  <c r="Z194" i="43"/>
  <c r="AA194" i="43" s="1"/>
  <c r="P195" i="43"/>
  <c r="AD196" i="43"/>
  <c r="P199" i="43"/>
  <c r="AD200" i="43"/>
  <c r="S201" i="43"/>
  <c r="P203" i="43"/>
  <c r="AD204" i="43"/>
  <c r="Z206" i="43"/>
  <c r="AA206" i="43" s="1"/>
  <c r="P207" i="43"/>
  <c r="AD208" i="43"/>
  <c r="S209" i="43"/>
  <c r="Z210" i="43"/>
  <c r="AA210" i="43" s="1"/>
  <c r="P211" i="43"/>
  <c r="AD212" i="43"/>
  <c r="S213" i="43"/>
  <c r="Z214" i="43"/>
  <c r="AA214" i="43" s="1"/>
  <c r="P215" i="43"/>
  <c r="AD216" i="43"/>
  <c r="S217" i="43"/>
  <c r="Z218" i="43"/>
  <c r="AA218" i="43" s="1"/>
  <c r="P219" i="43"/>
  <c r="AD220" i="43"/>
  <c r="S221" i="43"/>
  <c r="Z222" i="43"/>
  <c r="AA222" i="43" s="1"/>
  <c r="P223" i="43"/>
  <c r="AD224" i="43"/>
  <c r="W225" i="43"/>
  <c r="X226" i="43"/>
  <c r="P227" i="43"/>
  <c r="AB228" i="43"/>
  <c r="AC228" i="43" s="1"/>
  <c r="AB229" i="43"/>
  <c r="AC229" i="43" s="1"/>
  <c r="L54" i="56"/>
  <c r="M54" i="56" s="1"/>
  <c r="O54" i="56" s="1"/>
  <c r="L63" i="56"/>
  <c r="M63" i="56" s="1"/>
  <c r="O63" i="56" s="1"/>
  <c r="X187" i="43"/>
  <c r="X191" i="43"/>
  <c r="X195" i="43"/>
  <c r="X199" i="43"/>
  <c r="X203" i="43"/>
  <c r="X207" i="43"/>
  <c r="X211" i="43"/>
  <c r="X215" i="43"/>
  <c r="X219" i="43"/>
  <c r="P185" i="43"/>
  <c r="S187" i="43"/>
  <c r="Z188" i="43"/>
  <c r="AA188" i="43" s="1"/>
  <c r="P189" i="43"/>
  <c r="S191" i="43"/>
  <c r="Z192" i="43"/>
  <c r="AA192" i="43" s="1"/>
  <c r="P193" i="43"/>
  <c r="S195" i="43"/>
  <c r="Z196" i="43"/>
  <c r="AA196" i="43" s="1"/>
  <c r="P197" i="43"/>
  <c r="S199" i="43"/>
  <c r="Z200" i="43"/>
  <c r="AA200" i="43" s="1"/>
  <c r="P201" i="43"/>
  <c r="S203" i="43"/>
  <c r="Z204" i="43"/>
  <c r="AA204" i="43" s="1"/>
  <c r="P205" i="43"/>
  <c r="S207" i="43"/>
  <c r="Z208" i="43"/>
  <c r="AA208" i="43" s="1"/>
  <c r="P209" i="43"/>
  <c r="S211" i="43"/>
  <c r="Z212" i="43"/>
  <c r="AA212" i="43" s="1"/>
  <c r="P213" i="43"/>
  <c r="S215" i="43"/>
  <c r="Z216" i="43"/>
  <c r="AA216" i="43" s="1"/>
  <c r="P217" i="43"/>
  <c r="S219" i="43"/>
  <c r="Z220" i="43"/>
  <c r="AA220" i="43" s="1"/>
  <c r="P221" i="43"/>
  <c r="W223" i="43"/>
  <c r="Z224" i="43"/>
  <c r="AA224" i="43" s="1"/>
  <c r="P225" i="43"/>
  <c r="AB226" i="43"/>
  <c r="AC226" i="43" s="1"/>
  <c r="X228" i="43"/>
  <c r="P229" i="43"/>
  <c r="X185" i="43"/>
  <c r="AB187" i="43"/>
  <c r="AC187" i="43" s="1"/>
  <c r="X189" i="43"/>
  <c r="AB191" i="43"/>
  <c r="AC191" i="43" s="1"/>
  <c r="X193" i="43"/>
  <c r="P194" i="43"/>
  <c r="AB195" i="43"/>
  <c r="AC195" i="43" s="1"/>
  <c r="X197" i="43"/>
  <c r="P198" i="43"/>
  <c r="AB199" i="43"/>
  <c r="AC199" i="43" s="1"/>
  <c r="X201" i="43"/>
  <c r="AB203" i="43"/>
  <c r="AC203" i="43" s="1"/>
  <c r="X205" i="43"/>
  <c r="X209" i="43"/>
  <c r="X213" i="43"/>
  <c r="X217" i="43"/>
  <c r="X221" i="43"/>
  <c r="X223" i="43"/>
  <c r="L11" i="56"/>
  <c r="M11" i="56" s="1"/>
  <c r="O11" i="56" s="1"/>
  <c r="L42" i="56"/>
  <c r="M42" i="56" s="1"/>
  <c r="O42" i="56" s="1"/>
  <c r="W186" i="43"/>
  <c r="W188" i="43"/>
  <c r="W190" i="43"/>
  <c r="W192" i="43"/>
  <c r="W194" i="43"/>
  <c r="W196" i="43"/>
  <c r="W198" i="43"/>
  <c r="W200" i="43"/>
  <c r="W202" i="43"/>
  <c r="W204" i="43"/>
  <c r="W206" i="43"/>
  <c r="W208" i="43"/>
  <c r="W210" i="43"/>
  <c r="W212" i="43"/>
  <c r="W214" i="43"/>
  <c r="W216" i="43"/>
  <c r="W218" i="43"/>
  <c r="W220" i="43"/>
  <c r="W222" i="43"/>
  <c r="W227" i="43"/>
  <c r="W229" i="43"/>
  <c r="Z185" i="43"/>
  <c r="AA185" i="43" s="1"/>
  <c r="S186" i="43"/>
  <c r="Z187" i="43"/>
  <c r="AA187" i="43" s="1"/>
  <c r="S188" i="43"/>
  <c r="Z189" i="43"/>
  <c r="AA189" i="43" s="1"/>
  <c r="S190" i="43"/>
  <c r="Z191" i="43"/>
  <c r="AA191" i="43" s="1"/>
  <c r="S192" i="43"/>
  <c r="Z193" i="43"/>
  <c r="AA193" i="43" s="1"/>
  <c r="S194" i="43"/>
  <c r="Z195" i="43"/>
  <c r="AA195" i="43" s="1"/>
  <c r="S196" i="43"/>
  <c r="Z197" i="43"/>
  <c r="AA197" i="43" s="1"/>
  <c r="S198" i="43"/>
  <c r="Z199" i="43"/>
  <c r="AA199" i="43" s="1"/>
  <c r="S200" i="43"/>
  <c r="Z201" i="43"/>
  <c r="AA201" i="43" s="1"/>
  <c r="S202" i="43"/>
  <c r="Z203" i="43"/>
  <c r="AA203" i="43" s="1"/>
  <c r="S204" i="43"/>
  <c r="Z205" i="43"/>
  <c r="AA205" i="43" s="1"/>
  <c r="S206" i="43"/>
  <c r="Z207" i="43"/>
  <c r="AA207" i="43" s="1"/>
  <c r="S208" i="43"/>
  <c r="Z209" i="43"/>
  <c r="AA209" i="43" s="1"/>
  <c r="S210" i="43"/>
  <c r="Z211" i="43"/>
  <c r="AA211" i="43" s="1"/>
  <c r="S212" i="43"/>
  <c r="Z213" i="43"/>
  <c r="AA213" i="43" s="1"/>
  <c r="S214" i="43"/>
  <c r="Z215" i="43"/>
  <c r="AA215" i="43" s="1"/>
  <c r="S216" i="43"/>
  <c r="Z217" i="43"/>
  <c r="AA217" i="43" s="1"/>
  <c r="S218" i="43"/>
  <c r="Z219" i="43"/>
  <c r="AA219" i="43" s="1"/>
  <c r="S220" i="43"/>
  <c r="Z221" i="43"/>
  <c r="AA221" i="43" s="1"/>
  <c r="S222" i="43"/>
  <c r="Z226" i="43"/>
  <c r="AA226" i="43" s="1"/>
  <c r="S227" i="43"/>
  <c r="Z228" i="43"/>
  <c r="AA228" i="43" s="1"/>
  <c r="S229" i="43"/>
  <c r="W171" i="43"/>
  <c r="W173" i="43"/>
  <c r="W175" i="43"/>
  <c r="W177" i="43"/>
  <c r="W178" i="43"/>
  <c r="W179" i="43"/>
  <c r="W180" i="43"/>
  <c r="W182" i="43"/>
  <c r="S171" i="43"/>
  <c r="P172" i="43"/>
  <c r="Z172" i="43"/>
  <c r="AA172" i="43" s="1"/>
  <c r="S173" i="43"/>
  <c r="P174" i="43"/>
  <c r="Z174" i="43"/>
  <c r="AA174" i="43" s="1"/>
  <c r="S175" i="43"/>
  <c r="P176" i="43"/>
  <c r="Z176" i="43"/>
  <c r="AA176" i="43" s="1"/>
  <c r="S177" i="43"/>
  <c r="P178" i="43"/>
  <c r="X178" i="43"/>
  <c r="P179" i="43"/>
  <c r="X179" i="43"/>
  <c r="P180" i="43"/>
  <c r="X180" i="43"/>
  <c r="P181" i="43"/>
  <c r="Z181" i="43"/>
  <c r="AA181" i="43" s="1"/>
  <c r="S182" i="43"/>
  <c r="P183" i="43"/>
  <c r="Z183" i="43"/>
  <c r="AA183" i="43" s="1"/>
  <c r="L56" i="56"/>
  <c r="M56" i="56" s="1"/>
  <c r="O56" i="56" s="1"/>
  <c r="L58" i="56"/>
  <c r="M58" i="56" s="1"/>
  <c r="O58" i="56" s="1"/>
  <c r="L60" i="56"/>
  <c r="M60" i="56" s="1"/>
  <c r="O60" i="56" s="1"/>
  <c r="AB14" i="43"/>
  <c r="AC14" i="43" s="1"/>
  <c r="AD14" i="43"/>
  <c r="Z14" i="43"/>
  <c r="AA14" i="43" s="1"/>
  <c r="X45" i="43"/>
  <c r="P45" i="43"/>
  <c r="W45" i="43"/>
  <c r="W7" i="43"/>
  <c r="P9" i="43"/>
  <c r="X9" i="43"/>
  <c r="S9" i="43"/>
  <c r="AB16" i="43"/>
  <c r="AC16" i="43" s="1"/>
  <c r="AD16" i="43"/>
  <c r="Z16" i="43"/>
  <c r="AA16" i="43" s="1"/>
  <c r="P17" i="43"/>
  <c r="X17" i="43"/>
  <c r="S17" i="43"/>
  <c r="AB24" i="43"/>
  <c r="AC24" i="43" s="1"/>
  <c r="AD24" i="43"/>
  <c r="Z24" i="43"/>
  <c r="AA24" i="43" s="1"/>
  <c r="P25" i="43"/>
  <c r="X25" i="43"/>
  <c r="S25" i="43"/>
  <c r="AB32" i="43"/>
  <c r="AC32" i="43" s="1"/>
  <c r="AD32" i="43"/>
  <c r="Z32" i="43"/>
  <c r="AA32" i="43" s="1"/>
  <c r="P33" i="43"/>
  <c r="X33" i="43"/>
  <c r="S33" i="43"/>
  <c r="AB40" i="43"/>
  <c r="AC40" i="43" s="1"/>
  <c r="AD40" i="43"/>
  <c r="Z40" i="43"/>
  <c r="AA40" i="43" s="1"/>
  <c r="P41" i="43"/>
  <c r="X41" i="43"/>
  <c r="S41" i="43"/>
  <c r="AB43" i="43"/>
  <c r="AC43" i="43" s="1"/>
  <c r="AD43" i="43"/>
  <c r="Z43" i="43"/>
  <c r="AA43" i="43" s="1"/>
  <c r="X44" i="43"/>
  <c r="P44" i="43"/>
  <c r="W44" i="43"/>
  <c r="S45" i="43"/>
  <c r="X7" i="43"/>
  <c r="AB47" i="43"/>
  <c r="AC47" i="43" s="1"/>
  <c r="AD47" i="43"/>
  <c r="Z47" i="43"/>
  <c r="AA47" i="43" s="1"/>
  <c r="AB22" i="43"/>
  <c r="AC22" i="43" s="1"/>
  <c r="AD22" i="43"/>
  <c r="Z22" i="43"/>
  <c r="AA22" i="43" s="1"/>
  <c r="AB30" i="43"/>
  <c r="AC30" i="43" s="1"/>
  <c r="AD30" i="43"/>
  <c r="Z30" i="43"/>
  <c r="AA30" i="43" s="1"/>
  <c r="P39" i="43"/>
  <c r="X39" i="43"/>
  <c r="S39" i="43"/>
  <c r="AB44" i="43"/>
  <c r="AC44" i="43" s="1"/>
  <c r="AD44" i="43"/>
  <c r="Z44" i="43"/>
  <c r="AA44" i="43" s="1"/>
  <c r="S5" i="43"/>
  <c r="X5" i="43"/>
  <c r="W9" i="43"/>
  <c r="AB12" i="43"/>
  <c r="AC12" i="43" s="1"/>
  <c r="AD12" i="43"/>
  <c r="Z12" i="43"/>
  <c r="AA12" i="43" s="1"/>
  <c r="P13" i="43"/>
  <c r="X13" i="43"/>
  <c r="S13" i="43"/>
  <c r="W17" i="43"/>
  <c r="AB20" i="43"/>
  <c r="AC20" i="43" s="1"/>
  <c r="AD20" i="43"/>
  <c r="Z20" i="43"/>
  <c r="AA20" i="43" s="1"/>
  <c r="P21" i="43"/>
  <c r="X21" i="43"/>
  <c r="S21" i="43"/>
  <c r="AB28" i="43"/>
  <c r="AC28" i="43" s="1"/>
  <c r="AD28" i="43"/>
  <c r="Z28" i="43"/>
  <c r="AA28" i="43" s="1"/>
  <c r="P29" i="43"/>
  <c r="X29" i="43"/>
  <c r="S29" i="43"/>
  <c r="AB36" i="43"/>
  <c r="AC36" i="43" s="1"/>
  <c r="AD36" i="43"/>
  <c r="Z36" i="43"/>
  <c r="AA36" i="43" s="1"/>
  <c r="P37" i="43"/>
  <c r="X37" i="43"/>
  <c r="S37" i="43"/>
  <c r="AB45" i="43"/>
  <c r="AC45" i="43" s="1"/>
  <c r="AD45" i="43"/>
  <c r="Z45" i="43"/>
  <c r="AA45" i="43" s="1"/>
  <c r="P46" i="43"/>
  <c r="X46" i="43"/>
  <c r="S46" i="43"/>
  <c r="S7" i="43"/>
  <c r="P15" i="43"/>
  <c r="X15" i="43"/>
  <c r="S15" i="43"/>
  <c r="P23" i="43"/>
  <c r="X23" i="43"/>
  <c r="S23" i="43"/>
  <c r="P31" i="43"/>
  <c r="X31" i="43"/>
  <c r="S31" i="43"/>
  <c r="AB38" i="43"/>
  <c r="AC38" i="43" s="1"/>
  <c r="AD38" i="43"/>
  <c r="Z38" i="43"/>
  <c r="AA38" i="43" s="1"/>
  <c r="P48" i="43"/>
  <c r="X48" i="43"/>
  <c r="S48" i="43"/>
  <c r="Z8" i="43"/>
  <c r="AA8" i="43" s="1"/>
  <c r="AB10" i="43"/>
  <c r="AC10" i="43" s="1"/>
  <c r="AD10" i="43"/>
  <c r="Z10" i="43"/>
  <c r="AA10" i="43" s="1"/>
  <c r="P11" i="43"/>
  <c r="X11" i="43"/>
  <c r="S11" i="43"/>
  <c r="W15" i="43"/>
  <c r="AB18" i="43"/>
  <c r="AC18" i="43" s="1"/>
  <c r="AD18" i="43"/>
  <c r="Z18" i="43"/>
  <c r="AA18" i="43" s="1"/>
  <c r="P19" i="43"/>
  <c r="X19" i="43"/>
  <c r="S19" i="43"/>
  <c r="W23" i="43"/>
  <c r="AB26" i="43"/>
  <c r="AC26" i="43" s="1"/>
  <c r="AD26" i="43"/>
  <c r="Z26" i="43"/>
  <c r="AA26" i="43" s="1"/>
  <c r="P27" i="43"/>
  <c r="X27" i="43"/>
  <c r="S27" i="43"/>
  <c r="W31" i="43"/>
  <c r="AB34" i="43"/>
  <c r="AC34" i="43" s="1"/>
  <c r="AD34" i="43"/>
  <c r="Z34" i="43"/>
  <c r="AA34" i="43" s="1"/>
  <c r="P35" i="43"/>
  <c r="X35" i="43"/>
  <c r="S35" i="43"/>
  <c r="W39" i="43"/>
  <c r="AB42" i="43"/>
  <c r="AC42" i="43" s="1"/>
  <c r="AD42" i="43"/>
  <c r="Z42" i="43"/>
  <c r="AA42" i="43" s="1"/>
  <c r="X43" i="43"/>
  <c r="P43" i="43"/>
  <c r="W43" i="43"/>
  <c r="S44" i="43"/>
  <c r="W48" i="43"/>
  <c r="I66" i="56"/>
  <c r="J66" i="56"/>
  <c r="L50" i="56"/>
  <c r="M50" i="56" s="1"/>
  <c r="O50" i="56" s="1"/>
  <c r="L61" i="56"/>
  <c r="M61" i="56" s="1"/>
  <c r="O61" i="56" s="1"/>
  <c r="L46" i="56"/>
  <c r="M46" i="56" s="1"/>
  <c r="O46" i="56" s="1"/>
  <c r="L57" i="56"/>
  <c r="M57" i="56" s="1"/>
  <c r="O57" i="56" s="1"/>
  <c r="L59" i="56"/>
  <c r="M59" i="56" s="1"/>
  <c r="O59" i="56" s="1"/>
  <c r="L8" i="56"/>
  <c r="M8" i="56" s="1"/>
  <c r="O8" i="56" s="1"/>
  <c r="L10" i="56"/>
  <c r="M10" i="56" s="1"/>
  <c r="O10" i="56" s="1"/>
  <c r="L12" i="56"/>
  <c r="M12" i="56" s="1"/>
  <c r="O12" i="56" s="1"/>
  <c r="L14" i="56"/>
  <c r="M14" i="56" s="1"/>
  <c r="O14" i="56" s="1"/>
  <c r="L16" i="56"/>
  <c r="M16" i="56" s="1"/>
  <c r="O16" i="56" s="1"/>
  <c r="L18" i="56"/>
  <c r="M18" i="56" s="1"/>
  <c r="O18" i="56" s="1"/>
  <c r="L20" i="56"/>
  <c r="M20" i="56" s="1"/>
  <c r="O20" i="56" s="1"/>
  <c r="L23" i="56"/>
  <c r="M23" i="56" s="1"/>
  <c r="O23" i="56" s="1"/>
  <c r="L27" i="56"/>
  <c r="M27" i="56" s="1"/>
  <c r="O27" i="56" s="1"/>
  <c r="L30" i="56"/>
  <c r="M30" i="56" s="1"/>
  <c r="O30" i="56" s="1"/>
  <c r="L33" i="56"/>
  <c r="M33" i="56" s="1"/>
  <c r="O33" i="56" s="1"/>
  <c r="L35" i="56"/>
  <c r="M35" i="56" s="1"/>
  <c r="O35" i="56" s="1"/>
  <c r="L38" i="56"/>
  <c r="M38" i="56" s="1"/>
  <c r="O38" i="56" s="1"/>
  <c r="L41" i="56"/>
  <c r="M41" i="56" s="1"/>
  <c r="O41" i="56" s="1"/>
  <c r="L65" i="56"/>
  <c r="M65" i="56" s="1"/>
  <c r="O65" i="56" s="1"/>
  <c r="Z4" i="43"/>
  <c r="AA4" i="43" s="1"/>
  <c r="AD4" i="43"/>
  <c r="H66" i="56"/>
  <c r="W4" i="43"/>
  <c r="S4" i="43"/>
  <c r="L7" i="56"/>
  <c r="E14" i="70"/>
  <c r="AA5271" i="43" l="1"/>
  <c r="AC5288" i="43"/>
  <c r="AC5284" i="43"/>
  <c r="AC5281" i="43"/>
  <c r="AC5279" i="43"/>
  <c r="Z5278" i="43"/>
  <c r="AA5270" i="43"/>
  <c r="X5288" i="43"/>
  <c r="X5286" i="43"/>
  <c r="X5284" i="43"/>
  <c r="X5281" i="43"/>
  <c r="AD5282" i="43"/>
  <c r="Z5260" i="43"/>
  <c r="S5270" i="43"/>
  <c r="Z5287" i="43"/>
  <c r="AD5287" i="43"/>
  <c r="AA5283" i="43"/>
  <c r="AD5286" i="43"/>
  <c r="Z5286" i="43"/>
  <c r="AA5277" i="43"/>
  <c r="X5287" i="43"/>
  <c r="Z5279" i="43"/>
  <c r="S5277" i="43"/>
  <c r="Z5277" i="43"/>
  <c r="X5279" i="43"/>
  <c r="S5261" i="43"/>
  <c r="X5265" i="43"/>
  <c r="X5267" i="43"/>
  <c r="X5285" i="43"/>
  <c r="Z5262" i="43"/>
  <c r="Z5266" i="43"/>
  <c r="Z5265" i="43"/>
  <c r="Z5271" i="43"/>
  <c r="Z5267" i="43"/>
  <c r="Z5263" i="43"/>
  <c r="AA5263" i="43"/>
  <c r="Z5281" i="43"/>
  <c r="Z5269" i="43"/>
  <c r="Z5288" i="43"/>
  <c r="Z5270" i="43"/>
  <c r="Z5285" i="43"/>
  <c r="AA5269" i="43"/>
  <c r="AA5265" i="43"/>
  <c r="AA5261" i="43"/>
  <c r="Z5261" i="43"/>
  <c r="M7" i="56"/>
  <c r="L66" i="56"/>
  <c r="O7" i="56" l="1"/>
  <c r="O66" i="56" s="1"/>
  <c r="O67" i="56" s="1"/>
  <c r="O68" i="56" s="1"/>
  <c r="O70" i="56" s="1"/>
  <c r="M66" i="56"/>
</calcChain>
</file>

<file path=xl/sharedStrings.xml><?xml version="1.0" encoding="utf-8"?>
<sst xmlns="http://schemas.openxmlformats.org/spreadsheetml/2006/main" count="20282" uniqueCount="359">
  <si>
    <t>Party Name</t>
  </si>
  <si>
    <t>Product</t>
  </si>
  <si>
    <t xml:space="preserve">Quatity </t>
  </si>
  <si>
    <t>S.P</t>
  </si>
  <si>
    <t>Value</t>
  </si>
  <si>
    <t>Shani Distributor , Khanewal</t>
  </si>
  <si>
    <t>GTN Cream</t>
  </si>
  <si>
    <t>Mediscon Syp</t>
  </si>
  <si>
    <t>Mother Care, Lahore</t>
  </si>
  <si>
    <t>G-sef 250mg</t>
  </si>
  <si>
    <t>ZA Traders, Gujranwala</t>
  </si>
  <si>
    <t>Novagen 500mg</t>
  </si>
  <si>
    <t>Medizek Injection 40mg</t>
  </si>
  <si>
    <t>Total Direct Sale :</t>
  </si>
  <si>
    <t>Total National Sales :</t>
  </si>
  <si>
    <t>Total Sales :</t>
  </si>
  <si>
    <t>Group</t>
  </si>
  <si>
    <t>Medicronis</t>
  </si>
  <si>
    <t>Category</t>
  </si>
  <si>
    <t>Distributor Name</t>
  </si>
  <si>
    <t>City</t>
  </si>
  <si>
    <t>'Yesterday Sale Value</t>
  </si>
  <si>
    <t>Today Sales Value</t>
  </si>
  <si>
    <t>'Difference</t>
  </si>
  <si>
    <t>'Target Value</t>
  </si>
  <si>
    <t>'Average Target Achv. %</t>
  </si>
  <si>
    <t>'LMTD Sales Value</t>
  </si>
  <si>
    <t>Sum of LMTD Difference2</t>
  </si>
  <si>
    <t>Average of LMTD %age</t>
  </si>
  <si>
    <t>RELIABLE MEDICOS MIRPURKHAS, MPK</t>
  </si>
  <si>
    <t>Mirpur Khas</t>
  </si>
  <si>
    <t>ZAFAR &amp; SONS PHARMA, NWS</t>
  </si>
  <si>
    <t>Nawabshah</t>
  </si>
  <si>
    <t>HAJI NIZAM UD DIN &amp; SONS, Quetta</t>
  </si>
  <si>
    <t>Quetta</t>
  </si>
  <si>
    <t>Lal Drug Agency, Sibbi</t>
  </si>
  <si>
    <t>Sibbi</t>
  </si>
  <si>
    <t>--</t>
  </si>
  <si>
    <t>AIM Pharma, HYD</t>
  </si>
  <si>
    <t>Hyderabad</t>
  </si>
  <si>
    <t>Hashmani Health Care</t>
  </si>
  <si>
    <t>Karachi</t>
  </si>
  <si>
    <t>Grand Total</t>
  </si>
  <si>
    <t>Transformer</t>
  </si>
  <si>
    <t>AL-HARAM ENTERPRISES, Kohat</t>
  </si>
  <si>
    <t>Kohat</t>
  </si>
  <si>
    <t>MEHRAN TRADERS, Mardan</t>
  </si>
  <si>
    <t>Mardan</t>
  </si>
  <si>
    <t>Noor Khan Corporation, Mingora</t>
  </si>
  <si>
    <t>Mingora</t>
  </si>
  <si>
    <t>Umar Medicine Distribution, Swabi</t>
  </si>
  <si>
    <t>Swabi</t>
  </si>
  <si>
    <t>NEW TAWAKAL ENTERPRISES, ABBT</t>
  </si>
  <si>
    <t>Abbottabad</t>
  </si>
  <si>
    <t>M&amp;C Distributor, RWP</t>
  </si>
  <si>
    <t>Rwp</t>
  </si>
  <si>
    <t>MASHAL ENTERPRISES, Bajaur</t>
  </si>
  <si>
    <t>Bajaur</t>
  </si>
  <si>
    <t>Wellness Traders, Bhatkela</t>
  </si>
  <si>
    <t>Bhatkela</t>
  </si>
  <si>
    <t>Al Makkah Trading Co, Buner</t>
  </si>
  <si>
    <t>Buner</t>
  </si>
  <si>
    <t>CHAUDHARY MEDICINE COMPANY, MWL</t>
  </si>
  <si>
    <t>Mianwali</t>
  </si>
  <si>
    <t>Evergreen Enterprises, D.I.Khan</t>
  </si>
  <si>
    <t>D.I.Khan</t>
  </si>
  <si>
    <t>NEW SHAHZAIB PHARMACY, Okara</t>
  </si>
  <si>
    <t>Okara</t>
  </si>
  <si>
    <t>N&amp;G Enterprises, SWL</t>
  </si>
  <si>
    <t>SWL</t>
  </si>
  <si>
    <t>AL SHIFA DISTRIBUTOR, Jampur</t>
  </si>
  <si>
    <t>Jampur</t>
  </si>
  <si>
    <t>AL Harmain Distribution, D.G Khan</t>
  </si>
  <si>
    <t>D.G.Khan</t>
  </si>
  <si>
    <t>AYAN PHARMA, Taunsa</t>
  </si>
  <si>
    <t>Taunsa</t>
  </si>
  <si>
    <t>PUNJAB MEDICINE COMPANY, Layyah</t>
  </si>
  <si>
    <t>Layyah</t>
  </si>
  <si>
    <t>Wellcome Pharma Distributor, Ali Pur</t>
  </si>
  <si>
    <t>Ali Pur</t>
  </si>
  <si>
    <t>MRWA ENTERPRISES, BWP</t>
  </si>
  <si>
    <t>Bahawalpur</t>
  </si>
  <si>
    <t>ALI DISTRIBUTOR, RYK</t>
  </si>
  <si>
    <t>R.Y.Khan</t>
  </si>
  <si>
    <t>Royal Medicine Company, Sadiqabad</t>
  </si>
  <si>
    <t>Sadiq Abad</t>
  </si>
  <si>
    <t>SHAFIQ ENTERPRISES, Khanpur</t>
  </si>
  <si>
    <t>Khanpur</t>
  </si>
  <si>
    <t>Hamza Medicine Company, TTS</t>
  </si>
  <si>
    <t>TTS</t>
  </si>
  <si>
    <t>AMT International, FSD</t>
  </si>
  <si>
    <t>Faisalabad</t>
  </si>
  <si>
    <t>Chishti Pharma, Multan</t>
  </si>
  <si>
    <t>Multan</t>
  </si>
  <si>
    <t>AQ DISTRIBUTOR,Sargodha</t>
  </si>
  <si>
    <t>Sargodha</t>
  </si>
  <si>
    <t>REHMAN DRUG AGENCY, SKT</t>
  </si>
  <si>
    <t>Sialkot</t>
  </si>
  <si>
    <t>Zavion Marketing, Jhang</t>
  </si>
  <si>
    <t>Jhang</t>
  </si>
  <si>
    <t>LIFE CARE, Gujrat</t>
  </si>
  <si>
    <t>Gujrat</t>
  </si>
  <si>
    <t>Pharmarite Distributor, Jehlum</t>
  </si>
  <si>
    <t>Jhelum</t>
  </si>
  <si>
    <t>Al Rehman Medical Sources, Lahore</t>
  </si>
  <si>
    <t>Lahore</t>
  </si>
  <si>
    <t>THE HAMZA TRADERS, Kasur</t>
  </si>
  <si>
    <t>Kasur</t>
  </si>
  <si>
    <t>Ayyan Medicine Company, SKP</t>
  </si>
  <si>
    <t>SKP</t>
  </si>
  <si>
    <t>SR Traders, Charsadda</t>
  </si>
  <si>
    <t>Charsadda</t>
  </si>
  <si>
    <t>Medicamp Distributor, PSW</t>
  </si>
  <si>
    <t>Peshawar</t>
  </si>
  <si>
    <t>Naveed Pharma, Haripur</t>
  </si>
  <si>
    <t>Haripur</t>
  </si>
  <si>
    <t>Hamed Pharma, Bannu</t>
  </si>
  <si>
    <t>Bannu</t>
  </si>
  <si>
    <t>Kamal Medicine Company, Timergara</t>
  </si>
  <si>
    <t>Timergara</t>
  </si>
  <si>
    <t>Faiz Enterprises, Rajanpur</t>
  </si>
  <si>
    <t>Rajan pur</t>
  </si>
  <si>
    <t>Bukhari Medicine Company, MBD</t>
  </si>
  <si>
    <t>MBD</t>
  </si>
  <si>
    <t>Basher Pharma, Gujranwala</t>
  </si>
  <si>
    <t>Gujranwala</t>
  </si>
  <si>
    <t>Ruman Medicine, RYK</t>
  </si>
  <si>
    <t>Global Pharma, SKP</t>
  </si>
  <si>
    <t>Sum of Sales Value</t>
  </si>
  <si>
    <t>Values</t>
  </si>
  <si>
    <t>'Target Units</t>
  </si>
  <si>
    <t xml:space="preserve">April Sales Units </t>
  </si>
  <si>
    <t>March LMTD Sales Unit</t>
  </si>
  <si>
    <t>April Sales Value</t>
  </si>
  <si>
    <t>'Target Achv. %</t>
  </si>
  <si>
    <t>'LMTD %age</t>
  </si>
  <si>
    <t>'Closing Stock Units</t>
  </si>
  <si>
    <t>'Stock Value</t>
  </si>
  <si>
    <t>Product Name</t>
  </si>
  <si>
    <t>July Sales Units</t>
  </si>
  <si>
    <t>June LMTD Sales Unit</t>
  </si>
  <si>
    <t>'Stock Unit</t>
  </si>
  <si>
    <t>Nida 200mg/100ml Inf</t>
  </si>
  <si>
    <t>Novagen 1g</t>
  </si>
  <si>
    <t>Salberry Sachet 10s</t>
  </si>
  <si>
    <t>Mediscon Syp 120ml</t>
  </si>
  <si>
    <t>Trenmed Tab</t>
  </si>
  <si>
    <t>Gee T.N Ointment</t>
  </si>
  <si>
    <t>Clan Plus Syp</t>
  </si>
  <si>
    <t>Medelac Syp 120ml</t>
  </si>
  <si>
    <t>Berry Flow Sachet</t>
  </si>
  <si>
    <t>Region</t>
  </si>
  <si>
    <t>Country</t>
  </si>
  <si>
    <t>Manager</t>
  </si>
  <si>
    <t>Sales Units</t>
  </si>
  <si>
    <t>Closing Stock</t>
  </si>
  <si>
    <t>Sales Value</t>
  </si>
  <si>
    <t>Stock Value</t>
  </si>
  <si>
    <t>Yesterday</t>
  </si>
  <si>
    <t>Yesterday Sale Value</t>
  </si>
  <si>
    <t>Difference</t>
  </si>
  <si>
    <t>Target Units</t>
  </si>
  <si>
    <t>Target Value</t>
  </si>
  <si>
    <t>Target Achv. %</t>
  </si>
  <si>
    <t>LMTD Sales Unit</t>
  </si>
  <si>
    <t>LMTD Difference</t>
  </si>
  <si>
    <t>LMTD Sales Value</t>
  </si>
  <si>
    <t>LMTD %age</t>
  </si>
  <si>
    <t>Inventory</t>
  </si>
  <si>
    <t>Order</t>
  </si>
  <si>
    <t>Order Value</t>
  </si>
  <si>
    <t>Excess
Stock</t>
  </si>
  <si>
    <t>Excess Stock Value</t>
  </si>
  <si>
    <t>Inventory Value</t>
  </si>
  <si>
    <t>Transit</t>
  </si>
  <si>
    <t>Novagen 250mg T</t>
  </si>
  <si>
    <t>Novagen 500mg T</t>
  </si>
  <si>
    <t>Novagen 1g T</t>
  </si>
  <si>
    <t>Ectafin 1G</t>
  </si>
  <si>
    <t>Ectafin 2G</t>
  </si>
  <si>
    <t>Lancix Inj. 10s</t>
  </si>
  <si>
    <t>Lancix Inj. 25s</t>
  </si>
  <si>
    <t>G.Tax 250mg</t>
  </si>
  <si>
    <t>G.Tax 500mg</t>
  </si>
  <si>
    <t>G.Tax 1G</t>
  </si>
  <si>
    <t>G-Sef 125mg Susp 60ml</t>
  </si>
  <si>
    <t>G-Sef 250mg Susp 60ml</t>
  </si>
  <si>
    <t>Colimax Drops</t>
  </si>
  <si>
    <t>KhaajGo Lotion</t>
  </si>
  <si>
    <t>Nos On Balm 20g</t>
  </si>
  <si>
    <t>Apivo Syrup 120ml</t>
  </si>
  <si>
    <t>Medegar Syrup 120ml</t>
  </si>
  <si>
    <t>Hostenil Syrup 120ml</t>
  </si>
  <si>
    <t>kufxy Syp 120ml</t>
  </si>
  <si>
    <t>Cipak 200mg/100ml Inf</t>
  </si>
  <si>
    <t>Maxy 400mg/250ml Inf</t>
  </si>
  <si>
    <t>Evox 500mg/100ml Inf</t>
  </si>
  <si>
    <t>CefPak 250mg Iv Inj</t>
  </si>
  <si>
    <t>CefPak 500mg Iv Inj</t>
  </si>
  <si>
    <t>CefPak 1G Iv Inj</t>
  </si>
  <si>
    <t>PeerGo Gel 30g</t>
  </si>
  <si>
    <t>KhaajGo Soap Bar</t>
  </si>
  <si>
    <t>Step In Cream 30g</t>
  </si>
  <si>
    <t>Aminal Plus Syp 120ml</t>
  </si>
  <si>
    <t>Mexiron Syp 120ml</t>
  </si>
  <si>
    <t>Medvit Syp 120ml</t>
  </si>
  <si>
    <t>Medizek 20mg</t>
  </si>
  <si>
    <t>Medizek 40mg</t>
  </si>
  <si>
    <t>Medizek INJ</t>
  </si>
  <si>
    <t>Paxcal Syrup 120ml</t>
  </si>
  <si>
    <t>Paxcal Tab 20's</t>
  </si>
  <si>
    <t>V-Fol 400mcg</t>
  </si>
  <si>
    <t>Novagen 250mg</t>
  </si>
  <si>
    <t>All Pakistan</t>
  </si>
  <si>
    <t>Pd-Con 150mg</t>
  </si>
  <si>
    <t>Oxaliv 250mg. Tablet</t>
  </si>
  <si>
    <t>Oxaliv 500mg. Tablet</t>
  </si>
  <si>
    <t>Zamclo 50mg</t>
  </si>
  <si>
    <t>Mecozam</t>
  </si>
  <si>
    <t>Pd-Kast 10mg Tablet</t>
  </si>
  <si>
    <t>Pd-Kast 5mg Tablet</t>
  </si>
  <si>
    <t>Kozivin 250mg Cap 10's</t>
  </si>
  <si>
    <t>Kozivin 500mg Tab 6's</t>
  </si>
  <si>
    <t>Zamlide 600mg Tab</t>
  </si>
  <si>
    <t>Zamblin 100mg. Cap</t>
  </si>
  <si>
    <t>Zamblin 50mg. Cap</t>
  </si>
  <si>
    <t>Zamblin 75mg. Cap</t>
  </si>
  <si>
    <t xml:space="preserve">Winfol 400mcg Tab </t>
  </si>
  <si>
    <t>Appilib Syp 120ml</t>
  </si>
  <si>
    <t>Gencoff Syp 120ml</t>
  </si>
  <si>
    <t>Cranifer Sachet</t>
  </si>
  <si>
    <t>Price List</t>
  </si>
  <si>
    <t>Selling Price</t>
  </si>
  <si>
    <t>Composition</t>
  </si>
  <si>
    <t>Shipper Size</t>
  </si>
  <si>
    <t>10% Dist. Disc.</t>
  </si>
  <si>
    <t>Net Price</t>
  </si>
  <si>
    <t>Net With 1% Sales Tax</t>
  </si>
  <si>
    <t>Fluconazole</t>
  </si>
  <si>
    <t>General</t>
  </si>
  <si>
    <t>Levofloxacin</t>
  </si>
  <si>
    <t>Diclofenac Sodium</t>
  </si>
  <si>
    <t>Mecobalamin</t>
  </si>
  <si>
    <t>Montelukast Sodium</t>
  </si>
  <si>
    <t>Azithromycin</t>
  </si>
  <si>
    <t>Linezolid</t>
  </si>
  <si>
    <t>Pregabalin</t>
  </si>
  <si>
    <t>Ceftriaxone</t>
  </si>
  <si>
    <t>Cefoperazone + Sulbactum</t>
  </si>
  <si>
    <t>Lincomycine</t>
  </si>
  <si>
    <t>Cefotaxime</t>
  </si>
  <si>
    <t>Cephradin</t>
  </si>
  <si>
    <t>L-Methylcobalamin + B12</t>
  </si>
  <si>
    <t>Appetizer</t>
  </si>
  <si>
    <t>Cough Syp</t>
  </si>
  <si>
    <t>Cranberry Sachet</t>
  </si>
  <si>
    <t>Colic Drops</t>
  </si>
  <si>
    <t xml:space="preserve">Anti Scabies </t>
  </si>
  <si>
    <t>Pain Killer Gel</t>
  </si>
  <si>
    <t>Crack Heeling Cream</t>
  </si>
  <si>
    <t>Balm</t>
  </si>
  <si>
    <t xml:space="preserve">Cranberry + Vitamin-C </t>
  </si>
  <si>
    <t xml:space="preserve">Ciprofloxacin </t>
  </si>
  <si>
    <t>Moxifloxacin</t>
  </si>
  <si>
    <t xml:space="preserve">Metronidazole </t>
  </si>
  <si>
    <t>L-Methylfolate 400mcg</t>
  </si>
  <si>
    <t xml:space="preserve">                  Medicronis Pharmaceutical (Pvt.) Ltd.</t>
  </si>
  <si>
    <t>INVENTORY ORDER</t>
  </si>
  <si>
    <t>2nd Order Apr-25</t>
  </si>
  <si>
    <t>PRODUCTS</t>
  </si>
  <si>
    <t>CARTN</t>
  </si>
  <si>
    <t>NET</t>
  </si>
  <si>
    <t>Sales</t>
  </si>
  <si>
    <t>Stock</t>
  </si>
  <si>
    <t>INVENTORY</t>
  </si>
  <si>
    <t>STOCK</t>
  </si>
  <si>
    <t>DEMAND</t>
  </si>
  <si>
    <t>CARTON</t>
  </si>
  <si>
    <t>INPUT</t>
  </si>
  <si>
    <t>FINAL</t>
  </si>
  <si>
    <t>ALL</t>
  </si>
  <si>
    <t>ROUND</t>
  </si>
  <si>
    <t>RATE</t>
  </si>
  <si>
    <t>45 DAYS</t>
  </si>
  <si>
    <t>TRANSIT</t>
  </si>
  <si>
    <t>ORDER</t>
  </si>
  <si>
    <t>SIZE</t>
  </si>
  <si>
    <t>RTM/FTM</t>
  </si>
  <si>
    <t>CefPak 250mg iv Inj</t>
  </si>
  <si>
    <t>CefPak 500mg iv Inj</t>
  </si>
  <si>
    <t>CefPak 1g iv Inj</t>
  </si>
  <si>
    <t>TOTAL ORDER</t>
  </si>
  <si>
    <t>9% DISCOUNT</t>
  </si>
  <si>
    <t>1% SALES TAX</t>
  </si>
  <si>
    <t>LEDGER BALANCE</t>
  </si>
  <si>
    <t xml:space="preserve"> NET ORDER VALUE</t>
  </si>
  <si>
    <t>Customer</t>
  </si>
  <si>
    <t>Area</t>
  </si>
  <si>
    <t>RSM</t>
  </si>
  <si>
    <t>BUM</t>
  </si>
  <si>
    <t>Center-2</t>
  </si>
  <si>
    <t>Distributor</t>
  </si>
  <si>
    <t>DG Khan Vacant</t>
  </si>
  <si>
    <t>Pak-1</t>
  </si>
  <si>
    <t>M Mudassar</t>
  </si>
  <si>
    <t>South</t>
  </si>
  <si>
    <t>Farhan Sheikh</t>
  </si>
  <si>
    <t>Pak-2</t>
  </si>
  <si>
    <t>Center-1</t>
  </si>
  <si>
    <t>FSD Vacant</t>
  </si>
  <si>
    <t>Asghar</t>
  </si>
  <si>
    <t>Ali Pharma, Vehari</t>
  </si>
  <si>
    <t>Vehari</t>
  </si>
  <si>
    <t>Rehan Hussain</t>
  </si>
  <si>
    <t>AHMAD TRADER, FSD</t>
  </si>
  <si>
    <t>Asim Traders, Loralai</t>
  </si>
  <si>
    <t>Loralai</t>
  </si>
  <si>
    <t>Nasir Pervaiz</t>
  </si>
  <si>
    <t>Shahzad Ahmed</t>
  </si>
  <si>
    <t>Usama Ashfaq</t>
  </si>
  <si>
    <t>North-1</t>
  </si>
  <si>
    <t>Bannu Vacant</t>
  </si>
  <si>
    <t>Mehtab Ali Shah</t>
  </si>
  <si>
    <t>National</t>
  </si>
  <si>
    <t>Sheraz Pervaiz</t>
  </si>
  <si>
    <t>Ayyan Pharma, Rajan Pur</t>
  </si>
  <si>
    <t>center-1</t>
  </si>
  <si>
    <t>Gujranwala Vacant</t>
  </si>
  <si>
    <t>BINSINA DISTRIBUTOR, BRW</t>
  </si>
  <si>
    <t>Burewala</t>
  </si>
  <si>
    <t>Drug Core Distributor, Bannu</t>
  </si>
  <si>
    <t>Hameed &amp; Sons Medicine, D.I.Khan</t>
  </si>
  <si>
    <t>Khyber Enterprises, Timergara</t>
  </si>
  <si>
    <t>North-2</t>
  </si>
  <si>
    <t>Rooh Ul Ameen</t>
  </si>
  <si>
    <t>PSW Vacant</t>
  </si>
  <si>
    <t>M.A MEDICINE COMPANY, Bhakkar</t>
  </si>
  <si>
    <t>Bhakkar</t>
  </si>
  <si>
    <t>RWP Vacant</t>
  </si>
  <si>
    <t>Mushtaq Pharma Distribution, FSD</t>
  </si>
  <si>
    <t>Dost Enterprises, PSW</t>
  </si>
  <si>
    <t>REHMAT PHARMA, Rajanpur</t>
  </si>
  <si>
    <t>Whole Saler</t>
  </si>
  <si>
    <t>RJ Traders, Badin</t>
  </si>
  <si>
    <t>Badin</t>
  </si>
  <si>
    <t>Tawakal Enterprises Channel 2, HYD</t>
  </si>
  <si>
    <t>Hussain Medicose, Shahdadpur</t>
  </si>
  <si>
    <t>Shahdadpur</t>
  </si>
  <si>
    <t>Steris Pharma, D.I Khan</t>
  </si>
  <si>
    <t>Umer Traders, Bannu</t>
  </si>
  <si>
    <t>Waqas Enterprises, TTS</t>
  </si>
  <si>
    <t>AKBAR MEDICINE COMPANY</t>
  </si>
  <si>
    <t>Manzoor Ahmed</t>
  </si>
  <si>
    <t>ZARAN ENTERPRISES, Timergara</t>
  </si>
  <si>
    <t>Friends Traders, Muzaffargarh</t>
  </si>
  <si>
    <t>Muzaffargarh</t>
  </si>
  <si>
    <t>(All)</t>
  </si>
  <si>
    <t>Blue Ocean, Lahore</t>
  </si>
  <si>
    <t>Faiz Enterprises, rajanpur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</si>
</sst>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 #,##0.00_-;_-* &quot;-&quot;??_-;_-@_-"/>
    <numFmt numFmtId="164" formatCode="_(* #,##0.00_);_(* \(#,##0.00\);_(* &quot;-&quot;??_);_(@_)"/>
    <numFmt numFmtId="165" formatCode="_(* #,##0_);_(* \(#,##0\);_(* &quot;-&quot;??_);_(@_)"/>
    <numFmt numFmtId="166" formatCode="_-* #,##0_-;\-* #,##0_-;_-* &quot;-&quot;??_-;_-@_-"/>
  </numFmts>
  <fonts count="24">
    <font>
      <sz val="11"/>
      <color theme="1"/>
      <name val="Calibri"/>
      <charset val="134"/>
      <scheme val="minor"/>
    </font>
    <font>
      <b/>
      <sz val="12"/>
      <color theme="1"/>
      <name val="Calibri"/>
      <charset val="134"/>
      <scheme val="minor"/>
    </font>
    <font>
      <sz val="12"/>
      <name val="Book Antiqua"/>
      <charset val="134"/>
    </font>
    <font>
      <sz val="12"/>
      <name val="Times New Roman"/>
      <charset val="134"/>
    </font>
    <font>
      <sz val="12"/>
      <color theme="1"/>
      <name val="Times New Roman"/>
      <charset val="134"/>
    </font>
    <font>
      <sz val="6"/>
      <name val="Times New Roman"/>
      <charset val="134"/>
    </font>
    <font>
      <b/>
      <sz val="22"/>
      <color indexed="8"/>
      <name val="Times New Roman"/>
      <charset val="134"/>
    </font>
    <font>
      <b/>
      <sz val="16"/>
      <name val="Arial"/>
      <charset val="134"/>
    </font>
    <font>
      <b/>
      <sz val="18"/>
      <name val="Calibri"/>
      <charset val="134"/>
      <scheme val="minor"/>
    </font>
    <font>
      <b/>
      <sz val="16"/>
      <name val="Calibri"/>
      <charset val="134"/>
      <scheme val="minor"/>
    </font>
    <font>
      <b/>
      <sz val="14"/>
      <name val="Calibri"/>
      <charset val="134"/>
      <scheme val="minor"/>
    </font>
    <font>
      <b/>
      <sz val="13"/>
      <name val="Calibri"/>
      <charset val="134"/>
      <scheme val="minor"/>
    </font>
    <font>
      <b/>
      <sz val="13"/>
      <color theme="1"/>
      <name val="Calibri"/>
      <charset val="134"/>
      <scheme val="minor"/>
    </font>
    <font>
      <b/>
      <sz val="14"/>
      <color theme="1"/>
      <name val="Calibri"/>
      <charset val="134"/>
      <scheme val="minor"/>
    </font>
    <font>
      <sz val="14"/>
      <name val="Times New Roman"/>
      <charset val="134"/>
    </font>
    <font>
      <b/>
      <i/>
      <sz val="24"/>
      <color theme="1"/>
      <name val="Calibri"/>
      <charset val="134"/>
      <scheme val="minor"/>
    </font>
    <font>
      <b/>
      <sz val="11"/>
      <color theme="1"/>
      <name val="Calibri"/>
      <charset val="134"/>
      <scheme val="minor"/>
    </font>
    <font>
      <b/>
      <sz val="11"/>
      <name val="Calibri"/>
      <charset val="134"/>
      <scheme val="minor"/>
    </font>
    <font>
      <sz val="11"/>
      <color rgb="FFFF0000"/>
      <name val="Calibri"/>
      <charset val="134"/>
      <scheme val="minor"/>
    </font>
    <font>
      <sz val="12"/>
      <color theme="1"/>
      <name val="Calibri"/>
      <charset val="134"/>
      <scheme val="minor"/>
    </font>
    <font>
      <sz val="14"/>
      <color theme="1"/>
      <name val="Calibri"/>
      <charset val="134"/>
      <scheme val="minor"/>
    </font>
    <font>
      <sz val="10"/>
      <name val="Arial"/>
      <charset val="134"/>
    </font>
    <font>
      <sz val="12"/>
      <name val="Arial"/>
      <charset val="134"/>
    </font>
    <font>
      <sz val="11"/>
      <color theme="1"/>
      <name val="Calibri"/>
      <charset val="134"/>
      <scheme val="minor"/>
    </font>
  </fonts>
  <fills count="16">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theme="4" tint="0.79995117038483843"/>
        <bgColor indexed="64"/>
      </patternFill>
    </fill>
    <fill>
      <patternFill patternType="solid">
        <fgColor theme="9" tint="0.39994506668294322"/>
        <bgColor indexed="64"/>
      </patternFill>
    </fill>
    <fill>
      <patternFill patternType="solid">
        <fgColor theme="6" tint="0.79995117038483843"/>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9" tint="0.39994506668294322"/>
        <bgColor theme="9" tint="0.59999389629810485"/>
      </patternFill>
    </fill>
    <fill>
      <patternFill patternType="solid">
        <fgColor theme="7" tint="0.59999389629810485"/>
        <bgColor indexed="64"/>
      </patternFill>
    </fill>
    <fill>
      <patternFill patternType="solid">
        <fgColor theme="9" tint="0.59999389629810485"/>
        <bgColor indexed="64"/>
      </patternFill>
    </fill>
    <fill>
      <patternFill patternType="solid">
        <fgColor theme="4" tint="0.39994506668294322"/>
        <bgColor indexed="64"/>
      </patternFill>
    </fill>
    <fill>
      <patternFill patternType="solid">
        <fgColor theme="6" tint="0.39994506668294322"/>
        <bgColor indexed="64"/>
      </patternFill>
    </fill>
    <fill>
      <patternFill patternType="solid">
        <fgColor theme="4" tint="0.79995117038483843"/>
        <bgColor theme="4" tint="0.79995117038483843"/>
      </patternFill>
    </fill>
  </fills>
  <borders count="2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thin">
        <color auto="1"/>
      </top>
      <bottom style="thin">
        <color auto="1"/>
      </bottom>
      <diagonal/>
    </border>
    <border>
      <left/>
      <right style="thin">
        <color auto="1"/>
      </right>
      <top/>
      <bottom/>
      <diagonal/>
    </border>
    <border>
      <left/>
      <right/>
      <top/>
      <bottom style="thin">
        <color auto="1"/>
      </bottom>
      <diagonal/>
    </border>
  </borders>
  <cellStyleXfs count="8">
    <xf numFmtId="0" fontId="0" fillId="0" borderId="0"/>
    <xf numFmtId="43" fontId="23" fillId="0" borderId="0" applyFont="0" applyFill="0" applyBorder="0" applyAlignment="0" applyProtection="0"/>
    <xf numFmtId="9" fontId="23" fillId="0" borderId="0" applyFont="0" applyFill="0" applyBorder="0" applyAlignment="0" applyProtection="0"/>
    <xf numFmtId="164" fontId="21" fillId="0" borderId="0" applyFont="0" applyFill="0" applyBorder="0" applyAlignment="0" applyProtection="0"/>
    <xf numFmtId="43" fontId="23" fillId="0" borderId="0" applyFont="0" applyFill="0" applyBorder="0" applyAlignment="0" applyProtection="0"/>
    <xf numFmtId="164" fontId="23" fillId="0" borderId="0" applyFont="0" applyFill="0" applyBorder="0" applyAlignment="0" applyProtection="0"/>
    <xf numFmtId="0" fontId="21" fillId="0" borderId="0"/>
    <xf numFmtId="0" fontId="22" fillId="0" borderId="0"/>
  </cellStyleXfs>
  <cellXfs count="242">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0" xfId="0" applyFont="1" applyFill="1" applyAlignment="1">
      <alignment horizontal="center" vertical="center"/>
    </xf>
    <xf numFmtId="0" fontId="1" fillId="2" borderId="3" xfId="0" applyFont="1" applyFill="1" applyBorder="1" applyAlignment="1">
      <alignment horizontal="center" vertical="center"/>
    </xf>
    <xf numFmtId="0" fontId="0" fillId="3" borderId="1" xfId="0" applyFill="1" applyBorder="1" applyAlignment="1">
      <alignment vertical="center"/>
    </xf>
    <xf numFmtId="0" fontId="0" fillId="0" borderId="1" xfId="0" applyBorder="1" applyAlignment="1">
      <alignment horizontal="center" vertical="center"/>
    </xf>
    <xf numFmtId="1" fontId="0" fillId="0" borderId="0" xfId="0" applyNumberFormat="1"/>
    <xf numFmtId="0" fontId="0" fillId="0" borderId="1" xfId="0" applyBorder="1"/>
    <xf numFmtId="0" fontId="0" fillId="0" borderId="4" xfId="0" applyBorder="1" applyAlignment="1">
      <alignment horizontal="center" vertical="center"/>
    </xf>
    <xf numFmtId="0" fontId="0" fillId="0" borderId="1" xfId="0" applyBorder="1" applyAlignment="1">
      <alignment horizontal="left" vertical="center"/>
    </xf>
    <xf numFmtId="0" fontId="2" fillId="0" borderId="0" xfId="0" applyFont="1"/>
    <xf numFmtId="0" fontId="3" fillId="0" borderId="0" xfId="0" applyFont="1" applyAlignment="1">
      <alignment horizontal="left"/>
    </xf>
    <xf numFmtId="0" fontId="4" fillId="0" borderId="0" xfId="0" applyFont="1" applyAlignment="1">
      <alignment horizontal="left"/>
    </xf>
    <xf numFmtId="0" fontId="4" fillId="0" borderId="0" xfId="0" applyFont="1" applyAlignment="1">
      <alignment horizontal="center"/>
    </xf>
    <xf numFmtId="0" fontId="5" fillId="0" borderId="0" xfId="0" applyFont="1" applyAlignment="1">
      <alignment horizontal="left"/>
    </xf>
    <xf numFmtId="0" fontId="7" fillId="0" borderId="4" xfId="0" applyFont="1" applyBorder="1" applyAlignment="1">
      <alignment vertical="center"/>
    </xf>
    <xf numFmtId="0" fontId="7" fillId="0" borderId="0" xfId="0" applyFont="1"/>
    <xf numFmtId="165" fontId="2" fillId="0" borderId="0" xfId="5" applyNumberFormat="1" applyFont="1"/>
    <xf numFmtId="0" fontId="9" fillId="4" borderId="6" xfId="0" applyFont="1" applyFill="1" applyBorder="1" applyAlignment="1">
      <alignment horizontal="center"/>
    </xf>
    <xf numFmtId="0" fontId="10" fillId="4" borderId="8" xfId="0" applyFont="1" applyFill="1" applyBorder="1" applyAlignment="1">
      <alignment vertical="center" wrapText="1"/>
    </xf>
    <xf numFmtId="0" fontId="10" fillId="4" borderId="1" xfId="0" applyFont="1" applyFill="1" applyBorder="1" applyAlignment="1">
      <alignment horizontal="center" vertical="center" wrapText="1"/>
    </xf>
    <xf numFmtId="0" fontId="10" fillId="4" borderId="1" xfId="0" applyFont="1" applyFill="1" applyBorder="1" applyAlignment="1">
      <alignment horizontal="center"/>
    </xf>
    <xf numFmtId="165" fontId="10" fillId="4" borderId="9" xfId="5" applyNumberFormat="1" applyFont="1" applyFill="1" applyBorder="1" applyAlignment="1">
      <alignment horizontal="center"/>
    </xf>
    <xf numFmtId="0" fontId="10" fillId="4" borderId="8" xfId="0" applyFont="1" applyFill="1" applyBorder="1" applyAlignment="1">
      <alignment horizontal="left" vertical="center"/>
    </xf>
    <xf numFmtId="0" fontId="10" fillId="4" borderId="1" xfId="0" applyFont="1" applyFill="1" applyBorder="1" applyAlignment="1">
      <alignment horizontal="center" vertical="center"/>
    </xf>
    <xf numFmtId="17" fontId="10" fillId="4" borderId="1" xfId="0" applyNumberFormat="1" applyFont="1" applyFill="1" applyBorder="1" applyAlignment="1">
      <alignment horizontal="center" vertical="center"/>
    </xf>
    <xf numFmtId="0" fontId="10" fillId="4" borderId="1" xfId="0" applyFont="1" applyFill="1" applyBorder="1" applyAlignment="1">
      <alignment horizontal="center" vertical="center" shrinkToFit="1"/>
    </xf>
    <xf numFmtId="165" fontId="10" fillId="4" borderId="9" xfId="5" applyNumberFormat="1" applyFont="1" applyFill="1" applyBorder="1" applyAlignment="1">
      <alignment horizontal="center" vertical="center" shrinkToFit="1"/>
    </xf>
    <xf numFmtId="0" fontId="11" fillId="0" borderId="8" xfId="0" applyFont="1" applyBorder="1" applyAlignment="1">
      <alignment horizontal="left" vertical="center"/>
    </xf>
    <xf numFmtId="0" fontId="11" fillId="0" borderId="1" xfId="0" applyFont="1" applyBorder="1" applyAlignment="1">
      <alignment horizontal="center" vertical="center"/>
    </xf>
    <xf numFmtId="164" fontId="11" fillId="3" borderId="1" xfId="5" applyFont="1" applyFill="1" applyBorder="1" applyAlignment="1">
      <alignment vertical="center" wrapText="1"/>
    </xf>
    <xf numFmtId="165" fontId="11" fillId="3" borderId="1" xfId="5" applyNumberFormat="1" applyFont="1" applyFill="1" applyBorder="1" applyAlignment="1">
      <alignment horizontal="center" vertical="center"/>
    </xf>
    <xf numFmtId="165" fontId="12" fillId="3" borderId="1" xfId="5" applyNumberFormat="1" applyFont="1" applyFill="1" applyBorder="1" applyAlignment="1">
      <alignment horizontal="center" vertical="center"/>
    </xf>
    <xf numFmtId="165" fontId="12" fillId="5" borderId="1" xfId="5" applyNumberFormat="1" applyFont="1" applyFill="1" applyBorder="1" applyAlignment="1" applyProtection="1">
      <alignment horizontal="center" vertical="center"/>
      <protection locked="0"/>
    </xf>
    <xf numFmtId="165" fontId="11" fillId="0" borderId="9" xfId="5" applyNumberFormat="1" applyFont="1" applyBorder="1" applyAlignment="1">
      <alignment horizontal="center" vertical="center"/>
    </xf>
    <xf numFmtId="0" fontId="11" fillId="3" borderId="8" xfId="0" applyFont="1" applyFill="1" applyBorder="1" applyAlignment="1">
      <alignment horizontal="left" vertical="center"/>
    </xf>
    <xf numFmtId="0" fontId="11" fillId="3" borderId="1" xfId="0" applyFont="1" applyFill="1" applyBorder="1" applyAlignment="1">
      <alignment horizontal="center" vertical="center"/>
    </xf>
    <xf numFmtId="2" fontId="11" fillId="3" borderId="1" xfId="0" applyNumberFormat="1" applyFont="1" applyFill="1" applyBorder="1" applyAlignment="1">
      <alignment horizontal="center" vertical="center"/>
    </xf>
    <xf numFmtId="2" fontId="10" fillId="4" borderId="10" xfId="0" applyNumberFormat="1" applyFont="1" applyFill="1" applyBorder="1" applyAlignment="1">
      <alignment horizontal="center" vertical="center"/>
    </xf>
    <xf numFmtId="2" fontId="10" fillId="4" borderId="11" xfId="0" applyNumberFormat="1" applyFont="1" applyFill="1" applyBorder="1" applyAlignment="1">
      <alignment horizontal="center" vertical="center"/>
    </xf>
    <xf numFmtId="165" fontId="13" fillId="4" borderId="11" xfId="5" applyNumberFormat="1" applyFont="1" applyFill="1" applyBorder="1" applyAlignment="1">
      <alignment horizontal="center"/>
    </xf>
    <xf numFmtId="165" fontId="13" fillId="4" borderId="12" xfId="5" applyNumberFormat="1" applyFont="1" applyFill="1" applyBorder="1" applyAlignment="1">
      <alignment horizontal="center"/>
    </xf>
    <xf numFmtId="165" fontId="5" fillId="0" borderId="0" xfId="5" applyNumberFormat="1" applyFont="1" applyAlignment="1">
      <alignment horizontal="left"/>
    </xf>
    <xf numFmtId="165" fontId="9" fillId="4" borderId="15" xfId="5" applyNumberFormat="1" applyFont="1" applyFill="1" applyBorder="1" applyAlignment="1">
      <alignment vertical="center"/>
    </xf>
    <xf numFmtId="165" fontId="14" fillId="0" borderId="0" xfId="0" applyNumberFormat="1" applyFont="1" applyAlignment="1">
      <alignment horizontal="center"/>
    </xf>
    <xf numFmtId="165" fontId="9" fillId="4" borderId="1" xfId="5" applyNumberFormat="1" applyFont="1" applyFill="1" applyBorder="1" applyAlignment="1">
      <alignment vertical="center"/>
    </xf>
    <xf numFmtId="165" fontId="3" fillId="0" borderId="0" xfId="0" applyNumberFormat="1" applyFont="1" applyAlignment="1">
      <alignment horizontal="left"/>
    </xf>
    <xf numFmtId="0" fontId="0" fillId="0" borderId="0" xfId="0" applyAlignment="1">
      <alignment horizontal="center"/>
    </xf>
    <xf numFmtId="0" fontId="16" fillId="6" borderId="1" xfId="0" applyFont="1" applyFill="1" applyBorder="1" applyAlignment="1">
      <alignment horizontal="center" vertical="center"/>
    </xf>
    <xf numFmtId="0" fontId="16" fillId="6" borderId="1" xfId="0" applyFont="1" applyFill="1" applyBorder="1" applyAlignment="1">
      <alignment horizontal="center" vertical="center" wrapText="1"/>
    </xf>
    <xf numFmtId="0" fontId="17" fillId="6" borderId="1" xfId="0" applyFont="1" applyFill="1" applyBorder="1" applyAlignment="1">
      <alignment horizontal="center" vertical="center" wrapText="1"/>
    </xf>
    <xf numFmtId="0" fontId="0" fillId="0" borderId="8" xfId="0" applyBorder="1" applyAlignment="1">
      <alignment horizontal="left" vertical="center"/>
    </xf>
    <xf numFmtId="2" fontId="0" fillId="0" borderId="16" xfId="0" applyNumberFormat="1" applyBorder="1" applyAlignment="1">
      <alignment horizontal="center" vertical="center"/>
    </xf>
    <xf numFmtId="0" fontId="0" fillId="0" borderId="1" xfId="0" applyBorder="1" applyAlignment="1">
      <alignment horizontal="center"/>
    </xf>
    <xf numFmtId="2" fontId="0" fillId="0" borderId="1" xfId="0" applyNumberFormat="1" applyBorder="1" applyAlignment="1">
      <alignment horizontal="center" vertical="center"/>
    </xf>
    <xf numFmtId="0" fontId="0" fillId="0" borderId="18" xfId="0" applyBorder="1" applyAlignment="1">
      <alignment horizontal="left" vertical="center"/>
    </xf>
    <xf numFmtId="2" fontId="0" fillId="0" borderId="19" xfId="0" applyNumberFormat="1" applyBorder="1" applyAlignment="1">
      <alignment horizontal="center" vertical="center"/>
    </xf>
    <xf numFmtId="2" fontId="0" fillId="0" borderId="1" xfId="1" applyNumberFormat="1" applyFont="1" applyBorder="1" applyAlignment="1">
      <alignment horizontal="center" vertical="center"/>
    </xf>
    <xf numFmtId="0" fontId="0" fillId="0" borderId="20" xfId="0" applyBorder="1" applyAlignment="1">
      <alignment vertical="center"/>
    </xf>
    <xf numFmtId="0" fontId="0" fillId="0" borderId="0" xfId="0" applyAlignment="1">
      <alignment horizontal="center" vertical="center" wrapText="1"/>
    </xf>
    <xf numFmtId="0" fontId="0" fillId="0" borderId="0" xfId="0" applyAlignment="1">
      <alignment vertical="center"/>
    </xf>
    <xf numFmtId="0" fontId="0" fillId="0" borderId="0" xfId="0" applyAlignment="1">
      <alignment horizontal="center" vertical="center"/>
    </xf>
    <xf numFmtId="43" fontId="0" fillId="0" borderId="0" xfId="1" applyFont="1" applyAlignment="1">
      <alignment vertical="center"/>
    </xf>
    <xf numFmtId="166" fontId="0" fillId="0" borderId="0" xfId="1" applyNumberFormat="1" applyFont="1" applyAlignment="1">
      <alignment vertical="center"/>
    </xf>
    <xf numFmtId="166" fontId="0" fillId="7" borderId="0" xfId="1" applyNumberFormat="1" applyFont="1" applyFill="1" applyAlignment="1">
      <alignment horizontal="center" vertical="center"/>
    </xf>
    <xf numFmtId="166" fontId="0" fillId="7" borderId="0" xfId="1" applyNumberFormat="1" applyFont="1" applyFill="1" applyAlignment="1">
      <alignment vertical="center"/>
    </xf>
    <xf numFmtId="0" fontId="1" fillId="2" borderId="1" xfId="0" applyFont="1" applyFill="1" applyBorder="1" applyAlignment="1">
      <alignment horizontal="center" vertical="center" wrapText="1"/>
    </xf>
    <xf numFmtId="43" fontId="1" fillId="2" borderId="1" xfId="1" applyFont="1" applyFill="1" applyBorder="1" applyAlignment="1">
      <alignment horizontal="center" vertical="center" wrapText="1"/>
    </xf>
    <xf numFmtId="166" fontId="1" fillId="2" borderId="1" xfId="1" applyNumberFormat="1" applyFont="1" applyFill="1" applyBorder="1" applyAlignment="1">
      <alignment horizontal="center" vertical="center" wrapText="1"/>
    </xf>
    <xf numFmtId="166" fontId="1" fillId="8" borderId="1" xfId="1" applyNumberFormat="1" applyFont="1" applyFill="1" applyBorder="1" applyAlignment="1">
      <alignment horizontal="center" vertical="center" wrapText="1"/>
    </xf>
    <xf numFmtId="166" fontId="1" fillId="7" borderId="1" xfId="1" applyNumberFormat="1" applyFont="1" applyFill="1" applyBorder="1" applyAlignment="1">
      <alignment horizontal="center" vertical="center" wrapText="1"/>
    </xf>
    <xf numFmtId="1" fontId="0" fillId="2" borderId="1" xfId="1" applyNumberFormat="1" applyFont="1" applyFill="1" applyBorder="1" applyAlignment="1">
      <alignment vertical="center"/>
    </xf>
    <xf numFmtId="166" fontId="0" fillId="0" borderId="1" xfId="1" applyNumberFormat="1" applyFont="1" applyBorder="1" applyAlignment="1">
      <alignment vertical="center"/>
    </xf>
    <xf numFmtId="1" fontId="0" fillId="0" borderId="1" xfId="1" applyNumberFormat="1" applyFont="1" applyBorder="1" applyAlignment="1">
      <alignment vertical="center"/>
    </xf>
    <xf numFmtId="0" fontId="0" fillId="0" borderId="1" xfId="1" applyNumberFormat="1" applyFont="1" applyBorder="1" applyAlignment="1">
      <alignment vertical="center"/>
    </xf>
    <xf numFmtId="9" fontId="0" fillId="0" borderId="1" xfId="2" applyFont="1" applyBorder="1" applyAlignment="1">
      <alignment vertical="center"/>
    </xf>
    <xf numFmtId="1" fontId="0" fillId="7" borderId="8" xfId="0" applyNumberFormat="1" applyFill="1" applyBorder="1" applyAlignment="1">
      <alignment horizontal="center" vertical="center"/>
    </xf>
    <xf numFmtId="1" fontId="0" fillId="7" borderId="17" xfId="0" applyNumberFormat="1" applyFill="1" applyBorder="1" applyAlignment="1">
      <alignment horizontal="center" vertical="center"/>
    </xf>
    <xf numFmtId="0" fontId="0" fillId="2" borderId="1" xfId="1" applyNumberFormat="1" applyFont="1" applyFill="1" applyBorder="1" applyAlignment="1">
      <alignment vertical="center"/>
    </xf>
    <xf numFmtId="0" fontId="0" fillId="0" borderId="17" xfId="0" applyBorder="1" applyAlignment="1">
      <alignment horizontal="center" vertical="center"/>
    </xf>
    <xf numFmtId="0" fontId="0" fillId="7" borderId="17" xfId="0" applyFill="1" applyBorder="1" applyAlignment="1">
      <alignment horizontal="center" vertical="center"/>
    </xf>
    <xf numFmtId="0" fontId="0" fillId="0" borderId="20" xfId="0" applyBorder="1" applyAlignment="1">
      <alignment horizontal="center" vertical="center"/>
    </xf>
    <xf numFmtId="0" fontId="0" fillId="0" borderId="8" xfId="0" applyBorder="1" applyAlignment="1">
      <alignment horizontal="center" vertical="center"/>
    </xf>
    <xf numFmtId="0" fontId="0" fillId="0" borderId="18" xfId="0" applyBorder="1" applyAlignment="1">
      <alignment horizontal="center" vertical="center"/>
    </xf>
    <xf numFmtId="0" fontId="0" fillId="3" borderId="17" xfId="0" applyFill="1" applyBorder="1" applyAlignment="1">
      <alignment horizontal="center" vertical="center"/>
    </xf>
    <xf numFmtId="0" fontId="0" fillId="3" borderId="20" xfId="0" applyFill="1" applyBorder="1" applyAlignment="1">
      <alignment horizontal="center" vertical="center"/>
    </xf>
    <xf numFmtId="0" fontId="0" fillId="7" borderId="8" xfId="0" applyFill="1" applyBorder="1" applyAlignment="1">
      <alignment horizontal="center" vertical="center"/>
    </xf>
    <xf numFmtId="0" fontId="0" fillId="7" borderId="18" xfId="0" applyFill="1" applyBorder="1" applyAlignment="1">
      <alignment horizontal="center" vertical="center"/>
    </xf>
    <xf numFmtId="0" fontId="18" fillId="7" borderId="18" xfId="0" applyFont="1" applyFill="1" applyBorder="1" applyAlignment="1">
      <alignment horizontal="center" vertical="center"/>
    </xf>
    <xf numFmtId="0" fontId="0" fillId="3" borderId="8" xfId="0" applyFill="1" applyBorder="1" applyAlignment="1">
      <alignment horizontal="center" vertical="center"/>
    </xf>
    <xf numFmtId="0" fontId="0" fillId="3" borderId="18" xfId="0" applyFill="1" applyBorder="1" applyAlignment="1">
      <alignment horizontal="center" vertical="center"/>
    </xf>
    <xf numFmtId="166" fontId="0" fillId="2" borderId="1" xfId="1" applyNumberFormat="1" applyFont="1" applyFill="1" applyBorder="1" applyAlignment="1">
      <alignment vertical="center"/>
    </xf>
    <xf numFmtId="1" fontId="0" fillId="7" borderId="1" xfId="1" applyNumberFormat="1" applyFont="1" applyFill="1" applyBorder="1" applyAlignment="1">
      <alignment horizontal="center" vertical="center"/>
    </xf>
    <xf numFmtId="0" fontId="0" fillId="0" borderId="1" xfId="0" applyBorder="1" applyAlignment="1">
      <alignment vertical="center"/>
    </xf>
    <xf numFmtId="43" fontId="0" fillId="0" borderId="1" xfId="1" applyFont="1" applyBorder="1" applyAlignment="1">
      <alignment horizontal="center" vertical="center"/>
    </xf>
    <xf numFmtId="166" fontId="0" fillId="7" borderId="1" xfId="1" applyNumberFormat="1" applyFont="1" applyFill="1" applyBorder="1" applyAlignment="1">
      <alignment horizontal="center" vertical="center"/>
    </xf>
    <xf numFmtId="166" fontId="0" fillId="7" borderId="1" xfId="1" applyNumberFormat="1" applyFont="1" applyFill="1" applyBorder="1" applyAlignment="1">
      <alignment vertical="center"/>
    </xf>
    <xf numFmtId="166" fontId="0" fillId="3" borderId="1" xfId="1" applyNumberFormat="1" applyFont="1" applyFill="1" applyBorder="1" applyAlignment="1">
      <alignment vertical="center"/>
    </xf>
    <xf numFmtId="166" fontId="16" fillId="0" borderId="1" xfId="1" applyNumberFormat="1" applyFont="1" applyBorder="1" applyAlignment="1">
      <alignment vertical="center"/>
    </xf>
    <xf numFmtId="166" fontId="16" fillId="7" borderId="1" xfId="1" applyNumberFormat="1" applyFont="1" applyFill="1" applyBorder="1" applyAlignment="1">
      <alignment horizontal="center" vertical="center"/>
    </xf>
    <xf numFmtId="166" fontId="16" fillId="7" borderId="1" xfId="1" applyNumberFormat="1" applyFont="1" applyFill="1" applyBorder="1" applyAlignment="1">
      <alignment vertical="center"/>
    </xf>
    <xf numFmtId="0" fontId="0" fillId="0" borderId="0" xfId="0" applyAlignment="1">
      <alignment horizontal="center" wrapText="1"/>
    </xf>
    <xf numFmtId="0" fontId="0" fillId="3" borderId="0" xfId="0" applyFill="1" applyAlignment="1">
      <alignment horizontal="left" vertical="center"/>
    </xf>
    <xf numFmtId="0" fontId="0" fillId="3" borderId="0" xfId="0" applyFill="1" applyAlignment="1">
      <alignment horizontal="center" vertical="center"/>
    </xf>
    <xf numFmtId="166" fontId="0" fillId="3" borderId="0" xfId="1" applyNumberFormat="1" applyFont="1" applyFill="1" applyAlignment="1">
      <alignment horizontal="center" vertical="center"/>
    </xf>
    <xf numFmtId="0" fontId="0" fillId="3" borderId="0" xfId="0" applyFill="1"/>
    <xf numFmtId="0" fontId="0" fillId="0" borderId="0" xfId="0" applyAlignment="1">
      <alignment horizontal="left" vertical="center"/>
    </xf>
    <xf numFmtId="0" fontId="0" fillId="0" borderId="0" xfId="0" applyAlignment="1">
      <alignment horizontal="left" vertical="center"/>
    </xf>
    <xf numFmtId="166" fontId="0" fillId="10" borderId="0" xfId="0" applyNumberFormat="1" applyFill="1" applyAlignment="1">
      <alignment horizontal="center" vertical="center" wrapText="1"/>
    </xf>
    <xf numFmtId="166" fontId="0" fillId="11" borderId="0" xfId="0" applyNumberFormat="1" applyFill="1" applyAlignment="1">
      <alignment horizontal="center" vertical="center"/>
    </xf>
    <xf numFmtId="166" fontId="0" fillId="9" borderId="0" xfId="0" applyNumberFormat="1" applyFill="1" applyAlignment="1">
      <alignment horizontal="center" vertical="center"/>
    </xf>
    <xf numFmtId="166" fontId="0" fillId="10" borderId="0" xfId="0" applyNumberFormat="1" applyFill="1" applyAlignment="1">
      <alignment horizontal="center" vertical="center"/>
    </xf>
    <xf numFmtId="166" fontId="0" fillId="0" borderId="0" xfId="0" applyNumberFormat="1" applyAlignment="1">
      <alignment horizontal="center" vertical="center"/>
    </xf>
    <xf numFmtId="0" fontId="0" fillId="9" borderId="4" xfId="0" applyFill="1" applyBorder="1" applyAlignment="1">
      <alignment horizontal="center" vertical="center" wrapText="1"/>
    </xf>
    <xf numFmtId="166" fontId="0" fillId="0" borderId="0" xfId="0" applyNumberFormat="1" applyAlignment="1">
      <alignment horizontal="center" vertical="center" wrapText="1"/>
    </xf>
    <xf numFmtId="166" fontId="0" fillId="0" borderId="21" xfId="0" applyNumberFormat="1" applyBorder="1" applyAlignment="1">
      <alignment horizontal="center" vertical="center" wrapText="1"/>
    </xf>
    <xf numFmtId="0" fontId="0" fillId="0" borderId="0" xfId="0" applyAlignment="1">
      <alignment horizontal="center" vertical="center" wrapText="1"/>
    </xf>
    <xf numFmtId="0" fontId="0" fillId="0" borderId="20" xfId="0" applyBorder="1" applyAlignment="1">
      <alignment horizontal="center" vertical="center" wrapText="1"/>
    </xf>
    <xf numFmtId="0" fontId="0" fillId="0" borderId="4" xfId="0" applyBorder="1" applyAlignment="1">
      <alignment horizontal="left" vertical="center"/>
    </xf>
    <xf numFmtId="0" fontId="0" fillId="0" borderId="1" xfId="0" applyBorder="1" applyAlignment="1">
      <alignment horizontal="left" vertical="center"/>
    </xf>
    <xf numFmtId="166" fontId="0" fillId="0" borderId="0" xfId="1" applyNumberFormat="1" applyFont="1"/>
    <xf numFmtId="166" fontId="0" fillId="0" borderId="0" xfId="1" applyNumberFormat="1" applyFont="1" applyAlignment="1">
      <alignment horizontal="center" vertical="center"/>
    </xf>
    <xf numFmtId="0" fontId="0" fillId="3" borderId="0" xfId="0" applyFill="1" applyAlignment="1">
      <alignment horizontal="left" vertical="center" wrapText="1"/>
    </xf>
    <xf numFmtId="0" fontId="0" fillId="0" borderId="4" xfId="0" applyBorder="1" applyAlignment="1">
      <alignment horizontal="center" vertical="center"/>
    </xf>
    <xf numFmtId="0" fontId="0" fillId="0" borderId="1" xfId="0" applyBorder="1" applyAlignment="1">
      <alignment horizontal="center" vertical="center" wrapText="1"/>
    </xf>
    <xf numFmtId="166" fontId="0" fillId="0" borderId="1" xfId="0" applyNumberFormat="1" applyBorder="1" applyAlignment="1">
      <alignment horizontal="center" vertical="center" wrapText="1"/>
    </xf>
    <xf numFmtId="0" fontId="13" fillId="0" borderId="0" xfId="0" applyFont="1"/>
    <xf numFmtId="0" fontId="19" fillId="0" borderId="0" xfId="0" applyFont="1"/>
    <xf numFmtId="166" fontId="19" fillId="0" borderId="0" xfId="0" applyNumberFormat="1" applyFont="1"/>
    <xf numFmtId="0" fontId="20" fillId="0" borderId="0" xfId="0" applyFont="1"/>
    <xf numFmtId="0" fontId="0" fillId="0" borderId="0" xfId="0" applyAlignment="1">
      <alignment wrapText="1"/>
    </xf>
    <xf numFmtId="166" fontId="0" fillId="0" borderId="0" xfId="1" applyNumberFormat="1" applyFont="1" applyAlignment="1">
      <alignment wrapText="1"/>
    </xf>
    <xf numFmtId="0" fontId="0" fillId="0" borderId="1" xfId="0" applyBorder="1"/>
    <xf numFmtId="166" fontId="0" fillId="0" borderId="1" xfId="0" applyNumberFormat="1" applyBorder="1" applyAlignment="1">
      <alignment wrapText="1"/>
    </xf>
    <xf numFmtId="9" fontId="0" fillId="0" borderId="1" xfId="0" applyNumberFormat="1" applyBorder="1" applyAlignment="1">
      <alignment wrapText="1"/>
    </xf>
    <xf numFmtId="9" fontId="0" fillId="0" borderId="0" xfId="2" applyFont="1"/>
    <xf numFmtId="0" fontId="13" fillId="13" borderId="22" xfId="0" applyFont="1" applyFill="1" applyBorder="1" applyAlignment="1">
      <alignment horizontal="center" vertical="center"/>
    </xf>
    <xf numFmtId="0" fontId="13" fillId="13" borderId="23" xfId="0" applyFont="1" applyFill="1" applyBorder="1" applyAlignment="1">
      <alignment horizontal="center" vertical="center"/>
    </xf>
    <xf numFmtId="0" fontId="13" fillId="13" borderId="24" xfId="0" applyFont="1" applyFill="1" applyBorder="1" applyAlignment="1">
      <alignment horizontal="center" vertical="center"/>
    </xf>
    <xf numFmtId="166" fontId="0" fillId="0" borderId="0" xfId="1" applyNumberFormat="1" applyFont="1" applyFill="1" applyBorder="1"/>
    <xf numFmtId="166" fontId="13" fillId="13" borderId="1" xfId="0" applyNumberFormat="1" applyFont="1" applyFill="1" applyBorder="1"/>
    <xf numFmtId="166" fontId="1" fillId="15" borderId="1" xfId="0" applyNumberFormat="1" applyFont="1" applyFill="1" applyBorder="1"/>
    <xf numFmtId="166" fontId="13" fillId="5" borderId="1" xfId="0" applyNumberFormat="1" applyFont="1" applyFill="1" applyBorder="1"/>
    <xf numFmtId="0" fontId="0" fillId="0" borderId="0" xfId="0" pivotButton="1"/>
    <xf numFmtId="0" fontId="0" fillId="0" borderId="16" xfId="0" pivotButton="1" applyBorder="1"/>
    <xf numFmtId="0" fontId="0" fillId="0" borderId="17" xfId="0" applyBorder="1"/>
    <xf numFmtId="0" fontId="0" fillId="0" borderId="21" xfId="0" applyBorder="1" applyAlignment="1">
      <alignment horizontal="center" vertical="center" wrapText="1"/>
    </xf>
    <xf numFmtId="0" fontId="0" fillId="0" borderId="0" xfId="0" applyBorder="1"/>
    <xf numFmtId="166" fontId="0" fillId="0" borderId="0" xfId="0" applyNumberFormat="1" applyBorder="1"/>
    <xf numFmtId="9" fontId="0" fillId="0" borderId="0" xfId="0" applyNumberFormat="1" applyBorder="1"/>
    <xf numFmtId="9" fontId="0" fillId="0" borderId="26" xfId="0" applyNumberFormat="1" applyBorder="1"/>
    <xf numFmtId="166" fontId="0" fillId="0" borderId="27" xfId="0" applyNumberFormat="1" applyBorder="1"/>
    <xf numFmtId="9" fontId="0" fillId="0" borderId="27" xfId="0" applyNumberFormat="1" applyBorder="1"/>
    <xf numFmtId="9" fontId="0" fillId="0" borderId="14" xfId="0" applyNumberFormat="1" applyBorder="1"/>
    <xf numFmtId="166" fontId="0" fillId="0" borderId="19" xfId="0" applyNumberFormat="1" applyBorder="1"/>
    <xf numFmtId="166" fontId="0" fillId="0" borderId="21" xfId="0" applyNumberFormat="1" applyBorder="1"/>
    <xf numFmtId="9" fontId="0" fillId="0" borderId="21" xfId="0" applyNumberFormat="1" applyBorder="1"/>
    <xf numFmtId="9" fontId="0" fillId="0" borderId="20" xfId="0" applyNumberFormat="1" applyBorder="1"/>
    <xf numFmtId="166" fontId="0" fillId="0" borderId="3" xfId="0" applyNumberFormat="1" applyBorder="1"/>
    <xf numFmtId="166" fontId="0" fillId="0" borderId="13" xfId="0" applyNumberFormat="1" applyBorder="1"/>
    <xf numFmtId="0" fontId="0" fillId="0" borderId="4" xfId="0" applyBorder="1"/>
    <xf numFmtId="0" fontId="0" fillId="0" borderId="2" xfId="0" applyBorder="1"/>
    <xf numFmtId="0" fontId="0" fillId="0" borderId="15" xfId="0" applyBorder="1"/>
    <xf numFmtId="0" fontId="0" fillId="0" borderId="16" xfId="0" applyBorder="1"/>
    <xf numFmtId="0" fontId="0" fillId="0" borderId="16" xfId="0" applyBorder="1" applyAlignment="1">
      <alignment horizontal="center" vertical="center" wrapText="1"/>
    </xf>
    <xf numFmtId="0" fontId="0" fillId="0" borderId="25" xfId="0" applyBorder="1" applyAlignment="1">
      <alignment horizontal="center" vertical="center" wrapText="1"/>
    </xf>
    <xf numFmtId="0" fontId="0" fillId="0" borderId="17" xfId="0" applyBorder="1" applyAlignment="1">
      <alignment horizontal="center" vertical="center" wrapText="1"/>
    </xf>
    <xf numFmtId="0" fontId="0" fillId="0" borderId="1" xfId="0" pivotButton="1" applyBorder="1" applyAlignment="1">
      <alignment horizontal="center" vertical="center" wrapText="1"/>
    </xf>
    <xf numFmtId="9" fontId="0" fillId="12" borderId="21" xfId="0" applyNumberFormat="1" applyFill="1" applyBorder="1" applyAlignment="1">
      <alignment horizontal="center" vertical="center"/>
    </xf>
    <xf numFmtId="9" fontId="0" fillId="12" borderId="0" xfId="0" applyNumberFormat="1" applyFill="1" applyBorder="1" applyAlignment="1">
      <alignment horizontal="center" vertical="center"/>
    </xf>
    <xf numFmtId="9" fontId="0" fillId="12" borderId="27" xfId="0" applyNumberFormat="1" applyFill="1" applyBorder="1" applyAlignment="1">
      <alignment horizontal="center" vertical="center"/>
    </xf>
    <xf numFmtId="9" fontId="0" fillId="11" borderId="21" xfId="0" applyNumberFormat="1" applyFill="1" applyBorder="1" applyAlignment="1">
      <alignment horizontal="center" vertical="center"/>
    </xf>
    <xf numFmtId="9" fontId="0" fillId="11" borderId="0" xfId="0" applyNumberFormat="1" applyFill="1" applyBorder="1" applyAlignment="1">
      <alignment horizontal="center" vertical="center"/>
    </xf>
    <xf numFmtId="9" fontId="0" fillId="11" borderId="27" xfId="0" applyNumberFormat="1" applyFill="1" applyBorder="1" applyAlignment="1">
      <alignment horizontal="center" vertical="center"/>
    </xf>
    <xf numFmtId="0" fontId="0" fillId="9" borderId="20" xfId="0" applyFill="1" applyBorder="1" applyAlignment="1">
      <alignment horizontal="center" vertical="center" wrapText="1"/>
    </xf>
    <xf numFmtId="0" fontId="0" fillId="12" borderId="21" xfId="0" applyFill="1" applyBorder="1" applyAlignment="1">
      <alignment horizontal="center" vertical="center" wrapText="1"/>
    </xf>
    <xf numFmtId="0" fontId="0" fillId="11" borderId="21" xfId="0" applyFill="1" applyBorder="1" applyAlignment="1">
      <alignment horizontal="center" vertical="center" wrapText="1"/>
    </xf>
    <xf numFmtId="0" fontId="0" fillId="11" borderId="20" xfId="0" applyFill="1" applyBorder="1" applyAlignment="1">
      <alignment horizontal="center" vertical="center" wrapText="1"/>
    </xf>
    <xf numFmtId="166" fontId="0" fillId="9" borderId="19" xfId="0" applyNumberFormat="1" applyFill="1" applyBorder="1" applyAlignment="1">
      <alignment horizontal="center" vertical="center"/>
    </xf>
    <xf numFmtId="0" fontId="0" fillId="0" borderId="21" xfId="0" applyNumberFormat="1" applyBorder="1" applyAlignment="1">
      <alignment horizontal="center" vertical="center"/>
    </xf>
    <xf numFmtId="0" fontId="0" fillId="0" borderId="21" xfId="0" applyNumberFormat="1" applyBorder="1" applyAlignment="1">
      <alignment horizontal="center" vertical="center" wrapText="1"/>
    </xf>
    <xf numFmtId="166" fontId="0" fillId="9" borderId="21" xfId="0" applyNumberFormat="1" applyFill="1" applyBorder="1" applyAlignment="1">
      <alignment horizontal="center" vertical="center"/>
    </xf>
    <xf numFmtId="166" fontId="0" fillId="11" borderId="21" xfId="0" applyNumberFormat="1" applyFill="1" applyBorder="1" applyAlignment="1">
      <alignment horizontal="center" vertical="center"/>
    </xf>
    <xf numFmtId="166" fontId="0" fillId="0" borderId="21" xfId="0" applyNumberFormat="1" applyBorder="1" applyAlignment="1">
      <alignment horizontal="center" vertical="center"/>
    </xf>
    <xf numFmtId="166" fontId="0" fillId="0" borderId="20" xfId="0" applyNumberFormat="1" applyBorder="1" applyAlignment="1">
      <alignment horizontal="center" vertical="center"/>
    </xf>
    <xf numFmtId="166" fontId="0" fillId="9" borderId="3" xfId="0" applyNumberFormat="1" applyFill="1" applyBorder="1" applyAlignment="1">
      <alignment horizontal="center" vertical="center"/>
    </xf>
    <xf numFmtId="0" fontId="0" fillId="0" borderId="0" xfId="0" applyNumberFormat="1" applyBorder="1" applyAlignment="1">
      <alignment horizontal="center" vertical="center"/>
    </xf>
    <xf numFmtId="0" fontId="0" fillId="0" borderId="0" xfId="0" applyNumberFormat="1" applyBorder="1" applyAlignment="1">
      <alignment horizontal="center" vertical="center" wrapText="1"/>
    </xf>
    <xf numFmtId="166" fontId="0" fillId="9" borderId="0" xfId="0" applyNumberFormat="1" applyFill="1" applyBorder="1" applyAlignment="1">
      <alignment horizontal="center" vertical="center"/>
    </xf>
    <xf numFmtId="166" fontId="0" fillId="0" borderId="0" xfId="0" applyNumberFormat="1" applyBorder="1" applyAlignment="1">
      <alignment horizontal="center" vertical="center" wrapText="1"/>
    </xf>
    <xf numFmtId="166" fontId="0" fillId="11" borderId="0" xfId="0" applyNumberFormat="1" applyFill="1" applyBorder="1" applyAlignment="1">
      <alignment horizontal="center" vertical="center"/>
    </xf>
    <xf numFmtId="166" fontId="0" fillId="0" borderId="0" xfId="0" applyNumberFormat="1" applyBorder="1" applyAlignment="1">
      <alignment horizontal="center" vertical="center"/>
    </xf>
    <xf numFmtId="166" fontId="0" fillId="0" borderId="26" xfId="0" applyNumberFormat="1" applyBorder="1" applyAlignment="1">
      <alignment horizontal="center" vertical="center"/>
    </xf>
    <xf numFmtId="166" fontId="0" fillId="9" borderId="13" xfId="0" applyNumberFormat="1" applyFill="1" applyBorder="1" applyAlignment="1">
      <alignment horizontal="center" vertical="center"/>
    </xf>
    <xf numFmtId="0" fontId="0" fillId="0" borderId="27" xfId="0" applyNumberFormat="1" applyBorder="1" applyAlignment="1">
      <alignment horizontal="center" vertical="center"/>
    </xf>
    <xf numFmtId="0" fontId="0" fillId="0" borderId="27" xfId="0" applyNumberFormat="1" applyBorder="1" applyAlignment="1">
      <alignment horizontal="center" vertical="center" wrapText="1"/>
    </xf>
    <xf numFmtId="166" fontId="0" fillId="9" borderId="27" xfId="0" applyNumberFormat="1" applyFill="1" applyBorder="1" applyAlignment="1">
      <alignment horizontal="center" vertical="center"/>
    </xf>
    <xf numFmtId="166" fontId="0" fillId="0" borderId="27" xfId="0" applyNumberFormat="1" applyBorder="1" applyAlignment="1">
      <alignment horizontal="center" vertical="center" wrapText="1"/>
    </xf>
    <xf numFmtId="166" fontId="0" fillId="11" borderId="27" xfId="0" applyNumberFormat="1" applyFill="1" applyBorder="1" applyAlignment="1">
      <alignment horizontal="center" vertical="center"/>
    </xf>
    <xf numFmtId="166" fontId="0" fillId="0" borderId="27" xfId="0" applyNumberFormat="1" applyBorder="1" applyAlignment="1">
      <alignment horizontal="center" vertical="center"/>
    </xf>
    <xf numFmtId="166" fontId="0" fillId="0" borderId="14" xfId="0" applyNumberFormat="1" applyBorder="1" applyAlignment="1">
      <alignment horizontal="center" vertical="center"/>
    </xf>
    <xf numFmtId="0" fontId="0" fillId="0" borderId="19" xfId="0" applyBorder="1" applyAlignment="1">
      <alignment horizontal="center" vertical="center"/>
    </xf>
    <xf numFmtId="0" fontId="0" fillId="0" borderId="21" xfId="0" applyBorder="1" applyAlignment="1">
      <alignment horizontal="center" vertical="center"/>
    </xf>
    <xf numFmtId="0" fontId="0" fillId="0" borderId="21" xfId="0" pivotButton="1" applyBorder="1" applyAlignment="1">
      <alignment horizontal="center" vertical="center"/>
    </xf>
    <xf numFmtId="0" fontId="0" fillId="5" borderId="21" xfId="0" applyFill="1" applyBorder="1" applyAlignment="1">
      <alignment horizontal="center" vertical="center"/>
    </xf>
    <xf numFmtId="0" fontId="0" fillId="11" borderId="21" xfId="0" applyFill="1" applyBorder="1" applyAlignment="1">
      <alignment horizontal="center" vertical="center"/>
    </xf>
    <xf numFmtId="0" fontId="0" fillId="9" borderId="21" xfId="0" applyFill="1" applyBorder="1" applyAlignment="1">
      <alignment horizontal="center" vertical="center"/>
    </xf>
    <xf numFmtId="0" fontId="0" fillId="0" borderId="3" xfId="0" pivotButton="1" applyBorder="1" applyAlignment="1">
      <alignment horizontal="center" vertical="center"/>
    </xf>
    <xf numFmtId="0" fontId="0" fillId="0" borderId="0" xfId="0" pivotButton="1" applyBorder="1" applyAlignment="1">
      <alignment horizontal="center" vertical="center"/>
    </xf>
    <xf numFmtId="0" fontId="0" fillId="0" borderId="0" xfId="0" applyBorder="1" applyAlignment="1">
      <alignment horizontal="center" vertical="center"/>
    </xf>
    <xf numFmtId="0" fontId="0" fillId="0" borderId="0" xfId="0" applyBorder="1" applyAlignment="1">
      <alignment horizontal="center" vertical="center" wrapText="1"/>
    </xf>
    <xf numFmtId="0" fontId="0" fillId="0" borderId="2"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left" vertical="center"/>
    </xf>
    <xf numFmtId="0" fontId="0" fillId="0" borderId="17" xfId="0" applyBorder="1" applyAlignment="1">
      <alignment horizontal="left" vertical="center"/>
    </xf>
    <xf numFmtId="0" fontId="0" fillId="0" borderId="26" xfId="0" applyBorder="1" applyAlignment="1">
      <alignment horizontal="center" vertical="center" wrapText="1"/>
    </xf>
    <xf numFmtId="0" fontId="0" fillId="12" borderId="19" xfId="0" applyFill="1" applyBorder="1" applyAlignment="1">
      <alignment horizontal="center" vertical="center" wrapText="1"/>
    </xf>
    <xf numFmtId="0" fontId="0" fillId="0" borderId="2" xfId="0" applyBorder="1" applyAlignment="1">
      <alignment horizontal="left" vertical="center"/>
    </xf>
    <xf numFmtId="0" fontId="0" fillId="0" borderId="0" xfId="0" pivotButton="1" applyAlignment="1">
      <alignment horizontal="center" vertical="center"/>
    </xf>
    <xf numFmtId="0" fontId="13" fillId="0" borderId="0" xfId="0" pivotButton="1" applyFont="1"/>
    <xf numFmtId="0" fontId="0" fillId="0" borderId="1" xfId="0" pivotButton="1" applyBorder="1"/>
    <xf numFmtId="0" fontId="13" fillId="13" borderId="16" xfId="0" applyFont="1" applyFill="1" applyBorder="1" applyAlignment="1">
      <alignment horizontal="center"/>
    </xf>
    <xf numFmtId="0" fontId="13" fillId="13" borderId="25" xfId="0" applyFont="1" applyFill="1" applyBorder="1" applyAlignment="1">
      <alignment horizontal="center"/>
    </xf>
    <xf numFmtId="0" fontId="13" fillId="13" borderId="17" xfId="0" applyFont="1" applyFill="1" applyBorder="1" applyAlignment="1">
      <alignment horizontal="center"/>
    </xf>
    <xf numFmtId="0" fontId="13" fillId="14" borderId="16" xfId="0" applyFont="1" applyFill="1" applyBorder="1" applyAlignment="1">
      <alignment horizontal="center"/>
    </xf>
    <xf numFmtId="0" fontId="13" fillId="14" borderId="25" xfId="0" applyFont="1" applyFill="1" applyBorder="1" applyAlignment="1">
      <alignment horizontal="center"/>
    </xf>
    <xf numFmtId="0" fontId="13" fillId="14" borderId="17" xfId="0" applyFont="1" applyFill="1" applyBorder="1" applyAlignment="1">
      <alignment horizontal="center"/>
    </xf>
    <xf numFmtId="0" fontId="13" fillId="5" borderId="16" xfId="0" applyFont="1" applyFill="1" applyBorder="1" applyAlignment="1">
      <alignment horizontal="center"/>
    </xf>
    <xf numFmtId="0" fontId="13" fillId="5" borderId="25" xfId="0" applyFont="1" applyFill="1" applyBorder="1" applyAlignment="1">
      <alignment horizontal="center"/>
    </xf>
    <xf numFmtId="0" fontId="13" fillId="5" borderId="17" xfId="0" applyFont="1" applyFill="1" applyBorder="1" applyAlignment="1">
      <alignment horizontal="center"/>
    </xf>
    <xf numFmtId="0" fontId="15" fillId="0" borderId="1" xfId="0" applyFont="1" applyBorder="1" applyAlignment="1">
      <alignment horizontal="center" vertical="center"/>
    </xf>
    <xf numFmtId="1" fontId="13" fillId="4" borderId="13" xfId="0" applyNumberFormat="1" applyFont="1" applyFill="1" applyBorder="1" applyAlignment="1">
      <alignment horizontal="center" vertical="center"/>
    </xf>
    <xf numFmtId="1" fontId="13" fillId="4" borderId="14" xfId="0" applyNumberFormat="1" applyFont="1" applyFill="1" applyBorder="1" applyAlignment="1">
      <alignment horizontal="center" vertical="center"/>
    </xf>
    <xf numFmtId="1" fontId="13" fillId="4" borderId="16" xfId="0" applyNumberFormat="1" applyFont="1" applyFill="1" applyBorder="1" applyAlignment="1">
      <alignment horizontal="center" vertical="center"/>
    </xf>
    <xf numFmtId="1" fontId="13" fillId="4" borderId="17" xfId="0" applyNumberFormat="1" applyFont="1" applyFill="1" applyBorder="1" applyAlignment="1">
      <alignment horizontal="center" vertical="center"/>
    </xf>
    <xf numFmtId="0" fontId="6" fillId="0" borderId="1" xfId="0" applyFont="1" applyBorder="1" applyAlignment="1">
      <alignment horizontal="center" vertical="center"/>
    </xf>
    <xf numFmtId="17" fontId="8" fillId="4" borderId="5" xfId="0" applyNumberFormat="1" applyFont="1" applyFill="1" applyBorder="1" applyAlignment="1">
      <alignment horizontal="center" vertical="center"/>
    </xf>
    <xf numFmtId="17" fontId="8" fillId="4" borderId="6" xfId="0" applyNumberFormat="1" applyFont="1" applyFill="1" applyBorder="1" applyAlignment="1">
      <alignment horizontal="center" vertical="center"/>
    </xf>
    <xf numFmtId="0" fontId="9" fillId="4" borderId="6" xfId="0" applyFont="1" applyFill="1" applyBorder="1" applyAlignment="1">
      <alignment horizontal="center"/>
    </xf>
    <xf numFmtId="17" fontId="8" fillId="4" borderId="6" xfId="0" applyNumberFormat="1" applyFont="1" applyFill="1" applyBorder="1" applyAlignment="1">
      <alignment horizontal="center"/>
    </xf>
    <xf numFmtId="17" fontId="8" fillId="4" borderId="7" xfId="0" applyNumberFormat="1" applyFont="1" applyFill="1" applyBorder="1" applyAlignment="1">
      <alignment horizontal="center"/>
    </xf>
  </cellXfs>
  <cellStyles count="8">
    <cellStyle name="Comma" xfId="1" builtinId="3"/>
    <cellStyle name="Comma 2" xfId="3"/>
    <cellStyle name="Comma 3" xfId="4"/>
    <cellStyle name="Comma 4" xfId="5"/>
    <cellStyle name="Normal" xfId="0" builtinId="0"/>
    <cellStyle name="Normal 2" xfId="6"/>
    <cellStyle name="Normal 3" xfId="7"/>
    <cellStyle name="Percent" xfId="2" builtinId="5"/>
  </cellStyles>
  <dxfs count="332">
    <dxf>
      <numFmt numFmtId="166" formatCode="_-* #,##0_-;\-* #,##0_-;_-* &quot;-&quot;??_-;_-@_-"/>
    </dxf>
    <dxf>
      <numFmt numFmtId="167" formatCode="_-* #,##0.0_-;\-* #,##0.0_-;_-* &quot;-&quot;??_-;_-@_-"/>
    </dxf>
    <dxf>
      <numFmt numFmtId="166" formatCode="_-* #,##0_-;\-* #,##0_-;_-* &quot;-&quot;??_-;_-@_-"/>
    </dxf>
    <dxf>
      <numFmt numFmtId="166" formatCode="_-* #,##0_-;\-* #,##0_-;_-* &quot;-&quot;??_-;_-@_-"/>
    </dxf>
    <dxf>
      <numFmt numFmtId="166" formatCode="_-* #,##0_-;\-* #,##0_-;_-* &quot;-&quot;??_-;_-@_-"/>
    </dxf>
    <dxf>
      <numFmt numFmtId="167" formatCode="_-* #,##0.0_-;\-* #,##0.0_-;_-* &quot;-&quot;??_-;_-@_-"/>
    </dxf>
    <dxf>
      <numFmt numFmtId="167" formatCode="_-* #,##0.0_-;\-* #,##0.0_-;_-* &quot;-&quot;??_-;_-@_-"/>
    </dxf>
    <dxf>
      <numFmt numFmtId="167" formatCode="_-* #,##0.0_-;\-* #,##0.0_-;_-* &quot;-&quot;??_-;_-@_-"/>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horizontal="center"/>
    </dxf>
    <dxf>
      <alignment horizontal="center"/>
    </dxf>
    <dxf>
      <alignment wrapText="1"/>
    </dxf>
    <dxf>
      <alignment wrapText="1"/>
    </dxf>
    <dxf>
      <alignment wrapText="1"/>
    </dxf>
    <dxf>
      <alignment wrapText="1"/>
    </dxf>
    <dxf>
      <border>
        <top style="thin">
          <color auto="1"/>
        </top>
      </border>
    </dxf>
    <dxf>
      <border>
        <top style="thin">
          <color auto="1"/>
        </top>
      </border>
    </dxf>
    <dxf>
      <alignment wrapText="1"/>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border>
        <right style="thin">
          <color auto="1"/>
        </right>
        <top style="thin">
          <color auto="1"/>
        </top>
      </border>
    </dxf>
    <dxf>
      <alignment wrapText="1"/>
    </dxf>
    <dxf>
      <alignment vertical="center"/>
    </dxf>
    <dxf>
      <alignment horizontal="center"/>
    </dxf>
    <dxf>
      <numFmt numFmtId="166" formatCode="_-* #,##0_-;\-* #,##0_-;_-* &quot;-&quot;??_-;_-@_-"/>
    </dxf>
    <dxf>
      <alignment horizontal="left"/>
    </dxf>
    <dxf>
      <alignment vertical="center"/>
    </dxf>
    <dxf>
      <border>
        <left style="thin">
          <color auto="1"/>
        </left>
        <top style="thin">
          <color auto="1"/>
        </top>
      </border>
    </dxf>
    <dxf>
      <border>
        <left style="thin">
          <color auto="1"/>
        </left>
        <top style="thin">
          <color auto="1"/>
        </top>
      </border>
    </dxf>
    <dxf>
      <border>
        <left style="thin">
          <color auto="1"/>
        </left>
        <top style="thin">
          <color auto="1"/>
        </top>
      </border>
    </dxf>
    <dxf>
      <border>
        <left style="thin">
          <color auto="1"/>
        </left>
        <right style="thin">
          <color auto="1"/>
        </right>
        <top style="thin">
          <color auto="1"/>
        </top>
      </border>
    </dxf>
    <dxf>
      <border>
        <left style="thin">
          <color auto="1"/>
        </left>
        <right style="thin">
          <color auto="1"/>
        </right>
        <top style="thin">
          <color auto="1"/>
        </top>
      </border>
    </dxf>
    <dxf>
      <alignment wrapText="1"/>
    </dxf>
    <dxf>
      <alignment vertical="center"/>
    </dxf>
    <dxf>
      <alignment horizontal="center"/>
    </dxf>
    <dxf>
      <numFmt numFmtId="166" formatCode="_-* #,##0_-;\-* #,##0_-;_-* &quot;-&quot;??_-;_-@_-"/>
    </dxf>
    <dxf>
      <numFmt numFmtId="166" formatCode="_-* #,##0_-;\-* #,##0_-;_-* &quot;-&quot;??_-;_-@_-"/>
    </dxf>
    <dxf>
      <alignment vertical="center"/>
    </dxf>
    <dxf>
      <alignment horizontal="center"/>
    </dxf>
    <dxf>
      <alignment horizontal="left"/>
    </dxf>
    <dxf>
      <numFmt numFmtId="13" formatCode="0%"/>
    </dxf>
    <dxf>
      <numFmt numFmtId="13" formatCode="0%"/>
    </dxf>
    <dxf>
      <numFmt numFmtId="0" formatCode="General"/>
    </dxf>
    <dxf>
      <fill>
        <patternFill patternType="solid">
          <fgColor theme="9" tint="0.59999389629810485"/>
        </patternFill>
      </fill>
    </dxf>
    <dxf>
      <fill>
        <patternFill patternType="solid">
          <fgColor theme="9" tint="0.59999389629810485"/>
        </patternFill>
      </fill>
    </dxf>
    <dxf>
      <fill>
        <patternFill patternType="solid">
          <fgColor theme="9" tint="0.59999389629810485"/>
        </patternFill>
      </fill>
      <alignment vertical="center" wrapText="1"/>
    </dxf>
    <dxf>
      <fill>
        <patternFill patternType="solid">
          <bgColor theme="7" tint="0.59999389629810485"/>
        </patternFill>
      </fill>
    </dxf>
    <dxf>
      <fill>
        <patternFill patternType="solid">
          <bgColor theme="9" tint="0.59999389629810485"/>
        </patternFill>
      </fill>
    </dxf>
    <dxf>
      <fill>
        <patternFill patternType="solid">
          <bgColor theme="7" tint="0.59999389629810485"/>
        </patternFill>
      </fill>
    </dxf>
    <dxf>
      <fill>
        <patternFill patternType="solid">
          <bgColor theme="5" tint="0.59999389629810485"/>
        </patternFill>
      </fill>
    </dxf>
    <dxf>
      <fill>
        <patternFill patternType="solid">
          <bgColor theme="5" tint="0.59999389629810485"/>
        </patternFill>
      </fill>
    </dxf>
    <dxf>
      <border>
        <left style="thin">
          <color auto="1"/>
        </left>
        <top style="thin">
          <color auto="1"/>
        </top>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theme="7" tint="0.59999389629810485"/>
        </patternFill>
      </fill>
    </dxf>
    <dxf>
      <fill>
        <patternFill patternType="solid">
          <bgColor theme="9" tint="0.39994506668294322"/>
        </patternFill>
      </fill>
    </dxf>
    <dxf>
      <fill>
        <patternFill patternType="solid">
          <bgColor theme="7" tint="0.59999389629810485"/>
        </patternFill>
      </fill>
    </dxf>
    <dxf>
      <fill>
        <patternFill patternType="solid">
          <bgColor theme="7" tint="0.59999389629810485"/>
        </patternFill>
      </fill>
    </dxf>
    <dxf>
      <fill>
        <patternFill patternType="solid">
          <bgColor theme="9" tint="0.39994506668294322"/>
        </patternFill>
      </fill>
    </dxf>
    <dxf>
      <fill>
        <patternFill patternType="solid">
          <bgColor theme="9" tint="0.39994506668294322"/>
        </patternFill>
      </fill>
    </dxf>
    <dxf>
      <fill>
        <patternFill patternType="solid">
          <bgColor theme="5" tint="0.59999389629810485"/>
        </patternFill>
      </fill>
    </dxf>
    <dxf>
      <fill>
        <patternFill patternType="solid">
          <bgColor theme="5" tint="0.59999389629810485"/>
        </patternFill>
      </fill>
    </dxf>
    <dxf>
      <alignment wrapText="1"/>
    </dxf>
    <dxf>
      <alignment wrapText="1"/>
    </dxf>
    <dxf>
      <alignment wrapText="1"/>
    </dxf>
    <dxf>
      <alignment horizontal="left"/>
    </dxf>
    <dxf>
      <alignment vertical="center"/>
    </dxf>
    <dxf>
      <alignment vertical="center"/>
    </dxf>
    <dxf>
      <alignment vertical="center"/>
    </dxf>
    <dxf>
      <alignment horizontal="center"/>
    </dxf>
    <dxf>
      <alignment horizontal="center"/>
    </dxf>
    <dxf>
      <alignment horizontal="center"/>
    </dxf>
    <dxf>
      <alignment wrapText="1"/>
    </dxf>
    <dxf>
      <alignment wrapText="1"/>
    </dxf>
    <dxf>
      <border>
        <left style="thin">
          <color auto="1"/>
        </left>
        <right style="thin">
          <color auto="1"/>
        </right>
        <top style="thin">
          <color auto="1"/>
        </top>
      </border>
    </dxf>
    <dxf>
      <border>
        <left style="thin">
          <color auto="1"/>
        </left>
        <right style="thin">
          <color auto="1"/>
        </right>
        <top style="thin">
          <color auto="1"/>
        </top>
      </border>
    </dxf>
    <dxf>
      <border>
        <left style="thin">
          <color auto="1"/>
        </left>
        <right style="thin">
          <color auto="1"/>
        </right>
        <top style="thin">
          <color auto="1"/>
        </top>
      </border>
    </dxf>
    <dxf>
      <border>
        <left style="thin">
          <color auto="1"/>
        </left>
        <right style="thin">
          <color auto="1"/>
        </right>
        <top style="thin">
          <color auto="1"/>
        </top>
      </border>
    </dxf>
    <dxf>
      <numFmt numFmtId="166" formatCode="_-* #,##0_-;\-* #,##0_-;_-* &quot;-&quot;??_-;_-@_-"/>
    </dxf>
    <dxf>
      <alignment horizontal="center"/>
    </dxf>
    <dxf>
      <border>
        <right style="thin">
          <color auto="1"/>
        </right>
        <top style="thin">
          <color auto="1"/>
        </top>
      </border>
    </dxf>
    <dxf>
      <border>
        <right style="thin">
          <color auto="1"/>
        </right>
        <top style="thin">
          <color auto="1"/>
        </top>
      </border>
    </dxf>
    <dxf>
      <border>
        <right style="thin">
          <color auto="1"/>
        </right>
        <top style="thin">
          <color auto="1"/>
        </top>
      </border>
    </dxf>
    <dxf>
      <numFmt numFmtId="166" formatCode="_-* #,##0_-;\-* #,##0_-;_-* &quot;-&quot;??_-;_-@_-"/>
    </dxf>
    <dxf>
      <alignment wrapText="1"/>
    </dxf>
    <dxf>
      <alignment vertical="center"/>
    </dxf>
    <dxf>
      <alignment vertical="center"/>
    </dxf>
    <dxf>
      <alignment vertical="center"/>
    </dxf>
    <dxf>
      <alignment vertical="center"/>
    </dxf>
    <dxf>
      <numFmt numFmtId="13" formatCode="0%"/>
    </dxf>
    <dxf>
      <alignment vertical="center"/>
    </dxf>
    <dxf>
      <alignment horizontal="center"/>
    </dxf>
    <dxf>
      <fill>
        <patternFill patternType="solid">
          <bgColor theme="7" tint="0.59999389629810485"/>
        </patternFill>
      </fill>
    </dxf>
    <dxf>
      <fill>
        <patternFill patternType="solid">
          <bgColor theme="9" tint="0.59999389629810485"/>
        </patternFill>
      </fill>
    </dxf>
    <dxf>
      <fill>
        <patternFill patternType="solid">
          <bgColor theme="7"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solid">
          <bgColor theme="7" tint="0.59999389629810485"/>
        </patternFill>
      </fill>
    </dxf>
    <dxf>
      <fill>
        <patternFill patternType="solid">
          <bgColor theme="9" tint="0.39994506668294322"/>
        </patternFill>
      </fill>
    </dxf>
    <dxf>
      <fill>
        <patternFill patternType="solid">
          <bgColor theme="7" tint="0.59999389629810485"/>
        </patternFill>
      </fill>
    </dxf>
    <dxf>
      <fill>
        <patternFill patternType="solid">
          <bgColor theme="7" tint="0.59999389629810485"/>
        </patternFill>
      </fill>
    </dxf>
    <dxf>
      <fill>
        <patternFill patternType="solid">
          <bgColor theme="9" tint="0.39994506668294322"/>
        </patternFill>
      </fill>
    </dxf>
    <dxf>
      <fill>
        <patternFill patternType="solid">
          <bgColor theme="9" tint="0.39994506668294322"/>
        </patternFill>
      </fill>
    </dxf>
    <dxf>
      <fill>
        <patternFill patternType="solid">
          <bgColor theme="5" tint="0.59999389629810485"/>
        </patternFill>
      </fill>
    </dxf>
    <dxf>
      <fill>
        <patternFill patternType="solid">
          <bgColor theme="5" tint="0.59999389629810485"/>
        </patternFill>
      </fill>
    </dxf>
    <dxf>
      <font>
        <sz val="12"/>
      </font>
    </dxf>
    <dxf>
      <font>
        <sz val="14"/>
      </font>
    </dxf>
    <dxf>
      <font>
        <sz val="14"/>
      </font>
    </dxf>
    <dxf>
      <font>
        <b/>
      </font>
    </dxf>
    <dxf>
      <font>
        <b/>
      </font>
    </dxf>
    <dxf>
      <font>
        <b/>
      </font>
    </dxf>
    <dxf>
      <font>
        <sz val="14"/>
      </font>
    </dxf>
    <dxf>
      <font>
        <sz val="14"/>
      </font>
    </dxf>
    <dxf>
      <font>
        <sz val="14"/>
      </font>
    </dxf>
    <dxf>
      <font>
        <b/>
      </font>
    </dxf>
    <dxf>
      <font>
        <sz val="12"/>
      </font>
    </dxf>
    <dxf>
      <font>
        <sz val="12"/>
      </font>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66" formatCode="_-* #,##0_-;\-* #,##0_-;_-* &quot;-&quot;??_-;_-@_-"/>
    </dxf>
    <dxf>
      <numFmt numFmtId="166" formatCode="_-* #,##0_-;\-* #,##0_-;_-* &quot;-&quot;??_-;_-@_-"/>
    </dxf>
    <dxf>
      <numFmt numFmtId="167" formatCode="_-* #,##0.0_-;\-* #,##0.0_-;_-* &quot;-&quot;??_-;_-@_-"/>
    </dxf>
    <dxf>
      <numFmt numFmtId="167" formatCode="_-* #,##0.0_-;\-* #,##0.0_-;_-* &quot;-&quot;??_-;_-@_-"/>
    </dxf>
    <dxf>
      <numFmt numFmtId="166" formatCode="_-* #,##0_-;\-* #,##0_-;_-* &quot;-&quot;??_-;_-@_-"/>
    </dxf>
    <dxf>
      <numFmt numFmtId="167" formatCode="_-* #,##0.0_-;\-* #,##0.0_-;_-* &quot;-&quot;??_-;_-@_-"/>
    </dxf>
    <dxf>
      <numFmt numFmtId="35" formatCode="_-* #,##0.00_-;\-* #,##0.00_-;_-* &quot;-&quot;??_-;_-@_-"/>
    </dxf>
    <dxf>
      <alignment vertical="center"/>
    </dxf>
    <dxf>
      <alignment horizontal="center"/>
    </dxf>
    <dxf>
      <alignment wrapText="1"/>
    </dxf>
    <dxf>
      <alignment wrapText="1"/>
    </dxf>
    <dxf>
      <alignment horizontal="center"/>
    </dxf>
    <dxf>
      <alignment horizontal="center"/>
    </dxf>
    <dxf>
      <alignment horizontal="center"/>
    </dxf>
    <dxf>
      <alignment vertical="center"/>
    </dxf>
    <dxf>
      <alignment vertical="center"/>
    </dxf>
    <dxf>
      <alignment vertical="cent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alignment horizontal="center"/>
    </dxf>
    <dxf>
      <alignment vertical="center"/>
    </dxf>
    <dxf>
      <alignment wrapText="1"/>
    </dxf>
    <dxf>
      <alignment wrapText="1"/>
    </dxf>
    <dxf>
      <alignment wrapText="1"/>
    </dxf>
    <dxf>
      <numFmt numFmtId="13" formatCode="0%"/>
    </dxf>
    <dxf>
      <numFmt numFmtId="13" formatCode="0%"/>
    </dxf>
    <dxf>
      <numFmt numFmtId="0" formatCode="General"/>
    </dxf>
    <dxf>
      <numFmt numFmtId="166" formatCode="_-* #,##0_-;\-* #,##0_-;_-* &quot;-&quot;??_-;_-@_-"/>
    </dxf>
    <dxf>
      <numFmt numFmtId="166" formatCode="_-* #,##0_-;\-* #,##0_-;_-* &quot;-&quot;??_-;_-@_-"/>
    </dxf>
    <dxf>
      <numFmt numFmtId="166" formatCode="_-* #,##0_-;\-* #,##0_-;_-* &quot;-&quot;??_-;_-@_-"/>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numFmt numFmtId="166" formatCode="_-* #,##0_-;\-* #,##0_-;_-* &quot;-&quot;??_-;_-@_-"/>
    </dxf>
    <dxf>
      <numFmt numFmtId="166" formatCode="_-* #,##0_-;\-* #,##0_-;_-* &quot;-&quot;??_-;_-@_-"/>
    </dxf>
    <dxf>
      <numFmt numFmtId="167" formatCode="_-* #,##0.0_-;\-* #,##0.0_-;_-* &quot;-&quot;??_-;_-@_-"/>
    </dxf>
    <dxf>
      <numFmt numFmtId="167" formatCode="_-* #,##0.0_-;\-* #,##0.0_-;_-* &quot;-&quot;??_-;_-@_-"/>
    </dxf>
    <dxf>
      <numFmt numFmtId="166" formatCode="_-* #,##0_-;\-* #,##0_-;_-* &quot;-&quot;??_-;_-@_-"/>
    </dxf>
    <dxf>
      <numFmt numFmtId="167" formatCode="_-* #,##0.0_-;\-* #,##0.0_-;_-* &quot;-&quot;??_-;_-@_-"/>
    </dxf>
    <dxf>
      <numFmt numFmtId="35" formatCode="_-* #,##0.00_-;\-* #,##0.00_-;_-* &quot;-&quot;??_-;_-@_-"/>
    </dxf>
    <dxf>
      <alignment vertical="center"/>
    </dxf>
    <dxf>
      <alignment horizontal="center"/>
    </dxf>
    <dxf>
      <alignment wrapText="1"/>
    </dxf>
    <dxf>
      <alignment horizontal="center"/>
    </dxf>
    <dxf>
      <alignment horizontal="center"/>
    </dxf>
    <dxf>
      <alignment horizontal="center"/>
    </dxf>
    <dxf>
      <alignment vertical="center"/>
    </dxf>
    <dxf>
      <alignment vertical="center"/>
    </dxf>
    <dxf>
      <alignment vertical="cent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alignment horizontal="center"/>
    </dxf>
    <dxf>
      <alignment vertical="center"/>
    </dxf>
    <dxf>
      <alignment wrapText="1"/>
    </dxf>
    <dxf>
      <alignment wrapText="1"/>
    </dxf>
    <dxf>
      <alignment wrapText="1"/>
    </dxf>
    <dxf>
      <numFmt numFmtId="13" formatCode="0%"/>
    </dxf>
    <dxf>
      <numFmt numFmtId="13" formatCode="0%"/>
    </dxf>
    <dxf>
      <numFmt numFmtId="0" formatCode="General"/>
    </dxf>
    <dxf>
      <numFmt numFmtId="166" formatCode="_-* #,##0_-;\-* #,##0_-;_-* &quot;-&quot;??_-;_-@_-"/>
    </dxf>
    <dxf>
      <numFmt numFmtId="166" formatCode="_-* #,##0_-;\-* #,##0_-;_-* &quot;-&quot;??_-;_-@_-"/>
    </dxf>
    <dxf>
      <numFmt numFmtId="166" formatCode="_-* #,##0_-;\-* #,##0_-;_-* &quot;-&quot;??_-;_-@_-"/>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theme="9" tint="0.79995117038483843"/>
          <bgColor theme="9" tint="0.79995117038483843"/>
        </patternFill>
      </fill>
    </dxf>
    <dxf>
      <fill>
        <patternFill patternType="solid">
          <fgColor theme="9" tint="0.79995117038483843"/>
          <bgColor theme="9" tint="0.79995117038483843"/>
        </patternFill>
      </fill>
    </dxf>
    <dxf>
      <font>
        <b/>
        <color theme="1"/>
      </font>
    </dxf>
    <dxf>
      <font>
        <b/>
        <color theme="1"/>
      </font>
      <fill>
        <patternFill patternType="solid">
          <fgColor theme="9" tint="0.79995117038483843"/>
          <bgColor theme="9" tint="0.79995117038483843"/>
        </patternFill>
      </fill>
    </dxf>
    <dxf>
      <font>
        <b/>
        <i val="0"/>
        <color theme="1"/>
      </font>
      <border>
        <top style="double">
          <color auto="1"/>
        </top>
        <bottom style="double">
          <color auto="1"/>
        </bottom>
      </border>
    </dxf>
    <dxf>
      <font>
        <b/>
        <i val="0"/>
        <color theme="1"/>
      </font>
      <fill>
        <patternFill patternType="solid">
          <fgColor theme="9" tint="0.59999389629810485"/>
          <bgColor theme="9" tint="0.59999389629810485"/>
        </patternFill>
      </fill>
      <border>
        <top style="double">
          <color auto="1"/>
        </top>
        <bottom style="double">
          <color auto="1"/>
        </bottom>
      </border>
    </dxf>
    <dxf>
      <font>
        <b/>
        <i val="0"/>
        <color theme="1"/>
      </font>
      <border>
        <left style="medium">
          <color theme="9" tint="0.59999389629810485"/>
        </left>
        <right style="medium">
          <color theme="9" tint="0.59999389629810485"/>
        </right>
        <top style="double">
          <color theme="9" tint="0.59999389629810485"/>
        </top>
        <bottom style="double">
          <color theme="9" tint="0.59999389629810485"/>
        </bottom>
      </border>
    </dxf>
    <dxf>
      <border>
        <left style="thin">
          <color theme="9" tint="0.39994506668294322"/>
        </left>
        <right style="thin">
          <color theme="9" tint="0.39994506668294322"/>
        </right>
      </border>
    </dxf>
    <dxf>
      <border>
        <top style="thin">
          <color theme="9" tint="0.39994506668294322"/>
        </top>
        <bottom style="thin">
          <color theme="9" tint="0.39994506668294322"/>
        </bottom>
        <horizontal style="thin">
          <color theme="9" tint="0.39994506668294322"/>
        </horizontal>
      </border>
    </dxf>
    <dxf>
      <font>
        <b/>
        <color theme="1"/>
      </font>
      <border>
        <top style="double">
          <color theme="9" tint="-0.249977111117893"/>
        </top>
        <bottom style="double">
          <color theme="9" tint="-0.249977111117893"/>
        </bottom>
      </border>
    </dxf>
    <dxf>
      <font>
        <b/>
        <color theme="0"/>
      </font>
      <fill>
        <patternFill patternType="solid">
          <fgColor theme="9"/>
          <bgColor theme="9"/>
        </patternFill>
      </fill>
      <border>
        <top style="medium">
          <color theme="9" tint="-0.249977111117893"/>
        </top>
      </border>
    </dxf>
    <dxf>
      <font>
        <color theme="1"/>
      </font>
    </dxf>
  </dxfs>
  <tableStyles count="1" defaultTableStyle="TableStyleMedium2" defaultPivotStyle="PivotStyleLight16">
    <tableStyle name="PivotStyleMedium14 2" table="0" count="12">
      <tableStyleElement type="wholeTable" dxfId="331"/>
      <tableStyleElement type="headerRow" dxfId="330"/>
      <tableStyleElement type="totalRow" dxfId="329"/>
      <tableStyleElement type="firstRowStripe" dxfId="328"/>
      <tableStyleElement type="firstColumnStripe" dxfId="327"/>
      <tableStyleElement type="firstSubtotalColumn" dxfId="326"/>
      <tableStyleElement type="firstSubtotalRow" dxfId="325"/>
      <tableStyleElement type="secondSubtotalRow" dxfId="324"/>
      <tableStyleElement type="firstRowSubheading" dxfId="323"/>
      <tableStyleElement type="secondRowSubheading" dxfId="322"/>
      <tableStyleElement type="pageFieldLabels" dxfId="321"/>
      <tableStyleElement type="pageFieldValues" dxfId="320"/>
    </tableStyle>
  </tableStyles>
  <colors>
    <mruColors>
      <color rgb="FFFC503E"/>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microsoft.com/office/2007/relationships/slicerCache" Target="slicerCaches/slicerCache7.xml"/><Relationship Id="rId26" Type="http://schemas.microsoft.com/office/2007/relationships/slicerCache" Target="slicerCaches/slicerCache15.xml"/><Relationship Id="rId3" Type="http://schemas.openxmlformats.org/officeDocument/2006/relationships/worksheet" Target="worksheets/sheet3.xml"/><Relationship Id="rId21" Type="http://schemas.microsoft.com/office/2007/relationships/slicerCache" Target="slicerCaches/slicerCache10.xml"/><Relationship Id="rId34"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5" Type="http://schemas.microsoft.com/office/2007/relationships/slicerCache" Target="slicerCaches/slicerCache14.xml"/><Relationship Id="rId33"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microsoft.com/office/2007/relationships/slicerCache" Target="slicerCaches/slicerCache9.xml"/><Relationship Id="rId29" Type="http://schemas.microsoft.com/office/2007/relationships/slicerCache" Target="slicerCaches/slicerCache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07/relationships/slicerCache" Target="slicerCaches/slicerCache13.xml"/><Relationship Id="rId32" Type="http://schemas.microsoft.com/office/2007/relationships/slicerCache" Target="slicerCaches/slicerCache21.xml"/><Relationship Id="rId5" Type="http://schemas.openxmlformats.org/officeDocument/2006/relationships/worksheet" Target="worksheets/sheet5.xml"/><Relationship Id="rId15" Type="http://schemas.microsoft.com/office/2007/relationships/slicerCache" Target="slicerCaches/slicerCache4.xml"/><Relationship Id="rId23" Type="http://schemas.microsoft.com/office/2007/relationships/slicerCache" Target="slicerCaches/slicerCache12.xml"/><Relationship Id="rId28" Type="http://schemas.microsoft.com/office/2007/relationships/slicerCache" Target="slicerCaches/slicerCache17.xml"/><Relationship Id="rId36"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8.xml"/><Relationship Id="rId31" Type="http://schemas.microsoft.com/office/2007/relationships/slicerCache" Target="slicerCaches/slicerCache2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microsoft.com/office/2007/relationships/slicerCache" Target="slicerCaches/slicerCache11.xml"/><Relationship Id="rId27" Type="http://schemas.microsoft.com/office/2007/relationships/slicerCache" Target="slicerCaches/slicerCache16.xml"/><Relationship Id="rId30" Type="http://schemas.microsoft.com/office/2007/relationships/slicerCache" Target="slicerCaches/slicerCache19.xml"/><Relationship Id="rId35" Type="http://schemas.openxmlformats.org/officeDocument/2006/relationships/sharedStrings" Target="sharedStrings.xml"/><Relationship Id="rId8" Type="http://schemas.openxmlformats.org/officeDocument/2006/relationships/worksheet" Target="worksheets/sheet8.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57150</xdr:colOff>
      <xdr:row>3</xdr:row>
      <xdr:rowOff>47625</xdr:rowOff>
    </xdr:from>
    <xdr:to>
      <xdr:col>16</xdr:col>
      <xdr:colOff>57150</xdr:colOff>
      <xdr:row>11</xdr:row>
      <xdr:rowOff>71166</xdr:rowOff>
    </xdr:to>
    <mc:AlternateContent xmlns:mc="http://schemas.openxmlformats.org/markup-compatibility/2006" xmlns:a14="http://schemas.microsoft.com/office/drawing/2010/main">
      <mc:Choice Requires="a14">
        <xdr:graphicFrame macro="">
          <xdr:nvGraphicFramePr>
            <xdr:cNvPr id="2" name="Region 3"/>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r="http://schemas.openxmlformats.org/officeDocument/2006/relationships" xmlns="">
        <xdr:sp macro="" textlink="">
          <xdr:nvSpPr>
            <xdr:cNvPr id="0" name=""/>
            <xdr:cNvSpPr>
              <a:spLocks noTextEdit="1"/>
            </xdr:cNvSpPr>
          </xdr:nvSpPr>
          <xdr:spPr>
            <a:xfrm>
              <a:off x="18785840" y="596265"/>
              <a:ext cx="1851660" cy="169354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10</xdr:col>
      <xdr:colOff>19050</xdr:colOff>
      <xdr:row>3</xdr:row>
      <xdr:rowOff>19050</xdr:rowOff>
    </xdr:from>
    <xdr:to>
      <xdr:col>13</xdr:col>
      <xdr:colOff>19050</xdr:colOff>
      <xdr:row>11</xdr:row>
      <xdr:rowOff>42591</xdr:rowOff>
    </xdr:to>
    <mc:AlternateContent xmlns:mc="http://schemas.openxmlformats.org/markup-compatibility/2006" xmlns:a14="http://schemas.microsoft.com/office/drawing/2010/main">
      <mc:Choice Requires="a14">
        <xdr:graphicFrame macro="">
          <xdr:nvGraphicFramePr>
            <xdr:cNvPr id="4" name="Country 1"/>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9982200" y="590550"/>
              <a:ext cx="1800225" cy="17380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72390</xdr:colOff>
      <xdr:row>7</xdr:row>
      <xdr:rowOff>146685</xdr:rowOff>
    </xdr:from>
    <xdr:to>
      <xdr:col>13</xdr:col>
      <xdr:colOff>72390</xdr:colOff>
      <xdr:row>21</xdr:row>
      <xdr:rowOff>3810</xdr:rowOff>
    </xdr:to>
    <mc:AlternateContent xmlns:mc="http://schemas.openxmlformats.org/markup-compatibility/2006" xmlns:a14="http://schemas.microsoft.com/office/drawing/2010/main">
      <mc:Choice Requires="a14">
        <xdr:graphicFrame macro="">
          <xdr:nvGraphicFramePr>
            <xdr:cNvPr id="3" name="Manager 4"/>
            <xdr:cNvGraphicFramePr/>
          </xdr:nvGraphicFramePr>
          <xdr:xfrm>
            <a:off x="0" y="0"/>
            <a:ext cx="0" cy="0"/>
          </xdr:xfrm>
          <a:graphic>
            <a:graphicData uri="http://schemas.microsoft.com/office/drawing/2010/slicer">
              <sle:slicer xmlns:sle="http://schemas.microsoft.com/office/drawing/2010/slicer" name="Manager 4"/>
            </a:graphicData>
          </a:graphic>
        </xdr:graphicFrame>
      </mc:Choice>
      <mc:Fallback xmlns:r="http://schemas.openxmlformats.org/officeDocument/2006/relationships" xmlns="">
        <xdr:sp macro="" textlink="">
          <xdr:nvSpPr>
            <xdr:cNvPr id="0" name=""/>
            <xdr:cNvSpPr>
              <a:spLocks noTextEdit="1"/>
            </xdr:cNvSpPr>
          </xdr:nvSpPr>
          <xdr:spPr>
            <a:xfrm>
              <a:off x="16949420" y="1828165"/>
              <a:ext cx="1851660" cy="241744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57150</xdr:colOff>
      <xdr:row>3</xdr:row>
      <xdr:rowOff>47625</xdr:rowOff>
    </xdr:from>
    <xdr:to>
      <xdr:col>16</xdr:col>
      <xdr:colOff>34290</xdr:colOff>
      <xdr:row>16</xdr:row>
      <xdr:rowOff>95250</xdr:rowOff>
    </xdr:to>
    <mc:AlternateContent xmlns:mc="http://schemas.openxmlformats.org/markup-compatibility/2006" xmlns:a14="http://schemas.microsoft.com/office/drawing/2010/main">
      <mc:Choice Requires="a14">
        <xdr:graphicFrame macro="">
          <xdr:nvGraphicFramePr>
            <xdr:cNvPr id="2" name="Region 4"/>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r="http://schemas.openxmlformats.org/officeDocument/2006/relationships" xmlns="">
        <xdr:sp macro="" textlink="">
          <xdr:nvSpPr>
            <xdr:cNvPr id="0" name=""/>
            <xdr:cNvSpPr>
              <a:spLocks noTextEdit="1"/>
            </xdr:cNvSpPr>
          </xdr:nvSpPr>
          <xdr:spPr>
            <a:xfrm>
              <a:off x="22011005" y="1099185"/>
              <a:ext cx="1851660" cy="242506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11</xdr:col>
      <xdr:colOff>47625</xdr:colOff>
      <xdr:row>3</xdr:row>
      <xdr:rowOff>38100</xdr:rowOff>
    </xdr:from>
    <xdr:to>
      <xdr:col>12</xdr:col>
      <xdr:colOff>641985</xdr:colOff>
      <xdr:row>16</xdr:row>
      <xdr:rowOff>85725</xdr:rowOff>
    </xdr:to>
    <mc:AlternateContent xmlns:mc="http://schemas.openxmlformats.org/markup-compatibility/2006" xmlns:a14="http://schemas.microsoft.com/office/drawing/2010/main">
      <mc:Choice Requires="a14">
        <xdr:graphicFrame macro="">
          <xdr:nvGraphicFramePr>
            <xdr:cNvPr id="3" name="Country 2"/>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r="http://schemas.openxmlformats.org/officeDocument/2006/relationships" xmlns="">
        <xdr:sp macro="" textlink="">
          <xdr:nvSpPr>
            <xdr:cNvPr id="0" name=""/>
            <xdr:cNvSpPr>
              <a:spLocks noTextEdit="1"/>
            </xdr:cNvSpPr>
          </xdr:nvSpPr>
          <xdr:spPr>
            <a:xfrm>
              <a:off x="18229580" y="1089660"/>
              <a:ext cx="1851660" cy="242506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11</xdr:col>
      <xdr:colOff>62865</xdr:colOff>
      <xdr:row>7</xdr:row>
      <xdr:rowOff>127635</xdr:rowOff>
    </xdr:from>
    <xdr:to>
      <xdr:col>12</xdr:col>
      <xdr:colOff>657225</xdr:colOff>
      <xdr:row>20</xdr:row>
      <xdr:rowOff>175260</xdr:rowOff>
    </xdr:to>
    <mc:AlternateContent xmlns:mc="http://schemas.openxmlformats.org/markup-compatibility/2006" xmlns:a14="http://schemas.microsoft.com/office/drawing/2010/main">
      <mc:Choice Requires="a14">
        <xdr:graphicFrame macro="">
          <xdr:nvGraphicFramePr>
            <xdr:cNvPr id="4" name="Manager 3"/>
            <xdr:cNvGraphicFramePr/>
          </xdr:nvGraphicFramePr>
          <xdr:xfrm>
            <a:off x="0" y="0"/>
            <a:ext cx="0" cy="0"/>
          </xdr:xfrm>
          <a:graphic>
            <a:graphicData uri="http://schemas.microsoft.com/office/drawing/2010/slicer">
              <sle:slicer xmlns:sle="http://schemas.microsoft.com/office/drawing/2010/slicer" name="Manager 3"/>
            </a:graphicData>
          </a:graphic>
        </xdr:graphicFrame>
      </mc:Choice>
      <mc:Fallback xmlns:r="http://schemas.openxmlformats.org/officeDocument/2006/relationships" xmlns="">
        <xdr:sp macro="" textlink="">
          <xdr:nvSpPr>
            <xdr:cNvPr id="0" name=""/>
            <xdr:cNvSpPr>
              <a:spLocks noTextEdit="1"/>
            </xdr:cNvSpPr>
          </xdr:nvSpPr>
          <xdr:spPr>
            <a:xfrm>
              <a:off x="18244820" y="1910715"/>
              <a:ext cx="1851660" cy="242506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550395</xdr:colOff>
      <xdr:row>5</xdr:row>
      <xdr:rowOff>170609</xdr:rowOff>
    </xdr:from>
    <xdr:to>
      <xdr:col>9</xdr:col>
      <xdr:colOff>1727688</xdr:colOff>
      <xdr:row>14</xdr:row>
      <xdr:rowOff>206855</xdr:rowOff>
    </xdr:to>
    <mc:AlternateContent xmlns:mc="http://schemas.openxmlformats.org/markup-compatibility/2006" xmlns:a14="http://schemas.microsoft.com/office/drawing/2010/main">
      <mc:Choice Requires="a14">
        <xdr:graphicFrame macro="">
          <xdr:nvGraphicFramePr>
            <xdr:cNvPr id="2" name="Region 2"/>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r="http://schemas.openxmlformats.org/officeDocument/2006/relationships" xmlns="">
        <xdr:sp macro="" textlink="">
          <xdr:nvSpPr>
            <xdr:cNvPr id="0" name=""/>
            <xdr:cNvSpPr>
              <a:spLocks noTextEdit="1"/>
            </xdr:cNvSpPr>
          </xdr:nvSpPr>
          <xdr:spPr>
            <a:xfrm>
              <a:off x="9595485" y="1176020"/>
              <a:ext cx="1823720" cy="209359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6</xdr:col>
      <xdr:colOff>9720</xdr:colOff>
      <xdr:row>5</xdr:row>
      <xdr:rowOff>173422</xdr:rowOff>
    </xdr:from>
    <xdr:to>
      <xdr:col>8</xdr:col>
      <xdr:colOff>531913</xdr:colOff>
      <xdr:row>14</xdr:row>
      <xdr:rowOff>218472</xdr:rowOff>
    </xdr:to>
    <mc:AlternateContent xmlns:mc="http://schemas.openxmlformats.org/markup-compatibility/2006" xmlns:a14="http://schemas.microsoft.com/office/drawing/2010/main">
      <mc:Choice Requires="a14">
        <xdr:graphicFrame macro="">
          <xdr:nvGraphicFramePr>
            <xdr:cNvPr id="3" name="Manager 1"/>
            <xdr:cNvGraphicFramePr/>
          </xdr:nvGraphicFramePr>
          <xdr:xfrm>
            <a:off x="0" y="0"/>
            <a:ext cx="0" cy="0"/>
          </xdr:xfrm>
          <a:graphic>
            <a:graphicData uri="http://schemas.microsoft.com/office/drawing/2010/slicer">
              <sle:slicer xmlns:sle="http://schemas.microsoft.com/office/drawing/2010/slicer" name="Manager 1"/>
            </a:graphicData>
          </a:graphic>
        </xdr:graphicFrame>
      </mc:Choice>
      <mc:Fallback xmlns:r="http://schemas.openxmlformats.org/officeDocument/2006/relationships" xmlns="">
        <xdr:sp macro="" textlink="">
          <xdr:nvSpPr>
            <xdr:cNvPr id="0" name=""/>
            <xdr:cNvSpPr>
              <a:spLocks noTextEdit="1"/>
            </xdr:cNvSpPr>
          </xdr:nvSpPr>
          <xdr:spPr>
            <a:xfrm>
              <a:off x="7732395" y="1179195"/>
              <a:ext cx="1844675" cy="210248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6</xdr:col>
      <xdr:colOff>12703</xdr:colOff>
      <xdr:row>15</xdr:row>
      <xdr:rowOff>97858</xdr:rowOff>
    </xdr:from>
    <xdr:to>
      <xdr:col>8</xdr:col>
      <xdr:colOff>512932</xdr:colOff>
      <xdr:row>21</xdr:row>
      <xdr:rowOff>37792</xdr:rowOff>
    </xdr:to>
    <mc:AlternateContent xmlns:mc="http://schemas.openxmlformats.org/markup-compatibility/2006" xmlns:a14="http://schemas.microsoft.com/office/drawing/2010/main">
      <mc:Choice Requires="a14">
        <xdr:graphicFrame macro="">
          <xdr:nvGraphicFramePr>
            <xdr:cNvPr id="4" name="Country 4"/>
            <xdr:cNvGraphicFramePr/>
          </xdr:nvGraphicFramePr>
          <xdr:xfrm>
            <a:off x="0" y="0"/>
            <a:ext cx="0" cy="0"/>
          </xdr:xfrm>
          <a:graphic>
            <a:graphicData uri="http://schemas.microsoft.com/office/drawing/2010/slicer">
              <sle:slicer xmlns:sle="http://schemas.microsoft.com/office/drawing/2010/slicer" name="Country 4"/>
            </a:graphicData>
          </a:graphic>
        </xdr:graphicFrame>
      </mc:Choice>
      <mc:Fallback xmlns:r="http://schemas.openxmlformats.org/officeDocument/2006/relationships" xmlns="">
        <xdr:sp macro="" textlink="">
          <xdr:nvSpPr>
            <xdr:cNvPr id="0" name=""/>
            <xdr:cNvSpPr>
              <a:spLocks noTextEdit="1"/>
            </xdr:cNvSpPr>
          </xdr:nvSpPr>
          <xdr:spPr>
            <a:xfrm>
              <a:off x="7735570" y="3389630"/>
              <a:ext cx="1822450" cy="131127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13335</xdr:colOff>
      <xdr:row>18</xdr:row>
      <xdr:rowOff>173355</xdr:rowOff>
    </xdr:from>
    <xdr:to>
      <xdr:col>18</xdr:col>
      <xdr:colOff>13334</xdr:colOff>
      <xdr:row>33</xdr:row>
      <xdr:rowOff>80010</xdr:rowOff>
    </xdr:to>
    <mc:AlternateContent xmlns:mc="http://schemas.openxmlformats.org/markup-compatibility/2006" xmlns:a14="http://schemas.microsoft.com/office/drawing/2010/main">
      <mc:Choice Requires="a14">
        <xdr:graphicFrame macro="">
          <xdr:nvGraphicFramePr>
            <xdr:cNvPr id="2" name="Distributor Name"/>
            <xdr:cNvGraphicFramePr/>
          </xdr:nvGraphicFramePr>
          <xdr:xfrm>
            <a:off x="0" y="0"/>
            <a:ext cx="0" cy="0"/>
          </xdr:xfrm>
          <a:graphic>
            <a:graphicData uri="http://schemas.microsoft.com/office/drawing/2010/slicer">
              <sle:slicer xmlns:sle="http://schemas.microsoft.com/office/drawing/2010/slicer" name="Distributor Name"/>
            </a:graphicData>
          </a:graphic>
        </xdr:graphicFrame>
      </mc:Choice>
      <mc:Fallback xmlns:r="http://schemas.openxmlformats.org/officeDocument/2006/relationships" xmlns="">
        <xdr:sp macro="" textlink="">
          <xdr:nvSpPr>
            <xdr:cNvPr id="0" name=""/>
            <xdr:cNvSpPr>
              <a:spLocks noTextEdit="1"/>
            </xdr:cNvSpPr>
          </xdr:nvSpPr>
          <xdr:spPr>
            <a:xfrm>
              <a:off x="15539720" y="3648075"/>
              <a:ext cx="1820545" cy="264985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11</xdr:col>
      <xdr:colOff>784861</xdr:colOff>
      <xdr:row>3</xdr:row>
      <xdr:rowOff>95250</xdr:rowOff>
    </xdr:from>
    <xdr:to>
      <xdr:col>14</xdr:col>
      <xdr:colOff>581026</xdr:colOff>
      <xdr:row>10</xdr:row>
      <xdr:rowOff>19049</xdr:rowOff>
    </xdr:to>
    <mc:AlternateContent xmlns:mc="http://schemas.openxmlformats.org/markup-compatibility/2006" xmlns:a14="http://schemas.microsoft.com/office/drawing/2010/main">
      <mc:Choice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r="http://schemas.openxmlformats.org/officeDocument/2006/relationships" xmlns="">
        <xdr:sp macro="" textlink="">
          <xdr:nvSpPr>
            <xdr:cNvPr id="0" name=""/>
            <xdr:cNvSpPr>
              <a:spLocks noTextEdit="1"/>
            </xdr:cNvSpPr>
          </xdr:nvSpPr>
          <xdr:spPr>
            <a:xfrm>
              <a:off x="13677265" y="643890"/>
              <a:ext cx="1823085" cy="138620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15</xdr:col>
      <xdr:colOff>5715</xdr:colOff>
      <xdr:row>3</xdr:row>
      <xdr:rowOff>99060</xdr:rowOff>
    </xdr:from>
    <xdr:to>
      <xdr:col>18</xdr:col>
      <xdr:colOff>5714</xdr:colOff>
      <xdr:row>18</xdr:row>
      <xdr:rowOff>5715</xdr:rowOff>
    </xdr:to>
    <mc:AlternateContent xmlns:mc="http://schemas.openxmlformats.org/markup-compatibility/2006" xmlns:a14="http://schemas.microsoft.com/office/drawing/2010/main">
      <mc:Choice Requires="a14">
        <xdr:graphicFrame macro="">
          <xdr:nvGraphicFramePr>
            <xdr:cNvPr id="4" name="Manage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r="http://schemas.openxmlformats.org/officeDocument/2006/relationships" xmlns="">
        <xdr:sp macro="" textlink="">
          <xdr:nvSpPr>
            <xdr:cNvPr id="0" name=""/>
            <xdr:cNvSpPr>
              <a:spLocks noTextEdit="1"/>
            </xdr:cNvSpPr>
          </xdr:nvSpPr>
          <xdr:spPr>
            <a:xfrm>
              <a:off x="15532100" y="647700"/>
              <a:ext cx="1820545" cy="283273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11</xdr:col>
      <xdr:colOff>782955</xdr:colOff>
      <xdr:row>17</xdr:row>
      <xdr:rowOff>22860</xdr:rowOff>
    </xdr:from>
    <xdr:to>
      <xdr:col>14</xdr:col>
      <xdr:colOff>582930</xdr:colOff>
      <xdr:row>31</xdr:row>
      <xdr:rowOff>112395</xdr:rowOff>
    </xdr:to>
    <mc:AlternateContent xmlns:mc="http://schemas.openxmlformats.org/markup-compatibility/2006" xmlns:a14="http://schemas.microsoft.com/office/drawing/2010/main">
      <mc:Choice Requires="a14">
        <xdr:graphicFrame macro="">
          <xdr:nvGraphicFramePr>
            <xdr:cNvPr id="5" name="Product Name"/>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r="http://schemas.openxmlformats.org/officeDocument/2006/relationships" xmlns="">
        <xdr:sp macro="" textlink="">
          <xdr:nvSpPr>
            <xdr:cNvPr id="0" name=""/>
            <xdr:cNvSpPr>
              <a:spLocks noTextEdit="1"/>
            </xdr:cNvSpPr>
          </xdr:nvSpPr>
          <xdr:spPr>
            <a:xfrm>
              <a:off x="13675360" y="3314700"/>
              <a:ext cx="1826895" cy="264985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11</xdr:col>
      <xdr:colOff>781050</xdr:colOff>
      <xdr:row>11</xdr:row>
      <xdr:rowOff>0</xdr:rowOff>
    </xdr:from>
    <xdr:to>
      <xdr:col>15</xdr:col>
      <xdr:colOff>47625</xdr:colOff>
      <xdr:row>17</xdr:row>
      <xdr:rowOff>28575</xdr:rowOff>
    </xdr:to>
    <mc:AlternateContent xmlns:mc="http://schemas.openxmlformats.org/markup-compatibility/2006" xmlns:a14="http://schemas.microsoft.com/office/drawing/2010/main">
      <mc:Choice Requires="a14">
        <xdr:graphicFrame macro="">
          <xdr:nvGraphicFramePr>
            <xdr:cNvPr id="6" name="Group 1"/>
            <xdr:cNvGraphicFramePr/>
          </xdr:nvGraphicFramePr>
          <xdr:xfrm>
            <a:off x="0" y="0"/>
            <a:ext cx="0" cy="0"/>
          </xdr:xfrm>
          <a:graphic>
            <a:graphicData uri="http://schemas.microsoft.com/office/drawing/2010/slicer">
              <sle:slicer xmlns:sle="http://schemas.microsoft.com/office/drawing/2010/slicer" name="Group 1"/>
            </a:graphicData>
          </a:graphic>
        </xdr:graphicFrame>
      </mc:Choice>
      <mc:Fallback xmlns:r="http://schemas.openxmlformats.org/officeDocument/2006/relationships" xmlns="">
        <xdr:sp macro="" textlink="">
          <xdr:nvSpPr>
            <xdr:cNvPr id="0" name=""/>
            <xdr:cNvSpPr>
              <a:spLocks noTextEdit="1"/>
            </xdr:cNvSpPr>
          </xdr:nvSpPr>
          <xdr:spPr>
            <a:xfrm>
              <a:off x="13673455" y="2194560"/>
              <a:ext cx="1900555" cy="112585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17</xdr:col>
      <xdr:colOff>571500</xdr:colOff>
      <xdr:row>3</xdr:row>
      <xdr:rowOff>104775</xdr:rowOff>
    </xdr:from>
    <xdr:to>
      <xdr:col>21</xdr:col>
      <xdr:colOff>38100</xdr:colOff>
      <xdr:row>15</xdr:row>
      <xdr:rowOff>152400</xdr:rowOff>
    </xdr:to>
    <mc:AlternateContent xmlns:mc="http://schemas.openxmlformats.org/markup-compatibility/2006" xmlns:a14="http://schemas.microsoft.com/office/drawing/2010/main">
      <mc:Choice Requires="a14">
        <xdr:graphicFrame macro="">
          <xdr:nvGraphicFramePr>
            <xdr:cNvPr id="7" name="Country 3"/>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mlns:r="http://schemas.openxmlformats.org/officeDocument/2006/relationships" xmlns="">
        <xdr:sp macro="" textlink="">
          <xdr:nvSpPr>
            <xdr:cNvPr id="0" name=""/>
            <xdr:cNvSpPr>
              <a:spLocks noTextEdit="1"/>
            </xdr:cNvSpPr>
          </xdr:nvSpPr>
          <xdr:spPr>
            <a:xfrm>
              <a:off x="17312005" y="653415"/>
              <a:ext cx="1894840" cy="242506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82342</xdr:colOff>
      <xdr:row>17</xdr:row>
      <xdr:rowOff>126508</xdr:rowOff>
    </xdr:from>
    <xdr:to>
      <xdr:col>17</xdr:col>
      <xdr:colOff>82342</xdr:colOff>
      <xdr:row>37</xdr:row>
      <xdr:rowOff>40783</xdr:rowOff>
    </xdr:to>
    <mc:AlternateContent xmlns:mc="http://schemas.openxmlformats.org/markup-compatibility/2006" xmlns:a14="http://schemas.microsoft.com/office/drawing/2010/main">
      <mc:Choice Requires="a14">
        <xdr:graphicFrame macro="">
          <xdr:nvGraphicFramePr>
            <xdr:cNvPr id="2" name="Distributor Name 1"/>
            <xdr:cNvGraphicFramePr/>
          </xdr:nvGraphicFramePr>
          <xdr:xfrm>
            <a:off x="0" y="0"/>
            <a:ext cx="0" cy="0"/>
          </xdr:xfrm>
          <a:graphic>
            <a:graphicData uri="http://schemas.microsoft.com/office/drawing/2010/slicer">
              <sle:slicer xmlns:sle="http://schemas.microsoft.com/office/drawing/2010/slicer" name="Distributor Name 1"/>
            </a:graphicData>
          </a:graphic>
        </xdr:graphicFrame>
      </mc:Choice>
      <mc:Fallback xmlns:r="http://schemas.openxmlformats.org/officeDocument/2006/relationships" xmlns="">
        <xdr:sp macro="" textlink="">
          <xdr:nvSpPr>
            <xdr:cNvPr id="0" name=""/>
            <xdr:cNvSpPr>
              <a:spLocks noTextEdit="1"/>
            </xdr:cNvSpPr>
          </xdr:nvSpPr>
          <xdr:spPr>
            <a:xfrm>
              <a:off x="7223125" y="3418205"/>
              <a:ext cx="1821180" cy="357187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11</xdr:col>
      <xdr:colOff>11585</xdr:colOff>
      <xdr:row>4</xdr:row>
      <xdr:rowOff>28963</xdr:rowOff>
    </xdr:from>
    <xdr:to>
      <xdr:col>14</xdr:col>
      <xdr:colOff>17300</xdr:colOff>
      <xdr:row>13</xdr:row>
      <xdr:rowOff>19438</xdr:rowOff>
    </xdr:to>
    <mc:AlternateContent xmlns:mc="http://schemas.openxmlformats.org/markup-compatibility/2006" xmlns:a14="http://schemas.microsoft.com/office/drawing/2010/main">
      <mc:Choice Requires="a14">
        <xdr:graphicFrame macro="">
          <xdr:nvGraphicFramePr>
            <xdr:cNvPr id="3"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r="http://schemas.openxmlformats.org/officeDocument/2006/relationships" xmlns="">
        <xdr:sp macro="" textlink="">
          <xdr:nvSpPr>
            <xdr:cNvPr id="0" name=""/>
            <xdr:cNvSpPr>
              <a:spLocks noTextEdit="1"/>
            </xdr:cNvSpPr>
          </xdr:nvSpPr>
          <xdr:spPr>
            <a:xfrm>
              <a:off x="5331460" y="942975"/>
              <a:ext cx="1826895" cy="163639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14</xdr:col>
      <xdr:colOff>23599</xdr:colOff>
      <xdr:row>4</xdr:row>
      <xdr:rowOff>3616</xdr:rowOff>
    </xdr:from>
    <xdr:to>
      <xdr:col>17</xdr:col>
      <xdr:colOff>46459</xdr:colOff>
      <xdr:row>17</xdr:row>
      <xdr:rowOff>95056</xdr:rowOff>
    </xdr:to>
    <mc:AlternateContent xmlns:mc="http://schemas.openxmlformats.org/markup-compatibility/2006" xmlns:a14="http://schemas.microsoft.com/office/drawing/2010/main">
      <mc:Choice Requires="a14">
        <xdr:graphicFrame macro="">
          <xdr:nvGraphicFramePr>
            <xdr:cNvPr id="4" name="Manager 2"/>
            <xdr:cNvGraphicFramePr/>
          </xdr:nvGraphicFramePr>
          <xdr:xfrm>
            <a:off x="0" y="0"/>
            <a:ext cx="0" cy="0"/>
          </xdr:xfrm>
          <a:graphic>
            <a:graphicData uri="http://schemas.microsoft.com/office/drawing/2010/slicer">
              <sle:slicer xmlns:sle="http://schemas.microsoft.com/office/drawing/2010/slicer" name="Manager 2"/>
            </a:graphicData>
          </a:graphic>
        </xdr:graphicFrame>
      </mc:Choice>
      <mc:Fallback xmlns:r="http://schemas.openxmlformats.org/officeDocument/2006/relationships" xmlns="">
        <xdr:sp macro="" textlink="">
          <xdr:nvSpPr>
            <xdr:cNvPr id="0" name=""/>
            <xdr:cNvSpPr>
              <a:spLocks noTextEdit="1"/>
            </xdr:cNvSpPr>
          </xdr:nvSpPr>
          <xdr:spPr>
            <a:xfrm>
              <a:off x="7164705" y="917575"/>
              <a:ext cx="1844040" cy="246888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11</xdr:col>
      <xdr:colOff>48558</xdr:colOff>
      <xdr:row>19</xdr:row>
      <xdr:rowOff>99254</xdr:rowOff>
    </xdr:from>
    <xdr:to>
      <xdr:col>14</xdr:col>
      <xdr:colOff>48558</xdr:colOff>
      <xdr:row>39</xdr:row>
      <xdr:rowOff>5909</xdr:rowOff>
    </xdr:to>
    <mc:AlternateContent xmlns:mc="http://schemas.openxmlformats.org/markup-compatibility/2006" xmlns:a14="http://schemas.microsoft.com/office/drawing/2010/main">
      <mc:Choice Requires="a14">
        <xdr:graphicFrame macro="">
          <xdr:nvGraphicFramePr>
            <xdr:cNvPr id="5" name="Product Name 1"/>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mlns:r="http://schemas.openxmlformats.org/officeDocument/2006/relationships" xmlns="">
        <xdr:sp macro="" textlink="">
          <xdr:nvSpPr>
            <xdr:cNvPr id="0" name=""/>
            <xdr:cNvSpPr>
              <a:spLocks noTextEdit="1"/>
            </xdr:cNvSpPr>
          </xdr:nvSpPr>
          <xdr:spPr>
            <a:xfrm>
              <a:off x="5368290" y="3756660"/>
              <a:ext cx="1821180" cy="356425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11</xdr:col>
      <xdr:colOff>8165</xdr:colOff>
      <xdr:row>13</xdr:row>
      <xdr:rowOff>44903</xdr:rowOff>
    </xdr:from>
    <xdr:to>
      <xdr:col>14</xdr:col>
      <xdr:colOff>55790</xdr:colOff>
      <xdr:row>19</xdr:row>
      <xdr:rowOff>153566</xdr:rowOff>
    </xdr:to>
    <mc:AlternateContent xmlns:mc="http://schemas.openxmlformats.org/markup-compatibility/2006" xmlns:a14="http://schemas.microsoft.com/office/drawing/2010/main">
      <mc:Choice Requires="a14">
        <xdr:graphicFrame macro="">
          <xdr:nvGraphicFramePr>
            <xdr:cNvPr id="6" name="Group"/>
            <xdr:cNvGraphicFramePr/>
          </xdr:nvGraphicFramePr>
          <xdr:xfrm>
            <a:off x="0" y="0"/>
            <a:ext cx="0" cy="0"/>
          </xdr:xfrm>
          <a:graphic>
            <a:graphicData uri="http://schemas.microsoft.com/office/drawing/2010/slicer">
              <sle:slicer xmlns:sle="http://schemas.microsoft.com/office/drawing/2010/slicer" name="Group"/>
            </a:graphicData>
          </a:graphic>
        </xdr:graphicFrame>
      </mc:Choice>
      <mc:Fallback xmlns:r="http://schemas.openxmlformats.org/officeDocument/2006/relationships" xmlns="">
        <xdr:sp macro="" textlink="">
          <xdr:nvSpPr>
            <xdr:cNvPr id="0" name=""/>
            <xdr:cNvSpPr>
              <a:spLocks noTextEdit="1"/>
            </xdr:cNvSpPr>
          </xdr:nvSpPr>
          <xdr:spPr>
            <a:xfrm>
              <a:off x="5327650" y="2604770"/>
              <a:ext cx="1868805" cy="120586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16</xdr:col>
      <xdr:colOff>532233</xdr:colOff>
      <xdr:row>3</xdr:row>
      <xdr:rowOff>378667</xdr:rowOff>
    </xdr:from>
    <xdr:to>
      <xdr:col>19</xdr:col>
      <xdr:colOff>589383</xdr:colOff>
      <xdr:row>17</xdr:row>
      <xdr:rowOff>47236</xdr:rowOff>
    </xdr:to>
    <mc:AlternateContent xmlns:mc="http://schemas.openxmlformats.org/markup-compatibility/2006" xmlns:a14="http://schemas.microsoft.com/office/drawing/2010/main">
      <mc:Choice Requires="a14">
        <xdr:graphicFrame macro="">
          <xdr:nvGraphicFramePr>
            <xdr:cNvPr id="8"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r="http://schemas.openxmlformats.org/officeDocument/2006/relationships" xmlns="">
        <xdr:sp macro="" textlink="">
          <xdr:nvSpPr>
            <xdr:cNvPr id="0" name=""/>
            <xdr:cNvSpPr>
              <a:spLocks noTextEdit="1"/>
            </xdr:cNvSpPr>
          </xdr:nvSpPr>
          <xdr:spPr>
            <a:xfrm>
              <a:off x="8887460" y="914400"/>
              <a:ext cx="1878330" cy="242443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172720</xdr:colOff>
      <xdr:row>1</xdr:row>
      <xdr:rowOff>40642</xdr:rowOff>
    </xdr:from>
    <xdr:to>
      <xdr:col>5</xdr:col>
      <xdr:colOff>721360</xdr:colOff>
      <xdr:row>1</xdr:row>
      <xdr:rowOff>447548</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34970" y="238760"/>
          <a:ext cx="2713990" cy="406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asni raja" refreshedDate="46235.573558564814" createdVersion="6" refreshedVersion="6" minRefreshableVersion="3" recordCount="2250">
  <cacheSource type="worksheet">
    <worksheetSource ref="A3:AE2253" sheet="DATA"/>
  </cacheSource>
  <cacheFields count="31">
    <cacheField name="Distributor Name" numFmtId="0">
      <sharedItems count="49">
        <s v="AL-HARAM ENTERPRISES, Kohat"/>
        <s v="MEHRAN TRADERS, Mardan"/>
        <s v="SR Traders, Charsadda"/>
        <s v="Noor Khan Corporation, Mingora"/>
        <s v="Umar Medicine Distribution, Swabi"/>
        <s v="Medicamp Distributor, PSW"/>
        <s v="NEW TAWAKAL ENTERPRISES, ABBT"/>
        <s v="Naveed Pharma, Haripur"/>
        <s v="M&amp;C Distributor, RWP"/>
        <s v="MASHAL ENTERPRISES, Bajaur"/>
        <s v="Wellness Traders, Bhatkela"/>
        <s v="Al Makkah Trading Co, Buner"/>
        <s v="Kamal Medicine Company, Timergara"/>
        <s v="CHAUDHARY MEDICINE COMPANY, MWL"/>
        <s v="Evergreen Enterprises, D.I.Khan"/>
        <s v="Hamed Pharma, Bannu"/>
        <s v="NEW SHAHZAIB PHARMACY, Okara"/>
        <s v="N&amp;G Enterprises, SWL"/>
        <s v="AL SHIFA DISTRIBUTOR, Jampur"/>
        <s v="AL Harmain Distribution, D.G Khan"/>
        <s v="AYAN PHARMA, Taunsa"/>
        <s v="PUNJAB MEDICINE COMPANY, Layyah"/>
        <s v="Wellcome Pharma Distributor, Ali Pur"/>
        <s v="MRWA ENTERPRISES, BWP"/>
        <s v="ALI DISTRIBUTOR, RYK"/>
        <s v="Ruman Medicine, RYK"/>
        <s v="Royal Medicine Company, Sadiqabad"/>
        <s v="SHAFIQ ENTERPRISES, Khanpur"/>
        <s v="Hamza Medicine Company, TTS"/>
        <s v="AMT International, FSD"/>
        <s v="Chishti Pharma, Multan"/>
        <s v="Faiz Enterprises, Rajanpur"/>
        <s v="AQ DISTRIBUTOR,Sargodha"/>
        <s v="REHMAN DRUG AGENCY, SKT"/>
        <s v="Zavion Marketing, Jhang"/>
        <s v="LIFE CARE, Gujrat"/>
        <s v="Bukhari Medicine Company, MBD"/>
        <s v="Pharmarite Distributor, Jehlum"/>
        <s v="Hashmani Health Care"/>
        <s v="RELIABLE MEDICOS MIRPURKHAS, MPK"/>
        <s v="ZAFAR &amp; SONS PHARMA, NWS"/>
        <s v="Basher Pharma, Gujranwala"/>
        <s v="Al Rehman Medical Sources, Lahore"/>
        <s v="THE HAMZA TRADERS, Kasur"/>
        <s v="HAJI NIZAM UD DIN &amp; SONS, Quetta"/>
        <s v="Ayyan Medicine Company, SKP"/>
        <s v="Lal Drug Agency, Sibbi"/>
        <s v="AIM Pharma, HYD"/>
        <s v="Global Pharma, SKP"/>
      </sharedItems>
    </cacheField>
    <cacheField name="City" numFmtId="0">
      <sharedItems count="47">
        <s v="Kohat"/>
        <s v="Mardan"/>
        <s v="Charsadda"/>
        <s v="Mingora"/>
        <s v="Swabi"/>
        <s v="Peshawar"/>
        <s v="Abbottabad"/>
        <s v="Haripur"/>
        <s v="Rwp"/>
        <s v="Bajaur"/>
        <s v="Bhatkela"/>
        <s v="Buner"/>
        <s v="Timergara"/>
        <s v="Mianwali"/>
        <s v="D.I.Khan"/>
        <s v="Bannu"/>
        <s v="Okara"/>
        <s v="SWL"/>
        <s v="Jampur"/>
        <s v="D.G.Khan"/>
        <s v="Taunsa"/>
        <s v="Layyah"/>
        <s v="Ali Pur"/>
        <s v="Bahawalpur"/>
        <s v="R.Y.Khan"/>
        <s v="Sadiq Abad"/>
        <s v="Khanpur"/>
        <s v="TTS"/>
        <s v="Faisalabad"/>
        <s v="Multan"/>
        <s v="Rajan pur"/>
        <s v="Sargodha"/>
        <s v="Sialkot"/>
        <s v="Jhang"/>
        <s v="Gujrat"/>
        <s v="MBD"/>
        <s v="Jhelum"/>
        <s v="Karachi"/>
        <s v="Mirpur Khas"/>
        <s v="Nawabshah"/>
        <s v="Gujranwala"/>
        <s v="Lahore"/>
        <s v="Kasur"/>
        <s v="Quetta"/>
        <s v="SKP"/>
        <s v="Sibbi"/>
        <s v="Hyderabad"/>
      </sharedItems>
    </cacheField>
    <cacheField name="Region" numFmtId="0">
      <sharedItems count="5">
        <s v="North-1"/>
        <s v="North-2"/>
        <s v="Center-1"/>
        <s v="Center-2"/>
        <s v="South"/>
      </sharedItems>
    </cacheField>
    <cacheField name="Country" numFmtId="0">
      <sharedItems count="2">
        <s v="Pak-2"/>
        <s v="Pak-1"/>
      </sharedItems>
    </cacheField>
    <cacheField name="Category" numFmtId="0">
      <sharedItems count="2">
        <s v="Distributor"/>
        <s v="Whole Saler"/>
      </sharedItems>
    </cacheField>
    <cacheField name="Group" numFmtId="0">
      <sharedItems count="2">
        <s v="Transformer"/>
        <s v="Medicronis"/>
      </sharedItems>
    </cacheField>
    <cacheField name="Manager" numFmtId="0">
      <sharedItems count="11">
        <s v="Bannu Vacant"/>
        <s v="Rooh Ul Ameen"/>
        <s v="PSW Vacant"/>
        <s v="RWP Vacant"/>
        <s v="FSD Vacant"/>
        <s v="DG Khan Vacant"/>
        <s v="Rehan Hussain"/>
        <s v="Usama Ashfaq"/>
        <s v="Gujranwala Vacant"/>
        <s v="Farhan Sheikh"/>
        <s v="Nasir Pervaiz"/>
      </sharedItems>
    </cacheField>
    <cacheField name="Product Name" numFmtId="0">
      <sharedItems count="48">
        <s v="Novagen 250mg T"/>
        <s v="Novagen 500mg T"/>
        <s v="Novagen 1g T"/>
        <s v="Ectafin 1G"/>
        <s v="Ectafin 2G"/>
        <s v="Lancix Inj. 10s"/>
        <s v="Lancix Inj. 25s"/>
        <s v="G.Tax 250mg"/>
        <s v="G.Tax 500mg"/>
        <s v="G.Tax 1G"/>
        <s v="G-Sef 125mg Susp 60ml"/>
        <s v="G-Sef 250mg Susp 60ml"/>
        <s v="Colimax Drops"/>
        <s v="KhaajGo Lotion"/>
        <s v="Nos On Balm 20g"/>
        <s v="Apivo Syrup 120ml"/>
        <s v="Medegar Syrup 120ml"/>
        <s v="Hostenil Syrup 120ml"/>
        <s v="kufxy Syp 120ml"/>
        <s v="Salberry Sachet 10s"/>
        <s v="Berry Flow Sachet"/>
        <s v="Cipak 200mg/100ml Inf"/>
        <s v="Maxy 400mg/250ml Inf"/>
        <s v="Evox 500mg/100ml Inf"/>
        <s v="Nida 200mg/100ml Inf"/>
        <s v="CefPak 250mg Iv Inj"/>
        <s v="CefPak 500mg Iv Inj"/>
        <s v="CefPak 1G Iv Inj"/>
        <s v="PeerGo Gel 30g"/>
        <s v="Mediscon Syp 120ml"/>
        <s v="KhaajGo Soap Bar"/>
        <s v="Step In Cream 30g"/>
        <s v="Clan Plus Syp"/>
        <s v="Gee T.N Ointment"/>
        <s v="Trenmed Tab"/>
        <s v="Aminal Plus Syp 120ml"/>
        <s v="Mexiron Syp 120ml"/>
        <s v="Medvit Syp 120ml"/>
        <s v="Medelac Syp 120ml"/>
        <s v="Medizek 20mg"/>
        <s v="Medizek 40mg"/>
        <s v="Medizek INJ"/>
        <s v="Paxcal Syrup 120ml"/>
        <s v="Paxcal Tab 20's"/>
        <s v="V-Fol 400mcg"/>
        <s v="Novagen 250mg"/>
        <s v="Novagen 500mg"/>
        <s v="Novagen 1g"/>
      </sharedItems>
    </cacheField>
    <cacheField name="S.P" numFmtId="2">
      <sharedItems containsSemiMixedTypes="0" containsString="0" containsNumber="1" minValue="53" maxValue="680"/>
    </cacheField>
    <cacheField name="Sales Units" numFmtId="0">
      <sharedItems containsString="0" containsBlank="1" containsNumber="1" containsInteger="1" minValue="-100" maxValue="3408"/>
    </cacheField>
    <cacheField name="Closing Stock" numFmtId="0">
      <sharedItems containsString="0" containsBlank="1" containsNumber="1" containsInteger="1" minValue="-9" maxValue="4819"/>
    </cacheField>
    <cacheField name="Sales Value" numFmtId="166">
      <sharedItems containsSemiMixedTypes="0" containsString="0" containsNumber="1" minValue="-42925" maxValue="357840"/>
    </cacheField>
    <cacheField name="Stock Value" numFmtId="166">
      <sharedItems containsString="0" containsBlank="1" containsNumber="1" minValue="-650" maxValue="505995"/>
    </cacheField>
    <cacheField name="Yesterday" numFmtId="0">
      <sharedItems containsString="0" containsBlank="1" containsNumber="1" containsInteger="1" minValue="-100" maxValue="3408"/>
    </cacheField>
    <cacheField name="Yesterday Sale Value" numFmtId="0">
      <sharedItems containsString="0" containsBlank="1" containsNumber="1" minValue="-42925" maxValue="357840"/>
    </cacheField>
    <cacheField name="Difference" numFmtId="166">
      <sharedItems containsString="0" containsBlank="1" containsNumber="1" minValue="-5250" maxValue="64600"/>
    </cacheField>
    <cacheField name="Target Units" numFmtId="0">
      <sharedItems containsString="0" containsBlank="1" containsNumber="1" minValue="0" maxValue="3456"/>
    </cacheField>
    <cacheField name="Target Value" numFmtId="166">
      <sharedItems containsSemiMixedTypes="0" containsString="0" containsNumber="1" minValue="0" maxValue="680999.36624999996"/>
    </cacheField>
    <cacheField name="Target Achv. %" numFmtId="9">
      <sharedItems containsBlank="1" containsMixedTypes="1" containsNumber="1" minValue="-0.69333333333333336" maxValue="5"/>
    </cacheField>
    <cacheField name="LMTD Sales Unit" numFmtId="1">
      <sharedItems containsSemiMixedTypes="0" containsString="0" containsNumber="1" containsInteger="1" minValue="-22" maxValue="4966"/>
    </cacheField>
    <cacheField name="LMTD Difference" numFmtId="1">
      <sharedItems containsSemiMixedTypes="0" containsString="0" containsNumber="1" containsInteger="1" minValue="-3952" maxValue="764"/>
    </cacheField>
    <cacheField name="LMTD Sales Value" numFmtId="166">
      <sharedItems containsSemiMixedTypes="0" containsString="0" containsNumber="1" minValue="-6800" maxValue="521430"/>
    </cacheField>
    <cacheField name="LMTD Difference2" numFmtId="166">
      <sharedItems containsString="0" containsBlank="1" containsNumber="1" minValue="-414960" maxValue="124300"/>
    </cacheField>
    <cacheField name="LMTD %age" numFmtId="9">
      <sharedItems containsBlank="1" containsMixedTypes="1" containsNumber="1" minValue="-65" maxValue="55.666666666666664"/>
    </cacheField>
    <cacheField name="Inventory" numFmtId="166">
      <sharedItems containsSemiMixedTypes="0" containsString="0" containsNumber="1" minValue="-150" maxValue="5112"/>
    </cacheField>
    <cacheField name="Order" numFmtId="166">
      <sharedItems containsSemiMixedTypes="0" containsString="0" containsNumber="1" minValue="0" maxValue="2690"/>
    </cacheField>
    <cacheField name="Order Value" numFmtId="166">
      <sharedItems containsSemiMixedTypes="0" containsString="0" containsNumber="1" minValue="0" maxValue="295900"/>
    </cacheField>
    <cacheField name="Excess_x000a_Stock" numFmtId="166">
      <sharedItems containsSemiMixedTypes="0" containsString="0" containsNumber="1" minValue="0" maxValue="570"/>
    </cacheField>
    <cacheField name="Excess Stock Value" numFmtId="166">
      <sharedItems containsSemiMixedTypes="0" containsString="0" containsNumber="1" minValue="0" maxValue="201481.875"/>
    </cacheField>
    <cacheField name="Inventory Value" numFmtId="166">
      <sharedItems containsSemiMixedTypes="0" containsString="0" containsNumber="1" minValue="-64387.5" maxValue="536760"/>
    </cacheField>
    <cacheField name="Transit" numFmtId="166">
      <sharedItems containsString="0" containsBlank="1" containsNumber="1" containsInteger="1" minValue="0" maxValue="49"/>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250">
  <r>
    <x v="0"/>
    <x v="0"/>
    <x v="0"/>
    <x v="0"/>
    <x v="0"/>
    <x v="0"/>
    <x v="0"/>
    <x v="0"/>
    <n v="161.5"/>
    <n v="20"/>
    <n v="384"/>
    <n v="3230"/>
    <n v="62016"/>
    <n v="20"/>
    <n v="3230"/>
    <n v="0"/>
    <n v="218.02500000000001"/>
    <n v="35211.037499999999"/>
    <n v="9.1732599472537563E-2"/>
    <n v="0"/>
    <n v="20"/>
    <n v="0"/>
    <n v="3230"/>
    <s v="-"/>
    <n v="30"/>
    <n v="0"/>
    <n v="0"/>
    <n v="354"/>
    <n v="57171"/>
    <n v="4845"/>
    <n v="0"/>
  </r>
  <r>
    <x v="0"/>
    <x v="0"/>
    <x v="0"/>
    <x v="0"/>
    <x v="0"/>
    <x v="0"/>
    <x v="0"/>
    <x v="1"/>
    <n v="242.25"/>
    <n v="40"/>
    <n v="417"/>
    <n v="9690"/>
    <n v="101018.25"/>
    <n v="40"/>
    <n v="9690"/>
    <n v="0"/>
    <n v="700.44749999999999"/>
    <n v="169683.40687499999"/>
    <n v="5.7106349869190769E-2"/>
    <n v="20"/>
    <n v="20"/>
    <n v="4845"/>
    <n v="4845"/>
    <n v="1"/>
    <n v="60"/>
    <n v="0"/>
    <n v="0"/>
    <n v="357"/>
    <n v="86483.25"/>
    <n v="14535"/>
    <n v="0"/>
  </r>
  <r>
    <x v="0"/>
    <x v="0"/>
    <x v="0"/>
    <x v="0"/>
    <x v="0"/>
    <x v="0"/>
    <x v="0"/>
    <x v="2"/>
    <n v="446.25"/>
    <n v="82"/>
    <n v="208"/>
    <n v="36592.5"/>
    <n v="92820"/>
    <n v="82"/>
    <n v="36592.5"/>
    <n v="0"/>
    <n v="881.58600000000001"/>
    <n v="393407.7525"/>
    <n v="9.3014181259684248E-2"/>
    <n v="190"/>
    <n v="-108"/>
    <n v="84787.5"/>
    <n v="-48195"/>
    <n v="-0.56842105263157894"/>
    <n v="123"/>
    <n v="0"/>
    <n v="0"/>
    <n v="85"/>
    <n v="37931.25"/>
    <n v="54888.75"/>
    <n v="0"/>
  </r>
  <r>
    <x v="0"/>
    <x v="0"/>
    <x v="0"/>
    <x v="0"/>
    <x v="0"/>
    <x v="0"/>
    <x v="0"/>
    <x v="3"/>
    <n v="297.5"/>
    <n v="0"/>
    <n v="80"/>
    <n v="0"/>
    <n v="23800"/>
    <n v="0"/>
    <n v="0"/>
    <n v="0"/>
    <n v="0"/>
    <n v="0"/>
    <s v="-"/>
    <n v="70"/>
    <n v="-70"/>
    <n v="20825"/>
    <n v="-20825"/>
    <n v="-1"/>
    <n v="0"/>
    <n v="0"/>
    <n v="0"/>
    <n v="80"/>
    <n v="23800"/>
    <n v="0"/>
    <n v="0"/>
  </r>
  <r>
    <x v="0"/>
    <x v="0"/>
    <x v="0"/>
    <x v="0"/>
    <x v="0"/>
    <x v="0"/>
    <x v="0"/>
    <x v="4"/>
    <n v="429.25"/>
    <n v="0"/>
    <n v="80"/>
    <n v="0"/>
    <n v="34340"/>
    <n v="0"/>
    <n v="0"/>
    <n v="0"/>
    <n v="0"/>
    <n v="0"/>
    <s v="-"/>
    <n v="70"/>
    <n v="-70"/>
    <n v="30047.5"/>
    <n v="-30047.5"/>
    <n v="-1"/>
    <n v="0"/>
    <n v="0"/>
    <n v="0"/>
    <n v="80"/>
    <n v="34340"/>
    <n v="0"/>
    <n v="0"/>
  </r>
  <r>
    <x v="0"/>
    <x v="0"/>
    <x v="0"/>
    <x v="0"/>
    <x v="0"/>
    <x v="1"/>
    <x v="0"/>
    <x v="5"/>
    <n v="270"/>
    <n v="31"/>
    <n v="463"/>
    <n v="8370"/>
    <n v="125010"/>
    <n v="31"/>
    <n v="8370"/>
    <n v="0"/>
    <n v="388.77300000000002"/>
    <n v="104968.71"/>
    <n v="7.9738047652486155E-2"/>
    <n v="96"/>
    <n v="-65"/>
    <n v="25920"/>
    <n v="-17550"/>
    <n v="-0.67708333333333326"/>
    <n v="46.5"/>
    <n v="0"/>
    <n v="0"/>
    <n v="416.5"/>
    <n v="112455"/>
    <n v="12555"/>
    <n v="0"/>
  </r>
  <r>
    <x v="0"/>
    <x v="0"/>
    <x v="0"/>
    <x v="0"/>
    <x v="0"/>
    <x v="1"/>
    <x v="0"/>
    <x v="6"/>
    <n v="670"/>
    <n v="6"/>
    <n v="188"/>
    <n v="4020"/>
    <n v="125960"/>
    <n v="6"/>
    <n v="4020"/>
    <n v="0"/>
    <n v="84.21"/>
    <n v="56420.7"/>
    <n v="7.1250445315283226E-2"/>
    <n v="101"/>
    <n v="-95"/>
    <n v="67670"/>
    <n v="-63650"/>
    <n v="-0.94059405940594054"/>
    <n v="9"/>
    <n v="0"/>
    <n v="0"/>
    <n v="179"/>
    <n v="119930"/>
    <n v="6030"/>
    <n v="0"/>
  </r>
  <r>
    <x v="0"/>
    <x v="0"/>
    <x v="0"/>
    <x v="0"/>
    <x v="0"/>
    <x v="1"/>
    <x v="0"/>
    <x v="7"/>
    <n v="58"/>
    <n v="0"/>
    <n v="235"/>
    <n v="0"/>
    <n v="13630"/>
    <n v="0"/>
    <n v="0"/>
    <n v="0"/>
    <n v="81"/>
    <n v="4698"/>
    <n v="0"/>
    <n v="0"/>
    <n v="0"/>
    <n v="0"/>
    <n v="0"/>
    <s v="-"/>
    <n v="0"/>
    <n v="0"/>
    <n v="0"/>
    <n v="235"/>
    <n v="13630"/>
    <n v="0"/>
    <n v="0"/>
  </r>
  <r>
    <x v="0"/>
    <x v="0"/>
    <x v="0"/>
    <x v="0"/>
    <x v="0"/>
    <x v="1"/>
    <x v="0"/>
    <x v="8"/>
    <n v="72"/>
    <n v="0"/>
    <n v="40"/>
    <n v="0"/>
    <n v="2880"/>
    <n v="0"/>
    <n v="0"/>
    <n v="0"/>
    <n v="81"/>
    <n v="5832"/>
    <n v="0"/>
    <n v="10"/>
    <n v="-10"/>
    <n v="720"/>
    <n v="-720"/>
    <n v="-1"/>
    <n v="0"/>
    <n v="0"/>
    <n v="0"/>
    <n v="40"/>
    <n v="2880"/>
    <n v="0"/>
    <n v="0"/>
  </r>
  <r>
    <x v="0"/>
    <x v="0"/>
    <x v="0"/>
    <x v="0"/>
    <x v="0"/>
    <x v="1"/>
    <x v="0"/>
    <x v="9"/>
    <n v="112"/>
    <n v="186"/>
    <n v="386"/>
    <n v="20832"/>
    <n v="43232"/>
    <n v="186"/>
    <n v="20832"/>
    <n v="0"/>
    <n v="64.8"/>
    <n v="7257.5999999999995"/>
    <n v="2.8703703703703707"/>
    <n v="0"/>
    <n v="186"/>
    <n v="0"/>
    <n v="20832"/>
    <s v="-"/>
    <n v="279"/>
    <n v="0"/>
    <n v="0"/>
    <n v="107"/>
    <n v="11984"/>
    <n v="31248"/>
    <n v="0"/>
  </r>
  <r>
    <x v="0"/>
    <x v="0"/>
    <x v="0"/>
    <x v="0"/>
    <x v="0"/>
    <x v="1"/>
    <x v="0"/>
    <x v="10"/>
    <n v="140"/>
    <n v="20"/>
    <n v="154"/>
    <n v="2800"/>
    <n v="21560"/>
    <n v="20"/>
    <n v="2800"/>
    <n v="0"/>
    <n v="63.04"/>
    <n v="8825.6"/>
    <n v="0.31725888324873097"/>
    <n v="0"/>
    <n v="20"/>
    <n v="0"/>
    <n v="2800"/>
    <s v="-"/>
    <n v="30"/>
    <n v="0"/>
    <n v="0"/>
    <n v="124"/>
    <n v="17360"/>
    <n v="4200"/>
    <n v="0"/>
  </r>
  <r>
    <x v="0"/>
    <x v="0"/>
    <x v="0"/>
    <x v="0"/>
    <x v="0"/>
    <x v="1"/>
    <x v="0"/>
    <x v="11"/>
    <n v="199"/>
    <n v="0"/>
    <n v="0"/>
    <n v="0"/>
    <n v="0"/>
    <n v="0"/>
    <n v="0"/>
    <n v="0"/>
    <n v="52.904000000000003"/>
    <n v="10527.896000000001"/>
    <n v="0"/>
    <n v="0"/>
    <n v="0"/>
    <n v="0"/>
    <n v="0"/>
    <s v="-"/>
    <n v="0"/>
    <n v="0"/>
    <n v="0"/>
    <n v="0"/>
    <n v="0"/>
    <n v="0"/>
    <n v="0"/>
  </r>
  <r>
    <x v="0"/>
    <x v="0"/>
    <x v="0"/>
    <x v="0"/>
    <x v="0"/>
    <x v="0"/>
    <x v="0"/>
    <x v="12"/>
    <n v="170"/>
    <n v="0"/>
    <n v="124"/>
    <n v="0"/>
    <n v="21080"/>
    <n v="0"/>
    <n v="0"/>
    <n v="0"/>
    <n v="0"/>
    <n v="0"/>
    <s v="-"/>
    <n v="10"/>
    <n v="-10"/>
    <n v="1700"/>
    <n v="-1700"/>
    <n v="-1"/>
    <n v="0"/>
    <n v="0"/>
    <n v="0"/>
    <n v="124"/>
    <n v="21080"/>
    <n v="0"/>
    <n v="0"/>
  </r>
  <r>
    <x v="0"/>
    <x v="0"/>
    <x v="0"/>
    <x v="0"/>
    <x v="0"/>
    <x v="1"/>
    <x v="0"/>
    <x v="13"/>
    <n v="110"/>
    <n v="16"/>
    <n v="57"/>
    <n v="1760"/>
    <n v="6270"/>
    <n v="16"/>
    <n v="1760"/>
    <n v="0"/>
    <n v="67.872"/>
    <n v="7465.92"/>
    <n v="0.23573785950023574"/>
    <n v="40"/>
    <n v="-24"/>
    <n v="4400"/>
    <n v="-2640"/>
    <n v="-0.6"/>
    <n v="24"/>
    <n v="0"/>
    <n v="0"/>
    <n v="33"/>
    <n v="3630"/>
    <n v="2640"/>
    <n v="0"/>
  </r>
  <r>
    <x v="0"/>
    <x v="0"/>
    <x v="0"/>
    <x v="0"/>
    <x v="0"/>
    <x v="1"/>
    <x v="0"/>
    <x v="14"/>
    <n v="99"/>
    <n v="30"/>
    <n v="47"/>
    <n v="2970"/>
    <n v="4653"/>
    <n v="30"/>
    <n v="2970"/>
    <n v="0"/>
    <n v="51.52"/>
    <n v="5100.4800000000005"/>
    <n v="0.58229813664596264"/>
    <n v="70"/>
    <n v="-40"/>
    <n v="6930"/>
    <n v="-3960"/>
    <n v="-0.5714285714285714"/>
    <n v="45"/>
    <n v="0"/>
    <n v="0"/>
    <n v="2"/>
    <n v="198"/>
    <n v="4455"/>
    <n v="0"/>
  </r>
  <r>
    <x v="0"/>
    <x v="0"/>
    <x v="0"/>
    <x v="0"/>
    <x v="0"/>
    <x v="1"/>
    <x v="0"/>
    <x v="15"/>
    <n v="85"/>
    <n v="0"/>
    <n v="9"/>
    <n v="0"/>
    <n v="765"/>
    <n v="0"/>
    <n v="0"/>
    <n v="0"/>
    <n v="0"/>
    <n v="0"/>
    <s v="-"/>
    <n v="0"/>
    <n v="0"/>
    <n v="0"/>
    <n v="0"/>
    <s v="-"/>
    <n v="0"/>
    <n v="0"/>
    <n v="0"/>
    <n v="9"/>
    <n v="765"/>
    <n v="0"/>
    <n v="0"/>
  </r>
  <r>
    <x v="0"/>
    <x v="0"/>
    <x v="0"/>
    <x v="0"/>
    <x v="0"/>
    <x v="1"/>
    <x v="0"/>
    <x v="16"/>
    <n v="95"/>
    <n v="171"/>
    <n v="197"/>
    <n v="16245"/>
    <n v="18715"/>
    <n v="171"/>
    <n v="16245"/>
    <n v="0"/>
    <n v="113.4"/>
    <n v="10773"/>
    <n v="1.5079365079365079"/>
    <n v="76"/>
    <n v="95"/>
    <n v="7220"/>
    <n v="9025"/>
    <n v="1.25"/>
    <n v="256.5"/>
    <n v="59.5"/>
    <n v="5652.5"/>
    <n v="0"/>
    <n v="0"/>
    <n v="24367.5"/>
    <n v="0"/>
  </r>
  <r>
    <x v="0"/>
    <x v="0"/>
    <x v="0"/>
    <x v="0"/>
    <x v="0"/>
    <x v="1"/>
    <x v="0"/>
    <x v="17"/>
    <n v="90"/>
    <n v="0"/>
    <n v="0"/>
    <n v="0"/>
    <n v="0"/>
    <n v="0"/>
    <n v="0"/>
    <n v="0"/>
    <n v="0"/>
    <n v="0"/>
    <s v="-"/>
    <n v="0"/>
    <n v="0"/>
    <n v="0"/>
    <n v="0"/>
    <s v="-"/>
    <n v="0"/>
    <n v="0"/>
    <n v="0"/>
    <n v="0"/>
    <n v="0"/>
    <n v="0"/>
    <n v="0"/>
  </r>
  <r>
    <x v="0"/>
    <x v="0"/>
    <x v="0"/>
    <x v="0"/>
    <x v="0"/>
    <x v="1"/>
    <x v="0"/>
    <x v="18"/>
    <n v="99"/>
    <n v="0"/>
    <n v="0"/>
    <n v="0"/>
    <n v="0"/>
    <n v="0"/>
    <n v="0"/>
    <n v="0"/>
    <n v="126"/>
    <n v="12474"/>
    <n v="0"/>
    <n v="0"/>
    <n v="0"/>
    <n v="0"/>
    <n v="0"/>
    <s v="-"/>
    <n v="0"/>
    <n v="0"/>
    <n v="0"/>
    <n v="0"/>
    <n v="0"/>
    <n v="0"/>
    <n v="0"/>
  </r>
  <r>
    <x v="0"/>
    <x v="0"/>
    <x v="0"/>
    <x v="0"/>
    <x v="0"/>
    <x v="1"/>
    <x v="0"/>
    <x v="19"/>
    <n v="105"/>
    <n v="0"/>
    <n v="1"/>
    <n v="0"/>
    <n v="105"/>
    <n v="0"/>
    <n v="0"/>
    <n v="0"/>
    <n v="0"/>
    <n v="0"/>
    <s v="-"/>
    <n v="0"/>
    <n v="0"/>
    <n v="0"/>
    <n v="0"/>
    <s v="-"/>
    <n v="0"/>
    <n v="0"/>
    <n v="0"/>
    <n v="1"/>
    <n v="105"/>
    <n v="0"/>
    <n v="0"/>
  </r>
  <r>
    <x v="0"/>
    <x v="0"/>
    <x v="0"/>
    <x v="0"/>
    <x v="0"/>
    <x v="1"/>
    <x v="0"/>
    <x v="20"/>
    <n v="115"/>
    <n v="275"/>
    <n v="274"/>
    <n v="31625"/>
    <n v="31510"/>
    <n v="275"/>
    <n v="31625"/>
    <n v="0"/>
    <n v="146.52000000000001"/>
    <n v="16849.800000000003"/>
    <n v="1.8768768768768767"/>
    <n v="272"/>
    <n v="3"/>
    <n v="31280"/>
    <n v="345"/>
    <n v="1.1029411764705843E-2"/>
    <n v="412.5"/>
    <n v="138.5"/>
    <n v="15927.5"/>
    <n v="0"/>
    <n v="0"/>
    <n v="47437.5"/>
    <n v="0"/>
  </r>
  <r>
    <x v="0"/>
    <x v="0"/>
    <x v="0"/>
    <x v="0"/>
    <x v="0"/>
    <x v="1"/>
    <x v="0"/>
    <x v="21"/>
    <n v="105"/>
    <n v="80"/>
    <n v="5"/>
    <n v="8400"/>
    <n v="525"/>
    <n v="80"/>
    <n v="8400"/>
    <n v="0"/>
    <n v="357.2"/>
    <n v="37506"/>
    <n v="0.22396416573348266"/>
    <n v="50"/>
    <n v="30"/>
    <n v="5250"/>
    <n v="3150"/>
    <n v="0.60000000000000009"/>
    <n v="120"/>
    <n v="115"/>
    <n v="12075"/>
    <n v="0"/>
    <n v="0"/>
    <n v="12600"/>
    <n v="0"/>
  </r>
  <r>
    <x v="0"/>
    <x v="0"/>
    <x v="0"/>
    <x v="0"/>
    <x v="0"/>
    <x v="0"/>
    <x v="0"/>
    <x v="22"/>
    <n v="299"/>
    <n v="0"/>
    <n v="26"/>
    <n v="0"/>
    <n v="7774"/>
    <n v="0"/>
    <n v="0"/>
    <n v="0"/>
    <n v="0"/>
    <n v="0"/>
    <s v="-"/>
    <n v="0"/>
    <n v="0"/>
    <n v="0"/>
    <n v="0"/>
    <s v="-"/>
    <n v="0"/>
    <n v="0"/>
    <n v="0"/>
    <n v="26"/>
    <n v="7774"/>
    <n v="0"/>
    <n v="0"/>
  </r>
  <r>
    <x v="0"/>
    <x v="0"/>
    <x v="0"/>
    <x v="0"/>
    <x v="0"/>
    <x v="0"/>
    <x v="0"/>
    <x v="23"/>
    <n v="125"/>
    <n v="0"/>
    <n v="40"/>
    <n v="0"/>
    <n v="5000"/>
    <n v="0"/>
    <n v="0"/>
    <n v="0"/>
    <n v="0"/>
    <n v="0"/>
    <s v="-"/>
    <n v="0"/>
    <n v="0"/>
    <n v="0"/>
    <n v="0"/>
    <s v="-"/>
    <n v="0"/>
    <n v="0"/>
    <n v="0"/>
    <n v="40"/>
    <n v="5000"/>
    <n v="0"/>
    <n v="0"/>
  </r>
  <r>
    <x v="0"/>
    <x v="0"/>
    <x v="0"/>
    <x v="0"/>
    <x v="0"/>
    <x v="1"/>
    <x v="0"/>
    <x v="24"/>
    <n v="105"/>
    <n v="295"/>
    <n v="727"/>
    <n v="30975"/>
    <n v="76335"/>
    <n v="295"/>
    <n v="30975"/>
    <n v="0"/>
    <n v="1100.48"/>
    <n v="115550.40000000001"/>
    <n v="0.26806484443152079"/>
    <n v="667"/>
    <n v="-372"/>
    <n v="70035"/>
    <n v="-39060"/>
    <n v="-0.55772113943028478"/>
    <n v="442.5"/>
    <n v="0"/>
    <n v="0"/>
    <n v="284.5"/>
    <n v="29872.5"/>
    <n v="46462.5"/>
    <n v="0"/>
  </r>
  <r>
    <x v="0"/>
    <x v="0"/>
    <x v="0"/>
    <x v="0"/>
    <x v="0"/>
    <x v="1"/>
    <x v="0"/>
    <x v="25"/>
    <n v="53"/>
    <n v="0"/>
    <n v="0"/>
    <n v="0"/>
    <n v="0"/>
    <n v="0"/>
    <n v="0"/>
    <n v="0"/>
    <n v="0"/>
    <n v="0"/>
    <s v="-"/>
    <n v="0"/>
    <n v="0"/>
    <n v="0"/>
    <n v="0"/>
    <s v="-"/>
    <n v="0"/>
    <n v="0"/>
    <n v="0"/>
    <n v="0"/>
    <n v="0"/>
    <n v="0"/>
    <n v="0"/>
  </r>
  <r>
    <x v="0"/>
    <x v="0"/>
    <x v="0"/>
    <x v="0"/>
    <x v="0"/>
    <x v="1"/>
    <x v="0"/>
    <x v="26"/>
    <n v="69"/>
    <n v="0"/>
    <n v="0"/>
    <n v="0"/>
    <n v="0"/>
    <n v="0"/>
    <n v="0"/>
    <n v="0"/>
    <n v="0"/>
    <n v="0"/>
    <s v="-"/>
    <n v="0"/>
    <n v="0"/>
    <n v="0"/>
    <n v="0"/>
    <s v="-"/>
    <n v="0"/>
    <n v="0"/>
    <n v="0"/>
    <n v="0"/>
    <n v="0"/>
    <n v="0"/>
    <n v="0"/>
  </r>
  <r>
    <x v="0"/>
    <x v="0"/>
    <x v="0"/>
    <x v="0"/>
    <x v="0"/>
    <x v="1"/>
    <x v="0"/>
    <x v="27"/>
    <n v="90"/>
    <n v="0"/>
    <n v="0"/>
    <n v="0"/>
    <n v="0"/>
    <n v="0"/>
    <n v="0"/>
    <n v="0"/>
    <n v="0"/>
    <n v="0"/>
    <s v="-"/>
    <n v="0"/>
    <n v="0"/>
    <n v="0"/>
    <n v="0"/>
    <s v="-"/>
    <n v="0"/>
    <n v="0"/>
    <n v="0"/>
    <n v="0"/>
    <n v="0"/>
    <n v="0"/>
    <n v="0"/>
  </r>
  <r>
    <x v="0"/>
    <x v="0"/>
    <x v="0"/>
    <x v="0"/>
    <x v="0"/>
    <x v="1"/>
    <x v="0"/>
    <x v="28"/>
    <n v="110"/>
    <n v="3"/>
    <n v="44"/>
    <n v="330"/>
    <n v="4840"/>
    <n v="3"/>
    <n v="330"/>
    <n v="0"/>
    <n v="66.239999999999995"/>
    <n v="7286.4"/>
    <n v="4.5289855072463768E-2"/>
    <n v="0"/>
    <n v="3"/>
    <n v="0"/>
    <n v="330"/>
    <s v="-"/>
    <n v="4.5"/>
    <n v="0"/>
    <n v="0"/>
    <n v="39.5"/>
    <n v="4345"/>
    <n v="495"/>
    <n v="0"/>
  </r>
  <r>
    <x v="0"/>
    <x v="0"/>
    <x v="0"/>
    <x v="0"/>
    <x v="0"/>
    <x v="1"/>
    <x v="0"/>
    <x v="29"/>
    <n v="110"/>
    <n v="565"/>
    <n v="496"/>
    <n v="62150"/>
    <n v="54560"/>
    <n v="565"/>
    <n v="62150"/>
    <n v="0"/>
    <n v="864"/>
    <n v="95040"/>
    <n v="0.65393518518518523"/>
    <n v="668"/>
    <n v="-103"/>
    <n v="73480"/>
    <n v="-11330"/>
    <n v="-0.15419161676646709"/>
    <n v="847.5"/>
    <n v="351.5"/>
    <n v="38665"/>
    <n v="0"/>
    <n v="0"/>
    <n v="93225"/>
    <n v="0"/>
  </r>
  <r>
    <x v="0"/>
    <x v="0"/>
    <x v="0"/>
    <x v="0"/>
    <x v="0"/>
    <x v="1"/>
    <x v="0"/>
    <x v="30"/>
    <n v="120"/>
    <n v="16"/>
    <n v="154"/>
    <n v="1920"/>
    <n v="18480"/>
    <n v="16"/>
    <n v="1920"/>
    <n v="0"/>
    <n v="45.72"/>
    <n v="5486.4"/>
    <n v="0.34995625546806652"/>
    <n v="30"/>
    <n v="-14"/>
    <n v="3600"/>
    <n v="-1680"/>
    <n v="-0.46666666666666667"/>
    <n v="24"/>
    <n v="0"/>
    <n v="0"/>
    <n v="130"/>
    <n v="15600"/>
    <n v="2880"/>
    <n v="0"/>
  </r>
  <r>
    <x v="0"/>
    <x v="0"/>
    <x v="0"/>
    <x v="0"/>
    <x v="0"/>
    <x v="1"/>
    <x v="0"/>
    <x v="31"/>
    <n v="140"/>
    <n v="-5"/>
    <n v="160"/>
    <n v="-700"/>
    <n v="22400"/>
    <n v="-5"/>
    <n v="-700"/>
    <n v="0"/>
    <n v="68.31"/>
    <n v="9563.4"/>
    <n v="-7.319572536963842E-2"/>
    <n v="20"/>
    <n v="-25"/>
    <n v="2800"/>
    <n v="-3500"/>
    <n v="-1.25"/>
    <n v="-7.5"/>
    <n v="0"/>
    <n v="0"/>
    <n v="167.5"/>
    <n v="23450"/>
    <n v="-1050"/>
    <n v="0"/>
  </r>
  <r>
    <x v="0"/>
    <x v="0"/>
    <x v="0"/>
    <x v="0"/>
    <x v="0"/>
    <x v="0"/>
    <x v="0"/>
    <x v="32"/>
    <n v="255"/>
    <n v="30"/>
    <n v="78"/>
    <n v="7650"/>
    <n v="19890"/>
    <n v="30"/>
    <n v="7650"/>
    <n v="0"/>
    <n v="0"/>
    <n v="0"/>
    <s v="-"/>
    <n v="49"/>
    <n v="-19"/>
    <n v="12495"/>
    <n v="-4845"/>
    <n v="-0.38775510204081631"/>
    <n v="45"/>
    <n v="0"/>
    <n v="0"/>
    <n v="33"/>
    <n v="8415"/>
    <n v="11475"/>
    <n v="0"/>
  </r>
  <r>
    <x v="0"/>
    <x v="0"/>
    <x v="0"/>
    <x v="0"/>
    <x v="0"/>
    <x v="1"/>
    <x v="0"/>
    <x v="33"/>
    <n v="170"/>
    <n v="29"/>
    <n v="103"/>
    <n v="4930"/>
    <n v="17510"/>
    <n v="29"/>
    <n v="4930"/>
    <n v="0"/>
    <n v="324"/>
    <n v="55080"/>
    <n v="8.9506172839506168E-2"/>
    <n v="44"/>
    <n v="-15"/>
    <n v="7480"/>
    <n v="-2550"/>
    <n v="-0.34090909090909094"/>
    <n v="43.5"/>
    <n v="0"/>
    <n v="0"/>
    <n v="59.5"/>
    <n v="10115"/>
    <n v="7395"/>
    <n v="0"/>
  </r>
  <r>
    <x v="0"/>
    <x v="0"/>
    <x v="0"/>
    <x v="0"/>
    <x v="0"/>
    <x v="0"/>
    <x v="0"/>
    <x v="34"/>
    <n v="680"/>
    <n v="30"/>
    <n v="0"/>
    <n v="20400"/>
    <n v="0"/>
    <n v="30"/>
    <n v="20400"/>
    <n v="0"/>
    <n v="0"/>
    <n v="0"/>
    <s v="-"/>
    <n v="0"/>
    <n v="30"/>
    <n v="0"/>
    <n v="20400"/>
    <s v="-"/>
    <n v="45"/>
    <n v="45"/>
    <n v="30600"/>
    <n v="0"/>
    <n v="0"/>
    <n v="30600"/>
    <n v="0"/>
  </r>
  <r>
    <x v="0"/>
    <x v="0"/>
    <x v="0"/>
    <x v="0"/>
    <x v="0"/>
    <x v="1"/>
    <x v="0"/>
    <x v="35"/>
    <n v="90"/>
    <n v="10"/>
    <n v="81"/>
    <n v="900"/>
    <n v="7290"/>
    <n v="10"/>
    <n v="900"/>
    <n v="0"/>
    <n v="168"/>
    <n v="15120"/>
    <n v="5.9523809523809521E-2"/>
    <n v="15"/>
    <n v="-5"/>
    <n v="1350"/>
    <n v="-450"/>
    <n v="-0.33333333333333337"/>
    <n v="15"/>
    <n v="0"/>
    <n v="0"/>
    <n v="66"/>
    <n v="5940"/>
    <n v="1350"/>
    <n v="0"/>
  </r>
  <r>
    <x v="0"/>
    <x v="0"/>
    <x v="0"/>
    <x v="0"/>
    <x v="0"/>
    <x v="1"/>
    <x v="0"/>
    <x v="36"/>
    <n v="105"/>
    <n v="10"/>
    <n v="60"/>
    <n v="1050"/>
    <n v="6300"/>
    <n v="10"/>
    <n v="1050"/>
    <n v="0"/>
    <n v="96"/>
    <n v="10080"/>
    <n v="0.10416666666666667"/>
    <n v="10"/>
    <n v="0"/>
    <n v="1050"/>
    <n v="0"/>
    <n v="0"/>
    <n v="15"/>
    <n v="0"/>
    <n v="0"/>
    <n v="45"/>
    <n v="4725"/>
    <n v="1575"/>
    <n v="0"/>
  </r>
  <r>
    <x v="0"/>
    <x v="0"/>
    <x v="0"/>
    <x v="0"/>
    <x v="0"/>
    <x v="1"/>
    <x v="0"/>
    <x v="37"/>
    <n v="105"/>
    <n v="5"/>
    <n v="68"/>
    <n v="525"/>
    <n v="7140"/>
    <n v="5"/>
    <n v="525"/>
    <n v="0"/>
    <n v="96"/>
    <n v="10080"/>
    <n v="5.2083333333333336E-2"/>
    <n v="15"/>
    <n v="-10"/>
    <n v="1575"/>
    <n v="-1050"/>
    <n v="-0.66666666666666674"/>
    <n v="7.5"/>
    <n v="0"/>
    <n v="0"/>
    <n v="60.5"/>
    <n v="6352.5"/>
    <n v="787.5"/>
    <n v="0"/>
  </r>
  <r>
    <x v="0"/>
    <x v="0"/>
    <x v="0"/>
    <x v="0"/>
    <x v="0"/>
    <x v="1"/>
    <x v="0"/>
    <x v="38"/>
    <n v="105"/>
    <n v="63"/>
    <n v="47"/>
    <n v="6615"/>
    <n v="4935"/>
    <n v="63"/>
    <n v="6615"/>
    <n v="0"/>
    <n v="144"/>
    <n v="15120"/>
    <n v="0.4375"/>
    <n v="75"/>
    <n v="-12"/>
    <n v="7875"/>
    <n v="-1260"/>
    <n v="-0.16000000000000003"/>
    <n v="94.5"/>
    <n v="47.5"/>
    <n v="4987.5"/>
    <n v="0"/>
    <n v="0"/>
    <n v="9922.5"/>
    <n v="0"/>
  </r>
  <r>
    <x v="0"/>
    <x v="0"/>
    <x v="0"/>
    <x v="0"/>
    <x v="0"/>
    <x v="1"/>
    <x v="0"/>
    <x v="39"/>
    <n v="90"/>
    <n v="0"/>
    <n v="0"/>
    <n v="0"/>
    <n v="0"/>
    <n v="0"/>
    <n v="0"/>
    <n v="0"/>
    <n v="0"/>
    <n v="0"/>
    <s v="-"/>
    <n v="0"/>
    <n v="0"/>
    <n v="0"/>
    <n v="0"/>
    <s v="-"/>
    <n v="0"/>
    <n v="0"/>
    <n v="0"/>
    <n v="0"/>
    <n v="0"/>
    <n v="0"/>
    <n v="0"/>
  </r>
  <r>
    <x v="0"/>
    <x v="0"/>
    <x v="0"/>
    <x v="0"/>
    <x v="0"/>
    <x v="1"/>
    <x v="0"/>
    <x v="40"/>
    <n v="105"/>
    <n v="0"/>
    <n v="0"/>
    <n v="0"/>
    <n v="0"/>
    <n v="0"/>
    <n v="0"/>
    <n v="0"/>
    <n v="0"/>
    <n v="0"/>
    <s v="-"/>
    <n v="0"/>
    <n v="0"/>
    <n v="0"/>
    <n v="0"/>
    <s v="-"/>
    <n v="0"/>
    <n v="0"/>
    <n v="0"/>
    <n v="0"/>
    <n v="0"/>
    <n v="0"/>
    <n v="0"/>
  </r>
  <r>
    <x v="0"/>
    <x v="0"/>
    <x v="0"/>
    <x v="0"/>
    <x v="0"/>
    <x v="1"/>
    <x v="0"/>
    <x v="41"/>
    <n v="120"/>
    <n v="0"/>
    <n v="0"/>
    <n v="0"/>
    <n v="0"/>
    <n v="0"/>
    <n v="0"/>
    <n v="0"/>
    <n v="0"/>
    <n v="0"/>
    <s v="-"/>
    <n v="0"/>
    <n v="0"/>
    <n v="0"/>
    <n v="0"/>
    <s v="-"/>
    <n v="0"/>
    <n v="0"/>
    <n v="0"/>
    <n v="0"/>
    <n v="0"/>
    <n v="0"/>
    <n v="0"/>
  </r>
  <r>
    <x v="0"/>
    <x v="0"/>
    <x v="0"/>
    <x v="0"/>
    <x v="0"/>
    <x v="1"/>
    <x v="0"/>
    <x v="42"/>
    <n v="105"/>
    <n v="10"/>
    <n v="113"/>
    <n v="1050"/>
    <n v="11865"/>
    <n v="10"/>
    <n v="1050"/>
    <n v="0"/>
    <n v="75"/>
    <n v="7875"/>
    <n v="0.13333333333333333"/>
    <n v="15"/>
    <n v="-5"/>
    <n v="1575"/>
    <n v="-525"/>
    <n v="-0.33333333333333337"/>
    <n v="15"/>
    <n v="0"/>
    <n v="0"/>
    <n v="98"/>
    <n v="10290"/>
    <n v="1575"/>
    <n v="0"/>
  </r>
  <r>
    <x v="0"/>
    <x v="0"/>
    <x v="0"/>
    <x v="0"/>
    <x v="0"/>
    <x v="1"/>
    <x v="0"/>
    <x v="43"/>
    <n v="170"/>
    <n v="3"/>
    <n v="28"/>
    <n v="510"/>
    <n v="4760"/>
    <n v="3"/>
    <n v="510"/>
    <n v="0"/>
    <n v="75"/>
    <n v="12750"/>
    <n v="0.04"/>
    <n v="5"/>
    <n v="-2"/>
    <n v="850"/>
    <n v="-340"/>
    <n v="-0.4"/>
    <n v="4.5"/>
    <n v="0"/>
    <n v="0"/>
    <n v="23.5"/>
    <n v="3995"/>
    <n v="765"/>
    <n v="0"/>
  </r>
  <r>
    <x v="0"/>
    <x v="0"/>
    <x v="0"/>
    <x v="0"/>
    <x v="0"/>
    <x v="1"/>
    <x v="0"/>
    <x v="44"/>
    <n v="120"/>
    <n v="65"/>
    <n v="0"/>
    <n v="7800"/>
    <n v="0"/>
    <n v="65"/>
    <n v="7800"/>
    <n v="0"/>
    <n v="81"/>
    <n v="9720"/>
    <n v="0.80246913580246915"/>
    <n v="52"/>
    <n v="13"/>
    <n v="6240"/>
    <n v="1560"/>
    <n v="0.25"/>
    <n v="97.5"/>
    <n v="97.5"/>
    <n v="11700"/>
    <n v="0"/>
    <n v="0"/>
    <n v="11700"/>
    <n v="0"/>
  </r>
  <r>
    <x v="1"/>
    <x v="1"/>
    <x v="1"/>
    <x v="0"/>
    <x v="0"/>
    <x v="1"/>
    <x v="1"/>
    <x v="45"/>
    <n v="54"/>
    <n v="0"/>
    <n v="0"/>
    <n v="0"/>
    <n v="0"/>
    <n v="0"/>
    <n v="0"/>
    <n v="0"/>
    <n v="172.8"/>
    <n v="9331.2000000000007"/>
    <n v="0"/>
    <n v="0"/>
    <n v="0"/>
    <n v="0"/>
    <n v="0"/>
    <s v="-"/>
    <n v="0"/>
    <n v="0"/>
    <n v="0"/>
    <n v="0"/>
    <n v="0"/>
    <n v="0"/>
    <n v="0"/>
  </r>
  <r>
    <x v="1"/>
    <x v="1"/>
    <x v="1"/>
    <x v="0"/>
    <x v="0"/>
    <x v="1"/>
    <x v="1"/>
    <x v="46"/>
    <n v="72"/>
    <n v="0"/>
    <n v="131"/>
    <n v="0"/>
    <n v="9432"/>
    <n v="0"/>
    <n v="0"/>
    <n v="0"/>
    <n v="414.72"/>
    <n v="29859.840000000004"/>
    <n v="0"/>
    <n v="0"/>
    <n v="0"/>
    <n v="0"/>
    <n v="0"/>
    <s v="-"/>
    <n v="0"/>
    <n v="0"/>
    <n v="0"/>
    <n v="131"/>
    <n v="9432"/>
    <n v="0"/>
    <n v="0"/>
  </r>
  <r>
    <x v="1"/>
    <x v="1"/>
    <x v="1"/>
    <x v="0"/>
    <x v="0"/>
    <x v="1"/>
    <x v="1"/>
    <x v="47"/>
    <n v="95"/>
    <n v="0"/>
    <n v="254"/>
    <n v="0"/>
    <n v="24130"/>
    <n v="0"/>
    <n v="0"/>
    <n v="0"/>
    <n v="829.44"/>
    <n v="78796.800000000003"/>
    <n v="0"/>
    <n v="0"/>
    <n v="0"/>
    <n v="0"/>
    <n v="0"/>
    <s v="-"/>
    <n v="0"/>
    <n v="0"/>
    <n v="0"/>
    <n v="254"/>
    <n v="24130"/>
    <n v="0"/>
    <n v="0"/>
  </r>
  <r>
    <x v="1"/>
    <x v="1"/>
    <x v="1"/>
    <x v="0"/>
    <x v="0"/>
    <x v="0"/>
    <x v="1"/>
    <x v="3"/>
    <n v="391"/>
    <n v="0"/>
    <n v="4"/>
    <n v="0"/>
    <n v="1564"/>
    <n v="0"/>
    <n v="0"/>
    <n v="0"/>
    <n v="0"/>
    <n v="0"/>
    <s v="-"/>
    <n v="0"/>
    <n v="0"/>
    <n v="0"/>
    <n v="0"/>
    <s v="-"/>
    <n v="0"/>
    <n v="0"/>
    <n v="0"/>
    <n v="4"/>
    <n v="1564"/>
    <n v="0"/>
    <n v="0"/>
  </r>
  <r>
    <x v="1"/>
    <x v="1"/>
    <x v="1"/>
    <x v="0"/>
    <x v="0"/>
    <x v="0"/>
    <x v="1"/>
    <x v="4"/>
    <n v="616.25"/>
    <n v="0"/>
    <n v="5"/>
    <n v="0"/>
    <n v="3081.25"/>
    <n v="0"/>
    <n v="0"/>
    <n v="0"/>
    <n v="0"/>
    <n v="0"/>
    <s v="-"/>
    <n v="0"/>
    <n v="0"/>
    <n v="0"/>
    <n v="0"/>
    <s v="-"/>
    <n v="0"/>
    <n v="0"/>
    <n v="0"/>
    <n v="5"/>
    <n v="3081.25"/>
    <n v="0"/>
    <n v="0"/>
  </r>
  <r>
    <x v="1"/>
    <x v="1"/>
    <x v="1"/>
    <x v="0"/>
    <x v="0"/>
    <x v="1"/>
    <x v="1"/>
    <x v="5"/>
    <n v="270"/>
    <n v="0"/>
    <n v="397"/>
    <n v="0"/>
    <n v="107190"/>
    <n v="1"/>
    <n v="270"/>
    <n v="-270"/>
    <n v="84"/>
    <n v="22680"/>
    <n v="0"/>
    <n v="-3"/>
    <n v="3"/>
    <n v="-810"/>
    <n v="810"/>
    <n v="-1"/>
    <n v="0"/>
    <n v="0"/>
    <n v="0"/>
    <n v="397"/>
    <n v="107190"/>
    <n v="0"/>
    <n v="0"/>
  </r>
  <r>
    <x v="1"/>
    <x v="1"/>
    <x v="1"/>
    <x v="0"/>
    <x v="0"/>
    <x v="1"/>
    <x v="1"/>
    <x v="6"/>
    <n v="670"/>
    <n v="1"/>
    <n v="164"/>
    <n v="670"/>
    <n v="109880"/>
    <n v="0"/>
    <n v="0"/>
    <n v="670"/>
    <n v="42"/>
    <n v="28140"/>
    <n v="2.3809523809523808E-2"/>
    <n v="2"/>
    <n v="-1"/>
    <n v="1340"/>
    <n v="-670"/>
    <n v="-0.5"/>
    <n v="1.5"/>
    <n v="0"/>
    <n v="0"/>
    <n v="162.5"/>
    <n v="108875"/>
    <n v="1005"/>
    <n v="0"/>
  </r>
  <r>
    <x v="1"/>
    <x v="1"/>
    <x v="1"/>
    <x v="0"/>
    <x v="0"/>
    <x v="1"/>
    <x v="1"/>
    <x v="7"/>
    <n v="58"/>
    <n v="0"/>
    <n v="221"/>
    <n v="0"/>
    <n v="12818"/>
    <n v="0"/>
    <n v="0"/>
    <n v="0"/>
    <n v="83.34"/>
    <n v="4833.72"/>
    <n v="0"/>
    <n v="0"/>
    <n v="0"/>
    <n v="0"/>
    <n v="0"/>
    <s v="-"/>
    <n v="0"/>
    <n v="0"/>
    <n v="0"/>
    <n v="221"/>
    <n v="12818"/>
    <n v="0"/>
    <n v="0"/>
  </r>
  <r>
    <x v="1"/>
    <x v="1"/>
    <x v="1"/>
    <x v="0"/>
    <x v="0"/>
    <x v="1"/>
    <x v="1"/>
    <x v="8"/>
    <n v="56"/>
    <n v="0"/>
    <n v="23"/>
    <n v="0"/>
    <n v="1288"/>
    <n v="0"/>
    <n v="0"/>
    <n v="0"/>
    <n v="80.37"/>
    <n v="4500.72"/>
    <n v="0"/>
    <n v="0"/>
    <n v="0"/>
    <n v="0"/>
    <n v="0"/>
    <s v="-"/>
    <n v="0"/>
    <n v="0"/>
    <n v="0"/>
    <n v="23"/>
    <n v="1288"/>
    <n v="0"/>
    <n v="0"/>
  </r>
  <r>
    <x v="1"/>
    <x v="1"/>
    <x v="1"/>
    <x v="0"/>
    <x v="0"/>
    <x v="1"/>
    <x v="1"/>
    <x v="9"/>
    <n v="110"/>
    <n v="0"/>
    <n v="193"/>
    <n v="0"/>
    <n v="21230"/>
    <n v="0"/>
    <n v="0"/>
    <n v="0"/>
    <n v="54"/>
    <n v="5940"/>
    <n v="0"/>
    <n v="0"/>
    <n v="0"/>
    <n v="0"/>
    <n v="0"/>
    <s v="-"/>
    <n v="0"/>
    <n v="0"/>
    <n v="0"/>
    <n v="193"/>
    <n v="21230"/>
    <n v="0"/>
    <n v="0"/>
  </r>
  <r>
    <x v="1"/>
    <x v="1"/>
    <x v="1"/>
    <x v="0"/>
    <x v="0"/>
    <x v="1"/>
    <x v="1"/>
    <x v="10"/>
    <n v="140"/>
    <n v="24"/>
    <n v="35"/>
    <n v="3360"/>
    <n v="4900"/>
    <n v="20"/>
    <n v="2800"/>
    <n v="560"/>
    <n v="76.8"/>
    <n v="10752"/>
    <n v="0.3125"/>
    <n v="0"/>
    <n v="24"/>
    <n v="0"/>
    <n v="3360"/>
    <s v="-"/>
    <n v="36"/>
    <n v="1"/>
    <n v="140"/>
    <n v="0"/>
    <n v="0"/>
    <n v="5040"/>
    <n v="0"/>
  </r>
  <r>
    <x v="1"/>
    <x v="1"/>
    <x v="1"/>
    <x v="0"/>
    <x v="0"/>
    <x v="1"/>
    <x v="1"/>
    <x v="11"/>
    <n v="199"/>
    <n v="0"/>
    <n v="9"/>
    <n v="0"/>
    <n v="1791"/>
    <n v="0"/>
    <n v="0"/>
    <n v="0"/>
    <n v="57.6"/>
    <n v="11462.4"/>
    <n v="0"/>
    <n v="0"/>
    <n v="0"/>
    <n v="0"/>
    <n v="0"/>
    <s v="-"/>
    <n v="0"/>
    <n v="0"/>
    <n v="0"/>
    <n v="9"/>
    <n v="1791"/>
    <n v="0"/>
    <n v="0"/>
  </r>
  <r>
    <x v="1"/>
    <x v="1"/>
    <x v="1"/>
    <x v="0"/>
    <x v="0"/>
    <x v="0"/>
    <x v="1"/>
    <x v="12"/>
    <n v="170"/>
    <n v="-10"/>
    <n v="85"/>
    <n v="-1700"/>
    <n v="14450"/>
    <n v="-11"/>
    <n v="-1870"/>
    <n v="170"/>
    <n v="0"/>
    <n v="0"/>
    <s v="-"/>
    <n v="0"/>
    <n v="-10"/>
    <n v="0"/>
    <n v="-1700"/>
    <s v="-"/>
    <n v="-15"/>
    <n v="0"/>
    <n v="0"/>
    <n v="100"/>
    <n v="17000"/>
    <n v="-2550"/>
    <n v="0"/>
  </r>
  <r>
    <x v="1"/>
    <x v="1"/>
    <x v="1"/>
    <x v="0"/>
    <x v="0"/>
    <x v="1"/>
    <x v="1"/>
    <x v="13"/>
    <n v="102"/>
    <n v="0"/>
    <n v="127"/>
    <n v="0"/>
    <n v="12954"/>
    <n v="0"/>
    <n v="0"/>
    <n v="0"/>
    <n v="63"/>
    <n v="6426"/>
    <n v="0"/>
    <n v="13"/>
    <n v="-13"/>
    <n v="1326"/>
    <n v="-1326"/>
    <n v="-1"/>
    <n v="0"/>
    <n v="0"/>
    <n v="0"/>
    <n v="127"/>
    <n v="12954"/>
    <n v="0"/>
    <n v="0"/>
  </r>
  <r>
    <x v="1"/>
    <x v="1"/>
    <x v="1"/>
    <x v="0"/>
    <x v="0"/>
    <x v="1"/>
    <x v="1"/>
    <x v="14"/>
    <n v="99"/>
    <n v="3"/>
    <n v="68"/>
    <n v="297"/>
    <n v="6732"/>
    <n v="3"/>
    <n v="297"/>
    <n v="0"/>
    <n v="63"/>
    <n v="6237"/>
    <n v="4.7619047619047616E-2"/>
    <n v="20"/>
    <n v="-17"/>
    <n v="1980"/>
    <n v="-1683"/>
    <n v="-0.85"/>
    <n v="4.5"/>
    <n v="0"/>
    <n v="0"/>
    <n v="63.5"/>
    <n v="6286.5"/>
    <n v="445.5"/>
    <n v="0"/>
  </r>
  <r>
    <x v="1"/>
    <x v="1"/>
    <x v="1"/>
    <x v="0"/>
    <x v="0"/>
    <x v="1"/>
    <x v="1"/>
    <x v="15"/>
    <n v="85"/>
    <n v="0"/>
    <n v="22"/>
    <n v="0"/>
    <n v="1870"/>
    <n v="0"/>
    <n v="0"/>
    <n v="0"/>
    <n v="0"/>
    <n v="0"/>
    <s v="-"/>
    <n v="0"/>
    <n v="0"/>
    <n v="0"/>
    <n v="0"/>
    <s v="-"/>
    <n v="0"/>
    <n v="0"/>
    <n v="0"/>
    <n v="22"/>
    <n v="1870"/>
    <n v="0"/>
    <n v="0"/>
  </r>
  <r>
    <x v="1"/>
    <x v="1"/>
    <x v="1"/>
    <x v="0"/>
    <x v="0"/>
    <x v="1"/>
    <x v="1"/>
    <x v="16"/>
    <n v="85"/>
    <n v="68"/>
    <n v="134"/>
    <n v="5780"/>
    <n v="11390"/>
    <n v="34"/>
    <n v="2890"/>
    <n v="2890"/>
    <n v="96"/>
    <n v="8160"/>
    <n v="0.70833333333333337"/>
    <n v="40"/>
    <n v="28"/>
    <n v="3400"/>
    <n v="2380"/>
    <n v="0.7"/>
    <n v="102"/>
    <n v="0"/>
    <n v="0"/>
    <n v="32"/>
    <n v="2720"/>
    <n v="8670"/>
    <n v="0"/>
  </r>
  <r>
    <x v="1"/>
    <x v="1"/>
    <x v="1"/>
    <x v="0"/>
    <x v="0"/>
    <x v="1"/>
    <x v="1"/>
    <x v="17"/>
    <n v="90"/>
    <n v="0"/>
    <n v="11"/>
    <n v="0"/>
    <n v="990"/>
    <n v="0"/>
    <n v="0"/>
    <n v="0"/>
    <n v="0"/>
    <n v="0"/>
    <s v="-"/>
    <n v="0"/>
    <n v="0"/>
    <n v="0"/>
    <n v="0"/>
    <s v="-"/>
    <n v="0"/>
    <n v="0"/>
    <n v="0"/>
    <n v="11"/>
    <n v="990"/>
    <n v="0"/>
    <n v="0"/>
  </r>
  <r>
    <x v="1"/>
    <x v="1"/>
    <x v="1"/>
    <x v="0"/>
    <x v="0"/>
    <x v="1"/>
    <x v="1"/>
    <x v="18"/>
    <n v="99"/>
    <n v="10"/>
    <n v="327"/>
    <n v="990"/>
    <m/>
    <n v="15"/>
    <n v="1485"/>
    <n v="-495"/>
    <n v="84"/>
    <n v="8316"/>
    <n v="0.11904761904761904"/>
    <n v="13"/>
    <n v="-3"/>
    <n v="1287"/>
    <n v="-297"/>
    <n v="-0.23076923076923073"/>
    <n v="15"/>
    <n v="0"/>
    <n v="0"/>
    <n v="312"/>
    <n v="30888"/>
    <n v="1485"/>
    <m/>
  </r>
  <r>
    <x v="1"/>
    <x v="1"/>
    <x v="1"/>
    <x v="0"/>
    <x v="0"/>
    <x v="1"/>
    <x v="1"/>
    <x v="19"/>
    <n v="105"/>
    <n v="0"/>
    <n v="67"/>
    <n v="0"/>
    <n v="7035"/>
    <n v="0"/>
    <n v="0"/>
    <n v="0"/>
    <n v="0"/>
    <n v="0"/>
    <s v="-"/>
    <n v="6"/>
    <n v="-6"/>
    <n v="630"/>
    <n v="-630"/>
    <n v="-1"/>
    <n v="0"/>
    <n v="0"/>
    <n v="0"/>
    <n v="67"/>
    <n v="7035"/>
    <n v="0"/>
    <n v="0"/>
  </r>
  <r>
    <x v="1"/>
    <x v="1"/>
    <x v="1"/>
    <x v="0"/>
    <x v="0"/>
    <x v="1"/>
    <x v="1"/>
    <x v="20"/>
    <n v="115"/>
    <n v="50"/>
    <n v="0"/>
    <n v="5750"/>
    <n v="0"/>
    <n v="50"/>
    <n v="5750"/>
    <n v="0"/>
    <n v="72"/>
    <n v="8280"/>
    <n v="0.69444444444444442"/>
    <n v="0"/>
    <n v="50"/>
    <n v="0"/>
    <n v="5750"/>
    <s v="-"/>
    <n v="75"/>
    <n v="75"/>
    <n v="8625"/>
    <n v="0"/>
    <n v="0"/>
    <n v="8625"/>
    <n v="0"/>
  </r>
  <r>
    <x v="1"/>
    <x v="1"/>
    <x v="1"/>
    <x v="0"/>
    <x v="0"/>
    <x v="1"/>
    <x v="1"/>
    <x v="21"/>
    <n v="102"/>
    <n v="0"/>
    <n v="1"/>
    <n v="0"/>
    <n v="102"/>
    <n v="0"/>
    <n v="0"/>
    <n v="0"/>
    <n v="316.49250000000001"/>
    <n v="32282.235000000001"/>
    <n v="0"/>
    <n v="0"/>
    <n v="0"/>
    <n v="0"/>
    <n v="0"/>
    <s v="-"/>
    <n v="0"/>
    <n v="0"/>
    <n v="0"/>
    <n v="1"/>
    <n v="102"/>
    <n v="0"/>
    <n v="0"/>
  </r>
  <r>
    <x v="1"/>
    <x v="1"/>
    <x v="1"/>
    <x v="0"/>
    <x v="0"/>
    <x v="0"/>
    <x v="1"/>
    <x v="22"/>
    <n v="299"/>
    <n v="0"/>
    <n v="10"/>
    <n v="0"/>
    <n v="2990"/>
    <n v="0"/>
    <n v="0"/>
    <n v="0"/>
    <n v="0"/>
    <n v="0"/>
    <s v="-"/>
    <n v="0"/>
    <n v="0"/>
    <n v="0"/>
    <n v="0"/>
    <s v="-"/>
    <n v="0"/>
    <n v="0"/>
    <n v="0"/>
    <n v="10"/>
    <n v="2990"/>
    <n v="0"/>
    <n v="0"/>
  </r>
  <r>
    <x v="1"/>
    <x v="1"/>
    <x v="1"/>
    <x v="0"/>
    <x v="0"/>
    <x v="0"/>
    <x v="1"/>
    <x v="23"/>
    <n v="403.75"/>
    <n v="0"/>
    <n v="1"/>
    <n v="0"/>
    <n v="403.75"/>
    <n v="0"/>
    <n v="0"/>
    <n v="0"/>
    <n v="0"/>
    <n v="0"/>
    <s v="-"/>
    <n v="0"/>
    <n v="0"/>
    <n v="0"/>
    <n v="0"/>
    <s v="-"/>
    <n v="0"/>
    <n v="0"/>
    <n v="0"/>
    <n v="1"/>
    <n v="403.75"/>
    <n v="0"/>
    <n v="0"/>
  </r>
  <r>
    <x v="1"/>
    <x v="1"/>
    <x v="1"/>
    <x v="0"/>
    <x v="0"/>
    <x v="1"/>
    <x v="1"/>
    <x v="24"/>
    <n v="102"/>
    <n v="18"/>
    <n v="2"/>
    <n v="1836"/>
    <n v="204"/>
    <n v="18"/>
    <n v="1836"/>
    <n v="0"/>
    <n v="782.44375000000002"/>
    <n v="79809.262499999997"/>
    <n v="2.3004848591352413E-2"/>
    <n v="140"/>
    <n v="-122"/>
    <n v="14280"/>
    <n v="-12444"/>
    <n v="-0.87142857142857144"/>
    <n v="27"/>
    <n v="25"/>
    <n v="2550"/>
    <n v="0"/>
    <n v="0"/>
    <n v="2754"/>
    <n v="0"/>
  </r>
  <r>
    <x v="1"/>
    <x v="1"/>
    <x v="1"/>
    <x v="0"/>
    <x v="0"/>
    <x v="1"/>
    <x v="1"/>
    <x v="25"/>
    <n v="53"/>
    <n v="0"/>
    <n v="186"/>
    <n v="0"/>
    <n v="9858"/>
    <n v="0"/>
    <n v="0"/>
    <n v="0"/>
    <n v="0"/>
    <n v="0"/>
    <s v="-"/>
    <n v="0"/>
    <n v="0"/>
    <n v="0"/>
    <n v="0"/>
    <s v="-"/>
    <n v="0"/>
    <n v="0"/>
    <n v="0"/>
    <n v="186"/>
    <n v="9858"/>
    <n v="0"/>
    <n v="0"/>
  </r>
  <r>
    <x v="1"/>
    <x v="1"/>
    <x v="1"/>
    <x v="0"/>
    <x v="0"/>
    <x v="1"/>
    <x v="1"/>
    <x v="26"/>
    <n v="69"/>
    <n v="0"/>
    <n v="0"/>
    <n v="0"/>
    <n v="0"/>
    <n v="0"/>
    <n v="0"/>
    <n v="0"/>
    <n v="0"/>
    <n v="0"/>
    <s v="-"/>
    <n v="0"/>
    <n v="0"/>
    <n v="0"/>
    <n v="0"/>
    <s v="-"/>
    <n v="0"/>
    <n v="0"/>
    <n v="0"/>
    <n v="0"/>
    <n v="0"/>
    <n v="0"/>
    <n v="0"/>
  </r>
  <r>
    <x v="1"/>
    <x v="1"/>
    <x v="1"/>
    <x v="0"/>
    <x v="0"/>
    <x v="1"/>
    <x v="1"/>
    <x v="27"/>
    <n v="90"/>
    <n v="0"/>
    <n v="0"/>
    <n v="0"/>
    <n v="0"/>
    <n v="0"/>
    <n v="0"/>
    <n v="0"/>
    <n v="0"/>
    <n v="0"/>
    <s v="-"/>
    <n v="0"/>
    <n v="0"/>
    <n v="0"/>
    <n v="0"/>
    <s v="-"/>
    <n v="0"/>
    <n v="0"/>
    <n v="0"/>
    <n v="0"/>
    <n v="0"/>
    <n v="0"/>
    <n v="0"/>
  </r>
  <r>
    <x v="1"/>
    <x v="1"/>
    <x v="1"/>
    <x v="0"/>
    <x v="0"/>
    <x v="1"/>
    <x v="1"/>
    <x v="28"/>
    <n v="110"/>
    <n v="9"/>
    <n v="1"/>
    <n v="990"/>
    <n v="110"/>
    <n v="8"/>
    <n v="880"/>
    <n v="110"/>
    <n v="48"/>
    <n v="5280"/>
    <n v="0.1875"/>
    <n v="8"/>
    <n v="1"/>
    <n v="880"/>
    <n v="110"/>
    <n v="0.125"/>
    <n v="13.5"/>
    <n v="12.5"/>
    <n v="1375"/>
    <n v="0"/>
    <n v="0"/>
    <n v="1485"/>
    <n v="0"/>
  </r>
  <r>
    <x v="1"/>
    <x v="1"/>
    <x v="1"/>
    <x v="0"/>
    <x v="0"/>
    <x v="1"/>
    <x v="1"/>
    <x v="29"/>
    <n v="105"/>
    <n v="260"/>
    <n v="159"/>
    <n v="27300"/>
    <n v="16695"/>
    <n v="151"/>
    <n v="15855"/>
    <n v="11445"/>
    <n v="486"/>
    <n v="51030"/>
    <n v="0.53497942386831276"/>
    <n v="61"/>
    <n v="199"/>
    <n v="6405"/>
    <n v="20895"/>
    <n v="3.2622950819672134"/>
    <n v="390"/>
    <n v="231"/>
    <n v="24255"/>
    <n v="0"/>
    <n v="0"/>
    <n v="40950"/>
    <n v="0"/>
  </r>
  <r>
    <x v="1"/>
    <x v="1"/>
    <x v="1"/>
    <x v="0"/>
    <x v="0"/>
    <x v="1"/>
    <x v="1"/>
    <x v="30"/>
    <n v="120"/>
    <n v="0"/>
    <n v="15"/>
    <n v="0"/>
    <n v="1800"/>
    <n v="0"/>
    <n v="0"/>
    <n v="0"/>
    <n v="54"/>
    <n v="6480"/>
    <n v="0"/>
    <n v="13"/>
    <n v="-13"/>
    <n v="1560"/>
    <n v="-1560"/>
    <n v="-1"/>
    <n v="0"/>
    <n v="0"/>
    <n v="0"/>
    <n v="15"/>
    <n v="1800"/>
    <n v="0"/>
    <n v="0"/>
  </r>
  <r>
    <x v="1"/>
    <x v="1"/>
    <x v="1"/>
    <x v="0"/>
    <x v="0"/>
    <x v="1"/>
    <x v="1"/>
    <x v="31"/>
    <n v="140"/>
    <n v="12"/>
    <n v="125"/>
    <n v="1680"/>
    <n v="17500"/>
    <n v="12"/>
    <n v="1680"/>
    <n v="0"/>
    <n v="75.599999999999994"/>
    <n v="10584"/>
    <n v="0.15873015873015872"/>
    <n v="4"/>
    <n v="8"/>
    <n v="560"/>
    <n v="1120"/>
    <n v="2"/>
    <n v="18"/>
    <n v="0"/>
    <n v="0"/>
    <n v="107"/>
    <n v="14980"/>
    <n v="2520"/>
    <n v="0"/>
  </r>
  <r>
    <x v="1"/>
    <x v="1"/>
    <x v="1"/>
    <x v="0"/>
    <x v="0"/>
    <x v="0"/>
    <x v="1"/>
    <x v="32"/>
    <n v="255"/>
    <n v="0"/>
    <n v="0"/>
    <n v="0"/>
    <n v="0"/>
    <n v="0"/>
    <n v="0"/>
    <n v="0"/>
    <n v="0"/>
    <n v="0"/>
    <s v="-"/>
    <n v="0"/>
    <n v="0"/>
    <n v="0"/>
    <n v="0"/>
    <s v="-"/>
    <n v="0"/>
    <n v="0"/>
    <n v="0"/>
    <n v="0"/>
    <n v="0"/>
    <n v="0"/>
    <n v="0"/>
  </r>
  <r>
    <x v="1"/>
    <x v="1"/>
    <x v="1"/>
    <x v="0"/>
    <x v="0"/>
    <x v="1"/>
    <x v="1"/>
    <x v="33"/>
    <n v="170"/>
    <n v="56"/>
    <n v="161"/>
    <n v="9520"/>
    <n v="27370"/>
    <n v="17"/>
    <n v="2890"/>
    <n v="6630"/>
    <n v="270"/>
    <n v="45900"/>
    <n v="0.2074074074074074"/>
    <n v="47"/>
    <n v="9"/>
    <n v="7990"/>
    <n v="1530"/>
    <n v="0.1914893617021276"/>
    <n v="84"/>
    <n v="0"/>
    <n v="0"/>
    <n v="77"/>
    <n v="13090"/>
    <n v="14280"/>
    <n v="0"/>
  </r>
  <r>
    <x v="1"/>
    <x v="1"/>
    <x v="1"/>
    <x v="0"/>
    <x v="0"/>
    <x v="0"/>
    <x v="1"/>
    <x v="34"/>
    <n v="680"/>
    <n v="0"/>
    <n v="0"/>
    <n v="0"/>
    <n v="0"/>
    <n v="0"/>
    <n v="0"/>
    <n v="0"/>
    <n v="0"/>
    <n v="0"/>
    <s v="-"/>
    <n v="0"/>
    <n v="0"/>
    <n v="0"/>
    <n v="0"/>
    <s v="-"/>
    <n v="0"/>
    <n v="0"/>
    <n v="0"/>
    <n v="0"/>
    <n v="0"/>
    <n v="0"/>
    <n v="0"/>
  </r>
  <r>
    <x v="1"/>
    <x v="1"/>
    <x v="1"/>
    <x v="0"/>
    <x v="0"/>
    <x v="1"/>
    <x v="1"/>
    <x v="35"/>
    <n v="90"/>
    <n v="46"/>
    <n v="33"/>
    <n v="4140"/>
    <n v="2970"/>
    <n v="20"/>
    <n v="1800"/>
    <n v="2340"/>
    <n v="126"/>
    <n v="11340"/>
    <n v="0.36507936507936506"/>
    <n v="0"/>
    <n v="46"/>
    <n v="0"/>
    <n v="4140"/>
    <s v="-"/>
    <n v="69"/>
    <n v="36"/>
    <n v="3240"/>
    <n v="0"/>
    <n v="0"/>
    <n v="6210"/>
    <n v="0"/>
  </r>
  <r>
    <x v="1"/>
    <x v="1"/>
    <x v="1"/>
    <x v="0"/>
    <x v="0"/>
    <x v="1"/>
    <x v="1"/>
    <x v="36"/>
    <n v="105"/>
    <n v="43"/>
    <n v="0"/>
    <n v="4515"/>
    <n v="0"/>
    <n v="17"/>
    <n v="1785"/>
    <n v="2730"/>
    <n v="96"/>
    <n v="10080"/>
    <n v="0.44791666666666669"/>
    <n v="40"/>
    <n v="3"/>
    <n v="4200"/>
    <n v="315"/>
    <n v="7.4999999999999956E-2"/>
    <n v="64.5"/>
    <n v="64.5"/>
    <n v="6772.5"/>
    <n v="0"/>
    <n v="0"/>
    <n v="6772.5"/>
    <n v="0"/>
  </r>
  <r>
    <x v="1"/>
    <x v="1"/>
    <x v="1"/>
    <x v="0"/>
    <x v="0"/>
    <x v="1"/>
    <x v="1"/>
    <x v="37"/>
    <n v="105"/>
    <n v="28"/>
    <n v="64"/>
    <n v="2940"/>
    <n v="6720"/>
    <n v="12"/>
    <n v="1260"/>
    <n v="1680"/>
    <n v="96"/>
    <n v="10080"/>
    <n v="0.29166666666666669"/>
    <n v="0"/>
    <n v="28"/>
    <n v="0"/>
    <n v="2940"/>
    <s v="-"/>
    <n v="42"/>
    <n v="0"/>
    <n v="0"/>
    <n v="22"/>
    <n v="2310"/>
    <n v="4410"/>
    <n v="0"/>
  </r>
  <r>
    <x v="1"/>
    <x v="1"/>
    <x v="1"/>
    <x v="0"/>
    <x v="0"/>
    <x v="1"/>
    <x v="1"/>
    <x v="38"/>
    <n v="105"/>
    <n v="64"/>
    <n v="315"/>
    <n v="6720"/>
    <n v="33075"/>
    <n v="44"/>
    <n v="4620"/>
    <n v="2100"/>
    <n v="144"/>
    <n v="15120"/>
    <n v="0.44444444444444442"/>
    <n v="161"/>
    <n v="-97"/>
    <n v="16905"/>
    <n v="-10185"/>
    <n v="-0.60248447204968947"/>
    <n v="96"/>
    <n v="0"/>
    <n v="0"/>
    <n v="219"/>
    <n v="22995"/>
    <n v="10080"/>
    <n v="0"/>
  </r>
  <r>
    <x v="1"/>
    <x v="1"/>
    <x v="1"/>
    <x v="0"/>
    <x v="0"/>
    <x v="1"/>
    <x v="1"/>
    <x v="39"/>
    <n v="90"/>
    <n v="0"/>
    <n v="0"/>
    <n v="0"/>
    <n v="0"/>
    <n v="0"/>
    <n v="0"/>
    <n v="0"/>
    <n v="0"/>
    <n v="0"/>
    <s v="-"/>
    <n v="0"/>
    <n v="0"/>
    <n v="0"/>
    <n v="0"/>
    <s v="-"/>
    <n v="0"/>
    <n v="0"/>
    <n v="0"/>
    <n v="0"/>
    <n v="0"/>
    <n v="0"/>
    <n v="0"/>
  </r>
  <r>
    <x v="1"/>
    <x v="1"/>
    <x v="1"/>
    <x v="0"/>
    <x v="0"/>
    <x v="1"/>
    <x v="1"/>
    <x v="40"/>
    <n v="105"/>
    <n v="0"/>
    <n v="0"/>
    <n v="0"/>
    <n v="0"/>
    <n v="0"/>
    <n v="0"/>
    <n v="0"/>
    <n v="0"/>
    <n v="0"/>
    <s v="-"/>
    <n v="0"/>
    <n v="0"/>
    <n v="0"/>
    <n v="0"/>
    <s v="-"/>
    <n v="0"/>
    <n v="0"/>
    <n v="0"/>
    <n v="0"/>
    <n v="0"/>
    <n v="0"/>
    <n v="0"/>
  </r>
  <r>
    <x v="1"/>
    <x v="1"/>
    <x v="1"/>
    <x v="0"/>
    <x v="0"/>
    <x v="1"/>
    <x v="1"/>
    <x v="41"/>
    <n v="120"/>
    <n v="0"/>
    <n v="0"/>
    <n v="0"/>
    <n v="0"/>
    <n v="0"/>
    <n v="0"/>
    <n v="0"/>
    <n v="0"/>
    <n v="0"/>
    <s v="-"/>
    <n v="0"/>
    <n v="0"/>
    <n v="0"/>
    <n v="0"/>
    <s v="-"/>
    <n v="0"/>
    <n v="0"/>
    <n v="0"/>
    <n v="0"/>
    <n v="0"/>
    <n v="0"/>
    <n v="0"/>
  </r>
  <r>
    <x v="1"/>
    <x v="1"/>
    <x v="1"/>
    <x v="0"/>
    <x v="0"/>
    <x v="1"/>
    <x v="1"/>
    <x v="42"/>
    <n v="105"/>
    <n v="65"/>
    <n v="81"/>
    <n v="6825"/>
    <n v="8505"/>
    <n v="29"/>
    <n v="3045"/>
    <n v="3780"/>
    <n v="75"/>
    <n v="7875"/>
    <n v="0.8666666666666667"/>
    <n v="3"/>
    <n v="62"/>
    <n v="315"/>
    <n v="6510"/>
    <n v="20.666666666666668"/>
    <n v="97.5"/>
    <n v="16.5"/>
    <n v="1732.5"/>
    <n v="0"/>
    <n v="0"/>
    <n v="10237.5"/>
    <n v="0"/>
  </r>
  <r>
    <x v="1"/>
    <x v="1"/>
    <x v="1"/>
    <x v="0"/>
    <x v="0"/>
    <x v="1"/>
    <x v="1"/>
    <x v="43"/>
    <n v="170"/>
    <n v="33"/>
    <n v="105"/>
    <n v="5610"/>
    <n v="17850"/>
    <n v="20"/>
    <n v="3400"/>
    <n v="2210"/>
    <n v="75"/>
    <n v="12750"/>
    <n v="0.44"/>
    <n v="0"/>
    <n v="33"/>
    <n v="0"/>
    <n v="5610"/>
    <s v="-"/>
    <n v="49.5"/>
    <n v="0"/>
    <n v="0"/>
    <n v="55.5"/>
    <n v="9435"/>
    <n v="8415"/>
    <n v="0"/>
  </r>
  <r>
    <x v="1"/>
    <x v="1"/>
    <x v="1"/>
    <x v="0"/>
    <x v="0"/>
    <x v="1"/>
    <x v="1"/>
    <x v="44"/>
    <n v="102"/>
    <n v="38"/>
    <n v="102"/>
    <n v="3876"/>
    <n v="10404"/>
    <n v="26"/>
    <n v="2652"/>
    <n v="1224"/>
    <n v="81"/>
    <n v="8262"/>
    <n v="0.46913580246913578"/>
    <n v="10"/>
    <n v="28"/>
    <n v="1020"/>
    <n v="2856"/>
    <n v="2.8"/>
    <n v="57"/>
    <n v="0"/>
    <n v="0"/>
    <n v="45"/>
    <n v="4590"/>
    <n v="5814"/>
    <n v="0"/>
  </r>
  <r>
    <x v="2"/>
    <x v="2"/>
    <x v="0"/>
    <x v="0"/>
    <x v="0"/>
    <x v="1"/>
    <x v="2"/>
    <x v="45"/>
    <n v="60"/>
    <n v="0"/>
    <n v="58"/>
    <n v="0"/>
    <n v="3480"/>
    <n v="0"/>
    <n v="0"/>
    <n v="0"/>
    <n v="115.2"/>
    <n v="6912"/>
    <n v="0"/>
    <n v="0"/>
    <n v="0"/>
    <n v="0"/>
    <n v="0"/>
    <s v="-"/>
    <n v="0"/>
    <n v="0"/>
    <n v="0"/>
    <n v="58"/>
    <n v="3480"/>
    <n v="0"/>
    <n v="0"/>
  </r>
  <r>
    <x v="2"/>
    <x v="2"/>
    <x v="0"/>
    <x v="0"/>
    <x v="0"/>
    <x v="1"/>
    <x v="2"/>
    <x v="46"/>
    <n v="80"/>
    <n v="0"/>
    <n v="83"/>
    <n v="0"/>
    <n v="6640"/>
    <n v="0"/>
    <n v="0"/>
    <n v="0"/>
    <n v="322.56"/>
    <n v="25804.799999999999"/>
    <n v="0"/>
    <n v="0"/>
    <n v="0"/>
    <n v="0"/>
    <n v="0"/>
    <s v="-"/>
    <n v="0"/>
    <n v="0"/>
    <n v="0"/>
    <n v="83"/>
    <n v="6640"/>
    <n v="0"/>
    <n v="0"/>
  </r>
  <r>
    <x v="2"/>
    <x v="2"/>
    <x v="0"/>
    <x v="0"/>
    <x v="0"/>
    <x v="1"/>
    <x v="2"/>
    <x v="47"/>
    <n v="105"/>
    <n v="0"/>
    <n v="0"/>
    <n v="0"/>
    <n v="0"/>
    <n v="0"/>
    <n v="0"/>
    <n v="0"/>
    <n v="645.12"/>
    <n v="67737.600000000006"/>
    <n v="0"/>
    <n v="0"/>
    <n v="0"/>
    <n v="0"/>
    <n v="0"/>
    <s v="-"/>
    <n v="0"/>
    <n v="0"/>
    <n v="0"/>
    <n v="0"/>
    <n v="0"/>
    <n v="0"/>
    <n v="0"/>
  </r>
  <r>
    <x v="2"/>
    <x v="2"/>
    <x v="0"/>
    <x v="0"/>
    <x v="0"/>
    <x v="0"/>
    <x v="2"/>
    <x v="3"/>
    <n v="391"/>
    <n v="0"/>
    <n v="0"/>
    <n v="0"/>
    <n v="0"/>
    <n v="0"/>
    <n v="0"/>
    <n v="0"/>
    <n v="0"/>
    <n v="0"/>
    <s v="-"/>
    <n v="0"/>
    <n v="0"/>
    <n v="0"/>
    <n v="0"/>
    <s v="-"/>
    <n v="0"/>
    <n v="0"/>
    <n v="0"/>
    <n v="0"/>
    <n v="0"/>
    <n v="0"/>
    <n v="0"/>
  </r>
  <r>
    <x v="2"/>
    <x v="2"/>
    <x v="0"/>
    <x v="0"/>
    <x v="0"/>
    <x v="0"/>
    <x v="2"/>
    <x v="4"/>
    <n v="616.25"/>
    <n v="0"/>
    <n v="0"/>
    <n v="0"/>
    <n v="0"/>
    <n v="0"/>
    <n v="0"/>
    <n v="0"/>
    <n v="0"/>
    <n v="0"/>
    <s v="-"/>
    <n v="0"/>
    <n v="0"/>
    <n v="0"/>
    <n v="0"/>
    <s v="-"/>
    <n v="0"/>
    <n v="0"/>
    <n v="0"/>
    <n v="0"/>
    <n v="0"/>
    <n v="0"/>
    <n v="0"/>
  </r>
  <r>
    <x v="2"/>
    <x v="2"/>
    <x v="0"/>
    <x v="0"/>
    <x v="0"/>
    <x v="1"/>
    <x v="2"/>
    <x v="5"/>
    <n v="270"/>
    <n v="0"/>
    <n v="67"/>
    <n v="0"/>
    <n v="18090"/>
    <n v="0"/>
    <n v="0"/>
    <n v="0"/>
    <n v="96"/>
    <n v="25920"/>
    <n v="0"/>
    <n v="0"/>
    <n v="0"/>
    <n v="0"/>
    <n v="0"/>
    <s v="-"/>
    <n v="0"/>
    <n v="0"/>
    <n v="0"/>
    <n v="67"/>
    <n v="18090"/>
    <n v="0"/>
    <n v="0"/>
  </r>
  <r>
    <x v="2"/>
    <x v="2"/>
    <x v="0"/>
    <x v="0"/>
    <x v="0"/>
    <x v="1"/>
    <x v="2"/>
    <x v="6"/>
    <n v="670"/>
    <n v="0"/>
    <n v="21"/>
    <n v="0"/>
    <n v="14070"/>
    <n v="0"/>
    <n v="0"/>
    <n v="0"/>
    <n v="48"/>
    <n v="32160"/>
    <n v="0"/>
    <n v="0"/>
    <n v="0"/>
    <n v="0"/>
    <n v="0"/>
    <s v="-"/>
    <n v="0"/>
    <n v="0"/>
    <n v="0"/>
    <n v="21"/>
    <n v="14070"/>
    <n v="0"/>
    <n v="0"/>
  </r>
  <r>
    <x v="2"/>
    <x v="2"/>
    <x v="0"/>
    <x v="0"/>
    <x v="0"/>
    <x v="1"/>
    <x v="2"/>
    <x v="7"/>
    <n v="60"/>
    <n v="0"/>
    <n v="26"/>
    <n v="0"/>
    <n v="1560"/>
    <n v="0"/>
    <n v="0"/>
    <n v="0"/>
    <n v="55.56"/>
    <n v="3333.6000000000004"/>
    <n v="0"/>
    <n v="0"/>
    <n v="0"/>
    <n v="0"/>
    <n v="0"/>
    <s v="-"/>
    <n v="0"/>
    <n v="0"/>
    <n v="0"/>
    <n v="26"/>
    <n v="1560"/>
    <n v="0"/>
    <n v="0"/>
  </r>
  <r>
    <x v="2"/>
    <x v="2"/>
    <x v="0"/>
    <x v="0"/>
    <x v="0"/>
    <x v="1"/>
    <x v="2"/>
    <x v="8"/>
    <n v="56"/>
    <n v="0"/>
    <n v="100"/>
    <n v="0"/>
    <n v="5600"/>
    <n v="0"/>
    <n v="0"/>
    <n v="0"/>
    <n v="53.58"/>
    <n v="3000.48"/>
    <n v="0"/>
    <n v="0"/>
    <n v="0"/>
    <n v="0"/>
    <n v="0"/>
    <s v="-"/>
    <n v="0"/>
    <n v="0"/>
    <n v="0"/>
    <n v="100"/>
    <n v="5600"/>
    <n v="0"/>
    <n v="0"/>
  </r>
  <r>
    <x v="2"/>
    <x v="2"/>
    <x v="0"/>
    <x v="0"/>
    <x v="0"/>
    <x v="1"/>
    <x v="2"/>
    <x v="9"/>
    <n v="110"/>
    <n v="0"/>
    <n v="0"/>
    <n v="0"/>
    <n v="0"/>
    <n v="0"/>
    <n v="0"/>
    <n v="0"/>
    <n v="36"/>
    <n v="3960"/>
    <n v="0"/>
    <n v="0"/>
    <n v="0"/>
    <n v="0"/>
    <n v="0"/>
    <s v="-"/>
    <n v="0"/>
    <n v="0"/>
    <n v="0"/>
    <n v="0"/>
    <n v="0"/>
    <n v="0"/>
    <n v="0"/>
  </r>
  <r>
    <x v="2"/>
    <x v="2"/>
    <x v="0"/>
    <x v="0"/>
    <x v="0"/>
    <x v="1"/>
    <x v="2"/>
    <x v="10"/>
    <n v="140"/>
    <n v="0"/>
    <n v="0"/>
    <n v="0"/>
    <n v="0"/>
    <n v="0"/>
    <n v="0"/>
    <n v="0"/>
    <n v="67.2"/>
    <n v="9408"/>
    <n v="0"/>
    <n v="0"/>
    <n v="0"/>
    <n v="0"/>
    <n v="0"/>
    <s v="-"/>
    <n v="0"/>
    <n v="0"/>
    <n v="0"/>
    <n v="0"/>
    <n v="0"/>
    <n v="0"/>
    <n v="0"/>
  </r>
  <r>
    <x v="2"/>
    <x v="2"/>
    <x v="0"/>
    <x v="0"/>
    <x v="0"/>
    <x v="1"/>
    <x v="2"/>
    <x v="11"/>
    <n v="199"/>
    <n v="0"/>
    <n v="0"/>
    <n v="0"/>
    <n v="0"/>
    <n v="0"/>
    <n v="0"/>
    <n v="0"/>
    <n v="50.4"/>
    <n v="10029.6"/>
    <n v="0"/>
    <n v="0"/>
    <n v="0"/>
    <n v="0"/>
    <n v="0"/>
    <s v="-"/>
    <n v="0"/>
    <n v="0"/>
    <n v="0"/>
    <n v="0"/>
    <n v="0"/>
    <n v="0"/>
    <n v="0"/>
  </r>
  <r>
    <x v="2"/>
    <x v="2"/>
    <x v="0"/>
    <x v="0"/>
    <x v="0"/>
    <x v="0"/>
    <x v="2"/>
    <x v="12"/>
    <n v="170"/>
    <n v="0"/>
    <n v="0"/>
    <n v="0"/>
    <n v="0"/>
    <n v="0"/>
    <n v="0"/>
    <n v="0"/>
    <n v="0"/>
    <n v="0"/>
    <s v="-"/>
    <n v="0"/>
    <n v="0"/>
    <n v="0"/>
    <n v="0"/>
    <s v="-"/>
    <n v="0"/>
    <n v="0"/>
    <n v="0"/>
    <n v="0"/>
    <n v="0"/>
    <n v="0"/>
    <n v="0"/>
  </r>
  <r>
    <x v="2"/>
    <x v="2"/>
    <x v="0"/>
    <x v="0"/>
    <x v="0"/>
    <x v="1"/>
    <x v="2"/>
    <x v="13"/>
    <n v="110"/>
    <n v="0"/>
    <n v="79"/>
    <n v="0"/>
    <n v="8690"/>
    <n v="0"/>
    <n v="0"/>
    <n v="0"/>
    <n v="90"/>
    <n v="9900"/>
    <n v="0"/>
    <n v="0"/>
    <n v="0"/>
    <n v="0"/>
    <n v="0"/>
    <s v="-"/>
    <n v="0"/>
    <n v="0"/>
    <n v="0"/>
    <n v="79"/>
    <n v="8690"/>
    <n v="0"/>
    <n v="0"/>
  </r>
  <r>
    <x v="2"/>
    <x v="2"/>
    <x v="0"/>
    <x v="0"/>
    <x v="0"/>
    <x v="1"/>
    <x v="2"/>
    <x v="14"/>
    <n v="99"/>
    <n v="0"/>
    <n v="108"/>
    <n v="0"/>
    <n v="10692"/>
    <n v="0"/>
    <n v="0"/>
    <n v="0"/>
    <n v="90"/>
    <n v="8910"/>
    <n v="0"/>
    <n v="0"/>
    <n v="0"/>
    <n v="0"/>
    <n v="0"/>
    <s v="-"/>
    <n v="0"/>
    <n v="0"/>
    <n v="0"/>
    <n v="108"/>
    <n v="10692"/>
    <n v="0"/>
    <n v="0"/>
  </r>
  <r>
    <x v="2"/>
    <x v="2"/>
    <x v="0"/>
    <x v="0"/>
    <x v="0"/>
    <x v="1"/>
    <x v="2"/>
    <x v="15"/>
    <n v="85"/>
    <n v="0"/>
    <n v="0"/>
    <n v="0"/>
    <n v="0"/>
    <n v="0"/>
    <n v="0"/>
    <n v="0"/>
    <n v="0"/>
    <n v="0"/>
    <s v="-"/>
    <n v="0"/>
    <n v="0"/>
    <n v="0"/>
    <n v="0"/>
    <s v="-"/>
    <n v="0"/>
    <n v="0"/>
    <n v="0"/>
    <n v="0"/>
    <n v="0"/>
    <n v="0"/>
    <n v="0"/>
  </r>
  <r>
    <x v="2"/>
    <x v="2"/>
    <x v="0"/>
    <x v="0"/>
    <x v="0"/>
    <x v="1"/>
    <x v="2"/>
    <x v="16"/>
    <n v="95"/>
    <n v="0"/>
    <n v="4"/>
    <n v="0"/>
    <n v="380"/>
    <n v="0"/>
    <n v="0"/>
    <n v="0"/>
    <n v="96"/>
    <n v="9120"/>
    <n v="0"/>
    <n v="0"/>
    <n v="0"/>
    <n v="0"/>
    <n v="0"/>
    <s v="-"/>
    <n v="0"/>
    <n v="0"/>
    <n v="0"/>
    <n v="4"/>
    <n v="380"/>
    <n v="0"/>
    <n v="0"/>
  </r>
  <r>
    <x v="2"/>
    <x v="2"/>
    <x v="0"/>
    <x v="0"/>
    <x v="0"/>
    <x v="1"/>
    <x v="2"/>
    <x v="17"/>
    <n v="90"/>
    <n v="0"/>
    <n v="0"/>
    <n v="0"/>
    <n v="0"/>
    <n v="0"/>
    <n v="0"/>
    <n v="0"/>
    <n v="0"/>
    <n v="0"/>
    <s v="-"/>
    <n v="0"/>
    <n v="0"/>
    <n v="0"/>
    <n v="0"/>
    <s v="-"/>
    <n v="0"/>
    <n v="0"/>
    <n v="0"/>
    <n v="0"/>
    <n v="0"/>
    <n v="0"/>
    <n v="0"/>
  </r>
  <r>
    <x v="2"/>
    <x v="2"/>
    <x v="0"/>
    <x v="0"/>
    <x v="0"/>
    <x v="1"/>
    <x v="2"/>
    <x v="18"/>
    <n v="99"/>
    <n v="0"/>
    <n v="60"/>
    <n v="0"/>
    <m/>
    <n v="0"/>
    <n v="0"/>
    <n v="0"/>
    <n v="96"/>
    <n v="9504"/>
    <n v="0"/>
    <n v="0"/>
    <n v="0"/>
    <n v="0"/>
    <n v="0"/>
    <s v="-"/>
    <n v="0"/>
    <n v="0"/>
    <n v="0"/>
    <n v="60"/>
    <n v="5940"/>
    <n v="0"/>
    <m/>
  </r>
  <r>
    <x v="2"/>
    <x v="2"/>
    <x v="0"/>
    <x v="0"/>
    <x v="0"/>
    <x v="1"/>
    <x v="2"/>
    <x v="19"/>
    <n v="105"/>
    <n v="0"/>
    <n v="0"/>
    <n v="0"/>
    <n v="0"/>
    <n v="0"/>
    <n v="0"/>
    <n v="0"/>
    <n v="60"/>
    <n v="6300"/>
    <n v="0"/>
    <n v="0"/>
    <n v="0"/>
    <n v="0"/>
    <n v="0"/>
    <s v="-"/>
    <n v="0"/>
    <n v="0"/>
    <n v="0"/>
    <n v="0"/>
    <n v="0"/>
    <n v="0"/>
    <n v="0"/>
  </r>
  <r>
    <x v="2"/>
    <x v="2"/>
    <x v="0"/>
    <x v="0"/>
    <x v="0"/>
    <x v="1"/>
    <x v="2"/>
    <x v="20"/>
    <n v="115"/>
    <n v="0"/>
    <n v="61"/>
    <n v="0"/>
    <n v="7015"/>
    <n v="0"/>
    <n v="0"/>
    <n v="0"/>
    <n v="60"/>
    <n v="6900"/>
    <n v="0"/>
    <n v="0"/>
    <n v="0"/>
    <n v="0"/>
    <n v="0"/>
    <s v="-"/>
    <n v="0"/>
    <n v="0"/>
    <n v="0"/>
    <n v="61"/>
    <n v="7015"/>
    <n v="0"/>
    <n v="0"/>
  </r>
  <r>
    <x v="2"/>
    <x v="2"/>
    <x v="0"/>
    <x v="0"/>
    <x v="0"/>
    <x v="1"/>
    <x v="2"/>
    <x v="21"/>
    <n v="120"/>
    <n v="0"/>
    <n v="29"/>
    <n v="0"/>
    <n v="3480"/>
    <n v="0"/>
    <n v="0"/>
    <n v="0"/>
    <n v="149.91749999999999"/>
    <n v="17990.099999999999"/>
    <n v="0"/>
    <n v="0"/>
    <n v="0"/>
    <n v="0"/>
    <n v="0"/>
    <s v="-"/>
    <n v="0"/>
    <n v="0"/>
    <n v="0"/>
    <n v="29"/>
    <n v="3480"/>
    <n v="0"/>
    <n v="0"/>
  </r>
  <r>
    <x v="2"/>
    <x v="2"/>
    <x v="0"/>
    <x v="0"/>
    <x v="0"/>
    <x v="0"/>
    <x v="2"/>
    <x v="22"/>
    <n v="299"/>
    <n v="0"/>
    <n v="0"/>
    <n v="0"/>
    <n v="0"/>
    <n v="0"/>
    <n v="0"/>
    <n v="0"/>
    <n v="0"/>
    <n v="0"/>
    <s v="-"/>
    <n v="0"/>
    <n v="0"/>
    <n v="0"/>
    <n v="0"/>
    <s v="-"/>
    <n v="0"/>
    <n v="0"/>
    <n v="0"/>
    <n v="0"/>
    <n v="0"/>
    <n v="0"/>
    <n v="0"/>
  </r>
  <r>
    <x v="2"/>
    <x v="2"/>
    <x v="0"/>
    <x v="0"/>
    <x v="0"/>
    <x v="0"/>
    <x v="2"/>
    <x v="23"/>
    <n v="403.75"/>
    <n v="0"/>
    <n v="0"/>
    <n v="0"/>
    <n v="0"/>
    <n v="0"/>
    <n v="0"/>
    <n v="0"/>
    <n v="0"/>
    <n v="0"/>
    <s v="-"/>
    <n v="0"/>
    <n v="0"/>
    <n v="0"/>
    <n v="0"/>
    <s v="-"/>
    <n v="0"/>
    <n v="0"/>
    <n v="0"/>
    <n v="0"/>
    <n v="0"/>
    <n v="0"/>
    <n v="0"/>
  </r>
  <r>
    <x v="2"/>
    <x v="2"/>
    <x v="0"/>
    <x v="0"/>
    <x v="0"/>
    <x v="1"/>
    <x v="2"/>
    <x v="24"/>
    <n v="105"/>
    <n v="0"/>
    <n v="46"/>
    <n v="0"/>
    <n v="4830"/>
    <n v="0"/>
    <n v="0"/>
    <n v="0"/>
    <n v="370.63125000000002"/>
    <n v="38916.28125"/>
    <n v="0"/>
    <n v="0"/>
    <n v="0"/>
    <n v="0"/>
    <n v="0"/>
    <s v="-"/>
    <n v="0"/>
    <n v="0"/>
    <n v="0"/>
    <n v="46"/>
    <n v="4830"/>
    <n v="0"/>
    <n v="0"/>
  </r>
  <r>
    <x v="2"/>
    <x v="2"/>
    <x v="0"/>
    <x v="0"/>
    <x v="0"/>
    <x v="1"/>
    <x v="2"/>
    <x v="25"/>
    <n v="53"/>
    <n v="0"/>
    <n v="0"/>
    <n v="0"/>
    <n v="0"/>
    <n v="0"/>
    <n v="0"/>
    <n v="0"/>
    <n v="0"/>
    <n v="0"/>
    <s v="-"/>
    <n v="0"/>
    <n v="0"/>
    <n v="0"/>
    <n v="0"/>
    <s v="-"/>
    <n v="0"/>
    <n v="0"/>
    <n v="0"/>
    <n v="0"/>
    <n v="0"/>
    <n v="0"/>
    <n v="0"/>
  </r>
  <r>
    <x v="2"/>
    <x v="2"/>
    <x v="0"/>
    <x v="0"/>
    <x v="0"/>
    <x v="1"/>
    <x v="2"/>
    <x v="26"/>
    <n v="69"/>
    <n v="0"/>
    <n v="0"/>
    <n v="0"/>
    <n v="0"/>
    <n v="0"/>
    <n v="0"/>
    <n v="0"/>
    <n v="0"/>
    <n v="0"/>
    <s v="-"/>
    <n v="0"/>
    <n v="0"/>
    <n v="0"/>
    <n v="0"/>
    <s v="-"/>
    <n v="0"/>
    <n v="0"/>
    <n v="0"/>
    <n v="0"/>
    <n v="0"/>
    <n v="0"/>
    <n v="0"/>
  </r>
  <r>
    <x v="2"/>
    <x v="2"/>
    <x v="0"/>
    <x v="0"/>
    <x v="0"/>
    <x v="1"/>
    <x v="2"/>
    <x v="27"/>
    <n v="90"/>
    <n v="0"/>
    <n v="0"/>
    <n v="0"/>
    <n v="0"/>
    <n v="0"/>
    <n v="0"/>
    <n v="0"/>
    <n v="0"/>
    <n v="0"/>
    <s v="-"/>
    <n v="0"/>
    <n v="0"/>
    <n v="0"/>
    <n v="0"/>
    <s v="-"/>
    <n v="0"/>
    <n v="0"/>
    <n v="0"/>
    <n v="0"/>
    <n v="0"/>
    <n v="0"/>
    <n v="0"/>
  </r>
  <r>
    <x v="2"/>
    <x v="2"/>
    <x v="0"/>
    <x v="0"/>
    <x v="0"/>
    <x v="1"/>
    <x v="2"/>
    <x v="28"/>
    <n v="120"/>
    <n v="0"/>
    <n v="87"/>
    <n v="0"/>
    <n v="10440"/>
    <n v="0"/>
    <n v="0"/>
    <n v="0"/>
    <n v="36"/>
    <n v="4320"/>
    <n v="0"/>
    <n v="0"/>
    <n v="0"/>
    <n v="0"/>
    <n v="0"/>
    <s v="-"/>
    <n v="0"/>
    <n v="0"/>
    <n v="0"/>
    <n v="87"/>
    <n v="10440"/>
    <n v="0"/>
    <n v="0"/>
  </r>
  <r>
    <x v="2"/>
    <x v="2"/>
    <x v="0"/>
    <x v="0"/>
    <x v="0"/>
    <x v="1"/>
    <x v="2"/>
    <x v="29"/>
    <n v="110"/>
    <n v="0"/>
    <n v="11"/>
    <n v="0"/>
    <n v="1210"/>
    <n v="0"/>
    <n v="0"/>
    <n v="0"/>
    <n v="324"/>
    <n v="35640"/>
    <n v="0"/>
    <n v="0"/>
    <n v="0"/>
    <n v="0"/>
    <n v="0"/>
    <s v="-"/>
    <n v="0"/>
    <n v="0"/>
    <n v="0"/>
    <n v="11"/>
    <n v="1210"/>
    <n v="0"/>
    <n v="0"/>
  </r>
  <r>
    <x v="2"/>
    <x v="2"/>
    <x v="0"/>
    <x v="0"/>
    <x v="0"/>
    <x v="1"/>
    <x v="2"/>
    <x v="30"/>
    <n v="120"/>
    <n v="0"/>
    <n v="0"/>
    <n v="0"/>
    <n v="0"/>
    <n v="0"/>
    <n v="0"/>
    <n v="0"/>
    <n v="36"/>
    <n v="4320"/>
    <n v="0"/>
    <n v="0"/>
    <n v="0"/>
    <n v="0"/>
    <n v="0"/>
    <s v="-"/>
    <n v="0"/>
    <n v="0"/>
    <n v="0"/>
    <n v="0"/>
    <n v="0"/>
    <n v="0"/>
    <n v="0"/>
  </r>
  <r>
    <x v="2"/>
    <x v="2"/>
    <x v="0"/>
    <x v="0"/>
    <x v="0"/>
    <x v="1"/>
    <x v="2"/>
    <x v="31"/>
    <n v="150"/>
    <n v="0"/>
    <n v="36"/>
    <n v="0"/>
    <n v="5400"/>
    <n v="0"/>
    <n v="0"/>
    <n v="0"/>
    <n v="50.4"/>
    <n v="7560"/>
    <n v="0"/>
    <n v="0"/>
    <n v="0"/>
    <n v="0"/>
    <n v="0"/>
    <s v="-"/>
    <n v="0"/>
    <n v="0"/>
    <n v="0"/>
    <n v="36"/>
    <n v="5400"/>
    <n v="0"/>
    <n v="0"/>
  </r>
  <r>
    <x v="2"/>
    <x v="2"/>
    <x v="0"/>
    <x v="0"/>
    <x v="0"/>
    <x v="0"/>
    <x v="2"/>
    <x v="32"/>
    <n v="255"/>
    <n v="0"/>
    <n v="0"/>
    <n v="0"/>
    <n v="0"/>
    <n v="0"/>
    <n v="0"/>
    <n v="0"/>
    <n v="0"/>
    <n v="0"/>
    <s v="-"/>
    <n v="0"/>
    <n v="0"/>
    <n v="0"/>
    <n v="0"/>
    <s v="-"/>
    <n v="0"/>
    <n v="0"/>
    <n v="0"/>
    <n v="0"/>
    <n v="0"/>
    <n v="0"/>
    <n v="0"/>
  </r>
  <r>
    <x v="2"/>
    <x v="2"/>
    <x v="0"/>
    <x v="0"/>
    <x v="0"/>
    <x v="1"/>
    <x v="2"/>
    <x v="33"/>
    <n v="180"/>
    <n v="0"/>
    <n v="26"/>
    <n v="0"/>
    <n v="4680"/>
    <n v="0"/>
    <n v="0"/>
    <n v="0"/>
    <n v="240"/>
    <n v="43200"/>
    <n v="0"/>
    <n v="0"/>
    <n v="0"/>
    <n v="0"/>
    <n v="0"/>
    <s v="-"/>
    <n v="0"/>
    <n v="0"/>
    <n v="0"/>
    <n v="26"/>
    <n v="4680"/>
    <n v="0"/>
    <n v="0"/>
  </r>
  <r>
    <x v="2"/>
    <x v="2"/>
    <x v="0"/>
    <x v="0"/>
    <x v="0"/>
    <x v="0"/>
    <x v="2"/>
    <x v="34"/>
    <n v="680"/>
    <n v="0"/>
    <n v="0"/>
    <n v="0"/>
    <n v="0"/>
    <n v="0"/>
    <n v="0"/>
    <n v="0"/>
    <n v="0"/>
    <n v="0"/>
    <s v="-"/>
    <n v="0"/>
    <n v="0"/>
    <n v="0"/>
    <n v="0"/>
    <s v="-"/>
    <n v="0"/>
    <n v="0"/>
    <n v="0"/>
    <n v="0"/>
    <n v="0"/>
    <n v="0"/>
    <n v="0"/>
  </r>
  <r>
    <x v="2"/>
    <x v="2"/>
    <x v="0"/>
    <x v="0"/>
    <x v="0"/>
    <x v="1"/>
    <x v="2"/>
    <x v="35"/>
    <n v="90"/>
    <n v="0"/>
    <n v="50"/>
    <n v="0"/>
    <n v="4500"/>
    <n v="0"/>
    <n v="0"/>
    <n v="0"/>
    <n v="144"/>
    <n v="12960"/>
    <n v="0"/>
    <n v="0"/>
    <n v="0"/>
    <n v="0"/>
    <n v="0"/>
    <s v="-"/>
    <n v="0"/>
    <n v="0"/>
    <n v="0"/>
    <n v="50"/>
    <n v="4500"/>
    <n v="0"/>
    <n v="0"/>
  </r>
  <r>
    <x v="2"/>
    <x v="2"/>
    <x v="0"/>
    <x v="0"/>
    <x v="0"/>
    <x v="1"/>
    <x v="2"/>
    <x v="36"/>
    <n v="110"/>
    <n v="0"/>
    <n v="69"/>
    <n v="0"/>
    <n v="7590"/>
    <n v="0"/>
    <n v="0"/>
    <n v="0"/>
    <n v="96"/>
    <n v="10560"/>
    <n v="0"/>
    <n v="0"/>
    <n v="0"/>
    <n v="0"/>
    <n v="0"/>
    <s v="-"/>
    <n v="0"/>
    <n v="0"/>
    <n v="0"/>
    <n v="69"/>
    <n v="7590"/>
    <n v="0"/>
    <n v="0"/>
  </r>
  <r>
    <x v="2"/>
    <x v="2"/>
    <x v="0"/>
    <x v="0"/>
    <x v="0"/>
    <x v="1"/>
    <x v="2"/>
    <x v="37"/>
    <n v="110"/>
    <n v="0"/>
    <n v="38"/>
    <n v="0"/>
    <n v="4180"/>
    <n v="0"/>
    <n v="0"/>
    <n v="0"/>
    <n v="96"/>
    <n v="10560"/>
    <n v="0"/>
    <n v="0"/>
    <n v="0"/>
    <n v="0"/>
    <n v="0"/>
    <s v="-"/>
    <n v="0"/>
    <n v="0"/>
    <n v="0"/>
    <n v="38"/>
    <n v="4180"/>
    <n v="0"/>
    <n v="0"/>
  </r>
  <r>
    <x v="2"/>
    <x v="2"/>
    <x v="0"/>
    <x v="0"/>
    <x v="0"/>
    <x v="1"/>
    <x v="2"/>
    <x v="38"/>
    <n v="105"/>
    <n v="0"/>
    <n v="-6"/>
    <n v="0"/>
    <n v="-630"/>
    <n v="0"/>
    <n v="0"/>
    <n v="0"/>
    <n v="144"/>
    <n v="15120"/>
    <n v="0"/>
    <n v="0"/>
    <n v="0"/>
    <n v="0"/>
    <n v="0"/>
    <s v="-"/>
    <n v="0"/>
    <n v="6"/>
    <n v="630"/>
    <n v="0"/>
    <n v="0"/>
    <n v="0"/>
    <n v="0"/>
  </r>
  <r>
    <x v="2"/>
    <x v="2"/>
    <x v="0"/>
    <x v="0"/>
    <x v="0"/>
    <x v="1"/>
    <x v="2"/>
    <x v="39"/>
    <n v="90"/>
    <n v="0"/>
    <n v="0"/>
    <n v="0"/>
    <n v="0"/>
    <n v="0"/>
    <n v="0"/>
    <n v="0"/>
    <n v="0"/>
    <n v="0"/>
    <s v="-"/>
    <n v="0"/>
    <n v="0"/>
    <n v="0"/>
    <n v="0"/>
    <s v="-"/>
    <n v="0"/>
    <n v="0"/>
    <n v="0"/>
    <n v="0"/>
    <n v="0"/>
    <n v="0"/>
    <n v="0"/>
  </r>
  <r>
    <x v="2"/>
    <x v="2"/>
    <x v="0"/>
    <x v="0"/>
    <x v="0"/>
    <x v="1"/>
    <x v="2"/>
    <x v="40"/>
    <n v="105"/>
    <n v="0"/>
    <n v="0"/>
    <n v="0"/>
    <n v="0"/>
    <n v="0"/>
    <n v="0"/>
    <n v="0"/>
    <n v="0"/>
    <n v="0"/>
    <s v="-"/>
    <n v="0"/>
    <n v="0"/>
    <n v="0"/>
    <n v="0"/>
    <s v="-"/>
    <n v="0"/>
    <n v="0"/>
    <n v="0"/>
    <n v="0"/>
    <n v="0"/>
    <n v="0"/>
    <n v="0"/>
  </r>
  <r>
    <x v="2"/>
    <x v="2"/>
    <x v="0"/>
    <x v="0"/>
    <x v="0"/>
    <x v="1"/>
    <x v="2"/>
    <x v="41"/>
    <n v="120"/>
    <n v="0"/>
    <n v="0"/>
    <n v="0"/>
    <n v="0"/>
    <n v="0"/>
    <n v="0"/>
    <n v="0"/>
    <n v="0"/>
    <n v="0"/>
    <s v="-"/>
    <n v="0"/>
    <n v="0"/>
    <n v="0"/>
    <n v="0"/>
    <s v="-"/>
    <n v="0"/>
    <n v="0"/>
    <n v="0"/>
    <n v="0"/>
    <n v="0"/>
    <n v="0"/>
    <n v="0"/>
  </r>
  <r>
    <x v="2"/>
    <x v="2"/>
    <x v="0"/>
    <x v="0"/>
    <x v="0"/>
    <x v="1"/>
    <x v="2"/>
    <x v="38"/>
    <n v="105"/>
    <n v="0"/>
    <n v="80"/>
    <n v="0"/>
    <n v="8400"/>
    <n v="0"/>
    <n v="0"/>
    <n v="0"/>
    <n v="50"/>
    <n v="5250"/>
    <n v="0"/>
    <n v="0"/>
    <n v="0"/>
    <n v="0"/>
    <n v="0"/>
    <s v="-"/>
    <n v="0"/>
    <n v="0"/>
    <n v="0"/>
    <n v="80"/>
    <n v="8400"/>
    <n v="0"/>
    <n v="0"/>
  </r>
  <r>
    <x v="2"/>
    <x v="2"/>
    <x v="0"/>
    <x v="0"/>
    <x v="0"/>
    <x v="1"/>
    <x v="2"/>
    <x v="43"/>
    <n v="170"/>
    <n v="0"/>
    <n v="70"/>
    <n v="0"/>
    <n v="11900"/>
    <n v="0"/>
    <n v="0"/>
    <n v="0"/>
    <n v="50"/>
    <n v="8500"/>
    <n v="0"/>
    <n v="0"/>
    <n v="0"/>
    <n v="0"/>
    <n v="0"/>
    <s v="-"/>
    <n v="0"/>
    <n v="0"/>
    <n v="0"/>
    <n v="70"/>
    <n v="11900"/>
    <n v="0"/>
    <n v="0"/>
  </r>
  <r>
    <x v="2"/>
    <x v="2"/>
    <x v="0"/>
    <x v="0"/>
    <x v="0"/>
    <x v="1"/>
    <x v="2"/>
    <x v="44"/>
    <n v="120"/>
    <n v="0"/>
    <n v="5"/>
    <n v="0"/>
    <n v="600"/>
    <n v="0"/>
    <n v="0"/>
    <n v="0"/>
    <n v="54"/>
    <n v="6480"/>
    <n v="0"/>
    <n v="0"/>
    <n v="0"/>
    <n v="0"/>
    <n v="0"/>
    <s v="-"/>
    <n v="0"/>
    <n v="0"/>
    <n v="0"/>
    <n v="5"/>
    <n v="600"/>
    <n v="0"/>
    <n v="0"/>
  </r>
  <r>
    <x v="3"/>
    <x v="3"/>
    <x v="1"/>
    <x v="0"/>
    <x v="0"/>
    <x v="1"/>
    <x v="1"/>
    <x v="45"/>
    <n v="60"/>
    <n v="30"/>
    <n v="438"/>
    <n v="1800"/>
    <n v="26280"/>
    <n v="30"/>
    <n v="1800"/>
    <n v="0"/>
    <n v="181.6"/>
    <n v="10896"/>
    <n v="0.16519823788546256"/>
    <n v="40"/>
    <n v="-10"/>
    <n v="2400"/>
    <n v="-600"/>
    <n v="-0.25"/>
    <n v="45"/>
    <n v="0"/>
    <n v="0"/>
    <n v="393"/>
    <n v="23580"/>
    <n v="2700"/>
    <n v="13"/>
  </r>
  <r>
    <x v="3"/>
    <x v="3"/>
    <x v="1"/>
    <x v="0"/>
    <x v="0"/>
    <x v="1"/>
    <x v="1"/>
    <x v="46"/>
    <n v="80"/>
    <n v="50"/>
    <n v="418"/>
    <n v="4000"/>
    <n v="33440"/>
    <n v="50"/>
    <n v="4000"/>
    <n v="0"/>
    <n v="825.12"/>
    <n v="66009.600000000006"/>
    <n v="6.0597246461120802E-2"/>
    <n v="55"/>
    <n v="-5"/>
    <n v="4400"/>
    <n v="-400"/>
    <n v="-9.0909090909090939E-2"/>
    <n v="75"/>
    <n v="0"/>
    <n v="0"/>
    <n v="343"/>
    <n v="27440"/>
    <n v="6000"/>
    <n v="14"/>
  </r>
  <r>
    <x v="3"/>
    <x v="3"/>
    <x v="1"/>
    <x v="0"/>
    <x v="0"/>
    <x v="1"/>
    <x v="1"/>
    <x v="47"/>
    <n v="105"/>
    <n v="485"/>
    <n v="347"/>
    <n v="50925"/>
    <n v="36435"/>
    <n v="485"/>
    <n v="50925"/>
    <n v="0"/>
    <n v="1235.43"/>
    <n v="129720.15000000001"/>
    <n v="0.39257586427397745"/>
    <n v="385"/>
    <n v="100"/>
    <n v="40425"/>
    <n v="10500"/>
    <n v="0.25974025974025983"/>
    <n v="727.5"/>
    <n v="380.5"/>
    <n v="39952.5"/>
    <n v="0"/>
    <n v="0"/>
    <n v="76387.5"/>
    <n v="15"/>
  </r>
  <r>
    <x v="3"/>
    <x v="3"/>
    <x v="1"/>
    <x v="0"/>
    <x v="0"/>
    <x v="0"/>
    <x v="1"/>
    <x v="3"/>
    <n v="297.5"/>
    <n v="20"/>
    <n v="116"/>
    <n v="5950"/>
    <n v="34510"/>
    <n v="0"/>
    <n v="0"/>
    <n v="5950"/>
    <n v="125"/>
    <n v="37187.5"/>
    <n v="0.16"/>
    <n v="0"/>
    <n v="20"/>
    <n v="0"/>
    <n v="5950"/>
    <s v="-"/>
    <n v="30"/>
    <n v="0"/>
    <n v="0"/>
    <n v="86"/>
    <n v="25585"/>
    <n v="8925"/>
    <n v="16"/>
  </r>
  <r>
    <x v="3"/>
    <x v="3"/>
    <x v="1"/>
    <x v="0"/>
    <x v="0"/>
    <x v="0"/>
    <x v="1"/>
    <x v="4"/>
    <n v="429.25"/>
    <n v="20"/>
    <n v="127"/>
    <n v="8585"/>
    <n v="54514.75"/>
    <n v="0"/>
    <n v="0"/>
    <n v="8585"/>
    <n v="150"/>
    <n v="64387.5"/>
    <n v="0.13333333333333333"/>
    <n v="-10"/>
    <n v="30"/>
    <n v="-4292.5"/>
    <n v="12877.5"/>
    <n v="-3"/>
    <n v="30"/>
    <n v="0"/>
    <n v="0"/>
    <n v="97"/>
    <n v="41637.25"/>
    <n v="12877.5"/>
    <n v="17"/>
  </r>
  <r>
    <x v="3"/>
    <x v="3"/>
    <x v="1"/>
    <x v="0"/>
    <x v="0"/>
    <x v="1"/>
    <x v="1"/>
    <x v="5"/>
    <n v="270"/>
    <n v="230"/>
    <n v="220"/>
    <n v="62100"/>
    <n v="59400"/>
    <n v="230"/>
    <n v="62100"/>
    <n v="0"/>
    <n v="425.42500000000001"/>
    <n v="114864.75"/>
    <n v="0.54063583475348176"/>
    <n v="437"/>
    <n v="-207"/>
    <n v="117990"/>
    <n v="-55890"/>
    <n v="-0.47368421052631582"/>
    <n v="345"/>
    <n v="125"/>
    <n v="33750"/>
    <n v="0"/>
    <n v="0"/>
    <n v="93150"/>
    <n v="18"/>
  </r>
  <r>
    <x v="3"/>
    <x v="3"/>
    <x v="1"/>
    <x v="0"/>
    <x v="0"/>
    <x v="1"/>
    <x v="1"/>
    <x v="6"/>
    <n v="670"/>
    <n v="18"/>
    <n v="244"/>
    <n v="12060"/>
    <n v="163480"/>
    <n v="18"/>
    <n v="12060"/>
    <n v="0"/>
    <n v="167.73750000000001"/>
    <n v="112384.12500000001"/>
    <n v="0.1073105298457411"/>
    <n v="201"/>
    <n v="-183"/>
    <n v="134670"/>
    <n v="-122610"/>
    <n v="-0.91044776119402981"/>
    <n v="27"/>
    <n v="0"/>
    <n v="0"/>
    <n v="217"/>
    <n v="145390"/>
    <n v="18090"/>
    <n v="19"/>
  </r>
  <r>
    <x v="3"/>
    <x v="3"/>
    <x v="1"/>
    <x v="0"/>
    <x v="0"/>
    <x v="1"/>
    <x v="1"/>
    <x v="7"/>
    <n v="60"/>
    <n v="20"/>
    <n v="334"/>
    <n v="1200"/>
    <n v="20040"/>
    <n v="20"/>
    <n v="1200"/>
    <n v="0"/>
    <n v="113.1"/>
    <n v="6786"/>
    <n v="0.17683465959328029"/>
    <n v="30"/>
    <n v="-10"/>
    <n v="1800"/>
    <n v="-600"/>
    <n v="-0.33333333333333337"/>
    <n v="30"/>
    <n v="0"/>
    <n v="0"/>
    <n v="304"/>
    <n v="18240"/>
    <n v="1800"/>
    <n v="20"/>
  </r>
  <r>
    <x v="3"/>
    <x v="3"/>
    <x v="1"/>
    <x v="0"/>
    <x v="0"/>
    <x v="1"/>
    <x v="1"/>
    <x v="8"/>
    <n v="76"/>
    <n v="31"/>
    <n v="298"/>
    <n v="2356"/>
    <n v="22648"/>
    <n v="31"/>
    <n v="2356"/>
    <n v="0"/>
    <n v="114.426"/>
    <n v="8696.3760000000002"/>
    <n v="0.27091744883155927"/>
    <n v="30"/>
    <n v="1"/>
    <n v="2280"/>
    <n v="76"/>
    <n v="3.3333333333333437E-2"/>
    <n v="46.5"/>
    <n v="0"/>
    <n v="0"/>
    <n v="251.5"/>
    <n v="19114"/>
    <n v="3534"/>
    <n v="21"/>
  </r>
  <r>
    <x v="3"/>
    <x v="3"/>
    <x v="1"/>
    <x v="0"/>
    <x v="0"/>
    <x v="1"/>
    <x v="1"/>
    <x v="9"/>
    <n v="110"/>
    <n v="55"/>
    <n v="571"/>
    <n v="6050"/>
    <n v="62810"/>
    <n v="55"/>
    <n v="6050"/>
    <n v="0"/>
    <n v="95.58"/>
    <n v="10513.8"/>
    <n v="0.57543419125340034"/>
    <n v="30"/>
    <n v="25"/>
    <n v="3300"/>
    <n v="2750"/>
    <n v="0.83333333333333326"/>
    <n v="82.5"/>
    <n v="0"/>
    <n v="0"/>
    <n v="488.5"/>
    <n v="53735"/>
    <n v="9075"/>
    <n v="22"/>
  </r>
  <r>
    <x v="3"/>
    <x v="3"/>
    <x v="1"/>
    <x v="0"/>
    <x v="0"/>
    <x v="1"/>
    <x v="1"/>
    <x v="10"/>
    <n v="140"/>
    <n v="16"/>
    <n v="10"/>
    <n v="2240"/>
    <n v="1400"/>
    <n v="16"/>
    <n v="2240"/>
    <n v="0"/>
    <n v="51.6666666666667"/>
    <n v="7233.3333333333376"/>
    <n v="0.3096774193548385"/>
    <n v="8"/>
    <n v="8"/>
    <n v="1120"/>
    <n v="1120"/>
    <n v="1"/>
    <n v="24"/>
    <n v="14"/>
    <n v="1960"/>
    <n v="0"/>
    <n v="0"/>
    <n v="3360"/>
    <n v="23"/>
  </r>
  <r>
    <x v="3"/>
    <x v="3"/>
    <x v="1"/>
    <x v="0"/>
    <x v="0"/>
    <x v="1"/>
    <x v="1"/>
    <x v="11"/>
    <n v="199"/>
    <n v="0"/>
    <n v="4"/>
    <n v="0"/>
    <n v="796"/>
    <n v="0"/>
    <n v="0"/>
    <n v="0"/>
    <n v="53.8"/>
    <n v="10706.199999999999"/>
    <n v="0"/>
    <n v="0"/>
    <n v="0"/>
    <n v="0"/>
    <n v="0"/>
    <s v="-"/>
    <n v="0"/>
    <n v="0"/>
    <n v="0"/>
    <n v="4"/>
    <n v="796"/>
    <n v="0"/>
    <n v="24"/>
  </r>
  <r>
    <x v="3"/>
    <x v="3"/>
    <x v="1"/>
    <x v="0"/>
    <x v="0"/>
    <x v="0"/>
    <x v="1"/>
    <x v="12"/>
    <n v="170"/>
    <n v="95"/>
    <n v="17"/>
    <n v="16150"/>
    <n v="2890"/>
    <n v="0"/>
    <n v="0"/>
    <n v="16150"/>
    <n v="120"/>
    <n v="20400"/>
    <n v="0.79166666666666663"/>
    <n v="10"/>
    <n v="85"/>
    <n v="1700"/>
    <n v="14450"/>
    <n v="8.5"/>
    <n v="142.5"/>
    <n v="125.5"/>
    <n v="21335"/>
    <n v="0"/>
    <n v="0"/>
    <n v="24225"/>
    <n v="29"/>
  </r>
  <r>
    <x v="3"/>
    <x v="3"/>
    <x v="1"/>
    <x v="0"/>
    <x v="0"/>
    <x v="1"/>
    <x v="1"/>
    <x v="13"/>
    <n v="102"/>
    <n v="5"/>
    <n v="45"/>
    <n v="510"/>
    <n v="4590"/>
    <n v="5"/>
    <n v="510"/>
    <n v="0"/>
    <n v="74.864999999999995"/>
    <n v="7636.23"/>
    <n v="6.678688305616777E-2"/>
    <n v="6"/>
    <n v="-1"/>
    <n v="612"/>
    <n v="-102"/>
    <n v="-0.16666666666666663"/>
    <n v="7.5"/>
    <n v="0"/>
    <n v="0"/>
    <n v="37.5"/>
    <n v="3825"/>
    <n v="765"/>
    <n v="30"/>
  </r>
  <r>
    <x v="3"/>
    <x v="3"/>
    <x v="1"/>
    <x v="0"/>
    <x v="0"/>
    <x v="1"/>
    <x v="1"/>
    <x v="14"/>
    <n v="99"/>
    <n v="10"/>
    <n v="87"/>
    <n v="990"/>
    <n v="8613"/>
    <n v="10"/>
    <n v="990"/>
    <n v="0"/>
    <n v="89.04"/>
    <n v="8814.9600000000009"/>
    <n v="0.1123090745732255"/>
    <n v="35"/>
    <n v="-25"/>
    <n v="3465"/>
    <n v="-2475"/>
    <n v="-0.7142857142857143"/>
    <n v="15"/>
    <n v="0"/>
    <n v="0"/>
    <n v="72"/>
    <n v="7128"/>
    <n v="1485"/>
    <n v="31"/>
  </r>
  <r>
    <x v="3"/>
    <x v="3"/>
    <x v="1"/>
    <x v="0"/>
    <x v="0"/>
    <x v="1"/>
    <x v="1"/>
    <x v="15"/>
    <n v="85"/>
    <n v="0"/>
    <n v="0"/>
    <n v="0"/>
    <n v="0"/>
    <n v="0"/>
    <n v="0"/>
    <n v="0"/>
    <n v="0"/>
    <n v="0"/>
    <s v="-"/>
    <n v="0"/>
    <n v="0"/>
    <n v="0"/>
    <n v="0"/>
    <s v="-"/>
    <n v="0"/>
    <n v="0"/>
    <n v="0"/>
    <n v="0"/>
    <n v="0"/>
    <n v="0"/>
    <n v="32"/>
  </r>
  <r>
    <x v="3"/>
    <x v="3"/>
    <x v="1"/>
    <x v="0"/>
    <x v="0"/>
    <x v="1"/>
    <x v="1"/>
    <x v="16"/>
    <n v="95"/>
    <n v="72"/>
    <n v="2"/>
    <n v="6840"/>
    <n v="190"/>
    <n v="72"/>
    <n v="6840"/>
    <n v="0"/>
    <n v="122.98"/>
    <n v="11683.1"/>
    <n v="0.58546105057732967"/>
    <n v="35"/>
    <n v="37"/>
    <n v="3325"/>
    <n v="3515"/>
    <n v="1.0571428571428569"/>
    <n v="108"/>
    <n v="106"/>
    <n v="10070"/>
    <n v="0"/>
    <n v="0"/>
    <n v="10260"/>
    <n v="0"/>
  </r>
  <r>
    <x v="3"/>
    <x v="3"/>
    <x v="1"/>
    <x v="0"/>
    <x v="0"/>
    <x v="1"/>
    <x v="1"/>
    <x v="17"/>
    <n v="90"/>
    <n v="0"/>
    <n v="0"/>
    <n v="0"/>
    <n v="0"/>
    <n v="0"/>
    <n v="0"/>
    <n v="0"/>
    <n v="0"/>
    <n v="0"/>
    <s v="-"/>
    <n v="0"/>
    <n v="0"/>
    <n v="0"/>
    <n v="0"/>
    <s v="-"/>
    <n v="0"/>
    <n v="0"/>
    <n v="0"/>
    <n v="0"/>
    <n v="0"/>
    <n v="0"/>
    <n v="33"/>
  </r>
  <r>
    <x v="3"/>
    <x v="3"/>
    <x v="1"/>
    <x v="0"/>
    <x v="0"/>
    <x v="1"/>
    <x v="1"/>
    <x v="18"/>
    <n v="99"/>
    <n v="5"/>
    <n v="449"/>
    <n v="495"/>
    <n v="44451"/>
    <n v="5"/>
    <n v="495"/>
    <n v="0"/>
    <n v="252"/>
    <n v="24948"/>
    <n v="1.984126984126984E-2"/>
    <n v="0"/>
    <n v="5"/>
    <n v="0"/>
    <n v="495"/>
    <s v="-"/>
    <n v="7.5"/>
    <n v="0"/>
    <n v="0"/>
    <n v="441.5"/>
    <n v="43708.5"/>
    <n v="742.5"/>
    <n v="33"/>
  </r>
  <r>
    <x v="3"/>
    <x v="3"/>
    <x v="1"/>
    <x v="0"/>
    <x v="0"/>
    <x v="1"/>
    <x v="1"/>
    <x v="19"/>
    <n v="105"/>
    <n v="0"/>
    <n v="70"/>
    <n v="0"/>
    <n v="7350"/>
    <n v="0"/>
    <n v="0"/>
    <n v="0"/>
    <n v="0"/>
    <n v="0"/>
    <s v="-"/>
    <n v="0"/>
    <n v="0"/>
    <n v="0"/>
    <n v="0"/>
    <s v="-"/>
    <n v="0"/>
    <n v="0"/>
    <n v="0"/>
    <n v="70"/>
    <n v="7350"/>
    <n v="0"/>
    <n v="34"/>
  </r>
  <r>
    <x v="3"/>
    <x v="3"/>
    <x v="1"/>
    <x v="0"/>
    <x v="0"/>
    <x v="1"/>
    <x v="1"/>
    <x v="20"/>
    <n v="115"/>
    <n v="93"/>
    <n v="182"/>
    <n v="10695"/>
    <n v="20930"/>
    <n v="93"/>
    <n v="10695"/>
    <n v="0"/>
    <n v="80.459999999999994"/>
    <n v="9252.9"/>
    <n v="1.1558538404175989"/>
    <n v="145"/>
    <n v="-52"/>
    <n v="16675"/>
    <n v="-5980"/>
    <n v="-0.35862068965517246"/>
    <n v="139.5"/>
    <n v="0"/>
    <n v="0"/>
    <n v="42.5"/>
    <n v="4887.5"/>
    <n v="16042.5"/>
    <n v="0"/>
  </r>
  <r>
    <x v="3"/>
    <x v="3"/>
    <x v="1"/>
    <x v="0"/>
    <x v="0"/>
    <x v="1"/>
    <x v="1"/>
    <x v="21"/>
    <n v="102"/>
    <n v="48"/>
    <n v="349"/>
    <n v="4896"/>
    <n v="35598"/>
    <n v="48"/>
    <n v="4896"/>
    <n v="0"/>
    <n v="165.32533333333299"/>
    <n v="16863.183999999965"/>
    <n v="0.2903366291917357"/>
    <n v="87"/>
    <n v="-39"/>
    <n v="8874"/>
    <n v="-3978"/>
    <n v="-0.44827586206896552"/>
    <n v="72"/>
    <n v="0"/>
    <n v="0"/>
    <n v="277"/>
    <n v="28254"/>
    <n v="7344"/>
    <n v="35"/>
  </r>
  <r>
    <x v="3"/>
    <x v="3"/>
    <x v="1"/>
    <x v="0"/>
    <x v="0"/>
    <x v="0"/>
    <x v="1"/>
    <x v="22"/>
    <n v="552.5"/>
    <n v="0"/>
    <n v="112"/>
    <n v="0"/>
    <n v="61880"/>
    <n v="0"/>
    <n v="0"/>
    <n v="0"/>
    <n v="5"/>
    <n v="2762.5"/>
    <n v="0"/>
    <n v="0"/>
    <n v="0"/>
    <n v="0"/>
    <n v="0"/>
    <s v="-"/>
    <n v="0"/>
    <n v="0"/>
    <n v="0"/>
    <n v="112"/>
    <n v="61880"/>
    <n v="0"/>
    <n v="36"/>
  </r>
  <r>
    <x v="3"/>
    <x v="3"/>
    <x v="1"/>
    <x v="0"/>
    <x v="0"/>
    <x v="0"/>
    <x v="1"/>
    <x v="23"/>
    <n v="403.75"/>
    <n v="56"/>
    <n v="35"/>
    <n v="22610"/>
    <n v="14131.25"/>
    <n v="0"/>
    <n v="0"/>
    <n v="22610"/>
    <n v="50"/>
    <n v="20187.5"/>
    <n v="1.1200000000000001"/>
    <n v="0"/>
    <n v="56"/>
    <n v="0"/>
    <n v="22610"/>
    <s v="-"/>
    <n v="84"/>
    <n v="49"/>
    <n v="19783.75"/>
    <n v="0"/>
    <n v="0"/>
    <n v="33915"/>
    <n v="37"/>
  </r>
  <r>
    <x v="3"/>
    <x v="3"/>
    <x v="1"/>
    <x v="0"/>
    <x v="0"/>
    <x v="1"/>
    <x v="1"/>
    <x v="24"/>
    <n v="105"/>
    <n v="1152"/>
    <n v="179"/>
    <n v="120960"/>
    <n v="18795"/>
    <n v="1152"/>
    <n v="120960"/>
    <n v="0"/>
    <n v="1755.23425"/>
    <n v="184299.59625"/>
    <n v="0.65632265322990369"/>
    <n v="993"/>
    <n v="159"/>
    <n v="104265"/>
    <n v="16695"/>
    <n v="0.16012084592145026"/>
    <n v="1728"/>
    <n v="1549"/>
    <n v="162645"/>
    <n v="0"/>
    <n v="0"/>
    <n v="181440"/>
    <n v="38"/>
  </r>
  <r>
    <x v="3"/>
    <x v="3"/>
    <x v="1"/>
    <x v="0"/>
    <x v="0"/>
    <x v="1"/>
    <x v="1"/>
    <x v="25"/>
    <n v="53"/>
    <n v="0"/>
    <n v="0"/>
    <n v="0"/>
    <n v="0"/>
    <n v="0"/>
    <n v="0"/>
    <n v="0"/>
    <n v="0"/>
    <n v="0"/>
    <s v="-"/>
    <n v="0"/>
    <n v="0"/>
    <n v="0"/>
    <n v="0"/>
    <s v="-"/>
    <n v="0"/>
    <n v="0"/>
    <n v="0"/>
    <n v="0"/>
    <n v="0"/>
    <n v="0"/>
    <n v="39"/>
  </r>
  <r>
    <x v="3"/>
    <x v="3"/>
    <x v="1"/>
    <x v="0"/>
    <x v="0"/>
    <x v="1"/>
    <x v="1"/>
    <x v="26"/>
    <n v="69"/>
    <n v="0"/>
    <n v="0"/>
    <n v="0"/>
    <n v="0"/>
    <n v="0"/>
    <n v="0"/>
    <n v="0"/>
    <n v="0"/>
    <n v="0"/>
    <s v="-"/>
    <n v="0"/>
    <n v="0"/>
    <n v="0"/>
    <n v="0"/>
    <s v="-"/>
    <n v="0"/>
    <n v="0"/>
    <n v="0"/>
    <n v="0"/>
    <n v="0"/>
    <n v="0"/>
    <n v="40"/>
  </r>
  <r>
    <x v="3"/>
    <x v="3"/>
    <x v="1"/>
    <x v="0"/>
    <x v="0"/>
    <x v="1"/>
    <x v="1"/>
    <x v="27"/>
    <n v="90"/>
    <n v="0"/>
    <n v="0"/>
    <n v="0"/>
    <n v="0"/>
    <n v="0"/>
    <n v="0"/>
    <n v="0"/>
    <n v="0"/>
    <n v="0"/>
    <s v="-"/>
    <n v="0"/>
    <n v="0"/>
    <n v="0"/>
    <n v="0"/>
    <s v="-"/>
    <n v="0"/>
    <n v="0"/>
    <n v="0"/>
    <n v="0"/>
    <n v="0"/>
    <n v="0"/>
    <n v="41"/>
  </r>
  <r>
    <x v="3"/>
    <x v="3"/>
    <x v="1"/>
    <x v="0"/>
    <x v="0"/>
    <x v="1"/>
    <x v="1"/>
    <x v="28"/>
    <n v="110"/>
    <n v="5"/>
    <n v="214"/>
    <n v="550"/>
    <n v="23540"/>
    <n v="5"/>
    <n v="550"/>
    <n v="0"/>
    <n v="54.4"/>
    <n v="5984"/>
    <n v="9.1911764705882359E-2"/>
    <n v="3"/>
    <n v="2"/>
    <n v="330"/>
    <n v="220"/>
    <n v="0.66666666666666674"/>
    <n v="7.5"/>
    <n v="0"/>
    <n v="0"/>
    <n v="206.5"/>
    <n v="22715"/>
    <n v="825"/>
    <n v="42"/>
  </r>
  <r>
    <x v="3"/>
    <x v="3"/>
    <x v="1"/>
    <x v="0"/>
    <x v="0"/>
    <x v="1"/>
    <x v="1"/>
    <x v="29"/>
    <n v="110"/>
    <n v="890"/>
    <n v="75"/>
    <n v="97900"/>
    <n v="8250"/>
    <n v="890"/>
    <n v="97900"/>
    <n v="0"/>
    <n v="1080"/>
    <n v="118800"/>
    <n v="0.82407407407407407"/>
    <n v="912"/>
    <n v="-22"/>
    <n v="100320"/>
    <n v="-2420"/>
    <n v="-2.4122807017543879E-2"/>
    <n v="1335"/>
    <n v="1260"/>
    <n v="138600"/>
    <n v="0"/>
    <n v="0"/>
    <n v="146850"/>
    <n v="43"/>
  </r>
  <r>
    <x v="3"/>
    <x v="3"/>
    <x v="1"/>
    <x v="0"/>
    <x v="0"/>
    <x v="1"/>
    <x v="1"/>
    <x v="30"/>
    <n v="120"/>
    <n v="5"/>
    <n v="152"/>
    <n v="600"/>
    <n v="18240"/>
    <n v="5"/>
    <n v="600"/>
    <n v="0"/>
    <n v="55.44"/>
    <n v="6652.7999999999993"/>
    <n v="9.0187590187590191E-2"/>
    <n v="0"/>
    <n v="5"/>
    <n v="0"/>
    <n v="600"/>
    <s v="-"/>
    <n v="7.5"/>
    <n v="0"/>
    <n v="0"/>
    <n v="144.5"/>
    <n v="17340"/>
    <n v="900"/>
    <n v="44"/>
  </r>
  <r>
    <x v="3"/>
    <x v="3"/>
    <x v="1"/>
    <x v="0"/>
    <x v="0"/>
    <x v="1"/>
    <x v="1"/>
    <x v="31"/>
    <n v="140"/>
    <n v="4"/>
    <n v="576"/>
    <n v="560"/>
    <n v="80640"/>
    <n v="4"/>
    <n v="560"/>
    <n v="0"/>
    <n v="106.416"/>
    <n v="14898.24"/>
    <n v="3.7588332581566679E-2"/>
    <n v="0"/>
    <n v="4"/>
    <n v="0"/>
    <n v="560"/>
    <s v="-"/>
    <n v="6"/>
    <n v="0"/>
    <n v="0"/>
    <n v="570"/>
    <n v="79800"/>
    <n v="840"/>
    <n v="45"/>
  </r>
  <r>
    <x v="3"/>
    <x v="3"/>
    <x v="1"/>
    <x v="0"/>
    <x v="0"/>
    <x v="0"/>
    <x v="1"/>
    <x v="32"/>
    <n v="255"/>
    <n v="100"/>
    <n v="164"/>
    <n v="25500"/>
    <n v="41820"/>
    <n v="0"/>
    <n v="0"/>
    <n v="25500"/>
    <n v="150"/>
    <n v="38250"/>
    <n v="0.66666666666666663"/>
    <n v="10"/>
    <n v="90"/>
    <n v="2550"/>
    <n v="22950"/>
    <n v="9"/>
    <n v="150"/>
    <n v="0"/>
    <n v="0"/>
    <n v="14"/>
    <n v="3570"/>
    <n v="38250"/>
    <n v="46"/>
  </r>
  <r>
    <x v="3"/>
    <x v="3"/>
    <x v="1"/>
    <x v="0"/>
    <x v="0"/>
    <x v="1"/>
    <x v="1"/>
    <x v="33"/>
    <n v="180"/>
    <n v="77"/>
    <n v="58"/>
    <n v="13860"/>
    <n v="10440"/>
    <n v="77"/>
    <n v="13860"/>
    <n v="0"/>
    <n v="270"/>
    <n v="48600"/>
    <n v="0.28518518518518521"/>
    <n v="88"/>
    <n v="-11"/>
    <n v="15840"/>
    <n v="-1980"/>
    <n v="-0.125"/>
    <n v="115.5"/>
    <n v="57.5"/>
    <n v="10350"/>
    <n v="0"/>
    <n v="0"/>
    <n v="20790"/>
    <n v="47"/>
  </r>
  <r>
    <x v="3"/>
    <x v="3"/>
    <x v="1"/>
    <x v="0"/>
    <x v="0"/>
    <x v="0"/>
    <x v="1"/>
    <x v="34"/>
    <n v="680"/>
    <n v="30"/>
    <n v="44"/>
    <n v="20400"/>
    <n v="29920"/>
    <n v="0"/>
    <n v="0"/>
    <n v="20400"/>
    <n v="125"/>
    <n v="85000"/>
    <n v="0.24"/>
    <n v="2"/>
    <n v="28"/>
    <n v="1360"/>
    <n v="19040"/>
    <n v="14"/>
    <n v="45"/>
    <n v="1"/>
    <n v="680"/>
    <n v="0"/>
    <n v="0"/>
    <n v="30600"/>
    <n v="48"/>
  </r>
  <r>
    <x v="3"/>
    <x v="3"/>
    <x v="1"/>
    <x v="0"/>
    <x v="0"/>
    <x v="1"/>
    <x v="1"/>
    <x v="35"/>
    <n v="90"/>
    <n v="20"/>
    <n v="158"/>
    <n v="1800"/>
    <n v="14220"/>
    <n v="20"/>
    <n v="1800"/>
    <n v="0"/>
    <n v="168"/>
    <n v="15120"/>
    <n v="0.11904761904761904"/>
    <n v="10"/>
    <n v="10"/>
    <n v="900"/>
    <n v="900"/>
    <n v="1"/>
    <n v="30"/>
    <n v="0"/>
    <n v="0"/>
    <n v="128"/>
    <n v="11520"/>
    <n v="2700"/>
    <n v="0"/>
  </r>
  <r>
    <x v="3"/>
    <x v="3"/>
    <x v="1"/>
    <x v="0"/>
    <x v="0"/>
    <x v="1"/>
    <x v="1"/>
    <x v="36"/>
    <n v="105"/>
    <n v="0"/>
    <n v="91"/>
    <n v="0"/>
    <n v="9555"/>
    <n v="0"/>
    <n v="0"/>
    <n v="0"/>
    <n v="96"/>
    <n v="10080"/>
    <n v="0"/>
    <n v="10"/>
    <n v="-10"/>
    <n v="1050"/>
    <n v="-1050"/>
    <n v="-1"/>
    <n v="0"/>
    <n v="0"/>
    <n v="0"/>
    <n v="91"/>
    <n v="9555"/>
    <n v="0"/>
    <n v="0"/>
  </r>
  <r>
    <x v="3"/>
    <x v="3"/>
    <x v="1"/>
    <x v="0"/>
    <x v="0"/>
    <x v="1"/>
    <x v="1"/>
    <x v="37"/>
    <n v="105"/>
    <n v="43"/>
    <n v="0"/>
    <n v="4515"/>
    <n v="0"/>
    <n v="43"/>
    <n v="4515"/>
    <n v="0"/>
    <n v="96"/>
    <n v="10080"/>
    <n v="0.44791666666666669"/>
    <n v="10"/>
    <n v="33"/>
    <n v="1050"/>
    <n v="3465"/>
    <n v="3.3"/>
    <n v="64.5"/>
    <n v="64.5"/>
    <n v="6772.5"/>
    <n v="0"/>
    <n v="0"/>
    <n v="6772.5"/>
    <n v="0"/>
  </r>
  <r>
    <x v="3"/>
    <x v="3"/>
    <x v="1"/>
    <x v="0"/>
    <x v="0"/>
    <x v="1"/>
    <x v="1"/>
    <x v="38"/>
    <n v="105"/>
    <n v="43"/>
    <n v="89"/>
    <n v="4515"/>
    <n v="9345"/>
    <n v="43"/>
    <n v="4515"/>
    <n v="0"/>
    <n v="144"/>
    <n v="15120"/>
    <n v="0.2986111111111111"/>
    <n v="61"/>
    <n v="-18"/>
    <n v="6405"/>
    <n v="-1890"/>
    <n v="-0.29508196721311475"/>
    <n v="64.5"/>
    <n v="0"/>
    <n v="0"/>
    <n v="24.5"/>
    <n v="2572.5"/>
    <n v="6772.5"/>
    <n v="0"/>
  </r>
  <r>
    <x v="3"/>
    <x v="3"/>
    <x v="1"/>
    <x v="0"/>
    <x v="0"/>
    <x v="1"/>
    <x v="1"/>
    <x v="39"/>
    <n v="90"/>
    <n v="40"/>
    <n v="150"/>
    <n v="3600"/>
    <n v="13500"/>
    <n v="40"/>
    <n v="3600"/>
    <n v="0"/>
    <n v="0"/>
    <n v="0"/>
    <s v="-"/>
    <n v="0"/>
    <n v="0"/>
    <n v="0"/>
    <n v="3600"/>
    <s v="-"/>
    <n v="60"/>
    <n v="0"/>
    <n v="0"/>
    <n v="90"/>
    <n v="8100"/>
    <n v="5400"/>
    <n v="0"/>
  </r>
  <r>
    <x v="3"/>
    <x v="3"/>
    <x v="1"/>
    <x v="0"/>
    <x v="0"/>
    <x v="1"/>
    <x v="1"/>
    <x v="40"/>
    <n v="105"/>
    <n v="45"/>
    <n v="145"/>
    <n v="4725"/>
    <n v="15225"/>
    <n v="45"/>
    <n v="4725"/>
    <n v="0"/>
    <n v="0"/>
    <n v="0"/>
    <s v="-"/>
    <n v="0"/>
    <n v="0"/>
    <n v="0"/>
    <n v="4725"/>
    <s v="-"/>
    <n v="67.5"/>
    <n v="0"/>
    <n v="0"/>
    <n v="77.5"/>
    <n v="8137.5"/>
    <n v="7087.5"/>
    <n v="0"/>
  </r>
  <r>
    <x v="3"/>
    <x v="3"/>
    <x v="1"/>
    <x v="0"/>
    <x v="0"/>
    <x v="1"/>
    <x v="1"/>
    <x v="41"/>
    <n v="120"/>
    <n v="30"/>
    <n v="50"/>
    <n v="3600"/>
    <n v="6000"/>
    <n v="30"/>
    <n v="3600"/>
    <n v="0"/>
    <n v="0"/>
    <n v="0"/>
    <s v="-"/>
    <n v="0"/>
    <n v="0"/>
    <n v="0"/>
    <n v="3600"/>
    <s v="-"/>
    <n v="45"/>
    <n v="0"/>
    <n v="0"/>
    <n v="5"/>
    <n v="600"/>
    <n v="5400"/>
    <n v="0"/>
  </r>
  <r>
    <x v="3"/>
    <x v="3"/>
    <x v="1"/>
    <x v="0"/>
    <x v="0"/>
    <x v="1"/>
    <x v="1"/>
    <x v="42"/>
    <n v="105"/>
    <n v="60"/>
    <n v="45"/>
    <n v="6300"/>
    <n v="4725"/>
    <n v="60"/>
    <n v="6300"/>
    <n v="0"/>
    <n v="75"/>
    <n v="7875"/>
    <n v="0.8"/>
    <n v="39"/>
    <n v="21"/>
    <n v="4095"/>
    <n v="2205"/>
    <n v="0.53846153846153855"/>
    <n v="90"/>
    <n v="45"/>
    <n v="4725"/>
    <n v="0"/>
    <n v="0"/>
    <n v="9450"/>
    <n v="0"/>
  </r>
  <r>
    <x v="3"/>
    <x v="3"/>
    <x v="1"/>
    <x v="0"/>
    <x v="0"/>
    <x v="1"/>
    <x v="1"/>
    <x v="43"/>
    <n v="170"/>
    <n v="35"/>
    <n v="91"/>
    <n v="5950"/>
    <n v="15470"/>
    <n v="35"/>
    <n v="5950"/>
    <n v="0"/>
    <n v="75"/>
    <n v="12750"/>
    <n v="0.46666666666666667"/>
    <n v="55"/>
    <n v="-20"/>
    <n v="9350"/>
    <n v="-3400"/>
    <n v="-0.36363636363636365"/>
    <n v="52.5"/>
    <n v="0"/>
    <n v="0"/>
    <n v="38.5"/>
    <n v="6545"/>
    <n v="8925"/>
    <n v="0"/>
  </r>
  <r>
    <x v="3"/>
    <x v="3"/>
    <x v="1"/>
    <x v="0"/>
    <x v="0"/>
    <x v="1"/>
    <x v="1"/>
    <x v="44"/>
    <n v="120"/>
    <n v="59"/>
    <n v="25"/>
    <n v="7080"/>
    <n v="3000"/>
    <n v="59"/>
    <n v="7080"/>
    <n v="0"/>
    <n v="129.6"/>
    <n v="15552"/>
    <n v="0.45524691358024694"/>
    <n v="63"/>
    <n v="-4"/>
    <n v="7560"/>
    <n v="-480"/>
    <n v="-6.3492063492063489E-2"/>
    <n v="88.5"/>
    <n v="63.5"/>
    <n v="7620"/>
    <n v="0"/>
    <n v="0"/>
    <n v="10620"/>
    <n v="49"/>
  </r>
  <r>
    <x v="4"/>
    <x v="4"/>
    <x v="0"/>
    <x v="0"/>
    <x v="0"/>
    <x v="1"/>
    <x v="2"/>
    <x v="45"/>
    <n v="60"/>
    <n v="0"/>
    <n v="159"/>
    <n v="0"/>
    <n v="9540"/>
    <n v="0"/>
    <n v="0"/>
    <n v="0"/>
    <n v="172.8"/>
    <n v="10368"/>
    <n v="0"/>
    <n v="0"/>
    <n v="0"/>
    <n v="0"/>
    <n v="0"/>
    <s v="-"/>
    <n v="0"/>
    <n v="0"/>
    <n v="0"/>
    <n v="159"/>
    <n v="9540"/>
    <n v="0"/>
    <n v="0"/>
  </r>
  <r>
    <x v="4"/>
    <x v="4"/>
    <x v="0"/>
    <x v="0"/>
    <x v="0"/>
    <x v="1"/>
    <x v="2"/>
    <x v="46"/>
    <n v="78"/>
    <n v="0"/>
    <n v="170"/>
    <n v="0"/>
    <n v="13260"/>
    <n v="0"/>
    <n v="0"/>
    <n v="0"/>
    <n v="414.72"/>
    <n v="32348.160000000003"/>
    <n v="0"/>
    <n v="0"/>
    <n v="0"/>
    <n v="0"/>
    <n v="0"/>
    <s v="-"/>
    <n v="0"/>
    <n v="0"/>
    <n v="0"/>
    <n v="170"/>
    <n v="13260"/>
    <n v="0"/>
    <n v="0"/>
  </r>
  <r>
    <x v="4"/>
    <x v="4"/>
    <x v="0"/>
    <x v="0"/>
    <x v="0"/>
    <x v="1"/>
    <x v="2"/>
    <x v="47"/>
    <n v="105"/>
    <n v="30"/>
    <n v="230"/>
    <n v="3150"/>
    <n v="24150"/>
    <n v="30"/>
    <n v="3150"/>
    <n v="0"/>
    <n v="622.08000000000004"/>
    <n v="65318.400000000001"/>
    <n v="4.8225308641975308E-2"/>
    <n v="50"/>
    <n v="-20"/>
    <n v="5250"/>
    <n v="-2100"/>
    <n v="-0.4"/>
    <n v="45"/>
    <n v="0"/>
    <n v="0"/>
    <n v="185"/>
    <n v="19425"/>
    <n v="4725"/>
    <n v="0"/>
  </r>
  <r>
    <x v="4"/>
    <x v="4"/>
    <x v="0"/>
    <x v="0"/>
    <x v="0"/>
    <x v="0"/>
    <x v="2"/>
    <x v="3"/>
    <n v="140"/>
    <n v="0"/>
    <n v="51"/>
    <n v="0"/>
    <n v="7140"/>
    <n v="0"/>
    <n v="0"/>
    <n v="0"/>
    <n v="0"/>
    <n v="0"/>
    <s v="-"/>
    <n v="0"/>
    <n v="0"/>
    <n v="0"/>
    <n v="0"/>
    <s v="-"/>
    <n v="0"/>
    <n v="0"/>
    <n v="0"/>
    <n v="51"/>
    <n v="7140"/>
    <n v="0"/>
    <n v="0"/>
  </r>
  <r>
    <x v="4"/>
    <x v="4"/>
    <x v="0"/>
    <x v="0"/>
    <x v="0"/>
    <x v="0"/>
    <x v="2"/>
    <x v="4"/>
    <n v="170"/>
    <n v="0"/>
    <n v="2"/>
    <n v="0"/>
    <n v="340"/>
    <n v="0"/>
    <n v="0"/>
    <n v="0"/>
    <n v="0"/>
    <n v="0"/>
    <s v="-"/>
    <n v="0"/>
    <n v="0"/>
    <n v="0"/>
    <n v="0"/>
    <s v="-"/>
    <n v="0"/>
    <n v="0"/>
    <n v="0"/>
    <n v="2"/>
    <n v="340"/>
    <n v="0"/>
    <n v="0"/>
  </r>
  <r>
    <x v="4"/>
    <x v="4"/>
    <x v="0"/>
    <x v="0"/>
    <x v="0"/>
    <x v="1"/>
    <x v="2"/>
    <x v="5"/>
    <n v="270"/>
    <n v="2"/>
    <n v="13"/>
    <n v="540"/>
    <n v="3510"/>
    <n v="2"/>
    <n v="540"/>
    <n v="0"/>
    <n v="63"/>
    <n v="17010"/>
    <n v="3.1746031746031744E-2"/>
    <n v="12"/>
    <n v="-10"/>
    <n v="3240"/>
    <n v="-2700"/>
    <n v="-0.83333333333333337"/>
    <n v="3"/>
    <n v="0"/>
    <n v="0"/>
    <n v="10"/>
    <n v="2700"/>
    <n v="810"/>
    <n v="0"/>
  </r>
  <r>
    <x v="4"/>
    <x v="4"/>
    <x v="0"/>
    <x v="0"/>
    <x v="0"/>
    <x v="1"/>
    <x v="2"/>
    <x v="6"/>
    <n v="670"/>
    <n v="8"/>
    <n v="18"/>
    <n v="5360"/>
    <n v="12060"/>
    <n v="8"/>
    <n v="5360"/>
    <n v="0"/>
    <n v="42"/>
    <n v="28140"/>
    <n v="0.19047619047619047"/>
    <n v="4"/>
    <n v="4"/>
    <n v="2680"/>
    <n v="2680"/>
    <n v="1"/>
    <n v="12"/>
    <n v="0"/>
    <n v="0"/>
    <n v="6"/>
    <n v="4020"/>
    <n v="8040"/>
    <n v="0"/>
  </r>
  <r>
    <x v="4"/>
    <x v="4"/>
    <x v="0"/>
    <x v="0"/>
    <x v="0"/>
    <x v="1"/>
    <x v="2"/>
    <x v="7"/>
    <n v="60"/>
    <n v="0"/>
    <n v="137"/>
    <n v="0"/>
    <n v="8220"/>
    <n v="0"/>
    <n v="0"/>
    <n v="0"/>
    <n v="35.549999999999997"/>
    <n v="2133"/>
    <n v="0"/>
    <n v="0"/>
    <n v="0"/>
    <n v="0"/>
    <n v="0"/>
    <s v="-"/>
    <n v="0"/>
    <n v="0"/>
    <n v="0"/>
    <n v="137"/>
    <n v="8220"/>
    <n v="0"/>
    <n v="0"/>
  </r>
  <r>
    <x v="4"/>
    <x v="4"/>
    <x v="0"/>
    <x v="0"/>
    <x v="0"/>
    <x v="1"/>
    <x v="2"/>
    <x v="8"/>
    <n v="78"/>
    <n v="0"/>
    <n v="34"/>
    <n v="0"/>
    <n v="2652"/>
    <n v="0"/>
    <n v="0"/>
    <n v="0"/>
    <n v="32.49"/>
    <n v="2534.2200000000003"/>
    <n v="0"/>
    <n v="0"/>
    <n v="0"/>
    <n v="0"/>
    <n v="0"/>
    <s v="-"/>
    <n v="0"/>
    <n v="0"/>
    <n v="0"/>
    <n v="34"/>
    <n v="2652"/>
    <n v="0"/>
    <n v="0"/>
  </r>
  <r>
    <x v="4"/>
    <x v="4"/>
    <x v="0"/>
    <x v="0"/>
    <x v="0"/>
    <x v="1"/>
    <x v="2"/>
    <x v="9"/>
    <n v="112"/>
    <n v="0"/>
    <n v="41"/>
    <n v="0"/>
    <n v="4592"/>
    <n v="0"/>
    <n v="0"/>
    <n v="0"/>
    <n v="73.17"/>
    <n v="8195.0400000000009"/>
    <n v="0"/>
    <n v="0"/>
    <n v="0"/>
    <n v="0"/>
    <n v="0"/>
    <s v="-"/>
    <n v="0"/>
    <n v="0"/>
    <n v="0"/>
    <n v="41"/>
    <n v="4592"/>
    <n v="0"/>
    <n v="0"/>
  </r>
  <r>
    <x v="4"/>
    <x v="4"/>
    <x v="0"/>
    <x v="0"/>
    <x v="0"/>
    <x v="1"/>
    <x v="2"/>
    <x v="10"/>
    <n v="140"/>
    <n v="0"/>
    <n v="0"/>
    <n v="0"/>
    <n v="0"/>
    <n v="0"/>
    <n v="0"/>
    <n v="0"/>
    <n v="43.92"/>
    <n v="6148.8"/>
    <n v="0"/>
    <n v="0"/>
    <n v="0"/>
    <n v="0"/>
    <n v="0"/>
    <s v="-"/>
    <n v="0"/>
    <n v="0"/>
    <n v="0"/>
    <n v="0"/>
    <n v="0"/>
    <n v="0"/>
    <n v="0"/>
  </r>
  <r>
    <x v="4"/>
    <x v="4"/>
    <x v="0"/>
    <x v="0"/>
    <x v="0"/>
    <x v="1"/>
    <x v="2"/>
    <x v="11"/>
    <n v="199"/>
    <n v="0"/>
    <n v="255"/>
    <n v="0"/>
    <n v="50745"/>
    <n v="0"/>
    <n v="0"/>
    <n v="0"/>
    <n v="43.76"/>
    <n v="8708.24"/>
    <n v="0"/>
    <n v="0"/>
    <n v="0"/>
    <n v="0"/>
    <n v="0"/>
    <s v="-"/>
    <n v="0"/>
    <n v="0"/>
    <n v="0"/>
    <n v="255"/>
    <n v="50745"/>
    <n v="0"/>
    <n v="0"/>
  </r>
  <r>
    <x v="4"/>
    <x v="4"/>
    <x v="0"/>
    <x v="0"/>
    <x v="0"/>
    <x v="0"/>
    <x v="2"/>
    <x v="12"/>
    <n v="187"/>
    <n v="0"/>
    <n v="90"/>
    <n v="0"/>
    <n v="16830"/>
    <n v="0"/>
    <n v="0"/>
    <n v="0"/>
    <n v="0"/>
    <n v="0"/>
    <s v="-"/>
    <n v="0"/>
    <n v="0"/>
    <n v="0"/>
    <n v="0"/>
    <s v="-"/>
    <n v="0"/>
    <n v="0"/>
    <n v="0"/>
    <n v="90"/>
    <n v="16830"/>
    <n v="0"/>
    <n v="0"/>
  </r>
  <r>
    <x v="4"/>
    <x v="4"/>
    <x v="0"/>
    <x v="0"/>
    <x v="0"/>
    <x v="1"/>
    <x v="2"/>
    <x v="13"/>
    <n v="110"/>
    <n v="5"/>
    <n v="50"/>
    <n v="550"/>
    <n v="5500"/>
    <n v="5"/>
    <n v="550"/>
    <n v="0"/>
    <n v="42"/>
    <n v="4620"/>
    <n v="0.11904761904761904"/>
    <n v="10"/>
    <n v="-5"/>
    <n v="1100"/>
    <n v="-550"/>
    <n v="-0.5"/>
    <n v="7.5"/>
    <n v="0"/>
    <n v="0"/>
    <n v="42.5"/>
    <n v="4675"/>
    <n v="825"/>
    <n v="0"/>
  </r>
  <r>
    <x v="4"/>
    <x v="4"/>
    <x v="0"/>
    <x v="0"/>
    <x v="0"/>
    <x v="1"/>
    <x v="2"/>
    <x v="14"/>
    <n v="99"/>
    <n v="0"/>
    <n v="60"/>
    <n v="0"/>
    <n v="5940"/>
    <n v="0"/>
    <n v="0"/>
    <n v="0"/>
    <n v="42"/>
    <n v="4158"/>
    <n v="0"/>
    <n v="7"/>
    <n v="-7"/>
    <n v="693"/>
    <n v="-693"/>
    <n v="-1"/>
    <n v="0"/>
    <n v="0"/>
    <n v="0"/>
    <n v="60"/>
    <n v="5940"/>
    <n v="0"/>
    <n v="0"/>
  </r>
  <r>
    <x v="4"/>
    <x v="4"/>
    <x v="0"/>
    <x v="0"/>
    <x v="0"/>
    <x v="1"/>
    <x v="2"/>
    <x v="15"/>
    <n v="80"/>
    <n v="0"/>
    <n v="48"/>
    <n v="0"/>
    <n v="3840"/>
    <n v="0"/>
    <n v="0"/>
    <n v="0"/>
    <n v="0"/>
    <n v="0"/>
    <s v="-"/>
    <n v="0"/>
    <n v="0"/>
    <n v="0"/>
    <n v="0"/>
    <s v="-"/>
    <n v="0"/>
    <n v="0"/>
    <n v="0"/>
    <n v="48"/>
    <n v="3840"/>
    <n v="0"/>
    <n v="0"/>
  </r>
  <r>
    <x v="4"/>
    <x v="4"/>
    <x v="0"/>
    <x v="0"/>
    <x v="0"/>
    <x v="1"/>
    <x v="2"/>
    <x v="16"/>
    <n v="95"/>
    <n v="0"/>
    <n v="48"/>
    <n v="0"/>
    <n v="4560"/>
    <n v="0"/>
    <n v="0"/>
    <n v="0"/>
    <n v="72"/>
    <n v="6840"/>
    <n v="0"/>
    <n v="0"/>
    <n v="0"/>
    <n v="0"/>
    <n v="0"/>
    <s v="-"/>
    <n v="0"/>
    <n v="0"/>
    <n v="0"/>
    <n v="48"/>
    <n v="4560"/>
    <n v="0"/>
    <n v="0"/>
  </r>
  <r>
    <x v="4"/>
    <x v="4"/>
    <x v="0"/>
    <x v="0"/>
    <x v="0"/>
    <x v="1"/>
    <x v="2"/>
    <x v="17"/>
    <n v="90"/>
    <n v="0"/>
    <n v="96"/>
    <n v="0"/>
    <n v="8640"/>
    <n v="0"/>
    <n v="0"/>
    <n v="0"/>
    <n v="0"/>
    <n v="0"/>
    <s v="-"/>
    <n v="0"/>
    <n v="0"/>
    <n v="0"/>
    <n v="0"/>
    <s v="-"/>
    <n v="0"/>
    <n v="0"/>
    <n v="0"/>
    <n v="96"/>
    <n v="8640"/>
    <n v="0"/>
    <n v="0"/>
  </r>
  <r>
    <x v="4"/>
    <x v="4"/>
    <x v="0"/>
    <x v="0"/>
    <x v="0"/>
    <x v="1"/>
    <x v="2"/>
    <x v="18"/>
    <n v="99"/>
    <n v="0"/>
    <n v="96"/>
    <n v="0"/>
    <n v="9504"/>
    <n v="0"/>
    <n v="0"/>
    <n v="0"/>
    <n v="63"/>
    <n v="6237"/>
    <n v="0"/>
    <n v="0"/>
    <n v="0"/>
    <n v="0"/>
    <n v="0"/>
    <s v="-"/>
    <n v="0"/>
    <n v="0"/>
    <n v="0"/>
    <n v="96"/>
    <n v="9504"/>
    <n v="0"/>
    <m/>
  </r>
  <r>
    <x v="4"/>
    <x v="4"/>
    <x v="0"/>
    <x v="0"/>
    <x v="0"/>
    <x v="1"/>
    <x v="2"/>
    <x v="19"/>
    <n v="105"/>
    <n v="0"/>
    <n v="64"/>
    <n v="0"/>
    <n v="6720"/>
    <n v="0"/>
    <n v="0"/>
    <n v="0"/>
    <n v="0"/>
    <n v="0"/>
    <s v="-"/>
    <n v="13"/>
    <n v="-13"/>
    <n v="1365"/>
    <n v="-1365"/>
    <n v="-1"/>
    <n v="0"/>
    <n v="0"/>
    <n v="0"/>
    <n v="64"/>
    <n v="6720"/>
    <n v="0"/>
    <n v="0"/>
  </r>
  <r>
    <x v="4"/>
    <x v="4"/>
    <x v="0"/>
    <x v="0"/>
    <x v="0"/>
    <x v="1"/>
    <x v="2"/>
    <x v="20"/>
    <n v="115"/>
    <n v="22"/>
    <n v="98"/>
    <n v="2530"/>
    <n v="11270"/>
    <n v="22"/>
    <n v="2530"/>
    <n v="0"/>
    <n v="86.04"/>
    <n v="9894.6"/>
    <n v="0.25569502556950252"/>
    <n v="0"/>
    <n v="22"/>
    <n v="0"/>
    <n v="2530"/>
    <s v="-"/>
    <n v="33"/>
    <n v="0"/>
    <n v="0"/>
    <n v="65"/>
    <n v="7475"/>
    <n v="3795"/>
    <n v="0"/>
  </r>
  <r>
    <x v="4"/>
    <x v="4"/>
    <x v="0"/>
    <x v="0"/>
    <x v="0"/>
    <x v="1"/>
    <x v="2"/>
    <x v="21"/>
    <n v="120"/>
    <n v="4"/>
    <n v="216"/>
    <n v="480"/>
    <n v="25920"/>
    <n v="4"/>
    <n v="480"/>
    <n v="0"/>
    <n v="171"/>
    <n v="20520"/>
    <n v="2.3391812865497075E-2"/>
    <n v="55"/>
    <n v="-51"/>
    <n v="6600"/>
    <n v="-6120"/>
    <n v="-0.92727272727272725"/>
    <n v="6"/>
    <n v="0"/>
    <n v="0"/>
    <n v="210"/>
    <n v="25200"/>
    <n v="720"/>
    <n v="0"/>
  </r>
  <r>
    <x v="4"/>
    <x v="4"/>
    <x v="0"/>
    <x v="0"/>
    <x v="0"/>
    <x v="0"/>
    <x v="2"/>
    <x v="22"/>
    <n v="299"/>
    <n v="0"/>
    <n v="0"/>
    <n v="0"/>
    <n v="0"/>
    <n v="0"/>
    <n v="0"/>
    <n v="0"/>
    <n v="0"/>
    <n v="0"/>
    <s v="-"/>
    <n v="0"/>
    <n v="0"/>
    <n v="0"/>
    <n v="0"/>
    <s v="-"/>
    <n v="0"/>
    <n v="0"/>
    <n v="0"/>
    <n v="0"/>
    <n v="0"/>
    <n v="0"/>
    <n v="0"/>
  </r>
  <r>
    <x v="4"/>
    <x v="4"/>
    <x v="0"/>
    <x v="0"/>
    <x v="0"/>
    <x v="0"/>
    <x v="2"/>
    <x v="23"/>
    <n v="125"/>
    <n v="0"/>
    <n v="0"/>
    <n v="0"/>
    <n v="0"/>
    <n v="0"/>
    <n v="0"/>
    <n v="0"/>
    <n v="0"/>
    <n v="0"/>
    <s v="-"/>
    <n v="0"/>
    <n v="0"/>
    <n v="0"/>
    <n v="0"/>
    <s v="-"/>
    <n v="0"/>
    <n v="0"/>
    <n v="0"/>
    <n v="0"/>
    <n v="0"/>
    <n v="0"/>
    <n v="0"/>
  </r>
  <r>
    <x v="4"/>
    <x v="4"/>
    <x v="0"/>
    <x v="0"/>
    <x v="0"/>
    <x v="1"/>
    <x v="2"/>
    <x v="24"/>
    <n v="105"/>
    <n v="0"/>
    <n v="4"/>
    <n v="0"/>
    <n v="420"/>
    <n v="0"/>
    <n v="0"/>
    <n v="0"/>
    <n v="912"/>
    <n v="95760"/>
    <n v="0"/>
    <n v="496"/>
    <n v="-496"/>
    <n v="52080"/>
    <n v="-52080"/>
    <n v="-1"/>
    <n v="0"/>
    <n v="0"/>
    <n v="0"/>
    <n v="4"/>
    <n v="420"/>
    <n v="0"/>
    <n v="0"/>
  </r>
  <r>
    <x v="4"/>
    <x v="4"/>
    <x v="0"/>
    <x v="0"/>
    <x v="0"/>
    <x v="1"/>
    <x v="2"/>
    <x v="25"/>
    <n v="53"/>
    <n v="190"/>
    <n v="0"/>
    <n v="10070"/>
    <n v="0"/>
    <n v="190"/>
    <n v="10070"/>
    <n v="0"/>
    <n v="0"/>
    <n v="0"/>
    <s v="-"/>
    <n v="0"/>
    <n v="190"/>
    <n v="0"/>
    <n v="10070"/>
    <s v="-"/>
    <n v="285"/>
    <n v="285"/>
    <n v="15105"/>
    <n v="0"/>
    <n v="0"/>
    <n v="15105"/>
    <n v="0"/>
  </r>
  <r>
    <x v="4"/>
    <x v="4"/>
    <x v="0"/>
    <x v="0"/>
    <x v="0"/>
    <x v="1"/>
    <x v="2"/>
    <x v="26"/>
    <n v="69"/>
    <n v="0"/>
    <n v="0"/>
    <n v="0"/>
    <n v="0"/>
    <n v="0"/>
    <n v="0"/>
    <n v="0"/>
    <n v="0"/>
    <n v="0"/>
    <s v="-"/>
    <n v="0"/>
    <n v="0"/>
    <n v="0"/>
    <n v="0"/>
    <s v="-"/>
    <n v="0"/>
    <n v="0"/>
    <n v="0"/>
    <n v="0"/>
    <n v="0"/>
    <n v="0"/>
    <n v="0"/>
  </r>
  <r>
    <x v="4"/>
    <x v="4"/>
    <x v="0"/>
    <x v="0"/>
    <x v="0"/>
    <x v="1"/>
    <x v="2"/>
    <x v="27"/>
    <n v="90"/>
    <n v="0"/>
    <n v="29"/>
    <n v="0"/>
    <n v="2610"/>
    <n v="0"/>
    <n v="0"/>
    <n v="0"/>
    <n v="0"/>
    <n v="0"/>
    <s v="-"/>
    <n v="0"/>
    <n v="0"/>
    <n v="0"/>
    <n v="0"/>
    <s v="-"/>
    <n v="0"/>
    <n v="0"/>
    <n v="0"/>
    <n v="29"/>
    <n v="2610"/>
    <n v="0"/>
    <n v="0"/>
  </r>
  <r>
    <x v="4"/>
    <x v="4"/>
    <x v="0"/>
    <x v="0"/>
    <x v="0"/>
    <x v="1"/>
    <x v="2"/>
    <x v="28"/>
    <n v="110"/>
    <n v="0"/>
    <n v="29"/>
    <n v="0"/>
    <n v="3190"/>
    <n v="0"/>
    <n v="0"/>
    <n v="0"/>
    <n v="48"/>
    <n v="5280"/>
    <n v="0"/>
    <n v="0"/>
    <n v="0"/>
    <n v="0"/>
    <n v="0"/>
    <s v="-"/>
    <n v="0"/>
    <n v="0"/>
    <n v="0"/>
    <n v="29"/>
    <n v="3190"/>
    <n v="0"/>
    <n v="0"/>
  </r>
  <r>
    <x v="4"/>
    <x v="4"/>
    <x v="0"/>
    <x v="0"/>
    <x v="0"/>
    <x v="1"/>
    <x v="2"/>
    <x v="29"/>
    <n v="110"/>
    <n v="112"/>
    <n v="60"/>
    <n v="12320"/>
    <n v="6600"/>
    <n v="112"/>
    <n v="12320"/>
    <n v="0"/>
    <n v="270"/>
    <n v="29700"/>
    <n v="0.4148148148148148"/>
    <n v="70"/>
    <n v="42"/>
    <n v="7700"/>
    <n v="4620"/>
    <n v="0.60000000000000009"/>
    <n v="168"/>
    <n v="108"/>
    <n v="11880"/>
    <n v="0"/>
    <n v="0"/>
    <n v="18480"/>
    <n v="0"/>
  </r>
  <r>
    <x v="4"/>
    <x v="4"/>
    <x v="0"/>
    <x v="0"/>
    <x v="0"/>
    <x v="1"/>
    <x v="2"/>
    <x v="30"/>
    <n v="130"/>
    <n v="11"/>
    <n v="93"/>
    <n v="1430"/>
    <n v="12090"/>
    <n v="11"/>
    <n v="1430"/>
    <n v="0"/>
    <n v="54"/>
    <n v="7020"/>
    <n v="0.20370370370370369"/>
    <n v="1"/>
    <n v="10"/>
    <n v="130"/>
    <n v="1300"/>
    <n v="10"/>
    <n v="16.5"/>
    <n v="0"/>
    <n v="0"/>
    <n v="76.5"/>
    <n v="9945"/>
    <n v="2145"/>
    <n v="0"/>
  </r>
  <r>
    <x v="4"/>
    <x v="4"/>
    <x v="0"/>
    <x v="0"/>
    <x v="0"/>
    <x v="1"/>
    <x v="2"/>
    <x v="31"/>
    <n v="150"/>
    <n v="8"/>
    <n v="105"/>
    <n v="1200"/>
    <n v="15750"/>
    <n v="8"/>
    <n v="1200"/>
    <n v="0"/>
    <n v="54"/>
    <n v="8100"/>
    <n v="0.14814814814814814"/>
    <n v="10"/>
    <n v="-2"/>
    <n v="1500"/>
    <n v="-300"/>
    <n v="-0.19999999999999996"/>
    <n v="12"/>
    <n v="0"/>
    <n v="0"/>
    <n v="93"/>
    <n v="13950"/>
    <n v="1800"/>
    <n v="0"/>
  </r>
  <r>
    <x v="4"/>
    <x v="4"/>
    <x v="0"/>
    <x v="0"/>
    <x v="0"/>
    <x v="0"/>
    <x v="2"/>
    <x v="32"/>
    <n v="255"/>
    <n v="24"/>
    <n v="34"/>
    <n v="6120"/>
    <n v="8670"/>
    <n v="24"/>
    <n v="6120"/>
    <n v="0"/>
    <n v="0"/>
    <n v="0"/>
    <s v="-"/>
    <n v="0"/>
    <n v="24"/>
    <n v="0"/>
    <n v="6120"/>
    <s v="-"/>
    <n v="36"/>
    <n v="2"/>
    <n v="510"/>
    <n v="0"/>
    <n v="0"/>
    <n v="9180"/>
    <n v="0"/>
  </r>
  <r>
    <x v="4"/>
    <x v="4"/>
    <x v="0"/>
    <x v="0"/>
    <x v="0"/>
    <x v="1"/>
    <x v="2"/>
    <x v="33"/>
    <n v="180"/>
    <n v="27"/>
    <n v="31"/>
    <n v="4860"/>
    <n v="5580"/>
    <n v="27"/>
    <n v="4860"/>
    <n v="0"/>
    <n v="270"/>
    <n v="48600"/>
    <n v="0.1"/>
    <n v="27"/>
    <n v="0"/>
    <n v="4860"/>
    <n v="0"/>
    <n v="0"/>
    <n v="40.5"/>
    <n v="9.5"/>
    <n v="1710"/>
    <n v="0"/>
    <n v="0"/>
    <n v="7290"/>
    <n v="0"/>
  </r>
  <r>
    <x v="4"/>
    <x v="4"/>
    <x v="0"/>
    <x v="0"/>
    <x v="0"/>
    <x v="0"/>
    <x v="2"/>
    <x v="34"/>
    <n v="680"/>
    <n v="0"/>
    <n v="97"/>
    <n v="0"/>
    <n v="65960"/>
    <n v="0"/>
    <n v="0"/>
    <n v="0"/>
    <n v="0"/>
    <n v="0"/>
    <s v="-"/>
    <n v="0"/>
    <n v="0"/>
    <n v="0"/>
    <n v="0"/>
    <s v="-"/>
    <n v="0"/>
    <n v="0"/>
    <n v="0"/>
    <n v="97"/>
    <n v="65960"/>
    <n v="0"/>
    <n v="0"/>
  </r>
  <r>
    <x v="4"/>
    <x v="4"/>
    <x v="0"/>
    <x v="0"/>
    <x v="0"/>
    <x v="1"/>
    <x v="2"/>
    <x v="35"/>
    <n v="90"/>
    <n v="0"/>
    <n v="97"/>
    <n v="0"/>
    <n v="8730"/>
    <n v="0"/>
    <n v="0"/>
    <n v="0"/>
    <n v="42"/>
    <n v="3780"/>
    <n v="0"/>
    <n v="13"/>
    <n v="-13"/>
    <n v="1170"/>
    <n v="-1170"/>
    <n v="-1"/>
    <n v="0"/>
    <n v="0"/>
    <n v="0"/>
    <n v="97"/>
    <n v="8730"/>
    <n v="0"/>
    <n v="0"/>
  </r>
  <r>
    <x v="4"/>
    <x v="4"/>
    <x v="0"/>
    <x v="0"/>
    <x v="0"/>
    <x v="1"/>
    <x v="2"/>
    <x v="36"/>
    <n v="110"/>
    <n v="5"/>
    <n v="50"/>
    <n v="550"/>
    <n v="5500"/>
    <n v="5"/>
    <n v="550"/>
    <n v="0"/>
    <n v="48"/>
    <n v="5280"/>
    <n v="0.10416666666666667"/>
    <n v="0"/>
    <n v="5"/>
    <n v="0"/>
    <n v="550"/>
    <s v="-"/>
    <n v="7.5"/>
    <n v="0"/>
    <n v="0"/>
    <n v="42.5"/>
    <n v="4675"/>
    <n v="825"/>
    <n v="0"/>
  </r>
  <r>
    <x v="4"/>
    <x v="4"/>
    <x v="0"/>
    <x v="0"/>
    <x v="0"/>
    <x v="1"/>
    <x v="2"/>
    <x v="37"/>
    <n v="105"/>
    <n v="5"/>
    <n v="89"/>
    <n v="525"/>
    <n v="9345"/>
    <n v="5"/>
    <n v="525"/>
    <n v="0"/>
    <n v="48"/>
    <n v="5040"/>
    <n v="0.10416666666666667"/>
    <n v="0"/>
    <n v="5"/>
    <n v="0"/>
    <n v="525"/>
    <s v="-"/>
    <n v="7.5"/>
    <n v="0"/>
    <n v="0"/>
    <n v="81.5"/>
    <n v="8557.5"/>
    <n v="787.5"/>
    <n v="0"/>
  </r>
  <r>
    <x v="4"/>
    <x v="4"/>
    <x v="0"/>
    <x v="0"/>
    <x v="0"/>
    <x v="1"/>
    <x v="2"/>
    <x v="38"/>
    <n v="105"/>
    <n v="25"/>
    <n v="51"/>
    <n v="2625"/>
    <n v="5355"/>
    <n v="25"/>
    <n v="2625"/>
    <n v="0"/>
    <n v="48"/>
    <n v="5040"/>
    <n v="0.52083333333333337"/>
    <n v="19"/>
    <n v="6"/>
    <n v="1995"/>
    <n v="630"/>
    <n v="0.31578947368421062"/>
    <n v="37.5"/>
    <n v="0"/>
    <n v="0"/>
    <n v="13.5"/>
    <n v="1417.5"/>
    <n v="3937.5"/>
    <n v="0"/>
  </r>
  <r>
    <x v="4"/>
    <x v="4"/>
    <x v="0"/>
    <x v="0"/>
    <x v="0"/>
    <x v="1"/>
    <x v="2"/>
    <x v="39"/>
    <n v="90"/>
    <n v="0"/>
    <n v="0"/>
    <n v="0"/>
    <n v="0"/>
    <n v="0"/>
    <n v="0"/>
    <n v="0"/>
    <n v="0"/>
    <n v="0"/>
    <s v="-"/>
    <n v="0"/>
    <n v="0"/>
    <n v="0"/>
    <n v="0"/>
    <s v="-"/>
    <n v="0"/>
    <n v="0"/>
    <n v="0"/>
    <n v="0"/>
    <n v="0"/>
    <n v="0"/>
    <n v="0"/>
  </r>
  <r>
    <x v="4"/>
    <x v="4"/>
    <x v="0"/>
    <x v="0"/>
    <x v="0"/>
    <x v="1"/>
    <x v="2"/>
    <x v="40"/>
    <n v="105"/>
    <n v="0"/>
    <n v="0"/>
    <n v="0"/>
    <n v="0"/>
    <n v="0"/>
    <n v="0"/>
    <n v="0"/>
    <n v="0"/>
    <n v="0"/>
    <s v="-"/>
    <n v="0"/>
    <n v="0"/>
    <n v="0"/>
    <n v="0"/>
    <s v="-"/>
    <n v="0"/>
    <n v="0"/>
    <n v="0"/>
    <n v="0"/>
    <n v="0"/>
    <n v="0"/>
    <n v="0"/>
  </r>
  <r>
    <x v="4"/>
    <x v="4"/>
    <x v="0"/>
    <x v="0"/>
    <x v="0"/>
    <x v="1"/>
    <x v="2"/>
    <x v="41"/>
    <n v="120"/>
    <n v="0"/>
    <n v="0"/>
    <n v="0"/>
    <n v="0"/>
    <n v="0"/>
    <n v="0"/>
    <n v="0"/>
    <n v="0"/>
    <n v="0"/>
    <s v="-"/>
    <n v="0"/>
    <n v="0"/>
    <n v="0"/>
    <n v="0"/>
    <s v="-"/>
    <n v="0"/>
    <n v="0"/>
    <n v="0"/>
    <n v="0"/>
    <n v="0"/>
    <n v="0"/>
    <n v="0"/>
  </r>
  <r>
    <x v="4"/>
    <x v="4"/>
    <x v="0"/>
    <x v="0"/>
    <x v="0"/>
    <x v="1"/>
    <x v="2"/>
    <x v="42"/>
    <n v="105"/>
    <n v="0"/>
    <n v="74"/>
    <n v="0"/>
    <n v="7770"/>
    <n v="0"/>
    <n v="0"/>
    <n v="0"/>
    <n v="75"/>
    <n v="7875"/>
    <n v="0"/>
    <n v="8"/>
    <n v="-8"/>
    <n v="840"/>
    <n v="-840"/>
    <n v="-1"/>
    <n v="0"/>
    <n v="0"/>
    <n v="0"/>
    <n v="74"/>
    <n v="7770"/>
    <n v="0"/>
    <n v="0"/>
  </r>
  <r>
    <x v="4"/>
    <x v="4"/>
    <x v="0"/>
    <x v="0"/>
    <x v="0"/>
    <x v="1"/>
    <x v="2"/>
    <x v="43"/>
    <n v="170"/>
    <n v="0"/>
    <n v="42"/>
    <n v="0"/>
    <n v="7140"/>
    <n v="0"/>
    <n v="0"/>
    <n v="0"/>
    <n v="75"/>
    <n v="12750"/>
    <n v="0"/>
    <n v="3"/>
    <n v="-3"/>
    <n v="510"/>
    <n v="-510"/>
    <n v="-1"/>
    <n v="0"/>
    <n v="0"/>
    <n v="0"/>
    <n v="42"/>
    <n v="7140"/>
    <n v="0"/>
    <n v="0"/>
  </r>
  <r>
    <x v="4"/>
    <x v="4"/>
    <x v="0"/>
    <x v="0"/>
    <x v="0"/>
    <x v="1"/>
    <x v="2"/>
    <x v="44"/>
    <n v="120"/>
    <n v="30"/>
    <n v="154"/>
    <n v="3600"/>
    <n v="18480"/>
    <n v="30"/>
    <n v="3600"/>
    <n v="0"/>
    <n v="32.4"/>
    <n v="3888"/>
    <n v="0.92592592592592593"/>
    <n v="0"/>
    <n v="30"/>
    <n v="0"/>
    <n v="3600"/>
    <s v="-"/>
    <n v="45"/>
    <n v="0"/>
    <n v="0"/>
    <n v="109"/>
    <n v="13080"/>
    <n v="5400"/>
    <n v="0"/>
  </r>
  <r>
    <x v="5"/>
    <x v="5"/>
    <x v="0"/>
    <x v="0"/>
    <x v="0"/>
    <x v="0"/>
    <x v="2"/>
    <x v="0"/>
    <n v="161.5"/>
    <n v="0"/>
    <n v="208"/>
    <n v="0"/>
    <n v="33592"/>
    <n v="0"/>
    <n v="0"/>
    <n v="0"/>
    <n v="269.17500000000001"/>
    <n v="43471.762500000004"/>
    <n v="0"/>
    <n v="0"/>
    <n v="0"/>
    <n v="0"/>
    <n v="0"/>
    <s v="-"/>
    <n v="0"/>
    <n v="0"/>
    <n v="0"/>
    <n v="208"/>
    <n v="33592"/>
    <n v="0"/>
    <n v="0"/>
  </r>
  <r>
    <x v="5"/>
    <x v="5"/>
    <x v="0"/>
    <x v="0"/>
    <x v="0"/>
    <x v="0"/>
    <x v="2"/>
    <x v="1"/>
    <n v="242.25"/>
    <n v="0"/>
    <n v="208"/>
    <n v="0"/>
    <n v="50388"/>
    <n v="0"/>
    <n v="0"/>
    <n v="0"/>
    <n v="912.18667500000004"/>
    <n v="220977.22201875001"/>
    <n v="0"/>
    <n v="0"/>
    <n v="0"/>
    <n v="0"/>
    <n v="0"/>
    <s v="-"/>
    <n v="0"/>
    <n v="0"/>
    <n v="0"/>
    <n v="208"/>
    <n v="50388"/>
    <n v="0"/>
    <n v="0"/>
  </r>
  <r>
    <x v="5"/>
    <x v="5"/>
    <x v="0"/>
    <x v="0"/>
    <x v="0"/>
    <x v="0"/>
    <x v="2"/>
    <x v="2"/>
    <n v="446.25"/>
    <n v="0"/>
    <n v="316"/>
    <n v="0"/>
    <n v="141015"/>
    <n v="0"/>
    <n v="0"/>
    <n v="0"/>
    <n v="1526.049"/>
    <n v="680999.36624999996"/>
    <n v="0"/>
    <n v="0"/>
    <n v="0"/>
    <n v="0"/>
    <n v="0"/>
    <s v="-"/>
    <n v="0"/>
    <n v="0"/>
    <n v="0"/>
    <n v="316"/>
    <n v="141015"/>
    <n v="0"/>
    <n v="0"/>
  </r>
  <r>
    <x v="5"/>
    <x v="5"/>
    <x v="0"/>
    <x v="0"/>
    <x v="0"/>
    <x v="0"/>
    <x v="2"/>
    <x v="3"/>
    <n v="391"/>
    <n v="0"/>
    <n v="0"/>
    <n v="0"/>
    <n v="0"/>
    <n v="0"/>
    <n v="0"/>
    <n v="0"/>
    <n v="200"/>
    <n v="78200"/>
    <n v="0"/>
    <n v="0"/>
    <n v="0"/>
    <n v="0"/>
    <n v="0"/>
    <s v="-"/>
    <n v="0"/>
    <n v="0"/>
    <n v="0"/>
    <n v="0"/>
    <n v="0"/>
    <n v="0"/>
    <n v="0"/>
  </r>
  <r>
    <x v="5"/>
    <x v="5"/>
    <x v="0"/>
    <x v="0"/>
    <x v="0"/>
    <x v="0"/>
    <x v="2"/>
    <x v="4"/>
    <n v="616.25"/>
    <n v="0"/>
    <n v="0"/>
    <n v="0"/>
    <n v="0"/>
    <n v="0"/>
    <n v="0"/>
    <n v="0"/>
    <n v="300"/>
    <n v="184875"/>
    <n v="0"/>
    <n v="0"/>
    <n v="0"/>
    <n v="0"/>
    <n v="0"/>
    <s v="-"/>
    <n v="0"/>
    <n v="0"/>
    <n v="0"/>
    <n v="0"/>
    <n v="0"/>
    <n v="0"/>
    <n v="0"/>
  </r>
  <r>
    <x v="5"/>
    <x v="5"/>
    <x v="0"/>
    <x v="0"/>
    <x v="0"/>
    <x v="1"/>
    <x v="2"/>
    <x v="5"/>
    <n v="270"/>
    <n v="0"/>
    <n v="198"/>
    <n v="0"/>
    <n v="53460"/>
    <n v="0"/>
    <n v="0"/>
    <n v="0"/>
    <n v="323.97469999999998"/>
    <n v="87473.168999999994"/>
    <n v="0"/>
    <n v="2"/>
    <n v="-2"/>
    <n v="540"/>
    <n v="-540"/>
    <n v="-1"/>
    <n v="0"/>
    <n v="0"/>
    <n v="0"/>
    <n v="198"/>
    <n v="53460"/>
    <n v="0"/>
    <n v="0"/>
  </r>
  <r>
    <x v="5"/>
    <x v="5"/>
    <x v="0"/>
    <x v="0"/>
    <x v="0"/>
    <x v="1"/>
    <x v="2"/>
    <x v="6"/>
    <n v="670"/>
    <n v="2"/>
    <n v="83"/>
    <n v="1340"/>
    <n v="55610"/>
    <n v="2"/>
    <n v="1340"/>
    <n v="0"/>
    <n v="138.815425"/>
    <n v="93006.334750000009"/>
    <n v="1.4407620766928458E-2"/>
    <n v="0"/>
    <n v="2"/>
    <n v="0"/>
    <n v="1340"/>
    <s v="-"/>
    <n v="3"/>
    <n v="0"/>
    <n v="0"/>
    <n v="80"/>
    <n v="53600"/>
    <n v="2010"/>
    <n v="0"/>
  </r>
  <r>
    <x v="5"/>
    <x v="5"/>
    <x v="0"/>
    <x v="0"/>
    <x v="0"/>
    <x v="1"/>
    <x v="2"/>
    <x v="7"/>
    <n v="58"/>
    <n v="0"/>
    <n v="90"/>
    <n v="0"/>
    <n v="5220"/>
    <n v="0"/>
    <n v="0"/>
    <n v="0"/>
    <n v="99.5625"/>
    <n v="5774.625"/>
    <n v="0"/>
    <n v="0"/>
    <n v="0"/>
    <n v="0"/>
    <n v="0"/>
    <s v="-"/>
    <n v="0"/>
    <n v="0"/>
    <n v="0"/>
    <n v="90"/>
    <n v="5220"/>
    <n v="0"/>
    <n v="0"/>
  </r>
  <r>
    <x v="5"/>
    <x v="5"/>
    <x v="0"/>
    <x v="0"/>
    <x v="0"/>
    <x v="1"/>
    <x v="2"/>
    <x v="8"/>
    <n v="76"/>
    <n v="5"/>
    <n v="56"/>
    <n v="380"/>
    <n v="4256"/>
    <n v="5"/>
    <n v="380"/>
    <n v="0"/>
    <n v="119.6925"/>
    <n v="9096.6299999999992"/>
    <n v="4.1773711803162271E-2"/>
    <n v="5"/>
    <n v="0"/>
    <n v="380"/>
    <n v="0"/>
    <n v="0"/>
    <n v="7.5"/>
    <n v="0"/>
    <n v="0"/>
    <n v="48.5"/>
    <n v="3686"/>
    <n v="570"/>
    <n v="0"/>
  </r>
  <r>
    <x v="5"/>
    <x v="5"/>
    <x v="0"/>
    <x v="0"/>
    <x v="0"/>
    <x v="1"/>
    <x v="2"/>
    <x v="9"/>
    <n v="110"/>
    <n v="0"/>
    <n v="50"/>
    <n v="0"/>
    <n v="5500"/>
    <n v="0"/>
    <n v="0"/>
    <n v="0"/>
    <n v="131.30437499999999"/>
    <n v="14443.481249999999"/>
    <n v="0"/>
    <n v="0"/>
    <n v="0"/>
    <n v="0"/>
    <n v="0"/>
    <s v="-"/>
    <n v="0"/>
    <n v="0"/>
    <n v="0"/>
    <n v="50"/>
    <n v="5500"/>
    <n v="0"/>
    <n v="0"/>
  </r>
  <r>
    <x v="5"/>
    <x v="5"/>
    <x v="0"/>
    <x v="0"/>
    <x v="0"/>
    <x v="1"/>
    <x v="2"/>
    <x v="10"/>
    <n v="140"/>
    <n v="0"/>
    <n v="0"/>
    <n v="0"/>
    <n v="0"/>
    <n v="0"/>
    <n v="0"/>
    <n v="0"/>
    <n v="130.11000000000001"/>
    <n v="18215.400000000001"/>
    <n v="0"/>
    <n v="0"/>
    <n v="0"/>
    <n v="0"/>
    <n v="0"/>
    <s v="-"/>
    <n v="0"/>
    <n v="0"/>
    <n v="0"/>
    <n v="0"/>
    <n v="0"/>
    <n v="0"/>
    <n v="0"/>
  </r>
  <r>
    <x v="5"/>
    <x v="5"/>
    <x v="0"/>
    <x v="0"/>
    <x v="0"/>
    <x v="1"/>
    <x v="2"/>
    <x v="11"/>
    <n v="199"/>
    <n v="0"/>
    <n v="0"/>
    <n v="0"/>
    <n v="0"/>
    <n v="0"/>
    <n v="0"/>
    <n v="0"/>
    <n v="93.019000000000005"/>
    <n v="18510.781000000003"/>
    <n v="0"/>
    <n v="0"/>
    <n v="0"/>
    <n v="0"/>
    <n v="0"/>
    <s v="-"/>
    <n v="0"/>
    <n v="0"/>
    <n v="0"/>
    <n v="0"/>
    <n v="0"/>
    <n v="0"/>
    <n v="0"/>
  </r>
  <r>
    <x v="5"/>
    <x v="5"/>
    <x v="0"/>
    <x v="0"/>
    <x v="0"/>
    <x v="0"/>
    <x v="2"/>
    <x v="12"/>
    <n v="187"/>
    <n v="0"/>
    <n v="0"/>
    <n v="0"/>
    <n v="0"/>
    <n v="0"/>
    <n v="0"/>
    <n v="0"/>
    <n v="160"/>
    <n v="29920"/>
    <n v="0"/>
    <n v="0"/>
    <n v="0"/>
    <n v="0"/>
    <n v="0"/>
    <s v="-"/>
    <n v="0"/>
    <n v="0"/>
    <n v="0"/>
    <n v="0"/>
    <n v="0"/>
    <n v="0"/>
    <n v="0"/>
  </r>
  <r>
    <x v="5"/>
    <x v="5"/>
    <x v="0"/>
    <x v="0"/>
    <x v="0"/>
    <x v="1"/>
    <x v="2"/>
    <x v="13"/>
    <n v="110"/>
    <n v="0"/>
    <n v="100"/>
    <n v="0"/>
    <n v="11000"/>
    <n v="0"/>
    <n v="0"/>
    <n v="0"/>
    <n v="105.6846"/>
    <n v="11625.306"/>
    <n v="0"/>
    <n v="0"/>
    <n v="0"/>
    <n v="0"/>
    <n v="0"/>
    <s v="-"/>
    <n v="0"/>
    <n v="0"/>
    <n v="0"/>
    <n v="100"/>
    <n v="11000"/>
    <n v="0"/>
    <n v="0"/>
  </r>
  <r>
    <x v="5"/>
    <x v="5"/>
    <x v="0"/>
    <x v="0"/>
    <x v="0"/>
    <x v="1"/>
    <x v="2"/>
    <x v="14"/>
    <n v="99"/>
    <n v="0"/>
    <n v="92"/>
    <n v="0"/>
    <n v="9108"/>
    <n v="0"/>
    <n v="0"/>
    <n v="0"/>
    <n v="92.4"/>
    <n v="9147.6"/>
    <n v="0"/>
    <n v="0"/>
    <n v="0"/>
    <n v="0"/>
    <n v="0"/>
    <s v="-"/>
    <n v="0"/>
    <n v="0"/>
    <n v="0"/>
    <n v="92"/>
    <n v="9108"/>
    <n v="0"/>
    <n v="0"/>
  </r>
  <r>
    <x v="5"/>
    <x v="5"/>
    <x v="0"/>
    <x v="0"/>
    <x v="0"/>
    <x v="1"/>
    <x v="2"/>
    <x v="15"/>
    <n v="85"/>
    <n v="0"/>
    <n v="28"/>
    <n v="0"/>
    <n v="2380"/>
    <n v="0"/>
    <n v="0"/>
    <n v="0"/>
    <n v="0"/>
    <n v="0"/>
    <s v="-"/>
    <n v="0"/>
    <n v="0"/>
    <n v="0"/>
    <n v="0"/>
    <s v="-"/>
    <n v="0"/>
    <n v="0"/>
    <n v="0"/>
    <n v="28"/>
    <n v="2380"/>
    <n v="0"/>
    <n v="0"/>
  </r>
  <r>
    <x v="5"/>
    <x v="5"/>
    <x v="0"/>
    <x v="0"/>
    <x v="0"/>
    <x v="1"/>
    <x v="2"/>
    <x v="16"/>
    <n v="85"/>
    <n v="0"/>
    <n v="199"/>
    <n v="0"/>
    <n v="16915"/>
    <n v="0"/>
    <n v="0"/>
    <n v="0"/>
    <n v="216.84786666666699"/>
    <n v="18432.068666666695"/>
    <n v="0"/>
    <n v="13"/>
    <n v="-13"/>
    <n v="1105"/>
    <n v="-1105"/>
    <n v="-1"/>
    <n v="0"/>
    <n v="0"/>
    <n v="0"/>
    <n v="199"/>
    <n v="16915"/>
    <n v="0"/>
    <n v="0"/>
  </r>
  <r>
    <x v="5"/>
    <x v="5"/>
    <x v="0"/>
    <x v="0"/>
    <x v="0"/>
    <x v="1"/>
    <x v="2"/>
    <x v="17"/>
    <n v="90"/>
    <n v="0"/>
    <n v="0"/>
    <n v="0"/>
    <n v="0"/>
    <n v="0"/>
    <n v="0"/>
    <n v="0"/>
    <n v="0"/>
    <n v="0"/>
    <s v="-"/>
    <n v="0"/>
    <n v="0"/>
    <n v="0"/>
    <n v="0"/>
    <s v="-"/>
    <n v="0"/>
    <n v="0"/>
    <n v="0"/>
    <n v="0"/>
    <n v="0"/>
    <n v="0"/>
    <n v="0"/>
  </r>
  <r>
    <x v="5"/>
    <x v="5"/>
    <x v="0"/>
    <x v="0"/>
    <x v="0"/>
    <x v="1"/>
    <x v="2"/>
    <x v="18"/>
    <n v="99"/>
    <n v="0"/>
    <n v="244"/>
    <n v="0"/>
    <n v="24156"/>
    <n v="0"/>
    <n v="0"/>
    <n v="0"/>
    <n v="172.21166666666701"/>
    <n v="17048.955000000034"/>
    <n v="0"/>
    <n v="1"/>
    <n v="-1"/>
    <n v="99"/>
    <n v="-99"/>
    <n v="-1"/>
    <n v="0"/>
    <n v="0"/>
    <n v="0"/>
    <n v="244"/>
    <n v="24156"/>
    <n v="0"/>
    <m/>
  </r>
  <r>
    <x v="5"/>
    <x v="5"/>
    <x v="0"/>
    <x v="0"/>
    <x v="0"/>
    <x v="1"/>
    <x v="2"/>
    <x v="19"/>
    <n v="105"/>
    <n v="0"/>
    <n v="0"/>
    <n v="0"/>
    <n v="0"/>
    <n v="0"/>
    <n v="0"/>
    <n v="0"/>
    <n v="0"/>
    <n v="0"/>
    <s v="-"/>
    <n v="0"/>
    <n v="0"/>
    <n v="0"/>
    <n v="0"/>
    <s v="-"/>
    <n v="0"/>
    <n v="0"/>
    <n v="0"/>
    <n v="0"/>
    <n v="0"/>
    <n v="0"/>
    <n v="0"/>
  </r>
  <r>
    <x v="5"/>
    <x v="5"/>
    <x v="0"/>
    <x v="0"/>
    <x v="0"/>
    <x v="1"/>
    <x v="2"/>
    <x v="20"/>
    <n v="115"/>
    <n v="0"/>
    <n v="69"/>
    <n v="0"/>
    <n v="7935"/>
    <n v="0"/>
    <n v="0"/>
    <n v="0"/>
    <n v="157.28125"/>
    <n v="18087.34375"/>
    <n v="0"/>
    <n v="31"/>
    <n v="-31"/>
    <n v="3565"/>
    <n v="-3565"/>
    <n v="-1"/>
    <n v="0"/>
    <n v="0"/>
    <n v="0"/>
    <n v="69"/>
    <n v="7935"/>
    <n v="0"/>
    <n v="0"/>
  </r>
  <r>
    <x v="5"/>
    <x v="5"/>
    <x v="0"/>
    <x v="0"/>
    <x v="0"/>
    <x v="1"/>
    <x v="2"/>
    <x v="21"/>
    <n v="120"/>
    <n v="0"/>
    <n v="0"/>
    <n v="0"/>
    <n v="0"/>
    <n v="0"/>
    <n v="0"/>
    <n v="0"/>
    <n v="270.47568749999999"/>
    <n v="32457.0825"/>
    <n v="0"/>
    <n v="0"/>
    <n v="0"/>
    <n v="0"/>
    <n v="0"/>
    <s v="-"/>
    <n v="0"/>
    <n v="0"/>
    <n v="0"/>
    <n v="0"/>
    <n v="0"/>
    <n v="0"/>
    <n v="0"/>
  </r>
  <r>
    <x v="5"/>
    <x v="5"/>
    <x v="0"/>
    <x v="0"/>
    <x v="0"/>
    <x v="0"/>
    <x v="2"/>
    <x v="22"/>
    <n v="552"/>
    <n v="0"/>
    <n v="0"/>
    <n v="0"/>
    <n v="0"/>
    <n v="0"/>
    <n v="0"/>
    <n v="0"/>
    <n v="80"/>
    <n v="44160"/>
    <n v="0"/>
    <n v="0"/>
    <n v="0"/>
    <n v="0"/>
    <n v="0"/>
    <s v="-"/>
    <n v="0"/>
    <n v="0"/>
    <n v="0"/>
    <n v="0"/>
    <n v="0"/>
    <n v="0"/>
    <n v="0"/>
  </r>
  <r>
    <x v="5"/>
    <x v="5"/>
    <x v="0"/>
    <x v="0"/>
    <x v="0"/>
    <x v="0"/>
    <x v="2"/>
    <x v="23"/>
    <n v="403"/>
    <n v="0"/>
    <n v="0"/>
    <n v="0"/>
    <n v="0"/>
    <n v="0"/>
    <n v="0"/>
    <n v="0"/>
    <n v="100"/>
    <n v="40300"/>
    <n v="0"/>
    <n v="0"/>
    <n v="0"/>
    <n v="0"/>
    <n v="0"/>
    <s v="-"/>
    <n v="0"/>
    <n v="0"/>
    <n v="0"/>
    <n v="0"/>
    <n v="0"/>
    <n v="0"/>
    <n v="0"/>
  </r>
  <r>
    <x v="5"/>
    <x v="5"/>
    <x v="0"/>
    <x v="0"/>
    <x v="0"/>
    <x v="1"/>
    <x v="2"/>
    <x v="24"/>
    <n v="105"/>
    <n v="9"/>
    <n v="276"/>
    <n v="945"/>
    <n v="28980"/>
    <n v="9"/>
    <n v="945"/>
    <n v="0"/>
    <n v="1270.7846"/>
    <n v="133432.383"/>
    <n v="7.0822387995573754E-3"/>
    <n v="98"/>
    <n v="-89"/>
    <n v="10290"/>
    <n v="-9345"/>
    <n v="-0.90816326530612246"/>
    <n v="13.5"/>
    <n v="0"/>
    <n v="0"/>
    <n v="262.5"/>
    <n v="27562.5"/>
    <n v="1417.5"/>
    <n v="0"/>
  </r>
  <r>
    <x v="5"/>
    <x v="5"/>
    <x v="0"/>
    <x v="0"/>
    <x v="0"/>
    <x v="1"/>
    <x v="2"/>
    <x v="25"/>
    <n v="53"/>
    <n v="0"/>
    <n v="0"/>
    <n v="0"/>
    <n v="0"/>
    <n v="0"/>
    <n v="0"/>
    <n v="0"/>
    <n v="0"/>
    <n v="0"/>
    <s v="-"/>
    <n v="0"/>
    <n v="0"/>
    <n v="0"/>
    <n v="0"/>
    <s v="-"/>
    <n v="0"/>
    <n v="0"/>
    <n v="0"/>
    <n v="0"/>
    <n v="0"/>
    <n v="0"/>
    <n v="0"/>
  </r>
  <r>
    <x v="5"/>
    <x v="5"/>
    <x v="0"/>
    <x v="0"/>
    <x v="0"/>
    <x v="1"/>
    <x v="2"/>
    <x v="26"/>
    <n v="69"/>
    <n v="0"/>
    <n v="0"/>
    <n v="0"/>
    <n v="0"/>
    <n v="0"/>
    <n v="0"/>
    <n v="0"/>
    <n v="0"/>
    <n v="0"/>
    <s v="-"/>
    <n v="0"/>
    <n v="0"/>
    <n v="0"/>
    <n v="0"/>
    <s v="-"/>
    <n v="0"/>
    <n v="0"/>
    <n v="0"/>
    <n v="0"/>
    <n v="0"/>
    <n v="0"/>
    <n v="0"/>
  </r>
  <r>
    <x v="5"/>
    <x v="5"/>
    <x v="0"/>
    <x v="0"/>
    <x v="0"/>
    <x v="1"/>
    <x v="2"/>
    <x v="27"/>
    <n v="90"/>
    <n v="0"/>
    <n v="0"/>
    <n v="0"/>
    <n v="0"/>
    <n v="0"/>
    <n v="0"/>
    <n v="0"/>
    <n v="0"/>
    <n v="0"/>
    <s v="-"/>
    <n v="0"/>
    <n v="0"/>
    <n v="0"/>
    <n v="0"/>
    <s v="-"/>
    <n v="0"/>
    <n v="0"/>
    <n v="0"/>
    <n v="0"/>
    <n v="0"/>
    <n v="0"/>
    <n v="0"/>
  </r>
  <r>
    <x v="5"/>
    <x v="5"/>
    <x v="0"/>
    <x v="0"/>
    <x v="0"/>
    <x v="1"/>
    <x v="2"/>
    <x v="28"/>
    <n v="110"/>
    <n v="0"/>
    <n v="18"/>
    <n v="0"/>
    <n v="1980"/>
    <n v="0"/>
    <n v="0"/>
    <n v="0"/>
    <n v="91.591999999999999"/>
    <n v="10075.119999999999"/>
    <n v="0"/>
    <n v="0"/>
    <n v="0"/>
    <n v="0"/>
    <n v="0"/>
    <s v="-"/>
    <n v="0"/>
    <n v="0"/>
    <n v="0"/>
    <n v="18"/>
    <n v="1980"/>
    <n v="0"/>
    <n v="0"/>
  </r>
  <r>
    <x v="5"/>
    <x v="5"/>
    <x v="0"/>
    <x v="0"/>
    <x v="0"/>
    <x v="1"/>
    <x v="2"/>
    <x v="29"/>
    <n v="110"/>
    <n v="51"/>
    <n v="70"/>
    <n v="5610"/>
    <n v="7700"/>
    <n v="51"/>
    <n v="5610"/>
    <n v="0"/>
    <n v="918"/>
    <n v="100980"/>
    <n v="5.5555555555555552E-2"/>
    <n v="130"/>
    <n v="-79"/>
    <n v="14300"/>
    <n v="-8690"/>
    <n v="-0.60769230769230775"/>
    <n v="76.5"/>
    <n v="6.5"/>
    <n v="715"/>
    <n v="0"/>
    <n v="0"/>
    <n v="8415"/>
    <n v="0"/>
  </r>
  <r>
    <x v="5"/>
    <x v="5"/>
    <x v="0"/>
    <x v="0"/>
    <x v="0"/>
    <x v="1"/>
    <x v="2"/>
    <x v="30"/>
    <n v="130"/>
    <n v="0"/>
    <n v="-5"/>
    <n v="0"/>
    <n v="-650"/>
    <n v="0"/>
    <n v="0"/>
    <n v="0"/>
    <n v="94.068749999999994"/>
    <n v="12228.9375"/>
    <n v="0"/>
    <n v="10"/>
    <n v="-10"/>
    <n v="1300"/>
    <n v="-1300"/>
    <n v="-1"/>
    <n v="0"/>
    <n v="5"/>
    <n v="650"/>
    <n v="0"/>
    <n v="0"/>
    <n v="0"/>
    <n v="0"/>
  </r>
  <r>
    <x v="5"/>
    <x v="5"/>
    <x v="0"/>
    <x v="0"/>
    <x v="0"/>
    <x v="1"/>
    <x v="2"/>
    <x v="31"/>
    <n v="140"/>
    <n v="0"/>
    <n v="7"/>
    <n v="0"/>
    <n v="980"/>
    <n v="0"/>
    <n v="0"/>
    <n v="0"/>
    <n v="105.828"/>
    <n v="14815.92"/>
    <n v="0"/>
    <n v="3"/>
    <n v="-3"/>
    <n v="420"/>
    <n v="-420"/>
    <n v="-1"/>
    <n v="0"/>
    <n v="0"/>
    <n v="0"/>
    <n v="7"/>
    <n v="980"/>
    <n v="0"/>
    <n v="0"/>
  </r>
  <r>
    <x v="5"/>
    <x v="5"/>
    <x v="0"/>
    <x v="0"/>
    <x v="0"/>
    <x v="0"/>
    <x v="2"/>
    <x v="32"/>
    <n v="255"/>
    <n v="0"/>
    <n v="0"/>
    <n v="0"/>
    <n v="0"/>
    <n v="0"/>
    <n v="0"/>
    <n v="0"/>
    <n v="400"/>
    <n v="102000"/>
    <n v="0"/>
    <n v="0"/>
    <n v="0"/>
    <n v="0"/>
    <n v="0"/>
    <s v="-"/>
    <n v="0"/>
    <n v="0"/>
    <n v="0"/>
    <n v="0"/>
    <n v="0"/>
    <n v="0"/>
    <n v="0"/>
  </r>
  <r>
    <x v="5"/>
    <x v="5"/>
    <x v="0"/>
    <x v="0"/>
    <x v="0"/>
    <x v="1"/>
    <x v="2"/>
    <x v="33"/>
    <n v="180"/>
    <n v="0"/>
    <n v="197"/>
    <n v="0"/>
    <n v="35460"/>
    <n v="0"/>
    <n v="0"/>
    <n v="0"/>
    <n v="540"/>
    <n v="97200"/>
    <n v="0"/>
    <n v="2"/>
    <n v="-2"/>
    <n v="360"/>
    <n v="-360"/>
    <n v="-1"/>
    <n v="0"/>
    <n v="0"/>
    <n v="0"/>
    <n v="197"/>
    <n v="35460"/>
    <n v="0"/>
    <n v="0"/>
  </r>
  <r>
    <x v="5"/>
    <x v="5"/>
    <x v="0"/>
    <x v="0"/>
    <x v="0"/>
    <x v="0"/>
    <x v="2"/>
    <x v="34"/>
    <n v="680"/>
    <n v="-15"/>
    <n v="120"/>
    <n v="-10200"/>
    <n v="81600"/>
    <n v="-15"/>
    <n v="-10200"/>
    <n v="0"/>
    <n v="200"/>
    <n v="136000"/>
    <n v="-7.4999999999999997E-2"/>
    <n v="15"/>
    <n v="-30"/>
    <n v="10200"/>
    <n v="-20400"/>
    <n v="-2"/>
    <n v="-22.5"/>
    <n v="0"/>
    <n v="0"/>
    <n v="142.5"/>
    <n v="96900"/>
    <n v="-15300"/>
    <n v="0"/>
  </r>
  <r>
    <x v="5"/>
    <x v="5"/>
    <x v="0"/>
    <x v="0"/>
    <x v="0"/>
    <x v="1"/>
    <x v="2"/>
    <x v="35"/>
    <n v="90"/>
    <n v="0"/>
    <n v="329"/>
    <n v="0"/>
    <n v="29610"/>
    <n v="0"/>
    <n v="0"/>
    <n v="0"/>
    <n v="210"/>
    <n v="18900"/>
    <n v="0"/>
    <n v="0"/>
    <n v="0"/>
    <n v="0"/>
    <n v="0"/>
    <s v="-"/>
    <n v="0"/>
    <n v="0"/>
    <n v="0"/>
    <n v="329"/>
    <n v="29610"/>
    <n v="0"/>
    <n v="0"/>
  </r>
  <r>
    <x v="5"/>
    <x v="5"/>
    <x v="0"/>
    <x v="0"/>
    <x v="0"/>
    <x v="1"/>
    <x v="2"/>
    <x v="36"/>
    <n v="105"/>
    <n v="0"/>
    <n v="211"/>
    <n v="0"/>
    <n v="22155"/>
    <n v="0"/>
    <n v="0"/>
    <n v="0"/>
    <n v="192"/>
    <n v="20160"/>
    <n v="0"/>
    <n v="2"/>
    <n v="-2"/>
    <n v="210"/>
    <n v="-210"/>
    <n v="-1"/>
    <n v="0"/>
    <n v="0"/>
    <n v="0"/>
    <n v="211"/>
    <n v="22155"/>
    <n v="0"/>
    <n v="0"/>
  </r>
  <r>
    <x v="5"/>
    <x v="5"/>
    <x v="0"/>
    <x v="0"/>
    <x v="0"/>
    <x v="1"/>
    <x v="2"/>
    <x v="37"/>
    <n v="105"/>
    <n v="0"/>
    <n v="70"/>
    <n v="0"/>
    <n v="7350"/>
    <n v="0"/>
    <n v="0"/>
    <n v="0"/>
    <n v="192"/>
    <n v="20160"/>
    <n v="0"/>
    <n v="6"/>
    <n v="-6"/>
    <n v="630"/>
    <n v="-630"/>
    <n v="-1"/>
    <n v="0"/>
    <n v="0"/>
    <n v="0"/>
    <n v="70"/>
    <n v="7350"/>
    <n v="0"/>
    <n v="0"/>
  </r>
  <r>
    <x v="5"/>
    <x v="5"/>
    <x v="0"/>
    <x v="0"/>
    <x v="0"/>
    <x v="1"/>
    <x v="2"/>
    <x v="38"/>
    <n v="105"/>
    <n v="3"/>
    <n v="160"/>
    <n v="315"/>
    <n v="16800"/>
    <n v="3"/>
    <n v="315"/>
    <n v="0"/>
    <n v="240"/>
    <n v="25200"/>
    <n v="1.2500000000000001E-2"/>
    <n v="17"/>
    <n v="-14"/>
    <n v="1785"/>
    <n v="-1470"/>
    <n v="-0.82352941176470584"/>
    <n v="4.5"/>
    <n v="0"/>
    <n v="0"/>
    <n v="155.5"/>
    <n v="16327.5"/>
    <n v="472.5"/>
    <n v="0"/>
  </r>
  <r>
    <x v="5"/>
    <x v="5"/>
    <x v="0"/>
    <x v="0"/>
    <x v="0"/>
    <x v="1"/>
    <x v="2"/>
    <x v="39"/>
    <n v="90"/>
    <n v="0"/>
    <n v="0"/>
    <n v="0"/>
    <n v="0"/>
    <n v="0"/>
    <n v="0"/>
    <n v="0"/>
    <n v="0"/>
    <n v="0"/>
    <s v="-"/>
    <n v="0"/>
    <n v="0"/>
    <n v="0"/>
    <n v="0"/>
    <s v="-"/>
    <n v="0"/>
    <n v="0"/>
    <n v="0"/>
    <n v="0"/>
    <n v="0"/>
    <n v="0"/>
    <n v="0"/>
  </r>
  <r>
    <x v="5"/>
    <x v="5"/>
    <x v="0"/>
    <x v="0"/>
    <x v="0"/>
    <x v="1"/>
    <x v="2"/>
    <x v="40"/>
    <n v="105"/>
    <n v="0"/>
    <n v="0"/>
    <n v="0"/>
    <n v="0"/>
    <n v="0"/>
    <n v="0"/>
    <n v="0"/>
    <n v="0"/>
    <n v="0"/>
    <s v="-"/>
    <n v="0"/>
    <n v="0"/>
    <n v="0"/>
    <n v="0"/>
    <s v="-"/>
    <n v="0"/>
    <n v="0"/>
    <n v="0"/>
    <n v="0"/>
    <n v="0"/>
    <n v="0"/>
    <n v="0"/>
  </r>
  <r>
    <x v="5"/>
    <x v="5"/>
    <x v="0"/>
    <x v="0"/>
    <x v="0"/>
    <x v="1"/>
    <x v="2"/>
    <x v="41"/>
    <n v="120"/>
    <n v="0"/>
    <n v="0"/>
    <n v="0"/>
    <n v="0"/>
    <n v="0"/>
    <n v="0"/>
    <n v="0"/>
    <n v="0"/>
    <n v="0"/>
    <s v="-"/>
    <n v="0"/>
    <n v="0"/>
    <n v="0"/>
    <n v="0"/>
    <s v="-"/>
    <n v="0"/>
    <n v="0"/>
    <n v="0"/>
    <n v="0"/>
    <n v="0"/>
    <n v="0"/>
    <n v="0"/>
  </r>
  <r>
    <x v="5"/>
    <x v="5"/>
    <x v="0"/>
    <x v="0"/>
    <x v="0"/>
    <x v="1"/>
    <x v="2"/>
    <x v="42"/>
    <n v="105"/>
    <n v="0"/>
    <n v="105"/>
    <n v="0"/>
    <n v="11025"/>
    <n v="0"/>
    <n v="0"/>
    <n v="0"/>
    <n v="150"/>
    <n v="15750"/>
    <n v="0"/>
    <n v="0"/>
    <n v="0"/>
    <n v="0"/>
    <n v="0"/>
    <s v="-"/>
    <n v="0"/>
    <n v="0"/>
    <n v="0"/>
    <n v="105"/>
    <n v="11025"/>
    <n v="0"/>
    <n v="0"/>
  </r>
  <r>
    <x v="5"/>
    <x v="5"/>
    <x v="0"/>
    <x v="0"/>
    <x v="0"/>
    <x v="1"/>
    <x v="2"/>
    <x v="43"/>
    <n v="170"/>
    <n v="4"/>
    <n v="67"/>
    <n v="680"/>
    <n v="11390"/>
    <n v="4"/>
    <n v="680"/>
    <n v="0"/>
    <n v="150"/>
    <n v="25500"/>
    <n v="2.6666666666666668E-2"/>
    <n v="2"/>
    <n v="2"/>
    <n v="340"/>
    <n v="340"/>
    <n v="1"/>
    <n v="6"/>
    <n v="0"/>
    <n v="0"/>
    <n v="61"/>
    <n v="10370"/>
    <n v="1020"/>
    <n v="0"/>
  </r>
  <r>
    <x v="5"/>
    <x v="5"/>
    <x v="0"/>
    <x v="0"/>
    <x v="0"/>
    <x v="1"/>
    <x v="2"/>
    <x v="44"/>
    <n v="102"/>
    <n v="0"/>
    <n v="39"/>
    <n v="0"/>
    <n v="3978"/>
    <n v="0"/>
    <n v="0"/>
    <n v="0"/>
    <n v="162"/>
    <n v="16524"/>
    <n v="0"/>
    <n v="2"/>
    <n v="-2"/>
    <n v="204"/>
    <n v="-204"/>
    <n v="-1"/>
    <n v="0"/>
    <n v="0"/>
    <n v="0"/>
    <n v="39"/>
    <n v="3978"/>
    <n v="0"/>
    <n v="0"/>
  </r>
  <r>
    <x v="6"/>
    <x v="6"/>
    <x v="1"/>
    <x v="0"/>
    <x v="0"/>
    <x v="1"/>
    <x v="3"/>
    <x v="45"/>
    <n v="60"/>
    <n v="2"/>
    <n v="38"/>
    <n v="120"/>
    <n v="2280"/>
    <n v="2"/>
    <n v="120"/>
    <n v="0"/>
    <n v="90"/>
    <n v="5400"/>
    <n v="2.2222222222222223E-2"/>
    <n v="10"/>
    <n v="-8"/>
    <n v="600"/>
    <n v="-480"/>
    <n v="-0.8"/>
    <n v="3"/>
    <n v="0"/>
    <n v="0"/>
    <n v="35"/>
    <n v="2100"/>
    <n v="180"/>
    <n v="0"/>
  </r>
  <r>
    <x v="6"/>
    <x v="6"/>
    <x v="1"/>
    <x v="0"/>
    <x v="0"/>
    <x v="1"/>
    <x v="3"/>
    <x v="46"/>
    <n v="80"/>
    <n v="12"/>
    <n v="181"/>
    <n v="960"/>
    <n v="14480"/>
    <n v="12"/>
    <n v="960"/>
    <n v="0"/>
    <n v="216"/>
    <n v="17280"/>
    <n v="5.5555555555555552E-2"/>
    <n v="15"/>
    <n v="-3"/>
    <n v="1200"/>
    <n v="-240"/>
    <n v="-0.19999999999999996"/>
    <n v="18"/>
    <n v="0"/>
    <n v="0"/>
    <n v="163"/>
    <n v="13040"/>
    <n v="1440"/>
    <n v="0"/>
  </r>
  <r>
    <x v="6"/>
    <x v="6"/>
    <x v="1"/>
    <x v="0"/>
    <x v="0"/>
    <x v="1"/>
    <x v="3"/>
    <x v="47"/>
    <n v="105"/>
    <n v="210"/>
    <n v="269"/>
    <n v="22050"/>
    <n v="28245"/>
    <n v="210"/>
    <n v="22050"/>
    <n v="0"/>
    <n v="324"/>
    <n v="34020"/>
    <n v="0.64814814814814814"/>
    <n v="745"/>
    <n v="-535"/>
    <n v="78225"/>
    <n v="-56175"/>
    <n v="-0.71812080536912748"/>
    <n v="315"/>
    <n v="46"/>
    <n v="4830"/>
    <n v="0"/>
    <n v="0"/>
    <n v="33075"/>
    <n v="0"/>
  </r>
  <r>
    <x v="6"/>
    <x v="6"/>
    <x v="1"/>
    <x v="0"/>
    <x v="0"/>
    <x v="0"/>
    <x v="3"/>
    <x v="3"/>
    <n v="140"/>
    <n v="0"/>
    <n v="0"/>
    <n v="0"/>
    <n v="0"/>
    <n v="0"/>
    <n v="0"/>
    <n v="0"/>
    <n v="0"/>
    <n v="0"/>
    <s v="-"/>
    <n v="0"/>
    <n v="0"/>
    <n v="0"/>
    <n v="0"/>
    <s v="-"/>
    <n v="0"/>
    <n v="0"/>
    <n v="0"/>
    <n v="0"/>
    <n v="0"/>
    <n v="0"/>
    <n v="0"/>
  </r>
  <r>
    <x v="6"/>
    <x v="6"/>
    <x v="1"/>
    <x v="0"/>
    <x v="0"/>
    <x v="0"/>
    <x v="3"/>
    <x v="4"/>
    <n v="210"/>
    <n v="0"/>
    <n v="0"/>
    <n v="0"/>
    <n v="0"/>
    <n v="0"/>
    <n v="0"/>
    <n v="0"/>
    <n v="0"/>
    <n v="0"/>
    <s v="-"/>
    <n v="0"/>
    <n v="0"/>
    <n v="0"/>
    <n v="0"/>
    <s v="-"/>
    <n v="0"/>
    <n v="0"/>
    <n v="0"/>
    <n v="0"/>
    <n v="0"/>
    <n v="0"/>
    <n v="0"/>
  </r>
  <r>
    <x v="6"/>
    <x v="6"/>
    <x v="1"/>
    <x v="0"/>
    <x v="0"/>
    <x v="1"/>
    <x v="3"/>
    <x v="5"/>
    <n v="235"/>
    <n v="0"/>
    <n v="8"/>
    <n v="0"/>
    <n v="1880"/>
    <n v="0"/>
    <n v="0"/>
    <n v="0"/>
    <n v="42"/>
    <n v="9870"/>
    <n v="0"/>
    <n v="2"/>
    <n v="-2"/>
    <n v="470"/>
    <n v="-470"/>
    <n v="-1"/>
    <n v="0"/>
    <n v="0"/>
    <n v="0"/>
    <n v="8"/>
    <n v="1880"/>
    <n v="0"/>
    <n v="0"/>
  </r>
  <r>
    <x v="6"/>
    <x v="6"/>
    <x v="1"/>
    <x v="0"/>
    <x v="0"/>
    <x v="1"/>
    <x v="3"/>
    <x v="6"/>
    <n v="670"/>
    <n v="5"/>
    <n v="2"/>
    <n v="3350"/>
    <n v="1340"/>
    <n v="5"/>
    <n v="3350"/>
    <n v="0"/>
    <n v="25.2"/>
    <n v="16884"/>
    <n v="0.1984126984126984"/>
    <n v="8"/>
    <n v="-3"/>
    <n v="5360"/>
    <n v="-2010"/>
    <n v="-0.375"/>
    <n v="7.5"/>
    <n v="5.5"/>
    <n v="3685"/>
    <n v="0"/>
    <n v="0"/>
    <n v="5025"/>
    <n v="0"/>
  </r>
  <r>
    <x v="6"/>
    <x v="6"/>
    <x v="1"/>
    <x v="0"/>
    <x v="0"/>
    <x v="1"/>
    <x v="3"/>
    <x v="7"/>
    <n v="60"/>
    <n v="3"/>
    <n v="8"/>
    <n v="180"/>
    <n v="480"/>
    <n v="3"/>
    <n v="180"/>
    <n v="0"/>
    <n v="54"/>
    <n v="3240"/>
    <n v="5.5555555555555552E-2"/>
    <n v="3"/>
    <n v="0"/>
    <n v="180"/>
    <n v="0"/>
    <n v="0"/>
    <n v="4.5"/>
    <n v="0"/>
    <n v="0"/>
    <n v="3.5"/>
    <n v="210"/>
    <n v="270"/>
    <n v="0"/>
  </r>
  <r>
    <x v="6"/>
    <x v="6"/>
    <x v="1"/>
    <x v="0"/>
    <x v="0"/>
    <x v="1"/>
    <x v="3"/>
    <x v="8"/>
    <n v="78"/>
    <n v="0"/>
    <n v="27"/>
    <n v="0"/>
    <n v="2106"/>
    <n v="0"/>
    <n v="0"/>
    <n v="0"/>
    <n v="54"/>
    <n v="4212"/>
    <n v="0"/>
    <n v="3"/>
    <n v="-3"/>
    <n v="234"/>
    <n v="-234"/>
    <n v="-1"/>
    <n v="0"/>
    <n v="0"/>
    <n v="0"/>
    <n v="27"/>
    <n v="2106"/>
    <n v="0"/>
    <n v="0"/>
  </r>
  <r>
    <x v="6"/>
    <x v="6"/>
    <x v="1"/>
    <x v="0"/>
    <x v="0"/>
    <x v="1"/>
    <x v="3"/>
    <x v="9"/>
    <n v="112"/>
    <n v="0"/>
    <n v="30"/>
    <n v="0"/>
    <n v="3360"/>
    <n v="0"/>
    <n v="0"/>
    <n v="0"/>
    <n v="54"/>
    <n v="6048"/>
    <n v="0"/>
    <n v="0"/>
    <n v="0"/>
    <n v="0"/>
    <n v="0"/>
    <s v="-"/>
    <n v="0"/>
    <n v="0"/>
    <n v="0"/>
    <n v="30"/>
    <n v="3360"/>
    <n v="0"/>
    <n v="0"/>
  </r>
  <r>
    <x v="6"/>
    <x v="6"/>
    <x v="1"/>
    <x v="0"/>
    <x v="0"/>
    <x v="1"/>
    <x v="3"/>
    <x v="10"/>
    <n v="140"/>
    <n v="0"/>
    <n v="0"/>
    <n v="0"/>
    <n v="0"/>
    <n v="0"/>
    <n v="0"/>
    <n v="0"/>
    <n v="48"/>
    <n v="6720"/>
    <n v="0"/>
    <n v="0"/>
    <n v="0"/>
    <n v="0"/>
    <n v="0"/>
    <s v="-"/>
    <n v="0"/>
    <n v="0"/>
    <n v="0"/>
    <n v="0"/>
    <n v="0"/>
    <n v="0"/>
    <n v="0"/>
  </r>
  <r>
    <x v="6"/>
    <x v="6"/>
    <x v="1"/>
    <x v="0"/>
    <x v="0"/>
    <x v="1"/>
    <x v="3"/>
    <x v="11"/>
    <n v="199"/>
    <n v="0"/>
    <n v="0"/>
    <n v="0"/>
    <n v="0"/>
    <n v="0"/>
    <n v="0"/>
    <n v="0"/>
    <n v="48"/>
    <n v="9552"/>
    <n v="0"/>
    <n v="0"/>
    <n v="0"/>
    <n v="0"/>
    <n v="0"/>
    <s v="-"/>
    <n v="0"/>
    <n v="0"/>
    <n v="0"/>
    <n v="0"/>
    <n v="0"/>
    <n v="0"/>
    <n v="0"/>
  </r>
  <r>
    <x v="6"/>
    <x v="6"/>
    <x v="1"/>
    <x v="0"/>
    <x v="0"/>
    <x v="0"/>
    <x v="3"/>
    <x v="12"/>
    <n v="170"/>
    <n v="0"/>
    <n v="0"/>
    <n v="0"/>
    <n v="0"/>
    <n v="0"/>
    <n v="0"/>
    <n v="0"/>
    <n v="0"/>
    <n v="0"/>
    <s v="-"/>
    <n v="0"/>
    <n v="0"/>
    <n v="0"/>
    <n v="0"/>
    <s v="-"/>
    <n v="0"/>
    <n v="0"/>
    <n v="0"/>
    <n v="0"/>
    <n v="0"/>
    <n v="0"/>
    <n v="0"/>
  </r>
  <r>
    <x v="6"/>
    <x v="6"/>
    <x v="1"/>
    <x v="0"/>
    <x v="0"/>
    <x v="1"/>
    <x v="3"/>
    <x v="13"/>
    <n v="110"/>
    <n v="2"/>
    <n v="11"/>
    <n v="220"/>
    <n v="1210"/>
    <n v="2"/>
    <n v="220"/>
    <n v="0"/>
    <n v="58.8"/>
    <n v="6468"/>
    <n v="3.4013605442176874E-2"/>
    <n v="2"/>
    <n v="0"/>
    <n v="220"/>
    <n v="0"/>
    <n v="0"/>
    <n v="3"/>
    <n v="0"/>
    <n v="0"/>
    <n v="8"/>
    <n v="880"/>
    <n v="330"/>
    <n v="0"/>
  </r>
  <r>
    <x v="6"/>
    <x v="6"/>
    <x v="1"/>
    <x v="0"/>
    <x v="0"/>
    <x v="1"/>
    <x v="3"/>
    <x v="14"/>
    <n v="99"/>
    <n v="0"/>
    <n v="0"/>
    <n v="0"/>
    <n v="0"/>
    <n v="0"/>
    <n v="0"/>
    <n v="0"/>
    <n v="84"/>
    <n v="8316"/>
    <n v="0"/>
    <n v="0"/>
    <n v="0"/>
    <n v="0"/>
    <n v="0"/>
    <s v="-"/>
    <n v="0"/>
    <n v="0"/>
    <n v="0"/>
    <n v="0"/>
    <n v="0"/>
    <n v="0"/>
    <n v="0"/>
  </r>
  <r>
    <x v="6"/>
    <x v="6"/>
    <x v="1"/>
    <x v="0"/>
    <x v="0"/>
    <x v="1"/>
    <x v="3"/>
    <x v="15"/>
    <n v="80"/>
    <n v="15"/>
    <n v="0"/>
    <n v="1200"/>
    <n v="0"/>
    <n v="15"/>
    <n v="1200"/>
    <n v="0"/>
    <n v="0"/>
    <n v="0"/>
    <s v="-"/>
    <n v="49"/>
    <n v="-34"/>
    <n v="3920"/>
    <n v="-2720"/>
    <n v="-0.69387755102040816"/>
    <n v="22.5"/>
    <n v="22.5"/>
    <n v="1800"/>
    <n v="0"/>
    <n v="0"/>
    <n v="1800"/>
    <n v="0"/>
  </r>
  <r>
    <x v="6"/>
    <x v="6"/>
    <x v="1"/>
    <x v="0"/>
    <x v="0"/>
    <x v="1"/>
    <x v="3"/>
    <x v="16"/>
    <n v="85"/>
    <n v="13"/>
    <n v="97"/>
    <n v="1105"/>
    <n v="8245"/>
    <n v="13"/>
    <n v="1105"/>
    <n v="0"/>
    <n v="72"/>
    <n v="6120"/>
    <n v="0.18055555555555555"/>
    <n v="0"/>
    <n v="13"/>
    <n v="0"/>
    <n v="1105"/>
    <s v="-"/>
    <n v="19.5"/>
    <n v="0"/>
    <n v="0"/>
    <n v="77.5"/>
    <n v="6587.5"/>
    <n v="1657.5"/>
    <n v="0"/>
  </r>
  <r>
    <x v="6"/>
    <x v="6"/>
    <x v="1"/>
    <x v="0"/>
    <x v="0"/>
    <x v="1"/>
    <x v="3"/>
    <x v="17"/>
    <n v="90"/>
    <n v="0"/>
    <n v="0"/>
    <n v="0"/>
    <n v="0"/>
    <n v="0"/>
    <n v="0"/>
    <n v="0"/>
    <n v="0"/>
    <n v="0"/>
    <s v="-"/>
    <n v="0"/>
    <n v="0"/>
    <n v="0"/>
    <n v="0"/>
    <s v="-"/>
    <n v="0"/>
    <n v="0"/>
    <n v="0"/>
    <n v="0"/>
    <n v="0"/>
    <n v="0"/>
    <n v="0"/>
  </r>
  <r>
    <x v="6"/>
    <x v="6"/>
    <x v="1"/>
    <x v="0"/>
    <x v="0"/>
    <x v="1"/>
    <x v="3"/>
    <x v="18"/>
    <n v="99"/>
    <n v="26"/>
    <n v="10"/>
    <n v="2574"/>
    <n v="990"/>
    <n v="36"/>
    <n v="3564"/>
    <n v="-990"/>
    <n v="84"/>
    <n v="8316"/>
    <n v="0.30952380952380953"/>
    <n v="6"/>
    <n v="20"/>
    <n v="594"/>
    <n v="1980"/>
    <n v="3.333333333333333"/>
    <n v="39"/>
    <n v="29"/>
    <n v="2871"/>
    <n v="0"/>
    <n v="0"/>
    <n v="3861"/>
    <n v="0"/>
  </r>
  <r>
    <x v="6"/>
    <x v="6"/>
    <x v="1"/>
    <x v="0"/>
    <x v="0"/>
    <x v="1"/>
    <x v="3"/>
    <x v="19"/>
    <n v="105"/>
    <n v="0"/>
    <n v="0"/>
    <n v="0"/>
    <n v="0"/>
    <n v="0"/>
    <n v="0"/>
    <n v="0"/>
    <n v="0"/>
    <n v="0"/>
    <s v="-"/>
    <n v="0"/>
    <n v="0"/>
    <n v="0"/>
    <n v="0"/>
    <s v="-"/>
    <n v="0"/>
    <n v="0"/>
    <n v="0"/>
    <n v="0"/>
    <n v="0"/>
    <n v="0"/>
    <n v="0"/>
  </r>
  <r>
    <x v="6"/>
    <x v="6"/>
    <x v="1"/>
    <x v="0"/>
    <x v="0"/>
    <x v="1"/>
    <x v="3"/>
    <x v="20"/>
    <n v="115"/>
    <n v="97"/>
    <n v="184"/>
    <n v="11155"/>
    <n v="21160"/>
    <n v="67"/>
    <n v="7705"/>
    <n v="3450"/>
    <n v="54"/>
    <n v="6210"/>
    <n v="1.7962962962962963"/>
    <n v="148"/>
    <n v="-51"/>
    <n v="17020"/>
    <n v="-5865"/>
    <n v="-0.34459459459459463"/>
    <n v="145.5"/>
    <n v="0"/>
    <n v="0"/>
    <n v="38.5"/>
    <n v="4427.5"/>
    <n v="16732.5"/>
    <n v="0"/>
  </r>
  <r>
    <x v="6"/>
    <x v="6"/>
    <x v="1"/>
    <x v="0"/>
    <x v="0"/>
    <x v="1"/>
    <x v="3"/>
    <x v="21"/>
    <n v="99"/>
    <n v="0"/>
    <n v="0"/>
    <n v="0"/>
    <n v="0"/>
    <n v="0"/>
    <n v="0"/>
    <n v="0"/>
    <n v="57"/>
    <n v="5643"/>
    <n v="0"/>
    <n v="0"/>
    <n v="0"/>
    <n v="0"/>
    <n v="0"/>
    <s v="-"/>
    <n v="0"/>
    <n v="0"/>
    <n v="0"/>
    <n v="0"/>
    <n v="0"/>
    <n v="0"/>
    <n v="0"/>
  </r>
  <r>
    <x v="6"/>
    <x v="6"/>
    <x v="1"/>
    <x v="0"/>
    <x v="0"/>
    <x v="0"/>
    <x v="3"/>
    <x v="22"/>
    <n v="299"/>
    <n v="0"/>
    <n v="0"/>
    <n v="0"/>
    <n v="0"/>
    <n v="0"/>
    <n v="0"/>
    <n v="0"/>
    <n v="0"/>
    <n v="0"/>
    <s v="-"/>
    <n v="0"/>
    <n v="0"/>
    <n v="0"/>
    <n v="0"/>
    <s v="-"/>
    <n v="0"/>
    <n v="0"/>
    <n v="0"/>
    <n v="0"/>
    <n v="0"/>
    <n v="0"/>
    <n v="0"/>
  </r>
  <r>
    <x v="6"/>
    <x v="6"/>
    <x v="1"/>
    <x v="0"/>
    <x v="0"/>
    <x v="0"/>
    <x v="3"/>
    <x v="23"/>
    <n v="125"/>
    <n v="0"/>
    <n v="0"/>
    <n v="0"/>
    <n v="0"/>
    <n v="0"/>
    <n v="0"/>
    <n v="0"/>
    <n v="0"/>
    <n v="0"/>
    <s v="-"/>
    <n v="0"/>
    <n v="0"/>
    <n v="0"/>
    <n v="0"/>
    <s v="-"/>
    <n v="0"/>
    <n v="0"/>
    <n v="0"/>
    <n v="0"/>
    <n v="0"/>
    <n v="0"/>
    <n v="0"/>
  </r>
  <r>
    <x v="6"/>
    <x v="6"/>
    <x v="1"/>
    <x v="0"/>
    <x v="0"/>
    <x v="1"/>
    <x v="3"/>
    <x v="24"/>
    <n v="105"/>
    <n v="50"/>
    <n v="1"/>
    <n v="5250"/>
    <n v="105"/>
    <n v="50"/>
    <n v="5250"/>
    <n v="0"/>
    <n v="342"/>
    <n v="35910"/>
    <n v="0.14619883040935672"/>
    <n v="301"/>
    <n v="-251"/>
    <n v="31605"/>
    <n v="-26355"/>
    <n v="-0.83388704318936879"/>
    <n v="75"/>
    <n v="74"/>
    <n v="7770"/>
    <n v="0"/>
    <n v="0"/>
    <n v="7875"/>
    <n v="0"/>
  </r>
  <r>
    <x v="6"/>
    <x v="6"/>
    <x v="1"/>
    <x v="0"/>
    <x v="0"/>
    <x v="1"/>
    <x v="3"/>
    <x v="25"/>
    <n v="53"/>
    <n v="0"/>
    <n v="0"/>
    <n v="0"/>
    <n v="0"/>
    <n v="0"/>
    <n v="0"/>
    <n v="0"/>
    <n v="0"/>
    <n v="0"/>
    <s v="-"/>
    <n v="0"/>
    <n v="0"/>
    <n v="0"/>
    <n v="0"/>
    <s v="-"/>
    <n v="0"/>
    <n v="0"/>
    <n v="0"/>
    <n v="0"/>
    <n v="0"/>
    <n v="0"/>
    <n v="0"/>
  </r>
  <r>
    <x v="6"/>
    <x v="6"/>
    <x v="1"/>
    <x v="0"/>
    <x v="0"/>
    <x v="1"/>
    <x v="3"/>
    <x v="26"/>
    <n v="69"/>
    <n v="0"/>
    <n v="0"/>
    <n v="0"/>
    <n v="0"/>
    <n v="0"/>
    <n v="0"/>
    <n v="0"/>
    <n v="0"/>
    <n v="0"/>
    <s v="-"/>
    <n v="0"/>
    <n v="0"/>
    <n v="0"/>
    <n v="0"/>
    <s v="-"/>
    <n v="0"/>
    <n v="0"/>
    <n v="0"/>
    <n v="0"/>
    <n v="0"/>
    <n v="0"/>
    <n v="0"/>
  </r>
  <r>
    <x v="6"/>
    <x v="6"/>
    <x v="1"/>
    <x v="0"/>
    <x v="0"/>
    <x v="1"/>
    <x v="3"/>
    <x v="27"/>
    <n v="90"/>
    <n v="0"/>
    <n v="0"/>
    <n v="0"/>
    <n v="0"/>
    <n v="0"/>
    <n v="0"/>
    <n v="0"/>
    <n v="0"/>
    <n v="0"/>
    <s v="-"/>
    <n v="0"/>
    <n v="0"/>
    <n v="0"/>
    <n v="0"/>
    <s v="-"/>
    <n v="0"/>
    <n v="0"/>
    <n v="0"/>
    <n v="0"/>
    <n v="0"/>
    <n v="0"/>
    <n v="0"/>
  </r>
  <r>
    <x v="6"/>
    <x v="6"/>
    <x v="1"/>
    <x v="0"/>
    <x v="0"/>
    <x v="1"/>
    <x v="3"/>
    <x v="28"/>
    <n v="110"/>
    <n v="0"/>
    <n v="0"/>
    <n v="0"/>
    <n v="0"/>
    <n v="0"/>
    <n v="0"/>
    <n v="0"/>
    <n v="48"/>
    <n v="5280"/>
    <n v="0"/>
    <n v="0"/>
    <n v="0"/>
    <n v="0"/>
    <n v="0"/>
    <s v="-"/>
    <n v="0"/>
    <n v="0"/>
    <n v="0"/>
    <n v="0"/>
    <n v="0"/>
    <n v="0"/>
    <n v="0"/>
  </r>
  <r>
    <x v="6"/>
    <x v="6"/>
    <x v="1"/>
    <x v="0"/>
    <x v="0"/>
    <x v="1"/>
    <x v="3"/>
    <x v="29"/>
    <n v="110"/>
    <n v="304"/>
    <n v="130"/>
    <n v="33440"/>
    <n v="14300"/>
    <n v="282"/>
    <n v="31020"/>
    <n v="2420"/>
    <n v="162"/>
    <n v="17820"/>
    <n v="1.8765432098765431"/>
    <n v="283"/>
    <n v="21"/>
    <n v="31130"/>
    <n v="2310"/>
    <n v="7.4204946996466514E-2"/>
    <n v="456"/>
    <n v="326"/>
    <n v="35860"/>
    <n v="0"/>
    <n v="0"/>
    <n v="50160"/>
    <n v="0"/>
  </r>
  <r>
    <x v="6"/>
    <x v="6"/>
    <x v="1"/>
    <x v="0"/>
    <x v="0"/>
    <x v="1"/>
    <x v="3"/>
    <x v="30"/>
    <n v="130"/>
    <n v="2"/>
    <n v="61"/>
    <n v="260"/>
    <n v="7930"/>
    <n v="2"/>
    <n v="260"/>
    <n v="0"/>
    <n v="54"/>
    <n v="7020"/>
    <n v="3.7037037037037035E-2"/>
    <n v="14"/>
    <n v="-12"/>
    <n v="1820"/>
    <n v="-1560"/>
    <n v="-0.85714285714285721"/>
    <n v="3"/>
    <n v="0"/>
    <n v="0"/>
    <n v="58"/>
    <n v="7540"/>
    <n v="390"/>
    <n v="0"/>
  </r>
  <r>
    <x v="6"/>
    <x v="6"/>
    <x v="1"/>
    <x v="0"/>
    <x v="0"/>
    <x v="1"/>
    <x v="3"/>
    <x v="31"/>
    <n v="140"/>
    <n v="7"/>
    <n v="65"/>
    <n v="980"/>
    <n v="9100"/>
    <n v="9"/>
    <n v="1260"/>
    <n v="-280"/>
    <n v="54"/>
    <n v="7560"/>
    <n v="0.12962962962962962"/>
    <n v="25"/>
    <n v="-18"/>
    <n v="3500"/>
    <n v="-2520"/>
    <n v="-0.72"/>
    <n v="10.5"/>
    <n v="0"/>
    <n v="0"/>
    <n v="54.5"/>
    <n v="7630"/>
    <n v="1470"/>
    <n v="0"/>
  </r>
  <r>
    <x v="6"/>
    <x v="6"/>
    <x v="1"/>
    <x v="0"/>
    <x v="0"/>
    <x v="0"/>
    <x v="3"/>
    <x v="32"/>
    <n v="255"/>
    <n v="0"/>
    <n v="0"/>
    <n v="0"/>
    <n v="0"/>
    <n v="0"/>
    <n v="0"/>
    <n v="0"/>
    <n v="0"/>
    <n v="0"/>
    <s v="-"/>
    <n v="0"/>
    <n v="0"/>
    <n v="0"/>
    <n v="0"/>
    <s v="-"/>
    <n v="0"/>
    <n v="0"/>
    <n v="0"/>
    <n v="0"/>
    <n v="0"/>
    <n v="0"/>
    <n v="0"/>
  </r>
  <r>
    <x v="6"/>
    <x v="6"/>
    <x v="1"/>
    <x v="0"/>
    <x v="0"/>
    <x v="1"/>
    <x v="3"/>
    <x v="33"/>
    <n v="180"/>
    <n v="218"/>
    <n v="30"/>
    <n v="39240"/>
    <n v="5400"/>
    <n v="195"/>
    <n v="35100"/>
    <n v="4140"/>
    <n v="162"/>
    <n v="29160"/>
    <n v="1.345679012345679"/>
    <n v="124"/>
    <n v="94"/>
    <n v="22320"/>
    <n v="16920"/>
    <n v="0.75806451612903225"/>
    <n v="327"/>
    <n v="297"/>
    <n v="53460"/>
    <n v="0"/>
    <n v="0"/>
    <n v="58860"/>
    <n v="0"/>
  </r>
  <r>
    <x v="6"/>
    <x v="6"/>
    <x v="1"/>
    <x v="0"/>
    <x v="0"/>
    <x v="0"/>
    <x v="3"/>
    <x v="34"/>
    <n v="680"/>
    <n v="0"/>
    <n v="0"/>
    <n v="0"/>
    <n v="0"/>
    <n v="0"/>
    <n v="0"/>
    <n v="0"/>
    <n v="0"/>
    <n v="0"/>
    <s v="-"/>
    <n v="0"/>
    <n v="0"/>
    <n v="0"/>
    <n v="0"/>
    <s v="-"/>
    <n v="0"/>
    <n v="0"/>
    <n v="0"/>
    <n v="0"/>
    <n v="0"/>
    <n v="0"/>
    <n v="0"/>
  </r>
  <r>
    <x v="6"/>
    <x v="6"/>
    <x v="1"/>
    <x v="0"/>
    <x v="0"/>
    <x v="1"/>
    <x v="3"/>
    <x v="35"/>
    <n v="90"/>
    <n v="18"/>
    <n v="198"/>
    <n v="1620"/>
    <n v="17820"/>
    <n v="6"/>
    <n v="540"/>
    <n v="1080"/>
    <n v="84"/>
    <n v="7560"/>
    <n v="0.21428571428571427"/>
    <n v="20"/>
    <n v="-2"/>
    <n v="1800"/>
    <n v="-180"/>
    <n v="-9.9999999999999978E-2"/>
    <n v="27"/>
    <n v="0"/>
    <n v="0"/>
    <n v="171"/>
    <n v="15390"/>
    <n v="2430"/>
    <n v="0"/>
  </r>
  <r>
    <x v="6"/>
    <x v="6"/>
    <x v="1"/>
    <x v="0"/>
    <x v="0"/>
    <x v="1"/>
    <x v="3"/>
    <x v="36"/>
    <n v="110"/>
    <n v="8"/>
    <n v="42"/>
    <n v="880"/>
    <n v="4620"/>
    <n v="2"/>
    <n v="220"/>
    <n v="660"/>
    <n v="48"/>
    <n v="5280"/>
    <n v="0.16666666666666666"/>
    <n v="3"/>
    <n v="5"/>
    <n v="330"/>
    <n v="550"/>
    <n v="1.6666666666666665"/>
    <n v="12"/>
    <n v="0"/>
    <n v="0"/>
    <n v="30"/>
    <n v="3300"/>
    <n v="1320"/>
    <n v="0"/>
  </r>
  <r>
    <x v="6"/>
    <x v="6"/>
    <x v="1"/>
    <x v="0"/>
    <x v="0"/>
    <x v="1"/>
    <x v="3"/>
    <x v="37"/>
    <n v="110"/>
    <n v="8"/>
    <n v="44"/>
    <n v="880"/>
    <n v="4840"/>
    <n v="6"/>
    <n v="660"/>
    <n v="220"/>
    <n v="48"/>
    <n v="5280"/>
    <n v="0.16666666666666666"/>
    <n v="20"/>
    <n v="-12"/>
    <n v="2200"/>
    <n v="-1320"/>
    <n v="-0.6"/>
    <n v="12"/>
    <n v="0"/>
    <n v="0"/>
    <n v="32"/>
    <n v="3520"/>
    <n v="1320"/>
    <n v="0"/>
  </r>
  <r>
    <x v="6"/>
    <x v="6"/>
    <x v="1"/>
    <x v="0"/>
    <x v="0"/>
    <x v="1"/>
    <x v="3"/>
    <x v="38"/>
    <n v="105"/>
    <n v="214"/>
    <n v="0"/>
    <n v="22470"/>
    <n v="0"/>
    <n v="204"/>
    <n v="21420"/>
    <n v="1050"/>
    <n v="48"/>
    <n v="5040"/>
    <n v="4.458333333333333"/>
    <n v="180"/>
    <n v="34"/>
    <n v="18900"/>
    <n v="3570"/>
    <n v="0.18888888888888888"/>
    <n v="321"/>
    <n v="321"/>
    <n v="33705"/>
    <n v="0"/>
    <n v="0"/>
    <n v="33705"/>
    <n v="0"/>
  </r>
  <r>
    <x v="6"/>
    <x v="6"/>
    <x v="1"/>
    <x v="0"/>
    <x v="0"/>
    <x v="1"/>
    <x v="3"/>
    <x v="39"/>
    <n v="90"/>
    <n v="0"/>
    <n v="0"/>
    <n v="0"/>
    <n v="0"/>
    <n v="0"/>
    <n v="0"/>
    <n v="0"/>
    <n v="0"/>
    <n v="0"/>
    <s v="-"/>
    <n v="0"/>
    <n v="0"/>
    <n v="0"/>
    <n v="0"/>
    <s v="-"/>
    <n v="0"/>
    <n v="0"/>
    <n v="0"/>
    <n v="0"/>
    <n v="0"/>
    <n v="0"/>
    <n v="0"/>
  </r>
  <r>
    <x v="6"/>
    <x v="6"/>
    <x v="1"/>
    <x v="0"/>
    <x v="0"/>
    <x v="1"/>
    <x v="3"/>
    <x v="40"/>
    <n v="105"/>
    <n v="0"/>
    <n v="0"/>
    <n v="0"/>
    <n v="0"/>
    <n v="0"/>
    <n v="0"/>
    <n v="0"/>
    <n v="0"/>
    <n v="0"/>
    <s v="-"/>
    <n v="0"/>
    <n v="0"/>
    <n v="0"/>
    <n v="0"/>
    <s v="-"/>
    <n v="0"/>
    <n v="0"/>
    <n v="0"/>
    <n v="0"/>
    <n v="0"/>
    <n v="0"/>
    <n v="0"/>
  </r>
  <r>
    <x v="6"/>
    <x v="6"/>
    <x v="1"/>
    <x v="0"/>
    <x v="0"/>
    <x v="1"/>
    <x v="3"/>
    <x v="41"/>
    <n v="120"/>
    <n v="0"/>
    <n v="0"/>
    <n v="0"/>
    <n v="0"/>
    <n v="0"/>
    <n v="0"/>
    <n v="0"/>
    <n v="0"/>
    <n v="0"/>
    <s v="-"/>
    <n v="0"/>
    <n v="0"/>
    <n v="0"/>
    <n v="0"/>
    <s v="-"/>
    <n v="0"/>
    <n v="0"/>
    <n v="0"/>
    <n v="0"/>
    <n v="0"/>
    <n v="0"/>
    <n v="0"/>
  </r>
  <r>
    <x v="6"/>
    <x v="6"/>
    <x v="1"/>
    <x v="0"/>
    <x v="0"/>
    <x v="1"/>
    <x v="3"/>
    <x v="42"/>
    <n v="105"/>
    <n v="3"/>
    <n v="21"/>
    <n v="315"/>
    <n v="2205"/>
    <n v="3"/>
    <n v="315"/>
    <n v="0"/>
    <n v="75"/>
    <n v="7875"/>
    <n v="0.04"/>
    <n v="9"/>
    <n v="-6"/>
    <n v="945"/>
    <n v="-630"/>
    <n v="-0.66666666666666674"/>
    <n v="4.5"/>
    <n v="0"/>
    <n v="0"/>
    <n v="16.5"/>
    <n v="1732.5"/>
    <n v="472.5"/>
    <n v="0"/>
  </r>
  <r>
    <x v="6"/>
    <x v="6"/>
    <x v="1"/>
    <x v="0"/>
    <x v="0"/>
    <x v="1"/>
    <x v="3"/>
    <x v="43"/>
    <n v="170"/>
    <n v="2"/>
    <n v="44"/>
    <n v="340"/>
    <n v="7480"/>
    <n v="2"/>
    <n v="340"/>
    <n v="0"/>
    <n v="75"/>
    <n v="12750"/>
    <n v="2.6666666666666668E-2"/>
    <n v="13"/>
    <n v="-11"/>
    <n v="2210"/>
    <n v="-1870"/>
    <n v="-0.84615384615384615"/>
    <n v="3"/>
    <n v="0"/>
    <n v="0"/>
    <n v="41"/>
    <n v="6970"/>
    <n v="510"/>
    <n v="0"/>
  </r>
  <r>
    <x v="6"/>
    <x v="6"/>
    <x v="1"/>
    <x v="0"/>
    <x v="0"/>
    <x v="1"/>
    <x v="3"/>
    <x v="44"/>
    <n v="120"/>
    <n v="17"/>
    <n v="48"/>
    <n v="2040"/>
    <n v="5760"/>
    <n v="7"/>
    <n v="840"/>
    <n v="1200"/>
    <n v="54"/>
    <n v="6480"/>
    <n v="0.31481481481481483"/>
    <n v="22"/>
    <n v="-5"/>
    <n v="2640"/>
    <n v="-600"/>
    <n v="-0.22727272727272729"/>
    <n v="25.5"/>
    <n v="0"/>
    <n v="0"/>
    <n v="22.5"/>
    <n v="2700"/>
    <n v="3060"/>
    <n v="0"/>
  </r>
  <r>
    <x v="7"/>
    <x v="7"/>
    <x v="1"/>
    <x v="0"/>
    <x v="0"/>
    <x v="1"/>
    <x v="3"/>
    <x v="45"/>
    <n v="60"/>
    <n v="0"/>
    <n v="0"/>
    <n v="0"/>
    <n v="0"/>
    <n v="0"/>
    <n v="0"/>
    <n v="0"/>
    <n v="0"/>
    <n v="0"/>
    <s v="-"/>
    <n v="0"/>
    <n v="0"/>
    <n v="0"/>
    <n v="0"/>
    <s v="-"/>
    <n v="0"/>
    <n v="0"/>
    <n v="0"/>
    <n v="0"/>
    <n v="0"/>
    <n v="0"/>
    <n v="0"/>
  </r>
  <r>
    <x v="7"/>
    <x v="7"/>
    <x v="1"/>
    <x v="0"/>
    <x v="0"/>
    <x v="1"/>
    <x v="3"/>
    <x v="46"/>
    <n v="80"/>
    <n v="0"/>
    <n v="0"/>
    <n v="0"/>
    <n v="0"/>
    <n v="0"/>
    <n v="0"/>
    <n v="0"/>
    <n v="0"/>
    <n v="0"/>
    <s v="-"/>
    <n v="0"/>
    <n v="0"/>
    <n v="0"/>
    <n v="0"/>
    <s v="-"/>
    <n v="0"/>
    <n v="0"/>
    <n v="0"/>
    <n v="0"/>
    <n v="0"/>
    <n v="0"/>
    <n v="0"/>
  </r>
  <r>
    <x v="7"/>
    <x v="7"/>
    <x v="1"/>
    <x v="0"/>
    <x v="0"/>
    <x v="1"/>
    <x v="3"/>
    <x v="47"/>
    <n v="105"/>
    <n v="0"/>
    <n v="0"/>
    <n v="0"/>
    <n v="0"/>
    <n v="0"/>
    <n v="0"/>
    <n v="0"/>
    <n v="0"/>
    <n v="0"/>
    <s v="-"/>
    <n v="3952"/>
    <n v="-3952"/>
    <n v="414960"/>
    <n v="-414960"/>
    <n v="-1"/>
    <n v="0"/>
    <n v="0"/>
    <n v="0"/>
    <n v="0"/>
    <n v="0"/>
    <n v="0"/>
    <n v="0"/>
  </r>
  <r>
    <x v="7"/>
    <x v="7"/>
    <x v="1"/>
    <x v="0"/>
    <x v="0"/>
    <x v="0"/>
    <x v="3"/>
    <x v="3"/>
    <n v="140"/>
    <n v="0"/>
    <n v="0"/>
    <n v="0"/>
    <n v="0"/>
    <n v="0"/>
    <n v="0"/>
    <n v="0"/>
    <n v="0"/>
    <n v="0"/>
    <s v="-"/>
    <n v="0"/>
    <n v="0"/>
    <n v="0"/>
    <n v="0"/>
    <s v="-"/>
    <n v="0"/>
    <n v="0"/>
    <n v="0"/>
    <n v="0"/>
    <n v="0"/>
    <n v="0"/>
    <n v="0"/>
  </r>
  <r>
    <x v="7"/>
    <x v="7"/>
    <x v="1"/>
    <x v="0"/>
    <x v="0"/>
    <x v="0"/>
    <x v="3"/>
    <x v="4"/>
    <n v="210"/>
    <n v="0"/>
    <n v="0"/>
    <n v="0"/>
    <n v="0"/>
    <n v="0"/>
    <n v="0"/>
    <n v="0"/>
    <n v="0"/>
    <n v="0"/>
    <s v="-"/>
    <n v="0"/>
    <n v="0"/>
    <n v="0"/>
    <n v="0"/>
    <s v="-"/>
    <n v="0"/>
    <n v="0"/>
    <n v="0"/>
    <n v="0"/>
    <n v="0"/>
    <n v="0"/>
    <n v="0"/>
  </r>
  <r>
    <x v="7"/>
    <x v="7"/>
    <x v="1"/>
    <x v="0"/>
    <x v="0"/>
    <x v="1"/>
    <x v="3"/>
    <x v="5"/>
    <n v="235"/>
    <n v="0"/>
    <n v="0"/>
    <n v="0"/>
    <n v="0"/>
    <n v="0"/>
    <n v="0"/>
    <n v="0"/>
    <n v="0"/>
    <n v="0"/>
    <s v="-"/>
    <n v="0"/>
    <n v="0"/>
    <n v="0"/>
    <n v="0"/>
    <s v="-"/>
    <n v="0"/>
    <n v="0"/>
    <n v="0"/>
    <n v="0"/>
    <n v="0"/>
    <n v="0"/>
    <n v="0"/>
  </r>
  <r>
    <x v="7"/>
    <x v="7"/>
    <x v="1"/>
    <x v="0"/>
    <x v="0"/>
    <x v="1"/>
    <x v="3"/>
    <x v="6"/>
    <n v="670"/>
    <n v="0"/>
    <n v="0"/>
    <n v="0"/>
    <n v="0"/>
    <n v="0"/>
    <n v="0"/>
    <n v="0"/>
    <n v="0"/>
    <n v="0"/>
    <s v="-"/>
    <n v="0"/>
    <n v="0"/>
    <n v="0"/>
    <n v="0"/>
    <s v="-"/>
    <n v="0"/>
    <n v="0"/>
    <n v="0"/>
    <n v="0"/>
    <n v="0"/>
    <n v="0"/>
    <n v="0"/>
  </r>
  <r>
    <x v="7"/>
    <x v="7"/>
    <x v="1"/>
    <x v="0"/>
    <x v="0"/>
    <x v="1"/>
    <x v="3"/>
    <x v="7"/>
    <n v="60"/>
    <n v="0"/>
    <n v="0"/>
    <n v="0"/>
    <n v="0"/>
    <n v="0"/>
    <n v="0"/>
    <n v="0"/>
    <n v="0"/>
    <n v="0"/>
    <s v="-"/>
    <n v="0"/>
    <n v="0"/>
    <n v="0"/>
    <n v="0"/>
    <s v="-"/>
    <n v="0"/>
    <n v="0"/>
    <n v="0"/>
    <n v="0"/>
    <n v="0"/>
    <n v="0"/>
    <n v="0"/>
  </r>
  <r>
    <x v="7"/>
    <x v="7"/>
    <x v="1"/>
    <x v="0"/>
    <x v="0"/>
    <x v="1"/>
    <x v="3"/>
    <x v="8"/>
    <n v="78"/>
    <n v="0"/>
    <n v="0"/>
    <n v="0"/>
    <n v="0"/>
    <n v="0"/>
    <n v="0"/>
    <n v="0"/>
    <n v="0"/>
    <n v="0"/>
    <s v="-"/>
    <n v="0"/>
    <n v="0"/>
    <n v="0"/>
    <n v="0"/>
    <s v="-"/>
    <n v="0"/>
    <n v="0"/>
    <n v="0"/>
    <n v="0"/>
    <n v="0"/>
    <n v="0"/>
    <n v="0"/>
  </r>
  <r>
    <x v="7"/>
    <x v="7"/>
    <x v="1"/>
    <x v="0"/>
    <x v="0"/>
    <x v="1"/>
    <x v="3"/>
    <x v="9"/>
    <n v="105"/>
    <n v="0"/>
    <n v="0"/>
    <n v="0"/>
    <n v="0"/>
    <n v="0"/>
    <n v="0"/>
    <n v="0"/>
    <n v="0"/>
    <n v="0"/>
    <s v="-"/>
    <n v="0"/>
    <n v="0"/>
    <n v="0"/>
    <n v="0"/>
    <s v="-"/>
    <n v="0"/>
    <n v="0"/>
    <n v="0"/>
    <n v="0"/>
    <n v="0"/>
    <n v="0"/>
    <n v="0"/>
  </r>
  <r>
    <x v="7"/>
    <x v="7"/>
    <x v="1"/>
    <x v="0"/>
    <x v="0"/>
    <x v="1"/>
    <x v="3"/>
    <x v="10"/>
    <n v="140"/>
    <n v="0"/>
    <n v="0"/>
    <n v="0"/>
    <n v="0"/>
    <n v="0"/>
    <n v="0"/>
    <n v="0"/>
    <n v="0"/>
    <n v="0"/>
    <s v="-"/>
    <n v="0"/>
    <n v="0"/>
    <n v="0"/>
    <n v="0"/>
    <s v="-"/>
    <n v="0"/>
    <n v="0"/>
    <n v="0"/>
    <n v="0"/>
    <n v="0"/>
    <n v="0"/>
    <n v="0"/>
  </r>
  <r>
    <x v="7"/>
    <x v="7"/>
    <x v="1"/>
    <x v="0"/>
    <x v="0"/>
    <x v="1"/>
    <x v="3"/>
    <x v="11"/>
    <n v="199"/>
    <n v="0"/>
    <n v="0"/>
    <n v="0"/>
    <n v="0"/>
    <n v="0"/>
    <n v="0"/>
    <n v="0"/>
    <n v="0"/>
    <n v="0"/>
    <s v="-"/>
    <n v="0"/>
    <n v="0"/>
    <n v="0"/>
    <n v="0"/>
    <s v="-"/>
    <n v="0"/>
    <n v="0"/>
    <n v="0"/>
    <n v="0"/>
    <n v="0"/>
    <n v="0"/>
    <n v="0"/>
  </r>
  <r>
    <x v="7"/>
    <x v="7"/>
    <x v="1"/>
    <x v="0"/>
    <x v="0"/>
    <x v="0"/>
    <x v="3"/>
    <x v="12"/>
    <n v="170"/>
    <n v="0"/>
    <n v="0"/>
    <n v="0"/>
    <n v="0"/>
    <n v="0"/>
    <n v="0"/>
    <n v="0"/>
    <n v="0"/>
    <n v="0"/>
    <s v="-"/>
    <n v="0"/>
    <n v="0"/>
    <n v="0"/>
    <n v="0"/>
    <s v="-"/>
    <n v="0"/>
    <n v="0"/>
    <n v="0"/>
    <n v="0"/>
    <n v="0"/>
    <n v="0"/>
    <n v="0"/>
  </r>
  <r>
    <x v="7"/>
    <x v="7"/>
    <x v="1"/>
    <x v="0"/>
    <x v="0"/>
    <x v="1"/>
    <x v="3"/>
    <x v="13"/>
    <n v="102"/>
    <n v="0"/>
    <n v="0"/>
    <n v="0"/>
    <n v="0"/>
    <n v="0"/>
    <n v="0"/>
    <n v="0"/>
    <n v="0"/>
    <n v="0"/>
    <s v="-"/>
    <n v="0"/>
    <n v="0"/>
    <n v="0"/>
    <n v="0"/>
    <s v="-"/>
    <n v="0"/>
    <n v="0"/>
    <n v="0"/>
    <n v="0"/>
    <n v="0"/>
    <n v="0"/>
    <n v="0"/>
  </r>
  <r>
    <x v="7"/>
    <x v="7"/>
    <x v="1"/>
    <x v="0"/>
    <x v="0"/>
    <x v="1"/>
    <x v="3"/>
    <x v="14"/>
    <n v="99"/>
    <n v="0"/>
    <n v="0"/>
    <n v="0"/>
    <n v="0"/>
    <n v="0"/>
    <n v="0"/>
    <n v="0"/>
    <n v="0"/>
    <n v="0"/>
    <s v="-"/>
    <n v="0"/>
    <n v="0"/>
    <n v="0"/>
    <n v="0"/>
    <s v="-"/>
    <n v="0"/>
    <n v="0"/>
    <n v="0"/>
    <n v="0"/>
    <n v="0"/>
    <n v="0"/>
    <n v="0"/>
  </r>
  <r>
    <x v="7"/>
    <x v="7"/>
    <x v="1"/>
    <x v="0"/>
    <x v="0"/>
    <x v="1"/>
    <x v="3"/>
    <x v="15"/>
    <n v="80"/>
    <n v="0"/>
    <n v="0"/>
    <n v="0"/>
    <n v="0"/>
    <n v="0"/>
    <n v="0"/>
    <n v="0"/>
    <n v="0"/>
    <n v="0"/>
    <s v="-"/>
    <n v="0"/>
    <n v="0"/>
    <n v="0"/>
    <n v="0"/>
    <s v="-"/>
    <n v="0"/>
    <n v="0"/>
    <n v="0"/>
    <n v="0"/>
    <n v="0"/>
    <n v="0"/>
    <n v="0"/>
  </r>
  <r>
    <x v="7"/>
    <x v="7"/>
    <x v="1"/>
    <x v="0"/>
    <x v="0"/>
    <x v="1"/>
    <x v="3"/>
    <x v="16"/>
    <n v="85"/>
    <n v="0"/>
    <n v="0"/>
    <n v="0"/>
    <n v="0"/>
    <n v="0"/>
    <n v="0"/>
    <n v="0"/>
    <n v="0"/>
    <n v="0"/>
    <s v="-"/>
    <n v="0"/>
    <n v="0"/>
    <n v="0"/>
    <n v="0"/>
    <s v="-"/>
    <n v="0"/>
    <n v="0"/>
    <n v="0"/>
    <n v="0"/>
    <n v="0"/>
    <n v="0"/>
    <n v="0"/>
  </r>
  <r>
    <x v="7"/>
    <x v="7"/>
    <x v="1"/>
    <x v="0"/>
    <x v="0"/>
    <x v="1"/>
    <x v="3"/>
    <x v="17"/>
    <n v="90"/>
    <n v="0"/>
    <n v="0"/>
    <n v="0"/>
    <n v="0"/>
    <n v="0"/>
    <n v="0"/>
    <n v="0"/>
    <n v="0"/>
    <n v="0"/>
    <s v="-"/>
    <n v="0"/>
    <n v="0"/>
    <n v="0"/>
    <n v="0"/>
    <s v="-"/>
    <n v="0"/>
    <n v="0"/>
    <n v="0"/>
    <n v="0"/>
    <n v="0"/>
    <n v="0"/>
    <n v="0"/>
  </r>
  <r>
    <x v="7"/>
    <x v="7"/>
    <x v="1"/>
    <x v="0"/>
    <x v="0"/>
    <x v="1"/>
    <x v="3"/>
    <x v="18"/>
    <n v="99"/>
    <n v="0"/>
    <n v="0"/>
    <n v="0"/>
    <n v="0"/>
    <n v="0"/>
    <n v="0"/>
    <n v="0"/>
    <n v="0"/>
    <n v="0"/>
    <s v="-"/>
    <n v="0"/>
    <n v="0"/>
    <n v="0"/>
    <n v="0"/>
    <s v="-"/>
    <n v="0"/>
    <n v="0"/>
    <n v="0"/>
    <n v="0"/>
    <n v="0"/>
    <n v="0"/>
    <n v="0"/>
  </r>
  <r>
    <x v="7"/>
    <x v="7"/>
    <x v="1"/>
    <x v="0"/>
    <x v="0"/>
    <x v="1"/>
    <x v="3"/>
    <x v="19"/>
    <n v="105"/>
    <n v="0"/>
    <n v="0"/>
    <n v="0"/>
    <n v="0"/>
    <n v="0"/>
    <n v="0"/>
    <n v="0"/>
    <n v="0"/>
    <n v="0"/>
    <s v="-"/>
    <n v="0"/>
    <n v="0"/>
    <n v="0"/>
    <n v="0"/>
    <s v="-"/>
    <n v="0"/>
    <n v="0"/>
    <n v="0"/>
    <n v="0"/>
    <n v="0"/>
    <n v="0"/>
    <n v="0"/>
  </r>
  <r>
    <x v="7"/>
    <x v="7"/>
    <x v="1"/>
    <x v="0"/>
    <x v="0"/>
    <x v="1"/>
    <x v="3"/>
    <x v="20"/>
    <n v="115"/>
    <n v="0"/>
    <n v="0"/>
    <n v="0"/>
    <n v="0"/>
    <n v="0"/>
    <n v="0"/>
    <n v="0"/>
    <n v="0"/>
    <n v="0"/>
    <s v="-"/>
    <n v="0"/>
    <n v="0"/>
    <n v="0"/>
    <n v="0"/>
    <s v="-"/>
    <n v="0"/>
    <n v="0"/>
    <n v="0"/>
    <n v="0"/>
    <n v="0"/>
    <n v="0"/>
    <n v="0"/>
  </r>
  <r>
    <x v="7"/>
    <x v="7"/>
    <x v="1"/>
    <x v="0"/>
    <x v="0"/>
    <x v="1"/>
    <x v="3"/>
    <x v="21"/>
    <n v="99"/>
    <n v="0"/>
    <n v="0"/>
    <n v="0"/>
    <n v="0"/>
    <n v="0"/>
    <n v="0"/>
    <n v="0"/>
    <n v="0"/>
    <n v="0"/>
    <s v="-"/>
    <n v="0"/>
    <n v="0"/>
    <n v="0"/>
    <n v="0"/>
    <s v="-"/>
    <n v="0"/>
    <n v="0"/>
    <n v="0"/>
    <n v="0"/>
    <n v="0"/>
    <n v="0"/>
    <n v="0"/>
  </r>
  <r>
    <x v="7"/>
    <x v="7"/>
    <x v="1"/>
    <x v="0"/>
    <x v="0"/>
    <x v="0"/>
    <x v="3"/>
    <x v="22"/>
    <n v="299"/>
    <n v="0"/>
    <n v="0"/>
    <n v="0"/>
    <n v="0"/>
    <n v="0"/>
    <n v="0"/>
    <n v="0"/>
    <n v="0"/>
    <n v="0"/>
    <s v="-"/>
    <n v="0"/>
    <n v="0"/>
    <n v="0"/>
    <n v="0"/>
    <s v="-"/>
    <n v="0"/>
    <n v="0"/>
    <n v="0"/>
    <n v="0"/>
    <n v="0"/>
    <n v="0"/>
    <n v="0"/>
  </r>
  <r>
    <x v="7"/>
    <x v="7"/>
    <x v="1"/>
    <x v="0"/>
    <x v="0"/>
    <x v="0"/>
    <x v="3"/>
    <x v="23"/>
    <n v="125"/>
    <n v="0"/>
    <n v="0"/>
    <n v="0"/>
    <n v="0"/>
    <n v="0"/>
    <n v="0"/>
    <n v="0"/>
    <n v="0"/>
    <n v="0"/>
    <s v="-"/>
    <n v="0"/>
    <n v="0"/>
    <n v="0"/>
    <n v="0"/>
    <s v="-"/>
    <n v="0"/>
    <n v="0"/>
    <n v="0"/>
    <n v="0"/>
    <n v="0"/>
    <n v="0"/>
    <n v="0"/>
  </r>
  <r>
    <x v="7"/>
    <x v="7"/>
    <x v="1"/>
    <x v="0"/>
    <x v="0"/>
    <x v="1"/>
    <x v="3"/>
    <x v="24"/>
    <n v="102"/>
    <n v="0"/>
    <n v="0"/>
    <n v="0"/>
    <n v="0"/>
    <n v="0"/>
    <n v="0"/>
    <n v="0"/>
    <n v="0"/>
    <n v="0"/>
    <s v="-"/>
    <n v="140"/>
    <n v="-140"/>
    <n v="14280"/>
    <n v="-14280"/>
    <n v="-1"/>
    <n v="0"/>
    <n v="0"/>
    <n v="0"/>
    <n v="0"/>
    <n v="0"/>
    <n v="0"/>
    <n v="0"/>
  </r>
  <r>
    <x v="7"/>
    <x v="7"/>
    <x v="1"/>
    <x v="0"/>
    <x v="0"/>
    <x v="1"/>
    <x v="3"/>
    <x v="25"/>
    <n v="53"/>
    <n v="0"/>
    <n v="0"/>
    <n v="0"/>
    <n v="0"/>
    <n v="0"/>
    <n v="0"/>
    <n v="0"/>
    <n v="0"/>
    <n v="0"/>
    <s v="-"/>
    <n v="0"/>
    <n v="0"/>
    <n v="0"/>
    <n v="0"/>
    <s v="-"/>
    <n v="0"/>
    <n v="0"/>
    <n v="0"/>
    <n v="0"/>
    <n v="0"/>
    <n v="0"/>
    <n v="0"/>
  </r>
  <r>
    <x v="7"/>
    <x v="7"/>
    <x v="1"/>
    <x v="0"/>
    <x v="0"/>
    <x v="1"/>
    <x v="3"/>
    <x v="26"/>
    <n v="69"/>
    <n v="0"/>
    <n v="0"/>
    <n v="0"/>
    <n v="0"/>
    <n v="0"/>
    <n v="0"/>
    <n v="0"/>
    <n v="0"/>
    <n v="0"/>
    <s v="-"/>
    <n v="0"/>
    <n v="0"/>
    <n v="0"/>
    <n v="0"/>
    <s v="-"/>
    <n v="0"/>
    <n v="0"/>
    <n v="0"/>
    <n v="0"/>
    <n v="0"/>
    <n v="0"/>
    <n v="0"/>
  </r>
  <r>
    <x v="7"/>
    <x v="7"/>
    <x v="1"/>
    <x v="0"/>
    <x v="0"/>
    <x v="1"/>
    <x v="3"/>
    <x v="27"/>
    <n v="90"/>
    <n v="0"/>
    <n v="0"/>
    <n v="0"/>
    <n v="0"/>
    <n v="0"/>
    <n v="0"/>
    <n v="0"/>
    <n v="0"/>
    <n v="0"/>
    <s v="-"/>
    <n v="0"/>
    <n v="0"/>
    <n v="0"/>
    <n v="0"/>
    <s v="-"/>
    <n v="0"/>
    <n v="0"/>
    <n v="0"/>
    <n v="0"/>
    <n v="0"/>
    <n v="0"/>
    <n v="0"/>
  </r>
  <r>
    <x v="7"/>
    <x v="7"/>
    <x v="1"/>
    <x v="0"/>
    <x v="0"/>
    <x v="1"/>
    <x v="3"/>
    <x v="28"/>
    <n v="110"/>
    <n v="0"/>
    <n v="0"/>
    <n v="0"/>
    <n v="0"/>
    <n v="0"/>
    <n v="0"/>
    <n v="0"/>
    <n v="0"/>
    <n v="0"/>
    <s v="-"/>
    <n v="0"/>
    <n v="0"/>
    <n v="0"/>
    <n v="0"/>
    <s v="-"/>
    <n v="0"/>
    <n v="0"/>
    <n v="0"/>
    <n v="0"/>
    <n v="0"/>
    <n v="0"/>
    <n v="0"/>
  </r>
  <r>
    <x v="7"/>
    <x v="7"/>
    <x v="1"/>
    <x v="0"/>
    <x v="0"/>
    <x v="1"/>
    <x v="3"/>
    <x v="29"/>
    <n v="105"/>
    <n v="0"/>
    <n v="0"/>
    <n v="0"/>
    <n v="0"/>
    <n v="0"/>
    <n v="0"/>
    <n v="0"/>
    <n v="0"/>
    <n v="0"/>
    <s v="-"/>
    <n v="0"/>
    <n v="0"/>
    <n v="0"/>
    <n v="0"/>
    <s v="-"/>
    <n v="0"/>
    <n v="0"/>
    <n v="0"/>
    <n v="0"/>
    <n v="0"/>
    <n v="0"/>
    <n v="0"/>
  </r>
  <r>
    <x v="7"/>
    <x v="7"/>
    <x v="1"/>
    <x v="0"/>
    <x v="0"/>
    <x v="1"/>
    <x v="3"/>
    <x v="30"/>
    <n v="120"/>
    <n v="0"/>
    <n v="0"/>
    <n v="0"/>
    <n v="0"/>
    <n v="0"/>
    <n v="0"/>
    <n v="0"/>
    <n v="0"/>
    <n v="0"/>
    <s v="-"/>
    <n v="0"/>
    <n v="0"/>
    <n v="0"/>
    <n v="0"/>
    <s v="-"/>
    <n v="0"/>
    <n v="0"/>
    <n v="0"/>
    <n v="0"/>
    <n v="0"/>
    <n v="0"/>
    <n v="0"/>
  </r>
  <r>
    <x v="7"/>
    <x v="7"/>
    <x v="1"/>
    <x v="0"/>
    <x v="0"/>
    <x v="1"/>
    <x v="3"/>
    <x v="31"/>
    <n v="140"/>
    <n v="0"/>
    <n v="0"/>
    <n v="0"/>
    <n v="0"/>
    <n v="0"/>
    <n v="0"/>
    <n v="0"/>
    <n v="0"/>
    <n v="0"/>
    <s v="-"/>
    <n v="0"/>
    <n v="0"/>
    <n v="0"/>
    <n v="0"/>
    <s v="-"/>
    <n v="0"/>
    <n v="0"/>
    <n v="0"/>
    <n v="0"/>
    <n v="0"/>
    <n v="0"/>
    <n v="0"/>
  </r>
  <r>
    <x v="7"/>
    <x v="7"/>
    <x v="1"/>
    <x v="0"/>
    <x v="0"/>
    <x v="0"/>
    <x v="3"/>
    <x v="32"/>
    <n v="255"/>
    <n v="0"/>
    <n v="0"/>
    <n v="0"/>
    <n v="0"/>
    <n v="0"/>
    <n v="0"/>
    <n v="0"/>
    <n v="0"/>
    <n v="0"/>
    <s v="-"/>
    <n v="0"/>
    <n v="0"/>
    <n v="0"/>
    <n v="0"/>
    <s v="-"/>
    <n v="0"/>
    <n v="0"/>
    <n v="0"/>
    <n v="0"/>
    <n v="0"/>
    <n v="0"/>
    <n v="0"/>
  </r>
  <r>
    <x v="7"/>
    <x v="7"/>
    <x v="1"/>
    <x v="0"/>
    <x v="0"/>
    <x v="1"/>
    <x v="3"/>
    <x v="33"/>
    <n v="170"/>
    <n v="0"/>
    <n v="0"/>
    <n v="0"/>
    <n v="0"/>
    <n v="0"/>
    <n v="0"/>
    <n v="0"/>
    <n v="0"/>
    <n v="0"/>
    <s v="-"/>
    <n v="0"/>
    <n v="0"/>
    <n v="0"/>
    <n v="0"/>
    <s v="-"/>
    <n v="0"/>
    <n v="0"/>
    <n v="0"/>
    <n v="0"/>
    <n v="0"/>
    <n v="0"/>
    <n v="0"/>
  </r>
  <r>
    <x v="7"/>
    <x v="7"/>
    <x v="1"/>
    <x v="0"/>
    <x v="0"/>
    <x v="0"/>
    <x v="3"/>
    <x v="34"/>
    <n v="680"/>
    <n v="0"/>
    <n v="0"/>
    <n v="0"/>
    <n v="0"/>
    <n v="0"/>
    <n v="0"/>
    <n v="0"/>
    <n v="0"/>
    <n v="0"/>
    <s v="-"/>
    <n v="0"/>
    <n v="0"/>
    <n v="0"/>
    <n v="0"/>
    <s v="-"/>
    <n v="0"/>
    <n v="0"/>
    <n v="0"/>
    <n v="0"/>
    <n v="0"/>
    <n v="0"/>
    <n v="0"/>
  </r>
  <r>
    <x v="7"/>
    <x v="7"/>
    <x v="1"/>
    <x v="0"/>
    <x v="0"/>
    <x v="1"/>
    <x v="3"/>
    <x v="35"/>
    <n v="90"/>
    <n v="0"/>
    <n v="0"/>
    <n v="0"/>
    <n v="0"/>
    <n v="0"/>
    <n v="0"/>
    <n v="0"/>
    <n v="0"/>
    <n v="0"/>
    <s v="-"/>
    <n v="0"/>
    <n v="0"/>
    <n v="0"/>
    <n v="0"/>
    <s v="-"/>
    <n v="0"/>
    <n v="0"/>
    <n v="0"/>
    <n v="0"/>
    <n v="0"/>
    <n v="0"/>
    <n v="0"/>
  </r>
  <r>
    <x v="7"/>
    <x v="7"/>
    <x v="1"/>
    <x v="0"/>
    <x v="0"/>
    <x v="1"/>
    <x v="3"/>
    <x v="36"/>
    <n v="105"/>
    <n v="0"/>
    <n v="0"/>
    <n v="0"/>
    <n v="0"/>
    <n v="0"/>
    <n v="0"/>
    <n v="0"/>
    <n v="0"/>
    <n v="0"/>
    <s v="-"/>
    <n v="0"/>
    <n v="0"/>
    <n v="0"/>
    <n v="0"/>
    <s v="-"/>
    <n v="0"/>
    <n v="0"/>
    <n v="0"/>
    <n v="0"/>
    <n v="0"/>
    <n v="0"/>
    <n v="0"/>
  </r>
  <r>
    <x v="7"/>
    <x v="7"/>
    <x v="1"/>
    <x v="0"/>
    <x v="0"/>
    <x v="1"/>
    <x v="3"/>
    <x v="37"/>
    <n v="105"/>
    <n v="0"/>
    <n v="0"/>
    <n v="0"/>
    <n v="0"/>
    <n v="0"/>
    <n v="0"/>
    <n v="0"/>
    <n v="0"/>
    <n v="0"/>
    <s v="-"/>
    <n v="0"/>
    <n v="0"/>
    <n v="0"/>
    <n v="0"/>
    <s v="-"/>
    <n v="0"/>
    <n v="0"/>
    <n v="0"/>
    <n v="0"/>
    <n v="0"/>
    <n v="0"/>
    <n v="0"/>
  </r>
  <r>
    <x v="7"/>
    <x v="7"/>
    <x v="1"/>
    <x v="0"/>
    <x v="0"/>
    <x v="1"/>
    <x v="3"/>
    <x v="38"/>
    <n v="105"/>
    <n v="0"/>
    <n v="0"/>
    <n v="0"/>
    <n v="0"/>
    <n v="0"/>
    <n v="0"/>
    <n v="0"/>
    <n v="0"/>
    <n v="0"/>
    <s v="-"/>
    <n v="0"/>
    <n v="0"/>
    <n v="0"/>
    <n v="0"/>
    <s v="-"/>
    <n v="0"/>
    <n v="0"/>
    <n v="0"/>
    <n v="0"/>
    <n v="0"/>
    <n v="0"/>
    <n v="0"/>
  </r>
  <r>
    <x v="7"/>
    <x v="7"/>
    <x v="1"/>
    <x v="0"/>
    <x v="0"/>
    <x v="1"/>
    <x v="3"/>
    <x v="39"/>
    <n v="90"/>
    <n v="0"/>
    <n v="0"/>
    <n v="0"/>
    <n v="0"/>
    <n v="0"/>
    <n v="0"/>
    <n v="0"/>
    <n v="0"/>
    <n v="0"/>
    <s v="-"/>
    <n v="0"/>
    <n v="0"/>
    <n v="0"/>
    <n v="0"/>
    <s v="-"/>
    <n v="0"/>
    <n v="0"/>
    <n v="0"/>
    <n v="0"/>
    <n v="0"/>
    <n v="0"/>
    <n v="0"/>
  </r>
  <r>
    <x v="7"/>
    <x v="7"/>
    <x v="1"/>
    <x v="0"/>
    <x v="0"/>
    <x v="1"/>
    <x v="3"/>
    <x v="40"/>
    <n v="105"/>
    <n v="0"/>
    <n v="0"/>
    <n v="0"/>
    <n v="0"/>
    <n v="0"/>
    <n v="0"/>
    <n v="0"/>
    <n v="0"/>
    <n v="0"/>
    <s v="-"/>
    <n v="0"/>
    <n v="0"/>
    <n v="0"/>
    <n v="0"/>
    <s v="-"/>
    <n v="0"/>
    <n v="0"/>
    <n v="0"/>
    <n v="0"/>
    <n v="0"/>
    <n v="0"/>
    <n v="0"/>
  </r>
  <r>
    <x v="7"/>
    <x v="7"/>
    <x v="1"/>
    <x v="0"/>
    <x v="0"/>
    <x v="1"/>
    <x v="3"/>
    <x v="41"/>
    <n v="120"/>
    <n v="0"/>
    <n v="0"/>
    <n v="0"/>
    <n v="0"/>
    <n v="0"/>
    <n v="0"/>
    <n v="0"/>
    <n v="0"/>
    <n v="0"/>
    <s v="-"/>
    <n v="0"/>
    <n v="0"/>
    <n v="0"/>
    <n v="0"/>
    <s v="-"/>
    <n v="0"/>
    <n v="0"/>
    <n v="0"/>
    <n v="0"/>
    <n v="0"/>
    <n v="0"/>
    <n v="0"/>
  </r>
  <r>
    <x v="7"/>
    <x v="7"/>
    <x v="1"/>
    <x v="0"/>
    <x v="0"/>
    <x v="1"/>
    <x v="3"/>
    <x v="42"/>
    <n v="105"/>
    <n v="0"/>
    <n v="0"/>
    <n v="0"/>
    <n v="0"/>
    <n v="0"/>
    <n v="0"/>
    <n v="0"/>
    <n v="0"/>
    <n v="0"/>
    <s v="-"/>
    <n v="0"/>
    <n v="0"/>
    <n v="0"/>
    <n v="0"/>
    <s v="-"/>
    <n v="0"/>
    <n v="0"/>
    <n v="0"/>
    <n v="0"/>
    <n v="0"/>
    <n v="0"/>
    <n v="0"/>
  </r>
  <r>
    <x v="7"/>
    <x v="7"/>
    <x v="1"/>
    <x v="0"/>
    <x v="0"/>
    <x v="1"/>
    <x v="3"/>
    <x v="43"/>
    <n v="170"/>
    <n v="0"/>
    <n v="0"/>
    <n v="0"/>
    <n v="0"/>
    <n v="0"/>
    <n v="0"/>
    <n v="0"/>
    <n v="0"/>
    <n v="0"/>
    <s v="-"/>
    <n v="0"/>
    <n v="0"/>
    <n v="0"/>
    <n v="0"/>
    <s v="-"/>
    <n v="0"/>
    <n v="0"/>
    <n v="0"/>
    <n v="0"/>
    <n v="0"/>
    <n v="0"/>
    <n v="0"/>
  </r>
  <r>
    <x v="7"/>
    <x v="7"/>
    <x v="1"/>
    <x v="0"/>
    <x v="0"/>
    <x v="1"/>
    <x v="3"/>
    <x v="44"/>
    <n v="102"/>
    <n v="0"/>
    <n v="0"/>
    <n v="0"/>
    <n v="0"/>
    <n v="0"/>
    <n v="0"/>
    <n v="0"/>
    <n v="0"/>
    <n v="0"/>
    <s v="-"/>
    <n v="0"/>
    <n v="0"/>
    <n v="0"/>
    <n v="0"/>
    <s v="-"/>
    <n v="0"/>
    <n v="0"/>
    <n v="0"/>
    <n v="0"/>
    <n v="0"/>
    <n v="0"/>
    <n v="0"/>
  </r>
  <r>
    <x v="8"/>
    <x v="8"/>
    <x v="1"/>
    <x v="0"/>
    <x v="0"/>
    <x v="1"/>
    <x v="3"/>
    <x v="45"/>
    <n v="56"/>
    <n v="0"/>
    <n v="0"/>
    <n v="0"/>
    <n v="0"/>
    <n v="0"/>
    <n v="0"/>
    <n v="0"/>
    <n v="101.239285714286"/>
    <n v="5669.400000000016"/>
    <n v="0"/>
    <n v="0"/>
    <n v="0"/>
    <n v="0"/>
    <n v="0"/>
    <s v="-"/>
    <n v="0"/>
    <n v="0"/>
    <n v="0"/>
    <n v="0"/>
    <n v="0"/>
    <n v="0"/>
    <n v="0"/>
  </r>
  <r>
    <x v="8"/>
    <x v="8"/>
    <x v="1"/>
    <x v="0"/>
    <x v="0"/>
    <x v="1"/>
    <x v="3"/>
    <x v="46"/>
    <n v="72"/>
    <n v="0"/>
    <n v="0"/>
    <n v="0"/>
    <n v="0"/>
    <n v="0"/>
    <n v="0"/>
    <n v="0"/>
    <n v="289.54285714285697"/>
    <n v="20847.085714285702"/>
    <n v="0"/>
    <n v="0"/>
    <n v="0"/>
    <n v="0"/>
    <n v="0"/>
    <s v="-"/>
    <n v="0"/>
    <n v="0"/>
    <n v="0"/>
    <n v="0"/>
    <n v="0"/>
    <n v="0"/>
    <n v="0"/>
  </r>
  <r>
    <x v="8"/>
    <x v="8"/>
    <x v="1"/>
    <x v="0"/>
    <x v="0"/>
    <x v="1"/>
    <x v="3"/>
    <x v="47"/>
    <n v="95"/>
    <n v="0"/>
    <n v="0"/>
    <n v="0"/>
    <n v="0"/>
    <n v="0"/>
    <n v="0"/>
    <n v="0"/>
    <n v="366.737142857143"/>
    <n v="34840.028571428586"/>
    <n v="0"/>
    <n v="0"/>
    <n v="0"/>
    <n v="0"/>
    <n v="0"/>
    <s v="-"/>
    <n v="0"/>
    <n v="0"/>
    <n v="0"/>
    <n v="0"/>
    <n v="0"/>
    <n v="0"/>
    <n v="0"/>
  </r>
  <r>
    <x v="8"/>
    <x v="8"/>
    <x v="1"/>
    <x v="0"/>
    <x v="0"/>
    <x v="0"/>
    <x v="3"/>
    <x v="3"/>
    <n v="391"/>
    <n v="0"/>
    <n v="0"/>
    <n v="0"/>
    <n v="0"/>
    <n v="0"/>
    <n v="0"/>
    <n v="0"/>
    <n v="0"/>
    <n v="0"/>
    <s v="-"/>
    <n v="0"/>
    <n v="0"/>
    <n v="0"/>
    <n v="0"/>
    <s v="-"/>
    <n v="0"/>
    <n v="0"/>
    <n v="0"/>
    <n v="0"/>
    <n v="0"/>
    <n v="0"/>
    <n v="0"/>
  </r>
  <r>
    <x v="8"/>
    <x v="8"/>
    <x v="1"/>
    <x v="0"/>
    <x v="0"/>
    <x v="0"/>
    <x v="3"/>
    <x v="4"/>
    <n v="616.25"/>
    <n v="0"/>
    <n v="0"/>
    <n v="0"/>
    <n v="0"/>
    <n v="0"/>
    <n v="0"/>
    <n v="0"/>
    <n v="0"/>
    <n v="0"/>
    <s v="-"/>
    <n v="0"/>
    <n v="0"/>
    <n v="0"/>
    <n v="0"/>
    <s v="-"/>
    <n v="0"/>
    <n v="0"/>
    <n v="0"/>
    <n v="0"/>
    <n v="0"/>
    <n v="0"/>
    <n v="0"/>
  </r>
  <r>
    <x v="8"/>
    <x v="8"/>
    <x v="1"/>
    <x v="0"/>
    <x v="0"/>
    <x v="1"/>
    <x v="3"/>
    <x v="5"/>
    <n v="270"/>
    <n v="96"/>
    <n v="0"/>
    <n v="25920"/>
    <n v="0"/>
    <n v="96"/>
    <n v="25920"/>
    <n v="0"/>
    <n v="59.1"/>
    <n v="15957"/>
    <n v="1.6243654822335025"/>
    <n v="2"/>
    <n v="94"/>
    <n v="540"/>
    <n v="25380"/>
    <n v="47"/>
    <n v="144"/>
    <n v="144"/>
    <n v="38880"/>
    <n v="0"/>
    <n v="0"/>
    <n v="38880"/>
    <n v="0"/>
  </r>
  <r>
    <x v="8"/>
    <x v="8"/>
    <x v="1"/>
    <x v="0"/>
    <x v="0"/>
    <x v="1"/>
    <x v="3"/>
    <x v="6"/>
    <n v="580"/>
    <n v="0"/>
    <n v="0"/>
    <n v="0"/>
    <n v="0"/>
    <n v="0"/>
    <n v="0"/>
    <n v="0"/>
    <n v="29.12"/>
    <n v="16889.600000000002"/>
    <n v="0"/>
    <n v="0"/>
    <n v="0"/>
    <n v="0"/>
    <n v="0"/>
    <s v="-"/>
    <n v="0"/>
    <n v="0"/>
    <n v="0"/>
    <n v="0"/>
    <n v="0"/>
    <n v="0"/>
    <n v="0"/>
  </r>
  <r>
    <x v="8"/>
    <x v="8"/>
    <x v="1"/>
    <x v="0"/>
    <x v="0"/>
    <x v="1"/>
    <x v="3"/>
    <x v="7"/>
    <n v="56"/>
    <n v="0"/>
    <n v="0"/>
    <n v="0"/>
    <n v="0"/>
    <n v="0"/>
    <n v="0"/>
    <n v="0"/>
    <n v="73.1314285714286"/>
    <n v="4095.3600000000015"/>
    <n v="0"/>
    <n v="0"/>
    <n v="0"/>
    <n v="0"/>
    <n v="0"/>
    <s v="-"/>
    <n v="0"/>
    <n v="0"/>
    <n v="0"/>
    <n v="0"/>
    <n v="0"/>
    <n v="0"/>
    <n v="0"/>
  </r>
  <r>
    <x v="8"/>
    <x v="8"/>
    <x v="1"/>
    <x v="0"/>
    <x v="0"/>
    <x v="1"/>
    <x v="3"/>
    <x v="8"/>
    <n v="72"/>
    <n v="0"/>
    <n v="0"/>
    <n v="0"/>
    <n v="0"/>
    <n v="0"/>
    <n v="0"/>
    <n v="0"/>
    <n v="86.451428571428593"/>
    <n v="6224.5028571428584"/>
    <n v="0"/>
    <n v="0"/>
    <n v="0"/>
    <n v="0"/>
    <n v="0"/>
    <s v="-"/>
    <n v="0"/>
    <n v="0"/>
    <n v="0"/>
    <n v="0"/>
    <n v="0"/>
    <n v="0"/>
    <n v="0"/>
  </r>
  <r>
    <x v="8"/>
    <x v="8"/>
    <x v="1"/>
    <x v="0"/>
    <x v="0"/>
    <x v="1"/>
    <x v="3"/>
    <x v="9"/>
    <n v="105"/>
    <n v="0"/>
    <n v="0"/>
    <n v="0"/>
    <n v="0"/>
    <n v="0"/>
    <n v="0"/>
    <n v="0"/>
    <n v="81"/>
    <n v="8505"/>
    <n v="0"/>
    <n v="0"/>
    <n v="0"/>
    <n v="0"/>
    <n v="0"/>
    <s v="-"/>
    <n v="0"/>
    <n v="0"/>
    <n v="0"/>
    <n v="0"/>
    <n v="0"/>
    <n v="0"/>
    <n v="0"/>
  </r>
  <r>
    <x v="8"/>
    <x v="8"/>
    <x v="1"/>
    <x v="0"/>
    <x v="0"/>
    <x v="1"/>
    <x v="3"/>
    <x v="10"/>
    <n v="140"/>
    <n v="0"/>
    <n v="0"/>
    <n v="0"/>
    <n v="0"/>
    <n v="0"/>
    <n v="0"/>
    <n v="0"/>
    <n v="92.708571428571403"/>
    <n v="12979.199999999997"/>
    <n v="0"/>
    <n v="0"/>
    <n v="0"/>
    <n v="0"/>
    <n v="0"/>
    <s v="-"/>
    <n v="0"/>
    <n v="0"/>
    <n v="0"/>
    <n v="0"/>
    <n v="0"/>
    <n v="0"/>
    <n v="0"/>
  </r>
  <r>
    <x v="8"/>
    <x v="8"/>
    <x v="1"/>
    <x v="0"/>
    <x v="0"/>
    <x v="1"/>
    <x v="3"/>
    <x v="11"/>
    <n v="199"/>
    <n v="0"/>
    <n v="0"/>
    <n v="0"/>
    <n v="0"/>
    <n v="0"/>
    <n v="0"/>
    <n v="0"/>
    <n v="47.771428571428601"/>
    <n v="9506.514285714291"/>
    <n v="0"/>
    <n v="0"/>
    <n v="0"/>
    <n v="0"/>
    <n v="0"/>
    <s v="-"/>
    <n v="0"/>
    <n v="0"/>
    <n v="0"/>
    <n v="0"/>
    <n v="0"/>
    <n v="0"/>
    <n v="0"/>
  </r>
  <r>
    <x v="8"/>
    <x v="8"/>
    <x v="1"/>
    <x v="0"/>
    <x v="0"/>
    <x v="0"/>
    <x v="3"/>
    <x v="12"/>
    <n v="170"/>
    <n v="0"/>
    <n v="0"/>
    <n v="0"/>
    <n v="0"/>
    <n v="0"/>
    <n v="0"/>
    <n v="0"/>
    <n v="0"/>
    <n v="0"/>
    <s v="-"/>
    <n v="0"/>
    <n v="0"/>
    <n v="0"/>
    <n v="0"/>
    <s v="-"/>
    <n v="0"/>
    <n v="0"/>
    <n v="0"/>
    <n v="0"/>
    <n v="0"/>
    <n v="0"/>
    <n v="0"/>
  </r>
  <r>
    <x v="8"/>
    <x v="8"/>
    <x v="1"/>
    <x v="0"/>
    <x v="0"/>
    <x v="1"/>
    <x v="3"/>
    <x v="13"/>
    <n v="99"/>
    <n v="0"/>
    <n v="0"/>
    <n v="0"/>
    <n v="0"/>
    <n v="0"/>
    <n v="0"/>
    <n v="0"/>
    <n v="61.95"/>
    <n v="6133.05"/>
    <n v="0"/>
    <n v="0"/>
    <n v="0"/>
    <n v="0"/>
    <n v="0"/>
    <s v="-"/>
    <n v="0"/>
    <n v="0"/>
    <n v="0"/>
    <n v="0"/>
    <n v="0"/>
    <n v="0"/>
    <n v="0"/>
  </r>
  <r>
    <x v="8"/>
    <x v="8"/>
    <x v="1"/>
    <x v="0"/>
    <x v="0"/>
    <x v="1"/>
    <x v="3"/>
    <x v="14"/>
    <n v="99"/>
    <n v="0"/>
    <n v="0"/>
    <n v="0"/>
    <n v="0"/>
    <n v="0"/>
    <n v="0"/>
    <n v="0"/>
    <n v="84"/>
    <n v="8316"/>
    <n v="0"/>
    <n v="0"/>
    <n v="0"/>
    <n v="0"/>
    <n v="0"/>
    <s v="-"/>
    <n v="0"/>
    <n v="0"/>
    <n v="0"/>
    <n v="0"/>
    <n v="0"/>
    <n v="0"/>
    <n v="0"/>
  </r>
  <r>
    <x v="8"/>
    <x v="8"/>
    <x v="1"/>
    <x v="0"/>
    <x v="0"/>
    <x v="1"/>
    <x v="3"/>
    <x v="15"/>
    <n v="85"/>
    <n v="0"/>
    <n v="0"/>
    <n v="0"/>
    <n v="0"/>
    <n v="0"/>
    <n v="0"/>
    <n v="0"/>
    <n v="0"/>
    <n v="0"/>
    <s v="-"/>
    <n v="0"/>
    <n v="0"/>
    <n v="0"/>
    <n v="0"/>
    <s v="-"/>
    <n v="0"/>
    <n v="0"/>
    <n v="0"/>
    <n v="0"/>
    <n v="0"/>
    <n v="0"/>
    <n v="0"/>
  </r>
  <r>
    <x v="8"/>
    <x v="8"/>
    <x v="1"/>
    <x v="0"/>
    <x v="0"/>
    <x v="1"/>
    <x v="3"/>
    <x v="16"/>
    <n v="85"/>
    <n v="0"/>
    <n v="0"/>
    <n v="0"/>
    <n v="0"/>
    <n v="0"/>
    <n v="0"/>
    <n v="0"/>
    <n v="55.68"/>
    <n v="4732.8"/>
    <n v="0"/>
    <n v="0"/>
    <n v="0"/>
    <n v="0"/>
    <n v="0"/>
    <s v="-"/>
    <n v="0"/>
    <n v="0"/>
    <n v="0"/>
    <n v="0"/>
    <n v="0"/>
    <n v="0"/>
    <n v="0"/>
  </r>
  <r>
    <x v="8"/>
    <x v="8"/>
    <x v="1"/>
    <x v="0"/>
    <x v="0"/>
    <x v="1"/>
    <x v="3"/>
    <x v="17"/>
    <n v="90"/>
    <n v="0"/>
    <n v="0"/>
    <n v="0"/>
    <n v="0"/>
    <n v="0"/>
    <n v="0"/>
    <n v="0"/>
    <n v="0"/>
    <n v="0"/>
    <s v="-"/>
    <n v="0"/>
    <n v="0"/>
    <n v="0"/>
    <n v="0"/>
    <s v="-"/>
    <n v="0"/>
    <n v="0"/>
    <n v="0"/>
    <n v="0"/>
    <n v="0"/>
    <n v="0"/>
    <n v="0"/>
  </r>
  <r>
    <x v="8"/>
    <x v="8"/>
    <x v="1"/>
    <x v="0"/>
    <x v="0"/>
    <x v="1"/>
    <x v="3"/>
    <x v="18"/>
    <n v="99"/>
    <n v="0"/>
    <n v="0"/>
    <n v="0"/>
    <n v="0"/>
    <n v="0"/>
    <n v="0"/>
    <n v="0"/>
    <n v="138.6"/>
    <n v="13721.4"/>
    <n v="0"/>
    <n v="0"/>
    <n v="0"/>
    <n v="0"/>
    <n v="0"/>
    <s v="-"/>
    <n v="0"/>
    <n v="0"/>
    <n v="0"/>
    <n v="0"/>
    <n v="0"/>
    <n v="0"/>
    <n v="0"/>
  </r>
  <r>
    <x v="8"/>
    <x v="8"/>
    <x v="1"/>
    <x v="0"/>
    <x v="0"/>
    <x v="1"/>
    <x v="3"/>
    <x v="19"/>
    <n v="105"/>
    <n v="0"/>
    <n v="0"/>
    <n v="0"/>
    <n v="0"/>
    <n v="0"/>
    <n v="0"/>
    <n v="0"/>
    <n v="0"/>
    <n v="0"/>
    <s v="-"/>
    <n v="0"/>
    <n v="0"/>
    <n v="0"/>
    <n v="0"/>
    <s v="-"/>
    <n v="0"/>
    <n v="0"/>
    <n v="0"/>
    <n v="0"/>
    <n v="0"/>
    <n v="0"/>
    <n v="0"/>
  </r>
  <r>
    <x v="8"/>
    <x v="8"/>
    <x v="1"/>
    <x v="0"/>
    <x v="0"/>
    <x v="1"/>
    <x v="3"/>
    <x v="20"/>
    <n v="115"/>
    <n v="0"/>
    <n v="0"/>
    <n v="0"/>
    <n v="0"/>
    <n v="0"/>
    <n v="0"/>
    <n v="0"/>
    <n v="82.8"/>
    <n v="9522"/>
    <n v="0"/>
    <n v="0"/>
    <n v="0"/>
    <n v="0"/>
    <n v="0"/>
    <s v="-"/>
    <n v="0"/>
    <n v="0"/>
    <n v="0"/>
    <n v="0"/>
    <n v="0"/>
    <n v="0"/>
    <n v="0"/>
  </r>
  <r>
    <x v="8"/>
    <x v="8"/>
    <x v="1"/>
    <x v="0"/>
    <x v="0"/>
    <x v="1"/>
    <x v="3"/>
    <x v="21"/>
    <n v="102"/>
    <n v="0"/>
    <n v="0"/>
    <n v="0"/>
    <n v="0"/>
    <n v="0"/>
    <n v="0"/>
    <n v="0"/>
    <n v="102.111428571429"/>
    <n v="10415.365714285757"/>
    <n v="0"/>
    <n v="0"/>
    <n v="0"/>
    <n v="0"/>
    <n v="0"/>
    <s v="-"/>
    <n v="0"/>
    <n v="0"/>
    <n v="0"/>
    <n v="0"/>
    <n v="0"/>
    <n v="0"/>
    <n v="0"/>
  </r>
  <r>
    <x v="8"/>
    <x v="8"/>
    <x v="1"/>
    <x v="0"/>
    <x v="0"/>
    <x v="0"/>
    <x v="3"/>
    <x v="22"/>
    <n v="299"/>
    <n v="0"/>
    <n v="0"/>
    <n v="0"/>
    <n v="0"/>
    <n v="0"/>
    <n v="0"/>
    <n v="0"/>
    <n v="0"/>
    <n v="0"/>
    <s v="-"/>
    <n v="0"/>
    <n v="0"/>
    <n v="0"/>
    <n v="0"/>
    <s v="-"/>
    <n v="0"/>
    <n v="0"/>
    <n v="0"/>
    <n v="0"/>
    <n v="0"/>
    <n v="0"/>
    <n v="0"/>
  </r>
  <r>
    <x v="8"/>
    <x v="8"/>
    <x v="1"/>
    <x v="0"/>
    <x v="0"/>
    <x v="0"/>
    <x v="3"/>
    <x v="23"/>
    <n v="125"/>
    <n v="0"/>
    <n v="0"/>
    <n v="0"/>
    <n v="0"/>
    <n v="0"/>
    <n v="0"/>
    <n v="0"/>
    <n v="0"/>
    <n v="0"/>
    <s v="-"/>
    <n v="0"/>
    <n v="0"/>
    <n v="0"/>
    <n v="0"/>
    <s v="-"/>
    <n v="0"/>
    <n v="0"/>
    <n v="0"/>
    <n v="0"/>
    <n v="0"/>
    <n v="0"/>
    <n v="0"/>
  </r>
  <r>
    <x v="8"/>
    <x v="8"/>
    <x v="1"/>
    <x v="0"/>
    <x v="0"/>
    <x v="1"/>
    <x v="3"/>
    <x v="24"/>
    <n v="105"/>
    <n v="0"/>
    <n v="0"/>
    <n v="0"/>
    <n v="0"/>
    <n v="0"/>
    <n v="0"/>
    <n v="0"/>
    <n v="373.55560714285701"/>
    <n v="39223.338749999988"/>
    <n v="0"/>
    <n v="0"/>
    <n v="0"/>
    <n v="0"/>
    <n v="0"/>
    <s v="-"/>
    <n v="0"/>
    <n v="0"/>
    <n v="0"/>
    <n v="0"/>
    <n v="0"/>
    <n v="0"/>
    <n v="0"/>
  </r>
  <r>
    <x v="8"/>
    <x v="8"/>
    <x v="1"/>
    <x v="0"/>
    <x v="0"/>
    <x v="1"/>
    <x v="3"/>
    <x v="25"/>
    <n v="53"/>
    <n v="0"/>
    <n v="0"/>
    <n v="0"/>
    <n v="0"/>
    <n v="0"/>
    <n v="0"/>
    <n v="0"/>
    <n v="0"/>
    <n v="0"/>
    <s v="-"/>
    <n v="0"/>
    <n v="0"/>
    <n v="0"/>
    <n v="0"/>
    <s v="-"/>
    <n v="0"/>
    <n v="0"/>
    <n v="0"/>
    <n v="0"/>
    <n v="0"/>
    <n v="0"/>
    <n v="0"/>
  </r>
  <r>
    <x v="8"/>
    <x v="8"/>
    <x v="1"/>
    <x v="0"/>
    <x v="0"/>
    <x v="1"/>
    <x v="3"/>
    <x v="26"/>
    <n v="69"/>
    <n v="0"/>
    <n v="0"/>
    <n v="0"/>
    <n v="0"/>
    <n v="0"/>
    <n v="0"/>
    <n v="0"/>
    <n v="0"/>
    <n v="0"/>
    <s v="-"/>
    <n v="0"/>
    <n v="0"/>
    <n v="0"/>
    <n v="0"/>
    <s v="-"/>
    <n v="0"/>
    <n v="0"/>
    <n v="0"/>
    <n v="0"/>
    <n v="0"/>
    <n v="0"/>
    <n v="0"/>
  </r>
  <r>
    <x v="8"/>
    <x v="8"/>
    <x v="1"/>
    <x v="0"/>
    <x v="0"/>
    <x v="1"/>
    <x v="3"/>
    <x v="27"/>
    <n v="90"/>
    <n v="0"/>
    <n v="0"/>
    <n v="0"/>
    <n v="0"/>
    <n v="0"/>
    <n v="0"/>
    <n v="0"/>
    <n v="0"/>
    <n v="0"/>
    <s v="-"/>
    <n v="0"/>
    <n v="0"/>
    <n v="0"/>
    <n v="0"/>
    <s v="-"/>
    <n v="0"/>
    <n v="0"/>
    <n v="0"/>
    <n v="0"/>
    <n v="0"/>
    <n v="0"/>
    <n v="0"/>
  </r>
  <r>
    <x v="8"/>
    <x v="8"/>
    <x v="1"/>
    <x v="0"/>
    <x v="0"/>
    <x v="1"/>
    <x v="3"/>
    <x v="28"/>
    <n v="110"/>
    <n v="0"/>
    <n v="0"/>
    <n v="0"/>
    <n v="0"/>
    <n v="0"/>
    <n v="0"/>
    <n v="0"/>
    <n v="48"/>
    <n v="5280"/>
    <n v="0"/>
    <n v="0"/>
    <n v="0"/>
    <n v="0"/>
    <n v="0"/>
    <s v="-"/>
    <n v="0"/>
    <n v="0"/>
    <n v="0"/>
    <n v="0"/>
    <n v="0"/>
    <n v="0"/>
    <n v="0"/>
  </r>
  <r>
    <x v="8"/>
    <x v="8"/>
    <x v="1"/>
    <x v="0"/>
    <x v="0"/>
    <x v="1"/>
    <x v="3"/>
    <x v="29"/>
    <n v="110"/>
    <n v="177"/>
    <n v="595"/>
    <n v="19470"/>
    <n v="65450"/>
    <n v="146"/>
    <n v="16060"/>
    <n v="3410"/>
    <n v="216"/>
    <n v="23760"/>
    <n v="0.81944444444444442"/>
    <n v="227"/>
    <n v="-50"/>
    <n v="24970"/>
    <n v="-5500"/>
    <n v="-0.22026431718061679"/>
    <n v="265.5"/>
    <n v="0"/>
    <n v="0"/>
    <n v="329.5"/>
    <n v="36245"/>
    <n v="29205"/>
    <n v="0"/>
  </r>
  <r>
    <x v="8"/>
    <x v="8"/>
    <x v="1"/>
    <x v="0"/>
    <x v="0"/>
    <x v="1"/>
    <x v="3"/>
    <x v="30"/>
    <n v="120"/>
    <n v="0"/>
    <n v="0"/>
    <n v="0"/>
    <n v="0"/>
    <n v="0"/>
    <n v="0"/>
    <n v="0"/>
    <n v="49.075714285714298"/>
    <n v="5889.0857142857158"/>
    <n v="0"/>
    <n v="0"/>
    <n v="0"/>
    <n v="0"/>
    <n v="0"/>
    <s v="-"/>
    <n v="0"/>
    <n v="0"/>
    <n v="0"/>
    <n v="0"/>
    <n v="0"/>
    <n v="0"/>
    <n v="0"/>
  </r>
  <r>
    <x v="8"/>
    <x v="8"/>
    <x v="1"/>
    <x v="0"/>
    <x v="0"/>
    <x v="1"/>
    <x v="3"/>
    <x v="31"/>
    <n v="140"/>
    <n v="0"/>
    <n v="0"/>
    <n v="0"/>
    <n v="0"/>
    <n v="0"/>
    <n v="0"/>
    <n v="0"/>
    <n v="45.9"/>
    <n v="6426"/>
    <n v="0"/>
    <n v="0"/>
    <n v="0"/>
    <n v="0"/>
    <n v="0"/>
    <s v="-"/>
    <n v="0"/>
    <n v="0"/>
    <n v="0"/>
    <n v="0"/>
    <n v="0"/>
    <n v="0"/>
    <n v="0"/>
  </r>
  <r>
    <x v="8"/>
    <x v="8"/>
    <x v="1"/>
    <x v="0"/>
    <x v="0"/>
    <x v="0"/>
    <x v="3"/>
    <x v="32"/>
    <n v="255"/>
    <n v="0"/>
    <n v="0"/>
    <n v="0"/>
    <n v="0"/>
    <n v="0"/>
    <n v="0"/>
    <n v="0"/>
    <n v="0"/>
    <n v="0"/>
    <s v="-"/>
    <n v="0"/>
    <n v="0"/>
    <n v="0"/>
    <n v="0"/>
    <s v="-"/>
    <n v="0"/>
    <n v="0"/>
    <n v="0"/>
    <n v="0"/>
    <n v="0"/>
    <n v="0"/>
    <n v="0"/>
  </r>
  <r>
    <x v="8"/>
    <x v="8"/>
    <x v="1"/>
    <x v="0"/>
    <x v="0"/>
    <x v="1"/>
    <x v="3"/>
    <x v="33"/>
    <n v="180"/>
    <n v="225"/>
    <n v="114"/>
    <n v="40500"/>
    <n v="20520"/>
    <n v="208"/>
    <n v="37440"/>
    <n v="3060"/>
    <n v="162"/>
    <n v="29160"/>
    <n v="1.3888888888888888"/>
    <n v="287"/>
    <n v="-62"/>
    <n v="51660"/>
    <n v="-11160"/>
    <n v="-0.21602787456445993"/>
    <n v="337.5"/>
    <n v="223.5"/>
    <n v="40230"/>
    <n v="0"/>
    <n v="0"/>
    <n v="60750"/>
    <n v="0"/>
  </r>
  <r>
    <x v="8"/>
    <x v="8"/>
    <x v="1"/>
    <x v="0"/>
    <x v="0"/>
    <x v="0"/>
    <x v="3"/>
    <x v="34"/>
    <n v="680"/>
    <n v="0"/>
    <n v="0"/>
    <n v="0"/>
    <n v="0"/>
    <n v="0"/>
    <n v="0"/>
    <n v="0"/>
    <n v="0"/>
    <n v="0"/>
    <s v="-"/>
    <n v="0"/>
    <n v="0"/>
    <n v="0"/>
    <n v="0"/>
    <s v="-"/>
    <n v="0"/>
    <n v="0"/>
    <n v="0"/>
    <n v="0"/>
    <n v="0"/>
    <n v="0"/>
    <n v="0"/>
  </r>
  <r>
    <x v="8"/>
    <x v="8"/>
    <x v="1"/>
    <x v="0"/>
    <x v="0"/>
    <x v="1"/>
    <x v="3"/>
    <x v="35"/>
    <n v="90"/>
    <n v="0"/>
    <n v="0"/>
    <n v="0"/>
    <n v="0"/>
    <n v="0"/>
    <n v="0"/>
    <n v="0"/>
    <n v="105"/>
    <n v="9450"/>
    <n v="0"/>
    <n v="0"/>
    <n v="0"/>
    <n v="0"/>
    <n v="0"/>
    <s v="-"/>
    <n v="0"/>
    <n v="0"/>
    <n v="0"/>
    <n v="0"/>
    <n v="0"/>
    <n v="0"/>
    <n v="0"/>
  </r>
  <r>
    <x v="8"/>
    <x v="8"/>
    <x v="1"/>
    <x v="0"/>
    <x v="0"/>
    <x v="1"/>
    <x v="3"/>
    <x v="36"/>
    <n v="105"/>
    <n v="0"/>
    <n v="0"/>
    <n v="0"/>
    <n v="0"/>
    <n v="0"/>
    <n v="0"/>
    <n v="0"/>
    <n v="64"/>
    <n v="6720"/>
    <n v="0"/>
    <n v="0"/>
    <n v="0"/>
    <n v="0"/>
    <n v="0"/>
    <s v="-"/>
    <n v="0"/>
    <n v="0"/>
    <n v="0"/>
    <n v="0"/>
    <n v="0"/>
    <n v="0"/>
    <n v="0"/>
  </r>
  <r>
    <x v="8"/>
    <x v="8"/>
    <x v="1"/>
    <x v="0"/>
    <x v="0"/>
    <x v="1"/>
    <x v="3"/>
    <x v="37"/>
    <n v="105"/>
    <n v="0"/>
    <n v="0"/>
    <n v="0"/>
    <n v="0"/>
    <n v="0"/>
    <n v="0"/>
    <n v="0"/>
    <n v="64.319999999999993"/>
    <n v="6753.5999999999995"/>
    <n v="0"/>
    <n v="0"/>
    <n v="0"/>
    <n v="0"/>
    <n v="0"/>
    <s v="-"/>
    <n v="0"/>
    <n v="0"/>
    <n v="0"/>
    <n v="0"/>
    <n v="0"/>
    <n v="0"/>
    <n v="0"/>
  </r>
  <r>
    <x v="8"/>
    <x v="8"/>
    <x v="1"/>
    <x v="0"/>
    <x v="0"/>
    <x v="1"/>
    <x v="3"/>
    <x v="38"/>
    <n v="105"/>
    <n v="0"/>
    <n v="0"/>
    <n v="0"/>
    <n v="0"/>
    <n v="0"/>
    <n v="0"/>
    <n v="0"/>
    <n v="96"/>
    <n v="10080"/>
    <n v="0"/>
    <n v="0"/>
    <n v="0"/>
    <n v="0"/>
    <n v="0"/>
    <s v="-"/>
    <n v="0"/>
    <n v="0"/>
    <n v="0"/>
    <n v="0"/>
    <n v="0"/>
    <n v="0"/>
    <n v="0"/>
  </r>
  <r>
    <x v="8"/>
    <x v="8"/>
    <x v="1"/>
    <x v="0"/>
    <x v="0"/>
    <x v="1"/>
    <x v="3"/>
    <x v="39"/>
    <n v="90"/>
    <n v="0"/>
    <n v="0"/>
    <n v="0"/>
    <n v="0"/>
    <n v="0"/>
    <n v="0"/>
    <n v="0"/>
    <n v="0"/>
    <n v="0"/>
    <s v="-"/>
    <n v="0"/>
    <n v="0"/>
    <n v="0"/>
    <n v="0"/>
    <s v="-"/>
    <n v="0"/>
    <n v="0"/>
    <n v="0"/>
    <n v="0"/>
    <n v="0"/>
    <n v="0"/>
    <n v="0"/>
  </r>
  <r>
    <x v="8"/>
    <x v="8"/>
    <x v="1"/>
    <x v="0"/>
    <x v="0"/>
    <x v="1"/>
    <x v="3"/>
    <x v="40"/>
    <n v="105"/>
    <n v="0"/>
    <n v="0"/>
    <n v="0"/>
    <n v="0"/>
    <n v="0"/>
    <n v="0"/>
    <n v="0"/>
    <n v="0"/>
    <n v="0"/>
    <s v="-"/>
    <n v="0"/>
    <n v="0"/>
    <n v="0"/>
    <n v="0"/>
    <s v="-"/>
    <n v="0"/>
    <n v="0"/>
    <n v="0"/>
    <n v="0"/>
    <n v="0"/>
    <n v="0"/>
    <n v="0"/>
  </r>
  <r>
    <x v="8"/>
    <x v="8"/>
    <x v="1"/>
    <x v="0"/>
    <x v="0"/>
    <x v="1"/>
    <x v="3"/>
    <x v="41"/>
    <n v="120"/>
    <n v="0"/>
    <n v="0"/>
    <n v="0"/>
    <n v="0"/>
    <n v="0"/>
    <n v="0"/>
    <n v="0"/>
    <n v="0"/>
    <n v="0"/>
    <s v="-"/>
    <n v="0"/>
    <n v="0"/>
    <n v="0"/>
    <n v="0"/>
    <s v="-"/>
    <n v="0"/>
    <n v="0"/>
    <n v="0"/>
    <n v="0"/>
    <n v="0"/>
    <n v="0"/>
    <n v="0"/>
  </r>
  <r>
    <x v="8"/>
    <x v="8"/>
    <x v="1"/>
    <x v="0"/>
    <x v="0"/>
    <x v="1"/>
    <x v="3"/>
    <x v="42"/>
    <n v="105"/>
    <n v="0"/>
    <n v="0"/>
    <n v="0"/>
    <n v="0"/>
    <n v="0"/>
    <n v="0"/>
    <n v="0"/>
    <n v="75"/>
    <n v="7875"/>
    <n v="0"/>
    <n v="0"/>
    <n v="0"/>
    <n v="0"/>
    <n v="0"/>
    <s v="-"/>
    <n v="0"/>
    <n v="0"/>
    <n v="0"/>
    <n v="0"/>
    <n v="0"/>
    <n v="0"/>
    <n v="0"/>
  </r>
  <r>
    <x v="8"/>
    <x v="8"/>
    <x v="1"/>
    <x v="0"/>
    <x v="0"/>
    <x v="1"/>
    <x v="3"/>
    <x v="43"/>
    <n v="170"/>
    <n v="0"/>
    <n v="0"/>
    <n v="0"/>
    <n v="0"/>
    <n v="0"/>
    <n v="0"/>
    <n v="0"/>
    <n v="75"/>
    <n v="12750"/>
    <n v="0"/>
    <n v="0"/>
    <n v="0"/>
    <n v="0"/>
    <n v="0"/>
    <s v="-"/>
    <n v="0"/>
    <n v="0"/>
    <n v="0"/>
    <n v="0"/>
    <n v="0"/>
    <n v="0"/>
    <n v="0"/>
  </r>
  <r>
    <x v="8"/>
    <x v="8"/>
    <x v="1"/>
    <x v="0"/>
    <x v="0"/>
    <x v="1"/>
    <x v="3"/>
    <x v="44"/>
    <n v="99"/>
    <n v="0"/>
    <n v="0"/>
    <n v="0"/>
    <n v="0"/>
    <n v="0"/>
    <n v="0"/>
    <n v="0"/>
    <n v="91.811571428571398"/>
    <n v="9089.3455714285683"/>
    <n v="0"/>
    <n v="0"/>
    <n v="0"/>
    <n v="0"/>
    <n v="0"/>
    <s v="-"/>
    <n v="0"/>
    <n v="0"/>
    <n v="0"/>
    <n v="0"/>
    <n v="0"/>
    <n v="0"/>
    <n v="0"/>
  </r>
  <r>
    <x v="9"/>
    <x v="9"/>
    <x v="1"/>
    <x v="0"/>
    <x v="0"/>
    <x v="1"/>
    <x v="1"/>
    <x v="45"/>
    <n v="56"/>
    <n v="0"/>
    <n v="27"/>
    <n v="0"/>
    <n v="1512"/>
    <n v="0"/>
    <n v="0"/>
    <n v="0"/>
    <n v="84.6"/>
    <n v="4737.5999999999995"/>
    <n v="0"/>
    <n v="0"/>
    <n v="0"/>
    <n v="0"/>
    <n v="0"/>
    <s v="-"/>
    <n v="0"/>
    <n v="0"/>
    <n v="0"/>
    <n v="27"/>
    <n v="1512"/>
    <n v="0"/>
    <n v="0"/>
  </r>
  <r>
    <x v="9"/>
    <x v="9"/>
    <x v="1"/>
    <x v="0"/>
    <x v="0"/>
    <x v="1"/>
    <x v="1"/>
    <x v="46"/>
    <n v="80"/>
    <n v="35"/>
    <n v="406"/>
    <n v="2800"/>
    <n v="32480"/>
    <n v="35"/>
    <n v="2800"/>
    <n v="0"/>
    <n v="311.04000000000002"/>
    <n v="24883.200000000001"/>
    <n v="0.11252572016460904"/>
    <n v="248"/>
    <n v="-213"/>
    <n v="19840"/>
    <n v="-17040"/>
    <n v="-0.8588709677419355"/>
    <n v="52.5"/>
    <n v="0"/>
    <n v="0"/>
    <n v="353.5"/>
    <n v="28280"/>
    <n v="4200"/>
    <n v="0"/>
  </r>
  <r>
    <x v="9"/>
    <x v="9"/>
    <x v="1"/>
    <x v="0"/>
    <x v="0"/>
    <x v="1"/>
    <x v="1"/>
    <x v="47"/>
    <n v="105"/>
    <n v="280"/>
    <n v="75"/>
    <n v="29400"/>
    <n v="7875"/>
    <n v="280"/>
    <n v="29400"/>
    <n v="0"/>
    <n v="586.84500000000003"/>
    <n v="61618.725000000006"/>
    <n v="0.47712769129838367"/>
    <n v="304"/>
    <n v="-24"/>
    <n v="31920"/>
    <n v="-2520"/>
    <n v="-7.8947368421052655E-2"/>
    <n v="420"/>
    <n v="345"/>
    <n v="36225"/>
    <n v="0"/>
    <n v="0"/>
    <n v="44100"/>
    <n v="0"/>
  </r>
  <r>
    <x v="9"/>
    <x v="9"/>
    <x v="1"/>
    <x v="0"/>
    <x v="0"/>
    <x v="0"/>
    <x v="1"/>
    <x v="3"/>
    <n v="297.5"/>
    <n v="0"/>
    <n v="0"/>
    <n v="0"/>
    <n v="0"/>
    <n v="0"/>
    <n v="0"/>
    <n v="0"/>
    <n v="0"/>
    <n v="0"/>
    <s v="-"/>
    <n v="0"/>
    <n v="0"/>
    <n v="0"/>
    <n v="0"/>
    <s v="-"/>
    <n v="0"/>
    <n v="0"/>
    <n v="0"/>
    <n v="0"/>
    <n v="0"/>
    <n v="0"/>
    <n v="0"/>
  </r>
  <r>
    <x v="9"/>
    <x v="9"/>
    <x v="1"/>
    <x v="0"/>
    <x v="0"/>
    <x v="0"/>
    <x v="1"/>
    <x v="4"/>
    <n v="429.25"/>
    <n v="0"/>
    <n v="0"/>
    <n v="0"/>
    <n v="0"/>
    <n v="0"/>
    <n v="0"/>
    <n v="0"/>
    <n v="0"/>
    <n v="0"/>
    <s v="-"/>
    <n v="0"/>
    <n v="0"/>
    <n v="0"/>
    <n v="0"/>
    <s v="-"/>
    <n v="0"/>
    <n v="0"/>
    <n v="0"/>
    <n v="0"/>
    <n v="0"/>
    <n v="0"/>
    <n v="0"/>
  </r>
  <r>
    <x v="9"/>
    <x v="9"/>
    <x v="1"/>
    <x v="0"/>
    <x v="0"/>
    <x v="1"/>
    <x v="1"/>
    <x v="5"/>
    <n v="270"/>
    <n v="153"/>
    <n v="71"/>
    <n v="41310"/>
    <n v="19170"/>
    <n v="153"/>
    <n v="41310"/>
    <n v="0"/>
    <n v="141.96"/>
    <n v="38329.200000000004"/>
    <n v="1.077768385460693"/>
    <n v="59"/>
    <n v="94"/>
    <n v="15930"/>
    <n v="25380"/>
    <n v="1.593220338983051"/>
    <n v="229.5"/>
    <n v="158.5"/>
    <n v="42795"/>
    <n v="0"/>
    <n v="0"/>
    <n v="61965"/>
    <n v="0"/>
  </r>
  <r>
    <x v="9"/>
    <x v="9"/>
    <x v="1"/>
    <x v="0"/>
    <x v="0"/>
    <x v="1"/>
    <x v="1"/>
    <x v="6"/>
    <n v="670"/>
    <n v="38"/>
    <n v="19"/>
    <n v="25460"/>
    <n v="12730"/>
    <n v="38"/>
    <n v="25460"/>
    <n v="0"/>
    <n v="44.414999999999999"/>
    <n v="29758.05"/>
    <n v="0.85556681301362159"/>
    <n v="-5"/>
    <n v="43"/>
    <n v="-3350"/>
    <n v="28810"/>
    <n v="-8.6"/>
    <n v="57"/>
    <n v="38"/>
    <n v="25460"/>
    <n v="0"/>
    <n v="0"/>
    <n v="38190"/>
    <n v="0"/>
  </r>
  <r>
    <x v="9"/>
    <x v="9"/>
    <x v="1"/>
    <x v="0"/>
    <x v="0"/>
    <x v="1"/>
    <x v="1"/>
    <x v="7"/>
    <n v="60"/>
    <n v="0"/>
    <n v="123"/>
    <n v="0"/>
    <n v="7380"/>
    <n v="0"/>
    <n v="0"/>
    <n v="0"/>
    <n v="92.34"/>
    <n v="5540.4000000000005"/>
    <n v="0"/>
    <n v="0"/>
    <n v="0"/>
    <n v="0"/>
    <n v="0"/>
    <s v="-"/>
    <n v="0"/>
    <n v="0"/>
    <n v="0"/>
    <n v="123"/>
    <n v="7380"/>
    <n v="0"/>
    <n v="0"/>
  </r>
  <r>
    <x v="9"/>
    <x v="9"/>
    <x v="1"/>
    <x v="0"/>
    <x v="0"/>
    <x v="1"/>
    <x v="1"/>
    <x v="8"/>
    <n v="78"/>
    <n v="30"/>
    <n v="112"/>
    <n v="2340"/>
    <n v="8736"/>
    <n v="30"/>
    <n v="2340"/>
    <n v="0"/>
    <n v="86.872500000000002"/>
    <n v="6776.0550000000003"/>
    <n v="0.34533367866701198"/>
    <n v="10"/>
    <n v="20"/>
    <n v="780"/>
    <n v="1560"/>
    <n v="2"/>
    <n v="45"/>
    <n v="0"/>
    <n v="0"/>
    <n v="67"/>
    <n v="5226"/>
    <n v="3510"/>
    <n v="0"/>
  </r>
  <r>
    <x v="9"/>
    <x v="9"/>
    <x v="1"/>
    <x v="0"/>
    <x v="0"/>
    <x v="1"/>
    <x v="1"/>
    <x v="9"/>
    <n v="112"/>
    <n v="10"/>
    <n v="352"/>
    <n v="1120"/>
    <n v="39424"/>
    <n v="10"/>
    <n v="1120"/>
    <n v="0"/>
    <n v="86.751000000000005"/>
    <n v="9716.112000000001"/>
    <n v="0.11527244642713051"/>
    <n v="10"/>
    <n v="0"/>
    <n v="1120"/>
    <n v="0"/>
    <n v="0"/>
    <n v="15"/>
    <n v="0"/>
    <n v="0"/>
    <n v="337"/>
    <n v="37744"/>
    <n v="1680"/>
    <n v="0"/>
  </r>
  <r>
    <x v="9"/>
    <x v="9"/>
    <x v="1"/>
    <x v="0"/>
    <x v="0"/>
    <x v="1"/>
    <x v="1"/>
    <x v="10"/>
    <n v="140"/>
    <n v="0"/>
    <n v="0"/>
    <n v="0"/>
    <n v="0"/>
    <n v="0"/>
    <n v="0"/>
    <n v="0"/>
    <n v="89.647999999999996"/>
    <n v="12550.72"/>
    <n v="0"/>
    <n v="0"/>
    <n v="0"/>
    <n v="0"/>
    <n v="0"/>
    <s v="-"/>
    <n v="0"/>
    <n v="0"/>
    <n v="0"/>
    <n v="0"/>
    <n v="0"/>
    <n v="0"/>
    <n v="0"/>
  </r>
  <r>
    <x v="9"/>
    <x v="9"/>
    <x v="1"/>
    <x v="0"/>
    <x v="0"/>
    <x v="1"/>
    <x v="1"/>
    <x v="11"/>
    <n v="199"/>
    <n v="0"/>
    <n v="0"/>
    <n v="0"/>
    <n v="0"/>
    <n v="0"/>
    <n v="0"/>
    <n v="0"/>
    <n v="43.68"/>
    <n v="8692.32"/>
    <n v="0"/>
    <n v="20"/>
    <n v="-20"/>
    <n v="3980"/>
    <n v="-3980"/>
    <n v="-1"/>
    <n v="0"/>
    <n v="0"/>
    <n v="0"/>
    <n v="0"/>
    <n v="0"/>
    <n v="0"/>
    <n v="0"/>
  </r>
  <r>
    <x v="9"/>
    <x v="9"/>
    <x v="1"/>
    <x v="0"/>
    <x v="0"/>
    <x v="0"/>
    <x v="1"/>
    <x v="12"/>
    <n v="187"/>
    <n v="0"/>
    <n v="12"/>
    <n v="0"/>
    <n v="2244"/>
    <n v="0"/>
    <n v="0"/>
    <n v="0"/>
    <n v="0"/>
    <n v="0"/>
    <s v="-"/>
    <n v="0"/>
    <n v="0"/>
    <n v="0"/>
    <n v="0"/>
    <s v="-"/>
    <n v="0"/>
    <n v="0"/>
    <n v="0"/>
    <n v="12"/>
    <n v="2244"/>
    <n v="0"/>
    <n v="0"/>
  </r>
  <r>
    <x v="9"/>
    <x v="9"/>
    <x v="1"/>
    <x v="0"/>
    <x v="0"/>
    <x v="1"/>
    <x v="1"/>
    <x v="13"/>
    <n v="110"/>
    <n v="20"/>
    <n v="34"/>
    <n v="2200"/>
    <n v="3740"/>
    <n v="20"/>
    <n v="2200"/>
    <n v="0"/>
    <n v="79.38"/>
    <n v="8731.7999999999993"/>
    <n v="0.25195263290501385"/>
    <n v="7"/>
    <n v="13"/>
    <n v="770"/>
    <n v="1430"/>
    <n v="1.8571428571428572"/>
    <n v="30"/>
    <n v="0"/>
    <n v="0"/>
    <n v="4"/>
    <n v="440"/>
    <n v="3300"/>
    <n v="0"/>
  </r>
  <r>
    <x v="9"/>
    <x v="9"/>
    <x v="1"/>
    <x v="0"/>
    <x v="0"/>
    <x v="1"/>
    <x v="1"/>
    <x v="14"/>
    <n v="99"/>
    <n v="10"/>
    <n v="48"/>
    <n v="990"/>
    <n v="4752"/>
    <n v="10"/>
    <n v="990"/>
    <n v="0"/>
    <n v="71.400000000000006"/>
    <n v="7068.6"/>
    <n v="0.14005602240896359"/>
    <n v="20"/>
    <n v="-10"/>
    <n v="1980"/>
    <n v="-990"/>
    <n v="-0.5"/>
    <n v="15"/>
    <n v="0"/>
    <n v="0"/>
    <n v="33"/>
    <n v="3267"/>
    <n v="1485"/>
    <n v="0"/>
  </r>
  <r>
    <x v="9"/>
    <x v="9"/>
    <x v="1"/>
    <x v="0"/>
    <x v="0"/>
    <x v="1"/>
    <x v="1"/>
    <x v="15"/>
    <n v="85"/>
    <n v="0"/>
    <n v="0"/>
    <n v="0"/>
    <n v="0"/>
    <n v="0"/>
    <n v="0"/>
    <n v="0"/>
    <n v="0"/>
    <n v="0"/>
    <s v="-"/>
    <n v="0"/>
    <n v="0"/>
    <n v="0"/>
    <n v="0"/>
    <s v="-"/>
    <n v="0"/>
    <n v="0"/>
    <n v="0"/>
    <n v="0"/>
    <n v="0"/>
    <n v="0"/>
    <n v="0"/>
  </r>
  <r>
    <x v="9"/>
    <x v="9"/>
    <x v="1"/>
    <x v="0"/>
    <x v="0"/>
    <x v="1"/>
    <x v="1"/>
    <x v="16"/>
    <n v="95"/>
    <n v="30"/>
    <n v="154"/>
    <n v="2850"/>
    <n v="14630"/>
    <n v="30"/>
    <n v="2850"/>
    <n v="0"/>
    <n v="149.24"/>
    <n v="14177.800000000001"/>
    <n v="0.20101849370142053"/>
    <n v="133"/>
    <n v="-103"/>
    <n v="12635"/>
    <n v="-9785"/>
    <n v="-0.77443609022556392"/>
    <n v="45"/>
    <n v="0"/>
    <n v="0"/>
    <n v="109"/>
    <n v="10355"/>
    <n v="4275"/>
    <n v="0"/>
  </r>
  <r>
    <x v="9"/>
    <x v="9"/>
    <x v="1"/>
    <x v="0"/>
    <x v="0"/>
    <x v="1"/>
    <x v="1"/>
    <x v="17"/>
    <n v="90"/>
    <n v="0"/>
    <n v="0"/>
    <n v="0"/>
    <n v="0"/>
    <n v="0"/>
    <n v="0"/>
    <n v="0"/>
    <n v="0"/>
    <n v="0"/>
    <s v="-"/>
    <n v="0"/>
    <n v="0"/>
    <n v="0"/>
    <n v="0"/>
    <s v="-"/>
    <n v="0"/>
    <n v="0"/>
    <n v="0"/>
    <n v="0"/>
    <n v="0"/>
    <n v="0"/>
    <n v="0"/>
  </r>
  <r>
    <x v="9"/>
    <x v="9"/>
    <x v="1"/>
    <x v="0"/>
    <x v="0"/>
    <x v="1"/>
    <x v="1"/>
    <x v="18"/>
    <n v="99"/>
    <n v="10"/>
    <n v="347"/>
    <n v="990"/>
    <n v="34353"/>
    <n v="10"/>
    <n v="990"/>
    <n v="0"/>
    <n v="168"/>
    <n v="16632"/>
    <n v="5.9523809523809521E-2"/>
    <n v="5"/>
    <n v="5"/>
    <n v="495"/>
    <n v="495"/>
    <n v="1"/>
    <n v="15"/>
    <n v="0"/>
    <n v="0"/>
    <n v="332"/>
    <n v="32868"/>
    <n v="1485"/>
    <n v="0"/>
  </r>
  <r>
    <x v="9"/>
    <x v="9"/>
    <x v="1"/>
    <x v="0"/>
    <x v="0"/>
    <x v="1"/>
    <x v="1"/>
    <x v="19"/>
    <n v="105"/>
    <n v="0"/>
    <n v="0"/>
    <n v="0"/>
    <n v="0"/>
    <n v="0"/>
    <n v="0"/>
    <n v="0"/>
    <n v="0"/>
    <n v="0"/>
    <s v="-"/>
    <n v="0"/>
    <n v="0"/>
    <n v="0"/>
    <n v="0"/>
    <s v="-"/>
    <n v="0"/>
    <n v="0"/>
    <n v="0"/>
    <n v="0"/>
    <n v="0"/>
    <n v="0"/>
    <n v="0"/>
  </r>
  <r>
    <x v="9"/>
    <x v="9"/>
    <x v="1"/>
    <x v="0"/>
    <x v="0"/>
    <x v="1"/>
    <x v="1"/>
    <x v="20"/>
    <n v="115"/>
    <n v="0"/>
    <n v="170"/>
    <n v="0"/>
    <n v="19550"/>
    <n v="0"/>
    <n v="0"/>
    <n v="0"/>
    <n v="138.84"/>
    <n v="15966.6"/>
    <n v="0"/>
    <n v="30"/>
    <n v="-30"/>
    <n v="3450"/>
    <n v="-3450"/>
    <n v="-1"/>
    <n v="0"/>
    <n v="0"/>
    <n v="0"/>
    <n v="170"/>
    <n v="19550"/>
    <n v="0"/>
    <n v="0"/>
  </r>
  <r>
    <x v="9"/>
    <x v="9"/>
    <x v="1"/>
    <x v="0"/>
    <x v="0"/>
    <x v="1"/>
    <x v="1"/>
    <x v="21"/>
    <n v="120"/>
    <n v="0"/>
    <n v="0"/>
    <n v="0"/>
    <n v="0"/>
    <n v="0"/>
    <n v="0"/>
    <n v="0"/>
    <n v="235.36250000000001"/>
    <n v="28243.5"/>
    <n v="0"/>
    <n v="181"/>
    <n v="-181"/>
    <n v="21720"/>
    <n v="-21720"/>
    <n v="-1"/>
    <n v="0"/>
    <n v="0"/>
    <n v="0"/>
    <n v="0"/>
    <n v="0"/>
    <n v="0"/>
    <n v="0"/>
  </r>
  <r>
    <x v="9"/>
    <x v="9"/>
    <x v="1"/>
    <x v="0"/>
    <x v="0"/>
    <x v="0"/>
    <x v="1"/>
    <x v="22"/>
    <n v="299"/>
    <n v="0"/>
    <n v="0"/>
    <n v="0"/>
    <n v="0"/>
    <n v="0"/>
    <n v="0"/>
    <n v="0"/>
    <n v="0"/>
    <n v="0"/>
    <s v="-"/>
    <n v="0"/>
    <n v="0"/>
    <n v="0"/>
    <n v="0"/>
    <s v="-"/>
    <n v="0"/>
    <n v="0"/>
    <n v="0"/>
    <n v="0"/>
    <n v="0"/>
    <n v="0"/>
    <n v="0"/>
  </r>
  <r>
    <x v="9"/>
    <x v="9"/>
    <x v="1"/>
    <x v="0"/>
    <x v="0"/>
    <x v="0"/>
    <x v="1"/>
    <x v="23"/>
    <n v="403.75"/>
    <n v="0"/>
    <n v="0"/>
    <n v="0"/>
    <n v="0"/>
    <n v="0"/>
    <n v="0"/>
    <n v="0"/>
    <n v="0"/>
    <n v="0"/>
    <s v="-"/>
    <n v="0"/>
    <n v="0"/>
    <n v="0"/>
    <n v="0"/>
    <s v="-"/>
    <n v="0"/>
    <n v="0"/>
    <n v="0"/>
    <n v="0"/>
    <n v="0"/>
    <n v="0"/>
    <n v="0"/>
  </r>
  <r>
    <x v="9"/>
    <x v="9"/>
    <x v="1"/>
    <x v="0"/>
    <x v="0"/>
    <x v="1"/>
    <x v="1"/>
    <x v="24"/>
    <n v="105"/>
    <n v="33"/>
    <n v="222"/>
    <n v="3465"/>
    <n v="23310"/>
    <n v="33"/>
    <n v="3465"/>
    <n v="0"/>
    <n v="999.59"/>
    <n v="104956.95"/>
    <n v="3.3013535549575326E-2"/>
    <n v="361"/>
    <n v="-328"/>
    <n v="37905"/>
    <n v="-34440"/>
    <n v="-0.90858725761772852"/>
    <n v="49.5"/>
    <n v="0"/>
    <n v="0"/>
    <n v="172.5"/>
    <n v="18112.5"/>
    <n v="5197.5"/>
    <n v="0"/>
  </r>
  <r>
    <x v="9"/>
    <x v="9"/>
    <x v="1"/>
    <x v="0"/>
    <x v="0"/>
    <x v="1"/>
    <x v="1"/>
    <x v="25"/>
    <n v="53"/>
    <n v="0"/>
    <n v="3"/>
    <n v="0"/>
    <n v="159"/>
    <n v="0"/>
    <n v="0"/>
    <n v="0"/>
    <n v="0"/>
    <n v="0"/>
    <s v="-"/>
    <n v="0"/>
    <n v="0"/>
    <n v="0"/>
    <n v="0"/>
    <s v="-"/>
    <n v="0"/>
    <n v="0"/>
    <n v="0"/>
    <n v="3"/>
    <n v="159"/>
    <n v="0"/>
    <n v="0"/>
  </r>
  <r>
    <x v="9"/>
    <x v="9"/>
    <x v="1"/>
    <x v="0"/>
    <x v="0"/>
    <x v="1"/>
    <x v="1"/>
    <x v="26"/>
    <n v="69"/>
    <n v="0"/>
    <n v="0"/>
    <n v="0"/>
    <n v="0"/>
    <n v="0"/>
    <n v="0"/>
    <n v="0"/>
    <n v="0"/>
    <n v="0"/>
    <s v="-"/>
    <n v="0"/>
    <n v="0"/>
    <n v="0"/>
    <n v="0"/>
    <s v="-"/>
    <n v="0"/>
    <n v="0"/>
    <n v="0"/>
    <n v="0"/>
    <n v="0"/>
    <n v="0"/>
    <n v="0"/>
  </r>
  <r>
    <x v="9"/>
    <x v="9"/>
    <x v="1"/>
    <x v="0"/>
    <x v="0"/>
    <x v="1"/>
    <x v="1"/>
    <x v="27"/>
    <n v="90"/>
    <n v="0"/>
    <n v="0"/>
    <n v="0"/>
    <n v="0"/>
    <n v="0"/>
    <n v="0"/>
    <n v="0"/>
    <n v="0"/>
    <n v="0"/>
    <s v="-"/>
    <n v="0"/>
    <n v="0"/>
    <n v="0"/>
    <n v="0"/>
    <s v="-"/>
    <n v="0"/>
    <n v="0"/>
    <n v="0"/>
    <n v="0"/>
    <n v="0"/>
    <n v="0"/>
    <n v="0"/>
  </r>
  <r>
    <x v="9"/>
    <x v="9"/>
    <x v="1"/>
    <x v="0"/>
    <x v="0"/>
    <x v="1"/>
    <x v="1"/>
    <x v="28"/>
    <n v="110"/>
    <n v="5"/>
    <n v="166"/>
    <n v="550"/>
    <n v="18260"/>
    <n v="5"/>
    <n v="550"/>
    <n v="0"/>
    <n v="60.48"/>
    <n v="6652.7999999999993"/>
    <n v="8.2671957671957674E-2"/>
    <n v="1"/>
    <n v="4"/>
    <n v="110"/>
    <n v="440"/>
    <n v="4"/>
    <n v="7.5"/>
    <n v="0"/>
    <n v="0"/>
    <n v="158.5"/>
    <n v="17435"/>
    <n v="825"/>
    <n v="0"/>
  </r>
  <r>
    <x v="9"/>
    <x v="9"/>
    <x v="1"/>
    <x v="0"/>
    <x v="0"/>
    <x v="1"/>
    <x v="1"/>
    <x v="29"/>
    <n v="110"/>
    <n v="785"/>
    <n v="28"/>
    <n v="86350"/>
    <n v="3080"/>
    <n v="785"/>
    <n v="86350"/>
    <n v="0"/>
    <n v="648"/>
    <n v="71280"/>
    <n v="1.2114197530864197"/>
    <n v="550"/>
    <n v="235"/>
    <n v="60500"/>
    <n v="25850"/>
    <n v="0.42727272727272725"/>
    <n v="1177.5"/>
    <n v="1149.5"/>
    <n v="126445"/>
    <n v="0"/>
    <n v="0"/>
    <n v="129525"/>
    <n v="0"/>
  </r>
  <r>
    <x v="9"/>
    <x v="9"/>
    <x v="1"/>
    <x v="0"/>
    <x v="0"/>
    <x v="1"/>
    <x v="1"/>
    <x v="30"/>
    <n v="120"/>
    <n v="0"/>
    <n v="5"/>
    <n v="0"/>
    <n v="600"/>
    <n v="0"/>
    <n v="0"/>
    <n v="0"/>
    <n v="55.98"/>
    <n v="6717.5999999999995"/>
    <n v="0"/>
    <n v="15"/>
    <n v="-15"/>
    <n v="1800"/>
    <n v="-1800"/>
    <n v="-1"/>
    <n v="0"/>
    <n v="0"/>
    <n v="0"/>
    <n v="5"/>
    <n v="600"/>
    <n v="0"/>
    <n v="0"/>
  </r>
  <r>
    <x v="9"/>
    <x v="9"/>
    <x v="1"/>
    <x v="0"/>
    <x v="0"/>
    <x v="1"/>
    <x v="1"/>
    <x v="31"/>
    <n v="140"/>
    <n v="11"/>
    <n v="108"/>
    <n v="1540"/>
    <n v="15120"/>
    <n v="11"/>
    <n v="1540"/>
    <n v="0"/>
    <n v="49.5"/>
    <n v="6930"/>
    <n v="0.22222222222222221"/>
    <n v="44"/>
    <n v="-33"/>
    <n v="6160"/>
    <n v="-4620"/>
    <n v="-0.75"/>
    <n v="16.5"/>
    <n v="0"/>
    <n v="0"/>
    <n v="91.5"/>
    <n v="12810"/>
    <n v="2310"/>
    <n v="0"/>
  </r>
  <r>
    <x v="9"/>
    <x v="9"/>
    <x v="1"/>
    <x v="0"/>
    <x v="0"/>
    <x v="0"/>
    <x v="1"/>
    <x v="32"/>
    <n v="255"/>
    <n v="0"/>
    <n v="0"/>
    <n v="0"/>
    <n v="0"/>
    <n v="0"/>
    <n v="0"/>
    <n v="0"/>
    <n v="0"/>
    <n v="0"/>
    <s v="-"/>
    <n v="0"/>
    <n v="0"/>
    <n v="0"/>
    <n v="0"/>
    <s v="-"/>
    <n v="0"/>
    <n v="0"/>
    <n v="0"/>
    <n v="0"/>
    <n v="0"/>
    <n v="0"/>
    <n v="0"/>
  </r>
  <r>
    <x v="9"/>
    <x v="9"/>
    <x v="1"/>
    <x v="0"/>
    <x v="0"/>
    <x v="1"/>
    <x v="1"/>
    <x v="33"/>
    <n v="170"/>
    <n v="55"/>
    <n v="11"/>
    <n v="9350"/>
    <n v="1870"/>
    <n v="55"/>
    <n v="9350"/>
    <n v="0"/>
    <n v="216"/>
    <n v="36720"/>
    <n v="0.25462962962962965"/>
    <n v="39"/>
    <n v="16"/>
    <n v="6630"/>
    <n v="2720"/>
    <n v="0.41025641025641035"/>
    <n v="82.5"/>
    <n v="71.5"/>
    <n v="12155"/>
    <n v="0"/>
    <n v="0"/>
    <n v="14025"/>
    <n v="0"/>
  </r>
  <r>
    <x v="9"/>
    <x v="9"/>
    <x v="1"/>
    <x v="0"/>
    <x v="0"/>
    <x v="0"/>
    <x v="1"/>
    <x v="34"/>
    <n v="680"/>
    <n v="0"/>
    <n v="0"/>
    <n v="0"/>
    <n v="0"/>
    <n v="0"/>
    <n v="0"/>
    <n v="0"/>
    <n v="0"/>
    <n v="0"/>
    <s v="-"/>
    <n v="0"/>
    <n v="0"/>
    <n v="0"/>
    <n v="0"/>
    <s v="-"/>
    <n v="0"/>
    <n v="0"/>
    <n v="0"/>
    <n v="0"/>
    <n v="0"/>
    <n v="0"/>
    <n v="0"/>
  </r>
  <r>
    <x v="9"/>
    <x v="9"/>
    <x v="1"/>
    <x v="0"/>
    <x v="0"/>
    <x v="1"/>
    <x v="1"/>
    <x v="35"/>
    <n v="90"/>
    <n v="0"/>
    <n v="208"/>
    <n v="0"/>
    <n v="18720"/>
    <n v="0"/>
    <n v="0"/>
    <n v="0"/>
    <n v="168"/>
    <n v="15120"/>
    <n v="0"/>
    <n v="0"/>
    <n v="0"/>
    <n v="0"/>
    <n v="0"/>
    <s v="-"/>
    <n v="0"/>
    <n v="0"/>
    <n v="0"/>
    <n v="208"/>
    <n v="18720"/>
    <n v="0"/>
    <n v="0"/>
  </r>
  <r>
    <x v="9"/>
    <x v="9"/>
    <x v="1"/>
    <x v="0"/>
    <x v="0"/>
    <x v="1"/>
    <x v="1"/>
    <x v="36"/>
    <n v="105"/>
    <n v="10"/>
    <n v="145"/>
    <n v="1050"/>
    <n v="15225"/>
    <n v="10"/>
    <n v="1050"/>
    <n v="0"/>
    <n v="96"/>
    <n v="10080"/>
    <n v="0.10416666666666667"/>
    <n v="5"/>
    <n v="5"/>
    <n v="525"/>
    <n v="525"/>
    <n v="1"/>
    <n v="15"/>
    <n v="0"/>
    <n v="0"/>
    <n v="130"/>
    <n v="13650"/>
    <n v="1575"/>
    <n v="0"/>
  </r>
  <r>
    <x v="9"/>
    <x v="9"/>
    <x v="1"/>
    <x v="0"/>
    <x v="0"/>
    <x v="1"/>
    <x v="1"/>
    <x v="37"/>
    <n v="105"/>
    <n v="0"/>
    <n v="121"/>
    <n v="0"/>
    <n v="12705"/>
    <n v="0"/>
    <n v="0"/>
    <n v="0"/>
    <n v="96"/>
    <n v="10080"/>
    <n v="0"/>
    <n v="80"/>
    <n v="-80"/>
    <n v="8400"/>
    <n v="-8400"/>
    <n v="-1"/>
    <n v="0"/>
    <n v="0"/>
    <n v="0"/>
    <n v="121"/>
    <n v="12705"/>
    <n v="0"/>
    <n v="0"/>
  </r>
  <r>
    <x v="9"/>
    <x v="9"/>
    <x v="1"/>
    <x v="0"/>
    <x v="0"/>
    <x v="1"/>
    <x v="1"/>
    <x v="38"/>
    <n v="105"/>
    <n v="90"/>
    <n v="24"/>
    <n v="9450"/>
    <n v="2520"/>
    <n v="90"/>
    <n v="9450"/>
    <n v="0"/>
    <n v="144"/>
    <n v="15120"/>
    <n v="0.625"/>
    <n v="83"/>
    <n v="7"/>
    <n v="8715"/>
    <n v="735"/>
    <n v="8.43373493975903E-2"/>
    <n v="135"/>
    <n v="111"/>
    <n v="11655"/>
    <n v="0"/>
    <n v="0"/>
    <n v="14175"/>
    <n v="0"/>
  </r>
  <r>
    <x v="9"/>
    <x v="9"/>
    <x v="1"/>
    <x v="0"/>
    <x v="0"/>
    <x v="1"/>
    <x v="1"/>
    <x v="39"/>
    <n v="90"/>
    <n v="98"/>
    <n v="2"/>
    <n v="8820"/>
    <n v="180"/>
    <n v="98"/>
    <n v="8820"/>
    <n v="0"/>
    <n v="0"/>
    <n v="0"/>
    <s v="-"/>
    <n v="0"/>
    <n v="0"/>
    <n v="0"/>
    <n v="8820"/>
    <s v="-"/>
    <n v="147"/>
    <n v="145"/>
    <n v="13050"/>
    <n v="0"/>
    <n v="0"/>
    <n v="13230"/>
    <n v="0"/>
  </r>
  <r>
    <x v="9"/>
    <x v="9"/>
    <x v="1"/>
    <x v="0"/>
    <x v="0"/>
    <x v="1"/>
    <x v="1"/>
    <x v="40"/>
    <n v="105"/>
    <n v="95"/>
    <n v="5"/>
    <n v="9975"/>
    <n v="525"/>
    <n v="95"/>
    <n v="9975"/>
    <n v="0"/>
    <n v="0"/>
    <n v="0"/>
    <s v="-"/>
    <n v="0"/>
    <n v="0"/>
    <n v="0"/>
    <n v="9975"/>
    <s v="-"/>
    <n v="142.5"/>
    <n v="137.5"/>
    <n v="14437.5"/>
    <n v="0"/>
    <n v="0"/>
    <n v="14962.5"/>
    <n v="0"/>
  </r>
  <r>
    <x v="9"/>
    <x v="9"/>
    <x v="1"/>
    <x v="0"/>
    <x v="0"/>
    <x v="1"/>
    <x v="1"/>
    <x v="41"/>
    <n v="120"/>
    <n v="40"/>
    <n v="10"/>
    <n v="4800"/>
    <n v="1200"/>
    <n v="40"/>
    <n v="4800"/>
    <n v="0"/>
    <n v="0"/>
    <n v="0"/>
    <s v="-"/>
    <n v="0"/>
    <n v="0"/>
    <n v="0"/>
    <n v="4800"/>
    <s v="-"/>
    <n v="60"/>
    <n v="50"/>
    <n v="6000"/>
    <n v="0"/>
    <n v="0"/>
    <n v="7200"/>
    <n v="0"/>
  </r>
  <r>
    <x v="9"/>
    <x v="9"/>
    <x v="1"/>
    <x v="0"/>
    <x v="0"/>
    <x v="1"/>
    <x v="1"/>
    <x v="42"/>
    <n v="105"/>
    <n v="2"/>
    <n v="110"/>
    <n v="210"/>
    <n v="11550"/>
    <n v="2"/>
    <n v="210"/>
    <n v="0"/>
    <n v="75"/>
    <n v="7875"/>
    <n v="2.6666666666666668E-2"/>
    <n v="68"/>
    <n v="-66"/>
    <n v="7140"/>
    <n v="-6930"/>
    <n v="-0.97058823529411764"/>
    <n v="3"/>
    <n v="0"/>
    <n v="0"/>
    <n v="107"/>
    <n v="11235"/>
    <n v="315"/>
    <n v="0"/>
  </r>
  <r>
    <x v="9"/>
    <x v="9"/>
    <x v="1"/>
    <x v="0"/>
    <x v="0"/>
    <x v="1"/>
    <x v="1"/>
    <x v="43"/>
    <n v="170"/>
    <n v="6"/>
    <n v="76"/>
    <n v="1020"/>
    <n v="12920"/>
    <n v="6"/>
    <n v="1020"/>
    <n v="0"/>
    <n v="75"/>
    <n v="12750"/>
    <n v="0.08"/>
    <n v="5"/>
    <n v="1"/>
    <n v="850"/>
    <n v="170"/>
    <n v="0.19999999999999996"/>
    <n v="9"/>
    <n v="0"/>
    <n v="0"/>
    <n v="67"/>
    <n v="11390"/>
    <n v="1530"/>
    <n v="0"/>
  </r>
  <r>
    <x v="9"/>
    <x v="9"/>
    <x v="1"/>
    <x v="0"/>
    <x v="0"/>
    <x v="1"/>
    <x v="1"/>
    <x v="44"/>
    <n v="120"/>
    <n v="60"/>
    <n v="15"/>
    <n v="7200"/>
    <n v="1800"/>
    <n v="60"/>
    <n v="7200"/>
    <n v="0"/>
    <n v="81"/>
    <n v="9720"/>
    <n v="0.7407407407407407"/>
    <n v="25"/>
    <n v="35"/>
    <n v="3000"/>
    <n v="4200"/>
    <n v="1.4"/>
    <n v="90"/>
    <n v="75"/>
    <n v="9000"/>
    <n v="0"/>
    <n v="0"/>
    <n v="10800"/>
    <n v="0"/>
  </r>
  <r>
    <x v="10"/>
    <x v="10"/>
    <x v="1"/>
    <x v="0"/>
    <x v="0"/>
    <x v="1"/>
    <x v="1"/>
    <x v="45"/>
    <n v="60"/>
    <n v="0"/>
    <n v="0"/>
    <n v="0"/>
    <n v="0"/>
    <n v="0"/>
    <n v="0"/>
    <n v="0"/>
    <n v="172.8"/>
    <n v="10368"/>
    <n v="0"/>
    <n v="50"/>
    <n v="-50"/>
    <n v="3000"/>
    <n v="-3000"/>
    <n v="-1"/>
    <n v="0"/>
    <n v="0"/>
    <n v="0"/>
    <n v="0"/>
    <n v="0"/>
    <n v="0"/>
    <n v="0"/>
  </r>
  <r>
    <x v="10"/>
    <x v="10"/>
    <x v="1"/>
    <x v="0"/>
    <x v="0"/>
    <x v="1"/>
    <x v="1"/>
    <x v="46"/>
    <n v="76"/>
    <n v="0"/>
    <n v="0"/>
    <n v="0"/>
    <n v="0"/>
    <n v="0"/>
    <n v="0"/>
    <n v="0"/>
    <n v="520.55999999999995"/>
    <n v="39562.559999999998"/>
    <n v="0"/>
    <n v="0"/>
    <n v="0"/>
    <n v="0"/>
    <n v="0"/>
    <s v="-"/>
    <n v="0"/>
    <n v="0"/>
    <n v="0"/>
    <n v="0"/>
    <n v="0"/>
    <n v="0"/>
    <n v="0"/>
  </r>
  <r>
    <x v="10"/>
    <x v="10"/>
    <x v="1"/>
    <x v="0"/>
    <x v="0"/>
    <x v="1"/>
    <x v="1"/>
    <x v="47"/>
    <n v="99"/>
    <n v="0"/>
    <n v="0"/>
    <n v="0"/>
    <n v="0"/>
    <n v="0"/>
    <n v="0"/>
    <n v="0"/>
    <n v="846.72"/>
    <n v="83825.279999999999"/>
    <n v="0"/>
    <n v="0"/>
    <n v="0"/>
    <n v="0"/>
    <n v="0"/>
    <s v="-"/>
    <n v="0"/>
    <n v="0"/>
    <n v="0"/>
    <n v="0"/>
    <n v="0"/>
    <n v="0"/>
    <n v="0"/>
  </r>
  <r>
    <x v="10"/>
    <x v="10"/>
    <x v="1"/>
    <x v="0"/>
    <x v="0"/>
    <x v="0"/>
    <x v="1"/>
    <x v="3"/>
    <n v="297.5"/>
    <n v="0"/>
    <n v="0"/>
    <n v="0"/>
    <n v="0"/>
    <n v="0"/>
    <n v="0"/>
    <n v="0"/>
    <n v="0"/>
    <n v="0"/>
    <s v="-"/>
    <n v="0"/>
    <n v="0"/>
    <n v="0"/>
    <n v="0"/>
    <s v="-"/>
    <n v="0"/>
    <n v="0"/>
    <n v="0"/>
    <n v="0"/>
    <n v="0"/>
    <n v="0"/>
    <n v="0"/>
  </r>
  <r>
    <x v="10"/>
    <x v="10"/>
    <x v="1"/>
    <x v="0"/>
    <x v="0"/>
    <x v="0"/>
    <x v="1"/>
    <x v="4"/>
    <n v="429.25"/>
    <n v="0"/>
    <n v="0"/>
    <n v="0"/>
    <n v="0"/>
    <n v="0"/>
    <n v="0"/>
    <n v="0"/>
    <n v="0"/>
    <n v="0"/>
    <s v="-"/>
    <n v="0"/>
    <n v="0"/>
    <n v="0"/>
    <n v="0"/>
    <s v="-"/>
    <n v="0"/>
    <n v="0"/>
    <n v="0"/>
    <n v="0"/>
    <n v="0"/>
    <n v="0"/>
    <n v="0"/>
  </r>
  <r>
    <x v="10"/>
    <x v="10"/>
    <x v="1"/>
    <x v="0"/>
    <x v="0"/>
    <x v="1"/>
    <x v="1"/>
    <x v="5"/>
    <n v="270"/>
    <n v="0"/>
    <n v="0"/>
    <n v="0"/>
    <n v="0"/>
    <n v="0"/>
    <n v="0"/>
    <n v="0"/>
    <n v="84"/>
    <n v="22680"/>
    <n v="0"/>
    <n v="6"/>
    <n v="-6"/>
    <n v="1620"/>
    <n v="-1620"/>
    <n v="-1"/>
    <n v="0"/>
    <n v="0"/>
    <n v="0"/>
    <n v="0"/>
    <n v="0"/>
    <n v="0"/>
    <n v="0"/>
  </r>
  <r>
    <x v="10"/>
    <x v="10"/>
    <x v="1"/>
    <x v="0"/>
    <x v="0"/>
    <x v="1"/>
    <x v="1"/>
    <x v="6"/>
    <n v="670"/>
    <n v="0"/>
    <n v="0"/>
    <n v="0"/>
    <n v="0"/>
    <n v="0"/>
    <n v="0"/>
    <n v="0"/>
    <n v="42"/>
    <n v="28140"/>
    <n v="0"/>
    <n v="0"/>
    <n v="0"/>
    <n v="0"/>
    <n v="0"/>
    <s v="-"/>
    <n v="0"/>
    <n v="0"/>
    <n v="0"/>
    <n v="0"/>
    <n v="0"/>
    <n v="0"/>
    <n v="0"/>
  </r>
  <r>
    <x v="10"/>
    <x v="10"/>
    <x v="1"/>
    <x v="0"/>
    <x v="0"/>
    <x v="1"/>
    <x v="1"/>
    <x v="7"/>
    <n v="60"/>
    <n v="0"/>
    <n v="0"/>
    <n v="0"/>
    <n v="0"/>
    <n v="0"/>
    <n v="0"/>
    <n v="0"/>
    <n v="54"/>
    <n v="3240"/>
    <n v="0"/>
    <n v="40"/>
    <n v="-40"/>
    <n v="2400"/>
    <n v="-2400"/>
    <n v="-1"/>
    <n v="0"/>
    <n v="0"/>
    <n v="0"/>
    <n v="0"/>
    <n v="0"/>
    <n v="0"/>
    <n v="0"/>
  </r>
  <r>
    <x v="10"/>
    <x v="10"/>
    <x v="1"/>
    <x v="0"/>
    <x v="0"/>
    <x v="1"/>
    <x v="1"/>
    <x v="8"/>
    <n v="76"/>
    <n v="0"/>
    <n v="0"/>
    <n v="0"/>
    <n v="0"/>
    <n v="0"/>
    <n v="0"/>
    <n v="0"/>
    <n v="54"/>
    <n v="4104"/>
    <n v="0"/>
    <n v="0"/>
    <n v="0"/>
    <n v="0"/>
    <n v="0"/>
    <s v="-"/>
    <n v="0"/>
    <n v="0"/>
    <n v="0"/>
    <n v="0"/>
    <n v="0"/>
    <n v="0"/>
    <n v="0"/>
  </r>
  <r>
    <x v="10"/>
    <x v="10"/>
    <x v="1"/>
    <x v="0"/>
    <x v="0"/>
    <x v="1"/>
    <x v="1"/>
    <x v="9"/>
    <n v="110"/>
    <n v="0"/>
    <n v="0"/>
    <n v="0"/>
    <n v="0"/>
    <n v="0"/>
    <n v="0"/>
    <n v="0"/>
    <n v="54"/>
    <n v="5940"/>
    <n v="0"/>
    <n v="0"/>
    <n v="0"/>
    <n v="0"/>
    <n v="0"/>
    <s v="-"/>
    <n v="0"/>
    <n v="0"/>
    <n v="0"/>
    <n v="0"/>
    <n v="0"/>
    <n v="0"/>
    <n v="0"/>
  </r>
  <r>
    <x v="10"/>
    <x v="10"/>
    <x v="1"/>
    <x v="0"/>
    <x v="0"/>
    <x v="1"/>
    <x v="1"/>
    <x v="10"/>
    <n v="140"/>
    <n v="0"/>
    <n v="0"/>
    <n v="0"/>
    <n v="0"/>
    <n v="0"/>
    <n v="0"/>
    <n v="0"/>
    <n v="72"/>
    <n v="10080"/>
    <n v="0"/>
    <n v="0"/>
    <n v="0"/>
    <n v="0"/>
    <n v="0"/>
    <s v="-"/>
    <n v="0"/>
    <n v="0"/>
    <n v="0"/>
    <n v="0"/>
    <n v="0"/>
    <n v="0"/>
    <n v="0"/>
  </r>
  <r>
    <x v="10"/>
    <x v="10"/>
    <x v="1"/>
    <x v="0"/>
    <x v="0"/>
    <x v="1"/>
    <x v="1"/>
    <x v="11"/>
    <n v="199"/>
    <n v="0"/>
    <n v="0"/>
    <n v="0"/>
    <n v="0"/>
    <n v="0"/>
    <n v="0"/>
    <n v="0"/>
    <n v="48"/>
    <n v="9552"/>
    <n v="0"/>
    <n v="0"/>
    <n v="0"/>
    <n v="0"/>
    <n v="0"/>
    <s v="-"/>
    <n v="0"/>
    <n v="0"/>
    <n v="0"/>
    <n v="0"/>
    <n v="0"/>
    <n v="0"/>
    <n v="0"/>
  </r>
  <r>
    <x v="10"/>
    <x v="10"/>
    <x v="1"/>
    <x v="0"/>
    <x v="0"/>
    <x v="0"/>
    <x v="1"/>
    <x v="12"/>
    <n v="187"/>
    <n v="0"/>
    <n v="0"/>
    <n v="0"/>
    <n v="0"/>
    <n v="0"/>
    <n v="0"/>
    <n v="0"/>
    <n v="0"/>
    <n v="0"/>
    <s v="-"/>
    <n v="2"/>
    <n v="-2"/>
    <n v="374"/>
    <n v="-374"/>
    <n v="-1"/>
    <n v="0"/>
    <n v="0"/>
    <n v="0"/>
    <n v="0"/>
    <n v="0"/>
    <n v="0"/>
    <n v="0"/>
  </r>
  <r>
    <x v="10"/>
    <x v="10"/>
    <x v="1"/>
    <x v="0"/>
    <x v="0"/>
    <x v="1"/>
    <x v="1"/>
    <x v="13"/>
    <n v="99"/>
    <n v="0"/>
    <n v="0"/>
    <n v="0"/>
    <n v="0"/>
    <n v="0"/>
    <n v="0"/>
    <n v="0"/>
    <n v="63"/>
    <n v="6237"/>
    <n v="0"/>
    <n v="0"/>
    <n v="0"/>
    <n v="0"/>
    <n v="0"/>
    <s v="-"/>
    <n v="0"/>
    <n v="0"/>
    <n v="0"/>
    <n v="0"/>
    <n v="0"/>
    <n v="0"/>
    <n v="0"/>
  </r>
  <r>
    <x v="10"/>
    <x v="10"/>
    <x v="1"/>
    <x v="0"/>
    <x v="0"/>
    <x v="1"/>
    <x v="1"/>
    <x v="14"/>
    <n v="99"/>
    <n v="0"/>
    <n v="0"/>
    <n v="0"/>
    <n v="0"/>
    <n v="0"/>
    <n v="0"/>
    <n v="0"/>
    <n v="67.2"/>
    <n v="6652.8"/>
    <n v="0"/>
    <n v="0"/>
    <n v="0"/>
    <n v="0"/>
    <n v="0"/>
    <s v="-"/>
    <n v="0"/>
    <n v="0"/>
    <n v="0"/>
    <n v="0"/>
    <n v="0"/>
    <n v="0"/>
    <n v="0"/>
  </r>
  <r>
    <x v="10"/>
    <x v="10"/>
    <x v="1"/>
    <x v="0"/>
    <x v="0"/>
    <x v="1"/>
    <x v="1"/>
    <x v="15"/>
    <n v="85"/>
    <n v="0"/>
    <n v="0"/>
    <n v="0"/>
    <n v="0"/>
    <n v="0"/>
    <n v="0"/>
    <n v="0"/>
    <n v="0"/>
    <n v="0"/>
    <s v="-"/>
    <n v="0"/>
    <n v="0"/>
    <n v="0"/>
    <n v="0"/>
    <s v="-"/>
    <n v="0"/>
    <n v="0"/>
    <n v="0"/>
    <n v="0"/>
    <n v="0"/>
    <n v="0"/>
    <n v="0"/>
  </r>
  <r>
    <x v="10"/>
    <x v="10"/>
    <x v="1"/>
    <x v="0"/>
    <x v="0"/>
    <x v="1"/>
    <x v="1"/>
    <x v="16"/>
    <n v="90"/>
    <n v="0"/>
    <n v="0"/>
    <n v="0"/>
    <n v="0"/>
    <n v="0"/>
    <n v="0"/>
    <n v="0"/>
    <n v="96"/>
    <n v="8640"/>
    <n v="0"/>
    <n v="0"/>
    <n v="0"/>
    <n v="0"/>
    <n v="0"/>
    <s v="-"/>
    <n v="0"/>
    <n v="0"/>
    <n v="0"/>
    <n v="0"/>
    <n v="0"/>
    <n v="0"/>
    <n v="0"/>
  </r>
  <r>
    <x v="10"/>
    <x v="10"/>
    <x v="1"/>
    <x v="0"/>
    <x v="0"/>
    <x v="1"/>
    <x v="1"/>
    <x v="17"/>
    <n v="90"/>
    <n v="0"/>
    <n v="0"/>
    <n v="0"/>
    <n v="0"/>
    <n v="0"/>
    <n v="0"/>
    <n v="0"/>
    <n v="0"/>
    <n v="0"/>
    <s v="-"/>
    <n v="0"/>
    <n v="0"/>
    <n v="0"/>
    <n v="0"/>
    <s v="-"/>
    <n v="0"/>
    <n v="0"/>
    <n v="0"/>
    <n v="0"/>
    <n v="0"/>
    <n v="0"/>
    <n v="0"/>
  </r>
  <r>
    <x v="10"/>
    <x v="10"/>
    <x v="1"/>
    <x v="0"/>
    <x v="0"/>
    <x v="1"/>
    <x v="1"/>
    <x v="18"/>
    <n v="99"/>
    <n v="0"/>
    <n v="0"/>
    <n v="0"/>
    <n v="0"/>
    <n v="0"/>
    <n v="0"/>
    <n v="0"/>
    <n v="210"/>
    <n v="20790"/>
    <n v="0"/>
    <n v="0"/>
    <n v="0"/>
    <n v="0"/>
    <n v="0"/>
    <s v="-"/>
    <n v="0"/>
    <n v="0"/>
    <n v="0"/>
    <n v="0"/>
    <n v="0"/>
    <n v="0"/>
    <n v="0"/>
  </r>
  <r>
    <x v="10"/>
    <x v="10"/>
    <x v="1"/>
    <x v="0"/>
    <x v="0"/>
    <x v="1"/>
    <x v="1"/>
    <x v="19"/>
    <n v="105"/>
    <n v="0"/>
    <n v="0"/>
    <n v="0"/>
    <n v="0"/>
    <n v="0"/>
    <n v="0"/>
    <n v="0"/>
    <n v="0"/>
    <n v="0"/>
    <s v="-"/>
    <n v="0"/>
    <n v="0"/>
    <n v="0"/>
    <n v="0"/>
    <s v="-"/>
    <n v="0"/>
    <n v="0"/>
    <n v="0"/>
    <n v="0"/>
    <n v="0"/>
    <n v="0"/>
    <n v="0"/>
  </r>
  <r>
    <x v="10"/>
    <x v="10"/>
    <x v="1"/>
    <x v="0"/>
    <x v="0"/>
    <x v="1"/>
    <x v="1"/>
    <x v="20"/>
    <n v="115"/>
    <n v="0"/>
    <n v="0"/>
    <n v="0"/>
    <n v="0"/>
    <n v="0"/>
    <n v="0"/>
    <n v="0"/>
    <n v="72"/>
    <n v="8280"/>
    <n v="0"/>
    <n v="0"/>
    <n v="0"/>
    <n v="0"/>
    <n v="0"/>
    <s v="-"/>
    <n v="0"/>
    <n v="0"/>
    <n v="0"/>
    <n v="0"/>
    <n v="0"/>
    <n v="0"/>
    <n v="0"/>
  </r>
  <r>
    <x v="10"/>
    <x v="10"/>
    <x v="1"/>
    <x v="0"/>
    <x v="0"/>
    <x v="1"/>
    <x v="1"/>
    <x v="21"/>
    <n v="102"/>
    <n v="0"/>
    <n v="0"/>
    <n v="0"/>
    <n v="0"/>
    <n v="0"/>
    <n v="0"/>
    <n v="0"/>
    <n v="171"/>
    <n v="17442"/>
    <n v="0"/>
    <n v="0"/>
    <n v="0"/>
    <n v="0"/>
    <n v="0"/>
    <s v="-"/>
    <n v="0"/>
    <n v="0"/>
    <n v="0"/>
    <n v="0"/>
    <n v="0"/>
    <n v="0"/>
    <n v="0"/>
  </r>
  <r>
    <x v="10"/>
    <x v="10"/>
    <x v="1"/>
    <x v="0"/>
    <x v="0"/>
    <x v="0"/>
    <x v="1"/>
    <x v="22"/>
    <n v="299"/>
    <n v="0"/>
    <n v="0"/>
    <n v="0"/>
    <n v="0"/>
    <n v="0"/>
    <n v="0"/>
    <n v="0"/>
    <n v="0"/>
    <n v="0"/>
    <s v="-"/>
    <n v="0"/>
    <n v="0"/>
    <n v="0"/>
    <n v="0"/>
    <s v="-"/>
    <n v="0"/>
    <n v="0"/>
    <n v="0"/>
    <n v="0"/>
    <n v="0"/>
    <n v="0"/>
    <n v="0"/>
  </r>
  <r>
    <x v="10"/>
    <x v="10"/>
    <x v="1"/>
    <x v="0"/>
    <x v="0"/>
    <x v="0"/>
    <x v="1"/>
    <x v="23"/>
    <n v="403.75"/>
    <n v="0"/>
    <n v="0"/>
    <n v="0"/>
    <n v="0"/>
    <n v="0"/>
    <n v="0"/>
    <n v="0"/>
    <n v="0"/>
    <n v="0"/>
    <s v="-"/>
    <n v="0"/>
    <n v="0"/>
    <n v="0"/>
    <n v="0"/>
    <s v="-"/>
    <n v="0"/>
    <n v="0"/>
    <n v="0"/>
    <n v="0"/>
    <n v="0"/>
    <n v="0"/>
    <n v="0"/>
  </r>
  <r>
    <x v="10"/>
    <x v="10"/>
    <x v="1"/>
    <x v="0"/>
    <x v="0"/>
    <x v="1"/>
    <x v="1"/>
    <x v="24"/>
    <n v="104"/>
    <n v="0"/>
    <n v="0"/>
    <n v="0"/>
    <n v="0"/>
    <n v="0"/>
    <n v="0"/>
    <n v="0"/>
    <n v="684"/>
    <n v="71136"/>
    <n v="0"/>
    <n v="0"/>
    <n v="0"/>
    <n v="0"/>
    <n v="0"/>
    <s v="-"/>
    <n v="0"/>
    <n v="0"/>
    <n v="0"/>
    <n v="0"/>
    <n v="0"/>
    <n v="0"/>
    <n v="0"/>
  </r>
  <r>
    <x v="10"/>
    <x v="10"/>
    <x v="1"/>
    <x v="0"/>
    <x v="0"/>
    <x v="1"/>
    <x v="1"/>
    <x v="25"/>
    <n v="53"/>
    <n v="0"/>
    <n v="0"/>
    <n v="0"/>
    <n v="0"/>
    <n v="0"/>
    <n v="0"/>
    <n v="0"/>
    <n v="0"/>
    <n v="0"/>
    <s v="-"/>
    <n v="0"/>
    <n v="0"/>
    <n v="0"/>
    <n v="0"/>
    <s v="-"/>
    <n v="0"/>
    <n v="0"/>
    <n v="0"/>
    <n v="0"/>
    <n v="0"/>
    <n v="0"/>
    <n v="0"/>
  </r>
  <r>
    <x v="10"/>
    <x v="10"/>
    <x v="1"/>
    <x v="0"/>
    <x v="0"/>
    <x v="1"/>
    <x v="1"/>
    <x v="26"/>
    <n v="69"/>
    <n v="0"/>
    <n v="0"/>
    <n v="0"/>
    <n v="0"/>
    <n v="0"/>
    <n v="0"/>
    <n v="0"/>
    <n v="0"/>
    <n v="0"/>
    <s v="-"/>
    <n v="0"/>
    <n v="0"/>
    <n v="0"/>
    <n v="0"/>
    <s v="-"/>
    <n v="0"/>
    <n v="0"/>
    <n v="0"/>
    <n v="0"/>
    <n v="0"/>
    <n v="0"/>
    <n v="0"/>
  </r>
  <r>
    <x v="10"/>
    <x v="10"/>
    <x v="1"/>
    <x v="0"/>
    <x v="0"/>
    <x v="1"/>
    <x v="1"/>
    <x v="27"/>
    <n v="90"/>
    <n v="0"/>
    <n v="0"/>
    <n v="0"/>
    <n v="0"/>
    <n v="0"/>
    <n v="0"/>
    <n v="0"/>
    <n v="0"/>
    <n v="0"/>
    <s v="-"/>
    <n v="0"/>
    <n v="0"/>
    <n v="0"/>
    <n v="0"/>
    <s v="-"/>
    <n v="0"/>
    <n v="0"/>
    <n v="0"/>
    <n v="0"/>
    <n v="0"/>
    <n v="0"/>
    <n v="0"/>
  </r>
  <r>
    <x v="10"/>
    <x v="10"/>
    <x v="1"/>
    <x v="0"/>
    <x v="0"/>
    <x v="1"/>
    <x v="1"/>
    <x v="28"/>
    <n v="110"/>
    <n v="0"/>
    <n v="0"/>
    <n v="0"/>
    <n v="0"/>
    <n v="0"/>
    <n v="0"/>
    <n v="0"/>
    <n v="62.4"/>
    <n v="6864"/>
    <n v="0"/>
    <n v="0"/>
    <n v="0"/>
    <n v="0"/>
    <n v="0"/>
    <s v="-"/>
    <n v="0"/>
    <n v="0"/>
    <n v="0"/>
    <n v="0"/>
    <n v="0"/>
    <n v="0"/>
    <n v="0"/>
  </r>
  <r>
    <x v="10"/>
    <x v="10"/>
    <x v="1"/>
    <x v="0"/>
    <x v="0"/>
    <x v="1"/>
    <x v="1"/>
    <x v="29"/>
    <n v="110"/>
    <n v="0"/>
    <n v="0"/>
    <n v="0"/>
    <n v="0"/>
    <n v="0"/>
    <n v="0"/>
    <n v="0"/>
    <n v="378"/>
    <n v="41580"/>
    <n v="0"/>
    <n v="0"/>
    <n v="0"/>
    <n v="0"/>
    <n v="0"/>
    <s v="-"/>
    <n v="0"/>
    <n v="0"/>
    <n v="0"/>
    <n v="0"/>
    <n v="0"/>
    <n v="0"/>
    <n v="0"/>
  </r>
  <r>
    <x v="10"/>
    <x v="10"/>
    <x v="1"/>
    <x v="0"/>
    <x v="0"/>
    <x v="1"/>
    <x v="1"/>
    <x v="30"/>
    <n v="120"/>
    <n v="0"/>
    <n v="0"/>
    <n v="0"/>
    <n v="0"/>
    <n v="0"/>
    <n v="0"/>
    <n v="0"/>
    <n v="54"/>
    <n v="6480"/>
    <n v="0"/>
    <n v="0"/>
    <n v="0"/>
    <n v="0"/>
    <n v="0"/>
    <s v="-"/>
    <n v="0"/>
    <n v="0"/>
    <n v="0"/>
    <n v="0"/>
    <n v="0"/>
    <n v="0"/>
    <n v="0"/>
  </r>
  <r>
    <x v="10"/>
    <x v="10"/>
    <x v="1"/>
    <x v="0"/>
    <x v="0"/>
    <x v="1"/>
    <x v="1"/>
    <x v="31"/>
    <n v="140"/>
    <n v="0"/>
    <n v="0"/>
    <n v="0"/>
    <n v="0"/>
    <n v="0"/>
    <n v="0"/>
    <n v="0"/>
    <n v="54"/>
    <n v="7560"/>
    <n v="0"/>
    <n v="0"/>
    <n v="0"/>
    <n v="0"/>
    <n v="0"/>
    <s v="-"/>
    <n v="0"/>
    <n v="0"/>
    <n v="0"/>
    <n v="0"/>
    <n v="0"/>
    <n v="0"/>
    <n v="0"/>
  </r>
  <r>
    <x v="10"/>
    <x v="10"/>
    <x v="1"/>
    <x v="0"/>
    <x v="0"/>
    <x v="0"/>
    <x v="1"/>
    <x v="32"/>
    <n v="255"/>
    <n v="0"/>
    <n v="0"/>
    <n v="0"/>
    <n v="0"/>
    <n v="0"/>
    <n v="0"/>
    <n v="0"/>
    <n v="0"/>
    <n v="0"/>
    <s v="-"/>
    <n v="0"/>
    <n v="0"/>
    <n v="0"/>
    <n v="0"/>
    <s v="-"/>
    <n v="0"/>
    <n v="0"/>
    <n v="0"/>
    <n v="0"/>
    <n v="0"/>
    <n v="0"/>
    <n v="0"/>
  </r>
  <r>
    <x v="10"/>
    <x v="10"/>
    <x v="1"/>
    <x v="0"/>
    <x v="0"/>
    <x v="1"/>
    <x v="1"/>
    <x v="33"/>
    <n v="180"/>
    <n v="0"/>
    <n v="0"/>
    <n v="0"/>
    <n v="0"/>
    <n v="0"/>
    <n v="0"/>
    <n v="0"/>
    <n v="216"/>
    <n v="38880"/>
    <n v="0"/>
    <n v="0"/>
    <n v="0"/>
    <n v="0"/>
    <n v="0"/>
    <s v="-"/>
    <n v="0"/>
    <n v="0"/>
    <n v="0"/>
    <n v="0"/>
    <n v="0"/>
    <n v="0"/>
    <n v="0"/>
  </r>
  <r>
    <x v="10"/>
    <x v="10"/>
    <x v="1"/>
    <x v="0"/>
    <x v="0"/>
    <x v="0"/>
    <x v="1"/>
    <x v="34"/>
    <n v="680"/>
    <n v="0"/>
    <n v="0"/>
    <n v="0"/>
    <n v="0"/>
    <n v="0"/>
    <n v="0"/>
    <n v="0"/>
    <n v="0"/>
    <n v="0"/>
    <s v="-"/>
    <n v="0"/>
    <n v="0"/>
    <n v="0"/>
    <n v="0"/>
    <s v="-"/>
    <n v="0"/>
    <n v="0"/>
    <n v="0"/>
    <n v="0"/>
    <n v="0"/>
    <n v="0"/>
    <n v="0"/>
  </r>
  <r>
    <x v="10"/>
    <x v="10"/>
    <x v="1"/>
    <x v="0"/>
    <x v="0"/>
    <x v="1"/>
    <x v="1"/>
    <x v="35"/>
    <n v="90"/>
    <n v="0"/>
    <n v="0"/>
    <n v="0"/>
    <n v="0"/>
    <n v="0"/>
    <n v="0"/>
    <n v="0"/>
    <n v="168"/>
    <n v="15120"/>
    <n v="0"/>
    <n v="0"/>
    <n v="0"/>
    <n v="0"/>
    <n v="0"/>
    <s v="-"/>
    <n v="0"/>
    <n v="0"/>
    <n v="0"/>
    <n v="0"/>
    <n v="0"/>
    <n v="0"/>
    <n v="0"/>
  </r>
  <r>
    <x v="10"/>
    <x v="10"/>
    <x v="1"/>
    <x v="0"/>
    <x v="0"/>
    <x v="1"/>
    <x v="1"/>
    <x v="36"/>
    <n v="105"/>
    <n v="0"/>
    <n v="0"/>
    <n v="0"/>
    <n v="0"/>
    <n v="0"/>
    <n v="0"/>
    <n v="0"/>
    <n v="96"/>
    <n v="10080"/>
    <n v="0"/>
    <n v="0"/>
    <n v="0"/>
    <n v="0"/>
    <n v="0"/>
    <s v="-"/>
    <n v="0"/>
    <n v="0"/>
    <n v="0"/>
    <n v="0"/>
    <n v="0"/>
    <n v="0"/>
    <n v="0"/>
  </r>
  <r>
    <x v="10"/>
    <x v="10"/>
    <x v="1"/>
    <x v="0"/>
    <x v="0"/>
    <x v="1"/>
    <x v="1"/>
    <x v="37"/>
    <n v="105"/>
    <n v="0"/>
    <n v="0"/>
    <n v="0"/>
    <n v="0"/>
    <n v="0"/>
    <n v="0"/>
    <n v="0"/>
    <n v="96"/>
    <n v="10080"/>
    <n v="0"/>
    <n v="0"/>
    <n v="0"/>
    <n v="0"/>
    <n v="0"/>
    <s v="-"/>
    <n v="0"/>
    <n v="0"/>
    <n v="0"/>
    <n v="0"/>
    <n v="0"/>
    <n v="0"/>
    <n v="0"/>
  </r>
  <r>
    <x v="10"/>
    <x v="10"/>
    <x v="1"/>
    <x v="0"/>
    <x v="0"/>
    <x v="1"/>
    <x v="1"/>
    <x v="38"/>
    <n v="105"/>
    <n v="0"/>
    <n v="0"/>
    <n v="0"/>
    <n v="0"/>
    <n v="0"/>
    <n v="0"/>
    <n v="0"/>
    <n v="144"/>
    <n v="15120"/>
    <n v="0"/>
    <n v="0"/>
    <n v="0"/>
    <n v="0"/>
    <n v="0"/>
    <s v="-"/>
    <n v="0"/>
    <n v="0"/>
    <n v="0"/>
    <n v="0"/>
    <n v="0"/>
    <n v="0"/>
    <n v="0"/>
  </r>
  <r>
    <x v="10"/>
    <x v="10"/>
    <x v="1"/>
    <x v="0"/>
    <x v="0"/>
    <x v="1"/>
    <x v="1"/>
    <x v="39"/>
    <n v="90"/>
    <n v="0"/>
    <n v="0"/>
    <n v="0"/>
    <n v="0"/>
    <n v="0"/>
    <n v="0"/>
    <n v="0"/>
    <n v="0"/>
    <n v="0"/>
    <s v="-"/>
    <n v="0"/>
    <n v="0"/>
    <n v="0"/>
    <n v="0"/>
    <s v="-"/>
    <n v="0"/>
    <n v="0"/>
    <n v="0"/>
    <n v="0"/>
    <n v="0"/>
    <n v="0"/>
    <n v="0"/>
  </r>
  <r>
    <x v="10"/>
    <x v="10"/>
    <x v="1"/>
    <x v="0"/>
    <x v="0"/>
    <x v="1"/>
    <x v="1"/>
    <x v="40"/>
    <n v="105"/>
    <n v="0"/>
    <n v="0"/>
    <n v="0"/>
    <n v="0"/>
    <n v="0"/>
    <n v="0"/>
    <n v="0"/>
    <n v="0"/>
    <n v="0"/>
    <s v="-"/>
    <n v="0"/>
    <n v="0"/>
    <n v="0"/>
    <n v="0"/>
    <s v="-"/>
    <n v="0"/>
    <n v="0"/>
    <n v="0"/>
    <n v="0"/>
    <n v="0"/>
    <n v="0"/>
    <n v="0"/>
  </r>
  <r>
    <x v="10"/>
    <x v="10"/>
    <x v="1"/>
    <x v="0"/>
    <x v="0"/>
    <x v="1"/>
    <x v="1"/>
    <x v="41"/>
    <n v="120"/>
    <n v="0"/>
    <n v="0"/>
    <n v="0"/>
    <n v="0"/>
    <n v="0"/>
    <n v="0"/>
    <n v="0"/>
    <n v="0"/>
    <n v="0"/>
    <s v="-"/>
    <n v="0"/>
    <n v="0"/>
    <n v="0"/>
    <n v="0"/>
    <s v="-"/>
    <n v="0"/>
    <n v="0"/>
    <n v="0"/>
    <n v="0"/>
    <n v="0"/>
    <n v="0"/>
    <n v="0"/>
  </r>
  <r>
    <x v="10"/>
    <x v="10"/>
    <x v="1"/>
    <x v="0"/>
    <x v="0"/>
    <x v="1"/>
    <x v="1"/>
    <x v="42"/>
    <n v="105"/>
    <n v="0"/>
    <n v="0"/>
    <n v="0"/>
    <n v="0"/>
    <n v="0"/>
    <n v="0"/>
    <n v="0"/>
    <n v="75"/>
    <n v="7875"/>
    <n v="0"/>
    <n v="3"/>
    <n v="-3"/>
    <n v="315"/>
    <n v="-315"/>
    <n v="-1"/>
    <n v="0"/>
    <n v="0"/>
    <n v="0"/>
    <n v="0"/>
    <n v="0"/>
    <n v="0"/>
    <n v="0"/>
  </r>
  <r>
    <x v="10"/>
    <x v="10"/>
    <x v="1"/>
    <x v="0"/>
    <x v="0"/>
    <x v="1"/>
    <x v="1"/>
    <x v="43"/>
    <n v="170"/>
    <n v="0"/>
    <n v="0"/>
    <n v="0"/>
    <n v="0"/>
    <n v="0"/>
    <n v="0"/>
    <n v="0"/>
    <n v="75"/>
    <n v="12750"/>
    <n v="0"/>
    <n v="0"/>
    <n v="0"/>
    <n v="0"/>
    <n v="0"/>
    <s v="-"/>
    <n v="0"/>
    <n v="0"/>
    <n v="0"/>
    <n v="0"/>
    <n v="0"/>
    <n v="0"/>
    <n v="0"/>
  </r>
  <r>
    <x v="10"/>
    <x v="10"/>
    <x v="1"/>
    <x v="0"/>
    <x v="0"/>
    <x v="1"/>
    <x v="1"/>
    <x v="44"/>
    <n v="120"/>
    <n v="0"/>
    <n v="0"/>
    <n v="0"/>
    <n v="0"/>
    <n v="0"/>
    <n v="0"/>
    <n v="0"/>
    <n v="81"/>
    <n v="9720"/>
    <n v="0"/>
    <n v="0"/>
    <n v="0"/>
    <n v="0"/>
    <n v="0"/>
    <s v="-"/>
    <n v="0"/>
    <n v="0"/>
    <n v="0"/>
    <n v="0"/>
    <n v="0"/>
    <n v="0"/>
    <n v="0"/>
  </r>
  <r>
    <x v="11"/>
    <x v="11"/>
    <x v="1"/>
    <x v="0"/>
    <x v="0"/>
    <x v="1"/>
    <x v="1"/>
    <x v="45"/>
    <n v="60"/>
    <n v="145"/>
    <n v="63"/>
    <n v="8700"/>
    <n v="3780"/>
    <n v="145"/>
    <n v="8700"/>
    <n v="0"/>
    <n v="172.8"/>
    <n v="10368"/>
    <n v="0.83912037037037035"/>
    <n v="70"/>
    <n v="75"/>
    <n v="4200"/>
    <n v="4500"/>
    <n v="1.0714285714285716"/>
    <n v="217.5"/>
    <n v="154.5"/>
    <n v="9270"/>
    <n v="0"/>
    <n v="0"/>
    <n v="13050"/>
    <n v="0"/>
  </r>
  <r>
    <x v="11"/>
    <x v="11"/>
    <x v="1"/>
    <x v="0"/>
    <x v="0"/>
    <x v="1"/>
    <x v="1"/>
    <x v="46"/>
    <n v="80"/>
    <n v="46"/>
    <n v="116"/>
    <n v="3680"/>
    <n v="9280"/>
    <n v="46"/>
    <n v="3680"/>
    <n v="0"/>
    <n v="520.55999999999995"/>
    <n v="41644.799999999996"/>
    <n v="8.836637467342863E-2"/>
    <n v="51"/>
    <n v="-5"/>
    <n v="4080"/>
    <n v="-400"/>
    <n v="-9.8039215686274495E-2"/>
    <n v="69"/>
    <n v="0"/>
    <n v="0"/>
    <n v="47"/>
    <n v="3760"/>
    <n v="5520"/>
    <n v="0"/>
  </r>
  <r>
    <x v="11"/>
    <x v="11"/>
    <x v="1"/>
    <x v="0"/>
    <x v="0"/>
    <x v="1"/>
    <x v="1"/>
    <x v="47"/>
    <n v="105"/>
    <n v="685"/>
    <n v="138"/>
    <n v="71925"/>
    <n v="14490"/>
    <n v="685"/>
    <n v="71925"/>
    <n v="0"/>
    <n v="846.72"/>
    <n v="88905.600000000006"/>
    <n v="0.80900415721844288"/>
    <n v="496"/>
    <n v="189"/>
    <n v="52080"/>
    <n v="19845"/>
    <n v="0.38104838709677424"/>
    <n v="1027.5"/>
    <n v="889.5"/>
    <n v="93397.5"/>
    <n v="0"/>
    <n v="0"/>
    <n v="107887.5"/>
    <n v="0"/>
  </r>
  <r>
    <x v="11"/>
    <x v="11"/>
    <x v="1"/>
    <x v="0"/>
    <x v="0"/>
    <x v="0"/>
    <x v="1"/>
    <x v="3"/>
    <n v="297.5"/>
    <n v="0"/>
    <n v="0"/>
    <n v="0"/>
    <n v="0"/>
    <n v="0"/>
    <n v="0"/>
    <n v="0"/>
    <n v="0"/>
    <n v="0"/>
    <s v="-"/>
    <n v="0"/>
    <n v="0"/>
    <n v="0"/>
    <n v="0"/>
    <s v="-"/>
    <n v="0"/>
    <n v="0"/>
    <n v="0"/>
    <n v="0"/>
    <n v="0"/>
    <n v="0"/>
    <n v="0"/>
  </r>
  <r>
    <x v="11"/>
    <x v="11"/>
    <x v="1"/>
    <x v="0"/>
    <x v="0"/>
    <x v="0"/>
    <x v="1"/>
    <x v="4"/>
    <n v="429.25"/>
    <n v="0"/>
    <n v="0"/>
    <n v="0"/>
    <n v="0"/>
    <n v="0"/>
    <n v="0"/>
    <n v="0"/>
    <n v="0"/>
    <n v="0"/>
    <s v="-"/>
    <n v="0"/>
    <n v="0"/>
    <n v="0"/>
    <n v="0"/>
    <s v="-"/>
    <n v="0"/>
    <n v="0"/>
    <n v="0"/>
    <n v="0"/>
    <n v="0"/>
    <n v="0"/>
    <n v="0"/>
  </r>
  <r>
    <x v="11"/>
    <x v="11"/>
    <x v="1"/>
    <x v="0"/>
    <x v="0"/>
    <x v="1"/>
    <x v="1"/>
    <x v="5"/>
    <n v="270"/>
    <n v="25"/>
    <n v="7"/>
    <n v="6750"/>
    <n v="1890"/>
    <n v="25"/>
    <n v="6750"/>
    <n v="0"/>
    <n v="84"/>
    <n v="22680"/>
    <n v="0.29761904761904762"/>
    <n v="20"/>
    <n v="5"/>
    <n v="5400"/>
    <n v="1350"/>
    <n v="0.25"/>
    <n v="37.5"/>
    <n v="30.5"/>
    <n v="8235"/>
    <n v="0"/>
    <n v="0"/>
    <n v="10125"/>
    <n v="0"/>
  </r>
  <r>
    <x v="11"/>
    <x v="11"/>
    <x v="1"/>
    <x v="0"/>
    <x v="0"/>
    <x v="1"/>
    <x v="1"/>
    <x v="6"/>
    <n v="670"/>
    <n v="2"/>
    <n v="2"/>
    <n v="1340"/>
    <n v="1340"/>
    <n v="2"/>
    <n v="1340"/>
    <n v="0"/>
    <n v="42"/>
    <n v="28140"/>
    <n v="4.7619047619047616E-2"/>
    <n v="0"/>
    <n v="2"/>
    <n v="0"/>
    <n v="1340"/>
    <s v="-"/>
    <n v="3"/>
    <n v="1"/>
    <n v="670"/>
    <n v="0"/>
    <n v="0"/>
    <n v="2010"/>
    <n v="0"/>
  </r>
  <r>
    <x v="11"/>
    <x v="11"/>
    <x v="1"/>
    <x v="0"/>
    <x v="0"/>
    <x v="1"/>
    <x v="1"/>
    <x v="7"/>
    <n v="56"/>
    <n v="0"/>
    <n v="0"/>
    <n v="0"/>
    <n v="0"/>
    <n v="0"/>
    <n v="0"/>
    <n v="0"/>
    <n v="54"/>
    <n v="3024"/>
    <n v="0"/>
    <n v="0"/>
    <n v="0"/>
    <n v="0"/>
    <n v="0"/>
    <s v="-"/>
    <n v="0"/>
    <n v="0"/>
    <n v="0"/>
    <n v="0"/>
    <n v="0"/>
    <n v="0"/>
    <n v="0"/>
  </r>
  <r>
    <x v="11"/>
    <x v="11"/>
    <x v="1"/>
    <x v="0"/>
    <x v="0"/>
    <x v="1"/>
    <x v="1"/>
    <x v="8"/>
    <n v="76"/>
    <n v="0"/>
    <n v="0"/>
    <n v="0"/>
    <n v="0"/>
    <n v="0"/>
    <n v="0"/>
    <n v="0"/>
    <n v="54"/>
    <n v="4104"/>
    <n v="0"/>
    <n v="0"/>
    <n v="0"/>
    <n v="0"/>
    <n v="0"/>
    <s v="-"/>
    <n v="0"/>
    <n v="0"/>
    <n v="0"/>
    <n v="0"/>
    <n v="0"/>
    <n v="0"/>
    <n v="0"/>
  </r>
  <r>
    <x v="11"/>
    <x v="11"/>
    <x v="1"/>
    <x v="0"/>
    <x v="0"/>
    <x v="1"/>
    <x v="1"/>
    <x v="9"/>
    <n v="110"/>
    <n v="6"/>
    <n v="35"/>
    <n v="660"/>
    <n v="3850"/>
    <n v="6"/>
    <n v="660"/>
    <n v="0"/>
    <n v="54"/>
    <n v="5940"/>
    <n v="0.1111111111111111"/>
    <n v="0"/>
    <n v="6"/>
    <n v="0"/>
    <n v="660"/>
    <s v="-"/>
    <n v="9"/>
    <n v="0"/>
    <n v="0"/>
    <n v="26"/>
    <n v="2860"/>
    <n v="990"/>
    <n v="0"/>
  </r>
  <r>
    <x v="11"/>
    <x v="11"/>
    <x v="1"/>
    <x v="0"/>
    <x v="0"/>
    <x v="1"/>
    <x v="1"/>
    <x v="10"/>
    <n v="140"/>
    <n v="0"/>
    <n v="0"/>
    <n v="0"/>
    <n v="0"/>
    <n v="0"/>
    <n v="0"/>
    <n v="0"/>
    <n v="72"/>
    <n v="10080"/>
    <n v="0"/>
    <n v="0"/>
    <n v="0"/>
    <n v="0"/>
    <n v="0"/>
    <s v="-"/>
    <n v="0"/>
    <n v="0"/>
    <n v="0"/>
    <n v="0"/>
    <n v="0"/>
    <n v="0"/>
    <n v="0"/>
  </r>
  <r>
    <x v="11"/>
    <x v="11"/>
    <x v="1"/>
    <x v="0"/>
    <x v="0"/>
    <x v="1"/>
    <x v="1"/>
    <x v="11"/>
    <n v="199"/>
    <n v="0"/>
    <n v="0"/>
    <n v="0"/>
    <n v="0"/>
    <n v="0"/>
    <n v="0"/>
    <n v="0"/>
    <n v="48"/>
    <n v="9552"/>
    <n v="0"/>
    <n v="0"/>
    <n v="0"/>
    <n v="0"/>
    <n v="0"/>
    <s v="-"/>
    <n v="0"/>
    <n v="0"/>
    <n v="0"/>
    <n v="0"/>
    <n v="0"/>
    <n v="0"/>
    <n v="0"/>
  </r>
  <r>
    <x v="11"/>
    <x v="11"/>
    <x v="1"/>
    <x v="0"/>
    <x v="0"/>
    <x v="0"/>
    <x v="1"/>
    <x v="12"/>
    <n v="170"/>
    <n v="0"/>
    <n v="0"/>
    <n v="0"/>
    <n v="0"/>
    <n v="0"/>
    <n v="0"/>
    <n v="0"/>
    <n v="0"/>
    <n v="0"/>
    <s v="-"/>
    <n v="0"/>
    <n v="0"/>
    <n v="0"/>
    <n v="0"/>
    <s v="-"/>
    <n v="0"/>
    <n v="0"/>
    <n v="0"/>
    <n v="0"/>
    <n v="0"/>
    <n v="0"/>
    <n v="0"/>
  </r>
  <r>
    <x v="11"/>
    <x v="11"/>
    <x v="1"/>
    <x v="0"/>
    <x v="0"/>
    <x v="1"/>
    <x v="1"/>
    <x v="13"/>
    <n v="110"/>
    <n v="0"/>
    <n v="69"/>
    <n v="0"/>
    <n v="7590"/>
    <n v="0"/>
    <n v="0"/>
    <n v="0"/>
    <n v="63"/>
    <n v="6930"/>
    <n v="0"/>
    <n v="16"/>
    <n v="-16"/>
    <n v="1760"/>
    <n v="-1760"/>
    <n v="-1"/>
    <n v="0"/>
    <n v="0"/>
    <n v="0"/>
    <n v="69"/>
    <n v="7590"/>
    <n v="0"/>
    <n v="0"/>
  </r>
  <r>
    <x v="11"/>
    <x v="11"/>
    <x v="1"/>
    <x v="0"/>
    <x v="0"/>
    <x v="1"/>
    <x v="1"/>
    <x v="14"/>
    <n v="99"/>
    <n v="1"/>
    <n v="46"/>
    <n v="99"/>
    <n v="4554"/>
    <n v="1"/>
    <n v="99"/>
    <n v="0"/>
    <n v="67.2"/>
    <n v="6652.8"/>
    <n v="1.488095238095238E-2"/>
    <n v="4"/>
    <n v="-3"/>
    <n v="396"/>
    <n v="-297"/>
    <n v="-0.75"/>
    <n v="1.5"/>
    <n v="0"/>
    <n v="0"/>
    <n v="44.5"/>
    <n v="4405.5"/>
    <n v="148.5"/>
    <n v="0"/>
  </r>
  <r>
    <x v="11"/>
    <x v="11"/>
    <x v="1"/>
    <x v="0"/>
    <x v="0"/>
    <x v="1"/>
    <x v="1"/>
    <x v="15"/>
    <n v="85"/>
    <n v="0"/>
    <n v="0"/>
    <n v="0"/>
    <n v="0"/>
    <n v="0"/>
    <n v="0"/>
    <n v="0"/>
    <n v="0"/>
    <n v="0"/>
    <s v="-"/>
    <n v="0"/>
    <n v="0"/>
    <n v="0"/>
    <n v="0"/>
    <s v="-"/>
    <n v="0"/>
    <n v="0"/>
    <n v="0"/>
    <n v="0"/>
    <n v="0"/>
    <n v="0"/>
    <n v="0"/>
  </r>
  <r>
    <x v="11"/>
    <x v="11"/>
    <x v="1"/>
    <x v="0"/>
    <x v="0"/>
    <x v="1"/>
    <x v="1"/>
    <x v="16"/>
    <n v="95"/>
    <n v="148"/>
    <n v="184"/>
    <n v="14060"/>
    <n v="17480"/>
    <n v="148"/>
    <n v="14060"/>
    <n v="0"/>
    <n v="96"/>
    <n v="9120"/>
    <n v="1.5416666666666667"/>
    <n v="148"/>
    <n v="0"/>
    <n v="14060"/>
    <n v="0"/>
    <n v="0"/>
    <n v="222"/>
    <n v="38"/>
    <n v="3610"/>
    <n v="0"/>
    <n v="0"/>
    <n v="21090"/>
    <n v="0"/>
  </r>
  <r>
    <x v="11"/>
    <x v="11"/>
    <x v="1"/>
    <x v="0"/>
    <x v="0"/>
    <x v="1"/>
    <x v="1"/>
    <x v="17"/>
    <n v="90"/>
    <n v="0"/>
    <n v="0"/>
    <n v="0"/>
    <n v="0"/>
    <n v="0"/>
    <n v="0"/>
    <n v="0"/>
    <n v="0"/>
    <n v="0"/>
    <s v="-"/>
    <n v="0"/>
    <n v="0"/>
    <n v="0"/>
    <n v="0"/>
    <s v="-"/>
    <n v="0"/>
    <n v="0"/>
    <n v="0"/>
    <n v="0"/>
    <n v="0"/>
    <n v="0"/>
    <n v="0"/>
  </r>
  <r>
    <x v="11"/>
    <x v="11"/>
    <x v="1"/>
    <x v="0"/>
    <x v="0"/>
    <x v="1"/>
    <x v="1"/>
    <x v="18"/>
    <n v="99"/>
    <n v="0"/>
    <n v="78"/>
    <n v="0"/>
    <n v="7722"/>
    <n v="0"/>
    <n v="0"/>
    <n v="0"/>
    <n v="210"/>
    <n v="20790"/>
    <n v="0"/>
    <n v="15"/>
    <n v="-15"/>
    <n v="1485"/>
    <n v="-1485"/>
    <n v="-1"/>
    <n v="0"/>
    <n v="0"/>
    <n v="0"/>
    <n v="78"/>
    <n v="7722"/>
    <n v="0"/>
    <n v="0"/>
  </r>
  <r>
    <x v="11"/>
    <x v="11"/>
    <x v="1"/>
    <x v="0"/>
    <x v="0"/>
    <x v="1"/>
    <x v="1"/>
    <x v="19"/>
    <n v="105"/>
    <n v="0"/>
    <n v="0"/>
    <n v="0"/>
    <n v="0"/>
    <n v="0"/>
    <n v="0"/>
    <n v="0"/>
    <n v="0"/>
    <n v="0"/>
    <s v="-"/>
    <n v="0"/>
    <n v="0"/>
    <n v="0"/>
    <n v="0"/>
    <s v="-"/>
    <n v="0"/>
    <n v="0"/>
    <n v="0"/>
    <n v="0"/>
    <n v="0"/>
    <n v="0"/>
    <n v="0"/>
  </r>
  <r>
    <x v="11"/>
    <x v="11"/>
    <x v="1"/>
    <x v="0"/>
    <x v="0"/>
    <x v="1"/>
    <x v="1"/>
    <x v="20"/>
    <n v="115"/>
    <n v="77"/>
    <n v="179"/>
    <n v="8855"/>
    <n v="20585"/>
    <n v="77"/>
    <n v="8855"/>
    <n v="0"/>
    <n v="72"/>
    <n v="8280"/>
    <n v="1.0694444444444444"/>
    <n v="33"/>
    <n v="44"/>
    <n v="3795"/>
    <n v="5060"/>
    <n v="1.3333333333333335"/>
    <n v="115.5"/>
    <n v="0"/>
    <n v="0"/>
    <n v="63.5"/>
    <n v="7302.5"/>
    <n v="13282.5"/>
    <n v="0"/>
  </r>
  <r>
    <x v="11"/>
    <x v="11"/>
    <x v="1"/>
    <x v="0"/>
    <x v="0"/>
    <x v="1"/>
    <x v="1"/>
    <x v="21"/>
    <n v="120"/>
    <n v="6"/>
    <n v="1"/>
    <n v="720"/>
    <n v="120"/>
    <n v="6"/>
    <n v="720"/>
    <n v="0"/>
    <n v="171"/>
    <n v="20520"/>
    <n v="3.5087719298245612E-2"/>
    <n v="93"/>
    <n v="-87"/>
    <n v="11160"/>
    <n v="-10440"/>
    <n v="-0.93548387096774199"/>
    <n v="9"/>
    <n v="8"/>
    <n v="960"/>
    <n v="0"/>
    <n v="0"/>
    <n v="1080"/>
    <n v="0"/>
  </r>
  <r>
    <x v="11"/>
    <x v="11"/>
    <x v="1"/>
    <x v="0"/>
    <x v="0"/>
    <x v="0"/>
    <x v="1"/>
    <x v="22"/>
    <n v="299"/>
    <n v="0"/>
    <n v="0"/>
    <n v="0"/>
    <n v="0"/>
    <n v="0"/>
    <n v="0"/>
    <n v="0"/>
    <n v="0"/>
    <n v="0"/>
    <s v="-"/>
    <n v="0"/>
    <n v="0"/>
    <n v="0"/>
    <n v="0"/>
    <s v="-"/>
    <n v="0"/>
    <n v="0"/>
    <n v="0"/>
    <n v="0"/>
    <n v="0"/>
    <n v="0"/>
    <n v="0"/>
  </r>
  <r>
    <x v="11"/>
    <x v="11"/>
    <x v="1"/>
    <x v="0"/>
    <x v="0"/>
    <x v="0"/>
    <x v="1"/>
    <x v="23"/>
    <n v="403.75"/>
    <n v="0"/>
    <n v="0"/>
    <n v="0"/>
    <n v="0"/>
    <n v="0"/>
    <n v="0"/>
    <n v="0"/>
    <n v="0"/>
    <n v="0"/>
    <s v="-"/>
    <n v="0"/>
    <n v="0"/>
    <n v="0"/>
    <n v="0"/>
    <s v="-"/>
    <n v="0"/>
    <n v="0"/>
    <n v="0"/>
    <n v="0"/>
    <n v="0"/>
    <n v="0"/>
    <n v="0"/>
  </r>
  <r>
    <x v="11"/>
    <x v="11"/>
    <x v="1"/>
    <x v="0"/>
    <x v="0"/>
    <x v="1"/>
    <x v="1"/>
    <x v="24"/>
    <n v="105"/>
    <n v="935"/>
    <n v="260"/>
    <n v="98175"/>
    <n v="27300"/>
    <n v="935"/>
    <n v="98175"/>
    <n v="0"/>
    <n v="684"/>
    <n v="71820"/>
    <n v="1.3669590643274854"/>
    <n v="336"/>
    <n v="599"/>
    <n v="35280"/>
    <n v="62895"/>
    <n v="1.7827380952380953"/>
    <n v="1402.5"/>
    <n v="1142.5"/>
    <n v="119962.5"/>
    <n v="0"/>
    <n v="0"/>
    <n v="147262.5"/>
    <n v="0"/>
  </r>
  <r>
    <x v="11"/>
    <x v="11"/>
    <x v="1"/>
    <x v="0"/>
    <x v="0"/>
    <x v="1"/>
    <x v="1"/>
    <x v="25"/>
    <n v="53"/>
    <n v="0"/>
    <n v="0"/>
    <n v="0"/>
    <n v="0"/>
    <n v="0"/>
    <n v="0"/>
    <n v="0"/>
    <n v="0"/>
    <n v="0"/>
    <s v="-"/>
    <n v="0"/>
    <n v="0"/>
    <n v="0"/>
    <n v="0"/>
    <s v="-"/>
    <n v="0"/>
    <n v="0"/>
    <n v="0"/>
    <n v="0"/>
    <n v="0"/>
    <n v="0"/>
    <n v="0"/>
  </r>
  <r>
    <x v="11"/>
    <x v="11"/>
    <x v="1"/>
    <x v="0"/>
    <x v="0"/>
    <x v="1"/>
    <x v="1"/>
    <x v="26"/>
    <n v="69"/>
    <n v="0"/>
    <n v="0"/>
    <n v="0"/>
    <n v="0"/>
    <n v="0"/>
    <n v="0"/>
    <n v="0"/>
    <n v="0"/>
    <n v="0"/>
    <s v="-"/>
    <n v="0"/>
    <n v="0"/>
    <n v="0"/>
    <n v="0"/>
    <s v="-"/>
    <n v="0"/>
    <n v="0"/>
    <n v="0"/>
    <n v="0"/>
    <n v="0"/>
    <n v="0"/>
    <n v="0"/>
  </r>
  <r>
    <x v="11"/>
    <x v="11"/>
    <x v="1"/>
    <x v="0"/>
    <x v="0"/>
    <x v="1"/>
    <x v="1"/>
    <x v="27"/>
    <n v="90"/>
    <n v="0"/>
    <n v="0"/>
    <n v="0"/>
    <n v="0"/>
    <n v="0"/>
    <n v="0"/>
    <n v="0"/>
    <n v="0"/>
    <n v="0"/>
    <s v="-"/>
    <n v="0"/>
    <n v="0"/>
    <n v="0"/>
    <n v="0"/>
    <s v="-"/>
    <n v="0"/>
    <n v="0"/>
    <n v="0"/>
    <n v="0"/>
    <n v="0"/>
    <n v="0"/>
    <n v="0"/>
  </r>
  <r>
    <x v="11"/>
    <x v="11"/>
    <x v="1"/>
    <x v="0"/>
    <x v="0"/>
    <x v="1"/>
    <x v="1"/>
    <x v="28"/>
    <n v="110"/>
    <n v="0"/>
    <n v="22"/>
    <n v="0"/>
    <n v="2420"/>
    <n v="0"/>
    <n v="0"/>
    <n v="0"/>
    <n v="62.4"/>
    <n v="6864"/>
    <n v="0"/>
    <n v="2"/>
    <n v="-2"/>
    <n v="220"/>
    <n v="-220"/>
    <n v="-1"/>
    <n v="0"/>
    <n v="0"/>
    <n v="0"/>
    <n v="22"/>
    <n v="2420"/>
    <n v="0"/>
    <n v="0"/>
  </r>
  <r>
    <x v="11"/>
    <x v="11"/>
    <x v="1"/>
    <x v="0"/>
    <x v="0"/>
    <x v="1"/>
    <x v="1"/>
    <x v="29"/>
    <n v="110"/>
    <n v="476"/>
    <n v="378"/>
    <n v="52360"/>
    <n v="41580"/>
    <n v="476"/>
    <n v="52360"/>
    <n v="0"/>
    <n v="378"/>
    <n v="41580"/>
    <n v="1.2592592592592593"/>
    <n v="563"/>
    <n v="-87"/>
    <n v="61930"/>
    <n v="-9570"/>
    <n v="-0.15452930728241565"/>
    <n v="714"/>
    <n v="336"/>
    <n v="36960"/>
    <n v="0"/>
    <n v="0"/>
    <n v="78540"/>
    <n v="0"/>
  </r>
  <r>
    <x v="11"/>
    <x v="11"/>
    <x v="1"/>
    <x v="0"/>
    <x v="0"/>
    <x v="1"/>
    <x v="1"/>
    <x v="30"/>
    <n v="120"/>
    <n v="0"/>
    <n v="94"/>
    <n v="0"/>
    <n v="11280"/>
    <n v="0"/>
    <n v="0"/>
    <n v="0"/>
    <n v="54"/>
    <n v="6480"/>
    <n v="0"/>
    <n v="6"/>
    <n v="-6"/>
    <n v="720"/>
    <n v="-720"/>
    <n v="-1"/>
    <n v="0"/>
    <n v="0"/>
    <n v="0"/>
    <n v="94"/>
    <n v="11280"/>
    <n v="0"/>
    <n v="0"/>
  </r>
  <r>
    <x v="11"/>
    <x v="11"/>
    <x v="1"/>
    <x v="0"/>
    <x v="0"/>
    <x v="1"/>
    <x v="1"/>
    <x v="31"/>
    <n v="140"/>
    <n v="5"/>
    <n v="122"/>
    <n v="700"/>
    <n v="17080"/>
    <n v="5"/>
    <n v="700"/>
    <n v="0"/>
    <n v="54"/>
    <n v="7560"/>
    <n v="9.2592592592592587E-2"/>
    <n v="2"/>
    <n v="3"/>
    <n v="280"/>
    <n v="420"/>
    <n v="1.5"/>
    <n v="7.5"/>
    <n v="0"/>
    <n v="0"/>
    <n v="114.5"/>
    <n v="16030"/>
    <n v="1050"/>
    <n v="0"/>
  </r>
  <r>
    <x v="11"/>
    <x v="11"/>
    <x v="1"/>
    <x v="0"/>
    <x v="0"/>
    <x v="0"/>
    <x v="1"/>
    <x v="32"/>
    <n v="255"/>
    <n v="0"/>
    <n v="0"/>
    <n v="0"/>
    <n v="0"/>
    <n v="0"/>
    <n v="0"/>
    <n v="0"/>
    <n v="0"/>
    <n v="0"/>
    <s v="-"/>
    <n v="0"/>
    <n v="0"/>
    <n v="0"/>
    <n v="0"/>
    <s v="-"/>
    <n v="0"/>
    <n v="0"/>
    <n v="0"/>
    <n v="0"/>
    <n v="0"/>
    <n v="0"/>
    <n v="0"/>
  </r>
  <r>
    <x v="11"/>
    <x v="11"/>
    <x v="1"/>
    <x v="0"/>
    <x v="0"/>
    <x v="1"/>
    <x v="1"/>
    <x v="33"/>
    <n v="170"/>
    <n v="104"/>
    <n v="5"/>
    <n v="17680"/>
    <n v="850"/>
    <n v="104"/>
    <n v="17680"/>
    <n v="0"/>
    <n v="216"/>
    <n v="36720"/>
    <n v="0.48148148148148145"/>
    <n v="49"/>
    <n v="55"/>
    <n v="8330"/>
    <n v="9350"/>
    <n v="1.1224489795918369"/>
    <n v="156"/>
    <n v="151"/>
    <n v="25670"/>
    <n v="0"/>
    <n v="0"/>
    <n v="26520"/>
    <n v="0"/>
  </r>
  <r>
    <x v="11"/>
    <x v="11"/>
    <x v="1"/>
    <x v="0"/>
    <x v="0"/>
    <x v="0"/>
    <x v="1"/>
    <x v="34"/>
    <n v="680"/>
    <n v="0"/>
    <n v="0"/>
    <n v="0"/>
    <n v="0"/>
    <n v="0"/>
    <n v="0"/>
    <n v="0"/>
    <n v="0"/>
    <n v="0"/>
    <s v="-"/>
    <n v="0"/>
    <n v="0"/>
    <n v="0"/>
    <n v="0"/>
    <s v="-"/>
    <n v="0"/>
    <n v="0"/>
    <n v="0"/>
    <n v="0"/>
    <n v="0"/>
    <n v="0"/>
    <n v="0"/>
  </r>
  <r>
    <x v="11"/>
    <x v="11"/>
    <x v="1"/>
    <x v="0"/>
    <x v="0"/>
    <x v="1"/>
    <x v="1"/>
    <x v="35"/>
    <n v="90"/>
    <n v="0"/>
    <n v="0"/>
    <n v="0"/>
    <n v="0"/>
    <n v="0"/>
    <n v="0"/>
    <n v="0"/>
    <n v="168"/>
    <n v="15120"/>
    <n v="0"/>
    <n v="0"/>
    <n v="0"/>
    <n v="0"/>
    <n v="0"/>
    <s v="-"/>
    <n v="0"/>
    <n v="0"/>
    <n v="0"/>
    <n v="0"/>
    <n v="0"/>
    <n v="0"/>
    <n v="0"/>
  </r>
  <r>
    <x v="11"/>
    <x v="11"/>
    <x v="1"/>
    <x v="0"/>
    <x v="0"/>
    <x v="1"/>
    <x v="1"/>
    <x v="36"/>
    <n v="105"/>
    <n v="0"/>
    <n v="0"/>
    <n v="0"/>
    <n v="0"/>
    <n v="0"/>
    <n v="0"/>
    <n v="0"/>
    <n v="96"/>
    <n v="10080"/>
    <n v="0"/>
    <n v="0"/>
    <n v="0"/>
    <n v="0"/>
    <n v="0"/>
    <s v="-"/>
    <n v="0"/>
    <n v="0"/>
    <n v="0"/>
    <n v="0"/>
    <n v="0"/>
    <n v="0"/>
    <n v="0"/>
  </r>
  <r>
    <x v="11"/>
    <x v="11"/>
    <x v="1"/>
    <x v="0"/>
    <x v="0"/>
    <x v="1"/>
    <x v="1"/>
    <x v="37"/>
    <n v="110"/>
    <n v="0"/>
    <n v="70"/>
    <n v="0"/>
    <n v="7700"/>
    <n v="0"/>
    <n v="0"/>
    <n v="0"/>
    <n v="96"/>
    <n v="10560"/>
    <n v="0"/>
    <n v="5"/>
    <n v="-5"/>
    <n v="550"/>
    <n v="-550"/>
    <n v="-1"/>
    <n v="0"/>
    <n v="0"/>
    <n v="0"/>
    <n v="70"/>
    <n v="7700"/>
    <n v="0"/>
    <n v="0"/>
  </r>
  <r>
    <x v="11"/>
    <x v="11"/>
    <x v="1"/>
    <x v="0"/>
    <x v="0"/>
    <x v="1"/>
    <x v="1"/>
    <x v="38"/>
    <n v="110"/>
    <n v="26"/>
    <n v="130"/>
    <n v="2860"/>
    <n v="14300"/>
    <n v="26"/>
    <n v="2860"/>
    <n v="0"/>
    <n v="144"/>
    <n v="15840"/>
    <n v="0.18055555555555555"/>
    <n v="38"/>
    <n v="-12"/>
    <n v="4180"/>
    <n v="-1320"/>
    <n v="-0.31578947368421051"/>
    <n v="39"/>
    <n v="0"/>
    <n v="0"/>
    <n v="91"/>
    <n v="10010"/>
    <n v="4290"/>
    <n v="0"/>
  </r>
  <r>
    <x v="11"/>
    <x v="11"/>
    <x v="1"/>
    <x v="0"/>
    <x v="0"/>
    <x v="1"/>
    <x v="1"/>
    <x v="39"/>
    <n v="90"/>
    <n v="0"/>
    <n v="0"/>
    <n v="0"/>
    <n v="0"/>
    <n v="0"/>
    <n v="0"/>
    <n v="0"/>
    <n v="0"/>
    <n v="0"/>
    <s v="-"/>
    <n v="0"/>
    <n v="0"/>
    <n v="0"/>
    <n v="0"/>
    <s v="-"/>
    <n v="0"/>
    <n v="0"/>
    <n v="0"/>
    <n v="0"/>
    <n v="0"/>
    <n v="0"/>
    <n v="0"/>
  </r>
  <r>
    <x v="11"/>
    <x v="11"/>
    <x v="1"/>
    <x v="0"/>
    <x v="0"/>
    <x v="1"/>
    <x v="1"/>
    <x v="40"/>
    <n v="105"/>
    <n v="0"/>
    <n v="0"/>
    <n v="0"/>
    <n v="0"/>
    <n v="0"/>
    <n v="0"/>
    <n v="0"/>
    <n v="0"/>
    <n v="0"/>
    <s v="-"/>
    <n v="0"/>
    <n v="0"/>
    <n v="0"/>
    <n v="0"/>
    <s v="-"/>
    <n v="0"/>
    <n v="0"/>
    <n v="0"/>
    <n v="0"/>
    <n v="0"/>
    <n v="0"/>
    <n v="0"/>
  </r>
  <r>
    <x v="11"/>
    <x v="11"/>
    <x v="1"/>
    <x v="0"/>
    <x v="0"/>
    <x v="1"/>
    <x v="1"/>
    <x v="41"/>
    <n v="120"/>
    <n v="0"/>
    <n v="0"/>
    <n v="0"/>
    <n v="0"/>
    <n v="0"/>
    <n v="0"/>
    <n v="0"/>
    <n v="0"/>
    <n v="0"/>
    <s v="-"/>
    <n v="0"/>
    <n v="0"/>
    <n v="0"/>
    <n v="0"/>
    <s v="-"/>
    <n v="0"/>
    <n v="0"/>
    <n v="0"/>
    <n v="0"/>
    <n v="0"/>
    <n v="0"/>
    <n v="0"/>
  </r>
  <r>
    <x v="11"/>
    <x v="11"/>
    <x v="1"/>
    <x v="0"/>
    <x v="0"/>
    <x v="1"/>
    <x v="1"/>
    <x v="42"/>
    <n v="105"/>
    <n v="65"/>
    <n v="30"/>
    <n v="6825"/>
    <n v="3150"/>
    <n v="65"/>
    <n v="6825"/>
    <n v="0"/>
    <n v="75"/>
    <n v="7875"/>
    <n v="0.8666666666666667"/>
    <n v="10"/>
    <n v="55"/>
    <n v="1050"/>
    <n v="5775"/>
    <n v="5.5"/>
    <n v="97.5"/>
    <n v="67.5"/>
    <n v="7087.5"/>
    <n v="0"/>
    <n v="0"/>
    <n v="10237.5"/>
    <n v="0"/>
  </r>
  <r>
    <x v="11"/>
    <x v="11"/>
    <x v="1"/>
    <x v="0"/>
    <x v="0"/>
    <x v="1"/>
    <x v="1"/>
    <x v="43"/>
    <n v="170"/>
    <n v="0"/>
    <n v="0"/>
    <n v="0"/>
    <n v="0"/>
    <n v="0"/>
    <n v="0"/>
    <n v="0"/>
    <n v="75"/>
    <n v="12750"/>
    <n v="0"/>
    <n v="0"/>
    <n v="0"/>
    <n v="0"/>
    <n v="0"/>
    <s v="-"/>
    <n v="0"/>
    <n v="0"/>
    <n v="0"/>
    <n v="0"/>
    <n v="0"/>
    <n v="0"/>
    <n v="0"/>
  </r>
  <r>
    <x v="11"/>
    <x v="11"/>
    <x v="1"/>
    <x v="0"/>
    <x v="0"/>
    <x v="1"/>
    <x v="1"/>
    <x v="44"/>
    <n v="99"/>
    <n v="0"/>
    <n v="0"/>
    <n v="0"/>
    <n v="0"/>
    <n v="0"/>
    <n v="0"/>
    <n v="0"/>
    <n v="81"/>
    <n v="8019"/>
    <n v="0"/>
    <n v="0"/>
    <n v="0"/>
    <n v="0"/>
    <n v="0"/>
    <s v="-"/>
    <n v="0"/>
    <n v="0"/>
    <n v="0"/>
    <n v="0"/>
    <n v="0"/>
    <n v="0"/>
    <n v="0"/>
  </r>
  <r>
    <x v="12"/>
    <x v="12"/>
    <x v="1"/>
    <x v="0"/>
    <x v="0"/>
    <x v="1"/>
    <x v="1"/>
    <x v="45"/>
    <n v="60"/>
    <n v="15"/>
    <n v="256"/>
    <n v="900"/>
    <n v="15360"/>
    <n v="10"/>
    <n v="600"/>
    <n v="300"/>
    <n v="90"/>
    <n v="5400"/>
    <n v="0.16666666666666666"/>
    <n v="0"/>
    <n v="15"/>
    <n v="0"/>
    <n v="900"/>
    <s v="-"/>
    <n v="22.5"/>
    <n v="0"/>
    <n v="0"/>
    <n v="233.5"/>
    <n v="14010"/>
    <n v="1350"/>
    <n v="0"/>
  </r>
  <r>
    <x v="12"/>
    <x v="12"/>
    <x v="1"/>
    <x v="0"/>
    <x v="0"/>
    <x v="1"/>
    <x v="1"/>
    <x v="46"/>
    <n v="76"/>
    <n v="64"/>
    <n v="38"/>
    <n v="4864"/>
    <n v="2888"/>
    <n v="10"/>
    <n v="760"/>
    <n v="4104"/>
    <n v="336.15"/>
    <n v="25547.399999999998"/>
    <n v="0.19039119440725868"/>
    <n v="0"/>
    <n v="64"/>
    <n v="0"/>
    <n v="4864"/>
    <s v="-"/>
    <n v="96"/>
    <n v="58"/>
    <n v="4408"/>
    <n v="0"/>
    <n v="0"/>
    <n v="7296"/>
    <n v="0"/>
  </r>
  <r>
    <x v="12"/>
    <x v="12"/>
    <x v="1"/>
    <x v="0"/>
    <x v="0"/>
    <x v="1"/>
    <x v="1"/>
    <x v="47"/>
    <n v="99"/>
    <n v="77"/>
    <n v="53"/>
    <n v="7623"/>
    <n v="5247"/>
    <n v="30"/>
    <n v="2970"/>
    <n v="4653"/>
    <n v="675.54"/>
    <n v="66878.459999999992"/>
    <n v="0.11398288776386299"/>
    <n v="0"/>
    <n v="77"/>
    <n v="0"/>
    <n v="7623"/>
    <s v="-"/>
    <n v="115.5"/>
    <n v="62.5"/>
    <n v="6187.5"/>
    <n v="0"/>
    <n v="0"/>
    <n v="11434.5"/>
    <n v="0"/>
  </r>
  <r>
    <x v="12"/>
    <x v="12"/>
    <x v="1"/>
    <x v="0"/>
    <x v="0"/>
    <x v="0"/>
    <x v="1"/>
    <x v="3"/>
    <n v="297.5"/>
    <n v="0"/>
    <n v="0"/>
    <n v="0"/>
    <n v="0"/>
    <n v="0"/>
    <n v="0"/>
    <n v="0"/>
    <n v="125"/>
    <n v="37187.5"/>
    <n v="0"/>
    <n v="0"/>
    <n v="0"/>
    <n v="0"/>
    <n v="0"/>
    <s v="-"/>
    <n v="0"/>
    <n v="0"/>
    <n v="0"/>
    <n v="0"/>
    <n v="0"/>
    <n v="0"/>
    <n v="0"/>
  </r>
  <r>
    <x v="12"/>
    <x v="12"/>
    <x v="1"/>
    <x v="0"/>
    <x v="0"/>
    <x v="0"/>
    <x v="1"/>
    <x v="4"/>
    <n v="429.25"/>
    <n v="0"/>
    <n v="0"/>
    <n v="0"/>
    <n v="0"/>
    <n v="0"/>
    <n v="0"/>
    <n v="0"/>
    <n v="150"/>
    <n v="64387.5"/>
    <n v="0"/>
    <n v="0"/>
    <n v="0"/>
    <n v="0"/>
    <n v="0"/>
    <s v="-"/>
    <n v="0"/>
    <n v="0"/>
    <n v="0"/>
    <n v="0"/>
    <n v="0"/>
    <n v="0"/>
    <n v="0"/>
  </r>
  <r>
    <x v="12"/>
    <x v="12"/>
    <x v="1"/>
    <x v="0"/>
    <x v="0"/>
    <x v="1"/>
    <x v="1"/>
    <x v="5"/>
    <n v="270"/>
    <n v="58"/>
    <n v="396"/>
    <n v="15660"/>
    <n v="106920"/>
    <n v="46"/>
    <n v="12420"/>
    <n v="3240"/>
    <n v="617.82000000000005"/>
    <n v="166811.40000000002"/>
    <n v="9.3878475931501074E-2"/>
    <n v="15"/>
    <n v="43"/>
    <n v="4050"/>
    <n v="11610"/>
    <n v="2.8666666666666667"/>
    <n v="87"/>
    <n v="0"/>
    <n v="0"/>
    <n v="309"/>
    <n v="83430"/>
    <n v="23490"/>
    <n v="0"/>
  </r>
  <r>
    <x v="12"/>
    <x v="12"/>
    <x v="1"/>
    <x v="0"/>
    <x v="0"/>
    <x v="1"/>
    <x v="1"/>
    <x v="6"/>
    <n v="670"/>
    <n v="29"/>
    <n v="109"/>
    <n v="19430"/>
    <n v="73030"/>
    <n v="31"/>
    <n v="20770"/>
    <n v="-1340"/>
    <n v="175.14"/>
    <n v="117343.79999999999"/>
    <n v="0.16558182025807927"/>
    <n v="79"/>
    <n v="-50"/>
    <n v="52930"/>
    <n v="-33500"/>
    <n v="-0.63291139240506333"/>
    <n v="43.5"/>
    <n v="0"/>
    <n v="0"/>
    <n v="65.5"/>
    <n v="43885"/>
    <n v="29145"/>
    <n v="0"/>
  </r>
  <r>
    <x v="12"/>
    <x v="12"/>
    <x v="1"/>
    <x v="0"/>
    <x v="0"/>
    <x v="1"/>
    <x v="1"/>
    <x v="7"/>
    <n v="60"/>
    <n v="0"/>
    <n v="0"/>
    <n v="0"/>
    <n v="0"/>
    <n v="0"/>
    <n v="0"/>
    <n v="0"/>
    <n v="87.84"/>
    <n v="5270.4000000000005"/>
    <n v="0"/>
    <n v="0"/>
    <n v="0"/>
    <n v="0"/>
    <n v="0"/>
    <s v="-"/>
    <n v="0"/>
    <n v="0"/>
    <n v="0"/>
    <n v="0"/>
    <n v="0"/>
    <n v="0"/>
    <n v="0"/>
  </r>
  <r>
    <x v="12"/>
    <x v="12"/>
    <x v="1"/>
    <x v="0"/>
    <x v="0"/>
    <x v="1"/>
    <x v="1"/>
    <x v="8"/>
    <n v="72"/>
    <n v="0"/>
    <n v="0"/>
    <n v="0"/>
    <n v="0"/>
    <n v="0"/>
    <n v="0"/>
    <n v="0"/>
    <n v="108.72"/>
    <n v="7827.84"/>
    <n v="0"/>
    <n v="0"/>
    <n v="0"/>
    <n v="0"/>
    <n v="0"/>
    <s v="-"/>
    <n v="0"/>
    <n v="0"/>
    <n v="0"/>
    <n v="0"/>
    <n v="0"/>
    <n v="0"/>
    <n v="0"/>
  </r>
  <r>
    <x v="12"/>
    <x v="12"/>
    <x v="1"/>
    <x v="0"/>
    <x v="0"/>
    <x v="1"/>
    <x v="1"/>
    <x v="9"/>
    <n v="112"/>
    <n v="0"/>
    <n v="0"/>
    <n v="0"/>
    <n v="0"/>
    <n v="0"/>
    <n v="0"/>
    <n v="0"/>
    <n v="65.52"/>
    <n v="7338.24"/>
    <n v="0"/>
    <n v="0"/>
    <n v="0"/>
    <n v="0"/>
    <n v="0"/>
    <s v="-"/>
    <n v="0"/>
    <n v="0"/>
    <n v="0"/>
    <n v="0"/>
    <n v="0"/>
    <n v="0"/>
    <n v="0"/>
  </r>
  <r>
    <x v="12"/>
    <x v="12"/>
    <x v="1"/>
    <x v="0"/>
    <x v="0"/>
    <x v="1"/>
    <x v="1"/>
    <x v="10"/>
    <n v="140"/>
    <n v="23"/>
    <n v="44"/>
    <n v="3220"/>
    <n v="6160"/>
    <n v="12"/>
    <n v="1680"/>
    <n v="1540"/>
    <n v="72.16"/>
    <n v="10102.4"/>
    <n v="0.3187361419068736"/>
    <n v="5"/>
    <n v="18"/>
    <n v="700"/>
    <n v="2520"/>
    <n v="3.5999999999999996"/>
    <n v="34.5"/>
    <n v="0"/>
    <n v="0"/>
    <n v="9.5"/>
    <n v="1330"/>
    <n v="4830"/>
    <n v="0"/>
  </r>
  <r>
    <x v="12"/>
    <x v="12"/>
    <x v="1"/>
    <x v="0"/>
    <x v="0"/>
    <x v="1"/>
    <x v="1"/>
    <x v="11"/>
    <n v="199"/>
    <n v="13"/>
    <n v="11"/>
    <n v="2587"/>
    <n v="2189"/>
    <n v="2"/>
    <n v="398"/>
    <n v="2189"/>
    <n v="64.8"/>
    <n v="12895.199999999999"/>
    <n v="0.20061728395061731"/>
    <n v="5"/>
    <n v="8"/>
    <n v="995"/>
    <n v="1592"/>
    <n v="1.6"/>
    <n v="19.5"/>
    <n v="8.5"/>
    <n v="1691.5"/>
    <n v="0"/>
    <n v="0"/>
    <n v="3880.5"/>
    <n v="0"/>
  </r>
  <r>
    <x v="12"/>
    <x v="12"/>
    <x v="1"/>
    <x v="0"/>
    <x v="0"/>
    <x v="0"/>
    <x v="1"/>
    <x v="12"/>
    <n v="187"/>
    <n v="10"/>
    <n v="5"/>
    <n v="1870"/>
    <n v="935"/>
    <n v="5"/>
    <n v="935"/>
    <n v="935"/>
    <n v="120"/>
    <n v="22440"/>
    <n v="8.3333333333333329E-2"/>
    <n v="0"/>
    <n v="10"/>
    <n v="0"/>
    <n v="1870"/>
    <s v="-"/>
    <n v="15"/>
    <n v="10"/>
    <n v="1870"/>
    <n v="0"/>
    <n v="0"/>
    <n v="2805"/>
    <n v="0"/>
  </r>
  <r>
    <x v="12"/>
    <x v="12"/>
    <x v="1"/>
    <x v="0"/>
    <x v="0"/>
    <x v="1"/>
    <x v="1"/>
    <x v="13"/>
    <n v="99"/>
    <n v="23"/>
    <n v="2"/>
    <n v="2277"/>
    <n v="198"/>
    <n v="23"/>
    <n v="2277"/>
    <n v="0"/>
    <n v="79.38"/>
    <n v="7858.62"/>
    <n v="0.28974552784076596"/>
    <n v="0"/>
    <n v="23"/>
    <n v="0"/>
    <n v="2277"/>
    <s v="-"/>
    <n v="34.5"/>
    <n v="32.5"/>
    <n v="3217.5"/>
    <n v="0"/>
    <n v="0"/>
    <n v="3415.5"/>
    <n v="0"/>
  </r>
  <r>
    <x v="12"/>
    <x v="12"/>
    <x v="1"/>
    <x v="0"/>
    <x v="0"/>
    <x v="1"/>
    <x v="1"/>
    <x v="14"/>
    <n v="99"/>
    <n v="12"/>
    <n v="29"/>
    <n v="1188"/>
    <n v="2871"/>
    <n v="12"/>
    <n v="1188"/>
    <n v="0"/>
    <n v="73.150000000000006"/>
    <n v="7241.85"/>
    <n v="0.16404647983595352"/>
    <n v="0"/>
    <n v="12"/>
    <n v="0"/>
    <n v="1188"/>
    <s v="-"/>
    <n v="18"/>
    <n v="0"/>
    <n v="0"/>
    <n v="11"/>
    <n v="1089"/>
    <n v="1782"/>
    <n v="0"/>
  </r>
  <r>
    <x v="12"/>
    <x v="12"/>
    <x v="1"/>
    <x v="0"/>
    <x v="0"/>
    <x v="1"/>
    <x v="1"/>
    <x v="15"/>
    <n v="85"/>
    <n v="11"/>
    <n v="27"/>
    <n v="935"/>
    <n v="2295"/>
    <n v="11"/>
    <n v="935"/>
    <n v="0"/>
    <n v="0"/>
    <n v="0"/>
    <s v="-"/>
    <n v="0"/>
    <n v="11"/>
    <n v="0"/>
    <n v="935"/>
    <s v="-"/>
    <n v="16.5"/>
    <n v="0"/>
    <n v="0"/>
    <n v="10.5"/>
    <n v="892.5"/>
    <n v="1402.5"/>
    <n v="0"/>
  </r>
  <r>
    <x v="12"/>
    <x v="12"/>
    <x v="1"/>
    <x v="0"/>
    <x v="0"/>
    <x v="1"/>
    <x v="1"/>
    <x v="16"/>
    <n v="85"/>
    <n v="0"/>
    <n v="0"/>
    <n v="0"/>
    <n v="0"/>
    <n v="0"/>
    <n v="0"/>
    <n v="0"/>
    <n v="101.52"/>
    <n v="8629.1999999999989"/>
    <n v="0"/>
    <n v="0"/>
    <n v="0"/>
    <n v="0"/>
    <n v="0"/>
    <s v="-"/>
    <n v="0"/>
    <n v="0"/>
    <n v="0"/>
    <n v="0"/>
    <n v="0"/>
    <n v="0"/>
    <n v="0"/>
  </r>
  <r>
    <x v="12"/>
    <x v="12"/>
    <x v="1"/>
    <x v="0"/>
    <x v="0"/>
    <x v="1"/>
    <x v="1"/>
    <x v="17"/>
    <n v="90"/>
    <n v="0"/>
    <n v="0"/>
    <n v="0"/>
    <n v="0"/>
    <n v="0"/>
    <n v="0"/>
    <n v="0"/>
    <n v="0"/>
    <n v="0"/>
    <s v="-"/>
    <n v="0"/>
    <n v="0"/>
    <n v="0"/>
    <n v="0"/>
    <s v="-"/>
    <n v="0"/>
    <n v="0"/>
    <n v="0"/>
    <n v="0"/>
    <n v="0"/>
    <n v="0"/>
    <n v="0"/>
  </r>
  <r>
    <x v="12"/>
    <x v="12"/>
    <x v="1"/>
    <x v="0"/>
    <x v="0"/>
    <x v="1"/>
    <x v="1"/>
    <x v="18"/>
    <n v="99"/>
    <n v="70"/>
    <n v="103"/>
    <n v="6930"/>
    <n v="10197"/>
    <n v="55"/>
    <n v="5445"/>
    <n v="1485"/>
    <n v="168"/>
    <n v="16632"/>
    <m/>
    <n v="5"/>
    <n v="65"/>
    <n v="495"/>
    <m/>
    <m/>
    <n v="105"/>
    <n v="2"/>
    <n v="198"/>
    <n v="0"/>
    <n v="0"/>
    <n v="10395"/>
    <m/>
  </r>
  <r>
    <x v="12"/>
    <x v="12"/>
    <x v="1"/>
    <x v="0"/>
    <x v="0"/>
    <x v="1"/>
    <x v="1"/>
    <x v="19"/>
    <n v="105"/>
    <n v="0"/>
    <n v="0"/>
    <n v="0"/>
    <n v="0"/>
    <n v="0"/>
    <n v="0"/>
    <n v="0"/>
    <n v="0"/>
    <n v="0"/>
    <s v="-"/>
    <n v="0"/>
    <n v="0"/>
    <n v="0"/>
    <n v="0"/>
    <s v="-"/>
    <n v="0"/>
    <n v="0"/>
    <n v="0"/>
    <n v="0"/>
    <n v="0"/>
    <n v="0"/>
    <n v="0"/>
  </r>
  <r>
    <x v="12"/>
    <x v="12"/>
    <x v="1"/>
    <x v="0"/>
    <x v="0"/>
    <x v="1"/>
    <x v="1"/>
    <x v="20"/>
    <n v="115"/>
    <n v="83"/>
    <n v="22"/>
    <n v="9545"/>
    <n v="2530"/>
    <n v="74"/>
    <n v="8510"/>
    <n v="1035"/>
    <n v="87.744"/>
    <n v="10090.56"/>
    <n v="0.9459336250911744"/>
    <n v="80"/>
    <n v="3"/>
    <n v="9200"/>
    <n v="345"/>
    <n v="3.7500000000000089E-2"/>
    <n v="124.5"/>
    <n v="102.5"/>
    <n v="11787.5"/>
    <n v="0"/>
    <n v="0"/>
    <n v="14317.5"/>
    <n v="0"/>
  </r>
  <r>
    <x v="12"/>
    <x v="12"/>
    <x v="1"/>
    <x v="0"/>
    <x v="0"/>
    <x v="1"/>
    <x v="1"/>
    <x v="21"/>
    <n v="102"/>
    <n v="60"/>
    <n v="78"/>
    <n v="6120"/>
    <n v="7956"/>
    <n v="35"/>
    <n v="3570"/>
    <n v="2550"/>
    <n v="233.81399999999999"/>
    <n v="23849.027999999998"/>
    <n v="0.25661423182529702"/>
    <n v="135"/>
    <n v="-75"/>
    <n v="13770"/>
    <n v="-7650"/>
    <n v="-0.55555555555555558"/>
    <n v="90"/>
    <n v="12"/>
    <n v="1224"/>
    <n v="0"/>
    <n v="0"/>
    <n v="9180"/>
    <n v="0"/>
  </r>
  <r>
    <x v="12"/>
    <x v="12"/>
    <x v="1"/>
    <x v="0"/>
    <x v="0"/>
    <x v="0"/>
    <x v="1"/>
    <x v="22"/>
    <n v="299"/>
    <n v="0"/>
    <n v="0"/>
    <n v="0"/>
    <n v="0"/>
    <n v="0"/>
    <n v="0"/>
    <n v="0"/>
    <n v="5"/>
    <n v="1495"/>
    <n v="0"/>
    <n v="0"/>
    <n v="0"/>
    <n v="0"/>
    <n v="0"/>
    <s v="-"/>
    <n v="0"/>
    <n v="0"/>
    <n v="0"/>
    <n v="0"/>
    <n v="0"/>
    <n v="0"/>
    <n v="0"/>
  </r>
  <r>
    <x v="12"/>
    <x v="12"/>
    <x v="1"/>
    <x v="0"/>
    <x v="0"/>
    <x v="0"/>
    <x v="1"/>
    <x v="23"/>
    <n v="125"/>
    <n v="0"/>
    <n v="0"/>
    <n v="0"/>
    <n v="0"/>
    <n v="0"/>
    <n v="0"/>
    <n v="0"/>
    <n v="50"/>
    <n v="6250"/>
    <n v="0"/>
    <n v="0"/>
    <n v="0"/>
    <n v="0"/>
    <n v="0"/>
    <s v="-"/>
    <n v="0"/>
    <n v="0"/>
    <n v="0"/>
    <n v="0"/>
    <n v="0"/>
    <n v="0"/>
    <n v="0"/>
  </r>
  <r>
    <x v="12"/>
    <x v="12"/>
    <x v="1"/>
    <x v="0"/>
    <x v="0"/>
    <x v="1"/>
    <x v="1"/>
    <x v="24"/>
    <n v="105"/>
    <n v="255"/>
    <n v="275"/>
    <n v="26775"/>
    <n v="28875"/>
    <n v="220"/>
    <n v="23100"/>
    <n v="3675"/>
    <n v="973.18"/>
    <n v="102183.9"/>
    <n v="0.26202757968721102"/>
    <n v="170"/>
    <n v="85"/>
    <n v="17850"/>
    <n v="8925"/>
    <n v="0.5"/>
    <n v="382.5"/>
    <n v="107.5"/>
    <n v="11287.5"/>
    <n v="0"/>
    <n v="0"/>
    <n v="40162.5"/>
    <n v="0"/>
  </r>
  <r>
    <x v="12"/>
    <x v="12"/>
    <x v="1"/>
    <x v="0"/>
    <x v="0"/>
    <x v="1"/>
    <x v="1"/>
    <x v="25"/>
    <n v="53"/>
    <n v="0"/>
    <n v="4"/>
    <n v="0"/>
    <n v="212"/>
    <n v="0"/>
    <n v="0"/>
    <n v="0"/>
    <n v="0"/>
    <n v="0"/>
    <s v="-"/>
    <n v="0"/>
    <n v="0"/>
    <n v="0"/>
    <n v="0"/>
    <s v="-"/>
    <n v="0"/>
    <n v="0"/>
    <n v="0"/>
    <n v="4"/>
    <n v="212"/>
    <n v="0"/>
    <n v="0"/>
  </r>
  <r>
    <x v="12"/>
    <x v="12"/>
    <x v="1"/>
    <x v="0"/>
    <x v="0"/>
    <x v="1"/>
    <x v="1"/>
    <x v="26"/>
    <n v="69"/>
    <n v="0"/>
    <n v="3"/>
    <n v="0"/>
    <n v="207"/>
    <n v="0"/>
    <n v="0"/>
    <n v="0"/>
    <n v="0"/>
    <n v="0"/>
    <s v="-"/>
    <n v="0"/>
    <n v="0"/>
    <n v="0"/>
    <n v="0"/>
    <s v="-"/>
    <n v="0"/>
    <n v="0"/>
    <n v="0"/>
    <n v="3"/>
    <n v="207"/>
    <n v="0"/>
    <n v="0"/>
  </r>
  <r>
    <x v="12"/>
    <x v="12"/>
    <x v="1"/>
    <x v="0"/>
    <x v="0"/>
    <x v="1"/>
    <x v="1"/>
    <x v="27"/>
    <n v="90"/>
    <n v="0"/>
    <n v="0"/>
    <n v="0"/>
    <n v="0"/>
    <n v="0"/>
    <n v="0"/>
    <n v="0"/>
    <n v="0"/>
    <n v="0"/>
    <s v="-"/>
    <n v="0"/>
    <n v="0"/>
    <n v="0"/>
    <n v="0"/>
    <s v="-"/>
    <n v="0"/>
    <n v="0"/>
    <n v="0"/>
    <n v="0"/>
    <n v="0"/>
    <n v="0"/>
    <n v="0"/>
  </r>
  <r>
    <x v="12"/>
    <x v="12"/>
    <x v="1"/>
    <x v="0"/>
    <x v="0"/>
    <x v="1"/>
    <x v="1"/>
    <x v="28"/>
    <n v="110"/>
    <n v="30"/>
    <n v="54"/>
    <n v="3300"/>
    <n v="5940"/>
    <n v="23"/>
    <n v="2530"/>
    <n v="770"/>
    <n v="61.44"/>
    <n v="6758.4"/>
    <n v="0.48828125"/>
    <n v="1"/>
    <n v="29"/>
    <n v="110"/>
    <n v="3190"/>
    <n v="29"/>
    <n v="45"/>
    <n v="0"/>
    <n v="0"/>
    <n v="9"/>
    <n v="990"/>
    <n v="4950"/>
    <n v="0"/>
  </r>
  <r>
    <x v="12"/>
    <x v="12"/>
    <x v="1"/>
    <x v="0"/>
    <x v="0"/>
    <x v="1"/>
    <x v="1"/>
    <x v="29"/>
    <n v="110"/>
    <n v="253"/>
    <n v="1"/>
    <n v="27830"/>
    <n v="110"/>
    <n v="243"/>
    <n v="26730"/>
    <n v="1100"/>
    <n v="648"/>
    <n v="71280"/>
    <n v="0.39043209876543211"/>
    <n v="380"/>
    <n v="-127"/>
    <n v="41800"/>
    <n v="-13970"/>
    <n v="-0.33421052631578951"/>
    <n v="379.5"/>
    <n v="378.5"/>
    <n v="41635"/>
    <n v="0"/>
    <n v="0"/>
    <n v="41745"/>
    <n v="0"/>
  </r>
  <r>
    <x v="12"/>
    <x v="12"/>
    <x v="1"/>
    <x v="0"/>
    <x v="0"/>
    <x v="1"/>
    <x v="1"/>
    <x v="30"/>
    <n v="130"/>
    <n v="7"/>
    <n v="0"/>
    <n v="910"/>
    <n v="0"/>
    <n v="7"/>
    <n v="910"/>
    <n v="0"/>
    <n v="54"/>
    <n v="7020"/>
    <n v="0.12962962962962962"/>
    <n v="0"/>
    <n v="7"/>
    <n v="0"/>
    <n v="910"/>
    <s v="-"/>
    <n v="10.5"/>
    <n v="10.5"/>
    <n v="1365"/>
    <n v="0"/>
    <n v="0"/>
    <n v="1365"/>
    <n v="0"/>
  </r>
  <r>
    <x v="12"/>
    <x v="12"/>
    <x v="1"/>
    <x v="0"/>
    <x v="0"/>
    <x v="1"/>
    <x v="1"/>
    <x v="31"/>
    <n v="150"/>
    <n v="0"/>
    <n v="0"/>
    <n v="0"/>
    <n v="0"/>
    <n v="0"/>
    <n v="0"/>
    <n v="0"/>
    <n v="52.155000000000001"/>
    <n v="7823.25"/>
    <n v="0"/>
    <n v="0"/>
    <n v="0"/>
    <n v="0"/>
    <n v="0"/>
    <s v="-"/>
    <n v="0"/>
    <n v="0"/>
    <n v="0"/>
    <n v="0"/>
    <n v="0"/>
    <n v="0"/>
    <n v="0"/>
  </r>
  <r>
    <x v="12"/>
    <x v="12"/>
    <x v="1"/>
    <x v="0"/>
    <x v="0"/>
    <x v="0"/>
    <x v="1"/>
    <x v="32"/>
    <n v="255"/>
    <n v="0"/>
    <n v="0"/>
    <n v="0"/>
    <n v="0"/>
    <n v="0"/>
    <n v="0"/>
    <n v="0"/>
    <n v="150"/>
    <n v="38250"/>
    <n v="0"/>
    <n v="0"/>
    <n v="0"/>
    <n v="0"/>
    <n v="0"/>
    <s v="-"/>
    <n v="0"/>
    <n v="0"/>
    <n v="0"/>
    <n v="0"/>
    <n v="0"/>
    <n v="0"/>
    <n v="0"/>
  </r>
  <r>
    <x v="12"/>
    <x v="12"/>
    <x v="1"/>
    <x v="0"/>
    <x v="0"/>
    <x v="1"/>
    <x v="1"/>
    <x v="33"/>
    <n v="180"/>
    <n v="50"/>
    <n v="0"/>
    <n v="9000"/>
    <n v="0"/>
    <n v="50"/>
    <n v="9000"/>
    <n v="0"/>
    <n v="270"/>
    <n v="48600"/>
    <n v="0.18518518518518517"/>
    <n v="0"/>
    <n v="50"/>
    <n v="0"/>
    <n v="9000"/>
    <s v="-"/>
    <n v="75"/>
    <n v="75"/>
    <n v="13500"/>
    <n v="0"/>
    <n v="0"/>
    <n v="13500"/>
    <n v="0"/>
  </r>
  <r>
    <x v="12"/>
    <x v="12"/>
    <x v="1"/>
    <x v="0"/>
    <x v="0"/>
    <x v="0"/>
    <x v="1"/>
    <x v="34"/>
    <n v="680"/>
    <n v="0"/>
    <n v="0"/>
    <n v="0"/>
    <n v="0"/>
    <n v="0"/>
    <n v="0"/>
    <n v="0"/>
    <n v="125"/>
    <n v="85000"/>
    <n v="0"/>
    <n v="0"/>
    <n v="0"/>
    <n v="0"/>
    <n v="0"/>
    <s v="-"/>
    <n v="0"/>
    <n v="0"/>
    <n v="0"/>
    <n v="0"/>
    <n v="0"/>
    <n v="0"/>
    <n v="0"/>
  </r>
  <r>
    <x v="12"/>
    <x v="12"/>
    <x v="1"/>
    <x v="0"/>
    <x v="0"/>
    <x v="1"/>
    <x v="1"/>
    <x v="35"/>
    <n v="90"/>
    <n v="43"/>
    <n v="44"/>
    <n v="3870"/>
    <n v="3960"/>
    <n v="20"/>
    <n v="1800"/>
    <n v="2070"/>
    <n v="168"/>
    <n v="15120"/>
    <n v="0.25595238095238093"/>
    <n v="0"/>
    <n v="43"/>
    <n v="0"/>
    <n v="3870"/>
    <s v="-"/>
    <n v="64.5"/>
    <n v="20.5"/>
    <n v="1845"/>
    <n v="0"/>
    <n v="0"/>
    <n v="5805"/>
    <n v="0"/>
  </r>
  <r>
    <x v="12"/>
    <x v="12"/>
    <x v="1"/>
    <x v="0"/>
    <x v="0"/>
    <x v="1"/>
    <x v="1"/>
    <x v="36"/>
    <n v="105"/>
    <n v="38"/>
    <n v="101"/>
    <n v="3990"/>
    <n v="10605"/>
    <n v="30"/>
    <n v="3150"/>
    <n v="840"/>
    <n v="96"/>
    <n v="10080"/>
    <n v="0.39583333333333331"/>
    <n v="10"/>
    <n v="28"/>
    <n v="1050"/>
    <n v="2940"/>
    <n v="2.8"/>
    <n v="57"/>
    <n v="0"/>
    <n v="0"/>
    <n v="44"/>
    <n v="4620"/>
    <n v="5985"/>
    <n v="0"/>
  </r>
  <r>
    <x v="12"/>
    <x v="12"/>
    <x v="1"/>
    <x v="0"/>
    <x v="0"/>
    <x v="1"/>
    <x v="1"/>
    <x v="37"/>
    <n v="110"/>
    <n v="30"/>
    <n v="137"/>
    <n v="3300"/>
    <n v="15070"/>
    <n v="25"/>
    <n v="2750"/>
    <n v="550"/>
    <n v="96"/>
    <n v="10560"/>
    <n v="0.3125"/>
    <n v="10"/>
    <n v="20"/>
    <n v="1100"/>
    <n v="2200"/>
    <n v="2"/>
    <n v="45"/>
    <n v="0"/>
    <n v="0"/>
    <n v="92"/>
    <n v="10120"/>
    <n v="4950"/>
    <n v="0"/>
  </r>
  <r>
    <x v="12"/>
    <x v="12"/>
    <x v="1"/>
    <x v="0"/>
    <x v="0"/>
    <x v="1"/>
    <x v="1"/>
    <x v="38"/>
    <n v="105"/>
    <n v="30"/>
    <n v="0"/>
    <n v="3150"/>
    <n v="0"/>
    <n v="30"/>
    <n v="3150"/>
    <n v="0"/>
    <n v="144"/>
    <n v="15120"/>
    <n v="0.20833333333333334"/>
    <n v="105"/>
    <n v="-75"/>
    <n v="11025"/>
    <n v="-7875"/>
    <n v="-0.7142857142857143"/>
    <n v="45"/>
    <n v="45"/>
    <n v="4725"/>
    <n v="0"/>
    <n v="0"/>
    <n v="4725"/>
    <n v="0"/>
  </r>
  <r>
    <x v="12"/>
    <x v="12"/>
    <x v="1"/>
    <x v="0"/>
    <x v="0"/>
    <x v="1"/>
    <x v="1"/>
    <x v="39"/>
    <n v="90"/>
    <n v="18"/>
    <n v="182"/>
    <n v="1620"/>
    <n v="16380"/>
    <n v="5"/>
    <n v="450"/>
    <n v="1170"/>
    <n v="0"/>
    <n v="0"/>
    <s v="-"/>
    <n v="0"/>
    <n v="0"/>
    <n v="0"/>
    <n v="1620"/>
    <s v="-"/>
    <n v="27"/>
    <n v="0"/>
    <n v="0"/>
    <n v="155"/>
    <n v="13950"/>
    <n v="2430"/>
    <n v="0"/>
  </r>
  <r>
    <x v="12"/>
    <x v="12"/>
    <x v="1"/>
    <x v="0"/>
    <x v="0"/>
    <x v="1"/>
    <x v="1"/>
    <x v="40"/>
    <n v="105"/>
    <n v="33"/>
    <n v="167"/>
    <n v="3465"/>
    <n v="17535"/>
    <n v="10"/>
    <n v="1050"/>
    <n v="2415"/>
    <n v="0"/>
    <n v="0"/>
    <s v="-"/>
    <n v="0"/>
    <n v="0"/>
    <n v="0"/>
    <n v="3465"/>
    <s v="-"/>
    <n v="49.5"/>
    <n v="0"/>
    <n v="0"/>
    <n v="117.5"/>
    <n v="12337.5"/>
    <n v="5197.5"/>
    <n v="0"/>
  </r>
  <r>
    <x v="12"/>
    <x v="12"/>
    <x v="1"/>
    <x v="0"/>
    <x v="0"/>
    <x v="1"/>
    <x v="1"/>
    <x v="41"/>
    <n v="120"/>
    <n v="20"/>
    <n v="80"/>
    <n v="2400"/>
    <n v="9600"/>
    <n v="0"/>
    <n v="0"/>
    <n v="2400"/>
    <n v="0"/>
    <n v="0"/>
    <s v="-"/>
    <n v="0"/>
    <n v="0"/>
    <n v="0"/>
    <n v="2400"/>
    <s v="-"/>
    <n v="30"/>
    <n v="0"/>
    <n v="0"/>
    <n v="50"/>
    <n v="6000"/>
    <n v="3600"/>
    <n v="0"/>
  </r>
  <r>
    <x v="12"/>
    <x v="12"/>
    <x v="1"/>
    <x v="0"/>
    <x v="0"/>
    <x v="1"/>
    <x v="1"/>
    <x v="42"/>
    <n v="105"/>
    <n v="30"/>
    <n v="0"/>
    <n v="3150"/>
    <n v="0"/>
    <n v="30"/>
    <n v="3150"/>
    <n v="0"/>
    <n v="75"/>
    <n v="7875"/>
    <n v="0.4"/>
    <n v="0"/>
    <n v="30"/>
    <n v="0"/>
    <n v="3150"/>
    <s v="-"/>
    <n v="45"/>
    <n v="45"/>
    <n v="4725"/>
    <n v="0"/>
    <n v="0"/>
    <n v="4725"/>
    <n v="0"/>
  </r>
  <r>
    <x v="12"/>
    <x v="12"/>
    <x v="1"/>
    <x v="0"/>
    <x v="0"/>
    <x v="1"/>
    <x v="1"/>
    <x v="43"/>
    <n v="170"/>
    <n v="20"/>
    <n v="56"/>
    <n v="3400"/>
    <n v="9520"/>
    <n v="7"/>
    <n v="1190"/>
    <n v="2210"/>
    <n v="75"/>
    <n v="12750"/>
    <n v="0.26666666666666666"/>
    <n v="0"/>
    <n v="20"/>
    <n v="0"/>
    <n v="3400"/>
    <s v="-"/>
    <n v="30"/>
    <n v="0"/>
    <n v="0"/>
    <n v="26"/>
    <n v="4420"/>
    <n v="5100"/>
    <n v="0"/>
  </r>
  <r>
    <x v="12"/>
    <x v="12"/>
    <x v="1"/>
    <x v="0"/>
    <x v="0"/>
    <x v="1"/>
    <x v="1"/>
    <x v="44"/>
    <n v="120"/>
    <n v="10"/>
    <n v="0"/>
    <n v="1200"/>
    <n v="0"/>
    <n v="10"/>
    <n v="1200"/>
    <n v="0"/>
    <n v="81"/>
    <n v="9720"/>
    <n v="0.12345679012345678"/>
    <n v="11"/>
    <n v="-1"/>
    <n v="1320"/>
    <n v="-120"/>
    <n v="-9.0909090909090939E-2"/>
    <n v="15"/>
    <n v="15"/>
    <n v="1800"/>
    <n v="0"/>
    <n v="0"/>
    <n v="1800"/>
    <n v="0"/>
  </r>
  <r>
    <x v="13"/>
    <x v="13"/>
    <x v="0"/>
    <x v="0"/>
    <x v="0"/>
    <x v="1"/>
    <x v="0"/>
    <x v="45"/>
    <n v="54"/>
    <n v="0"/>
    <n v="0"/>
    <n v="0"/>
    <n v="0"/>
    <n v="0"/>
    <n v="0"/>
    <n v="0"/>
    <n v="172.8"/>
    <n v="9331.2000000000007"/>
    <n v="0"/>
    <n v="0"/>
    <n v="0"/>
    <n v="0"/>
    <n v="0"/>
    <s v="-"/>
    <n v="0"/>
    <n v="0"/>
    <n v="0"/>
    <n v="0"/>
    <n v="0"/>
    <n v="0"/>
    <n v="0"/>
  </r>
  <r>
    <x v="13"/>
    <x v="13"/>
    <x v="0"/>
    <x v="0"/>
    <x v="0"/>
    <x v="1"/>
    <x v="0"/>
    <x v="46"/>
    <n v="80"/>
    <n v="10"/>
    <n v="344"/>
    <n v="800"/>
    <n v="27520"/>
    <n v="10"/>
    <n v="800"/>
    <n v="0"/>
    <n v="829.44"/>
    <n v="66355.200000000012"/>
    <n v="1.2056327160493825E-2"/>
    <n v="6"/>
    <n v="4"/>
    <n v="480"/>
    <n v="320"/>
    <n v="0.66666666666666674"/>
    <n v="15"/>
    <n v="0"/>
    <n v="0"/>
    <n v="329"/>
    <n v="26320"/>
    <n v="1200"/>
    <n v="0"/>
  </r>
  <r>
    <x v="13"/>
    <x v="13"/>
    <x v="0"/>
    <x v="0"/>
    <x v="0"/>
    <x v="1"/>
    <x v="0"/>
    <x v="47"/>
    <n v="105"/>
    <n v="10"/>
    <n v="407"/>
    <n v="1050"/>
    <n v="42735"/>
    <n v="10"/>
    <n v="1050"/>
    <n v="0"/>
    <n v="1036.8"/>
    <n v="108864"/>
    <n v="9.6450617283950612E-3"/>
    <n v="200"/>
    <n v="-190"/>
    <n v="21000"/>
    <n v="-19950"/>
    <n v="-0.95"/>
    <n v="15"/>
    <n v="0"/>
    <n v="0"/>
    <n v="392"/>
    <n v="41160"/>
    <n v="1575"/>
    <n v="0"/>
  </r>
  <r>
    <x v="13"/>
    <x v="13"/>
    <x v="0"/>
    <x v="0"/>
    <x v="0"/>
    <x v="0"/>
    <x v="0"/>
    <x v="3"/>
    <n v="391"/>
    <n v="6"/>
    <n v="24"/>
    <n v="2346"/>
    <n v="9384"/>
    <n v="6"/>
    <n v="2346"/>
    <n v="0"/>
    <n v="0"/>
    <n v="0"/>
    <s v="-"/>
    <n v="0"/>
    <n v="6"/>
    <n v="0"/>
    <n v="2346"/>
    <s v="-"/>
    <n v="9"/>
    <n v="0"/>
    <n v="0"/>
    <n v="15"/>
    <n v="5865"/>
    <n v="3519"/>
    <n v="0"/>
  </r>
  <r>
    <x v="13"/>
    <x v="13"/>
    <x v="0"/>
    <x v="0"/>
    <x v="0"/>
    <x v="0"/>
    <x v="0"/>
    <x v="4"/>
    <n v="616.25"/>
    <n v="0"/>
    <n v="0"/>
    <n v="0"/>
    <n v="0"/>
    <n v="0"/>
    <n v="0"/>
    <n v="0"/>
    <n v="0"/>
    <n v="0"/>
    <s v="-"/>
    <n v="0"/>
    <n v="0"/>
    <n v="0"/>
    <n v="0"/>
    <s v="-"/>
    <n v="0"/>
    <n v="0"/>
    <n v="0"/>
    <n v="0"/>
    <n v="0"/>
    <n v="0"/>
    <n v="0"/>
  </r>
  <r>
    <x v="13"/>
    <x v="13"/>
    <x v="0"/>
    <x v="0"/>
    <x v="0"/>
    <x v="1"/>
    <x v="0"/>
    <x v="5"/>
    <n v="270"/>
    <n v="1"/>
    <n v="61"/>
    <n v="270"/>
    <n v="16470"/>
    <n v="1"/>
    <n v="270"/>
    <n v="0"/>
    <n v="63"/>
    <n v="17010"/>
    <n v="1.5873015873015872E-2"/>
    <n v="4"/>
    <n v="-3"/>
    <n v="1080"/>
    <n v="-810"/>
    <n v="-0.75"/>
    <n v="1.5"/>
    <n v="0"/>
    <n v="0"/>
    <n v="59.5"/>
    <n v="16065"/>
    <n v="405"/>
    <n v="0"/>
  </r>
  <r>
    <x v="13"/>
    <x v="13"/>
    <x v="0"/>
    <x v="0"/>
    <x v="0"/>
    <x v="1"/>
    <x v="0"/>
    <x v="6"/>
    <n v="670"/>
    <n v="90"/>
    <n v="59"/>
    <n v="60300"/>
    <n v="39530"/>
    <n v="90"/>
    <n v="60300"/>
    <n v="0"/>
    <n v="42"/>
    <n v="28140"/>
    <n v="2.1428571428571428"/>
    <n v="70"/>
    <n v="20"/>
    <n v="46900"/>
    <n v="13400"/>
    <n v="0.28571428571428581"/>
    <n v="135"/>
    <n v="76"/>
    <n v="50920"/>
    <n v="0"/>
    <n v="0"/>
    <n v="90450"/>
    <n v="0"/>
  </r>
  <r>
    <x v="13"/>
    <x v="13"/>
    <x v="0"/>
    <x v="0"/>
    <x v="0"/>
    <x v="1"/>
    <x v="0"/>
    <x v="7"/>
    <n v="56"/>
    <n v="0"/>
    <n v="0"/>
    <n v="0"/>
    <n v="0"/>
    <n v="0"/>
    <n v="0"/>
    <n v="0"/>
    <n v="54"/>
    <n v="3024"/>
    <n v="0"/>
    <n v="0"/>
    <n v="0"/>
    <n v="0"/>
    <n v="0"/>
    <s v="-"/>
    <n v="0"/>
    <n v="0"/>
    <n v="0"/>
    <n v="0"/>
    <n v="0"/>
    <n v="0"/>
    <n v="0"/>
  </r>
  <r>
    <x v="13"/>
    <x v="13"/>
    <x v="0"/>
    <x v="0"/>
    <x v="0"/>
    <x v="1"/>
    <x v="0"/>
    <x v="8"/>
    <n v="78"/>
    <n v="10"/>
    <n v="30"/>
    <n v="780"/>
    <n v="2340"/>
    <n v="10"/>
    <n v="780"/>
    <n v="0"/>
    <n v="54"/>
    <n v="4212"/>
    <n v="0.18518518518518517"/>
    <n v="0"/>
    <n v="10"/>
    <n v="0"/>
    <n v="780"/>
    <s v="-"/>
    <n v="15"/>
    <n v="0"/>
    <n v="0"/>
    <n v="15"/>
    <n v="1170"/>
    <n v="1170"/>
    <n v="0"/>
  </r>
  <r>
    <x v="13"/>
    <x v="13"/>
    <x v="0"/>
    <x v="0"/>
    <x v="0"/>
    <x v="1"/>
    <x v="0"/>
    <x v="9"/>
    <n v="112"/>
    <n v="0"/>
    <n v="137"/>
    <n v="0"/>
    <n v="15344"/>
    <n v="0"/>
    <n v="0"/>
    <n v="0"/>
    <n v="54"/>
    <n v="6048"/>
    <n v="0"/>
    <n v="0"/>
    <n v="0"/>
    <n v="0"/>
    <n v="0"/>
    <s v="-"/>
    <n v="0"/>
    <n v="0"/>
    <n v="0"/>
    <n v="137"/>
    <n v="15344"/>
    <n v="0"/>
    <n v="0"/>
  </r>
  <r>
    <x v="13"/>
    <x v="13"/>
    <x v="0"/>
    <x v="0"/>
    <x v="0"/>
    <x v="1"/>
    <x v="0"/>
    <x v="10"/>
    <n v="150"/>
    <n v="49"/>
    <n v="45"/>
    <n v="7350"/>
    <n v="6750"/>
    <n v="29"/>
    <n v="4350"/>
    <n v="3000"/>
    <n v="96"/>
    <n v="14400"/>
    <n v="0.51041666666666663"/>
    <n v="30"/>
    <n v="19"/>
    <n v="4500"/>
    <n v="2850"/>
    <n v="0.6333333333333333"/>
    <n v="73.5"/>
    <n v="28.5"/>
    <n v="4275"/>
    <n v="0"/>
    <n v="0"/>
    <n v="11025"/>
    <n v="0"/>
  </r>
  <r>
    <x v="13"/>
    <x v="13"/>
    <x v="0"/>
    <x v="0"/>
    <x v="0"/>
    <x v="1"/>
    <x v="0"/>
    <x v="11"/>
    <n v="215"/>
    <n v="32"/>
    <n v="14"/>
    <n v="6880"/>
    <n v="3010"/>
    <n v="12"/>
    <n v="2580"/>
    <n v="4300"/>
    <n v="96"/>
    <n v="20640"/>
    <n v="0.33333333333333331"/>
    <n v="33"/>
    <n v="-1"/>
    <n v="7095"/>
    <n v="-215"/>
    <n v="-3.0303030303030276E-2"/>
    <n v="48"/>
    <n v="34"/>
    <n v="7310"/>
    <n v="0"/>
    <n v="0"/>
    <n v="10320"/>
    <n v="0"/>
  </r>
  <r>
    <x v="13"/>
    <x v="13"/>
    <x v="0"/>
    <x v="0"/>
    <x v="0"/>
    <x v="0"/>
    <x v="0"/>
    <x v="12"/>
    <n v="170"/>
    <n v="4"/>
    <n v="0"/>
    <n v="680"/>
    <n v="0"/>
    <n v="4"/>
    <n v="680"/>
    <n v="0"/>
    <n v="0"/>
    <n v="0"/>
    <s v="-"/>
    <n v="4"/>
    <n v="0"/>
    <n v="680"/>
    <n v="0"/>
    <n v="0"/>
    <n v="6"/>
    <n v="6"/>
    <n v="1020"/>
    <n v="0"/>
    <n v="0"/>
    <n v="1020"/>
    <n v="0"/>
  </r>
  <r>
    <x v="13"/>
    <x v="13"/>
    <x v="0"/>
    <x v="0"/>
    <x v="0"/>
    <x v="1"/>
    <x v="0"/>
    <x v="13"/>
    <n v="110"/>
    <n v="6"/>
    <n v="53"/>
    <n v="660"/>
    <n v="5830"/>
    <n v="6"/>
    <n v="660"/>
    <n v="0"/>
    <n v="66.08"/>
    <n v="7268.8"/>
    <n v="9.0799031476997583E-2"/>
    <n v="9"/>
    <n v="-3"/>
    <n v="990"/>
    <n v="-330"/>
    <n v="-0.33333333333333337"/>
    <n v="9"/>
    <n v="0"/>
    <n v="0"/>
    <n v="44"/>
    <n v="4840"/>
    <n v="990"/>
    <n v="0"/>
  </r>
  <r>
    <x v="13"/>
    <x v="13"/>
    <x v="0"/>
    <x v="0"/>
    <x v="0"/>
    <x v="1"/>
    <x v="0"/>
    <x v="14"/>
    <n v="99"/>
    <n v="15"/>
    <n v="49"/>
    <n v="1485"/>
    <n v="4851"/>
    <n v="10"/>
    <n v="990"/>
    <n v="495"/>
    <n v="67.06"/>
    <n v="6638.9400000000005"/>
    <n v="0.22368028631076647"/>
    <n v="-22"/>
    <n v="37"/>
    <n v="-2178"/>
    <n v="3663"/>
    <n v="-1.6818181818181817"/>
    <n v="22.5"/>
    <n v="0"/>
    <n v="0"/>
    <n v="26.5"/>
    <n v="2623.5"/>
    <n v="2227.5"/>
    <n v="0"/>
  </r>
  <r>
    <x v="13"/>
    <x v="13"/>
    <x v="0"/>
    <x v="0"/>
    <x v="0"/>
    <x v="1"/>
    <x v="0"/>
    <x v="15"/>
    <n v="80"/>
    <n v="0"/>
    <n v="0"/>
    <n v="0"/>
    <n v="0"/>
    <n v="0"/>
    <n v="0"/>
    <n v="0"/>
    <n v="0"/>
    <n v="0"/>
    <s v="-"/>
    <n v="0"/>
    <n v="0"/>
    <n v="0"/>
    <n v="0"/>
    <s v="-"/>
    <n v="0"/>
    <n v="0"/>
    <n v="0"/>
    <n v="0"/>
    <n v="0"/>
    <n v="0"/>
    <n v="0"/>
  </r>
  <r>
    <x v="13"/>
    <x v="13"/>
    <x v="0"/>
    <x v="0"/>
    <x v="0"/>
    <x v="1"/>
    <x v="0"/>
    <x v="16"/>
    <n v="95"/>
    <n v="5"/>
    <n v="144"/>
    <n v="475"/>
    <n v="13680"/>
    <n v="16"/>
    <n v="1520"/>
    <n v="-1045"/>
    <n v="120"/>
    <n v="11400"/>
    <n v="4.1666666666666664E-2"/>
    <n v="26"/>
    <n v="-21"/>
    <n v="2470"/>
    <n v="-1995"/>
    <n v="-0.80769230769230771"/>
    <n v="7.5"/>
    <n v="0"/>
    <n v="0"/>
    <n v="136.5"/>
    <n v="12967.5"/>
    <n v="712.5"/>
    <n v="0"/>
  </r>
  <r>
    <x v="13"/>
    <x v="13"/>
    <x v="0"/>
    <x v="0"/>
    <x v="0"/>
    <x v="1"/>
    <x v="0"/>
    <x v="17"/>
    <n v="90"/>
    <n v="-2"/>
    <n v="4"/>
    <n v="-180"/>
    <n v="360"/>
    <n v="-2"/>
    <n v="-180"/>
    <n v="0"/>
    <n v="0"/>
    <n v="0"/>
    <s v="-"/>
    <n v="2"/>
    <n v="-4"/>
    <n v="180"/>
    <n v="-360"/>
    <n v="-2"/>
    <n v="-3"/>
    <n v="0"/>
    <n v="0"/>
    <n v="7"/>
    <n v="630"/>
    <n v="-270"/>
    <n v="0"/>
  </r>
  <r>
    <x v="13"/>
    <x v="13"/>
    <x v="0"/>
    <x v="0"/>
    <x v="0"/>
    <x v="1"/>
    <x v="0"/>
    <x v="18"/>
    <n v="99"/>
    <n v="130"/>
    <n v="179"/>
    <n v="12870"/>
    <n v="17721"/>
    <n v="130"/>
    <n v="12870"/>
    <n v="0"/>
    <n v="126"/>
    <n v="12474"/>
    <n v="1.0317460317460319"/>
    <n v="106"/>
    <n v="24"/>
    <n v="10494"/>
    <n v="2376"/>
    <n v="0.22641509433962259"/>
    <n v="195"/>
    <n v="16"/>
    <n v="1584"/>
    <n v="0"/>
    <n v="0"/>
    <n v="19305"/>
    <m/>
  </r>
  <r>
    <x v="13"/>
    <x v="13"/>
    <x v="0"/>
    <x v="0"/>
    <x v="0"/>
    <x v="1"/>
    <x v="0"/>
    <x v="19"/>
    <n v="105"/>
    <n v="0"/>
    <n v="0"/>
    <n v="0"/>
    <n v="0"/>
    <n v="0"/>
    <n v="0"/>
    <n v="0"/>
    <n v="0"/>
    <n v="0"/>
    <s v="-"/>
    <n v="0"/>
    <n v="0"/>
    <n v="0"/>
    <n v="0"/>
    <s v="-"/>
    <n v="0"/>
    <n v="0"/>
    <n v="0"/>
    <n v="0"/>
    <n v="0"/>
    <n v="0"/>
    <n v="0"/>
  </r>
  <r>
    <x v="13"/>
    <x v="13"/>
    <x v="0"/>
    <x v="0"/>
    <x v="0"/>
    <x v="1"/>
    <x v="0"/>
    <x v="20"/>
    <n v="115"/>
    <n v="211"/>
    <n v="323"/>
    <n v="24265"/>
    <n v="37145"/>
    <n v="181"/>
    <n v="20815"/>
    <n v="3450"/>
    <n v="180"/>
    <n v="20700"/>
    <n v="1.1722222222222223"/>
    <n v="246"/>
    <n v="-35"/>
    <n v="28290"/>
    <n v="-4025"/>
    <n v="-0.14227642276422769"/>
    <n v="316.5"/>
    <n v="0"/>
    <n v="0"/>
    <n v="6.5"/>
    <n v="747.5"/>
    <n v="36397.5"/>
    <n v="0"/>
  </r>
  <r>
    <x v="13"/>
    <x v="13"/>
    <x v="0"/>
    <x v="0"/>
    <x v="0"/>
    <x v="1"/>
    <x v="0"/>
    <x v="21"/>
    <n v="120"/>
    <n v="27"/>
    <n v="119"/>
    <n v="3240"/>
    <n v="14280"/>
    <n v="25"/>
    <n v="3000"/>
    <n v="240"/>
    <n v="114"/>
    <n v="13680"/>
    <n v="0.23684210526315788"/>
    <n v="186"/>
    <n v="-159"/>
    <n v="22320"/>
    <n v="-19080"/>
    <n v="-0.85483870967741937"/>
    <n v="40.5"/>
    <n v="0"/>
    <n v="0"/>
    <n v="78.5"/>
    <n v="9420"/>
    <n v="4860"/>
    <n v="0"/>
  </r>
  <r>
    <x v="13"/>
    <x v="13"/>
    <x v="0"/>
    <x v="0"/>
    <x v="0"/>
    <x v="0"/>
    <x v="0"/>
    <x v="22"/>
    <n v="552.5"/>
    <n v="0"/>
    <n v="0"/>
    <n v="0"/>
    <n v="0"/>
    <n v="0"/>
    <n v="0"/>
    <n v="0"/>
    <n v="0"/>
    <n v="0"/>
    <s v="-"/>
    <n v="0"/>
    <n v="0"/>
    <n v="0"/>
    <n v="0"/>
    <s v="-"/>
    <n v="0"/>
    <n v="0"/>
    <n v="0"/>
    <n v="0"/>
    <n v="0"/>
    <n v="0"/>
    <n v="0"/>
  </r>
  <r>
    <x v="13"/>
    <x v="13"/>
    <x v="0"/>
    <x v="0"/>
    <x v="0"/>
    <x v="0"/>
    <x v="0"/>
    <x v="23"/>
    <n v="402"/>
    <n v="-5"/>
    <n v="5"/>
    <n v="-2010"/>
    <n v="2010"/>
    <n v="-5"/>
    <n v="-2010"/>
    <n v="0"/>
    <n v="0"/>
    <n v="0"/>
    <s v="-"/>
    <n v="0"/>
    <n v="-5"/>
    <n v="0"/>
    <n v="-2010"/>
    <s v="-"/>
    <n v="-7.5"/>
    <n v="0"/>
    <n v="0"/>
    <n v="12.5"/>
    <n v="5025"/>
    <n v="-3015"/>
    <n v="0"/>
  </r>
  <r>
    <x v="13"/>
    <x v="13"/>
    <x v="0"/>
    <x v="0"/>
    <x v="0"/>
    <x v="1"/>
    <x v="0"/>
    <x v="24"/>
    <n v="105"/>
    <n v="133"/>
    <n v="111"/>
    <n v="13965"/>
    <n v="11655"/>
    <n v="63"/>
    <n v="6615"/>
    <n v="7350"/>
    <n v="855"/>
    <n v="89775"/>
    <n v="0.15555555555555556"/>
    <n v="54"/>
    <n v="79"/>
    <n v="5670"/>
    <n v="8295"/>
    <n v="1.4629629629629628"/>
    <n v="199.5"/>
    <n v="88.5"/>
    <n v="9292.5"/>
    <n v="0"/>
    <n v="0"/>
    <n v="20947.5"/>
    <n v="0"/>
  </r>
  <r>
    <x v="13"/>
    <x v="13"/>
    <x v="0"/>
    <x v="0"/>
    <x v="0"/>
    <x v="1"/>
    <x v="0"/>
    <x v="25"/>
    <n v="53"/>
    <n v="0"/>
    <n v="0"/>
    <n v="0"/>
    <n v="0"/>
    <n v="0"/>
    <n v="0"/>
    <n v="0"/>
    <n v="0"/>
    <n v="0"/>
    <s v="-"/>
    <n v="0"/>
    <n v="0"/>
    <n v="0"/>
    <n v="0"/>
    <s v="-"/>
    <n v="0"/>
    <n v="0"/>
    <n v="0"/>
    <n v="0"/>
    <n v="0"/>
    <n v="0"/>
    <n v="0"/>
  </r>
  <r>
    <x v="13"/>
    <x v="13"/>
    <x v="0"/>
    <x v="0"/>
    <x v="0"/>
    <x v="1"/>
    <x v="0"/>
    <x v="26"/>
    <n v="69"/>
    <n v="0"/>
    <n v="0"/>
    <n v="0"/>
    <n v="0"/>
    <n v="0"/>
    <n v="0"/>
    <n v="0"/>
    <n v="0"/>
    <n v="0"/>
    <s v="-"/>
    <n v="0"/>
    <n v="0"/>
    <n v="0"/>
    <n v="0"/>
    <s v="-"/>
    <n v="0"/>
    <n v="0"/>
    <n v="0"/>
    <n v="0"/>
    <n v="0"/>
    <n v="0"/>
    <n v="0"/>
  </r>
  <r>
    <x v="13"/>
    <x v="13"/>
    <x v="0"/>
    <x v="0"/>
    <x v="0"/>
    <x v="1"/>
    <x v="0"/>
    <x v="27"/>
    <n v="90"/>
    <n v="0"/>
    <n v="0"/>
    <n v="0"/>
    <n v="0"/>
    <n v="0"/>
    <n v="0"/>
    <n v="0"/>
    <n v="0"/>
    <n v="0"/>
    <s v="-"/>
    <n v="0"/>
    <n v="0"/>
    <n v="0"/>
    <n v="0"/>
    <s v="-"/>
    <n v="0"/>
    <n v="0"/>
    <n v="0"/>
    <n v="0"/>
    <n v="0"/>
    <n v="0"/>
    <n v="0"/>
  </r>
  <r>
    <x v="13"/>
    <x v="13"/>
    <x v="0"/>
    <x v="0"/>
    <x v="0"/>
    <x v="1"/>
    <x v="0"/>
    <x v="28"/>
    <n v="110"/>
    <n v="0"/>
    <n v="40"/>
    <n v="0"/>
    <n v="4400"/>
    <n v="0"/>
    <n v="0"/>
    <n v="0"/>
    <n v="50.56"/>
    <n v="5561.6"/>
    <n v="0"/>
    <n v="3"/>
    <n v="-3"/>
    <n v="330"/>
    <n v="-330"/>
    <n v="-1"/>
    <n v="0"/>
    <n v="0"/>
    <n v="0"/>
    <n v="40"/>
    <n v="4400"/>
    <n v="0"/>
    <n v="0"/>
  </r>
  <r>
    <x v="13"/>
    <x v="13"/>
    <x v="0"/>
    <x v="0"/>
    <x v="0"/>
    <x v="1"/>
    <x v="0"/>
    <x v="29"/>
    <n v="110"/>
    <n v="514"/>
    <n v="646"/>
    <n v="56540"/>
    <n v="71060"/>
    <n v="392"/>
    <n v="43120"/>
    <n v="13420"/>
    <n v="540"/>
    <n v="59400"/>
    <n v="0.95185185185185184"/>
    <n v="578"/>
    <n v="-64"/>
    <n v="63580"/>
    <n v="-7040"/>
    <n v="-0.11072664359861595"/>
    <n v="771"/>
    <n v="125"/>
    <n v="13750"/>
    <n v="0"/>
    <n v="0"/>
    <n v="84810"/>
    <n v="0"/>
  </r>
  <r>
    <x v="13"/>
    <x v="13"/>
    <x v="0"/>
    <x v="0"/>
    <x v="0"/>
    <x v="1"/>
    <x v="0"/>
    <x v="30"/>
    <n v="130"/>
    <n v="2"/>
    <n v="48"/>
    <n v="260"/>
    <n v="6240"/>
    <n v="2"/>
    <n v="260"/>
    <n v="0"/>
    <n v="59.94"/>
    <n v="7792.2"/>
    <n v="3.3366700033366697E-2"/>
    <n v="11"/>
    <n v="-9"/>
    <n v="1430"/>
    <n v="-1170"/>
    <n v="-0.81818181818181812"/>
    <n v="3"/>
    <n v="0"/>
    <n v="0"/>
    <n v="45"/>
    <n v="5850"/>
    <n v="390"/>
    <n v="0"/>
  </r>
  <r>
    <x v="13"/>
    <x v="13"/>
    <x v="0"/>
    <x v="0"/>
    <x v="0"/>
    <x v="1"/>
    <x v="0"/>
    <x v="31"/>
    <n v="150"/>
    <n v="0"/>
    <n v="20"/>
    <n v="0"/>
    <n v="3000"/>
    <n v="4"/>
    <n v="600"/>
    <n v="-600"/>
    <n v="64.8"/>
    <n v="9720"/>
    <n v="0"/>
    <n v="8"/>
    <n v="-8"/>
    <n v="1200"/>
    <n v="-1200"/>
    <n v="-1"/>
    <n v="0"/>
    <n v="0"/>
    <n v="0"/>
    <n v="20"/>
    <n v="3000"/>
    <n v="0"/>
    <n v="0"/>
  </r>
  <r>
    <x v="13"/>
    <x v="13"/>
    <x v="0"/>
    <x v="0"/>
    <x v="0"/>
    <x v="0"/>
    <x v="0"/>
    <x v="32"/>
    <n v="255"/>
    <n v="0"/>
    <n v="0"/>
    <n v="0"/>
    <n v="0"/>
    <n v="0"/>
    <n v="0"/>
    <n v="0"/>
    <n v="0"/>
    <n v="0"/>
    <s v="-"/>
    <n v="0"/>
    <n v="0"/>
    <n v="0"/>
    <n v="0"/>
    <s v="-"/>
    <n v="0"/>
    <n v="0"/>
    <n v="0"/>
    <n v="0"/>
    <n v="0"/>
    <n v="0"/>
    <n v="0"/>
  </r>
  <r>
    <x v="13"/>
    <x v="13"/>
    <x v="0"/>
    <x v="0"/>
    <x v="0"/>
    <x v="1"/>
    <x v="0"/>
    <x v="33"/>
    <n v="180"/>
    <n v="205"/>
    <n v="78"/>
    <n v="36900"/>
    <n v="14040"/>
    <n v="201"/>
    <n v="36180"/>
    <n v="720"/>
    <n v="270"/>
    <n v="48600"/>
    <n v="0.7592592592592593"/>
    <n v="95"/>
    <n v="110"/>
    <n v="17100"/>
    <n v="19800"/>
    <n v="1.1578947368421053"/>
    <n v="307.5"/>
    <n v="229.5"/>
    <n v="41310"/>
    <n v="0"/>
    <n v="0"/>
    <n v="55350"/>
    <n v="0"/>
  </r>
  <r>
    <x v="13"/>
    <x v="13"/>
    <x v="0"/>
    <x v="0"/>
    <x v="0"/>
    <x v="0"/>
    <x v="0"/>
    <x v="34"/>
    <n v="680"/>
    <n v="0"/>
    <n v="0"/>
    <n v="0"/>
    <n v="0"/>
    <n v="0"/>
    <n v="0"/>
    <n v="0"/>
    <n v="0"/>
    <n v="0"/>
    <s v="-"/>
    <n v="0"/>
    <n v="0"/>
    <n v="0"/>
    <n v="0"/>
    <s v="-"/>
    <n v="0"/>
    <n v="0"/>
    <n v="0"/>
    <n v="0"/>
    <n v="0"/>
    <n v="0"/>
    <n v="0"/>
  </r>
  <r>
    <x v="13"/>
    <x v="13"/>
    <x v="0"/>
    <x v="0"/>
    <x v="0"/>
    <x v="1"/>
    <x v="0"/>
    <x v="35"/>
    <n v="90"/>
    <n v="0"/>
    <n v="60"/>
    <n v="0"/>
    <n v="5400"/>
    <n v="0"/>
    <n v="0"/>
    <n v="0"/>
    <n v="126"/>
    <n v="11340"/>
    <n v="0"/>
    <n v="33"/>
    <n v="-33"/>
    <n v="2970"/>
    <n v="-2970"/>
    <n v="-1"/>
    <n v="0"/>
    <n v="0"/>
    <n v="0"/>
    <n v="60"/>
    <n v="5400"/>
    <n v="0"/>
    <n v="0"/>
  </r>
  <r>
    <x v="13"/>
    <x v="13"/>
    <x v="0"/>
    <x v="0"/>
    <x v="0"/>
    <x v="1"/>
    <x v="0"/>
    <x v="36"/>
    <n v="105"/>
    <n v="170"/>
    <n v="90"/>
    <n v="17850"/>
    <n v="9450"/>
    <n v="46"/>
    <n v="4830"/>
    <n v="13020"/>
    <n v="96"/>
    <n v="10080"/>
    <n v="1.7708333333333333"/>
    <n v="3"/>
    <n v="167"/>
    <n v="315"/>
    <n v="17535"/>
    <n v="55.666666666666664"/>
    <n v="255"/>
    <n v="165"/>
    <n v="17325"/>
    <n v="0"/>
    <n v="0"/>
    <n v="26775"/>
    <n v="0"/>
  </r>
  <r>
    <x v="13"/>
    <x v="13"/>
    <x v="0"/>
    <x v="0"/>
    <x v="0"/>
    <x v="1"/>
    <x v="0"/>
    <x v="37"/>
    <n v="110"/>
    <n v="3"/>
    <n v="67"/>
    <n v="330"/>
    <n v="7370"/>
    <n v="3"/>
    <n v="330"/>
    <n v="0"/>
    <n v="96"/>
    <n v="10560"/>
    <n v="3.125E-2"/>
    <n v="5"/>
    <n v="-2"/>
    <n v="550"/>
    <n v="-220"/>
    <n v="-0.4"/>
    <n v="4.5"/>
    <n v="0"/>
    <n v="0"/>
    <n v="62.5"/>
    <n v="6875"/>
    <n v="495"/>
    <n v="0"/>
  </r>
  <r>
    <x v="13"/>
    <x v="13"/>
    <x v="0"/>
    <x v="0"/>
    <x v="0"/>
    <x v="1"/>
    <x v="0"/>
    <x v="38"/>
    <n v="105"/>
    <n v="98"/>
    <n v="262"/>
    <n v="10290"/>
    <n v="27510"/>
    <n v="98"/>
    <n v="10290"/>
    <n v="0"/>
    <n v="144"/>
    <n v="15120"/>
    <n v="0.68055555555555558"/>
    <n v="56"/>
    <n v="42"/>
    <n v="5880"/>
    <n v="4410"/>
    <n v="0.75"/>
    <n v="147"/>
    <n v="0"/>
    <n v="0"/>
    <n v="115"/>
    <n v="12075"/>
    <n v="15435"/>
    <n v="0"/>
  </r>
  <r>
    <x v="13"/>
    <x v="13"/>
    <x v="0"/>
    <x v="0"/>
    <x v="0"/>
    <x v="1"/>
    <x v="0"/>
    <x v="39"/>
    <n v="90"/>
    <n v="50"/>
    <n v="0"/>
    <n v="4500"/>
    <n v="0"/>
    <n v="50"/>
    <n v="4500"/>
    <n v="0"/>
    <n v="0"/>
    <n v="0"/>
    <s v="-"/>
    <n v="0"/>
    <n v="0"/>
    <n v="0"/>
    <n v="4500"/>
    <s v="-"/>
    <n v="75"/>
    <n v="75"/>
    <n v="6750"/>
    <n v="0"/>
    <n v="0"/>
    <n v="6750"/>
    <n v="0"/>
  </r>
  <r>
    <x v="13"/>
    <x v="13"/>
    <x v="0"/>
    <x v="0"/>
    <x v="0"/>
    <x v="1"/>
    <x v="0"/>
    <x v="40"/>
    <n v="105"/>
    <n v="50"/>
    <n v="0"/>
    <n v="5250"/>
    <n v="0"/>
    <n v="50"/>
    <n v="5250"/>
    <n v="0"/>
    <n v="0"/>
    <n v="0"/>
    <s v="-"/>
    <n v="0"/>
    <n v="0"/>
    <n v="0"/>
    <n v="5250"/>
    <s v="-"/>
    <n v="75"/>
    <n v="75"/>
    <n v="7875"/>
    <n v="0"/>
    <n v="0"/>
    <n v="7875"/>
    <n v="0"/>
  </r>
  <r>
    <x v="13"/>
    <x v="13"/>
    <x v="0"/>
    <x v="0"/>
    <x v="0"/>
    <x v="1"/>
    <x v="0"/>
    <x v="41"/>
    <n v="120"/>
    <n v="50"/>
    <n v="100"/>
    <n v="6000"/>
    <n v="12000"/>
    <n v="50"/>
    <n v="6000"/>
    <n v="0"/>
    <n v="0"/>
    <n v="0"/>
    <s v="-"/>
    <n v="0"/>
    <n v="0"/>
    <n v="0"/>
    <n v="6000"/>
    <s v="-"/>
    <n v="75"/>
    <n v="0"/>
    <n v="0"/>
    <n v="25"/>
    <n v="3000"/>
    <n v="9000"/>
    <n v="0"/>
  </r>
  <r>
    <x v="13"/>
    <x v="13"/>
    <x v="0"/>
    <x v="0"/>
    <x v="0"/>
    <x v="1"/>
    <x v="0"/>
    <x v="42"/>
    <n v="105"/>
    <n v="0"/>
    <n v="80"/>
    <n v="0"/>
    <n v="8400"/>
    <n v="-4"/>
    <n v="-420"/>
    <n v="420"/>
    <n v="75"/>
    <n v="7875"/>
    <n v="0"/>
    <n v="6"/>
    <n v="-6"/>
    <n v="630"/>
    <n v="-630"/>
    <n v="-1"/>
    <n v="0"/>
    <n v="0"/>
    <n v="0"/>
    <n v="80"/>
    <n v="8400"/>
    <n v="0"/>
    <n v="0"/>
  </r>
  <r>
    <x v="13"/>
    <x v="13"/>
    <x v="0"/>
    <x v="0"/>
    <x v="0"/>
    <x v="1"/>
    <x v="0"/>
    <x v="43"/>
    <n v="170"/>
    <n v="3"/>
    <n v="42"/>
    <n v="510"/>
    <n v="7140"/>
    <n v="0"/>
    <n v="0"/>
    <n v="510"/>
    <n v="75"/>
    <n v="12750"/>
    <n v="0.04"/>
    <n v="6"/>
    <n v="-3"/>
    <n v="1020"/>
    <n v="-510"/>
    <n v="-0.5"/>
    <n v="4.5"/>
    <n v="0"/>
    <n v="0"/>
    <n v="37.5"/>
    <n v="6375"/>
    <n v="765"/>
    <n v="0"/>
  </r>
  <r>
    <x v="13"/>
    <x v="13"/>
    <x v="0"/>
    <x v="0"/>
    <x v="0"/>
    <x v="1"/>
    <x v="0"/>
    <x v="44"/>
    <n v="120"/>
    <n v="43"/>
    <n v="49"/>
    <n v="5160"/>
    <n v="5880"/>
    <n v="43"/>
    <n v="5160"/>
    <n v="0"/>
    <n v="81"/>
    <n v="9720"/>
    <n v="0.53086419753086422"/>
    <n v="24"/>
    <n v="19"/>
    <n v="2880"/>
    <n v="2280"/>
    <n v="0.79166666666666674"/>
    <n v="64.5"/>
    <n v="15.5"/>
    <n v="1860"/>
    <n v="0"/>
    <n v="0"/>
    <n v="7740"/>
    <n v="0"/>
  </r>
  <r>
    <x v="14"/>
    <x v="14"/>
    <x v="0"/>
    <x v="0"/>
    <x v="0"/>
    <x v="0"/>
    <x v="0"/>
    <x v="0"/>
    <n v="161.5"/>
    <n v="-10"/>
    <n v="368"/>
    <n v="-1615"/>
    <n v="59432"/>
    <n v="-10"/>
    <n v="-1615"/>
    <n v="0"/>
    <n v="199.35"/>
    <n v="32195.024999999998"/>
    <n v="-5.0163029847002764E-2"/>
    <n v="30"/>
    <n v="-40"/>
    <n v="4845"/>
    <n v="-6460"/>
    <n v="-1.3333333333333333"/>
    <n v="-15"/>
    <n v="0"/>
    <n v="0"/>
    <n v="383"/>
    <n v="61854.5"/>
    <n v="-2422.5"/>
    <n v="0"/>
  </r>
  <r>
    <x v="14"/>
    <x v="14"/>
    <x v="0"/>
    <x v="0"/>
    <x v="0"/>
    <x v="0"/>
    <x v="0"/>
    <x v="1"/>
    <n v="242.25"/>
    <n v="84"/>
    <n v="409"/>
    <n v="20349"/>
    <n v="99080.25"/>
    <n v="84"/>
    <n v="20349"/>
    <n v="0"/>
    <n v="607.16250000000002"/>
    <n v="147085.11562500001"/>
    <n v="0.13834846519671423"/>
    <n v="100"/>
    <n v="-16"/>
    <n v="24225"/>
    <n v="-3876"/>
    <n v="-0.16000000000000003"/>
    <n v="126"/>
    <n v="0"/>
    <n v="0"/>
    <n v="283"/>
    <n v="68556.75"/>
    <n v="30523.5"/>
    <n v="0"/>
  </r>
  <r>
    <x v="14"/>
    <x v="14"/>
    <x v="0"/>
    <x v="0"/>
    <x v="0"/>
    <x v="0"/>
    <x v="0"/>
    <x v="2"/>
    <n v="446.25"/>
    <n v="1"/>
    <n v="453"/>
    <n v="446.25"/>
    <n v="202151.25"/>
    <n v="1"/>
    <n v="446.25"/>
    <n v="0"/>
    <n v="908.1"/>
    <n v="405239.625"/>
    <n v="1.1012003083360864E-3"/>
    <n v="140"/>
    <n v="-139"/>
    <n v="62475"/>
    <n v="-62028.75"/>
    <n v="-0.99285714285714288"/>
    <n v="1.5"/>
    <n v="0"/>
    <n v="0"/>
    <n v="451.5"/>
    <n v="201481.875"/>
    <n v="669.375"/>
    <n v="0"/>
  </r>
  <r>
    <x v="14"/>
    <x v="14"/>
    <x v="0"/>
    <x v="0"/>
    <x v="0"/>
    <x v="0"/>
    <x v="0"/>
    <x v="3"/>
    <n v="391"/>
    <n v="20"/>
    <n v="103"/>
    <n v="7820"/>
    <n v="40273"/>
    <n v="20"/>
    <n v="7820"/>
    <n v="0"/>
    <n v="100"/>
    <n v="39100"/>
    <n v="0.2"/>
    <n v="0"/>
    <n v="20"/>
    <n v="0"/>
    <n v="7820"/>
    <s v="-"/>
    <n v="30"/>
    <n v="0"/>
    <n v="0"/>
    <n v="73"/>
    <n v="28543"/>
    <n v="11730"/>
    <n v="0"/>
  </r>
  <r>
    <x v="14"/>
    <x v="14"/>
    <x v="0"/>
    <x v="0"/>
    <x v="0"/>
    <x v="0"/>
    <x v="0"/>
    <x v="4"/>
    <n v="616.25"/>
    <n v="16"/>
    <n v="139"/>
    <n v="9860"/>
    <n v="85658.75"/>
    <n v="16"/>
    <n v="9860"/>
    <n v="0"/>
    <n v="150"/>
    <n v="92437.5"/>
    <n v="0.10666666666666667"/>
    <n v="20"/>
    <n v="-4"/>
    <n v="12325"/>
    <n v="-2465"/>
    <n v="-0.19999999999999996"/>
    <n v="24"/>
    <n v="0"/>
    <n v="0"/>
    <n v="115"/>
    <n v="70868.75"/>
    <n v="14790"/>
    <n v="0"/>
  </r>
  <r>
    <x v="14"/>
    <x v="14"/>
    <x v="0"/>
    <x v="0"/>
    <x v="0"/>
    <x v="1"/>
    <x v="0"/>
    <x v="5"/>
    <n v="270"/>
    <n v="29"/>
    <n v="76"/>
    <n v="7830"/>
    <n v="20520"/>
    <n v="29"/>
    <n v="7830"/>
    <n v="0"/>
    <n v="133.875"/>
    <n v="36146.25"/>
    <n v="0.21661998132586369"/>
    <n v="61"/>
    <n v="-32"/>
    <n v="16470"/>
    <n v="-8640"/>
    <n v="-0.52459016393442626"/>
    <n v="43.5"/>
    <n v="0"/>
    <n v="0"/>
    <n v="32.5"/>
    <n v="8775"/>
    <n v="11745"/>
    <n v="0"/>
  </r>
  <r>
    <x v="14"/>
    <x v="14"/>
    <x v="0"/>
    <x v="0"/>
    <x v="0"/>
    <x v="1"/>
    <x v="0"/>
    <x v="6"/>
    <n v="670"/>
    <n v="6"/>
    <n v="135"/>
    <n v="4020"/>
    <n v="90450"/>
    <n v="6"/>
    <n v="4020"/>
    <n v="0"/>
    <n v="154.96250000000001"/>
    <n v="103824.875"/>
    <n v="3.8719044930225058E-2"/>
    <n v="27"/>
    <n v="-21"/>
    <n v="18090"/>
    <n v="-14070"/>
    <n v="-0.77777777777777779"/>
    <n v="9"/>
    <n v="0"/>
    <n v="0"/>
    <n v="126"/>
    <n v="84420"/>
    <n v="6030"/>
    <n v="0"/>
  </r>
  <r>
    <x v="14"/>
    <x v="14"/>
    <x v="0"/>
    <x v="0"/>
    <x v="0"/>
    <x v="1"/>
    <x v="0"/>
    <x v="7"/>
    <n v="58"/>
    <n v="0"/>
    <n v="49"/>
    <n v="0"/>
    <n v="2842"/>
    <n v="0"/>
    <n v="0"/>
    <n v="0"/>
    <n v="54"/>
    <n v="3132"/>
    <n v="0"/>
    <n v="0"/>
    <n v="0"/>
    <n v="0"/>
    <n v="0"/>
    <s v="-"/>
    <n v="0"/>
    <n v="0"/>
    <n v="0"/>
    <n v="49"/>
    <n v="2842"/>
    <n v="0"/>
    <n v="0"/>
  </r>
  <r>
    <x v="14"/>
    <x v="14"/>
    <x v="0"/>
    <x v="0"/>
    <x v="0"/>
    <x v="1"/>
    <x v="0"/>
    <x v="8"/>
    <n v="72"/>
    <n v="0"/>
    <n v="28"/>
    <n v="0"/>
    <n v="2016"/>
    <n v="0"/>
    <n v="0"/>
    <n v="0"/>
    <n v="54"/>
    <n v="3888"/>
    <n v="0"/>
    <n v="0"/>
    <n v="0"/>
    <n v="0"/>
    <n v="0"/>
    <s v="-"/>
    <n v="0"/>
    <n v="0"/>
    <n v="0"/>
    <n v="28"/>
    <n v="2016"/>
    <n v="0"/>
    <n v="0"/>
  </r>
  <r>
    <x v="14"/>
    <x v="14"/>
    <x v="0"/>
    <x v="0"/>
    <x v="0"/>
    <x v="1"/>
    <x v="0"/>
    <x v="9"/>
    <n v="112"/>
    <n v="0"/>
    <n v="58"/>
    <n v="0"/>
    <n v="6496"/>
    <n v="0"/>
    <n v="0"/>
    <n v="0"/>
    <n v="54"/>
    <n v="6048"/>
    <n v="0"/>
    <n v="0"/>
    <n v="0"/>
    <n v="0"/>
    <n v="0"/>
    <s v="-"/>
    <n v="0"/>
    <n v="0"/>
    <n v="0"/>
    <n v="58"/>
    <n v="6496"/>
    <n v="0"/>
    <n v="0"/>
  </r>
  <r>
    <x v="14"/>
    <x v="14"/>
    <x v="0"/>
    <x v="0"/>
    <x v="0"/>
    <x v="1"/>
    <x v="0"/>
    <x v="10"/>
    <n v="140"/>
    <n v="0"/>
    <n v="0"/>
    <n v="0"/>
    <n v="0"/>
    <n v="0"/>
    <n v="0"/>
    <n v="0"/>
    <n v="72"/>
    <n v="10080"/>
    <n v="0"/>
    <n v="0"/>
    <n v="0"/>
    <n v="0"/>
    <n v="0"/>
    <s v="-"/>
    <n v="0"/>
    <n v="0"/>
    <n v="0"/>
    <n v="0"/>
    <n v="0"/>
    <n v="0"/>
    <n v="0"/>
  </r>
  <r>
    <x v="14"/>
    <x v="14"/>
    <x v="0"/>
    <x v="0"/>
    <x v="0"/>
    <x v="1"/>
    <x v="0"/>
    <x v="11"/>
    <n v="199"/>
    <n v="0"/>
    <n v="0"/>
    <n v="0"/>
    <n v="0"/>
    <n v="0"/>
    <n v="0"/>
    <n v="0"/>
    <n v="48"/>
    <n v="9552"/>
    <n v="0"/>
    <n v="0"/>
    <n v="0"/>
    <n v="0"/>
    <n v="0"/>
    <s v="-"/>
    <n v="0"/>
    <n v="0"/>
    <n v="0"/>
    <n v="0"/>
    <n v="0"/>
    <n v="0"/>
    <n v="0"/>
  </r>
  <r>
    <x v="14"/>
    <x v="14"/>
    <x v="0"/>
    <x v="0"/>
    <x v="0"/>
    <x v="0"/>
    <x v="0"/>
    <x v="12"/>
    <n v="187"/>
    <n v="80"/>
    <n v="228"/>
    <n v="14960"/>
    <n v="42636"/>
    <n v="80"/>
    <n v="14960"/>
    <n v="0"/>
    <n v="80"/>
    <n v="14960"/>
    <n v="1"/>
    <n v="40"/>
    <n v="40"/>
    <n v="7480"/>
    <n v="7480"/>
    <n v="1"/>
    <n v="120"/>
    <n v="0"/>
    <n v="0"/>
    <n v="108"/>
    <n v="20196"/>
    <n v="22440"/>
    <n v="0"/>
  </r>
  <r>
    <x v="14"/>
    <x v="14"/>
    <x v="0"/>
    <x v="0"/>
    <x v="0"/>
    <x v="1"/>
    <x v="0"/>
    <x v="13"/>
    <n v="110"/>
    <n v="35"/>
    <n v="35"/>
    <n v="3850"/>
    <n v="3850"/>
    <n v="35"/>
    <n v="3850"/>
    <n v="0"/>
    <n v="58.8"/>
    <n v="6468"/>
    <n v="0.59523809523809523"/>
    <n v="25"/>
    <n v="10"/>
    <n v="2750"/>
    <n v="1100"/>
    <n v="0.39999999999999991"/>
    <n v="52.5"/>
    <n v="17.5"/>
    <n v="1925"/>
    <n v="0"/>
    <n v="0"/>
    <n v="5775"/>
    <n v="0"/>
  </r>
  <r>
    <x v="14"/>
    <x v="14"/>
    <x v="0"/>
    <x v="0"/>
    <x v="0"/>
    <x v="1"/>
    <x v="0"/>
    <x v="14"/>
    <n v="99"/>
    <n v="10"/>
    <n v="24"/>
    <n v="990"/>
    <n v="2376"/>
    <n v="10"/>
    <n v="990"/>
    <n v="0"/>
    <n v="84"/>
    <n v="8316"/>
    <n v="0.11904761904761904"/>
    <n v="50"/>
    <n v="-40"/>
    <n v="4950"/>
    <n v="-3960"/>
    <n v="-0.8"/>
    <n v="15"/>
    <n v="0"/>
    <n v="0"/>
    <n v="9"/>
    <n v="891"/>
    <n v="1485"/>
    <n v="0"/>
  </r>
  <r>
    <x v="14"/>
    <x v="14"/>
    <x v="0"/>
    <x v="0"/>
    <x v="0"/>
    <x v="1"/>
    <x v="0"/>
    <x v="15"/>
    <n v="85"/>
    <n v="0"/>
    <n v="1"/>
    <n v="0"/>
    <n v="85"/>
    <n v="0"/>
    <n v="0"/>
    <n v="0"/>
    <n v="0"/>
    <n v="0"/>
    <s v="-"/>
    <n v="0"/>
    <n v="0"/>
    <n v="0"/>
    <n v="0"/>
    <s v="-"/>
    <n v="0"/>
    <n v="0"/>
    <n v="0"/>
    <n v="1"/>
    <n v="85"/>
    <n v="0"/>
    <n v="0"/>
  </r>
  <r>
    <x v="14"/>
    <x v="14"/>
    <x v="0"/>
    <x v="0"/>
    <x v="0"/>
    <x v="1"/>
    <x v="0"/>
    <x v="16"/>
    <n v="95"/>
    <n v="175"/>
    <n v="30"/>
    <n v="16625"/>
    <n v="2850"/>
    <n v="175"/>
    <n v="16625"/>
    <n v="0"/>
    <n v="96"/>
    <n v="9120"/>
    <n v="1.8229166666666667"/>
    <n v="86"/>
    <n v="89"/>
    <n v="8170"/>
    <n v="8455"/>
    <n v="1.0348837209302326"/>
    <n v="262.5"/>
    <n v="232.5"/>
    <n v="22087.5"/>
    <n v="0"/>
    <n v="0"/>
    <n v="24937.5"/>
    <n v="0"/>
  </r>
  <r>
    <x v="14"/>
    <x v="14"/>
    <x v="0"/>
    <x v="0"/>
    <x v="0"/>
    <x v="1"/>
    <x v="0"/>
    <x v="17"/>
    <n v="90"/>
    <n v="0"/>
    <n v="152"/>
    <n v="0"/>
    <n v="13680"/>
    <n v="0"/>
    <n v="0"/>
    <n v="0"/>
    <n v="0"/>
    <n v="0"/>
    <s v="-"/>
    <n v="0"/>
    <n v="0"/>
    <n v="0"/>
    <n v="0"/>
    <s v="-"/>
    <n v="0"/>
    <n v="0"/>
    <n v="0"/>
    <n v="152"/>
    <n v="13680"/>
    <n v="0"/>
    <n v="0"/>
  </r>
  <r>
    <x v="14"/>
    <x v="14"/>
    <x v="0"/>
    <x v="0"/>
    <x v="0"/>
    <x v="1"/>
    <x v="0"/>
    <x v="18"/>
    <n v="99"/>
    <n v="30"/>
    <n v="48"/>
    <n v="2970"/>
    <n v="4752"/>
    <n v="30"/>
    <n v="2970"/>
    <n v="0"/>
    <n v="210"/>
    <n v="20790"/>
    <n v="0.14285714285714285"/>
    <n v="0"/>
    <n v="30"/>
    <n v="0"/>
    <n v="2970"/>
    <s v="-"/>
    <n v="45"/>
    <n v="0"/>
    <n v="0"/>
    <n v="3"/>
    <n v="297"/>
    <n v="4455"/>
    <n v="0"/>
  </r>
  <r>
    <x v="14"/>
    <x v="14"/>
    <x v="0"/>
    <x v="0"/>
    <x v="0"/>
    <x v="1"/>
    <x v="0"/>
    <x v="19"/>
    <n v="105"/>
    <n v="0"/>
    <n v="10"/>
    <n v="0"/>
    <n v="1050"/>
    <n v="0"/>
    <n v="0"/>
    <n v="0"/>
    <n v="0"/>
    <n v="0"/>
    <s v="-"/>
    <n v="0"/>
    <n v="0"/>
    <n v="0"/>
    <n v="0"/>
    <s v="-"/>
    <n v="0"/>
    <n v="0"/>
    <n v="0"/>
    <n v="10"/>
    <n v="1050"/>
    <n v="0"/>
    <n v="0"/>
  </r>
  <r>
    <x v="14"/>
    <x v="14"/>
    <x v="0"/>
    <x v="0"/>
    <x v="0"/>
    <x v="1"/>
    <x v="0"/>
    <x v="20"/>
    <n v="115"/>
    <n v="196"/>
    <n v="194"/>
    <n v="22540"/>
    <n v="22310"/>
    <n v="196"/>
    <n v="22540"/>
    <n v="0"/>
    <n v="72"/>
    <n v="8280"/>
    <n v="2.7222222222222223"/>
    <n v="130"/>
    <n v="66"/>
    <n v="14950"/>
    <n v="7590"/>
    <n v="0.50769230769230766"/>
    <n v="294"/>
    <n v="100"/>
    <n v="11500"/>
    <n v="0"/>
    <n v="0"/>
    <n v="33810"/>
    <n v="0"/>
  </r>
  <r>
    <x v="14"/>
    <x v="14"/>
    <x v="0"/>
    <x v="0"/>
    <x v="0"/>
    <x v="1"/>
    <x v="0"/>
    <x v="21"/>
    <n v="105"/>
    <n v="105"/>
    <n v="104"/>
    <n v="11025"/>
    <n v="10920"/>
    <n v="105"/>
    <n v="11025"/>
    <n v="0"/>
    <n v="171"/>
    <n v="17955"/>
    <n v="0.61403508771929827"/>
    <n v="61"/>
    <n v="44"/>
    <n v="6405"/>
    <n v="4620"/>
    <n v="0.72131147540983598"/>
    <n v="157.5"/>
    <n v="53.5"/>
    <n v="5617.5"/>
    <n v="0"/>
    <n v="0"/>
    <n v="16537.5"/>
    <n v="0"/>
  </r>
  <r>
    <x v="14"/>
    <x v="14"/>
    <x v="0"/>
    <x v="0"/>
    <x v="0"/>
    <x v="0"/>
    <x v="0"/>
    <x v="22"/>
    <n v="299"/>
    <n v="0"/>
    <n v="25"/>
    <n v="0"/>
    <n v="7475"/>
    <n v="0"/>
    <n v="0"/>
    <n v="0"/>
    <n v="40"/>
    <n v="11960"/>
    <n v="0"/>
    <n v="0"/>
    <n v="0"/>
    <n v="0"/>
    <n v="0"/>
    <s v="-"/>
    <n v="0"/>
    <n v="0"/>
    <n v="0"/>
    <n v="25"/>
    <n v="7475"/>
    <n v="0"/>
    <n v="0"/>
  </r>
  <r>
    <x v="14"/>
    <x v="14"/>
    <x v="0"/>
    <x v="0"/>
    <x v="0"/>
    <x v="0"/>
    <x v="0"/>
    <x v="23"/>
    <n v="125"/>
    <n v="0"/>
    <n v="40"/>
    <n v="0"/>
    <n v="5000"/>
    <n v="0"/>
    <n v="0"/>
    <n v="0"/>
    <n v="50"/>
    <n v="6250"/>
    <n v="0"/>
    <n v="0"/>
    <n v="0"/>
    <n v="0"/>
    <n v="0"/>
    <s v="-"/>
    <n v="0"/>
    <n v="0"/>
    <n v="0"/>
    <n v="40"/>
    <n v="5000"/>
    <n v="0"/>
    <n v="0"/>
  </r>
  <r>
    <x v="14"/>
    <x v="14"/>
    <x v="0"/>
    <x v="0"/>
    <x v="0"/>
    <x v="1"/>
    <x v="0"/>
    <x v="24"/>
    <n v="105"/>
    <n v="473"/>
    <n v="37"/>
    <n v="49665"/>
    <n v="3885"/>
    <n v="473"/>
    <n v="49665"/>
    <n v="0"/>
    <n v="1039.395"/>
    <n v="109136.47499999999"/>
    <n v="0.45507242193776193"/>
    <n v="365"/>
    <n v="108"/>
    <n v="38325"/>
    <n v="11340"/>
    <n v="0.295890410958904"/>
    <n v="709.5"/>
    <n v="672.5"/>
    <n v="70612.5"/>
    <n v="0"/>
    <n v="0"/>
    <n v="74497.5"/>
    <n v="0"/>
  </r>
  <r>
    <x v="14"/>
    <x v="14"/>
    <x v="0"/>
    <x v="0"/>
    <x v="0"/>
    <x v="1"/>
    <x v="0"/>
    <x v="25"/>
    <n v="53"/>
    <n v="0"/>
    <n v="0"/>
    <n v="0"/>
    <n v="0"/>
    <n v="0"/>
    <n v="0"/>
    <n v="0"/>
    <n v="0"/>
    <n v="0"/>
    <s v="-"/>
    <n v="0"/>
    <n v="0"/>
    <n v="0"/>
    <n v="0"/>
    <s v="-"/>
    <n v="0"/>
    <n v="0"/>
    <n v="0"/>
    <n v="0"/>
    <n v="0"/>
    <n v="0"/>
    <n v="0"/>
  </r>
  <r>
    <x v="14"/>
    <x v="14"/>
    <x v="0"/>
    <x v="0"/>
    <x v="0"/>
    <x v="1"/>
    <x v="0"/>
    <x v="26"/>
    <n v="69"/>
    <n v="0"/>
    <n v="0"/>
    <n v="0"/>
    <n v="0"/>
    <n v="0"/>
    <n v="0"/>
    <n v="0"/>
    <n v="0"/>
    <n v="0"/>
    <s v="-"/>
    <n v="0"/>
    <n v="0"/>
    <n v="0"/>
    <n v="0"/>
    <s v="-"/>
    <n v="0"/>
    <n v="0"/>
    <n v="0"/>
    <n v="0"/>
    <n v="0"/>
    <n v="0"/>
    <n v="0"/>
  </r>
  <r>
    <x v="14"/>
    <x v="14"/>
    <x v="0"/>
    <x v="0"/>
    <x v="0"/>
    <x v="1"/>
    <x v="0"/>
    <x v="27"/>
    <n v="90"/>
    <n v="0"/>
    <n v="0"/>
    <n v="0"/>
    <n v="0"/>
    <n v="0"/>
    <n v="0"/>
    <n v="0"/>
    <n v="0"/>
    <n v="0"/>
    <s v="-"/>
    <n v="0"/>
    <n v="0"/>
    <n v="0"/>
    <n v="0"/>
    <s v="-"/>
    <n v="0"/>
    <n v="0"/>
    <n v="0"/>
    <n v="0"/>
    <n v="0"/>
    <n v="0"/>
    <n v="0"/>
  </r>
  <r>
    <x v="14"/>
    <x v="14"/>
    <x v="0"/>
    <x v="0"/>
    <x v="0"/>
    <x v="1"/>
    <x v="0"/>
    <x v="28"/>
    <n v="120"/>
    <n v="10"/>
    <n v="150"/>
    <n v="1200"/>
    <n v="18000"/>
    <n v="10"/>
    <n v="1200"/>
    <n v="0"/>
    <n v="48"/>
    <n v="5760"/>
    <n v="0.20833333333333334"/>
    <n v="0"/>
    <n v="10"/>
    <n v="0"/>
    <n v="1200"/>
    <s v="-"/>
    <n v="15"/>
    <n v="0"/>
    <n v="0"/>
    <n v="135"/>
    <n v="16200"/>
    <n v="1800"/>
    <n v="0"/>
  </r>
  <r>
    <x v="14"/>
    <x v="14"/>
    <x v="0"/>
    <x v="0"/>
    <x v="0"/>
    <x v="1"/>
    <x v="0"/>
    <x v="29"/>
    <n v="110"/>
    <n v="1296"/>
    <n v="275"/>
    <n v="142560"/>
    <n v="30250"/>
    <n v="1296"/>
    <n v="142560"/>
    <n v="0"/>
    <n v="540"/>
    <n v="59400"/>
    <n v="2.4"/>
    <n v="610"/>
    <n v="686"/>
    <n v="67100"/>
    <n v="75460"/>
    <n v="1.124590163934426"/>
    <n v="1944"/>
    <n v="1669"/>
    <n v="183590"/>
    <n v="0"/>
    <n v="0"/>
    <n v="213840"/>
    <n v="0"/>
  </r>
  <r>
    <x v="14"/>
    <x v="14"/>
    <x v="0"/>
    <x v="0"/>
    <x v="0"/>
    <x v="1"/>
    <x v="0"/>
    <x v="30"/>
    <n v="130"/>
    <n v="15"/>
    <n v="48"/>
    <n v="1950"/>
    <n v="6240"/>
    <n v="15"/>
    <n v="1950"/>
    <n v="0"/>
    <n v="54"/>
    <n v="7020"/>
    <n v="0.27777777777777779"/>
    <n v="15"/>
    <n v="0"/>
    <n v="1950"/>
    <n v="0"/>
    <n v="0"/>
    <n v="22.5"/>
    <n v="0"/>
    <n v="0"/>
    <n v="25.5"/>
    <n v="3315"/>
    <n v="2925"/>
    <n v="0"/>
  </r>
  <r>
    <x v="14"/>
    <x v="14"/>
    <x v="0"/>
    <x v="0"/>
    <x v="0"/>
    <x v="1"/>
    <x v="0"/>
    <x v="31"/>
    <n v="150"/>
    <n v="8"/>
    <n v="151"/>
    <n v="1200"/>
    <n v="22650"/>
    <n v="8"/>
    <n v="1200"/>
    <n v="0"/>
    <n v="44.82"/>
    <n v="6723"/>
    <n v="0.17849174475680499"/>
    <n v="52"/>
    <n v="-44"/>
    <n v="7800"/>
    <n v="-6600"/>
    <n v="-0.84615384615384615"/>
    <n v="12"/>
    <n v="0"/>
    <n v="0"/>
    <n v="139"/>
    <n v="20850"/>
    <n v="1800"/>
    <n v="0"/>
  </r>
  <r>
    <x v="14"/>
    <x v="14"/>
    <x v="0"/>
    <x v="0"/>
    <x v="0"/>
    <x v="0"/>
    <x v="0"/>
    <x v="32"/>
    <n v="255"/>
    <n v="223"/>
    <n v="153"/>
    <n v="56865"/>
    <n v="39015"/>
    <n v="223"/>
    <n v="56865"/>
    <n v="0"/>
    <n v="200"/>
    <n v="51000"/>
    <n v="1.115"/>
    <n v="220"/>
    <n v="3"/>
    <n v="56100"/>
    <n v="765"/>
    <n v="1.3636363636363669E-2"/>
    <n v="334.5"/>
    <n v="181.5"/>
    <n v="46282.5"/>
    <n v="0"/>
    <n v="0"/>
    <n v="85297.5"/>
    <n v="0"/>
  </r>
  <r>
    <x v="14"/>
    <x v="14"/>
    <x v="0"/>
    <x v="0"/>
    <x v="0"/>
    <x v="1"/>
    <x v="0"/>
    <x v="33"/>
    <n v="180"/>
    <n v="173"/>
    <n v="378"/>
    <n v="31140"/>
    <n v="68040"/>
    <n v="173"/>
    <n v="31140"/>
    <n v="0"/>
    <n v="324"/>
    <n v="58320"/>
    <n v="0.53395061728395066"/>
    <n v="306"/>
    <n v="-133"/>
    <n v="55080"/>
    <n v="-23940"/>
    <n v="-0.434640522875817"/>
    <n v="259.5"/>
    <n v="0"/>
    <n v="0"/>
    <n v="118.5"/>
    <n v="21330"/>
    <n v="46710"/>
    <n v="0"/>
  </r>
  <r>
    <x v="14"/>
    <x v="14"/>
    <x v="0"/>
    <x v="0"/>
    <x v="0"/>
    <x v="0"/>
    <x v="0"/>
    <x v="34"/>
    <n v="680"/>
    <n v="208"/>
    <n v="37"/>
    <n v="141440"/>
    <n v="25160"/>
    <n v="208"/>
    <n v="141440"/>
    <n v="0"/>
    <n v="100"/>
    <n v="68000"/>
    <n v="2.08"/>
    <n v="184"/>
    <n v="24"/>
    <n v="125120"/>
    <n v="16320"/>
    <n v="0.13043478260869557"/>
    <n v="312"/>
    <n v="275"/>
    <n v="187000"/>
    <n v="0"/>
    <n v="0"/>
    <n v="212160"/>
    <n v="0"/>
  </r>
  <r>
    <x v="14"/>
    <x v="14"/>
    <x v="0"/>
    <x v="0"/>
    <x v="0"/>
    <x v="1"/>
    <x v="0"/>
    <x v="35"/>
    <n v="90"/>
    <n v="130"/>
    <n v="4"/>
    <n v="11700"/>
    <n v="360"/>
    <n v="130"/>
    <n v="11700"/>
    <n v="0"/>
    <n v="168"/>
    <n v="15120"/>
    <n v="0.77380952380952384"/>
    <n v="5"/>
    <n v="125"/>
    <n v="450"/>
    <n v="11250"/>
    <n v="25"/>
    <n v="195"/>
    <n v="191"/>
    <n v="17190"/>
    <n v="0"/>
    <n v="0"/>
    <n v="17550"/>
    <n v="0"/>
  </r>
  <r>
    <x v="14"/>
    <x v="14"/>
    <x v="0"/>
    <x v="0"/>
    <x v="0"/>
    <x v="1"/>
    <x v="0"/>
    <x v="36"/>
    <n v="110"/>
    <n v="20"/>
    <n v="64"/>
    <n v="2200"/>
    <n v="7040"/>
    <n v="20"/>
    <n v="2200"/>
    <n v="0"/>
    <n v="144"/>
    <n v="15840"/>
    <n v="0.1388888888888889"/>
    <n v="83"/>
    <n v="-63"/>
    <n v="9130"/>
    <n v="-6930"/>
    <n v="-0.75903614457831325"/>
    <n v="30"/>
    <n v="0"/>
    <n v="0"/>
    <n v="34"/>
    <n v="3740"/>
    <n v="3300"/>
    <n v="0"/>
  </r>
  <r>
    <x v="14"/>
    <x v="14"/>
    <x v="0"/>
    <x v="0"/>
    <x v="0"/>
    <x v="1"/>
    <x v="0"/>
    <x v="37"/>
    <n v="110"/>
    <n v="600"/>
    <n v="25"/>
    <n v="66000"/>
    <n v="2750"/>
    <n v="600"/>
    <n v="66000"/>
    <n v="0"/>
    <n v="144"/>
    <n v="15840"/>
    <n v="4.166666666666667"/>
    <n v="133"/>
    <n v="467"/>
    <n v="14630"/>
    <n v="51370"/>
    <n v="3.511278195488722"/>
    <n v="900"/>
    <n v="875"/>
    <n v="96250"/>
    <n v="0"/>
    <n v="0"/>
    <n v="99000"/>
    <n v="0"/>
  </r>
  <r>
    <x v="14"/>
    <x v="14"/>
    <x v="0"/>
    <x v="0"/>
    <x v="0"/>
    <x v="1"/>
    <x v="0"/>
    <x v="38"/>
    <n v="105"/>
    <n v="96"/>
    <n v="46"/>
    <n v="10080"/>
    <n v="4830"/>
    <n v="96"/>
    <n v="10080"/>
    <n v="0"/>
    <n v="192"/>
    <n v="20160"/>
    <n v="0.5"/>
    <n v="70"/>
    <n v="26"/>
    <n v="7350"/>
    <n v="2730"/>
    <n v="0.37142857142857144"/>
    <n v="144"/>
    <n v="98"/>
    <n v="10290"/>
    <n v="0"/>
    <n v="0"/>
    <n v="15120"/>
    <n v="0"/>
  </r>
  <r>
    <x v="14"/>
    <x v="14"/>
    <x v="0"/>
    <x v="0"/>
    <x v="0"/>
    <x v="1"/>
    <x v="0"/>
    <x v="39"/>
    <n v="90"/>
    <n v="180"/>
    <n v="35"/>
    <n v="16200"/>
    <n v="3150"/>
    <n v="180"/>
    <n v="16200"/>
    <n v="0"/>
    <n v="0"/>
    <n v="0"/>
    <s v="-"/>
    <n v="85"/>
    <n v="0"/>
    <n v="7650"/>
    <n v="8550"/>
    <n v="1.1176470588235294"/>
    <n v="270"/>
    <n v="235"/>
    <n v="21150"/>
    <n v="0"/>
    <n v="0"/>
    <n v="24300"/>
    <n v="0"/>
  </r>
  <r>
    <x v="14"/>
    <x v="14"/>
    <x v="0"/>
    <x v="0"/>
    <x v="0"/>
    <x v="1"/>
    <x v="0"/>
    <x v="40"/>
    <n v="105"/>
    <n v="136"/>
    <n v="14"/>
    <n v="14280"/>
    <n v="1470"/>
    <n v="136"/>
    <n v="14280"/>
    <n v="0"/>
    <n v="0"/>
    <n v="0"/>
    <s v="-"/>
    <n v="75"/>
    <n v="0"/>
    <n v="7875"/>
    <n v="6405"/>
    <n v="0.81333333333333324"/>
    <n v="204"/>
    <n v="190"/>
    <n v="19950"/>
    <n v="0"/>
    <n v="0"/>
    <n v="21420"/>
    <n v="0"/>
  </r>
  <r>
    <x v="14"/>
    <x v="14"/>
    <x v="0"/>
    <x v="0"/>
    <x v="0"/>
    <x v="1"/>
    <x v="0"/>
    <x v="41"/>
    <n v="120"/>
    <n v="91"/>
    <n v="203"/>
    <n v="10920"/>
    <n v="24360"/>
    <n v="91"/>
    <n v="10920"/>
    <n v="0"/>
    <n v="0"/>
    <n v="0"/>
    <s v="-"/>
    <n v="60"/>
    <n v="0"/>
    <n v="7200"/>
    <n v="3720"/>
    <n v="0.51666666666666661"/>
    <n v="136.5"/>
    <n v="0"/>
    <n v="0"/>
    <n v="66.5"/>
    <n v="7980"/>
    <n v="16380"/>
    <n v="0"/>
  </r>
  <r>
    <x v="14"/>
    <x v="14"/>
    <x v="0"/>
    <x v="0"/>
    <x v="0"/>
    <x v="1"/>
    <x v="0"/>
    <x v="42"/>
    <n v="105"/>
    <n v="0"/>
    <n v="163"/>
    <n v="0"/>
    <n v="17115"/>
    <n v="0"/>
    <n v="0"/>
    <n v="0"/>
    <n v="75"/>
    <n v="7875"/>
    <n v="0"/>
    <n v="25"/>
    <n v="-25"/>
    <n v="2625"/>
    <n v="-2625"/>
    <n v="-1"/>
    <n v="0"/>
    <n v="0"/>
    <n v="0"/>
    <n v="163"/>
    <n v="17115"/>
    <n v="0"/>
    <n v="0"/>
  </r>
  <r>
    <x v="14"/>
    <x v="14"/>
    <x v="0"/>
    <x v="0"/>
    <x v="0"/>
    <x v="1"/>
    <x v="0"/>
    <x v="43"/>
    <n v="170"/>
    <n v="50"/>
    <n v="18"/>
    <n v="8500"/>
    <n v="3060"/>
    <n v="50"/>
    <n v="8500"/>
    <n v="0"/>
    <n v="75"/>
    <n v="12750"/>
    <n v="0.66666666666666663"/>
    <n v="45"/>
    <n v="5"/>
    <n v="7650"/>
    <n v="850"/>
    <n v="0.11111111111111116"/>
    <n v="75"/>
    <n v="57"/>
    <n v="9690"/>
    <n v="0"/>
    <n v="0"/>
    <n v="12750"/>
    <n v="0"/>
  </r>
  <r>
    <x v="14"/>
    <x v="14"/>
    <x v="0"/>
    <x v="0"/>
    <x v="0"/>
    <x v="1"/>
    <x v="0"/>
    <x v="44"/>
    <n v="120"/>
    <n v="105"/>
    <n v="32"/>
    <n v="12600"/>
    <n v="3840"/>
    <n v="105"/>
    <n v="12600"/>
    <n v="0"/>
    <n v="81"/>
    <n v="9720"/>
    <n v="1.2962962962962963"/>
    <n v="15"/>
    <n v="90"/>
    <n v="1800"/>
    <n v="10800"/>
    <n v="6"/>
    <n v="157.5"/>
    <n v="125.5"/>
    <n v="15060"/>
    <n v="0"/>
    <n v="0"/>
    <n v="18900"/>
    <n v="0"/>
  </r>
  <r>
    <x v="15"/>
    <x v="15"/>
    <x v="0"/>
    <x v="0"/>
    <x v="0"/>
    <x v="0"/>
    <x v="0"/>
    <x v="0"/>
    <n v="161.5"/>
    <n v="-10"/>
    <n v="118"/>
    <n v="-1615"/>
    <n v="19057"/>
    <n v="-10"/>
    <n v="-1615"/>
    <n v="0"/>
    <n v="182.25"/>
    <n v="29433.375"/>
    <n v="-5.4869684499314127E-2"/>
    <n v="10"/>
    <n v="-20"/>
    <n v="1615"/>
    <n v="-3230"/>
    <n v="-2"/>
    <n v="-15"/>
    <n v="0"/>
    <n v="0"/>
    <n v="133"/>
    <n v="21479.5"/>
    <n v="-2422.5"/>
    <n v="0"/>
  </r>
  <r>
    <x v="15"/>
    <x v="15"/>
    <x v="0"/>
    <x v="0"/>
    <x v="0"/>
    <x v="0"/>
    <x v="0"/>
    <x v="1"/>
    <n v="242.25"/>
    <n v="40"/>
    <n v="366"/>
    <n v="9690"/>
    <n v="88663.5"/>
    <n v="-10"/>
    <n v="-2422.5"/>
    <n v="12112.5"/>
    <n v="410.4"/>
    <n v="99419.4"/>
    <n v="9.7465886939571159E-2"/>
    <n v="234"/>
    <n v="-194"/>
    <n v="56686.5"/>
    <n v="-46996.5"/>
    <n v="-0.829059829059829"/>
    <n v="60"/>
    <n v="0"/>
    <n v="0"/>
    <n v="306"/>
    <n v="74128.5"/>
    <n v="14535"/>
    <n v="0"/>
  </r>
  <r>
    <x v="15"/>
    <x v="15"/>
    <x v="0"/>
    <x v="0"/>
    <x v="0"/>
    <x v="0"/>
    <x v="0"/>
    <x v="2"/>
    <n v="446.25"/>
    <n v="-17"/>
    <n v="218"/>
    <n v="-7586.25"/>
    <n v="97282.5"/>
    <n v="-17"/>
    <n v="-7586.25"/>
    <n v="0"/>
    <n v="709.02"/>
    <n v="316400.17499999999"/>
    <n v="-2.3976756650023977E-2"/>
    <n v="76"/>
    <n v="-93"/>
    <n v="33915"/>
    <n v="-41501.25"/>
    <n v="-1.2236842105263157"/>
    <n v="-25.5"/>
    <n v="0"/>
    <n v="0"/>
    <n v="243.5"/>
    <n v="108661.875"/>
    <n v="-11379.375"/>
    <n v="0"/>
  </r>
  <r>
    <x v="15"/>
    <x v="15"/>
    <x v="0"/>
    <x v="0"/>
    <x v="0"/>
    <x v="0"/>
    <x v="0"/>
    <x v="3"/>
    <n v="391"/>
    <n v="0"/>
    <n v="88"/>
    <n v="0"/>
    <n v="34408"/>
    <n v="0"/>
    <n v="0"/>
    <n v="0"/>
    <n v="100"/>
    <n v="39100"/>
    <n v="0"/>
    <n v="10"/>
    <n v="-10"/>
    <n v="3910"/>
    <n v="-3910"/>
    <n v="-1"/>
    <n v="0"/>
    <n v="0"/>
    <n v="0"/>
    <n v="88"/>
    <n v="34408"/>
    <n v="0"/>
    <n v="0"/>
  </r>
  <r>
    <x v="15"/>
    <x v="15"/>
    <x v="0"/>
    <x v="0"/>
    <x v="0"/>
    <x v="0"/>
    <x v="0"/>
    <x v="4"/>
    <n v="616"/>
    <n v="0"/>
    <n v="150"/>
    <n v="0"/>
    <n v="92400"/>
    <n v="0"/>
    <n v="0"/>
    <n v="0"/>
    <n v="150"/>
    <n v="92400"/>
    <n v="0"/>
    <n v="10"/>
    <n v="-10"/>
    <n v="6160"/>
    <n v="-6160"/>
    <n v="-1"/>
    <n v="0"/>
    <n v="0"/>
    <n v="0"/>
    <n v="150"/>
    <n v="92400"/>
    <n v="0"/>
    <n v="0"/>
  </r>
  <r>
    <x v="15"/>
    <x v="15"/>
    <x v="0"/>
    <x v="0"/>
    <x v="0"/>
    <x v="1"/>
    <x v="0"/>
    <x v="5"/>
    <n v="270"/>
    <n v="40"/>
    <n v="8"/>
    <n v="10800"/>
    <n v="2160"/>
    <n v="40"/>
    <n v="10800"/>
    <n v="0"/>
    <n v="74.137"/>
    <n v="20016.990000000002"/>
    <n v="0.53954165936037335"/>
    <n v="4"/>
    <n v="36"/>
    <n v="1080"/>
    <n v="9720"/>
    <n v="9"/>
    <n v="60"/>
    <n v="52"/>
    <n v="14040"/>
    <n v="0"/>
    <n v="0"/>
    <n v="16200"/>
    <n v="0"/>
  </r>
  <r>
    <x v="15"/>
    <x v="15"/>
    <x v="0"/>
    <x v="0"/>
    <x v="0"/>
    <x v="1"/>
    <x v="0"/>
    <x v="6"/>
    <n v="670"/>
    <n v="10"/>
    <n v="46"/>
    <n v="6700"/>
    <n v="30820"/>
    <n v="10"/>
    <n v="6700"/>
    <n v="0"/>
    <n v="33.704999999999998"/>
    <n v="22582.35"/>
    <n v="0.2966918854769322"/>
    <n v="44"/>
    <n v="-34"/>
    <n v="29480"/>
    <n v="-22780"/>
    <n v="-0.77272727272727271"/>
    <n v="15"/>
    <n v="0"/>
    <n v="0"/>
    <n v="31"/>
    <n v="20770"/>
    <n v="10050"/>
    <n v="0"/>
  </r>
  <r>
    <x v="15"/>
    <x v="15"/>
    <x v="0"/>
    <x v="0"/>
    <x v="0"/>
    <x v="1"/>
    <x v="0"/>
    <x v="7"/>
    <n v="56"/>
    <n v="0"/>
    <n v="55"/>
    <n v="0"/>
    <n v="3080"/>
    <n v="0"/>
    <n v="0"/>
    <n v="0"/>
    <n v="54"/>
    <n v="3024"/>
    <n v="0"/>
    <n v="0"/>
    <n v="0"/>
    <n v="0"/>
    <n v="0"/>
    <s v="-"/>
    <n v="0"/>
    <n v="0"/>
    <n v="0"/>
    <n v="55"/>
    <n v="3080"/>
    <n v="0"/>
    <n v="0"/>
  </r>
  <r>
    <x v="15"/>
    <x v="15"/>
    <x v="0"/>
    <x v="0"/>
    <x v="0"/>
    <x v="1"/>
    <x v="0"/>
    <x v="8"/>
    <n v="72"/>
    <n v="0"/>
    <n v="49"/>
    <n v="0"/>
    <n v="3528"/>
    <n v="0"/>
    <n v="0"/>
    <n v="0"/>
    <n v="54"/>
    <n v="3888"/>
    <n v="0"/>
    <n v="0"/>
    <n v="0"/>
    <n v="0"/>
    <n v="0"/>
    <s v="-"/>
    <n v="0"/>
    <n v="0"/>
    <n v="0"/>
    <n v="49"/>
    <n v="3528"/>
    <n v="0"/>
    <n v="0"/>
  </r>
  <r>
    <x v="15"/>
    <x v="15"/>
    <x v="0"/>
    <x v="0"/>
    <x v="0"/>
    <x v="1"/>
    <x v="0"/>
    <x v="9"/>
    <n v="105"/>
    <n v="0"/>
    <n v="57"/>
    <n v="0"/>
    <n v="5985"/>
    <n v="0"/>
    <n v="0"/>
    <n v="0"/>
    <n v="54"/>
    <n v="5670"/>
    <n v="0"/>
    <n v="0"/>
    <n v="0"/>
    <n v="0"/>
    <n v="0"/>
    <s v="-"/>
    <n v="0"/>
    <n v="0"/>
    <n v="0"/>
    <n v="57"/>
    <n v="5985"/>
    <n v="0"/>
    <n v="0"/>
  </r>
  <r>
    <x v="15"/>
    <x v="15"/>
    <x v="0"/>
    <x v="0"/>
    <x v="0"/>
    <x v="1"/>
    <x v="0"/>
    <x v="10"/>
    <n v="140"/>
    <n v="0"/>
    <n v="0"/>
    <n v="0"/>
    <n v="0"/>
    <n v="0"/>
    <n v="0"/>
    <n v="0"/>
    <n v="96"/>
    <n v="13440"/>
    <n v="0"/>
    <n v="0"/>
    <n v="0"/>
    <n v="0"/>
    <n v="0"/>
    <s v="-"/>
    <n v="0"/>
    <n v="0"/>
    <n v="0"/>
    <n v="0"/>
    <n v="0"/>
    <n v="0"/>
    <n v="0"/>
  </r>
  <r>
    <x v="15"/>
    <x v="15"/>
    <x v="0"/>
    <x v="0"/>
    <x v="0"/>
    <x v="1"/>
    <x v="0"/>
    <x v="11"/>
    <n v="199"/>
    <n v="0"/>
    <n v="0"/>
    <n v="0"/>
    <n v="0"/>
    <n v="0"/>
    <n v="0"/>
    <n v="0"/>
    <n v="67.2"/>
    <n v="13372.800000000001"/>
    <n v="0"/>
    <n v="0"/>
    <n v="0"/>
    <n v="0"/>
    <n v="0"/>
    <s v="-"/>
    <n v="0"/>
    <n v="0"/>
    <n v="0"/>
    <n v="0"/>
    <n v="0"/>
    <n v="0"/>
    <n v="0"/>
  </r>
  <r>
    <x v="15"/>
    <x v="15"/>
    <x v="0"/>
    <x v="0"/>
    <x v="0"/>
    <x v="0"/>
    <x v="0"/>
    <x v="12"/>
    <n v="187"/>
    <n v="12"/>
    <n v="109"/>
    <n v="2244"/>
    <n v="20383"/>
    <n v="12"/>
    <n v="2244"/>
    <n v="0"/>
    <n v="80"/>
    <n v="14960"/>
    <n v="0.15"/>
    <n v="50"/>
    <n v="-38"/>
    <n v="9350"/>
    <n v="-7106"/>
    <n v="-0.76"/>
    <n v="18"/>
    <n v="0"/>
    <n v="0"/>
    <n v="91"/>
    <n v="17017"/>
    <n v="3366"/>
    <n v="0"/>
  </r>
  <r>
    <x v="15"/>
    <x v="15"/>
    <x v="0"/>
    <x v="0"/>
    <x v="0"/>
    <x v="1"/>
    <x v="0"/>
    <x v="13"/>
    <n v="110"/>
    <n v="5"/>
    <n v="32"/>
    <n v="550"/>
    <n v="3520"/>
    <n v="5"/>
    <n v="550"/>
    <n v="0"/>
    <n v="63"/>
    <n v="6930"/>
    <n v="7.9365079365079361E-2"/>
    <n v="8"/>
    <n v="-3"/>
    <n v="880"/>
    <n v="-330"/>
    <n v="-0.375"/>
    <n v="7.5"/>
    <n v="0"/>
    <n v="0"/>
    <n v="24.5"/>
    <n v="2695"/>
    <n v="825"/>
    <n v="0"/>
  </r>
  <r>
    <x v="15"/>
    <x v="15"/>
    <x v="0"/>
    <x v="0"/>
    <x v="0"/>
    <x v="1"/>
    <x v="0"/>
    <x v="14"/>
    <n v="99"/>
    <n v="10"/>
    <n v="22"/>
    <n v="990"/>
    <n v="2178"/>
    <n v="10"/>
    <n v="990"/>
    <n v="0"/>
    <n v="84"/>
    <n v="8316"/>
    <n v="0.11904761904761904"/>
    <n v="12"/>
    <n v="-2"/>
    <n v="1188"/>
    <n v="-198"/>
    <n v="-0.16666666666666663"/>
    <n v="15"/>
    <n v="0"/>
    <n v="0"/>
    <n v="7"/>
    <n v="693"/>
    <n v="1485"/>
    <n v="0"/>
  </r>
  <r>
    <x v="15"/>
    <x v="15"/>
    <x v="0"/>
    <x v="0"/>
    <x v="0"/>
    <x v="1"/>
    <x v="0"/>
    <x v="15"/>
    <n v="80"/>
    <n v="0"/>
    <n v="0"/>
    <n v="0"/>
    <n v="0"/>
    <n v="0"/>
    <n v="0"/>
    <n v="0"/>
    <n v="0"/>
    <n v="0"/>
    <s v="-"/>
    <n v="0"/>
    <n v="0"/>
    <n v="0"/>
    <n v="0"/>
    <s v="-"/>
    <n v="0"/>
    <n v="0"/>
    <n v="0"/>
    <n v="0"/>
    <n v="0"/>
    <n v="0"/>
    <n v="0"/>
  </r>
  <r>
    <x v="15"/>
    <x v="15"/>
    <x v="0"/>
    <x v="0"/>
    <x v="0"/>
    <x v="1"/>
    <x v="0"/>
    <x v="16"/>
    <n v="95"/>
    <n v="40"/>
    <n v="101"/>
    <n v="3800"/>
    <n v="9595"/>
    <n v="10"/>
    <n v="950"/>
    <n v="2850"/>
    <n v="101.86"/>
    <n v="9676.7000000000007"/>
    <n v="0.39269585705870802"/>
    <n v="10"/>
    <n v="30"/>
    <n v="950"/>
    <n v="2850"/>
    <n v="3"/>
    <n v="60"/>
    <n v="0"/>
    <n v="0"/>
    <n v="41"/>
    <n v="3895"/>
    <n v="5700"/>
    <n v="0"/>
  </r>
  <r>
    <x v="15"/>
    <x v="15"/>
    <x v="0"/>
    <x v="0"/>
    <x v="0"/>
    <x v="1"/>
    <x v="0"/>
    <x v="17"/>
    <n v="90"/>
    <n v="0"/>
    <n v="0"/>
    <n v="0"/>
    <n v="0"/>
    <n v="0"/>
    <n v="0"/>
    <n v="0"/>
    <n v="0"/>
    <n v="0"/>
    <s v="-"/>
    <n v="0"/>
    <n v="0"/>
    <n v="0"/>
    <n v="0"/>
    <s v="-"/>
    <n v="0"/>
    <n v="0"/>
    <n v="0"/>
    <n v="0"/>
    <n v="0"/>
    <n v="0"/>
    <n v="0"/>
  </r>
  <r>
    <x v="15"/>
    <x v="15"/>
    <x v="0"/>
    <x v="0"/>
    <x v="0"/>
    <x v="1"/>
    <x v="0"/>
    <x v="18"/>
    <n v="99"/>
    <n v="-10"/>
    <n v="63"/>
    <n v="-990"/>
    <n v="6237"/>
    <n v="-10"/>
    <n v="-990"/>
    <n v="0"/>
    <n v="126"/>
    <n v="12474"/>
    <n v="-7.9365079365079361E-2"/>
    <n v="20"/>
    <n v="-30"/>
    <n v="1980"/>
    <n v="-2970"/>
    <n v="-1.5"/>
    <n v="-15"/>
    <n v="0"/>
    <n v="0"/>
    <n v="78"/>
    <n v="7722"/>
    <n v="-1485"/>
    <m/>
  </r>
  <r>
    <x v="15"/>
    <x v="15"/>
    <x v="0"/>
    <x v="0"/>
    <x v="0"/>
    <x v="1"/>
    <x v="0"/>
    <x v="19"/>
    <n v="105"/>
    <n v="0"/>
    <n v="0"/>
    <n v="0"/>
    <n v="0"/>
    <n v="0"/>
    <n v="0"/>
    <n v="0"/>
    <n v="0"/>
    <n v="0"/>
    <s v="-"/>
    <n v="0"/>
    <n v="0"/>
    <n v="0"/>
    <n v="0"/>
    <s v="-"/>
    <n v="0"/>
    <n v="0"/>
    <n v="0"/>
    <n v="0"/>
    <n v="0"/>
    <n v="0"/>
    <n v="0"/>
  </r>
  <r>
    <x v="15"/>
    <x v="15"/>
    <x v="0"/>
    <x v="0"/>
    <x v="0"/>
    <x v="1"/>
    <x v="0"/>
    <x v="20"/>
    <n v="115"/>
    <n v="50"/>
    <n v="75"/>
    <n v="5750"/>
    <n v="8625"/>
    <n v="40"/>
    <n v="4600"/>
    <n v="1150"/>
    <n v="87.9"/>
    <n v="10108.5"/>
    <n v="0.56882821387940841"/>
    <n v="104"/>
    <n v="-54"/>
    <n v="11960"/>
    <n v="-6210"/>
    <n v="-0.51923076923076916"/>
    <n v="75"/>
    <n v="0"/>
    <n v="0"/>
    <n v="0"/>
    <n v="0"/>
    <n v="8625"/>
    <n v="0"/>
  </r>
  <r>
    <x v="15"/>
    <x v="15"/>
    <x v="0"/>
    <x v="0"/>
    <x v="0"/>
    <x v="1"/>
    <x v="0"/>
    <x v="21"/>
    <n v="120"/>
    <n v="10"/>
    <n v="144"/>
    <n v="1200"/>
    <n v="17280"/>
    <n v="10"/>
    <n v="1200"/>
    <n v="0"/>
    <n v="171"/>
    <n v="20520"/>
    <n v="5.8479532163742687E-2"/>
    <n v="16"/>
    <n v="-6"/>
    <n v="1920"/>
    <n v="-720"/>
    <n v="-0.375"/>
    <n v="15"/>
    <n v="0"/>
    <n v="0"/>
    <n v="129"/>
    <n v="15480"/>
    <n v="1800"/>
    <n v="0"/>
  </r>
  <r>
    <x v="15"/>
    <x v="15"/>
    <x v="0"/>
    <x v="0"/>
    <x v="0"/>
    <x v="0"/>
    <x v="0"/>
    <x v="22"/>
    <n v="552.5"/>
    <n v="0"/>
    <n v="35"/>
    <n v="0"/>
    <n v="19337.5"/>
    <n v="0"/>
    <n v="0"/>
    <n v="0"/>
    <n v="40"/>
    <n v="22100"/>
    <n v="0"/>
    <n v="40"/>
    <n v="-40"/>
    <n v="22100"/>
    <n v="-22100"/>
    <n v="-1"/>
    <n v="0"/>
    <n v="0"/>
    <n v="0"/>
    <n v="35"/>
    <n v="19337.5"/>
    <n v="0"/>
    <n v="0"/>
  </r>
  <r>
    <x v="15"/>
    <x v="15"/>
    <x v="0"/>
    <x v="0"/>
    <x v="0"/>
    <x v="0"/>
    <x v="0"/>
    <x v="23"/>
    <n v="403.75"/>
    <n v="0"/>
    <n v="20"/>
    <n v="0"/>
    <n v="8075"/>
    <n v="0"/>
    <n v="0"/>
    <n v="0"/>
    <n v="50"/>
    <n v="20187.5"/>
    <n v="0"/>
    <n v="0"/>
    <n v="0"/>
    <n v="0"/>
    <n v="0"/>
    <s v="-"/>
    <n v="0"/>
    <n v="0"/>
    <n v="0"/>
    <n v="20"/>
    <n v="8075"/>
    <n v="0"/>
    <n v="0"/>
  </r>
  <r>
    <x v="15"/>
    <x v="15"/>
    <x v="0"/>
    <x v="0"/>
    <x v="0"/>
    <x v="1"/>
    <x v="0"/>
    <x v="24"/>
    <n v="105"/>
    <n v="409"/>
    <n v="617"/>
    <n v="42945"/>
    <n v="64785"/>
    <n v="329"/>
    <n v="34545"/>
    <n v="8400"/>
    <n v="769.5"/>
    <n v="80797.5"/>
    <n v="0.53151397011046131"/>
    <n v="560"/>
    <n v="-151"/>
    <n v="58800"/>
    <n v="-15855"/>
    <n v="-0.26964285714285718"/>
    <n v="613.5"/>
    <n v="0"/>
    <n v="0"/>
    <n v="3.5"/>
    <n v="367.5"/>
    <n v="64417.5"/>
    <n v="0"/>
  </r>
  <r>
    <x v="15"/>
    <x v="15"/>
    <x v="0"/>
    <x v="0"/>
    <x v="0"/>
    <x v="1"/>
    <x v="0"/>
    <x v="25"/>
    <n v="53"/>
    <n v="10"/>
    <n v="0"/>
    <n v="530"/>
    <n v="0"/>
    <n v="0"/>
    <n v="0"/>
    <n v="530"/>
    <n v="0"/>
    <n v="0"/>
    <s v="-"/>
    <n v="0"/>
    <n v="10"/>
    <n v="0"/>
    <n v="530"/>
    <s v="-"/>
    <n v="15"/>
    <n v="15"/>
    <n v="795"/>
    <n v="0"/>
    <n v="0"/>
    <n v="795"/>
    <n v="0"/>
  </r>
  <r>
    <x v="15"/>
    <x v="15"/>
    <x v="0"/>
    <x v="0"/>
    <x v="0"/>
    <x v="1"/>
    <x v="0"/>
    <x v="26"/>
    <n v="69"/>
    <n v="0"/>
    <n v="0"/>
    <n v="0"/>
    <n v="0"/>
    <n v="0"/>
    <n v="0"/>
    <n v="0"/>
    <n v="0"/>
    <n v="0"/>
    <s v="-"/>
    <n v="0"/>
    <n v="0"/>
    <n v="0"/>
    <n v="0"/>
    <s v="-"/>
    <n v="0"/>
    <n v="0"/>
    <n v="0"/>
    <n v="0"/>
    <n v="0"/>
    <n v="0"/>
    <n v="0"/>
  </r>
  <r>
    <x v="15"/>
    <x v="15"/>
    <x v="0"/>
    <x v="0"/>
    <x v="0"/>
    <x v="1"/>
    <x v="0"/>
    <x v="27"/>
    <n v="90"/>
    <n v="0"/>
    <n v="0"/>
    <n v="0"/>
    <n v="0"/>
    <n v="0"/>
    <n v="0"/>
    <n v="0"/>
    <n v="0"/>
    <n v="0"/>
    <s v="-"/>
    <n v="0"/>
    <n v="0"/>
    <n v="0"/>
    <n v="0"/>
    <s v="-"/>
    <n v="0"/>
    <n v="0"/>
    <n v="0"/>
    <n v="0"/>
    <n v="0"/>
    <n v="0"/>
    <n v="0"/>
  </r>
  <r>
    <x v="15"/>
    <x v="15"/>
    <x v="0"/>
    <x v="0"/>
    <x v="0"/>
    <x v="1"/>
    <x v="0"/>
    <x v="28"/>
    <n v="120"/>
    <n v="11"/>
    <n v="104"/>
    <n v="1320"/>
    <n v="12480"/>
    <n v="11"/>
    <n v="1320"/>
    <n v="0"/>
    <n v="48"/>
    <n v="5760"/>
    <n v="0.22916666666666666"/>
    <n v="28"/>
    <n v="-17"/>
    <n v="3360"/>
    <n v="-2040"/>
    <n v="-0.60714285714285721"/>
    <n v="16.5"/>
    <n v="0"/>
    <n v="0"/>
    <n v="87.5"/>
    <n v="10500"/>
    <n v="1980"/>
    <n v="0"/>
  </r>
  <r>
    <x v="15"/>
    <x v="15"/>
    <x v="0"/>
    <x v="0"/>
    <x v="0"/>
    <x v="1"/>
    <x v="0"/>
    <x v="29"/>
    <n v="105"/>
    <n v="470"/>
    <n v="302"/>
    <n v="49350"/>
    <n v="31710"/>
    <n v="360"/>
    <n v="37800"/>
    <n v="11550"/>
    <n v="378"/>
    <n v="39690"/>
    <n v="1.2433862433862435"/>
    <n v="721"/>
    <n v="-251"/>
    <n v="75705"/>
    <n v="-26355"/>
    <n v="-0.34812760055478498"/>
    <n v="705"/>
    <n v="403"/>
    <n v="42315"/>
    <n v="0"/>
    <n v="0"/>
    <n v="74025"/>
    <n v="0"/>
  </r>
  <r>
    <x v="15"/>
    <x v="15"/>
    <x v="0"/>
    <x v="0"/>
    <x v="0"/>
    <x v="1"/>
    <x v="0"/>
    <x v="30"/>
    <n v="130"/>
    <n v="-4"/>
    <n v="66"/>
    <n v="-520"/>
    <n v="8580"/>
    <n v="-4"/>
    <n v="-520"/>
    <n v="0"/>
    <n v="54"/>
    <n v="7020"/>
    <n v="-7.407407407407407E-2"/>
    <n v="15"/>
    <n v="-19"/>
    <n v="1950"/>
    <n v="-2470"/>
    <n v="-1.2666666666666666"/>
    <n v="-6"/>
    <n v="0"/>
    <n v="0"/>
    <n v="72"/>
    <n v="9360"/>
    <n v="-780"/>
    <n v="0"/>
  </r>
  <r>
    <x v="15"/>
    <x v="15"/>
    <x v="0"/>
    <x v="0"/>
    <x v="0"/>
    <x v="1"/>
    <x v="0"/>
    <x v="31"/>
    <n v="150"/>
    <n v="4"/>
    <n v="56"/>
    <n v="600"/>
    <n v="8400"/>
    <n v="0"/>
    <n v="0"/>
    <n v="600"/>
    <n v="75.599999999999994"/>
    <n v="11340"/>
    <n v="5.2910052910052907E-2"/>
    <n v="7"/>
    <n v="-3"/>
    <n v="1050"/>
    <n v="-450"/>
    <n v="-0.4285714285714286"/>
    <n v="6"/>
    <n v="0"/>
    <n v="0"/>
    <n v="50"/>
    <n v="7500"/>
    <n v="900"/>
    <n v="0"/>
  </r>
  <r>
    <x v="15"/>
    <x v="15"/>
    <x v="0"/>
    <x v="0"/>
    <x v="0"/>
    <x v="0"/>
    <x v="0"/>
    <x v="32"/>
    <n v="255"/>
    <n v="260"/>
    <n v="34"/>
    <n v="66300"/>
    <n v="8670"/>
    <n v="150"/>
    <n v="38250"/>
    <n v="28050"/>
    <n v="200"/>
    <n v="51000"/>
    <n v="1.3"/>
    <n v="160"/>
    <n v="100"/>
    <n v="40800"/>
    <n v="25500"/>
    <n v="0.625"/>
    <n v="390"/>
    <n v="356"/>
    <n v="90780"/>
    <n v="0"/>
    <n v="0"/>
    <n v="99450"/>
    <n v="0"/>
  </r>
  <r>
    <x v="15"/>
    <x v="15"/>
    <x v="0"/>
    <x v="0"/>
    <x v="0"/>
    <x v="1"/>
    <x v="0"/>
    <x v="33"/>
    <n v="180"/>
    <n v="630"/>
    <n v="360"/>
    <n v="113400"/>
    <n v="64800"/>
    <n v="430"/>
    <n v="77400"/>
    <n v="36000"/>
    <n v="270"/>
    <n v="48600"/>
    <n v="2.3333333333333335"/>
    <n v="345"/>
    <n v="285"/>
    <n v="62100"/>
    <n v="51300"/>
    <n v="0.82608695652173902"/>
    <n v="945"/>
    <n v="585"/>
    <n v="105300"/>
    <n v="0"/>
    <n v="0"/>
    <n v="170100"/>
    <n v="0"/>
  </r>
  <r>
    <x v="15"/>
    <x v="15"/>
    <x v="0"/>
    <x v="0"/>
    <x v="0"/>
    <x v="0"/>
    <x v="0"/>
    <x v="34"/>
    <n v="680"/>
    <n v="178"/>
    <n v="76"/>
    <n v="121040"/>
    <n v="51680"/>
    <n v="83"/>
    <n v="56440"/>
    <n v="64600"/>
    <n v="100"/>
    <n v="68000"/>
    <n v="1.78"/>
    <n v="192"/>
    <n v="-14"/>
    <n v="130560"/>
    <n v="-9520"/>
    <n v="-7.291666666666663E-2"/>
    <n v="267"/>
    <n v="191"/>
    <n v="129880"/>
    <n v="0"/>
    <n v="0"/>
    <n v="181560"/>
    <n v="0"/>
  </r>
  <r>
    <x v="15"/>
    <x v="15"/>
    <x v="0"/>
    <x v="0"/>
    <x v="0"/>
    <x v="1"/>
    <x v="0"/>
    <x v="35"/>
    <n v="90"/>
    <n v="10"/>
    <n v="67"/>
    <n v="900"/>
    <n v="6030"/>
    <n v="10"/>
    <n v="900"/>
    <n v="0"/>
    <n v="126"/>
    <n v="11340"/>
    <n v="7.9365079365079361E-2"/>
    <n v="10"/>
    <n v="0"/>
    <n v="900"/>
    <n v="0"/>
    <n v="0"/>
    <n v="15"/>
    <n v="0"/>
    <n v="0"/>
    <n v="52"/>
    <n v="4680"/>
    <n v="1350"/>
    <n v="0"/>
  </r>
  <r>
    <x v="15"/>
    <x v="15"/>
    <x v="0"/>
    <x v="0"/>
    <x v="0"/>
    <x v="1"/>
    <x v="0"/>
    <x v="36"/>
    <n v="110"/>
    <n v="20"/>
    <n v="55"/>
    <n v="2200"/>
    <n v="6050"/>
    <n v="20"/>
    <n v="2200"/>
    <n v="0"/>
    <n v="96"/>
    <n v="10560"/>
    <n v="0.20833333333333334"/>
    <n v="40"/>
    <n v="-20"/>
    <n v="4400"/>
    <n v="-2200"/>
    <n v="-0.5"/>
    <n v="30"/>
    <n v="0"/>
    <n v="0"/>
    <n v="25"/>
    <n v="2750"/>
    <n v="3300"/>
    <n v="0"/>
  </r>
  <r>
    <x v="15"/>
    <x v="15"/>
    <x v="0"/>
    <x v="0"/>
    <x v="0"/>
    <x v="1"/>
    <x v="0"/>
    <x v="37"/>
    <n v="110"/>
    <n v="10"/>
    <n v="63"/>
    <n v="1100"/>
    <n v="6930"/>
    <n v="10"/>
    <n v="1100"/>
    <n v="0"/>
    <n v="96"/>
    <n v="10560"/>
    <n v="0.10416666666666667"/>
    <n v="40"/>
    <n v="-30"/>
    <n v="4400"/>
    <n v="-3300"/>
    <n v="-0.75"/>
    <n v="15"/>
    <n v="0"/>
    <n v="0"/>
    <n v="48"/>
    <n v="5280"/>
    <n v="1650"/>
    <n v="0"/>
  </r>
  <r>
    <x v="15"/>
    <x v="15"/>
    <x v="0"/>
    <x v="0"/>
    <x v="0"/>
    <x v="1"/>
    <x v="0"/>
    <x v="38"/>
    <n v="105"/>
    <n v="31"/>
    <n v="319"/>
    <n v="3255"/>
    <n v="33495"/>
    <n v="31"/>
    <n v="3255"/>
    <n v="0"/>
    <n v="144"/>
    <n v="15120"/>
    <n v="0.21527777777777779"/>
    <n v="60"/>
    <n v="-29"/>
    <n v="6300"/>
    <n v="-3045"/>
    <n v="-0.48333333333333328"/>
    <n v="46.5"/>
    <n v="0"/>
    <n v="0"/>
    <n v="272.5"/>
    <n v="28612.5"/>
    <n v="4882.5"/>
    <n v="0"/>
  </r>
  <r>
    <x v="15"/>
    <x v="15"/>
    <x v="0"/>
    <x v="0"/>
    <x v="0"/>
    <x v="1"/>
    <x v="0"/>
    <x v="39"/>
    <n v="90"/>
    <n v="80"/>
    <n v="0"/>
    <n v="7200"/>
    <n v="0"/>
    <n v="80"/>
    <n v="7200"/>
    <n v="0"/>
    <n v="0"/>
    <n v="0"/>
    <s v="-"/>
    <n v="220"/>
    <n v="0"/>
    <n v="19800"/>
    <n v="-12600"/>
    <n v="-0.63636363636363635"/>
    <n v="120"/>
    <n v="120"/>
    <n v="10800"/>
    <n v="0"/>
    <n v="0"/>
    <n v="10800"/>
    <n v="0"/>
  </r>
  <r>
    <x v="15"/>
    <x v="15"/>
    <x v="0"/>
    <x v="0"/>
    <x v="0"/>
    <x v="1"/>
    <x v="0"/>
    <x v="40"/>
    <n v="105"/>
    <n v="0"/>
    <n v="0"/>
    <n v="0"/>
    <n v="0"/>
    <n v="0"/>
    <n v="0"/>
    <n v="0"/>
    <n v="0"/>
    <n v="0"/>
    <s v="-"/>
    <n v="200"/>
    <n v="0"/>
    <n v="21000"/>
    <n v="-21000"/>
    <n v="-1"/>
    <n v="0"/>
    <n v="0"/>
    <n v="0"/>
    <n v="0"/>
    <n v="0"/>
    <n v="0"/>
    <n v="0"/>
  </r>
  <r>
    <x v="15"/>
    <x v="15"/>
    <x v="0"/>
    <x v="0"/>
    <x v="0"/>
    <x v="1"/>
    <x v="0"/>
    <x v="41"/>
    <n v="120"/>
    <n v="159"/>
    <n v="0"/>
    <n v="19080"/>
    <n v="0"/>
    <n v="159"/>
    <n v="19080"/>
    <n v="0"/>
    <n v="0"/>
    <n v="0"/>
    <s v="-"/>
    <n v="195"/>
    <n v="0"/>
    <n v="23400"/>
    <n v="-4320"/>
    <n v="-0.18461538461538463"/>
    <n v="238.5"/>
    <n v="238.5"/>
    <n v="28620"/>
    <n v="0"/>
    <n v="0"/>
    <n v="28620"/>
    <n v="0"/>
  </r>
  <r>
    <x v="15"/>
    <x v="15"/>
    <x v="0"/>
    <x v="0"/>
    <x v="0"/>
    <x v="1"/>
    <x v="0"/>
    <x v="42"/>
    <n v="105"/>
    <n v="0"/>
    <n v="97"/>
    <n v="0"/>
    <n v="10185"/>
    <n v="0"/>
    <n v="0"/>
    <n v="0"/>
    <n v="75"/>
    <n v="7875"/>
    <n v="0"/>
    <n v="12"/>
    <n v="-12"/>
    <n v="1260"/>
    <n v="-1260"/>
    <n v="-1"/>
    <n v="0"/>
    <n v="0"/>
    <n v="0"/>
    <n v="97"/>
    <n v="10185"/>
    <n v="0"/>
    <n v="0"/>
  </r>
  <r>
    <x v="15"/>
    <x v="15"/>
    <x v="0"/>
    <x v="0"/>
    <x v="0"/>
    <x v="1"/>
    <x v="0"/>
    <x v="43"/>
    <n v="170"/>
    <n v="0"/>
    <n v="115"/>
    <n v="0"/>
    <n v="19550"/>
    <n v="0"/>
    <n v="0"/>
    <n v="0"/>
    <n v="75"/>
    <n v="12750"/>
    <n v="0"/>
    <n v="0"/>
    <n v="0"/>
    <n v="0"/>
    <n v="0"/>
    <s v="-"/>
    <n v="0"/>
    <n v="0"/>
    <n v="0"/>
    <n v="115"/>
    <n v="19550"/>
    <n v="0"/>
    <n v="0"/>
  </r>
  <r>
    <x v="15"/>
    <x v="15"/>
    <x v="0"/>
    <x v="0"/>
    <x v="0"/>
    <x v="1"/>
    <x v="0"/>
    <x v="44"/>
    <n v="120"/>
    <n v="7"/>
    <n v="94"/>
    <n v="840"/>
    <n v="11280"/>
    <n v="7"/>
    <n v="840"/>
    <n v="0"/>
    <n v="81"/>
    <n v="9720"/>
    <n v="8.6419753086419748E-2"/>
    <n v="71"/>
    <n v="-64"/>
    <n v="8520"/>
    <n v="-7680"/>
    <n v="-0.90140845070422537"/>
    <n v="10.5"/>
    <n v="0"/>
    <n v="0"/>
    <n v="83.5"/>
    <n v="10020"/>
    <n v="1260"/>
    <n v="0"/>
  </r>
  <r>
    <x v="16"/>
    <x v="16"/>
    <x v="2"/>
    <x v="1"/>
    <x v="0"/>
    <x v="1"/>
    <x v="4"/>
    <x v="45"/>
    <n v="60"/>
    <n v="30"/>
    <n v="38"/>
    <n v="1800"/>
    <n v="2280"/>
    <n v="30"/>
    <n v="1800"/>
    <n v="0"/>
    <n v="172.8"/>
    <n v="10368"/>
    <n v="0.1736111111111111"/>
    <n v="28"/>
    <n v="2"/>
    <n v="1680"/>
    <n v="120"/>
    <n v="7.1428571428571397E-2"/>
    <n v="45"/>
    <n v="7"/>
    <n v="420"/>
    <n v="0"/>
    <n v="0"/>
    <n v="2700"/>
    <n v="0"/>
  </r>
  <r>
    <x v="16"/>
    <x v="16"/>
    <x v="2"/>
    <x v="1"/>
    <x v="0"/>
    <x v="1"/>
    <x v="4"/>
    <x v="46"/>
    <n v="80"/>
    <n v="167"/>
    <n v="18"/>
    <n v="13360"/>
    <n v="1440"/>
    <n v="167"/>
    <n v="13360"/>
    <n v="0"/>
    <n v="414.72"/>
    <n v="33177.600000000006"/>
    <n v="0.40268132716049376"/>
    <n v="103"/>
    <n v="64"/>
    <n v="8240"/>
    <n v="5120"/>
    <n v="0.62135922330097082"/>
    <n v="250.5"/>
    <n v="232.5"/>
    <n v="18600"/>
    <n v="0"/>
    <n v="0"/>
    <n v="20040"/>
    <n v="0"/>
  </r>
  <r>
    <x v="16"/>
    <x v="16"/>
    <x v="2"/>
    <x v="1"/>
    <x v="0"/>
    <x v="1"/>
    <x v="4"/>
    <x v="47"/>
    <n v="105"/>
    <n v="156"/>
    <n v="157"/>
    <n v="16380"/>
    <n v="16485"/>
    <n v="156"/>
    <n v="16380"/>
    <n v="0"/>
    <n v="622.08000000000004"/>
    <n v="65318.400000000001"/>
    <n v="0.25077160493827161"/>
    <n v="96"/>
    <n v="60"/>
    <n v="10080"/>
    <n v="6300"/>
    <n v="0.625"/>
    <n v="234"/>
    <n v="77"/>
    <n v="8085"/>
    <n v="0"/>
    <n v="0"/>
    <n v="24570"/>
    <n v="0"/>
  </r>
  <r>
    <x v="16"/>
    <x v="16"/>
    <x v="2"/>
    <x v="1"/>
    <x v="0"/>
    <x v="0"/>
    <x v="4"/>
    <x v="3"/>
    <n v="297.5"/>
    <n v="0"/>
    <n v="0"/>
    <n v="0"/>
    <n v="0"/>
    <n v="0"/>
    <n v="0"/>
    <n v="0"/>
    <n v="0"/>
    <n v="0"/>
    <s v="-"/>
    <n v="0"/>
    <n v="0"/>
    <n v="0"/>
    <n v="0"/>
    <s v="-"/>
    <n v="0"/>
    <n v="0"/>
    <n v="0"/>
    <n v="0"/>
    <n v="0"/>
    <n v="0"/>
    <n v="0"/>
  </r>
  <r>
    <x v="16"/>
    <x v="16"/>
    <x v="2"/>
    <x v="1"/>
    <x v="0"/>
    <x v="0"/>
    <x v="4"/>
    <x v="4"/>
    <n v="429.25"/>
    <n v="0"/>
    <n v="0"/>
    <n v="0"/>
    <n v="0"/>
    <n v="0"/>
    <n v="0"/>
    <n v="0"/>
    <n v="0"/>
    <n v="0"/>
    <s v="-"/>
    <n v="0"/>
    <n v="0"/>
    <n v="0"/>
    <n v="0"/>
    <s v="-"/>
    <n v="0"/>
    <n v="0"/>
    <n v="0"/>
    <n v="0"/>
    <n v="0"/>
    <n v="0"/>
    <n v="0"/>
  </r>
  <r>
    <x v="16"/>
    <x v="16"/>
    <x v="2"/>
    <x v="1"/>
    <x v="0"/>
    <x v="1"/>
    <x v="4"/>
    <x v="5"/>
    <n v="270"/>
    <n v="32"/>
    <n v="31"/>
    <n v="8640"/>
    <n v="8370"/>
    <n v="32"/>
    <n v="8640"/>
    <n v="0"/>
    <n v="151.19999999999999"/>
    <n v="40824"/>
    <n v="0.21164021164021163"/>
    <n v="19"/>
    <n v="13"/>
    <n v="5130"/>
    <n v="3510"/>
    <n v="0.68421052631578938"/>
    <n v="48"/>
    <n v="17"/>
    <n v="4590"/>
    <n v="0"/>
    <n v="0"/>
    <n v="12960"/>
    <n v="0"/>
  </r>
  <r>
    <x v="16"/>
    <x v="16"/>
    <x v="2"/>
    <x v="1"/>
    <x v="0"/>
    <x v="1"/>
    <x v="4"/>
    <x v="6"/>
    <n v="670"/>
    <n v="50"/>
    <n v="58"/>
    <n v="33500"/>
    <n v="38860"/>
    <n v="50"/>
    <n v="33500"/>
    <n v="0"/>
    <n v="63"/>
    <n v="42210"/>
    <n v="0.79365079365079361"/>
    <n v="56"/>
    <n v="-6"/>
    <n v="37520"/>
    <n v="-4020"/>
    <n v="-0.1071428571428571"/>
    <n v="75"/>
    <n v="17"/>
    <n v="11390"/>
    <n v="0"/>
    <n v="0"/>
    <n v="50250"/>
    <n v="0"/>
  </r>
  <r>
    <x v="16"/>
    <x v="16"/>
    <x v="2"/>
    <x v="1"/>
    <x v="0"/>
    <x v="1"/>
    <x v="4"/>
    <x v="7"/>
    <n v="60"/>
    <n v="0"/>
    <n v="108"/>
    <n v="0"/>
    <n v="6480"/>
    <n v="0"/>
    <n v="0"/>
    <n v="0"/>
    <n v="54"/>
    <n v="3240"/>
    <n v="0"/>
    <n v="70"/>
    <n v="-70"/>
    <n v="4200"/>
    <n v="-4200"/>
    <n v="-1"/>
    <n v="0"/>
    <n v="0"/>
    <n v="0"/>
    <n v="108"/>
    <n v="6480"/>
    <n v="0"/>
    <n v="0"/>
  </r>
  <r>
    <x v="16"/>
    <x v="16"/>
    <x v="2"/>
    <x v="1"/>
    <x v="0"/>
    <x v="1"/>
    <x v="4"/>
    <x v="8"/>
    <n v="78"/>
    <n v="2"/>
    <n v="43"/>
    <n v="156"/>
    <n v="3354"/>
    <n v="2"/>
    <n v="156"/>
    <n v="0"/>
    <n v="54"/>
    <n v="4212"/>
    <n v="3.7037037037037035E-2"/>
    <n v="17"/>
    <n v="-15"/>
    <n v="1326"/>
    <n v="-1170"/>
    <n v="-0.88235294117647056"/>
    <n v="3"/>
    <n v="0"/>
    <n v="0"/>
    <n v="40"/>
    <n v="3120"/>
    <n v="234"/>
    <n v="0"/>
  </r>
  <r>
    <x v="16"/>
    <x v="16"/>
    <x v="2"/>
    <x v="1"/>
    <x v="0"/>
    <x v="1"/>
    <x v="4"/>
    <x v="9"/>
    <n v="112"/>
    <n v="2"/>
    <n v="162"/>
    <n v="224"/>
    <n v="18144"/>
    <n v="2"/>
    <n v="224"/>
    <n v="0"/>
    <n v="54"/>
    <n v="6048"/>
    <n v="3.7037037037037035E-2"/>
    <n v="0"/>
    <n v="2"/>
    <n v="0"/>
    <n v="224"/>
    <s v="-"/>
    <n v="3"/>
    <n v="0"/>
    <n v="0"/>
    <n v="159"/>
    <n v="17808"/>
    <n v="336"/>
    <n v="0"/>
  </r>
  <r>
    <x v="16"/>
    <x v="16"/>
    <x v="2"/>
    <x v="1"/>
    <x v="0"/>
    <x v="1"/>
    <x v="4"/>
    <x v="10"/>
    <n v="150"/>
    <n v="0"/>
    <n v="1"/>
    <n v="0"/>
    <n v="150"/>
    <n v="0"/>
    <n v="0"/>
    <n v="0"/>
    <n v="81.599999999999994"/>
    <n v="12240"/>
    <n v="0"/>
    <n v="1"/>
    <n v="-1"/>
    <n v="150"/>
    <n v="-150"/>
    <n v="-1"/>
    <n v="0"/>
    <n v="0"/>
    <n v="0"/>
    <n v="1"/>
    <n v="150"/>
    <n v="0"/>
    <n v="0"/>
  </r>
  <r>
    <x v="16"/>
    <x v="16"/>
    <x v="2"/>
    <x v="1"/>
    <x v="0"/>
    <x v="1"/>
    <x v="4"/>
    <x v="11"/>
    <n v="215"/>
    <n v="0"/>
    <n v="0"/>
    <n v="0"/>
    <n v="0"/>
    <n v="0"/>
    <n v="0"/>
    <n v="0"/>
    <n v="48"/>
    <n v="10320"/>
    <n v="0"/>
    <n v="40"/>
    <n v="-40"/>
    <n v="8600"/>
    <n v="-8600"/>
    <n v="-1"/>
    <n v="0"/>
    <n v="0"/>
    <n v="0"/>
    <n v="0"/>
    <n v="0"/>
    <n v="0"/>
    <n v="0"/>
  </r>
  <r>
    <x v="16"/>
    <x v="16"/>
    <x v="2"/>
    <x v="1"/>
    <x v="0"/>
    <x v="0"/>
    <x v="4"/>
    <x v="12"/>
    <n v="187"/>
    <n v="22"/>
    <n v="82"/>
    <n v="4114"/>
    <n v="15334"/>
    <n v="22"/>
    <n v="4114"/>
    <n v="0"/>
    <n v="0"/>
    <n v="0"/>
    <s v="-"/>
    <n v="18"/>
    <n v="4"/>
    <n v="3366"/>
    <n v="748"/>
    <n v="0.22222222222222232"/>
    <n v="33"/>
    <n v="0"/>
    <n v="0"/>
    <n v="49"/>
    <n v="9163"/>
    <n v="6171"/>
    <n v="0"/>
  </r>
  <r>
    <x v="16"/>
    <x v="16"/>
    <x v="2"/>
    <x v="1"/>
    <x v="0"/>
    <x v="1"/>
    <x v="4"/>
    <x v="13"/>
    <n v="110"/>
    <n v="90"/>
    <n v="122"/>
    <n v="9900"/>
    <n v="13420"/>
    <n v="90"/>
    <n v="9900"/>
    <n v="0"/>
    <n v="63"/>
    <n v="6930"/>
    <n v="1.4285714285714286"/>
    <n v="140"/>
    <n v="-50"/>
    <n v="15400"/>
    <n v="-5500"/>
    <n v="-0.3571428571428571"/>
    <n v="135"/>
    <n v="13"/>
    <n v="1430"/>
    <n v="0"/>
    <n v="0"/>
    <n v="14850"/>
    <n v="0"/>
  </r>
  <r>
    <x v="16"/>
    <x v="16"/>
    <x v="2"/>
    <x v="1"/>
    <x v="0"/>
    <x v="1"/>
    <x v="4"/>
    <x v="14"/>
    <n v="99"/>
    <n v="21"/>
    <n v="88"/>
    <n v="2079"/>
    <n v="8712"/>
    <n v="21"/>
    <n v="2079"/>
    <n v="0"/>
    <n v="63"/>
    <n v="6237"/>
    <n v="0.33333333333333331"/>
    <n v="24"/>
    <n v="-3"/>
    <n v="2376"/>
    <n v="-297"/>
    <n v="-0.125"/>
    <n v="31.5"/>
    <n v="0"/>
    <n v="0"/>
    <n v="56.5"/>
    <n v="5593.5"/>
    <n v="3118.5"/>
    <n v="0"/>
  </r>
  <r>
    <x v="16"/>
    <x v="16"/>
    <x v="2"/>
    <x v="1"/>
    <x v="0"/>
    <x v="1"/>
    <x v="4"/>
    <x v="15"/>
    <n v="85"/>
    <n v="0"/>
    <n v="0"/>
    <n v="0"/>
    <n v="0"/>
    <n v="0"/>
    <n v="0"/>
    <n v="0"/>
    <n v="0"/>
    <n v="0"/>
    <s v="-"/>
    <n v="0"/>
    <n v="0"/>
    <n v="0"/>
    <n v="0"/>
    <s v="-"/>
    <n v="0"/>
    <n v="0"/>
    <n v="0"/>
    <n v="0"/>
    <n v="0"/>
    <n v="0"/>
    <n v="0"/>
  </r>
  <r>
    <x v="16"/>
    <x v="16"/>
    <x v="2"/>
    <x v="1"/>
    <x v="0"/>
    <x v="1"/>
    <x v="4"/>
    <x v="16"/>
    <n v="95"/>
    <n v="100"/>
    <n v="67"/>
    <n v="9500"/>
    <n v="6365"/>
    <n v="100"/>
    <n v="9500"/>
    <n v="0"/>
    <n v="96"/>
    <n v="9120"/>
    <n v="1.0416666666666667"/>
    <n v="122"/>
    <n v="-22"/>
    <n v="11590"/>
    <n v="-2090"/>
    <n v="-0.18032786885245899"/>
    <n v="150"/>
    <n v="83"/>
    <n v="7885"/>
    <n v="0"/>
    <n v="0"/>
    <n v="14250"/>
    <n v="0"/>
  </r>
  <r>
    <x v="16"/>
    <x v="16"/>
    <x v="2"/>
    <x v="1"/>
    <x v="0"/>
    <x v="1"/>
    <x v="4"/>
    <x v="17"/>
    <n v="90"/>
    <n v="0"/>
    <n v="17"/>
    <n v="0"/>
    <n v="1530"/>
    <n v="0"/>
    <n v="0"/>
    <n v="0"/>
    <n v="0"/>
    <n v="0"/>
    <s v="-"/>
    <n v="0"/>
    <n v="0"/>
    <n v="0"/>
    <n v="0"/>
    <s v="-"/>
    <n v="0"/>
    <n v="0"/>
    <n v="0"/>
    <n v="17"/>
    <n v="1530"/>
    <n v="0"/>
    <n v="0"/>
  </r>
  <r>
    <x v="16"/>
    <x v="16"/>
    <x v="2"/>
    <x v="1"/>
    <x v="0"/>
    <x v="1"/>
    <x v="4"/>
    <x v="18"/>
    <n v="99"/>
    <n v="34"/>
    <n v="26"/>
    <n v="3366"/>
    <n v="2574"/>
    <n v="34"/>
    <n v="3366"/>
    <n v="0"/>
    <n v="126"/>
    <n v="12474"/>
    <n v="0.26984126984126983"/>
    <n v="32"/>
    <n v="2"/>
    <n v="3168"/>
    <n v="198"/>
    <n v="6.25E-2"/>
    <n v="51"/>
    <n v="25"/>
    <n v="2475"/>
    <n v="0"/>
    <n v="0"/>
    <n v="5049"/>
    <n v="0"/>
  </r>
  <r>
    <x v="16"/>
    <x v="16"/>
    <x v="2"/>
    <x v="1"/>
    <x v="0"/>
    <x v="1"/>
    <x v="4"/>
    <x v="19"/>
    <n v="105"/>
    <n v="0"/>
    <n v="0"/>
    <n v="0"/>
    <n v="0"/>
    <n v="0"/>
    <n v="0"/>
    <n v="0"/>
    <n v="0"/>
    <n v="0"/>
    <s v="-"/>
    <n v="0"/>
    <n v="0"/>
    <n v="0"/>
    <n v="0"/>
    <s v="-"/>
    <n v="0"/>
    <n v="0"/>
    <n v="0"/>
    <n v="0"/>
    <n v="0"/>
    <n v="0"/>
    <n v="0"/>
  </r>
  <r>
    <x v="16"/>
    <x v="16"/>
    <x v="2"/>
    <x v="1"/>
    <x v="0"/>
    <x v="1"/>
    <x v="4"/>
    <x v="20"/>
    <n v="115"/>
    <n v="169"/>
    <n v="229"/>
    <n v="19435"/>
    <n v="26335"/>
    <n v="169"/>
    <n v="19435"/>
    <n v="0"/>
    <n v="72"/>
    <n v="8280"/>
    <n v="2.3472222222222223"/>
    <n v="245"/>
    <n v="-76"/>
    <n v="28175"/>
    <n v="-8740"/>
    <n v="-0.31020408163265301"/>
    <n v="253.5"/>
    <n v="24.5"/>
    <n v="2817.5"/>
    <n v="0"/>
    <n v="0"/>
    <n v="29152.5"/>
    <n v="0"/>
  </r>
  <r>
    <x v="16"/>
    <x v="16"/>
    <x v="2"/>
    <x v="1"/>
    <x v="0"/>
    <x v="1"/>
    <x v="4"/>
    <x v="21"/>
    <n v="120"/>
    <n v="7"/>
    <n v="26"/>
    <n v="840"/>
    <n v="3120"/>
    <n v="7"/>
    <n v="840"/>
    <n v="0"/>
    <n v="114"/>
    <n v="13680"/>
    <n v="6.1403508771929821E-2"/>
    <n v="69"/>
    <n v="-62"/>
    <n v="8280"/>
    <n v="-7440"/>
    <n v="-0.89855072463768115"/>
    <n v="10.5"/>
    <n v="0"/>
    <n v="0"/>
    <n v="15.5"/>
    <n v="1860"/>
    <n v="1260"/>
    <n v="0"/>
  </r>
  <r>
    <x v="16"/>
    <x v="16"/>
    <x v="2"/>
    <x v="1"/>
    <x v="0"/>
    <x v="0"/>
    <x v="4"/>
    <x v="22"/>
    <n v="299"/>
    <n v="0"/>
    <n v="0"/>
    <n v="0"/>
    <n v="0"/>
    <n v="0"/>
    <n v="0"/>
    <n v="0"/>
    <n v="0"/>
    <n v="0"/>
    <s v="-"/>
    <n v="0"/>
    <n v="0"/>
    <n v="0"/>
    <n v="0"/>
    <s v="-"/>
    <n v="0"/>
    <n v="0"/>
    <n v="0"/>
    <n v="0"/>
    <n v="0"/>
    <n v="0"/>
    <n v="0"/>
  </r>
  <r>
    <x v="16"/>
    <x v="16"/>
    <x v="2"/>
    <x v="1"/>
    <x v="0"/>
    <x v="0"/>
    <x v="4"/>
    <x v="23"/>
    <n v="125"/>
    <n v="10"/>
    <n v="135"/>
    <n v="1250"/>
    <n v="16875"/>
    <n v="10"/>
    <n v="1250"/>
    <n v="0"/>
    <n v="0"/>
    <n v="0"/>
    <s v="-"/>
    <n v="0"/>
    <n v="10"/>
    <n v="0"/>
    <n v="1250"/>
    <s v="-"/>
    <n v="15"/>
    <n v="0"/>
    <n v="0"/>
    <n v="120"/>
    <n v="15000"/>
    <n v="1875"/>
    <n v="0"/>
  </r>
  <r>
    <x v="16"/>
    <x v="16"/>
    <x v="2"/>
    <x v="1"/>
    <x v="0"/>
    <x v="1"/>
    <x v="4"/>
    <x v="24"/>
    <n v="105"/>
    <n v="335"/>
    <n v="299"/>
    <n v="35175"/>
    <n v="31395"/>
    <n v="335"/>
    <n v="35175"/>
    <n v="0"/>
    <n v="513"/>
    <n v="53865"/>
    <n v="0.65302144249512672"/>
    <n v="323"/>
    <n v="12"/>
    <n v="33915"/>
    <n v="1260"/>
    <n v="3.7151702786377694E-2"/>
    <n v="502.5"/>
    <n v="203.5"/>
    <n v="21367.5"/>
    <n v="0"/>
    <n v="0"/>
    <n v="52762.5"/>
    <n v="0"/>
  </r>
  <r>
    <x v="16"/>
    <x v="16"/>
    <x v="2"/>
    <x v="1"/>
    <x v="0"/>
    <x v="1"/>
    <x v="4"/>
    <x v="25"/>
    <n v="53"/>
    <n v="0"/>
    <n v="0"/>
    <n v="0"/>
    <n v="0"/>
    <n v="0"/>
    <n v="0"/>
    <n v="0"/>
    <n v="0"/>
    <n v="0"/>
    <s v="-"/>
    <n v="0"/>
    <n v="0"/>
    <n v="0"/>
    <n v="0"/>
    <s v="-"/>
    <n v="0"/>
    <n v="0"/>
    <n v="0"/>
    <n v="0"/>
    <n v="0"/>
    <n v="0"/>
    <n v="0"/>
  </r>
  <r>
    <x v="16"/>
    <x v="16"/>
    <x v="2"/>
    <x v="1"/>
    <x v="0"/>
    <x v="1"/>
    <x v="4"/>
    <x v="26"/>
    <n v="69"/>
    <n v="0"/>
    <n v="0"/>
    <n v="0"/>
    <n v="0"/>
    <n v="0"/>
    <n v="0"/>
    <n v="0"/>
    <n v="0"/>
    <n v="0"/>
    <s v="-"/>
    <n v="0"/>
    <n v="0"/>
    <n v="0"/>
    <n v="0"/>
    <s v="-"/>
    <n v="0"/>
    <n v="0"/>
    <n v="0"/>
    <n v="0"/>
    <n v="0"/>
    <n v="0"/>
    <n v="0"/>
  </r>
  <r>
    <x v="16"/>
    <x v="16"/>
    <x v="2"/>
    <x v="1"/>
    <x v="0"/>
    <x v="1"/>
    <x v="4"/>
    <x v="27"/>
    <n v="90"/>
    <n v="0"/>
    <n v="0"/>
    <n v="0"/>
    <n v="0"/>
    <n v="0"/>
    <n v="0"/>
    <n v="0"/>
    <n v="0"/>
    <n v="0"/>
    <s v="-"/>
    <n v="0"/>
    <n v="0"/>
    <n v="0"/>
    <n v="0"/>
    <s v="-"/>
    <n v="0"/>
    <n v="0"/>
    <n v="0"/>
    <n v="0"/>
    <n v="0"/>
    <n v="0"/>
    <n v="0"/>
  </r>
  <r>
    <x v="16"/>
    <x v="16"/>
    <x v="2"/>
    <x v="1"/>
    <x v="0"/>
    <x v="1"/>
    <x v="4"/>
    <x v="28"/>
    <n v="120"/>
    <n v="0"/>
    <n v="0"/>
    <n v="0"/>
    <n v="0"/>
    <n v="0"/>
    <n v="0"/>
    <n v="0"/>
    <n v="48"/>
    <n v="5760"/>
    <n v="0"/>
    <n v="2"/>
    <n v="-2"/>
    <n v="240"/>
    <n v="-240"/>
    <n v="-1"/>
    <n v="0"/>
    <n v="0"/>
    <n v="0"/>
    <n v="0"/>
    <n v="0"/>
    <n v="0"/>
    <n v="0"/>
  </r>
  <r>
    <x v="16"/>
    <x v="16"/>
    <x v="2"/>
    <x v="1"/>
    <x v="0"/>
    <x v="1"/>
    <x v="4"/>
    <x v="29"/>
    <n v="110"/>
    <n v="222"/>
    <n v="441"/>
    <n v="24420"/>
    <n v="48510"/>
    <n v="222"/>
    <n v="24420"/>
    <n v="0"/>
    <n v="324"/>
    <n v="35640"/>
    <n v="0.68518518518518523"/>
    <n v="242"/>
    <n v="-20"/>
    <n v="26620"/>
    <n v="-2200"/>
    <n v="-8.2644628099173501E-2"/>
    <n v="333"/>
    <n v="0"/>
    <n v="0"/>
    <n v="108"/>
    <n v="11880"/>
    <n v="36630"/>
    <n v="0"/>
  </r>
  <r>
    <x v="16"/>
    <x v="16"/>
    <x v="2"/>
    <x v="1"/>
    <x v="0"/>
    <x v="1"/>
    <x v="4"/>
    <x v="30"/>
    <n v="130"/>
    <n v="41"/>
    <n v="38"/>
    <n v="5330"/>
    <n v="4940"/>
    <n v="41"/>
    <n v="5330"/>
    <n v="0"/>
    <n v="54"/>
    <n v="7020"/>
    <n v="0.7592592592592593"/>
    <n v="33"/>
    <n v="8"/>
    <n v="4290"/>
    <n v="1040"/>
    <n v="0.24242424242424243"/>
    <n v="61.5"/>
    <n v="23.5"/>
    <n v="3055"/>
    <n v="0"/>
    <n v="0"/>
    <n v="7995"/>
    <n v="0"/>
  </r>
  <r>
    <x v="16"/>
    <x v="16"/>
    <x v="2"/>
    <x v="1"/>
    <x v="0"/>
    <x v="1"/>
    <x v="4"/>
    <x v="31"/>
    <n v="150"/>
    <n v="9"/>
    <n v="99"/>
    <n v="1350"/>
    <n v="14850"/>
    <n v="9"/>
    <n v="1350"/>
    <n v="0"/>
    <n v="54"/>
    <n v="8100"/>
    <n v="0.16666666666666666"/>
    <n v="57"/>
    <n v="-48"/>
    <n v="8550"/>
    <n v="-7200"/>
    <n v="-0.84210526315789469"/>
    <n v="13.5"/>
    <n v="0"/>
    <n v="0"/>
    <n v="85.5"/>
    <n v="12825"/>
    <n v="2025"/>
    <n v="0"/>
  </r>
  <r>
    <x v="16"/>
    <x v="16"/>
    <x v="2"/>
    <x v="1"/>
    <x v="0"/>
    <x v="0"/>
    <x v="4"/>
    <x v="32"/>
    <n v="255"/>
    <n v="0"/>
    <n v="0"/>
    <n v="0"/>
    <n v="0"/>
    <n v="0"/>
    <n v="0"/>
    <n v="0"/>
    <n v="0"/>
    <n v="0"/>
    <s v="-"/>
    <n v="0"/>
    <n v="0"/>
    <n v="0"/>
    <n v="0"/>
    <s v="-"/>
    <n v="0"/>
    <n v="0"/>
    <n v="0"/>
    <n v="0"/>
    <n v="0"/>
    <n v="0"/>
    <n v="0"/>
  </r>
  <r>
    <x v="16"/>
    <x v="16"/>
    <x v="2"/>
    <x v="1"/>
    <x v="0"/>
    <x v="1"/>
    <x v="4"/>
    <x v="33"/>
    <n v="180"/>
    <n v="53"/>
    <n v="92"/>
    <n v="9540"/>
    <n v="16560"/>
    <n v="53"/>
    <n v="9540"/>
    <n v="0"/>
    <n v="216"/>
    <n v="38880"/>
    <n v="0.24537037037037038"/>
    <n v="64"/>
    <n v="-11"/>
    <n v="11520"/>
    <n v="-1980"/>
    <n v="-0.171875"/>
    <n v="79.5"/>
    <n v="0"/>
    <n v="0"/>
    <n v="12.5"/>
    <n v="2250"/>
    <n v="14310"/>
    <n v="0"/>
  </r>
  <r>
    <x v="16"/>
    <x v="16"/>
    <x v="2"/>
    <x v="1"/>
    <x v="0"/>
    <x v="0"/>
    <x v="4"/>
    <x v="34"/>
    <n v="680"/>
    <n v="0"/>
    <n v="0"/>
    <n v="0"/>
    <n v="0"/>
    <n v="0"/>
    <n v="0"/>
    <n v="0"/>
    <n v="0"/>
    <n v="0"/>
    <s v="-"/>
    <n v="0"/>
    <n v="0"/>
    <n v="0"/>
    <n v="0"/>
    <s v="-"/>
    <n v="0"/>
    <n v="0"/>
    <n v="0"/>
    <n v="0"/>
    <n v="0"/>
    <n v="0"/>
    <n v="0"/>
  </r>
  <r>
    <x v="16"/>
    <x v="16"/>
    <x v="2"/>
    <x v="1"/>
    <x v="0"/>
    <x v="1"/>
    <x v="4"/>
    <x v="35"/>
    <n v="90"/>
    <n v="38"/>
    <n v="70"/>
    <n v="3420"/>
    <n v="6300"/>
    <n v="38"/>
    <n v="3420"/>
    <n v="0"/>
    <n v="126"/>
    <n v="11340"/>
    <n v="0.30158730158730157"/>
    <n v="23"/>
    <n v="15"/>
    <n v="2070"/>
    <n v="1350"/>
    <n v="0.65217391304347827"/>
    <n v="57"/>
    <n v="0"/>
    <n v="0"/>
    <n v="13"/>
    <n v="1170"/>
    <n v="5130"/>
    <n v="0"/>
  </r>
  <r>
    <x v="16"/>
    <x v="16"/>
    <x v="2"/>
    <x v="1"/>
    <x v="0"/>
    <x v="1"/>
    <x v="4"/>
    <x v="36"/>
    <n v="110"/>
    <n v="68"/>
    <n v="45"/>
    <n v="7480"/>
    <n v="4950"/>
    <n v="68"/>
    <n v="7480"/>
    <n v="0"/>
    <n v="96"/>
    <n v="10560"/>
    <n v="0.70833333333333337"/>
    <n v="37"/>
    <n v="31"/>
    <n v="4070"/>
    <n v="3410"/>
    <n v="0.83783783783783794"/>
    <n v="102"/>
    <n v="57"/>
    <n v="6270"/>
    <n v="0"/>
    <n v="0"/>
    <n v="11220"/>
    <n v="0"/>
  </r>
  <r>
    <x v="16"/>
    <x v="16"/>
    <x v="2"/>
    <x v="1"/>
    <x v="0"/>
    <x v="1"/>
    <x v="4"/>
    <x v="37"/>
    <n v="110"/>
    <n v="23"/>
    <n v="118"/>
    <n v="2530"/>
    <n v="12980"/>
    <n v="23"/>
    <n v="2530"/>
    <n v="0"/>
    <n v="96"/>
    <n v="10560"/>
    <n v="0.23958333333333334"/>
    <n v="25"/>
    <n v="-2"/>
    <n v="2750"/>
    <n v="-220"/>
    <n v="-7.999999999999996E-2"/>
    <n v="34.5"/>
    <n v="0"/>
    <n v="0"/>
    <n v="83.5"/>
    <n v="9185"/>
    <n v="3795"/>
    <n v="0"/>
  </r>
  <r>
    <x v="16"/>
    <x v="16"/>
    <x v="2"/>
    <x v="1"/>
    <x v="0"/>
    <x v="1"/>
    <x v="4"/>
    <x v="38"/>
    <n v="105"/>
    <n v="157"/>
    <n v="170"/>
    <n v="16485"/>
    <n v="17850"/>
    <n v="157"/>
    <n v="16485"/>
    <n v="0"/>
    <n v="144"/>
    <n v="15120"/>
    <n v="1.0902777777777777"/>
    <n v="218"/>
    <n v="-61"/>
    <n v="22890"/>
    <n v="-6405"/>
    <n v="-0.27981651376146788"/>
    <n v="235.5"/>
    <n v="65.5"/>
    <n v="6877.5"/>
    <n v="0"/>
    <n v="0"/>
    <n v="24727.5"/>
    <n v="0"/>
  </r>
  <r>
    <x v="16"/>
    <x v="16"/>
    <x v="2"/>
    <x v="1"/>
    <x v="0"/>
    <x v="1"/>
    <x v="4"/>
    <x v="39"/>
    <n v="90"/>
    <n v="99"/>
    <n v="0"/>
    <n v="8910"/>
    <n v="0"/>
    <n v="99"/>
    <n v="8910"/>
    <n v="0"/>
    <n v="0"/>
    <n v="0"/>
    <s v="-"/>
    <n v="51"/>
    <n v="0"/>
    <n v="4590"/>
    <n v="4320"/>
    <n v="0.94117647058823528"/>
    <n v="148.5"/>
    <n v="148.5"/>
    <n v="13365"/>
    <n v="0"/>
    <n v="0"/>
    <n v="13365"/>
    <n v="0"/>
  </r>
  <r>
    <x v="16"/>
    <x v="16"/>
    <x v="2"/>
    <x v="1"/>
    <x v="0"/>
    <x v="1"/>
    <x v="4"/>
    <x v="40"/>
    <n v="105"/>
    <n v="0"/>
    <n v="0"/>
    <n v="0"/>
    <n v="0"/>
    <n v="0"/>
    <n v="0"/>
    <n v="0"/>
    <n v="0"/>
    <n v="0"/>
    <s v="-"/>
    <n v="0"/>
    <n v="0"/>
    <n v="0"/>
    <n v="0"/>
    <s v="-"/>
    <n v="0"/>
    <n v="0"/>
    <n v="0"/>
    <n v="0"/>
    <n v="0"/>
    <n v="0"/>
    <n v="0"/>
  </r>
  <r>
    <x v="16"/>
    <x v="16"/>
    <x v="2"/>
    <x v="1"/>
    <x v="0"/>
    <x v="1"/>
    <x v="4"/>
    <x v="41"/>
    <n v="120"/>
    <n v="102"/>
    <n v="152"/>
    <n v="12240"/>
    <n v="18240"/>
    <n v="102"/>
    <n v="12240"/>
    <n v="0"/>
    <n v="0"/>
    <n v="0"/>
    <s v="-"/>
    <n v="46"/>
    <n v="0"/>
    <n v="5520"/>
    <n v="6720"/>
    <n v="1.2173913043478262"/>
    <n v="153"/>
    <n v="1"/>
    <n v="120"/>
    <n v="0"/>
    <n v="0"/>
    <n v="18360"/>
    <n v="0"/>
  </r>
  <r>
    <x v="16"/>
    <x v="16"/>
    <x v="2"/>
    <x v="1"/>
    <x v="0"/>
    <x v="1"/>
    <x v="4"/>
    <x v="42"/>
    <n v="105"/>
    <n v="18"/>
    <n v="104"/>
    <n v="1890"/>
    <n v="10920"/>
    <n v="18"/>
    <n v="1890"/>
    <n v="0"/>
    <n v="75"/>
    <n v="7875"/>
    <n v="0.24"/>
    <n v="63"/>
    <n v="-45"/>
    <n v="6615"/>
    <n v="-4725"/>
    <n v="-0.7142857142857143"/>
    <n v="27"/>
    <n v="0"/>
    <n v="0"/>
    <n v="77"/>
    <n v="8085"/>
    <n v="2835"/>
    <n v="0"/>
  </r>
  <r>
    <x v="16"/>
    <x v="16"/>
    <x v="2"/>
    <x v="1"/>
    <x v="0"/>
    <x v="1"/>
    <x v="4"/>
    <x v="43"/>
    <n v="170"/>
    <n v="59"/>
    <n v="32"/>
    <n v="10030"/>
    <n v="5440"/>
    <n v="59"/>
    <n v="10030"/>
    <n v="0"/>
    <n v="75"/>
    <n v="12750"/>
    <n v="0.78666666666666663"/>
    <n v="43"/>
    <n v="16"/>
    <n v="7310"/>
    <n v="2720"/>
    <n v="0.37209302325581395"/>
    <n v="88.5"/>
    <n v="56.5"/>
    <n v="9605"/>
    <n v="0"/>
    <n v="0"/>
    <n v="15045"/>
    <n v="0"/>
  </r>
  <r>
    <x v="16"/>
    <x v="16"/>
    <x v="2"/>
    <x v="1"/>
    <x v="0"/>
    <x v="1"/>
    <x v="4"/>
    <x v="44"/>
    <n v="120"/>
    <n v="85"/>
    <n v="124"/>
    <n v="10200"/>
    <n v="14880"/>
    <n v="85"/>
    <n v="10200"/>
    <n v="0"/>
    <n v="64.8"/>
    <n v="7776"/>
    <n v="1.3117283950617284"/>
    <n v="94"/>
    <n v="-9"/>
    <n v="11280"/>
    <n v="-1080"/>
    <n v="-9.5744680851063801E-2"/>
    <n v="127.5"/>
    <n v="3.5"/>
    <n v="420"/>
    <n v="0"/>
    <n v="0"/>
    <n v="15300"/>
    <n v="0"/>
  </r>
  <r>
    <x v="17"/>
    <x v="17"/>
    <x v="2"/>
    <x v="1"/>
    <x v="0"/>
    <x v="1"/>
    <x v="4"/>
    <x v="45"/>
    <n v="56"/>
    <n v="-4"/>
    <n v="60"/>
    <n v="-224"/>
    <n v="3360"/>
    <n v="-4"/>
    <n v="-224"/>
    <n v="0"/>
    <n v="172.8"/>
    <n v="9676.8000000000011"/>
    <n v="-2.3148148148148147E-2"/>
    <n v="16"/>
    <n v="-20"/>
    <n v="896"/>
    <n v="-1120"/>
    <n v="-1.25"/>
    <n v="-6"/>
    <n v="0"/>
    <n v="0"/>
    <n v="66"/>
    <n v="3696"/>
    <n v="-336"/>
    <n v="0"/>
  </r>
  <r>
    <x v="17"/>
    <x v="17"/>
    <x v="2"/>
    <x v="1"/>
    <x v="0"/>
    <x v="1"/>
    <x v="4"/>
    <x v="46"/>
    <n v="80"/>
    <n v="23"/>
    <n v="121"/>
    <n v="1840"/>
    <n v="9680"/>
    <n v="23"/>
    <n v="1840"/>
    <n v="0"/>
    <n v="414.72"/>
    <n v="33177.600000000006"/>
    <n v="5.5459104938271594E-2"/>
    <n v="22"/>
    <n v="1"/>
    <n v="1760"/>
    <n v="80"/>
    <n v="4.5454545454545414E-2"/>
    <n v="34.5"/>
    <n v="0"/>
    <n v="0"/>
    <n v="86.5"/>
    <n v="6920"/>
    <n v="2760"/>
    <n v="0"/>
  </r>
  <r>
    <x v="17"/>
    <x v="17"/>
    <x v="2"/>
    <x v="1"/>
    <x v="0"/>
    <x v="1"/>
    <x v="4"/>
    <x v="47"/>
    <n v="105"/>
    <n v="123"/>
    <n v="168"/>
    <n v="12915"/>
    <n v="17640"/>
    <n v="123"/>
    <n v="12915"/>
    <n v="0"/>
    <n v="810"/>
    <n v="85050"/>
    <n v="0.15185185185185185"/>
    <n v="153"/>
    <n v="-30"/>
    <n v="16065"/>
    <n v="-3150"/>
    <n v="-0.19607843137254899"/>
    <n v="184.5"/>
    <n v="16.5"/>
    <n v="1732.5"/>
    <n v="0"/>
    <n v="0"/>
    <n v="19372.5"/>
    <n v="0"/>
  </r>
  <r>
    <x v="17"/>
    <x v="17"/>
    <x v="2"/>
    <x v="1"/>
    <x v="0"/>
    <x v="0"/>
    <x v="4"/>
    <x v="3"/>
    <n v="391"/>
    <n v="0"/>
    <n v="0"/>
    <n v="0"/>
    <n v="0"/>
    <n v="0"/>
    <n v="0"/>
    <n v="0"/>
    <n v="0"/>
    <n v="0"/>
    <s v="-"/>
    <n v="0"/>
    <n v="0"/>
    <n v="0"/>
    <n v="0"/>
    <s v="-"/>
    <n v="0"/>
    <n v="0"/>
    <n v="0"/>
    <n v="0"/>
    <n v="0"/>
    <n v="0"/>
    <n v="0"/>
  </r>
  <r>
    <x v="17"/>
    <x v="17"/>
    <x v="2"/>
    <x v="1"/>
    <x v="0"/>
    <x v="0"/>
    <x v="4"/>
    <x v="4"/>
    <n v="429.25"/>
    <n v="0"/>
    <n v="0"/>
    <n v="0"/>
    <n v="0"/>
    <n v="0"/>
    <n v="0"/>
    <n v="0"/>
    <n v="0"/>
    <n v="0"/>
    <s v="-"/>
    <n v="0"/>
    <n v="0"/>
    <n v="0"/>
    <n v="0"/>
    <s v="-"/>
    <n v="0"/>
    <n v="0"/>
    <n v="0"/>
    <n v="0"/>
    <n v="0"/>
    <n v="0"/>
    <n v="0"/>
  </r>
  <r>
    <x v="17"/>
    <x v="17"/>
    <x v="2"/>
    <x v="1"/>
    <x v="0"/>
    <x v="1"/>
    <x v="4"/>
    <x v="5"/>
    <n v="270"/>
    <n v="26"/>
    <n v="82"/>
    <n v="7020"/>
    <n v="22140"/>
    <n v="26"/>
    <n v="7020"/>
    <n v="0"/>
    <n v="84"/>
    <n v="22680"/>
    <n v="0.30952380952380953"/>
    <n v="0"/>
    <n v="26"/>
    <n v="0"/>
    <n v="7020"/>
    <s v="-"/>
    <n v="39"/>
    <n v="0"/>
    <n v="0"/>
    <n v="43"/>
    <n v="11610"/>
    <n v="10530"/>
    <n v="0"/>
  </r>
  <r>
    <x v="17"/>
    <x v="17"/>
    <x v="2"/>
    <x v="1"/>
    <x v="0"/>
    <x v="1"/>
    <x v="4"/>
    <x v="6"/>
    <n v="670"/>
    <n v="0"/>
    <n v="0"/>
    <n v="0"/>
    <n v="0"/>
    <n v="0"/>
    <n v="0"/>
    <n v="0"/>
    <n v="33.6"/>
    <n v="22512"/>
    <n v="0"/>
    <n v="0"/>
    <n v="0"/>
    <n v="0"/>
    <n v="0"/>
    <s v="-"/>
    <n v="0"/>
    <n v="0"/>
    <n v="0"/>
    <n v="0"/>
    <n v="0"/>
    <n v="0"/>
    <n v="0"/>
  </r>
  <r>
    <x v="17"/>
    <x v="17"/>
    <x v="2"/>
    <x v="1"/>
    <x v="0"/>
    <x v="1"/>
    <x v="4"/>
    <x v="7"/>
    <n v="56"/>
    <n v="0"/>
    <n v="29"/>
    <n v="0"/>
    <n v="1624"/>
    <n v="0"/>
    <n v="0"/>
    <n v="0"/>
    <n v="54"/>
    <n v="3024"/>
    <n v="0"/>
    <n v="0"/>
    <n v="0"/>
    <n v="0"/>
    <n v="0"/>
    <s v="-"/>
    <n v="0"/>
    <n v="0"/>
    <n v="0"/>
    <n v="29"/>
    <n v="1624"/>
    <n v="0"/>
    <n v="0"/>
  </r>
  <r>
    <x v="17"/>
    <x v="17"/>
    <x v="2"/>
    <x v="1"/>
    <x v="0"/>
    <x v="1"/>
    <x v="4"/>
    <x v="8"/>
    <n v="72"/>
    <n v="0"/>
    <n v="0"/>
    <n v="0"/>
    <n v="0"/>
    <n v="0"/>
    <n v="0"/>
    <n v="0"/>
    <n v="54"/>
    <n v="3888"/>
    <n v="0"/>
    <n v="0"/>
    <n v="0"/>
    <n v="0"/>
    <n v="0"/>
    <s v="-"/>
    <n v="0"/>
    <n v="0"/>
    <n v="0"/>
    <n v="0"/>
    <n v="0"/>
    <n v="0"/>
    <n v="0"/>
  </r>
  <r>
    <x v="17"/>
    <x v="17"/>
    <x v="2"/>
    <x v="1"/>
    <x v="0"/>
    <x v="1"/>
    <x v="4"/>
    <x v="9"/>
    <n v="105"/>
    <n v="0"/>
    <n v="17"/>
    <n v="0"/>
    <n v="1785"/>
    <n v="0"/>
    <n v="0"/>
    <n v="0"/>
    <n v="54"/>
    <n v="5670"/>
    <n v="0"/>
    <n v="0"/>
    <n v="0"/>
    <n v="0"/>
    <n v="0"/>
    <s v="-"/>
    <n v="0"/>
    <n v="0"/>
    <n v="0"/>
    <n v="17"/>
    <n v="1785"/>
    <n v="0"/>
    <n v="0"/>
  </r>
  <r>
    <x v="17"/>
    <x v="17"/>
    <x v="2"/>
    <x v="1"/>
    <x v="0"/>
    <x v="1"/>
    <x v="4"/>
    <x v="10"/>
    <n v="140"/>
    <n v="0"/>
    <n v="1"/>
    <n v="0"/>
    <n v="140"/>
    <n v="0"/>
    <n v="0"/>
    <n v="0"/>
    <n v="81.36"/>
    <n v="11390.4"/>
    <n v="0"/>
    <n v="0"/>
    <n v="0"/>
    <n v="0"/>
    <n v="0"/>
    <s v="-"/>
    <n v="0"/>
    <n v="0"/>
    <n v="0"/>
    <n v="1"/>
    <n v="140"/>
    <n v="0"/>
    <n v="0"/>
  </r>
  <r>
    <x v="17"/>
    <x v="17"/>
    <x v="2"/>
    <x v="1"/>
    <x v="0"/>
    <x v="1"/>
    <x v="4"/>
    <x v="11"/>
    <n v="199"/>
    <n v="0"/>
    <n v="1"/>
    <n v="0"/>
    <n v="199"/>
    <n v="0"/>
    <n v="0"/>
    <n v="0"/>
    <n v="43.84"/>
    <n v="8724.16"/>
    <n v="0"/>
    <n v="0"/>
    <n v="0"/>
    <n v="0"/>
    <n v="0"/>
    <s v="-"/>
    <n v="0"/>
    <n v="0"/>
    <n v="0"/>
    <n v="1"/>
    <n v="199"/>
    <n v="0"/>
    <n v="0"/>
  </r>
  <r>
    <x v="17"/>
    <x v="17"/>
    <x v="2"/>
    <x v="1"/>
    <x v="0"/>
    <x v="0"/>
    <x v="4"/>
    <x v="12"/>
    <n v="187"/>
    <n v="0"/>
    <n v="0"/>
    <n v="0"/>
    <n v="0"/>
    <n v="0"/>
    <n v="0"/>
    <n v="0"/>
    <n v="0"/>
    <n v="0"/>
    <s v="-"/>
    <n v="0"/>
    <n v="0"/>
    <n v="0"/>
    <n v="0"/>
    <s v="-"/>
    <n v="0"/>
    <n v="0"/>
    <n v="0"/>
    <n v="0"/>
    <n v="0"/>
    <n v="0"/>
    <n v="0"/>
  </r>
  <r>
    <x v="17"/>
    <x v="17"/>
    <x v="2"/>
    <x v="1"/>
    <x v="0"/>
    <x v="1"/>
    <x v="4"/>
    <x v="13"/>
    <n v="99"/>
    <n v="9"/>
    <n v="47"/>
    <n v="891"/>
    <n v="4653"/>
    <n v="9"/>
    <n v="891"/>
    <n v="0"/>
    <n v="64.680000000000007"/>
    <n v="6403.3200000000006"/>
    <n v="0.13914656771799627"/>
    <n v="12"/>
    <n v="-3"/>
    <n v="1188"/>
    <n v="-297"/>
    <n v="-0.25"/>
    <n v="13.5"/>
    <n v="0"/>
    <n v="0"/>
    <n v="33.5"/>
    <n v="3316.5"/>
    <n v="1336.5"/>
    <n v="0"/>
  </r>
  <r>
    <x v="17"/>
    <x v="17"/>
    <x v="2"/>
    <x v="1"/>
    <x v="0"/>
    <x v="1"/>
    <x v="4"/>
    <x v="14"/>
    <n v="99"/>
    <n v="0"/>
    <n v="159"/>
    <n v="0"/>
    <n v="15741"/>
    <n v="0"/>
    <n v="0"/>
    <n v="0"/>
    <n v="63"/>
    <n v="6237"/>
    <n v="0"/>
    <n v="0"/>
    <n v="0"/>
    <n v="0"/>
    <n v="0"/>
    <s v="-"/>
    <n v="0"/>
    <n v="0"/>
    <n v="0"/>
    <n v="159"/>
    <n v="15741"/>
    <n v="0"/>
    <n v="0"/>
  </r>
  <r>
    <x v="17"/>
    <x v="17"/>
    <x v="2"/>
    <x v="1"/>
    <x v="0"/>
    <x v="1"/>
    <x v="4"/>
    <x v="15"/>
    <n v="85"/>
    <n v="0"/>
    <n v="0"/>
    <n v="0"/>
    <n v="0"/>
    <n v="0"/>
    <n v="0"/>
    <n v="0"/>
    <n v="0"/>
    <n v="0"/>
    <s v="-"/>
    <n v="0"/>
    <n v="0"/>
    <n v="0"/>
    <n v="0"/>
    <s v="-"/>
    <n v="0"/>
    <n v="0"/>
    <n v="0"/>
    <n v="0"/>
    <n v="0"/>
    <n v="0"/>
    <n v="0"/>
  </r>
  <r>
    <x v="17"/>
    <x v="17"/>
    <x v="2"/>
    <x v="1"/>
    <x v="0"/>
    <x v="1"/>
    <x v="4"/>
    <x v="16"/>
    <n v="85"/>
    <n v="42"/>
    <n v="159"/>
    <n v="3570"/>
    <n v="13515"/>
    <n v="42"/>
    <n v="3570"/>
    <n v="0"/>
    <n v="115.2"/>
    <n v="9792"/>
    <n v="0.36458333333333331"/>
    <n v="32"/>
    <n v="10"/>
    <n v="2720"/>
    <n v="850"/>
    <n v="0.3125"/>
    <n v="63"/>
    <n v="0"/>
    <n v="0"/>
    <n v="96"/>
    <n v="8160"/>
    <n v="5355"/>
    <n v="0"/>
  </r>
  <r>
    <x v="17"/>
    <x v="17"/>
    <x v="2"/>
    <x v="1"/>
    <x v="0"/>
    <x v="1"/>
    <x v="4"/>
    <x v="17"/>
    <n v="90"/>
    <n v="0"/>
    <n v="6"/>
    <n v="0"/>
    <n v="540"/>
    <n v="0"/>
    <n v="0"/>
    <n v="0"/>
    <n v="0"/>
    <n v="0"/>
    <s v="-"/>
    <n v="0"/>
    <n v="0"/>
    <n v="0"/>
    <n v="0"/>
    <s v="-"/>
    <n v="0"/>
    <n v="0"/>
    <n v="0"/>
    <n v="6"/>
    <n v="540"/>
    <n v="0"/>
    <n v="0"/>
  </r>
  <r>
    <x v="17"/>
    <x v="17"/>
    <x v="2"/>
    <x v="1"/>
    <x v="0"/>
    <x v="1"/>
    <x v="4"/>
    <x v="18"/>
    <n v="99"/>
    <n v="0"/>
    <n v="55"/>
    <n v="0"/>
    <n v="5445"/>
    <n v="0"/>
    <n v="0"/>
    <n v="0"/>
    <n v="168"/>
    <n v="16632"/>
    <n v="0"/>
    <n v="0"/>
    <n v="0"/>
    <n v="0"/>
    <n v="0"/>
    <s v="-"/>
    <n v="0"/>
    <n v="0"/>
    <n v="0"/>
    <n v="55"/>
    <n v="5445"/>
    <n v="0"/>
    <n v="0"/>
  </r>
  <r>
    <x v="17"/>
    <x v="17"/>
    <x v="2"/>
    <x v="1"/>
    <x v="0"/>
    <x v="1"/>
    <x v="4"/>
    <x v="19"/>
    <n v="105"/>
    <n v="0"/>
    <n v="0"/>
    <n v="0"/>
    <n v="0"/>
    <n v="0"/>
    <n v="0"/>
    <n v="0"/>
    <n v="0"/>
    <n v="0"/>
    <s v="-"/>
    <n v="0"/>
    <n v="0"/>
    <n v="0"/>
    <n v="0"/>
    <s v="-"/>
    <n v="0"/>
    <n v="0"/>
    <n v="0"/>
    <n v="0"/>
    <n v="0"/>
    <n v="0"/>
    <n v="0"/>
  </r>
  <r>
    <x v="17"/>
    <x v="17"/>
    <x v="2"/>
    <x v="1"/>
    <x v="0"/>
    <x v="1"/>
    <x v="4"/>
    <x v="20"/>
    <n v="115"/>
    <n v="12"/>
    <n v="48"/>
    <n v="1380"/>
    <n v="5520"/>
    <n v="12"/>
    <n v="1380"/>
    <n v="0"/>
    <n v="86.4"/>
    <n v="9936"/>
    <n v="0.1388888888888889"/>
    <n v="10"/>
    <n v="2"/>
    <n v="1150"/>
    <n v="230"/>
    <n v="0.19999999999999996"/>
    <n v="18"/>
    <n v="0"/>
    <n v="0"/>
    <n v="30"/>
    <n v="3450"/>
    <n v="2070"/>
    <n v="0"/>
  </r>
  <r>
    <x v="17"/>
    <x v="17"/>
    <x v="2"/>
    <x v="1"/>
    <x v="0"/>
    <x v="1"/>
    <x v="4"/>
    <x v="21"/>
    <n v="105"/>
    <n v="50"/>
    <n v="49"/>
    <n v="5250"/>
    <n v="5145"/>
    <n v="50"/>
    <n v="5250"/>
    <n v="0"/>
    <n v="171"/>
    <n v="17955"/>
    <n v="0.29239766081871343"/>
    <n v="45"/>
    <n v="5"/>
    <n v="4725"/>
    <n v="525"/>
    <n v="0.11111111111111116"/>
    <n v="75"/>
    <n v="26"/>
    <n v="2730"/>
    <n v="0"/>
    <n v="0"/>
    <n v="7875"/>
    <n v="0"/>
  </r>
  <r>
    <x v="17"/>
    <x v="17"/>
    <x v="2"/>
    <x v="1"/>
    <x v="0"/>
    <x v="0"/>
    <x v="4"/>
    <x v="22"/>
    <n v="552.5"/>
    <n v="0"/>
    <n v="0"/>
    <n v="0"/>
    <n v="0"/>
    <n v="0"/>
    <n v="0"/>
    <n v="0"/>
    <n v="0"/>
    <n v="0"/>
    <s v="-"/>
    <n v="0"/>
    <n v="0"/>
    <n v="0"/>
    <n v="0"/>
    <s v="-"/>
    <n v="0"/>
    <n v="0"/>
    <n v="0"/>
    <n v="0"/>
    <n v="0"/>
    <n v="0"/>
    <n v="0"/>
  </r>
  <r>
    <x v="17"/>
    <x v="17"/>
    <x v="2"/>
    <x v="1"/>
    <x v="0"/>
    <x v="0"/>
    <x v="4"/>
    <x v="23"/>
    <n v="125"/>
    <n v="0"/>
    <n v="0"/>
    <n v="0"/>
    <n v="0"/>
    <n v="0"/>
    <n v="0"/>
    <n v="0"/>
    <n v="0"/>
    <n v="0"/>
    <s v="-"/>
    <n v="0"/>
    <n v="0"/>
    <n v="0"/>
    <n v="0"/>
    <s v="-"/>
    <n v="0"/>
    <n v="0"/>
    <n v="0"/>
    <n v="0"/>
    <n v="0"/>
    <n v="0"/>
    <n v="0"/>
  </r>
  <r>
    <x v="17"/>
    <x v="17"/>
    <x v="2"/>
    <x v="1"/>
    <x v="0"/>
    <x v="1"/>
    <x v="4"/>
    <x v="24"/>
    <n v="105"/>
    <n v="311"/>
    <n v="270"/>
    <n v="32655"/>
    <n v="28350"/>
    <n v="311"/>
    <n v="32655"/>
    <n v="0"/>
    <n v="627"/>
    <n v="65835"/>
    <n v="0.49601275917065391"/>
    <n v="285"/>
    <n v="26"/>
    <n v="29925"/>
    <n v="2730"/>
    <n v="9.1228070175438658E-2"/>
    <n v="466.5"/>
    <n v="196.5"/>
    <n v="20632.5"/>
    <n v="0"/>
    <n v="0"/>
    <n v="48982.5"/>
    <n v="0"/>
  </r>
  <r>
    <x v="17"/>
    <x v="17"/>
    <x v="2"/>
    <x v="1"/>
    <x v="0"/>
    <x v="1"/>
    <x v="4"/>
    <x v="25"/>
    <n v="53"/>
    <n v="0"/>
    <n v="49"/>
    <n v="0"/>
    <n v="2597"/>
    <n v="0"/>
    <n v="0"/>
    <n v="0"/>
    <n v="0"/>
    <n v="0"/>
    <s v="-"/>
    <n v="0"/>
    <n v="0"/>
    <n v="0"/>
    <n v="0"/>
    <s v="-"/>
    <n v="0"/>
    <n v="0"/>
    <n v="0"/>
    <n v="49"/>
    <n v="2597"/>
    <n v="0"/>
    <n v="0"/>
  </r>
  <r>
    <x v="17"/>
    <x v="17"/>
    <x v="2"/>
    <x v="1"/>
    <x v="0"/>
    <x v="1"/>
    <x v="4"/>
    <x v="26"/>
    <n v="69"/>
    <n v="0"/>
    <n v="263"/>
    <n v="0"/>
    <n v="18147"/>
    <n v="0"/>
    <n v="0"/>
    <n v="0"/>
    <n v="0"/>
    <n v="0"/>
    <s v="-"/>
    <n v="0"/>
    <n v="0"/>
    <n v="0"/>
    <n v="0"/>
    <s v="-"/>
    <n v="0"/>
    <n v="0"/>
    <n v="0"/>
    <n v="263"/>
    <n v="18147"/>
    <n v="0"/>
    <n v="0"/>
  </r>
  <r>
    <x v="17"/>
    <x v="17"/>
    <x v="2"/>
    <x v="1"/>
    <x v="0"/>
    <x v="1"/>
    <x v="4"/>
    <x v="27"/>
    <n v="90"/>
    <n v="0"/>
    <n v="4"/>
    <n v="0"/>
    <n v="360"/>
    <n v="0"/>
    <n v="0"/>
    <n v="0"/>
    <n v="0"/>
    <n v="0"/>
    <s v="-"/>
    <n v="0"/>
    <n v="0"/>
    <n v="0"/>
    <n v="0"/>
    <s v="-"/>
    <n v="0"/>
    <n v="0"/>
    <n v="0"/>
    <n v="4"/>
    <n v="360"/>
    <n v="0"/>
    <n v="0"/>
  </r>
  <r>
    <x v="17"/>
    <x v="17"/>
    <x v="2"/>
    <x v="1"/>
    <x v="0"/>
    <x v="1"/>
    <x v="4"/>
    <x v="28"/>
    <n v="110"/>
    <n v="8"/>
    <n v="5"/>
    <n v="880"/>
    <n v="550"/>
    <n v="8"/>
    <n v="880"/>
    <n v="0"/>
    <n v="44.88"/>
    <n v="4936.8"/>
    <n v="0.17825311942959002"/>
    <n v="11"/>
    <n v="-3"/>
    <n v="1210"/>
    <n v="-330"/>
    <n v="-0.27272727272727271"/>
    <n v="12"/>
    <n v="7"/>
    <n v="770"/>
    <n v="0"/>
    <n v="0"/>
    <n v="1320"/>
    <n v="0"/>
  </r>
  <r>
    <x v="17"/>
    <x v="17"/>
    <x v="2"/>
    <x v="1"/>
    <x v="0"/>
    <x v="1"/>
    <x v="4"/>
    <x v="29"/>
    <n v="105"/>
    <n v="101"/>
    <n v="239"/>
    <n v="10605"/>
    <n v="25095"/>
    <n v="101"/>
    <n v="10605"/>
    <n v="0"/>
    <n v="486"/>
    <n v="51030"/>
    <n v="0.20781893004115226"/>
    <n v="151"/>
    <n v="-50"/>
    <n v="15855"/>
    <n v="-5250"/>
    <n v="-0.33112582781456956"/>
    <n v="151.5"/>
    <n v="0"/>
    <n v="0"/>
    <n v="87.5"/>
    <n v="9187.5"/>
    <n v="15907.5"/>
    <n v="0"/>
  </r>
  <r>
    <x v="17"/>
    <x v="17"/>
    <x v="2"/>
    <x v="1"/>
    <x v="0"/>
    <x v="1"/>
    <x v="4"/>
    <x v="30"/>
    <n v="120"/>
    <n v="5"/>
    <n v="57"/>
    <n v="600"/>
    <n v="6840"/>
    <n v="5"/>
    <n v="600"/>
    <n v="0"/>
    <n v="53.64"/>
    <n v="6436.8"/>
    <n v="9.3214019388516034E-2"/>
    <n v="1"/>
    <n v="4"/>
    <n v="120"/>
    <n v="480"/>
    <n v="4"/>
    <n v="7.5"/>
    <n v="0"/>
    <n v="0"/>
    <n v="49.5"/>
    <n v="5940"/>
    <n v="900"/>
    <n v="0"/>
  </r>
  <r>
    <x v="17"/>
    <x v="17"/>
    <x v="2"/>
    <x v="1"/>
    <x v="0"/>
    <x v="1"/>
    <x v="4"/>
    <x v="31"/>
    <n v="140"/>
    <n v="4"/>
    <n v="53"/>
    <n v="560"/>
    <n v="7420"/>
    <n v="4"/>
    <n v="560"/>
    <n v="0"/>
    <n v="75.599999999999994"/>
    <n v="10584"/>
    <n v="5.2910052910052907E-2"/>
    <n v="4"/>
    <n v="0"/>
    <n v="560"/>
    <n v="0"/>
    <n v="0"/>
    <n v="6"/>
    <n v="0"/>
    <n v="0"/>
    <n v="47"/>
    <n v="6580"/>
    <n v="840"/>
    <n v="0"/>
  </r>
  <r>
    <x v="17"/>
    <x v="17"/>
    <x v="2"/>
    <x v="1"/>
    <x v="0"/>
    <x v="0"/>
    <x v="4"/>
    <x v="32"/>
    <n v="255"/>
    <n v="0"/>
    <n v="2"/>
    <n v="0"/>
    <n v="510"/>
    <n v="0"/>
    <n v="0"/>
    <n v="0"/>
    <n v="0"/>
    <n v="0"/>
    <s v="-"/>
    <n v="0"/>
    <n v="0"/>
    <n v="0"/>
    <n v="0"/>
    <s v="-"/>
    <n v="0"/>
    <n v="0"/>
    <n v="0"/>
    <n v="2"/>
    <n v="510"/>
    <n v="0"/>
    <n v="0"/>
  </r>
  <r>
    <x v="17"/>
    <x v="17"/>
    <x v="2"/>
    <x v="1"/>
    <x v="0"/>
    <x v="1"/>
    <x v="4"/>
    <x v="33"/>
    <n v="170"/>
    <n v="71"/>
    <n v="67"/>
    <n v="12070"/>
    <n v="11390"/>
    <n v="71"/>
    <n v="12070"/>
    <n v="0"/>
    <n v="226.8"/>
    <n v="38556"/>
    <n v="0.31305114638447973"/>
    <n v="67"/>
    <n v="4"/>
    <n v="11390"/>
    <n v="680"/>
    <n v="5.9701492537313383E-2"/>
    <n v="106.5"/>
    <n v="39.5"/>
    <n v="6715"/>
    <n v="0"/>
    <n v="0"/>
    <n v="18105"/>
    <n v="0"/>
  </r>
  <r>
    <x v="17"/>
    <x v="17"/>
    <x v="2"/>
    <x v="1"/>
    <x v="0"/>
    <x v="0"/>
    <x v="4"/>
    <x v="34"/>
    <n v="680"/>
    <n v="0"/>
    <n v="2"/>
    <n v="0"/>
    <n v="1360"/>
    <n v="0"/>
    <n v="0"/>
    <n v="0"/>
    <n v="0"/>
    <n v="0"/>
    <s v="-"/>
    <n v="0"/>
    <n v="0"/>
    <n v="0"/>
    <n v="0"/>
    <s v="-"/>
    <n v="0"/>
    <n v="0"/>
    <n v="0"/>
    <n v="2"/>
    <n v="1360"/>
    <n v="0"/>
    <n v="0"/>
  </r>
  <r>
    <x v="17"/>
    <x v="17"/>
    <x v="2"/>
    <x v="1"/>
    <x v="0"/>
    <x v="1"/>
    <x v="4"/>
    <x v="35"/>
    <n v="90"/>
    <n v="2"/>
    <n v="135"/>
    <n v="180"/>
    <n v="12150"/>
    <n v="2"/>
    <n v="180"/>
    <n v="0"/>
    <n v="126"/>
    <n v="11340"/>
    <n v="1.5873015873015872E-2"/>
    <n v="1"/>
    <n v="1"/>
    <n v="90"/>
    <n v="90"/>
    <n v="1"/>
    <n v="3"/>
    <n v="0"/>
    <n v="0"/>
    <n v="132"/>
    <n v="11880"/>
    <n v="270"/>
    <n v="0"/>
  </r>
  <r>
    <x v="17"/>
    <x v="17"/>
    <x v="2"/>
    <x v="1"/>
    <x v="0"/>
    <x v="1"/>
    <x v="4"/>
    <x v="36"/>
    <n v="105"/>
    <n v="10"/>
    <n v="34"/>
    <n v="1050"/>
    <n v="3570"/>
    <n v="10"/>
    <n v="1050"/>
    <n v="0"/>
    <n v="96"/>
    <n v="10080"/>
    <n v="0.10416666666666667"/>
    <n v="0"/>
    <n v="10"/>
    <n v="0"/>
    <n v="1050"/>
    <s v="-"/>
    <n v="15"/>
    <n v="0"/>
    <n v="0"/>
    <n v="19"/>
    <n v="1995"/>
    <n v="1575"/>
    <n v="0"/>
  </r>
  <r>
    <x v="17"/>
    <x v="17"/>
    <x v="2"/>
    <x v="1"/>
    <x v="0"/>
    <x v="1"/>
    <x v="4"/>
    <x v="37"/>
    <n v="105"/>
    <n v="-10"/>
    <n v="66"/>
    <n v="-1050"/>
    <n v="6930"/>
    <n v="-10"/>
    <n v="-1050"/>
    <n v="0"/>
    <n v="96"/>
    <n v="10080"/>
    <n v="-0.10416666666666667"/>
    <n v="10"/>
    <n v="-20"/>
    <n v="1050"/>
    <n v="-2100"/>
    <n v="-2"/>
    <n v="-15"/>
    <n v="0"/>
    <n v="0"/>
    <n v="81"/>
    <n v="8505"/>
    <n v="-1575"/>
    <n v="0"/>
  </r>
  <r>
    <x v="17"/>
    <x v="17"/>
    <x v="2"/>
    <x v="1"/>
    <x v="0"/>
    <x v="1"/>
    <x v="4"/>
    <x v="38"/>
    <n v="105"/>
    <n v="50"/>
    <n v="44"/>
    <n v="5250"/>
    <n v="4620"/>
    <n v="50"/>
    <n v="5250"/>
    <n v="0"/>
    <n v="144"/>
    <n v="15120"/>
    <n v="0.34722222222222221"/>
    <n v="74"/>
    <n v="-24"/>
    <n v="7770"/>
    <n v="-2520"/>
    <n v="-0.32432432432432434"/>
    <n v="75"/>
    <n v="31"/>
    <n v="3255"/>
    <n v="0"/>
    <n v="0"/>
    <n v="7875"/>
    <n v="0"/>
  </r>
  <r>
    <x v="17"/>
    <x v="17"/>
    <x v="2"/>
    <x v="1"/>
    <x v="0"/>
    <x v="1"/>
    <x v="4"/>
    <x v="39"/>
    <n v="90"/>
    <n v="0"/>
    <n v="0"/>
    <n v="0"/>
    <n v="0"/>
    <n v="0"/>
    <n v="0"/>
    <n v="0"/>
    <n v="0"/>
    <n v="0"/>
    <s v="-"/>
    <n v="0"/>
    <n v="0"/>
    <n v="0"/>
    <n v="0"/>
    <s v="-"/>
    <n v="0"/>
    <n v="0"/>
    <n v="0"/>
    <n v="0"/>
    <n v="0"/>
    <n v="0"/>
    <n v="0"/>
  </r>
  <r>
    <x v="17"/>
    <x v="17"/>
    <x v="2"/>
    <x v="1"/>
    <x v="0"/>
    <x v="1"/>
    <x v="4"/>
    <x v="40"/>
    <n v="105"/>
    <n v="0"/>
    <n v="0"/>
    <n v="0"/>
    <n v="0"/>
    <n v="0"/>
    <n v="0"/>
    <n v="0"/>
    <n v="0"/>
    <n v="0"/>
    <s v="-"/>
    <n v="0"/>
    <n v="0"/>
    <n v="0"/>
    <n v="0"/>
    <s v="-"/>
    <n v="0"/>
    <n v="0"/>
    <n v="0"/>
    <n v="0"/>
    <n v="0"/>
    <n v="0"/>
    <n v="0"/>
  </r>
  <r>
    <x v="17"/>
    <x v="17"/>
    <x v="2"/>
    <x v="1"/>
    <x v="0"/>
    <x v="1"/>
    <x v="4"/>
    <x v="41"/>
    <n v="120"/>
    <n v="0"/>
    <n v="0"/>
    <n v="0"/>
    <n v="0"/>
    <n v="0"/>
    <n v="0"/>
    <n v="0"/>
    <n v="0"/>
    <n v="0"/>
    <s v="-"/>
    <n v="0"/>
    <n v="0"/>
    <n v="0"/>
    <n v="0"/>
    <s v="-"/>
    <n v="0"/>
    <n v="0"/>
    <n v="0"/>
    <n v="0"/>
    <n v="0"/>
    <n v="0"/>
    <n v="0"/>
  </r>
  <r>
    <x v="17"/>
    <x v="17"/>
    <x v="2"/>
    <x v="1"/>
    <x v="0"/>
    <x v="1"/>
    <x v="4"/>
    <x v="42"/>
    <n v="105"/>
    <n v="0"/>
    <n v="55"/>
    <n v="0"/>
    <n v="5775"/>
    <n v="0"/>
    <n v="0"/>
    <n v="0"/>
    <n v="75"/>
    <n v="7875"/>
    <n v="0"/>
    <n v="0"/>
    <n v="0"/>
    <n v="0"/>
    <n v="0"/>
    <s v="-"/>
    <n v="0"/>
    <n v="0"/>
    <n v="0"/>
    <n v="55"/>
    <n v="5775"/>
    <n v="0"/>
    <n v="0"/>
  </r>
  <r>
    <x v="17"/>
    <x v="17"/>
    <x v="2"/>
    <x v="1"/>
    <x v="0"/>
    <x v="1"/>
    <x v="4"/>
    <x v="43"/>
    <n v="170"/>
    <n v="2"/>
    <n v="41"/>
    <n v="340"/>
    <n v="6970"/>
    <n v="2"/>
    <n v="340"/>
    <n v="0"/>
    <n v="75"/>
    <n v="12750"/>
    <n v="2.6666666666666668E-2"/>
    <n v="4"/>
    <n v="-2"/>
    <n v="680"/>
    <n v="-340"/>
    <n v="-0.5"/>
    <n v="3"/>
    <n v="0"/>
    <n v="0"/>
    <n v="38"/>
    <n v="6460"/>
    <n v="510"/>
    <n v="0"/>
  </r>
  <r>
    <x v="17"/>
    <x v="17"/>
    <x v="2"/>
    <x v="1"/>
    <x v="0"/>
    <x v="1"/>
    <x v="4"/>
    <x v="44"/>
    <n v="120"/>
    <n v="0"/>
    <n v="0"/>
    <n v="0"/>
    <n v="0"/>
    <n v="0"/>
    <n v="0"/>
    <n v="0"/>
    <n v="54"/>
    <n v="6480"/>
    <n v="0"/>
    <n v="9"/>
    <n v="-9"/>
    <n v="1080"/>
    <n v="-1080"/>
    <n v="-1"/>
    <n v="0"/>
    <n v="0"/>
    <n v="0"/>
    <n v="0"/>
    <n v="0"/>
    <n v="0"/>
    <n v="0"/>
  </r>
  <r>
    <x v="18"/>
    <x v="18"/>
    <x v="3"/>
    <x v="1"/>
    <x v="0"/>
    <x v="1"/>
    <x v="5"/>
    <x v="45"/>
    <n v="60"/>
    <n v="10"/>
    <n v="2"/>
    <n v="600"/>
    <n v="120"/>
    <n v="10"/>
    <n v="600"/>
    <n v="0"/>
    <n v="172.8"/>
    <n v="10368"/>
    <n v="5.7870370370370371E-2"/>
    <n v="0"/>
    <n v="10"/>
    <n v="0"/>
    <n v="600"/>
    <s v="-"/>
    <n v="15"/>
    <n v="13"/>
    <n v="780"/>
    <n v="0"/>
    <n v="0"/>
    <n v="900"/>
    <n v="0"/>
  </r>
  <r>
    <x v="18"/>
    <x v="18"/>
    <x v="3"/>
    <x v="1"/>
    <x v="0"/>
    <x v="1"/>
    <x v="5"/>
    <x v="46"/>
    <n v="80"/>
    <n v="40"/>
    <n v="14"/>
    <n v="3200"/>
    <n v="1120"/>
    <n v="40"/>
    <n v="3200"/>
    <n v="0"/>
    <n v="414.72"/>
    <n v="33177.600000000006"/>
    <n v="9.6450617283950602E-2"/>
    <n v="36"/>
    <n v="4"/>
    <n v="2880"/>
    <n v="320"/>
    <n v="0.11111111111111116"/>
    <n v="60"/>
    <n v="46"/>
    <n v="3680"/>
    <n v="0"/>
    <n v="0"/>
    <n v="4800"/>
    <n v="0"/>
  </r>
  <r>
    <x v="18"/>
    <x v="18"/>
    <x v="3"/>
    <x v="1"/>
    <x v="0"/>
    <x v="1"/>
    <x v="5"/>
    <x v="47"/>
    <n v="105"/>
    <n v="18"/>
    <n v="85"/>
    <n v="1890"/>
    <n v="8925"/>
    <n v="18"/>
    <n v="1890"/>
    <n v="0"/>
    <n v="583.74"/>
    <n v="61292.700000000004"/>
    <n v="3.0835646006783839E-2"/>
    <n v="35"/>
    <n v="-17"/>
    <n v="3675"/>
    <n v="-1785"/>
    <n v="-0.48571428571428577"/>
    <n v="27"/>
    <n v="0"/>
    <n v="0"/>
    <n v="58"/>
    <n v="6090"/>
    <n v="2835"/>
    <n v="0"/>
  </r>
  <r>
    <x v="18"/>
    <x v="18"/>
    <x v="3"/>
    <x v="1"/>
    <x v="0"/>
    <x v="0"/>
    <x v="5"/>
    <x v="3"/>
    <n v="297.52999999999997"/>
    <n v="0"/>
    <n v="0"/>
    <n v="0"/>
    <n v="0"/>
    <n v="0"/>
    <n v="0"/>
    <n v="0"/>
    <n v="0"/>
    <n v="0"/>
    <s v="-"/>
    <n v="3"/>
    <n v="-3"/>
    <n v="892.58999999999992"/>
    <n v="-892.58999999999992"/>
    <n v="-1"/>
    <n v="0"/>
    <n v="0"/>
    <n v="0"/>
    <n v="0"/>
    <n v="0"/>
    <n v="0"/>
    <n v="0"/>
  </r>
  <r>
    <x v="18"/>
    <x v="18"/>
    <x v="3"/>
    <x v="1"/>
    <x v="0"/>
    <x v="0"/>
    <x v="5"/>
    <x v="4"/>
    <n v="429.25"/>
    <n v="-100"/>
    <n v="0"/>
    <n v="-42925"/>
    <n v="0"/>
    <n v="-100"/>
    <n v="-42925"/>
    <n v="0"/>
    <n v="0"/>
    <n v="0"/>
    <s v="-"/>
    <n v="120"/>
    <n v="-220"/>
    <n v="51510"/>
    <n v="-94435"/>
    <n v="-1.8333333333333335"/>
    <n v="-150"/>
    <n v="0"/>
    <n v="0"/>
    <n v="150"/>
    <n v="64387.5"/>
    <n v="-64387.5"/>
    <n v="0"/>
  </r>
  <r>
    <x v="18"/>
    <x v="18"/>
    <x v="3"/>
    <x v="1"/>
    <x v="0"/>
    <x v="1"/>
    <x v="5"/>
    <x v="5"/>
    <n v="270"/>
    <n v="17"/>
    <n v="9"/>
    <n v="4590"/>
    <n v="2430"/>
    <n v="17"/>
    <n v="4590"/>
    <n v="0"/>
    <n v="138.6"/>
    <n v="37422"/>
    <n v="0.12265512265512266"/>
    <n v="2"/>
    <n v="15"/>
    <n v="540"/>
    <n v="4050"/>
    <n v="7.5"/>
    <n v="25.5"/>
    <n v="16.5"/>
    <n v="4455"/>
    <n v="0"/>
    <n v="0"/>
    <n v="6885"/>
    <n v="0"/>
  </r>
  <r>
    <x v="18"/>
    <x v="18"/>
    <x v="3"/>
    <x v="1"/>
    <x v="0"/>
    <x v="1"/>
    <x v="5"/>
    <x v="6"/>
    <n v="670"/>
    <n v="1"/>
    <n v="22"/>
    <n v="670"/>
    <n v="14740"/>
    <n v="1"/>
    <n v="670"/>
    <n v="0"/>
    <n v="33.6"/>
    <n v="22512"/>
    <n v="2.976190476190476E-2"/>
    <n v="9"/>
    <n v="-8"/>
    <n v="6030"/>
    <n v="-5360"/>
    <n v="-0.88888888888888884"/>
    <n v="1.5"/>
    <n v="0"/>
    <n v="0"/>
    <n v="20.5"/>
    <n v="13735"/>
    <n v="1005"/>
    <n v="0"/>
  </r>
  <r>
    <x v="18"/>
    <x v="18"/>
    <x v="3"/>
    <x v="1"/>
    <x v="0"/>
    <x v="1"/>
    <x v="5"/>
    <x v="7"/>
    <n v="60"/>
    <n v="5"/>
    <n v="95"/>
    <n v="300"/>
    <n v="5700"/>
    <n v="5"/>
    <n v="300"/>
    <n v="0"/>
    <n v="123.48"/>
    <n v="7408.8"/>
    <n v="4.0492387431162943E-2"/>
    <n v="0"/>
    <n v="5"/>
    <n v="0"/>
    <n v="300"/>
    <s v="-"/>
    <n v="7.5"/>
    <n v="0"/>
    <n v="0"/>
    <n v="87.5"/>
    <n v="5250"/>
    <n v="450"/>
    <n v="0"/>
  </r>
  <r>
    <x v="18"/>
    <x v="18"/>
    <x v="3"/>
    <x v="1"/>
    <x v="0"/>
    <x v="1"/>
    <x v="5"/>
    <x v="8"/>
    <n v="78"/>
    <n v="61"/>
    <n v="95"/>
    <n v="4758"/>
    <n v="7410"/>
    <n v="61"/>
    <n v="4758"/>
    <n v="0"/>
    <n v="158.54400000000001"/>
    <n v="12366.432000000001"/>
    <n v="0.38475123624987384"/>
    <n v="47"/>
    <n v="14"/>
    <n v="3666"/>
    <n v="1092"/>
    <n v="0.2978723404255319"/>
    <n v="91.5"/>
    <n v="0"/>
    <n v="0"/>
    <n v="3.5"/>
    <n v="273"/>
    <n v="7137"/>
    <n v="0"/>
  </r>
  <r>
    <x v="18"/>
    <x v="18"/>
    <x v="3"/>
    <x v="1"/>
    <x v="0"/>
    <x v="1"/>
    <x v="5"/>
    <x v="9"/>
    <n v="112"/>
    <n v="84"/>
    <n v="130"/>
    <n v="9408"/>
    <n v="14560"/>
    <n v="84"/>
    <n v="9408"/>
    <n v="0"/>
    <n v="247.32"/>
    <n v="27699.84"/>
    <n v="0.33964095099466279"/>
    <n v="30"/>
    <n v="54"/>
    <n v="3360"/>
    <n v="6048"/>
    <n v="1.7999999999999998"/>
    <n v="126"/>
    <n v="0"/>
    <n v="0"/>
    <n v="4"/>
    <n v="448"/>
    <n v="14112"/>
    <n v="0"/>
  </r>
  <r>
    <x v="18"/>
    <x v="18"/>
    <x v="3"/>
    <x v="1"/>
    <x v="0"/>
    <x v="1"/>
    <x v="5"/>
    <x v="10"/>
    <n v="140"/>
    <n v="0"/>
    <n v="0"/>
    <n v="0"/>
    <n v="0"/>
    <n v="0"/>
    <n v="0"/>
    <n v="0"/>
    <n v="118.464"/>
    <n v="16584.96"/>
    <n v="0"/>
    <n v="10"/>
    <n v="-10"/>
    <n v="1400"/>
    <n v="-1400"/>
    <n v="-1"/>
    <n v="0"/>
    <n v="0"/>
    <n v="0"/>
    <n v="0"/>
    <n v="0"/>
    <n v="0"/>
    <n v="0"/>
  </r>
  <r>
    <x v="18"/>
    <x v="18"/>
    <x v="3"/>
    <x v="1"/>
    <x v="0"/>
    <x v="1"/>
    <x v="5"/>
    <x v="11"/>
    <n v="199"/>
    <n v="0"/>
    <n v="0"/>
    <n v="0"/>
    <n v="0"/>
    <n v="0"/>
    <n v="0"/>
    <n v="0"/>
    <n v="73.760000000000005"/>
    <n v="14678.240000000002"/>
    <n v="0"/>
    <n v="0"/>
    <n v="0"/>
    <n v="0"/>
    <n v="0"/>
    <s v="-"/>
    <n v="0"/>
    <n v="0"/>
    <n v="0"/>
    <n v="0"/>
    <n v="0"/>
    <n v="0"/>
    <n v="0"/>
  </r>
  <r>
    <x v="18"/>
    <x v="18"/>
    <x v="3"/>
    <x v="1"/>
    <x v="0"/>
    <x v="0"/>
    <x v="5"/>
    <x v="12"/>
    <n v="187"/>
    <n v="30"/>
    <n v="47"/>
    <n v="5610"/>
    <n v="8789"/>
    <n v="30"/>
    <n v="5610"/>
    <n v="0"/>
    <n v="0"/>
    <n v="0"/>
    <s v="-"/>
    <n v="0"/>
    <n v="30"/>
    <n v="0"/>
    <n v="5610"/>
    <s v="-"/>
    <n v="45"/>
    <n v="0"/>
    <n v="0"/>
    <n v="2"/>
    <n v="374"/>
    <n v="8415"/>
    <n v="0"/>
  </r>
  <r>
    <x v="18"/>
    <x v="18"/>
    <x v="3"/>
    <x v="1"/>
    <x v="0"/>
    <x v="1"/>
    <x v="5"/>
    <x v="13"/>
    <n v="110"/>
    <n v="42"/>
    <n v="116"/>
    <n v="4620"/>
    <n v="12760"/>
    <n v="42"/>
    <n v="4620"/>
    <n v="0"/>
    <n v="76.691999999999993"/>
    <n v="8436.119999999999"/>
    <n v="0.547645125958379"/>
    <n v="49"/>
    <n v="-7"/>
    <n v="5390"/>
    <n v="-770"/>
    <n v="-0.1428571428571429"/>
    <n v="63"/>
    <n v="0"/>
    <n v="0"/>
    <n v="53"/>
    <n v="5830"/>
    <n v="6930"/>
    <n v="0"/>
  </r>
  <r>
    <x v="18"/>
    <x v="18"/>
    <x v="3"/>
    <x v="1"/>
    <x v="0"/>
    <x v="1"/>
    <x v="5"/>
    <x v="14"/>
    <n v="99"/>
    <n v="0"/>
    <n v="60"/>
    <n v="0"/>
    <n v="5940"/>
    <n v="0"/>
    <n v="0"/>
    <n v="0"/>
    <n v="79.38"/>
    <n v="7858.62"/>
    <n v="0"/>
    <n v="0"/>
    <n v="0"/>
    <n v="0"/>
    <n v="0"/>
    <s v="-"/>
    <n v="0"/>
    <n v="0"/>
    <n v="0"/>
    <n v="60"/>
    <n v="5940"/>
    <n v="0"/>
    <n v="0"/>
  </r>
  <r>
    <x v="18"/>
    <x v="18"/>
    <x v="3"/>
    <x v="1"/>
    <x v="0"/>
    <x v="1"/>
    <x v="5"/>
    <x v="15"/>
    <n v="85"/>
    <n v="0"/>
    <n v="0"/>
    <n v="0"/>
    <n v="0"/>
    <n v="0"/>
    <n v="0"/>
    <n v="0"/>
    <n v="0"/>
    <n v="0"/>
    <s v="-"/>
    <n v="0"/>
    <n v="0"/>
    <n v="0"/>
    <n v="0"/>
    <s v="-"/>
    <n v="0"/>
    <n v="0"/>
    <n v="0"/>
    <n v="0"/>
    <n v="0"/>
    <n v="0"/>
    <n v="0"/>
  </r>
  <r>
    <x v="18"/>
    <x v="18"/>
    <x v="3"/>
    <x v="1"/>
    <x v="0"/>
    <x v="1"/>
    <x v="5"/>
    <x v="16"/>
    <n v="95"/>
    <n v="85"/>
    <n v="40"/>
    <n v="8075"/>
    <n v="3800"/>
    <n v="85"/>
    <n v="8075"/>
    <n v="0"/>
    <n v="112.224"/>
    <n v="10661.28"/>
    <n v="0.75741374394069005"/>
    <n v="62"/>
    <n v="23"/>
    <n v="5890"/>
    <n v="2185"/>
    <n v="0.37096774193548376"/>
    <n v="127.5"/>
    <n v="87.5"/>
    <n v="8312.5"/>
    <n v="0"/>
    <n v="0"/>
    <n v="12112.5"/>
    <n v="0"/>
  </r>
  <r>
    <x v="18"/>
    <x v="18"/>
    <x v="3"/>
    <x v="1"/>
    <x v="0"/>
    <x v="1"/>
    <x v="5"/>
    <x v="17"/>
    <n v="90"/>
    <n v="0"/>
    <n v="0"/>
    <n v="0"/>
    <n v="0"/>
    <n v="0"/>
    <n v="0"/>
    <n v="0"/>
    <n v="0"/>
    <n v="0"/>
    <s v="-"/>
    <n v="0"/>
    <n v="0"/>
    <n v="0"/>
    <n v="0"/>
    <s v="-"/>
    <n v="0"/>
    <n v="0"/>
    <n v="0"/>
    <n v="0"/>
    <n v="0"/>
    <n v="0"/>
    <n v="0"/>
  </r>
  <r>
    <x v="18"/>
    <x v="18"/>
    <x v="3"/>
    <x v="1"/>
    <x v="0"/>
    <x v="1"/>
    <x v="5"/>
    <x v="18"/>
    <n v="99"/>
    <n v="42"/>
    <n v="31"/>
    <n v="4158"/>
    <n v="3069"/>
    <n v="42"/>
    <n v="4158"/>
    <n v="0"/>
    <n v="168"/>
    <n v="16632"/>
    <n v="0.25"/>
    <n v="30"/>
    <n v="12"/>
    <n v="2970"/>
    <n v="1188"/>
    <n v="0.39999999999999991"/>
    <n v="63"/>
    <n v="32"/>
    <n v="3168"/>
    <n v="0"/>
    <n v="0"/>
    <n v="6237"/>
    <n v="0"/>
  </r>
  <r>
    <x v="18"/>
    <x v="18"/>
    <x v="3"/>
    <x v="1"/>
    <x v="0"/>
    <x v="1"/>
    <x v="5"/>
    <x v="19"/>
    <n v="105"/>
    <n v="0"/>
    <n v="0"/>
    <n v="0"/>
    <n v="0"/>
    <n v="0"/>
    <n v="0"/>
    <n v="0"/>
    <n v="0"/>
    <n v="0"/>
    <s v="-"/>
    <n v="0"/>
    <n v="0"/>
    <n v="0"/>
    <n v="0"/>
    <s v="-"/>
    <n v="0"/>
    <n v="0"/>
    <n v="0"/>
    <n v="0"/>
    <n v="0"/>
    <n v="0"/>
    <n v="0"/>
  </r>
  <r>
    <x v="18"/>
    <x v="18"/>
    <x v="3"/>
    <x v="1"/>
    <x v="0"/>
    <x v="1"/>
    <x v="5"/>
    <x v="20"/>
    <n v="115"/>
    <n v="0"/>
    <n v="0"/>
    <n v="0"/>
    <n v="0"/>
    <n v="0"/>
    <n v="0"/>
    <n v="0"/>
    <n v="81.84"/>
    <n v="9411.6"/>
    <n v="0"/>
    <n v="36"/>
    <n v="-36"/>
    <n v="4140"/>
    <n v="-4140"/>
    <n v="-1"/>
    <n v="0"/>
    <n v="0"/>
    <n v="0"/>
    <n v="0"/>
    <n v="0"/>
    <n v="0"/>
    <n v="0"/>
  </r>
  <r>
    <x v="18"/>
    <x v="18"/>
    <x v="3"/>
    <x v="1"/>
    <x v="0"/>
    <x v="1"/>
    <x v="5"/>
    <x v="21"/>
    <n v="102"/>
    <n v="10"/>
    <n v="15"/>
    <n v="1020"/>
    <n v="1530"/>
    <n v="10"/>
    <n v="1020"/>
    <n v="0"/>
    <n v="190.95"/>
    <n v="19476.899999999998"/>
    <n v="5.2369730295888983E-2"/>
    <n v="0"/>
    <n v="10"/>
    <n v="0"/>
    <n v="1020"/>
    <s v="-"/>
    <n v="15"/>
    <n v="0"/>
    <n v="0"/>
    <n v="0"/>
    <n v="0"/>
    <n v="1530"/>
    <n v="0"/>
  </r>
  <r>
    <x v="18"/>
    <x v="18"/>
    <x v="3"/>
    <x v="1"/>
    <x v="0"/>
    <x v="0"/>
    <x v="5"/>
    <x v="22"/>
    <n v="299"/>
    <n v="0"/>
    <n v="0"/>
    <n v="0"/>
    <n v="0"/>
    <n v="0"/>
    <n v="0"/>
    <n v="0"/>
    <n v="0"/>
    <n v="0"/>
    <s v="-"/>
    <n v="0"/>
    <n v="0"/>
    <n v="0"/>
    <n v="0"/>
    <s v="-"/>
    <n v="0"/>
    <n v="0"/>
    <n v="0"/>
    <n v="0"/>
    <n v="0"/>
    <n v="0"/>
    <n v="0"/>
  </r>
  <r>
    <x v="18"/>
    <x v="18"/>
    <x v="3"/>
    <x v="1"/>
    <x v="0"/>
    <x v="0"/>
    <x v="5"/>
    <x v="23"/>
    <n v="403.75"/>
    <n v="0"/>
    <n v="0"/>
    <n v="0"/>
    <n v="0"/>
    <n v="0"/>
    <n v="0"/>
    <n v="0"/>
    <n v="0"/>
    <n v="0"/>
    <s v="-"/>
    <n v="0"/>
    <n v="0"/>
    <n v="0"/>
    <n v="0"/>
    <s v="-"/>
    <n v="0"/>
    <n v="0"/>
    <n v="0"/>
    <n v="0"/>
    <n v="0"/>
    <n v="0"/>
    <n v="0"/>
  </r>
  <r>
    <x v="18"/>
    <x v="18"/>
    <x v="3"/>
    <x v="1"/>
    <x v="0"/>
    <x v="1"/>
    <x v="5"/>
    <x v="24"/>
    <n v="105"/>
    <n v="28"/>
    <n v="87"/>
    <n v="2940"/>
    <n v="9135"/>
    <n v="28"/>
    <n v="2940"/>
    <n v="0"/>
    <n v="790.68499999999995"/>
    <n v="83021.924999999988"/>
    <n v="3.5412332344739061E-2"/>
    <n v="26"/>
    <n v="2"/>
    <n v="2730"/>
    <n v="210"/>
    <n v="7.6923076923076872E-2"/>
    <n v="42"/>
    <n v="0"/>
    <n v="0"/>
    <n v="45"/>
    <n v="4725"/>
    <n v="4410"/>
    <n v="0"/>
  </r>
  <r>
    <x v="18"/>
    <x v="18"/>
    <x v="3"/>
    <x v="1"/>
    <x v="0"/>
    <x v="1"/>
    <x v="5"/>
    <x v="25"/>
    <n v="53"/>
    <n v="0"/>
    <n v="99"/>
    <n v="0"/>
    <n v="5247"/>
    <n v="0"/>
    <n v="0"/>
    <n v="0"/>
    <n v="0"/>
    <n v="0"/>
    <s v="-"/>
    <n v="0"/>
    <n v="0"/>
    <n v="0"/>
    <n v="0"/>
    <s v="-"/>
    <n v="0"/>
    <n v="0"/>
    <n v="0"/>
    <n v="99"/>
    <n v="5247"/>
    <n v="0"/>
    <n v="0"/>
  </r>
  <r>
    <x v="18"/>
    <x v="18"/>
    <x v="3"/>
    <x v="1"/>
    <x v="0"/>
    <x v="1"/>
    <x v="5"/>
    <x v="26"/>
    <n v="69"/>
    <n v="0"/>
    <n v="0"/>
    <n v="0"/>
    <n v="0"/>
    <n v="0"/>
    <n v="0"/>
    <n v="0"/>
    <n v="0"/>
    <n v="0"/>
    <s v="-"/>
    <n v="0"/>
    <n v="0"/>
    <n v="0"/>
    <n v="0"/>
    <s v="-"/>
    <n v="0"/>
    <n v="0"/>
    <n v="0"/>
    <n v="0"/>
    <n v="0"/>
    <n v="0"/>
    <n v="0"/>
  </r>
  <r>
    <x v="18"/>
    <x v="18"/>
    <x v="3"/>
    <x v="1"/>
    <x v="0"/>
    <x v="1"/>
    <x v="5"/>
    <x v="27"/>
    <n v="90"/>
    <n v="0"/>
    <n v="0"/>
    <n v="0"/>
    <n v="0"/>
    <n v="0"/>
    <n v="0"/>
    <n v="0"/>
    <n v="0"/>
    <n v="0"/>
    <s v="-"/>
    <n v="0"/>
    <n v="0"/>
    <n v="0"/>
    <n v="0"/>
    <s v="-"/>
    <n v="0"/>
    <n v="0"/>
    <n v="0"/>
    <n v="0"/>
    <n v="0"/>
    <n v="0"/>
    <n v="0"/>
  </r>
  <r>
    <x v="18"/>
    <x v="18"/>
    <x v="3"/>
    <x v="1"/>
    <x v="0"/>
    <x v="1"/>
    <x v="5"/>
    <x v="28"/>
    <n v="110"/>
    <n v="0"/>
    <n v="0"/>
    <n v="0"/>
    <n v="0"/>
    <n v="0"/>
    <n v="0"/>
    <n v="0"/>
    <n v="96.975999999999999"/>
    <n v="10667.36"/>
    <n v="0"/>
    <n v="0"/>
    <n v="0"/>
    <n v="0"/>
    <n v="0"/>
    <s v="-"/>
    <n v="0"/>
    <n v="0"/>
    <n v="0"/>
    <n v="0"/>
    <n v="0"/>
    <n v="0"/>
    <n v="0"/>
  </r>
  <r>
    <x v="18"/>
    <x v="18"/>
    <x v="3"/>
    <x v="1"/>
    <x v="0"/>
    <x v="1"/>
    <x v="5"/>
    <x v="29"/>
    <n v="110"/>
    <n v="22"/>
    <n v="197"/>
    <n v="2420"/>
    <n v="21670"/>
    <n v="22"/>
    <n v="2420"/>
    <n v="0"/>
    <n v="486"/>
    <n v="53460"/>
    <n v="4.5267489711934158E-2"/>
    <n v="92"/>
    <n v="-70"/>
    <n v="10120"/>
    <n v="-7700"/>
    <n v="-0.76086956521739135"/>
    <n v="33"/>
    <n v="0"/>
    <n v="0"/>
    <n v="164"/>
    <n v="18040"/>
    <n v="3630"/>
    <n v="0"/>
  </r>
  <r>
    <x v="18"/>
    <x v="18"/>
    <x v="3"/>
    <x v="1"/>
    <x v="0"/>
    <x v="1"/>
    <x v="5"/>
    <x v="30"/>
    <n v="120"/>
    <n v="18"/>
    <n v="76"/>
    <n v="2160"/>
    <n v="9120"/>
    <n v="18"/>
    <n v="2160"/>
    <n v="0"/>
    <n v="76.527000000000001"/>
    <n v="9183.24"/>
    <n v="0.23521110196401271"/>
    <n v="30"/>
    <n v="-12"/>
    <n v="3600"/>
    <n v="-1440"/>
    <n v="-0.4"/>
    <n v="27"/>
    <n v="0"/>
    <n v="0"/>
    <n v="49"/>
    <n v="5880"/>
    <n v="3240"/>
    <n v="0"/>
  </r>
  <r>
    <x v="18"/>
    <x v="18"/>
    <x v="3"/>
    <x v="1"/>
    <x v="0"/>
    <x v="1"/>
    <x v="5"/>
    <x v="31"/>
    <n v="140"/>
    <n v="2"/>
    <n v="63"/>
    <n v="280"/>
    <n v="8820"/>
    <n v="2"/>
    <n v="280"/>
    <n v="0"/>
    <n v="59.67"/>
    <n v="8353.8000000000011"/>
    <n v="3.3517680576504102E-2"/>
    <n v="9"/>
    <n v="-7"/>
    <n v="1260"/>
    <n v="-980"/>
    <n v="-0.77777777777777779"/>
    <n v="3"/>
    <n v="0"/>
    <n v="0"/>
    <n v="60"/>
    <n v="8400"/>
    <n v="420"/>
    <n v="0"/>
  </r>
  <r>
    <x v="18"/>
    <x v="18"/>
    <x v="3"/>
    <x v="1"/>
    <x v="0"/>
    <x v="0"/>
    <x v="5"/>
    <x v="32"/>
    <n v="255"/>
    <n v="0"/>
    <n v="0"/>
    <n v="0"/>
    <n v="0"/>
    <n v="0"/>
    <n v="0"/>
    <n v="0"/>
    <n v="0"/>
    <n v="0"/>
    <s v="-"/>
    <n v="0"/>
    <n v="0"/>
    <n v="0"/>
    <n v="0"/>
    <s v="-"/>
    <n v="0"/>
    <n v="0"/>
    <n v="0"/>
    <n v="0"/>
    <n v="0"/>
    <n v="0"/>
    <n v="0"/>
  </r>
  <r>
    <x v="18"/>
    <x v="18"/>
    <x v="3"/>
    <x v="1"/>
    <x v="0"/>
    <x v="1"/>
    <x v="5"/>
    <x v="33"/>
    <n v="180"/>
    <n v="30"/>
    <n v="128"/>
    <n v="5400"/>
    <n v="23040"/>
    <n v="30"/>
    <n v="5400"/>
    <n v="0"/>
    <n v="270"/>
    <n v="48600"/>
    <n v="0.1111111111111111"/>
    <n v="34"/>
    <n v="-4"/>
    <n v="6120"/>
    <n v="-720"/>
    <n v="-0.11764705882352944"/>
    <n v="45"/>
    <n v="0"/>
    <n v="0"/>
    <n v="83"/>
    <n v="14940"/>
    <n v="8100"/>
    <n v="0"/>
  </r>
  <r>
    <x v="18"/>
    <x v="18"/>
    <x v="3"/>
    <x v="1"/>
    <x v="0"/>
    <x v="0"/>
    <x v="5"/>
    <x v="34"/>
    <n v="680"/>
    <n v="0"/>
    <n v="0"/>
    <n v="0"/>
    <n v="0"/>
    <n v="0"/>
    <n v="0"/>
    <n v="0"/>
    <n v="0"/>
    <n v="0"/>
    <s v="-"/>
    <n v="0"/>
    <n v="0"/>
    <n v="0"/>
    <n v="0"/>
    <s v="-"/>
    <n v="0"/>
    <n v="0"/>
    <n v="0"/>
    <n v="0"/>
    <n v="0"/>
    <n v="0"/>
    <n v="0"/>
  </r>
  <r>
    <x v="18"/>
    <x v="18"/>
    <x v="3"/>
    <x v="1"/>
    <x v="0"/>
    <x v="1"/>
    <x v="5"/>
    <x v="35"/>
    <n v="90"/>
    <n v="1"/>
    <n v="146"/>
    <n v="90"/>
    <n v="13140"/>
    <n v="1"/>
    <n v="90"/>
    <n v="0"/>
    <n v="126"/>
    <n v="11340"/>
    <n v="7.9365079365079361E-3"/>
    <n v="20"/>
    <n v="-19"/>
    <n v="1800"/>
    <n v="-1710"/>
    <n v="-0.95"/>
    <n v="1.5"/>
    <n v="0"/>
    <n v="0"/>
    <n v="144.5"/>
    <n v="13005"/>
    <n v="135"/>
    <n v="0"/>
  </r>
  <r>
    <x v="18"/>
    <x v="18"/>
    <x v="3"/>
    <x v="1"/>
    <x v="0"/>
    <x v="1"/>
    <x v="5"/>
    <x v="36"/>
    <n v="105"/>
    <n v="20"/>
    <n v="75"/>
    <n v="2100"/>
    <n v="7875"/>
    <n v="20"/>
    <n v="2100"/>
    <n v="0"/>
    <n v="96"/>
    <n v="10080"/>
    <n v="0.20833333333333334"/>
    <n v="0"/>
    <n v="20"/>
    <n v="0"/>
    <n v="2100"/>
    <s v="-"/>
    <n v="30"/>
    <n v="0"/>
    <n v="0"/>
    <n v="45"/>
    <n v="4725"/>
    <n v="3150"/>
    <n v="0"/>
  </r>
  <r>
    <x v="18"/>
    <x v="18"/>
    <x v="3"/>
    <x v="1"/>
    <x v="0"/>
    <x v="1"/>
    <x v="5"/>
    <x v="37"/>
    <n v="105"/>
    <n v="0"/>
    <n v="140"/>
    <n v="0"/>
    <n v="14700"/>
    <n v="0"/>
    <n v="0"/>
    <n v="0"/>
    <n v="96"/>
    <n v="10080"/>
    <n v="0"/>
    <n v="3"/>
    <n v="-3"/>
    <n v="315"/>
    <n v="-315"/>
    <n v="-1"/>
    <n v="0"/>
    <n v="0"/>
    <n v="0"/>
    <n v="140"/>
    <n v="14700"/>
    <n v="0"/>
    <n v="0"/>
  </r>
  <r>
    <x v="18"/>
    <x v="18"/>
    <x v="3"/>
    <x v="1"/>
    <x v="0"/>
    <x v="1"/>
    <x v="5"/>
    <x v="38"/>
    <n v="105"/>
    <n v="53"/>
    <n v="103"/>
    <n v="5565"/>
    <n v="10815"/>
    <n v="53"/>
    <n v="5565"/>
    <n v="0"/>
    <n v="144"/>
    <n v="15120"/>
    <n v="0.36805555555555558"/>
    <n v="60"/>
    <n v="-7"/>
    <n v="6300"/>
    <n v="-735"/>
    <n v="-0.1166666666666667"/>
    <n v="79.5"/>
    <n v="0"/>
    <n v="0"/>
    <n v="23.5"/>
    <n v="2467.5"/>
    <n v="8347.5"/>
    <n v="0"/>
  </r>
  <r>
    <x v="18"/>
    <x v="18"/>
    <x v="3"/>
    <x v="1"/>
    <x v="0"/>
    <x v="1"/>
    <x v="5"/>
    <x v="39"/>
    <n v="90"/>
    <n v="0"/>
    <n v="0"/>
    <n v="0"/>
    <n v="0"/>
    <n v="0"/>
    <n v="0"/>
    <n v="0"/>
    <n v="0"/>
    <n v="0"/>
    <s v="-"/>
    <n v="0"/>
    <n v="0"/>
    <n v="0"/>
    <n v="0"/>
    <s v="-"/>
    <n v="0"/>
    <n v="0"/>
    <n v="0"/>
    <n v="0"/>
    <n v="0"/>
    <n v="0"/>
    <n v="0"/>
  </r>
  <r>
    <x v="18"/>
    <x v="18"/>
    <x v="3"/>
    <x v="1"/>
    <x v="0"/>
    <x v="1"/>
    <x v="5"/>
    <x v="40"/>
    <n v="105"/>
    <n v="0"/>
    <n v="0"/>
    <n v="0"/>
    <n v="0"/>
    <n v="0"/>
    <n v="0"/>
    <n v="0"/>
    <n v="0"/>
    <n v="0"/>
    <s v="-"/>
    <n v="0"/>
    <n v="0"/>
    <n v="0"/>
    <n v="0"/>
    <s v="-"/>
    <n v="0"/>
    <n v="0"/>
    <n v="0"/>
    <n v="0"/>
    <n v="0"/>
    <n v="0"/>
    <n v="0"/>
  </r>
  <r>
    <x v="18"/>
    <x v="18"/>
    <x v="3"/>
    <x v="1"/>
    <x v="0"/>
    <x v="1"/>
    <x v="5"/>
    <x v="41"/>
    <n v="120"/>
    <n v="0"/>
    <n v="0"/>
    <n v="0"/>
    <n v="0"/>
    <n v="0"/>
    <n v="0"/>
    <n v="0"/>
    <n v="0"/>
    <n v="0"/>
    <s v="-"/>
    <n v="0"/>
    <n v="0"/>
    <n v="0"/>
    <n v="0"/>
    <s v="-"/>
    <n v="0"/>
    <n v="0"/>
    <n v="0"/>
    <n v="0"/>
    <n v="0"/>
    <n v="0"/>
    <n v="0"/>
  </r>
  <r>
    <x v="18"/>
    <x v="18"/>
    <x v="3"/>
    <x v="1"/>
    <x v="0"/>
    <x v="1"/>
    <x v="5"/>
    <x v="42"/>
    <n v="105"/>
    <n v="20"/>
    <n v="120"/>
    <n v="2100"/>
    <n v="12600"/>
    <n v="20"/>
    <n v="2100"/>
    <n v="0"/>
    <n v="75"/>
    <n v="7875"/>
    <n v="0.26666666666666666"/>
    <n v="0"/>
    <n v="20"/>
    <n v="0"/>
    <n v="2100"/>
    <s v="-"/>
    <n v="30"/>
    <n v="0"/>
    <n v="0"/>
    <n v="90"/>
    <n v="9450"/>
    <n v="3150"/>
    <n v="0"/>
  </r>
  <r>
    <x v="18"/>
    <x v="18"/>
    <x v="3"/>
    <x v="1"/>
    <x v="0"/>
    <x v="1"/>
    <x v="5"/>
    <x v="43"/>
    <n v="170"/>
    <n v="1"/>
    <n v="61"/>
    <n v="170"/>
    <n v="10370"/>
    <n v="1"/>
    <n v="170"/>
    <n v="0"/>
    <n v="75"/>
    <n v="12750"/>
    <n v="1.3333333333333334E-2"/>
    <n v="9"/>
    <n v="-8"/>
    <n v="1530"/>
    <n v="-1360"/>
    <n v="-0.88888888888888884"/>
    <n v="1.5"/>
    <n v="0"/>
    <n v="0"/>
    <n v="59.5"/>
    <n v="10115"/>
    <n v="255"/>
    <n v="0"/>
  </r>
  <r>
    <x v="18"/>
    <x v="18"/>
    <x v="3"/>
    <x v="1"/>
    <x v="0"/>
    <x v="1"/>
    <x v="5"/>
    <x v="44"/>
    <n v="120"/>
    <n v="9"/>
    <n v="95"/>
    <n v="1080"/>
    <n v="11400"/>
    <n v="9"/>
    <n v="1080"/>
    <n v="0"/>
    <n v="81"/>
    <n v="9720"/>
    <n v="0.1111111111111111"/>
    <n v="64"/>
    <n v="-55"/>
    <n v="7680"/>
    <n v="-6600"/>
    <n v="-0.859375"/>
    <n v="13.5"/>
    <n v="0"/>
    <n v="0"/>
    <n v="81.5"/>
    <n v="9780"/>
    <n v="1620"/>
    <n v="0"/>
  </r>
  <r>
    <x v="19"/>
    <x v="19"/>
    <x v="3"/>
    <x v="1"/>
    <x v="0"/>
    <x v="1"/>
    <x v="5"/>
    <x v="45"/>
    <n v="60"/>
    <n v="271"/>
    <n v="109"/>
    <n v="16260"/>
    <n v="6540"/>
    <n v="271"/>
    <n v="16260"/>
    <n v="0"/>
    <n v="172.8"/>
    <n v="10368"/>
    <n v="1.568287037037037"/>
    <n v="20"/>
    <n v="251"/>
    <n v="1200"/>
    <n v="15060"/>
    <n v="12.55"/>
    <n v="406.5"/>
    <n v="297.5"/>
    <n v="17850"/>
    <n v="0"/>
    <n v="0"/>
    <n v="24390"/>
    <n v="0"/>
  </r>
  <r>
    <x v="19"/>
    <x v="19"/>
    <x v="3"/>
    <x v="1"/>
    <x v="0"/>
    <x v="1"/>
    <x v="5"/>
    <x v="46"/>
    <n v="78"/>
    <n v="183"/>
    <n v="33"/>
    <n v="14274"/>
    <n v="2574"/>
    <n v="183"/>
    <n v="14274"/>
    <n v="0"/>
    <n v="414.72"/>
    <n v="32348.160000000003"/>
    <n v="0.44126157407407401"/>
    <n v="80"/>
    <n v="103"/>
    <n v="6240"/>
    <n v="8034"/>
    <n v="1.2875000000000001"/>
    <n v="274.5"/>
    <n v="241.5"/>
    <n v="18837"/>
    <n v="0"/>
    <n v="0"/>
    <n v="21411"/>
    <n v="0"/>
  </r>
  <r>
    <x v="19"/>
    <x v="19"/>
    <x v="3"/>
    <x v="1"/>
    <x v="0"/>
    <x v="1"/>
    <x v="5"/>
    <x v="47"/>
    <n v="105"/>
    <n v="433"/>
    <n v="57"/>
    <n v="45465"/>
    <n v="5985"/>
    <n v="433"/>
    <n v="45465"/>
    <n v="0"/>
    <n v="622.08000000000004"/>
    <n v="65318.400000000001"/>
    <n v="0.69605195473251025"/>
    <n v="240"/>
    <n v="193"/>
    <n v="25200"/>
    <n v="20265"/>
    <n v="0.8041666666666667"/>
    <n v="649.5"/>
    <n v="592.5"/>
    <n v="62212.5"/>
    <n v="0"/>
    <n v="0"/>
    <n v="68197.5"/>
    <n v="0"/>
  </r>
  <r>
    <x v="19"/>
    <x v="19"/>
    <x v="3"/>
    <x v="1"/>
    <x v="0"/>
    <x v="0"/>
    <x v="5"/>
    <x v="3"/>
    <n v="391"/>
    <n v="50"/>
    <n v="110"/>
    <n v="19550"/>
    <n v="43010"/>
    <n v="50"/>
    <n v="19550"/>
    <n v="0"/>
    <n v="0"/>
    <n v="0"/>
    <s v="-"/>
    <n v="90"/>
    <n v="-40"/>
    <n v="35190"/>
    <n v="-15640"/>
    <n v="-0.44444444444444442"/>
    <n v="75"/>
    <n v="0"/>
    <n v="0"/>
    <n v="35"/>
    <n v="13685"/>
    <n v="29325"/>
    <n v="0"/>
  </r>
  <r>
    <x v="19"/>
    <x v="19"/>
    <x v="3"/>
    <x v="1"/>
    <x v="0"/>
    <x v="0"/>
    <x v="5"/>
    <x v="4"/>
    <n v="616.25"/>
    <n v="15"/>
    <n v="35"/>
    <n v="9243.75"/>
    <n v="21568.75"/>
    <n v="15"/>
    <n v="9243.75"/>
    <n v="0"/>
    <n v="0"/>
    <n v="0"/>
    <s v="-"/>
    <n v="50"/>
    <n v="-35"/>
    <n v="30812.5"/>
    <n v="-21568.75"/>
    <n v="-0.7"/>
    <n v="22.5"/>
    <n v="0"/>
    <n v="0"/>
    <n v="12.5"/>
    <n v="7703.125"/>
    <n v="13865.625"/>
    <n v="0"/>
  </r>
  <r>
    <x v="19"/>
    <x v="19"/>
    <x v="3"/>
    <x v="1"/>
    <x v="0"/>
    <x v="1"/>
    <x v="5"/>
    <x v="5"/>
    <n v="270"/>
    <n v="1"/>
    <n v="19"/>
    <n v="270"/>
    <n v="5130"/>
    <n v="1"/>
    <n v="270"/>
    <n v="0"/>
    <n v="63"/>
    <n v="17010"/>
    <n v="1.5873015873015872E-2"/>
    <n v="11"/>
    <n v="-10"/>
    <n v="2970"/>
    <n v="-2700"/>
    <n v="-0.90909090909090906"/>
    <n v="1.5"/>
    <n v="0"/>
    <n v="0"/>
    <n v="17.5"/>
    <n v="4725"/>
    <n v="405"/>
    <n v="0"/>
  </r>
  <r>
    <x v="19"/>
    <x v="19"/>
    <x v="3"/>
    <x v="1"/>
    <x v="0"/>
    <x v="1"/>
    <x v="5"/>
    <x v="6"/>
    <n v="670"/>
    <n v="1"/>
    <n v="9"/>
    <n v="670"/>
    <n v="6030"/>
    <n v="1"/>
    <n v="670"/>
    <n v="0"/>
    <n v="33.6"/>
    <n v="22512"/>
    <n v="2.976190476190476E-2"/>
    <n v="0"/>
    <n v="1"/>
    <n v="0"/>
    <n v="670"/>
    <s v="-"/>
    <n v="1.5"/>
    <n v="0"/>
    <n v="0"/>
    <n v="7.5"/>
    <n v="5025"/>
    <n v="1005"/>
    <n v="0"/>
  </r>
  <r>
    <x v="19"/>
    <x v="19"/>
    <x v="3"/>
    <x v="1"/>
    <x v="0"/>
    <x v="1"/>
    <x v="5"/>
    <x v="7"/>
    <n v="60"/>
    <n v="220"/>
    <n v="72"/>
    <n v="13200"/>
    <n v="4320"/>
    <n v="220"/>
    <n v="13200"/>
    <n v="0"/>
    <n v="54"/>
    <n v="3240"/>
    <n v="4.0740740740740744"/>
    <n v="100"/>
    <n v="120"/>
    <n v="6000"/>
    <n v="7200"/>
    <n v="1.2000000000000002"/>
    <n v="330"/>
    <n v="258"/>
    <n v="15480"/>
    <n v="0"/>
    <n v="0"/>
    <n v="19800"/>
    <n v="0"/>
  </r>
  <r>
    <x v="19"/>
    <x v="19"/>
    <x v="3"/>
    <x v="1"/>
    <x v="0"/>
    <x v="1"/>
    <x v="5"/>
    <x v="8"/>
    <n v="78"/>
    <n v="250"/>
    <n v="0"/>
    <n v="19500"/>
    <n v="0"/>
    <n v="250"/>
    <n v="19500"/>
    <n v="0"/>
    <n v="54"/>
    <n v="4212"/>
    <n v="4.6296296296296298"/>
    <n v="80"/>
    <n v="170"/>
    <n v="6240"/>
    <n v="13260"/>
    <n v="2.125"/>
    <n v="375"/>
    <n v="375"/>
    <n v="29250"/>
    <n v="0"/>
    <n v="0"/>
    <n v="29250"/>
    <n v="0"/>
  </r>
  <r>
    <x v="19"/>
    <x v="19"/>
    <x v="3"/>
    <x v="1"/>
    <x v="0"/>
    <x v="1"/>
    <x v="5"/>
    <x v="9"/>
    <n v="112"/>
    <n v="270"/>
    <n v="10"/>
    <n v="30240"/>
    <n v="1120"/>
    <n v="270"/>
    <n v="30240"/>
    <n v="0"/>
    <n v="54"/>
    <n v="6048"/>
    <n v="5"/>
    <n v="30"/>
    <n v="240"/>
    <n v="3360"/>
    <n v="26880"/>
    <n v="8"/>
    <n v="405"/>
    <n v="395"/>
    <n v="44240"/>
    <n v="0"/>
    <n v="0"/>
    <n v="45360"/>
    <n v="0"/>
  </r>
  <r>
    <x v="19"/>
    <x v="19"/>
    <x v="3"/>
    <x v="1"/>
    <x v="0"/>
    <x v="1"/>
    <x v="5"/>
    <x v="10"/>
    <n v="140"/>
    <n v="0"/>
    <n v="0"/>
    <n v="0"/>
    <n v="0"/>
    <n v="0"/>
    <n v="0"/>
    <n v="0"/>
    <n v="72"/>
    <n v="10080"/>
    <n v="0"/>
    <n v="0"/>
    <n v="0"/>
    <n v="0"/>
    <n v="0"/>
    <s v="-"/>
    <n v="0"/>
    <n v="0"/>
    <n v="0"/>
    <n v="0"/>
    <n v="0"/>
    <n v="0"/>
    <n v="0"/>
  </r>
  <r>
    <x v="19"/>
    <x v="19"/>
    <x v="3"/>
    <x v="1"/>
    <x v="0"/>
    <x v="1"/>
    <x v="5"/>
    <x v="11"/>
    <n v="199"/>
    <n v="0"/>
    <n v="0"/>
    <n v="0"/>
    <n v="0"/>
    <n v="0"/>
    <n v="0"/>
    <n v="0"/>
    <n v="48"/>
    <n v="9552"/>
    <n v="0"/>
    <n v="12"/>
    <n v="-12"/>
    <n v="2388"/>
    <n v="-2388"/>
    <n v="-1"/>
    <n v="0"/>
    <n v="0"/>
    <n v="0"/>
    <n v="0"/>
    <n v="0"/>
    <n v="0"/>
    <n v="0"/>
  </r>
  <r>
    <x v="19"/>
    <x v="19"/>
    <x v="3"/>
    <x v="1"/>
    <x v="0"/>
    <x v="0"/>
    <x v="5"/>
    <x v="12"/>
    <n v="187"/>
    <n v="0"/>
    <n v="59"/>
    <n v="0"/>
    <n v="11033"/>
    <n v="0"/>
    <n v="0"/>
    <n v="0"/>
    <n v="0"/>
    <n v="0"/>
    <s v="-"/>
    <n v="17"/>
    <n v="-17"/>
    <n v="3179"/>
    <n v="-3179"/>
    <n v="-1"/>
    <n v="0"/>
    <n v="0"/>
    <n v="0"/>
    <n v="59"/>
    <n v="11033"/>
    <n v="0"/>
    <n v="0"/>
  </r>
  <r>
    <x v="19"/>
    <x v="19"/>
    <x v="3"/>
    <x v="1"/>
    <x v="0"/>
    <x v="1"/>
    <x v="5"/>
    <x v="13"/>
    <n v="110"/>
    <n v="88"/>
    <n v="48"/>
    <n v="9680"/>
    <n v="5280"/>
    <n v="88"/>
    <n v="9680"/>
    <n v="0"/>
    <n v="71.400000000000006"/>
    <n v="7854.0000000000009"/>
    <n v="1.2324929971988794"/>
    <n v="48"/>
    <n v="40"/>
    <n v="5280"/>
    <n v="4400"/>
    <n v="0.83333333333333326"/>
    <n v="132"/>
    <n v="84"/>
    <n v="9240"/>
    <n v="0"/>
    <n v="0"/>
    <n v="14520"/>
    <n v="0"/>
  </r>
  <r>
    <x v="19"/>
    <x v="19"/>
    <x v="3"/>
    <x v="1"/>
    <x v="0"/>
    <x v="1"/>
    <x v="5"/>
    <x v="14"/>
    <n v="99"/>
    <n v="105"/>
    <n v="0"/>
    <n v="10395"/>
    <n v="0"/>
    <n v="105"/>
    <n v="10395"/>
    <n v="0"/>
    <n v="84"/>
    <n v="8316"/>
    <n v="1.25"/>
    <n v="25"/>
    <n v="80"/>
    <n v="2475"/>
    <n v="7920"/>
    <n v="3.2"/>
    <n v="157.5"/>
    <n v="157.5"/>
    <n v="15592.5"/>
    <n v="0"/>
    <n v="0"/>
    <n v="15592.5"/>
    <n v="0"/>
  </r>
  <r>
    <x v="19"/>
    <x v="19"/>
    <x v="3"/>
    <x v="1"/>
    <x v="0"/>
    <x v="1"/>
    <x v="5"/>
    <x v="15"/>
    <n v="85"/>
    <n v="0"/>
    <n v="0"/>
    <n v="0"/>
    <n v="0"/>
    <n v="0"/>
    <n v="0"/>
    <n v="0"/>
    <n v="0"/>
    <n v="0"/>
    <s v="-"/>
    <n v="0"/>
    <n v="0"/>
    <n v="0"/>
    <n v="0"/>
    <s v="-"/>
    <n v="0"/>
    <n v="0"/>
    <n v="0"/>
    <n v="0"/>
    <n v="0"/>
    <n v="0"/>
    <n v="0"/>
  </r>
  <r>
    <x v="19"/>
    <x v="19"/>
    <x v="3"/>
    <x v="1"/>
    <x v="0"/>
    <x v="1"/>
    <x v="5"/>
    <x v="16"/>
    <n v="90"/>
    <n v="5"/>
    <n v="116"/>
    <n v="450"/>
    <n v="10440"/>
    <n v="5"/>
    <n v="450"/>
    <n v="0"/>
    <n v="120"/>
    <n v="10800"/>
    <n v="4.1666666666666664E-2"/>
    <n v="63"/>
    <n v="-58"/>
    <n v="5670"/>
    <n v="-5220"/>
    <n v="-0.92063492063492069"/>
    <n v="7.5"/>
    <n v="0"/>
    <n v="0"/>
    <n v="108.5"/>
    <n v="9765"/>
    <n v="675"/>
    <n v="0"/>
  </r>
  <r>
    <x v="19"/>
    <x v="19"/>
    <x v="3"/>
    <x v="1"/>
    <x v="0"/>
    <x v="1"/>
    <x v="5"/>
    <x v="17"/>
    <n v="90"/>
    <n v="0"/>
    <n v="0"/>
    <n v="0"/>
    <n v="0"/>
    <n v="0"/>
    <n v="0"/>
    <n v="0"/>
    <n v="0"/>
    <n v="0"/>
    <s v="-"/>
    <n v="0"/>
    <n v="0"/>
    <n v="0"/>
    <n v="0"/>
    <s v="-"/>
    <n v="0"/>
    <n v="0"/>
    <n v="0"/>
    <n v="0"/>
    <n v="0"/>
    <n v="0"/>
    <n v="0"/>
  </r>
  <r>
    <x v="19"/>
    <x v="19"/>
    <x v="3"/>
    <x v="1"/>
    <x v="0"/>
    <x v="1"/>
    <x v="5"/>
    <x v="18"/>
    <n v="99"/>
    <n v="0"/>
    <n v="115"/>
    <n v="0"/>
    <n v="11385"/>
    <n v="0"/>
    <n v="0"/>
    <n v="0"/>
    <n v="126"/>
    <n v="12474"/>
    <n v="0"/>
    <n v="61"/>
    <n v="-61"/>
    <n v="6039"/>
    <n v="-6039"/>
    <n v="-1"/>
    <n v="0"/>
    <n v="0"/>
    <n v="0"/>
    <n v="115"/>
    <n v="11385"/>
    <n v="0"/>
    <n v="0"/>
  </r>
  <r>
    <x v="19"/>
    <x v="19"/>
    <x v="3"/>
    <x v="1"/>
    <x v="0"/>
    <x v="1"/>
    <x v="5"/>
    <x v="19"/>
    <n v="105"/>
    <n v="0"/>
    <n v="0"/>
    <n v="0"/>
    <n v="0"/>
    <n v="0"/>
    <n v="0"/>
    <n v="0"/>
    <n v="0"/>
    <n v="0"/>
    <s v="-"/>
    <n v="0"/>
    <n v="0"/>
    <n v="0"/>
    <n v="0"/>
    <s v="-"/>
    <n v="0"/>
    <n v="0"/>
    <n v="0"/>
    <n v="0"/>
    <n v="0"/>
    <n v="0"/>
    <n v="0"/>
  </r>
  <r>
    <x v="19"/>
    <x v="19"/>
    <x v="3"/>
    <x v="1"/>
    <x v="0"/>
    <x v="1"/>
    <x v="5"/>
    <x v="20"/>
    <n v="115"/>
    <n v="75"/>
    <n v="3"/>
    <n v="8625"/>
    <n v="345"/>
    <n v="75"/>
    <n v="8625"/>
    <n v="0"/>
    <n v="108"/>
    <n v="12420"/>
    <n v="0.69444444444444442"/>
    <n v="62"/>
    <n v="13"/>
    <n v="7130"/>
    <n v="1495"/>
    <n v="0.20967741935483875"/>
    <n v="112.5"/>
    <n v="109.5"/>
    <n v="12592.5"/>
    <n v="0"/>
    <n v="0"/>
    <n v="12937.5"/>
    <n v="0"/>
  </r>
  <r>
    <x v="19"/>
    <x v="19"/>
    <x v="3"/>
    <x v="1"/>
    <x v="0"/>
    <x v="1"/>
    <x v="5"/>
    <x v="21"/>
    <n v="105"/>
    <n v="69"/>
    <n v="3"/>
    <n v="7245"/>
    <n v="315"/>
    <n v="69"/>
    <n v="7245"/>
    <n v="0"/>
    <n v="120.175"/>
    <n v="12618.375"/>
    <n v="0.57416267942583732"/>
    <n v="257"/>
    <n v="-188"/>
    <n v="26985"/>
    <n v="-19740"/>
    <n v="-0.73151750972762652"/>
    <n v="103.5"/>
    <n v="100.5"/>
    <n v="10552.5"/>
    <n v="0"/>
    <n v="0"/>
    <n v="10867.5"/>
    <n v="0"/>
  </r>
  <r>
    <x v="19"/>
    <x v="19"/>
    <x v="3"/>
    <x v="1"/>
    <x v="0"/>
    <x v="0"/>
    <x v="5"/>
    <x v="22"/>
    <n v="552"/>
    <n v="0"/>
    <n v="40"/>
    <n v="0"/>
    <n v="22080"/>
    <n v="0"/>
    <n v="0"/>
    <n v="0"/>
    <n v="0"/>
    <n v="0"/>
    <s v="-"/>
    <n v="0"/>
    <n v="0"/>
    <n v="0"/>
    <n v="0"/>
    <s v="-"/>
    <n v="0"/>
    <n v="0"/>
    <n v="0"/>
    <n v="40"/>
    <n v="22080"/>
    <n v="0"/>
    <n v="0"/>
  </r>
  <r>
    <x v="19"/>
    <x v="19"/>
    <x v="3"/>
    <x v="1"/>
    <x v="0"/>
    <x v="0"/>
    <x v="5"/>
    <x v="23"/>
    <n v="403.75"/>
    <n v="0"/>
    <n v="20"/>
    <n v="0"/>
    <n v="8075"/>
    <n v="0"/>
    <n v="0"/>
    <n v="0"/>
    <n v="0"/>
    <n v="0"/>
    <s v="-"/>
    <n v="10"/>
    <n v="-10"/>
    <n v="4037.5"/>
    <n v="-4037.5"/>
    <n v="-1"/>
    <n v="0"/>
    <n v="0"/>
    <n v="0"/>
    <n v="20"/>
    <n v="8075"/>
    <n v="0"/>
    <n v="0"/>
  </r>
  <r>
    <x v="19"/>
    <x v="19"/>
    <x v="3"/>
    <x v="1"/>
    <x v="0"/>
    <x v="1"/>
    <x v="5"/>
    <x v="24"/>
    <n v="105"/>
    <n v="240"/>
    <n v="10"/>
    <n v="25200"/>
    <n v="1050"/>
    <n v="240"/>
    <n v="25200"/>
    <n v="0"/>
    <n v="802.18"/>
    <n v="84228.9"/>
    <n v="0.29918472163354859"/>
    <n v="132"/>
    <n v="108"/>
    <n v="13860"/>
    <n v="11340"/>
    <n v="0.81818181818181812"/>
    <n v="360"/>
    <n v="350"/>
    <n v="36750"/>
    <n v="0"/>
    <n v="0"/>
    <n v="37800"/>
    <n v="0"/>
  </r>
  <r>
    <x v="19"/>
    <x v="19"/>
    <x v="3"/>
    <x v="1"/>
    <x v="0"/>
    <x v="1"/>
    <x v="5"/>
    <x v="25"/>
    <n v="53"/>
    <n v="0"/>
    <n v="0"/>
    <n v="0"/>
    <n v="0"/>
    <n v="0"/>
    <n v="0"/>
    <n v="0"/>
    <n v="0"/>
    <n v="0"/>
    <s v="-"/>
    <n v="0"/>
    <n v="0"/>
    <n v="0"/>
    <n v="0"/>
    <s v="-"/>
    <n v="0"/>
    <n v="0"/>
    <n v="0"/>
    <n v="0"/>
    <n v="0"/>
    <n v="0"/>
    <n v="0"/>
  </r>
  <r>
    <x v="19"/>
    <x v="19"/>
    <x v="3"/>
    <x v="1"/>
    <x v="0"/>
    <x v="1"/>
    <x v="5"/>
    <x v="26"/>
    <n v="69"/>
    <n v="0"/>
    <n v="0"/>
    <n v="0"/>
    <n v="0"/>
    <n v="0"/>
    <n v="0"/>
    <n v="0"/>
    <n v="0"/>
    <n v="0"/>
    <s v="-"/>
    <n v="0"/>
    <n v="0"/>
    <n v="0"/>
    <n v="0"/>
    <s v="-"/>
    <n v="0"/>
    <n v="0"/>
    <n v="0"/>
    <n v="0"/>
    <n v="0"/>
    <n v="0"/>
    <n v="0"/>
  </r>
  <r>
    <x v="19"/>
    <x v="19"/>
    <x v="3"/>
    <x v="1"/>
    <x v="0"/>
    <x v="1"/>
    <x v="5"/>
    <x v="27"/>
    <n v="90"/>
    <n v="0"/>
    <n v="0"/>
    <n v="0"/>
    <n v="0"/>
    <n v="0"/>
    <n v="0"/>
    <n v="0"/>
    <n v="0"/>
    <n v="0"/>
    <s v="-"/>
    <n v="0"/>
    <n v="0"/>
    <n v="0"/>
    <n v="0"/>
    <s v="-"/>
    <n v="0"/>
    <n v="0"/>
    <n v="0"/>
    <n v="0"/>
    <n v="0"/>
    <n v="0"/>
    <n v="0"/>
  </r>
  <r>
    <x v="19"/>
    <x v="19"/>
    <x v="3"/>
    <x v="1"/>
    <x v="0"/>
    <x v="1"/>
    <x v="5"/>
    <x v="28"/>
    <n v="110"/>
    <n v="3"/>
    <n v="2"/>
    <n v="330"/>
    <n v="220"/>
    <n v="3"/>
    <n v="330"/>
    <n v="0"/>
    <n v="48"/>
    <n v="5280"/>
    <n v="6.25E-2"/>
    <n v="40"/>
    <n v="-37"/>
    <n v="4400"/>
    <n v="-4070"/>
    <n v="-0.92500000000000004"/>
    <n v="4.5"/>
    <n v="2.5"/>
    <n v="275"/>
    <n v="0"/>
    <n v="0"/>
    <n v="495"/>
    <n v="0"/>
  </r>
  <r>
    <x v="19"/>
    <x v="19"/>
    <x v="3"/>
    <x v="1"/>
    <x v="0"/>
    <x v="1"/>
    <x v="5"/>
    <x v="29"/>
    <n v="110"/>
    <n v="171"/>
    <n v="526"/>
    <n v="18810"/>
    <n v="57860"/>
    <n v="171"/>
    <n v="18810"/>
    <n v="0"/>
    <n v="496.8"/>
    <n v="54648"/>
    <n v="0.34420289855072461"/>
    <n v="472"/>
    <n v="-301"/>
    <n v="51920"/>
    <n v="-33110"/>
    <n v="-0.63771186440677963"/>
    <n v="256.5"/>
    <n v="0"/>
    <n v="0"/>
    <n v="269.5"/>
    <n v="29645"/>
    <n v="28215"/>
    <n v="0"/>
  </r>
  <r>
    <x v="19"/>
    <x v="19"/>
    <x v="3"/>
    <x v="1"/>
    <x v="0"/>
    <x v="1"/>
    <x v="5"/>
    <x v="30"/>
    <n v="120"/>
    <n v="86"/>
    <n v="26"/>
    <n v="10320"/>
    <n v="3120"/>
    <n v="86"/>
    <n v="10320"/>
    <n v="0"/>
    <n v="54"/>
    <n v="6480"/>
    <n v="1.5925925925925926"/>
    <n v="32"/>
    <n v="54"/>
    <n v="3840"/>
    <n v="6480"/>
    <n v="1.6875"/>
    <n v="129"/>
    <n v="103"/>
    <n v="12360"/>
    <n v="0"/>
    <n v="0"/>
    <n v="15480"/>
    <n v="0"/>
  </r>
  <r>
    <x v="19"/>
    <x v="19"/>
    <x v="3"/>
    <x v="1"/>
    <x v="0"/>
    <x v="1"/>
    <x v="5"/>
    <x v="31"/>
    <n v="140"/>
    <n v="3"/>
    <n v="65"/>
    <n v="420"/>
    <n v="9100"/>
    <n v="3"/>
    <n v="420"/>
    <n v="0"/>
    <n v="75.599999999999994"/>
    <n v="10584"/>
    <n v="3.968253968253968E-2"/>
    <n v="33"/>
    <n v="-30"/>
    <n v="4620"/>
    <n v="-4200"/>
    <n v="-0.90909090909090906"/>
    <n v="4.5"/>
    <n v="0"/>
    <n v="0"/>
    <n v="60.5"/>
    <n v="8470"/>
    <n v="630"/>
    <n v="0"/>
  </r>
  <r>
    <x v="19"/>
    <x v="19"/>
    <x v="3"/>
    <x v="1"/>
    <x v="0"/>
    <x v="0"/>
    <x v="5"/>
    <x v="32"/>
    <n v="255"/>
    <n v="72"/>
    <n v="102"/>
    <n v="18360"/>
    <n v="26010"/>
    <n v="72"/>
    <n v="18360"/>
    <n v="0"/>
    <n v="0"/>
    <n v="0"/>
    <s v="-"/>
    <n v="40"/>
    <n v="32"/>
    <n v="10200"/>
    <n v="8160"/>
    <n v="0.8"/>
    <n v="108"/>
    <n v="6"/>
    <n v="1530"/>
    <n v="0"/>
    <n v="0"/>
    <n v="27540"/>
    <n v="0"/>
  </r>
  <r>
    <x v="19"/>
    <x v="19"/>
    <x v="3"/>
    <x v="1"/>
    <x v="0"/>
    <x v="1"/>
    <x v="5"/>
    <x v="33"/>
    <n v="180"/>
    <n v="57"/>
    <n v="81"/>
    <n v="10260"/>
    <n v="14580"/>
    <n v="57"/>
    <n v="10260"/>
    <n v="0"/>
    <n v="248.4"/>
    <n v="44712"/>
    <n v="0.22946859903381642"/>
    <n v="125"/>
    <n v="-68"/>
    <n v="22500"/>
    <n v="-12240"/>
    <n v="-0.54400000000000004"/>
    <n v="85.5"/>
    <n v="4.5"/>
    <n v="810"/>
    <n v="0"/>
    <n v="0"/>
    <n v="15390"/>
    <n v="0"/>
  </r>
  <r>
    <x v="19"/>
    <x v="19"/>
    <x v="3"/>
    <x v="1"/>
    <x v="0"/>
    <x v="0"/>
    <x v="5"/>
    <x v="34"/>
    <n v="680"/>
    <n v="17"/>
    <n v="40"/>
    <n v="11560"/>
    <n v="27200"/>
    <n v="17"/>
    <n v="11560"/>
    <n v="0"/>
    <n v="0"/>
    <n v="0"/>
    <s v="-"/>
    <n v="13"/>
    <n v="4"/>
    <n v="8840"/>
    <n v="2720"/>
    <n v="0.30769230769230771"/>
    <n v="25.5"/>
    <n v="0"/>
    <n v="0"/>
    <n v="14.5"/>
    <n v="9860"/>
    <n v="17340"/>
    <n v="0"/>
  </r>
  <r>
    <x v="19"/>
    <x v="19"/>
    <x v="3"/>
    <x v="1"/>
    <x v="0"/>
    <x v="1"/>
    <x v="5"/>
    <x v="35"/>
    <n v="90"/>
    <n v="20"/>
    <n v="22"/>
    <n v="1800"/>
    <n v="1980"/>
    <n v="20"/>
    <n v="1800"/>
    <n v="0"/>
    <n v="84"/>
    <n v="7560"/>
    <n v="0.23809523809523808"/>
    <n v="32"/>
    <n v="-12"/>
    <n v="2880"/>
    <n v="-1080"/>
    <n v="-0.375"/>
    <n v="30"/>
    <n v="8"/>
    <n v="720"/>
    <n v="0"/>
    <n v="0"/>
    <n v="2700"/>
    <n v="0"/>
  </r>
  <r>
    <x v="19"/>
    <x v="19"/>
    <x v="3"/>
    <x v="1"/>
    <x v="0"/>
    <x v="1"/>
    <x v="5"/>
    <x v="36"/>
    <n v="105"/>
    <n v="12"/>
    <n v="72"/>
    <n v="1260"/>
    <n v="7560"/>
    <n v="12"/>
    <n v="1260"/>
    <n v="0"/>
    <n v="96"/>
    <n v="10080"/>
    <n v="0.125"/>
    <n v="13"/>
    <n v="-1"/>
    <n v="1365"/>
    <n v="-105"/>
    <n v="-7.6923076923076872E-2"/>
    <n v="18"/>
    <n v="0"/>
    <n v="0"/>
    <n v="54"/>
    <n v="5670"/>
    <n v="1890"/>
    <n v="0"/>
  </r>
  <r>
    <x v="19"/>
    <x v="19"/>
    <x v="3"/>
    <x v="1"/>
    <x v="0"/>
    <x v="1"/>
    <x v="5"/>
    <x v="37"/>
    <n v="105"/>
    <n v="39"/>
    <n v="91"/>
    <n v="4095"/>
    <n v="9555"/>
    <n v="39"/>
    <n v="4095"/>
    <n v="0"/>
    <n v="96"/>
    <n v="10080"/>
    <n v="0.40625"/>
    <n v="23"/>
    <n v="16"/>
    <n v="2415"/>
    <n v="1680"/>
    <n v="0.69565217391304346"/>
    <n v="58.5"/>
    <n v="0"/>
    <n v="0"/>
    <n v="32.5"/>
    <n v="3412.5"/>
    <n v="6142.5"/>
    <n v="0"/>
  </r>
  <r>
    <x v="19"/>
    <x v="19"/>
    <x v="3"/>
    <x v="1"/>
    <x v="0"/>
    <x v="1"/>
    <x v="5"/>
    <x v="38"/>
    <n v="105"/>
    <n v="256"/>
    <n v="258"/>
    <n v="26880"/>
    <n v="27090"/>
    <n v="256"/>
    <n v="26880"/>
    <n v="0"/>
    <n v="96"/>
    <n v="10080"/>
    <n v="2.6666666666666665"/>
    <n v="133"/>
    <n v="123"/>
    <n v="13965"/>
    <n v="12915"/>
    <n v="0.92481203007518786"/>
    <n v="384"/>
    <n v="126"/>
    <n v="13230"/>
    <n v="0"/>
    <n v="0"/>
    <n v="40320"/>
    <n v="0"/>
  </r>
  <r>
    <x v="19"/>
    <x v="19"/>
    <x v="3"/>
    <x v="1"/>
    <x v="0"/>
    <x v="1"/>
    <x v="5"/>
    <x v="39"/>
    <n v="90"/>
    <n v="29"/>
    <n v="121"/>
    <n v="2610"/>
    <n v="10890"/>
    <n v="29"/>
    <n v="2610"/>
    <n v="0"/>
    <n v="0"/>
    <n v="0"/>
    <s v="-"/>
    <n v="0"/>
    <n v="0"/>
    <n v="0"/>
    <n v="2610"/>
    <s v="-"/>
    <n v="43.5"/>
    <n v="0"/>
    <n v="0"/>
    <n v="77.5"/>
    <n v="6975"/>
    <n v="3915"/>
    <n v="0"/>
  </r>
  <r>
    <x v="19"/>
    <x v="19"/>
    <x v="3"/>
    <x v="1"/>
    <x v="0"/>
    <x v="1"/>
    <x v="5"/>
    <x v="40"/>
    <n v="105"/>
    <n v="48"/>
    <n v="52"/>
    <n v="5040"/>
    <n v="5460"/>
    <n v="48"/>
    <n v="5040"/>
    <n v="0"/>
    <n v="0"/>
    <n v="0"/>
    <s v="-"/>
    <n v="0"/>
    <n v="0"/>
    <n v="0"/>
    <n v="5040"/>
    <s v="-"/>
    <n v="72"/>
    <n v="20"/>
    <n v="2100"/>
    <n v="0"/>
    <n v="0"/>
    <n v="7560"/>
    <n v="0"/>
  </r>
  <r>
    <x v="19"/>
    <x v="19"/>
    <x v="3"/>
    <x v="1"/>
    <x v="0"/>
    <x v="1"/>
    <x v="5"/>
    <x v="41"/>
    <n v="120"/>
    <n v="0"/>
    <n v="0"/>
    <n v="0"/>
    <n v="0"/>
    <n v="0"/>
    <n v="0"/>
    <n v="0"/>
    <n v="0"/>
    <n v="0"/>
    <s v="-"/>
    <n v="0"/>
    <n v="0"/>
    <n v="0"/>
    <n v="0"/>
    <s v="-"/>
    <n v="0"/>
    <n v="0"/>
    <n v="0"/>
    <n v="0"/>
    <n v="0"/>
    <n v="0"/>
    <n v="0"/>
  </r>
  <r>
    <x v="19"/>
    <x v="19"/>
    <x v="3"/>
    <x v="1"/>
    <x v="0"/>
    <x v="1"/>
    <x v="5"/>
    <x v="42"/>
    <n v="105"/>
    <n v="30"/>
    <n v="85"/>
    <n v="3150"/>
    <n v="8925"/>
    <n v="30"/>
    <n v="3150"/>
    <n v="0"/>
    <n v="75"/>
    <n v="7875"/>
    <n v="0.4"/>
    <n v="2"/>
    <n v="28"/>
    <n v="210"/>
    <n v="2940"/>
    <n v="14"/>
    <n v="45"/>
    <n v="0"/>
    <n v="0"/>
    <n v="40"/>
    <n v="4200"/>
    <n v="4725"/>
    <n v="0"/>
  </r>
  <r>
    <x v="19"/>
    <x v="19"/>
    <x v="3"/>
    <x v="1"/>
    <x v="0"/>
    <x v="1"/>
    <x v="5"/>
    <x v="43"/>
    <n v="170"/>
    <n v="-52"/>
    <n v="72"/>
    <n v="-8840"/>
    <n v="12240"/>
    <n v="-52"/>
    <n v="-8840"/>
    <n v="0"/>
    <n v="75"/>
    <n v="12750"/>
    <n v="-0.69333333333333336"/>
    <n v="71"/>
    <n v="-123"/>
    <n v="12070"/>
    <n v="-20910"/>
    <n v="-1.732394366197183"/>
    <n v="-78"/>
    <n v="0"/>
    <n v="0"/>
    <n v="150"/>
    <n v="25500"/>
    <n v="-13260"/>
    <n v="0"/>
  </r>
  <r>
    <x v="19"/>
    <x v="19"/>
    <x v="3"/>
    <x v="1"/>
    <x v="0"/>
    <x v="1"/>
    <x v="5"/>
    <x v="44"/>
    <n v="120"/>
    <n v="9"/>
    <n v="69"/>
    <n v="1080"/>
    <n v="8280"/>
    <n v="9"/>
    <n v="1080"/>
    <n v="0"/>
    <n v="54"/>
    <n v="6480"/>
    <n v="0.16666666666666666"/>
    <n v="52"/>
    <n v="-43"/>
    <n v="6240"/>
    <n v="-5160"/>
    <n v="-0.82692307692307687"/>
    <n v="13.5"/>
    <n v="0"/>
    <n v="0"/>
    <n v="55.5"/>
    <n v="6660"/>
    <n v="1620"/>
    <n v="0"/>
  </r>
  <r>
    <x v="20"/>
    <x v="20"/>
    <x v="3"/>
    <x v="1"/>
    <x v="0"/>
    <x v="1"/>
    <x v="5"/>
    <x v="45"/>
    <n v="56"/>
    <n v="50"/>
    <n v="113"/>
    <n v="2800"/>
    <n v="6328"/>
    <n v="50"/>
    <n v="2800"/>
    <n v="0"/>
    <n v="172.8"/>
    <n v="9676.8000000000011"/>
    <n v="0.2893518518518518"/>
    <n v="5"/>
    <n v="45"/>
    <n v="280"/>
    <n v="2520"/>
    <n v="9"/>
    <n v="75"/>
    <n v="0"/>
    <n v="0"/>
    <n v="38"/>
    <n v="2128"/>
    <n v="4200"/>
    <n v="0"/>
  </r>
  <r>
    <x v="20"/>
    <x v="20"/>
    <x v="3"/>
    <x v="1"/>
    <x v="0"/>
    <x v="1"/>
    <x v="5"/>
    <x v="46"/>
    <n v="80"/>
    <n v="0"/>
    <n v="88"/>
    <n v="0"/>
    <n v="7040"/>
    <n v="0"/>
    <n v="0"/>
    <n v="0"/>
    <n v="414.72"/>
    <n v="33177.600000000006"/>
    <n v="0"/>
    <n v="0"/>
    <n v="0"/>
    <n v="0"/>
    <n v="0"/>
    <s v="-"/>
    <n v="0"/>
    <n v="0"/>
    <n v="0"/>
    <n v="88"/>
    <n v="7040"/>
    <n v="0"/>
    <n v="0"/>
  </r>
  <r>
    <x v="20"/>
    <x v="20"/>
    <x v="3"/>
    <x v="1"/>
    <x v="0"/>
    <x v="1"/>
    <x v="5"/>
    <x v="47"/>
    <n v="105"/>
    <n v="310"/>
    <n v="116"/>
    <n v="32550"/>
    <n v="12180"/>
    <n v="310"/>
    <n v="32550"/>
    <n v="0"/>
    <n v="622.08000000000004"/>
    <n v="65318.400000000001"/>
    <n v="0.49832818930041151"/>
    <n v="215"/>
    <n v="95"/>
    <n v="22575"/>
    <n v="9975"/>
    <n v="0.44186046511627897"/>
    <n v="465"/>
    <n v="349"/>
    <n v="36645"/>
    <n v="0"/>
    <n v="0"/>
    <n v="48825"/>
    <n v="0"/>
  </r>
  <r>
    <x v="20"/>
    <x v="20"/>
    <x v="3"/>
    <x v="1"/>
    <x v="0"/>
    <x v="0"/>
    <x v="5"/>
    <x v="3"/>
    <n v="391"/>
    <n v="20"/>
    <n v="30"/>
    <n v="7820"/>
    <n v="11730"/>
    <n v="20"/>
    <n v="7820"/>
    <n v="0"/>
    <n v="0"/>
    <n v="0"/>
    <s v="-"/>
    <n v="0"/>
    <n v="20"/>
    <n v="0"/>
    <n v="7820"/>
    <s v="-"/>
    <n v="30"/>
    <n v="0"/>
    <n v="0"/>
    <n v="0"/>
    <n v="0"/>
    <n v="11730"/>
    <n v="0"/>
  </r>
  <r>
    <x v="20"/>
    <x v="20"/>
    <x v="3"/>
    <x v="1"/>
    <x v="0"/>
    <x v="0"/>
    <x v="5"/>
    <x v="4"/>
    <n v="616.25"/>
    <n v="30"/>
    <n v="0"/>
    <n v="18487.5"/>
    <n v="0"/>
    <n v="30"/>
    <n v="18487.5"/>
    <n v="0"/>
    <n v="0"/>
    <n v="0"/>
    <s v="-"/>
    <n v="20"/>
    <n v="10"/>
    <n v="12325"/>
    <n v="6162.5"/>
    <n v="0.5"/>
    <n v="45"/>
    <n v="45"/>
    <n v="27731.25"/>
    <n v="0"/>
    <n v="0"/>
    <n v="27731.25"/>
    <n v="0"/>
  </r>
  <r>
    <x v="20"/>
    <x v="20"/>
    <x v="3"/>
    <x v="1"/>
    <x v="0"/>
    <x v="1"/>
    <x v="5"/>
    <x v="5"/>
    <n v="270"/>
    <n v="0"/>
    <n v="28"/>
    <n v="0"/>
    <n v="7560"/>
    <n v="0"/>
    <n v="0"/>
    <n v="0"/>
    <n v="63"/>
    <n v="17010"/>
    <n v="0"/>
    <n v="0"/>
    <n v="0"/>
    <n v="0"/>
    <n v="0"/>
    <s v="-"/>
    <n v="0"/>
    <n v="0"/>
    <n v="0"/>
    <n v="28"/>
    <n v="7560"/>
    <n v="0"/>
    <n v="0"/>
  </r>
  <r>
    <x v="20"/>
    <x v="20"/>
    <x v="3"/>
    <x v="1"/>
    <x v="0"/>
    <x v="1"/>
    <x v="5"/>
    <x v="6"/>
    <n v="670"/>
    <n v="0"/>
    <n v="11"/>
    <n v="0"/>
    <n v="7370"/>
    <n v="0"/>
    <n v="0"/>
    <n v="0"/>
    <n v="33.6"/>
    <n v="22512"/>
    <n v="0"/>
    <n v="2"/>
    <n v="-2"/>
    <n v="1340"/>
    <n v="-1340"/>
    <n v="-1"/>
    <n v="0"/>
    <n v="0"/>
    <n v="0"/>
    <n v="11"/>
    <n v="7370"/>
    <n v="0"/>
    <n v="0"/>
  </r>
  <r>
    <x v="20"/>
    <x v="20"/>
    <x v="3"/>
    <x v="1"/>
    <x v="0"/>
    <x v="1"/>
    <x v="5"/>
    <x v="7"/>
    <n v="58"/>
    <n v="5"/>
    <n v="45"/>
    <n v="290"/>
    <n v="2610"/>
    <n v="5"/>
    <n v="290"/>
    <n v="0"/>
    <n v="54"/>
    <n v="3132"/>
    <n v="9.2592592592592587E-2"/>
    <n v="0"/>
    <n v="5"/>
    <n v="0"/>
    <n v="290"/>
    <s v="-"/>
    <n v="7.5"/>
    <n v="0"/>
    <n v="0"/>
    <n v="37.5"/>
    <n v="2175"/>
    <n v="435"/>
    <n v="0"/>
  </r>
  <r>
    <x v="20"/>
    <x v="20"/>
    <x v="3"/>
    <x v="1"/>
    <x v="0"/>
    <x v="1"/>
    <x v="5"/>
    <x v="8"/>
    <n v="76"/>
    <n v="150"/>
    <n v="53"/>
    <n v="11400"/>
    <n v="4028"/>
    <n v="150"/>
    <n v="11400"/>
    <n v="0"/>
    <n v="54"/>
    <n v="4104"/>
    <n v="2.7777777777777777"/>
    <n v="50"/>
    <n v="100"/>
    <n v="3800"/>
    <n v="7600"/>
    <n v="2"/>
    <n v="225"/>
    <n v="172"/>
    <n v="13072"/>
    <n v="0"/>
    <n v="0"/>
    <n v="17100"/>
    <n v="0"/>
  </r>
  <r>
    <x v="20"/>
    <x v="20"/>
    <x v="3"/>
    <x v="1"/>
    <x v="0"/>
    <x v="1"/>
    <x v="5"/>
    <x v="9"/>
    <n v="110"/>
    <n v="0"/>
    <n v="50"/>
    <n v="0"/>
    <n v="5500"/>
    <n v="0"/>
    <n v="0"/>
    <n v="0"/>
    <n v="54"/>
    <n v="5940"/>
    <n v="0"/>
    <n v="0"/>
    <n v="0"/>
    <n v="0"/>
    <n v="0"/>
    <s v="-"/>
    <n v="0"/>
    <n v="0"/>
    <n v="0"/>
    <n v="50"/>
    <n v="5500"/>
    <n v="0"/>
    <n v="0"/>
  </r>
  <r>
    <x v="20"/>
    <x v="20"/>
    <x v="3"/>
    <x v="1"/>
    <x v="0"/>
    <x v="1"/>
    <x v="5"/>
    <x v="10"/>
    <n v="140"/>
    <n v="9"/>
    <n v="27"/>
    <n v="1260"/>
    <n v="3780"/>
    <n v="9"/>
    <n v="1260"/>
    <n v="0"/>
    <n v="72"/>
    <n v="10080"/>
    <n v="0.125"/>
    <n v="14"/>
    <n v="-5"/>
    <n v="1960"/>
    <n v="-700"/>
    <n v="-0.3571428571428571"/>
    <n v="13.5"/>
    <n v="0"/>
    <n v="0"/>
    <n v="13.5"/>
    <n v="1890"/>
    <n v="1890"/>
    <n v="0"/>
  </r>
  <r>
    <x v="20"/>
    <x v="20"/>
    <x v="3"/>
    <x v="1"/>
    <x v="0"/>
    <x v="1"/>
    <x v="5"/>
    <x v="11"/>
    <n v="199"/>
    <n v="1"/>
    <n v="49"/>
    <n v="199"/>
    <n v="9751"/>
    <n v="1"/>
    <n v="199"/>
    <n v="0"/>
    <n v="48"/>
    <n v="9552"/>
    <n v="2.0833333333333332E-2"/>
    <n v="2"/>
    <n v="-1"/>
    <n v="398"/>
    <n v="-199"/>
    <n v="-0.5"/>
    <n v="1.5"/>
    <n v="0"/>
    <n v="0"/>
    <n v="47.5"/>
    <n v="9452.5"/>
    <n v="298.5"/>
    <n v="0"/>
  </r>
  <r>
    <x v="20"/>
    <x v="20"/>
    <x v="3"/>
    <x v="1"/>
    <x v="0"/>
    <x v="0"/>
    <x v="5"/>
    <x v="12"/>
    <n v="187.25"/>
    <n v="18"/>
    <n v="151"/>
    <n v="3370.5"/>
    <n v="28274.75"/>
    <n v="18"/>
    <n v="3370.5"/>
    <n v="0"/>
    <n v="0"/>
    <n v="0"/>
    <s v="-"/>
    <n v="10"/>
    <n v="8"/>
    <n v="1872.5"/>
    <n v="1498"/>
    <n v="0.8"/>
    <n v="27"/>
    <n v="0"/>
    <n v="0"/>
    <n v="124"/>
    <n v="23219"/>
    <n v="5055.75"/>
    <n v="0"/>
  </r>
  <r>
    <x v="20"/>
    <x v="20"/>
    <x v="3"/>
    <x v="1"/>
    <x v="0"/>
    <x v="1"/>
    <x v="5"/>
    <x v="13"/>
    <n v="102"/>
    <n v="0"/>
    <n v="72"/>
    <n v="0"/>
    <n v="7344"/>
    <n v="0"/>
    <n v="0"/>
    <n v="0"/>
    <n v="42"/>
    <n v="4284"/>
    <n v="0"/>
    <n v="0"/>
    <n v="0"/>
    <n v="0"/>
    <n v="0"/>
    <s v="-"/>
    <n v="0"/>
    <n v="0"/>
    <n v="0"/>
    <n v="72"/>
    <n v="7344"/>
    <n v="0"/>
    <n v="0"/>
  </r>
  <r>
    <x v="20"/>
    <x v="20"/>
    <x v="3"/>
    <x v="1"/>
    <x v="0"/>
    <x v="1"/>
    <x v="5"/>
    <x v="14"/>
    <n v="99"/>
    <n v="0"/>
    <n v="1"/>
    <n v="0"/>
    <n v="99"/>
    <n v="0"/>
    <n v="0"/>
    <n v="0"/>
    <n v="42"/>
    <n v="4158"/>
    <n v="0"/>
    <n v="0"/>
    <n v="0"/>
    <n v="0"/>
    <n v="0"/>
    <s v="-"/>
    <n v="0"/>
    <n v="0"/>
    <n v="0"/>
    <n v="1"/>
    <n v="99"/>
    <n v="0"/>
    <n v="0"/>
  </r>
  <r>
    <x v="20"/>
    <x v="20"/>
    <x v="3"/>
    <x v="1"/>
    <x v="0"/>
    <x v="1"/>
    <x v="5"/>
    <x v="15"/>
    <n v="85"/>
    <n v="0"/>
    <n v="0"/>
    <n v="0"/>
    <n v="0"/>
    <n v="0"/>
    <n v="0"/>
    <n v="0"/>
    <n v="0"/>
    <n v="0"/>
    <s v="-"/>
    <n v="0"/>
    <n v="0"/>
    <n v="0"/>
    <n v="0"/>
    <s v="-"/>
    <n v="0"/>
    <n v="0"/>
    <n v="0"/>
    <n v="0"/>
    <n v="0"/>
    <n v="0"/>
    <n v="0"/>
  </r>
  <r>
    <x v="20"/>
    <x v="20"/>
    <x v="3"/>
    <x v="1"/>
    <x v="0"/>
    <x v="1"/>
    <x v="5"/>
    <x v="16"/>
    <n v="90"/>
    <n v="19"/>
    <n v="82"/>
    <n v="1710"/>
    <n v="7380"/>
    <n v="19"/>
    <n v="1710"/>
    <n v="0"/>
    <n v="96"/>
    <n v="8640"/>
    <n v="0.19791666666666666"/>
    <n v="13"/>
    <n v="6"/>
    <n v="1170"/>
    <n v="540"/>
    <n v="0.46153846153846145"/>
    <n v="28.5"/>
    <n v="0"/>
    <n v="0"/>
    <n v="53.5"/>
    <n v="4815"/>
    <n v="2565"/>
    <n v="0"/>
  </r>
  <r>
    <x v="20"/>
    <x v="20"/>
    <x v="3"/>
    <x v="1"/>
    <x v="0"/>
    <x v="1"/>
    <x v="5"/>
    <x v="17"/>
    <n v="90"/>
    <n v="0"/>
    <n v="5"/>
    <n v="0"/>
    <n v="450"/>
    <n v="0"/>
    <n v="0"/>
    <n v="0"/>
    <n v="0"/>
    <n v="0"/>
    <s v="-"/>
    <n v="0"/>
    <n v="0"/>
    <n v="0"/>
    <n v="0"/>
    <s v="-"/>
    <n v="0"/>
    <n v="0"/>
    <n v="0"/>
    <n v="5"/>
    <n v="450"/>
    <n v="0"/>
    <n v="0"/>
  </r>
  <r>
    <x v="20"/>
    <x v="20"/>
    <x v="3"/>
    <x v="1"/>
    <x v="0"/>
    <x v="1"/>
    <x v="5"/>
    <x v="18"/>
    <n v="99"/>
    <n v="0"/>
    <n v="156"/>
    <n v="0"/>
    <n v="15444"/>
    <n v="0"/>
    <n v="0"/>
    <n v="0"/>
    <n v="126"/>
    <n v="12474"/>
    <n v="0"/>
    <n v="1"/>
    <n v="-1"/>
    <n v="99"/>
    <n v="-99"/>
    <n v="-1"/>
    <n v="0"/>
    <n v="0"/>
    <n v="0"/>
    <n v="156"/>
    <n v="15444"/>
    <n v="0"/>
    <n v="0"/>
  </r>
  <r>
    <x v="20"/>
    <x v="20"/>
    <x v="3"/>
    <x v="1"/>
    <x v="0"/>
    <x v="1"/>
    <x v="5"/>
    <x v="19"/>
    <n v="105"/>
    <n v="0"/>
    <n v="0"/>
    <n v="0"/>
    <n v="0"/>
    <n v="0"/>
    <n v="0"/>
    <n v="0"/>
    <n v="0"/>
    <n v="0"/>
    <s v="-"/>
    <n v="0"/>
    <n v="0"/>
    <n v="0"/>
    <n v="0"/>
    <s v="-"/>
    <n v="0"/>
    <n v="0"/>
    <n v="0"/>
    <n v="0"/>
    <n v="0"/>
    <n v="0"/>
    <n v="0"/>
  </r>
  <r>
    <x v="20"/>
    <x v="20"/>
    <x v="3"/>
    <x v="1"/>
    <x v="0"/>
    <x v="1"/>
    <x v="5"/>
    <x v="20"/>
    <n v="115"/>
    <n v="10"/>
    <n v="59"/>
    <n v="1150"/>
    <n v="6785"/>
    <n v="10"/>
    <n v="1150"/>
    <n v="0"/>
    <n v="72"/>
    <n v="8280"/>
    <n v="0.1388888888888889"/>
    <n v="12"/>
    <n v="-2"/>
    <n v="1380"/>
    <n v="-230"/>
    <n v="-0.16666666666666663"/>
    <n v="15"/>
    <n v="0"/>
    <n v="0"/>
    <n v="44"/>
    <n v="5060"/>
    <n v="1725"/>
    <n v="0"/>
  </r>
  <r>
    <x v="20"/>
    <x v="20"/>
    <x v="3"/>
    <x v="1"/>
    <x v="0"/>
    <x v="1"/>
    <x v="5"/>
    <x v="21"/>
    <n v="102"/>
    <n v="40"/>
    <n v="3"/>
    <n v="4080"/>
    <n v="306"/>
    <n v="40"/>
    <n v="4080"/>
    <n v="0"/>
    <n v="114"/>
    <n v="11628"/>
    <n v="0.35087719298245612"/>
    <n v="5"/>
    <n v="35"/>
    <n v="510"/>
    <n v="3570"/>
    <n v="7"/>
    <n v="60"/>
    <n v="57"/>
    <n v="5814"/>
    <n v="0"/>
    <n v="0"/>
    <n v="6120"/>
    <n v="0"/>
  </r>
  <r>
    <x v="20"/>
    <x v="20"/>
    <x v="3"/>
    <x v="1"/>
    <x v="0"/>
    <x v="0"/>
    <x v="5"/>
    <x v="22"/>
    <n v="552.5"/>
    <n v="0"/>
    <n v="50"/>
    <n v="0"/>
    <n v="27625"/>
    <n v="0"/>
    <n v="0"/>
    <n v="0"/>
    <n v="0"/>
    <n v="0"/>
    <s v="-"/>
    <n v="0"/>
    <n v="0"/>
    <n v="0"/>
    <n v="0"/>
    <s v="-"/>
    <n v="0"/>
    <n v="0"/>
    <n v="0"/>
    <n v="50"/>
    <n v="27625"/>
    <n v="0"/>
    <n v="0"/>
  </r>
  <r>
    <x v="20"/>
    <x v="20"/>
    <x v="3"/>
    <x v="1"/>
    <x v="0"/>
    <x v="0"/>
    <x v="5"/>
    <x v="23"/>
    <n v="403.75"/>
    <n v="0"/>
    <n v="70"/>
    <n v="0"/>
    <n v="28262.5"/>
    <n v="0"/>
    <n v="0"/>
    <n v="0"/>
    <n v="0"/>
    <n v="0"/>
    <s v="-"/>
    <n v="0"/>
    <n v="0"/>
    <n v="0"/>
    <n v="0"/>
    <s v="-"/>
    <n v="0"/>
    <n v="0"/>
    <n v="0"/>
    <n v="70"/>
    <n v="28262.5"/>
    <n v="0"/>
    <n v="0"/>
  </r>
  <r>
    <x v="20"/>
    <x v="20"/>
    <x v="3"/>
    <x v="1"/>
    <x v="0"/>
    <x v="1"/>
    <x v="5"/>
    <x v="24"/>
    <n v="105"/>
    <n v="53"/>
    <n v="141"/>
    <n v="5565"/>
    <n v="14805"/>
    <n v="53"/>
    <n v="5565"/>
    <n v="0"/>
    <n v="513"/>
    <n v="53865"/>
    <n v="0.10331384015594541"/>
    <n v="30"/>
    <n v="23"/>
    <n v="3150"/>
    <n v="2415"/>
    <n v="0.76666666666666661"/>
    <n v="79.5"/>
    <n v="0"/>
    <n v="0"/>
    <n v="61.5"/>
    <n v="6457.5"/>
    <n v="8347.5"/>
    <n v="0"/>
  </r>
  <r>
    <x v="20"/>
    <x v="20"/>
    <x v="3"/>
    <x v="1"/>
    <x v="0"/>
    <x v="1"/>
    <x v="5"/>
    <x v="25"/>
    <n v="53"/>
    <n v="0"/>
    <n v="0"/>
    <n v="0"/>
    <n v="0"/>
    <n v="0"/>
    <n v="0"/>
    <n v="0"/>
    <n v="0"/>
    <n v="0"/>
    <s v="-"/>
    <n v="0"/>
    <n v="0"/>
    <n v="0"/>
    <n v="0"/>
    <s v="-"/>
    <n v="0"/>
    <n v="0"/>
    <n v="0"/>
    <n v="0"/>
    <n v="0"/>
    <n v="0"/>
    <n v="0"/>
  </r>
  <r>
    <x v="20"/>
    <x v="20"/>
    <x v="3"/>
    <x v="1"/>
    <x v="0"/>
    <x v="1"/>
    <x v="5"/>
    <x v="26"/>
    <n v="69"/>
    <n v="0"/>
    <n v="0"/>
    <n v="0"/>
    <n v="0"/>
    <n v="0"/>
    <n v="0"/>
    <n v="0"/>
    <n v="0"/>
    <n v="0"/>
    <s v="-"/>
    <n v="0"/>
    <n v="0"/>
    <n v="0"/>
    <n v="0"/>
    <s v="-"/>
    <n v="0"/>
    <n v="0"/>
    <n v="0"/>
    <n v="0"/>
    <n v="0"/>
    <n v="0"/>
    <n v="0"/>
  </r>
  <r>
    <x v="20"/>
    <x v="20"/>
    <x v="3"/>
    <x v="1"/>
    <x v="0"/>
    <x v="1"/>
    <x v="5"/>
    <x v="27"/>
    <n v="90"/>
    <n v="0"/>
    <n v="0"/>
    <n v="0"/>
    <n v="0"/>
    <n v="0"/>
    <n v="0"/>
    <n v="0"/>
    <n v="0"/>
    <n v="0"/>
    <s v="-"/>
    <n v="0"/>
    <n v="0"/>
    <n v="0"/>
    <n v="0"/>
    <s v="-"/>
    <n v="0"/>
    <n v="0"/>
    <n v="0"/>
    <n v="0"/>
    <n v="0"/>
    <n v="0"/>
    <n v="0"/>
  </r>
  <r>
    <x v="20"/>
    <x v="20"/>
    <x v="3"/>
    <x v="1"/>
    <x v="0"/>
    <x v="1"/>
    <x v="5"/>
    <x v="28"/>
    <n v="110"/>
    <n v="10"/>
    <n v="15"/>
    <n v="1100"/>
    <n v="1650"/>
    <n v="10"/>
    <n v="1100"/>
    <n v="0"/>
    <n v="48"/>
    <n v="5280"/>
    <n v="0.20833333333333334"/>
    <n v="0"/>
    <n v="10"/>
    <n v="0"/>
    <n v="1100"/>
    <s v="-"/>
    <n v="15"/>
    <n v="0"/>
    <n v="0"/>
    <n v="0"/>
    <n v="0"/>
    <n v="1650"/>
    <n v="0"/>
  </r>
  <r>
    <x v="20"/>
    <x v="20"/>
    <x v="3"/>
    <x v="1"/>
    <x v="0"/>
    <x v="1"/>
    <x v="5"/>
    <x v="29"/>
    <n v="110"/>
    <n v="20"/>
    <n v="108"/>
    <n v="2200"/>
    <n v="11880"/>
    <n v="20"/>
    <n v="2200"/>
    <n v="0"/>
    <n v="378"/>
    <n v="41580"/>
    <n v="5.2910052910052907E-2"/>
    <n v="13"/>
    <n v="7"/>
    <n v="1430"/>
    <n v="770"/>
    <n v="0.53846153846153855"/>
    <n v="30"/>
    <n v="0"/>
    <n v="0"/>
    <n v="78"/>
    <n v="8580"/>
    <n v="3300"/>
    <n v="0"/>
  </r>
  <r>
    <x v="20"/>
    <x v="20"/>
    <x v="3"/>
    <x v="1"/>
    <x v="0"/>
    <x v="1"/>
    <x v="5"/>
    <x v="30"/>
    <n v="120"/>
    <n v="0"/>
    <n v="34"/>
    <n v="0"/>
    <n v="4080"/>
    <n v="0"/>
    <n v="0"/>
    <n v="0"/>
    <n v="54"/>
    <n v="6480"/>
    <n v="0"/>
    <n v="0"/>
    <n v="0"/>
    <n v="0"/>
    <n v="0"/>
    <s v="-"/>
    <n v="0"/>
    <n v="0"/>
    <n v="0"/>
    <n v="34"/>
    <n v="4080"/>
    <n v="0"/>
    <n v="0"/>
  </r>
  <r>
    <x v="20"/>
    <x v="20"/>
    <x v="3"/>
    <x v="1"/>
    <x v="0"/>
    <x v="1"/>
    <x v="5"/>
    <x v="31"/>
    <n v="140"/>
    <n v="16"/>
    <n v="9"/>
    <n v="2240"/>
    <n v="1260"/>
    <n v="16"/>
    <n v="2240"/>
    <n v="0"/>
    <n v="54"/>
    <n v="7560"/>
    <n v="0.29629629629629628"/>
    <n v="0"/>
    <n v="16"/>
    <n v="0"/>
    <n v="2240"/>
    <s v="-"/>
    <n v="24"/>
    <n v="15"/>
    <n v="2100"/>
    <n v="0"/>
    <n v="0"/>
    <n v="3360"/>
    <n v="0"/>
  </r>
  <r>
    <x v="20"/>
    <x v="20"/>
    <x v="3"/>
    <x v="1"/>
    <x v="0"/>
    <x v="0"/>
    <x v="5"/>
    <x v="32"/>
    <n v="255"/>
    <n v="168"/>
    <n v="99"/>
    <n v="42840"/>
    <n v="25245"/>
    <n v="168"/>
    <n v="42840"/>
    <n v="0"/>
    <n v="0"/>
    <n v="0"/>
    <s v="-"/>
    <n v="94"/>
    <n v="74"/>
    <n v="23970"/>
    <n v="18870"/>
    <n v="0.7872340425531914"/>
    <n v="252"/>
    <n v="153"/>
    <n v="39015"/>
    <n v="0"/>
    <n v="0"/>
    <n v="64260"/>
    <n v="0"/>
  </r>
  <r>
    <x v="20"/>
    <x v="20"/>
    <x v="3"/>
    <x v="1"/>
    <x v="0"/>
    <x v="1"/>
    <x v="5"/>
    <x v="33"/>
    <n v="170"/>
    <n v="13"/>
    <n v="83"/>
    <n v="2210"/>
    <n v="14110"/>
    <n v="13"/>
    <n v="2210"/>
    <n v="0"/>
    <n v="216"/>
    <n v="36720"/>
    <n v="6.0185185185185182E-2"/>
    <n v="5"/>
    <n v="8"/>
    <n v="850"/>
    <n v="1360"/>
    <n v="1.6"/>
    <n v="19.5"/>
    <n v="0"/>
    <n v="0"/>
    <n v="63.5"/>
    <n v="10795"/>
    <n v="3315"/>
    <n v="0"/>
  </r>
  <r>
    <x v="20"/>
    <x v="20"/>
    <x v="3"/>
    <x v="1"/>
    <x v="0"/>
    <x v="0"/>
    <x v="5"/>
    <x v="34"/>
    <n v="680"/>
    <n v="55"/>
    <n v="28"/>
    <n v="37400"/>
    <n v="19040"/>
    <n v="55"/>
    <n v="37400"/>
    <n v="0"/>
    <n v="0"/>
    <n v="0"/>
    <s v="-"/>
    <n v="17"/>
    <n v="38"/>
    <n v="11560"/>
    <n v="25840"/>
    <n v="2.2352941176470589"/>
    <n v="82.5"/>
    <n v="54.5"/>
    <n v="37060"/>
    <n v="0"/>
    <n v="0"/>
    <n v="56100"/>
    <n v="0"/>
  </r>
  <r>
    <x v="20"/>
    <x v="20"/>
    <x v="3"/>
    <x v="1"/>
    <x v="0"/>
    <x v="1"/>
    <x v="5"/>
    <x v="35"/>
    <n v="90"/>
    <n v="4"/>
    <n v="51"/>
    <n v="360"/>
    <n v="4590"/>
    <n v="4"/>
    <n v="360"/>
    <n v="0"/>
    <n v="84"/>
    <n v="7560"/>
    <n v="4.7619047619047616E-2"/>
    <n v="0"/>
    <n v="4"/>
    <n v="0"/>
    <n v="360"/>
    <s v="-"/>
    <n v="6"/>
    <n v="0"/>
    <n v="0"/>
    <n v="45"/>
    <n v="4050"/>
    <n v="540"/>
    <n v="0"/>
  </r>
  <r>
    <x v="20"/>
    <x v="20"/>
    <x v="3"/>
    <x v="1"/>
    <x v="0"/>
    <x v="1"/>
    <x v="5"/>
    <x v="36"/>
    <n v="110"/>
    <n v="2"/>
    <n v="119"/>
    <n v="220"/>
    <n v="13090"/>
    <n v="2"/>
    <n v="220"/>
    <n v="0"/>
    <n v="96"/>
    <n v="10560"/>
    <n v="2.0833333333333332E-2"/>
    <n v="6"/>
    <n v="-4"/>
    <n v="660"/>
    <n v="-440"/>
    <n v="-0.66666666666666674"/>
    <n v="3"/>
    <n v="0"/>
    <n v="0"/>
    <n v="116"/>
    <n v="12760"/>
    <n v="330"/>
    <n v="0"/>
  </r>
  <r>
    <x v="20"/>
    <x v="20"/>
    <x v="3"/>
    <x v="1"/>
    <x v="0"/>
    <x v="1"/>
    <x v="5"/>
    <x v="37"/>
    <n v="105"/>
    <n v="10"/>
    <n v="32"/>
    <n v="1050"/>
    <n v="3360"/>
    <n v="10"/>
    <n v="1050"/>
    <n v="0"/>
    <n v="96"/>
    <n v="10080"/>
    <n v="0.10416666666666667"/>
    <n v="0"/>
    <n v="10"/>
    <n v="0"/>
    <n v="1050"/>
    <s v="-"/>
    <n v="15"/>
    <n v="0"/>
    <n v="0"/>
    <n v="17"/>
    <n v="1785"/>
    <n v="1575"/>
    <n v="0"/>
  </r>
  <r>
    <x v="20"/>
    <x v="20"/>
    <x v="3"/>
    <x v="1"/>
    <x v="0"/>
    <x v="1"/>
    <x v="5"/>
    <x v="38"/>
    <n v="105"/>
    <n v="21"/>
    <n v="88"/>
    <n v="2205"/>
    <n v="9240"/>
    <n v="21"/>
    <n v="2205"/>
    <n v="0"/>
    <n v="96"/>
    <n v="10080"/>
    <n v="0.21875"/>
    <n v="11"/>
    <n v="10"/>
    <n v="1155"/>
    <n v="1050"/>
    <n v="0.90909090909090917"/>
    <n v="31.5"/>
    <n v="0"/>
    <n v="0"/>
    <n v="56.5"/>
    <n v="5932.5"/>
    <n v="3307.5"/>
    <n v="0"/>
  </r>
  <r>
    <x v="20"/>
    <x v="20"/>
    <x v="3"/>
    <x v="1"/>
    <x v="0"/>
    <x v="1"/>
    <x v="5"/>
    <x v="39"/>
    <n v="90"/>
    <n v="0"/>
    <n v="0"/>
    <n v="0"/>
    <n v="0"/>
    <n v="0"/>
    <n v="0"/>
    <n v="0"/>
    <n v="0"/>
    <n v="0"/>
    <s v="-"/>
    <n v="0"/>
    <n v="0"/>
    <n v="0"/>
    <n v="0"/>
    <s v="-"/>
    <n v="0"/>
    <n v="0"/>
    <n v="0"/>
    <n v="0"/>
    <n v="0"/>
    <n v="0"/>
    <n v="0"/>
  </r>
  <r>
    <x v="20"/>
    <x v="20"/>
    <x v="3"/>
    <x v="1"/>
    <x v="0"/>
    <x v="1"/>
    <x v="5"/>
    <x v="40"/>
    <n v="105"/>
    <n v="0"/>
    <n v="0"/>
    <n v="0"/>
    <n v="0"/>
    <n v="0"/>
    <n v="0"/>
    <n v="0"/>
    <n v="0"/>
    <n v="0"/>
    <s v="-"/>
    <n v="0"/>
    <n v="0"/>
    <n v="0"/>
    <n v="0"/>
    <s v="-"/>
    <n v="0"/>
    <n v="0"/>
    <n v="0"/>
    <n v="0"/>
    <n v="0"/>
    <n v="0"/>
    <n v="0"/>
  </r>
  <r>
    <x v="20"/>
    <x v="20"/>
    <x v="3"/>
    <x v="1"/>
    <x v="0"/>
    <x v="1"/>
    <x v="5"/>
    <x v="41"/>
    <n v="120"/>
    <n v="0"/>
    <n v="0"/>
    <n v="0"/>
    <n v="0"/>
    <n v="0"/>
    <n v="0"/>
    <n v="0"/>
    <n v="0"/>
    <n v="0"/>
    <s v="-"/>
    <n v="0"/>
    <n v="0"/>
    <n v="0"/>
    <n v="0"/>
    <s v="-"/>
    <n v="0"/>
    <n v="0"/>
    <n v="0"/>
    <n v="0"/>
    <n v="0"/>
    <n v="0"/>
    <n v="0"/>
  </r>
  <r>
    <x v="20"/>
    <x v="20"/>
    <x v="3"/>
    <x v="1"/>
    <x v="0"/>
    <x v="1"/>
    <x v="5"/>
    <x v="42"/>
    <n v="105"/>
    <n v="11"/>
    <n v="20"/>
    <n v="1155"/>
    <n v="2100"/>
    <n v="11"/>
    <n v="1155"/>
    <n v="0"/>
    <n v="75"/>
    <n v="7875"/>
    <n v="0.14666666666666667"/>
    <n v="8"/>
    <n v="3"/>
    <n v="840"/>
    <n v="315"/>
    <n v="0.375"/>
    <n v="16.5"/>
    <n v="0"/>
    <n v="0"/>
    <n v="3.5"/>
    <n v="367.5"/>
    <n v="1732.5"/>
    <n v="0"/>
  </r>
  <r>
    <x v="20"/>
    <x v="20"/>
    <x v="3"/>
    <x v="1"/>
    <x v="0"/>
    <x v="1"/>
    <x v="5"/>
    <x v="43"/>
    <n v="170"/>
    <n v="2"/>
    <n v="73"/>
    <n v="340"/>
    <n v="12410"/>
    <n v="2"/>
    <n v="340"/>
    <n v="0"/>
    <n v="75"/>
    <n v="12750"/>
    <n v="2.6666666666666668E-2"/>
    <n v="0"/>
    <n v="2"/>
    <n v="0"/>
    <n v="340"/>
    <s v="-"/>
    <n v="3"/>
    <n v="0"/>
    <n v="0"/>
    <n v="70"/>
    <n v="11900"/>
    <n v="510"/>
    <n v="0"/>
  </r>
  <r>
    <x v="20"/>
    <x v="20"/>
    <x v="3"/>
    <x v="1"/>
    <x v="0"/>
    <x v="1"/>
    <x v="5"/>
    <x v="44"/>
    <n v="120"/>
    <n v="131"/>
    <n v="1"/>
    <n v="15720"/>
    <n v="120"/>
    <n v="131"/>
    <n v="15720"/>
    <n v="0"/>
    <n v="54"/>
    <n v="6480"/>
    <n v="2.425925925925926"/>
    <n v="69"/>
    <n v="62"/>
    <n v="8280"/>
    <n v="7440"/>
    <n v="0.89855072463768115"/>
    <n v="196.5"/>
    <n v="195.5"/>
    <n v="23460"/>
    <n v="0"/>
    <n v="0"/>
    <n v="23580"/>
    <n v="0"/>
  </r>
  <r>
    <x v="21"/>
    <x v="21"/>
    <x v="3"/>
    <x v="1"/>
    <x v="0"/>
    <x v="1"/>
    <x v="5"/>
    <x v="45"/>
    <n v="54"/>
    <n v="0"/>
    <n v="222"/>
    <n v="0"/>
    <n v="11988"/>
    <n v="0"/>
    <n v="0"/>
    <n v="0"/>
    <n v="178.875"/>
    <n v="9659.25"/>
    <n v="0"/>
    <n v="0"/>
    <n v="0"/>
    <n v="0"/>
    <n v="0"/>
    <s v="-"/>
    <n v="0"/>
    <n v="0"/>
    <n v="0"/>
    <n v="222"/>
    <n v="11988"/>
    <n v="0"/>
    <n v="0"/>
  </r>
  <r>
    <x v="21"/>
    <x v="21"/>
    <x v="3"/>
    <x v="1"/>
    <x v="0"/>
    <x v="1"/>
    <x v="5"/>
    <x v="46"/>
    <n v="76"/>
    <n v="0"/>
    <n v="194"/>
    <n v="0"/>
    <n v="14744"/>
    <n v="0"/>
    <n v="0"/>
    <n v="0"/>
    <n v="423"/>
    <n v="32148"/>
    <n v="0"/>
    <n v="0"/>
    <n v="0"/>
    <n v="0"/>
    <n v="0"/>
    <s v="-"/>
    <n v="0"/>
    <n v="0"/>
    <n v="0"/>
    <n v="194"/>
    <n v="14744"/>
    <n v="0"/>
    <n v="0"/>
  </r>
  <r>
    <x v="21"/>
    <x v="21"/>
    <x v="3"/>
    <x v="1"/>
    <x v="0"/>
    <x v="1"/>
    <x v="5"/>
    <x v="47"/>
    <n v="95"/>
    <n v="0"/>
    <n v="5"/>
    <n v="0"/>
    <n v="475"/>
    <n v="0"/>
    <n v="0"/>
    <n v="0"/>
    <n v="702.76499999999999"/>
    <n v="66762.675000000003"/>
    <n v="0"/>
    <n v="5"/>
    <n v="-5"/>
    <n v="475"/>
    <n v="-475"/>
    <n v="-1"/>
    <n v="0"/>
    <n v="0"/>
    <n v="0"/>
    <n v="5"/>
    <n v="475"/>
    <n v="0"/>
    <n v="0"/>
  </r>
  <r>
    <x v="21"/>
    <x v="21"/>
    <x v="3"/>
    <x v="1"/>
    <x v="0"/>
    <x v="0"/>
    <x v="5"/>
    <x v="3"/>
    <n v="297.5"/>
    <n v="0"/>
    <n v="10"/>
    <n v="0"/>
    <n v="2975"/>
    <n v="0"/>
    <n v="0"/>
    <n v="0"/>
    <n v="0"/>
    <n v="0"/>
    <s v="-"/>
    <n v="0"/>
    <n v="0"/>
    <n v="0"/>
    <n v="0"/>
    <s v="-"/>
    <n v="0"/>
    <n v="0"/>
    <n v="0"/>
    <n v="10"/>
    <n v="2975"/>
    <n v="0"/>
    <n v="0"/>
  </r>
  <r>
    <x v="21"/>
    <x v="21"/>
    <x v="3"/>
    <x v="1"/>
    <x v="0"/>
    <x v="0"/>
    <x v="5"/>
    <x v="4"/>
    <n v="429.25"/>
    <n v="0"/>
    <n v="0"/>
    <n v="0"/>
    <n v="0"/>
    <n v="0"/>
    <n v="0"/>
    <n v="0"/>
    <n v="0"/>
    <n v="0"/>
    <s v="-"/>
    <n v="0"/>
    <n v="0"/>
    <n v="0"/>
    <n v="0"/>
    <s v="-"/>
    <n v="0"/>
    <n v="0"/>
    <n v="0"/>
    <n v="0"/>
    <n v="0"/>
    <n v="0"/>
    <n v="0"/>
  </r>
  <r>
    <x v="21"/>
    <x v="21"/>
    <x v="3"/>
    <x v="1"/>
    <x v="0"/>
    <x v="1"/>
    <x v="5"/>
    <x v="5"/>
    <n v="270"/>
    <n v="-1"/>
    <n v="86"/>
    <n v="-270"/>
    <n v="23220"/>
    <n v="-1"/>
    <n v="-270"/>
    <n v="0"/>
    <n v="109.2"/>
    <n v="29484"/>
    <n v="-9.1575091575091579E-3"/>
    <n v="0"/>
    <n v="-1"/>
    <n v="0"/>
    <n v="-270"/>
    <s v="-"/>
    <n v="-1.5"/>
    <n v="0"/>
    <n v="0"/>
    <n v="87.5"/>
    <n v="23625"/>
    <n v="-405"/>
    <n v="0"/>
  </r>
  <r>
    <x v="21"/>
    <x v="21"/>
    <x v="3"/>
    <x v="1"/>
    <x v="0"/>
    <x v="1"/>
    <x v="5"/>
    <x v="6"/>
    <n v="670"/>
    <n v="1"/>
    <n v="66"/>
    <n v="670"/>
    <n v="44220"/>
    <n v="1"/>
    <n v="670"/>
    <n v="0"/>
    <n v="35.700000000000003"/>
    <n v="23919.000000000004"/>
    <n v="2.8011204481792711E-2"/>
    <n v="0"/>
    <n v="1"/>
    <n v="0"/>
    <n v="670"/>
    <s v="-"/>
    <n v="1.5"/>
    <n v="0"/>
    <n v="0"/>
    <n v="64.5"/>
    <n v="43215"/>
    <n v="1005"/>
    <n v="0"/>
  </r>
  <r>
    <x v="21"/>
    <x v="21"/>
    <x v="3"/>
    <x v="1"/>
    <x v="0"/>
    <x v="1"/>
    <x v="5"/>
    <x v="7"/>
    <n v="56"/>
    <n v="0"/>
    <n v="145"/>
    <n v="0"/>
    <n v="8120"/>
    <n v="0"/>
    <n v="0"/>
    <n v="0"/>
    <n v="54"/>
    <n v="3024"/>
    <n v="0"/>
    <n v="0"/>
    <n v="0"/>
    <n v="0"/>
    <n v="0"/>
    <s v="-"/>
    <n v="0"/>
    <n v="0"/>
    <n v="0"/>
    <n v="145"/>
    <n v="8120"/>
    <n v="0"/>
    <n v="0"/>
  </r>
  <r>
    <x v="21"/>
    <x v="21"/>
    <x v="3"/>
    <x v="1"/>
    <x v="0"/>
    <x v="1"/>
    <x v="5"/>
    <x v="8"/>
    <n v="72"/>
    <n v="0"/>
    <n v="0"/>
    <n v="0"/>
    <n v="0"/>
    <n v="0"/>
    <n v="0"/>
    <n v="0"/>
    <n v="54"/>
    <n v="3888"/>
    <n v="0"/>
    <n v="0"/>
    <n v="0"/>
    <n v="0"/>
    <n v="0"/>
    <s v="-"/>
    <n v="0"/>
    <n v="0"/>
    <n v="0"/>
    <n v="0"/>
    <n v="0"/>
    <n v="0"/>
    <n v="0"/>
  </r>
  <r>
    <x v="21"/>
    <x v="21"/>
    <x v="3"/>
    <x v="1"/>
    <x v="0"/>
    <x v="1"/>
    <x v="5"/>
    <x v="9"/>
    <n v="110"/>
    <n v="0"/>
    <n v="66"/>
    <n v="0"/>
    <n v="7260"/>
    <n v="0"/>
    <n v="0"/>
    <n v="0"/>
    <n v="54"/>
    <n v="5940"/>
    <n v="0"/>
    <n v="0"/>
    <n v="0"/>
    <n v="0"/>
    <n v="0"/>
    <s v="-"/>
    <n v="0"/>
    <n v="0"/>
    <n v="0"/>
    <n v="66"/>
    <n v="7260"/>
    <n v="0"/>
    <n v="0"/>
  </r>
  <r>
    <x v="21"/>
    <x v="21"/>
    <x v="3"/>
    <x v="1"/>
    <x v="0"/>
    <x v="1"/>
    <x v="5"/>
    <x v="10"/>
    <n v="140"/>
    <n v="0"/>
    <n v="4"/>
    <n v="0"/>
    <n v="560"/>
    <n v="0"/>
    <n v="0"/>
    <n v="0"/>
    <n v="72"/>
    <n v="10080"/>
    <n v="0"/>
    <n v="0"/>
    <n v="0"/>
    <n v="0"/>
    <n v="0"/>
    <s v="-"/>
    <n v="0"/>
    <n v="0"/>
    <n v="0"/>
    <n v="4"/>
    <n v="560"/>
    <n v="0"/>
    <n v="0"/>
  </r>
  <r>
    <x v="21"/>
    <x v="21"/>
    <x v="3"/>
    <x v="1"/>
    <x v="0"/>
    <x v="1"/>
    <x v="5"/>
    <x v="11"/>
    <n v="199"/>
    <n v="0"/>
    <n v="47"/>
    <n v="0"/>
    <n v="9353"/>
    <n v="0"/>
    <n v="0"/>
    <n v="0"/>
    <n v="48"/>
    <n v="9552"/>
    <n v="0"/>
    <n v="0"/>
    <n v="0"/>
    <n v="0"/>
    <n v="0"/>
    <s v="-"/>
    <n v="0"/>
    <n v="0"/>
    <n v="0"/>
    <n v="47"/>
    <n v="9353"/>
    <n v="0"/>
    <n v="0"/>
  </r>
  <r>
    <x v="21"/>
    <x v="21"/>
    <x v="3"/>
    <x v="1"/>
    <x v="0"/>
    <x v="0"/>
    <x v="5"/>
    <x v="12"/>
    <n v="170"/>
    <n v="0"/>
    <n v="160"/>
    <n v="0"/>
    <n v="27200"/>
    <n v="0"/>
    <n v="0"/>
    <n v="0"/>
    <n v="0"/>
    <n v="0"/>
    <s v="-"/>
    <n v="-8"/>
    <n v="8"/>
    <n v="-1360"/>
    <n v="1360"/>
    <n v="-1"/>
    <n v="0"/>
    <n v="0"/>
    <n v="0"/>
    <n v="160"/>
    <n v="27200"/>
    <n v="0"/>
    <n v="0"/>
  </r>
  <r>
    <x v="21"/>
    <x v="21"/>
    <x v="3"/>
    <x v="1"/>
    <x v="0"/>
    <x v="1"/>
    <x v="5"/>
    <x v="13"/>
    <n v="99"/>
    <n v="0"/>
    <n v="125"/>
    <n v="0"/>
    <n v="12375"/>
    <n v="0"/>
    <n v="0"/>
    <n v="0"/>
    <n v="63"/>
    <n v="6237"/>
    <n v="0"/>
    <n v="0"/>
    <n v="0"/>
    <n v="0"/>
    <n v="0"/>
    <s v="-"/>
    <n v="0"/>
    <n v="0"/>
    <n v="0"/>
    <n v="125"/>
    <n v="12375"/>
    <n v="0"/>
    <n v="0"/>
  </r>
  <r>
    <x v="21"/>
    <x v="21"/>
    <x v="3"/>
    <x v="1"/>
    <x v="0"/>
    <x v="1"/>
    <x v="5"/>
    <x v="14"/>
    <n v="99"/>
    <n v="0"/>
    <n v="60"/>
    <n v="0"/>
    <n v="5940"/>
    <n v="0"/>
    <n v="0"/>
    <n v="0"/>
    <n v="63"/>
    <n v="6237"/>
    <n v="0"/>
    <n v="0"/>
    <n v="0"/>
    <n v="0"/>
    <n v="0"/>
    <s v="-"/>
    <n v="0"/>
    <n v="0"/>
    <n v="0"/>
    <n v="60"/>
    <n v="5940"/>
    <n v="0"/>
    <n v="0"/>
  </r>
  <r>
    <x v="21"/>
    <x v="21"/>
    <x v="3"/>
    <x v="1"/>
    <x v="0"/>
    <x v="1"/>
    <x v="5"/>
    <x v="15"/>
    <n v="85"/>
    <n v="0"/>
    <n v="6"/>
    <n v="0"/>
    <n v="510"/>
    <n v="0"/>
    <n v="0"/>
    <n v="0"/>
    <n v="0"/>
    <n v="0"/>
    <s v="-"/>
    <n v="0"/>
    <n v="0"/>
    <n v="0"/>
    <n v="0"/>
    <s v="-"/>
    <n v="0"/>
    <n v="0"/>
    <n v="0"/>
    <n v="6"/>
    <n v="510"/>
    <n v="0"/>
    <n v="0"/>
  </r>
  <r>
    <x v="21"/>
    <x v="21"/>
    <x v="3"/>
    <x v="1"/>
    <x v="0"/>
    <x v="1"/>
    <x v="5"/>
    <x v="16"/>
    <n v="90"/>
    <n v="7"/>
    <n v="74"/>
    <n v="630"/>
    <n v="6660"/>
    <n v="7"/>
    <n v="630"/>
    <n v="0"/>
    <n v="119.80800000000001"/>
    <n v="10782.720000000001"/>
    <n v="5.8426816239316233E-2"/>
    <n v="12"/>
    <n v="-5"/>
    <n v="1080"/>
    <n v="-450"/>
    <n v="-0.41666666666666663"/>
    <n v="10.5"/>
    <n v="0"/>
    <n v="0"/>
    <n v="63.5"/>
    <n v="5715"/>
    <n v="945"/>
    <n v="0"/>
  </r>
  <r>
    <x v="21"/>
    <x v="21"/>
    <x v="3"/>
    <x v="1"/>
    <x v="0"/>
    <x v="1"/>
    <x v="5"/>
    <x v="17"/>
    <n v="90"/>
    <n v="0"/>
    <n v="0"/>
    <n v="0"/>
    <n v="0"/>
    <n v="0"/>
    <n v="0"/>
    <n v="0"/>
    <n v="0"/>
    <n v="0"/>
    <s v="-"/>
    <n v="0"/>
    <n v="0"/>
    <n v="0"/>
    <n v="0"/>
    <s v="-"/>
    <n v="0"/>
    <n v="0"/>
    <n v="0"/>
    <n v="0"/>
    <n v="0"/>
    <n v="0"/>
    <n v="0"/>
  </r>
  <r>
    <x v="21"/>
    <x v="21"/>
    <x v="3"/>
    <x v="1"/>
    <x v="0"/>
    <x v="1"/>
    <x v="5"/>
    <x v="18"/>
    <n v="99"/>
    <n v="-10"/>
    <n v="65"/>
    <n v="-990"/>
    <n v="6435"/>
    <n v="-10"/>
    <n v="-990"/>
    <n v="0"/>
    <n v="126"/>
    <n v="12474"/>
    <n v="-7.9365079365079361E-2"/>
    <n v="0"/>
    <n v="-10"/>
    <n v="0"/>
    <n v="-990"/>
    <s v="-"/>
    <n v="-15"/>
    <n v="0"/>
    <n v="0"/>
    <n v="80"/>
    <n v="7920"/>
    <n v="-1485"/>
    <n v="0"/>
  </r>
  <r>
    <x v="21"/>
    <x v="21"/>
    <x v="3"/>
    <x v="1"/>
    <x v="0"/>
    <x v="1"/>
    <x v="5"/>
    <x v="19"/>
    <n v="105"/>
    <n v="9"/>
    <n v="25"/>
    <n v="945"/>
    <n v="2625"/>
    <n v="9"/>
    <n v="945"/>
    <n v="0"/>
    <n v="0"/>
    <n v="0"/>
    <s v="-"/>
    <n v="3"/>
    <n v="6"/>
    <n v="315"/>
    <n v="630"/>
    <n v="2"/>
    <n v="13.5"/>
    <n v="0"/>
    <n v="0"/>
    <n v="11.5"/>
    <n v="1207.5"/>
    <n v="1417.5"/>
    <n v="0"/>
  </r>
  <r>
    <x v="21"/>
    <x v="21"/>
    <x v="3"/>
    <x v="1"/>
    <x v="0"/>
    <x v="1"/>
    <x v="5"/>
    <x v="20"/>
    <n v="115"/>
    <n v="0"/>
    <n v="0"/>
    <n v="0"/>
    <n v="0"/>
    <n v="0"/>
    <n v="0"/>
    <n v="0"/>
    <n v="71.55"/>
    <n v="8228.25"/>
    <n v="0"/>
    <n v="0"/>
    <n v="0"/>
    <n v="0"/>
    <n v="0"/>
    <s v="-"/>
    <n v="0"/>
    <n v="0"/>
    <n v="0"/>
    <n v="0"/>
    <n v="0"/>
    <n v="0"/>
    <n v="0"/>
  </r>
  <r>
    <x v="21"/>
    <x v="21"/>
    <x v="3"/>
    <x v="1"/>
    <x v="0"/>
    <x v="1"/>
    <x v="5"/>
    <x v="21"/>
    <n v="102"/>
    <n v="0"/>
    <n v="14"/>
    <n v="0"/>
    <n v="1428"/>
    <n v="0"/>
    <n v="0"/>
    <n v="0"/>
    <n v="171"/>
    <n v="17442"/>
    <n v="0"/>
    <n v="0"/>
    <n v="0"/>
    <n v="0"/>
    <n v="0"/>
    <s v="-"/>
    <n v="0"/>
    <n v="0"/>
    <n v="0"/>
    <n v="14"/>
    <n v="1428"/>
    <n v="0"/>
    <n v="0"/>
  </r>
  <r>
    <x v="21"/>
    <x v="21"/>
    <x v="3"/>
    <x v="1"/>
    <x v="0"/>
    <x v="0"/>
    <x v="5"/>
    <x v="22"/>
    <n v="299"/>
    <n v="0"/>
    <n v="1"/>
    <n v="0"/>
    <n v="299"/>
    <n v="0"/>
    <n v="0"/>
    <n v="0"/>
    <n v="0"/>
    <n v="0"/>
    <s v="-"/>
    <n v="0"/>
    <n v="0"/>
    <n v="0"/>
    <n v="0"/>
    <s v="-"/>
    <n v="0"/>
    <n v="0"/>
    <n v="0"/>
    <n v="1"/>
    <n v="299"/>
    <n v="0"/>
    <n v="0"/>
  </r>
  <r>
    <x v="21"/>
    <x v="21"/>
    <x v="3"/>
    <x v="1"/>
    <x v="0"/>
    <x v="0"/>
    <x v="5"/>
    <x v="23"/>
    <n v="403.75"/>
    <n v="0"/>
    <n v="75"/>
    <n v="0"/>
    <n v="30281.25"/>
    <n v="0"/>
    <n v="0"/>
    <n v="0"/>
    <n v="0"/>
    <n v="0"/>
    <s v="-"/>
    <n v="0"/>
    <n v="0"/>
    <n v="0"/>
    <n v="0"/>
    <s v="-"/>
    <n v="0"/>
    <n v="0"/>
    <n v="0"/>
    <n v="75"/>
    <n v="30281.25"/>
    <n v="0"/>
    <n v="0"/>
  </r>
  <r>
    <x v="21"/>
    <x v="21"/>
    <x v="3"/>
    <x v="1"/>
    <x v="0"/>
    <x v="1"/>
    <x v="5"/>
    <x v="24"/>
    <n v="105"/>
    <n v="119"/>
    <n v="274"/>
    <n v="12495"/>
    <n v="28770"/>
    <n v="119"/>
    <n v="12495"/>
    <n v="0"/>
    <n v="574.13250000000005"/>
    <n v="60283.912500000006"/>
    <n v="0.20726922792212596"/>
    <n v="93"/>
    <n v="26"/>
    <n v="9765"/>
    <n v="2730"/>
    <n v="0.27956989247311825"/>
    <n v="178.5"/>
    <n v="0"/>
    <n v="0"/>
    <n v="95.5"/>
    <n v="10027.5"/>
    <n v="18742.5"/>
    <n v="0"/>
  </r>
  <r>
    <x v="21"/>
    <x v="21"/>
    <x v="3"/>
    <x v="1"/>
    <x v="0"/>
    <x v="1"/>
    <x v="5"/>
    <x v="25"/>
    <n v="53"/>
    <n v="0"/>
    <n v="33"/>
    <n v="0"/>
    <n v="1749"/>
    <n v="0"/>
    <n v="0"/>
    <n v="0"/>
    <n v="0"/>
    <n v="0"/>
    <s v="-"/>
    <n v="0"/>
    <n v="0"/>
    <n v="0"/>
    <n v="0"/>
    <s v="-"/>
    <n v="0"/>
    <n v="0"/>
    <n v="0"/>
    <n v="33"/>
    <n v="1749"/>
    <n v="0"/>
    <n v="0"/>
  </r>
  <r>
    <x v="21"/>
    <x v="21"/>
    <x v="3"/>
    <x v="1"/>
    <x v="0"/>
    <x v="1"/>
    <x v="5"/>
    <x v="26"/>
    <n v="69"/>
    <n v="0"/>
    <n v="6"/>
    <n v="0"/>
    <n v="414"/>
    <n v="0"/>
    <n v="0"/>
    <n v="0"/>
    <n v="0"/>
    <n v="0"/>
    <s v="-"/>
    <n v="0"/>
    <n v="0"/>
    <n v="0"/>
    <n v="0"/>
    <s v="-"/>
    <n v="0"/>
    <n v="0"/>
    <n v="0"/>
    <n v="6"/>
    <n v="414"/>
    <n v="0"/>
    <n v="0"/>
  </r>
  <r>
    <x v="21"/>
    <x v="21"/>
    <x v="3"/>
    <x v="1"/>
    <x v="0"/>
    <x v="1"/>
    <x v="5"/>
    <x v="27"/>
    <n v="90"/>
    <n v="0"/>
    <n v="6"/>
    <n v="0"/>
    <n v="540"/>
    <n v="0"/>
    <n v="0"/>
    <n v="0"/>
    <n v="0"/>
    <n v="0"/>
    <s v="-"/>
    <n v="0"/>
    <n v="0"/>
    <n v="0"/>
    <n v="0"/>
    <s v="-"/>
    <n v="0"/>
    <n v="0"/>
    <n v="0"/>
    <n v="6"/>
    <n v="540"/>
    <n v="0"/>
    <n v="0"/>
  </r>
  <r>
    <x v="21"/>
    <x v="21"/>
    <x v="3"/>
    <x v="1"/>
    <x v="0"/>
    <x v="1"/>
    <x v="5"/>
    <x v="28"/>
    <n v="110"/>
    <n v="0"/>
    <n v="2"/>
    <n v="0"/>
    <n v="220"/>
    <n v="0"/>
    <n v="0"/>
    <n v="0"/>
    <n v="48"/>
    <n v="5280"/>
    <n v="0"/>
    <n v="0"/>
    <n v="0"/>
    <n v="0"/>
    <n v="0"/>
    <s v="-"/>
    <n v="0"/>
    <n v="0"/>
    <n v="0"/>
    <n v="2"/>
    <n v="220"/>
    <n v="0"/>
    <n v="0"/>
  </r>
  <r>
    <x v="21"/>
    <x v="21"/>
    <x v="3"/>
    <x v="1"/>
    <x v="0"/>
    <x v="1"/>
    <x v="5"/>
    <x v="29"/>
    <n v="105"/>
    <n v="39"/>
    <n v="26"/>
    <n v="4095"/>
    <n v="2730"/>
    <n v="39"/>
    <n v="4095"/>
    <n v="0"/>
    <n v="486"/>
    <n v="51030"/>
    <n v="8.0246913580246909E-2"/>
    <n v="53"/>
    <n v="-14"/>
    <n v="5565"/>
    <n v="-1470"/>
    <n v="-0.26415094339622647"/>
    <n v="58.5"/>
    <n v="32.5"/>
    <n v="3412.5"/>
    <n v="0"/>
    <n v="0"/>
    <n v="6142.5"/>
    <n v="0"/>
  </r>
  <r>
    <x v="21"/>
    <x v="21"/>
    <x v="3"/>
    <x v="1"/>
    <x v="0"/>
    <x v="1"/>
    <x v="5"/>
    <x v="30"/>
    <n v="120"/>
    <n v="-3"/>
    <n v="9"/>
    <n v="-360"/>
    <n v="1080"/>
    <n v="-3"/>
    <n v="-360"/>
    <n v="0"/>
    <n v="54"/>
    <n v="6480"/>
    <n v="-5.5555555555555552E-2"/>
    <n v="6"/>
    <n v="-9"/>
    <n v="720"/>
    <n v="-1080"/>
    <n v="-1.5"/>
    <n v="-4.5"/>
    <n v="0"/>
    <n v="0"/>
    <n v="13.5"/>
    <n v="1620"/>
    <n v="-540"/>
    <n v="0"/>
  </r>
  <r>
    <x v="21"/>
    <x v="21"/>
    <x v="3"/>
    <x v="1"/>
    <x v="0"/>
    <x v="1"/>
    <x v="5"/>
    <x v="31"/>
    <n v="140"/>
    <n v="-6"/>
    <n v="118"/>
    <n v="-840"/>
    <n v="16520"/>
    <n v="-6"/>
    <n v="-840"/>
    <n v="0"/>
    <n v="75.599999999999994"/>
    <n v="10584"/>
    <n v="-7.9365079365079361E-2"/>
    <n v="0"/>
    <n v="-6"/>
    <n v="0"/>
    <n v="-840"/>
    <s v="-"/>
    <n v="-9"/>
    <n v="0"/>
    <n v="0"/>
    <n v="127"/>
    <n v="17780"/>
    <n v="-1260"/>
    <n v="0"/>
  </r>
  <r>
    <x v="21"/>
    <x v="21"/>
    <x v="3"/>
    <x v="1"/>
    <x v="0"/>
    <x v="0"/>
    <x v="5"/>
    <x v="32"/>
    <n v="255"/>
    <n v="0"/>
    <n v="0"/>
    <n v="0"/>
    <n v="0"/>
    <n v="0"/>
    <n v="0"/>
    <n v="0"/>
    <n v="0"/>
    <n v="0"/>
    <s v="-"/>
    <n v="0"/>
    <n v="0"/>
    <n v="0"/>
    <n v="0"/>
    <s v="-"/>
    <n v="0"/>
    <n v="0"/>
    <n v="0"/>
    <n v="0"/>
    <n v="0"/>
    <n v="0"/>
    <n v="0"/>
  </r>
  <r>
    <x v="21"/>
    <x v="21"/>
    <x v="3"/>
    <x v="1"/>
    <x v="0"/>
    <x v="1"/>
    <x v="5"/>
    <x v="33"/>
    <n v="170"/>
    <n v="12"/>
    <n v="81"/>
    <n v="2040"/>
    <n v="13770"/>
    <n v="12"/>
    <n v="2040"/>
    <n v="0"/>
    <n v="216"/>
    <n v="36720"/>
    <n v="5.5555555555555552E-2"/>
    <n v="0"/>
    <n v="12"/>
    <n v="0"/>
    <n v="2040"/>
    <s v="-"/>
    <n v="18"/>
    <n v="0"/>
    <n v="0"/>
    <n v="63"/>
    <n v="10710"/>
    <n v="3060"/>
    <n v="0"/>
  </r>
  <r>
    <x v="21"/>
    <x v="21"/>
    <x v="3"/>
    <x v="1"/>
    <x v="0"/>
    <x v="0"/>
    <x v="5"/>
    <x v="34"/>
    <n v="680"/>
    <n v="0"/>
    <n v="0"/>
    <n v="0"/>
    <n v="0"/>
    <n v="0"/>
    <n v="0"/>
    <n v="0"/>
    <n v="0"/>
    <n v="0"/>
    <s v="-"/>
    <n v="0"/>
    <n v="0"/>
    <n v="0"/>
    <n v="0"/>
    <s v="-"/>
    <n v="0"/>
    <n v="0"/>
    <n v="0"/>
    <n v="0"/>
    <n v="0"/>
    <n v="0"/>
    <n v="0"/>
  </r>
  <r>
    <x v="21"/>
    <x v="21"/>
    <x v="3"/>
    <x v="1"/>
    <x v="0"/>
    <x v="1"/>
    <x v="5"/>
    <x v="35"/>
    <n v="90"/>
    <n v="0"/>
    <n v="40"/>
    <n v="0"/>
    <n v="3600"/>
    <n v="0"/>
    <n v="0"/>
    <n v="0"/>
    <n v="84"/>
    <n v="7560"/>
    <n v="0"/>
    <n v="20"/>
    <n v="-20"/>
    <n v="1800"/>
    <n v="-1800"/>
    <n v="-1"/>
    <n v="0"/>
    <n v="0"/>
    <n v="0"/>
    <n v="40"/>
    <n v="3600"/>
    <n v="0"/>
    <n v="0"/>
  </r>
  <r>
    <x v="21"/>
    <x v="21"/>
    <x v="3"/>
    <x v="1"/>
    <x v="0"/>
    <x v="1"/>
    <x v="5"/>
    <x v="36"/>
    <n v="105"/>
    <n v="0"/>
    <n v="21"/>
    <n v="0"/>
    <n v="2205"/>
    <n v="0"/>
    <n v="0"/>
    <n v="0"/>
    <n v="96"/>
    <n v="10080"/>
    <n v="0"/>
    <n v="0"/>
    <n v="0"/>
    <n v="0"/>
    <n v="0"/>
    <s v="-"/>
    <n v="0"/>
    <n v="0"/>
    <n v="0"/>
    <n v="21"/>
    <n v="2205"/>
    <n v="0"/>
    <n v="0"/>
  </r>
  <r>
    <x v="21"/>
    <x v="21"/>
    <x v="3"/>
    <x v="1"/>
    <x v="0"/>
    <x v="1"/>
    <x v="5"/>
    <x v="37"/>
    <n v="105"/>
    <n v="0"/>
    <n v="87"/>
    <n v="0"/>
    <n v="9135"/>
    <n v="0"/>
    <n v="0"/>
    <n v="0"/>
    <n v="96"/>
    <n v="10080"/>
    <n v="0"/>
    <n v="0"/>
    <n v="0"/>
    <n v="0"/>
    <n v="0"/>
    <s v="-"/>
    <n v="0"/>
    <n v="0"/>
    <n v="0"/>
    <n v="87"/>
    <n v="9135"/>
    <n v="0"/>
    <n v="0"/>
  </r>
  <r>
    <x v="21"/>
    <x v="21"/>
    <x v="3"/>
    <x v="1"/>
    <x v="0"/>
    <x v="1"/>
    <x v="5"/>
    <x v="38"/>
    <n v="105"/>
    <n v="0"/>
    <n v="46"/>
    <n v="0"/>
    <n v="4830"/>
    <n v="0"/>
    <n v="0"/>
    <n v="0"/>
    <n v="96"/>
    <n v="10080"/>
    <n v="0"/>
    <n v="0"/>
    <n v="0"/>
    <n v="0"/>
    <n v="0"/>
    <s v="-"/>
    <n v="0"/>
    <n v="0"/>
    <n v="0"/>
    <n v="46"/>
    <n v="4830"/>
    <n v="0"/>
    <n v="0"/>
  </r>
  <r>
    <x v="21"/>
    <x v="21"/>
    <x v="3"/>
    <x v="1"/>
    <x v="0"/>
    <x v="1"/>
    <x v="5"/>
    <x v="39"/>
    <n v="90"/>
    <n v="0"/>
    <n v="0"/>
    <n v="0"/>
    <n v="0"/>
    <n v="0"/>
    <n v="0"/>
    <n v="0"/>
    <n v="0"/>
    <n v="0"/>
    <s v="-"/>
    <n v="0"/>
    <n v="0"/>
    <n v="0"/>
    <n v="0"/>
    <s v="-"/>
    <n v="0"/>
    <n v="0"/>
    <n v="0"/>
    <n v="0"/>
    <n v="0"/>
    <n v="0"/>
    <n v="0"/>
  </r>
  <r>
    <x v="21"/>
    <x v="21"/>
    <x v="3"/>
    <x v="1"/>
    <x v="0"/>
    <x v="1"/>
    <x v="5"/>
    <x v="40"/>
    <n v="105"/>
    <n v="0"/>
    <n v="0"/>
    <n v="0"/>
    <n v="0"/>
    <n v="0"/>
    <n v="0"/>
    <n v="0"/>
    <n v="0"/>
    <n v="0"/>
    <s v="-"/>
    <n v="0"/>
    <n v="0"/>
    <n v="0"/>
    <n v="0"/>
    <s v="-"/>
    <n v="0"/>
    <n v="0"/>
    <n v="0"/>
    <n v="0"/>
    <n v="0"/>
    <n v="0"/>
    <n v="0"/>
  </r>
  <r>
    <x v="21"/>
    <x v="21"/>
    <x v="3"/>
    <x v="1"/>
    <x v="0"/>
    <x v="1"/>
    <x v="5"/>
    <x v="41"/>
    <n v="120"/>
    <n v="0"/>
    <n v="0"/>
    <n v="0"/>
    <n v="0"/>
    <n v="0"/>
    <n v="0"/>
    <n v="0"/>
    <n v="0"/>
    <n v="0"/>
    <s v="-"/>
    <n v="0"/>
    <n v="0"/>
    <n v="0"/>
    <n v="0"/>
    <s v="-"/>
    <n v="0"/>
    <n v="0"/>
    <n v="0"/>
    <n v="0"/>
    <n v="0"/>
    <n v="0"/>
    <n v="0"/>
  </r>
  <r>
    <x v="21"/>
    <x v="21"/>
    <x v="3"/>
    <x v="1"/>
    <x v="0"/>
    <x v="1"/>
    <x v="5"/>
    <x v="42"/>
    <n v="105"/>
    <n v="0"/>
    <n v="16"/>
    <n v="0"/>
    <n v="1680"/>
    <n v="0"/>
    <n v="0"/>
    <n v="0"/>
    <n v="75"/>
    <n v="7875"/>
    <n v="0"/>
    <n v="0"/>
    <n v="0"/>
    <n v="0"/>
    <n v="0"/>
    <s v="-"/>
    <n v="0"/>
    <n v="0"/>
    <n v="0"/>
    <n v="16"/>
    <n v="1680"/>
    <n v="0"/>
    <n v="0"/>
  </r>
  <r>
    <x v="21"/>
    <x v="21"/>
    <x v="3"/>
    <x v="1"/>
    <x v="0"/>
    <x v="1"/>
    <x v="5"/>
    <x v="43"/>
    <n v="170"/>
    <n v="0"/>
    <n v="113"/>
    <n v="0"/>
    <n v="19210"/>
    <n v="0"/>
    <n v="0"/>
    <n v="0"/>
    <n v="75"/>
    <n v="12750"/>
    <n v="0"/>
    <n v="0"/>
    <n v="0"/>
    <n v="0"/>
    <n v="0"/>
    <s v="-"/>
    <n v="0"/>
    <n v="0"/>
    <n v="0"/>
    <n v="113"/>
    <n v="19210"/>
    <n v="0"/>
    <n v="0"/>
  </r>
  <r>
    <x v="21"/>
    <x v="21"/>
    <x v="3"/>
    <x v="1"/>
    <x v="0"/>
    <x v="1"/>
    <x v="5"/>
    <x v="44"/>
    <n v="120"/>
    <n v="3"/>
    <n v="0"/>
    <n v="360"/>
    <n v="0"/>
    <n v="3"/>
    <n v="360"/>
    <n v="0"/>
    <n v="54"/>
    <n v="6480"/>
    <n v="5.5555555555555552E-2"/>
    <n v="0"/>
    <n v="3"/>
    <n v="0"/>
    <n v="360"/>
    <s v="-"/>
    <n v="4.5"/>
    <n v="4.5"/>
    <n v="540"/>
    <n v="0"/>
    <n v="0"/>
    <n v="540"/>
    <n v="0"/>
  </r>
  <r>
    <x v="22"/>
    <x v="22"/>
    <x v="3"/>
    <x v="1"/>
    <x v="0"/>
    <x v="1"/>
    <x v="6"/>
    <x v="45"/>
    <n v="60"/>
    <n v="128"/>
    <n v="67"/>
    <n v="7680"/>
    <n v="4020"/>
    <n v="130"/>
    <n v="7800"/>
    <n v="-120"/>
    <n v="192.6"/>
    <n v="11556"/>
    <n v="0.66458982346832818"/>
    <n v="90"/>
    <n v="38"/>
    <n v="5400"/>
    <n v="2280"/>
    <n v="0.42222222222222228"/>
    <n v="192"/>
    <n v="125"/>
    <n v="7500"/>
    <n v="0"/>
    <n v="0"/>
    <n v="11520"/>
    <n v="13"/>
  </r>
  <r>
    <x v="22"/>
    <x v="22"/>
    <x v="3"/>
    <x v="1"/>
    <x v="0"/>
    <x v="1"/>
    <x v="6"/>
    <x v="46"/>
    <n v="80"/>
    <n v="104"/>
    <n v="146"/>
    <n v="8320"/>
    <n v="11680"/>
    <n v="106"/>
    <n v="8480"/>
    <n v="-160"/>
    <n v="414.72"/>
    <n v="33177.600000000006"/>
    <n v="0.25077160493827155"/>
    <n v="65"/>
    <n v="39"/>
    <n v="5200"/>
    <n v="3120"/>
    <n v="0.60000000000000009"/>
    <n v="156"/>
    <n v="10"/>
    <n v="800"/>
    <n v="0"/>
    <n v="0"/>
    <n v="12480"/>
    <n v="14"/>
  </r>
  <r>
    <x v="22"/>
    <x v="22"/>
    <x v="3"/>
    <x v="1"/>
    <x v="0"/>
    <x v="1"/>
    <x v="6"/>
    <x v="47"/>
    <n v="104"/>
    <n v="267"/>
    <n v="39"/>
    <n v="27768"/>
    <n v="4056"/>
    <n v="261"/>
    <n v="27144"/>
    <n v="624"/>
    <n v="756"/>
    <n v="78624"/>
    <n v="0.3531746031746032"/>
    <n v="191"/>
    <n v="76"/>
    <n v="19864"/>
    <n v="7904"/>
    <n v="0.39790575916230364"/>
    <n v="400.5"/>
    <n v="361.5"/>
    <n v="37596"/>
    <n v="0"/>
    <n v="0"/>
    <n v="41652"/>
    <n v="15"/>
  </r>
  <r>
    <x v="22"/>
    <x v="22"/>
    <x v="3"/>
    <x v="1"/>
    <x v="0"/>
    <x v="0"/>
    <x v="6"/>
    <x v="3"/>
    <n v="140"/>
    <n v="0"/>
    <n v="0"/>
    <n v="0"/>
    <n v="0"/>
    <n v="0"/>
    <n v="0"/>
    <n v="0"/>
    <n v="0"/>
    <n v="0"/>
    <s v="-"/>
    <n v="0"/>
    <n v="0"/>
    <n v="0"/>
    <n v="0"/>
    <s v="-"/>
    <n v="0"/>
    <n v="0"/>
    <n v="0"/>
    <n v="0"/>
    <n v="0"/>
    <n v="0"/>
    <n v="16"/>
  </r>
  <r>
    <x v="22"/>
    <x v="22"/>
    <x v="3"/>
    <x v="1"/>
    <x v="0"/>
    <x v="0"/>
    <x v="6"/>
    <x v="4"/>
    <n v="429.25"/>
    <n v="0"/>
    <n v="0"/>
    <n v="0"/>
    <n v="0"/>
    <n v="0"/>
    <n v="0"/>
    <n v="0"/>
    <n v="0"/>
    <n v="0"/>
    <s v="-"/>
    <n v="0"/>
    <n v="0"/>
    <n v="0"/>
    <n v="0"/>
    <s v="-"/>
    <n v="0"/>
    <n v="0"/>
    <n v="0"/>
    <n v="0"/>
    <n v="0"/>
    <n v="0"/>
    <n v="17"/>
  </r>
  <r>
    <x v="22"/>
    <x v="22"/>
    <x v="3"/>
    <x v="1"/>
    <x v="0"/>
    <x v="1"/>
    <x v="6"/>
    <x v="5"/>
    <n v="270"/>
    <n v="44"/>
    <n v="80"/>
    <n v="11880"/>
    <n v="21600"/>
    <n v="44"/>
    <n v="11880"/>
    <n v="0"/>
    <n v="63"/>
    <n v="17010"/>
    <n v="0.69841269841269837"/>
    <n v="31"/>
    <n v="13"/>
    <n v="8370"/>
    <n v="3510"/>
    <n v="0.41935483870967749"/>
    <n v="66"/>
    <n v="0"/>
    <n v="0"/>
    <n v="14"/>
    <n v="3780"/>
    <n v="17820"/>
    <n v="18"/>
  </r>
  <r>
    <x v="22"/>
    <x v="22"/>
    <x v="3"/>
    <x v="1"/>
    <x v="0"/>
    <x v="1"/>
    <x v="6"/>
    <x v="6"/>
    <n v="670"/>
    <n v="7"/>
    <n v="0"/>
    <n v="4690"/>
    <n v="0"/>
    <n v="5"/>
    <n v="3350"/>
    <n v="1340"/>
    <n v="42"/>
    <n v="28140"/>
    <n v="0.16666666666666666"/>
    <n v="12"/>
    <n v="-5"/>
    <n v="8040"/>
    <n v="-3350"/>
    <n v="-0.41666666666666663"/>
    <n v="10.5"/>
    <n v="10.5"/>
    <n v="7035"/>
    <n v="0"/>
    <n v="0"/>
    <n v="7035"/>
    <n v="19"/>
  </r>
  <r>
    <x v="22"/>
    <x v="22"/>
    <x v="3"/>
    <x v="1"/>
    <x v="0"/>
    <x v="1"/>
    <x v="6"/>
    <x v="7"/>
    <n v="58"/>
    <n v="2"/>
    <n v="98"/>
    <n v="116"/>
    <n v="5684"/>
    <n v="2"/>
    <n v="116"/>
    <n v="0"/>
    <n v="54"/>
    <n v="3132"/>
    <n v="3.7037037037037035E-2"/>
    <n v="0"/>
    <n v="2"/>
    <n v="0"/>
    <n v="116"/>
    <s v="-"/>
    <n v="3"/>
    <n v="0"/>
    <n v="0"/>
    <n v="95"/>
    <n v="5510"/>
    <n v="174"/>
    <n v="20"/>
  </r>
  <r>
    <x v="22"/>
    <x v="22"/>
    <x v="3"/>
    <x v="1"/>
    <x v="0"/>
    <x v="1"/>
    <x v="6"/>
    <x v="8"/>
    <n v="76"/>
    <n v="20"/>
    <n v="80"/>
    <n v="1520"/>
    <n v="6080"/>
    <n v="20"/>
    <n v="1520"/>
    <n v="0"/>
    <n v="54"/>
    <n v="4104"/>
    <n v="0.37037037037037035"/>
    <n v="0"/>
    <n v="20"/>
    <n v="0"/>
    <n v="1520"/>
    <s v="-"/>
    <n v="30"/>
    <n v="0"/>
    <n v="0"/>
    <n v="50"/>
    <n v="3800"/>
    <n v="2280"/>
    <n v="21"/>
  </r>
  <r>
    <x v="22"/>
    <x v="22"/>
    <x v="3"/>
    <x v="1"/>
    <x v="0"/>
    <x v="1"/>
    <x v="6"/>
    <x v="9"/>
    <n v="110"/>
    <n v="7"/>
    <n v="42"/>
    <n v="770"/>
    <n v="4620"/>
    <n v="7"/>
    <n v="770"/>
    <n v="0"/>
    <n v="54"/>
    <n v="5940"/>
    <n v="0.12962962962962962"/>
    <n v="53"/>
    <n v="-46"/>
    <n v="5830"/>
    <n v="-5060"/>
    <n v="-0.86792452830188682"/>
    <n v="10.5"/>
    <n v="0"/>
    <n v="0"/>
    <n v="31.5"/>
    <n v="3465"/>
    <n v="1155"/>
    <n v="22"/>
  </r>
  <r>
    <x v="22"/>
    <x v="22"/>
    <x v="3"/>
    <x v="1"/>
    <x v="0"/>
    <x v="1"/>
    <x v="6"/>
    <x v="10"/>
    <n v="140"/>
    <n v="0"/>
    <n v="0"/>
    <n v="0"/>
    <n v="0"/>
    <n v="0"/>
    <n v="0"/>
    <n v="0"/>
    <n v="96"/>
    <n v="13440"/>
    <n v="0"/>
    <n v="23"/>
    <n v="-23"/>
    <n v="3220"/>
    <n v="-3220"/>
    <n v="-1"/>
    <n v="0"/>
    <n v="0"/>
    <n v="0"/>
    <n v="0"/>
    <n v="0"/>
    <n v="0"/>
    <n v="23"/>
  </r>
  <r>
    <x v="22"/>
    <x v="22"/>
    <x v="3"/>
    <x v="1"/>
    <x v="0"/>
    <x v="1"/>
    <x v="6"/>
    <x v="11"/>
    <n v="199"/>
    <n v="0"/>
    <n v="0"/>
    <n v="0"/>
    <n v="0"/>
    <n v="0"/>
    <n v="0"/>
    <n v="0"/>
    <n v="67.2"/>
    <n v="13372.800000000001"/>
    <n v="0"/>
    <n v="1"/>
    <n v="-1"/>
    <n v="199"/>
    <n v="-199"/>
    <n v="-1"/>
    <n v="0"/>
    <n v="0"/>
    <n v="0"/>
    <n v="0"/>
    <n v="0"/>
    <n v="0"/>
    <n v="24"/>
  </r>
  <r>
    <x v="22"/>
    <x v="22"/>
    <x v="3"/>
    <x v="1"/>
    <x v="0"/>
    <x v="0"/>
    <x v="6"/>
    <x v="12"/>
    <n v="187"/>
    <n v="14"/>
    <n v="18"/>
    <n v="2618"/>
    <n v="3366"/>
    <n v="10"/>
    <n v="1870"/>
    <n v="748"/>
    <n v="0"/>
    <n v="0"/>
    <s v="-"/>
    <n v="4"/>
    <n v="10"/>
    <n v="748"/>
    <n v="1870"/>
    <n v="2.5"/>
    <n v="21"/>
    <n v="3"/>
    <n v="561"/>
    <n v="0"/>
    <n v="0"/>
    <n v="3927"/>
    <n v="29"/>
  </r>
  <r>
    <x v="22"/>
    <x v="22"/>
    <x v="3"/>
    <x v="1"/>
    <x v="0"/>
    <x v="1"/>
    <x v="6"/>
    <x v="13"/>
    <n v="102"/>
    <n v="24"/>
    <n v="175"/>
    <n v="2448"/>
    <n v="17850"/>
    <n v="24"/>
    <n v="2448"/>
    <n v="0"/>
    <n v="84"/>
    <n v="8568"/>
    <n v="0.2857142857142857"/>
    <n v="108"/>
    <n v="-84"/>
    <n v="11016"/>
    <n v="-8568"/>
    <n v="-0.77777777777777779"/>
    <n v="36"/>
    <n v="0"/>
    <n v="0"/>
    <n v="139"/>
    <n v="14178"/>
    <n v="3672"/>
    <n v="30"/>
  </r>
  <r>
    <x v="22"/>
    <x v="22"/>
    <x v="3"/>
    <x v="1"/>
    <x v="0"/>
    <x v="1"/>
    <x v="6"/>
    <x v="14"/>
    <n v="99"/>
    <n v="0"/>
    <n v="13"/>
    <n v="0"/>
    <n v="1287"/>
    <n v="10"/>
    <n v="990"/>
    <n v="-990"/>
    <n v="84"/>
    <n v="8316"/>
    <n v="0"/>
    <n v="10"/>
    <n v="-10"/>
    <n v="990"/>
    <n v="-990"/>
    <n v="-1"/>
    <n v="0"/>
    <n v="0"/>
    <n v="0"/>
    <n v="13"/>
    <n v="1287"/>
    <n v="0"/>
    <n v="31"/>
  </r>
  <r>
    <x v="22"/>
    <x v="22"/>
    <x v="3"/>
    <x v="1"/>
    <x v="0"/>
    <x v="1"/>
    <x v="6"/>
    <x v="15"/>
    <n v="85"/>
    <n v="0"/>
    <n v="0"/>
    <n v="0"/>
    <n v="0"/>
    <n v="0"/>
    <n v="0"/>
    <n v="0"/>
    <n v="0"/>
    <n v="0"/>
    <s v="-"/>
    <n v="0"/>
    <n v="0"/>
    <n v="0"/>
    <n v="0"/>
    <s v="-"/>
    <n v="0"/>
    <n v="0"/>
    <n v="0"/>
    <n v="0"/>
    <n v="0"/>
    <n v="0"/>
    <n v="32"/>
  </r>
  <r>
    <x v="22"/>
    <x v="22"/>
    <x v="3"/>
    <x v="1"/>
    <x v="0"/>
    <x v="1"/>
    <x v="6"/>
    <x v="16"/>
    <n v="95"/>
    <n v="214"/>
    <n v="248"/>
    <n v="20330"/>
    <n v="23560"/>
    <n v="239"/>
    <n v="22705"/>
    <n v="-2375"/>
    <n v="120"/>
    <n v="11400"/>
    <n v="1.7833333333333334"/>
    <n v="220"/>
    <n v="-6"/>
    <n v="20900"/>
    <n v="-570"/>
    <n v="-2.7272727272727226E-2"/>
    <n v="321"/>
    <n v="73"/>
    <n v="6935"/>
    <n v="0"/>
    <n v="0"/>
    <n v="30495"/>
    <n v="0"/>
  </r>
  <r>
    <x v="22"/>
    <x v="22"/>
    <x v="3"/>
    <x v="1"/>
    <x v="0"/>
    <x v="1"/>
    <x v="6"/>
    <x v="17"/>
    <n v="90"/>
    <n v="0"/>
    <n v="14"/>
    <n v="0"/>
    <n v="1260"/>
    <n v="0"/>
    <n v="0"/>
    <n v="0"/>
    <n v="0"/>
    <n v="0"/>
    <s v="-"/>
    <n v="0"/>
    <n v="0"/>
    <n v="0"/>
    <n v="0"/>
    <s v="-"/>
    <n v="0"/>
    <n v="0"/>
    <n v="0"/>
    <n v="14"/>
    <n v="1260"/>
    <n v="0"/>
    <n v="33"/>
  </r>
  <r>
    <x v="22"/>
    <x v="22"/>
    <x v="3"/>
    <x v="1"/>
    <x v="0"/>
    <x v="1"/>
    <x v="6"/>
    <x v="18"/>
    <n v="99"/>
    <n v="56"/>
    <n v="92"/>
    <n v="5544"/>
    <n v="9108"/>
    <n v="56"/>
    <n v="5544"/>
    <n v="0"/>
    <n v="168"/>
    <n v="16632"/>
    <n v="0.33333333333333331"/>
    <n v="80"/>
    <n v="-24"/>
    <n v="7920"/>
    <n v="-2376"/>
    <n v="-0.30000000000000004"/>
    <n v="84"/>
    <n v="0"/>
    <n v="0"/>
    <n v="8"/>
    <n v="792"/>
    <n v="8316"/>
    <n v="33"/>
  </r>
  <r>
    <x v="22"/>
    <x v="22"/>
    <x v="3"/>
    <x v="1"/>
    <x v="0"/>
    <x v="1"/>
    <x v="6"/>
    <x v="19"/>
    <n v="105"/>
    <n v="0"/>
    <n v="0"/>
    <n v="0"/>
    <n v="0"/>
    <n v="0"/>
    <n v="0"/>
    <n v="0"/>
    <n v="0"/>
    <n v="0"/>
    <s v="-"/>
    <n v="0"/>
    <n v="0"/>
    <n v="0"/>
    <n v="0"/>
    <s v="-"/>
    <n v="0"/>
    <n v="0"/>
    <n v="0"/>
    <n v="0"/>
    <n v="0"/>
    <n v="0"/>
    <n v="34"/>
  </r>
  <r>
    <x v="22"/>
    <x v="22"/>
    <x v="3"/>
    <x v="1"/>
    <x v="0"/>
    <x v="1"/>
    <x v="6"/>
    <x v="20"/>
    <n v="115"/>
    <n v="132"/>
    <n v="22"/>
    <n v="15180"/>
    <n v="2530"/>
    <n v="146"/>
    <n v="16790"/>
    <n v="-1610"/>
    <n v="90"/>
    <n v="10350"/>
    <n v="1.4666666666666666"/>
    <n v="116"/>
    <n v="16"/>
    <n v="13340"/>
    <n v="1840"/>
    <n v="0.13793103448275867"/>
    <n v="198"/>
    <n v="176"/>
    <n v="20240"/>
    <n v="0"/>
    <n v="0"/>
    <n v="22770"/>
    <n v="0"/>
  </r>
  <r>
    <x v="22"/>
    <x v="22"/>
    <x v="3"/>
    <x v="1"/>
    <x v="0"/>
    <x v="1"/>
    <x v="6"/>
    <x v="21"/>
    <n v="102"/>
    <n v="22"/>
    <n v="19"/>
    <n v="2244"/>
    <n v="1938"/>
    <n v="22"/>
    <n v="2244"/>
    <n v="0"/>
    <n v="171"/>
    <n v="17442"/>
    <n v="0.12865497076023391"/>
    <n v="32"/>
    <n v="-10"/>
    <n v="3264"/>
    <n v="-1020"/>
    <n v="-0.3125"/>
    <n v="33"/>
    <n v="14"/>
    <n v="1428"/>
    <n v="0"/>
    <n v="0"/>
    <n v="3366"/>
    <n v="35"/>
  </r>
  <r>
    <x v="22"/>
    <x v="22"/>
    <x v="3"/>
    <x v="1"/>
    <x v="0"/>
    <x v="0"/>
    <x v="6"/>
    <x v="22"/>
    <n v="299"/>
    <n v="0"/>
    <n v="0"/>
    <n v="0"/>
    <n v="0"/>
    <n v="0"/>
    <n v="0"/>
    <n v="0"/>
    <n v="0"/>
    <n v="0"/>
    <s v="-"/>
    <n v="0"/>
    <n v="0"/>
    <n v="0"/>
    <n v="0"/>
    <s v="-"/>
    <n v="0"/>
    <n v="0"/>
    <n v="0"/>
    <n v="0"/>
    <n v="0"/>
    <n v="0"/>
    <n v="36"/>
  </r>
  <r>
    <x v="22"/>
    <x v="22"/>
    <x v="3"/>
    <x v="1"/>
    <x v="0"/>
    <x v="0"/>
    <x v="6"/>
    <x v="23"/>
    <n v="403.75"/>
    <n v="0"/>
    <n v="0"/>
    <n v="0"/>
    <n v="0"/>
    <n v="0"/>
    <n v="0"/>
    <n v="0"/>
    <n v="0"/>
    <n v="0"/>
    <s v="-"/>
    <n v="0"/>
    <n v="0"/>
    <n v="0"/>
    <n v="0"/>
    <s v="-"/>
    <n v="0"/>
    <n v="0"/>
    <n v="0"/>
    <n v="0"/>
    <n v="0"/>
    <n v="0"/>
    <n v="37"/>
  </r>
  <r>
    <x v="22"/>
    <x v="22"/>
    <x v="3"/>
    <x v="1"/>
    <x v="0"/>
    <x v="1"/>
    <x v="6"/>
    <x v="24"/>
    <n v="102"/>
    <n v="114"/>
    <n v="0"/>
    <n v="11628"/>
    <n v="0"/>
    <n v="114"/>
    <n v="11628"/>
    <n v="0"/>
    <n v="684"/>
    <n v="69768"/>
    <n v="0.16666666666666666"/>
    <n v="154"/>
    <n v="-40"/>
    <n v="15708"/>
    <n v="-4080"/>
    <n v="-0.25974025974025972"/>
    <n v="171"/>
    <n v="171"/>
    <n v="17442"/>
    <n v="0"/>
    <n v="0"/>
    <n v="17442"/>
    <n v="38"/>
  </r>
  <r>
    <x v="22"/>
    <x v="22"/>
    <x v="3"/>
    <x v="1"/>
    <x v="0"/>
    <x v="1"/>
    <x v="6"/>
    <x v="25"/>
    <n v="53"/>
    <n v="0"/>
    <n v="0"/>
    <n v="0"/>
    <n v="0"/>
    <n v="0"/>
    <n v="0"/>
    <n v="0"/>
    <n v="0"/>
    <n v="0"/>
    <s v="-"/>
    <n v="0"/>
    <n v="0"/>
    <n v="0"/>
    <n v="0"/>
    <s v="-"/>
    <n v="0"/>
    <n v="0"/>
    <n v="0"/>
    <n v="0"/>
    <n v="0"/>
    <n v="0"/>
    <n v="39"/>
  </r>
  <r>
    <x v="22"/>
    <x v="22"/>
    <x v="3"/>
    <x v="1"/>
    <x v="0"/>
    <x v="1"/>
    <x v="6"/>
    <x v="26"/>
    <n v="69"/>
    <n v="0"/>
    <n v="0"/>
    <n v="0"/>
    <n v="0"/>
    <n v="0"/>
    <n v="0"/>
    <n v="0"/>
    <n v="0"/>
    <n v="0"/>
    <s v="-"/>
    <n v="0"/>
    <n v="0"/>
    <n v="0"/>
    <n v="0"/>
    <s v="-"/>
    <n v="0"/>
    <n v="0"/>
    <n v="0"/>
    <n v="0"/>
    <n v="0"/>
    <n v="0"/>
    <n v="40"/>
  </r>
  <r>
    <x v="22"/>
    <x v="22"/>
    <x v="3"/>
    <x v="1"/>
    <x v="0"/>
    <x v="1"/>
    <x v="6"/>
    <x v="27"/>
    <n v="90"/>
    <n v="0"/>
    <n v="0"/>
    <n v="0"/>
    <n v="0"/>
    <n v="0"/>
    <n v="0"/>
    <n v="0"/>
    <n v="0"/>
    <n v="0"/>
    <s v="-"/>
    <n v="0"/>
    <n v="0"/>
    <n v="0"/>
    <n v="0"/>
    <s v="-"/>
    <n v="0"/>
    <n v="0"/>
    <n v="0"/>
    <n v="0"/>
    <n v="0"/>
    <n v="0"/>
    <n v="41"/>
  </r>
  <r>
    <x v="22"/>
    <x v="22"/>
    <x v="3"/>
    <x v="1"/>
    <x v="0"/>
    <x v="1"/>
    <x v="6"/>
    <x v="28"/>
    <n v="110"/>
    <n v="27"/>
    <n v="35"/>
    <n v="2970"/>
    <n v="3850"/>
    <n v="32"/>
    <n v="3520"/>
    <n v="-550"/>
    <n v="48"/>
    <n v="5280"/>
    <n v="0.5625"/>
    <n v="23"/>
    <n v="4"/>
    <n v="2530"/>
    <n v="440"/>
    <n v="0.17391304347826098"/>
    <n v="40.5"/>
    <n v="5.5"/>
    <n v="605"/>
    <n v="0"/>
    <n v="0"/>
    <n v="4455"/>
    <n v="42"/>
  </r>
  <r>
    <x v="22"/>
    <x v="22"/>
    <x v="3"/>
    <x v="1"/>
    <x v="0"/>
    <x v="1"/>
    <x v="6"/>
    <x v="29"/>
    <n v="110"/>
    <n v="1009"/>
    <n v="269"/>
    <n v="110990"/>
    <n v="29590"/>
    <n v="904"/>
    <n v="99440"/>
    <n v="11550"/>
    <n v="486"/>
    <n v="53460"/>
    <n v="2.0761316872427984"/>
    <n v="800"/>
    <n v="209"/>
    <n v="88000"/>
    <n v="22990"/>
    <n v="0.26124999999999998"/>
    <n v="1513.5"/>
    <n v="1244.5"/>
    <n v="136895"/>
    <n v="0"/>
    <n v="0"/>
    <n v="166485"/>
    <n v="43"/>
  </r>
  <r>
    <x v="22"/>
    <x v="22"/>
    <x v="3"/>
    <x v="1"/>
    <x v="0"/>
    <x v="1"/>
    <x v="6"/>
    <x v="30"/>
    <n v="120"/>
    <n v="50"/>
    <n v="111"/>
    <n v="6000"/>
    <n v="13320"/>
    <n v="50"/>
    <n v="6000"/>
    <n v="0"/>
    <n v="54"/>
    <n v="6480"/>
    <n v="0.92592592592592593"/>
    <n v="42"/>
    <n v="8"/>
    <n v="5040"/>
    <n v="960"/>
    <n v="0.19047619047619047"/>
    <n v="75"/>
    <n v="0"/>
    <n v="0"/>
    <n v="36"/>
    <n v="4320"/>
    <n v="9000"/>
    <n v="44"/>
  </r>
  <r>
    <x v="22"/>
    <x v="22"/>
    <x v="3"/>
    <x v="1"/>
    <x v="0"/>
    <x v="1"/>
    <x v="6"/>
    <x v="31"/>
    <n v="140"/>
    <n v="8"/>
    <n v="19"/>
    <n v="1120"/>
    <n v="2660"/>
    <n v="8"/>
    <n v="1120"/>
    <n v="0"/>
    <n v="54"/>
    <n v="7560"/>
    <n v="0.14814814814814814"/>
    <n v="23"/>
    <n v="-15"/>
    <n v="3220"/>
    <n v="-2100"/>
    <n v="-0.65217391304347827"/>
    <n v="12"/>
    <n v="0"/>
    <n v="0"/>
    <n v="7"/>
    <n v="980"/>
    <n v="1680"/>
    <n v="45"/>
  </r>
  <r>
    <x v="22"/>
    <x v="22"/>
    <x v="3"/>
    <x v="1"/>
    <x v="0"/>
    <x v="0"/>
    <x v="6"/>
    <x v="32"/>
    <n v="255"/>
    <n v="0"/>
    <n v="0"/>
    <n v="0"/>
    <n v="0"/>
    <n v="0"/>
    <n v="0"/>
    <n v="0"/>
    <n v="0"/>
    <n v="0"/>
    <s v="-"/>
    <n v="0"/>
    <n v="0"/>
    <n v="0"/>
    <n v="0"/>
    <s v="-"/>
    <n v="0"/>
    <n v="0"/>
    <n v="0"/>
    <n v="0"/>
    <n v="0"/>
    <n v="0"/>
    <n v="46"/>
  </r>
  <r>
    <x v="22"/>
    <x v="22"/>
    <x v="3"/>
    <x v="1"/>
    <x v="0"/>
    <x v="1"/>
    <x v="6"/>
    <x v="33"/>
    <n v="170"/>
    <n v="57"/>
    <n v="0"/>
    <n v="9690"/>
    <n v="0"/>
    <n v="0"/>
    <n v="0"/>
    <n v="9690"/>
    <n v="270"/>
    <n v="45900"/>
    <n v="0.21111111111111111"/>
    <n v="65"/>
    <n v="-8"/>
    <n v="11050"/>
    <n v="-1360"/>
    <n v="-0.12307692307692308"/>
    <n v="85.5"/>
    <n v="85.5"/>
    <n v="14535"/>
    <n v="0"/>
    <n v="0"/>
    <n v="14535"/>
    <n v="47"/>
  </r>
  <r>
    <x v="22"/>
    <x v="22"/>
    <x v="3"/>
    <x v="1"/>
    <x v="0"/>
    <x v="0"/>
    <x v="6"/>
    <x v="34"/>
    <n v="680"/>
    <n v="0"/>
    <n v="0"/>
    <n v="0"/>
    <n v="0"/>
    <n v="0"/>
    <n v="0"/>
    <n v="0"/>
    <n v="0"/>
    <n v="0"/>
    <s v="-"/>
    <n v="0"/>
    <n v="0"/>
    <n v="0"/>
    <n v="0"/>
    <s v="-"/>
    <n v="0"/>
    <n v="0"/>
    <n v="0"/>
    <n v="0"/>
    <n v="0"/>
    <n v="0"/>
    <n v="48"/>
  </r>
  <r>
    <x v="22"/>
    <x v="22"/>
    <x v="3"/>
    <x v="1"/>
    <x v="0"/>
    <x v="1"/>
    <x v="6"/>
    <x v="35"/>
    <n v="90"/>
    <n v="17"/>
    <n v="24"/>
    <n v="1530"/>
    <n v="2160"/>
    <n v="20"/>
    <n v="1800"/>
    <n v="-270"/>
    <n v="126"/>
    <n v="11340"/>
    <n v="0.13492063492063491"/>
    <n v="15"/>
    <n v="2"/>
    <n v="1350"/>
    <n v="180"/>
    <n v="0.1333333333333333"/>
    <n v="25.5"/>
    <n v="1.5"/>
    <n v="135"/>
    <n v="0"/>
    <n v="0"/>
    <n v="2295"/>
    <n v="0"/>
  </r>
  <r>
    <x v="22"/>
    <x v="22"/>
    <x v="3"/>
    <x v="1"/>
    <x v="0"/>
    <x v="1"/>
    <x v="6"/>
    <x v="36"/>
    <n v="105"/>
    <n v="10"/>
    <n v="99"/>
    <n v="1050"/>
    <n v="10395"/>
    <n v="10"/>
    <n v="1050"/>
    <n v="0"/>
    <n v="96"/>
    <n v="10080"/>
    <n v="0.10416666666666667"/>
    <n v="27"/>
    <n v="-17"/>
    <n v="2835"/>
    <n v="-1785"/>
    <n v="-0.62962962962962965"/>
    <n v="15"/>
    <n v="0"/>
    <n v="0"/>
    <n v="84"/>
    <n v="8820"/>
    <n v="1575"/>
    <n v="0"/>
  </r>
  <r>
    <x v="22"/>
    <x v="22"/>
    <x v="3"/>
    <x v="1"/>
    <x v="0"/>
    <x v="1"/>
    <x v="6"/>
    <x v="37"/>
    <n v="105"/>
    <n v="14"/>
    <n v="52"/>
    <n v="1470"/>
    <n v="5460"/>
    <n v="14"/>
    <n v="1470"/>
    <n v="0"/>
    <n v="96"/>
    <n v="10080"/>
    <n v="0.14583333333333334"/>
    <n v="4"/>
    <n v="10"/>
    <n v="420"/>
    <n v="1050"/>
    <n v="2.5"/>
    <n v="21"/>
    <n v="0"/>
    <n v="0"/>
    <n v="31"/>
    <n v="3255"/>
    <n v="2205"/>
    <n v="0"/>
  </r>
  <r>
    <x v="22"/>
    <x v="22"/>
    <x v="3"/>
    <x v="1"/>
    <x v="0"/>
    <x v="1"/>
    <x v="6"/>
    <x v="38"/>
    <n v="105"/>
    <n v="129"/>
    <n v="175"/>
    <n v="13545"/>
    <n v="18375"/>
    <n v="119"/>
    <n v="12495"/>
    <n v="1050"/>
    <n v="144"/>
    <n v="15120"/>
    <n v="0.89583333333333337"/>
    <n v="99"/>
    <n v="30"/>
    <n v="10395"/>
    <n v="3150"/>
    <n v="0.30303030303030298"/>
    <n v="193.5"/>
    <n v="18.5"/>
    <n v="1942.5"/>
    <n v="0"/>
    <n v="0"/>
    <n v="20317.5"/>
    <n v="0"/>
  </r>
  <r>
    <x v="22"/>
    <x v="22"/>
    <x v="3"/>
    <x v="1"/>
    <x v="0"/>
    <x v="1"/>
    <x v="6"/>
    <x v="39"/>
    <n v="90"/>
    <n v="90"/>
    <n v="186"/>
    <n v="8100"/>
    <n v="16740"/>
    <n v="93"/>
    <n v="8370"/>
    <n v="-270"/>
    <n v="0"/>
    <n v="0"/>
    <s v="-"/>
    <n v="24"/>
    <n v="0"/>
    <n v="2160"/>
    <n v="5940"/>
    <n v="2.75"/>
    <n v="135"/>
    <n v="0"/>
    <n v="0"/>
    <n v="51"/>
    <n v="4590"/>
    <n v="12150"/>
    <n v="0"/>
  </r>
  <r>
    <x v="22"/>
    <x v="22"/>
    <x v="3"/>
    <x v="1"/>
    <x v="0"/>
    <x v="1"/>
    <x v="6"/>
    <x v="40"/>
    <n v="105"/>
    <n v="138"/>
    <n v="52"/>
    <n v="14490"/>
    <n v="5460"/>
    <n v="125"/>
    <n v="13125"/>
    <n v="1365"/>
    <n v="0"/>
    <n v="0"/>
    <s v="-"/>
    <n v="10"/>
    <n v="0"/>
    <n v="1050"/>
    <n v="13440"/>
    <n v="12.8"/>
    <n v="207"/>
    <n v="155"/>
    <n v="16275"/>
    <n v="0"/>
    <n v="0"/>
    <n v="21735"/>
    <n v="0"/>
  </r>
  <r>
    <x v="22"/>
    <x v="22"/>
    <x v="3"/>
    <x v="1"/>
    <x v="0"/>
    <x v="1"/>
    <x v="6"/>
    <x v="41"/>
    <n v="120"/>
    <n v="10"/>
    <n v="190"/>
    <n v="1200"/>
    <n v="22800"/>
    <n v="15"/>
    <n v="1800"/>
    <n v="-600"/>
    <n v="0"/>
    <n v="0"/>
    <s v="-"/>
    <n v="0"/>
    <n v="0"/>
    <n v="0"/>
    <n v="1200"/>
    <s v="-"/>
    <n v="15"/>
    <n v="0"/>
    <n v="0"/>
    <n v="175"/>
    <n v="21000"/>
    <n v="1800"/>
    <n v="0"/>
  </r>
  <r>
    <x v="22"/>
    <x v="22"/>
    <x v="3"/>
    <x v="1"/>
    <x v="0"/>
    <x v="1"/>
    <x v="6"/>
    <x v="42"/>
    <n v="105"/>
    <n v="16"/>
    <n v="183"/>
    <n v="1680"/>
    <n v="19215"/>
    <n v="16"/>
    <n v="1680"/>
    <n v="0"/>
    <n v="75"/>
    <n v="7875"/>
    <n v="0.21333333333333335"/>
    <n v="40"/>
    <n v="-24"/>
    <n v="4200"/>
    <n v="-2520"/>
    <n v="-0.6"/>
    <n v="24"/>
    <n v="0"/>
    <n v="0"/>
    <n v="159"/>
    <n v="16695"/>
    <n v="2520"/>
    <n v="0"/>
  </r>
  <r>
    <x v="22"/>
    <x v="22"/>
    <x v="3"/>
    <x v="1"/>
    <x v="0"/>
    <x v="1"/>
    <x v="6"/>
    <x v="43"/>
    <n v="170"/>
    <n v="11"/>
    <n v="35"/>
    <n v="1870"/>
    <n v="5950"/>
    <n v="11"/>
    <n v="1870"/>
    <n v="0"/>
    <n v="75"/>
    <n v="12750"/>
    <n v="0.14666666666666667"/>
    <n v="10"/>
    <n v="1"/>
    <n v="1700"/>
    <n v="170"/>
    <n v="0.10000000000000009"/>
    <n v="16.5"/>
    <n v="0"/>
    <n v="0"/>
    <n v="18.5"/>
    <n v="3145"/>
    <n v="2805"/>
    <n v="0"/>
  </r>
  <r>
    <x v="22"/>
    <x v="22"/>
    <x v="3"/>
    <x v="1"/>
    <x v="0"/>
    <x v="1"/>
    <x v="6"/>
    <x v="44"/>
    <n v="120"/>
    <n v="23"/>
    <n v="108"/>
    <n v="2760"/>
    <n v="12960"/>
    <n v="21"/>
    <n v="2520"/>
    <n v="240"/>
    <n v="81"/>
    <n v="9720"/>
    <n v="0.2839506172839506"/>
    <n v="99"/>
    <n v="-76"/>
    <n v="11880"/>
    <n v="-9120"/>
    <n v="-0.76767676767676774"/>
    <n v="34.5"/>
    <n v="0"/>
    <n v="0"/>
    <n v="73.5"/>
    <n v="8820"/>
    <n v="4140"/>
    <n v="49"/>
  </r>
  <r>
    <x v="23"/>
    <x v="23"/>
    <x v="3"/>
    <x v="1"/>
    <x v="0"/>
    <x v="1"/>
    <x v="6"/>
    <x v="45"/>
    <n v="54"/>
    <n v="0"/>
    <n v="1"/>
    <n v="0"/>
    <n v="54"/>
    <n v="0"/>
    <n v="0"/>
    <n v="0"/>
    <n v="172.8"/>
    <n v="9331.2000000000007"/>
    <n v="0"/>
    <n v="0"/>
    <n v="0"/>
    <n v="0"/>
    <n v="0"/>
    <s v="-"/>
    <n v="0"/>
    <n v="0"/>
    <n v="0"/>
    <n v="1"/>
    <n v="54"/>
    <n v="0"/>
    <n v="0"/>
  </r>
  <r>
    <x v="23"/>
    <x v="23"/>
    <x v="3"/>
    <x v="1"/>
    <x v="0"/>
    <x v="1"/>
    <x v="6"/>
    <x v="46"/>
    <n v="80"/>
    <n v="22"/>
    <n v="208"/>
    <n v="1760"/>
    <n v="16640"/>
    <n v="22"/>
    <n v="1760"/>
    <n v="0"/>
    <n v="622.08000000000004"/>
    <n v="49766.400000000001"/>
    <n v="3.5365226337448562E-2"/>
    <n v="28"/>
    <n v="-6"/>
    <n v="2240"/>
    <n v="-480"/>
    <n v="-0.2142857142857143"/>
    <n v="33"/>
    <n v="0"/>
    <n v="0"/>
    <n v="175"/>
    <n v="14000"/>
    <n v="2640"/>
    <n v="0"/>
  </r>
  <r>
    <x v="23"/>
    <x v="23"/>
    <x v="3"/>
    <x v="1"/>
    <x v="0"/>
    <x v="1"/>
    <x v="6"/>
    <x v="47"/>
    <n v="105"/>
    <n v="157"/>
    <n v="416"/>
    <n v="16485"/>
    <n v="43680"/>
    <n v="157"/>
    <n v="16485"/>
    <n v="0"/>
    <n v="1036.8"/>
    <n v="108864"/>
    <n v="0.15142746913580246"/>
    <n v="224"/>
    <n v="-67"/>
    <n v="23520"/>
    <n v="-7035"/>
    <n v="-0.2991071428571429"/>
    <n v="235.5"/>
    <n v="0"/>
    <n v="0"/>
    <n v="180.5"/>
    <n v="18952.5"/>
    <n v="24727.5"/>
    <n v="0"/>
  </r>
  <r>
    <x v="23"/>
    <x v="23"/>
    <x v="3"/>
    <x v="1"/>
    <x v="0"/>
    <x v="0"/>
    <x v="6"/>
    <x v="3"/>
    <n v="297.5"/>
    <n v="0"/>
    <n v="0"/>
    <n v="0"/>
    <n v="0"/>
    <n v="0"/>
    <n v="0"/>
    <n v="0"/>
    <n v="0"/>
    <n v="0"/>
    <s v="-"/>
    <n v="0"/>
    <n v="0"/>
    <n v="0"/>
    <n v="0"/>
    <s v="-"/>
    <n v="0"/>
    <n v="0"/>
    <n v="0"/>
    <n v="0"/>
    <n v="0"/>
    <n v="0"/>
    <n v="0"/>
  </r>
  <r>
    <x v="23"/>
    <x v="23"/>
    <x v="3"/>
    <x v="1"/>
    <x v="0"/>
    <x v="0"/>
    <x v="6"/>
    <x v="4"/>
    <n v="429.25"/>
    <n v="0"/>
    <n v="0"/>
    <n v="0"/>
    <n v="0"/>
    <n v="0"/>
    <n v="0"/>
    <n v="0"/>
    <n v="0"/>
    <n v="0"/>
    <s v="-"/>
    <n v="0"/>
    <n v="0"/>
    <n v="0"/>
    <n v="0"/>
    <s v="-"/>
    <n v="0"/>
    <n v="0"/>
    <n v="0"/>
    <n v="0"/>
    <n v="0"/>
    <n v="0"/>
    <n v="0"/>
  </r>
  <r>
    <x v="23"/>
    <x v="23"/>
    <x v="3"/>
    <x v="1"/>
    <x v="0"/>
    <x v="1"/>
    <x v="6"/>
    <x v="5"/>
    <n v="270"/>
    <n v="0"/>
    <n v="27"/>
    <n v="0"/>
    <n v="7290"/>
    <n v="0"/>
    <n v="0"/>
    <n v="0"/>
    <n v="84"/>
    <n v="22680"/>
    <n v="0"/>
    <n v="0"/>
    <n v="0"/>
    <n v="0"/>
    <n v="0"/>
    <s v="-"/>
    <n v="0"/>
    <n v="0"/>
    <n v="0"/>
    <n v="27"/>
    <n v="7290"/>
    <n v="0"/>
    <n v="0"/>
  </r>
  <r>
    <x v="23"/>
    <x v="23"/>
    <x v="3"/>
    <x v="1"/>
    <x v="0"/>
    <x v="1"/>
    <x v="6"/>
    <x v="6"/>
    <n v="670"/>
    <n v="0"/>
    <n v="6"/>
    <n v="0"/>
    <n v="4020"/>
    <n v="0"/>
    <n v="0"/>
    <n v="0"/>
    <n v="42"/>
    <n v="28140"/>
    <n v="0"/>
    <n v="0"/>
    <n v="0"/>
    <n v="0"/>
    <n v="0"/>
    <s v="-"/>
    <n v="0"/>
    <n v="0"/>
    <n v="0"/>
    <n v="6"/>
    <n v="4020"/>
    <n v="0"/>
    <n v="0"/>
  </r>
  <r>
    <x v="23"/>
    <x v="23"/>
    <x v="3"/>
    <x v="1"/>
    <x v="0"/>
    <x v="1"/>
    <x v="6"/>
    <x v="7"/>
    <n v="58"/>
    <n v="0"/>
    <n v="0"/>
    <n v="0"/>
    <n v="0"/>
    <n v="0"/>
    <n v="0"/>
    <n v="0"/>
    <n v="54"/>
    <n v="3132"/>
    <n v="0"/>
    <n v="0"/>
    <n v="0"/>
    <n v="0"/>
    <n v="0"/>
    <s v="-"/>
    <n v="0"/>
    <n v="0"/>
    <n v="0"/>
    <n v="0"/>
    <n v="0"/>
    <n v="0"/>
    <n v="0"/>
  </r>
  <r>
    <x v="23"/>
    <x v="23"/>
    <x v="3"/>
    <x v="1"/>
    <x v="0"/>
    <x v="1"/>
    <x v="6"/>
    <x v="8"/>
    <n v="72"/>
    <n v="0"/>
    <n v="0"/>
    <n v="0"/>
    <n v="0"/>
    <n v="0"/>
    <n v="0"/>
    <n v="0"/>
    <n v="54"/>
    <n v="3888"/>
    <n v="0"/>
    <n v="0"/>
    <n v="0"/>
    <n v="0"/>
    <n v="0"/>
    <s v="-"/>
    <n v="0"/>
    <n v="0"/>
    <n v="0"/>
    <n v="0"/>
    <n v="0"/>
    <n v="0"/>
    <n v="0"/>
  </r>
  <r>
    <x v="23"/>
    <x v="23"/>
    <x v="3"/>
    <x v="1"/>
    <x v="0"/>
    <x v="1"/>
    <x v="6"/>
    <x v="9"/>
    <n v="105"/>
    <n v="0"/>
    <n v="0"/>
    <n v="0"/>
    <n v="0"/>
    <n v="0"/>
    <n v="0"/>
    <n v="0"/>
    <n v="54"/>
    <n v="5670"/>
    <n v="0"/>
    <n v="0"/>
    <n v="0"/>
    <n v="0"/>
    <n v="0"/>
    <s v="-"/>
    <n v="0"/>
    <n v="0"/>
    <n v="0"/>
    <n v="0"/>
    <n v="0"/>
    <n v="0"/>
    <n v="0"/>
  </r>
  <r>
    <x v="23"/>
    <x v="23"/>
    <x v="3"/>
    <x v="1"/>
    <x v="0"/>
    <x v="1"/>
    <x v="6"/>
    <x v="10"/>
    <n v="140"/>
    <n v="2"/>
    <n v="21"/>
    <n v="280"/>
    <n v="2940"/>
    <n v="2"/>
    <n v="280"/>
    <n v="0"/>
    <n v="72"/>
    <n v="10080"/>
    <n v="2.7777777777777776E-2"/>
    <n v="0"/>
    <n v="2"/>
    <n v="0"/>
    <n v="280"/>
    <s v="-"/>
    <n v="3"/>
    <n v="0"/>
    <n v="0"/>
    <n v="18"/>
    <n v="2520"/>
    <n v="420"/>
    <n v="0"/>
  </r>
  <r>
    <x v="23"/>
    <x v="23"/>
    <x v="3"/>
    <x v="1"/>
    <x v="0"/>
    <x v="1"/>
    <x v="6"/>
    <x v="11"/>
    <n v="199"/>
    <n v="0"/>
    <n v="57"/>
    <n v="0"/>
    <n v="11343"/>
    <n v="0"/>
    <n v="0"/>
    <n v="0"/>
    <n v="38.4"/>
    <n v="7641.5999999999995"/>
    <n v="0"/>
    <n v="5"/>
    <n v="-5"/>
    <n v="995"/>
    <n v="-995"/>
    <n v="-1"/>
    <n v="0"/>
    <n v="0"/>
    <n v="0"/>
    <n v="57"/>
    <n v="11343"/>
    <n v="0"/>
    <n v="0"/>
  </r>
  <r>
    <x v="23"/>
    <x v="23"/>
    <x v="3"/>
    <x v="1"/>
    <x v="0"/>
    <x v="0"/>
    <x v="6"/>
    <x v="12"/>
    <n v="170"/>
    <n v="0"/>
    <n v="76"/>
    <n v="0"/>
    <n v="12920"/>
    <n v="0"/>
    <n v="0"/>
    <n v="0"/>
    <n v="0"/>
    <n v="0"/>
    <s v="-"/>
    <n v="10"/>
    <n v="-10"/>
    <n v="1700"/>
    <n v="-1700"/>
    <n v="-1"/>
    <n v="0"/>
    <n v="0"/>
    <n v="0"/>
    <n v="76"/>
    <n v="12920"/>
    <n v="0"/>
    <n v="0"/>
  </r>
  <r>
    <x v="23"/>
    <x v="23"/>
    <x v="3"/>
    <x v="1"/>
    <x v="0"/>
    <x v="1"/>
    <x v="6"/>
    <x v="13"/>
    <n v="110"/>
    <n v="1"/>
    <n v="87"/>
    <n v="110"/>
    <n v="9570"/>
    <n v="1"/>
    <n v="110"/>
    <n v="0"/>
    <n v="63"/>
    <n v="6930"/>
    <n v="1.5873015873015872E-2"/>
    <n v="20"/>
    <n v="-19"/>
    <n v="2200"/>
    <n v="-2090"/>
    <n v="-0.95"/>
    <n v="1.5"/>
    <n v="0"/>
    <n v="0"/>
    <n v="85.5"/>
    <n v="9405"/>
    <n v="165"/>
    <n v="0"/>
  </r>
  <r>
    <x v="23"/>
    <x v="23"/>
    <x v="3"/>
    <x v="1"/>
    <x v="0"/>
    <x v="1"/>
    <x v="6"/>
    <x v="14"/>
    <n v="99"/>
    <n v="0"/>
    <n v="190"/>
    <n v="0"/>
    <n v="18810"/>
    <n v="0"/>
    <n v="0"/>
    <n v="0"/>
    <n v="42"/>
    <n v="4158"/>
    <n v="0"/>
    <n v="0"/>
    <n v="0"/>
    <n v="0"/>
    <n v="0"/>
    <s v="-"/>
    <n v="0"/>
    <n v="0"/>
    <n v="0"/>
    <n v="190"/>
    <n v="18810"/>
    <n v="0"/>
    <n v="0"/>
  </r>
  <r>
    <x v="23"/>
    <x v="23"/>
    <x v="3"/>
    <x v="1"/>
    <x v="0"/>
    <x v="1"/>
    <x v="6"/>
    <x v="15"/>
    <n v="80"/>
    <n v="0"/>
    <n v="19"/>
    <n v="0"/>
    <n v="1520"/>
    <n v="0"/>
    <n v="0"/>
    <n v="0"/>
    <n v="0"/>
    <n v="0"/>
    <s v="-"/>
    <n v="0"/>
    <n v="0"/>
    <n v="0"/>
    <n v="0"/>
    <s v="-"/>
    <n v="0"/>
    <n v="0"/>
    <n v="0"/>
    <n v="19"/>
    <n v="1520"/>
    <n v="0"/>
    <n v="0"/>
  </r>
  <r>
    <x v="23"/>
    <x v="23"/>
    <x v="3"/>
    <x v="1"/>
    <x v="0"/>
    <x v="1"/>
    <x v="6"/>
    <x v="16"/>
    <n v="95"/>
    <n v="20"/>
    <n v="85"/>
    <n v="1900"/>
    <n v="8075"/>
    <n v="20"/>
    <n v="1900"/>
    <n v="0"/>
    <n v="72"/>
    <n v="6840"/>
    <n v="0.27777777777777779"/>
    <n v="63"/>
    <n v="-43"/>
    <n v="5985"/>
    <n v="-4085"/>
    <n v="-0.68253968253968256"/>
    <n v="30"/>
    <n v="0"/>
    <n v="0"/>
    <n v="55"/>
    <n v="5225"/>
    <n v="2850"/>
    <n v="0"/>
  </r>
  <r>
    <x v="23"/>
    <x v="23"/>
    <x v="3"/>
    <x v="1"/>
    <x v="0"/>
    <x v="1"/>
    <x v="6"/>
    <x v="17"/>
    <n v="90"/>
    <n v="0"/>
    <n v="43"/>
    <n v="0"/>
    <n v="3870"/>
    <n v="0"/>
    <n v="0"/>
    <n v="0"/>
    <n v="0"/>
    <n v="0"/>
    <s v="-"/>
    <n v="0"/>
    <n v="0"/>
    <n v="0"/>
    <n v="0"/>
    <s v="-"/>
    <n v="0"/>
    <n v="0"/>
    <n v="0"/>
    <n v="43"/>
    <n v="3870"/>
    <n v="0"/>
    <n v="0"/>
  </r>
  <r>
    <x v="23"/>
    <x v="23"/>
    <x v="3"/>
    <x v="1"/>
    <x v="0"/>
    <x v="1"/>
    <x v="6"/>
    <x v="18"/>
    <n v="99"/>
    <n v="0"/>
    <n v="225"/>
    <n v="0"/>
    <n v="22275"/>
    <n v="0"/>
    <n v="0"/>
    <n v="0"/>
    <n v="126"/>
    <n v="12474"/>
    <n v="0"/>
    <n v="10"/>
    <n v="-10"/>
    <n v="990"/>
    <n v="-990"/>
    <n v="-1"/>
    <n v="0"/>
    <n v="0"/>
    <n v="0"/>
    <n v="225"/>
    <n v="22275"/>
    <n v="0"/>
    <n v="0"/>
  </r>
  <r>
    <x v="23"/>
    <x v="23"/>
    <x v="3"/>
    <x v="1"/>
    <x v="0"/>
    <x v="1"/>
    <x v="6"/>
    <x v="19"/>
    <n v="105"/>
    <n v="0"/>
    <n v="3"/>
    <n v="0"/>
    <n v="315"/>
    <n v="0"/>
    <n v="0"/>
    <n v="0"/>
    <n v="0"/>
    <n v="0"/>
    <s v="-"/>
    <n v="32"/>
    <n v="-32"/>
    <n v="3360"/>
    <n v="-3360"/>
    <n v="-1"/>
    <n v="0"/>
    <n v="0"/>
    <n v="0"/>
    <n v="3"/>
    <n v="315"/>
    <n v="0"/>
    <n v="0"/>
  </r>
  <r>
    <x v="23"/>
    <x v="23"/>
    <x v="3"/>
    <x v="1"/>
    <x v="0"/>
    <x v="1"/>
    <x v="6"/>
    <x v="20"/>
    <n v="115"/>
    <n v="27"/>
    <n v="110"/>
    <n v="3105"/>
    <n v="12650"/>
    <n v="27"/>
    <n v="3105"/>
    <n v="0"/>
    <n v="36"/>
    <n v="4140"/>
    <n v="0.75"/>
    <n v="33"/>
    <n v="-6"/>
    <n v="3795"/>
    <n v="-690"/>
    <n v="-0.18181818181818177"/>
    <n v="40.5"/>
    <n v="0"/>
    <n v="0"/>
    <n v="69.5"/>
    <n v="7992.5"/>
    <n v="4657.5"/>
    <n v="0"/>
  </r>
  <r>
    <x v="23"/>
    <x v="23"/>
    <x v="3"/>
    <x v="1"/>
    <x v="0"/>
    <x v="1"/>
    <x v="6"/>
    <x v="21"/>
    <n v="99"/>
    <n v="0"/>
    <n v="110"/>
    <n v="0"/>
    <n v="10890"/>
    <n v="0"/>
    <n v="0"/>
    <n v="0"/>
    <n v="142.5"/>
    <n v="14107.5"/>
    <n v="0"/>
    <n v="6"/>
    <n v="-6"/>
    <n v="594"/>
    <n v="-594"/>
    <n v="-1"/>
    <n v="0"/>
    <n v="0"/>
    <n v="0"/>
    <n v="110"/>
    <n v="10890"/>
    <n v="0"/>
    <n v="0"/>
  </r>
  <r>
    <x v="23"/>
    <x v="23"/>
    <x v="3"/>
    <x v="1"/>
    <x v="0"/>
    <x v="0"/>
    <x v="6"/>
    <x v="22"/>
    <n v="299"/>
    <n v="0"/>
    <n v="0"/>
    <n v="0"/>
    <n v="0"/>
    <n v="0"/>
    <n v="0"/>
    <n v="0"/>
    <n v="0"/>
    <n v="0"/>
    <s v="-"/>
    <n v="0"/>
    <n v="0"/>
    <n v="0"/>
    <n v="0"/>
    <s v="-"/>
    <n v="0"/>
    <n v="0"/>
    <n v="0"/>
    <n v="0"/>
    <n v="0"/>
    <n v="0"/>
    <n v="0"/>
  </r>
  <r>
    <x v="23"/>
    <x v="23"/>
    <x v="3"/>
    <x v="1"/>
    <x v="0"/>
    <x v="0"/>
    <x v="6"/>
    <x v="23"/>
    <n v="125"/>
    <n v="0"/>
    <n v="0"/>
    <n v="0"/>
    <n v="0"/>
    <n v="0"/>
    <n v="0"/>
    <n v="0"/>
    <n v="0"/>
    <n v="0"/>
    <s v="-"/>
    <n v="0"/>
    <n v="0"/>
    <n v="0"/>
    <n v="0"/>
    <s v="-"/>
    <n v="0"/>
    <n v="0"/>
    <n v="0"/>
    <n v="0"/>
    <n v="0"/>
    <n v="0"/>
    <n v="0"/>
  </r>
  <r>
    <x v="23"/>
    <x v="23"/>
    <x v="3"/>
    <x v="1"/>
    <x v="0"/>
    <x v="1"/>
    <x v="6"/>
    <x v="24"/>
    <n v="102"/>
    <n v="0"/>
    <n v="113"/>
    <n v="0"/>
    <n v="11526"/>
    <n v="0"/>
    <n v="0"/>
    <n v="0"/>
    <n v="684"/>
    <n v="69768"/>
    <n v="0"/>
    <n v="20"/>
    <n v="-20"/>
    <n v="2040"/>
    <n v="-2040"/>
    <n v="-1"/>
    <n v="0"/>
    <n v="0"/>
    <n v="0"/>
    <n v="113"/>
    <n v="11526"/>
    <n v="0"/>
    <n v="0"/>
  </r>
  <r>
    <x v="23"/>
    <x v="23"/>
    <x v="3"/>
    <x v="1"/>
    <x v="0"/>
    <x v="1"/>
    <x v="6"/>
    <x v="25"/>
    <n v="53"/>
    <n v="0"/>
    <n v="0"/>
    <n v="0"/>
    <n v="0"/>
    <n v="0"/>
    <n v="0"/>
    <n v="0"/>
    <n v="0"/>
    <n v="0"/>
    <s v="-"/>
    <n v="0"/>
    <n v="0"/>
    <n v="0"/>
    <n v="0"/>
    <s v="-"/>
    <n v="0"/>
    <n v="0"/>
    <n v="0"/>
    <n v="0"/>
    <n v="0"/>
    <n v="0"/>
    <n v="0"/>
  </r>
  <r>
    <x v="23"/>
    <x v="23"/>
    <x v="3"/>
    <x v="1"/>
    <x v="0"/>
    <x v="1"/>
    <x v="6"/>
    <x v="26"/>
    <n v="69"/>
    <n v="0"/>
    <n v="0"/>
    <n v="0"/>
    <n v="0"/>
    <n v="0"/>
    <n v="0"/>
    <n v="0"/>
    <n v="0"/>
    <n v="0"/>
    <s v="-"/>
    <n v="0"/>
    <n v="0"/>
    <n v="0"/>
    <n v="0"/>
    <s v="-"/>
    <n v="0"/>
    <n v="0"/>
    <n v="0"/>
    <n v="0"/>
    <n v="0"/>
    <n v="0"/>
    <n v="0"/>
  </r>
  <r>
    <x v="23"/>
    <x v="23"/>
    <x v="3"/>
    <x v="1"/>
    <x v="0"/>
    <x v="1"/>
    <x v="6"/>
    <x v="27"/>
    <n v="90"/>
    <n v="0"/>
    <n v="0"/>
    <n v="0"/>
    <n v="0"/>
    <n v="0"/>
    <n v="0"/>
    <n v="0"/>
    <n v="0"/>
    <n v="0"/>
    <s v="-"/>
    <n v="0"/>
    <n v="0"/>
    <n v="0"/>
    <n v="0"/>
    <s v="-"/>
    <n v="0"/>
    <n v="0"/>
    <n v="0"/>
    <n v="0"/>
    <n v="0"/>
    <n v="0"/>
    <n v="0"/>
  </r>
  <r>
    <x v="23"/>
    <x v="23"/>
    <x v="3"/>
    <x v="1"/>
    <x v="0"/>
    <x v="1"/>
    <x v="6"/>
    <x v="28"/>
    <n v="110"/>
    <n v="4"/>
    <n v="48"/>
    <n v="440"/>
    <n v="5280"/>
    <n v="4"/>
    <n v="440"/>
    <n v="0"/>
    <n v="48"/>
    <n v="5280"/>
    <n v="8.3333333333333329E-2"/>
    <n v="18"/>
    <n v="-14"/>
    <n v="1980"/>
    <n v="-1540"/>
    <n v="-0.77777777777777779"/>
    <n v="6"/>
    <n v="0"/>
    <n v="0"/>
    <n v="42"/>
    <n v="4620"/>
    <n v="660"/>
    <n v="0"/>
  </r>
  <r>
    <x v="23"/>
    <x v="23"/>
    <x v="3"/>
    <x v="1"/>
    <x v="0"/>
    <x v="1"/>
    <x v="6"/>
    <x v="29"/>
    <n v="110"/>
    <n v="26"/>
    <n v="246"/>
    <n v="2860"/>
    <n v="27060"/>
    <n v="26"/>
    <n v="2860"/>
    <n v="0"/>
    <n v="378"/>
    <n v="41580"/>
    <n v="6.8783068783068779E-2"/>
    <n v="118"/>
    <n v="-92"/>
    <n v="12980"/>
    <n v="-10120"/>
    <n v="-0.77966101694915257"/>
    <n v="39"/>
    <n v="0"/>
    <n v="0"/>
    <n v="207"/>
    <n v="22770"/>
    <n v="4290"/>
    <n v="0"/>
  </r>
  <r>
    <x v="23"/>
    <x v="23"/>
    <x v="3"/>
    <x v="1"/>
    <x v="0"/>
    <x v="1"/>
    <x v="6"/>
    <x v="30"/>
    <n v="120"/>
    <n v="6"/>
    <n v="50"/>
    <n v="720"/>
    <n v="6000"/>
    <n v="6"/>
    <n v="720"/>
    <n v="0"/>
    <n v="54"/>
    <n v="6480"/>
    <n v="0.1111111111111111"/>
    <n v="10"/>
    <n v="-4"/>
    <n v="1200"/>
    <n v="-480"/>
    <n v="-0.4"/>
    <n v="9"/>
    <n v="0"/>
    <n v="0"/>
    <n v="41"/>
    <n v="4920"/>
    <n v="1080"/>
    <n v="0"/>
  </r>
  <r>
    <x v="23"/>
    <x v="23"/>
    <x v="3"/>
    <x v="1"/>
    <x v="0"/>
    <x v="1"/>
    <x v="6"/>
    <x v="31"/>
    <n v="150"/>
    <n v="6"/>
    <n v="56"/>
    <n v="900"/>
    <n v="8400"/>
    <n v="6"/>
    <n v="900"/>
    <n v="0"/>
    <n v="54"/>
    <n v="8100"/>
    <n v="0.1111111111111111"/>
    <n v="7"/>
    <n v="-1"/>
    <n v="1050"/>
    <n v="-150"/>
    <n v="-0.1428571428571429"/>
    <n v="9"/>
    <n v="0"/>
    <n v="0"/>
    <n v="47"/>
    <n v="7050"/>
    <n v="1350"/>
    <n v="0"/>
  </r>
  <r>
    <x v="23"/>
    <x v="23"/>
    <x v="3"/>
    <x v="1"/>
    <x v="0"/>
    <x v="0"/>
    <x v="6"/>
    <x v="32"/>
    <n v="255"/>
    <n v="0"/>
    <n v="0"/>
    <n v="0"/>
    <n v="0"/>
    <n v="0"/>
    <n v="0"/>
    <n v="0"/>
    <n v="0"/>
    <n v="0"/>
    <s v="-"/>
    <n v="0"/>
    <n v="0"/>
    <n v="0"/>
    <n v="0"/>
    <s v="-"/>
    <n v="0"/>
    <n v="0"/>
    <n v="0"/>
    <n v="0"/>
    <n v="0"/>
    <n v="0"/>
    <n v="0"/>
  </r>
  <r>
    <x v="23"/>
    <x v="23"/>
    <x v="3"/>
    <x v="1"/>
    <x v="0"/>
    <x v="1"/>
    <x v="6"/>
    <x v="33"/>
    <n v="180"/>
    <n v="133"/>
    <n v="70"/>
    <n v="23940"/>
    <n v="12600"/>
    <n v="133"/>
    <n v="23940"/>
    <n v="0"/>
    <n v="108"/>
    <n v="19440"/>
    <n v="1.2314814814814814"/>
    <n v="186"/>
    <n v="-53"/>
    <n v="33480"/>
    <n v="-9540"/>
    <n v="-0.28494623655913975"/>
    <n v="199.5"/>
    <n v="129.5"/>
    <n v="23310"/>
    <n v="0"/>
    <n v="0"/>
    <n v="35910"/>
    <n v="0"/>
  </r>
  <r>
    <x v="23"/>
    <x v="23"/>
    <x v="3"/>
    <x v="1"/>
    <x v="0"/>
    <x v="0"/>
    <x v="6"/>
    <x v="34"/>
    <n v="680"/>
    <n v="0"/>
    <n v="0"/>
    <n v="0"/>
    <n v="0"/>
    <n v="0"/>
    <n v="0"/>
    <n v="0"/>
    <n v="0"/>
    <n v="0"/>
    <s v="-"/>
    <n v="0"/>
    <n v="0"/>
    <n v="0"/>
    <n v="0"/>
    <s v="-"/>
    <n v="0"/>
    <n v="0"/>
    <n v="0"/>
    <n v="0"/>
    <n v="0"/>
    <n v="0"/>
    <n v="0"/>
  </r>
  <r>
    <x v="23"/>
    <x v="23"/>
    <x v="3"/>
    <x v="1"/>
    <x v="0"/>
    <x v="1"/>
    <x v="6"/>
    <x v="35"/>
    <n v="90"/>
    <n v="0"/>
    <n v="238"/>
    <n v="0"/>
    <n v="21420"/>
    <n v="0"/>
    <n v="0"/>
    <n v="0"/>
    <n v="84"/>
    <n v="7560"/>
    <n v="0"/>
    <n v="0"/>
    <n v="0"/>
    <n v="0"/>
    <n v="0"/>
    <s v="-"/>
    <n v="0"/>
    <n v="0"/>
    <n v="0"/>
    <n v="238"/>
    <n v="21420"/>
    <n v="0"/>
    <n v="0"/>
  </r>
  <r>
    <x v="23"/>
    <x v="23"/>
    <x v="3"/>
    <x v="1"/>
    <x v="0"/>
    <x v="1"/>
    <x v="6"/>
    <x v="36"/>
    <n v="105"/>
    <n v="5"/>
    <n v="68"/>
    <n v="525"/>
    <n v="7140"/>
    <n v="5"/>
    <n v="525"/>
    <n v="0"/>
    <n v="96"/>
    <n v="10080"/>
    <n v="5.2083333333333336E-2"/>
    <n v="5"/>
    <n v="0"/>
    <n v="525"/>
    <n v="0"/>
    <n v="0"/>
    <n v="7.5"/>
    <n v="0"/>
    <n v="0"/>
    <n v="60.5"/>
    <n v="6352.5"/>
    <n v="787.5"/>
    <n v="0"/>
  </r>
  <r>
    <x v="23"/>
    <x v="23"/>
    <x v="3"/>
    <x v="1"/>
    <x v="0"/>
    <x v="1"/>
    <x v="6"/>
    <x v="37"/>
    <n v="110"/>
    <n v="0"/>
    <n v="95"/>
    <n v="0"/>
    <n v="10450"/>
    <n v="0"/>
    <n v="0"/>
    <n v="0"/>
    <n v="96"/>
    <n v="10560"/>
    <n v="0"/>
    <n v="0"/>
    <n v="0"/>
    <n v="0"/>
    <n v="0"/>
    <s v="-"/>
    <n v="0"/>
    <n v="0"/>
    <n v="0"/>
    <n v="95"/>
    <n v="10450"/>
    <n v="0"/>
    <n v="0"/>
  </r>
  <r>
    <x v="23"/>
    <x v="23"/>
    <x v="3"/>
    <x v="1"/>
    <x v="0"/>
    <x v="1"/>
    <x v="6"/>
    <x v="38"/>
    <n v="105"/>
    <n v="65"/>
    <n v="109"/>
    <n v="6825"/>
    <n v="11445"/>
    <n v="65"/>
    <n v="6825"/>
    <n v="0"/>
    <n v="96"/>
    <n v="10080"/>
    <n v="0.67708333333333337"/>
    <n v="150"/>
    <n v="-85"/>
    <n v="15750"/>
    <n v="-8925"/>
    <n v="-0.56666666666666665"/>
    <n v="97.5"/>
    <n v="0"/>
    <n v="0"/>
    <n v="11.5"/>
    <n v="1207.5"/>
    <n v="10237.5"/>
    <n v="0"/>
  </r>
  <r>
    <x v="23"/>
    <x v="23"/>
    <x v="3"/>
    <x v="1"/>
    <x v="0"/>
    <x v="1"/>
    <x v="6"/>
    <x v="39"/>
    <n v="90"/>
    <n v="0"/>
    <n v="150"/>
    <n v="0"/>
    <n v="13500"/>
    <n v="0"/>
    <n v="0"/>
    <n v="0"/>
    <n v="0"/>
    <n v="0"/>
    <s v="-"/>
    <n v="0"/>
    <n v="0"/>
    <n v="0"/>
    <n v="0"/>
    <s v="-"/>
    <n v="0"/>
    <n v="0"/>
    <n v="0"/>
    <n v="150"/>
    <n v="13500"/>
    <n v="0"/>
    <n v="0"/>
  </r>
  <r>
    <x v="23"/>
    <x v="23"/>
    <x v="3"/>
    <x v="1"/>
    <x v="0"/>
    <x v="1"/>
    <x v="6"/>
    <x v="40"/>
    <n v="105"/>
    <n v="0"/>
    <n v="0"/>
    <n v="0"/>
    <n v="0"/>
    <n v="0"/>
    <n v="0"/>
    <n v="0"/>
    <n v="0"/>
    <n v="0"/>
    <s v="-"/>
    <n v="0"/>
    <n v="0"/>
    <n v="0"/>
    <n v="0"/>
    <s v="-"/>
    <n v="0"/>
    <n v="0"/>
    <n v="0"/>
    <n v="0"/>
    <n v="0"/>
    <n v="0"/>
    <n v="0"/>
  </r>
  <r>
    <x v="23"/>
    <x v="23"/>
    <x v="3"/>
    <x v="1"/>
    <x v="0"/>
    <x v="1"/>
    <x v="6"/>
    <x v="41"/>
    <n v="120"/>
    <n v="0"/>
    <n v="100"/>
    <n v="0"/>
    <n v="12000"/>
    <n v="0"/>
    <n v="0"/>
    <n v="0"/>
    <n v="0"/>
    <n v="0"/>
    <s v="-"/>
    <n v="0"/>
    <n v="0"/>
    <n v="0"/>
    <n v="0"/>
    <s v="-"/>
    <n v="0"/>
    <n v="0"/>
    <n v="0"/>
    <n v="100"/>
    <n v="12000"/>
    <n v="0"/>
    <n v="0"/>
  </r>
  <r>
    <x v="23"/>
    <x v="23"/>
    <x v="3"/>
    <x v="1"/>
    <x v="0"/>
    <x v="1"/>
    <x v="6"/>
    <x v="42"/>
    <n v="105"/>
    <n v="0"/>
    <n v="89"/>
    <n v="0"/>
    <n v="9345"/>
    <n v="0"/>
    <n v="0"/>
    <n v="0"/>
    <n v="75"/>
    <n v="7875"/>
    <n v="0"/>
    <n v="0"/>
    <n v="0"/>
    <n v="0"/>
    <n v="0"/>
    <s v="-"/>
    <n v="0"/>
    <n v="0"/>
    <n v="0"/>
    <n v="89"/>
    <n v="9345"/>
    <n v="0"/>
    <n v="0"/>
  </r>
  <r>
    <x v="23"/>
    <x v="23"/>
    <x v="3"/>
    <x v="1"/>
    <x v="0"/>
    <x v="1"/>
    <x v="6"/>
    <x v="43"/>
    <n v="170"/>
    <n v="0"/>
    <n v="50"/>
    <n v="0"/>
    <n v="8500"/>
    <n v="0"/>
    <n v="0"/>
    <n v="0"/>
    <n v="75"/>
    <n v="12750"/>
    <n v="0"/>
    <n v="0"/>
    <n v="0"/>
    <n v="0"/>
    <n v="0"/>
    <s v="-"/>
    <n v="0"/>
    <n v="0"/>
    <n v="0"/>
    <n v="50"/>
    <n v="8500"/>
    <n v="0"/>
    <n v="0"/>
  </r>
  <r>
    <x v="23"/>
    <x v="23"/>
    <x v="3"/>
    <x v="1"/>
    <x v="0"/>
    <x v="1"/>
    <x v="6"/>
    <x v="44"/>
    <n v="102"/>
    <n v="8"/>
    <n v="48"/>
    <n v="816"/>
    <n v="4896"/>
    <n v="8"/>
    <n v="816"/>
    <n v="0"/>
    <n v="54"/>
    <n v="5508"/>
    <n v="0.14814814814814814"/>
    <n v="46"/>
    <n v="-38"/>
    <n v="4692"/>
    <n v="-3876"/>
    <n v="-0.82608695652173914"/>
    <n v="12"/>
    <n v="0"/>
    <n v="0"/>
    <n v="36"/>
    <n v="3672"/>
    <n v="1224"/>
    <n v="0"/>
  </r>
  <r>
    <x v="24"/>
    <x v="24"/>
    <x v="3"/>
    <x v="1"/>
    <x v="0"/>
    <x v="1"/>
    <x v="6"/>
    <x v="45"/>
    <n v="54"/>
    <n v="0"/>
    <n v="0"/>
    <n v="0"/>
    <n v="0"/>
    <n v="0"/>
    <n v="0"/>
    <n v="0"/>
    <n v="45"/>
    <n v="2430"/>
    <n v="0"/>
    <n v="0"/>
    <n v="0"/>
    <n v="0"/>
    <n v="0"/>
    <s v="-"/>
    <n v="0"/>
    <n v="0"/>
    <n v="0"/>
    <n v="0"/>
    <n v="0"/>
    <n v="0"/>
    <n v="0"/>
  </r>
  <r>
    <x v="24"/>
    <x v="24"/>
    <x v="3"/>
    <x v="1"/>
    <x v="0"/>
    <x v="1"/>
    <x v="6"/>
    <x v="46"/>
    <n v="80"/>
    <n v="10"/>
    <n v="0"/>
    <n v="800"/>
    <n v="0"/>
    <n v="10"/>
    <n v="800"/>
    <n v="0"/>
    <n v="207.36"/>
    <n v="16588.800000000003"/>
    <n v="4.8225308641975301E-2"/>
    <n v="10"/>
    <n v="0"/>
    <n v="800"/>
    <n v="0"/>
    <n v="0"/>
    <n v="15"/>
    <n v="15"/>
    <n v="1200"/>
    <n v="0"/>
    <n v="0"/>
    <n v="1200"/>
    <n v="0"/>
  </r>
  <r>
    <x v="24"/>
    <x v="24"/>
    <x v="3"/>
    <x v="1"/>
    <x v="0"/>
    <x v="1"/>
    <x v="6"/>
    <x v="47"/>
    <n v="105"/>
    <n v="0"/>
    <n v="0"/>
    <n v="0"/>
    <n v="0"/>
    <n v="0"/>
    <n v="0"/>
    <n v="0"/>
    <n v="270"/>
    <n v="28350"/>
    <n v="0"/>
    <n v="10"/>
    <n v="-10"/>
    <n v="1050"/>
    <n v="-1050"/>
    <n v="-1"/>
    <n v="0"/>
    <n v="0"/>
    <n v="0"/>
    <n v="0"/>
    <n v="0"/>
    <n v="0"/>
    <n v="0"/>
  </r>
  <r>
    <x v="24"/>
    <x v="24"/>
    <x v="3"/>
    <x v="1"/>
    <x v="0"/>
    <x v="0"/>
    <x v="6"/>
    <x v="3"/>
    <n v="391"/>
    <n v="15"/>
    <n v="0"/>
    <n v="5865"/>
    <n v="0"/>
    <n v="15"/>
    <n v="5865"/>
    <n v="0"/>
    <n v="100"/>
    <n v="39100"/>
    <n v="0.15"/>
    <n v="30"/>
    <n v="-15"/>
    <n v="11730"/>
    <n v="-5865"/>
    <n v="-0.5"/>
    <n v="22.5"/>
    <n v="22.5"/>
    <n v="8797.5"/>
    <n v="0"/>
    <n v="0"/>
    <n v="8797.5"/>
    <n v="0"/>
  </r>
  <r>
    <x v="24"/>
    <x v="24"/>
    <x v="3"/>
    <x v="1"/>
    <x v="0"/>
    <x v="0"/>
    <x v="6"/>
    <x v="4"/>
    <n v="616.25"/>
    <n v="0"/>
    <n v="0"/>
    <n v="0"/>
    <n v="0"/>
    <n v="0"/>
    <n v="0"/>
    <n v="0"/>
    <n v="150"/>
    <n v="92437.5"/>
    <n v="0"/>
    <n v="50"/>
    <n v="-50"/>
    <n v="30812.5"/>
    <n v="-30812.5"/>
    <n v="-1"/>
    <n v="0"/>
    <n v="0"/>
    <n v="0"/>
    <n v="0"/>
    <n v="0"/>
    <n v="0"/>
    <n v="0"/>
  </r>
  <r>
    <x v="24"/>
    <x v="24"/>
    <x v="3"/>
    <x v="1"/>
    <x v="0"/>
    <x v="1"/>
    <x v="6"/>
    <x v="5"/>
    <n v="270"/>
    <n v="29"/>
    <n v="0"/>
    <n v="7830"/>
    <n v="0"/>
    <n v="29"/>
    <n v="7830"/>
    <n v="0"/>
    <n v="42"/>
    <n v="11340"/>
    <n v="0.69047619047619047"/>
    <n v="19"/>
    <n v="10"/>
    <n v="5130"/>
    <n v="2700"/>
    <n v="0.52631578947368429"/>
    <n v="43.5"/>
    <n v="43.5"/>
    <n v="11745"/>
    <n v="0"/>
    <n v="0"/>
    <n v="11745"/>
    <n v="0"/>
  </r>
  <r>
    <x v="24"/>
    <x v="24"/>
    <x v="3"/>
    <x v="1"/>
    <x v="0"/>
    <x v="1"/>
    <x v="6"/>
    <x v="6"/>
    <n v="670"/>
    <n v="0"/>
    <n v="0"/>
    <n v="0"/>
    <n v="0"/>
    <n v="0"/>
    <n v="0"/>
    <n v="0"/>
    <n v="25.2"/>
    <n v="16884"/>
    <n v="0"/>
    <n v="0"/>
    <n v="0"/>
    <n v="0"/>
    <n v="0"/>
    <s v="-"/>
    <n v="0"/>
    <n v="0"/>
    <n v="0"/>
    <n v="0"/>
    <n v="0"/>
    <n v="0"/>
    <n v="0"/>
  </r>
  <r>
    <x v="24"/>
    <x v="24"/>
    <x v="3"/>
    <x v="1"/>
    <x v="0"/>
    <x v="1"/>
    <x v="6"/>
    <x v="7"/>
    <n v="56"/>
    <n v="0"/>
    <n v="0"/>
    <n v="0"/>
    <n v="0"/>
    <n v="0"/>
    <n v="0"/>
    <n v="0"/>
    <n v="32.4"/>
    <n v="1814.3999999999999"/>
    <n v="0"/>
    <n v="0"/>
    <n v="0"/>
    <n v="0"/>
    <n v="0"/>
    <s v="-"/>
    <n v="0"/>
    <n v="0"/>
    <n v="0"/>
    <n v="0"/>
    <n v="0"/>
    <n v="0"/>
    <n v="0"/>
  </r>
  <r>
    <x v="24"/>
    <x v="24"/>
    <x v="3"/>
    <x v="1"/>
    <x v="0"/>
    <x v="1"/>
    <x v="6"/>
    <x v="8"/>
    <n v="72"/>
    <n v="0"/>
    <n v="0"/>
    <n v="0"/>
    <n v="0"/>
    <n v="0"/>
    <n v="0"/>
    <n v="0"/>
    <n v="32.4"/>
    <n v="2332.7999999999997"/>
    <n v="0"/>
    <n v="0"/>
    <n v="0"/>
    <n v="0"/>
    <n v="0"/>
    <s v="-"/>
    <n v="0"/>
    <n v="0"/>
    <n v="0"/>
    <n v="0"/>
    <n v="0"/>
    <n v="0"/>
    <n v="0"/>
  </r>
  <r>
    <x v="24"/>
    <x v="24"/>
    <x v="3"/>
    <x v="1"/>
    <x v="0"/>
    <x v="1"/>
    <x v="6"/>
    <x v="9"/>
    <n v="110"/>
    <n v="0"/>
    <n v="0"/>
    <n v="0"/>
    <n v="0"/>
    <n v="0"/>
    <n v="0"/>
    <n v="0"/>
    <n v="32.4"/>
    <n v="3564"/>
    <n v="0"/>
    <n v="-2"/>
    <n v="2"/>
    <n v="-220"/>
    <n v="220"/>
    <n v="-1"/>
    <n v="0"/>
    <n v="0"/>
    <n v="0"/>
    <n v="0"/>
    <n v="0"/>
    <n v="0"/>
    <n v="0"/>
  </r>
  <r>
    <x v="24"/>
    <x v="24"/>
    <x v="3"/>
    <x v="1"/>
    <x v="0"/>
    <x v="1"/>
    <x v="6"/>
    <x v="10"/>
    <n v="140"/>
    <n v="0"/>
    <n v="0"/>
    <n v="0"/>
    <n v="0"/>
    <n v="0"/>
    <n v="0"/>
    <n v="0"/>
    <n v="48"/>
    <n v="6720"/>
    <n v="0"/>
    <n v="0"/>
    <n v="0"/>
    <n v="0"/>
    <n v="0"/>
    <s v="-"/>
    <n v="0"/>
    <n v="0"/>
    <n v="0"/>
    <n v="0"/>
    <n v="0"/>
    <n v="0"/>
    <n v="0"/>
  </r>
  <r>
    <x v="24"/>
    <x v="24"/>
    <x v="3"/>
    <x v="1"/>
    <x v="0"/>
    <x v="1"/>
    <x v="6"/>
    <x v="11"/>
    <n v="199"/>
    <n v="0"/>
    <n v="0"/>
    <n v="0"/>
    <n v="0"/>
    <n v="0"/>
    <n v="0"/>
    <n v="0"/>
    <n v="28.8"/>
    <n v="5731.2"/>
    <n v="0"/>
    <n v="-10"/>
    <n v="10"/>
    <n v="-1990"/>
    <n v="1990"/>
    <n v="-1"/>
    <n v="0"/>
    <n v="0"/>
    <n v="0"/>
    <n v="0"/>
    <n v="0"/>
    <n v="0"/>
    <n v="0"/>
  </r>
  <r>
    <x v="24"/>
    <x v="24"/>
    <x v="3"/>
    <x v="1"/>
    <x v="0"/>
    <x v="0"/>
    <x v="6"/>
    <x v="12"/>
    <n v="187"/>
    <n v="10"/>
    <n v="0"/>
    <n v="1870"/>
    <n v="0"/>
    <n v="10"/>
    <n v="1870"/>
    <n v="0"/>
    <n v="120"/>
    <n v="22440"/>
    <n v="8.3333333333333329E-2"/>
    <n v="35"/>
    <n v="-25"/>
    <n v="6545"/>
    <n v="-4675"/>
    <n v="-0.7142857142857143"/>
    <n v="15"/>
    <n v="15"/>
    <n v="2805"/>
    <n v="0"/>
    <n v="0"/>
    <n v="2805"/>
    <n v="0"/>
  </r>
  <r>
    <x v="24"/>
    <x v="24"/>
    <x v="3"/>
    <x v="1"/>
    <x v="0"/>
    <x v="1"/>
    <x v="6"/>
    <x v="13"/>
    <n v="110"/>
    <n v="8"/>
    <n v="0"/>
    <n v="880"/>
    <n v="0"/>
    <n v="8"/>
    <n v="880"/>
    <n v="0"/>
    <n v="25.2"/>
    <n v="2772"/>
    <n v="0.31746031746031744"/>
    <n v="31"/>
    <n v="-23"/>
    <n v="3410"/>
    <n v="-2530"/>
    <n v="-0.74193548387096775"/>
    <n v="12"/>
    <n v="12"/>
    <n v="1320"/>
    <n v="0"/>
    <n v="0"/>
    <n v="1320"/>
    <n v="0"/>
  </r>
  <r>
    <x v="24"/>
    <x v="24"/>
    <x v="3"/>
    <x v="1"/>
    <x v="0"/>
    <x v="1"/>
    <x v="6"/>
    <x v="14"/>
    <n v="99"/>
    <n v="0"/>
    <n v="0"/>
    <n v="0"/>
    <n v="0"/>
    <n v="0"/>
    <n v="0"/>
    <n v="0"/>
    <n v="25.2"/>
    <n v="2494.7999999999997"/>
    <n v="0"/>
    <n v="0"/>
    <n v="0"/>
    <n v="0"/>
    <n v="0"/>
    <s v="-"/>
    <n v="0"/>
    <n v="0"/>
    <n v="0"/>
    <n v="0"/>
    <n v="0"/>
    <n v="0"/>
    <n v="0"/>
  </r>
  <r>
    <x v="24"/>
    <x v="24"/>
    <x v="3"/>
    <x v="1"/>
    <x v="0"/>
    <x v="1"/>
    <x v="6"/>
    <x v="15"/>
    <n v="85"/>
    <n v="0"/>
    <n v="0"/>
    <n v="0"/>
    <n v="0"/>
    <n v="0"/>
    <n v="0"/>
    <n v="0"/>
    <n v="0"/>
    <n v="0"/>
    <s v="-"/>
    <n v="0"/>
    <n v="0"/>
    <n v="0"/>
    <n v="0"/>
    <s v="-"/>
    <n v="0"/>
    <n v="0"/>
    <n v="0"/>
    <n v="0"/>
    <n v="0"/>
    <n v="0"/>
    <n v="0"/>
  </r>
  <r>
    <x v="24"/>
    <x v="24"/>
    <x v="3"/>
    <x v="1"/>
    <x v="0"/>
    <x v="1"/>
    <x v="6"/>
    <x v="16"/>
    <n v="85"/>
    <n v="3"/>
    <n v="0"/>
    <n v="255"/>
    <n v="0"/>
    <n v="3"/>
    <n v="255"/>
    <n v="0"/>
    <n v="48"/>
    <n v="4080"/>
    <n v="6.25E-2"/>
    <n v="0"/>
    <n v="3"/>
    <n v="0"/>
    <n v="255"/>
    <s v="-"/>
    <n v="4.5"/>
    <n v="4.5"/>
    <n v="382.5"/>
    <n v="0"/>
    <n v="0"/>
    <n v="382.5"/>
    <n v="0"/>
  </r>
  <r>
    <x v="24"/>
    <x v="24"/>
    <x v="3"/>
    <x v="1"/>
    <x v="0"/>
    <x v="1"/>
    <x v="6"/>
    <x v="17"/>
    <n v="90"/>
    <n v="0"/>
    <n v="0"/>
    <n v="0"/>
    <n v="0"/>
    <n v="0"/>
    <n v="0"/>
    <n v="0"/>
    <n v="0"/>
    <n v="0"/>
    <s v="-"/>
    <n v="0"/>
    <n v="0"/>
    <n v="0"/>
    <n v="0"/>
    <s v="-"/>
    <n v="0"/>
    <n v="0"/>
    <n v="0"/>
    <n v="0"/>
    <n v="0"/>
    <n v="0"/>
    <n v="0"/>
  </r>
  <r>
    <x v="24"/>
    <x v="24"/>
    <x v="3"/>
    <x v="1"/>
    <x v="0"/>
    <x v="1"/>
    <x v="6"/>
    <x v="18"/>
    <n v="99"/>
    <n v="0"/>
    <n v="0"/>
    <n v="0"/>
    <n v="0"/>
    <n v="0"/>
    <n v="0"/>
    <n v="0"/>
    <n v="42"/>
    <n v="4158"/>
    <n v="0"/>
    <n v="2"/>
    <n v="-2"/>
    <n v="198"/>
    <n v="-198"/>
    <n v="-1"/>
    <n v="0"/>
    <n v="0"/>
    <n v="0"/>
    <n v="0"/>
    <n v="0"/>
    <n v="0"/>
    <n v="0"/>
  </r>
  <r>
    <x v="24"/>
    <x v="24"/>
    <x v="3"/>
    <x v="1"/>
    <x v="0"/>
    <x v="1"/>
    <x v="6"/>
    <x v="19"/>
    <n v="105"/>
    <n v="5"/>
    <n v="0"/>
    <n v="525"/>
    <n v="0"/>
    <n v="5"/>
    <n v="525"/>
    <n v="0"/>
    <n v="0"/>
    <n v="0"/>
    <s v="-"/>
    <n v="2"/>
    <n v="3"/>
    <n v="210"/>
    <n v="315"/>
    <n v="1.5"/>
    <n v="7.5"/>
    <n v="7.5"/>
    <n v="787.5"/>
    <n v="0"/>
    <n v="0"/>
    <n v="787.5"/>
    <n v="0"/>
  </r>
  <r>
    <x v="24"/>
    <x v="24"/>
    <x v="3"/>
    <x v="1"/>
    <x v="0"/>
    <x v="1"/>
    <x v="6"/>
    <x v="20"/>
    <n v="115"/>
    <n v="5"/>
    <n v="0"/>
    <n v="575"/>
    <n v="0"/>
    <n v="5"/>
    <n v="575"/>
    <n v="0"/>
    <n v="36"/>
    <n v="4140"/>
    <n v="0.1388888888888889"/>
    <n v="84"/>
    <n v="-79"/>
    <n v="9660"/>
    <n v="-9085"/>
    <n v="-0.94047619047619047"/>
    <n v="7.5"/>
    <n v="7.5"/>
    <n v="862.5"/>
    <n v="0"/>
    <n v="0"/>
    <n v="862.5"/>
    <n v="0"/>
  </r>
  <r>
    <x v="24"/>
    <x v="24"/>
    <x v="3"/>
    <x v="1"/>
    <x v="0"/>
    <x v="1"/>
    <x v="6"/>
    <x v="21"/>
    <n v="102"/>
    <n v="0"/>
    <n v="0"/>
    <n v="0"/>
    <n v="0"/>
    <n v="0"/>
    <n v="0"/>
    <n v="0"/>
    <n v="57"/>
    <n v="5814"/>
    <n v="0"/>
    <n v="4"/>
    <n v="-4"/>
    <n v="408"/>
    <n v="-408"/>
    <n v="-1"/>
    <n v="0"/>
    <n v="0"/>
    <n v="0"/>
    <n v="0"/>
    <n v="0"/>
    <n v="0"/>
    <n v="0"/>
  </r>
  <r>
    <x v="24"/>
    <x v="24"/>
    <x v="3"/>
    <x v="1"/>
    <x v="0"/>
    <x v="0"/>
    <x v="6"/>
    <x v="22"/>
    <n v="552.5"/>
    <n v="-6"/>
    <n v="0"/>
    <n v="-3315"/>
    <n v="0"/>
    <n v="-6"/>
    <n v="-3315"/>
    <n v="0"/>
    <n v="75"/>
    <n v="41437.5"/>
    <n v="-0.08"/>
    <n v="6"/>
    <n v="-12"/>
    <n v="3315"/>
    <n v="-6630"/>
    <n v="-2"/>
    <n v="-9"/>
    <n v="0"/>
    <n v="0"/>
    <n v="9"/>
    <n v="4972.5"/>
    <n v="-4972.5"/>
    <n v="0"/>
  </r>
  <r>
    <x v="24"/>
    <x v="24"/>
    <x v="3"/>
    <x v="1"/>
    <x v="0"/>
    <x v="0"/>
    <x v="6"/>
    <x v="23"/>
    <n v="402"/>
    <n v="23"/>
    <n v="0"/>
    <n v="9246"/>
    <n v="0"/>
    <n v="23"/>
    <n v="9246"/>
    <n v="0"/>
    <n v="50"/>
    <n v="20100"/>
    <n v="0.46"/>
    <n v="16"/>
    <n v="7"/>
    <n v="6432"/>
    <n v="2814"/>
    <n v="0.4375"/>
    <n v="34.5"/>
    <n v="34.5"/>
    <n v="13869"/>
    <n v="0"/>
    <n v="0"/>
    <n v="13869"/>
    <n v="0"/>
  </r>
  <r>
    <x v="24"/>
    <x v="24"/>
    <x v="3"/>
    <x v="1"/>
    <x v="0"/>
    <x v="1"/>
    <x v="6"/>
    <x v="24"/>
    <n v="105"/>
    <n v="16"/>
    <n v="0"/>
    <n v="1680"/>
    <n v="0"/>
    <n v="16"/>
    <n v="1680"/>
    <n v="0"/>
    <n v="228"/>
    <n v="23940"/>
    <n v="7.0175438596491224E-2"/>
    <n v="74"/>
    <n v="-58"/>
    <n v="7770"/>
    <n v="-6090"/>
    <n v="-0.78378378378378377"/>
    <n v="24"/>
    <n v="24"/>
    <n v="2520"/>
    <n v="0"/>
    <n v="0"/>
    <n v="2520"/>
    <n v="0"/>
  </r>
  <r>
    <x v="24"/>
    <x v="24"/>
    <x v="3"/>
    <x v="1"/>
    <x v="0"/>
    <x v="1"/>
    <x v="6"/>
    <x v="25"/>
    <n v="53"/>
    <n v="127"/>
    <n v="0"/>
    <n v="6731"/>
    <n v="0"/>
    <n v="127"/>
    <n v="6731"/>
    <n v="0"/>
    <n v="0"/>
    <n v="0"/>
    <s v="-"/>
    <n v="-5"/>
    <n v="132"/>
    <n v="-265"/>
    <n v="6996"/>
    <n v="-26.4"/>
    <n v="190.5"/>
    <n v="190.5"/>
    <n v="10096.5"/>
    <n v="0"/>
    <n v="0"/>
    <n v="10096.5"/>
    <n v="0"/>
  </r>
  <r>
    <x v="24"/>
    <x v="24"/>
    <x v="3"/>
    <x v="1"/>
    <x v="0"/>
    <x v="1"/>
    <x v="6"/>
    <x v="26"/>
    <n v="69"/>
    <n v="21"/>
    <n v="0"/>
    <n v="1449"/>
    <n v="0"/>
    <n v="21"/>
    <n v="1449"/>
    <n v="0"/>
    <n v="0"/>
    <n v="0"/>
    <s v="-"/>
    <n v="-4"/>
    <n v="25"/>
    <n v="-276"/>
    <n v="1725"/>
    <n v="-6.25"/>
    <n v="31.5"/>
    <n v="31.5"/>
    <n v="2173.5"/>
    <n v="0"/>
    <n v="0"/>
    <n v="2173.5"/>
    <n v="0"/>
  </r>
  <r>
    <x v="24"/>
    <x v="24"/>
    <x v="3"/>
    <x v="1"/>
    <x v="0"/>
    <x v="1"/>
    <x v="6"/>
    <x v="27"/>
    <n v="90"/>
    <n v="0"/>
    <n v="0"/>
    <n v="0"/>
    <n v="0"/>
    <n v="0"/>
    <n v="0"/>
    <n v="0"/>
    <n v="0"/>
    <n v="0"/>
    <s v="-"/>
    <n v="0"/>
    <n v="0"/>
    <n v="0"/>
    <n v="0"/>
    <s v="-"/>
    <n v="0"/>
    <n v="0"/>
    <n v="0"/>
    <n v="0"/>
    <n v="0"/>
    <n v="0"/>
    <n v="0"/>
  </r>
  <r>
    <x v="24"/>
    <x v="24"/>
    <x v="3"/>
    <x v="1"/>
    <x v="0"/>
    <x v="1"/>
    <x v="6"/>
    <x v="28"/>
    <n v="120"/>
    <n v="0"/>
    <n v="0"/>
    <n v="0"/>
    <n v="0"/>
    <n v="0"/>
    <n v="0"/>
    <n v="0"/>
    <n v="28.8"/>
    <n v="3456"/>
    <n v="0"/>
    <n v="15"/>
    <n v="-15"/>
    <n v="1800"/>
    <n v="-1800"/>
    <n v="-1"/>
    <n v="0"/>
    <n v="0"/>
    <n v="0"/>
    <n v="0"/>
    <n v="0"/>
    <n v="0"/>
    <n v="0"/>
  </r>
  <r>
    <x v="24"/>
    <x v="24"/>
    <x v="3"/>
    <x v="1"/>
    <x v="0"/>
    <x v="1"/>
    <x v="6"/>
    <x v="29"/>
    <n v="110"/>
    <n v="100"/>
    <n v="0"/>
    <n v="11000"/>
    <n v="0"/>
    <n v="100"/>
    <n v="11000"/>
    <n v="0"/>
    <n v="162"/>
    <n v="17820"/>
    <n v="0.61728395061728392"/>
    <n v="206"/>
    <n v="-106"/>
    <n v="22660"/>
    <n v="-11660"/>
    <n v="-0.5145631067961165"/>
    <n v="150"/>
    <n v="150"/>
    <n v="16500"/>
    <n v="0"/>
    <n v="0"/>
    <n v="16500"/>
    <n v="0"/>
  </r>
  <r>
    <x v="24"/>
    <x v="24"/>
    <x v="3"/>
    <x v="1"/>
    <x v="0"/>
    <x v="1"/>
    <x v="6"/>
    <x v="30"/>
    <n v="130"/>
    <n v="13"/>
    <n v="0"/>
    <n v="1690"/>
    <n v="0"/>
    <n v="13"/>
    <n v="1690"/>
    <n v="0"/>
    <n v="32.4"/>
    <n v="4212"/>
    <n v="0.40123456790123457"/>
    <n v="33"/>
    <n v="-20"/>
    <n v="4290"/>
    <n v="-2600"/>
    <n v="-0.60606060606060608"/>
    <n v="19.5"/>
    <n v="19.5"/>
    <n v="2535"/>
    <n v="0"/>
    <n v="0"/>
    <n v="2535"/>
    <n v="0"/>
  </r>
  <r>
    <x v="24"/>
    <x v="24"/>
    <x v="3"/>
    <x v="1"/>
    <x v="0"/>
    <x v="1"/>
    <x v="6"/>
    <x v="31"/>
    <n v="150"/>
    <n v="0"/>
    <n v="0"/>
    <n v="0"/>
    <n v="0"/>
    <n v="0"/>
    <n v="0"/>
    <n v="0"/>
    <n v="32.4"/>
    <n v="4860"/>
    <n v="0"/>
    <n v="4"/>
    <n v="-4"/>
    <n v="600"/>
    <n v="-600"/>
    <n v="-1"/>
    <n v="0"/>
    <n v="0"/>
    <n v="0"/>
    <n v="0"/>
    <n v="0"/>
    <n v="0"/>
    <n v="0"/>
  </r>
  <r>
    <x v="24"/>
    <x v="24"/>
    <x v="3"/>
    <x v="1"/>
    <x v="0"/>
    <x v="0"/>
    <x v="6"/>
    <x v="32"/>
    <n v="255"/>
    <n v="31"/>
    <n v="0"/>
    <n v="7905"/>
    <n v="0"/>
    <n v="31"/>
    <n v="7905"/>
    <n v="0"/>
    <n v="150"/>
    <n v="38250"/>
    <n v="0.20666666666666667"/>
    <n v="35"/>
    <n v="-4"/>
    <n v="8925"/>
    <n v="-1020"/>
    <n v="-0.11428571428571432"/>
    <n v="46.5"/>
    <n v="46.5"/>
    <n v="11857.5"/>
    <n v="0"/>
    <n v="0"/>
    <n v="11857.5"/>
    <n v="0"/>
  </r>
  <r>
    <x v="24"/>
    <x v="24"/>
    <x v="3"/>
    <x v="1"/>
    <x v="0"/>
    <x v="1"/>
    <x v="6"/>
    <x v="33"/>
    <n v="180"/>
    <n v="68"/>
    <n v="0"/>
    <n v="12240"/>
    <n v="0"/>
    <n v="68"/>
    <n v="12240"/>
    <n v="0"/>
    <n v="75.599999999999994"/>
    <n v="13607.999999999998"/>
    <n v="0.89947089947089964"/>
    <n v="97"/>
    <n v="-29"/>
    <n v="17460"/>
    <n v="-5220"/>
    <n v="-0.2989690721649485"/>
    <n v="102"/>
    <n v="102"/>
    <n v="18360"/>
    <n v="0"/>
    <n v="0"/>
    <n v="18360"/>
    <n v="0"/>
  </r>
  <r>
    <x v="24"/>
    <x v="24"/>
    <x v="3"/>
    <x v="1"/>
    <x v="0"/>
    <x v="0"/>
    <x v="6"/>
    <x v="34"/>
    <n v="680"/>
    <n v="21"/>
    <n v="0"/>
    <n v="14280"/>
    <n v="0"/>
    <n v="21"/>
    <n v="14280"/>
    <n v="0"/>
    <n v="150"/>
    <n v="102000"/>
    <n v="0.14000000000000001"/>
    <n v="159"/>
    <n v="-138"/>
    <n v="108120"/>
    <n v="-93840"/>
    <n v="-0.86792452830188682"/>
    <n v="31.5"/>
    <n v="31.5"/>
    <n v="21420"/>
    <n v="0"/>
    <n v="0"/>
    <n v="21420"/>
    <n v="0"/>
  </r>
  <r>
    <x v="24"/>
    <x v="24"/>
    <x v="3"/>
    <x v="1"/>
    <x v="0"/>
    <x v="1"/>
    <x v="6"/>
    <x v="35"/>
    <n v="90"/>
    <n v="0"/>
    <n v="0"/>
    <n v="0"/>
    <n v="0"/>
    <n v="0"/>
    <n v="0"/>
    <n v="0"/>
    <n v="42"/>
    <n v="3780"/>
    <n v="0"/>
    <n v="0"/>
    <n v="0"/>
    <n v="0"/>
    <n v="0"/>
    <s v="-"/>
    <n v="0"/>
    <n v="0"/>
    <n v="0"/>
    <n v="0"/>
    <n v="0"/>
    <n v="0"/>
    <n v="0"/>
  </r>
  <r>
    <x v="24"/>
    <x v="24"/>
    <x v="3"/>
    <x v="1"/>
    <x v="0"/>
    <x v="1"/>
    <x v="6"/>
    <x v="36"/>
    <n v="105"/>
    <n v="10"/>
    <n v="0"/>
    <n v="1050"/>
    <n v="0"/>
    <n v="10"/>
    <n v="1050"/>
    <n v="0"/>
    <n v="48"/>
    <n v="5040"/>
    <n v="0.20833333333333334"/>
    <n v="0"/>
    <n v="10"/>
    <n v="0"/>
    <n v="1050"/>
    <s v="-"/>
    <n v="15"/>
    <n v="15"/>
    <n v="1575"/>
    <n v="0"/>
    <n v="0"/>
    <n v="1575"/>
    <n v="0"/>
  </r>
  <r>
    <x v="24"/>
    <x v="24"/>
    <x v="3"/>
    <x v="1"/>
    <x v="0"/>
    <x v="1"/>
    <x v="6"/>
    <x v="37"/>
    <n v="105"/>
    <n v="0"/>
    <n v="0"/>
    <n v="0"/>
    <n v="0"/>
    <n v="0"/>
    <n v="0"/>
    <n v="0"/>
    <n v="48"/>
    <n v="5040"/>
    <n v="0"/>
    <n v="34"/>
    <n v="-34"/>
    <n v="3570"/>
    <n v="-3570"/>
    <n v="-1"/>
    <n v="0"/>
    <n v="0"/>
    <n v="0"/>
    <n v="0"/>
    <n v="0"/>
    <n v="0"/>
    <n v="0"/>
  </r>
  <r>
    <x v="24"/>
    <x v="24"/>
    <x v="3"/>
    <x v="1"/>
    <x v="0"/>
    <x v="1"/>
    <x v="6"/>
    <x v="38"/>
    <n v="105"/>
    <n v="27"/>
    <n v="0"/>
    <n v="2835"/>
    <n v="0"/>
    <n v="27"/>
    <n v="2835"/>
    <n v="0"/>
    <n v="48"/>
    <n v="5040"/>
    <n v="0.5625"/>
    <n v="19"/>
    <n v="8"/>
    <n v="1995"/>
    <n v="840"/>
    <n v="0.42105263157894735"/>
    <n v="40.5"/>
    <n v="40.5"/>
    <n v="4252.5"/>
    <n v="0"/>
    <n v="0"/>
    <n v="4252.5"/>
    <n v="0"/>
  </r>
  <r>
    <x v="24"/>
    <x v="24"/>
    <x v="3"/>
    <x v="1"/>
    <x v="0"/>
    <x v="1"/>
    <x v="6"/>
    <x v="39"/>
    <n v="90"/>
    <n v="0"/>
    <n v="0"/>
    <n v="0"/>
    <n v="0"/>
    <n v="0"/>
    <n v="0"/>
    <n v="0"/>
    <n v="0"/>
    <n v="0"/>
    <s v="-"/>
    <n v="0"/>
    <n v="0"/>
    <n v="0"/>
    <n v="0"/>
    <s v="-"/>
    <n v="0"/>
    <n v="0"/>
    <n v="0"/>
    <n v="0"/>
    <n v="0"/>
    <n v="0"/>
    <n v="0"/>
  </r>
  <r>
    <x v="24"/>
    <x v="24"/>
    <x v="3"/>
    <x v="1"/>
    <x v="0"/>
    <x v="1"/>
    <x v="6"/>
    <x v="40"/>
    <n v="105"/>
    <n v="0"/>
    <n v="0"/>
    <n v="0"/>
    <n v="0"/>
    <n v="0"/>
    <n v="0"/>
    <n v="0"/>
    <n v="0"/>
    <n v="0"/>
    <s v="-"/>
    <n v="0"/>
    <n v="0"/>
    <n v="0"/>
    <n v="0"/>
    <s v="-"/>
    <n v="0"/>
    <n v="0"/>
    <n v="0"/>
    <n v="0"/>
    <n v="0"/>
    <n v="0"/>
    <n v="0"/>
  </r>
  <r>
    <x v="24"/>
    <x v="24"/>
    <x v="3"/>
    <x v="1"/>
    <x v="0"/>
    <x v="1"/>
    <x v="6"/>
    <x v="41"/>
    <n v="120"/>
    <n v="0"/>
    <n v="0"/>
    <n v="0"/>
    <n v="0"/>
    <n v="0"/>
    <n v="0"/>
    <n v="0"/>
    <n v="0"/>
    <n v="0"/>
    <s v="-"/>
    <n v="0"/>
    <n v="0"/>
    <n v="0"/>
    <n v="0"/>
    <s v="-"/>
    <n v="0"/>
    <n v="0"/>
    <n v="0"/>
    <n v="0"/>
    <n v="0"/>
    <n v="0"/>
    <n v="0"/>
  </r>
  <r>
    <x v="24"/>
    <x v="24"/>
    <x v="3"/>
    <x v="1"/>
    <x v="0"/>
    <x v="1"/>
    <x v="6"/>
    <x v="42"/>
    <n v="105"/>
    <n v="0"/>
    <n v="0"/>
    <n v="0"/>
    <n v="0"/>
    <n v="0"/>
    <n v="0"/>
    <n v="0"/>
    <n v="75"/>
    <n v="7875"/>
    <n v="0"/>
    <n v="0"/>
    <n v="0"/>
    <n v="0"/>
    <n v="0"/>
    <s v="-"/>
    <n v="0"/>
    <n v="0"/>
    <n v="0"/>
    <n v="0"/>
    <n v="0"/>
    <n v="0"/>
    <n v="0"/>
  </r>
  <r>
    <x v="24"/>
    <x v="24"/>
    <x v="3"/>
    <x v="1"/>
    <x v="0"/>
    <x v="1"/>
    <x v="6"/>
    <x v="43"/>
    <n v="170"/>
    <n v="0"/>
    <n v="0"/>
    <n v="0"/>
    <n v="0"/>
    <n v="0"/>
    <n v="0"/>
    <n v="0"/>
    <n v="75"/>
    <n v="12750"/>
    <n v="0"/>
    <n v="0"/>
    <n v="0"/>
    <n v="0"/>
    <n v="0"/>
    <s v="-"/>
    <n v="0"/>
    <n v="0"/>
    <n v="0"/>
    <n v="0"/>
    <n v="0"/>
    <n v="0"/>
    <n v="0"/>
  </r>
  <r>
    <x v="24"/>
    <x v="24"/>
    <x v="3"/>
    <x v="1"/>
    <x v="0"/>
    <x v="1"/>
    <x v="6"/>
    <x v="44"/>
    <n v="120"/>
    <n v="44"/>
    <n v="0"/>
    <n v="5280"/>
    <n v="0"/>
    <n v="44"/>
    <n v="5280"/>
    <n v="0"/>
    <n v="32.4"/>
    <n v="3888"/>
    <n v="1.3580246913580247"/>
    <n v="36"/>
    <n v="8"/>
    <n v="4320"/>
    <n v="960"/>
    <n v="0.22222222222222232"/>
    <n v="66"/>
    <n v="66"/>
    <n v="7920"/>
    <n v="0"/>
    <n v="0"/>
    <n v="7920"/>
    <n v="0"/>
  </r>
  <r>
    <x v="25"/>
    <x v="24"/>
    <x v="3"/>
    <x v="1"/>
    <x v="0"/>
    <x v="1"/>
    <x v="6"/>
    <x v="45"/>
    <n v="54"/>
    <n v="5"/>
    <n v="170"/>
    <n v="270"/>
    <n v="9180"/>
    <n v="5"/>
    <n v="270"/>
    <n v="0"/>
    <n v="45"/>
    <n v="2430"/>
    <n v="0.1111111111111111"/>
    <n v="0"/>
    <n v="5"/>
    <n v="0"/>
    <n v="270"/>
    <s v="-"/>
    <n v="7.5"/>
    <n v="0"/>
    <n v="0"/>
    <n v="162.5"/>
    <n v="8775"/>
    <n v="405"/>
    <n v="0"/>
  </r>
  <r>
    <x v="25"/>
    <x v="24"/>
    <x v="3"/>
    <x v="1"/>
    <x v="0"/>
    <x v="1"/>
    <x v="6"/>
    <x v="46"/>
    <n v="80"/>
    <n v="25"/>
    <n v="333"/>
    <n v="2000"/>
    <n v="26640"/>
    <n v="25"/>
    <n v="2000"/>
    <n v="0"/>
    <n v="207.36"/>
    <n v="16588.800000000003"/>
    <n v="0.12056327160493825"/>
    <n v="5"/>
    <n v="20"/>
    <n v="400"/>
    <n v="1600"/>
    <n v="4"/>
    <n v="37.5"/>
    <n v="0"/>
    <n v="0"/>
    <n v="295.5"/>
    <n v="23640"/>
    <n v="3000"/>
    <n v="0"/>
  </r>
  <r>
    <x v="25"/>
    <x v="24"/>
    <x v="3"/>
    <x v="1"/>
    <x v="0"/>
    <x v="1"/>
    <x v="6"/>
    <x v="47"/>
    <n v="105"/>
    <n v="60"/>
    <n v="165"/>
    <n v="6300"/>
    <n v="17325"/>
    <n v="60"/>
    <n v="6300"/>
    <n v="0"/>
    <n v="270"/>
    <n v="28350"/>
    <n v="0.22222222222222221"/>
    <n v="0"/>
    <n v="60"/>
    <n v="0"/>
    <n v="6300"/>
    <s v="-"/>
    <n v="90"/>
    <n v="0"/>
    <n v="0"/>
    <n v="75"/>
    <n v="7875"/>
    <n v="9450"/>
    <n v="0"/>
  </r>
  <r>
    <x v="25"/>
    <x v="24"/>
    <x v="3"/>
    <x v="1"/>
    <x v="0"/>
    <x v="0"/>
    <x v="6"/>
    <x v="3"/>
    <n v="391"/>
    <n v="60"/>
    <n v="95"/>
    <n v="23460"/>
    <n v="37145"/>
    <n v="60"/>
    <n v="23460"/>
    <n v="0"/>
    <n v="100"/>
    <n v="39100"/>
    <n v="0.6"/>
    <n v="0"/>
    <n v="60"/>
    <n v="0"/>
    <n v="23460"/>
    <s v="-"/>
    <n v="90"/>
    <n v="0"/>
    <n v="0"/>
    <n v="5"/>
    <n v="1955"/>
    <n v="35190"/>
    <n v="0"/>
  </r>
  <r>
    <x v="25"/>
    <x v="24"/>
    <x v="3"/>
    <x v="1"/>
    <x v="0"/>
    <x v="0"/>
    <x v="6"/>
    <x v="4"/>
    <n v="616.25"/>
    <n v="100"/>
    <n v="330"/>
    <n v="61625"/>
    <n v="203362.5"/>
    <n v="100"/>
    <n v="61625"/>
    <n v="0"/>
    <n v="150"/>
    <n v="92437.5"/>
    <n v="0.66666666666666663"/>
    <n v="0"/>
    <n v="100"/>
    <n v="0"/>
    <n v="61625"/>
    <s v="-"/>
    <n v="150"/>
    <n v="0"/>
    <n v="0"/>
    <n v="180"/>
    <n v="110925"/>
    <n v="92437.5"/>
    <n v="0"/>
  </r>
  <r>
    <x v="25"/>
    <x v="24"/>
    <x v="3"/>
    <x v="1"/>
    <x v="0"/>
    <x v="1"/>
    <x v="6"/>
    <x v="5"/>
    <n v="270"/>
    <n v="46"/>
    <n v="182"/>
    <n v="12420"/>
    <n v="49140"/>
    <n v="46"/>
    <n v="12420"/>
    <n v="0"/>
    <n v="42"/>
    <n v="11340"/>
    <n v="1.0952380952380953"/>
    <n v="1"/>
    <n v="45"/>
    <n v="270"/>
    <n v="12150"/>
    <n v="45"/>
    <n v="69"/>
    <n v="0"/>
    <n v="0"/>
    <n v="113"/>
    <n v="30510"/>
    <n v="18630"/>
    <n v="0"/>
  </r>
  <r>
    <x v="25"/>
    <x v="24"/>
    <x v="3"/>
    <x v="1"/>
    <x v="0"/>
    <x v="1"/>
    <x v="6"/>
    <x v="6"/>
    <n v="670"/>
    <n v="0"/>
    <n v="0"/>
    <n v="0"/>
    <n v="0"/>
    <n v="0"/>
    <n v="0"/>
    <n v="0"/>
    <n v="25.2"/>
    <n v="16884"/>
    <n v="0"/>
    <n v="0"/>
    <n v="0"/>
    <n v="0"/>
    <n v="0"/>
    <s v="-"/>
    <n v="0"/>
    <n v="0"/>
    <n v="0"/>
    <n v="0"/>
    <n v="0"/>
    <n v="0"/>
    <n v="0"/>
  </r>
  <r>
    <x v="25"/>
    <x v="24"/>
    <x v="3"/>
    <x v="1"/>
    <x v="0"/>
    <x v="1"/>
    <x v="6"/>
    <x v="7"/>
    <n v="56"/>
    <n v="0"/>
    <n v="0"/>
    <n v="0"/>
    <n v="0"/>
    <n v="0"/>
    <n v="0"/>
    <n v="0"/>
    <n v="32.4"/>
    <n v="1814.3999999999999"/>
    <n v="0"/>
    <n v="0"/>
    <n v="0"/>
    <n v="0"/>
    <n v="0"/>
    <s v="-"/>
    <n v="0"/>
    <n v="0"/>
    <n v="0"/>
    <n v="0"/>
    <n v="0"/>
    <n v="0"/>
    <n v="0"/>
  </r>
  <r>
    <x v="25"/>
    <x v="24"/>
    <x v="3"/>
    <x v="1"/>
    <x v="0"/>
    <x v="1"/>
    <x v="6"/>
    <x v="8"/>
    <n v="72"/>
    <n v="0"/>
    <n v="80"/>
    <n v="0"/>
    <n v="5760"/>
    <n v="0"/>
    <n v="0"/>
    <n v="0"/>
    <n v="32.4"/>
    <n v="2332.7999999999997"/>
    <n v="0"/>
    <n v="0"/>
    <n v="0"/>
    <n v="0"/>
    <n v="0"/>
    <s v="-"/>
    <n v="0"/>
    <n v="0"/>
    <n v="0"/>
    <n v="80"/>
    <n v="5760"/>
    <n v="0"/>
    <n v="0"/>
  </r>
  <r>
    <x v="25"/>
    <x v="24"/>
    <x v="3"/>
    <x v="1"/>
    <x v="0"/>
    <x v="1"/>
    <x v="6"/>
    <x v="9"/>
    <n v="110"/>
    <n v="2"/>
    <n v="487"/>
    <n v="220"/>
    <n v="53570"/>
    <n v="2"/>
    <n v="220"/>
    <n v="0"/>
    <n v="32.4"/>
    <n v="3564"/>
    <n v="6.1728395061728392E-2"/>
    <n v="0"/>
    <n v="2"/>
    <n v="0"/>
    <n v="220"/>
    <s v="-"/>
    <n v="3"/>
    <n v="0"/>
    <n v="0"/>
    <n v="484"/>
    <n v="53240"/>
    <n v="330"/>
    <n v="0"/>
  </r>
  <r>
    <x v="25"/>
    <x v="24"/>
    <x v="3"/>
    <x v="1"/>
    <x v="0"/>
    <x v="1"/>
    <x v="6"/>
    <x v="10"/>
    <n v="140"/>
    <n v="0"/>
    <n v="0"/>
    <n v="0"/>
    <n v="0"/>
    <n v="0"/>
    <n v="0"/>
    <n v="0"/>
    <n v="48"/>
    <n v="6720"/>
    <n v="0"/>
    <n v="0"/>
    <n v="0"/>
    <n v="0"/>
    <n v="0"/>
    <s v="-"/>
    <n v="0"/>
    <n v="0"/>
    <n v="0"/>
    <n v="0"/>
    <n v="0"/>
    <n v="0"/>
    <n v="0"/>
  </r>
  <r>
    <x v="25"/>
    <x v="24"/>
    <x v="3"/>
    <x v="1"/>
    <x v="0"/>
    <x v="1"/>
    <x v="6"/>
    <x v="11"/>
    <n v="199"/>
    <n v="0"/>
    <n v="10"/>
    <n v="0"/>
    <n v="1990"/>
    <n v="0"/>
    <n v="0"/>
    <n v="0"/>
    <n v="28.8"/>
    <n v="5731.2"/>
    <n v="0"/>
    <n v="0"/>
    <n v="0"/>
    <n v="0"/>
    <n v="0"/>
    <s v="-"/>
    <n v="0"/>
    <n v="0"/>
    <n v="0"/>
    <n v="10"/>
    <n v="1990"/>
    <n v="0"/>
    <n v="0"/>
  </r>
  <r>
    <x v="25"/>
    <x v="24"/>
    <x v="3"/>
    <x v="1"/>
    <x v="0"/>
    <x v="0"/>
    <x v="6"/>
    <x v="12"/>
    <n v="187"/>
    <n v="0"/>
    <n v="90"/>
    <n v="0"/>
    <n v="16830"/>
    <n v="0"/>
    <n v="0"/>
    <n v="0"/>
    <n v="120"/>
    <n v="22440"/>
    <n v="0"/>
    <n v="0"/>
    <n v="0"/>
    <n v="0"/>
    <n v="0"/>
    <s v="-"/>
    <n v="0"/>
    <n v="0"/>
    <n v="0"/>
    <n v="90"/>
    <n v="16830"/>
    <n v="0"/>
    <n v="0"/>
  </r>
  <r>
    <x v="25"/>
    <x v="24"/>
    <x v="3"/>
    <x v="1"/>
    <x v="0"/>
    <x v="1"/>
    <x v="6"/>
    <x v="13"/>
    <n v="110"/>
    <n v="16"/>
    <n v="157"/>
    <n v="1760"/>
    <n v="17270"/>
    <n v="16"/>
    <n v="1760"/>
    <n v="0"/>
    <n v="25.2"/>
    <n v="2772"/>
    <n v="0.63492063492063489"/>
    <n v="5"/>
    <n v="11"/>
    <n v="550"/>
    <n v="1210"/>
    <n v="2.2000000000000002"/>
    <n v="24"/>
    <n v="0"/>
    <n v="0"/>
    <n v="133"/>
    <n v="14630"/>
    <n v="2640"/>
    <n v="0"/>
  </r>
  <r>
    <x v="25"/>
    <x v="24"/>
    <x v="3"/>
    <x v="1"/>
    <x v="0"/>
    <x v="1"/>
    <x v="6"/>
    <x v="14"/>
    <n v="99"/>
    <n v="0"/>
    <n v="0"/>
    <n v="0"/>
    <n v="0"/>
    <n v="0"/>
    <n v="0"/>
    <n v="0"/>
    <n v="25.2"/>
    <n v="2494.7999999999997"/>
    <n v="0"/>
    <n v="0"/>
    <n v="0"/>
    <n v="0"/>
    <n v="0"/>
    <s v="-"/>
    <n v="0"/>
    <n v="0"/>
    <n v="0"/>
    <n v="0"/>
    <n v="0"/>
    <n v="0"/>
    <n v="0"/>
  </r>
  <r>
    <x v="25"/>
    <x v="24"/>
    <x v="3"/>
    <x v="1"/>
    <x v="0"/>
    <x v="1"/>
    <x v="6"/>
    <x v="15"/>
    <n v="85"/>
    <n v="0"/>
    <n v="6"/>
    <n v="0"/>
    <n v="510"/>
    <n v="0"/>
    <n v="0"/>
    <n v="0"/>
    <n v="0"/>
    <n v="0"/>
    <s v="-"/>
    <n v="0"/>
    <n v="0"/>
    <n v="0"/>
    <n v="0"/>
    <s v="-"/>
    <n v="0"/>
    <n v="0"/>
    <n v="0"/>
    <n v="6"/>
    <n v="510"/>
    <n v="0"/>
    <n v="0"/>
  </r>
  <r>
    <x v="25"/>
    <x v="24"/>
    <x v="3"/>
    <x v="1"/>
    <x v="0"/>
    <x v="1"/>
    <x v="6"/>
    <x v="16"/>
    <n v="85"/>
    <n v="4"/>
    <n v="170"/>
    <n v="340"/>
    <n v="14450"/>
    <n v="4"/>
    <n v="340"/>
    <n v="0"/>
    <n v="48"/>
    <n v="4080"/>
    <n v="8.3333333333333329E-2"/>
    <n v="0"/>
    <n v="4"/>
    <n v="0"/>
    <n v="340"/>
    <s v="-"/>
    <n v="6"/>
    <n v="0"/>
    <n v="0"/>
    <n v="164"/>
    <n v="13940"/>
    <n v="510"/>
    <n v="0"/>
  </r>
  <r>
    <x v="25"/>
    <x v="24"/>
    <x v="3"/>
    <x v="1"/>
    <x v="0"/>
    <x v="1"/>
    <x v="6"/>
    <x v="17"/>
    <n v="90"/>
    <n v="0"/>
    <n v="0"/>
    <n v="0"/>
    <n v="0"/>
    <n v="0"/>
    <n v="0"/>
    <n v="0"/>
    <n v="0"/>
    <n v="0"/>
    <s v="-"/>
    <n v="0"/>
    <n v="0"/>
    <n v="0"/>
    <n v="0"/>
    <s v="-"/>
    <n v="0"/>
    <n v="0"/>
    <n v="0"/>
    <n v="0"/>
    <n v="0"/>
    <n v="0"/>
    <n v="0"/>
  </r>
  <r>
    <x v="25"/>
    <x v="24"/>
    <x v="3"/>
    <x v="1"/>
    <x v="0"/>
    <x v="1"/>
    <x v="6"/>
    <x v="18"/>
    <n v="99"/>
    <n v="0"/>
    <n v="120"/>
    <n v="0"/>
    <n v="11880"/>
    <n v="0"/>
    <n v="0"/>
    <n v="0"/>
    <n v="42"/>
    <n v="4158"/>
    <n v="0"/>
    <n v="0"/>
    <n v="0"/>
    <n v="0"/>
    <n v="0"/>
    <s v="-"/>
    <n v="0"/>
    <n v="0"/>
    <n v="0"/>
    <n v="120"/>
    <n v="11880"/>
    <n v="0"/>
    <n v="0"/>
  </r>
  <r>
    <x v="25"/>
    <x v="24"/>
    <x v="3"/>
    <x v="1"/>
    <x v="0"/>
    <x v="1"/>
    <x v="6"/>
    <x v="19"/>
    <n v="105"/>
    <n v="0"/>
    <n v="0"/>
    <n v="0"/>
    <n v="0"/>
    <n v="0"/>
    <n v="0"/>
    <n v="0"/>
    <n v="0"/>
    <n v="0"/>
    <s v="-"/>
    <n v="0"/>
    <n v="0"/>
    <n v="0"/>
    <n v="0"/>
    <s v="-"/>
    <n v="0"/>
    <n v="0"/>
    <n v="0"/>
    <n v="0"/>
    <n v="0"/>
    <n v="0"/>
    <n v="0"/>
  </r>
  <r>
    <x v="25"/>
    <x v="24"/>
    <x v="3"/>
    <x v="1"/>
    <x v="0"/>
    <x v="1"/>
    <x v="6"/>
    <x v="20"/>
    <n v="115"/>
    <n v="0"/>
    <n v="122"/>
    <n v="0"/>
    <n v="14030"/>
    <n v="0"/>
    <n v="0"/>
    <n v="0"/>
    <n v="36"/>
    <n v="4140"/>
    <n v="0"/>
    <n v="0"/>
    <n v="0"/>
    <n v="0"/>
    <n v="0"/>
    <s v="-"/>
    <n v="0"/>
    <n v="0"/>
    <n v="0"/>
    <n v="122"/>
    <n v="14030"/>
    <n v="0"/>
    <n v="0"/>
  </r>
  <r>
    <x v="25"/>
    <x v="24"/>
    <x v="3"/>
    <x v="1"/>
    <x v="0"/>
    <x v="1"/>
    <x v="6"/>
    <x v="21"/>
    <n v="102"/>
    <n v="0"/>
    <n v="36"/>
    <n v="0"/>
    <n v="3672"/>
    <n v="0"/>
    <n v="0"/>
    <n v="0"/>
    <n v="57"/>
    <n v="5814"/>
    <n v="0"/>
    <n v="0"/>
    <n v="0"/>
    <n v="0"/>
    <n v="0"/>
    <s v="-"/>
    <n v="0"/>
    <n v="0"/>
    <n v="0"/>
    <n v="36"/>
    <n v="3672"/>
    <n v="0"/>
    <n v="0"/>
  </r>
  <r>
    <x v="25"/>
    <x v="24"/>
    <x v="3"/>
    <x v="1"/>
    <x v="0"/>
    <x v="0"/>
    <x v="6"/>
    <x v="22"/>
    <n v="552.5"/>
    <n v="0"/>
    <n v="19"/>
    <n v="0"/>
    <n v="10497.5"/>
    <n v="0"/>
    <n v="0"/>
    <n v="0"/>
    <n v="75"/>
    <n v="41437.5"/>
    <n v="0"/>
    <n v="0"/>
    <n v="0"/>
    <n v="0"/>
    <n v="0"/>
    <s v="-"/>
    <n v="0"/>
    <n v="0"/>
    <n v="0"/>
    <n v="19"/>
    <n v="10497.5"/>
    <n v="0"/>
    <n v="0"/>
  </r>
  <r>
    <x v="25"/>
    <x v="24"/>
    <x v="3"/>
    <x v="1"/>
    <x v="0"/>
    <x v="0"/>
    <x v="6"/>
    <x v="23"/>
    <n v="402"/>
    <n v="10"/>
    <n v="0"/>
    <n v="4020"/>
    <n v="0"/>
    <n v="10"/>
    <n v="4020"/>
    <n v="0"/>
    <n v="50"/>
    <n v="20100"/>
    <n v="0.2"/>
    <n v="0"/>
    <n v="10"/>
    <n v="0"/>
    <n v="4020"/>
    <s v="-"/>
    <n v="15"/>
    <n v="15"/>
    <n v="6030"/>
    <n v="0"/>
    <n v="0"/>
    <n v="6030"/>
    <n v="0"/>
  </r>
  <r>
    <x v="25"/>
    <x v="24"/>
    <x v="3"/>
    <x v="1"/>
    <x v="0"/>
    <x v="1"/>
    <x v="6"/>
    <x v="24"/>
    <n v="105"/>
    <n v="27"/>
    <n v="251"/>
    <n v="2835"/>
    <n v="26355"/>
    <n v="27"/>
    <n v="2835"/>
    <n v="0"/>
    <n v="228"/>
    <n v="23940"/>
    <n v="0.11842105263157894"/>
    <n v="6"/>
    <n v="21"/>
    <n v="630"/>
    <n v="2205"/>
    <n v="3.5"/>
    <n v="40.5"/>
    <n v="0"/>
    <n v="0"/>
    <n v="210.5"/>
    <n v="22102.5"/>
    <n v="4252.5"/>
    <n v="0"/>
  </r>
  <r>
    <x v="25"/>
    <x v="24"/>
    <x v="3"/>
    <x v="1"/>
    <x v="0"/>
    <x v="1"/>
    <x v="6"/>
    <x v="25"/>
    <n v="53"/>
    <n v="0"/>
    <n v="0"/>
    <n v="0"/>
    <n v="0"/>
    <n v="0"/>
    <n v="0"/>
    <n v="0"/>
    <n v="0"/>
    <n v="0"/>
    <s v="-"/>
    <n v="0"/>
    <n v="0"/>
    <n v="0"/>
    <n v="0"/>
    <s v="-"/>
    <n v="0"/>
    <n v="0"/>
    <n v="0"/>
    <n v="0"/>
    <n v="0"/>
    <n v="0"/>
    <n v="0"/>
  </r>
  <r>
    <x v="25"/>
    <x v="24"/>
    <x v="3"/>
    <x v="1"/>
    <x v="0"/>
    <x v="1"/>
    <x v="6"/>
    <x v="26"/>
    <n v="69"/>
    <n v="0"/>
    <n v="0"/>
    <n v="0"/>
    <n v="0"/>
    <n v="0"/>
    <n v="0"/>
    <n v="0"/>
    <n v="0"/>
    <n v="0"/>
    <s v="-"/>
    <n v="2"/>
    <n v="-2"/>
    <n v="138"/>
    <n v="-138"/>
    <n v="-1"/>
    <n v="0"/>
    <n v="0"/>
    <n v="0"/>
    <n v="0"/>
    <n v="0"/>
    <n v="0"/>
    <n v="0"/>
  </r>
  <r>
    <x v="25"/>
    <x v="24"/>
    <x v="3"/>
    <x v="1"/>
    <x v="0"/>
    <x v="1"/>
    <x v="6"/>
    <x v="27"/>
    <n v="90"/>
    <n v="0"/>
    <n v="0"/>
    <n v="0"/>
    <n v="0"/>
    <n v="0"/>
    <n v="0"/>
    <n v="0"/>
    <n v="0"/>
    <n v="0"/>
    <s v="-"/>
    <n v="0"/>
    <n v="0"/>
    <n v="0"/>
    <n v="0"/>
    <s v="-"/>
    <n v="0"/>
    <n v="0"/>
    <n v="0"/>
    <n v="0"/>
    <n v="0"/>
    <n v="0"/>
    <n v="0"/>
  </r>
  <r>
    <x v="25"/>
    <x v="24"/>
    <x v="3"/>
    <x v="1"/>
    <x v="0"/>
    <x v="1"/>
    <x v="6"/>
    <x v="28"/>
    <n v="120"/>
    <n v="3"/>
    <n v="10"/>
    <n v="360"/>
    <n v="1200"/>
    <n v="3"/>
    <n v="360"/>
    <n v="0"/>
    <n v="28.8"/>
    <n v="3456"/>
    <n v="0.10416666666666667"/>
    <n v="0"/>
    <n v="3"/>
    <n v="0"/>
    <n v="360"/>
    <s v="-"/>
    <n v="4.5"/>
    <n v="0"/>
    <n v="0"/>
    <n v="5.5"/>
    <n v="660"/>
    <n v="540"/>
    <n v="0"/>
  </r>
  <r>
    <x v="25"/>
    <x v="24"/>
    <x v="3"/>
    <x v="1"/>
    <x v="0"/>
    <x v="1"/>
    <x v="6"/>
    <x v="29"/>
    <n v="110"/>
    <n v="31"/>
    <n v="172"/>
    <n v="3410"/>
    <n v="18920"/>
    <n v="31"/>
    <n v="3410"/>
    <n v="0"/>
    <n v="162"/>
    <n v="17820"/>
    <n v="0.19135802469135801"/>
    <n v="46"/>
    <n v="-15"/>
    <n v="5060"/>
    <n v="-1650"/>
    <n v="-0.32608695652173914"/>
    <n v="46.5"/>
    <n v="0"/>
    <n v="0"/>
    <n v="125.5"/>
    <n v="13805"/>
    <n v="5115"/>
    <n v="0"/>
  </r>
  <r>
    <x v="25"/>
    <x v="24"/>
    <x v="3"/>
    <x v="1"/>
    <x v="0"/>
    <x v="1"/>
    <x v="6"/>
    <x v="30"/>
    <n v="130"/>
    <n v="1"/>
    <n v="162"/>
    <n v="130"/>
    <n v="21060"/>
    <n v="1"/>
    <n v="130"/>
    <n v="0"/>
    <n v="32.4"/>
    <n v="4212"/>
    <n v="3.0864197530864196E-2"/>
    <n v="0"/>
    <n v="1"/>
    <n v="0"/>
    <n v="130"/>
    <s v="-"/>
    <n v="1.5"/>
    <n v="0"/>
    <n v="0"/>
    <n v="160.5"/>
    <n v="20865"/>
    <n v="195"/>
    <n v="0"/>
  </r>
  <r>
    <x v="25"/>
    <x v="24"/>
    <x v="3"/>
    <x v="1"/>
    <x v="0"/>
    <x v="1"/>
    <x v="6"/>
    <x v="31"/>
    <n v="150"/>
    <n v="4"/>
    <n v="214"/>
    <n v="600"/>
    <n v="32100"/>
    <n v="4"/>
    <n v="600"/>
    <n v="0"/>
    <n v="32.4"/>
    <n v="4860"/>
    <n v="0.12345679012345678"/>
    <n v="0"/>
    <n v="4"/>
    <n v="0"/>
    <n v="600"/>
    <s v="-"/>
    <n v="6"/>
    <n v="0"/>
    <n v="0"/>
    <n v="208"/>
    <n v="31200"/>
    <n v="900"/>
    <n v="0"/>
  </r>
  <r>
    <x v="25"/>
    <x v="24"/>
    <x v="3"/>
    <x v="1"/>
    <x v="0"/>
    <x v="0"/>
    <x v="6"/>
    <x v="32"/>
    <n v="255"/>
    <n v="43"/>
    <n v="116"/>
    <n v="10965"/>
    <n v="29580"/>
    <n v="43"/>
    <n v="10965"/>
    <n v="0"/>
    <n v="150"/>
    <n v="38250"/>
    <n v="0.28666666666666668"/>
    <n v="0"/>
    <n v="43"/>
    <n v="0"/>
    <n v="10965"/>
    <s v="-"/>
    <n v="64.5"/>
    <n v="0"/>
    <n v="0"/>
    <n v="51.5"/>
    <n v="13132.5"/>
    <n v="16447.5"/>
    <n v="0"/>
  </r>
  <r>
    <x v="25"/>
    <x v="24"/>
    <x v="3"/>
    <x v="1"/>
    <x v="0"/>
    <x v="1"/>
    <x v="6"/>
    <x v="33"/>
    <n v="180"/>
    <n v="36"/>
    <n v="0"/>
    <n v="6480"/>
    <n v="0"/>
    <n v="36"/>
    <n v="6480"/>
    <n v="0"/>
    <n v="75.599999999999994"/>
    <n v="13607.999999999998"/>
    <n v="0.47619047619047628"/>
    <n v="55"/>
    <n v="-19"/>
    <n v="9900"/>
    <n v="-3420"/>
    <n v="-0.34545454545454546"/>
    <n v="54"/>
    <n v="54"/>
    <n v="9720"/>
    <n v="0"/>
    <n v="0"/>
    <n v="9720"/>
    <n v="0"/>
  </r>
  <r>
    <x v="25"/>
    <x v="24"/>
    <x v="3"/>
    <x v="1"/>
    <x v="0"/>
    <x v="0"/>
    <x v="6"/>
    <x v="34"/>
    <n v="680"/>
    <n v="160"/>
    <n v="334"/>
    <n v="108800"/>
    <n v="227120"/>
    <n v="160"/>
    <n v="108800"/>
    <n v="0"/>
    <n v="150"/>
    <n v="102000"/>
    <n v="1.0666666666666667"/>
    <n v="0"/>
    <n v="160"/>
    <n v="0"/>
    <n v="108800"/>
    <s v="-"/>
    <n v="240"/>
    <n v="0"/>
    <n v="0"/>
    <n v="94"/>
    <n v="63920"/>
    <n v="163200"/>
    <n v="0"/>
  </r>
  <r>
    <x v="25"/>
    <x v="24"/>
    <x v="3"/>
    <x v="1"/>
    <x v="0"/>
    <x v="1"/>
    <x v="6"/>
    <x v="35"/>
    <n v="90"/>
    <n v="0"/>
    <n v="164"/>
    <n v="0"/>
    <n v="14760"/>
    <n v="0"/>
    <n v="0"/>
    <n v="0"/>
    <n v="42"/>
    <n v="3780"/>
    <n v="0"/>
    <n v="0"/>
    <n v="0"/>
    <n v="0"/>
    <n v="0"/>
    <s v="-"/>
    <n v="0"/>
    <n v="0"/>
    <n v="0"/>
    <n v="164"/>
    <n v="14760"/>
    <n v="0"/>
    <n v="0"/>
  </r>
  <r>
    <x v="25"/>
    <x v="24"/>
    <x v="3"/>
    <x v="1"/>
    <x v="0"/>
    <x v="1"/>
    <x v="6"/>
    <x v="36"/>
    <n v="105"/>
    <n v="41"/>
    <n v="107"/>
    <n v="4305"/>
    <n v="11235"/>
    <n v="41"/>
    <n v="4305"/>
    <n v="0"/>
    <n v="48"/>
    <n v="5040"/>
    <n v="0.85416666666666663"/>
    <n v="0"/>
    <n v="41"/>
    <n v="0"/>
    <n v="4305"/>
    <s v="-"/>
    <n v="61.5"/>
    <n v="0"/>
    <n v="0"/>
    <n v="45.5"/>
    <n v="4777.5"/>
    <n v="6457.5"/>
    <n v="0"/>
  </r>
  <r>
    <x v="25"/>
    <x v="24"/>
    <x v="3"/>
    <x v="1"/>
    <x v="0"/>
    <x v="1"/>
    <x v="6"/>
    <x v="37"/>
    <n v="105"/>
    <n v="0"/>
    <n v="231"/>
    <n v="0"/>
    <n v="24255"/>
    <n v="0"/>
    <n v="0"/>
    <n v="0"/>
    <n v="48"/>
    <n v="5040"/>
    <n v="0"/>
    <n v="0"/>
    <n v="0"/>
    <n v="0"/>
    <n v="0"/>
    <s v="-"/>
    <n v="0"/>
    <n v="0"/>
    <n v="0"/>
    <n v="231"/>
    <n v="24255"/>
    <n v="0"/>
    <n v="0"/>
  </r>
  <r>
    <x v="25"/>
    <x v="24"/>
    <x v="3"/>
    <x v="1"/>
    <x v="0"/>
    <x v="1"/>
    <x v="6"/>
    <x v="38"/>
    <n v="105"/>
    <n v="43"/>
    <n v="234"/>
    <n v="4515"/>
    <n v="24570"/>
    <n v="43"/>
    <n v="4515"/>
    <n v="0"/>
    <n v="48"/>
    <n v="5040"/>
    <n v="0.89583333333333337"/>
    <n v="15"/>
    <n v="28"/>
    <n v="1575"/>
    <n v="2940"/>
    <n v="1.8666666666666667"/>
    <n v="64.5"/>
    <n v="0"/>
    <n v="0"/>
    <n v="169.5"/>
    <n v="17797.5"/>
    <n v="6772.5"/>
    <n v="0"/>
  </r>
  <r>
    <x v="25"/>
    <x v="24"/>
    <x v="3"/>
    <x v="1"/>
    <x v="0"/>
    <x v="1"/>
    <x v="6"/>
    <x v="39"/>
    <n v="90"/>
    <n v="0"/>
    <n v="0"/>
    <n v="0"/>
    <n v="0"/>
    <n v="0"/>
    <n v="0"/>
    <n v="0"/>
    <n v="0"/>
    <n v="0"/>
    <s v="-"/>
    <n v="0"/>
    <n v="0"/>
    <n v="0"/>
    <n v="0"/>
    <s v="-"/>
    <n v="0"/>
    <n v="0"/>
    <n v="0"/>
    <n v="0"/>
    <n v="0"/>
    <n v="0"/>
    <n v="0"/>
  </r>
  <r>
    <x v="25"/>
    <x v="24"/>
    <x v="3"/>
    <x v="1"/>
    <x v="0"/>
    <x v="1"/>
    <x v="6"/>
    <x v="40"/>
    <n v="105"/>
    <n v="0"/>
    <n v="0"/>
    <n v="0"/>
    <n v="0"/>
    <n v="0"/>
    <n v="0"/>
    <n v="0"/>
    <n v="0"/>
    <n v="0"/>
    <s v="-"/>
    <n v="0"/>
    <n v="0"/>
    <n v="0"/>
    <n v="0"/>
    <s v="-"/>
    <n v="0"/>
    <n v="0"/>
    <n v="0"/>
    <n v="0"/>
    <n v="0"/>
    <n v="0"/>
    <n v="0"/>
  </r>
  <r>
    <x v="25"/>
    <x v="24"/>
    <x v="3"/>
    <x v="1"/>
    <x v="0"/>
    <x v="1"/>
    <x v="6"/>
    <x v="41"/>
    <n v="120"/>
    <n v="0"/>
    <n v="0"/>
    <n v="0"/>
    <n v="0"/>
    <n v="0"/>
    <n v="0"/>
    <n v="0"/>
    <n v="0"/>
    <n v="0"/>
    <s v="-"/>
    <n v="0"/>
    <n v="0"/>
    <n v="0"/>
    <n v="0"/>
    <s v="-"/>
    <n v="0"/>
    <n v="0"/>
    <n v="0"/>
    <n v="0"/>
    <n v="0"/>
    <n v="0"/>
    <n v="0"/>
  </r>
  <r>
    <x v="25"/>
    <x v="24"/>
    <x v="3"/>
    <x v="1"/>
    <x v="0"/>
    <x v="1"/>
    <x v="6"/>
    <x v="42"/>
    <n v="105"/>
    <n v="20"/>
    <n v="87"/>
    <n v="2100"/>
    <n v="9135"/>
    <n v="20"/>
    <n v="2100"/>
    <n v="0"/>
    <n v="75"/>
    <n v="7875"/>
    <n v="0.26666666666666666"/>
    <n v="0"/>
    <n v="20"/>
    <n v="0"/>
    <n v="2100"/>
    <s v="-"/>
    <n v="30"/>
    <n v="0"/>
    <n v="0"/>
    <n v="57"/>
    <n v="5985"/>
    <n v="3150"/>
    <n v="0"/>
  </r>
  <r>
    <x v="25"/>
    <x v="24"/>
    <x v="3"/>
    <x v="1"/>
    <x v="0"/>
    <x v="1"/>
    <x v="6"/>
    <x v="43"/>
    <n v="170"/>
    <n v="13"/>
    <n v="37"/>
    <n v="2210"/>
    <n v="6290"/>
    <n v="13"/>
    <n v="2210"/>
    <n v="0"/>
    <n v="75"/>
    <n v="12750"/>
    <n v="0.17333333333333334"/>
    <n v="0"/>
    <n v="13"/>
    <n v="0"/>
    <n v="2210"/>
    <s v="-"/>
    <n v="19.5"/>
    <n v="0"/>
    <n v="0"/>
    <n v="17.5"/>
    <n v="2975"/>
    <n v="3315"/>
    <n v="0"/>
  </r>
  <r>
    <x v="25"/>
    <x v="24"/>
    <x v="3"/>
    <x v="1"/>
    <x v="0"/>
    <x v="1"/>
    <x v="6"/>
    <x v="44"/>
    <n v="120"/>
    <n v="3"/>
    <n v="59"/>
    <n v="360"/>
    <n v="7080"/>
    <n v="3"/>
    <n v="360"/>
    <n v="0"/>
    <n v="32.4"/>
    <n v="3888"/>
    <n v="9.2592592592592587E-2"/>
    <n v="2"/>
    <n v="1"/>
    <n v="240"/>
    <n v="120"/>
    <n v="0.5"/>
    <n v="4.5"/>
    <n v="0"/>
    <n v="0"/>
    <n v="54.5"/>
    <n v="6540"/>
    <n v="540"/>
    <n v="0"/>
  </r>
  <r>
    <x v="26"/>
    <x v="25"/>
    <x v="3"/>
    <x v="1"/>
    <x v="0"/>
    <x v="1"/>
    <x v="6"/>
    <x v="45"/>
    <n v="60"/>
    <n v="0"/>
    <n v="0"/>
    <n v="0"/>
    <n v="0"/>
    <n v="0"/>
    <n v="0"/>
    <n v="0"/>
    <n v="45"/>
    <n v="2700"/>
    <n v="0"/>
    <n v="0"/>
    <n v="0"/>
    <n v="0"/>
    <n v="0"/>
    <s v="-"/>
    <n v="0"/>
    <n v="0"/>
    <n v="0"/>
    <n v="0"/>
    <n v="0"/>
    <n v="0"/>
    <n v="0"/>
  </r>
  <r>
    <x v="26"/>
    <x v="25"/>
    <x v="3"/>
    <x v="1"/>
    <x v="0"/>
    <x v="1"/>
    <x v="6"/>
    <x v="46"/>
    <n v="80"/>
    <n v="0"/>
    <n v="0"/>
    <n v="0"/>
    <n v="0"/>
    <n v="0"/>
    <n v="0"/>
    <n v="0"/>
    <n v="207.36"/>
    <n v="16588.800000000003"/>
    <n v="0"/>
    <n v="5"/>
    <n v="-5"/>
    <n v="400"/>
    <n v="-400"/>
    <n v="-1"/>
    <n v="0"/>
    <n v="0"/>
    <n v="0"/>
    <n v="0"/>
    <n v="0"/>
    <n v="0"/>
    <n v="0"/>
  </r>
  <r>
    <x v="26"/>
    <x v="25"/>
    <x v="3"/>
    <x v="1"/>
    <x v="0"/>
    <x v="1"/>
    <x v="6"/>
    <x v="47"/>
    <n v="95"/>
    <n v="0"/>
    <n v="0"/>
    <n v="0"/>
    <n v="0"/>
    <n v="0"/>
    <n v="0"/>
    <n v="0"/>
    <n v="216"/>
    <n v="20520"/>
    <n v="0"/>
    <n v="0"/>
    <n v="0"/>
    <n v="0"/>
    <n v="0"/>
    <s v="-"/>
    <n v="0"/>
    <n v="0"/>
    <n v="0"/>
    <n v="0"/>
    <n v="0"/>
    <n v="0"/>
    <n v="0"/>
  </r>
  <r>
    <x v="26"/>
    <x v="25"/>
    <x v="3"/>
    <x v="1"/>
    <x v="0"/>
    <x v="0"/>
    <x v="6"/>
    <x v="3"/>
    <n v="297.5"/>
    <n v="0"/>
    <n v="0"/>
    <n v="0"/>
    <n v="0"/>
    <n v="0"/>
    <n v="0"/>
    <n v="0"/>
    <n v="0"/>
    <n v="0"/>
    <s v="-"/>
    <n v="0"/>
    <n v="0"/>
    <n v="0"/>
    <n v="0"/>
    <s v="-"/>
    <n v="0"/>
    <n v="0"/>
    <n v="0"/>
    <n v="0"/>
    <n v="0"/>
    <n v="0"/>
    <n v="0"/>
  </r>
  <r>
    <x v="26"/>
    <x v="25"/>
    <x v="3"/>
    <x v="1"/>
    <x v="0"/>
    <x v="0"/>
    <x v="6"/>
    <x v="4"/>
    <n v="429.25"/>
    <n v="0"/>
    <n v="0"/>
    <n v="0"/>
    <n v="0"/>
    <n v="0"/>
    <n v="0"/>
    <n v="0"/>
    <n v="0"/>
    <n v="0"/>
    <s v="-"/>
    <n v="0"/>
    <n v="0"/>
    <n v="0"/>
    <n v="0"/>
    <s v="-"/>
    <n v="0"/>
    <n v="0"/>
    <n v="0"/>
    <n v="0"/>
    <n v="0"/>
    <n v="0"/>
    <n v="0"/>
  </r>
  <r>
    <x v="26"/>
    <x v="25"/>
    <x v="3"/>
    <x v="1"/>
    <x v="0"/>
    <x v="1"/>
    <x v="6"/>
    <x v="5"/>
    <n v="270"/>
    <n v="0"/>
    <n v="0"/>
    <n v="0"/>
    <n v="0"/>
    <n v="0"/>
    <n v="0"/>
    <n v="0"/>
    <n v="33.6"/>
    <n v="9072"/>
    <n v="0"/>
    <n v="2"/>
    <n v="-2"/>
    <n v="540"/>
    <n v="-540"/>
    <n v="-1"/>
    <n v="0"/>
    <n v="0"/>
    <n v="0"/>
    <n v="0"/>
    <n v="0"/>
    <n v="0"/>
    <n v="0"/>
  </r>
  <r>
    <x v="26"/>
    <x v="25"/>
    <x v="3"/>
    <x v="1"/>
    <x v="0"/>
    <x v="1"/>
    <x v="6"/>
    <x v="6"/>
    <n v="670"/>
    <n v="0"/>
    <n v="0"/>
    <n v="0"/>
    <n v="0"/>
    <n v="0"/>
    <n v="0"/>
    <n v="0"/>
    <n v="21"/>
    <n v="14070"/>
    <n v="0"/>
    <n v="0"/>
    <n v="0"/>
    <n v="0"/>
    <n v="0"/>
    <s v="-"/>
    <n v="0"/>
    <n v="0"/>
    <n v="0"/>
    <n v="0"/>
    <n v="0"/>
    <n v="0"/>
    <n v="0"/>
  </r>
  <r>
    <x v="26"/>
    <x v="25"/>
    <x v="3"/>
    <x v="1"/>
    <x v="0"/>
    <x v="1"/>
    <x v="6"/>
    <x v="7"/>
    <n v="56"/>
    <n v="0"/>
    <n v="0"/>
    <n v="0"/>
    <n v="0"/>
    <n v="0"/>
    <n v="0"/>
    <n v="0"/>
    <n v="32.4"/>
    <n v="1814.3999999999999"/>
    <n v="0"/>
    <n v="0"/>
    <n v="0"/>
    <n v="0"/>
    <n v="0"/>
    <s v="-"/>
    <n v="0"/>
    <n v="0"/>
    <n v="0"/>
    <n v="0"/>
    <n v="0"/>
    <n v="0"/>
    <n v="0"/>
  </r>
  <r>
    <x v="26"/>
    <x v="25"/>
    <x v="3"/>
    <x v="1"/>
    <x v="0"/>
    <x v="1"/>
    <x v="6"/>
    <x v="8"/>
    <n v="72"/>
    <n v="0"/>
    <n v="0"/>
    <n v="0"/>
    <n v="0"/>
    <n v="0"/>
    <n v="0"/>
    <n v="0"/>
    <n v="32.4"/>
    <n v="2332.7999999999997"/>
    <n v="0"/>
    <n v="0"/>
    <n v="0"/>
    <n v="0"/>
    <n v="0"/>
    <s v="-"/>
    <n v="0"/>
    <n v="0"/>
    <n v="0"/>
    <n v="0"/>
    <n v="0"/>
    <n v="0"/>
    <n v="0"/>
  </r>
  <r>
    <x v="26"/>
    <x v="25"/>
    <x v="3"/>
    <x v="1"/>
    <x v="0"/>
    <x v="1"/>
    <x v="6"/>
    <x v="9"/>
    <n v="105"/>
    <n v="0"/>
    <n v="0"/>
    <n v="0"/>
    <n v="0"/>
    <n v="0"/>
    <n v="0"/>
    <n v="0"/>
    <n v="32.4"/>
    <n v="3402"/>
    <n v="0"/>
    <n v="0"/>
    <n v="0"/>
    <n v="0"/>
    <n v="0"/>
    <s v="-"/>
    <n v="0"/>
    <n v="0"/>
    <n v="0"/>
    <n v="0"/>
    <n v="0"/>
    <n v="0"/>
    <n v="0"/>
  </r>
  <r>
    <x v="26"/>
    <x v="25"/>
    <x v="3"/>
    <x v="1"/>
    <x v="0"/>
    <x v="1"/>
    <x v="6"/>
    <x v="10"/>
    <n v="140"/>
    <n v="0"/>
    <n v="0"/>
    <n v="0"/>
    <n v="0"/>
    <n v="0"/>
    <n v="0"/>
    <n v="0"/>
    <n v="38.4"/>
    <n v="5376"/>
    <n v="0"/>
    <n v="0"/>
    <n v="0"/>
    <n v="0"/>
    <n v="0"/>
    <s v="-"/>
    <n v="0"/>
    <n v="0"/>
    <n v="0"/>
    <n v="0"/>
    <n v="0"/>
    <n v="0"/>
    <n v="0"/>
  </r>
  <r>
    <x v="26"/>
    <x v="25"/>
    <x v="3"/>
    <x v="1"/>
    <x v="0"/>
    <x v="1"/>
    <x v="6"/>
    <x v="11"/>
    <n v="199"/>
    <n v="0"/>
    <n v="0"/>
    <n v="0"/>
    <n v="0"/>
    <n v="0"/>
    <n v="0"/>
    <n v="0"/>
    <n v="28.8"/>
    <n v="5731.2"/>
    <n v="0"/>
    <n v="0"/>
    <n v="0"/>
    <n v="0"/>
    <n v="0"/>
    <s v="-"/>
    <n v="0"/>
    <n v="0"/>
    <n v="0"/>
    <n v="0"/>
    <n v="0"/>
    <n v="0"/>
    <n v="0"/>
  </r>
  <r>
    <x v="26"/>
    <x v="25"/>
    <x v="3"/>
    <x v="1"/>
    <x v="0"/>
    <x v="0"/>
    <x v="6"/>
    <x v="12"/>
    <n v="170"/>
    <n v="0"/>
    <n v="0"/>
    <n v="0"/>
    <n v="0"/>
    <n v="0"/>
    <n v="0"/>
    <n v="0"/>
    <n v="0"/>
    <n v="0"/>
    <s v="-"/>
    <n v="0"/>
    <n v="0"/>
    <n v="0"/>
    <n v="0"/>
    <s v="-"/>
    <n v="0"/>
    <n v="0"/>
    <n v="0"/>
    <n v="0"/>
    <n v="0"/>
    <n v="0"/>
    <n v="0"/>
  </r>
  <r>
    <x v="26"/>
    <x v="25"/>
    <x v="3"/>
    <x v="1"/>
    <x v="0"/>
    <x v="1"/>
    <x v="6"/>
    <x v="13"/>
    <n v="110"/>
    <n v="1"/>
    <n v="0"/>
    <n v="110"/>
    <n v="0"/>
    <n v="1"/>
    <n v="110"/>
    <n v="0"/>
    <n v="25.2"/>
    <n v="2772"/>
    <n v="3.968253968253968E-2"/>
    <n v="8"/>
    <n v="-7"/>
    <n v="880"/>
    <n v="-770"/>
    <n v="-0.875"/>
    <n v="1.5"/>
    <n v="1.5"/>
    <n v="165"/>
    <n v="0"/>
    <n v="0"/>
    <n v="165"/>
    <n v="0"/>
  </r>
  <r>
    <x v="26"/>
    <x v="25"/>
    <x v="3"/>
    <x v="1"/>
    <x v="0"/>
    <x v="1"/>
    <x v="6"/>
    <x v="14"/>
    <n v="99"/>
    <n v="0"/>
    <n v="0"/>
    <n v="0"/>
    <n v="0"/>
    <n v="0"/>
    <n v="0"/>
    <n v="0"/>
    <n v="25.2"/>
    <n v="2494.7999999999997"/>
    <n v="0"/>
    <n v="0"/>
    <n v="0"/>
    <n v="0"/>
    <n v="0"/>
    <s v="-"/>
    <n v="0"/>
    <n v="0"/>
    <n v="0"/>
    <n v="0"/>
    <n v="0"/>
    <n v="0"/>
    <n v="0"/>
  </r>
  <r>
    <x v="26"/>
    <x v="25"/>
    <x v="3"/>
    <x v="1"/>
    <x v="0"/>
    <x v="1"/>
    <x v="6"/>
    <x v="15"/>
    <n v="85"/>
    <n v="0"/>
    <n v="0"/>
    <n v="0"/>
    <n v="0"/>
    <n v="0"/>
    <n v="0"/>
    <n v="0"/>
    <n v="0"/>
    <n v="0"/>
    <s v="-"/>
    <n v="0"/>
    <n v="0"/>
    <n v="0"/>
    <n v="0"/>
    <s v="-"/>
    <n v="0"/>
    <n v="0"/>
    <n v="0"/>
    <n v="0"/>
    <n v="0"/>
    <n v="0"/>
    <n v="0"/>
  </r>
  <r>
    <x v="26"/>
    <x v="25"/>
    <x v="3"/>
    <x v="1"/>
    <x v="0"/>
    <x v="1"/>
    <x v="6"/>
    <x v="16"/>
    <n v="85"/>
    <n v="2"/>
    <n v="0"/>
    <n v="170"/>
    <n v="0"/>
    <n v="2"/>
    <n v="170"/>
    <n v="0"/>
    <n v="48"/>
    <n v="4080"/>
    <n v="4.1666666666666664E-2"/>
    <n v="0"/>
    <n v="2"/>
    <n v="0"/>
    <n v="170"/>
    <s v="-"/>
    <n v="3"/>
    <n v="3"/>
    <n v="255"/>
    <n v="0"/>
    <n v="0"/>
    <n v="255"/>
    <n v="0"/>
  </r>
  <r>
    <x v="26"/>
    <x v="25"/>
    <x v="3"/>
    <x v="1"/>
    <x v="0"/>
    <x v="1"/>
    <x v="6"/>
    <x v="17"/>
    <n v="90"/>
    <n v="0"/>
    <n v="0"/>
    <n v="0"/>
    <n v="0"/>
    <n v="0"/>
    <n v="0"/>
    <n v="0"/>
    <n v="0"/>
    <n v="0"/>
    <s v="-"/>
    <n v="0"/>
    <n v="0"/>
    <n v="0"/>
    <n v="0"/>
    <s v="-"/>
    <n v="0"/>
    <n v="0"/>
    <n v="0"/>
    <n v="0"/>
    <n v="0"/>
    <n v="0"/>
    <n v="0"/>
  </r>
  <r>
    <x v="26"/>
    <x v="25"/>
    <x v="3"/>
    <x v="1"/>
    <x v="0"/>
    <x v="1"/>
    <x v="6"/>
    <x v="18"/>
    <n v="99"/>
    <n v="6"/>
    <n v="0"/>
    <n v="594"/>
    <n v="0"/>
    <n v="6"/>
    <n v="594"/>
    <n v="0"/>
    <n v="42"/>
    <n v="4158"/>
    <n v="0.14285714285714285"/>
    <n v="0"/>
    <n v="6"/>
    <n v="0"/>
    <n v="594"/>
    <s v="-"/>
    <n v="9"/>
    <n v="9"/>
    <n v="891"/>
    <n v="0"/>
    <n v="0"/>
    <n v="891"/>
    <n v="0"/>
  </r>
  <r>
    <x v="26"/>
    <x v="25"/>
    <x v="3"/>
    <x v="1"/>
    <x v="0"/>
    <x v="1"/>
    <x v="6"/>
    <x v="19"/>
    <n v="105"/>
    <n v="0"/>
    <n v="0"/>
    <n v="0"/>
    <n v="0"/>
    <n v="0"/>
    <n v="0"/>
    <n v="0"/>
    <n v="0"/>
    <n v="0"/>
    <s v="-"/>
    <n v="0"/>
    <n v="0"/>
    <n v="0"/>
    <n v="0"/>
    <s v="-"/>
    <n v="0"/>
    <n v="0"/>
    <n v="0"/>
    <n v="0"/>
    <n v="0"/>
    <n v="0"/>
    <n v="0"/>
  </r>
  <r>
    <x v="26"/>
    <x v="25"/>
    <x v="3"/>
    <x v="1"/>
    <x v="0"/>
    <x v="1"/>
    <x v="6"/>
    <x v="20"/>
    <n v="115"/>
    <n v="0"/>
    <n v="0"/>
    <n v="0"/>
    <n v="0"/>
    <n v="0"/>
    <n v="0"/>
    <n v="0"/>
    <n v="36"/>
    <n v="4140"/>
    <n v="0"/>
    <n v="0"/>
    <n v="0"/>
    <n v="0"/>
    <n v="0"/>
    <s v="-"/>
    <n v="0"/>
    <n v="0"/>
    <n v="0"/>
    <n v="0"/>
    <n v="0"/>
    <n v="0"/>
    <n v="0"/>
  </r>
  <r>
    <x v="26"/>
    <x v="25"/>
    <x v="3"/>
    <x v="1"/>
    <x v="0"/>
    <x v="1"/>
    <x v="6"/>
    <x v="21"/>
    <n v="99"/>
    <n v="0"/>
    <n v="0"/>
    <n v="0"/>
    <n v="0"/>
    <n v="0"/>
    <n v="0"/>
    <n v="0"/>
    <n v="57"/>
    <n v="5643"/>
    <n v="0"/>
    <n v="0"/>
    <n v="0"/>
    <n v="0"/>
    <n v="0"/>
    <s v="-"/>
    <n v="0"/>
    <n v="0"/>
    <n v="0"/>
    <n v="0"/>
    <n v="0"/>
    <n v="0"/>
    <n v="0"/>
  </r>
  <r>
    <x v="26"/>
    <x v="25"/>
    <x v="3"/>
    <x v="1"/>
    <x v="0"/>
    <x v="0"/>
    <x v="6"/>
    <x v="22"/>
    <n v="299"/>
    <n v="0"/>
    <n v="0"/>
    <n v="0"/>
    <n v="0"/>
    <n v="0"/>
    <n v="0"/>
    <n v="0"/>
    <n v="0"/>
    <n v="0"/>
    <s v="-"/>
    <n v="0"/>
    <n v="0"/>
    <n v="0"/>
    <n v="0"/>
    <s v="-"/>
    <n v="0"/>
    <n v="0"/>
    <n v="0"/>
    <n v="0"/>
    <n v="0"/>
    <n v="0"/>
    <n v="0"/>
  </r>
  <r>
    <x v="26"/>
    <x v="25"/>
    <x v="3"/>
    <x v="1"/>
    <x v="0"/>
    <x v="0"/>
    <x v="6"/>
    <x v="23"/>
    <n v="404"/>
    <n v="0"/>
    <n v="0"/>
    <n v="0"/>
    <n v="0"/>
    <n v="0"/>
    <n v="0"/>
    <n v="0"/>
    <n v="0"/>
    <n v="0"/>
    <s v="-"/>
    <n v="0"/>
    <n v="0"/>
    <n v="0"/>
    <n v="0"/>
    <s v="-"/>
    <n v="0"/>
    <n v="0"/>
    <n v="0"/>
    <n v="0"/>
    <n v="0"/>
    <n v="0"/>
    <n v="0"/>
  </r>
  <r>
    <x v="26"/>
    <x v="25"/>
    <x v="3"/>
    <x v="1"/>
    <x v="0"/>
    <x v="1"/>
    <x v="6"/>
    <x v="24"/>
    <n v="105"/>
    <n v="0"/>
    <n v="0"/>
    <n v="0"/>
    <n v="0"/>
    <n v="0"/>
    <n v="0"/>
    <n v="0"/>
    <n v="285"/>
    <n v="29925"/>
    <n v="0"/>
    <n v="6"/>
    <n v="-6"/>
    <n v="630"/>
    <n v="-630"/>
    <n v="-1"/>
    <n v="0"/>
    <n v="0"/>
    <n v="0"/>
    <n v="0"/>
    <n v="0"/>
    <n v="0"/>
    <n v="0"/>
  </r>
  <r>
    <x v="26"/>
    <x v="25"/>
    <x v="3"/>
    <x v="1"/>
    <x v="0"/>
    <x v="1"/>
    <x v="6"/>
    <x v="25"/>
    <n v="53"/>
    <n v="0"/>
    <n v="0"/>
    <n v="0"/>
    <n v="0"/>
    <n v="0"/>
    <n v="0"/>
    <n v="0"/>
    <n v="0"/>
    <n v="0"/>
    <s v="-"/>
    <n v="0"/>
    <n v="0"/>
    <n v="0"/>
    <n v="0"/>
    <s v="-"/>
    <n v="0"/>
    <n v="0"/>
    <n v="0"/>
    <n v="0"/>
    <n v="0"/>
    <n v="0"/>
    <n v="0"/>
  </r>
  <r>
    <x v="26"/>
    <x v="25"/>
    <x v="3"/>
    <x v="1"/>
    <x v="0"/>
    <x v="1"/>
    <x v="6"/>
    <x v="26"/>
    <n v="69"/>
    <n v="0"/>
    <n v="0"/>
    <n v="0"/>
    <n v="0"/>
    <n v="0"/>
    <n v="0"/>
    <n v="0"/>
    <n v="0"/>
    <n v="0"/>
    <s v="-"/>
    <n v="2"/>
    <n v="-2"/>
    <n v="138"/>
    <n v="-138"/>
    <n v="-1"/>
    <n v="0"/>
    <n v="0"/>
    <n v="0"/>
    <n v="0"/>
    <n v="0"/>
    <n v="0"/>
    <n v="0"/>
  </r>
  <r>
    <x v="26"/>
    <x v="25"/>
    <x v="3"/>
    <x v="1"/>
    <x v="0"/>
    <x v="1"/>
    <x v="6"/>
    <x v="27"/>
    <n v="90"/>
    <n v="0"/>
    <n v="0"/>
    <n v="0"/>
    <n v="0"/>
    <n v="0"/>
    <n v="0"/>
    <n v="0"/>
    <n v="0"/>
    <n v="0"/>
    <s v="-"/>
    <n v="0"/>
    <n v="0"/>
    <n v="0"/>
    <n v="0"/>
    <s v="-"/>
    <n v="0"/>
    <n v="0"/>
    <n v="0"/>
    <n v="0"/>
    <n v="0"/>
    <n v="0"/>
    <n v="0"/>
  </r>
  <r>
    <x v="26"/>
    <x v="25"/>
    <x v="3"/>
    <x v="1"/>
    <x v="0"/>
    <x v="1"/>
    <x v="6"/>
    <x v="28"/>
    <n v="110"/>
    <n v="0"/>
    <n v="0"/>
    <n v="0"/>
    <n v="0"/>
    <n v="0"/>
    <n v="0"/>
    <n v="0"/>
    <n v="28.8"/>
    <n v="3168"/>
    <n v="0"/>
    <n v="0"/>
    <n v="0"/>
    <n v="0"/>
    <n v="0"/>
    <s v="-"/>
    <n v="0"/>
    <n v="0"/>
    <n v="0"/>
    <n v="0"/>
    <n v="0"/>
    <n v="0"/>
    <n v="0"/>
  </r>
  <r>
    <x v="26"/>
    <x v="25"/>
    <x v="3"/>
    <x v="1"/>
    <x v="0"/>
    <x v="1"/>
    <x v="6"/>
    <x v="29"/>
    <n v="105"/>
    <n v="11"/>
    <n v="0"/>
    <n v="1155"/>
    <n v="0"/>
    <n v="11"/>
    <n v="1155"/>
    <n v="0"/>
    <n v="162"/>
    <n v="17010"/>
    <n v="6.7901234567901231E-2"/>
    <n v="49"/>
    <n v="-38"/>
    <n v="5145"/>
    <n v="-3990"/>
    <n v="-0.77551020408163263"/>
    <n v="16.5"/>
    <n v="16.5"/>
    <n v="1732.5"/>
    <n v="0"/>
    <n v="0"/>
    <n v="1732.5"/>
    <n v="0"/>
  </r>
  <r>
    <x v="26"/>
    <x v="25"/>
    <x v="3"/>
    <x v="1"/>
    <x v="0"/>
    <x v="1"/>
    <x v="6"/>
    <x v="30"/>
    <n v="120"/>
    <n v="0"/>
    <n v="0"/>
    <n v="0"/>
    <n v="0"/>
    <n v="0"/>
    <n v="0"/>
    <n v="0"/>
    <n v="32.4"/>
    <n v="3888"/>
    <n v="0"/>
    <n v="0"/>
    <n v="0"/>
    <n v="0"/>
    <n v="0"/>
    <s v="-"/>
    <n v="0"/>
    <n v="0"/>
    <n v="0"/>
    <n v="0"/>
    <n v="0"/>
    <n v="0"/>
    <n v="0"/>
  </r>
  <r>
    <x v="26"/>
    <x v="25"/>
    <x v="3"/>
    <x v="1"/>
    <x v="0"/>
    <x v="1"/>
    <x v="6"/>
    <x v="31"/>
    <n v="140"/>
    <n v="0"/>
    <n v="0"/>
    <n v="0"/>
    <n v="0"/>
    <n v="0"/>
    <n v="0"/>
    <n v="0"/>
    <n v="27"/>
    <n v="3780"/>
    <n v="0"/>
    <n v="0"/>
    <n v="0"/>
    <n v="0"/>
    <n v="0"/>
    <s v="-"/>
    <n v="0"/>
    <n v="0"/>
    <n v="0"/>
    <n v="0"/>
    <n v="0"/>
    <n v="0"/>
    <n v="0"/>
  </r>
  <r>
    <x v="26"/>
    <x v="25"/>
    <x v="3"/>
    <x v="1"/>
    <x v="0"/>
    <x v="0"/>
    <x v="6"/>
    <x v="32"/>
    <n v="255"/>
    <n v="0"/>
    <n v="0"/>
    <n v="0"/>
    <n v="0"/>
    <n v="0"/>
    <n v="0"/>
    <n v="0"/>
    <n v="0"/>
    <n v="0"/>
    <s v="-"/>
    <n v="0"/>
    <n v="0"/>
    <n v="0"/>
    <n v="0"/>
    <s v="-"/>
    <n v="0"/>
    <n v="0"/>
    <n v="0"/>
    <n v="0"/>
    <n v="0"/>
    <n v="0"/>
    <n v="0"/>
  </r>
  <r>
    <x v="26"/>
    <x v="25"/>
    <x v="3"/>
    <x v="1"/>
    <x v="0"/>
    <x v="1"/>
    <x v="6"/>
    <x v="33"/>
    <n v="170"/>
    <n v="4"/>
    <n v="0"/>
    <n v="680"/>
    <n v="0"/>
    <n v="4"/>
    <n v="680"/>
    <n v="0"/>
    <n v="81"/>
    <n v="13770"/>
    <n v="4.9382716049382713E-2"/>
    <n v="57"/>
    <n v="-53"/>
    <n v="9690"/>
    <n v="-9010"/>
    <n v="-0.92982456140350878"/>
    <n v="6"/>
    <n v="6"/>
    <n v="1020"/>
    <n v="0"/>
    <n v="0"/>
    <n v="1020"/>
    <n v="0"/>
  </r>
  <r>
    <x v="26"/>
    <x v="25"/>
    <x v="3"/>
    <x v="1"/>
    <x v="0"/>
    <x v="0"/>
    <x v="6"/>
    <x v="34"/>
    <n v="680"/>
    <n v="0"/>
    <n v="0"/>
    <n v="0"/>
    <n v="0"/>
    <n v="0"/>
    <n v="0"/>
    <n v="0"/>
    <n v="0"/>
    <n v="0"/>
    <s v="-"/>
    <n v="0"/>
    <n v="0"/>
    <n v="0"/>
    <n v="0"/>
    <s v="-"/>
    <n v="0"/>
    <n v="0"/>
    <n v="0"/>
    <n v="0"/>
    <n v="0"/>
    <n v="0"/>
    <n v="0"/>
  </r>
  <r>
    <x v="26"/>
    <x v="25"/>
    <x v="3"/>
    <x v="1"/>
    <x v="0"/>
    <x v="1"/>
    <x v="6"/>
    <x v="35"/>
    <n v="90"/>
    <n v="0"/>
    <n v="0"/>
    <n v="0"/>
    <n v="0"/>
    <n v="0"/>
    <n v="0"/>
    <n v="0"/>
    <n v="42"/>
    <n v="3780"/>
    <n v="0"/>
    <n v="0"/>
    <n v="0"/>
    <n v="0"/>
    <n v="0"/>
    <s v="-"/>
    <n v="0"/>
    <n v="0"/>
    <n v="0"/>
    <n v="0"/>
    <n v="0"/>
    <n v="0"/>
    <n v="0"/>
  </r>
  <r>
    <x v="26"/>
    <x v="25"/>
    <x v="3"/>
    <x v="1"/>
    <x v="0"/>
    <x v="1"/>
    <x v="6"/>
    <x v="36"/>
    <n v="105"/>
    <n v="0"/>
    <n v="0"/>
    <n v="0"/>
    <n v="0"/>
    <n v="0"/>
    <n v="0"/>
    <n v="0"/>
    <n v="48"/>
    <n v="5040"/>
    <n v="0"/>
    <n v="0"/>
    <n v="0"/>
    <n v="0"/>
    <n v="0"/>
    <s v="-"/>
    <n v="0"/>
    <n v="0"/>
    <n v="0"/>
    <n v="0"/>
    <n v="0"/>
    <n v="0"/>
    <n v="0"/>
  </r>
  <r>
    <x v="26"/>
    <x v="25"/>
    <x v="3"/>
    <x v="1"/>
    <x v="0"/>
    <x v="1"/>
    <x v="6"/>
    <x v="37"/>
    <n v="105"/>
    <n v="0"/>
    <n v="0"/>
    <n v="0"/>
    <n v="0"/>
    <n v="0"/>
    <n v="0"/>
    <n v="0"/>
    <n v="48"/>
    <n v="5040"/>
    <n v="0"/>
    <n v="0"/>
    <n v="0"/>
    <n v="0"/>
    <n v="0"/>
    <s v="-"/>
    <n v="0"/>
    <n v="0"/>
    <n v="0"/>
    <n v="0"/>
    <n v="0"/>
    <n v="0"/>
    <n v="0"/>
  </r>
  <r>
    <x v="26"/>
    <x v="25"/>
    <x v="3"/>
    <x v="1"/>
    <x v="0"/>
    <x v="1"/>
    <x v="6"/>
    <x v="38"/>
    <n v="105"/>
    <n v="24"/>
    <n v="0"/>
    <n v="2520"/>
    <n v="0"/>
    <n v="24"/>
    <n v="2520"/>
    <n v="0"/>
    <n v="48"/>
    <n v="5040"/>
    <n v="0.5"/>
    <n v="11"/>
    <n v="13"/>
    <n v="1155"/>
    <n v="1365"/>
    <n v="1.1818181818181817"/>
    <n v="36"/>
    <n v="36"/>
    <n v="3780"/>
    <n v="0"/>
    <n v="0"/>
    <n v="3780"/>
    <n v="0"/>
  </r>
  <r>
    <x v="26"/>
    <x v="25"/>
    <x v="3"/>
    <x v="1"/>
    <x v="0"/>
    <x v="1"/>
    <x v="6"/>
    <x v="39"/>
    <n v="90"/>
    <n v="0"/>
    <n v="0"/>
    <n v="0"/>
    <n v="0"/>
    <n v="0"/>
    <n v="0"/>
    <n v="0"/>
    <n v="0"/>
    <n v="0"/>
    <s v="-"/>
    <n v="0"/>
    <n v="0"/>
    <n v="0"/>
    <n v="0"/>
    <s v="-"/>
    <n v="0"/>
    <n v="0"/>
    <n v="0"/>
    <n v="0"/>
    <n v="0"/>
    <n v="0"/>
    <n v="0"/>
  </r>
  <r>
    <x v="26"/>
    <x v="25"/>
    <x v="3"/>
    <x v="1"/>
    <x v="0"/>
    <x v="1"/>
    <x v="6"/>
    <x v="40"/>
    <n v="105"/>
    <n v="0"/>
    <n v="0"/>
    <n v="0"/>
    <n v="0"/>
    <n v="0"/>
    <n v="0"/>
    <n v="0"/>
    <n v="0"/>
    <n v="0"/>
    <s v="-"/>
    <n v="0"/>
    <n v="0"/>
    <n v="0"/>
    <n v="0"/>
    <s v="-"/>
    <n v="0"/>
    <n v="0"/>
    <n v="0"/>
    <n v="0"/>
    <n v="0"/>
    <n v="0"/>
    <n v="0"/>
  </r>
  <r>
    <x v="26"/>
    <x v="25"/>
    <x v="3"/>
    <x v="1"/>
    <x v="0"/>
    <x v="1"/>
    <x v="6"/>
    <x v="41"/>
    <n v="120"/>
    <n v="0"/>
    <n v="0"/>
    <n v="0"/>
    <n v="0"/>
    <n v="0"/>
    <n v="0"/>
    <n v="0"/>
    <n v="0"/>
    <n v="0"/>
    <s v="-"/>
    <n v="0"/>
    <n v="0"/>
    <n v="0"/>
    <n v="0"/>
    <s v="-"/>
    <n v="0"/>
    <n v="0"/>
    <n v="0"/>
    <n v="0"/>
    <n v="0"/>
    <n v="0"/>
    <n v="0"/>
  </r>
  <r>
    <x v="26"/>
    <x v="25"/>
    <x v="3"/>
    <x v="1"/>
    <x v="0"/>
    <x v="1"/>
    <x v="6"/>
    <x v="42"/>
    <n v="105"/>
    <n v="0"/>
    <n v="0"/>
    <n v="0"/>
    <n v="0"/>
    <n v="0"/>
    <n v="0"/>
    <n v="0"/>
    <n v="75"/>
    <n v="7875"/>
    <n v="0"/>
    <n v="0"/>
    <n v="0"/>
    <n v="0"/>
    <n v="0"/>
    <s v="-"/>
    <n v="0"/>
    <n v="0"/>
    <n v="0"/>
    <n v="0"/>
    <n v="0"/>
    <n v="0"/>
    <n v="0"/>
  </r>
  <r>
    <x v="26"/>
    <x v="25"/>
    <x v="3"/>
    <x v="1"/>
    <x v="0"/>
    <x v="1"/>
    <x v="6"/>
    <x v="43"/>
    <n v="170"/>
    <n v="0"/>
    <n v="0"/>
    <n v="0"/>
    <n v="0"/>
    <n v="0"/>
    <n v="0"/>
    <n v="0"/>
    <n v="75"/>
    <n v="12750"/>
    <n v="0"/>
    <n v="0"/>
    <n v="0"/>
    <n v="0"/>
    <n v="0"/>
    <s v="-"/>
    <n v="0"/>
    <n v="0"/>
    <n v="0"/>
    <n v="0"/>
    <n v="0"/>
    <n v="0"/>
    <n v="0"/>
  </r>
  <r>
    <x v="26"/>
    <x v="25"/>
    <x v="3"/>
    <x v="1"/>
    <x v="0"/>
    <x v="1"/>
    <x v="6"/>
    <x v="44"/>
    <n v="99"/>
    <n v="2"/>
    <n v="0"/>
    <n v="198"/>
    <n v="0"/>
    <n v="2"/>
    <n v="198"/>
    <n v="0"/>
    <n v="27"/>
    <n v="2673"/>
    <n v="7.407407407407407E-2"/>
    <n v="2"/>
    <n v="0"/>
    <n v="198"/>
    <n v="0"/>
    <n v="0"/>
    <n v="3"/>
    <n v="3"/>
    <n v="297"/>
    <n v="0"/>
    <n v="0"/>
    <n v="297"/>
    <n v="0"/>
  </r>
  <r>
    <x v="27"/>
    <x v="26"/>
    <x v="3"/>
    <x v="1"/>
    <x v="0"/>
    <x v="1"/>
    <x v="6"/>
    <x v="45"/>
    <n v="60"/>
    <n v="0"/>
    <n v="123"/>
    <n v="0"/>
    <n v="7380"/>
    <n v="0"/>
    <n v="0"/>
    <n v="0"/>
    <n v="172.8"/>
    <n v="10368"/>
    <n v="0"/>
    <n v="10"/>
    <n v="-10"/>
    <n v="600"/>
    <n v="-600"/>
    <n v="-1"/>
    <n v="0"/>
    <n v="0"/>
    <n v="0"/>
    <n v="123"/>
    <n v="7380"/>
    <n v="0"/>
    <n v="0"/>
  </r>
  <r>
    <x v="27"/>
    <x v="26"/>
    <x v="3"/>
    <x v="1"/>
    <x v="0"/>
    <x v="1"/>
    <x v="6"/>
    <x v="46"/>
    <n v="80"/>
    <n v="140"/>
    <n v="70"/>
    <n v="11200"/>
    <n v="5600"/>
    <n v="140"/>
    <n v="11200"/>
    <n v="0"/>
    <n v="414.72"/>
    <n v="33177.600000000006"/>
    <n v="0.33757716049382708"/>
    <n v="145"/>
    <n v="-5"/>
    <n v="11600"/>
    <n v="-400"/>
    <n v="-3.4482758620689613E-2"/>
    <n v="210"/>
    <n v="140"/>
    <n v="11200"/>
    <n v="0"/>
    <n v="0"/>
    <n v="16800"/>
    <n v="0"/>
  </r>
  <r>
    <x v="27"/>
    <x v="26"/>
    <x v="3"/>
    <x v="1"/>
    <x v="0"/>
    <x v="1"/>
    <x v="6"/>
    <x v="47"/>
    <n v="105"/>
    <n v="346"/>
    <n v="42"/>
    <n v="36330"/>
    <n v="4410"/>
    <n v="346"/>
    <n v="36330"/>
    <n v="0"/>
    <n v="702"/>
    <n v="73710"/>
    <n v="0.49287749287749288"/>
    <n v="151"/>
    <n v="195"/>
    <n v="15855"/>
    <n v="20475"/>
    <n v="1.2913907284768213"/>
    <n v="519"/>
    <n v="477"/>
    <n v="50085"/>
    <n v="0"/>
    <n v="0"/>
    <n v="54495"/>
    <n v="0"/>
  </r>
  <r>
    <x v="27"/>
    <x v="26"/>
    <x v="3"/>
    <x v="1"/>
    <x v="0"/>
    <x v="0"/>
    <x v="6"/>
    <x v="3"/>
    <n v="391"/>
    <n v="0"/>
    <n v="0"/>
    <n v="0"/>
    <n v="0"/>
    <n v="0"/>
    <n v="0"/>
    <n v="0"/>
    <n v="0"/>
    <n v="0"/>
    <s v="-"/>
    <n v="0"/>
    <n v="0"/>
    <n v="0"/>
    <n v="0"/>
    <s v="-"/>
    <n v="0"/>
    <n v="0"/>
    <n v="0"/>
    <n v="0"/>
    <n v="0"/>
    <n v="0"/>
    <n v="0"/>
  </r>
  <r>
    <x v="27"/>
    <x v="26"/>
    <x v="3"/>
    <x v="1"/>
    <x v="0"/>
    <x v="0"/>
    <x v="6"/>
    <x v="4"/>
    <n v="210"/>
    <n v="0"/>
    <n v="0"/>
    <n v="0"/>
    <n v="0"/>
    <n v="0"/>
    <n v="0"/>
    <n v="0"/>
    <n v="0"/>
    <n v="0"/>
    <s v="-"/>
    <n v="0"/>
    <n v="0"/>
    <n v="0"/>
    <n v="0"/>
    <s v="-"/>
    <n v="0"/>
    <n v="0"/>
    <n v="0"/>
    <n v="0"/>
    <n v="0"/>
    <n v="0"/>
    <n v="0"/>
  </r>
  <r>
    <x v="27"/>
    <x v="26"/>
    <x v="3"/>
    <x v="1"/>
    <x v="0"/>
    <x v="1"/>
    <x v="6"/>
    <x v="5"/>
    <n v="270"/>
    <n v="9"/>
    <n v="43"/>
    <n v="2430"/>
    <n v="11610"/>
    <n v="9"/>
    <n v="2430"/>
    <n v="0"/>
    <n v="147"/>
    <n v="39690"/>
    <n v="6.1224489795918366E-2"/>
    <n v="63"/>
    <n v="-54"/>
    <n v="17010"/>
    <n v="-14580"/>
    <n v="-0.85714285714285721"/>
    <n v="13.5"/>
    <n v="0"/>
    <n v="0"/>
    <n v="29.5"/>
    <n v="7965"/>
    <n v="3645"/>
    <n v="0"/>
  </r>
  <r>
    <x v="27"/>
    <x v="26"/>
    <x v="3"/>
    <x v="1"/>
    <x v="0"/>
    <x v="1"/>
    <x v="6"/>
    <x v="6"/>
    <n v="670"/>
    <n v="78"/>
    <n v="57"/>
    <n v="52260"/>
    <n v="38190"/>
    <n v="78"/>
    <n v="52260"/>
    <n v="0"/>
    <n v="58.8"/>
    <n v="39396"/>
    <n v="1.3265306122448979"/>
    <n v="90"/>
    <n v="-12"/>
    <n v="60300"/>
    <n v="-8040"/>
    <n v="-0.1333333333333333"/>
    <n v="117"/>
    <n v="60"/>
    <n v="40200"/>
    <n v="0"/>
    <n v="0"/>
    <n v="78390"/>
    <n v="0"/>
  </r>
  <r>
    <x v="27"/>
    <x v="26"/>
    <x v="3"/>
    <x v="1"/>
    <x v="0"/>
    <x v="1"/>
    <x v="6"/>
    <x v="7"/>
    <n v="60"/>
    <n v="0"/>
    <n v="52"/>
    <n v="0"/>
    <n v="3120"/>
    <n v="0"/>
    <n v="0"/>
    <n v="0"/>
    <n v="54"/>
    <n v="3240"/>
    <n v="0"/>
    <n v="6"/>
    <n v="-6"/>
    <n v="360"/>
    <n v="-360"/>
    <n v="-1"/>
    <n v="0"/>
    <n v="0"/>
    <n v="0"/>
    <n v="52"/>
    <n v="3120"/>
    <n v="0"/>
    <n v="0"/>
  </r>
  <r>
    <x v="27"/>
    <x v="26"/>
    <x v="3"/>
    <x v="1"/>
    <x v="0"/>
    <x v="1"/>
    <x v="6"/>
    <x v="8"/>
    <n v="78"/>
    <n v="50"/>
    <n v="277"/>
    <n v="3900"/>
    <n v="21606"/>
    <n v="50"/>
    <n v="3900"/>
    <n v="0"/>
    <n v="86.4"/>
    <n v="6739.2000000000007"/>
    <n v="0.57870370370370361"/>
    <n v="21"/>
    <n v="29"/>
    <n v="1638"/>
    <n v="2262"/>
    <n v="1.3809523809523809"/>
    <n v="75"/>
    <n v="0"/>
    <n v="0"/>
    <n v="202"/>
    <n v="15756"/>
    <n v="5850"/>
    <n v="0"/>
  </r>
  <r>
    <x v="27"/>
    <x v="26"/>
    <x v="3"/>
    <x v="1"/>
    <x v="0"/>
    <x v="1"/>
    <x v="6"/>
    <x v="9"/>
    <n v="112"/>
    <n v="50"/>
    <n v="88"/>
    <n v="5600"/>
    <n v="9856"/>
    <n v="50"/>
    <n v="5600"/>
    <n v="0"/>
    <n v="124.2"/>
    <n v="13910.4"/>
    <n v="0.40257648953301128"/>
    <n v="40"/>
    <n v="10"/>
    <n v="4480"/>
    <n v="1120"/>
    <n v="0.25"/>
    <n v="75"/>
    <n v="0"/>
    <n v="0"/>
    <n v="13"/>
    <n v="1456"/>
    <n v="8400"/>
    <n v="0"/>
  </r>
  <r>
    <x v="27"/>
    <x v="26"/>
    <x v="3"/>
    <x v="1"/>
    <x v="0"/>
    <x v="1"/>
    <x v="6"/>
    <x v="10"/>
    <n v="150"/>
    <n v="0"/>
    <n v="0"/>
    <n v="0"/>
    <n v="0"/>
    <n v="0"/>
    <n v="0"/>
    <n v="0"/>
    <n v="96"/>
    <n v="14400"/>
    <n v="0"/>
    <n v="0"/>
    <n v="0"/>
    <n v="0"/>
    <n v="0"/>
    <s v="-"/>
    <n v="0"/>
    <n v="0"/>
    <n v="0"/>
    <n v="0"/>
    <n v="0"/>
    <n v="0"/>
    <n v="0"/>
  </r>
  <r>
    <x v="27"/>
    <x v="26"/>
    <x v="3"/>
    <x v="1"/>
    <x v="0"/>
    <x v="1"/>
    <x v="6"/>
    <x v="11"/>
    <n v="215"/>
    <n v="0"/>
    <n v="0"/>
    <n v="0"/>
    <n v="0"/>
    <n v="0"/>
    <n v="0"/>
    <n v="0"/>
    <n v="48"/>
    <n v="10320"/>
    <n v="0"/>
    <n v="0"/>
    <n v="0"/>
    <n v="0"/>
    <n v="0"/>
    <s v="-"/>
    <n v="0"/>
    <n v="0"/>
    <n v="0"/>
    <n v="0"/>
    <n v="0"/>
    <n v="0"/>
    <n v="0"/>
  </r>
  <r>
    <x v="27"/>
    <x v="26"/>
    <x v="3"/>
    <x v="1"/>
    <x v="0"/>
    <x v="0"/>
    <x v="6"/>
    <x v="12"/>
    <n v="187"/>
    <n v="6"/>
    <n v="71"/>
    <n v="1122"/>
    <n v="13277"/>
    <n v="6"/>
    <n v="1122"/>
    <n v="0"/>
    <n v="0"/>
    <n v="0"/>
    <s v="-"/>
    <n v="24"/>
    <n v="-18"/>
    <n v="4488"/>
    <n v="-3366"/>
    <n v="-0.75"/>
    <n v="9"/>
    <n v="0"/>
    <n v="0"/>
    <n v="62"/>
    <n v="11594"/>
    <n v="1683"/>
    <n v="0"/>
  </r>
  <r>
    <x v="27"/>
    <x v="26"/>
    <x v="3"/>
    <x v="1"/>
    <x v="0"/>
    <x v="1"/>
    <x v="6"/>
    <x v="13"/>
    <n v="110"/>
    <n v="95"/>
    <n v="90"/>
    <n v="10450"/>
    <n v="9900"/>
    <n v="95"/>
    <n v="10450"/>
    <n v="0"/>
    <n v="84"/>
    <n v="9240"/>
    <n v="1.1309523809523809"/>
    <n v="44"/>
    <n v="51"/>
    <n v="4840"/>
    <n v="5610"/>
    <n v="1.1590909090909092"/>
    <n v="142.5"/>
    <n v="52.5"/>
    <n v="5775"/>
    <n v="0"/>
    <n v="0"/>
    <n v="15675"/>
    <n v="0"/>
  </r>
  <r>
    <x v="27"/>
    <x v="26"/>
    <x v="3"/>
    <x v="1"/>
    <x v="0"/>
    <x v="1"/>
    <x v="6"/>
    <x v="14"/>
    <n v="99"/>
    <n v="15"/>
    <n v="29"/>
    <n v="1485"/>
    <n v="2871"/>
    <n v="15"/>
    <n v="1485"/>
    <n v="0"/>
    <n v="63"/>
    <n v="6237"/>
    <n v="0.23809523809523808"/>
    <n v="15"/>
    <n v="0"/>
    <n v="1485"/>
    <n v="0"/>
    <n v="0"/>
    <n v="22.5"/>
    <n v="0"/>
    <n v="0"/>
    <n v="6.5"/>
    <n v="643.5"/>
    <n v="2227.5"/>
    <n v="0"/>
  </r>
  <r>
    <x v="27"/>
    <x v="26"/>
    <x v="3"/>
    <x v="1"/>
    <x v="0"/>
    <x v="1"/>
    <x v="6"/>
    <x v="15"/>
    <n v="85"/>
    <n v="0"/>
    <n v="0"/>
    <n v="0"/>
    <n v="0"/>
    <n v="0"/>
    <n v="0"/>
    <n v="0"/>
    <n v="0"/>
    <n v="0"/>
    <s v="-"/>
    <n v="0"/>
    <n v="0"/>
    <n v="0"/>
    <n v="0"/>
    <s v="-"/>
    <n v="0"/>
    <n v="0"/>
    <n v="0"/>
    <n v="0"/>
    <n v="0"/>
    <n v="0"/>
    <n v="0"/>
  </r>
  <r>
    <x v="27"/>
    <x v="26"/>
    <x v="3"/>
    <x v="1"/>
    <x v="0"/>
    <x v="1"/>
    <x v="6"/>
    <x v="16"/>
    <n v="95"/>
    <n v="122"/>
    <n v="177"/>
    <n v="11590"/>
    <n v="16815"/>
    <n v="122"/>
    <n v="11590"/>
    <n v="0"/>
    <n v="158.4"/>
    <n v="15048"/>
    <n v="0.77020202020202022"/>
    <n v="103"/>
    <n v="19"/>
    <n v="9785"/>
    <n v="1805"/>
    <n v="0.18446601941747565"/>
    <n v="183"/>
    <n v="6"/>
    <n v="570"/>
    <n v="0"/>
    <n v="0"/>
    <n v="17385"/>
    <n v="0"/>
  </r>
  <r>
    <x v="27"/>
    <x v="26"/>
    <x v="3"/>
    <x v="1"/>
    <x v="0"/>
    <x v="1"/>
    <x v="6"/>
    <x v="17"/>
    <n v="90"/>
    <n v="-1"/>
    <n v="1"/>
    <n v="-90"/>
    <n v="90"/>
    <n v="-1"/>
    <n v="-90"/>
    <n v="0"/>
    <n v="0"/>
    <n v="0"/>
    <s v="-"/>
    <n v="0"/>
    <n v="-1"/>
    <n v="0"/>
    <n v="-90"/>
    <s v="-"/>
    <n v="-1.5"/>
    <n v="0"/>
    <n v="0"/>
    <n v="2.5"/>
    <n v="225"/>
    <n v="-135"/>
    <n v="0"/>
  </r>
  <r>
    <x v="27"/>
    <x v="26"/>
    <x v="3"/>
    <x v="1"/>
    <x v="0"/>
    <x v="1"/>
    <x v="6"/>
    <x v="18"/>
    <n v="99"/>
    <n v="23"/>
    <n v="0"/>
    <n v="2277"/>
    <n v="0"/>
    <n v="23"/>
    <n v="2277"/>
    <n v="0"/>
    <n v="168"/>
    <n v="16632"/>
    <n v="0.13690476190476192"/>
    <n v="10"/>
    <n v="13"/>
    <n v="990"/>
    <n v="1287"/>
    <n v="1.2999999999999998"/>
    <n v="34.5"/>
    <n v="34.5"/>
    <n v="3415.5"/>
    <n v="0"/>
    <n v="0"/>
    <n v="3415.5"/>
    <n v="0"/>
  </r>
  <r>
    <x v="27"/>
    <x v="26"/>
    <x v="3"/>
    <x v="1"/>
    <x v="0"/>
    <x v="1"/>
    <x v="6"/>
    <x v="19"/>
    <n v="105"/>
    <n v="0"/>
    <n v="1"/>
    <n v="0"/>
    <n v="105"/>
    <n v="0"/>
    <n v="0"/>
    <n v="0"/>
    <n v="0"/>
    <n v="0"/>
    <s v="-"/>
    <n v="0"/>
    <n v="0"/>
    <n v="0"/>
    <n v="0"/>
    <s v="-"/>
    <n v="0"/>
    <n v="0"/>
    <n v="0"/>
    <n v="1"/>
    <n v="105"/>
    <n v="0"/>
    <n v="0"/>
  </r>
  <r>
    <x v="27"/>
    <x v="26"/>
    <x v="3"/>
    <x v="1"/>
    <x v="0"/>
    <x v="1"/>
    <x v="6"/>
    <x v="20"/>
    <n v="115"/>
    <n v="96"/>
    <n v="93"/>
    <n v="11040"/>
    <n v="10695"/>
    <n v="96"/>
    <n v="11040"/>
    <n v="0"/>
    <n v="108"/>
    <n v="12420"/>
    <n v="0.88888888888888884"/>
    <n v="31"/>
    <n v="65"/>
    <n v="3565"/>
    <n v="7475"/>
    <n v="2.096774193548387"/>
    <n v="144"/>
    <n v="51"/>
    <n v="5865"/>
    <n v="0"/>
    <n v="0"/>
    <n v="16560"/>
    <n v="0"/>
  </r>
  <r>
    <x v="27"/>
    <x v="26"/>
    <x v="3"/>
    <x v="1"/>
    <x v="0"/>
    <x v="1"/>
    <x v="6"/>
    <x v="21"/>
    <n v="120"/>
    <n v="24"/>
    <n v="34"/>
    <n v="2880"/>
    <n v="4080"/>
    <n v="24"/>
    <n v="2880"/>
    <n v="0"/>
    <n v="114"/>
    <n v="13680"/>
    <n v="0.21052631578947367"/>
    <n v="29"/>
    <n v="-5"/>
    <n v="3480"/>
    <n v="-600"/>
    <n v="-0.17241379310344829"/>
    <n v="36"/>
    <n v="2"/>
    <n v="240"/>
    <n v="0"/>
    <n v="0"/>
    <n v="4320"/>
    <n v="0"/>
  </r>
  <r>
    <x v="27"/>
    <x v="26"/>
    <x v="3"/>
    <x v="1"/>
    <x v="0"/>
    <x v="0"/>
    <x v="6"/>
    <x v="22"/>
    <n v="552.25"/>
    <n v="-16"/>
    <n v="19"/>
    <n v="-8836"/>
    <n v="10492.75"/>
    <n v="-16"/>
    <n v="-8836"/>
    <n v="0"/>
    <n v="0"/>
    <n v="0"/>
    <s v="-"/>
    <n v="14"/>
    <n v="-30"/>
    <n v="7731.5"/>
    <n v="-16567.5"/>
    <n v="-2.1428571428571428"/>
    <n v="-24"/>
    <n v="0"/>
    <n v="0"/>
    <n v="43"/>
    <n v="23746.75"/>
    <n v="-13254"/>
    <n v="0"/>
  </r>
  <r>
    <x v="27"/>
    <x v="26"/>
    <x v="3"/>
    <x v="1"/>
    <x v="0"/>
    <x v="0"/>
    <x v="6"/>
    <x v="23"/>
    <n v="403.75"/>
    <n v="0"/>
    <n v="0"/>
    <n v="0"/>
    <n v="0"/>
    <n v="0"/>
    <n v="0"/>
    <n v="0"/>
    <n v="0"/>
    <n v="0"/>
    <s v="-"/>
    <n v="0"/>
    <n v="0"/>
    <n v="0"/>
    <n v="0"/>
    <s v="-"/>
    <n v="0"/>
    <n v="0"/>
    <n v="0"/>
    <n v="0"/>
    <n v="0"/>
    <n v="0"/>
    <n v="0"/>
  </r>
  <r>
    <x v="27"/>
    <x v="26"/>
    <x v="3"/>
    <x v="1"/>
    <x v="0"/>
    <x v="1"/>
    <x v="6"/>
    <x v="24"/>
    <n v="102"/>
    <n v="204"/>
    <n v="51"/>
    <n v="20808"/>
    <n v="5202"/>
    <n v="204"/>
    <n v="20808"/>
    <n v="0"/>
    <n v="570"/>
    <n v="58140"/>
    <n v="0.35789473684210527"/>
    <n v="211"/>
    <n v="-7"/>
    <n v="21522"/>
    <n v="-714"/>
    <n v="-3.3175355450236976E-2"/>
    <n v="306"/>
    <n v="255"/>
    <n v="26010"/>
    <n v="0"/>
    <n v="0"/>
    <n v="31212"/>
    <n v="0"/>
  </r>
  <r>
    <x v="27"/>
    <x v="26"/>
    <x v="3"/>
    <x v="1"/>
    <x v="0"/>
    <x v="1"/>
    <x v="6"/>
    <x v="25"/>
    <n v="53"/>
    <n v="0"/>
    <n v="10"/>
    <n v="0"/>
    <n v="530"/>
    <n v="0"/>
    <n v="0"/>
    <n v="0"/>
    <n v="0"/>
    <n v="0"/>
    <s v="-"/>
    <n v="0"/>
    <n v="0"/>
    <n v="0"/>
    <n v="0"/>
    <s v="-"/>
    <n v="0"/>
    <n v="0"/>
    <n v="0"/>
    <n v="10"/>
    <n v="530"/>
    <n v="0"/>
    <n v="0"/>
  </r>
  <r>
    <x v="27"/>
    <x v="26"/>
    <x v="3"/>
    <x v="1"/>
    <x v="0"/>
    <x v="1"/>
    <x v="6"/>
    <x v="26"/>
    <n v="69"/>
    <n v="0"/>
    <n v="0"/>
    <n v="0"/>
    <n v="0"/>
    <n v="0"/>
    <n v="0"/>
    <n v="0"/>
    <n v="0"/>
    <n v="0"/>
    <s v="-"/>
    <n v="0"/>
    <n v="0"/>
    <n v="0"/>
    <n v="0"/>
    <s v="-"/>
    <n v="0"/>
    <n v="0"/>
    <n v="0"/>
    <n v="0"/>
    <n v="0"/>
    <n v="0"/>
    <n v="0"/>
  </r>
  <r>
    <x v="27"/>
    <x v="26"/>
    <x v="3"/>
    <x v="1"/>
    <x v="0"/>
    <x v="1"/>
    <x v="6"/>
    <x v="27"/>
    <n v="90"/>
    <n v="33"/>
    <n v="2"/>
    <n v="2970"/>
    <n v="180"/>
    <n v="33"/>
    <n v="2970"/>
    <n v="0"/>
    <n v="0"/>
    <n v="0"/>
    <s v="-"/>
    <n v="-1"/>
    <n v="34"/>
    <n v="-90"/>
    <n v="3060"/>
    <n v="-34"/>
    <n v="49.5"/>
    <n v="47.5"/>
    <n v="4275"/>
    <n v="0"/>
    <n v="0"/>
    <n v="4455"/>
    <n v="0"/>
  </r>
  <r>
    <x v="27"/>
    <x v="26"/>
    <x v="3"/>
    <x v="1"/>
    <x v="0"/>
    <x v="1"/>
    <x v="6"/>
    <x v="28"/>
    <n v="120"/>
    <n v="10"/>
    <n v="0"/>
    <n v="1200"/>
    <n v="0"/>
    <n v="10"/>
    <n v="1200"/>
    <n v="0"/>
    <n v="48"/>
    <n v="5760"/>
    <n v="0.20833333333333334"/>
    <n v="14"/>
    <n v="-4"/>
    <n v="1680"/>
    <n v="-480"/>
    <n v="-0.2857142857142857"/>
    <n v="15"/>
    <n v="15"/>
    <n v="1800"/>
    <n v="0"/>
    <n v="0"/>
    <n v="1800"/>
    <n v="0"/>
  </r>
  <r>
    <x v="27"/>
    <x v="26"/>
    <x v="3"/>
    <x v="1"/>
    <x v="0"/>
    <x v="1"/>
    <x v="6"/>
    <x v="29"/>
    <n v="110"/>
    <n v="338"/>
    <n v="51"/>
    <n v="37180"/>
    <n v="5610"/>
    <n v="338"/>
    <n v="37180"/>
    <n v="0"/>
    <n v="432"/>
    <n v="47520"/>
    <n v="0.78240740740740744"/>
    <n v="261"/>
    <n v="77"/>
    <n v="28710"/>
    <n v="8470"/>
    <n v="0.29501915708812265"/>
    <n v="507"/>
    <n v="456"/>
    <n v="50160"/>
    <n v="0"/>
    <n v="0"/>
    <n v="55770"/>
    <n v="0"/>
  </r>
  <r>
    <x v="27"/>
    <x v="26"/>
    <x v="3"/>
    <x v="1"/>
    <x v="0"/>
    <x v="1"/>
    <x v="6"/>
    <x v="30"/>
    <n v="130"/>
    <n v="38"/>
    <n v="128"/>
    <n v="4940"/>
    <n v="16640"/>
    <n v="38"/>
    <n v="4940"/>
    <n v="0"/>
    <n v="81"/>
    <n v="10530"/>
    <n v="0.46913580246913578"/>
    <n v="67"/>
    <n v="-29"/>
    <n v="8710"/>
    <n v="-3770"/>
    <n v="-0.43283582089552242"/>
    <n v="57"/>
    <n v="0"/>
    <n v="0"/>
    <n v="71"/>
    <n v="9230"/>
    <n v="7410"/>
    <n v="0"/>
  </r>
  <r>
    <x v="27"/>
    <x v="26"/>
    <x v="3"/>
    <x v="1"/>
    <x v="0"/>
    <x v="1"/>
    <x v="6"/>
    <x v="31"/>
    <n v="150"/>
    <n v="32"/>
    <n v="15"/>
    <n v="4800"/>
    <n v="2250"/>
    <n v="32"/>
    <n v="4800"/>
    <n v="0"/>
    <n v="54"/>
    <n v="8100"/>
    <n v="0.59259259259259256"/>
    <n v="14"/>
    <n v="18"/>
    <n v="2100"/>
    <n v="2700"/>
    <n v="1.2857142857142856"/>
    <n v="48"/>
    <n v="33"/>
    <n v="4950"/>
    <n v="0"/>
    <n v="0"/>
    <n v="7200"/>
    <n v="0"/>
  </r>
  <r>
    <x v="27"/>
    <x v="26"/>
    <x v="3"/>
    <x v="1"/>
    <x v="0"/>
    <x v="0"/>
    <x v="6"/>
    <x v="32"/>
    <n v="255"/>
    <n v="0"/>
    <n v="0"/>
    <n v="0"/>
    <n v="0"/>
    <n v="0"/>
    <n v="0"/>
    <n v="0"/>
    <n v="0"/>
    <n v="0"/>
    <s v="-"/>
    <n v="0"/>
    <n v="0"/>
    <n v="0"/>
    <n v="0"/>
    <s v="-"/>
    <n v="0"/>
    <n v="0"/>
    <n v="0"/>
    <n v="0"/>
    <n v="0"/>
    <n v="0"/>
    <n v="0"/>
  </r>
  <r>
    <x v="27"/>
    <x v="26"/>
    <x v="3"/>
    <x v="1"/>
    <x v="0"/>
    <x v="1"/>
    <x v="6"/>
    <x v="33"/>
    <n v="180"/>
    <n v="38"/>
    <n v="186"/>
    <n v="6840"/>
    <n v="33480"/>
    <n v="38"/>
    <n v="6840"/>
    <n v="0"/>
    <n v="270"/>
    <n v="48600"/>
    <n v="0.14074074074074075"/>
    <n v="89"/>
    <n v="-51"/>
    <n v="16020"/>
    <n v="-9180"/>
    <n v="-0.57303370786516861"/>
    <n v="57"/>
    <n v="0"/>
    <n v="0"/>
    <n v="129"/>
    <n v="23220"/>
    <n v="10260"/>
    <n v="0"/>
  </r>
  <r>
    <x v="27"/>
    <x v="26"/>
    <x v="3"/>
    <x v="1"/>
    <x v="0"/>
    <x v="0"/>
    <x v="6"/>
    <x v="34"/>
    <n v="680"/>
    <n v="0"/>
    <n v="0"/>
    <n v="0"/>
    <n v="0"/>
    <n v="0"/>
    <n v="0"/>
    <n v="0"/>
    <n v="0"/>
    <n v="0"/>
    <s v="-"/>
    <n v="0"/>
    <n v="0"/>
    <n v="0"/>
    <n v="0"/>
    <s v="-"/>
    <n v="0"/>
    <n v="0"/>
    <n v="0"/>
    <n v="0"/>
    <n v="0"/>
    <n v="0"/>
    <n v="0"/>
  </r>
  <r>
    <x v="27"/>
    <x v="26"/>
    <x v="3"/>
    <x v="1"/>
    <x v="0"/>
    <x v="1"/>
    <x v="6"/>
    <x v="35"/>
    <n v="90"/>
    <n v="19"/>
    <n v="54"/>
    <n v="1710"/>
    <n v="4860"/>
    <n v="19"/>
    <n v="1710"/>
    <n v="0"/>
    <n v="126"/>
    <n v="11340"/>
    <n v="0.15079365079365079"/>
    <n v="6"/>
    <n v="13"/>
    <n v="540"/>
    <n v="1170"/>
    <n v="2.1666666666666665"/>
    <n v="28.5"/>
    <n v="0"/>
    <n v="0"/>
    <n v="25.5"/>
    <n v="2295"/>
    <n v="2565"/>
    <n v="0"/>
  </r>
  <r>
    <x v="27"/>
    <x v="26"/>
    <x v="3"/>
    <x v="1"/>
    <x v="0"/>
    <x v="1"/>
    <x v="6"/>
    <x v="36"/>
    <n v="105"/>
    <n v="40"/>
    <n v="35"/>
    <n v="4200"/>
    <n v="3675"/>
    <n v="40"/>
    <n v="4200"/>
    <n v="0"/>
    <n v="96"/>
    <n v="10080"/>
    <n v="0.41666666666666669"/>
    <n v="20"/>
    <n v="20"/>
    <n v="2100"/>
    <n v="2100"/>
    <n v="1"/>
    <n v="60"/>
    <n v="25"/>
    <n v="2625"/>
    <n v="0"/>
    <n v="0"/>
    <n v="6300"/>
    <n v="0"/>
  </r>
  <r>
    <x v="27"/>
    <x v="26"/>
    <x v="3"/>
    <x v="1"/>
    <x v="0"/>
    <x v="1"/>
    <x v="6"/>
    <x v="37"/>
    <n v="110"/>
    <n v="84"/>
    <n v="80"/>
    <n v="9240"/>
    <n v="8800"/>
    <n v="84"/>
    <n v="9240"/>
    <n v="0"/>
    <n v="96"/>
    <n v="10560"/>
    <n v="0.875"/>
    <n v="38"/>
    <n v="46"/>
    <n v="4180"/>
    <n v="5060"/>
    <n v="1.2105263157894739"/>
    <n v="126"/>
    <n v="46"/>
    <n v="5060"/>
    <n v="0"/>
    <n v="0"/>
    <n v="13860"/>
    <n v="0"/>
  </r>
  <r>
    <x v="27"/>
    <x v="26"/>
    <x v="3"/>
    <x v="1"/>
    <x v="0"/>
    <x v="1"/>
    <x v="6"/>
    <x v="38"/>
    <n v="105"/>
    <n v="109"/>
    <n v="66"/>
    <n v="11445"/>
    <n v="6930"/>
    <n v="109"/>
    <n v="11445"/>
    <n v="0"/>
    <n v="144"/>
    <n v="15120"/>
    <n v="0.75694444444444442"/>
    <n v="89"/>
    <n v="20"/>
    <n v="9345"/>
    <n v="2100"/>
    <n v="0.22471910112359561"/>
    <n v="163.5"/>
    <n v="97.5"/>
    <n v="10237.5"/>
    <n v="0"/>
    <n v="0"/>
    <n v="17167.5"/>
    <n v="0"/>
  </r>
  <r>
    <x v="27"/>
    <x v="26"/>
    <x v="3"/>
    <x v="1"/>
    <x v="0"/>
    <x v="1"/>
    <x v="6"/>
    <x v="39"/>
    <n v="90"/>
    <n v="53"/>
    <n v="47"/>
    <n v="4770"/>
    <n v="4230"/>
    <n v="53"/>
    <n v="4770"/>
    <n v="0"/>
    <n v="0"/>
    <n v="0"/>
    <s v="-"/>
    <n v="0"/>
    <n v="0"/>
    <n v="0"/>
    <n v="4770"/>
    <s v="-"/>
    <n v="79.5"/>
    <n v="32.5"/>
    <n v="2925"/>
    <n v="0"/>
    <n v="0"/>
    <n v="7155"/>
    <n v="0"/>
  </r>
  <r>
    <x v="27"/>
    <x v="26"/>
    <x v="3"/>
    <x v="1"/>
    <x v="0"/>
    <x v="1"/>
    <x v="6"/>
    <x v="40"/>
    <n v="105"/>
    <n v="0"/>
    <n v="0"/>
    <n v="0"/>
    <n v="0"/>
    <n v="0"/>
    <n v="0"/>
    <n v="0"/>
    <n v="0"/>
    <n v="0"/>
    <s v="-"/>
    <n v="0"/>
    <n v="0"/>
    <n v="0"/>
    <n v="0"/>
    <s v="-"/>
    <n v="0"/>
    <n v="0"/>
    <n v="0"/>
    <n v="0"/>
    <n v="0"/>
    <n v="0"/>
    <n v="0"/>
  </r>
  <r>
    <x v="27"/>
    <x v="26"/>
    <x v="3"/>
    <x v="1"/>
    <x v="0"/>
    <x v="1"/>
    <x v="6"/>
    <x v="41"/>
    <n v="120"/>
    <n v="27"/>
    <n v="173"/>
    <n v="3240"/>
    <n v="20760"/>
    <n v="27"/>
    <n v="3240"/>
    <n v="0"/>
    <n v="0"/>
    <n v="0"/>
    <s v="-"/>
    <n v="0"/>
    <n v="0"/>
    <n v="0"/>
    <n v="3240"/>
    <s v="-"/>
    <n v="40.5"/>
    <n v="0"/>
    <n v="0"/>
    <n v="132.5"/>
    <n v="15900"/>
    <n v="4860"/>
    <n v="0"/>
  </r>
  <r>
    <x v="27"/>
    <x v="26"/>
    <x v="3"/>
    <x v="1"/>
    <x v="0"/>
    <x v="1"/>
    <x v="6"/>
    <x v="42"/>
    <n v="105"/>
    <n v="13"/>
    <n v="109"/>
    <n v="1365"/>
    <n v="11445"/>
    <n v="13"/>
    <n v="1365"/>
    <n v="0"/>
    <n v="75"/>
    <n v="7875"/>
    <n v="0.17333333333333334"/>
    <n v="37"/>
    <n v="-24"/>
    <n v="3885"/>
    <n v="-2520"/>
    <n v="-0.64864864864864868"/>
    <n v="19.5"/>
    <n v="0"/>
    <n v="0"/>
    <n v="89.5"/>
    <n v="9397.5"/>
    <n v="2047.5"/>
    <n v="0"/>
  </r>
  <r>
    <x v="27"/>
    <x v="26"/>
    <x v="3"/>
    <x v="1"/>
    <x v="0"/>
    <x v="1"/>
    <x v="6"/>
    <x v="43"/>
    <n v="170"/>
    <n v="27"/>
    <n v="0"/>
    <n v="4590"/>
    <n v="0"/>
    <n v="27"/>
    <n v="4590"/>
    <n v="0"/>
    <n v="75"/>
    <n v="12750"/>
    <n v="0.36"/>
    <n v="22"/>
    <n v="5"/>
    <n v="3740"/>
    <n v="850"/>
    <n v="0.22727272727272729"/>
    <n v="40.5"/>
    <n v="40.5"/>
    <n v="6885"/>
    <n v="0"/>
    <n v="0"/>
    <n v="6885"/>
    <n v="0"/>
  </r>
  <r>
    <x v="27"/>
    <x v="26"/>
    <x v="3"/>
    <x v="1"/>
    <x v="0"/>
    <x v="1"/>
    <x v="6"/>
    <x v="44"/>
    <n v="120"/>
    <n v="-50"/>
    <n v="66"/>
    <n v="-6000"/>
    <n v="7920"/>
    <n v="-50"/>
    <n v="-6000"/>
    <n v="0"/>
    <n v="81"/>
    <n v="9720"/>
    <n v="-0.61728395061728392"/>
    <n v="85"/>
    <n v="-135"/>
    <n v="10200"/>
    <n v="-16200"/>
    <n v="-1.5882352941176472"/>
    <n v="-75"/>
    <n v="0"/>
    <n v="0"/>
    <n v="141"/>
    <n v="16920"/>
    <n v="-9000"/>
    <n v="0"/>
  </r>
  <r>
    <x v="28"/>
    <x v="27"/>
    <x v="2"/>
    <x v="1"/>
    <x v="0"/>
    <x v="1"/>
    <x v="4"/>
    <x v="45"/>
    <n v="60"/>
    <n v="20"/>
    <n v="40"/>
    <n v="1200"/>
    <n v="2400"/>
    <n v="20"/>
    <n v="1200"/>
    <n v="0"/>
    <n v="172.8"/>
    <n v="10368"/>
    <n v="0.11574074074074074"/>
    <n v="5"/>
    <n v="15"/>
    <n v="300"/>
    <n v="900"/>
    <n v="3"/>
    <n v="30"/>
    <n v="0"/>
    <n v="0"/>
    <n v="10"/>
    <n v="600"/>
    <n v="1800"/>
    <n v="0"/>
  </r>
  <r>
    <x v="28"/>
    <x v="27"/>
    <x v="2"/>
    <x v="1"/>
    <x v="0"/>
    <x v="1"/>
    <x v="4"/>
    <x v="46"/>
    <n v="76"/>
    <n v="119"/>
    <n v="104"/>
    <n v="9044"/>
    <n v="7904"/>
    <n v="119"/>
    <n v="9044"/>
    <n v="0"/>
    <n v="450.24299999999999"/>
    <n v="34218.468000000001"/>
    <n v="0.26430172151482645"/>
    <n v="78"/>
    <n v="41"/>
    <n v="5928"/>
    <n v="3116"/>
    <n v="0.52564102564102555"/>
    <n v="178.5"/>
    <n v="74.5"/>
    <n v="5662"/>
    <n v="0"/>
    <n v="0"/>
    <n v="13566"/>
    <n v="0"/>
  </r>
  <r>
    <x v="28"/>
    <x v="27"/>
    <x v="2"/>
    <x v="1"/>
    <x v="0"/>
    <x v="1"/>
    <x v="4"/>
    <x v="47"/>
    <n v="105"/>
    <n v="81"/>
    <n v="380"/>
    <n v="8505"/>
    <n v="39900"/>
    <n v="81"/>
    <n v="8505"/>
    <n v="0"/>
    <n v="541.44000000000005"/>
    <n v="56851.200000000004"/>
    <n v="0.14960106382978722"/>
    <n v="56"/>
    <n v="25"/>
    <n v="5880"/>
    <n v="2625"/>
    <n v="0.4464285714285714"/>
    <n v="121.5"/>
    <n v="0"/>
    <n v="0"/>
    <n v="258.5"/>
    <n v="27142.5"/>
    <n v="12757.5"/>
    <n v="0"/>
  </r>
  <r>
    <x v="28"/>
    <x v="27"/>
    <x v="2"/>
    <x v="1"/>
    <x v="0"/>
    <x v="0"/>
    <x v="4"/>
    <x v="3"/>
    <n v="297.5"/>
    <n v="0"/>
    <n v="0"/>
    <n v="0"/>
    <n v="0"/>
    <n v="0"/>
    <n v="0"/>
    <n v="0"/>
    <n v="0"/>
    <n v="0"/>
    <s v="-"/>
    <n v="0"/>
    <n v="0"/>
    <n v="0"/>
    <n v="0"/>
    <s v="-"/>
    <n v="0"/>
    <n v="0"/>
    <n v="0"/>
    <n v="0"/>
    <n v="0"/>
    <n v="0"/>
    <n v="0"/>
  </r>
  <r>
    <x v="28"/>
    <x v="27"/>
    <x v="2"/>
    <x v="1"/>
    <x v="0"/>
    <x v="0"/>
    <x v="4"/>
    <x v="4"/>
    <n v="429.25"/>
    <n v="0"/>
    <n v="0"/>
    <n v="0"/>
    <n v="0"/>
    <n v="0"/>
    <n v="0"/>
    <n v="0"/>
    <n v="0"/>
    <n v="0"/>
    <s v="-"/>
    <n v="0"/>
    <n v="0"/>
    <n v="0"/>
    <n v="0"/>
    <s v="-"/>
    <n v="0"/>
    <n v="0"/>
    <n v="0"/>
    <n v="0"/>
    <n v="0"/>
    <n v="0"/>
    <n v="0"/>
  </r>
  <r>
    <x v="28"/>
    <x v="27"/>
    <x v="2"/>
    <x v="1"/>
    <x v="0"/>
    <x v="1"/>
    <x v="4"/>
    <x v="5"/>
    <n v="270"/>
    <n v="194"/>
    <n v="199"/>
    <n v="52380"/>
    <n v="53730"/>
    <n v="194"/>
    <n v="52380"/>
    <n v="0"/>
    <n v="105"/>
    <n v="28350"/>
    <n v="1.8476190476190477"/>
    <n v="36"/>
    <n v="158"/>
    <n v="9720"/>
    <n v="42660"/>
    <n v="4.3888888888888893"/>
    <n v="291"/>
    <n v="92"/>
    <n v="24840"/>
    <n v="0"/>
    <n v="0"/>
    <n v="78570"/>
    <n v="0"/>
  </r>
  <r>
    <x v="28"/>
    <x v="27"/>
    <x v="2"/>
    <x v="1"/>
    <x v="0"/>
    <x v="1"/>
    <x v="4"/>
    <x v="6"/>
    <n v="670"/>
    <n v="32"/>
    <n v="103"/>
    <n v="21440"/>
    <n v="69010"/>
    <n v="32"/>
    <n v="21440"/>
    <n v="0"/>
    <n v="80.661000000000001"/>
    <n v="54042.87"/>
    <n v="0.39672208378274504"/>
    <n v="22"/>
    <n v="10"/>
    <n v="14740"/>
    <n v="6700"/>
    <n v="0.45454545454545459"/>
    <n v="48"/>
    <n v="0"/>
    <n v="0"/>
    <n v="55"/>
    <n v="36850"/>
    <n v="32160"/>
    <n v="0"/>
  </r>
  <r>
    <x v="28"/>
    <x v="27"/>
    <x v="2"/>
    <x v="1"/>
    <x v="0"/>
    <x v="1"/>
    <x v="4"/>
    <x v="7"/>
    <n v="58"/>
    <n v="4"/>
    <n v="93"/>
    <n v="232"/>
    <n v="5394"/>
    <n v="4"/>
    <n v="232"/>
    <n v="0"/>
    <n v="54"/>
    <n v="3132"/>
    <n v="7.407407407407407E-2"/>
    <n v="10"/>
    <n v="-6"/>
    <n v="580"/>
    <n v="-348"/>
    <n v="-0.6"/>
    <n v="6"/>
    <n v="0"/>
    <n v="0"/>
    <n v="87"/>
    <n v="5046"/>
    <n v="348"/>
    <n v="0"/>
  </r>
  <r>
    <x v="28"/>
    <x v="27"/>
    <x v="2"/>
    <x v="1"/>
    <x v="0"/>
    <x v="1"/>
    <x v="4"/>
    <x v="8"/>
    <n v="76"/>
    <n v="14"/>
    <n v="141"/>
    <n v="1064"/>
    <n v="10716"/>
    <n v="14"/>
    <n v="1064"/>
    <n v="0"/>
    <n v="54"/>
    <n v="4104"/>
    <n v="0.25925925925925924"/>
    <n v="0"/>
    <n v="14"/>
    <n v="0"/>
    <n v="1064"/>
    <s v="-"/>
    <n v="21"/>
    <n v="0"/>
    <n v="0"/>
    <n v="120"/>
    <n v="9120"/>
    <n v="1596"/>
    <n v="0"/>
  </r>
  <r>
    <x v="28"/>
    <x v="27"/>
    <x v="2"/>
    <x v="1"/>
    <x v="0"/>
    <x v="1"/>
    <x v="4"/>
    <x v="9"/>
    <n v="110"/>
    <n v="0"/>
    <n v="61"/>
    <n v="0"/>
    <n v="6710"/>
    <n v="0"/>
    <n v="0"/>
    <n v="0"/>
    <n v="54"/>
    <n v="5940"/>
    <n v="0"/>
    <n v="0"/>
    <n v="0"/>
    <n v="0"/>
    <n v="0"/>
    <s v="-"/>
    <n v="0"/>
    <n v="0"/>
    <n v="0"/>
    <n v="61"/>
    <n v="6710"/>
    <n v="0"/>
    <n v="0"/>
  </r>
  <r>
    <x v="28"/>
    <x v="27"/>
    <x v="2"/>
    <x v="1"/>
    <x v="0"/>
    <x v="1"/>
    <x v="4"/>
    <x v="10"/>
    <n v="140"/>
    <n v="0"/>
    <n v="0"/>
    <n v="0"/>
    <n v="0"/>
    <n v="0"/>
    <n v="0"/>
    <n v="0"/>
    <n v="143.16"/>
    <n v="20042.399999999998"/>
    <n v="0"/>
    <n v="0"/>
    <n v="0"/>
    <n v="0"/>
    <n v="0"/>
    <s v="-"/>
    <n v="0"/>
    <n v="0"/>
    <n v="0"/>
    <n v="0"/>
    <n v="0"/>
    <n v="0"/>
    <n v="0"/>
  </r>
  <r>
    <x v="28"/>
    <x v="27"/>
    <x v="2"/>
    <x v="1"/>
    <x v="0"/>
    <x v="1"/>
    <x v="4"/>
    <x v="11"/>
    <n v="199"/>
    <n v="0"/>
    <n v="0"/>
    <n v="0"/>
    <n v="0"/>
    <n v="0"/>
    <n v="0"/>
    <n v="0"/>
    <n v="48.16"/>
    <n v="9583.84"/>
    <n v="0"/>
    <n v="0"/>
    <n v="0"/>
    <n v="0"/>
    <n v="0"/>
    <s v="-"/>
    <n v="0"/>
    <n v="0"/>
    <n v="0"/>
    <n v="0"/>
    <n v="0"/>
    <n v="0"/>
    <n v="0"/>
  </r>
  <r>
    <x v="28"/>
    <x v="27"/>
    <x v="2"/>
    <x v="1"/>
    <x v="0"/>
    <x v="0"/>
    <x v="4"/>
    <x v="12"/>
    <n v="170"/>
    <n v="0"/>
    <n v="59"/>
    <n v="0"/>
    <n v="10030"/>
    <n v="0"/>
    <n v="0"/>
    <n v="0"/>
    <n v="0"/>
    <n v="0"/>
    <s v="-"/>
    <n v="0"/>
    <n v="0"/>
    <n v="0"/>
    <n v="0"/>
    <s v="-"/>
    <n v="0"/>
    <n v="0"/>
    <n v="0"/>
    <n v="59"/>
    <n v="10030"/>
    <n v="0"/>
    <n v="0"/>
  </r>
  <r>
    <x v="28"/>
    <x v="27"/>
    <x v="2"/>
    <x v="1"/>
    <x v="0"/>
    <x v="1"/>
    <x v="4"/>
    <x v="13"/>
    <n v="102"/>
    <n v="30"/>
    <n v="41"/>
    <n v="3060"/>
    <n v="4182"/>
    <n v="30"/>
    <n v="3060"/>
    <n v="0"/>
    <n v="61.25"/>
    <n v="6247.5"/>
    <n v="0.48979591836734693"/>
    <n v="14"/>
    <n v="16"/>
    <n v="1428"/>
    <n v="1632"/>
    <n v="1.1428571428571428"/>
    <n v="45"/>
    <n v="4"/>
    <n v="408"/>
    <n v="0"/>
    <n v="0"/>
    <n v="4590"/>
    <n v="0"/>
  </r>
  <r>
    <x v="28"/>
    <x v="27"/>
    <x v="2"/>
    <x v="1"/>
    <x v="0"/>
    <x v="1"/>
    <x v="4"/>
    <x v="14"/>
    <n v="99"/>
    <n v="8"/>
    <n v="34"/>
    <n v="792"/>
    <n v="3366"/>
    <n v="8"/>
    <n v="792"/>
    <n v="0"/>
    <n v="50.4"/>
    <n v="4989.5999999999995"/>
    <n v="0.15873015873015875"/>
    <n v="6"/>
    <n v="2"/>
    <n v="594"/>
    <n v="198"/>
    <n v="0.33333333333333326"/>
    <n v="12"/>
    <n v="0"/>
    <n v="0"/>
    <n v="22"/>
    <n v="2178"/>
    <n v="1188"/>
    <n v="0"/>
  </r>
  <r>
    <x v="28"/>
    <x v="27"/>
    <x v="2"/>
    <x v="1"/>
    <x v="0"/>
    <x v="1"/>
    <x v="4"/>
    <x v="15"/>
    <n v="85"/>
    <n v="0"/>
    <n v="0"/>
    <n v="0"/>
    <n v="0"/>
    <n v="0"/>
    <n v="0"/>
    <n v="0"/>
    <n v="0"/>
    <n v="0"/>
    <s v="-"/>
    <n v="0"/>
    <n v="0"/>
    <n v="0"/>
    <n v="0"/>
    <s v="-"/>
    <n v="0"/>
    <n v="0"/>
    <n v="0"/>
    <n v="0"/>
    <n v="0"/>
    <n v="0"/>
    <n v="0"/>
  </r>
  <r>
    <x v="28"/>
    <x v="27"/>
    <x v="2"/>
    <x v="1"/>
    <x v="0"/>
    <x v="1"/>
    <x v="4"/>
    <x v="16"/>
    <n v="90"/>
    <n v="109"/>
    <n v="129"/>
    <n v="9810"/>
    <n v="11610"/>
    <n v="109"/>
    <n v="9810"/>
    <n v="0"/>
    <n v="124.27200000000001"/>
    <n v="11184.480000000001"/>
    <n v="0.87710827861465157"/>
    <n v="25"/>
    <n v="84"/>
    <n v="2250"/>
    <n v="7560"/>
    <n v="3.3600000000000003"/>
    <n v="163.5"/>
    <n v="34.5"/>
    <n v="3105"/>
    <n v="0"/>
    <n v="0"/>
    <n v="14715"/>
    <n v="0"/>
  </r>
  <r>
    <x v="28"/>
    <x v="27"/>
    <x v="2"/>
    <x v="1"/>
    <x v="0"/>
    <x v="1"/>
    <x v="4"/>
    <x v="17"/>
    <n v="90"/>
    <n v="0"/>
    <n v="0"/>
    <n v="0"/>
    <n v="0"/>
    <n v="0"/>
    <n v="0"/>
    <n v="0"/>
    <n v="0"/>
    <n v="0"/>
    <s v="-"/>
    <n v="0"/>
    <n v="0"/>
    <n v="0"/>
    <n v="0"/>
    <s v="-"/>
    <n v="0"/>
    <n v="0"/>
    <n v="0"/>
    <n v="0"/>
    <n v="0"/>
    <n v="0"/>
    <n v="0"/>
  </r>
  <r>
    <x v="28"/>
    <x v="27"/>
    <x v="2"/>
    <x v="1"/>
    <x v="0"/>
    <x v="1"/>
    <x v="4"/>
    <x v="18"/>
    <n v="99"/>
    <n v="32"/>
    <n v="149"/>
    <n v="3168"/>
    <n v="14751"/>
    <n v="32"/>
    <n v="3168"/>
    <n v="0"/>
    <n v="168"/>
    <n v="16632"/>
    <n v="0.19047619047619047"/>
    <n v="20"/>
    <n v="12"/>
    <n v="1980"/>
    <n v="1188"/>
    <n v="0.60000000000000009"/>
    <n v="48"/>
    <n v="0"/>
    <n v="0"/>
    <n v="101"/>
    <n v="9999"/>
    <n v="4752"/>
    <n v="0"/>
  </r>
  <r>
    <x v="28"/>
    <x v="27"/>
    <x v="2"/>
    <x v="1"/>
    <x v="0"/>
    <x v="1"/>
    <x v="4"/>
    <x v="19"/>
    <n v="105"/>
    <n v="3"/>
    <n v="0"/>
    <n v="315"/>
    <n v="0"/>
    <n v="3"/>
    <n v="315"/>
    <n v="0"/>
    <n v="0"/>
    <n v="0"/>
    <s v="-"/>
    <n v="40"/>
    <n v="-37"/>
    <n v="4200"/>
    <n v="-3885"/>
    <n v="-0.92500000000000004"/>
    <n v="4.5"/>
    <n v="4.5"/>
    <n v="472.5"/>
    <n v="0"/>
    <n v="0"/>
    <n v="472.5"/>
    <n v="0"/>
  </r>
  <r>
    <x v="28"/>
    <x v="27"/>
    <x v="2"/>
    <x v="1"/>
    <x v="0"/>
    <x v="1"/>
    <x v="4"/>
    <x v="20"/>
    <n v="115"/>
    <n v="22"/>
    <n v="78"/>
    <n v="2530"/>
    <n v="8970"/>
    <n v="22"/>
    <n v="2530"/>
    <n v="0"/>
    <n v="79.56"/>
    <n v="9149.4"/>
    <n v="0.27652086475615889"/>
    <n v="0"/>
    <n v="22"/>
    <n v="0"/>
    <n v="2530"/>
    <s v="-"/>
    <n v="33"/>
    <n v="0"/>
    <n v="0"/>
    <n v="45"/>
    <n v="5175"/>
    <n v="3795"/>
    <n v="0"/>
  </r>
  <r>
    <x v="28"/>
    <x v="27"/>
    <x v="2"/>
    <x v="1"/>
    <x v="0"/>
    <x v="1"/>
    <x v="4"/>
    <x v="21"/>
    <n v="120"/>
    <n v="3"/>
    <n v="0"/>
    <n v="360"/>
    <n v="0"/>
    <n v="3"/>
    <n v="360"/>
    <n v="0"/>
    <n v="153.33000000000001"/>
    <n v="18399.600000000002"/>
    <n v="1.9565642731363724E-2"/>
    <n v="53"/>
    <n v="-50"/>
    <n v="6360"/>
    <n v="-6000"/>
    <n v="-0.94339622641509435"/>
    <n v="4.5"/>
    <n v="4.5"/>
    <n v="540"/>
    <n v="0"/>
    <n v="0"/>
    <n v="540"/>
    <n v="0"/>
  </r>
  <r>
    <x v="28"/>
    <x v="27"/>
    <x v="2"/>
    <x v="1"/>
    <x v="0"/>
    <x v="0"/>
    <x v="4"/>
    <x v="22"/>
    <n v="299"/>
    <n v="0"/>
    <n v="0"/>
    <n v="0"/>
    <n v="0"/>
    <n v="0"/>
    <n v="0"/>
    <n v="0"/>
    <n v="0"/>
    <n v="0"/>
    <s v="-"/>
    <n v="0"/>
    <n v="0"/>
    <n v="0"/>
    <n v="0"/>
    <s v="-"/>
    <n v="0"/>
    <n v="0"/>
    <n v="0"/>
    <n v="0"/>
    <n v="0"/>
    <n v="0"/>
    <n v="0"/>
  </r>
  <r>
    <x v="28"/>
    <x v="27"/>
    <x v="2"/>
    <x v="1"/>
    <x v="0"/>
    <x v="0"/>
    <x v="4"/>
    <x v="23"/>
    <n v="125"/>
    <n v="0"/>
    <n v="0"/>
    <n v="0"/>
    <n v="0"/>
    <n v="0"/>
    <n v="0"/>
    <n v="0"/>
    <n v="0"/>
    <n v="0"/>
    <s v="-"/>
    <n v="0"/>
    <n v="0"/>
    <n v="0"/>
    <n v="0"/>
    <s v="-"/>
    <n v="0"/>
    <n v="0"/>
    <n v="0"/>
    <n v="0"/>
    <n v="0"/>
    <n v="0"/>
    <n v="0"/>
  </r>
  <r>
    <x v="28"/>
    <x v="27"/>
    <x v="2"/>
    <x v="1"/>
    <x v="0"/>
    <x v="1"/>
    <x v="4"/>
    <x v="24"/>
    <n v="105"/>
    <n v="61"/>
    <n v="245"/>
    <n v="6405"/>
    <n v="25725"/>
    <n v="61"/>
    <n v="6405"/>
    <n v="0"/>
    <n v="694.92499999999995"/>
    <n v="72967.125"/>
    <n v="8.7779256754326004E-2"/>
    <n v="84"/>
    <n v="-23"/>
    <n v="8820"/>
    <n v="-2415"/>
    <n v="-0.27380952380952384"/>
    <n v="91.5"/>
    <n v="0"/>
    <n v="0"/>
    <n v="153.5"/>
    <n v="16117.5"/>
    <n v="9607.5"/>
    <n v="0"/>
  </r>
  <r>
    <x v="28"/>
    <x v="27"/>
    <x v="2"/>
    <x v="1"/>
    <x v="0"/>
    <x v="1"/>
    <x v="4"/>
    <x v="25"/>
    <n v="53"/>
    <n v="0"/>
    <n v="0"/>
    <n v="0"/>
    <n v="0"/>
    <n v="0"/>
    <n v="0"/>
    <n v="0"/>
    <n v="0"/>
    <n v="0"/>
    <s v="-"/>
    <n v="0"/>
    <n v="0"/>
    <n v="0"/>
    <n v="0"/>
    <s v="-"/>
    <n v="0"/>
    <n v="0"/>
    <n v="0"/>
    <n v="0"/>
    <n v="0"/>
    <n v="0"/>
    <n v="0"/>
  </r>
  <r>
    <x v="28"/>
    <x v="27"/>
    <x v="2"/>
    <x v="1"/>
    <x v="0"/>
    <x v="1"/>
    <x v="4"/>
    <x v="26"/>
    <n v="69"/>
    <n v="0"/>
    <n v="0"/>
    <n v="0"/>
    <n v="0"/>
    <n v="0"/>
    <n v="0"/>
    <n v="0"/>
    <n v="0"/>
    <n v="0"/>
    <s v="-"/>
    <n v="0"/>
    <n v="0"/>
    <n v="0"/>
    <n v="0"/>
    <s v="-"/>
    <n v="0"/>
    <n v="0"/>
    <n v="0"/>
    <n v="0"/>
    <n v="0"/>
    <n v="0"/>
    <n v="0"/>
  </r>
  <r>
    <x v="28"/>
    <x v="27"/>
    <x v="2"/>
    <x v="1"/>
    <x v="0"/>
    <x v="1"/>
    <x v="4"/>
    <x v="27"/>
    <n v="90"/>
    <n v="0"/>
    <n v="0"/>
    <n v="0"/>
    <n v="0"/>
    <n v="0"/>
    <n v="0"/>
    <n v="0"/>
    <n v="0"/>
    <n v="0"/>
    <s v="-"/>
    <n v="0"/>
    <n v="0"/>
    <n v="0"/>
    <n v="0"/>
    <s v="-"/>
    <n v="0"/>
    <n v="0"/>
    <n v="0"/>
    <n v="0"/>
    <n v="0"/>
    <n v="0"/>
    <n v="0"/>
  </r>
  <r>
    <x v="28"/>
    <x v="27"/>
    <x v="2"/>
    <x v="1"/>
    <x v="0"/>
    <x v="1"/>
    <x v="4"/>
    <x v="28"/>
    <n v="110"/>
    <n v="18"/>
    <n v="160"/>
    <n v="1980"/>
    <n v="17600"/>
    <n v="18"/>
    <n v="1980"/>
    <n v="0"/>
    <n v="58.4"/>
    <n v="6424"/>
    <n v="0.30821917808219179"/>
    <n v="34"/>
    <n v="-16"/>
    <n v="3740"/>
    <n v="-1760"/>
    <n v="-0.47058823529411764"/>
    <n v="27"/>
    <n v="0"/>
    <n v="0"/>
    <n v="133"/>
    <n v="14630"/>
    <n v="2970"/>
    <n v="0"/>
  </r>
  <r>
    <x v="28"/>
    <x v="27"/>
    <x v="2"/>
    <x v="1"/>
    <x v="0"/>
    <x v="1"/>
    <x v="4"/>
    <x v="29"/>
    <n v="105"/>
    <n v="182"/>
    <n v="209"/>
    <n v="19110"/>
    <n v="21945"/>
    <n v="182"/>
    <n v="19110"/>
    <n v="0"/>
    <n v="496.8"/>
    <n v="52164"/>
    <n v="0.36634460547504027"/>
    <n v="207"/>
    <n v="-25"/>
    <n v="21735"/>
    <n v="-2625"/>
    <n v="-0.12077294685990336"/>
    <n v="273"/>
    <n v="64"/>
    <n v="6720"/>
    <n v="0"/>
    <n v="0"/>
    <n v="28665"/>
    <n v="0"/>
  </r>
  <r>
    <x v="28"/>
    <x v="27"/>
    <x v="2"/>
    <x v="1"/>
    <x v="0"/>
    <x v="1"/>
    <x v="4"/>
    <x v="30"/>
    <n v="130"/>
    <n v="29"/>
    <n v="100"/>
    <n v="3770"/>
    <n v="13000"/>
    <n v="29"/>
    <n v="3770"/>
    <n v="0"/>
    <n v="57.96"/>
    <n v="7534.8"/>
    <n v="0.50034506556245684"/>
    <n v="10"/>
    <n v="19"/>
    <n v="1300"/>
    <n v="2470"/>
    <n v="1.9"/>
    <n v="43.5"/>
    <n v="0"/>
    <n v="0"/>
    <n v="56.5"/>
    <n v="7345"/>
    <n v="5655"/>
    <n v="0"/>
  </r>
  <r>
    <x v="28"/>
    <x v="27"/>
    <x v="2"/>
    <x v="1"/>
    <x v="0"/>
    <x v="1"/>
    <x v="4"/>
    <x v="31"/>
    <n v="150"/>
    <n v="7"/>
    <n v="48"/>
    <n v="1050"/>
    <n v="7200"/>
    <n v="7"/>
    <n v="1050"/>
    <n v="0"/>
    <n v="74.52"/>
    <n v="11178"/>
    <n v="9.3934514224369298E-2"/>
    <n v="9"/>
    <n v="-2"/>
    <n v="1350"/>
    <n v="-300"/>
    <n v="-0.22222222222222221"/>
    <n v="10.5"/>
    <n v="0"/>
    <n v="0"/>
    <n v="37.5"/>
    <n v="5625"/>
    <n v="1575"/>
    <n v="0"/>
  </r>
  <r>
    <x v="28"/>
    <x v="27"/>
    <x v="2"/>
    <x v="1"/>
    <x v="0"/>
    <x v="0"/>
    <x v="4"/>
    <x v="32"/>
    <n v="255"/>
    <n v="0"/>
    <n v="0"/>
    <n v="0"/>
    <n v="0"/>
    <n v="0"/>
    <n v="0"/>
    <n v="0"/>
    <n v="0"/>
    <n v="0"/>
    <s v="-"/>
    <n v="0"/>
    <n v="0"/>
    <n v="0"/>
    <n v="0"/>
    <s v="-"/>
    <n v="0"/>
    <n v="0"/>
    <n v="0"/>
    <n v="0"/>
    <n v="0"/>
    <n v="0"/>
    <n v="0"/>
  </r>
  <r>
    <x v="28"/>
    <x v="27"/>
    <x v="2"/>
    <x v="1"/>
    <x v="0"/>
    <x v="1"/>
    <x v="4"/>
    <x v="33"/>
    <n v="180"/>
    <n v="129"/>
    <n v="54"/>
    <n v="23220"/>
    <n v="9720"/>
    <n v="129"/>
    <n v="23220"/>
    <n v="0"/>
    <n v="216"/>
    <n v="38880"/>
    <n v="0.59722222222222221"/>
    <n v="214"/>
    <n v="-85"/>
    <n v="38520"/>
    <n v="-15300"/>
    <n v="-0.39719626168224298"/>
    <n v="193.5"/>
    <n v="139.5"/>
    <n v="25110"/>
    <n v="0"/>
    <n v="0"/>
    <n v="34830"/>
    <n v="0"/>
  </r>
  <r>
    <x v="28"/>
    <x v="27"/>
    <x v="2"/>
    <x v="1"/>
    <x v="0"/>
    <x v="0"/>
    <x v="4"/>
    <x v="34"/>
    <n v="680"/>
    <n v="0"/>
    <n v="0"/>
    <n v="0"/>
    <n v="0"/>
    <n v="0"/>
    <n v="0"/>
    <n v="0"/>
    <n v="0"/>
    <n v="0"/>
    <s v="-"/>
    <n v="0"/>
    <n v="0"/>
    <n v="0"/>
    <n v="0"/>
    <s v="-"/>
    <n v="0"/>
    <n v="0"/>
    <n v="0"/>
    <n v="0"/>
    <n v="0"/>
    <n v="0"/>
    <n v="0"/>
  </r>
  <r>
    <x v="28"/>
    <x v="27"/>
    <x v="2"/>
    <x v="1"/>
    <x v="0"/>
    <x v="1"/>
    <x v="4"/>
    <x v="35"/>
    <n v="90"/>
    <n v="5"/>
    <n v="93"/>
    <n v="450"/>
    <n v="8370"/>
    <n v="5"/>
    <n v="450"/>
    <n v="0"/>
    <n v="126"/>
    <n v="11340"/>
    <n v="3.968253968253968E-2"/>
    <n v="15"/>
    <n v="-10"/>
    <n v="1350"/>
    <n v="-900"/>
    <n v="-0.66666666666666674"/>
    <n v="7.5"/>
    <n v="0"/>
    <n v="0"/>
    <n v="85.5"/>
    <n v="7695"/>
    <n v="675"/>
    <n v="0"/>
  </r>
  <r>
    <x v="28"/>
    <x v="27"/>
    <x v="2"/>
    <x v="1"/>
    <x v="0"/>
    <x v="1"/>
    <x v="4"/>
    <x v="36"/>
    <n v="110"/>
    <n v="40"/>
    <n v="91"/>
    <n v="4400"/>
    <n v="10010"/>
    <n v="40"/>
    <n v="4400"/>
    <n v="0"/>
    <n v="96"/>
    <n v="10560"/>
    <n v="0.41666666666666669"/>
    <n v="2"/>
    <n v="38"/>
    <n v="220"/>
    <n v="4180"/>
    <n v="19"/>
    <n v="60"/>
    <n v="0"/>
    <n v="0"/>
    <n v="31"/>
    <n v="3410"/>
    <n v="6600"/>
    <n v="0"/>
  </r>
  <r>
    <x v="28"/>
    <x v="27"/>
    <x v="2"/>
    <x v="1"/>
    <x v="0"/>
    <x v="1"/>
    <x v="4"/>
    <x v="37"/>
    <n v="105"/>
    <n v="21"/>
    <n v="92"/>
    <n v="2205"/>
    <n v="9660"/>
    <n v="21"/>
    <n v="2205"/>
    <n v="0"/>
    <n v="96"/>
    <n v="10080"/>
    <n v="0.21875"/>
    <n v="2"/>
    <n v="19"/>
    <n v="210"/>
    <n v="1995"/>
    <n v="9.5"/>
    <n v="31.5"/>
    <n v="0"/>
    <n v="0"/>
    <n v="60.5"/>
    <n v="6352.5"/>
    <n v="3307.5"/>
    <n v="0"/>
  </r>
  <r>
    <x v="28"/>
    <x v="27"/>
    <x v="2"/>
    <x v="1"/>
    <x v="0"/>
    <x v="1"/>
    <x v="4"/>
    <x v="38"/>
    <n v="105"/>
    <n v="61"/>
    <n v="84"/>
    <n v="6405"/>
    <n v="8820"/>
    <n v="61"/>
    <n v="6405"/>
    <n v="0"/>
    <n v="144"/>
    <n v="15120"/>
    <n v="0.4236111111111111"/>
    <n v="147"/>
    <n v="-86"/>
    <n v="15435"/>
    <n v="-9030"/>
    <n v="-0.58503401360544216"/>
    <n v="91.5"/>
    <n v="7.5"/>
    <n v="787.5"/>
    <n v="0"/>
    <n v="0"/>
    <n v="9607.5"/>
    <n v="0"/>
  </r>
  <r>
    <x v="28"/>
    <x v="27"/>
    <x v="2"/>
    <x v="1"/>
    <x v="0"/>
    <x v="1"/>
    <x v="4"/>
    <x v="39"/>
    <n v="90"/>
    <n v="97"/>
    <n v="35"/>
    <n v="8730"/>
    <n v="3150"/>
    <n v="97"/>
    <n v="8730"/>
    <n v="0"/>
    <n v="0"/>
    <n v="0"/>
    <s v="-"/>
    <n v="18"/>
    <n v="0"/>
    <n v="1620"/>
    <n v="7110"/>
    <n v="4.3888888888888893"/>
    <n v="145.5"/>
    <n v="110.5"/>
    <n v="9945"/>
    <n v="0"/>
    <n v="0"/>
    <n v="13095"/>
    <n v="0"/>
  </r>
  <r>
    <x v="28"/>
    <x v="27"/>
    <x v="2"/>
    <x v="1"/>
    <x v="0"/>
    <x v="1"/>
    <x v="4"/>
    <x v="40"/>
    <n v="105"/>
    <n v="57"/>
    <n v="0"/>
    <n v="5985"/>
    <n v="0"/>
    <n v="57"/>
    <n v="5985"/>
    <n v="0"/>
    <n v="0"/>
    <n v="0"/>
    <s v="-"/>
    <n v="43"/>
    <n v="0"/>
    <n v="4515"/>
    <n v="1470"/>
    <n v="0.32558139534883712"/>
    <n v="85.5"/>
    <n v="85.5"/>
    <n v="8977.5"/>
    <n v="0"/>
    <n v="0"/>
    <n v="8977.5"/>
    <n v="0"/>
  </r>
  <r>
    <x v="28"/>
    <x v="27"/>
    <x v="2"/>
    <x v="1"/>
    <x v="0"/>
    <x v="1"/>
    <x v="4"/>
    <x v="41"/>
    <n v="120"/>
    <n v="26"/>
    <n v="64"/>
    <n v="3120"/>
    <n v="7680"/>
    <n v="26"/>
    <n v="3120"/>
    <n v="0"/>
    <n v="0"/>
    <n v="0"/>
    <s v="-"/>
    <n v="10"/>
    <n v="0"/>
    <n v="1200"/>
    <n v="1920"/>
    <n v="1.6"/>
    <n v="39"/>
    <n v="0"/>
    <n v="0"/>
    <n v="25"/>
    <n v="3000"/>
    <n v="4680"/>
    <n v="0"/>
  </r>
  <r>
    <x v="28"/>
    <x v="27"/>
    <x v="2"/>
    <x v="1"/>
    <x v="0"/>
    <x v="1"/>
    <x v="4"/>
    <x v="42"/>
    <n v="105"/>
    <n v="24"/>
    <n v="156"/>
    <n v="2520"/>
    <n v="16380"/>
    <n v="24"/>
    <n v="2520"/>
    <n v="0"/>
    <n v="75"/>
    <n v="7875"/>
    <n v="0.32"/>
    <n v="5"/>
    <n v="19"/>
    <n v="525"/>
    <n v="1995"/>
    <n v="3.8"/>
    <n v="36"/>
    <n v="0"/>
    <n v="0"/>
    <n v="120"/>
    <n v="12600"/>
    <n v="3780"/>
    <n v="0"/>
  </r>
  <r>
    <x v="28"/>
    <x v="27"/>
    <x v="2"/>
    <x v="1"/>
    <x v="0"/>
    <x v="1"/>
    <x v="4"/>
    <x v="43"/>
    <n v="170"/>
    <n v="9"/>
    <n v="77"/>
    <n v="1530"/>
    <n v="13090"/>
    <n v="9"/>
    <n v="1530"/>
    <n v="0"/>
    <n v="75"/>
    <n v="12750"/>
    <n v="0.12"/>
    <n v="8"/>
    <n v="1"/>
    <n v="1360"/>
    <n v="170"/>
    <n v="0.125"/>
    <n v="13.5"/>
    <n v="0"/>
    <n v="0"/>
    <n v="63.5"/>
    <n v="10795"/>
    <n v="2295"/>
    <n v="0"/>
  </r>
  <r>
    <x v="28"/>
    <x v="27"/>
    <x v="2"/>
    <x v="1"/>
    <x v="0"/>
    <x v="1"/>
    <x v="4"/>
    <x v="44"/>
    <n v="120"/>
    <n v="38"/>
    <n v="96"/>
    <n v="4560"/>
    <n v="11520"/>
    <n v="38"/>
    <n v="4560"/>
    <n v="0"/>
    <n v="81"/>
    <n v="9720"/>
    <n v="0.46913580246913578"/>
    <n v="43"/>
    <n v="-5"/>
    <n v="5160"/>
    <n v="-600"/>
    <n v="-0.11627906976744184"/>
    <n v="57"/>
    <n v="0"/>
    <n v="0"/>
    <n v="39"/>
    <n v="4680"/>
    <n v="6840"/>
    <n v="0"/>
  </r>
  <r>
    <x v="29"/>
    <x v="28"/>
    <x v="2"/>
    <x v="1"/>
    <x v="0"/>
    <x v="1"/>
    <x v="4"/>
    <x v="45"/>
    <n v="54"/>
    <n v="0"/>
    <n v="152"/>
    <n v="0"/>
    <n v="8208"/>
    <n v="0"/>
    <n v="0"/>
    <n v="0"/>
    <n v="829.44"/>
    <n v="44789.760000000002"/>
    <n v="0"/>
    <n v="0"/>
    <n v="0"/>
    <n v="0"/>
    <n v="0"/>
    <s v="-"/>
    <n v="0"/>
    <n v="0"/>
    <n v="0"/>
    <n v="152"/>
    <n v="8208"/>
    <n v="0"/>
    <n v="0"/>
  </r>
  <r>
    <x v="29"/>
    <x v="28"/>
    <x v="2"/>
    <x v="1"/>
    <x v="0"/>
    <x v="1"/>
    <x v="4"/>
    <x v="46"/>
    <n v="72"/>
    <n v="5"/>
    <n v="283"/>
    <n v="360"/>
    <n v="20376"/>
    <n v="5"/>
    <n v="360"/>
    <n v="0"/>
    <n v="1658.88"/>
    <n v="119439.36000000002"/>
    <n v="3.0140817901234563E-3"/>
    <n v="10"/>
    <n v="-5"/>
    <n v="720"/>
    <n v="-360"/>
    <n v="-0.5"/>
    <n v="7.5"/>
    <n v="0"/>
    <n v="0"/>
    <n v="275.5"/>
    <n v="19836"/>
    <n v="540"/>
    <n v="0"/>
  </r>
  <r>
    <x v="29"/>
    <x v="28"/>
    <x v="2"/>
    <x v="1"/>
    <x v="0"/>
    <x v="1"/>
    <x v="4"/>
    <x v="47"/>
    <n v="95"/>
    <n v="0"/>
    <n v="208"/>
    <n v="0"/>
    <n v="19760"/>
    <n v="0"/>
    <n v="0"/>
    <n v="0"/>
    <n v="100"/>
    <n v="9500"/>
    <n v="0"/>
    <n v="0"/>
    <n v="0"/>
    <n v="0"/>
    <n v="0"/>
    <s v="-"/>
    <n v="0"/>
    <n v="0"/>
    <n v="0"/>
    <n v="208"/>
    <n v="19760"/>
    <n v="0"/>
    <n v="0"/>
  </r>
  <r>
    <x v="29"/>
    <x v="28"/>
    <x v="2"/>
    <x v="1"/>
    <x v="0"/>
    <x v="0"/>
    <x v="4"/>
    <x v="3"/>
    <n v="297.5"/>
    <n v="0"/>
    <n v="41"/>
    <n v="0"/>
    <n v="12197.5"/>
    <n v="0"/>
    <n v="0"/>
    <n v="0"/>
    <n v="150"/>
    <n v="44625"/>
    <n v="0"/>
    <n v="0"/>
    <n v="0"/>
    <n v="0"/>
    <n v="0"/>
    <s v="-"/>
    <n v="0"/>
    <n v="0"/>
    <n v="0"/>
    <n v="41"/>
    <n v="12197.5"/>
    <n v="0"/>
    <n v="0"/>
  </r>
  <r>
    <x v="29"/>
    <x v="28"/>
    <x v="2"/>
    <x v="1"/>
    <x v="0"/>
    <x v="0"/>
    <x v="4"/>
    <x v="4"/>
    <n v="429.25"/>
    <n v="0"/>
    <n v="0"/>
    <n v="0"/>
    <n v="0"/>
    <n v="0"/>
    <n v="0"/>
    <n v="0"/>
    <n v="126"/>
    <n v="54085.5"/>
    <n v="0"/>
    <n v="0"/>
    <n v="0"/>
    <n v="0"/>
    <n v="0"/>
    <s v="-"/>
    <n v="0"/>
    <n v="0"/>
    <n v="0"/>
    <n v="0"/>
    <n v="0"/>
    <n v="0"/>
    <n v="0"/>
  </r>
  <r>
    <x v="29"/>
    <x v="28"/>
    <x v="2"/>
    <x v="1"/>
    <x v="0"/>
    <x v="1"/>
    <x v="4"/>
    <x v="5"/>
    <n v="270"/>
    <n v="6"/>
    <n v="453"/>
    <n v="1620"/>
    <n v="122310"/>
    <n v="6"/>
    <n v="1620"/>
    <n v="0"/>
    <n v="58.8"/>
    <n v="15876"/>
    <n v="0.10204081632653061"/>
    <n v="5"/>
    <n v="1"/>
    <n v="1350"/>
    <n v="270"/>
    <n v="0.19999999999999996"/>
    <n v="9"/>
    <n v="0"/>
    <n v="0"/>
    <n v="444"/>
    <n v="119880"/>
    <n v="2430"/>
    <n v="0"/>
  </r>
  <r>
    <x v="29"/>
    <x v="28"/>
    <x v="2"/>
    <x v="1"/>
    <x v="0"/>
    <x v="1"/>
    <x v="4"/>
    <x v="6"/>
    <n v="670"/>
    <n v="3"/>
    <n v="61"/>
    <n v="2010"/>
    <n v="40870"/>
    <n v="3"/>
    <n v="2010"/>
    <n v="0"/>
    <n v="108"/>
    <n v="72360"/>
    <n v="2.7777777777777776E-2"/>
    <n v="3"/>
    <n v="0"/>
    <n v="2010"/>
    <n v="0"/>
    <n v="0"/>
    <n v="4.5"/>
    <n v="0"/>
    <n v="0"/>
    <n v="56.5"/>
    <n v="37855"/>
    <n v="3015"/>
    <n v="0"/>
  </r>
  <r>
    <x v="29"/>
    <x v="28"/>
    <x v="2"/>
    <x v="1"/>
    <x v="0"/>
    <x v="1"/>
    <x v="4"/>
    <x v="7"/>
    <n v="60"/>
    <n v="0"/>
    <n v="97"/>
    <n v="0"/>
    <n v="5820"/>
    <n v="0"/>
    <n v="0"/>
    <n v="0"/>
    <n v="108"/>
    <n v="6480"/>
    <n v="0"/>
    <n v="0"/>
    <n v="0"/>
    <n v="0"/>
    <n v="0"/>
    <s v="-"/>
    <n v="0"/>
    <n v="0"/>
    <n v="0"/>
    <n v="97"/>
    <n v="5820"/>
    <n v="0"/>
    <n v="0"/>
  </r>
  <r>
    <x v="29"/>
    <x v="28"/>
    <x v="2"/>
    <x v="1"/>
    <x v="0"/>
    <x v="1"/>
    <x v="4"/>
    <x v="8"/>
    <n v="78"/>
    <n v="0"/>
    <n v="25"/>
    <n v="0"/>
    <n v="1950"/>
    <n v="0"/>
    <n v="0"/>
    <n v="0"/>
    <n v="108"/>
    <n v="8424"/>
    <n v="0"/>
    <n v="5"/>
    <n v="-5"/>
    <n v="390"/>
    <n v="-390"/>
    <n v="-1"/>
    <n v="0"/>
    <n v="0"/>
    <n v="0"/>
    <n v="25"/>
    <n v="1950"/>
    <n v="0"/>
    <n v="0"/>
  </r>
  <r>
    <x v="29"/>
    <x v="28"/>
    <x v="2"/>
    <x v="1"/>
    <x v="0"/>
    <x v="1"/>
    <x v="4"/>
    <x v="9"/>
    <n v="112"/>
    <n v="0"/>
    <n v="14"/>
    <n v="0"/>
    <n v="1568"/>
    <n v="0"/>
    <n v="0"/>
    <n v="0"/>
    <n v="144"/>
    <n v="16128"/>
    <n v="0"/>
    <n v="0"/>
    <n v="0"/>
    <n v="0"/>
    <n v="0"/>
    <s v="-"/>
    <n v="0"/>
    <n v="0"/>
    <n v="0"/>
    <n v="14"/>
    <n v="1568"/>
    <n v="0"/>
    <n v="0"/>
  </r>
  <r>
    <x v="29"/>
    <x v="28"/>
    <x v="2"/>
    <x v="1"/>
    <x v="0"/>
    <x v="1"/>
    <x v="4"/>
    <x v="10"/>
    <n v="140"/>
    <n v="0"/>
    <n v="0"/>
    <n v="0"/>
    <n v="0"/>
    <n v="0"/>
    <n v="0"/>
    <n v="0"/>
    <n v="96"/>
    <n v="13440"/>
    <n v="0"/>
    <n v="0"/>
    <n v="0"/>
    <n v="0"/>
    <n v="0"/>
    <s v="-"/>
    <n v="0"/>
    <n v="0"/>
    <n v="0"/>
    <n v="0"/>
    <n v="0"/>
    <n v="0"/>
    <n v="0"/>
  </r>
  <r>
    <x v="29"/>
    <x v="28"/>
    <x v="2"/>
    <x v="1"/>
    <x v="0"/>
    <x v="1"/>
    <x v="4"/>
    <x v="11"/>
    <n v="199"/>
    <n v="0"/>
    <n v="0"/>
    <n v="0"/>
    <n v="0"/>
    <n v="0"/>
    <n v="0"/>
    <n v="0"/>
    <n v="80"/>
    <n v="15920"/>
    <n v="0"/>
    <n v="0"/>
    <n v="0"/>
    <n v="0"/>
    <n v="0"/>
    <s v="-"/>
    <n v="0"/>
    <n v="0"/>
    <n v="0"/>
    <n v="0"/>
    <n v="0"/>
    <n v="0"/>
    <n v="0"/>
  </r>
  <r>
    <x v="29"/>
    <x v="28"/>
    <x v="2"/>
    <x v="1"/>
    <x v="0"/>
    <x v="0"/>
    <x v="4"/>
    <x v="12"/>
    <n v="170"/>
    <n v="2"/>
    <n v="20"/>
    <n v="340"/>
    <n v="3400"/>
    <n v="2"/>
    <n v="340"/>
    <n v="0"/>
    <n v="126"/>
    <n v="21420"/>
    <n v="1.5873015873015872E-2"/>
    <n v="0"/>
    <n v="2"/>
    <n v="0"/>
    <n v="340"/>
    <s v="-"/>
    <n v="3"/>
    <n v="0"/>
    <n v="0"/>
    <n v="17"/>
    <n v="2890"/>
    <n v="510"/>
    <n v="0"/>
  </r>
  <r>
    <x v="29"/>
    <x v="28"/>
    <x v="2"/>
    <x v="1"/>
    <x v="0"/>
    <x v="1"/>
    <x v="4"/>
    <x v="13"/>
    <n v="110"/>
    <n v="0"/>
    <n v="20"/>
    <n v="0"/>
    <n v="2200"/>
    <n v="0"/>
    <n v="0"/>
    <n v="0"/>
    <n v="126"/>
    <n v="13860"/>
    <n v="0"/>
    <n v="2"/>
    <n v="-2"/>
    <n v="220"/>
    <n v="-220"/>
    <n v="-1"/>
    <n v="0"/>
    <n v="0"/>
    <n v="0"/>
    <n v="20"/>
    <n v="2200"/>
    <n v="0"/>
    <n v="0"/>
  </r>
  <r>
    <x v="29"/>
    <x v="28"/>
    <x v="2"/>
    <x v="1"/>
    <x v="0"/>
    <x v="1"/>
    <x v="4"/>
    <x v="14"/>
    <n v="99"/>
    <n v="0"/>
    <n v="0"/>
    <n v="0"/>
    <n v="0"/>
    <n v="0"/>
    <n v="0"/>
    <n v="0"/>
    <n v="0"/>
    <n v="0"/>
    <s v="-"/>
    <n v="0"/>
    <n v="0"/>
    <n v="0"/>
    <n v="0"/>
    <s v="-"/>
    <n v="0"/>
    <n v="0"/>
    <n v="0"/>
    <n v="0"/>
    <n v="0"/>
    <n v="0"/>
    <n v="0"/>
  </r>
  <r>
    <x v="29"/>
    <x v="28"/>
    <x v="2"/>
    <x v="1"/>
    <x v="0"/>
    <x v="1"/>
    <x v="4"/>
    <x v="15"/>
    <n v="85"/>
    <n v="0"/>
    <n v="0"/>
    <n v="0"/>
    <n v="0"/>
    <n v="0"/>
    <n v="0"/>
    <n v="0"/>
    <n v="192"/>
    <n v="16320"/>
    <n v="0"/>
    <n v="0"/>
    <n v="0"/>
    <n v="0"/>
    <n v="0"/>
    <s v="-"/>
    <n v="0"/>
    <n v="0"/>
    <n v="0"/>
    <n v="0"/>
    <n v="0"/>
    <n v="0"/>
    <n v="0"/>
  </r>
  <r>
    <x v="29"/>
    <x v="28"/>
    <x v="2"/>
    <x v="1"/>
    <x v="0"/>
    <x v="1"/>
    <x v="4"/>
    <x v="16"/>
    <n v="95"/>
    <n v="20"/>
    <n v="19"/>
    <n v="1900"/>
    <n v="1805"/>
    <n v="20"/>
    <n v="1900"/>
    <n v="0"/>
    <n v="0"/>
    <n v="0"/>
    <s v="-"/>
    <n v="8"/>
    <n v="12"/>
    <n v="760"/>
    <n v="1140"/>
    <n v="1.5"/>
    <n v="30"/>
    <n v="11"/>
    <n v="1045"/>
    <n v="0"/>
    <n v="0"/>
    <n v="2850"/>
    <n v="0"/>
  </r>
  <r>
    <x v="29"/>
    <x v="28"/>
    <x v="2"/>
    <x v="1"/>
    <x v="0"/>
    <x v="1"/>
    <x v="4"/>
    <x v="17"/>
    <n v="90"/>
    <n v="0"/>
    <n v="0"/>
    <n v="0"/>
    <n v="0"/>
    <n v="0"/>
    <n v="0"/>
    <n v="0"/>
    <n v="168"/>
    <n v="15120"/>
    <n v="0"/>
    <n v="0"/>
    <n v="0"/>
    <n v="0"/>
    <n v="0"/>
    <s v="-"/>
    <n v="0"/>
    <n v="0"/>
    <n v="0"/>
    <n v="0"/>
    <n v="0"/>
    <n v="0"/>
    <n v="0"/>
  </r>
  <r>
    <x v="29"/>
    <x v="28"/>
    <x v="2"/>
    <x v="1"/>
    <x v="0"/>
    <x v="1"/>
    <x v="4"/>
    <x v="18"/>
    <n v="99"/>
    <n v="11"/>
    <n v="275"/>
    <n v="1089"/>
    <n v="27225"/>
    <n v="11"/>
    <n v="1089"/>
    <n v="0"/>
    <n v="0"/>
    <n v="0"/>
    <s v="-"/>
    <n v="2"/>
    <n v="9"/>
    <n v="198"/>
    <n v="891"/>
    <n v="4.5"/>
    <n v="16.5"/>
    <n v="0"/>
    <n v="0"/>
    <n v="258.5"/>
    <n v="25591.5"/>
    <n v="1633.5"/>
    <n v="0"/>
  </r>
  <r>
    <x v="29"/>
    <x v="28"/>
    <x v="2"/>
    <x v="1"/>
    <x v="0"/>
    <x v="1"/>
    <x v="4"/>
    <x v="19"/>
    <n v="105"/>
    <n v="0"/>
    <n v="60"/>
    <n v="0"/>
    <n v="6300"/>
    <n v="0"/>
    <n v="0"/>
    <n v="0"/>
    <n v="144"/>
    <n v="15120"/>
    <n v="0"/>
    <n v="0"/>
    <n v="0"/>
    <n v="0"/>
    <n v="0"/>
    <s v="-"/>
    <n v="0"/>
    <n v="0"/>
    <n v="0"/>
    <n v="60"/>
    <n v="6300"/>
    <n v="0"/>
    <n v="0"/>
  </r>
  <r>
    <x v="29"/>
    <x v="28"/>
    <x v="2"/>
    <x v="1"/>
    <x v="0"/>
    <x v="1"/>
    <x v="4"/>
    <x v="20"/>
    <n v="115"/>
    <n v="68"/>
    <n v="213"/>
    <n v="7820"/>
    <n v="24495"/>
    <n v="68"/>
    <n v="7820"/>
    <n v="0"/>
    <n v="228"/>
    <n v="26220"/>
    <n v="0.2982456140350877"/>
    <n v="61"/>
    <n v="7"/>
    <n v="7015"/>
    <n v="805"/>
    <n v="0.11475409836065564"/>
    <n v="102"/>
    <n v="0"/>
    <n v="0"/>
    <n v="111"/>
    <n v="12765"/>
    <n v="11730"/>
    <n v="0"/>
  </r>
  <r>
    <x v="29"/>
    <x v="28"/>
    <x v="2"/>
    <x v="1"/>
    <x v="0"/>
    <x v="1"/>
    <x v="4"/>
    <x v="21"/>
    <n v="102"/>
    <n v="2"/>
    <n v="52"/>
    <n v="204"/>
    <n v="5304"/>
    <n v="2"/>
    <n v="204"/>
    <n v="0"/>
    <n v="40"/>
    <n v="4080"/>
    <n v="0.05"/>
    <n v="5"/>
    <n v="-3"/>
    <n v="510"/>
    <n v="-306"/>
    <n v="-0.6"/>
    <n v="3"/>
    <n v="0"/>
    <n v="0"/>
    <n v="49"/>
    <n v="4998"/>
    <n v="306"/>
    <n v="0"/>
  </r>
  <r>
    <x v="29"/>
    <x v="28"/>
    <x v="2"/>
    <x v="1"/>
    <x v="0"/>
    <x v="0"/>
    <x v="4"/>
    <x v="22"/>
    <n v="552.5"/>
    <n v="0"/>
    <n v="32"/>
    <n v="0"/>
    <n v="17680"/>
    <n v="0"/>
    <n v="0"/>
    <n v="0"/>
    <n v="50"/>
    <n v="27625"/>
    <n v="0"/>
    <n v="0"/>
    <n v="0"/>
    <n v="0"/>
    <n v="0"/>
    <s v="-"/>
    <n v="0"/>
    <n v="0"/>
    <n v="0"/>
    <n v="32"/>
    <n v="17680"/>
    <n v="0"/>
    <n v="0"/>
  </r>
  <r>
    <x v="29"/>
    <x v="28"/>
    <x v="2"/>
    <x v="1"/>
    <x v="0"/>
    <x v="0"/>
    <x v="4"/>
    <x v="23"/>
    <n v="125"/>
    <n v="0"/>
    <n v="83"/>
    <n v="0"/>
    <n v="10375"/>
    <n v="0"/>
    <n v="0"/>
    <n v="0"/>
    <n v="1140"/>
    <n v="142500"/>
    <n v="0"/>
    <n v="0"/>
    <n v="0"/>
    <n v="0"/>
    <n v="0"/>
    <s v="-"/>
    <n v="0"/>
    <n v="0"/>
    <n v="0"/>
    <n v="83"/>
    <n v="10375"/>
    <n v="0"/>
    <n v="0"/>
  </r>
  <r>
    <x v="29"/>
    <x v="28"/>
    <x v="2"/>
    <x v="1"/>
    <x v="0"/>
    <x v="1"/>
    <x v="4"/>
    <x v="24"/>
    <n v="105"/>
    <n v="27"/>
    <n v="0"/>
    <n v="2835"/>
    <n v="0"/>
    <n v="27"/>
    <n v="2835"/>
    <n v="0"/>
    <n v="0"/>
    <n v="0"/>
    <s v="-"/>
    <n v="7"/>
    <n v="20"/>
    <n v="735"/>
    <n v="2100"/>
    <n v="2.8571428571428572"/>
    <n v="40.5"/>
    <n v="40.5"/>
    <n v="4252.5"/>
    <n v="0"/>
    <n v="0"/>
    <n v="4252.5"/>
    <n v="0"/>
  </r>
  <r>
    <x v="29"/>
    <x v="28"/>
    <x v="2"/>
    <x v="1"/>
    <x v="0"/>
    <x v="1"/>
    <x v="4"/>
    <x v="25"/>
    <n v="53"/>
    <n v="0"/>
    <n v="0"/>
    <n v="0"/>
    <n v="0"/>
    <n v="0"/>
    <n v="0"/>
    <n v="0"/>
    <n v="0"/>
    <n v="0"/>
    <s v="-"/>
    <n v="0"/>
    <n v="0"/>
    <n v="0"/>
    <n v="0"/>
    <s v="-"/>
    <n v="0"/>
    <n v="0"/>
    <n v="0"/>
    <n v="0"/>
    <n v="0"/>
    <n v="0"/>
    <n v="0"/>
  </r>
  <r>
    <x v="29"/>
    <x v="28"/>
    <x v="2"/>
    <x v="1"/>
    <x v="0"/>
    <x v="1"/>
    <x v="4"/>
    <x v="26"/>
    <n v="69"/>
    <n v="0"/>
    <n v="0"/>
    <n v="0"/>
    <n v="0"/>
    <n v="0"/>
    <n v="0"/>
    <n v="0"/>
    <n v="0"/>
    <n v="0"/>
    <s v="-"/>
    <n v="0"/>
    <n v="0"/>
    <n v="0"/>
    <n v="0"/>
    <s v="-"/>
    <n v="0"/>
    <n v="0"/>
    <n v="0"/>
    <n v="0"/>
    <n v="0"/>
    <n v="0"/>
    <n v="0"/>
  </r>
  <r>
    <x v="29"/>
    <x v="28"/>
    <x v="2"/>
    <x v="1"/>
    <x v="0"/>
    <x v="1"/>
    <x v="4"/>
    <x v="27"/>
    <n v="90"/>
    <n v="0"/>
    <n v="0"/>
    <n v="0"/>
    <n v="0"/>
    <n v="0"/>
    <n v="0"/>
    <n v="0"/>
    <n v="96"/>
    <n v="8640"/>
    <n v="0"/>
    <n v="0"/>
    <n v="0"/>
    <n v="0"/>
    <n v="0"/>
    <s v="-"/>
    <n v="0"/>
    <n v="0"/>
    <n v="0"/>
    <n v="0"/>
    <n v="0"/>
    <n v="0"/>
    <n v="0"/>
  </r>
  <r>
    <x v="29"/>
    <x v="28"/>
    <x v="2"/>
    <x v="1"/>
    <x v="0"/>
    <x v="1"/>
    <x v="4"/>
    <x v="28"/>
    <n v="120"/>
    <n v="1"/>
    <n v="15"/>
    <n v="120"/>
    <n v="1800"/>
    <n v="1"/>
    <n v="120"/>
    <n v="0"/>
    <n v="756"/>
    <n v="90720"/>
    <n v="1.3227513227513227E-3"/>
    <n v="1"/>
    <n v="0"/>
    <n v="120"/>
    <n v="0"/>
    <n v="0"/>
    <n v="1.5"/>
    <n v="0"/>
    <n v="0"/>
    <n v="13.5"/>
    <n v="1620"/>
    <n v="180"/>
    <n v="0"/>
  </r>
  <r>
    <x v="29"/>
    <x v="28"/>
    <x v="2"/>
    <x v="1"/>
    <x v="0"/>
    <x v="1"/>
    <x v="4"/>
    <x v="29"/>
    <n v="110"/>
    <n v="133"/>
    <n v="206"/>
    <n v="14630"/>
    <n v="22660"/>
    <n v="133"/>
    <n v="14630"/>
    <n v="0"/>
    <n v="108"/>
    <n v="11880"/>
    <n v="1.2314814814814814"/>
    <n v="115"/>
    <n v="18"/>
    <n v="12650"/>
    <n v="1980"/>
    <n v="0.15652173913043477"/>
    <n v="199.5"/>
    <n v="0"/>
    <n v="0"/>
    <n v="6.5"/>
    <n v="715"/>
    <n v="21945"/>
    <n v="0"/>
  </r>
  <r>
    <x v="29"/>
    <x v="28"/>
    <x v="2"/>
    <x v="1"/>
    <x v="0"/>
    <x v="1"/>
    <x v="4"/>
    <x v="30"/>
    <n v="120"/>
    <n v="0"/>
    <n v="0"/>
    <n v="0"/>
    <n v="0"/>
    <n v="0"/>
    <n v="0"/>
    <n v="0"/>
    <n v="108"/>
    <n v="12960"/>
    <n v="0"/>
    <n v="0"/>
    <n v="0"/>
    <n v="0"/>
    <n v="0"/>
    <s v="-"/>
    <n v="0"/>
    <n v="0"/>
    <n v="0"/>
    <n v="0"/>
    <n v="0"/>
    <n v="0"/>
    <n v="0"/>
  </r>
  <r>
    <x v="29"/>
    <x v="28"/>
    <x v="2"/>
    <x v="1"/>
    <x v="0"/>
    <x v="1"/>
    <x v="4"/>
    <x v="31"/>
    <n v="150"/>
    <n v="4"/>
    <n v="62"/>
    <n v="600"/>
    <n v="9300"/>
    <n v="4"/>
    <n v="600"/>
    <n v="0"/>
    <n v="200"/>
    <n v="30000"/>
    <n v="0.02"/>
    <n v="1"/>
    <n v="3"/>
    <n v="150"/>
    <n v="450"/>
    <n v="3"/>
    <n v="6"/>
    <n v="0"/>
    <n v="0"/>
    <n v="56"/>
    <n v="8400"/>
    <n v="900"/>
    <n v="0"/>
  </r>
  <r>
    <x v="29"/>
    <x v="28"/>
    <x v="2"/>
    <x v="1"/>
    <x v="0"/>
    <x v="0"/>
    <x v="4"/>
    <x v="32"/>
    <n v="255"/>
    <n v="0"/>
    <n v="139"/>
    <n v="0"/>
    <n v="35445"/>
    <n v="0"/>
    <n v="0"/>
    <n v="0"/>
    <n v="432"/>
    <n v="110160"/>
    <n v="0"/>
    <n v="0"/>
    <n v="0"/>
    <n v="0"/>
    <n v="0"/>
    <s v="-"/>
    <n v="0"/>
    <n v="0"/>
    <n v="0"/>
    <n v="139"/>
    <n v="35445"/>
    <n v="0"/>
    <n v="0"/>
  </r>
  <r>
    <x v="29"/>
    <x v="28"/>
    <x v="2"/>
    <x v="1"/>
    <x v="0"/>
    <x v="1"/>
    <x v="4"/>
    <x v="33"/>
    <n v="180"/>
    <n v="44"/>
    <n v="77"/>
    <n v="7920"/>
    <n v="13860"/>
    <n v="44"/>
    <n v="7920"/>
    <n v="0"/>
    <n v="100"/>
    <n v="18000"/>
    <n v="0.44"/>
    <n v="40"/>
    <n v="4"/>
    <n v="7200"/>
    <n v="720"/>
    <n v="0.10000000000000009"/>
    <n v="66"/>
    <n v="0"/>
    <n v="0"/>
    <n v="11"/>
    <n v="1980"/>
    <n v="11880"/>
    <n v="0"/>
  </r>
  <r>
    <x v="29"/>
    <x v="28"/>
    <x v="2"/>
    <x v="1"/>
    <x v="0"/>
    <x v="0"/>
    <x v="4"/>
    <x v="34"/>
    <n v="680"/>
    <n v="0"/>
    <n v="69"/>
    <n v="0"/>
    <n v="46920"/>
    <n v="0"/>
    <n v="0"/>
    <n v="0"/>
    <n v="252"/>
    <n v="171360"/>
    <n v="0"/>
    <n v="0"/>
    <n v="0"/>
    <n v="0"/>
    <n v="0"/>
    <s v="-"/>
    <n v="0"/>
    <n v="0"/>
    <n v="0"/>
    <n v="69"/>
    <n v="46920"/>
    <n v="0"/>
    <n v="0"/>
  </r>
  <r>
    <x v="29"/>
    <x v="28"/>
    <x v="2"/>
    <x v="1"/>
    <x v="0"/>
    <x v="1"/>
    <x v="4"/>
    <x v="35"/>
    <n v="90"/>
    <n v="5"/>
    <n v="73"/>
    <n v="450"/>
    <n v="6570"/>
    <n v="5"/>
    <n v="450"/>
    <n v="0"/>
    <n v="192"/>
    <n v="17280"/>
    <n v="2.6041666666666668E-2"/>
    <n v="3"/>
    <n v="2"/>
    <n v="270"/>
    <n v="180"/>
    <n v="0.66666666666666674"/>
    <n v="7.5"/>
    <n v="0"/>
    <n v="0"/>
    <n v="65.5"/>
    <n v="5895"/>
    <n v="675"/>
    <n v="0"/>
  </r>
  <r>
    <x v="29"/>
    <x v="28"/>
    <x v="2"/>
    <x v="1"/>
    <x v="0"/>
    <x v="1"/>
    <x v="4"/>
    <x v="36"/>
    <n v="105"/>
    <n v="3"/>
    <n v="104"/>
    <n v="315"/>
    <n v="10920"/>
    <n v="3"/>
    <n v="315"/>
    <n v="0"/>
    <n v="192"/>
    <n v="20160"/>
    <n v="1.5625E-2"/>
    <n v="0"/>
    <n v="3"/>
    <n v="0"/>
    <n v="315"/>
    <s v="-"/>
    <n v="4.5"/>
    <n v="0"/>
    <n v="0"/>
    <n v="99.5"/>
    <n v="10447.5"/>
    <n v="472.5"/>
    <n v="0"/>
  </r>
  <r>
    <x v="29"/>
    <x v="28"/>
    <x v="2"/>
    <x v="1"/>
    <x v="0"/>
    <x v="1"/>
    <x v="4"/>
    <x v="37"/>
    <n v="105"/>
    <n v="7"/>
    <n v="87"/>
    <n v="735"/>
    <n v="9135"/>
    <n v="7"/>
    <n v="735"/>
    <n v="0"/>
    <n v="192"/>
    <n v="20160"/>
    <n v="3.6458333333333336E-2"/>
    <n v="5"/>
    <n v="2"/>
    <n v="525"/>
    <n v="210"/>
    <n v="0.39999999999999991"/>
    <n v="10.5"/>
    <n v="0"/>
    <n v="0"/>
    <n v="76.5"/>
    <n v="8032.5"/>
    <n v="1102.5"/>
    <n v="0"/>
  </r>
  <r>
    <x v="29"/>
    <x v="28"/>
    <x v="2"/>
    <x v="1"/>
    <x v="0"/>
    <x v="1"/>
    <x v="4"/>
    <x v="38"/>
    <n v="105"/>
    <n v="34"/>
    <n v="270"/>
    <n v="3570"/>
    <n v="28350"/>
    <n v="34"/>
    <n v="3570"/>
    <n v="0"/>
    <n v="150"/>
    <n v="15750"/>
    <n v="0.22666666666666666"/>
    <n v="52"/>
    <n v="-18"/>
    <n v="5460"/>
    <n v="-1890"/>
    <n v="-0.34615384615384615"/>
    <n v="51"/>
    <n v="0"/>
    <n v="0"/>
    <n v="219"/>
    <n v="22995"/>
    <n v="5355"/>
    <n v="0"/>
  </r>
  <r>
    <x v="29"/>
    <x v="28"/>
    <x v="2"/>
    <x v="1"/>
    <x v="0"/>
    <x v="1"/>
    <x v="4"/>
    <x v="39"/>
    <n v="90"/>
    <n v="0"/>
    <n v="0"/>
    <n v="0"/>
    <n v="0"/>
    <n v="0"/>
    <n v="0"/>
    <n v="0"/>
    <n v="0"/>
    <n v="0"/>
    <s v="-"/>
    <n v="0"/>
    <n v="0"/>
    <n v="0"/>
    <n v="0"/>
    <s v="-"/>
    <n v="0"/>
    <n v="0"/>
    <n v="0"/>
    <n v="0"/>
    <n v="0"/>
    <n v="0"/>
    <n v="0"/>
  </r>
  <r>
    <x v="29"/>
    <x v="28"/>
    <x v="2"/>
    <x v="1"/>
    <x v="0"/>
    <x v="1"/>
    <x v="4"/>
    <x v="40"/>
    <n v="105"/>
    <n v="0"/>
    <n v="0"/>
    <n v="0"/>
    <n v="0"/>
    <n v="0"/>
    <n v="0"/>
    <n v="0"/>
    <n v="0"/>
    <n v="0"/>
    <s v="-"/>
    <n v="0"/>
    <n v="0"/>
    <n v="0"/>
    <n v="0"/>
    <s v="-"/>
    <n v="0"/>
    <n v="0"/>
    <n v="0"/>
    <n v="0"/>
    <n v="0"/>
    <n v="0"/>
    <n v="0"/>
  </r>
  <r>
    <x v="29"/>
    <x v="28"/>
    <x v="2"/>
    <x v="1"/>
    <x v="0"/>
    <x v="1"/>
    <x v="4"/>
    <x v="41"/>
    <n v="120"/>
    <n v="0"/>
    <n v="0"/>
    <n v="0"/>
    <n v="0"/>
    <n v="0"/>
    <n v="0"/>
    <n v="0"/>
    <n v="0"/>
    <n v="0"/>
    <s v="-"/>
    <n v="0"/>
    <n v="0"/>
    <n v="0"/>
    <n v="0"/>
    <s v="-"/>
    <n v="0"/>
    <n v="0"/>
    <n v="0"/>
    <n v="0"/>
    <n v="0"/>
    <n v="0"/>
    <n v="0"/>
  </r>
  <r>
    <x v="29"/>
    <x v="28"/>
    <x v="2"/>
    <x v="1"/>
    <x v="0"/>
    <x v="1"/>
    <x v="4"/>
    <x v="42"/>
    <n v="105"/>
    <n v="0"/>
    <n v="75"/>
    <n v="0"/>
    <n v="7875"/>
    <n v="0"/>
    <n v="0"/>
    <n v="0"/>
    <n v="150"/>
    <n v="15750"/>
    <n v="0"/>
    <n v="5"/>
    <n v="-5"/>
    <n v="525"/>
    <n v="-525"/>
    <n v="-1"/>
    <n v="0"/>
    <n v="0"/>
    <n v="0"/>
    <n v="75"/>
    <n v="7875"/>
    <n v="0"/>
    <n v="0"/>
  </r>
  <r>
    <x v="29"/>
    <x v="28"/>
    <x v="2"/>
    <x v="1"/>
    <x v="0"/>
    <x v="1"/>
    <x v="4"/>
    <x v="43"/>
    <n v="170"/>
    <n v="0"/>
    <n v="97"/>
    <n v="0"/>
    <n v="16490"/>
    <n v="0"/>
    <n v="0"/>
    <n v="0"/>
    <n v="108"/>
    <n v="18360"/>
    <n v="0"/>
    <n v="1"/>
    <n v="-1"/>
    <n v="170"/>
    <n v="-170"/>
    <n v="-1"/>
    <n v="0"/>
    <n v="0"/>
    <n v="0"/>
    <n v="97"/>
    <n v="16490"/>
    <n v="0"/>
    <n v="0"/>
  </r>
  <r>
    <x v="29"/>
    <x v="28"/>
    <x v="2"/>
    <x v="1"/>
    <x v="0"/>
    <x v="1"/>
    <x v="4"/>
    <x v="44"/>
    <n v="120"/>
    <n v="4"/>
    <n v="86"/>
    <n v="480"/>
    <n v="10320"/>
    <n v="4"/>
    <n v="480"/>
    <n v="0"/>
    <n v="72"/>
    <n v="8640"/>
    <n v="5.5555555555555552E-2"/>
    <n v="7"/>
    <n v="-3"/>
    <n v="840"/>
    <n v="-360"/>
    <n v="-0.4285714285714286"/>
    <n v="6"/>
    <n v="0"/>
    <n v="0"/>
    <n v="80"/>
    <n v="9600"/>
    <n v="720"/>
    <n v="0"/>
  </r>
  <r>
    <x v="30"/>
    <x v="29"/>
    <x v="3"/>
    <x v="1"/>
    <x v="0"/>
    <x v="1"/>
    <x v="6"/>
    <x v="45"/>
    <n v="56"/>
    <n v="36"/>
    <n v="183"/>
    <n v="2016"/>
    <n v="10248"/>
    <n v="36"/>
    <n v="2016"/>
    <n v="0"/>
    <n v="350.85"/>
    <n v="19647.600000000002"/>
    <n v="0.10260795211628899"/>
    <n v="105"/>
    <n v="-69"/>
    <n v="5880"/>
    <n v="-3864"/>
    <n v="-0.65714285714285714"/>
    <n v="54"/>
    <n v="0"/>
    <n v="0"/>
    <n v="129"/>
    <n v="7224"/>
    <n v="3024"/>
    <n v="13"/>
  </r>
  <r>
    <x v="30"/>
    <x v="29"/>
    <x v="3"/>
    <x v="1"/>
    <x v="0"/>
    <x v="1"/>
    <x v="6"/>
    <x v="46"/>
    <n v="72"/>
    <n v="96"/>
    <n v="59"/>
    <n v="6912"/>
    <n v="4248"/>
    <n v="96"/>
    <n v="6912"/>
    <n v="0"/>
    <n v="870.87"/>
    <n v="62702.64"/>
    <n v="0.11023459299321368"/>
    <n v="140"/>
    <n v="-44"/>
    <n v="10080"/>
    <n v="-3168"/>
    <n v="-0.31428571428571428"/>
    <n v="144"/>
    <n v="85"/>
    <n v="6120"/>
    <n v="0"/>
    <n v="0"/>
    <n v="10368"/>
    <n v="14"/>
  </r>
  <r>
    <x v="30"/>
    <x v="29"/>
    <x v="3"/>
    <x v="1"/>
    <x v="0"/>
    <x v="1"/>
    <x v="6"/>
    <x v="47"/>
    <n v="95"/>
    <n v="269"/>
    <n v="433"/>
    <n v="25555"/>
    <n v="41135"/>
    <n v="269"/>
    <n v="25555"/>
    <n v="0"/>
    <n v="1445.067"/>
    <n v="137281.36499999999"/>
    <n v="0.18615053834874093"/>
    <n v="91"/>
    <n v="178"/>
    <n v="8645"/>
    <n v="16910"/>
    <n v="1.9560439560439562"/>
    <n v="403.5"/>
    <n v="0"/>
    <n v="0"/>
    <n v="29.5"/>
    <n v="2802.5"/>
    <n v="38332.5"/>
    <n v="15"/>
  </r>
  <r>
    <x v="30"/>
    <x v="29"/>
    <x v="3"/>
    <x v="1"/>
    <x v="0"/>
    <x v="0"/>
    <x v="6"/>
    <x v="3"/>
    <n v="391"/>
    <n v="0"/>
    <n v="427"/>
    <n v="0"/>
    <n v="166957"/>
    <n v="0"/>
    <n v="0"/>
    <n v="0"/>
    <n v="200"/>
    <n v="78200"/>
    <n v="0"/>
    <n v="0"/>
    <n v="0"/>
    <n v="0"/>
    <n v="0"/>
    <s v="-"/>
    <n v="0"/>
    <n v="0"/>
    <n v="0"/>
    <n v="427"/>
    <n v="166957"/>
    <n v="0"/>
    <n v="16"/>
  </r>
  <r>
    <x v="30"/>
    <x v="29"/>
    <x v="3"/>
    <x v="1"/>
    <x v="0"/>
    <x v="0"/>
    <x v="6"/>
    <x v="4"/>
    <n v="616.25"/>
    <n v="59"/>
    <n v="140"/>
    <n v="36358.75"/>
    <n v="86275"/>
    <n v="59"/>
    <n v="36358.75"/>
    <n v="0"/>
    <n v="300"/>
    <n v="184875"/>
    <n v="0.19666666666666666"/>
    <n v="0"/>
    <n v="59"/>
    <n v="0"/>
    <n v="36358.75"/>
    <s v="-"/>
    <n v="88.5"/>
    <n v="0"/>
    <n v="0"/>
    <n v="51.5"/>
    <n v="31736.875"/>
    <n v="54538.125"/>
    <n v="17"/>
  </r>
  <r>
    <x v="30"/>
    <x v="29"/>
    <x v="3"/>
    <x v="1"/>
    <x v="0"/>
    <x v="1"/>
    <x v="6"/>
    <x v="5"/>
    <n v="270"/>
    <n v="5"/>
    <n v="50"/>
    <n v="1350"/>
    <n v="13500"/>
    <n v="5"/>
    <n v="1350"/>
    <n v="0"/>
    <n v="210"/>
    <n v="56700"/>
    <n v="2.3809523809523808E-2"/>
    <n v="3"/>
    <n v="2"/>
    <n v="810"/>
    <n v="540"/>
    <n v="0.66666666666666674"/>
    <n v="7.5"/>
    <n v="0"/>
    <n v="0"/>
    <n v="42.5"/>
    <n v="11475"/>
    <n v="2025"/>
    <n v="18"/>
  </r>
  <r>
    <x v="30"/>
    <x v="29"/>
    <x v="3"/>
    <x v="1"/>
    <x v="0"/>
    <x v="1"/>
    <x v="6"/>
    <x v="6"/>
    <n v="670"/>
    <n v="15"/>
    <n v="100"/>
    <n v="10050"/>
    <n v="67000"/>
    <n v="15"/>
    <n v="10050"/>
    <n v="0"/>
    <n v="74.246666666666698"/>
    <n v="49745.266666666685"/>
    <n v="0.20202927179671359"/>
    <n v="3"/>
    <n v="12"/>
    <n v="2010"/>
    <n v="8040"/>
    <n v="4"/>
    <n v="22.5"/>
    <n v="0"/>
    <n v="0"/>
    <n v="77.5"/>
    <n v="51925"/>
    <n v="15075"/>
    <n v="19"/>
  </r>
  <r>
    <x v="30"/>
    <x v="29"/>
    <x v="3"/>
    <x v="1"/>
    <x v="0"/>
    <x v="1"/>
    <x v="6"/>
    <x v="7"/>
    <n v="58"/>
    <n v="42"/>
    <n v="0"/>
    <n v="2436"/>
    <n v="0"/>
    <n v="42"/>
    <n v="2436"/>
    <n v="0"/>
    <n v="108"/>
    <n v="6264"/>
    <n v="0.3888888888888889"/>
    <n v="0"/>
    <n v="42"/>
    <n v="0"/>
    <n v="2436"/>
    <s v="-"/>
    <n v="63"/>
    <n v="63"/>
    <n v="3654"/>
    <n v="0"/>
    <n v="0"/>
    <n v="3654"/>
    <n v="20"/>
  </r>
  <r>
    <x v="30"/>
    <x v="29"/>
    <x v="3"/>
    <x v="1"/>
    <x v="0"/>
    <x v="1"/>
    <x v="6"/>
    <x v="8"/>
    <n v="76"/>
    <n v="42"/>
    <n v="0"/>
    <n v="3192"/>
    <n v="0"/>
    <n v="42"/>
    <n v="3192"/>
    <n v="0"/>
    <n v="108"/>
    <n v="8208"/>
    <n v="0.3888888888888889"/>
    <n v="0"/>
    <n v="42"/>
    <n v="0"/>
    <n v="3192"/>
    <s v="-"/>
    <n v="63"/>
    <n v="63"/>
    <n v="4788"/>
    <n v="0"/>
    <n v="0"/>
    <n v="4788"/>
    <n v="21"/>
  </r>
  <r>
    <x v="30"/>
    <x v="29"/>
    <x v="3"/>
    <x v="1"/>
    <x v="0"/>
    <x v="1"/>
    <x v="6"/>
    <x v="9"/>
    <n v="110"/>
    <n v="1"/>
    <n v="60"/>
    <n v="110"/>
    <n v="6600"/>
    <n v="1"/>
    <n v="110"/>
    <n v="0"/>
    <n v="108"/>
    <n v="11880"/>
    <n v="9.2592592592592587E-3"/>
    <n v="0"/>
    <n v="1"/>
    <n v="0"/>
    <n v="110"/>
    <s v="-"/>
    <n v="1.5"/>
    <n v="0"/>
    <n v="0"/>
    <n v="58.5"/>
    <n v="6435"/>
    <n v="165"/>
    <n v="22"/>
  </r>
  <r>
    <x v="30"/>
    <x v="29"/>
    <x v="3"/>
    <x v="1"/>
    <x v="0"/>
    <x v="1"/>
    <x v="6"/>
    <x v="10"/>
    <n v="140"/>
    <n v="4"/>
    <n v="27"/>
    <n v="560"/>
    <n v="3780"/>
    <n v="4"/>
    <n v="560"/>
    <n v="0"/>
    <n v="138.88"/>
    <n v="19443.2"/>
    <n v="2.880184331797235E-2"/>
    <n v="0"/>
    <n v="4"/>
    <n v="0"/>
    <n v="560"/>
    <s v="-"/>
    <n v="6"/>
    <n v="0"/>
    <n v="0"/>
    <n v="21"/>
    <n v="2940"/>
    <n v="840"/>
    <n v="23"/>
  </r>
  <r>
    <x v="30"/>
    <x v="29"/>
    <x v="3"/>
    <x v="1"/>
    <x v="0"/>
    <x v="1"/>
    <x v="6"/>
    <x v="11"/>
    <n v="199"/>
    <n v="0"/>
    <n v="9"/>
    <n v="0"/>
    <n v="1791"/>
    <n v="0"/>
    <n v="0"/>
    <n v="0"/>
    <n v="87.2"/>
    <n v="17352.8"/>
    <n v="0"/>
    <n v="0"/>
    <n v="0"/>
    <n v="0"/>
    <n v="0"/>
    <s v="-"/>
    <n v="0"/>
    <n v="0"/>
    <n v="0"/>
    <n v="9"/>
    <n v="1791"/>
    <n v="0"/>
    <n v="24"/>
  </r>
  <r>
    <x v="30"/>
    <x v="29"/>
    <x v="3"/>
    <x v="1"/>
    <x v="0"/>
    <x v="0"/>
    <x v="6"/>
    <x v="12"/>
    <n v="187"/>
    <n v="21"/>
    <n v="71"/>
    <n v="3927"/>
    <n v="13277"/>
    <n v="21"/>
    <n v="3927"/>
    <n v="0"/>
    <n v="160"/>
    <n v="29920"/>
    <n v="0.13125000000000001"/>
    <n v="6"/>
    <n v="15"/>
    <n v="1122"/>
    <n v="2805"/>
    <n v="2.5"/>
    <n v="31.5"/>
    <n v="0"/>
    <n v="0"/>
    <n v="39.5"/>
    <n v="7386.5"/>
    <n v="5890.5"/>
    <n v="29"/>
  </r>
  <r>
    <x v="30"/>
    <x v="29"/>
    <x v="3"/>
    <x v="1"/>
    <x v="0"/>
    <x v="1"/>
    <x v="6"/>
    <x v="13"/>
    <n v="102"/>
    <n v="24"/>
    <n v="48"/>
    <n v="2448"/>
    <n v="4896"/>
    <n v="24"/>
    <n v="2448"/>
    <n v="0"/>
    <n v="139.72"/>
    <n v="14251.44"/>
    <n v="0.1717721156598912"/>
    <n v="2"/>
    <n v="22"/>
    <n v="204"/>
    <n v="2244"/>
    <n v="11"/>
    <n v="36"/>
    <n v="0"/>
    <n v="0"/>
    <n v="12"/>
    <n v="1224"/>
    <n v="3672"/>
    <n v="30"/>
  </r>
  <r>
    <x v="30"/>
    <x v="29"/>
    <x v="3"/>
    <x v="1"/>
    <x v="0"/>
    <x v="1"/>
    <x v="6"/>
    <x v="14"/>
    <n v="99"/>
    <n v="6"/>
    <n v="134"/>
    <n v="594"/>
    <n v="13266"/>
    <n v="6"/>
    <n v="594"/>
    <n v="0"/>
    <n v="168"/>
    <n v="16632"/>
    <n v="3.5714285714285712E-2"/>
    <n v="0"/>
    <n v="6"/>
    <n v="0"/>
    <n v="594"/>
    <s v="-"/>
    <n v="9"/>
    <n v="0"/>
    <n v="0"/>
    <n v="125"/>
    <n v="12375"/>
    <n v="891"/>
    <n v="31"/>
  </r>
  <r>
    <x v="30"/>
    <x v="29"/>
    <x v="3"/>
    <x v="1"/>
    <x v="0"/>
    <x v="1"/>
    <x v="6"/>
    <x v="15"/>
    <n v="85"/>
    <n v="98"/>
    <n v="6"/>
    <n v="8330"/>
    <n v="510"/>
    <n v="98"/>
    <n v="8330"/>
    <n v="0"/>
    <n v="0"/>
    <n v="0"/>
    <s v="-"/>
    <n v="0"/>
    <n v="98"/>
    <n v="0"/>
    <n v="8330"/>
    <s v="-"/>
    <n v="147"/>
    <n v="141"/>
    <n v="11985"/>
    <n v="0"/>
    <n v="0"/>
    <n v="12495"/>
    <n v="32"/>
  </r>
  <r>
    <x v="30"/>
    <x v="29"/>
    <x v="3"/>
    <x v="1"/>
    <x v="0"/>
    <x v="1"/>
    <x v="6"/>
    <x v="16"/>
    <n v="85"/>
    <n v="57"/>
    <n v="0"/>
    <n v="4845"/>
    <n v="0"/>
    <n v="57"/>
    <n v="4845"/>
    <n v="0"/>
    <n v="201.92"/>
    <n v="17163.2"/>
    <n v="0.28229001584786051"/>
    <n v="54"/>
    <n v="3"/>
    <n v="4590"/>
    <n v="255"/>
    <n v="5.555555555555558E-2"/>
    <n v="85.5"/>
    <n v="85.5"/>
    <n v="7267.5"/>
    <n v="0"/>
    <n v="0"/>
    <n v="7267.5"/>
    <n v="0"/>
  </r>
  <r>
    <x v="30"/>
    <x v="29"/>
    <x v="3"/>
    <x v="1"/>
    <x v="0"/>
    <x v="1"/>
    <x v="6"/>
    <x v="17"/>
    <n v="90"/>
    <n v="0"/>
    <n v="0"/>
    <n v="0"/>
    <n v="0"/>
    <n v="0"/>
    <n v="0"/>
    <n v="0"/>
    <n v="0"/>
    <n v="0"/>
    <s v="-"/>
    <n v="0"/>
    <n v="0"/>
    <n v="0"/>
    <n v="0"/>
    <s v="-"/>
    <n v="0"/>
    <n v="0"/>
    <n v="0"/>
    <n v="0"/>
    <n v="0"/>
    <n v="0"/>
    <n v="33"/>
  </r>
  <r>
    <x v="30"/>
    <x v="29"/>
    <x v="3"/>
    <x v="1"/>
    <x v="0"/>
    <x v="1"/>
    <x v="6"/>
    <x v="18"/>
    <n v="99"/>
    <n v="77"/>
    <n v="32"/>
    <n v="7623"/>
    <n v="3168"/>
    <n v="77"/>
    <n v="7623"/>
    <n v="0"/>
    <n v="210"/>
    <n v="20790"/>
    <n v="0.36666666666666664"/>
    <n v="10"/>
    <n v="67"/>
    <n v="990"/>
    <n v="6633"/>
    <n v="6.7"/>
    <n v="115.5"/>
    <n v="83.5"/>
    <n v="8266.5"/>
    <n v="0"/>
    <n v="0"/>
    <n v="11434.5"/>
    <n v="33"/>
  </r>
  <r>
    <x v="30"/>
    <x v="29"/>
    <x v="3"/>
    <x v="1"/>
    <x v="0"/>
    <x v="1"/>
    <x v="6"/>
    <x v="19"/>
    <n v="105"/>
    <n v="-7"/>
    <n v="7"/>
    <n v="-735"/>
    <n v="735"/>
    <n v="-7"/>
    <n v="-735"/>
    <n v="0"/>
    <n v="0"/>
    <n v="0"/>
    <s v="-"/>
    <n v="43"/>
    <n v="-50"/>
    <n v="4515"/>
    <n v="-5250"/>
    <n v="-1.1627906976744187"/>
    <n v="-10.5"/>
    <n v="0"/>
    <n v="0"/>
    <n v="17.5"/>
    <n v="1837.5"/>
    <n v="-1102.5"/>
    <n v="34"/>
  </r>
  <r>
    <x v="30"/>
    <x v="29"/>
    <x v="3"/>
    <x v="1"/>
    <x v="0"/>
    <x v="1"/>
    <x v="6"/>
    <x v="20"/>
    <n v="115"/>
    <n v="35"/>
    <n v="85"/>
    <n v="4025"/>
    <n v="9775"/>
    <n v="35"/>
    <n v="4025"/>
    <n v="0"/>
    <n v="145.86000000000001"/>
    <n v="16773.900000000001"/>
    <n v="0.23995612230906346"/>
    <n v="0"/>
    <n v="35"/>
    <n v="0"/>
    <n v="4025"/>
    <s v="-"/>
    <n v="52.5"/>
    <n v="0"/>
    <n v="0"/>
    <n v="32.5"/>
    <n v="3737.5"/>
    <n v="6037.5"/>
    <n v="0"/>
  </r>
  <r>
    <x v="30"/>
    <x v="29"/>
    <x v="3"/>
    <x v="1"/>
    <x v="0"/>
    <x v="1"/>
    <x v="6"/>
    <x v="21"/>
    <n v="102"/>
    <n v="30"/>
    <n v="208"/>
    <n v="3060"/>
    <n v="21216"/>
    <n v="30"/>
    <n v="3060"/>
    <n v="0"/>
    <n v="593.51250000000005"/>
    <n v="60538.275000000001"/>
    <n v="5.0546534403234977E-2"/>
    <n v="797"/>
    <n v="-767"/>
    <n v="81294"/>
    <n v="-78234"/>
    <n v="-0.96235884567126728"/>
    <n v="45"/>
    <n v="0"/>
    <n v="0"/>
    <n v="163"/>
    <n v="16626"/>
    <n v="4590"/>
    <n v="35"/>
  </r>
  <r>
    <x v="30"/>
    <x v="29"/>
    <x v="3"/>
    <x v="1"/>
    <x v="0"/>
    <x v="0"/>
    <x v="6"/>
    <x v="22"/>
    <n v="552.5"/>
    <n v="30"/>
    <n v="40"/>
    <n v="16575"/>
    <n v="22100"/>
    <n v="30"/>
    <n v="16575"/>
    <n v="0"/>
    <n v="80"/>
    <n v="44200"/>
    <n v="0.375"/>
    <n v="20"/>
    <n v="10"/>
    <n v="11050"/>
    <n v="5525"/>
    <n v="0.5"/>
    <n v="45"/>
    <n v="5"/>
    <n v="2762.5"/>
    <n v="0"/>
    <n v="0"/>
    <n v="24862.5"/>
    <n v="36"/>
  </r>
  <r>
    <x v="30"/>
    <x v="29"/>
    <x v="3"/>
    <x v="1"/>
    <x v="0"/>
    <x v="0"/>
    <x v="6"/>
    <x v="23"/>
    <n v="403.75"/>
    <n v="272"/>
    <n v="0"/>
    <n v="109820"/>
    <n v="0"/>
    <n v="272"/>
    <n v="109820"/>
    <n v="0"/>
    <n v="100"/>
    <n v="40375"/>
    <n v="2.72"/>
    <n v="0"/>
    <n v="272"/>
    <n v="0"/>
    <n v="109820"/>
    <s v="-"/>
    <n v="408"/>
    <n v="408"/>
    <n v="164730"/>
    <n v="0"/>
    <n v="0"/>
    <n v="164730"/>
    <n v="37"/>
  </r>
  <r>
    <x v="30"/>
    <x v="29"/>
    <x v="3"/>
    <x v="1"/>
    <x v="0"/>
    <x v="1"/>
    <x v="6"/>
    <x v="24"/>
    <n v="102"/>
    <n v="675"/>
    <n v="0"/>
    <n v="68850"/>
    <n v="0"/>
    <n v="675"/>
    <n v="68850"/>
    <n v="0"/>
    <n v="1293.87466666667"/>
    <n v="131975.21600000034"/>
    <n v="0.52168886012658489"/>
    <n v="559"/>
    <n v="116"/>
    <n v="57018"/>
    <n v="11832"/>
    <n v="0.20751341681574242"/>
    <n v="1012.5"/>
    <n v="1012.5"/>
    <n v="103275"/>
    <n v="0"/>
    <n v="0"/>
    <n v="103275"/>
    <n v="38"/>
  </r>
  <r>
    <x v="30"/>
    <x v="29"/>
    <x v="3"/>
    <x v="1"/>
    <x v="0"/>
    <x v="1"/>
    <x v="6"/>
    <x v="25"/>
    <n v="53"/>
    <n v="67"/>
    <n v="172"/>
    <n v="3551"/>
    <n v="9116"/>
    <n v="67"/>
    <n v="3551"/>
    <n v="0"/>
    <n v="0"/>
    <n v="0"/>
    <s v="-"/>
    <n v="0"/>
    <n v="67"/>
    <n v="0"/>
    <n v="3551"/>
    <s v="-"/>
    <n v="100.5"/>
    <n v="0"/>
    <n v="0"/>
    <n v="71.5"/>
    <n v="3789.5"/>
    <n v="5326.5"/>
    <n v="39"/>
  </r>
  <r>
    <x v="30"/>
    <x v="29"/>
    <x v="3"/>
    <x v="1"/>
    <x v="0"/>
    <x v="1"/>
    <x v="6"/>
    <x v="26"/>
    <n v="69"/>
    <n v="139"/>
    <n v="4"/>
    <n v="9591"/>
    <n v="276"/>
    <n v="139"/>
    <n v="9591"/>
    <n v="0"/>
    <n v="0"/>
    <n v="0"/>
    <s v="-"/>
    <n v="0"/>
    <n v="139"/>
    <n v="0"/>
    <n v="9591"/>
    <s v="-"/>
    <n v="208.5"/>
    <n v="204.5"/>
    <n v="14110.5"/>
    <n v="0"/>
    <n v="0"/>
    <n v="14386.5"/>
    <n v="40"/>
  </r>
  <r>
    <x v="30"/>
    <x v="29"/>
    <x v="3"/>
    <x v="1"/>
    <x v="0"/>
    <x v="1"/>
    <x v="6"/>
    <x v="27"/>
    <n v="90"/>
    <n v="0"/>
    <n v="0"/>
    <n v="0"/>
    <n v="0"/>
    <n v="0"/>
    <n v="0"/>
    <n v="0"/>
    <n v="0"/>
    <n v="0"/>
    <s v="-"/>
    <n v="0"/>
    <n v="0"/>
    <n v="0"/>
    <n v="0"/>
    <s v="-"/>
    <n v="0"/>
    <n v="0"/>
    <n v="0"/>
    <n v="0"/>
    <n v="0"/>
    <n v="0"/>
    <n v="41"/>
  </r>
  <r>
    <x v="30"/>
    <x v="29"/>
    <x v="3"/>
    <x v="1"/>
    <x v="0"/>
    <x v="1"/>
    <x v="6"/>
    <x v="28"/>
    <n v="110"/>
    <n v="22"/>
    <n v="9"/>
    <n v="2420"/>
    <n v="990"/>
    <n v="22"/>
    <n v="2420"/>
    <n v="0"/>
    <n v="96.6"/>
    <n v="10626"/>
    <n v="0.2277432712215321"/>
    <n v="1"/>
    <n v="21"/>
    <n v="110"/>
    <n v="2310"/>
    <n v="21"/>
    <n v="33"/>
    <n v="24"/>
    <n v="2640"/>
    <n v="0"/>
    <n v="0"/>
    <n v="3630"/>
    <n v="42"/>
  </r>
  <r>
    <x v="30"/>
    <x v="29"/>
    <x v="3"/>
    <x v="1"/>
    <x v="0"/>
    <x v="1"/>
    <x v="6"/>
    <x v="29"/>
    <n v="110"/>
    <n v="443"/>
    <n v="434"/>
    <n v="48730"/>
    <n v="47740"/>
    <n v="443"/>
    <n v="48730"/>
    <n v="0"/>
    <n v="864"/>
    <n v="95040"/>
    <n v="0.51273148148148151"/>
    <n v="368"/>
    <n v="75"/>
    <n v="40480"/>
    <n v="8250"/>
    <n v="0.20380434782608692"/>
    <n v="664.5"/>
    <n v="230.5"/>
    <n v="25355"/>
    <n v="0"/>
    <n v="0"/>
    <n v="73095"/>
    <n v="43"/>
  </r>
  <r>
    <x v="30"/>
    <x v="29"/>
    <x v="3"/>
    <x v="1"/>
    <x v="0"/>
    <x v="1"/>
    <x v="6"/>
    <x v="30"/>
    <n v="120"/>
    <n v="14"/>
    <n v="233"/>
    <n v="1680"/>
    <n v="27960"/>
    <n v="14"/>
    <n v="1680"/>
    <n v="0"/>
    <n v="108"/>
    <n v="12960"/>
    <n v="0.12962962962962962"/>
    <n v="0"/>
    <n v="14"/>
    <n v="0"/>
    <n v="1680"/>
    <s v="-"/>
    <n v="21"/>
    <n v="0"/>
    <n v="0"/>
    <n v="212"/>
    <n v="25440"/>
    <n v="2520"/>
    <n v="44"/>
  </r>
  <r>
    <x v="30"/>
    <x v="29"/>
    <x v="3"/>
    <x v="1"/>
    <x v="0"/>
    <x v="1"/>
    <x v="6"/>
    <x v="31"/>
    <n v="140"/>
    <n v="50"/>
    <n v="0"/>
    <n v="7000"/>
    <n v="0"/>
    <n v="50"/>
    <n v="7000"/>
    <n v="0"/>
    <n v="108"/>
    <n v="15120"/>
    <n v="0.46296296296296297"/>
    <n v="4"/>
    <n v="46"/>
    <n v="560"/>
    <n v="6440"/>
    <n v="11.5"/>
    <n v="75"/>
    <n v="75"/>
    <n v="10500"/>
    <n v="0"/>
    <n v="0"/>
    <n v="10500"/>
    <n v="45"/>
  </r>
  <r>
    <x v="30"/>
    <x v="29"/>
    <x v="3"/>
    <x v="1"/>
    <x v="0"/>
    <x v="0"/>
    <x v="6"/>
    <x v="32"/>
    <n v="255"/>
    <n v="0"/>
    <n v="103"/>
    <n v="0"/>
    <n v="26265"/>
    <n v="0"/>
    <n v="0"/>
    <n v="0"/>
    <n v="400"/>
    <n v="102000"/>
    <n v="0"/>
    <n v="0"/>
    <n v="0"/>
    <n v="0"/>
    <n v="0"/>
    <s v="-"/>
    <n v="0"/>
    <n v="0"/>
    <n v="0"/>
    <n v="103"/>
    <n v="26265"/>
    <n v="0"/>
    <n v="46"/>
  </r>
  <r>
    <x v="30"/>
    <x v="29"/>
    <x v="3"/>
    <x v="1"/>
    <x v="0"/>
    <x v="1"/>
    <x v="6"/>
    <x v="33"/>
    <n v="170"/>
    <n v="38"/>
    <n v="19"/>
    <n v="6460"/>
    <n v="3230"/>
    <n v="38"/>
    <n v="6460"/>
    <n v="0"/>
    <n v="432"/>
    <n v="73440"/>
    <n v="8.7962962962962965E-2"/>
    <n v="31"/>
    <n v="7"/>
    <n v="5270"/>
    <n v="1190"/>
    <n v="0.22580645161290325"/>
    <n v="57"/>
    <n v="38"/>
    <n v="6460"/>
    <n v="0"/>
    <n v="0"/>
    <n v="9690"/>
    <n v="47"/>
  </r>
  <r>
    <x v="30"/>
    <x v="29"/>
    <x v="3"/>
    <x v="1"/>
    <x v="0"/>
    <x v="0"/>
    <x v="6"/>
    <x v="34"/>
    <n v="680"/>
    <n v="0"/>
    <n v="117"/>
    <n v="0"/>
    <n v="79560"/>
    <n v="0"/>
    <n v="0"/>
    <n v="0"/>
    <n v="200"/>
    <n v="136000"/>
    <n v="0"/>
    <n v="-10"/>
    <n v="10"/>
    <n v="-6800"/>
    <n v="6800"/>
    <n v="-1"/>
    <n v="0"/>
    <n v="0"/>
    <n v="0"/>
    <n v="117"/>
    <n v="79560"/>
    <n v="0"/>
    <n v="48"/>
  </r>
  <r>
    <x v="30"/>
    <x v="29"/>
    <x v="3"/>
    <x v="1"/>
    <x v="0"/>
    <x v="1"/>
    <x v="6"/>
    <x v="35"/>
    <n v="90"/>
    <n v="5"/>
    <n v="114"/>
    <n v="450"/>
    <n v="10260"/>
    <n v="5"/>
    <n v="450"/>
    <n v="0"/>
    <n v="252"/>
    <n v="22680"/>
    <n v="1.984126984126984E-2"/>
    <n v="23"/>
    <n v="-18"/>
    <n v="2070"/>
    <n v="-1620"/>
    <n v="-0.78260869565217395"/>
    <n v="7.5"/>
    <n v="0"/>
    <n v="0"/>
    <n v="106.5"/>
    <n v="9585"/>
    <n v="675"/>
    <n v="0"/>
  </r>
  <r>
    <x v="30"/>
    <x v="29"/>
    <x v="3"/>
    <x v="1"/>
    <x v="0"/>
    <x v="1"/>
    <x v="6"/>
    <x v="36"/>
    <n v="105"/>
    <n v="25"/>
    <n v="18"/>
    <n v="2625"/>
    <n v="1890"/>
    <n v="25"/>
    <n v="2625"/>
    <n v="0"/>
    <n v="192"/>
    <n v="20160"/>
    <n v="0.13020833333333334"/>
    <n v="12"/>
    <n v="13"/>
    <n v="1260"/>
    <n v="1365"/>
    <n v="1.0833333333333335"/>
    <n v="37.5"/>
    <n v="19.5"/>
    <n v="2047.5"/>
    <n v="0"/>
    <n v="0"/>
    <n v="3937.5"/>
    <n v="0"/>
  </r>
  <r>
    <x v="30"/>
    <x v="29"/>
    <x v="3"/>
    <x v="1"/>
    <x v="0"/>
    <x v="1"/>
    <x v="6"/>
    <x v="37"/>
    <n v="105"/>
    <n v="8"/>
    <n v="57"/>
    <n v="840"/>
    <n v="5985"/>
    <n v="8"/>
    <n v="840"/>
    <n v="0"/>
    <n v="192"/>
    <n v="20160"/>
    <n v="4.1666666666666664E-2"/>
    <n v="31"/>
    <n v="-23"/>
    <n v="3255"/>
    <n v="-2415"/>
    <n v="-0.74193548387096775"/>
    <n v="12"/>
    <n v="0"/>
    <n v="0"/>
    <n v="45"/>
    <n v="4725"/>
    <n v="1260"/>
    <n v="0"/>
  </r>
  <r>
    <x v="30"/>
    <x v="29"/>
    <x v="3"/>
    <x v="1"/>
    <x v="0"/>
    <x v="1"/>
    <x v="6"/>
    <x v="38"/>
    <n v="105"/>
    <n v="166"/>
    <n v="0"/>
    <n v="17430"/>
    <n v="0"/>
    <n v="166"/>
    <n v="17430"/>
    <n v="0"/>
    <n v="288"/>
    <n v="30240"/>
    <n v="0.57638888888888884"/>
    <n v="133"/>
    <n v="33"/>
    <n v="13965"/>
    <n v="3465"/>
    <n v="0.24812030075187974"/>
    <n v="249"/>
    <n v="249"/>
    <n v="26145"/>
    <n v="0"/>
    <n v="0"/>
    <n v="26145"/>
    <n v="0"/>
  </r>
  <r>
    <x v="30"/>
    <x v="29"/>
    <x v="3"/>
    <x v="1"/>
    <x v="0"/>
    <x v="1"/>
    <x v="6"/>
    <x v="39"/>
    <n v="90"/>
    <n v="23"/>
    <n v="151"/>
    <n v="2070"/>
    <n v="13590"/>
    <n v="23"/>
    <n v="2070"/>
    <n v="0"/>
    <n v="0"/>
    <n v="0"/>
    <s v="-"/>
    <n v="126"/>
    <n v="0"/>
    <n v="11340"/>
    <n v="-9270"/>
    <n v="-0.81746031746031744"/>
    <n v="34.5"/>
    <n v="0"/>
    <n v="0"/>
    <n v="116.5"/>
    <n v="10485"/>
    <n v="3105"/>
    <n v="0"/>
  </r>
  <r>
    <x v="30"/>
    <x v="29"/>
    <x v="3"/>
    <x v="1"/>
    <x v="0"/>
    <x v="1"/>
    <x v="6"/>
    <x v="40"/>
    <n v="105"/>
    <n v="38"/>
    <n v="39"/>
    <n v="3990"/>
    <n v="4095"/>
    <n v="38"/>
    <n v="3990"/>
    <n v="0"/>
    <n v="0"/>
    <n v="0"/>
    <s v="-"/>
    <n v="123"/>
    <n v="0"/>
    <n v="12915"/>
    <n v="-8925"/>
    <n v="-0.69105691056910568"/>
    <n v="57"/>
    <n v="18"/>
    <n v="1890"/>
    <n v="0"/>
    <n v="0"/>
    <n v="5985"/>
    <n v="0"/>
  </r>
  <r>
    <x v="30"/>
    <x v="29"/>
    <x v="3"/>
    <x v="1"/>
    <x v="0"/>
    <x v="1"/>
    <x v="6"/>
    <x v="41"/>
    <n v="120"/>
    <n v="27"/>
    <n v="284"/>
    <n v="3240"/>
    <n v="34080"/>
    <n v="27"/>
    <n v="3240"/>
    <n v="0"/>
    <n v="0"/>
    <n v="0"/>
    <s v="-"/>
    <n v="43"/>
    <n v="0"/>
    <n v="5160"/>
    <n v="-1920"/>
    <n v="-0.37209302325581395"/>
    <n v="40.5"/>
    <n v="0"/>
    <n v="0"/>
    <n v="243.5"/>
    <n v="29220"/>
    <n v="4860"/>
    <n v="0"/>
  </r>
  <r>
    <x v="30"/>
    <x v="29"/>
    <x v="3"/>
    <x v="1"/>
    <x v="0"/>
    <x v="1"/>
    <x v="6"/>
    <x v="42"/>
    <n v="105"/>
    <n v="13"/>
    <n v="49"/>
    <n v="1365"/>
    <n v="5145"/>
    <n v="13"/>
    <n v="1365"/>
    <n v="0"/>
    <n v="150"/>
    <n v="15750"/>
    <n v="8.666666666666667E-2"/>
    <n v="10"/>
    <n v="3"/>
    <n v="1050"/>
    <n v="315"/>
    <n v="0.30000000000000004"/>
    <n v="19.5"/>
    <n v="0"/>
    <n v="0"/>
    <n v="29.5"/>
    <n v="3097.5"/>
    <n v="2047.5"/>
    <n v="0"/>
  </r>
  <r>
    <x v="30"/>
    <x v="29"/>
    <x v="3"/>
    <x v="1"/>
    <x v="0"/>
    <x v="1"/>
    <x v="6"/>
    <x v="43"/>
    <n v="170"/>
    <n v="21"/>
    <n v="189"/>
    <n v="3570"/>
    <n v="32130"/>
    <n v="21"/>
    <n v="3570"/>
    <n v="0"/>
    <n v="150"/>
    <n v="25500"/>
    <n v="0.14000000000000001"/>
    <n v="23"/>
    <n v="-2"/>
    <n v="3910"/>
    <n v="-340"/>
    <n v="-8.6956521739130488E-2"/>
    <n v="31.5"/>
    <n v="0"/>
    <n v="0"/>
    <n v="157.5"/>
    <n v="26775"/>
    <n v="5355"/>
    <n v="0"/>
  </r>
  <r>
    <x v="30"/>
    <x v="29"/>
    <x v="3"/>
    <x v="1"/>
    <x v="0"/>
    <x v="1"/>
    <x v="6"/>
    <x v="44"/>
    <n v="120"/>
    <n v="51"/>
    <n v="150"/>
    <n v="6120"/>
    <n v="18000"/>
    <n v="51"/>
    <n v="6120"/>
    <n v="0"/>
    <n v="129.6"/>
    <n v="15552"/>
    <n v="0.39351851851851855"/>
    <n v="33"/>
    <n v="18"/>
    <n v="3960"/>
    <n v="2160"/>
    <n v="0.54545454545454541"/>
    <n v="76.5"/>
    <n v="0"/>
    <n v="0"/>
    <n v="73.5"/>
    <n v="8820"/>
    <n v="9180"/>
    <n v="49"/>
  </r>
  <r>
    <x v="31"/>
    <x v="30"/>
    <x v="3"/>
    <x v="1"/>
    <x v="1"/>
    <x v="1"/>
    <x v="5"/>
    <x v="45"/>
    <n v="60"/>
    <n v="131"/>
    <n v="18"/>
    <n v="7860"/>
    <n v="1080"/>
    <n v="131"/>
    <n v="7860"/>
    <n v="0"/>
    <n v="172.8"/>
    <n v="10368"/>
    <n v="0.75810185185185186"/>
    <n v="0"/>
    <n v="131"/>
    <n v="0"/>
    <n v="7860"/>
    <s v="-"/>
    <n v="196.5"/>
    <n v="178.5"/>
    <n v="10710"/>
    <n v="0"/>
    <n v="0"/>
    <n v="11790"/>
    <n v="0"/>
  </r>
  <r>
    <x v="31"/>
    <x v="30"/>
    <x v="3"/>
    <x v="1"/>
    <x v="1"/>
    <x v="1"/>
    <x v="5"/>
    <x v="46"/>
    <n v="80"/>
    <n v="100"/>
    <n v="55"/>
    <n v="8000"/>
    <n v="4400"/>
    <n v="100"/>
    <n v="8000"/>
    <n v="0"/>
    <n v="432"/>
    <n v="34560"/>
    <n v="0.23148148148148148"/>
    <n v="0"/>
    <n v="100"/>
    <n v="0"/>
    <n v="8000"/>
    <s v="-"/>
    <n v="150"/>
    <n v="95"/>
    <n v="7600"/>
    <n v="0"/>
    <n v="0"/>
    <n v="12000"/>
    <n v="0"/>
  </r>
  <r>
    <x v="31"/>
    <x v="30"/>
    <x v="3"/>
    <x v="1"/>
    <x v="1"/>
    <x v="1"/>
    <x v="5"/>
    <x v="47"/>
    <n v="105"/>
    <n v="242"/>
    <n v="382"/>
    <n v="25410"/>
    <n v="40110"/>
    <n v="242"/>
    <n v="25410"/>
    <n v="0"/>
    <n v="810"/>
    <n v="85050"/>
    <n v="0.29876543209876544"/>
    <n v="130"/>
    <n v="112"/>
    <n v="13650"/>
    <n v="11760"/>
    <n v="0.86153846153846159"/>
    <n v="363"/>
    <n v="0"/>
    <n v="0"/>
    <n v="19"/>
    <n v="1995"/>
    <n v="38115"/>
    <n v="0"/>
  </r>
  <r>
    <x v="31"/>
    <x v="30"/>
    <x v="3"/>
    <x v="1"/>
    <x v="1"/>
    <x v="0"/>
    <x v="5"/>
    <x v="3"/>
    <n v="297.5"/>
    <n v="0"/>
    <n v="0"/>
    <n v="0"/>
    <n v="0"/>
    <n v="0"/>
    <n v="0"/>
    <n v="0"/>
    <n v="0"/>
    <n v="0"/>
    <s v="-"/>
    <n v="0"/>
    <n v="0"/>
    <n v="0"/>
    <n v="0"/>
    <s v="-"/>
    <n v="0"/>
    <n v="0"/>
    <n v="0"/>
    <n v="0"/>
    <n v="0"/>
    <n v="0"/>
    <n v="0"/>
  </r>
  <r>
    <x v="31"/>
    <x v="30"/>
    <x v="3"/>
    <x v="1"/>
    <x v="1"/>
    <x v="0"/>
    <x v="5"/>
    <x v="4"/>
    <n v="429.25"/>
    <n v="0"/>
    <n v="0"/>
    <n v="0"/>
    <n v="0"/>
    <n v="0"/>
    <n v="0"/>
    <n v="0"/>
    <n v="0"/>
    <n v="0"/>
    <s v="-"/>
    <n v="0"/>
    <n v="0"/>
    <n v="0"/>
    <n v="0"/>
    <s v="-"/>
    <n v="0"/>
    <n v="0"/>
    <n v="0"/>
    <n v="0"/>
    <n v="0"/>
    <n v="0"/>
    <n v="0"/>
  </r>
  <r>
    <x v="31"/>
    <x v="30"/>
    <x v="3"/>
    <x v="1"/>
    <x v="1"/>
    <x v="1"/>
    <x v="5"/>
    <x v="5"/>
    <n v="270"/>
    <n v="35"/>
    <n v="105"/>
    <n v="9450"/>
    <n v="28350"/>
    <n v="35"/>
    <n v="9450"/>
    <n v="0"/>
    <n v="59.64"/>
    <n v="16102.8"/>
    <n v="0.58685446009389675"/>
    <n v="10"/>
    <n v="25"/>
    <n v="2700"/>
    <n v="6750"/>
    <n v="2.5"/>
    <n v="52.5"/>
    <n v="0"/>
    <n v="0"/>
    <n v="52.5"/>
    <n v="14175"/>
    <n v="14175"/>
    <n v="0"/>
  </r>
  <r>
    <x v="31"/>
    <x v="30"/>
    <x v="3"/>
    <x v="1"/>
    <x v="1"/>
    <x v="1"/>
    <x v="5"/>
    <x v="6"/>
    <n v="670"/>
    <n v="0"/>
    <n v="0"/>
    <n v="0"/>
    <n v="0"/>
    <n v="0"/>
    <n v="0"/>
    <n v="0"/>
    <n v="29.4"/>
    <n v="19698"/>
    <n v="0"/>
    <n v="0"/>
    <n v="0"/>
    <n v="0"/>
    <n v="0"/>
    <s v="-"/>
    <n v="0"/>
    <n v="0"/>
    <n v="0"/>
    <n v="0"/>
    <n v="0"/>
    <n v="0"/>
    <n v="0"/>
  </r>
  <r>
    <x v="31"/>
    <x v="30"/>
    <x v="3"/>
    <x v="1"/>
    <x v="1"/>
    <x v="1"/>
    <x v="5"/>
    <x v="7"/>
    <n v="60"/>
    <n v="90"/>
    <n v="60"/>
    <n v="5400"/>
    <n v="3600"/>
    <n v="60"/>
    <n v="3600"/>
    <n v="1800"/>
    <n v="54"/>
    <n v="3240"/>
    <n v="1.6666666666666667"/>
    <n v="0"/>
    <n v="90"/>
    <n v="0"/>
    <n v="5400"/>
    <s v="-"/>
    <n v="135"/>
    <n v="75"/>
    <n v="4500"/>
    <n v="0"/>
    <n v="0"/>
    <n v="8100"/>
    <n v="0"/>
  </r>
  <r>
    <x v="31"/>
    <x v="30"/>
    <x v="3"/>
    <x v="1"/>
    <x v="1"/>
    <x v="1"/>
    <x v="5"/>
    <x v="8"/>
    <n v="78"/>
    <n v="83"/>
    <n v="80"/>
    <n v="6474"/>
    <n v="6240"/>
    <n v="83"/>
    <n v="6474"/>
    <n v="0"/>
    <n v="54"/>
    <n v="4212"/>
    <n v="1.537037037037037"/>
    <n v="0"/>
    <n v="83"/>
    <n v="0"/>
    <n v="6474"/>
    <s v="-"/>
    <n v="124.5"/>
    <n v="44.5"/>
    <n v="3471"/>
    <n v="0"/>
    <n v="0"/>
    <n v="9711"/>
    <n v="0"/>
  </r>
  <r>
    <x v="31"/>
    <x v="30"/>
    <x v="3"/>
    <x v="1"/>
    <x v="1"/>
    <x v="1"/>
    <x v="5"/>
    <x v="9"/>
    <n v="112"/>
    <n v="181"/>
    <n v="15"/>
    <n v="20272"/>
    <n v="1680"/>
    <n v="181"/>
    <n v="20272"/>
    <n v="0"/>
    <n v="54"/>
    <n v="6048"/>
    <n v="3.3518518518518516"/>
    <n v="0"/>
    <n v="181"/>
    <n v="0"/>
    <n v="20272"/>
    <s v="-"/>
    <n v="271.5"/>
    <n v="256.5"/>
    <n v="28728"/>
    <n v="0"/>
    <n v="0"/>
    <n v="30408"/>
    <n v="0"/>
  </r>
  <r>
    <x v="31"/>
    <x v="30"/>
    <x v="3"/>
    <x v="1"/>
    <x v="1"/>
    <x v="1"/>
    <x v="5"/>
    <x v="10"/>
    <n v="140"/>
    <n v="0"/>
    <n v="0"/>
    <n v="0"/>
    <n v="0"/>
    <n v="0"/>
    <n v="0"/>
    <n v="0"/>
    <n v="96"/>
    <n v="13440"/>
    <n v="0"/>
    <n v="0"/>
    <n v="0"/>
    <n v="0"/>
    <n v="0"/>
    <s v="-"/>
    <n v="0"/>
    <n v="0"/>
    <n v="0"/>
    <n v="0"/>
    <n v="0"/>
    <n v="0"/>
    <n v="0"/>
  </r>
  <r>
    <x v="31"/>
    <x v="30"/>
    <x v="3"/>
    <x v="1"/>
    <x v="1"/>
    <x v="1"/>
    <x v="5"/>
    <x v="11"/>
    <n v="215"/>
    <n v="29"/>
    <n v="1"/>
    <n v="6235"/>
    <n v="215"/>
    <n v="27"/>
    <n v="5805"/>
    <n v="430"/>
    <n v="57.6"/>
    <n v="12384"/>
    <n v="0.50347222222222221"/>
    <n v="0"/>
    <n v="29"/>
    <n v="0"/>
    <n v="6235"/>
    <s v="-"/>
    <n v="43.5"/>
    <n v="42.5"/>
    <n v="9137.5"/>
    <n v="0"/>
    <n v="0"/>
    <n v="9352.5"/>
    <n v="0"/>
  </r>
  <r>
    <x v="31"/>
    <x v="30"/>
    <x v="3"/>
    <x v="1"/>
    <x v="1"/>
    <x v="0"/>
    <x v="5"/>
    <x v="12"/>
    <n v="187"/>
    <n v="0"/>
    <n v="0"/>
    <n v="0"/>
    <n v="0"/>
    <n v="0"/>
    <n v="0"/>
    <n v="0"/>
    <n v="0"/>
    <n v="0"/>
    <s v="-"/>
    <n v="0"/>
    <n v="0"/>
    <n v="0"/>
    <n v="0"/>
    <s v="-"/>
    <n v="0"/>
    <n v="0"/>
    <n v="0"/>
    <n v="0"/>
    <n v="0"/>
    <n v="0"/>
    <n v="0"/>
  </r>
  <r>
    <x v="31"/>
    <x v="30"/>
    <x v="3"/>
    <x v="1"/>
    <x v="1"/>
    <x v="1"/>
    <x v="5"/>
    <x v="13"/>
    <n v="110"/>
    <n v="68"/>
    <n v="20"/>
    <n v="7480"/>
    <n v="2200"/>
    <n v="68"/>
    <n v="7480"/>
    <n v="0"/>
    <n v="71.400000000000006"/>
    <n v="7854.0000000000009"/>
    <n v="0.95238095238095222"/>
    <n v="0"/>
    <n v="68"/>
    <n v="0"/>
    <n v="7480"/>
    <s v="-"/>
    <n v="102"/>
    <n v="82"/>
    <n v="9020"/>
    <n v="0"/>
    <n v="0"/>
    <n v="11220"/>
    <n v="0"/>
  </r>
  <r>
    <x v="31"/>
    <x v="30"/>
    <x v="3"/>
    <x v="1"/>
    <x v="1"/>
    <x v="1"/>
    <x v="5"/>
    <x v="14"/>
    <n v="99"/>
    <n v="27"/>
    <n v="138"/>
    <n v="2673"/>
    <n v="13662"/>
    <n v="27"/>
    <n v="2673"/>
    <n v="0"/>
    <n v="63"/>
    <n v="6237"/>
    <n v="0.42857142857142855"/>
    <n v="0"/>
    <n v="27"/>
    <n v="0"/>
    <n v="2673"/>
    <s v="-"/>
    <n v="40.5"/>
    <n v="0"/>
    <n v="0"/>
    <n v="97.5"/>
    <n v="9652.5"/>
    <n v="4009.5"/>
    <n v="0"/>
  </r>
  <r>
    <x v="31"/>
    <x v="30"/>
    <x v="3"/>
    <x v="1"/>
    <x v="1"/>
    <x v="1"/>
    <x v="5"/>
    <x v="15"/>
    <n v="85"/>
    <n v="0"/>
    <n v="0"/>
    <n v="0"/>
    <n v="0"/>
    <n v="0"/>
    <n v="0"/>
    <n v="0"/>
    <n v="0"/>
    <n v="0"/>
    <s v="-"/>
    <n v="0"/>
    <n v="0"/>
    <n v="0"/>
    <n v="0"/>
    <s v="-"/>
    <n v="0"/>
    <n v="0"/>
    <n v="0"/>
    <n v="0"/>
    <n v="0"/>
    <n v="0"/>
    <n v="0"/>
  </r>
  <r>
    <x v="31"/>
    <x v="30"/>
    <x v="3"/>
    <x v="1"/>
    <x v="1"/>
    <x v="1"/>
    <x v="5"/>
    <x v="16"/>
    <n v="95"/>
    <n v="165"/>
    <n v="36"/>
    <n v="15675"/>
    <n v="3420"/>
    <n v="165"/>
    <n v="15675"/>
    <n v="0"/>
    <n v="118.248"/>
    <n v="11233.560000000001"/>
    <n v="1.3953724375887964"/>
    <n v="0"/>
    <n v="165"/>
    <n v="0"/>
    <n v="15675"/>
    <s v="-"/>
    <n v="247.5"/>
    <n v="211.5"/>
    <n v="20092.5"/>
    <n v="0"/>
    <n v="0"/>
    <n v="23512.5"/>
    <n v="0"/>
  </r>
  <r>
    <x v="31"/>
    <x v="30"/>
    <x v="3"/>
    <x v="1"/>
    <x v="1"/>
    <x v="1"/>
    <x v="5"/>
    <x v="17"/>
    <n v="90"/>
    <n v="0"/>
    <n v="0"/>
    <n v="0"/>
    <n v="0"/>
    <n v="0"/>
    <n v="0"/>
    <n v="0"/>
    <n v="0"/>
    <n v="0"/>
    <s v="-"/>
    <n v="0"/>
    <n v="0"/>
    <n v="0"/>
    <n v="0"/>
    <s v="-"/>
    <n v="0"/>
    <n v="0"/>
    <n v="0"/>
    <n v="0"/>
    <n v="0"/>
    <n v="0"/>
    <n v="0"/>
  </r>
  <r>
    <x v="31"/>
    <x v="30"/>
    <x v="3"/>
    <x v="1"/>
    <x v="1"/>
    <x v="1"/>
    <x v="5"/>
    <x v="18"/>
    <n v="99"/>
    <n v="93"/>
    <n v="17"/>
    <n v="9207"/>
    <n v="1683"/>
    <n v="93"/>
    <n v="9207"/>
    <n v="0"/>
    <n v="168"/>
    <n v="16632"/>
    <n v="0.5535714285714286"/>
    <n v="0"/>
    <n v="93"/>
    <n v="0"/>
    <n v="9207"/>
    <s v="-"/>
    <n v="139.5"/>
    <n v="122.5"/>
    <n v="12127.5"/>
    <n v="0"/>
    <n v="0"/>
    <n v="13810.5"/>
    <n v="0"/>
  </r>
  <r>
    <x v="31"/>
    <x v="30"/>
    <x v="3"/>
    <x v="1"/>
    <x v="1"/>
    <x v="1"/>
    <x v="5"/>
    <x v="19"/>
    <n v="105"/>
    <n v="0"/>
    <n v="0"/>
    <n v="0"/>
    <n v="0"/>
    <n v="0"/>
    <n v="0"/>
    <n v="0"/>
    <n v="0"/>
    <n v="0"/>
    <s v="-"/>
    <n v="0"/>
    <n v="0"/>
    <n v="0"/>
    <n v="0"/>
    <s v="-"/>
    <n v="0"/>
    <n v="0"/>
    <n v="0"/>
    <n v="0"/>
    <n v="0"/>
    <n v="0"/>
    <n v="0"/>
  </r>
  <r>
    <x v="31"/>
    <x v="30"/>
    <x v="3"/>
    <x v="1"/>
    <x v="1"/>
    <x v="1"/>
    <x v="5"/>
    <x v="20"/>
    <n v="115"/>
    <n v="115"/>
    <n v="27"/>
    <n v="13225"/>
    <n v="3105"/>
    <n v="95"/>
    <n v="10925"/>
    <n v="2300"/>
    <n v="108"/>
    <n v="12420"/>
    <n v="1.0648148148148149"/>
    <n v="0"/>
    <n v="115"/>
    <n v="0"/>
    <n v="13225"/>
    <s v="-"/>
    <n v="172.5"/>
    <n v="145.5"/>
    <n v="16732.5"/>
    <n v="0"/>
    <n v="0"/>
    <n v="19837.5"/>
    <n v="0"/>
  </r>
  <r>
    <x v="31"/>
    <x v="30"/>
    <x v="3"/>
    <x v="1"/>
    <x v="1"/>
    <x v="1"/>
    <x v="5"/>
    <x v="21"/>
    <n v="120"/>
    <n v="20"/>
    <n v="8"/>
    <n v="2400"/>
    <n v="960"/>
    <n v="20"/>
    <n v="2400"/>
    <n v="0"/>
    <n v="123.5"/>
    <n v="14820"/>
    <n v="0.16194331983805668"/>
    <n v="0"/>
    <n v="20"/>
    <n v="0"/>
    <n v="2400"/>
    <s v="-"/>
    <n v="30"/>
    <n v="22"/>
    <n v="2640"/>
    <n v="0"/>
    <n v="0"/>
    <n v="3600"/>
    <n v="0"/>
  </r>
  <r>
    <x v="31"/>
    <x v="30"/>
    <x v="3"/>
    <x v="1"/>
    <x v="1"/>
    <x v="0"/>
    <x v="5"/>
    <x v="22"/>
    <n v="552.5"/>
    <n v="0"/>
    <n v="0"/>
    <n v="0"/>
    <n v="0"/>
    <n v="0"/>
    <n v="0"/>
    <n v="0"/>
    <n v="0"/>
    <n v="0"/>
    <s v="-"/>
    <n v="0"/>
    <n v="0"/>
    <n v="0"/>
    <n v="0"/>
    <s v="-"/>
    <n v="0"/>
    <n v="0"/>
    <n v="0"/>
    <n v="0"/>
    <n v="0"/>
    <n v="0"/>
    <n v="0"/>
  </r>
  <r>
    <x v="31"/>
    <x v="30"/>
    <x v="3"/>
    <x v="1"/>
    <x v="1"/>
    <x v="0"/>
    <x v="5"/>
    <x v="23"/>
    <n v="125"/>
    <n v="0"/>
    <n v="0"/>
    <n v="0"/>
    <n v="0"/>
    <n v="0"/>
    <n v="0"/>
    <n v="0"/>
    <n v="0"/>
    <n v="0"/>
    <s v="-"/>
    <n v="0"/>
    <n v="0"/>
    <n v="0"/>
    <n v="0"/>
    <s v="-"/>
    <n v="0"/>
    <n v="0"/>
    <n v="0"/>
    <n v="0"/>
    <n v="0"/>
    <n v="0"/>
    <n v="0"/>
  </r>
  <r>
    <x v="31"/>
    <x v="30"/>
    <x v="3"/>
    <x v="1"/>
    <x v="1"/>
    <x v="1"/>
    <x v="5"/>
    <x v="24"/>
    <n v="105"/>
    <n v="163"/>
    <n v="0"/>
    <n v="17115"/>
    <n v="0"/>
    <n v="163"/>
    <n v="17115"/>
    <n v="0"/>
    <n v="769.12"/>
    <n v="80757.600000000006"/>
    <n v="0.2119305179945912"/>
    <n v="0"/>
    <n v="163"/>
    <n v="0"/>
    <n v="17115"/>
    <s v="-"/>
    <n v="244.5"/>
    <n v="244.5"/>
    <n v="25672.5"/>
    <n v="0"/>
    <n v="0"/>
    <n v="25672.5"/>
    <n v="0"/>
  </r>
  <r>
    <x v="31"/>
    <x v="30"/>
    <x v="3"/>
    <x v="1"/>
    <x v="1"/>
    <x v="1"/>
    <x v="5"/>
    <x v="25"/>
    <n v="53"/>
    <n v="0"/>
    <n v="0"/>
    <n v="0"/>
    <n v="0"/>
    <n v="0"/>
    <n v="0"/>
    <n v="0"/>
    <n v="0"/>
    <n v="0"/>
    <s v="-"/>
    <n v="0"/>
    <n v="0"/>
    <n v="0"/>
    <n v="0"/>
    <s v="-"/>
    <n v="0"/>
    <n v="0"/>
    <n v="0"/>
    <n v="0"/>
    <n v="0"/>
    <n v="0"/>
    <n v="0"/>
  </r>
  <r>
    <x v="31"/>
    <x v="30"/>
    <x v="3"/>
    <x v="1"/>
    <x v="1"/>
    <x v="1"/>
    <x v="5"/>
    <x v="26"/>
    <n v="69"/>
    <n v="0"/>
    <n v="0"/>
    <n v="0"/>
    <n v="0"/>
    <n v="0"/>
    <n v="0"/>
    <n v="0"/>
    <n v="0"/>
    <n v="0"/>
    <s v="-"/>
    <n v="0"/>
    <n v="0"/>
    <n v="0"/>
    <n v="0"/>
    <s v="-"/>
    <n v="0"/>
    <n v="0"/>
    <n v="0"/>
    <n v="0"/>
    <n v="0"/>
    <n v="0"/>
    <n v="0"/>
  </r>
  <r>
    <x v="31"/>
    <x v="30"/>
    <x v="3"/>
    <x v="1"/>
    <x v="1"/>
    <x v="1"/>
    <x v="5"/>
    <x v="27"/>
    <n v="90"/>
    <n v="0"/>
    <n v="0"/>
    <n v="0"/>
    <n v="0"/>
    <n v="0"/>
    <n v="0"/>
    <n v="0"/>
    <n v="0"/>
    <n v="0"/>
    <s v="-"/>
    <n v="0"/>
    <n v="0"/>
    <n v="0"/>
    <n v="0"/>
    <s v="-"/>
    <n v="0"/>
    <n v="0"/>
    <n v="0"/>
    <n v="0"/>
    <n v="0"/>
    <n v="0"/>
    <n v="0"/>
  </r>
  <r>
    <x v="31"/>
    <x v="30"/>
    <x v="3"/>
    <x v="1"/>
    <x v="1"/>
    <x v="1"/>
    <x v="5"/>
    <x v="28"/>
    <n v="110"/>
    <n v="38"/>
    <n v="0"/>
    <n v="4180"/>
    <n v="0"/>
    <n v="38"/>
    <n v="4180"/>
    <n v="0"/>
    <n v="52.8"/>
    <n v="5808"/>
    <n v="0.71969696969696972"/>
    <n v="0"/>
    <n v="38"/>
    <n v="0"/>
    <n v="4180"/>
    <s v="-"/>
    <n v="57"/>
    <n v="57"/>
    <n v="6270"/>
    <n v="0"/>
    <n v="0"/>
    <n v="6270"/>
    <n v="0"/>
  </r>
  <r>
    <x v="31"/>
    <x v="30"/>
    <x v="3"/>
    <x v="1"/>
    <x v="1"/>
    <x v="1"/>
    <x v="5"/>
    <x v="29"/>
    <n v="110"/>
    <n v="440"/>
    <n v="151"/>
    <n v="48400"/>
    <n v="16610"/>
    <n v="396"/>
    <n v="43560"/>
    <n v="4840"/>
    <n v="540"/>
    <n v="59400"/>
    <n v="0.81481481481481477"/>
    <n v="22"/>
    <n v="418"/>
    <n v="2420"/>
    <n v="45980"/>
    <n v="19"/>
    <n v="660"/>
    <n v="509"/>
    <n v="55990"/>
    <n v="0"/>
    <n v="0"/>
    <n v="72600"/>
    <n v="0"/>
  </r>
  <r>
    <x v="31"/>
    <x v="30"/>
    <x v="3"/>
    <x v="1"/>
    <x v="1"/>
    <x v="1"/>
    <x v="5"/>
    <x v="30"/>
    <n v="130"/>
    <n v="58"/>
    <n v="28"/>
    <n v="7540"/>
    <n v="3640"/>
    <n v="58"/>
    <n v="7540"/>
    <n v="0"/>
    <n v="47.384999999999998"/>
    <n v="6160.05"/>
    <n v="1.2240160388308536"/>
    <n v="0"/>
    <n v="58"/>
    <n v="0"/>
    <n v="7540"/>
    <s v="-"/>
    <n v="87"/>
    <n v="59"/>
    <n v="7670"/>
    <n v="0"/>
    <n v="0"/>
    <n v="11310"/>
    <n v="0"/>
  </r>
  <r>
    <x v="31"/>
    <x v="30"/>
    <x v="3"/>
    <x v="1"/>
    <x v="1"/>
    <x v="1"/>
    <x v="5"/>
    <x v="31"/>
    <n v="150"/>
    <n v="47"/>
    <n v="32"/>
    <n v="7050"/>
    <n v="4800"/>
    <n v="42"/>
    <n v="6300"/>
    <n v="750"/>
    <n v="54.36"/>
    <n v="8154"/>
    <n v="0.86460632818248717"/>
    <n v="5"/>
    <n v="42"/>
    <n v="750"/>
    <n v="6300"/>
    <n v="8.4"/>
    <n v="70.5"/>
    <n v="38.5"/>
    <n v="5775"/>
    <n v="0"/>
    <n v="0"/>
    <n v="10575"/>
    <n v="0"/>
  </r>
  <r>
    <x v="31"/>
    <x v="30"/>
    <x v="3"/>
    <x v="1"/>
    <x v="1"/>
    <x v="0"/>
    <x v="5"/>
    <x v="32"/>
    <n v="255"/>
    <n v="0"/>
    <n v="0"/>
    <n v="0"/>
    <n v="0"/>
    <n v="0"/>
    <n v="0"/>
    <n v="0"/>
    <n v="0"/>
    <n v="0"/>
    <s v="-"/>
    <n v="0"/>
    <n v="0"/>
    <n v="0"/>
    <n v="0"/>
    <s v="-"/>
    <n v="0"/>
    <n v="0"/>
    <n v="0"/>
    <n v="0"/>
    <n v="0"/>
    <n v="0"/>
    <n v="0"/>
  </r>
  <r>
    <x v="31"/>
    <x v="30"/>
    <x v="3"/>
    <x v="1"/>
    <x v="1"/>
    <x v="1"/>
    <x v="5"/>
    <x v="33"/>
    <n v="180"/>
    <n v="51"/>
    <n v="44"/>
    <n v="9180"/>
    <n v="7920"/>
    <n v="51"/>
    <n v="9180"/>
    <n v="0"/>
    <n v="226.8"/>
    <n v="40824"/>
    <n v="0.22486772486772486"/>
    <n v="1"/>
    <n v="50"/>
    <n v="180"/>
    <n v="9000"/>
    <n v="50"/>
    <n v="76.5"/>
    <n v="32.5"/>
    <n v="5850"/>
    <n v="0"/>
    <n v="0"/>
    <n v="13770"/>
    <n v="0"/>
  </r>
  <r>
    <x v="31"/>
    <x v="30"/>
    <x v="3"/>
    <x v="1"/>
    <x v="1"/>
    <x v="0"/>
    <x v="5"/>
    <x v="34"/>
    <n v="680"/>
    <n v="0"/>
    <n v="0"/>
    <n v="0"/>
    <n v="0"/>
    <n v="0"/>
    <n v="0"/>
    <n v="0"/>
    <n v="0"/>
    <n v="0"/>
    <s v="-"/>
    <n v="0"/>
    <n v="0"/>
    <n v="0"/>
    <n v="0"/>
    <s v="-"/>
    <n v="0"/>
    <n v="0"/>
    <n v="0"/>
    <n v="0"/>
    <n v="0"/>
    <n v="0"/>
    <n v="0"/>
  </r>
  <r>
    <x v="31"/>
    <x v="30"/>
    <x v="3"/>
    <x v="1"/>
    <x v="1"/>
    <x v="1"/>
    <x v="5"/>
    <x v="35"/>
    <n v="90"/>
    <n v="93"/>
    <n v="23"/>
    <n v="8370"/>
    <n v="2070"/>
    <n v="93"/>
    <n v="8370"/>
    <n v="0"/>
    <n v="168"/>
    <n v="15120"/>
    <n v="0.5535714285714286"/>
    <n v="0"/>
    <n v="93"/>
    <n v="0"/>
    <n v="8370"/>
    <s v="-"/>
    <n v="139.5"/>
    <n v="116.5"/>
    <n v="10485"/>
    <n v="0"/>
    <n v="0"/>
    <n v="12555"/>
    <n v="0"/>
  </r>
  <r>
    <x v="31"/>
    <x v="30"/>
    <x v="3"/>
    <x v="1"/>
    <x v="1"/>
    <x v="1"/>
    <x v="5"/>
    <x v="36"/>
    <n v="110"/>
    <n v="21"/>
    <n v="217"/>
    <n v="2310"/>
    <n v="23870"/>
    <n v="21"/>
    <n v="2310"/>
    <n v="0"/>
    <n v="96"/>
    <n v="10560"/>
    <n v="0.21875"/>
    <n v="0"/>
    <n v="21"/>
    <n v="0"/>
    <n v="2310"/>
    <s v="-"/>
    <n v="31.5"/>
    <n v="0"/>
    <n v="0"/>
    <n v="185.5"/>
    <n v="20405"/>
    <n v="3465"/>
    <n v="0"/>
  </r>
  <r>
    <x v="31"/>
    <x v="30"/>
    <x v="3"/>
    <x v="1"/>
    <x v="1"/>
    <x v="1"/>
    <x v="5"/>
    <x v="37"/>
    <n v="110"/>
    <n v="32"/>
    <n v="26"/>
    <n v="3520"/>
    <n v="2860"/>
    <n v="32"/>
    <n v="3520"/>
    <n v="0"/>
    <n v="96"/>
    <n v="10560"/>
    <n v="0.33333333333333331"/>
    <n v="0"/>
    <n v="32"/>
    <n v="0"/>
    <n v="3520"/>
    <s v="-"/>
    <n v="48"/>
    <n v="22"/>
    <n v="2420"/>
    <n v="0"/>
    <n v="0"/>
    <n v="5280"/>
    <n v="0"/>
  </r>
  <r>
    <x v="31"/>
    <x v="30"/>
    <x v="3"/>
    <x v="1"/>
    <x v="1"/>
    <x v="1"/>
    <x v="5"/>
    <x v="38"/>
    <n v="105"/>
    <n v="122"/>
    <n v="6"/>
    <n v="12810"/>
    <n v="630"/>
    <n v="122"/>
    <n v="12810"/>
    <n v="0"/>
    <n v="144"/>
    <n v="15120"/>
    <n v="0.84722222222222221"/>
    <n v="0"/>
    <n v="122"/>
    <n v="0"/>
    <n v="12810"/>
    <s v="-"/>
    <n v="183"/>
    <n v="177"/>
    <n v="18585"/>
    <n v="0"/>
    <n v="0"/>
    <n v="19215"/>
    <n v="0"/>
  </r>
  <r>
    <x v="31"/>
    <x v="30"/>
    <x v="3"/>
    <x v="1"/>
    <x v="1"/>
    <x v="1"/>
    <x v="5"/>
    <x v="39"/>
    <n v="90"/>
    <n v="0"/>
    <n v="0"/>
    <n v="0"/>
    <n v="0"/>
    <n v="0"/>
    <n v="0"/>
    <n v="0"/>
    <n v="0"/>
    <n v="0"/>
    <s v="-"/>
    <n v="0"/>
    <n v="0"/>
    <n v="0"/>
    <n v="0"/>
    <s v="-"/>
    <n v="0"/>
    <n v="0"/>
    <n v="0"/>
    <n v="0"/>
    <n v="0"/>
    <n v="0"/>
    <n v="0"/>
  </r>
  <r>
    <x v="31"/>
    <x v="30"/>
    <x v="3"/>
    <x v="1"/>
    <x v="1"/>
    <x v="1"/>
    <x v="5"/>
    <x v="40"/>
    <n v="105"/>
    <n v="0"/>
    <n v="0"/>
    <n v="0"/>
    <n v="0"/>
    <n v="50"/>
    <n v="5250"/>
    <n v="-5250"/>
    <n v="0"/>
    <n v="0"/>
    <s v="-"/>
    <n v="0"/>
    <n v="0"/>
    <n v="0"/>
    <n v="0"/>
    <s v="-"/>
    <n v="0"/>
    <n v="0"/>
    <n v="0"/>
    <n v="0"/>
    <n v="0"/>
    <n v="0"/>
    <n v="0"/>
  </r>
  <r>
    <x v="31"/>
    <x v="30"/>
    <x v="3"/>
    <x v="1"/>
    <x v="1"/>
    <x v="1"/>
    <x v="5"/>
    <x v="41"/>
    <n v="120"/>
    <n v="50"/>
    <n v="42"/>
    <n v="6000"/>
    <n v="5040"/>
    <n v="8"/>
    <n v="960"/>
    <n v="5040"/>
    <n v="0"/>
    <n v="0"/>
    <s v="-"/>
    <n v="0"/>
    <n v="0"/>
    <n v="0"/>
    <n v="6000"/>
    <s v="-"/>
    <n v="75"/>
    <n v="33"/>
    <n v="3960"/>
    <n v="0"/>
    <n v="0"/>
    <n v="9000"/>
    <n v="0"/>
  </r>
  <r>
    <x v="31"/>
    <x v="30"/>
    <x v="3"/>
    <x v="1"/>
    <x v="1"/>
    <x v="1"/>
    <x v="5"/>
    <x v="42"/>
    <n v="105"/>
    <n v="16"/>
    <n v="12"/>
    <n v="1680"/>
    <n v="1260"/>
    <n v="16"/>
    <n v="1680"/>
    <n v="0"/>
    <n v="75"/>
    <n v="7875"/>
    <n v="0.21333333333333335"/>
    <n v="0"/>
    <n v="16"/>
    <n v="0"/>
    <n v="1680"/>
    <s v="-"/>
    <n v="24"/>
    <n v="12"/>
    <n v="1260"/>
    <n v="0"/>
    <n v="0"/>
    <n v="2520"/>
    <n v="0"/>
  </r>
  <r>
    <x v="31"/>
    <x v="30"/>
    <x v="3"/>
    <x v="1"/>
    <x v="1"/>
    <x v="1"/>
    <x v="5"/>
    <x v="43"/>
    <n v="170"/>
    <n v="9"/>
    <n v="35"/>
    <n v="1530"/>
    <n v="5950"/>
    <n v="9"/>
    <n v="1530"/>
    <n v="0"/>
    <n v="75"/>
    <n v="12750"/>
    <n v="0.12"/>
    <n v="0"/>
    <n v="9"/>
    <n v="0"/>
    <n v="1530"/>
    <s v="-"/>
    <n v="13.5"/>
    <n v="0"/>
    <n v="0"/>
    <n v="21.5"/>
    <n v="3655"/>
    <n v="2295"/>
    <n v="0"/>
  </r>
  <r>
    <x v="31"/>
    <x v="30"/>
    <x v="3"/>
    <x v="1"/>
    <x v="1"/>
    <x v="1"/>
    <x v="5"/>
    <x v="44"/>
    <n v="120"/>
    <n v="28"/>
    <n v="42"/>
    <n v="3360"/>
    <n v="5040"/>
    <n v="28"/>
    <n v="3360"/>
    <n v="0"/>
    <n v="54"/>
    <n v="6480"/>
    <n v="0.51851851851851849"/>
    <n v="0"/>
    <n v="28"/>
    <n v="0"/>
    <n v="3360"/>
    <s v="-"/>
    <n v="42"/>
    <n v="0"/>
    <n v="0"/>
    <n v="0"/>
    <n v="0"/>
    <n v="5040"/>
    <n v="0"/>
  </r>
  <r>
    <x v="32"/>
    <x v="31"/>
    <x v="2"/>
    <x v="1"/>
    <x v="0"/>
    <x v="1"/>
    <x v="4"/>
    <x v="45"/>
    <n v="60"/>
    <n v="9"/>
    <n v="32"/>
    <n v="540"/>
    <n v="1920"/>
    <n v="9"/>
    <n v="540"/>
    <n v="0"/>
    <n v="172.8"/>
    <n v="10368"/>
    <n v="5.2083333333333336E-2"/>
    <n v="5"/>
    <n v="4"/>
    <n v="300"/>
    <n v="240"/>
    <n v="0.8"/>
    <n v="13.5"/>
    <n v="0"/>
    <n v="0"/>
    <n v="18.5"/>
    <n v="1110"/>
    <n v="810"/>
    <n v="0"/>
  </r>
  <r>
    <x v="32"/>
    <x v="31"/>
    <x v="2"/>
    <x v="1"/>
    <x v="0"/>
    <x v="1"/>
    <x v="4"/>
    <x v="46"/>
    <n v="80"/>
    <n v="44"/>
    <n v="412"/>
    <n v="3520"/>
    <n v="32960"/>
    <n v="44"/>
    <n v="3520"/>
    <n v="0"/>
    <n v="432"/>
    <n v="34560"/>
    <n v="0.10185185185185185"/>
    <n v="0"/>
    <n v="44"/>
    <n v="0"/>
    <n v="3520"/>
    <s v="-"/>
    <n v="66"/>
    <n v="0"/>
    <n v="0"/>
    <n v="346"/>
    <n v="27680"/>
    <n v="5280"/>
    <n v="0"/>
  </r>
  <r>
    <x v="32"/>
    <x v="31"/>
    <x v="2"/>
    <x v="1"/>
    <x v="0"/>
    <x v="1"/>
    <x v="4"/>
    <x v="47"/>
    <n v="105"/>
    <n v="40"/>
    <n v="233"/>
    <n v="4200"/>
    <n v="24465"/>
    <n v="40"/>
    <n v="4200"/>
    <n v="0"/>
    <n v="810"/>
    <n v="85050"/>
    <n v="4.9382716049382713E-2"/>
    <n v="45"/>
    <n v="-5"/>
    <n v="4725"/>
    <n v="-525"/>
    <n v="-0.11111111111111116"/>
    <n v="60"/>
    <n v="0"/>
    <n v="0"/>
    <n v="173"/>
    <n v="18165"/>
    <n v="6300"/>
    <n v="0"/>
  </r>
  <r>
    <x v="32"/>
    <x v="31"/>
    <x v="2"/>
    <x v="1"/>
    <x v="0"/>
    <x v="0"/>
    <x v="4"/>
    <x v="3"/>
    <n v="297.5"/>
    <n v="0"/>
    <n v="0"/>
    <n v="0"/>
    <n v="0"/>
    <n v="0"/>
    <n v="0"/>
    <n v="0"/>
    <n v="0"/>
    <n v="0"/>
    <s v="-"/>
    <n v="0"/>
    <n v="0"/>
    <n v="0"/>
    <n v="0"/>
    <s v="-"/>
    <n v="0"/>
    <n v="0"/>
    <n v="0"/>
    <n v="0"/>
    <n v="0"/>
    <n v="0"/>
    <n v="0"/>
  </r>
  <r>
    <x v="32"/>
    <x v="31"/>
    <x v="2"/>
    <x v="1"/>
    <x v="0"/>
    <x v="0"/>
    <x v="4"/>
    <x v="4"/>
    <n v="429.25"/>
    <n v="0"/>
    <n v="0"/>
    <n v="0"/>
    <n v="0"/>
    <n v="0"/>
    <n v="0"/>
    <n v="0"/>
    <n v="0"/>
    <n v="0"/>
    <s v="-"/>
    <n v="0"/>
    <n v="0"/>
    <n v="0"/>
    <n v="0"/>
    <s v="-"/>
    <n v="0"/>
    <n v="0"/>
    <n v="0"/>
    <n v="0"/>
    <n v="0"/>
    <n v="0"/>
    <n v="0"/>
  </r>
  <r>
    <x v="32"/>
    <x v="31"/>
    <x v="2"/>
    <x v="1"/>
    <x v="0"/>
    <x v="1"/>
    <x v="4"/>
    <x v="5"/>
    <n v="270"/>
    <n v="0"/>
    <n v="50"/>
    <n v="0"/>
    <n v="13500"/>
    <n v="0"/>
    <n v="0"/>
    <n v="0"/>
    <n v="59.64"/>
    <n v="16102.8"/>
    <n v="0"/>
    <n v="2"/>
    <n v="-2"/>
    <n v="540"/>
    <n v="-540"/>
    <n v="-1"/>
    <n v="0"/>
    <n v="0"/>
    <n v="0"/>
    <n v="50"/>
    <n v="13500"/>
    <n v="0"/>
    <n v="0"/>
  </r>
  <r>
    <x v="32"/>
    <x v="31"/>
    <x v="2"/>
    <x v="1"/>
    <x v="0"/>
    <x v="1"/>
    <x v="4"/>
    <x v="6"/>
    <n v="670"/>
    <n v="10"/>
    <n v="5"/>
    <n v="6700"/>
    <n v="3350"/>
    <n v="10"/>
    <n v="6700"/>
    <n v="0"/>
    <n v="29.4"/>
    <n v="19698"/>
    <n v="0.3401360544217687"/>
    <n v="7"/>
    <n v="3"/>
    <n v="4690"/>
    <n v="2010"/>
    <n v="0.4285714285714286"/>
    <n v="15"/>
    <n v="10"/>
    <n v="6700"/>
    <n v="0"/>
    <n v="0"/>
    <n v="10050"/>
    <n v="0"/>
  </r>
  <r>
    <x v="32"/>
    <x v="31"/>
    <x v="2"/>
    <x v="1"/>
    <x v="0"/>
    <x v="1"/>
    <x v="4"/>
    <x v="7"/>
    <n v="60"/>
    <n v="0"/>
    <n v="51"/>
    <n v="0"/>
    <n v="3060"/>
    <n v="0"/>
    <n v="0"/>
    <n v="0"/>
    <n v="54"/>
    <n v="3240"/>
    <n v="0"/>
    <n v="0"/>
    <n v="0"/>
    <n v="0"/>
    <n v="0"/>
    <s v="-"/>
    <n v="0"/>
    <n v="0"/>
    <n v="0"/>
    <n v="51"/>
    <n v="3060"/>
    <n v="0"/>
    <n v="0"/>
  </r>
  <r>
    <x v="32"/>
    <x v="31"/>
    <x v="2"/>
    <x v="1"/>
    <x v="0"/>
    <x v="1"/>
    <x v="4"/>
    <x v="8"/>
    <n v="76"/>
    <n v="16"/>
    <n v="14"/>
    <n v="1216"/>
    <n v="1064"/>
    <n v="16"/>
    <n v="1216"/>
    <n v="0"/>
    <n v="54"/>
    <n v="4104"/>
    <n v="0.29629629629629628"/>
    <n v="0"/>
    <n v="16"/>
    <n v="0"/>
    <n v="1216"/>
    <s v="-"/>
    <n v="24"/>
    <n v="10"/>
    <n v="760"/>
    <n v="0"/>
    <n v="0"/>
    <n v="1824"/>
    <n v="0"/>
  </r>
  <r>
    <x v="32"/>
    <x v="31"/>
    <x v="2"/>
    <x v="1"/>
    <x v="0"/>
    <x v="1"/>
    <x v="4"/>
    <x v="9"/>
    <n v="112"/>
    <n v="0"/>
    <n v="90"/>
    <n v="0"/>
    <n v="10080"/>
    <n v="0"/>
    <n v="0"/>
    <n v="0"/>
    <n v="54"/>
    <n v="6048"/>
    <n v="0"/>
    <n v="0"/>
    <n v="0"/>
    <n v="0"/>
    <n v="0"/>
    <s v="-"/>
    <n v="0"/>
    <n v="0"/>
    <n v="0"/>
    <n v="90"/>
    <n v="10080"/>
    <n v="0"/>
    <n v="0"/>
  </r>
  <r>
    <x v="32"/>
    <x v="31"/>
    <x v="2"/>
    <x v="1"/>
    <x v="0"/>
    <x v="1"/>
    <x v="4"/>
    <x v="10"/>
    <n v="140"/>
    <n v="0"/>
    <n v="0"/>
    <n v="0"/>
    <n v="0"/>
    <n v="0"/>
    <n v="0"/>
    <n v="0"/>
    <n v="96"/>
    <n v="13440"/>
    <n v="0"/>
    <n v="3"/>
    <n v="-3"/>
    <n v="420"/>
    <n v="-420"/>
    <n v="-1"/>
    <n v="0"/>
    <n v="0"/>
    <n v="0"/>
    <n v="0"/>
    <n v="0"/>
    <n v="0"/>
    <n v="0"/>
  </r>
  <r>
    <x v="32"/>
    <x v="31"/>
    <x v="2"/>
    <x v="1"/>
    <x v="0"/>
    <x v="1"/>
    <x v="4"/>
    <x v="11"/>
    <n v="199"/>
    <n v="0"/>
    <n v="74"/>
    <n v="0"/>
    <n v="14726"/>
    <n v="0"/>
    <n v="0"/>
    <n v="0"/>
    <n v="57.6"/>
    <n v="11462.4"/>
    <n v="0"/>
    <n v="0"/>
    <n v="0"/>
    <n v="0"/>
    <n v="0"/>
    <s v="-"/>
    <n v="0"/>
    <n v="0"/>
    <n v="0"/>
    <n v="74"/>
    <n v="14726"/>
    <n v="0"/>
    <n v="0"/>
  </r>
  <r>
    <x v="32"/>
    <x v="31"/>
    <x v="2"/>
    <x v="1"/>
    <x v="0"/>
    <x v="0"/>
    <x v="4"/>
    <x v="12"/>
    <n v="187"/>
    <n v="7"/>
    <n v="56"/>
    <n v="1309"/>
    <n v="10472"/>
    <n v="7"/>
    <n v="1309"/>
    <n v="0"/>
    <n v="0"/>
    <n v="0"/>
    <s v="-"/>
    <n v="3"/>
    <n v="4"/>
    <n v="561"/>
    <n v="748"/>
    <n v="1.3333333333333335"/>
    <n v="10.5"/>
    <n v="0"/>
    <n v="0"/>
    <n v="45.5"/>
    <n v="8508.5"/>
    <n v="1963.5"/>
    <n v="0"/>
  </r>
  <r>
    <x v="32"/>
    <x v="31"/>
    <x v="2"/>
    <x v="1"/>
    <x v="0"/>
    <x v="1"/>
    <x v="4"/>
    <x v="13"/>
    <n v="110"/>
    <n v="5"/>
    <n v="70"/>
    <n v="550"/>
    <n v="7700"/>
    <n v="5"/>
    <n v="550"/>
    <n v="0"/>
    <n v="71.400000000000006"/>
    <n v="7854.0000000000009"/>
    <n v="7.002801120448178E-2"/>
    <n v="8"/>
    <n v="-3"/>
    <n v="880"/>
    <n v="-330"/>
    <n v="-0.375"/>
    <n v="7.5"/>
    <n v="0"/>
    <n v="0"/>
    <n v="62.5"/>
    <n v="6875"/>
    <n v="825"/>
    <n v="0"/>
  </r>
  <r>
    <x v="32"/>
    <x v="31"/>
    <x v="2"/>
    <x v="1"/>
    <x v="0"/>
    <x v="1"/>
    <x v="4"/>
    <x v="14"/>
    <n v="99"/>
    <n v="11"/>
    <n v="6"/>
    <n v="1089"/>
    <n v="594"/>
    <n v="11"/>
    <n v="1089"/>
    <n v="0"/>
    <n v="63"/>
    <n v="6237"/>
    <n v="0.17460317460317459"/>
    <n v="10"/>
    <n v="1"/>
    <n v="990"/>
    <n v="99"/>
    <n v="0.10000000000000009"/>
    <n v="16.5"/>
    <n v="10.5"/>
    <n v="1039.5"/>
    <n v="0"/>
    <n v="0"/>
    <n v="1633.5"/>
    <n v="0"/>
  </r>
  <r>
    <x v="32"/>
    <x v="31"/>
    <x v="2"/>
    <x v="1"/>
    <x v="0"/>
    <x v="1"/>
    <x v="4"/>
    <x v="15"/>
    <n v="85"/>
    <n v="0"/>
    <n v="0"/>
    <n v="0"/>
    <n v="0"/>
    <n v="0"/>
    <n v="0"/>
    <n v="0"/>
    <n v="0"/>
    <n v="0"/>
    <s v="-"/>
    <n v="0"/>
    <n v="0"/>
    <n v="0"/>
    <n v="0"/>
    <s v="-"/>
    <n v="0"/>
    <n v="0"/>
    <n v="0"/>
    <n v="0"/>
    <n v="0"/>
    <n v="0"/>
    <n v="0"/>
  </r>
  <r>
    <x v="32"/>
    <x v="31"/>
    <x v="2"/>
    <x v="1"/>
    <x v="0"/>
    <x v="1"/>
    <x v="4"/>
    <x v="16"/>
    <n v="95"/>
    <n v="88"/>
    <n v="89"/>
    <n v="8360"/>
    <n v="8455"/>
    <n v="88"/>
    <n v="8360"/>
    <n v="0"/>
    <n v="118.248"/>
    <n v="11233.560000000001"/>
    <n v="0.74419863338069137"/>
    <n v="121"/>
    <n v="-33"/>
    <n v="11495"/>
    <n v="-3135"/>
    <n v="-0.27272727272727271"/>
    <n v="132"/>
    <n v="43"/>
    <n v="4085"/>
    <n v="0"/>
    <n v="0"/>
    <n v="12540"/>
    <n v="0"/>
  </r>
  <r>
    <x v="32"/>
    <x v="31"/>
    <x v="2"/>
    <x v="1"/>
    <x v="0"/>
    <x v="1"/>
    <x v="4"/>
    <x v="17"/>
    <n v="90"/>
    <n v="0"/>
    <n v="0"/>
    <n v="0"/>
    <n v="0"/>
    <n v="0"/>
    <n v="0"/>
    <n v="0"/>
    <n v="0"/>
    <n v="0"/>
    <s v="-"/>
    <n v="0"/>
    <n v="0"/>
    <n v="0"/>
    <n v="0"/>
    <s v="-"/>
    <n v="0"/>
    <n v="0"/>
    <n v="0"/>
    <n v="0"/>
    <n v="0"/>
    <n v="0"/>
    <n v="0"/>
  </r>
  <r>
    <x v="32"/>
    <x v="31"/>
    <x v="2"/>
    <x v="1"/>
    <x v="0"/>
    <x v="1"/>
    <x v="4"/>
    <x v="18"/>
    <n v="99"/>
    <n v="11"/>
    <n v="457"/>
    <n v="1089"/>
    <n v="45243"/>
    <n v="11"/>
    <n v="1089"/>
    <n v="0"/>
    <n v="168"/>
    <n v="16632"/>
    <n v="6.5476190476190479E-2"/>
    <n v="50"/>
    <n v="-39"/>
    <n v="4950"/>
    <n v="-3861"/>
    <n v="-0.78"/>
    <n v="16.5"/>
    <n v="0"/>
    <n v="0"/>
    <n v="440.5"/>
    <n v="43609.5"/>
    <n v="1633.5"/>
    <n v="0"/>
  </r>
  <r>
    <x v="32"/>
    <x v="31"/>
    <x v="2"/>
    <x v="1"/>
    <x v="0"/>
    <x v="1"/>
    <x v="4"/>
    <x v="19"/>
    <n v="105"/>
    <n v="1"/>
    <n v="14"/>
    <n v="105"/>
    <n v="1470"/>
    <n v="1"/>
    <n v="105"/>
    <n v="0"/>
    <n v="0"/>
    <n v="0"/>
    <s v="-"/>
    <n v="21"/>
    <n v="-20"/>
    <n v="2205"/>
    <n v="-2100"/>
    <n v="-0.95238095238095233"/>
    <n v="1.5"/>
    <n v="0"/>
    <n v="0"/>
    <n v="12.5"/>
    <n v="1312.5"/>
    <n v="157.5"/>
    <n v="0"/>
  </r>
  <r>
    <x v="32"/>
    <x v="31"/>
    <x v="2"/>
    <x v="1"/>
    <x v="0"/>
    <x v="1"/>
    <x v="4"/>
    <x v="20"/>
    <n v="115"/>
    <n v="50"/>
    <n v="0"/>
    <n v="5750"/>
    <n v="0"/>
    <n v="50"/>
    <n v="5750"/>
    <n v="0"/>
    <n v="108"/>
    <n v="12420"/>
    <n v="0.46296296296296297"/>
    <n v="0"/>
    <n v="50"/>
    <n v="0"/>
    <n v="5750"/>
    <s v="-"/>
    <n v="75"/>
    <n v="75"/>
    <n v="8625"/>
    <n v="0"/>
    <n v="0"/>
    <n v="8625"/>
    <n v="0"/>
  </r>
  <r>
    <x v="32"/>
    <x v="31"/>
    <x v="2"/>
    <x v="1"/>
    <x v="0"/>
    <x v="1"/>
    <x v="4"/>
    <x v="21"/>
    <n v="120"/>
    <n v="36"/>
    <n v="2"/>
    <n v="4320"/>
    <n v="240"/>
    <n v="36"/>
    <n v="4320"/>
    <n v="0"/>
    <n v="123.5"/>
    <n v="14820"/>
    <n v="0.291497975708502"/>
    <n v="44"/>
    <n v="-8"/>
    <n v="5280"/>
    <n v="-960"/>
    <n v="-0.18181818181818177"/>
    <n v="54"/>
    <n v="52"/>
    <n v="6240"/>
    <n v="0"/>
    <n v="0"/>
    <n v="6480"/>
    <n v="0"/>
  </r>
  <r>
    <x v="32"/>
    <x v="31"/>
    <x v="2"/>
    <x v="1"/>
    <x v="0"/>
    <x v="0"/>
    <x v="4"/>
    <x v="22"/>
    <n v="552.5"/>
    <n v="0"/>
    <n v="0"/>
    <n v="0"/>
    <n v="0"/>
    <n v="0"/>
    <n v="0"/>
    <n v="0"/>
    <n v="0"/>
    <n v="0"/>
    <s v="-"/>
    <n v="0"/>
    <n v="0"/>
    <n v="0"/>
    <n v="0"/>
    <s v="-"/>
    <n v="0"/>
    <n v="0"/>
    <n v="0"/>
    <n v="0"/>
    <n v="0"/>
    <n v="0"/>
    <n v="0"/>
  </r>
  <r>
    <x v="32"/>
    <x v="31"/>
    <x v="2"/>
    <x v="1"/>
    <x v="0"/>
    <x v="0"/>
    <x v="4"/>
    <x v="23"/>
    <n v="125"/>
    <n v="0"/>
    <n v="28"/>
    <n v="0"/>
    <n v="3500"/>
    <n v="0"/>
    <n v="0"/>
    <n v="0"/>
    <n v="0"/>
    <n v="0"/>
    <s v="-"/>
    <n v="0"/>
    <n v="0"/>
    <n v="0"/>
    <n v="0"/>
    <s v="-"/>
    <n v="0"/>
    <n v="0"/>
    <n v="0"/>
    <n v="28"/>
    <n v="3500"/>
    <n v="0"/>
    <n v="0"/>
  </r>
  <r>
    <x v="32"/>
    <x v="31"/>
    <x v="2"/>
    <x v="1"/>
    <x v="0"/>
    <x v="1"/>
    <x v="4"/>
    <x v="24"/>
    <n v="105"/>
    <n v="110"/>
    <n v="18"/>
    <n v="11550"/>
    <n v="1890"/>
    <n v="110"/>
    <n v="11550"/>
    <n v="0"/>
    <n v="769.12"/>
    <n v="80757.600000000006"/>
    <n v="0.14302059496567504"/>
    <n v="152"/>
    <n v="-42"/>
    <n v="15960"/>
    <n v="-4410"/>
    <n v="-0.27631578947368418"/>
    <n v="165"/>
    <n v="147"/>
    <n v="15435"/>
    <n v="0"/>
    <n v="0"/>
    <n v="17325"/>
    <n v="0"/>
  </r>
  <r>
    <x v="32"/>
    <x v="31"/>
    <x v="2"/>
    <x v="1"/>
    <x v="0"/>
    <x v="1"/>
    <x v="4"/>
    <x v="25"/>
    <n v="53"/>
    <n v="0"/>
    <n v="1"/>
    <n v="0"/>
    <n v="53"/>
    <n v="0"/>
    <n v="0"/>
    <n v="0"/>
    <n v="0"/>
    <n v="0"/>
    <s v="-"/>
    <n v="0"/>
    <n v="0"/>
    <n v="0"/>
    <n v="0"/>
    <s v="-"/>
    <n v="0"/>
    <n v="0"/>
    <n v="0"/>
    <n v="1"/>
    <n v="53"/>
    <n v="0"/>
    <n v="0"/>
  </r>
  <r>
    <x v="32"/>
    <x v="31"/>
    <x v="2"/>
    <x v="1"/>
    <x v="0"/>
    <x v="1"/>
    <x v="4"/>
    <x v="26"/>
    <n v="69"/>
    <n v="0"/>
    <n v="2"/>
    <n v="0"/>
    <n v="138"/>
    <n v="0"/>
    <n v="0"/>
    <n v="0"/>
    <n v="0"/>
    <n v="0"/>
    <s v="-"/>
    <n v="0"/>
    <n v="0"/>
    <n v="0"/>
    <n v="0"/>
    <s v="-"/>
    <n v="0"/>
    <n v="0"/>
    <n v="0"/>
    <n v="2"/>
    <n v="138"/>
    <n v="0"/>
    <n v="0"/>
  </r>
  <r>
    <x v="32"/>
    <x v="31"/>
    <x v="2"/>
    <x v="1"/>
    <x v="0"/>
    <x v="1"/>
    <x v="4"/>
    <x v="27"/>
    <n v="90"/>
    <n v="0"/>
    <n v="0"/>
    <n v="0"/>
    <n v="0"/>
    <n v="0"/>
    <n v="0"/>
    <n v="0"/>
    <n v="0"/>
    <n v="0"/>
    <s v="-"/>
    <n v="0"/>
    <n v="0"/>
    <n v="0"/>
    <n v="0"/>
    <s v="-"/>
    <n v="0"/>
    <n v="0"/>
    <n v="0"/>
    <n v="0"/>
    <n v="0"/>
    <n v="0"/>
    <n v="0"/>
  </r>
  <r>
    <x v="32"/>
    <x v="31"/>
    <x v="2"/>
    <x v="1"/>
    <x v="0"/>
    <x v="1"/>
    <x v="4"/>
    <x v="28"/>
    <n v="110"/>
    <n v="3"/>
    <n v="0"/>
    <n v="330"/>
    <n v="0"/>
    <n v="3"/>
    <n v="330"/>
    <n v="0"/>
    <n v="52.8"/>
    <n v="5808"/>
    <n v="5.6818181818181816E-2"/>
    <n v="18"/>
    <n v="-15"/>
    <n v="1980"/>
    <n v="-1650"/>
    <n v="-0.83333333333333337"/>
    <n v="4.5"/>
    <n v="4.5"/>
    <n v="495"/>
    <n v="0"/>
    <n v="0"/>
    <n v="495"/>
    <n v="0"/>
  </r>
  <r>
    <x v="32"/>
    <x v="31"/>
    <x v="2"/>
    <x v="1"/>
    <x v="0"/>
    <x v="1"/>
    <x v="4"/>
    <x v="29"/>
    <n v="110"/>
    <n v="331"/>
    <n v="2"/>
    <n v="36410"/>
    <n v="220"/>
    <n v="331"/>
    <n v="36410"/>
    <n v="0"/>
    <n v="540"/>
    <n v="59400"/>
    <n v="0.61296296296296293"/>
    <n v="208"/>
    <n v="123"/>
    <n v="22880"/>
    <n v="13530"/>
    <n v="0.59134615384615374"/>
    <n v="496.5"/>
    <n v="494.5"/>
    <n v="54395"/>
    <n v="0"/>
    <n v="0"/>
    <n v="54615"/>
    <n v="0"/>
  </r>
  <r>
    <x v="32"/>
    <x v="31"/>
    <x v="2"/>
    <x v="1"/>
    <x v="0"/>
    <x v="1"/>
    <x v="4"/>
    <x v="30"/>
    <n v="120"/>
    <n v="18"/>
    <n v="73"/>
    <n v="2160"/>
    <n v="8760"/>
    <n v="18"/>
    <n v="2160"/>
    <n v="0"/>
    <n v="47.384999999999998"/>
    <n v="5686.2"/>
    <n v="0.37986704653371323"/>
    <n v="2"/>
    <n v="16"/>
    <n v="240"/>
    <n v="1920"/>
    <n v="8"/>
    <n v="27"/>
    <n v="0"/>
    <n v="0"/>
    <n v="46"/>
    <n v="5520"/>
    <n v="3240"/>
    <n v="0"/>
  </r>
  <r>
    <x v="32"/>
    <x v="31"/>
    <x v="2"/>
    <x v="1"/>
    <x v="0"/>
    <x v="1"/>
    <x v="4"/>
    <x v="31"/>
    <n v="140"/>
    <n v="2"/>
    <n v="60"/>
    <n v="280"/>
    <n v="8400"/>
    <n v="2"/>
    <n v="280"/>
    <n v="0"/>
    <n v="54.36"/>
    <n v="7610.4"/>
    <n v="3.6791758646063287E-2"/>
    <n v="4"/>
    <n v="-2"/>
    <n v="560"/>
    <n v="-280"/>
    <n v="-0.5"/>
    <n v="3"/>
    <n v="0"/>
    <n v="0"/>
    <n v="57"/>
    <n v="7980"/>
    <n v="420"/>
    <n v="0"/>
  </r>
  <r>
    <x v="32"/>
    <x v="31"/>
    <x v="2"/>
    <x v="1"/>
    <x v="0"/>
    <x v="0"/>
    <x v="4"/>
    <x v="32"/>
    <n v="255"/>
    <n v="0"/>
    <n v="0"/>
    <n v="0"/>
    <n v="0"/>
    <n v="0"/>
    <n v="0"/>
    <n v="0"/>
    <n v="0"/>
    <n v="0"/>
    <s v="-"/>
    <n v="0"/>
    <n v="0"/>
    <n v="0"/>
    <n v="0"/>
    <s v="-"/>
    <n v="0"/>
    <n v="0"/>
    <n v="0"/>
    <n v="0"/>
    <n v="0"/>
    <n v="0"/>
    <n v="0"/>
  </r>
  <r>
    <x v="32"/>
    <x v="31"/>
    <x v="2"/>
    <x v="1"/>
    <x v="0"/>
    <x v="1"/>
    <x v="4"/>
    <x v="33"/>
    <n v="170"/>
    <n v="157"/>
    <n v="2"/>
    <n v="26690"/>
    <n v="340"/>
    <n v="157"/>
    <n v="26690"/>
    <n v="0"/>
    <n v="226.8"/>
    <n v="38556"/>
    <n v="0.69223985890652562"/>
    <n v="78"/>
    <n v="79"/>
    <n v="13260"/>
    <n v="13430"/>
    <n v="1.0128205128205128"/>
    <n v="235.5"/>
    <n v="233.5"/>
    <n v="39695"/>
    <n v="0"/>
    <n v="0"/>
    <n v="40035"/>
    <n v="0"/>
  </r>
  <r>
    <x v="32"/>
    <x v="31"/>
    <x v="2"/>
    <x v="1"/>
    <x v="0"/>
    <x v="0"/>
    <x v="4"/>
    <x v="34"/>
    <n v="680"/>
    <n v="0"/>
    <n v="0"/>
    <n v="0"/>
    <n v="0"/>
    <n v="0"/>
    <n v="0"/>
    <n v="0"/>
    <n v="0"/>
    <n v="0"/>
    <s v="-"/>
    <n v="0"/>
    <n v="0"/>
    <n v="0"/>
    <n v="0"/>
    <s v="-"/>
    <n v="0"/>
    <n v="0"/>
    <n v="0"/>
    <n v="0"/>
    <n v="0"/>
    <n v="0"/>
    <n v="0"/>
  </r>
  <r>
    <x v="32"/>
    <x v="31"/>
    <x v="2"/>
    <x v="1"/>
    <x v="0"/>
    <x v="1"/>
    <x v="4"/>
    <x v="35"/>
    <n v="90"/>
    <n v="1"/>
    <n v="99"/>
    <n v="90"/>
    <n v="8910"/>
    <n v="1"/>
    <n v="90"/>
    <n v="0"/>
    <n v="168"/>
    <n v="15120"/>
    <n v="5.9523809523809521E-3"/>
    <n v="9"/>
    <n v="-8"/>
    <n v="810"/>
    <n v="-720"/>
    <n v="-0.88888888888888884"/>
    <n v="1.5"/>
    <n v="0"/>
    <n v="0"/>
    <n v="97.5"/>
    <n v="8775"/>
    <n v="135"/>
    <n v="0"/>
  </r>
  <r>
    <x v="32"/>
    <x v="31"/>
    <x v="2"/>
    <x v="1"/>
    <x v="0"/>
    <x v="1"/>
    <x v="4"/>
    <x v="36"/>
    <n v="105"/>
    <n v="21"/>
    <n v="59"/>
    <n v="2205"/>
    <n v="6195"/>
    <n v="21"/>
    <n v="2205"/>
    <n v="0"/>
    <n v="96"/>
    <n v="10080"/>
    <n v="0.21875"/>
    <n v="49"/>
    <n v="-28"/>
    <n v="5145"/>
    <n v="-2940"/>
    <n v="-0.5714285714285714"/>
    <n v="31.5"/>
    <n v="0"/>
    <n v="0"/>
    <n v="27.5"/>
    <n v="2887.5"/>
    <n v="3307.5"/>
    <n v="0"/>
  </r>
  <r>
    <x v="32"/>
    <x v="31"/>
    <x v="2"/>
    <x v="1"/>
    <x v="0"/>
    <x v="1"/>
    <x v="4"/>
    <x v="37"/>
    <n v="110"/>
    <n v="0"/>
    <n v="122"/>
    <n v="0"/>
    <n v="13420"/>
    <n v="0"/>
    <n v="0"/>
    <n v="0"/>
    <n v="96"/>
    <n v="10560"/>
    <n v="0"/>
    <n v="0"/>
    <n v="0"/>
    <n v="0"/>
    <n v="0"/>
    <s v="-"/>
    <n v="0"/>
    <n v="0"/>
    <n v="0"/>
    <n v="122"/>
    <n v="13420"/>
    <n v="0"/>
    <n v="0"/>
  </r>
  <r>
    <x v="32"/>
    <x v="31"/>
    <x v="2"/>
    <x v="1"/>
    <x v="0"/>
    <x v="1"/>
    <x v="4"/>
    <x v="38"/>
    <n v="105"/>
    <n v="125"/>
    <n v="16"/>
    <n v="13125"/>
    <n v="1680"/>
    <n v="125"/>
    <n v="13125"/>
    <n v="0"/>
    <n v="144"/>
    <n v="15120"/>
    <n v="0.86805555555555558"/>
    <n v="60"/>
    <n v="65"/>
    <n v="6300"/>
    <n v="6825"/>
    <n v="1.0833333333333335"/>
    <n v="187.5"/>
    <n v="171.5"/>
    <n v="18007.5"/>
    <n v="0"/>
    <n v="0"/>
    <n v="19687.5"/>
    <n v="0"/>
  </r>
  <r>
    <x v="32"/>
    <x v="31"/>
    <x v="2"/>
    <x v="1"/>
    <x v="0"/>
    <x v="1"/>
    <x v="4"/>
    <x v="39"/>
    <n v="90"/>
    <n v="46"/>
    <n v="96"/>
    <n v="4140"/>
    <n v="8640"/>
    <n v="46"/>
    <n v="4140"/>
    <n v="0"/>
    <n v="0"/>
    <n v="0"/>
    <s v="-"/>
    <n v="9"/>
    <n v="0"/>
    <n v="810"/>
    <n v="3330"/>
    <n v="4.1111111111111107"/>
    <n v="69"/>
    <n v="0"/>
    <n v="0"/>
    <n v="27"/>
    <n v="2430"/>
    <n v="6210"/>
    <n v="0"/>
  </r>
  <r>
    <x v="32"/>
    <x v="31"/>
    <x v="2"/>
    <x v="1"/>
    <x v="0"/>
    <x v="1"/>
    <x v="4"/>
    <x v="40"/>
    <n v="105"/>
    <n v="42"/>
    <n v="44"/>
    <n v="4410"/>
    <n v="4620"/>
    <n v="42"/>
    <n v="4410"/>
    <n v="0"/>
    <n v="0"/>
    <n v="0"/>
    <s v="-"/>
    <n v="14"/>
    <n v="0"/>
    <n v="1470"/>
    <n v="2940"/>
    <n v="2"/>
    <n v="63"/>
    <n v="19"/>
    <n v="1995"/>
    <n v="0"/>
    <n v="0"/>
    <n v="6615"/>
    <n v="0"/>
  </r>
  <r>
    <x v="32"/>
    <x v="31"/>
    <x v="2"/>
    <x v="1"/>
    <x v="0"/>
    <x v="1"/>
    <x v="4"/>
    <x v="41"/>
    <n v="120"/>
    <n v="33"/>
    <n v="50"/>
    <n v="3960"/>
    <n v="6000"/>
    <n v="33"/>
    <n v="3960"/>
    <n v="0"/>
    <n v="0"/>
    <n v="0"/>
    <s v="-"/>
    <n v="17"/>
    <n v="0"/>
    <n v="2040"/>
    <n v="1920"/>
    <n v="0.94117647058823528"/>
    <n v="49.5"/>
    <n v="0"/>
    <n v="0"/>
    <n v="0.5"/>
    <n v="60"/>
    <n v="5940"/>
    <n v="0"/>
  </r>
  <r>
    <x v="32"/>
    <x v="31"/>
    <x v="2"/>
    <x v="1"/>
    <x v="0"/>
    <x v="1"/>
    <x v="4"/>
    <x v="42"/>
    <n v="105"/>
    <n v="3"/>
    <n v="56"/>
    <n v="315"/>
    <n v="5880"/>
    <n v="3"/>
    <n v="315"/>
    <n v="0"/>
    <n v="75"/>
    <n v="7875"/>
    <n v="0.04"/>
    <n v="2"/>
    <n v="1"/>
    <n v="210"/>
    <n v="105"/>
    <n v="0.5"/>
    <n v="4.5"/>
    <n v="0"/>
    <n v="0"/>
    <n v="51.5"/>
    <n v="5407.5"/>
    <n v="472.5"/>
    <n v="0"/>
  </r>
  <r>
    <x v="32"/>
    <x v="31"/>
    <x v="2"/>
    <x v="1"/>
    <x v="0"/>
    <x v="1"/>
    <x v="4"/>
    <x v="43"/>
    <n v="170"/>
    <n v="24"/>
    <n v="25"/>
    <n v="4080"/>
    <n v="4250"/>
    <n v="24"/>
    <n v="4080"/>
    <n v="0"/>
    <n v="75"/>
    <n v="12750"/>
    <n v="0.32"/>
    <n v="23"/>
    <n v="1"/>
    <n v="3910"/>
    <n v="170"/>
    <n v="4.3478260869565188E-2"/>
    <n v="36"/>
    <n v="11"/>
    <n v="1870"/>
    <n v="0"/>
    <n v="0"/>
    <n v="6120"/>
    <n v="0"/>
  </r>
  <r>
    <x v="32"/>
    <x v="31"/>
    <x v="2"/>
    <x v="1"/>
    <x v="0"/>
    <x v="1"/>
    <x v="4"/>
    <x v="44"/>
    <n v="120"/>
    <n v="30"/>
    <n v="34"/>
    <n v="3600"/>
    <n v="4080"/>
    <n v="30"/>
    <n v="3600"/>
    <n v="0"/>
    <n v="54"/>
    <n v="6480"/>
    <n v="0.55555555555555558"/>
    <n v="31"/>
    <n v="-1"/>
    <n v="3720"/>
    <n v="-120"/>
    <n v="-3.2258064516129004E-2"/>
    <n v="45"/>
    <n v="11"/>
    <n v="1320"/>
    <n v="0"/>
    <n v="0"/>
    <n v="5400"/>
    <n v="0"/>
  </r>
  <r>
    <x v="33"/>
    <x v="32"/>
    <x v="2"/>
    <x v="1"/>
    <x v="0"/>
    <x v="1"/>
    <x v="7"/>
    <x v="45"/>
    <n v="56"/>
    <n v="0"/>
    <n v="43"/>
    <n v="0"/>
    <n v="2408"/>
    <n v="0"/>
    <n v="0"/>
    <n v="0"/>
    <n v="172.8"/>
    <n v="9676.8000000000011"/>
    <n v="0"/>
    <n v="0"/>
    <n v="0"/>
    <n v="0"/>
    <n v="0"/>
    <s v="-"/>
    <n v="0"/>
    <n v="0"/>
    <n v="0"/>
    <n v="43"/>
    <n v="2408"/>
    <n v="0"/>
    <n v="0"/>
  </r>
  <r>
    <x v="33"/>
    <x v="32"/>
    <x v="2"/>
    <x v="1"/>
    <x v="0"/>
    <x v="1"/>
    <x v="7"/>
    <x v="46"/>
    <n v="76"/>
    <n v="0"/>
    <n v="169"/>
    <n v="0"/>
    <n v="12844"/>
    <n v="0"/>
    <n v="0"/>
    <n v="0"/>
    <n v="414.72"/>
    <n v="31518.720000000001"/>
    <n v="0"/>
    <n v="0"/>
    <n v="0"/>
    <n v="0"/>
    <n v="0"/>
    <s v="-"/>
    <n v="0"/>
    <n v="0"/>
    <n v="0"/>
    <n v="169"/>
    <n v="12844"/>
    <n v="0"/>
    <n v="0"/>
  </r>
  <r>
    <x v="33"/>
    <x v="32"/>
    <x v="2"/>
    <x v="1"/>
    <x v="0"/>
    <x v="1"/>
    <x v="7"/>
    <x v="47"/>
    <n v="99"/>
    <n v="0"/>
    <n v="73"/>
    <n v="0"/>
    <n v="7227"/>
    <n v="0"/>
    <n v="0"/>
    <n v="0"/>
    <n v="622.08000000000004"/>
    <n v="61585.920000000006"/>
    <n v="0"/>
    <n v="0"/>
    <n v="0"/>
    <n v="0"/>
    <n v="0"/>
    <s v="-"/>
    <n v="0"/>
    <n v="0"/>
    <n v="0"/>
    <n v="73"/>
    <n v="7227"/>
    <n v="0"/>
    <n v="0"/>
  </r>
  <r>
    <x v="33"/>
    <x v="32"/>
    <x v="2"/>
    <x v="1"/>
    <x v="0"/>
    <x v="0"/>
    <x v="7"/>
    <x v="3"/>
    <n v="297.5"/>
    <n v="0"/>
    <n v="0"/>
    <n v="0"/>
    <n v="0"/>
    <n v="0"/>
    <n v="0"/>
    <n v="0"/>
    <n v="0"/>
    <n v="0"/>
    <s v="-"/>
    <n v="0"/>
    <n v="0"/>
    <n v="0"/>
    <n v="0"/>
    <s v="-"/>
    <n v="0"/>
    <n v="0"/>
    <n v="0"/>
    <n v="0"/>
    <n v="0"/>
    <n v="0"/>
    <n v="0"/>
  </r>
  <r>
    <x v="33"/>
    <x v="32"/>
    <x v="2"/>
    <x v="1"/>
    <x v="0"/>
    <x v="0"/>
    <x v="7"/>
    <x v="4"/>
    <n v="429.25"/>
    <n v="0"/>
    <n v="0"/>
    <n v="0"/>
    <n v="0"/>
    <n v="0"/>
    <n v="0"/>
    <n v="0"/>
    <n v="0"/>
    <n v="0"/>
    <s v="-"/>
    <n v="0"/>
    <n v="0"/>
    <n v="0"/>
    <n v="0"/>
    <s v="-"/>
    <n v="0"/>
    <n v="0"/>
    <n v="0"/>
    <n v="0"/>
    <n v="0"/>
    <n v="0"/>
    <n v="0"/>
  </r>
  <r>
    <x v="33"/>
    <x v="32"/>
    <x v="2"/>
    <x v="1"/>
    <x v="0"/>
    <x v="1"/>
    <x v="7"/>
    <x v="5"/>
    <n v="270"/>
    <n v="0"/>
    <n v="81"/>
    <n v="0"/>
    <n v="21870"/>
    <n v="0"/>
    <n v="0"/>
    <n v="0"/>
    <n v="58.8"/>
    <n v="15876"/>
    <n v="0"/>
    <n v="0"/>
    <n v="0"/>
    <n v="0"/>
    <n v="0"/>
    <s v="-"/>
    <n v="0"/>
    <n v="0"/>
    <n v="0"/>
    <n v="81"/>
    <n v="21870"/>
    <n v="0"/>
    <n v="0"/>
  </r>
  <r>
    <x v="33"/>
    <x v="32"/>
    <x v="2"/>
    <x v="1"/>
    <x v="0"/>
    <x v="1"/>
    <x v="7"/>
    <x v="6"/>
    <n v="670"/>
    <n v="0"/>
    <n v="72"/>
    <n v="0"/>
    <n v="48240"/>
    <n v="0"/>
    <n v="0"/>
    <n v="0"/>
    <n v="33.6"/>
    <n v="22512"/>
    <n v="0"/>
    <n v="0"/>
    <n v="0"/>
    <n v="0"/>
    <n v="0"/>
    <s v="-"/>
    <n v="0"/>
    <n v="0"/>
    <n v="0"/>
    <n v="72"/>
    <n v="48240"/>
    <n v="0"/>
    <n v="0"/>
  </r>
  <r>
    <x v="33"/>
    <x v="32"/>
    <x v="2"/>
    <x v="1"/>
    <x v="0"/>
    <x v="1"/>
    <x v="7"/>
    <x v="7"/>
    <n v="56"/>
    <n v="0"/>
    <n v="90"/>
    <n v="0"/>
    <n v="5040"/>
    <n v="0"/>
    <n v="0"/>
    <n v="0"/>
    <n v="54"/>
    <n v="3024"/>
    <n v="0"/>
    <n v="0"/>
    <n v="0"/>
    <n v="0"/>
    <n v="0"/>
    <s v="-"/>
    <n v="0"/>
    <n v="0"/>
    <n v="0"/>
    <n v="90"/>
    <n v="5040"/>
    <n v="0"/>
    <n v="0"/>
  </r>
  <r>
    <x v="33"/>
    <x v="32"/>
    <x v="2"/>
    <x v="1"/>
    <x v="0"/>
    <x v="1"/>
    <x v="7"/>
    <x v="8"/>
    <n v="72"/>
    <n v="0"/>
    <n v="90"/>
    <n v="0"/>
    <n v="6480"/>
    <n v="0"/>
    <n v="0"/>
    <n v="0"/>
    <n v="54"/>
    <n v="3888"/>
    <n v="0"/>
    <n v="0"/>
    <n v="0"/>
    <n v="0"/>
    <n v="0"/>
    <s v="-"/>
    <n v="0"/>
    <n v="0"/>
    <n v="0"/>
    <n v="90"/>
    <n v="6480"/>
    <n v="0"/>
    <n v="0"/>
  </r>
  <r>
    <x v="33"/>
    <x v="32"/>
    <x v="2"/>
    <x v="1"/>
    <x v="0"/>
    <x v="1"/>
    <x v="7"/>
    <x v="9"/>
    <n v="110"/>
    <n v="0"/>
    <n v="94"/>
    <n v="0"/>
    <n v="10340"/>
    <n v="0"/>
    <n v="0"/>
    <n v="0"/>
    <n v="54"/>
    <n v="5940"/>
    <n v="0"/>
    <n v="0"/>
    <n v="0"/>
    <n v="0"/>
    <n v="0"/>
    <s v="-"/>
    <n v="0"/>
    <n v="0"/>
    <n v="0"/>
    <n v="94"/>
    <n v="10340"/>
    <n v="0"/>
    <n v="0"/>
  </r>
  <r>
    <x v="33"/>
    <x v="32"/>
    <x v="2"/>
    <x v="1"/>
    <x v="0"/>
    <x v="1"/>
    <x v="7"/>
    <x v="10"/>
    <n v="140"/>
    <n v="0"/>
    <n v="1"/>
    <n v="0"/>
    <n v="140"/>
    <n v="0"/>
    <n v="0"/>
    <n v="0"/>
    <n v="72"/>
    <n v="10080"/>
    <n v="0"/>
    <n v="0"/>
    <n v="0"/>
    <n v="0"/>
    <n v="0"/>
    <s v="-"/>
    <n v="0"/>
    <n v="0"/>
    <n v="0"/>
    <n v="1"/>
    <n v="140"/>
    <n v="0"/>
    <n v="0"/>
  </r>
  <r>
    <x v="33"/>
    <x v="32"/>
    <x v="2"/>
    <x v="1"/>
    <x v="0"/>
    <x v="1"/>
    <x v="7"/>
    <x v="11"/>
    <n v="199"/>
    <n v="0"/>
    <n v="0"/>
    <n v="0"/>
    <n v="0"/>
    <n v="0"/>
    <n v="0"/>
    <n v="0"/>
    <n v="48"/>
    <n v="9552"/>
    <n v="0"/>
    <n v="0"/>
    <n v="0"/>
    <n v="0"/>
    <n v="0"/>
    <s v="-"/>
    <n v="0"/>
    <n v="0"/>
    <n v="0"/>
    <n v="0"/>
    <n v="0"/>
    <n v="0"/>
    <n v="0"/>
  </r>
  <r>
    <x v="33"/>
    <x v="32"/>
    <x v="2"/>
    <x v="1"/>
    <x v="0"/>
    <x v="0"/>
    <x v="7"/>
    <x v="12"/>
    <n v="170"/>
    <n v="0"/>
    <n v="53"/>
    <n v="0"/>
    <n v="9010"/>
    <n v="0"/>
    <n v="0"/>
    <n v="0"/>
    <n v="0"/>
    <n v="0"/>
    <s v="-"/>
    <n v="0"/>
    <n v="0"/>
    <n v="0"/>
    <n v="0"/>
    <s v="-"/>
    <n v="0"/>
    <n v="0"/>
    <n v="0"/>
    <n v="53"/>
    <n v="9010"/>
    <n v="0"/>
    <n v="0"/>
  </r>
  <r>
    <x v="33"/>
    <x v="32"/>
    <x v="2"/>
    <x v="1"/>
    <x v="0"/>
    <x v="1"/>
    <x v="7"/>
    <x v="13"/>
    <n v="99"/>
    <n v="0"/>
    <n v="134"/>
    <n v="0"/>
    <n v="13266"/>
    <n v="0"/>
    <n v="0"/>
    <n v="0"/>
    <n v="42"/>
    <n v="4158"/>
    <n v="0"/>
    <n v="0"/>
    <n v="0"/>
    <n v="0"/>
    <n v="0"/>
    <s v="-"/>
    <n v="0"/>
    <n v="0"/>
    <n v="0"/>
    <n v="134"/>
    <n v="13266"/>
    <n v="0"/>
    <n v="0"/>
  </r>
  <r>
    <x v="33"/>
    <x v="32"/>
    <x v="2"/>
    <x v="1"/>
    <x v="0"/>
    <x v="1"/>
    <x v="7"/>
    <x v="14"/>
    <n v="99"/>
    <n v="0"/>
    <n v="45"/>
    <n v="0"/>
    <n v="4455"/>
    <n v="0"/>
    <n v="0"/>
    <n v="0"/>
    <n v="42"/>
    <n v="4158"/>
    <n v="0"/>
    <n v="0"/>
    <n v="0"/>
    <n v="0"/>
    <n v="0"/>
    <s v="-"/>
    <n v="0"/>
    <n v="0"/>
    <n v="0"/>
    <n v="45"/>
    <n v="4455"/>
    <n v="0"/>
    <n v="0"/>
  </r>
  <r>
    <x v="33"/>
    <x v="32"/>
    <x v="2"/>
    <x v="1"/>
    <x v="0"/>
    <x v="1"/>
    <x v="7"/>
    <x v="15"/>
    <n v="85"/>
    <n v="0"/>
    <n v="0"/>
    <n v="0"/>
    <n v="0"/>
    <n v="0"/>
    <n v="0"/>
    <n v="0"/>
    <n v="0"/>
    <n v="0"/>
    <s v="-"/>
    <n v="0"/>
    <n v="0"/>
    <n v="0"/>
    <n v="0"/>
    <s v="-"/>
    <n v="0"/>
    <n v="0"/>
    <n v="0"/>
    <n v="0"/>
    <n v="0"/>
    <n v="0"/>
    <n v="0"/>
  </r>
  <r>
    <x v="33"/>
    <x v="32"/>
    <x v="2"/>
    <x v="1"/>
    <x v="0"/>
    <x v="1"/>
    <x v="7"/>
    <x v="16"/>
    <n v="85"/>
    <n v="0"/>
    <n v="122"/>
    <n v="0"/>
    <n v="10370"/>
    <n v="0"/>
    <n v="0"/>
    <n v="0"/>
    <n v="81.599999999999994"/>
    <n v="6935.9999999999991"/>
    <n v="0"/>
    <n v="0"/>
    <n v="0"/>
    <n v="0"/>
    <n v="0"/>
    <s v="-"/>
    <n v="0"/>
    <n v="0"/>
    <n v="0"/>
    <n v="122"/>
    <n v="10370"/>
    <n v="0"/>
    <n v="0"/>
  </r>
  <r>
    <x v="33"/>
    <x v="32"/>
    <x v="2"/>
    <x v="1"/>
    <x v="0"/>
    <x v="1"/>
    <x v="7"/>
    <x v="17"/>
    <n v="90"/>
    <n v="0"/>
    <n v="0"/>
    <n v="0"/>
    <n v="0"/>
    <n v="0"/>
    <n v="0"/>
    <n v="0"/>
    <n v="0"/>
    <n v="0"/>
    <s v="-"/>
    <n v="0"/>
    <n v="0"/>
    <n v="0"/>
    <n v="0"/>
    <s v="-"/>
    <n v="0"/>
    <n v="0"/>
    <n v="0"/>
    <n v="0"/>
    <n v="0"/>
    <n v="0"/>
    <n v="0"/>
  </r>
  <r>
    <x v="33"/>
    <x v="32"/>
    <x v="2"/>
    <x v="1"/>
    <x v="0"/>
    <x v="1"/>
    <x v="7"/>
    <x v="18"/>
    <n v="99"/>
    <n v="0"/>
    <n v="179"/>
    <n v="0"/>
    <n v="17721"/>
    <n v="0"/>
    <n v="0"/>
    <n v="0"/>
    <n v="126"/>
    <n v="12474"/>
    <n v="0"/>
    <n v="0"/>
    <n v="0"/>
    <n v="0"/>
    <n v="0"/>
    <s v="-"/>
    <n v="0"/>
    <n v="0"/>
    <n v="0"/>
    <n v="179"/>
    <n v="17721"/>
    <n v="0"/>
    <n v="0"/>
  </r>
  <r>
    <x v="33"/>
    <x v="32"/>
    <x v="2"/>
    <x v="1"/>
    <x v="0"/>
    <x v="1"/>
    <x v="7"/>
    <x v="19"/>
    <n v="105"/>
    <n v="0"/>
    <n v="14"/>
    <n v="0"/>
    <n v="1470"/>
    <n v="0"/>
    <n v="0"/>
    <n v="0"/>
    <n v="0"/>
    <n v="0"/>
    <s v="-"/>
    <n v="0"/>
    <n v="0"/>
    <n v="0"/>
    <n v="0"/>
    <s v="-"/>
    <n v="0"/>
    <n v="0"/>
    <n v="0"/>
    <n v="14"/>
    <n v="1470"/>
    <n v="0"/>
    <n v="0"/>
  </r>
  <r>
    <x v="33"/>
    <x v="32"/>
    <x v="2"/>
    <x v="1"/>
    <x v="0"/>
    <x v="1"/>
    <x v="7"/>
    <x v="20"/>
    <n v="115"/>
    <n v="0"/>
    <n v="0"/>
    <n v="0"/>
    <n v="0"/>
    <n v="0"/>
    <n v="0"/>
    <n v="0"/>
    <n v="61.2"/>
    <n v="7038"/>
    <n v="0"/>
    <n v="0"/>
    <n v="0"/>
    <n v="0"/>
    <n v="0"/>
    <s v="-"/>
    <n v="0"/>
    <n v="0"/>
    <n v="0"/>
    <n v="0"/>
    <n v="0"/>
    <n v="0"/>
    <n v="0"/>
  </r>
  <r>
    <x v="33"/>
    <x v="32"/>
    <x v="2"/>
    <x v="1"/>
    <x v="0"/>
    <x v="1"/>
    <x v="7"/>
    <x v="21"/>
    <n v="102"/>
    <n v="0"/>
    <n v="19"/>
    <n v="0"/>
    <n v="1938"/>
    <n v="0"/>
    <n v="0"/>
    <n v="0"/>
    <n v="114"/>
    <n v="11628"/>
    <n v="0"/>
    <n v="0"/>
    <n v="0"/>
    <n v="0"/>
    <n v="0"/>
    <s v="-"/>
    <n v="0"/>
    <n v="0"/>
    <n v="0"/>
    <n v="19"/>
    <n v="1938"/>
    <n v="0"/>
    <n v="0"/>
  </r>
  <r>
    <x v="33"/>
    <x v="32"/>
    <x v="2"/>
    <x v="1"/>
    <x v="0"/>
    <x v="0"/>
    <x v="7"/>
    <x v="22"/>
    <n v="552.5"/>
    <n v="0"/>
    <n v="0"/>
    <n v="0"/>
    <n v="0"/>
    <n v="0"/>
    <n v="0"/>
    <n v="0"/>
    <n v="0"/>
    <n v="0"/>
    <s v="-"/>
    <n v="0"/>
    <n v="0"/>
    <n v="0"/>
    <n v="0"/>
    <s v="-"/>
    <n v="0"/>
    <n v="0"/>
    <n v="0"/>
    <n v="0"/>
    <n v="0"/>
    <n v="0"/>
    <n v="0"/>
  </r>
  <r>
    <x v="33"/>
    <x v="32"/>
    <x v="2"/>
    <x v="1"/>
    <x v="0"/>
    <x v="0"/>
    <x v="7"/>
    <x v="23"/>
    <n v="125"/>
    <n v="0"/>
    <n v="0"/>
    <n v="0"/>
    <n v="0"/>
    <n v="0"/>
    <n v="0"/>
    <n v="0"/>
    <n v="0"/>
    <n v="0"/>
    <s v="-"/>
    <n v="0"/>
    <n v="0"/>
    <n v="0"/>
    <n v="0"/>
    <s v="-"/>
    <n v="0"/>
    <n v="0"/>
    <n v="0"/>
    <n v="0"/>
    <n v="0"/>
    <n v="0"/>
    <n v="0"/>
  </r>
  <r>
    <x v="33"/>
    <x v="32"/>
    <x v="2"/>
    <x v="1"/>
    <x v="0"/>
    <x v="1"/>
    <x v="7"/>
    <x v="24"/>
    <n v="102"/>
    <n v="0"/>
    <n v="7"/>
    <n v="0"/>
    <n v="714"/>
    <n v="0"/>
    <n v="0"/>
    <n v="0"/>
    <n v="570"/>
    <n v="58140"/>
    <n v="0"/>
    <n v="0"/>
    <n v="0"/>
    <n v="0"/>
    <n v="0"/>
    <s v="-"/>
    <n v="0"/>
    <n v="0"/>
    <n v="0"/>
    <n v="7"/>
    <n v="714"/>
    <n v="0"/>
    <n v="0"/>
  </r>
  <r>
    <x v="33"/>
    <x v="32"/>
    <x v="2"/>
    <x v="1"/>
    <x v="0"/>
    <x v="1"/>
    <x v="7"/>
    <x v="25"/>
    <n v="53"/>
    <n v="0"/>
    <n v="0"/>
    <n v="0"/>
    <n v="0"/>
    <n v="0"/>
    <n v="0"/>
    <n v="0"/>
    <n v="0"/>
    <n v="0"/>
    <s v="-"/>
    <n v="0"/>
    <n v="0"/>
    <n v="0"/>
    <n v="0"/>
    <s v="-"/>
    <n v="0"/>
    <n v="0"/>
    <n v="0"/>
    <n v="0"/>
    <n v="0"/>
    <n v="0"/>
    <n v="0"/>
  </r>
  <r>
    <x v="33"/>
    <x v="32"/>
    <x v="2"/>
    <x v="1"/>
    <x v="0"/>
    <x v="1"/>
    <x v="7"/>
    <x v="26"/>
    <n v="69"/>
    <n v="0"/>
    <n v="0"/>
    <n v="0"/>
    <n v="0"/>
    <n v="0"/>
    <n v="0"/>
    <n v="0"/>
    <n v="0"/>
    <n v="0"/>
    <s v="-"/>
    <n v="0"/>
    <n v="0"/>
    <n v="0"/>
    <n v="0"/>
    <s v="-"/>
    <n v="0"/>
    <n v="0"/>
    <n v="0"/>
    <n v="0"/>
    <n v="0"/>
    <n v="0"/>
    <n v="0"/>
  </r>
  <r>
    <x v="33"/>
    <x v="32"/>
    <x v="2"/>
    <x v="1"/>
    <x v="0"/>
    <x v="1"/>
    <x v="7"/>
    <x v="27"/>
    <n v="90"/>
    <n v="0"/>
    <n v="0"/>
    <n v="0"/>
    <n v="0"/>
    <n v="0"/>
    <n v="0"/>
    <n v="0"/>
    <n v="0"/>
    <n v="0"/>
    <s v="-"/>
    <n v="0"/>
    <n v="0"/>
    <n v="0"/>
    <n v="0"/>
    <s v="-"/>
    <n v="0"/>
    <n v="0"/>
    <n v="0"/>
    <n v="0"/>
    <n v="0"/>
    <n v="0"/>
    <n v="0"/>
  </r>
  <r>
    <x v="33"/>
    <x v="32"/>
    <x v="2"/>
    <x v="1"/>
    <x v="0"/>
    <x v="1"/>
    <x v="7"/>
    <x v="28"/>
    <n v="110"/>
    <n v="0"/>
    <n v="69"/>
    <n v="0"/>
    <n v="7590"/>
    <n v="0"/>
    <n v="0"/>
    <n v="0"/>
    <n v="48"/>
    <n v="5280"/>
    <n v="0"/>
    <n v="0"/>
    <n v="0"/>
    <n v="0"/>
    <n v="0"/>
    <s v="-"/>
    <n v="0"/>
    <n v="0"/>
    <n v="0"/>
    <n v="69"/>
    <n v="7590"/>
    <n v="0"/>
    <n v="0"/>
  </r>
  <r>
    <x v="33"/>
    <x v="32"/>
    <x v="2"/>
    <x v="1"/>
    <x v="0"/>
    <x v="1"/>
    <x v="7"/>
    <x v="29"/>
    <n v="105"/>
    <n v="0"/>
    <n v="82"/>
    <n v="0"/>
    <n v="8610"/>
    <n v="0"/>
    <n v="0"/>
    <n v="0"/>
    <n v="432"/>
    <n v="45360"/>
    <n v="0"/>
    <n v="0"/>
    <n v="0"/>
    <n v="0"/>
    <n v="0"/>
    <s v="-"/>
    <n v="0"/>
    <n v="0"/>
    <n v="0"/>
    <n v="82"/>
    <n v="8610"/>
    <n v="0"/>
    <n v="0"/>
  </r>
  <r>
    <x v="33"/>
    <x v="32"/>
    <x v="2"/>
    <x v="1"/>
    <x v="0"/>
    <x v="1"/>
    <x v="7"/>
    <x v="30"/>
    <n v="120"/>
    <n v="0"/>
    <n v="52"/>
    <n v="0"/>
    <n v="6240"/>
    <n v="0"/>
    <n v="0"/>
    <n v="0"/>
    <n v="54"/>
    <n v="6480"/>
    <n v="0"/>
    <n v="0"/>
    <n v="0"/>
    <n v="0"/>
    <n v="0"/>
    <s v="-"/>
    <n v="0"/>
    <n v="0"/>
    <n v="0"/>
    <n v="52"/>
    <n v="6240"/>
    <n v="0"/>
    <n v="0"/>
  </r>
  <r>
    <x v="33"/>
    <x v="32"/>
    <x v="2"/>
    <x v="1"/>
    <x v="0"/>
    <x v="1"/>
    <x v="7"/>
    <x v="31"/>
    <n v="140"/>
    <n v="0"/>
    <n v="234"/>
    <n v="0"/>
    <n v="32760"/>
    <n v="0"/>
    <n v="0"/>
    <n v="0"/>
    <n v="54"/>
    <n v="7560"/>
    <n v="0"/>
    <n v="0"/>
    <n v="0"/>
    <n v="0"/>
    <n v="0"/>
    <s v="-"/>
    <n v="0"/>
    <n v="0"/>
    <n v="0"/>
    <n v="234"/>
    <n v="32760"/>
    <n v="0"/>
    <n v="0"/>
  </r>
  <r>
    <x v="33"/>
    <x v="32"/>
    <x v="2"/>
    <x v="1"/>
    <x v="0"/>
    <x v="0"/>
    <x v="7"/>
    <x v="32"/>
    <n v="255"/>
    <n v="0"/>
    <n v="0"/>
    <n v="0"/>
    <n v="0"/>
    <n v="0"/>
    <n v="0"/>
    <n v="0"/>
    <n v="0"/>
    <n v="0"/>
    <s v="-"/>
    <n v="0"/>
    <n v="0"/>
    <n v="0"/>
    <n v="0"/>
    <s v="-"/>
    <n v="0"/>
    <n v="0"/>
    <n v="0"/>
    <n v="0"/>
    <n v="0"/>
    <n v="0"/>
    <n v="0"/>
  </r>
  <r>
    <x v="33"/>
    <x v="32"/>
    <x v="2"/>
    <x v="1"/>
    <x v="0"/>
    <x v="1"/>
    <x v="7"/>
    <x v="33"/>
    <n v="170"/>
    <n v="0"/>
    <n v="91"/>
    <n v="0"/>
    <n v="15470"/>
    <n v="0"/>
    <n v="0"/>
    <n v="0"/>
    <n v="135"/>
    <n v="22950"/>
    <n v="0"/>
    <n v="0"/>
    <n v="0"/>
    <n v="0"/>
    <n v="0"/>
    <s v="-"/>
    <n v="0"/>
    <n v="0"/>
    <n v="0"/>
    <n v="91"/>
    <n v="15470"/>
    <n v="0"/>
    <n v="0"/>
  </r>
  <r>
    <x v="33"/>
    <x v="32"/>
    <x v="2"/>
    <x v="1"/>
    <x v="0"/>
    <x v="0"/>
    <x v="7"/>
    <x v="34"/>
    <n v="680"/>
    <n v="0"/>
    <n v="0"/>
    <n v="0"/>
    <n v="0"/>
    <n v="0"/>
    <n v="0"/>
    <n v="0"/>
    <n v="0"/>
    <n v="0"/>
    <s v="-"/>
    <n v="0"/>
    <n v="0"/>
    <n v="0"/>
    <n v="0"/>
    <s v="-"/>
    <n v="0"/>
    <n v="0"/>
    <n v="0"/>
    <n v="0"/>
    <n v="0"/>
    <n v="0"/>
    <n v="0"/>
  </r>
  <r>
    <x v="33"/>
    <x v="32"/>
    <x v="2"/>
    <x v="1"/>
    <x v="0"/>
    <x v="1"/>
    <x v="7"/>
    <x v="35"/>
    <n v="90"/>
    <n v="0"/>
    <n v="20"/>
    <n v="0"/>
    <n v="1800"/>
    <n v="0"/>
    <n v="0"/>
    <n v="0"/>
    <n v="126"/>
    <n v="11340"/>
    <n v="0"/>
    <n v="0"/>
    <n v="0"/>
    <n v="0"/>
    <n v="0"/>
    <s v="-"/>
    <n v="0"/>
    <n v="0"/>
    <n v="0"/>
    <n v="20"/>
    <n v="1800"/>
    <n v="0"/>
    <n v="0"/>
  </r>
  <r>
    <x v="33"/>
    <x v="32"/>
    <x v="2"/>
    <x v="1"/>
    <x v="0"/>
    <x v="1"/>
    <x v="7"/>
    <x v="36"/>
    <n v="105"/>
    <n v="0"/>
    <n v="103"/>
    <n v="0"/>
    <n v="10815"/>
    <n v="0"/>
    <n v="0"/>
    <n v="0"/>
    <n v="96"/>
    <n v="10080"/>
    <n v="0"/>
    <n v="0"/>
    <n v="0"/>
    <n v="0"/>
    <n v="0"/>
    <s v="-"/>
    <n v="0"/>
    <n v="0"/>
    <n v="0"/>
    <n v="103"/>
    <n v="10815"/>
    <n v="0"/>
    <n v="0"/>
  </r>
  <r>
    <x v="33"/>
    <x v="32"/>
    <x v="2"/>
    <x v="1"/>
    <x v="0"/>
    <x v="1"/>
    <x v="7"/>
    <x v="37"/>
    <n v="105"/>
    <n v="0"/>
    <n v="30"/>
    <n v="0"/>
    <n v="3150"/>
    <n v="0"/>
    <n v="0"/>
    <n v="0"/>
    <n v="96"/>
    <n v="10080"/>
    <n v="0"/>
    <n v="0"/>
    <n v="0"/>
    <n v="0"/>
    <n v="0"/>
    <s v="-"/>
    <n v="0"/>
    <n v="0"/>
    <n v="0"/>
    <n v="30"/>
    <n v="3150"/>
    <n v="0"/>
    <n v="0"/>
  </r>
  <r>
    <x v="33"/>
    <x v="32"/>
    <x v="2"/>
    <x v="1"/>
    <x v="0"/>
    <x v="1"/>
    <x v="7"/>
    <x v="38"/>
    <n v="105"/>
    <n v="0"/>
    <n v="0"/>
    <n v="0"/>
    <n v="0"/>
    <n v="0"/>
    <n v="0"/>
    <n v="0"/>
    <n v="144"/>
    <n v="15120"/>
    <n v="0"/>
    <n v="0"/>
    <n v="0"/>
    <n v="0"/>
    <n v="0"/>
    <s v="-"/>
    <n v="0"/>
    <n v="0"/>
    <n v="0"/>
    <n v="0"/>
    <n v="0"/>
    <n v="0"/>
    <n v="0"/>
  </r>
  <r>
    <x v="33"/>
    <x v="32"/>
    <x v="2"/>
    <x v="1"/>
    <x v="0"/>
    <x v="1"/>
    <x v="7"/>
    <x v="39"/>
    <n v="90"/>
    <n v="0"/>
    <n v="0"/>
    <n v="0"/>
    <n v="0"/>
    <n v="0"/>
    <n v="0"/>
    <n v="0"/>
    <n v="0"/>
    <n v="0"/>
    <s v="-"/>
    <n v="0"/>
    <n v="0"/>
    <n v="0"/>
    <n v="0"/>
    <s v="-"/>
    <n v="0"/>
    <n v="0"/>
    <n v="0"/>
    <n v="0"/>
    <n v="0"/>
    <n v="0"/>
    <n v="0"/>
  </r>
  <r>
    <x v="33"/>
    <x v="32"/>
    <x v="2"/>
    <x v="1"/>
    <x v="0"/>
    <x v="1"/>
    <x v="7"/>
    <x v="40"/>
    <n v="105"/>
    <n v="0"/>
    <n v="0"/>
    <n v="0"/>
    <n v="0"/>
    <n v="0"/>
    <n v="0"/>
    <n v="0"/>
    <n v="0"/>
    <n v="0"/>
    <s v="-"/>
    <n v="0"/>
    <n v="0"/>
    <n v="0"/>
    <n v="0"/>
    <s v="-"/>
    <n v="0"/>
    <n v="0"/>
    <n v="0"/>
    <n v="0"/>
    <n v="0"/>
    <n v="0"/>
    <n v="0"/>
  </r>
  <r>
    <x v="33"/>
    <x v="32"/>
    <x v="2"/>
    <x v="1"/>
    <x v="0"/>
    <x v="1"/>
    <x v="7"/>
    <x v="41"/>
    <n v="120"/>
    <n v="0"/>
    <n v="0"/>
    <n v="0"/>
    <n v="0"/>
    <n v="0"/>
    <n v="0"/>
    <n v="0"/>
    <n v="0"/>
    <n v="0"/>
    <s v="-"/>
    <n v="0"/>
    <n v="0"/>
    <n v="0"/>
    <n v="0"/>
    <s v="-"/>
    <n v="0"/>
    <n v="0"/>
    <n v="0"/>
    <n v="0"/>
    <n v="0"/>
    <n v="0"/>
    <n v="0"/>
  </r>
  <r>
    <x v="33"/>
    <x v="32"/>
    <x v="2"/>
    <x v="1"/>
    <x v="0"/>
    <x v="1"/>
    <x v="7"/>
    <x v="42"/>
    <n v="105"/>
    <n v="0"/>
    <n v="93"/>
    <n v="0"/>
    <n v="9765"/>
    <n v="0"/>
    <n v="0"/>
    <n v="0"/>
    <n v="75"/>
    <n v="7875"/>
    <n v="0"/>
    <n v="0"/>
    <n v="0"/>
    <n v="0"/>
    <n v="0"/>
    <s v="-"/>
    <n v="0"/>
    <n v="0"/>
    <n v="0"/>
    <n v="93"/>
    <n v="9765"/>
    <n v="0"/>
    <n v="0"/>
  </r>
  <r>
    <x v="33"/>
    <x v="32"/>
    <x v="2"/>
    <x v="1"/>
    <x v="0"/>
    <x v="1"/>
    <x v="7"/>
    <x v="43"/>
    <n v="170"/>
    <n v="0"/>
    <n v="12"/>
    <n v="0"/>
    <n v="2040"/>
    <n v="0"/>
    <n v="0"/>
    <n v="0"/>
    <n v="75"/>
    <n v="12750"/>
    <n v="0"/>
    <n v="0"/>
    <n v="0"/>
    <n v="0"/>
    <n v="0"/>
    <s v="-"/>
    <n v="0"/>
    <n v="0"/>
    <n v="0"/>
    <n v="12"/>
    <n v="2040"/>
    <n v="0"/>
    <n v="0"/>
  </r>
  <r>
    <x v="33"/>
    <x v="32"/>
    <x v="2"/>
    <x v="1"/>
    <x v="0"/>
    <x v="1"/>
    <x v="7"/>
    <x v="44"/>
    <n v="102"/>
    <n v="0"/>
    <n v="140"/>
    <n v="0"/>
    <n v="14280"/>
    <n v="0"/>
    <n v="0"/>
    <n v="0"/>
    <n v="54"/>
    <n v="5508"/>
    <n v="0"/>
    <n v="0"/>
    <n v="0"/>
    <n v="0"/>
    <n v="0"/>
    <s v="-"/>
    <n v="0"/>
    <n v="0"/>
    <n v="0"/>
    <n v="140"/>
    <n v="14280"/>
    <n v="0"/>
    <n v="0"/>
  </r>
  <r>
    <x v="34"/>
    <x v="33"/>
    <x v="2"/>
    <x v="1"/>
    <x v="0"/>
    <x v="1"/>
    <x v="4"/>
    <x v="45"/>
    <n v="60"/>
    <n v="10"/>
    <n v="85"/>
    <n v="600"/>
    <n v="5100"/>
    <n v="10"/>
    <n v="600"/>
    <n v="0"/>
    <n v="172.8"/>
    <n v="10368"/>
    <n v="5.7870370370370371E-2"/>
    <n v="0"/>
    <n v="10"/>
    <n v="0"/>
    <n v="600"/>
    <s v="-"/>
    <n v="15"/>
    <n v="0"/>
    <n v="0"/>
    <n v="70"/>
    <n v="4200"/>
    <n v="900"/>
    <n v="0"/>
  </r>
  <r>
    <x v="34"/>
    <x v="33"/>
    <x v="2"/>
    <x v="1"/>
    <x v="0"/>
    <x v="1"/>
    <x v="4"/>
    <x v="46"/>
    <n v="80"/>
    <n v="10"/>
    <n v="31"/>
    <n v="800"/>
    <n v="2480"/>
    <n v="10"/>
    <n v="800"/>
    <n v="0"/>
    <n v="414.72"/>
    <n v="33177.600000000006"/>
    <n v="2.411265432098765E-2"/>
    <n v="10"/>
    <n v="0"/>
    <n v="800"/>
    <n v="0"/>
    <n v="0"/>
    <n v="15"/>
    <n v="0"/>
    <n v="0"/>
    <n v="16"/>
    <n v="1280"/>
    <n v="1200"/>
    <n v="0"/>
  </r>
  <r>
    <x v="34"/>
    <x v="33"/>
    <x v="2"/>
    <x v="1"/>
    <x v="0"/>
    <x v="1"/>
    <x v="4"/>
    <x v="47"/>
    <n v="105"/>
    <n v="0"/>
    <n v="147"/>
    <n v="0"/>
    <n v="15435"/>
    <n v="0"/>
    <n v="0"/>
    <n v="0"/>
    <n v="829.44"/>
    <n v="87091.200000000012"/>
    <n v="0"/>
    <n v="5"/>
    <n v="-5"/>
    <n v="525"/>
    <n v="-525"/>
    <n v="-1"/>
    <n v="0"/>
    <n v="0"/>
    <n v="0"/>
    <n v="147"/>
    <n v="15435"/>
    <n v="0"/>
    <n v="0"/>
  </r>
  <r>
    <x v="34"/>
    <x v="33"/>
    <x v="2"/>
    <x v="1"/>
    <x v="0"/>
    <x v="0"/>
    <x v="4"/>
    <x v="3"/>
    <n v="297.5"/>
    <n v="0"/>
    <n v="0"/>
    <n v="0"/>
    <n v="0"/>
    <n v="0"/>
    <n v="0"/>
    <n v="0"/>
    <n v="0"/>
    <n v="0"/>
    <s v="-"/>
    <n v="0"/>
    <n v="0"/>
    <n v="0"/>
    <n v="0"/>
    <s v="-"/>
    <n v="0"/>
    <n v="0"/>
    <n v="0"/>
    <n v="0"/>
    <n v="0"/>
    <n v="0"/>
    <n v="0"/>
  </r>
  <r>
    <x v="34"/>
    <x v="33"/>
    <x v="2"/>
    <x v="1"/>
    <x v="0"/>
    <x v="0"/>
    <x v="4"/>
    <x v="4"/>
    <n v="616.25"/>
    <n v="0"/>
    <n v="0"/>
    <n v="0"/>
    <n v="0"/>
    <n v="0"/>
    <n v="0"/>
    <n v="0"/>
    <n v="0"/>
    <n v="0"/>
    <s v="-"/>
    <n v="0"/>
    <n v="0"/>
    <n v="0"/>
    <n v="0"/>
    <s v="-"/>
    <n v="0"/>
    <n v="0"/>
    <n v="0"/>
    <n v="0"/>
    <n v="0"/>
    <n v="0"/>
    <n v="0"/>
  </r>
  <r>
    <x v="34"/>
    <x v="33"/>
    <x v="2"/>
    <x v="1"/>
    <x v="0"/>
    <x v="1"/>
    <x v="4"/>
    <x v="5"/>
    <n v="270"/>
    <n v="0"/>
    <n v="0"/>
    <n v="0"/>
    <n v="0"/>
    <n v="0"/>
    <n v="0"/>
    <n v="0"/>
    <n v="58.8"/>
    <n v="15876"/>
    <n v="0"/>
    <n v="1"/>
    <n v="-1"/>
    <n v="270"/>
    <n v="-270"/>
    <n v="-1"/>
    <n v="0"/>
    <n v="0"/>
    <n v="0"/>
    <n v="0"/>
    <n v="0"/>
    <n v="0"/>
    <n v="0"/>
  </r>
  <r>
    <x v="34"/>
    <x v="33"/>
    <x v="2"/>
    <x v="1"/>
    <x v="0"/>
    <x v="1"/>
    <x v="4"/>
    <x v="6"/>
    <n v="670"/>
    <n v="7"/>
    <n v="39"/>
    <n v="4690"/>
    <n v="26130"/>
    <n v="7"/>
    <n v="4690"/>
    <n v="0"/>
    <n v="37.799999999999997"/>
    <n v="25325.999999999996"/>
    <n v="0.1851851851851852"/>
    <n v="7"/>
    <n v="0"/>
    <n v="4690"/>
    <n v="0"/>
    <n v="0"/>
    <n v="10.5"/>
    <n v="0"/>
    <n v="0"/>
    <n v="28.5"/>
    <n v="19095"/>
    <n v="7035"/>
    <n v="0"/>
  </r>
  <r>
    <x v="34"/>
    <x v="33"/>
    <x v="2"/>
    <x v="1"/>
    <x v="0"/>
    <x v="1"/>
    <x v="4"/>
    <x v="7"/>
    <n v="60"/>
    <n v="0"/>
    <n v="18"/>
    <n v="0"/>
    <n v="1080"/>
    <n v="0"/>
    <n v="0"/>
    <n v="0"/>
    <n v="55.125"/>
    <n v="3307.5"/>
    <n v="0"/>
    <n v="5"/>
    <n v="-5"/>
    <n v="300"/>
    <n v="-300"/>
    <n v="-1"/>
    <n v="0"/>
    <n v="0"/>
    <n v="0"/>
    <n v="18"/>
    <n v="1080"/>
    <n v="0"/>
    <n v="0"/>
  </r>
  <r>
    <x v="34"/>
    <x v="33"/>
    <x v="2"/>
    <x v="1"/>
    <x v="0"/>
    <x v="1"/>
    <x v="4"/>
    <x v="8"/>
    <n v="78"/>
    <n v="10"/>
    <n v="100"/>
    <n v="780"/>
    <n v="7800"/>
    <n v="10"/>
    <n v="780"/>
    <n v="0"/>
    <n v="73.331999999999994"/>
    <n v="5719.8959999999997"/>
    <n v="0.13636611574755905"/>
    <n v="12"/>
    <n v="-2"/>
    <n v="936"/>
    <n v="-156"/>
    <n v="-0.16666666666666663"/>
    <n v="15"/>
    <n v="0"/>
    <n v="0"/>
    <n v="85"/>
    <n v="6630"/>
    <n v="1170"/>
    <n v="0"/>
  </r>
  <r>
    <x v="34"/>
    <x v="33"/>
    <x v="2"/>
    <x v="1"/>
    <x v="0"/>
    <x v="1"/>
    <x v="4"/>
    <x v="9"/>
    <n v="112"/>
    <n v="0"/>
    <n v="294"/>
    <n v="0"/>
    <n v="32928"/>
    <n v="0"/>
    <n v="0"/>
    <n v="0"/>
    <n v="65.555999999999997"/>
    <n v="7342.2719999999999"/>
    <n v="0"/>
    <n v="0"/>
    <n v="0"/>
    <n v="0"/>
    <n v="0"/>
    <s v="-"/>
    <n v="0"/>
    <n v="0"/>
    <n v="0"/>
    <n v="294"/>
    <n v="32928"/>
    <n v="0"/>
    <n v="0"/>
  </r>
  <r>
    <x v="34"/>
    <x v="33"/>
    <x v="2"/>
    <x v="1"/>
    <x v="0"/>
    <x v="1"/>
    <x v="4"/>
    <x v="10"/>
    <n v="140"/>
    <n v="0"/>
    <n v="0"/>
    <n v="0"/>
    <n v="0"/>
    <n v="0"/>
    <n v="0"/>
    <n v="0"/>
    <n v="77.56"/>
    <n v="10858.4"/>
    <n v="0"/>
    <n v="0"/>
    <n v="0"/>
    <n v="0"/>
    <n v="0"/>
    <s v="-"/>
    <n v="0"/>
    <n v="0"/>
    <n v="0"/>
    <n v="0"/>
    <n v="0"/>
    <n v="0"/>
    <n v="0"/>
  </r>
  <r>
    <x v="34"/>
    <x v="33"/>
    <x v="2"/>
    <x v="1"/>
    <x v="0"/>
    <x v="1"/>
    <x v="4"/>
    <x v="11"/>
    <n v="199"/>
    <n v="0"/>
    <n v="0"/>
    <n v="0"/>
    <n v="0"/>
    <n v="0"/>
    <n v="0"/>
    <n v="0"/>
    <n v="51.84"/>
    <n v="10316.16"/>
    <n v="0"/>
    <n v="0"/>
    <n v="0"/>
    <n v="0"/>
    <n v="0"/>
    <s v="-"/>
    <n v="0"/>
    <n v="0"/>
    <n v="0"/>
    <n v="0"/>
    <n v="0"/>
    <n v="0"/>
    <n v="0"/>
  </r>
  <r>
    <x v="34"/>
    <x v="33"/>
    <x v="2"/>
    <x v="1"/>
    <x v="0"/>
    <x v="0"/>
    <x v="4"/>
    <x v="12"/>
    <n v="170"/>
    <n v="0"/>
    <n v="4"/>
    <n v="0"/>
    <n v="680"/>
    <n v="0"/>
    <n v="0"/>
    <n v="0"/>
    <n v="0"/>
    <n v="0"/>
    <s v="-"/>
    <n v="0"/>
    <n v="0"/>
    <n v="0"/>
    <n v="0"/>
    <s v="-"/>
    <n v="0"/>
    <n v="0"/>
    <n v="0"/>
    <n v="4"/>
    <n v="680"/>
    <n v="0"/>
    <n v="0"/>
  </r>
  <r>
    <x v="34"/>
    <x v="33"/>
    <x v="2"/>
    <x v="1"/>
    <x v="0"/>
    <x v="1"/>
    <x v="4"/>
    <x v="13"/>
    <n v="110"/>
    <n v="18"/>
    <n v="52"/>
    <n v="1980"/>
    <n v="5720"/>
    <n v="18"/>
    <n v="1980"/>
    <n v="0"/>
    <n v="68.459999999999994"/>
    <n v="7530.5999999999995"/>
    <n v="0.26292725679228751"/>
    <n v="23"/>
    <n v="-5"/>
    <n v="2530"/>
    <n v="-550"/>
    <n v="-0.21739130434782605"/>
    <n v="27"/>
    <n v="0"/>
    <n v="0"/>
    <n v="25"/>
    <n v="2750"/>
    <n v="2970"/>
    <n v="0"/>
  </r>
  <r>
    <x v="34"/>
    <x v="33"/>
    <x v="2"/>
    <x v="1"/>
    <x v="0"/>
    <x v="1"/>
    <x v="4"/>
    <x v="14"/>
    <n v="99"/>
    <n v="5"/>
    <n v="55"/>
    <n v="495"/>
    <n v="5445"/>
    <n v="5"/>
    <n v="495"/>
    <n v="0"/>
    <n v="72.52"/>
    <n v="7179.48"/>
    <n v="6.89464975179261E-2"/>
    <n v="5"/>
    <n v="0"/>
    <n v="495"/>
    <n v="0"/>
    <n v="0"/>
    <n v="7.5"/>
    <n v="0"/>
    <n v="0"/>
    <n v="47.5"/>
    <n v="4702.5"/>
    <n v="742.5"/>
    <n v="0"/>
  </r>
  <r>
    <x v="34"/>
    <x v="33"/>
    <x v="2"/>
    <x v="1"/>
    <x v="0"/>
    <x v="1"/>
    <x v="4"/>
    <x v="15"/>
    <n v="85"/>
    <n v="0"/>
    <n v="0"/>
    <n v="0"/>
    <n v="0"/>
    <n v="0"/>
    <n v="0"/>
    <n v="0"/>
    <n v="0"/>
    <n v="0"/>
    <s v="-"/>
    <n v="0"/>
    <n v="0"/>
    <n v="0"/>
    <n v="0"/>
    <s v="-"/>
    <n v="0"/>
    <n v="0"/>
    <n v="0"/>
    <n v="0"/>
    <n v="0"/>
    <n v="0"/>
    <n v="0"/>
  </r>
  <r>
    <x v="34"/>
    <x v="33"/>
    <x v="2"/>
    <x v="1"/>
    <x v="0"/>
    <x v="1"/>
    <x v="4"/>
    <x v="16"/>
    <n v="85"/>
    <n v="83"/>
    <n v="3"/>
    <n v="7055"/>
    <n v="255"/>
    <n v="83"/>
    <n v="7055"/>
    <n v="0"/>
    <n v="98.72"/>
    <n v="8391.2000000000007"/>
    <n v="0.8407617504051863"/>
    <n v="63"/>
    <n v="20"/>
    <n v="5355"/>
    <n v="1700"/>
    <n v="0.31746031746031744"/>
    <n v="124.5"/>
    <n v="121.5"/>
    <n v="10327.5"/>
    <n v="0"/>
    <n v="0"/>
    <n v="10582.5"/>
    <n v="0"/>
  </r>
  <r>
    <x v="34"/>
    <x v="33"/>
    <x v="2"/>
    <x v="1"/>
    <x v="0"/>
    <x v="1"/>
    <x v="4"/>
    <x v="17"/>
    <n v="90"/>
    <n v="0"/>
    <n v="0"/>
    <n v="0"/>
    <n v="0"/>
    <n v="0"/>
    <n v="0"/>
    <n v="0"/>
    <n v="0"/>
    <n v="0"/>
    <s v="-"/>
    <n v="0"/>
    <n v="0"/>
    <n v="0"/>
    <n v="0"/>
    <s v="-"/>
    <n v="0"/>
    <n v="0"/>
    <n v="0"/>
    <n v="0"/>
    <n v="0"/>
    <n v="0"/>
    <n v="0"/>
  </r>
  <r>
    <x v="34"/>
    <x v="33"/>
    <x v="2"/>
    <x v="1"/>
    <x v="0"/>
    <x v="1"/>
    <x v="4"/>
    <x v="18"/>
    <n v="99"/>
    <n v="5"/>
    <n v="112"/>
    <n v="495"/>
    <n v="11088"/>
    <n v="5"/>
    <n v="495"/>
    <n v="0"/>
    <n v="142.38"/>
    <n v="14095.619999999999"/>
    <n v="3.5117291754459899E-2"/>
    <n v="15"/>
    <n v="-10"/>
    <n v="1485"/>
    <n v="-990"/>
    <n v="-0.66666666666666674"/>
    <n v="7.5"/>
    <n v="0"/>
    <n v="0"/>
    <n v="104.5"/>
    <n v="10345.5"/>
    <n v="742.5"/>
    <n v="0"/>
  </r>
  <r>
    <x v="34"/>
    <x v="33"/>
    <x v="2"/>
    <x v="1"/>
    <x v="0"/>
    <x v="1"/>
    <x v="4"/>
    <x v="19"/>
    <n v="105"/>
    <n v="5"/>
    <n v="8"/>
    <n v="525"/>
    <n v="840"/>
    <n v="5"/>
    <n v="525"/>
    <n v="0"/>
    <n v="0"/>
    <n v="0"/>
    <s v="-"/>
    <n v="0"/>
    <n v="5"/>
    <n v="0"/>
    <n v="525"/>
    <s v="-"/>
    <n v="7.5"/>
    <n v="0"/>
    <n v="0"/>
    <n v="0.5"/>
    <n v="52.5"/>
    <n v="787.5"/>
    <n v="0"/>
  </r>
  <r>
    <x v="34"/>
    <x v="33"/>
    <x v="2"/>
    <x v="1"/>
    <x v="0"/>
    <x v="1"/>
    <x v="4"/>
    <x v="20"/>
    <n v="115"/>
    <n v="93"/>
    <n v="13"/>
    <n v="10695"/>
    <n v="1495"/>
    <n v="93"/>
    <n v="10695"/>
    <n v="0"/>
    <n v="72"/>
    <n v="8280"/>
    <n v="1.2916666666666667"/>
    <n v="30"/>
    <n v="63"/>
    <n v="3450"/>
    <n v="7245"/>
    <n v="2.1"/>
    <n v="139.5"/>
    <n v="126.5"/>
    <n v="14547.5"/>
    <n v="0"/>
    <n v="0"/>
    <n v="16042.5"/>
    <n v="0"/>
  </r>
  <r>
    <x v="34"/>
    <x v="33"/>
    <x v="2"/>
    <x v="1"/>
    <x v="0"/>
    <x v="1"/>
    <x v="4"/>
    <x v="21"/>
    <n v="120"/>
    <n v="0"/>
    <n v="34"/>
    <n v="0"/>
    <n v="4080"/>
    <n v="0"/>
    <n v="0"/>
    <n v="0"/>
    <n v="149.435"/>
    <n v="17932.2"/>
    <n v="0"/>
    <n v="5"/>
    <n v="-5"/>
    <n v="600"/>
    <n v="-600"/>
    <n v="-1"/>
    <n v="0"/>
    <n v="0"/>
    <n v="0"/>
    <n v="34"/>
    <n v="4080"/>
    <n v="0"/>
    <n v="0"/>
  </r>
  <r>
    <x v="34"/>
    <x v="33"/>
    <x v="2"/>
    <x v="1"/>
    <x v="0"/>
    <x v="0"/>
    <x v="4"/>
    <x v="22"/>
    <n v="552.5"/>
    <n v="0"/>
    <n v="0"/>
    <n v="0"/>
    <n v="0"/>
    <n v="0"/>
    <n v="0"/>
    <n v="0"/>
    <n v="0"/>
    <n v="0"/>
    <s v="-"/>
    <n v="0"/>
    <n v="0"/>
    <n v="0"/>
    <n v="0"/>
    <s v="-"/>
    <n v="0"/>
    <n v="0"/>
    <n v="0"/>
    <n v="0"/>
    <n v="0"/>
    <n v="0"/>
    <n v="0"/>
  </r>
  <r>
    <x v="34"/>
    <x v="33"/>
    <x v="2"/>
    <x v="1"/>
    <x v="0"/>
    <x v="0"/>
    <x v="4"/>
    <x v="23"/>
    <n v="403.75"/>
    <n v="0"/>
    <n v="0"/>
    <n v="0"/>
    <n v="0"/>
    <n v="0"/>
    <n v="0"/>
    <n v="0"/>
    <n v="0"/>
    <n v="0"/>
    <s v="-"/>
    <n v="0"/>
    <n v="0"/>
    <n v="0"/>
    <n v="0"/>
    <s v="-"/>
    <n v="0"/>
    <n v="0"/>
    <n v="0"/>
    <n v="0"/>
    <n v="0"/>
    <n v="0"/>
    <n v="0"/>
  </r>
  <r>
    <x v="34"/>
    <x v="33"/>
    <x v="2"/>
    <x v="1"/>
    <x v="0"/>
    <x v="1"/>
    <x v="4"/>
    <x v="24"/>
    <n v="105"/>
    <n v="149"/>
    <n v="41"/>
    <n v="15645"/>
    <n v="4305"/>
    <n v="149"/>
    <n v="15645"/>
    <n v="0"/>
    <n v="624.34"/>
    <n v="65555.7"/>
    <n v="0.23865201652945511"/>
    <n v="105"/>
    <n v="44"/>
    <n v="11025"/>
    <n v="4620"/>
    <n v="0.41904761904761911"/>
    <n v="223.5"/>
    <n v="182.5"/>
    <n v="19162.5"/>
    <n v="0"/>
    <n v="0"/>
    <n v="23467.5"/>
    <n v="0"/>
  </r>
  <r>
    <x v="34"/>
    <x v="33"/>
    <x v="2"/>
    <x v="1"/>
    <x v="0"/>
    <x v="1"/>
    <x v="4"/>
    <x v="25"/>
    <n v="53"/>
    <n v="38"/>
    <n v="0"/>
    <n v="2014"/>
    <n v="0"/>
    <n v="38"/>
    <n v="2014"/>
    <n v="0"/>
    <n v="0"/>
    <n v="0"/>
    <s v="-"/>
    <n v="0"/>
    <n v="38"/>
    <n v="0"/>
    <n v="2014"/>
    <s v="-"/>
    <n v="57"/>
    <n v="57"/>
    <n v="3021"/>
    <n v="0"/>
    <n v="0"/>
    <n v="3021"/>
    <n v="0"/>
  </r>
  <r>
    <x v="34"/>
    <x v="33"/>
    <x v="2"/>
    <x v="1"/>
    <x v="0"/>
    <x v="1"/>
    <x v="4"/>
    <x v="26"/>
    <n v="69"/>
    <n v="0"/>
    <n v="0"/>
    <n v="0"/>
    <n v="0"/>
    <n v="0"/>
    <n v="0"/>
    <n v="0"/>
    <n v="0"/>
    <n v="0"/>
    <s v="-"/>
    <n v="0"/>
    <n v="0"/>
    <n v="0"/>
    <n v="0"/>
    <s v="-"/>
    <n v="0"/>
    <n v="0"/>
    <n v="0"/>
    <n v="0"/>
    <n v="0"/>
    <n v="0"/>
    <n v="0"/>
  </r>
  <r>
    <x v="34"/>
    <x v="33"/>
    <x v="2"/>
    <x v="1"/>
    <x v="0"/>
    <x v="1"/>
    <x v="4"/>
    <x v="27"/>
    <n v="90"/>
    <n v="0"/>
    <n v="0"/>
    <n v="0"/>
    <n v="0"/>
    <n v="0"/>
    <n v="0"/>
    <n v="0"/>
    <n v="0"/>
    <n v="0"/>
    <s v="-"/>
    <n v="0"/>
    <n v="0"/>
    <n v="0"/>
    <n v="0"/>
    <s v="-"/>
    <n v="0"/>
    <n v="0"/>
    <n v="0"/>
    <n v="0"/>
    <n v="0"/>
    <n v="0"/>
    <n v="0"/>
  </r>
  <r>
    <x v="34"/>
    <x v="33"/>
    <x v="2"/>
    <x v="1"/>
    <x v="0"/>
    <x v="1"/>
    <x v="4"/>
    <x v="28"/>
    <n v="110"/>
    <n v="0"/>
    <n v="3"/>
    <n v="0"/>
    <n v="330"/>
    <n v="0"/>
    <n v="0"/>
    <n v="0"/>
    <n v="58.24"/>
    <n v="6406.4000000000005"/>
    <n v="0"/>
    <n v="11"/>
    <n v="-11"/>
    <n v="1210"/>
    <n v="-1210"/>
    <n v="-1"/>
    <n v="0"/>
    <n v="0"/>
    <n v="0"/>
    <n v="3"/>
    <n v="330"/>
    <n v="0"/>
    <n v="0"/>
  </r>
  <r>
    <x v="34"/>
    <x v="33"/>
    <x v="2"/>
    <x v="1"/>
    <x v="0"/>
    <x v="1"/>
    <x v="4"/>
    <x v="29"/>
    <n v="110"/>
    <n v="119"/>
    <n v="203"/>
    <n v="13090"/>
    <n v="22330"/>
    <n v="119"/>
    <n v="13090"/>
    <n v="0"/>
    <n v="432"/>
    <n v="47520"/>
    <n v="0.27546296296296297"/>
    <n v="232"/>
    <n v="-113"/>
    <n v="25520"/>
    <n v="-12430"/>
    <n v="-0.48706896551724133"/>
    <n v="178.5"/>
    <n v="0"/>
    <n v="0"/>
    <n v="24.5"/>
    <n v="2695"/>
    <n v="19635"/>
    <n v="0"/>
  </r>
  <r>
    <x v="34"/>
    <x v="33"/>
    <x v="2"/>
    <x v="1"/>
    <x v="0"/>
    <x v="1"/>
    <x v="4"/>
    <x v="30"/>
    <n v="120"/>
    <n v="17"/>
    <n v="17"/>
    <n v="2040"/>
    <n v="2040"/>
    <n v="17"/>
    <n v="2040"/>
    <n v="0"/>
    <n v="54.18"/>
    <n v="6501.6"/>
    <n v="0.3137689184200812"/>
    <n v="7"/>
    <n v="10"/>
    <n v="840"/>
    <n v="1200"/>
    <n v="1.4285714285714284"/>
    <n v="25.5"/>
    <n v="8.5"/>
    <n v="1020"/>
    <n v="0"/>
    <n v="0"/>
    <n v="3060"/>
    <n v="0"/>
  </r>
  <r>
    <x v="34"/>
    <x v="33"/>
    <x v="2"/>
    <x v="1"/>
    <x v="0"/>
    <x v="1"/>
    <x v="4"/>
    <x v="31"/>
    <n v="140"/>
    <n v="4"/>
    <n v="60"/>
    <n v="560"/>
    <n v="8400"/>
    <n v="4"/>
    <n v="560"/>
    <n v="0"/>
    <n v="50.22"/>
    <n v="7030.8"/>
    <n v="7.9649542015133412E-2"/>
    <n v="18"/>
    <n v="-14"/>
    <n v="2520"/>
    <n v="-1960"/>
    <n v="-0.77777777777777779"/>
    <n v="6"/>
    <n v="0"/>
    <n v="0"/>
    <n v="54"/>
    <n v="7560"/>
    <n v="840"/>
    <n v="0"/>
  </r>
  <r>
    <x v="34"/>
    <x v="33"/>
    <x v="2"/>
    <x v="1"/>
    <x v="0"/>
    <x v="0"/>
    <x v="4"/>
    <x v="32"/>
    <n v="255"/>
    <n v="0"/>
    <n v="0"/>
    <n v="0"/>
    <n v="0"/>
    <n v="0"/>
    <n v="0"/>
    <n v="0"/>
    <n v="0"/>
    <n v="0"/>
    <s v="-"/>
    <n v="0"/>
    <n v="0"/>
    <n v="0"/>
    <n v="0"/>
    <s v="-"/>
    <n v="0"/>
    <n v="0"/>
    <n v="0"/>
    <n v="0"/>
    <n v="0"/>
    <n v="0"/>
    <n v="0"/>
  </r>
  <r>
    <x v="34"/>
    <x v="33"/>
    <x v="2"/>
    <x v="1"/>
    <x v="0"/>
    <x v="1"/>
    <x v="4"/>
    <x v="33"/>
    <n v="180"/>
    <n v="56"/>
    <n v="17"/>
    <n v="10080"/>
    <n v="3060"/>
    <n v="56"/>
    <n v="10080"/>
    <n v="0"/>
    <n v="189"/>
    <n v="34020"/>
    <n v="0.29629629629629628"/>
    <n v="43"/>
    <n v="13"/>
    <n v="7740"/>
    <n v="2340"/>
    <n v="0.30232558139534893"/>
    <n v="84"/>
    <n v="67"/>
    <n v="12060"/>
    <n v="0"/>
    <n v="0"/>
    <n v="15120"/>
    <n v="0"/>
  </r>
  <r>
    <x v="34"/>
    <x v="33"/>
    <x v="2"/>
    <x v="1"/>
    <x v="0"/>
    <x v="0"/>
    <x v="4"/>
    <x v="34"/>
    <n v="680"/>
    <n v="0"/>
    <n v="0"/>
    <n v="0"/>
    <n v="0"/>
    <n v="0"/>
    <n v="0"/>
    <n v="0"/>
    <n v="0"/>
    <n v="0"/>
    <s v="-"/>
    <n v="0"/>
    <n v="0"/>
    <n v="0"/>
    <n v="0"/>
    <s v="-"/>
    <n v="0"/>
    <n v="0"/>
    <n v="0"/>
    <n v="0"/>
    <n v="0"/>
    <n v="0"/>
    <n v="0"/>
  </r>
  <r>
    <x v="34"/>
    <x v="33"/>
    <x v="2"/>
    <x v="1"/>
    <x v="0"/>
    <x v="1"/>
    <x v="4"/>
    <x v="35"/>
    <n v="90"/>
    <n v="50"/>
    <n v="0"/>
    <n v="4500"/>
    <n v="0"/>
    <n v="50"/>
    <n v="4500"/>
    <n v="0"/>
    <n v="126"/>
    <n v="11340"/>
    <n v="0.3968253968253968"/>
    <n v="6"/>
    <n v="44"/>
    <n v="540"/>
    <n v="3960"/>
    <n v="7.3333333333333339"/>
    <n v="75"/>
    <n v="75"/>
    <n v="6750"/>
    <n v="0"/>
    <n v="0"/>
    <n v="6750"/>
    <n v="0"/>
  </r>
  <r>
    <x v="34"/>
    <x v="33"/>
    <x v="2"/>
    <x v="1"/>
    <x v="0"/>
    <x v="1"/>
    <x v="4"/>
    <x v="36"/>
    <n v="105"/>
    <n v="20"/>
    <n v="129"/>
    <n v="2100"/>
    <n v="13545"/>
    <n v="20"/>
    <n v="2100"/>
    <n v="0"/>
    <n v="96"/>
    <n v="10080"/>
    <n v="0.20833333333333334"/>
    <n v="10"/>
    <n v="10"/>
    <n v="1050"/>
    <n v="1050"/>
    <n v="1"/>
    <n v="30"/>
    <n v="0"/>
    <n v="0"/>
    <n v="99"/>
    <n v="10395"/>
    <n v="3150"/>
    <n v="0"/>
  </r>
  <r>
    <x v="34"/>
    <x v="33"/>
    <x v="2"/>
    <x v="1"/>
    <x v="0"/>
    <x v="1"/>
    <x v="4"/>
    <x v="37"/>
    <n v="105"/>
    <n v="20"/>
    <n v="27"/>
    <n v="2100"/>
    <n v="2835"/>
    <n v="20"/>
    <n v="2100"/>
    <n v="0"/>
    <n v="96"/>
    <n v="10080"/>
    <n v="0.20833333333333334"/>
    <n v="20"/>
    <n v="0"/>
    <n v="2100"/>
    <n v="0"/>
    <n v="0"/>
    <n v="30"/>
    <n v="3"/>
    <n v="315"/>
    <n v="0"/>
    <n v="0"/>
    <n v="3150"/>
    <n v="0"/>
  </r>
  <r>
    <x v="34"/>
    <x v="33"/>
    <x v="2"/>
    <x v="1"/>
    <x v="0"/>
    <x v="1"/>
    <x v="4"/>
    <x v="38"/>
    <n v="105"/>
    <n v="25"/>
    <n v="83"/>
    <n v="2625"/>
    <n v="8715"/>
    <n v="25"/>
    <n v="2625"/>
    <n v="0"/>
    <n v="144"/>
    <n v="15120"/>
    <n v="0.1736111111111111"/>
    <n v="42"/>
    <n v="-17"/>
    <n v="4410"/>
    <n v="-1785"/>
    <n v="-0.40476190476190477"/>
    <n v="37.5"/>
    <n v="0"/>
    <n v="0"/>
    <n v="45.5"/>
    <n v="4777.5"/>
    <n v="3937.5"/>
    <n v="0"/>
  </r>
  <r>
    <x v="34"/>
    <x v="33"/>
    <x v="2"/>
    <x v="1"/>
    <x v="0"/>
    <x v="1"/>
    <x v="4"/>
    <x v="39"/>
    <n v="90"/>
    <n v="0"/>
    <n v="0"/>
    <n v="0"/>
    <n v="0"/>
    <n v="0"/>
    <n v="0"/>
    <n v="0"/>
    <n v="0"/>
    <n v="0"/>
    <s v="-"/>
    <n v="0"/>
    <n v="0"/>
    <n v="0"/>
    <n v="0"/>
    <s v="-"/>
    <n v="0"/>
    <n v="0"/>
    <n v="0"/>
    <n v="0"/>
    <n v="0"/>
    <n v="0"/>
    <n v="0"/>
  </r>
  <r>
    <x v="34"/>
    <x v="33"/>
    <x v="2"/>
    <x v="1"/>
    <x v="0"/>
    <x v="1"/>
    <x v="4"/>
    <x v="40"/>
    <n v="105"/>
    <n v="0"/>
    <n v="0"/>
    <n v="0"/>
    <n v="0"/>
    <n v="0"/>
    <n v="0"/>
    <n v="0"/>
    <n v="0"/>
    <n v="0"/>
    <s v="-"/>
    <n v="0"/>
    <n v="0"/>
    <n v="0"/>
    <n v="0"/>
    <s v="-"/>
    <n v="0"/>
    <n v="0"/>
    <n v="0"/>
    <n v="0"/>
    <n v="0"/>
    <n v="0"/>
    <n v="0"/>
  </r>
  <r>
    <x v="34"/>
    <x v="33"/>
    <x v="2"/>
    <x v="1"/>
    <x v="0"/>
    <x v="1"/>
    <x v="4"/>
    <x v="41"/>
    <n v="120"/>
    <n v="0"/>
    <n v="0"/>
    <n v="0"/>
    <n v="0"/>
    <n v="0"/>
    <n v="0"/>
    <n v="0"/>
    <n v="0"/>
    <n v="0"/>
    <s v="-"/>
    <n v="0"/>
    <n v="0"/>
    <n v="0"/>
    <n v="0"/>
    <s v="-"/>
    <n v="0"/>
    <n v="0"/>
    <n v="0"/>
    <n v="0"/>
    <n v="0"/>
    <n v="0"/>
    <n v="0"/>
  </r>
  <r>
    <x v="34"/>
    <x v="33"/>
    <x v="2"/>
    <x v="1"/>
    <x v="0"/>
    <x v="1"/>
    <x v="4"/>
    <x v="42"/>
    <n v="105"/>
    <n v="10"/>
    <n v="36"/>
    <n v="1050"/>
    <n v="3780"/>
    <n v="10"/>
    <n v="1050"/>
    <n v="0"/>
    <n v="75"/>
    <n v="7875"/>
    <n v="0.13333333333333333"/>
    <n v="5"/>
    <n v="5"/>
    <n v="525"/>
    <n v="525"/>
    <n v="1"/>
    <n v="15"/>
    <n v="0"/>
    <n v="0"/>
    <n v="21"/>
    <n v="2205"/>
    <n v="1575"/>
    <n v="0"/>
  </r>
  <r>
    <x v="34"/>
    <x v="33"/>
    <x v="2"/>
    <x v="1"/>
    <x v="0"/>
    <x v="1"/>
    <x v="4"/>
    <x v="43"/>
    <n v="170"/>
    <n v="0"/>
    <n v="82"/>
    <n v="0"/>
    <n v="13940"/>
    <n v="0"/>
    <n v="0"/>
    <n v="0"/>
    <n v="75"/>
    <n v="12750"/>
    <n v="0"/>
    <n v="2"/>
    <n v="-2"/>
    <n v="340"/>
    <n v="-340"/>
    <n v="-1"/>
    <n v="0"/>
    <n v="0"/>
    <n v="0"/>
    <n v="82"/>
    <n v="13940"/>
    <n v="0"/>
    <n v="0"/>
  </r>
  <r>
    <x v="34"/>
    <x v="33"/>
    <x v="2"/>
    <x v="1"/>
    <x v="0"/>
    <x v="1"/>
    <x v="4"/>
    <x v="44"/>
    <n v="120"/>
    <n v="15"/>
    <n v="85"/>
    <n v="1800"/>
    <n v="10200"/>
    <n v="15"/>
    <n v="1800"/>
    <n v="0"/>
    <n v="75.599999999999994"/>
    <n v="9072"/>
    <n v="0.1984126984126984"/>
    <n v="36"/>
    <n v="-21"/>
    <n v="4320"/>
    <n v="-2520"/>
    <n v="-0.58333333333333326"/>
    <n v="22.5"/>
    <n v="0"/>
    <n v="0"/>
    <n v="62.5"/>
    <n v="7500"/>
    <n v="2700"/>
    <n v="0"/>
  </r>
  <r>
    <x v="35"/>
    <x v="34"/>
    <x v="2"/>
    <x v="1"/>
    <x v="0"/>
    <x v="1"/>
    <x v="8"/>
    <x v="45"/>
    <n v="54"/>
    <n v="18"/>
    <n v="75"/>
    <n v="972"/>
    <n v="4050"/>
    <n v="18"/>
    <n v="972"/>
    <n v="0"/>
    <n v="172.8"/>
    <n v="9331.2000000000007"/>
    <n v="0.10416666666666666"/>
    <n v="42"/>
    <n v="-24"/>
    <n v="2268"/>
    <n v="-1296"/>
    <n v="-0.5714285714285714"/>
    <n v="27"/>
    <n v="0"/>
    <n v="0"/>
    <n v="48"/>
    <n v="2592"/>
    <n v="1458"/>
    <n v="0"/>
  </r>
  <r>
    <x v="35"/>
    <x v="34"/>
    <x v="2"/>
    <x v="1"/>
    <x v="0"/>
    <x v="1"/>
    <x v="8"/>
    <x v="46"/>
    <n v="72"/>
    <n v="53"/>
    <n v="170"/>
    <n v="3816"/>
    <n v="12240"/>
    <n v="53"/>
    <n v="3816"/>
    <n v="0"/>
    <n v="414.72"/>
    <n v="29859.840000000004"/>
    <n v="0.12779706790123455"/>
    <n v="134"/>
    <n v="-81"/>
    <n v="9648"/>
    <n v="-5832"/>
    <n v="-0.60447761194029859"/>
    <n v="79.5"/>
    <n v="0"/>
    <n v="0"/>
    <n v="90.5"/>
    <n v="6516"/>
    <n v="5724"/>
    <n v="0"/>
  </r>
  <r>
    <x v="35"/>
    <x v="34"/>
    <x v="2"/>
    <x v="1"/>
    <x v="0"/>
    <x v="1"/>
    <x v="8"/>
    <x v="47"/>
    <n v="95"/>
    <n v="538"/>
    <n v="200"/>
    <n v="51110"/>
    <n v="19000"/>
    <n v="538"/>
    <n v="51110"/>
    <n v="0"/>
    <n v="837.97199999999998"/>
    <n v="79607.34"/>
    <n v="0.6420262252199358"/>
    <n v="514"/>
    <n v="24"/>
    <n v="48830"/>
    <n v="2280"/>
    <n v="4.6692607003891107E-2"/>
    <n v="807"/>
    <n v="607"/>
    <n v="57665"/>
    <n v="0"/>
    <n v="0"/>
    <n v="76665"/>
    <n v="0"/>
  </r>
  <r>
    <x v="35"/>
    <x v="34"/>
    <x v="2"/>
    <x v="1"/>
    <x v="0"/>
    <x v="0"/>
    <x v="8"/>
    <x v="3"/>
    <n v="391"/>
    <n v="0"/>
    <n v="0"/>
    <n v="0"/>
    <n v="0"/>
    <n v="0"/>
    <n v="0"/>
    <n v="0"/>
    <n v="0"/>
    <n v="0"/>
    <s v="-"/>
    <n v="0"/>
    <n v="0"/>
    <n v="0"/>
    <n v="0"/>
    <s v="-"/>
    <n v="0"/>
    <n v="0"/>
    <n v="0"/>
    <n v="0"/>
    <n v="0"/>
    <n v="0"/>
    <n v="0"/>
  </r>
  <r>
    <x v="35"/>
    <x v="34"/>
    <x v="2"/>
    <x v="1"/>
    <x v="0"/>
    <x v="0"/>
    <x v="8"/>
    <x v="4"/>
    <n v="429.25"/>
    <n v="0"/>
    <n v="0"/>
    <n v="0"/>
    <n v="0"/>
    <n v="0"/>
    <n v="0"/>
    <n v="0"/>
    <n v="0"/>
    <n v="0"/>
    <s v="-"/>
    <n v="0"/>
    <n v="0"/>
    <n v="0"/>
    <n v="0"/>
    <s v="-"/>
    <n v="0"/>
    <n v="0"/>
    <n v="0"/>
    <n v="0"/>
    <n v="0"/>
    <n v="0"/>
    <n v="0"/>
  </r>
  <r>
    <x v="35"/>
    <x v="34"/>
    <x v="2"/>
    <x v="1"/>
    <x v="0"/>
    <x v="1"/>
    <x v="8"/>
    <x v="5"/>
    <n v="270"/>
    <n v="35"/>
    <n v="54"/>
    <n v="9450"/>
    <n v="14580"/>
    <n v="35"/>
    <n v="9450"/>
    <n v="0"/>
    <n v="66.521000000000001"/>
    <n v="17960.670000000002"/>
    <n v="0.52614963695675043"/>
    <n v="61"/>
    <n v="-26"/>
    <n v="16470"/>
    <n v="-7020"/>
    <n v="-0.42622950819672134"/>
    <n v="52.5"/>
    <n v="0"/>
    <n v="0"/>
    <n v="1.5"/>
    <n v="405"/>
    <n v="14175"/>
    <n v="0"/>
  </r>
  <r>
    <x v="35"/>
    <x v="34"/>
    <x v="2"/>
    <x v="1"/>
    <x v="0"/>
    <x v="1"/>
    <x v="8"/>
    <x v="6"/>
    <n v="670"/>
    <n v="16"/>
    <n v="34"/>
    <n v="10720"/>
    <n v="22780"/>
    <n v="16"/>
    <n v="10720"/>
    <n v="0"/>
    <n v="42"/>
    <n v="28140"/>
    <n v="0.38095238095238093"/>
    <n v="17"/>
    <n v="-1"/>
    <n v="11390"/>
    <n v="-670"/>
    <n v="-5.8823529411764719E-2"/>
    <n v="24"/>
    <n v="0"/>
    <n v="0"/>
    <n v="10"/>
    <n v="6700"/>
    <n v="16080"/>
    <n v="0"/>
  </r>
  <r>
    <x v="35"/>
    <x v="34"/>
    <x v="2"/>
    <x v="1"/>
    <x v="0"/>
    <x v="1"/>
    <x v="8"/>
    <x v="7"/>
    <n v="56"/>
    <n v="0"/>
    <n v="0"/>
    <n v="0"/>
    <n v="0"/>
    <n v="0"/>
    <n v="0"/>
    <n v="0"/>
    <n v="54"/>
    <n v="3024"/>
    <n v="0"/>
    <n v="0"/>
    <n v="0"/>
    <n v="0"/>
    <n v="0"/>
    <s v="-"/>
    <n v="0"/>
    <n v="0"/>
    <n v="0"/>
    <n v="0"/>
    <n v="0"/>
    <n v="0"/>
    <n v="0"/>
  </r>
  <r>
    <x v="35"/>
    <x v="34"/>
    <x v="2"/>
    <x v="1"/>
    <x v="0"/>
    <x v="1"/>
    <x v="8"/>
    <x v="8"/>
    <n v="72"/>
    <n v="0"/>
    <n v="51"/>
    <n v="0"/>
    <n v="3672"/>
    <n v="0"/>
    <n v="0"/>
    <n v="0"/>
    <n v="54"/>
    <n v="3888"/>
    <n v="0"/>
    <n v="0"/>
    <n v="0"/>
    <n v="0"/>
    <n v="0"/>
    <s v="-"/>
    <n v="0"/>
    <n v="0"/>
    <n v="0"/>
    <n v="51"/>
    <n v="3672"/>
    <n v="0"/>
    <n v="0"/>
  </r>
  <r>
    <x v="35"/>
    <x v="34"/>
    <x v="2"/>
    <x v="1"/>
    <x v="0"/>
    <x v="1"/>
    <x v="8"/>
    <x v="9"/>
    <n v="105"/>
    <n v="0"/>
    <n v="0"/>
    <n v="0"/>
    <n v="0"/>
    <n v="0"/>
    <n v="0"/>
    <n v="0"/>
    <n v="54"/>
    <n v="5670"/>
    <n v="0"/>
    <n v="0"/>
    <n v="0"/>
    <n v="0"/>
    <n v="0"/>
    <s v="-"/>
    <n v="0"/>
    <n v="0"/>
    <n v="0"/>
    <n v="0"/>
    <n v="0"/>
    <n v="0"/>
    <n v="0"/>
  </r>
  <r>
    <x v="35"/>
    <x v="34"/>
    <x v="2"/>
    <x v="1"/>
    <x v="0"/>
    <x v="1"/>
    <x v="8"/>
    <x v="10"/>
    <n v="140"/>
    <n v="0"/>
    <n v="0"/>
    <n v="0"/>
    <n v="0"/>
    <n v="0"/>
    <n v="0"/>
    <n v="0"/>
    <n v="81.599999999999994"/>
    <n v="11424"/>
    <n v="0"/>
    <n v="0"/>
    <n v="0"/>
    <n v="0"/>
    <n v="0"/>
    <s v="-"/>
    <n v="0"/>
    <n v="0"/>
    <n v="0"/>
    <n v="0"/>
    <n v="0"/>
    <n v="0"/>
    <n v="0"/>
  </r>
  <r>
    <x v="35"/>
    <x v="34"/>
    <x v="2"/>
    <x v="1"/>
    <x v="0"/>
    <x v="1"/>
    <x v="8"/>
    <x v="11"/>
    <n v="199"/>
    <n v="0"/>
    <n v="0"/>
    <n v="0"/>
    <n v="0"/>
    <n v="0"/>
    <n v="0"/>
    <n v="0"/>
    <n v="48"/>
    <n v="9552"/>
    <n v="0"/>
    <n v="0"/>
    <n v="0"/>
    <n v="0"/>
    <n v="0"/>
    <s v="-"/>
    <n v="0"/>
    <n v="0"/>
    <n v="0"/>
    <n v="0"/>
    <n v="0"/>
    <n v="0"/>
    <n v="0"/>
  </r>
  <r>
    <x v="35"/>
    <x v="34"/>
    <x v="2"/>
    <x v="1"/>
    <x v="0"/>
    <x v="0"/>
    <x v="8"/>
    <x v="12"/>
    <n v="170"/>
    <n v="0"/>
    <n v="60"/>
    <n v="0"/>
    <n v="10200"/>
    <n v="0"/>
    <n v="0"/>
    <n v="0"/>
    <n v="0"/>
    <n v="0"/>
    <s v="-"/>
    <n v="12"/>
    <n v="-12"/>
    <n v="2040"/>
    <n v="-2040"/>
    <n v="-1"/>
    <n v="0"/>
    <n v="0"/>
    <n v="0"/>
    <n v="60"/>
    <n v="10200"/>
    <n v="0"/>
    <n v="0"/>
  </r>
  <r>
    <x v="35"/>
    <x v="34"/>
    <x v="2"/>
    <x v="1"/>
    <x v="0"/>
    <x v="1"/>
    <x v="8"/>
    <x v="13"/>
    <n v="102"/>
    <n v="27"/>
    <n v="156"/>
    <n v="2754"/>
    <n v="15912"/>
    <n v="27"/>
    <n v="2754"/>
    <n v="0"/>
    <n v="58.8"/>
    <n v="5997.5999999999995"/>
    <n v="0.45918367346938782"/>
    <n v="15"/>
    <n v="12"/>
    <n v="1530"/>
    <n v="1224"/>
    <n v="0.8"/>
    <n v="40.5"/>
    <n v="0"/>
    <n v="0"/>
    <n v="115.5"/>
    <n v="11781"/>
    <n v="4131"/>
    <n v="0"/>
  </r>
  <r>
    <x v="35"/>
    <x v="34"/>
    <x v="2"/>
    <x v="1"/>
    <x v="0"/>
    <x v="1"/>
    <x v="8"/>
    <x v="14"/>
    <n v="99"/>
    <n v="24"/>
    <n v="69"/>
    <n v="2376"/>
    <n v="6831"/>
    <n v="24"/>
    <n v="2376"/>
    <n v="0"/>
    <n v="58.8"/>
    <n v="5821.2"/>
    <n v="0.40816326530612246"/>
    <n v="0"/>
    <n v="24"/>
    <n v="0"/>
    <n v="2376"/>
    <s v="-"/>
    <n v="36"/>
    <n v="0"/>
    <n v="0"/>
    <n v="33"/>
    <n v="3267"/>
    <n v="3564"/>
    <n v="0"/>
  </r>
  <r>
    <x v="35"/>
    <x v="34"/>
    <x v="2"/>
    <x v="1"/>
    <x v="0"/>
    <x v="1"/>
    <x v="8"/>
    <x v="15"/>
    <n v="85"/>
    <n v="0"/>
    <n v="-1"/>
    <n v="0"/>
    <n v="-85"/>
    <n v="0"/>
    <n v="0"/>
    <n v="0"/>
    <n v="0"/>
    <n v="0"/>
    <s v="-"/>
    <n v="0"/>
    <n v="0"/>
    <n v="0"/>
    <n v="0"/>
    <s v="-"/>
    <n v="0"/>
    <n v="1"/>
    <n v="85"/>
    <n v="0"/>
    <n v="0"/>
    <n v="0"/>
    <n v="0"/>
  </r>
  <r>
    <x v="35"/>
    <x v="34"/>
    <x v="2"/>
    <x v="1"/>
    <x v="0"/>
    <x v="1"/>
    <x v="8"/>
    <x v="16"/>
    <n v="85"/>
    <n v="65"/>
    <n v="35"/>
    <n v="5525"/>
    <n v="2975"/>
    <n v="65"/>
    <n v="5525"/>
    <n v="0"/>
    <n v="120"/>
    <n v="10200"/>
    <n v="0.54166666666666663"/>
    <n v="68"/>
    <n v="-3"/>
    <n v="5780"/>
    <n v="-255"/>
    <n v="-4.4117647058823484E-2"/>
    <n v="97.5"/>
    <n v="62.5"/>
    <n v="5312.5"/>
    <n v="0"/>
    <n v="0"/>
    <n v="8287.5"/>
    <n v="0"/>
  </r>
  <r>
    <x v="35"/>
    <x v="34"/>
    <x v="2"/>
    <x v="1"/>
    <x v="0"/>
    <x v="1"/>
    <x v="8"/>
    <x v="17"/>
    <n v="90"/>
    <n v="0"/>
    <n v="1"/>
    <n v="0"/>
    <n v="90"/>
    <n v="0"/>
    <n v="0"/>
    <n v="0"/>
    <n v="0"/>
    <n v="0"/>
    <s v="-"/>
    <n v="0"/>
    <n v="0"/>
    <n v="0"/>
    <n v="0"/>
    <s v="-"/>
    <n v="0"/>
    <n v="0"/>
    <n v="0"/>
    <n v="1"/>
    <n v="90"/>
    <n v="0"/>
    <n v="0"/>
  </r>
  <r>
    <x v="35"/>
    <x v="34"/>
    <x v="2"/>
    <x v="1"/>
    <x v="0"/>
    <x v="1"/>
    <x v="8"/>
    <x v="18"/>
    <n v="99"/>
    <n v="24"/>
    <n v="119"/>
    <n v="2376"/>
    <n v="11781"/>
    <n v="24"/>
    <n v="2376"/>
    <n v="0"/>
    <n v="126"/>
    <n v="12474"/>
    <n v="0.19047619047619047"/>
    <n v="0"/>
    <n v="24"/>
    <n v="0"/>
    <n v="2376"/>
    <s v="-"/>
    <n v="36"/>
    <n v="0"/>
    <n v="0"/>
    <n v="83"/>
    <n v="8217"/>
    <n v="3564"/>
    <n v="0"/>
  </r>
  <r>
    <x v="35"/>
    <x v="34"/>
    <x v="2"/>
    <x v="1"/>
    <x v="0"/>
    <x v="1"/>
    <x v="8"/>
    <x v="19"/>
    <n v="105"/>
    <n v="0"/>
    <n v="0"/>
    <n v="0"/>
    <n v="0"/>
    <n v="0"/>
    <n v="0"/>
    <n v="0"/>
    <n v="0"/>
    <n v="0"/>
    <s v="-"/>
    <n v="0"/>
    <n v="0"/>
    <n v="0"/>
    <n v="0"/>
    <s v="-"/>
    <n v="0"/>
    <n v="0"/>
    <n v="0"/>
    <n v="0"/>
    <n v="0"/>
    <n v="0"/>
    <n v="0"/>
  </r>
  <r>
    <x v="35"/>
    <x v="34"/>
    <x v="2"/>
    <x v="1"/>
    <x v="0"/>
    <x v="1"/>
    <x v="8"/>
    <x v="20"/>
    <n v="115"/>
    <n v="13"/>
    <n v="51"/>
    <n v="1495"/>
    <n v="5865"/>
    <n v="13"/>
    <n v="1495"/>
    <n v="0"/>
    <n v="65.73"/>
    <n v="7558.9500000000007"/>
    <n v="0.19777879202799328"/>
    <n v="67"/>
    <n v="-54"/>
    <n v="7705"/>
    <n v="-6210"/>
    <n v="-0.80597014925373134"/>
    <n v="19.5"/>
    <n v="0"/>
    <n v="0"/>
    <n v="31.5"/>
    <n v="3622.5"/>
    <n v="2242.5"/>
    <n v="0"/>
  </r>
  <r>
    <x v="35"/>
    <x v="34"/>
    <x v="2"/>
    <x v="1"/>
    <x v="0"/>
    <x v="1"/>
    <x v="8"/>
    <x v="21"/>
    <n v="102"/>
    <n v="0"/>
    <n v="71"/>
    <n v="0"/>
    <n v="7242"/>
    <n v="0"/>
    <n v="0"/>
    <n v="0"/>
    <n v="114"/>
    <n v="11628"/>
    <n v="0"/>
    <n v="0"/>
    <n v="0"/>
    <n v="0"/>
    <n v="0"/>
    <s v="-"/>
    <n v="0"/>
    <n v="0"/>
    <n v="0"/>
    <n v="71"/>
    <n v="7242"/>
    <n v="0"/>
    <n v="0"/>
  </r>
  <r>
    <x v="35"/>
    <x v="34"/>
    <x v="2"/>
    <x v="1"/>
    <x v="0"/>
    <x v="0"/>
    <x v="8"/>
    <x v="22"/>
    <n v="552.25"/>
    <n v="0"/>
    <n v="0"/>
    <n v="0"/>
    <n v="0"/>
    <n v="0"/>
    <n v="0"/>
    <n v="0"/>
    <n v="0"/>
    <n v="0"/>
    <s v="-"/>
    <n v="0"/>
    <n v="0"/>
    <n v="0"/>
    <n v="0"/>
    <s v="-"/>
    <n v="0"/>
    <n v="0"/>
    <n v="0"/>
    <n v="0"/>
    <n v="0"/>
    <n v="0"/>
    <n v="0"/>
  </r>
  <r>
    <x v="35"/>
    <x v="34"/>
    <x v="2"/>
    <x v="1"/>
    <x v="0"/>
    <x v="0"/>
    <x v="8"/>
    <x v="23"/>
    <n v="125"/>
    <n v="0"/>
    <n v="32"/>
    <n v="0"/>
    <n v="4000"/>
    <n v="0"/>
    <n v="0"/>
    <n v="0"/>
    <n v="0"/>
    <n v="0"/>
    <s v="-"/>
    <n v="0"/>
    <n v="0"/>
    <n v="0"/>
    <n v="0"/>
    <s v="-"/>
    <n v="0"/>
    <n v="0"/>
    <n v="0"/>
    <n v="32"/>
    <n v="4000"/>
    <n v="0"/>
    <n v="0"/>
  </r>
  <r>
    <x v="35"/>
    <x v="34"/>
    <x v="2"/>
    <x v="1"/>
    <x v="0"/>
    <x v="1"/>
    <x v="8"/>
    <x v="24"/>
    <n v="102"/>
    <n v="734"/>
    <n v="502"/>
    <n v="74868"/>
    <n v="51204"/>
    <n v="734"/>
    <n v="74868"/>
    <n v="0"/>
    <n v="1198.729"/>
    <n v="122270.35800000001"/>
    <n v="0.61231521052714999"/>
    <n v="835"/>
    <n v="-101"/>
    <n v="85170"/>
    <n v="-10302"/>
    <n v="-0.12095808383233531"/>
    <n v="1101"/>
    <n v="599"/>
    <n v="61098"/>
    <n v="0"/>
    <n v="0"/>
    <n v="112302"/>
    <n v="0"/>
  </r>
  <r>
    <x v="35"/>
    <x v="34"/>
    <x v="2"/>
    <x v="1"/>
    <x v="0"/>
    <x v="1"/>
    <x v="8"/>
    <x v="25"/>
    <n v="53"/>
    <n v="0"/>
    <n v="-9"/>
    <n v="0"/>
    <n v="-477"/>
    <n v="0"/>
    <n v="0"/>
    <n v="0"/>
    <n v="0"/>
    <n v="0"/>
    <s v="-"/>
    <n v="10"/>
    <n v="-10"/>
    <n v="530"/>
    <n v="-530"/>
    <n v="-1"/>
    <n v="0"/>
    <n v="9"/>
    <n v="477"/>
    <n v="0"/>
    <n v="0"/>
    <n v="0"/>
    <n v="0"/>
  </r>
  <r>
    <x v="35"/>
    <x v="34"/>
    <x v="2"/>
    <x v="1"/>
    <x v="0"/>
    <x v="1"/>
    <x v="8"/>
    <x v="26"/>
    <n v="69"/>
    <n v="0"/>
    <n v="0"/>
    <n v="0"/>
    <n v="0"/>
    <n v="0"/>
    <n v="0"/>
    <n v="0"/>
    <n v="0"/>
    <n v="0"/>
    <s v="-"/>
    <n v="0"/>
    <n v="0"/>
    <n v="0"/>
    <n v="0"/>
    <s v="-"/>
    <n v="0"/>
    <n v="0"/>
    <n v="0"/>
    <n v="0"/>
    <n v="0"/>
    <n v="0"/>
    <n v="0"/>
  </r>
  <r>
    <x v="35"/>
    <x v="34"/>
    <x v="2"/>
    <x v="1"/>
    <x v="0"/>
    <x v="1"/>
    <x v="8"/>
    <x v="27"/>
    <n v="90"/>
    <n v="0"/>
    <n v="0"/>
    <n v="0"/>
    <n v="0"/>
    <n v="0"/>
    <n v="0"/>
    <n v="0"/>
    <n v="0"/>
    <n v="0"/>
    <s v="-"/>
    <n v="0"/>
    <n v="0"/>
    <n v="0"/>
    <n v="0"/>
    <s v="-"/>
    <n v="0"/>
    <n v="0"/>
    <n v="0"/>
    <n v="0"/>
    <n v="0"/>
    <n v="0"/>
    <n v="0"/>
  </r>
  <r>
    <x v="35"/>
    <x v="34"/>
    <x v="2"/>
    <x v="1"/>
    <x v="0"/>
    <x v="1"/>
    <x v="8"/>
    <x v="28"/>
    <n v="110"/>
    <n v="7"/>
    <n v="1"/>
    <n v="770"/>
    <n v="110"/>
    <n v="7"/>
    <n v="770"/>
    <n v="0"/>
    <n v="43.2"/>
    <n v="4752"/>
    <n v="0.16203703703703703"/>
    <n v="17"/>
    <n v="-10"/>
    <n v="1870"/>
    <n v="-1100"/>
    <n v="-0.58823529411764708"/>
    <n v="10.5"/>
    <n v="9.5"/>
    <n v="1045"/>
    <n v="0"/>
    <n v="0"/>
    <n v="1155"/>
    <n v="0"/>
  </r>
  <r>
    <x v="35"/>
    <x v="34"/>
    <x v="2"/>
    <x v="1"/>
    <x v="0"/>
    <x v="1"/>
    <x v="8"/>
    <x v="29"/>
    <n v="105"/>
    <n v="597"/>
    <n v="321"/>
    <n v="62685"/>
    <n v="33705"/>
    <n v="597"/>
    <n v="62685"/>
    <n v="0"/>
    <n v="486"/>
    <n v="51030"/>
    <n v="1.228395061728395"/>
    <n v="548"/>
    <n v="49"/>
    <n v="57540"/>
    <n v="5145"/>
    <n v="8.9416058394160558E-2"/>
    <n v="895.5"/>
    <n v="574.5"/>
    <n v="60322.5"/>
    <n v="0"/>
    <n v="0"/>
    <n v="94027.5"/>
    <n v="0"/>
  </r>
  <r>
    <x v="35"/>
    <x v="34"/>
    <x v="2"/>
    <x v="1"/>
    <x v="0"/>
    <x v="1"/>
    <x v="8"/>
    <x v="30"/>
    <n v="120"/>
    <n v="10"/>
    <n v="0"/>
    <n v="1200"/>
    <n v="0"/>
    <n v="10"/>
    <n v="1200"/>
    <n v="0"/>
    <n v="48.6"/>
    <n v="5832"/>
    <n v="0.20576131687242799"/>
    <n v="7"/>
    <n v="3"/>
    <n v="840"/>
    <n v="360"/>
    <n v="0.4285714285714286"/>
    <n v="15"/>
    <n v="15"/>
    <n v="1800"/>
    <n v="0"/>
    <n v="0"/>
    <n v="1800"/>
    <n v="0"/>
  </r>
  <r>
    <x v="35"/>
    <x v="34"/>
    <x v="2"/>
    <x v="1"/>
    <x v="0"/>
    <x v="1"/>
    <x v="8"/>
    <x v="31"/>
    <n v="140"/>
    <n v="3"/>
    <n v="45"/>
    <n v="420"/>
    <n v="6300"/>
    <n v="3"/>
    <n v="420"/>
    <n v="0"/>
    <n v="54"/>
    <n v="7560"/>
    <n v="5.5555555555555552E-2"/>
    <n v="19"/>
    <n v="-16"/>
    <n v="2660"/>
    <n v="-2240"/>
    <n v="-0.84210526315789469"/>
    <n v="4.5"/>
    <n v="0"/>
    <n v="0"/>
    <n v="40.5"/>
    <n v="5670"/>
    <n v="630"/>
    <n v="0"/>
  </r>
  <r>
    <x v="35"/>
    <x v="34"/>
    <x v="2"/>
    <x v="1"/>
    <x v="0"/>
    <x v="0"/>
    <x v="8"/>
    <x v="32"/>
    <n v="255"/>
    <n v="0"/>
    <n v="0"/>
    <n v="0"/>
    <n v="0"/>
    <n v="0"/>
    <n v="0"/>
    <n v="0"/>
    <n v="0"/>
    <n v="0"/>
    <s v="-"/>
    <n v="0"/>
    <n v="0"/>
    <n v="0"/>
    <n v="0"/>
    <s v="-"/>
    <n v="0"/>
    <n v="0"/>
    <n v="0"/>
    <n v="0"/>
    <n v="0"/>
    <n v="0"/>
    <n v="0"/>
  </r>
  <r>
    <x v="35"/>
    <x v="34"/>
    <x v="2"/>
    <x v="1"/>
    <x v="0"/>
    <x v="1"/>
    <x v="8"/>
    <x v="33"/>
    <n v="170"/>
    <n v="62"/>
    <n v="0"/>
    <n v="10540"/>
    <n v="0"/>
    <n v="62"/>
    <n v="10540"/>
    <n v="0"/>
    <n v="162"/>
    <n v="27540"/>
    <n v="0.38271604938271603"/>
    <n v="56"/>
    <n v="6"/>
    <n v="9520"/>
    <n v="1020"/>
    <n v="0.10714285714285721"/>
    <n v="93"/>
    <n v="93"/>
    <n v="15810"/>
    <n v="0"/>
    <n v="0"/>
    <n v="15810"/>
    <n v="0"/>
  </r>
  <r>
    <x v="35"/>
    <x v="34"/>
    <x v="2"/>
    <x v="1"/>
    <x v="0"/>
    <x v="0"/>
    <x v="8"/>
    <x v="34"/>
    <n v="680"/>
    <n v="0"/>
    <n v="0"/>
    <n v="0"/>
    <n v="0"/>
    <n v="0"/>
    <n v="0"/>
    <n v="0"/>
    <n v="0"/>
    <n v="0"/>
    <s v="-"/>
    <n v="0"/>
    <n v="0"/>
    <n v="0"/>
    <n v="0"/>
    <s v="-"/>
    <n v="0"/>
    <n v="0"/>
    <n v="0"/>
    <n v="0"/>
    <n v="0"/>
    <n v="0"/>
    <n v="0"/>
  </r>
  <r>
    <x v="35"/>
    <x v="34"/>
    <x v="2"/>
    <x v="1"/>
    <x v="0"/>
    <x v="1"/>
    <x v="8"/>
    <x v="35"/>
    <n v="90"/>
    <n v="14"/>
    <n v="119"/>
    <n v="1260"/>
    <n v="10710"/>
    <n v="14"/>
    <n v="1260"/>
    <n v="0"/>
    <n v="126"/>
    <n v="11340"/>
    <n v="0.1111111111111111"/>
    <n v="22"/>
    <n v="-8"/>
    <n v="1980"/>
    <n v="-720"/>
    <n v="-0.36363636363636365"/>
    <n v="21"/>
    <n v="0"/>
    <n v="0"/>
    <n v="98"/>
    <n v="8820"/>
    <n v="1890"/>
    <n v="0"/>
  </r>
  <r>
    <x v="35"/>
    <x v="34"/>
    <x v="2"/>
    <x v="1"/>
    <x v="0"/>
    <x v="1"/>
    <x v="8"/>
    <x v="36"/>
    <n v="105"/>
    <n v="3"/>
    <n v="177"/>
    <n v="315"/>
    <n v="18585"/>
    <n v="3"/>
    <n v="315"/>
    <n v="0"/>
    <n v="96"/>
    <n v="10080"/>
    <n v="3.125E-2"/>
    <n v="20"/>
    <n v="-17"/>
    <n v="2100"/>
    <n v="-1785"/>
    <n v="-0.85"/>
    <n v="4.5"/>
    <n v="0"/>
    <n v="0"/>
    <n v="172.5"/>
    <n v="18112.5"/>
    <n v="472.5"/>
    <n v="0"/>
  </r>
  <r>
    <x v="35"/>
    <x v="34"/>
    <x v="2"/>
    <x v="1"/>
    <x v="0"/>
    <x v="1"/>
    <x v="8"/>
    <x v="37"/>
    <n v="105"/>
    <n v="0"/>
    <n v="50"/>
    <n v="0"/>
    <n v="5250"/>
    <n v="0"/>
    <n v="0"/>
    <n v="0"/>
    <n v="96"/>
    <n v="10080"/>
    <n v="0"/>
    <n v="2"/>
    <n v="-2"/>
    <n v="210"/>
    <n v="-210"/>
    <n v="-1"/>
    <n v="0"/>
    <n v="0"/>
    <n v="0"/>
    <n v="50"/>
    <n v="5250"/>
    <n v="0"/>
    <n v="0"/>
  </r>
  <r>
    <x v="35"/>
    <x v="34"/>
    <x v="2"/>
    <x v="1"/>
    <x v="0"/>
    <x v="1"/>
    <x v="8"/>
    <x v="38"/>
    <n v="105"/>
    <n v="128"/>
    <n v="90"/>
    <n v="13440"/>
    <n v="9450"/>
    <n v="128"/>
    <n v="13440"/>
    <n v="0"/>
    <n v="144"/>
    <n v="15120"/>
    <n v="0.88888888888888884"/>
    <n v="24"/>
    <n v="104"/>
    <n v="2520"/>
    <n v="10920"/>
    <n v="4.333333333333333"/>
    <n v="192"/>
    <n v="102"/>
    <n v="10710"/>
    <n v="0"/>
    <n v="0"/>
    <n v="20160"/>
    <n v="0"/>
  </r>
  <r>
    <x v="35"/>
    <x v="34"/>
    <x v="2"/>
    <x v="1"/>
    <x v="0"/>
    <x v="1"/>
    <x v="8"/>
    <x v="39"/>
    <n v="90"/>
    <n v="13"/>
    <n v="300"/>
    <n v="1170"/>
    <n v="27000"/>
    <n v="13"/>
    <n v="1170"/>
    <n v="0"/>
    <n v="0"/>
    <n v="0"/>
    <s v="-"/>
    <n v="0"/>
    <n v="0"/>
    <n v="0"/>
    <n v="1170"/>
    <s v="-"/>
    <n v="19.5"/>
    <n v="0"/>
    <n v="0"/>
    <n v="280.5"/>
    <n v="25245"/>
    <n v="1755"/>
    <n v="0"/>
  </r>
  <r>
    <x v="35"/>
    <x v="34"/>
    <x v="2"/>
    <x v="1"/>
    <x v="0"/>
    <x v="1"/>
    <x v="8"/>
    <x v="40"/>
    <n v="105"/>
    <n v="3"/>
    <n v="207"/>
    <n v="315"/>
    <n v="21735"/>
    <n v="3"/>
    <n v="315"/>
    <n v="0"/>
    <n v="0"/>
    <n v="0"/>
    <s v="-"/>
    <n v="0"/>
    <n v="0"/>
    <n v="0"/>
    <n v="315"/>
    <s v="-"/>
    <n v="4.5"/>
    <n v="0"/>
    <n v="0"/>
    <n v="202.5"/>
    <n v="21262.5"/>
    <n v="472.5"/>
    <n v="0"/>
  </r>
  <r>
    <x v="35"/>
    <x v="34"/>
    <x v="2"/>
    <x v="1"/>
    <x v="0"/>
    <x v="1"/>
    <x v="8"/>
    <x v="41"/>
    <n v="120"/>
    <n v="60"/>
    <n v="125"/>
    <n v="7200"/>
    <n v="15000"/>
    <n v="60"/>
    <n v="7200"/>
    <n v="0"/>
    <n v="0"/>
    <n v="0"/>
    <s v="-"/>
    <n v="0"/>
    <n v="0"/>
    <n v="0"/>
    <n v="7200"/>
    <s v="-"/>
    <n v="90"/>
    <n v="0"/>
    <n v="0"/>
    <n v="35"/>
    <n v="4200"/>
    <n v="10800"/>
    <n v="0"/>
  </r>
  <r>
    <x v="35"/>
    <x v="34"/>
    <x v="2"/>
    <x v="1"/>
    <x v="0"/>
    <x v="1"/>
    <x v="8"/>
    <x v="42"/>
    <n v="105"/>
    <n v="9"/>
    <n v="46"/>
    <n v="945"/>
    <n v="4830"/>
    <n v="9"/>
    <n v="945"/>
    <n v="0"/>
    <n v="75"/>
    <n v="7875"/>
    <n v="0.12"/>
    <n v="32"/>
    <n v="-23"/>
    <n v="3360"/>
    <n v="-2415"/>
    <n v="-0.71875"/>
    <n v="13.5"/>
    <n v="0"/>
    <n v="0"/>
    <n v="32.5"/>
    <n v="3412.5"/>
    <n v="1417.5"/>
    <n v="0"/>
  </r>
  <r>
    <x v="35"/>
    <x v="34"/>
    <x v="2"/>
    <x v="1"/>
    <x v="0"/>
    <x v="1"/>
    <x v="8"/>
    <x v="43"/>
    <n v="170"/>
    <n v="9"/>
    <n v="91"/>
    <n v="1530"/>
    <n v="15470"/>
    <n v="9"/>
    <n v="1530"/>
    <n v="0"/>
    <n v="75"/>
    <n v="12750"/>
    <n v="0.12"/>
    <n v="9"/>
    <n v="0"/>
    <n v="1530"/>
    <n v="0"/>
    <n v="0"/>
    <n v="13.5"/>
    <n v="0"/>
    <n v="0"/>
    <n v="77.5"/>
    <n v="13175"/>
    <n v="2295"/>
    <n v="0"/>
  </r>
  <r>
    <x v="35"/>
    <x v="34"/>
    <x v="2"/>
    <x v="1"/>
    <x v="0"/>
    <x v="1"/>
    <x v="8"/>
    <x v="44"/>
    <n v="102"/>
    <n v="12"/>
    <n v="96"/>
    <n v="1224"/>
    <n v="9792"/>
    <n v="12"/>
    <n v="1224"/>
    <n v="0"/>
    <n v="64.8"/>
    <n v="6609.5999999999995"/>
    <n v="0.1851851851851852"/>
    <n v="4"/>
    <n v="8"/>
    <n v="408"/>
    <n v="816"/>
    <n v="2"/>
    <n v="18"/>
    <n v="0"/>
    <n v="0"/>
    <n v="78"/>
    <n v="7956"/>
    <n v="1836"/>
    <n v="0"/>
  </r>
  <r>
    <x v="36"/>
    <x v="35"/>
    <x v="2"/>
    <x v="1"/>
    <x v="0"/>
    <x v="1"/>
    <x v="8"/>
    <x v="45"/>
    <n v="60"/>
    <n v="5"/>
    <n v="66"/>
    <n v="300"/>
    <n v="3960"/>
    <n v="5"/>
    <n v="300"/>
    <n v="0"/>
    <n v="176.85"/>
    <n v="10611"/>
    <n v="2.8272547356516822E-2"/>
    <n v="0"/>
    <n v="5"/>
    <n v="0"/>
    <n v="300"/>
    <s v="-"/>
    <n v="7.5"/>
    <n v="0"/>
    <n v="0"/>
    <n v="58.5"/>
    <n v="3510"/>
    <n v="450"/>
    <n v="0"/>
  </r>
  <r>
    <x v="36"/>
    <x v="35"/>
    <x v="2"/>
    <x v="1"/>
    <x v="0"/>
    <x v="1"/>
    <x v="8"/>
    <x v="46"/>
    <n v="80"/>
    <n v="21"/>
    <n v="29"/>
    <n v="1680"/>
    <n v="2320"/>
    <n v="21"/>
    <n v="1680"/>
    <n v="0"/>
    <n v="564.95249999999999"/>
    <n v="45196.2"/>
    <n v="3.7171266610909769E-2"/>
    <n v="0"/>
    <n v="21"/>
    <n v="0"/>
    <n v="1680"/>
    <s v="-"/>
    <n v="31.5"/>
    <n v="2.5"/>
    <n v="200"/>
    <n v="0"/>
    <n v="0"/>
    <n v="2520"/>
    <n v="0"/>
  </r>
  <r>
    <x v="36"/>
    <x v="35"/>
    <x v="2"/>
    <x v="1"/>
    <x v="0"/>
    <x v="1"/>
    <x v="8"/>
    <x v="47"/>
    <n v="105"/>
    <n v="10"/>
    <n v="36"/>
    <n v="1050"/>
    <n v="3780"/>
    <n v="10"/>
    <n v="1050"/>
    <n v="0"/>
    <n v="734.85"/>
    <n v="77159.25"/>
    <n v="1.3608219364496155E-2"/>
    <n v="0"/>
    <n v="10"/>
    <n v="0"/>
    <n v="1050"/>
    <s v="-"/>
    <n v="15"/>
    <n v="0"/>
    <n v="0"/>
    <n v="21"/>
    <n v="2205"/>
    <n v="1575"/>
    <n v="0"/>
  </r>
  <r>
    <x v="36"/>
    <x v="35"/>
    <x v="2"/>
    <x v="1"/>
    <x v="0"/>
    <x v="0"/>
    <x v="8"/>
    <x v="3"/>
    <n v="391"/>
    <n v="0"/>
    <n v="0"/>
    <n v="0"/>
    <n v="0"/>
    <n v="0"/>
    <n v="0"/>
    <n v="0"/>
    <n v="100"/>
    <n v="39100"/>
    <n v="0"/>
    <n v="0"/>
    <n v="0"/>
    <n v="0"/>
    <n v="0"/>
    <s v="-"/>
    <n v="0"/>
    <n v="0"/>
    <n v="0"/>
    <n v="0"/>
    <n v="0"/>
    <n v="0"/>
    <n v="0"/>
  </r>
  <r>
    <x v="36"/>
    <x v="35"/>
    <x v="2"/>
    <x v="1"/>
    <x v="0"/>
    <x v="0"/>
    <x v="8"/>
    <x v="4"/>
    <n v="616.25"/>
    <n v="0"/>
    <n v="0"/>
    <n v="0"/>
    <n v="0"/>
    <n v="0"/>
    <n v="0"/>
    <n v="0"/>
    <n v="150"/>
    <n v="92437.5"/>
    <n v="0"/>
    <n v="0"/>
    <n v="0"/>
    <n v="0"/>
    <n v="0"/>
    <s v="-"/>
    <n v="0"/>
    <n v="0"/>
    <n v="0"/>
    <n v="0"/>
    <n v="0"/>
    <n v="0"/>
    <n v="0"/>
  </r>
  <r>
    <x v="36"/>
    <x v="35"/>
    <x v="2"/>
    <x v="1"/>
    <x v="0"/>
    <x v="1"/>
    <x v="8"/>
    <x v="5"/>
    <n v="240"/>
    <n v="6"/>
    <n v="50"/>
    <n v="1440"/>
    <n v="12000"/>
    <n v="6"/>
    <n v="1440"/>
    <n v="0"/>
    <n v="162.82"/>
    <n v="39076.799999999996"/>
    <n v="3.6850509765385092E-2"/>
    <n v="12"/>
    <n v="-6"/>
    <n v="2880"/>
    <n v="-1440"/>
    <n v="-0.5"/>
    <n v="9"/>
    <n v="0"/>
    <n v="0"/>
    <n v="41"/>
    <n v="9840"/>
    <n v="2160"/>
    <n v="0"/>
  </r>
  <r>
    <x v="36"/>
    <x v="35"/>
    <x v="2"/>
    <x v="1"/>
    <x v="0"/>
    <x v="1"/>
    <x v="8"/>
    <x v="6"/>
    <n v="670"/>
    <n v="4"/>
    <n v="75"/>
    <n v="2680"/>
    <n v="50250"/>
    <n v="4"/>
    <n v="2680"/>
    <n v="0"/>
    <n v="47.124000000000002"/>
    <n v="31573.08"/>
    <n v="8.4882437823614293E-2"/>
    <n v="2"/>
    <n v="2"/>
    <n v="1340"/>
    <n v="1340"/>
    <n v="1"/>
    <n v="6"/>
    <n v="0"/>
    <n v="0"/>
    <n v="69"/>
    <n v="46230"/>
    <n v="4020"/>
    <n v="0"/>
  </r>
  <r>
    <x v="36"/>
    <x v="35"/>
    <x v="2"/>
    <x v="1"/>
    <x v="0"/>
    <x v="1"/>
    <x v="8"/>
    <x v="7"/>
    <n v="60"/>
    <n v="10"/>
    <n v="89"/>
    <n v="600"/>
    <n v="5340"/>
    <n v="10"/>
    <n v="600"/>
    <n v="0"/>
    <n v="54"/>
    <n v="3240"/>
    <n v="0.18518518518518517"/>
    <n v="0"/>
    <n v="10"/>
    <n v="0"/>
    <n v="600"/>
    <s v="-"/>
    <n v="15"/>
    <n v="0"/>
    <n v="0"/>
    <n v="74"/>
    <n v="4440"/>
    <n v="900"/>
    <n v="0"/>
  </r>
  <r>
    <x v="36"/>
    <x v="35"/>
    <x v="2"/>
    <x v="1"/>
    <x v="0"/>
    <x v="1"/>
    <x v="8"/>
    <x v="8"/>
    <n v="72"/>
    <n v="0"/>
    <n v="0"/>
    <n v="0"/>
    <n v="0"/>
    <n v="0"/>
    <n v="0"/>
    <n v="0"/>
    <n v="81"/>
    <n v="5832"/>
    <n v="0"/>
    <n v="0"/>
    <n v="0"/>
    <n v="0"/>
    <n v="0"/>
    <s v="-"/>
    <n v="0"/>
    <n v="0"/>
    <n v="0"/>
    <n v="0"/>
    <n v="0"/>
    <n v="0"/>
    <n v="0"/>
  </r>
  <r>
    <x v="36"/>
    <x v="35"/>
    <x v="2"/>
    <x v="1"/>
    <x v="0"/>
    <x v="1"/>
    <x v="8"/>
    <x v="9"/>
    <n v="105"/>
    <n v="0"/>
    <n v="0"/>
    <n v="0"/>
    <n v="0"/>
    <n v="0"/>
    <n v="0"/>
    <n v="0"/>
    <n v="54"/>
    <n v="5670"/>
    <n v="0"/>
    <n v="0"/>
    <n v="0"/>
    <n v="0"/>
    <n v="0"/>
    <s v="-"/>
    <n v="0"/>
    <n v="0"/>
    <n v="0"/>
    <n v="0"/>
    <n v="0"/>
    <n v="0"/>
    <n v="0"/>
  </r>
  <r>
    <x v="36"/>
    <x v="35"/>
    <x v="2"/>
    <x v="1"/>
    <x v="0"/>
    <x v="1"/>
    <x v="8"/>
    <x v="10"/>
    <n v="140"/>
    <n v="0"/>
    <n v="0"/>
    <n v="0"/>
    <n v="0"/>
    <n v="0"/>
    <n v="0"/>
    <n v="0"/>
    <n v="81.599999999999994"/>
    <n v="11424"/>
    <n v="0"/>
    <n v="0"/>
    <n v="0"/>
    <n v="0"/>
    <n v="0"/>
    <s v="-"/>
    <n v="0"/>
    <n v="0"/>
    <n v="0"/>
    <n v="0"/>
    <n v="0"/>
    <n v="0"/>
    <n v="0"/>
  </r>
  <r>
    <x v="36"/>
    <x v="35"/>
    <x v="2"/>
    <x v="1"/>
    <x v="0"/>
    <x v="1"/>
    <x v="8"/>
    <x v="11"/>
    <n v="199"/>
    <n v="0"/>
    <n v="0"/>
    <n v="0"/>
    <n v="0"/>
    <n v="0"/>
    <n v="0"/>
    <n v="0"/>
    <n v="48"/>
    <n v="9552"/>
    <n v="0"/>
    <n v="0"/>
    <n v="0"/>
    <n v="0"/>
    <n v="0"/>
    <s v="-"/>
    <n v="0"/>
    <n v="0"/>
    <n v="0"/>
    <n v="0"/>
    <n v="0"/>
    <n v="0"/>
    <n v="0"/>
  </r>
  <r>
    <x v="36"/>
    <x v="35"/>
    <x v="2"/>
    <x v="1"/>
    <x v="0"/>
    <x v="0"/>
    <x v="8"/>
    <x v="12"/>
    <n v="187"/>
    <n v="2"/>
    <n v="25"/>
    <n v="374"/>
    <n v="4675"/>
    <n v="0"/>
    <n v="0"/>
    <n v="374"/>
    <n v="80"/>
    <n v="14960"/>
    <n v="2.5000000000000001E-2"/>
    <n v="20"/>
    <n v="-18"/>
    <n v="3740"/>
    <n v="-3366"/>
    <n v="-0.9"/>
    <n v="3"/>
    <n v="0"/>
    <n v="0"/>
    <n v="22"/>
    <n v="4114"/>
    <n v="561"/>
    <n v="0"/>
  </r>
  <r>
    <x v="36"/>
    <x v="35"/>
    <x v="2"/>
    <x v="1"/>
    <x v="0"/>
    <x v="1"/>
    <x v="8"/>
    <x v="13"/>
    <n v="102"/>
    <n v="25"/>
    <n v="21"/>
    <n v="2550"/>
    <n v="2142"/>
    <n v="25"/>
    <n v="2550"/>
    <n v="0"/>
    <n v="71.400000000000006"/>
    <n v="7282.8"/>
    <n v="0.35014005602240894"/>
    <n v="11"/>
    <n v="14"/>
    <n v="1122"/>
    <n v="1428"/>
    <n v="1.2727272727272729"/>
    <n v="37.5"/>
    <n v="16.5"/>
    <n v="1683"/>
    <n v="0"/>
    <n v="0"/>
    <n v="3825"/>
    <n v="0"/>
  </r>
  <r>
    <x v="36"/>
    <x v="35"/>
    <x v="2"/>
    <x v="1"/>
    <x v="0"/>
    <x v="1"/>
    <x v="8"/>
    <x v="14"/>
    <n v="99"/>
    <n v="20"/>
    <n v="197"/>
    <n v="1980"/>
    <n v="19503"/>
    <n v="20"/>
    <n v="1980"/>
    <n v="0"/>
    <n v="63"/>
    <n v="6237"/>
    <n v="0.31746031746031744"/>
    <n v="20"/>
    <n v="0"/>
    <n v="1980"/>
    <n v="0"/>
    <n v="0"/>
    <n v="30"/>
    <n v="0"/>
    <n v="0"/>
    <n v="167"/>
    <n v="16533"/>
    <n v="2970"/>
    <n v="0"/>
  </r>
  <r>
    <x v="36"/>
    <x v="35"/>
    <x v="2"/>
    <x v="1"/>
    <x v="0"/>
    <x v="1"/>
    <x v="8"/>
    <x v="15"/>
    <n v="85"/>
    <n v="0"/>
    <n v="0"/>
    <n v="0"/>
    <n v="0"/>
    <n v="0"/>
    <n v="0"/>
    <n v="0"/>
    <n v="0"/>
    <n v="0"/>
    <s v="-"/>
    <n v="0"/>
    <n v="0"/>
    <n v="0"/>
    <n v="0"/>
    <s v="-"/>
    <n v="0"/>
    <n v="0"/>
    <n v="0"/>
    <n v="0"/>
    <n v="0"/>
    <n v="0"/>
    <n v="0"/>
  </r>
  <r>
    <x v="36"/>
    <x v="35"/>
    <x v="2"/>
    <x v="1"/>
    <x v="0"/>
    <x v="1"/>
    <x v="8"/>
    <x v="16"/>
    <n v="85"/>
    <n v="72"/>
    <n v="33"/>
    <n v="6120"/>
    <n v="2805"/>
    <n v="67"/>
    <n v="5695"/>
    <n v="425"/>
    <n v="120"/>
    <n v="10200"/>
    <n v="0.6"/>
    <n v="5"/>
    <n v="67"/>
    <n v="425"/>
    <n v="5695"/>
    <n v="13.4"/>
    <n v="108"/>
    <n v="75"/>
    <n v="6375"/>
    <n v="0"/>
    <n v="0"/>
    <n v="9180"/>
    <n v="0"/>
  </r>
  <r>
    <x v="36"/>
    <x v="35"/>
    <x v="2"/>
    <x v="1"/>
    <x v="0"/>
    <x v="1"/>
    <x v="8"/>
    <x v="17"/>
    <n v="90"/>
    <n v="0"/>
    <n v="0"/>
    <n v="0"/>
    <n v="0"/>
    <n v="0"/>
    <n v="0"/>
    <n v="0"/>
    <n v="0"/>
    <n v="0"/>
    <s v="-"/>
    <n v="0"/>
    <n v="0"/>
    <n v="0"/>
    <n v="0"/>
    <s v="-"/>
    <n v="0"/>
    <n v="0"/>
    <n v="0"/>
    <n v="0"/>
    <n v="0"/>
    <n v="0"/>
    <n v="0"/>
  </r>
  <r>
    <x v="36"/>
    <x v="35"/>
    <x v="2"/>
    <x v="1"/>
    <x v="0"/>
    <x v="1"/>
    <x v="8"/>
    <x v="18"/>
    <n v="99"/>
    <n v="43"/>
    <n v="39"/>
    <n v="4257"/>
    <n v="3861"/>
    <n v="43"/>
    <n v="4257"/>
    <n v="0"/>
    <n v="126"/>
    <n v="12474"/>
    <n v="0.34126984126984128"/>
    <n v="30"/>
    <n v="13"/>
    <n v="2970"/>
    <n v="1287"/>
    <n v="0.43333333333333335"/>
    <n v="64.5"/>
    <n v="25.5"/>
    <n v="2524.5"/>
    <n v="0"/>
    <n v="0"/>
    <n v="6385.5"/>
    <n v="0"/>
  </r>
  <r>
    <x v="36"/>
    <x v="35"/>
    <x v="2"/>
    <x v="1"/>
    <x v="0"/>
    <x v="1"/>
    <x v="8"/>
    <x v="19"/>
    <n v="105"/>
    <n v="0"/>
    <n v="1"/>
    <n v="0"/>
    <n v="105"/>
    <n v="0"/>
    <n v="0"/>
    <n v="0"/>
    <n v="0"/>
    <n v="0"/>
    <s v="-"/>
    <n v="0"/>
    <n v="0"/>
    <n v="0"/>
    <n v="0"/>
    <s v="-"/>
    <n v="0"/>
    <n v="0"/>
    <n v="0"/>
    <n v="1"/>
    <n v="105"/>
    <n v="0"/>
    <n v="0"/>
  </r>
  <r>
    <x v="36"/>
    <x v="35"/>
    <x v="2"/>
    <x v="1"/>
    <x v="0"/>
    <x v="1"/>
    <x v="8"/>
    <x v="20"/>
    <n v="115"/>
    <n v="0"/>
    <n v="4"/>
    <n v="0"/>
    <n v="460"/>
    <n v="0"/>
    <n v="0"/>
    <n v="0"/>
    <n v="61.56"/>
    <n v="7079.4000000000005"/>
    <n v="0"/>
    <n v="87"/>
    <n v="-87"/>
    <n v="10005"/>
    <n v="-10005"/>
    <n v="-1"/>
    <n v="0"/>
    <n v="0"/>
    <n v="0"/>
    <n v="4"/>
    <n v="460"/>
    <n v="0"/>
    <n v="0"/>
  </r>
  <r>
    <x v="36"/>
    <x v="35"/>
    <x v="2"/>
    <x v="1"/>
    <x v="0"/>
    <x v="1"/>
    <x v="8"/>
    <x v="21"/>
    <n v="99"/>
    <n v="2"/>
    <n v="73"/>
    <n v="198"/>
    <n v="7227"/>
    <n v="0"/>
    <n v="0"/>
    <n v="198"/>
    <n v="114"/>
    <n v="11286"/>
    <n v="1.7543859649122806E-2"/>
    <n v="5"/>
    <n v="-3"/>
    <n v="495"/>
    <n v="-297"/>
    <n v="-0.6"/>
    <n v="3"/>
    <n v="0"/>
    <n v="0"/>
    <n v="70"/>
    <n v="6930"/>
    <n v="297"/>
    <n v="0"/>
  </r>
  <r>
    <x v="36"/>
    <x v="35"/>
    <x v="2"/>
    <x v="1"/>
    <x v="0"/>
    <x v="0"/>
    <x v="8"/>
    <x v="22"/>
    <n v="552.5"/>
    <n v="0"/>
    <n v="0"/>
    <n v="0"/>
    <n v="0"/>
    <n v="0"/>
    <n v="0"/>
    <n v="0"/>
    <n v="40"/>
    <n v="22100"/>
    <n v="0"/>
    <n v="0"/>
    <n v="0"/>
    <n v="0"/>
    <n v="0"/>
    <s v="-"/>
    <n v="0"/>
    <n v="0"/>
    <n v="0"/>
    <n v="0"/>
    <n v="0"/>
    <n v="0"/>
    <n v="0"/>
  </r>
  <r>
    <x v="36"/>
    <x v="35"/>
    <x v="2"/>
    <x v="1"/>
    <x v="0"/>
    <x v="0"/>
    <x v="8"/>
    <x v="23"/>
    <n v="125"/>
    <n v="0"/>
    <n v="0"/>
    <n v="0"/>
    <n v="0"/>
    <n v="0"/>
    <n v="0"/>
    <n v="0"/>
    <n v="50"/>
    <n v="6250"/>
    <n v="0"/>
    <n v="0"/>
    <n v="0"/>
    <n v="0"/>
    <n v="0"/>
    <s v="-"/>
    <n v="0"/>
    <n v="0"/>
    <n v="0"/>
    <n v="0"/>
    <n v="0"/>
    <n v="0"/>
    <n v="0"/>
  </r>
  <r>
    <x v="36"/>
    <x v="35"/>
    <x v="2"/>
    <x v="1"/>
    <x v="0"/>
    <x v="1"/>
    <x v="8"/>
    <x v="24"/>
    <n v="105"/>
    <n v="80"/>
    <n v="0"/>
    <n v="8400"/>
    <n v="0"/>
    <n v="80"/>
    <n v="8400"/>
    <n v="0"/>
    <n v="456"/>
    <n v="47880"/>
    <n v="0.17543859649122806"/>
    <n v="100"/>
    <n v="-20"/>
    <n v="10500"/>
    <n v="-2100"/>
    <n v="-0.19999999999999996"/>
    <n v="120"/>
    <n v="120"/>
    <n v="12600"/>
    <n v="0"/>
    <n v="0"/>
    <n v="12600"/>
    <n v="0"/>
  </r>
  <r>
    <x v="36"/>
    <x v="35"/>
    <x v="2"/>
    <x v="1"/>
    <x v="0"/>
    <x v="1"/>
    <x v="8"/>
    <x v="25"/>
    <n v="53"/>
    <n v="0"/>
    <n v="0"/>
    <n v="0"/>
    <n v="0"/>
    <n v="0"/>
    <n v="0"/>
    <n v="0"/>
    <n v="0"/>
    <n v="0"/>
    <s v="-"/>
    <n v="0"/>
    <n v="0"/>
    <n v="0"/>
    <n v="0"/>
    <s v="-"/>
    <n v="0"/>
    <n v="0"/>
    <n v="0"/>
    <n v="0"/>
    <n v="0"/>
    <n v="0"/>
    <n v="0"/>
  </r>
  <r>
    <x v="36"/>
    <x v="35"/>
    <x v="2"/>
    <x v="1"/>
    <x v="0"/>
    <x v="1"/>
    <x v="8"/>
    <x v="26"/>
    <n v="69"/>
    <n v="0"/>
    <n v="0"/>
    <n v="0"/>
    <n v="0"/>
    <n v="0"/>
    <n v="0"/>
    <n v="0"/>
    <n v="0"/>
    <n v="0"/>
    <s v="-"/>
    <n v="0"/>
    <n v="0"/>
    <n v="0"/>
    <n v="0"/>
    <s v="-"/>
    <n v="0"/>
    <n v="0"/>
    <n v="0"/>
    <n v="0"/>
    <n v="0"/>
    <n v="0"/>
    <n v="0"/>
  </r>
  <r>
    <x v="36"/>
    <x v="35"/>
    <x v="2"/>
    <x v="1"/>
    <x v="0"/>
    <x v="1"/>
    <x v="8"/>
    <x v="27"/>
    <n v="90"/>
    <n v="0"/>
    <n v="0"/>
    <n v="0"/>
    <n v="0"/>
    <n v="0"/>
    <n v="0"/>
    <n v="0"/>
    <n v="0"/>
    <n v="0"/>
    <s v="-"/>
    <n v="0"/>
    <n v="0"/>
    <n v="0"/>
    <n v="0"/>
    <s v="-"/>
    <n v="0"/>
    <n v="0"/>
    <n v="0"/>
    <n v="0"/>
    <n v="0"/>
    <n v="0"/>
    <n v="0"/>
  </r>
  <r>
    <x v="36"/>
    <x v="35"/>
    <x v="2"/>
    <x v="1"/>
    <x v="0"/>
    <x v="1"/>
    <x v="8"/>
    <x v="28"/>
    <n v="120"/>
    <n v="0"/>
    <n v="0"/>
    <n v="0"/>
    <n v="0"/>
    <n v="0"/>
    <n v="0"/>
    <n v="0"/>
    <n v="48"/>
    <n v="5760"/>
    <n v="0"/>
    <n v="0"/>
    <n v="0"/>
    <n v="0"/>
    <n v="0"/>
    <s v="-"/>
    <n v="0"/>
    <n v="0"/>
    <n v="0"/>
    <n v="0"/>
    <n v="0"/>
    <n v="0"/>
    <n v="0"/>
  </r>
  <r>
    <x v="36"/>
    <x v="35"/>
    <x v="2"/>
    <x v="1"/>
    <x v="0"/>
    <x v="1"/>
    <x v="8"/>
    <x v="29"/>
    <n v="110"/>
    <n v="95"/>
    <n v="0"/>
    <n v="10450"/>
    <n v="0"/>
    <n v="95"/>
    <n v="10450"/>
    <n v="0"/>
    <n v="324"/>
    <n v="35640"/>
    <n v="0.2932098765432099"/>
    <n v="158"/>
    <n v="-63"/>
    <n v="17380"/>
    <n v="-6930"/>
    <n v="-0.39873417721518989"/>
    <n v="142.5"/>
    <n v="142.5"/>
    <n v="15675"/>
    <n v="0"/>
    <n v="0"/>
    <n v="15675"/>
    <n v="0"/>
  </r>
  <r>
    <x v="36"/>
    <x v="35"/>
    <x v="2"/>
    <x v="1"/>
    <x v="0"/>
    <x v="1"/>
    <x v="8"/>
    <x v="30"/>
    <n v="120"/>
    <n v="34"/>
    <n v="0"/>
    <n v="4080"/>
    <n v="0"/>
    <n v="34"/>
    <n v="4080"/>
    <n v="0"/>
    <n v="54"/>
    <n v="6480"/>
    <n v="0.62962962962962965"/>
    <n v="6"/>
    <n v="28"/>
    <n v="720"/>
    <n v="3360"/>
    <n v="4.666666666666667"/>
    <n v="51"/>
    <n v="51"/>
    <n v="6120"/>
    <n v="0"/>
    <n v="0"/>
    <n v="6120"/>
    <n v="0"/>
  </r>
  <r>
    <x v="36"/>
    <x v="35"/>
    <x v="2"/>
    <x v="1"/>
    <x v="0"/>
    <x v="1"/>
    <x v="8"/>
    <x v="31"/>
    <n v="140"/>
    <n v="16"/>
    <n v="8"/>
    <n v="2240"/>
    <n v="1120"/>
    <n v="16"/>
    <n v="2240"/>
    <n v="0"/>
    <n v="54"/>
    <n v="7560"/>
    <n v="0.29629629629629628"/>
    <n v="33"/>
    <n v="-17"/>
    <n v="4620"/>
    <n v="-2380"/>
    <n v="-0.51515151515151514"/>
    <n v="24"/>
    <n v="16"/>
    <n v="2240"/>
    <n v="0"/>
    <n v="0"/>
    <n v="3360"/>
    <n v="0"/>
  </r>
  <r>
    <x v="36"/>
    <x v="35"/>
    <x v="2"/>
    <x v="1"/>
    <x v="0"/>
    <x v="0"/>
    <x v="8"/>
    <x v="32"/>
    <n v="255"/>
    <n v="0"/>
    <n v="0"/>
    <n v="0"/>
    <n v="0"/>
    <n v="0"/>
    <n v="0"/>
    <n v="0"/>
    <n v="200"/>
    <n v="51000"/>
    <n v="0"/>
    <n v="0"/>
    <n v="0"/>
    <n v="0"/>
    <n v="0"/>
    <s v="-"/>
    <n v="0"/>
    <n v="0"/>
    <n v="0"/>
    <n v="0"/>
    <n v="0"/>
    <n v="0"/>
    <n v="0"/>
  </r>
  <r>
    <x v="36"/>
    <x v="35"/>
    <x v="2"/>
    <x v="1"/>
    <x v="0"/>
    <x v="1"/>
    <x v="8"/>
    <x v="33"/>
    <n v="180"/>
    <n v="24"/>
    <n v="0"/>
    <n v="4320"/>
    <n v="0"/>
    <n v="24"/>
    <n v="4320"/>
    <n v="0"/>
    <n v="162"/>
    <n v="29160"/>
    <n v="0.14814814814814814"/>
    <n v="60"/>
    <n v="-36"/>
    <n v="10800"/>
    <n v="-6480"/>
    <n v="-0.6"/>
    <n v="36"/>
    <n v="36"/>
    <n v="6480"/>
    <n v="0"/>
    <n v="0"/>
    <n v="6480"/>
    <n v="0"/>
  </r>
  <r>
    <x v="36"/>
    <x v="35"/>
    <x v="2"/>
    <x v="1"/>
    <x v="0"/>
    <x v="0"/>
    <x v="8"/>
    <x v="34"/>
    <n v="680"/>
    <n v="0"/>
    <n v="0"/>
    <n v="0"/>
    <n v="0"/>
    <n v="0"/>
    <n v="0"/>
    <n v="0"/>
    <n v="100"/>
    <n v="68000"/>
    <n v="0"/>
    <n v="0"/>
    <n v="0"/>
    <n v="0"/>
    <n v="0"/>
    <s v="-"/>
    <n v="0"/>
    <n v="0"/>
    <n v="0"/>
    <n v="0"/>
    <n v="0"/>
    <n v="0"/>
    <n v="0"/>
  </r>
  <r>
    <x v="36"/>
    <x v="35"/>
    <x v="2"/>
    <x v="1"/>
    <x v="0"/>
    <x v="1"/>
    <x v="8"/>
    <x v="35"/>
    <n v="90"/>
    <n v="28"/>
    <n v="49"/>
    <n v="2520"/>
    <n v="4410"/>
    <n v="5"/>
    <n v="450"/>
    <n v="2070"/>
    <n v="126"/>
    <n v="11340"/>
    <n v="0.22222222222222221"/>
    <n v="40"/>
    <n v="-12"/>
    <n v="3600"/>
    <n v="-1080"/>
    <n v="-0.30000000000000004"/>
    <n v="42"/>
    <n v="0"/>
    <n v="0"/>
    <n v="7"/>
    <n v="630"/>
    <n v="3780"/>
    <n v="0"/>
  </r>
  <r>
    <x v="36"/>
    <x v="35"/>
    <x v="2"/>
    <x v="1"/>
    <x v="0"/>
    <x v="1"/>
    <x v="8"/>
    <x v="36"/>
    <n v="105"/>
    <n v="35"/>
    <n v="21"/>
    <n v="3675"/>
    <n v="2205"/>
    <n v="35"/>
    <n v="3675"/>
    <n v="0"/>
    <n v="96"/>
    <n v="10080"/>
    <n v="0.36458333333333331"/>
    <n v="3"/>
    <n v="32"/>
    <n v="315"/>
    <n v="3360"/>
    <n v="10.666666666666666"/>
    <n v="52.5"/>
    <n v="31.5"/>
    <n v="3307.5"/>
    <n v="0"/>
    <n v="0"/>
    <n v="5512.5"/>
    <n v="0"/>
  </r>
  <r>
    <x v="36"/>
    <x v="35"/>
    <x v="2"/>
    <x v="1"/>
    <x v="0"/>
    <x v="1"/>
    <x v="8"/>
    <x v="37"/>
    <n v="110"/>
    <n v="28"/>
    <n v="45"/>
    <n v="3080"/>
    <n v="4950"/>
    <n v="28"/>
    <n v="3080"/>
    <n v="0"/>
    <n v="96"/>
    <n v="10560"/>
    <n v="0.29166666666666669"/>
    <n v="52"/>
    <n v="-24"/>
    <n v="5720"/>
    <n v="-2640"/>
    <n v="-0.46153846153846156"/>
    <n v="42"/>
    <n v="0"/>
    <n v="0"/>
    <n v="3"/>
    <n v="330"/>
    <n v="4620"/>
    <n v="0"/>
  </r>
  <r>
    <x v="36"/>
    <x v="35"/>
    <x v="2"/>
    <x v="1"/>
    <x v="0"/>
    <x v="1"/>
    <x v="8"/>
    <x v="38"/>
    <n v="105"/>
    <n v="0"/>
    <n v="0"/>
    <n v="0"/>
    <n v="0"/>
    <n v="-5"/>
    <n v="-525"/>
    <n v="525"/>
    <n v="144"/>
    <n v="15120"/>
    <n v="0"/>
    <n v="75"/>
    <n v="-75"/>
    <n v="7875"/>
    <n v="-7875"/>
    <n v="-1"/>
    <n v="0"/>
    <n v="0"/>
    <n v="0"/>
    <n v="0"/>
    <n v="0"/>
    <n v="0"/>
    <n v="0"/>
  </r>
  <r>
    <x v="36"/>
    <x v="35"/>
    <x v="2"/>
    <x v="1"/>
    <x v="0"/>
    <x v="1"/>
    <x v="8"/>
    <x v="39"/>
    <n v="90"/>
    <n v="79"/>
    <n v="71"/>
    <n v="7110"/>
    <n v="6390"/>
    <n v="44"/>
    <n v="3960"/>
    <n v="3150"/>
    <n v="0"/>
    <n v="0"/>
    <s v="-"/>
    <n v="0"/>
    <n v="0"/>
    <n v="0"/>
    <n v="7110"/>
    <s v="-"/>
    <n v="118.5"/>
    <n v="47.5"/>
    <n v="4275"/>
    <n v="0"/>
    <n v="0"/>
    <n v="10665"/>
    <n v="0"/>
  </r>
  <r>
    <x v="36"/>
    <x v="35"/>
    <x v="2"/>
    <x v="1"/>
    <x v="0"/>
    <x v="1"/>
    <x v="8"/>
    <x v="40"/>
    <n v="105"/>
    <n v="50"/>
    <n v="50"/>
    <n v="5250"/>
    <n v="5250"/>
    <n v="35"/>
    <n v="3675"/>
    <n v="1575"/>
    <n v="0"/>
    <n v="0"/>
    <s v="-"/>
    <n v="0"/>
    <n v="0"/>
    <n v="0"/>
    <n v="5250"/>
    <s v="-"/>
    <n v="75"/>
    <n v="25"/>
    <n v="2625"/>
    <n v="0"/>
    <n v="0"/>
    <n v="7875"/>
    <n v="0"/>
  </r>
  <r>
    <x v="36"/>
    <x v="35"/>
    <x v="2"/>
    <x v="1"/>
    <x v="0"/>
    <x v="1"/>
    <x v="8"/>
    <x v="41"/>
    <n v="120"/>
    <n v="98"/>
    <n v="2"/>
    <n v="11760"/>
    <n v="240"/>
    <n v="58"/>
    <n v="6960"/>
    <n v="4800"/>
    <n v="0"/>
    <n v="0"/>
    <s v="-"/>
    <n v="0"/>
    <n v="0"/>
    <n v="0"/>
    <n v="11760"/>
    <s v="-"/>
    <n v="147"/>
    <n v="145"/>
    <n v="17400"/>
    <n v="0"/>
    <n v="0"/>
    <n v="17640"/>
    <n v="0"/>
  </r>
  <r>
    <x v="36"/>
    <x v="35"/>
    <x v="2"/>
    <x v="1"/>
    <x v="0"/>
    <x v="1"/>
    <x v="8"/>
    <x v="42"/>
    <n v="105"/>
    <n v="17"/>
    <n v="61"/>
    <n v="1785"/>
    <n v="6405"/>
    <n v="17"/>
    <n v="1785"/>
    <n v="0"/>
    <n v="75"/>
    <n v="7875"/>
    <n v="0.22666666666666666"/>
    <n v="29"/>
    <n v="-12"/>
    <n v="3045"/>
    <n v="-1260"/>
    <n v="-0.41379310344827591"/>
    <n v="25.5"/>
    <n v="0"/>
    <n v="0"/>
    <n v="35.5"/>
    <n v="3727.5"/>
    <n v="2677.5"/>
    <n v="0"/>
  </r>
  <r>
    <x v="36"/>
    <x v="35"/>
    <x v="2"/>
    <x v="1"/>
    <x v="0"/>
    <x v="1"/>
    <x v="8"/>
    <x v="43"/>
    <n v="170"/>
    <n v="12"/>
    <n v="84"/>
    <n v="2040"/>
    <n v="14280"/>
    <n v="12"/>
    <n v="2040"/>
    <n v="0"/>
    <n v="75"/>
    <n v="12750"/>
    <n v="0.16"/>
    <n v="4"/>
    <n v="8"/>
    <n v="680"/>
    <n v="1360"/>
    <n v="2"/>
    <n v="18"/>
    <n v="0"/>
    <n v="0"/>
    <n v="66"/>
    <n v="11220"/>
    <n v="3060"/>
    <n v="0"/>
  </r>
  <r>
    <x v="36"/>
    <x v="35"/>
    <x v="2"/>
    <x v="1"/>
    <x v="0"/>
    <x v="1"/>
    <x v="8"/>
    <x v="44"/>
    <n v="120"/>
    <n v="19"/>
    <n v="32"/>
    <n v="2280"/>
    <n v="3840"/>
    <n v="19"/>
    <n v="2280"/>
    <n v="0"/>
    <n v="64.8"/>
    <n v="7776"/>
    <n v="0.2932098765432099"/>
    <n v="25"/>
    <n v="-6"/>
    <n v="3000"/>
    <n v="-720"/>
    <n v="-0.24"/>
    <n v="28.5"/>
    <n v="0"/>
    <n v="0"/>
    <n v="3.5"/>
    <n v="420"/>
    <n v="3420"/>
    <n v="0"/>
  </r>
  <r>
    <x v="37"/>
    <x v="36"/>
    <x v="2"/>
    <x v="1"/>
    <x v="0"/>
    <x v="1"/>
    <x v="8"/>
    <x v="45"/>
    <n v="54"/>
    <n v="0"/>
    <n v="183"/>
    <n v="0"/>
    <n v="9882"/>
    <n v="0"/>
    <n v="0"/>
    <n v="0"/>
    <n v="172.8"/>
    <n v="9331.2000000000007"/>
    <n v="0"/>
    <n v="0"/>
    <n v="0"/>
    <n v="0"/>
    <n v="0"/>
    <s v="-"/>
    <n v="0"/>
    <n v="0"/>
    <n v="0"/>
    <n v="183"/>
    <n v="9882"/>
    <n v="0"/>
    <n v="0"/>
  </r>
  <r>
    <x v="37"/>
    <x v="36"/>
    <x v="2"/>
    <x v="1"/>
    <x v="0"/>
    <x v="1"/>
    <x v="8"/>
    <x v="46"/>
    <n v="80"/>
    <n v="416"/>
    <n v="421"/>
    <n v="33280"/>
    <n v="33680"/>
    <n v="416"/>
    <n v="33280"/>
    <n v="0"/>
    <n v="414.72"/>
    <n v="33177.600000000006"/>
    <n v="1.0030864197530862"/>
    <n v="0"/>
    <n v="416"/>
    <n v="0"/>
    <n v="33280"/>
    <s v="-"/>
    <n v="624"/>
    <n v="203"/>
    <n v="16240"/>
    <n v="0"/>
    <n v="0"/>
    <n v="49920"/>
    <n v="0"/>
  </r>
  <r>
    <x v="37"/>
    <x v="36"/>
    <x v="2"/>
    <x v="1"/>
    <x v="0"/>
    <x v="1"/>
    <x v="8"/>
    <x v="47"/>
    <n v="105"/>
    <n v="168"/>
    <n v="53"/>
    <n v="17640"/>
    <n v="5565"/>
    <n v="168"/>
    <n v="17640"/>
    <n v="0"/>
    <n v="842.4"/>
    <n v="88452"/>
    <n v="0.19943019943019943"/>
    <n v="127"/>
    <n v="41"/>
    <n v="13335"/>
    <n v="4305"/>
    <n v="0.32283464566929143"/>
    <n v="252"/>
    <n v="199"/>
    <n v="20895"/>
    <n v="0"/>
    <n v="0"/>
    <n v="26460"/>
    <n v="0"/>
  </r>
  <r>
    <x v="37"/>
    <x v="36"/>
    <x v="2"/>
    <x v="1"/>
    <x v="0"/>
    <x v="0"/>
    <x v="8"/>
    <x v="3"/>
    <n v="297.5"/>
    <n v="0"/>
    <n v="7"/>
    <n v="0"/>
    <n v="2082.5"/>
    <n v="0"/>
    <n v="0"/>
    <n v="0"/>
    <n v="0"/>
    <n v="0"/>
    <s v="-"/>
    <n v="0"/>
    <n v="0"/>
    <n v="0"/>
    <n v="0"/>
    <s v="-"/>
    <n v="0"/>
    <n v="0"/>
    <n v="0"/>
    <n v="7"/>
    <n v="2082.5"/>
    <n v="0"/>
    <n v="0"/>
  </r>
  <r>
    <x v="37"/>
    <x v="36"/>
    <x v="2"/>
    <x v="1"/>
    <x v="0"/>
    <x v="0"/>
    <x v="8"/>
    <x v="4"/>
    <n v="429.25"/>
    <n v="0"/>
    <n v="0"/>
    <n v="0"/>
    <n v="0"/>
    <n v="0"/>
    <n v="0"/>
    <n v="0"/>
    <n v="0"/>
    <n v="0"/>
    <s v="-"/>
    <n v="0"/>
    <n v="0"/>
    <n v="0"/>
    <n v="0"/>
    <s v="-"/>
    <n v="0"/>
    <n v="0"/>
    <n v="0"/>
    <n v="0"/>
    <n v="0"/>
    <n v="0"/>
    <n v="0"/>
  </r>
  <r>
    <x v="37"/>
    <x v="36"/>
    <x v="2"/>
    <x v="1"/>
    <x v="0"/>
    <x v="1"/>
    <x v="8"/>
    <x v="5"/>
    <n v="270"/>
    <n v="46"/>
    <n v="68"/>
    <n v="12420"/>
    <n v="18360"/>
    <n v="46"/>
    <n v="12420"/>
    <n v="0"/>
    <n v="71.400000000000006"/>
    <n v="19278"/>
    <n v="0.64425770308123254"/>
    <n v="107"/>
    <n v="-61"/>
    <n v="28890"/>
    <n v="-16470"/>
    <n v="-0.57009345794392519"/>
    <n v="69"/>
    <n v="1"/>
    <n v="270"/>
    <n v="0"/>
    <n v="0"/>
    <n v="18630"/>
    <n v="0"/>
  </r>
  <r>
    <x v="37"/>
    <x v="36"/>
    <x v="2"/>
    <x v="1"/>
    <x v="0"/>
    <x v="1"/>
    <x v="8"/>
    <x v="6"/>
    <n v="670"/>
    <n v="3"/>
    <n v="36"/>
    <n v="2010"/>
    <n v="24120"/>
    <n v="3"/>
    <n v="2010"/>
    <n v="0"/>
    <n v="37.799999999999997"/>
    <n v="25325.999999999996"/>
    <n v="7.9365079365079375E-2"/>
    <n v="6"/>
    <n v="-3"/>
    <n v="4020"/>
    <n v="-2010"/>
    <n v="-0.5"/>
    <n v="4.5"/>
    <n v="0"/>
    <n v="0"/>
    <n v="31.5"/>
    <n v="21105"/>
    <n v="3015"/>
    <n v="0"/>
  </r>
  <r>
    <x v="37"/>
    <x v="36"/>
    <x v="2"/>
    <x v="1"/>
    <x v="0"/>
    <x v="1"/>
    <x v="8"/>
    <x v="7"/>
    <n v="56"/>
    <n v="0"/>
    <n v="88"/>
    <n v="0"/>
    <n v="4928"/>
    <n v="0"/>
    <n v="0"/>
    <n v="0"/>
    <n v="54"/>
    <n v="3024"/>
    <n v="0"/>
    <n v="0"/>
    <n v="0"/>
    <n v="0"/>
    <n v="0"/>
    <s v="-"/>
    <n v="0"/>
    <n v="0"/>
    <n v="0"/>
    <n v="88"/>
    <n v="4928"/>
    <n v="0"/>
    <n v="0"/>
  </r>
  <r>
    <x v="37"/>
    <x v="36"/>
    <x v="2"/>
    <x v="1"/>
    <x v="0"/>
    <x v="1"/>
    <x v="8"/>
    <x v="8"/>
    <n v="76"/>
    <n v="0"/>
    <n v="23"/>
    <n v="0"/>
    <n v="1748"/>
    <n v="0"/>
    <n v="0"/>
    <n v="0"/>
    <n v="54"/>
    <n v="4104"/>
    <n v="0"/>
    <n v="0"/>
    <n v="0"/>
    <n v="0"/>
    <n v="0"/>
    <s v="-"/>
    <n v="0"/>
    <n v="0"/>
    <n v="0"/>
    <n v="23"/>
    <n v="1748"/>
    <n v="0"/>
    <n v="0"/>
  </r>
  <r>
    <x v="37"/>
    <x v="36"/>
    <x v="2"/>
    <x v="1"/>
    <x v="0"/>
    <x v="1"/>
    <x v="8"/>
    <x v="9"/>
    <n v="110"/>
    <n v="0"/>
    <n v="99"/>
    <n v="0"/>
    <n v="10890"/>
    <n v="0"/>
    <n v="0"/>
    <n v="0"/>
    <n v="54"/>
    <n v="5940"/>
    <n v="0"/>
    <n v="0"/>
    <n v="0"/>
    <n v="0"/>
    <n v="0"/>
    <s v="-"/>
    <n v="0"/>
    <n v="0"/>
    <n v="0"/>
    <n v="99"/>
    <n v="10890"/>
    <n v="0"/>
    <n v="0"/>
  </r>
  <r>
    <x v="37"/>
    <x v="36"/>
    <x v="2"/>
    <x v="1"/>
    <x v="0"/>
    <x v="1"/>
    <x v="8"/>
    <x v="10"/>
    <n v="140"/>
    <n v="0"/>
    <n v="0"/>
    <n v="0"/>
    <n v="0"/>
    <n v="0"/>
    <n v="0"/>
    <n v="0"/>
    <n v="81.599999999999994"/>
    <n v="11424"/>
    <n v="0"/>
    <n v="0"/>
    <n v="0"/>
    <n v="0"/>
    <n v="0"/>
    <s v="-"/>
    <n v="0"/>
    <n v="0"/>
    <n v="0"/>
    <n v="0"/>
    <n v="0"/>
    <n v="0"/>
    <n v="0"/>
  </r>
  <r>
    <x v="37"/>
    <x v="36"/>
    <x v="2"/>
    <x v="1"/>
    <x v="0"/>
    <x v="1"/>
    <x v="8"/>
    <x v="11"/>
    <n v="199"/>
    <n v="0"/>
    <n v="0"/>
    <n v="0"/>
    <n v="0"/>
    <n v="0"/>
    <n v="0"/>
    <n v="0"/>
    <n v="48"/>
    <n v="9552"/>
    <n v="0"/>
    <n v="0"/>
    <n v="0"/>
    <n v="0"/>
    <n v="0"/>
    <s v="-"/>
    <n v="0"/>
    <n v="0"/>
    <n v="0"/>
    <n v="0"/>
    <n v="0"/>
    <n v="0"/>
    <n v="0"/>
  </r>
  <r>
    <x v="37"/>
    <x v="36"/>
    <x v="2"/>
    <x v="1"/>
    <x v="0"/>
    <x v="0"/>
    <x v="8"/>
    <x v="12"/>
    <n v="187"/>
    <n v="2"/>
    <n v="29"/>
    <n v="374"/>
    <n v="5423"/>
    <n v="2"/>
    <n v="374"/>
    <n v="0"/>
    <n v="0"/>
    <n v="0"/>
    <s v="-"/>
    <n v="7"/>
    <n v="-5"/>
    <n v="1309"/>
    <n v="-935"/>
    <n v="-0.7142857142857143"/>
    <n v="3"/>
    <n v="0"/>
    <n v="0"/>
    <n v="26"/>
    <n v="4862"/>
    <n v="561"/>
    <n v="0"/>
  </r>
  <r>
    <x v="37"/>
    <x v="36"/>
    <x v="2"/>
    <x v="1"/>
    <x v="0"/>
    <x v="1"/>
    <x v="8"/>
    <x v="13"/>
    <n v="110"/>
    <n v="29"/>
    <n v="5"/>
    <n v="3190"/>
    <n v="550"/>
    <n v="29"/>
    <n v="3190"/>
    <n v="0"/>
    <n v="42"/>
    <n v="4620"/>
    <n v="0.69047619047619047"/>
    <n v="32"/>
    <n v="-3"/>
    <n v="3520"/>
    <n v="-330"/>
    <n v="-9.375E-2"/>
    <n v="43.5"/>
    <n v="38.5"/>
    <n v="4235"/>
    <n v="0"/>
    <n v="0"/>
    <n v="4785"/>
    <n v="0"/>
  </r>
  <r>
    <x v="37"/>
    <x v="36"/>
    <x v="2"/>
    <x v="1"/>
    <x v="0"/>
    <x v="1"/>
    <x v="8"/>
    <x v="14"/>
    <n v="99"/>
    <n v="25"/>
    <n v="41"/>
    <n v="2475"/>
    <n v="4059"/>
    <n v="25"/>
    <n v="2475"/>
    <n v="0"/>
    <n v="67.2"/>
    <n v="6652.8"/>
    <n v="0.37202380952380953"/>
    <n v="30"/>
    <n v="-5"/>
    <n v="2970"/>
    <n v="-495"/>
    <n v="-0.16666666666666663"/>
    <n v="37.5"/>
    <n v="0"/>
    <n v="0"/>
    <n v="3.5"/>
    <n v="346.5"/>
    <n v="3712.5"/>
    <n v="0"/>
  </r>
  <r>
    <x v="37"/>
    <x v="36"/>
    <x v="2"/>
    <x v="1"/>
    <x v="0"/>
    <x v="1"/>
    <x v="8"/>
    <x v="15"/>
    <n v="85"/>
    <n v="0"/>
    <n v="35"/>
    <n v="0"/>
    <n v="2975"/>
    <n v="0"/>
    <n v="0"/>
    <n v="0"/>
    <n v="0"/>
    <n v="0"/>
    <s v="-"/>
    <n v="0"/>
    <n v="0"/>
    <n v="0"/>
    <n v="0"/>
    <s v="-"/>
    <n v="0"/>
    <n v="0"/>
    <n v="0"/>
    <n v="35"/>
    <n v="2975"/>
    <n v="0"/>
    <n v="0"/>
  </r>
  <r>
    <x v="37"/>
    <x v="36"/>
    <x v="2"/>
    <x v="1"/>
    <x v="0"/>
    <x v="1"/>
    <x v="8"/>
    <x v="16"/>
    <n v="95"/>
    <n v="137"/>
    <n v="96"/>
    <n v="13015"/>
    <n v="9120"/>
    <n v="137"/>
    <n v="13015"/>
    <n v="0"/>
    <n v="96"/>
    <n v="9120"/>
    <n v="1.4270833333333333"/>
    <n v="133"/>
    <n v="4"/>
    <n v="12635"/>
    <n v="380"/>
    <n v="3.007518796992481E-2"/>
    <n v="205.5"/>
    <n v="109.5"/>
    <n v="10402.5"/>
    <n v="0"/>
    <n v="0"/>
    <n v="19522.5"/>
    <n v="0"/>
  </r>
  <r>
    <x v="37"/>
    <x v="36"/>
    <x v="2"/>
    <x v="1"/>
    <x v="0"/>
    <x v="1"/>
    <x v="8"/>
    <x v="17"/>
    <n v="90"/>
    <n v="0"/>
    <n v="11"/>
    <n v="0"/>
    <n v="990"/>
    <n v="0"/>
    <n v="0"/>
    <n v="0"/>
    <n v="0"/>
    <n v="0"/>
    <s v="-"/>
    <n v="0"/>
    <n v="0"/>
    <n v="0"/>
    <n v="0"/>
    <s v="-"/>
    <n v="0"/>
    <n v="0"/>
    <n v="0"/>
    <n v="11"/>
    <n v="990"/>
    <n v="0"/>
    <n v="0"/>
  </r>
  <r>
    <x v="37"/>
    <x v="36"/>
    <x v="2"/>
    <x v="1"/>
    <x v="0"/>
    <x v="1"/>
    <x v="8"/>
    <x v="18"/>
    <n v="99"/>
    <n v="15"/>
    <n v="20"/>
    <n v="1485"/>
    <n v="1980"/>
    <n v="15"/>
    <n v="1485"/>
    <n v="0"/>
    <n v="126"/>
    <n v="12474"/>
    <n v="0.11904761904761904"/>
    <n v="35"/>
    <n v="-20"/>
    <n v="3465"/>
    <n v="-1980"/>
    <n v="-0.5714285714285714"/>
    <n v="22.5"/>
    <n v="2.5"/>
    <n v="247.5"/>
    <n v="0"/>
    <n v="0"/>
    <n v="2227.5"/>
    <n v="0"/>
  </r>
  <r>
    <x v="37"/>
    <x v="36"/>
    <x v="2"/>
    <x v="1"/>
    <x v="0"/>
    <x v="1"/>
    <x v="8"/>
    <x v="19"/>
    <n v="105"/>
    <n v="0"/>
    <n v="3"/>
    <n v="0"/>
    <n v="315"/>
    <n v="0"/>
    <n v="0"/>
    <n v="0"/>
    <n v="0"/>
    <n v="0"/>
    <s v="-"/>
    <n v="0"/>
    <n v="0"/>
    <n v="0"/>
    <n v="0"/>
    <s v="-"/>
    <n v="0"/>
    <n v="0"/>
    <n v="0"/>
    <n v="3"/>
    <n v="315"/>
    <n v="0"/>
    <n v="0"/>
  </r>
  <r>
    <x v="37"/>
    <x v="36"/>
    <x v="2"/>
    <x v="1"/>
    <x v="0"/>
    <x v="1"/>
    <x v="8"/>
    <x v="20"/>
    <n v="115"/>
    <n v="155"/>
    <n v="93"/>
    <n v="17825"/>
    <n v="10695"/>
    <n v="155"/>
    <n v="17825"/>
    <n v="0"/>
    <n v="72"/>
    <n v="8280"/>
    <n v="2.1527777777777777"/>
    <n v="162"/>
    <n v="-7"/>
    <n v="18630"/>
    <n v="-805"/>
    <n v="-4.3209876543209846E-2"/>
    <n v="232.5"/>
    <n v="139.5"/>
    <n v="16042.5"/>
    <n v="0"/>
    <n v="0"/>
    <n v="26737.5"/>
    <n v="0"/>
  </r>
  <r>
    <x v="37"/>
    <x v="36"/>
    <x v="2"/>
    <x v="1"/>
    <x v="0"/>
    <x v="1"/>
    <x v="8"/>
    <x v="21"/>
    <n v="120"/>
    <n v="0"/>
    <n v="84"/>
    <n v="0"/>
    <n v="10080"/>
    <n v="0"/>
    <n v="0"/>
    <n v="0"/>
    <n v="114"/>
    <n v="13680"/>
    <n v="0"/>
    <n v="10"/>
    <n v="-10"/>
    <n v="1200"/>
    <n v="-1200"/>
    <n v="-1"/>
    <n v="0"/>
    <n v="0"/>
    <n v="0"/>
    <n v="84"/>
    <n v="10080"/>
    <n v="0"/>
    <n v="0"/>
  </r>
  <r>
    <x v="37"/>
    <x v="36"/>
    <x v="2"/>
    <x v="1"/>
    <x v="0"/>
    <x v="0"/>
    <x v="8"/>
    <x v="22"/>
    <n v="552.5"/>
    <n v="-1"/>
    <n v="1"/>
    <n v="-552.5"/>
    <n v="552.5"/>
    <n v="-1"/>
    <n v="-552.5"/>
    <n v="0"/>
    <n v="0"/>
    <n v="0"/>
    <s v="-"/>
    <n v="0"/>
    <n v="-1"/>
    <n v="0"/>
    <n v="-552.5"/>
    <s v="-"/>
    <n v="-1.5"/>
    <n v="0"/>
    <n v="0"/>
    <n v="2.5"/>
    <n v="1381.25"/>
    <n v="-828.75"/>
    <n v="0"/>
  </r>
  <r>
    <x v="37"/>
    <x v="36"/>
    <x v="2"/>
    <x v="1"/>
    <x v="0"/>
    <x v="0"/>
    <x v="8"/>
    <x v="23"/>
    <n v="403.5"/>
    <n v="0"/>
    <n v="0"/>
    <n v="0"/>
    <n v="0"/>
    <n v="0"/>
    <n v="0"/>
    <n v="0"/>
    <n v="0"/>
    <n v="0"/>
    <s v="-"/>
    <n v="0"/>
    <n v="0"/>
    <n v="0"/>
    <n v="0"/>
    <s v="-"/>
    <n v="0"/>
    <n v="0"/>
    <n v="0"/>
    <n v="0"/>
    <n v="0"/>
    <n v="0"/>
    <n v="0"/>
  </r>
  <r>
    <x v="37"/>
    <x v="36"/>
    <x v="2"/>
    <x v="1"/>
    <x v="0"/>
    <x v="1"/>
    <x v="8"/>
    <x v="24"/>
    <n v="105"/>
    <n v="0"/>
    <n v="51"/>
    <n v="0"/>
    <n v="5355"/>
    <n v="0"/>
    <n v="0"/>
    <n v="0"/>
    <n v="570"/>
    <n v="59850"/>
    <n v="0"/>
    <n v="371"/>
    <n v="-371"/>
    <n v="38955"/>
    <n v="-38955"/>
    <n v="-1"/>
    <n v="0"/>
    <n v="0"/>
    <n v="0"/>
    <n v="51"/>
    <n v="5355"/>
    <n v="0"/>
    <n v="0"/>
  </r>
  <r>
    <x v="37"/>
    <x v="36"/>
    <x v="2"/>
    <x v="1"/>
    <x v="0"/>
    <x v="1"/>
    <x v="8"/>
    <x v="25"/>
    <n v="53"/>
    <n v="0"/>
    <n v="0"/>
    <n v="0"/>
    <n v="0"/>
    <n v="0"/>
    <n v="0"/>
    <n v="0"/>
    <n v="0"/>
    <n v="0"/>
    <s v="-"/>
    <n v="0"/>
    <n v="0"/>
    <n v="0"/>
    <n v="0"/>
    <s v="-"/>
    <n v="0"/>
    <n v="0"/>
    <n v="0"/>
    <n v="0"/>
    <n v="0"/>
    <n v="0"/>
    <n v="0"/>
  </r>
  <r>
    <x v="37"/>
    <x v="36"/>
    <x v="2"/>
    <x v="1"/>
    <x v="0"/>
    <x v="1"/>
    <x v="8"/>
    <x v="26"/>
    <n v="69"/>
    <n v="0"/>
    <n v="0"/>
    <n v="0"/>
    <n v="0"/>
    <n v="0"/>
    <n v="0"/>
    <n v="0"/>
    <n v="0"/>
    <n v="0"/>
    <s v="-"/>
    <n v="0"/>
    <n v="0"/>
    <n v="0"/>
    <n v="0"/>
    <s v="-"/>
    <n v="0"/>
    <n v="0"/>
    <n v="0"/>
    <n v="0"/>
    <n v="0"/>
    <n v="0"/>
    <n v="0"/>
  </r>
  <r>
    <x v="37"/>
    <x v="36"/>
    <x v="2"/>
    <x v="1"/>
    <x v="0"/>
    <x v="1"/>
    <x v="8"/>
    <x v="27"/>
    <n v="90"/>
    <n v="0"/>
    <n v="0"/>
    <n v="0"/>
    <n v="0"/>
    <n v="0"/>
    <n v="0"/>
    <n v="0"/>
    <n v="0"/>
    <n v="0"/>
    <s v="-"/>
    <n v="0"/>
    <n v="0"/>
    <n v="0"/>
    <n v="0"/>
    <s v="-"/>
    <n v="0"/>
    <n v="0"/>
    <n v="0"/>
    <n v="0"/>
    <n v="0"/>
    <n v="0"/>
    <n v="0"/>
  </r>
  <r>
    <x v="37"/>
    <x v="36"/>
    <x v="2"/>
    <x v="1"/>
    <x v="0"/>
    <x v="1"/>
    <x v="8"/>
    <x v="28"/>
    <n v="110"/>
    <n v="0"/>
    <n v="160"/>
    <n v="0"/>
    <n v="17600"/>
    <n v="0"/>
    <n v="0"/>
    <n v="0"/>
    <n v="43.2"/>
    <n v="4752"/>
    <n v="0"/>
    <n v="0"/>
    <n v="0"/>
    <n v="0"/>
    <n v="0"/>
    <s v="-"/>
    <n v="0"/>
    <n v="0"/>
    <n v="0"/>
    <n v="160"/>
    <n v="17600"/>
    <n v="0"/>
    <n v="0"/>
  </r>
  <r>
    <x v="37"/>
    <x v="36"/>
    <x v="2"/>
    <x v="1"/>
    <x v="0"/>
    <x v="1"/>
    <x v="8"/>
    <x v="29"/>
    <n v="110"/>
    <n v="374"/>
    <n v="145"/>
    <n v="41140"/>
    <n v="15950"/>
    <n v="374"/>
    <n v="41140"/>
    <n v="0"/>
    <n v="432"/>
    <n v="47520"/>
    <n v="0.8657407407407407"/>
    <n v="350"/>
    <n v="24"/>
    <n v="38500"/>
    <n v="2640"/>
    <n v="6.8571428571428505E-2"/>
    <n v="561"/>
    <n v="416"/>
    <n v="45760"/>
    <n v="0"/>
    <n v="0"/>
    <n v="61710"/>
    <n v="0"/>
  </r>
  <r>
    <x v="37"/>
    <x v="36"/>
    <x v="2"/>
    <x v="1"/>
    <x v="0"/>
    <x v="1"/>
    <x v="8"/>
    <x v="30"/>
    <n v="120"/>
    <n v="3"/>
    <n v="37"/>
    <n v="360"/>
    <n v="4440"/>
    <n v="3"/>
    <n v="360"/>
    <n v="0"/>
    <n v="48.6"/>
    <n v="5832"/>
    <n v="6.1728395061728392E-2"/>
    <n v="0"/>
    <n v="3"/>
    <n v="0"/>
    <n v="360"/>
    <s v="-"/>
    <n v="4.5"/>
    <n v="0"/>
    <n v="0"/>
    <n v="32.5"/>
    <n v="3900"/>
    <n v="540"/>
    <n v="0"/>
  </r>
  <r>
    <x v="37"/>
    <x v="36"/>
    <x v="2"/>
    <x v="1"/>
    <x v="0"/>
    <x v="1"/>
    <x v="8"/>
    <x v="31"/>
    <n v="140"/>
    <n v="20"/>
    <n v="108"/>
    <n v="2800"/>
    <n v="15120"/>
    <n v="20"/>
    <n v="2800"/>
    <n v="0"/>
    <n v="54"/>
    <n v="7560"/>
    <n v="0.37037037037037035"/>
    <n v="61"/>
    <n v="-41"/>
    <n v="8540"/>
    <n v="-5740"/>
    <n v="-0.67213114754098369"/>
    <n v="30"/>
    <n v="0"/>
    <n v="0"/>
    <n v="78"/>
    <n v="10920"/>
    <n v="4200"/>
    <n v="0"/>
  </r>
  <r>
    <x v="37"/>
    <x v="36"/>
    <x v="2"/>
    <x v="1"/>
    <x v="0"/>
    <x v="0"/>
    <x v="8"/>
    <x v="32"/>
    <n v="255"/>
    <n v="0"/>
    <n v="0"/>
    <n v="0"/>
    <n v="0"/>
    <n v="0"/>
    <n v="0"/>
    <n v="0"/>
    <n v="0"/>
    <n v="0"/>
    <s v="-"/>
    <n v="0"/>
    <n v="0"/>
    <n v="0"/>
    <n v="0"/>
    <s v="-"/>
    <n v="0"/>
    <n v="0"/>
    <n v="0"/>
    <n v="0"/>
    <n v="0"/>
    <n v="0"/>
    <n v="0"/>
  </r>
  <r>
    <x v="37"/>
    <x v="36"/>
    <x v="2"/>
    <x v="1"/>
    <x v="0"/>
    <x v="1"/>
    <x v="8"/>
    <x v="33"/>
    <n v="180"/>
    <n v="165"/>
    <n v="35"/>
    <n v="29700"/>
    <n v="6300"/>
    <n v="165"/>
    <n v="29700"/>
    <n v="0"/>
    <n v="162"/>
    <n v="29160"/>
    <n v="1.0185185185185186"/>
    <n v="148"/>
    <n v="17"/>
    <n v="26640"/>
    <n v="3060"/>
    <n v="0.11486486486486491"/>
    <n v="247.5"/>
    <n v="212.5"/>
    <n v="38250"/>
    <n v="0"/>
    <n v="0"/>
    <n v="44550"/>
    <n v="0"/>
  </r>
  <r>
    <x v="37"/>
    <x v="36"/>
    <x v="2"/>
    <x v="1"/>
    <x v="0"/>
    <x v="0"/>
    <x v="8"/>
    <x v="34"/>
    <n v="680"/>
    <n v="0"/>
    <n v="0"/>
    <n v="0"/>
    <n v="0"/>
    <n v="0"/>
    <n v="0"/>
    <n v="0"/>
    <n v="0"/>
    <n v="0"/>
    <s v="-"/>
    <n v="0"/>
    <n v="0"/>
    <n v="0"/>
    <n v="0"/>
    <s v="-"/>
    <n v="0"/>
    <n v="0"/>
    <n v="0"/>
    <n v="0"/>
    <n v="0"/>
    <n v="0"/>
    <n v="0"/>
  </r>
  <r>
    <x v="37"/>
    <x v="36"/>
    <x v="2"/>
    <x v="1"/>
    <x v="0"/>
    <x v="1"/>
    <x v="8"/>
    <x v="35"/>
    <n v="90"/>
    <n v="20"/>
    <n v="63"/>
    <n v="1800"/>
    <n v="5670"/>
    <n v="20"/>
    <n v="1800"/>
    <n v="0"/>
    <n v="126"/>
    <n v="11340"/>
    <n v="0.15873015873015872"/>
    <n v="68"/>
    <n v="-48"/>
    <n v="6120"/>
    <n v="-4320"/>
    <n v="-0.70588235294117641"/>
    <n v="30"/>
    <n v="0"/>
    <n v="0"/>
    <n v="33"/>
    <n v="2970"/>
    <n v="2700"/>
    <n v="0"/>
  </r>
  <r>
    <x v="37"/>
    <x v="36"/>
    <x v="2"/>
    <x v="1"/>
    <x v="0"/>
    <x v="1"/>
    <x v="8"/>
    <x v="36"/>
    <n v="110"/>
    <n v="10"/>
    <n v="81"/>
    <n v="1100"/>
    <n v="8910"/>
    <n v="10"/>
    <n v="1100"/>
    <n v="0"/>
    <n v="96"/>
    <n v="10560"/>
    <n v="0.10416666666666667"/>
    <n v="52"/>
    <n v="-42"/>
    <n v="5720"/>
    <n v="-4620"/>
    <n v="-0.80769230769230771"/>
    <n v="15"/>
    <n v="0"/>
    <n v="0"/>
    <n v="66"/>
    <n v="7260"/>
    <n v="1650"/>
    <n v="0"/>
  </r>
  <r>
    <x v="37"/>
    <x v="36"/>
    <x v="2"/>
    <x v="1"/>
    <x v="0"/>
    <x v="1"/>
    <x v="8"/>
    <x v="37"/>
    <n v="110"/>
    <n v="19"/>
    <n v="42"/>
    <n v="2090"/>
    <n v="4620"/>
    <n v="19"/>
    <n v="2090"/>
    <n v="0"/>
    <n v="96"/>
    <n v="10560"/>
    <n v="0.19791666666666666"/>
    <n v="39"/>
    <n v="-20"/>
    <n v="4290"/>
    <n v="-2200"/>
    <n v="-0.51282051282051277"/>
    <n v="28.5"/>
    <n v="0"/>
    <n v="0"/>
    <n v="13.5"/>
    <n v="1485"/>
    <n v="3135"/>
    <n v="0"/>
  </r>
  <r>
    <x v="37"/>
    <x v="36"/>
    <x v="2"/>
    <x v="1"/>
    <x v="0"/>
    <x v="1"/>
    <x v="8"/>
    <x v="38"/>
    <n v="105"/>
    <n v="104"/>
    <n v="38"/>
    <n v="10920"/>
    <n v="3990"/>
    <n v="104"/>
    <n v="10920"/>
    <n v="0"/>
    <n v="144"/>
    <n v="15120"/>
    <n v="0.72222222222222221"/>
    <n v="77"/>
    <n v="27"/>
    <n v="8085"/>
    <n v="2835"/>
    <n v="0.35064935064935066"/>
    <n v="156"/>
    <n v="118"/>
    <n v="12390"/>
    <n v="0"/>
    <n v="0"/>
    <n v="16380"/>
    <n v="0"/>
  </r>
  <r>
    <x v="37"/>
    <x v="36"/>
    <x v="2"/>
    <x v="1"/>
    <x v="0"/>
    <x v="1"/>
    <x v="8"/>
    <x v="39"/>
    <n v="90"/>
    <n v="10"/>
    <n v="60"/>
    <n v="900"/>
    <n v="5400"/>
    <n v="10"/>
    <n v="900"/>
    <n v="0"/>
    <n v="0"/>
    <n v="0"/>
    <s v="-"/>
    <n v="30"/>
    <n v="0"/>
    <n v="2700"/>
    <n v="-1800"/>
    <n v="-0.66666666666666674"/>
    <n v="15"/>
    <n v="0"/>
    <n v="0"/>
    <n v="45"/>
    <n v="4050"/>
    <n v="1350"/>
    <n v="0"/>
  </r>
  <r>
    <x v="37"/>
    <x v="36"/>
    <x v="2"/>
    <x v="1"/>
    <x v="0"/>
    <x v="1"/>
    <x v="8"/>
    <x v="40"/>
    <n v="105"/>
    <n v="0"/>
    <n v="0"/>
    <n v="0"/>
    <n v="0"/>
    <n v="0"/>
    <n v="0"/>
    <n v="0"/>
    <n v="0"/>
    <n v="0"/>
    <s v="-"/>
    <n v="0"/>
    <n v="0"/>
    <n v="0"/>
    <n v="0"/>
    <s v="-"/>
    <n v="0"/>
    <n v="0"/>
    <n v="0"/>
    <n v="0"/>
    <n v="0"/>
    <n v="0"/>
    <n v="0"/>
  </r>
  <r>
    <x v="37"/>
    <x v="36"/>
    <x v="2"/>
    <x v="1"/>
    <x v="0"/>
    <x v="1"/>
    <x v="8"/>
    <x v="41"/>
    <n v="120"/>
    <n v="7"/>
    <n v="79"/>
    <n v="840"/>
    <n v="9480"/>
    <n v="7"/>
    <n v="840"/>
    <n v="0"/>
    <n v="0"/>
    <n v="0"/>
    <s v="-"/>
    <n v="14"/>
    <n v="0"/>
    <n v="1680"/>
    <n v="-840"/>
    <n v="-0.5"/>
    <n v="10.5"/>
    <n v="0"/>
    <n v="0"/>
    <n v="68.5"/>
    <n v="8220"/>
    <n v="1260"/>
    <n v="0"/>
  </r>
  <r>
    <x v="37"/>
    <x v="36"/>
    <x v="2"/>
    <x v="1"/>
    <x v="0"/>
    <x v="1"/>
    <x v="8"/>
    <x v="42"/>
    <n v="105"/>
    <n v="10"/>
    <n v="8"/>
    <n v="1050"/>
    <n v="840"/>
    <n v="10"/>
    <n v="1050"/>
    <n v="0"/>
    <n v="75"/>
    <n v="7875"/>
    <n v="0.13333333333333333"/>
    <n v="14"/>
    <n v="-4"/>
    <n v="1470"/>
    <n v="-420"/>
    <n v="-0.2857142857142857"/>
    <n v="15"/>
    <n v="7"/>
    <n v="735"/>
    <n v="0"/>
    <n v="0"/>
    <n v="1575"/>
    <n v="0"/>
  </r>
  <r>
    <x v="37"/>
    <x v="36"/>
    <x v="2"/>
    <x v="1"/>
    <x v="0"/>
    <x v="1"/>
    <x v="8"/>
    <x v="43"/>
    <n v="170"/>
    <n v="32"/>
    <n v="15"/>
    <n v="5440"/>
    <n v="2550"/>
    <n v="32"/>
    <n v="5440"/>
    <n v="0"/>
    <n v="75"/>
    <n v="12750"/>
    <n v="0.42666666666666669"/>
    <n v="13"/>
    <n v="19"/>
    <n v="2210"/>
    <n v="3230"/>
    <n v="1.4615384615384617"/>
    <n v="48"/>
    <n v="33"/>
    <n v="5610"/>
    <n v="0"/>
    <n v="0"/>
    <n v="8160"/>
    <n v="0"/>
  </r>
  <r>
    <x v="37"/>
    <x v="36"/>
    <x v="2"/>
    <x v="1"/>
    <x v="0"/>
    <x v="1"/>
    <x v="8"/>
    <x v="44"/>
    <n v="120"/>
    <n v="13"/>
    <n v="0"/>
    <n v="1560"/>
    <n v="0"/>
    <n v="13"/>
    <n v="1560"/>
    <n v="0"/>
    <n v="64.8"/>
    <n v="7776"/>
    <n v="0.20061728395061729"/>
    <n v="22"/>
    <n v="-9"/>
    <n v="2640"/>
    <n v="-1080"/>
    <n v="-0.40909090909090906"/>
    <n v="19.5"/>
    <n v="19.5"/>
    <n v="2340"/>
    <n v="0"/>
    <n v="0"/>
    <n v="2340"/>
    <n v="0"/>
  </r>
  <r>
    <x v="38"/>
    <x v="37"/>
    <x v="4"/>
    <x v="0"/>
    <x v="0"/>
    <x v="1"/>
    <x v="9"/>
    <x v="45"/>
    <n v="60"/>
    <n v="49"/>
    <n v="51"/>
    <n v="2940"/>
    <n v="3060"/>
    <n v="49"/>
    <n v="2940"/>
    <n v="0"/>
    <n v="0"/>
    <n v="0"/>
    <s v="-"/>
    <n v="0"/>
    <n v="0"/>
    <n v="0"/>
    <n v="2940"/>
    <s v="-"/>
    <n v="73.5"/>
    <n v="22.5"/>
    <n v="1350"/>
    <n v="0"/>
    <n v="0"/>
    <n v="4410"/>
    <n v="0"/>
  </r>
  <r>
    <x v="38"/>
    <x v="37"/>
    <x v="4"/>
    <x v="0"/>
    <x v="0"/>
    <x v="1"/>
    <x v="9"/>
    <x v="46"/>
    <n v="80"/>
    <n v="45"/>
    <n v="50"/>
    <n v="3600"/>
    <n v="4000"/>
    <n v="45"/>
    <n v="3600"/>
    <n v="0"/>
    <n v="0"/>
    <n v="0"/>
    <s v="-"/>
    <n v="5"/>
    <n v="0"/>
    <n v="400"/>
    <n v="3200"/>
    <n v="8"/>
    <n v="67.5"/>
    <n v="17.5"/>
    <n v="1400"/>
    <n v="0"/>
    <n v="0"/>
    <n v="5400"/>
    <n v="0"/>
  </r>
  <r>
    <x v="38"/>
    <x v="37"/>
    <x v="4"/>
    <x v="0"/>
    <x v="0"/>
    <x v="1"/>
    <x v="9"/>
    <x v="47"/>
    <n v="105"/>
    <n v="59"/>
    <n v="124"/>
    <n v="6195"/>
    <n v="13020"/>
    <n v="52"/>
    <n v="5460"/>
    <n v="735"/>
    <n v="0"/>
    <n v="0"/>
    <s v="-"/>
    <n v="25"/>
    <n v="0"/>
    <n v="2625"/>
    <n v="3570"/>
    <n v="1.3599999999999999"/>
    <n v="88.5"/>
    <n v="0"/>
    <n v="0"/>
    <n v="35.5"/>
    <n v="3727.5"/>
    <n v="9292.5"/>
    <n v="0"/>
  </r>
  <r>
    <x v="38"/>
    <x v="37"/>
    <x v="4"/>
    <x v="0"/>
    <x v="0"/>
    <x v="0"/>
    <x v="9"/>
    <x v="3"/>
    <n v="391"/>
    <n v="0"/>
    <n v="0"/>
    <n v="0"/>
    <n v="0"/>
    <n v="0"/>
    <n v="0"/>
    <n v="0"/>
    <n v="0"/>
    <n v="0"/>
    <s v="-"/>
    <n v="0"/>
    <n v="0"/>
    <n v="0"/>
    <n v="0"/>
    <s v="-"/>
    <n v="0"/>
    <n v="0"/>
    <n v="0"/>
    <n v="0"/>
    <n v="0"/>
    <n v="0"/>
    <n v="0"/>
  </r>
  <r>
    <x v="38"/>
    <x v="37"/>
    <x v="4"/>
    <x v="0"/>
    <x v="0"/>
    <x v="0"/>
    <x v="9"/>
    <x v="4"/>
    <n v="616.25"/>
    <n v="0"/>
    <n v="0"/>
    <n v="0"/>
    <n v="0"/>
    <n v="0"/>
    <n v="0"/>
    <n v="0"/>
    <n v="0"/>
    <n v="0"/>
    <s v="-"/>
    <n v="0"/>
    <n v="0"/>
    <n v="0"/>
    <n v="0"/>
    <s v="-"/>
    <n v="0"/>
    <n v="0"/>
    <n v="0"/>
    <n v="0"/>
    <n v="0"/>
    <n v="0"/>
    <n v="0"/>
  </r>
  <r>
    <x v="38"/>
    <x v="37"/>
    <x v="4"/>
    <x v="0"/>
    <x v="0"/>
    <x v="1"/>
    <x v="9"/>
    <x v="5"/>
    <n v="270"/>
    <n v="12"/>
    <n v="68"/>
    <n v="3240"/>
    <n v="18360"/>
    <n v="11"/>
    <n v="2970"/>
    <n v="270"/>
    <n v="0"/>
    <n v="0"/>
    <s v="-"/>
    <n v="20"/>
    <n v="0"/>
    <n v="5400"/>
    <n v="-2160"/>
    <n v="-0.4"/>
    <n v="18"/>
    <n v="0"/>
    <n v="0"/>
    <n v="50"/>
    <n v="13500"/>
    <n v="4860"/>
    <n v="0"/>
  </r>
  <r>
    <x v="38"/>
    <x v="37"/>
    <x v="4"/>
    <x v="0"/>
    <x v="0"/>
    <x v="1"/>
    <x v="9"/>
    <x v="6"/>
    <n v="670"/>
    <n v="9"/>
    <n v="41"/>
    <n v="6030"/>
    <n v="27470"/>
    <n v="6"/>
    <n v="4020"/>
    <n v="2010"/>
    <n v="0"/>
    <n v="0"/>
    <s v="-"/>
    <n v="0"/>
    <n v="0"/>
    <n v="0"/>
    <n v="6030"/>
    <s v="-"/>
    <n v="13.5"/>
    <n v="0"/>
    <n v="0"/>
    <n v="27.5"/>
    <n v="18425"/>
    <n v="9045"/>
    <n v="0"/>
  </r>
  <r>
    <x v="38"/>
    <x v="37"/>
    <x v="4"/>
    <x v="0"/>
    <x v="0"/>
    <x v="1"/>
    <x v="9"/>
    <x v="7"/>
    <n v="58"/>
    <n v="0"/>
    <n v="0"/>
    <n v="0"/>
    <n v="0"/>
    <n v="0"/>
    <n v="0"/>
    <n v="0"/>
    <n v="0"/>
    <n v="0"/>
    <s v="-"/>
    <n v="0"/>
    <n v="0"/>
    <n v="0"/>
    <n v="0"/>
    <s v="-"/>
    <n v="0"/>
    <n v="0"/>
    <n v="0"/>
    <n v="0"/>
    <n v="0"/>
    <n v="0"/>
    <n v="0"/>
  </r>
  <r>
    <x v="38"/>
    <x v="37"/>
    <x v="4"/>
    <x v="0"/>
    <x v="0"/>
    <x v="1"/>
    <x v="9"/>
    <x v="8"/>
    <n v="78"/>
    <n v="0"/>
    <n v="0"/>
    <n v="0"/>
    <n v="0"/>
    <n v="0"/>
    <n v="0"/>
    <n v="0"/>
    <n v="0"/>
    <n v="0"/>
    <s v="-"/>
    <n v="0"/>
    <n v="0"/>
    <n v="0"/>
    <n v="0"/>
    <s v="-"/>
    <n v="0"/>
    <n v="0"/>
    <n v="0"/>
    <n v="0"/>
    <n v="0"/>
    <n v="0"/>
    <n v="0"/>
  </r>
  <r>
    <x v="38"/>
    <x v="37"/>
    <x v="4"/>
    <x v="0"/>
    <x v="0"/>
    <x v="1"/>
    <x v="9"/>
    <x v="9"/>
    <n v="112"/>
    <n v="17"/>
    <n v="79"/>
    <n v="1904"/>
    <n v="8848"/>
    <n v="17"/>
    <n v="1904"/>
    <n v="0"/>
    <n v="0"/>
    <n v="0"/>
    <s v="-"/>
    <n v="4"/>
    <n v="0"/>
    <n v="448"/>
    <n v="1456"/>
    <n v="3.25"/>
    <n v="25.5"/>
    <n v="0"/>
    <n v="0"/>
    <n v="53.5"/>
    <n v="5992"/>
    <n v="2856"/>
    <n v="0"/>
  </r>
  <r>
    <x v="38"/>
    <x v="37"/>
    <x v="4"/>
    <x v="0"/>
    <x v="0"/>
    <x v="1"/>
    <x v="9"/>
    <x v="10"/>
    <n v="140"/>
    <n v="0"/>
    <n v="0"/>
    <n v="0"/>
    <n v="0"/>
    <n v="0"/>
    <n v="0"/>
    <n v="0"/>
    <n v="0"/>
    <n v="0"/>
    <s v="-"/>
    <n v="0"/>
    <n v="0"/>
    <n v="0"/>
    <n v="0"/>
    <s v="-"/>
    <n v="0"/>
    <n v="0"/>
    <n v="0"/>
    <n v="0"/>
    <n v="0"/>
    <n v="0"/>
    <n v="0"/>
  </r>
  <r>
    <x v="38"/>
    <x v="37"/>
    <x v="4"/>
    <x v="0"/>
    <x v="0"/>
    <x v="1"/>
    <x v="9"/>
    <x v="11"/>
    <n v="199"/>
    <n v="0"/>
    <n v="0"/>
    <n v="0"/>
    <n v="0"/>
    <n v="0"/>
    <n v="0"/>
    <n v="0"/>
    <n v="0"/>
    <n v="0"/>
    <s v="-"/>
    <n v="0"/>
    <n v="0"/>
    <n v="0"/>
    <n v="0"/>
    <s v="-"/>
    <n v="0"/>
    <n v="0"/>
    <n v="0"/>
    <n v="0"/>
    <n v="0"/>
    <n v="0"/>
    <n v="0"/>
  </r>
  <r>
    <x v="38"/>
    <x v="37"/>
    <x v="4"/>
    <x v="0"/>
    <x v="0"/>
    <x v="0"/>
    <x v="9"/>
    <x v="12"/>
    <n v="187"/>
    <n v="29"/>
    <n v="125"/>
    <n v="5423"/>
    <n v="23375"/>
    <n v="23"/>
    <n v="4301"/>
    <n v="1122"/>
    <n v="0"/>
    <n v="0"/>
    <s v="-"/>
    <n v="10"/>
    <n v="0"/>
    <n v="1870"/>
    <n v="3553"/>
    <n v="1.9"/>
    <n v="43.5"/>
    <n v="0"/>
    <n v="0"/>
    <n v="81.5"/>
    <n v="15240.5"/>
    <n v="8134.5"/>
    <n v="0"/>
  </r>
  <r>
    <x v="38"/>
    <x v="37"/>
    <x v="4"/>
    <x v="0"/>
    <x v="0"/>
    <x v="1"/>
    <x v="9"/>
    <x v="13"/>
    <n v="102"/>
    <n v="0"/>
    <n v="0"/>
    <n v="0"/>
    <n v="0"/>
    <n v="0"/>
    <n v="0"/>
    <n v="0"/>
    <n v="0"/>
    <n v="0"/>
    <s v="-"/>
    <n v="0"/>
    <n v="0"/>
    <n v="0"/>
    <n v="0"/>
    <s v="-"/>
    <n v="0"/>
    <n v="0"/>
    <n v="0"/>
    <n v="0"/>
    <n v="0"/>
    <n v="0"/>
    <n v="0"/>
  </r>
  <r>
    <x v="38"/>
    <x v="37"/>
    <x v="4"/>
    <x v="0"/>
    <x v="0"/>
    <x v="1"/>
    <x v="9"/>
    <x v="14"/>
    <n v="99"/>
    <n v="0"/>
    <n v="0"/>
    <n v="0"/>
    <n v="0"/>
    <n v="0"/>
    <n v="0"/>
    <n v="0"/>
    <n v="0"/>
    <n v="0"/>
    <s v="-"/>
    <n v="0"/>
    <n v="0"/>
    <n v="0"/>
    <n v="0"/>
    <s v="-"/>
    <n v="0"/>
    <n v="0"/>
    <n v="0"/>
    <n v="0"/>
    <n v="0"/>
    <n v="0"/>
    <n v="0"/>
  </r>
  <r>
    <x v="38"/>
    <x v="37"/>
    <x v="4"/>
    <x v="0"/>
    <x v="0"/>
    <x v="1"/>
    <x v="9"/>
    <x v="15"/>
    <n v="85"/>
    <n v="0"/>
    <n v="0"/>
    <n v="0"/>
    <n v="0"/>
    <n v="0"/>
    <n v="0"/>
    <n v="0"/>
    <n v="0"/>
    <n v="0"/>
    <s v="-"/>
    <n v="0"/>
    <n v="0"/>
    <n v="0"/>
    <n v="0"/>
    <s v="-"/>
    <n v="0"/>
    <n v="0"/>
    <n v="0"/>
    <n v="0"/>
    <n v="0"/>
    <n v="0"/>
    <n v="0"/>
  </r>
  <r>
    <x v="38"/>
    <x v="37"/>
    <x v="4"/>
    <x v="0"/>
    <x v="0"/>
    <x v="1"/>
    <x v="9"/>
    <x v="16"/>
    <n v="95"/>
    <n v="96"/>
    <n v="107"/>
    <n v="9120"/>
    <n v="10165"/>
    <n v="93"/>
    <n v="8835"/>
    <n v="285"/>
    <n v="0"/>
    <n v="0"/>
    <s v="-"/>
    <n v="14"/>
    <n v="0"/>
    <n v="1330"/>
    <n v="7790"/>
    <n v="5.8571428571428568"/>
    <n v="144"/>
    <n v="37"/>
    <n v="3515"/>
    <n v="0"/>
    <n v="0"/>
    <n v="13680"/>
    <n v="0"/>
  </r>
  <r>
    <x v="38"/>
    <x v="37"/>
    <x v="4"/>
    <x v="0"/>
    <x v="0"/>
    <x v="1"/>
    <x v="9"/>
    <x v="17"/>
    <n v="90"/>
    <n v="0"/>
    <n v="0"/>
    <n v="0"/>
    <n v="0"/>
    <n v="0"/>
    <n v="0"/>
    <n v="0"/>
    <n v="0"/>
    <n v="0"/>
    <s v="-"/>
    <n v="0"/>
    <n v="0"/>
    <n v="0"/>
    <n v="0"/>
    <s v="-"/>
    <n v="0"/>
    <n v="0"/>
    <n v="0"/>
    <n v="0"/>
    <n v="0"/>
    <n v="0"/>
    <n v="0"/>
  </r>
  <r>
    <x v="38"/>
    <x v="37"/>
    <x v="4"/>
    <x v="0"/>
    <x v="0"/>
    <x v="1"/>
    <x v="9"/>
    <x v="18"/>
    <n v="99"/>
    <n v="92"/>
    <n v="122"/>
    <n v="9108"/>
    <n v="12078"/>
    <n v="92"/>
    <n v="9108"/>
    <n v="0"/>
    <n v="0"/>
    <n v="0"/>
    <s v="-"/>
    <n v="17"/>
    <n v="0"/>
    <n v="1683"/>
    <n v="7425"/>
    <n v="4.4117647058823533"/>
    <n v="138"/>
    <n v="16"/>
    <n v="1584"/>
    <n v="0"/>
    <n v="0"/>
    <n v="13662"/>
    <n v="0"/>
  </r>
  <r>
    <x v="38"/>
    <x v="37"/>
    <x v="4"/>
    <x v="0"/>
    <x v="0"/>
    <x v="1"/>
    <x v="9"/>
    <x v="19"/>
    <n v="105"/>
    <n v="0"/>
    <n v="0"/>
    <n v="0"/>
    <n v="0"/>
    <n v="0"/>
    <n v="0"/>
    <n v="0"/>
    <n v="0"/>
    <n v="0"/>
    <s v="-"/>
    <n v="0"/>
    <n v="0"/>
    <n v="0"/>
    <n v="0"/>
    <s v="-"/>
    <n v="0"/>
    <n v="0"/>
    <n v="0"/>
    <n v="0"/>
    <n v="0"/>
    <n v="0"/>
    <n v="0"/>
  </r>
  <r>
    <x v="38"/>
    <x v="37"/>
    <x v="4"/>
    <x v="0"/>
    <x v="0"/>
    <x v="1"/>
    <x v="9"/>
    <x v="20"/>
    <n v="115"/>
    <n v="240"/>
    <n v="44"/>
    <n v="27600"/>
    <n v="5060"/>
    <n v="224"/>
    <n v="25760"/>
    <n v="1840"/>
    <n v="0"/>
    <n v="0"/>
    <s v="-"/>
    <n v="56"/>
    <n v="0"/>
    <n v="6440"/>
    <n v="21160"/>
    <n v="3.2857142857142856"/>
    <n v="360"/>
    <n v="316"/>
    <n v="36340"/>
    <n v="0"/>
    <n v="0"/>
    <n v="41400"/>
    <n v="0"/>
  </r>
  <r>
    <x v="38"/>
    <x v="37"/>
    <x v="4"/>
    <x v="0"/>
    <x v="0"/>
    <x v="1"/>
    <x v="9"/>
    <x v="21"/>
    <n v="120"/>
    <n v="0"/>
    <n v="0"/>
    <n v="0"/>
    <n v="0"/>
    <n v="0"/>
    <n v="0"/>
    <n v="0"/>
    <n v="0"/>
    <n v="0"/>
    <s v="-"/>
    <n v="0"/>
    <n v="0"/>
    <n v="0"/>
    <n v="0"/>
    <s v="-"/>
    <n v="0"/>
    <n v="0"/>
    <n v="0"/>
    <n v="0"/>
    <n v="0"/>
    <n v="0"/>
    <n v="0"/>
  </r>
  <r>
    <x v="38"/>
    <x v="37"/>
    <x v="4"/>
    <x v="0"/>
    <x v="0"/>
    <x v="0"/>
    <x v="9"/>
    <x v="22"/>
    <n v="552.5"/>
    <n v="0"/>
    <n v="0"/>
    <n v="0"/>
    <n v="0"/>
    <n v="0"/>
    <n v="0"/>
    <n v="0"/>
    <n v="0"/>
    <n v="0"/>
    <s v="-"/>
    <n v="0"/>
    <n v="0"/>
    <n v="0"/>
    <n v="0"/>
    <s v="-"/>
    <n v="0"/>
    <n v="0"/>
    <n v="0"/>
    <n v="0"/>
    <n v="0"/>
    <n v="0"/>
    <n v="0"/>
  </r>
  <r>
    <x v="38"/>
    <x v="37"/>
    <x v="4"/>
    <x v="0"/>
    <x v="0"/>
    <x v="0"/>
    <x v="9"/>
    <x v="23"/>
    <n v="403.75"/>
    <n v="0"/>
    <n v="0"/>
    <n v="0"/>
    <n v="0"/>
    <n v="0"/>
    <n v="0"/>
    <n v="0"/>
    <n v="0"/>
    <n v="0"/>
    <s v="-"/>
    <n v="0"/>
    <n v="0"/>
    <n v="0"/>
    <n v="0"/>
    <s v="-"/>
    <n v="0"/>
    <n v="0"/>
    <n v="0"/>
    <n v="0"/>
    <n v="0"/>
    <n v="0"/>
    <n v="0"/>
  </r>
  <r>
    <x v="38"/>
    <x v="37"/>
    <x v="4"/>
    <x v="0"/>
    <x v="0"/>
    <x v="1"/>
    <x v="9"/>
    <x v="24"/>
    <n v="105"/>
    <n v="294"/>
    <n v="21"/>
    <n v="30870"/>
    <n v="2205"/>
    <n v="296"/>
    <n v="31080"/>
    <n v="-210"/>
    <n v="0"/>
    <n v="0"/>
    <s v="-"/>
    <n v="175"/>
    <n v="0"/>
    <n v="18375"/>
    <n v="12495"/>
    <n v="0.67999999999999994"/>
    <n v="441"/>
    <n v="420"/>
    <n v="44100"/>
    <n v="0"/>
    <n v="0"/>
    <n v="46305"/>
    <n v="0"/>
  </r>
  <r>
    <x v="38"/>
    <x v="37"/>
    <x v="4"/>
    <x v="0"/>
    <x v="0"/>
    <x v="1"/>
    <x v="9"/>
    <x v="25"/>
    <n v="53"/>
    <n v="0"/>
    <n v="0"/>
    <n v="0"/>
    <n v="0"/>
    <n v="0"/>
    <n v="0"/>
    <n v="0"/>
    <n v="0"/>
    <n v="0"/>
    <s v="-"/>
    <n v="0"/>
    <n v="0"/>
    <n v="0"/>
    <n v="0"/>
    <s v="-"/>
    <n v="0"/>
    <n v="0"/>
    <n v="0"/>
    <n v="0"/>
    <n v="0"/>
    <n v="0"/>
    <n v="0"/>
  </r>
  <r>
    <x v="38"/>
    <x v="37"/>
    <x v="4"/>
    <x v="0"/>
    <x v="0"/>
    <x v="1"/>
    <x v="9"/>
    <x v="26"/>
    <n v="69"/>
    <n v="0"/>
    <n v="0"/>
    <n v="0"/>
    <n v="0"/>
    <n v="0"/>
    <n v="0"/>
    <n v="0"/>
    <n v="0"/>
    <n v="0"/>
    <s v="-"/>
    <n v="0"/>
    <n v="0"/>
    <n v="0"/>
    <n v="0"/>
    <s v="-"/>
    <n v="0"/>
    <n v="0"/>
    <n v="0"/>
    <n v="0"/>
    <n v="0"/>
    <n v="0"/>
    <n v="0"/>
  </r>
  <r>
    <x v="38"/>
    <x v="37"/>
    <x v="4"/>
    <x v="0"/>
    <x v="0"/>
    <x v="1"/>
    <x v="9"/>
    <x v="27"/>
    <n v="90"/>
    <n v="0"/>
    <n v="0"/>
    <n v="0"/>
    <n v="0"/>
    <n v="0"/>
    <n v="0"/>
    <n v="0"/>
    <n v="0"/>
    <n v="0"/>
    <s v="-"/>
    <n v="0"/>
    <n v="0"/>
    <n v="0"/>
    <n v="0"/>
    <s v="-"/>
    <n v="0"/>
    <n v="0"/>
    <n v="0"/>
    <n v="0"/>
    <n v="0"/>
    <n v="0"/>
    <n v="0"/>
  </r>
  <r>
    <x v="38"/>
    <x v="37"/>
    <x v="4"/>
    <x v="0"/>
    <x v="0"/>
    <x v="1"/>
    <x v="9"/>
    <x v="28"/>
    <n v="110"/>
    <n v="0"/>
    <n v="0"/>
    <n v="0"/>
    <n v="0"/>
    <n v="0"/>
    <n v="0"/>
    <n v="0"/>
    <n v="0"/>
    <n v="0"/>
    <s v="-"/>
    <n v="0"/>
    <n v="0"/>
    <n v="0"/>
    <n v="0"/>
    <s v="-"/>
    <n v="0"/>
    <n v="0"/>
    <n v="0"/>
    <n v="0"/>
    <n v="0"/>
    <n v="0"/>
    <n v="0"/>
  </r>
  <r>
    <x v="38"/>
    <x v="37"/>
    <x v="4"/>
    <x v="0"/>
    <x v="0"/>
    <x v="1"/>
    <x v="9"/>
    <x v="29"/>
    <n v="110"/>
    <n v="1350"/>
    <n v="271"/>
    <n v="148500"/>
    <n v="29810"/>
    <n v="1260"/>
    <n v="138600"/>
    <n v="9900"/>
    <n v="0"/>
    <n v="0"/>
    <s v="-"/>
    <n v="220"/>
    <n v="0"/>
    <n v="24200"/>
    <n v="124300"/>
    <n v="5.1363636363636367"/>
    <n v="2025"/>
    <n v="1754"/>
    <n v="192940"/>
    <n v="0"/>
    <n v="0"/>
    <n v="222750"/>
    <n v="0"/>
  </r>
  <r>
    <x v="38"/>
    <x v="37"/>
    <x v="4"/>
    <x v="0"/>
    <x v="0"/>
    <x v="1"/>
    <x v="9"/>
    <x v="30"/>
    <n v="130"/>
    <n v="14"/>
    <n v="71"/>
    <n v="1820"/>
    <n v="9230"/>
    <n v="14"/>
    <n v="1820"/>
    <n v="0"/>
    <n v="0"/>
    <n v="0"/>
    <s v="-"/>
    <n v="15"/>
    <n v="0"/>
    <n v="1950"/>
    <n v="-130"/>
    <n v="-6.6666666666666652E-2"/>
    <n v="21"/>
    <n v="0"/>
    <n v="0"/>
    <n v="50"/>
    <n v="6500"/>
    <n v="2730"/>
    <n v="0"/>
  </r>
  <r>
    <x v="38"/>
    <x v="37"/>
    <x v="4"/>
    <x v="0"/>
    <x v="0"/>
    <x v="1"/>
    <x v="9"/>
    <x v="31"/>
    <n v="150"/>
    <n v="1"/>
    <n v="108"/>
    <n v="150"/>
    <n v="16200"/>
    <n v="1"/>
    <n v="150"/>
    <n v="0"/>
    <n v="0"/>
    <n v="0"/>
    <s v="-"/>
    <n v="11"/>
    <n v="0"/>
    <n v="1650"/>
    <n v="-1500"/>
    <n v="-0.90909090909090906"/>
    <n v="1.5"/>
    <n v="0"/>
    <n v="0"/>
    <n v="106.5"/>
    <n v="15975"/>
    <n v="225"/>
    <n v="0"/>
  </r>
  <r>
    <x v="38"/>
    <x v="37"/>
    <x v="4"/>
    <x v="0"/>
    <x v="0"/>
    <x v="0"/>
    <x v="9"/>
    <x v="32"/>
    <n v="255"/>
    <n v="0"/>
    <n v="0"/>
    <n v="0"/>
    <n v="0"/>
    <n v="0"/>
    <n v="0"/>
    <n v="0"/>
    <n v="0"/>
    <n v="0"/>
    <s v="-"/>
    <n v="0"/>
    <n v="0"/>
    <n v="0"/>
    <n v="0"/>
    <s v="-"/>
    <n v="0"/>
    <n v="0"/>
    <n v="0"/>
    <n v="0"/>
    <n v="0"/>
    <n v="0"/>
    <n v="0"/>
  </r>
  <r>
    <x v="38"/>
    <x v="37"/>
    <x v="4"/>
    <x v="0"/>
    <x v="0"/>
    <x v="1"/>
    <x v="9"/>
    <x v="33"/>
    <n v="180"/>
    <n v="113"/>
    <n v="45"/>
    <n v="20340"/>
    <n v="8100"/>
    <n v="111"/>
    <n v="19980"/>
    <n v="360"/>
    <n v="0"/>
    <n v="0"/>
    <s v="-"/>
    <n v="42"/>
    <n v="0"/>
    <n v="7560"/>
    <n v="12780"/>
    <n v="1.6904761904761907"/>
    <n v="169.5"/>
    <n v="124.5"/>
    <n v="22410"/>
    <n v="0"/>
    <n v="0"/>
    <n v="30510"/>
    <n v="0"/>
  </r>
  <r>
    <x v="38"/>
    <x v="37"/>
    <x v="4"/>
    <x v="0"/>
    <x v="0"/>
    <x v="0"/>
    <x v="9"/>
    <x v="34"/>
    <n v="680"/>
    <n v="0"/>
    <n v="0"/>
    <n v="0"/>
    <n v="0"/>
    <n v="0"/>
    <n v="0"/>
    <n v="0"/>
    <n v="0"/>
    <n v="0"/>
    <s v="-"/>
    <n v="0"/>
    <n v="0"/>
    <n v="0"/>
    <n v="0"/>
    <s v="-"/>
    <n v="0"/>
    <n v="0"/>
    <n v="0"/>
    <n v="0"/>
    <n v="0"/>
    <n v="0"/>
    <n v="0"/>
  </r>
  <r>
    <x v="38"/>
    <x v="37"/>
    <x v="4"/>
    <x v="0"/>
    <x v="0"/>
    <x v="1"/>
    <x v="9"/>
    <x v="35"/>
    <n v="90"/>
    <n v="77"/>
    <n v="104"/>
    <n v="6930"/>
    <n v="9360"/>
    <n v="71"/>
    <n v="6390"/>
    <n v="540"/>
    <n v="0"/>
    <n v="0"/>
    <s v="-"/>
    <n v="37"/>
    <n v="0"/>
    <n v="3330"/>
    <n v="3600"/>
    <n v="1.0810810810810811"/>
    <n v="115.5"/>
    <n v="11.5"/>
    <n v="1035"/>
    <n v="0"/>
    <n v="0"/>
    <n v="10395"/>
    <n v="0"/>
  </r>
  <r>
    <x v="38"/>
    <x v="37"/>
    <x v="4"/>
    <x v="0"/>
    <x v="0"/>
    <x v="1"/>
    <x v="9"/>
    <x v="36"/>
    <n v="110"/>
    <n v="52"/>
    <n v="10"/>
    <n v="5720"/>
    <n v="1100"/>
    <n v="47"/>
    <n v="5170"/>
    <n v="550"/>
    <n v="0"/>
    <n v="0"/>
    <s v="-"/>
    <n v="46"/>
    <n v="0"/>
    <n v="5060"/>
    <n v="660"/>
    <n v="0.13043478260869557"/>
    <n v="78"/>
    <n v="68"/>
    <n v="7480"/>
    <n v="0"/>
    <n v="0"/>
    <n v="8580"/>
    <n v="0"/>
  </r>
  <r>
    <x v="38"/>
    <x v="37"/>
    <x v="4"/>
    <x v="0"/>
    <x v="0"/>
    <x v="1"/>
    <x v="9"/>
    <x v="37"/>
    <n v="110"/>
    <n v="58"/>
    <n v="16"/>
    <n v="6380"/>
    <n v="1760"/>
    <n v="58"/>
    <n v="6380"/>
    <n v="0"/>
    <n v="0"/>
    <n v="0"/>
    <s v="-"/>
    <n v="35"/>
    <n v="0"/>
    <n v="3850"/>
    <n v="2530"/>
    <n v="0.65714285714285725"/>
    <n v="87"/>
    <n v="71"/>
    <n v="7810"/>
    <n v="0"/>
    <n v="0"/>
    <n v="9570"/>
    <n v="0"/>
  </r>
  <r>
    <x v="38"/>
    <x v="37"/>
    <x v="4"/>
    <x v="0"/>
    <x v="0"/>
    <x v="1"/>
    <x v="9"/>
    <x v="38"/>
    <n v="105"/>
    <n v="326"/>
    <n v="434"/>
    <n v="34230"/>
    <n v="45570"/>
    <n v="207"/>
    <n v="21735"/>
    <n v="12495"/>
    <n v="0"/>
    <n v="0"/>
    <s v="-"/>
    <n v="108"/>
    <n v="0"/>
    <n v="11340"/>
    <n v="22890"/>
    <n v="2.0185185185185186"/>
    <n v="489"/>
    <n v="55"/>
    <n v="5775"/>
    <n v="0"/>
    <n v="0"/>
    <n v="51345"/>
    <n v="0"/>
  </r>
  <r>
    <x v="38"/>
    <x v="37"/>
    <x v="4"/>
    <x v="0"/>
    <x v="0"/>
    <x v="1"/>
    <x v="9"/>
    <x v="39"/>
    <n v="90"/>
    <n v="24"/>
    <n v="34"/>
    <n v="2160"/>
    <n v="3060"/>
    <n v="16"/>
    <n v="1440"/>
    <n v="720"/>
    <n v="0"/>
    <n v="0"/>
    <s v="-"/>
    <n v="0"/>
    <n v="0"/>
    <n v="0"/>
    <n v="2160"/>
    <s v="-"/>
    <n v="36"/>
    <n v="2"/>
    <n v="180"/>
    <n v="0"/>
    <n v="0"/>
    <n v="3240"/>
    <n v="0"/>
  </r>
  <r>
    <x v="38"/>
    <x v="37"/>
    <x v="4"/>
    <x v="0"/>
    <x v="0"/>
    <x v="1"/>
    <x v="9"/>
    <x v="40"/>
    <n v="105"/>
    <n v="21"/>
    <n v="35"/>
    <n v="2205"/>
    <n v="3675"/>
    <n v="15"/>
    <n v="1575"/>
    <n v="630"/>
    <n v="0"/>
    <n v="0"/>
    <s v="-"/>
    <n v="0"/>
    <n v="0"/>
    <n v="0"/>
    <n v="2205"/>
    <s v="-"/>
    <n v="31.5"/>
    <n v="0"/>
    <n v="0"/>
    <n v="3.5"/>
    <n v="367.5"/>
    <n v="3307.5"/>
    <n v="0"/>
  </r>
  <r>
    <x v="38"/>
    <x v="37"/>
    <x v="4"/>
    <x v="0"/>
    <x v="0"/>
    <x v="1"/>
    <x v="9"/>
    <x v="41"/>
    <n v="120"/>
    <n v="14"/>
    <n v="94"/>
    <n v="1680"/>
    <n v="11280"/>
    <n v="6"/>
    <n v="720"/>
    <n v="960"/>
    <n v="0"/>
    <n v="0"/>
    <s v="-"/>
    <n v="0"/>
    <n v="0"/>
    <n v="0"/>
    <n v="1680"/>
    <s v="-"/>
    <n v="21"/>
    <n v="0"/>
    <n v="0"/>
    <n v="73"/>
    <n v="8760"/>
    <n v="2520"/>
    <n v="0"/>
  </r>
  <r>
    <x v="38"/>
    <x v="37"/>
    <x v="4"/>
    <x v="0"/>
    <x v="0"/>
    <x v="1"/>
    <x v="9"/>
    <x v="42"/>
    <n v="105"/>
    <n v="66"/>
    <n v="15"/>
    <n v="6930"/>
    <n v="1575"/>
    <n v="49"/>
    <n v="5145"/>
    <n v="1785"/>
    <n v="0"/>
    <n v="0"/>
    <s v="-"/>
    <n v="27"/>
    <n v="0"/>
    <n v="2835"/>
    <n v="4095"/>
    <n v="1.4444444444444446"/>
    <n v="99"/>
    <n v="84"/>
    <n v="8820"/>
    <n v="0"/>
    <n v="0"/>
    <n v="10395"/>
    <n v="0"/>
  </r>
  <r>
    <x v="38"/>
    <x v="37"/>
    <x v="4"/>
    <x v="0"/>
    <x v="0"/>
    <x v="1"/>
    <x v="9"/>
    <x v="43"/>
    <n v="170"/>
    <n v="2"/>
    <n v="30"/>
    <n v="340"/>
    <n v="5100"/>
    <n v="2"/>
    <n v="340"/>
    <n v="0"/>
    <n v="0"/>
    <n v="0"/>
    <s v="-"/>
    <n v="8"/>
    <n v="0"/>
    <n v="1360"/>
    <n v="-1020"/>
    <n v="-0.75"/>
    <n v="3"/>
    <n v="0"/>
    <n v="0"/>
    <n v="27"/>
    <n v="4590"/>
    <n v="510"/>
    <n v="0"/>
  </r>
  <r>
    <x v="38"/>
    <x v="37"/>
    <x v="4"/>
    <x v="0"/>
    <x v="0"/>
    <x v="1"/>
    <x v="9"/>
    <x v="44"/>
    <n v="120"/>
    <n v="30"/>
    <n v="62"/>
    <n v="3600"/>
    <n v="7440"/>
    <n v="30"/>
    <n v="3600"/>
    <n v="0"/>
    <n v="0"/>
    <n v="0"/>
    <s v="-"/>
    <n v="8"/>
    <n v="0"/>
    <n v="960"/>
    <n v="2640"/>
    <n v="2.75"/>
    <n v="45"/>
    <n v="0"/>
    <n v="0"/>
    <n v="17"/>
    <n v="2040"/>
    <n v="5400"/>
    <n v="0"/>
  </r>
  <r>
    <x v="39"/>
    <x v="38"/>
    <x v="4"/>
    <x v="0"/>
    <x v="0"/>
    <x v="1"/>
    <x v="9"/>
    <x v="45"/>
    <n v="60"/>
    <n v="20"/>
    <n v="326"/>
    <n v="1200"/>
    <n v="19560"/>
    <n v="20"/>
    <n v="1200"/>
    <n v="0"/>
    <n v="172.8"/>
    <n v="10368"/>
    <n v="0.11574074074074074"/>
    <n v="10"/>
    <n v="10"/>
    <n v="600"/>
    <n v="600"/>
    <n v="1"/>
    <n v="30"/>
    <n v="0"/>
    <n v="0"/>
    <n v="296"/>
    <n v="17760"/>
    <n v="1800"/>
    <n v="0"/>
  </r>
  <r>
    <x v="39"/>
    <x v="38"/>
    <x v="4"/>
    <x v="0"/>
    <x v="0"/>
    <x v="1"/>
    <x v="9"/>
    <x v="46"/>
    <n v="80"/>
    <n v="58"/>
    <n v="118"/>
    <n v="4640"/>
    <n v="9440"/>
    <n v="58"/>
    <n v="4640"/>
    <n v="0"/>
    <n v="622.08000000000004"/>
    <n v="49766.400000000001"/>
    <n v="9.3235596707818932E-2"/>
    <n v="69"/>
    <n v="-11"/>
    <n v="5520"/>
    <n v="-880"/>
    <n v="-0.15942028985507251"/>
    <n v="87"/>
    <n v="0"/>
    <n v="0"/>
    <n v="31"/>
    <n v="2480"/>
    <n v="6960"/>
    <n v="0"/>
  </r>
  <r>
    <x v="39"/>
    <x v="38"/>
    <x v="4"/>
    <x v="0"/>
    <x v="0"/>
    <x v="1"/>
    <x v="9"/>
    <x v="47"/>
    <n v="105"/>
    <n v="65"/>
    <n v="183"/>
    <n v="6825"/>
    <n v="19215"/>
    <n v="65"/>
    <n v="6825"/>
    <n v="0"/>
    <n v="829.44"/>
    <n v="87091.200000000012"/>
    <n v="7.836612654320986E-2"/>
    <n v="67"/>
    <n v="-2"/>
    <n v="7035"/>
    <n v="-210"/>
    <n v="-2.9850746268656692E-2"/>
    <n v="97.5"/>
    <n v="0"/>
    <n v="0"/>
    <n v="85.5"/>
    <n v="8977.5"/>
    <n v="10237.5"/>
    <n v="0"/>
  </r>
  <r>
    <x v="39"/>
    <x v="38"/>
    <x v="4"/>
    <x v="0"/>
    <x v="0"/>
    <x v="0"/>
    <x v="9"/>
    <x v="3"/>
    <n v="140"/>
    <n v="0"/>
    <n v="0"/>
    <n v="0"/>
    <n v="0"/>
    <n v="0"/>
    <n v="0"/>
    <n v="0"/>
    <n v="0"/>
    <n v="0"/>
    <s v="-"/>
    <n v="0"/>
    <n v="0"/>
    <n v="0"/>
    <n v="0"/>
    <s v="-"/>
    <n v="0"/>
    <n v="0"/>
    <n v="0"/>
    <n v="0"/>
    <n v="0"/>
    <n v="0"/>
    <n v="0"/>
  </r>
  <r>
    <x v="39"/>
    <x v="38"/>
    <x v="4"/>
    <x v="0"/>
    <x v="0"/>
    <x v="0"/>
    <x v="9"/>
    <x v="4"/>
    <n v="210"/>
    <n v="0"/>
    <n v="0"/>
    <n v="0"/>
    <n v="0"/>
    <n v="0"/>
    <n v="0"/>
    <n v="0"/>
    <n v="0"/>
    <n v="0"/>
    <s v="-"/>
    <n v="0"/>
    <n v="0"/>
    <n v="0"/>
    <n v="0"/>
    <s v="-"/>
    <n v="0"/>
    <n v="0"/>
    <n v="0"/>
    <n v="0"/>
    <n v="0"/>
    <n v="0"/>
    <n v="0"/>
  </r>
  <r>
    <x v="39"/>
    <x v="38"/>
    <x v="4"/>
    <x v="0"/>
    <x v="0"/>
    <x v="1"/>
    <x v="9"/>
    <x v="5"/>
    <n v="270"/>
    <n v="0"/>
    <n v="58"/>
    <n v="0"/>
    <n v="15660"/>
    <n v="0"/>
    <n v="0"/>
    <n v="0"/>
    <n v="42"/>
    <n v="11340"/>
    <n v="0"/>
    <n v="0"/>
    <n v="0"/>
    <n v="0"/>
    <n v="0"/>
    <s v="-"/>
    <n v="0"/>
    <n v="0"/>
    <n v="0"/>
    <n v="58"/>
    <n v="15660"/>
    <n v="0"/>
    <n v="0"/>
  </r>
  <r>
    <x v="39"/>
    <x v="38"/>
    <x v="4"/>
    <x v="0"/>
    <x v="0"/>
    <x v="1"/>
    <x v="9"/>
    <x v="6"/>
    <n v="670"/>
    <n v="4"/>
    <n v="34"/>
    <n v="2680"/>
    <n v="22780"/>
    <n v="4"/>
    <n v="2680"/>
    <n v="0"/>
    <n v="21"/>
    <n v="14070"/>
    <n v="0.19047619047619047"/>
    <n v="5"/>
    <n v="-1"/>
    <n v="3350"/>
    <n v="-670"/>
    <n v="-0.19999999999999996"/>
    <n v="6"/>
    <n v="0"/>
    <n v="0"/>
    <n v="28"/>
    <n v="18760"/>
    <n v="4020"/>
    <n v="0"/>
  </r>
  <r>
    <x v="39"/>
    <x v="38"/>
    <x v="4"/>
    <x v="0"/>
    <x v="0"/>
    <x v="1"/>
    <x v="9"/>
    <x v="7"/>
    <n v="56"/>
    <n v="0"/>
    <n v="0"/>
    <n v="0"/>
    <n v="0"/>
    <n v="0"/>
    <n v="0"/>
    <n v="0"/>
    <n v="54"/>
    <n v="3024"/>
    <n v="0"/>
    <n v="0"/>
    <n v="0"/>
    <n v="0"/>
    <n v="0"/>
    <s v="-"/>
    <n v="0"/>
    <n v="0"/>
    <n v="0"/>
    <n v="0"/>
    <n v="0"/>
    <n v="0"/>
    <n v="0"/>
  </r>
  <r>
    <x v="39"/>
    <x v="38"/>
    <x v="4"/>
    <x v="0"/>
    <x v="0"/>
    <x v="1"/>
    <x v="9"/>
    <x v="8"/>
    <n v="78"/>
    <n v="0"/>
    <n v="30"/>
    <n v="0"/>
    <n v="2340"/>
    <n v="0"/>
    <n v="0"/>
    <n v="0"/>
    <n v="54"/>
    <n v="4212"/>
    <n v="0"/>
    <n v="0"/>
    <n v="0"/>
    <n v="0"/>
    <n v="0"/>
    <s v="-"/>
    <n v="0"/>
    <n v="0"/>
    <n v="0"/>
    <n v="30"/>
    <n v="2340"/>
    <n v="0"/>
    <n v="0"/>
  </r>
  <r>
    <x v="39"/>
    <x v="38"/>
    <x v="4"/>
    <x v="0"/>
    <x v="0"/>
    <x v="1"/>
    <x v="9"/>
    <x v="9"/>
    <n v="112"/>
    <n v="0"/>
    <n v="85"/>
    <n v="0"/>
    <n v="9520"/>
    <n v="0"/>
    <n v="0"/>
    <n v="0"/>
    <n v="54"/>
    <n v="6048"/>
    <n v="0"/>
    <n v="0"/>
    <n v="0"/>
    <n v="0"/>
    <n v="0"/>
    <s v="-"/>
    <n v="0"/>
    <n v="0"/>
    <n v="0"/>
    <n v="85"/>
    <n v="9520"/>
    <n v="0"/>
    <n v="0"/>
  </r>
  <r>
    <x v="39"/>
    <x v="38"/>
    <x v="4"/>
    <x v="0"/>
    <x v="0"/>
    <x v="1"/>
    <x v="9"/>
    <x v="10"/>
    <n v="140"/>
    <n v="0"/>
    <n v="0"/>
    <n v="0"/>
    <n v="0"/>
    <n v="0"/>
    <n v="0"/>
    <n v="0"/>
    <n v="76.8"/>
    <n v="10752"/>
    <n v="0"/>
    <n v="0"/>
    <n v="0"/>
    <n v="0"/>
    <n v="0"/>
    <s v="-"/>
    <n v="0"/>
    <n v="0"/>
    <n v="0"/>
    <n v="0"/>
    <n v="0"/>
    <n v="0"/>
    <n v="0"/>
  </r>
  <r>
    <x v="39"/>
    <x v="38"/>
    <x v="4"/>
    <x v="0"/>
    <x v="0"/>
    <x v="1"/>
    <x v="9"/>
    <x v="11"/>
    <n v="199"/>
    <n v="0"/>
    <n v="0"/>
    <n v="0"/>
    <n v="0"/>
    <n v="0"/>
    <n v="0"/>
    <n v="0"/>
    <n v="57.6"/>
    <n v="11462.4"/>
    <n v="0"/>
    <n v="0"/>
    <n v="0"/>
    <n v="0"/>
    <n v="0"/>
    <s v="-"/>
    <n v="0"/>
    <n v="0"/>
    <n v="0"/>
    <n v="0"/>
    <n v="0"/>
    <n v="0"/>
    <n v="0"/>
  </r>
  <r>
    <x v="39"/>
    <x v="38"/>
    <x v="4"/>
    <x v="0"/>
    <x v="0"/>
    <x v="0"/>
    <x v="9"/>
    <x v="12"/>
    <n v="170"/>
    <n v="0"/>
    <n v="86"/>
    <n v="0"/>
    <n v="14620"/>
    <n v="0"/>
    <n v="0"/>
    <n v="0"/>
    <n v="0"/>
    <n v="0"/>
    <s v="-"/>
    <n v="0"/>
    <n v="0"/>
    <n v="0"/>
    <n v="0"/>
    <s v="-"/>
    <n v="0"/>
    <n v="0"/>
    <n v="0"/>
    <n v="86"/>
    <n v="14620"/>
    <n v="0"/>
    <n v="0"/>
  </r>
  <r>
    <x v="39"/>
    <x v="38"/>
    <x v="4"/>
    <x v="0"/>
    <x v="0"/>
    <x v="1"/>
    <x v="9"/>
    <x v="13"/>
    <n v="102"/>
    <n v="22"/>
    <n v="46"/>
    <n v="2244"/>
    <n v="4692"/>
    <n v="22"/>
    <n v="2244"/>
    <n v="0"/>
    <n v="84"/>
    <n v="8568"/>
    <n v="0.26190476190476192"/>
    <n v="18"/>
    <n v="4"/>
    <n v="1836"/>
    <n v="408"/>
    <n v="0.22222222222222232"/>
    <n v="33"/>
    <n v="0"/>
    <n v="0"/>
    <n v="13"/>
    <n v="1326"/>
    <n v="3366"/>
    <n v="0"/>
  </r>
  <r>
    <x v="39"/>
    <x v="38"/>
    <x v="4"/>
    <x v="0"/>
    <x v="0"/>
    <x v="1"/>
    <x v="9"/>
    <x v="14"/>
    <n v="99"/>
    <n v="0"/>
    <n v="99"/>
    <n v="0"/>
    <n v="9801"/>
    <n v="0"/>
    <n v="0"/>
    <n v="0"/>
    <n v="63"/>
    <n v="6237"/>
    <n v="0"/>
    <n v="0"/>
    <n v="0"/>
    <n v="0"/>
    <n v="0"/>
    <s v="-"/>
    <n v="0"/>
    <n v="0"/>
    <n v="0"/>
    <n v="99"/>
    <n v="9801"/>
    <n v="0"/>
    <n v="0"/>
  </r>
  <r>
    <x v="39"/>
    <x v="38"/>
    <x v="4"/>
    <x v="0"/>
    <x v="0"/>
    <x v="1"/>
    <x v="9"/>
    <x v="15"/>
    <n v="85"/>
    <n v="0"/>
    <n v="0"/>
    <n v="0"/>
    <n v="0"/>
    <n v="0"/>
    <n v="0"/>
    <n v="0"/>
    <n v="0"/>
    <n v="0"/>
    <s v="-"/>
    <n v="0"/>
    <n v="0"/>
    <n v="0"/>
    <n v="0"/>
    <s v="-"/>
    <n v="0"/>
    <n v="0"/>
    <n v="0"/>
    <n v="0"/>
    <n v="0"/>
    <n v="0"/>
    <n v="0"/>
  </r>
  <r>
    <x v="39"/>
    <x v="38"/>
    <x v="4"/>
    <x v="0"/>
    <x v="0"/>
    <x v="1"/>
    <x v="9"/>
    <x v="16"/>
    <n v="90"/>
    <n v="29"/>
    <n v="107"/>
    <n v="2610"/>
    <n v="9630"/>
    <n v="29"/>
    <n v="2610"/>
    <n v="0"/>
    <n v="96"/>
    <n v="8640"/>
    <n v="0.30208333333333331"/>
    <n v="32"/>
    <n v="-3"/>
    <n v="2880"/>
    <n v="-270"/>
    <n v="-9.375E-2"/>
    <n v="43.5"/>
    <n v="0"/>
    <n v="0"/>
    <n v="63.5"/>
    <n v="5715"/>
    <n v="3915"/>
    <n v="0"/>
  </r>
  <r>
    <x v="39"/>
    <x v="38"/>
    <x v="4"/>
    <x v="0"/>
    <x v="0"/>
    <x v="1"/>
    <x v="9"/>
    <x v="17"/>
    <n v="90"/>
    <n v="0"/>
    <n v="0"/>
    <n v="0"/>
    <n v="0"/>
    <n v="0"/>
    <n v="0"/>
    <n v="0"/>
    <n v="0"/>
    <n v="0"/>
    <s v="-"/>
    <n v="0"/>
    <n v="0"/>
    <n v="0"/>
    <n v="0"/>
    <s v="-"/>
    <n v="0"/>
    <n v="0"/>
    <n v="0"/>
    <n v="0"/>
    <n v="0"/>
    <n v="0"/>
    <n v="0"/>
  </r>
  <r>
    <x v="39"/>
    <x v="38"/>
    <x v="4"/>
    <x v="0"/>
    <x v="0"/>
    <x v="1"/>
    <x v="9"/>
    <x v="18"/>
    <n v="99"/>
    <n v="3"/>
    <n v="99"/>
    <n v="297"/>
    <n v="9801"/>
    <n v="3"/>
    <n v="297"/>
    <n v="0"/>
    <n v="168"/>
    <n v="16632"/>
    <n v="1.7857142857142856E-2"/>
    <n v="11"/>
    <n v="-8"/>
    <n v="1089"/>
    <n v="-792"/>
    <n v="-0.72727272727272729"/>
    <n v="4.5"/>
    <n v="0"/>
    <n v="0"/>
    <n v="94.5"/>
    <n v="9355.5"/>
    <n v="445.5"/>
    <n v="0"/>
  </r>
  <r>
    <x v="39"/>
    <x v="38"/>
    <x v="4"/>
    <x v="0"/>
    <x v="0"/>
    <x v="1"/>
    <x v="9"/>
    <x v="19"/>
    <n v="105"/>
    <n v="0"/>
    <n v="0"/>
    <n v="0"/>
    <n v="0"/>
    <n v="0"/>
    <n v="0"/>
    <n v="0"/>
    <n v="0"/>
    <n v="0"/>
    <s v="-"/>
    <n v="0"/>
    <n v="0"/>
    <n v="0"/>
    <n v="0"/>
    <s v="-"/>
    <n v="0"/>
    <n v="0"/>
    <n v="0"/>
    <n v="0"/>
    <n v="0"/>
    <n v="0"/>
    <n v="0"/>
  </r>
  <r>
    <x v="39"/>
    <x v="38"/>
    <x v="4"/>
    <x v="0"/>
    <x v="0"/>
    <x v="1"/>
    <x v="9"/>
    <x v="20"/>
    <n v="115"/>
    <n v="0"/>
    <n v="120"/>
    <n v="0"/>
    <n v="13800"/>
    <n v="0"/>
    <n v="0"/>
    <n v="0"/>
    <n v="72"/>
    <n v="8280"/>
    <n v="0"/>
    <n v="0"/>
    <n v="0"/>
    <n v="0"/>
    <n v="0"/>
    <s v="-"/>
    <n v="0"/>
    <n v="0"/>
    <n v="0"/>
    <n v="120"/>
    <n v="13800"/>
    <n v="0"/>
    <n v="0"/>
  </r>
  <r>
    <x v="39"/>
    <x v="38"/>
    <x v="4"/>
    <x v="0"/>
    <x v="0"/>
    <x v="1"/>
    <x v="9"/>
    <x v="21"/>
    <n v="120"/>
    <n v="6"/>
    <n v="79"/>
    <n v="720"/>
    <n v="9480"/>
    <n v="6"/>
    <n v="720"/>
    <n v="0"/>
    <n v="171"/>
    <n v="20520"/>
    <n v="3.5087719298245612E-2"/>
    <n v="5"/>
    <n v="1"/>
    <n v="600"/>
    <n v="120"/>
    <n v="0.19999999999999996"/>
    <n v="9"/>
    <n v="0"/>
    <n v="0"/>
    <n v="70"/>
    <n v="8400"/>
    <n v="1080"/>
    <n v="0"/>
  </r>
  <r>
    <x v="39"/>
    <x v="38"/>
    <x v="4"/>
    <x v="0"/>
    <x v="0"/>
    <x v="0"/>
    <x v="9"/>
    <x v="22"/>
    <n v="299"/>
    <n v="0"/>
    <n v="0"/>
    <n v="0"/>
    <n v="0"/>
    <n v="0"/>
    <n v="0"/>
    <n v="0"/>
    <n v="0"/>
    <n v="0"/>
    <s v="-"/>
    <n v="0"/>
    <n v="0"/>
    <n v="0"/>
    <n v="0"/>
    <s v="-"/>
    <n v="0"/>
    <n v="0"/>
    <n v="0"/>
    <n v="0"/>
    <n v="0"/>
    <n v="0"/>
    <n v="0"/>
  </r>
  <r>
    <x v="39"/>
    <x v="38"/>
    <x v="4"/>
    <x v="0"/>
    <x v="0"/>
    <x v="0"/>
    <x v="9"/>
    <x v="23"/>
    <n v="125"/>
    <n v="0"/>
    <n v="1"/>
    <n v="0"/>
    <n v="125"/>
    <n v="0"/>
    <n v="0"/>
    <n v="0"/>
    <n v="0"/>
    <n v="0"/>
    <s v="-"/>
    <n v="0"/>
    <n v="0"/>
    <n v="0"/>
    <n v="0"/>
    <s v="-"/>
    <n v="0"/>
    <n v="0"/>
    <n v="0"/>
    <n v="1"/>
    <n v="125"/>
    <n v="0"/>
    <n v="0"/>
  </r>
  <r>
    <x v="39"/>
    <x v="38"/>
    <x v="4"/>
    <x v="0"/>
    <x v="0"/>
    <x v="1"/>
    <x v="9"/>
    <x v="24"/>
    <n v="105"/>
    <n v="65"/>
    <n v="40"/>
    <n v="6825"/>
    <n v="4200"/>
    <n v="65"/>
    <n v="6825"/>
    <n v="0"/>
    <n v="684"/>
    <n v="71820"/>
    <n v="9.5029239766081866E-2"/>
    <n v="43"/>
    <n v="22"/>
    <n v="4515"/>
    <n v="2310"/>
    <n v="0.51162790697674421"/>
    <n v="97.5"/>
    <n v="57.5"/>
    <n v="6037.5"/>
    <n v="0"/>
    <n v="0"/>
    <n v="10237.5"/>
    <n v="0"/>
  </r>
  <r>
    <x v="39"/>
    <x v="38"/>
    <x v="4"/>
    <x v="0"/>
    <x v="0"/>
    <x v="1"/>
    <x v="9"/>
    <x v="25"/>
    <n v="53"/>
    <n v="0"/>
    <n v="0"/>
    <n v="0"/>
    <n v="0"/>
    <n v="0"/>
    <n v="0"/>
    <n v="0"/>
    <n v="0"/>
    <n v="0"/>
    <s v="-"/>
    <n v="0"/>
    <n v="0"/>
    <n v="0"/>
    <n v="0"/>
    <s v="-"/>
    <n v="0"/>
    <n v="0"/>
    <n v="0"/>
    <n v="0"/>
    <n v="0"/>
    <n v="0"/>
    <n v="0"/>
  </r>
  <r>
    <x v="39"/>
    <x v="38"/>
    <x v="4"/>
    <x v="0"/>
    <x v="0"/>
    <x v="1"/>
    <x v="9"/>
    <x v="26"/>
    <n v="69"/>
    <n v="0"/>
    <n v="0"/>
    <n v="0"/>
    <n v="0"/>
    <n v="0"/>
    <n v="0"/>
    <n v="0"/>
    <n v="0"/>
    <n v="0"/>
    <s v="-"/>
    <n v="0"/>
    <n v="0"/>
    <n v="0"/>
    <n v="0"/>
    <s v="-"/>
    <n v="0"/>
    <n v="0"/>
    <n v="0"/>
    <n v="0"/>
    <n v="0"/>
    <n v="0"/>
    <n v="0"/>
  </r>
  <r>
    <x v="39"/>
    <x v="38"/>
    <x v="4"/>
    <x v="0"/>
    <x v="0"/>
    <x v="1"/>
    <x v="9"/>
    <x v="27"/>
    <n v="90"/>
    <n v="0"/>
    <n v="0"/>
    <n v="0"/>
    <n v="0"/>
    <n v="0"/>
    <n v="0"/>
    <n v="0"/>
    <n v="0"/>
    <n v="0"/>
    <s v="-"/>
    <n v="0"/>
    <n v="0"/>
    <n v="0"/>
    <n v="0"/>
    <s v="-"/>
    <n v="0"/>
    <n v="0"/>
    <n v="0"/>
    <n v="0"/>
    <n v="0"/>
    <n v="0"/>
    <n v="0"/>
  </r>
  <r>
    <x v="39"/>
    <x v="38"/>
    <x v="4"/>
    <x v="0"/>
    <x v="0"/>
    <x v="1"/>
    <x v="9"/>
    <x v="28"/>
    <n v="110"/>
    <n v="3"/>
    <n v="16"/>
    <n v="330"/>
    <n v="1760"/>
    <n v="3"/>
    <n v="330"/>
    <n v="0"/>
    <n v="48"/>
    <n v="5280"/>
    <n v="6.25E-2"/>
    <n v="6"/>
    <n v="-3"/>
    <n v="660"/>
    <n v="-330"/>
    <n v="-0.5"/>
    <n v="4.5"/>
    <n v="0"/>
    <n v="0"/>
    <n v="11.5"/>
    <n v="1265"/>
    <n v="495"/>
    <n v="0"/>
  </r>
  <r>
    <x v="39"/>
    <x v="38"/>
    <x v="4"/>
    <x v="0"/>
    <x v="0"/>
    <x v="1"/>
    <x v="9"/>
    <x v="29"/>
    <n v="110"/>
    <n v="328"/>
    <n v="353"/>
    <n v="36080"/>
    <n v="38830"/>
    <n v="328"/>
    <n v="36080"/>
    <n v="0"/>
    <n v="432"/>
    <n v="47520"/>
    <n v="0.7592592592592593"/>
    <n v="434"/>
    <n v="-106"/>
    <n v="47740"/>
    <n v="-11660"/>
    <n v="-0.24423963133640558"/>
    <n v="492"/>
    <n v="139"/>
    <n v="15290"/>
    <n v="0"/>
    <n v="0"/>
    <n v="54120"/>
    <n v="0"/>
  </r>
  <r>
    <x v="39"/>
    <x v="38"/>
    <x v="4"/>
    <x v="0"/>
    <x v="0"/>
    <x v="1"/>
    <x v="9"/>
    <x v="30"/>
    <n v="120"/>
    <n v="1"/>
    <n v="68"/>
    <n v="120"/>
    <n v="8160"/>
    <n v="1"/>
    <n v="120"/>
    <n v="0"/>
    <n v="54"/>
    <n v="6480"/>
    <n v="1.8518518518518517E-2"/>
    <n v="4"/>
    <n v="-3"/>
    <n v="480"/>
    <n v="-360"/>
    <n v="-0.75"/>
    <n v="1.5"/>
    <n v="0"/>
    <n v="0"/>
    <n v="66.5"/>
    <n v="7980"/>
    <n v="180"/>
    <n v="0"/>
  </r>
  <r>
    <x v="39"/>
    <x v="38"/>
    <x v="4"/>
    <x v="0"/>
    <x v="0"/>
    <x v="1"/>
    <x v="9"/>
    <x v="31"/>
    <n v="140"/>
    <n v="1"/>
    <n v="56"/>
    <n v="140"/>
    <n v="7840"/>
    <n v="1"/>
    <n v="140"/>
    <n v="0"/>
    <n v="54"/>
    <n v="7560"/>
    <n v="1.8518518518518517E-2"/>
    <n v="0"/>
    <n v="1"/>
    <n v="0"/>
    <n v="140"/>
    <s v="-"/>
    <n v="1.5"/>
    <n v="0"/>
    <n v="0"/>
    <n v="54.5"/>
    <n v="7630"/>
    <n v="210"/>
    <n v="0"/>
  </r>
  <r>
    <x v="39"/>
    <x v="38"/>
    <x v="4"/>
    <x v="0"/>
    <x v="0"/>
    <x v="0"/>
    <x v="9"/>
    <x v="32"/>
    <n v="255"/>
    <n v="0"/>
    <n v="55"/>
    <n v="0"/>
    <n v="14025"/>
    <n v="0"/>
    <n v="0"/>
    <n v="0"/>
    <n v="0"/>
    <n v="0"/>
    <s v="-"/>
    <n v="0"/>
    <n v="0"/>
    <n v="0"/>
    <n v="0"/>
    <s v="-"/>
    <n v="0"/>
    <n v="0"/>
    <n v="0"/>
    <n v="55"/>
    <n v="14025"/>
    <n v="0"/>
    <n v="0"/>
  </r>
  <r>
    <x v="39"/>
    <x v="38"/>
    <x v="4"/>
    <x v="0"/>
    <x v="0"/>
    <x v="1"/>
    <x v="9"/>
    <x v="33"/>
    <n v="170"/>
    <n v="35"/>
    <n v="29"/>
    <n v="5950"/>
    <n v="4930"/>
    <n v="35"/>
    <n v="5950"/>
    <n v="0"/>
    <n v="162"/>
    <n v="27540"/>
    <n v="0.21604938271604937"/>
    <n v="36"/>
    <n v="-1"/>
    <n v="6120"/>
    <n v="-170"/>
    <n v="-2.777777777777779E-2"/>
    <n v="52.5"/>
    <n v="23.5"/>
    <n v="3995"/>
    <n v="0"/>
    <n v="0"/>
    <n v="8925"/>
    <n v="0"/>
  </r>
  <r>
    <x v="39"/>
    <x v="38"/>
    <x v="4"/>
    <x v="0"/>
    <x v="0"/>
    <x v="0"/>
    <x v="9"/>
    <x v="34"/>
    <n v="680"/>
    <n v="0"/>
    <n v="0"/>
    <n v="0"/>
    <n v="0"/>
    <n v="0"/>
    <n v="0"/>
    <n v="0"/>
    <n v="0"/>
    <n v="0"/>
    <s v="-"/>
    <n v="0"/>
    <n v="0"/>
    <n v="0"/>
    <n v="0"/>
    <s v="-"/>
    <n v="0"/>
    <n v="0"/>
    <n v="0"/>
    <n v="0"/>
    <n v="0"/>
    <n v="0"/>
    <n v="0"/>
  </r>
  <r>
    <x v="39"/>
    <x v="38"/>
    <x v="4"/>
    <x v="0"/>
    <x v="0"/>
    <x v="1"/>
    <x v="9"/>
    <x v="35"/>
    <n v="90"/>
    <n v="15"/>
    <n v="22"/>
    <n v="1350"/>
    <n v="1980"/>
    <n v="15"/>
    <n v="1350"/>
    <n v="0"/>
    <n v="126"/>
    <n v="11340"/>
    <n v="0.11904761904761904"/>
    <n v="0"/>
    <n v="15"/>
    <n v="0"/>
    <n v="1350"/>
    <s v="-"/>
    <n v="22.5"/>
    <n v="0.5"/>
    <n v="45"/>
    <n v="0"/>
    <n v="0"/>
    <n v="2025"/>
    <n v="0"/>
  </r>
  <r>
    <x v="39"/>
    <x v="38"/>
    <x v="4"/>
    <x v="0"/>
    <x v="0"/>
    <x v="1"/>
    <x v="9"/>
    <x v="36"/>
    <n v="105"/>
    <n v="8"/>
    <n v="41"/>
    <n v="840"/>
    <n v="4305"/>
    <n v="8"/>
    <n v="840"/>
    <n v="0"/>
    <n v="96"/>
    <n v="10080"/>
    <n v="8.3333333333333329E-2"/>
    <n v="4"/>
    <n v="4"/>
    <n v="420"/>
    <n v="420"/>
    <n v="1"/>
    <n v="12"/>
    <n v="0"/>
    <n v="0"/>
    <n v="29"/>
    <n v="3045"/>
    <n v="1260"/>
    <n v="0"/>
  </r>
  <r>
    <x v="39"/>
    <x v="38"/>
    <x v="4"/>
    <x v="0"/>
    <x v="0"/>
    <x v="1"/>
    <x v="9"/>
    <x v="37"/>
    <n v="105"/>
    <n v="0"/>
    <n v="0"/>
    <n v="0"/>
    <n v="0"/>
    <n v="0"/>
    <n v="0"/>
    <n v="0"/>
    <n v="96"/>
    <n v="10080"/>
    <n v="0"/>
    <n v="0"/>
    <n v="0"/>
    <n v="0"/>
    <n v="0"/>
    <s v="-"/>
    <n v="0"/>
    <n v="0"/>
    <n v="0"/>
    <n v="0"/>
    <n v="0"/>
    <n v="0"/>
    <n v="0"/>
  </r>
  <r>
    <x v="39"/>
    <x v="38"/>
    <x v="4"/>
    <x v="0"/>
    <x v="0"/>
    <x v="1"/>
    <x v="9"/>
    <x v="38"/>
    <n v="105"/>
    <n v="12"/>
    <n v="50"/>
    <n v="1260"/>
    <n v="5250"/>
    <n v="12"/>
    <n v="1260"/>
    <n v="0"/>
    <n v="144"/>
    <n v="15120"/>
    <n v="8.3333333333333329E-2"/>
    <n v="31"/>
    <n v="-19"/>
    <n v="3255"/>
    <n v="-1995"/>
    <n v="-0.61290322580645162"/>
    <n v="18"/>
    <n v="0"/>
    <n v="0"/>
    <n v="32"/>
    <n v="3360"/>
    <n v="1890"/>
    <n v="0"/>
  </r>
  <r>
    <x v="39"/>
    <x v="38"/>
    <x v="4"/>
    <x v="0"/>
    <x v="0"/>
    <x v="1"/>
    <x v="9"/>
    <x v="39"/>
    <n v="90"/>
    <n v="0"/>
    <n v="0"/>
    <n v="0"/>
    <n v="0"/>
    <n v="0"/>
    <n v="0"/>
    <n v="0"/>
    <n v="0"/>
    <n v="0"/>
    <s v="-"/>
    <n v="0"/>
    <n v="0"/>
    <n v="0"/>
    <n v="0"/>
    <s v="-"/>
    <n v="0"/>
    <n v="0"/>
    <n v="0"/>
    <n v="0"/>
    <n v="0"/>
    <n v="0"/>
    <n v="0"/>
  </r>
  <r>
    <x v="39"/>
    <x v="38"/>
    <x v="4"/>
    <x v="0"/>
    <x v="0"/>
    <x v="1"/>
    <x v="9"/>
    <x v="40"/>
    <n v="105"/>
    <n v="0"/>
    <n v="0"/>
    <n v="0"/>
    <n v="0"/>
    <n v="0"/>
    <n v="0"/>
    <n v="0"/>
    <n v="0"/>
    <n v="0"/>
    <s v="-"/>
    <n v="0"/>
    <n v="0"/>
    <n v="0"/>
    <n v="0"/>
    <s v="-"/>
    <n v="0"/>
    <n v="0"/>
    <n v="0"/>
    <n v="0"/>
    <n v="0"/>
    <n v="0"/>
    <n v="0"/>
  </r>
  <r>
    <x v="39"/>
    <x v="38"/>
    <x v="4"/>
    <x v="0"/>
    <x v="0"/>
    <x v="1"/>
    <x v="9"/>
    <x v="41"/>
    <n v="120"/>
    <n v="0"/>
    <n v="0"/>
    <n v="0"/>
    <n v="0"/>
    <n v="0"/>
    <n v="0"/>
    <n v="0"/>
    <n v="0"/>
    <n v="0"/>
    <s v="-"/>
    <n v="0"/>
    <n v="0"/>
    <n v="0"/>
    <n v="0"/>
    <s v="-"/>
    <n v="0"/>
    <n v="0"/>
    <n v="0"/>
    <n v="0"/>
    <n v="0"/>
    <n v="0"/>
    <n v="0"/>
  </r>
  <r>
    <x v="39"/>
    <x v="38"/>
    <x v="4"/>
    <x v="0"/>
    <x v="0"/>
    <x v="1"/>
    <x v="9"/>
    <x v="42"/>
    <n v="105"/>
    <n v="10"/>
    <n v="52"/>
    <n v="1050"/>
    <n v="5460"/>
    <n v="10"/>
    <n v="1050"/>
    <n v="0"/>
    <n v="75"/>
    <n v="7875"/>
    <n v="0.13333333333333333"/>
    <n v="3"/>
    <n v="7"/>
    <n v="315"/>
    <n v="735"/>
    <n v="2.3333333333333335"/>
    <n v="15"/>
    <n v="0"/>
    <n v="0"/>
    <n v="37"/>
    <n v="3885"/>
    <n v="1575"/>
    <n v="0"/>
  </r>
  <r>
    <x v="39"/>
    <x v="38"/>
    <x v="4"/>
    <x v="0"/>
    <x v="0"/>
    <x v="1"/>
    <x v="9"/>
    <x v="43"/>
    <n v="170"/>
    <n v="0"/>
    <n v="81"/>
    <n v="0"/>
    <n v="13770"/>
    <n v="0"/>
    <n v="0"/>
    <n v="0"/>
    <n v="75"/>
    <n v="12750"/>
    <n v="0"/>
    <n v="0"/>
    <n v="0"/>
    <n v="0"/>
    <n v="0"/>
    <s v="-"/>
    <n v="0"/>
    <n v="0"/>
    <n v="0"/>
    <n v="81"/>
    <n v="13770"/>
    <n v="0"/>
    <n v="0"/>
  </r>
  <r>
    <x v="39"/>
    <x v="38"/>
    <x v="4"/>
    <x v="0"/>
    <x v="0"/>
    <x v="1"/>
    <x v="9"/>
    <x v="44"/>
    <n v="102"/>
    <n v="0"/>
    <n v="0"/>
    <n v="0"/>
    <n v="0"/>
    <n v="0"/>
    <n v="0"/>
    <n v="0"/>
    <n v="54"/>
    <n v="5508"/>
    <n v="0"/>
    <n v="0"/>
    <n v="0"/>
    <n v="0"/>
    <n v="0"/>
    <s v="-"/>
    <n v="0"/>
    <n v="0"/>
    <n v="0"/>
    <n v="0"/>
    <n v="0"/>
    <n v="0"/>
    <n v="0"/>
  </r>
  <r>
    <x v="40"/>
    <x v="39"/>
    <x v="4"/>
    <x v="0"/>
    <x v="0"/>
    <x v="1"/>
    <x v="9"/>
    <x v="45"/>
    <n v="60"/>
    <n v="0"/>
    <n v="0"/>
    <n v="0"/>
    <n v="0"/>
    <n v="0"/>
    <n v="0"/>
    <n v="0"/>
    <n v="172.8"/>
    <n v="10368"/>
    <n v="0"/>
    <n v="20"/>
    <n v="-20"/>
    <n v="1200"/>
    <n v="-1200"/>
    <n v="-1"/>
    <n v="0"/>
    <n v="0"/>
    <n v="0"/>
    <n v="0"/>
    <n v="0"/>
    <n v="0"/>
    <n v="0"/>
  </r>
  <r>
    <x v="40"/>
    <x v="39"/>
    <x v="4"/>
    <x v="0"/>
    <x v="0"/>
    <x v="1"/>
    <x v="9"/>
    <x v="46"/>
    <n v="76"/>
    <n v="0"/>
    <n v="0"/>
    <n v="0"/>
    <n v="0"/>
    <n v="0"/>
    <n v="0"/>
    <n v="0"/>
    <n v="414.72"/>
    <n v="31518.720000000001"/>
    <n v="0"/>
    <n v="15"/>
    <n v="-15"/>
    <n v="1140"/>
    <n v="-1140"/>
    <n v="-1"/>
    <n v="0"/>
    <n v="0"/>
    <n v="0"/>
    <n v="0"/>
    <n v="0"/>
    <n v="0"/>
    <n v="0"/>
  </r>
  <r>
    <x v="40"/>
    <x v="39"/>
    <x v="4"/>
    <x v="0"/>
    <x v="0"/>
    <x v="1"/>
    <x v="9"/>
    <x v="47"/>
    <n v="105"/>
    <n v="132"/>
    <n v="166"/>
    <n v="13860"/>
    <n v="17430"/>
    <n v="132"/>
    <n v="13860"/>
    <n v="0"/>
    <n v="756"/>
    <n v="79380"/>
    <n v="0.17460317460317459"/>
    <n v="127"/>
    <n v="5"/>
    <n v="13335"/>
    <n v="525"/>
    <n v="3.937007874015741E-2"/>
    <n v="198"/>
    <n v="32"/>
    <n v="3360"/>
    <n v="0"/>
    <n v="0"/>
    <n v="20790"/>
    <n v="0"/>
  </r>
  <r>
    <x v="40"/>
    <x v="39"/>
    <x v="4"/>
    <x v="0"/>
    <x v="0"/>
    <x v="0"/>
    <x v="9"/>
    <x v="3"/>
    <n v="140"/>
    <n v="0"/>
    <n v="0"/>
    <n v="0"/>
    <n v="0"/>
    <n v="0"/>
    <n v="0"/>
    <n v="0"/>
    <n v="0"/>
    <n v="0"/>
    <s v="-"/>
    <n v="0"/>
    <n v="0"/>
    <n v="0"/>
    <n v="0"/>
    <s v="-"/>
    <n v="0"/>
    <n v="0"/>
    <n v="0"/>
    <n v="0"/>
    <n v="0"/>
    <n v="0"/>
    <n v="0"/>
  </r>
  <r>
    <x v="40"/>
    <x v="39"/>
    <x v="4"/>
    <x v="0"/>
    <x v="0"/>
    <x v="0"/>
    <x v="9"/>
    <x v="4"/>
    <n v="210"/>
    <n v="0"/>
    <n v="0"/>
    <n v="0"/>
    <n v="0"/>
    <n v="0"/>
    <n v="0"/>
    <n v="0"/>
    <n v="0"/>
    <n v="0"/>
    <s v="-"/>
    <n v="0"/>
    <n v="0"/>
    <n v="0"/>
    <n v="0"/>
    <s v="-"/>
    <n v="0"/>
    <n v="0"/>
    <n v="0"/>
    <n v="0"/>
    <n v="0"/>
    <n v="0"/>
    <n v="0"/>
  </r>
  <r>
    <x v="40"/>
    <x v="39"/>
    <x v="4"/>
    <x v="0"/>
    <x v="0"/>
    <x v="1"/>
    <x v="9"/>
    <x v="5"/>
    <n v="270"/>
    <n v="8"/>
    <n v="29"/>
    <n v="2160"/>
    <n v="7830"/>
    <n v="8"/>
    <n v="2160"/>
    <n v="0"/>
    <n v="42"/>
    <n v="11340"/>
    <n v="0.19047619047619047"/>
    <n v="6"/>
    <n v="2"/>
    <n v="1620"/>
    <n v="540"/>
    <n v="0.33333333333333326"/>
    <n v="12"/>
    <n v="0"/>
    <n v="0"/>
    <n v="17"/>
    <n v="4590"/>
    <n v="3240"/>
    <n v="0"/>
  </r>
  <r>
    <x v="40"/>
    <x v="39"/>
    <x v="4"/>
    <x v="0"/>
    <x v="0"/>
    <x v="1"/>
    <x v="9"/>
    <x v="6"/>
    <n v="670"/>
    <n v="5"/>
    <n v="47"/>
    <n v="3350"/>
    <n v="31490"/>
    <n v="5"/>
    <n v="3350"/>
    <n v="0"/>
    <n v="25.2"/>
    <n v="16884"/>
    <n v="0.1984126984126984"/>
    <n v="5"/>
    <n v="0"/>
    <n v="3350"/>
    <n v="0"/>
    <n v="0"/>
    <n v="7.5"/>
    <n v="0"/>
    <n v="0"/>
    <n v="39.5"/>
    <n v="26465"/>
    <n v="5025"/>
    <n v="0"/>
  </r>
  <r>
    <x v="40"/>
    <x v="39"/>
    <x v="4"/>
    <x v="0"/>
    <x v="0"/>
    <x v="1"/>
    <x v="9"/>
    <x v="7"/>
    <n v="60"/>
    <n v="50"/>
    <n v="76"/>
    <n v="3000"/>
    <n v="4560"/>
    <n v="50"/>
    <n v="3000"/>
    <n v="0"/>
    <n v="54"/>
    <n v="3240"/>
    <n v="0.92592592592592593"/>
    <n v="46"/>
    <n v="4"/>
    <n v="2760"/>
    <n v="240"/>
    <n v="8.6956521739130377E-2"/>
    <n v="75"/>
    <n v="0"/>
    <n v="0"/>
    <n v="1"/>
    <n v="60"/>
    <n v="4500"/>
    <n v="0"/>
  </r>
  <r>
    <x v="40"/>
    <x v="39"/>
    <x v="4"/>
    <x v="0"/>
    <x v="0"/>
    <x v="1"/>
    <x v="9"/>
    <x v="8"/>
    <n v="72"/>
    <n v="10"/>
    <n v="40"/>
    <n v="720"/>
    <n v="2880"/>
    <n v="10"/>
    <n v="720"/>
    <n v="0"/>
    <n v="54"/>
    <n v="3888"/>
    <n v="0.18518518518518517"/>
    <n v="0"/>
    <n v="10"/>
    <n v="0"/>
    <n v="720"/>
    <s v="-"/>
    <n v="15"/>
    <n v="0"/>
    <n v="0"/>
    <n v="25"/>
    <n v="1800"/>
    <n v="1080"/>
    <n v="0"/>
  </r>
  <r>
    <x v="40"/>
    <x v="39"/>
    <x v="4"/>
    <x v="0"/>
    <x v="0"/>
    <x v="1"/>
    <x v="9"/>
    <x v="9"/>
    <n v="110"/>
    <n v="15"/>
    <n v="100"/>
    <n v="1650"/>
    <n v="11000"/>
    <n v="15"/>
    <n v="1650"/>
    <n v="0"/>
    <n v="108"/>
    <n v="11880"/>
    <n v="0.1388888888888889"/>
    <n v="30"/>
    <n v="-15"/>
    <n v="3300"/>
    <n v="-1650"/>
    <n v="-0.5"/>
    <n v="22.5"/>
    <n v="0"/>
    <n v="0"/>
    <n v="77.5"/>
    <n v="8525"/>
    <n v="2475"/>
    <n v="0"/>
  </r>
  <r>
    <x v="40"/>
    <x v="39"/>
    <x v="4"/>
    <x v="0"/>
    <x v="0"/>
    <x v="1"/>
    <x v="9"/>
    <x v="10"/>
    <n v="140"/>
    <n v="0"/>
    <n v="0"/>
    <n v="0"/>
    <n v="0"/>
    <n v="0"/>
    <n v="0"/>
    <n v="0"/>
    <n v="96"/>
    <n v="13440"/>
    <n v="0"/>
    <n v="0"/>
    <n v="0"/>
    <n v="0"/>
    <n v="0"/>
    <s v="-"/>
    <n v="0"/>
    <n v="0"/>
    <n v="0"/>
    <n v="0"/>
    <n v="0"/>
    <n v="0"/>
    <n v="0"/>
  </r>
  <r>
    <x v="40"/>
    <x v="39"/>
    <x v="4"/>
    <x v="0"/>
    <x v="0"/>
    <x v="1"/>
    <x v="9"/>
    <x v="11"/>
    <n v="199"/>
    <n v="0"/>
    <n v="0"/>
    <n v="0"/>
    <n v="0"/>
    <n v="0"/>
    <n v="0"/>
    <n v="0"/>
    <n v="67.2"/>
    <n v="13372.800000000001"/>
    <n v="0"/>
    <n v="0"/>
    <n v="0"/>
    <n v="0"/>
    <n v="0"/>
    <s v="-"/>
    <n v="0"/>
    <n v="0"/>
    <n v="0"/>
    <n v="0"/>
    <n v="0"/>
    <n v="0"/>
    <n v="0"/>
  </r>
  <r>
    <x v="40"/>
    <x v="39"/>
    <x v="4"/>
    <x v="0"/>
    <x v="0"/>
    <x v="0"/>
    <x v="9"/>
    <x v="12"/>
    <n v="187"/>
    <n v="10"/>
    <n v="38"/>
    <n v="1870"/>
    <n v="7106"/>
    <n v="10"/>
    <n v="1870"/>
    <n v="0"/>
    <n v="0"/>
    <n v="0"/>
    <s v="-"/>
    <n v="10"/>
    <n v="0"/>
    <n v="1870"/>
    <n v="0"/>
    <n v="0"/>
    <n v="15"/>
    <n v="0"/>
    <n v="0"/>
    <n v="23"/>
    <n v="4301"/>
    <n v="2805"/>
    <n v="0"/>
  </r>
  <r>
    <x v="40"/>
    <x v="39"/>
    <x v="4"/>
    <x v="0"/>
    <x v="0"/>
    <x v="1"/>
    <x v="9"/>
    <x v="13"/>
    <n v="110"/>
    <n v="155"/>
    <n v="61"/>
    <n v="17050"/>
    <n v="6710"/>
    <n v="155"/>
    <n v="17050"/>
    <n v="0"/>
    <n v="84"/>
    <n v="9240"/>
    <n v="1.8452380952380953"/>
    <n v="116"/>
    <n v="39"/>
    <n v="12760"/>
    <n v="4290"/>
    <n v="0.3362068965517242"/>
    <n v="232.5"/>
    <n v="171.5"/>
    <n v="18865"/>
    <n v="0"/>
    <n v="0"/>
    <n v="25575"/>
    <n v="0"/>
  </r>
  <r>
    <x v="40"/>
    <x v="39"/>
    <x v="4"/>
    <x v="0"/>
    <x v="0"/>
    <x v="1"/>
    <x v="9"/>
    <x v="14"/>
    <n v="99"/>
    <n v="3"/>
    <n v="77"/>
    <n v="297"/>
    <n v="7623"/>
    <n v="3"/>
    <n v="297"/>
    <n v="0"/>
    <n v="42"/>
    <n v="4158"/>
    <n v="7.1428571428571425E-2"/>
    <n v="10"/>
    <n v="-7"/>
    <n v="990"/>
    <n v="-693"/>
    <n v="-0.7"/>
    <n v="4.5"/>
    <n v="0"/>
    <n v="0"/>
    <n v="72.5"/>
    <n v="7177.5"/>
    <n v="445.5"/>
    <n v="0"/>
  </r>
  <r>
    <x v="40"/>
    <x v="39"/>
    <x v="4"/>
    <x v="0"/>
    <x v="0"/>
    <x v="1"/>
    <x v="9"/>
    <x v="15"/>
    <n v="80"/>
    <n v="0"/>
    <n v="0"/>
    <n v="0"/>
    <n v="0"/>
    <n v="0"/>
    <n v="0"/>
    <n v="0"/>
    <n v="0"/>
    <n v="0"/>
    <s v="-"/>
    <n v="0"/>
    <n v="0"/>
    <n v="0"/>
    <n v="0"/>
    <s v="-"/>
    <n v="0"/>
    <n v="0"/>
    <n v="0"/>
    <n v="0"/>
    <n v="0"/>
    <n v="0"/>
    <n v="0"/>
  </r>
  <r>
    <x v="40"/>
    <x v="39"/>
    <x v="4"/>
    <x v="0"/>
    <x v="0"/>
    <x v="1"/>
    <x v="9"/>
    <x v="16"/>
    <n v="95"/>
    <n v="163"/>
    <n v="58"/>
    <n v="15485"/>
    <n v="5510"/>
    <n v="163"/>
    <n v="15485"/>
    <n v="0"/>
    <n v="120"/>
    <n v="11400"/>
    <n v="1.3583333333333334"/>
    <n v="107"/>
    <n v="56"/>
    <n v="10165"/>
    <n v="5320"/>
    <n v="0.52336448598130847"/>
    <n v="244.5"/>
    <n v="186.5"/>
    <n v="17717.5"/>
    <n v="0"/>
    <n v="0"/>
    <n v="23227.5"/>
    <n v="0"/>
  </r>
  <r>
    <x v="40"/>
    <x v="39"/>
    <x v="4"/>
    <x v="0"/>
    <x v="0"/>
    <x v="1"/>
    <x v="9"/>
    <x v="17"/>
    <n v="90"/>
    <n v="0"/>
    <n v="0"/>
    <n v="0"/>
    <n v="0"/>
    <n v="0"/>
    <n v="0"/>
    <n v="0"/>
    <n v="0"/>
    <n v="0"/>
    <s v="-"/>
    <n v="0"/>
    <n v="0"/>
    <n v="0"/>
    <n v="0"/>
    <s v="-"/>
    <n v="0"/>
    <n v="0"/>
    <n v="0"/>
    <n v="0"/>
    <n v="0"/>
    <n v="0"/>
    <n v="0"/>
  </r>
  <r>
    <x v="40"/>
    <x v="39"/>
    <x v="4"/>
    <x v="0"/>
    <x v="0"/>
    <x v="1"/>
    <x v="9"/>
    <x v="18"/>
    <n v="99"/>
    <n v="43"/>
    <n v="69"/>
    <n v="4257"/>
    <n v="6831"/>
    <n v="43"/>
    <n v="4257"/>
    <n v="0"/>
    <n v="168"/>
    <n v="16632"/>
    <n v="0.25595238095238093"/>
    <n v="36"/>
    <n v="7"/>
    <n v="3564"/>
    <n v="693"/>
    <n v="0.19444444444444442"/>
    <n v="64.5"/>
    <n v="0"/>
    <n v="0"/>
    <n v="4.5"/>
    <n v="445.5"/>
    <n v="6385.5"/>
    <n v="0"/>
  </r>
  <r>
    <x v="40"/>
    <x v="39"/>
    <x v="4"/>
    <x v="0"/>
    <x v="0"/>
    <x v="1"/>
    <x v="9"/>
    <x v="19"/>
    <n v="105"/>
    <n v="15"/>
    <n v="102"/>
    <n v="1575"/>
    <n v="10710"/>
    <n v="15"/>
    <n v="1575"/>
    <n v="0"/>
    <n v="0"/>
    <n v="0"/>
    <s v="-"/>
    <n v="0"/>
    <n v="15"/>
    <n v="0"/>
    <n v="1575"/>
    <s v="-"/>
    <n v="22.5"/>
    <n v="0"/>
    <n v="0"/>
    <n v="79.5"/>
    <n v="8347.5"/>
    <n v="2362.5"/>
    <n v="0"/>
  </r>
  <r>
    <x v="40"/>
    <x v="39"/>
    <x v="4"/>
    <x v="0"/>
    <x v="0"/>
    <x v="1"/>
    <x v="9"/>
    <x v="20"/>
    <n v="115"/>
    <n v="211"/>
    <n v="68"/>
    <n v="24265"/>
    <n v="7820"/>
    <n v="211"/>
    <n v="24265"/>
    <n v="0"/>
    <n v="72"/>
    <n v="8280"/>
    <n v="2.9305555555555554"/>
    <n v="121"/>
    <n v="90"/>
    <n v="13915"/>
    <n v="10350"/>
    <n v="0.74380165289256195"/>
    <n v="316.5"/>
    <n v="248.5"/>
    <n v="28577.5"/>
    <n v="0"/>
    <n v="0"/>
    <n v="36397.5"/>
    <n v="0"/>
  </r>
  <r>
    <x v="40"/>
    <x v="39"/>
    <x v="4"/>
    <x v="0"/>
    <x v="0"/>
    <x v="1"/>
    <x v="9"/>
    <x v="21"/>
    <n v="120"/>
    <n v="0"/>
    <n v="0"/>
    <n v="0"/>
    <n v="0"/>
    <n v="0"/>
    <n v="0"/>
    <n v="0"/>
    <n v="171"/>
    <n v="20520"/>
    <n v="0"/>
    <n v="0"/>
    <n v="0"/>
    <n v="0"/>
    <n v="0"/>
    <s v="-"/>
    <n v="0"/>
    <n v="0"/>
    <n v="0"/>
    <n v="0"/>
    <n v="0"/>
    <n v="0"/>
    <n v="0"/>
  </r>
  <r>
    <x v="40"/>
    <x v="39"/>
    <x v="4"/>
    <x v="0"/>
    <x v="0"/>
    <x v="0"/>
    <x v="9"/>
    <x v="22"/>
    <n v="299"/>
    <n v="0"/>
    <n v="0"/>
    <n v="0"/>
    <n v="0"/>
    <n v="0"/>
    <n v="0"/>
    <n v="0"/>
    <n v="0"/>
    <n v="0"/>
    <s v="-"/>
    <n v="0"/>
    <n v="0"/>
    <n v="0"/>
    <n v="0"/>
    <s v="-"/>
    <n v="0"/>
    <n v="0"/>
    <n v="0"/>
    <n v="0"/>
    <n v="0"/>
    <n v="0"/>
    <n v="0"/>
  </r>
  <r>
    <x v="40"/>
    <x v="39"/>
    <x v="4"/>
    <x v="0"/>
    <x v="0"/>
    <x v="0"/>
    <x v="9"/>
    <x v="23"/>
    <n v="403.75"/>
    <n v="0"/>
    <n v="0"/>
    <n v="0"/>
    <n v="0"/>
    <n v="0"/>
    <n v="0"/>
    <n v="0"/>
    <n v="0"/>
    <n v="0"/>
    <s v="-"/>
    <n v="0"/>
    <n v="0"/>
    <n v="0"/>
    <n v="0"/>
    <s v="-"/>
    <n v="0"/>
    <n v="0"/>
    <n v="0"/>
    <n v="0"/>
    <n v="0"/>
    <n v="0"/>
    <n v="0"/>
  </r>
  <r>
    <x v="40"/>
    <x v="39"/>
    <x v="4"/>
    <x v="0"/>
    <x v="0"/>
    <x v="1"/>
    <x v="9"/>
    <x v="24"/>
    <n v="105"/>
    <n v="87"/>
    <n v="45"/>
    <n v="9135"/>
    <n v="4725"/>
    <n v="87"/>
    <n v="9135"/>
    <n v="0"/>
    <n v="570"/>
    <n v="59850"/>
    <n v="0.15263157894736842"/>
    <n v="106"/>
    <n v="-19"/>
    <n v="11130"/>
    <n v="-1995"/>
    <n v="-0.17924528301886788"/>
    <n v="130.5"/>
    <n v="85.5"/>
    <n v="8977.5"/>
    <n v="0"/>
    <n v="0"/>
    <n v="13702.5"/>
    <n v="0"/>
  </r>
  <r>
    <x v="40"/>
    <x v="39"/>
    <x v="4"/>
    <x v="0"/>
    <x v="0"/>
    <x v="1"/>
    <x v="9"/>
    <x v="25"/>
    <n v="53"/>
    <n v="19"/>
    <n v="0"/>
    <n v="1007"/>
    <n v="0"/>
    <n v="19"/>
    <n v="1007"/>
    <n v="0"/>
    <n v="0"/>
    <n v="0"/>
    <s v="-"/>
    <n v="4"/>
    <n v="15"/>
    <n v="212"/>
    <n v="795"/>
    <n v="3.75"/>
    <n v="28.5"/>
    <n v="28.5"/>
    <n v="1510.5"/>
    <n v="0"/>
    <n v="0"/>
    <n v="1510.5"/>
    <n v="0"/>
  </r>
  <r>
    <x v="40"/>
    <x v="39"/>
    <x v="4"/>
    <x v="0"/>
    <x v="0"/>
    <x v="1"/>
    <x v="9"/>
    <x v="26"/>
    <n v="69"/>
    <n v="0"/>
    <n v="0"/>
    <n v="0"/>
    <n v="0"/>
    <n v="0"/>
    <n v="0"/>
    <n v="0"/>
    <n v="0"/>
    <n v="0"/>
    <s v="-"/>
    <n v="0"/>
    <n v="0"/>
    <n v="0"/>
    <n v="0"/>
    <s v="-"/>
    <n v="0"/>
    <n v="0"/>
    <n v="0"/>
    <n v="0"/>
    <n v="0"/>
    <n v="0"/>
    <n v="0"/>
  </r>
  <r>
    <x v="40"/>
    <x v="39"/>
    <x v="4"/>
    <x v="0"/>
    <x v="0"/>
    <x v="1"/>
    <x v="9"/>
    <x v="27"/>
    <n v="90"/>
    <n v="0"/>
    <n v="0"/>
    <n v="0"/>
    <n v="0"/>
    <n v="0"/>
    <n v="0"/>
    <n v="0"/>
    <n v="0"/>
    <n v="0"/>
    <s v="-"/>
    <n v="0"/>
    <n v="0"/>
    <n v="0"/>
    <n v="0"/>
    <s v="-"/>
    <n v="0"/>
    <n v="0"/>
    <n v="0"/>
    <n v="0"/>
    <n v="0"/>
    <n v="0"/>
    <n v="0"/>
  </r>
  <r>
    <x v="40"/>
    <x v="39"/>
    <x v="4"/>
    <x v="0"/>
    <x v="0"/>
    <x v="1"/>
    <x v="9"/>
    <x v="28"/>
    <n v="120"/>
    <n v="0"/>
    <n v="-2"/>
    <n v="0"/>
    <n v="-240"/>
    <n v="0"/>
    <n v="0"/>
    <n v="0"/>
    <n v="48"/>
    <n v="5760"/>
    <n v="0"/>
    <n v="2"/>
    <n v="-2"/>
    <n v="240"/>
    <n v="-240"/>
    <n v="-1"/>
    <n v="0"/>
    <n v="2"/>
    <n v="240"/>
    <n v="0"/>
    <n v="0"/>
    <n v="0"/>
    <n v="0"/>
  </r>
  <r>
    <x v="40"/>
    <x v="39"/>
    <x v="4"/>
    <x v="0"/>
    <x v="0"/>
    <x v="1"/>
    <x v="9"/>
    <x v="29"/>
    <n v="110"/>
    <n v="536"/>
    <n v="230"/>
    <n v="58960"/>
    <n v="25300"/>
    <n v="536"/>
    <n v="58960"/>
    <n v="0"/>
    <n v="324"/>
    <n v="35640"/>
    <n v="1.654320987654321"/>
    <n v="356"/>
    <n v="180"/>
    <n v="39160"/>
    <n v="19800"/>
    <n v="0.50561797752808979"/>
    <n v="804"/>
    <n v="574"/>
    <n v="63140"/>
    <n v="0"/>
    <n v="0"/>
    <n v="88440"/>
    <n v="0"/>
  </r>
  <r>
    <x v="40"/>
    <x v="39"/>
    <x v="4"/>
    <x v="0"/>
    <x v="0"/>
    <x v="1"/>
    <x v="9"/>
    <x v="30"/>
    <n v="130"/>
    <n v="101"/>
    <n v="25"/>
    <n v="13130"/>
    <n v="3250"/>
    <n v="101"/>
    <n v="13130"/>
    <n v="0"/>
    <n v="54"/>
    <n v="7020"/>
    <n v="1.8703703703703705"/>
    <n v="80"/>
    <n v="21"/>
    <n v="10400"/>
    <n v="2730"/>
    <n v="0.26249999999999996"/>
    <n v="151.5"/>
    <n v="126.5"/>
    <n v="16445"/>
    <n v="0"/>
    <n v="0"/>
    <n v="19695"/>
    <n v="0"/>
  </r>
  <r>
    <x v="40"/>
    <x v="39"/>
    <x v="4"/>
    <x v="0"/>
    <x v="0"/>
    <x v="1"/>
    <x v="9"/>
    <x v="31"/>
    <n v="150"/>
    <n v="12"/>
    <n v="59"/>
    <n v="1800"/>
    <n v="8850"/>
    <n v="12"/>
    <n v="1800"/>
    <n v="0"/>
    <n v="54"/>
    <n v="8100"/>
    <n v="0.22222222222222221"/>
    <n v="5"/>
    <n v="7"/>
    <n v="750"/>
    <n v="1050"/>
    <n v="1.4"/>
    <n v="18"/>
    <n v="0"/>
    <n v="0"/>
    <n v="41"/>
    <n v="6150"/>
    <n v="2700"/>
    <n v="0"/>
  </r>
  <r>
    <x v="40"/>
    <x v="39"/>
    <x v="4"/>
    <x v="0"/>
    <x v="0"/>
    <x v="0"/>
    <x v="9"/>
    <x v="32"/>
    <n v="255"/>
    <n v="0"/>
    <n v="0"/>
    <n v="0"/>
    <n v="0"/>
    <n v="0"/>
    <n v="0"/>
    <n v="0"/>
    <n v="0"/>
    <n v="0"/>
    <s v="-"/>
    <n v="0"/>
    <n v="0"/>
    <n v="0"/>
    <n v="0"/>
    <s v="-"/>
    <n v="0"/>
    <n v="0"/>
    <n v="0"/>
    <n v="0"/>
    <n v="0"/>
    <n v="0"/>
    <n v="0"/>
  </r>
  <r>
    <x v="40"/>
    <x v="39"/>
    <x v="4"/>
    <x v="0"/>
    <x v="0"/>
    <x v="1"/>
    <x v="9"/>
    <x v="33"/>
    <n v="180"/>
    <n v="19"/>
    <n v="38"/>
    <n v="3420"/>
    <n v="6840"/>
    <n v="19"/>
    <n v="3420"/>
    <n v="0"/>
    <n v="162"/>
    <n v="29160"/>
    <n v="0.11728395061728394"/>
    <n v="19"/>
    <n v="0"/>
    <n v="3420"/>
    <n v="0"/>
    <n v="0"/>
    <n v="28.5"/>
    <n v="0"/>
    <n v="0"/>
    <n v="9.5"/>
    <n v="1710"/>
    <n v="5130"/>
    <n v="0"/>
  </r>
  <r>
    <x v="40"/>
    <x v="39"/>
    <x v="4"/>
    <x v="0"/>
    <x v="0"/>
    <x v="0"/>
    <x v="9"/>
    <x v="34"/>
    <n v="680"/>
    <n v="0"/>
    <n v="0"/>
    <n v="0"/>
    <n v="0"/>
    <n v="0"/>
    <n v="0"/>
    <n v="0"/>
    <n v="0"/>
    <n v="0"/>
    <s v="-"/>
    <n v="0"/>
    <n v="0"/>
    <n v="0"/>
    <n v="0"/>
    <s v="-"/>
    <n v="0"/>
    <n v="0"/>
    <n v="0"/>
    <n v="0"/>
    <n v="0"/>
    <n v="0"/>
    <n v="0"/>
  </r>
  <r>
    <x v="40"/>
    <x v="39"/>
    <x v="4"/>
    <x v="0"/>
    <x v="0"/>
    <x v="1"/>
    <x v="9"/>
    <x v="35"/>
    <n v="90"/>
    <n v="139"/>
    <n v="128"/>
    <n v="12510"/>
    <n v="11520"/>
    <n v="139"/>
    <n v="12510"/>
    <n v="0"/>
    <n v="126"/>
    <n v="11340"/>
    <n v="1.1031746031746033"/>
    <n v="3"/>
    <n v="136"/>
    <n v="270"/>
    <n v="12240"/>
    <n v="45.333333333333336"/>
    <n v="208.5"/>
    <n v="80.5"/>
    <n v="7245"/>
    <n v="0"/>
    <n v="0"/>
    <n v="18765"/>
    <n v="0"/>
  </r>
  <r>
    <x v="40"/>
    <x v="39"/>
    <x v="4"/>
    <x v="0"/>
    <x v="0"/>
    <x v="1"/>
    <x v="9"/>
    <x v="36"/>
    <n v="110"/>
    <n v="117"/>
    <n v="129"/>
    <n v="12870"/>
    <n v="14190"/>
    <n v="117"/>
    <n v="12870"/>
    <n v="0"/>
    <n v="96"/>
    <n v="10560"/>
    <n v="1.21875"/>
    <n v="127"/>
    <n v="-10"/>
    <n v="13970"/>
    <n v="-1100"/>
    <n v="-7.8740157480314932E-2"/>
    <n v="175.5"/>
    <n v="46.5"/>
    <n v="5115"/>
    <n v="0"/>
    <n v="0"/>
    <n v="19305"/>
    <n v="0"/>
  </r>
  <r>
    <x v="40"/>
    <x v="39"/>
    <x v="4"/>
    <x v="0"/>
    <x v="0"/>
    <x v="1"/>
    <x v="9"/>
    <x v="37"/>
    <n v="110"/>
    <n v="91"/>
    <n v="4"/>
    <n v="10010"/>
    <n v="440"/>
    <n v="91"/>
    <n v="10010"/>
    <n v="0"/>
    <n v="96"/>
    <n v="10560"/>
    <n v="0.94791666666666663"/>
    <n v="54"/>
    <n v="37"/>
    <n v="5940"/>
    <n v="4070"/>
    <n v="0.68518518518518512"/>
    <n v="136.5"/>
    <n v="132.5"/>
    <n v="14575"/>
    <n v="0"/>
    <n v="0"/>
    <n v="15015"/>
    <n v="0"/>
  </r>
  <r>
    <x v="40"/>
    <x v="39"/>
    <x v="4"/>
    <x v="0"/>
    <x v="0"/>
    <x v="1"/>
    <x v="9"/>
    <x v="38"/>
    <n v="105"/>
    <n v="111"/>
    <n v="8"/>
    <n v="11655"/>
    <n v="840"/>
    <n v="111"/>
    <n v="11655"/>
    <n v="0"/>
    <n v="144"/>
    <n v="15120"/>
    <n v="0.77083333333333337"/>
    <n v="97"/>
    <n v="14"/>
    <n v="10185"/>
    <n v="1470"/>
    <n v="0.14432989690721643"/>
    <n v="166.5"/>
    <n v="158.5"/>
    <n v="16642.5"/>
    <n v="0"/>
    <n v="0"/>
    <n v="17482.5"/>
    <n v="0"/>
  </r>
  <r>
    <x v="40"/>
    <x v="39"/>
    <x v="4"/>
    <x v="0"/>
    <x v="0"/>
    <x v="1"/>
    <x v="9"/>
    <x v="39"/>
    <n v="90"/>
    <n v="142"/>
    <n v="1"/>
    <n v="12780"/>
    <n v="90"/>
    <n v="142"/>
    <n v="12780"/>
    <n v="0"/>
    <n v="0"/>
    <n v="0"/>
    <s v="-"/>
    <n v="171"/>
    <n v="0"/>
    <n v="15390"/>
    <n v="-2610"/>
    <n v="-0.16959064327485385"/>
    <n v="213"/>
    <n v="212"/>
    <n v="19080"/>
    <n v="0"/>
    <n v="0"/>
    <n v="19170"/>
    <n v="0"/>
  </r>
  <r>
    <x v="40"/>
    <x v="39"/>
    <x v="4"/>
    <x v="0"/>
    <x v="0"/>
    <x v="1"/>
    <x v="9"/>
    <x v="40"/>
    <n v="105"/>
    <n v="119"/>
    <n v="0"/>
    <n v="12495"/>
    <n v="0"/>
    <n v="119"/>
    <n v="12495"/>
    <n v="0"/>
    <n v="0"/>
    <n v="0"/>
    <s v="-"/>
    <n v="87"/>
    <n v="0"/>
    <n v="9135"/>
    <n v="3360"/>
    <n v="0.36781609195402298"/>
    <n v="178.5"/>
    <n v="178.5"/>
    <n v="18742.5"/>
    <n v="0"/>
    <n v="0"/>
    <n v="18742.5"/>
    <n v="0"/>
  </r>
  <r>
    <x v="40"/>
    <x v="39"/>
    <x v="4"/>
    <x v="0"/>
    <x v="0"/>
    <x v="1"/>
    <x v="9"/>
    <x v="41"/>
    <n v="120"/>
    <n v="163"/>
    <n v="0"/>
    <n v="19560"/>
    <n v="0"/>
    <n v="163"/>
    <n v="19560"/>
    <n v="0"/>
    <n v="0"/>
    <n v="0"/>
    <s v="-"/>
    <n v="41"/>
    <n v="0"/>
    <n v="4920"/>
    <n v="14640"/>
    <n v="2.975609756097561"/>
    <n v="244.5"/>
    <n v="244.5"/>
    <n v="29340"/>
    <n v="0"/>
    <n v="0"/>
    <n v="29340"/>
    <n v="0"/>
  </r>
  <r>
    <x v="40"/>
    <x v="39"/>
    <x v="4"/>
    <x v="0"/>
    <x v="0"/>
    <x v="1"/>
    <x v="9"/>
    <x v="42"/>
    <n v="105"/>
    <n v="29"/>
    <n v="8"/>
    <n v="3045"/>
    <n v="840"/>
    <n v="29"/>
    <n v="3045"/>
    <n v="0"/>
    <n v="75"/>
    <n v="7875"/>
    <n v="0.38666666666666666"/>
    <n v="17"/>
    <n v="12"/>
    <n v="1785"/>
    <n v="1260"/>
    <n v="0.70588235294117641"/>
    <n v="43.5"/>
    <n v="35.5"/>
    <n v="3727.5"/>
    <n v="0"/>
    <n v="0"/>
    <n v="4567.5"/>
    <n v="0"/>
  </r>
  <r>
    <x v="40"/>
    <x v="39"/>
    <x v="4"/>
    <x v="0"/>
    <x v="0"/>
    <x v="1"/>
    <x v="9"/>
    <x v="43"/>
    <n v="170"/>
    <n v="27"/>
    <n v="3"/>
    <n v="4590"/>
    <n v="510"/>
    <n v="27"/>
    <n v="4590"/>
    <n v="0"/>
    <n v="75"/>
    <n v="12750"/>
    <n v="0.36"/>
    <n v="9"/>
    <n v="18"/>
    <n v="1530"/>
    <n v="3060"/>
    <n v="2"/>
    <n v="40.5"/>
    <n v="37.5"/>
    <n v="6375"/>
    <n v="0"/>
    <n v="0"/>
    <n v="6885"/>
    <n v="0"/>
  </r>
  <r>
    <x v="40"/>
    <x v="39"/>
    <x v="4"/>
    <x v="0"/>
    <x v="0"/>
    <x v="1"/>
    <x v="9"/>
    <x v="44"/>
    <n v="102"/>
    <n v="40"/>
    <n v="85"/>
    <n v="4080"/>
    <n v="8670"/>
    <n v="40"/>
    <n v="4080"/>
    <n v="0"/>
    <n v="54"/>
    <n v="5508"/>
    <n v="0.7407407407407407"/>
    <n v="38"/>
    <n v="2"/>
    <n v="3876"/>
    <n v="204"/>
    <n v="5.2631578947368363E-2"/>
    <n v="60"/>
    <n v="0"/>
    <n v="0"/>
    <n v="25"/>
    <n v="2550"/>
    <n v="6120"/>
    <n v="0"/>
  </r>
  <r>
    <x v="41"/>
    <x v="40"/>
    <x v="2"/>
    <x v="1"/>
    <x v="0"/>
    <x v="1"/>
    <x v="8"/>
    <x v="45"/>
    <n v="60"/>
    <n v="12"/>
    <n v="300"/>
    <n v="720"/>
    <n v="18000"/>
    <n v="12"/>
    <n v="720"/>
    <n v="0"/>
    <n v="172.8"/>
    <n v="10368"/>
    <n v="6.9444444444444448E-2"/>
    <n v="0"/>
    <n v="12"/>
    <n v="0"/>
    <n v="720"/>
    <s v="-"/>
    <n v="18"/>
    <n v="0"/>
    <n v="0"/>
    <n v="282"/>
    <n v="16920"/>
    <n v="1080"/>
    <n v="0"/>
  </r>
  <r>
    <x v="41"/>
    <x v="40"/>
    <x v="2"/>
    <x v="1"/>
    <x v="0"/>
    <x v="1"/>
    <x v="8"/>
    <x v="46"/>
    <n v="80"/>
    <n v="40"/>
    <n v="120"/>
    <n v="3200"/>
    <n v="9600"/>
    <n v="40"/>
    <n v="3200"/>
    <n v="0"/>
    <n v="207.36"/>
    <n v="16588.800000000003"/>
    <n v="0.1929012345679012"/>
    <n v="0"/>
    <n v="40"/>
    <n v="0"/>
    <n v="3200"/>
    <s v="-"/>
    <n v="60"/>
    <n v="0"/>
    <n v="0"/>
    <n v="60"/>
    <n v="4800"/>
    <n v="4800"/>
    <n v="0"/>
  </r>
  <r>
    <x v="41"/>
    <x v="40"/>
    <x v="2"/>
    <x v="1"/>
    <x v="0"/>
    <x v="1"/>
    <x v="8"/>
    <x v="47"/>
    <n v="105"/>
    <n v="51"/>
    <n v="265"/>
    <n v="5355"/>
    <n v="27825"/>
    <n v="51"/>
    <n v="5355"/>
    <n v="0"/>
    <n v="414.72"/>
    <n v="43545.600000000006"/>
    <n v="0.12297453703703702"/>
    <n v="0"/>
    <n v="51"/>
    <n v="0"/>
    <n v="5355"/>
    <s v="-"/>
    <n v="76.5"/>
    <n v="0"/>
    <n v="0"/>
    <n v="188.5"/>
    <n v="19792.5"/>
    <n v="8032.5"/>
    <n v="0"/>
  </r>
  <r>
    <x v="41"/>
    <x v="40"/>
    <x v="2"/>
    <x v="1"/>
    <x v="0"/>
    <x v="0"/>
    <x v="8"/>
    <x v="3"/>
    <n v="297.5"/>
    <n v="0"/>
    <n v="0"/>
    <n v="0"/>
    <n v="0"/>
    <n v="0"/>
    <n v="0"/>
    <n v="0"/>
    <n v="0"/>
    <n v="0"/>
    <s v="-"/>
    <n v="0"/>
    <n v="0"/>
    <n v="0"/>
    <n v="0"/>
    <s v="-"/>
    <n v="0"/>
    <n v="0"/>
    <n v="0"/>
    <n v="0"/>
    <n v="0"/>
    <n v="0"/>
    <n v="0"/>
  </r>
  <r>
    <x v="41"/>
    <x v="40"/>
    <x v="2"/>
    <x v="1"/>
    <x v="0"/>
    <x v="0"/>
    <x v="8"/>
    <x v="4"/>
    <n v="616.25"/>
    <n v="0"/>
    <n v="0"/>
    <n v="0"/>
    <n v="0"/>
    <n v="0"/>
    <n v="0"/>
    <n v="0"/>
    <n v="0"/>
    <n v="0"/>
    <s v="-"/>
    <n v="0"/>
    <n v="0"/>
    <n v="0"/>
    <n v="0"/>
    <s v="-"/>
    <n v="0"/>
    <n v="0"/>
    <n v="0"/>
    <n v="0"/>
    <n v="0"/>
    <n v="0"/>
    <n v="0"/>
  </r>
  <r>
    <x v="41"/>
    <x v="40"/>
    <x v="2"/>
    <x v="1"/>
    <x v="0"/>
    <x v="1"/>
    <x v="8"/>
    <x v="5"/>
    <n v="270"/>
    <n v="31"/>
    <n v="16"/>
    <n v="8370"/>
    <n v="4320"/>
    <n v="31"/>
    <n v="8370"/>
    <n v="0"/>
    <n v="42"/>
    <n v="11340"/>
    <n v="0.73809523809523814"/>
    <n v="0"/>
    <n v="31"/>
    <n v="0"/>
    <n v="8370"/>
    <s v="-"/>
    <n v="46.5"/>
    <n v="30.5"/>
    <n v="8235"/>
    <n v="0"/>
    <n v="0"/>
    <n v="12555"/>
    <n v="0"/>
  </r>
  <r>
    <x v="41"/>
    <x v="40"/>
    <x v="2"/>
    <x v="1"/>
    <x v="0"/>
    <x v="1"/>
    <x v="8"/>
    <x v="6"/>
    <n v="670"/>
    <n v="15"/>
    <n v="37"/>
    <n v="10050"/>
    <n v="24790"/>
    <n v="15"/>
    <n v="10050"/>
    <n v="0"/>
    <n v="33.6"/>
    <n v="22512"/>
    <n v="0.44642857142857145"/>
    <n v="0"/>
    <n v="15"/>
    <n v="0"/>
    <n v="10050"/>
    <s v="-"/>
    <n v="22.5"/>
    <n v="0"/>
    <n v="0"/>
    <n v="14.5"/>
    <n v="9715"/>
    <n v="15075"/>
    <n v="0"/>
  </r>
  <r>
    <x v="41"/>
    <x v="40"/>
    <x v="2"/>
    <x v="1"/>
    <x v="0"/>
    <x v="1"/>
    <x v="8"/>
    <x v="7"/>
    <n v="56"/>
    <n v="0"/>
    <n v="46"/>
    <n v="0"/>
    <n v="2576"/>
    <n v="0"/>
    <n v="0"/>
    <n v="0"/>
    <n v="54"/>
    <n v="3024"/>
    <n v="0"/>
    <n v="0"/>
    <n v="0"/>
    <n v="0"/>
    <n v="0"/>
    <s v="-"/>
    <n v="0"/>
    <n v="0"/>
    <n v="0"/>
    <n v="46"/>
    <n v="2576"/>
    <n v="0"/>
    <n v="0"/>
  </r>
  <r>
    <x v="41"/>
    <x v="40"/>
    <x v="2"/>
    <x v="1"/>
    <x v="0"/>
    <x v="1"/>
    <x v="8"/>
    <x v="8"/>
    <n v="72"/>
    <n v="20"/>
    <n v="80"/>
    <n v="1440"/>
    <n v="5760"/>
    <n v="20"/>
    <n v="1440"/>
    <n v="0"/>
    <n v="54"/>
    <n v="3888"/>
    <n v="0.37037037037037035"/>
    <n v="0"/>
    <n v="20"/>
    <n v="0"/>
    <n v="1440"/>
    <s v="-"/>
    <n v="30"/>
    <n v="0"/>
    <n v="0"/>
    <n v="50"/>
    <n v="3600"/>
    <n v="2160"/>
    <n v="0"/>
  </r>
  <r>
    <x v="41"/>
    <x v="40"/>
    <x v="2"/>
    <x v="1"/>
    <x v="0"/>
    <x v="1"/>
    <x v="8"/>
    <x v="9"/>
    <n v="105"/>
    <n v="0"/>
    <n v="231"/>
    <n v="0"/>
    <n v="24255"/>
    <n v="0"/>
    <n v="0"/>
    <n v="0"/>
    <n v="54"/>
    <n v="5670"/>
    <n v="0"/>
    <n v="0"/>
    <n v="0"/>
    <n v="0"/>
    <n v="0"/>
    <s v="-"/>
    <n v="0"/>
    <n v="0"/>
    <n v="0"/>
    <n v="231"/>
    <n v="24255"/>
    <n v="0"/>
    <n v="0"/>
  </r>
  <r>
    <x v="41"/>
    <x v="40"/>
    <x v="2"/>
    <x v="1"/>
    <x v="0"/>
    <x v="1"/>
    <x v="8"/>
    <x v="10"/>
    <n v="140"/>
    <n v="0"/>
    <n v="0"/>
    <n v="0"/>
    <n v="0"/>
    <n v="0"/>
    <n v="0"/>
    <n v="0"/>
    <n v="96"/>
    <n v="13440"/>
    <n v="0"/>
    <n v="0"/>
    <n v="0"/>
    <n v="0"/>
    <n v="0"/>
    <s v="-"/>
    <n v="0"/>
    <n v="0"/>
    <n v="0"/>
    <n v="0"/>
    <n v="0"/>
    <n v="0"/>
    <n v="0"/>
  </r>
  <r>
    <x v="41"/>
    <x v="40"/>
    <x v="2"/>
    <x v="1"/>
    <x v="0"/>
    <x v="1"/>
    <x v="8"/>
    <x v="11"/>
    <n v="199"/>
    <n v="0"/>
    <n v="0"/>
    <n v="0"/>
    <n v="0"/>
    <n v="0"/>
    <n v="0"/>
    <n v="0"/>
    <n v="72"/>
    <n v="14328"/>
    <n v="0"/>
    <n v="0"/>
    <n v="0"/>
    <n v="0"/>
    <n v="0"/>
    <s v="-"/>
    <n v="0"/>
    <n v="0"/>
    <n v="0"/>
    <n v="0"/>
    <n v="0"/>
    <n v="0"/>
    <n v="0"/>
  </r>
  <r>
    <x v="41"/>
    <x v="40"/>
    <x v="2"/>
    <x v="1"/>
    <x v="0"/>
    <x v="0"/>
    <x v="8"/>
    <x v="12"/>
    <n v="187"/>
    <n v="0"/>
    <n v="0"/>
    <n v="0"/>
    <n v="0"/>
    <n v="0"/>
    <n v="0"/>
    <n v="0"/>
    <n v="0"/>
    <n v="0"/>
    <s v="-"/>
    <n v="0"/>
    <n v="0"/>
    <n v="0"/>
    <n v="0"/>
    <s v="-"/>
    <n v="0"/>
    <n v="0"/>
    <n v="0"/>
    <n v="0"/>
    <n v="0"/>
    <n v="0"/>
    <n v="0"/>
  </r>
  <r>
    <x v="41"/>
    <x v="40"/>
    <x v="2"/>
    <x v="1"/>
    <x v="0"/>
    <x v="1"/>
    <x v="8"/>
    <x v="13"/>
    <n v="102"/>
    <n v="47"/>
    <n v="4"/>
    <n v="4794"/>
    <n v="408"/>
    <n v="47"/>
    <n v="4794"/>
    <n v="0"/>
    <n v="63"/>
    <n v="6426"/>
    <n v="0.74603174603174605"/>
    <n v="0"/>
    <n v="47"/>
    <n v="0"/>
    <n v="4794"/>
    <s v="-"/>
    <n v="70.5"/>
    <n v="66.5"/>
    <n v="6783"/>
    <n v="0"/>
    <n v="0"/>
    <n v="7191"/>
    <n v="0"/>
  </r>
  <r>
    <x v="41"/>
    <x v="40"/>
    <x v="2"/>
    <x v="1"/>
    <x v="0"/>
    <x v="1"/>
    <x v="8"/>
    <x v="14"/>
    <n v="99"/>
    <n v="0"/>
    <n v="0"/>
    <n v="0"/>
    <n v="0"/>
    <n v="0"/>
    <n v="0"/>
    <n v="0"/>
    <n v="63"/>
    <n v="6237"/>
    <n v="0"/>
    <n v="0"/>
    <n v="0"/>
    <n v="0"/>
    <n v="0"/>
    <s v="-"/>
    <n v="0"/>
    <n v="0"/>
    <n v="0"/>
    <n v="0"/>
    <n v="0"/>
    <n v="0"/>
    <n v="0"/>
  </r>
  <r>
    <x v="41"/>
    <x v="40"/>
    <x v="2"/>
    <x v="1"/>
    <x v="0"/>
    <x v="1"/>
    <x v="8"/>
    <x v="15"/>
    <n v="80"/>
    <n v="0"/>
    <n v="0"/>
    <n v="0"/>
    <n v="0"/>
    <n v="0"/>
    <n v="0"/>
    <n v="0"/>
    <n v="0"/>
    <n v="0"/>
    <s v="-"/>
    <n v="0"/>
    <n v="0"/>
    <n v="0"/>
    <n v="0"/>
    <s v="-"/>
    <n v="0"/>
    <n v="0"/>
    <n v="0"/>
    <n v="0"/>
    <n v="0"/>
    <n v="0"/>
    <n v="0"/>
  </r>
  <r>
    <x v="41"/>
    <x v="40"/>
    <x v="2"/>
    <x v="1"/>
    <x v="0"/>
    <x v="1"/>
    <x v="8"/>
    <x v="16"/>
    <n v="85"/>
    <n v="95"/>
    <n v="51"/>
    <n v="8075"/>
    <n v="4335"/>
    <n v="95"/>
    <n v="8075"/>
    <n v="0"/>
    <n v="81.599999999999994"/>
    <n v="6935.9999999999991"/>
    <n v="1.1642156862745099"/>
    <n v="0"/>
    <n v="95"/>
    <n v="0"/>
    <n v="8075"/>
    <s v="-"/>
    <n v="142.5"/>
    <n v="91.5"/>
    <n v="7777.5"/>
    <n v="0"/>
    <n v="0"/>
    <n v="12112.5"/>
    <n v="0"/>
  </r>
  <r>
    <x v="41"/>
    <x v="40"/>
    <x v="2"/>
    <x v="1"/>
    <x v="0"/>
    <x v="1"/>
    <x v="8"/>
    <x v="17"/>
    <n v="90"/>
    <n v="0"/>
    <n v="0"/>
    <n v="0"/>
    <n v="0"/>
    <n v="0"/>
    <n v="0"/>
    <n v="0"/>
    <n v="0"/>
    <n v="0"/>
    <s v="-"/>
    <n v="0"/>
    <n v="0"/>
    <n v="0"/>
    <n v="0"/>
    <s v="-"/>
    <n v="0"/>
    <n v="0"/>
    <n v="0"/>
    <n v="0"/>
    <n v="0"/>
    <n v="0"/>
    <n v="0"/>
  </r>
  <r>
    <x v="41"/>
    <x v="40"/>
    <x v="2"/>
    <x v="1"/>
    <x v="0"/>
    <x v="1"/>
    <x v="8"/>
    <x v="18"/>
    <n v="99"/>
    <n v="33"/>
    <n v="238"/>
    <n v="3267"/>
    <n v="23562"/>
    <n v="33"/>
    <n v="3267"/>
    <n v="0"/>
    <n v="100.8"/>
    <n v="9979.1999999999989"/>
    <n v="0.32738095238095244"/>
    <n v="0"/>
    <n v="33"/>
    <n v="0"/>
    <n v="3267"/>
    <s v="-"/>
    <n v="49.5"/>
    <n v="0"/>
    <n v="0"/>
    <n v="188.5"/>
    <n v="18661.5"/>
    <n v="4900.5"/>
    <n v="0"/>
  </r>
  <r>
    <x v="41"/>
    <x v="40"/>
    <x v="2"/>
    <x v="1"/>
    <x v="0"/>
    <x v="1"/>
    <x v="8"/>
    <x v="19"/>
    <n v="105"/>
    <n v="67"/>
    <n v="0"/>
    <n v="7035"/>
    <n v="0"/>
    <n v="67"/>
    <n v="7035"/>
    <n v="0"/>
    <n v="0"/>
    <n v="0"/>
    <s v="-"/>
    <n v="0"/>
    <n v="67"/>
    <n v="0"/>
    <n v="7035"/>
    <s v="-"/>
    <n v="100.5"/>
    <n v="100.5"/>
    <n v="10552.5"/>
    <n v="0"/>
    <n v="0"/>
    <n v="10552.5"/>
    <n v="0"/>
  </r>
  <r>
    <x v="41"/>
    <x v="40"/>
    <x v="2"/>
    <x v="1"/>
    <x v="0"/>
    <x v="1"/>
    <x v="8"/>
    <x v="20"/>
    <n v="115"/>
    <n v="0"/>
    <n v="0"/>
    <n v="0"/>
    <n v="0"/>
    <n v="0"/>
    <n v="0"/>
    <n v="0"/>
    <n v="61.2"/>
    <n v="7038"/>
    <n v="0"/>
    <n v="0"/>
    <n v="0"/>
    <n v="0"/>
    <n v="0"/>
    <s v="-"/>
    <n v="0"/>
    <n v="0"/>
    <n v="0"/>
    <n v="0"/>
    <n v="0"/>
    <n v="0"/>
    <n v="0"/>
  </r>
  <r>
    <x v="41"/>
    <x v="40"/>
    <x v="2"/>
    <x v="1"/>
    <x v="0"/>
    <x v="1"/>
    <x v="8"/>
    <x v="21"/>
    <n v="102"/>
    <n v="18"/>
    <n v="165"/>
    <n v="1836"/>
    <n v="16830"/>
    <n v="18"/>
    <n v="1836"/>
    <n v="0"/>
    <n v="171"/>
    <n v="17442"/>
    <n v="0.10526315789473684"/>
    <n v="0"/>
    <n v="18"/>
    <n v="0"/>
    <n v="1836"/>
    <s v="-"/>
    <n v="27"/>
    <n v="0"/>
    <n v="0"/>
    <n v="138"/>
    <n v="14076"/>
    <n v="2754"/>
    <n v="0"/>
  </r>
  <r>
    <x v="41"/>
    <x v="40"/>
    <x v="2"/>
    <x v="1"/>
    <x v="0"/>
    <x v="0"/>
    <x v="8"/>
    <x v="22"/>
    <n v="552.5"/>
    <n v="0"/>
    <n v="0"/>
    <n v="0"/>
    <n v="0"/>
    <n v="0"/>
    <n v="0"/>
    <n v="0"/>
    <n v="0"/>
    <n v="0"/>
    <s v="-"/>
    <n v="0"/>
    <n v="0"/>
    <n v="0"/>
    <n v="0"/>
    <s v="-"/>
    <n v="0"/>
    <n v="0"/>
    <n v="0"/>
    <n v="0"/>
    <n v="0"/>
    <n v="0"/>
    <n v="0"/>
  </r>
  <r>
    <x v="41"/>
    <x v="40"/>
    <x v="2"/>
    <x v="1"/>
    <x v="0"/>
    <x v="0"/>
    <x v="8"/>
    <x v="23"/>
    <n v="403.75"/>
    <n v="0"/>
    <n v="0"/>
    <n v="0"/>
    <n v="0"/>
    <n v="0"/>
    <n v="0"/>
    <n v="0"/>
    <n v="0"/>
    <n v="0"/>
    <s v="-"/>
    <n v="0"/>
    <n v="0"/>
    <n v="0"/>
    <n v="0"/>
    <s v="-"/>
    <n v="0"/>
    <n v="0"/>
    <n v="0"/>
    <n v="0"/>
    <n v="0"/>
    <n v="0"/>
    <n v="0"/>
  </r>
  <r>
    <x v="41"/>
    <x v="40"/>
    <x v="2"/>
    <x v="1"/>
    <x v="0"/>
    <x v="1"/>
    <x v="8"/>
    <x v="24"/>
    <n v="105"/>
    <n v="88"/>
    <n v="218"/>
    <n v="9240"/>
    <n v="22890"/>
    <n v="88"/>
    <n v="9240"/>
    <n v="0"/>
    <n v="912"/>
    <n v="95760"/>
    <n v="9.6491228070175433E-2"/>
    <n v="0"/>
    <n v="88"/>
    <n v="0"/>
    <n v="9240"/>
    <s v="-"/>
    <n v="132"/>
    <n v="0"/>
    <n v="0"/>
    <n v="86"/>
    <n v="9030"/>
    <n v="13860"/>
    <n v="0"/>
  </r>
  <r>
    <x v="41"/>
    <x v="40"/>
    <x v="2"/>
    <x v="1"/>
    <x v="0"/>
    <x v="1"/>
    <x v="8"/>
    <x v="25"/>
    <n v="53"/>
    <n v="0"/>
    <n v="0"/>
    <n v="0"/>
    <n v="0"/>
    <n v="0"/>
    <n v="0"/>
    <n v="0"/>
    <n v="0"/>
    <n v="0"/>
    <s v="-"/>
    <n v="0"/>
    <n v="0"/>
    <n v="0"/>
    <n v="0"/>
    <s v="-"/>
    <n v="0"/>
    <n v="0"/>
    <n v="0"/>
    <n v="0"/>
    <n v="0"/>
    <n v="0"/>
    <n v="0"/>
  </r>
  <r>
    <x v="41"/>
    <x v="40"/>
    <x v="2"/>
    <x v="1"/>
    <x v="0"/>
    <x v="1"/>
    <x v="8"/>
    <x v="26"/>
    <n v="69"/>
    <n v="0"/>
    <n v="0"/>
    <n v="0"/>
    <n v="0"/>
    <n v="0"/>
    <n v="0"/>
    <n v="0"/>
    <n v="0"/>
    <n v="0"/>
    <s v="-"/>
    <n v="0"/>
    <n v="0"/>
    <n v="0"/>
    <n v="0"/>
    <s v="-"/>
    <n v="0"/>
    <n v="0"/>
    <n v="0"/>
    <n v="0"/>
    <n v="0"/>
    <n v="0"/>
    <n v="0"/>
  </r>
  <r>
    <x v="41"/>
    <x v="40"/>
    <x v="2"/>
    <x v="1"/>
    <x v="0"/>
    <x v="1"/>
    <x v="8"/>
    <x v="27"/>
    <n v="90"/>
    <n v="0"/>
    <n v="0"/>
    <n v="0"/>
    <n v="0"/>
    <n v="0"/>
    <n v="0"/>
    <n v="0"/>
    <n v="0"/>
    <n v="0"/>
    <s v="-"/>
    <n v="0"/>
    <n v="0"/>
    <n v="0"/>
    <n v="0"/>
    <s v="-"/>
    <n v="0"/>
    <n v="0"/>
    <n v="0"/>
    <n v="0"/>
    <n v="0"/>
    <n v="0"/>
    <n v="0"/>
  </r>
  <r>
    <x v="41"/>
    <x v="40"/>
    <x v="2"/>
    <x v="1"/>
    <x v="0"/>
    <x v="1"/>
    <x v="8"/>
    <x v="28"/>
    <n v="100"/>
    <n v="19"/>
    <n v="16"/>
    <n v="1900"/>
    <n v="1600"/>
    <n v="19"/>
    <n v="1900"/>
    <n v="0"/>
    <n v="48"/>
    <n v="4800"/>
    <n v="0.39583333333333331"/>
    <n v="0"/>
    <n v="19"/>
    <n v="0"/>
    <n v="1900"/>
    <s v="-"/>
    <n v="28.5"/>
    <n v="12.5"/>
    <n v="1250"/>
    <n v="0"/>
    <n v="0"/>
    <n v="2850"/>
    <n v="0"/>
  </r>
  <r>
    <x v="41"/>
    <x v="40"/>
    <x v="2"/>
    <x v="1"/>
    <x v="0"/>
    <x v="1"/>
    <x v="8"/>
    <x v="29"/>
    <n v="110"/>
    <n v="198"/>
    <n v="4"/>
    <n v="21780"/>
    <n v="440"/>
    <n v="198"/>
    <n v="21780"/>
    <n v="0"/>
    <n v="324"/>
    <n v="35640"/>
    <n v="0.61111111111111116"/>
    <n v="0"/>
    <n v="198"/>
    <n v="0"/>
    <n v="21780"/>
    <s v="-"/>
    <n v="297"/>
    <n v="293"/>
    <n v="32230"/>
    <n v="0"/>
    <n v="0"/>
    <n v="32670"/>
    <n v="0"/>
  </r>
  <r>
    <x v="41"/>
    <x v="40"/>
    <x v="2"/>
    <x v="1"/>
    <x v="0"/>
    <x v="1"/>
    <x v="8"/>
    <x v="30"/>
    <n v="120"/>
    <n v="6"/>
    <n v="16"/>
    <n v="720"/>
    <n v="1920"/>
    <n v="6"/>
    <n v="720"/>
    <n v="0"/>
    <n v="54"/>
    <n v="6480"/>
    <n v="0.1111111111111111"/>
    <n v="0"/>
    <n v="6"/>
    <n v="0"/>
    <n v="720"/>
    <s v="-"/>
    <n v="9"/>
    <n v="0"/>
    <n v="0"/>
    <n v="7"/>
    <n v="840"/>
    <n v="1080"/>
    <n v="0"/>
  </r>
  <r>
    <x v="41"/>
    <x v="40"/>
    <x v="2"/>
    <x v="1"/>
    <x v="0"/>
    <x v="1"/>
    <x v="8"/>
    <x v="31"/>
    <n v="140"/>
    <n v="9"/>
    <n v="60"/>
    <n v="1260"/>
    <n v="8400"/>
    <n v="9"/>
    <n v="1260"/>
    <n v="0"/>
    <n v="54"/>
    <n v="7560"/>
    <n v="0.16666666666666666"/>
    <n v="0"/>
    <n v="9"/>
    <n v="0"/>
    <n v="1260"/>
    <s v="-"/>
    <n v="13.5"/>
    <n v="0"/>
    <n v="0"/>
    <n v="46.5"/>
    <n v="6510"/>
    <n v="1890"/>
    <n v="0"/>
  </r>
  <r>
    <x v="41"/>
    <x v="40"/>
    <x v="2"/>
    <x v="1"/>
    <x v="0"/>
    <x v="0"/>
    <x v="8"/>
    <x v="32"/>
    <n v="255"/>
    <n v="0"/>
    <n v="0"/>
    <n v="0"/>
    <n v="0"/>
    <n v="0"/>
    <n v="0"/>
    <n v="0"/>
    <n v="0"/>
    <n v="0"/>
    <s v="-"/>
    <n v="0"/>
    <n v="0"/>
    <n v="0"/>
    <n v="0"/>
    <s v="-"/>
    <n v="0"/>
    <n v="0"/>
    <n v="0"/>
    <n v="0"/>
    <n v="0"/>
    <n v="0"/>
    <n v="0"/>
  </r>
  <r>
    <x v="41"/>
    <x v="40"/>
    <x v="2"/>
    <x v="1"/>
    <x v="0"/>
    <x v="1"/>
    <x v="8"/>
    <x v="33"/>
    <n v="180"/>
    <n v="93"/>
    <n v="297"/>
    <n v="16740"/>
    <n v="53460"/>
    <n v="93"/>
    <n v="16740"/>
    <n v="0"/>
    <n v="162"/>
    <n v="29160"/>
    <n v="0.57407407407407407"/>
    <n v="0"/>
    <n v="93"/>
    <n v="0"/>
    <n v="16740"/>
    <s v="-"/>
    <n v="139.5"/>
    <n v="0"/>
    <n v="0"/>
    <n v="157.5"/>
    <n v="28350"/>
    <n v="25110"/>
    <n v="0"/>
  </r>
  <r>
    <x v="41"/>
    <x v="40"/>
    <x v="2"/>
    <x v="1"/>
    <x v="0"/>
    <x v="0"/>
    <x v="8"/>
    <x v="34"/>
    <n v="680"/>
    <n v="0"/>
    <n v="0"/>
    <n v="0"/>
    <n v="0"/>
    <n v="0"/>
    <n v="0"/>
    <n v="0"/>
    <n v="0"/>
    <n v="0"/>
    <s v="-"/>
    <n v="0"/>
    <n v="0"/>
    <n v="0"/>
    <n v="0"/>
    <s v="-"/>
    <n v="0"/>
    <n v="0"/>
    <n v="0"/>
    <n v="0"/>
    <n v="0"/>
    <n v="0"/>
    <n v="0"/>
  </r>
  <r>
    <x v="41"/>
    <x v="40"/>
    <x v="2"/>
    <x v="1"/>
    <x v="0"/>
    <x v="1"/>
    <x v="8"/>
    <x v="35"/>
    <n v="90"/>
    <n v="121"/>
    <n v="247"/>
    <n v="10890"/>
    <n v="22230"/>
    <n v="121"/>
    <n v="10890"/>
    <n v="0"/>
    <n v="126"/>
    <n v="11340"/>
    <n v="0.96031746031746035"/>
    <n v="0"/>
    <n v="121"/>
    <n v="0"/>
    <n v="10890"/>
    <s v="-"/>
    <n v="181.5"/>
    <n v="0"/>
    <n v="0"/>
    <n v="65.5"/>
    <n v="5895"/>
    <n v="16335"/>
    <n v="0"/>
  </r>
  <r>
    <x v="41"/>
    <x v="40"/>
    <x v="2"/>
    <x v="1"/>
    <x v="0"/>
    <x v="1"/>
    <x v="8"/>
    <x v="36"/>
    <n v="110"/>
    <n v="3"/>
    <n v="148"/>
    <n v="330"/>
    <n v="16280"/>
    <n v="3"/>
    <n v="330"/>
    <n v="0"/>
    <n v="96"/>
    <n v="10560"/>
    <n v="3.125E-2"/>
    <n v="0"/>
    <n v="3"/>
    <n v="0"/>
    <n v="330"/>
    <s v="-"/>
    <n v="4.5"/>
    <n v="0"/>
    <n v="0"/>
    <n v="143.5"/>
    <n v="15785"/>
    <n v="495"/>
    <n v="0"/>
  </r>
  <r>
    <x v="41"/>
    <x v="40"/>
    <x v="2"/>
    <x v="1"/>
    <x v="0"/>
    <x v="1"/>
    <x v="8"/>
    <x v="37"/>
    <n v="110"/>
    <n v="9"/>
    <n v="48"/>
    <n v="990"/>
    <n v="5280"/>
    <n v="9"/>
    <n v="990"/>
    <n v="0"/>
    <n v="96"/>
    <n v="10560"/>
    <n v="9.375E-2"/>
    <n v="0"/>
    <n v="9"/>
    <n v="0"/>
    <n v="990"/>
    <s v="-"/>
    <n v="13.5"/>
    <n v="0"/>
    <n v="0"/>
    <n v="34.5"/>
    <n v="3795"/>
    <n v="1485"/>
    <n v="0"/>
  </r>
  <r>
    <x v="41"/>
    <x v="40"/>
    <x v="2"/>
    <x v="1"/>
    <x v="0"/>
    <x v="1"/>
    <x v="8"/>
    <x v="38"/>
    <n v="105"/>
    <n v="190"/>
    <n v="57"/>
    <n v="19950"/>
    <n v="5985"/>
    <n v="190"/>
    <n v="19950"/>
    <n v="0"/>
    <n v="144"/>
    <n v="15120"/>
    <n v="1.3194444444444444"/>
    <n v="0"/>
    <n v="190"/>
    <n v="0"/>
    <n v="19950"/>
    <s v="-"/>
    <n v="285"/>
    <n v="228"/>
    <n v="23940"/>
    <n v="0"/>
    <n v="0"/>
    <n v="29925"/>
    <n v="0"/>
  </r>
  <r>
    <x v="41"/>
    <x v="40"/>
    <x v="2"/>
    <x v="1"/>
    <x v="0"/>
    <x v="1"/>
    <x v="8"/>
    <x v="39"/>
    <n v="90"/>
    <n v="0"/>
    <n v="0"/>
    <n v="0"/>
    <n v="0"/>
    <n v="0"/>
    <n v="0"/>
    <n v="0"/>
    <n v="0"/>
    <n v="0"/>
    <s v="-"/>
    <n v="0"/>
    <n v="0"/>
    <n v="0"/>
    <n v="0"/>
    <s v="-"/>
    <n v="0"/>
    <n v="0"/>
    <n v="0"/>
    <n v="0"/>
    <n v="0"/>
    <n v="0"/>
    <n v="0"/>
  </r>
  <r>
    <x v="41"/>
    <x v="40"/>
    <x v="2"/>
    <x v="1"/>
    <x v="0"/>
    <x v="1"/>
    <x v="8"/>
    <x v="40"/>
    <n v="105"/>
    <n v="0"/>
    <n v="0"/>
    <n v="0"/>
    <n v="0"/>
    <n v="0"/>
    <n v="0"/>
    <n v="0"/>
    <n v="0"/>
    <n v="0"/>
    <s v="-"/>
    <n v="0"/>
    <n v="0"/>
    <n v="0"/>
    <n v="0"/>
    <s v="-"/>
    <n v="0"/>
    <n v="0"/>
    <n v="0"/>
    <n v="0"/>
    <n v="0"/>
    <n v="0"/>
    <n v="0"/>
  </r>
  <r>
    <x v="41"/>
    <x v="40"/>
    <x v="2"/>
    <x v="1"/>
    <x v="0"/>
    <x v="1"/>
    <x v="8"/>
    <x v="41"/>
    <n v="120"/>
    <n v="0"/>
    <n v="0"/>
    <n v="0"/>
    <n v="0"/>
    <n v="0"/>
    <n v="0"/>
    <n v="0"/>
    <n v="0"/>
    <n v="0"/>
    <s v="-"/>
    <n v="0"/>
    <n v="0"/>
    <n v="0"/>
    <n v="0"/>
    <s v="-"/>
    <n v="0"/>
    <n v="0"/>
    <n v="0"/>
    <n v="0"/>
    <n v="0"/>
    <n v="0"/>
    <n v="0"/>
  </r>
  <r>
    <x v="41"/>
    <x v="40"/>
    <x v="2"/>
    <x v="1"/>
    <x v="0"/>
    <x v="1"/>
    <x v="8"/>
    <x v="42"/>
    <n v="105"/>
    <n v="7"/>
    <n v="41"/>
    <n v="735"/>
    <n v="4305"/>
    <n v="7"/>
    <n v="735"/>
    <n v="0"/>
    <n v="75"/>
    <n v="7875"/>
    <n v="9.3333333333333338E-2"/>
    <n v="0"/>
    <n v="7"/>
    <n v="0"/>
    <n v="735"/>
    <s v="-"/>
    <n v="10.5"/>
    <n v="0"/>
    <n v="0"/>
    <n v="30.5"/>
    <n v="3202.5"/>
    <n v="1102.5"/>
    <n v="0"/>
  </r>
  <r>
    <x v="41"/>
    <x v="40"/>
    <x v="2"/>
    <x v="1"/>
    <x v="0"/>
    <x v="1"/>
    <x v="8"/>
    <x v="43"/>
    <n v="170"/>
    <n v="25"/>
    <n v="75"/>
    <n v="4250"/>
    <n v="12750"/>
    <n v="25"/>
    <n v="4250"/>
    <n v="0"/>
    <n v="75"/>
    <n v="12750"/>
    <n v="0.33333333333333331"/>
    <n v="0"/>
    <n v="25"/>
    <n v="0"/>
    <n v="4250"/>
    <s v="-"/>
    <n v="37.5"/>
    <n v="0"/>
    <n v="0"/>
    <n v="37.5"/>
    <n v="6375"/>
    <n v="6375"/>
    <n v="0"/>
  </r>
  <r>
    <x v="41"/>
    <x v="40"/>
    <x v="2"/>
    <x v="1"/>
    <x v="0"/>
    <x v="1"/>
    <x v="8"/>
    <x v="44"/>
    <n v="120"/>
    <n v="22"/>
    <n v="0"/>
    <n v="2640"/>
    <n v="0"/>
    <n v="22"/>
    <n v="2640"/>
    <n v="0"/>
    <n v="54"/>
    <n v="6480"/>
    <n v="0.40740740740740738"/>
    <n v="0"/>
    <n v="22"/>
    <n v="0"/>
    <n v="2640"/>
    <s v="-"/>
    <n v="33"/>
    <n v="33"/>
    <n v="3960"/>
    <n v="0"/>
    <n v="0"/>
    <n v="3960"/>
    <n v="0"/>
  </r>
  <r>
    <x v="42"/>
    <x v="41"/>
    <x v="2"/>
    <x v="1"/>
    <x v="0"/>
    <x v="1"/>
    <x v="7"/>
    <x v="45"/>
    <n v="60"/>
    <n v="21"/>
    <n v="88"/>
    <n v="1260"/>
    <n v="5280"/>
    <n v="21"/>
    <n v="1260"/>
    <n v="0"/>
    <n v="478.6875"/>
    <n v="28721.25"/>
    <n v="4.3869956913435176E-2"/>
    <n v="25"/>
    <n v="-4"/>
    <n v="1500"/>
    <n v="-240"/>
    <n v="-0.16000000000000003"/>
    <n v="31.5"/>
    <n v="0"/>
    <n v="0"/>
    <n v="56.5"/>
    <n v="3390"/>
    <n v="1890"/>
    <n v="0"/>
  </r>
  <r>
    <x v="42"/>
    <x v="41"/>
    <x v="2"/>
    <x v="1"/>
    <x v="0"/>
    <x v="1"/>
    <x v="7"/>
    <x v="46"/>
    <n v="80"/>
    <n v="62"/>
    <n v="244"/>
    <n v="4960"/>
    <n v="19520"/>
    <n v="62"/>
    <n v="4960"/>
    <n v="0"/>
    <n v="775.44"/>
    <n v="62035.200000000004"/>
    <n v="7.9954606417001958E-2"/>
    <n v="256"/>
    <n v="-194"/>
    <n v="20480"/>
    <n v="-15520"/>
    <n v="-0.7578125"/>
    <n v="93"/>
    <n v="0"/>
    <n v="0"/>
    <n v="151"/>
    <n v="12080"/>
    <n v="7440"/>
    <n v="0"/>
  </r>
  <r>
    <x v="42"/>
    <x v="41"/>
    <x v="2"/>
    <x v="1"/>
    <x v="0"/>
    <x v="1"/>
    <x v="7"/>
    <x v="47"/>
    <n v="105"/>
    <n v="81"/>
    <n v="667"/>
    <n v="8505"/>
    <n v="70035"/>
    <n v="81"/>
    <n v="8505"/>
    <n v="0"/>
    <n v="1319.6925000000001"/>
    <n v="138567.71250000002"/>
    <n v="6.1377934632499603E-2"/>
    <n v="507"/>
    <n v="-426"/>
    <n v="53235"/>
    <n v="-44730"/>
    <n v="-0.84023668639053251"/>
    <n v="121.5"/>
    <n v="0"/>
    <n v="0"/>
    <n v="545.5"/>
    <n v="57277.5"/>
    <n v="12757.5"/>
    <n v="0"/>
  </r>
  <r>
    <x v="42"/>
    <x v="41"/>
    <x v="2"/>
    <x v="1"/>
    <x v="0"/>
    <x v="0"/>
    <x v="7"/>
    <x v="3"/>
    <n v="391"/>
    <n v="0"/>
    <n v="0"/>
    <n v="0"/>
    <n v="0"/>
    <n v="0"/>
    <n v="0"/>
    <n v="0"/>
    <n v="0"/>
    <n v="0"/>
    <s v="-"/>
    <n v="0"/>
    <n v="0"/>
    <n v="0"/>
    <n v="0"/>
    <s v="-"/>
    <n v="0"/>
    <n v="0"/>
    <n v="0"/>
    <n v="0"/>
    <n v="0"/>
    <n v="0"/>
    <n v="0"/>
  </r>
  <r>
    <x v="42"/>
    <x v="41"/>
    <x v="2"/>
    <x v="1"/>
    <x v="0"/>
    <x v="0"/>
    <x v="7"/>
    <x v="4"/>
    <n v="429.25"/>
    <n v="0"/>
    <n v="0"/>
    <n v="0"/>
    <n v="0"/>
    <n v="0"/>
    <n v="0"/>
    <n v="0"/>
    <n v="0"/>
    <n v="0"/>
    <s v="-"/>
    <n v="0"/>
    <n v="0"/>
    <n v="0"/>
    <n v="0"/>
    <s v="-"/>
    <n v="0"/>
    <n v="0"/>
    <n v="0"/>
    <n v="0"/>
    <n v="0"/>
    <n v="0"/>
    <n v="0"/>
  </r>
  <r>
    <x v="42"/>
    <x v="41"/>
    <x v="2"/>
    <x v="1"/>
    <x v="0"/>
    <x v="1"/>
    <x v="7"/>
    <x v="5"/>
    <n v="270"/>
    <n v="43"/>
    <n v="33"/>
    <n v="11610"/>
    <n v="8910"/>
    <n v="43"/>
    <n v="11610"/>
    <n v="0"/>
    <n v="176.4"/>
    <n v="47628"/>
    <n v="0.24376417233560091"/>
    <n v="104"/>
    <n v="-61"/>
    <n v="28080"/>
    <n v="-16470"/>
    <n v="-0.58653846153846156"/>
    <n v="64.5"/>
    <n v="31.5"/>
    <n v="8505"/>
    <n v="0"/>
    <n v="0"/>
    <n v="17415"/>
    <n v="0"/>
  </r>
  <r>
    <x v="42"/>
    <x v="41"/>
    <x v="2"/>
    <x v="1"/>
    <x v="0"/>
    <x v="1"/>
    <x v="7"/>
    <x v="6"/>
    <n v="670"/>
    <n v="11"/>
    <n v="37"/>
    <n v="7370"/>
    <n v="24790"/>
    <n v="11"/>
    <n v="7370"/>
    <n v="0"/>
    <n v="73.08"/>
    <n v="48963.6"/>
    <n v="0.150519978106185"/>
    <n v="10"/>
    <n v="1"/>
    <n v="6700"/>
    <n v="670"/>
    <n v="0.10000000000000009"/>
    <n v="16.5"/>
    <n v="0"/>
    <n v="0"/>
    <n v="20.5"/>
    <n v="13735"/>
    <n v="11055"/>
    <n v="0"/>
  </r>
  <r>
    <x v="42"/>
    <x v="41"/>
    <x v="2"/>
    <x v="1"/>
    <x v="0"/>
    <x v="1"/>
    <x v="7"/>
    <x v="7"/>
    <n v="56"/>
    <n v="0"/>
    <n v="0"/>
    <n v="0"/>
    <n v="0"/>
    <n v="0"/>
    <n v="0"/>
    <n v="0"/>
    <n v="162"/>
    <n v="9072"/>
    <n v="0"/>
    <n v="0"/>
    <n v="0"/>
    <n v="0"/>
    <n v="0"/>
    <s v="-"/>
    <n v="0"/>
    <n v="0"/>
    <n v="0"/>
    <n v="0"/>
    <n v="0"/>
    <n v="0"/>
    <n v="0"/>
  </r>
  <r>
    <x v="42"/>
    <x v="41"/>
    <x v="2"/>
    <x v="1"/>
    <x v="0"/>
    <x v="1"/>
    <x v="7"/>
    <x v="8"/>
    <n v="78"/>
    <n v="0"/>
    <n v="190"/>
    <n v="0"/>
    <n v="14820"/>
    <n v="0"/>
    <n v="0"/>
    <n v="0"/>
    <n v="162"/>
    <n v="12636"/>
    <n v="0"/>
    <n v="0"/>
    <n v="0"/>
    <n v="0"/>
    <n v="0"/>
    <s v="-"/>
    <n v="0"/>
    <n v="0"/>
    <n v="0"/>
    <n v="190"/>
    <n v="14820"/>
    <n v="0"/>
    <n v="0"/>
  </r>
  <r>
    <x v="42"/>
    <x v="41"/>
    <x v="2"/>
    <x v="1"/>
    <x v="0"/>
    <x v="1"/>
    <x v="7"/>
    <x v="9"/>
    <n v="112"/>
    <n v="192"/>
    <n v="148"/>
    <n v="21504"/>
    <n v="16576"/>
    <n v="192"/>
    <n v="21504"/>
    <n v="0"/>
    <n v="162"/>
    <n v="18144"/>
    <n v="1.1851851851851851"/>
    <n v="-3"/>
    <n v="195"/>
    <n v="-336"/>
    <n v="21840"/>
    <n v="-65"/>
    <n v="288"/>
    <n v="140"/>
    <n v="15680"/>
    <n v="0"/>
    <n v="0"/>
    <n v="32256"/>
    <n v="0"/>
  </r>
  <r>
    <x v="42"/>
    <x v="41"/>
    <x v="2"/>
    <x v="1"/>
    <x v="0"/>
    <x v="1"/>
    <x v="7"/>
    <x v="10"/>
    <n v="140"/>
    <n v="0"/>
    <n v="0"/>
    <n v="0"/>
    <n v="0"/>
    <n v="0"/>
    <n v="0"/>
    <n v="0"/>
    <n v="265.82400000000001"/>
    <n v="37215.360000000001"/>
    <n v="0"/>
    <n v="0"/>
    <n v="0"/>
    <n v="0"/>
    <n v="0"/>
    <s v="-"/>
    <n v="0"/>
    <n v="0"/>
    <n v="0"/>
    <n v="0"/>
    <n v="0"/>
    <n v="0"/>
    <n v="0"/>
  </r>
  <r>
    <x v="42"/>
    <x v="41"/>
    <x v="2"/>
    <x v="1"/>
    <x v="0"/>
    <x v="1"/>
    <x v="7"/>
    <x v="11"/>
    <n v="199"/>
    <n v="0"/>
    <n v="0"/>
    <n v="0"/>
    <n v="0"/>
    <n v="0"/>
    <n v="0"/>
    <n v="0"/>
    <n v="144"/>
    <n v="28656"/>
    <n v="0"/>
    <n v="0"/>
    <n v="0"/>
    <n v="0"/>
    <n v="0"/>
    <s v="-"/>
    <n v="0"/>
    <n v="0"/>
    <n v="0"/>
    <n v="0"/>
    <n v="0"/>
    <n v="0"/>
    <n v="0"/>
  </r>
  <r>
    <x v="42"/>
    <x v="41"/>
    <x v="2"/>
    <x v="1"/>
    <x v="0"/>
    <x v="0"/>
    <x v="7"/>
    <x v="12"/>
    <n v="187"/>
    <n v="1"/>
    <n v="64"/>
    <n v="187"/>
    <n v="11968"/>
    <n v="1"/>
    <n v="187"/>
    <n v="0"/>
    <n v="0"/>
    <n v="0"/>
    <s v="-"/>
    <n v="38"/>
    <n v="-37"/>
    <n v="7106"/>
    <n v="-6919"/>
    <n v="-0.97368421052631582"/>
    <n v="1.5"/>
    <n v="0"/>
    <n v="0"/>
    <n v="62.5"/>
    <n v="11687.5"/>
    <n v="280.5"/>
    <n v="0"/>
  </r>
  <r>
    <x v="42"/>
    <x v="41"/>
    <x v="2"/>
    <x v="1"/>
    <x v="0"/>
    <x v="1"/>
    <x v="7"/>
    <x v="13"/>
    <n v="110"/>
    <n v="13"/>
    <n v="103"/>
    <n v="1430"/>
    <n v="11330"/>
    <n v="13"/>
    <n v="1430"/>
    <n v="0"/>
    <n v="201.096"/>
    <n v="22120.560000000001"/>
    <n v="6.4645741337470655E-2"/>
    <n v="54"/>
    <n v="-41"/>
    <n v="5940"/>
    <n v="-4510"/>
    <n v="-0.7592592592592593"/>
    <n v="19.5"/>
    <n v="0"/>
    <n v="0"/>
    <n v="83.5"/>
    <n v="9185"/>
    <n v="2145"/>
    <n v="0"/>
  </r>
  <r>
    <x v="42"/>
    <x v="41"/>
    <x v="2"/>
    <x v="1"/>
    <x v="0"/>
    <x v="1"/>
    <x v="7"/>
    <x v="14"/>
    <n v="99"/>
    <n v="12"/>
    <n v="31"/>
    <n v="1188"/>
    <n v="3069"/>
    <n v="12"/>
    <n v="1188"/>
    <n v="0"/>
    <n v="109.62"/>
    <n v="10852.380000000001"/>
    <n v="0.10946907498631636"/>
    <n v="19"/>
    <n v="-7"/>
    <n v="1881"/>
    <n v="-693"/>
    <n v="-0.36842105263157898"/>
    <n v="18"/>
    <n v="0"/>
    <n v="0"/>
    <n v="13"/>
    <n v="1287"/>
    <n v="1782"/>
    <n v="0"/>
  </r>
  <r>
    <x v="42"/>
    <x v="41"/>
    <x v="2"/>
    <x v="1"/>
    <x v="0"/>
    <x v="1"/>
    <x v="7"/>
    <x v="15"/>
    <n v="85"/>
    <n v="0"/>
    <n v="0"/>
    <n v="0"/>
    <n v="0"/>
    <n v="0"/>
    <n v="0"/>
    <n v="0"/>
    <n v="0"/>
    <n v="0"/>
    <s v="-"/>
    <n v="0"/>
    <n v="0"/>
    <n v="0"/>
    <n v="0"/>
    <s v="-"/>
    <n v="0"/>
    <n v="0"/>
    <n v="0"/>
    <n v="0"/>
    <n v="0"/>
    <n v="0"/>
    <n v="0"/>
  </r>
  <r>
    <x v="42"/>
    <x v="41"/>
    <x v="2"/>
    <x v="1"/>
    <x v="0"/>
    <x v="1"/>
    <x v="7"/>
    <x v="16"/>
    <n v="95"/>
    <n v="79"/>
    <n v="305"/>
    <n v="7505"/>
    <n v="28975"/>
    <n v="79"/>
    <n v="7505"/>
    <n v="0"/>
    <n v="288"/>
    <n v="27360"/>
    <n v="0.27430555555555558"/>
    <n v="268"/>
    <n v="-189"/>
    <n v="25460"/>
    <n v="-17955"/>
    <n v="-0.70522388059701491"/>
    <n v="118.5"/>
    <n v="0"/>
    <n v="0"/>
    <n v="186.5"/>
    <n v="17717.5"/>
    <n v="11257.5"/>
    <n v="0"/>
  </r>
  <r>
    <x v="42"/>
    <x v="41"/>
    <x v="2"/>
    <x v="1"/>
    <x v="0"/>
    <x v="1"/>
    <x v="7"/>
    <x v="17"/>
    <n v="90"/>
    <n v="0"/>
    <n v="0"/>
    <n v="0"/>
    <n v="0"/>
    <n v="0"/>
    <n v="0"/>
    <n v="0"/>
    <n v="0"/>
    <n v="0"/>
    <s v="-"/>
    <n v="0"/>
    <n v="0"/>
    <n v="0"/>
    <n v="0"/>
    <s v="-"/>
    <n v="0"/>
    <n v="0"/>
    <n v="0"/>
    <n v="0"/>
    <n v="0"/>
    <n v="0"/>
    <n v="0"/>
  </r>
  <r>
    <x v="42"/>
    <x v="41"/>
    <x v="2"/>
    <x v="1"/>
    <x v="0"/>
    <x v="1"/>
    <x v="7"/>
    <x v="18"/>
    <n v="99"/>
    <n v="45"/>
    <n v="210"/>
    <n v="4455"/>
    <n v="20790"/>
    <n v="45"/>
    <n v="4455"/>
    <n v="0"/>
    <n v="378"/>
    <n v="37422"/>
    <n v="0.11904761904761904"/>
    <n v="162"/>
    <n v="-117"/>
    <n v="16038"/>
    <n v="-11583"/>
    <n v="-0.72222222222222221"/>
    <n v="67.5"/>
    <n v="0"/>
    <n v="0"/>
    <n v="142.5"/>
    <n v="14107.5"/>
    <n v="6682.5"/>
    <n v="0"/>
  </r>
  <r>
    <x v="42"/>
    <x v="41"/>
    <x v="2"/>
    <x v="1"/>
    <x v="0"/>
    <x v="1"/>
    <x v="7"/>
    <x v="19"/>
    <n v="105"/>
    <n v="0"/>
    <n v="4"/>
    <n v="0"/>
    <n v="420"/>
    <n v="0"/>
    <n v="0"/>
    <n v="0"/>
    <n v="0"/>
    <n v="0"/>
    <s v="-"/>
    <n v="0"/>
    <n v="0"/>
    <n v="0"/>
    <n v="0"/>
    <s v="-"/>
    <n v="0"/>
    <n v="0"/>
    <n v="0"/>
    <n v="4"/>
    <n v="420"/>
    <n v="0"/>
    <n v="0"/>
  </r>
  <r>
    <x v="42"/>
    <x v="41"/>
    <x v="2"/>
    <x v="1"/>
    <x v="0"/>
    <x v="1"/>
    <x v="7"/>
    <x v="20"/>
    <n v="115"/>
    <n v="77"/>
    <n v="526"/>
    <n v="8855"/>
    <n v="60490"/>
    <n v="77"/>
    <n v="8855"/>
    <n v="0"/>
    <n v="178.74"/>
    <n v="20555.100000000002"/>
    <n v="0.43079333109544587"/>
    <n v="364"/>
    <n v="-287"/>
    <n v="41860"/>
    <n v="-33005"/>
    <n v="-0.78846153846153844"/>
    <n v="115.5"/>
    <n v="0"/>
    <n v="0"/>
    <n v="410.5"/>
    <n v="47207.5"/>
    <n v="13282.5"/>
    <n v="0"/>
  </r>
  <r>
    <x v="42"/>
    <x v="41"/>
    <x v="2"/>
    <x v="1"/>
    <x v="0"/>
    <x v="1"/>
    <x v="7"/>
    <x v="21"/>
    <n v="120"/>
    <n v="2"/>
    <n v="57"/>
    <n v="240"/>
    <n v="6840"/>
    <n v="2"/>
    <n v="240"/>
    <n v="0"/>
    <n v="537.22500000000002"/>
    <n v="64467"/>
    <n v="3.7228349388059006E-3"/>
    <n v="42"/>
    <n v="-40"/>
    <n v="5040"/>
    <n v="-4800"/>
    <n v="-0.95238095238095233"/>
    <n v="3"/>
    <n v="0"/>
    <n v="0"/>
    <n v="54"/>
    <n v="6480"/>
    <n v="360"/>
    <n v="0"/>
  </r>
  <r>
    <x v="42"/>
    <x v="41"/>
    <x v="2"/>
    <x v="1"/>
    <x v="0"/>
    <x v="0"/>
    <x v="7"/>
    <x v="22"/>
    <n v="552.5"/>
    <n v="0"/>
    <n v="0"/>
    <n v="0"/>
    <n v="0"/>
    <n v="0"/>
    <n v="0"/>
    <n v="0"/>
    <n v="0"/>
    <n v="0"/>
    <s v="-"/>
    <n v="0"/>
    <n v="0"/>
    <n v="0"/>
    <n v="0"/>
    <s v="-"/>
    <n v="0"/>
    <n v="0"/>
    <n v="0"/>
    <n v="0"/>
    <n v="0"/>
    <n v="0"/>
    <n v="0"/>
  </r>
  <r>
    <x v="42"/>
    <x v="41"/>
    <x v="2"/>
    <x v="1"/>
    <x v="0"/>
    <x v="0"/>
    <x v="7"/>
    <x v="23"/>
    <n v="125"/>
    <n v="0"/>
    <n v="0"/>
    <n v="0"/>
    <n v="0"/>
    <n v="0"/>
    <n v="0"/>
    <n v="0"/>
    <n v="0"/>
    <n v="0"/>
    <s v="-"/>
    <n v="0"/>
    <n v="0"/>
    <n v="0"/>
    <n v="0"/>
    <s v="-"/>
    <n v="0"/>
    <n v="0"/>
    <n v="0"/>
    <n v="0"/>
    <n v="0"/>
    <n v="0"/>
    <n v="0"/>
  </r>
  <r>
    <x v="42"/>
    <x v="41"/>
    <x v="2"/>
    <x v="1"/>
    <x v="0"/>
    <x v="1"/>
    <x v="7"/>
    <x v="24"/>
    <n v="105"/>
    <n v="109"/>
    <n v="162"/>
    <n v="11445"/>
    <n v="17010"/>
    <n v="109"/>
    <n v="11445"/>
    <n v="0"/>
    <n v="1115.7750000000001"/>
    <n v="117156.37500000001"/>
    <n v="9.7689946449777049E-2"/>
    <n v="319"/>
    <n v="-210"/>
    <n v="33495"/>
    <n v="-22050"/>
    <n v="-0.65830721003134796"/>
    <n v="163.5"/>
    <n v="1.5"/>
    <n v="157.5"/>
    <n v="0"/>
    <n v="0"/>
    <n v="17167.5"/>
    <n v="0"/>
  </r>
  <r>
    <x v="42"/>
    <x v="41"/>
    <x v="2"/>
    <x v="1"/>
    <x v="0"/>
    <x v="1"/>
    <x v="7"/>
    <x v="25"/>
    <n v="53"/>
    <n v="0"/>
    <n v="0"/>
    <n v="0"/>
    <n v="0"/>
    <n v="0"/>
    <n v="0"/>
    <n v="0"/>
    <n v="0"/>
    <n v="0"/>
    <s v="-"/>
    <n v="0"/>
    <n v="0"/>
    <n v="0"/>
    <n v="0"/>
    <s v="-"/>
    <n v="0"/>
    <n v="0"/>
    <n v="0"/>
    <n v="0"/>
    <n v="0"/>
    <n v="0"/>
    <n v="0"/>
  </r>
  <r>
    <x v="42"/>
    <x v="41"/>
    <x v="2"/>
    <x v="1"/>
    <x v="0"/>
    <x v="1"/>
    <x v="7"/>
    <x v="26"/>
    <n v="69"/>
    <n v="0"/>
    <n v="0"/>
    <n v="0"/>
    <n v="0"/>
    <n v="0"/>
    <n v="0"/>
    <n v="0"/>
    <n v="0"/>
    <n v="0"/>
    <s v="-"/>
    <n v="0"/>
    <n v="0"/>
    <n v="0"/>
    <n v="0"/>
    <s v="-"/>
    <n v="0"/>
    <n v="0"/>
    <n v="0"/>
    <n v="0"/>
    <n v="0"/>
    <n v="0"/>
    <n v="0"/>
  </r>
  <r>
    <x v="42"/>
    <x v="41"/>
    <x v="2"/>
    <x v="1"/>
    <x v="0"/>
    <x v="1"/>
    <x v="7"/>
    <x v="27"/>
    <n v="90"/>
    <n v="0"/>
    <n v="0"/>
    <n v="0"/>
    <n v="0"/>
    <n v="0"/>
    <n v="0"/>
    <n v="0"/>
    <n v="0"/>
    <n v="0"/>
    <s v="-"/>
    <n v="0"/>
    <n v="0"/>
    <n v="0"/>
    <n v="0"/>
    <s v="-"/>
    <n v="0"/>
    <n v="0"/>
    <n v="0"/>
    <n v="0"/>
    <n v="0"/>
    <n v="0"/>
    <n v="0"/>
  </r>
  <r>
    <x v="42"/>
    <x v="41"/>
    <x v="2"/>
    <x v="1"/>
    <x v="0"/>
    <x v="1"/>
    <x v="7"/>
    <x v="28"/>
    <n v="110"/>
    <n v="0"/>
    <n v="0"/>
    <n v="0"/>
    <n v="0"/>
    <n v="0"/>
    <n v="0"/>
    <n v="0"/>
    <n v="129.792"/>
    <n v="14277.12"/>
    <n v="0"/>
    <n v="0"/>
    <n v="0"/>
    <n v="0"/>
    <n v="0"/>
    <s v="-"/>
    <n v="0"/>
    <n v="0"/>
    <n v="0"/>
    <n v="0"/>
    <n v="0"/>
    <n v="0"/>
    <n v="0"/>
  </r>
  <r>
    <x v="42"/>
    <x v="41"/>
    <x v="2"/>
    <x v="1"/>
    <x v="0"/>
    <x v="1"/>
    <x v="7"/>
    <x v="29"/>
    <n v="110"/>
    <n v="312"/>
    <n v="511"/>
    <n v="34320"/>
    <n v="56210"/>
    <n v="312"/>
    <n v="34320"/>
    <n v="0"/>
    <n v="810"/>
    <n v="89100"/>
    <n v="0.38518518518518519"/>
    <n v="982"/>
    <n v="-670"/>
    <n v="108020"/>
    <n v="-73700"/>
    <n v="-0.68228105906313652"/>
    <n v="468"/>
    <n v="0"/>
    <n v="0"/>
    <n v="43"/>
    <n v="4730"/>
    <n v="51480"/>
    <n v="0"/>
  </r>
  <r>
    <x v="42"/>
    <x v="41"/>
    <x v="2"/>
    <x v="1"/>
    <x v="0"/>
    <x v="1"/>
    <x v="7"/>
    <x v="30"/>
    <n v="130"/>
    <n v="7"/>
    <n v="50"/>
    <n v="910"/>
    <n v="6500"/>
    <n v="7"/>
    <n v="910"/>
    <n v="0"/>
    <n v="102.438"/>
    <n v="13316.94"/>
    <n v="6.8334016673500073E-2"/>
    <n v="21"/>
    <n v="-14"/>
    <n v="2730"/>
    <n v="-1820"/>
    <n v="-0.66666666666666674"/>
    <n v="10.5"/>
    <n v="0"/>
    <n v="0"/>
    <n v="39.5"/>
    <n v="5135"/>
    <n v="1365"/>
    <n v="0"/>
  </r>
  <r>
    <x v="42"/>
    <x v="41"/>
    <x v="2"/>
    <x v="1"/>
    <x v="0"/>
    <x v="1"/>
    <x v="7"/>
    <x v="31"/>
    <n v="140"/>
    <n v="12"/>
    <n v="79"/>
    <n v="1680"/>
    <n v="11060"/>
    <n v="12"/>
    <n v="1680"/>
    <n v="0"/>
    <n v="173.88"/>
    <n v="24343.200000000001"/>
    <n v="6.901311249137336E-2"/>
    <n v="27"/>
    <n v="-15"/>
    <n v="3780"/>
    <n v="-2100"/>
    <n v="-0.55555555555555558"/>
    <n v="18"/>
    <n v="0"/>
    <n v="0"/>
    <n v="61"/>
    <n v="8540"/>
    <n v="2520"/>
    <n v="0"/>
  </r>
  <r>
    <x v="42"/>
    <x v="41"/>
    <x v="2"/>
    <x v="1"/>
    <x v="0"/>
    <x v="0"/>
    <x v="7"/>
    <x v="32"/>
    <n v="255"/>
    <n v="0"/>
    <n v="0"/>
    <n v="0"/>
    <n v="0"/>
    <n v="0"/>
    <n v="0"/>
    <n v="0"/>
    <n v="0"/>
    <n v="0"/>
    <s v="-"/>
    <n v="0"/>
    <n v="0"/>
    <n v="0"/>
    <n v="0"/>
    <s v="-"/>
    <n v="0"/>
    <n v="0"/>
    <n v="0"/>
    <n v="0"/>
    <n v="0"/>
    <n v="0"/>
    <n v="0"/>
  </r>
  <r>
    <x v="42"/>
    <x v="41"/>
    <x v="2"/>
    <x v="1"/>
    <x v="0"/>
    <x v="1"/>
    <x v="7"/>
    <x v="33"/>
    <n v="180"/>
    <n v="219"/>
    <n v="433"/>
    <n v="39420"/>
    <n v="77940"/>
    <n v="219"/>
    <n v="39420"/>
    <n v="0"/>
    <n v="486"/>
    <n v="87480"/>
    <n v="0.45061728395061729"/>
    <n v="451"/>
    <n v="-232"/>
    <n v="81180"/>
    <n v="-41760"/>
    <n v="-0.51441241685144123"/>
    <n v="328.5"/>
    <n v="0"/>
    <n v="0"/>
    <n v="104.5"/>
    <n v="18810"/>
    <n v="59130"/>
    <n v="0"/>
  </r>
  <r>
    <x v="42"/>
    <x v="41"/>
    <x v="2"/>
    <x v="1"/>
    <x v="0"/>
    <x v="0"/>
    <x v="7"/>
    <x v="34"/>
    <n v="680"/>
    <n v="0"/>
    <n v="0"/>
    <n v="0"/>
    <n v="0"/>
    <n v="0"/>
    <n v="0"/>
    <n v="0"/>
    <n v="0"/>
    <n v="0"/>
    <s v="-"/>
    <n v="0"/>
    <n v="0"/>
    <n v="0"/>
    <n v="0"/>
    <s v="-"/>
    <n v="0"/>
    <n v="0"/>
    <n v="0"/>
    <n v="0"/>
    <n v="0"/>
    <n v="0"/>
    <n v="0"/>
  </r>
  <r>
    <x v="42"/>
    <x v="41"/>
    <x v="2"/>
    <x v="1"/>
    <x v="0"/>
    <x v="1"/>
    <x v="7"/>
    <x v="35"/>
    <n v="90"/>
    <n v="40"/>
    <n v="88"/>
    <n v="3600"/>
    <n v="7920"/>
    <n v="40"/>
    <n v="3600"/>
    <n v="0"/>
    <n v="252"/>
    <n v="22680"/>
    <n v="0.15873015873015872"/>
    <n v="117"/>
    <n v="-77"/>
    <n v="10530"/>
    <n v="-6930"/>
    <n v="-0.65811965811965811"/>
    <n v="60"/>
    <n v="0"/>
    <n v="0"/>
    <n v="28"/>
    <n v="2520"/>
    <n v="5400"/>
    <n v="0"/>
  </r>
  <r>
    <x v="42"/>
    <x v="41"/>
    <x v="2"/>
    <x v="1"/>
    <x v="0"/>
    <x v="1"/>
    <x v="7"/>
    <x v="36"/>
    <n v="110"/>
    <n v="5"/>
    <n v="45"/>
    <n v="550"/>
    <n v="4950"/>
    <n v="5"/>
    <n v="550"/>
    <n v="0"/>
    <n v="144"/>
    <n v="15840"/>
    <n v="3.4722222222222224E-2"/>
    <n v="54"/>
    <n v="-49"/>
    <n v="5940"/>
    <n v="-5390"/>
    <n v="-0.90740740740740744"/>
    <n v="7.5"/>
    <n v="0"/>
    <n v="0"/>
    <n v="37.5"/>
    <n v="4125"/>
    <n v="825"/>
    <n v="0"/>
  </r>
  <r>
    <x v="42"/>
    <x v="41"/>
    <x v="2"/>
    <x v="1"/>
    <x v="0"/>
    <x v="1"/>
    <x v="7"/>
    <x v="37"/>
    <n v="110"/>
    <n v="130"/>
    <n v="57"/>
    <n v="14300"/>
    <n v="6270"/>
    <n v="130"/>
    <n v="14300"/>
    <n v="0"/>
    <n v="144"/>
    <n v="15840"/>
    <n v="0.90277777777777779"/>
    <n v="127"/>
    <n v="3"/>
    <n v="13970"/>
    <n v="330"/>
    <n v="2.3622047244094446E-2"/>
    <n v="195"/>
    <n v="138"/>
    <n v="15180"/>
    <n v="0"/>
    <n v="0"/>
    <n v="21450"/>
    <n v="0"/>
  </r>
  <r>
    <x v="42"/>
    <x v="41"/>
    <x v="2"/>
    <x v="1"/>
    <x v="0"/>
    <x v="1"/>
    <x v="7"/>
    <x v="38"/>
    <n v="105"/>
    <n v="211"/>
    <n v="552"/>
    <n v="22155"/>
    <n v="57960"/>
    <n v="211"/>
    <n v="22155"/>
    <n v="0"/>
    <n v="288"/>
    <n v="30240"/>
    <n v="0.73263888888888884"/>
    <n v="477"/>
    <n v="-266"/>
    <n v="50085"/>
    <n v="-27930"/>
    <n v="-0.55765199161425572"/>
    <n v="316.5"/>
    <n v="0"/>
    <n v="0"/>
    <n v="235.5"/>
    <n v="24727.5"/>
    <n v="33232.5"/>
    <n v="0"/>
  </r>
  <r>
    <x v="42"/>
    <x v="41"/>
    <x v="2"/>
    <x v="1"/>
    <x v="0"/>
    <x v="1"/>
    <x v="7"/>
    <x v="39"/>
    <n v="90"/>
    <n v="0"/>
    <n v="0"/>
    <n v="0"/>
    <n v="0"/>
    <n v="0"/>
    <n v="0"/>
    <n v="0"/>
    <n v="0"/>
    <n v="0"/>
    <s v="-"/>
    <n v="0"/>
    <n v="0"/>
    <n v="0"/>
    <n v="0"/>
    <s v="-"/>
    <n v="0"/>
    <n v="0"/>
    <n v="0"/>
    <n v="0"/>
    <n v="0"/>
    <n v="0"/>
    <n v="0"/>
  </r>
  <r>
    <x v="42"/>
    <x v="41"/>
    <x v="2"/>
    <x v="1"/>
    <x v="0"/>
    <x v="1"/>
    <x v="7"/>
    <x v="40"/>
    <n v="105"/>
    <n v="0"/>
    <n v="0"/>
    <n v="0"/>
    <n v="0"/>
    <n v="0"/>
    <n v="0"/>
    <n v="0"/>
    <n v="0"/>
    <n v="0"/>
    <s v="-"/>
    <n v="0"/>
    <n v="0"/>
    <n v="0"/>
    <n v="0"/>
    <s v="-"/>
    <n v="0"/>
    <n v="0"/>
    <n v="0"/>
    <n v="0"/>
    <n v="0"/>
    <n v="0"/>
    <n v="0"/>
  </r>
  <r>
    <x v="42"/>
    <x v="41"/>
    <x v="2"/>
    <x v="1"/>
    <x v="0"/>
    <x v="1"/>
    <x v="7"/>
    <x v="41"/>
    <n v="120"/>
    <n v="5"/>
    <n v="95"/>
    <n v="600"/>
    <n v="11400"/>
    <n v="5"/>
    <n v="600"/>
    <n v="0"/>
    <n v="0"/>
    <n v="0"/>
    <s v="-"/>
    <n v="0"/>
    <n v="0"/>
    <n v="0"/>
    <n v="600"/>
    <s v="-"/>
    <n v="7.5"/>
    <n v="0"/>
    <n v="0"/>
    <n v="87.5"/>
    <n v="10500"/>
    <n v="900"/>
    <n v="0"/>
  </r>
  <r>
    <x v="42"/>
    <x v="41"/>
    <x v="2"/>
    <x v="1"/>
    <x v="0"/>
    <x v="1"/>
    <x v="7"/>
    <x v="42"/>
    <n v="105"/>
    <n v="47"/>
    <n v="107"/>
    <n v="4935"/>
    <n v="11235"/>
    <n v="47"/>
    <n v="4935"/>
    <n v="0"/>
    <n v="225"/>
    <n v="23625"/>
    <n v="0.2088888888888889"/>
    <n v="107"/>
    <n v="-60"/>
    <n v="11235"/>
    <n v="-6300"/>
    <n v="-0.56074766355140193"/>
    <n v="70.5"/>
    <n v="0"/>
    <n v="0"/>
    <n v="36.5"/>
    <n v="3832.5"/>
    <n v="7402.5"/>
    <n v="0"/>
  </r>
  <r>
    <x v="42"/>
    <x v="41"/>
    <x v="2"/>
    <x v="1"/>
    <x v="0"/>
    <x v="1"/>
    <x v="7"/>
    <x v="43"/>
    <n v="170"/>
    <n v="31"/>
    <n v="86"/>
    <n v="5270"/>
    <n v="14620"/>
    <n v="31"/>
    <n v="5270"/>
    <n v="0"/>
    <n v="225"/>
    <n v="38250"/>
    <n v="0.13777777777777778"/>
    <n v="54"/>
    <n v="-23"/>
    <n v="9180"/>
    <n v="-3910"/>
    <n v="-0.42592592592592593"/>
    <n v="46.5"/>
    <n v="0"/>
    <n v="0"/>
    <n v="39.5"/>
    <n v="6715"/>
    <n v="7905"/>
    <n v="0"/>
  </r>
  <r>
    <x v="42"/>
    <x v="41"/>
    <x v="2"/>
    <x v="1"/>
    <x v="0"/>
    <x v="1"/>
    <x v="7"/>
    <x v="44"/>
    <n v="120"/>
    <n v="29"/>
    <n v="25"/>
    <n v="3480"/>
    <n v="3000"/>
    <n v="29"/>
    <n v="3480"/>
    <n v="0"/>
    <n v="113.4"/>
    <n v="13608"/>
    <n v="0.25573192239858905"/>
    <n v="54"/>
    <n v="-25"/>
    <n v="6480"/>
    <n v="-3000"/>
    <n v="-0.46296296296296291"/>
    <n v="43.5"/>
    <n v="18.5"/>
    <n v="2220"/>
    <n v="0"/>
    <n v="0"/>
    <n v="5220"/>
    <n v="0"/>
  </r>
  <r>
    <x v="43"/>
    <x v="42"/>
    <x v="2"/>
    <x v="1"/>
    <x v="0"/>
    <x v="1"/>
    <x v="7"/>
    <x v="45"/>
    <n v="60"/>
    <n v="21"/>
    <n v="187"/>
    <n v="1260"/>
    <n v="11220"/>
    <n v="21"/>
    <n v="1260"/>
    <n v="0"/>
    <n v="170.1"/>
    <n v="10206"/>
    <n v="0.12345679012345678"/>
    <n v="50"/>
    <n v="-29"/>
    <n v="3000"/>
    <n v="-1740"/>
    <n v="-0.58000000000000007"/>
    <n v="31.5"/>
    <n v="0"/>
    <n v="0"/>
    <n v="155.5"/>
    <n v="9330"/>
    <n v="1890"/>
    <n v="0"/>
  </r>
  <r>
    <x v="43"/>
    <x v="42"/>
    <x v="2"/>
    <x v="1"/>
    <x v="0"/>
    <x v="1"/>
    <x v="7"/>
    <x v="46"/>
    <n v="80"/>
    <n v="35"/>
    <n v="35"/>
    <n v="2800"/>
    <n v="2800"/>
    <n v="35"/>
    <n v="2800"/>
    <n v="0"/>
    <n v="464.4"/>
    <n v="37152"/>
    <n v="7.5366063738156755E-2"/>
    <n v="81"/>
    <n v="-46"/>
    <n v="6480"/>
    <n v="-3680"/>
    <n v="-0.56790123456790131"/>
    <n v="52.5"/>
    <n v="17.5"/>
    <n v="1400"/>
    <n v="0"/>
    <n v="0"/>
    <n v="4200"/>
    <n v="0"/>
  </r>
  <r>
    <x v="43"/>
    <x v="42"/>
    <x v="2"/>
    <x v="1"/>
    <x v="0"/>
    <x v="1"/>
    <x v="7"/>
    <x v="47"/>
    <n v="105"/>
    <n v="263"/>
    <n v="1"/>
    <n v="27615"/>
    <n v="105"/>
    <n v="263"/>
    <n v="27615"/>
    <n v="0"/>
    <n v="471.69"/>
    <n v="49527.45"/>
    <n v="0.5575695901969514"/>
    <n v="158"/>
    <n v="105"/>
    <n v="16590"/>
    <n v="11025"/>
    <n v="0.66455696202531644"/>
    <n v="394.5"/>
    <n v="393.5"/>
    <n v="41317.5"/>
    <n v="0"/>
    <n v="0"/>
    <n v="41422.5"/>
    <n v="0"/>
  </r>
  <r>
    <x v="43"/>
    <x v="42"/>
    <x v="2"/>
    <x v="1"/>
    <x v="0"/>
    <x v="0"/>
    <x v="7"/>
    <x v="3"/>
    <n v="391"/>
    <n v="0"/>
    <n v="0"/>
    <n v="0"/>
    <n v="0"/>
    <n v="0"/>
    <n v="0"/>
    <n v="0"/>
    <n v="125"/>
    <n v="48875"/>
    <n v="0"/>
    <n v="0"/>
    <n v="0"/>
    <n v="0"/>
    <n v="0"/>
    <s v="-"/>
    <n v="0"/>
    <n v="0"/>
    <n v="0"/>
    <n v="0"/>
    <n v="0"/>
    <n v="0"/>
    <n v="0"/>
  </r>
  <r>
    <x v="43"/>
    <x v="42"/>
    <x v="2"/>
    <x v="1"/>
    <x v="0"/>
    <x v="0"/>
    <x v="7"/>
    <x v="4"/>
    <n v="616.25"/>
    <n v="0"/>
    <n v="0"/>
    <n v="0"/>
    <n v="0"/>
    <n v="0"/>
    <n v="0"/>
    <n v="0"/>
    <n v="200"/>
    <n v="123250"/>
    <n v="0"/>
    <n v="0"/>
    <n v="0"/>
    <n v="0"/>
    <n v="0"/>
    <s v="-"/>
    <n v="0"/>
    <n v="0"/>
    <n v="0"/>
    <n v="0"/>
    <n v="0"/>
    <n v="0"/>
    <n v="0"/>
  </r>
  <r>
    <x v="43"/>
    <x v="42"/>
    <x v="2"/>
    <x v="1"/>
    <x v="0"/>
    <x v="1"/>
    <x v="7"/>
    <x v="5"/>
    <n v="270"/>
    <n v="131"/>
    <n v="154"/>
    <n v="35370"/>
    <n v="41580"/>
    <n v="131"/>
    <n v="35370"/>
    <n v="0"/>
    <n v="113.4"/>
    <n v="30618"/>
    <n v="1.1552028218694885"/>
    <n v="196"/>
    <n v="-65"/>
    <n v="52920"/>
    <n v="-17550"/>
    <n v="-0.33163265306122447"/>
    <n v="196.5"/>
    <n v="42.5"/>
    <n v="11475"/>
    <n v="0"/>
    <n v="0"/>
    <n v="53055"/>
    <n v="0"/>
  </r>
  <r>
    <x v="43"/>
    <x v="42"/>
    <x v="2"/>
    <x v="1"/>
    <x v="0"/>
    <x v="1"/>
    <x v="7"/>
    <x v="6"/>
    <n v="670"/>
    <n v="28"/>
    <n v="13"/>
    <n v="18760"/>
    <n v="8710"/>
    <n v="28"/>
    <n v="18760"/>
    <n v="0"/>
    <n v="27.3"/>
    <n v="18291"/>
    <n v="1.0256410256410255"/>
    <n v="9"/>
    <n v="19"/>
    <n v="6030"/>
    <n v="12730"/>
    <n v="2.1111111111111112"/>
    <n v="42"/>
    <n v="29"/>
    <n v="19430"/>
    <n v="0"/>
    <n v="0"/>
    <n v="28140"/>
    <n v="0"/>
  </r>
  <r>
    <x v="43"/>
    <x v="42"/>
    <x v="2"/>
    <x v="1"/>
    <x v="0"/>
    <x v="1"/>
    <x v="7"/>
    <x v="7"/>
    <n v="60"/>
    <n v="10"/>
    <n v="48"/>
    <n v="600"/>
    <n v="2880"/>
    <n v="10"/>
    <n v="600"/>
    <n v="0"/>
    <n v="54"/>
    <n v="3240"/>
    <n v="0.18518518518518517"/>
    <n v="10"/>
    <n v="0"/>
    <n v="600"/>
    <n v="0"/>
    <n v="0"/>
    <n v="15"/>
    <n v="0"/>
    <n v="0"/>
    <n v="33"/>
    <n v="1980"/>
    <n v="900"/>
    <n v="0"/>
  </r>
  <r>
    <x v="43"/>
    <x v="42"/>
    <x v="2"/>
    <x v="1"/>
    <x v="0"/>
    <x v="1"/>
    <x v="7"/>
    <x v="8"/>
    <n v="78"/>
    <n v="80"/>
    <n v="120"/>
    <n v="6240"/>
    <n v="9360"/>
    <n v="80"/>
    <n v="6240"/>
    <n v="0"/>
    <n v="54"/>
    <n v="4212"/>
    <n v="1.4814814814814814"/>
    <n v="30"/>
    <n v="50"/>
    <n v="2340"/>
    <n v="3900"/>
    <n v="1.6666666666666665"/>
    <n v="120"/>
    <n v="0"/>
    <n v="0"/>
    <n v="0"/>
    <n v="0"/>
    <n v="9360"/>
    <n v="0"/>
  </r>
  <r>
    <x v="43"/>
    <x v="42"/>
    <x v="2"/>
    <x v="1"/>
    <x v="0"/>
    <x v="1"/>
    <x v="7"/>
    <x v="9"/>
    <n v="112"/>
    <n v="10"/>
    <n v="20"/>
    <n v="1120"/>
    <n v="2240"/>
    <n v="10"/>
    <n v="1120"/>
    <n v="0"/>
    <n v="162"/>
    <n v="18144"/>
    <n v="6.1728395061728392E-2"/>
    <n v="10"/>
    <n v="0"/>
    <n v="1120"/>
    <n v="0"/>
    <n v="0"/>
    <n v="15"/>
    <n v="0"/>
    <n v="0"/>
    <n v="5"/>
    <n v="560"/>
    <n v="1680"/>
    <n v="0"/>
  </r>
  <r>
    <x v="43"/>
    <x v="42"/>
    <x v="2"/>
    <x v="1"/>
    <x v="0"/>
    <x v="1"/>
    <x v="7"/>
    <x v="10"/>
    <n v="150"/>
    <n v="0"/>
    <n v="0"/>
    <n v="0"/>
    <n v="0"/>
    <n v="0"/>
    <n v="0"/>
    <n v="0"/>
    <n v="86.4"/>
    <n v="12960"/>
    <n v="0"/>
    <n v="5"/>
    <n v="-5"/>
    <n v="750"/>
    <n v="-750"/>
    <n v="-1"/>
    <n v="0"/>
    <n v="0"/>
    <n v="0"/>
    <n v="0"/>
    <n v="0"/>
    <n v="0"/>
    <n v="0"/>
  </r>
  <r>
    <x v="43"/>
    <x v="42"/>
    <x v="2"/>
    <x v="1"/>
    <x v="0"/>
    <x v="1"/>
    <x v="7"/>
    <x v="11"/>
    <n v="199"/>
    <n v="0"/>
    <n v="16"/>
    <n v="0"/>
    <n v="3184"/>
    <n v="0"/>
    <n v="0"/>
    <n v="0"/>
    <n v="49.28"/>
    <n v="9806.7199999999993"/>
    <n v="0"/>
    <n v="0"/>
    <n v="0"/>
    <n v="0"/>
    <n v="0"/>
    <s v="-"/>
    <n v="0"/>
    <n v="0"/>
    <n v="0"/>
    <n v="16"/>
    <n v="3184"/>
    <n v="0"/>
    <n v="0"/>
  </r>
  <r>
    <x v="43"/>
    <x v="42"/>
    <x v="2"/>
    <x v="1"/>
    <x v="0"/>
    <x v="0"/>
    <x v="7"/>
    <x v="12"/>
    <n v="187"/>
    <n v="0"/>
    <n v="0"/>
    <n v="0"/>
    <n v="0"/>
    <n v="0"/>
    <n v="0"/>
    <n v="0"/>
    <n v="120"/>
    <n v="22440"/>
    <n v="0"/>
    <n v="0"/>
    <n v="0"/>
    <n v="0"/>
    <n v="0"/>
    <s v="-"/>
    <n v="0"/>
    <n v="0"/>
    <n v="0"/>
    <n v="0"/>
    <n v="0"/>
    <n v="0"/>
    <n v="0"/>
  </r>
  <r>
    <x v="43"/>
    <x v="42"/>
    <x v="2"/>
    <x v="1"/>
    <x v="0"/>
    <x v="1"/>
    <x v="7"/>
    <x v="13"/>
    <n v="110"/>
    <n v="13"/>
    <n v="87"/>
    <n v="1430"/>
    <n v="9570"/>
    <n v="13"/>
    <n v="1430"/>
    <n v="0"/>
    <n v="47.354999999999997"/>
    <n v="5209.0499999999993"/>
    <n v="0.27452222574173796"/>
    <n v="3"/>
    <n v="10"/>
    <n v="330"/>
    <n v="1100"/>
    <n v="3.333333333333333"/>
    <n v="19.5"/>
    <n v="0"/>
    <n v="0"/>
    <n v="67.5"/>
    <n v="7425"/>
    <n v="2145"/>
    <n v="0"/>
  </r>
  <r>
    <x v="43"/>
    <x v="42"/>
    <x v="2"/>
    <x v="1"/>
    <x v="0"/>
    <x v="1"/>
    <x v="7"/>
    <x v="14"/>
    <n v="99"/>
    <n v="0"/>
    <n v="19"/>
    <n v="0"/>
    <n v="1881"/>
    <n v="0"/>
    <n v="0"/>
    <n v="0"/>
    <n v="47.04"/>
    <n v="4656.96"/>
    <n v="0"/>
    <n v="0"/>
    <n v="0"/>
    <n v="0"/>
    <n v="0"/>
    <s v="-"/>
    <n v="0"/>
    <n v="0"/>
    <n v="0"/>
    <n v="19"/>
    <n v="1881"/>
    <n v="0"/>
    <n v="0"/>
  </r>
  <r>
    <x v="43"/>
    <x v="42"/>
    <x v="2"/>
    <x v="1"/>
    <x v="0"/>
    <x v="1"/>
    <x v="7"/>
    <x v="15"/>
    <n v="85"/>
    <n v="0"/>
    <n v="0"/>
    <n v="0"/>
    <n v="0"/>
    <n v="0"/>
    <n v="0"/>
    <n v="0"/>
    <n v="0"/>
    <n v="0"/>
    <s v="-"/>
    <n v="0"/>
    <n v="0"/>
    <n v="0"/>
    <n v="0"/>
    <s v="-"/>
    <n v="0"/>
    <n v="0"/>
    <n v="0"/>
    <n v="0"/>
    <n v="0"/>
    <n v="0"/>
    <n v="0"/>
  </r>
  <r>
    <x v="43"/>
    <x v="42"/>
    <x v="2"/>
    <x v="1"/>
    <x v="0"/>
    <x v="1"/>
    <x v="7"/>
    <x v="16"/>
    <n v="95"/>
    <n v="35"/>
    <n v="35"/>
    <n v="3325"/>
    <n v="3325"/>
    <n v="35"/>
    <n v="3325"/>
    <n v="0"/>
    <n v="105.48"/>
    <n v="10020.6"/>
    <n v="0.33181645809632154"/>
    <n v="37"/>
    <n v="-2"/>
    <n v="3515"/>
    <n v="-190"/>
    <n v="-5.4054054054054057E-2"/>
    <n v="52.5"/>
    <n v="17.5"/>
    <n v="1662.5"/>
    <n v="0"/>
    <n v="0"/>
    <n v="4987.5"/>
    <n v="0"/>
  </r>
  <r>
    <x v="43"/>
    <x v="42"/>
    <x v="2"/>
    <x v="1"/>
    <x v="0"/>
    <x v="1"/>
    <x v="7"/>
    <x v="17"/>
    <n v="90"/>
    <n v="0"/>
    <n v="0"/>
    <n v="0"/>
    <n v="0"/>
    <n v="0"/>
    <n v="0"/>
    <n v="0"/>
    <n v="0"/>
    <n v="0"/>
    <s v="-"/>
    <n v="0"/>
    <n v="0"/>
    <n v="0"/>
    <n v="0"/>
    <s v="-"/>
    <n v="0"/>
    <n v="0"/>
    <n v="0"/>
    <n v="0"/>
    <n v="0"/>
    <n v="0"/>
    <n v="0"/>
  </r>
  <r>
    <x v="43"/>
    <x v="42"/>
    <x v="2"/>
    <x v="1"/>
    <x v="0"/>
    <x v="1"/>
    <x v="7"/>
    <x v="18"/>
    <n v="99"/>
    <n v="0"/>
    <n v="75"/>
    <n v="0"/>
    <n v="7425"/>
    <n v="0"/>
    <n v="0"/>
    <n v="0"/>
    <n v="114.1"/>
    <n v="11295.9"/>
    <n v="0"/>
    <n v="0"/>
    <n v="0"/>
    <n v="0"/>
    <n v="0"/>
    <s v="-"/>
    <n v="0"/>
    <n v="0"/>
    <n v="0"/>
    <n v="75"/>
    <n v="7425"/>
    <n v="0"/>
    <n v="0"/>
  </r>
  <r>
    <x v="43"/>
    <x v="42"/>
    <x v="2"/>
    <x v="1"/>
    <x v="0"/>
    <x v="1"/>
    <x v="7"/>
    <x v="19"/>
    <n v="105"/>
    <n v="0"/>
    <n v="0"/>
    <n v="0"/>
    <n v="0"/>
    <n v="0"/>
    <n v="0"/>
    <n v="0"/>
    <n v="0"/>
    <n v="0"/>
    <s v="-"/>
    <n v="0"/>
    <n v="0"/>
    <n v="0"/>
    <n v="0"/>
    <s v="-"/>
    <n v="0"/>
    <n v="0"/>
    <n v="0"/>
    <n v="0"/>
    <n v="0"/>
    <n v="0"/>
    <n v="0"/>
  </r>
  <r>
    <x v="43"/>
    <x v="42"/>
    <x v="2"/>
    <x v="1"/>
    <x v="0"/>
    <x v="1"/>
    <x v="7"/>
    <x v="20"/>
    <n v="115"/>
    <n v="28"/>
    <n v="72"/>
    <n v="3220"/>
    <n v="8280"/>
    <n v="28"/>
    <n v="3220"/>
    <n v="0"/>
    <n v="82.65"/>
    <n v="9504.75"/>
    <n v="0.33877797943133697"/>
    <n v="34"/>
    <n v="-6"/>
    <n v="3910"/>
    <n v="-690"/>
    <n v="-0.17647058823529416"/>
    <n v="42"/>
    <n v="0"/>
    <n v="0"/>
    <n v="30"/>
    <n v="3450"/>
    <n v="4830"/>
    <n v="0"/>
  </r>
  <r>
    <x v="43"/>
    <x v="42"/>
    <x v="2"/>
    <x v="1"/>
    <x v="0"/>
    <x v="1"/>
    <x v="7"/>
    <x v="21"/>
    <n v="120"/>
    <n v="31"/>
    <n v="0"/>
    <n v="3720"/>
    <n v="0"/>
    <n v="31"/>
    <n v="3720"/>
    <n v="0"/>
    <n v="143.6875"/>
    <n v="17242.5"/>
    <n v="0.21574597651152674"/>
    <n v="46"/>
    <n v="-15"/>
    <n v="5520"/>
    <n v="-1800"/>
    <n v="-0.32608695652173914"/>
    <n v="46.5"/>
    <n v="46.5"/>
    <n v="5580"/>
    <n v="0"/>
    <n v="0"/>
    <n v="5580"/>
    <n v="0"/>
  </r>
  <r>
    <x v="43"/>
    <x v="42"/>
    <x v="2"/>
    <x v="1"/>
    <x v="0"/>
    <x v="0"/>
    <x v="7"/>
    <x v="22"/>
    <n v="552.5"/>
    <n v="0"/>
    <n v="0"/>
    <n v="0"/>
    <n v="0"/>
    <n v="0"/>
    <n v="0"/>
    <n v="0"/>
    <n v="100"/>
    <n v="55250"/>
    <n v="0"/>
    <n v="0"/>
    <n v="0"/>
    <n v="0"/>
    <n v="0"/>
    <s v="-"/>
    <n v="0"/>
    <n v="0"/>
    <n v="0"/>
    <n v="0"/>
    <n v="0"/>
    <n v="0"/>
    <n v="0"/>
  </r>
  <r>
    <x v="43"/>
    <x v="42"/>
    <x v="2"/>
    <x v="1"/>
    <x v="0"/>
    <x v="0"/>
    <x v="7"/>
    <x v="23"/>
    <n v="403.75"/>
    <n v="0"/>
    <n v="0"/>
    <n v="0"/>
    <n v="0"/>
    <n v="0"/>
    <n v="0"/>
    <n v="0"/>
    <n v="65"/>
    <n v="26243.75"/>
    <n v="0"/>
    <n v="0"/>
    <n v="0"/>
    <n v="0"/>
    <n v="0"/>
    <s v="-"/>
    <n v="0"/>
    <n v="0"/>
    <n v="0"/>
    <n v="0"/>
    <n v="0"/>
    <n v="0"/>
    <n v="0"/>
  </r>
  <r>
    <x v="43"/>
    <x v="42"/>
    <x v="2"/>
    <x v="1"/>
    <x v="0"/>
    <x v="1"/>
    <x v="7"/>
    <x v="24"/>
    <n v="105"/>
    <n v="70"/>
    <n v="102"/>
    <n v="7350"/>
    <n v="10710"/>
    <n v="70"/>
    <n v="7350"/>
    <n v="0"/>
    <n v="453.15"/>
    <n v="47580.75"/>
    <n v="0.15447423590422599"/>
    <n v="95"/>
    <n v="-25"/>
    <n v="9975"/>
    <n v="-2625"/>
    <n v="-0.26315789473684215"/>
    <n v="105"/>
    <n v="3"/>
    <n v="315"/>
    <n v="0"/>
    <n v="0"/>
    <n v="11025"/>
    <n v="0"/>
  </r>
  <r>
    <x v="43"/>
    <x v="42"/>
    <x v="2"/>
    <x v="1"/>
    <x v="0"/>
    <x v="1"/>
    <x v="7"/>
    <x v="25"/>
    <n v="53"/>
    <n v="0"/>
    <n v="0"/>
    <n v="0"/>
    <n v="0"/>
    <n v="0"/>
    <n v="0"/>
    <n v="0"/>
    <n v="0"/>
    <n v="0"/>
    <s v="-"/>
    <n v="0"/>
    <n v="0"/>
    <n v="0"/>
    <n v="0"/>
    <s v="-"/>
    <n v="0"/>
    <n v="0"/>
    <n v="0"/>
    <n v="0"/>
    <n v="0"/>
    <n v="0"/>
    <n v="0"/>
  </r>
  <r>
    <x v="43"/>
    <x v="42"/>
    <x v="2"/>
    <x v="1"/>
    <x v="0"/>
    <x v="1"/>
    <x v="7"/>
    <x v="26"/>
    <n v="69"/>
    <n v="0"/>
    <n v="0"/>
    <n v="0"/>
    <n v="0"/>
    <n v="0"/>
    <n v="0"/>
    <n v="0"/>
    <n v="0"/>
    <n v="0"/>
    <s v="-"/>
    <n v="0"/>
    <n v="0"/>
    <n v="0"/>
    <n v="0"/>
    <s v="-"/>
    <n v="0"/>
    <n v="0"/>
    <n v="0"/>
    <n v="0"/>
    <n v="0"/>
    <n v="0"/>
    <n v="0"/>
  </r>
  <r>
    <x v="43"/>
    <x v="42"/>
    <x v="2"/>
    <x v="1"/>
    <x v="0"/>
    <x v="1"/>
    <x v="7"/>
    <x v="27"/>
    <n v="90"/>
    <n v="0"/>
    <n v="0"/>
    <n v="0"/>
    <n v="0"/>
    <n v="0"/>
    <n v="0"/>
    <n v="0"/>
    <n v="0"/>
    <n v="0"/>
    <s v="-"/>
    <n v="0"/>
    <n v="0"/>
    <n v="0"/>
    <n v="0"/>
    <s v="-"/>
    <n v="0"/>
    <n v="0"/>
    <n v="0"/>
    <n v="0"/>
    <n v="0"/>
    <n v="0"/>
    <n v="0"/>
  </r>
  <r>
    <x v="43"/>
    <x v="42"/>
    <x v="2"/>
    <x v="1"/>
    <x v="0"/>
    <x v="1"/>
    <x v="7"/>
    <x v="28"/>
    <n v="120"/>
    <n v="0"/>
    <n v="0"/>
    <n v="0"/>
    <n v="0"/>
    <n v="0"/>
    <n v="0"/>
    <n v="0"/>
    <n v="44.88"/>
    <n v="5385.6"/>
    <n v="0"/>
    <n v="0"/>
    <n v="0"/>
    <n v="0"/>
    <n v="0"/>
    <s v="-"/>
    <n v="0"/>
    <n v="0"/>
    <n v="0"/>
    <n v="0"/>
    <n v="0"/>
    <n v="0"/>
    <n v="0"/>
  </r>
  <r>
    <x v="43"/>
    <x v="42"/>
    <x v="2"/>
    <x v="1"/>
    <x v="0"/>
    <x v="1"/>
    <x v="7"/>
    <x v="29"/>
    <n v="110"/>
    <n v="202"/>
    <n v="113"/>
    <n v="22220"/>
    <n v="12430"/>
    <n v="202"/>
    <n v="22220"/>
    <n v="0"/>
    <n v="270"/>
    <n v="29700"/>
    <n v="0.74814814814814812"/>
    <n v="108"/>
    <n v="94"/>
    <n v="11880"/>
    <n v="10340"/>
    <n v="0.87037037037037046"/>
    <n v="303"/>
    <n v="190"/>
    <n v="20900"/>
    <n v="0"/>
    <n v="0"/>
    <n v="33330"/>
    <n v="0"/>
  </r>
  <r>
    <x v="43"/>
    <x v="42"/>
    <x v="2"/>
    <x v="1"/>
    <x v="0"/>
    <x v="1"/>
    <x v="7"/>
    <x v="30"/>
    <n v="130"/>
    <n v="4"/>
    <n v="10"/>
    <n v="520"/>
    <n v="1300"/>
    <n v="4"/>
    <n v="520"/>
    <n v="0"/>
    <n v="34.83"/>
    <n v="4527.8999999999996"/>
    <n v="0.11484352569623889"/>
    <n v="0"/>
    <n v="4"/>
    <n v="0"/>
    <n v="520"/>
    <s v="-"/>
    <n v="6"/>
    <n v="0"/>
    <n v="0"/>
    <n v="4"/>
    <n v="520"/>
    <n v="780"/>
    <n v="0"/>
  </r>
  <r>
    <x v="43"/>
    <x v="42"/>
    <x v="2"/>
    <x v="1"/>
    <x v="0"/>
    <x v="1"/>
    <x v="7"/>
    <x v="31"/>
    <n v="150"/>
    <n v="4"/>
    <n v="55"/>
    <n v="600"/>
    <n v="8250"/>
    <n v="4"/>
    <n v="600"/>
    <n v="0"/>
    <n v="49.14"/>
    <n v="7371"/>
    <n v="8.1400081400081398E-2"/>
    <n v="24"/>
    <n v="-20"/>
    <n v="3600"/>
    <n v="-3000"/>
    <n v="-0.83333333333333337"/>
    <n v="6"/>
    <n v="0"/>
    <n v="0"/>
    <n v="49"/>
    <n v="7350"/>
    <n v="900"/>
    <n v="0"/>
  </r>
  <r>
    <x v="43"/>
    <x v="42"/>
    <x v="2"/>
    <x v="1"/>
    <x v="0"/>
    <x v="0"/>
    <x v="7"/>
    <x v="32"/>
    <n v="255"/>
    <n v="0"/>
    <n v="0"/>
    <n v="0"/>
    <n v="0"/>
    <n v="0"/>
    <n v="0"/>
    <n v="0"/>
    <n v="200"/>
    <n v="51000"/>
    <n v="0"/>
    <n v="0"/>
    <n v="0"/>
    <n v="0"/>
    <n v="0"/>
    <s v="-"/>
    <n v="0"/>
    <n v="0"/>
    <n v="0"/>
    <n v="0"/>
    <n v="0"/>
    <n v="0"/>
    <n v="0"/>
  </r>
  <r>
    <x v="43"/>
    <x v="42"/>
    <x v="2"/>
    <x v="1"/>
    <x v="0"/>
    <x v="1"/>
    <x v="7"/>
    <x v="33"/>
    <n v="180"/>
    <n v="93"/>
    <n v="47"/>
    <n v="16740"/>
    <n v="8460"/>
    <n v="93"/>
    <n v="16740"/>
    <n v="0"/>
    <n v="216"/>
    <n v="38880"/>
    <n v="0.43055555555555558"/>
    <n v="61"/>
    <n v="32"/>
    <n v="10980"/>
    <n v="5760"/>
    <n v="0.52459016393442615"/>
    <n v="139.5"/>
    <n v="92.5"/>
    <n v="16650"/>
    <n v="0"/>
    <n v="0"/>
    <n v="25110"/>
    <n v="0"/>
  </r>
  <r>
    <x v="43"/>
    <x v="42"/>
    <x v="2"/>
    <x v="1"/>
    <x v="0"/>
    <x v="0"/>
    <x v="7"/>
    <x v="34"/>
    <n v="680"/>
    <n v="0"/>
    <n v="0"/>
    <n v="0"/>
    <n v="0"/>
    <n v="0"/>
    <n v="0"/>
    <n v="0"/>
    <n v="125"/>
    <n v="85000"/>
    <n v="0"/>
    <n v="0"/>
    <n v="0"/>
    <n v="0"/>
    <n v="0"/>
    <s v="-"/>
    <n v="0"/>
    <n v="0"/>
    <n v="0"/>
    <n v="0"/>
    <n v="0"/>
    <n v="0"/>
    <n v="0"/>
  </r>
  <r>
    <x v="43"/>
    <x v="42"/>
    <x v="2"/>
    <x v="1"/>
    <x v="0"/>
    <x v="1"/>
    <x v="7"/>
    <x v="35"/>
    <n v="90"/>
    <n v="10"/>
    <n v="60"/>
    <n v="900"/>
    <n v="5400"/>
    <n v="10"/>
    <n v="900"/>
    <n v="0"/>
    <n v="126"/>
    <n v="11340"/>
    <n v="7.9365079365079361E-2"/>
    <n v="0"/>
    <n v="10"/>
    <n v="0"/>
    <n v="900"/>
    <s v="-"/>
    <n v="15"/>
    <n v="0"/>
    <n v="0"/>
    <n v="45"/>
    <n v="4050"/>
    <n v="1350"/>
    <n v="0"/>
  </r>
  <r>
    <x v="43"/>
    <x v="42"/>
    <x v="2"/>
    <x v="1"/>
    <x v="0"/>
    <x v="1"/>
    <x v="7"/>
    <x v="36"/>
    <n v="110"/>
    <n v="3"/>
    <n v="54"/>
    <n v="330"/>
    <n v="5940"/>
    <n v="3"/>
    <n v="330"/>
    <n v="0"/>
    <n v="96"/>
    <n v="10560"/>
    <n v="3.125E-2"/>
    <n v="15"/>
    <n v="-12"/>
    <n v="1650"/>
    <n v="-1320"/>
    <n v="-0.8"/>
    <n v="4.5"/>
    <n v="0"/>
    <n v="0"/>
    <n v="49.5"/>
    <n v="5445"/>
    <n v="495"/>
    <n v="0"/>
  </r>
  <r>
    <x v="43"/>
    <x v="42"/>
    <x v="2"/>
    <x v="1"/>
    <x v="0"/>
    <x v="1"/>
    <x v="7"/>
    <x v="37"/>
    <n v="110"/>
    <n v="4"/>
    <n v="36"/>
    <n v="440"/>
    <n v="3960"/>
    <n v="4"/>
    <n v="440"/>
    <n v="0"/>
    <n v="96"/>
    <n v="10560"/>
    <n v="4.1666666666666664E-2"/>
    <n v="24"/>
    <n v="-20"/>
    <n v="2640"/>
    <n v="-2200"/>
    <n v="-0.83333333333333337"/>
    <n v="6"/>
    <n v="0"/>
    <n v="0"/>
    <n v="30"/>
    <n v="3300"/>
    <n v="660"/>
    <n v="0"/>
  </r>
  <r>
    <x v="43"/>
    <x v="42"/>
    <x v="2"/>
    <x v="1"/>
    <x v="0"/>
    <x v="1"/>
    <x v="7"/>
    <x v="38"/>
    <n v="105"/>
    <n v="155"/>
    <n v="54"/>
    <n v="16275"/>
    <n v="5670"/>
    <n v="155"/>
    <n v="16275"/>
    <n v="0"/>
    <n v="144"/>
    <n v="15120"/>
    <n v="1.0763888888888888"/>
    <n v="31"/>
    <n v="124"/>
    <n v="3255"/>
    <n v="13020"/>
    <n v="4"/>
    <n v="232.5"/>
    <n v="178.5"/>
    <n v="18742.5"/>
    <n v="0"/>
    <n v="0"/>
    <n v="24412.5"/>
    <n v="0"/>
  </r>
  <r>
    <x v="43"/>
    <x v="42"/>
    <x v="2"/>
    <x v="1"/>
    <x v="0"/>
    <x v="1"/>
    <x v="7"/>
    <x v="39"/>
    <n v="90"/>
    <n v="100"/>
    <n v="0"/>
    <n v="9000"/>
    <n v="0"/>
    <n v="100"/>
    <n v="9000"/>
    <n v="0"/>
    <n v="0"/>
    <n v="0"/>
    <s v="-"/>
    <n v="0"/>
    <n v="0"/>
    <n v="0"/>
    <n v="9000"/>
    <s v="-"/>
    <n v="150"/>
    <n v="150"/>
    <n v="13500"/>
    <n v="0"/>
    <n v="0"/>
    <n v="13500"/>
    <n v="0"/>
  </r>
  <r>
    <x v="43"/>
    <x v="42"/>
    <x v="2"/>
    <x v="1"/>
    <x v="0"/>
    <x v="1"/>
    <x v="7"/>
    <x v="40"/>
    <n v="105"/>
    <n v="100"/>
    <n v="0"/>
    <n v="10500"/>
    <n v="0"/>
    <n v="100"/>
    <n v="10500"/>
    <n v="0"/>
    <n v="0"/>
    <n v="0"/>
    <s v="-"/>
    <n v="0"/>
    <n v="0"/>
    <n v="0"/>
    <n v="10500"/>
    <s v="-"/>
    <n v="150"/>
    <n v="150"/>
    <n v="15750"/>
    <n v="0"/>
    <n v="0"/>
    <n v="15750"/>
    <n v="0"/>
  </r>
  <r>
    <x v="43"/>
    <x v="42"/>
    <x v="2"/>
    <x v="1"/>
    <x v="0"/>
    <x v="1"/>
    <x v="7"/>
    <x v="41"/>
    <n v="120"/>
    <n v="130"/>
    <n v="70"/>
    <n v="15600"/>
    <n v="8400"/>
    <n v="130"/>
    <n v="15600"/>
    <n v="0"/>
    <n v="0"/>
    <n v="0"/>
    <s v="-"/>
    <n v="0"/>
    <n v="0"/>
    <n v="0"/>
    <n v="15600"/>
    <s v="-"/>
    <n v="195"/>
    <n v="125"/>
    <n v="15000"/>
    <n v="0"/>
    <n v="0"/>
    <n v="23400"/>
    <n v="0"/>
  </r>
  <r>
    <x v="43"/>
    <x v="42"/>
    <x v="2"/>
    <x v="1"/>
    <x v="0"/>
    <x v="1"/>
    <x v="7"/>
    <x v="42"/>
    <n v="105"/>
    <n v="34"/>
    <n v="3"/>
    <n v="3570"/>
    <n v="315"/>
    <n v="34"/>
    <n v="3570"/>
    <n v="0"/>
    <n v="75"/>
    <n v="7875"/>
    <n v="0.45333333333333331"/>
    <n v="10"/>
    <n v="24"/>
    <n v="1050"/>
    <n v="2520"/>
    <n v="2.4"/>
    <n v="51"/>
    <n v="48"/>
    <n v="5040"/>
    <n v="0"/>
    <n v="0"/>
    <n v="5355"/>
    <n v="0"/>
  </r>
  <r>
    <x v="43"/>
    <x v="42"/>
    <x v="2"/>
    <x v="1"/>
    <x v="0"/>
    <x v="1"/>
    <x v="7"/>
    <x v="43"/>
    <n v="170"/>
    <n v="18"/>
    <n v="0"/>
    <n v="3060"/>
    <n v="0"/>
    <n v="18"/>
    <n v="3060"/>
    <n v="0"/>
    <n v="75"/>
    <n v="12750"/>
    <n v="0.24"/>
    <n v="2"/>
    <n v="16"/>
    <n v="340"/>
    <n v="2720"/>
    <n v="8"/>
    <n v="27"/>
    <n v="27"/>
    <n v="4590"/>
    <n v="0"/>
    <n v="0"/>
    <n v="4590"/>
    <n v="0"/>
  </r>
  <r>
    <x v="43"/>
    <x v="42"/>
    <x v="2"/>
    <x v="1"/>
    <x v="0"/>
    <x v="1"/>
    <x v="7"/>
    <x v="44"/>
    <n v="120"/>
    <n v="0"/>
    <n v="50"/>
    <n v="0"/>
    <n v="6000"/>
    <n v="0"/>
    <n v="0"/>
    <n v="0"/>
    <n v="64.8"/>
    <n v="7776"/>
    <n v="0"/>
    <n v="0"/>
    <n v="0"/>
    <n v="0"/>
    <n v="0"/>
    <s v="-"/>
    <n v="0"/>
    <n v="0"/>
    <n v="0"/>
    <n v="50"/>
    <n v="6000"/>
    <n v="0"/>
    <n v="0"/>
  </r>
  <r>
    <x v="44"/>
    <x v="43"/>
    <x v="4"/>
    <x v="0"/>
    <x v="0"/>
    <x v="1"/>
    <x v="10"/>
    <x v="45"/>
    <n v="60"/>
    <n v="200"/>
    <n v="243"/>
    <n v="12000"/>
    <n v="14580"/>
    <n v="200"/>
    <n v="12000"/>
    <n v="0"/>
    <n v="914.25"/>
    <n v="54855"/>
    <n v="0.21875854525567404"/>
    <n v="135"/>
    <n v="65"/>
    <n v="8100"/>
    <n v="3900"/>
    <n v="0.4814814814814814"/>
    <n v="300"/>
    <n v="57"/>
    <n v="3420"/>
    <n v="0"/>
    <n v="0"/>
    <n v="18000"/>
    <n v="0"/>
  </r>
  <r>
    <x v="44"/>
    <x v="43"/>
    <x v="4"/>
    <x v="0"/>
    <x v="0"/>
    <x v="1"/>
    <x v="10"/>
    <x v="46"/>
    <n v="80"/>
    <n v="75"/>
    <n v="0"/>
    <n v="6000"/>
    <n v="0"/>
    <n v="75"/>
    <n v="6000"/>
    <n v="0"/>
    <n v="904.5"/>
    <n v="72360"/>
    <n v="8.2918739635157543E-2"/>
    <n v="10"/>
    <n v="65"/>
    <n v="800"/>
    <n v="5200"/>
    <n v="6.5"/>
    <n v="112.5"/>
    <n v="112.5"/>
    <n v="9000"/>
    <n v="0"/>
    <n v="0"/>
    <n v="9000"/>
    <n v="0"/>
  </r>
  <r>
    <x v="44"/>
    <x v="43"/>
    <x v="4"/>
    <x v="0"/>
    <x v="0"/>
    <x v="1"/>
    <x v="10"/>
    <x v="47"/>
    <n v="105"/>
    <n v="201"/>
    <n v="503"/>
    <n v="21105"/>
    <n v="52815"/>
    <n v="201"/>
    <n v="21105"/>
    <n v="0"/>
    <n v="1557"/>
    <n v="163485"/>
    <n v="0.12909441233140656"/>
    <n v="401"/>
    <n v="-200"/>
    <n v="42105"/>
    <n v="-21000"/>
    <n v="-0.49875311720698257"/>
    <n v="301.5"/>
    <n v="0"/>
    <n v="0"/>
    <n v="201.5"/>
    <n v="21157.5"/>
    <n v="31657.5"/>
    <n v="0"/>
  </r>
  <r>
    <x v="44"/>
    <x v="43"/>
    <x v="4"/>
    <x v="0"/>
    <x v="0"/>
    <x v="0"/>
    <x v="10"/>
    <x v="3"/>
    <n v="391"/>
    <n v="0"/>
    <n v="117"/>
    <n v="0"/>
    <n v="45747"/>
    <n v="0"/>
    <n v="0"/>
    <n v="0"/>
    <n v="0"/>
    <n v="0"/>
    <s v="-"/>
    <n v="0"/>
    <n v="0"/>
    <n v="0"/>
    <n v="0"/>
    <s v="-"/>
    <n v="0"/>
    <n v="0"/>
    <n v="0"/>
    <n v="117"/>
    <n v="45747"/>
    <n v="0"/>
    <n v="0"/>
  </r>
  <r>
    <x v="44"/>
    <x v="43"/>
    <x v="4"/>
    <x v="0"/>
    <x v="0"/>
    <x v="0"/>
    <x v="10"/>
    <x v="4"/>
    <n v="616.25"/>
    <n v="150"/>
    <n v="200"/>
    <n v="92437.5"/>
    <n v="123250"/>
    <n v="150"/>
    <n v="92437.5"/>
    <n v="0"/>
    <n v="0"/>
    <n v="0"/>
    <s v="-"/>
    <n v="70"/>
    <n v="80"/>
    <n v="43137.5"/>
    <n v="49300"/>
    <n v="1.1428571428571428"/>
    <n v="225"/>
    <n v="25"/>
    <n v="15406.25"/>
    <n v="0"/>
    <n v="0"/>
    <n v="138656.25"/>
    <n v="0"/>
  </r>
  <r>
    <x v="44"/>
    <x v="43"/>
    <x v="4"/>
    <x v="0"/>
    <x v="0"/>
    <x v="1"/>
    <x v="10"/>
    <x v="5"/>
    <n v="270"/>
    <n v="52"/>
    <n v="9"/>
    <n v="14040"/>
    <n v="2430"/>
    <n v="52"/>
    <n v="14040"/>
    <n v="0"/>
    <n v="176.4"/>
    <n v="47628"/>
    <n v="0.29478458049886619"/>
    <n v="25"/>
    <n v="27"/>
    <n v="6750"/>
    <n v="7290"/>
    <n v="1.08"/>
    <n v="78"/>
    <n v="69"/>
    <n v="18630"/>
    <n v="0"/>
    <n v="0"/>
    <n v="21060"/>
    <n v="0"/>
  </r>
  <r>
    <x v="44"/>
    <x v="43"/>
    <x v="4"/>
    <x v="0"/>
    <x v="0"/>
    <x v="1"/>
    <x v="10"/>
    <x v="6"/>
    <n v="670"/>
    <n v="5"/>
    <n v="51"/>
    <n v="3350"/>
    <n v="34170"/>
    <n v="5"/>
    <n v="3350"/>
    <n v="0"/>
    <n v="50.4"/>
    <n v="33768"/>
    <n v="9.9206349206349201E-2"/>
    <n v="0"/>
    <n v="5"/>
    <n v="0"/>
    <n v="3350"/>
    <s v="-"/>
    <n v="7.5"/>
    <n v="0"/>
    <n v="0"/>
    <n v="43.5"/>
    <n v="29145"/>
    <n v="5025"/>
    <n v="0"/>
  </r>
  <r>
    <x v="44"/>
    <x v="43"/>
    <x v="4"/>
    <x v="0"/>
    <x v="0"/>
    <x v="1"/>
    <x v="10"/>
    <x v="7"/>
    <n v="60"/>
    <n v="10"/>
    <n v="41"/>
    <n v="600"/>
    <n v="2460"/>
    <n v="10"/>
    <n v="600"/>
    <n v="0"/>
    <n v="185.4"/>
    <n v="11124"/>
    <n v="5.3937432578209279E-2"/>
    <n v="44"/>
    <n v="-34"/>
    <n v="2640"/>
    <n v="-2040"/>
    <n v="-0.77272727272727271"/>
    <n v="15"/>
    <n v="0"/>
    <n v="0"/>
    <n v="26"/>
    <n v="1560"/>
    <n v="900"/>
    <n v="0"/>
  </r>
  <r>
    <x v="44"/>
    <x v="43"/>
    <x v="4"/>
    <x v="0"/>
    <x v="0"/>
    <x v="1"/>
    <x v="10"/>
    <x v="8"/>
    <n v="78"/>
    <n v="0"/>
    <n v="27"/>
    <n v="0"/>
    <n v="2106"/>
    <n v="0"/>
    <n v="0"/>
    <n v="0"/>
    <n v="185.4"/>
    <n v="14461.2"/>
    <n v="0"/>
    <n v="65"/>
    <n v="-65"/>
    <n v="5070"/>
    <n v="-5070"/>
    <n v="-1"/>
    <n v="0"/>
    <n v="0"/>
    <n v="0"/>
    <n v="27"/>
    <n v="2106"/>
    <n v="0"/>
    <n v="0"/>
  </r>
  <r>
    <x v="44"/>
    <x v="43"/>
    <x v="4"/>
    <x v="0"/>
    <x v="0"/>
    <x v="1"/>
    <x v="10"/>
    <x v="9"/>
    <n v="112"/>
    <n v="0"/>
    <n v="12"/>
    <n v="0"/>
    <n v="1344"/>
    <n v="0"/>
    <n v="0"/>
    <n v="0"/>
    <n v="185.4"/>
    <n v="20764.8"/>
    <n v="0"/>
    <n v="49"/>
    <n v="-49"/>
    <n v="5488"/>
    <n v="-5488"/>
    <n v="-1"/>
    <n v="0"/>
    <n v="0"/>
    <n v="0"/>
    <n v="12"/>
    <n v="1344"/>
    <n v="0"/>
    <n v="0"/>
  </r>
  <r>
    <x v="44"/>
    <x v="43"/>
    <x v="4"/>
    <x v="0"/>
    <x v="0"/>
    <x v="1"/>
    <x v="10"/>
    <x v="10"/>
    <n v="150"/>
    <n v="0"/>
    <n v="13"/>
    <n v="0"/>
    <n v="1950"/>
    <n v="0"/>
    <n v="0"/>
    <n v="0"/>
    <n v="684"/>
    <n v="102600"/>
    <n v="0"/>
    <n v="0"/>
    <n v="0"/>
    <n v="0"/>
    <n v="0"/>
    <s v="-"/>
    <n v="0"/>
    <n v="0"/>
    <n v="0"/>
    <n v="13"/>
    <n v="1950"/>
    <n v="0"/>
    <n v="0"/>
  </r>
  <r>
    <x v="44"/>
    <x v="43"/>
    <x v="4"/>
    <x v="0"/>
    <x v="0"/>
    <x v="1"/>
    <x v="10"/>
    <x v="11"/>
    <n v="199"/>
    <n v="0"/>
    <n v="13"/>
    <n v="0"/>
    <n v="2587"/>
    <n v="0"/>
    <n v="0"/>
    <n v="0"/>
    <n v="580"/>
    <n v="115420"/>
    <n v="0"/>
    <n v="0"/>
    <n v="0"/>
    <n v="0"/>
    <n v="0"/>
    <s v="-"/>
    <n v="0"/>
    <n v="0"/>
    <n v="0"/>
    <n v="13"/>
    <n v="2587"/>
    <n v="0"/>
    <n v="0"/>
  </r>
  <r>
    <x v="44"/>
    <x v="43"/>
    <x v="4"/>
    <x v="0"/>
    <x v="0"/>
    <x v="0"/>
    <x v="10"/>
    <x v="12"/>
    <n v="187"/>
    <n v="222"/>
    <n v="15"/>
    <n v="41514"/>
    <n v="2805"/>
    <n v="222"/>
    <n v="41514"/>
    <n v="0"/>
    <n v="0"/>
    <n v="0"/>
    <s v="-"/>
    <n v="160"/>
    <n v="62"/>
    <n v="29920"/>
    <n v="11594"/>
    <n v="0.38749999999999996"/>
    <n v="333"/>
    <n v="318"/>
    <n v="59466"/>
    <n v="0"/>
    <n v="0"/>
    <n v="62271"/>
    <n v="0"/>
  </r>
  <r>
    <x v="44"/>
    <x v="43"/>
    <x v="4"/>
    <x v="0"/>
    <x v="0"/>
    <x v="1"/>
    <x v="10"/>
    <x v="13"/>
    <n v="110"/>
    <n v="291"/>
    <n v="41"/>
    <n v="32010"/>
    <n v="4510"/>
    <n v="288"/>
    <n v="31680"/>
    <n v="330"/>
    <n v="542.5"/>
    <n v="59675"/>
    <n v="0.5364055299539171"/>
    <n v="179"/>
    <n v="112"/>
    <n v="19690"/>
    <n v="12320"/>
    <n v="0.62569832402234637"/>
    <n v="436.5"/>
    <n v="395.5"/>
    <n v="43505"/>
    <n v="0"/>
    <n v="0"/>
    <n v="48015"/>
    <n v="0"/>
  </r>
  <r>
    <x v="44"/>
    <x v="43"/>
    <x v="4"/>
    <x v="0"/>
    <x v="0"/>
    <x v="1"/>
    <x v="10"/>
    <x v="14"/>
    <n v="99"/>
    <n v="150"/>
    <n v="187"/>
    <n v="14850"/>
    <n v="18513"/>
    <n v="150"/>
    <n v="14850"/>
    <n v="0"/>
    <n v="427"/>
    <n v="42273"/>
    <n v="0.35128805620608899"/>
    <n v="190"/>
    <n v="-40"/>
    <n v="18810"/>
    <n v="-3960"/>
    <n v="-0.21052631578947367"/>
    <n v="225"/>
    <n v="38"/>
    <n v="3762"/>
    <n v="0"/>
    <n v="0"/>
    <n v="22275"/>
    <n v="0"/>
  </r>
  <r>
    <x v="44"/>
    <x v="43"/>
    <x v="4"/>
    <x v="0"/>
    <x v="0"/>
    <x v="1"/>
    <x v="10"/>
    <x v="15"/>
    <n v="85"/>
    <n v="0"/>
    <n v="16"/>
    <n v="0"/>
    <n v="1360"/>
    <n v="0"/>
    <n v="0"/>
    <n v="0"/>
    <n v="0"/>
    <n v="0"/>
    <s v="-"/>
    <n v="0"/>
    <n v="0"/>
    <n v="0"/>
    <n v="0"/>
    <s v="-"/>
    <n v="0"/>
    <n v="0"/>
    <n v="0"/>
    <n v="16"/>
    <n v="1360"/>
    <n v="0"/>
    <n v="0"/>
  </r>
  <r>
    <x v="44"/>
    <x v="43"/>
    <x v="4"/>
    <x v="0"/>
    <x v="0"/>
    <x v="1"/>
    <x v="10"/>
    <x v="16"/>
    <n v="90"/>
    <n v="1062"/>
    <n v="637"/>
    <n v="95580"/>
    <n v="57330"/>
    <n v="1059"/>
    <n v="95310"/>
    <n v="270"/>
    <n v="1056"/>
    <n v="95040"/>
    <n v="1.0056818181818181"/>
    <n v="413"/>
    <n v="649"/>
    <n v="37170"/>
    <n v="58410"/>
    <n v="1.5714285714285716"/>
    <n v="1593"/>
    <n v="956"/>
    <n v="86040"/>
    <n v="0"/>
    <n v="0"/>
    <n v="143370"/>
    <n v="0"/>
  </r>
  <r>
    <x v="44"/>
    <x v="43"/>
    <x v="4"/>
    <x v="0"/>
    <x v="0"/>
    <x v="1"/>
    <x v="10"/>
    <x v="17"/>
    <n v="90"/>
    <n v="0"/>
    <n v="60"/>
    <n v="0"/>
    <n v="5400"/>
    <n v="0"/>
    <n v="0"/>
    <n v="0"/>
    <n v="0"/>
    <n v="0"/>
    <s v="-"/>
    <n v="0"/>
    <n v="0"/>
    <n v="0"/>
    <n v="0"/>
    <s v="-"/>
    <n v="0"/>
    <n v="0"/>
    <n v="0"/>
    <n v="60"/>
    <n v="5400"/>
    <n v="0"/>
    <n v="0"/>
  </r>
  <r>
    <x v="44"/>
    <x v="43"/>
    <x v="4"/>
    <x v="0"/>
    <x v="0"/>
    <x v="1"/>
    <x v="10"/>
    <x v="18"/>
    <n v="99"/>
    <n v="346"/>
    <n v="323"/>
    <n v="34254"/>
    <n v="31977"/>
    <n v="346"/>
    <n v="34254"/>
    <n v="0"/>
    <n v="1218"/>
    <n v="120582"/>
    <n v="0.28407224958949095"/>
    <n v="269"/>
    <n v="77"/>
    <n v="26631"/>
    <n v="7623"/>
    <n v="0.28624535315985122"/>
    <n v="519"/>
    <n v="196"/>
    <n v="19404"/>
    <n v="0"/>
    <n v="0"/>
    <n v="51381"/>
    <n v="0"/>
  </r>
  <r>
    <x v="44"/>
    <x v="43"/>
    <x v="4"/>
    <x v="0"/>
    <x v="0"/>
    <x v="1"/>
    <x v="10"/>
    <x v="19"/>
    <n v="105"/>
    <n v="0"/>
    <n v="11"/>
    <n v="0"/>
    <n v="1155"/>
    <n v="0"/>
    <n v="0"/>
    <n v="0"/>
    <n v="0"/>
    <n v="0"/>
    <s v="-"/>
    <n v="0"/>
    <n v="0"/>
    <n v="0"/>
    <n v="0"/>
    <s v="-"/>
    <n v="0"/>
    <n v="0"/>
    <n v="0"/>
    <n v="11"/>
    <n v="1155"/>
    <n v="0"/>
    <n v="0"/>
  </r>
  <r>
    <x v="44"/>
    <x v="43"/>
    <x v="4"/>
    <x v="0"/>
    <x v="0"/>
    <x v="1"/>
    <x v="10"/>
    <x v="20"/>
    <n v="115"/>
    <n v="1194"/>
    <n v="475"/>
    <n v="137310"/>
    <n v="54625"/>
    <n v="1194"/>
    <n v="137310"/>
    <n v="0"/>
    <n v="534"/>
    <n v="61410"/>
    <n v="2.2359550561797752"/>
    <n v="858"/>
    <n v="336"/>
    <n v="98670"/>
    <n v="38640"/>
    <n v="0.39160839160839167"/>
    <n v="1791"/>
    <n v="1316"/>
    <n v="151340"/>
    <n v="0"/>
    <n v="0"/>
    <n v="205965"/>
    <n v="0"/>
  </r>
  <r>
    <x v="44"/>
    <x v="43"/>
    <x v="4"/>
    <x v="0"/>
    <x v="0"/>
    <x v="1"/>
    <x v="10"/>
    <x v="21"/>
    <n v="120"/>
    <n v="35"/>
    <n v="0"/>
    <n v="4200"/>
    <n v="0"/>
    <n v="35"/>
    <n v="4200"/>
    <n v="0"/>
    <n v="826.5"/>
    <n v="99180"/>
    <n v="4.2347247428917122E-2"/>
    <n v="470"/>
    <n v="-435"/>
    <n v="56400"/>
    <n v="-52200"/>
    <n v="-0.92553191489361697"/>
    <n v="52.5"/>
    <n v="52.5"/>
    <n v="6300"/>
    <n v="0"/>
    <n v="0"/>
    <n v="6300"/>
    <n v="0"/>
  </r>
  <r>
    <x v="44"/>
    <x v="43"/>
    <x v="4"/>
    <x v="0"/>
    <x v="0"/>
    <x v="0"/>
    <x v="10"/>
    <x v="22"/>
    <n v="552.25"/>
    <n v="10"/>
    <n v="19"/>
    <n v="5522.5"/>
    <n v="10492.75"/>
    <n v="10"/>
    <n v="5522.5"/>
    <n v="0"/>
    <n v="0"/>
    <n v="0"/>
    <s v="-"/>
    <n v="10"/>
    <n v="0"/>
    <n v="5522.5"/>
    <n v="0"/>
    <n v="0"/>
    <n v="15"/>
    <n v="0"/>
    <n v="0"/>
    <n v="4"/>
    <n v="2209"/>
    <n v="8283.75"/>
    <n v="0"/>
  </r>
  <r>
    <x v="44"/>
    <x v="43"/>
    <x v="4"/>
    <x v="0"/>
    <x v="0"/>
    <x v="0"/>
    <x v="10"/>
    <x v="23"/>
    <n v="403.75"/>
    <n v="0"/>
    <n v="61"/>
    <n v="0"/>
    <n v="24628.75"/>
    <n v="0"/>
    <n v="0"/>
    <n v="0"/>
    <n v="0"/>
    <n v="0"/>
    <s v="-"/>
    <n v="0"/>
    <n v="0"/>
    <n v="0"/>
    <n v="0"/>
    <s v="-"/>
    <n v="0"/>
    <n v="0"/>
    <n v="0"/>
    <n v="61"/>
    <n v="24628.75"/>
    <n v="0"/>
    <n v="0"/>
  </r>
  <r>
    <x v="44"/>
    <x v="43"/>
    <x v="4"/>
    <x v="0"/>
    <x v="0"/>
    <x v="1"/>
    <x v="10"/>
    <x v="24"/>
    <n v="105"/>
    <n v="3408"/>
    <n v="4819"/>
    <n v="357840"/>
    <n v="505995"/>
    <n v="3408"/>
    <n v="357840"/>
    <n v="0"/>
    <n v="3258.5"/>
    <n v="342142.5"/>
    <n v="1.0458800061377935"/>
    <n v="4966"/>
    <n v="-1558"/>
    <n v="521430"/>
    <n v="-163590"/>
    <n v="-0.3137333870318163"/>
    <n v="5112"/>
    <n v="293"/>
    <n v="30765"/>
    <n v="0"/>
    <n v="0"/>
    <n v="536760"/>
    <n v="0"/>
  </r>
  <r>
    <x v="44"/>
    <x v="43"/>
    <x v="4"/>
    <x v="0"/>
    <x v="0"/>
    <x v="1"/>
    <x v="10"/>
    <x v="25"/>
    <n v="53"/>
    <n v="20"/>
    <n v="130"/>
    <n v="1060"/>
    <n v="6890"/>
    <n v="20"/>
    <n v="1060"/>
    <n v="0"/>
    <n v="0"/>
    <n v="0"/>
    <s v="-"/>
    <n v="10"/>
    <n v="10"/>
    <n v="530"/>
    <n v="530"/>
    <n v="1"/>
    <n v="30"/>
    <n v="0"/>
    <n v="0"/>
    <n v="100"/>
    <n v="5300"/>
    <n v="1590"/>
    <n v="0"/>
  </r>
  <r>
    <x v="44"/>
    <x v="43"/>
    <x v="4"/>
    <x v="0"/>
    <x v="0"/>
    <x v="1"/>
    <x v="10"/>
    <x v="26"/>
    <n v="69"/>
    <n v="0"/>
    <n v="0"/>
    <n v="0"/>
    <n v="0"/>
    <n v="0"/>
    <n v="0"/>
    <n v="0"/>
    <n v="0"/>
    <n v="0"/>
    <s v="-"/>
    <n v="14"/>
    <n v="-14"/>
    <n v="966"/>
    <n v="-966"/>
    <n v="-1"/>
    <n v="0"/>
    <n v="0"/>
    <n v="0"/>
    <n v="0"/>
    <n v="0"/>
    <n v="0"/>
    <n v="0"/>
  </r>
  <r>
    <x v="44"/>
    <x v="43"/>
    <x v="4"/>
    <x v="0"/>
    <x v="0"/>
    <x v="1"/>
    <x v="10"/>
    <x v="27"/>
    <n v="90"/>
    <n v="0"/>
    <n v="3"/>
    <n v="0"/>
    <n v="270"/>
    <n v="0"/>
    <n v="0"/>
    <n v="0"/>
    <n v="0"/>
    <n v="0"/>
    <s v="-"/>
    <n v="0"/>
    <n v="0"/>
    <n v="0"/>
    <n v="0"/>
    <s v="-"/>
    <n v="0"/>
    <n v="0"/>
    <n v="0"/>
    <n v="3"/>
    <n v="270"/>
    <n v="0"/>
    <n v="0"/>
  </r>
  <r>
    <x v="44"/>
    <x v="43"/>
    <x v="4"/>
    <x v="0"/>
    <x v="0"/>
    <x v="1"/>
    <x v="10"/>
    <x v="28"/>
    <n v="120"/>
    <n v="0"/>
    <n v="1"/>
    <n v="0"/>
    <n v="120"/>
    <n v="0"/>
    <n v="0"/>
    <n v="0"/>
    <n v="572"/>
    <n v="68640"/>
    <n v="0"/>
    <n v="119"/>
    <n v="-119"/>
    <n v="14280"/>
    <n v="-14280"/>
    <n v="-1"/>
    <n v="0"/>
    <n v="0"/>
    <n v="0"/>
    <n v="1"/>
    <n v="120"/>
    <n v="0"/>
    <n v="0"/>
  </r>
  <r>
    <x v="44"/>
    <x v="43"/>
    <x v="4"/>
    <x v="0"/>
    <x v="0"/>
    <x v="1"/>
    <x v="10"/>
    <x v="29"/>
    <n v="110"/>
    <n v="2916"/>
    <n v="1684"/>
    <n v="320760"/>
    <n v="185240"/>
    <n v="2904"/>
    <n v="319440"/>
    <n v="1320"/>
    <n v="3456"/>
    <n v="380160"/>
    <n v="0.84375"/>
    <n v="2152"/>
    <n v="764"/>
    <n v="236720"/>
    <n v="84040"/>
    <n v="0.35501858736059488"/>
    <n v="4374"/>
    <n v="2690"/>
    <n v="295900"/>
    <n v="0"/>
    <n v="0"/>
    <n v="481140"/>
    <n v="0"/>
  </r>
  <r>
    <x v="44"/>
    <x v="43"/>
    <x v="4"/>
    <x v="0"/>
    <x v="0"/>
    <x v="1"/>
    <x v="10"/>
    <x v="30"/>
    <n v="130"/>
    <n v="184"/>
    <n v="336"/>
    <n v="23920"/>
    <n v="43680"/>
    <n v="184"/>
    <n v="23920"/>
    <n v="0"/>
    <n v="535.5"/>
    <n v="69615"/>
    <n v="0.34360410830999066"/>
    <n v="325"/>
    <n v="-141"/>
    <n v="42250"/>
    <n v="-18330"/>
    <n v="-0.43384615384615388"/>
    <n v="276"/>
    <n v="0"/>
    <n v="0"/>
    <n v="60"/>
    <n v="7800"/>
    <n v="35880"/>
    <n v="0"/>
  </r>
  <r>
    <x v="44"/>
    <x v="43"/>
    <x v="4"/>
    <x v="0"/>
    <x v="0"/>
    <x v="1"/>
    <x v="10"/>
    <x v="31"/>
    <n v="150"/>
    <n v="67"/>
    <n v="152"/>
    <n v="10050"/>
    <n v="22800"/>
    <n v="67"/>
    <n v="10050"/>
    <n v="0"/>
    <n v="251.1"/>
    <n v="37665"/>
    <n v="0.26682596575069695"/>
    <n v="115"/>
    <n v="-48"/>
    <n v="17250"/>
    <n v="-7200"/>
    <n v="-0.41739130434782612"/>
    <n v="100.5"/>
    <n v="0"/>
    <n v="0"/>
    <n v="51.5"/>
    <n v="7725"/>
    <n v="15075"/>
    <n v="0"/>
  </r>
  <r>
    <x v="44"/>
    <x v="43"/>
    <x v="4"/>
    <x v="0"/>
    <x v="0"/>
    <x v="0"/>
    <x v="10"/>
    <x v="32"/>
    <n v="255"/>
    <n v="51"/>
    <n v="91"/>
    <n v="13005"/>
    <n v="23205"/>
    <n v="52"/>
    <n v="13260"/>
    <n v="-255"/>
    <n v="0"/>
    <n v="0"/>
    <s v="-"/>
    <n v="40"/>
    <n v="11"/>
    <n v="10200"/>
    <n v="2805"/>
    <n v="0.27499999999999991"/>
    <n v="76.5"/>
    <n v="0"/>
    <n v="0"/>
    <n v="14.5"/>
    <n v="3697.5"/>
    <n v="19507.5"/>
    <n v="0"/>
  </r>
  <r>
    <x v="44"/>
    <x v="43"/>
    <x v="4"/>
    <x v="0"/>
    <x v="0"/>
    <x v="1"/>
    <x v="10"/>
    <x v="33"/>
    <n v="180"/>
    <n v="691"/>
    <n v="305"/>
    <n v="124380"/>
    <n v="54900"/>
    <n v="663"/>
    <n v="119340"/>
    <n v="5040"/>
    <n v="810"/>
    <n v="145800"/>
    <n v="0.85308641975308641"/>
    <n v="450"/>
    <n v="241"/>
    <n v="81000"/>
    <n v="43380"/>
    <n v="0.53555555555555556"/>
    <n v="1036.5"/>
    <n v="731.5"/>
    <n v="131670"/>
    <n v="0"/>
    <n v="0"/>
    <n v="186570"/>
    <n v="0"/>
  </r>
  <r>
    <x v="44"/>
    <x v="43"/>
    <x v="4"/>
    <x v="0"/>
    <x v="0"/>
    <x v="0"/>
    <x v="10"/>
    <x v="34"/>
    <n v="680"/>
    <n v="94"/>
    <n v="120"/>
    <n v="63920"/>
    <n v="81600"/>
    <n v="94"/>
    <n v="63920"/>
    <n v="0"/>
    <n v="0"/>
    <n v="0"/>
    <s v="-"/>
    <n v="105"/>
    <n v="-11"/>
    <n v="71400"/>
    <n v="-7480"/>
    <n v="-0.10476190476190472"/>
    <n v="141"/>
    <n v="21"/>
    <n v="14280"/>
    <n v="0"/>
    <n v="0"/>
    <n v="95880"/>
    <n v="0"/>
  </r>
  <r>
    <x v="44"/>
    <x v="43"/>
    <x v="4"/>
    <x v="0"/>
    <x v="0"/>
    <x v="1"/>
    <x v="10"/>
    <x v="35"/>
    <n v="90"/>
    <n v="146"/>
    <n v="255"/>
    <n v="13140"/>
    <n v="22950"/>
    <n v="146"/>
    <n v="13140"/>
    <n v="0"/>
    <n v="672"/>
    <n v="60480"/>
    <n v="0.21726190476190477"/>
    <n v="78"/>
    <n v="68"/>
    <n v="7020"/>
    <n v="6120"/>
    <n v="0.87179487179487181"/>
    <n v="219"/>
    <n v="0"/>
    <n v="0"/>
    <n v="36"/>
    <n v="3240"/>
    <n v="19710"/>
    <n v="0"/>
  </r>
  <r>
    <x v="44"/>
    <x v="43"/>
    <x v="4"/>
    <x v="0"/>
    <x v="0"/>
    <x v="1"/>
    <x v="10"/>
    <x v="36"/>
    <n v="110"/>
    <n v="179"/>
    <n v="203"/>
    <n v="19690"/>
    <n v="22330"/>
    <n v="179"/>
    <n v="19690"/>
    <n v="0"/>
    <n v="628"/>
    <n v="69080"/>
    <n v="0.28503184713375795"/>
    <n v="62"/>
    <n v="117"/>
    <n v="6820"/>
    <n v="12870"/>
    <n v="1.8870967741935485"/>
    <n v="268.5"/>
    <n v="65.5"/>
    <n v="7205"/>
    <n v="0"/>
    <n v="0"/>
    <n v="29535"/>
    <n v="0"/>
  </r>
  <r>
    <x v="44"/>
    <x v="43"/>
    <x v="4"/>
    <x v="0"/>
    <x v="0"/>
    <x v="1"/>
    <x v="10"/>
    <x v="37"/>
    <n v="110"/>
    <n v="416"/>
    <n v="334"/>
    <n v="45760"/>
    <n v="36740"/>
    <n v="416"/>
    <n v="45760"/>
    <n v="0"/>
    <n v="628"/>
    <n v="69080"/>
    <n v="0.66242038216560506"/>
    <n v="340"/>
    <n v="76"/>
    <n v="37400"/>
    <n v="8360"/>
    <n v="0.22352941176470598"/>
    <n v="624"/>
    <n v="290"/>
    <n v="31900"/>
    <n v="0"/>
    <n v="0"/>
    <n v="68640"/>
    <n v="0"/>
  </r>
  <r>
    <x v="44"/>
    <x v="43"/>
    <x v="4"/>
    <x v="0"/>
    <x v="0"/>
    <x v="1"/>
    <x v="10"/>
    <x v="38"/>
    <n v="105"/>
    <n v="905"/>
    <n v="754"/>
    <n v="95025"/>
    <n v="79170"/>
    <n v="895"/>
    <n v="93975"/>
    <n v="1050"/>
    <n v="696"/>
    <n v="73080"/>
    <n v="1.3002873563218391"/>
    <n v="920"/>
    <n v="-15"/>
    <n v="96600"/>
    <n v="-1575"/>
    <n v="-1.6304347826086918E-2"/>
    <n v="1357.5"/>
    <n v="603.5"/>
    <n v="63367.5"/>
    <n v="0"/>
    <n v="0"/>
    <n v="142537.5"/>
    <n v="0"/>
  </r>
  <r>
    <x v="44"/>
    <x v="43"/>
    <x v="4"/>
    <x v="0"/>
    <x v="0"/>
    <x v="1"/>
    <x v="10"/>
    <x v="39"/>
    <n v="90"/>
    <n v="635"/>
    <n v="367"/>
    <n v="57150"/>
    <n v="33030"/>
    <n v="635"/>
    <n v="57150"/>
    <n v="0"/>
    <n v="0"/>
    <n v="0"/>
    <s v="-"/>
    <n v="598"/>
    <n v="0"/>
    <n v="53820"/>
    <n v="3330"/>
    <n v="6.1872909698996725E-2"/>
    <n v="952.5"/>
    <n v="585.5"/>
    <n v="52695"/>
    <n v="0"/>
    <n v="0"/>
    <n v="85725"/>
    <n v="0"/>
  </r>
  <r>
    <x v="44"/>
    <x v="43"/>
    <x v="4"/>
    <x v="0"/>
    <x v="0"/>
    <x v="1"/>
    <x v="10"/>
    <x v="40"/>
    <n v="105"/>
    <n v="301"/>
    <n v="2"/>
    <n v="31605"/>
    <n v="210"/>
    <n v="301"/>
    <n v="31605"/>
    <n v="0"/>
    <n v="0"/>
    <n v="0"/>
    <s v="-"/>
    <n v="597"/>
    <n v="0"/>
    <n v="62685"/>
    <n v="-31080"/>
    <n v="-0.49581239530988275"/>
    <n v="451.5"/>
    <n v="449.5"/>
    <n v="47197.5"/>
    <n v="0"/>
    <n v="0"/>
    <n v="47407.5"/>
    <n v="0"/>
  </r>
  <r>
    <x v="44"/>
    <x v="43"/>
    <x v="4"/>
    <x v="0"/>
    <x v="0"/>
    <x v="1"/>
    <x v="10"/>
    <x v="41"/>
    <n v="120"/>
    <n v="1497"/>
    <n v="275"/>
    <n v="179640"/>
    <n v="33000"/>
    <n v="1497"/>
    <n v="179640"/>
    <n v="0"/>
    <n v="0"/>
    <n v="0"/>
    <s v="-"/>
    <n v="702"/>
    <n v="0"/>
    <n v="84240"/>
    <n v="95400"/>
    <n v="1.1324786324786325"/>
    <n v="2245.5"/>
    <n v="1970.5"/>
    <n v="236460"/>
    <n v="0"/>
    <n v="0"/>
    <n v="269460"/>
    <n v="0"/>
  </r>
  <r>
    <x v="44"/>
    <x v="43"/>
    <x v="4"/>
    <x v="0"/>
    <x v="0"/>
    <x v="1"/>
    <x v="10"/>
    <x v="42"/>
    <n v="105"/>
    <n v="248"/>
    <n v="80"/>
    <n v="26040"/>
    <n v="8400"/>
    <n v="248"/>
    <n v="26040"/>
    <n v="0"/>
    <n v="225"/>
    <n v="23625"/>
    <n v="1.1022222222222222"/>
    <n v="65"/>
    <n v="183"/>
    <n v="6825"/>
    <n v="19215"/>
    <n v="2.8153846153846156"/>
    <n v="372"/>
    <n v="292"/>
    <n v="30660"/>
    <n v="0"/>
    <n v="0"/>
    <n v="39060"/>
    <n v="0"/>
  </r>
  <r>
    <x v="44"/>
    <x v="43"/>
    <x v="4"/>
    <x v="0"/>
    <x v="0"/>
    <x v="1"/>
    <x v="10"/>
    <x v="43"/>
    <n v="170"/>
    <n v="203"/>
    <n v="14"/>
    <n v="34510"/>
    <n v="2380"/>
    <n v="203"/>
    <n v="34510"/>
    <n v="0"/>
    <n v="225"/>
    <n v="38250"/>
    <n v="0.90222222222222226"/>
    <n v="62"/>
    <n v="141"/>
    <n v="10540"/>
    <n v="23970"/>
    <n v="2.274193548387097"/>
    <n v="304.5"/>
    <n v="290.5"/>
    <n v="49385"/>
    <n v="0"/>
    <n v="0"/>
    <n v="51765"/>
    <n v="0"/>
  </r>
  <r>
    <x v="44"/>
    <x v="43"/>
    <x v="4"/>
    <x v="0"/>
    <x v="0"/>
    <x v="1"/>
    <x v="10"/>
    <x v="44"/>
    <n v="120"/>
    <n v="240"/>
    <n v="285"/>
    <n v="28800"/>
    <n v="34200"/>
    <n v="240"/>
    <n v="28800"/>
    <n v="0"/>
    <n v="453.6"/>
    <n v="54432"/>
    <n v="0.52910052910052907"/>
    <n v="224"/>
    <n v="16"/>
    <n v="26880"/>
    <n v="1920"/>
    <n v="7.1428571428571397E-2"/>
    <n v="360"/>
    <n v="75"/>
    <n v="9000"/>
    <n v="0"/>
    <n v="0"/>
    <n v="43200"/>
    <n v="0"/>
  </r>
  <r>
    <x v="45"/>
    <x v="44"/>
    <x v="2"/>
    <x v="1"/>
    <x v="0"/>
    <x v="1"/>
    <x v="7"/>
    <x v="45"/>
    <n v="60"/>
    <n v="30"/>
    <n v="74"/>
    <n v="1800"/>
    <n v="4440"/>
    <n v="30"/>
    <n v="1800"/>
    <n v="0"/>
    <n v="98.325000000000003"/>
    <n v="5899.5"/>
    <n v="0.30511060259344014"/>
    <n v="10"/>
    <n v="20"/>
    <n v="600"/>
    <n v="1200"/>
    <n v="2"/>
    <n v="45"/>
    <n v="0"/>
    <n v="0"/>
    <n v="29"/>
    <n v="1740"/>
    <n v="2700"/>
    <n v="0"/>
  </r>
  <r>
    <x v="45"/>
    <x v="44"/>
    <x v="2"/>
    <x v="1"/>
    <x v="0"/>
    <x v="1"/>
    <x v="7"/>
    <x v="46"/>
    <n v="80"/>
    <n v="30"/>
    <n v="227"/>
    <n v="2400"/>
    <n v="18160"/>
    <n v="30"/>
    <n v="2400"/>
    <n v="0"/>
    <n v="389.20499999999998"/>
    <n v="31136.399999999998"/>
    <n v="7.7080201950129115E-2"/>
    <n v="5"/>
    <n v="25"/>
    <n v="400"/>
    <n v="2000"/>
    <n v="5"/>
    <n v="45"/>
    <n v="0"/>
    <n v="0"/>
    <n v="182"/>
    <n v="14560"/>
    <n v="3600"/>
    <n v="0"/>
  </r>
  <r>
    <x v="45"/>
    <x v="44"/>
    <x v="2"/>
    <x v="1"/>
    <x v="0"/>
    <x v="1"/>
    <x v="7"/>
    <x v="47"/>
    <n v="105"/>
    <n v="30"/>
    <n v="262"/>
    <n v="3150"/>
    <n v="27510"/>
    <n v="30"/>
    <n v="3150"/>
    <n v="0"/>
    <n v="542.70000000000005"/>
    <n v="56983.500000000007"/>
    <n v="5.5279159756771688E-2"/>
    <n v="24"/>
    <n v="6"/>
    <n v="2520"/>
    <n v="630"/>
    <n v="0.25"/>
    <n v="45"/>
    <n v="0"/>
    <n v="0"/>
    <n v="217"/>
    <n v="22785"/>
    <n v="4725"/>
    <n v="0"/>
  </r>
  <r>
    <x v="45"/>
    <x v="44"/>
    <x v="2"/>
    <x v="1"/>
    <x v="0"/>
    <x v="0"/>
    <x v="7"/>
    <x v="3"/>
    <n v="140"/>
    <n v="0"/>
    <n v="0"/>
    <n v="0"/>
    <n v="0"/>
    <n v="0"/>
    <n v="0"/>
    <n v="0"/>
    <n v="0"/>
    <n v="0"/>
    <s v="-"/>
    <n v="0"/>
    <n v="0"/>
    <n v="0"/>
    <n v="0"/>
    <s v="-"/>
    <n v="0"/>
    <n v="0"/>
    <n v="0"/>
    <n v="0"/>
    <n v="0"/>
    <n v="0"/>
    <n v="0"/>
  </r>
  <r>
    <x v="45"/>
    <x v="44"/>
    <x v="2"/>
    <x v="1"/>
    <x v="0"/>
    <x v="0"/>
    <x v="7"/>
    <x v="4"/>
    <n v="210"/>
    <n v="0"/>
    <n v="0"/>
    <n v="0"/>
    <n v="0"/>
    <n v="0"/>
    <n v="0"/>
    <n v="0"/>
    <n v="0"/>
    <n v="0"/>
    <s v="-"/>
    <n v="0"/>
    <n v="0"/>
    <n v="0"/>
    <n v="0"/>
    <s v="-"/>
    <n v="0"/>
    <n v="0"/>
    <n v="0"/>
    <n v="0"/>
    <n v="0"/>
    <n v="0"/>
    <n v="0"/>
  </r>
  <r>
    <x v="45"/>
    <x v="44"/>
    <x v="2"/>
    <x v="1"/>
    <x v="0"/>
    <x v="1"/>
    <x v="7"/>
    <x v="5"/>
    <n v="270"/>
    <n v="0"/>
    <n v="62"/>
    <n v="0"/>
    <n v="16740"/>
    <n v="0"/>
    <n v="0"/>
    <n v="0"/>
    <n v="71.400000000000006"/>
    <n v="19278"/>
    <n v="0"/>
    <n v="0"/>
    <n v="0"/>
    <n v="0"/>
    <n v="0"/>
    <s v="-"/>
    <n v="0"/>
    <n v="0"/>
    <n v="0"/>
    <n v="62"/>
    <n v="16740"/>
    <n v="0"/>
    <n v="0"/>
  </r>
  <r>
    <x v="45"/>
    <x v="44"/>
    <x v="2"/>
    <x v="1"/>
    <x v="0"/>
    <x v="1"/>
    <x v="7"/>
    <x v="6"/>
    <n v="670"/>
    <n v="0"/>
    <n v="28"/>
    <n v="0"/>
    <n v="18760"/>
    <n v="0"/>
    <n v="0"/>
    <n v="0"/>
    <n v="32.9"/>
    <n v="22043"/>
    <n v="0"/>
    <n v="1"/>
    <n v="-1"/>
    <n v="670"/>
    <n v="-670"/>
    <n v="-1"/>
    <n v="0"/>
    <n v="0"/>
    <n v="0"/>
    <n v="28"/>
    <n v="18760"/>
    <n v="0"/>
    <n v="0"/>
  </r>
  <r>
    <x v="45"/>
    <x v="44"/>
    <x v="2"/>
    <x v="1"/>
    <x v="0"/>
    <x v="1"/>
    <x v="7"/>
    <x v="7"/>
    <n v="60"/>
    <n v="0"/>
    <n v="92"/>
    <n v="0"/>
    <n v="5520"/>
    <n v="0"/>
    <n v="0"/>
    <n v="0"/>
    <n v="54"/>
    <n v="3240"/>
    <n v="0"/>
    <n v="0"/>
    <n v="0"/>
    <n v="0"/>
    <n v="0"/>
    <s v="-"/>
    <n v="0"/>
    <n v="0"/>
    <n v="0"/>
    <n v="92"/>
    <n v="5520"/>
    <n v="0"/>
    <n v="0"/>
  </r>
  <r>
    <x v="45"/>
    <x v="44"/>
    <x v="2"/>
    <x v="1"/>
    <x v="0"/>
    <x v="1"/>
    <x v="7"/>
    <x v="8"/>
    <n v="78"/>
    <n v="0"/>
    <n v="52"/>
    <n v="0"/>
    <n v="4056"/>
    <n v="0"/>
    <n v="0"/>
    <n v="0"/>
    <n v="54"/>
    <n v="4212"/>
    <n v="0"/>
    <n v="0"/>
    <n v="0"/>
    <n v="0"/>
    <n v="0"/>
    <s v="-"/>
    <n v="0"/>
    <n v="0"/>
    <n v="0"/>
    <n v="52"/>
    <n v="4056"/>
    <n v="0"/>
    <n v="0"/>
  </r>
  <r>
    <x v="45"/>
    <x v="44"/>
    <x v="2"/>
    <x v="1"/>
    <x v="0"/>
    <x v="1"/>
    <x v="7"/>
    <x v="9"/>
    <n v="112"/>
    <n v="0"/>
    <n v="95"/>
    <n v="0"/>
    <n v="10640"/>
    <n v="0"/>
    <n v="0"/>
    <n v="0"/>
    <n v="54"/>
    <n v="6048"/>
    <n v="0"/>
    <n v="0"/>
    <n v="0"/>
    <n v="0"/>
    <n v="0"/>
    <s v="-"/>
    <n v="0"/>
    <n v="0"/>
    <n v="0"/>
    <n v="95"/>
    <n v="10640"/>
    <n v="0"/>
    <n v="0"/>
  </r>
  <r>
    <x v="45"/>
    <x v="44"/>
    <x v="2"/>
    <x v="1"/>
    <x v="0"/>
    <x v="1"/>
    <x v="7"/>
    <x v="10"/>
    <n v="150"/>
    <n v="0"/>
    <n v="2"/>
    <n v="0"/>
    <n v="300"/>
    <n v="0"/>
    <n v="0"/>
    <n v="0"/>
    <n v="83.52"/>
    <n v="12528"/>
    <n v="0"/>
    <n v="0"/>
    <n v="0"/>
    <n v="0"/>
    <n v="0"/>
    <s v="-"/>
    <n v="0"/>
    <n v="0"/>
    <n v="0"/>
    <n v="2"/>
    <n v="300"/>
    <n v="0"/>
    <n v="0"/>
  </r>
  <r>
    <x v="45"/>
    <x v="44"/>
    <x v="2"/>
    <x v="1"/>
    <x v="0"/>
    <x v="1"/>
    <x v="7"/>
    <x v="11"/>
    <n v="215"/>
    <n v="0"/>
    <n v="56"/>
    <n v="0"/>
    <n v="12040"/>
    <n v="0"/>
    <n v="0"/>
    <n v="0"/>
    <n v="41.167999999999999"/>
    <n v="8851.119999999999"/>
    <n v="0"/>
    <n v="0"/>
    <n v="0"/>
    <n v="0"/>
    <n v="0"/>
    <s v="-"/>
    <n v="0"/>
    <n v="0"/>
    <n v="0"/>
    <n v="56"/>
    <n v="12040"/>
    <n v="0"/>
    <n v="0"/>
  </r>
  <r>
    <x v="45"/>
    <x v="44"/>
    <x v="2"/>
    <x v="1"/>
    <x v="0"/>
    <x v="0"/>
    <x v="7"/>
    <x v="12"/>
    <n v="187"/>
    <n v="0"/>
    <n v="31"/>
    <n v="0"/>
    <n v="5797"/>
    <n v="0"/>
    <n v="0"/>
    <n v="0"/>
    <n v="0"/>
    <n v="0"/>
    <s v="-"/>
    <n v="22"/>
    <n v="-22"/>
    <n v="4114"/>
    <n v="-4114"/>
    <n v="-1"/>
    <n v="0"/>
    <n v="0"/>
    <n v="0"/>
    <n v="31"/>
    <n v="5797"/>
    <n v="0"/>
    <n v="0"/>
  </r>
  <r>
    <x v="45"/>
    <x v="44"/>
    <x v="2"/>
    <x v="1"/>
    <x v="0"/>
    <x v="1"/>
    <x v="7"/>
    <x v="13"/>
    <n v="102"/>
    <n v="0"/>
    <n v="66"/>
    <n v="0"/>
    <n v="6732"/>
    <n v="0"/>
    <n v="0"/>
    <n v="0"/>
    <n v="58.38"/>
    <n v="5954.76"/>
    <n v="0"/>
    <n v="0"/>
    <n v="0"/>
    <n v="0"/>
    <n v="0"/>
    <s v="-"/>
    <n v="0"/>
    <n v="0"/>
    <n v="0"/>
    <n v="66"/>
    <n v="6732"/>
    <n v="0"/>
    <n v="0"/>
  </r>
  <r>
    <x v="45"/>
    <x v="44"/>
    <x v="2"/>
    <x v="1"/>
    <x v="0"/>
    <x v="1"/>
    <x v="7"/>
    <x v="14"/>
    <n v="99"/>
    <n v="0"/>
    <n v="91"/>
    <n v="0"/>
    <n v="9009"/>
    <n v="0"/>
    <n v="0"/>
    <n v="0"/>
    <n v="61.32"/>
    <n v="6070.68"/>
    <n v="0"/>
    <n v="5"/>
    <n v="-5"/>
    <n v="495"/>
    <n v="-495"/>
    <n v="-1"/>
    <n v="0"/>
    <n v="0"/>
    <n v="0"/>
    <n v="91"/>
    <n v="9009"/>
    <n v="0"/>
    <n v="0"/>
  </r>
  <r>
    <x v="45"/>
    <x v="44"/>
    <x v="2"/>
    <x v="1"/>
    <x v="0"/>
    <x v="1"/>
    <x v="7"/>
    <x v="15"/>
    <n v="85"/>
    <n v="0"/>
    <n v="0"/>
    <n v="0"/>
    <n v="0"/>
    <n v="0"/>
    <n v="0"/>
    <n v="0"/>
    <n v="0"/>
    <n v="0"/>
    <s v="-"/>
    <n v="0"/>
    <n v="0"/>
    <n v="0"/>
    <n v="0"/>
    <s v="-"/>
    <n v="0"/>
    <n v="0"/>
    <n v="0"/>
    <n v="0"/>
    <n v="0"/>
    <n v="0"/>
    <n v="0"/>
  </r>
  <r>
    <x v="45"/>
    <x v="44"/>
    <x v="2"/>
    <x v="1"/>
    <x v="0"/>
    <x v="1"/>
    <x v="7"/>
    <x v="16"/>
    <n v="95"/>
    <n v="0"/>
    <n v="321"/>
    <n v="0"/>
    <n v="30495"/>
    <n v="0"/>
    <n v="0"/>
    <n v="0"/>
    <n v="114.56"/>
    <n v="10883.2"/>
    <n v="0"/>
    <n v="970"/>
    <n v="-970"/>
    <n v="92150"/>
    <n v="-92150"/>
    <n v="-1"/>
    <n v="0"/>
    <n v="0"/>
    <n v="0"/>
    <n v="321"/>
    <n v="30495"/>
    <n v="0"/>
    <n v="0"/>
  </r>
  <r>
    <x v="45"/>
    <x v="44"/>
    <x v="2"/>
    <x v="1"/>
    <x v="0"/>
    <x v="1"/>
    <x v="7"/>
    <x v="17"/>
    <n v="90"/>
    <n v="0"/>
    <n v="13"/>
    <n v="0"/>
    <n v="1170"/>
    <n v="0"/>
    <n v="0"/>
    <n v="0"/>
    <n v="0"/>
    <n v="0"/>
    <s v="-"/>
    <n v="0"/>
    <n v="0"/>
    <n v="0"/>
    <n v="0"/>
    <s v="-"/>
    <n v="0"/>
    <n v="0"/>
    <n v="0"/>
    <n v="13"/>
    <n v="1170"/>
    <n v="0"/>
    <n v="0"/>
  </r>
  <r>
    <x v="45"/>
    <x v="44"/>
    <x v="2"/>
    <x v="1"/>
    <x v="0"/>
    <x v="1"/>
    <x v="7"/>
    <x v="18"/>
    <n v="99"/>
    <n v="0"/>
    <n v="100"/>
    <n v="0"/>
    <n v="9900"/>
    <n v="0"/>
    <n v="0"/>
    <n v="0"/>
    <n v="126"/>
    <n v="12474"/>
    <n v="0"/>
    <n v="110"/>
    <n v="-110"/>
    <n v="10890"/>
    <n v="-10890"/>
    <n v="-1"/>
    <n v="0"/>
    <n v="0"/>
    <n v="0"/>
    <n v="100"/>
    <n v="9900"/>
    <n v="0"/>
    <n v="0"/>
  </r>
  <r>
    <x v="45"/>
    <x v="44"/>
    <x v="2"/>
    <x v="1"/>
    <x v="0"/>
    <x v="1"/>
    <x v="7"/>
    <x v="19"/>
    <n v="105"/>
    <n v="0"/>
    <n v="33"/>
    <n v="0"/>
    <n v="3465"/>
    <n v="0"/>
    <n v="0"/>
    <n v="0"/>
    <n v="0"/>
    <n v="0"/>
    <s v="-"/>
    <n v="6"/>
    <n v="-6"/>
    <n v="630"/>
    <n v="-630"/>
    <n v="-1"/>
    <n v="0"/>
    <n v="0"/>
    <n v="0"/>
    <n v="33"/>
    <n v="3465"/>
    <n v="0"/>
    <n v="0"/>
  </r>
  <r>
    <x v="45"/>
    <x v="44"/>
    <x v="2"/>
    <x v="1"/>
    <x v="0"/>
    <x v="1"/>
    <x v="7"/>
    <x v="20"/>
    <n v="115"/>
    <n v="0"/>
    <n v="0"/>
    <n v="0"/>
    <n v="0"/>
    <n v="0"/>
    <n v="0"/>
    <n v="0"/>
    <n v="95.58"/>
    <n v="10991.699999999999"/>
    <n v="0"/>
    <n v="0"/>
    <n v="0"/>
    <n v="0"/>
    <n v="0"/>
    <s v="-"/>
    <n v="0"/>
    <n v="0"/>
    <n v="0"/>
    <n v="0"/>
    <n v="0"/>
    <n v="0"/>
    <n v="0"/>
  </r>
  <r>
    <x v="45"/>
    <x v="44"/>
    <x v="2"/>
    <x v="1"/>
    <x v="0"/>
    <x v="1"/>
    <x v="7"/>
    <x v="21"/>
    <n v="105"/>
    <n v="0"/>
    <n v="4"/>
    <n v="0"/>
    <n v="420"/>
    <n v="0"/>
    <n v="0"/>
    <n v="0"/>
    <n v="105.16500000000001"/>
    <n v="11042.325000000001"/>
    <n v="0"/>
    <n v="0"/>
    <n v="0"/>
    <n v="0"/>
    <n v="0"/>
    <s v="-"/>
    <n v="0"/>
    <n v="0"/>
    <n v="0"/>
    <n v="4"/>
    <n v="420"/>
    <n v="0"/>
    <n v="0"/>
  </r>
  <r>
    <x v="45"/>
    <x v="44"/>
    <x v="2"/>
    <x v="1"/>
    <x v="0"/>
    <x v="0"/>
    <x v="7"/>
    <x v="22"/>
    <n v="552.5"/>
    <n v="0"/>
    <n v="0"/>
    <n v="0"/>
    <n v="0"/>
    <n v="0"/>
    <n v="0"/>
    <n v="0"/>
    <n v="0"/>
    <n v="0"/>
    <s v="-"/>
    <n v="0"/>
    <n v="0"/>
    <n v="0"/>
    <n v="0"/>
    <s v="-"/>
    <n v="0"/>
    <n v="0"/>
    <n v="0"/>
    <n v="0"/>
    <n v="0"/>
    <n v="0"/>
    <n v="0"/>
  </r>
  <r>
    <x v="45"/>
    <x v="44"/>
    <x v="2"/>
    <x v="1"/>
    <x v="0"/>
    <x v="0"/>
    <x v="7"/>
    <x v="23"/>
    <n v="125"/>
    <n v="0"/>
    <n v="0"/>
    <n v="0"/>
    <n v="0"/>
    <n v="0"/>
    <n v="0"/>
    <n v="0"/>
    <n v="0"/>
    <n v="0"/>
    <s v="-"/>
    <n v="0"/>
    <n v="0"/>
    <n v="0"/>
    <n v="0"/>
    <s v="-"/>
    <n v="0"/>
    <n v="0"/>
    <n v="0"/>
    <n v="0"/>
    <n v="0"/>
    <n v="0"/>
    <n v="0"/>
  </r>
  <r>
    <x v="45"/>
    <x v="44"/>
    <x v="2"/>
    <x v="1"/>
    <x v="0"/>
    <x v="1"/>
    <x v="7"/>
    <x v="24"/>
    <n v="102"/>
    <n v="0"/>
    <n v="98"/>
    <n v="0"/>
    <n v="9996"/>
    <n v="0"/>
    <n v="0"/>
    <n v="0"/>
    <n v="588.24"/>
    <n v="60000.480000000003"/>
    <n v="0"/>
    <n v="5"/>
    <n v="-5"/>
    <n v="510"/>
    <n v="-510"/>
    <n v="-1"/>
    <n v="0"/>
    <n v="0"/>
    <n v="0"/>
    <n v="98"/>
    <n v="9996"/>
    <n v="0"/>
    <n v="0"/>
  </r>
  <r>
    <x v="45"/>
    <x v="44"/>
    <x v="2"/>
    <x v="1"/>
    <x v="0"/>
    <x v="1"/>
    <x v="7"/>
    <x v="25"/>
    <n v="53"/>
    <n v="0"/>
    <n v="192"/>
    <n v="0"/>
    <n v="10176"/>
    <n v="0"/>
    <n v="0"/>
    <n v="0"/>
    <n v="0"/>
    <n v="0"/>
    <s v="-"/>
    <n v="0"/>
    <n v="0"/>
    <n v="0"/>
    <n v="0"/>
    <s v="-"/>
    <n v="0"/>
    <n v="0"/>
    <n v="0"/>
    <n v="192"/>
    <n v="10176"/>
    <n v="0"/>
    <n v="0"/>
  </r>
  <r>
    <x v="45"/>
    <x v="44"/>
    <x v="2"/>
    <x v="1"/>
    <x v="0"/>
    <x v="1"/>
    <x v="7"/>
    <x v="26"/>
    <n v="69"/>
    <n v="0"/>
    <n v="0"/>
    <n v="0"/>
    <n v="0"/>
    <n v="0"/>
    <n v="0"/>
    <n v="0"/>
    <n v="0"/>
    <n v="0"/>
    <s v="-"/>
    <n v="0"/>
    <n v="0"/>
    <n v="0"/>
    <n v="0"/>
    <s v="-"/>
    <n v="0"/>
    <n v="0"/>
    <n v="0"/>
    <n v="0"/>
    <n v="0"/>
    <n v="0"/>
    <n v="0"/>
  </r>
  <r>
    <x v="45"/>
    <x v="44"/>
    <x v="2"/>
    <x v="1"/>
    <x v="0"/>
    <x v="1"/>
    <x v="7"/>
    <x v="27"/>
    <n v="90"/>
    <n v="0"/>
    <n v="0"/>
    <n v="0"/>
    <n v="0"/>
    <n v="0"/>
    <n v="0"/>
    <n v="0"/>
    <n v="0"/>
    <n v="0"/>
    <s v="-"/>
    <n v="0"/>
    <n v="0"/>
    <n v="0"/>
    <n v="0"/>
    <s v="-"/>
    <n v="0"/>
    <n v="0"/>
    <n v="0"/>
    <n v="0"/>
    <n v="0"/>
    <n v="0"/>
    <n v="0"/>
  </r>
  <r>
    <x v="45"/>
    <x v="44"/>
    <x v="2"/>
    <x v="1"/>
    <x v="0"/>
    <x v="1"/>
    <x v="7"/>
    <x v="28"/>
    <n v="110"/>
    <n v="0"/>
    <n v="178"/>
    <n v="0"/>
    <n v="19580"/>
    <n v="0"/>
    <n v="0"/>
    <n v="0"/>
    <n v="45.96"/>
    <n v="5055.6000000000004"/>
    <n v="0"/>
    <n v="20"/>
    <n v="-20"/>
    <n v="2200"/>
    <n v="-2200"/>
    <n v="-1"/>
    <n v="0"/>
    <n v="0"/>
    <n v="0"/>
    <n v="178"/>
    <n v="19580"/>
    <n v="0"/>
    <n v="0"/>
  </r>
  <r>
    <x v="45"/>
    <x v="44"/>
    <x v="2"/>
    <x v="1"/>
    <x v="0"/>
    <x v="1"/>
    <x v="7"/>
    <x v="29"/>
    <n v="105"/>
    <n v="10"/>
    <n v="114"/>
    <n v="1050"/>
    <n v="11970"/>
    <n v="10"/>
    <n v="1050"/>
    <n v="0"/>
    <n v="324"/>
    <n v="34020"/>
    <n v="3.0864197530864196E-2"/>
    <n v="62"/>
    <n v="-52"/>
    <n v="6510"/>
    <n v="-5460"/>
    <n v="-0.83870967741935487"/>
    <n v="15"/>
    <n v="0"/>
    <n v="0"/>
    <n v="99"/>
    <n v="10395"/>
    <n v="1575"/>
    <n v="0"/>
  </r>
  <r>
    <x v="45"/>
    <x v="44"/>
    <x v="2"/>
    <x v="1"/>
    <x v="0"/>
    <x v="1"/>
    <x v="7"/>
    <x v="30"/>
    <n v="120"/>
    <n v="3"/>
    <n v="160"/>
    <n v="360"/>
    <n v="19200"/>
    <n v="3"/>
    <n v="360"/>
    <n v="0"/>
    <n v="43.02"/>
    <n v="5162.4000000000005"/>
    <n v="6.9735006973500685E-2"/>
    <n v="0"/>
    <n v="3"/>
    <n v="0"/>
    <n v="360"/>
    <s v="-"/>
    <n v="4.5"/>
    <n v="0"/>
    <n v="0"/>
    <n v="155.5"/>
    <n v="18660"/>
    <n v="540"/>
    <n v="0"/>
  </r>
  <r>
    <x v="45"/>
    <x v="44"/>
    <x v="2"/>
    <x v="1"/>
    <x v="0"/>
    <x v="1"/>
    <x v="7"/>
    <x v="31"/>
    <n v="150"/>
    <n v="0"/>
    <n v="22"/>
    <n v="0"/>
    <n v="3300"/>
    <n v="0"/>
    <n v="0"/>
    <n v="0"/>
    <n v="59.85"/>
    <n v="8977.5"/>
    <n v="0"/>
    <n v="8"/>
    <n v="-8"/>
    <n v="1200"/>
    <n v="-1200"/>
    <n v="-1"/>
    <n v="0"/>
    <n v="0"/>
    <n v="0"/>
    <n v="22"/>
    <n v="3300"/>
    <n v="0"/>
    <n v="0"/>
  </r>
  <r>
    <x v="45"/>
    <x v="44"/>
    <x v="2"/>
    <x v="1"/>
    <x v="0"/>
    <x v="0"/>
    <x v="7"/>
    <x v="32"/>
    <n v="255"/>
    <n v="0"/>
    <n v="0"/>
    <n v="0"/>
    <n v="0"/>
    <n v="0"/>
    <n v="0"/>
    <n v="0"/>
    <n v="0"/>
    <n v="0"/>
    <s v="-"/>
    <n v="0"/>
    <n v="0"/>
    <n v="0"/>
    <n v="0"/>
    <s v="-"/>
    <n v="0"/>
    <n v="0"/>
    <n v="0"/>
    <n v="0"/>
    <n v="0"/>
    <n v="0"/>
    <n v="0"/>
  </r>
  <r>
    <x v="45"/>
    <x v="44"/>
    <x v="2"/>
    <x v="1"/>
    <x v="0"/>
    <x v="1"/>
    <x v="7"/>
    <x v="33"/>
    <n v="180"/>
    <n v="30"/>
    <n v="53"/>
    <n v="5400"/>
    <n v="9540"/>
    <n v="30"/>
    <n v="5400"/>
    <n v="0"/>
    <n v="216"/>
    <n v="38880"/>
    <n v="0.1388888888888889"/>
    <n v="21"/>
    <n v="9"/>
    <n v="3780"/>
    <n v="1620"/>
    <n v="0.4285714285714286"/>
    <n v="45"/>
    <n v="0"/>
    <n v="0"/>
    <n v="8"/>
    <n v="1440"/>
    <n v="8100"/>
    <n v="0"/>
  </r>
  <r>
    <x v="45"/>
    <x v="44"/>
    <x v="2"/>
    <x v="1"/>
    <x v="0"/>
    <x v="0"/>
    <x v="7"/>
    <x v="34"/>
    <n v="680"/>
    <n v="0"/>
    <n v="0"/>
    <n v="0"/>
    <n v="0"/>
    <n v="0"/>
    <n v="0"/>
    <n v="0"/>
    <n v="0"/>
    <n v="0"/>
    <s v="-"/>
    <n v="0"/>
    <n v="0"/>
    <n v="0"/>
    <n v="0"/>
    <s v="-"/>
    <n v="0"/>
    <n v="0"/>
    <n v="0"/>
    <n v="0"/>
    <n v="0"/>
    <n v="0"/>
    <n v="0"/>
  </r>
  <r>
    <x v="45"/>
    <x v="44"/>
    <x v="2"/>
    <x v="1"/>
    <x v="0"/>
    <x v="1"/>
    <x v="7"/>
    <x v="35"/>
    <n v="90"/>
    <n v="0"/>
    <n v="117"/>
    <n v="0"/>
    <n v="10530"/>
    <n v="0"/>
    <n v="0"/>
    <n v="0"/>
    <n v="126"/>
    <n v="11340"/>
    <n v="0"/>
    <n v="0"/>
    <n v="0"/>
    <n v="0"/>
    <n v="0"/>
    <s v="-"/>
    <n v="0"/>
    <n v="0"/>
    <n v="0"/>
    <n v="117"/>
    <n v="10530"/>
    <n v="0"/>
    <n v="0"/>
  </r>
  <r>
    <x v="45"/>
    <x v="44"/>
    <x v="2"/>
    <x v="1"/>
    <x v="0"/>
    <x v="1"/>
    <x v="7"/>
    <x v="36"/>
    <n v="105"/>
    <n v="0"/>
    <n v="25"/>
    <n v="0"/>
    <n v="2625"/>
    <n v="0"/>
    <n v="0"/>
    <n v="0"/>
    <n v="96"/>
    <n v="10080"/>
    <n v="0"/>
    <n v="0"/>
    <n v="0"/>
    <n v="0"/>
    <n v="0"/>
    <s v="-"/>
    <n v="0"/>
    <n v="0"/>
    <n v="0"/>
    <n v="25"/>
    <n v="2625"/>
    <n v="0"/>
    <n v="0"/>
  </r>
  <r>
    <x v="45"/>
    <x v="44"/>
    <x v="2"/>
    <x v="1"/>
    <x v="0"/>
    <x v="1"/>
    <x v="7"/>
    <x v="37"/>
    <n v="105"/>
    <n v="0"/>
    <n v="35"/>
    <n v="0"/>
    <n v="3675"/>
    <n v="0"/>
    <n v="0"/>
    <n v="0"/>
    <n v="96"/>
    <n v="10080"/>
    <n v="0"/>
    <n v="0"/>
    <n v="0"/>
    <n v="0"/>
    <n v="0"/>
    <s v="-"/>
    <n v="0"/>
    <n v="0"/>
    <n v="0"/>
    <n v="35"/>
    <n v="3675"/>
    <n v="0"/>
    <n v="0"/>
  </r>
  <r>
    <x v="45"/>
    <x v="44"/>
    <x v="2"/>
    <x v="1"/>
    <x v="0"/>
    <x v="1"/>
    <x v="7"/>
    <x v="38"/>
    <n v="105"/>
    <n v="10"/>
    <n v="138"/>
    <n v="1050"/>
    <n v="14490"/>
    <n v="10"/>
    <n v="1050"/>
    <n v="0"/>
    <n v="144"/>
    <n v="15120"/>
    <n v="6.9444444444444448E-2"/>
    <n v="242"/>
    <n v="-232"/>
    <n v="25410"/>
    <n v="-24360"/>
    <n v="-0.95867768595041325"/>
    <n v="15"/>
    <n v="0"/>
    <n v="0"/>
    <n v="123"/>
    <n v="12915"/>
    <n v="1575"/>
    <n v="0"/>
  </r>
  <r>
    <x v="45"/>
    <x v="44"/>
    <x v="2"/>
    <x v="1"/>
    <x v="0"/>
    <x v="1"/>
    <x v="7"/>
    <x v="39"/>
    <n v="90"/>
    <n v="0"/>
    <n v="0"/>
    <n v="0"/>
    <n v="0"/>
    <n v="0"/>
    <n v="0"/>
    <n v="0"/>
    <n v="0"/>
    <n v="0"/>
    <s v="-"/>
    <n v="0"/>
    <n v="0"/>
    <n v="0"/>
    <n v="0"/>
    <s v="-"/>
    <n v="0"/>
    <n v="0"/>
    <n v="0"/>
    <n v="0"/>
    <n v="0"/>
    <n v="0"/>
    <n v="0"/>
  </r>
  <r>
    <x v="45"/>
    <x v="44"/>
    <x v="2"/>
    <x v="1"/>
    <x v="0"/>
    <x v="1"/>
    <x v="7"/>
    <x v="40"/>
    <n v="105"/>
    <n v="0"/>
    <n v="0"/>
    <n v="0"/>
    <n v="0"/>
    <n v="0"/>
    <n v="0"/>
    <n v="0"/>
    <n v="0"/>
    <n v="0"/>
    <s v="-"/>
    <n v="0"/>
    <n v="0"/>
    <n v="0"/>
    <n v="0"/>
    <s v="-"/>
    <n v="0"/>
    <n v="0"/>
    <n v="0"/>
    <n v="0"/>
    <n v="0"/>
    <n v="0"/>
    <n v="0"/>
  </r>
  <r>
    <x v="45"/>
    <x v="44"/>
    <x v="2"/>
    <x v="1"/>
    <x v="0"/>
    <x v="1"/>
    <x v="7"/>
    <x v="41"/>
    <n v="120"/>
    <n v="0"/>
    <n v="0"/>
    <n v="0"/>
    <n v="0"/>
    <n v="0"/>
    <n v="0"/>
    <n v="0"/>
    <n v="0"/>
    <n v="0"/>
    <s v="-"/>
    <n v="0"/>
    <n v="0"/>
    <n v="0"/>
    <n v="0"/>
    <s v="-"/>
    <n v="0"/>
    <n v="0"/>
    <n v="0"/>
    <n v="0"/>
    <n v="0"/>
    <n v="0"/>
    <n v="0"/>
  </r>
  <r>
    <x v="45"/>
    <x v="44"/>
    <x v="2"/>
    <x v="1"/>
    <x v="0"/>
    <x v="1"/>
    <x v="7"/>
    <x v="42"/>
    <n v="105"/>
    <n v="0"/>
    <n v="66"/>
    <n v="0"/>
    <n v="6930"/>
    <n v="0"/>
    <n v="0"/>
    <n v="0"/>
    <n v="75"/>
    <n v="7875"/>
    <n v="0"/>
    <n v="0"/>
    <n v="0"/>
    <n v="0"/>
    <n v="0"/>
    <s v="-"/>
    <n v="0"/>
    <n v="0"/>
    <n v="0"/>
    <n v="66"/>
    <n v="6930"/>
    <n v="0"/>
    <n v="0"/>
  </r>
  <r>
    <x v="45"/>
    <x v="44"/>
    <x v="2"/>
    <x v="1"/>
    <x v="0"/>
    <x v="1"/>
    <x v="7"/>
    <x v="43"/>
    <n v="170"/>
    <n v="0"/>
    <n v="12"/>
    <n v="0"/>
    <n v="2040"/>
    <n v="0"/>
    <n v="0"/>
    <n v="0"/>
    <n v="75"/>
    <n v="12750"/>
    <n v="0"/>
    <n v="0"/>
    <n v="0"/>
    <n v="0"/>
    <n v="0"/>
    <s v="-"/>
    <n v="0"/>
    <n v="0"/>
    <n v="0"/>
    <n v="12"/>
    <n v="2040"/>
    <n v="0"/>
    <n v="0"/>
  </r>
  <r>
    <x v="45"/>
    <x v="44"/>
    <x v="2"/>
    <x v="1"/>
    <x v="0"/>
    <x v="1"/>
    <x v="7"/>
    <x v="44"/>
    <n v="120"/>
    <n v="5"/>
    <n v="35"/>
    <n v="600"/>
    <n v="4200"/>
    <n v="5"/>
    <n v="600"/>
    <n v="0"/>
    <n v="64.8"/>
    <n v="7776"/>
    <n v="7.716049382716049E-2"/>
    <n v="0"/>
    <n v="5"/>
    <n v="0"/>
    <n v="600"/>
    <s v="-"/>
    <n v="7.5"/>
    <n v="0"/>
    <n v="0"/>
    <n v="27.5"/>
    <n v="3300"/>
    <n v="900"/>
    <n v="0"/>
  </r>
  <r>
    <x v="46"/>
    <x v="45"/>
    <x v="4"/>
    <x v="0"/>
    <x v="0"/>
    <x v="1"/>
    <x v="10"/>
    <x v="45"/>
    <n v="56"/>
    <n v="0"/>
    <n v="22"/>
    <n v="0"/>
    <n v="1232"/>
    <n v="0"/>
    <n v="0"/>
    <n v="0"/>
    <n v="0"/>
    <n v="0"/>
    <s v="-"/>
    <n v="40"/>
    <n v="-40"/>
    <n v="2240"/>
    <n v="-2240"/>
    <n v="-1"/>
    <n v="0"/>
    <n v="0"/>
    <n v="0"/>
    <n v="22"/>
    <n v="1232"/>
    <n v="0"/>
    <n v="13"/>
  </r>
  <r>
    <x v="46"/>
    <x v="45"/>
    <x v="4"/>
    <x v="0"/>
    <x v="0"/>
    <x v="1"/>
    <x v="10"/>
    <x v="46"/>
    <n v="72"/>
    <n v="0"/>
    <n v="0"/>
    <n v="0"/>
    <n v="0"/>
    <n v="0"/>
    <n v="0"/>
    <n v="0"/>
    <n v="0"/>
    <n v="0"/>
    <s v="-"/>
    <n v="0"/>
    <n v="0"/>
    <n v="0"/>
    <n v="0"/>
    <s v="-"/>
    <n v="0"/>
    <n v="0"/>
    <n v="0"/>
    <n v="0"/>
    <n v="0"/>
    <n v="0"/>
    <n v="14"/>
  </r>
  <r>
    <x v="46"/>
    <x v="45"/>
    <x v="4"/>
    <x v="0"/>
    <x v="0"/>
    <x v="1"/>
    <x v="10"/>
    <x v="47"/>
    <n v="95"/>
    <n v="0"/>
    <n v="461"/>
    <n v="0"/>
    <n v="43795"/>
    <n v="0"/>
    <n v="0"/>
    <n v="0"/>
    <n v="0"/>
    <n v="0"/>
    <s v="-"/>
    <n v="10"/>
    <n v="-10"/>
    <n v="950"/>
    <n v="-950"/>
    <n v="-1"/>
    <n v="0"/>
    <n v="0"/>
    <n v="0"/>
    <n v="461"/>
    <n v="43795"/>
    <n v="0"/>
    <n v="15"/>
  </r>
  <r>
    <x v="46"/>
    <x v="45"/>
    <x v="4"/>
    <x v="0"/>
    <x v="0"/>
    <x v="0"/>
    <x v="10"/>
    <x v="3"/>
    <n v="140"/>
    <n v="0"/>
    <n v="0"/>
    <n v="0"/>
    <n v="0"/>
    <n v="0"/>
    <n v="0"/>
    <n v="0"/>
    <n v="0"/>
    <n v="0"/>
    <s v="-"/>
    <n v="0"/>
    <n v="0"/>
    <n v="0"/>
    <n v="0"/>
    <s v="-"/>
    <n v="0"/>
    <n v="0"/>
    <n v="0"/>
    <n v="0"/>
    <n v="0"/>
    <n v="0"/>
    <n v="16"/>
  </r>
  <r>
    <x v="46"/>
    <x v="45"/>
    <x v="4"/>
    <x v="0"/>
    <x v="0"/>
    <x v="0"/>
    <x v="10"/>
    <x v="4"/>
    <n v="210"/>
    <n v="0"/>
    <n v="0"/>
    <n v="0"/>
    <n v="0"/>
    <n v="0"/>
    <n v="0"/>
    <n v="0"/>
    <n v="0"/>
    <n v="0"/>
    <s v="-"/>
    <n v="0"/>
    <n v="0"/>
    <n v="0"/>
    <n v="0"/>
    <s v="-"/>
    <n v="0"/>
    <n v="0"/>
    <n v="0"/>
    <n v="0"/>
    <n v="0"/>
    <n v="0"/>
    <n v="17"/>
  </r>
  <r>
    <x v="46"/>
    <x v="45"/>
    <x v="4"/>
    <x v="0"/>
    <x v="0"/>
    <x v="1"/>
    <x v="10"/>
    <x v="5"/>
    <n v="270"/>
    <n v="1"/>
    <n v="81"/>
    <n v="270"/>
    <n v="21870"/>
    <n v="1"/>
    <n v="270"/>
    <n v="0"/>
    <n v="0"/>
    <n v="0"/>
    <s v="-"/>
    <n v="5"/>
    <n v="-4"/>
    <n v="1350"/>
    <n v="-1080"/>
    <n v="-0.8"/>
    <n v="1.5"/>
    <n v="0"/>
    <n v="0"/>
    <n v="79.5"/>
    <n v="21465"/>
    <n v="405"/>
    <n v="18"/>
  </r>
  <r>
    <x v="46"/>
    <x v="45"/>
    <x v="4"/>
    <x v="0"/>
    <x v="0"/>
    <x v="1"/>
    <x v="10"/>
    <x v="6"/>
    <n v="580"/>
    <n v="0"/>
    <n v="0"/>
    <n v="0"/>
    <n v="0"/>
    <n v="0"/>
    <n v="0"/>
    <n v="0"/>
    <n v="0"/>
    <n v="0"/>
    <s v="-"/>
    <n v="0"/>
    <n v="0"/>
    <n v="0"/>
    <n v="0"/>
    <s v="-"/>
    <n v="0"/>
    <n v="0"/>
    <n v="0"/>
    <n v="0"/>
    <n v="0"/>
    <n v="0"/>
    <n v="19"/>
  </r>
  <r>
    <x v="46"/>
    <x v="45"/>
    <x v="4"/>
    <x v="0"/>
    <x v="0"/>
    <x v="1"/>
    <x v="10"/>
    <x v="7"/>
    <n v="58"/>
    <n v="0"/>
    <n v="161"/>
    <n v="0"/>
    <n v="9338"/>
    <n v="0"/>
    <n v="0"/>
    <n v="0"/>
    <n v="0"/>
    <n v="0"/>
    <s v="-"/>
    <n v="0"/>
    <n v="0"/>
    <n v="0"/>
    <n v="0"/>
    <s v="-"/>
    <n v="0"/>
    <n v="0"/>
    <n v="0"/>
    <n v="161"/>
    <n v="9338"/>
    <n v="0"/>
    <n v="20"/>
  </r>
  <r>
    <x v="46"/>
    <x v="45"/>
    <x v="4"/>
    <x v="0"/>
    <x v="0"/>
    <x v="1"/>
    <x v="10"/>
    <x v="8"/>
    <n v="76"/>
    <n v="0"/>
    <n v="100"/>
    <n v="0"/>
    <n v="7600"/>
    <n v="0"/>
    <n v="0"/>
    <n v="0"/>
    <n v="0"/>
    <n v="0"/>
    <s v="-"/>
    <n v="0"/>
    <n v="0"/>
    <n v="0"/>
    <n v="0"/>
    <s v="-"/>
    <n v="0"/>
    <n v="0"/>
    <n v="0"/>
    <n v="100"/>
    <n v="7600"/>
    <n v="0"/>
    <n v="21"/>
  </r>
  <r>
    <x v="46"/>
    <x v="45"/>
    <x v="4"/>
    <x v="0"/>
    <x v="0"/>
    <x v="1"/>
    <x v="10"/>
    <x v="9"/>
    <n v="110"/>
    <n v="0"/>
    <n v="137"/>
    <n v="0"/>
    <n v="15070"/>
    <n v="0"/>
    <n v="0"/>
    <n v="0"/>
    <n v="0"/>
    <n v="0"/>
    <s v="-"/>
    <n v="0"/>
    <n v="0"/>
    <n v="0"/>
    <n v="0"/>
    <s v="-"/>
    <n v="0"/>
    <n v="0"/>
    <n v="0"/>
    <n v="137"/>
    <n v="15070"/>
    <n v="0"/>
    <n v="22"/>
  </r>
  <r>
    <x v="46"/>
    <x v="45"/>
    <x v="4"/>
    <x v="0"/>
    <x v="0"/>
    <x v="1"/>
    <x v="10"/>
    <x v="10"/>
    <n v="140"/>
    <n v="49"/>
    <n v="20"/>
    <n v="6860"/>
    <n v="2800"/>
    <n v="6"/>
    <n v="840"/>
    <n v="6020"/>
    <n v="0"/>
    <n v="0"/>
    <s v="-"/>
    <n v="0"/>
    <n v="49"/>
    <n v="0"/>
    <n v="6860"/>
    <s v="-"/>
    <n v="73.5"/>
    <n v="53.5"/>
    <n v="7490"/>
    <n v="0"/>
    <n v="0"/>
    <n v="10290"/>
    <n v="23"/>
  </r>
  <r>
    <x v="46"/>
    <x v="45"/>
    <x v="4"/>
    <x v="0"/>
    <x v="0"/>
    <x v="1"/>
    <x v="10"/>
    <x v="11"/>
    <n v="199"/>
    <n v="0"/>
    <n v="0"/>
    <n v="0"/>
    <n v="0"/>
    <n v="0"/>
    <n v="0"/>
    <n v="0"/>
    <n v="0"/>
    <n v="0"/>
    <s v="-"/>
    <n v="0"/>
    <n v="0"/>
    <n v="0"/>
    <n v="0"/>
    <s v="-"/>
    <n v="0"/>
    <n v="0"/>
    <n v="0"/>
    <n v="0"/>
    <n v="0"/>
    <n v="0"/>
    <n v="24"/>
  </r>
  <r>
    <x v="46"/>
    <x v="45"/>
    <x v="4"/>
    <x v="0"/>
    <x v="0"/>
    <x v="0"/>
    <x v="10"/>
    <x v="12"/>
    <n v="187"/>
    <n v="0"/>
    <n v="60"/>
    <n v="0"/>
    <n v="11220"/>
    <n v="0"/>
    <n v="0"/>
    <n v="0"/>
    <n v="0"/>
    <n v="0"/>
    <s v="-"/>
    <n v="0"/>
    <n v="0"/>
    <n v="0"/>
    <n v="0"/>
    <s v="-"/>
    <n v="0"/>
    <n v="0"/>
    <n v="0"/>
    <n v="60"/>
    <n v="11220"/>
    <n v="0"/>
    <n v="29"/>
  </r>
  <r>
    <x v="46"/>
    <x v="45"/>
    <x v="4"/>
    <x v="0"/>
    <x v="0"/>
    <x v="1"/>
    <x v="10"/>
    <x v="13"/>
    <n v="102"/>
    <n v="3"/>
    <n v="187"/>
    <n v="306"/>
    <n v="19074"/>
    <n v="0"/>
    <n v="0"/>
    <n v="306"/>
    <n v="0"/>
    <n v="0"/>
    <s v="-"/>
    <n v="10"/>
    <n v="-7"/>
    <n v="1020"/>
    <n v="-714"/>
    <n v="-0.7"/>
    <n v="4.5"/>
    <n v="0"/>
    <n v="0"/>
    <n v="182.5"/>
    <n v="18615"/>
    <n v="459"/>
    <n v="30"/>
  </r>
  <r>
    <x v="46"/>
    <x v="45"/>
    <x v="4"/>
    <x v="0"/>
    <x v="0"/>
    <x v="1"/>
    <x v="10"/>
    <x v="14"/>
    <n v="100"/>
    <n v="0"/>
    <n v="187"/>
    <n v="0"/>
    <n v="18700"/>
    <n v="0"/>
    <n v="0"/>
    <n v="0"/>
    <n v="0"/>
    <n v="0"/>
    <s v="-"/>
    <n v="0"/>
    <n v="0"/>
    <n v="0"/>
    <n v="0"/>
    <s v="-"/>
    <n v="0"/>
    <n v="0"/>
    <n v="0"/>
    <n v="187"/>
    <n v="18700"/>
    <n v="0"/>
    <n v="31"/>
  </r>
  <r>
    <x v="46"/>
    <x v="45"/>
    <x v="4"/>
    <x v="0"/>
    <x v="0"/>
    <x v="1"/>
    <x v="10"/>
    <x v="15"/>
    <n v="85"/>
    <n v="0"/>
    <n v="0"/>
    <n v="0"/>
    <n v="0"/>
    <n v="0"/>
    <n v="0"/>
    <n v="0"/>
    <n v="0"/>
    <n v="0"/>
    <s v="-"/>
    <n v="0"/>
    <n v="0"/>
    <n v="0"/>
    <n v="0"/>
    <s v="-"/>
    <n v="0"/>
    <n v="0"/>
    <n v="0"/>
    <n v="0"/>
    <n v="0"/>
    <n v="0"/>
    <n v="32"/>
  </r>
  <r>
    <x v="46"/>
    <x v="45"/>
    <x v="4"/>
    <x v="0"/>
    <x v="0"/>
    <x v="1"/>
    <x v="10"/>
    <x v="16"/>
    <n v="85"/>
    <n v="20"/>
    <n v="147"/>
    <n v="1700"/>
    <n v="12495"/>
    <n v="0"/>
    <n v="0"/>
    <n v="1700"/>
    <n v="0"/>
    <n v="0"/>
    <s v="-"/>
    <n v="40"/>
    <n v="-20"/>
    <n v="3400"/>
    <n v="-1700"/>
    <n v="-0.5"/>
    <n v="30"/>
    <n v="0"/>
    <n v="0"/>
    <n v="117"/>
    <n v="9945"/>
    <n v="2550"/>
    <n v="0"/>
  </r>
  <r>
    <x v="46"/>
    <x v="45"/>
    <x v="4"/>
    <x v="0"/>
    <x v="0"/>
    <x v="1"/>
    <x v="10"/>
    <x v="17"/>
    <n v="90"/>
    <n v="0"/>
    <n v="0"/>
    <n v="0"/>
    <n v="0"/>
    <n v="0"/>
    <n v="0"/>
    <n v="0"/>
    <n v="0"/>
    <n v="0"/>
    <s v="-"/>
    <n v="0"/>
    <n v="0"/>
    <n v="0"/>
    <n v="0"/>
    <s v="-"/>
    <n v="0"/>
    <n v="0"/>
    <n v="0"/>
    <n v="0"/>
    <n v="0"/>
    <n v="0"/>
    <n v="33"/>
  </r>
  <r>
    <x v="46"/>
    <x v="45"/>
    <x v="4"/>
    <x v="0"/>
    <x v="0"/>
    <x v="1"/>
    <x v="10"/>
    <x v="18"/>
    <n v="99"/>
    <n v="0"/>
    <n v="202"/>
    <n v="0"/>
    <n v="19998"/>
    <n v="0"/>
    <n v="0"/>
    <n v="0"/>
    <n v="0"/>
    <n v="0"/>
    <s v="-"/>
    <n v="0"/>
    <n v="0"/>
    <n v="0"/>
    <n v="0"/>
    <s v="-"/>
    <n v="0"/>
    <n v="0"/>
    <n v="0"/>
    <n v="202"/>
    <n v="19998"/>
    <n v="0"/>
    <n v="33"/>
  </r>
  <r>
    <x v="46"/>
    <x v="45"/>
    <x v="4"/>
    <x v="0"/>
    <x v="0"/>
    <x v="1"/>
    <x v="10"/>
    <x v="19"/>
    <n v="105"/>
    <n v="0"/>
    <n v="47"/>
    <n v="0"/>
    <n v="4935"/>
    <n v="0"/>
    <n v="0"/>
    <n v="0"/>
    <n v="0"/>
    <n v="0"/>
    <s v="-"/>
    <n v="0"/>
    <n v="0"/>
    <n v="0"/>
    <n v="0"/>
    <s v="-"/>
    <n v="0"/>
    <n v="0"/>
    <n v="0"/>
    <n v="47"/>
    <n v="4935"/>
    <n v="0"/>
    <n v="34"/>
  </r>
  <r>
    <x v="46"/>
    <x v="45"/>
    <x v="4"/>
    <x v="0"/>
    <x v="0"/>
    <x v="1"/>
    <x v="10"/>
    <x v="20"/>
    <n v="115"/>
    <n v="44"/>
    <n v="16"/>
    <n v="5060"/>
    <n v="1840"/>
    <n v="32"/>
    <n v="3680"/>
    <n v="1380"/>
    <n v="0"/>
    <n v="0"/>
    <s v="-"/>
    <n v="49"/>
    <n v="-5"/>
    <n v="5635"/>
    <n v="-575"/>
    <n v="-0.10204081632653061"/>
    <n v="66"/>
    <n v="50"/>
    <n v="5750"/>
    <n v="0"/>
    <n v="0"/>
    <n v="7590"/>
    <n v="0"/>
  </r>
  <r>
    <x v="46"/>
    <x v="45"/>
    <x v="4"/>
    <x v="0"/>
    <x v="0"/>
    <x v="1"/>
    <x v="10"/>
    <x v="21"/>
    <n v="102"/>
    <n v="20"/>
    <n v="18"/>
    <n v="2040"/>
    <n v="1836"/>
    <n v="0"/>
    <n v="0"/>
    <n v="2040"/>
    <n v="0"/>
    <n v="0"/>
    <s v="-"/>
    <n v="30"/>
    <n v="-10"/>
    <n v="3060"/>
    <n v="-1020"/>
    <n v="-0.33333333333333337"/>
    <n v="30"/>
    <n v="12"/>
    <n v="1224"/>
    <n v="0"/>
    <n v="0"/>
    <n v="3060"/>
    <n v="35"/>
  </r>
  <r>
    <x v="46"/>
    <x v="45"/>
    <x v="4"/>
    <x v="0"/>
    <x v="0"/>
    <x v="0"/>
    <x v="10"/>
    <x v="22"/>
    <n v="552.5"/>
    <n v="0"/>
    <n v="0"/>
    <n v="0"/>
    <n v="0"/>
    <n v="0"/>
    <n v="0"/>
    <n v="0"/>
    <n v="0"/>
    <n v="0"/>
    <s v="-"/>
    <n v="0"/>
    <n v="0"/>
    <n v="0"/>
    <n v="0"/>
    <s v="-"/>
    <n v="0"/>
    <n v="0"/>
    <n v="0"/>
    <n v="0"/>
    <n v="0"/>
    <n v="0"/>
    <n v="36"/>
  </r>
  <r>
    <x v="46"/>
    <x v="45"/>
    <x v="4"/>
    <x v="0"/>
    <x v="0"/>
    <x v="0"/>
    <x v="10"/>
    <x v="23"/>
    <n v="125"/>
    <n v="0"/>
    <n v="0"/>
    <n v="0"/>
    <n v="0"/>
    <n v="0"/>
    <n v="0"/>
    <n v="0"/>
    <n v="0"/>
    <n v="0"/>
    <s v="-"/>
    <n v="0"/>
    <n v="0"/>
    <n v="0"/>
    <n v="0"/>
    <s v="-"/>
    <n v="0"/>
    <n v="0"/>
    <n v="0"/>
    <n v="0"/>
    <n v="0"/>
    <n v="0"/>
    <n v="37"/>
  </r>
  <r>
    <x v="46"/>
    <x v="45"/>
    <x v="4"/>
    <x v="0"/>
    <x v="0"/>
    <x v="1"/>
    <x v="10"/>
    <x v="24"/>
    <n v="102"/>
    <n v="15"/>
    <n v="224"/>
    <n v="1530"/>
    <n v="22848"/>
    <n v="10"/>
    <n v="1020"/>
    <n v="510"/>
    <n v="0"/>
    <n v="0"/>
    <s v="-"/>
    <n v="30"/>
    <n v="-15"/>
    <n v="3060"/>
    <n v="-1530"/>
    <n v="-0.5"/>
    <n v="22.5"/>
    <n v="0"/>
    <n v="0"/>
    <n v="201.5"/>
    <n v="20553"/>
    <n v="2295"/>
    <n v="38"/>
  </r>
  <r>
    <x v="46"/>
    <x v="45"/>
    <x v="4"/>
    <x v="0"/>
    <x v="0"/>
    <x v="1"/>
    <x v="10"/>
    <x v="25"/>
    <n v="53"/>
    <n v="0"/>
    <n v="0"/>
    <n v="0"/>
    <n v="0"/>
    <n v="0"/>
    <n v="0"/>
    <n v="0"/>
    <n v="0"/>
    <n v="0"/>
    <s v="-"/>
    <n v="0"/>
    <n v="0"/>
    <n v="0"/>
    <n v="0"/>
    <s v="-"/>
    <n v="0"/>
    <n v="0"/>
    <n v="0"/>
    <n v="0"/>
    <n v="0"/>
    <n v="0"/>
    <n v="39"/>
  </r>
  <r>
    <x v="46"/>
    <x v="45"/>
    <x v="4"/>
    <x v="0"/>
    <x v="0"/>
    <x v="1"/>
    <x v="10"/>
    <x v="26"/>
    <n v="69"/>
    <n v="0"/>
    <n v="0"/>
    <n v="0"/>
    <n v="0"/>
    <n v="0"/>
    <n v="0"/>
    <n v="0"/>
    <n v="0"/>
    <n v="0"/>
    <s v="-"/>
    <n v="0"/>
    <n v="0"/>
    <n v="0"/>
    <n v="0"/>
    <s v="-"/>
    <n v="0"/>
    <n v="0"/>
    <n v="0"/>
    <n v="0"/>
    <n v="0"/>
    <n v="0"/>
    <n v="40"/>
  </r>
  <r>
    <x v="46"/>
    <x v="45"/>
    <x v="4"/>
    <x v="0"/>
    <x v="0"/>
    <x v="1"/>
    <x v="10"/>
    <x v="27"/>
    <n v="90"/>
    <n v="0"/>
    <n v="0"/>
    <n v="0"/>
    <n v="0"/>
    <n v="0"/>
    <n v="0"/>
    <n v="0"/>
    <n v="0"/>
    <n v="0"/>
    <s v="-"/>
    <n v="0"/>
    <n v="0"/>
    <n v="0"/>
    <n v="0"/>
    <s v="-"/>
    <n v="0"/>
    <n v="0"/>
    <n v="0"/>
    <n v="0"/>
    <n v="0"/>
    <n v="0"/>
    <n v="41"/>
  </r>
  <r>
    <x v="46"/>
    <x v="45"/>
    <x v="4"/>
    <x v="0"/>
    <x v="0"/>
    <x v="1"/>
    <x v="10"/>
    <x v="28"/>
    <n v="110"/>
    <n v="0"/>
    <n v="30"/>
    <n v="0"/>
    <n v="3300"/>
    <n v="0"/>
    <n v="0"/>
    <n v="0"/>
    <n v="0"/>
    <n v="0"/>
    <s v="-"/>
    <n v="0"/>
    <n v="0"/>
    <n v="0"/>
    <n v="0"/>
    <s v="-"/>
    <n v="0"/>
    <n v="0"/>
    <n v="0"/>
    <n v="30"/>
    <n v="3300"/>
    <n v="0"/>
    <n v="42"/>
  </r>
  <r>
    <x v="46"/>
    <x v="45"/>
    <x v="4"/>
    <x v="0"/>
    <x v="0"/>
    <x v="1"/>
    <x v="10"/>
    <x v="29"/>
    <n v="105"/>
    <n v="160"/>
    <n v="200"/>
    <n v="16800"/>
    <n v="21000"/>
    <n v="60"/>
    <n v="6300"/>
    <n v="10500"/>
    <n v="0"/>
    <n v="0"/>
    <s v="-"/>
    <n v="162"/>
    <n v="-2"/>
    <n v="17010"/>
    <n v="-210"/>
    <n v="-1.2345679012345734E-2"/>
    <n v="240"/>
    <n v="40"/>
    <n v="4200"/>
    <n v="0"/>
    <n v="0"/>
    <n v="25200"/>
    <n v="42"/>
  </r>
  <r>
    <x v="46"/>
    <x v="45"/>
    <x v="4"/>
    <x v="0"/>
    <x v="0"/>
    <x v="1"/>
    <x v="10"/>
    <x v="30"/>
    <n v="120"/>
    <n v="3"/>
    <n v="47"/>
    <n v="360"/>
    <n v="5640"/>
    <n v="0"/>
    <n v="0"/>
    <n v="360"/>
    <n v="0"/>
    <n v="0"/>
    <s v="-"/>
    <n v="0"/>
    <n v="3"/>
    <n v="0"/>
    <n v="360"/>
    <s v="-"/>
    <n v="4.5"/>
    <n v="0"/>
    <n v="0"/>
    <n v="42.5"/>
    <n v="5100"/>
    <n v="540"/>
    <n v="43"/>
  </r>
  <r>
    <x v="46"/>
    <x v="45"/>
    <x v="4"/>
    <x v="0"/>
    <x v="0"/>
    <x v="1"/>
    <x v="10"/>
    <x v="31"/>
    <n v="140"/>
    <n v="0"/>
    <n v="9"/>
    <n v="0"/>
    <n v="1260"/>
    <n v="0"/>
    <n v="0"/>
    <n v="0"/>
    <n v="0"/>
    <n v="0"/>
    <s v="-"/>
    <n v="5"/>
    <n v="-5"/>
    <n v="700"/>
    <n v="-700"/>
    <n v="-1"/>
    <n v="0"/>
    <n v="0"/>
    <n v="0"/>
    <n v="9"/>
    <n v="1260"/>
    <n v="0"/>
    <n v="44"/>
  </r>
  <r>
    <x v="46"/>
    <x v="45"/>
    <x v="4"/>
    <x v="0"/>
    <x v="0"/>
    <x v="0"/>
    <x v="10"/>
    <x v="32"/>
    <n v="255"/>
    <n v="0"/>
    <n v="0"/>
    <n v="0"/>
    <n v="0"/>
    <n v="0"/>
    <n v="0"/>
    <n v="0"/>
    <n v="0"/>
    <n v="0"/>
    <s v="-"/>
    <n v="0"/>
    <n v="0"/>
    <n v="0"/>
    <n v="0"/>
    <s v="-"/>
    <n v="0"/>
    <n v="0"/>
    <n v="0"/>
    <n v="0"/>
    <n v="0"/>
    <n v="0"/>
    <n v="45"/>
  </r>
  <r>
    <x v="46"/>
    <x v="45"/>
    <x v="4"/>
    <x v="0"/>
    <x v="0"/>
    <x v="1"/>
    <x v="10"/>
    <x v="33"/>
    <n v="170"/>
    <n v="3"/>
    <n v="12"/>
    <n v="510"/>
    <n v="2040"/>
    <n v="0"/>
    <n v="0"/>
    <n v="510"/>
    <n v="0"/>
    <n v="0"/>
    <s v="-"/>
    <n v="1"/>
    <n v="2"/>
    <n v="170"/>
    <n v="340"/>
    <n v="2"/>
    <n v="4.5"/>
    <n v="0"/>
    <n v="0"/>
    <n v="7.5"/>
    <n v="1275"/>
    <n v="765"/>
    <n v="46"/>
  </r>
  <r>
    <x v="46"/>
    <x v="45"/>
    <x v="4"/>
    <x v="0"/>
    <x v="0"/>
    <x v="0"/>
    <x v="10"/>
    <x v="34"/>
    <n v="680"/>
    <n v="0"/>
    <n v="0"/>
    <n v="0"/>
    <n v="0"/>
    <n v="0"/>
    <n v="0"/>
    <n v="0"/>
    <n v="0"/>
    <n v="0"/>
    <s v="-"/>
    <n v="0"/>
    <n v="0"/>
    <n v="0"/>
    <n v="0"/>
    <s v="-"/>
    <n v="0"/>
    <n v="0"/>
    <n v="0"/>
    <n v="0"/>
    <n v="0"/>
    <n v="0"/>
    <n v="47"/>
  </r>
  <r>
    <x v="46"/>
    <x v="45"/>
    <x v="4"/>
    <x v="0"/>
    <x v="0"/>
    <x v="1"/>
    <x v="10"/>
    <x v="35"/>
    <n v="90"/>
    <n v="0"/>
    <n v="205"/>
    <n v="0"/>
    <n v="18450"/>
    <n v="0"/>
    <n v="0"/>
    <n v="0"/>
    <n v="0"/>
    <n v="0"/>
    <s v="-"/>
    <n v="0"/>
    <n v="0"/>
    <n v="0"/>
    <n v="0"/>
    <s v="-"/>
    <n v="0"/>
    <n v="0"/>
    <n v="0"/>
    <n v="205"/>
    <n v="18450"/>
    <n v="0"/>
    <n v="0"/>
  </r>
  <r>
    <x v="46"/>
    <x v="45"/>
    <x v="4"/>
    <x v="0"/>
    <x v="0"/>
    <x v="1"/>
    <x v="10"/>
    <x v="36"/>
    <n v="105"/>
    <n v="0"/>
    <n v="52"/>
    <n v="0"/>
    <n v="5460"/>
    <n v="0"/>
    <n v="0"/>
    <n v="0"/>
    <n v="0"/>
    <n v="0"/>
    <s v="-"/>
    <n v="0"/>
    <n v="0"/>
    <n v="0"/>
    <n v="0"/>
    <s v="-"/>
    <n v="0"/>
    <n v="0"/>
    <n v="0"/>
    <n v="52"/>
    <n v="5460"/>
    <n v="0"/>
    <n v="0"/>
  </r>
  <r>
    <x v="46"/>
    <x v="45"/>
    <x v="4"/>
    <x v="0"/>
    <x v="0"/>
    <x v="1"/>
    <x v="10"/>
    <x v="37"/>
    <n v="105"/>
    <n v="30"/>
    <n v="27"/>
    <n v="3150"/>
    <n v="2835"/>
    <n v="0"/>
    <n v="0"/>
    <n v="3150"/>
    <n v="0"/>
    <n v="0"/>
    <s v="-"/>
    <n v="10"/>
    <n v="20"/>
    <n v="1050"/>
    <n v="2100"/>
    <n v="2"/>
    <n v="45"/>
    <n v="18"/>
    <n v="1890"/>
    <n v="0"/>
    <n v="0"/>
    <n v="4725"/>
    <n v="0"/>
  </r>
  <r>
    <x v="46"/>
    <x v="45"/>
    <x v="4"/>
    <x v="0"/>
    <x v="0"/>
    <x v="1"/>
    <x v="10"/>
    <x v="38"/>
    <n v="105"/>
    <n v="36"/>
    <n v="181"/>
    <n v="3780"/>
    <n v="19005"/>
    <n v="6"/>
    <n v="630"/>
    <n v="3150"/>
    <n v="0"/>
    <n v="0"/>
    <s v="-"/>
    <n v="0"/>
    <n v="36"/>
    <n v="0"/>
    <n v="3780"/>
    <s v="-"/>
    <n v="54"/>
    <n v="0"/>
    <n v="0"/>
    <n v="127"/>
    <n v="13335"/>
    <n v="5670"/>
    <n v="0"/>
  </r>
  <r>
    <x v="46"/>
    <x v="45"/>
    <x v="4"/>
    <x v="0"/>
    <x v="0"/>
    <x v="1"/>
    <x v="10"/>
    <x v="39"/>
    <n v="90"/>
    <n v="0"/>
    <n v="0"/>
    <n v="0"/>
    <n v="0"/>
    <n v="0"/>
    <n v="0"/>
    <n v="0"/>
    <n v="0"/>
    <n v="0"/>
    <s v="-"/>
    <n v="0"/>
    <n v="0"/>
    <n v="0"/>
    <n v="0"/>
    <s v="-"/>
    <n v="0"/>
    <n v="0"/>
    <n v="0"/>
    <n v="0"/>
    <n v="0"/>
    <n v="0"/>
    <n v="0"/>
  </r>
  <r>
    <x v="46"/>
    <x v="45"/>
    <x v="4"/>
    <x v="0"/>
    <x v="0"/>
    <x v="1"/>
    <x v="10"/>
    <x v="40"/>
    <n v="105"/>
    <n v="0"/>
    <n v="0"/>
    <n v="0"/>
    <n v="0"/>
    <n v="0"/>
    <n v="0"/>
    <n v="0"/>
    <n v="0"/>
    <n v="0"/>
    <s v="-"/>
    <n v="0"/>
    <n v="0"/>
    <n v="0"/>
    <n v="0"/>
    <s v="-"/>
    <n v="0"/>
    <n v="0"/>
    <n v="0"/>
    <n v="0"/>
    <n v="0"/>
    <n v="0"/>
    <n v="0"/>
  </r>
  <r>
    <x v="46"/>
    <x v="45"/>
    <x v="4"/>
    <x v="0"/>
    <x v="0"/>
    <x v="1"/>
    <x v="10"/>
    <x v="41"/>
    <n v="120"/>
    <n v="0"/>
    <n v="0"/>
    <n v="0"/>
    <n v="0"/>
    <n v="0"/>
    <n v="0"/>
    <n v="0"/>
    <n v="0"/>
    <n v="0"/>
    <s v="-"/>
    <n v="0"/>
    <n v="0"/>
    <n v="0"/>
    <n v="0"/>
    <s v="-"/>
    <n v="0"/>
    <n v="0"/>
    <n v="0"/>
    <n v="0"/>
    <n v="0"/>
    <n v="0"/>
    <n v="0"/>
  </r>
  <r>
    <x v="46"/>
    <x v="45"/>
    <x v="4"/>
    <x v="0"/>
    <x v="0"/>
    <x v="1"/>
    <x v="10"/>
    <x v="42"/>
    <n v="105"/>
    <n v="0"/>
    <n v="93"/>
    <n v="0"/>
    <n v="9765"/>
    <n v="0"/>
    <n v="0"/>
    <n v="0"/>
    <n v="0"/>
    <n v="0"/>
    <s v="-"/>
    <n v="10"/>
    <n v="-10"/>
    <n v="1050"/>
    <n v="-1050"/>
    <n v="-1"/>
    <n v="0"/>
    <n v="0"/>
    <n v="0"/>
    <n v="93"/>
    <n v="9765"/>
    <n v="0"/>
    <n v="0"/>
  </r>
  <r>
    <x v="46"/>
    <x v="45"/>
    <x v="4"/>
    <x v="0"/>
    <x v="0"/>
    <x v="1"/>
    <x v="10"/>
    <x v="43"/>
    <n v="170"/>
    <n v="0"/>
    <n v="142"/>
    <n v="0"/>
    <n v="24140"/>
    <n v="0"/>
    <n v="0"/>
    <n v="0"/>
    <n v="0"/>
    <n v="0"/>
    <s v="-"/>
    <n v="13"/>
    <n v="-13"/>
    <n v="2210"/>
    <n v="-2210"/>
    <n v="-1"/>
    <n v="0"/>
    <n v="0"/>
    <n v="0"/>
    <n v="142"/>
    <n v="24140"/>
    <n v="0"/>
    <n v="0"/>
  </r>
  <r>
    <x v="46"/>
    <x v="45"/>
    <x v="4"/>
    <x v="0"/>
    <x v="0"/>
    <x v="1"/>
    <x v="10"/>
    <x v="44"/>
    <n v="102"/>
    <n v="10"/>
    <n v="34"/>
    <n v="1020"/>
    <n v="3468"/>
    <n v="10"/>
    <n v="1020"/>
    <n v="0"/>
    <n v="0"/>
    <n v="0"/>
    <s v="-"/>
    <n v="12"/>
    <n v="-2"/>
    <n v="1224"/>
    <n v="-204"/>
    <n v="-0.16666666666666663"/>
    <n v="15"/>
    <n v="0"/>
    <n v="0"/>
    <n v="19"/>
    <n v="1938"/>
    <n v="1530"/>
    <n v="48"/>
  </r>
  <r>
    <x v="47"/>
    <x v="46"/>
    <x v="4"/>
    <x v="0"/>
    <x v="0"/>
    <x v="1"/>
    <x v="9"/>
    <x v="45"/>
    <n v="60"/>
    <n v="0"/>
    <n v="472"/>
    <n v="0"/>
    <n v="28320"/>
    <n v="0"/>
    <n v="0"/>
    <n v="0"/>
    <n v="0"/>
    <n v="0"/>
    <s v="-"/>
    <n v="17"/>
    <n v="-17"/>
    <n v="1020"/>
    <n v="-1020"/>
    <n v="-1"/>
    <n v="0"/>
    <n v="0"/>
    <n v="0"/>
    <n v="472"/>
    <n v="28320"/>
    <n v="0"/>
    <n v="0"/>
  </r>
  <r>
    <x v="47"/>
    <x v="46"/>
    <x v="4"/>
    <x v="0"/>
    <x v="0"/>
    <x v="1"/>
    <x v="9"/>
    <x v="46"/>
    <n v="80"/>
    <n v="23"/>
    <n v="311"/>
    <n v="1840"/>
    <n v="24880"/>
    <n v="20"/>
    <n v="1600"/>
    <n v="240"/>
    <n v="0"/>
    <n v="0"/>
    <s v="-"/>
    <n v="24"/>
    <n v="-1"/>
    <n v="1920"/>
    <n v="-80"/>
    <n v="-4.166666666666663E-2"/>
    <n v="34.5"/>
    <n v="0"/>
    <n v="0"/>
    <n v="276.5"/>
    <n v="22120"/>
    <n v="2760"/>
    <n v="0"/>
  </r>
  <r>
    <x v="47"/>
    <x v="46"/>
    <x v="4"/>
    <x v="0"/>
    <x v="0"/>
    <x v="1"/>
    <x v="9"/>
    <x v="47"/>
    <n v="105"/>
    <n v="152"/>
    <n v="312"/>
    <n v="15960"/>
    <n v="32760"/>
    <n v="149"/>
    <n v="15645"/>
    <n v="315"/>
    <n v="0"/>
    <n v="0"/>
    <s v="-"/>
    <n v="98"/>
    <n v="54"/>
    <n v="10290"/>
    <n v="5670"/>
    <n v="0.55102040816326525"/>
    <n v="228"/>
    <n v="0"/>
    <n v="0"/>
    <n v="84"/>
    <n v="8820"/>
    <n v="23940"/>
    <n v="0"/>
  </r>
  <r>
    <x v="47"/>
    <x v="46"/>
    <x v="4"/>
    <x v="0"/>
    <x v="0"/>
    <x v="0"/>
    <x v="9"/>
    <x v="3"/>
    <n v="391"/>
    <n v="20"/>
    <n v="53"/>
    <n v="7820"/>
    <n v="20723"/>
    <n v="0"/>
    <n v="0"/>
    <n v="7820"/>
    <n v="0"/>
    <n v="0"/>
    <s v="-"/>
    <n v="0"/>
    <n v="20"/>
    <n v="0"/>
    <n v="7820"/>
    <s v="-"/>
    <n v="30"/>
    <n v="0"/>
    <n v="0"/>
    <n v="23"/>
    <n v="8993"/>
    <n v="11730"/>
    <n v="0"/>
  </r>
  <r>
    <x v="47"/>
    <x v="46"/>
    <x v="4"/>
    <x v="0"/>
    <x v="0"/>
    <x v="0"/>
    <x v="9"/>
    <x v="4"/>
    <n v="616.25"/>
    <n v="0"/>
    <n v="47"/>
    <n v="0"/>
    <n v="28963.75"/>
    <n v="0"/>
    <n v="0"/>
    <n v="0"/>
    <n v="0"/>
    <n v="0"/>
    <s v="-"/>
    <n v="0"/>
    <n v="0"/>
    <n v="0"/>
    <n v="0"/>
    <s v="-"/>
    <n v="0"/>
    <n v="0"/>
    <n v="0"/>
    <n v="47"/>
    <n v="28963.75"/>
    <n v="0"/>
    <n v="0"/>
  </r>
  <r>
    <x v="47"/>
    <x v="46"/>
    <x v="4"/>
    <x v="0"/>
    <x v="0"/>
    <x v="1"/>
    <x v="9"/>
    <x v="5"/>
    <n v="270"/>
    <n v="13"/>
    <n v="178"/>
    <n v="3510"/>
    <n v="48060"/>
    <n v="9"/>
    <n v="2430"/>
    <n v="1080"/>
    <n v="0"/>
    <n v="0"/>
    <s v="-"/>
    <n v="3"/>
    <n v="10"/>
    <n v="810"/>
    <n v="2700"/>
    <n v="3.333333333333333"/>
    <n v="19.5"/>
    <n v="0"/>
    <n v="0"/>
    <n v="158.5"/>
    <n v="42795"/>
    <n v="5265"/>
    <n v="0"/>
  </r>
  <r>
    <x v="47"/>
    <x v="46"/>
    <x v="4"/>
    <x v="0"/>
    <x v="0"/>
    <x v="1"/>
    <x v="9"/>
    <x v="6"/>
    <n v="670"/>
    <n v="27"/>
    <n v="13"/>
    <n v="18090"/>
    <n v="8710"/>
    <n v="15"/>
    <n v="10050"/>
    <n v="8040"/>
    <n v="0"/>
    <n v="0"/>
    <s v="-"/>
    <n v="5"/>
    <n v="22"/>
    <n v="3350"/>
    <n v="14740"/>
    <n v="4.4000000000000004"/>
    <n v="40.5"/>
    <n v="27.5"/>
    <n v="18425"/>
    <n v="0"/>
    <n v="0"/>
    <n v="27135"/>
    <n v="0"/>
  </r>
  <r>
    <x v="47"/>
    <x v="46"/>
    <x v="4"/>
    <x v="0"/>
    <x v="0"/>
    <x v="1"/>
    <x v="9"/>
    <x v="7"/>
    <n v="58"/>
    <n v="0"/>
    <n v="0"/>
    <n v="0"/>
    <n v="0"/>
    <n v="0"/>
    <n v="0"/>
    <n v="0"/>
    <n v="0"/>
    <n v="0"/>
    <s v="-"/>
    <n v="0"/>
    <n v="0"/>
    <n v="0"/>
    <n v="0"/>
    <s v="-"/>
    <n v="0"/>
    <n v="0"/>
    <n v="0"/>
    <n v="0"/>
    <n v="0"/>
    <n v="0"/>
    <n v="0"/>
  </r>
  <r>
    <x v="47"/>
    <x v="46"/>
    <x v="4"/>
    <x v="0"/>
    <x v="0"/>
    <x v="1"/>
    <x v="9"/>
    <x v="8"/>
    <n v="72"/>
    <n v="0"/>
    <n v="63"/>
    <n v="0"/>
    <n v="4536"/>
    <n v="0"/>
    <n v="0"/>
    <n v="0"/>
    <n v="0"/>
    <n v="0"/>
    <s v="-"/>
    <n v="0"/>
    <n v="0"/>
    <n v="0"/>
    <n v="0"/>
    <s v="-"/>
    <n v="0"/>
    <n v="0"/>
    <n v="0"/>
    <n v="63"/>
    <n v="4536"/>
    <n v="0"/>
    <n v="0"/>
  </r>
  <r>
    <x v="47"/>
    <x v="46"/>
    <x v="4"/>
    <x v="0"/>
    <x v="0"/>
    <x v="1"/>
    <x v="9"/>
    <x v="9"/>
    <n v="112"/>
    <n v="0"/>
    <n v="262"/>
    <n v="0"/>
    <n v="29344"/>
    <n v="10"/>
    <n v="1120"/>
    <n v="-1120"/>
    <n v="0"/>
    <n v="0"/>
    <s v="-"/>
    <n v="0"/>
    <n v="0"/>
    <n v="0"/>
    <n v="0"/>
    <s v="-"/>
    <n v="0"/>
    <n v="0"/>
    <n v="0"/>
    <n v="262"/>
    <n v="29344"/>
    <n v="0"/>
    <n v="0"/>
  </r>
  <r>
    <x v="47"/>
    <x v="46"/>
    <x v="4"/>
    <x v="0"/>
    <x v="0"/>
    <x v="1"/>
    <x v="9"/>
    <x v="10"/>
    <n v="140"/>
    <n v="0"/>
    <n v="0"/>
    <n v="0"/>
    <n v="0"/>
    <n v="0"/>
    <n v="0"/>
    <n v="0"/>
    <n v="0"/>
    <n v="0"/>
    <s v="-"/>
    <n v="0"/>
    <n v="0"/>
    <n v="0"/>
    <n v="0"/>
    <s v="-"/>
    <n v="0"/>
    <n v="0"/>
    <n v="0"/>
    <n v="0"/>
    <n v="0"/>
    <n v="0"/>
    <n v="0"/>
  </r>
  <r>
    <x v="47"/>
    <x v="46"/>
    <x v="4"/>
    <x v="0"/>
    <x v="0"/>
    <x v="1"/>
    <x v="9"/>
    <x v="11"/>
    <n v="199"/>
    <n v="-10"/>
    <n v="31"/>
    <n v="-1990"/>
    <n v="6169"/>
    <n v="-10"/>
    <n v="-1990"/>
    <n v="0"/>
    <n v="0"/>
    <n v="0"/>
    <s v="-"/>
    <n v="10"/>
    <n v="-20"/>
    <n v="1990"/>
    <n v="-3980"/>
    <n v="-2"/>
    <n v="-15"/>
    <n v="0"/>
    <n v="0"/>
    <n v="46"/>
    <n v="9154"/>
    <n v="-2985"/>
    <n v="0"/>
  </r>
  <r>
    <x v="47"/>
    <x v="46"/>
    <x v="4"/>
    <x v="0"/>
    <x v="0"/>
    <x v="0"/>
    <x v="9"/>
    <x v="12"/>
    <n v="170"/>
    <n v="20"/>
    <n v="68"/>
    <n v="3400"/>
    <n v="11560"/>
    <n v="10"/>
    <n v="1700"/>
    <n v="1700"/>
    <n v="0"/>
    <n v="0"/>
    <s v="-"/>
    <n v="20"/>
    <n v="0"/>
    <n v="3400"/>
    <n v="0"/>
    <n v="0"/>
    <n v="30"/>
    <n v="0"/>
    <n v="0"/>
    <n v="38"/>
    <n v="6460"/>
    <n v="5100"/>
    <n v="0"/>
  </r>
  <r>
    <x v="47"/>
    <x v="46"/>
    <x v="4"/>
    <x v="0"/>
    <x v="0"/>
    <x v="1"/>
    <x v="9"/>
    <x v="13"/>
    <n v="110"/>
    <n v="30"/>
    <n v="0"/>
    <n v="3300"/>
    <n v="0"/>
    <n v="29"/>
    <n v="3190"/>
    <n v="110"/>
    <n v="0"/>
    <n v="0"/>
    <s v="-"/>
    <n v="18"/>
    <n v="12"/>
    <n v="1980"/>
    <n v="1320"/>
    <n v="0.66666666666666674"/>
    <n v="45"/>
    <n v="45"/>
    <n v="4950"/>
    <n v="0"/>
    <n v="0"/>
    <n v="4950"/>
    <n v="0"/>
  </r>
  <r>
    <x v="47"/>
    <x v="46"/>
    <x v="4"/>
    <x v="0"/>
    <x v="0"/>
    <x v="1"/>
    <x v="9"/>
    <x v="14"/>
    <n v="99"/>
    <n v="30"/>
    <n v="103"/>
    <n v="2970"/>
    <n v="10197"/>
    <n v="13"/>
    <n v="1287"/>
    <n v="1683"/>
    <n v="0"/>
    <n v="0"/>
    <s v="-"/>
    <n v="0"/>
    <n v="30"/>
    <n v="0"/>
    <n v="2970"/>
    <s v="-"/>
    <n v="45"/>
    <n v="0"/>
    <n v="0"/>
    <n v="58"/>
    <n v="5742"/>
    <n v="4455"/>
    <n v="0"/>
  </r>
  <r>
    <x v="47"/>
    <x v="46"/>
    <x v="4"/>
    <x v="0"/>
    <x v="0"/>
    <x v="1"/>
    <x v="9"/>
    <x v="15"/>
    <n v="85"/>
    <n v="0"/>
    <n v="3"/>
    <n v="0"/>
    <n v="255"/>
    <n v="0"/>
    <n v="0"/>
    <n v="0"/>
    <n v="0"/>
    <n v="0"/>
    <s v="-"/>
    <n v="0"/>
    <n v="0"/>
    <n v="0"/>
    <n v="0"/>
    <s v="-"/>
    <n v="0"/>
    <n v="0"/>
    <n v="0"/>
    <n v="3"/>
    <n v="255"/>
    <n v="0"/>
    <n v="0"/>
  </r>
  <r>
    <x v="47"/>
    <x v="46"/>
    <x v="4"/>
    <x v="0"/>
    <x v="0"/>
    <x v="1"/>
    <x v="9"/>
    <x v="16"/>
    <n v="85"/>
    <n v="26"/>
    <n v="42"/>
    <n v="2210"/>
    <n v="3570"/>
    <n v="26"/>
    <n v="2210"/>
    <n v="0"/>
    <n v="0"/>
    <n v="0"/>
    <s v="-"/>
    <n v="86"/>
    <n v="-60"/>
    <n v="7310"/>
    <n v="-5100"/>
    <n v="-0.69767441860465118"/>
    <n v="39"/>
    <n v="0"/>
    <n v="0"/>
    <n v="3"/>
    <n v="255"/>
    <n v="3315"/>
    <n v="0"/>
  </r>
  <r>
    <x v="47"/>
    <x v="46"/>
    <x v="4"/>
    <x v="0"/>
    <x v="0"/>
    <x v="1"/>
    <x v="9"/>
    <x v="17"/>
    <n v="90"/>
    <n v="0"/>
    <n v="1"/>
    <n v="0"/>
    <n v="90"/>
    <n v="0"/>
    <n v="0"/>
    <n v="0"/>
    <n v="0"/>
    <n v="0"/>
    <s v="-"/>
    <n v="0"/>
    <n v="0"/>
    <n v="0"/>
    <n v="0"/>
    <s v="-"/>
    <n v="0"/>
    <n v="0"/>
    <n v="0"/>
    <n v="1"/>
    <n v="90"/>
    <n v="0"/>
    <n v="0"/>
  </r>
  <r>
    <x v="47"/>
    <x v="46"/>
    <x v="4"/>
    <x v="0"/>
    <x v="0"/>
    <x v="1"/>
    <x v="9"/>
    <x v="18"/>
    <n v="99"/>
    <n v="29"/>
    <n v="82"/>
    <n v="2871"/>
    <n v="8118"/>
    <n v="25"/>
    <n v="2475"/>
    <n v="396"/>
    <n v="0"/>
    <n v="0"/>
    <s v="-"/>
    <n v="19"/>
    <n v="10"/>
    <n v="1881"/>
    <n v="990"/>
    <n v="0.52631578947368429"/>
    <n v="43.5"/>
    <n v="0"/>
    <n v="0"/>
    <n v="38.5"/>
    <n v="3811.5"/>
    <n v="4306.5"/>
    <n v="0"/>
  </r>
  <r>
    <x v="47"/>
    <x v="46"/>
    <x v="4"/>
    <x v="0"/>
    <x v="0"/>
    <x v="1"/>
    <x v="9"/>
    <x v="19"/>
    <n v="105"/>
    <n v="0"/>
    <n v="0"/>
    <n v="0"/>
    <n v="0"/>
    <n v="0"/>
    <n v="0"/>
    <n v="0"/>
    <n v="0"/>
    <n v="0"/>
    <s v="-"/>
    <n v="0"/>
    <n v="0"/>
    <n v="0"/>
    <n v="0"/>
    <s v="-"/>
    <n v="0"/>
    <n v="0"/>
    <n v="0"/>
    <n v="0"/>
    <n v="0"/>
    <n v="0"/>
    <n v="0"/>
  </r>
  <r>
    <x v="47"/>
    <x v="46"/>
    <x v="4"/>
    <x v="0"/>
    <x v="0"/>
    <x v="1"/>
    <x v="9"/>
    <x v="20"/>
    <n v="115"/>
    <n v="65"/>
    <n v="8"/>
    <n v="7475"/>
    <n v="920"/>
    <n v="36"/>
    <n v="4140"/>
    <n v="3335"/>
    <n v="0"/>
    <n v="0"/>
    <s v="-"/>
    <n v="12"/>
    <n v="53"/>
    <n v="1380"/>
    <n v="6095"/>
    <n v="4.416666666666667"/>
    <n v="97.5"/>
    <n v="89.5"/>
    <n v="10292.5"/>
    <n v="0"/>
    <n v="0"/>
    <n v="11212.5"/>
    <n v="0"/>
  </r>
  <r>
    <x v="47"/>
    <x v="46"/>
    <x v="4"/>
    <x v="0"/>
    <x v="0"/>
    <x v="1"/>
    <x v="9"/>
    <x v="21"/>
    <n v="120"/>
    <n v="13"/>
    <n v="30"/>
    <n v="1560"/>
    <n v="3600"/>
    <n v="18"/>
    <n v="2160"/>
    <n v="-600"/>
    <n v="0"/>
    <n v="0"/>
    <s v="-"/>
    <n v="5"/>
    <n v="8"/>
    <n v="600"/>
    <n v="960"/>
    <n v="1.6"/>
    <n v="19.5"/>
    <n v="0"/>
    <n v="0"/>
    <n v="10.5"/>
    <n v="1260"/>
    <n v="2340"/>
    <n v="0"/>
  </r>
  <r>
    <x v="47"/>
    <x v="46"/>
    <x v="4"/>
    <x v="0"/>
    <x v="0"/>
    <x v="0"/>
    <x v="9"/>
    <x v="22"/>
    <n v="552"/>
    <n v="-3"/>
    <n v="127"/>
    <n v="-1656"/>
    <n v="70104"/>
    <n v="-3"/>
    <n v="-1656"/>
    <n v="0"/>
    <n v="0"/>
    <n v="0"/>
    <s v="-"/>
    <n v="3"/>
    <n v="-6"/>
    <n v="1656"/>
    <n v="-3312"/>
    <n v="-2"/>
    <n v="-4.5"/>
    <n v="0"/>
    <n v="0"/>
    <n v="131.5"/>
    <n v="72588"/>
    <n v="-2484"/>
    <n v="0"/>
  </r>
  <r>
    <x v="47"/>
    <x v="46"/>
    <x v="4"/>
    <x v="0"/>
    <x v="0"/>
    <x v="0"/>
    <x v="9"/>
    <x v="23"/>
    <n v="403"/>
    <n v="0"/>
    <n v="90"/>
    <n v="0"/>
    <n v="36270"/>
    <n v="0"/>
    <n v="0"/>
    <n v="0"/>
    <n v="0"/>
    <n v="0"/>
    <s v="-"/>
    <n v="20"/>
    <n v="-20"/>
    <n v="8060"/>
    <n v="-8060"/>
    <n v="-1"/>
    <n v="0"/>
    <n v="0"/>
    <n v="0"/>
    <n v="90"/>
    <n v="36270"/>
    <n v="0"/>
    <n v="0"/>
  </r>
  <r>
    <x v="47"/>
    <x v="46"/>
    <x v="4"/>
    <x v="0"/>
    <x v="0"/>
    <x v="1"/>
    <x v="9"/>
    <x v="24"/>
    <n v="105"/>
    <n v="448"/>
    <n v="103"/>
    <n v="47040"/>
    <n v="10815"/>
    <n v="435"/>
    <n v="45675"/>
    <n v="1365"/>
    <n v="0"/>
    <n v="0"/>
    <s v="-"/>
    <n v="175"/>
    <n v="273"/>
    <n v="18375"/>
    <n v="28665"/>
    <n v="1.56"/>
    <n v="672"/>
    <n v="569"/>
    <n v="59745"/>
    <n v="0"/>
    <n v="0"/>
    <n v="70560"/>
    <n v="0"/>
  </r>
  <r>
    <x v="47"/>
    <x v="46"/>
    <x v="4"/>
    <x v="0"/>
    <x v="0"/>
    <x v="1"/>
    <x v="9"/>
    <x v="25"/>
    <n v="53"/>
    <n v="0"/>
    <n v="0"/>
    <n v="0"/>
    <n v="0"/>
    <n v="0"/>
    <n v="0"/>
    <n v="0"/>
    <n v="0"/>
    <n v="0"/>
    <s v="-"/>
    <n v="0"/>
    <n v="0"/>
    <n v="0"/>
    <n v="0"/>
    <s v="-"/>
    <n v="0"/>
    <n v="0"/>
    <n v="0"/>
    <n v="0"/>
    <n v="0"/>
    <n v="0"/>
    <n v="0"/>
  </r>
  <r>
    <x v="47"/>
    <x v="46"/>
    <x v="4"/>
    <x v="0"/>
    <x v="0"/>
    <x v="1"/>
    <x v="9"/>
    <x v="26"/>
    <n v="69"/>
    <n v="0"/>
    <n v="0"/>
    <n v="0"/>
    <n v="0"/>
    <n v="0"/>
    <n v="0"/>
    <n v="0"/>
    <n v="0"/>
    <n v="0"/>
    <s v="-"/>
    <n v="0"/>
    <n v="0"/>
    <n v="0"/>
    <n v="0"/>
    <s v="-"/>
    <n v="0"/>
    <n v="0"/>
    <n v="0"/>
    <n v="0"/>
    <n v="0"/>
    <n v="0"/>
    <n v="0"/>
  </r>
  <r>
    <x v="47"/>
    <x v="46"/>
    <x v="4"/>
    <x v="0"/>
    <x v="0"/>
    <x v="1"/>
    <x v="9"/>
    <x v="27"/>
    <n v="90"/>
    <n v="0"/>
    <n v="0"/>
    <n v="0"/>
    <n v="0"/>
    <n v="0"/>
    <n v="0"/>
    <n v="0"/>
    <n v="0"/>
    <n v="0"/>
    <s v="-"/>
    <n v="0"/>
    <n v="0"/>
    <n v="0"/>
    <n v="0"/>
    <s v="-"/>
    <n v="0"/>
    <n v="0"/>
    <n v="0"/>
    <n v="0"/>
    <n v="0"/>
    <n v="0"/>
    <n v="0"/>
  </r>
  <r>
    <x v="47"/>
    <x v="46"/>
    <x v="4"/>
    <x v="0"/>
    <x v="0"/>
    <x v="1"/>
    <x v="9"/>
    <x v="28"/>
    <n v="110"/>
    <n v="2"/>
    <n v="0"/>
    <n v="220"/>
    <n v="0"/>
    <n v="2"/>
    <n v="220"/>
    <n v="0"/>
    <n v="0"/>
    <n v="0"/>
    <s v="-"/>
    <n v="15"/>
    <n v="-13"/>
    <n v="1650"/>
    <n v="-1430"/>
    <n v="-0.8666666666666667"/>
    <n v="3"/>
    <n v="3"/>
    <n v="330"/>
    <n v="0"/>
    <n v="0"/>
    <n v="330"/>
    <n v="0"/>
  </r>
  <r>
    <x v="47"/>
    <x v="46"/>
    <x v="4"/>
    <x v="0"/>
    <x v="0"/>
    <x v="1"/>
    <x v="9"/>
    <x v="29"/>
    <n v="110"/>
    <n v="357"/>
    <n v="168"/>
    <n v="39270"/>
    <n v="18480"/>
    <n v="303"/>
    <n v="33330"/>
    <n v="5940"/>
    <n v="0"/>
    <n v="0"/>
    <s v="-"/>
    <n v="162"/>
    <n v="195"/>
    <n v="17820"/>
    <n v="21450"/>
    <n v="1.2037037037037037"/>
    <n v="535.5"/>
    <n v="367.5"/>
    <n v="40425"/>
    <n v="0"/>
    <n v="0"/>
    <n v="58905"/>
    <n v="0"/>
  </r>
  <r>
    <x v="47"/>
    <x v="46"/>
    <x v="4"/>
    <x v="0"/>
    <x v="0"/>
    <x v="1"/>
    <x v="9"/>
    <x v="30"/>
    <n v="120"/>
    <n v="31"/>
    <n v="148"/>
    <n v="3720"/>
    <n v="17760"/>
    <n v="29"/>
    <n v="3480"/>
    <n v="240"/>
    <n v="0"/>
    <n v="0"/>
    <s v="-"/>
    <n v="23"/>
    <n v="8"/>
    <n v="2760"/>
    <n v="960"/>
    <n v="0.34782608695652173"/>
    <n v="46.5"/>
    <n v="0"/>
    <n v="0"/>
    <n v="101.5"/>
    <n v="12180"/>
    <n v="5580"/>
    <n v="0"/>
  </r>
  <r>
    <x v="47"/>
    <x v="46"/>
    <x v="4"/>
    <x v="0"/>
    <x v="0"/>
    <x v="1"/>
    <x v="9"/>
    <x v="31"/>
    <n v="140"/>
    <n v="2"/>
    <n v="82"/>
    <n v="280"/>
    <n v="11480"/>
    <n v="2"/>
    <n v="280"/>
    <n v="0"/>
    <n v="0"/>
    <n v="0"/>
    <s v="-"/>
    <n v="4"/>
    <n v="-2"/>
    <n v="560"/>
    <n v="-280"/>
    <n v="-0.5"/>
    <n v="3"/>
    <n v="0"/>
    <n v="0"/>
    <n v="79"/>
    <n v="11060"/>
    <n v="420"/>
    <n v="0"/>
  </r>
  <r>
    <x v="47"/>
    <x v="46"/>
    <x v="4"/>
    <x v="0"/>
    <x v="0"/>
    <x v="0"/>
    <x v="9"/>
    <x v="32"/>
    <n v="255"/>
    <n v="2"/>
    <n v="51"/>
    <n v="510"/>
    <n v="13005"/>
    <n v="0"/>
    <n v="0"/>
    <n v="510"/>
    <n v="0"/>
    <n v="0"/>
    <s v="-"/>
    <n v="11"/>
    <n v="-9"/>
    <n v="2805"/>
    <n v="-2295"/>
    <n v="-0.81818181818181812"/>
    <n v="3"/>
    <n v="0"/>
    <n v="0"/>
    <n v="48"/>
    <n v="12240"/>
    <n v="765"/>
    <n v="0"/>
  </r>
  <r>
    <x v="47"/>
    <x v="46"/>
    <x v="4"/>
    <x v="0"/>
    <x v="0"/>
    <x v="1"/>
    <x v="9"/>
    <x v="33"/>
    <n v="180"/>
    <n v="150"/>
    <n v="0"/>
    <n v="27000"/>
    <n v="0"/>
    <n v="148"/>
    <n v="26640"/>
    <n v="360"/>
    <n v="0"/>
    <n v="0"/>
    <s v="-"/>
    <n v="76"/>
    <n v="74"/>
    <n v="13680"/>
    <n v="13320"/>
    <n v="0.97368421052631571"/>
    <n v="225"/>
    <n v="225"/>
    <n v="40500"/>
    <n v="0"/>
    <n v="0"/>
    <n v="40500"/>
    <n v="0"/>
  </r>
  <r>
    <x v="47"/>
    <x v="46"/>
    <x v="4"/>
    <x v="0"/>
    <x v="0"/>
    <x v="0"/>
    <x v="9"/>
    <x v="34"/>
    <n v="680"/>
    <n v="17"/>
    <n v="13"/>
    <n v="11560"/>
    <n v="8840"/>
    <n v="15"/>
    <n v="10200"/>
    <n v="1360"/>
    <n v="0"/>
    <n v="0"/>
    <s v="-"/>
    <n v="0"/>
    <n v="17"/>
    <n v="0"/>
    <n v="11560"/>
    <s v="-"/>
    <n v="25.5"/>
    <n v="12.5"/>
    <n v="8500"/>
    <n v="0"/>
    <n v="0"/>
    <n v="17340"/>
    <n v="0"/>
  </r>
  <r>
    <x v="47"/>
    <x v="46"/>
    <x v="4"/>
    <x v="0"/>
    <x v="0"/>
    <x v="1"/>
    <x v="9"/>
    <x v="35"/>
    <n v="90"/>
    <n v="3"/>
    <n v="220"/>
    <n v="270"/>
    <n v="19800"/>
    <n v="3"/>
    <n v="270"/>
    <n v="0"/>
    <n v="0"/>
    <n v="0"/>
    <s v="-"/>
    <n v="3"/>
    <n v="0"/>
    <n v="270"/>
    <n v="0"/>
    <n v="0"/>
    <n v="4.5"/>
    <n v="0"/>
    <n v="0"/>
    <n v="215.5"/>
    <n v="19395"/>
    <n v="405"/>
    <n v="0"/>
  </r>
  <r>
    <x v="47"/>
    <x v="46"/>
    <x v="4"/>
    <x v="0"/>
    <x v="0"/>
    <x v="1"/>
    <x v="9"/>
    <x v="36"/>
    <n v="105"/>
    <n v="85"/>
    <n v="11"/>
    <n v="8925"/>
    <n v="1155"/>
    <n v="75"/>
    <n v="7875"/>
    <n v="1050"/>
    <n v="0"/>
    <n v="0"/>
    <s v="-"/>
    <n v="20"/>
    <n v="65"/>
    <n v="2100"/>
    <n v="6825"/>
    <n v="3.25"/>
    <n v="127.5"/>
    <n v="116.5"/>
    <n v="12232.5"/>
    <n v="0"/>
    <n v="0"/>
    <n v="13387.5"/>
    <n v="0"/>
  </r>
  <r>
    <x v="47"/>
    <x v="46"/>
    <x v="4"/>
    <x v="0"/>
    <x v="0"/>
    <x v="1"/>
    <x v="9"/>
    <x v="37"/>
    <n v="105"/>
    <n v="65"/>
    <n v="16"/>
    <n v="6825"/>
    <n v="1680"/>
    <n v="62"/>
    <n v="6510"/>
    <n v="315"/>
    <n v="0"/>
    <n v="0"/>
    <s v="-"/>
    <n v="32"/>
    <n v="33"/>
    <n v="3360"/>
    <n v="3465"/>
    <n v="1.03125"/>
    <n v="97.5"/>
    <n v="81.5"/>
    <n v="8557.5"/>
    <n v="0"/>
    <n v="0"/>
    <n v="10237.5"/>
    <n v="0"/>
  </r>
  <r>
    <x v="47"/>
    <x v="46"/>
    <x v="4"/>
    <x v="0"/>
    <x v="0"/>
    <x v="1"/>
    <x v="9"/>
    <x v="38"/>
    <n v="105"/>
    <n v="162"/>
    <n v="42"/>
    <n v="17010"/>
    <n v="4410"/>
    <n v="156"/>
    <n v="16380"/>
    <n v="630"/>
    <n v="0"/>
    <n v="0"/>
    <s v="-"/>
    <n v="96"/>
    <n v="66"/>
    <n v="10080"/>
    <n v="6930"/>
    <n v="0.6875"/>
    <n v="243"/>
    <n v="201"/>
    <n v="21105"/>
    <n v="0"/>
    <n v="0"/>
    <n v="25515"/>
    <n v="0"/>
  </r>
  <r>
    <x v="47"/>
    <x v="46"/>
    <x v="4"/>
    <x v="0"/>
    <x v="0"/>
    <x v="1"/>
    <x v="9"/>
    <x v="39"/>
    <n v="90"/>
    <n v="77"/>
    <n v="19"/>
    <n v="6930"/>
    <n v="1710"/>
    <n v="77"/>
    <n v="6930"/>
    <n v="0"/>
    <n v="0"/>
    <n v="0"/>
    <s v="-"/>
    <n v="4"/>
    <n v="0"/>
    <n v="360"/>
    <n v="6570"/>
    <n v="18.25"/>
    <n v="115.5"/>
    <n v="96.5"/>
    <n v="8685"/>
    <n v="0"/>
    <n v="0"/>
    <n v="10395"/>
    <n v="0"/>
  </r>
  <r>
    <x v="47"/>
    <x v="46"/>
    <x v="4"/>
    <x v="0"/>
    <x v="0"/>
    <x v="1"/>
    <x v="9"/>
    <x v="40"/>
    <n v="105"/>
    <n v="0"/>
    <n v="0"/>
    <n v="0"/>
    <n v="0"/>
    <n v="0"/>
    <n v="0"/>
    <n v="0"/>
    <n v="0"/>
    <n v="0"/>
    <s v="-"/>
    <n v="0"/>
    <n v="0"/>
    <n v="0"/>
    <n v="0"/>
    <s v="-"/>
    <n v="0"/>
    <n v="0"/>
    <n v="0"/>
    <n v="0"/>
    <n v="0"/>
    <n v="0"/>
    <n v="0"/>
  </r>
  <r>
    <x v="47"/>
    <x v="46"/>
    <x v="4"/>
    <x v="0"/>
    <x v="0"/>
    <x v="1"/>
    <x v="9"/>
    <x v="41"/>
    <n v="120"/>
    <n v="20"/>
    <n v="22"/>
    <n v="2400"/>
    <n v="2640"/>
    <n v="20"/>
    <n v="2400"/>
    <n v="0"/>
    <n v="0"/>
    <n v="0"/>
    <s v="-"/>
    <n v="8"/>
    <n v="0"/>
    <n v="960"/>
    <n v="1440"/>
    <n v="1.5"/>
    <n v="30"/>
    <n v="8"/>
    <n v="960"/>
    <n v="0"/>
    <n v="0"/>
    <n v="3600"/>
    <n v="0"/>
  </r>
  <r>
    <x v="47"/>
    <x v="46"/>
    <x v="4"/>
    <x v="0"/>
    <x v="0"/>
    <x v="1"/>
    <x v="9"/>
    <x v="42"/>
    <n v="105"/>
    <n v="8"/>
    <n v="18"/>
    <n v="840"/>
    <n v="1890"/>
    <n v="8"/>
    <n v="840"/>
    <n v="0"/>
    <n v="0"/>
    <n v="0"/>
    <s v="-"/>
    <n v="27"/>
    <n v="-19"/>
    <n v="2835"/>
    <n v="-1995"/>
    <n v="-0.70370370370370372"/>
    <n v="12"/>
    <n v="0"/>
    <n v="0"/>
    <n v="6"/>
    <n v="630"/>
    <n v="1260"/>
    <n v="0"/>
  </r>
  <r>
    <x v="47"/>
    <x v="46"/>
    <x v="4"/>
    <x v="0"/>
    <x v="0"/>
    <x v="1"/>
    <x v="9"/>
    <x v="43"/>
    <n v="170"/>
    <n v="3"/>
    <n v="41"/>
    <n v="510"/>
    <n v="6970"/>
    <n v="1"/>
    <n v="170"/>
    <n v="340"/>
    <n v="0"/>
    <n v="0"/>
    <s v="-"/>
    <n v="5"/>
    <n v="-2"/>
    <n v="850"/>
    <n v="-340"/>
    <n v="-0.4"/>
    <n v="4.5"/>
    <n v="0"/>
    <n v="0"/>
    <n v="36.5"/>
    <n v="6205"/>
    <n v="765"/>
    <n v="0"/>
  </r>
  <r>
    <x v="47"/>
    <x v="46"/>
    <x v="4"/>
    <x v="0"/>
    <x v="0"/>
    <x v="1"/>
    <x v="9"/>
    <x v="44"/>
    <n v="120"/>
    <n v="185"/>
    <n v="15"/>
    <n v="22200"/>
    <n v="1800"/>
    <n v="100"/>
    <n v="12000"/>
    <n v="10200"/>
    <n v="0"/>
    <n v="0"/>
    <s v="-"/>
    <n v="15"/>
    <n v="170"/>
    <n v="1800"/>
    <n v="20400"/>
    <n v="11.333333333333334"/>
    <n v="277.5"/>
    <n v="262.5"/>
    <n v="31500"/>
    <n v="0"/>
    <n v="0"/>
    <n v="33300"/>
    <n v="0"/>
  </r>
  <r>
    <x v="48"/>
    <x v="44"/>
    <x v="2"/>
    <x v="1"/>
    <x v="0"/>
    <x v="1"/>
    <x v="7"/>
    <x v="45"/>
    <n v="60"/>
    <n v="0"/>
    <n v="47"/>
    <n v="0"/>
    <n v="2820"/>
    <n v="0"/>
    <n v="0"/>
    <n v="0"/>
    <m/>
    <n v="0"/>
    <s v="-"/>
    <n v="0"/>
    <n v="0"/>
    <n v="0"/>
    <n v="0"/>
    <s v="-"/>
    <n v="0"/>
    <n v="0"/>
    <n v="0"/>
    <n v="47"/>
    <n v="2820"/>
    <n v="0"/>
    <n v="0"/>
  </r>
  <r>
    <x v="48"/>
    <x v="44"/>
    <x v="2"/>
    <x v="1"/>
    <x v="0"/>
    <x v="1"/>
    <x v="7"/>
    <x v="46"/>
    <n v="80"/>
    <n v="0"/>
    <n v="228"/>
    <n v="0"/>
    <n v="18240"/>
    <n v="0"/>
    <n v="0"/>
    <n v="0"/>
    <m/>
    <n v="0"/>
    <s v="-"/>
    <n v="0"/>
    <n v="0"/>
    <n v="0"/>
    <n v="0"/>
    <s v="-"/>
    <n v="0"/>
    <n v="0"/>
    <n v="0"/>
    <n v="228"/>
    <n v="18240"/>
    <n v="0"/>
    <n v="0"/>
  </r>
  <r>
    <x v="48"/>
    <x v="44"/>
    <x v="2"/>
    <x v="1"/>
    <x v="0"/>
    <x v="1"/>
    <x v="7"/>
    <x v="47"/>
    <n v="105"/>
    <n v="100"/>
    <n v="160"/>
    <n v="10500"/>
    <n v="16800"/>
    <n v="100"/>
    <n v="10500"/>
    <n v="0"/>
    <m/>
    <n v="0"/>
    <s v="-"/>
    <n v="0"/>
    <n v="100"/>
    <n v="0"/>
    <n v="10500"/>
    <s v="-"/>
    <n v="150"/>
    <n v="0"/>
    <n v="0"/>
    <n v="10"/>
    <n v="1050"/>
    <n v="15750"/>
    <n v="0"/>
  </r>
  <r>
    <x v="48"/>
    <x v="44"/>
    <x v="2"/>
    <x v="1"/>
    <x v="0"/>
    <x v="0"/>
    <x v="7"/>
    <x v="3"/>
    <n v="391"/>
    <n v="0"/>
    <n v="0"/>
    <n v="0"/>
    <n v="0"/>
    <n v="0"/>
    <n v="0"/>
    <n v="0"/>
    <m/>
    <n v="0"/>
    <s v="-"/>
    <n v="0"/>
    <n v="0"/>
    <n v="0"/>
    <n v="0"/>
    <s v="-"/>
    <n v="0"/>
    <n v="0"/>
    <n v="0"/>
    <n v="0"/>
    <n v="0"/>
    <n v="0"/>
    <n v="0"/>
  </r>
  <r>
    <x v="48"/>
    <x v="44"/>
    <x v="2"/>
    <x v="1"/>
    <x v="0"/>
    <x v="0"/>
    <x v="7"/>
    <x v="4"/>
    <n v="616.25"/>
    <n v="0"/>
    <n v="0"/>
    <n v="0"/>
    <n v="0"/>
    <n v="0"/>
    <n v="0"/>
    <n v="0"/>
    <m/>
    <n v="0"/>
    <s v="-"/>
    <n v="0"/>
    <n v="0"/>
    <n v="0"/>
    <n v="0"/>
    <s v="-"/>
    <n v="0"/>
    <n v="0"/>
    <n v="0"/>
    <n v="0"/>
    <n v="0"/>
    <n v="0"/>
    <n v="0"/>
  </r>
  <r>
    <x v="48"/>
    <x v="44"/>
    <x v="2"/>
    <x v="1"/>
    <x v="0"/>
    <x v="1"/>
    <x v="7"/>
    <x v="5"/>
    <n v="270"/>
    <n v="0"/>
    <n v="62"/>
    <n v="0"/>
    <n v="16740"/>
    <n v="0"/>
    <n v="0"/>
    <n v="0"/>
    <m/>
    <n v="0"/>
    <s v="-"/>
    <n v="0"/>
    <n v="0"/>
    <n v="0"/>
    <n v="0"/>
    <s v="-"/>
    <n v="0"/>
    <n v="0"/>
    <n v="0"/>
    <n v="62"/>
    <n v="16740"/>
    <n v="0"/>
    <n v="0"/>
  </r>
  <r>
    <x v="48"/>
    <x v="44"/>
    <x v="2"/>
    <x v="1"/>
    <x v="0"/>
    <x v="1"/>
    <x v="7"/>
    <x v="6"/>
    <n v="670"/>
    <n v="0"/>
    <n v="27"/>
    <n v="0"/>
    <n v="18090"/>
    <n v="0"/>
    <n v="0"/>
    <n v="0"/>
    <m/>
    <n v="0"/>
    <s v="-"/>
    <n v="0"/>
    <n v="0"/>
    <n v="0"/>
    <n v="0"/>
    <s v="-"/>
    <n v="0"/>
    <n v="0"/>
    <n v="0"/>
    <n v="27"/>
    <n v="18090"/>
    <n v="0"/>
    <n v="0"/>
  </r>
  <r>
    <x v="48"/>
    <x v="44"/>
    <x v="2"/>
    <x v="1"/>
    <x v="0"/>
    <x v="1"/>
    <x v="7"/>
    <x v="7"/>
    <n v="58"/>
    <n v="0"/>
    <n v="102"/>
    <n v="0"/>
    <n v="5916"/>
    <n v="0"/>
    <n v="0"/>
    <n v="0"/>
    <m/>
    <n v="0"/>
    <s v="-"/>
    <n v="0"/>
    <n v="0"/>
    <n v="0"/>
    <n v="0"/>
    <s v="-"/>
    <n v="0"/>
    <n v="0"/>
    <n v="0"/>
    <n v="102"/>
    <n v="5916"/>
    <n v="0"/>
    <n v="0"/>
  </r>
  <r>
    <x v="48"/>
    <x v="44"/>
    <x v="2"/>
    <x v="1"/>
    <x v="0"/>
    <x v="1"/>
    <x v="7"/>
    <x v="8"/>
    <n v="72"/>
    <n v="0"/>
    <n v="50"/>
    <n v="0"/>
    <n v="3600"/>
    <n v="0"/>
    <n v="0"/>
    <n v="0"/>
    <m/>
    <n v="0"/>
    <s v="-"/>
    <n v="0"/>
    <n v="0"/>
    <n v="0"/>
    <n v="0"/>
    <s v="-"/>
    <n v="0"/>
    <n v="0"/>
    <n v="0"/>
    <n v="50"/>
    <n v="3600"/>
    <n v="0"/>
    <n v="0"/>
  </r>
  <r>
    <x v="48"/>
    <x v="44"/>
    <x v="2"/>
    <x v="1"/>
    <x v="0"/>
    <x v="1"/>
    <x v="7"/>
    <x v="9"/>
    <n v="112"/>
    <n v="0"/>
    <n v="86"/>
    <n v="0"/>
    <n v="9632"/>
    <n v="0"/>
    <n v="0"/>
    <n v="0"/>
    <m/>
    <n v="0"/>
    <s v="-"/>
    <n v="0"/>
    <n v="0"/>
    <n v="0"/>
    <n v="0"/>
    <s v="-"/>
    <n v="0"/>
    <n v="0"/>
    <n v="0"/>
    <n v="86"/>
    <n v="9632"/>
    <n v="0"/>
    <n v="0"/>
  </r>
  <r>
    <x v="48"/>
    <x v="44"/>
    <x v="2"/>
    <x v="1"/>
    <x v="0"/>
    <x v="1"/>
    <x v="7"/>
    <x v="10"/>
    <n v="140"/>
    <n v="0"/>
    <n v="1"/>
    <n v="0"/>
    <n v="140"/>
    <n v="0"/>
    <n v="0"/>
    <n v="0"/>
    <m/>
    <n v="0"/>
    <s v="-"/>
    <n v="0"/>
    <n v="0"/>
    <n v="0"/>
    <n v="0"/>
    <s v="-"/>
    <n v="0"/>
    <n v="0"/>
    <n v="0"/>
    <n v="1"/>
    <n v="140"/>
    <n v="0"/>
    <n v="0"/>
  </r>
  <r>
    <x v="48"/>
    <x v="44"/>
    <x v="2"/>
    <x v="1"/>
    <x v="0"/>
    <x v="1"/>
    <x v="7"/>
    <x v="11"/>
    <n v="199"/>
    <n v="0"/>
    <n v="56"/>
    <n v="0"/>
    <n v="11144"/>
    <n v="0"/>
    <n v="0"/>
    <n v="0"/>
    <m/>
    <n v="0"/>
    <s v="-"/>
    <n v="0"/>
    <n v="0"/>
    <n v="0"/>
    <n v="0"/>
    <s v="-"/>
    <n v="0"/>
    <n v="0"/>
    <n v="0"/>
    <n v="56"/>
    <n v="11144"/>
    <n v="0"/>
    <n v="0"/>
  </r>
  <r>
    <x v="48"/>
    <x v="44"/>
    <x v="2"/>
    <x v="1"/>
    <x v="0"/>
    <x v="0"/>
    <x v="7"/>
    <x v="12"/>
    <n v="170"/>
    <n v="0"/>
    <n v="15"/>
    <n v="0"/>
    <n v="2550"/>
    <n v="0"/>
    <n v="0"/>
    <n v="0"/>
    <m/>
    <n v="0"/>
    <s v="-"/>
    <n v="0"/>
    <n v="0"/>
    <n v="0"/>
    <n v="0"/>
    <s v="-"/>
    <n v="0"/>
    <n v="0"/>
    <n v="0"/>
    <n v="15"/>
    <n v="2550"/>
    <n v="0"/>
    <n v="0"/>
  </r>
  <r>
    <x v="48"/>
    <x v="44"/>
    <x v="2"/>
    <x v="1"/>
    <x v="0"/>
    <x v="1"/>
    <x v="7"/>
    <x v="13"/>
    <n v="110"/>
    <n v="0"/>
    <n v="68"/>
    <n v="0"/>
    <n v="7480"/>
    <n v="0"/>
    <n v="0"/>
    <n v="0"/>
    <m/>
    <n v="0"/>
    <s v="-"/>
    <n v="0"/>
    <n v="0"/>
    <n v="0"/>
    <n v="0"/>
    <s v="-"/>
    <n v="0"/>
    <n v="0"/>
    <n v="0"/>
    <n v="68"/>
    <n v="7480"/>
    <n v="0"/>
    <n v="0"/>
  </r>
  <r>
    <x v="48"/>
    <x v="44"/>
    <x v="2"/>
    <x v="1"/>
    <x v="0"/>
    <x v="1"/>
    <x v="7"/>
    <x v="14"/>
    <n v="99"/>
    <n v="0"/>
    <n v="96"/>
    <n v="0"/>
    <n v="9504"/>
    <n v="0"/>
    <n v="0"/>
    <n v="0"/>
    <m/>
    <n v="0"/>
    <s v="-"/>
    <n v="0"/>
    <n v="0"/>
    <n v="0"/>
    <n v="0"/>
    <s v="-"/>
    <n v="0"/>
    <n v="0"/>
    <n v="0"/>
    <n v="96"/>
    <n v="9504"/>
    <n v="0"/>
    <n v="0"/>
  </r>
  <r>
    <x v="48"/>
    <x v="44"/>
    <x v="2"/>
    <x v="1"/>
    <x v="0"/>
    <x v="1"/>
    <x v="7"/>
    <x v="15"/>
    <n v="85"/>
    <n v="0"/>
    <n v="0"/>
    <n v="0"/>
    <n v="0"/>
    <n v="0"/>
    <n v="0"/>
    <n v="0"/>
    <m/>
    <n v="0"/>
    <s v="-"/>
    <n v="0"/>
    <n v="0"/>
    <n v="0"/>
    <n v="0"/>
    <s v="-"/>
    <n v="0"/>
    <n v="0"/>
    <n v="0"/>
    <n v="0"/>
    <n v="0"/>
    <n v="0"/>
    <n v="0"/>
  </r>
  <r>
    <x v="48"/>
    <x v="44"/>
    <x v="2"/>
    <x v="1"/>
    <x v="0"/>
    <x v="1"/>
    <x v="7"/>
    <x v="16"/>
    <n v="85"/>
    <n v="0"/>
    <n v="321"/>
    <n v="0"/>
    <n v="27285"/>
    <n v="0"/>
    <n v="0"/>
    <n v="0"/>
    <m/>
    <n v="0"/>
    <s v="-"/>
    <n v="0"/>
    <n v="0"/>
    <n v="0"/>
    <n v="0"/>
    <s v="-"/>
    <n v="0"/>
    <n v="0"/>
    <n v="0"/>
    <n v="321"/>
    <n v="27285"/>
    <n v="0"/>
    <n v="0"/>
  </r>
  <r>
    <x v="48"/>
    <x v="44"/>
    <x v="2"/>
    <x v="1"/>
    <x v="0"/>
    <x v="1"/>
    <x v="7"/>
    <x v="17"/>
    <n v="90"/>
    <n v="0"/>
    <n v="0"/>
    <n v="0"/>
    <n v="0"/>
    <n v="0"/>
    <n v="0"/>
    <n v="0"/>
    <m/>
    <n v="0"/>
    <s v="-"/>
    <n v="0"/>
    <n v="0"/>
    <n v="0"/>
    <n v="0"/>
    <s v="-"/>
    <n v="0"/>
    <n v="0"/>
    <n v="0"/>
    <n v="0"/>
    <n v="0"/>
    <n v="0"/>
    <n v="0"/>
  </r>
  <r>
    <x v="48"/>
    <x v="44"/>
    <x v="2"/>
    <x v="1"/>
    <x v="0"/>
    <x v="1"/>
    <x v="7"/>
    <x v="18"/>
    <n v="99"/>
    <n v="0"/>
    <n v="220"/>
    <n v="0"/>
    <n v="21780"/>
    <n v="0"/>
    <n v="0"/>
    <n v="0"/>
    <m/>
    <n v="0"/>
    <s v="-"/>
    <n v="0"/>
    <n v="0"/>
    <n v="0"/>
    <n v="0"/>
    <s v="-"/>
    <n v="0"/>
    <n v="0"/>
    <n v="0"/>
    <n v="220"/>
    <n v="21780"/>
    <n v="0"/>
    <n v="0"/>
  </r>
  <r>
    <x v="48"/>
    <x v="44"/>
    <x v="2"/>
    <x v="1"/>
    <x v="0"/>
    <x v="1"/>
    <x v="7"/>
    <x v="19"/>
    <n v="105"/>
    <n v="0"/>
    <n v="32"/>
    <n v="0"/>
    <n v="3360"/>
    <n v="0"/>
    <n v="0"/>
    <n v="0"/>
    <m/>
    <n v="0"/>
    <s v="-"/>
    <n v="0"/>
    <n v="0"/>
    <n v="0"/>
    <n v="0"/>
    <s v="-"/>
    <n v="0"/>
    <n v="0"/>
    <n v="0"/>
    <n v="32"/>
    <n v="3360"/>
    <n v="0"/>
    <n v="0"/>
  </r>
  <r>
    <x v="48"/>
    <x v="44"/>
    <x v="2"/>
    <x v="1"/>
    <x v="0"/>
    <x v="1"/>
    <x v="7"/>
    <x v="20"/>
    <n v="115"/>
    <n v="0"/>
    <n v="0"/>
    <n v="0"/>
    <n v="0"/>
    <n v="0"/>
    <n v="0"/>
    <n v="0"/>
    <m/>
    <n v="0"/>
    <s v="-"/>
    <n v="0"/>
    <n v="0"/>
    <n v="0"/>
    <n v="0"/>
    <s v="-"/>
    <n v="0"/>
    <n v="0"/>
    <n v="0"/>
    <n v="0"/>
    <n v="0"/>
    <n v="0"/>
    <n v="0"/>
  </r>
  <r>
    <x v="48"/>
    <x v="44"/>
    <x v="2"/>
    <x v="1"/>
    <x v="0"/>
    <x v="1"/>
    <x v="7"/>
    <x v="21"/>
    <n v="120"/>
    <n v="0"/>
    <n v="0"/>
    <n v="0"/>
    <n v="0"/>
    <n v="0"/>
    <n v="0"/>
    <n v="0"/>
    <m/>
    <n v="0"/>
    <s v="-"/>
    <n v="0"/>
    <n v="0"/>
    <n v="0"/>
    <n v="0"/>
    <s v="-"/>
    <n v="0"/>
    <n v="0"/>
    <n v="0"/>
    <n v="0"/>
    <n v="0"/>
    <n v="0"/>
    <n v="0"/>
  </r>
  <r>
    <x v="48"/>
    <x v="44"/>
    <x v="2"/>
    <x v="1"/>
    <x v="0"/>
    <x v="0"/>
    <x v="7"/>
    <x v="22"/>
    <n v="552"/>
    <n v="0"/>
    <n v="0"/>
    <n v="0"/>
    <n v="0"/>
    <n v="0"/>
    <n v="0"/>
    <n v="0"/>
    <m/>
    <n v="0"/>
    <s v="-"/>
    <n v="0"/>
    <n v="0"/>
    <n v="0"/>
    <n v="0"/>
    <s v="-"/>
    <n v="0"/>
    <n v="0"/>
    <n v="0"/>
    <n v="0"/>
    <n v="0"/>
    <n v="0"/>
    <n v="0"/>
  </r>
  <r>
    <x v="48"/>
    <x v="44"/>
    <x v="2"/>
    <x v="1"/>
    <x v="0"/>
    <x v="0"/>
    <x v="7"/>
    <x v="23"/>
    <n v="403"/>
    <n v="0"/>
    <n v="0"/>
    <n v="0"/>
    <n v="0"/>
    <n v="0"/>
    <n v="0"/>
    <n v="0"/>
    <m/>
    <n v="0"/>
    <s v="-"/>
    <n v="0"/>
    <n v="0"/>
    <n v="0"/>
    <n v="0"/>
    <s v="-"/>
    <n v="0"/>
    <n v="0"/>
    <n v="0"/>
    <n v="0"/>
    <n v="0"/>
    <n v="0"/>
    <n v="0"/>
  </r>
  <r>
    <x v="48"/>
    <x v="44"/>
    <x v="2"/>
    <x v="1"/>
    <x v="0"/>
    <x v="1"/>
    <x v="7"/>
    <x v="24"/>
    <n v="105"/>
    <n v="0"/>
    <n v="97"/>
    <n v="0"/>
    <n v="10185"/>
    <n v="0"/>
    <n v="0"/>
    <n v="0"/>
    <m/>
    <n v="0"/>
    <s v="-"/>
    <n v="0"/>
    <n v="0"/>
    <n v="0"/>
    <n v="0"/>
    <s v="-"/>
    <n v="0"/>
    <n v="0"/>
    <n v="0"/>
    <n v="97"/>
    <n v="10185"/>
    <n v="0"/>
    <n v="0"/>
  </r>
  <r>
    <x v="48"/>
    <x v="44"/>
    <x v="2"/>
    <x v="1"/>
    <x v="0"/>
    <x v="1"/>
    <x v="7"/>
    <x v="25"/>
    <n v="53"/>
    <n v="0"/>
    <n v="0"/>
    <n v="0"/>
    <n v="0"/>
    <n v="0"/>
    <n v="0"/>
    <n v="0"/>
    <m/>
    <n v="0"/>
    <s v="-"/>
    <n v="0"/>
    <n v="0"/>
    <n v="0"/>
    <n v="0"/>
    <s v="-"/>
    <n v="0"/>
    <n v="0"/>
    <n v="0"/>
    <n v="0"/>
    <n v="0"/>
    <n v="0"/>
    <n v="0"/>
  </r>
  <r>
    <x v="48"/>
    <x v="44"/>
    <x v="2"/>
    <x v="1"/>
    <x v="0"/>
    <x v="1"/>
    <x v="7"/>
    <x v="26"/>
    <n v="69"/>
    <n v="0"/>
    <n v="0"/>
    <n v="0"/>
    <n v="0"/>
    <n v="0"/>
    <n v="0"/>
    <n v="0"/>
    <m/>
    <n v="0"/>
    <s v="-"/>
    <n v="0"/>
    <n v="0"/>
    <n v="0"/>
    <n v="0"/>
    <s v="-"/>
    <n v="0"/>
    <n v="0"/>
    <n v="0"/>
    <n v="0"/>
    <n v="0"/>
    <n v="0"/>
    <n v="0"/>
  </r>
  <r>
    <x v="48"/>
    <x v="44"/>
    <x v="2"/>
    <x v="1"/>
    <x v="0"/>
    <x v="1"/>
    <x v="7"/>
    <x v="27"/>
    <n v="90"/>
    <n v="0"/>
    <n v="0"/>
    <n v="0"/>
    <n v="0"/>
    <n v="0"/>
    <n v="0"/>
    <n v="0"/>
    <m/>
    <n v="0"/>
    <s v="-"/>
    <n v="0"/>
    <n v="0"/>
    <n v="0"/>
    <n v="0"/>
    <s v="-"/>
    <n v="0"/>
    <n v="0"/>
    <n v="0"/>
    <n v="0"/>
    <n v="0"/>
    <n v="0"/>
    <n v="0"/>
  </r>
  <r>
    <x v="48"/>
    <x v="44"/>
    <x v="2"/>
    <x v="1"/>
    <x v="0"/>
    <x v="1"/>
    <x v="7"/>
    <x v="28"/>
    <n v="110"/>
    <n v="0"/>
    <n v="177"/>
    <n v="0"/>
    <n v="19470"/>
    <n v="0"/>
    <n v="0"/>
    <n v="0"/>
    <m/>
    <n v="0"/>
    <s v="-"/>
    <n v="0"/>
    <n v="0"/>
    <n v="0"/>
    <n v="0"/>
    <s v="-"/>
    <n v="0"/>
    <n v="0"/>
    <n v="0"/>
    <n v="177"/>
    <n v="19470"/>
    <n v="0"/>
    <n v="0"/>
  </r>
  <r>
    <x v="48"/>
    <x v="44"/>
    <x v="2"/>
    <x v="1"/>
    <x v="0"/>
    <x v="1"/>
    <x v="7"/>
    <x v="29"/>
    <n v="110"/>
    <n v="0"/>
    <n v="110"/>
    <n v="0"/>
    <n v="12100"/>
    <n v="0"/>
    <n v="0"/>
    <n v="0"/>
    <m/>
    <n v="0"/>
    <s v="-"/>
    <n v="0"/>
    <n v="0"/>
    <n v="0"/>
    <n v="0"/>
    <s v="-"/>
    <n v="0"/>
    <n v="0"/>
    <n v="0"/>
    <n v="110"/>
    <n v="12100"/>
    <n v="0"/>
    <n v="0"/>
  </r>
  <r>
    <x v="48"/>
    <x v="44"/>
    <x v="2"/>
    <x v="1"/>
    <x v="0"/>
    <x v="1"/>
    <x v="7"/>
    <x v="30"/>
    <n v="120"/>
    <n v="0"/>
    <n v="160"/>
    <n v="0"/>
    <n v="19200"/>
    <n v="0"/>
    <n v="0"/>
    <n v="0"/>
    <m/>
    <n v="0"/>
    <s v="-"/>
    <n v="0"/>
    <n v="0"/>
    <n v="0"/>
    <n v="0"/>
    <s v="-"/>
    <n v="0"/>
    <n v="0"/>
    <n v="0"/>
    <n v="160"/>
    <n v="19200"/>
    <n v="0"/>
    <n v="0"/>
  </r>
  <r>
    <x v="48"/>
    <x v="44"/>
    <x v="2"/>
    <x v="1"/>
    <x v="0"/>
    <x v="1"/>
    <x v="7"/>
    <x v="31"/>
    <n v="140"/>
    <n v="0"/>
    <n v="22"/>
    <n v="0"/>
    <n v="3080"/>
    <n v="0"/>
    <n v="0"/>
    <n v="0"/>
    <m/>
    <n v="0"/>
    <s v="-"/>
    <n v="0"/>
    <n v="0"/>
    <n v="0"/>
    <n v="0"/>
    <s v="-"/>
    <n v="0"/>
    <n v="0"/>
    <n v="0"/>
    <n v="22"/>
    <n v="3080"/>
    <n v="0"/>
    <n v="0"/>
  </r>
  <r>
    <x v="48"/>
    <x v="44"/>
    <x v="2"/>
    <x v="1"/>
    <x v="0"/>
    <x v="0"/>
    <x v="7"/>
    <x v="32"/>
    <n v="255"/>
    <n v="0"/>
    <n v="0"/>
    <n v="0"/>
    <n v="0"/>
    <n v="0"/>
    <m/>
    <m/>
    <m/>
    <n v="0"/>
    <s v="-"/>
    <n v="0"/>
    <n v="0"/>
    <n v="0"/>
    <n v="0"/>
    <s v="-"/>
    <n v="0"/>
    <n v="0"/>
    <n v="0"/>
    <n v="0"/>
    <n v="0"/>
    <n v="0"/>
    <n v="0"/>
  </r>
  <r>
    <x v="48"/>
    <x v="44"/>
    <x v="2"/>
    <x v="1"/>
    <x v="0"/>
    <x v="1"/>
    <x v="7"/>
    <x v="33"/>
    <n v="180"/>
    <n v="0"/>
    <n v="52"/>
    <n v="0"/>
    <n v="9360"/>
    <n v="0"/>
    <m/>
    <m/>
    <m/>
    <n v="0"/>
    <s v="-"/>
    <n v="0"/>
    <n v="0"/>
    <n v="0"/>
    <n v="0"/>
    <s v="-"/>
    <n v="0"/>
    <n v="0"/>
    <n v="0"/>
    <n v="52"/>
    <n v="9360"/>
    <n v="0"/>
    <n v="0"/>
  </r>
  <r>
    <x v="48"/>
    <x v="44"/>
    <x v="2"/>
    <x v="1"/>
    <x v="0"/>
    <x v="0"/>
    <x v="7"/>
    <x v="34"/>
    <n v="680"/>
    <n v="0"/>
    <n v="0"/>
    <n v="0"/>
    <n v="0"/>
    <n v="0"/>
    <m/>
    <m/>
    <m/>
    <n v="0"/>
    <s v="-"/>
    <n v="0"/>
    <n v="0"/>
    <n v="0"/>
    <n v="0"/>
    <s v="-"/>
    <n v="0"/>
    <n v="0"/>
    <n v="0"/>
    <n v="0"/>
    <n v="0"/>
    <n v="0"/>
    <n v="0"/>
  </r>
  <r>
    <x v="48"/>
    <x v="44"/>
    <x v="2"/>
    <x v="1"/>
    <x v="0"/>
    <x v="1"/>
    <x v="7"/>
    <x v="35"/>
    <n v="90"/>
    <n v="0"/>
    <n v="114"/>
    <n v="0"/>
    <n v="10260"/>
    <n v="0"/>
    <m/>
    <m/>
    <m/>
    <n v="0"/>
    <s v="-"/>
    <n v="0"/>
    <n v="0"/>
    <n v="0"/>
    <n v="0"/>
    <s v="-"/>
    <n v="0"/>
    <n v="0"/>
    <n v="0"/>
    <n v="114"/>
    <n v="10260"/>
    <n v="0"/>
    <n v="0"/>
  </r>
  <r>
    <x v="48"/>
    <x v="44"/>
    <x v="2"/>
    <x v="1"/>
    <x v="0"/>
    <x v="1"/>
    <x v="7"/>
    <x v="36"/>
    <n v="105"/>
    <n v="0"/>
    <n v="124"/>
    <n v="0"/>
    <n v="13020"/>
    <n v="0"/>
    <m/>
    <m/>
    <m/>
    <n v="0"/>
    <s v="-"/>
    <n v="0"/>
    <n v="0"/>
    <n v="0"/>
    <n v="0"/>
    <s v="-"/>
    <n v="0"/>
    <n v="0"/>
    <n v="0"/>
    <n v="124"/>
    <n v="13020"/>
    <n v="0"/>
    <n v="0"/>
  </r>
  <r>
    <x v="48"/>
    <x v="44"/>
    <x v="2"/>
    <x v="1"/>
    <x v="0"/>
    <x v="1"/>
    <x v="7"/>
    <x v="37"/>
    <n v="105"/>
    <n v="0"/>
    <n v="145"/>
    <n v="0"/>
    <n v="15225"/>
    <n v="0"/>
    <m/>
    <m/>
    <m/>
    <n v="0"/>
    <s v="-"/>
    <n v="0"/>
    <n v="0"/>
    <n v="0"/>
    <n v="0"/>
    <s v="-"/>
    <n v="0"/>
    <n v="0"/>
    <n v="0"/>
    <n v="145"/>
    <n v="15225"/>
    <n v="0"/>
    <n v="0"/>
  </r>
  <r>
    <x v="48"/>
    <x v="44"/>
    <x v="2"/>
    <x v="1"/>
    <x v="0"/>
    <x v="1"/>
    <x v="7"/>
    <x v="38"/>
    <n v="105"/>
    <n v="30"/>
    <n v="216"/>
    <n v="3150"/>
    <n v="22680"/>
    <n v="30"/>
    <m/>
    <m/>
    <m/>
    <n v="0"/>
    <s v="-"/>
    <n v="0"/>
    <n v="30"/>
    <n v="0"/>
    <n v="3150"/>
    <s v="-"/>
    <n v="45"/>
    <n v="0"/>
    <n v="0"/>
    <n v="171"/>
    <n v="17955"/>
    <n v="4725"/>
    <n v="0"/>
  </r>
  <r>
    <x v="48"/>
    <x v="44"/>
    <x v="2"/>
    <x v="1"/>
    <x v="0"/>
    <x v="1"/>
    <x v="7"/>
    <x v="39"/>
    <n v="90"/>
    <n v="0"/>
    <n v="0"/>
    <n v="0"/>
    <n v="0"/>
    <n v="0"/>
    <m/>
    <m/>
    <m/>
    <n v="0"/>
    <s v="-"/>
    <n v="0"/>
    <n v="0"/>
    <n v="0"/>
    <n v="0"/>
    <s v="-"/>
    <n v="0"/>
    <n v="0"/>
    <n v="0"/>
    <n v="0"/>
    <n v="0"/>
    <n v="0"/>
    <n v="0"/>
  </r>
  <r>
    <x v="48"/>
    <x v="44"/>
    <x v="2"/>
    <x v="1"/>
    <x v="0"/>
    <x v="1"/>
    <x v="7"/>
    <x v="40"/>
    <n v="105"/>
    <n v="0"/>
    <n v="0"/>
    <n v="0"/>
    <n v="0"/>
    <n v="0"/>
    <m/>
    <m/>
    <m/>
    <n v="0"/>
    <s v="-"/>
    <n v="0"/>
    <n v="0"/>
    <n v="0"/>
    <n v="0"/>
    <s v="-"/>
    <n v="0"/>
    <n v="0"/>
    <n v="0"/>
    <n v="0"/>
    <n v="0"/>
    <n v="0"/>
    <n v="0"/>
  </r>
  <r>
    <x v="48"/>
    <x v="44"/>
    <x v="2"/>
    <x v="1"/>
    <x v="0"/>
    <x v="1"/>
    <x v="7"/>
    <x v="41"/>
    <n v="120"/>
    <n v="0"/>
    <n v="0"/>
    <n v="0"/>
    <n v="0"/>
    <n v="0"/>
    <m/>
    <m/>
    <m/>
    <n v="0"/>
    <s v="-"/>
    <n v="0"/>
    <n v="0"/>
    <n v="0"/>
    <n v="0"/>
    <s v="-"/>
    <n v="0"/>
    <n v="0"/>
    <n v="0"/>
    <n v="0"/>
    <n v="0"/>
    <n v="0"/>
    <n v="0"/>
  </r>
  <r>
    <x v="48"/>
    <x v="44"/>
    <x v="2"/>
    <x v="1"/>
    <x v="0"/>
    <x v="1"/>
    <x v="7"/>
    <x v="42"/>
    <n v="105"/>
    <n v="0"/>
    <n v="65"/>
    <n v="0"/>
    <n v="6825"/>
    <n v="0"/>
    <m/>
    <m/>
    <m/>
    <n v="0"/>
    <s v="-"/>
    <n v="0"/>
    <n v="0"/>
    <n v="0"/>
    <n v="0"/>
    <s v="-"/>
    <n v="0"/>
    <n v="0"/>
    <n v="0"/>
    <n v="65"/>
    <n v="6825"/>
    <n v="0"/>
    <n v="0"/>
  </r>
  <r>
    <x v="48"/>
    <x v="44"/>
    <x v="2"/>
    <x v="1"/>
    <x v="0"/>
    <x v="1"/>
    <x v="7"/>
    <x v="43"/>
    <n v="170"/>
    <n v="0"/>
    <n v="12"/>
    <n v="0"/>
    <n v="2040"/>
    <n v="0"/>
    <m/>
    <m/>
    <m/>
    <n v="0"/>
    <s v="-"/>
    <n v="0"/>
    <n v="0"/>
    <n v="0"/>
    <n v="0"/>
    <s v="-"/>
    <n v="0"/>
    <n v="0"/>
    <n v="0"/>
    <n v="12"/>
    <n v="2040"/>
    <n v="0"/>
    <n v="0"/>
  </r>
  <r>
    <x v="48"/>
    <x v="44"/>
    <x v="2"/>
    <x v="1"/>
    <x v="0"/>
    <x v="1"/>
    <x v="7"/>
    <x v="44"/>
    <n v="120"/>
    <n v="0"/>
    <n v="35"/>
    <n v="0"/>
    <n v="4200"/>
    <n v="0"/>
    <m/>
    <m/>
    <m/>
    <n v="0"/>
    <s v="-"/>
    <n v="0"/>
    <n v="0"/>
    <n v="0"/>
    <n v="0"/>
    <s v="-"/>
    <n v="0"/>
    <n v="0"/>
    <n v="0"/>
    <n v="35"/>
    <n v="4200"/>
    <n v="0"/>
    <n v="0"/>
  </r>
  <r>
    <x v="31"/>
    <x v="30"/>
    <x v="3"/>
    <x v="1"/>
    <x v="1"/>
    <x v="1"/>
    <x v="5"/>
    <x v="45"/>
    <n v="60"/>
    <m/>
    <m/>
    <n v="0"/>
    <n v="0"/>
    <m/>
    <n v="0"/>
    <n v="0"/>
    <m/>
    <n v="0"/>
    <s v="-"/>
    <n v="15"/>
    <n v="-15"/>
    <n v="900"/>
    <n v="-900"/>
    <n v="-1"/>
    <n v="0"/>
    <n v="0"/>
    <n v="0"/>
    <n v="0"/>
    <n v="0"/>
    <n v="0"/>
    <n v="0"/>
  </r>
  <r>
    <x v="31"/>
    <x v="30"/>
    <x v="3"/>
    <x v="1"/>
    <x v="1"/>
    <x v="1"/>
    <x v="5"/>
    <x v="46"/>
    <n v="80"/>
    <m/>
    <m/>
    <n v="0"/>
    <n v="0"/>
    <m/>
    <n v="0"/>
    <n v="0"/>
    <m/>
    <n v="0"/>
    <s v="-"/>
    <n v="35"/>
    <n v="-35"/>
    <n v="2800"/>
    <n v="-2800"/>
    <n v="-1"/>
    <n v="0"/>
    <n v="0"/>
    <n v="0"/>
    <n v="0"/>
    <n v="0"/>
    <n v="0"/>
    <n v="0"/>
  </r>
  <r>
    <x v="31"/>
    <x v="30"/>
    <x v="3"/>
    <x v="1"/>
    <x v="1"/>
    <x v="1"/>
    <x v="5"/>
    <x v="47"/>
    <n v="105"/>
    <m/>
    <m/>
    <n v="0"/>
    <n v="0"/>
    <m/>
    <n v="0"/>
    <n v="0"/>
    <m/>
    <n v="0"/>
    <s v="-"/>
    <n v="78"/>
    <n v="-78"/>
    <n v="8190"/>
    <n v="-8190"/>
    <n v="-1"/>
    <n v="0"/>
    <n v="0"/>
    <n v="0"/>
    <n v="0"/>
    <n v="0"/>
    <n v="0"/>
    <n v="0"/>
  </r>
  <r>
    <x v="31"/>
    <x v="30"/>
    <x v="3"/>
    <x v="1"/>
    <x v="1"/>
    <x v="0"/>
    <x v="5"/>
    <x v="3"/>
    <n v="391"/>
    <m/>
    <m/>
    <n v="0"/>
    <n v="0"/>
    <m/>
    <n v="0"/>
    <n v="0"/>
    <m/>
    <n v="0"/>
    <s v="-"/>
    <n v="14"/>
    <n v="-14"/>
    <n v="5474"/>
    <n v="-5474"/>
    <n v="-1"/>
    <n v="0"/>
    <n v="0"/>
    <n v="0"/>
    <n v="0"/>
    <n v="0"/>
    <n v="0"/>
    <n v="0"/>
  </r>
  <r>
    <x v="31"/>
    <x v="30"/>
    <x v="3"/>
    <x v="1"/>
    <x v="1"/>
    <x v="0"/>
    <x v="5"/>
    <x v="4"/>
    <n v="616.25"/>
    <m/>
    <m/>
    <n v="0"/>
    <n v="0"/>
    <m/>
    <n v="0"/>
    <n v="0"/>
    <m/>
    <n v="0"/>
    <s v="-"/>
    <n v="0"/>
    <n v="0"/>
    <n v="0"/>
    <n v="0"/>
    <s v="-"/>
    <n v="0"/>
    <n v="0"/>
    <n v="0"/>
    <n v="0"/>
    <n v="0"/>
    <n v="0"/>
    <n v="0"/>
  </r>
  <r>
    <x v="31"/>
    <x v="30"/>
    <x v="3"/>
    <x v="1"/>
    <x v="1"/>
    <x v="1"/>
    <x v="5"/>
    <x v="5"/>
    <n v="270"/>
    <m/>
    <m/>
    <n v="0"/>
    <n v="0"/>
    <m/>
    <n v="0"/>
    <n v="0"/>
    <m/>
    <n v="0"/>
    <s v="-"/>
    <n v="6"/>
    <n v="-6"/>
    <n v="1620"/>
    <n v="-1620"/>
    <n v="-1"/>
    <n v="0"/>
    <n v="0"/>
    <n v="0"/>
    <n v="0"/>
    <n v="0"/>
    <n v="0"/>
    <n v="0"/>
  </r>
  <r>
    <x v="31"/>
    <x v="30"/>
    <x v="3"/>
    <x v="1"/>
    <x v="1"/>
    <x v="1"/>
    <x v="5"/>
    <x v="6"/>
    <n v="670"/>
    <m/>
    <m/>
    <n v="0"/>
    <n v="0"/>
    <m/>
    <n v="0"/>
    <n v="0"/>
    <m/>
    <n v="0"/>
    <s v="-"/>
    <n v="0"/>
    <n v="0"/>
    <n v="0"/>
    <n v="0"/>
    <s v="-"/>
    <n v="0"/>
    <n v="0"/>
    <n v="0"/>
    <n v="0"/>
    <n v="0"/>
    <n v="0"/>
    <n v="0"/>
  </r>
  <r>
    <x v="31"/>
    <x v="30"/>
    <x v="3"/>
    <x v="1"/>
    <x v="1"/>
    <x v="1"/>
    <x v="5"/>
    <x v="7"/>
    <n v="58"/>
    <m/>
    <m/>
    <n v="0"/>
    <n v="0"/>
    <m/>
    <n v="0"/>
    <n v="0"/>
    <m/>
    <n v="0"/>
    <s v="-"/>
    <n v="5"/>
    <n v="-5"/>
    <n v="290"/>
    <n v="-290"/>
    <n v="-1"/>
    <n v="0"/>
    <n v="0"/>
    <n v="0"/>
    <n v="0"/>
    <n v="0"/>
    <n v="0"/>
    <n v="0"/>
  </r>
  <r>
    <x v="31"/>
    <x v="30"/>
    <x v="3"/>
    <x v="1"/>
    <x v="1"/>
    <x v="1"/>
    <x v="5"/>
    <x v="8"/>
    <n v="72"/>
    <m/>
    <m/>
    <n v="0"/>
    <n v="0"/>
    <m/>
    <n v="0"/>
    <n v="0"/>
    <m/>
    <n v="0"/>
    <s v="-"/>
    <n v="10"/>
    <n v="-10"/>
    <n v="720"/>
    <n v="-720"/>
    <n v="-1"/>
    <n v="0"/>
    <n v="0"/>
    <n v="0"/>
    <n v="0"/>
    <n v="0"/>
    <n v="0"/>
    <n v="0"/>
  </r>
  <r>
    <x v="31"/>
    <x v="30"/>
    <x v="3"/>
    <x v="1"/>
    <x v="1"/>
    <x v="1"/>
    <x v="5"/>
    <x v="9"/>
    <n v="112"/>
    <m/>
    <m/>
    <n v="0"/>
    <n v="0"/>
    <m/>
    <n v="0"/>
    <n v="0"/>
    <m/>
    <n v="0"/>
    <s v="-"/>
    <n v="53"/>
    <n v="-53"/>
    <n v="5936"/>
    <n v="-5936"/>
    <n v="-1"/>
    <n v="0"/>
    <n v="0"/>
    <n v="0"/>
    <n v="0"/>
    <n v="0"/>
    <n v="0"/>
    <n v="0"/>
  </r>
  <r>
    <x v="31"/>
    <x v="30"/>
    <x v="3"/>
    <x v="1"/>
    <x v="1"/>
    <x v="1"/>
    <x v="5"/>
    <x v="10"/>
    <n v="140"/>
    <m/>
    <m/>
    <n v="0"/>
    <n v="0"/>
    <m/>
    <n v="0"/>
    <n v="0"/>
    <m/>
    <n v="0"/>
    <s v="-"/>
    <n v="0"/>
    <n v="0"/>
    <n v="0"/>
    <n v="0"/>
    <s v="-"/>
    <n v="0"/>
    <n v="0"/>
    <n v="0"/>
    <n v="0"/>
    <n v="0"/>
    <n v="0"/>
    <n v="0"/>
  </r>
  <r>
    <x v="31"/>
    <x v="30"/>
    <x v="3"/>
    <x v="1"/>
    <x v="1"/>
    <x v="1"/>
    <x v="5"/>
    <x v="11"/>
    <n v="199"/>
    <m/>
    <m/>
    <n v="0"/>
    <n v="0"/>
    <m/>
    <n v="0"/>
    <n v="0"/>
    <m/>
    <n v="0"/>
    <s v="-"/>
    <n v="0"/>
    <n v="0"/>
    <n v="0"/>
    <n v="0"/>
    <s v="-"/>
    <n v="0"/>
    <n v="0"/>
    <n v="0"/>
    <n v="0"/>
    <n v="0"/>
    <n v="0"/>
    <n v="0"/>
  </r>
  <r>
    <x v="31"/>
    <x v="30"/>
    <x v="3"/>
    <x v="1"/>
    <x v="1"/>
    <x v="0"/>
    <x v="5"/>
    <x v="12"/>
    <n v="170"/>
    <m/>
    <m/>
    <n v="0"/>
    <n v="0"/>
    <m/>
    <n v="0"/>
    <n v="0"/>
    <m/>
    <n v="0"/>
    <s v="-"/>
    <n v="0"/>
    <n v="0"/>
    <n v="0"/>
    <n v="0"/>
    <s v="-"/>
    <n v="0"/>
    <n v="0"/>
    <n v="0"/>
    <n v="0"/>
    <n v="0"/>
    <n v="0"/>
    <n v="0"/>
  </r>
  <r>
    <x v="31"/>
    <x v="30"/>
    <x v="3"/>
    <x v="1"/>
    <x v="1"/>
    <x v="1"/>
    <x v="5"/>
    <x v="13"/>
    <n v="110"/>
    <m/>
    <m/>
    <n v="0"/>
    <n v="0"/>
    <m/>
    <n v="0"/>
    <n v="0"/>
    <m/>
    <n v="0"/>
    <s v="-"/>
    <n v="10"/>
    <n v="-10"/>
    <n v="1100"/>
    <n v="-1100"/>
    <n v="-1"/>
    <n v="0"/>
    <n v="0"/>
    <n v="0"/>
    <n v="0"/>
    <n v="0"/>
    <n v="0"/>
    <n v="0"/>
  </r>
  <r>
    <x v="31"/>
    <x v="30"/>
    <x v="3"/>
    <x v="1"/>
    <x v="1"/>
    <x v="1"/>
    <x v="5"/>
    <x v="14"/>
    <n v="99"/>
    <m/>
    <m/>
    <n v="0"/>
    <n v="0"/>
    <m/>
    <n v="0"/>
    <n v="0"/>
    <m/>
    <n v="0"/>
    <s v="-"/>
    <n v="1"/>
    <n v="-1"/>
    <n v="99"/>
    <n v="-99"/>
    <n v="-1"/>
    <n v="0"/>
    <n v="0"/>
    <n v="0"/>
    <n v="0"/>
    <n v="0"/>
    <n v="0"/>
    <n v="0"/>
  </r>
  <r>
    <x v="31"/>
    <x v="30"/>
    <x v="3"/>
    <x v="1"/>
    <x v="1"/>
    <x v="1"/>
    <x v="5"/>
    <x v="15"/>
    <n v="85"/>
    <m/>
    <m/>
    <n v="0"/>
    <n v="0"/>
    <m/>
    <n v="0"/>
    <n v="0"/>
    <m/>
    <n v="0"/>
    <s v="-"/>
    <n v="0"/>
    <n v="0"/>
    <n v="0"/>
    <n v="0"/>
    <s v="-"/>
    <n v="0"/>
    <n v="0"/>
    <n v="0"/>
    <n v="0"/>
    <n v="0"/>
    <n v="0"/>
    <n v="0"/>
  </r>
  <r>
    <x v="31"/>
    <x v="30"/>
    <x v="3"/>
    <x v="1"/>
    <x v="1"/>
    <x v="1"/>
    <x v="5"/>
    <x v="16"/>
    <n v="85"/>
    <m/>
    <m/>
    <n v="0"/>
    <n v="0"/>
    <m/>
    <n v="0"/>
    <n v="0"/>
    <m/>
    <n v="0"/>
    <s v="-"/>
    <n v="42"/>
    <n v="-42"/>
    <n v="3570"/>
    <n v="-3570"/>
    <n v="-1"/>
    <n v="0"/>
    <n v="0"/>
    <n v="0"/>
    <n v="0"/>
    <n v="0"/>
    <n v="0"/>
    <n v="0"/>
  </r>
  <r>
    <x v="31"/>
    <x v="30"/>
    <x v="3"/>
    <x v="1"/>
    <x v="1"/>
    <x v="1"/>
    <x v="5"/>
    <x v="17"/>
    <n v="90"/>
    <m/>
    <m/>
    <n v="0"/>
    <n v="0"/>
    <m/>
    <n v="0"/>
    <n v="0"/>
    <m/>
    <n v="0"/>
    <s v="-"/>
    <n v="0"/>
    <n v="0"/>
    <n v="0"/>
    <n v="0"/>
    <s v="-"/>
    <n v="0"/>
    <n v="0"/>
    <n v="0"/>
    <n v="0"/>
    <n v="0"/>
    <n v="0"/>
    <n v="0"/>
  </r>
  <r>
    <x v="31"/>
    <x v="30"/>
    <x v="3"/>
    <x v="1"/>
    <x v="1"/>
    <x v="1"/>
    <x v="5"/>
    <x v="18"/>
    <n v="99"/>
    <m/>
    <m/>
    <n v="0"/>
    <n v="0"/>
    <m/>
    <n v="0"/>
    <n v="0"/>
    <m/>
    <n v="0"/>
    <s v="-"/>
    <n v="12"/>
    <n v="-12"/>
    <n v="1188"/>
    <n v="-1188"/>
    <n v="-1"/>
    <n v="0"/>
    <n v="0"/>
    <n v="0"/>
    <n v="0"/>
    <n v="0"/>
    <n v="0"/>
    <n v="0"/>
  </r>
  <r>
    <x v="31"/>
    <x v="30"/>
    <x v="3"/>
    <x v="1"/>
    <x v="1"/>
    <x v="1"/>
    <x v="5"/>
    <x v="19"/>
    <n v="105"/>
    <m/>
    <m/>
    <n v="0"/>
    <n v="0"/>
    <m/>
    <n v="0"/>
    <n v="0"/>
    <m/>
    <n v="0"/>
    <s v="-"/>
    <n v="0"/>
    <n v="0"/>
    <n v="0"/>
    <n v="0"/>
    <s v="-"/>
    <n v="0"/>
    <n v="0"/>
    <n v="0"/>
    <n v="0"/>
    <n v="0"/>
    <n v="0"/>
    <n v="0"/>
  </r>
  <r>
    <x v="31"/>
    <x v="30"/>
    <x v="3"/>
    <x v="1"/>
    <x v="1"/>
    <x v="1"/>
    <x v="5"/>
    <x v="20"/>
    <n v="115"/>
    <m/>
    <m/>
    <n v="0"/>
    <n v="0"/>
    <m/>
    <n v="0"/>
    <n v="0"/>
    <m/>
    <n v="0"/>
    <s v="-"/>
    <n v="70"/>
    <n v="-70"/>
    <n v="8050"/>
    <n v="-8050"/>
    <n v="-1"/>
    <n v="0"/>
    <n v="0"/>
    <n v="0"/>
    <n v="0"/>
    <n v="0"/>
    <n v="0"/>
    <n v="0"/>
  </r>
  <r>
    <x v="31"/>
    <x v="30"/>
    <x v="3"/>
    <x v="1"/>
    <x v="1"/>
    <x v="1"/>
    <x v="5"/>
    <x v="21"/>
    <n v="120"/>
    <m/>
    <m/>
    <n v="0"/>
    <n v="0"/>
    <m/>
    <n v="0"/>
    <n v="0"/>
    <m/>
    <n v="0"/>
    <s v="-"/>
    <n v="25"/>
    <n v="-25"/>
    <n v="3000"/>
    <n v="-3000"/>
    <n v="-1"/>
    <n v="0"/>
    <n v="0"/>
    <n v="0"/>
    <n v="0"/>
    <n v="0"/>
    <n v="0"/>
    <n v="0"/>
  </r>
  <r>
    <x v="31"/>
    <x v="30"/>
    <x v="3"/>
    <x v="1"/>
    <x v="1"/>
    <x v="0"/>
    <x v="5"/>
    <x v="22"/>
    <n v="552"/>
    <m/>
    <m/>
    <n v="0"/>
    <n v="0"/>
    <m/>
    <n v="0"/>
    <n v="0"/>
    <m/>
    <n v="0"/>
    <s v="-"/>
    <n v="0"/>
    <n v="0"/>
    <n v="0"/>
    <n v="0"/>
    <s v="-"/>
    <n v="0"/>
    <n v="0"/>
    <n v="0"/>
    <n v="0"/>
    <n v="0"/>
    <n v="0"/>
    <n v="0"/>
  </r>
  <r>
    <x v="31"/>
    <x v="30"/>
    <x v="3"/>
    <x v="1"/>
    <x v="1"/>
    <x v="0"/>
    <x v="5"/>
    <x v="23"/>
    <n v="403"/>
    <m/>
    <m/>
    <n v="0"/>
    <n v="0"/>
    <m/>
    <n v="0"/>
    <n v="0"/>
    <m/>
    <n v="0"/>
    <s v="-"/>
    <n v="0"/>
    <n v="0"/>
    <n v="0"/>
    <n v="0"/>
    <s v="-"/>
    <n v="0"/>
    <n v="0"/>
    <n v="0"/>
    <n v="0"/>
    <n v="0"/>
    <n v="0"/>
    <n v="0"/>
  </r>
  <r>
    <x v="31"/>
    <x v="30"/>
    <x v="3"/>
    <x v="1"/>
    <x v="1"/>
    <x v="1"/>
    <x v="5"/>
    <x v="24"/>
    <n v="105"/>
    <m/>
    <m/>
    <n v="0"/>
    <n v="0"/>
    <m/>
    <n v="0"/>
    <n v="0"/>
    <m/>
    <n v="0"/>
    <s v="-"/>
    <n v="14"/>
    <n v="-14"/>
    <n v="1470"/>
    <n v="-1470"/>
    <n v="-1"/>
    <n v="0"/>
    <n v="0"/>
    <n v="0"/>
    <n v="0"/>
    <n v="0"/>
    <n v="0"/>
    <n v="0"/>
  </r>
  <r>
    <x v="31"/>
    <x v="30"/>
    <x v="3"/>
    <x v="1"/>
    <x v="1"/>
    <x v="1"/>
    <x v="5"/>
    <x v="25"/>
    <n v="53"/>
    <m/>
    <m/>
    <n v="0"/>
    <n v="0"/>
    <m/>
    <n v="0"/>
    <n v="0"/>
    <m/>
    <n v="0"/>
    <s v="-"/>
    <n v="0"/>
    <n v="0"/>
    <n v="0"/>
    <n v="0"/>
    <s v="-"/>
    <n v="0"/>
    <n v="0"/>
    <n v="0"/>
    <n v="0"/>
    <n v="0"/>
    <n v="0"/>
    <n v="0"/>
  </r>
  <r>
    <x v="31"/>
    <x v="30"/>
    <x v="3"/>
    <x v="1"/>
    <x v="1"/>
    <x v="1"/>
    <x v="5"/>
    <x v="26"/>
    <n v="69"/>
    <m/>
    <m/>
    <n v="0"/>
    <n v="0"/>
    <m/>
    <n v="0"/>
    <n v="0"/>
    <m/>
    <n v="0"/>
    <s v="-"/>
    <n v="0"/>
    <n v="0"/>
    <n v="0"/>
    <n v="0"/>
    <s v="-"/>
    <n v="0"/>
    <n v="0"/>
    <n v="0"/>
    <n v="0"/>
    <n v="0"/>
    <n v="0"/>
    <n v="0"/>
  </r>
  <r>
    <x v="31"/>
    <x v="30"/>
    <x v="3"/>
    <x v="1"/>
    <x v="1"/>
    <x v="1"/>
    <x v="5"/>
    <x v="27"/>
    <n v="90"/>
    <m/>
    <m/>
    <n v="0"/>
    <n v="0"/>
    <m/>
    <n v="0"/>
    <n v="0"/>
    <m/>
    <n v="0"/>
    <s v="-"/>
    <n v="0"/>
    <n v="0"/>
    <n v="0"/>
    <n v="0"/>
    <s v="-"/>
    <n v="0"/>
    <n v="0"/>
    <n v="0"/>
    <n v="0"/>
    <n v="0"/>
    <n v="0"/>
    <n v="0"/>
  </r>
  <r>
    <x v="31"/>
    <x v="30"/>
    <x v="3"/>
    <x v="1"/>
    <x v="1"/>
    <x v="1"/>
    <x v="5"/>
    <x v="28"/>
    <n v="110"/>
    <m/>
    <m/>
    <n v="0"/>
    <n v="0"/>
    <m/>
    <n v="0"/>
    <n v="0"/>
    <m/>
    <n v="0"/>
    <s v="-"/>
    <n v="9"/>
    <n v="-9"/>
    <n v="990"/>
    <n v="-990"/>
    <n v="-1"/>
    <n v="0"/>
    <n v="0"/>
    <n v="0"/>
    <n v="0"/>
    <n v="0"/>
    <n v="0"/>
    <n v="0"/>
  </r>
  <r>
    <x v="31"/>
    <x v="30"/>
    <x v="3"/>
    <x v="1"/>
    <x v="1"/>
    <x v="1"/>
    <x v="5"/>
    <x v="29"/>
    <n v="110"/>
    <m/>
    <m/>
    <n v="0"/>
    <n v="0"/>
    <m/>
    <n v="0"/>
    <n v="0"/>
    <m/>
    <n v="0"/>
    <s v="-"/>
    <n v="82"/>
    <n v="-82"/>
    <n v="9020"/>
    <n v="-9020"/>
    <n v="-1"/>
    <n v="0"/>
    <n v="0"/>
    <n v="0"/>
    <n v="0"/>
    <n v="0"/>
    <n v="0"/>
    <n v="0"/>
  </r>
  <r>
    <x v="31"/>
    <x v="30"/>
    <x v="3"/>
    <x v="1"/>
    <x v="1"/>
    <x v="1"/>
    <x v="5"/>
    <x v="30"/>
    <n v="120"/>
    <m/>
    <m/>
    <n v="0"/>
    <n v="0"/>
    <m/>
    <n v="0"/>
    <n v="0"/>
    <m/>
    <n v="0"/>
    <s v="-"/>
    <n v="11"/>
    <n v="-11"/>
    <n v="1320"/>
    <n v="-1320"/>
    <n v="-1"/>
    <n v="0"/>
    <n v="0"/>
    <n v="0"/>
    <n v="0"/>
    <n v="0"/>
    <n v="0"/>
    <n v="0"/>
  </r>
  <r>
    <x v="31"/>
    <x v="30"/>
    <x v="3"/>
    <x v="1"/>
    <x v="1"/>
    <x v="1"/>
    <x v="5"/>
    <x v="31"/>
    <n v="140"/>
    <m/>
    <m/>
    <n v="0"/>
    <n v="0"/>
    <m/>
    <n v="0"/>
    <n v="0"/>
    <m/>
    <n v="0"/>
    <s v="-"/>
    <n v="11"/>
    <n v="-11"/>
    <n v="1540"/>
    <n v="-1540"/>
    <n v="-1"/>
    <n v="0"/>
    <n v="0"/>
    <n v="0"/>
    <n v="0"/>
    <n v="0"/>
    <n v="0"/>
    <n v="0"/>
  </r>
  <r>
    <x v="31"/>
    <x v="30"/>
    <x v="3"/>
    <x v="1"/>
    <x v="1"/>
    <x v="0"/>
    <x v="5"/>
    <x v="32"/>
    <n v="255"/>
    <m/>
    <m/>
    <n v="0"/>
    <n v="0"/>
    <m/>
    <m/>
    <m/>
    <m/>
    <n v="0"/>
    <s v="-"/>
    <n v="0"/>
    <n v="0"/>
    <n v="0"/>
    <n v="0"/>
    <s v="-"/>
    <n v="0"/>
    <n v="0"/>
    <n v="0"/>
    <n v="0"/>
    <n v="0"/>
    <n v="0"/>
    <n v="0"/>
  </r>
  <r>
    <x v="31"/>
    <x v="30"/>
    <x v="3"/>
    <x v="1"/>
    <x v="1"/>
    <x v="1"/>
    <x v="5"/>
    <x v="33"/>
    <n v="180"/>
    <m/>
    <m/>
    <n v="0"/>
    <n v="0"/>
    <m/>
    <m/>
    <m/>
    <m/>
    <n v="0"/>
    <s v="-"/>
    <n v="17"/>
    <n v="-17"/>
    <n v="3060"/>
    <n v="-3060"/>
    <n v="-1"/>
    <n v="0"/>
    <n v="0"/>
    <n v="0"/>
    <n v="0"/>
    <n v="0"/>
    <n v="0"/>
    <n v="0"/>
  </r>
  <r>
    <x v="31"/>
    <x v="30"/>
    <x v="3"/>
    <x v="1"/>
    <x v="1"/>
    <x v="0"/>
    <x v="5"/>
    <x v="34"/>
    <n v="680"/>
    <m/>
    <m/>
    <n v="0"/>
    <n v="0"/>
    <m/>
    <m/>
    <m/>
    <m/>
    <n v="0"/>
    <s v="-"/>
    <n v="0"/>
    <n v="0"/>
    <n v="0"/>
    <n v="0"/>
    <s v="-"/>
    <n v="0"/>
    <n v="0"/>
    <n v="0"/>
    <n v="0"/>
    <n v="0"/>
    <n v="0"/>
    <n v="0"/>
  </r>
  <r>
    <x v="31"/>
    <x v="30"/>
    <x v="3"/>
    <x v="1"/>
    <x v="1"/>
    <x v="1"/>
    <x v="5"/>
    <x v="35"/>
    <n v="90"/>
    <m/>
    <m/>
    <n v="0"/>
    <n v="0"/>
    <m/>
    <m/>
    <m/>
    <m/>
    <n v="0"/>
    <s v="-"/>
    <n v="27"/>
    <n v="-27"/>
    <n v="2430"/>
    <n v="-2430"/>
    <n v="-1"/>
    <n v="0"/>
    <n v="0"/>
    <n v="0"/>
    <n v="0"/>
    <n v="0"/>
    <n v="0"/>
    <n v="0"/>
  </r>
  <r>
    <x v="31"/>
    <x v="30"/>
    <x v="3"/>
    <x v="1"/>
    <x v="1"/>
    <x v="1"/>
    <x v="5"/>
    <x v="36"/>
    <n v="105"/>
    <m/>
    <m/>
    <n v="0"/>
    <n v="0"/>
    <m/>
    <m/>
    <m/>
    <m/>
    <n v="0"/>
    <s v="-"/>
    <n v="21"/>
    <n v="-21"/>
    <n v="2205"/>
    <n v="-2205"/>
    <n v="-1"/>
    <n v="0"/>
    <n v="0"/>
    <n v="0"/>
    <n v="0"/>
    <n v="0"/>
    <n v="0"/>
    <n v="0"/>
  </r>
  <r>
    <x v="31"/>
    <x v="30"/>
    <x v="3"/>
    <x v="1"/>
    <x v="1"/>
    <x v="1"/>
    <x v="5"/>
    <x v="37"/>
    <n v="105"/>
    <m/>
    <m/>
    <n v="0"/>
    <n v="0"/>
    <m/>
    <m/>
    <m/>
    <m/>
    <n v="0"/>
    <s v="-"/>
    <n v="19"/>
    <n v="-19"/>
    <n v="1995"/>
    <n v="-1995"/>
    <n v="-1"/>
    <n v="0"/>
    <n v="0"/>
    <n v="0"/>
    <n v="0"/>
    <n v="0"/>
    <n v="0"/>
    <n v="0"/>
  </r>
  <r>
    <x v="31"/>
    <x v="30"/>
    <x v="3"/>
    <x v="1"/>
    <x v="1"/>
    <x v="1"/>
    <x v="5"/>
    <x v="38"/>
    <n v="105"/>
    <m/>
    <m/>
    <n v="0"/>
    <n v="0"/>
    <m/>
    <m/>
    <m/>
    <m/>
    <n v="0"/>
    <s v="-"/>
    <n v="88"/>
    <n v="-88"/>
    <n v="9240"/>
    <n v="-9240"/>
    <n v="-1"/>
    <n v="0"/>
    <n v="0"/>
    <n v="0"/>
    <n v="0"/>
    <n v="0"/>
    <n v="0"/>
    <n v="0"/>
  </r>
  <r>
    <x v="31"/>
    <x v="30"/>
    <x v="3"/>
    <x v="1"/>
    <x v="1"/>
    <x v="1"/>
    <x v="5"/>
    <x v="39"/>
    <n v="90"/>
    <m/>
    <m/>
    <n v="0"/>
    <n v="0"/>
    <m/>
    <m/>
    <m/>
    <m/>
    <n v="0"/>
    <s v="-"/>
    <n v="0"/>
    <n v="0"/>
    <n v="0"/>
    <n v="0"/>
    <s v="-"/>
    <n v="0"/>
    <n v="0"/>
    <n v="0"/>
    <n v="0"/>
    <n v="0"/>
    <n v="0"/>
    <n v="0"/>
  </r>
  <r>
    <x v="31"/>
    <x v="30"/>
    <x v="3"/>
    <x v="1"/>
    <x v="1"/>
    <x v="1"/>
    <x v="5"/>
    <x v="40"/>
    <n v="105"/>
    <m/>
    <m/>
    <n v="0"/>
    <n v="0"/>
    <m/>
    <m/>
    <m/>
    <m/>
    <n v="0"/>
    <s v="-"/>
    <n v="0"/>
    <n v="0"/>
    <n v="0"/>
    <n v="0"/>
    <s v="-"/>
    <n v="0"/>
    <n v="0"/>
    <n v="0"/>
    <n v="0"/>
    <n v="0"/>
    <n v="0"/>
    <n v="0"/>
  </r>
  <r>
    <x v="31"/>
    <x v="30"/>
    <x v="3"/>
    <x v="1"/>
    <x v="1"/>
    <x v="1"/>
    <x v="5"/>
    <x v="41"/>
    <n v="120"/>
    <m/>
    <m/>
    <n v="0"/>
    <n v="0"/>
    <m/>
    <m/>
    <m/>
    <m/>
    <n v="0"/>
    <s v="-"/>
    <n v="0"/>
    <n v="0"/>
    <n v="0"/>
    <n v="0"/>
    <s v="-"/>
    <n v="0"/>
    <n v="0"/>
    <n v="0"/>
    <n v="0"/>
    <n v="0"/>
    <n v="0"/>
    <n v="0"/>
  </r>
  <r>
    <x v="31"/>
    <x v="30"/>
    <x v="3"/>
    <x v="1"/>
    <x v="1"/>
    <x v="1"/>
    <x v="5"/>
    <x v="42"/>
    <n v="105"/>
    <m/>
    <m/>
    <n v="0"/>
    <n v="0"/>
    <m/>
    <m/>
    <m/>
    <m/>
    <n v="0"/>
    <s v="-"/>
    <n v="5"/>
    <n v="-5"/>
    <n v="525"/>
    <n v="-525"/>
    <n v="-1"/>
    <n v="0"/>
    <n v="0"/>
    <n v="0"/>
    <n v="0"/>
    <n v="0"/>
    <n v="0"/>
    <n v="0"/>
  </r>
  <r>
    <x v="31"/>
    <x v="30"/>
    <x v="3"/>
    <x v="1"/>
    <x v="1"/>
    <x v="1"/>
    <x v="5"/>
    <x v="43"/>
    <n v="170"/>
    <m/>
    <m/>
    <n v="0"/>
    <n v="0"/>
    <m/>
    <m/>
    <m/>
    <m/>
    <n v="0"/>
    <s v="-"/>
    <n v="5"/>
    <n v="-5"/>
    <n v="850"/>
    <n v="-850"/>
    <n v="-1"/>
    <n v="0"/>
    <n v="0"/>
    <n v="0"/>
    <n v="0"/>
    <n v="0"/>
    <n v="0"/>
    <n v="0"/>
  </r>
  <r>
    <x v="31"/>
    <x v="30"/>
    <x v="3"/>
    <x v="1"/>
    <x v="1"/>
    <x v="1"/>
    <x v="5"/>
    <x v="44"/>
    <n v="120"/>
    <m/>
    <m/>
    <n v="0"/>
    <n v="0"/>
    <m/>
    <m/>
    <m/>
    <m/>
    <n v="0"/>
    <s v="-"/>
    <n v="20"/>
    <n v="-20"/>
    <n v="2400"/>
    <n v="-2400"/>
    <n v="-1"/>
    <n v="0"/>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errorCaption="--" showError="1" showMissing="0" updatedVersion="6" minRefreshableVersion="3" useAutoFormatting="1" createdVersion="8" indent="0" compact="0" compactData="0" multipleFieldFilters="0">
  <location ref="A4:J54" firstHeaderRow="0" firstDataRow="1" firstDataCol="2" rowPageCount="2" colPageCount="1"/>
  <pivotFields count="31">
    <pivotField axis="axisRow" compact="0" outline="0" showAll="0" defaultSubtotal="0">
      <items count="49">
        <item x="0"/>
        <item x="1"/>
        <item x="3"/>
        <item x="4"/>
        <item x="6"/>
        <item x="8"/>
        <item x="9"/>
        <item x="10"/>
        <item x="11"/>
        <item x="13"/>
        <item x="14"/>
        <item x="16"/>
        <item x="17"/>
        <item x="18"/>
        <item x="19"/>
        <item x="20"/>
        <item x="21"/>
        <item x="22"/>
        <item x="23"/>
        <item x="24"/>
        <item x="26"/>
        <item x="27"/>
        <item x="28"/>
        <item x="29"/>
        <item x="30"/>
        <item x="32"/>
        <item x="33"/>
        <item x="34"/>
        <item x="35"/>
        <item x="37"/>
        <item x="39"/>
        <item x="40"/>
        <item x="42"/>
        <item x="43"/>
        <item x="44"/>
        <item x="45"/>
        <item x="46"/>
        <item x="2"/>
        <item x="5"/>
        <item x="7"/>
        <item x="47"/>
        <item x="15"/>
        <item x="12"/>
        <item x="31"/>
        <item x="38"/>
        <item x="36"/>
        <item x="41"/>
        <item x="25"/>
        <item x="48"/>
      </items>
    </pivotField>
    <pivotField axis="axisRow" compact="0" outline="0" showAll="0" defaultSubtotal="0">
      <items count="47">
        <item x="6"/>
        <item x="22"/>
        <item x="23"/>
        <item x="15"/>
        <item x="19"/>
        <item x="14"/>
        <item x="28"/>
        <item x="40"/>
        <item x="34"/>
        <item x="46"/>
        <item x="33"/>
        <item x="36"/>
        <item x="42"/>
        <item x="26"/>
        <item x="0"/>
        <item x="41"/>
        <item x="21"/>
        <item x="1"/>
        <item x="13"/>
        <item x="38"/>
        <item x="29"/>
        <item x="39"/>
        <item x="16"/>
        <item x="5"/>
        <item x="43"/>
        <item x="24"/>
        <item x="8"/>
        <item x="25"/>
        <item x="31"/>
        <item x="44"/>
        <item x="4"/>
        <item x="17"/>
        <item x="12"/>
        <item x="27"/>
        <item x="45"/>
        <item x="20"/>
        <item x="18"/>
        <item x="32"/>
        <item x="10"/>
        <item x="11"/>
        <item x="3"/>
        <item x="30"/>
        <item x="9"/>
        <item x="2"/>
        <item x="7"/>
        <item x="37"/>
        <item x="35"/>
      </items>
    </pivotField>
    <pivotField compact="0" outline="0" showAll="0" defaultSubtotal="0">
      <items count="5">
        <item x="2"/>
        <item x="3"/>
        <item x="0"/>
        <item x="1"/>
        <item x="4"/>
      </items>
    </pivotField>
    <pivotField compact="0" outline="0" subtotalTop="0" showAll="0" defaultSubtotal="0">
      <items count="2">
        <item x="1"/>
        <item x="0"/>
      </items>
    </pivotField>
    <pivotField axis="axisPage" compact="0" outline="0" multipleItemSelectionAllowed="1" showAll="0" defaultSubtotal="0">
      <items count="2">
        <item x="0"/>
        <item x="1"/>
      </items>
    </pivotField>
    <pivotField axis="axisPage" compact="0" outline="0" multipleItemSelectionAllowed="1" showAll="0" defaultSubtotal="0">
      <items count="2">
        <item x="1"/>
        <item h="1" x="0"/>
      </items>
    </pivotField>
    <pivotField compact="0" outline="0" showAll="0" defaultSubtotal="0">
      <items count="11">
        <item x="0"/>
        <item x="5"/>
        <item x="9"/>
        <item x="4"/>
        <item x="8"/>
        <item x="10"/>
        <item x="2"/>
        <item x="6"/>
        <item x="1"/>
        <item x="3"/>
        <item x="7"/>
      </items>
    </pivotField>
    <pivotField compact="0" outline="0" showAll="0" defaultSubtotal="0"/>
    <pivotField compact="0" outline="0" showAll="0" defaultSubtotal="0"/>
    <pivotField compact="0" outline="0" showAll="0" defaultSubtotal="0"/>
    <pivotField compact="0" outline="0" showAll="0" defaultSubtotal="0"/>
    <pivotField dataField="1" compact="0" numFmtId="166" outline="0" showAll="0" defaultSubtotal="0"/>
    <pivotField compact="0" numFmtId="166" outline="0" showAll="0" defaultSubtotal="0"/>
    <pivotField compact="0" outline="0" showAll="0" defaultSubtotal="0"/>
    <pivotField dataField="1" compact="0" outline="0" showAll="0" defaultSubtotal="0"/>
    <pivotField dataField="1" compact="0" outline="0" showAll="0" defaultSubtotal="0"/>
    <pivotField compact="0" outline="0" showAll="0" defaultSubtotal="0"/>
    <pivotField dataField="1" compact="0" numFmtId="166" outline="0" showAll="0" defaultSubtotal="0"/>
    <pivotField dataField="1" compact="0" outline="0" showAll="0" defaultSubtotal="0"/>
    <pivotField compact="0" outline="0" subtotalTop="0" showAll="0" defaultSubtotal="0"/>
    <pivotField compact="0" numFmtId="166" outline="0" showAll="0" defaultSubtotal="0"/>
    <pivotField dataField="1"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2">
    <field x="0"/>
    <field x="1"/>
  </rowFields>
  <rowItems count="50">
    <i>
      <x/>
      <x v="14"/>
    </i>
    <i>
      <x v="1"/>
      <x v="17"/>
    </i>
    <i>
      <x v="2"/>
      <x v="40"/>
    </i>
    <i>
      <x v="3"/>
      <x v="30"/>
    </i>
    <i>
      <x v="4"/>
      <x/>
    </i>
    <i>
      <x v="5"/>
      <x v="26"/>
    </i>
    <i>
      <x v="6"/>
      <x v="42"/>
    </i>
    <i>
      <x v="7"/>
      <x v="38"/>
    </i>
    <i>
      <x v="8"/>
      <x v="39"/>
    </i>
    <i>
      <x v="9"/>
      <x v="18"/>
    </i>
    <i>
      <x v="10"/>
      <x v="5"/>
    </i>
    <i>
      <x v="11"/>
      <x v="22"/>
    </i>
    <i>
      <x v="12"/>
      <x v="31"/>
    </i>
    <i>
      <x v="13"/>
      <x v="36"/>
    </i>
    <i>
      <x v="14"/>
      <x v="4"/>
    </i>
    <i>
      <x v="15"/>
      <x v="35"/>
    </i>
    <i>
      <x v="16"/>
      <x v="16"/>
    </i>
    <i>
      <x v="17"/>
      <x v="1"/>
    </i>
    <i>
      <x v="18"/>
      <x v="2"/>
    </i>
    <i>
      <x v="19"/>
      <x v="25"/>
    </i>
    <i>
      <x v="20"/>
      <x v="27"/>
    </i>
    <i>
      <x v="21"/>
      <x v="13"/>
    </i>
    <i>
      <x v="22"/>
      <x v="33"/>
    </i>
    <i>
      <x v="23"/>
      <x v="6"/>
    </i>
    <i>
      <x v="24"/>
      <x v="20"/>
    </i>
    <i>
      <x v="25"/>
      <x v="28"/>
    </i>
    <i>
      <x v="26"/>
      <x v="37"/>
    </i>
    <i>
      <x v="27"/>
      <x v="10"/>
    </i>
    <i>
      <x v="28"/>
      <x v="8"/>
    </i>
    <i>
      <x v="29"/>
      <x v="11"/>
    </i>
    <i>
      <x v="30"/>
      <x v="19"/>
    </i>
    <i>
      <x v="31"/>
      <x v="21"/>
    </i>
    <i>
      <x v="32"/>
      <x v="15"/>
    </i>
    <i>
      <x v="33"/>
      <x v="12"/>
    </i>
    <i>
      <x v="34"/>
      <x v="24"/>
    </i>
    <i>
      <x v="35"/>
      <x v="29"/>
    </i>
    <i>
      <x v="36"/>
      <x v="34"/>
    </i>
    <i>
      <x v="37"/>
      <x v="43"/>
    </i>
    <i>
      <x v="38"/>
      <x v="23"/>
    </i>
    <i>
      <x v="39"/>
      <x v="44"/>
    </i>
    <i>
      <x v="40"/>
      <x v="9"/>
    </i>
    <i>
      <x v="41"/>
      <x v="3"/>
    </i>
    <i>
      <x v="42"/>
      <x v="32"/>
    </i>
    <i>
      <x v="43"/>
      <x v="41"/>
    </i>
    <i>
      <x v="44"/>
      <x v="45"/>
    </i>
    <i>
      <x v="45"/>
      <x v="46"/>
    </i>
    <i>
      <x v="46"/>
      <x v="7"/>
    </i>
    <i>
      <x v="47"/>
      <x v="25"/>
    </i>
    <i>
      <x v="48"/>
      <x v="29"/>
    </i>
    <i t="grand">
      <x/>
    </i>
  </rowItems>
  <colFields count="1">
    <field x="-2"/>
  </colFields>
  <colItems count="8">
    <i>
      <x/>
    </i>
    <i i="1">
      <x v="1"/>
    </i>
    <i i="2">
      <x v="2"/>
    </i>
    <i i="3">
      <x v="3"/>
    </i>
    <i i="4">
      <x v="4"/>
    </i>
    <i i="5">
      <x v="5"/>
    </i>
    <i i="6">
      <x v="6"/>
    </i>
    <i i="7">
      <x v="7"/>
    </i>
  </colItems>
  <pageFields count="2">
    <pageField fld="5" hier="0"/>
    <pageField fld="4" hier="0"/>
  </pageFields>
  <dataFields count="8">
    <dataField name="'Yesterday Sale Value" fld="14" baseField="0" baseItem="0" numFmtId="166"/>
    <dataField name="Today Sales Value" fld="11" baseField="0" baseItem="0" numFmtId="166"/>
    <dataField name="'Difference" fld="15" baseField="0" baseItem="0" numFmtId="166"/>
    <dataField name="'Target Value" fld="17" baseField="0" baseItem="0" numFmtId="166"/>
    <dataField name="'Average Target Achv. %" fld="18" subtotal="average" baseField="0" baseItem="0" numFmtId="9"/>
    <dataField name="'LMTD Sales Value" fld="21" baseField="0" baseItem="0" numFmtId="166"/>
    <dataField name="Sum of LMTD Difference2" fld="22" baseField="0" baseItem="0" numFmtId="166"/>
    <dataField name="Average of LMTD %age" fld="23" subtotal="average" baseField="0" baseItem="0" numFmtId="9"/>
  </dataFields>
  <formats count="34">
    <format dxfId="316">
      <pivotArea outline="0" fieldPosition="0">
        <references count="1">
          <reference field="4294967294" count="4" selected="0">
            <x v="0"/>
            <x v="1"/>
            <x v="2"/>
            <x v="3"/>
          </reference>
        </references>
      </pivotArea>
    </format>
    <format dxfId="315">
      <pivotArea grandRow="1" outline="0" fieldPosition="0">
        <references count="1">
          <reference field="4294967294" count="4" selected="0">
            <x v="0"/>
            <x v="1"/>
            <x v="2"/>
            <x v="3"/>
          </reference>
        </references>
      </pivotArea>
    </format>
    <format dxfId="314">
      <pivotArea outline="0" fieldPosition="0">
        <references count="1">
          <reference field="4294967294" count="1" selected="0">
            <x v="5"/>
          </reference>
        </references>
      </pivotArea>
    </format>
    <format dxfId="313">
      <pivotArea outline="0" fieldPosition="0">
        <references count="1">
          <reference field="4294967294" count="1">
            <x v="4"/>
          </reference>
        </references>
      </pivotArea>
    </format>
    <format dxfId="312">
      <pivotArea outline="0" fieldPosition="0">
        <references count="1">
          <reference field="4294967294" count="1" selected="0">
            <x v="4"/>
          </reference>
        </references>
      </pivotArea>
    </format>
    <format dxfId="311">
      <pivotArea outline="0" fieldPosition="0">
        <references count="1">
          <reference field="4294967294" count="1" selected="0">
            <x v="7"/>
          </reference>
        </references>
      </pivotArea>
    </format>
    <format dxfId="310">
      <pivotArea field="0" type="button" dataOnly="0" labelOnly="1" outline="0" axis="axisRow" fieldPosition="0"/>
    </format>
    <format dxfId="309">
      <pivotArea field="1" type="button" dataOnly="0" labelOnly="1" outline="0" axis="axisRow" fieldPosition="1"/>
    </format>
    <format dxfId="308">
      <pivotArea dataOnly="0" labelOnly="1" outline="0" fieldPosition="0">
        <references count="1">
          <reference field="4294967294" count="7">
            <x v="0"/>
            <x v="1"/>
            <x v="2"/>
            <x v="3"/>
            <x v="4"/>
            <x v="5"/>
            <x v="7"/>
          </reference>
        </references>
      </pivotArea>
    </format>
    <format dxfId="307">
      <pivotArea dataOnly="0" labelOnly="1" outline="0" fieldPosition="0">
        <references count="1">
          <reference field="4294967294" count="7">
            <x v="0"/>
            <x v="1"/>
            <x v="2"/>
            <x v="3"/>
            <x v="4"/>
            <x v="5"/>
            <x v="7"/>
          </reference>
        </references>
      </pivotArea>
    </format>
    <format dxfId="306">
      <pivotArea dataOnly="0" labelOnly="1" outline="0" fieldPosition="0">
        <references count="1">
          <reference field="4294967294" count="7">
            <x v="0"/>
            <x v="1"/>
            <x v="2"/>
            <x v="3"/>
            <x v="4"/>
            <x v="5"/>
            <x v="7"/>
          </reference>
        </references>
      </pivotArea>
    </format>
    <format dxfId="305">
      <pivotArea type="all" dataOnly="0" outline="0" fieldPosition="0"/>
    </format>
    <format dxfId="304">
      <pivotArea outline="0" collapsedLevelsAreSubtotals="1" fieldPosition="0"/>
    </format>
    <format dxfId="303">
      <pivotArea field="0" type="button" dataOnly="0" labelOnly="1" outline="0" axis="axisRow" fieldPosition="0"/>
    </format>
    <format dxfId="302">
      <pivotArea field="1" type="button" dataOnly="0" labelOnly="1" outline="0" axis="axisRow" fieldPosition="1"/>
    </format>
    <format dxfId="301">
      <pivotArea dataOnly="0" labelOnly="1" outline="0" fieldPosition="0">
        <references count="1">
          <reference field="0" count="0"/>
        </references>
      </pivotArea>
    </format>
    <format dxfId="300">
      <pivotArea dataOnly="0" labelOnly="1" grandRow="1" outline="0" fieldPosition="0"/>
    </format>
    <format dxfId="299">
      <pivotArea dataOnly="0" labelOnly="1" outline="0" fieldPosition="0">
        <references count="1">
          <reference field="4294967294" count="7">
            <x v="0"/>
            <x v="1"/>
            <x v="2"/>
            <x v="3"/>
            <x v="4"/>
            <x v="5"/>
            <x v="7"/>
          </reference>
        </references>
      </pivotArea>
    </format>
    <format dxfId="298">
      <pivotArea field="0" type="button" dataOnly="0" labelOnly="1" outline="0" axis="axisRow" fieldPosition="0"/>
    </format>
    <format dxfId="297">
      <pivotArea field="1" type="button" dataOnly="0" labelOnly="1" outline="0" axis="axisRow" fieldPosition="1"/>
    </format>
    <format dxfId="296">
      <pivotArea dataOnly="0" labelOnly="1" outline="0" fieldPosition="0">
        <references count="1">
          <reference field="4294967294" count="7">
            <x v="0"/>
            <x v="1"/>
            <x v="2"/>
            <x v="3"/>
            <x v="4"/>
            <x v="5"/>
            <x v="7"/>
          </reference>
        </references>
      </pivotArea>
    </format>
    <format dxfId="295">
      <pivotArea field="0" type="button" dataOnly="0" labelOnly="1" outline="0" axis="axisRow" fieldPosition="0"/>
    </format>
    <format dxfId="294">
      <pivotArea field="1" type="button" dataOnly="0" labelOnly="1" outline="0" axis="axisRow" fieldPosition="1"/>
    </format>
    <format dxfId="293">
      <pivotArea dataOnly="0" labelOnly="1" outline="0" fieldPosition="0">
        <references count="1">
          <reference field="4294967294" count="7">
            <x v="0"/>
            <x v="1"/>
            <x v="2"/>
            <x v="3"/>
            <x v="4"/>
            <x v="5"/>
            <x v="7"/>
          </reference>
        </references>
      </pivotArea>
    </format>
    <format dxfId="292">
      <pivotArea dataOnly="0" labelOnly="1" outline="0" fieldPosition="0">
        <references count="1">
          <reference field="4294967294" count="1">
            <x v="6"/>
          </reference>
        </references>
      </pivotArea>
    </format>
    <format dxfId="291">
      <pivotArea dataOnly="0" labelOnly="1" outline="0" fieldPosition="0">
        <references count="1">
          <reference field="4294967294" count="1">
            <x v="6"/>
          </reference>
        </references>
      </pivotArea>
    </format>
    <format dxfId="290">
      <pivotArea dataOnly="0" labelOnly="1" outline="0" fieldPosition="0">
        <references count="1">
          <reference field="4294967294" count="1">
            <x v="6"/>
          </reference>
        </references>
      </pivotArea>
    </format>
    <format dxfId="289">
      <pivotArea grandRow="1" outline="0" fieldPosition="0">
        <references count="1">
          <reference field="4294967294" count="1" selected="0">
            <x v="6"/>
          </reference>
        </references>
      </pivotArea>
    </format>
    <format dxfId="288">
      <pivotArea grandRow="1" outline="0" fieldPosition="0">
        <references count="1">
          <reference field="4294967294" count="1" selected="0">
            <x v="6"/>
          </reference>
        </references>
      </pivotArea>
    </format>
    <format dxfId="287">
      <pivotArea grandRow="1" outline="0" fieldPosition="0">
        <references count="1">
          <reference field="4294967294" count="1" selected="0">
            <x v="6"/>
          </reference>
        </references>
      </pivotArea>
    </format>
    <format dxfId="286">
      <pivotArea outline="0" fieldPosition="0">
        <references count="1">
          <reference field="4294967294" count="1" selected="0">
            <x v="6"/>
          </reference>
        </references>
      </pivotArea>
    </format>
    <format dxfId="285">
      <pivotArea dataOnly="0" labelOnly="1" outline="0" fieldPosition="0">
        <references count="1">
          <reference field="4294967294" count="1">
            <x v="6"/>
          </reference>
        </references>
      </pivotArea>
    </format>
    <format dxfId="284">
      <pivotArea outline="0" fieldPosition="0">
        <references count="1">
          <reference field="4294967294" count="1" selected="0">
            <x v="6"/>
          </reference>
        </references>
      </pivotArea>
    </format>
    <format dxfId="283">
      <pivotArea dataOnly="0" labelOnly="1" outline="0" fieldPosition="0">
        <references count="1">
          <reference field="4294967294" count="1">
            <x v="6"/>
          </reference>
        </references>
      </pivotArea>
    </format>
  </formats>
  <conditionalFormats count="3">
    <conditionalFormat priority="1">
      <pivotAreas count="1">
        <pivotArea type="data" grandRow="1" outline="0" collapsedLevelsAreSubtotals="1" fieldPosition="0">
          <references count="1">
            <reference field="4294967294" count="1" selected="0">
              <x v="6"/>
            </reference>
          </references>
        </pivotArea>
      </pivotAreas>
    </conditionalFormat>
    <conditionalFormat priority="2">
      <pivotAreas count="1">
        <pivotArea type="data" outline="0" collapsedLevelsAreSubtotals="1" fieldPosition="0">
          <references count="1">
            <reference field="4294967294" count="1" selected="0">
              <x v="2"/>
            </reference>
          </references>
        </pivotArea>
      </pivotAreas>
    </conditionalFormat>
    <conditionalFormat priority="3">
      <pivotAreas count="1">
        <pivotArea type="data" outline="0" collapsedLevelsAreSubtotals="1" fieldPosition="0">
          <references count="3">
            <reference field="4294967294" count="1" selected="0">
              <x v="6"/>
            </reference>
            <reference field="0" count="49" selected="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reference>
            <reference field="1" count="47" selected="0">
              <x v="0"/>
              <x v="1"/>
              <x v="2"/>
              <x v="3"/>
              <x v="4"/>
              <x v="5"/>
              <x v="6"/>
              <x v="7"/>
              <x v="8"/>
              <x v="9"/>
              <x v="10"/>
              <x v="11"/>
              <x v="12"/>
              <x v="13"/>
              <x v="14"/>
              <x v="15"/>
              <x v="16"/>
              <x v="17"/>
              <x v="18"/>
              <x v="19"/>
              <x v="20"/>
              <x v="21"/>
              <x v="22"/>
              <x v="23"/>
              <x v="24"/>
              <x v="25"/>
              <x v="26"/>
              <x v="27"/>
              <x v="28"/>
              <x v="29"/>
              <x v="30"/>
              <x v="31"/>
              <x v="32"/>
              <x v="33"/>
              <x v="34"/>
              <x v="35"/>
              <x v="36"/>
              <x v="37"/>
              <x v="38"/>
              <x v="39"/>
              <x v="40"/>
              <x v="41"/>
              <x v="42"/>
              <x v="43"/>
              <x v="44"/>
              <x v="45"/>
              <x v="4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1" applyNumberFormats="0" applyBorderFormats="0" applyFontFormats="0" applyPatternFormats="0" applyAlignmentFormats="0" applyWidthHeightFormats="1" dataCaption="Values" errorCaption="--" showError="1" showMissing="0" updatedVersion="6" minRefreshableVersion="3" useAutoFormatting="1" createdVersion="8" indent="0" compact="0" compactData="0" multipleFieldFilters="0">
  <location ref="A3:J53" firstHeaderRow="0" firstDataRow="1" firstDataCol="2" rowPageCount="1" colPageCount="1"/>
  <pivotFields count="31">
    <pivotField axis="axisRow" compact="0" outline="0" showAll="0" defaultSubtotal="0">
      <items count="49">
        <item x="0"/>
        <item x="1"/>
        <item x="3"/>
        <item x="4"/>
        <item x="6"/>
        <item x="8"/>
        <item x="9"/>
        <item x="10"/>
        <item x="11"/>
        <item x="13"/>
        <item x="14"/>
        <item x="16"/>
        <item x="17"/>
        <item x="18"/>
        <item x="19"/>
        <item x="20"/>
        <item x="21"/>
        <item x="22"/>
        <item x="23"/>
        <item x="24"/>
        <item x="26"/>
        <item x="27"/>
        <item x="28"/>
        <item x="29"/>
        <item x="30"/>
        <item x="32"/>
        <item x="33"/>
        <item x="34"/>
        <item x="35"/>
        <item x="37"/>
        <item x="39"/>
        <item x="40"/>
        <item x="42"/>
        <item x="43"/>
        <item x="44"/>
        <item x="45"/>
        <item x="46"/>
        <item x="2"/>
        <item x="5"/>
        <item x="7"/>
        <item x="47"/>
        <item x="15"/>
        <item x="12"/>
        <item x="31"/>
        <item x="38"/>
        <item x="36"/>
        <item x="41"/>
        <item x="25"/>
        <item x="48"/>
      </items>
    </pivotField>
    <pivotField axis="axisRow" compact="0" outline="0" showAll="0" defaultSubtotal="0">
      <items count="47">
        <item x="6"/>
        <item x="22"/>
        <item x="23"/>
        <item x="15"/>
        <item x="19"/>
        <item x="14"/>
        <item x="28"/>
        <item x="40"/>
        <item x="34"/>
        <item x="46"/>
        <item x="33"/>
        <item x="36"/>
        <item x="42"/>
        <item x="26"/>
        <item x="0"/>
        <item x="41"/>
        <item x="21"/>
        <item x="1"/>
        <item x="13"/>
        <item x="38"/>
        <item x="29"/>
        <item x="39"/>
        <item x="16"/>
        <item x="5"/>
        <item x="43"/>
        <item x="24"/>
        <item x="8"/>
        <item x="25"/>
        <item x="31"/>
        <item x="44"/>
        <item x="4"/>
        <item x="17"/>
        <item x="12"/>
        <item x="27"/>
        <item x="45"/>
        <item x="20"/>
        <item x="18"/>
        <item x="32"/>
        <item x="10"/>
        <item x="11"/>
        <item x="3"/>
        <item x="30"/>
        <item x="9"/>
        <item x="2"/>
        <item x="7"/>
        <item x="37"/>
        <item x="35"/>
      </items>
    </pivotField>
    <pivotField compact="0" outline="0" showAll="0" defaultSubtotal="0">
      <items count="5">
        <item x="2"/>
        <item x="3"/>
        <item x="0"/>
        <item x="1"/>
        <item x="4"/>
      </items>
    </pivotField>
    <pivotField compact="0" outline="0" subtotalTop="0" showAll="0" defaultSubtotal="0">
      <items count="2">
        <item x="1"/>
        <item x="0"/>
      </items>
    </pivotField>
    <pivotField compact="0" outline="0" showAll="0" defaultSubtotal="0"/>
    <pivotField axis="axisPage" compact="0" outline="0" multipleItemSelectionAllowed="1" showAll="0" defaultSubtotal="0">
      <items count="2">
        <item h="1" x="1"/>
        <item x="0"/>
      </items>
    </pivotField>
    <pivotField compact="0" outline="0" showAll="0" defaultSubtotal="0">
      <items count="11">
        <item x="0"/>
        <item x="5"/>
        <item x="9"/>
        <item x="4"/>
        <item x="8"/>
        <item x="10"/>
        <item x="2"/>
        <item x="6"/>
        <item x="1"/>
        <item x="3"/>
        <item x="7"/>
      </items>
    </pivotField>
    <pivotField compact="0" outline="0" showAll="0" defaultSubtotal="0"/>
    <pivotField compact="0" outline="0" showAll="0" defaultSubtotal="0"/>
    <pivotField compact="0" outline="0" showAll="0" defaultSubtotal="0"/>
    <pivotField compact="0" outline="0" showAll="0" defaultSubtotal="0"/>
    <pivotField dataField="1" compact="0" numFmtId="166" outline="0" showAll="0" defaultSubtotal="0"/>
    <pivotField compact="0" numFmtId="166" outline="0" showAll="0" defaultSubtotal="0"/>
    <pivotField compact="0" outline="0" showAll="0" defaultSubtotal="0"/>
    <pivotField dataField="1" compact="0" outline="0" showAll="0" defaultSubtotal="0"/>
    <pivotField dataField="1" compact="0" outline="0" showAll="0" defaultSubtotal="0"/>
    <pivotField compact="0" outline="0" showAll="0" defaultSubtotal="0"/>
    <pivotField dataField="1" compact="0" numFmtId="166" outline="0" showAll="0" defaultSubtotal="0"/>
    <pivotField dataField="1" compact="0" outline="0" showAll="0" defaultSubtotal="0"/>
    <pivotField compact="0" outline="0" subtotalTop="0" showAll="0" defaultSubtotal="0"/>
    <pivotField compact="0" numFmtId="166" outline="0" showAll="0" defaultSubtotal="0"/>
    <pivotField dataField="1"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2">
    <field x="0"/>
    <field x="1"/>
  </rowFields>
  <rowItems count="50">
    <i>
      <x/>
      <x v="14"/>
    </i>
    <i>
      <x v="1"/>
      <x v="17"/>
    </i>
    <i>
      <x v="2"/>
      <x v="40"/>
    </i>
    <i>
      <x v="3"/>
      <x v="30"/>
    </i>
    <i>
      <x v="4"/>
      <x/>
    </i>
    <i>
      <x v="5"/>
      <x v="26"/>
    </i>
    <i>
      <x v="6"/>
      <x v="42"/>
    </i>
    <i>
      <x v="7"/>
      <x v="38"/>
    </i>
    <i>
      <x v="8"/>
      <x v="39"/>
    </i>
    <i>
      <x v="9"/>
      <x v="18"/>
    </i>
    <i>
      <x v="10"/>
      <x v="5"/>
    </i>
    <i>
      <x v="11"/>
      <x v="22"/>
    </i>
    <i>
      <x v="12"/>
      <x v="31"/>
    </i>
    <i>
      <x v="13"/>
      <x v="36"/>
    </i>
    <i>
      <x v="14"/>
      <x v="4"/>
    </i>
    <i>
      <x v="15"/>
      <x v="35"/>
    </i>
    <i>
      <x v="16"/>
      <x v="16"/>
    </i>
    <i>
      <x v="17"/>
      <x v="1"/>
    </i>
    <i>
      <x v="18"/>
      <x v="2"/>
    </i>
    <i>
      <x v="19"/>
      <x v="25"/>
    </i>
    <i>
      <x v="20"/>
      <x v="27"/>
    </i>
    <i>
      <x v="21"/>
      <x v="13"/>
    </i>
    <i>
      <x v="22"/>
      <x v="33"/>
    </i>
    <i>
      <x v="23"/>
      <x v="6"/>
    </i>
    <i>
      <x v="24"/>
      <x v="20"/>
    </i>
    <i>
      <x v="25"/>
      <x v="28"/>
    </i>
    <i>
      <x v="26"/>
      <x v="37"/>
    </i>
    <i>
      <x v="27"/>
      <x v="10"/>
    </i>
    <i>
      <x v="28"/>
      <x v="8"/>
    </i>
    <i>
      <x v="29"/>
      <x v="11"/>
    </i>
    <i>
      <x v="30"/>
      <x v="19"/>
    </i>
    <i>
      <x v="31"/>
      <x v="21"/>
    </i>
    <i>
      <x v="32"/>
      <x v="15"/>
    </i>
    <i>
      <x v="33"/>
      <x v="12"/>
    </i>
    <i>
      <x v="34"/>
      <x v="24"/>
    </i>
    <i>
      <x v="35"/>
      <x v="29"/>
    </i>
    <i>
      <x v="36"/>
      <x v="34"/>
    </i>
    <i>
      <x v="37"/>
      <x v="43"/>
    </i>
    <i>
      <x v="38"/>
      <x v="23"/>
    </i>
    <i>
      <x v="39"/>
      <x v="44"/>
    </i>
    <i>
      <x v="40"/>
      <x v="9"/>
    </i>
    <i>
      <x v="41"/>
      <x v="3"/>
    </i>
    <i>
      <x v="42"/>
      <x v="32"/>
    </i>
    <i>
      <x v="43"/>
      <x v="41"/>
    </i>
    <i>
      <x v="44"/>
      <x v="45"/>
    </i>
    <i>
      <x v="45"/>
      <x v="46"/>
    </i>
    <i>
      <x v="46"/>
      <x v="7"/>
    </i>
    <i>
      <x v="47"/>
      <x v="25"/>
    </i>
    <i>
      <x v="48"/>
      <x v="29"/>
    </i>
    <i t="grand">
      <x/>
    </i>
  </rowItems>
  <colFields count="1">
    <field x="-2"/>
  </colFields>
  <colItems count="8">
    <i>
      <x/>
    </i>
    <i i="1">
      <x v="1"/>
    </i>
    <i i="2">
      <x v="2"/>
    </i>
    <i i="3">
      <x v="3"/>
    </i>
    <i i="4">
      <x v="4"/>
    </i>
    <i i="5">
      <x v="5"/>
    </i>
    <i i="6">
      <x v="6"/>
    </i>
    <i i="7">
      <x v="7"/>
    </i>
  </colItems>
  <pageFields count="1">
    <pageField fld="5" hier="0"/>
  </pageFields>
  <dataFields count="8">
    <dataField name="'Yesterday Sale Value" fld="14" baseField="0" baseItem="0" numFmtId="166"/>
    <dataField name="Today Sales Value" fld="11" baseField="0" baseItem="0" numFmtId="166"/>
    <dataField name="'Difference" fld="15" baseField="0" baseItem="0" numFmtId="166"/>
    <dataField name="'Target Value" fld="17" baseField="0" baseItem="0" numFmtId="166"/>
    <dataField name="'Average Target Achv. %" fld="18" subtotal="average" baseField="0" baseItem="0" numFmtId="9"/>
    <dataField name="'LMTD Sales Value" fld="21" baseField="0" baseItem="0" numFmtId="166"/>
    <dataField name="Sum of LMTD Difference2" fld="22" baseField="0" baseItem="0" numFmtId="166"/>
    <dataField name="Average of LMTD %age" fld="23" subtotal="average" baseField="0" baseItem="0" numFmtId="9"/>
  </dataFields>
  <formats count="137">
    <format dxfId="279">
      <pivotArea outline="0" fieldPosition="0">
        <references count="1">
          <reference field="4294967294" count="4" selected="0">
            <x v="0"/>
            <x v="1"/>
            <x v="2"/>
            <x v="3"/>
          </reference>
        </references>
      </pivotArea>
    </format>
    <format dxfId="278">
      <pivotArea grandRow="1" outline="0" fieldPosition="0">
        <references count="1">
          <reference field="4294967294" count="4" selected="0">
            <x v="0"/>
            <x v="1"/>
            <x v="2"/>
            <x v="3"/>
          </reference>
        </references>
      </pivotArea>
    </format>
    <format dxfId="277">
      <pivotArea outline="0" fieldPosition="0">
        <references count="1">
          <reference field="4294967294" count="1" selected="0">
            <x v="5"/>
          </reference>
        </references>
      </pivotArea>
    </format>
    <format dxfId="276">
      <pivotArea outline="0" fieldPosition="0">
        <references count="1">
          <reference field="4294967294" count="1">
            <x v="4"/>
          </reference>
        </references>
      </pivotArea>
    </format>
    <format dxfId="275">
      <pivotArea outline="0" fieldPosition="0">
        <references count="1">
          <reference field="4294967294" count="1" selected="0">
            <x v="4"/>
          </reference>
        </references>
      </pivotArea>
    </format>
    <format dxfId="274">
      <pivotArea outline="0" fieldPosition="0">
        <references count="1">
          <reference field="4294967294" count="1" selected="0">
            <x v="7"/>
          </reference>
        </references>
      </pivotArea>
    </format>
    <format dxfId="273">
      <pivotArea field="0" type="button" dataOnly="0" labelOnly="1" outline="0" axis="axisRow" fieldPosition="0"/>
    </format>
    <format dxfId="272">
      <pivotArea field="1" type="button" dataOnly="0" labelOnly="1" outline="0" axis="axisRow" fieldPosition="1"/>
    </format>
    <format dxfId="271">
      <pivotArea dataOnly="0" labelOnly="1" outline="0" fieldPosition="0">
        <references count="1">
          <reference field="4294967294" count="7">
            <x v="0"/>
            <x v="1"/>
            <x v="2"/>
            <x v="3"/>
            <x v="4"/>
            <x v="5"/>
            <x v="7"/>
          </reference>
        </references>
      </pivotArea>
    </format>
    <format dxfId="270">
      <pivotArea dataOnly="0" labelOnly="1" outline="0" fieldPosition="0">
        <references count="1">
          <reference field="4294967294" count="7">
            <x v="0"/>
            <x v="1"/>
            <x v="2"/>
            <x v="3"/>
            <x v="4"/>
            <x v="5"/>
            <x v="7"/>
          </reference>
        </references>
      </pivotArea>
    </format>
    <format dxfId="269">
      <pivotArea dataOnly="0" labelOnly="1" outline="0" fieldPosition="0">
        <references count="1">
          <reference field="4294967294" count="7">
            <x v="0"/>
            <x v="1"/>
            <x v="2"/>
            <x v="3"/>
            <x v="4"/>
            <x v="5"/>
            <x v="7"/>
          </reference>
        </references>
      </pivotArea>
    </format>
    <format dxfId="268">
      <pivotArea type="all" dataOnly="0" outline="0" fieldPosition="0"/>
    </format>
    <format dxfId="267">
      <pivotArea outline="0" collapsedLevelsAreSubtotals="1" fieldPosition="0"/>
    </format>
    <format dxfId="266">
      <pivotArea field="0" type="button" dataOnly="0" labelOnly="1" outline="0" axis="axisRow" fieldPosition="0"/>
    </format>
    <format dxfId="265">
      <pivotArea field="1" type="button" dataOnly="0" labelOnly="1" outline="0" axis="axisRow" fieldPosition="1"/>
    </format>
    <format dxfId="264">
      <pivotArea dataOnly="0" labelOnly="1" outline="0" fieldPosition="0">
        <references count="1">
          <reference field="0" count="0"/>
        </references>
      </pivotArea>
    </format>
    <format dxfId="263">
      <pivotArea dataOnly="0" labelOnly="1" grandRow="1" outline="0" fieldPosition="0"/>
    </format>
    <format dxfId="262">
      <pivotArea dataOnly="0" labelOnly="1" outline="0" fieldPosition="0">
        <references count="1">
          <reference field="4294967294" count="7">
            <x v="0"/>
            <x v="1"/>
            <x v="2"/>
            <x v="3"/>
            <x v="4"/>
            <x v="5"/>
            <x v="7"/>
          </reference>
        </references>
      </pivotArea>
    </format>
    <format dxfId="261">
      <pivotArea field="0" type="button" dataOnly="0" labelOnly="1" outline="0" axis="axisRow" fieldPosition="0"/>
    </format>
    <format dxfId="260">
      <pivotArea field="1" type="button" dataOnly="0" labelOnly="1" outline="0" axis="axisRow" fieldPosition="1"/>
    </format>
    <format dxfId="259">
      <pivotArea dataOnly="0" labelOnly="1" outline="0" fieldPosition="0">
        <references count="1">
          <reference field="4294967294" count="7">
            <x v="0"/>
            <x v="1"/>
            <x v="2"/>
            <x v="3"/>
            <x v="4"/>
            <x v="5"/>
            <x v="7"/>
          </reference>
        </references>
      </pivotArea>
    </format>
    <format dxfId="258">
      <pivotArea field="0" type="button" dataOnly="0" labelOnly="1" outline="0" axis="axisRow" fieldPosition="0"/>
    </format>
    <format dxfId="257">
      <pivotArea field="1" type="button" dataOnly="0" labelOnly="1" outline="0" axis="axisRow" fieldPosition="1"/>
    </format>
    <format dxfId="256">
      <pivotArea dataOnly="0" labelOnly="1" outline="0" fieldPosition="0">
        <references count="1">
          <reference field="4294967294" count="7">
            <x v="0"/>
            <x v="1"/>
            <x v="2"/>
            <x v="3"/>
            <x v="4"/>
            <x v="5"/>
            <x v="7"/>
          </reference>
        </references>
      </pivotArea>
    </format>
    <format>
      <pivotArea dataOnly="0" labelOnly="1" outline="0" fieldPosition="0">
        <references count="1">
          <reference field="4294967294" count="1">
            <x v="1"/>
          </reference>
        </references>
      </pivotArea>
    </format>
    <format dxfId="255">
      <pivotArea dataOnly="0" labelOnly="1" outline="0" fieldPosition="0">
        <references count="1">
          <reference field="4294967294" count="1">
            <x v="1"/>
          </reference>
        </references>
      </pivotArea>
    </format>
    <format dxfId="254">
      <pivotArea dataOnly="0" labelOnly="1" outline="0" fieldPosition="0">
        <references count="1">
          <reference field="4294967294" count="1">
            <x v="6"/>
          </reference>
        </references>
      </pivotArea>
    </format>
    <format dxfId="253">
      <pivotArea dataOnly="0" labelOnly="1" outline="0" fieldPosition="0">
        <references count="1">
          <reference field="4294967294" count="1">
            <x v="6"/>
          </reference>
        </references>
      </pivotArea>
    </format>
    <format dxfId="252">
      <pivotArea dataOnly="0" labelOnly="1" outline="0" fieldPosition="0">
        <references count="1">
          <reference field="4294967294" count="1">
            <x v="6"/>
          </reference>
        </references>
      </pivotArea>
    </format>
    <format dxfId="251">
      <pivotArea grandRow="1" outline="0" fieldPosition="0">
        <references count="1">
          <reference field="4294967294" count="1" selected="0">
            <x v="6"/>
          </reference>
        </references>
      </pivotArea>
    </format>
    <format dxfId="250">
      <pivotArea grandRow="1" outline="0" fieldPosition="0">
        <references count="1">
          <reference field="4294967294" count="1" selected="0">
            <x v="6"/>
          </reference>
        </references>
      </pivotArea>
    </format>
    <format dxfId="249">
      <pivotArea grandRow="1" outline="0" fieldPosition="0">
        <references count="1">
          <reference field="4294967294" count="1" selected="0">
            <x v="6"/>
          </reference>
        </references>
      </pivotArea>
    </format>
    <format dxfId="248">
      <pivotArea outline="0" fieldPosition="0">
        <references count="1">
          <reference field="4294967294" count="1" selected="0">
            <x v="6"/>
          </reference>
        </references>
      </pivotArea>
    </format>
    <format dxfId="247">
      <pivotArea dataOnly="0" labelOnly="1" outline="0" fieldPosition="0">
        <references count="1">
          <reference field="4294967294" count="1">
            <x v="6"/>
          </reference>
        </references>
      </pivotArea>
    </format>
    <format dxfId="246">
      <pivotArea outline="0" fieldPosition="0">
        <references count="1">
          <reference field="4294967294" count="1" selected="0">
            <x v="6"/>
          </reference>
        </references>
      </pivotArea>
    </format>
    <format dxfId="245">
      <pivotArea dataOnly="0" labelOnly="1" outline="0" fieldPosition="0">
        <references count="1">
          <reference field="4294967294" count="1">
            <x v="6"/>
          </reference>
        </references>
      </pivotArea>
    </format>
    <format dxfId="244">
      <pivotArea dataOnly="0" labelOnly="1" fieldPosition="0">
        <references count="1">
          <reference field="4294967294" count="1">
            <x v="0"/>
          </reference>
        </references>
      </pivotArea>
    </format>
    <format dxfId="243">
      <pivotArea dataOnly="0" labelOnly="1" fieldPosition="0">
        <references count="1">
          <reference field="4294967294" count="1">
            <x v="1"/>
          </reference>
        </references>
      </pivotArea>
    </format>
    <format dxfId="242">
      <pivotArea dataOnly="0" labelOnly="1" fieldPosition="0">
        <references count="1">
          <reference field="4294967294" count="1">
            <x v="2"/>
          </reference>
        </references>
      </pivotArea>
    </format>
    <format dxfId="241">
      <pivotArea dataOnly="0" labelOnly="1" fieldPosition="0">
        <references count="1">
          <reference field="4294967294" count="1">
            <x v="3"/>
          </reference>
        </references>
      </pivotArea>
    </format>
    <format dxfId="240">
      <pivotArea dataOnly="0" labelOnly="1" fieldPosition="0">
        <references count="1">
          <reference field="4294967294" count="1">
            <x v="4"/>
          </reference>
        </references>
      </pivotArea>
    </format>
    <format dxfId="239">
      <pivotArea dataOnly="0" labelOnly="1" fieldPosition="0">
        <references count="1">
          <reference field="4294967294" count="1">
            <x v="5"/>
          </reference>
        </references>
      </pivotArea>
    </format>
    <format dxfId="238">
      <pivotArea dataOnly="0" labelOnly="1" fieldPosition="0">
        <references count="1">
          <reference field="4294967294" count="1">
            <x v="6"/>
          </reference>
        </references>
      </pivotArea>
    </format>
    <format dxfId="237">
      <pivotArea dataOnly="0" labelOnly="1" fieldPosition="0">
        <references count="1">
          <reference field="4294967294" count="1">
            <x v="7"/>
          </reference>
        </references>
      </pivotArea>
    </format>
    <format dxfId="236">
      <pivotArea collapsedLevelsAreSubtotals="1" fieldPosition="0"/>
    </format>
    <format>
      <pivotArea dataOnly="0" labelOnly="1" fieldPosition="0">
        <references count="1">
          <reference field="4294967294" count="1">
            <x v="0"/>
          </reference>
        </references>
      </pivotArea>
    </format>
    <format>
      <pivotArea dataOnly="0" labelOnly="1" fieldPosition="0">
        <references count="1">
          <reference field="4294967294" count="1">
            <x v="1"/>
          </reference>
        </references>
      </pivotArea>
    </format>
    <format>
      <pivotArea dataOnly="0" labelOnly="1" fieldPosition="0">
        <references count="1">
          <reference field="4294967294" count="1">
            <x v="2"/>
          </reference>
        </references>
      </pivotArea>
    </format>
    <format>
      <pivotArea dataOnly="0" labelOnly="1" fieldPosition="0">
        <references count="1">
          <reference field="4294967294" count="1">
            <x v="3"/>
          </reference>
        </references>
      </pivotArea>
    </format>
    <format>
      <pivotArea dataOnly="0" labelOnly="1" fieldPosition="0">
        <references count="1">
          <reference field="4294967294" count="1">
            <x v="4"/>
          </reference>
        </references>
      </pivotArea>
    </format>
    <format>
      <pivotArea dataOnly="0" labelOnly="1" fieldPosition="0">
        <references count="1">
          <reference field="4294967294" count="1">
            <x v="5"/>
          </reference>
        </references>
      </pivotArea>
    </format>
    <format>
      <pivotArea dataOnly="0" labelOnly="1" fieldPosition="0">
        <references count="1">
          <reference field="4294967294" count="1">
            <x v="6"/>
          </reference>
        </references>
      </pivotArea>
    </format>
    <format>
      <pivotArea dataOnly="0" labelOnly="1" fieldPosition="0">
        <references count="1">
          <reference field="4294967294" count="1">
            <x v="7"/>
          </reference>
        </references>
      </pivotArea>
    </format>
    <format>
      <pivotArea collapsedLevelsAreSubtotals="1" fieldPosition="0"/>
    </format>
    <format dxfId="235">
      <pivotArea dataOnly="0" labelOnly="1" fieldPosition="0">
        <references count="1">
          <reference field="4294967294" count="1">
            <x v="0"/>
          </reference>
        </references>
      </pivotArea>
    </format>
    <format dxfId="234">
      <pivotArea dataOnly="0" labelOnly="1" fieldPosition="0">
        <references count="1">
          <reference field="4294967294" count="1">
            <x v="1"/>
          </reference>
        </references>
      </pivotArea>
    </format>
    <format dxfId="233">
      <pivotArea dataOnly="0" labelOnly="1" fieldPosition="0">
        <references count="1">
          <reference field="4294967294" count="1">
            <x v="2"/>
          </reference>
        </references>
      </pivotArea>
    </format>
    <format dxfId="232">
      <pivotArea dataOnly="0" labelOnly="1" fieldPosition="0">
        <references count="1">
          <reference field="4294967294" count="1">
            <x v="3"/>
          </reference>
        </references>
      </pivotArea>
    </format>
    <format dxfId="231">
      <pivotArea dataOnly="0" labelOnly="1" fieldPosition="0">
        <references count="1">
          <reference field="4294967294" count="1">
            <x v="4"/>
          </reference>
        </references>
      </pivotArea>
    </format>
    <format dxfId="230">
      <pivotArea dataOnly="0" labelOnly="1" fieldPosition="0">
        <references count="1">
          <reference field="4294967294" count="1">
            <x v="5"/>
          </reference>
        </references>
      </pivotArea>
    </format>
    <format dxfId="229">
      <pivotArea dataOnly="0" labelOnly="1" fieldPosition="0">
        <references count="1">
          <reference field="4294967294" count="1">
            <x v="6"/>
          </reference>
        </references>
      </pivotArea>
    </format>
    <format dxfId="228">
      <pivotArea dataOnly="0" labelOnly="1" fieldPosition="0">
        <references count="1">
          <reference field="4294967294" count="1">
            <x v="7"/>
          </reference>
        </references>
      </pivotArea>
    </format>
    <format dxfId="227">
      <pivotArea collapsedLevelsAreSubtotals="1" fieldPosition="0"/>
    </format>
    <format>
      <pivotArea dataOnly="0" labelOnly="1" fieldPosition="0">
        <references count="1">
          <reference field="4294967294" count="1">
            <x v="0"/>
          </reference>
        </references>
      </pivotArea>
    </format>
    <format>
      <pivotArea dataOnly="0" labelOnly="1" fieldPosition="0">
        <references count="1">
          <reference field="4294967294" count="1">
            <x v="1"/>
          </reference>
        </references>
      </pivotArea>
    </format>
    <format>
      <pivotArea dataOnly="0" labelOnly="1" fieldPosition="0">
        <references count="1">
          <reference field="4294967294" count="1">
            <x v="2"/>
          </reference>
        </references>
      </pivotArea>
    </format>
    <format>
      <pivotArea dataOnly="0" labelOnly="1" fieldPosition="0">
        <references count="1">
          <reference field="4294967294" count="1">
            <x v="3"/>
          </reference>
        </references>
      </pivotArea>
    </format>
    <format>
      <pivotArea dataOnly="0" labelOnly="1" fieldPosition="0">
        <references count="1">
          <reference field="4294967294" count="1">
            <x v="4"/>
          </reference>
        </references>
      </pivotArea>
    </format>
    <format>
      <pivotArea dataOnly="0" labelOnly="1" fieldPosition="0">
        <references count="1">
          <reference field="4294967294" count="1">
            <x v="5"/>
          </reference>
        </references>
      </pivotArea>
    </format>
    <format>
      <pivotArea dataOnly="0" labelOnly="1" fieldPosition="0">
        <references count="1">
          <reference field="4294967294" count="1">
            <x v="6"/>
          </reference>
        </references>
      </pivotArea>
    </format>
    <format>
      <pivotArea dataOnly="0" labelOnly="1" fieldPosition="0">
        <references count="1">
          <reference field="4294967294" count="1">
            <x v="7"/>
          </reference>
        </references>
      </pivotArea>
    </format>
    <format>
      <pivotArea collapsedLevelsAreSubtotals="1" fieldPosition="0"/>
    </format>
    <format dxfId="226">
      <pivotArea dataOnly="0" labelOnly="1" fieldPosition="0">
        <references count="1">
          <reference field="4294967294" count="1">
            <x v="0"/>
          </reference>
        </references>
      </pivotArea>
    </format>
    <format dxfId="225">
      <pivotArea dataOnly="0" labelOnly="1" fieldPosition="0">
        <references count="1">
          <reference field="4294967294" count="1">
            <x v="1"/>
          </reference>
        </references>
      </pivotArea>
    </format>
    <format dxfId="224">
      <pivotArea dataOnly="0" labelOnly="1" fieldPosition="0">
        <references count="1">
          <reference field="4294967294" count="1">
            <x v="2"/>
          </reference>
        </references>
      </pivotArea>
    </format>
    <format dxfId="223">
      <pivotArea dataOnly="0" labelOnly="1" fieldPosition="0">
        <references count="1">
          <reference field="4294967294" count="1">
            <x v="3"/>
          </reference>
        </references>
      </pivotArea>
    </format>
    <format dxfId="222">
      <pivotArea dataOnly="0" labelOnly="1" fieldPosition="0">
        <references count="1">
          <reference field="4294967294" count="1">
            <x v="4"/>
          </reference>
        </references>
      </pivotArea>
    </format>
    <format dxfId="221">
      <pivotArea dataOnly="0" labelOnly="1" fieldPosition="0">
        <references count="1">
          <reference field="4294967294" count="1">
            <x v="5"/>
          </reference>
        </references>
      </pivotArea>
    </format>
    <format dxfId="220">
      <pivotArea dataOnly="0" labelOnly="1" fieldPosition="0">
        <references count="1">
          <reference field="4294967294" count="1">
            <x v="6"/>
          </reference>
        </references>
      </pivotArea>
    </format>
    <format dxfId="219">
      <pivotArea dataOnly="0" labelOnly="1" fieldPosition="0">
        <references count="1">
          <reference field="4294967294" count="1">
            <x v="7"/>
          </reference>
        </references>
      </pivotArea>
    </format>
    <format dxfId="218">
      <pivotArea collapsedLevelsAreSubtotals="1" fieldPosition="0"/>
    </format>
    <format dxfId="217">
      <pivotArea type="all" dataOnly="0" outline="0" fieldPosition="0"/>
    </format>
    <format dxfId="216">
      <pivotArea outline="0" collapsedLevelsAreSubtotals="1" fieldPosition="0"/>
    </format>
    <format dxfId="215">
      <pivotArea field="0" type="button" dataOnly="0" labelOnly="1" outline="0" axis="axisRow" fieldPosition="0"/>
    </format>
    <format dxfId="214">
      <pivotArea field="1" type="button" dataOnly="0" labelOnly="1" outline="0" axis="axisRow" fieldPosition="1"/>
    </format>
    <format dxfId="213">
      <pivotArea dataOnly="0" labelOnly="1" outline="0" fieldPosition="0">
        <references count="1">
          <reference field="0" count="0"/>
        </references>
      </pivotArea>
    </format>
    <format dxfId="212">
      <pivotArea dataOnly="0" labelOnly="1" grandRow="1" outline="0" fieldPosition="0"/>
    </format>
    <format dxfId="211">
      <pivotArea dataOnly="0" labelOnly="1" outline="0" fieldPosition="0">
        <references count="2">
          <reference field="0" count="1" selected="0">
            <x v="0"/>
          </reference>
          <reference field="1" count="1">
            <x v="14"/>
          </reference>
        </references>
      </pivotArea>
    </format>
    <format dxfId="210">
      <pivotArea dataOnly="0" labelOnly="1" outline="0" fieldPosition="0">
        <references count="2">
          <reference field="0" count="1" selected="0">
            <x v="1"/>
          </reference>
          <reference field="1" count="1">
            <x v="17"/>
          </reference>
        </references>
      </pivotArea>
    </format>
    <format dxfId="209">
      <pivotArea dataOnly="0" labelOnly="1" outline="0" fieldPosition="0">
        <references count="2">
          <reference field="0" count="1" selected="0">
            <x v="2"/>
          </reference>
          <reference field="1" count="1">
            <x v="40"/>
          </reference>
        </references>
      </pivotArea>
    </format>
    <format dxfId="208">
      <pivotArea dataOnly="0" labelOnly="1" outline="0" fieldPosition="0">
        <references count="2">
          <reference field="0" count="1" selected="0">
            <x v="3"/>
          </reference>
          <reference field="1" count="1">
            <x v="30"/>
          </reference>
        </references>
      </pivotArea>
    </format>
    <format dxfId="207">
      <pivotArea dataOnly="0" labelOnly="1" outline="0" fieldPosition="0">
        <references count="2">
          <reference field="0" count="1" selected="0">
            <x v="4"/>
          </reference>
          <reference field="1" count="1">
            <x v="0"/>
          </reference>
        </references>
      </pivotArea>
    </format>
    <format dxfId="206">
      <pivotArea dataOnly="0" labelOnly="1" outline="0" fieldPosition="0">
        <references count="2">
          <reference field="0" count="1" selected="0">
            <x v="5"/>
          </reference>
          <reference field="1" count="1">
            <x v="26"/>
          </reference>
        </references>
      </pivotArea>
    </format>
    <format dxfId="205">
      <pivotArea dataOnly="0" labelOnly="1" outline="0" fieldPosition="0">
        <references count="2">
          <reference field="0" count="1" selected="0">
            <x v="6"/>
          </reference>
          <reference field="1" count="1">
            <x v="42"/>
          </reference>
        </references>
      </pivotArea>
    </format>
    <format dxfId="204">
      <pivotArea dataOnly="0" labelOnly="1" outline="0" fieldPosition="0">
        <references count="2">
          <reference field="0" count="1" selected="0">
            <x v="7"/>
          </reference>
          <reference field="1" count="1">
            <x v="38"/>
          </reference>
        </references>
      </pivotArea>
    </format>
    <format dxfId="203">
      <pivotArea dataOnly="0" labelOnly="1" outline="0" fieldPosition="0">
        <references count="2">
          <reference field="0" count="1" selected="0">
            <x v="8"/>
          </reference>
          <reference field="1" count="1">
            <x v="39"/>
          </reference>
        </references>
      </pivotArea>
    </format>
    <format dxfId="202">
      <pivotArea dataOnly="0" labelOnly="1" outline="0" fieldPosition="0">
        <references count="2">
          <reference field="0" count="1" selected="0">
            <x v="9"/>
          </reference>
          <reference field="1" count="1">
            <x v="18"/>
          </reference>
        </references>
      </pivotArea>
    </format>
    <format dxfId="201">
      <pivotArea dataOnly="0" labelOnly="1" outline="0" fieldPosition="0">
        <references count="2">
          <reference field="0" count="1" selected="0">
            <x v="10"/>
          </reference>
          <reference field="1" count="1">
            <x v="5"/>
          </reference>
        </references>
      </pivotArea>
    </format>
    <format dxfId="200">
      <pivotArea dataOnly="0" labelOnly="1" outline="0" fieldPosition="0">
        <references count="2">
          <reference field="0" count="1" selected="0">
            <x v="11"/>
          </reference>
          <reference field="1" count="1">
            <x v="22"/>
          </reference>
        </references>
      </pivotArea>
    </format>
    <format dxfId="199">
      <pivotArea dataOnly="0" labelOnly="1" outline="0" fieldPosition="0">
        <references count="2">
          <reference field="0" count="1" selected="0">
            <x v="12"/>
          </reference>
          <reference field="1" count="1">
            <x v="31"/>
          </reference>
        </references>
      </pivotArea>
    </format>
    <format dxfId="198">
      <pivotArea dataOnly="0" labelOnly="1" outline="0" fieldPosition="0">
        <references count="2">
          <reference field="0" count="1" selected="0">
            <x v="13"/>
          </reference>
          <reference field="1" count="1">
            <x v="36"/>
          </reference>
        </references>
      </pivotArea>
    </format>
    <format dxfId="197">
      <pivotArea dataOnly="0" labelOnly="1" outline="0" fieldPosition="0">
        <references count="2">
          <reference field="0" count="1" selected="0">
            <x v="14"/>
          </reference>
          <reference field="1" count="1">
            <x v="4"/>
          </reference>
        </references>
      </pivotArea>
    </format>
    <format dxfId="196">
      <pivotArea dataOnly="0" labelOnly="1" outline="0" fieldPosition="0">
        <references count="2">
          <reference field="0" count="1" selected="0">
            <x v="15"/>
          </reference>
          <reference field="1" count="1">
            <x v="35"/>
          </reference>
        </references>
      </pivotArea>
    </format>
    <format dxfId="195">
      <pivotArea dataOnly="0" labelOnly="1" outline="0" fieldPosition="0">
        <references count="2">
          <reference field="0" count="1" selected="0">
            <x v="16"/>
          </reference>
          <reference field="1" count="1">
            <x v="16"/>
          </reference>
        </references>
      </pivotArea>
    </format>
    <format dxfId="194">
      <pivotArea dataOnly="0" labelOnly="1" outline="0" fieldPosition="0">
        <references count="2">
          <reference field="0" count="1" selected="0">
            <x v="17"/>
          </reference>
          <reference field="1" count="1">
            <x v="1"/>
          </reference>
        </references>
      </pivotArea>
    </format>
    <format dxfId="193">
      <pivotArea dataOnly="0" labelOnly="1" outline="0" fieldPosition="0">
        <references count="2">
          <reference field="0" count="1" selected="0">
            <x v="18"/>
          </reference>
          <reference field="1" count="1">
            <x v="2"/>
          </reference>
        </references>
      </pivotArea>
    </format>
    <format dxfId="192">
      <pivotArea dataOnly="0" labelOnly="1" outline="0" fieldPosition="0">
        <references count="2">
          <reference field="0" count="1" selected="0">
            <x v="19"/>
          </reference>
          <reference field="1" count="1">
            <x v="25"/>
          </reference>
        </references>
      </pivotArea>
    </format>
    <format dxfId="191">
      <pivotArea dataOnly="0" labelOnly="1" outline="0" fieldPosition="0">
        <references count="2">
          <reference field="0" count="1" selected="0">
            <x v="20"/>
          </reference>
          <reference field="1" count="1">
            <x v="27"/>
          </reference>
        </references>
      </pivotArea>
    </format>
    <format dxfId="190">
      <pivotArea dataOnly="0" labelOnly="1" outline="0" fieldPosition="0">
        <references count="2">
          <reference field="0" count="1" selected="0">
            <x v="21"/>
          </reference>
          <reference field="1" count="1">
            <x v="13"/>
          </reference>
        </references>
      </pivotArea>
    </format>
    <format dxfId="189">
      <pivotArea dataOnly="0" labelOnly="1" outline="0" fieldPosition="0">
        <references count="2">
          <reference field="0" count="1" selected="0">
            <x v="22"/>
          </reference>
          <reference field="1" count="1">
            <x v="33"/>
          </reference>
        </references>
      </pivotArea>
    </format>
    <format dxfId="188">
      <pivotArea dataOnly="0" labelOnly="1" outline="0" fieldPosition="0">
        <references count="2">
          <reference field="0" count="1" selected="0">
            <x v="23"/>
          </reference>
          <reference field="1" count="1">
            <x v="6"/>
          </reference>
        </references>
      </pivotArea>
    </format>
    <format dxfId="187">
      <pivotArea dataOnly="0" labelOnly="1" outline="0" fieldPosition="0">
        <references count="2">
          <reference field="0" count="1" selected="0">
            <x v="24"/>
          </reference>
          <reference field="1" count="1">
            <x v="20"/>
          </reference>
        </references>
      </pivotArea>
    </format>
    <format dxfId="186">
      <pivotArea dataOnly="0" labelOnly="1" outline="0" fieldPosition="0">
        <references count="2">
          <reference field="0" count="1" selected="0">
            <x v="25"/>
          </reference>
          <reference field="1" count="1">
            <x v="28"/>
          </reference>
        </references>
      </pivotArea>
    </format>
    <format dxfId="185">
      <pivotArea dataOnly="0" labelOnly="1" outline="0" fieldPosition="0">
        <references count="2">
          <reference field="0" count="1" selected="0">
            <x v="26"/>
          </reference>
          <reference field="1" count="1">
            <x v="37"/>
          </reference>
        </references>
      </pivotArea>
    </format>
    <format dxfId="184">
      <pivotArea dataOnly="0" labelOnly="1" outline="0" fieldPosition="0">
        <references count="2">
          <reference field="0" count="1" selected="0">
            <x v="27"/>
          </reference>
          <reference field="1" count="1">
            <x v="10"/>
          </reference>
        </references>
      </pivotArea>
    </format>
    <format dxfId="183">
      <pivotArea dataOnly="0" labelOnly="1" outline="0" fieldPosition="0">
        <references count="2">
          <reference field="0" count="1" selected="0">
            <x v="28"/>
          </reference>
          <reference field="1" count="1">
            <x v="8"/>
          </reference>
        </references>
      </pivotArea>
    </format>
    <format dxfId="182">
      <pivotArea dataOnly="0" labelOnly="1" outline="0" fieldPosition="0">
        <references count="2">
          <reference field="0" count="1" selected="0">
            <x v="29"/>
          </reference>
          <reference field="1" count="1">
            <x v="11"/>
          </reference>
        </references>
      </pivotArea>
    </format>
    <format dxfId="181">
      <pivotArea dataOnly="0" labelOnly="1" outline="0" fieldPosition="0">
        <references count="2">
          <reference field="0" count="1" selected="0">
            <x v="30"/>
          </reference>
          <reference field="1" count="1">
            <x v="19"/>
          </reference>
        </references>
      </pivotArea>
    </format>
    <format dxfId="180">
      <pivotArea dataOnly="0" labelOnly="1" outline="0" fieldPosition="0">
        <references count="2">
          <reference field="0" count="1" selected="0">
            <x v="31"/>
          </reference>
          <reference field="1" count="1">
            <x v="21"/>
          </reference>
        </references>
      </pivotArea>
    </format>
    <format dxfId="179">
      <pivotArea dataOnly="0" labelOnly="1" outline="0" fieldPosition="0">
        <references count="2">
          <reference field="0" count="1" selected="0">
            <x v="32"/>
          </reference>
          <reference field="1" count="1">
            <x v="15"/>
          </reference>
        </references>
      </pivotArea>
    </format>
    <format dxfId="178">
      <pivotArea dataOnly="0" labelOnly="1" outline="0" fieldPosition="0">
        <references count="2">
          <reference field="0" count="1" selected="0">
            <x v="33"/>
          </reference>
          <reference field="1" count="1">
            <x v="12"/>
          </reference>
        </references>
      </pivotArea>
    </format>
    <format dxfId="177">
      <pivotArea dataOnly="0" labelOnly="1" outline="0" fieldPosition="0">
        <references count="2">
          <reference field="0" count="1" selected="0">
            <x v="34"/>
          </reference>
          <reference field="1" count="1">
            <x v="24"/>
          </reference>
        </references>
      </pivotArea>
    </format>
    <format dxfId="176">
      <pivotArea dataOnly="0" labelOnly="1" outline="0" fieldPosition="0">
        <references count="2">
          <reference field="0" count="1" selected="0">
            <x v="35"/>
          </reference>
          <reference field="1" count="1">
            <x v="29"/>
          </reference>
        </references>
      </pivotArea>
    </format>
    <format dxfId="175">
      <pivotArea dataOnly="0" labelOnly="1" outline="0" fieldPosition="0">
        <references count="2">
          <reference field="0" count="1" selected="0">
            <x v="36"/>
          </reference>
          <reference field="1" count="1">
            <x v="34"/>
          </reference>
        </references>
      </pivotArea>
    </format>
    <format dxfId="174">
      <pivotArea dataOnly="0" labelOnly="1" outline="0" fieldPosition="0">
        <references count="2">
          <reference field="0" count="1" selected="0">
            <x v="37"/>
          </reference>
          <reference field="1" count="1">
            <x v="43"/>
          </reference>
        </references>
      </pivotArea>
    </format>
    <format dxfId="173">
      <pivotArea dataOnly="0" labelOnly="1" outline="0" fieldPosition="0">
        <references count="2">
          <reference field="0" count="1" selected="0">
            <x v="38"/>
          </reference>
          <reference field="1" count="1">
            <x v="23"/>
          </reference>
        </references>
      </pivotArea>
    </format>
    <format dxfId="172">
      <pivotArea dataOnly="0" labelOnly="1" outline="0" fieldPosition="0">
        <references count="2">
          <reference field="0" count="1" selected="0">
            <x v="39"/>
          </reference>
          <reference field="1" count="1">
            <x v="44"/>
          </reference>
        </references>
      </pivotArea>
    </format>
    <format dxfId="171">
      <pivotArea dataOnly="0" labelOnly="1" outline="0" fieldPosition="0">
        <references count="2">
          <reference field="0" count="1" selected="0">
            <x v="40"/>
          </reference>
          <reference field="1" count="1">
            <x v="9"/>
          </reference>
        </references>
      </pivotArea>
    </format>
    <format dxfId="170">
      <pivotArea dataOnly="0" labelOnly="1" outline="0" fieldPosition="0">
        <references count="2">
          <reference field="0" count="1" selected="0">
            <x v="41"/>
          </reference>
          <reference field="1" count="1">
            <x v="3"/>
          </reference>
        </references>
      </pivotArea>
    </format>
    <format dxfId="169">
      <pivotArea dataOnly="0" labelOnly="1" outline="0" fieldPosition="0">
        <references count="2">
          <reference field="0" count="1" selected="0">
            <x v="42"/>
          </reference>
          <reference field="1" count="1">
            <x v="32"/>
          </reference>
        </references>
      </pivotArea>
    </format>
    <format dxfId="168">
      <pivotArea dataOnly="0" labelOnly="1" outline="0" fieldPosition="0">
        <references count="2">
          <reference field="0" count="1" selected="0">
            <x v="43"/>
          </reference>
          <reference field="1" count="1">
            <x v="41"/>
          </reference>
        </references>
      </pivotArea>
    </format>
    <format dxfId="167">
      <pivotArea dataOnly="0" labelOnly="1" outline="0" fieldPosition="0">
        <references count="2">
          <reference field="0" count="1" selected="0">
            <x v="44"/>
          </reference>
          <reference field="1" count="1">
            <x v="45"/>
          </reference>
        </references>
      </pivotArea>
    </format>
    <format dxfId="166">
      <pivotArea dataOnly="0" labelOnly="1" outline="0" fieldPosition="0">
        <references count="2">
          <reference field="0" count="1" selected="0">
            <x v="45"/>
          </reference>
          <reference field="1" count="1">
            <x v="46"/>
          </reference>
        </references>
      </pivotArea>
    </format>
    <format dxfId="165">
      <pivotArea dataOnly="0" labelOnly="1" outline="0" fieldPosition="0">
        <references count="2">
          <reference field="0" count="1" selected="0">
            <x v="46"/>
          </reference>
          <reference field="1" count="1">
            <x v="7"/>
          </reference>
        </references>
      </pivotArea>
    </format>
    <format dxfId="164">
      <pivotArea dataOnly="0" labelOnly="1" outline="0" fieldPosition="0">
        <references count="2">
          <reference field="0" count="1" selected="0">
            <x v="47"/>
          </reference>
          <reference field="1" count="1">
            <x v="25"/>
          </reference>
        </references>
      </pivotArea>
    </format>
    <format dxfId="163">
      <pivotArea dataOnly="0" labelOnly="1" outline="0" fieldPosition="0">
        <references count="2">
          <reference field="0" count="1" selected="0">
            <x v="48"/>
          </reference>
          <reference field="1" count="1">
            <x v="29"/>
          </reference>
        </references>
      </pivotArea>
    </format>
    <format dxfId="162">
      <pivotArea dataOnly="0" labelOnly="1" outline="0" fieldPosition="0">
        <references count="1">
          <reference field="4294967294" count="8">
            <x v="0"/>
            <x v="1"/>
            <x v="2"/>
            <x v="3"/>
            <x v="4"/>
            <x v="5"/>
            <x v="6"/>
            <x v="7"/>
          </reference>
        </references>
      </pivotArea>
    </format>
  </formats>
  <conditionalFormats count="2">
    <conditionalFormat priority="1">
      <pivotAreas count="1">
        <pivotArea type="data" outline="0" collapsedLevelsAreSubtotals="1" fieldPosition="0">
          <references count="1">
            <reference field="4294967294" count="1" selected="0">
              <x v="6"/>
            </reference>
          </references>
        </pivotArea>
      </pivotAreas>
    </conditionalFormat>
    <conditionalFormat priority="2">
      <pivotAreas count="1">
        <pivotArea type="data" outline="0" collapsedLevelsAreSubtotals="1" fieldPosition="0">
          <references count="1">
            <reference field="4294967294" count="1" selected="0">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createdVersion="8" indent="0" compact="0" compactData="0" multipleFieldFilters="0">
  <location ref="A3:E54" firstHeaderRow="1" firstDataRow="2" firstDataCol="2" rowPageCount="1" colPageCount="1"/>
  <pivotFields count="31">
    <pivotField axis="axisRow" compact="0" outline="0" showAll="0" defaultSubtotal="0">
      <items count="49">
        <item x="0"/>
        <item x="1"/>
        <item x="3"/>
        <item x="4"/>
        <item x="6"/>
        <item x="8"/>
        <item x="9"/>
        <item x="10"/>
        <item x="11"/>
        <item x="13"/>
        <item x="14"/>
        <item x="16"/>
        <item x="17"/>
        <item x="18"/>
        <item x="19"/>
        <item x="20"/>
        <item x="21"/>
        <item x="22"/>
        <item x="23"/>
        <item x="24"/>
        <item x="26"/>
        <item x="27"/>
        <item x="28"/>
        <item x="29"/>
        <item x="30"/>
        <item x="32"/>
        <item x="33"/>
        <item x="34"/>
        <item x="35"/>
        <item x="37"/>
        <item x="39"/>
        <item x="40"/>
        <item x="42"/>
        <item x="43"/>
        <item x="44"/>
        <item x="45"/>
        <item x="46"/>
        <item x="2"/>
        <item x="5"/>
        <item x="7"/>
        <item x="47"/>
        <item x="15"/>
        <item x="12"/>
        <item x="31"/>
        <item x="38"/>
        <item x="36"/>
        <item x="41"/>
        <item x="25"/>
        <item x="48"/>
      </items>
    </pivotField>
    <pivotField axis="axisRow" compact="0" outline="0" showAll="0" defaultSubtotal="0">
      <items count="47">
        <item x="6"/>
        <item x="14"/>
        <item x="28"/>
        <item x="40"/>
        <item x="46"/>
        <item x="33"/>
        <item x="42"/>
        <item x="0"/>
        <item x="41"/>
        <item x="1"/>
        <item x="13"/>
        <item x="38"/>
        <item x="29"/>
        <item x="39"/>
        <item x="16"/>
        <item x="5"/>
        <item x="43"/>
        <item x="31"/>
        <item x="4"/>
        <item x="12"/>
        <item x="15"/>
        <item x="19"/>
        <item x="27"/>
        <item x="34"/>
        <item x="21"/>
        <item x="26"/>
        <item x="23"/>
        <item x="24"/>
        <item x="17"/>
        <item x="22"/>
        <item x="36"/>
        <item x="8"/>
        <item x="25"/>
        <item x="44"/>
        <item x="45"/>
        <item x="20"/>
        <item x="18"/>
        <item x="32"/>
        <item x="10"/>
        <item x="11"/>
        <item x="3"/>
        <item x="30"/>
        <item x="9"/>
        <item x="2"/>
        <item x="7"/>
        <item x="37"/>
        <item x="35"/>
      </items>
    </pivotField>
    <pivotField compact="0" outline="0" showAll="0" defaultSubtotal="0">
      <items count="5">
        <item x="2"/>
        <item x="3"/>
        <item x="0"/>
        <item x="1"/>
        <item x="4"/>
      </items>
    </pivotField>
    <pivotField compact="0" outline="0" subtotalTop="0" showAll="0" defaultSubtotal="0">
      <items count="2">
        <item x="1"/>
        <item x="0"/>
      </items>
    </pivotField>
    <pivotField axis="axisPage" compact="0" outline="0" subtotalTop="0" multipleItemSelectionAllowed="1" showAll="0" defaultSubtotal="0">
      <items count="2">
        <item x="0"/>
        <item x="1"/>
      </items>
    </pivotField>
    <pivotField axis="axisCol" compact="0" outline="0" subtotalTop="0" showAll="0" defaultSubtotal="0">
      <items count="2">
        <item x="1"/>
        <item x="0"/>
      </items>
    </pivotField>
    <pivotField compact="0" outline="0" showAll="0" defaultSubtotal="0">
      <items count="11">
        <item x="0"/>
        <item x="5"/>
        <item x="9"/>
        <item x="4"/>
        <item x="8"/>
        <item x="10"/>
        <item x="2"/>
        <item x="6"/>
        <item x="1"/>
        <item x="3"/>
        <item x="7"/>
      </items>
    </pivotField>
    <pivotField compact="0" outline="0" showAll="0" defaultSubtotal="0"/>
    <pivotField compact="0" outline="0" showAll="0" defaultSubtotal="0"/>
    <pivotField compact="0" outline="0" subtotalTop="0" showAll="0" defaultSubtotal="0"/>
    <pivotField compact="0" outline="0" subtotalTop="0" showAll="0" defaultSubtotal="0"/>
    <pivotField dataField="1" compact="0" numFmtId="166" outline="0" subtotalTop="0" showAll="0" defaultSubtotal="0"/>
    <pivotField compact="0" numFmtId="166" outline="0" subtotalTop="0" showAll="0" defaultSubtotal="0"/>
    <pivotField compact="0"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outline="0" subtotalTop="0" showAll="0" defaultSubtotal="0"/>
    <pivotField compact="0" outline="0" subtotalTop="0" showAll="0" defaultSubtotal="0"/>
    <pivotField compact="0" numFmtId="166" outline="0" subtotalTop="0" showAll="0" defaultSubtotal="0"/>
    <pivotField compact="0" numFmtId="166" outline="0" subtotalTop="0" showAll="0" defaultSubtotal="0"/>
    <pivotField compact="0" outline="0" showAll="0" defaultSubtotal="0"/>
    <pivotField compact="0" outline="0" subtotalTop="0" showAll="0" defaultSubtotal="0"/>
    <pivotField compact="0" numFmtId="166" outline="0" showAll="0" defaultSubtotal="0"/>
    <pivotField compact="0" numFmtId="166" outline="0" showAll="0" defaultSubtotal="0"/>
    <pivotField compact="0" numFmtId="166" outline="0" showAll="0" defaultSubtotal="0"/>
    <pivotField compact="0" numFmtId="166" outline="0" showAll="0" defaultSubtotal="0"/>
    <pivotField compact="0" numFmtId="166" outline="0" showAll="0" defaultSubtotal="0"/>
    <pivotField compact="0" numFmtId="166" outline="0" showAll="0" defaultSubtotal="0"/>
    <pivotField compact="0" numFmtId="166" outline="0" showAll="0" defaultSubtotal="0"/>
  </pivotFields>
  <rowFields count="2">
    <field x="0"/>
    <field x="1"/>
  </rowFields>
  <rowItems count="50">
    <i>
      <x/>
      <x v="7"/>
    </i>
    <i>
      <x v="1"/>
      <x v="9"/>
    </i>
    <i>
      <x v="2"/>
      <x v="40"/>
    </i>
    <i>
      <x v="3"/>
      <x v="18"/>
    </i>
    <i>
      <x v="4"/>
      <x/>
    </i>
    <i>
      <x v="5"/>
      <x v="31"/>
    </i>
    <i>
      <x v="6"/>
      <x v="42"/>
    </i>
    <i>
      <x v="7"/>
      <x v="38"/>
    </i>
    <i>
      <x v="8"/>
      <x v="39"/>
    </i>
    <i>
      <x v="9"/>
      <x v="10"/>
    </i>
    <i>
      <x v="10"/>
      <x v="1"/>
    </i>
    <i>
      <x v="11"/>
      <x v="14"/>
    </i>
    <i>
      <x v="12"/>
      <x v="28"/>
    </i>
    <i>
      <x v="13"/>
      <x v="36"/>
    </i>
    <i>
      <x v="14"/>
      <x v="21"/>
    </i>
    <i>
      <x v="15"/>
      <x v="35"/>
    </i>
    <i>
      <x v="16"/>
      <x v="24"/>
    </i>
    <i>
      <x v="17"/>
      <x v="29"/>
    </i>
    <i>
      <x v="18"/>
      <x v="26"/>
    </i>
    <i>
      <x v="19"/>
      <x v="27"/>
    </i>
    <i>
      <x v="20"/>
      <x v="32"/>
    </i>
    <i>
      <x v="21"/>
      <x v="25"/>
    </i>
    <i>
      <x v="22"/>
      <x v="22"/>
    </i>
    <i>
      <x v="23"/>
      <x v="2"/>
    </i>
    <i>
      <x v="24"/>
      <x v="12"/>
    </i>
    <i>
      <x v="25"/>
      <x v="17"/>
    </i>
    <i>
      <x v="26"/>
      <x v="37"/>
    </i>
    <i>
      <x v="27"/>
      <x v="5"/>
    </i>
    <i>
      <x v="28"/>
      <x v="23"/>
    </i>
    <i>
      <x v="29"/>
      <x v="30"/>
    </i>
    <i>
      <x v="30"/>
      <x v="11"/>
    </i>
    <i>
      <x v="31"/>
      <x v="13"/>
    </i>
    <i>
      <x v="32"/>
      <x v="8"/>
    </i>
    <i>
      <x v="33"/>
      <x v="6"/>
    </i>
    <i>
      <x v="34"/>
      <x v="16"/>
    </i>
    <i>
      <x v="35"/>
      <x v="33"/>
    </i>
    <i>
      <x v="36"/>
      <x v="34"/>
    </i>
    <i>
      <x v="37"/>
      <x v="43"/>
    </i>
    <i>
      <x v="38"/>
      <x v="15"/>
    </i>
    <i>
      <x v="39"/>
      <x v="44"/>
    </i>
    <i>
      <x v="40"/>
      <x v="4"/>
    </i>
    <i>
      <x v="41"/>
      <x v="20"/>
    </i>
    <i>
      <x v="42"/>
      <x v="19"/>
    </i>
    <i>
      <x v="43"/>
      <x v="41"/>
    </i>
    <i>
      <x v="44"/>
      <x v="45"/>
    </i>
    <i>
      <x v="45"/>
      <x v="46"/>
    </i>
    <i>
      <x v="46"/>
      <x v="3"/>
    </i>
    <i>
      <x v="47"/>
      <x v="27"/>
    </i>
    <i>
      <x v="48"/>
      <x v="33"/>
    </i>
    <i t="grand">
      <x/>
    </i>
  </rowItems>
  <colFields count="1">
    <field x="5"/>
  </colFields>
  <colItems count="3">
    <i>
      <x/>
    </i>
    <i>
      <x v="1"/>
    </i>
    <i t="grand">
      <x/>
    </i>
  </colItems>
  <pageFields count="1">
    <pageField fld="4" hier="0"/>
  </pageFields>
  <dataFields count="1">
    <dataField name="Sum of Sales Value" fld="11" baseField="1" baseItem="3" numFmtId="166"/>
  </dataFields>
  <formats count="12">
    <format dxfId="161">
      <pivotArea dataOnly="0" labelOnly="1" outline="0" fieldPosition="0">
        <references count="1">
          <reference field="1" count="0"/>
        </references>
      </pivotArea>
    </format>
    <format dxfId="160">
      <pivotArea outline="0" fieldPosition="0">
        <references count="2">
          <reference field="0" count="0" selected="0"/>
          <reference field="1" count="0" selected="0"/>
        </references>
      </pivotArea>
    </format>
    <format dxfId="159">
      <pivotArea dataOnly="0" labelOnly="1" outline="0" fieldPosition="0">
        <references count="1">
          <reference field="0" count="0"/>
        </references>
      </pivotArea>
    </format>
    <format dxfId="158">
      <pivotArea field="0" type="button" dataOnly="0" labelOnly="1" outline="0" axis="axisRow" fieldPosition="0"/>
    </format>
    <format dxfId="157">
      <pivotArea field="1" type="button" dataOnly="0" labelOnly="1" outline="0" axis="axisRow" fieldPosition="1"/>
    </format>
    <format dxfId="156">
      <pivotArea dataOnly="0" labelOnly="1" outline="0" fieldPosition="0"/>
    </format>
    <format dxfId="155">
      <pivotArea field="0" type="button" dataOnly="0" labelOnly="1" outline="0" axis="axisRow" fieldPosition="0"/>
    </format>
    <format dxfId="154">
      <pivotArea field="1" type="button" dataOnly="0" labelOnly="1" outline="0" axis="axisRow" fieldPosition="1"/>
    </format>
    <format dxfId="153">
      <pivotArea dataOnly="0" labelOnly="1" outline="0" fieldPosition="0"/>
    </format>
    <format dxfId="152">
      <pivotArea dataOnly="0" labelOnly="1" outline="0" fieldPosition="0">
        <references count="1">
          <reference field="0" count="0"/>
        </references>
      </pivotArea>
    </format>
    <format dxfId="151">
      <pivotArea dataOnly="0" labelOnly="1" grandRow="1" outline="0" fieldPosition="0"/>
    </format>
    <format dxfId="15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1" applyNumberFormats="0" applyBorderFormats="0" applyFontFormats="0" applyPatternFormats="0" applyAlignmentFormats="0" applyWidthHeightFormats="1" dataCaption="Values" errorCaption="--" showError="1" showMissing="0" updatedVersion="6" minRefreshableVersion="3" createdVersion="8" indent="0" compact="0" compactData="0" multipleFieldFilters="0" fieldListSortAscending="1">
  <location ref="A3:L54" firstHeaderRow="1" firstDataRow="2" firstDataCol="2"/>
  <pivotFields count="31">
    <pivotField axis="axisRow" compact="0" outline="0" showAll="0" defaultSubtotal="0">
      <items count="49">
        <item x="0"/>
        <item x="1"/>
        <item x="3"/>
        <item x="4"/>
        <item x="6"/>
        <item x="8"/>
        <item x="9"/>
        <item x="10"/>
        <item x="11"/>
        <item x="13"/>
        <item x="14"/>
        <item x="16"/>
        <item x="17"/>
        <item x="18"/>
        <item x="19"/>
        <item x="20"/>
        <item x="21"/>
        <item x="22"/>
        <item x="23"/>
        <item x="24"/>
        <item x="26"/>
        <item x="27"/>
        <item x="28"/>
        <item x="29"/>
        <item x="30"/>
        <item x="32"/>
        <item x="33"/>
        <item x="34"/>
        <item x="35"/>
        <item x="37"/>
        <item x="39"/>
        <item x="40"/>
        <item x="42"/>
        <item x="43"/>
        <item x="44"/>
        <item x="45"/>
        <item x="46"/>
        <item x="2"/>
        <item x="5"/>
        <item x="7"/>
        <item x="47"/>
        <item x="15"/>
        <item x="12"/>
        <item x="31"/>
        <item x="38"/>
        <item x="36"/>
        <item x="41"/>
        <item x="25"/>
        <item x="48"/>
      </items>
    </pivotField>
    <pivotField axis="axisRow" compact="0" outline="0" showAll="0" defaultSubtotal="0">
      <items count="47">
        <item x="6"/>
        <item x="22"/>
        <item x="23"/>
        <item x="15"/>
        <item x="19"/>
        <item x="14"/>
        <item x="28"/>
        <item x="40"/>
        <item x="34"/>
        <item x="46"/>
        <item x="33"/>
        <item x="36"/>
        <item x="42"/>
        <item x="26"/>
        <item x="0"/>
        <item x="41"/>
        <item x="21"/>
        <item x="1"/>
        <item x="13"/>
        <item x="38"/>
        <item x="29"/>
        <item x="39"/>
        <item x="16"/>
        <item x="5"/>
        <item x="43"/>
        <item x="24"/>
        <item x="8"/>
        <item x="25"/>
        <item x="31"/>
        <item x="4"/>
        <item x="17"/>
        <item x="12"/>
        <item x="27"/>
        <item x="44"/>
        <item x="20"/>
        <item x="18"/>
        <item x="32"/>
        <item x="45"/>
        <item x="10"/>
        <item x="11"/>
        <item x="3"/>
        <item x="30"/>
        <item x="9"/>
        <item x="2"/>
        <item x="7"/>
        <item x="37"/>
        <item x="35"/>
      </items>
    </pivotField>
    <pivotField compact="0" outline="0" showAll="0" defaultSubtotal="0">
      <items count="5">
        <item x="2"/>
        <item x="3"/>
        <item x="0"/>
        <item x="1"/>
        <item x="4"/>
      </items>
    </pivotField>
    <pivotField compact="0" outline="0" subtotalTop="0" showAll="0" defaultSubtotal="0">
      <items count="2">
        <item x="1"/>
        <item x="0"/>
      </items>
    </pivotField>
    <pivotField compact="0" outline="0" showAll="0" defaultSubtotal="0"/>
    <pivotField compact="0" outline="0" showAll="0" defaultSubtotal="0">
      <items count="2">
        <item x="1"/>
        <item x="0"/>
      </items>
    </pivotField>
    <pivotField compact="0" outline="0" showAll="0" defaultSubtotal="0">
      <items count="11">
        <item x="0"/>
        <item x="5"/>
        <item x="9"/>
        <item x="4"/>
        <item x="8"/>
        <item x="10"/>
        <item x="2"/>
        <item x="6"/>
        <item x="1"/>
        <item x="3"/>
        <item x="7"/>
      </items>
    </pivotField>
    <pivotField compact="0" outline="0" showAll="0" defaultSubtotal="0">
      <items count="48">
        <item x="35"/>
        <item x="15"/>
        <item x="20"/>
        <item x="27"/>
        <item x="25"/>
        <item x="26"/>
        <item x="21"/>
        <item x="32"/>
        <item x="12"/>
        <item x="3"/>
        <item x="4"/>
        <item x="23"/>
        <item x="9"/>
        <item x="7"/>
        <item x="8"/>
        <item x="33"/>
        <item x="10"/>
        <item x="11"/>
        <item x="17"/>
        <item x="13"/>
        <item x="30"/>
        <item x="18"/>
        <item x="5"/>
        <item x="6"/>
        <item x="22"/>
        <item x="16"/>
        <item x="38"/>
        <item x="29"/>
        <item x="39"/>
        <item x="40"/>
        <item x="41"/>
        <item x="37"/>
        <item x="36"/>
        <item x="24"/>
        <item x="14"/>
        <item x="47"/>
        <item x="2"/>
        <item x="45"/>
        <item x="0"/>
        <item x="46"/>
        <item x="1"/>
        <item x="42"/>
        <item x="43"/>
        <item x="28"/>
        <item x="19"/>
        <item x="31"/>
        <item x="34"/>
        <item x="44"/>
      </items>
    </pivotField>
    <pivotField compact="0" outline="0" showAll="0" defaultSubtotal="0"/>
    <pivotField dataField="1" compact="0" outline="0" subtotalTop="0" showAll="0" defaultSubtotal="0"/>
    <pivotField dataField="1" compact="0" outline="0" subtotalTop="0" showAll="0" defaultSubtotal="0"/>
    <pivotField dataField="1" compact="0" numFmtId="166" outline="0" subtotalTop="0" showAll="0" defaultSubtotal="0"/>
    <pivotField dataField="1" compact="0" numFmtId="166" outline="0" subtotalTop="0" showAll="0" defaultSubtotal="0"/>
    <pivotField compact="0" outline="0" subtotalTop="0" showAll="0" defaultSubtotal="0"/>
    <pivotField compact="0" numFmtId="166" outline="0" subtotalTop="0" showAll="0" defaultSubtotal="0"/>
    <pivotField compact="0" numFmtId="166" outline="0" subtotalTop="0" showAll="0" defaultSubtotal="0"/>
    <pivotField dataField="1" compact="0" numFmtId="166" outline="0" showAll="0" defaultSubtotal="0"/>
    <pivotField dataField="1" compact="0" numFmtId="166" outline="0" showAll="0" defaultSubtotal="0"/>
    <pivotField dataField="1" compact="0" outline="0" showAll="0" defaultSubtotal="0"/>
    <pivotField dataField="1" compact="0" outline="0" subtotalTop="0" showAll="0" defaultSubtotal="0"/>
    <pivotField compact="0" numFmtId="166" outline="0" subtotalTop="0" showAll="0" defaultSubtotal="0"/>
    <pivotField dataField="1" compact="0" numFmtId="166" outline="0" showAll="0" defaultSubtotal="0"/>
    <pivotField compact="0" outline="0" showAll="0" defaultSubtotal="0"/>
    <pivotField dataField="1" compact="0" outline="0" showAll="0" defaultSubtotal="0"/>
    <pivotField compact="0" numFmtId="166" outline="0" showAll="0" defaultSubtotal="0"/>
    <pivotField compact="0" numFmtId="166" outline="0" showAll="0" defaultSubtotal="0"/>
    <pivotField compact="0" numFmtId="166" outline="0" showAll="0" defaultSubtotal="0"/>
    <pivotField compact="0" numFmtId="166" outline="0" showAll="0" defaultSubtotal="0"/>
    <pivotField compact="0" numFmtId="166" outline="0" showAll="0" defaultSubtotal="0"/>
    <pivotField compact="0" numFmtId="166" outline="0" showAll="0" defaultSubtotal="0"/>
    <pivotField compact="0" numFmtId="166" outline="0" showAll="0" defaultSubtotal="0"/>
  </pivotFields>
  <rowFields count="2">
    <field x="0"/>
    <field x="1"/>
  </rowFields>
  <rowItems count="50">
    <i>
      <x/>
      <x v="14"/>
    </i>
    <i>
      <x v="1"/>
      <x v="17"/>
    </i>
    <i>
      <x v="2"/>
      <x v="40"/>
    </i>
    <i>
      <x v="3"/>
      <x v="29"/>
    </i>
    <i>
      <x v="4"/>
      <x/>
    </i>
    <i>
      <x v="5"/>
      <x v="26"/>
    </i>
    <i>
      <x v="6"/>
      <x v="42"/>
    </i>
    <i>
      <x v="7"/>
      <x v="38"/>
    </i>
    <i>
      <x v="8"/>
      <x v="39"/>
    </i>
    <i>
      <x v="9"/>
      <x v="18"/>
    </i>
    <i>
      <x v="10"/>
      <x v="5"/>
    </i>
    <i>
      <x v="11"/>
      <x v="22"/>
    </i>
    <i>
      <x v="12"/>
      <x v="30"/>
    </i>
    <i>
      <x v="13"/>
      <x v="35"/>
    </i>
    <i>
      <x v="14"/>
      <x v="4"/>
    </i>
    <i>
      <x v="15"/>
      <x v="34"/>
    </i>
    <i>
      <x v="16"/>
      <x v="16"/>
    </i>
    <i>
      <x v="17"/>
      <x v="1"/>
    </i>
    <i>
      <x v="18"/>
      <x v="2"/>
    </i>
    <i>
      <x v="19"/>
      <x v="25"/>
    </i>
    <i>
      <x v="20"/>
      <x v="27"/>
    </i>
    <i>
      <x v="21"/>
      <x v="13"/>
    </i>
    <i>
      <x v="22"/>
      <x v="32"/>
    </i>
    <i>
      <x v="23"/>
      <x v="6"/>
    </i>
    <i>
      <x v="24"/>
      <x v="20"/>
    </i>
    <i>
      <x v="25"/>
      <x v="28"/>
    </i>
    <i>
      <x v="26"/>
      <x v="36"/>
    </i>
    <i>
      <x v="27"/>
      <x v="10"/>
    </i>
    <i>
      <x v="28"/>
      <x v="8"/>
    </i>
    <i>
      <x v="29"/>
      <x v="11"/>
    </i>
    <i>
      <x v="30"/>
      <x v="19"/>
    </i>
    <i>
      <x v="31"/>
      <x v="21"/>
    </i>
    <i>
      <x v="32"/>
      <x v="15"/>
    </i>
    <i>
      <x v="33"/>
      <x v="12"/>
    </i>
    <i>
      <x v="34"/>
      <x v="24"/>
    </i>
    <i>
      <x v="35"/>
      <x v="33"/>
    </i>
    <i>
      <x v="36"/>
      <x v="37"/>
    </i>
    <i>
      <x v="37"/>
      <x v="43"/>
    </i>
    <i>
      <x v="38"/>
      <x v="23"/>
    </i>
    <i>
      <x v="39"/>
      <x v="44"/>
    </i>
    <i>
      <x v="40"/>
      <x v="9"/>
    </i>
    <i>
      <x v="41"/>
      <x v="3"/>
    </i>
    <i>
      <x v="42"/>
      <x v="31"/>
    </i>
    <i>
      <x v="43"/>
      <x v="41"/>
    </i>
    <i>
      <x v="44"/>
      <x v="45"/>
    </i>
    <i>
      <x v="45"/>
      <x v="46"/>
    </i>
    <i>
      <x v="46"/>
      <x v="7"/>
    </i>
    <i>
      <x v="47"/>
      <x v="25"/>
    </i>
    <i>
      <x v="48"/>
      <x v="33"/>
    </i>
    <i t="grand">
      <x/>
    </i>
  </rowItems>
  <colFields count="1">
    <field x="-2"/>
  </colFields>
  <colItems count="10">
    <i>
      <x/>
    </i>
    <i i="1">
      <x v="1"/>
    </i>
    <i i="2">
      <x v="2"/>
    </i>
    <i i="3">
      <x v="3"/>
    </i>
    <i i="4">
      <x v="4"/>
    </i>
    <i i="5">
      <x v="5"/>
    </i>
    <i i="6">
      <x v="6"/>
    </i>
    <i i="7">
      <x v="7"/>
    </i>
    <i i="8">
      <x v="8"/>
    </i>
    <i i="9">
      <x v="9"/>
    </i>
  </colItems>
  <dataFields count="10">
    <dataField name="'Target Units" fld="16" baseField="0" baseItem="0" numFmtId="166"/>
    <dataField name="April Sales Units " fld="9" baseField="1" baseItem="40"/>
    <dataField name="March LMTD Sales Unit" fld="19" baseField="1" baseItem="40"/>
    <dataField name="'Target Value" fld="17" baseField="0" baseItem="0" numFmtId="166"/>
    <dataField name="April Sales Value" fld="11" baseField="1" baseItem="40" numFmtId="166"/>
    <dataField name="'Target Achv. %" fld="18" subtotal="average" baseField="0" baseItem="0" numFmtId="9"/>
    <dataField name="'LMTD Sales Value" fld="21" baseField="0" baseItem="0" numFmtId="166"/>
    <dataField name="'LMTD %age" fld="23" subtotal="average" baseField="0" baseItem="0" numFmtId="9"/>
    <dataField name="'Closing Stock Units" fld="10" baseField="0" baseItem="0" numFmtId="166"/>
    <dataField name="'Stock Value" fld="12" baseField="0" baseItem="0" numFmtId="166"/>
  </dataFields>
  <formats count="49">
    <format dxfId="149">
      <pivotArea field="-2" type="button" dataOnly="0" labelOnly="1" outline="0" fieldPosition="0"/>
    </format>
    <format dxfId="148">
      <pivotArea type="topRight" dataOnly="0" labelOnly="1" outline="0" offset="C1" fieldPosition="0"/>
    </format>
    <format dxfId="147">
      <pivotArea type="topRight" dataOnly="0" labelOnly="1" outline="0" offset="A1" fieldPosition="0"/>
    </format>
    <format dxfId="146">
      <pivotArea type="topRight" dataOnly="0" labelOnly="1" outline="0" offset="D1" fieldPosition="0"/>
    </format>
    <format dxfId="145">
      <pivotArea type="topRight" dataOnly="0" labelOnly="1" outline="0" offset="B1" fieldPosition="0"/>
    </format>
    <format dxfId="144">
      <pivotArea type="topRight" dataOnly="0" labelOnly="1" outline="0" offset="E1" fieldPosition="0"/>
    </format>
    <format dxfId="143">
      <pivotArea type="topRight" dataOnly="0" labelOnly="1" outline="0" offset="F1" fieldPosition="0"/>
    </format>
    <format dxfId="142">
      <pivotArea type="topRight" dataOnly="0" labelOnly="1" outline="0" offset="G1" fieldPosition="0"/>
    </format>
    <format dxfId="141">
      <pivotArea outline="0" collapsedLevelsAreSubtotals="1" fieldPosition="0"/>
    </format>
    <format dxfId="140">
      <pivotArea field="0" type="button" dataOnly="0" labelOnly="1" outline="0" fieldPosition="0"/>
    </format>
    <format dxfId="139">
      <pivotArea dataOnly="0" labelOnly="1" outline="0" fieldPosition="0">
        <references count="1">
          <reference field="0" count="0"/>
        </references>
      </pivotArea>
    </format>
    <format dxfId="138">
      <pivotArea dataOnly="0" labelOnly="1" grandRow="1" outline="0" fieldPosition="0"/>
    </format>
    <format dxfId="137">
      <pivotArea outline="0" fieldPosition="0">
        <references count="1">
          <reference field="4294967294" count="1" selected="0">
            <x v="0"/>
          </reference>
        </references>
      </pivotArea>
    </format>
    <format dxfId="136">
      <pivotArea dataOnly="0" labelOnly="1" outline="0" fieldPosition="0">
        <references count="1">
          <reference field="4294967294" count="1">
            <x v="0"/>
          </reference>
        </references>
      </pivotArea>
    </format>
    <format dxfId="135">
      <pivotArea outline="0" fieldPosition="0">
        <references count="1">
          <reference field="4294967294" count="1" selected="0">
            <x v="3"/>
          </reference>
        </references>
      </pivotArea>
    </format>
    <format dxfId="134">
      <pivotArea dataOnly="0" labelOnly="1" outline="0" fieldPosition="0">
        <references count="1">
          <reference field="4294967294" count="1">
            <x v="3"/>
          </reference>
        </references>
      </pivotArea>
    </format>
    <format dxfId="133">
      <pivotArea dataOnly="0" outline="0" fieldPosition="0">
        <references count="1">
          <reference field="4294967294" count="1">
            <x v="6"/>
          </reference>
        </references>
      </pivotArea>
    </format>
    <format dxfId="132">
      <pivotArea dataOnly="0" outline="0" fieldPosition="0">
        <references count="1">
          <reference field="4294967294" count="1">
            <x v="5"/>
          </reference>
        </references>
      </pivotArea>
    </format>
    <format dxfId="131">
      <pivotArea dataOnly="0" outline="0" fieldPosition="0">
        <references count="1">
          <reference field="4294967294" count="1">
            <x v="7"/>
          </reference>
        </references>
      </pivotArea>
    </format>
    <format dxfId="130">
      <pivotArea outline="0" fieldPosition="0">
        <references count="1">
          <reference field="4294967294" count="2" selected="0">
            <x v="5"/>
            <x v="7"/>
          </reference>
        </references>
      </pivotArea>
    </format>
    <format dxfId="129">
      <pivotArea outline="0" fieldPosition="0">
        <references count="1">
          <reference field="4294967294" count="2" selected="0">
            <x v="5"/>
            <x v="7"/>
          </reference>
        </references>
      </pivotArea>
    </format>
    <format dxfId="128">
      <pivotArea outline="0" fieldPosition="0">
        <references count="1">
          <reference field="4294967294" count="2" selected="0">
            <x v="5"/>
            <x v="7"/>
          </reference>
        </references>
      </pivotArea>
    </format>
    <format dxfId="127">
      <pivotArea outline="0" collapsedLevelsAreSubtotals="1" fieldPosition="0"/>
    </format>
    <format dxfId="126">
      <pivotArea field="0" type="button" dataOnly="0" labelOnly="1" outline="0" fieldPosition="0"/>
    </format>
    <format dxfId="125">
      <pivotArea dataOnly="0" labelOnly="1" grandRow="1" outline="0" fieldPosition="0"/>
    </format>
    <format dxfId="124">
      <pivotArea dataOnly="0" labelOnly="1" outline="0" fieldPosition="0">
        <references count="1">
          <reference field="4294967294" count="5">
            <x v="0"/>
            <x v="3"/>
            <x v="5"/>
            <x v="6"/>
            <x v="7"/>
          </reference>
        </references>
      </pivotArea>
    </format>
    <format dxfId="123">
      <pivotArea dataOnly="0" labelOnly="1" outline="0" fieldPosition="0">
        <references count="1">
          <reference field="4294967294" count="5">
            <x v="0"/>
            <x v="3"/>
            <x v="5"/>
            <x v="6"/>
            <x v="7"/>
          </reference>
        </references>
      </pivotArea>
    </format>
    <format dxfId="122">
      <pivotArea outline="0" fieldPosition="0">
        <references count="1">
          <reference field="4294967294" count="3" selected="0">
            <x v="0"/>
            <x v="3"/>
            <x v="6"/>
          </reference>
        </references>
      </pivotArea>
    </format>
    <format dxfId="121">
      <pivotArea field="0" type="button" dataOnly="0" labelOnly="1" outline="0" fieldPosition="0"/>
    </format>
    <format dxfId="120">
      <pivotArea field="1" type="button" dataOnly="0" labelOnly="1" outline="0" fieldPosition="0"/>
    </format>
    <format dxfId="119">
      <pivotArea dataOnly="0" labelOnly="1" outline="0" fieldPosition="0">
        <references count="1">
          <reference field="4294967294" count="5">
            <x v="0"/>
            <x v="3"/>
            <x v="5"/>
            <x v="6"/>
            <x v="7"/>
          </reference>
        </references>
      </pivotArea>
    </format>
    <format dxfId="118">
      <pivotArea dataOnly="0" labelOnly="1" outline="0" fieldPosition="0">
        <references count="1">
          <reference field="4294967294" count="5">
            <x v="0"/>
            <x v="3"/>
            <x v="5"/>
            <x v="6"/>
            <x v="7"/>
          </reference>
        </references>
      </pivotArea>
    </format>
    <format dxfId="117">
      <pivotArea outline="0" fieldPosition="0">
        <references count="1">
          <reference field="4294967294" count="2" selected="0">
            <x v="8"/>
            <x v="9"/>
          </reference>
        </references>
      </pivotArea>
    </format>
    <format dxfId="116">
      <pivotArea type="all" dataOnly="0" outline="0" fieldPosition="0"/>
    </format>
    <format dxfId="115">
      <pivotArea outline="0" collapsedLevelsAreSubtotals="1" fieldPosition="0"/>
    </format>
    <format dxfId="114">
      <pivotArea dataOnly="0" labelOnly="1" outline="0" fieldPosition="0">
        <references count="1">
          <reference field="0" count="0"/>
        </references>
      </pivotArea>
    </format>
    <format dxfId="113">
      <pivotArea dataOnly="0" labelOnly="1" grandRow="1" outline="0" fieldPosition="0"/>
    </format>
    <format dxfId="112">
      <pivotArea dataOnly="0" outline="0" fieldPosition="0">
        <references count="1">
          <reference field="4294967294" count="1">
            <x v="4"/>
          </reference>
        </references>
      </pivotArea>
    </format>
    <format dxfId="111">
      <pivotArea dataOnly="0" outline="0" fieldPosition="0">
        <references count="1">
          <reference field="4294967294" count="1">
            <x v="2"/>
          </reference>
        </references>
      </pivotArea>
    </format>
    <format dxfId="110">
      <pivotArea type="all" dataOnly="0" outline="0" fieldPosition="0"/>
    </format>
    <format dxfId="109">
      <pivotArea outline="0" collapsedLevelsAreSubtotals="1" fieldPosition="0"/>
    </format>
    <format dxfId="108">
      <pivotArea dataOnly="0" labelOnly="1" grandRow="1" outline="0" fieldPosition="0"/>
    </format>
    <format dxfId="107">
      <pivotArea type="all" dataOnly="0" outline="0" fieldPosition="0"/>
    </format>
    <format dxfId="106">
      <pivotArea outline="0" collapsedLevelsAreSubtotals="1" fieldPosition="0"/>
    </format>
    <format dxfId="105">
      <pivotArea dataOnly="0" labelOnly="1" grandRow="1" outline="0" fieldPosition="0"/>
    </format>
    <format dxfId="104">
      <pivotArea dataOnly="0" labelOnly="1" grandRow="1" outline="0" fieldPosition="0"/>
    </format>
    <format dxfId="103">
      <pivotArea dataOnly="0" labelOnly="1" outline="0" fieldPosition="0">
        <references count="1">
          <reference field="4294967294" count="1">
            <x v="1"/>
          </reference>
        </references>
      </pivotArea>
    </format>
    <format dxfId="102">
      <pivotArea dataOnly="0" labelOnly="1" outline="0" fieldPosition="0">
        <references count="1">
          <reference field="4294967294" count="1">
            <x v="8"/>
          </reference>
        </references>
      </pivotArea>
    </format>
    <format dxfId="101">
      <pivotArea dataOnly="0" labelOnly="1" outline="0" fieldPosition="0">
        <references count="1">
          <reference field="4294967294" count="1">
            <x v="9"/>
          </reference>
        </references>
      </pivotArea>
    </format>
  </formats>
  <pivotTableStyleInfo name="PivotStyleLight16" showRowHeaders="1" showColHeaders="1" showRowStripes="0" showColStripes="0" showLastColumn="1"/>
</pivotTableDefinition>
</file>

<file path=xl/pivotTables/pivotTable5.xml><?xml version="1.0" encoding="utf-8"?>
<pivotTableDefinition xmlns="http://schemas.openxmlformats.org/spreadsheetml/2006/main" name="PivotTable1" cacheId="1" applyNumberFormats="0" applyBorderFormats="0" applyFontFormats="0" applyPatternFormats="0" applyAlignmentFormats="0" applyWidthHeightFormats="1" dataCaption="Values" errorCaption="--" showError="1" showMissing="0" updatedVersion="6" minRefreshableVersion="3" createdVersion="8" indent="0" compact="0" compactData="0" multipleFieldFilters="0" fieldListSortAscending="1">
  <location ref="A3:K15" firstHeaderRow="1" firstDataRow="2" firstDataCol="1"/>
  <pivotFields count="31">
    <pivotField compact="0" outline="0" showAll="0">
      <items count="50">
        <item x="0"/>
        <item x="1"/>
        <item x="3"/>
        <item x="4"/>
        <item x="6"/>
        <item x="8"/>
        <item x="9"/>
        <item x="10"/>
        <item x="11"/>
        <item x="13"/>
        <item x="14"/>
        <item x="16"/>
        <item x="17"/>
        <item x="18"/>
        <item x="19"/>
        <item x="20"/>
        <item x="21"/>
        <item x="22"/>
        <item x="23"/>
        <item x="24"/>
        <item x="26"/>
        <item x="27"/>
        <item x="28"/>
        <item x="29"/>
        <item x="30"/>
        <item x="32"/>
        <item x="33"/>
        <item x="34"/>
        <item x="35"/>
        <item x="37"/>
        <item x="39"/>
        <item x="40"/>
        <item x="42"/>
        <item x="43"/>
        <item x="44"/>
        <item x="45"/>
        <item x="46"/>
        <item x="2"/>
        <item x="5"/>
        <item x="7"/>
        <item x="47"/>
        <item x="15"/>
        <item x="12"/>
        <item x="31"/>
        <item x="38"/>
        <item x="36"/>
        <item x="41"/>
        <item x="25"/>
        <item x="48"/>
        <item t="default"/>
      </items>
    </pivotField>
    <pivotField compact="0" outline="0" showAll="0"/>
    <pivotField compact="0" outline="0" showAll="0">
      <items count="6">
        <item x="2"/>
        <item x="3"/>
        <item x="0"/>
        <item x="1"/>
        <item x="4"/>
        <item t="default"/>
      </items>
    </pivotField>
    <pivotField compact="0" outline="0" showAll="0">
      <items count="3">
        <item x="1"/>
        <item x="0"/>
        <item t="default"/>
      </items>
    </pivotField>
    <pivotField compact="0" outline="0" showAll="0"/>
    <pivotField compact="0" outline="0" showAll="0">
      <items count="3">
        <item x="1"/>
        <item x="0"/>
        <item t="default"/>
      </items>
    </pivotField>
    <pivotField compact="0" outline="0" showAll="0">
      <items count="12">
        <item x="0"/>
        <item x="5"/>
        <item x="9"/>
        <item x="4"/>
        <item x="8"/>
        <item x="10"/>
        <item x="2"/>
        <item x="6"/>
        <item x="1"/>
        <item x="3"/>
        <item x="7"/>
        <item t="default"/>
      </items>
    </pivotField>
    <pivotField axis="axisRow" compact="0" outline="0" showAll="0">
      <items count="49">
        <item h="1" x="15"/>
        <item h="1" x="27"/>
        <item h="1" x="25"/>
        <item h="1" x="26"/>
        <item h="1" x="21"/>
        <item h="1" x="12"/>
        <item h="1" x="3"/>
        <item h="1" x="4"/>
        <item h="1" x="23"/>
        <item h="1" x="9"/>
        <item h="1" x="7"/>
        <item h="1" x="8"/>
        <item h="1" x="10"/>
        <item h="1" x="11"/>
        <item h="1" x="17"/>
        <item h="1" x="13"/>
        <item h="1" x="5"/>
        <item h="1" x="6"/>
        <item h="1" x="22"/>
        <item x="24"/>
        <item h="1" x="14"/>
        <item x="47"/>
        <item h="1" x="45"/>
        <item x="46"/>
        <item x="19"/>
        <item h="1" x="28"/>
        <item x="29"/>
        <item h="1" x="44"/>
        <item h="1" x="30"/>
        <item h="1" x="31"/>
        <item x="34"/>
        <item x="33"/>
        <item x="32"/>
        <item h="1" x="16"/>
        <item h="1" x="18"/>
        <item h="1" x="35"/>
        <item h="1" x="36"/>
        <item h="1" x="37"/>
        <item x="38"/>
        <item h="1" x="42"/>
        <item h="1" x="43"/>
        <item x="20"/>
        <item h="1" x="39"/>
        <item h="1" x="40"/>
        <item h="1" x="41"/>
        <item h="1" x="0"/>
        <item h="1" x="1"/>
        <item h="1" x="2"/>
        <item t="default"/>
      </items>
    </pivotField>
    <pivotField compact="0" outline="0" showAll="0"/>
    <pivotField dataField="1" compact="0" outline="0" showAll="0"/>
    <pivotField dataField="1" compact="0" outline="0" showAll="0"/>
    <pivotField dataField="1" compact="0" numFmtId="166" outline="0" showAll="0"/>
    <pivotField dataField="1" compact="0" numFmtId="166" outline="0" showAll="0"/>
    <pivotField compact="0" outline="0" showAll="0"/>
    <pivotField compact="0" numFmtId="166" outline="0" showAll="0"/>
    <pivotField compact="0" numFmtId="166" outline="0" showAll="0"/>
    <pivotField dataField="1" compact="0" numFmtId="166" outline="0" showAll="0"/>
    <pivotField dataField="1" compact="0" numFmtId="166" outline="0" showAll="0"/>
    <pivotField dataField="1" compact="0" outline="0" showAll="0"/>
    <pivotField dataField="1" compact="0" outline="0" showAll="0"/>
    <pivotField compact="0" numFmtId="166" outline="0" showAll="0"/>
    <pivotField dataField="1" compact="0" numFmtId="166" outline="0" showAll="0"/>
    <pivotField compact="0" outline="0" showAll="0" defaultSubtotal="0"/>
    <pivotField dataField="1" compact="0"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s>
  <rowFields count="1">
    <field x="7"/>
  </rowFields>
  <rowItems count="11">
    <i>
      <x v="19"/>
    </i>
    <i>
      <x v="21"/>
    </i>
    <i>
      <x v="23"/>
    </i>
    <i>
      <x v="24"/>
    </i>
    <i>
      <x v="26"/>
    </i>
    <i>
      <x v="30"/>
    </i>
    <i>
      <x v="31"/>
    </i>
    <i>
      <x v="32"/>
    </i>
    <i>
      <x v="38"/>
    </i>
    <i>
      <x v="41"/>
    </i>
    <i t="grand">
      <x/>
    </i>
  </rowItems>
  <colFields count="1">
    <field x="-2"/>
  </colFields>
  <colItems count="10">
    <i>
      <x/>
    </i>
    <i i="1">
      <x v="1"/>
    </i>
    <i i="2">
      <x v="2"/>
    </i>
    <i i="3">
      <x v="3"/>
    </i>
    <i i="4">
      <x v="4"/>
    </i>
    <i i="5">
      <x v="5"/>
    </i>
    <i i="6">
      <x v="6"/>
    </i>
    <i i="7">
      <x v="7"/>
    </i>
    <i i="8">
      <x v="8"/>
    </i>
    <i i="9">
      <x v="9"/>
    </i>
  </colItems>
  <dataFields count="10">
    <dataField name="'Target Units" fld="16" baseField="0" baseItem="0" numFmtId="166"/>
    <dataField name="July Sales Units" fld="9" baseField="7" baseItem="25" numFmtId="166"/>
    <dataField name="June LMTD Sales Unit" fld="19" baseField="7" baseItem="25" numFmtId="166"/>
    <dataField name="'Target Value" fld="17" baseField="0" baseItem="0" numFmtId="166"/>
    <dataField name="April Sales Value" fld="11" baseField="7" baseItem="0" numFmtId="166"/>
    <dataField name="'Target Achv. %" fld="18" subtotal="average" baseField="6" baseItem="0" numFmtId="9"/>
    <dataField name="'LMTD Sales Value" fld="21" baseField="0" baseItem="0" numFmtId="166"/>
    <dataField name="'LMTD %age" fld="23" subtotal="average" baseField="0" baseItem="0" numFmtId="9"/>
    <dataField name="'Stock Unit" fld="10" baseField="0" baseItem="0" numFmtId="166"/>
    <dataField name="'Stock Value" fld="12" baseField="0" baseItem="0" numFmtId="166"/>
  </dataFields>
  <formats count="103">
    <format dxfId="100">
      <pivotArea field="-2" type="button" dataOnly="0" labelOnly="1" outline="0" fieldPosition="0"/>
    </format>
    <format dxfId="99">
      <pivotArea type="topRight" dataOnly="0" labelOnly="1" outline="0" offset="C1" fieldPosition="0"/>
    </format>
    <format dxfId="98">
      <pivotArea type="topRight" dataOnly="0" labelOnly="1" outline="0" offset="A1" fieldPosition="0"/>
    </format>
    <format dxfId="97">
      <pivotArea type="topRight" dataOnly="0" labelOnly="1" outline="0" offset="D1" fieldPosition="0"/>
    </format>
    <format dxfId="96">
      <pivotArea type="topRight" dataOnly="0" labelOnly="1" outline="0" offset="B1" fieldPosition="0"/>
    </format>
    <format dxfId="95">
      <pivotArea type="topRight" dataOnly="0" labelOnly="1" outline="0" offset="E1" fieldPosition="0"/>
    </format>
    <format dxfId="94">
      <pivotArea type="topRight" dataOnly="0" labelOnly="1" outline="0" offset="F1" fieldPosition="0"/>
    </format>
    <format dxfId="93">
      <pivotArea type="topRight" dataOnly="0" labelOnly="1" outline="0" offset="G1" fieldPosition="0"/>
    </format>
    <format dxfId="92">
      <pivotArea outline="0" collapsedLevelsAreSubtotals="1" fieldPosition="0"/>
    </format>
    <format dxfId="91">
      <pivotArea field="0" type="button" dataOnly="0" labelOnly="1" outline="0" fieldPosition="0"/>
    </format>
    <format dxfId="90">
      <pivotArea dataOnly="0" labelOnly="1" grandRow="1" outline="0" fieldPosition="0"/>
    </format>
    <format dxfId="89">
      <pivotArea dataOnly="0" labelOnly="1" outline="0" fieldPosition="0">
        <references count="1">
          <reference field="7" count="0"/>
        </references>
      </pivotArea>
    </format>
    <format dxfId="88">
      <pivotArea dataOnly="0" outline="0" fieldPosition="0">
        <references count="1">
          <reference field="4294967294" count="1">
            <x v="0"/>
          </reference>
        </references>
      </pivotArea>
    </format>
    <format dxfId="87">
      <pivotArea dataOnly="0" outline="0" fieldPosition="0">
        <references count="1">
          <reference field="4294967294" count="1">
            <x v="3"/>
          </reference>
        </references>
      </pivotArea>
    </format>
    <format dxfId="86">
      <pivotArea dataOnly="0" outline="0" fieldPosition="0">
        <references count="1">
          <reference field="4294967294" count="1">
            <x v="6"/>
          </reference>
        </references>
      </pivotArea>
    </format>
    <format dxfId="85">
      <pivotArea dataOnly="0" outline="0" fieldPosition="0">
        <references count="1">
          <reference field="4294967294" count="1">
            <x v="5"/>
          </reference>
        </references>
      </pivotArea>
    </format>
    <format dxfId="84">
      <pivotArea dataOnly="0" outline="0" fieldPosition="0">
        <references count="1">
          <reference field="4294967294" count="1">
            <x v="7"/>
          </reference>
        </references>
      </pivotArea>
    </format>
    <format dxfId="83">
      <pivotArea type="topRight" dataOnly="0" labelOnly="1" outline="0" offset="A1" fieldPosition="0"/>
    </format>
    <format dxfId="82">
      <pivotArea type="topRight" dataOnly="0" labelOnly="1" outline="0" offset="D1" fieldPosition="0"/>
    </format>
    <format dxfId="81">
      <pivotArea type="topRight" dataOnly="0" labelOnly="1" outline="0" offset="F1" fieldPosition="0"/>
    </format>
    <format dxfId="80">
      <pivotArea outline="0" fieldPosition="0">
        <references count="1">
          <reference field="4294967294" count="1">
            <x v="5"/>
          </reference>
        </references>
      </pivotArea>
    </format>
    <format dxfId="79">
      <pivotArea outline="0" fieldPosition="0">
        <references count="1">
          <reference field="4294967294" count="1" selected="0">
            <x v="5"/>
          </reference>
        </references>
      </pivotArea>
    </format>
    <format dxfId="78">
      <pivotArea outline="0" fieldPosition="0">
        <references count="1">
          <reference field="4294967294" count="1" selected="0">
            <x v="7"/>
          </reference>
        </references>
      </pivotArea>
    </format>
    <format dxfId="77">
      <pivotArea dataOnly="0" labelOnly="1" outline="0" fieldPosition="0">
        <references count="1">
          <reference field="7" count="0"/>
        </references>
      </pivotArea>
    </format>
    <format dxfId="76">
      <pivotArea outline="0" fieldPosition="0">
        <references count="1">
          <reference field="4294967294" count="2" selected="0">
            <x v="5"/>
            <x v="7"/>
          </reference>
        </references>
      </pivotArea>
    </format>
    <format dxfId="75">
      <pivotArea outline="0" fieldPosition="0">
        <references count="1">
          <reference field="4294967294" count="2" selected="0">
            <x v="5"/>
            <x v="7"/>
          </reference>
        </references>
      </pivotArea>
    </format>
    <format dxfId="74">
      <pivotArea outline="0" fieldPosition="0">
        <references count="1">
          <reference field="4294967294" count="2" selected="0">
            <x v="0"/>
            <x v="3"/>
          </reference>
        </references>
      </pivotArea>
    </format>
    <format dxfId="73">
      <pivotArea outline="0" fieldPosition="0">
        <references count="1">
          <reference field="4294967294" count="1" selected="0">
            <x v="6"/>
          </reference>
        </references>
      </pivotArea>
    </format>
    <format dxfId="72">
      <pivotArea dataOnly="0" labelOnly="1" outline="0" fieldPosition="0">
        <references count="1">
          <reference field="4294967294" count="5">
            <x v="0"/>
            <x v="3"/>
            <x v="5"/>
            <x v="6"/>
            <x v="7"/>
          </reference>
        </references>
      </pivotArea>
    </format>
    <format dxfId="71">
      <pivotArea dataOnly="0" labelOnly="1" outline="0" fieldPosition="0">
        <references count="1">
          <reference field="4294967294" count="5">
            <x v="0"/>
            <x v="3"/>
            <x v="5"/>
            <x v="6"/>
            <x v="7"/>
          </reference>
        </references>
      </pivotArea>
    </format>
    <format dxfId="70">
      <pivotArea dataOnly="0" labelOnly="1" outline="0" fieldPosition="0">
        <references count="1">
          <reference field="4294967294" count="5">
            <x v="0"/>
            <x v="3"/>
            <x v="5"/>
            <x v="6"/>
            <x v="7"/>
          </reference>
        </references>
      </pivotArea>
    </format>
    <format dxfId="69">
      <pivotArea outline="0" collapsedLevelsAreSubtotals="1" fieldPosition="0"/>
    </format>
    <format dxfId="68">
      <pivotArea dataOnly="0" labelOnly="1" outline="0" fieldPosition="0">
        <references count="1">
          <reference field="4294967294" count="5">
            <x v="0"/>
            <x v="3"/>
            <x v="5"/>
            <x v="6"/>
            <x v="7"/>
          </reference>
        </references>
      </pivotArea>
    </format>
    <format dxfId="67">
      <pivotArea field="7" type="button" dataOnly="0" labelOnly="1" outline="0" fieldPosition="0"/>
    </format>
    <format dxfId="66">
      <pivotArea dataOnly="0" labelOnly="1" outline="0" fieldPosition="0">
        <references count="1">
          <reference field="7" count="0"/>
        </references>
      </pivotArea>
    </format>
    <format dxfId="65">
      <pivotArea dataOnly="0" labelOnly="1" grandRow="1" outline="0" fieldPosition="0"/>
    </format>
    <format dxfId="64">
      <pivotArea field="7" type="button" dataOnly="0" labelOnly="1" outline="0" fieldPosition="0"/>
    </format>
    <format dxfId="63">
      <pivotArea field="7" type="button" dataOnly="0" labelOnly="1" outline="0" fieldPosition="0"/>
    </format>
    <format dxfId="62">
      <pivotArea outline="0" fieldPosition="0">
        <references count="1">
          <reference field="4294967294" count="2" selected="0">
            <x v="8"/>
            <x v="9"/>
          </reference>
        </references>
      </pivotArea>
    </format>
    <format dxfId="61">
      <pivotArea dataOnly="0" labelOnly="1" outline="0" fieldPosition="0">
        <references count="1">
          <reference field="4294967294" count="2">
            <x v="8"/>
            <x v="9"/>
          </reference>
        </references>
      </pivotArea>
    </format>
    <format dxfId="60">
      <pivotArea dataOnly="0" labelOnly="1" outline="0" fieldPosition="0">
        <references count="1">
          <reference field="4294967294" count="2">
            <x v="8"/>
            <x v="9"/>
          </reference>
        </references>
      </pivotArea>
    </format>
    <format dxfId="59">
      <pivotArea dataOnly="0" labelOnly="1" outline="0" fieldPosition="0">
        <references count="1">
          <reference field="4294967294" count="2">
            <x v="8"/>
            <x v="9"/>
          </reference>
        </references>
      </pivotArea>
    </format>
    <format dxfId="58">
      <pivotArea outline="0" collapsedLevelsAreSubtotals="1" fieldPosition="0"/>
    </format>
    <format dxfId="57">
      <pivotArea field="7" type="button" dataOnly="0" labelOnly="1" outline="0" fieldPosition="0"/>
    </format>
    <format dxfId="56">
      <pivotArea dataOnly="0" labelOnly="1" outline="0" fieldPosition="0">
        <references count="1">
          <reference field="7" count="0"/>
        </references>
      </pivotArea>
    </format>
    <format dxfId="55">
      <pivotArea dataOnly="0" labelOnly="1" grandRow="1" outline="0" fieldPosition="0"/>
    </format>
    <format dxfId="54">
      <pivotArea dataOnly="0" labelOnly="1" outline="0" fieldPosition="0">
        <references count="1">
          <reference field="4294967294" count="7">
            <x v="0"/>
            <x v="3"/>
            <x v="5"/>
            <x v="6"/>
            <x v="7"/>
            <x v="8"/>
            <x v="9"/>
          </reference>
        </references>
      </pivotArea>
    </format>
    <format dxfId="53">
      <pivotArea dataOnly="0" labelOnly="1" outline="0" fieldPosition="0">
        <references count="1">
          <reference field="4294967294" count="1">
            <x v="2"/>
          </reference>
        </references>
      </pivotArea>
    </format>
    <format dxfId="52">
      <pivotArea field="7" type="button" dataOnly="0" labelOnly="1" outline="0" fieldPosition="0"/>
    </format>
    <format dxfId="51">
      <pivotArea dataOnly="0" labelOnly="1" outline="0" fieldPosition="0">
        <references count="1">
          <reference field="4294967294" count="8">
            <x v="0"/>
            <x v="2"/>
            <x v="3"/>
            <x v="5"/>
            <x v="6"/>
            <x v="7"/>
            <x v="8"/>
            <x v="9"/>
          </reference>
        </references>
      </pivotArea>
    </format>
    <format dxfId="50">
      <pivotArea dataOnly="0" labelOnly="1" outline="0" fieldPosition="0">
        <references count="1">
          <reference field="4294967294" count="1">
            <x v="4"/>
          </reference>
        </references>
      </pivotArea>
    </format>
    <format dxfId="49">
      <pivotArea dataOnly="0" labelOnly="1" outline="0" fieldPosition="0">
        <references count="1">
          <reference field="4294967294" count="2">
            <x v="1"/>
            <x v="2"/>
          </reference>
        </references>
      </pivotArea>
    </format>
    <format>
      <pivotArea dataOnly="0" labelOnly="1" outline="0" fieldPosition="0">
        <references count="1">
          <reference field="4294967294" count="1">
            <x v="1"/>
          </reference>
        </references>
      </pivotArea>
    </format>
    <format>
      <pivotArea dataOnly="0" labelOnly="1" outline="0" fieldPosition="0">
        <references count="1">
          <reference field="4294967294" count="1">
            <x v="2"/>
          </reference>
        </references>
      </pivotArea>
    </format>
    <format dxfId="48">
      <pivotArea dataOnly="0" labelOnly="1" outline="0" fieldPosition="0">
        <references count="1">
          <reference field="4294967294" count="1">
            <x v="2"/>
          </reference>
        </references>
      </pivotArea>
    </format>
    <format dxfId="47">
      <pivotArea dataOnly="0" labelOnly="1" outline="0" fieldPosition="0">
        <references count="1">
          <reference field="4294967294" count="1">
            <x v="1"/>
          </reference>
        </references>
      </pivotArea>
    </format>
    <format dxfId="46">
      <pivotArea field="7" type="button" dataOnly="0" labelOnly="1" outline="0" fieldPosition="0"/>
    </format>
    <format dxfId="45">
      <pivotArea dataOnly="0" labelOnly="1" outline="0" fieldPosition="0">
        <references count="1">
          <reference field="4294967294" count="10">
            <x v="0"/>
            <x v="1"/>
            <x v="2"/>
            <x v="3"/>
            <x v="4"/>
            <x v="5"/>
            <x v="6"/>
            <x v="7"/>
            <x v="8"/>
            <x v="9"/>
          </reference>
        </references>
      </pivotArea>
    </format>
    <format dxfId="44">
      <pivotArea field="7" type="button" dataOnly="0" labelOnly="1" outline="0" fieldPosition="0"/>
    </format>
    <format dxfId="43">
      <pivotArea dataOnly="0" labelOnly="1" outline="0" fieldPosition="0">
        <references count="1">
          <reference field="4294967294" count="10">
            <x v="0"/>
            <x v="1"/>
            <x v="2"/>
            <x v="3"/>
            <x v="4"/>
            <x v="5"/>
            <x v="6"/>
            <x v="7"/>
            <x v="8"/>
            <x v="9"/>
          </reference>
        </references>
      </pivotArea>
    </format>
    <format dxfId="42">
      <pivotArea type="all" dataOnly="0" outline="0" fieldPosition="0"/>
    </format>
    <format dxfId="41">
      <pivotArea outline="0" collapsedLevelsAreSubtotals="1" fieldPosition="0"/>
    </format>
    <format dxfId="40">
      <pivotArea type="origin" dataOnly="0" labelOnly="1" outline="0" fieldPosition="0"/>
    </format>
    <format dxfId="39">
      <pivotArea field="-2" type="button" dataOnly="0" labelOnly="1" outline="0" fieldPosition="0"/>
    </format>
    <format dxfId="38">
      <pivotArea type="topRight" dataOnly="0" labelOnly="1" outline="0" fieldPosition="0"/>
    </format>
    <format dxfId="37">
      <pivotArea field="7" type="button" dataOnly="0" labelOnly="1" outline="0" fieldPosition="0"/>
    </format>
    <format dxfId="36">
      <pivotArea dataOnly="0" labelOnly="1" outline="0" fieldPosition="0">
        <references count="1">
          <reference field="7" count="33">
            <x v="0"/>
            <x v="1"/>
            <x v="2"/>
            <x v="3"/>
            <x v="4"/>
            <x v="5"/>
            <x v="6"/>
            <x v="7"/>
            <x v="8"/>
            <x v="9"/>
            <x v="10"/>
            <x v="11"/>
            <x v="12"/>
            <x v="13"/>
            <x v="14"/>
            <x v="15"/>
            <x v="16"/>
            <x v="17"/>
            <x v="18"/>
            <x v="19"/>
            <x v="20"/>
            <x v="21"/>
            <x v="22"/>
            <x v="23"/>
            <x v="24"/>
            <x v="25"/>
            <x v="26"/>
            <x v="27"/>
            <x v="28"/>
            <x v="29"/>
            <x v="30"/>
            <x v="31"/>
            <x v="32"/>
          </reference>
        </references>
      </pivotArea>
    </format>
    <format dxfId="35">
      <pivotArea dataOnly="0" labelOnly="1" outline="0" fieldPosition="0">
        <references count="1">
          <reference field="7" count="9">
            <x v="33"/>
            <x v="34"/>
            <x v="35"/>
            <x v="36"/>
            <x v="37"/>
            <x v="38"/>
            <x v="39"/>
            <x v="40"/>
            <x v="41"/>
          </reference>
        </references>
      </pivotArea>
    </format>
    <format dxfId="34">
      <pivotArea dataOnly="0" labelOnly="1" grandRow="1" outline="0" fieldPosition="0"/>
    </format>
    <format dxfId="33">
      <pivotArea dataOnly="0" labelOnly="1" outline="0" fieldPosition="0">
        <references count="1">
          <reference field="4294967294" count="10">
            <x v="0"/>
            <x v="1"/>
            <x v="2"/>
            <x v="3"/>
            <x v="4"/>
            <x v="5"/>
            <x v="6"/>
            <x v="7"/>
            <x v="8"/>
            <x v="9"/>
          </reference>
        </references>
      </pivotArea>
    </format>
    <format dxfId="32">
      <pivotArea type="all" dataOnly="0" outline="0" fieldPosition="0"/>
    </format>
    <format dxfId="31">
      <pivotArea outline="0" collapsedLevelsAreSubtotals="1" fieldPosition="0"/>
    </format>
    <format dxfId="30">
      <pivotArea type="origin" dataOnly="0" labelOnly="1" outline="0" fieldPosition="0"/>
    </format>
    <format dxfId="29">
      <pivotArea field="-2" type="button" dataOnly="0" labelOnly="1" outline="0" fieldPosition="0"/>
    </format>
    <format dxfId="28">
      <pivotArea type="topRight" dataOnly="0" labelOnly="1" outline="0" fieldPosition="0"/>
    </format>
    <format dxfId="27">
      <pivotArea field="7" type="button" dataOnly="0" labelOnly="1" outline="0" fieldPosition="0"/>
    </format>
    <format dxfId="26">
      <pivotArea dataOnly="0" labelOnly="1" outline="0" fieldPosition="0">
        <references count="1">
          <reference field="7" count="33">
            <x v="0"/>
            <x v="1"/>
            <x v="2"/>
            <x v="3"/>
            <x v="4"/>
            <x v="5"/>
            <x v="6"/>
            <x v="7"/>
            <x v="8"/>
            <x v="9"/>
            <x v="10"/>
            <x v="11"/>
            <x v="12"/>
            <x v="13"/>
            <x v="14"/>
            <x v="15"/>
            <x v="16"/>
            <x v="17"/>
            <x v="18"/>
            <x v="19"/>
            <x v="20"/>
            <x v="21"/>
            <x v="22"/>
            <x v="23"/>
            <x v="24"/>
            <x v="25"/>
            <x v="26"/>
            <x v="27"/>
            <x v="28"/>
            <x v="29"/>
            <x v="30"/>
            <x v="31"/>
            <x v="32"/>
          </reference>
        </references>
      </pivotArea>
    </format>
    <format dxfId="25">
      <pivotArea dataOnly="0" labelOnly="1" outline="0" fieldPosition="0">
        <references count="1">
          <reference field="7" count="9">
            <x v="33"/>
            <x v="34"/>
            <x v="35"/>
            <x v="36"/>
            <x v="37"/>
            <x v="38"/>
            <x v="39"/>
            <x v="40"/>
            <x v="41"/>
          </reference>
        </references>
      </pivotArea>
    </format>
    <format dxfId="24">
      <pivotArea dataOnly="0" labelOnly="1" grandRow="1" outline="0" fieldPosition="0"/>
    </format>
    <format dxfId="23">
      <pivotArea dataOnly="0" labelOnly="1" outline="0" fieldPosition="0">
        <references count="1">
          <reference field="4294967294" count="10">
            <x v="0"/>
            <x v="1"/>
            <x v="2"/>
            <x v="3"/>
            <x v="4"/>
            <x v="5"/>
            <x v="6"/>
            <x v="7"/>
            <x v="8"/>
            <x v="9"/>
          </reference>
        </references>
      </pivotArea>
    </format>
    <format dxfId="22">
      <pivotArea type="origin" dataOnly="0" labelOnly="1" outline="0" fieldPosition="0"/>
    </format>
    <format dxfId="21">
      <pivotArea field="7" type="button" dataOnly="0" labelOnly="1" outline="0" fieldPosition="0"/>
    </format>
    <format dxfId="20">
      <pivotArea dataOnly="0" labelOnly="1" outline="0" fieldPosition="0">
        <references count="1">
          <reference field="7" count="33">
            <x v="0"/>
            <x v="1"/>
            <x v="2"/>
            <x v="3"/>
            <x v="4"/>
            <x v="5"/>
            <x v="6"/>
            <x v="7"/>
            <x v="8"/>
            <x v="9"/>
            <x v="10"/>
            <x v="11"/>
            <x v="12"/>
            <x v="13"/>
            <x v="14"/>
            <x v="15"/>
            <x v="16"/>
            <x v="17"/>
            <x v="18"/>
            <x v="19"/>
            <x v="20"/>
            <x v="21"/>
            <x v="22"/>
            <x v="23"/>
            <x v="24"/>
            <x v="25"/>
            <x v="26"/>
            <x v="27"/>
            <x v="28"/>
            <x v="29"/>
            <x v="30"/>
            <x v="31"/>
            <x v="32"/>
          </reference>
        </references>
      </pivotArea>
    </format>
    <format dxfId="19">
      <pivotArea dataOnly="0" labelOnly="1" outline="0" fieldPosition="0">
        <references count="1">
          <reference field="7" count="9">
            <x v="33"/>
            <x v="34"/>
            <x v="35"/>
            <x v="36"/>
            <x v="37"/>
            <x v="38"/>
            <x v="39"/>
            <x v="40"/>
            <x v="41"/>
          </reference>
        </references>
      </pivotArea>
    </format>
    <format dxfId="18">
      <pivotArea dataOnly="0" labelOnly="1" grandRow="1" outline="0" fieldPosition="0"/>
    </format>
    <format dxfId="17">
      <pivotArea type="origin" dataOnly="0" labelOnly="1" outline="0" fieldPosition="0"/>
    </format>
    <format dxfId="16">
      <pivotArea field="7" type="button" dataOnly="0" labelOnly="1" outline="0" fieldPosition="0"/>
    </format>
    <format dxfId="15">
      <pivotArea dataOnly="0" labelOnly="1" outline="0" fieldPosition="0">
        <references count="1">
          <reference field="7" count="33">
            <x v="0"/>
            <x v="1"/>
            <x v="2"/>
            <x v="3"/>
            <x v="4"/>
            <x v="5"/>
            <x v="6"/>
            <x v="7"/>
            <x v="8"/>
            <x v="9"/>
            <x v="10"/>
            <x v="11"/>
            <x v="12"/>
            <x v="13"/>
            <x v="14"/>
            <x v="15"/>
            <x v="16"/>
            <x v="17"/>
            <x v="18"/>
            <x v="19"/>
            <x v="20"/>
            <x v="21"/>
            <x v="22"/>
            <x v="23"/>
            <x v="24"/>
            <x v="25"/>
            <x v="26"/>
            <x v="27"/>
            <x v="28"/>
            <x v="29"/>
            <x v="30"/>
            <x v="31"/>
            <x v="32"/>
          </reference>
        </references>
      </pivotArea>
    </format>
    <format dxfId="14">
      <pivotArea dataOnly="0" labelOnly="1" outline="0" fieldPosition="0">
        <references count="1">
          <reference field="7" count="9">
            <x v="33"/>
            <x v="34"/>
            <x v="35"/>
            <x v="36"/>
            <x v="37"/>
            <x v="38"/>
            <x v="39"/>
            <x v="40"/>
            <x v="41"/>
          </reference>
        </references>
      </pivotArea>
    </format>
    <format dxfId="13">
      <pivotArea dataOnly="0" labelOnly="1" grandRow="1" outline="0" fieldPosition="0"/>
    </format>
    <format dxfId="12">
      <pivotArea type="origin" dataOnly="0" labelOnly="1" outline="0" fieldPosition="0"/>
    </format>
    <format dxfId="11">
      <pivotArea field="7" type="button" dataOnly="0" labelOnly="1" outline="0" fieldPosition="0"/>
    </format>
    <format dxfId="10">
      <pivotArea dataOnly="0" labelOnly="1" outline="0" fieldPosition="0">
        <references count="1">
          <reference field="7" count="33">
            <x v="0"/>
            <x v="1"/>
            <x v="2"/>
            <x v="3"/>
            <x v="4"/>
            <x v="5"/>
            <x v="6"/>
            <x v="7"/>
            <x v="8"/>
            <x v="9"/>
            <x v="10"/>
            <x v="11"/>
            <x v="12"/>
            <x v="13"/>
            <x v="14"/>
            <x v="15"/>
            <x v="16"/>
            <x v="17"/>
            <x v="18"/>
            <x v="19"/>
            <x v="20"/>
            <x v="21"/>
            <x v="22"/>
            <x v="23"/>
            <x v="24"/>
            <x v="25"/>
            <x v="26"/>
            <x v="27"/>
            <x v="28"/>
            <x v="29"/>
            <x v="30"/>
            <x v="31"/>
            <x v="32"/>
          </reference>
        </references>
      </pivotArea>
    </format>
    <format dxfId="9">
      <pivotArea dataOnly="0" labelOnly="1" outline="0" fieldPosition="0">
        <references count="1">
          <reference field="7" count="9">
            <x v="33"/>
            <x v="34"/>
            <x v="35"/>
            <x v="36"/>
            <x v="37"/>
            <x v="38"/>
            <x v="39"/>
            <x v="40"/>
            <x v="41"/>
          </reference>
        </references>
      </pivotArea>
    </format>
    <format dxfId="8">
      <pivotArea dataOnly="0" labelOnly="1" grandRow="1" outline="0" fieldPosition="0"/>
    </format>
    <format dxfId="7">
      <pivotArea outline="0" fieldPosition="0">
        <references count="1">
          <reference field="4294967294" count="2" selected="0">
            <x v="1"/>
            <x v="2"/>
          </reference>
        </references>
      </pivotArea>
    </format>
    <format dxfId="6">
      <pivotArea type="topRight" dataOnly="0" labelOnly="1" outline="0" fieldPosition="0"/>
    </format>
    <format dxfId="5">
      <pivotArea dataOnly="0" labelOnly="1" outline="0" fieldPosition="0">
        <references count="1">
          <reference field="4294967294" count="2">
            <x v="1"/>
            <x v="2"/>
          </reference>
        </references>
      </pivotArea>
    </format>
    <format dxfId="4">
      <pivotArea outline="0" fieldPosition="0">
        <references count="1">
          <reference field="4294967294" count="2" selected="0">
            <x v="1"/>
            <x v="2"/>
          </reference>
        </references>
      </pivotArea>
    </format>
    <format dxfId="3">
      <pivotArea type="topRight" dataOnly="0" labelOnly="1" outline="0" fieldPosition="0"/>
    </format>
    <format dxfId="2">
      <pivotArea dataOnly="0" labelOnly="1" outline="0" fieldPosition="0">
        <references count="1">
          <reference field="4294967294" count="2">
            <x v="1"/>
            <x v="2"/>
          </reference>
        </references>
      </pivotArea>
    </format>
    <format dxfId="1">
      <pivotArea outline="0" fieldPosition="0">
        <references count="1">
          <reference field="4294967294" count="1" selected="0">
            <x v="4"/>
          </reference>
        </references>
      </pivotArea>
    </format>
    <format dxfId="0">
      <pivotArea outline="0" fieldPosition="0">
        <references count="1">
          <reference field="4294967294" count="1" selected="0">
            <x v="4"/>
          </reference>
        </references>
      </pivotArea>
    </format>
  </formats>
  <pivotTableStyleInfo name="PivotStyleLight16" showRowHeaders="1" showColHeaders="1" showRowStripes="0" showColStripes="0" showLastColumn="1"/>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3" sourceName="Region">
  <pivotTables>
    <pivotTable tabId="75" name="PivotTable1"/>
  </pivotTables>
  <data>
    <tabular pivotCacheId="1">
      <items count="5">
        <i x="2" s="1"/>
        <i x="3"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untry1" sourceName="Country">
  <pivotTables>
    <pivotTable tabId="75" name="PivotTable1"/>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anager4" sourceName="Manager">
  <pivotTables>
    <pivotTable tabId="75" name="PivotTable1"/>
  </pivotTables>
  <data>
    <tabular pivotCacheId="1">
      <items count="11">
        <i x="0" s="1"/>
        <i x="5" s="1"/>
        <i x="9" s="1"/>
        <i x="4" s="1"/>
        <i x="8" s="1"/>
        <i x="10" s="1"/>
        <i x="2" s="1"/>
        <i x="6" s="1"/>
        <i x="1" s="1"/>
        <i x="3"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gion31" sourceName="Region">
  <pivotTables>
    <pivotTable tabId="76" name="PivotTable1"/>
  </pivotTables>
  <data>
    <tabular pivotCacheId="1">
      <items count="5">
        <i x="2" s="1"/>
        <i x="3" s="1"/>
        <i x="0" s="1"/>
        <i x="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Country11" sourceName="Country">
  <pivotTables>
    <pivotTable tabId="76" name="PivotTable1"/>
  </pivotTables>
  <data>
    <tabular pivotCacheId="1">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Manager3" sourceName="Manager">
  <pivotTables>
    <pivotTable tabId="76" name="PivotTable1"/>
  </pivotTables>
  <data>
    <tabular pivotCacheId="1">
      <items count="11">
        <i x="0" s="1"/>
        <i x="5" s="1"/>
        <i x="9" s="1"/>
        <i x="4" s="1"/>
        <i x="8" s="1"/>
        <i x="10" s="1"/>
        <i x="2" s="1"/>
        <i x="6" s="1"/>
        <i x="1" s="1"/>
        <i x="3" s="1"/>
        <i x="7"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Region2" sourceName="Region">
  <pivotTables>
    <pivotTable tabId="60" name="PivotTable1"/>
  </pivotTables>
  <data>
    <tabular pivotCacheId="1">
      <items count="5">
        <i x="2" s="1"/>
        <i x="3" s="1"/>
        <i x="0" s="1"/>
        <i x="1" s="1"/>
        <i x="4"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Manager1" sourceName="Manager">
  <pivotTables>
    <pivotTable tabId="60" name="PivotTable1"/>
  </pivotTables>
  <data>
    <tabular pivotCacheId="1">
      <items count="11">
        <i x="0" s="1"/>
        <i x="5" s="1"/>
        <i x="9" s="1"/>
        <i x="4" s="1"/>
        <i x="8" s="1"/>
        <i x="10" s="1"/>
        <i x="2" s="1"/>
        <i x="6" s="1"/>
        <i x="1" s="1"/>
        <i x="3" s="1"/>
        <i x="7"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icer_Country3" sourceName="Country">
  <pivotTables>
    <pivotTable tabId="60" name="PivotTable1"/>
  </pivotTables>
  <data>
    <tabular pivotCacheId="1">
      <items count="2">
        <i x="1" s="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mc:Ignorable="x" name="Slicer_Product_Name" sourceName="Product Name">
  <pivotTables>
    <pivotTable tabId="61" name="PivotTable1"/>
  </pivotTables>
  <data>
    <tabular pivotCacheId="1">
      <items count="48">
        <i x="35" s="1"/>
        <i x="15" s="1"/>
        <i x="20" s="1"/>
        <i x="27" s="1"/>
        <i x="25" s="1"/>
        <i x="26" s="1"/>
        <i x="21" s="1"/>
        <i x="32" s="1"/>
        <i x="12" s="1"/>
        <i x="3" s="1"/>
        <i x="4" s="1"/>
        <i x="23" s="1"/>
        <i x="9" s="1"/>
        <i x="7" s="1"/>
        <i x="8" s="1"/>
        <i x="33" s="1"/>
        <i x="10" s="1"/>
        <i x="11" s="1"/>
        <i x="17" s="1"/>
        <i x="13" s="1"/>
        <i x="30" s="1"/>
        <i x="18" s="1"/>
        <i x="5" s="1"/>
        <i x="6" s="1"/>
        <i x="22" s="1"/>
        <i x="16" s="1"/>
        <i x="38" s="1"/>
        <i x="29" s="1"/>
        <i x="39" s="1"/>
        <i x="40" s="1"/>
        <i x="41" s="1"/>
        <i x="37" s="1"/>
        <i x="36" s="1"/>
        <i x="24" s="1"/>
        <i x="14" s="1"/>
        <i x="47" s="1"/>
        <i x="2" s="1"/>
        <i x="45" s="1"/>
        <i x="0" s="1"/>
        <i x="46" s="1"/>
        <i x="1" s="1"/>
        <i x="42" s="1"/>
        <i x="43" s="1"/>
        <i x="28" s="1"/>
        <i x="19" s="1"/>
        <i x="31" s="1"/>
        <i x="34" s="1"/>
        <i x="44"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mc:Ignorable="x" name="Slicer_Manager" sourceName="Manager">
  <pivotTables>
    <pivotTable tabId="61" name="PivotTable1"/>
  </pivotTables>
  <data>
    <tabular pivotCacheId="1">
      <items count="11">
        <i x="0" s="1"/>
        <i x="5" s="1"/>
        <i x="9" s="1"/>
        <i x="4" s="1"/>
        <i x="8" s="1"/>
        <i x="10" s="1"/>
        <i x="2" s="1"/>
        <i x="6" s="1"/>
        <i x="1" s="1"/>
        <i x="3" s="1"/>
        <i x="7"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1" name="PivotTable1"/>
  </pivotTables>
  <data>
    <tabular pivotCacheId="1">
      <items count="5">
        <i x="2" s="1"/>
        <i x="3" s="1"/>
        <i x="0" s="1"/>
        <i x="1" s="1"/>
        <i x="4"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mc:Ignorable="x" name="Slicer_Distributor_Name" sourceName="Distributor Name">
  <pivotTables>
    <pivotTable tabId="61" name="PivotTable1"/>
  </pivotTables>
  <data>
    <tabular pivotCacheId="1">
      <items count="49">
        <i x="47" s="1"/>
        <i x="19" s="1"/>
        <i x="11" s="1"/>
        <i x="42" s="1"/>
        <i x="18" s="1"/>
        <i x="0" s="1"/>
        <i x="24" s="1"/>
        <i x="29" s="1"/>
        <i x="32" s="1"/>
        <i x="20" s="1"/>
        <i x="45" s="1"/>
        <i x="41" s="1"/>
        <i x="36" s="1"/>
        <i x="13" s="1"/>
        <i x="30" s="1"/>
        <i x="14" s="1"/>
        <i x="31" s="1"/>
        <i x="48" s="1"/>
        <i x="44" s="1"/>
        <i x="15" s="1"/>
        <i x="28" s="1"/>
        <i x="38" s="1"/>
        <i x="12" s="1"/>
        <i x="46" s="1"/>
        <i x="35" s="1"/>
        <i x="8" s="1"/>
        <i x="9" s="1"/>
        <i x="5" s="1"/>
        <i x="1" s="1"/>
        <i x="23" s="1"/>
        <i x="17" s="1"/>
        <i x="7" s="1"/>
        <i x="16" s="1"/>
        <i x="6" s="1"/>
        <i x="3" s="1"/>
        <i x="37" s="1"/>
        <i x="21" s="1"/>
        <i x="33" s="1"/>
        <i x="39" s="1"/>
        <i x="26" s="1"/>
        <i x="25" s="1"/>
        <i x="27" s="1"/>
        <i x="2" s="1"/>
        <i x="43" s="1"/>
        <i x="4" s="1"/>
        <i x="22" s="1"/>
        <i x="10" s="1"/>
        <i x="40" s="1"/>
        <i x="34"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mc:Ignorable="x" name="Slicer_Group1" sourceName="Group">
  <pivotTables>
    <pivotTable tabId="61" name="PivotTable1"/>
  </pivotTables>
  <data>
    <tabular pivotCacheId="1">
      <items count="2">
        <i x="1" s="1"/>
        <i x="0"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mc:Ignorable="x" name="Slicer_Country2" sourceName="Country">
  <pivotTables>
    <pivotTable tabId="61" name="PivotTable1"/>
  </pivotTables>
  <data>
    <tabular pivotCacheId="1">
      <items count="2">
        <i x="1" s="1"/>
        <i x="0"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mc:Ignorable="x" name="Slicer_Distributor_Name1" sourceName="Distributor Name">
  <pivotTables>
    <pivotTable tabId="67" name="PivotTable1"/>
  </pivotTables>
  <data>
    <tabular pivotCacheId="1">
      <items count="49">
        <i x="47" s="1"/>
        <i x="19" s="1"/>
        <i x="11" s="1"/>
        <i x="42" s="1"/>
        <i x="18" s="1"/>
        <i x="0" s="1"/>
        <i x="24" s="1"/>
        <i x="29" s="1"/>
        <i x="32" s="1"/>
        <i x="20" s="1"/>
        <i x="45" s="1"/>
        <i x="41" s="1"/>
        <i x="36" s="1"/>
        <i x="13" s="1"/>
        <i x="30" s="1"/>
        <i x="14" s="1"/>
        <i x="31" s="1"/>
        <i x="48" s="1"/>
        <i x="44" s="1"/>
        <i x="15" s="1"/>
        <i x="28" s="1"/>
        <i x="38" s="1"/>
        <i x="12" s="1"/>
        <i x="46" s="1"/>
        <i x="35" s="1"/>
        <i x="8" s="1"/>
        <i x="9" s="1"/>
        <i x="5" s="1"/>
        <i x="1" s="1"/>
        <i x="23" s="1"/>
        <i x="17" s="1"/>
        <i x="7" s="1"/>
        <i x="16" s="1"/>
        <i x="6" s="1"/>
        <i x="3" s="1"/>
        <i x="37" s="1"/>
        <i x="21" s="1"/>
        <i x="33" s="1"/>
        <i x="39" s="1"/>
        <i x="26" s="1"/>
        <i x="25" s="1"/>
        <i x="27" s="1"/>
        <i x="2" s="1"/>
        <i x="43" s="1"/>
        <i x="4" s="1"/>
        <i x="22" s="1"/>
        <i x="10" s="1"/>
        <i x="40" s="1"/>
        <i x="34" s="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mc:Ignorable="x" name="Slicer_Region1" sourceName="Region">
  <pivotTables>
    <pivotTable tabId="67" name="PivotTable1"/>
  </pivotTables>
  <data>
    <tabular pivotCacheId="1">
      <items count="5">
        <i x="2" s="1"/>
        <i x="3" s="1"/>
        <i x="0" s="1"/>
        <i x="1" s="1"/>
        <i x="4" s="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mc:Ignorable="x" name="Slicer_Manager2" sourceName="Manager">
  <pivotTables>
    <pivotTable tabId="67" name="PivotTable1"/>
  </pivotTables>
  <data>
    <tabular pivotCacheId="1">
      <items count="11">
        <i x="0" s="1"/>
        <i x="5" s="1"/>
        <i x="9" s="1"/>
        <i x="4" s="1"/>
        <i x="8" s="1"/>
        <i x="10" s="1"/>
        <i x="2" s="1"/>
        <i x="6" s="1"/>
        <i x="1" s="1"/>
        <i x="3" s="1"/>
        <i x="7" s="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mc:Ignorable="x" name="Slicer_Product_Name1" sourceName="Product Name">
  <pivotTables>
    <pivotTable tabId="67" name="PivotTable1"/>
  </pivotTables>
  <data>
    <tabular pivotCacheId="1">
      <items count="48">
        <i x="35"/>
        <i x="15"/>
        <i x="20" s="1"/>
        <i x="27"/>
        <i x="25"/>
        <i x="26"/>
        <i x="21"/>
        <i x="32" s="1"/>
        <i x="12"/>
        <i x="3"/>
        <i x="4"/>
        <i x="23"/>
        <i x="9"/>
        <i x="7"/>
        <i x="8"/>
        <i x="33" s="1"/>
        <i x="10"/>
        <i x="11"/>
        <i x="17"/>
        <i x="13"/>
        <i x="30"/>
        <i x="18"/>
        <i x="5"/>
        <i x="6"/>
        <i x="22"/>
        <i x="16"/>
        <i x="38" s="1"/>
        <i x="29" s="1"/>
        <i x="39"/>
        <i x="40"/>
        <i x="41"/>
        <i x="37"/>
        <i x="36"/>
        <i x="24" s="1"/>
        <i x="14"/>
        <i x="47" s="1"/>
        <i x="2"/>
        <i x="45"/>
        <i x="0"/>
        <i x="46" s="1"/>
        <i x="1"/>
        <i x="42"/>
        <i x="43"/>
        <i x="28"/>
        <i x="19" s="1"/>
        <i x="31"/>
        <i x="34" s="1"/>
        <i x="44"/>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mc:Ignorable="x" name="Slicer_Group" sourceName="Group">
  <pivotTables>
    <pivotTable tabId="67" name="PivotTable1"/>
  </pivotTables>
  <data>
    <tabular pivotCacheId="1">
      <items count="2">
        <i x="1" s="1"/>
        <i x="0" s="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67" name="PivotTable1"/>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3" cache="Slicer_Region3" caption="Region" rowHeight="241300"/>
  <slicer name="Country 1" cache="Slicer_Country1" caption="Country" rowHeight="241300"/>
  <slicer name="Manager 4" cache="Slicer_Manager4" caption="Manager"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4" cache="Slicer_Region31" caption="Region" rowHeight="241300"/>
  <slicer name="Country 2" cache="Slicer_Country11" caption="Country" rowHeight="241300"/>
  <slicer name="Manager 3" cache="Slicer_Manager3" caption="Manager"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Region 2" cache="Slicer_Region2" caption="Region" rowHeight="234950"/>
  <slicer name="Manager 1" cache="Slicer_Manager1" caption="Manager" rowHeight="234950"/>
  <slicer name="Country 4" cache="Slicer_Country3" caption="Country"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Product Name" cache="Slicer_Product_Name" caption="Product Name" startItem="36" rowHeight="234950"/>
  <slicer name="Manager" cache="Slicer_Manager" caption="Manager" rowHeight="234950"/>
  <slicer name="Region" cache="Slicer_Region" caption="Region" rowHeight="234950"/>
  <slicer name="Distributor Name" cache="Slicer_Distributor_Name" caption="Distributor Name" startItem="2" rowHeight="234950"/>
  <slicer name="Group 1" cache="Slicer_Group1" caption="Group" rowHeight="241300"/>
  <slicer name="Country 3" cache="Slicer_Country2" caption="Country" rowHeight="241300"/>
</slicers>
</file>

<file path=xl/slicers/slicer5.xml><?xml version="1.0" encoding="utf-8"?>
<slicers xmlns="http://schemas.microsoft.com/office/spreadsheetml/2009/9/main" xmlns:mc="http://schemas.openxmlformats.org/markup-compatibility/2006" xmlns:x="http://schemas.openxmlformats.org/spreadsheetml/2006/main" mc:Ignorable="x">
  <slicer name="Distributor Name 1" cache="Slicer_Distributor_Name1" caption="Distributor Name" startItem="14" rowHeight="234950"/>
  <slicer name="Region 1" cache="Slicer_Region1" caption="Region" rowHeight="234950"/>
  <slicer name="Manager 2" cache="Slicer_Manager2" caption="Manager" startItem="3" rowHeight="234950"/>
  <slicer name="Product Name 1" cache="Slicer_Product_Name1" caption="Product Name" startItem="32" rowHeight="234950"/>
  <slicer name="Group" cache="Slicer_Group" caption="Group" rowHeight="241300"/>
  <slicer name="Country" cache="Slicer_Country" caption="Count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4"/>
  <sheetViews>
    <sheetView zoomScale="118" zoomScaleNormal="118" zoomScaleSheetLayoutView="220" workbookViewId="0">
      <pane ySplit="2" topLeftCell="A3" activePane="bottomLeft" state="frozen"/>
      <selection pane="bottomLeft" activeCell="A2" sqref="A2:E14"/>
    </sheetView>
  </sheetViews>
  <sheetFormatPr defaultColWidth="9" defaultRowHeight="15"/>
  <cols>
    <col min="1" max="1" width="26.85546875" customWidth="1"/>
    <col min="2" max="2" width="22.42578125" customWidth="1"/>
    <col min="3" max="3" width="10.42578125" customWidth="1"/>
    <col min="4" max="4" width="7.7109375" customWidth="1"/>
    <col min="5" max="5" width="16" customWidth="1"/>
  </cols>
  <sheetData>
    <row r="2" spans="1:5" ht="18.75">
      <c r="A2" s="137" t="s">
        <v>0</v>
      </c>
      <c r="B2" s="138" t="s">
        <v>1</v>
      </c>
      <c r="C2" s="138" t="s">
        <v>2</v>
      </c>
      <c r="D2" s="138" t="s">
        <v>3</v>
      </c>
      <c r="E2" s="139" t="s">
        <v>4</v>
      </c>
    </row>
    <row r="3" spans="1:5">
      <c r="A3" t="s">
        <v>5</v>
      </c>
      <c r="B3" t="s">
        <v>6</v>
      </c>
      <c r="C3">
        <v>100</v>
      </c>
      <c r="D3">
        <f>(8026+9180)/C3</f>
        <v>172.06</v>
      </c>
      <c r="E3" s="140">
        <f t="shared" ref="E3:E8" si="0">C3*D3</f>
        <v>17206</v>
      </c>
    </row>
    <row r="4" spans="1:5">
      <c r="A4" t="s">
        <v>5</v>
      </c>
      <c r="B4" t="s">
        <v>7</v>
      </c>
      <c r="C4">
        <v>200</v>
      </c>
      <c r="D4">
        <f>20020/C4</f>
        <v>100.1</v>
      </c>
      <c r="E4" s="140">
        <f t="shared" si="0"/>
        <v>20020</v>
      </c>
    </row>
    <row r="5" spans="1:5">
      <c r="A5" t="s">
        <v>114</v>
      </c>
      <c r="B5" t="s">
        <v>143</v>
      </c>
      <c r="C5">
        <v>1040</v>
      </c>
      <c r="D5">
        <f>98280/1040</f>
        <v>94.5</v>
      </c>
      <c r="E5" s="140">
        <f t="shared" si="0"/>
        <v>98280</v>
      </c>
    </row>
    <row r="6" spans="1:5">
      <c r="A6" t="s">
        <v>8</v>
      </c>
      <c r="B6" t="s">
        <v>9</v>
      </c>
      <c r="C6">
        <v>28</v>
      </c>
      <c r="D6">
        <v>240</v>
      </c>
      <c r="E6" s="140">
        <f t="shared" si="0"/>
        <v>6720</v>
      </c>
    </row>
    <row r="7" spans="1:5">
      <c r="A7" t="s">
        <v>357</v>
      </c>
      <c r="B7" t="s">
        <v>6</v>
      </c>
      <c r="C7">
        <v>200</v>
      </c>
      <c r="D7">
        <f>32760/C7</f>
        <v>163.80000000000001</v>
      </c>
      <c r="E7" s="140">
        <f t="shared" si="0"/>
        <v>32760.000000000004</v>
      </c>
    </row>
    <row r="8" spans="1:5">
      <c r="A8" t="s">
        <v>357</v>
      </c>
      <c r="B8" t="s">
        <v>7</v>
      </c>
      <c r="C8">
        <v>50</v>
      </c>
      <c r="D8">
        <f>5005/C8</f>
        <v>100.1</v>
      </c>
      <c r="E8" s="140">
        <f t="shared" si="0"/>
        <v>5005</v>
      </c>
    </row>
    <row r="9" spans="1:5">
      <c r="A9" t="s">
        <v>10</v>
      </c>
      <c r="B9" t="s">
        <v>7</v>
      </c>
      <c r="C9">
        <v>300</v>
      </c>
      <c r="D9">
        <v>100.1</v>
      </c>
      <c r="E9" s="121">
        <f t="shared" ref="E9:E11" si="1">C9*D9</f>
        <v>30030</v>
      </c>
    </row>
    <row r="10" spans="1:5">
      <c r="A10" t="s">
        <v>10</v>
      </c>
      <c r="B10" t="s">
        <v>11</v>
      </c>
      <c r="C10">
        <v>60</v>
      </c>
      <c r="D10">
        <f>4800/C10</f>
        <v>80</v>
      </c>
      <c r="E10" s="121">
        <f t="shared" si="1"/>
        <v>4800</v>
      </c>
    </row>
    <row r="11" spans="1:5">
      <c r="A11" t="s">
        <v>10</v>
      </c>
      <c r="B11" t="s">
        <v>12</v>
      </c>
      <c r="C11">
        <v>50</v>
      </c>
      <c r="D11">
        <f>6000/C11</f>
        <v>120</v>
      </c>
      <c r="E11" s="121">
        <f t="shared" si="1"/>
        <v>6000</v>
      </c>
    </row>
    <row r="12" spans="1:5" ht="18.75">
      <c r="A12" s="222" t="s">
        <v>13</v>
      </c>
      <c r="B12" s="223"/>
      <c r="C12" s="223"/>
      <c r="D12" s="224"/>
      <c r="E12" s="141">
        <f>SUM(E3:E11)</f>
        <v>220821</v>
      </c>
    </row>
    <row r="13" spans="1:5" ht="18.75">
      <c r="A13" s="225" t="s">
        <v>14</v>
      </c>
      <c r="B13" s="226"/>
      <c r="C13" s="226"/>
      <c r="D13" s="227"/>
      <c r="E13" s="142">
        <f>GETPIVOTDATA("Sales Value",'Combine Sales Distributor Vise'!$A$3)</f>
        <v>10666150.5</v>
      </c>
    </row>
    <row r="14" spans="1:5" ht="18.75">
      <c r="A14" s="228" t="s">
        <v>15</v>
      </c>
      <c r="B14" s="229"/>
      <c r="C14" s="229"/>
      <c r="D14" s="230"/>
      <c r="E14" s="143">
        <f>SUM(E12:E13)</f>
        <v>10886971.5</v>
      </c>
    </row>
  </sheetData>
  <autoFilter ref="A2:E14"/>
  <mergeCells count="3">
    <mergeCell ref="A12:D12"/>
    <mergeCell ref="A13:D13"/>
    <mergeCell ref="A14:D14"/>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7"/>
  <sheetViews>
    <sheetView zoomScaleNormal="100" workbookViewId="0">
      <pane ySplit="4" topLeftCell="A5" activePane="bottomLeft" state="frozen"/>
      <selection pane="bottomLeft" activeCell="A4" sqref="A4:J11"/>
    </sheetView>
  </sheetViews>
  <sheetFormatPr defaultColWidth="9" defaultRowHeight="15"/>
  <cols>
    <col min="1" max="1" width="40.42578125" customWidth="1"/>
    <col min="2" max="2" width="13.140625" customWidth="1"/>
    <col min="3" max="3" width="10.85546875" customWidth="1"/>
    <col min="4" max="4" width="11.7109375" customWidth="1"/>
    <col min="5" max="5" width="11" customWidth="1"/>
    <col min="6" max="6" width="11.5703125" customWidth="1"/>
    <col min="7" max="7" width="14" customWidth="1"/>
    <col min="8" max="8" width="12" customWidth="1"/>
    <col min="9" max="9" width="13.5703125" style="121" customWidth="1"/>
    <col min="10" max="10" width="11.140625" customWidth="1"/>
  </cols>
  <sheetData>
    <row r="1" spans="1:11">
      <c r="A1" s="145" t="s">
        <v>16</v>
      </c>
      <c r="B1" s="146" t="s">
        <v>17</v>
      </c>
    </row>
    <row r="2" spans="1:11">
      <c r="A2" s="145" t="s">
        <v>18</v>
      </c>
      <c r="B2" s="146" t="s">
        <v>356</v>
      </c>
    </row>
    <row r="4" spans="1:11" ht="30">
      <c r="A4" s="168" t="s">
        <v>19</v>
      </c>
      <c r="B4" s="168" t="s">
        <v>20</v>
      </c>
      <c r="C4" s="165" t="s">
        <v>21</v>
      </c>
      <c r="D4" s="166" t="s">
        <v>22</v>
      </c>
      <c r="E4" s="166" t="s">
        <v>23</v>
      </c>
      <c r="F4" s="166" t="s">
        <v>24</v>
      </c>
      <c r="G4" s="166" t="s">
        <v>25</v>
      </c>
      <c r="H4" s="167" t="s">
        <v>26</v>
      </c>
      <c r="I4" s="116" t="s">
        <v>27</v>
      </c>
      <c r="J4" s="125" t="s">
        <v>28</v>
      </c>
      <c r="K4" s="136"/>
    </row>
    <row r="5" spans="1:11">
      <c r="A5" s="161" t="s">
        <v>44</v>
      </c>
      <c r="B5" s="148" t="s">
        <v>45</v>
      </c>
      <c r="C5" s="155">
        <v>215077</v>
      </c>
      <c r="D5" s="156">
        <v>215077</v>
      </c>
      <c r="E5" s="156">
        <v>0</v>
      </c>
      <c r="F5" s="156">
        <v>657451.3060000001</v>
      </c>
      <c r="G5" s="157">
        <v>0.4126178522910251</v>
      </c>
      <c r="H5" s="156">
        <v>327300</v>
      </c>
      <c r="I5" s="156">
        <v>-112223</v>
      </c>
      <c r="J5" s="158">
        <v>-0.31704491997544915</v>
      </c>
    </row>
    <row r="6" spans="1:11">
      <c r="A6" s="162" t="s">
        <v>46</v>
      </c>
      <c r="B6" s="148" t="s">
        <v>47</v>
      </c>
      <c r="C6" s="159">
        <v>55195</v>
      </c>
      <c r="D6" s="149">
        <v>92799</v>
      </c>
      <c r="E6" s="149">
        <v>37604</v>
      </c>
      <c r="F6" s="149">
        <v>550588.17749999999</v>
      </c>
      <c r="G6" s="150">
        <v>0.21869949720152224</v>
      </c>
      <c r="H6" s="149">
        <v>63268</v>
      </c>
      <c r="I6" s="149">
        <v>29531</v>
      </c>
      <c r="J6" s="151">
        <v>1.3391628727110894</v>
      </c>
    </row>
    <row r="7" spans="1:11">
      <c r="A7" s="162" t="s">
        <v>48</v>
      </c>
      <c r="B7" s="148" t="s">
        <v>49</v>
      </c>
      <c r="C7" s="159">
        <v>443672</v>
      </c>
      <c r="D7" s="149">
        <v>443672</v>
      </c>
      <c r="E7" s="149">
        <v>0</v>
      </c>
      <c r="F7" s="149">
        <v>1022820.3445833332</v>
      </c>
      <c r="G7" s="150">
        <v>0.32422512954988625</v>
      </c>
      <c r="H7" s="149">
        <v>592501</v>
      </c>
      <c r="I7" s="149">
        <v>-148829</v>
      </c>
      <c r="J7" s="151">
        <v>0.12924969218404259</v>
      </c>
    </row>
    <row r="8" spans="1:11">
      <c r="A8" s="162" t="s">
        <v>50</v>
      </c>
      <c r="B8" s="148" t="s">
        <v>51</v>
      </c>
      <c r="C8" s="159">
        <v>49790</v>
      </c>
      <c r="D8" s="149">
        <v>49790</v>
      </c>
      <c r="E8" s="149">
        <v>0</v>
      </c>
      <c r="F8" s="149">
        <v>471286.45999999996</v>
      </c>
      <c r="G8" s="150">
        <v>0.1100117671588302</v>
      </c>
      <c r="H8" s="149">
        <v>91713</v>
      </c>
      <c r="I8" s="149">
        <v>-41923</v>
      </c>
      <c r="J8" s="151">
        <v>0.19094896331738437</v>
      </c>
    </row>
    <row r="9" spans="1:11">
      <c r="A9" s="162" t="s">
        <v>52</v>
      </c>
      <c r="B9" s="148" t="s">
        <v>53</v>
      </c>
      <c r="C9" s="159">
        <v>137679</v>
      </c>
      <c r="D9" s="149">
        <v>150629</v>
      </c>
      <c r="E9" s="149">
        <v>12950</v>
      </c>
      <c r="F9" s="149">
        <v>307314</v>
      </c>
      <c r="G9" s="150">
        <v>0.42147603546359058</v>
      </c>
      <c r="H9" s="149">
        <v>227423</v>
      </c>
      <c r="I9" s="149">
        <v>-76794</v>
      </c>
      <c r="J9" s="151">
        <v>-0.17224164084327004</v>
      </c>
    </row>
    <row r="10" spans="1:11">
      <c r="A10" s="162" t="s">
        <v>54</v>
      </c>
      <c r="B10" s="148" t="s">
        <v>55</v>
      </c>
      <c r="C10" s="159">
        <v>79420</v>
      </c>
      <c r="D10" s="149">
        <v>85890</v>
      </c>
      <c r="E10" s="149">
        <v>6470</v>
      </c>
      <c r="F10" s="149">
        <v>360810.67717857147</v>
      </c>
      <c r="G10" s="150">
        <v>0.13216202812299432</v>
      </c>
      <c r="H10" s="149">
        <v>77170</v>
      </c>
      <c r="I10" s="149">
        <v>8720</v>
      </c>
      <c r="J10" s="151">
        <v>15.521235936084976</v>
      </c>
    </row>
    <row r="11" spans="1:11">
      <c r="A11" s="162" t="s">
        <v>56</v>
      </c>
      <c r="B11" s="148" t="s">
        <v>57</v>
      </c>
      <c r="C11" s="159">
        <v>253240</v>
      </c>
      <c r="D11" s="149">
        <v>253240</v>
      </c>
      <c r="E11" s="149">
        <v>0</v>
      </c>
      <c r="F11" s="149">
        <v>607425.03199999989</v>
      </c>
      <c r="G11" s="150">
        <v>0.24195437468291503</v>
      </c>
      <c r="H11" s="149">
        <v>253005</v>
      </c>
      <c r="I11" s="149">
        <v>235</v>
      </c>
      <c r="J11" s="151">
        <v>-0.17876800944991039</v>
      </c>
    </row>
    <row r="12" spans="1:11">
      <c r="A12" s="162" t="s">
        <v>58</v>
      </c>
      <c r="B12" s="148" t="s">
        <v>59</v>
      </c>
      <c r="C12" s="159">
        <v>0</v>
      </c>
      <c r="D12" s="149">
        <v>0</v>
      </c>
      <c r="E12" s="149">
        <v>0</v>
      </c>
      <c r="F12" s="149">
        <v>538778.64</v>
      </c>
      <c r="G12" s="150">
        <v>0</v>
      </c>
      <c r="H12" s="149">
        <v>7335</v>
      </c>
      <c r="I12" s="149">
        <v>-7335</v>
      </c>
      <c r="J12" s="151">
        <v>-1</v>
      </c>
    </row>
    <row r="13" spans="1:11">
      <c r="A13" s="162" t="s">
        <v>60</v>
      </c>
      <c r="B13" s="148" t="s">
        <v>61</v>
      </c>
      <c r="C13" s="159">
        <v>295389</v>
      </c>
      <c r="D13" s="149">
        <v>295389</v>
      </c>
      <c r="E13" s="149">
        <v>0</v>
      </c>
      <c r="F13" s="149">
        <v>547999.19999999995</v>
      </c>
      <c r="G13" s="150">
        <v>0.31384256935464822</v>
      </c>
      <c r="H13" s="149">
        <v>210956</v>
      </c>
      <c r="I13" s="149">
        <v>84433</v>
      </c>
      <c r="J13" s="151">
        <v>0.29932397363515628</v>
      </c>
    </row>
    <row r="14" spans="1:11">
      <c r="A14" s="162" t="s">
        <v>62</v>
      </c>
      <c r="B14" s="148" t="s">
        <v>63</v>
      </c>
      <c r="C14" s="159">
        <v>232520</v>
      </c>
      <c r="D14" s="149">
        <v>277800</v>
      </c>
      <c r="E14" s="149">
        <v>45280</v>
      </c>
      <c r="F14" s="149">
        <v>648479.93999999994</v>
      </c>
      <c r="G14" s="150">
        <v>0.37792619067620203</v>
      </c>
      <c r="H14" s="149">
        <v>247176</v>
      </c>
      <c r="I14" s="149">
        <v>30624</v>
      </c>
      <c r="J14" s="151">
        <v>1.8562365371470526</v>
      </c>
    </row>
    <row r="15" spans="1:11">
      <c r="A15" s="162" t="s">
        <v>64</v>
      </c>
      <c r="B15" s="148" t="s">
        <v>65</v>
      </c>
      <c r="C15" s="159">
        <v>450045</v>
      </c>
      <c r="D15" s="149">
        <v>450045</v>
      </c>
      <c r="E15" s="149">
        <v>0</v>
      </c>
      <c r="F15" s="149">
        <v>587264.6</v>
      </c>
      <c r="G15" s="150">
        <v>0.68721576143941576</v>
      </c>
      <c r="H15" s="149">
        <v>308400</v>
      </c>
      <c r="I15" s="149">
        <v>141645</v>
      </c>
      <c r="J15" s="151">
        <v>1.6538015709298841</v>
      </c>
    </row>
    <row r="16" spans="1:11">
      <c r="A16" s="162" t="s">
        <v>66</v>
      </c>
      <c r="B16" s="148" t="s">
        <v>67</v>
      </c>
      <c r="C16" s="159">
        <v>268180</v>
      </c>
      <c r="D16" s="149">
        <v>268180</v>
      </c>
      <c r="E16" s="149">
        <v>0</v>
      </c>
      <c r="F16" s="149">
        <v>509925</v>
      </c>
      <c r="G16" s="150">
        <v>0.50262576840408824</v>
      </c>
      <c r="H16" s="149">
        <v>298145</v>
      </c>
      <c r="I16" s="149">
        <v>-29965</v>
      </c>
      <c r="J16" s="151">
        <v>-9.208154384703833E-2</v>
      </c>
    </row>
    <row r="17" spans="1:10">
      <c r="A17" s="162" t="s">
        <v>68</v>
      </c>
      <c r="B17" s="148" t="s">
        <v>69</v>
      </c>
      <c r="C17" s="159">
        <v>95782</v>
      </c>
      <c r="D17" s="149">
        <v>95782</v>
      </c>
      <c r="E17" s="149">
        <v>0</v>
      </c>
      <c r="F17" s="149">
        <v>523851.88</v>
      </c>
      <c r="G17" s="150">
        <v>0.10895603451762299</v>
      </c>
      <c r="H17" s="149">
        <v>98234</v>
      </c>
      <c r="I17" s="149">
        <v>-2452</v>
      </c>
      <c r="J17" s="151">
        <v>-1.6903368720017038E-2</v>
      </c>
    </row>
    <row r="18" spans="1:10">
      <c r="A18" s="162" t="s">
        <v>70</v>
      </c>
      <c r="B18" s="148" t="s">
        <v>71</v>
      </c>
      <c r="C18" s="159">
        <v>67594</v>
      </c>
      <c r="D18" s="149">
        <v>67594</v>
      </c>
      <c r="E18" s="149">
        <v>0</v>
      </c>
      <c r="F18" s="149">
        <v>606238.4169999999</v>
      </c>
      <c r="G18" s="150">
        <v>0.14296010550322757</v>
      </c>
      <c r="H18" s="149">
        <v>81396</v>
      </c>
      <c r="I18" s="149">
        <v>-13802</v>
      </c>
      <c r="J18" s="151">
        <v>5.5628047407649053E-2</v>
      </c>
    </row>
    <row r="19" spans="1:10">
      <c r="A19" s="162" t="s">
        <v>72</v>
      </c>
      <c r="B19" s="148" t="s">
        <v>73</v>
      </c>
      <c r="C19" s="159">
        <v>278689</v>
      </c>
      <c r="D19" s="149">
        <v>278689</v>
      </c>
      <c r="E19" s="149">
        <v>0</v>
      </c>
      <c r="F19" s="149">
        <v>516008.83499999996</v>
      </c>
      <c r="G19" s="150">
        <v>0.9008511230174665</v>
      </c>
      <c r="H19" s="149">
        <v>247462</v>
      </c>
      <c r="I19" s="149">
        <v>31227</v>
      </c>
      <c r="J19" s="151">
        <v>1.3980569188344592</v>
      </c>
    </row>
    <row r="20" spans="1:10">
      <c r="A20" s="162" t="s">
        <v>74</v>
      </c>
      <c r="B20" s="148" t="s">
        <v>75</v>
      </c>
      <c r="C20" s="159">
        <v>89804</v>
      </c>
      <c r="D20" s="149">
        <v>89804</v>
      </c>
      <c r="E20" s="149">
        <v>0</v>
      </c>
      <c r="F20" s="149">
        <v>446836.80000000005</v>
      </c>
      <c r="G20" s="150">
        <v>0.2828701209707965</v>
      </c>
      <c r="H20" s="149">
        <v>49877</v>
      </c>
      <c r="I20" s="149">
        <v>39927</v>
      </c>
      <c r="J20" s="151">
        <v>1.1941583867667851</v>
      </c>
    </row>
    <row r="21" spans="1:10">
      <c r="A21" s="162" t="s">
        <v>76</v>
      </c>
      <c r="B21" s="148" t="s">
        <v>77</v>
      </c>
      <c r="C21" s="159">
        <v>18775</v>
      </c>
      <c r="D21" s="149">
        <v>18775</v>
      </c>
      <c r="E21" s="149">
        <v>0</v>
      </c>
      <c r="F21" s="149">
        <v>491140.8075</v>
      </c>
      <c r="G21" s="150">
        <v>9.02144999625412E-3</v>
      </c>
      <c r="H21" s="149">
        <v>19720</v>
      </c>
      <c r="I21" s="149">
        <v>-945</v>
      </c>
      <c r="J21" s="151">
        <v>-0.27160681679853926</v>
      </c>
    </row>
    <row r="22" spans="1:10">
      <c r="A22" s="162" t="s">
        <v>78</v>
      </c>
      <c r="B22" s="148" t="s">
        <v>79</v>
      </c>
      <c r="C22" s="159">
        <v>279669</v>
      </c>
      <c r="D22" s="149">
        <v>298583</v>
      </c>
      <c r="E22" s="149">
        <v>18914</v>
      </c>
      <c r="F22" s="149">
        <v>546617.4</v>
      </c>
      <c r="G22" s="150">
        <v>0.43736355683234573</v>
      </c>
      <c r="H22" s="149">
        <v>275091</v>
      </c>
      <c r="I22" s="149">
        <v>23492</v>
      </c>
      <c r="J22" s="151">
        <v>0.42948198385203218</v>
      </c>
    </row>
    <row r="23" spans="1:10">
      <c r="A23" s="162" t="s">
        <v>80</v>
      </c>
      <c r="B23" s="148" t="s">
        <v>81</v>
      </c>
      <c r="C23" s="159">
        <v>60666</v>
      </c>
      <c r="D23" s="149">
        <v>60666</v>
      </c>
      <c r="E23" s="149">
        <v>0</v>
      </c>
      <c r="F23" s="149">
        <v>512903.7</v>
      </c>
      <c r="G23" s="150">
        <v>0.1290122823288532</v>
      </c>
      <c r="H23" s="149">
        <v>117376</v>
      </c>
      <c r="I23" s="149">
        <v>-56710</v>
      </c>
      <c r="J23" s="151">
        <v>-0.61698591771290767</v>
      </c>
    </row>
    <row r="24" spans="1:10">
      <c r="A24" s="162" t="s">
        <v>82</v>
      </c>
      <c r="B24" s="148" t="s">
        <v>83</v>
      </c>
      <c r="C24" s="159">
        <v>54820</v>
      </c>
      <c r="D24" s="149">
        <v>54820</v>
      </c>
      <c r="E24" s="149">
        <v>0</v>
      </c>
      <c r="F24" s="149">
        <v>230523</v>
      </c>
      <c r="G24" s="150">
        <v>0.18533012368084964</v>
      </c>
      <c r="H24" s="149">
        <v>82580</v>
      </c>
      <c r="I24" s="149">
        <v>-27760</v>
      </c>
      <c r="J24" s="151">
        <v>-1.9936284571370368</v>
      </c>
    </row>
    <row r="25" spans="1:10">
      <c r="A25" s="162" t="s">
        <v>84</v>
      </c>
      <c r="B25" s="148" t="s">
        <v>85</v>
      </c>
      <c r="C25" s="159">
        <v>5427</v>
      </c>
      <c r="D25" s="149">
        <v>5427</v>
      </c>
      <c r="E25" s="149">
        <v>0</v>
      </c>
      <c r="F25" s="149">
        <v>218634</v>
      </c>
      <c r="G25" s="150">
        <v>3.157118530681749E-2</v>
      </c>
      <c r="H25" s="149">
        <v>18776</v>
      </c>
      <c r="I25" s="149">
        <v>-13349</v>
      </c>
      <c r="J25" s="151">
        <v>-0.5998351759629954</v>
      </c>
    </row>
    <row r="26" spans="1:10">
      <c r="A26" s="162" t="s">
        <v>86</v>
      </c>
      <c r="B26" s="148" t="s">
        <v>87</v>
      </c>
      <c r="C26" s="159">
        <v>264650</v>
      </c>
      <c r="D26" s="149">
        <v>264650</v>
      </c>
      <c r="E26" s="149">
        <v>0</v>
      </c>
      <c r="F26" s="149">
        <v>574303.19999999995</v>
      </c>
      <c r="G26" s="150">
        <v>0.38764201077543936</v>
      </c>
      <c r="H26" s="149">
        <v>248630</v>
      </c>
      <c r="I26" s="149">
        <v>16020</v>
      </c>
      <c r="J26" s="151">
        <v>-0.95308654891967837</v>
      </c>
    </row>
    <row r="27" spans="1:10">
      <c r="A27" s="162" t="s">
        <v>88</v>
      </c>
      <c r="B27" s="148" t="s">
        <v>89</v>
      </c>
      <c r="C27" s="159">
        <v>209340</v>
      </c>
      <c r="D27" s="149">
        <v>209340</v>
      </c>
      <c r="E27" s="149">
        <v>0</v>
      </c>
      <c r="F27" s="149">
        <v>559828.28300000005</v>
      </c>
      <c r="G27" s="150">
        <v>0.31314503471539351</v>
      </c>
      <c r="H27" s="149">
        <v>161020</v>
      </c>
      <c r="I27" s="149">
        <v>48320</v>
      </c>
      <c r="J27" s="151">
        <v>1.7703642690931958</v>
      </c>
    </row>
    <row r="28" spans="1:10">
      <c r="A28" s="162" t="s">
        <v>90</v>
      </c>
      <c r="B28" s="148" t="s">
        <v>91</v>
      </c>
      <c r="C28" s="159">
        <v>46658</v>
      </c>
      <c r="D28" s="149">
        <v>46658</v>
      </c>
      <c r="E28" s="149">
        <v>0</v>
      </c>
      <c r="F28" s="149">
        <v>701377.12</v>
      </c>
      <c r="G28" s="150">
        <v>8.7387232584688765E-2</v>
      </c>
      <c r="H28" s="149">
        <v>41818</v>
      </c>
      <c r="I28" s="149">
        <v>4840</v>
      </c>
      <c r="J28" s="151">
        <v>0.38101800432876692</v>
      </c>
    </row>
    <row r="29" spans="1:10">
      <c r="A29" s="162" t="s">
        <v>92</v>
      </c>
      <c r="B29" s="148" t="s">
        <v>93</v>
      </c>
      <c r="C29" s="159">
        <v>272353</v>
      </c>
      <c r="D29" s="149">
        <v>272353</v>
      </c>
      <c r="E29" s="149">
        <v>0</v>
      </c>
      <c r="F29" s="149">
        <v>1024576.902666667</v>
      </c>
      <c r="G29" s="150">
        <v>0.20409055214899968</v>
      </c>
      <c r="H29" s="149">
        <v>281341</v>
      </c>
      <c r="I29" s="149">
        <v>-8988</v>
      </c>
      <c r="J29" s="151">
        <v>2.1241443802695565</v>
      </c>
    </row>
    <row r="30" spans="1:10">
      <c r="A30" s="162" t="s">
        <v>94</v>
      </c>
      <c r="B30" s="148" t="s">
        <v>95</v>
      </c>
      <c r="C30" s="159">
        <v>150784</v>
      </c>
      <c r="D30" s="149">
        <v>150784</v>
      </c>
      <c r="E30" s="149">
        <v>0</v>
      </c>
      <c r="F30" s="149">
        <v>549072.96</v>
      </c>
      <c r="G30" s="150">
        <v>0.22684589986845688</v>
      </c>
      <c r="H30" s="149">
        <v>115770</v>
      </c>
      <c r="I30" s="149">
        <v>35014</v>
      </c>
      <c r="J30" s="151">
        <v>0.45525288867162372</v>
      </c>
    </row>
    <row r="31" spans="1:10">
      <c r="A31" s="162" t="s">
        <v>96</v>
      </c>
      <c r="B31" s="148" t="s">
        <v>97</v>
      </c>
      <c r="C31" s="159">
        <v>0</v>
      </c>
      <c r="D31" s="149">
        <v>0</v>
      </c>
      <c r="E31" s="149">
        <v>0</v>
      </c>
      <c r="F31" s="149">
        <v>438568.44</v>
      </c>
      <c r="G31" s="150">
        <v>0</v>
      </c>
      <c r="H31" s="149">
        <v>0</v>
      </c>
      <c r="I31" s="149">
        <v>0</v>
      </c>
      <c r="J31" s="151" t="s">
        <v>37</v>
      </c>
    </row>
    <row r="32" spans="1:10">
      <c r="A32" s="162" t="s">
        <v>98</v>
      </c>
      <c r="B32" s="148" t="s">
        <v>99</v>
      </c>
      <c r="C32" s="159">
        <v>85719</v>
      </c>
      <c r="D32" s="149">
        <v>85719</v>
      </c>
      <c r="E32" s="149">
        <v>0</v>
      </c>
      <c r="F32" s="149">
        <v>516143.62800000003</v>
      </c>
      <c r="G32" s="150">
        <v>0.18709078383909533</v>
      </c>
      <c r="H32" s="149">
        <v>83576</v>
      </c>
      <c r="I32" s="149">
        <v>2143</v>
      </c>
      <c r="J32" s="151">
        <v>0.18388286642946525</v>
      </c>
    </row>
    <row r="33" spans="1:10">
      <c r="A33" s="162" t="s">
        <v>100</v>
      </c>
      <c r="B33" s="148" t="s">
        <v>101</v>
      </c>
      <c r="C33" s="159">
        <v>268476</v>
      </c>
      <c r="D33" s="149">
        <v>268476</v>
      </c>
      <c r="E33" s="149">
        <v>0</v>
      </c>
      <c r="F33" s="149">
        <v>544975.75800000003</v>
      </c>
      <c r="G33" s="150">
        <v>0.2648819304114412</v>
      </c>
      <c r="H33" s="149">
        <v>273859</v>
      </c>
      <c r="I33" s="149">
        <v>-5383</v>
      </c>
      <c r="J33" s="151">
        <v>-8.6170789812945719E-3</v>
      </c>
    </row>
    <row r="34" spans="1:10">
      <c r="A34" s="162" t="s">
        <v>102</v>
      </c>
      <c r="B34" s="148" t="s">
        <v>103</v>
      </c>
      <c r="C34" s="159">
        <v>203040</v>
      </c>
      <c r="D34" s="149">
        <v>203040</v>
      </c>
      <c r="E34" s="149">
        <v>0</v>
      </c>
      <c r="F34" s="149">
        <v>495090.6</v>
      </c>
      <c r="G34" s="150">
        <v>0.37750203981779351</v>
      </c>
      <c r="H34" s="149">
        <v>236215</v>
      </c>
      <c r="I34" s="149">
        <v>-33175</v>
      </c>
      <c r="J34" s="151">
        <v>-0.279846037081177</v>
      </c>
    </row>
    <row r="35" spans="1:10">
      <c r="A35" s="162" t="s">
        <v>29</v>
      </c>
      <c r="B35" s="148" t="s">
        <v>30</v>
      </c>
      <c r="C35" s="159">
        <v>75161</v>
      </c>
      <c r="D35" s="149">
        <v>75161</v>
      </c>
      <c r="E35" s="149">
        <v>0</v>
      </c>
      <c r="F35" s="149">
        <v>515964</v>
      </c>
      <c r="G35" s="150">
        <v>9.2540487920258319E-2</v>
      </c>
      <c r="H35" s="149">
        <v>86415</v>
      </c>
      <c r="I35" s="149">
        <v>-11254</v>
      </c>
      <c r="J35" s="151">
        <v>0.12012306651345053</v>
      </c>
    </row>
    <row r="36" spans="1:10">
      <c r="A36" s="162" t="s">
        <v>31</v>
      </c>
      <c r="B36" s="148" t="s">
        <v>32</v>
      </c>
      <c r="C36" s="159">
        <v>278716</v>
      </c>
      <c r="D36" s="149">
        <v>278716</v>
      </c>
      <c r="E36" s="149">
        <v>0</v>
      </c>
      <c r="F36" s="149">
        <v>484784.52</v>
      </c>
      <c r="G36" s="150">
        <v>0.614479693806675</v>
      </c>
      <c r="H36" s="149">
        <v>200412</v>
      </c>
      <c r="I36" s="149">
        <v>78304</v>
      </c>
      <c r="J36" s="151">
        <v>1.9245795690621579</v>
      </c>
    </row>
    <row r="37" spans="1:10">
      <c r="A37" s="162" t="s">
        <v>104</v>
      </c>
      <c r="B37" s="148" t="s">
        <v>105</v>
      </c>
      <c r="C37" s="159">
        <v>221547</v>
      </c>
      <c r="D37" s="149">
        <v>221547</v>
      </c>
      <c r="E37" s="149">
        <v>0</v>
      </c>
      <c r="F37" s="149">
        <v>1120172.7975000001</v>
      </c>
      <c r="G37" s="150">
        <v>0.21616424730985787</v>
      </c>
      <c r="H37" s="149">
        <v>542503</v>
      </c>
      <c r="I37" s="149">
        <v>-320956</v>
      </c>
      <c r="J37" s="151">
        <v>-3.2569572093328012</v>
      </c>
    </row>
    <row r="38" spans="1:10">
      <c r="A38" s="162" t="s">
        <v>106</v>
      </c>
      <c r="B38" s="148" t="s">
        <v>107</v>
      </c>
      <c r="C38" s="159">
        <v>212565</v>
      </c>
      <c r="D38" s="149">
        <v>212565</v>
      </c>
      <c r="E38" s="149">
        <v>0</v>
      </c>
      <c r="F38" s="149">
        <v>461513.18</v>
      </c>
      <c r="G38" s="150">
        <v>0.3199282588978144</v>
      </c>
      <c r="H38" s="149">
        <v>148475</v>
      </c>
      <c r="I38" s="149">
        <v>64090</v>
      </c>
      <c r="J38" s="151">
        <v>0.8093026617998863</v>
      </c>
    </row>
    <row r="39" spans="1:10">
      <c r="A39" s="162" t="s">
        <v>33</v>
      </c>
      <c r="B39" s="148" t="s">
        <v>34</v>
      </c>
      <c r="C39" s="159">
        <v>1736659</v>
      </c>
      <c r="D39" s="149">
        <v>1744669</v>
      </c>
      <c r="E39" s="149">
        <v>8010</v>
      </c>
      <c r="F39" s="149">
        <v>2546675.5</v>
      </c>
      <c r="G39" s="150">
        <v>0.4719359648594938</v>
      </c>
      <c r="H39" s="149">
        <v>1635580</v>
      </c>
      <c r="I39" s="149">
        <v>109089</v>
      </c>
      <c r="J39" s="151">
        <v>0.45419965776673288</v>
      </c>
    </row>
    <row r="40" spans="1:10">
      <c r="A40" s="162" t="s">
        <v>108</v>
      </c>
      <c r="B40" s="148" t="s">
        <v>109</v>
      </c>
      <c r="C40" s="159">
        <v>15810</v>
      </c>
      <c r="D40" s="149">
        <v>15810</v>
      </c>
      <c r="E40" s="149">
        <v>0</v>
      </c>
      <c r="F40" s="149">
        <v>454753.16500000004</v>
      </c>
      <c r="G40" s="150">
        <v>2.8398723998799988E-2</v>
      </c>
      <c r="H40" s="149">
        <v>147965</v>
      </c>
      <c r="I40" s="149">
        <v>-132155</v>
      </c>
      <c r="J40" s="151">
        <v>-0.15134399534273854</v>
      </c>
    </row>
    <row r="41" spans="1:10">
      <c r="A41" s="162" t="s">
        <v>35</v>
      </c>
      <c r="B41" s="148" t="s">
        <v>36</v>
      </c>
      <c r="C41" s="159">
        <v>13760</v>
      </c>
      <c r="D41" s="149">
        <v>43386</v>
      </c>
      <c r="E41" s="149">
        <v>29626</v>
      </c>
      <c r="F41" s="149">
        <v>0</v>
      </c>
      <c r="G41" s="150" t="s">
        <v>37</v>
      </c>
      <c r="H41" s="149">
        <v>44129</v>
      </c>
      <c r="I41" s="149">
        <v>-743</v>
      </c>
      <c r="J41" s="151">
        <v>-0.27429243302259176</v>
      </c>
    </row>
    <row r="42" spans="1:10">
      <c r="A42" s="162" t="s">
        <v>110</v>
      </c>
      <c r="B42" s="148" t="s">
        <v>111</v>
      </c>
      <c r="C42" s="159">
        <v>0</v>
      </c>
      <c r="D42" s="149">
        <v>0</v>
      </c>
      <c r="E42" s="149">
        <v>0</v>
      </c>
      <c r="F42" s="149">
        <v>460276.46125000005</v>
      </c>
      <c r="G42" s="150">
        <v>0</v>
      </c>
      <c r="H42" s="149">
        <v>0</v>
      </c>
      <c r="I42" s="149">
        <v>0</v>
      </c>
      <c r="J42" s="151" t="s">
        <v>37</v>
      </c>
    </row>
    <row r="43" spans="1:10">
      <c r="A43" s="162" t="s">
        <v>112</v>
      </c>
      <c r="B43" s="148" t="s">
        <v>113</v>
      </c>
      <c r="C43" s="159">
        <v>9270</v>
      </c>
      <c r="D43" s="149">
        <v>9270</v>
      </c>
      <c r="E43" s="149">
        <v>0</v>
      </c>
      <c r="F43" s="149">
        <v>864245.13741666684</v>
      </c>
      <c r="G43" s="150">
        <v>6.0763766766103967E-3</v>
      </c>
      <c r="H43" s="149">
        <v>35528</v>
      </c>
      <c r="I43" s="149">
        <v>-26258</v>
      </c>
      <c r="J43" s="151">
        <v>-0.75595899898420904</v>
      </c>
    </row>
    <row r="44" spans="1:10">
      <c r="A44" s="162" t="s">
        <v>114</v>
      </c>
      <c r="B44" s="148" t="s">
        <v>115</v>
      </c>
      <c r="C44" s="159">
        <v>0</v>
      </c>
      <c r="D44" s="149">
        <v>0</v>
      </c>
      <c r="E44" s="149">
        <v>0</v>
      </c>
      <c r="F44" s="149">
        <v>0</v>
      </c>
      <c r="G44" s="150" t="s">
        <v>37</v>
      </c>
      <c r="H44" s="149">
        <v>429240</v>
      </c>
      <c r="I44" s="149">
        <v>-429240</v>
      </c>
      <c r="J44" s="151">
        <v>-1</v>
      </c>
    </row>
    <row r="45" spans="1:10">
      <c r="A45" s="162" t="s">
        <v>38</v>
      </c>
      <c r="B45" s="148" t="s">
        <v>39</v>
      </c>
      <c r="C45" s="159">
        <v>207317</v>
      </c>
      <c r="D45" s="149">
        <v>241236</v>
      </c>
      <c r="E45" s="149">
        <v>33919</v>
      </c>
      <c r="F45" s="149">
        <v>0</v>
      </c>
      <c r="G45" s="150" t="s">
        <v>37</v>
      </c>
      <c r="H45" s="149">
        <v>109991</v>
      </c>
      <c r="I45" s="149">
        <v>131245</v>
      </c>
      <c r="J45" s="151">
        <v>1.9008303362762233</v>
      </c>
    </row>
    <row r="46" spans="1:10">
      <c r="A46" s="162" t="s">
        <v>116</v>
      </c>
      <c r="B46" s="148" t="s">
        <v>117</v>
      </c>
      <c r="C46" s="159">
        <v>209920</v>
      </c>
      <c r="D46" s="149">
        <v>271000</v>
      </c>
      <c r="E46" s="149">
        <v>61080</v>
      </c>
      <c r="F46" s="149">
        <v>421151.83999999997</v>
      </c>
      <c r="G46" s="150">
        <v>0.26865706036725939</v>
      </c>
      <c r="H46" s="149">
        <v>342383</v>
      </c>
      <c r="I46" s="149">
        <v>-71383</v>
      </c>
      <c r="J46" s="151">
        <v>3.2243044904428385E-2</v>
      </c>
    </row>
    <row r="47" spans="1:10">
      <c r="A47" s="162" t="s">
        <v>118</v>
      </c>
      <c r="B47" s="148" t="s">
        <v>119</v>
      </c>
      <c r="C47" s="159">
        <v>141683</v>
      </c>
      <c r="D47" s="149">
        <v>178639</v>
      </c>
      <c r="E47" s="149">
        <v>36956</v>
      </c>
      <c r="F47" s="149">
        <v>824606.94800000009</v>
      </c>
      <c r="G47" s="150">
        <v>0.22587473511266712</v>
      </c>
      <c r="H47" s="149">
        <v>156395</v>
      </c>
      <c r="I47" s="149">
        <v>15809</v>
      </c>
      <c r="J47" s="151">
        <v>3.0827918759381117</v>
      </c>
    </row>
    <row r="48" spans="1:10">
      <c r="A48" s="162" t="s">
        <v>120</v>
      </c>
      <c r="B48" s="148" t="s">
        <v>121</v>
      </c>
      <c r="C48" s="159">
        <v>262896</v>
      </c>
      <c r="D48" s="149">
        <v>272806</v>
      </c>
      <c r="E48" s="149">
        <v>9910</v>
      </c>
      <c r="F48" s="149">
        <v>553868.01</v>
      </c>
      <c r="G48" s="150">
        <v>0.70191540053225954</v>
      </c>
      <c r="H48" s="149">
        <v>94208</v>
      </c>
      <c r="I48" s="149">
        <v>178598</v>
      </c>
      <c r="J48" s="151">
        <v>1.7665012406947891</v>
      </c>
    </row>
    <row r="49" spans="1:10">
      <c r="A49" s="162" t="s">
        <v>40</v>
      </c>
      <c r="B49" s="148" t="s">
        <v>41</v>
      </c>
      <c r="C49" s="159">
        <v>308722</v>
      </c>
      <c r="D49" s="149">
        <v>341592</v>
      </c>
      <c r="E49" s="149">
        <v>32870</v>
      </c>
      <c r="F49" s="149">
        <v>0</v>
      </c>
      <c r="G49" s="150" t="s">
        <v>37</v>
      </c>
      <c r="H49" s="149">
        <v>100796</v>
      </c>
      <c r="I49" s="149">
        <v>240796</v>
      </c>
      <c r="J49" s="151">
        <v>2.0856487254535443</v>
      </c>
    </row>
    <row r="50" spans="1:10">
      <c r="A50" s="162" t="s">
        <v>122</v>
      </c>
      <c r="B50" s="148" t="s">
        <v>123</v>
      </c>
      <c r="C50" s="159">
        <v>79102</v>
      </c>
      <c r="D50" s="149">
        <v>91845</v>
      </c>
      <c r="E50" s="149">
        <v>12743</v>
      </c>
      <c r="F50" s="149">
        <v>501874.53</v>
      </c>
      <c r="G50" s="150">
        <v>0.17632605355339342</v>
      </c>
      <c r="H50" s="149">
        <v>89472</v>
      </c>
      <c r="I50" s="149">
        <v>2373</v>
      </c>
      <c r="J50" s="151">
        <v>1.3605088341020251</v>
      </c>
    </row>
    <row r="51" spans="1:10">
      <c r="A51" s="162" t="s">
        <v>124</v>
      </c>
      <c r="B51" s="148" t="s">
        <v>125</v>
      </c>
      <c r="C51" s="159">
        <v>145567</v>
      </c>
      <c r="D51" s="149">
        <v>145567</v>
      </c>
      <c r="E51" s="149">
        <v>0</v>
      </c>
      <c r="F51" s="149">
        <v>452847.60000000003</v>
      </c>
      <c r="G51" s="150">
        <v>0.32680101523199856</v>
      </c>
      <c r="H51" s="149">
        <v>0</v>
      </c>
      <c r="I51" s="149">
        <v>145567</v>
      </c>
      <c r="J51" s="151" t="s">
        <v>37</v>
      </c>
    </row>
    <row r="52" spans="1:10">
      <c r="A52" s="162" t="s">
        <v>126</v>
      </c>
      <c r="B52" s="148" t="s">
        <v>83</v>
      </c>
      <c r="C52" s="159">
        <v>50615</v>
      </c>
      <c r="D52" s="149">
        <v>50615</v>
      </c>
      <c r="E52" s="149">
        <v>0</v>
      </c>
      <c r="F52" s="149">
        <v>230523</v>
      </c>
      <c r="G52" s="150">
        <v>0.19504023668686404</v>
      </c>
      <c r="H52" s="149">
        <v>18763</v>
      </c>
      <c r="I52" s="149">
        <v>31852</v>
      </c>
      <c r="J52" s="151">
        <v>6.1550139071878203</v>
      </c>
    </row>
    <row r="53" spans="1:10">
      <c r="A53" s="163" t="s">
        <v>127</v>
      </c>
      <c r="B53" s="148" t="s">
        <v>109</v>
      </c>
      <c r="C53" s="159">
        <v>10500</v>
      </c>
      <c r="D53" s="149">
        <v>13650</v>
      </c>
      <c r="E53" s="149">
        <v>0</v>
      </c>
      <c r="F53" s="149">
        <v>0</v>
      </c>
      <c r="G53" s="150" t="s">
        <v>37</v>
      </c>
      <c r="H53" s="149">
        <v>0</v>
      </c>
      <c r="I53" s="149">
        <v>13650</v>
      </c>
      <c r="J53" s="151" t="s">
        <v>37</v>
      </c>
    </row>
    <row r="54" spans="1:10">
      <c r="A54" s="164" t="s">
        <v>42</v>
      </c>
      <c r="B54" s="146"/>
      <c r="C54" s="160">
        <v>8912263</v>
      </c>
      <c r="D54" s="152">
        <v>9261745</v>
      </c>
      <c r="E54" s="152">
        <v>346332</v>
      </c>
      <c r="F54" s="152">
        <v>26200091.797595236</v>
      </c>
      <c r="G54" s="153">
        <v>0.26415309199793346</v>
      </c>
      <c r="H54" s="152">
        <v>9319388</v>
      </c>
      <c r="I54" s="152">
        <v>-64078</v>
      </c>
      <c r="J54" s="154">
        <v>0.56354664507236807</v>
      </c>
    </row>
    <row r="55" spans="1:10">
      <c r="I55"/>
    </row>
    <row r="56" spans="1:10">
      <c r="I56"/>
    </row>
    <row r="57" spans="1:10">
      <c r="I57"/>
    </row>
  </sheetData>
  <conditionalFormatting pivot="1" sqref="I5:I53">
    <cfRule type="cellIs" dxfId="319" priority="3" operator="lessThan">
      <formula>0</formula>
    </cfRule>
  </conditionalFormatting>
  <conditionalFormatting pivot="1" sqref="E5:E54">
    <cfRule type="cellIs" dxfId="318" priority="2" operator="lessThan">
      <formula>0</formula>
    </cfRule>
  </conditionalFormatting>
  <conditionalFormatting pivot="1" sqref="I54">
    <cfRule type="cellIs" dxfId="317" priority="1" operator="lessThan">
      <formula>0</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7"/>
  <sheetViews>
    <sheetView workbookViewId="0">
      <pane xSplit="2" ySplit="3" topLeftCell="C4" activePane="bottomRight" state="frozen"/>
      <selection pane="topRight"/>
      <selection pane="bottomLeft"/>
      <selection pane="bottomRight" activeCell="A3" sqref="A3:J10"/>
    </sheetView>
  </sheetViews>
  <sheetFormatPr defaultColWidth="9" defaultRowHeight="15"/>
  <cols>
    <col min="1" max="1" width="39.85546875" customWidth="1"/>
    <col min="2" max="2" width="14.140625" bestFit="1" customWidth="1"/>
    <col min="3" max="3" width="10.42578125" style="131" customWidth="1"/>
    <col min="4" max="4" width="10" style="131" customWidth="1"/>
    <col min="5" max="5" width="11" style="131" customWidth="1"/>
    <col min="6" max="6" width="10" style="131" customWidth="1"/>
    <col min="7" max="7" width="9.28515625" style="131" customWidth="1"/>
    <col min="8" max="8" width="10" style="131" customWidth="1"/>
    <col min="9" max="9" width="10.42578125" style="131" customWidth="1"/>
    <col min="10" max="10" width="8.7109375" style="132" customWidth="1"/>
    <col min="11" max="15" width="18.28515625" customWidth="1"/>
  </cols>
  <sheetData>
    <row r="1" spans="1:12">
      <c r="A1" s="221" t="s">
        <v>16</v>
      </c>
      <c r="B1" s="133" t="s">
        <v>43</v>
      </c>
    </row>
    <row r="3" spans="1:12" ht="60">
      <c r="A3" s="168" t="s">
        <v>19</v>
      </c>
      <c r="B3" s="168" t="s">
        <v>20</v>
      </c>
      <c r="C3" s="125" t="s">
        <v>21</v>
      </c>
      <c r="D3" s="125" t="s">
        <v>22</v>
      </c>
      <c r="E3" s="125" t="s">
        <v>23</v>
      </c>
      <c r="F3" s="125" t="s">
        <v>24</v>
      </c>
      <c r="G3" s="125" t="s">
        <v>25</v>
      </c>
      <c r="H3" s="125" t="s">
        <v>26</v>
      </c>
      <c r="I3" s="126" t="s">
        <v>27</v>
      </c>
      <c r="J3" s="125" t="s">
        <v>28</v>
      </c>
    </row>
    <row r="4" spans="1:12">
      <c r="A4" s="133" t="s">
        <v>44</v>
      </c>
      <c r="B4" s="133" t="s">
        <v>45</v>
      </c>
      <c r="C4" s="134">
        <v>77562.5</v>
      </c>
      <c r="D4" s="134">
        <v>77562.5</v>
      </c>
      <c r="E4" s="134">
        <v>0</v>
      </c>
      <c r="F4" s="134">
        <v>598302.19687500002</v>
      </c>
      <c r="G4" s="135">
        <v>8.0617710200470857E-2</v>
      </c>
      <c r="H4" s="134">
        <v>154700</v>
      </c>
      <c r="I4" s="134">
        <v>-77137.5</v>
      </c>
      <c r="J4" s="135">
        <v>-0.4926960257787325</v>
      </c>
      <c r="L4" s="136"/>
    </row>
    <row r="5" spans="1:12">
      <c r="A5" s="133" t="s">
        <v>46</v>
      </c>
      <c r="B5" s="133" t="s">
        <v>47</v>
      </c>
      <c r="C5" s="134">
        <v>-1870</v>
      </c>
      <c r="D5" s="134">
        <v>-1700</v>
      </c>
      <c r="E5" s="134">
        <v>170</v>
      </c>
      <c r="F5" s="134">
        <v>0</v>
      </c>
      <c r="G5" s="135" t="s">
        <v>37</v>
      </c>
      <c r="H5" s="134">
        <v>0</v>
      </c>
      <c r="I5" s="134">
        <v>-1700</v>
      </c>
      <c r="J5" s="135" t="s">
        <v>37</v>
      </c>
    </row>
    <row r="6" spans="1:12">
      <c r="A6" s="133" t="s">
        <v>48</v>
      </c>
      <c r="B6" s="133" t="s">
        <v>49</v>
      </c>
      <c r="C6" s="134">
        <v>0</v>
      </c>
      <c r="D6" s="134">
        <v>99195</v>
      </c>
      <c r="E6" s="134">
        <v>99195</v>
      </c>
      <c r="F6" s="134">
        <v>268175</v>
      </c>
      <c r="G6" s="135">
        <v>0.44452380952380949</v>
      </c>
      <c r="H6" s="134">
        <v>1317.5</v>
      </c>
      <c r="I6" s="134">
        <v>97877.5</v>
      </c>
      <c r="J6" s="135">
        <v>7.125</v>
      </c>
    </row>
    <row r="7" spans="1:12">
      <c r="A7" s="133" t="s">
        <v>50</v>
      </c>
      <c r="B7" s="133" t="s">
        <v>51</v>
      </c>
      <c r="C7" s="134">
        <v>6120</v>
      </c>
      <c r="D7" s="134">
        <v>6120</v>
      </c>
      <c r="E7" s="134">
        <v>0</v>
      </c>
      <c r="F7" s="134">
        <v>0</v>
      </c>
      <c r="G7" s="135" t="s">
        <v>37</v>
      </c>
      <c r="H7" s="134">
        <v>0</v>
      </c>
      <c r="I7" s="134">
        <v>6120</v>
      </c>
      <c r="J7" s="135" t="s">
        <v>37</v>
      </c>
    </row>
    <row r="8" spans="1:12">
      <c r="A8" s="133" t="s">
        <v>52</v>
      </c>
      <c r="B8" s="133" t="s">
        <v>53</v>
      </c>
      <c r="C8" s="134">
        <v>0</v>
      </c>
      <c r="D8" s="134">
        <v>0</v>
      </c>
      <c r="E8" s="134">
        <v>0</v>
      </c>
      <c r="F8" s="134">
        <v>0</v>
      </c>
      <c r="G8" s="135" t="s">
        <v>37</v>
      </c>
      <c r="H8" s="134">
        <v>0</v>
      </c>
      <c r="I8" s="134">
        <v>0</v>
      </c>
      <c r="J8" s="135" t="s">
        <v>37</v>
      </c>
    </row>
    <row r="9" spans="1:12">
      <c r="A9" s="133" t="s">
        <v>54</v>
      </c>
      <c r="B9" s="133" t="s">
        <v>55</v>
      </c>
      <c r="C9" s="134">
        <v>0</v>
      </c>
      <c r="D9" s="134">
        <v>0</v>
      </c>
      <c r="E9" s="134">
        <v>0</v>
      </c>
      <c r="F9" s="134">
        <v>0</v>
      </c>
      <c r="G9" s="135" t="s">
        <v>37</v>
      </c>
      <c r="H9" s="134">
        <v>0</v>
      </c>
      <c r="I9" s="134">
        <v>0</v>
      </c>
      <c r="J9" s="135" t="s">
        <v>37</v>
      </c>
    </row>
    <row r="10" spans="1:12">
      <c r="A10" s="133" t="s">
        <v>56</v>
      </c>
      <c r="B10" s="133" t="s">
        <v>57</v>
      </c>
      <c r="C10" s="134">
        <v>0</v>
      </c>
      <c r="D10" s="134">
        <v>0</v>
      </c>
      <c r="E10" s="134">
        <v>0</v>
      </c>
      <c r="F10" s="134">
        <v>0</v>
      </c>
      <c r="G10" s="135" t="s">
        <v>37</v>
      </c>
      <c r="H10" s="134">
        <v>0</v>
      </c>
      <c r="I10" s="134">
        <v>0</v>
      </c>
      <c r="J10" s="135" t="s">
        <v>37</v>
      </c>
    </row>
    <row r="11" spans="1:12">
      <c r="A11" s="133" t="s">
        <v>58</v>
      </c>
      <c r="B11" s="133" t="s">
        <v>59</v>
      </c>
      <c r="C11" s="134">
        <v>0</v>
      </c>
      <c r="D11" s="134">
        <v>0</v>
      </c>
      <c r="E11" s="134">
        <v>0</v>
      </c>
      <c r="F11" s="134">
        <v>0</v>
      </c>
      <c r="G11" s="135" t="s">
        <v>37</v>
      </c>
      <c r="H11" s="134">
        <v>374</v>
      </c>
      <c r="I11" s="134">
        <v>-374</v>
      </c>
      <c r="J11" s="135">
        <v>-1</v>
      </c>
    </row>
    <row r="12" spans="1:12">
      <c r="A12" s="133" t="s">
        <v>60</v>
      </c>
      <c r="B12" s="133" t="s">
        <v>61</v>
      </c>
      <c r="C12" s="134">
        <v>0</v>
      </c>
      <c r="D12" s="134">
        <v>0</v>
      </c>
      <c r="E12" s="134">
        <v>0</v>
      </c>
      <c r="F12" s="134">
        <v>0</v>
      </c>
      <c r="G12" s="135" t="s">
        <v>37</v>
      </c>
      <c r="H12" s="134">
        <v>0</v>
      </c>
      <c r="I12" s="134">
        <v>0</v>
      </c>
      <c r="J12" s="135" t="s">
        <v>37</v>
      </c>
    </row>
    <row r="13" spans="1:12">
      <c r="A13" s="133" t="s">
        <v>62</v>
      </c>
      <c r="B13" s="133" t="s">
        <v>63</v>
      </c>
      <c r="C13" s="134">
        <v>1016</v>
      </c>
      <c r="D13" s="134">
        <v>1016</v>
      </c>
      <c r="E13" s="134">
        <v>0</v>
      </c>
      <c r="F13" s="134">
        <v>0</v>
      </c>
      <c r="G13" s="135" t="s">
        <v>37</v>
      </c>
      <c r="H13" s="134">
        <v>680</v>
      </c>
      <c r="I13" s="134">
        <v>336</v>
      </c>
      <c r="J13" s="135">
        <v>0</v>
      </c>
    </row>
    <row r="14" spans="1:12">
      <c r="A14" s="133" t="s">
        <v>64</v>
      </c>
      <c r="B14" s="133" t="s">
        <v>65</v>
      </c>
      <c r="C14" s="134">
        <v>250125.25</v>
      </c>
      <c r="D14" s="134">
        <v>250125.25</v>
      </c>
      <c r="E14" s="134">
        <v>0</v>
      </c>
      <c r="F14" s="134">
        <v>868227.265625</v>
      </c>
      <c r="G14" s="135">
        <v>0.45909533023247151</v>
      </c>
      <c r="H14" s="134">
        <v>292570</v>
      </c>
      <c r="I14" s="134">
        <v>-42444.75</v>
      </c>
      <c r="J14" s="135">
        <v>-0.22030276142077382</v>
      </c>
    </row>
    <row r="15" spans="1:12">
      <c r="A15" s="133" t="s">
        <v>66</v>
      </c>
      <c r="B15" s="133" t="s">
        <v>67</v>
      </c>
      <c r="C15" s="134">
        <v>5364</v>
      </c>
      <c r="D15" s="134">
        <v>5364</v>
      </c>
      <c r="E15" s="134">
        <v>0</v>
      </c>
      <c r="F15" s="134">
        <v>0</v>
      </c>
      <c r="G15" s="135" t="s">
        <v>37</v>
      </c>
      <c r="H15" s="134">
        <v>3366</v>
      </c>
      <c r="I15" s="134">
        <v>1998</v>
      </c>
      <c r="J15" s="135">
        <v>0.22222222222222232</v>
      </c>
    </row>
    <row r="16" spans="1:12">
      <c r="A16" s="133" t="s">
        <v>68</v>
      </c>
      <c r="B16" s="133" t="s">
        <v>69</v>
      </c>
      <c r="C16" s="134">
        <v>0</v>
      </c>
      <c r="D16" s="134">
        <v>0</v>
      </c>
      <c r="E16" s="134">
        <v>0</v>
      </c>
      <c r="F16" s="134">
        <v>0</v>
      </c>
      <c r="G16" s="135" t="s">
        <v>37</v>
      </c>
      <c r="H16" s="134">
        <v>0</v>
      </c>
      <c r="I16" s="134">
        <v>0</v>
      </c>
      <c r="J16" s="135" t="s">
        <v>37</v>
      </c>
    </row>
    <row r="17" spans="1:10">
      <c r="A17" s="133" t="s">
        <v>70</v>
      </c>
      <c r="B17" s="133" t="s">
        <v>71</v>
      </c>
      <c r="C17" s="134">
        <v>-37315</v>
      </c>
      <c r="D17" s="134">
        <v>-37315</v>
      </c>
      <c r="E17" s="134">
        <v>0</v>
      </c>
      <c r="F17" s="134">
        <v>0</v>
      </c>
      <c r="G17" s="135" t="s">
        <v>37</v>
      </c>
      <c r="H17" s="134">
        <v>52402.59</v>
      </c>
      <c r="I17" s="134">
        <v>-89717.59</v>
      </c>
      <c r="J17" s="135">
        <v>-1.4166666666666667</v>
      </c>
    </row>
    <row r="18" spans="1:10">
      <c r="A18" s="133" t="s">
        <v>72</v>
      </c>
      <c r="B18" s="133" t="s">
        <v>73</v>
      </c>
      <c r="C18" s="134">
        <v>58713.75</v>
      </c>
      <c r="D18" s="134">
        <v>58713.75</v>
      </c>
      <c r="E18" s="134">
        <v>0</v>
      </c>
      <c r="F18" s="134">
        <v>0</v>
      </c>
      <c r="G18" s="135" t="s">
        <v>37</v>
      </c>
      <c r="H18" s="134">
        <v>92259</v>
      </c>
      <c r="I18" s="134">
        <v>-33545.25</v>
      </c>
      <c r="J18" s="135">
        <v>-0.33945868945868946</v>
      </c>
    </row>
    <row r="19" spans="1:10">
      <c r="A19" s="133" t="s">
        <v>74</v>
      </c>
      <c r="B19" s="133" t="s">
        <v>75</v>
      </c>
      <c r="C19" s="134">
        <v>109918</v>
      </c>
      <c r="D19" s="134">
        <v>109918</v>
      </c>
      <c r="E19" s="134">
        <v>0</v>
      </c>
      <c r="F19" s="134">
        <v>0</v>
      </c>
      <c r="G19" s="135" t="s">
        <v>37</v>
      </c>
      <c r="H19" s="134">
        <v>49727.5</v>
      </c>
      <c r="I19" s="134">
        <v>60190.5</v>
      </c>
      <c r="J19" s="135">
        <v>1.0806320400500626</v>
      </c>
    </row>
    <row r="20" spans="1:10">
      <c r="A20" s="133" t="s">
        <v>76</v>
      </c>
      <c r="B20" s="133" t="s">
        <v>77</v>
      </c>
      <c r="C20" s="134">
        <v>0</v>
      </c>
      <c r="D20" s="134">
        <v>0</v>
      </c>
      <c r="E20" s="134">
        <v>0</v>
      </c>
      <c r="F20" s="134">
        <v>0</v>
      </c>
      <c r="G20" s="135" t="s">
        <v>37</v>
      </c>
      <c r="H20" s="134">
        <v>-1360</v>
      </c>
      <c r="I20" s="134">
        <v>1360</v>
      </c>
      <c r="J20" s="135">
        <v>-1</v>
      </c>
    </row>
    <row r="21" spans="1:10">
      <c r="A21" s="133" t="s">
        <v>78</v>
      </c>
      <c r="B21" s="133" t="s">
        <v>79</v>
      </c>
      <c r="C21" s="134">
        <v>1870</v>
      </c>
      <c r="D21" s="134">
        <v>2618</v>
      </c>
      <c r="E21" s="134">
        <v>748</v>
      </c>
      <c r="F21" s="134">
        <v>0</v>
      </c>
      <c r="G21" s="135" t="s">
        <v>37</v>
      </c>
      <c r="H21" s="134">
        <v>748</v>
      </c>
      <c r="I21" s="134">
        <v>1870</v>
      </c>
      <c r="J21" s="135">
        <v>2.5</v>
      </c>
    </row>
    <row r="22" spans="1:10">
      <c r="A22" s="133" t="s">
        <v>80</v>
      </c>
      <c r="B22" s="133" t="s">
        <v>81</v>
      </c>
      <c r="C22" s="134">
        <v>0</v>
      </c>
      <c r="D22" s="134">
        <v>0</v>
      </c>
      <c r="E22" s="134">
        <v>0</v>
      </c>
      <c r="F22" s="134">
        <v>0</v>
      </c>
      <c r="G22" s="135" t="s">
        <v>37</v>
      </c>
      <c r="H22" s="134">
        <v>1700</v>
      </c>
      <c r="I22" s="134">
        <v>-1700</v>
      </c>
      <c r="J22" s="135">
        <v>-1</v>
      </c>
    </row>
    <row r="23" spans="1:10">
      <c r="A23" s="133" t="s">
        <v>82</v>
      </c>
      <c r="B23" s="133" t="s">
        <v>83</v>
      </c>
      <c r="C23" s="134">
        <v>35851</v>
      </c>
      <c r="D23" s="134">
        <v>35851</v>
      </c>
      <c r="E23" s="134">
        <v>0</v>
      </c>
      <c r="F23" s="134">
        <v>355765</v>
      </c>
      <c r="G23" s="135">
        <v>0.13714285714285715</v>
      </c>
      <c r="H23" s="134">
        <v>175879.5</v>
      </c>
      <c r="I23" s="134">
        <v>-140028.5</v>
      </c>
      <c r="J23" s="135">
        <v>-0.67985656526761651</v>
      </c>
    </row>
    <row r="24" spans="1:10">
      <c r="A24" s="133" t="s">
        <v>84</v>
      </c>
      <c r="B24" s="133" t="s">
        <v>85</v>
      </c>
      <c r="C24" s="134">
        <v>0</v>
      </c>
      <c r="D24" s="134">
        <v>0</v>
      </c>
      <c r="E24" s="134">
        <v>0</v>
      </c>
      <c r="F24" s="134">
        <v>0</v>
      </c>
      <c r="G24" s="135" t="s">
        <v>37</v>
      </c>
      <c r="H24" s="134">
        <v>0</v>
      </c>
      <c r="I24" s="134">
        <v>0</v>
      </c>
      <c r="J24" s="135" t="s">
        <v>37</v>
      </c>
    </row>
    <row r="25" spans="1:10">
      <c r="A25" s="133" t="s">
        <v>86</v>
      </c>
      <c r="B25" s="133" t="s">
        <v>87</v>
      </c>
      <c r="C25" s="134">
        <v>-7714</v>
      </c>
      <c r="D25" s="134">
        <v>-7714</v>
      </c>
      <c r="E25" s="134">
        <v>0</v>
      </c>
      <c r="F25" s="134">
        <v>0</v>
      </c>
      <c r="G25" s="135" t="s">
        <v>37</v>
      </c>
      <c r="H25" s="134">
        <v>12219.5</v>
      </c>
      <c r="I25" s="134">
        <v>-19933.5</v>
      </c>
      <c r="J25" s="135">
        <v>-1.4464285714285714</v>
      </c>
    </row>
    <row r="26" spans="1:10">
      <c r="A26" s="133" t="s">
        <v>88</v>
      </c>
      <c r="B26" s="133" t="s">
        <v>89</v>
      </c>
      <c r="C26" s="134">
        <v>0</v>
      </c>
      <c r="D26" s="134">
        <v>0</v>
      </c>
      <c r="E26" s="134">
        <v>0</v>
      </c>
      <c r="F26" s="134">
        <v>0</v>
      </c>
      <c r="G26" s="135" t="s">
        <v>37</v>
      </c>
      <c r="H26" s="134">
        <v>0</v>
      </c>
      <c r="I26" s="134">
        <v>0</v>
      </c>
      <c r="J26" s="135" t="s">
        <v>37</v>
      </c>
    </row>
    <row r="27" spans="1:10">
      <c r="A27" s="133" t="s">
        <v>90</v>
      </c>
      <c r="B27" s="133" t="s">
        <v>91</v>
      </c>
      <c r="C27" s="134">
        <v>340</v>
      </c>
      <c r="D27" s="134">
        <v>340</v>
      </c>
      <c r="E27" s="134">
        <v>0</v>
      </c>
      <c r="F27" s="134">
        <v>571775.5</v>
      </c>
      <c r="G27" s="135">
        <v>2.2675736961451248E-3</v>
      </c>
      <c r="H27" s="134">
        <v>0</v>
      </c>
      <c r="I27" s="134">
        <v>340</v>
      </c>
      <c r="J27" s="135" t="s">
        <v>37</v>
      </c>
    </row>
    <row r="28" spans="1:10">
      <c r="A28" s="133" t="s">
        <v>92</v>
      </c>
      <c r="B28" s="133" t="s">
        <v>93</v>
      </c>
      <c r="C28" s="134">
        <v>166680.75</v>
      </c>
      <c r="D28" s="134">
        <v>166680.75</v>
      </c>
      <c r="E28" s="134">
        <v>0</v>
      </c>
      <c r="F28" s="134">
        <v>615570</v>
      </c>
      <c r="G28" s="135">
        <v>0.48898809523809528</v>
      </c>
      <c r="H28" s="134">
        <v>5372</v>
      </c>
      <c r="I28" s="134">
        <v>161308.75</v>
      </c>
      <c r="J28" s="135">
        <v>0.66666666666666663</v>
      </c>
    </row>
    <row r="29" spans="1:10">
      <c r="A29" s="133" t="s">
        <v>94</v>
      </c>
      <c r="B29" s="133" t="s">
        <v>95</v>
      </c>
      <c r="C29" s="134">
        <v>1309</v>
      </c>
      <c r="D29" s="134">
        <v>1309</v>
      </c>
      <c r="E29" s="134">
        <v>0</v>
      </c>
      <c r="F29" s="134">
        <v>0</v>
      </c>
      <c r="G29" s="135" t="s">
        <v>37</v>
      </c>
      <c r="H29" s="134">
        <v>561</v>
      </c>
      <c r="I29" s="134">
        <v>748</v>
      </c>
      <c r="J29" s="135">
        <v>1.3333333333333335</v>
      </c>
    </row>
    <row r="30" spans="1:10">
      <c r="A30" s="133" t="s">
        <v>96</v>
      </c>
      <c r="B30" s="133" t="s">
        <v>97</v>
      </c>
      <c r="C30" s="134">
        <v>0</v>
      </c>
      <c r="D30" s="134">
        <v>0</v>
      </c>
      <c r="E30" s="134">
        <v>0</v>
      </c>
      <c r="F30" s="134">
        <v>0</v>
      </c>
      <c r="G30" s="135" t="s">
        <v>37</v>
      </c>
      <c r="H30" s="134">
        <v>0</v>
      </c>
      <c r="I30" s="134">
        <v>0</v>
      </c>
      <c r="J30" s="135" t="s">
        <v>37</v>
      </c>
    </row>
    <row r="31" spans="1:10">
      <c r="A31" s="133" t="s">
        <v>98</v>
      </c>
      <c r="B31" s="133" t="s">
        <v>99</v>
      </c>
      <c r="C31" s="134">
        <v>0</v>
      </c>
      <c r="D31" s="134">
        <v>0</v>
      </c>
      <c r="E31" s="134">
        <v>0</v>
      </c>
      <c r="F31" s="134">
        <v>0</v>
      </c>
      <c r="G31" s="135" t="s">
        <v>37</v>
      </c>
      <c r="H31" s="134">
        <v>0</v>
      </c>
      <c r="I31" s="134">
        <v>0</v>
      </c>
      <c r="J31" s="135" t="s">
        <v>37</v>
      </c>
    </row>
    <row r="32" spans="1:10">
      <c r="A32" s="133" t="s">
        <v>100</v>
      </c>
      <c r="B32" s="133" t="s">
        <v>101</v>
      </c>
      <c r="C32" s="134">
        <v>0</v>
      </c>
      <c r="D32" s="134">
        <v>0</v>
      </c>
      <c r="E32" s="134">
        <v>0</v>
      </c>
      <c r="F32" s="134">
        <v>0</v>
      </c>
      <c r="G32" s="135" t="s">
        <v>37</v>
      </c>
      <c r="H32" s="134">
        <v>2040</v>
      </c>
      <c r="I32" s="134">
        <v>-2040</v>
      </c>
      <c r="J32" s="135">
        <v>-1</v>
      </c>
    </row>
    <row r="33" spans="1:10">
      <c r="A33" s="133" t="s">
        <v>102</v>
      </c>
      <c r="B33" s="133" t="s">
        <v>103</v>
      </c>
      <c r="C33" s="134">
        <v>-178.5</v>
      </c>
      <c r="D33" s="134">
        <v>-178.5</v>
      </c>
      <c r="E33" s="134">
        <v>0</v>
      </c>
      <c r="F33" s="134">
        <v>0</v>
      </c>
      <c r="G33" s="135" t="s">
        <v>37</v>
      </c>
      <c r="H33" s="134">
        <v>1309</v>
      </c>
      <c r="I33" s="134">
        <v>-1487.5</v>
      </c>
      <c r="J33" s="135">
        <v>-0.7142857142857143</v>
      </c>
    </row>
    <row r="34" spans="1:10">
      <c r="A34" s="133" t="s">
        <v>29</v>
      </c>
      <c r="B34" s="133" t="s">
        <v>30</v>
      </c>
      <c r="C34" s="134">
        <v>0</v>
      </c>
      <c r="D34" s="134">
        <v>0</v>
      </c>
      <c r="E34" s="134">
        <v>0</v>
      </c>
      <c r="F34" s="134">
        <v>0</v>
      </c>
      <c r="G34" s="135" t="s">
        <v>37</v>
      </c>
      <c r="H34" s="134">
        <v>0</v>
      </c>
      <c r="I34" s="134">
        <v>0</v>
      </c>
      <c r="J34" s="135" t="s">
        <v>37</v>
      </c>
    </row>
    <row r="35" spans="1:10">
      <c r="A35" s="133" t="s">
        <v>31</v>
      </c>
      <c r="B35" s="133" t="s">
        <v>32</v>
      </c>
      <c r="C35" s="134">
        <v>1870</v>
      </c>
      <c r="D35" s="134">
        <v>1870</v>
      </c>
      <c r="E35" s="134">
        <v>0</v>
      </c>
      <c r="F35" s="134">
        <v>0</v>
      </c>
      <c r="G35" s="135" t="s">
        <v>37</v>
      </c>
      <c r="H35" s="134">
        <v>1870</v>
      </c>
      <c r="I35" s="134">
        <v>0</v>
      </c>
      <c r="J35" s="135">
        <v>0</v>
      </c>
    </row>
    <row r="36" spans="1:10">
      <c r="A36" s="133" t="s">
        <v>104</v>
      </c>
      <c r="B36" s="133" t="s">
        <v>105</v>
      </c>
      <c r="C36" s="134">
        <v>187</v>
      </c>
      <c r="D36" s="134">
        <v>187</v>
      </c>
      <c r="E36" s="134">
        <v>0</v>
      </c>
      <c r="F36" s="134">
        <v>0</v>
      </c>
      <c r="G36" s="135" t="s">
        <v>37</v>
      </c>
      <c r="H36" s="134">
        <v>7106</v>
      </c>
      <c r="I36" s="134">
        <v>-6919</v>
      </c>
      <c r="J36" s="135">
        <v>-0.97368421052631582</v>
      </c>
    </row>
    <row r="37" spans="1:10">
      <c r="A37" s="133" t="s">
        <v>106</v>
      </c>
      <c r="B37" s="133" t="s">
        <v>107</v>
      </c>
      <c r="C37" s="134">
        <v>0</v>
      </c>
      <c r="D37" s="134">
        <v>0</v>
      </c>
      <c r="E37" s="134">
        <v>0</v>
      </c>
      <c r="F37" s="134">
        <v>412058.75</v>
      </c>
      <c r="G37" s="135">
        <v>0</v>
      </c>
      <c r="H37" s="134">
        <v>0</v>
      </c>
      <c r="I37" s="134">
        <v>0</v>
      </c>
      <c r="J37" s="135" t="s">
        <v>37</v>
      </c>
    </row>
    <row r="38" spans="1:10">
      <c r="A38" s="133" t="s">
        <v>33</v>
      </c>
      <c r="B38" s="133" t="s">
        <v>34</v>
      </c>
      <c r="C38" s="134">
        <v>216654</v>
      </c>
      <c r="D38" s="134">
        <v>216399</v>
      </c>
      <c r="E38" s="134">
        <v>-255</v>
      </c>
      <c r="F38" s="134">
        <v>0</v>
      </c>
      <c r="G38" s="135" t="s">
        <v>37</v>
      </c>
      <c r="H38" s="134">
        <v>160180</v>
      </c>
      <c r="I38" s="134">
        <v>56219</v>
      </c>
      <c r="J38" s="135">
        <v>0.3401190476190476</v>
      </c>
    </row>
    <row r="39" spans="1:10">
      <c r="A39" s="133" t="s">
        <v>108</v>
      </c>
      <c r="B39" s="133" t="s">
        <v>109</v>
      </c>
      <c r="C39" s="134">
        <v>0</v>
      </c>
      <c r="D39" s="134">
        <v>0</v>
      </c>
      <c r="E39" s="134">
        <v>0</v>
      </c>
      <c r="F39" s="134">
        <v>0</v>
      </c>
      <c r="G39" s="135" t="s">
        <v>37</v>
      </c>
      <c r="H39" s="134">
        <v>4114</v>
      </c>
      <c r="I39" s="134">
        <v>-4114</v>
      </c>
      <c r="J39" s="135">
        <v>-1</v>
      </c>
    </row>
    <row r="40" spans="1:10">
      <c r="A40" s="133" t="s">
        <v>35</v>
      </c>
      <c r="B40" s="133" t="s">
        <v>36</v>
      </c>
      <c r="C40" s="134">
        <v>0</v>
      </c>
      <c r="D40" s="134">
        <v>0</v>
      </c>
      <c r="E40" s="134">
        <v>0</v>
      </c>
      <c r="F40" s="134">
        <v>0</v>
      </c>
      <c r="G40" s="135" t="s">
        <v>37</v>
      </c>
      <c r="H40" s="134">
        <v>0</v>
      </c>
      <c r="I40" s="134">
        <v>0</v>
      </c>
      <c r="J40" s="135" t="s">
        <v>37</v>
      </c>
    </row>
    <row r="41" spans="1:10">
      <c r="A41" s="133" t="s">
        <v>110</v>
      </c>
      <c r="B41" s="133" t="s">
        <v>111</v>
      </c>
      <c r="C41" s="134">
        <v>0</v>
      </c>
      <c r="D41" s="134">
        <v>0</v>
      </c>
      <c r="E41" s="134">
        <v>0</v>
      </c>
      <c r="F41" s="134">
        <v>0</v>
      </c>
      <c r="G41" s="135" t="s">
        <v>37</v>
      </c>
      <c r="H41" s="134">
        <v>0</v>
      </c>
      <c r="I41" s="134">
        <v>0</v>
      </c>
      <c r="J41" s="135" t="s">
        <v>37</v>
      </c>
    </row>
    <row r="42" spans="1:10">
      <c r="A42" s="133" t="s">
        <v>112</v>
      </c>
      <c r="B42" s="133" t="s">
        <v>113</v>
      </c>
      <c r="C42" s="134">
        <v>-10200</v>
      </c>
      <c r="D42" s="134">
        <v>-10200</v>
      </c>
      <c r="E42" s="134">
        <v>0</v>
      </c>
      <c r="F42" s="134">
        <v>1560903.3507687501</v>
      </c>
      <c r="G42" s="135">
        <v>-7.4999999999999997E-3</v>
      </c>
      <c r="H42" s="134">
        <v>10200</v>
      </c>
      <c r="I42" s="134">
        <v>-20400</v>
      </c>
      <c r="J42" s="135">
        <v>-2</v>
      </c>
    </row>
    <row r="43" spans="1:10">
      <c r="A43" s="133" t="s">
        <v>114</v>
      </c>
      <c r="B43" s="133" t="s">
        <v>115</v>
      </c>
      <c r="C43" s="134">
        <v>0</v>
      </c>
      <c r="D43" s="134">
        <v>0</v>
      </c>
      <c r="E43" s="134">
        <v>0</v>
      </c>
      <c r="F43" s="134">
        <v>0</v>
      </c>
      <c r="G43" s="135" t="s">
        <v>37</v>
      </c>
      <c r="H43" s="134">
        <v>0</v>
      </c>
      <c r="I43" s="134">
        <v>0</v>
      </c>
      <c r="J43" s="135" t="s">
        <v>37</v>
      </c>
    </row>
    <row r="44" spans="1:10">
      <c r="A44" s="133" t="s">
        <v>38</v>
      </c>
      <c r="B44" s="133" t="s">
        <v>39</v>
      </c>
      <c r="C44" s="134">
        <v>10244</v>
      </c>
      <c r="D44" s="134">
        <v>21634</v>
      </c>
      <c r="E44" s="134">
        <v>11390</v>
      </c>
      <c r="F44" s="134">
        <v>0</v>
      </c>
      <c r="G44" s="135" t="s">
        <v>37</v>
      </c>
      <c r="H44" s="134">
        <v>15921</v>
      </c>
      <c r="I44" s="134">
        <v>5713</v>
      </c>
      <c r="J44" s="135">
        <v>-0.95454545454545459</v>
      </c>
    </row>
    <row r="45" spans="1:10">
      <c r="A45" s="133" t="s">
        <v>116</v>
      </c>
      <c r="B45" s="133" t="s">
        <v>117</v>
      </c>
      <c r="C45" s="134">
        <v>85310.25</v>
      </c>
      <c r="D45" s="134">
        <v>190072.75</v>
      </c>
      <c r="E45" s="134">
        <v>104762.5</v>
      </c>
      <c r="F45" s="134">
        <v>753000.45000000007</v>
      </c>
      <c r="G45" s="135">
        <v>0.32486194457902329</v>
      </c>
      <c r="H45" s="134">
        <v>305096.5</v>
      </c>
      <c r="I45" s="134">
        <v>-115023.75</v>
      </c>
      <c r="J45" s="135">
        <v>-0.80674007847253459</v>
      </c>
    </row>
    <row r="46" spans="1:10">
      <c r="A46" s="133" t="s">
        <v>118</v>
      </c>
      <c r="B46" s="133" t="s">
        <v>119</v>
      </c>
      <c r="C46" s="134">
        <v>935</v>
      </c>
      <c r="D46" s="134">
        <v>1870</v>
      </c>
      <c r="E46" s="134">
        <v>935</v>
      </c>
      <c r="F46" s="134">
        <v>255010</v>
      </c>
      <c r="G46" s="135">
        <v>1.1904761904761904E-2</v>
      </c>
      <c r="H46" s="134">
        <v>0</v>
      </c>
      <c r="I46" s="134">
        <v>1870</v>
      </c>
      <c r="J46" s="135" t="s">
        <v>37</v>
      </c>
    </row>
    <row r="47" spans="1:10">
      <c r="A47" s="133" t="s">
        <v>120</v>
      </c>
      <c r="B47" s="133" t="s">
        <v>121</v>
      </c>
      <c r="C47" s="134">
        <v>0</v>
      </c>
      <c r="D47" s="134">
        <v>0</v>
      </c>
      <c r="E47" s="134">
        <v>0</v>
      </c>
      <c r="F47" s="134">
        <v>0</v>
      </c>
      <c r="G47" s="135" t="s">
        <v>37</v>
      </c>
      <c r="H47" s="134">
        <v>5474</v>
      </c>
      <c r="I47" s="134">
        <v>-5474</v>
      </c>
      <c r="J47" s="135">
        <v>-1</v>
      </c>
    </row>
    <row r="48" spans="1:10">
      <c r="A48" s="133" t="s">
        <v>40</v>
      </c>
      <c r="B48" s="133" t="s">
        <v>41</v>
      </c>
      <c r="C48" s="134">
        <v>4301</v>
      </c>
      <c r="D48" s="134">
        <v>5423</v>
      </c>
      <c r="E48" s="134">
        <v>1122</v>
      </c>
      <c r="F48" s="134">
        <v>0</v>
      </c>
      <c r="G48" s="135" t="s">
        <v>37</v>
      </c>
      <c r="H48" s="134">
        <v>1870</v>
      </c>
      <c r="I48" s="134">
        <v>3553</v>
      </c>
      <c r="J48" s="135">
        <v>1.9</v>
      </c>
    </row>
    <row r="49" spans="1:10">
      <c r="A49" s="133" t="s">
        <v>122</v>
      </c>
      <c r="B49" s="133" t="s">
        <v>123</v>
      </c>
      <c r="C49" s="134">
        <v>0</v>
      </c>
      <c r="D49" s="134">
        <v>374</v>
      </c>
      <c r="E49" s="134">
        <v>374</v>
      </c>
      <c r="F49" s="134">
        <v>293847.5</v>
      </c>
      <c r="G49" s="135">
        <v>3.5714285714285718E-3</v>
      </c>
      <c r="H49" s="134">
        <v>3740</v>
      </c>
      <c r="I49" s="134">
        <v>-3366</v>
      </c>
      <c r="J49" s="135">
        <v>-0.9</v>
      </c>
    </row>
    <row r="50" spans="1:10">
      <c r="A50" s="133" t="s">
        <v>124</v>
      </c>
      <c r="B50" s="133" t="s">
        <v>125</v>
      </c>
      <c r="C50" s="134">
        <v>0</v>
      </c>
      <c r="D50" s="134">
        <v>0</v>
      </c>
      <c r="E50" s="134">
        <v>0</v>
      </c>
      <c r="F50" s="134">
        <v>0</v>
      </c>
      <c r="G50" s="135" t="s">
        <v>37</v>
      </c>
      <c r="H50" s="134">
        <v>0</v>
      </c>
      <c r="I50" s="134">
        <v>0</v>
      </c>
      <c r="J50" s="135" t="s">
        <v>37</v>
      </c>
    </row>
    <row r="51" spans="1:10">
      <c r="A51" s="133" t="s">
        <v>126</v>
      </c>
      <c r="B51" s="133" t="s">
        <v>83</v>
      </c>
      <c r="C51" s="134">
        <v>208870</v>
      </c>
      <c r="D51" s="134">
        <v>208870</v>
      </c>
      <c r="E51" s="134">
        <v>0</v>
      </c>
      <c r="F51" s="134">
        <v>355765</v>
      </c>
      <c r="G51" s="135">
        <v>0.40285714285714286</v>
      </c>
      <c r="H51" s="134">
        <v>0</v>
      </c>
      <c r="I51" s="134">
        <v>208870</v>
      </c>
      <c r="J51" s="135" t="s">
        <v>37</v>
      </c>
    </row>
    <row r="52" spans="1:10">
      <c r="A52" s="133" t="s">
        <v>127</v>
      </c>
      <c r="B52" s="133" t="s">
        <v>109</v>
      </c>
      <c r="C52" s="134">
        <v>0</v>
      </c>
      <c r="D52" s="134">
        <v>0</v>
      </c>
      <c r="E52" s="134">
        <v>0</v>
      </c>
      <c r="F52" s="134">
        <v>0</v>
      </c>
      <c r="G52" s="135" t="s">
        <v>37</v>
      </c>
      <c r="H52" s="134">
        <v>0</v>
      </c>
      <c r="I52" s="134">
        <v>0</v>
      </c>
      <c r="J52" s="135" t="s">
        <v>37</v>
      </c>
    </row>
    <row r="53" spans="1:10">
      <c r="A53" s="133" t="s">
        <v>42</v>
      </c>
      <c r="B53" s="133"/>
      <c r="C53" s="134">
        <v>1185964</v>
      </c>
      <c r="D53" s="134">
        <v>1404405.5</v>
      </c>
      <c r="E53" s="134">
        <v>218441.5</v>
      </c>
      <c r="F53" s="134">
        <v>6908400.0132687502</v>
      </c>
      <c r="G53" s="135">
        <v>0.20724961304782077</v>
      </c>
      <c r="H53" s="134">
        <v>1361437.09</v>
      </c>
      <c r="I53" s="134">
        <v>42968.41</v>
      </c>
      <c r="J53" s="135">
        <v>5.055509933560854E-2</v>
      </c>
    </row>
    <row r="54" spans="1:10">
      <c r="J54" s="131"/>
    </row>
    <row r="55" spans="1:10">
      <c r="J55" s="131"/>
    </row>
    <row r="56" spans="1:10">
      <c r="J56" s="131"/>
    </row>
    <row r="57" spans="1:10">
      <c r="J57" s="131"/>
    </row>
  </sheetData>
  <conditionalFormatting sqref="J1:J3 J58:J1048576">
    <cfRule type="cellIs" dxfId="282" priority="6" operator="lessThan">
      <formula>0</formula>
    </cfRule>
  </conditionalFormatting>
  <conditionalFormatting pivot="1" sqref="E4:E53">
    <cfRule type="cellIs" dxfId="281" priority="2" operator="lessThan">
      <formula>0</formula>
    </cfRule>
  </conditionalFormatting>
  <conditionalFormatting pivot="1" sqref="I4:I53">
    <cfRule type="cellIs" dxfId="280" priority="1" operator="lessThan">
      <formula>0</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4"/>
  <sheetViews>
    <sheetView zoomScale="98" zoomScaleNormal="98" zoomScaleSheetLayoutView="82" workbookViewId="0">
      <pane ySplit="4" topLeftCell="A5" activePane="bottomLeft" state="frozen"/>
      <selection pane="bottomLeft" activeCell="A4" sqref="A4:E11"/>
    </sheetView>
  </sheetViews>
  <sheetFormatPr defaultColWidth="9" defaultRowHeight="15"/>
  <cols>
    <col min="1" max="1" width="51.42578125" customWidth="1"/>
    <col min="2" max="2" width="12.42578125" customWidth="1"/>
    <col min="3" max="4" width="11.85546875" bestFit="1" customWidth="1"/>
    <col min="5" max="5" width="13" bestFit="1" customWidth="1"/>
    <col min="6" max="6" width="11.85546875" customWidth="1"/>
    <col min="7" max="7" width="10.28515625" customWidth="1"/>
    <col min="9" max="9" width="9.42578125" customWidth="1"/>
    <col min="10" max="10" width="37.7109375" customWidth="1"/>
    <col min="11" max="11" width="12.28515625" customWidth="1"/>
    <col min="12" max="12" width="41.140625" customWidth="1"/>
    <col min="13" max="13" width="15.5703125" customWidth="1"/>
    <col min="14" max="14" width="40.85546875" customWidth="1"/>
    <col min="15" max="15" width="11.85546875" customWidth="1"/>
  </cols>
  <sheetData>
    <row r="1" spans="1:5">
      <c r="A1" s="144" t="s">
        <v>18</v>
      </c>
      <c r="B1" t="s">
        <v>356</v>
      </c>
    </row>
    <row r="3" spans="1:5">
      <c r="A3" s="144" t="s">
        <v>128</v>
      </c>
      <c r="C3" s="144" t="s">
        <v>16</v>
      </c>
    </row>
    <row r="4" spans="1:5" ht="18.75">
      <c r="A4" s="220" t="s">
        <v>19</v>
      </c>
      <c r="B4" s="220" t="s">
        <v>20</v>
      </c>
      <c r="C4" t="s">
        <v>17</v>
      </c>
      <c r="D4" t="s">
        <v>43</v>
      </c>
      <c r="E4" t="s">
        <v>42</v>
      </c>
    </row>
    <row r="5" spans="1:5" ht="18.75">
      <c r="A5" s="127" t="s">
        <v>44</v>
      </c>
      <c r="B5" s="128" t="s">
        <v>45</v>
      </c>
      <c r="C5" s="129">
        <v>215077</v>
      </c>
      <c r="D5" s="129">
        <v>77562.5</v>
      </c>
      <c r="E5" s="129">
        <v>292639.5</v>
      </c>
    </row>
    <row r="6" spans="1:5" ht="18.75">
      <c r="A6" s="127" t="s">
        <v>46</v>
      </c>
      <c r="B6" s="128" t="s">
        <v>47</v>
      </c>
      <c r="C6" s="129">
        <v>92799</v>
      </c>
      <c r="D6" s="129">
        <v>-1700</v>
      </c>
      <c r="E6" s="129">
        <v>91099</v>
      </c>
    </row>
    <row r="7" spans="1:5" ht="18.75">
      <c r="A7" s="127" t="s">
        <v>48</v>
      </c>
      <c r="B7" s="128" t="s">
        <v>49</v>
      </c>
      <c r="C7" s="129">
        <v>443672</v>
      </c>
      <c r="D7" s="129">
        <v>99195</v>
      </c>
      <c r="E7" s="129">
        <v>542867</v>
      </c>
    </row>
    <row r="8" spans="1:5" ht="18.75">
      <c r="A8" s="127" t="s">
        <v>50</v>
      </c>
      <c r="B8" s="128" t="s">
        <v>51</v>
      </c>
      <c r="C8" s="129">
        <v>49790</v>
      </c>
      <c r="D8" s="129">
        <v>6120</v>
      </c>
      <c r="E8" s="129">
        <v>55910</v>
      </c>
    </row>
    <row r="9" spans="1:5" ht="18.75">
      <c r="A9" s="127" t="s">
        <v>52</v>
      </c>
      <c r="B9" s="128" t="s">
        <v>53</v>
      </c>
      <c r="C9" s="129">
        <v>150629</v>
      </c>
      <c r="D9" s="129">
        <v>0</v>
      </c>
      <c r="E9" s="129">
        <v>150629</v>
      </c>
    </row>
    <row r="10" spans="1:5" ht="18.75">
      <c r="A10" s="127" t="s">
        <v>54</v>
      </c>
      <c r="B10" s="128" t="s">
        <v>55</v>
      </c>
      <c r="C10" s="129">
        <v>85890</v>
      </c>
      <c r="D10" s="129">
        <v>0</v>
      </c>
      <c r="E10" s="129">
        <v>85890</v>
      </c>
    </row>
    <row r="11" spans="1:5" ht="18.75">
      <c r="A11" s="127" t="s">
        <v>56</v>
      </c>
      <c r="B11" s="128" t="s">
        <v>57</v>
      </c>
      <c r="C11" s="129">
        <v>253240</v>
      </c>
      <c r="D11" s="129">
        <v>0</v>
      </c>
      <c r="E11" s="129">
        <v>253240</v>
      </c>
    </row>
    <row r="12" spans="1:5" ht="18.75">
      <c r="A12" s="127" t="s">
        <v>58</v>
      </c>
      <c r="B12" s="128" t="s">
        <v>59</v>
      </c>
      <c r="C12" s="129">
        <v>0</v>
      </c>
      <c r="D12" s="129">
        <v>0</v>
      </c>
      <c r="E12" s="129">
        <v>0</v>
      </c>
    </row>
    <row r="13" spans="1:5" ht="18.75">
      <c r="A13" s="127" t="s">
        <v>60</v>
      </c>
      <c r="B13" s="128" t="s">
        <v>61</v>
      </c>
      <c r="C13" s="129">
        <v>295389</v>
      </c>
      <c r="D13" s="129">
        <v>0</v>
      </c>
      <c r="E13" s="129">
        <v>295389</v>
      </c>
    </row>
    <row r="14" spans="1:5" ht="18.75">
      <c r="A14" s="127" t="s">
        <v>62</v>
      </c>
      <c r="B14" s="128" t="s">
        <v>63</v>
      </c>
      <c r="C14" s="129">
        <v>277800</v>
      </c>
      <c r="D14" s="129">
        <v>1016</v>
      </c>
      <c r="E14" s="129">
        <v>278816</v>
      </c>
    </row>
    <row r="15" spans="1:5" ht="18.75">
      <c r="A15" s="127" t="s">
        <v>64</v>
      </c>
      <c r="B15" s="128" t="s">
        <v>65</v>
      </c>
      <c r="C15" s="129">
        <v>450045</v>
      </c>
      <c r="D15" s="129">
        <v>250125.25</v>
      </c>
      <c r="E15" s="129">
        <v>700170.25</v>
      </c>
    </row>
    <row r="16" spans="1:5" ht="18.75">
      <c r="A16" s="127" t="s">
        <v>66</v>
      </c>
      <c r="B16" s="128" t="s">
        <v>67</v>
      </c>
      <c r="C16" s="129">
        <v>268180</v>
      </c>
      <c r="D16" s="129">
        <v>5364</v>
      </c>
      <c r="E16" s="129">
        <v>273544</v>
      </c>
    </row>
    <row r="17" spans="1:5" ht="18.75">
      <c r="A17" s="127" t="s">
        <v>68</v>
      </c>
      <c r="B17" s="128" t="s">
        <v>69</v>
      </c>
      <c r="C17" s="129">
        <v>95782</v>
      </c>
      <c r="D17" s="129">
        <v>0</v>
      </c>
      <c r="E17" s="129">
        <v>95782</v>
      </c>
    </row>
    <row r="18" spans="1:5" ht="18.75">
      <c r="A18" s="127" t="s">
        <v>70</v>
      </c>
      <c r="B18" s="128" t="s">
        <v>71</v>
      </c>
      <c r="C18" s="129">
        <v>67594</v>
      </c>
      <c r="D18" s="129">
        <v>-37315</v>
      </c>
      <c r="E18" s="129">
        <v>30279</v>
      </c>
    </row>
    <row r="19" spans="1:5" ht="18.75">
      <c r="A19" s="127" t="s">
        <v>72</v>
      </c>
      <c r="B19" s="128" t="s">
        <v>73</v>
      </c>
      <c r="C19" s="129">
        <v>278689</v>
      </c>
      <c r="D19" s="129">
        <v>58713.75</v>
      </c>
      <c r="E19" s="129">
        <v>337402.75</v>
      </c>
    </row>
    <row r="20" spans="1:5" ht="18.75">
      <c r="A20" s="127" t="s">
        <v>74</v>
      </c>
      <c r="B20" s="128" t="s">
        <v>75</v>
      </c>
      <c r="C20" s="129">
        <v>89804</v>
      </c>
      <c r="D20" s="129">
        <v>109918</v>
      </c>
      <c r="E20" s="129">
        <v>199722</v>
      </c>
    </row>
    <row r="21" spans="1:5" ht="18.75">
      <c r="A21" s="127" t="s">
        <v>76</v>
      </c>
      <c r="B21" s="128" t="s">
        <v>77</v>
      </c>
      <c r="C21" s="129">
        <v>18775</v>
      </c>
      <c r="D21" s="129">
        <v>0</v>
      </c>
      <c r="E21" s="129">
        <v>18775</v>
      </c>
    </row>
    <row r="22" spans="1:5" ht="18.75">
      <c r="A22" s="127" t="s">
        <v>78</v>
      </c>
      <c r="B22" s="128" t="s">
        <v>79</v>
      </c>
      <c r="C22" s="129">
        <v>298583</v>
      </c>
      <c r="D22" s="129">
        <v>2618</v>
      </c>
      <c r="E22" s="129">
        <v>301201</v>
      </c>
    </row>
    <row r="23" spans="1:5" ht="18.75">
      <c r="A23" s="127" t="s">
        <v>80</v>
      </c>
      <c r="B23" s="128" t="s">
        <v>81</v>
      </c>
      <c r="C23" s="129">
        <v>60666</v>
      </c>
      <c r="D23" s="129">
        <v>0</v>
      </c>
      <c r="E23" s="129">
        <v>60666</v>
      </c>
    </row>
    <row r="24" spans="1:5" ht="18.75">
      <c r="A24" s="127" t="s">
        <v>82</v>
      </c>
      <c r="B24" s="128" t="s">
        <v>83</v>
      </c>
      <c r="C24" s="129">
        <v>54820</v>
      </c>
      <c r="D24" s="129">
        <v>35851</v>
      </c>
      <c r="E24" s="129">
        <v>90671</v>
      </c>
    </row>
    <row r="25" spans="1:5" ht="18.75">
      <c r="A25" s="127" t="s">
        <v>84</v>
      </c>
      <c r="B25" s="128" t="s">
        <v>85</v>
      </c>
      <c r="C25" s="129">
        <v>5427</v>
      </c>
      <c r="D25" s="129">
        <v>0</v>
      </c>
      <c r="E25" s="129">
        <v>5427</v>
      </c>
    </row>
    <row r="26" spans="1:5" ht="18.75">
      <c r="A26" s="127" t="s">
        <v>86</v>
      </c>
      <c r="B26" s="128" t="s">
        <v>87</v>
      </c>
      <c r="C26" s="129">
        <v>264650</v>
      </c>
      <c r="D26" s="129">
        <v>-7714</v>
      </c>
      <c r="E26" s="129">
        <v>256936</v>
      </c>
    </row>
    <row r="27" spans="1:5" ht="18.75">
      <c r="A27" s="127" t="s">
        <v>88</v>
      </c>
      <c r="B27" s="128" t="s">
        <v>89</v>
      </c>
      <c r="C27" s="129">
        <v>209340</v>
      </c>
      <c r="D27" s="129">
        <v>0</v>
      </c>
      <c r="E27" s="129">
        <v>209340</v>
      </c>
    </row>
    <row r="28" spans="1:5" ht="18.75">
      <c r="A28" s="127" t="s">
        <v>90</v>
      </c>
      <c r="B28" s="128" t="s">
        <v>91</v>
      </c>
      <c r="C28" s="129">
        <v>46658</v>
      </c>
      <c r="D28" s="129">
        <v>340</v>
      </c>
      <c r="E28" s="129">
        <v>46998</v>
      </c>
    </row>
    <row r="29" spans="1:5" ht="18.75">
      <c r="A29" s="127" t="s">
        <v>92</v>
      </c>
      <c r="B29" s="128" t="s">
        <v>93</v>
      </c>
      <c r="C29" s="129">
        <v>272353</v>
      </c>
      <c r="D29" s="129">
        <v>166680.75</v>
      </c>
      <c r="E29" s="129">
        <v>439033.75</v>
      </c>
    </row>
    <row r="30" spans="1:5" ht="18.75">
      <c r="A30" s="127" t="s">
        <v>94</v>
      </c>
      <c r="B30" s="128" t="s">
        <v>95</v>
      </c>
      <c r="C30" s="129">
        <v>150784</v>
      </c>
      <c r="D30" s="129">
        <v>1309</v>
      </c>
      <c r="E30" s="129">
        <v>152093</v>
      </c>
    </row>
    <row r="31" spans="1:5" ht="18.75">
      <c r="A31" s="127" t="s">
        <v>96</v>
      </c>
      <c r="B31" s="128" t="s">
        <v>97</v>
      </c>
      <c r="C31" s="129">
        <v>0</v>
      </c>
      <c r="D31" s="129">
        <v>0</v>
      </c>
      <c r="E31" s="129">
        <v>0</v>
      </c>
    </row>
    <row r="32" spans="1:5" ht="18.75">
      <c r="A32" s="127" t="s">
        <v>98</v>
      </c>
      <c r="B32" s="128" t="s">
        <v>99</v>
      </c>
      <c r="C32" s="129">
        <v>85719</v>
      </c>
      <c r="D32" s="129">
        <v>0</v>
      </c>
      <c r="E32" s="129">
        <v>85719</v>
      </c>
    </row>
    <row r="33" spans="1:5" ht="18.75">
      <c r="A33" s="127" t="s">
        <v>100</v>
      </c>
      <c r="B33" s="128" t="s">
        <v>101</v>
      </c>
      <c r="C33" s="129">
        <v>268476</v>
      </c>
      <c r="D33" s="129">
        <v>0</v>
      </c>
      <c r="E33" s="129">
        <v>268476</v>
      </c>
    </row>
    <row r="34" spans="1:5" ht="18.75">
      <c r="A34" s="127" t="s">
        <v>102</v>
      </c>
      <c r="B34" s="128" t="s">
        <v>103</v>
      </c>
      <c r="C34" s="129">
        <v>203040</v>
      </c>
      <c r="D34" s="129">
        <v>-178.5</v>
      </c>
      <c r="E34" s="129">
        <v>202861.5</v>
      </c>
    </row>
    <row r="35" spans="1:5" ht="18.75">
      <c r="A35" s="127" t="s">
        <v>29</v>
      </c>
      <c r="B35" s="128" t="s">
        <v>30</v>
      </c>
      <c r="C35" s="129">
        <v>75161</v>
      </c>
      <c r="D35" s="129">
        <v>0</v>
      </c>
      <c r="E35" s="129">
        <v>75161</v>
      </c>
    </row>
    <row r="36" spans="1:5" ht="18.75">
      <c r="A36" s="127" t="s">
        <v>31</v>
      </c>
      <c r="B36" s="128" t="s">
        <v>32</v>
      </c>
      <c r="C36" s="129">
        <v>278716</v>
      </c>
      <c r="D36" s="129">
        <v>1870</v>
      </c>
      <c r="E36" s="129">
        <v>280586</v>
      </c>
    </row>
    <row r="37" spans="1:5" ht="18.75">
      <c r="A37" s="127" t="s">
        <v>104</v>
      </c>
      <c r="B37" s="128" t="s">
        <v>105</v>
      </c>
      <c r="C37" s="129">
        <v>221547</v>
      </c>
      <c r="D37" s="129">
        <v>187</v>
      </c>
      <c r="E37" s="129">
        <v>221734</v>
      </c>
    </row>
    <row r="38" spans="1:5" ht="18.75">
      <c r="A38" s="127" t="s">
        <v>106</v>
      </c>
      <c r="B38" s="128" t="s">
        <v>107</v>
      </c>
      <c r="C38" s="129">
        <v>212565</v>
      </c>
      <c r="D38" s="129">
        <v>0</v>
      </c>
      <c r="E38" s="129">
        <v>212565</v>
      </c>
    </row>
    <row r="39" spans="1:5" ht="18.75">
      <c r="A39" s="127" t="s">
        <v>33</v>
      </c>
      <c r="B39" s="128" t="s">
        <v>34</v>
      </c>
      <c r="C39" s="129">
        <v>1744669</v>
      </c>
      <c r="D39" s="129">
        <v>216399</v>
      </c>
      <c r="E39" s="129">
        <v>1961068</v>
      </c>
    </row>
    <row r="40" spans="1:5" ht="18.75">
      <c r="A40" s="127" t="s">
        <v>108</v>
      </c>
      <c r="B40" s="128" t="s">
        <v>109</v>
      </c>
      <c r="C40" s="129">
        <v>15810</v>
      </c>
      <c r="D40" s="129">
        <v>0</v>
      </c>
      <c r="E40" s="129">
        <v>15810</v>
      </c>
    </row>
    <row r="41" spans="1:5" ht="18.75">
      <c r="A41" s="127" t="s">
        <v>35</v>
      </c>
      <c r="B41" s="128" t="s">
        <v>36</v>
      </c>
      <c r="C41" s="129">
        <v>43386</v>
      </c>
      <c r="D41" s="129">
        <v>0</v>
      </c>
      <c r="E41" s="129">
        <v>43386</v>
      </c>
    </row>
    <row r="42" spans="1:5" ht="18.75">
      <c r="A42" s="127" t="s">
        <v>110</v>
      </c>
      <c r="B42" s="128" t="s">
        <v>111</v>
      </c>
      <c r="C42" s="129">
        <v>0</v>
      </c>
      <c r="D42" s="129">
        <v>0</v>
      </c>
      <c r="E42" s="129">
        <v>0</v>
      </c>
    </row>
    <row r="43" spans="1:5" ht="18.75">
      <c r="A43" s="127" t="s">
        <v>112</v>
      </c>
      <c r="B43" s="128" t="s">
        <v>113</v>
      </c>
      <c r="C43" s="129">
        <v>9270</v>
      </c>
      <c r="D43" s="129">
        <v>-10200</v>
      </c>
      <c r="E43" s="129">
        <v>-930</v>
      </c>
    </row>
    <row r="44" spans="1:5" ht="18.75">
      <c r="A44" s="127" t="s">
        <v>114</v>
      </c>
      <c r="B44" s="128" t="s">
        <v>115</v>
      </c>
      <c r="C44" s="129">
        <v>0</v>
      </c>
      <c r="D44" s="129">
        <v>0</v>
      </c>
      <c r="E44" s="129">
        <v>0</v>
      </c>
    </row>
    <row r="45" spans="1:5" ht="18.75">
      <c r="A45" s="127" t="s">
        <v>38</v>
      </c>
      <c r="B45" s="128" t="s">
        <v>39</v>
      </c>
      <c r="C45" s="129">
        <v>241236</v>
      </c>
      <c r="D45" s="129">
        <v>21634</v>
      </c>
      <c r="E45" s="129">
        <v>262870</v>
      </c>
    </row>
    <row r="46" spans="1:5" ht="18.75">
      <c r="A46" s="127" t="s">
        <v>116</v>
      </c>
      <c r="B46" s="128" t="s">
        <v>117</v>
      </c>
      <c r="C46" s="129">
        <v>271000</v>
      </c>
      <c r="D46" s="129">
        <v>190072.75</v>
      </c>
      <c r="E46" s="129">
        <v>461072.75</v>
      </c>
    </row>
    <row r="47" spans="1:5" ht="18.75">
      <c r="A47" s="127" t="s">
        <v>118</v>
      </c>
      <c r="B47" s="128" t="s">
        <v>119</v>
      </c>
      <c r="C47" s="129">
        <v>178639</v>
      </c>
      <c r="D47" s="129">
        <v>1870</v>
      </c>
      <c r="E47" s="129">
        <v>180509</v>
      </c>
    </row>
    <row r="48" spans="1:5" ht="18.75">
      <c r="A48" s="127" t="s">
        <v>120</v>
      </c>
      <c r="B48" s="128" t="s">
        <v>121</v>
      </c>
      <c r="C48" s="129">
        <v>272806</v>
      </c>
      <c r="D48" s="129">
        <v>0</v>
      </c>
      <c r="E48" s="129">
        <v>272806</v>
      </c>
    </row>
    <row r="49" spans="1:5" ht="18.75">
      <c r="A49" s="127" t="s">
        <v>40</v>
      </c>
      <c r="B49" s="128" t="s">
        <v>41</v>
      </c>
      <c r="C49" s="129">
        <v>341592</v>
      </c>
      <c r="D49" s="129">
        <v>5423</v>
      </c>
      <c r="E49" s="129">
        <v>347015</v>
      </c>
    </row>
    <row r="50" spans="1:5" ht="18.75">
      <c r="A50" s="127" t="s">
        <v>122</v>
      </c>
      <c r="B50" s="128" t="s">
        <v>123</v>
      </c>
      <c r="C50" s="129">
        <v>91845</v>
      </c>
      <c r="D50" s="129">
        <v>374</v>
      </c>
      <c r="E50" s="129">
        <v>92219</v>
      </c>
    </row>
    <row r="51" spans="1:5" ht="18.75">
      <c r="A51" s="127" t="s">
        <v>124</v>
      </c>
      <c r="B51" s="128" t="s">
        <v>125</v>
      </c>
      <c r="C51" s="129">
        <v>145567</v>
      </c>
      <c r="D51" s="129">
        <v>0</v>
      </c>
      <c r="E51" s="129">
        <v>145567</v>
      </c>
    </row>
    <row r="52" spans="1:5" ht="18.75">
      <c r="A52" s="127" t="s">
        <v>126</v>
      </c>
      <c r="B52" s="128" t="s">
        <v>83</v>
      </c>
      <c r="C52" s="129">
        <v>50615</v>
      </c>
      <c r="D52" s="129">
        <v>208870</v>
      </c>
      <c r="E52" s="129">
        <v>259485</v>
      </c>
    </row>
    <row r="53" spans="1:5" ht="18.75">
      <c r="A53" s="127" t="s">
        <v>127</v>
      </c>
      <c r="B53" s="128" t="s">
        <v>109</v>
      </c>
      <c r="C53" s="129">
        <v>13650</v>
      </c>
      <c r="D53" s="129">
        <v>0</v>
      </c>
      <c r="E53" s="129">
        <v>13650</v>
      </c>
    </row>
    <row r="54" spans="1:5" ht="18.75">
      <c r="A54" s="130" t="s">
        <v>42</v>
      </c>
      <c r="B54" s="130"/>
      <c r="C54" s="129">
        <v>9261745</v>
      </c>
      <c r="D54" s="129">
        <v>1404405.5</v>
      </c>
      <c r="E54" s="129">
        <v>10666150.5</v>
      </c>
    </row>
  </sheetData>
  <printOptions horizontalCentered="1" verticalCentered="1"/>
  <pageMargins left="0" right="0" top="0" bottom="0" header="0" footer="0"/>
  <pageSetup scale="86" orientation="portrait"/>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32"/>
  <sheetViews>
    <sheetView zoomScaleSheetLayoutView="98" workbookViewId="0">
      <pane xSplit="1" ySplit="4" topLeftCell="B29" activePane="bottomRight" state="frozen"/>
      <selection pane="topRight"/>
      <selection pane="bottomLeft"/>
      <selection pane="bottomRight" activeCell="B58" sqref="B58"/>
    </sheetView>
  </sheetViews>
  <sheetFormatPr defaultColWidth="8.85546875" defaultRowHeight="15"/>
  <cols>
    <col min="1" max="1" width="48.140625" style="123" customWidth="1"/>
    <col min="2" max="2" width="15.140625" style="103" customWidth="1"/>
    <col min="3" max="3" width="11.5703125" style="104" customWidth="1"/>
    <col min="4" max="4" width="12" style="104" customWidth="1"/>
    <col min="5" max="5" width="16.42578125" style="104" customWidth="1"/>
    <col min="6" max="6" width="15.140625" style="104" customWidth="1"/>
    <col min="7" max="7" width="13.7109375" style="104" customWidth="1"/>
    <col min="8" max="9" width="14.5703125" style="104" customWidth="1"/>
    <col min="10" max="10" width="12.7109375" style="104" customWidth="1"/>
    <col min="11" max="11" width="14" style="104" customWidth="1"/>
    <col min="12" max="12" width="11.85546875" style="104" customWidth="1"/>
    <col min="13" max="16384" width="8.85546875" style="106"/>
  </cols>
  <sheetData>
    <row r="1" spans="1:13" customFormat="1">
      <c r="A1" s="107"/>
      <c r="B1" s="103"/>
      <c r="C1" s="104"/>
      <c r="D1" s="104"/>
      <c r="E1" s="104"/>
      <c r="F1" s="104"/>
      <c r="G1" s="104"/>
      <c r="H1" s="104"/>
      <c r="I1" s="104"/>
      <c r="J1" s="62"/>
      <c r="K1" s="62"/>
      <c r="L1" s="62"/>
    </row>
    <row r="2" spans="1:13" customFormat="1">
      <c r="A2" s="107"/>
      <c r="B2" s="103"/>
      <c r="C2" s="104"/>
      <c r="D2" s="104"/>
      <c r="E2" s="104"/>
      <c r="F2" s="104"/>
      <c r="G2" s="104"/>
      <c r="H2" s="104"/>
      <c r="I2" s="104"/>
      <c r="J2" s="62"/>
      <c r="K2" s="62"/>
      <c r="L2" s="62"/>
    </row>
    <row r="3" spans="1:13" s="60" customFormat="1">
      <c r="A3" s="202"/>
      <c r="B3" s="203"/>
      <c r="C3" s="204" t="s">
        <v>129</v>
      </c>
      <c r="D3" s="205"/>
      <c r="E3" s="206"/>
      <c r="F3" s="207"/>
      <c r="G3" s="205"/>
      <c r="H3" s="206"/>
      <c r="I3" s="205"/>
      <c r="J3" s="206"/>
      <c r="K3" s="203"/>
      <c r="L3" s="82"/>
    </row>
    <row r="4" spans="1:13" s="61" customFormat="1" ht="30">
      <c r="A4" s="208" t="s">
        <v>19</v>
      </c>
      <c r="B4" s="209" t="s">
        <v>20</v>
      </c>
      <c r="C4" s="175" t="s">
        <v>130</v>
      </c>
      <c r="D4" s="211" t="s">
        <v>131</v>
      </c>
      <c r="E4" s="211" t="s">
        <v>132</v>
      </c>
      <c r="F4" s="175" t="s">
        <v>24</v>
      </c>
      <c r="G4" s="211" t="s">
        <v>133</v>
      </c>
      <c r="H4" s="176" t="s">
        <v>134</v>
      </c>
      <c r="I4" s="177" t="s">
        <v>26</v>
      </c>
      <c r="J4" s="178" t="s">
        <v>135</v>
      </c>
      <c r="K4" s="211" t="s">
        <v>136</v>
      </c>
      <c r="L4" s="216" t="s">
        <v>137</v>
      </c>
      <c r="M4"/>
    </row>
    <row r="5" spans="1:13" customFormat="1">
      <c r="A5" s="124" t="s">
        <v>44</v>
      </c>
      <c r="B5" s="210" t="s">
        <v>45</v>
      </c>
      <c r="C5" s="179">
        <v>6682.0475000000006</v>
      </c>
      <c r="D5" s="180">
        <v>2086</v>
      </c>
      <c r="E5" s="181">
        <v>2740</v>
      </c>
      <c r="F5" s="182">
        <v>1255753.5028749998</v>
      </c>
      <c r="G5" s="116">
        <v>292639.5</v>
      </c>
      <c r="H5" s="169">
        <v>0.37827301000579527</v>
      </c>
      <c r="I5" s="183">
        <v>482000</v>
      </c>
      <c r="J5" s="172">
        <v>-0.35757979054543754</v>
      </c>
      <c r="K5" s="184">
        <v>5574</v>
      </c>
      <c r="L5" s="185">
        <v>998968.25</v>
      </c>
    </row>
    <row r="6" spans="1:13" customFormat="1">
      <c r="A6" s="212" t="s">
        <v>46</v>
      </c>
      <c r="B6" s="210" t="s">
        <v>47</v>
      </c>
      <c r="C6" s="186">
        <v>4998.6062499999989</v>
      </c>
      <c r="D6" s="187">
        <v>818</v>
      </c>
      <c r="E6" s="188">
        <v>578</v>
      </c>
      <c r="F6" s="189">
        <v>550588.17749999999</v>
      </c>
      <c r="G6" s="190">
        <v>91099</v>
      </c>
      <c r="H6" s="170">
        <v>0.21869949720152224</v>
      </c>
      <c r="I6" s="191">
        <v>63268</v>
      </c>
      <c r="J6" s="173">
        <v>1.3391628727110894</v>
      </c>
      <c r="K6" s="192">
        <v>3638</v>
      </c>
      <c r="L6" s="193">
        <v>509282</v>
      </c>
    </row>
    <row r="7" spans="1:13" customFormat="1">
      <c r="A7" s="212" t="s">
        <v>48</v>
      </c>
      <c r="B7" s="210" t="s">
        <v>49</v>
      </c>
      <c r="C7" s="186">
        <v>8878.6457499999997</v>
      </c>
      <c r="D7" s="187">
        <v>3997</v>
      </c>
      <c r="E7" s="188">
        <v>3780</v>
      </c>
      <c r="F7" s="189">
        <v>1290995.3445833335</v>
      </c>
      <c r="G7" s="190">
        <v>542867</v>
      </c>
      <c r="H7" s="170">
        <v>0.34761653954481575</v>
      </c>
      <c r="I7" s="191">
        <v>593818.5</v>
      </c>
      <c r="J7" s="173">
        <v>1.0941807691241747</v>
      </c>
      <c r="K7" s="192">
        <v>6781</v>
      </c>
      <c r="L7" s="193">
        <v>1039062</v>
      </c>
    </row>
    <row r="8" spans="1:13" customFormat="1">
      <c r="A8" s="212" t="s">
        <v>50</v>
      </c>
      <c r="B8" s="210" t="s">
        <v>51</v>
      </c>
      <c r="C8" s="186">
        <v>3995.93</v>
      </c>
      <c r="D8" s="187">
        <v>508</v>
      </c>
      <c r="E8" s="188">
        <v>798</v>
      </c>
      <c r="F8" s="189">
        <v>471286.45999999996</v>
      </c>
      <c r="G8" s="190">
        <v>55910</v>
      </c>
      <c r="H8" s="170">
        <v>0.1100117671588302</v>
      </c>
      <c r="I8" s="191">
        <v>91713</v>
      </c>
      <c r="J8" s="173">
        <v>0.19094896331738437</v>
      </c>
      <c r="K8" s="192">
        <v>3015</v>
      </c>
      <c r="L8" s="193">
        <v>418123</v>
      </c>
    </row>
    <row r="9" spans="1:13" customFormat="1">
      <c r="A9" s="212" t="s">
        <v>52</v>
      </c>
      <c r="B9" s="210" t="s">
        <v>53</v>
      </c>
      <c r="C9" s="186">
        <v>2619</v>
      </c>
      <c r="D9" s="187">
        <v>1236</v>
      </c>
      <c r="E9" s="188">
        <v>2005</v>
      </c>
      <c r="F9" s="189">
        <v>307314</v>
      </c>
      <c r="G9" s="190">
        <v>150629</v>
      </c>
      <c r="H9" s="170">
        <v>0.42147603546359058</v>
      </c>
      <c r="I9" s="191">
        <v>227423</v>
      </c>
      <c r="J9" s="173">
        <v>-0.17224164084327004</v>
      </c>
      <c r="K9" s="192">
        <v>1549</v>
      </c>
      <c r="L9" s="193">
        <v>165336</v>
      </c>
    </row>
    <row r="10" spans="1:13" customFormat="1">
      <c r="A10" s="212" t="s">
        <v>54</v>
      </c>
      <c r="B10" s="210" t="s">
        <v>55</v>
      </c>
      <c r="C10" s="186">
        <v>3217.606464285715</v>
      </c>
      <c r="D10" s="187">
        <v>498</v>
      </c>
      <c r="E10" s="188">
        <v>516</v>
      </c>
      <c r="F10" s="189">
        <v>360810.67717857147</v>
      </c>
      <c r="G10" s="190">
        <v>85890</v>
      </c>
      <c r="H10" s="170">
        <v>0.13216202812299432</v>
      </c>
      <c r="I10" s="191">
        <v>77170</v>
      </c>
      <c r="J10" s="173">
        <v>15.521235936084976</v>
      </c>
      <c r="K10" s="192">
        <v>709</v>
      </c>
      <c r="L10" s="193">
        <v>85970</v>
      </c>
    </row>
    <row r="11" spans="1:13" customFormat="1">
      <c r="A11" s="212" t="s">
        <v>56</v>
      </c>
      <c r="B11" s="210" t="s">
        <v>57</v>
      </c>
      <c r="C11" s="186">
        <v>5174.9239999999991</v>
      </c>
      <c r="D11" s="187">
        <v>1906</v>
      </c>
      <c r="E11" s="188">
        <v>2298</v>
      </c>
      <c r="F11" s="189">
        <v>607425.03199999989</v>
      </c>
      <c r="G11" s="190">
        <v>253240</v>
      </c>
      <c r="H11" s="170">
        <v>0.24195437468291503</v>
      </c>
      <c r="I11" s="191">
        <v>253005</v>
      </c>
      <c r="J11" s="173">
        <v>-0.17876800944991039</v>
      </c>
      <c r="K11" s="192">
        <v>3209</v>
      </c>
      <c r="L11" s="193">
        <v>348320</v>
      </c>
    </row>
    <row r="12" spans="1:13" customFormat="1">
      <c r="A12" s="212" t="s">
        <v>58</v>
      </c>
      <c r="B12" s="210" t="s">
        <v>59</v>
      </c>
      <c r="C12" s="186">
        <v>4810.68</v>
      </c>
      <c r="D12" s="187">
        <v>0</v>
      </c>
      <c r="E12" s="188">
        <v>101</v>
      </c>
      <c r="F12" s="189">
        <v>538778.64</v>
      </c>
      <c r="G12" s="190">
        <v>0</v>
      </c>
      <c r="H12" s="170">
        <v>0</v>
      </c>
      <c r="I12" s="191">
        <v>7709</v>
      </c>
      <c r="J12" s="173">
        <v>-1</v>
      </c>
      <c r="K12" s="192">
        <v>0</v>
      </c>
      <c r="L12" s="193">
        <v>0</v>
      </c>
    </row>
    <row r="13" spans="1:13" customFormat="1">
      <c r="A13" s="212" t="s">
        <v>60</v>
      </c>
      <c r="B13" s="210" t="s">
        <v>61</v>
      </c>
      <c r="C13" s="186">
        <v>4810.68</v>
      </c>
      <c r="D13" s="187">
        <v>2752</v>
      </c>
      <c r="E13" s="188">
        <v>1957</v>
      </c>
      <c r="F13" s="189">
        <v>547999.19999999995</v>
      </c>
      <c r="G13" s="190">
        <v>295389</v>
      </c>
      <c r="H13" s="170">
        <v>0.31384256935464822</v>
      </c>
      <c r="I13" s="191">
        <v>210956</v>
      </c>
      <c r="J13" s="173">
        <v>0.29932397363515628</v>
      </c>
      <c r="K13" s="192">
        <v>2029</v>
      </c>
      <c r="L13" s="193">
        <v>218341</v>
      </c>
    </row>
    <row r="14" spans="1:13" customFormat="1">
      <c r="A14" s="212" t="s">
        <v>62</v>
      </c>
      <c r="B14" s="210" t="s">
        <v>63</v>
      </c>
      <c r="C14" s="186">
        <v>5704.48</v>
      </c>
      <c r="D14" s="187">
        <v>1920</v>
      </c>
      <c r="E14" s="188">
        <v>1782</v>
      </c>
      <c r="F14" s="189">
        <v>648479.93999999994</v>
      </c>
      <c r="G14" s="190">
        <v>278816</v>
      </c>
      <c r="H14" s="170">
        <v>0.37792619067620203</v>
      </c>
      <c r="I14" s="191">
        <v>247856</v>
      </c>
      <c r="J14" s="173">
        <v>1.7874870357712358</v>
      </c>
      <c r="K14" s="192">
        <v>3690</v>
      </c>
      <c r="L14" s="193">
        <v>452505</v>
      </c>
    </row>
    <row r="15" spans="1:13" customFormat="1">
      <c r="A15" s="212" t="s">
        <v>64</v>
      </c>
      <c r="B15" s="210" t="s">
        <v>65</v>
      </c>
      <c r="C15" s="186">
        <v>6626.4650000000001</v>
      </c>
      <c r="D15" s="187">
        <v>4591</v>
      </c>
      <c r="E15" s="188">
        <v>3118</v>
      </c>
      <c r="F15" s="189">
        <v>1455491.8656250001</v>
      </c>
      <c r="G15" s="190">
        <v>700170.25</v>
      </c>
      <c r="H15" s="170">
        <v>0.62384897499304226</v>
      </c>
      <c r="I15" s="191">
        <v>600970</v>
      </c>
      <c r="J15" s="173">
        <v>1.2014315596728289</v>
      </c>
      <c r="K15" s="192">
        <v>4542</v>
      </c>
      <c r="L15" s="193">
        <v>1007118.25</v>
      </c>
    </row>
    <row r="16" spans="1:13" customFormat="1">
      <c r="A16" s="212" t="s">
        <v>66</v>
      </c>
      <c r="B16" s="210" t="s">
        <v>67</v>
      </c>
      <c r="C16" s="186">
        <v>4135.2</v>
      </c>
      <c r="D16" s="187">
        <v>2201</v>
      </c>
      <c r="E16" s="188">
        <v>2401</v>
      </c>
      <c r="F16" s="189">
        <v>509925</v>
      </c>
      <c r="G16" s="190">
        <v>273544</v>
      </c>
      <c r="H16" s="170">
        <v>0.50262576840408824</v>
      </c>
      <c r="I16" s="191">
        <v>301511</v>
      </c>
      <c r="J16" s="173">
        <v>-8.194271268351376E-2</v>
      </c>
      <c r="K16" s="192">
        <v>3192</v>
      </c>
      <c r="L16" s="193">
        <v>397643</v>
      </c>
    </row>
    <row r="17" spans="1:12" customFormat="1">
      <c r="A17" s="212" t="s">
        <v>68</v>
      </c>
      <c r="B17" s="210" t="s">
        <v>69</v>
      </c>
      <c r="C17" s="186">
        <v>4650.5200000000004</v>
      </c>
      <c r="D17" s="187">
        <v>835</v>
      </c>
      <c r="E17" s="188">
        <v>907</v>
      </c>
      <c r="F17" s="189">
        <v>523851.88</v>
      </c>
      <c r="G17" s="190">
        <v>95782</v>
      </c>
      <c r="H17" s="170">
        <v>0.10895603451762299</v>
      </c>
      <c r="I17" s="191">
        <v>98234</v>
      </c>
      <c r="J17" s="173">
        <v>-1.6903368720017038E-2</v>
      </c>
      <c r="K17" s="192">
        <v>2388</v>
      </c>
      <c r="L17" s="193">
        <v>249761</v>
      </c>
    </row>
    <row r="18" spans="1:12" customFormat="1">
      <c r="A18" s="212" t="s">
        <v>70</v>
      </c>
      <c r="B18" s="210" t="s">
        <v>71</v>
      </c>
      <c r="C18" s="186">
        <v>5246.9719999999998</v>
      </c>
      <c r="D18" s="187">
        <v>549</v>
      </c>
      <c r="E18" s="188">
        <v>816</v>
      </c>
      <c r="F18" s="189">
        <v>606238.4169999999</v>
      </c>
      <c r="G18" s="190">
        <v>30279</v>
      </c>
      <c r="H18" s="170">
        <v>0.14296010550322757</v>
      </c>
      <c r="I18" s="191">
        <v>133798.59</v>
      </c>
      <c r="J18" s="173">
        <v>-7.2397579903160952E-2</v>
      </c>
      <c r="K18" s="192">
        <v>2151</v>
      </c>
      <c r="L18" s="193">
        <v>248825</v>
      </c>
    </row>
    <row r="19" spans="1:12" customFormat="1">
      <c r="A19" s="212" t="s">
        <v>72</v>
      </c>
      <c r="B19" s="210" t="s">
        <v>73</v>
      </c>
      <c r="C19" s="186">
        <v>4518.7550000000001</v>
      </c>
      <c r="D19" s="187">
        <v>3076</v>
      </c>
      <c r="E19" s="188">
        <v>2469</v>
      </c>
      <c r="F19" s="189">
        <v>516008.83499999996</v>
      </c>
      <c r="G19" s="190">
        <v>337402.75</v>
      </c>
      <c r="H19" s="170">
        <v>0.9008511230174665</v>
      </c>
      <c r="I19" s="191">
        <v>339721</v>
      </c>
      <c r="J19" s="173">
        <v>1.0821449900538869</v>
      </c>
      <c r="K19" s="192">
        <v>2552</v>
      </c>
      <c r="L19" s="193">
        <v>396350.75</v>
      </c>
    </row>
    <row r="20" spans="1:12" customFormat="1">
      <c r="A20" s="212" t="s">
        <v>74</v>
      </c>
      <c r="B20" s="210" t="s">
        <v>75</v>
      </c>
      <c r="C20" s="186">
        <v>3919.2</v>
      </c>
      <c r="D20" s="187">
        <v>1178</v>
      </c>
      <c r="E20" s="188">
        <v>602</v>
      </c>
      <c r="F20" s="189">
        <v>446836.80000000005</v>
      </c>
      <c r="G20" s="190">
        <v>199722</v>
      </c>
      <c r="H20" s="170">
        <v>0.2828701209707965</v>
      </c>
      <c r="I20" s="191">
        <v>99604.5</v>
      </c>
      <c r="J20" s="173">
        <v>1.1725343207255046</v>
      </c>
      <c r="K20" s="192">
        <v>2160</v>
      </c>
      <c r="L20" s="193">
        <v>336827.25</v>
      </c>
    </row>
    <row r="21" spans="1:12" customFormat="1">
      <c r="A21" s="212" t="s">
        <v>76</v>
      </c>
      <c r="B21" s="210" t="s">
        <v>77</v>
      </c>
      <c r="C21" s="186">
        <v>4375.6305000000002</v>
      </c>
      <c r="D21" s="187">
        <v>170</v>
      </c>
      <c r="E21" s="188">
        <v>184</v>
      </c>
      <c r="F21" s="189">
        <v>491140.8075</v>
      </c>
      <c r="G21" s="190">
        <v>18775</v>
      </c>
      <c r="H21" s="170">
        <v>9.02144999625412E-3</v>
      </c>
      <c r="I21" s="191">
        <v>18360</v>
      </c>
      <c r="J21" s="173">
        <v>-0.36265596469872186</v>
      </c>
      <c r="K21" s="192">
        <v>2328</v>
      </c>
      <c r="L21" s="193">
        <v>323121.25</v>
      </c>
    </row>
    <row r="22" spans="1:12" customFormat="1">
      <c r="A22" s="212" t="s">
        <v>78</v>
      </c>
      <c r="B22" s="210" t="s">
        <v>79</v>
      </c>
      <c r="C22" s="186">
        <v>4799.5200000000004</v>
      </c>
      <c r="D22" s="187">
        <v>2764</v>
      </c>
      <c r="E22" s="188">
        <v>2471</v>
      </c>
      <c r="F22" s="189">
        <v>546617.4</v>
      </c>
      <c r="G22" s="190">
        <v>301201</v>
      </c>
      <c r="H22" s="170">
        <v>0.43736355683234573</v>
      </c>
      <c r="I22" s="191">
        <v>275839</v>
      </c>
      <c r="J22" s="173">
        <v>0.49849925105696447</v>
      </c>
      <c r="K22" s="192">
        <v>2691</v>
      </c>
      <c r="L22" s="193">
        <v>287574</v>
      </c>
    </row>
    <row r="23" spans="1:12" customFormat="1">
      <c r="A23" s="212" t="s">
        <v>80</v>
      </c>
      <c r="B23" s="210" t="s">
        <v>81</v>
      </c>
      <c r="C23" s="186">
        <v>4613.58</v>
      </c>
      <c r="D23" s="187">
        <v>482</v>
      </c>
      <c r="E23" s="188">
        <v>991</v>
      </c>
      <c r="F23" s="189">
        <v>512903.7</v>
      </c>
      <c r="G23" s="190">
        <v>60666</v>
      </c>
      <c r="H23" s="170">
        <v>0.1290122823288532</v>
      </c>
      <c r="I23" s="191">
        <v>119076</v>
      </c>
      <c r="J23" s="173">
        <v>-0.63714455362275468</v>
      </c>
      <c r="K23" s="192">
        <v>3214</v>
      </c>
      <c r="L23" s="193">
        <v>356424</v>
      </c>
    </row>
    <row r="24" spans="1:12" customFormat="1">
      <c r="A24" s="212" t="s">
        <v>82</v>
      </c>
      <c r="B24" s="210" t="s">
        <v>83</v>
      </c>
      <c r="C24" s="186">
        <v>2719.5600000000004</v>
      </c>
      <c r="D24" s="187">
        <v>580</v>
      </c>
      <c r="E24" s="188">
        <v>990</v>
      </c>
      <c r="F24" s="189">
        <v>586288</v>
      </c>
      <c r="G24" s="190">
        <v>90671</v>
      </c>
      <c r="H24" s="170">
        <v>0.17596037740957329</v>
      </c>
      <c r="I24" s="191">
        <v>258459.5</v>
      </c>
      <c r="J24" s="173">
        <v>-1.6651854841696814</v>
      </c>
      <c r="K24" s="192">
        <v>0</v>
      </c>
      <c r="L24" s="193">
        <v>0</v>
      </c>
    </row>
    <row r="25" spans="1:12" customFormat="1">
      <c r="A25" s="212" t="s">
        <v>84</v>
      </c>
      <c r="B25" s="210" t="s">
        <v>85</v>
      </c>
      <c r="C25" s="186">
        <v>1899.96</v>
      </c>
      <c r="D25" s="187">
        <v>50</v>
      </c>
      <c r="E25" s="188">
        <v>142</v>
      </c>
      <c r="F25" s="189">
        <v>218634</v>
      </c>
      <c r="G25" s="190">
        <v>5427</v>
      </c>
      <c r="H25" s="170">
        <v>3.157118530681749E-2</v>
      </c>
      <c r="I25" s="191">
        <v>18776</v>
      </c>
      <c r="J25" s="173">
        <v>-0.5998351759629954</v>
      </c>
      <c r="K25" s="192">
        <v>0</v>
      </c>
      <c r="L25" s="193">
        <v>0</v>
      </c>
    </row>
    <row r="26" spans="1:12" customFormat="1">
      <c r="A26" s="212" t="s">
        <v>86</v>
      </c>
      <c r="B26" s="210" t="s">
        <v>87</v>
      </c>
      <c r="C26" s="186">
        <v>4747.32</v>
      </c>
      <c r="D26" s="187">
        <v>2052</v>
      </c>
      <c r="E26" s="188">
        <v>1748</v>
      </c>
      <c r="F26" s="189">
        <v>574303.19999999995</v>
      </c>
      <c r="G26" s="190">
        <v>256936</v>
      </c>
      <c r="H26" s="170">
        <v>0.38764201077543936</v>
      </c>
      <c r="I26" s="191">
        <v>260849.5</v>
      </c>
      <c r="J26" s="173">
        <v>-0.98597601708693794</v>
      </c>
      <c r="K26" s="192">
        <v>2340</v>
      </c>
      <c r="L26" s="193">
        <v>302609.75</v>
      </c>
    </row>
    <row r="27" spans="1:12" customFormat="1">
      <c r="A27" s="212" t="s">
        <v>88</v>
      </c>
      <c r="B27" s="210" t="s">
        <v>89</v>
      </c>
      <c r="C27" s="186">
        <v>4631.8810000000003</v>
      </c>
      <c r="D27" s="187">
        <v>1475</v>
      </c>
      <c r="E27" s="188">
        <v>1216</v>
      </c>
      <c r="F27" s="189">
        <v>559828.28300000005</v>
      </c>
      <c r="G27" s="190">
        <v>209340</v>
      </c>
      <c r="H27" s="170">
        <v>0.31314503471539351</v>
      </c>
      <c r="I27" s="191">
        <v>161020</v>
      </c>
      <c r="J27" s="173">
        <v>1.7703642690931958</v>
      </c>
      <c r="K27" s="192">
        <v>3215</v>
      </c>
      <c r="L27" s="193">
        <v>432543</v>
      </c>
    </row>
    <row r="28" spans="1:12" customFormat="1">
      <c r="A28" s="212" t="s">
        <v>90</v>
      </c>
      <c r="B28" s="210" t="s">
        <v>91</v>
      </c>
      <c r="C28" s="186">
        <v>8889.1200000000008</v>
      </c>
      <c r="D28" s="187">
        <v>379</v>
      </c>
      <c r="E28" s="188">
        <v>338</v>
      </c>
      <c r="F28" s="189">
        <v>1273152.6200000001</v>
      </c>
      <c r="G28" s="190">
        <v>46998</v>
      </c>
      <c r="H28" s="170">
        <v>7.0836187800805278E-2</v>
      </c>
      <c r="I28" s="191">
        <v>41818</v>
      </c>
      <c r="J28" s="173">
        <v>0.38101800432876692</v>
      </c>
      <c r="K28" s="192">
        <v>3468</v>
      </c>
      <c r="L28" s="193">
        <v>551488.5</v>
      </c>
    </row>
    <row r="29" spans="1:12" customFormat="1">
      <c r="A29" s="212" t="s">
        <v>92</v>
      </c>
      <c r="B29" s="210" t="s">
        <v>93</v>
      </c>
      <c r="C29" s="186">
        <v>10656.200833333338</v>
      </c>
      <c r="D29" s="187">
        <v>3037</v>
      </c>
      <c r="E29" s="188">
        <v>2784</v>
      </c>
      <c r="F29" s="189">
        <v>1640146.902666667</v>
      </c>
      <c r="G29" s="190">
        <v>439033.75</v>
      </c>
      <c r="H29" s="170">
        <v>0.25948729663854608</v>
      </c>
      <c r="I29" s="191">
        <v>286713</v>
      </c>
      <c r="J29" s="173">
        <v>1.9679860538121041</v>
      </c>
      <c r="K29" s="192">
        <v>4261</v>
      </c>
      <c r="L29" s="193">
        <v>810789</v>
      </c>
    </row>
    <row r="30" spans="1:12" customFormat="1">
      <c r="A30" s="212" t="s">
        <v>94</v>
      </c>
      <c r="B30" s="210" t="s">
        <v>95</v>
      </c>
      <c r="C30" s="186">
        <v>4870.0530000000008</v>
      </c>
      <c r="D30" s="187">
        <v>1274</v>
      </c>
      <c r="E30" s="188">
        <v>995</v>
      </c>
      <c r="F30" s="189">
        <v>549072.96</v>
      </c>
      <c r="G30" s="190">
        <v>152093</v>
      </c>
      <c r="H30" s="170">
        <v>0.22684589986845688</v>
      </c>
      <c r="I30" s="191">
        <v>116331</v>
      </c>
      <c r="J30" s="173">
        <v>0.48777438662205735</v>
      </c>
      <c r="K30" s="192">
        <v>2442</v>
      </c>
      <c r="L30" s="193">
        <v>266275</v>
      </c>
    </row>
    <row r="31" spans="1:12" customFormat="1">
      <c r="A31" s="212" t="s">
        <v>96</v>
      </c>
      <c r="B31" s="210" t="s">
        <v>97</v>
      </c>
      <c r="C31" s="186">
        <v>4009.7999999999997</v>
      </c>
      <c r="D31" s="187">
        <v>0</v>
      </c>
      <c r="E31" s="188">
        <v>0</v>
      </c>
      <c r="F31" s="189">
        <v>438568.44</v>
      </c>
      <c r="G31" s="190">
        <v>0</v>
      </c>
      <c r="H31" s="170">
        <v>0</v>
      </c>
      <c r="I31" s="191">
        <v>0</v>
      </c>
      <c r="J31" s="173" t="s">
        <v>37</v>
      </c>
      <c r="K31" s="192">
        <v>2212</v>
      </c>
      <c r="L31" s="193">
        <v>286053</v>
      </c>
    </row>
    <row r="32" spans="1:12" customFormat="1">
      <c r="A32" s="212" t="s">
        <v>98</v>
      </c>
      <c r="B32" s="210" t="s">
        <v>99</v>
      </c>
      <c r="C32" s="186">
        <v>4536.0679999999993</v>
      </c>
      <c r="D32" s="187">
        <v>769</v>
      </c>
      <c r="E32" s="188">
        <v>718</v>
      </c>
      <c r="F32" s="189">
        <v>516143.62800000003</v>
      </c>
      <c r="G32" s="190">
        <v>85719</v>
      </c>
      <c r="H32" s="170">
        <v>0.18709078383909533</v>
      </c>
      <c r="I32" s="191">
        <v>83576</v>
      </c>
      <c r="J32" s="173">
        <v>0.18388286642946525</v>
      </c>
      <c r="K32" s="192">
        <v>1778</v>
      </c>
      <c r="L32" s="193">
        <v>214036</v>
      </c>
    </row>
    <row r="33" spans="1:12" customFormat="1">
      <c r="A33" s="212" t="s">
        <v>100</v>
      </c>
      <c r="B33" s="210" t="s">
        <v>101</v>
      </c>
      <c r="C33" s="186">
        <v>5038.2719999999999</v>
      </c>
      <c r="D33" s="187">
        <v>2477</v>
      </c>
      <c r="E33" s="188">
        <v>2535</v>
      </c>
      <c r="F33" s="189">
        <v>544975.75800000003</v>
      </c>
      <c r="G33" s="190">
        <v>268476</v>
      </c>
      <c r="H33" s="170">
        <v>0.2648819304114412</v>
      </c>
      <c r="I33" s="191">
        <v>275899</v>
      </c>
      <c r="J33" s="173">
        <v>-5.1720684242977377E-2</v>
      </c>
      <c r="K33" s="192">
        <v>3338</v>
      </c>
      <c r="L33" s="193">
        <v>369797</v>
      </c>
    </row>
    <row r="34" spans="1:12" customFormat="1">
      <c r="A34" s="212" t="s">
        <v>102</v>
      </c>
      <c r="B34" s="210" t="s">
        <v>103</v>
      </c>
      <c r="C34" s="186">
        <v>4334.5199999999995</v>
      </c>
      <c r="D34" s="187">
        <v>1782</v>
      </c>
      <c r="E34" s="188">
        <v>1908</v>
      </c>
      <c r="F34" s="189">
        <v>495090.6</v>
      </c>
      <c r="G34" s="190">
        <v>202861.5</v>
      </c>
      <c r="H34" s="170">
        <v>0.37750203981779351</v>
      </c>
      <c r="I34" s="191">
        <v>237524</v>
      </c>
      <c r="J34" s="173">
        <v>-0.29873471869876556</v>
      </c>
      <c r="K34" s="192">
        <v>2318</v>
      </c>
      <c r="L34" s="193">
        <v>264220</v>
      </c>
    </row>
    <row r="35" spans="1:12" customFormat="1">
      <c r="A35" s="212" t="s">
        <v>29</v>
      </c>
      <c r="B35" s="210" t="s">
        <v>30</v>
      </c>
      <c r="C35" s="186">
        <v>4737.72</v>
      </c>
      <c r="D35" s="187">
        <v>685</v>
      </c>
      <c r="E35" s="188">
        <v>778</v>
      </c>
      <c r="F35" s="189">
        <v>515964</v>
      </c>
      <c r="G35" s="190">
        <v>75161</v>
      </c>
      <c r="H35" s="170">
        <v>9.2540487920258319E-2</v>
      </c>
      <c r="I35" s="191">
        <v>86415</v>
      </c>
      <c r="J35" s="173">
        <v>0.12012306651345053</v>
      </c>
      <c r="K35" s="192">
        <v>2334</v>
      </c>
      <c r="L35" s="193">
        <v>280974</v>
      </c>
    </row>
    <row r="36" spans="1:12" customFormat="1">
      <c r="A36" s="212" t="s">
        <v>31</v>
      </c>
      <c r="B36" s="210" t="s">
        <v>32</v>
      </c>
      <c r="C36" s="186">
        <v>4324.92</v>
      </c>
      <c r="D36" s="187">
        <v>2572</v>
      </c>
      <c r="E36" s="188">
        <v>1865</v>
      </c>
      <c r="F36" s="189">
        <v>484784.52</v>
      </c>
      <c r="G36" s="190">
        <v>280586</v>
      </c>
      <c r="H36" s="170">
        <v>0.614479693806675</v>
      </c>
      <c r="I36" s="191">
        <v>202282</v>
      </c>
      <c r="J36" s="173">
        <v>1.860426916760086</v>
      </c>
      <c r="K36" s="192">
        <v>1692</v>
      </c>
      <c r="L36" s="193">
        <v>213325</v>
      </c>
    </row>
    <row r="37" spans="1:12" customFormat="1">
      <c r="A37" s="212" t="s">
        <v>104</v>
      </c>
      <c r="B37" s="210" t="s">
        <v>105</v>
      </c>
      <c r="C37" s="186">
        <v>9621.09</v>
      </c>
      <c r="D37" s="187">
        <v>1796</v>
      </c>
      <c r="E37" s="188">
        <v>4636</v>
      </c>
      <c r="F37" s="189">
        <v>1120172.7974999999</v>
      </c>
      <c r="G37" s="190">
        <v>221734</v>
      </c>
      <c r="H37" s="170">
        <v>0.21616424730985787</v>
      </c>
      <c r="I37" s="191">
        <v>549609</v>
      </c>
      <c r="J37" s="173">
        <v>-3.1656262893805418</v>
      </c>
      <c r="K37" s="192">
        <v>4997</v>
      </c>
      <c r="L37" s="193">
        <v>589888</v>
      </c>
    </row>
    <row r="38" spans="1:12" customFormat="1">
      <c r="A38" s="212" t="s">
        <v>106</v>
      </c>
      <c r="B38" s="210" t="s">
        <v>107</v>
      </c>
      <c r="C38" s="186">
        <v>4872.6824999999999</v>
      </c>
      <c r="D38" s="187">
        <v>1612</v>
      </c>
      <c r="E38" s="188">
        <v>1039</v>
      </c>
      <c r="F38" s="189">
        <v>873571.92999999993</v>
      </c>
      <c r="G38" s="190">
        <v>212565</v>
      </c>
      <c r="H38" s="170">
        <v>0.2577199863343505</v>
      </c>
      <c r="I38" s="191">
        <v>148475</v>
      </c>
      <c r="J38" s="173">
        <v>0.8093026617998863</v>
      </c>
      <c r="K38" s="192">
        <v>1536</v>
      </c>
      <c r="L38" s="193">
        <v>189395</v>
      </c>
    </row>
    <row r="39" spans="1:12" customFormat="1">
      <c r="A39" s="212" t="s">
        <v>33</v>
      </c>
      <c r="B39" s="210" t="s">
        <v>34</v>
      </c>
      <c r="C39" s="186">
        <v>22437.449999999997</v>
      </c>
      <c r="D39" s="187">
        <v>16204</v>
      </c>
      <c r="E39" s="188">
        <v>15292</v>
      </c>
      <c r="F39" s="189">
        <v>2546675.5</v>
      </c>
      <c r="G39" s="190">
        <v>1961068</v>
      </c>
      <c r="H39" s="170">
        <v>0.47193596485949374</v>
      </c>
      <c r="I39" s="191">
        <v>1795760</v>
      </c>
      <c r="J39" s="173">
        <v>0.43835512857955439</v>
      </c>
      <c r="K39" s="192">
        <v>13284</v>
      </c>
      <c r="L39" s="193">
        <v>1693345.5</v>
      </c>
    </row>
    <row r="40" spans="1:12" customFormat="1">
      <c r="A40" s="212" t="s">
        <v>108</v>
      </c>
      <c r="B40" s="210" t="s">
        <v>109</v>
      </c>
      <c r="C40" s="186">
        <v>3936.0929999999998</v>
      </c>
      <c r="D40" s="187">
        <v>148</v>
      </c>
      <c r="E40" s="188">
        <v>1511</v>
      </c>
      <c r="F40" s="189">
        <v>454753.16500000004</v>
      </c>
      <c r="G40" s="190">
        <v>15810</v>
      </c>
      <c r="H40" s="170">
        <v>2.8398723998799988E-2</v>
      </c>
      <c r="I40" s="191">
        <v>152079</v>
      </c>
      <c r="J40" s="173">
        <v>-0.2079210623198893</v>
      </c>
      <c r="K40" s="192">
        <v>2854</v>
      </c>
      <c r="L40" s="193">
        <v>313406</v>
      </c>
    </row>
    <row r="41" spans="1:12" customFormat="1">
      <c r="A41" s="212" t="s">
        <v>35</v>
      </c>
      <c r="B41" s="210" t="s">
        <v>36</v>
      </c>
      <c r="C41" s="186">
        <v>0</v>
      </c>
      <c r="D41" s="187">
        <v>394</v>
      </c>
      <c r="E41" s="188">
        <v>427</v>
      </c>
      <c r="F41" s="189">
        <v>0</v>
      </c>
      <c r="G41" s="190">
        <v>43386</v>
      </c>
      <c r="H41" s="170" t="s">
        <v>37</v>
      </c>
      <c r="I41" s="191">
        <v>44129</v>
      </c>
      <c r="J41" s="173">
        <v>-0.27429243302259176</v>
      </c>
      <c r="K41" s="192">
        <v>3102</v>
      </c>
      <c r="L41" s="193">
        <v>331014</v>
      </c>
    </row>
    <row r="42" spans="1:12" customFormat="1">
      <c r="A42" s="212" t="s">
        <v>110</v>
      </c>
      <c r="B42" s="210" t="s">
        <v>111</v>
      </c>
      <c r="C42" s="186">
        <v>3822.5687499999999</v>
      </c>
      <c r="D42" s="187">
        <v>0</v>
      </c>
      <c r="E42" s="188">
        <v>0</v>
      </c>
      <c r="F42" s="189">
        <v>460276.46125000005</v>
      </c>
      <c r="G42" s="190">
        <v>0</v>
      </c>
      <c r="H42" s="170">
        <v>0</v>
      </c>
      <c r="I42" s="191">
        <v>0</v>
      </c>
      <c r="J42" s="173" t="s">
        <v>37</v>
      </c>
      <c r="K42" s="192">
        <v>1208</v>
      </c>
      <c r="L42" s="193">
        <v>142797</v>
      </c>
    </row>
    <row r="43" spans="1:12" customFormat="1">
      <c r="A43" s="212" t="s">
        <v>112</v>
      </c>
      <c r="B43" s="210" t="s">
        <v>113</v>
      </c>
      <c r="C43" s="186">
        <v>10515.063595833333</v>
      </c>
      <c r="D43" s="187">
        <v>59</v>
      </c>
      <c r="E43" s="188">
        <v>339</v>
      </c>
      <c r="F43" s="189">
        <v>2425148.4881854169</v>
      </c>
      <c r="G43" s="190">
        <v>-930</v>
      </c>
      <c r="H43" s="170">
        <v>2.3051609331075089E-3</v>
      </c>
      <c r="I43" s="191">
        <v>45728</v>
      </c>
      <c r="J43" s="173">
        <v>-0.83371156154769599</v>
      </c>
      <c r="K43" s="192">
        <v>3605</v>
      </c>
      <c r="L43" s="193">
        <v>678893</v>
      </c>
    </row>
    <row r="44" spans="1:12" customFormat="1">
      <c r="A44" s="212" t="s">
        <v>114</v>
      </c>
      <c r="B44" s="210" t="s">
        <v>115</v>
      </c>
      <c r="C44" s="186">
        <v>0</v>
      </c>
      <c r="D44" s="187">
        <v>0</v>
      </c>
      <c r="E44" s="188">
        <v>4092</v>
      </c>
      <c r="F44" s="189">
        <v>0</v>
      </c>
      <c r="G44" s="190">
        <v>0</v>
      </c>
      <c r="H44" s="170" t="s">
        <v>37</v>
      </c>
      <c r="I44" s="191">
        <v>429240</v>
      </c>
      <c r="J44" s="173">
        <v>-1</v>
      </c>
      <c r="K44" s="192">
        <v>0</v>
      </c>
      <c r="L44" s="193">
        <v>0</v>
      </c>
    </row>
    <row r="45" spans="1:12" customFormat="1">
      <c r="A45" s="212" t="s">
        <v>38</v>
      </c>
      <c r="B45" s="210" t="s">
        <v>39</v>
      </c>
      <c r="C45" s="186">
        <v>0</v>
      </c>
      <c r="D45" s="187">
        <v>2052</v>
      </c>
      <c r="E45" s="188">
        <v>1016</v>
      </c>
      <c r="F45" s="189">
        <v>0</v>
      </c>
      <c r="G45" s="190">
        <v>262870</v>
      </c>
      <c r="H45" s="170" t="s">
        <v>37</v>
      </c>
      <c r="I45" s="191">
        <v>125912</v>
      </c>
      <c r="J45" s="173">
        <v>1.5201135641666663</v>
      </c>
      <c r="K45" s="192">
        <v>3265</v>
      </c>
      <c r="L45" s="193">
        <v>499584.75</v>
      </c>
    </row>
    <row r="46" spans="1:12" customFormat="1">
      <c r="A46" s="212" t="s">
        <v>116</v>
      </c>
      <c r="B46" s="210" t="s">
        <v>117</v>
      </c>
      <c r="C46" s="186">
        <v>5376.5720000000001</v>
      </c>
      <c r="D46" s="187">
        <v>2465</v>
      </c>
      <c r="E46" s="188">
        <v>3524</v>
      </c>
      <c r="F46" s="189">
        <v>1174152.29</v>
      </c>
      <c r="G46" s="190">
        <v>461072.75</v>
      </c>
      <c r="H46" s="170">
        <v>0.28426952820386048</v>
      </c>
      <c r="I46" s="191">
        <v>647479.5</v>
      </c>
      <c r="J46" s="173">
        <v>-0.20372095854534233</v>
      </c>
      <c r="K46" s="192">
        <v>4181</v>
      </c>
      <c r="L46" s="193">
        <v>817239.5</v>
      </c>
    </row>
    <row r="47" spans="1:12" customFormat="1">
      <c r="A47" s="212" t="s">
        <v>118</v>
      </c>
      <c r="B47" s="210" t="s">
        <v>119</v>
      </c>
      <c r="C47" s="186">
        <v>6556.0729999999994</v>
      </c>
      <c r="D47" s="187">
        <v>1415</v>
      </c>
      <c r="E47" s="188">
        <v>1011</v>
      </c>
      <c r="F47" s="189">
        <v>1079616.9480000001</v>
      </c>
      <c r="G47" s="190">
        <v>180509</v>
      </c>
      <c r="H47" s="170">
        <v>0.18308074047108605</v>
      </c>
      <c r="I47" s="191">
        <v>156395</v>
      </c>
      <c r="J47" s="173">
        <v>3.0827918759381117</v>
      </c>
      <c r="K47" s="192">
        <v>2277</v>
      </c>
      <c r="L47" s="193">
        <v>356790</v>
      </c>
    </row>
    <row r="48" spans="1:12" customFormat="1">
      <c r="A48" s="212" t="s">
        <v>120</v>
      </c>
      <c r="B48" s="210" t="s">
        <v>121</v>
      </c>
      <c r="C48" s="186">
        <v>4870.0530000000008</v>
      </c>
      <c r="D48" s="187">
        <v>2547</v>
      </c>
      <c r="E48" s="188">
        <v>873</v>
      </c>
      <c r="F48" s="189">
        <v>553868.01</v>
      </c>
      <c r="G48" s="190">
        <v>272806</v>
      </c>
      <c r="H48" s="170">
        <v>0.70191540053225954</v>
      </c>
      <c r="I48" s="191">
        <v>99682</v>
      </c>
      <c r="J48" s="173">
        <v>1.680048076923077</v>
      </c>
      <c r="K48" s="192">
        <v>1620</v>
      </c>
      <c r="L48" s="193">
        <v>190395</v>
      </c>
    </row>
    <row r="49" spans="1:13">
      <c r="A49" s="212" t="s">
        <v>40</v>
      </c>
      <c r="B49" s="210" t="s">
        <v>41</v>
      </c>
      <c r="C49" s="186">
        <v>0</v>
      </c>
      <c r="D49" s="187">
        <v>3090</v>
      </c>
      <c r="E49" s="188">
        <v>883</v>
      </c>
      <c r="F49" s="189">
        <v>0</v>
      </c>
      <c r="G49" s="190">
        <v>347015</v>
      </c>
      <c r="H49" s="170" t="s">
        <v>37</v>
      </c>
      <c r="I49" s="191">
        <v>102666</v>
      </c>
      <c r="J49" s="173">
        <v>2.076366289180867</v>
      </c>
      <c r="K49" s="192">
        <v>2161</v>
      </c>
      <c r="L49" s="193">
        <v>280901</v>
      </c>
      <c r="M49"/>
    </row>
    <row r="50" spans="1:13">
      <c r="A50" s="212" t="s">
        <v>122</v>
      </c>
      <c r="B50" s="210" t="s">
        <v>123</v>
      </c>
      <c r="C50" s="186">
        <v>5055.9565000000002</v>
      </c>
      <c r="D50" s="187">
        <v>835</v>
      </c>
      <c r="E50" s="188">
        <v>777</v>
      </c>
      <c r="F50" s="189">
        <v>795722.03</v>
      </c>
      <c r="G50" s="190">
        <v>92219</v>
      </c>
      <c r="H50" s="170">
        <v>0.14273487647356692</v>
      </c>
      <c r="I50" s="191">
        <v>93212</v>
      </c>
      <c r="J50" s="173">
        <v>1.2528655562876427</v>
      </c>
      <c r="K50" s="192">
        <v>1161</v>
      </c>
      <c r="L50" s="193">
        <v>167518</v>
      </c>
      <c r="M50"/>
    </row>
    <row r="51" spans="1:13">
      <c r="A51" s="212" t="s">
        <v>124</v>
      </c>
      <c r="B51" s="210" t="s">
        <v>125</v>
      </c>
      <c r="C51" s="186">
        <v>3961.08</v>
      </c>
      <c r="D51" s="187">
        <v>1219</v>
      </c>
      <c r="E51" s="188">
        <v>0</v>
      </c>
      <c r="F51" s="189">
        <v>452847.60000000003</v>
      </c>
      <c r="G51" s="190">
        <v>145567</v>
      </c>
      <c r="H51" s="170">
        <v>0.32680101523199856</v>
      </c>
      <c r="I51" s="191">
        <v>0</v>
      </c>
      <c r="J51" s="173" t="s">
        <v>37</v>
      </c>
      <c r="K51" s="192">
        <v>2780</v>
      </c>
      <c r="L51" s="193">
        <v>317801</v>
      </c>
      <c r="M51"/>
    </row>
    <row r="52" spans="1:13">
      <c r="A52" s="212" t="s">
        <v>126</v>
      </c>
      <c r="B52" s="210" t="s">
        <v>83</v>
      </c>
      <c r="C52" s="186">
        <v>2719.5600000000004</v>
      </c>
      <c r="D52" s="187">
        <v>753</v>
      </c>
      <c r="E52" s="188">
        <v>137</v>
      </c>
      <c r="F52" s="189">
        <v>586288</v>
      </c>
      <c r="G52" s="190">
        <v>259485</v>
      </c>
      <c r="H52" s="170">
        <v>0.23544907955330718</v>
      </c>
      <c r="I52" s="191">
        <v>18763</v>
      </c>
      <c r="J52" s="173">
        <v>6.1550139071878203</v>
      </c>
      <c r="K52" s="192">
        <v>4750</v>
      </c>
      <c r="L52" s="193">
        <v>946912</v>
      </c>
      <c r="M52"/>
    </row>
    <row r="53" spans="1:13">
      <c r="A53" s="213" t="s">
        <v>127</v>
      </c>
      <c r="B53" s="210" t="s">
        <v>109</v>
      </c>
      <c r="C53" s="186">
        <v>0</v>
      </c>
      <c r="D53" s="187">
        <v>130</v>
      </c>
      <c r="E53" s="188">
        <v>0</v>
      </c>
      <c r="F53" s="189">
        <v>0</v>
      </c>
      <c r="G53" s="190">
        <v>13650</v>
      </c>
      <c r="H53" s="170" t="s">
        <v>37</v>
      </c>
      <c r="I53" s="191">
        <v>0</v>
      </c>
      <c r="J53" s="173" t="s">
        <v>37</v>
      </c>
      <c r="K53" s="192">
        <v>2900</v>
      </c>
      <c r="L53" s="193">
        <v>322726</v>
      </c>
      <c r="M53"/>
    </row>
    <row r="54" spans="1:13">
      <c r="A54" s="214" t="s">
        <v>42</v>
      </c>
      <c r="B54" s="215"/>
      <c r="C54" s="194">
        <v>242918.07964345213</v>
      </c>
      <c r="D54" s="195">
        <v>83418</v>
      </c>
      <c r="E54" s="196">
        <v>82088</v>
      </c>
      <c r="F54" s="197">
        <v>33108491.810863987</v>
      </c>
      <c r="G54" s="198">
        <v>10666150.5</v>
      </c>
      <c r="H54" s="171">
        <v>0.26040999545206495</v>
      </c>
      <c r="I54" s="199">
        <v>10680825.09</v>
      </c>
      <c r="J54" s="174">
        <v>0.52416653664835855</v>
      </c>
      <c r="K54" s="200">
        <v>140491</v>
      </c>
      <c r="L54" s="201">
        <v>19670267.75</v>
      </c>
      <c r="M54"/>
    </row>
    <row r="55" spans="1:13">
      <c r="A55"/>
      <c r="B55"/>
      <c r="C55"/>
      <c r="D55"/>
      <c r="E55"/>
      <c r="F55"/>
      <c r="G55"/>
      <c r="H55"/>
      <c r="I55"/>
      <c r="J55"/>
      <c r="K55"/>
      <c r="L55"/>
      <c r="M55"/>
    </row>
    <row r="56" spans="1:13">
      <c r="A56"/>
      <c r="B56"/>
      <c r="C56"/>
      <c r="D56"/>
      <c r="E56"/>
      <c r="F56"/>
      <c r="G56"/>
      <c r="H56"/>
      <c r="I56"/>
      <c r="J56"/>
      <c r="K56"/>
      <c r="L56"/>
      <c r="M56"/>
    </row>
    <row r="57" spans="1:13">
      <c r="A57"/>
      <c r="B57"/>
      <c r="C57"/>
      <c r="D57"/>
      <c r="E57"/>
      <c r="F57"/>
      <c r="G57"/>
      <c r="H57"/>
      <c r="I57"/>
      <c r="J57"/>
      <c r="K57"/>
      <c r="L57"/>
    </row>
    <row r="58" spans="1:13">
      <c r="A58"/>
      <c r="B58"/>
      <c r="C58"/>
      <c r="D58"/>
      <c r="E58"/>
      <c r="F58"/>
      <c r="G58"/>
      <c r="H58"/>
      <c r="I58"/>
      <c r="J58"/>
      <c r="K58"/>
      <c r="L58"/>
    </row>
    <row r="59" spans="1:13">
      <c r="A59" s="107"/>
      <c r="B59" s="107"/>
      <c r="C59" s="62"/>
      <c r="D59" s="62"/>
      <c r="E59" s="62"/>
      <c r="F59" s="62"/>
      <c r="G59" s="62"/>
      <c r="H59" s="62"/>
      <c r="I59" s="62"/>
      <c r="J59" s="62"/>
      <c r="K59" s="62"/>
    </row>
    <row r="60" spans="1:13">
      <c r="A60" s="107"/>
      <c r="B60" s="107"/>
      <c r="C60" s="62"/>
      <c r="D60" s="62"/>
      <c r="E60" s="62"/>
      <c r="F60" s="62"/>
      <c r="G60" s="62"/>
      <c r="H60" s="62"/>
      <c r="I60" s="62"/>
      <c r="J60" s="62"/>
      <c r="K60" s="62"/>
    </row>
    <row r="61" spans="1:13">
      <c r="A61" s="107"/>
      <c r="B61" s="107"/>
      <c r="C61" s="62"/>
      <c r="D61" s="62"/>
      <c r="E61" s="62"/>
      <c r="F61" s="62"/>
      <c r="G61" s="62"/>
      <c r="H61" s="62"/>
      <c r="I61" s="62"/>
      <c r="J61" s="62"/>
      <c r="K61" s="62"/>
    </row>
    <row r="62" spans="1:13">
      <c r="A62" s="107"/>
      <c r="B62" s="107"/>
      <c r="C62" s="62"/>
      <c r="D62" s="62"/>
      <c r="E62" s="62"/>
      <c r="F62" s="62"/>
      <c r="G62" s="62"/>
      <c r="H62" s="62"/>
      <c r="I62" s="62"/>
      <c r="J62" s="62"/>
      <c r="K62" s="62"/>
    </row>
    <row r="63" spans="1:13">
      <c r="A63" s="107"/>
      <c r="B63" s="107"/>
      <c r="C63" s="62"/>
      <c r="D63" s="62"/>
      <c r="E63" s="62"/>
      <c r="F63" s="62"/>
      <c r="G63" s="62"/>
      <c r="H63" s="62"/>
      <c r="I63" s="62"/>
      <c r="J63" s="62"/>
      <c r="K63" s="62"/>
    </row>
    <row r="64" spans="1:13">
      <c r="A64" s="107"/>
      <c r="B64" s="107"/>
      <c r="C64" s="62"/>
      <c r="D64" s="62"/>
      <c r="E64" s="62"/>
      <c r="F64" s="62"/>
      <c r="G64" s="62"/>
      <c r="H64" s="62"/>
      <c r="I64" s="62"/>
      <c r="J64" s="62"/>
      <c r="K64" s="62"/>
    </row>
    <row r="65" spans="1:11">
      <c r="A65" s="107"/>
      <c r="B65" s="107"/>
      <c r="C65" s="62"/>
      <c r="D65" s="62"/>
      <c r="E65" s="62"/>
      <c r="F65" s="62"/>
      <c r="G65" s="62"/>
      <c r="H65" s="62"/>
      <c r="I65" s="62"/>
      <c r="J65" s="62"/>
      <c r="K65" s="62"/>
    </row>
    <row r="66" spans="1:11">
      <c r="A66" s="107"/>
      <c r="B66" s="107"/>
      <c r="C66" s="62"/>
      <c r="D66" s="62"/>
      <c r="E66" s="62"/>
      <c r="F66" s="62"/>
      <c r="G66" s="62"/>
      <c r="H66" s="62"/>
      <c r="I66" s="62"/>
      <c r="J66" s="62"/>
      <c r="K66" s="62"/>
    </row>
    <row r="67" spans="1:11">
      <c r="A67" s="107"/>
      <c r="B67" s="107"/>
      <c r="C67" s="62"/>
      <c r="D67" s="62"/>
      <c r="E67" s="62"/>
      <c r="F67" s="62"/>
      <c r="G67" s="62"/>
      <c r="H67" s="62"/>
      <c r="I67" s="62"/>
      <c r="J67" s="62"/>
      <c r="K67" s="62"/>
    </row>
    <row r="68" spans="1:11">
      <c r="A68" s="107"/>
      <c r="B68" s="107"/>
      <c r="C68" s="62"/>
      <c r="D68" s="62"/>
      <c r="E68" s="62"/>
      <c r="F68" s="62"/>
      <c r="G68" s="62"/>
      <c r="H68" s="62"/>
      <c r="I68" s="62"/>
      <c r="J68" s="62"/>
      <c r="K68" s="62"/>
    </row>
    <row r="69" spans="1:11">
      <c r="A69" s="107"/>
      <c r="B69" s="107"/>
      <c r="C69" s="62"/>
      <c r="D69" s="62"/>
      <c r="E69" s="62"/>
      <c r="F69" s="62"/>
      <c r="G69" s="62"/>
      <c r="H69" s="62"/>
      <c r="I69" s="62"/>
      <c r="J69" s="62"/>
      <c r="K69" s="62"/>
    </row>
    <row r="70" spans="1:11">
      <c r="A70" s="107"/>
      <c r="B70" s="107"/>
      <c r="C70" s="62"/>
      <c r="D70" s="62"/>
      <c r="E70" s="62"/>
      <c r="F70" s="62"/>
      <c r="G70" s="62"/>
      <c r="H70" s="62"/>
      <c r="I70" s="62"/>
      <c r="J70" s="62"/>
      <c r="K70" s="62"/>
    </row>
    <row r="71" spans="1:11">
      <c r="A71" s="107"/>
      <c r="B71" s="107"/>
      <c r="C71" s="62"/>
      <c r="D71" s="62"/>
      <c r="E71" s="62"/>
      <c r="F71" s="62"/>
      <c r="G71" s="62"/>
      <c r="H71" s="62"/>
      <c r="I71" s="62"/>
      <c r="J71" s="62"/>
      <c r="K71" s="62"/>
    </row>
    <row r="72" spans="1:11">
      <c r="A72" s="107"/>
      <c r="B72" s="107"/>
      <c r="C72" s="62"/>
      <c r="D72" s="62"/>
      <c r="E72" s="62"/>
      <c r="F72" s="62"/>
      <c r="G72" s="62"/>
      <c r="H72" s="62"/>
      <c r="I72" s="62"/>
      <c r="J72" s="62"/>
      <c r="K72" s="62"/>
    </row>
    <row r="73" spans="1:11">
      <c r="A73" s="107"/>
      <c r="B73" s="107"/>
      <c r="C73" s="62"/>
      <c r="D73" s="62"/>
      <c r="E73" s="62"/>
      <c r="F73" s="62"/>
      <c r="G73" s="62"/>
      <c r="H73" s="62"/>
      <c r="I73" s="62"/>
      <c r="J73" s="62"/>
      <c r="K73" s="62"/>
    </row>
    <row r="74" spans="1:11">
      <c r="A74" s="107"/>
      <c r="B74" s="107"/>
      <c r="C74" s="62"/>
      <c r="D74" s="62"/>
      <c r="E74" s="62"/>
      <c r="F74" s="62"/>
      <c r="G74" s="62"/>
      <c r="H74" s="62"/>
      <c r="I74" s="62"/>
      <c r="J74" s="62"/>
      <c r="K74" s="62"/>
    </row>
    <row r="75" spans="1:11">
      <c r="A75" s="107"/>
      <c r="B75" s="107"/>
      <c r="C75" s="62"/>
      <c r="D75" s="62"/>
      <c r="E75" s="62"/>
      <c r="F75" s="62"/>
      <c r="G75" s="62"/>
      <c r="H75" s="62"/>
      <c r="I75" s="62"/>
      <c r="J75" s="62"/>
      <c r="K75" s="62"/>
    </row>
    <row r="76" spans="1:11">
      <c r="A76" s="107"/>
      <c r="B76" s="107"/>
      <c r="C76" s="62"/>
      <c r="D76" s="62"/>
      <c r="E76" s="62"/>
      <c r="F76" s="62"/>
      <c r="G76" s="62"/>
      <c r="H76" s="62"/>
      <c r="I76" s="62"/>
      <c r="J76" s="62"/>
      <c r="K76" s="62"/>
    </row>
    <row r="77" spans="1:11">
      <c r="A77" s="107"/>
      <c r="B77" s="107"/>
      <c r="C77" s="62"/>
      <c r="D77" s="62"/>
      <c r="E77" s="62"/>
      <c r="F77" s="62"/>
      <c r="G77" s="62"/>
      <c r="H77" s="62"/>
      <c r="I77" s="62"/>
      <c r="J77" s="62"/>
      <c r="K77" s="62"/>
    </row>
    <row r="78" spans="1:11">
      <c r="A78" s="107"/>
      <c r="B78" s="107"/>
      <c r="C78" s="62"/>
      <c r="D78" s="62"/>
      <c r="E78" s="62"/>
      <c r="F78" s="62"/>
      <c r="G78" s="62"/>
      <c r="H78" s="62"/>
      <c r="I78" s="62"/>
      <c r="J78" s="62"/>
      <c r="K78" s="62"/>
    </row>
    <row r="79" spans="1:11">
      <c r="A79" s="107"/>
      <c r="B79" s="107"/>
      <c r="C79" s="62"/>
      <c r="D79" s="62"/>
      <c r="E79" s="62"/>
      <c r="F79" s="62"/>
      <c r="G79" s="62"/>
      <c r="H79" s="62"/>
      <c r="I79" s="62"/>
      <c r="J79" s="62"/>
      <c r="K79" s="62"/>
    </row>
    <row r="80" spans="1:11">
      <c r="A80" s="107"/>
      <c r="B80" s="107"/>
      <c r="C80" s="62"/>
      <c r="D80" s="62"/>
      <c r="E80" s="62"/>
      <c r="F80" s="62"/>
      <c r="G80" s="62"/>
      <c r="H80" s="62"/>
      <c r="I80" s="62"/>
      <c r="J80" s="62"/>
      <c r="K80" s="62"/>
    </row>
    <row r="81" spans="1:11">
      <c r="A81" s="107"/>
      <c r="B81" s="107"/>
      <c r="C81" s="62"/>
      <c r="D81" s="62"/>
      <c r="E81" s="62"/>
      <c r="F81" s="62"/>
      <c r="G81" s="62"/>
      <c r="H81" s="62"/>
      <c r="I81" s="62"/>
      <c r="J81" s="62"/>
      <c r="K81" s="62"/>
    </row>
    <row r="82" spans="1:11">
      <c r="A82" s="107"/>
      <c r="B82" s="107"/>
      <c r="C82" s="62"/>
      <c r="D82" s="62"/>
      <c r="E82" s="62"/>
      <c r="F82" s="62"/>
      <c r="G82" s="62"/>
      <c r="H82" s="62"/>
      <c r="I82" s="62"/>
      <c r="J82" s="62"/>
      <c r="K82" s="62"/>
    </row>
    <row r="83" spans="1:11">
      <c r="A83" s="107"/>
      <c r="B83" s="107"/>
      <c r="C83" s="62"/>
      <c r="D83" s="62"/>
      <c r="E83" s="62"/>
      <c r="F83" s="62"/>
      <c r="G83" s="62"/>
      <c r="H83" s="62"/>
      <c r="I83" s="62"/>
      <c r="J83" s="62"/>
      <c r="K83" s="62"/>
    </row>
    <row r="84" spans="1:11">
      <c r="A84" s="107"/>
      <c r="B84" s="107"/>
      <c r="C84" s="62"/>
      <c r="D84" s="62"/>
      <c r="E84" s="62"/>
      <c r="F84" s="62"/>
      <c r="G84" s="62"/>
      <c r="H84" s="62"/>
      <c r="I84" s="62"/>
      <c r="J84" s="62"/>
      <c r="K84" s="62"/>
    </row>
    <row r="85" spans="1:11">
      <c r="A85" s="107"/>
      <c r="B85" s="107"/>
      <c r="C85" s="62"/>
      <c r="D85" s="62"/>
      <c r="E85" s="62"/>
      <c r="F85" s="62"/>
      <c r="G85" s="62"/>
      <c r="H85" s="62"/>
      <c r="I85" s="62"/>
      <c r="J85" s="62"/>
      <c r="K85" s="62"/>
    </row>
    <row r="86" spans="1:11">
      <c r="A86" s="107"/>
      <c r="B86" s="107"/>
      <c r="C86" s="62"/>
      <c r="D86" s="62"/>
      <c r="E86" s="62"/>
      <c r="F86" s="62"/>
      <c r="G86" s="62"/>
      <c r="H86" s="62"/>
      <c r="I86" s="62"/>
      <c r="J86" s="62"/>
      <c r="K86" s="62"/>
    </row>
    <row r="87" spans="1:11">
      <c r="A87" s="107"/>
      <c r="B87" s="107"/>
      <c r="C87" s="62"/>
      <c r="D87" s="62"/>
      <c r="E87" s="62"/>
      <c r="F87" s="62"/>
      <c r="G87" s="62"/>
      <c r="H87" s="62"/>
      <c r="I87" s="62"/>
      <c r="J87" s="62"/>
      <c r="K87" s="62"/>
    </row>
    <row r="88" spans="1:11">
      <c r="A88" s="107"/>
      <c r="B88" s="107"/>
      <c r="C88" s="62"/>
      <c r="D88" s="62"/>
      <c r="E88" s="62"/>
      <c r="F88" s="62"/>
      <c r="G88" s="62"/>
      <c r="H88" s="62"/>
      <c r="I88" s="62"/>
      <c r="J88" s="62"/>
      <c r="K88" s="62"/>
    </row>
    <row r="89" spans="1:11">
      <c r="A89" s="107"/>
      <c r="B89" s="107"/>
      <c r="C89" s="62"/>
      <c r="D89" s="62"/>
      <c r="E89" s="62"/>
      <c r="F89" s="62"/>
      <c r="G89" s="62"/>
      <c r="H89" s="62"/>
      <c r="I89" s="62"/>
      <c r="J89" s="62"/>
      <c r="K89" s="62"/>
    </row>
    <row r="90" spans="1:11">
      <c r="A90" s="107"/>
      <c r="B90" s="107"/>
      <c r="C90" s="62"/>
      <c r="D90" s="62"/>
      <c r="E90" s="62"/>
      <c r="F90" s="62"/>
      <c r="G90" s="62"/>
      <c r="H90" s="62"/>
      <c r="I90" s="62"/>
      <c r="J90" s="62"/>
      <c r="K90" s="62"/>
    </row>
    <row r="91" spans="1:11">
      <c r="A91" s="107"/>
      <c r="B91" s="107"/>
      <c r="C91" s="62"/>
      <c r="D91" s="62"/>
      <c r="E91" s="62"/>
      <c r="F91" s="62"/>
      <c r="G91" s="62"/>
      <c r="H91" s="62"/>
      <c r="I91" s="62"/>
      <c r="J91" s="62"/>
      <c r="K91" s="62"/>
    </row>
    <row r="92" spans="1:11">
      <c r="A92" s="107"/>
      <c r="B92" s="107"/>
      <c r="C92" s="62"/>
      <c r="D92" s="62"/>
      <c r="E92" s="62"/>
      <c r="F92" s="62"/>
      <c r="G92" s="62"/>
      <c r="H92" s="62"/>
      <c r="I92" s="62"/>
      <c r="J92" s="62"/>
      <c r="K92" s="62"/>
    </row>
    <row r="93" spans="1:11">
      <c r="A93" s="107"/>
      <c r="B93" s="107"/>
      <c r="C93" s="62"/>
      <c r="D93" s="62"/>
      <c r="E93" s="62"/>
      <c r="F93" s="62"/>
      <c r="G93" s="62"/>
      <c r="H93" s="62"/>
      <c r="I93" s="62"/>
      <c r="J93" s="62"/>
      <c r="K93" s="62"/>
    </row>
    <row r="94" spans="1:11">
      <c r="A94" s="107"/>
      <c r="B94" s="107"/>
      <c r="C94" s="62"/>
      <c r="D94" s="62"/>
      <c r="E94" s="62"/>
      <c r="F94" s="62"/>
      <c r="G94" s="62"/>
      <c r="H94" s="62"/>
      <c r="I94" s="62"/>
      <c r="J94" s="62"/>
      <c r="K94" s="62"/>
    </row>
    <row r="95" spans="1:11">
      <c r="A95" s="107"/>
      <c r="B95" s="107"/>
      <c r="C95" s="62"/>
      <c r="D95" s="62"/>
      <c r="E95" s="62"/>
      <c r="F95" s="62"/>
      <c r="G95" s="62"/>
      <c r="H95" s="62"/>
      <c r="I95" s="62"/>
      <c r="J95" s="62"/>
      <c r="K95" s="62"/>
    </row>
    <row r="96" spans="1:11">
      <c r="A96" s="107"/>
      <c r="B96" s="107"/>
      <c r="C96" s="62"/>
      <c r="D96" s="62"/>
      <c r="E96" s="62"/>
      <c r="F96" s="62"/>
      <c r="G96" s="62"/>
      <c r="H96" s="62"/>
      <c r="I96" s="62"/>
      <c r="J96" s="62"/>
      <c r="K96" s="62"/>
    </row>
    <row r="97" spans="1:11">
      <c r="A97" s="107"/>
      <c r="B97" s="107"/>
      <c r="C97" s="62"/>
      <c r="D97" s="62"/>
      <c r="E97" s="62"/>
      <c r="F97" s="62"/>
      <c r="G97" s="62"/>
      <c r="H97" s="62"/>
      <c r="I97" s="62"/>
      <c r="J97" s="62"/>
      <c r="K97" s="62"/>
    </row>
    <row r="98" spans="1:11">
      <c r="A98" s="107"/>
      <c r="B98" s="107"/>
      <c r="C98" s="62"/>
      <c r="D98" s="62"/>
      <c r="E98" s="62"/>
      <c r="F98" s="62"/>
      <c r="G98" s="62"/>
      <c r="H98" s="62"/>
      <c r="I98" s="62"/>
      <c r="J98" s="62"/>
      <c r="K98" s="62"/>
    </row>
    <row r="99" spans="1:11">
      <c r="A99" s="107"/>
      <c r="B99" s="107"/>
      <c r="C99" s="62"/>
      <c r="D99" s="62"/>
      <c r="E99" s="62"/>
      <c r="F99" s="62"/>
      <c r="G99" s="62"/>
      <c r="H99" s="62"/>
      <c r="I99" s="62"/>
      <c r="J99" s="62"/>
      <c r="K99" s="62"/>
    </row>
    <row r="100" spans="1:11">
      <c r="A100" s="107"/>
      <c r="B100" s="107"/>
      <c r="C100" s="62"/>
      <c r="D100" s="62"/>
      <c r="E100" s="62"/>
      <c r="F100" s="62"/>
      <c r="G100" s="62"/>
      <c r="H100" s="62"/>
      <c r="I100" s="62"/>
      <c r="J100" s="62"/>
      <c r="K100" s="62"/>
    </row>
    <row r="101" spans="1:11">
      <c r="A101" s="107"/>
      <c r="B101" s="107"/>
      <c r="C101" s="62"/>
      <c r="D101" s="62"/>
      <c r="E101" s="62"/>
      <c r="F101" s="62"/>
      <c r="G101" s="62"/>
      <c r="H101" s="62"/>
      <c r="I101" s="62"/>
      <c r="J101" s="62"/>
      <c r="K101" s="62"/>
    </row>
    <row r="102" spans="1:11">
      <c r="A102" s="107"/>
      <c r="B102" s="107"/>
      <c r="C102" s="62"/>
      <c r="D102" s="62"/>
      <c r="E102" s="62"/>
      <c r="F102" s="62"/>
      <c r="G102" s="62"/>
      <c r="H102" s="62"/>
      <c r="I102" s="62"/>
      <c r="J102" s="62"/>
      <c r="K102" s="62"/>
    </row>
    <row r="103" spans="1:11">
      <c r="A103" s="107"/>
      <c r="B103" s="107"/>
      <c r="C103" s="62"/>
      <c r="D103" s="62"/>
      <c r="E103" s="62"/>
      <c r="F103" s="62"/>
      <c r="G103" s="62"/>
      <c r="H103" s="62"/>
      <c r="I103" s="62"/>
      <c r="J103" s="62"/>
      <c r="K103" s="62"/>
    </row>
    <row r="104" spans="1:11">
      <c r="A104" s="107"/>
      <c r="B104" s="107"/>
      <c r="C104" s="62"/>
      <c r="D104" s="62"/>
      <c r="E104" s="62"/>
      <c r="F104" s="62"/>
      <c r="G104" s="62"/>
      <c r="H104" s="62"/>
      <c r="I104" s="62"/>
      <c r="J104" s="62"/>
      <c r="K104" s="62"/>
    </row>
    <row r="105" spans="1:11">
      <c r="A105" s="107"/>
      <c r="B105" s="107"/>
      <c r="C105" s="62"/>
      <c r="D105" s="62"/>
      <c r="E105" s="62"/>
      <c r="F105" s="62"/>
      <c r="G105" s="62"/>
      <c r="H105" s="62"/>
      <c r="I105" s="62"/>
      <c r="J105" s="62"/>
      <c r="K105" s="62"/>
    </row>
    <row r="106" spans="1:11">
      <c r="A106" s="107"/>
      <c r="B106" s="107"/>
      <c r="C106" s="62"/>
      <c r="D106" s="62"/>
      <c r="E106" s="62"/>
      <c r="F106" s="62"/>
      <c r="G106" s="62"/>
      <c r="H106" s="62"/>
      <c r="I106" s="62"/>
      <c r="J106" s="62"/>
      <c r="K106" s="62"/>
    </row>
    <row r="107" spans="1:11">
      <c r="A107" s="107"/>
      <c r="B107" s="107"/>
      <c r="C107" s="62"/>
      <c r="D107" s="62"/>
      <c r="E107" s="62"/>
      <c r="F107" s="62"/>
      <c r="G107" s="62"/>
      <c r="H107" s="62"/>
      <c r="I107" s="62"/>
      <c r="J107" s="62"/>
      <c r="K107" s="62"/>
    </row>
    <row r="108" spans="1:11">
      <c r="A108" s="107"/>
      <c r="B108" s="107"/>
      <c r="C108" s="62"/>
      <c r="D108" s="62"/>
      <c r="E108" s="62"/>
      <c r="F108" s="62"/>
      <c r="G108" s="62"/>
      <c r="H108" s="62"/>
      <c r="I108" s="62"/>
      <c r="J108" s="62"/>
      <c r="K108" s="62"/>
    </row>
    <row r="109" spans="1:11">
      <c r="A109" s="107"/>
      <c r="B109" s="107"/>
      <c r="C109" s="62"/>
      <c r="D109" s="62"/>
      <c r="E109" s="62"/>
      <c r="F109" s="62"/>
      <c r="G109" s="62"/>
      <c r="H109" s="62"/>
      <c r="I109" s="62"/>
      <c r="J109" s="62"/>
      <c r="K109" s="62"/>
    </row>
    <row r="110" spans="1:11">
      <c r="A110" s="107"/>
      <c r="B110" s="107"/>
      <c r="C110" s="62"/>
      <c r="D110" s="62"/>
      <c r="E110" s="62"/>
      <c r="F110" s="62"/>
      <c r="G110" s="62"/>
      <c r="H110" s="62"/>
      <c r="I110" s="62"/>
      <c r="J110" s="62"/>
      <c r="K110" s="62"/>
    </row>
    <row r="111" spans="1:11">
      <c r="A111" s="107"/>
      <c r="B111" s="107"/>
      <c r="C111" s="62"/>
      <c r="D111" s="62"/>
      <c r="E111" s="62"/>
      <c r="F111" s="62"/>
      <c r="G111" s="62"/>
      <c r="H111" s="62"/>
      <c r="I111" s="62"/>
      <c r="J111" s="62"/>
      <c r="K111" s="62"/>
    </row>
    <row r="112" spans="1:11">
      <c r="A112" s="107"/>
      <c r="B112" s="107"/>
      <c r="C112" s="62"/>
      <c r="D112" s="62"/>
      <c r="E112" s="62"/>
      <c r="F112" s="62"/>
      <c r="G112" s="62"/>
      <c r="H112" s="62"/>
      <c r="I112" s="62"/>
      <c r="J112" s="62"/>
      <c r="K112" s="62"/>
    </row>
    <row r="113" spans="1:11">
      <c r="A113" s="107"/>
      <c r="B113" s="107"/>
      <c r="C113" s="62"/>
      <c r="D113" s="62"/>
      <c r="E113" s="62"/>
      <c r="F113" s="62"/>
      <c r="G113" s="62"/>
      <c r="H113" s="62"/>
      <c r="I113" s="62"/>
      <c r="J113" s="62"/>
      <c r="K113" s="62"/>
    </row>
    <row r="114" spans="1:11">
      <c r="A114" s="107"/>
      <c r="B114" s="107"/>
      <c r="C114" s="62"/>
      <c r="D114" s="62"/>
      <c r="E114" s="62"/>
      <c r="F114" s="62"/>
      <c r="G114" s="62"/>
      <c r="H114" s="62"/>
      <c r="I114" s="62"/>
      <c r="J114" s="62"/>
      <c r="K114" s="62"/>
    </row>
    <row r="115" spans="1:11">
      <c r="A115" s="107"/>
      <c r="B115" s="107"/>
      <c r="C115" s="62"/>
      <c r="D115" s="62"/>
      <c r="E115" s="62"/>
      <c r="F115" s="62"/>
      <c r="G115" s="62"/>
      <c r="H115" s="62"/>
      <c r="I115" s="62"/>
      <c r="J115" s="62"/>
      <c r="K115" s="62"/>
    </row>
    <row r="116" spans="1:11">
      <c r="A116" s="107"/>
      <c r="B116" s="107"/>
      <c r="C116" s="62"/>
      <c r="D116" s="62"/>
      <c r="E116" s="62"/>
      <c r="F116" s="62"/>
      <c r="G116" s="62"/>
      <c r="H116" s="62"/>
      <c r="I116" s="62"/>
      <c r="J116" s="62"/>
      <c r="K116" s="62"/>
    </row>
    <row r="117" spans="1:11">
      <c r="A117" s="107"/>
      <c r="B117" s="107"/>
      <c r="C117" s="62"/>
      <c r="D117" s="62"/>
      <c r="E117" s="62"/>
      <c r="F117" s="62"/>
      <c r="G117" s="62"/>
      <c r="H117" s="62"/>
      <c r="I117" s="62"/>
      <c r="J117" s="62"/>
      <c r="K117" s="62"/>
    </row>
    <row r="118" spans="1:11">
      <c r="A118" s="107"/>
      <c r="B118" s="107"/>
      <c r="C118" s="62"/>
      <c r="D118" s="62"/>
      <c r="E118" s="62"/>
      <c r="F118" s="62"/>
      <c r="G118" s="62"/>
      <c r="H118" s="62"/>
      <c r="I118" s="62"/>
      <c r="J118" s="62"/>
      <c r="K118" s="62"/>
    </row>
    <row r="119" spans="1:11">
      <c r="A119" s="107"/>
      <c r="B119" s="107"/>
      <c r="C119" s="62"/>
      <c r="D119" s="62"/>
      <c r="E119" s="62"/>
      <c r="F119" s="62"/>
      <c r="G119" s="62"/>
      <c r="H119" s="62"/>
      <c r="I119" s="62"/>
      <c r="J119" s="62"/>
      <c r="K119" s="62"/>
    </row>
    <row r="120" spans="1:11">
      <c r="A120" s="107"/>
      <c r="B120" s="107"/>
      <c r="C120" s="62"/>
      <c r="D120" s="62"/>
      <c r="E120" s="62"/>
      <c r="F120" s="62"/>
      <c r="G120" s="62"/>
      <c r="H120" s="62"/>
      <c r="I120" s="62"/>
      <c r="J120" s="62"/>
      <c r="K120" s="62"/>
    </row>
    <row r="121" spans="1:11">
      <c r="A121" s="107"/>
      <c r="B121" s="107"/>
      <c r="C121" s="62"/>
      <c r="D121" s="62"/>
      <c r="E121" s="62"/>
      <c r="F121" s="62"/>
      <c r="G121" s="62"/>
      <c r="H121" s="62"/>
      <c r="I121" s="62"/>
      <c r="J121" s="62"/>
      <c r="K121" s="62"/>
    </row>
    <row r="122" spans="1:11">
      <c r="A122" s="107"/>
      <c r="B122" s="107"/>
      <c r="C122" s="62"/>
      <c r="D122" s="62"/>
      <c r="E122" s="62"/>
      <c r="F122" s="62"/>
      <c r="G122" s="62"/>
      <c r="H122" s="62"/>
      <c r="I122" s="62"/>
      <c r="J122" s="62"/>
      <c r="K122" s="62"/>
    </row>
    <row r="123" spans="1:11">
      <c r="A123" s="107"/>
      <c r="B123" s="107"/>
      <c r="C123" s="62"/>
      <c r="D123" s="62"/>
      <c r="E123" s="62"/>
      <c r="F123" s="62"/>
      <c r="G123" s="62"/>
      <c r="H123" s="62"/>
      <c r="I123" s="62"/>
      <c r="J123" s="62"/>
      <c r="K123" s="62"/>
    </row>
    <row r="124" spans="1:11">
      <c r="A124" s="107"/>
      <c r="B124" s="107"/>
      <c r="C124" s="62"/>
      <c r="D124" s="62"/>
      <c r="E124" s="62"/>
      <c r="F124" s="62"/>
      <c r="G124" s="62"/>
      <c r="H124" s="62"/>
      <c r="I124" s="62"/>
      <c r="J124" s="62"/>
      <c r="K124" s="62"/>
    </row>
    <row r="125" spans="1:11">
      <c r="A125" s="107"/>
      <c r="B125" s="107"/>
      <c r="C125" s="62"/>
      <c r="D125" s="62"/>
      <c r="E125" s="62"/>
      <c r="F125" s="62"/>
      <c r="G125" s="62"/>
      <c r="H125" s="62"/>
      <c r="I125" s="62"/>
      <c r="J125" s="62"/>
      <c r="K125" s="62"/>
    </row>
    <row r="126" spans="1:11">
      <c r="A126" s="107"/>
      <c r="B126" s="107"/>
      <c r="C126" s="62"/>
      <c r="D126" s="62"/>
      <c r="E126" s="62"/>
      <c r="F126" s="62"/>
      <c r="G126" s="62"/>
      <c r="H126" s="62"/>
      <c r="I126" s="62"/>
      <c r="J126" s="62"/>
      <c r="K126" s="62"/>
    </row>
    <row r="127" spans="1:11">
      <c r="A127" s="107"/>
      <c r="B127" s="107"/>
      <c r="C127" s="62"/>
      <c r="D127" s="62"/>
      <c r="E127" s="62"/>
      <c r="F127" s="62"/>
      <c r="G127" s="62"/>
      <c r="H127" s="62"/>
      <c r="I127" s="62"/>
      <c r="J127" s="62"/>
      <c r="K127" s="62"/>
    </row>
    <row r="128" spans="1:11">
      <c r="A128" s="107"/>
      <c r="B128" s="107"/>
      <c r="C128" s="62"/>
      <c r="D128" s="62"/>
      <c r="E128" s="62"/>
      <c r="F128" s="62"/>
      <c r="G128" s="62"/>
      <c r="H128" s="62"/>
      <c r="I128" s="62"/>
      <c r="J128" s="62"/>
      <c r="K128" s="62"/>
    </row>
    <row r="129" spans="1:11">
      <c r="A129" s="107"/>
      <c r="B129" s="107"/>
      <c r="C129" s="62"/>
      <c r="D129" s="62"/>
      <c r="E129" s="62"/>
      <c r="F129" s="62"/>
      <c r="G129" s="62"/>
      <c r="H129" s="62"/>
      <c r="I129" s="62"/>
      <c r="J129" s="62"/>
      <c r="K129" s="62"/>
    </row>
    <row r="130" spans="1:11">
      <c r="A130" s="107"/>
      <c r="B130" s="107"/>
      <c r="C130" s="62"/>
      <c r="D130" s="62"/>
      <c r="E130" s="62"/>
      <c r="F130" s="62"/>
      <c r="G130" s="62"/>
      <c r="H130" s="62"/>
      <c r="I130" s="62"/>
      <c r="J130" s="62"/>
      <c r="K130" s="62"/>
    </row>
    <row r="131" spans="1:11">
      <c r="A131" s="107"/>
      <c r="B131" s="107"/>
      <c r="C131" s="62"/>
      <c r="D131" s="62"/>
      <c r="E131" s="62"/>
      <c r="F131" s="62"/>
      <c r="G131" s="62"/>
      <c r="H131" s="62"/>
      <c r="I131" s="62"/>
      <c r="J131" s="62"/>
      <c r="K131" s="62"/>
    </row>
    <row r="132" spans="1:11">
      <c r="A132" s="107"/>
      <c r="B132" s="107"/>
      <c r="C132" s="62"/>
      <c r="D132" s="62"/>
      <c r="E132" s="62"/>
      <c r="F132" s="62"/>
      <c r="G132" s="62"/>
      <c r="H132" s="62"/>
      <c r="I132" s="62"/>
      <c r="J132" s="62"/>
      <c r="K132" s="62"/>
    </row>
    <row r="133" spans="1:11">
      <c r="A133" s="107"/>
      <c r="B133" s="107"/>
      <c r="C133" s="62"/>
      <c r="D133" s="62"/>
      <c r="E133" s="62"/>
      <c r="F133" s="62"/>
      <c r="G133" s="62"/>
      <c r="H133" s="62"/>
      <c r="I133" s="62"/>
      <c r="J133" s="62"/>
      <c r="K133" s="62"/>
    </row>
    <row r="134" spans="1:11">
      <c r="A134" s="107"/>
      <c r="B134" s="107"/>
      <c r="C134" s="62"/>
      <c r="D134" s="62"/>
      <c r="E134" s="62"/>
      <c r="F134" s="62"/>
      <c r="G134" s="62"/>
      <c r="H134" s="62"/>
      <c r="I134" s="62"/>
      <c r="J134" s="62"/>
      <c r="K134" s="62"/>
    </row>
    <row r="135" spans="1:11">
      <c r="A135" s="107"/>
      <c r="B135" s="107"/>
      <c r="C135" s="62"/>
      <c r="D135" s="62"/>
      <c r="E135" s="62"/>
      <c r="F135" s="62"/>
      <c r="G135" s="62"/>
      <c r="H135" s="62"/>
      <c r="I135" s="62"/>
      <c r="J135" s="62"/>
      <c r="K135" s="62"/>
    </row>
    <row r="136" spans="1:11">
      <c r="A136" s="107"/>
      <c r="B136" s="107"/>
      <c r="C136" s="62"/>
      <c r="D136" s="62"/>
      <c r="E136" s="62"/>
      <c r="F136" s="62"/>
      <c r="G136" s="62"/>
      <c r="H136" s="62"/>
      <c r="I136" s="62"/>
      <c r="J136" s="62"/>
      <c r="K136" s="62"/>
    </row>
    <row r="137" spans="1:11">
      <c r="A137" s="107"/>
      <c r="B137" s="107"/>
      <c r="C137" s="62"/>
      <c r="D137" s="62"/>
      <c r="E137" s="62"/>
      <c r="F137" s="62"/>
      <c r="G137" s="62"/>
      <c r="H137" s="62"/>
      <c r="I137" s="62"/>
      <c r="J137" s="62"/>
      <c r="K137" s="62"/>
    </row>
    <row r="138" spans="1:11">
      <c r="A138" s="107"/>
      <c r="B138" s="107"/>
      <c r="C138" s="62"/>
      <c r="D138" s="62"/>
      <c r="E138" s="62"/>
      <c r="F138" s="62"/>
      <c r="G138" s="62"/>
      <c r="H138" s="62"/>
      <c r="I138" s="62"/>
      <c r="J138" s="62"/>
      <c r="K138" s="62"/>
    </row>
    <row r="139" spans="1:11">
      <c r="A139" s="107"/>
      <c r="B139" s="107"/>
      <c r="C139" s="62"/>
      <c r="D139" s="62"/>
      <c r="E139" s="62"/>
      <c r="F139" s="62"/>
      <c r="G139" s="62"/>
      <c r="H139" s="62"/>
      <c r="I139" s="62"/>
      <c r="J139" s="62"/>
      <c r="K139" s="62"/>
    </row>
    <row r="140" spans="1:11">
      <c r="A140" s="107"/>
      <c r="B140" s="107"/>
      <c r="C140" s="62"/>
      <c r="D140" s="62"/>
      <c r="E140" s="62"/>
      <c r="F140" s="62"/>
      <c r="G140" s="62"/>
      <c r="H140" s="62"/>
      <c r="I140" s="62"/>
      <c r="J140" s="62"/>
      <c r="K140" s="62"/>
    </row>
    <row r="141" spans="1:11">
      <c r="A141" s="107"/>
      <c r="B141" s="107"/>
      <c r="C141" s="62"/>
      <c r="D141" s="62"/>
      <c r="E141" s="62"/>
      <c r="F141" s="62"/>
      <c r="G141" s="62"/>
      <c r="H141" s="62"/>
      <c r="I141" s="62"/>
      <c r="J141" s="62"/>
      <c r="K141" s="62"/>
    </row>
    <row r="142" spans="1:11">
      <c r="A142" s="107"/>
      <c r="B142" s="107"/>
      <c r="C142" s="62"/>
      <c r="D142" s="62"/>
      <c r="E142" s="62"/>
      <c r="F142" s="62"/>
      <c r="G142" s="62"/>
      <c r="H142" s="62"/>
      <c r="I142" s="62"/>
      <c r="J142" s="62"/>
      <c r="K142" s="62"/>
    </row>
    <row r="143" spans="1:11">
      <c r="A143" s="107"/>
      <c r="B143" s="107"/>
      <c r="C143" s="62"/>
      <c r="D143" s="62"/>
      <c r="E143" s="62"/>
      <c r="F143" s="62"/>
      <c r="G143" s="62"/>
      <c r="H143" s="62"/>
      <c r="I143" s="62"/>
      <c r="J143" s="62"/>
      <c r="K143" s="62"/>
    </row>
    <row r="144" spans="1:11">
      <c r="A144" s="107"/>
      <c r="B144" s="107"/>
      <c r="C144" s="62"/>
      <c r="D144" s="62"/>
      <c r="E144" s="62"/>
      <c r="F144" s="62"/>
      <c r="G144" s="62"/>
      <c r="H144" s="62"/>
      <c r="I144" s="62"/>
      <c r="J144" s="62"/>
      <c r="K144" s="62"/>
    </row>
    <row r="145" spans="1:11">
      <c r="A145" s="107"/>
      <c r="B145" s="107"/>
      <c r="C145" s="62"/>
      <c r="D145" s="62"/>
      <c r="E145" s="62"/>
      <c r="F145" s="62"/>
      <c r="G145" s="62"/>
      <c r="H145" s="62"/>
      <c r="I145" s="62"/>
      <c r="J145" s="62"/>
      <c r="K145" s="62"/>
    </row>
    <row r="146" spans="1:11">
      <c r="A146" s="107"/>
      <c r="B146" s="107"/>
      <c r="C146" s="62"/>
      <c r="D146" s="62"/>
      <c r="E146" s="62"/>
      <c r="F146" s="62"/>
      <c r="G146" s="62"/>
      <c r="H146" s="62"/>
      <c r="I146" s="62"/>
      <c r="J146" s="62"/>
      <c r="K146" s="62"/>
    </row>
    <row r="147" spans="1:11">
      <c r="A147" s="107"/>
      <c r="B147" s="107"/>
      <c r="C147" s="62"/>
      <c r="D147" s="62"/>
      <c r="E147" s="62"/>
      <c r="F147" s="62"/>
      <c r="G147" s="62"/>
      <c r="H147" s="62"/>
      <c r="I147" s="62"/>
      <c r="J147" s="62"/>
      <c r="K147" s="62"/>
    </row>
    <row r="148" spans="1:11">
      <c r="A148" s="107"/>
      <c r="B148" s="107"/>
      <c r="C148" s="62"/>
      <c r="D148" s="62"/>
      <c r="E148" s="62"/>
      <c r="F148" s="62"/>
      <c r="G148" s="62"/>
      <c r="H148" s="62"/>
      <c r="I148" s="62"/>
      <c r="J148" s="62"/>
      <c r="K148" s="62"/>
    </row>
    <row r="149" spans="1:11">
      <c r="A149" s="107"/>
      <c r="B149" s="107"/>
      <c r="C149" s="62"/>
      <c r="D149" s="62"/>
      <c r="E149" s="62"/>
      <c r="F149" s="62"/>
      <c r="G149" s="62"/>
      <c r="H149" s="62"/>
      <c r="I149" s="62"/>
      <c r="J149" s="62"/>
      <c r="K149" s="62"/>
    </row>
    <row r="150" spans="1:11">
      <c r="A150" s="107"/>
      <c r="B150" s="107"/>
      <c r="C150" s="62"/>
      <c r="D150" s="62"/>
      <c r="E150" s="62"/>
      <c r="F150" s="62"/>
      <c r="G150" s="62"/>
      <c r="H150" s="62"/>
      <c r="I150" s="62"/>
      <c r="J150" s="62"/>
      <c r="K150" s="62"/>
    </row>
    <row r="151" spans="1:11">
      <c r="A151" s="107"/>
      <c r="B151" s="107"/>
      <c r="C151" s="62"/>
      <c r="D151" s="62"/>
      <c r="E151" s="62"/>
      <c r="F151" s="62"/>
      <c r="G151" s="62"/>
      <c r="H151" s="62"/>
      <c r="I151" s="62"/>
      <c r="J151" s="62"/>
      <c r="K151" s="62"/>
    </row>
    <row r="152" spans="1:11">
      <c r="A152" s="107"/>
      <c r="B152" s="107"/>
      <c r="C152" s="62"/>
      <c r="D152" s="62"/>
      <c r="E152" s="62"/>
      <c r="F152" s="62"/>
      <c r="G152" s="62"/>
      <c r="H152" s="62"/>
      <c r="I152" s="62"/>
      <c r="J152" s="62"/>
      <c r="K152" s="62"/>
    </row>
    <row r="153" spans="1:11">
      <c r="A153" s="107"/>
      <c r="B153" s="107"/>
      <c r="C153" s="62"/>
      <c r="D153" s="62"/>
      <c r="E153" s="62"/>
      <c r="F153" s="62"/>
      <c r="G153" s="62"/>
      <c r="H153" s="62"/>
      <c r="I153" s="62"/>
      <c r="J153" s="62"/>
      <c r="K153" s="62"/>
    </row>
    <row r="154" spans="1:11">
      <c r="A154" s="107"/>
      <c r="B154" s="107"/>
      <c r="C154" s="62"/>
      <c r="D154" s="62"/>
      <c r="E154" s="62"/>
      <c r="F154" s="62"/>
      <c r="G154" s="62"/>
      <c r="H154" s="62"/>
      <c r="I154" s="62"/>
      <c r="J154" s="62"/>
      <c r="K154" s="62"/>
    </row>
    <row r="155" spans="1:11">
      <c r="A155" s="107"/>
      <c r="B155" s="107"/>
      <c r="C155" s="62"/>
      <c r="D155" s="62"/>
      <c r="E155" s="62"/>
      <c r="F155" s="62"/>
      <c r="G155" s="62"/>
      <c r="H155" s="62"/>
      <c r="I155" s="62"/>
      <c r="J155" s="62"/>
      <c r="K155" s="62"/>
    </row>
    <row r="156" spans="1:11">
      <c r="A156" s="107"/>
      <c r="B156" s="107"/>
      <c r="C156" s="62"/>
      <c r="D156" s="62"/>
      <c r="E156" s="62"/>
      <c r="F156" s="62"/>
      <c r="G156" s="62"/>
      <c r="H156" s="62"/>
      <c r="I156" s="62"/>
      <c r="J156" s="62"/>
      <c r="K156" s="62"/>
    </row>
    <row r="157" spans="1:11">
      <c r="A157" s="107"/>
      <c r="B157" s="107"/>
      <c r="C157" s="62"/>
      <c r="D157" s="62"/>
      <c r="E157" s="62"/>
      <c r="F157" s="62"/>
      <c r="G157" s="62"/>
      <c r="H157" s="62"/>
      <c r="I157" s="62"/>
      <c r="J157" s="62"/>
      <c r="K157" s="62"/>
    </row>
    <row r="158" spans="1:11">
      <c r="A158" s="107"/>
      <c r="B158" s="107"/>
      <c r="C158" s="62"/>
      <c r="D158" s="62"/>
      <c r="E158" s="62"/>
      <c r="F158" s="62"/>
      <c r="G158" s="62"/>
      <c r="H158" s="62"/>
      <c r="I158" s="62"/>
      <c r="J158" s="62"/>
      <c r="K158" s="62"/>
    </row>
    <row r="159" spans="1:11">
      <c r="A159" s="107"/>
      <c r="B159" s="107"/>
      <c r="C159" s="62"/>
      <c r="D159" s="62"/>
      <c r="E159" s="62"/>
      <c r="F159" s="62"/>
      <c r="G159" s="62"/>
      <c r="H159" s="62"/>
      <c r="I159" s="62"/>
      <c r="J159" s="62"/>
      <c r="K159" s="62"/>
    </row>
    <row r="160" spans="1:11">
      <c r="A160" s="107"/>
      <c r="B160" s="107"/>
      <c r="C160" s="62"/>
      <c r="D160" s="62"/>
      <c r="E160" s="62"/>
      <c r="F160" s="62"/>
      <c r="G160" s="62"/>
      <c r="H160" s="62"/>
      <c r="I160" s="62"/>
      <c r="J160" s="62"/>
      <c r="K160" s="62"/>
    </row>
    <row r="161" spans="1:11">
      <c r="A161" s="107"/>
      <c r="B161" s="107"/>
      <c r="C161" s="62"/>
      <c r="D161" s="62"/>
      <c r="E161" s="62"/>
      <c r="F161" s="62"/>
      <c r="G161" s="62"/>
      <c r="H161" s="62"/>
      <c r="I161" s="62"/>
      <c r="J161" s="62"/>
      <c r="K161" s="62"/>
    </row>
    <row r="162" spans="1:11">
      <c r="A162" s="107"/>
      <c r="B162" s="107"/>
      <c r="C162" s="62"/>
      <c r="D162" s="62"/>
      <c r="E162" s="62"/>
      <c r="F162" s="62"/>
      <c r="G162" s="62"/>
      <c r="H162" s="62"/>
      <c r="I162" s="62"/>
      <c r="J162" s="62"/>
      <c r="K162" s="62"/>
    </row>
    <row r="163" spans="1:11">
      <c r="A163" s="107"/>
      <c r="B163" s="107"/>
      <c r="C163" s="62"/>
      <c r="D163" s="62"/>
      <c r="E163" s="62"/>
      <c r="F163" s="62"/>
      <c r="G163" s="62"/>
      <c r="H163" s="62"/>
      <c r="I163" s="62"/>
      <c r="J163" s="62"/>
      <c r="K163" s="62"/>
    </row>
    <row r="164" spans="1:11">
      <c r="A164" s="107"/>
      <c r="B164" s="107"/>
      <c r="C164" s="62"/>
      <c r="D164" s="62"/>
      <c r="E164" s="62"/>
      <c r="F164" s="62"/>
      <c r="G164" s="62"/>
      <c r="H164" s="62"/>
      <c r="I164" s="62"/>
      <c r="J164" s="62"/>
      <c r="K164" s="62"/>
    </row>
    <row r="165" spans="1:11">
      <c r="A165" s="107"/>
      <c r="B165" s="107"/>
      <c r="C165" s="62"/>
      <c r="D165" s="62"/>
      <c r="E165" s="62"/>
      <c r="F165" s="62"/>
      <c r="G165" s="62"/>
      <c r="H165" s="62"/>
      <c r="I165" s="62"/>
      <c r="J165" s="62"/>
      <c r="K165" s="62"/>
    </row>
    <row r="166" spans="1:11">
      <c r="A166" s="107"/>
      <c r="B166" s="107"/>
      <c r="C166" s="62"/>
      <c r="D166" s="62"/>
      <c r="E166" s="62"/>
      <c r="F166" s="62"/>
      <c r="G166" s="62"/>
      <c r="H166" s="62"/>
      <c r="I166" s="62"/>
      <c r="J166" s="62"/>
      <c r="K166" s="62"/>
    </row>
    <row r="167" spans="1:11">
      <c r="A167" s="107"/>
      <c r="B167" s="107"/>
      <c r="C167" s="62"/>
      <c r="D167" s="62"/>
      <c r="E167" s="62"/>
      <c r="F167" s="62"/>
      <c r="G167" s="62"/>
      <c r="H167" s="62"/>
      <c r="I167" s="62"/>
      <c r="J167" s="62"/>
      <c r="K167" s="62"/>
    </row>
    <row r="168" spans="1:11">
      <c r="A168" s="107"/>
      <c r="B168" s="107"/>
      <c r="C168" s="62"/>
      <c r="D168" s="62"/>
      <c r="E168" s="62"/>
      <c r="F168" s="62"/>
      <c r="G168" s="62"/>
      <c r="H168" s="62"/>
      <c r="I168" s="62"/>
      <c r="J168" s="62"/>
      <c r="K168" s="62"/>
    </row>
    <row r="169" spans="1:11">
      <c r="A169" s="107"/>
      <c r="B169" s="107"/>
      <c r="C169" s="62"/>
      <c r="D169" s="62"/>
      <c r="E169" s="62"/>
      <c r="F169" s="62"/>
      <c r="G169" s="62"/>
      <c r="H169" s="62"/>
      <c r="I169" s="62"/>
      <c r="J169" s="62"/>
      <c r="K169" s="62"/>
    </row>
    <row r="170" spans="1:11">
      <c r="A170" s="107"/>
      <c r="B170" s="107"/>
      <c r="C170" s="62"/>
      <c r="D170" s="62"/>
      <c r="E170" s="62"/>
      <c r="F170" s="62"/>
      <c r="G170" s="62"/>
      <c r="H170" s="62"/>
      <c r="I170" s="62"/>
      <c r="J170" s="62"/>
      <c r="K170" s="62"/>
    </row>
    <row r="171" spans="1:11">
      <c r="A171" s="107"/>
      <c r="B171" s="107"/>
      <c r="C171" s="62"/>
      <c r="D171" s="62"/>
      <c r="E171" s="62"/>
      <c r="F171" s="62"/>
      <c r="G171" s="62"/>
      <c r="H171" s="62"/>
      <c r="I171" s="62"/>
      <c r="J171" s="62"/>
      <c r="K171" s="62"/>
    </row>
    <row r="172" spans="1:11">
      <c r="A172" s="107"/>
      <c r="B172" s="107"/>
      <c r="C172" s="62"/>
      <c r="D172" s="62"/>
      <c r="E172" s="62"/>
      <c r="F172" s="62"/>
      <c r="G172" s="62"/>
      <c r="H172" s="62"/>
      <c r="I172" s="62"/>
      <c r="J172" s="62"/>
      <c r="K172" s="62"/>
    </row>
    <row r="173" spans="1:11">
      <c r="A173" s="107"/>
      <c r="B173" s="107"/>
      <c r="C173" s="62"/>
      <c r="D173" s="62"/>
      <c r="E173" s="62"/>
      <c r="F173" s="62"/>
      <c r="G173" s="62"/>
      <c r="H173" s="62"/>
      <c r="I173" s="62"/>
      <c r="J173" s="62"/>
      <c r="K173" s="62"/>
    </row>
    <row r="174" spans="1:11">
      <c r="A174" s="107"/>
      <c r="B174" s="107"/>
      <c r="C174" s="62"/>
      <c r="D174" s="62"/>
      <c r="E174" s="62"/>
      <c r="F174" s="62"/>
      <c r="G174" s="62"/>
      <c r="H174" s="62"/>
      <c r="I174" s="62"/>
      <c r="J174" s="62"/>
      <c r="K174" s="62"/>
    </row>
    <row r="175" spans="1:11">
      <c r="A175" s="107"/>
      <c r="B175" s="107"/>
      <c r="C175" s="62"/>
      <c r="D175" s="62"/>
      <c r="E175" s="62"/>
      <c r="F175" s="62"/>
      <c r="G175" s="62"/>
      <c r="H175" s="62"/>
      <c r="I175" s="62"/>
      <c r="J175" s="62"/>
      <c r="K175" s="62"/>
    </row>
    <row r="176" spans="1:11">
      <c r="A176" s="107"/>
      <c r="B176" s="107"/>
      <c r="C176" s="62"/>
      <c r="D176" s="62"/>
      <c r="E176" s="62"/>
      <c r="F176" s="62"/>
      <c r="G176" s="62"/>
      <c r="H176" s="62"/>
      <c r="I176" s="62"/>
      <c r="J176" s="62"/>
      <c r="K176" s="62"/>
    </row>
    <row r="177" spans="1:11">
      <c r="A177" s="107"/>
      <c r="B177" s="107"/>
      <c r="C177" s="62"/>
      <c r="D177" s="62"/>
      <c r="E177" s="62"/>
      <c r="F177" s="62"/>
      <c r="G177" s="62"/>
      <c r="H177" s="62"/>
      <c r="I177" s="62"/>
      <c r="J177" s="62"/>
      <c r="K177" s="62"/>
    </row>
    <row r="178" spans="1:11">
      <c r="A178" s="107"/>
      <c r="B178" s="107"/>
      <c r="C178" s="62"/>
      <c r="D178" s="62"/>
      <c r="E178" s="62"/>
      <c r="F178" s="62"/>
      <c r="G178" s="62"/>
      <c r="H178" s="62"/>
      <c r="I178" s="62"/>
      <c r="J178" s="62"/>
      <c r="K178" s="62"/>
    </row>
    <row r="179" spans="1:11">
      <c r="A179" s="107"/>
      <c r="B179" s="107"/>
      <c r="C179" s="62"/>
      <c r="D179" s="62"/>
      <c r="E179" s="62"/>
      <c r="F179" s="62"/>
      <c r="G179" s="62"/>
      <c r="H179" s="62"/>
      <c r="I179" s="62"/>
      <c r="J179" s="62"/>
      <c r="K179" s="62"/>
    </row>
    <row r="180" spans="1:11">
      <c r="A180" s="107"/>
      <c r="B180" s="107"/>
      <c r="C180" s="62"/>
      <c r="D180" s="62"/>
      <c r="E180" s="62"/>
      <c r="F180" s="62"/>
      <c r="G180" s="62"/>
      <c r="H180" s="62"/>
      <c r="I180" s="62"/>
      <c r="J180" s="62"/>
      <c r="K180" s="62"/>
    </row>
    <row r="181" spans="1:11">
      <c r="A181" s="107"/>
      <c r="B181" s="107"/>
      <c r="C181" s="62"/>
      <c r="D181" s="62"/>
      <c r="E181" s="62"/>
      <c r="F181" s="62"/>
      <c r="G181" s="62"/>
      <c r="H181" s="62"/>
      <c r="I181" s="62"/>
      <c r="J181" s="62"/>
      <c r="K181" s="62"/>
    </row>
    <row r="182" spans="1:11">
      <c r="A182" s="107"/>
      <c r="B182" s="107"/>
      <c r="C182" s="62"/>
      <c r="D182" s="62"/>
      <c r="E182" s="62"/>
      <c r="F182" s="62"/>
      <c r="G182" s="62"/>
      <c r="H182" s="62"/>
      <c r="I182" s="62"/>
      <c r="J182" s="62"/>
      <c r="K182" s="62"/>
    </row>
    <row r="183" spans="1:11">
      <c r="A183" s="107"/>
      <c r="B183" s="107"/>
      <c r="C183" s="62"/>
      <c r="D183" s="62"/>
      <c r="E183" s="62"/>
      <c r="F183" s="62"/>
      <c r="G183" s="62"/>
      <c r="H183" s="62"/>
      <c r="I183" s="62"/>
      <c r="J183" s="62"/>
      <c r="K183" s="62"/>
    </row>
    <row r="184" spans="1:11">
      <c r="A184" s="107"/>
      <c r="B184" s="107"/>
      <c r="C184" s="62"/>
      <c r="D184" s="62"/>
      <c r="E184" s="62"/>
      <c r="F184" s="62"/>
      <c r="G184" s="62"/>
      <c r="H184" s="62"/>
      <c r="I184" s="62"/>
      <c r="J184" s="62"/>
      <c r="K184" s="62"/>
    </row>
    <row r="185" spans="1:11">
      <c r="A185" s="107"/>
      <c r="B185" s="107"/>
      <c r="C185" s="62"/>
      <c r="D185" s="62"/>
      <c r="E185" s="62"/>
      <c r="F185" s="62"/>
      <c r="G185" s="62"/>
      <c r="H185" s="62"/>
      <c r="I185" s="62"/>
      <c r="J185" s="62"/>
      <c r="K185" s="62"/>
    </row>
    <row r="186" spans="1:11">
      <c r="A186" s="107"/>
      <c r="B186" s="107"/>
      <c r="C186" s="62"/>
      <c r="D186" s="62"/>
      <c r="E186" s="62"/>
      <c r="F186" s="62"/>
      <c r="G186" s="62"/>
      <c r="H186" s="62"/>
      <c r="I186" s="62"/>
      <c r="J186" s="62"/>
      <c r="K186" s="62"/>
    </row>
    <row r="187" spans="1:11">
      <c r="A187" s="107"/>
      <c r="B187" s="107"/>
      <c r="C187" s="62"/>
      <c r="D187" s="62"/>
      <c r="E187" s="62"/>
      <c r="F187" s="62"/>
      <c r="G187" s="62"/>
      <c r="H187" s="62"/>
      <c r="I187" s="62"/>
      <c r="J187" s="62"/>
      <c r="K187" s="62"/>
    </row>
    <row r="188" spans="1:11">
      <c r="A188" s="107"/>
      <c r="B188" s="107"/>
      <c r="C188" s="62"/>
      <c r="D188" s="62"/>
      <c r="E188" s="62"/>
      <c r="F188" s="62"/>
      <c r="G188" s="62"/>
      <c r="H188" s="62"/>
      <c r="I188" s="62"/>
      <c r="J188" s="62"/>
      <c r="K188" s="62"/>
    </row>
    <row r="189" spans="1:11">
      <c r="A189" s="107"/>
      <c r="B189" s="107"/>
      <c r="C189" s="62"/>
      <c r="D189" s="62"/>
      <c r="E189" s="62"/>
      <c r="F189" s="62"/>
      <c r="G189" s="62"/>
      <c r="H189" s="62"/>
      <c r="I189" s="62"/>
      <c r="J189" s="62"/>
      <c r="K189" s="62"/>
    </row>
    <row r="190" spans="1:11">
      <c r="A190" s="107"/>
      <c r="B190" s="107"/>
      <c r="C190" s="62"/>
      <c r="D190" s="62"/>
      <c r="E190" s="62"/>
      <c r="F190" s="62"/>
      <c r="G190" s="62"/>
      <c r="H190" s="62"/>
      <c r="I190" s="62"/>
      <c r="J190" s="62"/>
      <c r="K190" s="62"/>
    </row>
    <row r="191" spans="1:11">
      <c r="A191" s="107"/>
      <c r="B191" s="107"/>
      <c r="C191" s="62"/>
      <c r="D191" s="62"/>
      <c r="E191" s="62"/>
      <c r="F191" s="62"/>
      <c r="G191" s="62"/>
      <c r="H191" s="62"/>
      <c r="I191" s="62"/>
      <c r="J191" s="62"/>
      <c r="K191" s="62"/>
    </row>
    <row r="192" spans="1:11">
      <c r="A192" s="107"/>
      <c r="B192" s="107"/>
      <c r="C192" s="62"/>
      <c r="D192" s="62"/>
      <c r="E192" s="62"/>
      <c r="F192" s="62"/>
      <c r="G192" s="62"/>
      <c r="H192" s="62"/>
      <c r="I192" s="62"/>
      <c r="J192" s="62"/>
      <c r="K192" s="62"/>
    </row>
    <row r="193" spans="1:11">
      <c r="A193" s="107"/>
      <c r="B193" s="107"/>
      <c r="C193" s="62"/>
      <c r="D193" s="62"/>
      <c r="E193" s="62"/>
      <c r="F193" s="62"/>
      <c r="G193" s="62"/>
      <c r="H193" s="62"/>
      <c r="I193" s="62"/>
      <c r="J193" s="62"/>
      <c r="K193" s="62"/>
    </row>
    <row r="194" spans="1:11">
      <c r="A194" s="107"/>
      <c r="B194" s="107"/>
      <c r="C194" s="62"/>
      <c r="D194" s="62"/>
      <c r="E194" s="62"/>
      <c r="F194" s="62"/>
      <c r="G194" s="62"/>
      <c r="H194" s="62"/>
      <c r="I194" s="62"/>
      <c r="J194" s="62"/>
      <c r="K194" s="62"/>
    </row>
    <row r="195" spans="1:11">
      <c r="A195" s="107"/>
      <c r="B195" s="107"/>
      <c r="C195" s="62"/>
      <c r="D195" s="62"/>
      <c r="E195" s="62"/>
      <c r="F195" s="62"/>
      <c r="G195" s="62"/>
      <c r="H195" s="62"/>
      <c r="I195" s="62"/>
      <c r="J195" s="62"/>
      <c r="K195" s="62"/>
    </row>
    <row r="196" spans="1:11">
      <c r="A196" s="107"/>
      <c r="B196" s="107"/>
      <c r="C196" s="62"/>
      <c r="D196" s="62"/>
      <c r="E196" s="62"/>
      <c r="F196" s="62"/>
      <c r="G196" s="62"/>
      <c r="H196" s="62"/>
      <c r="I196" s="62"/>
      <c r="J196" s="62"/>
      <c r="K196" s="62"/>
    </row>
    <row r="197" spans="1:11">
      <c r="A197" s="107"/>
      <c r="B197" s="107"/>
      <c r="C197" s="62"/>
      <c r="D197" s="62"/>
      <c r="E197" s="62"/>
      <c r="F197" s="62"/>
      <c r="G197" s="62"/>
      <c r="H197" s="62"/>
      <c r="I197" s="62"/>
      <c r="J197" s="62"/>
      <c r="K197" s="62"/>
    </row>
    <row r="198" spans="1:11">
      <c r="A198" s="107"/>
      <c r="B198" s="107"/>
      <c r="C198" s="62"/>
      <c r="D198" s="62"/>
      <c r="E198" s="62"/>
      <c r="F198" s="62"/>
      <c r="G198" s="62"/>
      <c r="H198" s="62"/>
      <c r="I198" s="62"/>
      <c r="J198" s="62"/>
      <c r="K198" s="62"/>
    </row>
    <row r="199" spans="1:11">
      <c r="A199" s="107"/>
      <c r="B199" s="107"/>
      <c r="C199" s="62"/>
      <c r="D199" s="62"/>
      <c r="E199" s="62"/>
      <c r="F199" s="62"/>
      <c r="G199" s="62"/>
      <c r="H199" s="62"/>
      <c r="I199" s="62"/>
      <c r="J199" s="62"/>
      <c r="K199" s="62"/>
    </row>
    <row r="200" spans="1:11">
      <c r="A200" s="107"/>
      <c r="B200" s="107"/>
      <c r="C200" s="62"/>
      <c r="D200" s="62"/>
      <c r="E200" s="62"/>
      <c r="F200" s="62"/>
      <c r="G200" s="62"/>
      <c r="H200" s="62"/>
      <c r="I200" s="62"/>
      <c r="J200" s="62"/>
      <c r="K200" s="62"/>
    </row>
    <row r="201" spans="1:11">
      <c r="A201" s="107"/>
      <c r="B201" s="107"/>
      <c r="C201" s="62"/>
      <c r="D201" s="62"/>
      <c r="E201" s="62"/>
      <c r="F201" s="62"/>
      <c r="G201" s="62"/>
      <c r="H201" s="62"/>
      <c r="I201" s="62"/>
      <c r="J201" s="62"/>
      <c r="K201" s="62"/>
    </row>
    <row r="202" spans="1:11">
      <c r="A202" s="107"/>
      <c r="B202" s="107"/>
      <c r="C202" s="62"/>
      <c r="D202" s="62"/>
      <c r="E202" s="62"/>
      <c r="F202" s="62"/>
      <c r="G202" s="62"/>
      <c r="H202" s="62"/>
      <c r="I202" s="62"/>
      <c r="J202" s="62"/>
      <c r="K202" s="62"/>
    </row>
    <row r="203" spans="1:11">
      <c r="A203" s="107"/>
      <c r="B203" s="107"/>
      <c r="C203" s="62"/>
      <c r="D203" s="62"/>
      <c r="E203" s="62"/>
      <c r="F203" s="62"/>
      <c r="G203" s="62"/>
      <c r="H203" s="62"/>
      <c r="I203" s="62"/>
      <c r="J203" s="62"/>
      <c r="K203" s="62"/>
    </row>
    <row r="204" spans="1:11">
      <c r="A204" s="107"/>
      <c r="B204" s="107"/>
      <c r="C204" s="62"/>
      <c r="D204" s="62"/>
      <c r="E204" s="62"/>
      <c r="F204" s="62"/>
      <c r="G204" s="62"/>
      <c r="H204" s="62"/>
      <c r="I204" s="62"/>
      <c r="J204" s="62"/>
      <c r="K204" s="62"/>
    </row>
    <row r="205" spans="1:11">
      <c r="A205" s="107"/>
      <c r="B205" s="107"/>
      <c r="C205" s="62"/>
      <c r="D205" s="62"/>
      <c r="E205" s="62"/>
      <c r="F205" s="62"/>
      <c r="G205" s="62"/>
      <c r="H205" s="62"/>
      <c r="I205" s="62"/>
      <c r="J205" s="62"/>
      <c r="K205" s="62"/>
    </row>
    <row r="206" spans="1:11">
      <c r="A206" s="107"/>
      <c r="B206" s="107"/>
      <c r="C206" s="62"/>
      <c r="D206" s="62"/>
      <c r="E206" s="62"/>
      <c r="F206" s="62"/>
      <c r="G206" s="62"/>
      <c r="H206" s="62"/>
      <c r="I206" s="62"/>
      <c r="J206" s="62"/>
      <c r="K206" s="62"/>
    </row>
    <row r="207" spans="1:11">
      <c r="A207" s="107"/>
      <c r="B207" s="107"/>
      <c r="C207" s="62"/>
      <c r="D207" s="62"/>
      <c r="E207" s="62"/>
      <c r="F207" s="62"/>
      <c r="G207" s="62"/>
      <c r="H207" s="62"/>
      <c r="I207" s="62"/>
      <c r="J207" s="62"/>
      <c r="K207" s="62"/>
    </row>
    <row r="208" spans="1:11">
      <c r="A208" s="107"/>
      <c r="B208" s="107"/>
      <c r="C208" s="62"/>
      <c r="D208" s="62"/>
      <c r="E208" s="62"/>
      <c r="F208" s="62"/>
      <c r="G208" s="62"/>
      <c r="H208" s="62"/>
      <c r="I208" s="62"/>
      <c r="J208" s="62"/>
      <c r="K208" s="62"/>
    </row>
    <row r="209" spans="1:11">
      <c r="A209" s="107"/>
      <c r="B209" s="107"/>
      <c r="C209" s="62"/>
      <c r="D209" s="62"/>
      <c r="E209" s="62"/>
      <c r="F209" s="62"/>
      <c r="G209" s="62"/>
      <c r="H209" s="62"/>
      <c r="I209" s="62"/>
      <c r="J209" s="62"/>
      <c r="K209" s="62"/>
    </row>
    <row r="210" spans="1:11">
      <c r="A210" s="107"/>
      <c r="B210" s="107"/>
      <c r="C210" s="62"/>
      <c r="D210" s="62"/>
      <c r="E210" s="62"/>
      <c r="F210" s="62"/>
      <c r="G210" s="62"/>
      <c r="H210" s="62"/>
      <c r="I210" s="62"/>
      <c r="J210" s="62"/>
      <c r="K210" s="62"/>
    </row>
    <row r="211" spans="1:11">
      <c r="A211" s="107"/>
      <c r="B211" s="107"/>
      <c r="C211" s="62"/>
      <c r="D211" s="62"/>
      <c r="E211" s="62"/>
      <c r="F211" s="62"/>
      <c r="G211" s="62"/>
      <c r="H211" s="62"/>
      <c r="I211" s="62"/>
      <c r="J211" s="62"/>
      <c r="K211" s="62"/>
    </row>
    <row r="212" spans="1:11">
      <c r="A212" s="107"/>
      <c r="B212" s="107"/>
      <c r="C212" s="62"/>
      <c r="D212" s="62"/>
      <c r="E212" s="62"/>
      <c r="F212" s="62"/>
      <c r="G212" s="62"/>
      <c r="H212" s="62"/>
      <c r="I212" s="62"/>
      <c r="J212" s="62"/>
      <c r="K212" s="62"/>
    </row>
    <row r="213" spans="1:11">
      <c r="A213" s="107"/>
      <c r="B213" s="107"/>
      <c r="C213" s="62"/>
      <c r="D213" s="62"/>
      <c r="E213" s="62"/>
      <c r="F213" s="62"/>
      <c r="G213" s="62"/>
      <c r="H213" s="62"/>
      <c r="I213" s="62"/>
      <c r="J213" s="62"/>
      <c r="K213" s="62"/>
    </row>
    <row r="214" spans="1:11">
      <c r="A214" s="107"/>
      <c r="B214" s="107"/>
      <c r="C214" s="62"/>
      <c r="D214" s="62"/>
      <c r="E214" s="62"/>
      <c r="F214" s="62"/>
      <c r="G214" s="62"/>
      <c r="H214" s="62"/>
      <c r="I214" s="62"/>
      <c r="J214" s="62"/>
      <c r="K214" s="62"/>
    </row>
    <row r="215" spans="1:11">
      <c r="A215" s="107"/>
      <c r="B215" s="107"/>
      <c r="C215" s="62"/>
      <c r="D215" s="62"/>
      <c r="E215" s="62"/>
      <c r="F215" s="62"/>
      <c r="G215" s="62"/>
      <c r="H215" s="62"/>
      <c r="I215" s="62"/>
      <c r="J215" s="62"/>
      <c r="K215" s="62"/>
    </row>
    <row r="216" spans="1:11">
      <c r="A216" s="107"/>
      <c r="B216" s="107"/>
      <c r="C216" s="62"/>
      <c r="D216" s="62"/>
      <c r="E216" s="62"/>
      <c r="F216" s="62"/>
      <c r="G216" s="62"/>
      <c r="H216" s="62"/>
      <c r="I216" s="62"/>
      <c r="J216" s="62"/>
      <c r="K216" s="62"/>
    </row>
    <row r="217" spans="1:11">
      <c r="A217" s="107"/>
      <c r="B217" s="107"/>
      <c r="C217" s="62"/>
      <c r="D217" s="62"/>
      <c r="E217" s="62"/>
      <c r="F217" s="62"/>
      <c r="G217" s="62"/>
      <c r="H217" s="62"/>
      <c r="I217" s="62"/>
      <c r="J217" s="62"/>
      <c r="K217" s="62"/>
    </row>
    <row r="218" spans="1:11">
      <c r="A218" s="107"/>
      <c r="B218" s="107"/>
      <c r="C218" s="62"/>
      <c r="D218" s="62"/>
      <c r="E218" s="62"/>
      <c r="F218" s="62"/>
      <c r="G218" s="62"/>
      <c r="H218" s="62"/>
      <c r="I218" s="62"/>
      <c r="J218" s="62"/>
      <c r="K218" s="62"/>
    </row>
    <row r="219" spans="1:11">
      <c r="A219" s="107"/>
      <c r="B219" s="107"/>
      <c r="C219" s="62"/>
      <c r="D219" s="62"/>
      <c r="E219" s="62"/>
      <c r="F219" s="62"/>
      <c r="G219" s="62"/>
      <c r="H219" s="62"/>
      <c r="I219" s="62"/>
      <c r="J219" s="62"/>
      <c r="K219" s="62"/>
    </row>
    <row r="220" spans="1:11">
      <c r="A220" s="107"/>
      <c r="B220" s="107"/>
      <c r="C220" s="62"/>
      <c r="D220" s="62"/>
      <c r="E220" s="62"/>
      <c r="F220" s="62"/>
      <c r="G220" s="62"/>
      <c r="H220" s="62"/>
      <c r="I220" s="62"/>
      <c r="J220" s="62"/>
      <c r="K220" s="62"/>
    </row>
    <row r="221" spans="1:11">
      <c r="A221" s="107"/>
      <c r="B221" s="107"/>
      <c r="C221" s="62"/>
      <c r="D221" s="62"/>
      <c r="E221" s="62"/>
      <c r="F221" s="62"/>
      <c r="G221" s="62"/>
      <c r="H221" s="62"/>
      <c r="I221" s="62"/>
      <c r="J221" s="62"/>
      <c r="K221" s="62"/>
    </row>
    <row r="222" spans="1:11">
      <c r="A222" s="107"/>
      <c r="B222" s="107"/>
      <c r="C222" s="62"/>
      <c r="D222" s="62"/>
      <c r="E222" s="62"/>
      <c r="F222" s="62"/>
      <c r="G222" s="62"/>
      <c r="H222" s="62"/>
      <c r="I222" s="62"/>
      <c r="J222" s="62"/>
      <c r="K222" s="62"/>
    </row>
    <row r="223" spans="1:11">
      <c r="A223" s="107"/>
      <c r="B223" s="107"/>
      <c r="C223" s="62"/>
      <c r="D223" s="62"/>
      <c r="E223" s="62"/>
      <c r="F223" s="62"/>
      <c r="G223" s="62"/>
      <c r="H223" s="62"/>
      <c r="I223" s="62"/>
      <c r="J223" s="62"/>
      <c r="K223" s="62"/>
    </row>
    <row r="224" spans="1:11">
      <c r="A224" s="107"/>
      <c r="B224" s="107"/>
      <c r="C224" s="62"/>
      <c r="D224" s="62"/>
      <c r="E224" s="62"/>
      <c r="F224" s="62"/>
      <c r="G224" s="62"/>
      <c r="H224" s="62"/>
      <c r="I224" s="62"/>
      <c r="J224" s="62"/>
      <c r="K224" s="62"/>
    </row>
    <row r="225" spans="1:11">
      <c r="A225" s="107"/>
      <c r="B225" s="107"/>
      <c r="C225" s="62"/>
      <c r="D225" s="62"/>
      <c r="E225" s="62"/>
      <c r="F225" s="62"/>
      <c r="G225" s="62"/>
      <c r="H225" s="62"/>
      <c r="I225" s="62"/>
      <c r="J225" s="62"/>
      <c r="K225" s="62"/>
    </row>
    <row r="226" spans="1:11">
      <c r="A226" s="107"/>
      <c r="B226" s="107"/>
      <c r="C226" s="62"/>
      <c r="D226" s="62"/>
      <c r="E226" s="62"/>
      <c r="F226" s="62"/>
      <c r="G226" s="62"/>
      <c r="H226" s="62"/>
      <c r="I226" s="62"/>
      <c r="J226" s="62"/>
      <c r="K226" s="62"/>
    </row>
    <row r="227" spans="1:11">
      <c r="A227" s="107"/>
      <c r="B227" s="107"/>
      <c r="C227" s="62"/>
      <c r="D227" s="62"/>
      <c r="E227" s="62"/>
      <c r="F227" s="62"/>
      <c r="G227" s="62"/>
      <c r="H227" s="62"/>
      <c r="I227" s="62"/>
      <c r="J227" s="62"/>
      <c r="K227" s="62"/>
    </row>
    <row r="228" spans="1:11">
      <c r="A228" s="107"/>
      <c r="B228" s="107"/>
      <c r="C228" s="62"/>
      <c r="D228" s="62"/>
      <c r="E228" s="62"/>
      <c r="F228" s="62"/>
      <c r="G228" s="62"/>
      <c r="H228" s="62"/>
      <c r="I228" s="62"/>
      <c r="J228" s="62"/>
      <c r="K228" s="62"/>
    </row>
    <row r="229" spans="1:11">
      <c r="A229" s="107"/>
      <c r="B229" s="107"/>
      <c r="C229" s="62"/>
      <c r="D229" s="62"/>
      <c r="E229" s="62"/>
      <c r="F229" s="62"/>
      <c r="G229" s="62"/>
      <c r="H229" s="62"/>
      <c r="I229" s="62"/>
      <c r="J229" s="62"/>
      <c r="K229" s="62"/>
    </row>
    <row r="230" spans="1:11">
      <c r="A230" s="107"/>
      <c r="B230" s="107"/>
      <c r="C230" s="62"/>
      <c r="D230" s="62"/>
      <c r="E230" s="62"/>
      <c r="F230" s="62"/>
      <c r="G230" s="62"/>
      <c r="H230" s="62"/>
      <c r="I230" s="62"/>
      <c r="J230" s="62"/>
      <c r="K230" s="62"/>
    </row>
    <row r="231" spans="1:11">
      <c r="A231" s="107"/>
      <c r="B231" s="107"/>
      <c r="C231" s="62"/>
      <c r="D231" s="62"/>
      <c r="E231" s="62"/>
      <c r="F231" s="62"/>
      <c r="G231" s="62"/>
      <c r="H231" s="62"/>
      <c r="I231" s="62"/>
      <c r="J231" s="62"/>
      <c r="K231" s="62"/>
    </row>
    <row r="232" spans="1:11">
      <c r="A232" s="107"/>
      <c r="B232" s="107"/>
      <c r="C232" s="62"/>
      <c r="D232" s="62"/>
      <c r="E232" s="62"/>
      <c r="F232" s="62"/>
      <c r="G232" s="62"/>
      <c r="H232" s="62"/>
      <c r="I232" s="62"/>
      <c r="J232" s="62"/>
      <c r="K232" s="62"/>
    </row>
    <row r="233" spans="1:11">
      <c r="A233" s="107"/>
      <c r="B233" s="107"/>
      <c r="C233" s="62"/>
      <c r="D233" s="62"/>
      <c r="E233" s="62"/>
      <c r="F233" s="62"/>
      <c r="G233" s="62"/>
      <c r="H233" s="62"/>
      <c r="I233" s="62"/>
      <c r="J233" s="62"/>
      <c r="K233" s="62"/>
    </row>
    <row r="234" spans="1:11">
      <c r="A234" s="107"/>
      <c r="B234" s="107"/>
      <c r="C234" s="62"/>
      <c r="D234" s="62"/>
      <c r="E234" s="62"/>
      <c r="F234" s="62"/>
      <c r="G234" s="62"/>
      <c r="H234" s="62"/>
      <c r="I234" s="62"/>
      <c r="J234" s="62"/>
      <c r="K234" s="62"/>
    </row>
    <row r="235" spans="1:11">
      <c r="A235" s="107"/>
      <c r="B235" s="107"/>
      <c r="C235" s="62"/>
      <c r="D235" s="62"/>
      <c r="E235" s="62"/>
      <c r="F235" s="62"/>
      <c r="G235" s="62"/>
      <c r="H235" s="62"/>
      <c r="I235" s="62"/>
      <c r="J235" s="62"/>
      <c r="K235" s="62"/>
    </row>
    <row r="236" spans="1:11">
      <c r="A236" s="107"/>
      <c r="B236" s="107"/>
      <c r="C236" s="62"/>
      <c r="D236" s="62"/>
      <c r="E236" s="62"/>
      <c r="F236" s="62"/>
      <c r="G236" s="62"/>
      <c r="H236" s="62"/>
      <c r="I236" s="62"/>
      <c r="J236" s="62"/>
      <c r="K236" s="62"/>
    </row>
    <row r="237" spans="1:11">
      <c r="A237" s="107"/>
      <c r="B237" s="107"/>
      <c r="C237" s="62"/>
      <c r="D237" s="62"/>
      <c r="E237" s="62"/>
      <c r="F237" s="62"/>
      <c r="G237" s="62"/>
      <c r="H237" s="62"/>
      <c r="I237" s="62"/>
      <c r="J237" s="62"/>
      <c r="K237" s="62"/>
    </row>
    <row r="238" spans="1:11">
      <c r="A238" s="107"/>
      <c r="B238" s="107"/>
      <c r="C238" s="62"/>
      <c r="D238" s="62"/>
      <c r="E238" s="62"/>
      <c r="F238" s="62"/>
      <c r="G238" s="62"/>
      <c r="H238" s="62"/>
      <c r="I238" s="62"/>
      <c r="J238" s="62"/>
      <c r="K238" s="62"/>
    </row>
    <row r="239" spans="1:11">
      <c r="A239" s="107"/>
      <c r="B239" s="107"/>
      <c r="C239" s="62"/>
      <c r="D239" s="62"/>
      <c r="E239" s="62"/>
      <c r="F239" s="62"/>
      <c r="G239" s="62"/>
      <c r="H239" s="62"/>
      <c r="I239" s="62"/>
      <c r="J239" s="62"/>
      <c r="K239" s="62"/>
    </row>
    <row r="240" spans="1:11">
      <c r="A240" s="107"/>
      <c r="B240" s="107"/>
      <c r="C240" s="62"/>
      <c r="D240" s="62"/>
      <c r="E240" s="62"/>
      <c r="F240" s="62"/>
      <c r="G240" s="62"/>
      <c r="H240" s="62"/>
      <c r="I240" s="62"/>
      <c r="J240" s="62"/>
      <c r="K240" s="62"/>
    </row>
    <row r="241" spans="1:11">
      <c r="A241" s="107"/>
      <c r="B241" s="107"/>
      <c r="C241" s="62"/>
      <c r="D241" s="62"/>
      <c r="E241" s="62"/>
      <c r="F241" s="62"/>
      <c r="G241" s="62"/>
      <c r="H241" s="62"/>
      <c r="I241" s="62"/>
      <c r="J241" s="62"/>
      <c r="K241" s="62"/>
    </row>
    <row r="242" spans="1:11">
      <c r="A242" s="107"/>
      <c r="B242" s="107"/>
      <c r="C242" s="62"/>
      <c r="D242" s="62"/>
      <c r="E242" s="62"/>
      <c r="F242" s="62"/>
      <c r="G242" s="62"/>
      <c r="H242" s="62"/>
      <c r="I242" s="62"/>
      <c r="J242" s="62"/>
      <c r="K242" s="62"/>
    </row>
    <row r="243" spans="1:11">
      <c r="A243" s="107"/>
      <c r="B243" s="107"/>
      <c r="C243" s="62"/>
      <c r="D243" s="62"/>
      <c r="E243" s="62"/>
      <c r="F243" s="62"/>
      <c r="G243" s="62"/>
      <c r="H243" s="62"/>
      <c r="I243" s="62"/>
      <c r="J243" s="62"/>
      <c r="K243" s="62"/>
    </row>
    <row r="244" spans="1:11">
      <c r="A244" s="107"/>
      <c r="B244" s="107"/>
      <c r="C244" s="62"/>
      <c r="D244" s="62"/>
      <c r="E244" s="62"/>
      <c r="F244" s="62"/>
      <c r="G244" s="62"/>
      <c r="H244" s="62"/>
      <c r="I244" s="62"/>
      <c r="J244" s="62"/>
      <c r="K244" s="62"/>
    </row>
    <row r="245" spans="1:11">
      <c r="A245" s="107"/>
      <c r="B245" s="107"/>
      <c r="C245" s="62"/>
      <c r="D245" s="62"/>
      <c r="E245" s="62"/>
      <c r="F245" s="62"/>
      <c r="G245" s="62"/>
      <c r="H245" s="62"/>
      <c r="I245" s="62"/>
      <c r="J245" s="62"/>
      <c r="K245" s="62"/>
    </row>
    <row r="246" spans="1:11">
      <c r="A246" s="107"/>
      <c r="B246" s="107"/>
      <c r="C246" s="62"/>
      <c r="D246" s="62"/>
      <c r="E246" s="62"/>
      <c r="F246" s="62"/>
      <c r="G246" s="62"/>
      <c r="H246" s="62"/>
      <c r="I246" s="62"/>
      <c r="J246" s="62"/>
      <c r="K246" s="62"/>
    </row>
    <row r="247" spans="1:11">
      <c r="A247" s="107"/>
      <c r="B247" s="107"/>
      <c r="C247" s="62"/>
      <c r="D247" s="62"/>
      <c r="E247" s="62"/>
      <c r="F247" s="62"/>
      <c r="G247" s="62"/>
      <c r="H247" s="62"/>
      <c r="I247" s="62"/>
      <c r="J247" s="62"/>
      <c r="K247" s="62"/>
    </row>
    <row r="248" spans="1:11">
      <c r="A248" s="107"/>
      <c r="B248" s="107"/>
      <c r="C248" s="62"/>
      <c r="D248" s="62"/>
      <c r="E248" s="62"/>
      <c r="F248" s="62"/>
      <c r="G248" s="62"/>
      <c r="H248" s="62"/>
      <c r="I248" s="62"/>
      <c r="J248" s="62"/>
      <c r="K248" s="62"/>
    </row>
    <row r="249" spans="1:11">
      <c r="A249" s="107"/>
      <c r="B249" s="107"/>
      <c r="C249" s="62"/>
      <c r="D249" s="62"/>
      <c r="E249" s="62"/>
      <c r="F249" s="62"/>
      <c r="G249" s="62"/>
      <c r="H249" s="62"/>
      <c r="I249" s="62"/>
      <c r="J249" s="62"/>
      <c r="K249" s="62"/>
    </row>
    <row r="250" spans="1:11">
      <c r="A250" s="107"/>
      <c r="B250" s="107"/>
      <c r="C250" s="62"/>
      <c r="D250" s="62"/>
      <c r="E250" s="62"/>
      <c r="F250" s="62"/>
      <c r="G250" s="62"/>
      <c r="H250" s="62"/>
      <c r="I250" s="62"/>
      <c r="J250" s="62"/>
      <c r="K250" s="62"/>
    </row>
    <row r="251" spans="1:11">
      <c r="A251" s="107"/>
      <c r="B251" s="107"/>
      <c r="C251" s="62"/>
      <c r="D251" s="62"/>
      <c r="E251" s="62"/>
      <c r="F251" s="62"/>
      <c r="G251" s="62"/>
      <c r="H251" s="62"/>
      <c r="I251" s="62"/>
      <c r="J251" s="62"/>
      <c r="K251" s="62"/>
    </row>
    <row r="252" spans="1:11">
      <c r="A252" s="107"/>
      <c r="B252" s="107"/>
      <c r="C252" s="62"/>
      <c r="D252" s="62"/>
      <c r="E252" s="62"/>
      <c r="F252" s="62"/>
      <c r="G252" s="62"/>
      <c r="H252" s="62"/>
      <c r="I252" s="62"/>
      <c r="J252" s="62"/>
      <c r="K252" s="62"/>
    </row>
    <row r="253" spans="1:11">
      <c r="A253" s="107"/>
      <c r="B253" s="107"/>
      <c r="C253" s="62"/>
      <c r="D253" s="62"/>
      <c r="E253" s="62"/>
      <c r="F253" s="62"/>
      <c r="G253" s="62"/>
      <c r="H253" s="62"/>
      <c r="I253" s="62"/>
      <c r="J253" s="62"/>
      <c r="K253" s="62"/>
    </row>
    <row r="254" spans="1:11">
      <c r="A254" s="107"/>
      <c r="B254" s="107"/>
      <c r="C254" s="62"/>
      <c r="D254" s="62"/>
      <c r="E254" s="62"/>
      <c r="F254" s="62"/>
      <c r="G254" s="62"/>
      <c r="H254" s="62"/>
      <c r="I254" s="62"/>
      <c r="J254" s="62"/>
      <c r="K254" s="62"/>
    </row>
    <row r="255" spans="1:11">
      <c r="A255" s="107"/>
      <c r="B255" s="107"/>
      <c r="C255" s="62"/>
      <c r="D255" s="62"/>
      <c r="E255" s="62"/>
      <c r="F255" s="62"/>
      <c r="G255" s="62"/>
      <c r="H255" s="62"/>
      <c r="I255" s="62"/>
      <c r="J255" s="62"/>
      <c r="K255" s="62"/>
    </row>
    <row r="256" spans="1:11">
      <c r="A256" s="107"/>
      <c r="B256" s="107"/>
      <c r="C256" s="62"/>
      <c r="D256" s="62"/>
      <c r="E256" s="62"/>
      <c r="F256" s="62"/>
      <c r="G256" s="62"/>
      <c r="H256" s="62"/>
      <c r="I256" s="62"/>
      <c r="J256" s="62"/>
      <c r="K256" s="62"/>
    </row>
    <row r="257" spans="1:11">
      <c r="A257" s="107"/>
      <c r="B257" s="107"/>
      <c r="C257" s="62"/>
      <c r="D257" s="62"/>
      <c r="E257" s="62"/>
      <c r="F257" s="62"/>
      <c r="G257" s="62"/>
      <c r="H257" s="62"/>
      <c r="I257" s="62"/>
      <c r="J257" s="62"/>
      <c r="K257" s="62"/>
    </row>
    <row r="258" spans="1:11">
      <c r="A258" s="107"/>
      <c r="B258" s="107"/>
      <c r="C258" s="62"/>
      <c r="D258" s="62"/>
      <c r="E258" s="62"/>
      <c r="F258" s="62"/>
      <c r="G258" s="62"/>
      <c r="H258" s="62"/>
      <c r="I258" s="62"/>
      <c r="J258" s="62"/>
      <c r="K258" s="62"/>
    </row>
    <row r="259" spans="1:11">
      <c r="A259" s="107"/>
      <c r="B259" s="107"/>
      <c r="C259" s="62"/>
      <c r="D259" s="62"/>
      <c r="E259" s="62"/>
      <c r="F259" s="62"/>
      <c r="G259" s="62"/>
      <c r="H259" s="62"/>
      <c r="I259" s="62"/>
      <c r="J259" s="62"/>
      <c r="K259" s="62"/>
    </row>
    <row r="260" spans="1:11">
      <c r="A260" s="107"/>
      <c r="B260" s="107"/>
      <c r="C260" s="62"/>
      <c r="D260" s="62"/>
      <c r="E260" s="62"/>
      <c r="F260" s="62"/>
      <c r="G260" s="62"/>
      <c r="H260" s="62"/>
      <c r="I260" s="62"/>
      <c r="J260" s="62"/>
      <c r="K260" s="62"/>
    </row>
    <row r="261" spans="1:11">
      <c r="A261" s="107"/>
      <c r="B261" s="107"/>
      <c r="C261" s="62"/>
      <c r="D261" s="62"/>
      <c r="E261" s="62"/>
      <c r="F261" s="62"/>
      <c r="G261" s="62"/>
      <c r="H261" s="62"/>
      <c r="I261" s="62"/>
      <c r="J261" s="62"/>
      <c r="K261" s="62"/>
    </row>
    <row r="262" spans="1:11">
      <c r="A262" s="107"/>
      <c r="B262" s="107"/>
      <c r="C262" s="62"/>
      <c r="D262" s="62"/>
      <c r="E262" s="62"/>
      <c r="F262" s="62"/>
      <c r="G262" s="62"/>
      <c r="H262" s="62"/>
      <c r="I262" s="62"/>
      <c r="J262" s="62"/>
      <c r="K262" s="62"/>
    </row>
    <row r="263" spans="1:11">
      <c r="A263" s="107"/>
      <c r="B263" s="107"/>
      <c r="C263" s="62"/>
      <c r="D263" s="62"/>
      <c r="E263" s="62"/>
      <c r="F263" s="62"/>
      <c r="G263" s="62"/>
      <c r="H263" s="62"/>
      <c r="I263" s="62"/>
      <c r="J263" s="62"/>
      <c r="K263" s="62"/>
    </row>
    <row r="264" spans="1:11">
      <c r="A264" s="107"/>
      <c r="B264" s="107"/>
      <c r="C264" s="62"/>
      <c r="D264" s="62"/>
      <c r="E264" s="62"/>
      <c r="F264" s="62"/>
      <c r="G264" s="62"/>
      <c r="H264" s="62"/>
      <c r="I264" s="62"/>
      <c r="J264" s="62"/>
      <c r="K264" s="62"/>
    </row>
    <row r="265" spans="1:11">
      <c r="A265" s="107"/>
      <c r="B265" s="107"/>
      <c r="C265" s="62"/>
      <c r="D265" s="62"/>
      <c r="E265" s="62"/>
      <c r="F265" s="62"/>
      <c r="G265" s="62"/>
      <c r="H265" s="62"/>
      <c r="I265" s="62"/>
      <c r="J265" s="62"/>
      <c r="K265" s="62"/>
    </row>
    <row r="266" spans="1:11">
      <c r="A266" s="107"/>
      <c r="B266" s="107"/>
      <c r="C266" s="62"/>
      <c r="D266" s="62"/>
      <c r="E266" s="62"/>
      <c r="F266" s="62"/>
      <c r="G266" s="62"/>
      <c r="H266" s="62"/>
      <c r="I266" s="62"/>
      <c r="J266" s="62"/>
      <c r="K266" s="62"/>
    </row>
    <row r="267" spans="1:11">
      <c r="A267" s="107"/>
      <c r="B267" s="107"/>
      <c r="C267" s="62"/>
      <c r="D267" s="62"/>
      <c r="E267" s="62"/>
      <c r="F267" s="62"/>
      <c r="G267" s="62"/>
      <c r="H267" s="62"/>
      <c r="I267" s="62"/>
      <c r="J267" s="62"/>
      <c r="K267" s="62"/>
    </row>
    <row r="268" spans="1:11">
      <c r="A268" s="107"/>
      <c r="B268" s="107"/>
      <c r="C268" s="62"/>
      <c r="D268" s="62"/>
      <c r="E268" s="62"/>
      <c r="F268" s="62"/>
      <c r="G268" s="62"/>
      <c r="H268" s="62"/>
      <c r="I268" s="62"/>
      <c r="J268" s="62"/>
      <c r="K268" s="62"/>
    </row>
    <row r="269" spans="1:11">
      <c r="A269" s="107"/>
      <c r="B269" s="107"/>
      <c r="C269" s="62"/>
      <c r="D269" s="62"/>
      <c r="E269" s="62"/>
      <c r="F269" s="62"/>
      <c r="G269" s="62"/>
      <c r="H269" s="62"/>
      <c r="I269" s="62"/>
      <c r="J269" s="62"/>
      <c r="K269" s="62"/>
    </row>
    <row r="270" spans="1:11">
      <c r="A270" s="107"/>
      <c r="B270" s="107"/>
      <c r="C270" s="62"/>
      <c r="D270" s="62"/>
      <c r="E270" s="62"/>
      <c r="F270" s="62"/>
      <c r="G270" s="62"/>
      <c r="H270" s="62"/>
      <c r="I270" s="62"/>
      <c r="J270" s="62"/>
      <c r="K270" s="62"/>
    </row>
    <row r="271" spans="1:11">
      <c r="A271" s="107"/>
      <c r="B271" s="107"/>
      <c r="C271" s="62"/>
      <c r="D271" s="62"/>
      <c r="E271" s="62"/>
      <c r="F271" s="62"/>
      <c r="G271" s="62"/>
      <c r="H271" s="62"/>
      <c r="I271" s="62"/>
      <c r="J271" s="62"/>
      <c r="K271" s="62"/>
    </row>
    <row r="272" spans="1:11">
      <c r="A272" s="107"/>
      <c r="B272" s="107"/>
      <c r="C272" s="62"/>
      <c r="D272" s="62"/>
      <c r="E272" s="62"/>
      <c r="F272" s="62"/>
      <c r="G272" s="62"/>
      <c r="H272" s="62"/>
      <c r="I272" s="62"/>
      <c r="J272" s="62"/>
      <c r="K272" s="62"/>
    </row>
    <row r="273" spans="1:11">
      <c r="A273" s="107"/>
      <c r="B273" s="107"/>
      <c r="C273" s="62"/>
      <c r="D273" s="62"/>
      <c r="E273" s="62"/>
      <c r="F273" s="62"/>
      <c r="G273" s="62"/>
      <c r="H273" s="62"/>
      <c r="I273" s="62"/>
      <c r="J273" s="62"/>
      <c r="K273" s="62"/>
    </row>
    <row r="274" spans="1:11">
      <c r="A274" s="107"/>
      <c r="B274" s="107"/>
      <c r="C274" s="62"/>
      <c r="D274" s="62"/>
      <c r="E274" s="62"/>
      <c r="F274" s="62"/>
      <c r="G274" s="62"/>
      <c r="H274" s="62"/>
      <c r="I274" s="62"/>
      <c r="J274" s="62"/>
      <c r="K274" s="62"/>
    </row>
    <row r="275" spans="1:11">
      <c r="A275" s="107"/>
      <c r="B275" s="107"/>
      <c r="C275" s="62"/>
      <c r="D275" s="62"/>
      <c r="E275" s="62"/>
      <c r="F275" s="62"/>
      <c r="G275" s="62"/>
      <c r="H275" s="62"/>
      <c r="I275" s="62"/>
      <c r="J275" s="62"/>
      <c r="K275" s="62"/>
    </row>
    <row r="276" spans="1:11">
      <c r="A276" s="107"/>
      <c r="B276" s="107"/>
      <c r="C276" s="62"/>
      <c r="D276" s="62"/>
      <c r="E276" s="62"/>
      <c r="F276" s="62"/>
      <c r="G276" s="62"/>
      <c r="H276" s="62"/>
      <c r="I276" s="62"/>
      <c r="J276" s="62"/>
      <c r="K276" s="62"/>
    </row>
    <row r="277" spans="1:11">
      <c r="A277" s="107"/>
      <c r="B277" s="107"/>
      <c r="C277" s="62"/>
      <c r="D277" s="62"/>
      <c r="E277" s="62"/>
      <c r="F277" s="62"/>
      <c r="G277" s="62"/>
      <c r="H277" s="62"/>
      <c r="I277" s="62"/>
      <c r="J277" s="62"/>
      <c r="K277" s="62"/>
    </row>
    <row r="278" spans="1:11">
      <c r="A278" s="107"/>
      <c r="B278" s="107"/>
      <c r="C278" s="62"/>
      <c r="D278" s="62"/>
      <c r="E278" s="62"/>
      <c r="F278" s="62"/>
      <c r="G278" s="62"/>
      <c r="H278" s="62"/>
      <c r="I278" s="62"/>
      <c r="J278" s="62"/>
      <c r="K278" s="62"/>
    </row>
    <row r="279" spans="1:11">
      <c r="A279" s="107"/>
      <c r="B279" s="107"/>
      <c r="C279" s="62"/>
      <c r="D279" s="62"/>
      <c r="E279" s="62"/>
      <c r="F279" s="62"/>
      <c r="G279" s="62"/>
      <c r="H279" s="62"/>
      <c r="I279" s="62"/>
      <c r="J279" s="62"/>
      <c r="K279" s="62"/>
    </row>
    <row r="280" spans="1:11">
      <c r="A280" s="107"/>
      <c r="B280" s="107"/>
      <c r="C280" s="62"/>
      <c r="D280" s="62"/>
      <c r="E280" s="62"/>
      <c r="F280" s="62"/>
      <c r="G280" s="62"/>
      <c r="H280" s="62"/>
      <c r="I280" s="62"/>
      <c r="J280" s="62"/>
      <c r="K280" s="62"/>
    </row>
    <row r="281" spans="1:11">
      <c r="A281" s="107"/>
      <c r="B281" s="107"/>
      <c r="C281" s="62"/>
      <c r="D281" s="62"/>
      <c r="E281" s="62"/>
      <c r="F281" s="62"/>
      <c r="G281" s="62"/>
      <c r="H281" s="62"/>
      <c r="I281" s="62"/>
      <c r="J281" s="62"/>
      <c r="K281" s="62"/>
    </row>
    <row r="282" spans="1:11">
      <c r="A282" s="107"/>
      <c r="B282" s="107"/>
      <c r="C282" s="62"/>
      <c r="D282" s="62"/>
      <c r="E282" s="62"/>
      <c r="F282" s="62"/>
      <c r="G282" s="62"/>
      <c r="H282" s="62"/>
      <c r="I282" s="62"/>
      <c r="J282" s="62"/>
      <c r="K282" s="62"/>
    </row>
    <row r="283" spans="1:11">
      <c r="A283" s="107"/>
      <c r="B283" s="107"/>
      <c r="C283" s="62"/>
      <c r="D283" s="62"/>
      <c r="E283" s="62"/>
      <c r="F283" s="62"/>
      <c r="G283" s="62"/>
      <c r="H283" s="62"/>
      <c r="I283" s="62"/>
      <c r="J283" s="62"/>
      <c r="K283" s="62"/>
    </row>
    <row r="284" spans="1:11">
      <c r="A284" s="107"/>
      <c r="B284" s="107"/>
      <c r="C284" s="62"/>
      <c r="D284" s="62"/>
      <c r="E284" s="62"/>
      <c r="F284" s="62"/>
      <c r="G284" s="62"/>
      <c r="H284" s="62"/>
      <c r="I284" s="62"/>
      <c r="J284" s="62"/>
      <c r="K284" s="62"/>
    </row>
    <row r="285" spans="1:11">
      <c r="A285" s="107"/>
      <c r="B285" s="107"/>
      <c r="C285" s="62"/>
      <c r="D285" s="62"/>
      <c r="E285" s="62"/>
      <c r="F285" s="62"/>
      <c r="G285" s="62"/>
      <c r="H285" s="62"/>
      <c r="I285" s="62"/>
      <c r="J285" s="62"/>
      <c r="K285" s="62"/>
    </row>
    <row r="286" spans="1:11">
      <c r="A286" s="107"/>
      <c r="B286" s="107"/>
      <c r="C286" s="62"/>
      <c r="D286" s="62"/>
      <c r="E286" s="62"/>
      <c r="F286" s="62"/>
      <c r="G286" s="62"/>
      <c r="H286" s="62"/>
      <c r="I286" s="62"/>
      <c r="J286" s="62"/>
      <c r="K286" s="62"/>
    </row>
    <row r="287" spans="1:11">
      <c r="A287" s="107"/>
      <c r="B287" s="107"/>
      <c r="C287" s="62"/>
      <c r="D287" s="62"/>
      <c r="E287" s="62"/>
      <c r="F287" s="62"/>
      <c r="G287" s="62"/>
      <c r="H287" s="62"/>
      <c r="I287" s="62"/>
      <c r="J287" s="62"/>
      <c r="K287" s="62"/>
    </row>
    <row r="288" spans="1:11">
      <c r="A288" s="107"/>
      <c r="B288" s="107"/>
      <c r="C288" s="62"/>
      <c r="D288" s="62"/>
      <c r="E288" s="62"/>
      <c r="F288" s="62"/>
      <c r="G288" s="62"/>
      <c r="H288" s="62"/>
      <c r="I288" s="62"/>
      <c r="J288" s="62"/>
      <c r="K288" s="62"/>
    </row>
    <row r="289" spans="1:11">
      <c r="A289" s="107"/>
      <c r="B289" s="107"/>
      <c r="C289" s="62"/>
      <c r="D289" s="62"/>
      <c r="E289" s="62"/>
      <c r="F289" s="62"/>
      <c r="G289" s="62"/>
      <c r="H289" s="62"/>
      <c r="I289" s="62"/>
      <c r="J289" s="62"/>
      <c r="K289" s="62"/>
    </row>
    <row r="290" spans="1:11">
      <c r="A290" s="107"/>
      <c r="B290" s="107"/>
      <c r="C290" s="62"/>
      <c r="D290" s="62"/>
      <c r="E290" s="62"/>
      <c r="F290" s="62"/>
      <c r="G290" s="62"/>
      <c r="H290" s="62"/>
      <c r="I290" s="62"/>
      <c r="J290" s="62"/>
      <c r="K290" s="62"/>
    </row>
    <row r="291" spans="1:11">
      <c r="A291" s="107"/>
      <c r="B291" s="107"/>
      <c r="C291" s="62"/>
      <c r="D291" s="62"/>
      <c r="E291" s="62"/>
      <c r="F291" s="62"/>
      <c r="G291" s="62"/>
      <c r="H291" s="62"/>
      <c r="I291" s="62"/>
      <c r="J291" s="62"/>
      <c r="K291" s="62"/>
    </row>
    <row r="292" spans="1:11">
      <c r="A292" s="107"/>
      <c r="B292" s="107"/>
      <c r="C292" s="62"/>
      <c r="D292" s="62"/>
      <c r="E292" s="62"/>
      <c r="F292" s="62"/>
      <c r="G292" s="62"/>
      <c r="H292" s="62"/>
      <c r="I292" s="62"/>
      <c r="J292" s="62"/>
      <c r="K292" s="62"/>
    </row>
    <row r="293" spans="1:11">
      <c r="A293" s="107"/>
      <c r="B293" s="107"/>
      <c r="C293" s="62"/>
      <c r="D293" s="62"/>
      <c r="E293" s="62"/>
      <c r="F293" s="62"/>
      <c r="G293" s="62"/>
      <c r="H293" s="62"/>
      <c r="I293" s="62"/>
      <c r="J293" s="62"/>
      <c r="K293" s="62"/>
    </row>
    <row r="294" spans="1:11">
      <c r="A294" s="107"/>
      <c r="B294" s="107"/>
      <c r="C294" s="62"/>
      <c r="D294" s="62"/>
      <c r="E294" s="62"/>
      <c r="F294" s="62"/>
      <c r="G294" s="62"/>
      <c r="H294" s="62"/>
      <c r="I294" s="62"/>
      <c r="J294" s="62"/>
      <c r="K294" s="62"/>
    </row>
    <row r="295" spans="1:11">
      <c r="A295" s="107"/>
      <c r="B295" s="107"/>
      <c r="C295" s="62"/>
      <c r="D295" s="62"/>
      <c r="E295" s="62"/>
      <c r="F295" s="62"/>
      <c r="G295" s="62"/>
      <c r="H295" s="62"/>
      <c r="I295" s="62"/>
      <c r="J295" s="62"/>
      <c r="K295" s="62"/>
    </row>
    <row r="296" spans="1:11">
      <c r="A296" s="107"/>
      <c r="B296" s="107"/>
      <c r="C296" s="62"/>
      <c r="D296" s="62"/>
      <c r="E296" s="62"/>
      <c r="F296" s="62"/>
      <c r="G296" s="62"/>
      <c r="H296" s="62"/>
      <c r="I296" s="62"/>
      <c r="J296" s="62"/>
      <c r="K296" s="62"/>
    </row>
    <row r="297" spans="1:11">
      <c r="A297" s="107"/>
      <c r="B297" s="107"/>
      <c r="C297" s="62"/>
      <c r="D297" s="62"/>
      <c r="E297" s="62"/>
      <c r="F297" s="62"/>
      <c r="G297" s="62"/>
      <c r="H297" s="62"/>
      <c r="I297" s="62"/>
      <c r="J297" s="62"/>
      <c r="K297" s="62"/>
    </row>
    <row r="298" spans="1:11">
      <c r="A298" s="107"/>
      <c r="B298" s="107"/>
      <c r="C298" s="62"/>
      <c r="D298" s="62"/>
      <c r="E298" s="62"/>
      <c r="F298" s="62"/>
      <c r="G298" s="62"/>
      <c r="H298" s="62"/>
      <c r="I298" s="62"/>
      <c r="J298" s="62"/>
      <c r="K298" s="62"/>
    </row>
    <row r="299" spans="1:11">
      <c r="A299" s="107"/>
      <c r="B299" s="107"/>
      <c r="C299" s="62"/>
      <c r="D299" s="62"/>
      <c r="E299" s="62"/>
      <c r="F299" s="62"/>
      <c r="G299" s="62"/>
      <c r="H299" s="62"/>
      <c r="I299" s="62"/>
      <c r="J299" s="62"/>
      <c r="K299" s="62"/>
    </row>
    <row r="300" spans="1:11">
      <c r="A300" s="107"/>
      <c r="B300" s="107"/>
      <c r="C300" s="62"/>
      <c r="D300" s="62"/>
      <c r="E300" s="62"/>
      <c r="F300" s="62"/>
      <c r="G300" s="62"/>
      <c r="H300" s="62"/>
      <c r="I300" s="62"/>
      <c r="J300" s="62"/>
      <c r="K300" s="62"/>
    </row>
    <row r="301" spans="1:11">
      <c r="A301" s="107"/>
      <c r="B301" s="107"/>
      <c r="C301" s="62"/>
      <c r="D301" s="62"/>
      <c r="E301" s="62"/>
      <c r="F301" s="62"/>
      <c r="G301" s="62"/>
      <c r="H301" s="62"/>
      <c r="I301" s="62"/>
      <c r="J301" s="62"/>
      <c r="K301" s="62"/>
    </row>
    <row r="302" spans="1:11">
      <c r="A302" s="107"/>
      <c r="B302" s="107"/>
      <c r="C302" s="62"/>
      <c r="D302" s="62"/>
      <c r="E302" s="62"/>
      <c r="F302" s="62"/>
      <c r="G302" s="62"/>
      <c r="H302" s="62"/>
      <c r="I302" s="62"/>
      <c r="J302" s="62"/>
      <c r="K302" s="62"/>
    </row>
    <row r="303" spans="1:11">
      <c r="A303" s="107"/>
      <c r="B303" s="107"/>
      <c r="C303" s="62"/>
      <c r="D303" s="62"/>
      <c r="E303" s="62"/>
      <c r="F303" s="62"/>
      <c r="G303" s="62"/>
      <c r="H303" s="62"/>
      <c r="I303" s="62"/>
      <c r="J303" s="62"/>
      <c r="K303" s="62"/>
    </row>
    <row r="304" spans="1:11">
      <c r="A304" s="107"/>
      <c r="B304" s="107"/>
      <c r="C304" s="62"/>
      <c r="D304" s="62"/>
      <c r="E304" s="62"/>
      <c r="F304" s="62"/>
      <c r="G304" s="62"/>
      <c r="H304" s="62"/>
      <c r="I304" s="62"/>
      <c r="J304" s="62"/>
      <c r="K304" s="62"/>
    </row>
    <row r="305" spans="1:11">
      <c r="A305" s="107"/>
      <c r="B305" s="107"/>
      <c r="C305" s="62"/>
      <c r="D305" s="62"/>
      <c r="E305" s="62"/>
      <c r="F305" s="62"/>
      <c r="G305" s="62"/>
      <c r="H305" s="62"/>
      <c r="I305" s="62"/>
      <c r="J305" s="62"/>
      <c r="K305" s="62"/>
    </row>
    <row r="306" spans="1:11">
      <c r="A306" s="107"/>
      <c r="B306" s="107"/>
      <c r="C306" s="62"/>
      <c r="D306" s="62"/>
      <c r="E306" s="62"/>
      <c r="F306" s="62"/>
      <c r="G306" s="62"/>
      <c r="H306" s="62"/>
      <c r="I306" s="62"/>
      <c r="J306" s="62"/>
      <c r="K306" s="62"/>
    </row>
    <row r="307" spans="1:11">
      <c r="A307" s="107"/>
      <c r="B307" s="107"/>
      <c r="C307" s="62"/>
      <c r="D307" s="62"/>
      <c r="E307" s="62"/>
      <c r="F307" s="62"/>
      <c r="G307" s="62"/>
      <c r="H307" s="62"/>
      <c r="I307" s="62"/>
      <c r="J307" s="62"/>
      <c r="K307" s="62"/>
    </row>
    <row r="308" spans="1:11">
      <c r="A308" s="107"/>
      <c r="B308" s="107"/>
      <c r="C308" s="62"/>
      <c r="D308" s="62"/>
      <c r="E308" s="62"/>
      <c r="F308" s="62"/>
      <c r="G308" s="62"/>
      <c r="H308" s="62"/>
      <c r="I308" s="62"/>
      <c r="J308" s="62"/>
      <c r="K308" s="62"/>
    </row>
    <row r="309" spans="1:11">
      <c r="A309" s="107"/>
      <c r="B309" s="107"/>
      <c r="C309" s="62"/>
      <c r="D309" s="62"/>
      <c r="E309" s="62"/>
      <c r="F309" s="62"/>
      <c r="G309" s="62"/>
      <c r="H309" s="62"/>
      <c r="I309" s="62"/>
      <c r="J309" s="62"/>
      <c r="K309" s="62"/>
    </row>
    <row r="310" spans="1:11">
      <c r="A310" s="107"/>
      <c r="B310" s="107"/>
      <c r="C310" s="62"/>
      <c r="D310" s="62"/>
      <c r="E310" s="62"/>
      <c r="F310" s="62"/>
      <c r="G310" s="62"/>
      <c r="H310" s="62"/>
      <c r="I310" s="62"/>
      <c r="J310" s="62"/>
      <c r="K310" s="62"/>
    </row>
    <row r="311" spans="1:11">
      <c r="A311" s="107"/>
      <c r="B311" s="107"/>
      <c r="C311" s="62"/>
      <c r="D311" s="62"/>
      <c r="E311" s="62"/>
      <c r="F311" s="62"/>
      <c r="G311" s="62"/>
      <c r="H311" s="62"/>
      <c r="I311" s="62"/>
      <c r="J311" s="62"/>
      <c r="K311" s="62"/>
    </row>
    <row r="312" spans="1:11">
      <c r="A312" s="107"/>
      <c r="B312" s="107"/>
      <c r="C312" s="62"/>
      <c r="D312" s="62"/>
      <c r="E312" s="62"/>
      <c r="F312" s="62"/>
      <c r="G312" s="62"/>
      <c r="H312" s="62"/>
      <c r="I312" s="62"/>
      <c r="J312" s="62"/>
      <c r="K312" s="62"/>
    </row>
    <row r="313" spans="1:11">
      <c r="A313" s="107"/>
      <c r="B313" s="107"/>
      <c r="C313" s="62"/>
      <c r="D313" s="62"/>
      <c r="E313" s="62"/>
      <c r="F313" s="62"/>
      <c r="G313" s="62"/>
      <c r="H313" s="62"/>
      <c r="I313" s="62"/>
      <c r="J313" s="62"/>
      <c r="K313" s="62"/>
    </row>
    <row r="314" spans="1:11">
      <c r="A314" s="107"/>
      <c r="B314" s="107"/>
      <c r="C314" s="62"/>
      <c r="D314" s="62"/>
      <c r="E314" s="62"/>
      <c r="F314" s="62"/>
      <c r="G314" s="62"/>
      <c r="H314" s="62"/>
      <c r="I314" s="62"/>
      <c r="J314" s="62"/>
      <c r="K314" s="62"/>
    </row>
    <row r="315" spans="1:11">
      <c r="A315" s="107"/>
      <c r="B315" s="107"/>
      <c r="C315" s="62"/>
      <c r="D315" s="62"/>
      <c r="E315" s="62"/>
      <c r="F315" s="62"/>
      <c r="G315" s="62"/>
      <c r="H315" s="62"/>
      <c r="I315" s="62"/>
      <c r="J315" s="62"/>
      <c r="K315" s="62"/>
    </row>
    <row r="316" spans="1:11">
      <c r="A316" s="107"/>
      <c r="B316" s="107"/>
      <c r="C316" s="62"/>
      <c r="D316" s="62"/>
      <c r="E316" s="62"/>
      <c r="F316" s="62"/>
      <c r="G316" s="62"/>
      <c r="H316" s="62"/>
      <c r="I316" s="62"/>
      <c r="J316" s="62"/>
      <c r="K316" s="62"/>
    </row>
    <row r="317" spans="1:11">
      <c r="A317" s="107"/>
      <c r="B317" s="107"/>
      <c r="C317" s="62"/>
      <c r="D317" s="62"/>
      <c r="E317" s="62"/>
      <c r="F317" s="62"/>
      <c r="G317" s="62"/>
      <c r="H317" s="62"/>
      <c r="I317" s="62"/>
      <c r="J317" s="62"/>
      <c r="K317" s="62"/>
    </row>
    <row r="318" spans="1:11">
      <c r="A318" s="107"/>
      <c r="B318" s="107"/>
      <c r="C318" s="62"/>
      <c r="D318" s="62"/>
      <c r="E318" s="62"/>
      <c r="F318" s="62"/>
      <c r="G318" s="62"/>
      <c r="H318" s="62"/>
      <c r="I318" s="62"/>
      <c r="J318" s="62"/>
      <c r="K318" s="62"/>
    </row>
    <row r="319" spans="1:11">
      <c r="A319" s="107"/>
      <c r="B319" s="107"/>
      <c r="C319" s="62"/>
      <c r="D319" s="62"/>
      <c r="E319" s="62"/>
      <c r="F319" s="62"/>
      <c r="G319" s="62"/>
      <c r="H319" s="62"/>
      <c r="I319" s="62"/>
      <c r="J319" s="62"/>
      <c r="K319" s="62"/>
    </row>
    <row r="320" spans="1:11">
      <c r="A320" s="107"/>
      <c r="B320" s="107"/>
      <c r="C320" s="62"/>
      <c r="D320" s="62"/>
      <c r="E320" s="62"/>
      <c r="F320" s="62"/>
      <c r="G320" s="62"/>
      <c r="H320" s="62"/>
      <c r="I320" s="62"/>
      <c r="J320" s="62"/>
      <c r="K320" s="62"/>
    </row>
    <row r="321" spans="1:11">
      <c r="A321" s="107"/>
      <c r="B321" s="107"/>
      <c r="C321" s="62"/>
      <c r="D321" s="62"/>
      <c r="E321" s="62"/>
      <c r="F321" s="62"/>
      <c r="G321" s="62"/>
      <c r="H321" s="62"/>
      <c r="I321" s="62"/>
      <c r="J321" s="62"/>
      <c r="K321" s="62"/>
    </row>
    <row r="322" spans="1:11">
      <c r="A322" s="107"/>
      <c r="B322" s="107"/>
      <c r="C322" s="62"/>
      <c r="D322" s="62"/>
      <c r="E322" s="62"/>
      <c r="F322" s="62"/>
      <c r="G322" s="62"/>
      <c r="H322" s="62"/>
      <c r="I322" s="62"/>
      <c r="J322" s="62"/>
      <c r="K322" s="62"/>
    </row>
    <row r="323" spans="1:11">
      <c r="A323" s="107"/>
      <c r="B323" s="107"/>
      <c r="C323" s="62"/>
      <c r="D323" s="62"/>
      <c r="E323" s="62"/>
      <c r="F323" s="62"/>
      <c r="G323" s="62"/>
      <c r="H323" s="62"/>
      <c r="I323" s="62"/>
      <c r="J323" s="62"/>
      <c r="K323" s="62"/>
    </row>
    <row r="324" spans="1:11">
      <c r="A324" s="107"/>
      <c r="B324" s="107"/>
      <c r="C324" s="62"/>
      <c r="D324" s="62"/>
      <c r="E324" s="62"/>
      <c r="F324" s="62"/>
      <c r="G324" s="62"/>
      <c r="H324" s="62"/>
      <c r="I324" s="62"/>
      <c r="J324" s="62"/>
      <c r="K324" s="62"/>
    </row>
    <row r="325" spans="1:11">
      <c r="A325" s="107"/>
      <c r="B325" s="107"/>
      <c r="C325" s="62"/>
      <c r="D325" s="62"/>
      <c r="E325" s="62"/>
      <c r="F325" s="62"/>
      <c r="G325" s="62"/>
      <c r="H325" s="62"/>
      <c r="I325" s="62"/>
      <c r="J325" s="62"/>
      <c r="K325" s="62"/>
    </row>
    <row r="326" spans="1:11">
      <c r="A326" s="107"/>
      <c r="B326" s="107"/>
      <c r="C326" s="62"/>
      <c r="D326" s="62"/>
      <c r="E326" s="62"/>
      <c r="F326" s="62"/>
      <c r="G326" s="62"/>
      <c r="H326" s="62"/>
      <c r="I326" s="62"/>
      <c r="J326" s="62"/>
      <c r="K326" s="62"/>
    </row>
    <row r="327" spans="1:11">
      <c r="A327" s="107"/>
      <c r="B327" s="107"/>
      <c r="C327" s="62"/>
      <c r="D327" s="62"/>
      <c r="E327" s="62"/>
      <c r="F327" s="62"/>
      <c r="G327" s="62"/>
      <c r="H327" s="62"/>
      <c r="I327" s="62"/>
      <c r="J327" s="62"/>
      <c r="K327" s="62"/>
    </row>
    <row r="328" spans="1:11">
      <c r="A328" s="107"/>
      <c r="B328" s="107"/>
      <c r="C328" s="62"/>
      <c r="D328" s="62"/>
      <c r="E328" s="62"/>
      <c r="F328" s="62"/>
      <c r="G328" s="62"/>
      <c r="H328" s="62"/>
      <c r="I328" s="62"/>
      <c r="J328" s="62"/>
      <c r="K328" s="62"/>
    </row>
    <row r="329" spans="1:11">
      <c r="A329" s="107"/>
      <c r="B329" s="107"/>
      <c r="C329" s="62"/>
      <c r="D329" s="62"/>
      <c r="E329" s="62"/>
      <c r="F329" s="62"/>
      <c r="G329" s="62"/>
      <c r="H329" s="62"/>
      <c r="I329" s="62"/>
      <c r="J329" s="62"/>
      <c r="K329" s="62"/>
    </row>
    <row r="330" spans="1:11">
      <c r="A330" s="107"/>
      <c r="B330" s="107"/>
      <c r="C330" s="62"/>
      <c r="D330" s="62"/>
      <c r="E330" s="62"/>
      <c r="F330" s="62"/>
      <c r="G330" s="62"/>
      <c r="H330" s="62"/>
      <c r="I330" s="62"/>
      <c r="J330" s="62"/>
      <c r="K330" s="62"/>
    </row>
    <row r="331" spans="1:11">
      <c r="A331" s="107"/>
      <c r="B331" s="107"/>
      <c r="C331" s="62"/>
      <c r="D331" s="62"/>
      <c r="E331" s="62"/>
      <c r="F331" s="62"/>
      <c r="G331" s="62"/>
      <c r="H331" s="62"/>
      <c r="I331" s="62"/>
      <c r="J331" s="62"/>
      <c r="K331" s="62"/>
    </row>
    <row r="332" spans="1:11">
      <c r="A332" s="107"/>
      <c r="B332" s="107"/>
      <c r="C332" s="62"/>
      <c r="D332" s="62"/>
      <c r="E332" s="62"/>
      <c r="F332" s="62"/>
      <c r="G332" s="62"/>
      <c r="H332" s="62"/>
      <c r="I332" s="62"/>
      <c r="J332" s="62"/>
      <c r="K332" s="62"/>
    </row>
    <row r="333" spans="1:11">
      <c r="A333" s="107"/>
      <c r="B333" s="107"/>
      <c r="C333" s="62"/>
      <c r="D333" s="62"/>
      <c r="E333" s="62"/>
      <c r="F333" s="62"/>
      <c r="G333" s="62"/>
      <c r="H333" s="62"/>
      <c r="I333" s="62"/>
      <c r="J333" s="62"/>
      <c r="K333" s="62"/>
    </row>
    <row r="334" spans="1:11">
      <c r="A334" s="107"/>
      <c r="B334" s="107"/>
      <c r="C334" s="62"/>
      <c r="D334" s="62"/>
      <c r="E334" s="62"/>
      <c r="F334" s="62"/>
      <c r="G334" s="62"/>
      <c r="H334" s="62"/>
      <c r="I334" s="62"/>
      <c r="J334" s="62"/>
      <c r="K334" s="62"/>
    </row>
    <row r="335" spans="1:11">
      <c r="A335" s="107"/>
      <c r="B335" s="107"/>
      <c r="C335" s="62"/>
      <c r="D335" s="62"/>
      <c r="E335" s="62"/>
      <c r="F335" s="62"/>
      <c r="G335" s="62"/>
      <c r="H335" s="62"/>
      <c r="I335" s="62"/>
      <c r="J335" s="62"/>
      <c r="K335" s="62"/>
    </row>
    <row r="336" spans="1:11">
      <c r="A336" s="107"/>
      <c r="B336" s="107"/>
      <c r="C336" s="62"/>
      <c r="D336" s="62"/>
      <c r="E336" s="62"/>
      <c r="F336" s="62"/>
      <c r="G336" s="62"/>
      <c r="H336" s="62"/>
      <c r="I336" s="62"/>
      <c r="J336" s="62"/>
      <c r="K336" s="62"/>
    </row>
    <row r="337" spans="1:11">
      <c r="A337" s="107"/>
      <c r="B337" s="107"/>
      <c r="C337" s="62"/>
      <c r="D337" s="62"/>
      <c r="E337" s="62"/>
      <c r="F337" s="62"/>
      <c r="G337" s="62"/>
      <c r="H337" s="62"/>
      <c r="I337" s="62"/>
      <c r="J337" s="62"/>
      <c r="K337" s="62"/>
    </row>
    <row r="338" spans="1:11">
      <c r="A338" s="107"/>
      <c r="B338" s="107"/>
      <c r="C338" s="62"/>
      <c r="D338" s="62"/>
      <c r="E338" s="62"/>
      <c r="F338" s="62"/>
      <c r="G338" s="62"/>
      <c r="H338" s="62"/>
      <c r="I338" s="62"/>
      <c r="J338" s="62"/>
      <c r="K338" s="62"/>
    </row>
    <row r="339" spans="1:11">
      <c r="A339" s="107"/>
      <c r="B339" s="107"/>
      <c r="C339" s="62"/>
      <c r="D339" s="62"/>
      <c r="E339" s="62"/>
      <c r="F339" s="62"/>
      <c r="G339" s="62"/>
      <c r="H339" s="62"/>
      <c r="I339" s="62"/>
      <c r="J339" s="62"/>
      <c r="K339" s="62"/>
    </row>
    <row r="340" spans="1:11">
      <c r="A340" s="107"/>
      <c r="B340" s="107"/>
      <c r="C340" s="62"/>
      <c r="D340" s="62"/>
      <c r="E340" s="62"/>
      <c r="F340" s="62"/>
      <c r="G340" s="62"/>
      <c r="H340" s="62"/>
      <c r="I340" s="62"/>
      <c r="J340" s="62"/>
      <c r="K340" s="62"/>
    </row>
    <row r="341" spans="1:11">
      <c r="A341" s="107"/>
      <c r="B341" s="107"/>
      <c r="C341" s="62"/>
      <c r="D341" s="62"/>
      <c r="E341" s="62"/>
      <c r="F341" s="62"/>
      <c r="G341" s="62"/>
      <c r="H341" s="62"/>
      <c r="I341" s="62"/>
      <c r="J341" s="62"/>
      <c r="K341" s="62"/>
    </row>
    <row r="342" spans="1:11">
      <c r="A342" s="107"/>
      <c r="B342" s="107"/>
      <c r="C342" s="62"/>
      <c r="D342" s="62"/>
      <c r="E342" s="62"/>
      <c r="F342" s="62"/>
      <c r="G342" s="62"/>
      <c r="H342" s="62"/>
      <c r="I342" s="62"/>
      <c r="J342" s="62"/>
      <c r="K342" s="62"/>
    </row>
    <row r="343" spans="1:11">
      <c r="A343" s="107"/>
      <c r="B343" s="107"/>
      <c r="C343" s="62"/>
      <c r="D343" s="62"/>
      <c r="E343" s="62"/>
      <c r="F343" s="62"/>
      <c r="G343" s="62"/>
      <c r="H343" s="62"/>
      <c r="I343" s="62"/>
      <c r="J343" s="62"/>
      <c r="K343" s="62"/>
    </row>
    <row r="344" spans="1:11">
      <c r="A344" s="107"/>
      <c r="B344" s="107"/>
      <c r="C344" s="62"/>
      <c r="D344" s="62"/>
      <c r="E344" s="62"/>
      <c r="F344" s="62"/>
      <c r="G344" s="62"/>
      <c r="H344" s="62"/>
      <c r="I344" s="62"/>
      <c r="J344" s="62"/>
      <c r="K344" s="62"/>
    </row>
    <row r="345" spans="1:11">
      <c r="A345" s="107"/>
      <c r="B345" s="107"/>
      <c r="C345" s="62"/>
      <c r="D345" s="62"/>
      <c r="E345" s="62"/>
      <c r="F345" s="62"/>
      <c r="G345" s="62"/>
      <c r="H345" s="62"/>
      <c r="I345" s="62"/>
      <c r="J345" s="62"/>
      <c r="K345" s="62"/>
    </row>
    <row r="346" spans="1:11">
      <c r="A346" s="107"/>
      <c r="B346" s="107"/>
      <c r="C346" s="62"/>
      <c r="D346" s="62"/>
      <c r="E346" s="62"/>
      <c r="F346" s="62"/>
      <c r="G346" s="62"/>
      <c r="H346" s="62"/>
      <c r="I346" s="62"/>
      <c r="J346" s="62"/>
      <c r="K346" s="62"/>
    </row>
    <row r="347" spans="1:11">
      <c r="A347" s="107"/>
      <c r="B347" s="107"/>
      <c r="C347" s="62"/>
      <c r="D347" s="62"/>
      <c r="E347" s="62"/>
      <c r="F347" s="62"/>
      <c r="G347" s="62"/>
      <c r="H347" s="62"/>
      <c r="I347" s="62"/>
      <c r="J347" s="62"/>
      <c r="K347" s="62"/>
    </row>
    <row r="348" spans="1:11">
      <c r="A348" s="107"/>
      <c r="B348" s="107"/>
      <c r="C348" s="62"/>
      <c r="D348" s="62"/>
      <c r="E348" s="62"/>
      <c r="F348" s="62"/>
      <c r="G348" s="62"/>
      <c r="H348" s="62"/>
      <c r="I348" s="62"/>
      <c r="J348" s="62"/>
      <c r="K348" s="62"/>
    </row>
    <row r="349" spans="1:11">
      <c r="A349" s="107"/>
      <c r="B349" s="107"/>
      <c r="C349" s="62"/>
      <c r="D349" s="62"/>
      <c r="E349" s="62"/>
      <c r="F349" s="62"/>
      <c r="G349" s="62"/>
      <c r="H349" s="62"/>
      <c r="I349" s="62"/>
      <c r="J349" s="62"/>
      <c r="K349" s="62"/>
    </row>
    <row r="350" spans="1:11">
      <c r="A350" s="107"/>
      <c r="B350" s="107"/>
      <c r="C350" s="62"/>
      <c r="D350" s="62"/>
      <c r="E350" s="62"/>
      <c r="F350" s="62"/>
      <c r="G350" s="62"/>
      <c r="H350" s="62"/>
      <c r="I350" s="62"/>
      <c r="J350" s="62"/>
      <c r="K350" s="62"/>
    </row>
    <row r="351" spans="1:11">
      <c r="A351" s="107"/>
      <c r="B351" s="107"/>
      <c r="C351" s="62"/>
      <c r="D351" s="62"/>
      <c r="E351" s="62"/>
      <c r="F351" s="62"/>
      <c r="G351" s="62"/>
      <c r="H351" s="62"/>
      <c r="I351" s="62"/>
      <c r="J351" s="62"/>
      <c r="K351" s="62"/>
    </row>
    <row r="352" spans="1:11">
      <c r="A352" s="107"/>
      <c r="B352" s="107"/>
      <c r="C352" s="62"/>
      <c r="D352" s="62"/>
      <c r="E352" s="62"/>
      <c r="F352" s="62"/>
      <c r="G352" s="62"/>
      <c r="H352" s="62"/>
      <c r="I352" s="62"/>
      <c r="J352" s="62"/>
      <c r="K352" s="62"/>
    </row>
    <row r="353" spans="1:11">
      <c r="A353" s="107"/>
      <c r="B353" s="107"/>
      <c r="C353" s="62"/>
      <c r="D353" s="62"/>
      <c r="E353" s="62"/>
      <c r="F353" s="62"/>
      <c r="G353" s="62"/>
      <c r="H353" s="62"/>
      <c r="I353" s="62"/>
      <c r="J353" s="62"/>
      <c r="K353" s="62"/>
    </row>
    <row r="354" spans="1:11">
      <c r="A354" s="107"/>
      <c r="B354" s="107"/>
      <c r="C354" s="62"/>
      <c r="D354" s="62"/>
      <c r="E354" s="62"/>
      <c r="F354" s="62"/>
      <c r="G354" s="62"/>
      <c r="H354" s="62"/>
      <c r="I354" s="62"/>
      <c r="J354" s="62"/>
      <c r="K354" s="62"/>
    </row>
    <row r="355" spans="1:11">
      <c r="A355" s="107"/>
      <c r="B355" s="107"/>
      <c r="C355" s="62"/>
      <c r="D355" s="62"/>
      <c r="E355" s="62"/>
      <c r="F355" s="62"/>
      <c r="G355" s="62"/>
      <c r="H355" s="62"/>
      <c r="I355" s="62"/>
      <c r="J355" s="62"/>
      <c r="K355" s="62"/>
    </row>
    <row r="356" spans="1:11">
      <c r="A356" s="107"/>
      <c r="B356" s="107"/>
      <c r="C356" s="62"/>
      <c r="D356" s="62"/>
      <c r="E356" s="62"/>
      <c r="F356" s="62"/>
      <c r="G356" s="62"/>
      <c r="H356" s="62"/>
      <c r="I356" s="62"/>
      <c r="J356" s="62"/>
      <c r="K356" s="62"/>
    </row>
    <row r="357" spans="1:11">
      <c r="A357" s="107"/>
      <c r="B357" s="107"/>
      <c r="C357" s="62"/>
      <c r="D357" s="62"/>
      <c r="E357" s="62"/>
      <c r="F357" s="62"/>
      <c r="G357" s="62"/>
      <c r="H357" s="62"/>
      <c r="I357" s="62"/>
      <c r="J357" s="62"/>
      <c r="K357" s="62"/>
    </row>
    <row r="358" spans="1:11">
      <c r="A358" s="107"/>
      <c r="B358" s="107"/>
      <c r="C358" s="62"/>
      <c r="D358" s="62"/>
      <c r="E358" s="62"/>
      <c r="F358" s="62"/>
      <c r="G358" s="62"/>
      <c r="H358" s="62"/>
      <c r="I358" s="62"/>
      <c r="J358" s="62"/>
      <c r="K358" s="62"/>
    </row>
    <row r="359" spans="1:11">
      <c r="A359" s="107"/>
      <c r="B359" s="107"/>
      <c r="C359" s="62"/>
      <c r="D359" s="62"/>
      <c r="E359" s="62"/>
      <c r="F359" s="62"/>
      <c r="G359" s="62"/>
      <c r="H359" s="62"/>
      <c r="I359" s="62"/>
      <c r="J359" s="62"/>
      <c r="K359" s="62"/>
    </row>
    <row r="360" spans="1:11">
      <c r="A360" s="107"/>
      <c r="B360" s="107"/>
      <c r="C360" s="62"/>
      <c r="D360" s="62"/>
      <c r="E360" s="62"/>
      <c r="F360" s="62"/>
      <c r="G360" s="62"/>
      <c r="H360" s="62"/>
      <c r="I360" s="62"/>
      <c r="J360" s="62"/>
      <c r="K360" s="62"/>
    </row>
    <row r="361" spans="1:11">
      <c r="A361" s="107"/>
      <c r="B361" s="107"/>
      <c r="C361" s="62"/>
      <c r="D361" s="62"/>
      <c r="E361" s="62"/>
      <c r="F361" s="62"/>
      <c r="G361" s="62"/>
      <c r="H361" s="62"/>
      <c r="I361" s="62"/>
      <c r="J361" s="62"/>
      <c r="K361" s="62"/>
    </row>
    <row r="362" spans="1:11">
      <c r="A362" s="107"/>
      <c r="B362" s="107"/>
      <c r="C362" s="62"/>
      <c r="D362" s="62"/>
      <c r="E362" s="62"/>
      <c r="F362" s="62"/>
      <c r="G362" s="62"/>
      <c r="H362" s="62"/>
      <c r="I362" s="62"/>
      <c r="J362" s="62"/>
      <c r="K362" s="62"/>
    </row>
    <row r="363" spans="1:11">
      <c r="A363" s="107"/>
      <c r="B363" s="107"/>
      <c r="C363" s="62"/>
      <c r="D363" s="62"/>
      <c r="E363" s="62"/>
      <c r="F363" s="62"/>
      <c r="G363" s="62"/>
      <c r="H363" s="62"/>
      <c r="I363" s="62"/>
      <c r="J363" s="62"/>
      <c r="K363" s="62"/>
    </row>
    <row r="364" spans="1:11">
      <c r="A364" s="107"/>
      <c r="B364" s="107"/>
      <c r="C364" s="62"/>
      <c r="D364" s="62"/>
      <c r="E364" s="62"/>
      <c r="F364" s="62"/>
      <c r="G364" s="62"/>
      <c r="H364" s="62"/>
      <c r="I364" s="62"/>
      <c r="J364" s="62"/>
      <c r="K364" s="62"/>
    </row>
    <row r="365" spans="1:11">
      <c r="A365" s="107"/>
      <c r="B365" s="107"/>
      <c r="C365" s="62"/>
      <c r="D365" s="62"/>
      <c r="E365" s="62"/>
      <c r="F365" s="62"/>
      <c r="G365" s="62"/>
      <c r="H365" s="62"/>
      <c r="I365" s="62"/>
      <c r="J365" s="62"/>
      <c r="K365" s="62"/>
    </row>
    <row r="366" spans="1:11">
      <c r="A366" s="107"/>
      <c r="B366" s="107"/>
      <c r="C366" s="62"/>
      <c r="D366" s="62"/>
      <c r="E366" s="62"/>
      <c r="F366" s="62"/>
      <c r="G366" s="62"/>
      <c r="H366" s="62"/>
      <c r="I366" s="62"/>
      <c r="J366" s="62"/>
      <c r="K366" s="62"/>
    </row>
    <row r="367" spans="1:11">
      <c r="A367" s="107"/>
      <c r="B367" s="107"/>
      <c r="C367" s="62"/>
      <c r="D367" s="62"/>
      <c r="E367" s="62"/>
      <c r="F367" s="62"/>
      <c r="G367" s="62"/>
      <c r="H367" s="62"/>
      <c r="I367" s="62"/>
      <c r="J367" s="62"/>
      <c r="K367" s="62"/>
    </row>
    <row r="368" spans="1:11">
      <c r="A368" s="107"/>
      <c r="B368" s="107"/>
      <c r="C368" s="62"/>
      <c r="D368" s="62"/>
      <c r="E368" s="62"/>
      <c r="F368" s="62"/>
      <c r="G368" s="62"/>
      <c r="H368" s="62"/>
      <c r="I368" s="62"/>
      <c r="J368" s="62"/>
      <c r="K368" s="62"/>
    </row>
    <row r="369" spans="1:11">
      <c r="A369" s="107"/>
      <c r="B369" s="107"/>
      <c r="C369" s="62"/>
      <c r="D369" s="62"/>
      <c r="E369" s="62"/>
      <c r="F369" s="62"/>
      <c r="G369" s="62"/>
      <c r="H369" s="62"/>
      <c r="I369" s="62"/>
      <c r="J369" s="62"/>
      <c r="K369" s="62"/>
    </row>
    <row r="370" spans="1:11">
      <c r="A370" s="107"/>
      <c r="B370" s="107"/>
      <c r="C370" s="62"/>
      <c r="D370" s="62"/>
      <c r="E370" s="62"/>
      <c r="F370" s="62"/>
      <c r="G370" s="62"/>
      <c r="H370" s="62"/>
      <c r="I370" s="62"/>
      <c r="J370" s="62"/>
      <c r="K370" s="62"/>
    </row>
    <row r="371" spans="1:11">
      <c r="A371" s="107"/>
      <c r="B371" s="107"/>
      <c r="C371" s="62"/>
      <c r="D371" s="62"/>
      <c r="E371" s="62"/>
      <c r="F371" s="62"/>
      <c r="G371" s="62"/>
      <c r="H371" s="62"/>
      <c r="I371" s="62"/>
      <c r="J371" s="62"/>
      <c r="K371" s="62"/>
    </row>
    <row r="372" spans="1:11">
      <c r="A372" s="107"/>
      <c r="B372" s="107"/>
      <c r="C372" s="62"/>
      <c r="D372" s="62"/>
      <c r="E372" s="62"/>
      <c r="F372" s="62"/>
      <c r="G372" s="62"/>
      <c r="H372" s="62"/>
      <c r="I372" s="62"/>
      <c r="J372" s="62"/>
      <c r="K372" s="62"/>
    </row>
    <row r="373" spans="1:11">
      <c r="A373" s="107"/>
      <c r="B373" s="107"/>
      <c r="C373" s="62"/>
      <c r="D373" s="62"/>
      <c r="E373" s="62"/>
      <c r="F373" s="62"/>
      <c r="G373" s="62"/>
      <c r="H373" s="62"/>
      <c r="I373" s="62"/>
      <c r="J373" s="62"/>
      <c r="K373" s="62"/>
    </row>
    <row r="374" spans="1:11">
      <c r="A374" s="107"/>
      <c r="B374" s="107"/>
      <c r="C374" s="62"/>
      <c r="D374" s="62"/>
      <c r="E374" s="62"/>
      <c r="F374" s="62"/>
      <c r="G374" s="62"/>
      <c r="H374" s="62"/>
      <c r="I374" s="62"/>
      <c r="J374" s="62"/>
      <c r="K374" s="62"/>
    </row>
    <row r="375" spans="1:11">
      <c r="A375" s="107"/>
      <c r="B375" s="107"/>
      <c r="C375" s="62"/>
      <c r="D375" s="62"/>
      <c r="E375" s="62"/>
      <c r="F375" s="62"/>
      <c r="G375" s="62"/>
      <c r="H375" s="62"/>
      <c r="I375" s="62"/>
      <c r="J375" s="62"/>
      <c r="K375" s="62"/>
    </row>
    <row r="376" spans="1:11">
      <c r="A376" s="107"/>
      <c r="B376" s="107"/>
      <c r="C376" s="62"/>
      <c r="D376" s="62"/>
      <c r="E376" s="62"/>
      <c r="F376" s="62"/>
      <c r="G376" s="62"/>
      <c r="H376" s="62"/>
      <c r="I376" s="62"/>
      <c r="J376" s="62"/>
      <c r="K376" s="62"/>
    </row>
    <row r="377" spans="1:11">
      <c r="A377" s="107"/>
      <c r="B377" s="107"/>
      <c r="C377" s="62"/>
      <c r="D377" s="62"/>
      <c r="E377" s="62"/>
      <c r="F377" s="62"/>
      <c r="G377" s="62"/>
      <c r="H377" s="62"/>
      <c r="I377" s="62"/>
      <c r="J377" s="62"/>
      <c r="K377" s="62"/>
    </row>
    <row r="378" spans="1:11">
      <c r="A378" s="107"/>
      <c r="B378" s="107"/>
      <c r="C378" s="62"/>
      <c r="D378" s="62"/>
      <c r="E378" s="62"/>
      <c r="F378" s="62"/>
      <c r="G378" s="62"/>
      <c r="H378" s="62"/>
      <c r="I378" s="62"/>
      <c r="J378" s="62"/>
      <c r="K378" s="62"/>
    </row>
    <row r="379" spans="1:11">
      <c r="A379" s="107"/>
      <c r="B379" s="107"/>
      <c r="C379" s="62"/>
      <c r="D379" s="62"/>
      <c r="E379" s="62"/>
      <c r="F379" s="62"/>
      <c r="G379" s="62"/>
      <c r="H379" s="62"/>
      <c r="I379" s="62"/>
      <c r="J379" s="62"/>
      <c r="K379" s="62"/>
    </row>
    <row r="380" spans="1:11">
      <c r="A380" s="107"/>
      <c r="B380" s="107"/>
      <c r="C380" s="62"/>
      <c r="D380" s="62"/>
      <c r="E380" s="62"/>
      <c r="F380" s="62"/>
      <c r="G380" s="62"/>
      <c r="H380" s="62"/>
      <c r="I380" s="62"/>
      <c r="J380" s="62"/>
      <c r="K380" s="62"/>
    </row>
    <row r="381" spans="1:11">
      <c r="A381" s="107"/>
      <c r="B381" s="107"/>
      <c r="C381" s="62"/>
      <c r="D381" s="62"/>
      <c r="E381" s="62"/>
      <c r="F381" s="62"/>
      <c r="G381" s="62"/>
      <c r="H381" s="62"/>
      <c r="I381" s="62"/>
      <c r="J381" s="62"/>
      <c r="K381" s="62"/>
    </row>
    <row r="382" spans="1:11">
      <c r="A382" s="107"/>
      <c r="B382" s="107"/>
      <c r="C382" s="62"/>
      <c r="D382" s="62"/>
      <c r="E382" s="62"/>
      <c r="F382" s="62"/>
      <c r="G382" s="62"/>
      <c r="H382" s="62"/>
      <c r="I382" s="62"/>
      <c r="J382" s="62"/>
      <c r="K382" s="62"/>
    </row>
    <row r="383" spans="1:11">
      <c r="A383" s="107"/>
      <c r="B383" s="107"/>
      <c r="C383" s="62"/>
      <c r="D383" s="62"/>
      <c r="E383" s="62"/>
      <c r="F383" s="62"/>
      <c r="G383" s="62"/>
      <c r="H383" s="62"/>
      <c r="I383" s="62"/>
      <c r="J383" s="62"/>
      <c r="K383" s="62"/>
    </row>
    <row r="384" spans="1:11">
      <c r="A384" s="107"/>
      <c r="B384" s="107"/>
      <c r="C384" s="62"/>
      <c r="D384" s="62"/>
      <c r="E384" s="62"/>
      <c r="F384" s="62"/>
      <c r="G384" s="62"/>
      <c r="H384" s="62"/>
      <c r="I384" s="62"/>
      <c r="J384" s="62"/>
      <c r="K384" s="62"/>
    </row>
    <row r="385" spans="1:11">
      <c r="A385" s="107"/>
      <c r="B385" s="107"/>
      <c r="C385" s="62"/>
      <c r="D385" s="62"/>
      <c r="E385" s="62"/>
      <c r="F385" s="62"/>
      <c r="G385" s="62"/>
      <c r="H385" s="62"/>
      <c r="I385" s="62"/>
      <c r="J385" s="62"/>
      <c r="K385" s="62"/>
    </row>
    <row r="386" spans="1:11">
      <c r="A386" s="107"/>
      <c r="B386" s="107"/>
      <c r="C386" s="62"/>
      <c r="D386" s="62"/>
      <c r="E386" s="62"/>
      <c r="F386" s="62"/>
      <c r="G386" s="62"/>
      <c r="H386" s="62"/>
      <c r="I386" s="62"/>
      <c r="J386" s="62"/>
      <c r="K386" s="62"/>
    </row>
    <row r="387" spans="1:11">
      <c r="A387" s="107"/>
      <c r="B387" s="107"/>
      <c r="C387" s="62"/>
      <c r="D387" s="62"/>
      <c r="E387" s="62"/>
      <c r="F387" s="62"/>
      <c r="G387" s="62"/>
      <c r="H387" s="62"/>
      <c r="I387" s="62"/>
      <c r="J387" s="62"/>
      <c r="K387" s="62"/>
    </row>
    <row r="388" spans="1:11">
      <c r="A388" s="107"/>
      <c r="B388" s="107"/>
      <c r="C388" s="62"/>
      <c r="D388" s="62"/>
      <c r="E388" s="62"/>
      <c r="F388" s="62"/>
      <c r="G388" s="62"/>
      <c r="H388" s="62"/>
      <c r="I388" s="62"/>
      <c r="J388" s="62"/>
      <c r="K388" s="62"/>
    </row>
    <row r="389" spans="1:11">
      <c r="A389" s="107"/>
      <c r="B389" s="107"/>
      <c r="C389" s="62"/>
      <c r="D389" s="62"/>
      <c r="E389" s="62"/>
      <c r="F389" s="62"/>
      <c r="G389" s="62"/>
      <c r="H389" s="62"/>
      <c r="I389" s="62"/>
      <c r="J389" s="62"/>
      <c r="K389" s="62"/>
    </row>
    <row r="390" spans="1:11">
      <c r="A390" s="107"/>
      <c r="B390" s="107"/>
      <c r="C390" s="62"/>
      <c r="D390" s="62"/>
      <c r="E390" s="62"/>
      <c r="F390" s="62"/>
      <c r="G390" s="62"/>
      <c r="H390" s="62"/>
      <c r="I390" s="62"/>
      <c r="J390" s="62"/>
      <c r="K390" s="62"/>
    </row>
    <row r="391" spans="1:11">
      <c r="A391" s="107"/>
      <c r="B391" s="107"/>
      <c r="C391" s="62"/>
      <c r="D391" s="62"/>
      <c r="E391" s="62"/>
      <c r="F391" s="62"/>
      <c r="G391" s="62"/>
      <c r="H391" s="62"/>
      <c r="I391" s="62"/>
      <c r="J391" s="62"/>
      <c r="K391" s="62"/>
    </row>
    <row r="392" spans="1:11">
      <c r="A392" s="107"/>
      <c r="B392" s="107"/>
      <c r="C392" s="62"/>
      <c r="D392" s="62"/>
      <c r="E392" s="62"/>
      <c r="F392" s="62"/>
      <c r="G392" s="62"/>
      <c r="H392" s="62"/>
      <c r="I392" s="62"/>
      <c r="J392" s="62"/>
      <c r="K392" s="62"/>
    </row>
    <row r="393" spans="1:11">
      <c r="A393" s="107"/>
      <c r="B393" s="107"/>
      <c r="C393" s="62"/>
      <c r="D393" s="62"/>
      <c r="E393" s="62"/>
      <c r="F393" s="62"/>
      <c r="G393" s="62"/>
      <c r="H393" s="62"/>
      <c r="I393" s="62"/>
      <c r="J393" s="62"/>
      <c r="K393" s="62"/>
    </row>
    <row r="394" spans="1:11">
      <c r="A394" s="107"/>
      <c r="B394" s="107"/>
      <c r="C394" s="62"/>
      <c r="D394" s="62"/>
      <c r="E394" s="62"/>
      <c r="F394" s="62"/>
      <c r="G394" s="62"/>
      <c r="H394" s="62"/>
      <c r="I394" s="62"/>
      <c r="J394" s="62"/>
      <c r="K394" s="62"/>
    </row>
    <row r="395" spans="1:11">
      <c r="A395" s="107"/>
      <c r="B395" s="107"/>
      <c r="C395" s="62"/>
      <c r="D395" s="62"/>
      <c r="E395" s="62"/>
      <c r="F395" s="62"/>
      <c r="G395" s="62"/>
      <c r="H395" s="62"/>
      <c r="I395" s="62"/>
      <c r="J395" s="62"/>
      <c r="K395" s="62"/>
    </row>
    <row r="396" spans="1:11">
      <c r="A396" s="107"/>
      <c r="B396" s="107"/>
      <c r="C396" s="62"/>
      <c r="D396" s="62"/>
      <c r="E396" s="62"/>
      <c r="F396" s="62"/>
      <c r="G396" s="62"/>
      <c r="H396" s="62"/>
      <c r="I396" s="62"/>
      <c r="J396" s="62"/>
      <c r="K396" s="62"/>
    </row>
    <row r="397" spans="1:11">
      <c r="A397" s="107"/>
      <c r="B397" s="107"/>
      <c r="C397" s="62"/>
      <c r="D397" s="62"/>
      <c r="E397" s="62"/>
      <c r="F397" s="62"/>
      <c r="G397" s="62"/>
      <c r="H397" s="62"/>
      <c r="I397" s="62"/>
      <c r="J397" s="62"/>
      <c r="K397" s="62"/>
    </row>
    <row r="398" spans="1:11">
      <c r="A398" s="107"/>
      <c r="B398" s="107"/>
      <c r="C398" s="62"/>
      <c r="D398" s="62"/>
      <c r="E398" s="62"/>
      <c r="F398" s="62"/>
      <c r="G398" s="62"/>
      <c r="H398" s="62"/>
      <c r="I398" s="62"/>
      <c r="J398" s="62"/>
      <c r="K398" s="62"/>
    </row>
    <row r="399" spans="1:11">
      <c r="A399" s="107"/>
      <c r="B399" s="107"/>
      <c r="C399" s="62"/>
      <c r="D399" s="62"/>
      <c r="E399" s="62"/>
      <c r="F399" s="62"/>
      <c r="G399" s="62"/>
      <c r="H399" s="62"/>
      <c r="I399" s="62"/>
      <c r="J399" s="62"/>
      <c r="K399" s="62"/>
    </row>
    <row r="400" spans="1:11">
      <c r="A400" s="107"/>
      <c r="B400" s="107"/>
      <c r="C400" s="62"/>
      <c r="D400" s="62"/>
      <c r="E400" s="62"/>
      <c r="F400" s="62"/>
      <c r="G400" s="62"/>
      <c r="H400" s="62"/>
      <c r="I400" s="62"/>
      <c r="J400" s="62"/>
      <c r="K400" s="62"/>
    </row>
    <row r="401" spans="1:11">
      <c r="A401" s="107"/>
      <c r="B401" s="107"/>
      <c r="C401" s="62"/>
      <c r="D401" s="62"/>
      <c r="E401" s="62"/>
      <c r="F401" s="62"/>
      <c r="G401" s="62"/>
      <c r="H401" s="62"/>
      <c r="I401" s="62"/>
      <c r="J401" s="62"/>
      <c r="K401" s="62"/>
    </row>
    <row r="402" spans="1:11">
      <c r="A402" s="107"/>
      <c r="B402" s="107"/>
      <c r="C402" s="62"/>
      <c r="D402" s="62"/>
      <c r="E402" s="62"/>
      <c r="F402" s="62"/>
      <c r="G402" s="62"/>
      <c r="H402" s="62"/>
      <c r="I402" s="62"/>
      <c r="J402" s="62"/>
      <c r="K402" s="62"/>
    </row>
    <row r="403" spans="1:11">
      <c r="A403" s="107"/>
      <c r="B403" s="107"/>
      <c r="C403" s="62"/>
      <c r="D403" s="62"/>
      <c r="E403" s="62"/>
      <c r="F403" s="62"/>
      <c r="G403" s="62"/>
      <c r="H403" s="62"/>
      <c r="I403" s="62"/>
      <c r="J403" s="62"/>
      <c r="K403" s="62"/>
    </row>
    <row r="404" spans="1:11">
      <c r="A404" s="107"/>
      <c r="B404" s="107"/>
      <c r="C404" s="62"/>
      <c r="D404" s="62"/>
      <c r="E404" s="62"/>
      <c r="F404" s="62"/>
      <c r="G404" s="62"/>
      <c r="H404" s="62"/>
      <c r="I404" s="62"/>
      <c r="J404" s="62"/>
      <c r="K404" s="62"/>
    </row>
    <row r="405" spans="1:11">
      <c r="A405" s="107"/>
      <c r="B405" s="107"/>
      <c r="C405" s="62"/>
      <c r="D405" s="62"/>
      <c r="E405" s="62"/>
      <c r="F405" s="62"/>
      <c r="G405" s="62"/>
      <c r="H405" s="62"/>
      <c r="I405" s="62"/>
      <c r="J405" s="62"/>
      <c r="K405" s="62"/>
    </row>
    <row r="406" spans="1:11">
      <c r="A406" s="107"/>
      <c r="B406" s="107"/>
      <c r="C406" s="62"/>
      <c r="D406" s="62"/>
      <c r="E406" s="62"/>
      <c r="F406" s="62"/>
      <c r="G406" s="62"/>
      <c r="H406" s="62"/>
      <c r="I406" s="62"/>
      <c r="J406" s="62"/>
      <c r="K406" s="62"/>
    </row>
    <row r="407" spans="1:11">
      <c r="A407" s="107"/>
      <c r="B407" s="107"/>
      <c r="C407" s="62"/>
      <c r="D407" s="62"/>
      <c r="E407" s="62"/>
      <c r="F407" s="62"/>
      <c r="G407" s="62"/>
      <c r="H407" s="62"/>
      <c r="I407" s="62"/>
      <c r="J407" s="62"/>
      <c r="K407" s="62"/>
    </row>
    <row r="408" spans="1:11">
      <c r="A408" s="107"/>
      <c r="B408" s="107"/>
      <c r="C408" s="62"/>
      <c r="D408" s="62"/>
      <c r="E408" s="62"/>
      <c r="F408" s="62"/>
      <c r="G408" s="62"/>
      <c r="H408" s="62"/>
      <c r="I408" s="62"/>
      <c r="J408" s="62"/>
      <c r="K408" s="62"/>
    </row>
    <row r="409" spans="1:11">
      <c r="A409" s="107"/>
      <c r="B409" s="107"/>
      <c r="C409" s="62"/>
      <c r="D409" s="62"/>
      <c r="E409" s="62"/>
      <c r="F409" s="62"/>
      <c r="G409" s="62"/>
      <c r="H409" s="62"/>
      <c r="I409" s="62"/>
      <c r="J409" s="62"/>
      <c r="K409" s="62"/>
    </row>
    <row r="410" spans="1:11">
      <c r="A410" s="107"/>
      <c r="B410" s="107"/>
      <c r="C410" s="62"/>
      <c r="D410" s="62"/>
      <c r="E410" s="62"/>
      <c r="F410" s="62"/>
      <c r="G410" s="62"/>
      <c r="H410" s="62"/>
      <c r="I410" s="62"/>
      <c r="J410" s="62"/>
      <c r="K410" s="62"/>
    </row>
    <row r="411" spans="1:11">
      <c r="A411" s="107"/>
      <c r="B411" s="107"/>
      <c r="C411" s="62"/>
      <c r="D411" s="62"/>
      <c r="E411" s="62"/>
      <c r="F411" s="62"/>
      <c r="G411" s="62"/>
      <c r="H411" s="62"/>
      <c r="I411" s="62"/>
      <c r="J411" s="62"/>
      <c r="K411" s="62"/>
    </row>
    <row r="412" spans="1:11">
      <c r="A412" s="107"/>
      <c r="B412" s="107"/>
      <c r="C412" s="62"/>
      <c r="D412" s="62"/>
      <c r="E412" s="62"/>
      <c r="F412" s="62"/>
      <c r="G412" s="62"/>
      <c r="H412" s="62"/>
      <c r="I412" s="62"/>
      <c r="J412" s="62"/>
      <c r="K412" s="62"/>
    </row>
    <row r="413" spans="1:11">
      <c r="A413" s="107"/>
      <c r="B413" s="107"/>
      <c r="C413" s="62"/>
      <c r="D413" s="62"/>
      <c r="E413" s="62"/>
      <c r="F413" s="62"/>
      <c r="G413" s="62"/>
      <c r="H413" s="62"/>
      <c r="I413" s="62"/>
      <c r="J413" s="62"/>
      <c r="K413" s="62"/>
    </row>
    <row r="414" spans="1:11">
      <c r="A414" s="107"/>
      <c r="B414" s="107"/>
      <c r="C414" s="62"/>
      <c r="D414" s="62"/>
      <c r="E414" s="62"/>
      <c r="F414" s="62"/>
      <c r="G414" s="62"/>
      <c r="H414" s="62"/>
      <c r="I414" s="62"/>
      <c r="J414" s="62"/>
      <c r="K414" s="62"/>
    </row>
    <row r="415" spans="1:11">
      <c r="A415" s="107"/>
      <c r="B415" s="107"/>
      <c r="C415" s="62"/>
      <c r="D415" s="62"/>
      <c r="E415" s="62"/>
      <c r="F415" s="62"/>
      <c r="G415" s="62"/>
      <c r="H415" s="62"/>
      <c r="I415" s="62"/>
      <c r="J415" s="62"/>
      <c r="K415" s="62"/>
    </row>
    <row r="416" spans="1:11">
      <c r="A416" s="107"/>
      <c r="B416" s="107"/>
      <c r="C416" s="62"/>
      <c r="D416" s="62"/>
      <c r="E416" s="62"/>
      <c r="F416" s="62"/>
      <c r="G416" s="62"/>
      <c r="H416" s="62"/>
      <c r="I416" s="62"/>
      <c r="J416" s="62"/>
      <c r="K416" s="62"/>
    </row>
    <row r="417" spans="1:11">
      <c r="A417" s="107"/>
      <c r="B417" s="107"/>
      <c r="C417" s="62"/>
      <c r="D417" s="62"/>
      <c r="E417" s="62"/>
      <c r="F417" s="62"/>
      <c r="G417" s="62"/>
      <c r="H417" s="62"/>
      <c r="I417" s="62"/>
      <c r="J417" s="62"/>
      <c r="K417" s="62"/>
    </row>
    <row r="418" spans="1:11">
      <c r="A418" s="107"/>
      <c r="B418" s="107"/>
      <c r="C418" s="62"/>
      <c r="D418" s="62"/>
      <c r="E418" s="62"/>
      <c r="F418" s="62"/>
      <c r="G418" s="62"/>
      <c r="H418" s="62"/>
      <c r="I418" s="62"/>
      <c r="J418" s="62"/>
      <c r="K418" s="62"/>
    </row>
    <row r="419" spans="1:11">
      <c r="A419" s="107"/>
      <c r="B419" s="107"/>
      <c r="C419" s="62"/>
      <c r="D419" s="62"/>
      <c r="E419" s="62"/>
      <c r="F419" s="62"/>
      <c r="G419" s="62"/>
      <c r="H419" s="62"/>
      <c r="I419" s="62"/>
      <c r="J419" s="62"/>
      <c r="K419" s="62"/>
    </row>
    <row r="420" spans="1:11">
      <c r="A420" s="107"/>
      <c r="B420" s="107"/>
      <c r="C420" s="62"/>
      <c r="D420" s="62"/>
      <c r="E420" s="62"/>
      <c r="F420" s="62"/>
      <c r="G420" s="62"/>
      <c r="H420" s="62"/>
      <c r="I420" s="62"/>
      <c r="J420" s="62"/>
      <c r="K420" s="62"/>
    </row>
    <row r="421" spans="1:11">
      <c r="A421" s="107"/>
      <c r="B421" s="107"/>
      <c r="C421" s="62"/>
      <c r="D421" s="62"/>
      <c r="E421" s="62"/>
      <c r="F421" s="62"/>
      <c r="G421" s="62"/>
      <c r="H421" s="62"/>
      <c r="I421" s="62"/>
      <c r="J421" s="62"/>
      <c r="K421" s="62"/>
    </row>
    <row r="422" spans="1:11">
      <c r="A422" s="107"/>
      <c r="B422" s="107"/>
      <c r="C422" s="62"/>
      <c r="D422" s="62"/>
      <c r="E422" s="62"/>
      <c r="F422" s="62"/>
      <c r="G422" s="62"/>
      <c r="H422" s="62"/>
      <c r="I422" s="62"/>
      <c r="J422" s="62"/>
      <c r="K422" s="62"/>
    </row>
    <row r="423" spans="1:11">
      <c r="A423" s="107"/>
      <c r="B423" s="107"/>
      <c r="C423" s="62"/>
      <c r="D423" s="62"/>
      <c r="E423" s="62"/>
      <c r="F423" s="62"/>
      <c r="G423" s="62"/>
      <c r="H423" s="62"/>
      <c r="I423" s="62"/>
      <c r="J423" s="62"/>
      <c r="K423" s="62"/>
    </row>
    <row r="424" spans="1:11">
      <c r="A424" s="107"/>
      <c r="B424" s="107"/>
      <c r="C424" s="62"/>
      <c r="D424" s="62"/>
      <c r="E424" s="62"/>
      <c r="F424" s="62"/>
      <c r="G424" s="62"/>
      <c r="H424" s="62"/>
      <c r="I424" s="62"/>
      <c r="J424" s="62"/>
      <c r="K424" s="62"/>
    </row>
    <row r="425" spans="1:11">
      <c r="A425" s="107"/>
      <c r="B425" s="107"/>
      <c r="C425" s="62"/>
      <c r="D425" s="62"/>
      <c r="E425" s="62"/>
      <c r="F425" s="62"/>
      <c r="G425" s="62"/>
      <c r="H425" s="62"/>
      <c r="I425" s="62"/>
      <c r="J425" s="62"/>
      <c r="K425" s="62"/>
    </row>
    <row r="426" spans="1:11">
      <c r="A426" s="107"/>
      <c r="B426" s="107"/>
      <c r="C426" s="62"/>
      <c r="D426" s="62"/>
      <c r="E426" s="62"/>
      <c r="F426" s="62"/>
      <c r="G426" s="62"/>
      <c r="H426" s="62"/>
      <c r="I426" s="62"/>
      <c r="J426" s="62"/>
      <c r="K426" s="62"/>
    </row>
    <row r="427" spans="1:11">
      <c r="A427" s="107"/>
      <c r="B427" s="107"/>
      <c r="C427" s="62"/>
      <c r="D427" s="62"/>
      <c r="E427" s="62"/>
      <c r="F427" s="62"/>
      <c r="G427" s="62"/>
      <c r="H427" s="62"/>
      <c r="I427" s="62"/>
      <c r="J427" s="62"/>
      <c r="K427" s="62"/>
    </row>
    <row r="428" spans="1:11">
      <c r="A428" s="107"/>
      <c r="B428" s="107"/>
      <c r="C428" s="62"/>
      <c r="D428" s="62"/>
      <c r="E428" s="62"/>
      <c r="F428" s="62"/>
      <c r="G428" s="62"/>
      <c r="H428" s="62"/>
      <c r="I428" s="62"/>
      <c r="J428" s="62"/>
      <c r="K428" s="62"/>
    </row>
    <row r="429" spans="1:11">
      <c r="A429" s="107"/>
      <c r="B429" s="107"/>
      <c r="C429" s="62"/>
      <c r="D429" s="62"/>
      <c r="E429" s="62"/>
      <c r="F429" s="62"/>
      <c r="G429" s="62"/>
      <c r="H429" s="62"/>
      <c r="I429" s="62"/>
      <c r="J429" s="62"/>
      <c r="K429" s="62"/>
    </row>
    <row r="430" spans="1:11">
      <c r="A430" s="107"/>
      <c r="B430" s="107"/>
      <c r="C430" s="62"/>
      <c r="D430" s="62"/>
      <c r="E430" s="62"/>
      <c r="F430" s="62"/>
      <c r="G430" s="62"/>
      <c r="H430" s="62"/>
      <c r="I430" s="62"/>
      <c r="J430" s="62"/>
      <c r="K430" s="62"/>
    </row>
    <row r="431" spans="1:11">
      <c r="A431" s="107"/>
      <c r="B431" s="107"/>
      <c r="C431" s="62"/>
      <c r="D431" s="62"/>
      <c r="E431" s="62"/>
      <c r="F431" s="62"/>
      <c r="G431" s="62"/>
      <c r="H431" s="62"/>
      <c r="I431" s="62"/>
      <c r="J431" s="62"/>
      <c r="K431" s="62"/>
    </row>
    <row r="432" spans="1:11">
      <c r="A432" s="107"/>
      <c r="B432" s="107"/>
      <c r="C432" s="62"/>
      <c r="D432" s="62"/>
      <c r="E432" s="62"/>
      <c r="F432" s="62"/>
      <c r="G432" s="62"/>
      <c r="H432" s="62"/>
      <c r="I432" s="62"/>
      <c r="J432" s="62"/>
      <c r="K432" s="62"/>
    </row>
    <row r="433" spans="1:11">
      <c r="A433" s="107"/>
      <c r="B433" s="107"/>
      <c r="C433" s="62"/>
      <c r="D433" s="62"/>
      <c r="E433" s="62"/>
      <c r="F433" s="62"/>
      <c r="G433" s="62"/>
      <c r="H433" s="62"/>
      <c r="I433" s="62"/>
      <c r="J433" s="62"/>
      <c r="K433" s="62"/>
    </row>
    <row r="434" spans="1:11">
      <c r="A434" s="107"/>
      <c r="B434" s="107"/>
      <c r="C434" s="62"/>
      <c r="D434" s="62"/>
      <c r="E434" s="62"/>
      <c r="F434" s="62"/>
      <c r="G434" s="62"/>
      <c r="H434" s="62"/>
      <c r="I434" s="62"/>
      <c r="J434" s="62"/>
      <c r="K434" s="62"/>
    </row>
    <row r="435" spans="1:11">
      <c r="A435" s="107"/>
      <c r="B435" s="107"/>
      <c r="C435" s="62"/>
      <c r="D435" s="62"/>
      <c r="E435" s="62"/>
      <c r="F435" s="62"/>
      <c r="G435" s="62"/>
      <c r="H435" s="62"/>
      <c r="I435" s="62"/>
      <c r="J435" s="62"/>
      <c r="K435" s="62"/>
    </row>
    <row r="436" spans="1:11">
      <c r="A436" s="107"/>
      <c r="B436" s="107"/>
      <c r="C436" s="62"/>
      <c r="D436" s="62"/>
      <c r="E436" s="62"/>
      <c r="F436" s="62"/>
      <c r="G436" s="62"/>
      <c r="H436" s="62"/>
      <c r="I436" s="62"/>
      <c r="J436" s="62"/>
      <c r="K436" s="62"/>
    </row>
    <row r="437" spans="1:11">
      <c r="A437" s="107"/>
      <c r="B437" s="107"/>
      <c r="C437" s="62"/>
      <c r="D437" s="62"/>
      <c r="E437" s="62"/>
      <c r="F437" s="62"/>
      <c r="G437" s="62"/>
      <c r="H437" s="62"/>
      <c r="I437" s="62"/>
      <c r="J437" s="62"/>
      <c r="K437" s="62"/>
    </row>
    <row r="438" spans="1:11">
      <c r="A438" s="107"/>
      <c r="B438" s="107"/>
      <c r="C438" s="62"/>
      <c r="D438" s="62"/>
      <c r="E438" s="62"/>
      <c r="F438" s="62"/>
      <c r="G438" s="62"/>
      <c r="H438" s="62"/>
      <c r="I438" s="62"/>
      <c r="J438" s="62"/>
      <c r="K438" s="62"/>
    </row>
    <row r="439" spans="1:11">
      <c r="A439" s="107"/>
      <c r="B439" s="107"/>
      <c r="C439" s="62"/>
      <c r="D439" s="62"/>
      <c r="E439" s="62"/>
      <c r="F439" s="62"/>
      <c r="G439" s="62"/>
      <c r="H439" s="62"/>
      <c r="I439" s="62"/>
      <c r="J439" s="62"/>
      <c r="K439" s="62"/>
    </row>
    <row r="440" spans="1:11">
      <c r="A440" s="107"/>
      <c r="B440" s="107"/>
      <c r="C440" s="62"/>
      <c r="D440" s="62"/>
      <c r="E440" s="62"/>
      <c r="F440" s="62"/>
      <c r="G440" s="62"/>
      <c r="H440" s="62"/>
      <c r="I440" s="62"/>
      <c r="J440" s="62"/>
      <c r="K440" s="62"/>
    </row>
    <row r="441" spans="1:11">
      <c r="A441" s="107"/>
      <c r="B441" s="107"/>
      <c r="C441" s="62"/>
      <c r="D441" s="62"/>
      <c r="E441" s="62"/>
      <c r="F441" s="62"/>
      <c r="G441" s="62"/>
      <c r="H441" s="62"/>
      <c r="I441" s="62"/>
      <c r="J441" s="62"/>
      <c r="K441" s="62"/>
    </row>
    <row r="442" spans="1:11">
      <c r="A442" s="107"/>
      <c r="B442" s="107"/>
      <c r="C442" s="62"/>
      <c r="D442" s="62"/>
      <c r="E442" s="62"/>
      <c r="F442" s="62"/>
      <c r="G442" s="62"/>
      <c r="H442" s="62"/>
      <c r="I442" s="62"/>
      <c r="J442" s="62"/>
      <c r="K442" s="62"/>
    </row>
    <row r="443" spans="1:11">
      <c r="A443" s="107"/>
      <c r="B443" s="107"/>
      <c r="C443" s="62"/>
      <c r="D443" s="62"/>
      <c r="E443" s="62"/>
      <c r="F443" s="62"/>
      <c r="G443" s="62"/>
      <c r="H443" s="62"/>
      <c r="I443" s="62"/>
      <c r="J443" s="62"/>
      <c r="K443" s="62"/>
    </row>
    <row r="444" spans="1:11">
      <c r="A444" s="107"/>
      <c r="B444" s="107"/>
      <c r="C444" s="62"/>
      <c r="D444" s="62"/>
      <c r="E444" s="62"/>
      <c r="F444" s="62"/>
      <c r="G444" s="62"/>
      <c r="H444" s="62"/>
      <c r="I444" s="62"/>
      <c r="J444" s="62"/>
      <c r="K444" s="62"/>
    </row>
    <row r="445" spans="1:11">
      <c r="A445" s="107"/>
      <c r="B445" s="107"/>
      <c r="C445" s="62"/>
      <c r="D445" s="62"/>
      <c r="E445" s="62"/>
      <c r="F445" s="62"/>
      <c r="G445" s="62"/>
      <c r="H445" s="62"/>
      <c r="I445" s="62"/>
      <c r="J445" s="62"/>
      <c r="K445" s="62"/>
    </row>
    <row r="446" spans="1:11">
      <c r="A446" s="107"/>
      <c r="B446" s="107"/>
      <c r="C446" s="62"/>
      <c r="D446" s="62"/>
      <c r="E446" s="62"/>
      <c r="F446" s="62"/>
      <c r="G446" s="62"/>
      <c r="H446" s="62"/>
      <c r="I446" s="62"/>
      <c r="J446" s="62"/>
      <c r="K446" s="62"/>
    </row>
    <row r="447" spans="1:11">
      <c r="A447" s="107"/>
      <c r="B447" s="107"/>
      <c r="C447" s="62"/>
      <c r="D447" s="62"/>
      <c r="E447" s="62"/>
      <c r="F447" s="62"/>
      <c r="G447" s="62"/>
      <c r="H447" s="62"/>
      <c r="I447" s="62"/>
      <c r="J447" s="62"/>
      <c r="K447" s="62"/>
    </row>
    <row r="448" spans="1:11">
      <c r="A448" s="107"/>
      <c r="B448" s="107"/>
      <c r="C448" s="62"/>
      <c r="D448" s="62"/>
      <c r="E448" s="62"/>
      <c r="F448" s="62"/>
      <c r="G448" s="62"/>
      <c r="H448" s="62"/>
      <c r="I448" s="62"/>
      <c r="J448" s="62"/>
      <c r="K448" s="62"/>
    </row>
    <row r="449" spans="1:11">
      <c r="A449" s="107"/>
      <c r="B449" s="107"/>
      <c r="C449" s="62"/>
      <c r="D449" s="62"/>
      <c r="E449" s="62"/>
      <c r="F449" s="62"/>
      <c r="G449" s="62"/>
      <c r="H449" s="62"/>
      <c r="I449" s="62"/>
      <c r="J449" s="62"/>
      <c r="K449" s="62"/>
    </row>
    <row r="450" spans="1:11">
      <c r="A450" s="107"/>
      <c r="B450" s="107"/>
      <c r="C450" s="62"/>
      <c r="D450" s="62"/>
      <c r="E450" s="62"/>
      <c r="F450" s="62"/>
      <c r="G450" s="62"/>
      <c r="H450" s="62"/>
      <c r="I450" s="62"/>
      <c r="J450" s="62"/>
      <c r="K450" s="62"/>
    </row>
    <row r="451" spans="1:11">
      <c r="A451" s="107"/>
      <c r="B451" s="107"/>
      <c r="C451" s="62"/>
      <c r="D451" s="62"/>
      <c r="E451" s="62"/>
      <c r="F451" s="62"/>
      <c r="G451" s="62"/>
      <c r="H451" s="62"/>
      <c r="I451" s="62"/>
      <c r="J451" s="62"/>
      <c r="K451" s="62"/>
    </row>
    <row r="452" spans="1:11">
      <c r="A452" s="107"/>
      <c r="B452" s="107"/>
      <c r="C452" s="62"/>
      <c r="D452" s="62"/>
      <c r="E452" s="62"/>
      <c r="F452" s="62"/>
      <c r="G452" s="62"/>
      <c r="H452" s="62"/>
      <c r="I452" s="62"/>
      <c r="J452" s="62"/>
      <c r="K452" s="62"/>
    </row>
    <row r="453" spans="1:11">
      <c r="A453" s="107"/>
      <c r="B453" s="107"/>
      <c r="C453" s="62"/>
      <c r="D453" s="62"/>
      <c r="E453" s="62"/>
      <c r="F453" s="62"/>
      <c r="G453" s="62"/>
      <c r="H453" s="62"/>
      <c r="I453" s="62"/>
      <c r="J453" s="62"/>
      <c r="K453" s="62"/>
    </row>
    <row r="454" spans="1:11">
      <c r="A454" s="107"/>
      <c r="B454" s="107"/>
      <c r="C454" s="62"/>
      <c r="D454" s="62"/>
      <c r="E454" s="62"/>
      <c r="F454" s="62"/>
      <c r="G454" s="62"/>
      <c r="H454" s="62"/>
      <c r="I454" s="62"/>
      <c r="J454" s="62"/>
      <c r="K454" s="62"/>
    </row>
    <row r="455" spans="1:11">
      <c r="A455" s="107"/>
      <c r="B455" s="107"/>
      <c r="C455" s="62"/>
      <c r="D455" s="62"/>
      <c r="E455" s="62"/>
      <c r="F455" s="62"/>
      <c r="G455" s="62"/>
      <c r="H455" s="62"/>
      <c r="I455" s="62"/>
      <c r="J455" s="62"/>
      <c r="K455" s="62"/>
    </row>
    <row r="456" spans="1:11">
      <c r="A456" s="107"/>
      <c r="B456" s="107"/>
      <c r="C456" s="62"/>
      <c r="D456" s="62"/>
      <c r="E456" s="62"/>
      <c r="F456" s="62"/>
      <c r="G456" s="62"/>
      <c r="H456" s="62"/>
      <c r="I456" s="62"/>
      <c r="J456" s="62"/>
      <c r="K456" s="62"/>
    </row>
    <row r="457" spans="1:11">
      <c r="A457" s="107"/>
      <c r="B457" s="107"/>
      <c r="C457" s="62"/>
      <c r="D457" s="62"/>
      <c r="E457" s="62"/>
      <c r="F457" s="62"/>
      <c r="G457" s="62"/>
      <c r="H457" s="62"/>
      <c r="I457" s="62"/>
      <c r="J457" s="62"/>
      <c r="K457" s="62"/>
    </row>
    <row r="458" spans="1:11">
      <c r="A458" s="107"/>
      <c r="B458" s="107"/>
      <c r="C458" s="62"/>
      <c r="D458" s="62"/>
      <c r="E458" s="62"/>
      <c r="F458" s="62"/>
      <c r="G458" s="62"/>
      <c r="H458" s="62"/>
      <c r="I458" s="62"/>
      <c r="J458" s="62"/>
      <c r="K458" s="62"/>
    </row>
    <row r="459" spans="1:11">
      <c r="A459" s="107"/>
      <c r="B459" s="107"/>
      <c r="C459" s="62"/>
      <c r="D459" s="62"/>
      <c r="E459" s="62"/>
      <c r="F459" s="62"/>
      <c r="G459" s="62"/>
      <c r="H459" s="62"/>
      <c r="I459" s="62"/>
      <c r="J459" s="62"/>
      <c r="K459" s="62"/>
    </row>
    <row r="460" spans="1:11">
      <c r="A460" s="107"/>
      <c r="B460" s="107"/>
      <c r="C460" s="62"/>
      <c r="D460" s="62"/>
      <c r="E460" s="62"/>
      <c r="F460" s="62"/>
      <c r="G460" s="62"/>
      <c r="H460" s="62"/>
      <c r="I460" s="62"/>
      <c r="J460" s="62"/>
      <c r="K460" s="62"/>
    </row>
    <row r="461" spans="1:11">
      <c r="A461" s="107"/>
      <c r="B461" s="107"/>
      <c r="C461" s="62"/>
      <c r="D461" s="62"/>
      <c r="E461" s="62"/>
      <c r="F461" s="62"/>
      <c r="G461" s="62"/>
      <c r="H461" s="62"/>
      <c r="I461" s="62"/>
      <c r="J461" s="62"/>
      <c r="K461" s="62"/>
    </row>
    <row r="462" spans="1:11">
      <c r="A462" s="107"/>
      <c r="B462" s="107"/>
      <c r="C462" s="62"/>
      <c r="D462" s="62"/>
      <c r="E462" s="62"/>
      <c r="F462" s="62"/>
      <c r="G462" s="62"/>
      <c r="H462" s="62"/>
      <c r="I462" s="62"/>
      <c r="J462" s="62"/>
      <c r="K462" s="62"/>
    </row>
    <row r="463" spans="1:11">
      <c r="A463" s="107"/>
      <c r="B463" s="107"/>
      <c r="C463" s="62"/>
      <c r="D463" s="62"/>
      <c r="E463" s="62"/>
      <c r="F463" s="62"/>
      <c r="G463" s="62"/>
      <c r="H463" s="62"/>
      <c r="I463" s="62"/>
      <c r="J463" s="62"/>
      <c r="K463" s="62"/>
    </row>
    <row r="464" spans="1:11">
      <c r="A464" s="107"/>
      <c r="B464" s="107"/>
      <c r="C464" s="62"/>
      <c r="D464" s="62"/>
      <c r="E464" s="62"/>
      <c r="F464" s="62"/>
      <c r="G464" s="62"/>
      <c r="H464" s="62"/>
      <c r="I464" s="62"/>
      <c r="J464" s="62"/>
      <c r="K464" s="62"/>
    </row>
    <row r="465" spans="1:11">
      <c r="A465" s="107"/>
      <c r="B465" s="107"/>
      <c r="C465" s="62"/>
      <c r="D465" s="62"/>
      <c r="E465" s="62"/>
      <c r="F465" s="62"/>
      <c r="G465" s="62"/>
      <c r="H465" s="62"/>
      <c r="I465" s="62"/>
      <c r="J465" s="62"/>
      <c r="K465" s="62"/>
    </row>
    <row r="466" spans="1:11">
      <c r="A466" s="107"/>
      <c r="B466" s="107"/>
      <c r="C466" s="62"/>
      <c r="D466" s="62"/>
      <c r="E466" s="62"/>
      <c r="F466" s="62"/>
      <c r="G466" s="62"/>
      <c r="H466" s="62"/>
      <c r="I466" s="62"/>
      <c r="J466" s="62"/>
      <c r="K466" s="62"/>
    </row>
    <row r="467" spans="1:11">
      <c r="A467" s="107"/>
      <c r="B467" s="107"/>
      <c r="C467" s="62"/>
      <c r="D467" s="62"/>
      <c r="E467" s="62"/>
      <c r="F467" s="62"/>
      <c r="G467" s="62"/>
      <c r="H467" s="62"/>
      <c r="I467" s="62"/>
      <c r="J467" s="62"/>
      <c r="K467" s="62"/>
    </row>
    <row r="468" spans="1:11">
      <c r="A468" s="107"/>
      <c r="B468" s="107"/>
      <c r="C468" s="62"/>
      <c r="D468" s="62"/>
      <c r="E468" s="62"/>
      <c r="F468" s="62"/>
      <c r="G468" s="62"/>
      <c r="H468" s="62"/>
      <c r="I468" s="62"/>
      <c r="J468" s="62"/>
      <c r="K468" s="62"/>
    </row>
    <row r="469" spans="1:11">
      <c r="A469" s="107"/>
      <c r="B469" s="107"/>
      <c r="C469" s="62"/>
      <c r="D469" s="62"/>
      <c r="E469" s="62"/>
      <c r="F469" s="62"/>
      <c r="G469" s="62"/>
      <c r="H469" s="62"/>
      <c r="I469" s="62"/>
      <c r="J469" s="62"/>
      <c r="K469" s="62"/>
    </row>
    <row r="470" spans="1:11">
      <c r="A470" s="107"/>
      <c r="B470" s="107"/>
      <c r="C470" s="62"/>
      <c r="D470" s="62"/>
      <c r="E470" s="62"/>
      <c r="F470" s="62"/>
      <c r="G470" s="62"/>
      <c r="H470" s="62"/>
      <c r="I470" s="62"/>
      <c r="J470" s="62"/>
      <c r="K470" s="62"/>
    </row>
    <row r="471" spans="1:11">
      <c r="A471" s="107"/>
      <c r="B471" s="107"/>
      <c r="C471" s="62"/>
      <c r="D471" s="62"/>
      <c r="E471" s="62"/>
      <c r="F471" s="62"/>
      <c r="G471" s="62"/>
      <c r="H471" s="62"/>
      <c r="I471" s="62"/>
      <c r="J471" s="62"/>
      <c r="K471" s="62"/>
    </row>
    <row r="472" spans="1:11">
      <c r="A472" s="107"/>
      <c r="B472" s="107"/>
      <c r="C472" s="62"/>
      <c r="D472" s="62"/>
      <c r="E472" s="62"/>
      <c r="F472" s="62"/>
      <c r="G472" s="62"/>
      <c r="H472" s="62"/>
      <c r="I472" s="62"/>
      <c r="J472" s="62"/>
      <c r="K472" s="62"/>
    </row>
    <row r="473" spans="1:11">
      <c r="A473" s="107"/>
      <c r="B473" s="107"/>
      <c r="C473" s="62"/>
      <c r="D473" s="62"/>
      <c r="E473" s="62"/>
      <c r="F473" s="62"/>
      <c r="G473" s="62"/>
      <c r="H473" s="62"/>
      <c r="I473" s="62"/>
      <c r="J473" s="62"/>
      <c r="K473" s="62"/>
    </row>
    <row r="474" spans="1:11">
      <c r="A474" s="107"/>
      <c r="B474" s="107"/>
      <c r="C474" s="62"/>
      <c r="D474" s="62"/>
      <c r="E474" s="62"/>
      <c r="F474" s="62"/>
      <c r="G474" s="62"/>
      <c r="H474" s="62"/>
      <c r="I474" s="62"/>
      <c r="J474" s="62"/>
      <c r="K474" s="62"/>
    </row>
    <row r="475" spans="1:11">
      <c r="A475" s="107"/>
      <c r="B475" s="107"/>
      <c r="C475" s="62"/>
      <c r="D475" s="62"/>
      <c r="E475" s="62"/>
      <c r="F475" s="62"/>
      <c r="G475" s="62"/>
      <c r="H475" s="62"/>
      <c r="I475" s="62"/>
      <c r="J475" s="62"/>
      <c r="K475" s="62"/>
    </row>
    <row r="476" spans="1:11">
      <c r="A476" s="107"/>
      <c r="B476" s="107"/>
      <c r="C476" s="62"/>
      <c r="D476" s="62"/>
      <c r="E476" s="62"/>
      <c r="F476" s="62"/>
      <c r="G476" s="62"/>
      <c r="H476" s="62"/>
      <c r="I476" s="62"/>
      <c r="J476" s="62"/>
      <c r="K476" s="62"/>
    </row>
    <row r="477" spans="1:11">
      <c r="A477" s="107"/>
      <c r="B477" s="107"/>
      <c r="C477" s="62"/>
      <c r="D477" s="62"/>
      <c r="E477" s="62"/>
      <c r="F477" s="62"/>
      <c r="G477" s="62"/>
      <c r="H477" s="62"/>
      <c r="I477" s="62"/>
      <c r="J477" s="62"/>
      <c r="K477" s="62"/>
    </row>
    <row r="478" spans="1:11">
      <c r="A478" s="107"/>
      <c r="B478" s="107"/>
      <c r="C478" s="62"/>
      <c r="D478" s="62"/>
      <c r="E478" s="62"/>
      <c r="F478" s="62"/>
      <c r="G478" s="62"/>
      <c r="H478" s="62"/>
      <c r="I478" s="62"/>
      <c r="J478" s="62"/>
      <c r="K478" s="62"/>
    </row>
    <row r="479" spans="1:11">
      <c r="A479" s="107"/>
      <c r="B479" s="107"/>
      <c r="C479" s="62"/>
      <c r="D479" s="62"/>
      <c r="E479" s="62"/>
      <c r="F479" s="62"/>
      <c r="G479" s="62"/>
      <c r="H479" s="62"/>
      <c r="I479" s="62"/>
      <c r="J479" s="62"/>
      <c r="K479" s="62"/>
    </row>
    <row r="480" spans="1:11">
      <c r="A480" s="107"/>
      <c r="B480" s="107"/>
      <c r="C480" s="62"/>
      <c r="D480" s="62"/>
      <c r="E480" s="62"/>
      <c r="F480" s="62"/>
      <c r="G480" s="62"/>
      <c r="H480" s="62"/>
      <c r="I480" s="62"/>
      <c r="J480" s="62"/>
      <c r="K480" s="62"/>
    </row>
    <row r="481" spans="1:11">
      <c r="A481" s="107"/>
      <c r="B481" s="107"/>
      <c r="C481" s="62"/>
      <c r="D481" s="62"/>
      <c r="E481" s="62"/>
      <c r="F481" s="62"/>
      <c r="G481" s="62"/>
      <c r="H481" s="62"/>
      <c r="I481" s="62"/>
      <c r="J481" s="62"/>
      <c r="K481" s="62"/>
    </row>
    <row r="482" spans="1:11">
      <c r="A482" s="107"/>
      <c r="B482" s="107"/>
      <c r="C482" s="62"/>
      <c r="D482" s="62"/>
      <c r="E482" s="62"/>
      <c r="F482" s="62"/>
      <c r="G482" s="62"/>
      <c r="H482" s="62"/>
      <c r="I482" s="62"/>
      <c r="J482" s="62"/>
      <c r="K482" s="62"/>
    </row>
    <row r="483" spans="1:11">
      <c r="A483" s="107"/>
      <c r="B483" s="107"/>
      <c r="C483" s="62"/>
      <c r="D483" s="62"/>
      <c r="E483" s="62"/>
      <c r="F483" s="62"/>
      <c r="G483" s="62"/>
      <c r="H483" s="62"/>
      <c r="I483" s="62"/>
      <c r="J483" s="62"/>
      <c r="K483" s="62"/>
    </row>
    <row r="484" spans="1:11">
      <c r="A484" s="107"/>
      <c r="B484" s="107"/>
      <c r="C484" s="62"/>
      <c r="D484" s="62"/>
      <c r="E484" s="62"/>
      <c r="F484" s="62"/>
      <c r="G484" s="62"/>
      <c r="H484" s="62"/>
      <c r="I484" s="62"/>
      <c r="J484" s="62"/>
      <c r="K484" s="62"/>
    </row>
    <row r="485" spans="1:11">
      <c r="A485" s="107"/>
      <c r="B485" s="107"/>
      <c r="C485" s="62"/>
      <c r="D485" s="62"/>
      <c r="E485" s="62"/>
      <c r="F485" s="62"/>
      <c r="G485" s="62"/>
      <c r="H485" s="62"/>
      <c r="I485" s="62"/>
      <c r="J485" s="62"/>
      <c r="K485" s="62"/>
    </row>
    <row r="486" spans="1:11">
      <c r="A486" s="107"/>
      <c r="B486" s="107"/>
      <c r="C486" s="62"/>
      <c r="D486" s="62"/>
      <c r="E486" s="62"/>
      <c r="F486" s="62"/>
      <c r="G486" s="62"/>
      <c r="H486" s="62"/>
      <c r="I486" s="62"/>
      <c r="J486" s="62"/>
      <c r="K486" s="62"/>
    </row>
    <row r="487" spans="1:11">
      <c r="A487" s="107"/>
      <c r="B487" s="107"/>
      <c r="C487" s="62"/>
      <c r="D487" s="62"/>
      <c r="E487" s="62"/>
      <c r="F487" s="62"/>
      <c r="G487" s="62"/>
      <c r="H487" s="62"/>
      <c r="I487" s="62"/>
      <c r="J487" s="62"/>
      <c r="K487" s="62"/>
    </row>
    <row r="488" spans="1:11">
      <c r="A488" s="107"/>
      <c r="B488" s="107"/>
      <c r="C488" s="62"/>
      <c r="D488" s="62"/>
      <c r="E488" s="62"/>
      <c r="F488" s="62"/>
      <c r="G488" s="62"/>
      <c r="H488" s="62"/>
      <c r="I488" s="62"/>
      <c r="J488" s="62"/>
      <c r="K488" s="62"/>
    </row>
    <row r="489" spans="1:11">
      <c r="A489" s="107"/>
      <c r="B489" s="107"/>
      <c r="C489" s="62"/>
      <c r="D489" s="62"/>
      <c r="E489" s="62"/>
      <c r="F489" s="62"/>
      <c r="G489" s="62"/>
      <c r="H489" s="62"/>
      <c r="I489" s="62"/>
      <c r="J489" s="62"/>
      <c r="K489" s="62"/>
    </row>
    <row r="490" spans="1:11">
      <c r="A490" s="107"/>
      <c r="B490" s="107"/>
      <c r="C490" s="62"/>
      <c r="D490" s="62"/>
      <c r="E490" s="62"/>
      <c r="F490" s="62"/>
      <c r="G490" s="62"/>
      <c r="H490" s="62"/>
      <c r="I490" s="62"/>
      <c r="J490" s="62"/>
      <c r="K490" s="62"/>
    </row>
    <row r="491" spans="1:11">
      <c r="A491" s="107"/>
      <c r="B491" s="107"/>
      <c r="C491" s="62"/>
      <c r="D491" s="62"/>
      <c r="E491" s="62"/>
      <c r="F491" s="62"/>
      <c r="G491" s="62"/>
      <c r="H491" s="62"/>
      <c r="I491" s="62"/>
      <c r="J491" s="62"/>
      <c r="K491" s="62"/>
    </row>
    <row r="492" spans="1:11">
      <c r="A492" s="107"/>
      <c r="B492" s="107"/>
      <c r="C492" s="62"/>
      <c r="D492" s="62"/>
      <c r="E492" s="62"/>
      <c r="F492" s="62"/>
      <c r="G492" s="62"/>
      <c r="H492" s="62"/>
      <c r="I492" s="62"/>
      <c r="J492" s="62"/>
      <c r="K492" s="62"/>
    </row>
    <row r="493" spans="1:11">
      <c r="A493" s="107"/>
      <c r="B493" s="107"/>
      <c r="C493" s="62"/>
      <c r="D493" s="62"/>
      <c r="E493" s="62"/>
      <c r="F493" s="62"/>
      <c r="G493" s="62"/>
      <c r="H493" s="62"/>
      <c r="I493" s="62"/>
      <c r="J493" s="62"/>
      <c r="K493" s="62"/>
    </row>
    <row r="494" spans="1:11">
      <c r="A494" s="107"/>
      <c r="B494" s="107"/>
      <c r="C494" s="62"/>
      <c r="D494" s="62"/>
      <c r="E494" s="62"/>
      <c r="F494" s="62"/>
      <c r="G494" s="62"/>
      <c r="H494" s="62"/>
      <c r="I494" s="62"/>
      <c r="J494" s="62"/>
      <c r="K494" s="62"/>
    </row>
    <row r="495" spans="1:11">
      <c r="A495" s="107"/>
      <c r="B495" s="107"/>
      <c r="C495" s="62"/>
      <c r="D495" s="62"/>
      <c r="E495" s="62"/>
      <c r="F495" s="62"/>
      <c r="G495" s="62"/>
      <c r="H495" s="62"/>
      <c r="I495" s="62"/>
      <c r="J495" s="62"/>
      <c r="K495" s="62"/>
    </row>
    <row r="496" spans="1:11">
      <c r="A496" s="107"/>
      <c r="B496" s="107"/>
      <c r="C496" s="62"/>
      <c r="D496" s="62"/>
      <c r="E496" s="62"/>
      <c r="F496" s="62"/>
      <c r="G496" s="62"/>
      <c r="H496" s="62"/>
      <c r="I496" s="62"/>
      <c r="J496" s="62"/>
      <c r="K496" s="62"/>
    </row>
    <row r="497" spans="1:11">
      <c r="A497" s="107"/>
      <c r="B497" s="107"/>
      <c r="C497" s="62"/>
      <c r="D497" s="62"/>
      <c r="E497" s="62"/>
      <c r="F497" s="62"/>
      <c r="G497" s="62"/>
      <c r="H497" s="62"/>
      <c r="I497" s="62"/>
      <c r="J497" s="62"/>
      <c r="K497" s="62"/>
    </row>
    <row r="498" spans="1:11">
      <c r="A498" s="107"/>
      <c r="B498" s="107"/>
      <c r="C498" s="62"/>
      <c r="D498" s="62"/>
      <c r="E498" s="62"/>
      <c r="F498" s="62"/>
      <c r="G498" s="62"/>
      <c r="H498" s="62"/>
      <c r="I498" s="62"/>
      <c r="J498" s="62"/>
      <c r="K498" s="62"/>
    </row>
    <row r="499" spans="1:11">
      <c r="A499" s="107"/>
      <c r="B499" s="107"/>
      <c r="C499" s="62"/>
      <c r="D499" s="62"/>
      <c r="E499" s="62"/>
      <c r="F499" s="62"/>
      <c r="G499" s="62"/>
      <c r="H499" s="62"/>
      <c r="I499" s="62"/>
      <c r="J499" s="62"/>
      <c r="K499" s="62"/>
    </row>
    <row r="500" spans="1:11">
      <c r="A500" s="107"/>
      <c r="B500" s="107"/>
      <c r="C500" s="62"/>
      <c r="D500" s="62"/>
      <c r="E500" s="62"/>
      <c r="F500" s="62"/>
      <c r="G500" s="62"/>
      <c r="H500" s="62"/>
      <c r="I500" s="62"/>
      <c r="J500" s="62"/>
      <c r="K500" s="62"/>
    </row>
    <row r="501" spans="1:11">
      <c r="A501" s="107"/>
      <c r="B501" s="107"/>
      <c r="C501" s="62"/>
      <c r="D501" s="62"/>
      <c r="E501" s="62"/>
      <c r="F501" s="62"/>
      <c r="G501" s="62"/>
      <c r="H501" s="62"/>
      <c r="I501" s="62"/>
      <c r="J501" s="62"/>
      <c r="K501" s="62"/>
    </row>
    <row r="502" spans="1:11">
      <c r="A502" s="107"/>
      <c r="B502" s="107"/>
      <c r="C502" s="62"/>
      <c r="D502" s="62"/>
      <c r="E502" s="62"/>
      <c r="F502" s="62"/>
      <c r="G502" s="62"/>
      <c r="H502" s="62"/>
      <c r="I502" s="62"/>
      <c r="J502" s="62"/>
      <c r="K502" s="62"/>
    </row>
    <row r="503" spans="1:11">
      <c r="A503" s="107"/>
      <c r="B503" s="107"/>
      <c r="C503" s="62"/>
      <c r="D503" s="62"/>
      <c r="E503" s="62"/>
      <c r="F503" s="62"/>
      <c r="G503" s="62"/>
      <c r="H503" s="62"/>
      <c r="I503" s="62"/>
      <c r="J503" s="62"/>
      <c r="K503" s="62"/>
    </row>
    <row r="504" spans="1:11">
      <c r="A504" s="107"/>
      <c r="B504" s="107"/>
      <c r="C504" s="62"/>
      <c r="D504" s="62"/>
      <c r="E504" s="62"/>
      <c r="F504" s="62"/>
      <c r="G504" s="62"/>
      <c r="H504" s="62"/>
      <c r="I504" s="62"/>
      <c r="J504" s="62"/>
      <c r="K504" s="62"/>
    </row>
    <row r="505" spans="1:11">
      <c r="A505" s="107"/>
      <c r="B505" s="107"/>
      <c r="C505" s="62"/>
      <c r="D505" s="62"/>
      <c r="E505" s="62"/>
      <c r="F505" s="62"/>
      <c r="G505" s="62"/>
      <c r="H505" s="62"/>
      <c r="I505" s="62"/>
      <c r="J505" s="62"/>
      <c r="K505" s="62"/>
    </row>
    <row r="506" spans="1:11">
      <c r="A506" s="107"/>
      <c r="B506" s="107"/>
      <c r="C506" s="62"/>
      <c r="D506" s="62"/>
      <c r="E506" s="62"/>
      <c r="F506" s="62"/>
      <c r="G506" s="62"/>
      <c r="H506" s="62"/>
      <c r="I506" s="62"/>
      <c r="J506" s="62"/>
      <c r="K506" s="62"/>
    </row>
    <row r="507" spans="1:11">
      <c r="A507" s="107"/>
      <c r="B507" s="107"/>
      <c r="C507" s="62"/>
      <c r="D507" s="62"/>
      <c r="E507" s="62"/>
      <c r="F507" s="62"/>
      <c r="G507" s="62"/>
      <c r="H507" s="62"/>
      <c r="I507" s="62"/>
      <c r="J507" s="62"/>
      <c r="K507" s="62"/>
    </row>
    <row r="508" spans="1:11">
      <c r="A508" s="107"/>
      <c r="B508" s="107"/>
      <c r="C508" s="62"/>
      <c r="D508" s="62"/>
      <c r="E508" s="62"/>
      <c r="F508" s="62"/>
      <c r="G508" s="62"/>
      <c r="H508" s="62"/>
      <c r="I508" s="62"/>
      <c r="J508" s="62"/>
      <c r="K508" s="62"/>
    </row>
    <row r="509" spans="1:11">
      <c r="A509" s="107"/>
      <c r="B509" s="107"/>
      <c r="C509" s="62"/>
      <c r="D509" s="62"/>
      <c r="E509" s="62"/>
      <c r="F509" s="62"/>
      <c r="G509" s="62"/>
      <c r="H509" s="62"/>
      <c r="I509" s="62"/>
      <c r="J509" s="62"/>
      <c r="K509" s="62"/>
    </row>
    <row r="510" spans="1:11">
      <c r="A510" s="107"/>
      <c r="B510" s="107"/>
      <c r="C510" s="62"/>
      <c r="D510" s="62"/>
      <c r="E510" s="62"/>
      <c r="F510" s="62"/>
      <c r="G510" s="62"/>
      <c r="H510" s="62"/>
      <c r="I510" s="62"/>
      <c r="J510" s="62"/>
      <c r="K510" s="62"/>
    </row>
    <row r="511" spans="1:11">
      <c r="A511" s="107"/>
      <c r="B511" s="107"/>
      <c r="C511" s="62"/>
      <c r="D511" s="62"/>
      <c r="E511" s="62"/>
      <c r="F511" s="62"/>
      <c r="G511" s="62"/>
      <c r="H511" s="62"/>
      <c r="I511" s="62"/>
      <c r="J511" s="62"/>
      <c r="K511" s="62"/>
    </row>
    <row r="512" spans="1:11">
      <c r="A512" s="107"/>
      <c r="B512" s="107"/>
      <c r="C512" s="62"/>
      <c r="D512" s="62"/>
      <c r="E512" s="62"/>
      <c r="F512" s="62"/>
      <c r="G512" s="62"/>
      <c r="H512" s="62"/>
      <c r="I512" s="62"/>
      <c r="J512" s="62"/>
      <c r="K512" s="62"/>
    </row>
    <row r="513" spans="1:11">
      <c r="A513" s="107"/>
      <c r="B513" s="107"/>
      <c r="C513" s="62"/>
      <c r="D513" s="62"/>
      <c r="E513" s="62"/>
      <c r="F513" s="62"/>
      <c r="G513" s="62"/>
      <c r="H513" s="62"/>
      <c r="I513" s="62"/>
      <c r="J513" s="62"/>
      <c r="K513" s="62"/>
    </row>
    <row r="514" spans="1:11">
      <c r="A514" s="107"/>
      <c r="B514" s="107"/>
      <c r="C514" s="62"/>
      <c r="D514" s="62"/>
      <c r="E514" s="62"/>
      <c r="F514" s="62"/>
      <c r="G514" s="62"/>
      <c r="H514" s="62"/>
      <c r="I514" s="62"/>
      <c r="J514" s="62"/>
      <c r="K514" s="62"/>
    </row>
    <row r="515" spans="1:11">
      <c r="A515" s="107"/>
      <c r="B515" s="107"/>
      <c r="C515" s="62"/>
      <c r="D515" s="62"/>
      <c r="E515" s="62"/>
      <c r="F515" s="62"/>
      <c r="G515" s="62"/>
      <c r="H515" s="62"/>
      <c r="I515" s="62"/>
      <c r="J515" s="62"/>
      <c r="K515" s="62"/>
    </row>
    <row r="516" spans="1:11">
      <c r="A516" s="107"/>
      <c r="B516" s="107"/>
      <c r="C516" s="62"/>
      <c r="D516" s="62"/>
      <c r="E516" s="62"/>
      <c r="F516" s="62"/>
      <c r="G516" s="62"/>
      <c r="H516" s="62"/>
      <c r="I516" s="62"/>
      <c r="J516" s="62"/>
      <c r="K516" s="62"/>
    </row>
    <row r="517" spans="1:11">
      <c r="A517" s="107"/>
      <c r="B517" s="107"/>
      <c r="C517" s="62"/>
      <c r="D517" s="62"/>
      <c r="E517" s="62"/>
      <c r="F517" s="62"/>
      <c r="G517" s="62"/>
      <c r="H517" s="62"/>
      <c r="I517" s="62"/>
      <c r="J517" s="62"/>
      <c r="K517" s="62"/>
    </row>
    <row r="518" spans="1:11">
      <c r="A518" s="107"/>
      <c r="B518" s="107"/>
      <c r="C518" s="62"/>
      <c r="D518" s="62"/>
      <c r="E518" s="62"/>
      <c r="F518" s="62"/>
      <c r="G518" s="62"/>
      <c r="H518" s="62"/>
      <c r="I518" s="62"/>
      <c r="J518" s="62"/>
      <c r="K518" s="62"/>
    </row>
    <row r="519" spans="1:11">
      <c r="A519" s="107"/>
      <c r="B519" s="107"/>
      <c r="C519" s="62"/>
      <c r="D519" s="62"/>
      <c r="E519" s="62"/>
      <c r="F519" s="62"/>
      <c r="G519" s="62"/>
      <c r="H519" s="62"/>
      <c r="I519" s="62"/>
      <c r="J519" s="62"/>
      <c r="K519" s="62"/>
    </row>
    <row r="520" spans="1:11">
      <c r="A520" s="107"/>
      <c r="B520" s="107"/>
      <c r="C520" s="62"/>
      <c r="D520" s="62"/>
      <c r="E520" s="62"/>
      <c r="F520" s="62"/>
      <c r="G520" s="62"/>
      <c r="H520" s="62"/>
      <c r="I520" s="62"/>
      <c r="J520" s="62"/>
      <c r="K520" s="62"/>
    </row>
    <row r="521" spans="1:11">
      <c r="A521" s="107"/>
      <c r="B521" s="107"/>
      <c r="C521" s="62"/>
      <c r="D521" s="62"/>
      <c r="E521" s="62"/>
      <c r="F521" s="62"/>
      <c r="G521" s="62"/>
      <c r="H521" s="62"/>
      <c r="I521" s="62"/>
      <c r="J521" s="62"/>
      <c r="K521" s="62"/>
    </row>
    <row r="522" spans="1:11">
      <c r="A522" s="107"/>
      <c r="B522" s="107"/>
      <c r="C522" s="62"/>
      <c r="D522" s="62"/>
      <c r="E522" s="62"/>
      <c r="F522" s="62"/>
      <c r="G522" s="62"/>
      <c r="H522" s="62"/>
      <c r="I522" s="62"/>
      <c r="J522" s="62"/>
      <c r="K522" s="62"/>
    </row>
    <row r="523" spans="1:11">
      <c r="A523" s="107"/>
      <c r="B523" s="107"/>
      <c r="C523" s="62"/>
      <c r="D523" s="62"/>
      <c r="E523" s="62"/>
      <c r="F523" s="62"/>
      <c r="G523" s="62"/>
      <c r="H523" s="62"/>
      <c r="I523" s="62"/>
      <c r="J523" s="62"/>
      <c r="K523" s="62"/>
    </row>
    <row r="524" spans="1:11">
      <c r="A524" s="107"/>
      <c r="B524" s="107"/>
      <c r="C524" s="62"/>
      <c r="D524" s="62"/>
      <c r="E524" s="62"/>
      <c r="F524" s="62"/>
      <c r="G524" s="62"/>
      <c r="H524" s="62"/>
      <c r="I524" s="62"/>
      <c r="J524" s="62"/>
      <c r="K524" s="62"/>
    </row>
    <row r="525" spans="1:11">
      <c r="A525" s="107"/>
      <c r="B525" s="107"/>
      <c r="C525" s="62"/>
      <c r="D525" s="62"/>
      <c r="E525" s="62"/>
      <c r="F525" s="62"/>
      <c r="G525" s="62"/>
      <c r="H525" s="62"/>
      <c r="I525" s="62"/>
      <c r="J525" s="62"/>
      <c r="K525" s="62"/>
    </row>
    <row r="526" spans="1:11">
      <c r="A526" s="107"/>
      <c r="B526" s="107"/>
      <c r="C526" s="62"/>
      <c r="D526" s="62"/>
      <c r="E526" s="62"/>
      <c r="F526" s="62"/>
      <c r="G526" s="62"/>
      <c r="H526" s="62"/>
      <c r="I526" s="62"/>
      <c r="J526" s="62"/>
      <c r="K526" s="62"/>
    </row>
    <row r="527" spans="1:11">
      <c r="A527" s="107"/>
      <c r="B527" s="107"/>
      <c r="C527" s="62"/>
      <c r="D527" s="62"/>
      <c r="E527" s="62"/>
      <c r="F527" s="62"/>
      <c r="G527" s="62"/>
      <c r="H527" s="62"/>
      <c r="I527" s="62"/>
      <c r="J527" s="62"/>
      <c r="K527" s="62"/>
    </row>
    <row r="528" spans="1:11">
      <c r="A528" s="107"/>
      <c r="B528" s="107"/>
      <c r="C528" s="62"/>
      <c r="D528" s="62"/>
      <c r="E528" s="62"/>
      <c r="F528" s="62"/>
      <c r="G528" s="62"/>
      <c r="H528" s="62"/>
      <c r="I528" s="62"/>
      <c r="J528" s="62"/>
      <c r="K528" s="62"/>
    </row>
    <row r="529" spans="1:11">
      <c r="A529" s="107"/>
      <c r="B529" s="107"/>
      <c r="C529" s="62"/>
      <c r="D529" s="62"/>
      <c r="E529" s="62"/>
      <c r="F529" s="62"/>
      <c r="G529" s="62"/>
      <c r="H529" s="62"/>
      <c r="I529" s="62"/>
      <c r="J529" s="62"/>
      <c r="K529" s="62"/>
    </row>
    <row r="530" spans="1:11">
      <c r="A530" s="107"/>
      <c r="B530" s="107"/>
      <c r="C530" s="62"/>
      <c r="D530" s="62"/>
      <c r="E530" s="62"/>
      <c r="F530" s="62"/>
      <c r="G530" s="62"/>
      <c r="H530" s="62"/>
      <c r="I530" s="62"/>
      <c r="J530" s="62"/>
      <c r="K530" s="62"/>
    </row>
    <row r="531" spans="1:11">
      <c r="A531" s="107"/>
      <c r="B531" s="107"/>
      <c r="C531" s="62"/>
      <c r="D531" s="62"/>
      <c r="E531" s="62"/>
      <c r="F531" s="62"/>
      <c r="G531" s="62"/>
      <c r="H531" s="62"/>
      <c r="I531" s="62"/>
      <c r="J531" s="62"/>
      <c r="K531" s="62"/>
    </row>
    <row r="532" spans="1:11">
      <c r="A532" s="107"/>
      <c r="B532" s="107"/>
      <c r="C532" s="62"/>
      <c r="D532" s="62"/>
      <c r="E532" s="62"/>
      <c r="F532" s="62"/>
      <c r="G532" s="62"/>
      <c r="H532" s="62"/>
      <c r="I532" s="62"/>
      <c r="J532" s="62"/>
      <c r="K532" s="62"/>
    </row>
    <row r="533" spans="1:11">
      <c r="A533" s="107"/>
      <c r="B533" s="107"/>
      <c r="C533" s="62"/>
      <c r="D533" s="62"/>
      <c r="E533" s="62"/>
      <c r="F533" s="62"/>
      <c r="G533" s="62"/>
      <c r="H533" s="62"/>
      <c r="I533" s="62"/>
      <c r="J533" s="62"/>
      <c r="K533" s="62"/>
    </row>
    <row r="534" spans="1:11">
      <c r="A534" s="107"/>
      <c r="B534" s="107"/>
      <c r="C534" s="62"/>
      <c r="D534" s="62"/>
      <c r="E534" s="62"/>
      <c r="F534" s="62"/>
      <c r="G534" s="62"/>
      <c r="H534" s="62"/>
      <c r="I534" s="62"/>
      <c r="J534" s="62"/>
      <c r="K534" s="62"/>
    </row>
    <row r="535" spans="1:11">
      <c r="A535" s="107"/>
      <c r="B535" s="107"/>
      <c r="C535" s="62"/>
      <c r="D535" s="62"/>
      <c r="E535" s="62"/>
      <c r="F535" s="62"/>
      <c r="G535" s="62"/>
      <c r="H535" s="62"/>
      <c r="I535" s="62"/>
      <c r="J535" s="62"/>
      <c r="K535" s="62"/>
    </row>
    <row r="536" spans="1:11">
      <c r="A536" s="107"/>
      <c r="B536" s="107"/>
      <c r="C536" s="62"/>
      <c r="D536" s="62"/>
      <c r="E536" s="62"/>
      <c r="F536" s="62"/>
      <c r="G536" s="62"/>
      <c r="H536" s="62"/>
      <c r="I536" s="62"/>
      <c r="J536" s="62"/>
      <c r="K536" s="62"/>
    </row>
    <row r="537" spans="1:11">
      <c r="A537" s="107"/>
      <c r="B537" s="107"/>
      <c r="C537" s="62"/>
      <c r="D537" s="62"/>
      <c r="E537" s="62"/>
      <c r="F537" s="62"/>
      <c r="G537" s="62"/>
      <c r="H537" s="62"/>
      <c r="I537" s="62"/>
      <c r="J537" s="62"/>
      <c r="K537" s="62"/>
    </row>
    <row r="538" spans="1:11">
      <c r="A538" s="107"/>
      <c r="B538" s="107"/>
      <c r="C538" s="62"/>
      <c r="D538" s="62"/>
      <c r="E538" s="62"/>
      <c r="F538" s="62"/>
      <c r="G538" s="62"/>
      <c r="H538" s="62"/>
      <c r="I538" s="62"/>
      <c r="J538" s="62"/>
      <c r="K538" s="62"/>
    </row>
    <row r="539" spans="1:11">
      <c r="A539" s="107"/>
      <c r="B539" s="107"/>
      <c r="C539" s="62"/>
      <c r="D539" s="62"/>
      <c r="E539" s="62"/>
      <c r="F539" s="62"/>
      <c r="G539" s="62"/>
      <c r="H539" s="62"/>
      <c r="I539" s="62"/>
      <c r="J539" s="62"/>
      <c r="K539" s="62"/>
    </row>
    <row r="540" spans="1:11">
      <c r="A540" s="107"/>
      <c r="B540" s="107"/>
      <c r="C540" s="62"/>
      <c r="D540" s="62"/>
      <c r="E540" s="62"/>
      <c r="F540" s="62"/>
      <c r="G540" s="62"/>
      <c r="H540" s="62"/>
      <c r="I540" s="62"/>
      <c r="J540" s="62"/>
      <c r="K540" s="62"/>
    </row>
    <row r="541" spans="1:11">
      <c r="A541" s="107"/>
      <c r="B541" s="107"/>
      <c r="C541" s="62"/>
      <c r="D541" s="62"/>
      <c r="E541" s="62"/>
      <c r="F541" s="62"/>
      <c r="G541" s="62"/>
      <c r="H541" s="62"/>
      <c r="I541" s="62"/>
      <c r="J541" s="62"/>
      <c r="K541" s="62"/>
    </row>
    <row r="542" spans="1:11">
      <c r="A542" s="107"/>
      <c r="B542" s="107"/>
      <c r="C542" s="62"/>
      <c r="D542" s="62"/>
      <c r="E542" s="62"/>
      <c r="F542" s="62"/>
      <c r="G542" s="62"/>
      <c r="H542" s="62"/>
      <c r="I542" s="62"/>
      <c r="J542" s="62"/>
      <c r="K542" s="62"/>
    </row>
    <row r="543" spans="1:11">
      <c r="A543" s="107"/>
      <c r="B543" s="107"/>
      <c r="C543" s="62"/>
      <c r="D543" s="62"/>
      <c r="E543" s="62"/>
      <c r="F543" s="62"/>
      <c r="G543" s="62"/>
      <c r="H543" s="62"/>
      <c r="I543" s="62"/>
      <c r="J543" s="62"/>
      <c r="K543" s="62"/>
    </row>
    <row r="544" spans="1:11">
      <c r="A544" s="107"/>
      <c r="B544" s="107"/>
      <c r="C544" s="62"/>
      <c r="D544" s="62"/>
      <c r="E544" s="62"/>
      <c r="F544" s="62"/>
      <c r="G544" s="62"/>
      <c r="H544" s="62"/>
      <c r="I544" s="62"/>
      <c r="J544" s="62"/>
      <c r="K544" s="62"/>
    </row>
    <row r="545" spans="1:11">
      <c r="A545" s="107"/>
      <c r="B545" s="107"/>
      <c r="C545" s="62"/>
      <c r="D545" s="62"/>
      <c r="E545" s="62"/>
      <c r="F545" s="62"/>
      <c r="G545" s="62"/>
      <c r="H545" s="62"/>
      <c r="I545" s="62"/>
      <c r="J545" s="62"/>
      <c r="K545" s="62"/>
    </row>
    <row r="546" spans="1:11">
      <c r="A546" s="107"/>
      <c r="B546" s="107"/>
      <c r="C546" s="62"/>
      <c r="D546" s="62"/>
      <c r="E546" s="62"/>
      <c r="F546" s="62"/>
      <c r="G546" s="62"/>
      <c r="H546" s="62"/>
      <c r="I546" s="62"/>
      <c r="J546" s="62"/>
      <c r="K546" s="62"/>
    </row>
    <row r="547" spans="1:11">
      <c r="A547" s="107"/>
      <c r="B547" s="107"/>
      <c r="C547" s="62"/>
      <c r="D547" s="62"/>
      <c r="E547" s="62"/>
      <c r="F547" s="62"/>
      <c r="G547" s="62"/>
      <c r="H547" s="62"/>
      <c r="I547" s="62"/>
      <c r="J547" s="62"/>
      <c r="K547" s="62"/>
    </row>
    <row r="548" spans="1:11">
      <c r="A548" s="107"/>
      <c r="B548" s="107"/>
      <c r="C548" s="62"/>
      <c r="D548" s="62"/>
      <c r="E548" s="62"/>
      <c r="F548" s="62"/>
      <c r="G548" s="62"/>
      <c r="H548" s="62"/>
      <c r="I548" s="62"/>
      <c r="J548" s="62"/>
      <c r="K548" s="62"/>
    </row>
    <row r="549" spans="1:11">
      <c r="A549" s="107"/>
      <c r="B549" s="107"/>
      <c r="C549" s="62"/>
      <c r="D549" s="62"/>
      <c r="E549" s="62"/>
      <c r="F549" s="62"/>
      <c r="G549" s="62"/>
      <c r="H549" s="62"/>
      <c r="I549" s="62"/>
      <c r="J549" s="62"/>
      <c r="K549" s="62"/>
    </row>
    <row r="550" spans="1:11">
      <c r="A550" s="107"/>
      <c r="B550" s="107"/>
      <c r="C550" s="62"/>
      <c r="D550" s="62"/>
      <c r="E550" s="62"/>
      <c r="F550" s="62"/>
      <c r="G550" s="62"/>
      <c r="H550" s="62"/>
      <c r="I550" s="62"/>
      <c r="J550" s="62"/>
      <c r="K550" s="62"/>
    </row>
    <row r="551" spans="1:11">
      <c r="A551" s="107"/>
      <c r="B551" s="107"/>
      <c r="C551" s="62"/>
      <c r="D551" s="62"/>
      <c r="E551" s="62"/>
      <c r="F551" s="62"/>
      <c r="G551" s="62"/>
      <c r="H551" s="62"/>
      <c r="I551" s="62"/>
      <c r="J551" s="62"/>
      <c r="K551" s="62"/>
    </row>
    <row r="552" spans="1:11">
      <c r="A552" s="107"/>
      <c r="B552" s="107"/>
      <c r="C552" s="62"/>
      <c r="D552" s="62"/>
      <c r="E552" s="62"/>
      <c r="F552" s="62"/>
      <c r="G552" s="62"/>
      <c r="H552" s="62"/>
      <c r="I552" s="62"/>
      <c r="J552" s="62"/>
      <c r="K552" s="62"/>
    </row>
    <row r="553" spans="1:11">
      <c r="A553" s="107"/>
      <c r="B553" s="107"/>
      <c r="C553" s="62"/>
      <c r="D553" s="62"/>
      <c r="E553" s="62"/>
      <c r="F553" s="62"/>
      <c r="G553" s="62"/>
      <c r="H553" s="62"/>
      <c r="I553" s="62"/>
      <c r="J553" s="62"/>
      <c r="K553" s="62"/>
    </row>
    <row r="554" spans="1:11">
      <c r="A554" s="107"/>
      <c r="B554" s="107"/>
      <c r="C554" s="62"/>
      <c r="D554" s="62"/>
      <c r="E554" s="62"/>
      <c r="F554" s="62"/>
      <c r="G554" s="62"/>
      <c r="H554" s="62"/>
      <c r="I554" s="62"/>
      <c r="J554" s="62"/>
      <c r="K554" s="62"/>
    </row>
    <row r="555" spans="1:11">
      <c r="A555" s="107"/>
      <c r="B555" s="107"/>
      <c r="C555" s="62"/>
      <c r="D555" s="62"/>
      <c r="E555" s="62"/>
      <c r="F555" s="62"/>
      <c r="G555" s="62"/>
      <c r="H555" s="62"/>
      <c r="I555" s="62"/>
      <c r="J555" s="62"/>
      <c r="K555" s="62"/>
    </row>
    <row r="556" spans="1:11">
      <c r="A556" s="107"/>
      <c r="B556" s="107"/>
      <c r="C556" s="62"/>
      <c r="D556" s="62"/>
      <c r="E556" s="62"/>
      <c r="F556" s="62"/>
      <c r="G556" s="62"/>
      <c r="H556" s="62"/>
      <c r="I556" s="62"/>
      <c r="J556" s="62"/>
      <c r="K556" s="62"/>
    </row>
    <row r="557" spans="1:11">
      <c r="A557" s="107"/>
      <c r="B557" s="107"/>
      <c r="C557" s="62"/>
      <c r="D557" s="62"/>
      <c r="E557" s="62"/>
      <c r="F557" s="62"/>
      <c r="G557" s="62"/>
      <c r="H557" s="62"/>
      <c r="I557" s="62"/>
      <c r="J557" s="62"/>
      <c r="K557" s="62"/>
    </row>
    <row r="558" spans="1:11">
      <c r="A558" s="107"/>
      <c r="B558" s="107"/>
      <c r="C558" s="62"/>
      <c r="D558" s="62"/>
      <c r="E558" s="62"/>
      <c r="F558" s="62"/>
      <c r="G558" s="62"/>
      <c r="H558" s="62"/>
      <c r="I558" s="62"/>
      <c r="J558" s="62"/>
      <c r="K558" s="62"/>
    </row>
    <row r="559" spans="1:11">
      <c r="A559" s="107"/>
      <c r="B559" s="107"/>
      <c r="C559" s="62"/>
      <c r="D559" s="62"/>
      <c r="E559" s="62"/>
      <c r="F559" s="62"/>
      <c r="G559" s="62"/>
      <c r="H559" s="62"/>
      <c r="I559" s="62"/>
      <c r="J559" s="62"/>
      <c r="K559" s="62"/>
    </row>
    <row r="560" spans="1:11">
      <c r="A560" s="107"/>
      <c r="B560" s="107"/>
      <c r="C560" s="62"/>
      <c r="D560" s="62"/>
      <c r="E560" s="62"/>
      <c r="F560" s="62"/>
      <c r="G560" s="62"/>
      <c r="H560" s="62"/>
      <c r="I560" s="62"/>
      <c r="J560" s="62"/>
      <c r="K560" s="62"/>
    </row>
    <row r="561" spans="1:11">
      <c r="A561" s="107"/>
      <c r="B561" s="107"/>
      <c r="C561" s="62"/>
      <c r="D561" s="62"/>
      <c r="E561" s="62"/>
      <c r="F561" s="62"/>
      <c r="G561" s="62"/>
      <c r="H561" s="62"/>
      <c r="I561" s="62"/>
      <c r="J561" s="62"/>
      <c r="K561" s="62"/>
    </row>
    <row r="562" spans="1:11">
      <c r="A562" s="107"/>
      <c r="B562" s="107"/>
      <c r="C562" s="62"/>
      <c r="D562" s="62"/>
      <c r="E562" s="62"/>
      <c r="F562" s="62"/>
      <c r="G562" s="62"/>
      <c r="H562" s="62"/>
      <c r="I562" s="62"/>
      <c r="J562" s="62"/>
      <c r="K562" s="62"/>
    </row>
    <row r="563" spans="1:11">
      <c r="A563" s="107"/>
      <c r="B563" s="107"/>
      <c r="C563" s="62"/>
      <c r="D563" s="62"/>
      <c r="E563" s="62"/>
      <c r="F563" s="62"/>
      <c r="G563" s="62"/>
      <c r="H563" s="62"/>
      <c r="I563" s="62"/>
      <c r="J563" s="62"/>
      <c r="K563" s="62"/>
    </row>
    <row r="564" spans="1:11">
      <c r="A564" s="107"/>
      <c r="B564" s="107"/>
      <c r="C564" s="62"/>
      <c r="D564" s="62"/>
      <c r="E564" s="62"/>
      <c r="F564" s="62"/>
      <c r="G564" s="62"/>
      <c r="H564" s="62"/>
      <c r="I564" s="62"/>
      <c r="J564" s="62"/>
      <c r="K564" s="62"/>
    </row>
    <row r="565" spans="1:11">
      <c r="A565" s="107"/>
      <c r="B565" s="107"/>
      <c r="C565" s="62"/>
      <c r="D565" s="62"/>
      <c r="E565" s="62"/>
      <c r="F565" s="62"/>
      <c r="G565" s="62"/>
      <c r="H565" s="62"/>
      <c r="I565" s="62"/>
      <c r="J565" s="62"/>
      <c r="K565" s="62"/>
    </row>
    <row r="566" spans="1:11">
      <c r="A566" s="107"/>
      <c r="B566" s="107"/>
      <c r="C566" s="62"/>
      <c r="D566" s="62"/>
      <c r="E566" s="62"/>
      <c r="F566" s="62"/>
      <c r="G566" s="62"/>
      <c r="H566" s="62"/>
      <c r="I566" s="62"/>
      <c r="J566" s="62"/>
      <c r="K566" s="62"/>
    </row>
    <row r="567" spans="1:11">
      <c r="A567" s="107"/>
      <c r="B567" s="107"/>
      <c r="C567" s="62"/>
      <c r="D567" s="62"/>
      <c r="E567" s="62"/>
      <c r="F567" s="62"/>
      <c r="G567" s="62"/>
      <c r="H567" s="62"/>
      <c r="I567" s="62"/>
      <c r="J567" s="62"/>
      <c r="K567" s="62"/>
    </row>
    <row r="568" spans="1:11">
      <c r="A568" s="107"/>
      <c r="B568" s="107"/>
      <c r="C568" s="62"/>
      <c r="D568" s="62"/>
      <c r="E568" s="62"/>
      <c r="F568" s="62"/>
      <c r="G568" s="62"/>
      <c r="H568" s="62"/>
      <c r="I568" s="62"/>
      <c r="J568" s="62"/>
      <c r="K568" s="62"/>
    </row>
    <row r="569" spans="1:11">
      <c r="A569" s="107"/>
      <c r="B569" s="107"/>
      <c r="C569" s="62"/>
      <c r="D569" s="62"/>
      <c r="E569" s="62"/>
      <c r="F569" s="62"/>
      <c r="G569" s="62"/>
      <c r="H569" s="62"/>
      <c r="I569" s="62"/>
      <c r="J569" s="62"/>
      <c r="K569" s="62"/>
    </row>
    <row r="570" spans="1:11">
      <c r="A570" s="107"/>
      <c r="B570" s="107"/>
      <c r="C570" s="62"/>
      <c r="D570" s="62"/>
      <c r="E570" s="62"/>
      <c r="F570" s="62"/>
      <c r="G570" s="62"/>
      <c r="H570" s="62"/>
      <c r="I570" s="62"/>
      <c r="J570" s="62"/>
      <c r="K570" s="62"/>
    </row>
    <row r="571" spans="1:11">
      <c r="A571" s="107"/>
      <c r="B571" s="107"/>
      <c r="C571" s="62"/>
      <c r="D571" s="62"/>
      <c r="E571" s="62"/>
      <c r="F571" s="62"/>
      <c r="G571" s="62"/>
      <c r="H571" s="62"/>
      <c r="I571" s="62"/>
      <c r="J571" s="62"/>
      <c r="K571" s="62"/>
    </row>
    <row r="572" spans="1:11">
      <c r="A572" s="107"/>
      <c r="B572" s="107"/>
      <c r="C572" s="62"/>
      <c r="D572" s="62"/>
      <c r="E572" s="62"/>
      <c r="F572" s="62"/>
      <c r="G572" s="62"/>
      <c r="H572" s="62"/>
      <c r="I572" s="62"/>
      <c r="J572" s="62"/>
      <c r="K572" s="62"/>
    </row>
    <row r="573" spans="1:11">
      <c r="A573" s="107"/>
      <c r="B573" s="107"/>
      <c r="C573" s="62"/>
      <c r="D573" s="62"/>
      <c r="E573" s="62"/>
      <c r="F573" s="62"/>
      <c r="G573" s="62"/>
      <c r="H573" s="62"/>
      <c r="I573" s="62"/>
      <c r="J573" s="62"/>
      <c r="K573" s="62"/>
    </row>
    <row r="574" spans="1:11">
      <c r="A574" s="107"/>
      <c r="B574" s="107"/>
      <c r="C574" s="62"/>
      <c r="D574" s="62"/>
      <c r="E574" s="62"/>
      <c r="F574" s="62"/>
      <c r="G574" s="62"/>
      <c r="H574" s="62"/>
      <c r="I574" s="62"/>
      <c r="J574" s="62"/>
      <c r="K574" s="62"/>
    </row>
    <row r="575" spans="1:11">
      <c r="A575" s="107"/>
      <c r="B575" s="107"/>
      <c r="C575" s="62"/>
      <c r="D575" s="62"/>
      <c r="E575" s="62"/>
      <c r="F575" s="62"/>
      <c r="G575" s="62"/>
      <c r="H575" s="62"/>
      <c r="I575" s="62"/>
      <c r="J575" s="62"/>
      <c r="K575" s="62"/>
    </row>
    <row r="576" spans="1:11">
      <c r="A576" s="107"/>
      <c r="B576" s="107"/>
      <c r="C576" s="62"/>
      <c r="D576" s="62"/>
      <c r="E576" s="62"/>
      <c r="F576" s="62"/>
      <c r="G576" s="62"/>
      <c r="H576" s="62"/>
      <c r="I576" s="62"/>
      <c r="J576" s="62"/>
      <c r="K576" s="62"/>
    </row>
    <row r="577" spans="1:11">
      <c r="A577" s="107"/>
      <c r="B577" s="107"/>
      <c r="C577" s="62"/>
      <c r="D577" s="62"/>
      <c r="E577" s="62"/>
      <c r="F577" s="62"/>
      <c r="G577" s="62"/>
      <c r="H577" s="62"/>
      <c r="I577" s="62"/>
      <c r="J577" s="62"/>
      <c r="K577" s="62"/>
    </row>
    <row r="578" spans="1:11">
      <c r="A578" s="107"/>
      <c r="B578" s="107"/>
      <c r="C578" s="62"/>
      <c r="D578" s="62"/>
      <c r="E578" s="62"/>
      <c r="F578" s="62"/>
      <c r="G578" s="62"/>
      <c r="H578" s="62"/>
      <c r="I578" s="62"/>
      <c r="J578" s="62"/>
      <c r="K578" s="62"/>
    </row>
    <row r="579" spans="1:11">
      <c r="A579" s="107"/>
      <c r="B579" s="107"/>
      <c r="C579" s="62"/>
      <c r="D579" s="62"/>
      <c r="E579" s="62"/>
      <c r="F579" s="62"/>
      <c r="G579" s="62"/>
      <c r="H579" s="62"/>
      <c r="I579" s="62"/>
      <c r="J579" s="62"/>
      <c r="K579" s="62"/>
    </row>
    <row r="580" spans="1:11">
      <c r="A580" s="107"/>
      <c r="B580" s="107"/>
      <c r="C580" s="62"/>
      <c r="D580" s="62"/>
      <c r="E580" s="62"/>
      <c r="F580" s="62"/>
      <c r="G580" s="62"/>
      <c r="H580" s="62"/>
      <c r="I580" s="62"/>
      <c r="J580" s="62"/>
      <c r="K580" s="62"/>
    </row>
    <row r="581" spans="1:11">
      <c r="A581" s="107"/>
      <c r="B581" s="107"/>
      <c r="C581" s="62"/>
      <c r="D581" s="62"/>
      <c r="E581" s="62"/>
      <c r="F581" s="62"/>
      <c r="G581" s="62"/>
      <c r="H581" s="62"/>
      <c r="I581" s="62"/>
      <c r="J581" s="62"/>
      <c r="K581" s="62"/>
    </row>
    <row r="582" spans="1:11">
      <c r="A582" s="107"/>
      <c r="B582" s="107"/>
      <c r="C582" s="62"/>
      <c r="D582" s="62"/>
      <c r="E582" s="62"/>
      <c r="F582" s="62"/>
      <c r="G582" s="62"/>
      <c r="H582" s="62"/>
      <c r="I582" s="62"/>
      <c r="J582" s="62"/>
      <c r="K582" s="62"/>
    </row>
    <row r="583" spans="1:11">
      <c r="A583" s="107"/>
      <c r="B583" s="107"/>
      <c r="C583" s="62"/>
      <c r="D583" s="62"/>
      <c r="E583" s="62"/>
      <c r="F583" s="62"/>
      <c r="G583" s="62"/>
      <c r="H583" s="62"/>
      <c r="I583" s="62"/>
      <c r="J583" s="62"/>
      <c r="K583" s="62"/>
    </row>
    <row r="584" spans="1:11">
      <c r="A584" s="107"/>
      <c r="B584" s="107"/>
      <c r="C584" s="62"/>
      <c r="D584" s="62"/>
      <c r="E584" s="62"/>
      <c r="F584" s="62"/>
      <c r="G584" s="62"/>
      <c r="H584" s="62"/>
      <c r="I584" s="62"/>
      <c r="J584" s="62"/>
      <c r="K584" s="62"/>
    </row>
    <row r="585" spans="1:11">
      <c r="A585" s="107"/>
      <c r="B585" s="107"/>
      <c r="C585" s="62"/>
      <c r="D585" s="62"/>
      <c r="E585" s="62"/>
      <c r="F585" s="62"/>
      <c r="G585" s="62"/>
      <c r="H585" s="62"/>
      <c r="I585" s="62"/>
      <c r="J585" s="62"/>
      <c r="K585" s="62"/>
    </row>
    <row r="586" spans="1:11">
      <c r="A586" s="107"/>
      <c r="B586" s="107"/>
      <c r="C586" s="62"/>
      <c r="D586" s="62"/>
      <c r="E586" s="62"/>
      <c r="F586" s="62"/>
      <c r="G586" s="62"/>
      <c r="H586" s="62"/>
      <c r="I586" s="62"/>
      <c r="J586" s="62"/>
      <c r="K586" s="62"/>
    </row>
    <row r="587" spans="1:11">
      <c r="A587" s="107"/>
      <c r="B587" s="107"/>
      <c r="C587" s="62"/>
      <c r="D587" s="62"/>
      <c r="E587" s="62"/>
      <c r="F587" s="62"/>
      <c r="G587" s="62"/>
      <c r="H587" s="62"/>
      <c r="I587" s="62"/>
      <c r="J587" s="62"/>
      <c r="K587" s="62"/>
    </row>
    <row r="588" spans="1:11">
      <c r="A588" s="107"/>
      <c r="B588" s="107"/>
      <c r="C588" s="62"/>
      <c r="D588" s="62"/>
      <c r="E588" s="62"/>
      <c r="F588" s="62"/>
      <c r="G588" s="62"/>
      <c r="H588" s="62"/>
      <c r="I588" s="62"/>
      <c r="J588" s="62"/>
      <c r="K588" s="62"/>
    </row>
    <row r="589" spans="1:11">
      <c r="A589" s="107"/>
      <c r="B589" s="107"/>
      <c r="C589" s="62"/>
      <c r="D589" s="62"/>
      <c r="E589" s="62"/>
      <c r="F589" s="62"/>
      <c r="G589" s="62"/>
      <c r="H589" s="62"/>
      <c r="I589" s="62"/>
      <c r="J589" s="62"/>
      <c r="K589" s="62"/>
    </row>
    <row r="590" spans="1:11">
      <c r="A590" s="107"/>
      <c r="B590" s="107"/>
      <c r="C590" s="62"/>
      <c r="D590" s="62"/>
      <c r="E590" s="62"/>
      <c r="F590" s="62"/>
      <c r="G590" s="62"/>
      <c r="H590" s="62"/>
      <c r="I590" s="62"/>
      <c r="J590" s="62"/>
      <c r="K590" s="62"/>
    </row>
    <row r="591" spans="1:11">
      <c r="A591" s="107"/>
      <c r="B591" s="107"/>
      <c r="C591" s="62"/>
      <c r="D591" s="62"/>
      <c r="E591" s="62"/>
      <c r="F591" s="62"/>
      <c r="G591" s="62"/>
      <c r="H591" s="62"/>
      <c r="I591" s="62"/>
      <c r="J591" s="62"/>
      <c r="K591" s="62"/>
    </row>
    <row r="592" spans="1:11">
      <c r="A592" s="107"/>
      <c r="B592" s="107"/>
      <c r="C592" s="62"/>
      <c r="D592" s="62"/>
      <c r="E592" s="62"/>
      <c r="F592" s="62"/>
      <c r="G592" s="62"/>
      <c r="H592" s="62"/>
      <c r="I592" s="62"/>
      <c r="J592" s="62"/>
      <c r="K592" s="62"/>
    </row>
    <row r="593" spans="1:11">
      <c r="A593" s="107"/>
      <c r="B593" s="107"/>
      <c r="C593" s="62"/>
      <c r="D593" s="62"/>
      <c r="E593" s="62"/>
      <c r="F593" s="62"/>
      <c r="G593" s="62"/>
      <c r="H593" s="62"/>
      <c r="I593" s="62"/>
      <c r="J593" s="62"/>
      <c r="K593" s="62"/>
    </row>
    <row r="594" spans="1:11">
      <c r="A594" s="107"/>
      <c r="B594" s="107"/>
      <c r="C594" s="62"/>
      <c r="D594" s="62"/>
      <c r="E594" s="62"/>
      <c r="F594" s="62"/>
      <c r="G594" s="62"/>
      <c r="H594" s="62"/>
      <c r="I594" s="62"/>
      <c r="J594" s="62"/>
      <c r="K594" s="62"/>
    </row>
    <row r="595" spans="1:11">
      <c r="A595" s="107"/>
      <c r="B595" s="107"/>
      <c r="C595" s="62"/>
      <c r="D595" s="62"/>
      <c r="E595" s="62"/>
      <c r="F595" s="62"/>
      <c r="G595" s="62"/>
      <c r="H595" s="62"/>
      <c r="I595" s="62"/>
      <c r="J595" s="62"/>
      <c r="K595" s="62"/>
    </row>
    <row r="596" spans="1:11">
      <c r="A596" s="107"/>
      <c r="B596" s="107"/>
      <c r="C596" s="62"/>
      <c r="D596" s="62"/>
      <c r="E596" s="62"/>
      <c r="F596" s="62"/>
      <c r="G596" s="62"/>
      <c r="H596" s="62"/>
      <c r="I596" s="62"/>
      <c r="J596" s="62"/>
      <c r="K596" s="62"/>
    </row>
    <row r="597" spans="1:11">
      <c r="A597" s="107"/>
      <c r="B597" s="107"/>
      <c r="C597" s="62"/>
      <c r="D597" s="62"/>
      <c r="E597" s="62"/>
      <c r="F597" s="62"/>
      <c r="G597" s="62"/>
      <c r="H597" s="62"/>
      <c r="I597" s="62"/>
      <c r="J597" s="62"/>
      <c r="K597" s="62"/>
    </row>
    <row r="598" spans="1:11">
      <c r="A598" s="107"/>
      <c r="B598" s="107"/>
      <c r="C598" s="62"/>
      <c r="D598" s="62"/>
      <c r="E598" s="62"/>
      <c r="F598" s="62"/>
      <c r="G598" s="62"/>
      <c r="H598" s="62"/>
      <c r="I598" s="62"/>
      <c r="J598" s="62"/>
      <c r="K598" s="62"/>
    </row>
    <row r="599" spans="1:11">
      <c r="A599" s="107"/>
      <c r="B599" s="107"/>
      <c r="C599" s="62"/>
      <c r="D599" s="62"/>
      <c r="E599" s="62"/>
      <c r="F599" s="62"/>
      <c r="G599" s="62"/>
      <c r="H599" s="62"/>
      <c r="I599" s="62"/>
      <c r="J599" s="62"/>
      <c r="K599" s="62"/>
    </row>
    <row r="600" spans="1:11">
      <c r="A600" s="107"/>
      <c r="B600" s="107"/>
      <c r="C600" s="62"/>
      <c r="D600" s="62"/>
      <c r="E600" s="62"/>
      <c r="F600" s="62"/>
      <c r="G600" s="62"/>
      <c r="H600" s="62"/>
      <c r="I600" s="62"/>
      <c r="J600" s="62"/>
      <c r="K600" s="62"/>
    </row>
    <row r="601" spans="1:11">
      <c r="A601" s="107"/>
      <c r="B601" s="107"/>
      <c r="C601" s="62"/>
      <c r="D601" s="62"/>
      <c r="E601" s="62"/>
      <c r="F601" s="62"/>
      <c r="G601" s="62"/>
      <c r="H601" s="62"/>
      <c r="I601" s="62"/>
      <c r="J601" s="62"/>
      <c r="K601" s="62"/>
    </row>
    <row r="602" spans="1:11">
      <c r="A602" s="107"/>
      <c r="B602" s="107"/>
      <c r="C602" s="62"/>
      <c r="D602" s="62"/>
      <c r="E602" s="62"/>
      <c r="F602" s="62"/>
      <c r="G602" s="62"/>
      <c r="H602" s="62"/>
      <c r="I602" s="62"/>
      <c r="J602" s="62"/>
      <c r="K602" s="62"/>
    </row>
    <row r="603" spans="1:11">
      <c r="A603" s="107"/>
      <c r="B603" s="107"/>
      <c r="C603" s="62"/>
      <c r="D603" s="62"/>
      <c r="E603" s="62"/>
      <c r="F603" s="62"/>
      <c r="G603" s="62"/>
      <c r="H603" s="62"/>
      <c r="I603" s="62"/>
      <c r="J603" s="62"/>
      <c r="K603" s="62"/>
    </row>
    <row r="604" spans="1:11">
      <c r="A604" s="107"/>
      <c r="B604" s="107"/>
      <c r="C604" s="62"/>
      <c r="D604" s="62"/>
      <c r="E604" s="62"/>
      <c r="F604" s="62"/>
      <c r="G604" s="62"/>
      <c r="H604" s="62"/>
      <c r="I604" s="62"/>
      <c r="J604" s="62"/>
      <c r="K604" s="62"/>
    </row>
    <row r="605" spans="1:11">
      <c r="A605" s="107"/>
      <c r="B605" s="107"/>
      <c r="C605" s="62"/>
      <c r="D605" s="62"/>
      <c r="E605" s="62"/>
      <c r="F605" s="62"/>
      <c r="G605" s="62"/>
      <c r="H605" s="62"/>
      <c r="I605" s="62"/>
      <c r="J605" s="62"/>
      <c r="K605" s="62"/>
    </row>
    <row r="606" spans="1:11">
      <c r="A606" s="107"/>
      <c r="B606" s="107"/>
      <c r="C606" s="62"/>
      <c r="D606" s="62"/>
      <c r="E606" s="62"/>
      <c r="F606" s="62"/>
      <c r="G606" s="62"/>
      <c r="H606" s="62"/>
      <c r="I606" s="62"/>
      <c r="J606" s="62"/>
      <c r="K606" s="62"/>
    </row>
    <row r="607" spans="1:11">
      <c r="A607" s="107"/>
      <c r="B607" s="107"/>
      <c r="C607" s="62"/>
      <c r="D607" s="62"/>
      <c r="E607" s="62"/>
      <c r="F607" s="62"/>
      <c r="G607" s="62"/>
      <c r="H607" s="62"/>
      <c r="I607" s="62"/>
      <c r="J607" s="62"/>
      <c r="K607" s="62"/>
    </row>
    <row r="608" spans="1:11">
      <c r="A608" s="107"/>
      <c r="B608" s="107"/>
      <c r="C608" s="62"/>
      <c r="D608" s="62"/>
      <c r="E608" s="62"/>
      <c r="F608" s="62"/>
      <c r="G608" s="62"/>
      <c r="H608" s="62"/>
      <c r="I608" s="62"/>
      <c r="J608" s="62"/>
      <c r="K608" s="62"/>
    </row>
    <row r="609" spans="1:11">
      <c r="A609" s="107"/>
      <c r="B609" s="107"/>
      <c r="C609" s="62"/>
      <c r="D609" s="62"/>
      <c r="E609" s="62"/>
      <c r="F609" s="62"/>
      <c r="G609" s="62"/>
      <c r="H609" s="62"/>
      <c r="I609" s="62"/>
      <c r="J609" s="62"/>
      <c r="K609" s="62"/>
    </row>
    <row r="610" spans="1:11">
      <c r="A610" s="107"/>
      <c r="B610" s="107"/>
      <c r="C610" s="62"/>
      <c r="D610" s="62"/>
      <c r="E610" s="62"/>
      <c r="F610" s="62"/>
      <c r="G610" s="62"/>
      <c r="H610" s="62"/>
      <c r="I610" s="62"/>
      <c r="J610" s="62"/>
      <c r="K610" s="62"/>
    </row>
    <row r="611" spans="1:11">
      <c r="A611" s="107"/>
      <c r="B611" s="107"/>
      <c r="C611" s="62"/>
      <c r="D611" s="62"/>
      <c r="E611" s="62"/>
      <c r="F611" s="62"/>
      <c r="G611" s="62"/>
      <c r="H611" s="62"/>
      <c r="I611" s="62"/>
      <c r="J611" s="62"/>
      <c r="K611" s="62"/>
    </row>
    <row r="612" spans="1:11">
      <c r="A612" s="107"/>
      <c r="B612" s="107"/>
      <c r="C612" s="62"/>
      <c r="D612" s="62"/>
      <c r="E612" s="62"/>
      <c r="F612" s="62"/>
      <c r="G612" s="62"/>
      <c r="H612" s="62"/>
      <c r="I612" s="62"/>
      <c r="J612" s="62"/>
      <c r="K612" s="62"/>
    </row>
    <row r="613" spans="1:11">
      <c r="A613" s="107"/>
      <c r="B613" s="107"/>
      <c r="C613" s="62"/>
      <c r="D613" s="62"/>
      <c r="E613" s="62"/>
      <c r="F613" s="62"/>
      <c r="G613" s="62"/>
      <c r="H613" s="62"/>
      <c r="I613" s="62"/>
      <c r="J613" s="62"/>
      <c r="K613" s="62"/>
    </row>
    <row r="614" spans="1:11">
      <c r="A614" s="107"/>
      <c r="B614" s="107"/>
      <c r="C614" s="62"/>
      <c r="D614" s="62"/>
      <c r="E614" s="62"/>
      <c r="F614" s="62"/>
      <c r="G614" s="62"/>
      <c r="H614" s="62"/>
      <c r="I614" s="62"/>
      <c r="J614" s="62"/>
      <c r="K614" s="62"/>
    </row>
    <row r="615" spans="1:11">
      <c r="A615" s="107"/>
      <c r="B615" s="107"/>
      <c r="C615" s="62"/>
      <c r="D615" s="62"/>
      <c r="E615" s="62"/>
      <c r="F615" s="62"/>
      <c r="G615" s="62"/>
      <c r="H615" s="62"/>
      <c r="I615" s="62"/>
      <c r="J615" s="62"/>
      <c r="K615" s="62"/>
    </row>
    <row r="616" spans="1:11">
      <c r="A616" s="107"/>
      <c r="B616" s="107"/>
      <c r="C616" s="62"/>
      <c r="D616" s="62"/>
      <c r="E616" s="62"/>
      <c r="F616" s="62"/>
      <c r="G616" s="62"/>
      <c r="H616" s="62"/>
      <c r="I616" s="62"/>
      <c r="J616" s="62"/>
      <c r="K616" s="62"/>
    </row>
    <row r="617" spans="1:11">
      <c r="A617" s="107"/>
      <c r="B617" s="107"/>
      <c r="C617" s="62"/>
      <c r="D617" s="62"/>
      <c r="E617" s="62"/>
      <c r="F617" s="62"/>
      <c r="G617" s="62"/>
      <c r="H617" s="62"/>
      <c r="I617" s="62"/>
      <c r="J617" s="62"/>
      <c r="K617" s="62"/>
    </row>
    <row r="618" spans="1:11">
      <c r="A618" s="107"/>
      <c r="B618" s="107"/>
      <c r="C618" s="62"/>
      <c r="D618" s="62"/>
      <c r="E618" s="62"/>
      <c r="F618" s="62"/>
      <c r="G618" s="62"/>
      <c r="H618" s="62"/>
      <c r="I618" s="62"/>
      <c r="J618" s="62"/>
      <c r="K618" s="62"/>
    </row>
    <row r="619" spans="1:11">
      <c r="A619" s="107"/>
      <c r="B619" s="107"/>
      <c r="C619" s="62"/>
      <c r="D619" s="62"/>
      <c r="E619" s="62"/>
      <c r="F619" s="62"/>
      <c r="G619" s="62"/>
      <c r="H619" s="62"/>
      <c r="I619" s="62"/>
      <c r="J619" s="62"/>
      <c r="K619" s="62"/>
    </row>
    <row r="620" spans="1:11">
      <c r="A620" s="107"/>
      <c r="B620" s="107"/>
      <c r="C620" s="62"/>
      <c r="D620" s="62"/>
      <c r="E620" s="62"/>
      <c r="F620" s="62"/>
      <c r="G620" s="62"/>
      <c r="H620" s="62"/>
      <c r="I620" s="62"/>
      <c r="J620" s="62"/>
      <c r="K620" s="62"/>
    </row>
    <row r="621" spans="1:11">
      <c r="A621" s="107"/>
      <c r="B621" s="107"/>
      <c r="C621" s="62"/>
      <c r="D621" s="62"/>
      <c r="E621" s="62"/>
      <c r="F621" s="62"/>
      <c r="G621" s="62"/>
      <c r="H621" s="62"/>
      <c r="I621" s="62"/>
      <c r="J621" s="62"/>
      <c r="K621" s="62"/>
    </row>
    <row r="622" spans="1:11">
      <c r="A622" s="107"/>
      <c r="B622" s="107"/>
      <c r="C622" s="62"/>
      <c r="D622" s="62"/>
      <c r="E622" s="62"/>
      <c r="F622" s="62"/>
      <c r="G622" s="62"/>
      <c r="H622" s="62"/>
      <c r="I622" s="62"/>
      <c r="J622" s="62"/>
      <c r="K622" s="62"/>
    </row>
    <row r="623" spans="1:11">
      <c r="A623" s="107"/>
      <c r="B623" s="107"/>
      <c r="C623" s="62"/>
      <c r="D623" s="62"/>
      <c r="E623" s="62"/>
      <c r="F623" s="62"/>
      <c r="G623" s="62"/>
      <c r="H623" s="62"/>
      <c r="I623" s="62"/>
      <c r="J623" s="62"/>
      <c r="K623" s="62"/>
    </row>
    <row r="624" spans="1:11">
      <c r="A624" s="107"/>
      <c r="B624" s="107"/>
      <c r="C624" s="62"/>
      <c r="D624" s="62"/>
      <c r="E624" s="62"/>
      <c r="F624" s="62"/>
      <c r="G624" s="62"/>
      <c r="H624" s="62"/>
      <c r="I624" s="62"/>
      <c r="J624" s="62"/>
      <c r="K624" s="62"/>
    </row>
    <row r="625" spans="1:11">
      <c r="A625" s="107"/>
      <c r="B625" s="107"/>
      <c r="C625" s="62"/>
      <c r="D625" s="62"/>
      <c r="E625" s="62"/>
      <c r="F625" s="62"/>
      <c r="G625" s="62"/>
      <c r="H625" s="62"/>
      <c r="I625" s="62"/>
      <c r="J625" s="62"/>
      <c r="K625" s="62"/>
    </row>
    <row r="626" spans="1:11">
      <c r="A626" s="107"/>
      <c r="B626" s="107"/>
      <c r="C626" s="62"/>
      <c r="D626" s="62"/>
      <c r="E626" s="62"/>
      <c r="F626" s="62"/>
      <c r="G626" s="62"/>
      <c r="H626" s="62"/>
      <c r="I626" s="62"/>
      <c r="J626" s="62"/>
      <c r="K626" s="62"/>
    </row>
    <row r="627" spans="1:11">
      <c r="A627" s="107"/>
      <c r="B627" s="107"/>
      <c r="C627" s="62"/>
      <c r="D627" s="62"/>
      <c r="E627" s="62"/>
      <c r="F627" s="62"/>
      <c r="G627" s="62"/>
      <c r="H627" s="62"/>
      <c r="I627" s="62"/>
      <c r="J627" s="62"/>
      <c r="K627" s="62"/>
    </row>
    <row r="628" spans="1:11">
      <c r="A628" s="107"/>
      <c r="B628" s="107"/>
      <c r="C628" s="62"/>
      <c r="D628" s="62"/>
      <c r="E628" s="62"/>
      <c r="F628" s="62"/>
      <c r="G628" s="62"/>
      <c r="H628" s="62"/>
      <c r="I628" s="62"/>
      <c r="J628" s="62"/>
      <c r="K628" s="62"/>
    </row>
    <row r="629" spans="1:11">
      <c r="A629" s="107"/>
      <c r="B629" s="107"/>
      <c r="C629" s="62"/>
      <c r="D629" s="62"/>
      <c r="E629" s="62"/>
      <c r="F629" s="62"/>
      <c r="G629" s="62"/>
      <c r="H629" s="62"/>
      <c r="I629" s="62"/>
      <c r="J629" s="62"/>
      <c r="K629" s="62"/>
    </row>
    <row r="630" spans="1:11">
      <c r="A630" s="107"/>
      <c r="B630" s="107"/>
      <c r="C630" s="62"/>
      <c r="D630" s="62"/>
      <c r="E630" s="62"/>
      <c r="F630" s="62"/>
      <c r="G630" s="62"/>
      <c r="H630" s="62"/>
      <c r="I630" s="62"/>
      <c r="J630" s="62"/>
      <c r="K630" s="62"/>
    </row>
    <row r="631" spans="1:11">
      <c r="A631" s="107"/>
      <c r="B631" s="107"/>
      <c r="C631" s="62"/>
      <c r="D631" s="62"/>
      <c r="E631" s="62"/>
      <c r="F631" s="62"/>
      <c r="G631" s="62"/>
      <c r="H631" s="62"/>
      <c r="I631" s="62"/>
      <c r="J631" s="62"/>
      <c r="K631" s="62"/>
    </row>
    <row r="632" spans="1:11">
      <c r="A632" s="107"/>
      <c r="B632" s="107"/>
      <c r="C632" s="62"/>
      <c r="D632" s="62"/>
      <c r="E632" s="62"/>
      <c r="F632" s="62"/>
      <c r="G632" s="62"/>
      <c r="H632" s="62"/>
      <c r="I632" s="62"/>
      <c r="J632" s="62"/>
      <c r="K632" s="62"/>
    </row>
    <row r="633" spans="1:11">
      <c r="A633" s="107"/>
      <c r="B633" s="107"/>
      <c r="C633" s="62"/>
      <c r="D633" s="62"/>
      <c r="E633" s="62"/>
      <c r="F633" s="62"/>
      <c r="G633" s="62"/>
      <c r="H633" s="62"/>
      <c r="I633" s="62"/>
      <c r="J633" s="62"/>
      <c r="K633" s="62"/>
    </row>
    <row r="634" spans="1:11">
      <c r="A634" s="107"/>
      <c r="B634" s="107"/>
      <c r="C634" s="62"/>
      <c r="D634" s="62"/>
      <c r="E634" s="62"/>
      <c r="F634" s="62"/>
      <c r="G634" s="62"/>
      <c r="H634" s="62"/>
      <c r="I634" s="62"/>
      <c r="J634" s="62"/>
      <c r="K634" s="62"/>
    </row>
    <row r="635" spans="1:11">
      <c r="A635" s="107"/>
      <c r="B635" s="107"/>
      <c r="C635" s="62"/>
      <c r="D635" s="62"/>
      <c r="E635" s="62"/>
      <c r="F635" s="62"/>
      <c r="G635" s="62"/>
      <c r="H635" s="62"/>
      <c r="I635" s="62"/>
      <c r="J635" s="62"/>
      <c r="K635" s="62"/>
    </row>
    <row r="636" spans="1:11">
      <c r="A636" s="107"/>
      <c r="B636" s="107"/>
      <c r="C636" s="62"/>
      <c r="D636" s="62"/>
      <c r="E636" s="62"/>
      <c r="F636" s="62"/>
      <c r="G636" s="62"/>
      <c r="H636" s="62"/>
      <c r="I636" s="62"/>
      <c r="J636" s="62"/>
      <c r="K636" s="62"/>
    </row>
    <row r="637" spans="1:11">
      <c r="A637" s="107"/>
      <c r="B637" s="107"/>
      <c r="C637" s="62"/>
      <c r="D637" s="62"/>
      <c r="E637" s="62"/>
      <c r="F637" s="62"/>
      <c r="G637" s="62"/>
      <c r="H637" s="62"/>
      <c r="I637" s="62"/>
      <c r="J637" s="62"/>
      <c r="K637" s="62"/>
    </row>
    <row r="638" spans="1:11">
      <c r="A638" s="107"/>
      <c r="B638" s="107"/>
      <c r="C638" s="62"/>
      <c r="D638" s="62"/>
      <c r="E638" s="62"/>
      <c r="F638" s="62"/>
      <c r="G638" s="62"/>
      <c r="H638" s="62"/>
      <c r="I638" s="62"/>
      <c r="J638" s="62"/>
      <c r="K638" s="62"/>
    </row>
    <row r="639" spans="1:11">
      <c r="A639" s="107"/>
      <c r="B639" s="107"/>
      <c r="C639" s="62"/>
      <c r="D639" s="62"/>
      <c r="E639" s="62"/>
      <c r="F639" s="62"/>
      <c r="G639" s="62"/>
      <c r="H639" s="62"/>
      <c r="I639" s="62"/>
      <c r="J639" s="62"/>
      <c r="K639" s="62"/>
    </row>
    <row r="640" spans="1:11">
      <c r="A640" s="107"/>
      <c r="B640" s="107"/>
      <c r="C640" s="62"/>
      <c r="D640" s="62"/>
      <c r="E640" s="62"/>
      <c r="F640" s="62"/>
      <c r="G640" s="62"/>
      <c r="H640" s="62"/>
      <c r="I640" s="62"/>
      <c r="J640" s="62"/>
      <c r="K640" s="62"/>
    </row>
    <row r="641" spans="1:11">
      <c r="A641" s="107"/>
      <c r="B641" s="107"/>
      <c r="C641" s="62"/>
      <c r="D641" s="62"/>
      <c r="E641" s="62"/>
      <c r="F641" s="62"/>
      <c r="G641" s="62"/>
      <c r="H641" s="62"/>
      <c r="I641" s="62"/>
      <c r="J641" s="62"/>
      <c r="K641" s="62"/>
    </row>
    <row r="642" spans="1:11">
      <c r="A642" s="107"/>
      <c r="B642" s="107"/>
      <c r="C642" s="62"/>
      <c r="D642" s="62"/>
      <c r="E642" s="62"/>
      <c r="F642" s="62"/>
      <c r="G642" s="62"/>
      <c r="H642" s="62"/>
      <c r="I642" s="62"/>
      <c r="J642" s="62"/>
      <c r="K642" s="62"/>
    </row>
    <row r="643" spans="1:11">
      <c r="A643" s="107"/>
      <c r="B643" s="107"/>
      <c r="C643" s="62"/>
      <c r="D643" s="62"/>
      <c r="E643" s="62"/>
      <c r="F643" s="62"/>
      <c r="G643" s="62"/>
      <c r="H643" s="62"/>
      <c r="I643" s="62"/>
      <c r="J643" s="62"/>
      <c r="K643" s="62"/>
    </row>
    <row r="644" spans="1:11">
      <c r="A644" s="107"/>
      <c r="B644" s="107"/>
      <c r="C644" s="62"/>
      <c r="D644" s="62"/>
      <c r="E644" s="62"/>
      <c r="F644" s="62"/>
      <c r="G644" s="62"/>
      <c r="H644" s="62"/>
      <c r="I644" s="62"/>
      <c r="J644" s="62"/>
      <c r="K644" s="62"/>
    </row>
    <row r="645" spans="1:11">
      <c r="A645" s="107"/>
      <c r="B645" s="107"/>
      <c r="C645" s="62"/>
      <c r="D645" s="62"/>
      <c r="E645" s="62"/>
      <c r="F645" s="62"/>
      <c r="G645" s="62"/>
      <c r="H645" s="62"/>
      <c r="I645" s="62"/>
      <c r="J645" s="62"/>
      <c r="K645" s="62"/>
    </row>
    <row r="646" spans="1:11">
      <c r="A646" s="107"/>
      <c r="B646" s="107"/>
      <c r="C646" s="62"/>
      <c r="D646" s="62"/>
      <c r="E646" s="62"/>
      <c r="F646" s="62"/>
      <c r="G646" s="62"/>
      <c r="H646" s="62"/>
      <c r="I646" s="62"/>
      <c r="J646" s="62"/>
      <c r="K646" s="62"/>
    </row>
    <row r="647" spans="1:11">
      <c r="A647" s="107"/>
      <c r="B647" s="107"/>
      <c r="C647" s="62"/>
      <c r="D647" s="62"/>
      <c r="E647" s="62"/>
      <c r="F647" s="62"/>
      <c r="G647" s="62"/>
      <c r="H647" s="62"/>
      <c r="I647" s="62"/>
      <c r="J647" s="62"/>
      <c r="K647" s="62"/>
    </row>
    <row r="648" spans="1:11">
      <c r="A648" s="107"/>
      <c r="B648" s="107"/>
      <c r="C648" s="62"/>
      <c r="D648" s="62"/>
      <c r="E648" s="62"/>
      <c r="F648" s="62"/>
      <c r="G648" s="62"/>
      <c r="H648" s="62"/>
      <c r="I648" s="62"/>
      <c r="J648" s="62"/>
      <c r="K648" s="62"/>
    </row>
    <row r="649" spans="1:11">
      <c r="A649" s="107"/>
      <c r="B649" s="107"/>
      <c r="C649" s="62"/>
      <c r="D649" s="62"/>
      <c r="E649" s="62"/>
      <c r="F649" s="62"/>
      <c r="G649" s="62"/>
      <c r="H649" s="62"/>
      <c r="I649" s="62"/>
      <c r="J649" s="62"/>
      <c r="K649" s="62"/>
    </row>
    <row r="650" spans="1:11">
      <c r="A650" s="107"/>
      <c r="B650" s="107"/>
      <c r="C650" s="62"/>
      <c r="D650" s="62"/>
      <c r="E650" s="62"/>
      <c r="F650" s="62"/>
      <c r="G650" s="62"/>
      <c r="H650" s="62"/>
      <c r="I650" s="62"/>
      <c r="J650" s="62"/>
      <c r="K650" s="62"/>
    </row>
    <row r="651" spans="1:11">
      <c r="A651" s="107"/>
      <c r="B651" s="107"/>
      <c r="C651" s="62"/>
      <c r="D651" s="62"/>
      <c r="E651" s="62"/>
      <c r="F651" s="62"/>
      <c r="G651" s="62"/>
      <c r="H651" s="62"/>
      <c r="I651" s="62"/>
      <c r="J651" s="62"/>
      <c r="K651" s="62"/>
    </row>
    <row r="652" spans="1:11">
      <c r="A652" s="107"/>
      <c r="B652" s="107"/>
      <c r="C652" s="62"/>
      <c r="D652" s="62"/>
      <c r="E652" s="62"/>
      <c r="F652" s="62"/>
      <c r="G652" s="62"/>
      <c r="H652" s="62"/>
      <c r="I652" s="62"/>
      <c r="J652" s="62"/>
      <c r="K652" s="62"/>
    </row>
    <row r="653" spans="1:11">
      <c r="A653" s="107"/>
      <c r="B653" s="107"/>
      <c r="C653" s="62"/>
      <c r="D653" s="62"/>
      <c r="E653" s="62"/>
      <c r="F653" s="62"/>
      <c r="G653" s="62"/>
      <c r="H653" s="62"/>
      <c r="I653" s="62"/>
      <c r="J653" s="62"/>
      <c r="K653" s="62"/>
    </row>
    <row r="654" spans="1:11">
      <c r="A654" s="107"/>
      <c r="B654" s="107"/>
      <c r="C654" s="62"/>
      <c r="D654" s="62"/>
      <c r="E654" s="62"/>
      <c r="F654" s="62"/>
      <c r="G654" s="62"/>
      <c r="H654" s="62"/>
      <c r="I654" s="62"/>
      <c r="J654" s="62"/>
      <c r="K654" s="62"/>
    </row>
    <row r="655" spans="1:11">
      <c r="A655" s="107"/>
      <c r="B655" s="107"/>
      <c r="C655" s="62"/>
      <c r="D655" s="62"/>
      <c r="E655" s="62"/>
      <c r="F655" s="62"/>
      <c r="G655" s="62"/>
      <c r="H655" s="62"/>
      <c r="I655" s="62"/>
      <c r="J655" s="62"/>
      <c r="K655" s="62"/>
    </row>
    <row r="656" spans="1:11">
      <c r="A656" s="107"/>
      <c r="B656" s="107"/>
      <c r="C656" s="62"/>
      <c r="D656" s="62"/>
      <c r="E656" s="62"/>
      <c r="F656" s="62"/>
      <c r="G656" s="62"/>
      <c r="H656" s="62"/>
      <c r="I656" s="62"/>
      <c r="J656" s="62"/>
      <c r="K656" s="62"/>
    </row>
    <row r="657" spans="1:11">
      <c r="A657" s="107"/>
      <c r="B657" s="107"/>
      <c r="C657" s="62"/>
      <c r="D657" s="62"/>
      <c r="E657" s="62"/>
      <c r="F657" s="62"/>
      <c r="G657" s="62"/>
      <c r="H657" s="62"/>
      <c r="I657" s="62"/>
      <c r="J657" s="62"/>
      <c r="K657" s="62"/>
    </row>
    <row r="658" spans="1:11">
      <c r="A658" s="107"/>
      <c r="B658" s="107"/>
      <c r="C658" s="62"/>
      <c r="D658" s="62"/>
      <c r="E658" s="62"/>
      <c r="F658" s="62"/>
      <c r="G658" s="62"/>
      <c r="H658" s="62"/>
      <c r="I658" s="62"/>
      <c r="J658" s="62"/>
      <c r="K658" s="62"/>
    </row>
    <row r="659" spans="1:11">
      <c r="A659" s="107"/>
      <c r="B659" s="107"/>
      <c r="C659" s="62"/>
      <c r="D659" s="62"/>
      <c r="E659" s="62"/>
      <c r="F659" s="62"/>
      <c r="G659" s="62"/>
      <c r="H659" s="62"/>
      <c r="I659" s="62"/>
      <c r="J659" s="62"/>
      <c r="K659" s="62"/>
    </row>
    <row r="660" spans="1:11">
      <c r="A660" s="107"/>
      <c r="B660" s="107"/>
      <c r="C660" s="62"/>
      <c r="D660" s="62"/>
      <c r="E660" s="62"/>
      <c r="F660" s="62"/>
      <c r="G660" s="62"/>
      <c r="H660" s="62"/>
      <c r="I660" s="62"/>
      <c r="J660" s="62"/>
      <c r="K660" s="62"/>
    </row>
    <row r="661" spans="1:11">
      <c r="A661" s="107"/>
      <c r="B661" s="107"/>
      <c r="C661" s="62"/>
      <c r="D661" s="62"/>
      <c r="E661" s="62"/>
      <c r="F661" s="62"/>
      <c r="G661" s="62"/>
      <c r="H661" s="62"/>
      <c r="I661" s="62"/>
      <c r="J661" s="62"/>
      <c r="K661" s="62"/>
    </row>
    <row r="662" spans="1:11">
      <c r="A662" s="107"/>
      <c r="B662" s="107"/>
      <c r="C662" s="62"/>
      <c r="D662" s="62"/>
      <c r="E662" s="62"/>
      <c r="F662" s="62"/>
      <c r="G662" s="62"/>
      <c r="H662" s="62"/>
      <c r="I662" s="62"/>
      <c r="J662" s="62"/>
      <c r="K662" s="62"/>
    </row>
    <row r="663" spans="1:11">
      <c r="A663" s="107"/>
      <c r="B663" s="107"/>
      <c r="C663" s="62"/>
      <c r="D663" s="62"/>
      <c r="E663" s="62"/>
      <c r="F663" s="62"/>
      <c r="G663" s="62"/>
      <c r="H663" s="62"/>
      <c r="I663" s="62"/>
      <c r="J663" s="62"/>
      <c r="K663" s="62"/>
    </row>
    <row r="664" spans="1:11">
      <c r="A664" s="107"/>
      <c r="B664" s="107"/>
      <c r="C664" s="62"/>
      <c r="D664" s="62"/>
      <c r="E664" s="62"/>
      <c r="F664" s="62"/>
      <c r="G664" s="62"/>
      <c r="H664" s="62"/>
      <c r="I664" s="62"/>
      <c r="J664" s="62"/>
      <c r="K664" s="62"/>
    </row>
    <row r="665" spans="1:11">
      <c r="A665" s="107"/>
      <c r="B665" s="107"/>
      <c r="C665" s="62"/>
      <c r="D665" s="62"/>
      <c r="E665" s="62"/>
      <c r="F665" s="62"/>
      <c r="G665" s="62"/>
      <c r="H665" s="62"/>
      <c r="I665" s="62"/>
      <c r="J665" s="62"/>
      <c r="K665" s="62"/>
    </row>
    <row r="666" spans="1:11">
      <c r="A666" s="107"/>
      <c r="B666" s="107"/>
      <c r="C666" s="62"/>
      <c r="D666" s="62"/>
      <c r="E666" s="62"/>
      <c r="F666" s="62"/>
      <c r="G666" s="62"/>
      <c r="H666" s="62"/>
      <c r="I666" s="62"/>
      <c r="J666" s="62"/>
      <c r="K666" s="62"/>
    </row>
    <row r="667" spans="1:11">
      <c r="A667" s="107"/>
      <c r="B667" s="107"/>
      <c r="C667" s="62"/>
      <c r="D667" s="62"/>
      <c r="E667" s="62"/>
      <c r="F667" s="62"/>
      <c r="G667" s="62"/>
      <c r="H667" s="62"/>
      <c r="I667" s="62"/>
      <c r="J667" s="62"/>
      <c r="K667" s="62"/>
    </row>
    <row r="668" spans="1:11">
      <c r="A668" s="107"/>
      <c r="B668" s="107"/>
      <c r="C668" s="62"/>
      <c r="D668" s="62"/>
      <c r="E668" s="62"/>
      <c r="F668" s="62"/>
      <c r="G668" s="62"/>
      <c r="H668" s="62"/>
      <c r="I668" s="62"/>
      <c r="J668" s="62"/>
      <c r="K668" s="62"/>
    </row>
    <row r="669" spans="1:11">
      <c r="A669" s="107"/>
      <c r="B669" s="107"/>
      <c r="C669" s="62"/>
      <c r="D669" s="62"/>
      <c r="E669" s="62"/>
      <c r="F669" s="62"/>
      <c r="G669" s="62"/>
      <c r="H669" s="62"/>
      <c r="I669" s="62"/>
      <c r="J669" s="62"/>
      <c r="K669" s="62"/>
    </row>
    <row r="670" spans="1:11">
      <c r="A670" s="107"/>
      <c r="B670" s="107"/>
      <c r="C670" s="62"/>
      <c r="D670" s="62"/>
      <c r="E670" s="62"/>
      <c r="F670" s="62"/>
      <c r="G670" s="62"/>
      <c r="H670" s="62"/>
      <c r="I670" s="62"/>
      <c r="J670" s="62"/>
      <c r="K670" s="62"/>
    </row>
    <row r="671" spans="1:11">
      <c r="A671" s="107"/>
      <c r="B671" s="107"/>
      <c r="C671" s="62"/>
      <c r="D671" s="62"/>
      <c r="E671" s="62"/>
      <c r="F671" s="62"/>
      <c r="G671" s="62"/>
      <c r="H671" s="62"/>
      <c r="I671" s="62"/>
      <c r="J671" s="62"/>
      <c r="K671" s="62"/>
    </row>
    <row r="672" spans="1:11">
      <c r="A672" s="107"/>
      <c r="B672" s="107"/>
      <c r="C672" s="62"/>
      <c r="D672" s="62"/>
      <c r="E672" s="62"/>
      <c r="F672" s="62"/>
      <c r="G672" s="62"/>
      <c r="H672" s="62"/>
      <c r="I672" s="62"/>
      <c r="J672" s="62"/>
      <c r="K672" s="62"/>
    </row>
    <row r="673" spans="1:11">
      <c r="A673" s="107"/>
      <c r="B673" s="107"/>
      <c r="C673" s="62"/>
      <c r="D673" s="62"/>
      <c r="E673" s="62"/>
      <c r="F673" s="62"/>
      <c r="G673" s="62"/>
      <c r="H673" s="62"/>
      <c r="I673" s="62"/>
      <c r="J673" s="62"/>
      <c r="K673" s="62"/>
    </row>
    <row r="674" spans="1:11">
      <c r="A674" s="107"/>
      <c r="B674" s="107"/>
      <c r="C674" s="62"/>
      <c r="D674" s="62"/>
      <c r="E674" s="62"/>
      <c r="F674" s="62"/>
      <c r="G674" s="62"/>
      <c r="H674" s="62"/>
      <c r="I674" s="62"/>
      <c r="J674" s="62"/>
      <c r="K674" s="62"/>
    </row>
    <row r="675" spans="1:11">
      <c r="A675" s="107"/>
      <c r="B675" s="107"/>
      <c r="C675" s="62"/>
      <c r="D675" s="62"/>
      <c r="E675" s="62"/>
      <c r="F675" s="62"/>
      <c r="G675" s="62"/>
      <c r="H675" s="62"/>
      <c r="I675" s="62"/>
      <c r="J675" s="62"/>
      <c r="K675" s="62"/>
    </row>
    <row r="676" spans="1:11">
      <c r="A676" s="107"/>
      <c r="B676" s="107"/>
      <c r="C676" s="62"/>
      <c r="D676" s="62"/>
      <c r="E676" s="62"/>
      <c r="F676" s="62"/>
      <c r="G676" s="62"/>
      <c r="H676" s="62"/>
      <c r="I676" s="62"/>
      <c r="J676" s="62"/>
      <c r="K676" s="62"/>
    </row>
    <row r="677" spans="1:11">
      <c r="A677" s="107"/>
      <c r="B677" s="107"/>
      <c r="C677" s="62"/>
      <c r="D677" s="62"/>
      <c r="E677" s="62"/>
      <c r="F677" s="62"/>
      <c r="G677" s="62"/>
      <c r="H677" s="62"/>
      <c r="I677" s="62"/>
      <c r="J677" s="62"/>
      <c r="K677" s="62"/>
    </row>
    <row r="678" spans="1:11">
      <c r="A678" s="107"/>
      <c r="B678" s="107"/>
      <c r="C678" s="62"/>
      <c r="D678" s="62"/>
      <c r="E678" s="62"/>
      <c r="F678" s="62"/>
      <c r="G678" s="62"/>
      <c r="H678" s="62"/>
      <c r="I678" s="62"/>
      <c r="J678" s="62"/>
      <c r="K678" s="62"/>
    </row>
    <row r="679" spans="1:11">
      <c r="A679" s="107"/>
      <c r="B679" s="107"/>
      <c r="C679" s="62"/>
      <c r="D679" s="62"/>
      <c r="E679" s="62"/>
      <c r="F679" s="62"/>
      <c r="G679" s="62"/>
      <c r="H679" s="62"/>
      <c r="I679" s="62"/>
      <c r="J679" s="62"/>
      <c r="K679" s="62"/>
    </row>
    <row r="680" spans="1:11">
      <c r="A680" s="107"/>
      <c r="B680" s="107"/>
      <c r="C680" s="62"/>
      <c r="D680" s="62"/>
      <c r="E680" s="62"/>
      <c r="F680" s="62"/>
      <c r="G680" s="62"/>
      <c r="H680" s="62"/>
      <c r="I680" s="62"/>
      <c r="J680" s="62"/>
      <c r="K680" s="62"/>
    </row>
    <row r="681" spans="1:11">
      <c r="A681" s="107"/>
      <c r="B681" s="107"/>
      <c r="C681" s="62"/>
      <c r="D681" s="62"/>
      <c r="E681" s="62"/>
      <c r="F681" s="62"/>
      <c r="G681" s="62"/>
      <c r="H681" s="62"/>
      <c r="I681" s="62"/>
      <c r="J681" s="62"/>
      <c r="K681" s="62"/>
    </row>
    <row r="682" spans="1:11">
      <c r="A682" s="107"/>
      <c r="B682" s="107"/>
      <c r="C682" s="62"/>
      <c r="D682" s="62"/>
      <c r="E682" s="62"/>
      <c r="F682" s="62"/>
      <c r="G682" s="62"/>
      <c r="H682" s="62"/>
      <c r="I682" s="62"/>
      <c r="J682" s="62"/>
      <c r="K682" s="62"/>
    </row>
    <row r="683" spans="1:11">
      <c r="A683" s="107"/>
      <c r="B683" s="107"/>
      <c r="C683" s="62"/>
      <c r="D683" s="62"/>
      <c r="E683" s="62"/>
      <c r="F683" s="62"/>
      <c r="G683" s="62"/>
      <c r="H683" s="62"/>
      <c r="I683" s="62"/>
      <c r="J683" s="62"/>
      <c r="K683" s="62"/>
    </row>
    <row r="684" spans="1:11">
      <c r="A684" s="107"/>
      <c r="B684" s="107"/>
      <c r="C684" s="62"/>
      <c r="D684" s="62"/>
      <c r="E684" s="62"/>
      <c r="F684" s="62"/>
      <c r="G684" s="62"/>
      <c r="H684" s="62"/>
      <c r="I684" s="62"/>
      <c r="J684" s="62"/>
      <c r="K684" s="62"/>
    </row>
    <row r="685" spans="1:11">
      <c r="A685" s="107"/>
      <c r="B685" s="107"/>
      <c r="C685" s="62"/>
      <c r="D685" s="62"/>
      <c r="E685" s="62"/>
      <c r="F685" s="62"/>
      <c r="G685" s="62"/>
      <c r="H685" s="62"/>
      <c r="I685" s="62"/>
      <c r="J685" s="62"/>
      <c r="K685" s="62"/>
    </row>
    <row r="686" spans="1:11">
      <c r="A686" s="107"/>
      <c r="B686" s="107"/>
      <c r="C686" s="62"/>
      <c r="D686" s="62"/>
      <c r="E686" s="62"/>
      <c r="F686" s="62"/>
      <c r="G686" s="62"/>
      <c r="H686" s="62"/>
      <c r="I686" s="62"/>
      <c r="J686" s="62"/>
      <c r="K686" s="62"/>
    </row>
    <row r="687" spans="1:11">
      <c r="A687" s="107"/>
      <c r="B687" s="107"/>
      <c r="C687" s="62"/>
      <c r="D687" s="62"/>
      <c r="E687" s="62"/>
      <c r="F687" s="62"/>
      <c r="G687" s="62"/>
      <c r="H687" s="62"/>
      <c r="I687" s="62"/>
      <c r="J687" s="62"/>
      <c r="K687" s="62"/>
    </row>
    <row r="688" spans="1:11">
      <c r="A688" s="107"/>
      <c r="B688" s="107"/>
      <c r="C688" s="62"/>
      <c r="D688" s="62"/>
      <c r="E688" s="62"/>
      <c r="F688" s="62"/>
      <c r="G688" s="62"/>
      <c r="H688" s="62"/>
      <c r="I688" s="62"/>
      <c r="J688" s="62"/>
      <c r="K688" s="62"/>
    </row>
    <row r="689" spans="1:11">
      <c r="A689" s="107"/>
      <c r="B689" s="107"/>
      <c r="C689" s="62"/>
      <c r="D689" s="62"/>
      <c r="E689" s="62"/>
      <c r="F689" s="62"/>
      <c r="G689" s="62"/>
      <c r="H689" s="62"/>
      <c r="I689" s="62"/>
      <c r="J689" s="62"/>
      <c r="K689" s="62"/>
    </row>
    <row r="690" spans="1:11">
      <c r="A690" s="107"/>
      <c r="B690" s="107"/>
      <c r="C690" s="62"/>
      <c r="D690" s="62"/>
      <c r="E690" s="62"/>
      <c r="F690" s="62"/>
      <c r="G690" s="62"/>
      <c r="H690" s="62"/>
      <c r="I690" s="62"/>
      <c r="J690" s="62"/>
      <c r="K690" s="62"/>
    </row>
    <row r="691" spans="1:11">
      <c r="A691" s="107"/>
      <c r="B691" s="107"/>
      <c r="C691" s="62"/>
      <c r="D691" s="62"/>
      <c r="E691" s="62"/>
      <c r="F691" s="62"/>
      <c r="G691" s="62"/>
      <c r="H691" s="62"/>
      <c r="I691" s="62"/>
      <c r="J691" s="62"/>
      <c r="K691" s="62"/>
    </row>
    <row r="692" spans="1:11">
      <c r="A692" s="107"/>
      <c r="B692" s="107"/>
      <c r="C692" s="62"/>
      <c r="D692" s="62"/>
      <c r="E692" s="62"/>
      <c r="F692" s="62"/>
      <c r="G692" s="62"/>
      <c r="H692" s="62"/>
      <c r="I692" s="62"/>
      <c r="J692" s="62"/>
      <c r="K692" s="62"/>
    </row>
    <row r="693" spans="1:11">
      <c r="A693" s="107"/>
      <c r="B693" s="107"/>
      <c r="C693" s="62"/>
      <c r="D693" s="62"/>
      <c r="E693" s="62"/>
      <c r="F693" s="62"/>
      <c r="G693" s="62"/>
      <c r="H693" s="62"/>
      <c r="I693" s="62"/>
      <c r="J693" s="62"/>
      <c r="K693" s="62"/>
    </row>
    <row r="694" spans="1:11">
      <c r="A694" s="107"/>
      <c r="B694" s="107"/>
      <c r="C694" s="62"/>
      <c r="D694" s="62"/>
      <c r="E694" s="62"/>
      <c r="F694" s="62"/>
      <c r="G694" s="62"/>
      <c r="H694" s="62"/>
      <c r="I694" s="62"/>
      <c r="J694" s="62"/>
      <c r="K694" s="62"/>
    </row>
    <row r="695" spans="1:11">
      <c r="A695" s="107"/>
      <c r="B695" s="107"/>
      <c r="C695" s="62"/>
      <c r="D695" s="62"/>
      <c r="E695" s="62"/>
      <c r="F695" s="62"/>
      <c r="G695" s="62"/>
      <c r="H695" s="62"/>
      <c r="I695" s="62"/>
      <c r="J695" s="62"/>
      <c r="K695" s="62"/>
    </row>
    <row r="696" spans="1:11">
      <c r="A696" s="107"/>
      <c r="B696" s="107"/>
      <c r="C696" s="62"/>
      <c r="D696" s="62"/>
      <c r="E696" s="62"/>
      <c r="F696" s="62"/>
      <c r="G696" s="62"/>
      <c r="H696" s="62"/>
      <c r="I696" s="62"/>
      <c r="J696" s="62"/>
      <c r="K696" s="62"/>
    </row>
    <row r="697" spans="1:11">
      <c r="A697" s="107"/>
      <c r="B697" s="107"/>
      <c r="C697" s="62"/>
      <c r="D697" s="62"/>
      <c r="E697" s="62"/>
      <c r="F697" s="62"/>
      <c r="G697" s="62"/>
      <c r="H697" s="62"/>
      <c r="I697" s="62"/>
      <c r="J697" s="62"/>
      <c r="K697" s="62"/>
    </row>
    <row r="698" spans="1:11">
      <c r="A698" s="107"/>
      <c r="B698" s="107"/>
      <c r="C698" s="62"/>
      <c r="D698" s="62"/>
      <c r="E698" s="62"/>
      <c r="F698" s="62"/>
      <c r="G698" s="62"/>
      <c r="H698" s="62"/>
      <c r="I698" s="62"/>
      <c r="J698" s="62"/>
      <c r="K698" s="62"/>
    </row>
    <row r="699" spans="1:11">
      <c r="A699" s="107"/>
      <c r="B699" s="107"/>
      <c r="C699" s="62"/>
      <c r="D699" s="62"/>
      <c r="E699" s="62"/>
      <c r="F699" s="62"/>
      <c r="G699" s="62"/>
      <c r="H699" s="62"/>
      <c r="I699" s="62"/>
      <c r="J699" s="62"/>
      <c r="K699" s="62"/>
    </row>
    <row r="700" spans="1:11">
      <c r="A700" s="107"/>
      <c r="B700" s="107"/>
      <c r="C700" s="62"/>
      <c r="D700" s="62"/>
      <c r="E700" s="62"/>
      <c r="F700" s="62"/>
      <c r="G700" s="62"/>
      <c r="H700" s="62"/>
      <c r="I700" s="62"/>
      <c r="J700" s="62"/>
      <c r="K700" s="62"/>
    </row>
    <row r="701" spans="1:11">
      <c r="A701" s="107"/>
      <c r="B701" s="107"/>
      <c r="C701" s="62"/>
      <c r="D701" s="62"/>
      <c r="E701" s="62"/>
      <c r="F701" s="62"/>
      <c r="G701" s="62"/>
      <c r="H701" s="62"/>
      <c r="I701" s="62"/>
      <c r="J701" s="62"/>
      <c r="K701" s="62"/>
    </row>
    <row r="702" spans="1:11">
      <c r="A702" s="107"/>
      <c r="B702" s="107"/>
      <c r="C702" s="62"/>
      <c r="D702" s="62"/>
      <c r="E702" s="62"/>
      <c r="F702" s="62"/>
      <c r="G702" s="62"/>
      <c r="H702" s="62"/>
      <c r="I702" s="62"/>
      <c r="J702" s="62"/>
      <c r="K702" s="62"/>
    </row>
    <row r="703" spans="1:11">
      <c r="A703" s="107"/>
      <c r="B703" s="107"/>
      <c r="C703" s="62"/>
      <c r="D703" s="62"/>
      <c r="E703" s="62"/>
      <c r="F703" s="62"/>
      <c r="G703" s="62"/>
      <c r="H703" s="62"/>
      <c r="I703" s="62"/>
      <c r="J703" s="62"/>
      <c r="K703" s="62"/>
    </row>
    <row r="704" spans="1:11">
      <c r="A704" s="107"/>
      <c r="B704" s="107"/>
      <c r="C704" s="62"/>
      <c r="D704" s="62"/>
      <c r="E704" s="62"/>
      <c r="F704" s="62"/>
      <c r="G704" s="62"/>
      <c r="H704" s="62"/>
      <c r="I704" s="62"/>
      <c r="J704" s="62"/>
      <c r="K704" s="62"/>
    </row>
    <row r="705" spans="1:11">
      <c r="A705" s="107"/>
      <c r="B705" s="107"/>
      <c r="C705" s="62"/>
      <c r="D705" s="62"/>
      <c r="E705" s="62"/>
      <c r="F705" s="62"/>
      <c r="G705" s="62"/>
      <c r="H705" s="62"/>
      <c r="I705" s="62"/>
      <c r="J705" s="62"/>
      <c r="K705" s="62"/>
    </row>
    <row r="706" spans="1:11">
      <c r="A706" s="107"/>
      <c r="B706" s="107"/>
      <c r="C706" s="62"/>
      <c r="D706" s="62"/>
      <c r="E706" s="62"/>
      <c r="F706" s="62"/>
      <c r="G706" s="62"/>
      <c r="H706" s="62"/>
      <c r="I706" s="62"/>
      <c r="J706" s="62"/>
      <c r="K706" s="62"/>
    </row>
    <row r="707" spans="1:11">
      <c r="A707" s="107"/>
      <c r="B707" s="107"/>
      <c r="C707" s="62"/>
      <c r="D707" s="62"/>
      <c r="E707" s="62"/>
      <c r="F707" s="62"/>
      <c r="G707" s="62"/>
      <c r="H707" s="62"/>
      <c r="I707" s="62"/>
      <c r="J707" s="62"/>
      <c r="K707" s="62"/>
    </row>
    <row r="708" spans="1:11">
      <c r="A708" s="107"/>
      <c r="B708" s="107"/>
      <c r="C708" s="62"/>
      <c r="D708" s="62"/>
      <c r="E708" s="62"/>
      <c r="F708" s="62"/>
      <c r="G708" s="62"/>
      <c r="H708" s="62"/>
      <c r="I708" s="62"/>
      <c r="J708" s="62"/>
      <c r="K708" s="62"/>
    </row>
    <row r="709" spans="1:11">
      <c r="A709" s="107"/>
      <c r="B709" s="107"/>
      <c r="C709" s="62"/>
      <c r="D709" s="62"/>
      <c r="E709" s="62"/>
      <c r="F709" s="62"/>
      <c r="G709" s="62"/>
      <c r="H709" s="62"/>
      <c r="I709" s="62"/>
      <c r="J709" s="62"/>
      <c r="K709" s="62"/>
    </row>
    <row r="710" spans="1:11">
      <c r="A710" s="107"/>
      <c r="B710" s="107"/>
      <c r="C710" s="62"/>
      <c r="D710" s="62"/>
      <c r="E710" s="62"/>
      <c r="F710" s="62"/>
      <c r="G710" s="62"/>
      <c r="H710" s="62"/>
      <c r="I710" s="62"/>
      <c r="J710" s="62"/>
      <c r="K710" s="62"/>
    </row>
    <row r="711" spans="1:11">
      <c r="A711" s="107"/>
      <c r="B711" s="107"/>
      <c r="C711" s="62"/>
      <c r="D711" s="62"/>
      <c r="E711" s="62"/>
      <c r="F711" s="62"/>
      <c r="G711" s="62"/>
      <c r="H711" s="62"/>
      <c r="I711" s="62"/>
      <c r="J711" s="62"/>
      <c r="K711" s="62"/>
    </row>
    <row r="712" spans="1:11">
      <c r="A712" s="107"/>
      <c r="B712" s="107"/>
      <c r="C712" s="62"/>
      <c r="D712" s="62"/>
      <c r="E712" s="62"/>
      <c r="F712" s="62"/>
      <c r="G712" s="62"/>
      <c r="H712" s="62"/>
      <c r="I712" s="62"/>
      <c r="J712" s="62"/>
      <c r="K712" s="62"/>
    </row>
    <row r="713" spans="1:11">
      <c r="A713" s="107"/>
      <c r="B713" s="107"/>
      <c r="C713" s="62"/>
      <c r="D713" s="62"/>
      <c r="E713" s="62"/>
      <c r="F713" s="62"/>
      <c r="G713" s="62"/>
      <c r="H713" s="62"/>
      <c r="I713" s="62"/>
      <c r="J713" s="62"/>
      <c r="K713" s="62"/>
    </row>
    <row r="714" spans="1:11">
      <c r="A714" s="107"/>
      <c r="B714" s="107"/>
      <c r="C714" s="62"/>
      <c r="D714" s="62"/>
      <c r="E714" s="62"/>
      <c r="F714" s="62"/>
      <c r="G714" s="62"/>
      <c r="H714" s="62"/>
      <c r="I714" s="62"/>
      <c r="J714" s="62"/>
      <c r="K714" s="62"/>
    </row>
    <row r="715" spans="1:11">
      <c r="A715" s="107"/>
      <c r="B715" s="107"/>
      <c r="C715" s="62"/>
      <c r="D715" s="62"/>
      <c r="E715" s="62"/>
      <c r="F715" s="62"/>
      <c r="G715" s="62"/>
      <c r="H715" s="62"/>
      <c r="I715" s="62"/>
      <c r="J715" s="62"/>
      <c r="K715" s="62"/>
    </row>
    <row r="716" spans="1:11">
      <c r="A716" s="107"/>
      <c r="B716" s="107"/>
      <c r="C716" s="62"/>
      <c r="D716" s="62"/>
      <c r="E716" s="62"/>
      <c r="F716" s="62"/>
      <c r="G716" s="62"/>
      <c r="H716" s="62"/>
      <c r="I716" s="62"/>
      <c r="J716" s="62"/>
      <c r="K716" s="62"/>
    </row>
    <row r="717" spans="1:11">
      <c r="A717" s="107"/>
      <c r="B717" s="107"/>
      <c r="C717" s="62"/>
      <c r="D717" s="62"/>
      <c r="E717" s="62"/>
      <c r="F717" s="62"/>
      <c r="G717" s="62"/>
      <c r="H717" s="62"/>
      <c r="I717" s="62"/>
      <c r="J717" s="62"/>
      <c r="K717" s="62"/>
    </row>
    <row r="718" spans="1:11">
      <c r="A718" s="107"/>
      <c r="B718" s="107"/>
      <c r="C718" s="62"/>
      <c r="D718" s="62"/>
      <c r="E718" s="62"/>
      <c r="F718" s="62"/>
      <c r="G718" s="62"/>
      <c r="H718" s="62"/>
      <c r="I718" s="62"/>
      <c r="J718" s="62"/>
      <c r="K718" s="62"/>
    </row>
    <row r="719" spans="1:11">
      <c r="A719" s="107"/>
      <c r="B719" s="107"/>
      <c r="C719" s="62"/>
      <c r="D719" s="62"/>
      <c r="E719" s="62"/>
      <c r="F719" s="62"/>
      <c r="G719" s="62"/>
      <c r="H719" s="62"/>
      <c r="I719" s="62"/>
      <c r="J719" s="62"/>
      <c r="K719" s="62"/>
    </row>
    <row r="720" spans="1:11">
      <c r="A720" s="107"/>
      <c r="B720" s="107"/>
      <c r="C720" s="62"/>
      <c r="D720" s="62"/>
      <c r="E720" s="62"/>
      <c r="F720" s="62"/>
      <c r="G720" s="62"/>
      <c r="H720" s="62"/>
      <c r="I720" s="62"/>
      <c r="J720" s="62"/>
      <c r="K720" s="62"/>
    </row>
    <row r="721" spans="1:11">
      <c r="A721" s="107"/>
      <c r="B721" s="107"/>
      <c r="C721" s="62"/>
      <c r="D721" s="62"/>
      <c r="E721" s="62"/>
      <c r="F721" s="62"/>
      <c r="G721" s="62"/>
      <c r="H721" s="62"/>
      <c r="I721" s="62"/>
      <c r="J721" s="62"/>
      <c r="K721" s="62"/>
    </row>
    <row r="722" spans="1:11">
      <c r="A722" s="107"/>
      <c r="B722" s="107"/>
      <c r="C722" s="62"/>
      <c r="D722" s="62"/>
      <c r="E722" s="62"/>
      <c r="F722" s="62"/>
      <c r="G722" s="62"/>
      <c r="H722" s="62"/>
      <c r="I722" s="62"/>
      <c r="J722" s="62"/>
      <c r="K722" s="62"/>
    </row>
    <row r="723" spans="1:11">
      <c r="A723" s="107"/>
      <c r="B723" s="107"/>
      <c r="C723" s="62"/>
      <c r="D723" s="62"/>
      <c r="E723" s="62"/>
      <c r="F723" s="62"/>
      <c r="G723" s="62"/>
      <c r="H723" s="62"/>
      <c r="I723" s="62"/>
      <c r="J723" s="62"/>
      <c r="K723" s="62"/>
    </row>
    <row r="724" spans="1:11">
      <c r="A724" s="107"/>
      <c r="B724" s="107"/>
      <c r="C724" s="62"/>
      <c r="D724" s="62"/>
      <c r="E724" s="62"/>
      <c r="F724" s="62"/>
      <c r="G724" s="62"/>
      <c r="H724" s="62"/>
      <c r="I724" s="62"/>
      <c r="J724" s="62"/>
      <c r="K724" s="62"/>
    </row>
    <row r="725" spans="1:11">
      <c r="A725" s="107"/>
      <c r="B725" s="107"/>
      <c r="C725" s="62"/>
      <c r="D725" s="62"/>
      <c r="E725" s="62"/>
      <c r="F725" s="62"/>
      <c r="G725" s="62"/>
      <c r="H725" s="62"/>
      <c r="I725" s="62"/>
      <c r="J725" s="62"/>
      <c r="K725" s="62"/>
    </row>
    <row r="726" spans="1:11">
      <c r="A726" s="107"/>
      <c r="B726" s="107"/>
      <c r="C726" s="62"/>
      <c r="D726" s="62"/>
      <c r="E726" s="62"/>
      <c r="F726" s="62"/>
      <c r="G726" s="62"/>
      <c r="H726" s="62"/>
      <c r="I726" s="62"/>
      <c r="J726" s="62"/>
      <c r="K726" s="62"/>
    </row>
    <row r="727" spans="1:11">
      <c r="A727" s="107"/>
      <c r="B727" s="107"/>
      <c r="C727" s="62"/>
      <c r="D727" s="62"/>
      <c r="E727" s="62"/>
      <c r="F727" s="62"/>
      <c r="G727" s="62"/>
      <c r="H727" s="62"/>
      <c r="I727" s="62"/>
      <c r="J727" s="62"/>
      <c r="K727" s="62"/>
    </row>
    <row r="728" spans="1:11">
      <c r="A728" s="107"/>
      <c r="B728" s="107"/>
      <c r="C728" s="62"/>
      <c r="D728" s="62"/>
      <c r="E728" s="62"/>
      <c r="F728" s="62"/>
      <c r="G728" s="62"/>
      <c r="H728" s="62"/>
      <c r="I728" s="62"/>
      <c r="J728" s="62"/>
      <c r="K728" s="62"/>
    </row>
    <row r="729" spans="1:11">
      <c r="A729" s="107"/>
      <c r="B729" s="107"/>
      <c r="C729" s="62"/>
      <c r="D729" s="62"/>
      <c r="E729" s="62"/>
      <c r="F729" s="62"/>
      <c r="G729" s="62"/>
      <c r="H729" s="62"/>
      <c r="I729" s="62"/>
      <c r="J729" s="62"/>
      <c r="K729" s="62"/>
    </row>
    <row r="730" spans="1:11">
      <c r="A730" s="107"/>
      <c r="B730" s="107"/>
      <c r="C730" s="62"/>
      <c r="D730" s="62"/>
      <c r="E730" s="62"/>
      <c r="F730" s="62"/>
      <c r="G730" s="62"/>
      <c r="H730" s="62"/>
      <c r="I730" s="62"/>
      <c r="J730" s="62"/>
      <c r="K730" s="62"/>
    </row>
    <row r="731" spans="1:11">
      <c r="A731" s="107"/>
      <c r="B731" s="107"/>
      <c r="C731" s="62"/>
      <c r="D731" s="62"/>
      <c r="E731" s="62"/>
      <c r="F731" s="62"/>
      <c r="G731" s="62"/>
      <c r="H731" s="62"/>
      <c r="I731" s="62"/>
      <c r="J731" s="62"/>
      <c r="K731" s="62"/>
    </row>
    <row r="732" spans="1:11">
      <c r="A732" s="107"/>
      <c r="B732" s="107"/>
      <c r="C732" s="62"/>
      <c r="D732" s="62"/>
      <c r="E732" s="62"/>
      <c r="F732" s="62"/>
      <c r="G732" s="62"/>
      <c r="H732" s="62"/>
      <c r="I732" s="62"/>
      <c r="J732" s="62"/>
      <c r="K732" s="62"/>
    </row>
    <row r="733" spans="1:11">
      <c r="A733" s="107"/>
      <c r="B733" s="107"/>
      <c r="C733" s="62"/>
      <c r="D733" s="62"/>
      <c r="E733" s="62"/>
      <c r="F733" s="62"/>
      <c r="G733" s="62"/>
      <c r="H733" s="62"/>
      <c r="I733" s="62"/>
      <c r="J733" s="62"/>
      <c r="K733" s="62"/>
    </row>
    <row r="734" spans="1:11">
      <c r="A734" s="107"/>
      <c r="B734" s="107"/>
      <c r="C734" s="62"/>
      <c r="D734" s="62"/>
      <c r="E734" s="62"/>
      <c r="F734" s="62"/>
      <c r="G734" s="62"/>
      <c r="H734" s="62"/>
      <c r="I734" s="62"/>
      <c r="J734" s="62"/>
      <c r="K734" s="62"/>
    </row>
    <row r="735" spans="1:11">
      <c r="A735" s="107"/>
      <c r="B735" s="107"/>
      <c r="C735" s="62"/>
      <c r="D735" s="62"/>
      <c r="E735" s="62"/>
      <c r="F735" s="62"/>
      <c r="G735" s="62"/>
      <c r="H735" s="62"/>
      <c r="I735" s="62"/>
      <c r="J735" s="62"/>
      <c r="K735" s="62"/>
    </row>
    <row r="736" spans="1:11">
      <c r="A736" s="107"/>
      <c r="B736" s="107"/>
      <c r="C736" s="62"/>
      <c r="D736" s="62"/>
      <c r="E736" s="62"/>
      <c r="F736" s="62"/>
      <c r="G736" s="62"/>
      <c r="H736" s="62"/>
      <c r="I736" s="62"/>
      <c r="J736" s="62"/>
      <c r="K736" s="62"/>
    </row>
    <row r="737" spans="1:11">
      <c r="A737" s="107"/>
      <c r="B737" s="107"/>
      <c r="C737" s="62"/>
      <c r="D737" s="62"/>
      <c r="E737" s="62"/>
      <c r="F737" s="62"/>
      <c r="G737" s="62"/>
      <c r="H737" s="62"/>
      <c r="I737" s="62"/>
      <c r="J737" s="62"/>
      <c r="K737" s="62"/>
    </row>
    <row r="738" spans="1:11">
      <c r="A738" s="107"/>
      <c r="B738" s="107"/>
      <c r="C738" s="62"/>
      <c r="D738" s="62"/>
      <c r="E738" s="62"/>
      <c r="F738" s="62"/>
      <c r="G738" s="62"/>
      <c r="H738" s="62"/>
      <c r="I738" s="62"/>
      <c r="J738" s="62"/>
      <c r="K738" s="62"/>
    </row>
    <row r="739" spans="1:11">
      <c r="A739" s="107"/>
      <c r="B739" s="107"/>
      <c r="C739" s="62"/>
      <c r="D739" s="62"/>
      <c r="E739" s="62"/>
      <c r="F739" s="62"/>
      <c r="G739" s="62"/>
      <c r="H739" s="62"/>
      <c r="I739" s="62"/>
      <c r="J739" s="62"/>
      <c r="K739" s="62"/>
    </row>
    <row r="740" spans="1:11">
      <c r="A740" s="107"/>
      <c r="B740" s="107"/>
      <c r="C740" s="62"/>
      <c r="D740" s="62"/>
      <c r="E740" s="62"/>
      <c r="F740" s="62"/>
      <c r="G740" s="62"/>
      <c r="H740" s="62"/>
      <c r="I740" s="62"/>
      <c r="J740" s="62"/>
      <c r="K740" s="62"/>
    </row>
    <row r="741" spans="1:11">
      <c r="A741" s="107"/>
      <c r="B741" s="107"/>
      <c r="C741" s="62"/>
      <c r="D741" s="62"/>
      <c r="E741" s="62"/>
      <c r="F741" s="62"/>
      <c r="G741" s="62"/>
      <c r="H741" s="62"/>
      <c r="I741" s="62"/>
      <c r="J741" s="62"/>
      <c r="K741" s="62"/>
    </row>
    <row r="742" spans="1:11">
      <c r="A742" s="107"/>
      <c r="B742" s="107"/>
      <c r="C742" s="62"/>
      <c r="D742" s="62"/>
      <c r="E742" s="62"/>
      <c r="F742" s="62"/>
      <c r="G742" s="62"/>
      <c r="H742" s="62"/>
      <c r="I742" s="62"/>
      <c r="J742" s="62"/>
      <c r="K742" s="62"/>
    </row>
    <row r="743" spans="1:11">
      <c r="A743" s="107"/>
      <c r="B743" s="107"/>
      <c r="C743" s="62"/>
      <c r="D743" s="62"/>
      <c r="E743" s="62"/>
      <c r="F743" s="62"/>
      <c r="G743" s="62"/>
      <c r="H743" s="62"/>
      <c r="I743" s="62"/>
      <c r="J743" s="62"/>
      <c r="K743" s="62"/>
    </row>
    <row r="744" spans="1:11">
      <c r="A744" s="107"/>
      <c r="B744" s="107"/>
      <c r="C744" s="62"/>
      <c r="D744" s="62"/>
      <c r="E744" s="62"/>
      <c r="F744" s="62"/>
      <c r="G744" s="62"/>
      <c r="H744" s="62"/>
      <c r="I744" s="62"/>
      <c r="J744" s="62"/>
      <c r="K744" s="62"/>
    </row>
    <row r="745" spans="1:11">
      <c r="A745" s="107"/>
      <c r="B745" s="107"/>
      <c r="C745" s="62"/>
      <c r="D745" s="62"/>
      <c r="E745" s="62"/>
      <c r="F745" s="62"/>
      <c r="G745" s="62"/>
      <c r="H745" s="62"/>
      <c r="I745" s="62"/>
      <c r="J745" s="62"/>
      <c r="K745" s="62"/>
    </row>
    <row r="746" spans="1:11">
      <c r="A746" s="107"/>
      <c r="B746" s="107"/>
      <c r="C746" s="62"/>
      <c r="D746" s="62"/>
      <c r="E746" s="62"/>
      <c r="F746" s="62"/>
      <c r="G746" s="62"/>
      <c r="H746" s="62"/>
      <c r="I746" s="62"/>
      <c r="J746" s="62"/>
      <c r="K746" s="62"/>
    </row>
    <row r="747" spans="1:11">
      <c r="A747" s="107"/>
      <c r="B747" s="107"/>
      <c r="C747" s="62"/>
      <c r="D747" s="62"/>
      <c r="E747" s="62"/>
      <c r="F747" s="62"/>
      <c r="G747" s="62"/>
      <c r="H747" s="62"/>
      <c r="I747" s="62"/>
      <c r="J747" s="62"/>
      <c r="K747" s="62"/>
    </row>
    <row r="748" spans="1:11">
      <c r="A748" s="107"/>
      <c r="B748" s="107"/>
      <c r="C748" s="62"/>
      <c r="D748" s="62"/>
      <c r="E748" s="62"/>
      <c r="F748" s="62"/>
      <c r="G748" s="62"/>
      <c r="H748" s="62"/>
      <c r="I748" s="62"/>
      <c r="J748" s="62"/>
      <c r="K748" s="62"/>
    </row>
    <row r="749" spans="1:11">
      <c r="A749" s="107"/>
      <c r="B749" s="107"/>
      <c r="C749" s="62"/>
      <c r="D749" s="62"/>
      <c r="E749" s="62"/>
      <c r="F749" s="62"/>
      <c r="G749" s="62"/>
      <c r="H749" s="62"/>
      <c r="I749" s="62"/>
      <c r="J749" s="62"/>
      <c r="K749" s="62"/>
    </row>
    <row r="750" spans="1:11">
      <c r="A750" s="107"/>
      <c r="B750" s="107"/>
      <c r="C750" s="62"/>
      <c r="D750" s="62"/>
      <c r="E750" s="62"/>
      <c r="F750" s="62"/>
      <c r="G750" s="62"/>
      <c r="H750" s="62"/>
      <c r="I750" s="62"/>
      <c r="J750" s="62"/>
      <c r="K750" s="62"/>
    </row>
    <row r="751" spans="1:11">
      <c r="A751" s="107"/>
      <c r="B751" s="107"/>
      <c r="C751" s="62"/>
      <c r="D751" s="62"/>
      <c r="E751" s="62"/>
      <c r="F751" s="62"/>
      <c r="G751" s="62"/>
      <c r="H751" s="62"/>
      <c r="I751" s="62"/>
      <c r="J751" s="62"/>
      <c r="K751" s="62"/>
    </row>
    <row r="752" spans="1:11">
      <c r="A752" s="107"/>
      <c r="B752" s="107"/>
      <c r="C752" s="62"/>
      <c r="D752" s="62"/>
      <c r="E752" s="62"/>
      <c r="F752" s="62"/>
      <c r="G752" s="62"/>
      <c r="H752" s="62"/>
      <c r="I752" s="62"/>
      <c r="J752" s="62"/>
      <c r="K752" s="62"/>
    </row>
    <row r="753" spans="1:11">
      <c r="A753" s="107"/>
      <c r="B753" s="107"/>
      <c r="C753" s="62"/>
      <c r="D753" s="62"/>
      <c r="E753" s="62"/>
      <c r="F753" s="62"/>
      <c r="G753" s="62"/>
      <c r="H753" s="62"/>
      <c r="I753" s="62"/>
      <c r="J753" s="62"/>
      <c r="K753" s="62"/>
    </row>
    <row r="754" spans="1:11">
      <c r="A754" s="107"/>
      <c r="B754" s="107"/>
      <c r="C754" s="62"/>
      <c r="D754" s="62"/>
      <c r="E754" s="62"/>
      <c r="F754" s="62"/>
      <c r="G754" s="62"/>
      <c r="H754" s="62"/>
      <c r="I754" s="62"/>
      <c r="J754" s="62"/>
      <c r="K754" s="62"/>
    </row>
    <row r="755" spans="1:11">
      <c r="A755" s="107"/>
      <c r="B755" s="107"/>
      <c r="C755" s="62"/>
      <c r="D755" s="62"/>
      <c r="E755" s="62"/>
      <c r="F755" s="62"/>
      <c r="G755" s="62"/>
      <c r="H755" s="62"/>
      <c r="I755" s="62"/>
      <c r="J755" s="62"/>
      <c r="K755" s="62"/>
    </row>
    <row r="756" spans="1:11">
      <c r="A756" s="107"/>
      <c r="B756" s="107"/>
      <c r="C756" s="62"/>
      <c r="D756" s="62"/>
      <c r="E756" s="62"/>
      <c r="F756" s="62"/>
      <c r="G756" s="62"/>
      <c r="H756" s="62"/>
      <c r="I756" s="62"/>
      <c r="J756" s="62"/>
      <c r="K756" s="62"/>
    </row>
    <row r="757" spans="1:11">
      <c r="A757" s="107"/>
      <c r="B757" s="107"/>
      <c r="C757" s="62"/>
      <c r="D757" s="62"/>
      <c r="E757" s="62"/>
      <c r="F757" s="62"/>
      <c r="G757" s="62"/>
      <c r="H757" s="62"/>
      <c r="I757" s="62"/>
      <c r="J757" s="62"/>
      <c r="K757" s="62"/>
    </row>
    <row r="758" spans="1:11">
      <c r="A758" s="107"/>
      <c r="B758" s="107"/>
      <c r="C758" s="62"/>
      <c r="D758" s="62"/>
      <c r="E758" s="62"/>
      <c r="F758" s="62"/>
      <c r="G758" s="62"/>
      <c r="H758" s="62"/>
      <c r="I758" s="62"/>
      <c r="J758" s="62"/>
      <c r="K758" s="62"/>
    </row>
    <row r="759" spans="1:11">
      <c r="A759" s="107"/>
      <c r="B759" s="107"/>
      <c r="C759" s="62"/>
      <c r="D759" s="62"/>
      <c r="E759" s="62"/>
      <c r="F759" s="62"/>
      <c r="G759" s="62"/>
      <c r="H759" s="62"/>
      <c r="I759" s="62"/>
      <c r="J759" s="62"/>
      <c r="K759" s="62"/>
    </row>
    <row r="760" spans="1:11">
      <c r="A760" s="107"/>
      <c r="B760" s="107"/>
      <c r="C760" s="62"/>
      <c r="D760" s="62"/>
      <c r="E760" s="62"/>
      <c r="F760" s="62"/>
      <c r="G760" s="62"/>
      <c r="H760" s="62"/>
      <c r="I760" s="62"/>
      <c r="J760" s="62"/>
      <c r="K760" s="62"/>
    </row>
    <row r="761" spans="1:11">
      <c r="A761" s="107"/>
      <c r="B761" s="107"/>
      <c r="C761" s="62"/>
      <c r="D761" s="62"/>
      <c r="E761" s="62"/>
      <c r="F761" s="62"/>
      <c r="G761" s="62"/>
      <c r="H761" s="62"/>
      <c r="I761" s="62"/>
      <c r="J761" s="62"/>
      <c r="K761" s="62"/>
    </row>
    <row r="762" spans="1:11">
      <c r="A762" s="107"/>
      <c r="B762" s="107"/>
      <c r="C762" s="62"/>
      <c r="D762" s="62"/>
      <c r="E762" s="62"/>
      <c r="F762" s="62"/>
      <c r="G762" s="62"/>
      <c r="H762" s="62"/>
      <c r="I762" s="62"/>
      <c r="J762" s="62"/>
      <c r="K762" s="62"/>
    </row>
    <row r="763" spans="1:11">
      <c r="A763" s="107"/>
      <c r="B763" s="107"/>
      <c r="C763" s="62"/>
      <c r="D763" s="62"/>
      <c r="E763" s="62"/>
      <c r="F763" s="62"/>
      <c r="G763" s="62"/>
      <c r="H763" s="62"/>
      <c r="I763" s="62"/>
      <c r="J763" s="62"/>
      <c r="K763" s="62"/>
    </row>
    <row r="764" spans="1:11">
      <c r="A764" s="107"/>
      <c r="B764" s="107"/>
      <c r="C764" s="62"/>
      <c r="D764" s="62"/>
      <c r="E764" s="62"/>
      <c r="F764" s="62"/>
      <c r="G764" s="62"/>
      <c r="H764" s="62"/>
      <c r="I764" s="62"/>
      <c r="J764" s="62"/>
      <c r="K764" s="62"/>
    </row>
    <row r="765" spans="1:11">
      <c r="A765" s="107"/>
      <c r="B765" s="107"/>
      <c r="C765" s="62"/>
      <c r="D765" s="62"/>
      <c r="E765" s="62"/>
      <c r="F765" s="62"/>
      <c r="G765" s="62"/>
      <c r="H765" s="62"/>
      <c r="I765" s="62"/>
      <c r="J765" s="62"/>
      <c r="K765" s="62"/>
    </row>
    <row r="766" spans="1:11">
      <c r="A766" s="107"/>
      <c r="B766" s="107"/>
      <c r="C766" s="62"/>
      <c r="D766" s="62"/>
      <c r="E766" s="62"/>
      <c r="F766" s="62"/>
      <c r="G766" s="62"/>
      <c r="H766" s="62"/>
      <c r="I766" s="62"/>
      <c r="J766" s="62"/>
      <c r="K766" s="62"/>
    </row>
    <row r="767" spans="1:11">
      <c r="A767" s="107"/>
      <c r="B767" s="107"/>
      <c r="C767" s="62"/>
      <c r="D767" s="62"/>
      <c r="E767" s="62"/>
      <c r="F767" s="62"/>
      <c r="G767" s="62"/>
      <c r="H767" s="62"/>
      <c r="I767" s="62"/>
      <c r="J767" s="62"/>
      <c r="K767" s="62"/>
    </row>
    <row r="768" spans="1:11">
      <c r="A768" s="107"/>
      <c r="B768" s="107"/>
      <c r="C768" s="62"/>
      <c r="D768" s="62"/>
      <c r="E768" s="62"/>
      <c r="F768" s="62"/>
      <c r="G768" s="62"/>
      <c r="H768" s="62"/>
      <c r="I768" s="62"/>
      <c r="J768" s="62"/>
      <c r="K768" s="62"/>
    </row>
    <row r="769" spans="1:11">
      <c r="A769" s="107"/>
      <c r="B769" s="107"/>
      <c r="C769" s="62"/>
      <c r="D769" s="62"/>
      <c r="E769" s="62"/>
      <c r="F769" s="62"/>
      <c r="G769" s="62"/>
      <c r="H769" s="62"/>
      <c r="I769" s="62"/>
      <c r="J769" s="62"/>
      <c r="K769" s="62"/>
    </row>
    <row r="770" spans="1:11">
      <c r="A770" s="107"/>
      <c r="B770" s="107"/>
      <c r="C770" s="62"/>
      <c r="D770" s="62"/>
      <c r="E770" s="62"/>
      <c r="F770" s="62"/>
      <c r="G770" s="62"/>
      <c r="H770" s="62"/>
      <c r="I770" s="62"/>
      <c r="J770" s="62"/>
      <c r="K770" s="62"/>
    </row>
    <row r="771" spans="1:11">
      <c r="A771" s="107"/>
      <c r="B771" s="107"/>
      <c r="C771" s="62"/>
      <c r="D771" s="62"/>
      <c r="E771" s="62"/>
      <c r="F771" s="62"/>
      <c r="G771" s="62"/>
      <c r="H771" s="62"/>
      <c r="I771" s="62"/>
      <c r="J771" s="62"/>
      <c r="K771" s="62"/>
    </row>
    <row r="772" spans="1:11">
      <c r="A772" s="107"/>
      <c r="B772" s="107"/>
      <c r="C772" s="62"/>
      <c r="D772" s="62"/>
      <c r="E772" s="62"/>
      <c r="F772" s="62"/>
      <c r="G772" s="62"/>
      <c r="H772" s="62"/>
      <c r="I772" s="62"/>
      <c r="J772" s="62"/>
      <c r="K772" s="62"/>
    </row>
    <row r="773" spans="1:11">
      <c r="A773" s="107"/>
      <c r="B773" s="107"/>
      <c r="C773" s="62"/>
      <c r="D773" s="62"/>
      <c r="E773" s="62"/>
      <c r="F773" s="62"/>
      <c r="G773" s="62"/>
      <c r="H773" s="62"/>
      <c r="I773" s="62"/>
      <c r="J773" s="62"/>
      <c r="K773" s="62"/>
    </row>
    <row r="774" spans="1:11">
      <c r="A774" s="107"/>
      <c r="B774" s="107"/>
      <c r="C774" s="62"/>
      <c r="D774" s="62"/>
      <c r="E774" s="62"/>
      <c r="F774" s="62"/>
      <c r="G774" s="62"/>
      <c r="H774" s="62"/>
      <c r="I774" s="62"/>
      <c r="J774" s="62"/>
      <c r="K774" s="62"/>
    </row>
    <row r="775" spans="1:11">
      <c r="A775" s="107"/>
      <c r="B775" s="107"/>
      <c r="C775" s="62"/>
      <c r="D775" s="62"/>
      <c r="E775" s="62"/>
      <c r="F775" s="62"/>
      <c r="G775" s="62"/>
      <c r="H775" s="62"/>
      <c r="I775" s="62"/>
      <c r="J775" s="62"/>
      <c r="K775" s="62"/>
    </row>
    <row r="776" spans="1:11">
      <c r="A776" s="107"/>
      <c r="B776" s="107"/>
      <c r="C776" s="62"/>
      <c r="D776" s="62"/>
      <c r="E776" s="62"/>
      <c r="F776" s="62"/>
      <c r="G776" s="62"/>
      <c r="H776" s="62"/>
      <c r="I776" s="62"/>
      <c r="J776" s="62"/>
      <c r="K776" s="62"/>
    </row>
    <row r="777" spans="1:11">
      <c r="A777" s="107"/>
      <c r="B777" s="107"/>
      <c r="C777" s="62"/>
      <c r="D777" s="62"/>
      <c r="E777" s="62"/>
      <c r="F777" s="62"/>
      <c r="G777" s="62"/>
      <c r="H777" s="62"/>
      <c r="I777" s="62"/>
      <c r="J777" s="62"/>
      <c r="K777" s="62"/>
    </row>
    <row r="778" spans="1:11">
      <c r="A778" s="107"/>
      <c r="B778" s="107"/>
      <c r="C778" s="62"/>
      <c r="D778" s="62"/>
      <c r="E778" s="62"/>
      <c r="F778" s="62"/>
      <c r="G778" s="62"/>
      <c r="H778" s="62"/>
      <c r="I778" s="62"/>
      <c r="J778" s="62"/>
      <c r="K778" s="62"/>
    </row>
    <row r="779" spans="1:11">
      <c r="A779" s="107"/>
      <c r="B779" s="107"/>
      <c r="C779" s="62"/>
      <c r="D779" s="62"/>
      <c r="E779" s="62"/>
      <c r="F779" s="62"/>
      <c r="G779" s="62"/>
      <c r="H779" s="62"/>
      <c r="I779" s="62"/>
      <c r="J779" s="62"/>
      <c r="K779" s="62"/>
    </row>
    <row r="780" spans="1:11">
      <c r="A780" s="107"/>
      <c r="B780" s="107"/>
      <c r="C780" s="62"/>
      <c r="D780" s="62"/>
      <c r="E780" s="62"/>
      <c r="F780" s="62"/>
      <c r="G780" s="62"/>
      <c r="H780" s="62"/>
      <c r="I780" s="62"/>
      <c r="J780" s="62"/>
      <c r="K780" s="62"/>
    </row>
    <row r="781" spans="1:11">
      <c r="A781" s="107"/>
      <c r="B781" s="107"/>
      <c r="C781" s="62"/>
      <c r="D781" s="62"/>
      <c r="E781" s="62"/>
      <c r="F781" s="62"/>
      <c r="G781" s="62"/>
      <c r="H781" s="62"/>
      <c r="I781" s="62"/>
      <c r="J781" s="62"/>
      <c r="K781" s="62"/>
    </row>
    <row r="782" spans="1:11">
      <c r="A782" s="107"/>
      <c r="B782" s="107"/>
      <c r="C782" s="62"/>
      <c r="D782" s="62"/>
      <c r="E782" s="62"/>
      <c r="F782" s="62"/>
      <c r="G782" s="62"/>
      <c r="H782" s="62"/>
      <c r="I782" s="62"/>
      <c r="J782" s="62"/>
      <c r="K782" s="62"/>
    </row>
    <row r="783" spans="1:11">
      <c r="A783" s="107"/>
      <c r="B783" s="107"/>
      <c r="C783" s="62"/>
      <c r="D783" s="62"/>
      <c r="E783" s="62"/>
      <c r="F783" s="62"/>
      <c r="G783" s="62"/>
      <c r="H783" s="62"/>
      <c r="I783" s="62"/>
      <c r="J783" s="62"/>
      <c r="K783" s="62"/>
    </row>
    <row r="784" spans="1:11">
      <c r="A784" s="107"/>
      <c r="B784" s="107"/>
      <c r="C784" s="62"/>
      <c r="D784" s="62"/>
      <c r="E784" s="62"/>
      <c r="F784" s="62"/>
      <c r="G784" s="62"/>
      <c r="H784" s="62"/>
      <c r="I784" s="62"/>
      <c r="J784" s="62"/>
      <c r="K784" s="62"/>
    </row>
    <row r="785" spans="1:11">
      <c r="A785" s="107"/>
      <c r="B785" s="107"/>
      <c r="C785" s="62"/>
      <c r="D785" s="62"/>
      <c r="E785" s="62"/>
      <c r="F785" s="62"/>
      <c r="G785" s="62"/>
      <c r="H785" s="62"/>
      <c r="I785" s="62"/>
      <c r="J785" s="62"/>
      <c r="K785" s="62"/>
    </row>
    <row r="786" spans="1:11">
      <c r="A786" s="107"/>
      <c r="B786" s="107"/>
      <c r="C786" s="62"/>
      <c r="D786" s="62"/>
      <c r="E786" s="62"/>
      <c r="F786" s="62"/>
      <c r="G786" s="62"/>
      <c r="H786" s="62"/>
      <c r="I786" s="62"/>
      <c r="J786" s="62"/>
      <c r="K786" s="62"/>
    </row>
    <row r="787" spans="1:11">
      <c r="A787" s="107"/>
      <c r="B787" s="107"/>
      <c r="C787" s="62"/>
      <c r="D787" s="62"/>
      <c r="E787" s="62"/>
      <c r="F787" s="62"/>
      <c r="G787" s="62"/>
      <c r="H787" s="62"/>
      <c r="I787" s="62"/>
      <c r="J787" s="62"/>
      <c r="K787" s="62"/>
    </row>
    <row r="788" spans="1:11">
      <c r="A788" s="107"/>
      <c r="B788" s="107"/>
      <c r="C788" s="62"/>
      <c r="D788" s="62"/>
      <c r="E788" s="62"/>
      <c r="F788" s="62"/>
      <c r="G788" s="62"/>
      <c r="H788" s="62"/>
      <c r="I788" s="62"/>
      <c r="J788" s="62"/>
      <c r="K788" s="62"/>
    </row>
    <row r="789" spans="1:11">
      <c r="A789" s="107"/>
      <c r="B789" s="107"/>
      <c r="C789" s="62"/>
      <c r="D789" s="62"/>
      <c r="E789" s="62"/>
      <c r="F789" s="62"/>
      <c r="G789" s="62"/>
      <c r="H789" s="62"/>
      <c r="I789" s="62"/>
      <c r="J789" s="62"/>
      <c r="K789" s="62"/>
    </row>
    <row r="790" spans="1:11">
      <c r="A790" s="107"/>
      <c r="B790" s="107"/>
      <c r="C790" s="62"/>
      <c r="D790" s="62"/>
      <c r="E790" s="62"/>
      <c r="F790" s="62"/>
      <c r="G790" s="62"/>
      <c r="H790" s="62"/>
      <c r="I790" s="62"/>
      <c r="J790" s="62"/>
      <c r="K790" s="62"/>
    </row>
    <row r="791" spans="1:11">
      <c r="A791" s="107"/>
      <c r="B791" s="107"/>
      <c r="C791" s="62"/>
      <c r="D791" s="62"/>
      <c r="E791" s="62"/>
      <c r="F791" s="62"/>
      <c r="G791" s="62"/>
      <c r="H791" s="62"/>
      <c r="I791" s="62"/>
      <c r="J791" s="62"/>
      <c r="K791" s="62"/>
    </row>
    <row r="792" spans="1:11">
      <c r="A792" s="107"/>
      <c r="B792" s="107"/>
      <c r="C792" s="62"/>
      <c r="D792" s="62"/>
      <c r="E792" s="62"/>
      <c r="F792" s="62"/>
      <c r="G792" s="62"/>
      <c r="H792" s="62"/>
      <c r="I792" s="62"/>
      <c r="J792" s="62"/>
      <c r="K792" s="62"/>
    </row>
    <row r="793" spans="1:11">
      <c r="A793" s="107"/>
      <c r="B793" s="107"/>
      <c r="C793" s="62"/>
      <c r="D793" s="62"/>
      <c r="E793" s="62"/>
      <c r="F793" s="62"/>
      <c r="G793" s="62"/>
      <c r="H793" s="62"/>
      <c r="I793" s="62"/>
      <c r="J793" s="62"/>
      <c r="K793" s="62"/>
    </row>
    <row r="794" spans="1:11">
      <c r="A794" s="107"/>
      <c r="B794" s="107"/>
      <c r="C794" s="62"/>
      <c r="D794" s="62"/>
      <c r="E794" s="62"/>
      <c r="F794" s="62"/>
      <c r="G794" s="62"/>
      <c r="H794" s="62"/>
      <c r="I794" s="62"/>
      <c r="J794" s="62"/>
      <c r="K794" s="62"/>
    </row>
    <row r="795" spans="1:11">
      <c r="A795" s="107"/>
      <c r="B795" s="107"/>
      <c r="C795" s="62"/>
      <c r="D795" s="62"/>
      <c r="E795" s="62"/>
      <c r="F795" s="62"/>
      <c r="G795" s="62"/>
      <c r="H795" s="62"/>
      <c r="I795" s="62"/>
      <c r="J795" s="62"/>
      <c r="K795" s="62"/>
    </row>
    <row r="796" spans="1:11">
      <c r="A796" s="107"/>
      <c r="B796" s="107"/>
      <c r="C796" s="62"/>
      <c r="D796" s="62"/>
      <c r="E796" s="62"/>
      <c r="F796" s="62"/>
      <c r="G796" s="62"/>
      <c r="H796" s="62"/>
      <c r="I796" s="62"/>
      <c r="J796" s="62"/>
      <c r="K796" s="62"/>
    </row>
    <row r="797" spans="1:11">
      <c r="A797" s="107"/>
      <c r="B797" s="107"/>
      <c r="C797" s="62"/>
      <c r="D797" s="62"/>
      <c r="E797" s="62"/>
      <c r="F797" s="62"/>
      <c r="G797" s="62"/>
      <c r="H797" s="62"/>
      <c r="I797" s="62"/>
      <c r="J797" s="62"/>
      <c r="K797" s="62"/>
    </row>
    <row r="798" spans="1:11">
      <c r="A798" s="107"/>
      <c r="B798" s="107"/>
      <c r="C798" s="62"/>
      <c r="D798" s="62"/>
      <c r="E798" s="62"/>
      <c r="F798" s="62"/>
      <c r="G798" s="62"/>
      <c r="H798" s="62"/>
      <c r="I798" s="62"/>
      <c r="J798" s="62"/>
      <c r="K798" s="62"/>
    </row>
    <row r="799" spans="1:11">
      <c r="A799" s="107"/>
      <c r="B799" s="107"/>
      <c r="C799" s="62"/>
      <c r="D799" s="62"/>
      <c r="E799" s="62"/>
      <c r="F799" s="62"/>
      <c r="G799" s="62"/>
      <c r="H799" s="62"/>
      <c r="I799" s="62"/>
      <c r="J799" s="62"/>
      <c r="K799" s="62"/>
    </row>
    <row r="800" spans="1:11">
      <c r="A800" s="107"/>
      <c r="B800" s="107"/>
      <c r="C800" s="62"/>
      <c r="D800" s="62"/>
      <c r="E800" s="62"/>
      <c r="F800" s="62"/>
      <c r="G800" s="62"/>
      <c r="H800" s="62"/>
      <c r="I800" s="62"/>
      <c r="J800" s="62"/>
      <c r="K800" s="62"/>
    </row>
    <row r="801" spans="1:11">
      <c r="A801" s="107"/>
      <c r="B801" s="107"/>
      <c r="C801" s="62"/>
      <c r="D801" s="62"/>
      <c r="E801" s="62"/>
      <c r="F801" s="62"/>
      <c r="G801" s="62"/>
      <c r="H801" s="62"/>
      <c r="I801" s="62"/>
      <c r="J801" s="62"/>
      <c r="K801" s="62"/>
    </row>
    <row r="802" spans="1:11">
      <c r="A802" s="107"/>
      <c r="B802" s="107"/>
      <c r="C802" s="62"/>
      <c r="D802" s="62"/>
      <c r="E802" s="62"/>
      <c r="F802" s="62"/>
      <c r="G802" s="62"/>
      <c r="H802" s="62"/>
      <c r="I802" s="62"/>
      <c r="J802" s="62"/>
      <c r="K802" s="62"/>
    </row>
    <row r="803" spans="1:11">
      <c r="A803" s="107"/>
      <c r="B803" s="107"/>
      <c r="C803" s="62"/>
      <c r="D803" s="62"/>
      <c r="E803" s="62"/>
      <c r="F803" s="62"/>
      <c r="G803" s="62"/>
      <c r="H803" s="62"/>
      <c r="I803" s="62"/>
      <c r="J803" s="62"/>
      <c r="K803" s="62"/>
    </row>
    <row r="804" spans="1:11">
      <c r="A804" s="107"/>
      <c r="B804" s="107"/>
      <c r="C804" s="62"/>
      <c r="D804" s="62"/>
      <c r="E804" s="62"/>
      <c r="F804" s="62"/>
      <c r="G804" s="62"/>
      <c r="H804" s="62"/>
      <c r="I804" s="62"/>
      <c r="J804" s="62"/>
      <c r="K804" s="62"/>
    </row>
    <row r="805" spans="1:11">
      <c r="A805" s="107"/>
      <c r="B805" s="107"/>
      <c r="C805" s="62"/>
      <c r="D805" s="62"/>
      <c r="E805" s="62"/>
      <c r="F805" s="62"/>
      <c r="G805" s="62"/>
      <c r="H805" s="62"/>
      <c r="I805" s="62"/>
      <c r="J805" s="62"/>
      <c r="K805" s="62"/>
    </row>
    <row r="806" spans="1:11">
      <c r="A806" s="107"/>
      <c r="B806" s="107"/>
      <c r="C806" s="62"/>
      <c r="D806" s="62"/>
      <c r="E806" s="62"/>
      <c r="F806" s="62"/>
      <c r="G806" s="62"/>
      <c r="H806" s="62"/>
      <c r="I806" s="62"/>
      <c r="J806" s="62"/>
      <c r="K806" s="62"/>
    </row>
    <row r="807" spans="1:11">
      <c r="A807" s="107"/>
      <c r="B807" s="107"/>
      <c r="C807" s="62"/>
      <c r="D807" s="62"/>
      <c r="E807" s="62"/>
      <c r="F807" s="62"/>
      <c r="G807" s="62"/>
      <c r="H807" s="62"/>
      <c r="I807" s="62"/>
      <c r="J807" s="62"/>
      <c r="K807" s="62"/>
    </row>
    <row r="808" spans="1:11">
      <c r="A808" s="107"/>
      <c r="B808" s="107"/>
      <c r="C808" s="62"/>
      <c r="D808" s="62"/>
      <c r="E808" s="62"/>
      <c r="F808" s="62"/>
      <c r="G808" s="62"/>
      <c r="H808" s="62"/>
      <c r="I808" s="62"/>
      <c r="J808" s="62"/>
      <c r="K808" s="62"/>
    </row>
    <row r="809" spans="1:11">
      <c r="A809" s="107"/>
      <c r="B809" s="107"/>
      <c r="C809" s="62"/>
      <c r="D809" s="62"/>
      <c r="E809" s="62"/>
      <c r="F809" s="62"/>
      <c r="G809" s="62"/>
      <c r="H809" s="62"/>
      <c r="I809" s="62"/>
      <c r="J809" s="62"/>
      <c r="K809" s="62"/>
    </row>
    <row r="810" spans="1:11">
      <c r="A810" s="107"/>
      <c r="B810" s="107"/>
      <c r="C810" s="62"/>
      <c r="D810" s="62"/>
      <c r="E810" s="62"/>
      <c r="F810" s="62"/>
      <c r="G810" s="62"/>
      <c r="H810" s="62"/>
      <c r="I810" s="62"/>
      <c r="J810" s="62"/>
      <c r="K810" s="62"/>
    </row>
    <row r="811" spans="1:11">
      <c r="A811" s="107"/>
      <c r="B811" s="107"/>
      <c r="C811" s="62"/>
      <c r="D811" s="62"/>
      <c r="E811" s="62"/>
      <c r="F811" s="62"/>
      <c r="G811" s="62"/>
      <c r="H811" s="62"/>
      <c r="I811" s="62"/>
      <c r="J811" s="62"/>
      <c r="K811" s="62"/>
    </row>
    <row r="812" spans="1:11">
      <c r="A812" s="107"/>
      <c r="B812" s="107"/>
      <c r="C812" s="62"/>
      <c r="D812" s="62"/>
      <c r="E812" s="62"/>
      <c r="F812" s="62"/>
      <c r="G812" s="62"/>
      <c r="H812" s="62"/>
      <c r="I812" s="62"/>
      <c r="J812" s="62"/>
      <c r="K812" s="62"/>
    </row>
    <row r="813" spans="1:11">
      <c r="A813" s="107"/>
      <c r="B813" s="107"/>
      <c r="C813" s="62"/>
      <c r="D813" s="62"/>
      <c r="E813" s="62"/>
      <c r="F813" s="62"/>
      <c r="G813" s="62"/>
      <c r="H813" s="62"/>
      <c r="I813" s="62"/>
      <c r="J813" s="62"/>
      <c r="K813" s="62"/>
    </row>
    <row r="814" spans="1:11">
      <c r="A814" s="107"/>
      <c r="B814" s="107"/>
      <c r="C814" s="62"/>
      <c r="D814" s="62"/>
      <c r="E814" s="62"/>
      <c r="F814" s="62"/>
      <c r="G814" s="62"/>
      <c r="H814" s="62"/>
      <c r="I814" s="62"/>
      <c r="J814" s="62"/>
      <c r="K814" s="62"/>
    </row>
    <row r="815" spans="1:11">
      <c r="A815" s="107"/>
      <c r="B815" s="107"/>
      <c r="C815" s="62"/>
      <c r="D815" s="62"/>
      <c r="E815" s="62"/>
      <c r="F815" s="62"/>
      <c r="G815" s="62"/>
      <c r="H815" s="62"/>
      <c r="I815" s="62"/>
      <c r="J815" s="62"/>
      <c r="K815" s="62"/>
    </row>
    <row r="816" spans="1:11">
      <c r="A816" s="107"/>
      <c r="B816" s="107"/>
      <c r="C816" s="62"/>
      <c r="D816" s="62"/>
      <c r="E816" s="62"/>
      <c r="F816" s="62"/>
      <c r="G816" s="62"/>
      <c r="H816" s="62"/>
      <c r="I816" s="62"/>
      <c r="J816" s="62"/>
      <c r="K816" s="62"/>
    </row>
    <row r="817" spans="1:11">
      <c r="A817" s="107"/>
      <c r="B817" s="107"/>
      <c r="C817" s="62"/>
      <c r="D817" s="62"/>
      <c r="E817" s="62"/>
      <c r="F817" s="62"/>
      <c r="G817" s="62"/>
      <c r="H817" s="62"/>
      <c r="I817" s="62"/>
      <c r="J817" s="62"/>
      <c r="K817" s="62"/>
    </row>
    <row r="818" spans="1:11">
      <c r="A818" s="107"/>
      <c r="B818" s="107"/>
      <c r="C818" s="62"/>
      <c r="D818" s="62"/>
      <c r="E818" s="62"/>
      <c r="F818" s="62"/>
      <c r="G818" s="62"/>
      <c r="H818" s="62"/>
      <c r="I818" s="62"/>
      <c r="J818" s="62"/>
      <c r="K818" s="62"/>
    </row>
    <row r="819" spans="1:11">
      <c r="A819" s="107"/>
      <c r="B819" s="107"/>
      <c r="C819" s="62"/>
      <c r="D819" s="62"/>
      <c r="E819" s="62"/>
      <c r="F819" s="62"/>
      <c r="G819" s="62"/>
      <c r="H819" s="62"/>
      <c r="I819" s="62"/>
      <c r="J819" s="62"/>
      <c r="K819" s="62"/>
    </row>
    <row r="820" spans="1:11">
      <c r="A820" s="107"/>
      <c r="B820" s="107"/>
      <c r="C820" s="62"/>
      <c r="D820" s="62"/>
      <c r="E820" s="62"/>
      <c r="F820" s="62"/>
      <c r="G820" s="62"/>
      <c r="H820" s="62"/>
      <c r="I820" s="62"/>
      <c r="J820" s="62"/>
      <c r="K820" s="62"/>
    </row>
    <row r="821" spans="1:11">
      <c r="A821" s="107"/>
      <c r="B821" s="107"/>
      <c r="C821" s="62"/>
      <c r="D821" s="62"/>
      <c r="E821" s="62"/>
      <c r="F821" s="62"/>
      <c r="G821" s="62"/>
      <c r="H821" s="62"/>
      <c r="I821" s="62"/>
      <c r="J821" s="62"/>
      <c r="K821" s="62"/>
    </row>
    <row r="822" spans="1:11">
      <c r="A822" s="107"/>
      <c r="B822" s="107"/>
      <c r="C822" s="62"/>
      <c r="D822" s="62"/>
      <c r="E822" s="62"/>
      <c r="F822" s="62"/>
      <c r="G822" s="62"/>
      <c r="H822" s="62"/>
      <c r="I822" s="62"/>
      <c r="J822" s="62"/>
      <c r="K822" s="62"/>
    </row>
    <row r="823" spans="1:11">
      <c r="A823" s="107"/>
      <c r="B823" s="107"/>
      <c r="C823" s="62"/>
      <c r="D823" s="62"/>
      <c r="E823" s="62"/>
      <c r="F823" s="62"/>
      <c r="G823" s="62"/>
      <c r="H823" s="62"/>
      <c r="I823" s="62"/>
      <c r="J823" s="62"/>
      <c r="K823" s="62"/>
    </row>
    <row r="824" spans="1:11">
      <c r="A824" s="107"/>
      <c r="B824" s="107"/>
      <c r="C824" s="62"/>
      <c r="D824" s="62"/>
      <c r="E824" s="62"/>
      <c r="F824" s="62"/>
      <c r="G824" s="62"/>
      <c r="H824" s="62"/>
      <c r="I824" s="62"/>
      <c r="J824" s="62"/>
      <c r="K824" s="62"/>
    </row>
    <row r="825" spans="1:11">
      <c r="A825" s="107"/>
      <c r="B825" s="107"/>
      <c r="C825" s="62"/>
      <c r="D825" s="62"/>
      <c r="E825" s="62"/>
      <c r="F825" s="62"/>
      <c r="G825" s="62"/>
      <c r="H825" s="62"/>
      <c r="I825" s="62"/>
      <c r="J825" s="62"/>
      <c r="K825" s="62"/>
    </row>
    <row r="826" spans="1:11">
      <c r="A826" s="107"/>
      <c r="B826" s="107"/>
      <c r="C826" s="62"/>
      <c r="D826" s="62"/>
      <c r="E826" s="62"/>
      <c r="F826" s="62"/>
      <c r="G826" s="62"/>
      <c r="H826" s="62"/>
      <c r="I826" s="62"/>
      <c r="J826" s="62"/>
      <c r="K826" s="62"/>
    </row>
    <row r="827" spans="1:11">
      <c r="A827" s="107"/>
      <c r="B827" s="107"/>
      <c r="C827" s="62"/>
      <c r="D827" s="62"/>
      <c r="E827" s="62"/>
      <c r="F827" s="62"/>
      <c r="G827" s="62"/>
      <c r="H827" s="62"/>
      <c r="I827" s="62"/>
      <c r="J827" s="62"/>
      <c r="K827" s="62"/>
    </row>
    <row r="828" spans="1:11">
      <c r="A828" s="107"/>
      <c r="B828" s="107"/>
      <c r="C828" s="62"/>
      <c r="D828" s="62"/>
      <c r="E828" s="62"/>
      <c r="F828" s="62"/>
      <c r="G828" s="62"/>
      <c r="H828" s="62"/>
      <c r="I828" s="62"/>
      <c r="J828" s="62"/>
      <c r="K828" s="62"/>
    </row>
    <row r="829" spans="1:11">
      <c r="A829" s="107"/>
      <c r="B829" s="107"/>
      <c r="C829" s="62"/>
      <c r="D829" s="62"/>
      <c r="E829" s="62"/>
      <c r="F829" s="62"/>
      <c r="G829" s="62"/>
      <c r="H829" s="62"/>
      <c r="I829" s="62"/>
      <c r="J829" s="62"/>
      <c r="K829" s="62"/>
    </row>
    <row r="830" spans="1:11">
      <c r="A830" s="107"/>
      <c r="B830" s="107"/>
      <c r="C830" s="62"/>
      <c r="D830" s="62"/>
      <c r="E830" s="62"/>
      <c r="F830" s="62"/>
      <c r="G830" s="62"/>
      <c r="H830" s="62"/>
      <c r="I830" s="62"/>
      <c r="J830" s="62"/>
      <c r="K830" s="62"/>
    </row>
    <row r="831" spans="1:11">
      <c r="A831" s="107"/>
      <c r="B831" s="107"/>
      <c r="C831" s="62"/>
      <c r="D831" s="62"/>
      <c r="E831" s="62"/>
      <c r="F831" s="62"/>
      <c r="G831" s="62"/>
      <c r="H831" s="62"/>
      <c r="I831" s="62"/>
      <c r="J831" s="62"/>
      <c r="K831" s="62"/>
    </row>
    <row r="832" spans="1:11">
      <c r="A832" s="107"/>
      <c r="B832" s="107"/>
      <c r="C832" s="62"/>
      <c r="D832" s="62"/>
      <c r="E832" s="62"/>
      <c r="F832" s="62"/>
      <c r="G832" s="62"/>
      <c r="H832" s="62"/>
      <c r="I832" s="62"/>
      <c r="J832" s="62"/>
      <c r="K832" s="62"/>
    </row>
    <row r="833" spans="1:11">
      <c r="A833" s="107"/>
      <c r="B833" s="107"/>
      <c r="C833" s="62"/>
      <c r="D833" s="62"/>
      <c r="E833" s="62"/>
      <c r="F833" s="62"/>
      <c r="G833" s="62"/>
      <c r="H833" s="62"/>
      <c r="I833" s="62"/>
      <c r="J833" s="62"/>
      <c r="K833" s="62"/>
    </row>
    <row r="834" spans="1:11">
      <c r="A834" s="107"/>
      <c r="B834" s="107"/>
      <c r="C834" s="62"/>
      <c r="D834" s="62"/>
      <c r="E834" s="62"/>
      <c r="F834" s="62"/>
      <c r="G834" s="62"/>
      <c r="H834" s="62"/>
      <c r="I834" s="62"/>
      <c r="J834" s="62"/>
      <c r="K834" s="62"/>
    </row>
    <row r="835" spans="1:11">
      <c r="A835" s="107"/>
      <c r="B835" s="107"/>
      <c r="C835" s="62"/>
      <c r="D835" s="62"/>
      <c r="E835" s="62"/>
      <c r="F835" s="62"/>
      <c r="G835" s="62"/>
      <c r="H835" s="62"/>
      <c r="I835" s="62"/>
      <c r="J835" s="62"/>
      <c r="K835" s="62"/>
    </row>
    <row r="836" spans="1:11">
      <c r="A836" s="107"/>
      <c r="B836" s="107"/>
      <c r="C836" s="62"/>
      <c r="D836" s="62"/>
      <c r="E836" s="62"/>
      <c r="F836" s="62"/>
      <c r="G836" s="62"/>
      <c r="H836" s="62"/>
      <c r="I836" s="62"/>
      <c r="J836" s="62"/>
      <c r="K836" s="62"/>
    </row>
    <row r="837" spans="1:11">
      <c r="A837" s="107"/>
      <c r="B837" s="107"/>
      <c r="C837" s="62"/>
      <c r="D837" s="62"/>
      <c r="E837" s="62"/>
      <c r="F837" s="62"/>
      <c r="G837" s="62"/>
      <c r="H837" s="62"/>
      <c r="I837" s="62"/>
      <c r="J837" s="62"/>
      <c r="K837" s="62"/>
    </row>
    <row r="838" spans="1:11">
      <c r="A838" s="107"/>
      <c r="B838" s="107"/>
      <c r="C838" s="62"/>
      <c r="D838" s="62"/>
      <c r="E838" s="62"/>
      <c r="F838" s="62"/>
      <c r="G838" s="62"/>
      <c r="H838" s="62"/>
      <c r="I838" s="62"/>
      <c r="J838" s="62"/>
      <c r="K838" s="62"/>
    </row>
    <row r="839" spans="1:11">
      <c r="A839" s="107"/>
      <c r="B839" s="107"/>
      <c r="C839" s="62"/>
      <c r="D839" s="62"/>
      <c r="E839" s="62"/>
      <c r="F839" s="62"/>
      <c r="G839" s="62"/>
      <c r="H839" s="62"/>
      <c r="I839" s="62"/>
      <c r="J839" s="62"/>
      <c r="K839" s="62"/>
    </row>
    <row r="840" spans="1:11">
      <c r="A840" s="107"/>
      <c r="B840" s="107"/>
      <c r="C840" s="62"/>
      <c r="D840" s="62"/>
      <c r="E840" s="62"/>
      <c r="F840" s="62"/>
      <c r="G840" s="62"/>
      <c r="H840" s="62"/>
      <c r="I840" s="62"/>
      <c r="J840" s="62"/>
      <c r="K840" s="62"/>
    </row>
    <row r="841" spans="1:11">
      <c r="A841" s="107"/>
      <c r="B841" s="107"/>
      <c r="C841" s="62"/>
      <c r="D841" s="62"/>
      <c r="E841" s="62"/>
      <c r="F841" s="62"/>
      <c r="G841" s="62"/>
      <c r="H841" s="62"/>
      <c r="I841" s="62"/>
      <c r="J841" s="62"/>
      <c r="K841" s="62"/>
    </row>
    <row r="842" spans="1:11">
      <c r="A842" s="107"/>
      <c r="B842" s="107"/>
      <c r="C842" s="62"/>
      <c r="D842" s="62"/>
      <c r="E842" s="62"/>
      <c r="F842" s="62"/>
      <c r="G842" s="62"/>
      <c r="H842" s="62"/>
      <c r="I842" s="62"/>
      <c r="J842" s="62"/>
      <c r="K842" s="62"/>
    </row>
    <row r="843" spans="1:11">
      <c r="A843" s="107"/>
      <c r="B843" s="107"/>
      <c r="C843" s="62"/>
      <c r="D843" s="62"/>
      <c r="E843" s="62"/>
      <c r="F843" s="62"/>
      <c r="G843" s="62"/>
      <c r="H843" s="62"/>
      <c r="I843" s="62"/>
      <c r="J843" s="62"/>
      <c r="K843" s="62"/>
    </row>
    <row r="844" spans="1:11">
      <c r="A844" s="107"/>
      <c r="B844" s="107"/>
      <c r="C844" s="62"/>
      <c r="D844" s="62"/>
      <c r="E844" s="62"/>
      <c r="F844" s="62"/>
      <c r="G844" s="62"/>
      <c r="H844" s="62"/>
      <c r="I844" s="62"/>
      <c r="J844" s="62"/>
      <c r="K844" s="62"/>
    </row>
    <row r="845" spans="1:11">
      <c r="A845" s="107"/>
      <c r="B845" s="107"/>
      <c r="C845" s="62"/>
      <c r="D845" s="62"/>
      <c r="E845" s="62"/>
      <c r="F845" s="62"/>
      <c r="G845" s="62"/>
      <c r="H845" s="62"/>
      <c r="I845" s="62"/>
      <c r="J845" s="62"/>
      <c r="K845" s="62"/>
    </row>
    <row r="846" spans="1:11">
      <c r="A846" s="107"/>
      <c r="B846" s="107"/>
      <c r="C846" s="62"/>
      <c r="D846" s="62"/>
      <c r="E846" s="62"/>
      <c r="F846" s="62"/>
      <c r="G846" s="62"/>
      <c r="H846" s="62"/>
      <c r="I846" s="62"/>
      <c r="J846" s="62"/>
      <c r="K846" s="62"/>
    </row>
    <row r="847" spans="1:11">
      <c r="A847" s="107"/>
      <c r="B847" s="107"/>
      <c r="C847" s="62"/>
      <c r="D847" s="62"/>
      <c r="E847" s="62"/>
      <c r="F847" s="62"/>
      <c r="G847" s="62"/>
      <c r="H847" s="62"/>
      <c r="I847" s="62"/>
      <c r="J847" s="62"/>
      <c r="K847" s="62"/>
    </row>
    <row r="848" spans="1:11">
      <c r="A848" s="107"/>
      <c r="B848" s="107"/>
      <c r="C848" s="62"/>
      <c r="D848" s="62"/>
      <c r="E848" s="62"/>
      <c r="F848" s="62"/>
      <c r="G848" s="62"/>
      <c r="H848" s="62"/>
      <c r="I848" s="62"/>
      <c r="J848" s="62"/>
      <c r="K848" s="62"/>
    </row>
    <row r="849" spans="1:11">
      <c r="A849" s="107"/>
      <c r="B849" s="107"/>
      <c r="C849" s="62"/>
      <c r="D849" s="62"/>
      <c r="E849" s="62"/>
      <c r="F849" s="62"/>
      <c r="G849" s="62"/>
      <c r="H849" s="62"/>
      <c r="I849" s="62"/>
      <c r="J849" s="62"/>
      <c r="K849" s="62"/>
    </row>
    <row r="850" spans="1:11">
      <c r="A850" s="107"/>
      <c r="B850" s="107"/>
      <c r="C850" s="62"/>
      <c r="D850" s="62"/>
      <c r="E850" s="62"/>
      <c r="F850" s="62"/>
      <c r="G850" s="62"/>
      <c r="H850" s="62"/>
      <c r="I850" s="62"/>
      <c r="J850" s="62"/>
      <c r="K850" s="62"/>
    </row>
    <row r="851" spans="1:11">
      <c r="A851" s="107"/>
      <c r="B851" s="107"/>
      <c r="C851" s="62"/>
      <c r="D851" s="62"/>
      <c r="E851" s="62"/>
      <c r="F851" s="62"/>
      <c r="G851" s="62"/>
      <c r="H851" s="62"/>
      <c r="I851" s="62"/>
      <c r="J851" s="62"/>
      <c r="K851" s="62"/>
    </row>
    <row r="852" spans="1:11">
      <c r="A852" s="107"/>
      <c r="B852" s="107"/>
      <c r="C852" s="62"/>
      <c r="D852" s="62"/>
      <c r="E852" s="62"/>
      <c r="F852" s="62"/>
      <c r="G852" s="62"/>
      <c r="H852" s="62"/>
      <c r="I852" s="62"/>
      <c r="J852" s="62"/>
      <c r="K852" s="62"/>
    </row>
    <row r="853" spans="1:11">
      <c r="A853" s="107"/>
      <c r="B853" s="107"/>
      <c r="C853" s="62"/>
      <c r="D853" s="62"/>
      <c r="E853" s="62"/>
      <c r="F853" s="62"/>
      <c r="G853" s="62"/>
      <c r="H853" s="62"/>
      <c r="I853" s="62"/>
      <c r="J853" s="62"/>
      <c r="K853" s="62"/>
    </row>
    <row r="854" spans="1:11">
      <c r="A854" s="107"/>
      <c r="B854" s="107"/>
      <c r="C854" s="62"/>
      <c r="D854" s="62"/>
      <c r="E854" s="62"/>
      <c r="F854" s="62"/>
      <c r="G854" s="62"/>
      <c r="H854" s="62"/>
      <c r="I854" s="62"/>
      <c r="J854" s="62"/>
      <c r="K854" s="62"/>
    </row>
    <row r="855" spans="1:11">
      <c r="A855" s="107"/>
      <c r="B855" s="107"/>
      <c r="C855" s="62"/>
      <c r="D855" s="62"/>
      <c r="E855" s="62"/>
      <c r="F855" s="62"/>
      <c r="G855" s="62"/>
      <c r="H855" s="62"/>
      <c r="I855" s="62"/>
      <c r="J855" s="62"/>
      <c r="K855" s="62"/>
    </row>
    <row r="856" spans="1:11">
      <c r="A856" s="107"/>
      <c r="B856" s="107"/>
      <c r="C856" s="62"/>
      <c r="D856" s="62"/>
      <c r="E856" s="62"/>
      <c r="F856" s="62"/>
      <c r="G856" s="62"/>
      <c r="H856" s="62"/>
      <c r="I856" s="62"/>
      <c r="J856" s="62"/>
      <c r="K856" s="62"/>
    </row>
    <row r="857" spans="1:11">
      <c r="A857" s="107"/>
      <c r="B857" s="107"/>
      <c r="C857" s="62"/>
      <c r="D857" s="62"/>
      <c r="E857" s="62"/>
      <c r="F857" s="62"/>
      <c r="G857" s="62"/>
      <c r="H857" s="62"/>
      <c r="I857" s="62"/>
      <c r="J857" s="62"/>
      <c r="K857" s="62"/>
    </row>
    <row r="858" spans="1:11">
      <c r="A858" s="107"/>
      <c r="B858" s="107"/>
      <c r="C858" s="62"/>
      <c r="D858" s="62"/>
      <c r="E858" s="62"/>
      <c r="F858" s="62"/>
      <c r="G858" s="62"/>
      <c r="H858" s="62"/>
      <c r="I858" s="62"/>
      <c r="J858" s="62"/>
      <c r="K858" s="62"/>
    </row>
    <row r="859" spans="1:11">
      <c r="A859" s="107"/>
      <c r="B859" s="107"/>
      <c r="C859" s="62"/>
      <c r="D859" s="62"/>
      <c r="E859" s="62"/>
      <c r="F859" s="62"/>
      <c r="G859" s="62"/>
      <c r="H859" s="62"/>
      <c r="I859" s="62"/>
      <c r="J859" s="62"/>
      <c r="K859" s="62"/>
    </row>
    <row r="860" spans="1:11">
      <c r="A860" s="107"/>
      <c r="B860" s="107"/>
      <c r="C860" s="62"/>
      <c r="D860" s="62"/>
      <c r="E860" s="62"/>
      <c r="F860" s="62"/>
      <c r="G860" s="62"/>
      <c r="H860" s="62"/>
      <c r="I860" s="62"/>
      <c r="J860" s="62"/>
      <c r="K860" s="62"/>
    </row>
    <row r="861" spans="1:11">
      <c r="A861" s="107"/>
      <c r="B861" s="107"/>
      <c r="C861" s="62"/>
      <c r="D861" s="62"/>
      <c r="E861" s="62"/>
      <c r="F861" s="62"/>
      <c r="G861" s="62"/>
      <c r="H861" s="62"/>
      <c r="I861" s="62"/>
      <c r="J861" s="62"/>
      <c r="K861" s="62"/>
    </row>
    <row r="862" spans="1:11">
      <c r="A862" s="107"/>
      <c r="B862" s="107"/>
      <c r="C862" s="62"/>
      <c r="D862" s="62"/>
      <c r="E862" s="62"/>
      <c r="F862" s="62"/>
      <c r="G862" s="62"/>
      <c r="H862" s="62"/>
      <c r="I862" s="62"/>
      <c r="J862" s="62"/>
      <c r="K862" s="62"/>
    </row>
    <row r="863" spans="1:11">
      <c r="A863" s="107"/>
      <c r="B863" s="107"/>
      <c r="C863" s="62"/>
      <c r="D863" s="62"/>
      <c r="E863" s="62"/>
      <c r="F863" s="62"/>
      <c r="G863" s="62"/>
      <c r="H863" s="62"/>
      <c r="I863" s="62"/>
      <c r="J863" s="62"/>
      <c r="K863" s="62"/>
    </row>
    <row r="864" spans="1:11">
      <c r="A864" s="107"/>
      <c r="B864" s="107"/>
      <c r="C864" s="62"/>
      <c r="D864" s="62"/>
      <c r="E864" s="62"/>
      <c r="F864" s="62"/>
      <c r="G864" s="62"/>
      <c r="H864" s="62"/>
      <c r="I864" s="62"/>
      <c r="J864" s="62"/>
      <c r="K864" s="62"/>
    </row>
    <row r="865" spans="1:11">
      <c r="A865" s="107"/>
      <c r="B865" s="107"/>
      <c r="C865" s="62"/>
      <c r="D865" s="62"/>
      <c r="E865" s="62"/>
      <c r="F865" s="62"/>
      <c r="G865" s="62"/>
      <c r="H865" s="62"/>
      <c r="I865" s="62"/>
      <c r="J865" s="62"/>
      <c r="K865" s="62"/>
    </row>
    <row r="866" spans="1:11">
      <c r="A866" s="107"/>
      <c r="B866" s="107"/>
      <c r="C866" s="62"/>
      <c r="D866" s="62"/>
      <c r="E866" s="62"/>
      <c r="F866" s="62"/>
      <c r="G866" s="62"/>
      <c r="H866" s="62"/>
      <c r="I866" s="62"/>
      <c r="J866" s="62"/>
      <c r="K866" s="62"/>
    </row>
    <row r="867" spans="1:11">
      <c r="A867" s="107"/>
      <c r="B867" s="107"/>
      <c r="C867" s="62"/>
      <c r="D867" s="62"/>
      <c r="E867" s="62"/>
      <c r="F867" s="62"/>
      <c r="G867" s="62"/>
      <c r="H867" s="62"/>
      <c r="I867" s="62"/>
      <c r="J867" s="62"/>
      <c r="K867" s="62"/>
    </row>
    <row r="868" spans="1:11">
      <c r="A868" s="107"/>
      <c r="B868" s="107"/>
      <c r="C868" s="62"/>
      <c r="D868" s="62"/>
      <c r="E868" s="62"/>
      <c r="F868" s="62"/>
      <c r="G868" s="62"/>
      <c r="H868" s="62"/>
      <c r="I868" s="62"/>
      <c r="J868" s="62"/>
      <c r="K868" s="62"/>
    </row>
    <row r="869" spans="1:11">
      <c r="A869" s="107"/>
      <c r="B869" s="107"/>
      <c r="C869" s="62"/>
      <c r="D869" s="62"/>
      <c r="E869" s="62"/>
      <c r="F869" s="62"/>
      <c r="G869" s="62"/>
      <c r="H869" s="62"/>
      <c r="I869" s="62"/>
      <c r="J869" s="62"/>
      <c r="K869" s="62"/>
    </row>
    <row r="870" spans="1:11">
      <c r="A870" s="107"/>
      <c r="B870" s="107"/>
      <c r="C870" s="62"/>
      <c r="D870" s="62"/>
      <c r="E870" s="62"/>
      <c r="F870" s="62"/>
      <c r="G870" s="62"/>
      <c r="H870" s="62"/>
      <c r="I870" s="62"/>
      <c r="J870" s="62"/>
      <c r="K870" s="62"/>
    </row>
    <row r="871" spans="1:11">
      <c r="A871" s="107"/>
      <c r="B871" s="107"/>
      <c r="C871" s="62"/>
      <c r="D871" s="62"/>
      <c r="E871" s="62"/>
      <c r="F871" s="62"/>
      <c r="G871" s="62"/>
      <c r="H871" s="62"/>
      <c r="I871" s="62"/>
      <c r="J871" s="62"/>
      <c r="K871" s="62"/>
    </row>
    <row r="872" spans="1:11">
      <c r="A872" s="107"/>
      <c r="B872" s="107"/>
      <c r="C872" s="62"/>
      <c r="D872" s="62"/>
      <c r="E872" s="62"/>
      <c r="F872" s="62"/>
      <c r="G872" s="62"/>
      <c r="H872" s="62"/>
      <c r="I872" s="62"/>
      <c r="J872" s="62"/>
      <c r="K872" s="62"/>
    </row>
    <row r="873" spans="1:11">
      <c r="A873" s="107"/>
      <c r="B873" s="107"/>
      <c r="C873" s="62"/>
      <c r="D873" s="62"/>
      <c r="E873" s="62"/>
      <c r="F873" s="62"/>
      <c r="G873" s="62"/>
      <c r="H873" s="62"/>
      <c r="I873" s="62"/>
      <c r="J873" s="62"/>
      <c r="K873" s="62"/>
    </row>
    <row r="874" spans="1:11">
      <c r="A874" s="107"/>
      <c r="B874" s="107"/>
      <c r="C874" s="62"/>
      <c r="D874" s="62"/>
      <c r="E874" s="62"/>
      <c r="F874" s="62"/>
      <c r="G874" s="62"/>
      <c r="H874" s="62"/>
      <c r="I874" s="62"/>
      <c r="J874" s="62"/>
      <c r="K874" s="62"/>
    </row>
    <row r="875" spans="1:11">
      <c r="A875" s="107"/>
      <c r="B875" s="107"/>
      <c r="C875" s="62"/>
      <c r="D875" s="62"/>
      <c r="E875" s="62"/>
      <c r="F875" s="62"/>
      <c r="G875" s="62"/>
      <c r="H875" s="62"/>
      <c r="I875" s="62"/>
      <c r="J875" s="62"/>
      <c r="K875" s="62"/>
    </row>
    <row r="876" spans="1:11">
      <c r="A876" s="107"/>
      <c r="B876" s="107"/>
      <c r="C876" s="62"/>
      <c r="D876" s="62"/>
      <c r="E876" s="62"/>
      <c r="F876" s="62"/>
      <c r="G876" s="62"/>
      <c r="H876" s="62"/>
      <c r="I876" s="62"/>
      <c r="J876" s="62"/>
      <c r="K876" s="62"/>
    </row>
    <row r="877" spans="1:11">
      <c r="A877" s="107"/>
      <c r="B877" s="107"/>
      <c r="C877" s="62"/>
      <c r="D877" s="62"/>
      <c r="E877" s="62"/>
      <c r="F877" s="62"/>
      <c r="G877" s="62"/>
      <c r="H877" s="62"/>
      <c r="I877" s="62"/>
      <c r="J877" s="62"/>
      <c r="K877" s="62"/>
    </row>
    <row r="878" spans="1:11">
      <c r="A878" s="107"/>
      <c r="B878" s="107"/>
      <c r="C878" s="62"/>
      <c r="D878" s="62"/>
      <c r="E878" s="62"/>
      <c r="F878" s="62"/>
      <c r="G878" s="62"/>
      <c r="H878" s="62"/>
      <c r="I878" s="62"/>
      <c r="J878" s="62"/>
      <c r="K878" s="62"/>
    </row>
    <row r="879" spans="1:11">
      <c r="A879" s="107"/>
      <c r="B879" s="107"/>
      <c r="C879" s="62"/>
      <c r="D879" s="62"/>
      <c r="E879" s="62"/>
      <c r="F879" s="62"/>
      <c r="G879" s="62"/>
      <c r="H879" s="62"/>
      <c r="I879" s="62"/>
      <c r="J879" s="62"/>
      <c r="K879" s="62"/>
    </row>
    <row r="880" spans="1:11">
      <c r="A880" s="107"/>
      <c r="B880" s="107"/>
      <c r="C880" s="62"/>
      <c r="D880" s="62"/>
      <c r="E880" s="62"/>
      <c r="F880" s="62"/>
      <c r="G880" s="62"/>
      <c r="H880" s="62"/>
      <c r="I880" s="62"/>
      <c r="J880" s="62"/>
      <c r="K880" s="62"/>
    </row>
    <row r="881" spans="1:11">
      <c r="A881" s="107"/>
      <c r="B881" s="107"/>
      <c r="C881" s="62"/>
      <c r="D881" s="62"/>
      <c r="E881" s="62"/>
      <c r="F881" s="62"/>
      <c r="G881" s="62"/>
      <c r="H881" s="62"/>
      <c r="I881" s="62"/>
      <c r="J881" s="62"/>
      <c r="K881" s="62"/>
    </row>
    <row r="882" spans="1:11">
      <c r="A882" s="107"/>
      <c r="B882" s="107"/>
      <c r="C882" s="62"/>
      <c r="D882" s="62"/>
      <c r="E882" s="62"/>
      <c r="F882" s="62"/>
      <c r="G882" s="62"/>
      <c r="H882" s="62"/>
      <c r="I882" s="62"/>
      <c r="J882" s="62"/>
      <c r="K882" s="62"/>
    </row>
    <row r="883" spans="1:11">
      <c r="A883" s="107"/>
      <c r="B883" s="107"/>
      <c r="C883" s="62"/>
      <c r="D883" s="62"/>
      <c r="E883" s="62"/>
      <c r="F883" s="62"/>
      <c r="G883" s="62"/>
      <c r="H883" s="62"/>
      <c r="I883" s="62"/>
      <c r="J883" s="62"/>
      <c r="K883" s="62"/>
    </row>
    <row r="884" spans="1:11">
      <c r="A884" s="107"/>
      <c r="B884" s="107"/>
      <c r="C884" s="62"/>
      <c r="D884" s="62"/>
      <c r="E884" s="62"/>
      <c r="F884" s="62"/>
      <c r="G884" s="62"/>
      <c r="H884" s="62"/>
      <c r="I884" s="62"/>
      <c r="J884" s="62"/>
      <c r="K884" s="62"/>
    </row>
    <row r="885" spans="1:11">
      <c r="A885" s="107"/>
      <c r="B885" s="107"/>
      <c r="C885" s="62"/>
      <c r="D885" s="62"/>
      <c r="E885" s="62"/>
      <c r="F885" s="62"/>
      <c r="G885" s="62"/>
      <c r="H885" s="62"/>
      <c r="I885" s="62"/>
      <c r="J885" s="62"/>
      <c r="K885" s="62"/>
    </row>
    <row r="886" spans="1:11">
      <c r="A886" s="107"/>
      <c r="B886" s="107"/>
      <c r="C886" s="62"/>
      <c r="D886" s="62"/>
      <c r="E886" s="62"/>
      <c r="F886" s="62"/>
      <c r="G886" s="62"/>
      <c r="H886" s="62"/>
      <c r="I886" s="62"/>
      <c r="J886" s="62"/>
      <c r="K886" s="62"/>
    </row>
    <row r="887" spans="1:11">
      <c r="A887" s="107"/>
      <c r="B887" s="107"/>
      <c r="C887" s="62"/>
      <c r="D887" s="62"/>
      <c r="E887" s="62"/>
      <c r="F887" s="62"/>
      <c r="G887" s="62"/>
      <c r="H887" s="62"/>
      <c r="I887" s="62"/>
      <c r="J887" s="62"/>
      <c r="K887" s="62"/>
    </row>
    <row r="888" spans="1:11">
      <c r="A888" s="107"/>
      <c r="B888" s="107"/>
      <c r="C888" s="62"/>
      <c r="D888" s="62"/>
      <c r="E888" s="62"/>
      <c r="F888" s="62"/>
      <c r="G888" s="62"/>
      <c r="H888" s="62"/>
      <c r="I888" s="62"/>
      <c r="J888" s="62"/>
      <c r="K888" s="62"/>
    </row>
    <row r="889" spans="1:11">
      <c r="A889" s="107"/>
      <c r="B889" s="107"/>
      <c r="C889" s="62"/>
      <c r="D889" s="62"/>
      <c r="E889" s="62"/>
      <c r="F889" s="62"/>
      <c r="G889" s="62"/>
      <c r="H889" s="62"/>
      <c r="I889" s="62"/>
      <c r="J889" s="62"/>
      <c r="K889" s="62"/>
    </row>
    <row r="890" spans="1:11">
      <c r="A890" s="107"/>
      <c r="B890" s="107"/>
      <c r="C890" s="62"/>
      <c r="D890" s="62"/>
      <c r="E890" s="62"/>
      <c r="F890" s="62"/>
      <c r="G890" s="62"/>
      <c r="H890" s="62"/>
      <c r="I890" s="62"/>
      <c r="J890" s="62"/>
      <c r="K890" s="62"/>
    </row>
    <row r="891" spans="1:11">
      <c r="A891" s="107"/>
      <c r="B891" s="107"/>
      <c r="C891" s="62"/>
      <c r="D891" s="62"/>
      <c r="E891" s="62"/>
      <c r="F891" s="62"/>
      <c r="G891" s="62"/>
      <c r="H891" s="62"/>
      <c r="I891" s="62"/>
      <c r="J891" s="62"/>
      <c r="K891" s="62"/>
    </row>
    <row r="892" spans="1:11">
      <c r="A892" s="107"/>
      <c r="B892" s="107"/>
      <c r="C892" s="62"/>
      <c r="D892" s="62"/>
      <c r="E892" s="62"/>
      <c r="F892" s="62"/>
      <c r="G892" s="62"/>
      <c r="H892" s="62"/>
      <c r="I892" s="62"/>
      <c r="J892" s="62"/>
      <c r="K892" s="62"/>
    </row>
    <row r="893" spans="1:11">
      <c r="A893" s="107"/>
      <c r="B893" s="107"/>
      <c r="C893" s="62"/>
      <c r="D893" s="62"/>
      <c r="E893" s="62"/>
      <c r="F893" s="62"/>
      <c r="G893" s="62"/>
      <c r="H893" s="62"/>
      <c r="I893" s="62"/>
      <c r="J893" s="62"/>
      <c r="K893" s="62"/>
    </row>
    <row r="894" spans="1:11">
      <c r="A894" s="107"/>
      <c r="B894" s="107"/>
      <c r="C894" s="62"/>
      <c r="D894" s="62"/>
      <c r="E894" s="62"/>
      <c r="F894" s="62"/>
      <c r="G894" s="62"/>
      <c r="H894" s="62"/>
      <c r="I894" s="62"/>
      <c r="J894" s="62"/>
      <c r="K894" s="62"/>
    </row>
    <row r="895" spans="1:11">
      <c r="A895" s="107"/>
      <c r="B895" s="107"/>
      <c r="C895" s="62"/>
      <c r="D895" s="62"/>
      <c r="E895" s="62"/>
      <c r="F895" s="62"/>
      <c r="G895" s="62"/>
      <c r="H895" s="62"/>
      <c r="I895" s="62"/>
      <c r="J895" s="62"/>
      <c r="K895" s="62"/>
    </row>
    <row r="896" spans="1:11">
      <c r="A896" s="107"/>
      <c r="B896" s="107"/>
      <c r="C896" s="62"/>
      <c r="D896" s="62"/>
      <c r="E896" s="62"/>
      <c r="F896" s="62"/>
      <c r="G896" s="62"/>
      <c r="H896" s="62"/>
      <c r="I896" s="62"/>
      <c r="J896" s="62"/>
      <c r="K896" s="62"/>
    </row>
    <row r="897" spans="1:11">
      <c r="A897" s="107"/>
      <c r="B897" s="107"/>
      <c r="C897" s="62"/>
      <c r="D897" s="62"/>
      <c r="E897" s="62"/>
      <c r="F897" s="62"/>
      <c r="G897" s="62"/>
      <c r="H897" s="62"/>
      <c r="I897" s="62"/>
      <c r="J897" s="62"/>
      <c r="K897" s="62"/>
    </row>
    <row r="898" spans="1:11">
      <c r="A898" s="107"/>
      <c r="B898" s="107"/>
      <c r="C898" s="62"/>
      <c r="D898" s="62"/>
      <c r="E898" s="62"/>
      <c r="F898" s="62"/>
      <c r="G898" s="62"/>
      <c r="H898" s="62"/>
      <c r="I898" s="62"/>
      <c r="J898" s="62"/>
      <c r="K898" s="62"/>
    </row>
    <row r="899" spans="1:11">
      <c r="A899" s="107"/>
      <c r="B899" s="107"/>
      <c r="C899" s="62"/>
      <c r="D899" s="62"/>
      <c r="E899" s="62"/>
      <c r="F899" s="62"/>
      <c r="G899" s="62"/>
      <c r="H899" s="62"/>
      <c r="I899" s="62"/>
      <c r="J899" s="62"/>
      <c r="K899" s="62"/>
    </row>
    <row r="900" spans="1:11">
      <c r="A900" s="107"/>
      <c r="B900" s="107"/>
      <c r="C900" s="62"/>
      <c r="D900" s="62"/>
      <c r="E900" s="62"/>
      <c r="F900" s="62"/>
      <c r="G900" s="62"/>
      <c r="H900" s="62"/>
      <c r="I900" s="62"/>
      <c r="J900" s="62"/>
      <c r="K900" s="62"/>
    </row>
    <row r="901" spans="1:11">
      <c r="A901" s="107"/>
      <c r="B901" s="107"/>
      <c r="C901" s="62"/>
      <c r="D901" s="62"/>
      <c r="E901" s="62"/>
      <c r="F901" s="62"/>
      <c r="G901" s="62"/>
      <c r="H901" s="62"/>
      <c r="I901" s="62"/>
      <c r="J901" s="62"/>
      <c r="K901" s="62"/>
    </row>
    <row r="902" spans="1:11">
      <c r="A902" s="107"/>
      <c r="B902" s="107"/>
      <c r="C902" s="62"/>
      <c r="D902" s="62"/>
      <c r="E902" s="62"/>
      <c r="F902" s="62"/>
      <c r="G902" s="62"/>
      <c r="H902" s="62"/>
      <c r="I902" s="62"/>
      <c r="J902" s="62"/>
      <c r="K902" s="62"/>
    </row>
    <row r="903" spans="1:11">
      <c r="A903" s="107"/>
      <c r="B903" s="107"/>
      <c r="C903" s="62"/>
      <c r="D903" s="62"/>
      <c r="E903" s="62"/>
      <c r="F903" s="62"/>
      <c r="G903" s="62"/>
      <c r="H903" s="62"/>
      <c r="I903" s="62"/>
      <c r="J903" s="62"/>
      <c r="K903" s="62"/>
    </row>
    <row r="904" spans="1:11">
      <c r="A904" s="107"/>
      <c r="B904" s="107"/>
      <c r="C904" s="62"/>
      <c r="D904" s="62"/>
      <c r="E904" s="62"/>
      <c r="F904" s="62"/>
      <c r="G904" s="62"/>
      <c r="H904" s="62"/>
      <c r="I904" s="62"/>
      <c r="J904" s="62"/>
      <c r="K904" s="62"/>
    </row>
    <row r="905" spans="1:11">
      <c r="A905" s="107"/>
      <c r="B905" s="107"/>
      <c r="C905" s="62"/>
      <c r="D905" s="62"/>
      <c r="E905" s="62"/>
      <c r="F905" s="62"/>
      <c r="G905" s="62"/>
      <c r="H905" s="62"/>
      <c r="I905" s="62"/>
      <c r="J905" s="62"/>
      <c r="K905" s="62"/>
    </row>
    <row r="906" spans="1:11">
      <c r="A906" s="107"/>
      <c r="B906" s="107"/>
      <c r="C906" s="62"/>
      <c r="D906" s="62"/>
      <c r="E906" s="62"/>
      <c r="F906" s="62"/>
      <c r="G906" s="62"/>
      <c r="H906" s="62"/>
      <c r="I906" s="62"/>
      <c r="J906" s="62"/>
      <c r="K906" s="62"/>
    </row>
    <row r="907" spans="1:11">
      <c r="A907" s="107"/>
      <c r="B907" s="107"/>
      <c r="C907" s="62"/>
      <c r="D907" s="62"/>
      <c r="E907" s="62"/>
      <c r="F907" s="62"/>
      <c r="G907" s="62"/>
      <c r="H907" s="62"/>
      <c r="I907" s="62"/>
      <c r="J907" s="62"/>
      <c r="K907" s="62"/>
    </row>
    <row r="908" spans="1:11">
      <c r="A908" s="107"/>
      <c r="B908" s="107"/>
      <c r="C908" s="62"/>
      <c r="D908" s="62"/>
      <c r="E908" s="62"/>
      <c r="F908" s="62"/>
      <c r="G908" s="62"/>
      <c r="H908" s="62"/>
      <c r="I908" s="62"/>
      <c r="J908" s="62"/>
      <c r="K908" s="62"/>
    </row>
    <row r="909" spans="1:11">
      <c r="A909" s="107"/>
      <c r="B909" s="107"/>
      <c r="C909" s="62"/>
      <c r="D909" s="62"/>
      <c r="E909" s="62"/>
      <c r="F909" s="62"/>
      <c r="G909" s="62"/>
      <c r="H909" s="62"/>
      <c r="I909" s="62"/>
      <c r="J909" s="62"/>
      <c r="K909" s="62"/>
    </row>
    <row r="910" spans="1:11">
      <c r="A910" s="107"/>
      <c r="B910" s="107"/>
      <c r="C910" s="62"/>
      <c r="D910" s="62"/>
      <c r="E910" s="62"/>
      <c r="F910" s="62"/>
      <c r="G910" s="62"/>
      <c r="H910" s="62"/>
      <c r="I910" s="62"/>
      <c r="J910" s="62"/>
      <c r="K910" s="62"/>
    </row>
    <row r="911" spans="1:11">
      <c r="A911" s="107"/>
      <c r="B911" s="107"/>
      <c r="C911" s="62"/>
      <c r="D911" s="62"/>
      <c r="E911" s="62"/>
      <c r="F911" s="62"/>
      <c r="G911" s="62"/>
      <c r="H911" s="62"/>
      <c r="I911" s="62"/>
      <c r="J911" s="62"/>
      <c r="K911" s="62"/>
    </row>
    <row r="912" spans="1:11">
      <c r="A912" s="107"/>
      <c r="B912" s="107"/>
      <c r="C912" s="62"/>
      <c r="D912" s="62"/>
      <c r="E912" s="62"/>
      <c r="F912" s="62"/>
      <c r="G912" s="62"/>
      <c r="H912" s="62"/>
      <c r="I912" s="62"/>
      <c r="J912" s="62"/>
      <c r="K912" s="62"/>
    </row>
    <row r="913" spans="1:11">
      <c r="A913" s="107"/>
      <c r="B913" s="107"/>
      <c r="C913" s="62"/>
      <c r="D913" s="62"/>
      <c r="E913" s="62"/>
      <c r="F913" s="62"/>
      <c r="G913" s="62"/>
      <c r="H913" s="62"/>
      <c r="I913" s="62"/>
      <c r="J913" s="62"/>
      <c r="K913" s="62"/>
    </row>
    <row r="914" spans="1:11">
      <c r="A914" s="107"/>
      <c r="B914" s="107"/>
      <c r="C914" s="62"/>
      <c r="D914" s="62"/>
      <c r="E914" s="62"/>
      <c r="F914" s="62"/>
      <c r="G914" s="62"/>
      <c r="H914" s="62"/>
      <c r="I914" s="62"/>
      <c r="J914" s="62"/>
      <c r="K914" s="62"/>
    </row>
    <row r="915" spans="1:11">
      <c r="A915" s="107"/>
      <c r="B915" s="107"/>
      <c r="C915" s="62"/>
      <c r="D915" s="62"/>
      <c r="E915" s="62"/>
      <c r="F915" s="62"/>
      <c r="G915" s="62"/>
      <c r="H915" s="62"/>
      <c r="I915" s="62"/>
      <c r="J915" s="62"/>
      <c r="K915" s="62"/>
    </row>
    <row r="916" spans="1:11">
      <c r="A916" s="107"/>
      <c r="B916" s="107"/>
      <c r="C916" s="62"/>
      <c r="D916" s="62"/>
      <c r="E916" s="62"/>
      <c r="F916" s="62"/>
      <c r="G916" s="62"/>
      <c r="H916" s="62"/>
      <c r="I916" s="62"/>
      <c r="J916" s="62"/>
      <c r="K916" s="62"/>
    </row>
    <row r="917" spans="1:11">
      <c r="A917" s="107"/>
      <c r="B917" s="107"/>
      <c r="C917" s="62"/>
      <c r="D917" s="62"/>
      <c r="E917" s="62"/>
      <c r="F917" s="62"/>
      <c r="G917" s="62"/>
      <c r="H917" s="62"/>
      <c r="I917" s="62"/>
      <c r="J917" s="62"/>
      <c r="K917" s="62"/>
    </row>
    <row r="918" spans="1:11">
      <c r="A918" s="107"/>
      <c r="B918" s="107"/>
      <c r="C918" s="62"/>
      <c r="D918" s="62"/>
      <c r="E918" s="62"/>
      <c r="F918" s="62"/>
      <c r="G918" s="62"/>
      <c r="H918" s="62"/>
      <c r="I918" s="62"/>
      <c r="J918" s="62"/>
      <c r="K918" s="62"/>
    </row>
    <row r="919" spans="1:11">
      <c r="A919" s="107"/>
      <c r="B919" s="107"/>
      <c r="C919" s="62"/>
      <c r="D919" s="62"/>
      <c r="E919" s="62"/>
      <c r="F919" s="62"/>
      <c r="G919" s="62"/>
      <c r="H919" s="62"/>
      <c r="I919" s="62"/>
      <c r="J919" s="62"/>
      <c r="K919" s="62"/>
    </row>
    <row r="920" spans="1:11">
      <c r="A920" s="107"/>
      <c r="B920" s="107"/>
      <c r="C920" s="62"/>
      <c r="D920" s="62"/>
      <c r="E920" s="62"/>
      <c r="F920" s="62"/>
      <c r="G920" s="62"/>
      <c r="H920" s="62"/>
      <c r="I920" s="62"/>
      <c r="J920" s="62"/>
      <c r="K920" s="62"/>
    </row>
    <row r="921" spans="1:11">
      <c r="A921" s="107"/>
      <c r="B921" s="107"/>
      <c r="C921" s="62"/>
      <c r="D921" s="62"/>
      <c r="E921" s="62"/>
      <c r="F921" s="62"/>
      <c r="G921" s="62"/>
      <c r="H921" s="62"/>
      <c r="I921" s="62"/>
      <c r="J921" s="62"/>
      <c r="K921" s="62"/>
    </row>
    <row r="922" spans="1:11">
      <c r="A922" s="107"/>
      <c r="B922" s="107"/>
      <c r="C922" s="62"/>
      <c r="D922" s="62"/>
      <c r="E922" s="62"/>
      <c r="F922" s="62"/>
      <c r="G922" s="62"/>
      <c r="H922" s="62"/>
      <c r="I922" s="62"/>
      <c r="J922" s="62"/>
      <c r="K922" s="62"/>
    </row>
    <row r="923" spans="1:11">
      <c r="A923" s="107"/>
      <c r="B923" s="107"/>
      <c r="C923" s="62"/>
      <c r="D923" s="62"/>
      <c r="E923" s="62"/>
      <c r="F923" s="62"/>
      <c r="G923" s="62"/>
      <c r="H923" s="62"/>
      <c r="I923" s="62"/>
      <c r="J923" s="62"/>
      <c r="K923" s="62"/>
    </row>
    <row r="924" spans="1:11">
      <c r="A924" s="107"/>
      <c r="B924" s="107"/>
      <c r="C924" s="62"/>
      <c r="D924" s="62"/>
      <c r="E924" s="62"/>
      <c r="F924" s="62"/>
      <c r="G924" s="62"/>
      <c r="H924" s="62"/>
      <c r="I924" s="62"/>
      <c r="J924" s="62"/>
      <c r="K924" s="62"/>
    </row>
    <row r="925" spans="1:11">
      <c r="A925" s="107"/>
      <c r="B925" s="107"/>
      <c r="C925" s="62"/>
      <c r="D925" s="62"/>
      <c r="E925" s="62"/>
      <c r="F925" s="62"/>
      <c r="G925" s="62"/>
      <c r="H925" s="62"/>
      <c r="I925" s="62"/>
      <c r="J925" s="62"/>
      <c r="K925" s="62"/>
    </row>
    <row r="926" spans="1:11">
      <c r="A926" s="107"/>
      <c r="B926" s="107"/>
      <c r="C926" s="62"/>
      <c r="D926" s="62"/>
      <c r="E926" s="62"/>
      <c r="F926" s="62"/>
      <c r="G926" s="62"/>
      <c r="H926" s="62"/>
      <c r="I926" s="62"/>
      <c r="J926" s="62"/>
      <c r="K926" s="62"/>
    </row>
    <row r="927" spans="1:11">
      <c r="A927" s="107"/>
      <c r="B927" s="107"/>
      <c r="C927" s="62"/>
      <c r="D927" s="62"/>
      <c r="E927" s="62"/>
      <c r="F927" s="62"/>
      <c r="G927" s="62"/>
      <c r="H927" s="62"/>
      <c r="I927" s="62"/>
      <c r="J927" s="62"/>
      <c r="K927" s="62"/>
    </row>
    <row r="928" spans="1:11">
      <c r="A928" s="107"/>
      <c r="B928" s="107"/>
      <c r="C928" s="62"/>
      <c r="D928" s="62"/>
      <c r="E928" s="62"/>
      <c r="F928" s="62"/>
      <c r="G928" s="62"/>
      <c r="H928" s="62"/>
      <c r="I928" s="62"/>
      <c r="J928" s="62"/>
      <c r="K928" s="62"/>
    </row>
    <row r="929" spans="1:11">
      <c r="A929" s="107"/>
      <c r="B929" s="107"/>
      <c r="C929" s="62"/>
      <c r="D929" s="62"/>
      <c r="E929" s="62"/>
      <c r="F929" s="62"/>
      <c r="G929" s="62"/>
      <c r="H929" s="62"/>
      <c r="I929" s="62"/>
      <c r="J929" s="62"/>
      <c r="K929" s="62"/>
    </row>
    <row r="930" spans="1:11">
      <c r="A930" s="107"/>
      <c r="B930" s="107"/>
      <c r="C930" s="62"/>
      <c r="D930" s="62"/>
      <c r="E930" s="62"/>
      <c r="F930" s="62"/>
      <c r="G930" s="62"/>
      <c r="H930" s="62"/>
      <c r="I930" s="62"/>
      <c r="J930" s="62"/>
      <c r="K930" s="62"/>
    </row>
    <row r="931" spans="1:11">
      <c r="A931" s="107"/>
      <c r="B931" s="107"/>
      <c r="C931" s="62"/>
      <c r="D931" s="62"/>
      <c r="E931" s="62"/>
      <c r="F931" s="62"/>
      <c r="G931" s="62"/>
      <c r="H931" s="62"/>
      <c r="I931" s="62"/>
      <c r="J931" s="62"/>
      <c r="K931" s="62"/>
    </row>
    <row r="932" spans="1:11">
      <c r="A932" s="107"/>
      <c r="B932" s="107"/>
      <c r="C932" s="62"/>
      <c r="D932" s="62"/>
      <c r="E932" s="62"/>
      <c r="F932" s="62"/>
      <c r="G932" s="62"/>
      <c r="H932" s="62"/>
      <c r="I932" s="62"/>
      <c r="J932" s="62"/>
      <c r="K932" s="62"/>
    </row>
    <row r="933" spans="1:11">
      <c r="A933" s="107"/>
      <c r="B933" s="107"/>
      <c r="C933" s="62"/>
      <c r="D933" s="62"/>
      <c r="E933" s="62"/>
      <c r="F933" s="62"/>
      <c r="G933" s="62"/>
      <c r="H933" s="62"/>
      <c r="I933" s="62"/>
      <c r="J933" s="62"/>
      <c r="K933" s="62"/>
    </row>
    <row r="934" spans="1:11">
      <c r="A934" s="107"/>
      <c r="B934" s="107"/>
      <c r="C934" s="62"/>
      <c r="D934" s="62"/>
      <c r="E934" s="62"/>
      <c r="F934" s="62"/>
      <c r="G934" s="62"/>
      <c r="H934" s="62"/>
      <c r="I934" s="62"/>
      <c r="J934" s="62"/>
      <c r="K934" s="62"/>
    </row>
    <row r="935" spans="1:11">
      <c r="A935" s="107"/>
      <c r="B935" s="107"/>
      <c r="C935" s="62"/>
      <c r="D935" s="62"/>
      <c r="E935" s="62"/>
      <c r="F935" s="62"/>
      <c r="G935" s="62"/>
      <c r="H935" s="62"/>
      <c r="I935" s="62"/>
      <c r="J935" s="62"/>
      <c r="K935" s="62"/>
    </row>
    <row r="936" spans="1:11">
      <c r="A936" s="107"/>
      <c r="B936" s="107"/>
      <c r="C936" s="62"/>
      <c r="D936" s="62"/>
      <c r="E936" s="62"/>
      <c r="F936" s="62"/>
      <c r="G936" s="62"/>
      <c r="H936" s="62"/>
      <c r="I936" s="62"/>
      <c r="J936" s="62"/>
      <c r="K936" s="62"/>
    </row>
    <row r="937" spans="1:11">
      <c r="A937" s="107"/>
      <c r="B937" s="107"/>
      <c r="C937" s="62"/>
      <c r="D937" s="62"/>
      <c r="E937" s="62"/>
      <c r="F937" s="62"/>
      <c r="G937" s="62"/>
      <c r="H937" s="62"/>
      <c r="I937" s="62"/>
      <c r="J937" s="62"/>
      <c r="K937" s="62"/>
    </row>
    <row r="938" spans="1:11">
      <c r="A938" s="107"/>
      <c r="B938" s="107"/>
      <c r="C938" s="62"/>
      <c r="D938" s="62"/>
      <c r="E938" s="62"/>
      <c r="F938" s="62"/>
      <c r="G938" s="62"/>
      <c r="H938" s="62"/>
      <c r="I938" s="62"/>
      <c r="J938" s="62"/>
      <c r="K938" s="62"/>
    </row>
    <row r="939" spans="1:11">
      <c r="A939" s="107"/>
      <c r="B939" s="107"/>
      <c r="C939" s="62"/>
      <c r="D939" s="62"/>
      <c r="E939" s="62"/>
      <c r="F939" s="62"/>
      <c r="G939" s="62"/>
      <c r="H939" s="62"/>
      <c r="I939" s="62"/>
      <c r="J939" s="62"/>
      <c r="K939" s="62"/>
    </row>
    <row r="940" spans="1:11">
      <c r="A940" s="107"/>
      <c r="B940" s="107"/>
      <c r="C940" s="62"/>
      <c r="D940" s="62"/>
      <c r="E940" s="62"/>
      <c r="F940" s="62"/>
      <c r="G940" s="62"/>
      <c r="H940" s="62"/>
      <c r="I940" s="62"/>
      <c r="J940" s="62"/>
      <c r="K940" s="62"/>
    </row>
    <row r="941" spans="1:11">
      <c r="A941" s="107"/>
      <c r="B941" s="107"/>
      <c r="C941" s="62"/>
      <c r="D941" s="62"/>
      <c r="E941" s="62"/>
      <c r="F941" s="62"/>
      <c r="G941" s="62"/>
      <c r="H941" s="62"/>
      <c r="I941" s="62"/>
      <c r="J941" s="62"/>
      <c r="K941" s="62"/>
    </row>
    <row r="942" spans="1:11">
      <c r="A942" s="107"/>
      <c r="B942" s="107"/>
      <c r="C942" s="62"/>
      <c r="D942" s="62"/>
      <c r="E942" s="62"/>
      <c r="F942" s="62"/>
      <c r="G942" s="62"/>
      <c r="H942" s="62"/>
      <c r="I942" s="62"/>
      <c r="J942" s="62"/>
      <c r="K942" s="62"/>
    </row>
    <row r="943" spans="1:11">
      <c r="A943" s="107"/>
      <c r="B943" s="107"/>
      <c r="C943" s="62"/>
      <c r="D943" s="62"/>
      <c r="E943" s="62"/>
      <c r="F943" s="62"/>
      <c r="G943" s="62"/>
      <c r="H943" s="62"/>
      <c r="I943" s="62"/>
      <c r="J943" s="62"/>
      <c r="K943" s="62"/>
    </row>
    <row r="944" spans="1:11">
      <c r="A944" s="107"/>
      <c r="B944" s="107"/>
      <c r="C944" s="62"/>
      <c r="D944" s="62"/>
      <c r="E944" s="62"/>
      <c r="F944" s="62"/>
      <c r="G944" s="62"/>
      <c r="H944" s="62"/>
      <c r="I944" s="62"/>
      <c r="J944" s="62"/>
      <c r="K944" s="62"/>
    </row>
    <row r="945" spans="1:11">
      <c r="A945" s="107"/>
      <c r="B945" s="107"/>
      <c r="C945" s="62"/>
      <c r="D945" s="62"/>
      <c r="E945" s="62"/>
      <c r="F945" s="62"/>
      <c r="G945" s="62"/>
      <c r="H945" s="62"/>
      <c r="I945" s="62"/>
      <c r="J945" s="62"/>
      <c r="K945" s="62"/>
    </row>
    <row r="946" spans="1:11">
      <c r="A946" s="107"/>
      <c r="B946" s="107"/>
      <c r="C946" s="62"/>
      <c r="D946" s="62"/>
      <c r="E946" s="62"/>
      <c r="F946" s="62"/>
      <c r="G946" s="62"/>
      <c r="H946" s="62"/>
      <c r="I946" s="62"/>
      <c r="J946" s="62"/>
      <c r="K946" s="62"/>
    </row>
    <row r="947" spans="1:11">
      <c r="A947" s="107"/>
      <c r="B947" s="107"/>
      <c r="C947" s="62"/>
      <c r="D947" s="62"/>
      <c r="E947" s="62"/>
      <c r="F947" s="62"/>
      <c r="G947" s="62"/>
      <c r="H947" s="62"/>
      <c r="I947" s="62"/>
      <c r="J947" s="62"/>
      <c r="K947" s="62"/>
    </row>
    <row r="948" spans="1:11">
      <c r="A948" s="107"/>
      <c r="B948" s="107"/>
      <c r="C948" s="62"/>
      <c r="D948" s="62"/>
      <c r="E948" s="62"/>
      <c r="F948" s="62"/>
      <c r="G948" s="62"/>
      <c r="H948" s="62"/>
      <c r="I948" s="62"/>
      <c r="J948" s="62"/>
      <c r="K948" s="62"/>
    </row>
    <row r="949" spans="1:11">
      <c r="A949" s="107"/>
      <c r="B949" s="107"/>
      <c r="C949" s="62"/>
      <c r="D949" s="62"/>
      <c r="E949" s="62"/>
      <c r="F949" s="62"/>
      <c r="G949" s="62"/>
      <c r="H949" s="62"/>
      <c r="I949" s="62"/>
      <c r="J949" s="62"/>
      <c r="K949" s="62"/>
    </row>
    <row r="950" spans="1:11">
      <c r="A950" s="107"/>
      <c r="B950" s="107"/>
      <c r="C950" s="62"/>
      <c r="D950" s="62"/>
      <c r="E950" s="62"/>
      <c r="F950" s="62"/>
      <c r="G950" s="62"/>
      <c r="H950" s="62"/>
      <c r="I950" s="62"/>
      <c r="J950" s="62"/>
      <c r="K950" s="62"/>
    </row>
    <row r="951" spans="1:11">
      <c r="A951" s="107"/>
      <c r="B951" s="107"/>
      <c r="C951" s="62"/>
      <c r="D951" s="62"/>
      <c r="E951" s="62"/>
      <c r="F951" s="62"/>
      <c r="G951" s="62"/>
      <c r="H951" s="62"/>
      <c r="I951" s="62"/>
      <c r="J951" s="62"/>
      <c r="K951" s="62"/>
    </row>
    <row r="952" spans="1:11">
      <c r="A952" s="107"/>
      <c r="B952" s="107"/>
      <c r="C952" s="62"/>
      <c r="D952" s="62"/>
      <c r="E952" s="62"/>
      <c r="F952" s="62"/>
      <c r="G952" s="62"/>
      <c r="H952" s="62"/>
      <c r="I952" s="62"/>
      <c r="J952" s="62"/>
      <c r="K952" s="62"/>
    </row>
    <row r="953" spans="1:11">
      <c r="A953" s="107"/>
      <c r="B953" s="107"/>
      <c r="C953" s="62"/>
      <c r="D953" s="62"/>
      <c r="E953" s="62"/>
      <c r="F953" s="62"/>
      <c r="G953" s="62"/>
      <c r="H953" s="62"/>
      <c r="I953" s="62"/>
      <c r="J953" s="62"/>
      <c r="K953" s="62"/>
    </row>
    <row r="954" spans="1:11">
      <c r="A954" s="107"/>
      <c r="B954" s="107"/>
      <c r="C954" s="62"/>
      <c r="D954" s="62"/>
      <c r="E954" s="62"/>
      <c r="F954" s="62"/>
      <c r="G954" s="62"/>
      <c r="H954" s="62"/>
      <c r="I954" s="62"/>
      <c r="J954" s="62"/>
      <c r="K954" s="62"/>
    </row>
    <row r="955" spans="1:11">
      <c r="A955" s="107"/>
      <c r="B955" s="107"/>
      <c r="C955" s="62"/>
      <c r="D955" s="62"/>
      <c r="E955" s="62"/>
      <c r="F955" s="62"/>
      <c r="G955" s="62"/>
      <c r="H955" s="62"/>
      <c r="I955" s="62"/>
      <c r="J955" s="62"/>
      <c r="K955" s="62"/>
    </row>
    <row r="956" spans="1:11">
      <c r="A956" s="107"/>
      <c r="B956" s="107"/>
      <c r="C956" s="62"/>
      <c r="D956" s="62"/>
      <c r="E956" s="62"/>
      <c r="F956" s="62"/>
      <c r="G956" s="62"/>
      <c r="H956" s="62"/>
      <c r="I956" s="62"/>
      <c r="J956" s="62"/>
      <c r="K956" s="62"/>
    </row>
    <row r="957" spans="1:11">
      <c r="A957" s="107"/>
      <c r="B957" s="107"/>
      <c r="C957" s="62"/>
      <c r="D957" s="62"/>
      <c r="E957" s="62"/>
      <c r="F957" s="62"/>
      <c r="G957" s="62"/>
      <c r="H957" s="62"/>
      <c r="I957" s="62"/>
      <c r="J957" s="62"/>
      <c r="K957" s="62"/>
    </row>
    <row r="958" spans="1:11">
      <c r="A958" s="107"/>
      <c r="B958" s="107"/>
      <c r="C958" s="62"/>
      <c r="D958" s="62"/>
      <c r="E958" s="62"/>
      <c r="F958" s="62"/>
      <c r="G958" s="62"/>
      <c r="H958" s="62"/>
      <c r="I958" s="62"/>
      <c r="J958" s="62"/>
      <c r="K958" s="62"/>
    </row>
    <row r="959" spans="1:11">
      <c r="A959" s="107"/>
      <c r="B959" s="107"/>
      <c r="C959" s="62"/>
      <c r="D959" s="62"/>
      <c r="E959" s="62"/>
      <c r="F959" s="62"/>
      <c r="G959" s="62"/>
      <c r="H959" s="62"/>
      <c r="I959" s="62"/>
      <c r="J959" s="62"/>
      <c r="K959" s="62"/>
    </row>
    <row r="960" spans="1:11">
      <c r="A960" s="107"/>
      <c r="B960" s="107"/>
      <c r="C960" s="62"/>
      <c r="D960" s="62"/>
      <c r="E960" s="62"/>
      <c r="F960" s="62"/>
      <c r="G960" s="62"/>
      <c r="H960" s="62"/>
      <c r="I960" s="62"/>
      <c r="J960" s="62"/>
      <c r="K960" s="62"/>
    </row>
    <row r="961" spans="1:11">
      <c r="A961" s="107"/>
      <c r="B961" s="107"/>
      <c r="C961" s="62"/>
      <c r="D961" s="62"/>
      <c r="E961" s="62"/>
      <c r="F961" s="62"/>
      <c r="G961" s="62"/>
      <c r="H961" s="62"/>
      <c r="I961" s="62"/>
      <c r="J961" s="62"/>
      <c r="K961" s="62"/>
    </row>
    <row r="962" spans="1:11">
      <c r="A962" s="107"/>
      <c r="B962" s="107"/>
      <c r="C962" s="62"/>
      <c r="D962" s="62"/>
      <c r="E962" s="62"/>
      <c r="F962" s="62"/>
      <c r="G962" s="62"/>
      <c r="H962" s="62"/>
      <c r="I962" s="62"/>
      <c r="J962" s="62"/>
      <c r="K962" s="62"/>
    </row>
    <row r="963" spans="1:11">
      <c r="A963" s="107"/>
      <c r="B963" s="107"/>
      <c r="C963" s="62"/>
      <c r="D963" s="62"/>
      <c r="E963" s="62"/>
      <c r="F963" s="62"/>
      <c r="G963" s="62"/>
      <c r="H963" s="62"/>
      <c r="I963" s="62"/>
      <c r="J963" s="62"/>
      <c r="K963" s="62"/>
    </row>
    <row r="964" spans="1:11">
      <c r="A964" s="107"/>
      <c r="B964" s="107"/>
      <c r="C964" s="62"/>
      <c r="D964" s="62"/>
      <c r="E964" s="62"/>
      <c r="F964" s="62"/>
      <c r="G964" s="62"/>
      <c r="H964" s="62"/>
      <c r="I964" s="62"/>
      <c r="J964" s="62"/>
      <c r="K964" s="62"/>
    </row>
    <row r="965" spans="1:11">
      <c r="A965" s="107"/>
      <c r="B965" s="107"/>
      <c r="C965" s="62"/>
      <c r="D965" s="62"/>
      <c r="E965" s="62"/>
      <c r="F965" s="62"/>
      <c r="G965" s="62"/>
      <c r="H965" s="62"/>
      <c r="I965" s="62"/>
      <c r="J965" s="62"/>
      <c r="K965" s="62"/>
    </row>
    <row r="966" spans="1:11">
      <c r="A966" s="107"/>
      <c r="B966" s="107"/>
      <c r="C966" s="62"/>
      <c r="D966" s="62"/>
      <c r="E966" s="62"/>
      <c r="F966" s="62"/>
      <c r="G966" s="62"/>
      <c r="H966" s="62"/>
      <c r="I966" s="62"/>
      <c r="J966" s="62"/>
      <c r="K966" s="62"/>
    </row>
    <row r="967" spans="1:11">
      <c r="A967" s="107"/>
      <c r="B967" s="107"/>
      <c r="C967" s="62"/>
      <c r="D967" s="62"/>
      <c r="E967" s="62"/>
      <c r="F967" s="62"/>
      <c r="G967" s="62"/>
      <c r="H967" s="62"/>
      <c r="I967" s="62"/>
      <c r="J967" s="62"/>
      <c r="K967" s="62"/>
    </row>
    <row r="968" spans="1:11">
      <c r="A968" s="107"/>
      <c r="B968" s="107"/>
      <c r="C968" s="62"/>
      <c r="D968" s="62"/>
      <c r="E968" s="62"/>
      <c r="F968" s="62"/>
      <c r="G968" s="62"/>
      <c r="H968" s="62"/>
      <c r="I968" s="62"/>
      <c r="J968" s="62"/>
      <c r="K968" s="62"/>
    </row>
    <row r="969" spans="1:11">
      <c r="A969" s="107"/>
      <c r="B969" s="107"/>
      <c r="C969" s="62"/>
      <c r="D969" s="62"/>
      <c r="E969" s="62"/>
      <c r="F969" s="62"/>
      <c r="G969" s="62"/>
      <c r="H969" s="62"/>
      <c r="I969" s="62"/>
      <c r="J969" s="62"/>
      <c r="K969" s="62"/>
    </row>
    <row r="970" spans="1:11">
      <c r="A970" s="107"/>
      <c r="B970" s="107"/>
      <c r="C970" s="62"/>
      <c r="D970" s="62"/>
      <c r="E970" s="62"/>
      <c r="F970" s="62"/>
      <c r="G970" s="62"/>
      <c r="H970" s="62"/>
      <c r="I970" s="62"/>
      <c r="J970" s="62"/>
      <c r="K970" s="62"/>
    </row>
    <row r="971" spans="1:11">
      <c r="A971" s="107"/>
      <c r="B971" s="107"/>
      <c r="C971" s="62"/>
      <c r="D971" s="62"/>
      <c r="E971" s="62"/>
      <c r="F971" s="62"/>
      <c r="G971" s="62"/>
      <c r="H971" s="62"/>
      <c r="I971" s="62"/>
      <c r="J971" s="62"/>
      <c r="K971" s="62"/>
    </row>
    <row r="972" spans="1:11">
      <c r="A972" s="107"/>
      <c r="B972" s="107"/>
      <c r="C972" s="62"/>
      <c r="D972" s="62"/>
      <c r="E972" s="62"/>
      <c r="F972" s="62"/>
      <c r="G972" s="62"/>
      <c r="H972" s="62"/>
      <c r="I972" s="62"/>
      <c r="J972" s="62"/>
      <c r="K972" s="62"/>
    </row>
    <row r="973" spans="1:11">
      <c r="A973" s="107"/>
      <c r="B973" s="107"/>
      <c r="C973" s="62"/>
      <c r="D973" s="62"/>
      <c r="E973" s="62"/>
      <c r="F973" s="62"/>
      <c r="G973" s="62"/>
      <c r="H973" s="62"/>
      <c r="I973" s="62"/>
      <c r="J973" s="62"/>
      <c r="K973" s="62"/>
    </row>
    <row r="974" spans="1:11">
      <c r="A974" s="107"/>
      <c r="B974" s="107"/>
      <c r="C974" s="62"/>
      <c r="D974" s="62"/>
      <c r="E974" s="62"/>
      <c r="F974" s="62"/>
      <c r="G974" s="62"/>
      <c r="H974" s="62"/>
      <c r="I974" s="62"/>
      <c r="J974" s="62"/>
      <c r="K974" s="62"/>
    </row>
    <row r="975" spans="1:11">
      <c r="A975" s="107"/>
      <c r="B975" s="107"/>
      <c r="C975" s="62"/>
      <c r="D975" s="62"/>
      <c r="E975" s="62"/>
      <c r="F975" s="62"/>
      <c r="G975" s="62"/>
      <c r="H975" s="62"/>
      <c r="I975" s="62"/>
      <c r="J975" s="62"/>
      <c r="K975" s="62"/>
    </row>
    <row r="976" spans="1:11">
      <c r="A976" s="107"/>
      <c r="B976" s="107"/>
      <c r="C976" s="62"/>
      <c r="D976" s="62"/>
      <c r="E976" s="62"/>
      <c r="F976" s="62"/>
      <c r="G976" s="62"/>
      <c r="H976" s="62"/>
      <c r="I976" s="62"/>
      <c r="J976" s="62"/>
      <c r="K976" s="62"/>
    </row>
    <row r="977" spans="1:11">
      <c r="A977" s="107"/>
      <c r="B977" s="107"/>
      <c r="C977" s="62"/>
      <c r="D977" s="62"/>
      <c r="E977" s="62"/>
      <c r="F977" s="62"/>
      <c r="G977" s="62"/>
      <c r="H977" s="62"/>
      <c r="I977" s="62"/>
      <c r="J977" s="62"/>
      <c r="K977" s="62"/>
    </row>
    <row r="978" spans="1:11">
      <c r="A978" s="107"/>
      <c r="B978" s="107"/>
      <c r="C978" s="62"/>
      <c r="D978" s="62"/>
      <c r="E978" s="62"/>
      <c r="F978" s="62"/>
      <c r="G978" s="62"/>
      <c r="H978" s="62"/>
      <c r="I978" s="62"/>
      <c r="J978" s="62"/>
      <c r="K978" s="62"/>
    </row>
    <row r="979" spans="1:11">
      <c r="A979" s="107"/>
      <c r="B979" s="107"/>
      <c r="C979" s="62"/>
      <c r="D979" s="62"/>
      <c r="E979" s="62"/>
      <c r="F979" s="62"/>
      <c r="G979" s="62"/>
      <c r="H979" s="62"/>
      <c r="I979" s="62"/>
      <c r="J979" s="62"/>
      <c r="K979" s="62"/>
    </row>
    <row r="980" spans="1:11">
      <c r="A980" s="107"/>
      <c r="B980" s="107"/>
      <c r="C980" s="62"/>
      <c r="D980" s="62"/>
      <c r="E980" s="62"/>
      <c r="F980" s="62"/>
      <c r="G980" s="62"/>
      <c r="H980" s="62"/>
      <c r="I980" s="62"/>
      <c r="J980" s="62"/>
      <c r="K980" s="62"/>
    </row>
    <row r="981" spans="1:11">
      <c r="A981" s="107"/>
      <c r="B981" s="107"/>
      <c r="C981" s="62"/>
      <c r="D981" s="62"/>
      <c r="E981" s="62"/>
      <c r="F981" s="62"/>
      <c r="G981" s="62"/>
      <c r="H981" s="62"/>
      <c r="I981" s="62"/>
      <c r="J981" s="62"/>
      <c r="K981" s="62"/>
    </row>
    <row r="982" spans="1:11">
      <c r="A982" s="107"/>
      <c r="B982" s="107"/>
      <c r="C982" s="62"/>
      <c r="D982" s="62"/>
      <c r="E982" s="62"/>
      <c r="F982" s="62"/>
      <c r="G982" s="62"/>
      <c r="H982" s="62"/>
      <c r="I982" s="62"/>
      <c r="J982" s="62"/>
      <c r="K982" s="62"/>
    </row>
    <row r="983" spans="1:11">
      <c r="A983" s="107"/>
      <c r="B983" s="107"/>
      <c r="C983" s="62"/>
      <c r="D983" s="62"/>
      <c r="E983" s="62"/>
      <c r="F983" s="62"/>
      <c r="G983" s="62"/>
      <c r="H983" s="62"/>
      <c r="I983" s="62"/>
      <c r="J983" s="62"/>
      <c r="K983" s="62"/>
    </row>
    <row r="984" spans="1:11">
      <c r="A984" s="107"/>
      <c r="B984" s="107"/>
      <c r="C984" s="62"/>
      <c r="D984" s="62"/>
      <c r="E984" s="62"/>
      <c r="F984" s="62"/>
      <c r="G984" s="62"/>
      <c r="H984" s="62"/>
      <c r="I984" s="62"/>
      <c r="J984" s="62"/>
      <c r="K984" s="62"/>
    </row>
    <row r="985" spans="1:11">
      <c r="A985" s="107"/>
      <c r="B985" s="107"/>
      <c r="C985" s="62"/>
      <c r="D985" s="62"/>
      <c r="E985" s="62"/>
      <c r="F985" s="62"/>
      <c r="G985" s="62"/>
      <c r="H985" s="62"/>
      <c r="I985" s="62"/>
      <c r="J985" s="62"/>
      <c r="K985" s="62"/>
    </row>
    <row r="986" spans="1:11">
      <c r="A986" s="107"/>
      <c r="B986" s="107"/>
      <c r="C986" s="62"/>
      <c r="D986" s="62"/>
      <c r="E986" s="62"/>
      <c r="F986" s="62"/>
      <c r="G986" s="62"/>
      <c r="H986" s="62"/>
      <c r="I986" s="62"/>
      <c r="J986" s="62"/>
      <c r="K986" s="62"/>
    </row>
    <row r="987" spans="1:11">
      <c r="A987" s="107"/>
      <c r="B987" s="107"/>
      <c r="C987" s="62"/>
      <c r="D987" s="62"/>
      <c r="E987" s="62"/>
      <c r="F987" s="62"/>
      <c r="G987" s="62"/>
      <c r="H987" s="62"/>
      <c r="I987" s="62"/>
      <c r="J987" s="62"/>
      <c r="K987" s="62"/>
    </row>
    <row r="988" spans="1:11">
      <c r="A988" s="107"/>
      <c r="B988" s="107"/>
      <c r="C988" s="62"/>
      <c r="D988" s="62"/>
      <c r="E988" s="62"/>
      <c r="F988" s="62"/>
      <c r="G988" s="62"/>
      <c r="H988" s="62"/>
      <c r="I988" s="62"/>
      <c r="J988" s="62"/>
      <c r="K988" s="62"/>
    </row>
    <row r="989" spans="1:11">
      <c r="A989" s="107"/>
      <c r="B989" s="107"/>
      <c r="C989" s="62"/>
      <c r="D989" s="62"/>
      <c r="E989" s="62"/>
      <c r="F989" s="62"/>
      <c r="G989" s="62"/>
      <c r="H989" s="62"/>
      <c r="I989" s="62"/>
      <c r="J989" s="62"/>
      <c r="K989" s="62"/>
    </row>
    <row r="990" spans="1:11">
      <c r="A990" s="107"/>
      <c r="B990" s="107"/>
      <c r="C990" s="62"/>
      <c r="D990" s="62"/>
      <c r="E990" s="62"/>
      <c r="F990" s="62"/>
      <c r="G990" s="62"/>
      <c r="H990" s="62"/>
      <c r="I990" s="62"/>
      <c r="J990" s="62"/>
      <c r="K990" s="62"/>
    </row>
    <row r="991" spans="1:11">
      <c r="A991" s="107"/>
      <c r="B991" s="107"/>
      <c r="C991" s="62"/>
      <c r="D991" s="62"/>
      <c r="E991" s="62"/>
      <c r="F991" s="62"/>
      <c r="G991" s="62"/>
      <c r="H991" s="62"/>
      <c r="I991" s="62"/>
      <c r="J991" s="62"/>
      <c r="K991" s="62"/>
    </row>
    <row r="992" spans="1:11">
      <c r="A992" s="107"/>
      <c r="B992" s="107"/>
      <c r="C992" s="62"/>
      <c r="D992" s="62"/>
      <c r="E992" s="62"/>
      <c r="F992" s="62"/>
      <c r="G992" s="62"/>
      <c r="H992" s="62"/>
      <c r="I992" s="62"/>
      <c r="J992" s="62"/>
      <c r="K992" s="62"/>
    </row>
    <row r="993" spans="1:11">
      <c r="A993" s="107"/>
      <c r="B993" s="107"/>
      <c r="C993" s="62"/>
      <c r="D993" s="62"/>
      <c r="E993" s="62"/>
      <c r="F993" s="62"/>
      <c r="G993" s="62"/>
      <c r="H993" s="62"/>
      <c r="I993" s="62"/>
      <c r="J993" s="62"/>
      <c r="K993" s="62"/>
    </row>
    <row r="994" spans="1:11">
      <c r="A994" s="107"/>
      <c r="B994" s="107"/>
      <c r="C994" s="62"/>
      <c r="D994" s="62"/>
      <c r="E994" s="62"/>
      <c r="F994" s="62"/>
      <c r="G994" s="62"/>
      <c r="H994" s="62"/>
      <c r="I994" s="62"/>
      <c r="J994" s="62"/>
      <c r="K994" s="62"/>
    </row>
    <row r="995" spans="1:11">
      <c r="A995" s="107"/>
      <c r="B995" s="107"/>
      <c r="C995" s="62"/>
      <c r="D995" s="62"/>
      <c r="E995" s="62"/>
      <c r="F995" s="62"/>
      <c r="G995" s="62"/>
      <c r="H995" s="62"/>
      <c r="I995" s="62"/>
      <c r="J995" s="62"/>
      <c r="K995" s="62"/>
    </row>
    <row r="996" spans="1:11">
      <c r="A996" s="107"/>
      <c r="B996" s="107"/>
      <c r="C996" s="62"/>
      <c r="D996" s="62"/>
      <c r="E996" s="62"/>
      <c r="F996" s="62"/>
      <c r="G996" s="62"/>
      <c r="H996" s="62"/>
      <c r="I996" s="62"/>
      <c r="J996" s="62"/>
      <c r="K996" s="62"/>
    </row>
    <row r="997" spans="1:11">
      <c r="A997" s="107"/>
      <c r="B997" s="107"/>
      <c r="C997" s="62"/>
      <c r="D997" s="62"/>
      <c r="E997" s="62"/>
      <c r="F997" s="62"/>
      <c r="G997" s="62"/>
      <c r="H997" s="62"/>
      <c r="I997" s="62"/>
      <c r="J997" s="62"/>
      <c r="K997" s="62"/>
    </row>
    <row r="998" spans="1:11">
      <c r="A998" s="107"/>
      <c r="B998" s="107"/>
      <c r="C998" s="62"/>
      <c r="D998" s="62"/>
      <c r="E998" s="62"/>
      <c r="F998" s="62"/>
      <c r="G998" s="62"/>
      <c r="H998" s="62"/>
      <c r="I998" s="62"/>
      <c r="J998" s="62"/>
      <c r="K998" s="62"/>
    </row>
    <row r="999" spans="1:11">
      <c r="A999" s="107"/>
      <c r="B999" s="107"/>
      <c r="C999" s="62"/>
      <c r="D999" s="62"/>
      <c r="E999" s="62"/>
      <c r="F999" s="62"/>
      <c r="G999" s="62"/>
      <c r="H999" s="62"/>
      <c r="I999" s="62"/>
      <c r="J999" s="62"/>
      <c r="K999" s="62"/>
    </row>
    <row r="1000" spans="1:11">
      <c r="A1000" s="107"/>
      <c r="B1000" s="107"/>
      <c r="C1000" s="62"/>
      <c r="D1000" s="62"/>
      <c r="E1000" s="62"/>
      <c r="F1000" s="62"/>
      <c r="G1000" s="62"/>
      <c r="H1000" s="62"/>
      <c r="I1000" s="62"/>
      <c r="J1000" s="62"/>
      <c r="K1000" s="62"/>
    </row>
    <row r="1001" spans="1:11">
      <c r="A1001" s="107"/>
      <c r="B1001" s="107"/>
      <c r="C1001" s="62"/>
      <c r="D1001" s="62"/>
      <c r="E1001" s="62"/>
      <c r="F1001" s="62"/>
      <c r="G1001" s="62"/>
      <c r="H1001" s="62"/>
      <c r="I1001" s="62"/>
      <c r="J1001" s="62"/>
      <c r="K1001" s="62"/>
    </row>
    <row r="1002" spans="1:11">
      <c r="A1002" s="107"/>
      <c r="B1002" s="107"/>
      <c r="C1002" s="62"/>
      <c r="D1002" s="62"/>
      <c r="E1002" s="62"/>
      <c r="F1002" s="62"/>
      <c r="G1002" s="62"/>
      <c r="H1002" s="62"/>
      <c r="I1002" s="62"/>
      <c r="J1002" s="62"/>
      <c r="K1002" s="62"/>
    </row>
    <row r="1003" spans="1:11">
      <c r="A1003" s="107"/>
      <c r="B1003" s="107"/>
      <c r="C1003" s="62"/>
      <c r="D1003" s="62"/>
      <c r="E1003" s="62"/>
      <c r="F1003" s="62"/>
      <c r="G1003" s="62"/>
      <c r="H1003" s="62"/>
      <c r="I1003" s="62"/>
      <c r="J1003" s="62"/>
      <c r="K1003" s="62"/>
    </row>
    <row r="1004" spans="1:11">
      <c r="A1004" s="107"/>
      <c r="B1004" s="107"/>
      <c r="C1004" s="62"/>
      <c r="D1004" s="62"/>
      <c r="E1004" s="62"/>
      <c r="F1004" s="62"/>
      <c r="G1004" s="62"/>
      <c r="H1004" s="62"/>
      <c r="I1004" s="62"/>
      <c r="J1004" s="62"/>
      <c r="K1004" s="62"/>
    </row>
    <row r="1005" spans="1:11">
      <c r="A1005" s="107"/>
      <c r="B1005" s="107"/>
      <c r="C1005" s="62"/>
      <c r="D1005" s="62"/>
      <c r="E1005" s="62"/>
      <c r="F1005" s="62"/>
      <c r="G1005" s="62"/>
      <c r="H1005" s="62"/>
      <c r="I1005" s="62"/>
      <c r="J1005" s="62"/>
      <c r="K1005" s="62"/>
    </row>
    <row r="1006" spans="1:11">
      <c r="A1006" s="107"/>
      <c r="B1006" s="107"/>
      <c r="C1006" s="62"/>
      <c r="D1006" s="62"/>
      <c r="E1006" s="62"/>
      <c r="F1006" s="62"/>
      <c r="G1006" s="62"/>
      <c r="H1006" s="62"/>
      <c r="I1006" s="62"/>
      <c r="J1006" s="62"/>
      <c r="K1006" s="62"/>
    </row>
    <row r="1007" spans="1:11">
      <c r="A1007" s="107"/>
      <c r="B1007" s="107"/>
      <c r="C1007" s="62"/>
      <c r="D1007" s="62"/>
      <c r="E1007" s="62"/>
      <c r="F1007" s="62"/>
      <c r="G1007" s="62"/>
      <c r="H1007" s="62"/>
      <c r="I1007" s="62"/>
      <c r="J1007" s="62"/>
      <c r="K1007" s="62"/>
    </row>
    <row r="1008" spans="1:11">
      <c r="A1008" s="107"/>
      <c r="B1008" s="107"/>
      <c r="C1008" s="62"/>
      <c r="D1008" s="62"/>
      <c r="E1008" s="62"/>
      <c r="F1008" s="62"/>
      <c r="G1008" s="62"/>
      <c r="H1008" s="62"/>
      <c r="I1008" s="62"/>
      <c r="J1008" s="62"/>
      <c r="K1008" s="62"/>
    </row>
    <row r="1009" spans="1:11">
      <c r="A1009" s="107"/>
      <c r="B1009" s="107"/>
      <c r="C1009" s="62"/>
      <c r="D1009" s="62"/>
      <c r="E1009" s="62"/>
      <c r="F1009" s="62"/>
      <c r="G1009" s="62"/>
      <c r="H1009" s="62"/>
      <c r="I1009" s="62"/>
      <c r="J1009" s="62"/>
      <c r="K1009" s="62"/>
    </row>
    <row r="1010" spans="1:11">
      <c r="A1010" s="107"/>
      <c r="B1010" s="107"/>
      <c r="C1010" s="62"/>
      <c r="D1010" s="62"/>
      <c r="E1010" s="62"/>
      <c r="F1010" s="62"/>
      <c r="G1010" s="62"/>
      <c r="H1010" s="62"/>
      <c r="I1010" s="62"/>
      <c r="J1010" s="62"/>
      <c r="K1010" s="62"/>
    </row>
    <row r="1011" spans="1:11">
      <c r="A1011" s="107"/>
      <c r="B1011" s="107"/>
      <c r="C1011" s="62"/>
      <c r="D1011" s="62"/>
      <c r="E1011" s="62"/>
      <c r="F1011" s="62"/>
      <c r="G1011" s="62"/>
      <c r="H1011" s="62"/>
      <c r="I1011" s="62"/>
      <c r="J1011" s="62"/>
      <c r="K1011" s="62"/>
    </row>
    <row r="1012" spans="1:11">
      <c r="A1012" s="107"/>
      <c r="B1012" s="107"/>
      <c r="C1012" s="62"/>
      <c r="D1012" s="62"/>
      <c r="E1012" s="62"/>
      <c r="F1012" s="62"/>
      <c r="G1012" s="62"/>
      <c r="H1012" s="62"/>
      <c r="I1012" s="62"/>
      <c r="J1012" s="62"/>
      <c r="K1012" s="62"/>
    </row>
    <row r="1013" spans="1:11">
      <c r="A1013" s="107"/>
      <c r="B1013" s="107"/>
      <c r="C1013" s="62"/>
      <c r="D1013" s="62"/>
      <c r="E1013" s="62"/>
      <c r="F1013" s="62"/>
      <c r="G1013" s="62"/>
      <c r="H1013" s="62"/>
      <c r="I1013" s="62"/>
      <c r="J1013" s="62"/>
      <c r="K1013" s="62"/>
    </row>
    <row r="1014" spans="1:11">
      <c r="A1014" s="107"/>
      <c r="B1014" s="107"/>
      <c r="C1014" s="62"/>
      <c r="D1014" s="62"/>
      <c r="E1014" s="62"/>
      <c r="F1014" s="62"/>
      <c r="G1014" s="62"/>
      <c r="H1014" s="62"/>
      <c r="I1014" s="62"/>
      <c r="J1014" s="62"/>
      <c r="K1014" s="62"/>
    </row>
    <row r="1015" spans="1:11">
      <c r="A1015" s="107"/>
      <c r="B1015" s="107"/>
      <c r="C1015" s="62"/>
      <c r="D1015" s="62"/>
      <c r="E1015" s="62"/>
      <c r="F1015" s="62"/>
      <c r="G1015" s="62"/>
      <c r="H1015" s="62"/>
      <c r="I1015" s="62"/>
      <c r="J1015" s="62"/>
      <c r="K1015" s="62"/>
    </row>
    <row r="1016" spans="1:11">
      <c r="A1016" s="107"/>
      <c r="B1016" s="107"/>
      <c r="C1016" s="62"/>
      <c r="D1016" s="62"/>
      <c r="E1016" s="62"/>
      <c r="F1016" s="62"/>
      <c r="G1016" s="62"/>
      <c r="H1016" s="62"/>
      <c r="I1016" s="62"/>
      <c r="J1016" s="62"/>
      <c r="K1016" s="62"/>
    </row>
    <row r="1017" spans="1:11">
      <c r="A1017" s="107"/>
      <c r="B1017" s="107"/>
      <c r="C1017" s="62"/>
      <c r="D1017" s="62"/>
      <c r="E1017" s="62"/>
      <c r="F1017" s="62"/>
      <c r="G1017" s="62"/>
      <c r="H1017" s="62"/>
      <c r="I1017" s="62"/>
      <c r="J1017" s="62"/>
      <c r="K1017" s="62"/>
    </row>
    <row r="1018" spans="1:11">
      <c r="A1018" s="107"/>
      <c r="B1018" s="107"/>
      <c r="C1018" s="62"/>
      <c r="D1018" s="62"/>
      <c r="E1018" s="62"/>
      <c r="F1018" s="62"/>
      <c r="G1018" s="62"/>
      <c r="H1018" s="62"/>
      <c r="I1018" s="62"/>
      <c r="J1018" s="62"/>
      <c r="K1018" s="62"/>
    </row>
    <row r="1019" spans="1:11">
      <c r="A1019" s="107"/>
      <c r="B1019" s="107"/>
      <c r="C1019" s="62"/>
      <c r="D1019" s="62"/>
      <c r="E1019" s="62"/>
      <c r="F1019" s="62"/>
      <c r="G1019" s="62"/>
      <c r="H1019" s="62"/>
      <c r="I1019" s="62"/>
      <c r="J1019" s="62"/>
      <c r="K1019" s="62"/>
    </row>
    <row r="1020" spans="1:11">
      <c r="A1020" s="107"/>
      <c r="B1020" s="107"/>
      <c r="C1020" s="62"/>
      <c r="D1020" s="62"/>
      <c r="E1020" s="62"/>
      <c r="F1020" s="62"/>
      <c r="G1020" s="62"/>
      <c r="H1020" s="62"/>
      <c r="I1020" s="62"/>
      <c r="J1020" s="62"/>
      <c r="K1020" s="62"/>
    </row>
    <row r="1021" spans="1:11">
      <c r="A1021" s="107"/>
      <c r="B1021" s="107"/>
      <c r="C1021" s="62"/>
      <c r="D1021" s="62"/>
      <c r="E1021" s="62"/>
      <c r="F1021" s="62"/>
      <c r="G1021" s="62"/>
      <c r="H1021" s="62"/>
      <c r="I1021" s="62"/>
      <c r="J1021" s="62"/>
      <c r="K1021" s="62"/>
    </row>
    <row r="1022" spans="1:11">
      <c r="A1022" s="107"/>
      <c r="B1022" s="107"/>
      <c r="C1022" s="62"/>
      <c r="D1022" s="62"/>
      <c r="E1022" s="62"/>
      <c r="F1022" s="62"/>
      <c r="G1022" s="62"/>
      <c r="H1022" s="62"/>
      <c r="I1022" s="62"/>
      <c r="J1022" s="62"/>
      <c r="K1022" s="62"/>
    </row>
    <row r="1023" spans="1:11">
      <c r="A1023" s="107"/>
      <c r="B1023" s="107"/>
      <c r="C1023" s="62"/>
      <c r="D1023" s="62"/>
      <c r="E1023" s="62"/>
      <c r="F1023" s="62"/>
      <c r="G1023" s="62"/>
      <c r="H1023" s="62"/>
      <c r="I1023" s="62"/>
      <c r="J1023" s="62"/>
      <c r="K1023" s="62"/>
    </row>
    <row r="1024" spans="1:11">
      <c r="A1024" s="107"/>
      <c r="B1024" s="107"/>
      <c r="C1024" s="62"/>
      <c r="D1024" s="62"/>
      <c r="E1024" s="62"/>
      <c r="F1024" s="62"/>
      <c r="G1024" s="62"/>
      <c r="H1024" s="62"/>
      <c r="I1024" s="62"/>
      <c r="J1024" s="62"/>
      <c r="K1024" s="62"/>
    </row>
    <row r="1025" spans="1:11">
      <c r="A1025" s="107"/>
      <c r="B1025" s="107"/>
      <c r="C1025" s="62"/>
      <c r="D1025" s="62"/>
      <c r="E1025" s="62"/>
      <c r="F1025" s="62"/>
      <c r="G1025" s="62"/>
      <c r="H1025" s="62"/>
      <c r="I1025" s="62"/>
      <c r="J1025" s="62"/>
      <c r="K1025" s="62"/>
    </row>
    <row r="1026" spans="1:11">
      <c r="A1026" s="107"/>
      <c r="B1026" s="107"/>
      <c r="C1026" s="62"/>
      <c r="D1026" s="62"/>
      <c r="E1026" s="62"/>
      <c r="F1026" s="62"/>
      <c r="G1026" s="62"/>
      <c r="H1026" s="62"/>
      <c r="I1026" s="62"/>
      <c r="J1026" s="62"/>
      <c r="K1026" s="62"/>
    </row>
    <row r="1027" spans="1:11">
      <c r="A1027" s="107"/>
      <c r="B1027" s="107"/>
      <c r="C1027" s="62"/>
      <c r="D1027" s="62"/>
      <c r="E1027" s="62"/>
      <c r="F1027" s="62"/>
      <c r="G1027" s="62"/>
      <c r="H1027" s="62"/>
      <c r="I1027" s="62"/>
      <c r="J1027" s="62"/>
      <c r="K1027" s="62"/>
    </row>
    <row r="1028" spans="1:11">
      <c r="A1028" s="107"/>
      <c r="B1028" s="107"/>
      <c r="C1028" s="62"/>
      <c r="D1028" s="62"/>
      <c r="E1028" s="62"/>
      <c r="F1028" s="62"/>
      <c r="G1028" s="62"/>
      <c r="H1028" s="62"/>
      <c r="I1028" s="62"/>
      <c r="J1028" s="62"/>
      <c r="K1028" s="62"/>
    </row>
    <row r="1029" spans="1:11">
      <c r="A1029" s="107"/>
      <c r="B1029" s="107"/>
      <c r="C1029" s="62"/>
      <c r="D1029" s="62"/>
      <c r="E1029" s="62"/>
      <c r="F1029" s="62"/>
      <c r="G1029" s="62"/>
      <c r="H1029" s="62"/>
      <c r="I1029" s="62"/>
      <c r="J1029" s="62"/>
      <c r="K1029" s="62"/>
    </row>
    <row r="1030" spans="1:11">
      <c r="A1030" s="107"/>
      <c r="B1030" s="107"/>
      <c r="C1030" s="62"/>
      <c r="D1030" s="62"/>
      <c r="E1030" s="62"/>
      <c r="F1030" s="62"/>
      <c r="G1030" s="62"/>
      <c r="H1030" s="62"/>
      <c r="I1030" s="62"/>
      <c r="J1030" s="62"/>
      <c r="K1030" s="62"/>
    </row>
    <row r="1031" spans="1:11">
      <c r="A1031" s="107"/>
      <c r="B1031" s="107"/>
      <c r="C1031" s="62"/>
      <c r="D1031" s="62"/>
      <c r="E1031" s="62"/>
      <c r="F1031" s="62"/>
      <c r="G1031" s="62"/>
      <c r="H1031" s="62"/>
      <c r="I1031" s="62"/>
      <c r="J1031" s="62"/>
      <c r="K1031" s="62"/>
    </row>
    <row r="1032" spans="1:11">
      <c r="A1032" s="107"/>
      <c r="B1032" s="107"/>
      <c r="C1032" s="62"/>
      <c r="D1032" s="62"/>
      <c r="E1032" s="62"/>
      <c r="F1032" s="62"/>
      <c r="G1032" s="62"/>
      <c r="H1032" s="62"/>
      <c r="I1032" s="62"/>
      <c r="J1032" s="62"/>
      <c r="K1032" s="62"/>
    </row>
    <row r="1033" spans="1:11">
      <c r="A1033" s="107"/>
      <c r="B1033" s="107"/>
      <c r="C1033" s="62"/>
      <c r="D1033" s="62"/>
      <c r="E1033" s="62"/>
      <c r="F1033" s="62"/>
      <c r="G1033" s="62"/>
      <c r="H1033" s="62"/>
      <c r="I1033" s="62"/>
      <c r="J1033" s="62"/>
      <c r="K1033" s="62"/>
    </row>
    <row r="1034" spans="1:11">
      <c r="A1034" s="107"/>
      <c r="B1034" s="107"/>
      <c r="C1034" s="62"/>
      <c r="D1034" s="62"/>
      <c r="E1034" s="62"/>
      <c r="F1034" s="62"/>
      <c r="G1034" s="62"/>
      <c r="H1034" s="62"/>
      <c r="I1034" s="62"/>
      <c r="J1034" s="62"/>
      <c r="K1034" s="62"/>
    </row>
    <row r="1035" spans="1:11">
      <c r="A1035" s="107"/>
      <c r="B1035" s="107"/>
      <c r="C1035" s="62"/>
      <c r="D1035" s="62"/>
      <c r="E1035" s="62"/>
      <c r="F1035" s="62"/>
      <c r="G1035" s="62"/>
      <c r="H1035" s="62"/>
      <c r="I1035" s="62"/>
      <c r="J1035" s="62"/>
      <c r="K1035" s="62"/>
    </row>
    <row r="1036" spans="1:11">
      <c r="A1036" s="107"/>
      <c r="B1036" s="107"/>
      <c r="C1036" s="62"/>
      <c r="D1036" s="62"/>
      <c r="E1036" s="62"/>
      <c r="F1036" s="62"/>
      <c r="G1036" s="62"/>
      <c r="H1036" s="62"/>
      <c r="I1036" s="62"/>
      <c r="J1036" s="62"/>
      <c r="K1036" s="62"/>
    </row>
    <row r="1037" spans="1:11">
      <c r="A1037" s="107"/>
      <c r="B1037" s="107"/>
      <c r="C1037" s="62"/>
      <c r="D1037" s="62"/>
      <c r="E1037" s="62"/>
      <c r="F1037" s="62"/>
      <c r="G1037" s="62"/>
      <c r="H1037" s="62"/>
      <c r="I1037" s="62"/>
      <c r="J1037" s="62"/>
      <c r="K1037" s="62"/>
    </row>
    <row r="1038" spans="1:11">
      <c r="A1038" s="107"/>
      <c r="B1038" s="107"/>
      <c r="C1038" s="62"/>
      <c r="D1038" s="62"/>
      <c r="E1038" s="62"/>
      <c r="F1038" s="62"/>
      <c r="G1038" s="62"/>
      <c r="H1038" s="62"/>
      <c r="I1038" s="62"/>
      <c r="J1038" s="62"/>
      <c r="K1038" s="62"/>
    </row>
    <row r="1039" spans="1:11">
      <c r="A1039" s="107"/>
      <c r="B1039" s="107"/>
      <c r="C1039" s="62"/>
      <c r="D1039" s="62"/>
      <c r="E1039" s="62"/>
      <c r="F1039" s="62"/>
      <c r="G1039" s="62"/>
      <c r="H1039" s="62"/>
      <c r="I1039" s="62"/>
      <c r="J1039" s="62"/>
      <c r="K1039" s="62"/>
    </row>
    <row r="1040" spans="1:11">
      <c r="A1040" s="107"/>
      <c r="B1040" s="107"/>
      <c r="C1040" s="62"/>
      <c r="D1040" s="62"/>
      <c r="E1040" s="62"/>
      <c r="F1040" s="62"/>
      <c r="G1040" s="62"/>
      <c r="H1040" s="62"/>
      <c r="I1040" s="62"/>
      <c r="J1040" s="62"/>
      <c r="K1040" s="62"/>
    </row>
    <row r="1041" spans="1:11">
      <c r="A1041" s="107"/>
      <c r="B1041" s="107"/>
      <c r="C1041" s="62"/>
      <c r="D1041" s="62"/>
      <c r="E1041" s="62"/>
      <c r="F1041" s="62"/>
      <c r="G1041" s="62"/>
      <c r="H1041" s="62"/>
      <c r="I1041" s="62"/>
      <c r="J1041" s="62"/>
      <c r="K1041" s="62"/>
    </row>
    <row r="1042" spans="1:11">
      <c r="A1042" s="107"/>
      <c r="B1042" s="107"/>
      <c r="C1042" s="62"/>
      <c r="D1042" s="62"/>
      <c r="E1042" s="62"/>
      <c r="F1042" s="62"/>
      <c r="G1042" s="62"/>
      <c r="H1042" s="62"/>
      <c r="I1042" s="62"/>
      <c r="J1042" s="62"/>
      <c r="K1042" s="62"/>
    </row>
    <row r="1043" spans="1:11">
      <c r="A1043" s="107"/>
      <c r="B1043" s="107"/>
      <c r="C1043" s="62"/>
      <c r="D1043" s="62"/>
      <c r="E1043" s="62"/>
      <c r="F1043" s="62"/>
      <c r="G1043" s="62"/>
      <c r="H1043" s="62"/>
      <c r="I1043" s="62"/>
      <c r="J1043" s="62"/>
      <c r="K1043" s="62"/>
    </row>
    <row r="1044" spans="1:11">
      <c r="A1044" s="107"/>
      <c r="B1044" s="107"/>
      <c r="C1044" s="62"/>
      <c r="D1044" s="62"/>
      <c r="E1044" s="62"/>
      <c r="F1044" s="62"/>
      <c r="G1044" s="62"/>
      <c r="H1044" s="62"/>
      <c r="I1044" s="62"/>
      <c r="J1044" s="62"/>
      <c r="K1044" s="62"/>
    </row>
    <row r="1045" spans="1:11">
      <c r="A1045" s="107"/>
      <c r="B1045" s="107"/>
      <c r="C1045" s="62"/>
      <c r="D1045" s="62"/>
      <c r="E1045" s="62"/>
      <c r="F1045" s="62"/>
      <c r="G1045" s="62"/>
      <c r="H1045" s="62"/>
      <c r="I1045" s="62"/>
      <c r="J1045" s="62"/>
      <c r="K1045" s="62"/>
    </row>
    <row r="1046" spans="1:11">
      <c r="A1046" s="107"/>
      <c r="B1046" s="107"/>
      <c r="C1046" s="62"/>
      <c r="D1046" s="62"/>
      <c r="E1046" s="62"/>
      <c r="F1046" s="62"/>
      <c r="G1046" s="62"/>
      <c r="H1046" s="62"/>
      <c r="I1046" s="62"/>
      <c r="J1046" s="62"/>
      <c r="K1046" s="62"/>
    </row>
    <row r="1047" spans="1:11">
      <c r="A1047" s="107"/>
      <c r="B1047" s="107"/>
      <c r="C1047" s="62"/>
      <c r="D1047" s="62"/>
      <c r="E1047" s="62"/>
      <c r="F1047" s="62"/>
      <c r="G1047" s="62"/>
      <c r="H1047" s="62"/>
      <c r="I1047" s="62"/>
      <c r="J1047" s="62"/>
      <c r="K1047" s="62"/>
    </row>
    <row r="1048" spans="1:11">
      <c r="A1048" s="107"/>
      <c r="B1048" s="107"/>
      <c r="C1048" s="62"/>
      <c r="D1048" s="62"/>
      <c r="E1048" s="62"/>
      <c r="F1048" s="62"/>
      <c r="G1048" s="62"/>
      <c r="H1048" s="62"/>
      <c r="I1048" s="62"/>
      <c r="J1048" s="62"/>
      <c r="K1048" s="62"/>
    </row>
    <row r="1049" spans="1:11">
      <c r="A1049" s="107"/>
      <c r="B1049" s="107"/>
      <c r="C1049" s="62"/>
      <c r="D1049" s="62"/>
      <c r="E1049" s="62"/>
      <c r="F1049" s="62"/>
      <c r="G1049" s="62"/>
      <c r="H1049" s="62"/>
      <c r="I1049" s="62"/>
      <c r="J1049" s="62"/>
      <c r="K1049" s="62"/>
    </row>
    <row r="1050" spans="1:11">
      <c r="A1050" s="107"/>
      <c r="B1050" s="107"/>
      <c r="C1050" s="62"/>
      <c r="D1050" s="62"/>
      <c r="E1050" s="62"/>
      <c r="F1050" s="62"/>
      <c r="G1050" s="62"/>
      <c r="H1050" s="62"/>
      <c r="I1050" s="62"/>
      <c r="J1050" s="62"/>
      <c r="K1050" s="62"/>
    </row>
    <row r="1051" spans="1:11">
      <c r="A1051" s="107"/>
      <c r="B1051" s="107"/>
      <c r="C1051" s="62"/>
      <c r="D1051" s="62"/>
      <c r="E1051" s="62"/>
      <c r="F1051" s="62"/>
      <c r="G1051" s="62"/>
      <c r="H1051" s="62"/>
      <c r="I1051" s="62"/>
      <c r="J1051" s="62"/>
      <c r="K1051" s="62"/>
    </row>
    <row r="1052" spans="1:11">
      <c r="A1052" s="107"/>
      <c r="B1052" s="107"/>
      <c r="C1052" s="62"/>
      <c r="D1052" s="62"/>
      <c r="E1052" s="62"/>
      <c r="F1052" s="62"/>
      <c r="G1052" s="62"/>
      <c r="H1052" s="62"/>
      <c r="I1052" s="62"/>
      <c r="J1052" s="62"/>
      <c r="K1052" s="62"/>
    </row>
    <row r="1053" spans="1:11">
      <c r="A1053" s="107"/>
      <c r="B1053" s="107"/>
      <c r="C1053" s="62"/>
      <c r="D1053" s="62"/>
      <c r="E1053" s="62"/>
      <c r="F1053" s="62"/>
      <c r="G1053" s="62"/>
      <c r="H1053" s="62"/>
      <c r="I1053" s="62"/>
      <c r="J1053" s="62"/>
      <c r="K1053" s="62"/>
    </row>
    <row r="1054" spans="1:11">
      <c r="A1054" s="107"/>
      <c r="B1054" s="107"/>
      <c r="C1054" s="62"/>
      <c r="D1054" s="62"/>
      <c r="E1054" s="62"/>
      <c r="F1054" s="62"/>
      <c r="G1054" s="62"/>
      <c r="H1054" s="62"/>
      <c r="I1054" s="62"/>
      <c r="J1054" s="62"/>
      <c r="K1054" s="62"/>
    </row>
    <row r="1055" spans="1:11">
      <c r="A1055" s="107"/>
      <c r="B1055" s="107"/>
      <c r="C1055" s="62"/>
      <c r="D1055" s="62"/>
      <c r="E1055" s="62"/>
      <c r="F1055" s="62"/>
      <c r="G1055" s="62"/>
      <c r="H1055" s="62"/>
      <c r="I1055" s="62"/>
      <c r="J1055" s="62"/>
      <c r="K1055" s="62"/>
    </row>
    <row r="1056" spans="1:11">
      <c r="A1056" s="107"/>
      <c r="B1056" s="107"/>
      <c r="C1056" s="62"/>
      <c r="D1056" s="62"/>
      <c r="E1056" s="62"/>
      <c r="F1056" s="62"/>
      <c r="G1056" s="62"/>
      <c r="H1056" s="62"/>
      <c r="I1056" s="62"/>
      <c r="J1056" s="62"/>
      <c r="K1056" s="62"/>
    </row>
    <row r="1057" spans="1:11">
      <c r="A1057" s="107"/>
      <c r="B1057" s="107"/>
      <c r="C1057" s="62"/>
      <c r="D1057" s="62"/>
      <c r="E1057" s="62"/>
      <c r="F1057" s="62"/>
      <c r="G1057" s="62"/>
      <c r="H1057" s="62"/>
      <c r="I1057" s="62"/>
      <c r="J1057" s="62"/>
      <c r="K1057" s="62"/>
    </row>
    <row r="1058" spans="1:11">
      <c r="A1058" s="107"/>
      <c r="B1058" s="107"/>
      <c r="C1058" s="62"/>
      <c r="D1058" s="62"/>
      <c r="E1058" s="62"/>
      <c r="F1058" s="62"/>
      <c r="G1058" s="62"/>
      <c r="H1058" s="62"/>
      <c r="I1058" s="62"/>
      <c r="J1058" s="62"/>
      <c r="K1058" s="62"/>
    </row>
    <row r="1059" spans="1:11">
      <c r="A1059" s="107"/>
      <c r="B1059" s="107"/>
      <c r="C1059" s="62"/>
      <c r="D1059" s="62"/>
      <c r="E1059" s="62"/>
      <c r="F1059" s="62"/>
      <c r="G1059" s="62"/>
      <c r="H1059" s="62"/>
      <c r="I1059" s="62"/>
      <c r="J1059" s="62"/>
      <c r="K1059" s="62"/>
    </row>
    <row r="1060" spans="1:11">
      <c r="A1060" s="107"/>
      <c r="B1060" s="107"/>
      <c r="C1060" s="62"/>
      <c r="D1060" s="62"/>
      <c r="E1060" s="62"/>
      <c r="F1060" s="62"/>
      <c r="G1060" s="62"/>
      <c r="H1060" s="62"/>
      <c r="I1060" s="62"/>
      <c r="J1060" s="62"/>
      <c r="K1060" s="62"/>
    </row>
    <row r="1061" spans="1:11">
      <c r="A1061" s="107"/>
      <c r="B1061" s="107"/>
      <c r="C1061" s="62"/>
      <c r="D1061" s="62"/>
      <c r="E1061" s="62"/>
      <c r="F1061" s="62"/>
      <c r="G1061" s="62"/>
      <c r="H1061" s="62"/>
      <c r="I1061" s="62"/>
      <c r="J1061" s="62"/>
      <c r="K1061" s="62"/>
    </row>
    <row r="1062" spans="1:11">
      <c r="A1062" s="107"/>
      <c r="B1062" s="107"/>
      <c r="C1062" s="62"/>
      <c r="D1062" s="62"/>
      <c r="E1062" s="62"/>
      <c r="F1062" s="62"/>
      <c r="G1062" s="62"/>
      <c r="H1062" s="62"/>
      <c r="I1062" s="62"/>
      <c r="J1062" s="62"/>
      <c r="K1062" s="62"/>
    </row>
    <row r="1063" spans="1:11">
      <c r="A1063" s="107"/>
      <c r="B1063" s="107"/>
      <c r="C1063" s="62"/>
      <c r="D1063" s="62"/>
      <c r="E1063" s="62"/>
      <c r="F1063" s="62"/>
      <c r="G1063" s="62"/>
      <c r="H1063" s="62"/>
      <c r="I1063" s="62"/>
      <c r="J1063" s="62"/>
      <c r="K1063" s="62"/>
    </row>
    <row r="1064" spans="1:11">
      <c r="A1064" s="107"/>
      <c r="B1064" s="107"/>
      <c r="C1064" s="62"/>
      <c r="D1064" s="62"/>
      <c r="E1064" s="62"/>
      <c r="F1064" s="62"/>
      <c r="G1064" s="62"/>
      <c r="H1064" s="62"/>
      <c r="I1064" s="62"/>
      <c r="J1064" s="62"/>
      <c r="K1064" s="62"/>
    </row>
    <row r="1065" spans="1:11">
      <c r="A1065" s="107"/>
      <c r="B1065" s="107"/>
      <c r="C1065" s="62"/>
      <c r="D1065" s="62"/>
      <c r="E1065" s="62"/>
      <c r="F1065" s="62"/>
      <c r="G1065" s="62"/>
      <c r="H1065" s="62"/>
      <c r="I1065" s="62"/>
      <c r="J1065" s="62"/>
      <c r="K1065" s="62"/>
    </row>
    <row r="1066" spans="1:11">
      <c r="A1066" s="107"/>
      <c r="B1066" s="107"/>
      <c r="C1066" s="62"/>
      <c r="D1066" s="62"/>
      <c r="E1066" s="62"/>
      <c r="F1066" s="62"/>
      <c r="G1066" s="62"/>
      <c r="H1066" s="62"/>
      <c r="I1066" s="62"/>
      <c r="J1066" s="62"/>
      <c r="K1066" s="62"/>
    </row>
    <row r="1067" spans="1:11">
      <c r="A1067" s="107"/>
      <c r="B1067" s="107"/>
      <c r="C1067" s="62"/>
      <c r="D1067" s="62"/>
      <c r="E1067" s="62"/>
      <c r="F1067" s="62"/>
      <c r="G1067" s="62"/>
      <c r="H1067" s="62"/>
      <c r="I1067" s="62"/>
      <c r="J1067" s="62"/>
      <c r="K1067" s="62"/>
    </row>
    <row r="1068" spans="1:11">
      <c r="A1068" s="107"/>
      <c r="B1068" s="107"/>
      <c r="C1068" s="62"/>
      <c r="D1068" s="62"/>
      <c r="E1068" s="62"/>
      <c r="F1068" s="62"/>
      <c r="G1068" s="62"/>
      <c r="H1068" s="62"/>
      <c r="I1068" s="62"/>
      <c r="J1068" s="62"/>
      <c r="K1068" s="62"/>
    </row>
    <row r="1069" spans="1:11">
      <c r="A1069" s="107"/>
      <c r="B1069" s="107"/>
      <c r="C1069" s="62"/>
      <c r="D1069" s="62"/>
      <c r="E1069" s="62"/>
      <c r="F1069" s="62"/>
      <c r="G1069" s="62"/>
      <c r="H1069" s="62"/>
      <c r="I1069" s="62"/>
      <c r="J1069" s="62"/>
      <c r="K1069" s="62"/>
    </row>
    <row r="1070" spans="1:11">
      <c r="A1070" s="107"/>
      <c r="B1070" s="107"/>
      <c r="C1070" s="62"/>
      <c r="D1070" s="62"/>
      <c r="E1070" s="62"/>
      <c r="F1070" s="62"/>
      <c r="G1070" s="62"/>
      <c r="H1070" s="62"/>
      <c r="I1070" s="62"/>
      <c r="J1070" s="62"/>
      <c r="K1070" s="62"/>
    </row>
    <row r="1071" spans="1:11">
      <c r="A1071" s="107"/>
      <c r="B1071" s="107"/>
      <c r="C1071" s="62"/>
      <c r="D1071" s="62"/>
      <c r="E1071" s="62"/>
      <c r="F1071" s="62"/>
      <c r="G1071" s="62"/>
      <c r="H1071" s="62"/>
      <c r="I1071" s="62"/>
      <c r="J1071" s="62"/>
      <c r="K1071" s="62"/>
    </row>
    <row r="1072" spans="1:11">
      <c r="A1072" s="107"/>
      <c r="B1072" s="107"/>
      <c r="C1072" s="62"/>
      <c r="D1072" s="62"/>
      <c r="E1072" s="62"/>
      <c r="F1072" s="62"/>
      <c r="G1072" s="62"/>
      <c r="H1072" s="62"/>
      <c r="I1072" s="62"/>
      <c r="J1072" s="62"/>
      <c r="K1072" s="62"/>
    </row>
    <row r="1073" spans="1:11">
      <c r="A1073" s="107"/>
      <c r="B1073" s="107"/>
      <c r="C1073" s="62"/>
      <c r="D1073" s="62"/>
      <c r="E1073" s="62"/>
      <c r="F1073" s="62"/>
      <c r="G1073" s="62"/>
      <c r="H1073" s="62"/>
      <c r="I1073" s="62"/>
      <c r="J1073" s="62"/>
      <c r="K1073" s="62"/>
    </row>
    <row r="1074" spans="1:11">
      <c r="A1074" s="107"/>
      <c r="B1074" s="107"/>
      <c r="C1074" s="62"/>
      <c r="D1074" s="62"/>
      <c r="E1074" s="62"/>
      <c r="F1074" s="62"/>
      <c r="G1074" s="62"/>
      <c r="H1074" s="62"/>
      <c r="I1074" s="62"/>
      <c r="J1074" s="62"/>
      <c r="K1074" s="62"/>
    </row>
    <row r="1075" spans="1:11">
      <c r="A1075" s="107"/>
      <c r="B1075" s="107"/>
      <c r="C1075" s="62"/>
      <c r="D1075" s="62"/>
      <c r="E1075" s="62"/>
      <c r="F1075" s="62"/>
      <c r="G1075" s="62"/>
      <c r="H1075" s="62"/>
      <c r="I1075" s="62"/>
      <c r="J1075" s="62"/>
      <c r="K1075" s="62"/>
    </row>
    <row r="1076" spans="1:11">
      <c r="A1076" s="107"/>
      <c r="B1076" s="107"/>
      <c r="C1076" s="62"/>
      <c r="D1076" s="62"/>
      <c r="E1076" s="62"/>
      <c r="F1076" s="62"/>
      <c r="G1076" s="62"/>
      <c r="H1076" s="62"/>
      <c r="I1076" s="62"/>
      <c r="J1076" s="62"/>
      <c r="K1076" s="62"/>
    </row>
    <row r="1077" spans="1:11">
      <c r="A1077" s="107"/>
      <c r="B1077" s="107"/>
      <c r="C1077" s="62"/>
      <c r="D1077" s="62"/>
      <c r="E1077" s="62"/>
      <c r="F1077" s="62"/>
      <c r="G1077" s="62"/>
      <c r="H1077" s="62"/>
      <c r="I1077" s="62"/>
      <c r="J1077" s="62"/>
      <c r="K1077" s="62"/>
    </row>
    <row r="1078" spans="1:11">
      <c r="A1078" s="107"/>
      <c r="B1078" s="107"/>
      <c r="C1078" s="62"/>
      <c r="D1078" s="62"/>
      <c r="E1078" s="62"/>
      <c r="F1078" s="62"/>
      <c r="G1078" s="62"/>
      <c r="H1078" s="62"/>
      <c r="I1078" s="62"/>
      <c r="J1078" s="62"/>
      <c r="K1078" s="62"/>
    </row>
    <row r="1079" spans="1:11">
      <c r="A1079" s="107"/>
      <c r="B1079" s="107"/>
      <c r="C1079" s="62"/>
      <c r="D1079" s="62"/>
      <c r="E1079" s="62"/>
      <c r="F1079" s="62"/>
      <c r="G1079" s="62"/>
      <c r="H1079" s="62"/>
      <c r="I1079" s="62"/>
      <c r="J1079" s="62"/>
      <c r="K1079" s="62"/>
    </row>
    <row r="1080" spans="1:11">
      <c r="A1080" s="107"/>
      <c r="B1080" s="107"/>
      <c r="C1080" s="62"/>
      <c r="D1080" s="62"/>
      <c r="E1080" s="62"/>
      <c r="F1080" s="62"/>
      <c r="G1080" s="62"/>
      <c r="H1080" s="62"/>
      <c r="I1080" s="62"/>
      <c r="J1080" s="62"/>
      <c r="K1080" s="62"/>
    </row>
    <row r="1081" spans="1:11">
      <c r="A1081" s="107"/>
      <c r="B1081" s="107"/>
      <c r="C1081" s="62"/>
      <c r="D1081" s="62"/>
      <c r="E1081" s="62"/>
      <c r="F1081" s="62"/>
      <c r="G1081" s="62"/>
      <c r="H1081" s="62"/>
      <c r="I1081" s="62"/>
      <c r="J1081" s="62"/>
      <c r="K1081" s="62"/>
    </row>
    <row r="1082" spans="1:11">
      <c r="A1082" s="107"/>
      <c r="B1082" s="107"/>
      <c r="C1082" s="62"/>
      <c r="D1082" s="62"/>
      <c r="E1082" s="62"/>
      <c r="F1082" s="62"/>
      <c r="G1082" s="62"/>
      <c r="H1082" s="62"/>
      <c r="I1082" s="62"/>
      <c r="J1082" s="62"/>
      <c r="K1082" s="62"/>
    </row>
    <row r="1083" spans="1:11">
      <c r="A1083" s="107"/>
      <c r="B1083" s="107"/>
      <c r="C1083" s="62"/>
      <c r="D1083" s="62"/>
      <c r="E1083" s="62"/>
      <c r="F1083" s="62"/>
      <c r="G1083" s="62"/>
      <c r="H1083" s="62"/>
      <c r="I1083" s="62"/>
      <c r="J1083" s="62"/>
      <c r="K1083" s="62"/>
    </row>
    <row r="1084" spans="1:11">
      <c r="A1084" s="107"/>
      <c r="B1084" s="107"/>
      <c r="C1084" s="62"/>
      <c r="D1084" s="62"/>
      <c r="E1084" s="62"/>
      <c r="F1084" s="62"/>
      <c r="G1084" s="62"/>
      <c r="H1084" s="62"/>
      <c r="I1084" s="62"/>
      <c r="J1084" s="62"/>
      <c r="K1084" s="62"/>
    </row>
    <row r="1085" spans="1:11">
      <c r="A1085" s="107"/>
      <c r="B1085" s="107"/>
      <c r="C1085" s="62"/>
      <c r="D1085" s="62"/>
      <c r="E1085" s="62"/>
      <c r="F1085" s="62"/>
      <c r="G1085" s="62"/>
      <c r="H1085" s="62"/>
      <c r="I1085" s="62"/>
      <c r="J1085" s="62"/>
      <c r="K1085" s="62"/>
    </row>
    <row r="1086" spans="1:11">
      <c r="A1086" s="107"/>
      <c r="B1086" s="107"/>
      <c r="C1086" s="62"/>
      <c r="D1086" s="62"/>
      <c r="E1086" s="62"/>
      <c r="F1086" s="62"/>
      <c r="G1086" s="62"/>
      <c r="H1086" s="62"/>
      <c r="I1086" s="62"/>
      <c r="J1086" s="62"/>
      <c r="K1086" s="62"/>
    </row>
    <row r="1087" spans="1:11">
      <c r="A1087" s="107"/>
      <c r="B1087" s="107"/>
      <c r="C1087" s="62"/>
      <c r="D1087" s="62"/>
      <c r="E1087" s="62"/>
      <c r="F1087" s="62"/>
      <c r="G1087" s="62"/>
      <c r="H1087" s="62"/>
      <c r="I1087" s="62"/>
      <c r="J1087" s="62"/>
      <c r="K1087" s="62"/>
    </row>
    <row r="1088" spans="1:11">
      <c r="A1088" s="107"/>
      <c r="B1088" s="107"/>
      <c r="C1088" s="62"/>
      <c r="D1088" s="62"/>
      <c r="E1088" s="62"/>
      <c r="F1088" s="62"/>
      <c r="G1088" s="62"/>
      <c r="H1088" s="62"/>
      <c r="I1088" s="62"/>
      <c r="J1088" s="62"/>
      <c r="K1088" s="62"/>
    </row>
    <row r="1089" spans="1:11">
      <c r="A1089" s="107"/>
      <c r="B1089" s="107"/>
      <c r="C1089" s="62"/>
      <c r="D1089" s="62"/>
      <c r="E1089" s="62"/>
      <c r="F1089" s="62"/>
      <c r="G1089" s="62"/>
      <c r="H1089" s="62"/>
      <c r="I1089" s="62"/>
      <c r="J1089" s="62"/>
      <c r="K1089" s="62"/>
    </row>
    <row r="1090" spans="1:11">
      <c r="A1090" s="107"/>
      <c r="B1090" s="107"/>
      <c r="C1090" s="62"/>
      <c r="D1090" s="62"/>
      <c r="E1090" s="62"/>
      <c r="F1090" s="62"/>
      <c r="G1090" s="62"/>
      <c r="H1090" s="62"/>
      <c r="I1090" s="62"/>
      <c r="J1090" s="62"/>
      <c r="K1090" s="62"/>
    </row>
    <row r="1091" spans="1:11">
      <c r="A1091" s="107"/>
      <c r="B1091" s="107"/>
      <c r="C1091" s="62"/>
      <c r="D1091" s="62"/>
      <c r="E1091" s="62"/>
      <c r="F1091" s="62"/>
      <c r="G1091" s="62"/>
      <c r="H1091" s="62"/>
      <c r="I1091" s="62"/>
      <c r="J1091" s="62"/>
      <c r="K1091" s="62"/>
    </row>
    <row r="1092" spans="1:11">
      <c r="A1092" s="107"/>
      <c r="B1092" s="107"/>
      <c r="C1092" s="62"/>
      <c r="D1092" s="62"/>
      <c r="E1092" s="62"/>
      <c r="F1092" s="62"/>
      <c r="G1092" s="62"/>
      <c r="H1092" s="62"/>
      <c r="I1092" s="62"/>
      <c r="J1092" s="62"/>
      <c r="K1092" s="62"/>
    </row>
    <row r="1093" spans="1:11">
      <c r="A1093" s="107"/>
      <c r="B1093" s="107"/>
      <c r="C1093" s="62"/>
      <c r="D1093" s="62"/>
      <c r="E1093" s="62"/>
      <c r="F1093" s="62"/>
      <c r="G1093" s="62"/>
      <c r="H1093" s="62"/>
      <c r="I1093" s="62"/>
      <c r="J1093" s="62"/>
      <c r="K1093" s="62"/>
    </row>
    <row r="1094" spans="1:11">
      <c r="A1094" s="107"/>
      <c r="B1094" s="107"/>
      <c r="C1094" s="62"/>
      <c r="D1094" s="62"/>
      <c r="E1094" s="62"/>
      <c r="F1094" s="62"/>
      <c r="G1094" s="62"/>
      <c r="H1094" s="62"/>
      <c r="I1094" s="62"/>
      <c r="J1094" s="62"/>
      <c r="K1094" s="62"/>
    </row>
    <row r="1095" spans="1:11">
      <c r="A1095" s="107"/>
      <c r="B1095" s="107"/>
      <c r="C1095" s="62"/>
      <c r="D1095" s="62"/>
      <c r="E1095" s="62"/>
      <c r="F1095" s="62"/>
      <c r="G1095" s="62"/>
      <c r="H1095" s="62"/>
      <c r="I1095" s="62"/>
      <c r="J1095" s="62"/>
      <c r="K1095" s="62"/>
    </row>
    <row r="1096" spans="1:11">
      <c r="A1096" s="107"/>
      <c r="B1096" s="107"/>
      <c r="C1096" s="62"/>
      <c r="D1096" s="62"/>
      <c r="E1096" s="62"/>
      <c r="F1096" s="62"/>
      <c r="G1096" s="62"/>
      <c r="H1096" s="62"/>
      <c r="I1096" s="62"/>
      <c r="J1096" s="62"/>
      <c r="K1096" s="62"/>
    </row>
    <row r="1097" spans="1:11">
      <c r="A1097" s="107"/>
      <c r="B1097" s="107"/>
      <c r="C1097" s="62"/>
      <c r="D1097" s="62"/>
      <c r="E1097" s="62"/>
      <c r="F1097" s="62"/>
      <c r="G1097" s="62"/>
      <c r="H1097" s="62"/>
      <c r="I1097" s="62"/>
      <c r="J1097" s="62"/>
      <c r="K1097" s="62"/>
    </row>
    <row r="1098" spans="1:11">
      <c r="A1098" s="107"/>
      <c r="B1098" s="107"/>
      <c r="C1098" s="62"/>
      <c r="D1098" s="62"/>
      <c r="E1098" s="62"/>
      <c r="F1098" s="62"/>
      <c r="G1098" s="62"/>
      <c r="H1098" s="62"/>
      <c r="I1098" s="62"/>
      <c r="J1098" s="62"/>
      <c r="K1098" s="62"/>
    </row>
    <row r="1099" spans="1:11">
      <c r="A1099" s="107"/>
      <c r="B1099" s="107"/>
      <c r="C1099" s="62"/>
      <c r="D1099" s="62"/>
      <c r="E1099" s="62"/>
      <c r="F1099" s="62"/>
      <c r="G1099" s="62"/>
      <c r="H1099" s="62"/>
      <c r="I1099" s="62"/>
      <c r="J1099" s="62"/>
      <c r="K1099" s="62"/>
    </row>
    <row r="1100" spans="1:11">
      <c r="A1100" s="107"/>
      <c r="B1100" s="107"/>
      <c r="C1100" s="62"/>
      <c r="D1100" s="62"/>
      <c r="E1100" s="62"/>
      <c r="F1100" s="62"/>
      <c r="G1100" s="62"/>
      <c r="H1100" s="62"/>
      <c r="I1100" s="62"/>
      <c r="J1100" s="62"/>
      <c r="K1100" s="62"/>
    </row>
    <row r="1101" spans="1:11">
      <c r="A1101" s="107"/>
      <c r="B1101" s="107"/>
      <c r="C1101" s="62"/>
      <c r="D1101" s="62"/>
      <c r="E1101" s="62"/>
      <c r="F1101" s="62"/>
      <c r="G1101" s="62"/>
      <c r="H1101" s="62"/>
      <c r="I1101" s="62"/>
      <c r="J1101" s="62"/>
      <c r="K1101" s="62"/>
    </row>
    <row r="1102" spans="1:11">
      <c r="A1102" s="107"/>
      <c r="B1102" s="107"/>
      <c r="C1102" s="62"/>
      <c r="D1102" s="62"/>
      <c r="E1102" s="62"/>
      <c r="F1102" s="62"/>
      <c r="G1102" s="62"/>
      <c r="H1102" s="62"/>
      <c r="I1102" s="62"/>
      <c r="J1102" s="62"/>
      <c r="K1102" s="62"/>
    </row>
    <row r="1103" spans="1:11">
      <c r="A1103" s="107"/>
      <c r="B1103" s="107"/>
      <c r="C1103" s="62"/>
      <c r="D1103" s="62"/>
      <c r="E1103" s="62"/>
      <c r="F1103" s="62"/>
      <c r="G1103" s="62"/>
      <c r="H1103" s="62"/>
      <c r="I1103" s="62"/>
      <c r="J1103" s="62"/>
      <c r="K1103" s="62"/>
    </row>
    <row r="1104" spans="1:11">
      <c r="A1104" s="107"/>
      <c r="B1104" s="107"/>
      <c r="C1104" s="62"/>
      <c r="D1104" s="62"/>
      <c r="E1104" s="62"/>
      <c r="F1104" s="62"/>
      <c r="G1104" s="62"/>
      <c r="H1104" s="62"/>
      <c r="I1104" s="62"/>
      <c r="J1104" s="62"/>
      <c r="K1104" s="62"/>
    </row>
    <row r="1105" spans="1:11">
      <c r="A1105" s="107"/>
      <c r="B1105" s="107"/>
      <c r="C1105" s="62"/>
      <c r="D1105" s="62"/>
      <c r="E1105" s="62"/>
      <c r="F1105" s="62"/>
      <c r="G1105" s="62"/>
      <c r="H1105" s="62"/>
      <c r="I1105" s="62"/>
      <c r="J1105" s="62"/>
      <c r="K1105" s="62"/>
    </row>
    <row r="1106" spans="1:11">
      <c r="A1106" s="107"/>
      <c r="B1106" s="107"/>
      <c r="C1106" s="62"/>
      <c r="D1106" s="62"/>
      <c r="E1106" s="62"/>
      <c r="F1106" s="62"/>
      <c r="G1106" s="62"/>
      <c r="H1106" s="62"/>
      <c r="I1106" s="62"/>
      <c r="J1106" s="62"/>
      <c r="K1106" s="62"/>
    </row>
    <row r="1107" spans="1:11">
      <c r="A1107" s="107"/>
      <c r="B1107" s="107"/>
      <c r="C1107" s="62"/>
      <c r="D1107" s="62"/>
      <c r="E1107" s="62"/>
      <c r="F1107" s="62"/>
      <c r="G1107" s="62"/>
      <c r="H1107" s="62"/>
      <c r="I1107" s="62"/>
      <c r="J1107" s="62"/>
      <c r="K1107" s="62"/>
    </row>
    <row r="1108" spans="1:11">
      <c r="A1108" s="107"/>
      <c r="B1108" s="107"/>
      <c r="C1108" s="62"/>
      <c r="D1108" s="62"/>
      <c r="E1108" s="62"/>
      <c r="F1108" s="62"/>
      <c r="G1108" s="62"/>
      <c r="H1108" s="62"/>
      <c r="I1108" s="62"/>
      <c r="J1108" s="62"/>
      <c r="K1108" s="62"/>
    </row>
    <row r="1109" spans="1:11">
      <c r="A1109" s="107"/>
      <c r="B1109" s="107"/>
      <c r="C1109" s="62"/>
      <c r="D1109" s="62"/>
      <c r="E1109" s="62"/>
      <c r="F1109" s="62"/>
      <c r="G1109" s="62"/>
      <c r="H1109" s="62"/>
      <c r="I1109" s="62"/>
      <c r="J1109" s="62"/>
      <c r="K1109" s="62"/>
    </row>
    <row r="1110" spans="1:11">
      <c r="A1110" s="107"/>
      <c r="B1110" s="107"/>
      <c r="C1110" s="62"/>
      <c r="D1110" s="62"/>
      <c r="E1110" s="62"/>
      <c r="F1110" s="62"/>
      <c r="G1110" s="62"/>
      <c r="H1110" s="62"/>
      <c r="I1110" s="62"/>
      <c r="J1110" s="62"/>
      <c r="K1110" s="62"/>
    </row>
    <row r="1111" spans="1:11">
      <c r="A1111" s="107"/>
      <c r="B1111" s="107"/>
      <c r="C1111" s="62"/>
      <c r="D1111" s="62"/>
      <c r="E1111" s="62"/>
      <c r="F1111" s="62"/>
      <c r="G1111" s="62"/>
      <c r="H1111" s="62"/>
      <c r="I1111" s="62"/>
      <c r="J1111" s="62"/>
      <c r="K1111" s="62"/>
    </row>
    <row r="1112" spans="1:11">
      <c r="A1112" s="107"/>
      <c r="B1112" s="107"/>
      <c r="C1112" s="62"/>
      <c r="D1112" s="62"/>
      <c r="E1112" s="62"/>
      <c r="F1112" s="62"/>
      <c r="G1112" s="62"/>
      <c r="H1112" s="62"/>
      <c r="I1112" s="62"/>
      <c r="J1112" s="62"/>
      <c r="K1112" s="62"/>
    </row>
    <row r="1113" spans="1:11">
      <c r="A1113" s="107"/>
      <c r="B1113" s="107"/>
      <c r="C1113" s="62"/>
      <c r="D1113" s="62"/>
      <c r="E1113" s="62"/>
      <c r="F1113" s="62"/>
      <c r="G1113" s="62"/>
      <c r="H1113" s="62"/>
      <c r="I1113" s="62"/>
      <c r="J1113" s="62"/>
      <c r="K1113" s="62"/>
    </row>
    <row r="1114" spans="1:11">
      <c r="A1114" s="107"/>
      <c r="B1114" s="107"/>
      <c r="C1114" s="62"/>
      <c r="D1114" s="62"/>
      <c r="E1114" s="62"/>
      <c r="F1114" s="62"/>
      <c r="G1114" s="62"/>
      <c r="H1114" s="62"/>
      <c r="I1114" s="62"/>
      <c r="J1114" s="62"/>
      <c r="K1114" s="62"/>
    </row>
    <row r="1115" spans="1:11">
      <c r="A1115" s="107"/>
      <c r="B1115" s="107"/>
      <c r="C1115" s="62"/>
      <c r="D1115" s="62"/>
      <c r="E1115" s="62"/>
      <c r="F1115" s="62"/>
      <c r="G1115" s="62"/>
      <c r="H1115" s="62"/>
      <c r="I1115" s="62"/>
      <c r="J1115" s="62"/>
      <c r="K1115" s="62"/>
    </row>
    <row r="1116" spans="1:11">
      <c r="A1116" s="107"/>
      <c r="B1116" s="107"/>
      <c r="C1116" s="62"/>
      <c r="D1116" s="62"/>
      <c r="E1116" s="62"/>
      <c r="F1116" s="62"/>
      <c r="G1116" s="62"/>
      <c r="H1116" s="62"/>
      <c r="I1116" s="62"/>
      <c r="J1116" s="62"/>
      <c r="K1116" s="62"/>
    </row>
    <row r="1117" spans="1:11">
      <c r="A1117" s="107"/>
      <c r="B1117" s="107"/>
      <c r="C1117" s="62"/>
      <c r="D1117" s="62"/>
      <c r="E1117" s="62"/>
      <c r="F1117" s="62"/>
      <c r="G1117" s="62"/>
      <c r="H1117" s="62"/>
      <c r="I1117" s="62"/>
      <c r="J1117" s="62"/>
      <c r="K1117" s="62"/>
    </row>
    <row r="1118" spans="1:11">
      <c r="A1118" s="107"/>
      <c r="B1118" s="107"/>
      <c r="C1118" s="62"/>
      <c r="D1118" s="62"/>
      <c r="E1118" s="62"/>
      <c r="F1118" s="62"/>
      <c r="G1118" s="62"/>
      <c r="H1118" s="62"/>
      <c r="I1118" s="62"/>
      <c r="J1118" s="62"/>
      <c r="K1118" s="62"/>
    </row>
    <row r="1119" spans="1:11">
      <c r="A1119" s="107"/>
      <c r="B1119" s="107"/>
      <c r="C1119" s="62"/>
      <c r="D1119" s="62"/>
      <c r="E1119" s="62"/>
      <c r="F1119" s="62"/>
      <c r="G1119" s="62"/>
      <c r="H1119" s="62"/>
      <c r="I1119" s="62"/>
      <c r="J1119" s="62"/>
      <c r="K1119" s="62"/>
    </row>
    <row r="1120" spans="1:11">
      <c r="A1120" s="107"/>
      <c r="B1120" s="107"/>
      <c r="C1120" s="62"/>
      <c r="D1120" s="62"/>
      <c r="E1120" s="62"/>
      <c r="F1120" s="62"/>
      <c r="G1120" s="62"/>
      <c r="H1120" s="62"/>
      <c r="I1120" s="62"/>
      <c r="J1120" s="62"/>
      <c r="K1120" s="62"/>
    </row>
    <row r="1121" spans="1:11">
      <c r="A1121" s="107"/>
      <c r="B1121" s="107"/>
      <c r="C1121" s="62"/>
      <c r="D1121" s="62"/>
      <c r="E1121" s="62"/>
      <c r="F1121" s="62"/>
      <c r="G1121" s="62"/>
      <c r="H1121" s="62"/>
      <c r="I1121" s="62"/>
      <c r="J1121" s="62"/>
      <c r="K1121" s="62"/>
    </row>
    <row r="1122" spans="1:11">
      <c r="A1122" s="107"/>
      <c r="B1122" s="107"/>
      <c r="C1122" s="62"/>
      <c r="D1122" s="62"/>
      <c r="E1122" s="62"/>
      <c r="F1122" s="62"/>
      <c r="G1122" s="62"/>
      <c r="H1122" s="62"/>
      <c r="I1122" s="62"/>
      <c r="J1122" s="62"/>
      <c r="K1122" s="62"/>
    </row>
    <row r="1123" spans="1:11">
      <c r="A1123" s="107"/>
      <c r="B1123" s="107"/>
      <c r="C1123" s="62"/>
      <c r="D1123" s="62"/>
      <c r="E1123" s="62"/>
      <c r="F1123" s="62"/>
      <c r="G1123" s="62"/>
      <c r="H1123" s="62"/>
      <c r="I1123" s="62"/>
      <c r="J1123" s="62"/>
      <c r="K1123" s="62"/>
    </row>
    <row r="1124" spans="1:11">
      <c r="A1124" s="107"/>
      <c r="B1124" s="107"/>
      <c r="C1124" s="62"/>
      <c r="D1124" s="62"/>
      <c r="E1124" s="62"/>
      <c r="F1124" s="62"/>
      <c r="G1124" s="62"/>
      <c r="H1124" s="62"/>
      <c r="I1124" s="62"/>
      <c r="J1124" s="62"/>
      <c r="K1124" s="62"/>
    </row>
    <row r="1125" spans="1:11">
      <c r="A1125" s="107"/>
      <c r="B1125" s="107"/>
      <c r="C1125" s="62"/>
      <c r="D1125" s="62"/>
      <c r="E1125" s="62"/>
      <c r="F1125" s="62"/>
      <c r="G1125" s="62"/>
      <c r="H1125" s="62"/>
      <c r="I1125" s="62"/>
      <c r="J1125" s="62"/>
      <c r="K1125" s="62"/>
    </row>
    <row r="1126" spans="1:11">
      <c r="A1126" s="107"/>
      <c r="B1126" s="107"/>
      <c r="C1126" s="62"/>
      <c r="D1126" s="62"/>
      <c r="E1126" s="62"/>
      <c r="F1126" s="62"/>
      <c r="G1126" s="62"/>
      <c r="H1126" s="62"/>
      <c r="I1126" s="62"/>
      <c r="J1126" s="62"/>
      <c r="K1126" s="62"/>
    </row>
    <row r="1127" spans="1:11">
      <c r="A1127" s="107"/>
      <c r="B1127" s="107"/>
      <c r="C1127" s="62"/>
      <c r="D1127" s="62"/>
      <c r="E1127" s="62"/>
      <c r="F1127" s="62"/>
      <c r="G1127" s="62"/>
      <c r="H1127" s="62"/>
      <c r="I1127" s="62"/>
      <c r="J1127" s="62"/>
      <c r="K1127" s="62"/>
    </row>
    <row r="1128" spans="1:11">
      <c r="A1128" s="107"/>
      <c r="B1128" s="107"/>
      <c r="C1128" s="62"/>
      <c r="D1128" s="62"/>
      <c r="E1128" s="62"/>
      <c r="F1128" s="62"/>
      <c r="G1128" s="62"/>
      <c r="H1128" s="62"/>
      <c r="I1128" s="62"/>
      <c r="J1128" s="62"/>
      <c r="K1128" s="62"/>
    </row>
    <row r="1129" spans="1:11">
      <c r="A1129" s="107"/>
      <c r="B1129" s="107"/>
      <c r="C1129" s="62"/>
      <c r="D1129" s="62"/>
      <c r="E1129" s="62"/>
      <c r="F1129" s="62"/>
      <c r="G1129" s="62"/>
      <c r="H1129" s="62"/>
      <c r="I1129" s="62"/>
      <c r="J1129" s="62"/>
      <c r="K1129" s="62"/>
    </row>
    <row r="1130" spans="1:11">
      <c r="A1130" s="107"/>
      <c r="B1130" s="107"/>
      <c r="C1130" s="62"/>
      <c r="D1130" s="62"/>
      <c r="E1130" s="62"/>
      <c r="F1130" s="62"/>
      <c r="G1130" s="62"/>
      <c r="H1130" s="62"/>
      <c r="I1130" s="62"/>
      <c r="J1130" s="62"/>
      <c r="K1130" s="62"/>
    </row>
    <row r="1131" spans="1:11">
      <c r="A1131" s="107"/>
      <c r="B1131" s="107"/>
      <c r="C1131" s="62"/>
      <c r="D1131" s="62"/>
      <c r="E1131" s="62"/>
      <c r="F1131" s="62"/>
      <c r="G1131" s="62"/>
      <c r="H1131" s="62"/>
      <c r="I1131" s="62"/>
      <c r="J1131" s="62"/>
      <c r="K1131" s="62"/>
    </row>
    <row r="1132" spans="1:11">
      <c r="A1132" s="107"/>
      <c r="B1132" s="107"/>
      <c r="C1132" s="62"/>
      <c r="D1132" s="62"/>
      <c r="E1132" s="62"/>
      <c r="F1132" s="62"/>
      <c r="G1132" s="62"/>
      <c r="H1132" s="62"/>
      <c r="I1132" s="62"/>
      <c r="J1132" s="62"/>
      <c r="K1132" s="62"/>
    </row>
  </sheetData>
  <printOptions horizontalCentered="1" verticalCentered="1"/>
  <pageMargins left="0" right="0" top="0" bottom="0" header="0" footer="0"/>
  <pageSetup scale="89" orientation="portrait"/>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49"/>
  <sheetViews>
    <sheetView zoomScale="98" zoomScaleNormal="98" workbookViewId="0">
      <pane xSplit="2" ySplit="4" topLeftCell="C5" activePane="bottomRight" state="frozen"/>
      <selection pane="topRight"/>
      <selection pane="bottomLeft"/>
      <selection pane="bottomRight" activeCell="X29" sqref="X29"/>
    </sheetView>
  </sheetViews>
  <sheetFormatPr defaultColWidth="8.85546875" defaultRowHeight="15"/>
  <cols>
    <col min="1" max="1" width="23.28515625" style="103" customWidth="1"/>
    <col min="2" max="2" width="12.28515625" style="104" customWidth="1"/>
    <col min="3" max="3" width="12.5703125" style="105" customWidth="1"/>
    <col min="4" max="4" width="15.140625" style="105" customWidth="1"/>
    <col min="5" max="5" width="18" style="104" hidden="1" customWidth="1"/>
    <col min="6" max="6" width="12.140625" style="105" hidden="1" customWidth="1"/>
    <col min="7" max="7" width="14.140625" style="104" hidden="1" customWidth="1"/>
    <col min="8" max="8" width="11.42578125" style="104" hidden="1" customWidth="1"/>
    <col min="9" max="9" width="14.5703125" style="104" hidden="1" customWidth="1"/>
    <col min="10" max="10" width="14.28515625" style="104" customWidth="1"/>
    <col min="11" max="11" width="11.5703125" style="104" hidden="1" customWidth="1"/>
    <col min="12" max="16384" width="8.85546875" style="106"/>
  </cols>
  <sheetData>
    <row r="1" spans="1:11" customFormat="1">
      <c r="A1" s="107"/>
      <c r="B1" s="62"/>
      <c r="C1" s="105"/>
      <c r="D1" s="105"/>
      <c r="E1" s="104"/>
      <c r="F1" s="105"/>
      <c r="G1" s="104"/>
      <c r="H1" s="104"/>
      <c r="I1" s="104"/>
      <c r="J1" s="62"/>
      <c r="K1" s="62"/>
    </row>
    <row r="2" spans="1:11" customFormat="1">
      <c r="A2" s="107"/>
      <c r="B2" s="104"/>
      <c r="C2" s="105"/>
      <c r="D2" s="105"/>
      <c r="E2" s="104"/>
      <c r="F2" s="105"/>
      <c r="G2" s="104"/>
      <c r="H2" s="104"/>
      <c r="I2" s="104"/>
      <c r="J2" s="62"/>
      <c r="K2" s="62"/>
    </row>
    <row r="3" spans="1:11" customFormat="1">
      <c r="A3" s="108"/>
      <c r="B3" s="219" t="s">
        <v>129</v>
      </c>
      <c r="C3" s="109"/>
      <c r="D3" s="110"/>
      <c r="E3" s="111"/>
      <c r="F3" s="112"/>
      <c r="G3" s="110"/>
      <c r="H3" s="112"/>
      <c r="I3" s="110"/>
      <c r="J3" s="113"/>
      <c r="K3" s="113"/>
    </row>
    <row r="4" spans="1:11" s="102" customFormat="1" ht="30">
      <c r="A4" s="219" t="s">
        <v>138</v>
      </c>
      <c r="B4" s="114" t="s">
        <v>130</v>
      </c>
      <c r="C4" s="115" t="s">
        <v>139</v>
      </c>
      <c r="D4" s="116" t="s">
        <v>140</v>
      </c>
      <c r="E4" s="114" t="s">
        <v>24</v>
      </c>
      <c r="F4" s="117" t="s">
        <v>133</v>
      </c>
      <c r="G4" s="217" t="s">
        <v>134</v>
      </c>
      <c r="H4" s="177" t="s">
        <v>26</v>
      </c>
      <c r="I4" s="178" t="s">
        <v>135</v>
      </c>
      <c r="J4" s="147" t="s">
        <v>141</v>
      </c>
      <c r="K4" s="118" t="s">
        <v>137</v>
      </c>
    </row>
    <row r="5" spans="1:11" customFormat="1">
      <c r="A5" s="119" t="s">
        <v>142</v>
      </c>
      <c r="B5" s="179">
        <v>33938.565623809525</v>
      </c>
      <c r="C5" s="184">
        <v>11792</v>
      </c>
      <c r="D5" s="184">
        <v>14182</v>
      </c>
      <c r="E5" s="182">
        <v>3543751.5282500004</v>
      </c>
      <c r="F5" s="184">
        <v>1232880</v>
      </c>
      <c r="G5" s="169">
        <v>0.23360951278495715</v>
      </c>
      <c r="H5" s="183">
        <v>1482828</v>
      </c>
      <c r="I5" s="172">
        <v>1.8490898540633516E-2</v>
      </c>
      <c r="J5" s="184">
        <v>11046</v>
      </c>
      <c r="K5" s="185">
        <v>1156839</v>
      </c>
    </row>
    <row r="6" spans="1:11" customFormat="1">
      <c r="A6" s="218" t="s">
        <v>143</v>
      </c>
      <c r="B6" s="186">
        <v>28693.468642857151</v>
      </c>
      <c r="C6" s="192">
        <v>6129</v>
      </c>
      <c r="D6" s="192">
        <v>9915</v>
      </c>
      <c r="E6" s="189">
        <v>2954212.3560714284</v>
      </c>
      <c r="F6" s="192">
        <v>634746</v>
      </c>
      <c r="G6" s="170">
        <v>0.20161198706888733</v>
      </c>
      <c r="H6" s="191">
        <v>1034684</v>
      </c>
      <c r="I6" s="173">
        <v>2.6964194753110247E-3</v>
      </c>
      <c r="J6" s="192">
        <v>8272</v>
      </c>
      <c r="K6" s="193">
        <v>852155</v>
      </c>
    </row>
    <row r="7" spans="1:11" customFormat="1">
      <c r="A7" s="218" t="s">
        <v>11</v>
      </c>
      <c r="B7" s="186">
        <v>19416.143357142861</v>
      </c>
      <c r="C7" s="192">
        <v>2163</v>
      </c>
      <c r="D7" s="192">
        <v>1746</v>
      </c>
      <c r="E7" s="189">
        <v>1512205.1537142859</v>
      </c>
      <c r="F7" s="192">
        <v>170710</v>
      </c>
      <c r="G7" s="170">
        <v>0.12030887987823995</v>
      </c>
      <c r="H7" s="191">
        <v>136876</v>
      </c>
      <c r="I7" s="173">
        <v>0.68674416577982622</v>
      </c>
      <c r="J7" s="192">
        <v>6178</v>
      </c>
      <c r="K7" s="193">
        <v>486670</v>
      </c>
    </row>
    <row r="8" spans="1:11" customFormat="1">
      <c r="A8" s="218" t="s">
        <v>144</v>
      </c>
      <c r="B8" s="186">
        <v>204</v>
      </c>
      <c r="C8" s="192">
        <v>98</v>
      </c>
      <c r="D8" s="192">
        <v>166</v>
      </c>
      <c r="E8" s="189">
        <v>21420</v>
      </c>
      <c r="F8" s="192">
        <v>10290</v>
      </c>
      <c r="G8" s="170">
        <v>0</v>
      </c>
      <c r="H8" s="191">
        <v>17430</v>
      </c>
      <c r="I8" s="173">
        <v>-0.39335240556170792</v>
      </c>
      <c r="J8" s="192">
        <v>577</v>
      </c>
      <c r="K8" s="193">
        <v>60585</v>
      </c>
    </row>
    <row r="9" spans="1:11" customFormat="1">
      <c r="A9" s="218" t="s">
        <v>145</v>
      </c>
      <c r="B9" s="186">
        <v>22863.599999999999</v>
      </c>
      <c r="C9" s="192">
        <v>17326</v>
      </c>
      <c r="D9" s="192">
        <v>15184</v>
      </c>
      <c r="E9" s="189">
        <v>2496312</v>
      </c>
      <c r="F9" s="192">
        <v>1896710</v>
      </c>
      <c r="G9" s="170">
        <v>0.66111308260311907</v>
      </c>
      <c r="H9" s="191">
        <v>1660170</v>
      </c>
      <c r="I9" s="173">
        <v>0.55803377824318734</v>
      </c>
      <c r="J9" s="192">
        <v>11012</v>
      </c>
      <c r="K9" s="193">
        <v>1203060</v>
      </c>
    </row>
    <row r="10" spans="1:11" customFormat="1">
      <c r="A10" s="218" t="s">
        <v>146</v>
      </c>
      <c r="B10" s="186">
        <v>1627</v>
      </c>
      <c r="C10" s="192">
        <v>795</v>
      </c>
      <c r="D10" s="192">
        <v>677</v>
      </c>
      <c r="E10" s="189">
        <v>1106360</v>
      </c>
      <c r="F10" s="192">
        <v>540600</v>
      </c>
      <c r="G10" s="170">
        <v>0.47560606060606059</v>
      </c>
      <c r="H10" s="191">
        <v>460360</v>
      </c>
      <c r="I10" s="173">
        <v>1.4030909009130674</v>
      </c>
      <c r="J10" s="192">
        <v>1097</v>
      </c>
      <c r="K10" s="193">
        <v>745960</v>
      </c>
    </row>
    <row r="11" spans="1:11" customFormat="1">
      <c r="A11" s="218" t="s">
        <v>147</v>
      </c>
      <c r="B11" s="186">
        <v>10519</v>
      </c>
      <c r="C11" s="192">
        <v>4593</v>
      </c>
      <c r="D11" s="192">
        <v>4142</v>
      </c>
      <c r="E11" s="189">
        <v>1861884</v>
      </c>
      <c r="F11" s="192">
        <v>819780</v>
      </c>
      <c r="G11" s="170">
        <v>0.42400347505419966</v>
      </c>
      <c r="H11" s="191">
        <v>739810</v>
      </c>
      <c r="I11" s="173">
        <v>1.3356426004874378</v>
      </c>
      <c r="J11" s="192">
        <v>3990</v>
      </c>
      <c r="K11" s="193">
        <v>711560</v>
      </c>
    </row>
    <row r="12" spans="1:11" customFormat="1">
      <c r="A12" s="218" t="s">
        <v>148</v>
      </c>
      <c r="B12" s="186">
        <v>2632</v>
      </c>
      <c r="C12" s="192">
        <v>1004</v>
      </c>
      <c r="D12" s="192">
        <v>659</v>
      </c>
      <c r="E12" s="189">
        <v>671160</v>
      </c>
      <c r="F12" s="192">
        <v>256020</v>
      </c>
      <c r="G12" s="170">
        <v>0.32500000000000001</v>
      </c>
      <c r="H12" s="191">
        <v>168045</v>
      </c>
      <c r="I12" s="173">
        <v>1.1311830857423564</v>
      </c>
      <c r="J12" s="192">
        <v>1221</v>
      </c>
      <c r="K12" s="193">
        <v>311355</v>
      </c>
    </row>
    <row r="13" spans="1:11" customFormat="1">
      <c r="A13" s="218" t="s">
        <v>149</v>
      </c>
      <c r="B13" s="186">
        <v>6656</v>
      </c>
      <c r="C13" s="192">
        <v>4630</v>
      </c>
      <c r="D13" s="192">
        <v>4504</v>
      </c>
      <c r="E13" s="189">
        <v>699600</v>
      </c>
      <c r="F13" s="192">
        <v>486280</v>
      </c>
      <c r="G13" s="170">
        <v>0.61422552149851006</v>
      </c>
      <c r="H13" s="191">
        <v>473110</v>
      </c>
      <c r="I13" s="173">
        <v>0.25609883202020972</v>
      </c>
      <c r="J13" s="192">
        <v>5883</v>
      </c>
      <c r="K13" s="193">
        <v>618365</v>
      </c>
    </row>
    <row r="14" spans="1:11" customFormat="1">
      <c r="A14" s="218" t="s">
        <v>150</v>
      </c>
      <c r="B14" s="186">
        <v>4381.4552500000009</v>
      </c>
      <c r="C14" s="192">
        <v>4090</v>
      </c>
      <c r="D14" s="192">
        <v>3819</v>
      </c>
      <c r="E14" s="189">
        <v>503867.35375000001</v>
      </c>
      <c r="F14" s="192">
        <v>470350</v>
      </c>
      <c r="G14" s="170">
        <v>0.6986934463174026</v>
      </c>
      <c r="H14" s="191">
        <v>439185</v>
      </c>
      <c r="I14" s="173">
        <v>0.17832631968000417</v>
      </c>
      <c r="J14" s="192">
        <v>4410</v>
      </c>
      <c r="K14" s="193">
        <v>507150</v>
      </c>
    </row>
    <row r="15" spans="1:11" customFormat="1">
      <c r="A15" s="120" t="s">
        <v>42</v>
      </c>
      <c r="B15" s="194">
        <v>130931.23287380957</v>
      </c>
      <c r="C15" s="200">
        <v>52620</v>
      </c>
      <c r="D15" s="200">
        <v>54994</v>
      </c>
      <c r="E15" s="197">
        <v>15370772.391785713</v>
      </c>
      <c r="F15" s="200">
        <v>6518366</v>
      </c>
      <c r="G15" s="171">
        <v>0.42548302171798025</v>
      </c>
      <c r="H15" s="199">
        <v>6612498</v>
      </c>
      <c r="I15" s="174">
        <v>0.46966162512236198</v>
      </c>
      <c r="J15" s="200">
        <v>53686</v>
      </c>
      <c r="K15" s="201">
        <v>6653699</v>
      </c>
    </row>
    <row r="16" spans="1:11" customFormat="1">
      <c r="C16" s="121"/>
      <c r="D16" s="121"/>
      <c r="F16" s="121"/>
    </row>
    <row r="17" spans="3:6" customFormat="1">
      <c r="C17" s="121"/>
      <c r="D17" s="121"/>
      <c r="F17" s="121"/>
    </row>
    <row r="18" spans="3:6" customFormat="1">
      <c r="C18" s="121"/>
      <c r="D18" s="121"/>
      <c r="F18" s="121"/>
    </row>
    <row r="19" spans="3:6" customFormat="1">
      <c r="C19" s="121"/>
      <c r="D19" s="121"/>
      <c r="F19" s="121"/>
    </row>
    <row r="20" spans="3:6" customFormat="1">
      <c r="C20" s="121"/>
      <c r="D20" s="121"/>
      <c r="F20" s="121"/>
    </row>
    <row r="21" spans="3:6" customFormat="1">
      <c r="C21" s="121"/>
      <c r="D21" s="121"/>
      <c r="F21" s="121"/>
    </row>
    <row r="22" spans="3:6" customFormat="1">
      <c r="C22" s="121"/>
      <c r="D22" s="121"/>
      <c r="F22" s="121"/>
    </row>
    <row r="23" spans="3:6" customFormat="1">
      <c r="C23" s="121"/>
      <c r="D23" s="121"/>
      <c r="F23" s="121"/>
    </row>
    <row r="24" spans="3:6" customFormat="1">
      <c r="C24" s="121"/>
      <c r="D24" s="121"/>
      <c r="F24" s="121"/>
    </row>
    <row r="25" spans="3:6" customFormat="1">
      <c r="C25" s="121"/>
      <c r="D25" s="121"/>
      <c r="F25" s="121"/>
    </row>
    <row r="26" spans="3:6" customFormat="1">
      <c r="C26" s="121"/>
      <c r="D26" s="121"/>
      <c r="F26" s="121"/>
    </row>
    <row r="27" spans="3:6" customFormat="1">
      <c r="C27" s="121"/>
      <c r="D27" s="121"/>
      <c r="F27" s="121"/>
    </row>
    <row r="28" spans="3:6" customFormat="1">
      <c r="C28" s="121"/>
      <c r="D28" s="121"/>
      <c r="F28" s="121"/>
    </row>
    <row r="29" spans="3:6" customFormat="1">
      <c r="C29" s="121"/>
      <c r="D29" s="121"/>
      <c r="F29" s="121"/>
    </row>
    <row r="30" spans="3:6" customFormat="1">
      <c r="C30" s="121"/>
      <c r="D30" s="121"/>
      <c r="F30" s="121"/>
    </row>
    <row r="31" spans="3:6" customFormat="1">
      <c r="C31" s="121"/>
      <c r="D31" s="121"/>
      <c r="F31" s="121"/>
    </row>
    <row r="32" spans="3:6" customFormat="1">
      <c r="C32" s="121"/>
      <c r="D32" s="121"/>
      <c r="F32" s="121"/>
    </row>
    <row r="33" spans="1:15" customFormat="1">
      <c r="C33" s="121"/>
      <c r="D33" s="121"/>
      <c r="F33" s="121"/>
    </row>
    <row r="34" spans="1:15" customFormat="1">
      <c r="C34" s="121"/>
      <c r="D34" s="121"/>
      <c r="F34" s="121"/>
    </row>
    <row r="35" spans="1:15" customFormat="1">
      <c r="C35" s="121"/>
      <c r="D35" s="121"/>
      <c r="F35" s="121"/>
    </row>
    <row r="36" spans="1:15" customFormat="1">
      <c r="C36" s="121"/>
      <c r="D36" s="121"/>
      <c r="F36" s="121"/>
    </row>
    <row r="37" spans="1:15" customFormat="1">
      <c r="C37" s="121"/>
      <c r="D37" s="121"/>
      <c r="F37" s="121"/>
    </row>
    <row r="38" spans="1:15" customFormat="1">
      <c r="C38" s="121"/>
      <c r="D38" s="121"/>
      <c r="F38" s="121"/>
    </row>
    <row r="39" spans="1:15" customFormat="1">
      <c r="C39" s="121"/>
      <c r="D39" s="121"/>
      <c r="F39" s="121"/>
    </row>
    <row r="40" spans="1:15" customFormat="1">
      <c r="C40" s="121"/>
      <c r="D40" s="121"/>
      <c r="F40" s="121"/>
    </row>
    <row r="41" spans="1:15" customFormat="1">
      <c r="C41" s="121"/>
      <c r="D41" s="121"/>
      <c r="F41" s="121"/>
    </row>
    <row r="42" spans="1:15" customFormat="1">
      <c r="C42" s="121"/>
      <c r="D42" s="121"/>
      <c r="F42" s="121"/>
    </row>
    <row r="43" spans="1:15" customFormat="1">
      <c r="C43" s="121"/>
      <c r="D43" s="121"/>
      <c r="F43" s="121"/>
    </row>
    <row r="44" spans="1:15">
      <c r="A44"/>
      <c r="B44"/>
      <c r="C44" s="121"/>
      <c r="D44" s="121"/>
      <c r="E44"/>
      <c r="F44" s="121"/>
      <c r="G44"/>
      <c r="H44"/>
      <c r="I44"/>
      <c r="J44"/>
      <c r="K44"/>
      <c r="L44"/>
      <c r="O44"/>
    </row>
    <row r="45" spans="1:15">
      <c r="A45"/>
      <c r="B45"/>
      <c r="C45" s="121"/>
      <c r="D45" s="121"/>
      <c r="E45"/>
      <c r="F45" s="121"/>
      <c r="G45"/>
      <c r="H45"/>
      <c r="I45"/>
      <c r="J45"/>
      <c r="K45"/>
      <c r="L45"/>
      <c r="O45"/>
    </row>
    <row r="46" spans="1:15">
      <c r="A46"/>
      <c r="B46"/>
      <c r="C46" s="121"/>
      <c r="D46" s="121"/>
      <c r="E46"/>
      <c r="F46" s="121"/>
      <c r="G46"/>
      <c r="H46"/>
      <c r="I46"/>
      <c r="J46"/>
      <c r="K46"/>
      <c r="L46"/>
      <c r="O46"/>
    </row>
    <row r="47" spans="1:15">
      <c r="A47"/>
      <c r="B47"/>
      <c r="C47" s="121"/>
      <c r="D47" s="121"/>
      <c r="E47"/>
      <c r="F47" s="121"/>
      <c r="G47"/>
      <c r="H47"/>
      <c r="I47"/>
      <c r="J47"/>
      <c r="K47"/>
      <c r="L47"/>
      <c r="O47"/>
    </row>
    <row r="48" spans="1:15">
      <c r="A48"/>
      <c r="B48"/>
      <c r="C48" s="121"/>
      <c r="D48" s="121"/>
      <c r="E48"/>
      <c r="F48" s="121"/>
      <c r="G48"/>
      <c r="H48"/>
      <c r="I48"/>
      <c r="J48"/>
      <c r="K48"/>
      <c r="L48"/>
      <c r="O48"/>
    </row>
    <row r="49" spans="1:15">
      <c r="A49"/>
      <c r="B49"/>
      <c r="C49" s="121"/>
      <c r="D49" s="121"/>
      <c r="E49"/>
      <c r="F49" s="121"/>
      <c r="G49"/>
      <c r="H49"/>
      <c r="I49"/>
      <c r="J49"/>
      <c r="K49"/>
      <c r="L49"/>
      <c r="O49"/>
    </row>
    <row r="50" spans="1:15">
      <c r="A50"/>
      <c r="B50"/>
      <c r="C50" s="121"/>
      <c r="D50" s="121"/>
      <c r="E50"/>
      <c r="F50" s="121"/>
      <c r="G50"/>
      <c r="H50"/>
      <c r="I50"/>
      <c r="J50"/>
      <c r="K50"/>
      <c r="L50"/>
      <c r="O50"/>
    </row>
    <row r="51" spans="1:15">
      <c r="A51"/>
      <c r="B51"/>
      <c r="C51" s="121"/>
      <c r="D51" s="121"/>
      <c r="E51"/>
      <c r="F51" s="121"/>
      <c r="G51"/>
      <c r="H51"/>
      <c r="I51"/>
      <c r="J51"/>
      <c r="K51"/>
      <c r="L51"/>
      <c r="O51"/>
    </row>
    <row r="52" spans="1:15">
      <c r="A52"/>
      <c r="B52"/>
      <c r="C52" s="121"/>
      <c r="D52" s="121"/>
      <c r="E52"/>
      <c r="F52" s="121"/>
      <c r="G52"/>
      <c r="H52"/>
      <c r="I52"/>
      <c r="J52"/>
      <c r="K52"/>
      <c r="L52"/>
      <c r="O52"/>
    </row>
    <row r="53" spans="1:15">
      <c r="A53"/>
      <c r="B53"/>
      <c r="C53" s="121"/>
      <c r="D53" s="121"/>
      <c r="E53"/>
      <c r="F53" s="121"/>
      <c r="G53"/>
      <c r="H53"/>
      <c r="I53"/>
      <c r="J53"/>
      <c r="K53"/>
      <c r="L53"/>
      <c r="O53"/>
    </row>
    <row r="54" spans="1:15">
      <c r="A54"/>
      <c r="B54"/>
      <c r="C54" s="121"/>
      <c r="D54" s="121"/>
      <c r="E54"/>
      <c r="F54" s="121"/>
      <c r="G54"/>
      <c r="H54"/>
      <c r="I54"/>
      <c r="J54"/>
      <c r="K54"/>
      <c r="L54"/>
      <c r="O54"/>
    </row>
    <row r="55" spans="1:15">
      <c r="A55"/>
      <c r="B55"/>
      <c r="C55" s="121"/>
      <c r="D55" s="121"/>
      <c r="E55"/>
      <c r="F55" s="121"/>
      <c r="G55"/>
      <c r="H55"/>
      <c r="I55"/>
      <c r="J55"/>
      <c r="K55"/>
      <c r="L55"/>
      <c r="O55"/>
    </row>
    <row r="56" spans="1:15">
      <c r="A56"/>
      <c r="B56"/>
      <c r="C56" s="121"/>
      <c r="D56" s="121"/>
      <c r="E56"/>
      <c r="F56" s="121"/>
      <c r="G56"/>
      <c r="H56"/>
      <c r="I56"/>
      <c r="J56"/>
      <c r="K56"/>
      <c r="L56"/>
      <c r="O56"/>
    </row>
    <row r="57" spans="1:15">
      <c r="A57"/>
      <c r="B57"/>
      <c r="C57" s="121"/>
      <c r="D57" s="121"/>
      <c r="E57"/>
      <c r="F57" s="121"/>
      <c r="G57"/>
      <c r="H57"/>
      <c r="I57"/>
      <c r="J57"/>
      <c r="K57"/>
      <c r="L57"/>
      <c r="O57"/>
    </row>
    <row r="58" spans="1:15">
      <c r="A58"/>
      <c r="B58"/>
      <c r="C58" s="121"/>
      <c r="D58" s="121"/>
      <c r="E58"/>
      <c r="F58" s="121"/>
      <c r="G58"/>
      <c r="H58"/>
      <c r="I58"/>
      <c r="J58"/>
      <c r="K58"/>
      <c r="L58"/>
      <c r="O58"/>
    </row>
    <row r="59" spans="1:15">
      <c r="A59"/>
      <c r="B59"/>
      <c r="C59" s="121"/>
      <c r="D59" s="121"/>
      <c r="E59"/>
      <c r="F59" s="121"/>
      <c r="G59"/>
      <c r="H59"/>
      <c r="I59"/>
      <c r="J59"/>
      <c r="K59"/>
      <c r="L59"/>
      <c r="O59"/>
    </row>
    <row r="60" spans="1:15">
      <c r="A60"/>
      <c r="B60"/>
      <c r="C60" s="121"/>
      <c r="D60" s="121"/>
      <c r="E60"/>
      <c r="F60" s="121"/>
      <c r="G60"/>
      <c r="H60"/>
      <c r="I60"/>
      <c r="J60"/>
      <c r="K60"/>
      <c r="L60"/>
      <c r="O60"/>
    </row>
    <row r="61" spans="1:15">
      <c r="A61"/>
      <c r="B61"/>
      <c r="C61" s="121"/>
      <c r="D61" s="121"/>
      <c r="E61"/>
      <c r="F61" s="121"/>
      <c r="G61"/>
      <c r="H61"/>
      <c r="I61"/>
      <c r="J61"/>
      <c r="K61"/>
      <c r="L61"/>
      <c r="O61"/>
    </row>
    <row r="62" spans="1:15">
      <c r="A62"/>
      <c r="B62"/>
      <c r="C62" s="121"/>
      <c r="D62" s="121"/>
      <c r="E62"/>
      <c r="F62" s="121"/>
      <c r="G62"/>
      <c r="H62"/>
      <c r="I62"/>
      <c r="J62"/>
      <c r="K62"/>
      <c r="L62"/>
      <c r="O62"/>
    </row>
    <row r="63" spans="1:15">
      <c r="A63"/>
      <c r="B63"/>
      <c r="C63" s="121"/>
      <c r="D63" s="121"/>
      <c r="E63"/>
      <c r="F63" s="121"/>
      <c r="G63"/>
      <c r="H63"/>
      <c r="I63"/>
      <c r="J63"/>
      <c r="K63"/>
      <c r="L63"/>
      <c r="O63"/>
    </row>
    <row r="64" spans="1:15">
      <c r="A64"/>
      <c r="B64"/>
      <c r="C64" s="121"/>
      <c r="D64" s="121"/>
      <c r="E64"/>
      <c r="F64" s="121"/>
      <c r="G64"/>
      <c r="H64"/>
      <c r="I64"/>
      <c r="J64"/>
      <c r="K64"/>
      <c r="L64"/>
      <c r="O64"/>
    </row>
    <row r="65" spans="1:15">
      <c r="A65" s="107"/>
      <c r="B65" s="62"/>
      <c r="C65" s="122"/>
      <c r="D65" s="122"/>
      <c r="E65" s="62"/>
      <c r="F65" s="122"/>
      <c r="G65" s="62"/>
      <c r="H65" s="62"/>
      <c r="I65" s="62"/>
      <c r="J65" s="62"/>
      <c r="K65" s="62"/>
      <c r="O65"/>
    </row>
    <row r="66" spans="1:15">
      <c r="A66" s="107"/>
      <c r="B66" s="62"/>
      <c r="C66" s="122"/>
      <c r="D66" s="122"/>
      <c r="E66" s="62"/>
      <c r="F66" s="122"/>
      <c r="G66" s="62"/>
      <c r="H66" s="62"/>
      <c r="I66" s="62"/>
      <c r="J66" s="62"/>
      <c r="K66" s="62"/>
      <c r="O66"/>
    </row>
    <row r="67" spans="1:15">
      <c r="A67" s="107"/>
      <c r="B67" s="62"/>
      <c r="C67" s="122"/>
      <c r="D67" s="122"/>
      <c r="E67" s="62"/>
      <c r="F67" s="122"/>
      <c r="G67" s="62"/>
      <c r="H67" s="62"/>
      <c r="I67" s="62"/>
      <c r="J67" s="62"/>
      <c r="K67" s="62"/>
      <c r="O67"/>
    </row>
    <row r="68" spans="1:15">
      <c r="A68" s="107"/>
      <c r="B68" s="62"/>
      <c r="C68" s="122"/>
      <c r="D68" s="122"/>
      <c r="E68" s="62"/>
      <c r="F68" s="122"/>
      <c r="G68" s="62"/>
      <c r="H68" s="62"/>
      <c r="I68" s="62"/>
      <c r="J68" s="62"/>
      <c r="K68" s="62"/>
      <c r="O68"/>
    </row>
    <row r="69" spans="1:15">
      <c r="A69" s="107"/>
      <c r="B69" s="62"/>
      <c r="C69" s="122"/>
      <c r="D69" s="122"/>
      <c r="E69" s="62"/>
      <c r="F69" s="122"/>
      <c r="G69" s="62"/>
      <c r="H69" s="62"/>
      <c r="I69" s="62"/>
      <c r="J69" s="62"/>
      <c r="K69" s="62"/>
      <c r="O69"/>
    </row>
    <row r="70" spans="1:15">
      <c r="A70" s="107"/>
      <c r="B70" s="62"/>
      <c r="C70" s="122"/>
      <c r="D70" s="122"/>
      <c r="E70" s="62"/>
      <c r="F70" s="122"/>
      <c r="G70" s="62"/>
      <c r="H70" s="62"/>
      <c r="I70" s="62"/>
      <c r="J70" s="62"/>
      <c r="K70" s="62"/>
      <c r="O70"/>
    </row>
    <row r="71" spans="1:15">
      <c r="A71" s="107"/>
      <c r="B71" s="62"/>
      <c r="C71" s="122"/>
      <c r="D71" s="122"/>
      <c r="E71" s="62"/>
      <c r="F71" s="122"/>
      <c r="G71" s="62"/>
      <c r="H71" s="62"/>
      <c r="I71" s="62"/>
      <c r="J71" s="62"/>
      <c r="K71" s="62"/>
      <c r="O71"/>
    </row>
    <row r="72" spans="1:15">
      <c r="A72" s="107"/>
      <c r="B72" s="62"/>
      <c r="C72" s="122"/>
      <c r="D72" s="122"/>
      <c r="E72" s="62"/>
      <c r="F72" s="122"/>
      <c r="G72" s="62"/>
      <c r="H72" s="62"/>
      <c r="I72" s="62"/>
      <c r="J72" s="62"/>
      <c r="K72" s="62"/>
      <c r="O72"/>
    </row>
    <row r="73" spans="1:15">
      <c r="A73" s="107"/>
      <c r="B73" s="62"/>
      <c r="C73" s="122"/>
      <c r="D73" s="122"/>
      <c r="E73" s="62"/>
      <c r="F73" s="122"/>
      <c r="G73" s="62"/>
      <c r="H73" s="62"/>
      <c r="I73" s="62"/>
      <c r="J73" s="62"/>
      <c r="K73" s="62"/>
      <c r="O73"/>
    </row>
    <row r="74" spans="1:15">
      <c r="A74" s="107"/>
      <c r="B74" s="62"/>
      <c r="C74" s="122"/>
      <c r="D74" s="122"/>
      <c r="E74" s="62"/>
      <c r="F74" s="122"/>
      <c r="G74" s="62"/>
      <c r="H74" s="62"/>
      <c r="I74" s="62"/>
      <c r="J74" s="62"/>
      <c r="K74" s="62"/>
      <c r="O74"/>
    </row>
    <row r="75" spans="1:15">
      <c r="A75" s="107"/>
      <c r="B75" s="62"/>
      <c r="C75" s="122"/>
      <c r="D75" s="122"/>
      <c r="E75" s="62"/>
      <c r="F75" s="122"/>
      <c r="G75" s="62"/>
      <c r="H75" s="62"/>
      <c r="I75" s="62"/>
      <c r="J75" s="62"/>
      <c r="K75" s="62"/>
      <c r="O75"/>
    </row>
    <row r="76" spans="1:15">
      <c r="A76" s="107"/>
      <c r="B76" s="62"/>
      <c r="C76" s="122"/>
      <c r="D76" s="122"/>
      <c r="E76" s="62"/>
      <c r="F76" s="122"/>
      <c r="G76" s="62"/>
      <c r="H76" s="62"/>
      <c r="I76" s="62"/>
      <c r="J76" s="62"/>
      <c r="K76" s="62"/>
      <c r="O76"/>
    </row>
    <row r="77" spans="1:15">
      <c r="A77" s="107"/>
      <c r="B77" s="62"/>
      <c r="C77" s="122"/>
      <c r="D77" s="122"/>
      <c r="E77" s="62"/>
      <c r="F77" s="122"/>
      <c r="G77" s="62"/>
      <c r="H77" s="62"/>
      <c r="I77" s="62"/>
      <c r="J77" s="62"/>
      <c r="K77" s="62"/>
      <c r="O77"/>
    </row>
    <row r="78" spans="1:15">
      <c r="A78" s="107"/>
      <c r="B78" s="62"/>
      <c r="C78" s="122"/>
      <c r="D78" s="122"/>
      <c r="E78" s="62"/>
      <c r="F78" s="122"/>
      <c r="G78" s="62"/>
      <c r="H78" s="62"/>
      <c r="I78" s="62"/>
      <c r="J78" s="62"/>
      <c r="K78" s="62"/>
      <c r="O78"/>
    </row>
    <row r="79" spans="1:15">
      <c r="A79" s="107"/>
      <c r="B79" s="62"/>
      <c r="C79" s="122"/>
      <c r="D79" s="122"/>
      <c r="E79" s="62"/>
      <c r="F79" s="122"/>
      <c r="G79" s="62"/>
      <c r="H79" s="62"/>
      <c r="I79" s="62"/>
      <c r="J79" s="62"/>
      <c r="K79" s="62"/>
      <c r="O79"/>
    </row>
    <row r="80" spans="1:15">
      <c r="A80" s="107"/>
      <c r="B80" s="62"/>
      <c r="C80" s="122"/>
      <c r="D80" s="122"/>
      <c r="E80" s="62"/>
      <c r="F80" s="122"/>
      <c r="G80" s="62"/>
      <c r="H80" s="62"/>
      <c r="I80" s="62"/>
      <c r="J80" s="62"/>
      <c r="K80" s="62"/>
      <c r="O80"/>
    </row>
    <row r="81" spans="1:15">
      <c r="A81" s="107"/>
      <c r="B81" s="62"/>
      <c r="C81" s="122"/>
      <c r="D81" s="122"/>
      <c r="E81" s="62"/>
      <c r="F81" s="122"/>
      <c r="G81" s="62"/>
      <c r="H81" s="62"/>
      <c r="I81" s="62"/>
      <c r="J81" s="62"/>
      <c r="K81" s="62"/>
      <c r="O81"/>
    </row>
    <row r="82" spans="1:15">
      <c r="A82" s="107"/>
      <c r="B82" s="62"/>
      <c r="C82" s="122"/>
      <c r="D82" s="122"/>
      <c r="E82" s="62"/>
      <c r="F82" s="122"/>
      <c r="G82" s="62"/>
      <c r="H82" s="62"/>
      <c r="I82" s="62"/>
      <c r="J82" s="62"/>
      <c r="K82" s="62"/>
      <c r="O82"/>
    </row>
    <row r="83" spans="1:15">
      <c r="A83" s="107"/>
      <c r="B83" s="62"/>
      <c r="C83" s="122"/>
      <c r="D83" s="122"/>
      <c r="E83" s="62"/>
      <c r="F83" s="122"/>
      <c r="G83" s="62"/>
      <c r="H83" s="62"/>
      <c r="I83" s="62"/>
      <c r="J83" s="62"/>
      <c r="K83" s="62"/>
      <c r="O83"/>
    </row>
    <row r="84" spans="1:15">
      <c r="A84" s="107"/>
      <c r="B84" s="62"/>
      <c r="C84" s="122"/>
      <c r="D84" s="122"/>
      <c r="E84" s="62"/>
      <c r="F84" s="122"/>
      <c r="G84" s="62"/>
      <c r="H84" s="62"/>
      <c r="I84" s="62"/>
      <c r="J84" s="62"/>
      <c r="K84" s="62"/>
      <c r="O84"/>
    </row>
    <row r="85" spans="1:15">
      <c r="A85" s="107"/>
      <c r="B85" s="62"/>
      <c r="C85" s="122"/>
      <c r="D85" s="122"/>
      <c r="E85" s="62"/>
      <c r="F85" s="122"/>
      <c r="G85" s="62"/>
      <c r="H85" s="62"/>
      <c r="I85" s="62"/>
      <c r="J85" s="62"/>
      <c r="K85" s="62"/>
      <c r="O85"/>
    </row>
    <row r="86" spans="1:15">
      <c r="A86" s="107"/>
      <c r="B86" s="62"/>
      <c r="C86" s="122"/>
      <c r="D86" s="122"/>
      <c r="E86" s="62"/>
      <c r="F86" s="122"/>
      <c r="G86" s="62"/>
      <c r="H86" s="62"/>
      <c r="I86" s="62"/>
      <c r="J86" s="62"/>
      <c r="K86" s="62"/>
      <c r="O86"/>
    </row>
    <row r="87" spans="1:15">
      <c r="A87" s="107"/>
      <c r="B87" s="62"/>
      <c r="C87" s="122"/>
      <c r="D87" s="122"/>
      <c r="E87" s="62"/>
      <c r="F87" s="122"/>
      <c r="G87" s="62"/>
      <c r="H87" s="62"/>
      <c r="I87" s="62"/>
      <c r="J87" s="62"/>
      <c r="K87" s="62"/>
      <c r="O87"/>
    </row>
    <row r="88" spans="1:15">
      <c r="A88" s="107"/>
      <c r="B88" s="62"/>
      <c r="C88" s="122"/>
      <c r="D88" s="122"/>
      <c r="E88" s="62"/>
      <c r="F88" s="122"/>
      <c r="G88" s="62"/>
      <c r="H88" s="62"/>
      <c r="I88" s="62"/>
      <c r="J88" s="62"/>
      <c r="K88" s="62"/>
      <c r="O88"/>
    </row>
    <row r="89" spans="1:15">
      <c r="A89" s="107"/>
      <c r="B89" s="62"/>
      <c r="C89" s="122"/>
      <c r="D89" s="122"/>
      <c r="E89" s="62"/>
      <c r="F89" s="122"/>
      <c r="G89" s="62"/>
      <c r="H89" s="62"/>
      <c r="I89" s="62"/>
      <c r="J89" s="62"/>
      <c r="K89" s="62"/>
      <c r="O89"/>
    </row>
    <row r="90" spans="1:15">
      <c r="A90" s="107"/>
      <c r="B90" s="62"/>
      <c r="C90" s="122"/>
      <c r="D90" s="122"/>
      <c r="E90" s="62"/>
      <c r="F90" s="122"/>
      <c r="G90" s="62"/>
      <c r="H90" s="62"/>
      <c r="I90" s="62"/>
      <c r="J90" s="62"/>
      <c r="K90" s="62"/>
      <c r="O90"/>
    </row>
    <row r="91" spans="1:15">
      <c r="A91" s="107"/>
      <c r="B91" s="62"/>
      <c r="C91" s="122"/>
      <c r="D91" s="122"/>
      <c r="E91" s="62"/>
      <c r="F91" s="122"/>
      <c r="G91" s="62"/>
      <c r="H91" s="62"/>
      <c r="I91" s="62"/>
      <c r="J91" s="62"/>
      <c r="K91" s="62"/>
      <c r="O91"/>
    </row>
    <row r="92" spans="1:15">
      <c r="A92" s="107"/>
      <c r="B92" s="62"/>
      <c r="C92" s="122"/>
      <c r="D92" s="122"/>
      <c r="E92" s="62"/>
      <c r="F92" s="122"/>
      <c r="G92" s="62"/>
      <c r="H92" s="62"/>
      <c r="I92" s="62"/>
      <c r="J92" s="62"/>
      <c r="K92" s="62"/>
      <c r="O92"/>
    </row>
    <row r="93" spans="1:15">
      <c r="A93" s="107"/>
      <c r="B93" s="62"/>
      <c r="C93" s="122"/>
      <c r="D93" s="122"/>
      <c r="E93" s="62"/>
      <c r="F93" s="122"/>
      <c r="G93" s="62"/>
      <c r="H93" s="62"/>
      <c r="I93" s="62"/>
      <c r="J93" s="62"/>
      <c r="K93" s="62"/>
      <c r="O93"/>
    </row>
    <row r="94" spans="1:15">
      <c r="A94" s="107"/>
      <c r="B94" s="62"/>
      <c r="C94" s="122"/>
      <c r="D94" s="122"/>
      <c r="E94" s="62"/>
      <c r="F94" s="122"/>
      <c r="G94" s="62"/>
      <c r="H94" s="62"/>
      <c r="I94" s="62"/>
      <c r="J94" s="62"/>
      <c r="K94" s="62"/>
      <c r="O94"/>
    </row>
    <row r="95" spans="1:15">
      <c r="A95" s="107"/>
      <c r="B95" s="62"/>
      <c r="C95" s="122"/>
      <c r="D95" s="122"/>
      <c r="E95" s="62"/>
      <c r="F95" s="122"/>
      <c r="G95" s="62"/>
      <c r="H95" s="62"/>
      <c r="I95" s="62"/>
      <c r="J95" s="62"/>
      <c r="K95" s="62"/>
      <c r="O95"/>
    </row>
    <row r="96" spans="1:15">
      <c r="A96" s="107"/>
      <c r="B96" s="62"/>
      <c r="C96" s="122"/>
      <c r="D96" s="122"/>
      <c r="E96" s="62"/>
      <c r="F96" s="122"/>
      <c r="G96" s="62"/>
      <c r="H96" s="62"/>
      <c r="I96" s="62"/>
      <c r="J96" s="62"/>
      <c r="K96" s="62"/>
      <c r="O96"/>
    </row>
    <row r="97" spans="1:15">
      <c r="A97" s="107"/>
      <c r="B97" s="62"/>
      <c r="C97" s="122"/>
      <c r="D97" s="122"/>
      <c r="E97" s="62"/>
      <c r="F97" s="122"/>
      <c r="G97" s="62"/>
      <c r="H97" s="62"/>
      <c r="I97" s="62"/>
      <c r="J97" s="62"/>
      <c r="K97" s="62"/>
      <c r="O97"/>
    </row>
    <row r="98" spans="1:15">
      <c r="A98" s="107"/>
      <c r="B98" s="62"/>
      <c r="C98" s="122"/>
      <c r="D98" s="122"/>
      <c r="E98" s="62"/>
      <c r="F98" s="122"/>
      <c r="G98" s="62"/>
      <c r="H98" s="62"/>
      <c r="I98" s="62"/>
      <c r="J98" s="62"/>
      <c r="K98" s="62"/>
      <c r="O98"/>
    </row>
    <row r="99" spans="1:15">
      <c r="A99" s="107"/>
      <c r="B99" s="62"/>
      <c r="C99" s="122"/>
      <c r="D99" s="122"/>
      <c r="E99" s="62"/>
      <c r="F99" s="122"/>
      <c r="G99" s="62"/>
      <c r="H99" s="62"/>
      <c r="I99" s="62"/>
      <c r="J99" s="62"/>
      <c r="K99" s="62"/>
      <c r="O99"/>
    </row>
    <row r="100" spans="1:15">
      <c r="A100" s="107"/>
      <c r="B100" s="62"/>
      <c r="C100" s="122"/>
      <c r="D100" s="122"/>
      <c r="E100" s="62"/>
      <c r="F100" s="122"/>
      <c r="G100" s="62"/>
      <c r="H100" s="62"/>
      <c r="I100" s="62"/>
      <c r="J100" s="62"/>
      <c r="K100" s="62"/>
      <c r="O100"/>
    </row>
    <row r="101" spans="1:15">
      <c r="A101" s="107"/>
      <c r="B101" s="62"/>
      <c r="C101" s="122"/>
      <c r="D101" s="122"/>
      <c r="E101" s="62"/>
      <c r="F101" s="122"/>
      <c r="G101" s="62"/>
      <c r="H101" s="62"/>
      <c r="I101" s="62"/>
      <c r="J101" s="62"/>
      <c r="K101" s="62"/>
      <c r="O101"/>
    </row>
    <row r="102" spans="1:15">
      <c r="A102" s="107"/>
      <c r="B102" s="62"/>
      <c r="C102" s="122"/>
      <c r="D102" s="122"/>
      <c r="E102" s="62"/>
      <c r="F102" s="122"/>
      <c r="G102" s="62"/>
      <c r="H102" s="62"/>
      <c r="I102" s="62"/>
      <c r="J102" s="62"/>
      <c r="K102" s="62"/>
      <c r="O102"/>
    </row>
    <row r="103" spans="1:15">
      <c r="A103" s="107"/>
      <c r="B103" s="62"/>
      <c r="C103" s="122"/>
      <c r="D103" s="122"/>
      <c r="E103" s="62"/>
      <c r="F103" s="122"/>
      <c r="G103" s="62"/>
      <c r="H103" s="62"/>
      <c r="I103" s="62"/>
      <c r="J103" s="62"/>
      <c r="K103" s="62"/>
      <c r="O103"/>
    </row>
    <row r="104" spans="1:15">
      <c r="A104" s="107"/>
      <c r="B104" s="62"/>
      <c r="C104" s="122"/>
      <c r="D104" s="122"/>
      <c r="E104" s="62"/>
      <c r="F104" s="122"/>
      <c r="G104" s="62"/>
      <c r="H104" s="62"/>
      <c r="I104" s="62"/>
      <c r="J104" s="62"/>
      <c r="K104" s="62"/>
      <c r="O104"/>
    </row>
    <row r="105" spans="1:15">
      <c r="A105" s="107"/>
      <c r="B105" s="62"/>
      <c r="C105" s="122"/>
      <c r="D105" s="122"/>
      <c r="E105" s="62"/>
      <c r="F105" s="122"/>
      <c r="G105" s="62"/>
      <c r="H105" s="62"/>
      <c r="I105" s="62"/>
      <c r="J105" s="62"/>
      <c r="K105" s="62"/>
      <c r="O105"/>
    </row>
    <row r="106" spans="1:15">
      <c r="A106" s="107"/>
      <c r="B106" s="62"/>
      <c r="C106" s="122"/>
      <c r="D106" s="122"/>
      <c r="E106" s="62"/>
      <c r="F106" s="122"/>
      <c r="G106" s="62"/>
      <c r="H106" s="62"/>
      <c r="I106" s="62"/>
      <c r="J106" s="62"/>
      <c r="K106" s="62"/>
      <c r="O106"/>
    </row>
    <row r="107" spans="1:15">
      <c r="A107" s="107"/>
      <c r="B107" s="62"/>
      <c r="C107" s="122"/>
      <c r="D107" s="122"/>
      <c r="E107" s="62"/>
      <c r="F107" s="122"/>
      <c r="G107" s="62"/>
      <c r="H107" s="62"/>
      <c r="I107" s="62"/>
      <c r="J107" s="62"/>
      <c r="K107" s="62"/>
      <c r="O107"/>
    </row>
    <row r="108" spans="1:15">
      <c r="A108" s="107"/>
      <c r="B108" s="62"/>
      <c r="C108" s="122"/>
      <c r="D108" s="122"/>
      <c r="E108" s="62"/>
      <c r="F108" s="122"/>
      <c r="G108" s="62"/>
      <c r="H108" s="62"/>
      <c r="I108" s="62"/>
      <c r="J108" s="62"/>
      <c r="K108" s="62"/>
      <c r="O108"/>
    </row>
    <row r="109" spans="1:15">
      <c r="A109" s="107"/>
      <c r="B109" s="62"/>
      <c r="C109" s="122"/>
      <c r="D109" s="122"/>
      <c r="E109" s="62"/>
      <c r="F109" s="122"/>
      <c r="G109" s="62"/>
      <c r="H109" s="62"/>
      <c r="I109" s="62"/>
      <c r="J109" s="62"/>
      <c r="K109" s="62"/>
      <c r="O109"/>
    </row>
    <row r="110" spans="1:15">
      <c r="A110" s="107"/>
      <c r="B110" s="62"/>
      <c r="C110" s="122"/>
      <c r="D110" s="122"/>
      <c r="E110" s="62"/>
      <c r="F110" s="122"/>
      <c r="G110" s="62"/>
      <c r="H110" s="62"/>
      <c r="I110" s="62"/>
      <c r="J110" s="62"/>
      <c r="K110" s="62"/>
      <c r="O110"/>
    </row>
    <row r="111" spans="1:15">
      <c r="A111" s="107"/>
      <c r="B111" s="62"/>
      <c r="C111" s="122"/>
      <c r="D111" s="122"/>
      <c r="E111" s="62"/>
      <c r="F111" s="122"/>
      <c r="G111" s="62"/>
      <c r="H111" s="62"/>
      <c r="I111" s="62"/>
      <c r="J111" s="62"/>
      <c r="K111" s="62"/>
      <c r="O111"/>
    </row>
    <row r="112" spans="1:15">
      <c r="A112" s="107"/>
      <c r="B112" s="62"/>
      <c r="C112" s="122"/>
      <c r="D112" s="122"/>
      <c r="E112" s="62"/>
      <c r="F112" s="122"/>
      <c r="G112" s="62"/>
      <c r="H112" s="62"/>
      <c r="I112" s="62"/>
      <c r="J112" s="62"/>
      <c r="K112" s="62"/>
      <c r="O112"/>
    </row>
    <row r="113" spans="1:15">
      <c r="A113" s="107"/>
      <c r="B113" s="62"/>
      <c r="C113" s="122"/>
      <c r="D113" s="122"/>
      <c r="E113" s="62"/>
      <c r="F113" s="122"/>
      <c r="G113" s="62"/>
      <c r="H113" s="62"/>
      <c r="I113" s="62"/>
      <c r="J113" s="62"/>
      <c r="K113" s="62"/>
      <c r="O113"/>
    </row>
    <row r="114" spans="1:15">
      <c r="A114" s="107"/>
      <c r="B114" s="62"/>
      <c r="C114" s="122"/>
      <c r="D114" s="122"/>
      <c r="E114" s="62"/>
      <c r="F114" s="122"/>
      <c r="G114" s="62"/>
      <c r="H114" s="62"/>
      <c r="I114" s="62"/>
      <c r="J114" s="62"/>
      <c r="K114" s="62"/>
      <c r="O114"/>
    </row>
    <row r="115" spans="1:15">
      <c r="A115" s="107"/>
      <c r="B115" s="62"/>
      <c r="C115" s="122"/>
      <c r="D115" s="122"/>
      <c r="E115" s="62"/>
      <c r="F115" s="122"/>
      <c r="G115" s="62"/>
      <c r="H115" s="62"/>
      <c r="I115" s="62"/>
      <c r="J115" s="62"/>
      <c r="K115" s="62"/>
      <c r="O115"/>
    </row>
    <row r="116" spans="1:15">
      <c r="A116" s="107"/>
      <c r="B116" s="62"/>
      <c r="C116" s="122"/>
      <c r="D116" s="122"/>
      <c r="E116" s="62"/>
      <c r="F116" s="122"/>
      <c r="G116" s="62"/>
      <c r="H116" s="62"/>
      <c r="I116" s="62"/>
      <c r="J116" s="62"/>
      <c r="K116" s="62"/>
      <c r="O116"/>
    </row>
    <row r="117" spans="1:15">
      <c r="A117" s="107"/>
      <c r="B117" s="62"/>
      <c r="C117" s="122"/>
      <c r="D117" s="122"/>
      <c r="E117" s="62"/>
      <c r="F117" s="122"/>
      <c r="G117" s="62"/>
      <c r="H117" s="62"/>
      <c r="I117" s="62"/>
      <c r="J117" s="62"/>
      <c r="K117" s="62"/>
      <c r="O117"/>
    </row>
    <row r="118" spans="1:15">
      <c r="A118" s="107"/>
      <c r="B118" s="62"/>
      <c r="C118" s="122"/>
      <c r="D118" s="122"/>
      <c r="E118" s="62"/>
      <c r="F118" s="122"/>
      <c r="G118" s="62"/>
      <c r="H118" s="62"/>
      <c r="I118" s="62"/>
      <c r="J118" s="62"/>
      <c r="K118" s="62"/>
      <c r="O118"/>
    </row>
    <row r="119" spans="1:15">
      <c r="A119" s="107"/>
      <c r="B119" s="62"/>
      <c r="C119" s="122"/>
      <c r="D119" s="122"/>
      <c r="E119" s="62"/>
      <c r="F119" s="122"/>
      <c r="G119" s="62"/>
      <c r="H119" s="62"/>
      <c r="I119" s="62"/>
      <c r="J119" s="62"/>
      <c r="K119" s="62"/>
      <c r="O119"/>
    </row>
    <row r="120" spans="1:15">
      <c r="A120" s="107"/>
      <c r="B120" s="62"/>
      <c r="C120" s="122"/>
      <c r="D120" s="122"/>
      <c r="E120" s="62"/>
      <c r="F120" s="122"/>
      <c r="G120" s="62"/>
      <c r="H120" s="62"/>
      <c r="I120" s="62"/>
      <c r="J120" s="62"/>
      <c r="K120" s="62"/>
      <c r="O120"/>
    </row>
    <row r="121" spans="1:15">
      <c r="A121" s="107"/>
      <c r="B121" s="62"/>
      <c r="C121" s="122"/>
      <c r="D121" s="122"/>
      <c r="E121" s="62"/>
      <c r="F121" s="122"/>
      <c r="G121" s="62"/>
      <c r="H121" s="62"/>
      <c r="I121" s="62"/>
      <c r="J121" s="62"/>
      <c r="K121" s="62"/>
      <c r="O121"/>
    </row>
    <row r="122" spans="1:15">
      <c r="A122" s="107"/>
      <c r="B122" s="62"/>
      <c r="C122" s="122"/>
      <c r="D122" s="122"/>
      <c r="E122" s="62"/>
      <c r="F122" s="122"/>
      <c r="G122" s="62"/>
      <c r="H122" s="62"/>
      <c r="I122" s="62"/>
      <c r="J122" s="62"/>
      <c r="K122" s="62"/>
      <c r="O122"/>
    </row>
    <row r="123" spans="1:15">
      <c r="A123" s="107"/>
      <c r="B123" s="62"/>
      <c r="C123" s="122"/>
      <c r="D123" s="122"/>
      <c r="E123" s="62"/>
      <c r="F123" s="122"/>
      <c r="G123" s="62"/>
      <c r="H123" s="62"/>
      <c r="I123" s="62"/>
      <c r="J123" s="62"/>
      <c r="K123" s="62"/>
      <c r="O123"/>
    </row>
    <row r="124" spans="1:15">
      <c r="A124" s="107"/>
      <c r="B124" s="62"/>
      <c r="C124" s="122"/>
      <c r="D124" s="122"/>
      <c r="E124" s="62"/>
      <c r="F124" s="122"/>
      <c r="G124" s="62"/>
      <c r="H124" s="62"/>
      <c r="I124" s="62"/>
      <c r="J124" s="62"/>
      <c r="K124" s="62"/>
      <c r="O124"/>
    </row>
    <row r="125" spans="1:15">
      <c r="A125" s="107"/>
      <c r="B125" s="62"/>
      <c r="C125" s="122"/>
      <c r="D125" s="122"/>
      <c r="E125" s="62"/>
      <c r="F125" s="122"/>
      <c r="G125" s="62"/>
      <c r="H125" s="62"/>
      <c r="I125" s="62"/>
      <c r="J125" s="62"/>
      <c r="K125" s="62"/>
      <c r="O125"/>
    </row>
    <row r="126" spans="1:15">
      <c r="A126" s="107"/>
      <c r="B126" s="62"/>
      <c r="C126" s="122"/>
      <c r="D126" s="122"/>
      <c r="E126" s="62"/>
      <c r="F126" s="122"/>
      <c r="G126" s="62"/>
      <c r="H126" s="62"/>
      <c r="I126" s="62"/>
      <c r="J126" s="62"/>
      <c r="K126" s="62"/>
      <c r="O126"/>
    </row>
    <row r="127" spans="1:15">
      <c r="A127" s="107"/>
      <c r="B127" s="62"/>
      <c r="C127" s="122"/>
      <c r="D127" s="122"/>
      <c r="E127" s="62"/>
      <c r="F127" s="122"/>
      <c r="G127" s="62"/>
      <c r="H127" s="62"/>
      <c r="I127" s="62"/>
      <c r="J127" s="62"/>
      <c r="K127" s="62"/>
      <c r="O127"/>
    </row>
    <row r="128" spans="1:15">
      <c r="A128" s="107"/>
      <c r="B128" s="62"/>
      <c r="C128" s="122"/>
      <c r="D128" s="122"/>
      <c r="E128" s="62"/>
      <c r="F128" s="122"/>
      <c r="G128" s="62"/>
      <c r="H128" s="62"/>
      <c r="I128" s="62"/>
      <c r="J128" s="62"/>
      <c r="K128" s="62"/>
      <c r="O128"/>
    </row>
    <row r="129" spans="1:15">
      <c r="A129" s="107"/>
      <c r="B129" s="62"/>
      <c r="C129" s="122"/>
      <c r="D129" s="122"/>
      <c r="E129" s="62"/>
      <c r="F129" s="122"/>
      <c r="G129" s="62"/>
      <c r="H129" s="62"/>
      <c r="I129" s="62"/>
      <c r="J129" s="62"/>
      <c r="K129" s="62"/>
      <c r="O129"/>
    </row>
    <row r="130" spans="1:15">
      <c r="A130" s="107"/>
      <c r="B130" s="62"/>
      <c r="C130" s="122"/>
      <c r="D130" s="122"/>
      <c r="E130" s="62"/>
      <c r="F130" s="122"/>
      <c r="G130" s="62"/>
      <c r="H130" s="62"/>
      <c r="I130" s="62"/>
      <c r="J130" s="62"/>
      <c r="K130" s="62"/>
      <c r="O130"/>
    </row>
    <row r="131" spans="1:15">
      <c r="A131" s="107"/>
      <c r="B131" s="62"/>
      <c r="C131" s="122"/>
      <c r="D131" s="122"/>
      <c r="E131" s="62"/>
      <c r="F131" s="122"/>
      <c r="G131" s="62"/>
      <c r="H131" s="62"/>
      <c r="I131" s="62"/>
      <c r="J131" s="62"/>
      <c r="K131" s="62"/>
      <c r="O131"/>
    </row>
    <row r="132" spans="1:15">
      <c r="A132" s="107"/>
      <c r="B132" s="62"/>
      <c r="C132" s="122"/>
      <c r="D132" s="122"/>
      <c r="E132" s="62"/>
      <c r="F132" s="122"/>
      <c r="G132" s="62"/>
      <c r="H132" s="62"/>
      <c r="I132" s="62"/>
      <c r="J132" s="62"/>
      <c r="K132" s="62"/>
      <c r="O132"/>
    </row>
    <row r="133" spans="1:15">
      <c r="A133" s="107"/>
      <c r="B133" s="62"/>
      <c r="C133" s="122"/>
      <c r="D133" s="122"/>
      <c r="E133" s="62"/>
      <c r="F133" s="122"/>
      <c r="G133" s="62"/>
      <c r="H133" s="62"/>
      <c r="I133" s="62"/>
      <c r="J133" s="62"/>
      <c r="K133" s="62"/>
      <c r="O133"/>
    </row>
    <row r="134" spans="1:15">
      <c r="A134" s="107"/>
      <c r="B134" s="62"/>
      <c r="C134" s="122"/>
      <c r="D134" s="122"/>
      <c r="E134" s="62"/>
      <c r="F134" s="122"/>
      <c r="G134" s="62"/>
      <c r="H134" s="62"/>
      <c r="I134" s="62"/>
      <c r="J134" s="62"/>
      <c r="K134" s="62"/>
      <c r="O134"/>
    </row>
    <row r="135" spans="1:15">
      <c r="A135" s="107"/>
      <c r="B135" s="62"/>
      <c r="C135" s="122"/>
      <c r="D135" s="122"/>
      <c r="E135" s="62"/>
      <c r="F135" s="122"/>
      <c r="G135" s="62"/>
      <c r="H135" s="62"/>
      <c r="I135" s="62"/>
      <c r="J135" s="62"/>
      <c r="K135" s="62"/>
      <c r="O135"/>
    </row>
    <row r="136" spans="1:15">
      <c r="A136" s="107"/>
      <c r="B136" s="62"/>
      <c r="C136" s="122"/>
      <c r="D136" s="122"/>
      <c r="E136" s="62"/>
      <c r="F136" s="122"/>
      <c r="G136" s="62"/>
      <c r="H136" s="62"/>
      <c r="I136" s="62"/>
      <c r="J136" s="62"/>
      <c r="K136" s="62"/>
      <c r="O136"/>
    </row>
    <row r="137" spans="1:15">
      <c r="A137" s="107"/>
      <c r="B137" s="62"/>
      <c r="C137" s="122"/>
      <c r="D137" s="122"/>
      <c r="E137" s="62"/>
      <c r="F137" s="122"/>
      <c r="G137" s="62"/>
      <c r="H137" s="62"/>
      <c r="I137" s="62"/>
      <c r="J137" s="62"/>
      <c r="K137" s="62"/>
      <c r="O137"/>
    </row>
    <row r="138" spans="1:15">
      <c r="A138" s="107"/>
      <c r="B138" s="62"/>
      <c r="C138" s="122"/>
      <c r="D138" s="122"/>
      <c r="E138" s="62"/>
      <c r="F138" s="122"/>
      <c r="G138" s="62"/>
      <c r="H138" s="62"/>
      <c r="I138" s="62"/>
      <c r="J138" s="62"/>
      <c r="K138" s="62"/>
      <c r="O138"/>
    </row>
    <row r="139" spans="1:15">
      <c r="A139" s="107"/>
      <c r="B139" s="62"/>
      <c r="C139" s="122"/>
      <c r="D139" s="122"/>
      <c r="E139" s="62"/>
      <c r="F139" s="122"/>
      <c r="G139" s="62"/>
      <c r="H139" s="62"/>
      <c r="I139" s="62"/>
      <c r="J139" s="62"/>
      <c r="K139" s="62"/>
      <c r="O139"/>
    </row>
    <row r="140" spans="1:15">
      <c r="A140" s="107"/>
      <c r="B140" s="62"/>
      <c r="C140" s="122"/>
      <c r="D140" s="122"/>
      <c r="E140" s="62"/>
      <c r="F140" s="122"/>
      <c r="G140" s="62"/>
      <c r="H140" s="62"/>
      <c r="I140" s="62"/>
      <c r="J140" s="62"/>
      <c r="K140" s="62"/>
      <c r="O140"/>
    </row>
    <row r="141" spans="1:15">
      <c r="A141" s="107"/>
      <c r="B141" s="62"/>
      <c r="C141" s="122"/>
      <c r="D141" s="122"/>
      <c r="E141" s="62"/>
      <c r="F141" s="122"/>
      <c r="G141" s="62"/>
      <c r="H141" s="62"/>
      <c r="I141" s="62"/>
      <c r="J141" s="62"/>
      <c r="K141" s="62"/>
      <c r="O141"/>
    </row>
    <row r="142" spans="1:15">
      <c r="A142" s="107"/>
      <c r="B142" s="62"/>
      <c r="C142" s="122"/>
      <c r="D142" s="122"/>
      <c r="E142" s="62"/>
      <c r="F142" s="122"/>
      <c r="G142" s="62"/>
      <c r="H142" s="62"/>
      <c r="I142" s="62"/>
      <c r="J142" s="62"/>
      <c r="K142" s="62"/>
      <c r="O142"/>
    </row>
    <row r="143" spans="1:15">
      <c r="A143" s="107"/>
      <c r="B143" s="62"/>
      <c r="C143" s="122"/>
      <c r="D143" s="122"/>
      <c r="E143" s="62"/>
      <c r="F143" s="122"/>
      <c r="G143" s="62"/>
      <c r="H143" s="62"/>
      <c r="I143" s="62"/>
      <c r="J143" s="62"/>
      <c r="K143" s="62"/>
      <c r="O143"/>
    </row>
    <row r="144" spans="1:15">
      <c r="A144" s="107"/>
      <c r="B144" s="62"/>
      <c r="C144" s="122"/>
      <c r="D144" s="122"/>
      <c r="E144" s="62"/>
      <c r="F144" s="122"/>
      <c r="G144" s="62"/>
      <c r="H144" s="62"/>
      <c r="I144" s="62"/>
      <c r="J144" s="62"/>
      <c r="K144" s="62"/>
      <c r="O144"/>
    </row>
    <row r="145" spans="1:15">
      <c r="A145" s="107"/>
      <c r="B145" s="62"/>
      <c r="C145" s="122"/>
      <c r="D145" s="122"/>
      <c r="E145" s="62"/>
      <c r="F145" s="122"/>
      <c r="G145" s="62"/>
      <c r="H145" s="62"/>
      <c r="I145" s="62"/>
      <c r="J145" s="62"/>
      <c r="K145" s="62"/>
      <c r="O145"/>
    </row>
    <row r="146" spans="1:15">
      <c r="A146" s="107"/>
      <c r="B146" s="62"/>
      <c r="C146" s="122"/>
      <c r="D146" s="122"/>
      <c r="E146" s="62"/>
      <c r="F146" s="122"/>
      <c r="G146" s="62"/>
      <c r="H146" s="62"/>
      <c r="I146" s="62"/>
      <c r="J146" s="62"/>
      <c r="K146" s="62"/>
      <c r="O146"/>
    </row>
    <row r="147" spans="1:15">
      <c r="A147" s="107"/>
      <c r="B147" s="62"/>
      <c r="C147" s="122"/>
      <c r="D147" s="122"/>
      <c r="E147" s="62"/>
      <c r="F147" s="122"/>
      <c r="G147" s="62"/>
      <c r="H147" s="62"/>
      <c r="I147" s="62"/>
      <c r="J147" s="62"/>
      <c r="K147" s="62"/>
      <c r="O147"/>
    </row>
    <row r="148" spans="1:15">
      <c r="A148" s="107"/>
      <c r="B148" s="62"/>
      <c r="C148" s="122"/>
      <c r="D148" s="122"/>
      <c r="E148" s="62"/>
      <c r="F148" s="122"/>
      <c r="G148" s="62"/>
      <c r="H148" s="62"/>
      <c r="I148" s="62"/>
      <c r="J148" s="62"/>
      <c r="K148" s="62"/>
      <c r="O148"/>
    </row>
    <row r="149" spans="1:15">
      <c r="A149" s="107"/>
      <c r="B149" s="62"/>
      <c r="C149" s="122"/>
      <c r="D149" s="122"/>
      <c r="E149" s="62"/>
      <c r="F149" s="122"/>
      <c r="G149" s="62"/>
      <c r="H149" s="62"/>
      <c r="I149" s="62"/>
      <c r="J149" s="62"/>
      <c r="K149" s="62"/>
      <c r="O149"/>
    </row>
    <row r="150" spans="1:15">
      <c r="A150" s="107"/>
      <c r="B150" s="62"/>
      <c r="C150" s="122"/>
      <c r="D150" s="122"/>
      <c r="E150" s="62"/>
      <c r="F150" s="122"/>
      <c r="G150" s="62"/>
      <c r="H150" s="62"/>
      <c r="I150" s="62"/>
      <c r="J150" s="62"/>
      <c r="K150" s="62"/>
      <c r="O150"/>
    </row>
    <row r="151" spans="1:15">
      <c r="A151" s="107"/>
      <c r="B151" s="62"/>
      <c r="C151" s="122"/>
      <c r="D151" s="122"/>
      <c r="E151" s="62"/>
      <c r="F151" s="122"/>
      <c r="G151" s="62"/>
      <c r="H151" s="62"/>
      <c r="I151" s="62"/>
      <c r="J151" s="62"/>
      <c r="K151" s="62"/>
      <c r="O151"/>
    </row>
    <row r="152" spans="1:15">
      <c r="A152" s="107"/>
      <c r="B152" s="62"/>
      <c r="C152" s="122"/>
      <c r="D152" s="122"/>
      <c r="E152" s="62"/>
      <c r="F152" s="122"/>
      <c r="G152" s="62"/>
      <c r="H152" s="62"/>
      <c r="I152" s="62"/>
      <c r="J152" s="62"/>
      <c r="K152" s="62"/>
      <c r="O152"/>
    </row>
    <row r="153" spans="1:15">
      <c r="A153" s="107"/>
      <c r="B153" s="62"/>
      <c r="C153" s="122"/>
      <c r="D153" s="122"/>
      <c r="E153" s="62"/>
      <c r="F153" s="122"/>
      <c r="G153" s="62"/>
      <c r="H153" s="62"/>
      <c r="I153" s="62"/>
      <c r="J153" s="62"/>
      <c r="K153" s="62"/>
      <c r="O153"/>
    </row>
    <row r="154" spans="1:15">
      <c r="A154" s="107"/>
      <c r="B154" s="62"/>
      <c r="C154" s="122"/>
      <c r="D154" s="122"/>
      <c r="E154" s="62"/>
      <c r="F154" s="122"/>
      <c r="G154" s="62"/>
      <c r="H154" s="62"/>
      <c r="I154" s="62"/>
      <c r="J154" s="62"/>
      <c r="K154" s="62"/>
      <c r="O154"/>
    </row>
    <row r="155" spans="1:15">
      <c r="A155" s="107"/>
      <c r="B155" s="62"/>
      <c r="C155" s="122"/>
      <c r="D155" s="122"/>
      <c r="E155" s="62"/>
      <c r="F155" s="122"/>
      <c r="G155" s="62"/>
      <c r="H155" s="62"/>
      <c r="I155" s="62"/>
      <c r="J155" s="62"/>
      <c r="K155" s="62"/>
      <c r="O155"/>
    </row>
    <row r="156" spans="1:15">
      <c r="O156"/>
    </row>
    <row r="157" spans="1:15">
      <c r="O157"/>
    </row>
    <row r="158" spans="1:15">
      <c r="O158"/>
    </row>
    <row r="159" spans="1:15">
      <c r="O159"/>
    </row>
    <row r="160" spans="1:15">
      <c r="O160"/>
    </row>
    <row r="161" spans="15:15">
      <c r="O161"/>
    </row>
    <row r="162" spans="15:15">
      <c r="O162"/>
    </row>
    <row r="163" spans="15:15">
      <c r="O163"/>
    </row>
    <row r="164" spans="15:15">
      <c r="O164"/>
    </row>
    <row r="165" spans="15:15">
      <c r="O165"/>
    </row>
    <row r="166" spans="15:15">
      <c r="O166"/>
    </row>
    <row r="167" spans="15:15">
      <c r="O167"/>
    </row>
    <row r="168" spans="15:15">
      <c r="O168"/>
    </row>
    <row r="169" spans="15:15">
      <c r="O169"/>
    </row>
    <row r="170" spans="15:15">
      <c r="O170"/>
    </row>
    <row r="171" spans="15:15">
      <c r="O171"/>
    </row>
    <row r="172" spans="15:15">
      <c r="O172"/>
    </row>
    <row r="173" spans="15:15">
      <c r="O173"/>
    </row>
    <row r="174" spans="15:15">
      <c r="O174"/>
    </row>
    <row r="175" spans="15:15">
      <c r="O175"/>
    </row>
    <row r="176" spans="15:15">
      <c r="O176"/>
    </row>
    <row r="177" spans="15:15">
      <c r="O177"/>
    </row>
    <row r="178" spans="15:15">
      <c r="O178"/>
    </row>
    <row r="179" spans="15:15">
      <c r="O179"/>
    </row>
    <row r="180" spans="15:15">
      <c r="O180"/>
    </row>
    <row r="181" spans="15:15">
      <c r="O181"/>
    </row>
    <row r="182" spans="15:15">
      <c r="O182"/>
    </row>
    <row r="183" spans="15:15">
      <c r="O183"/>
    </row>
    <row r="184" spans="15:15">
      <c r="O184"/>
    </row>
    <row r="185" spans="15:15">
      <c r="O185"/>
    </row>
    <row r="186" spans="15:15">
      <c r="O186"/>
    </row>
    <row r="187" spans="15:15">
      <c r="O187"/>
    </row>
    <row r="188" spans="15:15">
      <c r="O188"/>
    </row>
    <row r="189" spans="15:15">
      <c r="O189"/>
    </row>
    <row r="190" spans="15:15">
      <c r="O190"/>
    </row>
    <row r="191" spans="15:15">
      <c r="O191"/>
    </row>
    <row r="192" spans="15:15">
      <c r="O192"/>
    </row>
    <row r="193" spans="15:15">
      <c r="O193"/>
    </row>
    <row r="194" spans="15:15">
      <c r="O194"/>
    </row>
    <row r="195" spans="15:15">
      <c r="O195"/>
    </row>
    <row r="196" spans="15:15">
      <c r="O196"/>
    </row>
    <row r="197" spans="15:15">
      <c r="O197"/>
    </row>
    <row r="198" spans="15:15">
      <c r="O198"/>
    </row>
    <row r="199" spans="15:15">
      <c r="O199"/>
    </row>
    <row r="200" spans="15:15">
      <c r="O200"/>
    </row>
    <row r="201" spans="15:15">
      <c r="O201"/>
    </row>
    <row r="202" spans="15:15">
      <c r="O202"/>
    </row>
    <row r="203" spans="15:15">
      <c r="O203"/>
    </row>
    <row r="204" spans="15:15">
      <c r="O204"/>
    </row>
    <row r="205" spans="15:15">
      <c r="O205"/>
    </row>
    <row r="206" spans="15:15">
      <c r="O206"/>
    </row>
    <row r="207" spans="15:15">
      <c r="O207"/>
    </row>
    <row r="208" spans="15:15">
      <c r="O208"/>
    </row>
    <row r="209" spans="15:15">
      <c r="O209"/>
    </row>
    <row r="210" spans="15:15">
      <c r="O210"/>
    </row>
    <row r="211" spans="15:15">
      <c r="O211"/>
    </row>
    <row r="212" spans="15:15">
      <c r="O212"/>
    </row>
    <row r="213" spans="15:15">
      <c r="O213"/>
    </row>
    <row r="214" spans="15:15">
      <c r="O214"/>
    </row>
    <row r="215" spans="15:15">
      <c r="O215"/>
    </row>
    <row r="216" spans="15:15">
      <c r="O216"/>
    </row>
    <row r="217" spans="15:15">
      <c r="O217"/>
    </row>
    <row r="218" spans="15:15">
      <c r="O218"/>
    </row>
    <row r="219" spans="15:15">
      <c r="O219"/>
    </row>
    <row r="220" spans="15:15">
      <c r="O220"/>
    </row>
    <row r="221" spans="15:15">
      <c r="O221"/>
    </row>
    <row r="222" spans="15:15">
      <c r="O222"/>
    </row>
    <row r="223" spans="15:15">
      <c r="O223"/>
    </row>
    <row r="224" spans="15:15">
      <c r="O224"/>
    </row>
    <row r="225" spans="15:15">
      <c r="O225"/>
    </row>
    <row r="226" spans="15:15">
      <c r="O226"/>
    </row>
    <row r="227" spans="15:15">
      <c r="O227"/>
    </row>
    <row r="228" spans="15:15">
      <c r="O228"/>
    </row>
    <row r="229" spans="15:15">
      <c r="O229"/>
    </row>
    <row r="230" spans="15:15">
      <c r="O230"/>
    </row>
    <row r="231" spans="15:15">
      <c r="O231"/>
    </row>
    <row r="232" spans="15:15">
      <c r="O232"/>
    </row>
    <row r="233" spans="15:15">
      <c r="O233"/>
    </row>
    <row r="234" spans="15:15">
      <c r="O234"/>
    </row>
    <row r="235" spans="15:15">
      <c r="O235"/>
    </row>
    <row r="236" spans="15:15">
      <c r="O236"/>
    </row>
    <row r="237" spans="15:15">
      <c r="O237"/>
    </row>
    <row r="238" spans="15:15">
      <c r="O238"/>
    </row>
    <row r="239" spans="15:15">
      <c r="O239"/>
    </row>
    <row r="240" spans="15:15">
      <c r="O240"/>
    </row>
    <row r="241" spans="15:15">
      <c r="O241"/>
    </row>
    <row r="242" spans="15:15">
      <c r="O242"/>
    </row>
    <row r="243" spans="15:15">
      <c r="O243"/>
    </row>
    <row r="244" spans="15:15">
      <c r="O244"/>
    </row>
    <row r="245" spans="15:15">
      <c r="O245"/>
    </row>
    <row r="246" spans="15:15">
      <c r="O246"/>
    </row>
    <row r="247" spans="15:15">
      <c r="O247"/>
    </row>
    <row r="248" spans="15:15">
      <c r="O248"/>
    </row>
    <row r="249" spans="15:15">
      <c r="O249"/>
    </row>
    <row r="250" spans="15:15">
      <c r="O250"/>
    </row>
    <row r="251" spans="15:15">
      <c r="O251"/>
    </row>
    <row r="252" spans="15:15">
      <c r="O252"/>
    </row>
    <row r="253" spans="15:15">
      <c r="O253"/>
    </row>
    <row r="254" spans="15:15">
      <c r="O254"/>
    </row>
    <row r="255" spans="15:15">
      <c r="O255"/>
    </row>
    <row r="256" spans="15:15">
      <c r="O256"/>
    </row>
    <row r="257" spans="15:15">
      <c r="O257"/>
    </row>
    <row r="258" spans="15:15">
      <c r="O258"/>
    </row>
    <row r="259" spans="15:15">
      <c r="O259"/>
    </row>
    <row r="260" spans="15:15">
      <c r="O260"/>
    </row>
    <row r="261" spans="15:15">
      <c r="O261"/>
    </row>
    <row r="262" spans="15:15">
      <c r="O262"/>
    </row>
    <row r="263" spans="15:15">
      <c r="O263"/>
    </row>
    <row r="264" spans="15:15">
      <c r="O264"/>
    </row>
    <row r="265" spans="15:15">
      <c r="O265"/>
    </row>
    <row r="266" spans="15:15">
      <c r="O266"/>
    </row>
    <row r="267" spans="15:15">
      <c r="O267"/>
    </row>
    <row r="268" spans="15:15">
      <c r="O268"/>
    </row>
    <row r="269" spans="15:15">
      <c r="O269"/>
    </row>
    <row r="270" spans="15:15">
      <c r="O270"/>
    </row>
    <row r="271" spans="15:15">
      <c r="O271"/>
    </row>
    <row r="272" spans="15:15">
      <c r="O272"/>
    </row>
    <row r="273" spans="15:15">
      <c r="O273"/>
    </row>
    <row r="274" spans="15:15">
      <c r="O274"/>
    </row>
    <row r="275" spans="15:15">
      <c r="O275"/>
    </row>
    <row r="276" spans="15:15">
      <c r="O276"/>
    </row>
    <row r="277" spans="15:15">
      <c r="O277"/>
    </row>
    <row r="278" spans="15:15">
      <c r="O278"/>
    </row>
    <row r="279" spans="15:15">
      <c r="O279"/>
    </row>
    <row r="280" spans="15:15">
      <c r="O280"/>
    </row>
    <row r="281" spans="15:15">
      <c r="O281"/>
    </row>
    <row r="282" spans="15:15">
      <c r="O282"/>
    </row>
    <row r="283" spans="15:15">
      <c r="O283"/>
    </row>
    <row r="284" spans="15:15">
      <c r="O284"/>
    </row>
    <row r="285" spans="15:15">
      <c r="O285"/>
    </row>
    <row r="286" spans="15:15">
      <c r="O286"/>
    </row>
    <row r="287" spans="15:15">
      <c r="O287"/>
    </row>
    <row r="288" spans="15:15">
      <c r="O288"/>
    </row>
    <row r="289" spans="15:15">
      <c r="O289"/>
    </row>
    <row r="290" spans="15:15">
      <c r="O290"/>
    </row>
    <row r="291" spans="15:15">
      <c r="O291"/>
    </row>
    <row r="292" spans="15:15">
      <c r="O292"/>
    </row>
    <row r="293" spans="15:15">
      <c r="O293"/>
    </row>
    <row r="294" spans="15:15">
      <c r="O294"/>
    </row>
    <row r="295" spans="15:15">
      <c r="O295"/>
    </row>
    <row r="296" spans="15:15">
      <c r="O296"/>
    </row>
    <row r="297" spans="15:15">
      <c r="O297"/>
    </row>
    <row r="298" spans="15:15">
      <c r="O298"/>
    </row>
    <row r="299" spans="15:15">
      <c r="O299"/>
    </row>
    <row r="300" spans="15:15">
      <c r="O300"/>
    </row>
    <row r="301" spans="15:15">
      <c r="O301"/>
    </row>
    <row r="302" spans="15:15">
      <c r="O302"/>
    </row>
    <row r="303" spans="15:15">
      <c r="O303"/>
    </row>
    <row r="304" spans="15:15">
      <c r="O304"/>
    </row>
    <row r="305" spans="15:15">
      <c r="O305"/>
    </row>
    <row r="306" spans="15:15">
      <c r="O306"/>
    </row>
    <row r="307" spans="15:15">
      <c r="O307"/>
    </row>
    <row r="308" spans="15:15">
      <c r="O308"/>
    </row>
    <row r="309" spans="15:15">
      <c r="O309"/>
    </row>
    <row r="310" spans="15:15">
      <c r="O310"/>
    </row>
    <row r="311" spans="15:15">
      <c r="O311"/>
    </row>
    <row r="312" spans="15:15">
      <c r="O312"/>
    </row>
    <row r="313" spans="15:15">
      <c r="O313"/>
    </row>
    <row r="314" spans="15:15">
      <c r="O314"/>
    </row>
    <row r="315" spans="15:15">
      <c r="O315"/>
    </row>
    <row r="316" spans="15:15">
      <c r="O316"/>
    </row>
    <row r="317" spans="15:15">
      <c r="O317"/>
    </row>
    <row r="318" spans="15:15">
      <c r="O318"/>
    </row>
    <row r="319" spans="15:15">
      <c r="O319"/>
    </row>
    <row r="320" spans="15:15">
      <c r="O320"/>
    </row>
    <row r="321" spans="15:15">
      <c r="O321"/>
    </row>
    <row r="322" spans="15:15">
      <c r="O322"/>
    </row>
    <row r="323" spans="15:15">
      <c r="O323"/>
    </row>
    <row r="324" spans="15:15">
      <c r="O324"/>
    </row>
    <row r="325" spans="15:15">
      <c r="O325"/>
    </row>
    <row r="326" spans="15:15">
      <c r="O326"/>
    </row>
    <row r="327" spans="15:15">
      <c r="O327"/>
    </row>
    <row r="328" spans="15:15">
      <c r="O328"/>
    </row>
    <row r="329" spans="15:15">
      <c r="O329"/>
    </row>
    <row r="330" spans="15:15">
      <c r="O330"/>
    </row>
    <row r="331" spans="15:15">
      <c r="O331"/>
    </row>
    <row r="332" spans="15:15">
      <c r="O332"/>
    </row>
    <row r="333" spans="15:15">
      <c r="O333"/>
    </row>
    <row r="334" spans="15:15">
      <c r="O334"/>
    </row>
    <row r="335" spans="15:15">
      <c r="O335"/>
    </row>
    <row r="336" spans="15:15">
      <c r="O336"/>
    </row>
    <row r="337" spans="15:15">
      <c r="O337"/>
    </row>
    <row r="338" spans="15:15">
      <c r="O338"/>
    </row>
    <row r="339" spans="15:15">
      <c r="O339"/>
    </row>
    <row r="340" spans="15:15">
      <c r="O340"/>
    </row>
    <row r="341" spans="15:15">
      <c r="O341"/>
    </row>
    <row r="342" spans="15:15">
      <c r="O342"/>
    </row>
    <row r="343" spans="15:15">
      <c r="O343"/>
    </row>
    <row r="344" spans="15:15">
      <c r="O344"/>
    </row>
    <row r="345" spans="15:15">
      <c r="O345"/>
    </row>
    <row r="346" spans="15:15">
      <c r="O346"/>
    </row>
    <row r="347" spans="15:15">
      <c r="O347"/>
    </row>
    <row r="348" spans="15:15">
      <c r="O348"/>
    </row>
    <row r="349" spans="15:15">
      <c r="O349"/>
    </row>
    <row r="350" spans="15:15">
      <c r="O350"/>
    </row>
    <row r="351" spans="15:15">
      <c r="O351"/>
    </row>
    <row r="352" spans="15:15">
      <c r="O352"/>
    </row>
    <row r="353" spans="15:15">
      <c r="O353"/>
    </row>
    <row r="354" spans="15:15">
      <c r="O354"/>
    </row>
    <row r="355" spans="15:15">
      <c r="O355"/>
    </row>
    <row r="356" spans="15:15">
      <c r="O356"/>
    </row>
    <row r="357" spans="15:15">
      <c r="O357"/>
    </row>
    <row r="358" spans="15:15">
      <c r="O358"/>
    </row>
    <row r="359" spans="15:15">
      <c r="O359"/>
    </row>
    <row r="360" spans="15:15">
      <c r="O360"/>
    </row>
    <row r="361" spans="15:15">
      <c r="O361"/>
    </row>
    <row r="362" spans="15:15">
      <c r="O362"/>
    </row>
    <row r="363" spans="15:15">
      <c r="O363"/>
    </row>
    <row r="364" spans="15:15">
      <c r="O364"/>
    </row>
    <row r="365" spans="15:15">
      <c r="O365"/>
    </row>
    <row r="366" spans="15:15">
      <c r="O366"/>
    </row>
    <row r="367" spans="15:15">
      <c r="O367"/>
    </row>
    <row r="368" spans="15:15">
      <c r="O368"/>
    </row>
    <row r="369" spans="15:15">
      <c r="O369"/>
    </row>
    <row r="370" spans="15:15">
      <c r="O370"/>
    </row>
    <row r="371" spans="15:15">
      <c r="O371"/>
    </row>
    <row r="372" spans="15:15">
      <c r="O372"/>
    </row>
    <row r="373" spans="15:15">
      <c r="O373"/>
    </row>
    <row r="374" spans="15:15">
      <c r="O374"/>
    </row>
    <row r="375" spans="15:15">
      <c r="O375"/>
    </row>
    <row r="376" spans="15:15">
      <c r="O376"/>
    </row>
    <row r="377" spans="15:15">
      <c r="O377"/>
    </row>
    <row r="378" spans="15:15">
      <c r="O378"/>
    </row>
    <row r="379" spans="15:15">
      <c r="O379"/>
    </row>
    <row r="380" spans="15:15">
      <c r="O380"/>
    </row>
    <row r="381" spans="15:15">
      <c r="O381"/>
    </row>
    <row r="382" spans="15:15">
      <c r="O382"/>
    </row>
    <row r="383" spans="15:15">
      <c r="O383"/>
    </row>
    <row r="384" spans="15:15">
      <c r="O384"/>
    </row>
    <row r="385" spans="15:15">
      <c r="O385"/>
    </row>
    <row r="386" spans="15:15">
      <c r="O386"/>
    </row>
    <row r="387" spans="15:15">
      <c r="O387"/>
    </row>
    <row r="388" spans="15:15">
      <c r="O388"/>
    </row>
    <row r="389" spans="15:15">
      <c r="O389"/>
    </row>
    <row r="390" spans="15:15">
      <c r="O390"/>
    </row>
    <row r="391" spans="15:15">
      <c r="O391"/>
    </row>
    <row r="392" spans="15:15">
      <c r="O392"/>
    </row>
    <row r="393" spans="15:15">
      <c r="O393"/>
    </row>
    <row r="394" spans="15:15">
      <c r="O394"/>
    </row>
    <row r="395" spans="15:15">
      <c r="O395"/>
    </row>
    <row r="396" spans="15:15">
      <c r="O396"/>
    </row>
    <row r="397" spans="15:15">
      <c r="O397"/>
    </row>
    <row r="398" spans="15:15">
      <c r="O398"/>
    </row>
    <row r="399" spans="15:15">
      <c r="O399"/>
    </row>
    <row r="400" spans="15:15">
      <c r="O400"/>
    </row>
    <row r="401" spans="15:15">
      <c r="O401"/>
    </row>
    <row r="402" spans="15:15">
      <c r="O402"/>
    </row>
    <row r="403" spans="15:15">
      <c r="O403"/>
    </row>
    <row r="404" spans="15:15">
      <c r="O404"/>
    </row>
    <row r="405" spans="15:15">
      <c r="O405"/>
    </row>
    <row r="406" spans="15:15">
      <c r="O406"/>
    </row>
    <row r="407" spans="15:15">
      <c r="O407"/>
    </row>
    <row r="408" spans="15:15">
      <c r="O408"/>
    </row>
    <row r="409" spans="15:15">
      <c r="O409"/>
    </row>
    <row r="410" spans="15:15">
      <c r="O410"/>
    </row>
    <row r="411" spans="15:15">
      <c r="O411"/>
    </row>
    <row r="412" spans="15:15">
      <c r="O412"/>
    </row>
    <row r="413" spans="15:15">
      <c r="O413"/>
    </row>
    <row r="414" spans="15:15">
      <c r="O414"/>
    </row>
    <row r="415" spans="15:15">
      <c r="O415"/>
    </row>
    <row r="416" spans="15:15">
      <c r="O416"/>
    </row>
    <row r="417" spans="15:15">
      <c r="O417"/>
    </row>
    <row r="418" spans="15:15">
      <c r="O418"/>
    </row>
    <row r="419" spans="15:15">
      <c r="O419"/>
    </row>
    <row r="420" spans="15:15">
      <c r="O420"/>
    </row>
    <row r="421" spans="15:15">
      <c r="O421"/>
    </row>
    <row r="422" spans="15:15">
      <c r="O422"/>
    </row>
    <row r="423" spans="15:15">
      <c r="O423"/>
    </row>
    <row r="424" spans="15:15">
      <c r="O424"/>
    </row>
    <row r="425" spans="15:15">
      <c r="O425"/>
    </row>
    <row r="426" spans="15:15">
      <c r="O426"/>
    </row>
    <row r="427" spans="15:15">
      <c r="O427"/>
    </row>
    <row r="428" spans="15:15">
      <c r="O428"/>
    </row>
    <row r="429" spans="15:15">
      <c r="O429"/>
    </row>
    <row r="430" spans="15:15">
      <c r="O430"/>
    </row>
    <row r="431" spans="15:15">
      <c r="O431"/>
    </row>
    <row r="432" spans="15:15">
      <c r="O432"/>
    </row>
    <row r="433" spans="15:15">
      <c r="O433"/>
    </row>
    <row r="434" spans="15:15">
      <c r="O434"/>
    </row>
    <row r="435" spans="15:15">
      <c r="O435"/>
    </row>
    <row r="436" spans="15:15">
      <c r="O436"/>
    </row>
    <row r="437" spans="15:15">
      <c r="O437"/>
    </row>
    <row r="438" spans="15:15">
      <c r="O438"/>
    </row>
    <row r="439" spans="15:15">
      <c r="O439"/>
    </row>
    <row r="440" spans="15:15">
      <c r="O440"/>
    </row>
    <row r="441" spans="15:15">
      <c r="O441"/>
    </row>
    <row r="442" spans="15:15">
      <c r="O442"/>
    </row>
    <row r="443" spans="15:15">
      <c r="O443"/>
    </row>
    <row r="444" spans="15:15">
      <c r="O444"/>
    </row>
    <row r="445" spans="15:15">
      <c r="O445"/>
    </row>
    <row r="446" spans="15:15">
      <c r="O446"/>
    </row>
    <row r="447" spans="15:15">
      <c r="O447"/>
    </row>
    <row r="448" spans="15:15">
      <c r="O448"/>
    </row>
    <row r="449" spans="15:15">
      <c r="O449"/>
    </row>
    <row r="450" spans="15:15">
      <c r="O450"/>
    </row>
    <row r="451" spans="15:15">
      <c r="O451"/>
    </row>
    <row r="452" spans="15:15">
      <c r="O452"/>
    </row>
    <row r="453" spans="15:15">
      <c r="O453"/>
    </row>
    <row r="454" spans="15:15">
      <c r="O454"/>
    </row>
    <row r="455" spans="15:15">
      <c r="O455"/>
    </row>
    <row r="456" spans="15:15">
      <c r="O456"/>
    </row>
    <row r="457" spans="15:15">
      <c r="O457"/>
    </row>
    <row r="458" spans="15:15">
      <c r="O458"/>
    </row>
    <row r="459" spans="15:15">
      <c r="O459"/>
    </row>
    <row r="460" spans="15:15">
      <c r="O460"/>
    </row>
    <row r="461" spans="15:15">
      <c r="O461"/>
    </row>
    <row r="462" spans="15:15">
      <c r="O462"/>
    </row>
    <row r="463" spans="15:15">
      <c r="O463"/>
    </row>
    <row r="464" spans="15:15">
      <c r="O464"/>
    </row>
    <row r="465" spans="15:15">
      <c r="O465"/>
    </row>
    <row r="466" spans="15:15">
      <c r="O466"/>
    </row>
    <row r="467" spans="15:15">
      <c r="O467"/>
    </row>
    <row r="468" spans="15:15">
      <c r="O468"/>
    </row>
    <row r="469" spans="15:15">
      <c r="O469"/>
    </row>
    <row r="470" spans="15:15">
      <c r="O470"/>
    </row>
    <row r="471" spans="15:15">
      <c r="O471"/>
    </row>
    <row r="472" spans="15:15">
      <c r="O472"/>
    </row>
    <row r="473" spans="15:15">
      <c r="O473"/>
    </row>
    <row r="474" spans="15:15">
      <c r="O474"/>
    </row>
    <row r="475" spans="15:15">
      <c r="O475"/>
    </row>
    <row r="476" spans="15:15">
      <c r="O476"/>
    </row>
    <row r="477" spans="15:15">
      <c r="O477"/>
    </row>
    <row r="478" spans="15:15">
      <c r="O478"/>
    </row>
    <row r="479" spans="15:15">
      <c r="O479"/>
    </row>
    <row r="480" spans="15:15">
      <c r="O480"/>
    </row>
    <row r="481" spans="15:15">
      <c r="O481"/>
    </row>
    <row r="482" spans="15:15">
      <c r="O482"/>
    </row>
    <row r="483" spans="15:15">
      <c r="O483"/>
    </row>
    <row r="484" spans="15:15">
      <c r="O484"/>
    </row>
    <row r="485" spans="15:15">
      <c r="O485"/>
    </row>
    <row r="486" spans="15:15">
      <c r="O486"/>
    </row>
    <row r="487" spans="15:15">
      <c r="O487"/>
    </row>
    <row r="488" spans="15:15">
      <c r="O488"/>
    </row>
    <row r="489" spans="15:15">
      <c r="O489"/>
    </row>
    <row r="490" spans="15:15">
      <c r="O490"/>
    </row>
    <row r="491" spans="15:15">
      <c r="O491"/>
    </row>
    <row r="492" spans="15:15">
      <c r="O492"/>
    </row>
    <row r="493" spans="15:15">
      <c r="O493"/>
    </row>
    <row r="494" spans="15:15">
      <c r="O494"/>
    </row>
    <row r="495" spans="15:15">
      <c r="O495"/>
    </row>
    <row r="496" spans="15:15">
      <c r="O496"/>
    </row>
    <row r="497" spans="15:15">
      <c r="O497"/>
    </row>
    <row r="498" spans="15:15">
      <c r="O498"/>
    </row>
    <row r="499" spans="15:15">
      <c r="O499"/>
    </row>
    <row r="500" spans="15:15">
      <c r="O500"/>
    </row>
    <row r="501" spans="15:15">
      <c r="O501"/>
    </row>
    <row r="502" spans="15:15">
      <c r="O502"/>
    </row>
    <row r="503" spans="15:15">
      <c r="O503"/>
    </row>
    <row r="504" spans="15:15">
      <c r="O504"/>
    </row>
    <row r="505" spans="15:15">
      <c r="O505"/>
    </row>
    <row r="506" spans="15:15">
      <c r="O506"/>
    </row>
    <row r="507" spans="15:15">
      <c r="O507"/>
    </row>
    <row r="508" spans="15:15">
      <c r="O508"/>
    </row>
    <row r="509" spans="15:15">
      <c r="O509"/>
    </row>
    <row r="510" spans="15:15">
      <c r="O510"/>
    </row>
    <row r="511" spans="15:15">
      <c r="O511"/>
    </row>
    <row r="512" spans="15:15">
      <c r="O512"/>
    </row>
    <row r="513" spans="15:15">
      <c r="O513"/>
    </row>
    <row r="514" spans="15:15">
      <c r="O514"/>
    </row>
    <row r="515" spans="15:15">
      <c r="O515"/>
    </row>
    <row r="516" spans="15:15">
      <c r="O516"/>
    </row>
    <row r="517" spans="15:15">
      <c r="O517"/>
    </row>
    <row r="518" spans="15:15">
      <c r="O518"/>
    </row>
    <row r="519" spans="15:15">
      <c r="O519"/>
    </row>
    <row r="520" spans="15:15">
      <c r="O520"/>
    </row>
    <row r="521" spans="15:15">
      <c r="O521"/>
    </row>
    <row r="522" spans="15:15">
      <c r="O522"/>
    </row>
    <row r="523" spans="15:15">
      <c r="O523"/>
    </row>
    <row r="524" spans="15:15">
      <c r="O524"/>
    </row>
    <row r="525" spans="15:15">
      <c r="O525"/>
    </row>
    <row r="526" spans="15:15">
      <c r="O526"/>
    </row>
    <row r="527" spans="15:15">
      <c r="O527"/>
    </row>
    <row r="528" spans="15:15">
      <c r="O528"/>
    </row>
    <row r="529" spans="15:15">
      <c r="O529"/>
    </row>
    <row r="530" spans="15:15">
      <c r="O530"/>
    </row>
    <row r="531" spans="15:15">
      <c r="O531"/>
    </row>
    <row r="532" spans="15:15">
      <c r="O532"/>
    </row>
    <row r="533" spans="15:15">
      <c r="O533"/>
    </row>
    <row r="534" spans="15:15">
      <c r="O534"/>
    </row>
    <row r="535" spans="15:15">
      <c r="O535"/>
    </row>
    <row r="536" spans="15:15">
      <c r="O536"/>
    </row>
    <row r="537" spans="15:15">
      <c r="O537"/>
    </row>
    <row r="538" spans="15:15">
      <c r="O538"/>
    </row>
    <row r="539" spans="15:15">
      <c r="O539"/>
    </row>
    <row r="540" spans="15:15">
      <c r="O540"/>
    </row>
    <row r="541" spans="15:15">
      <c r="O541"/>
    </row>
    <row r="542" spans="15:15">
      <c r="O542"/>
    </row>
    <row r="543" spans="15:15">
      <c r="O543"/>
    </row>
    <row r="544" spans="15:15">
      <c r="O544"/>
    </row>
    <row r="545" spans="15:15">
      <c r="O545"/>
    </row>
    <row r="546" spans="15:15">
      <c r="O546"/>
    </row>
    <row r="547" spans="15:15">
      <c r="O547"/>
    </row>
    <row r="548" spans="15:15">
      <c r="O548"/>
    </row>
    <row r="549" spans="15:15">
      <c r="O549"/>
    </row>
    <row r="550" spans="15:15">
      <c r="O550"/>
    </row>
    <row r="551" spans="15:15">
      <c r="O551"/>
    </row>
    <row r="552" spans="15:15">
      <c r="O552"/>
    </row>
    <row r="553" spans="15:15">
      <c r="O553"/>
    </row>
    <row r="554" spans="15:15">
      <c r="O554"/>
    </row>
    <row r="555" spans="15:15">
      <c r="O555"/>
    </row>
    <row r="556" spans="15:15">
      <c r="O556"/>
    </row>
    <row r="557" spans="15:15">
      <c r="O557"/>
    </row>
    <row r="558" spans="15:15">
      <c r="O558"/>
    </row>
    <row r="559" spans="15:15">
      <c r="O559"/>
    </row>
    <row r="560" spans="15:15">
      <c r="O560"/>
    </row>
    <row r="561" spans="15:15">
      <c r="O561"/>
    </row>
    <row r="562" spans="15:15">
      <c r="O562"/>
    </row>
    <row r="563" spans="15:15">
      <c r="O563"/>
    </row>
    <row r="564" spans="15:15">
      <c r="O564"/>
    </row>
    <row r="565" spans="15:15">
      <c r="O565"/>
    </row>
    <row r="566" spans="15:15">
      <c r="O566"/>
    </row>
    <row r="567" spans="15:15">
      <c r="O567"/>
    </row>
    <row r="568" spans="15:15">
      <c r="O568"/>
    </row>
    <row r="569" spans="15:15">
      <c r="O569"/>
    </row>
    <row r="570" spans="15:15">
      <c r="O570"/>
    </row>
    <row r="571" spans="15:15">
      <c r="O571"/>
    </row>
    <row r="572" spans="15:15">
      <c r="O572"/>
    </row>
    <row r="573" spans="15:15">
      <c r="O573"/>
    </row>
    <row r="574" spans="15:15">
      <c r="O574"/>
    </row>
    <row r="575" spans="15:15">
      <c r="O575"/>
    </row>
    <row r="576" spans="15:15">
      <c r="O576"/>
    </row>
    <row r="577" spans="15:15">
      <c r="O577"/>
    </row>
    <row r="578" spans="15:15">
      <c r="O578"/>
    </row>
    <row r="579" spans="15:15">
      <c r="O579"/>
    </row>
    <row r="580" spans="15:15">
      <c r="O580"/>
    </row>
    <row r="581" spans="15:15">
      <c r="O581"/>
    </row>
    <row r="582" spans="15:15">
      <c r="O582"/>
    </row>
    <row r="583" spans="15:15">
      <c r="O583"/>
    </row>
    <row r="584" spans="15:15">
      <c r="O584"/>
    </row>
    <row r="585" spans="15:15">
      <c r="O585"/>
    </row>
    <row r="586" spans="15:15">
      <c r="O586"/>
    </row>
    <row r="587" spans="15:15">
      <c r="O587"/>
    </row>
    <row r="588" spans="15:15">
      <c r="O588"/>
    </row>
    <row r="589" spans="15:15">
      <c r="O589"/>
    </row>
    <row r="590" spans="15:15">
      <c r="O590"/>
    </row>
    <row r="591" spans="15:15">
      <c r="O591"/>
    </row>
    <row r="592" spans="15:15">
      <c r="O592"/>
    </row>
    <row r="593" spans="15:15">
      <c r="O593"/>
    </row>
    <row r="594" spans="15:15">
      <c r="O594"/>
    </row>
    <row r="595" spans="15:15">
      <c r="O595"/>
    </row>
    <row r="596" spans="15:15">
      <c r="O596"/>
    </row>
    <row r="597" spans="15:15">
      <c r="O597"/>
    </row>
    <row r="598" spans="15:15">
      <c r="O598"/>
    </row>
    <row r="599" spans="15:15">
      <c r="O599"/>
    </row>
    <row r="600" spans="15:15">
      <c r="O600"/>
    </row>
    <row r="601" spans="15:15">
      <c r="O601"/>
    </row>
    <row r="602" spans="15:15">
      <c r="O602"/>
    </row>
    <row r="603" spans="15:15">
      <c r="O603"/>
    </row>
    <row r="604" spans="15:15">
      <c r="O604"/>
    </row>
    <row r="605" spans="15:15">
      <c r="O605"/>
    </row>
    <row r="606" spans="15:15">
      <c r="O606"/>
    </row>
    <row r="607" spans="15:15">
      <c r="O607"/>
    </row>
    <row r="608" spans="15:15">
      <c r="O608"/>
    </row>
    <row r="609" spans="15:15">
      <c r="O609"/>
    </row>
    <row r="610" spans="15:15">
      <c r="O610"/>
    </row>
    <row r="611" spans="15:15">
      <c r="O611"/>
    </row>
    <row r="612" spans="15:15">
      <c r="O612"/>
    </row>
    <row r="613" spans="15:15">
      <c r="O613"/>
    </row>
    <row r="614" spans="15:15">
      <c r="O614"/>
    </row>
    <row r="615" spans="15:15">
      <c r="O615"/>
    </row>
    <row r="616" spans="15:15">
      <c r="O616"/>
    </row>
    <row r="617" spans="15:15">
      <c r="O617"/>
    </row>
    <row r="618" spans="15:15">
      <c r="O618"/>
    </row>
    <row r="619" spans="15:15">
      <c r="O619"/>
    </row>
    <row r="620" spans="15:15">
      <c r="O620"/>
    </row>
    <row r="621" spans="15:15">
      <c r="O621"/>
    </row>
    <row r="622" spans="15:15">
      <c r="O622"/>
    </row>
    <row r="623" spans="15:15">
      <c r="O623"/>
    </row>
    <row r="624" spans="15:15">
      <c r="O624"/>
    </row>
    <row r="625" spans="15:15">
      <c r="O625"/>
    </row>
    <row r="626" spans="15:15">
      <c r="O626"/>
    </row>
    <row r="627" spans="15:15">
      <c r="O627"/>
    </row>
    <row r="628" spans="15:15">
      <c r="O628"/>
    </row>
    <row r="629" spans="15:15">
      <c r="O629"/>
    </row>
    <row r="630" spans="15:15">
      <c r="O630"/>
    </row>
    <row r="631" spans="15:15">
      <c r="O631"/>
    </row>
    <row r="632" spans="15:15">
      <c r="O632"/>
    </row>
    <row r="633" spans="15:15">
      <c r="O633"/>
    </row>
    <row r="634" spans="15:15">
      <c r="O634"/>
    </row>
    <row r="635" spans="15:15">
      <c r="O635"/>
    </row>
    <row r="636" spans="15:15">
      <c r="O636"/>
    </row>
    <row r="637" spans="15:15">
      <c r="O637"/>
    </row>
    <row r="638" spans="15:15">
      <c r="O638"/>
    </row>
    <row r="639" spans="15:15">
      <c r="O639"/>
    </row>
    <row r="640" spans="15:15">
      <c r="O640"/>
    </row>
    <row r="641" spans="15:15">
      <c r="O641"/>
    </row>
    <row r="642" spans="15:15">
      <c r="O642"/>
    </row>
    <row r="643" spans="15:15">
      <c r="O643"/>
    </row>
    <row r="644" spans="15:15">
      <c r="O644"/>
    </row>
    <row r="645" spans="15:15">
      <c r="O645"/>
    </row>
    <row r="646" spans="15:15">
      <c r="O646"/>
    </row>
    <row r="647" spans="15:15">
      <c r="O647"/>
    </row>
    <row r="648" spans="15:15">
      <c r="O648"/>
    </row>
    <row r="649" spans="15:15">
      <c r="O649"/>
    </row>
    <row r="650" spans="15:15">
      <c r="O650"/>
    </row>
    <row r="651" spans="15:15">
      <c r="O651"/>
    </row>
    <row r="652" spans="15:15">
      <c r="O652"/>
    </row>
    <row r="653" spans="15:15">
      <c r="O653"/>
    </row>
    <row r="654" spans="15:15">
      <c r="O654"/>
    </row>
    <row r="655" spans="15:15">
      <c r="O655"/>
    </row>
    <row r="656" spans="15:15">
      <c r="O656"/>
    </row>
    <row r="657" spans="15:15">
      <c r="O657"/>
    </row>
    <row r="658" spans="15:15">
      <c r="O658"/>
    </row>
    <row r="659" spans="15:15">
      <c r="O659"/>
    </row>
    <row r="660" spans="15:15">
      <c r="O660"/>
    </row>
    <row r="661" spans="15:15">
      <c r="O661"/>
    </row>
    <row r="662" spans="15:15">
      <c r="O662"/>
    </row>
    <row r="663" spans="15:15">
      <c r="O663"/>
    </row>
    <row r="664" spans="15:15">
      <c r="O664"/>
    </row>
    <row r="665" spans="15:15">
      <c r="O665"/>
    </row>
    <row r="666" spans="15:15">
      <c r="O666"/>
    </row>
    <row r="667" spans="15:15">
      <c r="O667"/>
    </row>
    <row r="668" spans="15:15">
      <c r="O668"/>
    </row>
    <row r="669" spans="15:15">
      <c r="O669"/>
    </row>
    <row r="670" spans="15:15">
      <c r="O670"/>
    </row>
    <row r="671" spans="15:15">
      <c r="O671"/>
    </row>
    <row r="672" spans="15:15">
      <c r="O672"/>
    </row>
    <row r="673" spans="15:15">
      <c r="O673"/>
    </row>
    <row r="674" spans="15:15">
      <c r="O674"/>
    </row>
    <row r="675" spans="15:15">
      <c r="O675"/>
    </row>
    <row r="676" spans="15:15">
      <c r="O676"/>
    </row>
    <row r="677" spans="15:15">
      <c r="O677"/>
    </row>
    <row r="678" spans="15:15">
      <c r="O678"/>
    </row>
    <row r="679" spans="15:15">
      <c r="O679"/>
    </row>
    <row r="680" spans="15:15">
      <c r="O680"/>
    </row>
    <row r="681" spans="15:15">
      <c r="O681"/>
    </row>
    <row r="682" spans="15:15">
      <c r="O682"/>
    </row>
    <row r="683" spans="15:15">
      <c r="O683"/>
    </row>
    <row r="684" spans="15:15">
      <c r="O684"/>
    </row>
    <row r="685" spans="15:15">
      <c r="O685"/>
    </row>
    <row r="686" spans="15:15">
      <c r="O686"/>
    </row>
    <row r="687" spans="15:15">
      <c r="O687"/>
    </row>
    <row r="688" spans="15:15">
      <c r="O688"/>
    </row>
    <row r="689" spans="15:15">
      <c r="O689"/>
    </row>
    <row r="690" spans="15:15">
      <c r="O690"/>
    </row>
    <row r="691" spans="15:15">
      <c r="O691"/>
    </row>
    <row r="692" spans="15:15">
      <c r="O692"/>
    </row>
    <row r="693" spans="15:15">
      <c r="O693"/>
    </row>
    <row r="694" spans="15:15">
      <c r="O694"/>
    </row>
    <row r="695" spans="15:15">
      <c r="O695"/>
    </row>
    <row r="696" spans="15:15">
      <c r="O696"/>
    </row>
    <row r="697" spans="15:15">
      <c r="O697"/>
    </row>
    <row r="698" spans="15:15">
      <c r="O698"/>
    </row>
    <row r="699" spans="15:15">
      <c r="O699"/>
    </row>
    <row r="700" spans="15:15">
      <c r="O700"/>
    </row>
    <row r="701" spans="15:15">
      <c r="O701"/>
    </row>
    <row r="702" spans="15:15">
      <c r="O702"/>
    </row>
    <row r="703" spans="15:15">
      <c r="O703"/>
    </row>
    <row r="704" spans="15:15">
      <c r="O704"/>
    </row>
    <row r="705" spans="15:15">
      <c r="O705"/>
    </row>
    <row r="706" spans="15:15">
      <c r="O706"/>
    </row>
    <row r="707" spans="15:15">
      <c r="O707"/>
    </row>
    <row r="708" spans="15:15">
      <c r="O708"/>
    </row>
    <row r="709" spans="15:15">
      <c r="O709"/>
    </row>
    <row r="710" spans="15:15">
      <c r="O710"/>
    </row>
    <row r="711" spans="15:15">
      <c r="O711"/>
    </row>
    <row r="712" spans="15:15">
      <c r="O712"/>
    </row>
    <row r="713" spans="15:15">
      <c r="O713"/>
    </row>
    <row r="714" spans="15:15">
      <c r="O714"/>
    </row>
    <row r="715" spans="15:15">
      <c r="O715"/>
    </row>
    <row r="716" spans="15:15">
      <c r="O716"/>
    </row>
    <row r="717" spans="15:15">
      <c r="O717"/>
    </row>
    <row r="718" spans="15:15">
      <c r="O718"/>
    </row>
    <row r="719" spans="15:15">
      <c r="O719"/>
    </row>
    <row r="720" spans="15:15">
      <c r="O720"/>
    </row>
    <row r="721" spans="15:15">
      <c r="O721"/>
    </row>
    <row r="722" spans="15:15">
      <c r="O722"/>
    </row>
    <row r="723" spans="15:15">
      <c r="O723"/>
    </row>
    <row r="724" spans="15:15">
      <c r="O724"/>
    </row>
    <row r="725" spans="15:15">
      <c r="O725"/>
    </row>
    <row r="726" spans="15:15">
      <c r="O726"/>
    </row>
    <row r="727" spans="15:15">
      <c r="O727"/>
    </row>
    <row r="728" spans="15:15">
      <c r="O728"/>
    </row>
    <row r="729" spans="15:15">
      <c r="O729"/>
    </row>
    <row r="730" spans="15:15">
      <c r="O730"/>
    </row>
    <row r="731" spans="15:15">
      <c r="O731"/>
    </row>
    <row r="732" spans="15:15">
      <c r="O732"/>
    </row>
    <row r="733" spans="15:15">
      <c r="O733"/>
    </row>
    <row r="734" spans="15:15">
      <c r="O734"/>
    </row>
    <row r="735" spans="15:15">
      <c r="O735"/>
    </row>
    <row r="736" spans="15:15">
      <c r="O736"/>
    </row>
    <row r="737" spans="15:15">
      <c r="O737"/>
    </row>
    <row r="738" spans="15:15">
      <c r="O738"/>
    </row>
    <row r="739" spans="15:15">
      <c r="O739"/>
    </row>
    <row r="740" spans="15:15">
      <c r="O740"/>
    </row>
    <row r="741" spans="15:15">
      <c r="O741"/>
    </row>
    <row r="742" spans="15:15">
      <c r="O742"/>
    </row>
    <row r="743" spans="15:15">
      <c r="O743"/>
    </row>
    <row r="744" spans="15:15">
      <c r="O744"/>
    </row>
    <row r="745" spans="15:15">
      <c r="O745"/>
    </row>
    <row r="746" spans="15:15">
      <c r="O746"/>
    </row>
    <row r="747" spans="15:15">
      <c r="O747"/>
    </row>
    <row r="748" spans="15:15">
      <c r="O748"/>
    </row>
    <row r="749" spans="15:15">
      <c r="O749"/>
    </row>
    <row r="750" spans="15:15">
      <c r="O750"/>
    </row>
    <row r="751" spans="15:15">
      <c r="O751"/>
    </row>
    <row r="752" spans="15:15">
      <c r="O752"/>
    </row>
    <row r="753" spans="15:15">
      <c r="O753"/>
    </row>
    <row r="754" spans="15:15">
      <c r="O754"/>
    </row>
    <row r="755" spans="15:15">
      <c r="O755"/>
    </row>
    <row r="756" spans="15:15">
      <c r="O756"/>
    </row>
    <row r="757" spans="15:15">
      <c r="O757"/>
    </row>
    <row r="758" spans="15:15">
      <c r="O758"/>
    </row>
    <row r="759" spans="15:15">
      <c r="O759"/>
    </row>
    <row r="760" spans="15:15">
      <c r="O760"/>
    </row>
    <row r="761" spans="15:15">
      <c r="O761"/>
    </row>
    <row r="762" spans="15:15">
      <c r="O762"/>
    </row>
    <row r="763" spans="15:15">
      <c r="O763"/>
    </row>
    <row r="764" spans="15:15">
      <c r="O764"/>
    </row>
    <row r="765" spans="15:15">
      <c r="O765"/>
    </row>
    <row r="766" spans="15:15">
      <c r="O766"/>
    </row>
    <row r="767" spans="15:15">
      <c r="O767"/>
    </row>
    <row r="768" spans="15:15">
      <c r="O768"/>
    </row>
    <row r="769" spans="15:15">
      <c r="O769"/>
    </row>
    <row r="770" spans="15:15">
      <c r="O770"/>
    </row>
    <row r="771" spans="15:15">
      <c r="O771"/>
    </row>
    <row r="772" spans="15:15">
      <c r="O772"/>
    </row>
    <row r="773" spans="15:15">
      <c r="O773"/>
    </row>
    <row r="774" spans="15:15">
      <c r="O774"/>
    </row>
    <row r="775" spans="15:15">
      <c r="O775"/>
    </row>
    <row r="776" spans="15:15">
      <c r="O776"/>
    </row>
    <row r="777" spans="15:15">
      <c r="O777"/>
    </row>
    <row r="778" spans="15:15">
      <c r="O778"/>
    </row>
    <row r="779" spans="15:15">
      <c r="O779"/>
    </row>
    <row r="780" spans="15:15">
      <c r="O780"/>
    </row>
    <row r="781" spans="15:15">
      <c r="O781"/>
    </row>
    <row r="782" spans="15:15">
      <c r="O782"/>
    </row>
    <row r="783" spans="15:15">
      <c r="O783"/>
    </row>
    <row r="784" spans="15:15">
      <c r="O784"/>
    </row>
    <row r="785" spans="15:15">
      <c r="O785"/>
    </row>
    <row r="786" spans="15:15">
      <c r="O786"/>
    </row>
    <row r="787" spans="15:15">
      <c r="O787"/>
    </row>
    <row r="788" spans="15:15">
      <c r="O788"/>
    </row>
    <row r="789" spans="15:15">
      <c r="O789"/>
    </row>
    <row r="790" spans="15:15">
      <c r="O790"/>
    </row>
    <row r="791" spans="15:15">
      <c r="O791"/>
    </row>
    <row r="792" spans="15:15">
      <c r="O792"/>
    </row>
    <row r="793" spans="15:15">
      <c r="O793"/>
    </row>
    <row r="794" spans="15:15">
      <c r="O794"/>
    </row>
    <row r="795" spans="15:15">
      <c r="O795"/>
    </row>
    <row r="796" spans="15:15">
      <c r="O796"/>
    </row>
    <row r="797" spans="15:15">
      <c r="O797"/>
    </row>
    <row r="798" spans="15:15">
      <c r="O798"/>
    </row>
    <row r="799" spans="15:15">
      <c r="O799"/>
    </row>
    <row r="800" spans="15:15">
      <c r="O800"/>
    </row>
    <row r="801" spans="15:15">
      <c r="O801"/>
    </row>
    <row r="802" spans="15:15">
      <c r="O802"/>
    </row>
    <row r="803" spans="15:15">
      <c r="O803"/>
    </row>
    <row r="804" spans="15:15">
      <c r="O804"/>
    </row>
    <row r="805" spans="15:15">
      <c r="O805"/>
    </row>
    <row r="806" spans="15:15">
      <c r="O806"/>
    </row>
    <row r="807" spans="15:15">
      <c r="O807"/>
    </row>
    <row r="808" spans="15:15">
      <c r="O808"/>
    </row>
    <row r="809" spans="15:15">
      <c r="O809"/>
    </row>
    <row r="810" spans="15:15">
      <c r="O810"/>
    </row>
    <row r="811" spans="15:15">
      <c r="O811"/>
    </row>
    <row r="812" spans="15:15">
      <c r="O812"/>
    </row>
    <row r="813" spans="15:15">
      <c r="O813"/>
    </row>
    <row r="814" spans="15:15">
      <c r="O814"/>
    </row>
    <row r="815" spans="15:15">
      <c r="O815"/>
    </row>
    <row r="816" spans="15:15">
      <c r="O816"/>
    </row>
    <row r="817" spans="15:15">
      <c r="O817"/>
    </row>
    <row r="818" spans="15:15">
      <c r="O818"/>
    </row>
    <row r="819" spans="15:15">
      <c r="O819"/>
    </row>
    <row r="820" spans="15:15">
      <c r="O820"/>
    </row>
    <row r="821" spans="15:15">
      <c r="O821"/>
    </row>
    <row r="822" spans="15:15">
      <c r="O822"/>
    </row>
    <row r="823" spans="15:15">
      <c r="O823"/>
    </row>
    <row r="824" spans="15:15">
      <c r="O824"/>
    </row>
    <row r="825" spans="15:15">
      <c r="O825"/>
    </row>
    <row r="826" spans="15:15">
      <c r="O826"/>
    </row>
    <row r="827" spans="15:15">
      <c r="O827"/>
    </row>
    <row r="828" spans="15:15">
      <c r="O828"/>
    </row>
    <row r="829" spans="15:15">
      <c r="O829"/>
    </row>
    <row r="830" spans="15:15">
      <c r="O830"/>
    </row>
    <row r="831" spans="15:15">
      <c r="O831"/>
    </row>
    <row r="832" spans="15:15">
      <c r="O832"/>
    </row>
    <row r="833" spans="15:15">
      <c r="O833"/>
    </row>
    <row r="834" spans="15:15">
      <c r="O834"/>
    </row>
    <row r="835" spans="15:15">
      <c r="O835"/>
    </row>
    <row r="836" spans="15:15">
      <c r="O836"/>
    </row>
    <row r="837" spans="15:15">
      <c r="O837"/>
    </row>
    <row r="838" spans="15:15">
      <c r="O838"/>
    </row>
    <row r="839" spans="15:15">
      <c r="O839"/>
    </row>
    <row r="840" spans="15:15">
      <c r="O840"/>
    </row>
    <row r="841" spans="15:15">
      <c r="O841"/>
    </row>
    <row r="842" spans="15:15">
      <c r="O842"/>
    </row>
    <row r="843" spans="15:15">
      <c r="O843"/>
    </row>
    <row r="844" spans="15:15">
      <c r="O844"/>
    </row>
    <row r="845" spans="15:15">
      <c r="O845"/>
    </row>
    <row r="846" spans="15:15">
      <c r="O846"/>
    </row>
    <row r="847" spans="15:15">
      <c r="O847"/>
    </row>
    <row r="848" spans="15:15">
      <c r="O848"/>
    </row>
    <row r="849" spans="15:15">
      <c r="O849"/>
    </row>
    <row r="850" spans="15:15">
      <c r="O850"/>
    </row>
    <row r="851" spans="15:15">
      <c r="O851"/>
    </row>
    <row r="852" spans="15:15">
      <c r="O852"/>
    </row>
    <row r="853" spans="15:15">
      <c r="O853"/>
    </row>
    <row r="854" spans="15:15">
      <c r="O854"/>
    </row>
    <row r="855" spans="15:15">
      <c r="O855"/>
    </row>
    <row r="856" spans="15:15">
      <c r="O856"/>
    </row>
    <row r="857" spans="15:15">
      <c r="O857"/>
    </row>
    <row r="858" spans="15:15">
      <c r="O858"/>
    </row>
    <row r="859" spans="15:15">
      <c r="O859"/>
    </row>
    <row r="860" spans="15:15">
      <c r="O860"/>
    </row>
    <row r="861" spans="15:15">
      <c r="O861"/>
    </row>
    <row r="862" spans="15:15">
      <c r="O862"/>
    </row>
    <row r="863" spans="15:15">
      <c r="O863"/>
    </row>
    <row r="864" spans="15:15">
      <c r="O864"/>
    </row>
    <row r="865" spans="15:15">
      <c r="O865"/>
    </row>
    <row r="866" spans="15:15">
      <c r="O866"/>
    </row>
    <row r="867" spans="15:15">
      <c r="O867"/>
    </row>
    <row r="868" spans="15:15">
      <c r="O868"/>
    </row>
    <row r="869" spans="15:15">
      <c r="O869"/>
    </row>
    <row r="870" spans="15:15">
      <c r="O870"/>
    </row>
    <row r="871" spans="15:15">
      <c r="O871"/>
    </row>
    <row r="872" spans="15:15">
      <c r="O872"/>
    </row>
    <row r="873" spans="15:15">
      <c r="O873"/>
    </row>
    <row r="874" spans="15:15">
      <c r="O874"/>
    </row>
    <row r="875" spans="15:15">
      <c r="O875"/>
    </row>
    <row r="876" spans="15:15">
      <c r="O876"/>
    </row>
    <row r="877" spans="15:15">
      <c r="O877"/>
    </row>
    <row r="878" spans="15:15">
      <c r="O878"/>
    </row>
    <row r="879" spans="15:15">
      <c r="O879"/>
    </row>
    <row r="880" spans="15:15">
      <c r="O880"/>
    </row>
    <row r="881" spans="15:15">
      <c r="O881"/>
    </row>
    <row r="882" spans="15:15">
      <c r="O882"/>
    </row>
    <row r="883" spans="15:15">
      <c r="O883"/>
    </row>
    <row r="884" spans="15:15">
      <c r="O884"/>
    </row>
    <row r="885" spans="15:15">
      <c r="O885"/>
    </row>
    <row r="886" spans="15:15">
      <c r="O886"/>
    </row>
    <row r="887" spans="15:15">
      <c r="O887"/>
    </row>
    <row r="888" spans="15:15">
      <c r="O888"/>
    </row>
    <row r="889" spans="15:15">
      <c r="O889"/>
    </row>
    <row r="890" spans="15:15">
      <c r="O890"/>
    </row>
    <row r="891" spans="15:15">
      <c r="O891"/>
    </row>
    <row r="892" spans="15:15">
      <c r="O892"/>
    </row>
    <row r="893" spans="15:15">
      <c r="O893"/>
    </row>
    <row r="894" spans="15:15">
      <c r="O894"/>
    </row>
    <row r="895" spans="15:15">
      <c r="O895"/>
    </row>
    <row r="896" spans="15:15">
      <c r="O896"/>
    </row>
    <row r="897" spans="15:15">
      <c r="O897"/>
    </row>
    <row r="898" spans="15:15">
      <c r="O898"/>
    </row>
    <row r="899" spans="15:15">
      <c r="O899"/>
    </row>
    <row r="900" spans="15:15">
      <c r="O900"/>
    </row>
    <row r="901" spans="15:15">
      <c r="O901"/>
    </row>
    <row r="902" spans="15:15">
      <c r="O902"/>
    </row>
    <row r="903" spans="15:15">
      <c r="O903"/>
    </row>
    <row r="904" spans="15:15">
      <c r="O904"/>
    </row>
    <row r="905" spans="15:15">
      <c r="O905"/>
    </row>
    <row r="906" spans="15:15">
      <c r="O906"/>
    </row>
    <row r="907" spans="15:15">
      <c r="O907"/>
    </row>
    <row r="908" spans="15:15">
      <c r="O908"/>
    </row>
    <row r="909" spans="15:15">
      <c r="O909"/>
    </row>
    <row r="910" spans="15:15">
      <c r="O910"/>
    </row>
    <row r="911" spans="15:15">
      <c r="O911"/>
    </row>
    <row r="912" spans="15:15">
      <c r="O912"/>
    </row>
    <row r="913" spans="15:15">
      <c r="O913"/>
    </row>
    <row r="914" spans="15:15">
      <c r="O914"/>
    </row>
    <row r="915" spans="15:15">
      <c r="O915"/>
    </row>
    <row r="916" spans="15:15">
      <c r="O916"/>
    </row>
    <row r="917" spans="15:15">
      <c r="O917"/>
    </row>
    <row r="918" spans="15:15">
      <c r="O918"/>
    </row>
    <row r="919" spans="15:15">
      <c r="O919"/>
    </row>
    <row r="920" spans="15:15">
      <c r="O920"/>
    </row>
    <row r="921" spans="15:15">
      <c r="O921"/>
    </row>
    <row r="922" spans="15:15">
      <c r="O922"/>
    </row>
    <row r="923" spans="15:15">
      <c r="O923"/>
    </row>
    <row r="924" spans="15:15">
      <c r="O924"/>
    </row>
    <row r="925" spans="15:15">
      <c r="O925"/>
    </row>
    <row r="926" spans="15:15">
      <c r="O926"/>
    </row>
    <row r="927" spans="15:15">
      <c r="O927"/>
    </row>
    <row r="928" spans="15:15">
      <c r="O928"/>
    </row>
    <row r="929" spans="15:15">
      <c r="O929"/>
    </row>
    <row r="930" spans="15:15">
      <c r="O930"/>
    </row>
    <row r="931" spans="15:15">
      <c r="O931"/>
    </row>
    <row r="932" spans="15:15">
      <c r="O932"/>
    </row>
    <row r="933" spans="15:15">
      <c r="O933"/>
    </row>
    <row r="934" spans="15:15">
      <c r="O934"/>
    </row>
    <row r="935" spans="15:15">
      <c r="O935"/>
    </row>
    <row r="936" spans="15:15">
      <c r="O936"/>
    </row>
    <row r="937" spans="15:15">
      <c r="O937"/>
    </row>
    <row r="938" spans="15:15">
      <c r="O938"/>
    </row>
    <row r="939" spans="15:15">
      <c r="O939"/>
    </row>
    <row r="940" spans="15:15">
      <c r="O940"/>
    </row>
    <row r="941" spans="15:15">
      <c r="O941"/>
    </row>
    <row r="942" spans="15:15">
      <c r="O942"/>
    </row>
    <row r="943" spans="15:15">
      <c r="O943"/>
    </row>
    <row r="944" spans="15:15">
      <c r="O944"/>
    </row>
    <row r="945" spans="15:15">
      <c r="O945"/>
    </row>
    <row r="946" spans="15:15">
      <c r="O946"/>
    </row>
    <row r="947" spans="15:15">
      <c r="O947"/>
    </row>
    <row r="948" spans="15:15">
      <c r="O948"/>
    </row>
    <row r="949" spans="15:15">
      <c r="O949"/>
    </row>
    <row r="950" spans="15:15">
      <c r="O950"/>
    </row>
    <row r="951" spans="15:15">
      <c r="O951"/>
    </row>
    <row r="952" spans="15:15">
      <c r="O952"/>
    </row>
    <row r="953" spans="15:15">
      <c r="O953"/>
    </row>
    <row r="954" spans="15:15">
      <c r="O954"/>
    </row>
    <row r="955" spans="15:15">
      <c r="O955"/>
    </row>
    <row r="956" spans="15:15">
      <c r="O956"/>
    </row>
    <row r="957" spans="15:15">
      <c r="O957"/>
    </row>
    <row r="958" spans="15:15">
      <c r="O958"/>
    </row>
    <row r="959" spans="15:15">
      <c r="O959"/>
    </row>
    <row r="960" spans="15:15">
      <c r="O960"/>
    </row>
    <row r="961" spans="15:15">
      <c r="O961"/>
    </row>
    <row r="962" spans="15:15">
      <c r="O962"/>
    </row>
    <row r="963" spans="15:15">
      <c r="O963"/>
    </row>
    <row r="964" spans="15:15">
      <c r="O964"/>
    </row>
    <row r="965" spans="15:15">
      <c r="O965"/>
    </row>
    <row r="966" spans="15:15">
      <c r="O966"/>
    </row>
    <row r="967" spans="15:15">
      <c r="O967"/>
    </row>
    <row r="968" spans="15:15">
      <c r="O968"/>
    </row>
    <row r="969" spans="15:15">
      <c r="O969"/>
    </row>
    <row r="970" spans="15:15">
      <c r="O970"/>
    </row>
    <row r="971" spans="15:15">
      <c r="O971"/>
    </row>
    <row r="972" spans="15:15">
      <c r="O972"/>
    </row>
    <row r="973" spans="15:15">
      <c r="O973"/>
    </row>
    <row r="974" spans="15:15">
      <c r="O974"/>
    </row>
    <row r="975" spans="15:15">
      <c r="O975"/>
    </row>
    <row r="976" spans="15:15">
      <c r="O976"/>
    </row>
    <row r="977" spans="15:15">
      <c r="O977"/>
    </row>
    <row r="978" spans="15:15">
      <c r="O978"/>
    </row>
    <row r="979" spans="15:15">
      <c r="O979"/>
    </row>
    <row r="980" spans="15:15">
      <c r="O980"/>
    </row>
    <row r="981" spans="15:15">
      <c r="O981"/>
    </row>
    <row r="982" spans="15:15">
      <c r="O982"/>
    </row>
    <row r="983" spans="15:15">
      <c r="O983"/>
    </row>
    <row r="984" spans="15:15">
      <c r="O984"/>
    </row>
    <row r="985" spans="15:15">
      <c r="O985"/>
    </row>
    <row r="986" spans="15:15">
      <c r="O986"/>
    </row>
    <row r="987" spans="15:15">
      <c r="O987"/>
    </row>
    <row r="988" spans="15:15">
      <c r="O988"/>
    </row>
    <row r="989" spans="15:15">
      <c r="O989"/>
    </row>
    <row r="990" spans="15:15">
      <c r="O990"/>
    </row>
    <row r="991" spans="15:15">
      <c r="O991"/>
    </row>
    <row r="992" spans="15:15">
      <c r="O992"/>
    </row>
    <row r="993" spans="15:15">
      <c r="O993"/>
    </row>
    <row r="994" spans="15:15">
      <c r="O994"/>
    </row>
    <row r="995" spans="15:15">
      <c r="O995"/>
    </row>
    <row r="996" spans="15:15">
      <c r="O996"/>
    </row>
    <row r="997" spans="15:15">
      <c r="O997"/>
    </row>
    <row r="998" spans="15:15">
      <c r="O998"/>
    </row>
    <row r="999" spans="15:15">
      <c r="O999"/>
    </row>
    <row r="1000" spans="15:15">
      <c r="O1000"/>
    </row>
    <row r="1001" spans="15:15">
      <c r="O1001"/>
    </row>
    <row r="1002" spans="15:15">
      <c r="O1002"/>
    </row>
    <row r="1003" spans="15:15">
      <c r="O1003"/>
    </row>
    <row r="1004" spans="15:15">
      <c r="O1004"/>
    </row>
    <row r="1005" spans="15:15">
      <c r="O1005"/>
    </row>
    <row r="1006" spans="15:15">
      <c r="O1006"/>
    </row>
    <row r="1007" spans="15:15">
      <c r="O1007"/>
    </row>
    <row r="1008" spans="15:15">
      <c r="O1008"/>
    </row>
    <row r="1009" spans="15:15">
      <c r="O1009"/>
    </row>
    <row r="1010" spans="15:15">
      <c r="O1010"/>
    </row>
    <row r="1011" spans="15:15">
      <c r="O1011"/>
    </row>
    <row r="1012" spans="15:15">
      <c r="O1012"/>
    </row>
    <row r="1013" spans="15:15">
      <c r="O1013"/>
    </row>
    <row r="1014" spans="15:15">
      <c r="O1014"/>
    </row>
    <row r="1015" spans="15:15">
      <c r="O1015"/>
    </row>
    <row r="1016" spans="15:15">
      <c r="O1016"/>
    </row>
    <row r="1017" spans="15:15">
      <c r="O1017"/>
    </row>
    <row r="1018" spans="15:15">
      <c r="O1018"/>
    </row>
    <row r="1019" spans="15:15">
      <c r="O1019"/>
    </row>
    <row r="1020" spans="15:15">
      <c r="O1020"/>
    </row>
    <row r="1021" spans="15:15">
      <c r="O1021"/>
    </row>
    <row r="1022" spans="15:15">
      <c r="O1022"/>
    </row>
    <row r="1023" spans="15:15">
      <c r="O1023"/>
    </row>
    <row r="1024" spans="15:15">
      <c r="O1024"/>
    </row>
    <row r="1025" spans="15:15">
      <c r="O1025"/>
    </row>
    <row r="1026" spans="15:15">
      <c r="O1026"/>
    </row>
    <row r="1027" spans="15:15">
      <c r="O1027"/>
    </row>
    <row r="1028" spans="15:15">
      <c r="O1028"/>
    </row>
    <row r="1029" spans="15:15">
      <c r="O1029"/>
    </row>
    <row r="1030" spans="15:15">
      <c r="O1030"/>
    </row>
    <row r="1031" spans="15:15">
      <c r="O1031"/>
    </row>
    <row r="1032" spans="15:15">
      <c r="O1032"/>
    </row>
    <row r="1033" spans="15:15">
      <c r="O1033"/>
    </row>
    <row r="1034" spans="15:15">
      <c r="O1034"/>
    </row>
    <row r="1035" spans="15:15">
      <c r="O1035"/>
    </row>
    <row r="1036" spans="15:15">
      <c r="O1036"/>
    </row>
    <row r="1037" spans="15:15">
      <c r="O1037"/>
    </row>
    <row r="1038" spans="15:15">
      <c r="O1038"/>
    </row>
    <row r="1039" spans="15:15">
      <c r="O1039"/>
    </row>
    <row r="1040" spans="15:15">
      <c r="O1040"/>
    </row>
    <row r="1041" spans="15:15">
      <c r="O1041"/>
    </row>
    <row r="1042" spans="15:15">
      <c r="O1042"/>
    </row>
    <row r="1043" spans="15:15">
      <c r="O1043"/>
    </row>
    <row r="1044" spans="15:15">
      <c r="O1044"/>
    </row>
    <row r="1045" spans="15:15">
      <c r="O1045"/>
    </row>
    <row r="1046" spans="15:15">
      <c r="O1046"/>
    </row>
    <row r="1047" spans="15:15">
      <c r="O1047"/>
    </row>
    <row r="1048" spans="15:15">
      <c r="O1048"/>
    </row>
    <row r="1049" spans="15:15">
      <c r="O1049"/>
    </row>
    <row r="1050" spans="15:15">
      <c r="O1050"/>
    </row>
    <row r="1051" spans="15:15">
      <c r="O1051"/>
    </row>
    <row r="1052" spans="15:15">
      <c r="O1052"/>
    </row>
    <row r="1053" spans="15:15">
      <c r="O1053"/>
    </row>
    <row r="1054" spans="15:15">
      <c r="O1054"/>
    </row>
    <row r="1055" spans="15:15">
      <c r="O1055"/>
    </row>
    <row r="1056" spans="15:15">
      <c r="O1056"/>
    </row>
    <row r="1057" spans="15:15">
      <c r="O1057"/>
    </row>
    <row r="1058" spans="15:15">
      <c r="O1058"/>
    </row>
    <row r="1059" spans="15:15">
      <c r="O1059"/>
    </row>
    <row r="1060" spans="15:15">
      <c r="O1060"/>
    </row>
    <row r="1061" spans="15:15">
      <c r="O1061"/>
    </row>
    <row r="1062" spans="15:15">
      <c r="O1062"/>
    </row>
    <row r="1063" spans="15:15">
      <c r="O1063"/>
    </row>
    <row r="1064" spans="15:15">
      <c r="O1064"/>
    </row>
    <row r="1065" spans="15:15">
      <c r="O1065"/>
    </row>
    <row r="1066" spans="15:15">
      <c r="O1066"/>
    </row>
    <row r="1067" spans="15:15">
      <c r="O1067"/>
    </row>
    <row r="1068" spans="15:15">
      <c r="O1068"/>
    </row>
    <row r="1069" spans="15:15">
      <c r="O1069"/>
    </row>
    <row r="1070" spans="15:15">
      <c r="O1070"/>
    </row>
    <row r="1071" spans="15:15">
      <c r="O1071"/>
    </row>
    <row r="1072" spans="15:15">
      <c r="O1072"/>
    </row>
    <row r="1073" spans="15:15">
      <c r="O1073"/>
    </row>
    <row r="1074" spans="15:15">
      <c r="O1074"/>
    </row>
    <row r="1075" spans="15:15">
      <c r="O1075"/>
    </row>
    <row r="1076" spans="15:15">
      <c r="O1076"/>
    </row>
    <row r="1077" spans="15:15">
      <c r="O1077"/>
    </row>
    <row r="1078" spans="15:15">
      <c r="O1078"/>
    </row>
    <row r="1079" spans="15:15">
      <c r="O1079"/>
    </row>
    <row r="1080" spans="15:15">
      <c r="O1080"/>
    </row>
    <row r="1081" spans="15:15">
      <c r="O1081"/>
    </row>
    <row r="1082" spans="15:15">
      <c r="O1082"/>
    </row>
    <row r="1083" spans="15:15">
      <c r="O1083"/>
    </row>
    <row r="1084" spans="15:15">
      <c r="O1084"/>
    </row>
    <row r="1085" spans="15:15">
      <c r="O1085"/>
    </row>
    <row r="1086" spans="15:15">
      <c r="O1086"/>
    </row>
    <row r="1087" spans="15:15">
      <c r="O1087"/>
    </row>
    <row r="1088" spans="15:15">
      <c r="O1088"/>
    </row>
    <row r="1089" spans="15:15">
      <c r="O1089"/>
    </row>
    <row r="1090" spans="15:15">
      <c r="O1090"/>
    </row>
    <row r="1091" spans="15:15">
      <c r="O1091"/>
    </row>
    <row r="1092" spans="15:15">
      <c r="O1092"/>
    </row>
    <row r="1093" spans="15:15">
      <c r="O1093"/>
    </row>
    <row r="1094" spans="15:15">
      <c r="O1094"/>
    </row>
    <row r="1095" spans="15:15">
      <c r="O1095"/>
    </row>
    <row r="1096" spans="15:15">
      <c r="O1096"/>
    </row>
    <row r="1097" spans="15:15">
      <c r="O1097"/>
    </row>
    <row r="1098" spans="15:15">
      <c r="O1098"/>
    </row>
    <row r="1099" spans="15:15">
      <c r="O1099"/>
    </row>
    <row r="1100" spans="15:15">
      <c r="O1100"/>
    </row>
    <row r="1101" spans="15:15">
      <c r="O1101"/>
    </row>
    <row r="1102" spans="15:15">
      <c r="O1102"/>
    </row>
    <row r="1103" spans="15:15">
      <c r="O1103"/>
    </row>
    <row r="1104" spans="15:15">
      <c r="O1104"/>
    </row>
    <row r="1105" spans="15:15">
      <c r="O1105"/>
    </row>
    <row r="1106" spans="15:15">
      <c r="O1106"/>
    </row>
    <row r="1107" spans="15:15">
      <c r="O1107"/>
    </row>
    <row r="1108" spans="15:15">
      <c r="O1108"/>
    </row>
    <row r="1109" spans="15:15">
      <c r="O1109"/>
    </row>
    <row r="1110" spans="15:15">
      <c r="O1110"/>
    </row>
    <row r="1111" spans="15:15">
      <c r="O1111"/>
    </row>
    <row r="1112" spans="15:15">
      <c r="O1112"/>
    </row>
    <row r="1113" spans="15:15">
      <c r="O1113"/>
    </row>
    <row r="1114" spans="15:15">
      <c r="O1114"/>
    </row>
    <row r="1115" spans="15:15">
      <c r="O1115"/>
    </row>
    <row r="1116" spans="15:15">
      <c r="O1116"/>
    </row>
    <row r="1117" spans="15:15">
      <c r="O1117"/>
    </row>
    <row r="1118" spans="15:15">
      <c r="O1118"/>
    </row>
    <row r="1119" spans="15:15">
      <c r="O1119"/>
    </row>
    <row r="1120" spans="15:15">
      <c r="O1120"/>
    </row>
    <row r="1121" spans="15:15">
      <c r="O1121"/>
    </row>
    <row r="1122" spans="15:15">
      <c r="O1122"/>
    </row>
    <row r="1123" spans="15:15">
      <c r="O1123"/>
    </row>
    <row r="1124" spans="15:15">
      <c r="O1124"/>
    </row>
    <row r="1125" spans="15:15">
      <c r="O1125"/>
    </row>
    <row r="1126" spans="15:15">
      <c r="O1126"/>
    </row>
    <row r="1127" spans="15:15">
      <c r="O1127"/>
    </row>
    <row r="1128" spans="15:15">
      <c r="O1128"/>
    </row>
    <row r="1129" spans="15:15">
      <c r="O1129"/>
    </row>
    <row r="1130" spans="15:15">
      <c r="O1130"/>
    </row>
    <row r="1131" spans="15:15">
      <c r="O1131"/>
    </row>
    <row r="1132" spans="15:15">
      <c r="O1132"/>
    </row>
    <row r="1133" spans="15:15">
      <c r="O1133"/>
    </row>
    <row r="1134" spans="15:15">
      <c r="O1134"/>
    </row>
    <row r="1135" spans="15:15">
      <c r="O1135"/>
    </row>
    <row r="1136" spans="15:15">
      <c r="O1136"/>
    </row>
    <row r="1137" spans="15:15">
      <c r="O1137"/>
    </row>
    <row r="1138" spans="15:15">
      <c r="O1138"/>
    </row>
    <row r="1139" spans="15:15">
      <c r="O1139"/>
    </row>
    <row r="1140" spans="15:15">
      <c r="O1140"/>
    </row>
    <row r="1141" spans="15:15">
      <c r="O1141"/>
    </row>
    <row r="1142" spans="15:15">
      <c r="O1142"/>
    </row>
    <row r="1143" spans="15:15">
      <c r="O1143"/>
    </row>
    <row r="1144" spans="15:15">
      <c r="O1144"/>
    </row>
    <row r="1145" spans="15:15">
      <c r="O1145"/>
    </row>
    <row r="1146" spans="15:15">
      <c r="O1146"/>
    </row>
    <row r="1147" spans="15:15">
      <c r="O1147"/>
    </row>
    <row r="1148" spans="15:15">
      <c r="O1148"/>
    </row>
    <row r="1149" spans="15:15">
      <c r="O1149"/>
    </row>
    <row r="1150" spans="15:15">
      <c r="O1150"/>
    </row>
    <row r="1151" spans="15:15">
      <c r="O1151"/>
    </row>
    <row r="1152" spans="15:15">
      <c r="O1152"/>
    </row>
    <row r="1153" spans="15:15">
      <c r="O1153"/>
    </row>
    <row r="1154" spans="15:15">
      <c r="O1154"/>
    </row>
    <row r="1155" spans="15:15">
      <c r="O1155"/>
    </row>
    <row r="1156" spans="15:15">
      <c r="O1156"/>
    </row>
    <row r="1157" spans="15:15">
      <c r="O1157"/>
    </row>
    <row r="1158" spans="15:15">
      <c r="O1158"/>
    </row>
    <row r="1159" spans="15:15">
      <c r="O1159"/>
    </row>
    <row r="1160" spans="15:15">
      <c r="O1160"/>
    </row>
    <row r="1161" spans="15:15">
      <c r="O1161"/>
    </row>
    <row r="1162" spans="15:15">
      <c r="O1162"/>
    </row>
    <row r="1163" spans="15:15">
      <c r="O1163"/>
    </row>
    <row r="1164" spans="15:15">
      <c r="O1164"/>
    </row>
    <row r="1165" spans="15:15">
      <c r="O1165"/>
    </row>
    <row r="1166" spans="15:15">
      <c r="O1166"/>
    </row>
    <row r="1167" spans="15:15">
      <c r="O1167"/>
    </row>
    <row r="1168" spans="15:15">
      <c r="O1168"/>
    </row>
    <row r="1169" spans="15:15">
      <c r="O1169"/>
    </row>
    <row r="1170" spans="15:15">
      <c r="O1170"/>
    </row>
    <row r="1171" spans="15:15">
      <c r="O1171"/>
    </row>
    <row r="1172" spans="15:15">
      <c r="O1172"/>
    </row>
    <row r="1173" spans="15:15">
      <c r="O1173"/>
    </row>
    <row r="1174" spans="15:15">
      <c r="O1174"/>
    </row>
    <row r="1175" spans="15:15">
      <c r="O1175"/>
    </row>
    <row r="1176" spans="15:15">
      <c r="O1176"/>
    </row>
    <row r="1177" spans="15:15">
      <c r="O1177"/>
    </row>
    <row r="1178" spans="15:15">
      <c r="O1178"/>
    </row>
    <row r="1179" spans="15:15">
      <c r="O1179"/>
    </row>
    <row r="1180" spans="15:15">
      <c r="O1180"/>
    </row>
    <row r="1181" spans="15:15">
      <c r="O1181"/>
    </row>
    <row r="1182" spans="15:15">
      <c r="O1182"/>
    </row>
    <row r="1183" spans="15:15">
      <c r="O1183"/>
    </row>
    <row r="1184" spans="15:15">
      <c r="O1184"/>
    </row>
    <row r="1185" spans="15:15">
      <c r="O1185"/>
    </row>
    <row r="1186" spans="15:15">
      <c r="O1186"/>
    </row>
    <row r="1187" spans="15:15">
      <c r="O1187"/>
    </row>
    <row r="1188" spans="15:15">
      <c r="O1188"/>
    </row>
    <row r="1189" spans="15:15">
      <c r="O1189"/>
    </row>
    <row r="1190" spans="15:15">
      <c r="O1190"/>
    </row>
    <row r="1191" spans="15:15">
      <c r="O1191"/>
    </row>
    <row r="1192" spans="15:15">
      <c r="O1192"/>
    </row>
    <row r="1193" spans="15:15">
      <c r="O1193"/>
    </row>
    <row r="1194" spans="15:15">
      <c r="O1194"/>
    </row>
    <row r="1195" spans="15:15">
      <c r="O1195"/>
    </row>
    <row r="1196" spans="15:15">
      <c r="O1196"/>
    </row>
    <row r="1197" spans="15:15">
      <c r="O1197"/>
    </row>
    <row r="1198" spans="15:15">
      <c r="O1198"/>
    </row>
    <row r="1199" spans="15:15">
      <c r="O1199"/>
    </row>
    <row r="1200" spans="15:15">
      <c r="O1200"/>
    </row>
    <row r="1201" spans="15:15">
      <c r="O1201"/>
    </row>
    <row r="1202" spans="15:15">
      <c r="O1202"/>
    </row>
    <row r="1203" spans="15:15">
      <c r="O1203"/>
    </row>
    <row r="1204" spans="15:15">
      <c r="O1204"/>
    </row>
    <row r="1205" spans="15:15">
      <c r="O1205"/>
    </row>
    <row r="1206" spans="15:15">
      <c r="O1206"/>
    </row>
    <row r="1207" spans="15:15">
      <c r="O1207"/>
    </row>
    <row r="1208" spans="15:15">
      <c r="O1208"/>
    </row>
    <row r="1209" spans="15:15">
      <c r="O1209"/>
    </row>
    <row r="1210" spans="15:15">
      <c r="O1210"/>
    </row>
    <row r="1211" spans="15:15">
      <c r="O1211"/>
    </row>
    <row r="1212" spans="15:15">
      <c r="O1212"/>
    </row>
    <row r="1213" spans="15:15">
      <c r="O1213"/>
    </row>
    <row r="1214" spans="15:15">
      <c r="O1214"/>
    </row>
    <row r="1215" spans="15:15">
      <c r="O1215"/>
    </row>
    <row r="1216" spans="15:15">
      <c r="O1216"/>
    </row>
    <row r="1217" spans="15:15">
      <c r="O1217"/>
    </row>
    <row r="1218" spans="15:15">
      <c r="O1218"/>
    </row>
    <row r="1219" spans="15:15">
      <c r="O1219"/>
    </row>
    <row r="1220" spans="15:15">
      <c r="O1220"/>
    </row>
    <row r="1221" spans="15:15">
      <c r="O1221"/>
    </row>
    <row r="1222" spans="15:15">
      <c r="O1222"/>
    </row>
    <row r="1223" spans="15:15">
      <c r="O1223"/>
    </row>
    <row r="1224" spans="15:15">
      <c r="O1224"/>
    </row>
    <row r="1225" spans="15:15">
      <c r="O1225"/>
    </row>
    <row r="1226" spans="15:15">
      <c r="O1226"/>
    </row>
    <row r="1227" spans="15:15">
      <c r="O1227"/>
    </row>
    <row r="1228" spans="15:15">
      <c r="O1228"/>
    </row>
    <row r="1229" spans="15:15">
      <c r="O1229"/>
    </row>
    <row r="1230" spans="15:15">
      <c r="O1230"/>
    </row>
    <row r="1231" spans="15:15">
      <c r="O1231"/>
    </row>
    <row r="1232" spans="15:15">
      <c r="O1232"/>
    </row>
    <row r="1233" spans="15:15">
      <c r="O1233"/>
    </row>
    <row r="1234" spans="15:15">
      <c r="O1234"/>
    </row>
    <row r="1235" spans="15:15">
      <c r="O1235"/>
    </row>
    <row r="1236" spans="15:15">
      <c r="O1236"/>
    </row>
    <row r="1237" spans="15:15">
      <c r="O1237"/>
    </row>
    <row r="1238" spans="15:15">
      <c r="O1238"/>
    </row>
    <row r="1239" spans="15:15">
      <c r="O1239"/>
    </row>
    <row r="1240" spans="15:15">
      <c r="O1240"/>
    </row>
    <row r="1241" spans="15:15">
      <c r="O1241"/>
    </row>
    <row r="1242" spans="15:15">
      <c r="O1242"/>
    </row>
    <row r="1243" spans="15:15">
      <c r="O1243"/>
    </row>
    <row r="1244" spans="15:15">
      <c r="O1244"/>
    </row>
    <row r="1245" spans="15:15">
      <c r="O1245"/>
    </row>
    <row r="1246" spans="15:15">
      <c r="O1246"/>
    </row>
    <row r="1247" spans="15:15">
      <c r="O1247"/>
    </row>
    <row r="1248" spans="15:15">
      <c r="O1248"/>
    </row>
    <row r="1249" spans="15:15">
      <c r="O1249"/>
    </row>
    <row r="1250" spans="15:15">
      <c r="O1250"/>
    </row>
    <row r="1251" spans="15:15">
      <c r="O1251"/>
    </row>
    <row r="1252" spans="15:15">
      <c r="O1252"/>
    </row>
    <row r="1253" spans="15:15">
      <c r="O1253"/>
    </row>
    <row r="1254" spans="15:15">
      <c r="O1254"/>
    </row>
    <row r="1255" spans="15:15">
      <c r="O1255"/>
    </row>
    <row r="1256" spans="15:15">
      <c r="O1256"/>
    </row>
    <row r="1257" spans="15:15">
      <c r="O1257"/>
    </row>
    <row r="1258" spans="15:15">
      <c r="O1258"/>
    </row>
    <row r="1259" spans="15:15">
      <c r="O1259"/>
    </row>
    <row r="1260" spans="15:15">
      <c r="O1260"/>
    </row>
    <row r="1261" spans="15:15">
      <c r="O1261"/>
    </row>
    <row r="1262" spans="15:15">
      <c r="O1262"/>
    </row>
    <row r="1263" spans="15:15">
      <c r="O1263"/>
    </row>
    <row r="1264" spans="15:15">
      <c r="O1264"/>
    </row>
    <row r="1265" spans="15:15">
      <c r="O1265"/>
    </row>
    <row r="1266" spans="15:15">
      <c r="O1266"/>
    </row>
    <row r="1267" spans="15:15">
      <c r="O1267"/>
    </row>
    <row r="1268" spans="15:15">
      <c r="O1268"/>
    </row>
    <row r="1269" spans="15:15">
      <c r="O1269"/>
    </row>
    <row r="1270" spans="15:15">
      <c r="O1270"/>
    </row>
    <row r="1271" spans="15:15">
      <c r="O1271"/>
    </row>
    <row r="1272" spans="15:15">
      <c r="O1272"/>
    </row>
    <row r="1273" spans="15:15">
      <c r="O1273"/>
    </row>
    <row r="1274" spans="15:15">
      <c r="O1274"/>
    </row>
    <row r="1275" spans="15:15">
      <c r="O1275"/>
    </row>
    <row r="1276" spans="15:15">
      <c r="O1276"/>
    </row>
    <row r="1277" spans="15:15">
      <c r="O1277"/>
    </row>
    <row r="1278" spans="15:15">
      <c r="O1278"/>
    </row>
    <row r="1279" spans="15:15">
      <c r="O1279"/>
    </row>
    <row r="1280" spans="15:15">
      <c r="O1280"/>
    </row>
    <row r="1281" spans="15:15">
      <c r="O1281"/>
    </row>
    <row r="1282" spans="15:15">
      <c r="O1282"/>
    </row>
    <row r="1283" spans="15:15">
      <c r="O1283"/>
    </row>
    <row r="1284" spans="15:15">
      <c r="O1284"/>
    </row>
    <row r="1285" spans="15:15">
      <c r="O1285"/>
    </row>
    <row r="1286" spans="15:15">
      <c r="O1286"/>
    </row>
    <row r="1287" spans="15:15">
      <c r="O1287"/>
    </row>
    <row r="1288" spans="15:15">
      <c r="O1288"/>
    </row>
    <row r="1289" spans="15:15">
      <c r="O1289"/>
    </row>
    <row r="1290" spans="15:15">
      <c r="O1290"/>
    </row>
    <row r="1291" spans="15:15">
      <c r="O1291"/>
    </row>
    <row r="1292" spans="15:15">
      <c r="O1292"/>
    </row>
    <row r="1293" spans="15:15">
      <c r="O1293"/>
    </row>
    <row r="1294" spans="15:15">
      <c r="O1294"/>
    </row>
    <row r="1295" spans="15:15">
      <c r="O1295"/>
    </row>
    <row r="1296" spans="15:15">
      <c r="O1296"/>
    </row>
    <row r="1297" spans="15:15">
      <c r="O1297"/>
    </row>
    <row r="1298" spans="15:15">
      <c r="O1298"/>
    </row>
    <row r="1299" spans="15:15">
      <c r="O1299"/>
    </row>
    <row r="1300" spans="15:15">
      <c r="O1300"/>
    </row>
    <row r="1301" spans="15:15">
      <c r="O1301"/>
    </row>
    <row r="1302" spans="15:15">
      <c r="O1302"/>
    </row>
    <row r="1303" spans="15:15">
      <c r="O1303"/>
    </row>
    <row r="1304" spans="15:15">
      <c r="O1304"/>
    </row>
    <row r="1305" spans="15:15">
      <c r="O1305"/>
    </row>
    <row r="1306" spans="15:15">
      <c r="O1306"/>
    </row>
    <row r="1307" spans="15:15">
      <c r="O1307"/>
    </row>
    <row r="1308" spans="15:15">
      <c r="O1308"/>
    </row>
    <row r="1309" spans="15:15">
      <c r="O1309"/>
    </row>
    <row r="1310" spans="15:15">
      <c r="O1310"/>
    </row>
    <row r="1311" spans="15:15">
      <c r="O1311"/>
    </row>
    <row r="1312" spans="15:15">
      <c r="O1312"/>
    </row>
    <row r="1313" spans="15:15">
      <c r="O1313"/>
    </row>
    <row r="1314" spans="15:15">
      <c r="O1314"/>
    </row>
    <row r="1315" spans="15:15">
      <c r="O1315"/>
    </row>
    <row r="1316" spans="15:15">
      <c r="O1316"/>
    </row>
    <row r="1317" spans="15:15">
      <c r="O1317"/>
    </row>
    <row r="1318" spans="15:15">
      <c r="O1318"/>
    </row>
    <row r="1319" spans="15:15">
      <c r="O1319"/>
    </row>
    <row r="1320" spans="15:15">
      <c r="O1320"/>
    </row>
    <row r="1321" spans="15:15">
      <c r="O1321"/>
    </row>
    <row r="1322" spans="15:15">
      <c r="O1322"/>
    </row>
    <row r="1323" spans="15:15">
      <c r="O1323"/>
    </row>
    <row r="1324" spans="15:15">
      <c r="O1324"/>
    </row>
    <row r="1325" spans="15:15">
      <c r="O1325"/>
    </row>
    <row r="1326" spans="15:15">
      <c r="O1326"/>
    </row>
    <row r="1327" spans="15:15">
      <c r="O1327"/>
    </row>
    <row r="1328" spans="15:15">
      <c r="O1328"/>
    </row>
    <row r="1329" spans="15:15">
      <c r="O1329"/>
    </row>
    <row r="1330" spans="15:15">
      <c r="O1330"/>
    </row>
    <row r="1331" spans="15:15">
      <c r="O1331"/>
    </row>
    <row r="1332" spans="15:15">
      <c r="O1332"/>
    </row>
    <row r="1333" spans="15:15">
      <c r="O1333"/>
    </row>
    <row r="1334" spans="15:15">
      <c r="O1334"/>
    </row>
    <row r="1335" spans="15:15">
      <c r="O1335"/>
    </row>
    <row r="1336" spans="15:15">
      <c r="O1336"/>
    </row>
    <row r="1337" spans="15:15">
      <c r="O1337"/>
    </row>
    <row r="1338" spans="15:15">
      <c r="O1338"/>
    </row>
    <row r="1339" spans="15:15">
      <c r="O1339"/>
    </row>
    <row r="1340" spans="15:15">
      <c r="O1340"/>
    </row>
    <row r="1341" spans="15:15">
      <c r="O1341"/>
    </row>
    <row r="1342" spans="15:15">
      <c r="O1342"/>
    </row>
    <row r="1343" spans="15:15">
      <c r="O1343"/>
    </row>
    <row r="1344" spans="15:15">
      <c r="O1344"/>
    </row>
    <row r="1345" spans="15:15">
      <c r="O1345"/>
    </row>
    <row r="1346" spans="15:15">
      <c r="O1346"/>
    </row>
    <row r="1347" spans="15:15">
      <c r="O1347"/>
    </row>
    <row r="1348" spans="15:15">
      <c r="O1348"/>
    </row>
    <row r="1349" spans="15:15">
      <c r="O1349"/>
    </row>
    <row r="1350" spans="15:15">
      <c r="O1350"/>
    </row>
    <row r="1351" spans="15:15">
      <c r="O1351"/>
    </row>
    <row r="1352" spans="15:15">
      <c r="O1352"/>
    </row>
    <row r="1353" spans="15:15">
      <c r="O1353"/>
    </row>
    <row r="1354" spans="15:15">
      <c r="O1354"/>
    </row>
    <row r="1355" spans="15:15">
      <c r="O1355"/>
    </row>
    <row r="1356" spans="15:15">
      <c r="O1356"/>
    </row>
    <row r="1357" spans="15:15">
      <c r="O1357"/>
    </row>
    <row r="1358" spans="15:15">
      <c r="O1358"/>
    </row>
    <row r="1359" spans="15:15">
      <c r="O1359"/>
    </row>
    <row r="1360" spans="15:15">
      <c r="O1360"/>
    </row>
    <row r="1361" spans="15:15">
      <c r="O1361"/>
    </row>
    <row r="1362" spans="15:15">
      <c r="O1362"/>
    </row>
    <row r="1363" spans="15:15">
      <c r="O1363"/>
    </row>
    <row r="1364" spans="15:15">
      <c r="O1364"/>
    </row>
    <row r="1365" spans="15:15">
      <c r="O1365"/>
    </row>
    <row r="1366" spans="15:15">
      <c r="O1366"/>
    </row>
    <row r="1367" spans="15:15">
      <c r="O1367"/>
    </row>
    <row r="1368" spans="15:15">
      <c r="O1368"/>
    </row>
    <row r="1369" spans="15:15">
      <c r="O1369"/>
    </row>
    <row r="1370" spans="15:15">
      <c r="O1370"/>
    </row>
    <row r="1371" spans="15:15">
      <c r="O1371"/>
    </row>
    <row r="1372" spans="15:15">
      <c r="O1372"/>
    </row>
    <row r="1373" spans="15:15">
      <c r="O1373"/>
    </row>
    <row r="1374" spans="15:15">
      <c r="O1374"/>
    </row>
    <row r="1375" spans="15:15">
      <c r="O1375"/>
    </row>
    <row r="1376" spans="15:15">
      <c r="O1376"/>
    </row>
    <row r="1377" spans="15:15">
      <c r="O1377"/>
    </row>
    <row r="1378" spans="15:15">
      <c r="O1378"/>
    </row>
    <row r="1379" spans="15:15">
      <c r="O1379"/>
    </row>
    <row r="1380" spans="15:15">
      <c r="O1380"/>
    </row>
    <row r="1381" spans="15:15">
      <c r="O1381"/>
    </row>
    <row r="1382" spans="15:15">
      <c r="O1382"/>
    </row>
    <row r="1383" spans="15:15">
      <c r="O1383"/>
    </row>
    <row r="1384" spans="15:15">
      <c r="O1384"/>
    </row>
    <row r="1385" spans="15:15">
      <c r="O1385"/>
    </row>
    <row r="1386" spans="15:15">
      <c r="O1386"/>
    </row>
    <row r="1387" spans="15:15">
      <c r="O1387"/>
    </row>
    <row r="1388" spans="15:15">
      <c r="O1388"/>
    </row>
    <row r="1389" spans="15:15">
      <c r="O1389"/>
    </row>
    <row r="1390" spans="15:15">
      <c r="O1390"/>
    </row>
    <row r="1391" spans="15:15">
      <c r="O1391"/>
    </row>
    <row r="1392" spans="15:15">
      <c r="O1392"/>
    </row>
    <row r="1393" spans="15:15">
      <c r="O1393"/>
    </row>
    <row r="1394" spans="15:15">
      <c r="O1394"/>
    </row>
    <row r="1395" spans="15:15">
      <c r="O1395"/>
    </row>
    <row r="1396" spans="15:15">
      <c r="O1396"/>
    </row>
    <row r="1397" spans="15:15">
      <c r="O1397"/>
    </row>
    <row r="1398" spans="15:15">
      <c r="O1398"/>
    </row>
    <row r="1399" spans="15:15">
      <c r="O1399"/>
    </row>
    <row r="1400" spans="15:15">
      <c r="O1400"/>
    </row>
    <row r="1401" spans="15:15">
      <c r="O1401"/>
    </row>
    <row r="1402" spans="15:15">
      <c r="O1402"/>
    </row>
    <row r="1403" spans="15:15">
      <c r="O1403"/>
    </row>
    <row r="1404" spans="15:15">
      <c r="O1404"/>
    </row>
    <row r="1405" spans="15:15">
      <c r="O1405"/>
    </row>
    <row r="1406" spans="15:15">
      <c r="O1406"/>
    </row>
    <row r="1407" spans="15:15">
      <c r="O1407"/>
    </row>
    <row r="1408" spans="15:15">
      <c r="O1408"/>
    </row>
    <row r="1409" spans="15:15">
      <c r="O1409"/>
    </row>
    <row r="1410" spans="15:15">
      <c r="O1410"/>
    </row>
    <row r="1411" spans="15:15">
      <c r="O1411"/>
    </row>
    <row r="1412" spans="15:15">
      <c r="O1412"/>
    </row>
    <row r="1413" spans="15:15">
      <c r="O1413"/>
    </row>
    <row r="1414" spans="15:15">
      <c r="O1414"/>
    </row>
    <row r="1415" spans="15:15">
      <c r="O1415"/>
    </row>
    <row r="1416" spans="15:15">
      <c r="O1416"/>
    </row>
    <row r="1417" spans="15:15">
      <c r="O1417"/>
    </row>
    <row r="1418" spans="15:15">
      <c r="O1418"/>
    </row>
    <row r="1419" spans="15:15">
      <c r="O1419"/>
    </row>
    <row r="1420" spans="15:15">
      <c r="O1420"/>
    </row>
    <row r="1421" spans="15:15">
      <c r="O1421"/>
    </row>
    <row r="1422" spans="15:15">
      <c r="O1422"/>
    </row>
    <row r="1423" spans="15:15">
      <c r="O1423"/>
    </row>
    <row r="1424" spans="15:15">
      <c r="O1424"/>
    </row>
    <row r="1425" spans="15:15">
      <c r="O1425"/>
    </row>
    <row r="1426" spans="15:15">
      <c r="O1426"/>
    </row>
    <row r="1427" spans="15:15">
      <c r="O1427"/>
    </row>
    <row r="1428" spans="15:15">
      <c r="O1428"/>
    </row>
    <row r="1429" spans="15:15">
      <c r="O1429"/>
    </row>
    <row r="1430" spans="15:15">
      <c r="O1430"/>
    </row>
    <row r="1431" spans="15:15">
      <c r="O1431"/>
    </row>
    <row r="1432" spans="15:15">
      <c r="O1432"/>
    </row>
    <row r="1433" spans="15:15">
      <c r="O1433"/>
    </row>
    <row r="1434" spans="15:15">
      <c r="O1434"/>
    </row>
    <row r="1435" spans="15:15">
      <c r="O1435"/>
    </row>
    <row r="1436" spans="15:15">
      <c r="O1436"/>
    </row>
    <row r="1437" spans="15:15">
      <c r="O1437"/>
    </row>
    <row r="1438" spans="15:15">
      <c r="O1438"/>
    </row>
    <row r="1439" spans="15:15">
      <c r="O1439"/>
    </row>
    <row r="1440" spans="15:15">
      <c r="O1440"/>
    </row>
    <row r="1441" spans="15:15">
      <c r="O1441"/>
    </row>
    <row r="1442" spans="15:15">
      <c r="O1442"/>
    </row>
    <row r="1443" spans="15:15">
      <c r="O1443"/>
    </row>
    <row r="1444" spans="15:15">
      <c r="O1444"/>
    </row>
    <row r="1445" spans="15:15">
      <c r="O1445"/>
    </row>
    <row r="1446" spans="15:15">
      <c r="O1446"/>
    </row>
    <row r="1447" spans="15:15">
      <c r="O1447"/>
    </row>
    <row r="1448" spans="15:15">
      <c r="O1448"/>
    </row>
    <row r="1449" spans="15:15">
      <c r="O1449"/>
    </row>
    <row r="1450" spans="15:15">
      <c r="O1450"/>
    </row>
    <row r="1451" spans="15:15">
      <c r="O1451"/>
    </row>
    <row r="1452" spans="15:15">
      <c r="O1452"/>
    </row>
    <row r="1453" spans="15:15">
      <c r="O1453"/>
    </row>
    <row r="1454" spans="15:15">
      <c r="O1454"/>
    </row>
    <row r="1455" spans="15:15">
      <c r="O1455"/>
    </row>
    <row r="1456" spans="15:15">
      <c r="O1456"/>
    </row>
    <row r="1457" spans="15:15">
      <c r="O1457"/>
    </row>
    <row r="1458" spans="15:15">
      <c r="O1458"/>
    </row>
    <row r="1459" spans="15:15">
      <c r="O1459"/>
    </row>
    <row r="1460" spans="15:15">
      <c r="O1460"/>
    </row>
    <row r="1461" spans="15:15">
      <c r="O1461"/>
    </row>
    <row r="1462" spans="15:15">
      <c r="O1462"/>
    </row>
    <row r="1463" spans="15:15">
      <c r="O1463"/>
    </row>
    <row r="1464" spans="15:15">
      <c r="O1464"/>
    </row>
    <row r="1465" spans="15:15">
      <c r="O1465"/>
    </row>
    <row r="1466" spans="15:15">
      <c r="O1466"/>
    </row>
    <row r="1467" spans="15:15">
      <c r="O1467"/>
    </row>
    <row r="1468" spans="15:15">
      <c r="O1468"/>
    </row>
    <row r="1469" spans="15:15">
      <c r="O1469"/>
    </row>
    <row r="1470" spans="15:15">
      <c r="O1470"/>
    </row>
    <row r="1471" spans="15:15">
      <c r="O1471"/>
    </row>
    <row r="1472" spans="15:15">
      <c r="O1472"/>
    </row>
    <row r="1473" spans="15:15">
      <c r="O1473"/>
    </row>
    <row r="1474" spans="15:15">
      <c r="O1474"/>
    </row>
    <row r="1475" spans="15:15">
      <c r="O1475"/>
    </row>
    <row r="1476" spans="15:15">
      <c r="O1476"/>
    </row>
    <row r="1477" spans="15:15">
      <c r="O1477"/>
    </row>
    <row r="1478" spans="15:15">
      <c r="O1478"/>
    </row>
    <row r="1479" spans="15:15">
      <c r="O1479"/>
    </row>
    <row r="1480" spans="15:15">
      <c r="O1480"/>
    </row>
    <row r="1481" spans="15:15">
      <c r="O1481"/>
    </row>
    <row r="1482" spans="15:15">
      <c r="O1482"/>
    </row>
    <row r="1483" spans="15:15">
      <c r="O1483"/>
    </row>
    <row r="1484" spans="15:15">
      <c r="O1484"/>
    </row>
    <row r="1485" spans="15:15">
      <c r="O1485"/>
    </row>
    <row r="1486" spans="15:15">
      <c r="O1486"/>
    </row>
    <row r="1487" spans="15:15">
      <c r="O1487"/>
    </row>
    <row r="1488" spans="15:15">
      <c r="O1488"/>
    </row>
    <row r="1489" spans="15:15">
      <c r="O1489"/>
    </row>
    <row r="1490" spans="15:15">
      <c r="O1490"/>
    </row>
    <row r="1491" spans="15:15">
      <c r="O1491"/>
    </row>
    <row r="1492" spans="15:15">
      <c r="O1492"/>
    </row>
    <row r="1493" spans="15:15">
      <c r="O1493"/>
    </row>
    <row r="1494" spans="15:15">
      <c r="O1494"/>
    </row>
    <row r="1495" spans="15:15">
      <c r="O1495"/>
    </row>
    <row r="1496" spans="15:15">
      <c r="O1496"/>
    </row>
    <row r="1497" spans="15:15">
      <c r="O1497"/>
    </row>
    <row r="1498" spans="15:15">
      <c r="O1498"/>
    </row>
    <row r="1499" spans="15:15">
      <c r="O1499"/>
    </row>
    <row r="1500" spans="15:15">
      <c r="O1500"/>
    </row>
    <row r="1501" spans="15:15">
      <c r="O1501"/>
    </row>
    <row r="1502" spans="15:15">
      <c r="O1502"/>
    </row>
    <row r="1503" spans="15:15">
      <c r="O1503"/>
    </row>
    <row r="1504" spans="15:15">
      <c r="O1504"/>
    </row>
    <row r="1505" spans="15:15">
      <c r="O1505"/>
    </row>
    <row r="1506" spans="15:15">
      <c r="O1506"/>
    </row>
    <row r="1507" spans="15:15">
      <c r="O1507"/>
    </row>
    <row r="1508" spans="15:15">
      <c r="O1508"/>
    </row>
    <row r="1509" spans="15:15">
      <c r="O1509"/>
    </row>
    <row r="1510" spans="15:15">
      <c r="O1510"/>
    </row>
    <row r="1511" spans="15:15">
      <c r="O1511"/>
    </row>
    <row r="1512" spans="15:15">
      <c r="O1512"/>
    </row>
    <row r="1513" spans="15:15">
      <c r="O1513"/>
    </row>
    <row r="1514" spans="15:15">
      <c r="O1514"/>
    </row>
    <row r="1515" spans="15:15">
      <c r="O1515"/>
    </row>
    <row r="1516" spans="15:15">
      <c r="O1516"/>
    </row>
    <row r="1517" spans="15:15">
      <c r="O1517"/>
    </row>
    <row r="1518" spans="15:15">
      <c r="O1518"/>
    </row>
    <row r="1519" spans="15:15">
      <c r="O1519"/>
    </row>
    <row r="1520" spans="15:15">
      <c r="O1520"/>
    </row>
    <row r="1521" spans="15:15">
      <c r="O1521"/>
    </row>
    <row r="1522" spans="15:15">
      <c r="O1522"/>
    </row>
    <row r="1523" spans="15:15">
      <c r="O1523"/>
    </row>
    <row r="1524" spans="15:15">
      <c r="O1524"/>
    </row>
    <row r="1525" spans="15:15">
      <c r="O1525"/>
    </row>
    <row r="1526" spans="15:15">
      <c r="O1526"/>
    </row>
    <row r="1527" spans="15:15">
      <c r="O1527"/>
    </row>
    <row r="1528" spans="15:15">
      <c r="O1528"/>
    </row>
    <row r="1529" spans="15:15">
      <c r="O1529"/>
    </row>
    <row r="1530" spans="15:15">
      <c r="O1530"/>
    </row>
    <row r="1531" spans="15:15">
      <c r="O1531"/>
    </row>
    <row r="1532" spans="15:15">
      <c r="O1532"/>
    </row>
    <row r="1533" spans="15:15">
      <c r="O1533"/>
    </row>
    <row r="1534" spans="15:15">
      <c r="O1534"/>
    </row>
    <row r="1535" spans="15:15">
      <c r="O1535"/>
    </row>
    <row r="1536" spans="15:15">
      <c r="O1536"/>
    </row>
    <row r="1537" spans="15:15">
      <c r="O1537"/>
    </row>
    <row r="1538" spans="15:15">
      <c r="O1538"/>
    </row>
    <row r="1539" spans="15:15">
      <c r="O1539"/>
    </row>
    <row r="1540" spans="15:15">
      <c r="O1540"/>
    </row>
    <row r="1541" spans="15:15">
      <c r="O1541"/>
    </row>
    <row r="1542" spans="15:15">
      <c r="O1542"/>
    </row>
    <row r="1543" spans="15:15">
      <c r="O1543"/>
    </row>
    <row r="1544" spans="15:15">
      <c r="O1544"/>
    </row>
    <row r="1545" spans="15:15">
      <c r="O1545"/>
    </row>
    <row r="1546" spans="15:15">
      <c r="O1546"/>
    </row>
    <row r="1547" spans="15:15">
      <c r="O1547"/>
    </row>
    <row r="1548" spans="15:15">
      <c r="O1548"/>
    </row>
    <row r="1549" spans="15:15">
      <c r="O1549"/>
    </row>
    <row r="1550" spans="15:15">
      <c r="O1550"/>
    </row>
    <row r="1551" spans="15:15">
      <c r="O1551"/>
    </row>
    <row r="1552" spans="15:15">
      <c r="O1552"/>
    </row>
    <row r="1553" spans="15:15">
      <c r="O1553"/>
    </row>
    <row r="1554" spans="15:15">
      <c r="O1554"/>
    </row>
    <row r="1555" spans="15:15">
      <c r="O1555"/>
    </row>
    <row r="1556" spans="15:15">
      <c r="O1556"/>
    </row>
    <row r="1557" spans="15:15">
      <c r="O1557"/>
    </row>
    <row r="1558" spans="15:15">
      <c r="O1558"/>
    </row>
    <row r="1559" spans="15:15">
      <c r="O1559"/>
    </row>
    <row r="1560" spans="15:15">
      <c r="O1560"/>
    </row>
    <row r="1561" spans="15:15">
      <c r="O1561"/>
    </row>
    <row r="1562" spans="15:15">
      <c r="O1562"/>
    </row>
    <row r="1563" spans="15:15">
      <c r="O1563"/>
    </row>
    <row r="1564" spans="15:15">
      <c r="O1564"/>
    </row>
    <row r="1565" spans="15:15">
      <c r="O1565"/>
    </row>
    <row r="1566" spans="15:15">
      <c r="O1566"/>
    </row>
    <row r="1567" spans="15:15">
      <c r="O1567"/>
    </row>
    <row r="1568" spans="15:15">
      <c r="O1568"/>
    </row>
    <row r="1569" spans="15:15">
      <c r="O1569"/>
    </row>
    <row r="1570" spans="15:15">
      <c r="O1570"/>
    </row>
    <row r="1571" spans="15:15">
      <c r="O1571"/>
    </row>
    <row r="1572" spans="15:15">
      <c r="O1572"/>
    </row>
    <row r="1573" spans="15:15">
      <c r="O1573"/>
    </row>
    <row r="1574" spans="15:15">
      <c r="O1574"/>
    </row>
    <row r="1575" spans="15:15">
      <c r="O1575"/>
    </row>
    <row r="1576" spans="15:15">
      <c r="O1576"/>
    </row>
    <row r="1577" spans="15:15">
      <c r="O1577"/>
    </row>
    <row r="1578" spans="15:15">
      <c r="O1578"/>
    </row>
    <row r="1579" spans="15:15">
      <c r="O1579"/>
    </row>
    <row r="1580" spans="15:15">
      <c r="O1580"/>
    </row>
    <row r="1581" spans="15:15">
      <c r="O1581"/>
    </row>
    <row r="1582" spans="15:15">
      <c r="O1582"/>
    </row>
    <row r="1583" spans="15:15">
      <c r="O1583"/>
    </row>
    <row r="1584" spans="15:15">
      <c r="O1584"/>
    </row>
    <row r="1585" spans="15:15">
      <c r="O1585"/>
    </row>
    <row r="1586" spans="15:15">
      <c r="O1586"/>
    </row>
    <row r="1587" spans="15:15">
      <c r="O1587"/>
    </row>
    <row r="1588" spans="15:15">
      <c r="O1588"/>
    </row>
    <row r="1589" spans="15:15">
      <c r="O1589"/>
    </row>
    <row r="1590" spans="15:15">
      <c r="O1590"/>
    </row>
    <row r="1591" spans="15:15">
      <c r="O1591"/>
    </row>
    <row r="1592" spans="15:15">
      <c r="O1592"/>
    </row>
    <row r="1593" spans="15:15">
      <c r="O1593"/>
    </row>
    <row r="1594" spans="15:15">
      <c r="O1594"/>
    </row>
    <row r="1595" spans="15:15">
      <c r="O1595"/>
    </row>
    <row r="1596" spans="15:15">
      <c r="O1596"/>
    </row>
    <row r="1597" spans="15:15">
      <c r="O1597"/>
    </row>
    <row r="1598" spans="15:15">
      <c r="O1598"/>
    </row>
    <row r="1599" spans="15:15">
      <c r="O1599"/>
    </row>
    <row r="1600" spans="15:15">
      <c r="O1600"/>
    </row>
    <row r="1601" spans="15:15">
      <c r="O1601"/>
    </row>
    <row r="1602" spans="15:15">
      <c r="O1602"/>
    </row>
    <row r="1603" spans="15:15">
      <c r="O1603"/>
    </row>
    <row r="1604" spans="15:15">
      <c r="O1604"/>
    </row>
    <row r="1605" spans="15:15">
      <c r="O1605"/>
    </row>
    <row r="1606" spans="15:15">
      <c r="O1606"/>
    </row>
    <row r="1607" spans="15:15">
      <c r="O1607"/>
    </row>
    <row r="1608" spans="15:15">
      <c r="O1608"/>
    </row>
    <row r="1609" spans="15:15">
      <c r="O1609"/>
    </row>
    <row r="1610" spans="15:15">
      <c r="O1610"/>
    </row>
    <row r="1611" spans="15:15">
      <c r="O1611"/>
    </row>
    <row r="1612" spans="15:15">
      <c r="O1612"/>
    </row>
    <row r="1613" spans="15:15">
      <c r="O1613"/>
    </row>
    <row r="1614" spans="15:15">
      <c r="O1614"/>
    </row>
    <row r="1615" spans="15:15">
      <c r="O1615"/>
    </row>
    <row r="1616" spans="15:15">
      <c r="O1616"/>
    </row>
    <row r="1617" spans="15:15">
      <c r="O1617"/>
    </row>
    <row r="1618" spans="15:15">
      <c r="O1618"/>
    </row>
    <row r="1619" spans="15:15">
      <c r="O1619"/>
    </row>
    <row r="1620" spans="15:15">
      <c r="O1620"/>
    </row>
    <row r="1621" spans="15:15">
      <c r="O1621"/>
    </row>
    <row r="1622" spans="15:15">
      <c r="O1622"/>
    </row>
    <row r="1623" spans="15:15">
      <c r="O1623"/>
    </row>
    <row r="1624" spans="15:15">
      <c r="O1624"/>
    </row>
    <row r="1625" spans="15:15">
      <c r="O1625"/>
    </row>
    <row r="1626" spans="15:15">
      <c r="O1626"/>
    </row>
    <row r="1627" spans="15:15">
      <c r="O1627"/>
    </row>
    <row r="1628" spans="15:15">
      <c r="O1628"/>
    </row>
    <row r="1629" spans="15:15">
      <c r="O1629"/>
    </row>
    <row r="1630" spans="15:15">
      <c r="O1630"/>
    </row>
    <row r="1631" spans="15:15">
      <c r="O1631"/>
    </row>
    <row r="1632" spans="15:15">
      <c r="O1632"/>
    </row>
    <row r="1633" spans="15:15">
      <c r="O1633"/>
    </row>
    <row r="1634" spans="15:15">
      <c r="O1634"/>
    </row>
    <row r="1635" spans="15:15">
      <c r="O1635"/>
    </row>
    <row r="1636" spans="15:15">
      <c r="O1636"/>
    </row>
    <row r="1637" spans="15:15">
      <c r="O1637"/>
    </row>
    <row r="1638" spans="15:15">
      <c r="O1638"/>
    </row>
    <row r="1639" spans="15:15">
      <c r="O1639"/>
    </row>
    <row r="1640" spans="15:15">
      <c r="O1640"/>
    </row>
    <row r="1641" spans="15:15">
      <c r="O1641"/>
    </row>
    <row r="1642" spans="15:15">
      <c r="O1642"/>
    </row>
    <row r="1643" spans="15:15">
      <c r="O1643"/>
    </row>
    <row r="1644" spans="15:15">
      <c r="O1644"/>
    </row>
    <row r="1645" spans="15:15">
      <c r="O1645"/>
    </row>
    <row r="1646" spans="15:15">
      <c r="O1646"/>
    </row>
    <row r="1647" spans="15:15">
      <c r="O1647"/>
    </row>
    <row r="1648" spans="15:15">
      <c r="O1648"/>
    </row>
    <row r="1649" spans="15:15">
      <c r="O1649"/>
    </row>
    <row r="1650" spans="15:15">
      <c r="O1650"/>
    </row>
    <row r="1651" spans="15:15">
      <c r="O1651"/>
    </row>
    <row r="1652" spans="15:15">
      <c r="O1652"/>
    </row>
    <row r="1653" spans="15:15">
      <c r="O1653"/>
    </row>
    <row r="1654" spans="15:15">
      <c r="O1654"/>
    </row>
    <row r="1655" spans="15:15">
      <c r="O1655"/>
    </row>
    <row r="1656" spans="15:15">
      <c r="O1656"/>
    </row>
    <row r="1657" spans="15:15">
      <c r="O1657"/>
    </row>
    <row r="1658" spans="15:15">
      <c r="O1658"/>
    </row>
    <row r="1659" spans="15:15">
      <c r="O1659"/>
    </row>
    <row r="1660" spans="15:15">
      <c r="O1660"/>
    </row>
    <row r="1661" spans="15:15">
      <c r="O1661"/>
    </row>
    <row r="1662" spans="15:15">
      <c r="O1662"/>
    </row>
    <row r="1663" spans="15:15">
      <c r="O1663"/>
    </row>
    <row r="1664" spans="15:15">
      <c r="O1664"/>
    </row>
    <row r="1665" spans="15:15">
      <c r="O1665"/>
    </row>
    <row r="1666" spans="15:15">
      <c r="O1666"/>
    </row>
    <row r="1667" spans="15:15">
      <c r="O1667"/>
    </row>
    <row r="1668" spans="15:15">
      <c r="O1668"/>
    </row>
    <row r="1669" spans="15:15">
      <c r="O1669"/>
    </row>
    <row r="1670" spans="15:15">
      <c r="O1670"/>
    </row>
    <row r="1671" spans="15:15">
      <c r="O1671"/>
    </row>
    <row r="1672" spans="15:15">
      <c r="O1672"/>
    </row>
    <row r="1673" spans="15:15">
      <c r="O1673"/>
    </row>
    <row r="1674" spans="15:15">
      <c r="O1674"/>
    </row>
    <row r="1675" spans="15:15">
      <c r="O1675"/>
    </row>
    <row r="1676" spans="15:15">
      <c r="O1676"/>
    </row>
    <row r="1677" spans="15:15">
      <c r="O1677"/>
    </row>
    <row r="1678" spans="15:15">
      <c r="O1678"/>
    </row>
    <row r="1679" spans="15:15">
      <c r="O1679"/>
    </row>
    <row r="1680" spans="15:15">
      <c r="O1680"/>
    </row>
    <row r="1681" spans="15:15">
      <c r="O1681"/>
    </row>
    <row r="1682" spans="15:15">
      <c r="O1682"/>
    </row>
    <row r="1683" spans="15:15">
      <c r="O1683"/>
    </row>
    <row r="1684" spans="15:15">
      <c r="O1684"/>
    </row>
    <row r="1685" spans="15:15">
      <c r="O1685"/>
    </row>
    <row r="1686" spans="15:15">
      <c r="O1686"/>
    </row>
    <row r="1687" spans="15:15">
      <c r="O1687"/>
    </row>
    <row r="1688" spans="15:15">
      <c r="O1688"/>
    </row>
    <row r="1689" spans="15:15">
      <c r="O1689"/>
    </row>
    <row r="1690" spans="15:15">
      <c r="O1690"/>
    </row>
    <row r="1691" spans="15:15">
      <c r="O1691"/>
    </row>
    <row r="1692" spans="15:15">
      <c r="O1692"/>
    </row>
    <row r="1693" spans="15:15">
      <c r="O1693"/>
    </row>
    <row r="1694" spans="15:15">
      <c r="O1694"/>
    </row>
    <row r="1695" spans="15:15">
      <c r="O1695"/>
    </row>
    <row r="1696" spans="15:15">
      <c r="O1696"/>
    </row>
    <row r="1697" spans="15:15">
      <c r="O1697"/>
    </row>
    <row r="1698" spans="15:15">
      <c r="O1698"/>
    </row>
    <row r="1699" spans="15:15">
      <c r="O1699"/>
    </row>
    <row r="1700" spans="15:15">
      <c r="O1700"/>
    </row>
    <row r="1701" spans="15:15">
      <c r="O1701"/>
    </row>
    <row r="1702" spans="15:15">
      <c r="O1702"/>
    </row>
    <row r="1703" spans="15:15">
      <c r="O1703"/>
    </row>
    <row r="1704" spans="15:15">
      <c r="O1704"/>
    </row>
    <row r="1705" spans="15:15">
      <c r="O1705"/>
    </row>
    <row r="1706" spans="15:15">
      <c r="O1706"/>
    </row>
    <row r="1707" spans="15:15">
      <c r="O1707"/>
    </row>
    <row r="1708" spans="15:15">
      <c r="O1708"/>
    </row>
    <row r="1709" spans="15:15">
      <c r="O1709"/>
    </row>
    <row r="1710" spans="15:15">
      <c r="O1710"/>
    </row>
    <row r="1711" spans="15:15">
      <c r="O1711"/>
    </row>
    <row r="1712" spans="15:15">
      <c r="O1712"/>
    </row>
    <row r="1713" spans="15:15">
      <c r="O1713"/>
    </row>
    <row r="1714" spans="15:15">
      <c r="O1714"/>
    </row>
    <row r="1715" spans="15:15">
      <c r="O1715"/>
    </row>
    <row r="1716" spans="15:15">
      <c r="O1716"/>
    </row>
    <row r="1717" spans="15:15">
      <c r="O1717"/>
    </row>
    <row r="1718" spans="15:15">
      <c r="O1718"/>
    </row>
    <row r="1719" spans="15:15">
      <c r="O1719"/>
    </row>
    <row r="1720" spans="15:15">
      <c r="O1720"/>
    </row>
    <row r="1721" spans="15:15">
      <c r="O1721"/>
    </row>
    <row r="1722" spans="15:15">
      <c r="O1722"/>
    </row>
    <row r="1723" spans="15:15">
      <c r="O1723"/>
    </row>
    <row r="1724" spans="15:15">
      <c r="O1724"/>
    </row>
    <row r="1725" spans="15:15">
      <c r="O1725"/>
    </row>
    <row r="1726" spans="15:15">
      <c r="O1726"/>
    </row>
    <row r="1727" spans="15:15">
      <c r="O1727"/>
    </row>
    <row r="1728" spans="15:15">
      <c r="O1728"/>
    </row>
    <row r="1729" spans="15:15">
      <c r="O1729"/>
    </row>
    <row r="1730" spans="15:15">
      <c r="O1730"/>
    </row>
    <row r="1731" spans="15:15">
      <c r="O1731"/>
    </row>
    <row r="1732" spans="15:15">
      <c r="O1732"/>
    </row>
    <row r="1733" spans="15:15">
      <c r="O1733"/>
    </row>
    <row r="1734" spans="15:15">
      <c r="O1734"/>
    </row>
    <row r="1735" spans="15:15">
      <c r="O1735"/>
    </row>
    <row r="1736" spans="15:15">
      <c r="O1736"/>
    </row>
    <row r="1737" spans="15:15">
      <c r="O1737"/>
    </row>
    <row r="1738" spans="15:15">
      <c r="O1738"/>
    </row>
    <row r="1739" spans="15:15">
      <c r="O1739"/>
    </row>
    <row r="1740" spans="15:15">
      <c r="O1740"/>
    </row>
    <row r="1741" spans="15:15">
      <c r="O1741"/>
    </row>
    <row r="1742" spans="15:15">
      <c r="O1742"/>
    </row>
    <row r="1743" spans="15:15">
      <c r="O1743"/>
    </row>
    <row r="1744" spans="15:15">
      <c r="O1744"/>
    </row>
    <row r="1745" spans="15:15">
      <c r="O1745"/>
    </row>
    <row r="1746" spans="15:15">
      <c r="O1746"/>
    </row>
    <row r="1747" spans="15:15">
      <c r="O1747"/>
    </row>
    <row r="1748" spans="15:15">
      <c r="O1748"/>
    </row>
    <row r="1749" spans="15:15">
      <c r="O1749"/>
    </row>
    <row r="1750" spans="15:15">
      <c r="O1750"/>
    </row>
    <row r="1751" spans="15:15">
      <c r="O1751"/>
    </row>
    <row r="1752" spans="15:15">
      <c r="O1752"/>
    </row>
    <row r="1753" spans="15:15">
      <c r="O1753"/>
    </row>
    <row r="1754" spans="15:15">
      <c r="O1754"/>
    </row>
    <row r="1755" spans="15:15">
      <c r="O1755"/>
    </row>
    <row r="1756" spans="15:15">
      <c r="O1756"/>
    </row>
    <row r="1757" spans="15:15">
      <c r="O1757"/>
    </row>
    <row r="1758" spans="15:15">
      <c r="O1758"/>
    </row>
    <row r="1759" spans="15:15">
      <c r="O1759"/>
    </row>
    <row r="1760" spans="15:15">
      <c r="O1760"/>
    </row>
    <row r="1761" spans="15:15">
      <c r="O1761"/>
    </row>
    <row r="1762" spans="15:15">
      <c r="O1762"/>
    </row>
    <row r="1763" spans="15:15">
      <c r="O1763"/>
    </row>
    <row r="1764" spans="15:15">
      <c r="O1764"/>
    </row>
    <row r="1765" spans="15:15">
      <c r="O1765"/>
    </row>
    <row r="1766" spans="15:15">
      <c r="O1766"/>
    </row>
    <row r="1767" spans="15:15">
      <c r="O1767"/>
    </row>
    <row r="1768" spans="15:15">
      <c r="O1768"/>
    </row>
    <row r="1769" spans="15:15">
      <c r="O1769"/>
    </row>
    <row r="1770" spans="15:15">
      <c r="O1770"/>
    </row>
    <row r="1771" spans="15:15">
      <c r="O1771"/>
    </row>
    <row r="1772" spans="15:15">
      <c r="O1772"/>
    </row>
    <row r="1773" spans="15:15">
      <c r="O1773"/>
    </row>
    <row r="1774" spans="15:15">
      <c r="O1774"/>
    </row>
    <row r="1775" spans="15:15">
      <c r="O1775"/>
    </row>
    <row r="1776" spans="15:15">
      <c r="O1776"/>
    </row>
    <row r="1777" spans="15:15">
      <c r="O1777"/>
    </row>
    <row r="1778" spans="15:15">
      <c r="O1778"/>
    </row>
    <row r="1779" spans="15:15">
      <c r="O1779"/>
    </row>
    <row r="1780" spans="15:15">
      <c r="O1780"/>
    </row>
    <row r="1781" spans="15:15">
      <c r="O1781"/>
    </row>
    <row r="1782" spans="15:15">
      <c r="O1782"/>
    </row>
    <row r="1783" spans="15:15">
      <c r="O1783"/>
    </row>
    <row r="1784" spans="15:15">
      <c r="O1784"/>
    </row>
    <row r="1785" spans="15:15">
      <c r="O1785"/>
    </row>
    <row r="1786" spans="15:15">
      <c r="O1786"/>
    </row>
    <row r="1787" spans="15:15">
      <c r="O1787"/>
    </row>
    <row r="1788" spans="15:15">
      <c r="O1788"/>
    </row>
    <row r="1789" spans="15:15">
      <c r="O1789"/>
    </row>
    <row r="1790" spans="15:15">
      <c r="O1790"/>
    </row>
    <row r="1791" spans="15:15">
      <c r="O1791"/>
    </row>
    <row r="1792" spans="15:15">
      <c r="O1792"/>
    </row>
    <row r="1793" spans="15:15">
      <c r="O1793"/>
    </row>
    <row r="1794" spans="15:15">
      <c r="O1794"/>
    </row>
    <row r="1795" spans="15:15">
      <c r="O1795"/>
    </row>
    <row r="1796" spans="15:15">
      <c r="O1796"/>
    </row>
    <row r="1797" spans="15:15">
      <c r="O1797"/>
    </row>
    <row r="1798" spans="15:15">
      <c r="O1798"/>
    </row>
    <row r="1799" spans="15:15">
      <c r="O1799"/>
    </row>
    <row r="1800" spans="15:15">
      <c r="O1800"/>
    </row>
    <row r="1801" spans="15:15">
      <c r="O1801"/>
    </row>
    <row r="1802" spans="15:15">
      <c r="O1802"/>
    </row>
    <row r="1803" spans="15:15">
      <c r="O1803"/>
    </row>
    <row r="1804" spans="15:15">
      <c r="O1804"/>
    </row>
    <row r="1805" spans="15:15">
      <c r="O1805"/>
    </row>
    <row r="1806" spans="15:15">
      <c r="O1806"/>
    </row>
    <row r="1807" spans="15:15">
      <c r="O1807"/>
    </row>
    <row r="1808" spans="15:15">
      <c r="O1808"/>
    </row>
    <row r="1809" spans="15:15">
      <c r="O1809"/>
    </row>
    <row r="1810" spans="15:15">
      <c r="O1810"/>
    </row>
    <row r="1811" spans="15:15">
      <c r="O1811"/>
    </row>
    <row r="1812" spans="15:15">
      <c r="O1812"/>
    </row>
    <row r="1813" spans="15:15">
      <c r="O1813"/>
    </row>
    <row r="1814" spans="15:15">
      <c r="O1814"/>
    </row>
    <row r="1815" spans="15:15">
      <c r="O1815"/>
    </row>
    <row r="1816" spans="15:15">
      <c r="O1816"/>
    </row>
    <row r="1817" spans="15:15">
      <c r="O1817"/>
    </row>
    <row r="1818" spans="15:15">
      <c r="O1818"/>
    </row>
    <row r="1819" spans="15:15">
      <c r="O1819"/>
    </row>
    <row r="1820" spans="15:15">
      <c r="O1820"/>
    </row>
    <row r="1821" spans="15:15">
      <c r="O1821"/>
    </row>
    <row r="1822" spans="15:15">
      <c r="O1822"/>
    </row>
    <row r="1823" spans="15:15">
      <c r="O1823"/>
    </row>
    <row r="1824" spans="15:15">
      <c r="O1824"/>
    </row>
    <row r="1825" spans="15:15">
      <c r="O1825"/>
    </row>
    <row r="1826" spans="15:15">
      <c r="O1826"/>
    </row>
    <row r="1827" spans="15:15">
      <c r="O1827"/>
    </row>
    <row r="1828" spans="15:15">
      <c r="O1828"/>
    </row>
    <row r="1829" spans="15:15">
      <c r="O1829"/>
    </row>
    <row r="1830" spans="15:15">
      <c r="O1830"/>
    </row>
    <row r="1831" spans="15:15">
      <c r="O1831"/>
    </row>
    <row r="1832" spans="15:15">
      <c r="O1832"/>
    </row>
    <row r="1833" spans="15:15">
      <c r="O1833"/>
    </row>
    <row r="1834" spans="15:15">
      <c r="O1834"/>
    </row>
    <row r="1835" spans="15:15">
      <c r="O1835"/>
    </row>
    <row r="1836" spans="15:15">
      <c r="O1836"/>
    </row>
    <row r="1837" spans="15:15">
      <c r="O1837"/>
    </row>
    <row r="1838" spans="15:15">
      <c r="O1838"/>
    </row>
    <row r="1839" spans="15:15">
      <c r="O1839"/>
    </row>
    <row r="1840" spans="15:15">
      <c r="O1840"/>
    </row>
    <row r="1841" spans="15:15">
      <c r="O1841"/>
    </row>
    <row r="1842" spans="15:15">
      <c r="O1842"/>
    </row>
    <row r="1843" spans="15:15">
      <c r="O1843"/>
    </row>
    <row r="1844" spans="15:15">
      <c r="O1844"/>
    </row>
    <row r="1845" spans="15:15">
      <c r="O1845"/>
    </row>
    <row r="1846" spans="15:15">
      <c r="O1846"/>
    </row>
    <row r="1847" spans="15:15">
      <c r="O1847"/>
    </row>
    <row r="1848" spans="15:15">
      <c r="O1848"/>
    </row>
    <row r="1849" spans="15:15">
      <c r="O1849"/>
    </row>
    <row r="1850" spans="15:15">
      <c r="O1850"/>
    </row>
    <row r="1851" spans="15:15">
      <c r="O1851"/>
    </row>
    <row r="1852" spans="15:15">
      <c r="O1852"/>
    </row>
    <row r="1853" spans="15:15">
      <c r="O1853"/>
    </row>
    <row r="1854" spans="15:15">
      <c r="O1854"/>
    </row>
    <row r="1855" spans="15:15">
      <c r="O1855"/>
    </row>
    <row r="1856" spans="15:15">
      <c r="O1856"/>
    </row>
    <row r="1857" spans="15:15">
      <c r="O1857"/>
    </row>
    <row r="1858" spans="15:15">
      <c r="O1858"/>
    </row>
    <row r="1859" spans="15:15">
      <c r="O1859"/>
    </row>
    <row r="1860" spans="15:15">
      <c r="O1860"/>
    </row>
    <row r="1861" spans="15:15">
      <c r="O1861"/>
    </row>
    <row r="1862" spans="15:15">
      <c r="O1862"/>
    </row>
    <row r="1863" spans="15:15">
      <c r="O1863"/>
    </row>
    <row r="1864" spans="15:15">
      <c r="O1864"/>
    </row>
    <row r="1865" spans="15:15">
      <c r="O1865"/>
    </row>
    <row r="1866" spans="15:15">
      <c r="O1866"/>
    </row>
    <row r="1867" spans="15:15">
      <c r="O1867"/>
    </row>
    <row r="1868" spans="15:15">
      <c r="O1868"/>
    </row>
    <row r="1869" spans="15:15">
      <c r="O1869"/>
    </row>
    <row r="1870" spans="15:15">
      <c r="O1870"/>
    </row>
    <row r="1871" spans="15:15">
      <c r="O1871"/>
    </row>
    <row r="1872" spans="15:15">
      <c r="O1872"/>
    </row>
    <row r="1873" spans="15:15">
      <c r="O1873"/>
    </row>
    <row r="1874" spans="15:15">
      <c r="O1874"/>
    </row>
    <row r="1875" spans="15:15">
      <c r="O1875"/>
    </row>
    <row r="1876" spans="15:15">
      <c r="O1876"/>
    </row>
    <row r="1877" spans="15:15">
      <c r="O1877"/>
    </row>
    <row r="1878" spans="15:15">
      <c r="O1878"/>
    </row>
    <row r="1879" spans="15:15">
      <c r="O1879"/>
    </row>
    <row r="1880" spans="15:15">
      <c r="O1880"/>
    </row>
    <row r="1881" spans="15:15">
      <c r="O1881"/>
    </row>
    <row r="1882" spans="15:15">
      <c r="O1882"/>
    </row>
    <row r="1883" spans="15:15">
      <c r="O1883"/>
    </row>
    <row r="1884" spans="15:15">
      <c r="O1884"/>
    </row>
    <row r="1885" spans="15:15">
      <c r="O1885"/>
    </row>
    <row r="1886" spans="15:15">
      <c r="O1886"/>
    </row>
    <row r="1887" spans="15:15">
      <c r="O1887"/>
    </row>
    <row r="1888" spans="15:15">
      <c r="O1888"/>
    </row>
    <row r="1889" spans="15:15">
      <c r="O1889"/>
    </row>
    <row r="1890" spans="15:15">
      <c r="O1890"/>
    </row>
    <row r="1891" spans="15:15">
      <c r="O1891"/>
    </row>
    <row r="1892" spans="15:15">
      <c r="O1892"/>
    </row>
    <row r="1893" spans="15:15">
      <c r="O1893"/>
    </row>
    <row r="1894" spans="15:15">
      <c r="O1894"/>
    </row>
    <row r="1895" spans="15:15">
      <c r="O1895"/>
    </row>
    <row r="1896" spans="15:15">
      <c r="O1896"/>
    </row>
    <row r="1897" spans="15:15">
      <c r="O1897"/>
    </row>
    <row r="1898" spans="15:15">
      <c r="O1898"/>
    </row>
    <row r="1899" spans="15:15">
      <c r="O1899"/>
    </row>
    <row r="1900" spans="15:15">
      <c r="O1900"/>
    </row>
    <row r="1901" spans="15:15">
      <c r="O1901"/>
    </row>
    <row r="1902" spans="15:15">
      <c r="O1902"/>
    </row>
    <row r="1903" spans="15:15">
      <c r="O1903"/>
    </row>
    <row r="1904" spans="15:15">
      <c r="O1904"/>
    </row>
    <row r="1905" spans="15:15">
      <c r="O1905"/>
    </row>
    <row r="1906" spans="15:15">
      <c r="O1906"/>
    </row>
    <row r="1907" spans="15:15">
      <c r="O1907"/>
    </row>
    <row r="1908" spans="15:15">
      <c r="O1908"/>
    </row>
    <row r="1909" spans="15:15">
      <c r="O1909"/>
    </row>
    <row r="1910" spans="15:15">
      <c r="O1910"/>
    </row>
    <row r="1911" spans="15:15">
      <c r="O1911"/>
    </row>
    <row r="1912" spans="15:15">
      <c r="O1912"/>
    </row>
    <row r="1913" spans="15:15">
      <c r="O1913"/>
    </row>
    <row r="1914" spans="15:15">
      <c r="O1914"/>
    </row>
    <row r="1915" spans="15:15">
      <c r="O1915"/>
    </row>
    <row r="1916" spans="15:15">
      <c r="O1916"/>
    </row>
    <row r="1917" spans="15:15">
      <c r="O1917"/>
    </row>
    <row r="1918" spans="15:15">
      <c r="O1918"/>
    </row>
    <row r="1919" spans="15:15">
      <c r="O1919"/>
    </row>
    <row r="1920" spans="15:15">
      <c r="O1920"/>
    </row>
    <row r="1921" spans="15:15">
      <c r="O1921"/>
    </row>
    <row r="1922" spans="15:15">
      <c r="O1922"/>
    </row>
    <row r="1923" spans="15:15">
      <c r="O1923"/>
    </row>
    <row r="1924" spans="15:15">
      <c r="O1924"/>
    </row>
    <row r="1925" spans="15:15">
      <c r="O1925"/>
    </row>
    <row r="1926" spans="15:15">
      <c r="O1926"/>
    </row>
    <row r="1927" spans="15:15">
      <c r="O1927"/>
    </row>
    <row r="1928" spans="15:15">
      <c r="O1928"/>
    </row>
    <row r="1929" spans="15:15">
      <c r="O1929"/>
    </row>
    <row r="1930" spans="15:15">
      <c r="O1930"/>
    </row>
    <row r="1931" spans="15:15">
      <c r="O1931"/>
    </row>
    <row r="1932" spans="15:15">
      <c r="O1932"/>
    </row>
    <row r="1933" spans="15:15">
      <c r="O1933"/>
    </row>
    <row r="1934" spans="15:15">
      <c r="O1934"/>
    </row>
    <row r="1935" spans="15:15">
      <c r="O1935"/>
    </row>
    <row r="1936" spans="15:15">
      <c r="O1936"/>
    </row>
    <row r="1937" spans="15:15">
      <c r="O1937"/>
    </row>
    <row r="1938" spans="15:15">
      <c r="O1938"/>
    </row>
    <row r="1939" spans="15:15">
      <c r="O1939"/>
    </row>
    <row r="1940" spans="15:15">
      <c r="O1940"/>
    </row>
    <row r="1941" spans="15:15">
      <c r="O1941"/>
    </row>
    <row r="1942" spans="15:15">
      <c r="O1942"/>
    </row>
    <row r="1943" spans="15:15">
      <c r="O1943"/>
    </row>
    <row r="1944" spans="15:15">
      <c r="O1944"/>
    </row>
    <row r="1945" spans="15:15">
      <c r="O1945"/>
    </row>
    <row r="1946" spans="15:15">
      <c r="O1946"/>
    </row>
    <row r="1947" spans="15:15">
      <c r="O1947"/>
    </row>
    <row r="1948" spans="15:15">
      <c r="O1948"/>
    </row>
    <row r="1949" spans="15:15">
      <c r="O1949"/>
    </row>
    <row r="1950" spans="15:15">
      <c r="O1950"/>
    </row>
    <row r="1951" spans="15:15">
      <c r="O1951"/>
    </row>
    <row r="1952" spans="15:15">
      <c r="O1952"/>
    </row>
    <row r="1953" spans="15:15">
      <c r="O1953"/>
    </row>
    <row r="1954" spans="15:15">
      <c r="O1954"/>
    </row>
    <row r="1955" spans="15:15">
      <c r="O1955"/>
    </row>
    <row r="1956" spans="15:15">
      <c r="O1956"/>
    </row>
    <row r="1957" spans="15:15">
      <c r="O1957"/>
    </row>
    <row r="1958" spans="15:15">
      <c r="O1958"/>
    </row>
    <row r="1959" spans="15:15">
      <c r="O1959"/>
    </row>
    <row r="1960" spans="15:15">
      <c r="O1960"/>
    </row>
    <row r="1961" spans="15:15">
      <c r="O1961"/>
    </row>
    <row r="1962" spans="15:15">
      <c r="O1962"/>
    </row>
    <row r="1963" spans="15:15">
      <c r="O1963"/>
    </row>
    <row r="1964" spans="15:15">
      <c r="O1964"/>
    </row>
    <row r="1965" spans="15:15">
      <c r="O1965"/>
    </row>
    <row r="1966" spans="15:15">
      <c r="O1966"/>
    </row>
    <row r="1967" spans="15:15">
      <c r="O1967"/>
    </row>
    <row r="1968" spans="15:15">
      <c r="O1968"/>
    </row>
    <row r="1969" spans="15:15">
      <c r="O1969"/>
    </row>
    <row r="1970" spans="15:15">
      <c r="O1970"/>
    </row>
    <row r="1971" spans="15:15">
      <c r="O1971"/>
    </row>
    <row r="1972" spans="15:15">
      <c r="O1972"/>
    </row>
    <row r="1973" spans="15:15">
      <c r="O1973"/>
    </row>
    <row r="1974" spans="15:15">
      <c r="O1974"/>
    </row>
    <row r="1975" spans="15:15">
      <c r="O1975"/>
    </row>
    <row r="1976" spans="15:15">
      <c r="O1976"/>
    </row>
    <row r="1977" spans="15:15">
      <c r="O1977"/>
    </row>
    <row r="1978" spans="15:15">
      <c r="O1978"/>
    </row>
    <row r="1979" spans="15:15">
      <c r="O1979"/>
    </row>
    <row r="1980" spans="15:15">
      <c r="O1980"/>
    </row>
    <row r="1981" spans="15:15">
      <c r="O1981"/>
    </row>
    <row r="1982" spans="15:15">
      <c r="O1982"/>
    </row>
    <row r="1983" spans="15:15">
      <c r="O1983"/>
    </row>
    <row r="1984" spans="15:15">
      <c r="O1984"/>
    </row>
    <row r="1985" spans="15:15">
      <c r="O1985"/>
    </row>
    <row r="1986" spans="15:15">
      <c r="O1986"/>
    </row>
    <row r="1987" spans="15:15">
      <c r="O1987"/>
    </row>
    <row r="1988" spans="15:15">
      <c r="O1988"/>
    </row>
    <row r="1989" spans="15:15">
      <c r="O1989"/>
    </row>
    <row r="1990" spans="15:15">
      <c r="O1990"/>
    </row>
    <row r="1991" spans="15:15">
      <c r="O1991"/>
    </row>
    <row r="1992" spans="15:15">
      <c r="O1992"/>
    </row>
    <row r="1993" spans="15:15">
      <c r="O1993"/>
    </row>
    <row r="1994" spans="15:15">
      <c r="O1994"/>
    </row>
    <row r="1995" spans="15:15">
      <c r="O1995"/>
    </row>
    <row r="1996" spans="15:15">
      <c r="O1996"/>
    </row>
    <row r="1997" spans="15:15">
      <c r="O1997"/>
    </row>
    <row r="1998" spans="15:15">
      <c r="O1998"/>
    </row>
    <row r="1999" spans="15:15">
      <c r="O1999"/>
    </row>
    <row r="2000" spans="15:15">
      <c r="O2000"/>
    </row>
    <row r="2001" spans="15:15">
      <c r="O2001"/>
    </row>
    <row r="2002" spans="15:15">
      <c r="O2002"/>
    </row>
    <row r="2003" spans="15:15">
      <c r="O2003"/>
    </row>
    <row r="2004" spans="15:15">
      <c r="O2004"/>
    </row>
    <row r="2005" spans="15:15">
      <c r="O2005"/>
    </row>
    <row r="2006" spans="15:15">
      <c r="O2006"/>
    </row>
    <row r="2007" spans="15:15">
      <c r="O2007"/>
    </row>
    <row r="2008" spans="15:15">
      <c r="O2008"/>
    </row>
    <row r="2009" spans="15:15">
      <c r="O2009"/>
    </row>
    <row r="2010" spans="15:15">
      <c r="O2010"/>
    </row>
    <row r="2011" spans="15:15">
      <c r="O2011"/>
    </row>
    <row r="2012" spans="15:15">
      <c r="O2012"/>
    </row>
    <row r="2013" spans="15:15">
      <c r="O2013"/>
    </row>
    <row r="2014" spans="15:15">
      <c r="O2014"/>
    </row>
    <row r="2015" spans="15:15">
      <c r="O2015"/>
    </row>
    <row r="2016" spans="15:15">
      <c r="O2016"/>
    </row>
    <row r="2017" spans="15:15">
      <c r="O2017"/>
    </row>
    <row r="2018" spans="15:15">
      <c r="O2018"/>
    </row>
    <row r="2019" spans="15:15">
      <c r="O2019"/>
    </row>
    <row r="2020" spans="15:15">
      <c r="O2020"/>
    </row>
    <row r="2021" spans="15:15">
      <c r="O2021"/>
    </row>
    <row r="2022" spans="15:15">
      <c r="O2022"/>
    </row>
    <row r="2023" spans="15:15">
      <c r="O2023"/>
    </row>
    <row r="2024" spans="15:15">
      <c r="O2024"/>
    </row>
    <row r="2025" spans="15:15">
      <c r="O2025"/>
    </row>
    <row r="2026" spans="15:15">
      <c r="O2026"/>
    </row>
    <row r="2027" spans="15:15">
      <c r="O2027"/>
    </row>
    <row r="2028" spans="15:15">
      <c r="O2028"/>
    </row>
    <row r="2029" spans="15:15">
      <c r="O2029"/>
    </row>
    <row r="2030" spans="15:15">
      <c r="O2030"/>
    </row>
    <row r="2031" spans="15:15">
      <c r="O2031"/>
    </row>
    <row r="2032" spans="15:15">
      <c r="O2032"/>
    </row>
    <row r="2033" spans="15:15">
      <c r="O2033"/>
    </row>
    <row r="2034" spans="15:15">
      <c r="O2034"/>
    </row>
    <row r="2035" spans="15:15">
      <c r="O2035"/>
    </row>
    <row r="2036" spans="15:15">
      <c r="O2036"/>
    </row>
    <row r="2037" spans="15:15">
      <c r="O2037"/>
    </row>
    <row r="2038" spans="15:15">
      <c r="O2038"/>
    </row>
    <row r="2039" spans="15:15">
      <c r="O2039"/>
    </row>
    <row r="2040" spans="15:15">
      <c r="O2040"/>
    </row>
    <row r="2041" spans="15:15">
      <c r="O2041"/>
    </row>
    <row r="2042" spans="15:15">
      <c r="O2042"/>
    </row>
    <row r="2043" spans="15:15">
      <c r="O2043"/>
    </row>
    <row r="2044" spans="15:15">
      <c r="O2044"/>
    </row>
    <row r="2045" spans="15:15">
      <c r="O2045"/>
    </row>
    <row r="2046" spans="15:15">
      <c r="O2046"/>
    </row>
    <row r="2047" spans="15:15">
      <c r="O2047"/>
    </row>
    <row r="2048" spans="15:15">
      <c r="O2048"/>
    </row>
    <row r="2049" spans="15:15">
      <c r="O2049"/>
    </row>
    <row r="2050" spans="15:15">
      <c r="O2050"/>
    </row>
    <row r="2051" spans="15:15">
      <c r="O2051"/>
    </row>
    <row r="2052" spans="15:15">
      <c r="O2052"/>
    </row>
    <row r="2053" spans="15:15">
      <c r="O2053"/>
    </row>
    <row r="2054" spans="15:15">
      <c r="O2054"/>
    </row>
    <row r="2055" spans="15:15">
      <c r="O2055"/>
    </row>
    <row r="2056" spans="15:15">
      <c r="O2056"/>
    </row>
    <row r="2057" spans="15:15">
      <c r="O2057"/>
    </row>
    <row r="2058" spans="15:15">
      <c r="O2058"/>
    </row>
    <row r="2059" spans="15:15">
      <c r="O2059"/>
    </row>
    <row r="2060" spans="15:15">
      <c r="O2060"/>
    </row>
    <row r="2061" spans="15:15">
      <c r="O2061"/>
    </row>
    <row r="2062" spans="15:15">
      <c r="O2062"/>
    </row>
    <row r="2063" spans="15:15">
      <c r="O2063"/>
    </row>
    <row r="2064" spans="15:15">
      <c r="O2064"/>
    </row>
    <row r="2065" spans="15:15">
      <c r="O2065"/>
    </row>
    <row r="2066" spans="15:15">
      <c r="O2066"/>
    </row>
    <row r="2067" spans="15:15">
      <c r="O2067"/>
    </row>
    <row r="2068" spans="15:15">
      <c r="O2068"/>
    </row>
    <row r="2069" spans="15:15">
      <c r="O2069"/>
    </row>
    <row r="2070" spans="15:15">
      <c r="O2070"/>
    </row>
    <row r="2071" spans="15:15">
      <c r="O2071"/>
    </row>
    <row r="2072" spans="15:15">
      <c r="O2072"/>
    </row>
    <row r="2073" spans="15:15">
      <c r="O2073"/>
    </row>
    <row r="2074" spans="15:15">
      <c r="O2074"/>
    </row>
    <row r="2075" spans="15:15">
      <c r="O2075"/>
    </row>
    <row r="2076" spans="15:15">
      <c r="O2076"/>
    </row>
    <row r="2077" spans="15:15">
      <c r="O2077"/>
    </row>
    <row r="2078" spans="15:15">
      <c r="O2078"/>
    </row>
    <row r="2079" spans="15:15">
      <c r="O2079"/>
    </row>
    <row r="2080" spans="15:15">
      <c r="O2080"/>
    </row>
    <row r="2081" spans="15:15">
      <c r="O2081"/>
    </row>
    <row r="2082" spans="15:15">
      <c r="O2082"/>
    </row>
    <row r="2083" spans="15:15">
      <c r="O2083"/>
    </row>
    <row r="2084" spans="15:15">
      <c r="O2084"/>
    </row>
    <row r="2085" spans="15:15">
      <c r="O2085"/>
    </row>
    <row r="2086" spans="15:15">
      <c r="O2086"/>
    </row>
    <row r="2087" spans="15:15">
      <c r="O2087"/>
    </row>
    <row r="2088" spans="15:15">
      <c r="O2088"/>
    </row>
    <row r="2089" spans="15:15">
      <c r="O2089"/>
    </row>
    <row r="2090" spans="15:15">
      <c r="O2090"/>
    </row>
    <row r="2091" spans="15:15">
      <c r="O2091"/>
    </row>
    <row r="2092" spans="15:15">
      <c r="O2092"/>
    </row>
    <row r="2093" spans="15:15">
      <c r="O2093"/>
    </row>
    <row r="2094" spans="15:15">
      <c r="O2094"/>
    </row>
    <row r="2095" spans="15:15">
      <c r="O2095"/>
    </row>
    <row r="2096" spans="15:15">
      <c r="O2096"/>
    </row>
    <row r="2097" spans="15:15">
      <c r="O2097"/>
    </row>
    <row r="2098" spans="15:15">
      <c r="O2098"/>
    </row>
    <row r="2099" spans="15:15">
      <c r="O2099"/>
    </row>
    <row r="2100" spans="15:15">
      <c r="O2100"/>
    </row>
    <row r="2101" spans="15:15">
      <c r="O2101"/>
    </row>
    <row r="2102" spans="15:15">
      <c r="O2102"/>
    </row>
    <row r="2103" spans="15:15">
      <c r="O2103"/>
    </row>
    <row r="2104" spans="15:15">
      <c r="O2104"/>
    </row>
    <row r="2105" spans="15:15">
      <c r="O2105"/>
    </row>
    <row r="2106" spans="15:15">
      <c r="O2106"/>
    </row>
    <row r="2107" spans="15:15">
      <c r="O2107"/>
    </row>
    <row r="2108" spans="15:15">
      <c r="O2108"/>
    </row>
    <row r="2109" spans="15:15">
      <c r="O2109"/>
    </row>
    <row r="2110" spans="15:15">
      <c r="O2110"/>
    </row>
    <row r="2111" spans="15:15">
      <c r="O2111"/>
    </row>
    <row r="2112" spans="15:15">
      <c r="O2112"/>
    </row>
    <row r="2113" spans="15:15">
      <c r="O2113"/>
    </row>
    <row r="2114" spans="15:15">
      <c r="O2114"/>
    </row>
    <row r="2115" spans="15:15">
      <c r="O2115"/>
    </row>
    <row r="2116" spans="15:15">
      <c r="O2116"/>
    </row>
    <row r="2117" spans="15:15">
      <c r="O2117"/>
    </row>
    <row r="2118" spans="15:15">
      <c r="O2118"/>
    </row>
    <row r="2119" spans="15:15">
      <c r="O2119"/>
    </row>
    <row r="2120" spans="15:15">
      <c r="O2120"/>
    </row>
    <row r="2121" spans="15:15">
      <c r="O2121"/>
    </row>
    <row r="2122" spans="15:15">
      <c r="O2122"/>
    </row>
    <row r="2123" spans="15:15">
      <c r="O2123"/>
    </row>
    <row r="2124" spans="15:15">
      <c r="O2124"/>
    </row>
    <row r="2125" spans="15:15">
      <c r="O2125"/>
    </row>
    <row r="2126" spans="15:15">
      <c r="O2126"/>
    </row>
    <row r="2127" spans="15:15">
      <c r="O2127"/>
    </row>
    <row r="2128" spans="15:15">
      <c r="O2128"/>
    </row>
    <row r="2129" spans="15:15">
      <c r="O2129"/>
    </row>
    <row r="2130" spans="15:15">
      <c r="O2130"/>
    </row>
    <row r="2131" spans="15:15">
      <c r="O2131"/>
    </row>
    <row r="2132" spans="15:15">
      <c r="O2132"/>
    </row>
    <row r="2133" spans="15:15">
      <c r="O2133"/>
    </row>
    <row r="2134" spans="15:15">
      <c r="O2134"/>
    </row>
    <row r="2135" spans="15:15">
      <c r="O2135"/>
    </row>
    <row r="2136" spans="15:15">
      <c r="O2136"/>
    </row>
    <row r="2137" spans="15:15">
      <c r="O2137"/>
    </row>
    <row r="2138" spans="15:15">
      <c r="O2138"/>
    </row>
    <row r="2139" spans="15:15">
      <c r="O2139"/>
    </row>
    <row r="2140" spans="15:15">
      <c r="O2140"/>
    </row>
    <row r="2141" spans="15:15">
      <c r="O2141"/>
    </row>
    <row r="2142" spans="15:15">
      <c r="O2142"/>
    </row>
    <row r="2143" spans="15:15">
      <c r="O2143"/>
    </row>
    <row r="2144" spans="15:15">
      <c r="O2144"/>
    </row>
    <row r="2145" spans="15:15">
      <c r="O2145"/>
    </row>
    <row r="2146" spans="15:15">
      <c r="O2146"/>
    </row>
    <row r="2147" spans="15:15">
      <c r="O2147"/>
    </row>
    <row r="2148" spans="15:15">
      <c r="O2148"/>
    </row>
    <row r="2149" spans="15:15">
      <c r="O2149"/>
    </row>
    <row r="2150" spans="15:15">
      <c r="O2150"/>
    </row>
    <row r="2151" spans="15:15">
      <c r="O2151"/>
    </row>
    <row r="2152" spans="15:15">
      <c r="O2152"/>
    </row>
    <row r="2153" spans="15:15">
      <c r="O2153"/>
    </row>
    <row r="2154" spans="15:15">
      <c r="O2154"/>
    </row>
    <row r="2155" spans="15:15">
      <c r="O2155"/>
    </row>
    <row r="2156" spans="15:15">
      <c r="O2156"/>
    </row>
    <row r="2157" spans="15:15">
      <c r="O2157"/>
    </row>
    <row r="2158" spans="15:15">
      <c r="O2158"/>
    </row>
    <row r="2159" spans="15:15">
      <c r="O2159"/>
    </row>
    <row r="2160" spans="15:15">
      <c r="O2160"/>
    </row>
    <row r="2161" spans="15:15">
      <c r="O2161"/>
    </row>
    <row r="2162" spans="15:15">
      <c r="O2162"/>
    </row>
    <row r="2163" spans="15:15">
      <c r="O2163"/>
    </row>
    <row r="2164" spans="15:15">
      <c r="O2164"/>
    </row>
    <row r="2165" spans="15:15">
      <c r="O2165"/>
    </row>
    <row r="2166" spans="15:15">
      <c r="O2166"/>
    </row>
    <row r="2167" spans="15:15">
      <c r="O2167"/>
    </row>
    <row r="2168" spans="15:15">
      <c r="O2168"/>
    </row>
    <row r="2169" spans="15:15">
      <c r="O2169"/>
    </row>
    <row r="2170" spans="15:15">
      <c r="O2170"/>
    </row>
    <row r="2171" spans="15:15">
      <c r="O2171"/>
    </row>
    <row r="2172" spans="15:15">
      <c r="O2172"/>
    </row>
    <row r="2173" spans="15:15">
      <c r="O2173"/>
    </row>
    <row r="2174" spans="15:15">
      <c r="O2174"/>
    </row>
    <row r="2175" spans="15:15">
      <c r="O2175"/>
    </row>
    <row r="2176" spans="15:15">
      <c r="O2176"/>
    </row>
    <row r="2177" spans="15:15">
      <c r="O2177"/>
    </row>
    <row r="2178" spans="15:15">
      <c r="O2178"/>
    </row>
    <row r="2179" spans="15:15">
      <c r="O2179"/>
    </row>
    <row r="2180" spans="15:15">
      <c r="O2180"/>
    </row>
    <row r="2181" spans="15:15">
      <c r="O2181"/>
    </row>
    <row r="2182" spans="15:15">
      <c r="O2182"/>
    </row>
    <row r="2183" spans="15:15">
      <c r="O2183"/>
    </row>
    <row r="2184" spans="15:15">
      <c r="O2184"/>
    </row>
    <row r="2185" spans="15:15">
      <c r="O2185"/>
    </row>
    <row r="2186" spans="15:15">
      <c r="O2186"/>
    </row>
    <row r="2187" spans="15:15">
      <c r="O2187"/>
    </row>
    <row r="2188" spans="15:15">
      <c r="O2188"/>
    </row>
    <row r="2189" spans="15:15">
      <c r="O2189"/>
    </row>
    <row r="2190" spans="15:15">
      <c r="O2190"/>
    </row>
    <row r="2191" spans="15:15">
      <c r="O2191"/>
    </row>
    <row r="2192" spans="15:15">
      <c r="O2192"/>
    </row>
    <row r="2193" spans="15:15">
      <c r="O2193"/>
    </row>
    <row r="2194" spans="15:15">
      <c r="O2194"/>
    </row>
    <row r="2195" spans="15:15">
      <c r="O2195"/>
    </row>
    <row r="2196" spans="15:15">
      <c r="O2196"/>
    </row>
    <row r="2197" spans="15:15">
      <c r="O2197"/>
    </row>
    <row r="2198" spans="15:15">
      <c r="O2198"/>
    </row>
    <row r="2199" spans="15:15">
      <c r="O2199"/>
    </row>
    <row r="2200" spans="15:15">
      <c r="O2200"/>
    </row>
    <row r="2201" spans="15:15">
      <c r="O2201"/>
    </row>
    <row r="2202" spans="15:15">
      <c r="O2202"/>
    </row>
    <row r="2203" spans="15:15">
      <c r="O2203"/>
    </row>
    <row r="2204" spans="15:15">
      <c r="O2204"/>
    </row>
    <row r="2205" spans="15:15">
      <c r="O2205"/>
    </row>
    <row r="2206" spans="15:15">
      <c r="O2206"/>
    </row>
    <row r="2207" spans="15:15">
      <c r="O2207"/>
    </row>
    <row r="2208" spans="15:15">
      <c r="O2208"/>
    </row>
    <row r="2209" spans="15:15">
      <c r="O2209"/>
    </row>
    <row r="2210" spans="15:15">
      <c r="O2210"/>
    </row>
    <row r="2211" spans="15:15">
      <c r="O2211"/>
    </row>
    <row r="2212" spans="15:15">
      <c r="O2212"/>
    </row>
    <row r="2213" spans="15:15">
      <c r="O2213"/>
    </row>
    <row r="2214" spans="15:15">
      <c r="O2214"/>
    </row>
    <row r="2215" spans="15:15">
      <c r="O2215"/>
    </row>
    <row r="2216" spans="15:15">
      <c r="O2216"/>
    </row>
    <row r="2217" spans="15:15">
      <c r="O2217"/>
    </row>
    <row r="2218" spans="15:15">
      <c r="O2218"/>
    </row>
    <row r="2219" spans="15:15">
      <c r="O2219"/>
    </row>
    <row r="2220" spans="15:15">
      <c r="O2220"/>
    </row>
    <row r="2221" spans="15:15">
      <c r="O2221"/>
    </row>
    <row r="2222" spans="15:15">
      <c r="O2222"/>
    </row>
    <row r="2223" spans="15:15">
      <c r="O2223"/>
    </row>
    <row r="2224" spans="15:15">
      <c r="O2224"/>
    </row>
    <row r="2225" spans="15:15">
      <c r="O2225"/>
    </row>
    <row r="2226" spans="15:15">
      <c r="O2226"/>
    </row>
    <row r="2227" spans="15:15">
      <c r="O2227"/>
    </row>
    <row r="2228" spans="15:15">
      <c r="O2228"/>
    </row>
    <row r="2229" spans="15:15">
      <c r="O2229"/>
    </row>
    <row r="2230" spans="15:15">
      <c r="O2230"/>
    </row>
    <row r="2231" spans="15:15">
      <c r="O2231"/>
    </row>
    <row r="2232" spans="15:15">
      <c r="O2232"/>
    </row>
    <row r="2233" spans="15:15">
      <c r="O2233"/>
    </row>
    <row r="2234" spans="15:15">
      <c r="O2234"/>
    </row>
    <row r="2235" spans="15:15">
      <c r="O2235"/>
    </row>
    <row r="2236" spans="15:15">
      <c r="O2236"/>
    </row>
    <row r="2237" spans="15:15">
      <c r="O2237"/>
    </row>
    <row r="2238" spans="15:15">
      <c r="O2238"/>
    </row>
    <row r="2239" spans="15:15">
      <c r="O2239"/>
    </row>
    <row r="2240" spans="15:15">
      <c r="O2240"/>
    </row>
    <row r="2241" spans="15:15">
      <c r="O2241"/>
    </row>
    <row r="2242" spans="15:15">
      <c r="O2242"/>
    </row>
    <row r="2243" spans="15:15">
      <c r="O2243"/>
    </row>
    <row r="2244" spans="15:15">
      <c r="O2244"/>
    </row>
    <row r="2245" spans="15:15">
      <c r="O2245"/>
    </row>
    <row r="2246" spans="15:15">
      <c r="O2246"/>
    </row>
    <row r="2247" spans="15:15">
      <c r="O2247"/>
    </row>
    <row r="2248" spans="15:15">
      <c r="O2248"/>
    </row>
    <row r="2249" spans="15:15">
      <c r="O2249"/>
    </row>
    <row r="2250" spans="15:15">
      <c r="O2250"/>
    </row>
    <row r="2251" spans="15:15">
      <c r="O2251"/>
    </row>
    <row r="2252" spans="15:15">
      <c r="O2252"/>
    </row>
    <row r="2253" spans="15:15">
      <c r="O2253"/>
    </row>
    <row r="2254" spans="15:15">
      <c r="O2254"/>
    </row>
    <row r="2255" spans="15:15">
      <c r="O2255"/>
    </row>
    <row r="2256" spans="15:15">
      <c r="O2256"/>
    </row>
    <row r="2257" spans="15:15">
      <c r="O2257"/>
    </row>
    <row r="2258" spans="15:15">
      <c r="O2258"/>
    </row>
    <row r="2259" spans="15:15">
      <c r="O2259"/>
    </row>
    <row r="2260" spans="15:15">
      <c r="O2260"/>
    </row>
    <row r="2261" spans="15:15">
      <c r="O2261"/>
    </row>
    <row r="2262" spans="15:15">
      <c r="O2262"/>
    </row>
    <row r="2263" spans="15:15">
      <c r="O2263"/>
    </row>
    <row r="2264" spans="15:15">
      <c r="O2264"/>
    </row>
    <row r="2265" spans="15:15">
      <c r="O2265"/>
    </row>
    <row r="2266" spans="15:15">
      <c r="O2266"/>
    </row>
    <row r="2267" spans="15:15">
      <c r="O2267"/>
    </row>
    <row r="2268" spans="15:15">
      <c r="O2268"/>
    </row>
    <row r="2269" spans="15:15">
      <c r="O2269"/>
    </row>
    <row r="2270" spans="15:15">
      <c r="O2270"/>
    </row>
    <row r="2271" spans="15:15">
      <c r="O2271"/>
    </row>
    <row r="2272" spans="15:15">
      <c r="O2272"/>
    </row>
    <row r="2273" spans="15:15">
      <c r="O2273"/>
    </row>
    <row r="2274" spans="15:15">
      <c r="O2274"/>
    </row>
    <row r="2275" spans="15:15">
      <c r="O2275"/>
    </row>
    <row r="2276" spans="15:15">
      <c r="O2276"/>
    </row>
    <row r="2277" spans="15:15">
      <c r="O2277"/>
    </row>
    <row r="2278" spans="15:15">
      <c r="O2278"/>
    </row>
    <row r="2279" spans="15:15">
      <c r="O2279"/>
    </row>
    <row r="2280" spans="15:15">
      <c r="O2280"/>
    </row>
    <row r="2281" spans="15:15">
      <c r="O2281"/>
    </row>
    <row r="2282" spans="15:15">
      <c r="O2282"/>
    </row>
    <row r="2283" spans="15:15">
      <c r="O2283"/>
    </row>
    <row r="2284" spans="15:15">
      <c r="O2284"/>
    </row>
    <row r="2285" spans="15:15">
      <c r="O2285"/>
    </row>
    <row r="2286" spans="15:15">
      <c r="O2286"/>
    </row>
    <row r="2287" spans="15:15">
      <c r="O2287"/>
    </row>
    <row r="2288" spans="15:15">
      <c r="O2288"/>
    </row>
    <row r="2289" spans="15:15">
      <c r="O2289"/>
    </row>
    <row r="2290" spans="15:15">
      <c r="O2290"/>
    </row>
    <row r="2291" spans="15:15">
      <c r="O2291"/>
    </row>
    <row r="2292" spans="15:15">
      <c r="O2292"/>
    </row>
    <row r="2293" spans="15:15">
      <c r="O2293"/>
    </row>
    <row r="2294" spans="15:15">
      <c r="O2294"/>
    </row>
    <row r="2295" spans="15:15">
      <c r="O2295"/>
    </row>
    <row r="2296" spans="15:15">
      <c r="O2296"/>
    </row>
    <row r="2297" spans="15:15">
      <c r="O2297"/>
    </row>
    <row r="2298" spans="15:15">
      <c r="O2298"/>
    </row>
    <row r="2299" spans="15:15">
      <c r="O2299"/>
    </row>
    <row r="2300" spans="15:15">
      <c r="O2300"/>
    </row>
    <row r="2301" spans="15:15">
      <c r="O2301"/>
    </row>
    <row r="2302" spans="15:15">
      <c r="O2302"/>
    </row>
    <row r="2303" spans="15:15">
      <c r="O2303"/>
    </row>
    <row r="2304" spans="15:15">
      <c r="O2304"/>
    </row>
    <row r="2305" spans="15:15">
      <c r="O2305"/>
    </row>
    <row r="2306" spans="15:15">
      <c r="O2306"/>
    </row>
    <row r="2307" spans="15:15">
      <c r="O2307"/>
    </row>
    <row r="2308" spans="15:15">
      <c r="O2308"/>
    </row>
    <row r="2309" spans="15:15">
      <c r="O2309"/>
    </row>
    <row r="2310" spans="15:15">
      <c r="O2310"/>
    </row>
    <row r="2311" spans="15:15">
      <c r="O2311"/>
    </row>
    <row r="2312" spans="15:15">
      <c r="O2312"/>
    </row>
    <row r="2313" spans="15:15">
      <c r="O2313"/>
    </row>
    <row r="2314" spans="15:15">
      <c r="O2314"/>
    </row>
    <row r="2315" spans="15:15">
      <c r="O2315"/>
    </row>
    <row r="2316" spans="15:15">
      <c r="O2316"/>
    </row>
    <row r="2317" spans="15:15">
      <c r="O2317"/>
    </row>
    <row r="2318" spans="15:15">
      <c r="O2318"/>
    </row>
    <row r="2319" spans="15:15">
      <c r="O2319"/>
    </row>
    <row r="2320" spans="15:15">
      <c r="O2320"/>
    </row>
    <row r="2321" spans="15:15">
      <c r="O2321"/>
    </row>
    <row r="2322" spans="15:15">
      <c r="O2322"/>
    </row>
    <row r="2323" spans="15:15">
      <c r="O2323"/>
    </row>
    <row r="2324" spans="15:15">
      <c r="O2324"/>
    </row>
    <row r="2325" spans="15:15">
      <c r="O2325"/>
    </row>
    <row r="2326" spans="15:15">
      <c r="O2326"/>
    </row>
    <row r="2327" spans="15:15">
      <c r="O2327"/>
    </row>
    <row r="2328" spans="15:15">
      <c r="O2328"/>
    </row>
    <row r="2329" spans="15:15">
      <c r="O2329"/>
    </row>
    <row r="2330" spans="15:15">
      <c r="O2330"/>
    </row>
    <row r="2331" spans="15:15">
      <c r="O2331"/>
    </row>
    <row r="2332" spans="15:15">
      <c r="O2332"/>
    </row>
    <row r="2333" spans="15:15">
      <c r="O2333"/>
    </row>
    <row r="2334" spans="15:15">
      <c r="O2334"/>
    </row>
    <row r="2335" spans="15:15">
      <c r="O2335"/>
    </row>
    <row r="2336" spans="15:15">
      <c r="O2336"/>
    </row>
    <row r="2337" spans="15:15">
      <c r="O2337"/>
    </row>
    <row r="2338" spans="15:15">
      <c r="O2338"/>
    </row>
    <row r="2339" spans="15:15">
      <c r="O2339"/>
    </row>
    <row r="2340" spans="15:15">
      <c r="O2340"/>
    </row>
    <row r="2341" spans="15:15">
      <c r="O2341"/>
    </row>
    <row r="2342" spans="15:15">
      <c r="O2342"/>
    </row>
    <row r="2343" spans="15:15">
      <c r="O2343"/>
    </row>
    <row r="2344" spans="15:15">
      <c r="O2344"/>
    </row>
    <row r="2345" spans="15:15">
      <c r="O2345"/>
    </row>
    <row r="2346" spans="15:15">
      <c r="O2346"/>
    </row>
    <row r="2347" spans="15:15">
      <c r="O2347"/>
    </row>
    <row r="2348" spans="15:15">
      <c r="O2348"/>
    </row>
    <row r="2349" spans="15:15">
      <c r="O2349"/>
    </row>
    <row r="2350" spans="15:15">
      <c r="O2350"/>
    </row>
    <row r="2351" spans="15:15">
      <c r="O2351"/>
    </row>
    <row r="2352" spans="15:15">
      <c r="O2352"/>
    </row>
    <row r="2353" spans="15:15">
      <c r="O2353"/>
    </row>
    <row r="2354" spans="15:15">
      <c r="O2354"/>
    </row>
    <row r="2355" spans="15:15">
      <c r="O2355"/>
    </row>
    <row r="2356" spans="15:15">
      <c r="O2356"/>
    </row>
    <row r="2357" spans="15:15">
      <c r="O2357"/>
    </row>
    <row r="2358" spans="15:15">
      <c r="O2358"/>
    </row>
    <row r="2359" spans="15:15">
      <c r="O2359"/>
    </row>
    <row r="2360" spans="15:15">
      <c r="O2360"/>
    </row>
    <row r="2361" spans="15:15">
      <c r="O2361"/>
    </row>
    <row r="2362" spans="15:15">
      <c r="O2362"/>
    </row>
    <row r="2363" spans="15:15">
      <c r="O2363"/>
    </row>
    <row r="2364" spans="15:15">
      <c r="O2364"/>
    </row>
    <row r="2365" spans="15:15">
      <c r="O2365"/>
    </row>
    <row r="2366" spans="15:15">
      <c r="O2366"/>
    </row>
    <row r="2367" spans="15:15">
      <c r="O2367"/>
    </row>
    <row r="2368" spans="15:15">
      <c r="O2368"/>
    </row>
    <row r="2369" spans="15:15">
      <c r="O2369"/>
    </row>
    <row r="2370" spans="15:15">
      <c r="O2370"/>
    </row>
    <row r="2371" spans="15:15">
      <c r="O2371"/>
    </row>
    <row r="2372" spans="15:15">
      <c r="O2372"/>
    </row>
    <row r="2373" spans="15:15">
      <c r="O2373"/>
    </row>
    <row r="2374" spans="15:15">
      <c r="O2374"/>
    </row>
    <row r="2375" spans="15:15">
      <c r="O2375"/>
    </row>
    <row r="2376" spans="15:15">
      <c r="O2376"/>
    </row>
    <row r="2377" spans="15:15">
      <c r="O2377"/>
    </row>
    <row r="2378" spans="15:15">
      <c r="O2378"/>
    </row>
    <row r="2379" spans="15:15">
      <c r="O2379"/>
    </row>
    <row r="2380" spans="15:15">
      <c r="O2380"/>
    </row>
    <row r="2381" spans="15:15">
      <c r="O2381"/>
    </row>
    <row r="2382" spans="15:15">
      <c r="O2382"/>
    </row>
    <row r="2383" spans="15:15">
      <c r="O2383"/>
    </row>
    <row r="2384" spans="15:15">
      <c r="O2384"/>
    </row>
    <row r="2385" spans="15:15">
      <c r="O2385"/>
    </row>
    <row r="2386" spans="15:15">
      <c r="O2386"/>
    </row>
    <row r="2387" spans="15:15">
      <c r="O2387"/>
    </row>
    <row r="2388" spans="15:15">
      <c r="O2388"/>
    </row>
    <row r="2389" spans="15:15">
      <c r="O2389"/>
    </row>
    <row r="2390" spans="15:15">
      <c r="O2390"/>
    </row>
    <row r="2391" spans="15:15">
      <c r="O2391"/>
    </row>
    <row r="2392" spans="15:15">
      <c r="O2392"/>
    </row>
    <row r="2393" spans="15:15">
      <c r="O2393"/>
    </row>
    <row r="2394" spans="15:15">
      <c r="O2394"/>
    </row>
    <row r="2395" spans="15:15">
      <c r="O2395"/>
    </row>
    <row r="2396" spans="15:15">
      <c r="O2396"/>
    </row>
    <row r="2397" spans="15:15">
      <c r="O2397"/>
    </row>
    <row r="2398" spans="15:15">
      <c r="O2398"/>
    </row>
    <row r="2399" spans="15:15">
      <c r="O2399"/>
    </row>
    <row r="2400" spans="15:15">
      <c r="O2400"/>
    </row>
    <row r="2401" spans="15:15">
      <c r="O2401"/>
    </row>
    <row r="2402" spans="15:15">
      <c r="O2402"/>
    </row>
    <row r="2403" spans="15:15">
      <c r="O2403"/>
    </row>
    <row r="2404" spans="15:15">
      <c r="O2404"/>
    </row>
    <row r="2405" spans="15:15">
      <c r="O2405"/>
    </row>
    <row r="2406" spans="15:15">
      <c r="O2406"/>
    </row>
    <row r="2407" spans="15:15">
      <c r="O2407"/>
    </row>
    <row r="2408" spans="15:15">
      <c r="O2408"/>
    </row>
    <row r="2409" spans="15:15">
      <c r="O2409"/>
    </row>
    <row r="2410" spans="15:15">
      <c r="O2410"/>
    </row>
    <row r="2411" spans="15:15">
      <c r="O2411"/>
    </row>
    <row r="2412" spans="15:15">
      <c r="O2412"/>
    </row>
    <row r="2413" spans="15:15">
      <c r="O2413"/>
    </row>
    <row r="2414" spans="15:15">
      <c r="O2414"/>
    </row>
    <row r="2415" spans="15:15">
      <c r="O2415"/>
    </row>
    <row r="2416" spans="15:15">
      <c r="O2416"/>
    </row>
    <row r="2417" spans="15:15">
      <c r="O2417"/>
    </row>
    <row r="2418" spans="15:15">
      <c r="O2418"/>
    </row>
    <row r="2419" spans="15:15">
      <c r="O2419"/>
    </row>
    <row r="2420" spans="15:15">
      <c r="O2420"/>
    </row>
    <row r="2421" spans="15:15">
      <c r="O2421"/>
    </row>
    <row r="2422" spans="15:15">
      <c r="O2422"/>
    </row>
    <row r="2423" spans="15:15">
      <c r="O2423"/>
    </row>
    <row r="2424" spans="15:15">
      <c r="O2424"/>
    </row>
    <row r="2425" spans="15:15">
      <c r="O2425"/>
    </row>
    <row r="2426" spans="15:15">
      <c r="O2426"/>
    </row>
    <row r="2427" spans="15:15">
      <c r="O2427"/>
    </row>
    <row r="2428" spans="15:15">
      <c r="O2428"/>
    </row>
    <row r="2429" spans="15:15">
      <c r="O2429"/>
    </row>
    <row r="2430" spans="15:15">
      <c r="O2430"/>
    </row>
    <row r="2431" spans="15:15">
      <c r="O2431"/>
    </row>
    <row r="2432" spans="15:15">
      <c r="O2432"/>
    </row>
    <row r="2433" spans="15:15">
      <c r="O2433"/>
    </row>
    <row r="2434" spans="15:15">
      <c r="O2434"/>
    </row>
    <row r="2435" spans="15:15">
      <c r="O2435"/>
    </row>
    <row r="2436" spans="15:15">
      <c r="O2436"/>
    </row>
    <row r="2437" spans="15:15">
      <c r="O2437"/>
    </row>
    <row r="2438" spans="15:15">
      <c r="O2438"/>
    </row>
    <row r="2439" spans="15:15">
      <c r="O2439"/>
    </row>
    <row r="2440" spans="15:15">
      <c r="O2440"/>
    </row>
    <row r="2441" spans="15:15">
      <c r="O2441"/>
    </row>
    <row r="2442" spans="15:15">
      <c r="O2442"/>
    </row>
    <row r="2443" spans="15:15">
      <c r="O2443"/>
    </row>
    <row r="2444" spans="15:15">
      <c r="O2444"/>
    </row>
    <row r="2445" spans="15:15">
      <c r="O2445"/>
    </row>
    <row r="2446" spans="15:15">
      <c r="O2446"/>
    </row>
    <row r="2447" spans="15:15">
      <c r="O2447"/>
    </row>
    <row r="2448" spans="15:15">
      <c r="O2448"/>
    </row>
    <row r="2449" spans="15:15">
      <c r="O2449"/>
    </row>
  </sheetData>
  <pageMargins left="0.7" right="0.7" top="0.75" bottom="0.75" header="0.3" footer="0.3"/>
  <pageSetup orientation="portrait"/>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3:AE5288"/>
  <sheetViews>
    <sheetView tabSelected="1" topLeftCell="A3" zoomScale="115" zoomScaleNormal="115" workbookViewId="0">
      <pane xSplit="1" ySplit="1" topLeftCell="B1818" activePane="bottomRight" state="frozen"/>
      <selection pane="topRight"/>
      <selection pane="bottomLeft"/>
      <selection pane="bottomRight" activeCell="K1824" sqref="K1824"/>
    </sheetView>
  </sheetViews>
  <sheetFormatPr defaultColWidth="10.7109375" defaultRowHeight="15"/>
  <cols>
    <col min="1" max="1" width="49.85546875" style="61" customWidth="1"/>
    <col min="2" max="2" width="13" style="62" customWidth="1"/>
    <col min="3" max="6" width="11.28515625" style="62" customWidth="1"/>
    <col min="7" max="7" width="17.7109375" style="62" customWidth="1"/>
    <col min="8" max="8" width="33.28515625" style="61" customWidth="1"/>
    <col min="9" max="9" width="8.140625" style="63" customWidth="1"/>
    <col min="10" max="17" width="10.7109375" style="64" customWidth="1"/>
    <col min="18" max="18" width="13.140625" style="64" customWidth="1"/>
    <col min="19" max="19" width="10.7109375" style="64" customWidth="1"/>
    <col min="20" max="20" width="15.7109375" style="65" customWidth="1"/>
    <col min="21" max="21" width="15.7109375" style="66" customWidth="1"/>
    <col min="22" max="29" width="10.7109375" style="64"/>
    <col min="30" max="30" width="11.28515625" style="64" customWidth="1"/>
    <col min="31" max="16384" width="10.7109375" style="61"/>
  </cols>
  <sheetData>
    <row r="3" spans="1:31" s="60" customFormat="1" ht="63">
      <c r="A3" s="67" t="s">
        <v>19</v>
      </c>
      <c r="B3" s="67" t="s">
        <v>20</v>
      </c>
      <c r="C3" s="67" t="s">
        <v>151</v>
      </c>
      <c r="D3" s="67" t="s">
        <v>152</v>
      </c>
      <c r="E3" s="67" t="s">
        <v>18</v>
      </c>
      <c r="F3" s="67" t="s">
        <v>16</v>
      </c>
      <c r="G3" s="67" t="s">
        <v>153</v>
      </c>
      <c r="H3" s="67" t="s">
        <v>138</v>
      </c>
      <c r="I3" s="68" t="s">
        <v>3</v>
      </c>
      <c r="J3" s="69" t="s">
        <v>154</v>
      </c>
      <c r="K3" s="69" t="s">
        <v>155</v>
      </c>
      <c r="L3" s="69" t="s">
        <v>156</v>
      </c>
      <c r="M3" s="69" t="s">
        <v>157</v>
      </c>
      <c r="N3" s="69" t="s">
        <v>158</v>
      </c>
      <c r="O3" s="69" t="s">
        <v>159</v>
      </c>
      <c r="P3" s="69" t="s">
        <v>160</v>
      </c>
      <c r="Q3" s="70" t="s">
        <v>161</v>
      </c>
      <c r="R3" s="70" t="s">
        <v>162</v>
      </c>
      <c r="S3" s="70" t="s">
        <v>163</v>
      </c>
      <c r="T3" s="71" t="s">
        <v>164</v>
      </c>
      <c r="U3" s="71" t="s">
        <v>165</v>
      </c>
      <c r="V3" s="70" t="s">
        <v>166</v>
      </c>
      <c r="W3" s="70" t="s">
        <v>165</v>
      </c>
      <c r="X3" s="70" t="s">
        <v>167</v>
      </c>
      <c r="Y3" s="70" t="s">
        <v>168</v>
      </c>
      <c r="Z3" s="70" t="s">
        <v>169</v>
      </c>
      <c r="AA3" s="70" t="s">
        <v>170</v>
      </c>
      <c r="AB3" s="70" t="s">
        <v>171</v>
      </c>
      <c r="AC3" s="70" t="s">
        <v>172</v>
      </c>
      <c r="AD3" s="70" t="s">
        <v>173</v>
      </c>
      <c r="AE3" s="70" t="s">
        <v>174</v>
      </c>
    </row>
    <row r="4" spans="1:31" ht="15" customHeight="1">
      <c r="A4" s="5" t="s">
        <v>44</v>
      </c>
      <c r="B4" s="6" t="str">
        <f>IFERROR(VLOOKUP(A4,'Distributor List'!$A$2:$D$77,2,0),"-")</f>
        <v>Kohat</v>
      </c>
      <c r="C4" s="6" t="str">
        <f>IFERROR(VLOOKUP(A4,'Distributor List'!$A$2:$D$77,3,0),"-")</f>
        <v>North-1</v>
      </c>
      <c r="D4" s="6" t="str">
        <f>IFERROR(VLOOKUP(A4,'Distributor List'!$A$2:$F$77,6,0),"-")</f>
        <v>Pak-2</v>
      </c>
      <c r="E4" s="6" t="str">
        <f>IFERROR(VLOOKUP(A4,'Distributor List'!$A$2:$D$77,4,0),"-")</f>
        <v>Distributor</v>
      </c>
      <c r="F4" s="6" t="str">
        <f>IFERROR(VLOOKUP(H4,'Price List'!$A$2:$H$109,8,0),"-")</f>
        <v>Transformer</v>
      </c>
      <c r="G4" s="6" t="str">
        <f>IFERROR(VLOOKUP(A4,'Distributor List'!$A$2:$E$77,5,0),"-")</f>
        <v>Bannu Vacant</v>
      </c>
      <c r="H4" s="10" t="s">
        <v>175</v>
      </c>
      <c r="I4" s="58">
        <v>161.5</v>
      </c>
      <c r="J4" s="72">
        <v>20</v>
      </c>
      <c r="K4" s="72">
        <v>384</v>
      </c>
      <c r="L4" s="73">
        <f>J4*I4</f>
        <v>3230</v>
      </c>
      <c r="M4" s="73">
        <f t="shared" ref="M4:M35" si="0">K4*I4</f>
        <v>62016</v>
      </c>
      <c r="N4" s="74">
        <v>20</v>
      </c>
      <c r="O4" s="74">
        <f>N4*I4</f>
        <v>3230</v>
      </c>
      <c r="P4" s="73">
        <f t="shared" ref="P4:P67" si="1">L4-O4</f>
        <v>0</v>
      </c>
      <c r="Q4" s="75">
        <v>218.02500000000001</v>
      </c>
      <c r="R4" s="73">
        <f t="shared" ref="R4:R42" si="2">Q4*I4</f>
        <v>35211.037499999999</v>
      </c>
      <c r="S4" s="76">
        <f t="shared" ref="S4:S49" si="3">IFERROR(L4/R4,"-")</f>
        <v>9.1732599472537563E-2</v>
      </c>
      <c r="T4" s="77">
        <v>0</v>
      </c>
      <c r="U4" s="78">
        <f t="shared" ref="U4:U48" si="4">J4-T4</f>
        <v>20</v>
      </c>
      <c r="V4" s="73">
        <f>T4*I4</f>
        <v>0</v>
      </c>
      <c r="W4" s="73">
        <f t="shared" ref="W4:W49" si="5">L4-V4</f>
        <v>3230</v>
      </c>
      <c r="X4" s="76" t="str">
        <f t="shared" ref="X4:X49" si="6">IFERROR(L4/V4-1,"-")</f>
        <v>-</v>
      </c>
      <c r="Y4" s="73">
        <f t="shared" ref="Y4:Y49" si="7">(J4)/1*1.5</f>
        <v>30</v>
      </c>
      <c r="Z4" s="73">
        <f t="shared" ref="Z4:Z49" si="8">IF(Y4&gt;K4,Y4-K4,0)</f>
        <v>0</v>
      </c>
      <c r="AA4" s="73">
        <f t="shared" ref="AA4:AA67" si="9">Z4*I4</f>
        <v>0</v>
      </c>
      <c r="AB4" s="73">
        <f t="shared" ref="AB4:AB49" si="10">IF(Y4&lt;K4,K4-Y4,0)</f>
        <v>354</v>
      </c>
      <c r="AC4" s="73">
        <f t="shared" ref="AC4:AC67" si="11">AB4*I4</f>
        <v>57171</v>
      </c>
      <c r="AD4" s="73">
        <f t="shared" ref="AD4:AD67" si="12">Y4*I4</f>
        <v>4845</v>
      </c>
      <c r="AE4" s="73">
        <v>0</v>
      </c>
    </row>
    <row r="5" spans="1:31" ht="15" customHeight="1">
      <c r="A5" s="5" t="s">
        <v>44</v>
      </c>
      <c r="B5" s="6" t="str">
        <f>IFERROR(VLOOKUP(A5,'Distributor List'!$A$2:$D$77,2,0),"-")</f>
        <v>Kohat</v>
      </c>
      <c r="C5" s="6" t="str">
        <f>IFERROR(VLOOKUP(A5,'Distributor List'!$A$2:$D$77,3,0),"-")</f>
        <v>North-1</v>
      </c>
      <c r="D5" s="6" t="str">
        <f>IFERROR(VLOOKUP(A5,'Distributor List'!$A$2:$F$77,6,0),"-")</f>
        <v>Pak-2</v>
      </c>
      <c r="E5" s="6" t="str">
        <f>IFERROR(VLOOKUP(A5,'Distributor List'!$A$2:$D$77,4,0),"-")</f>
        <v>Distributor</v>
      </c>
      <c r="F5" s="6" t="str">
        <f>IFERROR(VLOOKUP(H5,'Price List'!$A$2:$H$109,8,0),"-")</f>
        <v>Transformer</v>
      </c>
      <c r="G5" s="6" t="str">
        <f>IFERROR(VLOOKUP(A5,'Distributor List'!$A$2:$E$77,5,0),"-")</f>
        <v>Bannu Vacant</v>
      </c>
      <c r="H5" s="10" t="s">
        <v>176</v>
      </c>
      <c r="I5" s="58">
        <v>242.25</v>
      </c>
      <c r="J5" s="72">
        <v>40</v>
      </c>
      <c r="K5" s="72">
        <v>417</v>
      </c>
      <c r="L5" s="73">
        <f t="shared" ref="L5:L68" si="13">J5*I5</f>
        <v>9690</v>
      </c>
      <c r="M5" s="73">
        <f t="shared" si="0"/>
        <v>101018.25</v>
      </c>
      <c r="N5" s="74">
        <v>40</v>
      </c>
      <c r="O5" s="74">
        <f t="shared" ref="O5:O68" si="14">N5*I5</f>
        <v>9690</v>
      </c>
      <c r="P5" s="73">
        <f t="shared" si="1"/>
        <v>0</v>
      </c>
      <c r="Q5" s="75">
        <v>700.44749999999999</v>
      </c>
      <c r="R5" s="73">
        <f t="shared" si="2"/>
        <v>169683.40687499999</v>
      </c>
      <c r="S5" s="76">
        <f t="shared" si="3"/>
        <v>5.7106349869190769E-2</v>
      </c>
      <c r="T5" s="77">
        <v>20</v>
      </c>
      <c r="U5" s="78">
        <f t="shared" si="4"/>
        <v>20</v>
      </c>
      <c r="V5" s="73">
        <f t="shared" ref="V5:V68" si="15">T5*I5</f>
        <v>4845</v>
      </c>
      <c r="W5" s="73">
        <f t="shared" si="5"/>
        <v>4845</v>
      </c>
      <c r="X5" s="76">
        <f t="shared" si="6"/>
        <v>1</v>
      </c>
      <c r="Y5" s="73">
        <f t="shared" si="7"/>
        <v>60</v>
      </c>
      <c r="Z5" s="73">
        <f t="shared" si="8"/>
        <v>0</v>
      </c>
      <c r="AA5" s="73">
        <f t="shared" si="9"/>
        <v>0</v>
      </c>
      <c r="AB5" s="73">
        <f t="shared" si="10"/>
        <v>357</v>
      </c>
      <c r="AC5" s="73">
        <f t="shared" si="11"/>
        <v>86483.25</v>
      </c>
      <c r="AD5" s="73">
        <f t="shared" si="12"/>
        <v>14535</v>
      </c>
      <c r="AE5" s="73">
        <v>0</v>
      </c>
    </row>
    <row r="6" spans="1:31" ht="15" customHeight="1">
      <c r="A6" s="5" t="s">
        <v>44</v>
      </c>
      <c r="B6" s="6" t="str">
        <f>IFERROR(VLOOKUP(A6,'Distributor List'!$A$2:$D$77,2,0),"-")</f>
        <v>Kohat</v>
      </c>
      <c r="C6" s="6" t="str">
        <f>IFERROR(VLOOKUP(A6,'Distributor List'!$A$2:$D$77,3,0),"-")</f>
        <v>North-1</v>
      </c>
      <c r="D6" s="6" t="str">
        <f>IFERROR(VLOOKUP(A6,'Distributor List'!$A$2:$F$77,6,0),"-")</f>
        <v>Pak-2</v>
      </c>
      <c r="E6" s="6" t="str">
        <f>IFERROR(VLOOKUP(A6,'Distributor List'!$A$2:$D$77,4,0),"-")</f>
        <v>Distributor</v>
      </c>
      <c r="F6" s="6" t="str">
        <f>IFERROR(VLOOKUP(H6,'Price List'!$A$2:$H$109,8,0),"-")</f>
        <v>Transformer</v>
      </c>
      <c r="G6" s="6" t="str">
        <f>IFERROR(VLOOKUP(A6,'Distributor List'!$A$2:$E$77,5,0),"-")</f>
        <v>Bannu Vacant</v>
      </c>
      <c r="H6" s="10" t="s">
        <v>177</v>
      </c>
      <c r="I6" s="58">
        <v>446.25</v>
      </c>
      <c r="J6" s="72">
        <v>82</v>
      </c>
      <c r="K6" s="72">
        <v>208</v>
      </c>
      <c r="L6" s="73">
        <f t="shared" si="13"/>
        <v>36592.5</v>
      </c>
      <c r="M6" s="73">
        <f t="shared" si="0"/>
        <v>92820</v>
      </c>
      <c r="N6" s="74">
        <v>82</v>
      </c>
      <c r="O6" s="74">
        <f t="shared" si="14"/>
        <v>36592.5</v>
      </c>
      <c r="P6" s="73">
        <f t="shared" si="1"/>
        <v>0</v>
      </c>
      <c r="Q6" s="75">
        <v>881.58600000000001</v>
      </c>
      <c r="R6" s="73">
        <f t="shared" si="2"/>
        <v>393407.7525</v>
      </c>
      <c r="S6" s="76">
        <f t="shared" si="3"/>
        <v>9.3014181259684248E-2</v>
      </c>
      <c r="T6" s="77">
        <v>190</v>
      </c>
      <c r="U6" s="78">
        <f t="shared" si="4"/>
        <v>-108</v>
      </c>
      <c r="V6" s="73">
        <f t="shared" si="15"/>
        <v>84787.5</v>
      </c>
      <c r="W6" s="73">
        <f t="shared" si="5"/>
        <v>-48195</v>
      </c>
      <c r="X6" s="76">
        <f t="shared" si="6"/>
        <v>-0.56842105263157894</v>
      </c>
      <c r="Y6" s="73">
        <f t="shared" si="7"/>
        <v>123</v>
      </c>
      <c r="Z6" s="73">
        <f t="shared" si="8"/>
        <v>0</v>
      </c>
      <c r="AA6" s="73">
        <f t="shared" si="9"/>
        <v>0</v>
      </c>
      <c r="AB6" s="73">
        <f t="shared" si="10"/>
        <v>85</v>
      </c>
      <c r="AC6" s="73">
        <f t="shared" si="11"/>
        <v>37931.25</v>
      </c>
      <c r="AD6" s="73">
        <f t="shared" si="12"/>
        <v>54888.75</v>
      </c>
      <c r="AE6" s="73">
        <v>0</v>
      </c>
    </row>
    <row r="7" spans="1:31" ht="15" customHeight="1">
      <c r="A7" s="5" t="s">
        <v>44</v>
      </c>
      <c r="B7" s="6" t="str">
        <f>IFERROR(VLOOKUP(A7,'Distributor List'!$A$2:$D$77,2,0),"-")</f>
        <v>Kohat</v>
      </c>
      <c r="C7" s="6" t="str">
        <f>IFERROR(VLOOKUP(A7,'Distributor List'!$A$2:$D$77,3,0),"-")</f>
        <v>North-1</v>
      </c>
      <c r="D7" s="6" t="str">
        <f>IFERROR(VLOOKUP(A7,'Distributor List'!$A$2:$F$77,6,0),"-")</f>
        <v>Pak-2</v>
      </c>
      <c r="E7" s="6" t="str">
        <f>IFERROR(VLOOKUP(A7,'Distributor List'!$A$2:$D$77,4,0),"-")</f>
        <v>Distributor</v>
      </c>
      <c r="F7" s="6" t="str">
        <f>IFERROR(VLOOKUP(H7,'Price List'!$A$2:$H$109,8,0),"-")</f>
        <v>Transformer</v>
      </c>
      <c r="G7" s="6" t="str">
        <f>IFERROR(VLOOKUP(A7,'Distributor List'!$A$2:$E$77,5,0),"-")</f>
        <v>Bannu Vacant</v>
      </c>
      <c r="H7" s="10" t="s">
        <v>178</v>
      </c>
      <c r="I7" s="58">
        <v>297.5</v>
      </c>
      <c r="J7" s="72">
        <v>0</v>
      </c>
      <c r="K7" s="72">
        <v>80</v>
      </c>
      <c r="L7" s="73">
        <f t="shared" si="13"/>
        <v>0</v>
      </c>
      <c r="M7" s="73">
        <f t="shared" si="0"/>
        <v>23800</v>
      </c>
      <c r="N7" s="74">
        <v>0</v>
      </c>
      <c r="O7" s="74">
        <f t="shared" si="14"/>
        <v>0</v>
      </c>
      <c r="P7" s="73">
        <f t="shared" si="1"/>
        <v>0</v>
      </c>
      <c r="Q7" s="75">
        <v>0</v>
      </c>
      <c r="R7" s="73">
        <f t="shared" si="2"/>
        <v>0</v>
      </c>
      <c r="S7" s="76" t="str">
        <f t="shared" si="3"/>
        <v>-</v>
      </c>
      <c r="T7" s="77">
        <v>70</v>
      </c>
      <c r="U7" s="78">
        <f t="shared" si="4"/>
        <v>-70</v>
      </c>
      <c r="V7" s="73">
        <f t="shared" si="15"/>
        <v>20825</v>
      </c>
      <c r="W7" s="73">
        <f t="shared" si="5"/>
        <v>-20825</v>
      </c>
      <c r="X7" s="76">
        <f t="shared" si="6"/>
        <v>-1</v>
      </c>
      <c r="Y7" s="73">
        <f t="shared" si="7"/>
        <v>0</v>
      </c>
      <c r="Z7" s="73">
        <f t="shared" si="8"/>
        <v>0</v>
      </c>
      <c r="AA7" s="73">
        <f t="shared" si="9"/>
        <v>0</v>
      </c>
      <c r="AB7" s="73">
        <f t="shared" si="10"/>
        <v>80</v>
      </c>
      <c r="AC7" s="73">
        <f t="shared" si="11"/>
        <v>23800</v>
      </c>
      <c r="AD7" s="73">
        <f t="shared" si="12"/>
        <v>0</v>
      </c>
      <c r="AE7" s="73">
        <v>0</v>
      </c>
    </row>
    <row r="8" spans="1:31" ht="15" customHeight="1">
      <c r="A8" s="5" t="s">
        <v>44</v>
      </c>
      <c r="B8" s="6" t="str">
        <f>IFERROR(VLOOKUP(A8,'Distributor List'!$A$2:$D$77,2,0),"-")</f>
        <v>Kohat</v>
      </c>
      <c r="C8" s="6" t="str">
        <f>IFERROR(VLOOKUP(A8,'Distributor List'!$A$2:$D$77,3,0),"-")</f>
        <v>North-1</v>
      </c>
      <c r="D8" s="6" t="str">
        <f>IFERROR(VLOOKUP(A8,'Distributor List'!$A$2:$F$77,6,0),"-")</f>
        <v>Pak-2</v>
      </c>
      <c r="E8" s="6" t="str">
        <f>IFERROR(VLOOKUP(A8,'Distributor List'!$A$2:$D$77,4,0),"-")</f>
        <v>Distributor</v>
      </c>
      <c r="F8" s="6" t="str">
        <f>IFERROR(VLOOKUP(H8,'Price List'!$A$2:$H$109,8,0),"-")</f>
        <v>Transformer</v>
      </c>
      <c r="G8" s="6" t="str">
        <f>IFERROR(VLOOKUP(A8,'Distributor List'!$A$2:$E$77,5,0),"-")</f>
        <v>Bannu Vacant</v>
      </c>
      <c r="H8" s="10" t="s">
        <v>179</v>
      </c>
      <c r="I8" s="58">
        <v>429.25</v>
      </c>
      <c r="J8" s="72">
        <v>0</v>
      </c>
      <c r="K8" s="72">
        <v>80</v>
      </c>
      <c r="L8" s="73">
        <f t="shared" si="13"/>
        <v>0</v>
      </c>
      <c r="M8" s="73">
        <f t="shared" si="0"/>
        <v>34340</v>
      </c>
      <c r="N8" s="74">
        <v>0</v>
      </c>
      <c r="O8" s="74">
        <f t="shared" si="14"/>
        <v>0</v>
      </c>
      <c r="P8" s="73">
        <f t="shared" si="1"/>
        <v>0</v>
      </c>
      <c r="Q8" s="75">
        <v>0</v>
      </c>
      <c r="R8" s="73">
        <f t="shared" si="2"/>
        <v>0</v>
      </c>
      <c r="S8" s="76" t="str">
        <f t="shared" si="3"/>
        <v>-</v>
      </c>
      <c r="T8" s="77">
        <v>70</v>
      </c>
      <c r="U8" s="78">
        <f t="shared" si="4"/>
        <v>-70</v>
      </c>
      <c r="V8" s="73">
        <f t="shared" si="15"/>
        <v>30047.5</v>
      </c>
      <c r="W8" s="73">
        <f t="shared" si="5"/>
        <v>-30047.5</v>
      </c>
      <c r="X8" s="76">
        <f t="shared" si="6"/>
        <v>-1</v>
      </c>
      <c r="Y8" s="73">
        <f t="shared" si="7"/>
        <v>0</v>
      </c>
      <c r="Z8" s="73">
        <f t="shared" si="8"/>
        <v>0</v>
      </c>
      <c r="AA8" s="73">
        <f t="shared" si="9"/>
        <v>0</v>
      </c>
      <c r="AB8" s="73">
        <f t="shared" si="10"/>
        <v>80</v>
      </c>
      <c r="AC8" s="73">
        <f t="shared" si="11"/>
        <v>34340</v>
      </c>
      <c r="AD8" s="73">
        <f t="shared" si="12"/>
        <v>0</v>
      </c>
      <c r="AE8" s="73">
        <v>0</v>
      </c>
    </row>
    <row r="9" spans="1:31" ht="15" customHeight="1">
      <c r="A9" s="5" t="s">
        <v>44</v>
      </c>
      <c r="B9" s="6" t="str">
        <f>IFERROR(VLOOKUP(A9,'Distributor List'!$A$2:$D$77,2,0),"-")</f>
        <v>Kohat</v>
      </c>
      <c r="C9" s="6" t="str">
        <f>IFERROR(VLOOKUP(A9,'Distributor List'!$A$2:$D$77,3,0),"-")</f>
        <v>North-1</v>
      </c>
      <c r="D9" s="6" t="str">
        <f>IFERROR(VLOOKUP(A9,'Distributor List'!$A$2:$F$77,6,0),"-")</f>
        <v>Pak-2</v>
      </c>
      <c r="E9" s="6" t="str">
        <f>IFERROR(VLOOKUP(A9,'Distributor List'!$A$2:$D$77,4,0),"-")</f>
        <v>Distributor</v>
      </c>
      <c r="F9" s="6" t="str">
        <f>IFERROR(VLOOKUP(H9,'Price List'!$A$2:$H$109,8,0),"-")</f>
        <v>Medicronis</v>
      </c>
      <c r="G9" s="6" t="str">
        <f>IFERROR(VLOOKUP(A9,'Distributor List'!$A$2:$E$77,5,0),"-")</f>
        <v>Bannu Vacant</v>
      </c>
      <c r="H9" s="10" t="s">
        <v>180</v>
      </c>
      <c r="I9" s="58">
        <v>270</v>
      </c>
      <c r="J9" s="72">
        <v>31</v>
      </c>
      <c r="K9" s="72">
        <v>463</v>
      </c>
      <c r="L9" s="73">
        <f t="shared" si="13"/>
        <v>8370</v>
      </c>
      <c r="M9" s="73">
        <f t="shared" si="0"/>
        <v>125010</v>
      </c>
      <c r="N9" s="74">
        <v>31</v>
      </c>
      <c r="O9" s="74">
        <f t="shared" si="14"/>
        <v>8370</v>
      </c>
      <c r="P9" s="73">
        <f t="shared" si="1"/>
        <v>0</v>
      </c>
      <c r="Q9" s="75">
        <v>388.77300000000002</v>
      </c>
      <c r="R9" s="73">
        <f t="shared" si="2"/>
        <v>104968.71</v>
      </c>
      <c r="S9" s="76">
        <f t="shared" si="3"/>
        <v>7.9738047652486155E-2</v>
      </c>
      <c r="T9" s="77">
        <v>96</v>
      </c>
      <c r="U9" s="78">
        <f t="shared" si="4"/>
        <v>-65</v>
      </c>
      <c r="V9" s="73">
        <f t="shared" si="15"/>
        <v>25920</v>
      </c>
      <c r="W9" s="73">
        <f t="shared" si="5"/>
        <v>-17550</v>
      </c>
      <c r="X9" s="76">
        <f t="shared" si="6"/>
        <v>-0.67708333333333326</v>
      </c>
      <c r="Y9" s="73">
        <f t="shared" si="7"/>
        <v>46.5</v>
      </c>
      <c r="Z9" s="73">
        <f t="shared" si="8"/>
        <v>0</v>
      </c>
      <c r="AA9" s="73">
        <f t="shared" si="9"/>
        <v>0</v>
      </c>
      <c r="AB9" s="73">
        <f t="shared" si="10"/>
        <v>416.5</v>
      </c>
      <c r="AC9" s="73">
        <f t="shared" si="11"/>
        <v>112455</v>
      </c>
      <c r="AD9" s="73">
        <f t="shared" si="12"/>
        <v>12555</v>
      </c>
      <c r="AE9" s="73">
        <v>0</v>
      </c>
    </row>
    <row r="10" spans="1:31" ht="15" customHeight="1">
      <c r="A10" s="5" t="s">
        <v>44</v>
      </c>
      <c r="B10" s="6" t="str">
        <f>IFERROR(VLOOKUP(A10,'Distributor List'!$A$2:$D$77,2,0),"-")</f>
        <v>Kohat</v>
      </c>
      <c r="C10" s="6" t="str">
        <f>IFERROR(VLOOKUP(A10,'Distributor List'!$A$2:$D$77,3,0),"-")</f>
        <v>North-1</v>
      </c>
      <c r="D10" s="6" t="str">
        <f>IFERROR(VLOOKUP(A10,'Distributor List'!$A$2:$F$77,6,0),"-")</f>
        <v>Pak-2</v>
      </c>
      <c r="E10" s="6" t="str">
        <f>IFERROR(VLOOKUP(A10,'Distributor List'!$A$2:$D$77,4,0),"-")</f>
        <v>Distributor</v>
      </c>
      <c r="F10" s="6" t="str">
        <f>IFERROR(VLOOKUP(H10,'Price List'!$A$2:$H$109,8,0),"-")</f>
        <v>Medicronis</v>
      </c>
      <c r="G10" s="6" t="str">
        <f>IFERROR(VLOOKUP(A10,'Distributor List'!$A$2:$E$77,5,0),"-")</f>
        <v>Bannu Vacant</v>
      </c>
      <c r="H10" s="10" t="s">
        <v>181</v>
      </c>
      <c r="I10" s="58">
        <v>670</v>
      </c>
      <c r="J10" s="72">
        <v>6</v>
      </c>
      <c r="K10" s="72">
        <v>188</v>
      </c>
      <c r="L10" s="73">
        <f t="shared" si="13"/>
        <v>4020</v>
      </c>
      <c r="M10" s="73">
        <f t="shared" si="0"/>
        <v>125960</v>
      </c>
      <c r="N10" s="74">
        <v>6</v>
      </c>
      <c r="O10" s="74">
        <f t="shared" si="14"/>
        <v>4020</v>
      </c>
      <c r="P10" s="73">
        <f t="shared" si="1"/>
        <v>0</v>
      </c>
      <c r="Q10" s="75">
        <v>84.21</v>
      </c>
      <c r="R10" s="73">
        <f t="shared" si="2"/>
        <v>56420.7</v>
      </c>
      <c r="S10" s="76">
        <f t="shared" si="3"/>
        <v>7.1250445315283226E-2</v>
      </c>
      <c r="T10" s="77">
        <v>101</v>
      </c>
      <c r="U10" s="78">
        <f t="shared" si="4"/>
        <v>-95</v>
      </c>
      <c r="V10" s="73">
        <f t="shared" si="15"/>
        <v>67670</v>
      </c>
      <c r="W10" s="73">
        <f t="shared" si="5"/>
        <v>-63650</v>
      </c>
      <c r="X10" s="76">
        <f t="shared" si="6"/>
        <v>-0.94059405940594054</v>
      </c>
      <c r="Y10" s="73">
        <f t="shared" si="7"/>
        <v>9</v>
      </c>
      <c r="Z10" s="73">
        <f t="shared" si="8"/>
        <v>0</v>
      </c>
      <c r="AA10" s="73">
        <f t="shared" si="9"/>
        <v>0</v>
      </c>
      <c r="AB10" s="73">
        <f t="shared" si="10"/>
        <v>179</v>
      </c>
      <c r="AC10" s="73">
        <f t="shared" si="11"/>
        <v>119930</v>
      </c>
      <c r="AD10" s="73">
        <f t="shared" si="12"/>
        <v>6030</v>
      </c>
      <c r="AE10" s="73">
        <v>0</v>
      </c>
    </row>
    <row r="11" spans="1:31" ht="15" customHeight="1">
      <c r="A11" s="5" t="s">
        <v>44</v>
      </c>
      <c r="B11" s="6" t="str">
        <f>IFERROR(VLOOKUP(A11,'Distributor List'!$A$2:$D$77,2,0),"-")</f>
        <v>Kohat</v>
      </c>
      <c r="C11" s="6" t="str">
        <f>IFERROR(VLOOKUP(A11,'Distributor List'!$A$2:$D$77,3,0),"-")</f>
        <v>North-1</v>
      </c>
      <c r="D11" s="6" t="str">
        <f>IFERROR(VLOOKUP(A11,'Distributor List'!$A$2:$F$77,6,0),"-")</f>
        <v>Pak-2</v>
      </c>
      <c r="E11" s="6" t="str">
        <f>IFERROR(VLOOKUP(A11,'Distributor List'!$A$2:$D$77,4,0),"-")</f>
        <v>Distributor</v>
      </c>
      <c r="F11" s="6" t="str">
        <f>IFERROR(VLOOKUP(H11,'Price List'!$A$2:$H$109,8,0),"-")</f>
        <v>Medicronis</v>
      </c>
      <c r="G11" s="6" t="str">
        <f>IFERROR(VLOOKUP(A11,'Distributor List'!$A$2:$E$77,5,0),"-")</f>
        <v>Bannu Vacant</v>
      </c>
      <c r="H11" s="10" t="s">
        <v>182</v>
      </c>
      <c r="I11" s="58">
        <v>58</v>
      </c>
      <c r="J11" s="72">
        <v>0</v>
      </c>
      <c r="K11" s="72">
        <v>235</v>
      </c>
      <c r="L11" s="73">
        <f t="shared" si="13"/>
        <v>0</v>
      </c>
      <c r="M11" s="73">
        <f t="shared" si="0"/>
        <v>13630</v>
      </c>
      <c r="N11" s="74">
        <v>0</v>
      </c>
      <c r="O11" s="74">
        <f t="shared" si="14"/>
        <v>0</v>
      </c>
      <c r="P11" s="73">
        <f t="shared" si="1"/>
        <v>0</v>
      </c>
      <c r="Q11" s="75">
        <v>81</v>
      </c>
      <c r="R11" s="73">
        <f t="shared" si="2"/>
        <v>4698</v>
      </c>
      <c r="S11" s="76">
        <f t="shared" si="3"/>
        <v>0</v>
      </c>
      <c r="T11" s="77">
        <v>0</v>
      </c>
      <c r="U11" s="78">
        <f t="shared" si="4"/>
        <v>0</v>
      </c>
      <c r="V11" s="73">
        <f t="shared" si="15"/>
        <v>0</v>
      </c>
      <c r="W11" s="73">
        <f t="shared" si="5"/>
        <v>0</v>
      </c>
      <c r="X11" s="76" t="str">
        <f t="shared" si="6"/>
        <v>-</v>
      </c>
      <c r="Y11" s="73">
        <f t="shared" si="7"/>
        <v>0</v>
      </c>
      <c r="Z11" s="73">
        <f t="shared" si="8"/>
        <v>0</v>
      </c>
      <c r="AA11" s="73">
        <f t="shared" si="9"/>
        <v>0</v>
      </c>
      <c r="AB11" s="73">
        <f t="shared" si="10"/>
        <v>235</v>
      </c>
      <c r="AC11" s="73">
        <f t="shared" si="11"/>
        <v>13630</v>
      </c>
      <c r="AD11" s="73">
        <f t="shared" si="12"/>
        <v>0</v>
      </c>
      <c r="AE11" s="73">
        <v>0</v>
      </c>
    </row>
    <row r="12" spans="1:31" ht="15" customHeight="1">
      <c r="A12" s="5" t="s">
        <v>44</v>
      </c>
      <c r="B12" s="6" t="str">
        <f>IFERROR(VLOOKUP(A12,'Distributor List'!$A$2:$D$77,2,0),"-")</f>
        <v>Kohat</v>
      </c>
      <c r="C12" s="6" t="str">
        <f>IFERROR(VLOOKUP(A12,'Distributor List'!$A$2:$D$77,3,0),"-")</f>
        <v>North-1</v>
      </c>
      <c r="D12" s="6" t="str">
        <f>IFERROR(VLOOKUP(A12,'Distributor List'!$A$2:$F$77,6,0),"-")</f>
        <v>Pak-2</v>
      </c>
      <c r="E12" s="6" t="str">
        <f>IFERROR(VLOOKUP(A12,'Distributor List'!$A$2:$D$77,4,0),"-")</f>
        <v>Distributor</v>
      </c>
      <c r="F12" s="6" t="str">
        <f>IFERROR(VLOOKUP(H12,'Price List'!$A$2:$H$109,8,0),"-")</f>
        <v>Medicronis</v>
      </c>
      <c r="G12" s="6" t="str">
        <f>IFERROR(VLOOKUP(A12,'Distributor List'!$A$2:$E$77,5,0),"-")</f>
        <v>Bannu Vacant</v>
      </c>
      <c r="H12" s="10" t="s">
        <v>183</v>
      </c>
      <c r="I12" s="58">
        <v>72</v>
      </c>
      <c r="J12" s="72">
        <v>0</v>
      </c>
      <c r="K12" s="72">
        <v>40</v>
      </c>
      <c r="L12" s="73">
        <f t="shared" si="13"/>
        <v>0</v>
      </c>
      <c r="M12" s="73">
        <f t="shared" si="0"/>
        <v>2880</v>
      </c>
      <c r="N12" s="74">
        <v>0</v>
      </c>
      <c r="O12" s="74">
        <f t="shared" si="14"/>
        <v>0</v>
      </c>
      <c r="P12" s="73">
        <f t="shared" si="1"/>
        <v>0</v>
      </c>
      <c r="Q12" s="75">
        <v>81</v>
      </c>
      <c r="R12" s="73">
        <f t="shared" si="2"/>
        <v>5832</v>
      </c>
      <c r="S12" s="76">
        <f t="shared" si="3"/>
        <v>0</v>
      </c>
      <c r="T12" s="77">
        <v>10</v>
      </c>
      <c r="U12" s="78">
        <f t="shared" si="4"/>
        <v>-10</v>
      </c>
      <c r="V12" s="73">
        <f t="shared" si="15"/>
        <v>720</v>
      </c>
      <c r="W12" s="73">
        <f t="shared" si="5"/>
        <v>-720</v>
      </c>
      <c r="X12" s="76">
        <f t="shared" si="6"/>
        <v>-1</v>
      </c>
      <c r="Y12" s="73">
        <f t="shared" si="7"/>
        <v>0</v>
      </c>
      <c r="Z12" s="73">
        <f t="shared" si="8"/>
        <v>0</v>
      </c>
      <c r="AA12" s="73">
        <f t="shared" si="9"/>
        <v>0</v>
      </c>
      <c r="AB12" s="73">
        <f t="shared" si="10"/>
        <v>40</v>
      </c>
      <c r="AC12" s="73">
        <f t="shared" si="11"/>
        <v>2880</v>
      </c>
      <c r="AD12" s="73">
        <f t="shared" si="12"/>
        <v>0</v>
      </c>
      <c r="AE12" s="73">
        <v>0</v>
      </c>
    </row>
    <row r="13" spans="1:31" ht="15" customHeight="1">
      <c r="A13" s="5" t="s">
        <v>44</v>
      </c>
      <c r="B13" s="6" t="str">
        <f>IFERROR(VLOOKUP(A13,'Distributor List'!$A$2:$D$77,2,0),"-")</f>
        <v>Kohat</v>
      </c>
      <c r="C13" s="6" t="str">
        <f>IFERROR(VLOOKUP(A13,'Distributor List'!$A$2:$D$77,3,0),"-")</f>
        <v>North-1</v>
      </c>
      <c r="D13" s="6" t="str">
        <f>IFERROR(VLOOKUP(A13,'Distributor List'!$A$2:$F$77,6,0),"-")</f>
        <v>Pak-2</v>
      </c>
      <c r="E13" s="6" t="str">
        <f>IFERROR(VLOOKUP(A13,'Distributor List'!$A$2:$D$77,4,0),"-")</f>
        <v>Distributor</v>
      </c>
      <c r="F13" s="6" t="str">
        <f>IFERROR(VLOOKUP(H13,'Price List'!$A$2:$H$109,8,0),"-")</f>
        <v>Medicronis</v>
      </c>
      <c r="G13" s="6" t="str">
        <f>IFERROR(VLOOKUP(A13,'Distributor List'!$A$2:$E$77,5,0),"-")</f>
        <v>Bannu Vacant</v>
      </c>
      <c r="H13" s="10" t="s">
        <v>184</v>
      </c>
      <c r="I13" s="58">
        <v>112</v>
      </c>
      <c r="J13" s="72">
        <v>186</v>
      </c>
      <c r="K13" s="72">
        <v>386</v>
      </c>
      <c r="L13" s="73">
        <f t="shared" si="13"/>
        <v>20832</v>
      </c>
      <c r="M13" s="73">
        <f t="shared" si="0"/>
        <v>43232</v>
      </c>
      <c r="N13" s="74">
        <v>186</v>
      </c>
      <c r="O13" s="74">
        <f t="shared" si="14"/>
        <v>20832</v>
      </c>
      <c r="P13" s="73">
        <f t="shared" si="1"/>
        <v>0</v>
      </c>
      <c r="Q13" s="75">
        <v>64.8</v>
      </c>
      <c r="R13" s="73">
        <f t="shared" si="2"/>
        <v>7257.5999999999995</v>
      </c>
      <c r="S13" s="76">
        <f t="shared" si="3"/>
        <v>2.8703703703703707</v>
      </c>
      <c r="T13" s="77">
        <v>0</v>
      </c>
      <c r="U13" s="78">
        <f t="shared" si="4"/>
        <v>186</v>
      </c>
      <c r="V13" s="73">
        <f t="shared" si="15"/>
        <v>0</v>
      </c>
      <c r="W13" s="73">
        <f t="shared" si="5"/>
        <v>20832</v>
      </c>
      <c r="X13" s="76" t="str">
        <f t="shared" si="6"/>
        <v>-</v>
      </c>
      <c r="Y13" s="73">
        <f t="shared" si="7"/>
        <v>279</v>
      </c>
      <c r="Z13" s="73">
        <f t="shared" si="8"/>
        <v>0</v>
      </c>
      <c r="AA13" s="73">
        <f t="shared" si="9"/>
        <v>0</v>
      </c>
      <c r="AB13" s="73">
        <f t="shared" si="10"/>
        <v>107</v>
      </c>
      <c r="AC13" s="73">
        <f t="shared" si="11"/>
        <v>11984</v>
      </c>
      <c r="AD13" s="73">
        <f t="shared" si="12"/>
        <v>31248</v>
      </c>
      <c r="AE13" s="73">
        <v>0</v>
      </c>
    </row>
    <row r="14" spans="1:31" ht="15" customHeight="1">
      <c r="A14" s="5" t="s">
        <v>44</v>
      </c>
      <c r="B14" s="6" t="str">
        <f>IFERROR(VLOOKUP(A14,'Distributor List'!$A$2:$D$77,2,0),"-")</f>
        <v>Kohat</v>
      </c>
      <c r="C14" s="6" t="str">
        <f>IFERROR(VLOOKUP(A14,'Distributor List'!$A$2:$D$77,3,0),"-")</f>
        <v>North-1</v>
      </c>
      <c r="D14" s="6" t="str">
        <f>IFERROR(VLOOKUP(A14,'Distributor List'!$A$2:$F$77,6,0),"-")</f>
        <v>Pak-2</v>
      </c>
      <c r="E14" s="6" t="str">
        <f>IFERROR(VLOOKUP(A14,'Distributor List'!$A$2:$D$77,4,0),"-")</f>
        <v>Distributor</v>
      </c>
      <c r="F14" s="6" t="str">
        <f>IFERROR(VLOOKUP(H14,'Price List'!$A$2:$H$109,8,0),"-")</f>
        <v>Medicronis</v>
      </c>
      <c r="G14" s="6" t="str">
        <f>IFERROR(VLOOKUP(A14,'Distributor List'!$A$2:$E$77,5,0),"-")</f>
        <v>Bannu Vacant</v>
      </c>
      <c r="H14" s="10" t="s">
        <v>185</v>
      </c>
      <c r="I14" s="58">
        <v>140</v>
      </c>
      <c r="J14" s="72">
        <v>20</v>
      </c>
      <c r="K14" s="72">
        <v>154</v>
      </c>
      <c r="L14" s="73">
        <f t="shared" si="13"/>
        <v>2800</v>
      </c>
      <c r="M14" s="73">
        <f t="shared" si="0"/>
        <v>21560</v>
      </c>
      <c r="N14" s="74">
        <v>20</v>
      </c>
      <c r="O14" s="74">
        <f t="shared" si="14"/>
        <v>2800</v>
      </c>
      <c r="P14" s="73">
        <f t="shared" si="1"/>
        <v>0</v>
      </c>
      <c r="Q14" s="75">
        <v>63.04</v>
      </c>
      <c r="R14" s="73">
        <f t="shared" si="2"/>
        <v>8825.6</v>
      </c>
      <c r="S14" s="76">
        <f t="shared" si="3"/>
        <v>0.31725888324873097</v>
      </c>
      <c r="T14" s="77">
        <v>0</v>
      </c>
      <c r="U14" s="78">
        <f t="shared" si="4"/>
        <v>20</v>
      </c>
      <c r="V14" s="73">
        <f t="shared" si="15"/>
        <v>0</v>
      </c>
      <c r="W14" s="73">
        <f t="shared" si="5"/>
        <v>2800</v>
      </c>
      <c r="X14" s="76" t="str">
        <f t="shared" si="6"/>
        <v>-</v>
      </c>
      <c r="Y14" s="73">
        <f t="shared" si="7"/>
        <v>30</v>
      </c>
      <c r="Z14" s="73">
        <f t="shared" si="8"/>
        <v>0</v>
      </c>
      <c r="AA14" s="73">
        <f t="shared" si="9"/>
        <v>0</v>
      </c>
      <c r="AB14" s="73">
        <f t="shared" si="10"/>
        <v>124</v>
      </c>
      <c r="AC14" s="73">
        <f t="shared" si="11"/>
        <v>17360</v>
      </c>
      <c r="AD14" s="73">
        <f t="shared" si="12"/>
        <v>4200</v>
      </c>
      <c r="AE14" s="73">
        <v>0</v>
      </c>
    </row>
    <row r="15" spans="1:31" ht="15" customHeight="1">
      <c r="A15" s="5" t="s">
        <v>44</v>
      </c>
      <c r="B15" s="6" t="str">
        <f>IFERROR(VLOOKUP(A15,'Distributor List'!$A$2:$D$77,2,0),"-")</f>
        <v>Kohat</v>
      </c>
      <c r="C15" s="6" t="str">
        <f>IFERROR(VLOOKUP(A15,'Distributor List'!$A$2:$D$77,3,0),"-")</f>
        <v>North-1</v>
      </c>
      <c r="D15" s="6" t="str">
        <f>IFERROR(VLOOKUP(A15,'Distributor List'!$A$2:$F$77,6,0),"-")</f>
        <v>Pak-2</v>
      </c>
      <c r="E15" s="6" t="str">
        <f>IFERROR(VLOOKUP(A15,'Distributor List'!$A$2:$D$77,4,0),"-")</f>
        <v>Distributor</v>
      </c>
      <c r="F15" s="6" t="str">
        <f>IFERROR(VLOOKUP(H15,'Price List'!$A$2:$H$109,8,0),"-")</f>
        <v>Medicronis</v>
      </c>
      <c r="G15" s="6" t="str">
        <f>IFERROR(VLOOKUP(A15,'Distributor List'!$A$2:$E$77,5,0),"-")</f>
        <v>Bannu Vacant</v>
      </c>
      <c r="H15" s="10" t="s">
        <v>186</v>
      </c>
      <c r="I15" s="58">
        <v>199</v>
      </c>
      <c r="J15" s="72">
        <v>0</v>
      </c>
      <c r="K15" s="72">
        <v>0</v>
      </c>
      <c r="L15" s="73">
        <f t="shared" si="13"/>
        <v>0</v>
      </c>
      <c r="M15" s="73">
        <f t="shared" si="0"/>
        <v>0</v>
      </c>
      <c r="N15" s="74">
        <v>0</v>
      </c>
      <c r="O15" s="74">
        <f t="shared" si="14"/>
        <v>0</v>
      </c>
      <c r="P15" s="73">
        <f t="shared" si="1"/>
        <v>0</v>
      </c>
      <c r="Q15" s="75">
        <v>52.904000000000003</v>
      </c>
      <c r="R15" s="73">
        <f t="shared" si="2"/>
        <v>10527.896000000001</v>
      </c>
      <c r="S15" s="76">
        <f t="shared" si="3"/>
        <v>0</v>
      </c>
      <c r="T15" s="77">
        <v>0</v>
      </c>
      <c r="U15" s="78">
        <f t="shared" si="4"/>
        <v>0</v>
      </c>
      <c r="V15" s="73">
        <f t="shared" si="15"/>
        <v>0</v>
      </c>
      <c r="W15" s="73">
        <f t="shared" si="5"/>
        <v>0</v>
      </c>
      <c r="X15" s="76" t="str">
        <f t="shared" si="6"/>
        <v>-</v>
      </c>
      <c r="Y15" s="73">
        <f t="shared" si="7"/>
        <v>0</v>
      </c>
      <c r="Z15" s="73">
        <f t="shared" si="8"/>
        <v>0</v>
      </c>
      <c r="AA15" s="73">
        <f t="shared" si="9"/>
        <v>0</v>
      </c>
      <c r="AB15" s="73">
        <f t="shared" si="10"/>
        <v>0</v>
      </c>
      <c r="AC15" s="73">
        <f t="shared" si="11"/>
        <v>0</v>
      </c>
      <c r="AD15" s="73">
        <f t="shared" si="12"/>
        <v>0</v>
      </c>
      <c r="AE15" s="73">
        <v>0</v>
      </c>
    </row>
    <row r="16" spans="1:31" ht="15" customHeight="1">
      <c r="A16" s="5" t="s">
        <v>44</v>
      </c>
      <c r="B16" s="6" t="str">
        <f>IFERROR(VLOOKUP(A16,'Distributor List'!$A$2:$D$77,2,0),"-")</f>
        <v>Kohat</v>
      </c>
      <c r="C16" s="6" t="str">
        <f>IFERROR(VLOOKUP(A16,'Distributor List'!$A$2:$D$77,3,0),"-")</f>
        <v>North-1</v>
      </c>
      <c r="D16" s="6" t="str">
        <f>IFERROR(VLOOKUP(A16,'Distributor List'!$A$2:$F$77,6,0),"-")</f>
        <v>Pak-2</v>
      </c>
      <c r="E16" s="6" t="str">
        <f>IFERROR(VLOOKUP(A16,'Distributor List'!$A$2:$D$77,4,0),"-")</f>
        <v>Distributor</v>
      </c>
      <c r="F16" s="6" t="str">
        <f>IFERROR(VLOOKUP(H16,'Price List'!$A$2:$H$109,8,0),"-")</f>
        <v>Transformer</v>
      </c>
      <c r="G16" s="6" t="str">
        <f>IFERROR(VLOOKUP(A16,'Distributor List'!$A$2:$E$77,5,0),"-")</f>
        <v>Bannu Vacant</v>
      </c>
      <c r="H16" s="10" t="s">
        <v>187</v>
      </c>
      <c r="I16" s="58">
        <v>170</v>
      </c>
      <c r="J16" s="72">
        <v>0</v>
      </c>
      <c r="K16" s="72">
        <v>124</v>
      </c>
      <c r="L16" s="73">
        <f t="shared" si="13"/>
        <v>0</v>
      </c>
      <c r="M16" s="73">
        <f t="shared" si="0"/>
        <v>21080</v>
      </c>
      <c r="N16" s="74">
        <v>0</v>
      </c>
      <c r="O16" s="74">
        <f t="shared" si="14"/>
        <v>0</v>
      </c>
      <c r="P16" s="73">
        <f t="shared" si="1"/>
        <v>0</v>
      </c>
      <c r="Q16" s="75">
        <v>0</v>
      </c>
      <c r="R16" s="73">
        <f t="shared" si="2"/>
        <v>0</v>
      </c>
      <c r="S16" s="76" t="str">
        <f t="shared" si="3"/>
        <v>-</v>
      </c>
      <c r="T16" s="77">
        <v>10</v>
      </c>
      <c r="U16" s="78">
        <f t="shared" si="4"/>
        <v>-10</v>
      </c>
      <c r="V16" s="73">
        <f t="shared" si="15"/>
        <v>1700</v>
      </c>
      <c r="W16" s="73">
        <f t="shared" si="5"/>
        <v>-1700</v>
      </c>
      <c r="X16" s="76">
        <f t="shared" si="6"/>
        <v>-1</v>
      </c>
      <c r="Y16" s="73">
        <f t="shared" si="7"/>
        <v>0</v>
      </c>
      <c r="Z16" s="73">
        <f t="shared" si="8"/>
        <v>0</v>
      </c>
      <c r="AA16" s="73">
        <f t="shared" si="9"/>
        <v>0</v>
      </c>
      <c r="AB16" s="73">
        <f t="shared" si="10"/>
        <v>124</v>
      </c>
      <c r="AC16" s="73">
        <f t="shared" si="11"/>
        <v>21080</v>
      </c>
      <c r="AD16" s="73">
        <f t="shared" si="12"/>
        <v>0</v>
      </c>
      <c r="AE16" s="73">
        <v>0</v>
      </c>
    </row>
    <row r="17" spans="1:31" ht="15" customHeight="1">
      <c r="A17" s="5" t="s">
        <v>44</v>
      </c>
      <c r="B17" s="6" t="str">
        <f>IFERROR(VLOOKUP(A17,'Distributor List'!$A$2:$D$77,2,0),"-")</f>
        <v>Kohat</v>
      </c>
      <c r="C17" s="6" t="str">
        <f>IFERROR(VLOOKUP(A17,'Distributor List'!$A$2:$D$77,3,0),"-")</f>
        <v>North-1</v>
      </c>
      <c r="D17" s="6" t="str">
        <f>IFERROR(VLOOKUP(A17,'Distributor List'!$A$2:$F$77,6,0),"-")</f>
        <v>Pak-2</v>
      </c>
      <c r="E17" s="6" t="str">
        <f>IFERROR(VLOOKUP(A17,'Distributor List'!$A$2:$D$77,4,0),"-")</f>
        <v>Distributor</v>
      </c>
      <c r="F17" s="6" t="str">
        <f>IFERROR(VLOOKUP(H17,'Price List'!$A$2:$H$109,8,0),"-")</f>
        <v>Medicronis</v>
      </c>
      <c r="G17" s="6" t="str">
        <f>IFERROR(VLOOKUP(A17,'Distributor List'!$A$2:$E$77,5,0),"-")</f>
        <v>Bannu Vacant</v>
      </c>
      <c r="H17" s="10" t="s">
        <v>188</v>
      </c>
      <c r="I17" s="58">
        <v>110</v>
      </c>
      <c r="J17" s="72">
        <v>16</v>
      </c>
      <c r="K17" s="72">
        <v>57</v>
      </c>
      <c r="L17" s="73">
        <f t="shared" si="13"/>
        <v>1760</v>
      </c>
      <c r="M17" s="73">
        <f t="shared" si="0"/>
        <v>6270</v>
      </c>
      <c r="N17" s="74">
        <v>16</v>
      </c>
      <c r="O17" s="74">
        <f t="shared" si="14"/>
        <v>1760</v>
      </c>
      <c r="P17" s="73">
        <f t="shared" si="1"/>
        <v>0</v>
      </c>
      <c r="Q17" s="75">
        <v>67.872</v>
      </c>
      <c r="R17" s="73">
        <f t="shared" si="2"/>
        <v>7465.92</v>
      </c>
      <c r="S17" s="76">
        <f t="shared" si="3"/>
        <v>0.23573785950023574</v>
      </c>
      <c r="T17" s="77">
        <v>40</v>
      </c>
      <c r="U17" s="78">
        <f t="shared" si="4"/>
        <v>-24</v>
      </c>
      <c r="V17" s="73">
        <f t="shared" si="15"/>
        <v>4400</v>
      </c>
      <c r="W17" s="73">
        <f t="shared" si="5"/>
        <v>-2640</v>
      </c>
      <c r="X17" s="76">
        <f t="shared" si="6"/>
        <v>-0.6</v>
      </c>
      <c r="Y17" s="73">
        <f t="shared" si="7"/>
        <v>24</v>
      </c>
      <c r="Z17" s="73">
        <f t="shared" si="8"/>
        <v>0</v>
      </c>
      <c r="AA17" s="73">
        <f t="shared" si="9"/>
        <v>0</v>
      </c>
      <c r="AB17" s="73">
        <f t="shared" si="10"/>
        <v>33</v>
      </c>
      <c r="AC17" s="73">
        <f t="shared" si="11"/>
        <v>3630</v>
      </c>
      <c r="AD17" s="73">
        <f t="shared" si="12"/>
        <v>2640</v>
      </c>
      <c r="AE17" s="73">
        <v>0</v>
      </c>
    </row>
    <row r="18" spans="1:31" ht="15" customHeight="1">
      <c r="A18" s="5" t="s">
        <v>44</v>
      </c>
      <c r="B18" s="6" t="str">
        <f>IFERROR(VLOOKUP(A18,'Distributor List'!$A$2:$D$77,2,0),"-")</f>
        <v>Kohat</v>
      </c>
      <c r="C18" s="6" t="str">
        <f>IFERROR(VLOOKUP(A18,'Distributor List'!$A$2:$D$77,3,0),"-")</f>
        <v>North-1</v>
      </c>
      <c r="D18" s="6" t="str">
        <f>IFERROR(VLOOKUP(A18,'Distributor List'!$A$2:$F$77,6,0),"-")</f>
        <v>Pak-2</v>
      </c>
      <c r="E18" s="6" t="str">
        <f>IFERROR(VLOOKUP(A18,'Distributor List'!$A$2:$D$77,4,0),"-")</f>
        <v>Distributor</v>
      </c>
      <c r="F18" s="6" t="str">
        <f>IFERROR(VLOOKUP(H18,'Price List'!$A$2:$H$109,8,0),"-")</f>
        <v>Medicronis</v>
      </c>
      <c r="G18" s="6" t="str">
        <f>IFERROR(VLOOKUP(A18,'Distributor List'!$A$2:$E$77,5,0),"-")</f>
        <v>Bannu Vacant</v>
      </c>
      <c r="H18" s="10" t="s">
        <v>189</v>
      </c>
      <c r="I18" s="58">
        <v>99</v>
      </c>
      <c r="J18" s="72">
        <v>30</v>
      </c>
      <c r="K18" s="72">
        <v>47</v>
      </c>
      <c r="L18" s="73">
        <f t="shared" si="13"/>
        <v>2970</v>
      </c>
      <c r="M18" s="73">
        <f t="shared" si="0"/>
        <v>4653</v>
      </c>
      <c r="N18" s="74">
        <v>30</v>
      </c>
      <c r="O18" s="74">
        <f t="shared" si="14"/>
        <v>2970</v>
      </c>
      <c r="P18" s="73">
        <f t="shared" si="1"/>
        <v>0</v>
      </c>
      <c r="Q18" s="75">
        <v>51.52</v>
      </c>
      <c r="R18" s="73">
        <f t="shared" si="2"/>
        <v>5100.4800000000005</v>
      </c>
      <c r="S18" s="76">
        <f t="shared" si="3"/>
        <v>0.58229813664596264</v>
      </c>
      <c r="T18" s="77">
        <v>70</v>
      </c>
      <c r="U18" s="78">
        <f t="shared" si="4"/>
        <v>-40</v>
      </c>
      <c r="V18" s="73">
        <f t="shared" si="15"/>
        <v>6930</v>
      </c>
      <c r="W18" s="73">
        <f t="shared" si="5"/>
        <v>-3960</v>
      </c>
      <c r="X18" s="76">
        <f t="shared" si="6"/>
        <v>-0.5714285714285714</v>
      </c>
      <c r="Y18" s="73">
        <f t="shared" si="7"/>
        <v>45</v>
      </c>
      <c r="Z18" s="73">
        <f t="shared" si="8"/>
        <v>0</v>
      </c>
      <c r="AA18" s="73">
        <f t="shared" si="9"/>
        <v>0</v>
      </c>
      <c r="AB18" s="73">
        <f t="shared" si="10"/>
        <v>2</v>
      </c>
      <c r="AC18" s="73">
        <f t="shared" si="11"/>
        <v>198</v>
      </c>
      <c r="AD18" s="73">
        <f t="shared" si="12"/>
        <v>4455</v>
      </c>
      <c r="AE18" s="73">
        <v>0</v>
      </c>
    </row>
    <row r="19" spans="1:31" ht="15" customHeight="1">
      <c r="A19" s="5" t="s">
        <v>44</v>
      </c>
      <c r="B19" s="6" t="str">
        <f>IFERROR(VLOOKUP(A19,'Distributor List'!$A$2:$D$77,2,0),"-")</f>
        <v>Kohat</v>
      </c>
      <c r="C19" s="6" t="str">
        <f>IFERROR(VLOOKUP(A19,'Distributor List'!$A$2:$D$77,3,0),"-")</f>
        <v>North-1</v>
      </c>
      <c r="D19" s="6" t="str">
        <f>IFERROR(VLOOKUP(A19,'Distributor List'!$A$2:$F$77,6,0),"-")</f>
        <v>Pak-2</v>
      </c>
      <c r="E19" s="6" t="str">
        <f>IFERROR(VLOOKUP(A19,'Distributor List'!$A$2:$D$77,4,0),"-")</f>
        <v>Distributor</v>
      </c>
      <c r="F19" s="6" t="str">
        <f>IFERROR(VLOOKUP(H19,'Price List'!$A$2:$H$109,8,0),"-")</f>
        <v>Medicronis</v>
      </c>
      <c r="G19" s="6" t="str">
        <f>IFERROR(VLOOKUP(A19,'Distributor List'!$A$2:$E$77,5,0),"-")</f>
        <v>Bannu Vacant</v>
      </c>
      <c r="H19" s="10" t="s">
        <v>190</v>
      </c>
      <c r="I19" s="58">
        <v>85</v>
      </c>
      <c r="J19" s="72">
        <v>0</v>
      </c>
      <c r="K19" s="72">
        <v>9</v>
      </c>
      <c r="L19" s="73">
        <f t="shared" si="13"/>
        <v>0</v>
      </c>
      <c r="M19" s="73">
        <f t="shared" si="0"/>
        <v>765</v>
      </c>
      <c r="N19" s="74">
        <v>0</v>
      </c>
      <c r="O19" s="74">
        <f t="shared" si="14"/>
        <v>0</v>
      </c>
      <c r="P19" s="73">
        <f t="shared" si="1"/>
        <v>0</v>
      </c>
      <c r="Q19" s="75">
        <v>0</v>
      </c>
      <c r="R19" s="73">
        <f t="shared" si="2"/>
        <v>0</v>
      </c>
      <c r="S19" s="76" t="str">
        <f t="shared" si="3"/>
        <v>-</v>
      </c>
      <c r="T19" s="77">
        <v>0</v>
      </c>
      <c r="U19" s="78">
        <f t="shared" si="4"/>
        <v>0</v>
      </c>
      <c r="V19" s="73">
        <f t="shared" si="15"/>
        <v>0</v>
      </c>
      <c r="W19" s="73">
        <f t="shared" si="5"/>
        <v>0</v>
      </c>
      <c r="X19" s="76" t="str">
        <f t="shared" si="6"/>
        <v>-</v>
      </c>
      <c r="Y19" s="73">
        <f t="shared" si="7"/>
        <v>0</v>
      </c>
      <c r="Z19" s="73">
        <f t="shared" si="8"/>
        <v>0</v>
      </c>
      <c r="AA19" s="73">
        <f t="shared" si="9"/>
        <v>0</v>
      </c>
      <c r="AB19" s="73">
        <f t="shared" si="10"/>
        <v>9</v>
      </c>
      <c r="AC19" s="73">
        <f t="shared" si="11"/>
        <v>765</v>
      </c>
      <c r="AD19" s="73">
        <f t="shared" si="12"/>
        <v>0</v>
      </c>
      <c r="AE19" s="73">
        <v>0</v>
      </c>
    </row>
    <row r="20" spans="1:31" ht="15" customHeight="1">
      <c r="A20" s="5" t="s">
        <v>44</v>
      </c>
      <c r="B20" s="6" t="str">
        <f>IFERROR(VLOOKUP(A20,'Distributor List'!$A$2:$D$77,2,0),"-")</f>
        <v>Kohat</v>
      </c>
      <c r="C20" s="6" t="str">
        <f>IFERROR(VLOOKUP(A20,'Distributor List'!$A$2:$D$77,3,0),"-")</f>
        <v>North-1</v>
      </c>
      <c r="D20" s="6" t="str">
        <f>IFERROR(VLOOKUP(A20,'Distributor List'!$A$2:$F$77,6,0),"-")</f>
        <v>Pak-2</v>
      </c>
      <c r="E20" s="6" t="str">
        <f>IFERROR(VLOOKUP(A20,'Distributor List'!$A$2:$D$77,4,0),"-")</f>
        <v>Distributor</v>
      </c>
      <c r="F20" s="6" t="str">
        <f>IFERROR(VLOOKUP(H20,'Price List'!$A$2:$H$109,8,0),"-")</f>
        <v>Medicronis</v>
      </c>
      <c r="G20" s="6" t="str">
        <f>IFERROR(VLOOKUP(A20,'Distributor List'!$A$2:$E$77,5,0),"-")</f>
        <v>Bannu Vacant</v>
      </c>
      <c r="H20" s="10" t="s">
        <v>191</v>
      </c>
      <c r="I20" s="58">
        <v>95</v>
      </c>
      <c r="J20" s="72">
        <v>171</v>
      </c>
      <c r="K20" s="72">
        <v>197</v>
      </c>
      <c r="L20" s="73">
        <f t="shared" si="13"/>
        <v>16245</v>
      </c>
      <c r="M20" s="73">
        <f t="shared" si="0"/>
        <v>18715</v>
      </c>
      <c r="N20" s="74">
        <v>171</v>
      </c>
      <c r="O20" s="74">
        <f t="shared" si="14"/>
        <v>16245</v>
      </c>
      <c r="P20" s="73">
        <f t="shared" si="1"/>
        <v>0</v>
      </c>
      <c r="Q20" s="75">
        <v>113.4</v>
      </c>
      <c r="R20" s="73">
        <f t="shared" si="2"/>
        <v>10773</v>
      </c>
      <c r="S20" s="76">
        <f t="shared" ref="S20" si="16">IFERROR(L20/R20,"-")</f>
        <v>1.5079365079365079</v>
      </c>
      <c r="T20" s="77">
        <v>76</v>
      </c>
      <c r="U20" s="78">
        <f t="shared" si="4"/>
        <v>95</v>
      </c>
      <c r="V20" s="73">
        <f t="shared" si="15"/>
        <v>7220</v>
      </c>
      <c r="W20" s="73">
        <f t="shared" ref="W20" si="17">L20-V20</f>
        <v>9025</v>
      </c>
      <c r="X20" s="76">
        <f t="shared" ref="X20" si="18">IFERROR(L20/V20-1,"-")</f>
        <v>1.25</v>
      </c>
      <c r="Y20" s="73">
        <f t="shared" ref="Y20" si="19">(J20)/1*1.5</f>
        <v>256.5</v>
      </c>
      <c r="Z20" s="73">
        <f t="shared" ref="Z20" si="20">IF(Y20&gt;K20,Y20-K20,0)</f>
        <v>59.5</v>
      </c>
      <c r="AA20" s="73">
        <f t="shared" si="9"/>
        <v>5652.5</v>
      </c>
      <c r="AB20" s="73">
        <f t="shared" ref="AB20" si="21">IF(Y20&lt;K20,K20-Y20,0)</f>
        <v>0</v>
      </c>
      <c r="AC20" s="73">
        <f t="shared" si="11"/>
        <v>0</v>
      </c>
      <c r="AD20" s="73">
        <f t="shared" si="12"/>
        <v>24367.5</v>
      </c>
      <c r="AE20" s="73">
        <v>0</v>
      </c>
    </row>
    <row r="21" spans="1:31" ht="15" customHeight="1">
      <c r="A21" s="5" t="s">
        <v>44</v>
      </c>
      <c r="B21" s="6" t="str">
        <f>IFERROR(VLOOKUP(A21,'Distributor List'!$A$2:$D$77,2,0),"-")</f>
        <v>Kohat</v>
      </c>
      <c r="C21" s="6" t="str">
        <f>IFERROR(VLOOKUP(A21,'Distributor List'!$A$2:$D$77,3,0),"-")</f>
        <v>North-1</v>
      </c>
      <c r="D21" s="6" t="str">
        <f>IFERROR(VLOOKUP(A21,'Distributor List'!$A$2:$F$77,6,0),"-")</f>
        <v>Pak-2</v>
      </c>
      <c r="E21" s="6" t="str">
        <f>IFERROR(VLOOKUP(A21,'Distributor List'!$A$2:$D$77,4,0),"-")</f>
        <v>Distributor</v>
      </c>
      <c r="F21" s="6" t="str">
        <f>IFERROR(VLOOKUP(H21,'Price List'!$A$2:$H$109,8,0),"-")</f>
        <v>Medicronis</v>
      </c>
      <c r="G21" s="6" t="str">
        <f>IFERROR(VLOOKUP(A21,'Distributor List'!$A$2:$E$77,5,0),"-")</f>
        <v>Bannu Vacant</v>
      </c>
      <c r="H21" s="10" t="s">
        <v>192</v>
      </c>
      <c r="I21" s="58">
        <v>90</v>
      </c>
      <c r="J21" s="72">
        <v>0</v>
      </c>
      <c r="K21" s="72">
        <v>0</v>
      </c>
      <c r="L21" s="73">
        <f t="shared" si="13"/>
        <v>0</v>
      </c>
      <c r="M21" s="73">
        <f t="shared" si="0"/>
        <v>0</v>
      </c>
      <c r="N21" s="74">
        <v>0</v>
      </c>
      <c r="O21" s="74">
        <f t="shared" si="14"/>
        <v>0</v>
      </c>
      <c r="P21" s="73">
        <f t="shared" si="1"/>
        <v>0</v>
      </c>
      <c r="Q21" s="75">
        <v>0</v>
      </c>
      <c r="R21" s="73">
        <f t="shared" si="2"/>
        <v>0</v>
      </c>
      <c r="S21" s="76" t="str">
        <f t="shared" si="3"/>
        <v>-</v>
      </c>
      <c r="T21" s="77">
        <v>0</v>
      </c>
      <c r="U21" s="78">
        <f t="shared" si="4"/>
        <v>0</v>
      </c>
      <c r="V21" s="73">
        <f t="shared" si="15"/>
        <v>0</v>
      </c>
      <c r="W21" s="73">
        <f t="shared" si="5"/>
        <v>0</v>
      </c>
      <c r="X21" s="76" t="str">
        <f t="shared" si="6"/>
        <v>-</v>
      </c>
      <c r="Y21" s="73">
        <f t="shared" si="7"/>
        <v>0</v>
      </c>
      <c r="Z21" s="73">
        <f t="shared" si="8"/>
        <v>0</v>
      </c>
      <c r="AA21" s="73">
        <f t="shared" si="9"/>
        <v>0</v>
      </c>
      <c r="AB21" s="73">
        <f t="shared" si="10"/>
        <v>0</v>
      </c>
      <c r="AC21" s="73">
        <f t="shared" si="11"/>
        <v>0</v>
      </c>
      <c r="AD21" s="73">
        <f t="shared" si="12"/>
        <v>0</v>
      </c>
      <c r="AE21" s="73">
        <v>0</v>
      </c>
    </row>
    <row r="22" spans="1:31" ht="15" customHeight="1">
      <c r="A22" s="5" t="s">
        <v>44</v>
      </c>
      <c r="B22" s="6" t="str">
        <f>IFERROR(VLOOKUP(A22,'Distributor List'!$A$2:$D$77,2,0),"-")</f>
        <v>Kohat</v>
      </c>
      <c r="C22" s="6" t="str">
        <f>IFERROR(VLOOKUP(A22,'Distributor List'!$A$2:$D$77,3,0),"-")</f>
        <v>North-1</v>
      </c>
      <c r="D22" s="6" t="str">
        <f>IFERROR(VLOOKUP(A22,'Distributor List'!$A$2:$F$77,6,0),"-")</f>
        <v>Pak-2</v>
      </c>
      <c r="E22" s="6" t="str">
        <f>IFERROR(VLOOKUP(A22,'Distributor List'!$A$2:$D$77,4,0),"-")</f>
        <v>Distributor</v>
      </c>
      <c r="F22" s="6" t="str">
        <f>IFERROR(VLOOKUP(H22,'Price List'!$A$2:$H$109,8,0),"-")</f>
        <v>Medicronis</v>
      </c>
      <c r="G22" s="6" t="str">
        <f>IFERROR(VLOOKUP(A22,'Distributor List'!$A$2:$E$77,5,0),"-")</f>
        <v>Bannu Vacant</v>
      </c>
      <c r="H22" s="56" t="s">
        <v>193</v>
      </c>
      <c r="I22" s="57">
        <v>99</v>
      </c>
      <c r="J22" s="72">
        <v>0</v>
      </c>
      <c r="K22" s="72">
        <v>0</v>
      </c>
      <c r="L22" s="73">
        <f t="shared" si="13"/>
        <v>0</v>
      </c>
      <c r="M22" s="73">
        <f t="shared" si="0"/>
        <v>0</v>
      </c>
      <c r="N22" s="74">
        <v>0</v>
      </c>
      <c r="O22" s="74">
        <f t="shared" si="14"/>
        <v>0</v>
      </c>
      <c r="P22" s="73">
        <f t="shared" si="1"/>
        <v>0</v>
      </c>
      <c r="Q22" s="75">
        <v>126</v>
      </c>
      <c r="R22" s="73">
        <f t="shared" si="2"/>
        <v>12474</v>
      </c>
      <c r="S22" s="76">
        <f t="shared" ref="S22" si="22">IFERROR(L22/R22,"-")</f>
        <v>0</v>
      </c>
      <c r="T22" s="77">
        <v>0</v>
      </c>
      <c r="U22" s="78">
        <f t="shared" si="4"/>
        <v>0</v>
      </c>
      <c r="V22" s="73">
        <f t="shared" si="15"/>
        <v>0</v>
      </c>
      <c r="W22" s="73">
        <f t="shared" ref="W22" si="23">L22-V22</f>
        <v>0</v>
      </c>
      <c r="X22" s="76" t="str">
        <f t="shared" ref="X22" si="24">IFERROR(L22/V22-1,"-")</f>
        <v>-</v>
      </c>
      <c r="Y22" s="73">
        <f t="shared" ref="Y22" si="25">(J22)/1*1.5</f>
        <v>0</v>
      </c>
      <c r="Z22" s="73">
        <f t="shared" ref="Z22" si="26">IF(Y22&gt;K22,Y22-K22,0)</f>
        <v>0</v>
      </c>
      <c r="AA22" s="73">
        <f t="shared" si="9"/>
        <v>0</v>
      </c>
      <c r="AB22" s="73">
        <f t="shared" ref="AB22" si="27">IF(Y22&lt;K22,K22-Y22,0)</f>
        <v>0</v>
      </c>
      <c r="AC22" s="73">
        <f t="shared" si="11"/>
        <v>0</v>
      </c>
      <c r="AD22" s="73">
        <f t="shared" si="12"/>
        <v>0</v>
      </c>
      <c r="AE22" s="73">
        <v>0</v>
      </c>
    </row>
    <row r="23" spans="1:31" ht="15" customHeight="1">
      <c r="A23" s="5" t="s">
        <v>44</v>
      </c>
      <c r="B23" s="6" t="str">
        <f>IFERROR(VLOOKUP(A23,'Distributor List'!$A$2:$D$77,2,0),"-")</f>
        <v>Kohat</v>
      </c>
      <c r="C23" s="6" t="str">
        <f>IFERROR(VLOOKUP(A23,'Distributor List'!$A$2:$D$77,3,0),"-")</f>
        <v>North-1</v>
      </c>
      <c r="D23" s="6" t="str">
        <f>IFERROR(VLOOKUP(A23,'Distributor List'!$A$2:$F$77,6,0),"-")</f>
        <v>Pak-2</v>
      </c>
      <c r="E23" s="6" t="str">
        <f>IFERROR(VLOOKUP(A23,'Distributor List'!$A$2:$D$77,4,0),"-")</f>
        <v>Distributor</v>
      </c>
      <c r="F23" s="6" t="str">
        <f>IFERROR(VLOOKUP(H23,'Price List'!$A$2:$H$109,8,0),"-")</f>
        <v>Medicronis</v>
      </c>
      <c r="G23" s="6" t="str">
        <f>IFERROR(VLOOKUP(A23,'Distributor List'!$A$2:$E$77,5,0),"-")</f>
        <v>Bannu Vacant</v>
      </c>
      <c r="H23" s="10" t="s">
        <v>144</v>
      </c>
      <c r="I23" s="58">
        <v>105</v>
      </c>
      <c r="J23" s="72">
        <v>0</v>
      </c>
      <c r="K23" s="72">
        <v>1</v>
      </c>
      <c r="L23" s="73">
        <f t="shared" si="13"/>
        <v>0</v>
      </c>
      <c r="M23" s="73">
        <f t="shared" si="0"/>
        <v>105</v>
      </c>
      <c r="N23" s="74">
        <v>0</v>
      </c>
      <c r="O23" s="74">
        <f t="shared" si="14"/>
        <v>0</v>
      </c>
      <c r="P23" s="73">
        <f t="shared" si="1"/>
        <v>0</v>
      </c>
      <c r="Q23" s="75">
        <v>0</v>
      </c>
      <c r="R23" s="73">
        <f t="shared" si="2"/>
        <v>0</v>
      </c>
      <c r="S23" s="76" t="str">
        <f t="shared" si="3"/>
        <v>-</v>
      </c>
      <c r="T23" s="77">
        <v>0</v>
      </c>
      <c r="U23" s="78">
        <f t="shared" si="4"/>
        <v>0</v>
      </c>
      <c r="V23" s="73">
        <f t="shared" si="15"/>
        <v>0</v>
      </c>
      <c r="W23" s="73">
        <f t="shared" si="5"/>
        <v>0</v>
      </c>
      <c r="X23" s="76" t="str">
        <f t="shared" si="6"/>
        <v>-</v>
      </c>
      <c r="Y23" s="73">
        <f t="shared" si="7"/>
        <v>0</v>
      </c>
      <c r="Z23" s="73">
        <f t="shared" si="8"/>
        <v>0</v>
      </c>
      <c r="AA23" s="73">
        <f t="shared" si="9"/>
        <v>0</v>
      </c>
      <c r="AB23" s="73">
        <f t="shared" si="10"/>
        <v>1</v>
      </c>
      <c r="AC23" s="73">
        <f t="shared" si="11"/>
        <v>105</v>
      </c>
      <c r="AD23" s="73">
        <f t="shared" si="12"/>
        <v>0</v>
      </c>
      <c r="AE23" s="73">
        <v>0</v>
      </c>
    </row>
    <row r="24" spans="1:31" ht="15" customHeight="1">
      <c r="A24" s="5" t="s">
        <v>44</v>
      </c>
      <c r="B24" s="6" t="str">
        <f>IFERROR(VLOOKUP(A24,'Distributor List'!$A$2:$D$77,2,0),"-")</f>
        <v>Kohat</v>
      </c>
      <c r="C24" s="6" t="str">
        <f>IFERROR(VLOOKUP(A24,'Distributor List'!$A$2:$D$77,3,0),"-")</f>
        <v>North-1</v>
      </c>
      <c r="D24" s="6" t="str">
        <f>IFERROR(VLOOKUP(A24,'Distributor List'!$A$2:$F$77,6,0),"-")</f>
        <v>Pak-2</v>
      </c>
      <c r="E24" s="6" t="str">
        <f>IFERROR(VLOOKUP(A24,'Distributor List'!$A$2:$D$77,4,0),"-")</f>
        <v>Distributor</v>
      </c>
      <c r="F24" s="6" t="str">
        <f>IFERROR(VLOOKUP(H24,'Price List'!$A$2:$H$109,8,0),"-")</f>
        <v>Medicronis</v>
      </c>
      <c r="G24" s="6" t="str">
        <f>IFERROR(VLOOKUP(A24,'Distributor List'!$A$2:$E$77,5,0),"-")</f>
        <v>Bannu Vacant</v>
      </c>
      <c r="H24" s="10" t="s">
        <v>150</v>
      </c>
      <c r="I24" s="58">
        <v>115</v>
      </c>
      <c r="J24" s="72">
        <v>275</v>
      </c>
      <c r="K24" s="72">
        <v>274</v>
      </c>
      <c r="L24" s="73">
        <f t="shared" si="13"/>
        <v>31625</v>
      </c>
      <c r="M24" s="73">
        <f t="shared" si="0"/>
        <v>31510</v>
      </c>
      <c r="N24" s="74">
        <v>275</v>
      </c>
      <c r="O24" s="74">
        <f t="shared" si="14"/>
        <v>31625</v>
      </c>
      <c r="P24" s="73">
        <f t="shared" si="1"/>
        <v>0</v>
      </c>
      <c r="Q24" s="75">
        <v>146.52000000000001</v>
      </c>
      <c r="R24" s="73">
        <f t="shared" si="2"/>
        <v>16849.800000000003</v>
      </c>
      <c r="S24" s="76">
        <f t="shared" ref="S24" si="28">IFERROR(L24/R24,"-")</f>
        <v>1.8768768768768767</v>
      </c>
      <c r="T24" s="77">
        <v>272</v>
      </c>
      <c r="U24" s="78">
        <f t="shared" si="4"/>
        <v>3</v>
      </c>
      <c r="V24" s="73">
        <f t="shared" si="15"/>
        <v>31280</v>
      </c>
      <c r="W24" s="73">
        <f t="shared" ref="W24" si="29">L24-V24</f>
        <v>345</v>
      </c>
      <c r="X24" s="76">
        <f t="shared" ref="X24" si="30">IFERROR(L24/V24-1,"-")</f>
        <v>1.1029411764705843E-2</v>
      </c>
      <c r="Y24" s="73">
        <f t="shared" ref="Y24" si="31">(J24)/1*1.5</f>
        <v>412.5</v>
      </c>
      <c r="Z24" s="73">
        <f t="shared" ref="Z24" si="32">IF(Y24&gt;K24,Y24-K24,0)</f>
        <v>138.5</v>
      </c>
      <c r="AA24" s="73">
        <f t="shared" si="9"/>
        <v>15927.5</v>
      </c>
      <c r="AB24" s="73">
        <f t="shared" ref="AB24" si="33">IF(Y24&lt;K24,K24-Y24,0)</f>
        <v>0</v>
      </c>
      <c r="AC24" s="73">
        <f t="shared" si="11"/>
        <v>0</v>
      </c>
      <c r="AD24" s="73">
        <f t="shared" si="12"/>
        <v>47437.5</v>
      </c>
      <c r="AE24" s="73">
        <v>0</v>
      </c>
    </row>
    <row r="25" spans="1:31" ht="15" customHeight="1">
      <c r="A25" s="5" t="s">
        <v>44</v>
      </c>
      <c r="B25" s="6" t="str">
        <f>IFERROR(VLOOKUP(A25,'Distributor List'!$A$2:$D$77,2,0),"-")</f>
        <v>Kohat</v>
      </c>
      <c r="C25" s="6" t="str">
        <f>IFERROR(VLOOKUP(A25,'Distributor List'!$A$2:$D$77,3,0),"-")</f>
        <v>North-1</v>
      </c>
      <c r="D25" s="6" t="str">
        <f>IFERROR(VLOOKUP(A25,'Distributor List'!$A$2:$F$77,6,0),"-")</f>
        <v>Pak-2</v>
      </c>
      <c r="E25" s="6" t="str">
        <f>IFERROR(VLOOKUP(A25,'Distributor List'!$A$2:$D$77,4,0),"-")</f>
        <v>Distributor</v>
      </c>
      <c r="F25" s="6" t="str">
        <f>IFERROR(VLOOKUP(H25,'Price List'!$A$2:$H$109,8,0),"-")</f>
        <v>Medicronis</v>
      </c>
      <c r="G25" s="6" t="str">
        <f>IFERROR(VLOOKUP(A25,'Distributor List'!$A$2:$E$77,5,0),"-")</f>
        <v>Bannu Vacant</v>
      </c>
      <c r="H25" s="10" t="s">
        <v>194</v>
      </c>
      <c r="I25" s="58">
        <v>105</v>
      </c>
      <c r="J25" s="72">
        <v>80</v>
      </c>
      <c r="K25" s="72">
        <v>5</v>
      </c>
      <c r="L25" s="73">
        <f t="shared" si="13"/>
        <v>8400</v>
      </c>
      <c r="M25" s="73">
        <f t="shared" si="0"/>
        <v>525</v>
      </c>
      <c r="N25" s="74">
        <v>80</v>
      </c>
      <c r="O25" s="74">
        <f t="shared" si="14"/>
        <v>8400</v>
      </c>
      <c r="P25" s="73">
        <f t="shared" si="1"/>
        <v>0</v>
      </c>
      <c r="Q25" s="75">
        <v>357.2</v>
      </c>
      <c r="R25" s="73">
        <f t="shared" si="2"/>
        <v>37506</v>
      </c>
      <c r="S25" s="76">
        <f t="shared" si="3"/>
        <v>0.22396416573348266</v>
      </c>
      <c r="T25" s="77">
        <v>50</v>
      </c>
      <c r="U25" s="78">
        <f t="shared" si="4"/>
        <v>30</v>
      </c>
      <c r="V25" s="73">
        <f t="shared" si="15"/>
        <v>5250</v>
      </c>
      <c r="W25" s="73">
        <f t="shared" si="5"/>
        <v>3150</v>
      </c>
      <c r="X25" s="76">
        <f t="shared" si="6"/>
        <v>0.60000000000000009</v>
      </c>
      <c r="Y25" s="73">
        <f t="shared" si="7"/>
        <v>120</v>
      </c>
      <c r="Z25" s="73">
        <f t="shared" si="8"/>
        <v>115</v>
      </c>
      <c r="AA25" s="73">
        <f t="shared" si="9"/>
        <v>12075</v>
      </c>
      <c r="AB25" s="73">
        <f t="shared" si="10"/>
        <v>0</v>
      </c>
      <c r="AC25" s="73">
        <f t="shared" si="11"/>
        <v>0</v>
      </c>
      <c r="AD25" s="73">
        <f t="shared" si="12"/>
        <v>12600</v>
      </c>
      <c r="AE25" s="73">
        <v>0</v>
      </c>
    </row>
    <row r="26" spans="1:31" ht="15" customHeight="1">
      <c r="A26" s="5" t="s">
        <v>44</v>
      </c>
      <c r="B26" s="6" t="str">
        <f>IFERROR(VLOOKUP(A26,'Distributor List'!$A$2:$D$77,2,0),"-")</f>
        <v>Kohat</v>
      </c>
      <c r="C26" s="6" t="str">
        <f>IFERROR(VLOOKUP(A26,'Distributor List'!$A$2:$D$77,3,0),"-")</f>
        <v>North-1</v>
      </c>
      <c r="D26" s="6" t="str">
        <f>IFERROR(VLOOKUP(A26,'Distributor List'!$A$2:$F$77,6,0),"-")</f>
        <v>Pak-2</v>
      </c>
      <c r="E26" s="6" t="str">
        <f>IFERROR(VLOOKUP(A26,'Distributor List'!$A$2:$D$77,4,0),"-")</f>
        <v>Distributor</v>
      </c>
      <c r="F26" s="6" t="str">
        <f>IFERROR(VLOOKUP(H26,'Price List'!$A$2:$H$109,8,0),"-")</f>
        <v>Transformer</v>
      </c>
      <c r="G26" s="6" t="str">
        <f>IFERROR(VLOOKUP(A26,'Distributor List'!$A$2:$E$77,5,0),"-")</f>
        <v>Bannu Vacant</v>
      </c>
      <c r="H26" s="10" t="s">
        <v>195</v>
      </c>
      <c r="I26" s="58">
        <v>299</v>
      </c>
      <c r="J26" s="72">
        <v>0</v>
      </c>
      <c r="K26" s="72">
        <v>26</v>
      </c>
      <c r="L26" s="73">
        <f t="shared" si="13"/>
        <v>0</v>
      </c>
      <c r="M26" s="73">
        <f t="shared" si="0"/>
        <v>7774</v>
      </c>
      <c r="N26" s="74">
        <v>0</v>
      </c>
      <c r="O26" s="74">
        <f t="shared" si="14"/>
        <v>0</v>
      </c>
      <c r="P26" s="73">
        <f t="shared" si="1"/>
        <v>0</v>
      </c>
      <c r="Q26" s="75">
        <v>0</v>
      </c>
      <c r="R26" s="73">
        <f t="shared" si="2"/>
        <v>0</v>
      </c>
      <c r="S26" s="76" t="str">
        <f t="shared" si="3"/>
        <v>-</v>
      </c>
      <c r="T26" s="77">
        <v>0</v>
      </c>
      <c r="U26" s="78">
        <f t="shared" si="4"/>
        <v>0</v>
      </c>
      <c r="V26" s="73">
        <f t="shared" si="15"/>
        <v>0</v>
      </c>
      <c r="W26" s="73">
        <f t="shared" si="5"/>
        <v>0</v>
      </c>
      <c r="X26" s="76" t="str">
        <f t="shared" si="6"/>
        <v>-</v>
      </c>
      <c r="Y26" s="73">
        <f t="shared" si="7"/>
        <v>0</v>
      </c>
      <c r="Z26" s="73">
        <f t="shared" si="8"/>
        <v>0</v>
      </c>
      <c r="AA26" s="73">
        <f t="shared" si="9"/>
        <v>0</v>
      </c>
      <c r="AB26" s="73">
        <f t="shared" si="10"/>
        <v>26</v>
      </c>
      <c r="AC26" s="73">
        <f t="shared" si="11"/>
        <v>7774</v>
      </c>
      <c r="AD26" s="73">
        <f t="shared" si="12"/>
        <v>0</v>
      </c>
      <c r="AE26" s="73">
        <v>0</v>
      </c>
    </row>
    <row r="27" spans="1:31" ht="15" customHeight="1">
      <c r="A27" s="5" t="s">
        <v>44</v>
      </c>
      <c r="B27" s="6" t="str">
        <f>IFERROR(VLOOKUP(A27,'Distributor List'!$A$2:$D$77,2,0),"-")</f>
        <v>Kohat</v>
      </c>
      <c r="C27" s="6" t="str">
        <f>IFERROR(VLOOKUP(A27,'Distributor List'!$A$2:$D$77,3,0),"-")</f>
        <v>North-1</v>
      </c>
      <c r="D27" s="6" t="str">
        <f>IFERROR(VLOOKUP(A27,'Distributor List'!$A$2:$F$77,6,0),"-")</f>
        <v>Pak-2</v>
      </c>
      <c r="E27" s="6" t="str">
        <f>IFERROR(VLOOKUP(A27,'Distributor List'!$A$2:$D$77,4,0),"-")</f>
        <v>Distributor</v>
      </c>
      <c r="F27" s="6" t="str">
        <f>IFERROR(VLOOKUP(H27,'Price List'!$A$2:$H$109,8,0),"-")</f>
        <v>Transformer</v>
      </c>
      <c r="G27" s="6" t="str">
        <f>IFERROR(VLOOKUP(A27,'Distributor List'!$A$2:$E$77,5,0),"-")</f>
        <v>Bannu Vacant</v>
      </c>
      <c r="H27" s="10" t="s">
        <v>196</v>
      </c>
      <c r="I27" s="58">
        <v>125</v>
      </c>
      <c r="J27" s="72">
        <v>0</v>
      </c>
      <c r="K27" s="72">
        <v>40</v>
      </c>
      <c r="L27" s="73">
        <f t="shared" si="13"/>
        <v>0</v>
      </c>
      <c r="M27" s="73">
        <f t="shared" si="0"/>
        <v>5000</v>
      </c>
      <c r="N27" s="74">
        <v>0</v>
      </c>
      <c r="O27" s="74">
        <f t="shared" si="14"/>
        <v>0</v>
      </c>
      <c r="P27" s="73">
        <f t="shared" si="1"/>
        <v>0</v>
      </c>
      <c r="Q27" s="75">
        <v>0</v>
      </c>
      <c r="R27" s="73">
        <f t="shared" si="2"/>
        <v>0</v>
      </c>
      <c r="S27" s="76" t="str">
        <f t="shared" si="3"/>
        <v>-</v>
      </c>
      <c r="T27" s="77">
        <v>0</v>
      </c>
      <c r="U27" s="78">
        <f t="shared" si="4"/>
        <v>0</v>
      </c>
      <c r="V27" s="73">
        <f t="shared" si="15"/>
        <v>0</v>
      </c>
      <c r="W27" s="73">
        <f t="shared" si="5"/>
        <v>0</v>
      </c>
      <c r="X27" s="76" t="str">
        <f t="shared" si="6"/>
        <v>-</v>
      </c>
      <c r="Y27" s="73">
        <f t="shared" si="7"/>
        <v>0</v>
      </c>
      <c r="Z27" s="73">
        <f t="shared" si="8"/>
        <v>0</v>
      </c>
      <c r="AA27" s="73">
        <f t="shared" si="9"/>
        <v>0</v>
      </c>
      <c r="AB27" s="73">
        <f t="shared" si="10"/>
        <v>40</v>
      </c>
      <c r="AC27" s="73">
        <f t="shared" si="11"/>
        <v>5000</v>
      </c>
      <c r="AD27" s="73">
        <f t="shared" si="12"/>
        <v>0</v>
      </c>
      <c r="AE27" s="73">
        <v>0</v>
      </c>
    </row>
    <row r="28" spans="1:31" ht="15" customHeight="1">
      <c r="A28" s="5" t="s">
        <v>44</v>
      </c>
      <c r="B28" s="6" t="str">
        <f>IFERROR(VLOOKUP(A28,'Distributor List'!$A$2:$D$77,2,0),"-")</f>
        <v>Kohat</v>
      </c>
      <c r="C28" s="6" t="str">
        <f>IFERROR(VLOOKUP(A28,'Distributor List'!$A$2:$D$77,3,0),"-")</f>
        <v>North-1</v>
      </c>
      <c r="D28" s="6" t="str">
        <f>IFERROR(VLOOKUP(A28,'Distributor List'!$A$2:$F$77,6,0),"-")</f>
        <v>Pak-2</v>
      </c>
      <c r="E28" s="6" t="str">
        <f>IFERROR(VLOOKUP(A28,'Distributor List'!$A$2:$D$77,4,0),"-")</f>
        <v>Distributor</v>
      </c>
      <c r="F28" s="6" t="str">
        <f>IFERROR(VLOOKUP(H28,'Price List'!$A$2:$H$109,8,0),"-")</f>
        <v>Medicronis</v>
      </c>
      <c r="G28" s="6" t="str">
        <f>IFERROR(VLOOKUP(A28,'Distributor List'!$A$2:$E$77,5,0),"-")</f>
        <v>Bannu Vacant</v>
      </c>
      <c r="H28" s="10" t="s">
        <v>142</v>
      </c>
      <c r="I28" s="58">
        <v>105</v>
      </c>
      <c r="J28" s="72">
        <v>295</v>
      </c>
      <c r="K28" s="72">
        <v>727</v>
      </c>
      <c r="L28" s="73">
        <f t="shared" si="13"/>
        <v>30975</v>
      </c>
      <c r="M28" s="73">
        <f t="shared" si="0"/>
        <v>76335</v>
      </c>
      <c r="N28" s="74">
        <v>295</v>
      </c>
      <c r="O28" s="74">
        <f t="shared" si="14"/>
        <v>30975</v>
      </c>
      <c r="P28" s="73">
        <f t="shared" si="1"/>
        <v>0</v>
      </c>
      <c r="Q28" s="75">
        <v>1100.48</v>
      </c>
      <c r="R28" s="73">
        <f t="shared" si="2"/>
        <v>115550.40000000001</v>
      </c>
      <c r="S28" s="76">
        <f t="shared" si="3"/>
        <v>0.26806484443152079</v>
      </c>
      <c r="T28" s="77">
        <v>667</v>
      </c>
      <c r="U28" s="78">
        <f t="shared" si="4"/>
        <v>-372</v>
      </c>
      <c r="V28" s="73">
        <f t="shared" si="15"/>
        <v>70035</v>
      </c>
      <c r="W28" s="73">
        <f t="shared" si="5"/>
        <v>-39060</v>
      </c>
      <c r="X28" s="76">
        <f t="shared" si="6"/>
        <v>-0.55772113943028478</v>
      </c>
      <c r="Y28" s="73">
        <f t="shared" si="7"/>
        <v>442.5</v>
      </c>
      <c r="Z28" s="73">
        <f t="shared" si="8"/>
        <v>0</v>
      </c>
      <c r="AA28" s="73">
        <f t="shared" si="9"/>
        <v>0</v>
      </c>
      <c r="AB28" s="73">
        <f t="shared" si="10"/>
        <v>284.5</v>
      </c>
      <c r="AC28" s="73">
        <f t="shared" si="11"/>
        <v>29872.5</v>
      </c>
      <c r="AD28" s="73">
        <f t="shared" si="12"/>
        <v>46462.5</v>
      </c>
      <c r="AE28" s="73">
        <v>0</v>
      </c>
    </row>
    <row r="29" spans="1:31" ht="15" customHeight="1">
      <c r="A29" s="5" t="s">
        <v>44</v>
      </c>
      <c r="B29" s="6" t="str">
        <f>IFERROR(VLOOKUP(A29,'Distributor List'!$A$2:$D$77,2,0),"-")</f>
        <v>Kohat</v>
      </c>
      <c r="C29" s="6" t="str">
        <f>IFERROR(VLOOKUP(A29,'Distributor List'!$A$2:$D$77,3,0),"-")</f>
        <v>North-1</v>
      </c>
      <c r="D29" s="6" t="str">
        <f>IFERROR(VLOOKUP(A29,'Distributor List'!$A$2:$F$77,6,0),"-")</f>
        <v>Pak-2</v>
      </c>
      <c r="E29" s="6" t="str">
        <f>IFERROR(VLOOKUP(A29,'Distributor List'!$A$2:$D$77,4,0),"-")</f>
        <v>Distributor</v>
      </c>
      <c r="F29" s="6" t="str">
        <f>IFERROR(VLOOKUP(H29,'Price List'!$A$2:$H$109,8,0),"-")</f>
        <v>Medicronis</v>
      </c>
      <c r="G29" s="6" t="str">
        <f>IFERROR(VLOOKUP(A29,'Distributor List'!$A$2:$E$77,5,0),"-")</f>
        <v>Bannu Vacant</v>
      </c>
      <c r="H29" s="10" t="s">
        <v>197</v>
      </c>
      <c r="I29" s="58">
        <v>53</v>
      </c>
      <c r="J29" s="72">
        <v>0</v>
      </c>
      <c r="K29" s="72">
        <v>0</v>
      </c>
      <c r="L29" s="73">
        <f t="shared" si="13"/>
        <v>0</v>
      </c>
      <c r="M29" s="73">
        <f t="shared" si="0"/>
        <v>0</v>
      </c>
      <c r="N29" s="74">
        <v>0</v>
      </c>
      <c r="O29" s="74">
        <f t="shared" si="14"/>
        <v>0</v>
      </c>
      <c r="P29" s="73">
        <f t="shared" si="1"/>
        <v>0</v>
      </c>
      <c r="Q29" s="75">
        <v>0</v>
      </c>
      <c r="R29" s="73">
        <f t="shared" si="2"/>
        <v>0</v>
      </c>
      <c r="S29" s="76" t="str">
        <f t="shared" si="3"/>
        <v>-</v>
      </c>
      <c r="T29" s="77">
        <v>0</v>
      </c>
      <c r="U29" s="78">
        <f t="shared" si="4"/>
        <v>0</v>
      </c>
      <c r="V29" s="73">
        <f t="shared" si="15"/>
        <v>0</v>
      </c>
      <c r="W29" s="73">
        <f t="shared" si="5"/>
        <v>0</v>
      </c>
      <c r="X29" s="76" t="str">
        <f t="shared" si="6"/>
        <v>-</v>
      </c>
      <c r="Y29" s="73">
        <f t="shared" si="7"/>
        <v>0</v>
      </c>
      <c r="Z29" s="73">
        <f t="shared" si="8"/>
        <v>0</v>
      </c>
      <c r="AA29" s="73">
        <f t="shared" si="9"/>
        <v>0</v>
      </c>
      <c r="AB29" s="73">
        <f t="shared" si="10"/>
        <v>0</v>
      </c>
      <c r="AC29" s="73">
        <f t="shared" si="11"/>
        <v>0</v>
      </c>
      <c r="AD29" s="73">
        <f t="shared" si="12"/>
        <v>0</v>
      </c>
      <c r="AE29" s="73">
        <v>0</v>
      </c>
    </row>
    <row r="30" spans="1:31" ht="15" customHeight="1">
      <c r="A30" s="5" t="s">
        <v>44</v>
      </c>
      <c r="B30" s="6" t="str">
        <f>IFERROR(VLOOKUP(A30,'Distributor List'!$A$2:$D$77,2,0),"-")</f>
        <v>Kohat</v>
      </c>
      <c r="C30" s="6" t="str">
        <f>IFERROR(VLOOKUP(A30,'Distributor List'!$A$2:$D$77,3,0),"-")</f>
        <v>North-1</v>
      </c>
      <c r="D30" s="6" t="str">
        <f>IFERROR(VLOOKUP(A30,'Distributor List'!$A$2:$F$77,6,0),"-")</f>
        <v>Pak-2</v>
      </c>
      <c r="E30" s="6" t="str">
        <f>IFERROR(VLOOKUP(A30,'Distributor List'!$A$2:$D$77,4,0),"-")</f>
        <v>Distributor</v>
      </c>
      <c r="F30" s="6" t="str">
        <f>IFERROR(VLOOKUP(H30,'Price List'!$A$2:$H$109,8,0),"-")</f>
        <v>Medicronis</v>
      </c>
      <c r="G30" s="6" t="str">
        <f>IFERROR(VLOOKUP(A30,'Distributor List'!$A$2:$E$77,5,0),"-")</f>
        <v>Bannu Vacant</v>
      </c>
      <c r="H30" s="10" t="s">
        <v>198</v>
      </c>
      <c r="I30" s="58">
        <v>69</v>
      </c>
      <c r="J30" s="72">
        <v>0</v>
      </c>
      <c r="K30" s="72">
        <v>0</v>
      </c>
      <c r="L30" s="73">
        <f t="shared" si="13"/>
        <v>0</v>
      </c>
      <c r="M30" s="73">
        <f t="shared" si="0"/>
        <v>0</v>
      </c>
      <c r="N30" s="74">
        <v>0</v>
      </c>
      <c r="O30" s="74">
        <f t="shared" si="14"/>
        <v>0</v>
      </c>
      <c r="P30" s="73">
        <f t="shared" si="1"/>
        <v>0</v>
      </c>
      <c r="Q30" s="75">
        <v>0</v>
      </c>
      <c r="R30" s="73">
        <f t="shared" si="2"/>
        <v>0</v>
      </c>
      <c r="S30" s="76" t="str">
        <f t="shared" si="3"/>
        <v>-</v>
      </c>
      <c r="T30" s="77">
        <v>0</v>
      </c>
      <c r="U30" s="78">
        <f t="shared" si="4"/>
        <v>0</v>
      </c>
      <c r="V30" s="73">
        <f t="shared" si="15"/>
        <v>0</v>
      </c>
      <c r="W30" s="73">
        <f t="shared" si="5"/>
        <v>0</v>
      </c>
      <c r="X30" s="76" t="str">
        <f t="shared" si="6"/>
        <v>-</v>
      </c>
      <c r="Y30" s="73">
        <f t="shared" si="7"/>
        <v>0</v>
      </c>
      <c r="Z30" s="73">
        <f t="shared" si="8"/>
        <v>0</v>
      </c>
      <c r="AA30" s="73">
        <f t="shared" si="9"/>
        <v>0</v>
      </c>
      <c r="AB30" s="73">
        <f t="shared" si="10"/>
        <v>0</v>
      </c>
      <c r="AC30" s="73">
        <f t="shared" si="11"/>
        <v>0</v>
      </c>
      <c r="AD30" s="73">
        <f t="shared" si="12"/>
        <v>0</v>
      </c>
      <c r="AE30" s="73">
        <v>0</v>
      </c>
    </row>
    <row r="31" spans="1:31" ht="15" customHeight="1">
      <c r="A31" s="5" t="s">
        <v>44</v>
      </c>
      <c r="B31" s="6" t="str">
        <f>IFERROR(VLOOKUP(A31,'Distributor List'!$A$2:$D$77,2,0),"-")</f>
        <v>Kohat</v>
      </c>
      <c r="C31" s="6" t="str">
        <f>IFERROR(VLOOKUP(A31,'Distributor List'!$A$2:$D$77,3,0),"-")</f>
        <v>North-1</v>
      </c>
      <c r="D31" s="6" t="str">
        <f>IFERROR(VLOOKUP(A31,'Distributor List'!$A$2:$F$77,6,0),"-")</f>
        <v>Pak-2</v>
      </c>
      <c r="E31" s="6" t="str">
        <f>IFERROR(VLOOKUP(A31,'Distributor List'!$A$2:$D$77,4,0),"-")</f>
        <v>Distributor</v>
      </c>
      <c r="F31" s="6" t="str">
        <f>IFERROR(VLOOKUP(H31,'Price List'!$A$2:$H$109,8,0),"-")</f>
        <v>Medicronis</v>
      </c>
      <c r="G31" s="6" t="str">
        <f>IFERROR(VLOOKUP(A31,'Distributor List'!$A$2:$E$77,5,0),"-")</f>
        <v>Bannu Vacant</v>
      </c>
      <c r="H31" s="10" t="s">
        <v>199</v>
      </c>
      <c r="I31" s="58">
        <v>90</v>
      </c>
      <c r="J31" s="72">
        <v>0</v>
      </c>
      <c r="K31" s="72">
        <v>0</v>
      </c>
      <c r="L31" s="73">
        <f t="shared" si="13"/>
        <v>0</v>
      </c>
      <c r="M31" s="73">
        <f t="shared" si="0"/>
        <v>0</v>
      </c>
      <c r="N31" s="74">
        <v>0</v>
      </c>
      <c r="O31" s="74">
        <f t="shared" si="14"/>
        <v>0</v>
      </c>
      <c r="P31" s="73">
        <f t="shared" si="1"/>
        <v>0</v>
      </c>
      <c r="Q31" s="75">
        <v>0</v>
      </c>
      <c r="R31" s="73">
        <f t="shared" si="2"/>
        <v>0</v>
      </c>
      <c r="S31" s="76" t="str">
        <f t="shared" si="3"/>
        <v>-</v>
      </c>
      <c r="T31" s="77">
        <v>0</v>
      </c>
      <c r="U31" s="78">
        <f t="shared" si="4"/>
        <v>0</v>
      </c>
      <c r="V31" s="73">
        <f t="shared" si="15"/>
        <v>0</v>
      </c>
      <c r="W31" s="73">
        <f t="shared" si="5"/>
        <v>0</v>
      </c>
      <c r="X31" s="76" t="str">
        <f t="shared" si="6"/>
        <v>-</v>
      </c>
      <c r="Y31" s="73">
        <f t="shared" si="7"/>
        <v>0</v>
      </c>
      <c r="Z31" s="73">
        <f t="shared" si="8"/>
        <v>0</v>
      </c>
      <c r="AA31" s="73">
        <f t="shared" si="9"/>
        <v>0</v>
      </c>
      <c r="AB31" s="73">
        <f t="shared" si="10"/>
        <v>0</v>
      </c>
      <c r="AC31" s="73">
        <f t="shared" si="11"/>
        <v>0</v>
      </c>
      <c r="AD31" s="73">
        <f t="shared" si="12"/>
        <v>0</v>
      </c>
      <c r="AE31" s="73">
        <v>0</v>
      </c>
    </row>
    <row r="32" spans="1:31" ht="15" customHeight="1">
      <c r="A32" s="5" t="s">
        <v>44</v>
      </c>
      <c r="B32" s="6" t="str">
        <f>IFERROR(VLOOKUP(A32,'Distributor List'!$A$2:$D$77,2,0),"-")</f>
        <v>Kohat</v>
      </c>
      <c r="C32" s="6" t="str">
        <f>IFERROR(VLOOKUP(A32,'Distributor List'!$A$2:$D$77,3,0),"-")</f>
        <v>North-1</v>
      </c>
      <c r="D32" s="6" t="str">
        <f>IFERROR(VLOOKUP(A32,'Distributor List'!$A$2:$F$77,6,0),"-")</f>
        <v>Pak-2</v>
      </c>
      <c r="E32" s="6" t="str">
        <f>IFERROR(VLOOKUP(A32,'Distributor List'!$A$2:$D$77,4,0),"-")</f>
        <v>Distributor</v>
      </c>
      <c r="F32" s="6" t="str">
        <f>IFERROR(VLOOKUP(H32,'Price List'!$A$2:$H$109,8,0),"-")</f>
        <v>Medicronis</v>
      </c>
      <c r="G32" s="6" t="str">
        <f>IFERROR(VLOOKUP(A32,'Distributor List'!$A$2:$E$77,5,0),"-")</f>
        <v>Bannu Vacant</v>
      </c>
      <c r="H32" s="10" t="s">
        <v>200</v>
      </c>
      <c r="I32" s="58">
        <v>110</v>
      </c>
      <c r="J32" s="72">
        <v>3</v>
      </c>
      <c r="K32" s="72">
        <v>44</v>
      </c>
      <c r="L32" s="73">
        <f t="shared" si="13"/>
        <v>330</v>
      </c>
      <c r="M32" s="73">
        <f t="shared" si="0"/>
        <v>4840</v>
      </c>
      <c r="N32" s="74">
        <v>3</v>
      </c>
      <c r="O32" s="74">
        <f t="shared" si="14"/>
        <v>330</v>
      </c>
      <c r="P32" s="73">
        <f t="shared" si="1"/>
        <v>0</v>
      </c>
      <c r="Q32" s="75">
        <v>66.239999999999995</v>
      </c>
      <c r="R32" s="73">
        <f t="shared" si="2"/>
        <v>7286.4</v>
      </c>
      <c r="S32" s="76">
        <f t="shared" si="3"/>
        <v>4.5289855072463768E-2</v>
      </c>
      <c r="T32" s="77">
        <v>0</v>
      </c>
      <c r="U32" s="78">
        <f t="shared" si="4"/>
        <v>3</v>
      </c>
      <c r="V32" s="73">
        <f t="shared" si="15"/>
        <v>0</v>
      </c>
      <c r="W32" s="73">
        <f t="shared" si="5"/>
        <v>330</v>
      </c>
      <c r="X32" s="76" t="str">
        <f t="shared" si="6"/>
        <v>-</v>
      </c>
      <c r="Y32" s="73">
        <f t="shared" si="7"/>
        <v>4.5</v>
      </c>
      <c r="Z32" s="73">
        <f t="shared" si="8"/>
        <v>0</v>
      </c>
      <c r="AA32" s="73">
        <f t="shared" si="9"/>
        <v>0</v>
      </c>
      <c r="AB32" s="73">
        <f t="shared" si="10"/>
        <v>39.5</v>
      </c>
      <c r="AC32" s="73">
        <f t="shared" si="11"/>
        <v>4345</v>
      </c>
      <c r="AD32" s="73">
        <f t="shared" si="12"/>
        <v>495</v>
      </c>
      <c r="AE32" s="73">
        <v>0</v>
      </c>
    </row>
    <row r="33" spans="1:31" ht="15" customHeight="1">
      <c r="A33" s="5" t="s">
        <v>44</v>
      </c>
      <c r="B33" s="6" t="str">
        <f>IFERROR(VLOOKUP(A33,'Distributor List'!$A$2:$D$77,2,0),"-")</f>
        <v>Kohat</v>
      </c>
      <c r="C33" s="6" t="str">
        <f>IFERROR(VLOOKUP(A33,'Distributor List'!$A$2:$D$77,3,0),"-")</f>
        <v>North-1</v>
      </c>
      <c r="D33" s="6" t="str">
        <f>IFERROR(VLOOKUP(A33,'Distributor List'!$A$2:$F$77,6,0),"-")</f>
        <v>Pak-2</v>
      </c>
      <c r="E33" s="6" t="str">
        <f>IFERROR(VLOOKUP(A33,'Distributor List'!$A$2:$D$77,4,0),"-")</f>
        <v>Distributor</v>
      </c>
      <c r="F33" s="6" t="str">
        <f>IFERROR(VLOOKUP(H33,'Price List'!$A$2:$H$109,8,0),"-")</f>
        <v>Medicronis</v>
      </c>
      <c r="G33" s="6" t="str">
        <f>IFERROR(VLOOKUP(A33,'Distributor List'!$A$2:$E$77,5,0),"-")</f>
        <v>Bannu Vacant</v>
      </c>
      <c r="H33" s="56" t="s">
        <v>145</v>
      </c>
      <c r="I33" s="57">
        <v>110</v>
      </c>
      <c r="J33" s="72">
        <v>565</v>
      </c>
      <c r="K33" s="72">
        <v>496</v>
      </c>
      <c r="L33" s="73">
        <f t="shared" si="13"/>
        <v>62150</v>
      </c>
      <c r="M33" s="73">
        <f t="shared" si="0"/>
        <v>54560</v>
      </c>
      <c r="N33" s="74">
        <v>565</v>
      </c>
      <c r="O33" s="74">
        <f t="shared" si="14"/>
        <v>62150</v>
      </c>
      <c r="P33" s="73">
        <f t="shared" si="1"/>
        <v>0</v>
      </c>
      <c r="Q33" s="75">
        <v>864</v>
      </c>
      <c r="R33" s="73">
        <f t="shared" si="2"/>
        <v>95040</v>
      </c>
      <c r="S33" s="76">
        <f t="shared" si="3"/>
        <v>0.65393518518518523</v>
      </c>
      <c r="T33" s="77">
        <v>668</v>
      </c>
      <c r="U33" s="78">
        <f t="shared" si="4"/>
        <v>-103</v>
      </c>
      <c r="V33" s="73">
        <f t="shared" si="15"/>
        <v>73480</v>
      </c>
      <c r="W33" s="73">
        <f t="shared" si="5"/>
        <v>-11330</v>
      </c>
      <c r="X33" s="76">
        <f t="shared" si="6"/>
        <v>-0.15419161676646709</v>
      </c>
      <c r="Y33" s="73">
        <f t="shared" si="7"/>
        <v>847.5</v>
      </c>
      <c r="Z33" s="73">
        <f t="shared" si="8"/>
        <v>351.5</v>
      </c>
      <c r="AA33" s="73">
        <f t="shared" si="9"/>
        <v>38665</v>
      </c>
      <c r="AB33" s="73">
        <f t="shared" si="10"/>
        <v>0</v>
      </c>
      <c r="AC33" s="73">
        <f t="shared" si="11"/>
        <v>0</v>
      </c>
      <c r="AD33" s="73">
        <f t="shared" si="12"/>
        <v>93225</v>
      </c>
      <c r="AE33" s="73">
        <v>0</v>
      </c>
    </row>
    <row r="34" spans="1:31" ht="15" customHeight="1">
      <c r="A34" s="5" t="s">
        <v>44</v>
      </c>
      <c r="B34" s="6" t="str">
        <f>IFERROR(VLOOKUP(A34,'Distributor List'!$A$2:$D$77,2,0),"-")</f>
        <v>Kohat</v>
      </c>
      <c r="C34" s="6" t="str">
        <f>IFERROR(VLOOKUP(A34,'Distributor List'!$A$2:$D$77,3,0),"-")</f>
        <v>North-1</v>
      </c>
      <c r="D34" s="6" t="str">
        <f>IFERROR(VLOOKUP(A34,'Distributor List'!$A$2:$F$77,6,0),"-")</f>
        <v>Pak-2</v>
      </c>
      <c r="E34" s="6" t="str">
        <f>IFERROR(VLOOKUP(A34,'Distributor List'!$A$2:$D$77,4,0),"-")</f>
        <v>Distributor</v>
      </c>
      <c r="F34" s="6" t="str">
        <f>IFERROR(VLOOKUP(H34,'Price List'!$A$2:$H$109,8,0),"-")</f>
        <v>Medicronis</v>
      </c>
      <c r="G34" s="6" t="str">
        <f>IFERROR(VLOOKUP(A34,'Distributor List'!$A$2:$E$77,5,0),"-")</f>
        <v>Bannu Vacant</v>
      </c>
      <c r="H34" s="56" t="s">
        <v>201</v>
      </c>
      <c r="I34" s="57">
        <v>120</v>
      </c>
      <c r="J34" s="72">
        <v>16</v>
      </c>
      <c r="K34" s="72">
        <v>154</v>
      </c>
      <c r="L34" s="73">
        <f t="shared" si="13"/>
        <v>1920</v>
      </c>
      <c r="M34" s="73">
        <f t="shared" si="0"/>
        <v>18480</v>
      </c>
      <c r="N34" s="74">
        <v>16</v>
      </c>
      <c r="O34" s="74">
        <f t="shared" si="14"/>
        <v>1920</v>
      </c>
      <c r="P34" s="73">
        <f t="shared" si="1"/>
        <v>0</v>
      </c>
      <c r="Q34" s="75">
        <v>45.72</v>
      </c>
      <c r="R34" s="73">
        <f t="shared" si="2"/>
        <v>5486.4</v>
      </c>
      <c r="S34" s="76">
        <f t="shared" si="3"/>
        <v>0.34995625546806652</v>
      </c>
      <c r="T34" s="77">
        <v>30</v>
      </c>
      <c r="U34" s="78">
        <f t="shared" si="4"/>
        <v>-14</v>
      </c>
      <c r="V34" s="73">
        <f t="shared" si="15"/>
        <v>3600</v>
      </c>
      <c r="W34" s="73">
        <f t="shared" si="5"/>
        <v>-1680</v>
      </c>
      <c r="X34" s="76">
        <f t="shared" si="6"/>
        <v>-0.46666666666666667</v>
      </c>
      <c r="Y34" s="73">
        <f t="shared" si="7"/>
        <v>24</v>
      </c>
      <c r="Z34" s="73">
        <f t="shared" si="8"/>
        <v>0</v>
      </c>
      <c r="AA34" s="73">
        <f t="shared" si="9"/>
        <v>0</v>
      </c>
      <c r="AB34" s="73">
        <f t="shared" si="10"/>
        <v>130</v>
      </c>
      <c r="AC34" s="73">
        <f t="shared" si="11"/>
        <v>15600</v>
      </c>
      <c r="AD34" s="73">
        <f t="shared" si="12"/>
        <v>2880</v>
      </c>
      <c r="AE34" s="73">
        <v>0</v>
      </c>
    </row>
    <row r="35" spans="1:31" ht="15" customHeight="1">
      <c r="A35" s="5" t="s">
        <v>44</v>
      </c>
      <c r="B35" s="6" t="str">
        <f>IFERROR(VLOOKUP(A35,'Distributor List'!$A$2:$D$77,2,0),"-")</f>
        <v>Kohat</v>
      </c>
      <c r="C35" s="6" t="str">
        <f>IFERROR(VLOOKUP(A35,'Distributor List'!$A$2:$D$77,3,0),"-")</f>
        <v>North-1</v>
      </c>
      <c r="D35" s="6" t="str">
        <f>IFERROR(VLOOKUP(A35,'Distributor List'!$A$2:$F$77,6,0),"-")</f>
        <v>Pak-2</v>
      </c>
      <c r="E35" s="6" t="str">
        <f>IFERROR(VLOOKUP(A35,'Distributor List'!$A$2:$D$77,4,0),"-")</f>
        <v>Distributor</v>
      </c>
      <c r="F35" s="6" t="str">
        <f>IFERROR(VLOOKUP(H35,'Price List'!$A$2:$H$109,8,0),"-")</f>
        <v>Medicronis</v>
      </c>
      <c r="G35" s="6" t="str">
        <f>IFERROR(VLOOKUP(A35,'Distributor List'!$A$2:$E$77,5,0),"-")</f>
        <v>Bannu Vacant</v>
      </c>
      <c r="H35" s="10" t="s">
        <v>202</v>
      </c>
      <c r="I35" s="55">
        <v>140</v>
      </c>
      <c r="J35" s="72">
        <v>-5</v>
      </c>
      <c r="K35" s="72">
        <v>160</v>
      </c>
      <c r="L35" s="73">
        <f t="shared" si="13"/>
        <v>-700</v>
      </c>
      <c r="M35" s="73">
        <f t="shared" si="0"/>
        <v>22400</v>
      </c>
      <c r="N35" s="74">
        <v>-5</v>
      </c>
      <c r="O35" s="74">
        <f t="shared" si="14"/>
        <v>-700</v>
      </c>
      <c r="P35" s="73">
        <f t="shared" si="1"/>
        <v>0</v>
      </c>
      <c r="Q35" s="75">
        <v>68.31</v>
      </c>
      <c r="R35" s="73">
        <f t="shared" si="2"/>
        <v>9563.4</v>
      </c>
      <c r="S35" s="76">
        <f t="shared" si="3"/>
        <v>-7.319572536963842E-2</v>
      </c>
      <c r="T35" s="77">
        <v>20</v>
      </c>
      <c r="U35" s="78">
        <f t="shared" si="4"/>
        <v>-25</v>
      </c>
      <c r="V35" s="73">
        <f t="shared" si="15"/>
        <v>2800</v>
      </c>
      <c r="W35" s="73">
        <f t="shared" si="5"/>
        <v>-3500</v>
      </c>
      <c r="X35" s="76">
        <f t="shared" si="6"/>
        <v>-1.25</v>
      </c>
      <c r="Y35" s="73">
        <f t="shared" si="7"/>
        <v>-7.5</v>
      </c>
      <c r="Z35" s="73">
        <f t="shared" si="8"/>
        <v>0</v>
      </c>
      <c r="AA35" s="73">
        <f t="shared" si="9"/>
        <v>0</v>
      </c>
      <c r="AB35" s="73">
        <f t="shared" si="10"/>
        <v>167.5</v>
      </c>
      <c r="AC35" s="73">
        <f t="shared" si="11"/>
        <v>23450</v>
      </c>
      <c r="AD35" s="73">
        <f t="shared" si="12"/>
        <v>-1050</v>
      </c>
      <c r="AE35" s="73">
        <v>0</v>
      </c>
    </row>
    <row r="36" spans="1:31" ht="15" customHeight="1">
      <c r="A36" s="5" t="s">
        <v>44</v>
      </c>
      <c r="B36" s="6" t="str">
        <f>IFERROR(VLOOKUP(A36,'Distributor List'!$A$2:$D$77,2,0),"-")</f>
        <v>Kohat</v>
      </c>
      <c r="C36" s="6" t="str">
        <f>IFERROR(VLOOKUP(A36,'Distributor List'!$A$2:$D$77,3,0),"-")</f>
        <v>North-1</v>
      </c>
      <c r="D36" s="6" t="str">
        <f>IFERROR(VLOOKUP(A36,'Distributor List'!$A$2:$F$77,6,0),"-")</f>
        <v>Pak-2</v>
      </c>
      <c r="E36" s="6" t="str">
        <f>IFERROR(VLOOKUP(A36,'Distributor List'!$A$2:$D$77,4,0),"-")</f>
        <v>Distributor</v>
      </c>
      <c r="F36" s="6" t="str">
        <f>IFERROR(VLOOKUP(H36,'Price List'!$A$2:$H$109,8,0),"-")</f>
        <v>Transformer</v>
      </c>
      <c r="G36" s="6" t="str">
        <f>IFERROR(VLOOKUP(A36,'Distributor List'!$A$2:$E$77,5,0),"-")</f>
        <v>Bannu Vacant</v>
      </c>
      <c r="H36" s="10" t="s">
        <v>148</v>
      </c>
      <c r="I36" s="55">
        <v>255</v>
      </c>
      <c r="J36" s="72">
        <v>30</v>
      </c>
      <c r="K36" s="72">
        <v>78</v>
      </c>
      <c r="L36" s="73">
        <f t="shared" si="13"/>
        <v>7650</v>
      </c>
      <c r="M36" s="73">
        <f t="shared" ref="M36:M66" si="34">K36*I36</f>
        <v>19890</v>
      </c>
      <c r="N36" s="74">
        <v>30</v>
      </c>
      <c r="O36" s="74">
        <f t="shared" si="14"/>
        <v>7650</v>
      </c>
      <c r="P36" s="73">
        <f t="shared" si="1"/>
        <v>0</v>
      </c>
      <c r="Q36" s="75">
        <v>0</v>
      </c>
      <c r="R36" s="73">
        <f t="shared" si="2"/>
        <v>0</v>
      </c>
      <c r="S36" s="76" t="str">
        <f t="shared" si="3"/>
        <v>-</v>
      </c>
      <c r="T36" s="77">
        <v>49</v>
      </c>
      <c r="U36" s="78">
        <f t="shared" si="4"/>
        <v>-19</v>
      </c>
      <c r="V36" s="73">
        <f t="shared" si="15"/>
        <v>12495</v>
      </c>
      <c r="W36" s="73">
        <f t="shared" si="5"/>
        <v>-4845</v>
      </c>
      <c r="X36" s="76">
        <f t="shared" si="6"/>
        <v>-0.38775510204081631</v>
      </c>
      <c r="Y36" s="73">
        <f t="shared" si="7"/>
        <v>45</v>
      </c>
      <c r="Z36" s="73">
        <f t="shared" si="8"/>
        <v>0</v>
      </c>
      <c r="AA36" s="73">
        <f t="shared" si="9"/>
        <v>0</v>
      </c>
      <c r="AB36" s="73">
        <f t="shared" si="10"/>
        <v>33</v>
      </c>
      <c r="AC36" s="73">
        <f t="shared" si="11"/>
        <v>8415</v>
      </c>
      <c r="AD36" s="73">
        <f t="shared" si="12"/>
        <v>11475</v>
      </c>
      <c r="AE36" s="73">
        <v>0</v>
      </c>
    </row>
    <row r="37" spans="1:31" ht="15" customHeight="1">
      <c r="A37" s="5" t="s">
        <v>44</v>
      </c>
      <c r="B37" s="6" t="str">
        <f>IFERROR(VLOOKUP(A37,'Distributor List'!$A$2:$D$77,2,0),"-")</f>
        <v>Kohat</v>
      </c>
      <c r="C37" s="6" t="str">
        <f>IFERROR(VLOOKUP(A37,'Distributor List'!$A$2:$D$77,3,0),"-")</f>
        <v>North-1</v>
      </c>
      <c r="D37" s="6" t="str">
        <f>IFERROR(VLOOKUP(A37,'Distributor List'!$A$2:$F$77,6,0),"-")</f>
        <v>Pak-2</v>
      </c>
      <c r="E37" s="6" t="str">
        <f>IFERROR(VLOOKUP(A37,'Distributor List'!$A$2:$D$77,4,0),"-")</f>
        <v>Distributor</v>
      </c>
      <c r="F37" s="6" t="str">
        <f>IFERROR(VLOOKUP(H37,'Price List'!$A$2:$H$109,8,0),"-")</f>
        <v>Medicronis</v>
      </c>
      <c r="G37" s="6" t="str">
        <f>IFERROR(VLOOKUP(A37,'Distributor List'!$A$2:$E$77,5,0),"-")</f>
        <v>Bannu Vacant</v>
      </c>
      <c r="H37" s="52" t="s">
        <v>147</v>
      </c>
      <c r="I37" s="55">
        <v>170</v>
      </c>
      <c r="J37" s="72">
        <v>29</v>
      </c>
      <c r="K37" s="72">
        <v>103</v>
      </c>
      <c r="L37" s="73">
        <f t="shared" si="13"/>
        <v>4930</v>
      </c>
      <c r="M37" s="73">
        <f t="shared" si="34"/>
        <v>17510</v>
      </c>
      <c r="N37" s="74">
        <v>29</v>
      </c>
      <c r="O37" s="74">
        <f t="shared" si="14"/>
        <v>4930</v>
      </c>
      <c r="P37" s="73">
        <f t="shared" si="1"/>
        <v>0</v>
      </c>
      <c r="Q37" s="75">
        <v>324</v>
      </c>
      <c r="R37" s="73">
        <f t="shared" si="2"/>
        <v>55080</v>
      </c>
      <c r="S37" s="76">
        <f t="shared" si="3"/>
        <v>8.9506172839506168E-2</v>
      </c>
      <c r="T37" s="77">
        <v>44</v>
      </c>
      <c r="U37" s="78">
        <f t="shared" si="4"/>
        <v>-15</v>
      </c>
      <c r="V37" s="73">
        <f t="shared" si="15"/>
        <v>7480</v>
      </c>
      <c r="W37" s="73">
        <f t="shared" si="5"/>
        <v>-2550</v>
      </c>
      <c r="X37" s="76">
        <f t="shared" si="6"/>
        <v>-0.34090909090909094</v>
      </c>
      <c r="Y37" s="73">
        <f t="shared" si="7"/>
        <v>43.5</v>
      </c>
      <c r="Z37" s="73">
        <f t="shared" si="8"/>
        <v>0</v>
      </c>
      <c r="AA37" s="73">
        <f t="shared" si="9"/>
        <v>0</v>
      </c>
      <c r="AB37" s="73">
        <f t="shared" si="10"/>
        <v>59.5</v>
      </c>
      <c r="AC37" s="73">
        <f t="shared" si="11"/>
        <v>10115</v>
      </c>
      <c r="AD37" s="73">
        <f t="shared" si="12"/>
        <v>7395</v>
      </c>
      <c r="AE37" s="73">
        <v>0</v>
      </c>
    </row>
    <row r="38" spans="1:31" ht="15" customHeight="1">
      <c r="A38" s="5" t="s">
        <v>44</v>
      </c>
      <c r="B38" s="6" t="str">
        <f>IFERROR(VLOOKUP(A38,'Distributor List'!$A$2:$D$77,2,0),"-")</f>
        <v>Kohat</v>
      </c>
      <c r="C38" s="6" t="str">
        <f>IFERROR(VLOOKUP(A38,'Distributor List'!$A$2:$D$77,3,0),"-")</f>
        <v>North-1</v>
      </c>
      <c r="D38" s="6" t="str">
        <f>IFERROR(VLOOKUP(A38,'Distributor List'!$A$2:$F$77,6,0),"-")</f>
        <v>Pak-2</v>
      </c>
      <c r="E38" s="6" t="str">
        <f>IFERROR(VLOOKUP(A38,'Distributor List'!$A$2:$D$77,4,0),"-")</f>
        <v>Distributor</v>
      </c>
      <c r="F38" s="6" t="str">
        <f>IFERROR(VLOOKUP(H38,'Price List'!$A$2:$H$109,8,0),"-")</f>
        <v>Transformer</v>
      </c>
      <c r="G38" s="6" t="str">
        <f>IFERROR(VLOOKUP(A38,'Distributor List'!$A$2:$E$77,5,0),"-")</f>
        <v>Bannu Vacant</v>
      </c>
      <c r="H38" s="10" t="s">
        <v>146</v>
      </c>
      <c r="I38" s="55">
        <v>680</v>
      </c>
      <c r="J38" s="72">
        <v>30</v>
      </c>
      <c r="K38" s="72">
        <v>0</v>
      </c>
      <c r="L38" s="73">
        <f t="shared" si="13"/>
        <v>20400</v>
      </c>
      <c r="M38" s="73">
        <f t="shared" si="34"/>
        <v>0</v>
      </c>
      <c r="N38" s="74">
        <v>30</v>
      </c>
      <c r="O38" s="74">
        <f t="shared" si="14"/>
        <v>20400</v>
      </c>
      <c r="P38" s="73">
        <f t="shared" si="1"/>
        <v>0</v>
      </c>
      <c r="Q38" s="75">
        <v>0</v>
      </c>
      <c r="R38" s="73">
        <f t="shared" si="2"/>
        <v>0</v>
      </c>
      <c r="S38" s="76" t="str">
        <f t="shared" si="3"/>
        <v>-</v>
      </c>
      <c r="T38" s="77">
        <v>0</v>
      </c>
      <c r="U38" s="78">
        <f t="shared" si="4"/>
        <v>30</v>
      </c>
      <c r="V38" s="73">
        <f t="shared" si="15"/>
        <v>0</v>
      </c>
      <c r="W38" s="73">
        <f t="shared" si="5"/>
        <v>20400</v>
      </c>
      <c r="X38" s="76" t="str">
        <f t="shared" si="6"/>
        <v>-</v>
      </c>
      <c r="Y38" s="73">
        <f t="shared" si="7"/>
        <v>45</v>
      </c>
      <c r="Z38" s="73">
        <f t="shared" si="8"/>
        <v>45</v>
      </c>
      <c r="AA38" s="73">
        <f t="shared" si="9"/>
        <v>30600</v>
      </c>
      <c r="AB38" s="73">
        <f t="shared" si="10"/>
        <v>0</v>
      </c>
      <c r="AC38" s="73">
        <f t="shared" si="11"/>
        <v>0</v>
      </c>
      <c r="AD38" s="73">
        <f t="shared" si="12"/>
        <v>30600</v>
      </c>
      <c r="AE38" s="73">
        <v>0</v>
      </c>
    </row>
    <row r="39" spans="1:31" ht="15" customHeight="1">
      <c r="A39" s="5" t="s">
        <v>44</v>
      </c>
      <c r="B39" s="6" t="str">
        <f>IFERROR(VLOOKUP(A39,'Distributor List'!$A$2:$D$77,2,0),"-")</f>
        <v>Kohat</v>
      </c>
      <c r="C39" s="6" t="str">
        <f>IFERROR(VLOOKUP(A39,'Distributor List'!$A$2:$D$77,3,0),"-")</f>
        <v>North-1</v>
      </c>
      <c r="D39" s="6" t="str">
        <f>IFERROR(VLOOKUP(A39,'Distributor List'!$A$2:$F$77,6,0),"-")</f>
        <v>Pak-2</v>
      </c>
      <c r="E39" s="6" t="str">
        <f>IFERROR(VLOOKUP(A39,'Distributor List'!$A$2:$D$77,4,0),"-")</f>
        <v>Distributor</v>
      </c>
      <c r="F39" s="6" t="str">
        <f>IFERROR(VLOOKUP(H39,'Price List'!$A$2:$H$109,8,0),"-")</f>
        <v>Medicronis</v>
      </c>
      <c r="G39" s="6" t="str">
        <f>IFERROR(VLOOKUP(A39,'Distributor List'!$A$2:$E$77,5,0),"-")</f>
        <v>Bannu Vacant</v>
      </c>
      <c r="H39" s="10" t="s">
        <v>203</v>
      </c>
      <c r="I39" s="55">
        <v>90</v>
      </c>
      <c r="J39" s="72">
        <v>10</v>
      </c>
      <c r="K39" s="72">
        <v>81</v>
      </c>
      <c r="L39" s="73">
        <f t="shared" si="13"/>
        <v>900</v>
      </c>
      <c r="M39" s="73">
        <f t="shared" si="34"/>
        <v>7290</v>
      </c>
      <c r="N39" s="74">
        <v>10</v>
      </c>
      <c r="O39" s="74">
        <f t="shared" si="14"/>
        <v>900</v>
      </c>
      <c r="P39" s="73">
        <f t="shared" si="1"/>
        <v>0</v>
      </c>
      <c r="Q39" s="75">
        <v>168</v>
      </c>
      <c r="R39" s="73">
        <f t="shared" si="2"/>
        <v>15120</v>
      </c>
      <c r="S39" s="76">
        <f t="shared" ref="S39:S45" si="35">IFERROR(L39/R39,"-")</f>
        <v>5.9523809523809521E-2</v>
      </c>
      <c r="T39" s="77">
        <v>15</v>
      </c>
      <c r="U39" s="78">
        <f t="shared" si="4"/>
        <v>-5</v>
      </c>
      <c r="V39" s="73">
        <f t="shared" si="15"/>
        <v>1350</v>
      </c>
      <c r="W39" s="73">
        <f t="shared" ref="W39:W42" si="36">L39-V39</f>
        <v>-450</v>
      </c>
      <c r="X39" s="76">
        <f t="shared" ref="X39:X42" si="37">IFERROR(L39/V39-1,"-")</f>
        <v>-0.33333333333333337</v>
      </c>
      <c r="Y39" s="73">
        <f t="shared" ref="Y39:Y42" si="38">(J39)/1*1.5</f>
        <v>15</v>
      </c>
      <c r="Z39" s="73">
        <f t="shared" ref="Z39:Z42" si="39">IF(Y39&gt;K39,Y39-K39,0)</f>
        <v>0</v>
      </c>
      <c r="AA39" s="73">
        <f t="shared" si="9"/>
        <v>0</v>
      </c>
      <c r="AB39" s="73">
        <f t="shared" ref="AB39:AB42" si="40">IF(Y39&lt;K39,K39-Y39,0)</f>
        <v>66</v>
      </c>
      <c r="AC39" s="73">
        <f t="shared" si="11"/>
        <v>5940</v>
      </c>
      <c r="AD39" s="73">
        <f t="shared" si="12"/>
        <v>1350</v>
      </c>
      <c r="AE39" s="73">
        <v>0</v>
      </c>
    </row>
    <row r="40" spans="1:31" ht="15" customHeight="1">
      <c r="A40" s="5" t="s">
        <v>44</v>
      </c>
      <c r="B40" s="6" t="str">
        <f>IFERROR(VLOOKUP(A40,'Distributor List'!$A$2:$D$77,2,0),"-")</f>
        <v>Kohat</v>
      </c>
      <c r="C40" s="6" t="str">
        <f>IFERROR(VLOOKUP(A40,'Distributor List'!$A$2:$D$77,3,0),"-")</f>
        <v>North-1</v>
      </c>
      <c r="D40" s="6" t="str">
        <f>IFERROR(VLOOKUP(A40,'Distributor List'!$A$2:$F$77,6,0),"-")</f>
        <v>Pak-2</v>
      </c>
      <c r="E40" s="6" t="str">
        <f>IFERROR(VLOOKUP(A40,'Distributor List'!$A$2:$D$77,4,0),"-")</f>
        <v>Distributor</v>
      </c>
      <c r="F40" s="6" t="str">
        <f>IFERROR(VLOOKUP(H40,'Price List'!$A$2:$H$109,8,0),"-")</f>
        <v>Medicronis</v>
      </c>
      <c r="G40" s="6" t="str">
        <f>IFERROR(VLOOKUP(A40,'Distributor List'!$A$2:$E$77,5,0),"-")</f>
        <v>Bannu Vacant</v>
      </c>
      <c r="H40" s="10" t="s">
        <v>204</v>
      </c>
      <c r="I40" s="55">
        <v>105</v>
      </c>
      <c r="J40" s="72">
        <v>10</v>
      </c>
      <c r="K40" s="72">
        <v>60</v>
      </c>
      <c r="L40" s="73">
        <f t="shared" si="13"/>
        <v>1050</v>
      </c>
      <c r="M40" s="73">
        <f t="shared" si="34"/>
        <v>6300</v>
      </c>
      <c r="N40" s="74">
        <v>10</v>
      </c>
      <c r="O40" s="74">
        <f t="shared" si="14"/>
        <v>1050</v>
      </c>
      <c r="P40" s="73">
        <f t="shared" si="1"/>
        <v>0</v>
      </c>
      <c r="Q40" s="75">
        <v>96</v>
      </c>
      <c r="R40" s="73">
        <f t="shared" si="2"/>
        <v>10080</v>
      </c>
      <c r="S40" s="76">
        <f t="shared" si="35"/>
        <v>0.10416666666666667</v>
      </c>
      <c r="T40" s="77">
        <v>10</v>
      </c>
      <c r="U40" s="78">
        <f t="shared" si="4"/>
        <v>0</v>
      </c>
      <c r="V40" s="73">
        <f t="shared" si="15"/>
        <v>1050</v>
      </c>
      <c r="W40" s="73">
        <f t="shared" si="36"/>
        <v>0</v>
      </c>
      <c r="X40" s="76">
        <f t="shared" si="37"/>
        <v>0</v>
      </c>
      <c r="Y40" s="73">
        <f t="shared" si="38"/>
        <v>15</v>
      </c>
      <c r="Z40" s="73">
        <f t="shared" si="39"/>
        <v>0</v>
      </c>
      <c r="AA40" s="73">
        <f t="shared" si="9"/>
        <v>0</v>
      </c>
      <c r="AB40" s="73">
        <f t="shared" si="40"/>
        <v>45</v>
      </c>
      <c r="AC40" s="73">
        <f t="shared" si="11"/>
        <v>4725</v>
      </c>
      <c r="AD40" s="73">
        <f t="shared" si="12"/>
        <v>1575</v>
      </c>
      <c r="AE40" s="73">
        <v>0</v>
      </c>
    </row>
    <row r="41" spans="1:31" ht="15" customHeight="1">
      <c r="A41" s="5" t="s">
        <v>44</v>
      </c>
      <c r="B41" s="6" t="str">
        <f>IFERROR(VLOOKUP(A41,'Distributor List'!$A$2:$D$77,2,0),"-")</f>
        <v>Kohat</v>
      </c>
      <c r="C41" s="6" t="str">
        <f>IFERROR(VLOOKUP(A41,'Distributor List'!$A$2:$D$77,3,0),"-")</f>
        <v>North-1</v>
      </c>
      <c r="D41" s="6" t="str">
        <f>IFERROR(VLOOKUP(A41,'Distributor List'!$A$2:$F$77,6,0),"-")</f>
        <v>Pak-2</v>
      </c>
      <c r="E41" s="6" t="str">
        <f>IFERROR(VLOOKUP(A41,'Distributor List'!$A$2:$D$77,4,0),"-")</f>
        <v>Distributor</v>
      </c>
      <c r="F41" s="6" t="str">
        <f>IFERROR(VLOOKUP(H41,'Price List'!$A$2:$H$109,8,0),"-")</f>
        <v>Medicronis</v>
      </c>
      <c r="G41" s="6" t="str">
        <f>IFERROR(VLOOKUP(A41,'Distributor List'!$A$2:$E$77,5,0),"-")</f>
        <v>Bannu Vacant</v>
      </c>
      <c r="H41" s="10" t="s">
        <v>205</v>
      </c>
      <c r="I41" s="55">
        <v>105</v>
      </c>
      <c r="J41" s="72">
        <v>5</v>
      </c>
      <c r="K41" s="72">
        <v>68</v>
      </c>
      <c r="L41" s="73">
        <f t="shared" si="13"/>
        <v>525</v>
      </c>
      <c r="M41" s="73">
        <f t="shared" si="34"/>
        <v>7140</v>
      </c>
      <c r="N41" s="74">
        <v>5</v>
      </c>
      <c r="O41" s="74">
        <f t="shared" si="14"/>
        <v>525</v>
      </c>
      <c r="P41" s="73">
        <f t="shared" si="1"/>
        <v>0</v>
      </c>
      <c r="Q41" s="75">
        <v>96</v>
      </c>
      <c r="R41" s="73">
        <f t="shared" si="2"/>
        <v>10080</v>
      </c>
      <c r="S41" s="76">
        <f t="shared" si="35"/>
        <v>5.2083333333333336E-2</v>
      </c>
      <c r="T41" s="77">
        <v>15</v>
      </c>
      <c r="U41" s="78">
        <f t="shared" si="4"/>
        <v>-10</v>
      </c>
      <c r="V41" s="73">
        <f t="shared" si="15"/>
        <v>1575</v>
      </c>
      <c r="W41" s="73">
        <f t="shared" si="36"/>
        <v>-1050</v>
      </c>
      <c r="X41" s="76">
        <f t="shared" si="37"/>
        <v>-0.66666666666666674</v>
      </c>
      <c r="Y41" s="73">
        <f t="shared" si="38"/>
        <v>7.5</v>
      </c>
      <c r="Z41" s="73">
        <f t="shared" si="39"/>
        <v>0</v>
      </c>
      <c r="AA41" s="73">
        <f t="shared" si="9"/>
        <v>0</v>
      </c>
      <c r="AB41" s="73">
        <f t="shared" si="40"/>
        <v>60.5</v>
      </c>
      <c r="AC41" s="73">
        <f t="shared" si="11"/>
        <v>6352.5</v>
      </c>
      <c r="AD41" s="73">
        <f t="shared" si="12"/>
        <v>787.5</v>
      </c>
      <c r="AE41" s="73">
        <v>0</v>
      </c>
    </row>
    <row r="42" spans="1:31" ht="15" customHeight="1">
      <c r="A42" s="5" t="s">
        <v>44</v>
      </c>
      <c r="B42" s="6" t="str">
        <f>IFERROR(VLOOKUP(A42,'Distributor List'!$A$2:$D$77,2,0),"-")</f>
        <v>Kohat</v>
      </c>
      <c r="C42" s="6" t="str">
        <f>IFERROR(VLOOKUP(A42,'Distributor List'!$A$2:$D$77,3,0),"-")</f>
        <v>North-1</v>
      </c>
      <c r="D42" s="6" t="str">
        <f>IFERROR(VLOOKUP(A42,'Distributor List'!$A$2:$F$77,6,0),"-")</f>
        <v>Pak-2</v>
      </c>
      <c r="E42" s="6" t="str">
        <f>IFERROR(VLOOKUP(A42,'Distributor List'!$A$2:$D$77,4,0),"-")</f>
        <v>Distributor</v>
      </c>
      <c r="F42" s="6" t="str">
        <f>IFERROR(VLOOKUP(H42,'Price List'!$A$2:$H$109,8,0),"-")</f>
        <v>Medicronis</v>
      </c>
      <c r="G42" s="6" t="str">
        <f>IFERROR(VLOOKUP(A42,'Distributor List'!$A$2:$E$77,5,0),"-")</f>
        <v>Bannu Vacant</v>
      </c>
      <c r="H42" s="10" t="s">
        <v>149</v>
      </c>
      <c r="I42" s="55">
        <v>105</v>
      </c>
      <c r="J42" s="72">
        <v>63</v>
      </c>
      <c r="K42" s="72">
        <v>47</v>
      </c>
      <c r="L42" s="73">
        <f t="shared" si="13"/>
        <v>6615</v>
      </c>
      <c r="M42" s="73">
        <f t="shared" si="34"/>
        <v>4935</v>
      </c>
      <c r="N42" s="74">
        <v>63</v>
      </c>
      <c r="O42" s="74">
        <f t="shared" si="14"/>
        <v>6615</v>
      </c>
      <c r="P42" s="73">
        <f t="shared" si="1"/>
        <v>0</v>
      </c>
      <c r="Q42" s="75">
        <v>144</v>
      </c>
      <c r="R42" s="73">
        <f t="shared" si="2"/>
        <v>15120</v>
      </c>
      <c r="S42" s="76">
        <f t="shared" si="35"/>
        <v>0.4375</v>
      </c>
      <c r="T42" s="77">
        <v>75</v>
      </c>
      <c r="U42" s="78">
        <f t="shared" si="4"/>
        <v>-12</v>
      </c>
      <c r="V42" s="73">
        <f t="shared" si="15"/>
        <v>7875</v>
      </c>
      <c r="W42" s="73">
        <f t="shared" si="36"/>
        <v>-1260</v>
      </c>
      <c r="X42" s="76">
        <f t="shared" si="37"/>
        <v>-0.16000000000000003</v>
      </c>
      <c r="Y42" s="73">
        <f t="shared" si="38"/>
        <v>94.5</v>
      </c>
      <c r="Z42" s="73">
        <f t="shared" si="39"/>
        <v>47.5</v>
      </c>
      <c r="AA42" s="73">
        <f t="shared" si="9"/>
        <v>4987.5</v>
      </c>
      <c r="AB42" s="73">
        <f t="shared" si="40"/>
        <v>0</v>
      </c>
      <c r="AC42" s="73">
        <f t="shared" si="11"/>
        <v>0</v>
      </c>
      <c r="AD42" s="73">
        <f t="shared" si="12"/>
        <v>9922.5</v>
      </c>
      <c r="AE42" s="73">
        <v>0</v>
      </c>
    </row>
    <row r="43" spans="1:31" ht="15" customHeight="1">
      <c r="A43" s="5" t="s">
        <v>44</v>
      </c>
      <c r="B43" s="6" t="str">
        <f>IFERROR(VLOOKUP(A43,'Distributor List'!$A$2:$D$77,2,0),"-")</f>
        <v>Kohat</v>
      </c>
      <c r="C43" s="6" t="str">
        <f>IFERROR(VLOOKUP(A43,'Distributor List'!$A$2:$D$77,3,0),"-")</f>
        <v>North-1</v>
      </c>
      <c r="D43" s="6" t="str">
        <f>IFERROR(VLOOKUP(A43,'Distributor List'!$A$2:$F$77,6,0),"-")</f>
        <v>Pak-2</v>
      </c>
      <c r="E43" s="6" t="str">
        <f>IFERROR(VLOOKUP(A43,'Distributor List'!$A$2:$D$77,4,0),"-")</f>
        <v>Distributor</v>
      </c>
      <c r="F43" s="6" t="str">
        <f>IFERROR(VLOOKUP(H43,'Price List'!$A$2:$H$109,8,0),"-")</f>
        <v>Medicronis</v>
      </c>
      <c r="G43" s="6" t="str">
        <f>IFERROR(VLOOKUP(A43,'Distributor List'!$A$2:$E$77,5,0),"-")</f>
        <v>Bannu Vacant</v>
      </c>
      <c r="H43" s="59" t="s">
        <v>206</v>
      </c>
      <c r="I43" s="57">
        <v>90</v>
      </c>
      <c r="J43" s="72">
        <v>0</v>
      </c>
      <c r="K43" s="72">
        <v>0</v>
      </c>
      <c r="L43" s="73">
        <f t="shared" si="13"/>
        <v>0</v>
      </c>
      <c r="M43" s="73">
        <f t="shared" si="34"/>
        <v>0</v>
      </c>
      <c r="N43" s="74">
        <v>0</v>
      </c>
      <c r="O43" s="74">
        <f t="shared" si="14"/>
        <v>0</v>
      </c>
      <c r="P43" s="73">
        <f t="shared" si="1"/>
        <v>0</v>
      </c>
      <c r="Q43" s="75">
        <v>0</v>
      </c>
      <c r="R43" s="73">
        <v>0</v>
      </c>
      <c r="S43" s="76" t="str">
        <f t="shared" si="35"/>
        <v>-</v>
      </c>
      <c r="T43" s="77">
        <v>0</v>
      </c>
      <c r="U43" s="78">
        <v>0</v>
      </c>
      <c r="V43" s="73">
        <f t="shared" si="15"/>
        <v>0</v>
      </c>
      <c r="W43" s="73">
        <f t="shared" ref="W43:W45" si="41">L43-V43</f>
        <v>0</v>
      </c>
      <c r="X43" s="76" t="str">
        <f t="shared" ref="X43:X45" si="42">IFERROR(L43/V43-1,"-")</f>
        <v>-</v>
      </c>
      <c r="Y43" s="73">
        <f t="shared" ref="Y43:Y45" si="43">(J43)/1*1.5</f>
        <v>0</v>
      </c>
      <c r="Z43" s="73">
        <f t="shared" ref="Z43:Z45" si="44">IF(Y43&gt;K43,Y43-K43,0)</f>
        <v>0</v>
      </c>
      <c r="AA43" s="73">
        <f t="shared" si="9"/>
        <v>0</v>
      </c>
      <c r="AB43" s="73">
        <f t="shared" ref="AB43:AB45" si="45">IF(Y43&lt;K43,K43-Y43,0)</f>
        <v>0</v>
      </c>
      <c r="AC43" s="73">
        <f t="shared" si="11"/>
        <v>0</v>
      </c>
      <c r="AD43" s="73">
        <f t="shared" si="12"/>
        <v>0</v>
      </c>
      <c r="AE43" s="73">
        <v>0</v>
      </c>
    </row>
    <row r="44" spans="1:31" ht="15" customHeight="1">
      <c r="A44" s="5" t="s">
        <v>44</v>
      </c>
      <c r="B44" s="6" t="str">
        <f>IFERROR(VLOOKUP(A44,'Distributor List'!$A$2:$D$77,2,0),"-")</f>
        <v>Kohat</v>
      </c>
      <c r="C44" s="6" t="str">
        <f>IFERROR(VLOOKUP(A44,'Distributor List'!$A$2:$D$77,3,0),"-")</f>
        <v>North-1</v>
      </c>
      <c r="D44" s="6" t="str">
        <f>IFERROR(VLOOKUP(A44,'Distributor List'!$A$2:$F$77,6,0),"-")</f>
        <v>Pak-2</v>
      </c>
      <c r="E44" s="6" t="str">
        <f>IFERROR(VLOOKUP(A44,'Distributor List'!$A$2:$D$77,4,0),"-")</f>
        <v>Distributor</v>
      </c>
      <c r="F44" s="6" t="str">
        <f>IFERROR(VLOOKUP(H44,'Price List'!$A$2:$H$109,8,0),"-")</f>
        <v>Medicronis</v>
      </c>
      <c r="G44" s="6" t="str">
        <f>IFERROR(VLOOKUP(A44,'Distributor List'!$A$2:$E$77,5,0),"-")</f>
        <v>Bannu Vacant</v>
      </c>
      <c r="H44" s="59" t="s">
        <v>207</v>
      </c>
      <c r="I44" s="57">
        <v>105</v>
      </c>
      <c r="J44" s="72">
        <v>0</v>
      </c>
      <c r="K44" s="72">
        <v>0</v>
      </c>
      <c r="L44" s="73">
        <f t="shared" si="13"/>
        <v>0</v>
      </c>
      <c r="M44" s="73">
        <f t="shared" si="34"/>
        <v>0</v>
      </c>
      <c r="N44" s="74">
        <v>0</v>
      </c>
      <c r="O44" s="74">
        <f t="shared" si="14"/>
        <v>0</v>
      </c>
      <c r="P44" s="73">
        <f t="shared" si="1"/>
        <v>0</v>
      </c>
      <c r="Q44" s="75">
        <v>0</v>
      </c>
      <c r="R44" s="73">
        <v>0</v>
      </c>
      <c r="S44" s="76" t="str">
        <f t="shared" si="35"/>
        <v>-</v>
      </c>
      <c r="T44" s="77">
        <v>0</v>
      </c>
      <c r="U44" s="78">
        <v>0</v>
      </c>
      <c r="V44" s="73">
        <f t="shared" si="15"/>
        <v>0</v>
      </c>
      <c r="W44" s="73">
        <f t="shared" si="41"/>
        <v>0</v>
      </c>
      <c r="X44" s="76" t="str">
        <f t="shared" si="42"/>
        <v>-</v>
      </c>
      <c r="Y44" s="73">
        <f t="shared" si="43"/>
        <v>0</v>
      </c>
      <c r="Z44" s="73">
        <f t="shared" si="44"/>
        <v>0</v>
      </c>
      <c r="AA44" s="73">
        <f t="shared" si="9"/>
        <v>0</v>
      </c>
      <c r="AB44" s="73">
        <f t="shared" si="45"/>
        <v>0</v>
      </c>
      <c r="AC44" s="73">
        <f t="shared" si="11"/>
        <v>0</v>
      </c>
      <c r="AD44" s="73">
        <f t="shared" si="12"/>
        <v>0</v>
      </c>
      <c r="AE44" s="73">
        <v>0</v>
      </c>
    </row>
    <row r="45" spans="1:31" ht="15" customHeight="1">
      <c r="A45" s="5" t="s">
        <v>44</v>
      </c>
      <c r="B45" s="6" t="str">
        <f>IFERROR(VLOOKUP(A45,'Distributor List'!$A$2:$D$77,2,0),"-")</f>
        <v>Kohat</v>
      </c>
      <c r="C45" s="6" t="str">
        <f>IFERROR(VLOOKUP(A45,'Distributor List'!$A$2:$D$77,3,0),"-")</f>
        <v>North-1</v>
      </c>
      <c r="D45" s="6" t="str">
        <f>IFERROR(VLOOKUP(A45,'Distributor List'!$A$2:$F$77,6,0),"-")</f>
        <v>Pak-2</v>
      </c>
      <c r="E45" s="6" t="str">
        <f>IFERROR(VLOOKUP(A45,'Distributor List'!$A$2:$D$77,4,0),"-")</f>
        <v>Distributor</v>
      </c>
      <c r="F45" s="6" t="str">
        <f>IFERROR(VLOOKUP(H45,'Price List'!$A$2:$H$109,8,0),"-")</f>
        <v>Medicronis</v>
      </c>
      <c r="G45" s="6" t="str">
        <f>IFERROR(VLOOKUP(A45,'Distributor List'!$A$2:$E$77,5,0),"-")</f>
        <v>Bannu Vacant</v>
      </c>
      <c r="H45" s="59" t="s">
        <v>208</v>
      </c>
      <c r="I45" s="57">
        <v>120</v>
      </c>
      <c r="J45" s="72">
        <v>0</v>
      </c>
      <c r="K45" s="72">
        <v>0</v>
      </c>
      <c r="L45" s="73">
        <f t="shared" si="13"/>
        <v>0</v>
      </c>
      <c r="M45" s="73">
        <f t="shared" si="34"/>
        <v>0</v>
      </c>
      <c r="N45" s="74">
        <v>0</v>
      </c>
      <c r="O45" s="74">
        <f t="shared" si="14"/>
        <v>0</v>
      </c>
      <c r="P45" s="73">
        <f t="shared" si="1"/>
        <v>0</v>
      </c>
      <c r="Q45" s="75">
        <v>0</v>
      </c>
      <c r="R45" s="73">
        <v>0</v>
      </c>
      <c r="S45" s="76" t="str">
        <f t="shared" si="35"/>
        <v>-</v>
      </c>
      <c r="T45" s="77">
        <v>0</v>
      </c>
      <c r="U45" s="78">
        <v>0</v>
      </c>
      <c r="V45" s="73">
        <f t="shared" si="15"/>
        <v>0</v>
      </c>
      <c r="W45" s="73">
        <f t="shared" si="41"/>
        <v>0</v>
      </c>
      <c r="X45" s="76" t="str">
        <f t="shared" si="42"/>
        <v>-</v>
      </c>
      <c r="Y45" s="73">
        <f t="shared" si="43"/>
        <v>0</v>
      </c>
      <c r="Z45" s="73">
        <f t="shared" si="44"/>
        <v>0</v>
      </c>
      <c r="AA45" s="73">
        <f t="shared" si="9"/>
        <v>0</v>
      </c>
      <c r="AB45" s="73">
        <f t="shared" si="45"/>
        <v>0</v>
      </c>
      <c r="AC45" s="73">
        <f t="shared" si="11"/>
        <v>0</v>
      </c>
      <c r="AD45" s="73">
        <f t="shared" si="12"/>
        <v>0</v>
      </c>
      <c r="AE45" s="73">
        <v>0</v>
      </c>
    </row>
    <row r="46" spans="1:31" ht="15" customHeight="1">
      <c r="A46" s="5" t="s">
        <v>44</v>
      </c>
      <c r="B46" s="6" t="str">
        <f>IFERROR(VLOOKUP(A46,'Distributor List'!$A$2:$D$77,2,0),"-")</f>
        <v>Kohat</v>
      </c>
      <c r="C46" s="6" t="str">
        <f>IFERROR(VLOOKUP(A46,'Distributor List'!$A$2:$D$77,3,0),"-")</f>
        <v>North-1</v>
      </c>
      <c r="D46" s="6" t="str">
        <f>IFERROR(VLOOKUP(A46,'Distributor List'!$A$2:$F$77,6,0),"-")</f>
        <v>Pak-2</v>
      </c>
      <c r="E46" s="6" t="str">
        <f>IFERROR(VLOOKUP(A46,'Distributor List'!$A$2:$D$77,4,0),"-")</f>
        <v>Distributor</v>
      </c>
      <c r="F46" s="6" t="str">
        <f>IFERROR(VLOOKUP(H46,'Price List'!$A$2:$H$109,8,0),"-")</f>
        <v>Medicronis</v>
      </c>
      <c r="G46" s="6" t="str">
        <f>IFERROR(VLOOKUP(A46,'Distributor List'!$A$2:$E$77,5,0),"-")</f>
        <v>Bannu Vacant</v>
      </c>
      <c r="H46" s="59" t="s">
        <v>209</v>
      </c>
      <c r="I46" s="57">
        <v>105</v>
      </c>
      <c r="J46" s="72">
        <v>10</v>
      </c>
      <c r="K46" s="72">
        <v>113</v>
      </c>
      <c r="L46" s="73">
        <f t="shared" si="13"/>
        <v>1050</v>
      </c>
      <c r="M46" s="73">
        <f t="shared" si="34"/>
        <v>11865</v>
      </c>
      <c r="N46" s="74">
        <v>10</v>
      </c>
      <c r="O46" s="74">
        <f t="shared" si="14"/>
        <v>1050</v>
      </c>
      <c r="P46" s="73">
        <f t="shared" si="1"/>
        <v>0</v>
      </c>
      <c r="Q46" s="75">
        <v>75</v>
      </c>
      <c r="R46" s="73">
        <f t="shared" ref="R46:R87" si="46">Q46*I46</f>
        <v>7875</v>
      </c>
      <c r="S46" s="76">
        <f t="shared" ref="S46" si="47">IFERROR(L46/R46,"-")</f>
        <v>0.13333333333333333</v>
      </c>
      <c r="T46" s="77">
        <v>15</v>
      </c>
      <c r="U46" s="78">
        <f t="shared" si="4"/>
        <v>-5</v>
      </c>
      <c r="V46" s="73">
        <f t="shared" si="15"/>
        <v>1575</v>
      </c>
      <c r="W46" s="73">
        <f t="shared" ref="W46" si="48">L46-V46</f>
        <v>-525</v>
      </c>
      <c r="X46" s="76">
        <f t="shared" ref="X46" si="49">IFERROR(L46/V46-1,"-")</f>
        <v>-0.33333333333333337</v>
      </c>
      <c r="Y46" s="73">
        <f t="shared" ref="Y46" si="50">(J46)/1*1.5</f>
        <v>15</v>
      </c>
      <c r="Z46" s="73">
        <f t="shared" ref="Z46" si="51">IF(Y46&gt;K46,Y46-K46,0)</f>
        <v>0</v>
      </c>
      <c r="AA46" s="73">
        <f t="shared" si="9"/>
        <v>0</v>
      </c>
      <c r="AB46" s="73">
        <f t="shared" ref="AB46" si="52">IF(Y46&lt;K46,K46-Y46,0)</f>
        <v>98</v>
      </c>
      <c r="AC46" s="73">
        <f t="shared" si="11"/>
        <v>10290</v>
      </c>
      <c r="AD46" s="73">
        <f t="shared" si="12"/>
        <v>1575</v>
      </c>
      <c r="AE46" s="73">
        <v>0</v>
      </c>
    </row>
    <row r="47" spans="1:31" ht="15" customHeight="1">
      <c r="A47" s="5" t="s">
        <v>44</v>
      </c>
      <c r="B47" s="6" t="str">
        <f>IFERROR(VLOOKUP(A47,'Distributor List'!$A$2:$D$77,2,0),"-")</f>
        <v>Kohat</v>
      </c>
      <c r="C47" s="6" t="str">
        <f>IFERROR(VLOOKUP(A47,'Distributor List'!$A$2:$D$77,3,0),"-")</f>
        <v>North-1</v>
      </c>
      <c r="D47" s="6" t="str">
        <f>IFERROR(VLOOKUP(A47,'Distributor List'!$A$2:$F$77,6,0),"-")</f>
        <v>Pak-2</v>
      </c>
      <c r="E47" s="6" t="str">
        <f>IFERROR(VLOOKUP(A47,'Distributor List'!$A$2:$D$77,4,0),"-")</f>
        <v>Distributor</v>
      </c>
      <c r="F47" s="6" t="str">
        <f>IFERROR(VLOOKUP(H47,'Price List'!$A$2:$H$109,8,0),"-")</f>
        <v>Medicronis</v>
      </c>
      <c r="G47" s="6" t="str">
        <f>IFERROR(VLOOKUP(A47,'Distributor List'!$A$2:$E$77,5,0),"-")</f>
        <v>Bannu Vacant</v>
      </c>
      <c r="H47" s="59" t="s">
        <v>210</v>
      </c>
      <c r="I47" s="57">
        <v>170</v>
      </c>
      <c r="J47" s="72">
        <v>3</v>
      </c>
      <c r="K47" s="72">
        <v>28</v>
      </c>
      <c r="L47" s="73">
        <f t="shared" si="13"/>
        <v>510</v>
      </c>
      <c r="M47" s="73">
        <f t="shared" si="34"/>
        <v>4760</v>
      </c>
      <c r="N47" s="74">
        <v>3</v>
      </c>
      <c r="O47" s="74">
        <f t="shared" si="14"/>
        <v>510</v>
      </c>
      <c r="P47" s="73">
        <f t="shared" si="1"/>
        <v>0</v>
      </c>
      <c r="Q47" s="75">
        <v>75</v>
      </c>
      <c r="R47" s="73">
        <f t="shared" si="46"/>
        <v>12750</v>
      </c>
      <c r="S47" s="76">
        <f t="shared" ref="S47" si="53">IFERROR(L47/R47,"-")</f>
        <v>0.04</v>
      </c>
      <c r="T47" s="77">
        <v>5</v>
      </c>
      <c r="U47" s="78">
        <f t="shared" si="4"/>
        <v>-2</v>
      </c>
      <c r="V47" s="73">
        <f t="shared" si="15"/>
        <v>850</v>
      </c>
      <c r="W47" s="73">
        <f t="shared" ref="W47" si="54">L47-V47</f>
        <v>-340</v>
      </c>
      <c r="X47" s="76">
        <f t="shared" ref="X47" si="55">IFERROR(L47/V47-1,"-")</f>
        <v>-0.4</v>
      </c>
      <c r="Y47" s="73">
        <f t="shared" ref="Y47" si="56">(J47)/1*1.5</f>
        <v>4.5</v>
      </c>
      <c r="Z47" s="73">
        <f t="shared" ref="Z47" si="57">IF(Y47&gt;K47,Y47-K47,0)</f>
        <v>0</v>
      </c>
      <c r="AA47" s="73">
        <f t="shared" si="9"/>
        <v>0</v>
      </c>
      <c r="AB47" s="73">
        <f t="shared" ref="AB47" si="58">IF(Y47&lt;K47,K47-Y47,0)</f>
        <v>23.5</v>
      </c>
      <c r="AC47" s="73">
        <f t="shared" si="11"/>
        <v>3995</v>
      </c>
      <c r="AD47" s="73">
        <f t="shared" si="12"/>
        <v>765</v>
      </c>
      <c r="AE47" s="73">
        <v>0</v>
      </c>
    </row>
    <row r="48" spans="1:31" ht="15" customHeight="1">
      <c r="A48" s="5" t="s">
        <v>44</v>
      </c>
      <c r="B48" s="6" t="str">
        <f>IFERROR(VLOOKUP(A48,'Distributor List'!$A$2:$D$77,2,0),"-")</f>
        <v>Kohat</v>
      </c>
      <c r="C48" s="6" t="str">
        <f>IFERROR(VLOOKUP(A48,'Distributor List'!$A$2:$D$77,3,0),"-")</f>
        <v>North-1</v>
      </c>
      <c r="D48" s="6" t="str">
        <f>IFERROR(VLOOKUP(A48,'Distributor List'!$A$2:$F$77,6,0),"-")</f>
        <v>Pak-2</v>
      </c>
      <c r="E48" s="6" t="str">
        <f>IFERROR(VLOOKUP(A48,'Distributor List'!$A$2:$D$77,4,0),"-")</f>
        <v>Distributor</v>
      </c>
      <c r="F48" s="6" t="str">
        <f>IFERROR(VLOOKUP(H48,'Price List'!$A$2:$H$109,8,0),"-")</f>
        <v>Medicronis</v>
      </c>
      <c r="G48" s="6" t="str">
        <f>IFERROR(VLOOKUP(A48,'Distributor List'!$A$2:$E$77,5,0),"-")</f>
        <v>Bannu Vacant</v>
      </c>
      <c r="H48" s="10" t="s">
        <v>211</v>
      </c>
      <c r="I48" s="58">
        <v>120</v>
      </c>
      <c r="J48" s="72">
        <v>65</v>
      </c>
      <c r="K48" s="72">
        <v>0</v>
      </c>
      <c r="L48" s="73">
        <f t="shared" si="13"/>
        <v>7800</v>
      </c>
      <c r="M48" s="73">
        <f t="shared" si="34"/>
        <v>0</v>
      </c>
      <c r="N48" s="74">
        <v>65</v>
      </c>
      <c r="O48" s="74">
        <f t="shared" si="14"/>
        <v>7800</v>
      </c>
      <c r="P48" s="73">
        <f t="shared" si="1"/>
        <v>0</v>
      </c>
      <c r="Q48" s="75">
        <v>81</v>
      </c>
      <c r="R48" s="73">
        <f t="shared" si="46"/>
        <v>9720</v>
      </c>
      <c r="S48" s="76">
        <f t="shared" si="3"/>
        <v>0.80246913580246915</v>
      </c>
      <c r="T48" s="77">
        <v>52</v>
      </c>
      <c r="U48" s="78">
        <f t="shared" si="4"/>
        <v>13</v>
      </c>
      <c r="V48" s="73">
        <f t="shared" si="15"/>
        <v>6240</v>
      </c>
      <c r="W48" s="73">
        <f t="shared" si="5"/>
        <v>1560</v>
      </c>
      <c r="X48" s="76">
        <f t="shared" si="6"/>
        <v>0.25</v>
      </c>
      <c r="Y48" s="73">
        <f t="shared" si="7"/>
        <v>97.5</v>
      </c>
      <c r="Z48" s="73">
        <f t="shared" si="8"/>
        <v>97.5</v>
      </c>
      <c r="AA48" s="73">
        <f t="shared" si="9"/>
        <v>11700</v>
      </c>
      <c r="AB48" s="73">
        <f t="shared" si="10"/>
        <v>0</v>
      </c>
      <c r="AC48" s="73">
        <f t="shared" si="11"/>
        <v>0</v>
      </c>
      <c r="AD48" s="73">
        <f t="shared" si="12"/>
        <v>11700</v>
      </c>
      <c r="AE48" s="73">
        <v>0</v>
      </c>
    </row>
    <row r="49" spans="1:31" ht="15" customHeight="1">
      <c r="A49" s="5" t="s">
        <v>46</v>
      </c>
      <c r="B49" s="6" t="str">
        <f>IFERROR(VLOOKUP(A49,'Distributor List'!$A$2:$D$77,2,0),"-")</f>
        <v>Mardan</v>
      </c>
      <c r="C49" s="6" t="str">
        <f>IFERROR(VLOOKUP(A49,'Distributor List'!$A$2:$D$77,3,0),"-")</f>
        <v>North-2</v>
      </c>
      <c r="D49" s="6" t="str">
        <f>IFERROR(VLOOKUP(A49,'Distributor List'!$A$2:$F$77,6,0),"-")</f>
        <v>Pak-2</v>
      </c>
      <c r="E49" s="6" t="str">
        <f>IFERROR(VLOOKUP(A49,'Distributor List'!$A$2:$D$77,4,0),"-")</f>
        <v>Distributor</v>
      </c>
      <c r="F49" s="6" t="str">
        <f>IFERROR(VLOOKUP(H49,'Price List'!$A$2:$H$109,8,0),"-")</f>
        <v>Medicronis</v>
      </c>
      <c r="G49" s="6" t="str">
        <f>IFERROR(VLOOKUP(A49,'Distributor List'!$A$2:$E$77,5,0),"-")</f>
        <v>Rooh Ul Ameen</v>
      </c>
      <c r="H49" s="10" t="s">
        <v>212</v>
      </c>
      <c r="I49" s="58">
        <v>54</v>
      </c>
      <c r="J49" s="72">
        <v>0</v>
      </c>
      <c r="K49" s="72">
        <v>0</v>
      </c>
      <c r="L49" s="73">
        <f t="shared" si="13"/>
        <v>0</v>
      </c>
      <c r="M49" s="73">
        <f t="shared" si="34"/>
        <v>0</v>
      </c>
      <c r="N49" s="74">
        <v>0</v>
      </c>
      <c r="O49" s="74">
        <f t="shared" si="14"/>
        <v>0</v>
      </c>
      <c r="P49" s="73">
        <f t="shared" si="1"/>
        <v>0</v>
      </c>
      <c r="Q49" s="75">
        <v>172.8</v>
      </c>
      <c r="R49" s="73">
        <f t="shared" si="46"/>
        <v>9331.2000000000007</v>
      </c>
      <c r="S49" s="76">
        <f t="shared" si="3"/>
        <v>0</v>
      </c>
      <c r="T49" s="77">
        <v>0</v>
      </c>
      <c r="U49" s="78">
        <f t="shared" ref="U49:U93" si="59">J49-T49</f>
        <v>0</v>
      </c>
      <c r="V49" s="73">
        <f t="shared" si="15"/>
        <v>0</v>
      </c>
      <c r="W49" s="73">
        <f t="shared" si="5"/>
        <v>0</v>
      </c>
      <c r="X49" s="76" t="str">
        <f t="shared" si="6"/>
        <v>-</v>
      </c>
      <c r="Y49" s="73">
        <f t="shared" si="7"/>
        <v>0</v>
      </c>
      <c r="Z49" s="73">
        <f t="shared" si="8"/>
        <v>0</v>
      </c>
      <c r="AA49" s="73">
        <f t="shared" si="9"/>
        <v>0</v>
      </c>
      <c r="AB49" s="73">
        <f t="shared" si="10"/>
        <v>0</v>
      </c>
      <c r="AC49" s="73">
        <f t="shared" si="11"/>
        <v>0</v>
      </c>
      <c r="AD49" s="73">
        <f t="shared" si="12"/>
        <v>0</v>
      </c>
      <c r="AE49" s="73">
        <v>0</v>
      </c>
    </row>
    <row r="50" spans="1:31" ht="15" customHeight="1">
      <c r="A50" s="5" t="s">
        <v>46</v>
      </c>
      <c r="B50" s="6" t="str">
        <f>IFERROR(VLOOKUP(A50,'Distributor List'!$A$2:$D$77,2,0),"-")</f>
        <v>Mardan</v>
      </c>
      <c r="C50" s="6" t="str">
        <f>IFERROR(VLOOKUP(A50,'Distributor List'!$A$2:$D$77,3,0),"-")</f>
        <v>North-2</v>
      </c>
      <c r="D50" s="6" t="str">
        <f>IFERROR(VLOOKUP(A50,'Distributor List'!$A$2:$F$77,6,0),"-")</f>
        <v>Pak-2</v>
      </c>
      <c r="E50" s="6" t="str">
        <f>IFERROR(VLOOKUP(A50,'Distributor List'!$A$2:$D$77,4,0),"-")</f>
        <v>Distributor</v>
      </c>
      <c r="F50" s="6" t="str">
        <f>IFERROR(VLOOKUP(H50,'Price List'!$A$2:$H$109,8,0),"-")</f>
        <v>Medicronis</v>
      </c>
      <c r="G50" s="6" t="str">
        <f>IFERROR(VLOOKUP(A50,'Distributor List'!$A$2:$E$77,5,0),"-")</f>
        <v>Rooh Ul Ameen</v>
      </c>
      <c r="H50" s="10" t="s">
        <v>11</v>
      </c>
      <c r="I50" s="58">
        <v>72</v>
      </c>
      <c r="J50" s="72">
        <v>0</v>
      </c>
      <c r="K50" s="72">
        <v>131</v>
      </c>
      <c r="L50" s="73">
        <f t="shared" si="13"/>
        <v>0</v>
      </c>
      <c r="M50" s="73">
        <f t="shared" si="34"/>
        <v>9432</v>
      </c>
      <c r="N50" s="74">
        <v>0</v>
      </c>
      <c r="O50" s="74">
        <f t="shared" si="14"/>
        <v>0</v>
      </c>
      <c r="P50" s="73">
        <f t="shared" si="1"/>
        <v>0</v>
      </c>
      <c r="Q50" s="75">
        <v>414.72</v>
      </c>
      <c r="R50" s="73">
        <f t="shared" si="46"/>
        <v>29859.840000000004</v>
      </c>
      <c r="S50" s="76">
        <f t="shared" ref="S50:S94" si="60">IFERROR(L50/R50,"-")</f>
        <v>0</v>
      </c>
      <c r="T50" s="77">
        <v>0</v>
      </c>
      <c r="U50" s="78">
        <f t="shared" si="59"/>
        <v>0</v>
      </c>
      <c r="V50" s="73">
        <f t="shared" si="15"/>
        <v>0</v>
      </c>
      <c r="W50" s="73">
        <f t="shared" ref="W50:W94" si="61">L50-V50</f>
        <v>0</v>
      </c>
      <c r="X50" s="76" t="str">
        <f t="shared" ref="X50:X94" si="62">IFERROR(L50/V50-1,"-")</f>
        <v>-</v>
      </c>
      <c r="Y50" s="73">
        <f t="shared" ref="Y50:Y94" si="63">(J50)/1*1.5</f>
        <v>0</v>
      </c>
      <c r="Z50" s="73">
        <f t="shared" ref="Z50:Z94" si="64">IF(Y50&gt;K50,Y50-K50,0)</f>
        <v>0</v>
      </c>
      <c r="AA50" s="73">
        <f t="shared" si="9"/>
        <v>0</v>
      </c>
      <c r="AB50" s="73">
        <f t="shared" ref="AB50:AB94" si="65">IF(Y50&lt;K50,K50-Y50,0)</f>
        <v>131</v>
      </c>
      <c r="AC50" s="73">
        <f t="shared" si="11"/>
        <v>9432</v>
      </c>
      <c r="AD50" s="73">
        <f t="shared" si="12"/>
        <v>0</v>
      </c>
      <c r="AE50" s="73">
        <v>0</v>
      </c>
    </row>
    <row r="51" spans="1:31" ht="15" customHeight="1">
      <c r="A51" s="5" t="s">
        <v>46</v>
      </c>
      <c r="B51" s="6" t="str">
        <f>IFERROR(VLOOKUP(A51,'Distributor List'!$A$2:$D$77,2,0),"-")</f>
        <v>Mardan</v>
      </c>
      <c r="C51" s="6" t="str">
        <f>IFERROR(VLOOKUP(A51,'Distributor List'!$A$2:$D$77,3,0),"-")</f>
        <v>North-2</v>
      </c>
      <c r="D51" s="6" t="str">
        <f>IFERROR(VLOOKUP(A51,'Distributor List'!$A$2:$F$77,6,0),"-")</f>
        <v>Pak-2</v>
      </c>
      <c r="E51" s="6" t="str">
        <f>IFERROR(VLOOKUP(A51,'Distributor List'!$A$2:$D$77,4,0),"-")</f>
        <v>Distributor</v>
      </c>
      <c r="F51" s="6" t="str">
        <f>IFERROR(VLOOKUP(H51,'Price List'!$A$2:$H$109,8,0),"-")</f>
        <v>Medicronis</v>
      </c>
      <c r="G51" s="6" t="str">
        <f>IFERROR(VLOOKUP(A51,'Distributor List'!$A$2:$E$77,5,0),"-")</f>
        <v>Rooh Ul Ameen</v>
      </c>
      <c r="H51" s="10" t="s">
        <v>143</v>
      </c>
      <c r="I51" s="58">
        <v>95</v>
      </c>
      <c r="J51" s="72">
        <v>0</v>
      </c>
      <c r="K51" s="72">
        <v>254</v>
      </c>
      <c r="L51" s="73">
        <f t="shared" si="13"/>
        <v>0</v>
      </c>
      <c r="M51" s="73">
        <f t="shared" si="34"/>
        <v>24130</v>
      </c>
      <c r="N51" s="74">
        <v>0</v>
      </c>
      <c r="O51" s="74">
        <f t="shared" si="14"/>
        <v>0</v>
      </c>
      <c r="P51" s="73">
        <f t="shared" si="1"/>
        <v>0</v>
      </c>
      <c r="Q51" s="75">
        <v>829.44</v>
      </c>
      <c r="R51" s="73">
        <f t="shared" si="46"/>
        <v>78796.800000000003</v>
      </c>
      <c r="S51" s="76">
        <f t="shared" si="60"/>
        <v>0</v>
      </c>
      <c r="T51" s="77">
        <v>0</v>
      </c>
      <c r="U51" s="78">
        <f t="shared" si="59"/>
        <v>0</v>
      </c>
      <c r="V51" s="73">
        <f t="shared" si="15"/>
        <v>0</v>
      </c>
      <c r="W51" s="73">
        <f t="shared" si="61"/>
        <v>0</v>
      </c>
      <c r="X51" s="76" t="str">
        <f t="shared" si="62"/>
        <v>-</v>
      </c>
      <c r="Y51" s="73">
        <f t="shared" si="63"/>
        <v>0</v>
      </c>
      <c r="Z51" s="73">
        <f t="shared" si="64"/>
        <v>0</v>
      </c>
      <c r="AA51" s="73">
        <f t="shared" si="9"/>
        <v>0</v>
      </c>
      <c r="AB51" s="73">
        <f t="shared" si="65"/>
        <v>254</v>
      </c>
      <c r="AC51" s="73">
        <f t="shared" si="11"/>
        <v>24130</v>
      </c>
      <c r="AD51" s="73">
        <f t="shared" si="12"/>
        <v>0</v>
      </c>
      <c r="AE51" s="73">
        <v>0</v>
      </c>
    </row>
    <row r="52" spans="1:31" ht="15" customHeight="1">
      <c r="A52" s="5" t="s">
        <v>46</v>
      </c>
      <c r="B52" s="6" t="str">
        <f>IFERROR(VLOOKUP(A52,'Distributor List'!$A$2:$D$77,2,0),"-")</f>
        <v>Mardan</v>
      </c>
      <c r="C52" s="6" t="str">
        <f>IFERROR(VLOOKUP(A52,'Distributor List'!$A$2:$D$77,3,0),"-")</f>
        <v>North-2</v>
      </c>
      <c r="D52" s="6" t="str">
        <f>IFERROR(VLOOKUP(A52,'Distributor List'!$A$2:$F$77,6,0),"-")</f>
        <v>Pak-2</v>
      </c>
      <c r="E52" s="6" t="str">
        <f>IFERROR(VLOOKUP(A52,'Distributor List'!$A$2:$D$77,4,0),"-")</f>
        <v>Distributor</v>
      </c>
      <c r="F52" s="6" t="str">
        <f>IFERROR(VLOOKUP(H52,'Price List'!$A$2:$H$109,8,0),"-")</f>
        <v>Transformer</v>
      </c>
      <c r="G52" s="6" t="str">
        <f>IFERROR(VLOOKUP(A52,'Distributor List'!$A$2:$E$77,5,0),"-")</f>
        <v>Rooh Ul Ameen</v>
      </c>
      <c r="H52" s="10" t="s">
        <v>178</v>
      </c>
      <c r="I52" s="58">
        <v>391</v>
      </c>
      <c r="J52" s="72">
        <v>0</v>
      </c>
      <c r="K52" s="72">
        <v>4</v>
      </c>
      <c r="L52" s="73">
        <f t="shared" si="13"/>
        <v>0</v>
      </c>
      <c r="M52" s="73">
        <f t="shared" si="34"/>
        <v>1564</v>
      </c>
      <c r="N52" s="74">
        <v>0</v>
      </c>
      <c r="O52" s="74">
        <f t="shared" si="14"/>
        <v>0</v>
      </c>
      <c r="P52" s="73">
        <f t="shared" si="1"/>
        <v>0</v>
      </c>
      <c r="Q52" s="75">
        <v>0</v>
      </c>
      <c r="R52" s="73">
        <f t="shared" si="46"/>
        <v>0</v>
      </c>
      <c r="S52" s="76" t="str">
        <f t="shared" si="60"/>
        <v>-</v>
      </c>
      <c r="T52" s="77">
        <v>0</v>
      </c>
      <c r="U52" s="78">
        <f t="shared" si="59"/>
        <v>0</v>
      </c>
      <c r="V52" s="73">
        <f t="shared" si="15"/>
        <v>0</v>
      </c>
      <c r="W52" s="73">
        <f t="shared" si="61"/>
        <v>0</v>
      </c>
      <c r="X52" s="76" t="str">
        <f t="shared" si="62"/>
        <v>-</v>
      </c>
      <c r="Y52" s="73">
        <f t="shared" si="63"/>
        <v>0</v>
      </c>
      <c r="Z52" s="73">
        <f t="shared" si="64"/>
        <v>0</v>
      </c>
      <c r="AA52" s="73">
        <f t="shared" si="9"/>
        <v>0</v>
      </c>
      <c r="AB52" s="73">
        <f t="shared" si="65"/>
        <v>4</v>
      </c>
      <c r="AC52" s="73">
        <f t="shared" si="11"/>
        <v>1564</v>
      </c>
      <c r="AD52" s="73">
        <f t="shared" si="12"/>
        <v>0</v>
      </c>
      <c r="AE52" s="73">
        <v>0</v>
      </c>
    </row>
    <row r="53" spans="1:31" ht="15" customHeight="1">
      <c r="A53" s="5" t="s">
        <v>46</v>
      </c>
      <c r="B53" s="6" t="str">
        <f>IFERROR(VLOOKUP(A53,'Distributor List'!$A$2:$D$77,2,0),"-")</f>
        <v>Mardan</v>
      </c>
      <c r="C53" s="6" t="str">
        <f>IFERROR(VLOOKUP(A53,'Distributor List'!$A$2:$D$77,3,0),"-")</f>
        <v>North-2</v>
      </c>
      <c r="D53" s="6" t="str">
        <f>IFERROR(VLOOKUP(A53,'Distributor List'!$A$2:$F$77,6,0),"-")</f>
        <v>Pak-2</v>
      </c>
      <c r="E53" s="6" t="str">
        <f>IFERROR(VLOOKUP(A53,'Distributor List'!$A$2:$D$77,4,0),"-")</f>
        <v>Distributor</v>
      </c>
      <c r="F53" s="6" t="str">
        <f>IFERROR(VLOOKUP(H53,'Price List'!$A$2:$H$109,8,0),"-")</f>
        <v>Transformer</v>
      </c>
      <c r="G53" s="6" t="str">
        <f>IFERROR(VLOOKUP(A53,'Distributor List'!$A$2:$E$77,5,0),"-")</f>
        <v>Rooh Ul Ameen</v>
      </c>
      <c r="H53" s="10" t="s">
        <v>179</v>
      </c>
      <c r="I53" s="58">
        <v>616.25</v>
      </c>
      <c r="J53" s="72">
        <v>0</v>
      </c>
      <c r="K53" s="72">
        <v>5</v>
      </c>
      <c r="L53" s="73">
        <f t="shared" si="13"/>
        <v>0</v>
      </c>
      <c r="M53" s="73">
        <f t="shared" si="34"/>
        <v>3081.25</v>
      </c>
      <c r="N53" s="74">
        <v>0</v>
      </c>
      <c r="O53" s="74">
        <f t="shared" si="14"/>
        <v>0</v>
      </c>
      <c r="P53" s="73">
        <f t="shared" si="1"/>
        <v>0</v>
      </c>
      <c r="Q53" s="75">
        <v>0</v>
      </c>
      <c r="R53" s="73">
        <f t="shared" si="46"/>
        <v>0</v>
      </c>
      <c r="S53" s="76" t="str">
        <f t="shared" si="60"/>
        <v>-</v>
      </c>
      <c r="T53" s="77">
        <v>0</v>
      </c>
      <c r="U53" s="78">
        <f t="shared" si="59"/>
        <v>0</v>
      </c>
      <c r="V53" s="73">
        <f t="shared" si="15"/>
        <v>0</v>
      </c>
      <c r="W53" s="73">
        <f t="shared" si="61"/>
        <v>0</v>
      </c>
      <c r="X53" s="76" t="str">
        <f t="shared" si="62"/>
        <v>-</v>
      </c>
      <c r="Y53" s="73">
        <f t="shared" si="63"/>
        <v>0</v>
      </c>
      <c r="Z53" s="73">
        <f t="shared" si="64"/>
        <v>0</v>
      </c>
      <c r="AA53" s="73">
        <f t="shared" si="9"/>
        <v>0</v>
      </c>
      <c r="AB53" s="73">
        <f t="shared" si="65"/>
        <v>5</v>
      </c>
      <c r="AC53" s="73">
        <f t="shared" si="11"/>
        <v>3081.25</v>
      </c>
      <c r="AD53" s="73">
        <f t="shared" si="12"/>
        <v>0</v>
      </c>
      <c r="AE53" s="73">
        <v>0</v>
      </c>
    </row>
    <row r="54" spans="1:31" ht="15" customHeight="1">
      <c r="A54" s="5" t="s">
        <v>46</v>
      </c>
      <c r="B54" s="6" t="str">
        <f>IFERROR(VLOOKUP(A54,'Distributor List'!$A$2:$D$77,2,0),"-")</f>
        <v>Mardan</v>
      </c>
      <c r="C54" s="6" t="str">
        <f>IFERROR(VLOOKUP(A54,'Distributor List'!$A$2:$D$77,3,0),"-")</f>
        <v>North-2</v>
      </c>
      <c r="D54" s="6" t="str">
        <f>IFERROR(VLOOKUP(A54,'Distributor List'!$A$2:$F$77,6,0),"-")</f>
        <v>Pak-2</v>
      </c>
      <c r="E54" s="6" t="str">
        <f>IFERROR(VLOOKUP(A54,'Distributor List'!$A$2:$D$77,4,0),"-")</f>
        <v>Distributor</v>
      </c>
      <c r="F54" s="6" t="str">
        <f>IFERROR(VLOOKUP(H54,'Price List'!$A$2:$H$109,8,0),"-")</f>
        <v>Medicronis</v>
      </c>
      <c r="G54" s="6" t="str">
        <f>IFERROR(VLOOKUP(A54,'Distributor List'!$A$2:$E$77,5,0),"-")</f>
        <v>Rooh Ul Ameen</v>
      </c>
      <c r="H54" s="10" t="s">
        <v>180</v>
      </c>
      <c r="I54" s="58">
        <v>270</v>
      </c>
      <c r="J54" s="72">
        <v>0</v>
      </c>
      <c r="K54" s="72">
        <v>397</v>
      </c>
      <c r="L54" s="73">
        <f t="shared" si="13"/>
        <v>0</v>
      </c>
      <c r="M54" s="73">
        <f t="shared" si="34"/>
        <v>107190</v>
      </c>
      <c r="N54" s="74">
        <v>1</v>
      </c>
      <c r="O54" s="74">
        <f t="shared" si="14"/>
        <v>270</v>
      </c>
      <c r="P54" s="73">
        <f t="shared" si="1"/>
        <v>-270</v>
      </c>
      <c r="Q54" s="75">
        <v>84</v>
      </c>
      <c r="R54" s="73">
        <f t="shared" si="46"/>
        <v>22680</v>
      </c>
      <c r="S54" s="76">
        <f t="shared" si="60"/>
        <v>0</v>
      </c>
      <c r="T54" s="77">
        <v>-3</v>
      </c>
      <c r="U54" s="78">
        <f t="shared" si="59"/>
        <v>3</v>
      </c>
      <c r="V54" s="73">
        <f t="shared" si="15"/>
        <v>-810</v>
      </c>
      <c r="W54" s="73">
        <f t="shared" si="61"/>
        <v>810</v>
      </c>
      <c r="X54" s="76">
        <f t="shared" si="62"/>
        <v>-1</v>
      </c>
      <c r="Y54" s="73">
        <f t="shared" si="63"/>
        <v>0</v>
      </c>
      <c r="Z54" s="73">
        <f t="shared" si="64"/>
        <v>0</v>
      </c>
      <c r="AA54" s="73">
        <f t="shared" si="9"/>
        <v>0</v>
      </c>
      <c r="AB54" s="73">
        <f t="shared" si="65"/>
        <v>397</v>
      </c>
      <c r="AC54" s="73">
        <f t="shared" si="11"/>
        <v>107190</v>
      </c>
      <c r="AD54" s="73">
        <f t="shared" si="12"/>
        <v>0</v>
      </c>
      <c r="AE54" s="73">
        <v>0</v>
      </c>
    </row>
    <row r="55" spans="1:31" ht="15" customHeight="1">
      <c r="A55" s="5" t="s">
        <v>46</v>
      </c>
      <c r="B55" s="6" t="str">
        <f>IFERROR(VLOOKUP(A55,'Distributor List'!$A$2:$D$77,2,0),"-")</f>
        <v>Mardan</v>
      </c>
      <c r="C55" s="6" t="str">
        <f>IFERROR(VLOOKUP(A55,'Distributor List'!$A$2:$D$77,3,0),"-")</f>
        <v>North-2</v>
      </c>
      <c r="D55" s="6" t="str">
        <f>IFERROR(VLOOKUP(A55,'Distributor List'!$A$2:$F$77,6,0),"-")</f>
        <v>Pak-2</v>
      </c>
      <c r="E55" s="6" t="str">
        <f>IFERROR(VLOOKUP(A55,'Distributor List'!$A$2:$D$77,4,0),"-")</f>
        <v>Distributor</v>
      </c>
      <c r="F55" s="6" t="str">
        <f>IFERROR(VLOOKUP(H55,'Price List'!$A$2:$H$109,8,0),"-")</f>
        <v>Medicronis</v>
      </c>
      <c r="G55" s="6" t="str">
        <f>IFERROR(VLOOKUP(A55,'Distributor List'!$A$2:$E$77,5,0),"-")</f>
        <v>Rooh Ul Ameen</v>
      </c>
      <c r="H55" s="10" t="s">
        <v>181</v>
      </c>
      <c r="I55" s="58">
        <v>670</v>
      </c>
      <c r="J55" s="72">
        <v>1</v>
      </c>
      <c r="K55" s="72">
        <v>164</v>
      </c>
      <c r="L55" s="73">
        <f t="shared" si="13"/>
        <v>670</v>
      </c>
      <c r="M55" s="73">
        <f t="shared" si="34"/>
        <v>109880</v>
      </c>
      <c r="N55" s="74">
        <v>0</v>
      </c>
      <c r="O55" s="74">
        <f t="shared" si="14"/>
        <v>0</v>
      </c>
      <c r="P55" s="73">
        <f t="shared" si="1"/>
        <v>670</v>
      </c>
      <c r="Q55" s="75">
        <v>42</v>
      </c>
      <c r="R55" s="73">
        <f t="shared" si="46"/>
        <v>28140</v>
      </c>
      <c r="S55" s="76">
        <f t="shared" si="60"/>
        <v>2.3809523809523808E-2</v>
      </c>
      <c r="T55" s="77">
        <v>2</v>
      </c>
      <c r="U55" s="78">
        <f t="shared" si="59"/>
        <v>-1</v>
      </c>
      <c r="V55" s="73">
        <f t="shared" si="15"/>
        <v>1340</v>
      </c>
      <c r="W55" s="73">
        <f t="shared" si="61"/>
        <v>-670</v>
      </c>
      <c r="X55" s="76">
        <f t="shared" si="62"/>
        <v>-0.5</v>
      </c>
      <c r="Y55" s="73">
        <f t="shared" si="63"/>
        <v>1.5</v>
      </c>
      <c r="Z55" s="73">
        <f t="shared" si="64"/>
        <v>0</v>
      </c>
      <c r="AA55" s="73">
        <f t="shared" si="9"/>
        <v>0</v>
      </c>
      <c r="AB55" s="73">
        <f t="shared" si="65"/>
        <v>162.5</v>
      </c>
      <c r="AC55" s="73">
        <f t="shared" si="11"/>
        <v>108875</v>
      </c>
      <c r="AD55" s="73">
        <f t="shared" si="12"/>
        <v>1005</v>
      </c>
      <c r="AE55" s="73">
        <v>0</v>
      </c>
    </row>
    <row r="56" spans="1:31" ht="15" customHeight="1">
      <c r="A56" s="5" t="s">
        <v>46</v>
      </c>
      <c r="B56" s="6" t="str">
        <f>IFERROR(VLOOKUP(A56,'Distributor List'!$A$2:$D$77,2,0),"-")</f>
        <v>Mardan</v>
      </c>
      <c r="C56" s="6" t="str">
        <f>IFERROR(VLOOKUP(A56,'Distributor List'!$A$2:$D$77,3,0),"-")</f>
        <v>North-2</v>
      </c>
      <c r="D56" s="6" t="str">
        <f>IFERROR(VLOOKUP(A56,'Distributor List'!$A$2:$F$77,6,0),"-")</f>
        <v>Pak-2</v>
      </c>
      <c r="E56" s="6" t="str">
        <f>IFERROR(VLOOKUP(A56,'Distributor List'!$A$2:$D$77,4,0),"-")</f>
        <v>Distributor</v>
      </c>
      <c r="F56" s="6" t="str">
        <f>IFERROR(VLOOKUP(H56,'Price List'!$A$2:$H$109,8,0),"-")</f>
        <v>Medicronis</v>
      </c>
      <c r="G56" s="6" t="str">
        <f>IFERROR(VLOOKUP(A56,'Distributor List'!$A$2:$E$77,5,0),"-")</f>
        <v>Rooh Ul Ameen</v>
      </c>
      <c r="H56" s="10" t="s">
        <v>182</v>
      </c>
      <c r="I56" s="58">
        <v>58</v>
      </c>
      <c r="J56" s="72">
        <v>0</v>
      </c>
      <c r="K56" s="72">
        <v>221</v>
      </c>
      <c r="L56" s="73">
        <f t="shared" si="13"/>
        <v>0</v>
      </c>
      <c r="M56" s="73">
        <f t="shared" si="34"/>
        <v>12818</v>
      </c>
      <c r="N56" s="74">
        <v>0</v>
      </c>
      <c r="O56" s="74">
        <f t="shared" si="14"/>
        <v>0</v>
      </c>
      <c r="P56" s="73">
        <f t="shared" si="1"/>
        <v>0</v>
      </c>
      <c r="Q56" s="75">
        <v>83.34</v>
      </c>
      <c r="R56" s="73">
        <f t="shared" si="46"/>
        <v>4833.72</v>
      </c>
      <c r="S56" s="76">
        <f t="shared" si="60"/>
        <v>0</v>
      </c>
      <c r="T56" s="77">
        <v>0</v>
      </c>
      <c r="U56" s="78">
        <f t="shared" si="59"/>
        <v>0</v>
      </c>
      <c r="V56" s="73">
        <f t="shared" si="15"/>
        <v>0</v>
      </c>
      <c r="W56" s="73">
        <f t="shared" si="61"/>
        <v>0</v>
      </c>
      <c r="X56" s="76" t="str">
        <f t="shared" si="62"/>
        <v>-</v>
      </c>
      <c r="Y56" s="73">
        <f t="shared" si="63"/>
        <v>0</v>
      </c>
      <c r="Z56" s="73">
        <f t="shared" si="64"/>
        <v>0</v>
      </c>
      <c r="AA56" s="73">
        <f t="shared" si="9"/>
        <v>0</v>
      </c>
      <c r="AB56" s="73">
        <f t="shared" si="65"/>
        <v>221</v>
      </c>
      <c r="AC56" s="73">
        <f t="shared" si="11"/>
        <v>12818</v>
      </c>
      <c r="AD56" s="73">
        <f t="shared" si="12"/>
        <v>0</v>
      </c>
      <c r="AE56" s="73">
        <v>0</v>
      </c>
    </row>
    <row r="57" spans="1:31" ht="15" customHeight="1">
      <c r="A57" s="5" t="s">
        <v>46</v>
      </c>
      <c r="B57" s="6" t="str">
        <f>IFERROR(VLOOKUP(A57,'Distributor List'!$A$2:$D$77,2,0),"-")</f>
        <v>Mardan</v>
      </c>
      <c r="C57" s="6" t="str">
        <f>IFERROR(VLOOKUP(A57,'Distributor List'!$A$2:$D$77,3,0),"-")</f>
        <v>North-2</v>
      </c>
      <c r="D57" s="6" t="str">
        <f>IFERROR(VLOOKUP(A57,'Distributor List'!$A$2:$F$77,6,0),"-")</f>
        <v>Pak-2</v>
      </c>
      <c r="E57" s="6" t="str">
        <f>IFERROR(VLOOKUP(A57,'Distributor List'!$A$2:$D$77,4,0),"-")</f>
        <v>Distributor</v>
      </c>
      <c r="F57" s="6" t="str">
        <f>IFERROR(VLOOKUP(H57,'Price List'!$A$2:$H$109,8,0),"-")</f>
        <v>Medicronis</v>
      </c>
      <c r="G57" s="6" t="str">
        <f>IFERROR(VLOOKUP(A57,'Distributor List'!$A$2:$E$77,5,0),"-")</f>
        <v>Rooh Ul Ameen</v>
      </c>
      <c r="H57" s="10" t="s">
        <v>183</v>
      </c>
      <c r="I57" s="58">
        <v>56</v>
      </c>
      <c r="J57" s="72">
        <v>0</v>
      </c>
      <c r="K57" s="72">
        <v>23</v>
      </c>
      <c r="L57" s="73">
        <f t="shared" si="13"/>
        <v>0</v>
      </c>
      <c r="M57" s="73">
        <f t="shared" si="34"/>
        <v>1288</v>
      </c>
      <c r="N57" s="74">
        <v>0</v>
      </c>
      <c r="O57" s="74">
        <f t="shared" si="14"/>
        <v>0</v>
      </c>
      <c r="P57" s="73">
        <f t="shared" si="1"/>
        <v>0</v>
      </c>
      <c r="Q57" s="75">
        <v>80.37</v>
      </c>
      <c r="R57" s="73">
        <f t="shared" si="46"/>
        <v>4500.72</v>
      </c>
      <c r="S57" s="76">
        <f t="shared" si="60"/>
        <v>0</v>
      </c>
      <c r="T57" s="77">
        <v>0</v>
      </c>
      <c r="U57" s="78">
        <f t="shared" si="59"/>
        <v>0</v>
      </c>
      <c r="V57" s="73">
        <f t="shared" si="15"/>
        <v>0</v>
      </c>
      <c r="W57" s="73">
        <f t="shared" si="61"/>
        <v>0</v>
      </c>
      <c r="X57" s="76" t="str">
        <f t="shared" si="62"/>
        <v>-</v>
      </c>
      <c r="Y57" s="73">
        <f t="shared" si="63"/>
        <v>0</v>
      </c>
      <c r="Z57" s="73">
        <f t="shared" si="64"/>
        <v>0</v>
      </c>
      <c r="AA57" s="73">
        <f t="shared" si="9"/>
        <v>0</v>
      </c>
      <c r="AB57" s="73">
        <f t="shared" si="65"/>
        <v>23</v>
      </c>
      <c r="AC57" s="73">
        <f t="shared" si="11"/>
        <v>1288</v>
      </c>
      <c r="AD57" s="73">
        <f t="shared" si="12"/>
        <v>0</v>
      </c>
      <c r="AE57" s="73">
        <v>0</v>
      </c>
    </row>
    <row r="58" spans="1:31" ht="15" customHeight="1">
      <c r="A58" s="5" t="s">
        <v>46</v>
      </c>
      <c r="B58" s="6" t="str">
        <f>IFERROR(VLOOKUP(A58,'Distributor List'!$A$2:$D$77,2,0),"-")</f>
        <v>Mardan</v>
      </c>
      <c r="C58" s="6" t="str">
        <f>IFERROR(VLOOKUP(A58,'Distributor List'!$A$2:$D$77,3,0),"-")</f>
        <v>North-2</v>
      </c>
      <c r="D58" s="6" t="str">
        <f>IFERROR(VLOOKUP(A58,'Distributor List'!$A$2:$F$77,6,0),"-")</f>
        <v>Pak-2</v>
      </c>
      <c r="E58" s="6" t="str">
        <f>IFERROR(VLOOKUP(A58,'Distributor List'!$A$2:$D$77,4,0),"-")</f>
        <v>Distributor</v>
      </c>
      <c r="F58" s="6" t="str">
        <f>IFERROR(VLOOKUP(H58,'Price List'!$A$2:$H$109,8,0),"-")</f>
        <v>Medicronis</v>
      </c>
      <c r="G58" s="6" t="str">
        <f>IFERROR(VLOOKUP(A58,'Distributor List'!$A$2:$E$77,5,0),"-")</f>
        <v>Rooh Ul Ameen</v>
      </c>
      <c r="H58" s="10" t="s">
        <v>184</v>
      </c>
      <c r="I58" s="58">
        <v>110</v>
      </c>
      <c r="J58" s="72">
        <v>0</v>
      </c>
      <c r="K58" s="72">
        <v>193</v>
      </c>
      <c r="L58" s="73">
        <f t="shared" si="13"/>
        <v>0</v>
      </c>
      <c r="M58" s="73">
        <f t="shared" si="34"/>
        <v>21230</v>
      </c>
      <c r="N58" s="74">
        <v>0</v>
      </c>
      <c r="O58" s="74">
        <f t="shared" si="14"/>
        <v>0</v>
      </c>
      <c r="P58" s="73">
        <f t="shared" si="1"/>
        <v>0</v>
      </c>
      <c r="Q58" s="75">
        <v>54</v>
      </c>
      <c r="R58" s="73">
        <f t="shared" si="46"/>
        <v>5940</v>
      </c>
      <c r="S58" s="76">
        <f t="shared" si="60"/>
        <v>0</v>
      </c>
      <c r="T58" s="77">
        <v>0</v>
      </c>
      <c r="U58" s="78">
        <f t="shared" si="59"/>
        <v>0</v>
      </c>
      <c r="V58" s="73">
        <f t="shared" si="15"/>
        <v>0</v>
      </c>
      <c r="W58" s="73">
        <f t="shared" si="61"/>
        <v>0</v>
      </c>
      <c r="X58" s="76" t="str">
        <f t="shared" si="62"/>
        <v>-</v>
      </c>
      <c r="Y58" s="73">
        <f t="shared" si="63"/>
        <v>0</v>
      </c>
      <c r="Z58" s="73">
        <f t="shared" si="64"/>
        <v>0</v>
      </c>
      <c r="AA58" s="73">
        <f t="shared" si="9"/>
        <v>0</v>
      </c>
      <c r="AB58" s="73">
        <f t="shared" si="65"/>
        <v>193</v>
      </c>
      <c r="AC58" s="73">
        <f t="shared" si="11"/>
        <v>21230</v>
      </c>
      <c r="AD58" s="73">
        <f t="shared" si="12"/>
        <v>0</v>
      </c>
      <c r="AE58" s="73">
        <v>0</v>
      </c>
    </row>
    <row r="59" spans="1:31" ht="15" customHeight="1">
      <c r="A59" s="5" t="s">
        <v>46</v>
      </c>
      <c r="B59" s="6" t="str">
        <f>IFERROR(VLOOKUP(A59,'Distributor List'!$A$2:$D$77,2,0),"-")</f>
        <v>Mardan</v>
      </c>
      <c r="C59" s="6" t="str">
        <f>IFERROR(VLOOKUP(A59,'Distributor List'!$A$2:$D$77,3,0),"-")</f>
        <v>North-2</v>
      </c>
      <c r="D59" s="6" t="str">
        <f>IFERROR(VLOOKUP(A59,'Distributor List'!$A$2:$F$77,6,0),"-")</f>
        <v>Pak-2</v>
      </c>
      <c r="E59" s="6" t="str">
        <f>IFERROR(VLOOKUP(A59,'Distributor List'!$A$2:$D$77,4,0),"-")</f>
        <v>Distributor</v>
      </c>
      <c r="F59" s="6" t="str">
        <f>IFERROR(VLOOKUP(H59,'Price List'!$A$2:$H$109,8,0),"-")</f>
        <v>Medicronis</v>
      </c>
      <c r="G59" s="6" t="str">
        <f>IFERROR(VLOOKUP(A59,'Distributor List'!$A$2:$E$77,5,0),"-")</f>
        <v>Rooh Ul Ameen</v>
      </c>
      <c r="H59" s="10" t="s">
        <v>185</v>
      </c>
      <c r="I59" s="58">
        <v>140</v>
      </c>
      <c r="J59" s="72">
        <v>24</v>
      </c>
      <c r="K59" s="72">
        <v>35</v>
      </c>
      <c r="L59" s="73">
        <f t="shared" si="13"/>
        <v>3360</v>
      </c>
      <c r="M59" s="73">
        <f t="shared" si="34"/>
        <v>4900</v>
      </c>
      <c r="N59" s="74">
        <v>20</v>
      </c>
      <c r="O59" s="74">
        <f t="shared" si="14"/>
        <v>2800</v>
      </c>
      <c r="P59" s="73">
        <f t="shared" si="1"/>
        <v>560</v>
      </c>
      <c r="Q59" s="75">
        <v>76.8</v>
      </c>
      <c r="R59" s="73">
        <f t="shared" si="46"/>
        <v>10752</v>
      </c>
      <c r="S59" s="76">
        <f t="shared" si="60"/>
        <v>0.3125</v>
      </c>
      <c r="T59" s="77">
        <v>0</v>
      </c>
      <c r="U59" s="78">
        <f t="shared" si="59"/>
        <v>24</v>
      </c>
      <c r="V59" s="73">
        <f t="shared" si="15"/>
        <v>0</v>
      </c>
      <c r="W59" s="73">
        <f t="shared" si="61"/>
        <v>3360</v>
      </c>
      <c r="X59" s="76" t="str">
        <f t="shared" si="62"/>
        <v>-</v>
      </c>
      <c r="Y59" s="73">
        <f t="shared" si="63"/>
        <v>36</v>
      </c>
      <c r="Z59" s="73">
        <f t="shared" si="64"/>
        <v>1</v>
      </c>
      <c r="AA59" s="73">
        <f t="shared" si="9"/>
        <v>140</v>
      </c>
      <c r="AB59" s="73">
        <f t="shared" si="65"/>
        <v>0</v>
      </c>
      <c r="AC59" s="73">
        <f t="shared" si="11"/>
        <v>0</v>
      </c>
      <c r="AD59" s="73">
        <f t="shared" si="12"/>
        <v>5040</v>
      </c>
      <c r="AE59" s="73">
        <v>0</v>
      </c>
    </row>
    <row r="60" spans="1:31" ht="15" customHeight="1">
      <c r="A60" s="5" t="s">
        <v>46</v>
      </c>
      <c r="B60" s="6" t="str">
        <f>IFERROR(VLOOKUP(A60,'Distributor List'!$A$2:$D$77,2,0),"-")</f>
        <v>Mardan</v>
      </c>
      <c r="C60" s="6" t="str">
        <f>IFERROR(VLOOKUP(A60,'Distributor List'!$A$2:$D$77,3,0),"-")</f>
        <v>North-2</v>
      </c>
      <c r="D60" s="6" t="str">
        <f>IFERROR(VLOOKUP(A60,'Distributor List'!$A$2:$F$77,6,0),"-")</f>
        <v>Pak-2</v>
      </c>
      <c r="E60" s="6" t="str">
        <f>IFERROR(VLOOKUP(A60,'Distributor List'!$A$2:$D$77,4,0),"-")</f>
        <v>Distributor</v>
      </c>
      <c r="F60" s="6" t="str">
        <f>IFERROR(VLOOKUP(H60,'Price List'!$A$2:$H$109,8,0),"-")</f>
        <v>Medicronis</v>
      </c>
      <c r="G60" s="6" t="str">
        <f>IFERROR(VLOOKUP(A60,'Distributor List'!$A$2:$E$77,5,0),"-")</f>
        <v>Rooh Ul Ameen</v>
      </c>
      <c r="H60" s="10" t="s">
        <v>186</v>
      </c>
      <c r="I60" s="58">
        <v>199</v>
      </c>
      <c r="J60" s="72">
        <v>0</v>
      </c>
      <c r="K60" s="72">
        <v>9</v>
      </c>
      <c r="L60" s="73">
        <f t="shared" si="13"/>
        <v>0</v>
      </c>
      <c r="M60" s="73">
        <f t="shared" si="34"/>
        <v>1791</v>
      </c>
      <c r="N60" s="74">
        <v>0</v>
      </c>
      <c r="O60" s="74">
        <f t="shared" si="14"/>
        <v>0</v>
      </c>
      <c r="P60" s="73">
        <f t="shared" si="1"/>
        <v>0</v>
      </c>
      <c r="Q60" s="75">
        <v>57.6</v>
      </c>
      <c r="R60" s="73">
        <f t="shared" si="46"/>
        <v>11462.4</v>
      </c>
      <c r="S60" s="76">
        <f t="shared" si="60"/>
        <v>0</v>
      </c>
      <c r="T60" s="77">
        <v>0</v>
      </c>
      <c r="U60" s="78">
        <f t="shared" si="59"/>
        <v>0</v>
      </c>
      <c r="V60" s="73">
        <f t="shared" si="15"/>
        <v>0</v>
      </c>
      <c r="W60" s="73">
        <f t="shared" si="61"/>
        <v>0</v>
      </c>
      <c r="X60" s="76" t="str">
        <f t="shared" si="62"/>
        <v>-</v>
      </c>
      <c r="Y60" s="73">
        <f t="shared" si="63"/>
        <v>0</v>
      </c>
      <c r="Z60" s="73">
        <f t="shared" si="64"/>
        <v>0</v>
      </c>
      <c r="AA60" s="73">
        <f t="shared" si="9"/>
        <v>0</v>
      </c>
      <c r="AB60" s="73">
        <f t="shared" si="65"/>
        <v>9</v>
      </c>
      <c r="AC60" s="73">
        <f t="shared" si="11"/>
        <v>1791</v>
      </c>
      <c r="AD60" s="73">
        <f t="shared" si="12"/>
        <v>0</v>
      </c>
      <c r="AE60" s="73">
        <v>0</v>
      </c>
    </row>
    <row r="61" spans="1:31" ht="15" customHeight="1">
      <c r="A61" s="5" t="s">
        <v>46</v>
      </c>
      <c r="B61" s="6" t="str">
        <f>IFERROR(VLOOKUP(A61,'Distributor List'!$A$2:$D$77,2,0),"-")</f>
        <v>Mardan</v>
      </c>
      <c r="C61" s="6" t="str">
        <f>IFERROR(VLOOKUP(A61,'Distributor List'!$A$2:$D$77,3,0),"-")</f>
        <v>North-2</v>
      </c>
      <c r="D61" s="6" t="str">
        <f>IFERROR(VLOOKUP(A61,'Distributor List'!$A$2:$F$77,6,0),"-")</f>
        <v>Pak-2</v>
      </c>
      <c r="E61" s="6" t="str">
        <f>IFERROR(VLOOKUP(A61,'Distributor List'!$A$2:$D$77,4,0),"-")</f>
        <v>Distributor</v>
      </c>
      <c r="F61" s="6" t="str">
        <f>IFERROR(VLOOKUP(H61,'Price List'!$A$2:$H$109,8,0),"-")</f>
        <v>Transformer</v>
      </c>
      <c r="G61" s="6" t="str">
        <f>IFERROR(VLOOKUP(A61,'Distributor List'!$A$2:$E$77,5,0),"-")</f>
        <v>Rooh Ul Ameen</v>
      </c>
      <c r="H61" s="10" t="s">
        <v>187</v>
      </c>
      <c r="I61" s="58">
        <v>170</v>
      </c>
      <c r="J61" s="72">
        <v>-10</v>
      </c>
      <c r="K61" s="72">
        <v>85</v>
      </c>
      <c r="L61" s="73">
        <f t="shared" si="13"/>
        <v>-1700</v>
      </c>
      <c r="M61" s="73">
        <f t="shared" si="34"/>
        <v>14450</v>
      </c>
      <c r="N61" s="74">
        <v>-11</v>
      </c>
      <c r="O61" s="74">
        <f t="shared" si="14"/>
        <v>-1870</v>
      </c>
      <c r="P61" s="73">
        <f t="shared" si="1"/>
        <v>170</v>
      </c>
      <c r="Q61" s="75">
        <v>0</v>
      </c>
      <c r="R61" s="73">
        <f t="shared" si="46"/>
        <v>0</v>
      </c>
      <c r="S61" s="76" t="str">
        <f t="shared" si="60"/>
        <v>-</v>
      </c>
      <c r="T61" s="77">
        <v>0</v>
      </c>
      <c r="U61" s="78">
        <f t="shared" si="59"/>
        <v>-10</v>
      </c>
      <c r="V61" s="73">
        <f t="shared" si="15"/>
        <v>0</v>
      </c>
      <c r="W61" s="73">
        <f t="shared" si="61"/>
        <v>-1700</v>
      </c>
      <c r="X61" s="76" t="str">
        <f t="shared" si="62"/>
        <v>-</v>
      </c>
      <c r="Y61" s="73">
        <f t="shared" si="63"/>
        <v>-15</v>
      </c>
      <c r="Z61" s="73">
        <f t="shared" si="64"/>
        <v>0</v>
      </c>
      <c r="AA61" s="73">
        <f t="shared" si="9"/>
        <v>0</v>
      </c>
      <c r="AB61" s="73">
        <f t="shared" si="65"/>
        <v>100</v>
      </c>
      <c r="AC61" s="73">
        <f t="shared" si="11"/>
        <v>17000</v>
      </c>
      <c r="AD61" s="73">
        <f t="shared" si="12"/>
        <v>-2550</v>
      </c>
      <c r="AE61" s="73">
        <v>0</v>
      </c>
    </row>
    <row r="62" spans="1:31" ht="15" customHeight="1">
      <c r="A62" s="5" t="s">
        <v>46</v>
      </c>
      <c r="B62" s="6" t="str">
        <f>IFERROR(VLOOKUP(A62,'Distributor List'!$A$2:$D$77,2,0),"-")</f>
        <v>Mardan</v>
      </c>
      <c r="C62" s="6" t="str">
        <f>IFERROR(VLOOKUP(A62,'Distributor List'!$A$2:$D$77,3,0),"-")</f>
        <v>North-2</v>
      </c>
      <c r="D62" s="6" t="str">
        <f>IFERROR(VLOOKUP(A62,'Distributor List'!$A$2:$F$77,6,0),"-")</f>
        <v>Pak-2</v>
      </c>
      <c r="E62" s="6" t="str">
        <f>IFERROR(VLOOKUP(A62,'Distributor List'!$A$2:$D$77,4,0),"-")</f>
        <v>Distributor</v>
      </c>
      <c r="F62" s="6" t="str">
        <f>IFERROR(VLOOKUP(H62,'Price List'!$A$2:$H$109,8,0),"-")</f>
        <v>Medicronis</v>
      </c>
      <c r="G62" s="6" t="str">
        <f>IFERROR(VLOOKUP(A62,'Distributor List'!$A$2:$E$77,5,0),"-")</f>
        <v>Rooh Ul Ameen</v>
      </c>
      <c r="H62" s="10" t="s">
        <v>188</v>
      </c>
      <c r="I62" s="58">
        <v>102</v>
      </c>
      <c r="J62" s="72">
        <v>0</v>
      </c>
      <c r="K62" s="72">
        <v>127</v>
      </c>
      <c r="L62" s="73">
        <f t="shared" si="13"/>
        <v>0</v>
      </c>
      <c r="M62" s="73">
        <f t="shared" si="34"/>
        <v>12954</v>
      </c>
      <c r="N62" s="74">
        <v>0</v>
      </c>
      <c r="O62" s="74">
        <f t="shared" si="14"/>
        <v>0</v>
      </c>
      <c r="P62" s="73">
        <f t="shared" si="1"/>
        <v>0</v>
      </c>
      <c r="Q62" s="75">
        <v>63</v>
      </c>
      <c r="R62" s="73">
        <f t="shared" si="46"/>
        <v>6426</v>
      </c>
      <c r="S62" s="76">
        <f t="shared" si="60"/>
        <v>0</v>
      </c>
      <c r="T62" s="77">
        <v>13</v>
      </c>
      <c r="U62" s="78">
        <f t="shared" si="59"/>
        <v>-13</v>
      </c>
      <c r="V62" s="73">
        <f t="shared" si="15"/>
        <v>1326</v>
      </c>
      <c r="W62" s="73">
        <f t="shared" si="61"/>
        <v>-1326</v>
      </c>
      <c r="X62" s="76">
        <f t="shared" si="62"/>
        <v>-1</v>
      </c>
      <c r="Y62" s="73">
        <f t="shared" si="63"/>
        <v>0</v>
      </c>
      <c r="Z62" s="73">
        <f t="shared" si="64"/>
        <v>0</v>
      </c>
      <c r="AA62" s="73">
        <f t="shared" si="9"/>
        <v>0</v>
      </c>
      <c r="AB62" s="73">
        <f t="shared" si="65"/>
        <v>127</v>
      </c>
      <c r="AC62" s="73">
        <f t="shared" si="11"/>
        <v>12954</v>
      </c>
      <c r="AD62" s="73">
        <f t="shared" si="12"/>
        <v>0</v>
      </c>
      <c r="AE62" s="73">
        <v>0</v>
      </c>
    </row>
    <row r="63" spans="1:31" ht="15" customHeight="1">
      <c r="A63" s="5" t="s">
        <v>46</v>
      </c>
      <c r="B63" s="6" t="str">
        <f>IFERROR(VLOOKUP(A63,'Distributor List'!$A$2:$D$77,2,0),"-")</f>
        <v>Mardan</v>
      </c>
      <c r="C63" s="6" t="str">
        <f>IFERROR(VLOOKUP(A63,'Distributor List'!$A$2:$D$77,3,0),"-")</f>
        <v>North-2</v>
      </c>
      <c r="D63" s="6" t="str">
        <f>IFERROR(VLOOKUP(A63,'Distributor List'!$A$2:$F$77,6,0),"-")</f>
        <v>Pak-2</v>
      </c>
      <c r="E63" s="6" t="str">
        <f>IFERROR(VLOOKUP(A63,'Distributor List'!$A$2:$D$77,4,0),"-")</f>
        <v>Distributor</v>
      </c>
      <c r="F63" s="6" t="str">
        <f>IFERROR(VLOOKUP(H63,'Price List'!$A$2:$H$109,8,0),"-")</f>
        <v>Medicronis</v>
      </c>
      <c r="G63" s="6" t="str">
        <f>IFERROR(VLOOKUP(A63,'Distributor List'!$A$2:$E$77,5,0),"-")</f>
        <v>Rooh Ul Ameen</v>
      </c>
      <c r="H63" s="10" t="s">
        <v>189</v>
      </c>
      <c r="I63" s="58">
        <v>99</v>
      </c>
      <c r="J63" s="72">
        <v>3</v>
      </c>
      <c r="K63" s="72">
        <v>68</v>
      </c>
      <c r="L63" s="73">
        <f t="shared" si="13"/>
        <v>297</v>
      </c>
      <c r="M63" s="73">
        <f t="shared" si="34"/>
        <v>6732</v>
      </c>
      <c r="N63" s="74">
        <v>3</v>
      </c>
      <c r="O63" s="74">
        <f t="shared" si="14"/>
        <v>297</v>
      </c>
      <c r="P63" s="73">
        <f t="shared" si="1"/>
        <v>0</v>
      </c>
      <c r="Q63" s="75">
        <v>63</v>
      </c>
      <c r="R63" s="73">
        <f t="shared" si="46"/>
        <v>6237</v>
      </c>
      <c r="S63" s="76">
        <f t="shared" si="60"/>
        <v>4.7619047619047616E-2</v>
      </c>
      <c r="T63" s="77">
        <v>20</v>
      </c>
      <c r="U63" s="78">
        <f t="shared" si="59"/>
        <v>-17</v>
      </c>
      <c r="V63" s="73">
        <f t="shared" si="15"/>
        <v>1980</v>
      </c>
      <c r="W63" s="73">
        <f t="shared" si="61"/>
        <v>-1683</v>
      </c>
      <c r="X63" s="76">
        <f t="shared" si="62"/>
        <v>-0.85</v>
      </c>
      <c r="Y63" s="73">
        <f t="shared" si="63"/>
        <v>4.5</v>
      </c>
      <c r="Z63" s="73">
        <f t="shared" si="64"/>
        <v>0</v>
      </c>
      <c r="AA63" s="73">
        <f t="shared" si="9"/>
        <v>0</v>
      </c>
      <c r="AB63" s="73">
        <f t="shared" si="65"/>
        <v>63.5</v>
      </c>
      <c r="AC63" s="73">
        <f t="shared" si="11"/>
        <v>6286.5</v>
      </c>
      <c r="AD63" s="73">
        <f t="shared" si="12"/>
        <v>445.5</v>
      </c>
      <c r="AE63" s="73">
        <v>0</v>
      </c>
    </row>
    <row r="64" spans="1:31" ht="15" customHeight="1">
      <c r="A64" s="5" t="s">
        <v>46</v>
      </c>
      <c r="B64" s="6" t="str">
        <f>IFERROR(VLOOKUP(A64,'Distributor List'!$A$2:$D$77,2,0),"-")</f>
        <v>Mardan</v>
      </c>
      <c r="C64" s="6" t="str">
        <f>IFERROR(VLOOKUP(A64,'Distributor List'!$A$2:$D$77,3,0),"-")</f>
        <v>North-2</v>
      </c>
      <c r="D64" s="6" t="str">
        <f>IFERROR(VLOOKUP(A64,'Distributor List'!$A$2:$F$77,6,0),"-")</f>
        <v>Pak-2</v>
      </c>
      <c r="E64" s="6" t="str">
        <f>IFERROR(VLOOKUP(A64,'Distributor List'!$A$2:$D$77,4,0),"-")</f>
        <v>Distributor</v>
      </c>
      <c r="F64" s="6" t="str">
        <f>IFERROR(VLOOKUP(H64,'Price List'!$A$2:$H$109,8,0),"-")</f>
        <v>Medicronis</v>
      </c>
      <c r="G64" s="6" t="str">
        <f>IFERROR(VLOOKUP(A64,'Distributor List'!$A$2:$E$77,5,0),"-")</f>
        <v>Rooh Ul Ameen</v>
      </c>
      <c r="H64" s="10" t="s">
        <v>190</v>
      </c>
      <c r="I64" s="58">
        <v>85</v>
      </c>
      <c r="J64" s="72">
        <v>0</v>
      </c>
      <c r="K64" s="72">
        <v>22</v>
      </c>
      <c r="L64" s="73">
        <f t="shared" si="13"/>
        <v>0</v>
      </c>
      <c r="M64" s="73">
        <f t="shared" si="34"/>
        <v>1870</v>
      </c>
      <c r="N64" s="74">
        <v>0</v>
      </c>
      <c r="O64" s="74">
        <f t="shared" si="14"/>
        <v>0</v>
      </c>
      <c r="P64" s="73">
        <f t="shared" si="1"/>
        <v>0</v>
      </c>
      <c r="Q64" s="75">
        <v>0</v>
      </c>
      <c r="R64" s="73">
        <f t="shared" si="46"/>
        <v>0</v>
      </c>
      <c r="S64" s="76" t="str">
        <f t="shared" si="60"/>
        <v>-</v>
      </c>
      <c r="T64" s="77">
        <v>0</v>
      </c>
      <c r="U64" s="78">
        <f t="shared" si="59"/>
        <v>0</v>
      </c>
      <c r="V64" s="73">
        <f t="shared" si="15"/>
        <v>0</v>
      </c>
      <c r="W64" s="73">
        <f t="shared" si="61"/>
        <v>0</v>
      </c>
      <c r="X64" s="76" t="str">
        <f t="shared" si="62"/>
        <v>-</v>
      </c>
      <c r="Y64" s="73">
        <f t="shared" si="63"/>
        <v>0</v>
      </c>
      <c r="Z64" s="73">
        <f t="shared" si="64"/>
        <v>0</v>
      </c>
      <c r="AA64" s="73">
        <f t="shared" si="9"/>
        <v>0</v>
      </c>
      <c r="AB64" s="73">
        <f t="shared" si="65"/>
        <v>22</v>
      </c>
      <c r="AC64" s="73">
        <f t="shared" si="11"/>
        <v>1870</v>
      </c>
      <c r="AD64" s="73">
        <f t="shared" si="12"/>
        <v>0</v>
      </c>
      <c r="AE64" s="73">
        <v>0</v>
      </c>
    </row>
    <row r="65" spans="1:31" ht="15" customHeight="1">
      <c r="A65" s="5" t="s">
        <v>46</v>
      </c>
      <c r="B65" s="6" t="str">
        <f>IFERROR(VLOOKUP(A65,'Distributor List'!$A$2:$D$77,2,0),"-")</f>
        <v>Mardan</v>
      </c>
      <c r="C65" s="6" t="str">
        <f>IFERROR(VLOOKUP(A65,'Distributor List'!$A$2:$D$77,3,0),"-")</f>
        <v>North-2</v>
      </c>
      <c r="D65" s="6" t="str">
        <f>IFERROR(VLOOKUP(A65,'Distributor List'!$A$2:$F$77,6,0),"-")</f>
        <v>Pak-2</v>
      </c>
      <c r="E65" s="6" t="str">
        <f>IFERROR(VLOOKUP(A65,'Distributor List'!$A$2:$D$77,4,0),"-")</f>
        <v>Distributor</v>
      </c>
      <c r="F65" s="6" t="str">
        <f>IFERROR(VLOOKUP(H65,'Price List'!$A$2:$H$109,8,0),"-")</f>
        <v>Medicronis</v>
      </c>
      <c r="G65" s="6" t="str">
        <f>IFERROR(VLOOKUP(A65,'Distributor List'!$A$2:$E$77,5,0),"-")</f>
        <v>Rooh Ul Ameen</v>
      </c>
      <c r="H65" s="10" t="s">
        <v>191</v>
      </c>
      <c r="I65" s="58">
        <v>85</v>
      </c>
      <c r="J65" s="72">
        <v>68</v>
      </c>
      <c r="K65" s="72">
        <v>134</v>
      </c>
      <c r="L65" s="73">
        <f t="shared" si="13"/>
        <v>5780</v>
      </c>
      <c r="M65" s="73">
        <f t="shared" si="34"/>
        <v>11390</v>
      </c>
      <c r="N65" s="74">
        <v>34</v>
      </c>
      <c r="O65" s="74">
        <f t="shared" si="14"/>
        <v>2890</v>
      </c>
      <c r="P65" s="73">
        <f t="shared" si="1"/>
        <v>2890</v>
      </c>
      <c r="Q65" s="75">
        <v>96</v>
      </c>
      <c r="R65" s="73">
        <f t="shared" si="46"/>
        <v>8160</v>
      </c>
      <c r="S65" s="76">
        <f t="shared" si="60"/>
        <v>0.70833333333333337</v>
      </c>
      <c r="T65" s="77">
        <v>40</v>
      </c>
      <c r="U65" s="78">
        <f t="shared" si="59"/>
        <v>28</v>
      </c>
      <c r="V65" s="73">
        <f t="shared" si="15"/>
        <v>3400</v>
      </c>
      <c r="W65" s="73">
        <f t="shared" si="61"/>
        <v>2380</v>
      </c>
      <c r="X65" s="76">
        <f t="shared" si="62"/>
        <v>0.7</v>
      </c>
      <c r="Y65" s="73">
        <f t="shared" si="63"/>
        <v>102</v>
      </c>
      <c r="Z65" s="73">
        <f t="shared" si="64"/>
        <v>0</v>
      </c>
      <c r="AA65" s="73">
        <f t="shared" si="9"/>
        <v>0</v>
      </c>
      <c r="AB65" s="73">
        <f t="shared" si="65"/>
        <v>32</v>
      </c>
      <c r="AC65" s="73">
        <f t="shared" si="11"/>
        <v>2720</v>
      </c>
      <c r="AD65" s="73">
        <f t="shared" si="12"/>
        <v>8670</v>
      </c>
      <c r="AE65" s="73">
        <v>0</v>
      </c>
    </row>
    <row r="66" spans="1:31" ht="15" customHeight="1">
      <c r="A66" s="5" t="s">
        <v>46</v>
      </c>
      <c r="B66" s="6" t="str">
        <f>IFERROR(VLOOKUP(A66,'Distributor List'!$A$2:$D$77,2,0),"-")</f>
        <v>Mardan</v>
      </c>
      <c r="C66" s="6" t="str">
        <f>IFERROR(VLOOKUP(A66,'Distributor List'!$A$2:$D$77,3,0),"-")</f>
        <v>North-2</v>
      </c>
      <c r="D66" s="6" t="str">
        <f>IFERROR(VLOOKUP(A66,'Distributor List'!$A$2:$F$77,6,0),"-")</f>
        <v>Pak-2</v>
      </c>
      <c r="E66" s="6" t="str">
        <f>IFERROR(VLOOKUP(A66,'Distributor List'!$A$2:$D$77,4,0),"-")</f>
        <v>Distributor</v>
      </c>
      <c r="F66" s="6" t="str">
        <f>IFERROR(VLOOKUP(H66,'Price List'!$A$2:$H$109,8,0),"-")</f>
        <v>Medicronis</v>
      </c>
      <c r="G66" s="6" t="str">
        <f>IFERROR(VLOOKUP(A66,'Distributor List'!$A$2:$E$77,5,0),"-")</f>
        <v>Rooh Ul Ameen</v>
      </c>
      <c r="H66" s="10" t="s">
        <v>192</v>
      </c>
      <c r="I66" s="58">
        <v>90</v>
      </c>
      <c r="J66" s="72">
        <v>0</v>
      </c>
      <c r="K66" s="72">
        <v>11</v>
      </c>
      <c r="L66" s="73">
        <f t="shared" si="13"/>
        <v>0</v>
      </c>
      <c r="M66" s="73">
        <f t="shared" si="34"/>
        <v>990</v>
      </c>
      <c r="N66" s="74">
        <v>0</v>
      </c>
      <c r="O66" s="74">
        <f t="shared" si="14"/>
        <v>0</v>
      </c>
      <c r="P66" s="73">
        <f t="shared" si="1"/>
        <v>0</v>
      </c>
      <c r="Q66" s="75">
        <v>0</v>
      </c>
      <c r="R66" s="73">
        <f t="shared" si="46"/>
        <v>0</v>
      </c>
      <c r="S66" s="76" t="str">
        <f t="shared" si="60"/>
        <v>-</v>
      </c>
      <c r="T66" s="77">
        <v>0</v>
      </c>
      <c r="U66" s="78">
        <f t="shared" si="59"/>
        <v>0</v>
      </c>
      <c r="V66" s="73">
        <f t="shared" si="15"/>
        <v>0</v>
      </c>
      <c r="W66" s="73">
        <f t="shared" si="61"/>
        <v>0</v>
      </c>
      <c r="X66" s="76" t="str">
        <f t="shared" si="62"/>
        <v>-</v>
      </c>
      <c r="Y66" s="73">
        <f t="shared" si="63"/>
        <v>0</v>
      </c>
      <c r="Z66" s="73">
        <f t="shared" si="64"/>
        <v>0</v>
      </c>
      <c r="AA66" s="73">
        <f t="shared" si="9"/>
        <v>0</v>
      </c>
      <c r="AB66" s="73">
        <f t="shared" si="65"/>
        <v>11</v>
      </c>
      <c r="AC66" s="73">
        <f t="shared" si="11"/>
        <v>990</v>
      </c>
      <c r="AD66" s="73">
        <f t="shared" si="12"/>
        <v>0</v>
      </c>
      <c r="AE66" s="73">
        <v>0</v>
      </c>
    </row>
    <row r="67" spans="1:31" ht="15" customHeight="1">
      <c r="A67" s="5" t="s">
        <v>46</v>
      </c>
      <c r="B67" s="6" t="str">
        <f>IFERROR(VLOOKUP(A67,'Distributor List'!$A$2:$D$77,2,0),"-")</f>
        <v>Mardan</v>
      </c>
      <c r="C67" s="6" t="str">
        <f>IFERROR(VLOOKUP(A67,'Distributor List'!$A$2:$D$77,3,0),"-")</f>
        <v>North-2</v>
      </c>
      <c r="D67" s="6" t="str">
        <f>IFERROR(VLOOKUP(A67,'Distributor List'!$A$2:$F$77,6,0),"-")</f>
        <v>Pak-2</v>
      </c>
      <c r="E67" s="6" t="str">
        <f>IFERROR(VLOOKUP(A67,'Distributor List'!$A$2:$D$77,4,0),"-")</f>
        <v>Distributor</v>
      </c>
      <c r="F67" s="6" t="str">
        <f>IFERROR(VLOOKUP(H67,'Price List'!$A$2:$H$109,8,0),"-")</f>
        <v>Medicronis</v>
      </c>
      <c r="G67" s="6" t="str">
        <f>IFERROR(VLOOKUP(A67,'Distributor List'!$A$2:$E$77,5,0),"-")</f>
        <v>Rooh Ul Ameen</v>
      </c>
      <c r="H67" s="10" t="s">
        <v>193</v>
      </c>
      <c r="I67" s="58">
        <v>99</v>
      </c>
      <c r="J67" s="72">
        <v>10</v>
      </c>
      <c r="K67" s="72">
        <v>327</v>
      </c>
      <c r="L67" s="73">
        <f t="shared" si="13"/>
        <v>990</v>
      </c>
      <c r="M67" s="73"/>
      <c r="N67" s="74">
        <v>15</v>
      </c>
      <c r="O67" s="74">
        <f t="shared" si="14"/>
        <v>1485</v>
      </c>
      <c r="P67" s="73">
        <f t="shared" si="1"/>
        <v>-495</v>
      </c>
      <c r="Q67" s="75">
        <v>84</v>
      </c>
      <c r="R67" s="73">
        <f t="shared" si="46"/>
        <v>8316</v>
      </c>
      <c r="S67" s="76">
        <f t="shared" si="60"/>
        <v>0.11904761904761904</v>
      </c>
      <c r="T67" s="77">
        <v>13</v>
      </c>
      <c r="U67" s="78">
        <f t="shared" si="59"/>
        <v>-3</v>
      </c>
      <c r="V67" s="73">
        <f t="shared" si="15"/>
        <v>1287</v>
      </c>
      <c r="W67" s="73">
        <f t="shared" si="61"/>
        <v>-297</v>
      </c>
      <c r="X67" s="76">
        <f t="shared" si="62"/>
        <v>-0.23076923076923073</v>
      </c>
      <c r="Y67" s="73">
        <f t="shared" si="63"/>
        <v>15</v>
      </c>
      <c r="Z67" s="73">
        <f t="shared" si="64"/>
        <v>0</v>
      </c>
      <c r="AA67" s="73">
        <f t="shared" si="9"/>
        <v>0</v>
      </c>
      <c r="AB67" s="73">
        <f t="shared" si="65"/>
        <v>312</v>
      </c>
      <c r="AC67" s="73">
        <f t="shared" si="11"/>
        <v>30888</v>
      </c>
      <c r="AD67" s="73">
        <f t="shared" si="12"/>
        <v>1485</v>
      </c>
      <c r="AE67" s="73"/>
    </row>
    <row r="68" spans="1:31" ht="15" customHeight="1">
      <c r="A68" s="5" t="s">
        <v>46</v>
      </c>
      <c r="B68" s="6" t="str">
        <f>IFERROR(VLOOKUP(A68,'Distributor List'!$A$2:$D$77,2,0),"-")</f>
        <v>Mardan</v>
      </c>
      <c r="C68" s="6" t="str">
        <f>IFERROR(VLOOKUP(A68,'Distributor List'!$A$2:$D$77,3,0),"-")</f>
        <v>North-2</v>
      </c>
      <c r="D68" s="6" t="str">
        <f>IFERROR(VLOOKUP(A68,'Distributor List'!$A$2:$F$77,6,0),"-")</f>
        <v>Pak-2</v>
      </c>
      <c r="E68" s="6" t="str">
        <f>IFERROR(VLOOKUP(A68,'Distributor List'!$A$2:$D$77,4,0),"-")</f>
        <v>Distributor</v>
      </c>
      <c r="F68" s="6" t="str">
        <f>IFERROR(VLOOKUP(H68,'Price List'!$A$2:$H$109,8,0),"-")</f>
        <v>Medicronis</v>
      </c>
      <c r="G68" s="6" t="str">
        <f>IFERROR(VLOOKUP(A68,'Distributor List'!$A$2:$E$77,5,0),"-")</f>
        <v>Rooh Ul Ameen</v>
      </c>
      <c r="H68" s="10" t="s">
        <v>144</v>
      </c>
      <c r="I68" s="58">
        <v>105</v>
      </c>
      <c r="J68" s="72">
        <v>0</v>
      </c>
      <c r="K68" s="72">
        <v>67</v>
      </c>
      <c r="L68" s="73">
        <f t="shared" si="13"/>
        <v>0</v>
      </c>
      <c r="M68" s="73">
        <f t="shared" ref="M68:M111" si="66">K68*I68</f>
        <v>7035</v>
      </c>
      <c r="N68" s="74">
        <v>0</v>
      </c>
      <c r="O68" s="74">
        <f t="shared" si="14"/>
        <v>0</v>
      </c>
      <c r="P68" s="73">
        <f t="shared" ref="P68:P131" si="67">L68-O68</f>
        <v>0</v>
      </c>
      <c r="Q68" s="75">
        <v>0</v>
      </c>
      <c r="R68" s="73">
        <f t="shared" si="46"/>
        <v>0</v>
      </c>
      <c r="S68" s="76" t="str">
        <f t="shared" si="60"/>
        <v>-</v>
      </c>
      <c r="T68" s="77">
        <v>6</v>
      </c>
      <c r="U68" s="78">
        <f t="shared" si="59"/>
        <v>-6</v>
      </c>
      <c r="V68" s="73">
        <f t="shared" si="15"/>
        <v>630</v>
      </c>
      <c r="W68" s="73">
        <f t="shared" si="61"/>
        <v>-630</v>
      </c>
      <c r="X68" s="76">
        <f t="shared" si="62"/>
        <v>-1</v>
      </c>
      <c r="Y68" s="73">
        <f t="shared" si="63"/>
        <v>0</v>
      </c>
      <c r="Z68" s="73">
        <f t="shared" si="64"/>
        <v>0</v>
      </c>
      <c r="AA68" s="73">
        <f t="shared" ref="AA68:AA131" si="68">Z68*I68</f>
        <v>0</v>
      </c>
      <c r="AB68" s="73">
        <f t="shared" si="65"/>
        <v>67</v>
      </c>
      <c r="AC68" s="73">
        <f t="shared" ref="AC68:AC131" si="69">AB68*I68</f>
        <v>7035</v>
      </c>
      <c r="AD68" s="73">
        <f t="shared" ref="AD68:AD131" si="70">Y68*I68</f>
        <v>0</v>
      </c>
      <c r="AE68" s="73">
        <v>0</v>
      </c>
    </row>
    <row r="69" spans="1:31" ht="15" customHeight="1">
      <c r="A69" s="5" t="s">
        <v>46</v>
      </c>
      <c r="B69" s="6" t="str">
        <f>IFERROR(VLOOKUP(A69,'Distributor List'!$A$2:$D$77,2,0),"-")</f>
        <v>Mardan</v>
      </c>
      <c r="C69" s="6" t="str">
        <f>IFERROR(VLOOKUP(A69,'Distributor List'!$A$2:$D$77,3,0),"-")</f>
        <v>North-2</v>
      </c>
      <c r="D69" s="6" t="str">
        <f>IFERROR(VLOOKUP(A69,'Distributor List'!$A$2:$F$77,6,0),"-")</f>
        <v>Pak-2</v>
      </c>
      <c r="E69" s="6" t="str">
        <f>IFERROR(VLOOKUP(A69,'Distributor List'!$A$2:$D$77,4,0),"-")</f>
        <v>Distributor</v>
      </c>
      <c r="F69" s="6" t="str">
        <f>IFERROR(VLOOKUP(H69,'Price List'!$A$2:$H$109,8,0),"-")</f>
        <v>Medicronis</v>
      </c>
      <c r="G69" s="6" t="str">
        <f>IFERROR(VLOOKUP(A69,'Distributor List'!$A$2:$E$77,5,0),"-")</f>
        <v>Rooh Ul Ameen</v>
      </c>
      <c r="H69" s="10" t="s">
        <v>150</v>
      </c>
      <c r="I69" s="58">
        <v>115</v>
      </c>
      <c r="J69" s="72">
        <v>50</v>
      </c>
      <c r="K69" s="72">
        <v>0</v>
      </c>
      <c r="L69" s="73">
        <f t="shared" ref="L69:L132" si="71">J69*I69</f>
        <v>5750</v>
      </c>
      <c r="M69" s="73">
        <f t="shared" si="66"/>
        <v>0</v>
      </c>
      <c r="N69" s="74">
        <v>50</v>
      </c>
      <c r="O69" s="74">
        <f t="shared" ref="O69:O132" si="72">N69*I69</f>
        <v>5750</v>
      </c>
      <c r="P69" s="73">
        <f t="shared" si="67"/>
        <v>0</v>
      </c>
      <c r="Q69" s="75">
        <v>72</v>
      </c>
      <c r="R69" s="73">
        <f t="shared" si="46"/>
        <v>8280</v>
      </c>
      <c r="S69" s="76">
        <f t="shared" si="60"/>
        <v>0.69444444444444442</v>
      </c>
      <c r="T69" s="77">
        <v>0</v>
      </c>
      <c r="U69" s="78">
        <f t="shared" si="59"/>
        <v>50</v>
      </c>
      <c r="V69" s="73">
        <f t="shared" ref="V69:V132" si="73">T69*I69</f>
        <v>0</v>
      </c>
      <c r="W69" s="73">
        <f t="shared" si="61"/>
        <v>5750</v>
      </c>
      <c r="X69" s="76" t="str">
        <f t="shared" si="62"/>
        <v>-</v>
      </c>
      <c r="Y69" s="73">
        <f t="shared" si="63"/>
        <v>75</v>
      </c>
      <c r="Z69" s="73">
        <f t="shared" si="64"/>
        <v>75</v>
      </c>
      <c r="AA69" s="73">
        <f t="shared" si="68"/>
        <v>8625</v>
      </c>
      <c r="AB69" s="73">
        <f t="shared" si="65"/>
        <v>0</v>
      </c>
      <c r="AC69" s="73">
        <f t="shared" si="69"/>
        <v>0</v>
      </c>
      <c r="AD69" s="73">
        <f t="shared" si="70"/>
        <v>8625</v>
      </c>
      <c r="AE69" s="73">
        <v>0</v>
      </c>
    </row>
    <row r="70" spans="1:31" ht="15" customHeight="1">
      <c r="A70" s="5" t="s">
        <v>46</v>
      </c>
      <c r="B70" s="6" t="str">
        <f>IFERROR(VLOOKUP(A70,'Distributor List'!$A$2:$D$77,2,0),"-")</f>
        <v>Mardan</v>
      </c>
      <c r="C70" s="6" t="str">
        <f>IFERROR(VLOOKUP(A70,'Distributor List'!$A$2:$D$77,3,0),"-")</f>
        <v>North-2</v>
      </c>
      <c r="D70" s="6" t="str">
        <f>IFERROR(VLOOKUP(A70,'Distributor List'!$A$2:$F$77,6,0),"-")</f>
        <v>Pak-2</v>
      </c>
      <c r="E70" s="6" t="str">
        <f>IFERROR(VLOOKUP(A70,'Distributor List'!$A$2:$D$77,4,0),"-")</f>
        <v>Distributor</v>
      </c>
      <c r="F70" s="6" t="str">
        <f>IFERROR(VLOOKUP(H70,'Price List'!$A$2:$H$109,8,0),"-")</f>
        <v>Medicronis</v>
      </c>
      <c r="G70" s="6" t="str">
        <f>IFERROR(VLOOKUP(A70,'Distributor List'!$A$2:$E$77,5,0),"-")</f>
        <v>Rooh Ul Ameen</v>
      </c>
      <c r="H70" s="10" t="s">
        <v>194</v>
      </c>
      <c r="I70" s="58">
        <v>102</v>
      </c>
      <c r="J70" s="72">
        <v>0</v>
      </c>
      <c r="K70" s="72">
        <v>1</v>
      </c>
      <c r="L70" s="73">
        <f t="shared" si="71"/>
        <v>0</v>
      </c>
      <c r="M70" s="73">
        <f t="shared" si="66"/>
        <v>102</v>
      </c>
      <c r="N70" s="74">
        <v>0</v>
      </c>
      <c r="O70" s="74">
        <f t="shared" si="72"/>
        <v>0</v>
      </c>
      <c r="P70" s="73">
        <f t="shared" si="67"/>
        <v>0</v>
      </c>
      <c r="Q70" s="75">
        <v>316.49250000000001</v>
      </c>
      <c r="R70" s="73">
        <f t="shared" si="46"/>
        <v>32282.235000000001</v>
      </c>
      <c r="S70" s="76">
        <f t="shared" si="60"/>
        <v>0</v>
      </c>
      <c r="T70" s="77">
        <v>0</v>
      </c>
      <c r="U70" s="78">
        <f t="shared" si="59"/>
        <v>0</v>
      </c>
      <c r="V70" s="73">
        <f t="shared" si="73"/>
        <v>0</v>
      </c>
      <c r="W70" s="73">
        <f t="shared" si="61"/>
        <v>0</v>
      </c>
      <c r="X70" s="76" t="str">
        <f t="shared" si="62"/>
        <v>-</v>
      </c>
      <c r="Y70" s="73">
        <f t="shared" si="63"/>
        <v>0</v>
      </c>
      <c r="Z70" s="73">
        <f t="shared" si="64"/>
        <v>0</v>
      </c>
      <c r="AA70" s="73">
        <f t="shared" si="68"/>
        <v>0</v>
      </c>
      <c r="AB70" s="73">
        <f t="shared" si="65"/>
        <v>1</v>
      </c>
      <c r="AC70" s="73">
        <f t="shared" si="69"/>
        <v>102</v>
      </c>
      <c r="AD70" s="73">
        <f t="shared" si="70"/>
        <v>0</v>
      </c>
      <c r="AE70" s="73">
        <v>0</v>
      </c>
    </row>
    <row r="71" spans="1:31" ht="15" customHeight="1">
      <c r="A71" s="5" t="s">
        <v>46</v>
      </c>
      <c r="B71" s="6" t="str">
        <f>IFERROR(VLOOKUP(A71,'Distributor List'!$A$2:$D$77,2,0),"-")</f>
        <v>Mardan</v>
      </c>
      <c r="C71" s="6" t="str">
        <f>IFERROR(VLOOKUP(A71,'Distributor List'!$A$2:$D$77,3,0),"-")</f>
        <v>North-2</v>
      </c>
      <c r="D71" s="6" t="str">
        <f>IFERROR(VLOOKUP(A71,'Distributor List'!$A$2:$F$77,6,0),"-")</f>
        <v>Pak-2</v>
      </c>
      <c r="E71" s="6" t="str">
        <f>IFERROR(VLOOKUP(A71,'Distributor List'!$A$2:$D$77,4,0),"-")</f>
        <v>Distributor</v>
      </c>
      <c r="F71" s="6" t="str">
        <f>IFERROR(VLOOKUP(H71,'Price List'!$A$2:$H$109,8,0),"-")</f>
        <v>Transformer</v>
      </c>
      <c r="G71" s="6" t="str">
        <f>IFERROR(VLOOKUP(A71,'Distributor List'!$A$2:$E$77,5,0),"-")</f>
        <v>Rooh Ul Ameen</v>
      </c>
      <c r="H71" s="10" t="s">
        <v>195</v>
      </c>
      <c r="I71" s="58">
        <v>299</v>
      </c>
      <c r="J71" s="72">
        <v>0</v>
      </c>
      <c r="K71" s="72">
        <v>10</v>
      </c>
      <c r="L71" s="73">
        <f t="shared" si="71"/>
        <v>0</v>
      </c>
      <c r="M71" s="73">
        <f t="shared" si="66"/>
        <v>2990</v>
      </c>
      <c r="N71" s="74">
        <v>0</v>
      </c>
      <c r="O71" s="74">
        <f t="shared" si="72"/>
        <v>0</v>
      </c>
      <c r="P71" s="73">
        <f t="shared" si="67"/>
        <v>0</v>
      </c>
      <c r="Q71" s="75">
        <v>0</v>
      </c>
      <c r="R71" s="73">
        <f t="shared" si="46"/>
        <v>0</v>
      </c>
      <c r="S71" s="76" t="str">
        <f t="shared" si="60"/>
        <v>-</v>
      </c>
      <c r="T71" s="77">
        <v>0</v>
      </c>
      <c r="U71" s="78">
        <f t="shared" si="59"/>
        <v>0</v>
      </c>
      <c r="V71" s="73">
        <f t="shared" si="73"/>
        <v>0</v>
      </c>
      <c r="W71" s="73">
        <f t="shared" si="61"/>
        <v>0</v>
      </c>
      <c r="X71" s="76" t="str">
        <f t="shared" si="62"/>
        <v>-</v>
      </c>
      <c r="Y71" s="73">
        <f t="shared" si="63"/>
        <v>0</v>
      </c>
      <c r="Z71" s="73">
        <f t="shared" si="64"/>
        <v>0</v>
      </c>
      <c r="AA71" s="73">
        <f t="shared" si="68"/>
        <v>0</v>
      </c>
      <c r="AB71" s="73">
        <f t="shared" si="65"/>
        <v>10</v>
      </c>
      <c r="AC71" s="73">
        <f t="shared" si="69"/>
        <v>2990</v>
      </c>
      <c r="AD71" s="73">
        <f t="shared" si="70"/>
        <v>0</v>
      </c>
      <c r="AE71" s="73">
        <v>0</v>
      </c>
    </row>
    <row r="72" spans="1:31" ht="15" customHeight="1">
      <c r="A72" s="5" t="s">
        <v>46</v>
      </c>
      <c r="B72" s="6" t="str">
        <f>IFERROR(VLOOKUP(A72,'Distributor List'!$A$2:$D$77,2,0),"-")</f>
        <v>Mardan</v>
      </c>
      <c r="C72" s="6" t="str">
        <f>IFERROR(VLOOKUP(A72,'Distributor List'!$A$2:$D$77,3,0),"-")</f>
        <v>North-2</v>
      </c>
      <c r="D72" s="6" t="str">
        <f>IFERROR(VLOOKUP(A72,'Distributor List'!$A$2:$F$77,6,0),"-")</f>
        <v>Pak-2</v>
      </c>
      <c r="E72" s="6" t="str">
        <f>IFERROR(VLOOKUP(A72,'Distributor List'!$A$2:$D$77,4,0),"-")</f>
        <v>Distributor</v>
      </c>
      <c r="F72" s="6" t="str">
        <f>IFERROR(VLOOKUP(H72,'Price List'!$A$2:$H$109,8,0),"-")</f>
        <v>Transformer</v>
      </c>
      <c r="G72" s="6" t="str">
        <f>IFERROR(VLOOKUP(A72,'Distributor List'!$A$2:$E$77,5,0),"-")</f>
        <v>Rooh Ul Ameen</v>
      </c>
      <c r="H72" s="10" t="s">
        <v>196</v>
      </c>
      <c r="I72" s="58">
        <v>403.75</v>
      </c>
      <c r="J72" s="72">
        <v>0</v>
      </c>
      <c r="K72" s="72">
        <v>1</v>
      </c>
      <c r="L72" s="73">
        <f t="shared" si="71"/>
        <v>0</v>
      </c>
      <c r="M72" s="73">
        <f t="shared" si="66"/>
        <v>403.75</v>
      </c>
      <c r="N72" s="74">
        <v>0</v>
      </c>
      <c r="O72" s="74">
        <f t="shared" si="72"/>
        <v>0</v>
      </c>
      <c r="P72" s="73">
        <f t="shared" si="67"/>
        <v>0</v>
      </c>
      <c r="Q72" s="75">
        <v>0</v>
      </c>
      <c r="R72" s="73">
        <f t="shared" si="46"/>
        <v>0</v>
      </c>
      <c r="S72" s="76" t="str">
        <f t="shared" si="60"/>
        <v>-</v>
      </c>
      <c r="T72" s="77">
        <v>0</v>
      </c>
      <c r="U72" s="78">
        <f t="shared" si="59"/>
        <v>0</v>
      </c>
      <c r="V72" s="73">
        <f t="shared" si="73"/>
        <v>0</v>
      </c>
      <c r="W72" s="73">
        <f t="shared" si="61"/>
        <v>0</v>
      </c>
      <c r="X72" s="76" t="str">
        <f t="shared" si="62"/>
        <v>-</v>
      </c>
      <c r="Y72" s="73">
        <f t="shared" si="63"/>
        <v>0</v>
      </c>
      <c r="Z72" s="73">
        <f t="shared" si="64"/>
        <v>0</v>
      </c>
      <c r="AA72" s="73">
        <f t="shared" si="68"/>
        <v>0</v>
      </c>
      <c r="AB72" s="73">
        <f t="shared" si="65"/>
        <v>1</v>
      </c>
      <c r="AC72" s="73">
        <f t="shared" si="69"/>
        <v>403.75</v>
      </c>
      <c r="AD72" s="73">
        <f t="shared" si="70"/>
        <v>0</v>
      </c>
      <c r="AE72" s="73">
        <v>0</v>
      </c>
    </row>
    <row r="73" spans="1:31" ht="15" customHeight="1">
      <c r="A73" s="5" t="s">
        <v>46</v>
      </c>
      <c r="B73" s="6" t="str">
        <f>IFERROR(VLOOKUP(A73,'Distributor List'!$A$2:$D$77,2,0),"-")</f>
        <v>Mardan</v>
      </c>
      <c r="C73" s="6" t="str">
        <f>IFERROR(VLOOKUP(A73,'Distributor List'!$A$2:$D$77,3,0),"-")</f>
        <v>North-2</v>
      </c>
      <c r="D73" s="6" t="str">
        <f>IFERROR(VLOOKUP(A73,'Distributor List'!$A$2:$F$77,6,0),"-")</f>
        <v>Pak-2</v>
      </c>
      <c r="E73" s="6" t="str">
        <f>IFERROR(VLOOKUP(A73,'Distributor List'!$A$2:$D$77,4,0),"-")</f>
        <v>Distributor</v>
      </c>
      <c r="F73" s="6" t="str">
        <f>IFERROR(VLOOKUP(H73,'Price List'!$A$2:$H$109,8,0),"-")</f>
        <v>Medicronis</v>
      </c>
      <c r="G73" s="6" t="str">
        <f>IFERROR(VLOOKUP(A73,'Distributor List'!$A$2:$E$77,5,0),"-")</f>
        <v>Rooh Ul Ameen</v>
      </c>
      <c r="H73" s="10" t="s">
        <v>142</v>
      </c>
      <c r="I73" s="58">
        <v>102</v>
      </c>
      <c r="J73" s="72">
        <v>18</v>
      </c>
      <c r="K73" s="72">
        <v>2</v>
      </c>
      <c r="L73" s="73">
        <f t="shared" si="71"/>
        <v>1836</v>
      </c>
      <c r="M73" s="73">
        <f t="shared" si="66"/>
        <v>204</v>
      </c>
      <c r="N73" s="74">
        <v>18</v>
      </c>
      <c r="O73" s="74">
        <f t="shared" si="72"/>
        <v>1836</v>
      </c>
      <c r="P73" s="73">
        <f t="shared" si="67"/>
        <v>0</v>
      </c>
      <c r="Q73" s="75">
        <v>782.44375000000002</v>
      </c>
      <c r="R73" s="73">
        <f t="shared" si="46"/>
        <v>79809.262499999997</v>
      </c>
      <c r="S73" s="76">
        <f t="shared" si="60"/>
        <v>2.3004848591352413E-2</v>
      </c>
      <c r="T73" s="77">
        <v>140</v>
      </c>
      <c r="U73" s="78">
        <f t="shared" si="59"/>
        <v>-122</v>
      </c>
      <c r="V73" s="73">
        <f t="shared" si="73"/>
        <v>14280</v>
      </c>
      <c r="W73" s="73">
        <f t="shared" si="61"/>
        <v>-12444</v>
      </c>
      <c r="X73" s="76">
        <f t="shared" si="62"/>
        <v>-0.87142857142857144</v>
      </c>
      <c r="Y73" s="73">
        <f t="shared" si="63"/>
        <v>27</v>
      </c>
      <c r="Z73" s="73">
        <f t="shared" si="64"/>
        <v>25</v>
      </c>
      <c r="AA73" s="73">
        <f t="shared" si="68"/>
        <v>2550</v>
      </c>
      <c r="AB73" s="73">
        <f t="shared" si="65"/>
        <v>0</v>
      </c>
      <c r="AC73" s="73">
        <f t="shared" si="69"/>
        <v>0</v>
      </c>
      <c r="AD73" s="73">
        <f t="shared" si="70"/>
        <v>2754</v>
      </c>
      <c r="AE73" s="73">
        <v>0</v>
      </c>
    </row>
    <row r="74" spans="1:31" ht="15" customHeight="1">
      <c r="A74" s="5" t="s">
        <v>46</v>
      </c>
      <c r="B74" s="6" t="str">
        <f>IFERROR(VLOOKUP(A74,'Distributor List'!$A$2:$D$77,2,0),"-")</f>
        <v>Mardan</v>
      </c>
      <c r="C74" s="6" t="str">
        <f>IFERROR(VLOOKUP(A74,'Distributor List'!$A$2:$D$77,3,0),"-")</f>
        <v>North-2</v>
      </c>
      <c r="D74" s="6" t="str">
        <f>IFERROR(VLOOKUP(A74,'Distributor List'!$A$2:$F$77,6,0),"-")</f>
        <v>Pak-2</v>
      </c>
      <c r="E74" s="6" t="str">
        <f>IFERROR(VLOOKUP(A74,'Distributor List'!$A$2:$D$77,4,0),"-")</f>
        <v>Distributor</v>
      </c>
      <c r="F74" s="6" t="str">
        <f>IFERROR(VLOOKUP(H74,'Price List'!$A$2:$H$109,8,0),"-")</f>
        <v>Medicronis</v>
      </c>
      <c r="G74" s="6" t="str">
        <f>IFERROR(VLOOKUP(A74,'Distributor List'!$A$2:$E$77,5,0),"-")</f>
        <v>Rooh Ul Ameen</v>
      </c>
      <c r="H74" s="10" t="s">
        <v>197</v>
      </c>
      <c r="I74" s="58">
        <v>53</v>
      </c>
      <c r="J74" s="72">
        <v>0</v>
      </c>
      <c r="K74" s="72">
        <v>186</v>
      </c>
      <c r="L74" s="73">
        <f t="shared" si="71"/>
        <v>0</v>
      </c>
      <c r="M74" s="73">
        <f t="shared" si="66"/>
        <v>9858</v>
      </c>
      <c r="N74" s="74">
        <v>0</v>
      </c>
      <c r="O74" s="74">
        <f t="shared" si="72"/>
        <v>0</v>
      </c>
      <c r="P74" s="73">
        <f t="shared" si="67"/>
        <v>0</v>
      </c>
      <c r="Q74" s="75">
        <v>0</v>
      </c>
      <c r="R74" s="73">
        <f t="shared" si="46"/>
        <v>0</v>
      </c>
      <c r="S74" s="76" t="str">
        <f t="shared" si="60"/>
        <v>-</v>
      </c>
      <c r="T74" s="77">
        <v>0</v>
      </c>
      <c r="U74" s="78">
        <f t="shared" si="59"/>
        <v>0</v>
      </c>
      <c r="V74" s="73">
        <f t="shared" si="73"/>
        <v>0</v>
      </c>
      <c r="W74" s="73">
        <f t="shared" si="61"/>
        <v>0</v>
      </c>
      <c r="X74" s="76" t="str">
        <f t="shared" si="62"/>
        <v>-</v>
      </c>
      <c r="Y74" s="73">
        <f t="shared" si="63"/>
        <v>0</v>
      </c>
      <c r="Z74" s="73">
        <f t="shared" si="64"/>
        <v>0</v>
      </c>
      <c r="AA74" s="73">
        <f t="shared" si="68"/>
        <v>0</v>
      </c>
      <c r="AB74" s="73">
        <f t="shared" si="65"/>
        <v>186</v>
      </c>
      <c r="AC74" s="73">
        <f t="shared" si="69"/>
        <v>9858</v>
      </c>
      <c r="AD74" s="73">
        <f t="shared" si="70"/>
        <v>0</v>
      </c>
      <c r="AE74" s="73">
        <v>0</v>
      </c>
    </row>
    <row r="75" spans="1:31" ht="15" customHeight="1">
      <c r="A75" s="5" t="s">
        <v>46</v>
      </c>
      <c r="B75" s="6" t="str">
        <f>IFERROR(VLOOKUP(A75,'Distributor List'!$A$2:$D$77,2,0),"-")</f>
        <v>Mardan</v>
      </c>
      <c r="C75" s="6" t="str">
        <f>IFERROR(VLOOKUP(A75,'Distributor List'!$A$2:$D$77,3,0),"-")</f>
        <v>North-2</v>
      </c>
      <c r="D75" s="6" t="str">
        <f>IFERROR(VLOOKUP(A75,'Distributor List'!$A$2:$F$77,6,0),"-")</f>
        <v>Pak-2</v>
      </c>
      <c r="E75" s="6" t="str">
        <f>IFERROR(VLOOKUP(A75,'Distributor List'!$A$2:$D$77,4,0),"-")</f>
        <v>Distributor</v>
      </c>
      <c r="F75" s="6" t="str">
        <f>IFERROR(VLOOKUP(H75,'Price List'!$A$2:$H$109,8,0),"-")</f>
        <v>Medicronis</v>
      </c>
      <c r="G75" s="6" t="str">
        <f>IFERROR(VLOOKUP(A75,'Distributor List'!$A$2:$E$77,5,0),"-")</f>
        <v>Rooh Ul Ameen</v>
      </c>
      <c r="H75" s="10" t="s">
        <v>198</v>
      </c>
      <c r="I75" s="58">
        <v>69</v>
      </c>
      <c r="J75" s="72">
        <v>0</v>
      </c>
      <c r="K75" s="72">
        <v>0</v>
      </c>
      <c r="L75" s="73">
        <f t="shared" si="71"/>
        <v>0</v>
      </c>
      <c r="M75" s="73">
        <f t="shared" si="66"/>
        <v>0</v>
      </c>
      <c r="N75" s="74">
        <v>0</v>
      </c>
      <c r="O75" s="74">
        <f t="shared" si="72"/>
        <v>0</v>
      </c>
      <c r="P75" s="73">
        <f t="shared" si="67"/>
        <v>0</v>
      </c>
      <c r="Q75" s="75">
        <v>0</v>
      </c>
      <c r="R75" s="73">
        <f t="shared" si="46"/>
        <v>0</v>
      </c>
      <c r="S75" s="76" t="str">
        <f t="shared" si="60"/>
        <v>-</v>
      </c>
      <c r="T75" s="77">
        <v>0</v>
      </c>
      <c r="U75" s="78">
        <f t="shared" si="59"/>
        <v>0</v>
      </c>
      <c r="V75" s="73">
        <f t="shared" si="73"/>
        <v>0</v>
      </c>
      <c r="W75" s="73">
        <f t="shared" si="61"/>
        <v>0</v>
      </c>
      <c r="X75" s="76" t="str">
        <f t="shared" si="62"/>
        <v>-</v>
      </c>
      <c r="Y75" s="73">
        <f t="shared" si="63"/>
        <v>0</v>
      </c>
      <c r="Z75" s="73">
        <f t="shared" si="64"/>
        <v>0</v>
      </c>
      <c r="AA75" s="73">
        <f t="shared" si="68"/>
        <v>0</v>
      </c>
      <c r="AB75" s="73">
        <f t="shared" si="65"/>
        <v>0</v>
      </c>
      <c r="AC75" s="73">
        <f t="shared" si="69"/>
        <v>0</v>
      </c>
      <c r="AD75" s="73">
        <f t="shared" si="70"/>
        <v>0</v>
      </c>
      <c r="AE75" s="73">
        <v>0</v>
      </c>
    </row>
    <row r="76" spans="1:31" ht="15" customHeight="1">
      <c r="A76" s="5" t="s">
        <v>46</v>
      </c>
      <c r="B76" s="6" t="str">
        <f>IFERROR(VLOOKUP(A76,'Distributor List'!$A$2:$D$77,2,0),"-")</f>
        <v>Mardan</v>
      </c>
      <c r="C76" s="6" t="str">
        <f>IFERROR(VLOOKUP(A76,'Distributor List'!$A$2:$D$77,3,0),"-")</f>
        <v>North-2</v>
      </c>
      <c r="D76" s="6" t="str">
        <f>IFERROR(VLOOKUP(A76,'Distributor List'!$A$2:$F$77,6,0),"-")</f>
        <v>Pak-2</v>
      </c>
      <c r="E76" s="6" t="str">
        <f>IFERROR(VLOOKUP(A76,'Distributor List'!$A$2:$D$77,4,0),"-")</f>
        <v>Distributor</v>
      </c>
      <c r="F76" s="6" t="str">
        <f>IFERROR(VLOOKUP(H76,'Price List'!$A$2:$H$109,8,0),"-")</f>
        <v>Medicronis</v>
      </c>
      <c r="G76" s="6" t="str">
        <f>IFERROR(VLOOKUP(A76,'Distributor List'!$A$2:$E$77,5,0),"-")</f>
        <v>Rooh Ul Ameen</v>
      </c>
      <c r="H76" s="10" t="s">
        <v>199</v>
      </c>
      <c r="I76" s="58">
        <v>90</v>
      </c>
      <c r="J76" s="72">
        <v>0</v>
      </c>
      <c r="K76" s="72">
        <v>0</v>
      </c>
      <c r="L76" s="73">
        <f t="shared" si="71"/>
        <v>0</v>
      </c>
      <c r="M76" s="73">
        <f t="shared" si="66"/>
        <v>0</v>
      </c>
      <c r="N76" s="74">
        <v>0</v>
      </c>
      <c r="O76" s="74">
        <f t="shared" si="72"/>
        <v>0</v>
      </c>
      <c r="P76" s="73">
        <f t="shared" si="67"/>
        <v>0</v>
      </c>
      <c r="Q76" s="75">
        <v>0</v>
      </c>
      <c r="R76" s="73">
        <f t="shared" si="46"/>
        <v>0</v>
      </c>
      <c r="S76" s="76" t="str">
        <f t="shared" si="60"/>
        <v>-</v>
      </c>
      <c r="T76" s="77">
        <v>0</v>
      </c>
      <c r="U76" s="78">
        <f t="shared" si="59"/>
        <v>0</v>
      </c>
      <c r="V76" s="73">
        <f t="shared" si="73"/>
        <v>0</v>
      </c>
      <c r="W76" s="73">
        <f t="shared" si="61"/>
        <v>0</v>
      </c>
      <c r="X76" s="76" t="str">
        <f t="shared" si="62"/>
        <v>-</v>
      </c>
      <c r="Y76" s="73">
        <f t="shared" si="63"/>
        <v>0</v>
      </c>
      <c r="Z76" s="73">
        <f t="shared" si="64"/>
        <v>0</v>
      </c>
      <c r="AA76" s="73">
        <f t="shared" si="68"/>
        <v>0</v>
      </c>
      <c r="AB76" s="73">
        <f t="shared" si="65"/>
        <v>0</v>
      </c>
      <c r="AC76" s="73">
        <f t="shared" si="69"/>
        <v>0</v>
      </c>
      <c r="AD76" s="73">
        <f t="shared" si="70"/>
        <v>0</v>
      </c>
      <c r="AE76" s="73">
        <v>0</v>
      </c>
    </row>
    <row r="77" spans="1:31" ht="15" customHeight="1">
      <c r="A77" s="5" t="s">
        <v>46</v>
      </c>
      <c r="B77" s="6" t="str">
        <f>IFERROR(VLOOKUP(A77,'Distributor List'!$A$2:$D$77,2,0),"-")</f>
        <v>Mardan</v>
      </c>
      <c r="C77" s="6" t="str">
        <f>IFERROR(VLOOKUP(A77,'Distributor List'!$A$2:$D$77,3,0),"-")</f>
        <v>North-2</v>
      </c>
      <c r="D77" s="6" t="str">
        <f>IFERROR(VLOOKUP(A77,'Distributor List'!$A$2:$F$77,6,0),"-")</f>
        <v>Pak-2</v>
      </c>
      <c r="E77" s="6" t="str">
        <f>IFERROR(VLOOKUP(A77,'Distributor List'!$A$2:$D$77,4,0),"-")</f>
        <v>Distributor</v>
      </c>
      <c r="F77" s="6" t="str">
        <f>IFERROR(VLOOKUP(H77,'Price List'!$A$2:$H$109,8,0),"-")</f>
        <v>Medicronis</v>
      </c>
      <c r="G77" s="6" t="str">
        <f>IFERROR(VLOOKUP(A77,'Distributor List'!$A$2:$E$77,5,0),"-")</f>
        <v>Rooh Ul Ameen</v>
      </c>
      <c r="H77" s="10" t="s">
        <v>200</v>
      </c>
      <c r="I77" s="58">
        <v>110</v>
      </c>
      <c r="J77" s="72">
        <v>9</v>
      </c>
      <c r="K77" s="72">
        <v>1</v>
      </c>
      <c r="L77" s="73">
        <f t="shared" si="71"/>
        <v>990</v>
      </c>
      <c r="M77" s="73">
        <f t="shared" si="66"/>
        <v>110</v>
      </c>
      <c r="N77" s="74">
        <v>8</v>
      </c>
      <c r="O77" s="74">
        <f t="shared" si="72"/>
        <v>880</v>
      </c>
      <c r="P77" s="73">
        <f t="shared" si="67"/>
        <v>110</v>
      </c>
      <c r="Q77" s="75">
        <v>48</v>
      </c>
      <c r="R77" s="73">
        <f t="shared" si="46"/>
        <v>5280</v>
      </c>
      <c r="S77" s="76">
        <f t="shared" si="60"/>
        <v>0.1875</v>
      </c>
      <c r="T77" s="77">
        <v>8</v>
      </c>
      <c r="U77" s="78">
        <f t="shared" si="59"/>
        <v>1</v>
      </c>
      <c r="V77" s="73">
        <f t="shared" si="73"/>
        <v>880</v>
      </c>
      <c r="W77" s="73">
        <f t="shared" si="61"/>
        <v>110</v>
      </c>
      <c r="X77" s="76">
        <f t="shared" si="62"/>
        <v>0.125</v>
      </c>
      <c r="Y77" s="73">
        <f t="shared" si="63"/>
        <v>13.5</v>
      </c>
      <c r="Z77" s="73">
        <f t="shared" si="64"/>
        <v>12.5</v>
      </c>
      <c r="AA77" s="73">
        <f t="shared" si="68"/>
        <v>1375</v>
      </c>
      <c r="AB77" s="73">
        <f t="shared" si="65"/>
        <v>0</v>
      </c>
      <c r="AC77" s="73">
        <f t="shared" si="69"/>
        <v>0</v>
      </c>
      <c r="AD77" s="73">
        <f t="shared" si="70"/>
        <v>1485</v>
      </c>
      <c r="AE77" s="73">
        <v>0</v>
      </c>
    </row>
    <row r="78" spans="1:31" ht="15" customHeight="1">
      <c r="A78" s="5" t="s">
        <v>46</v>
      </c>
      <c r="B78" s="6" t="str">
        <f>IFERROR(VLOOKUP(A78,'Distributor List'!$A$2:$D$77,2,0),"-")</f>
        <v>Mardan</v>
      </c>
      <c r="C78" s="6" t="str">
        <f>IFERROR(VLOOKUP(A78,'Distributor List'!$A$2:$D$77,3,0),"-")</f>
        <v>North-2</v>
      </c>
      <c r="D78" s="6" t="str">
        <f>IFERROR(VLOOKUP(A78,'Distributor List'!$A$2:$F$77,6,0),"-")</f>
        <v>Pak-2</v>
      </c>
      <c r="E78" s="6" t="str">
        <f>IFERROR(VLOOKUP(A78,'Distributor List'!$A$2:$D$77,4,0),"-")</f>
        <v>Distributor</v>
      </c>
      <c r="F78" s="6" t="str">
        <f>IFERROR(VLOOKUP(H78,'Price List'!$A$2:$H$109,8,0),"-")</f>
        <v>Medicronis</v>
      </c>
      <c r="G78" s="6" t="str">
        <f>IFERROR(VLOOKUP(A78,'Distributor List'!$A$2:$E$77,5,0),"-")</f>
        <v>Rooh Ul Ameen</v>
      </c>
      <c r="H78" s="56" t="s">
        <v>145</v>
      </c>
      <c r="I78" s="57">
        <v>105</v>
      </c>
      <c r="J78" s="72">
        <v>260</v>
      </c>
      <c r="K78" s="72">
        <v>159</v>
      </c>
      <c r="L78" s="73">
        <f t="shared" si="71"/>
        <v>27300</v>
      </c>
      <c r="M78" s="73">
        <f t="shared" si="66"/>
        <v>16695</v>
      </c>
      <c r="N78" s="74">
        <v>151</v>
      </c>
      <c r="O78" s="74">
        <f t="shared" si="72"/>
        <v>15855</v>
      </c>
      <c r="P78" s="73">
        <f t="shared" si="67"/>
        <v>11445</v>
      </c>
      <c r="Q78" s="75">
        <v>486</v>
      </c>
      <c r="R78" s="73">
        <f t="shared" si="46"/>
        <v>51030</v>
      </c>
      <c r="S78" s="76">
        <f t="shared" si="60"/>
        <v>0.53497942386831276</v>
      </c>
      <c r="T78" s="77">
        <v>61</v>
      </c>
      <c r="U78" s="78">
        <f t="shared" si="59"/>
        <v>199</v>
      </c>
      <c r="V78" s="73">
        <f t="shared" si="73"/>
        <v>6405</v>
      </c>
      <c r="W78" s="73">
        <f t="shared" si="61"/>
        <v>20895</v>
      </c>
      <c r="X78" s="76">
        <f t="shared" si="62"/>
        <v>3.2622950819672134</v>
      </c>
      <c r="Y78" s="73">
        <f t="shared" si="63"/>
        <v>390</v>
      </c>
      <c r="Z78" s="73">
        <f t="shared" si="64"/>
        <v>231</v>
      </c>
      <c r="AA78" s="73">
        <f t="shared" si="68"/>
        <v>24255</v>
      </c>
      <c r="AB78" s="73">
        <f t="shared" si="65"/>
        <v>0</v>
      </c>
      <c r="AC78" s="73">
        <f t="shared" si="69"/>
        <v>0</v>
      </c>
      <c r="AD78" s="73">
        <f t="shared" si="70"/>
        <v>40950</v>
      </c>
      <c r="AE78" s="73">
        <v>0</v>
      </c>
    </row>
    <row r="79" spans="1:31" ht="15" customHeight="1">
      <c r="A79" s="5" t="s">
        <v>46</v>
      </c>
      <c r="B79" s="6" t="str">
        <f>IFERROR(VLOOKUP(A79,'Distributor List'!$A$2:$D$77,2,0),"-")</f>
        <v>Mardan</v>
      </c>
      <c r="C79" s="6" t="str">
        <f>IFERROR(VLOOKUP(A79,'Distributor List'!$A$2:$D$77,3,0),"-")</f>
        <v>North-2</v>
      </c>
      <c r="D79" s="6" t="str">
        <f>IFERROR(VLOOKUP(A79,'Distributor List'!$A$2:$F$77,6,0),"-")</f>
        <v>Pak-2</v>
      </c>
      <c r="E79" s="6" t="str">
        <f>IFERROR(VLOOKUP(A79,'Distributor List'!$A$2:$D$77,4,0),"-")</f>
        <v>Distributor</v>
      </c>
      <c r="F79" s="6" t="str">
        <f>IFERROR(VLOOKUP(H79,'Price List'!$A$2:$H$109,8,0),"-")</f>
        <v>Medicronis</v>
      </c>
      <c r="G79" s="6" t="str">
        <f>IFERROR(VLOOKUP(A79,'Distributor List'!$A$2:$E$77,5,0),"-")</f>
        <v>Rooh Ul Ameen</v>
      </c>
      <c r="H79" s="56" t="s">
        <v>201</v>
      </c>
      <c r="I79" s="57">
        <v>120</v>
      </c>
      <c r="J79" s="72">
        <v>0</v>
      </c>
      <c r="K79" s="72">
        <v>15</v>
      </c>
      <c r="L79" s="73">
        <f t="shared" si="71"/>
        <v>0</v>
      </c>
      <c r="M79" s="73">
        <f t="shared" si="66"/>
        <v>1800</v>
      </c>
      <c r="N79" s="74">
        <v>0</v>
      </c>
      <c r="O79" s="74">
        <f t="shared" si="72"/>
        <v>0</v>
      </c>
      <c r="P79" s="73">
        <f t="shared" si="67"/>
        <v>0</v>
      </c>
      <c r="Q79" s="75">
        <v>54</v>
      </c>
      <c r="R79" s="73">
        <f t="shared" si="46"/>
        <v>6480</v>
      </c>
      <c r="S79" s="76">
        <f t="shared" si="60"/>
        <v>0</v>
      </c>
      <c r="T79" s="77">
        <v>13</v>
      </c>
      <c r="U79" s="78">
        <f t="shared" si="59"/>
        <v>-13</v>
      </c>
      <c r="V79" s="73">
        <f t="shared" si="73"/>
        <v>1560</v>
      </c>
      <c r="W79" s="73">
        <f t="shared" si="61"/>
        <v>-1560</v>
      </c>
      <c r="X79" s="76">
        <f t="shared" si="62"/>
        <v>-1</v>
      </c>
      <c r="Y79" s="73">
        <f t="shared" si="63"/>
        <v>0</v>
      </c>
      <c r="Z79" s="73">
        <f t="shared" si="64"/>
        <v>0</v>
      </c>
      <c r="AA79" s="73">
        <f t="shared" si="68"/>
        <v>0</v>
      </c>
      <c r="AB79" s="73">
        <f t="shared" si="65"/>
        <v>15</v>
      </c>
      <c r="AC79" s="73">
        <f t="shared" si="69"/>
        <v>1800</v>
      </c>
      <c r="AD79" s="73">
        <f t="shared" si="70"/>
        <v>0</v>
      </c>
      <c r="AE79" s="73">
        <v>0</v>
      </c>
    </row>
    <row r="80" spans="1:31" ht="15" customHeight="1">
      <c r="A80" s="5" t="s">
        <v>46</v>
      </c>
      <c r="B80" s="6" t="str">
        <f>IFERROR(VLOOKUP(A80,'Distributor List'!$A$2:$D$77,2,0),"-")</f>
        <v>Mardan</v>
      </c>
      <c r="C80" s="6" t="str">
        <f>IFERROR(VLOOKUP(A80,'Distributor List'!$A$2:$D$77,3,0),"-")</f>
        <v>North-2</v>
      </c>
      <c r="D80" s="6" t="str">
        <f>IFERROR(VLOOKUP(A80,'Distributor List'!$A$2:$F$77,6,0),"-")</f>
        <v>Pak-2</v>
      </c>
      <c r="E80" s="6" t="str">
        <f>IFERROR(VLOOKUP(A80,'Distributor List'!$A$2:$D$77,4,0),"-")</f>
        <v>Distributor</v>
      </c>
      <c r="F80" s="6" t="str">
        <f>IFERROR(VLOOKUP(H80,'Price List'!$A$2:$H$109,8,0),"-")</f>
        <v>Medicronis</v>
      </c>
      <c r="G80" s="6" t="str">
        <f>IFERROR(VLOOKUP(A80,'Distributor List'!$A$2:$E$77,5,0),"-")</f>
        <v>Rooh Ul Ameen</v>
      </c>
      <c r="H80" s="10" t="s">
        <v>202</v>
      </c>
      <c r="I80" s="55">
        <v>140</v>
      </c>
      <c r="J80" s="72">
        <v>12</v>
      </c>
      <c r="K80" s="72">
        <v>125</v>
      </c>
      <c r="L80" s="73">
        <f t="shared" si="71"/>
        <v>1680</v>
      </c>
      <c r="M80" s="73">
        <f t="shared" si="66"/>
        <v>17500</v>
      </c>
      <c r="N80" s="74">
        <v>12</v>
      </c>
      <c r="O80" s="74">
        <f t="shared" si="72"/>
        <v>1680</v>
      </c>
      <c r="P80" s="73">
        <f t="shared" si="67"/>
        <v>0</v>
      </c>
      <c r="Q80" s="75">
        <v>75.599999999999994</v>
      </c>
      <c r="R80" s="73">
        <f t="shared" si="46"/>
        <v>10584</v>
      </c>
      <c r="S80" s="76">
        <f t="shared" si="60"/>
        <v>0.15873015873015872</v>
      </c>
      <c r="T80" s="77">
        <v>4</v>
      </c>
      <c r="U80" s="78">
        <f t="shared" si="59"/>
        <v>8</v>
      </c>
      <c r="V80" s="73">
        <f t="shared" si="73"/>
        <v>560</v>
      </c>
      <c r="W80" s="73">
        <f t="shared" si="61"/>
        <v>1120</v>
      </c>
      <c r="X80" s="76">
        <f t="shared" si="62"/>
        <v>2</v>
      </c>
      <c r="Y80" s="73">
        <f t="shared" si="63"/>
        <v>18</v>
      </c>
      <c r="Z80" s="73">
        <f t="shared" si="64"/>
        <v>0</v>
      </c>
      <c r="AA80" s="73">
        <f t="shared" si="68"/>
        <v>0</v>
      </c>
      <c r="AB80" s="73">
        <f t="shared" si="65"/>
        <v>107</v>
      </c>
      <c r="AC80" s="73">
        <f t="shared" si="69"/>
        <v>14980</v>
      </c>
      <c r="AD80" s="73">
        <f t="shared" si="70"/>
        <v>2520</v>
      </c>
      <c r="AE80" s="73">
        <v>0</v>
      </c>
    </row>
    <row r="81" spans="1:31" ht="15" customHeight="1">
      <c r="A81" s="5" t="s">
        <v>46</v>
      </c>
      <c r="B81" s="6" t="str">
        <f>IFERROR(VLOOKUP(A81,'Distributor List'!$A$2:$D$77,2,0),"-")</f>
        <v>Mardan</v>
      </c>
      <c r="C81" s="6" t="str">
        <f>IFERROR(VLOOKUP(A81,'Distributor List'!$A$2:$D$77,3,0),"-")</f>
        <v>North-2</v>
      </c>
      <c r="D81" s="6" t="str">
        <f>IFERROR(VLOOKUP(A81,'Distributor List'!$A$2:$F$77,6,0),"-")</f>
        <v>Pak-2</v>
      </c>
      <c r="E81" s="6" t="str">
        <f>IFERROR(VLOOKUP(A81,'Distributor List'!$A$2:$D$77,4,0),"-")</f>
        <v>Distributor</v>
      </c>
      <c r="F81" s="6" t="str">
        <f>IFERROR(VLOOKUP(H81,'Price List'!$A$2:$H$109,8,0),"-")</f>
        <v>Transformer</v>
      </c>
      <c r="G81" s="6" t="str">
        <f>IFERROR(VLOOKUP(A81,'Distributor List'!$A$2:$E$77,5,0),"-")</f>
        <v>Rooh Ul Ameen</v>
      </c>
      <c r="H81" s="10" t="s">
        <v>148</v>
      </c>
      <c r="I81" s="55">
        <v>255</v>
      </c>
      <c r="J81" s="72">
        <v>0</v>
      </c>
      <c r="K81" s="72">
        <v>0</v>
      </c>
      <c r="L81" s="73">
        <f t="shared" si="71"/>
        <v>0</v>
      </c>
      <c r="M81" s="73">
        <f t="shared" si="66"/>
        <v>0</v>
      </c>
      <c r="N81" s="74">
        <v>0</v>
      </c>
      <c r="O81" s="74">
        <f t="shared" si="72"/>
        <v>0</v>
      </c>
      <c r="P81" s="73">
        <f t="shared" si="67"/>
        <v>0</v>
      </c>
      <c r="Q81" s="75">
        <v>0</v>
      </c>
      <c r="R81" s="73">
        <f t="shared" si="46"/>
        <v>0</v>
      </c>
      <c r="S81" s="76" t="str">
        <f t="shared" si="60"/>
        <v>-</v>
      </c>
      <c r="T81" s="77">
        <v>0</v>
      </c>
      <c r="U81" s="78">
        <f t="shared" si="59"/>
        <v>0</v>
      </c>
      <c r="V81" s="73">
        <f t="shared" si="73"/>
        <v>0</v>
      </c>
      <c r="W81" s="73">
        <f t="shared" si="61"/>
        <v>0</v>
      </c>
      <c r="X81" s="76" t="str">
        <f t="shared" si="62"/>
        <v>-</v>
      </c>
      <c r="Y81" s="73">
        <f t="shared" si="63"/>
        <v>0</v>
      </c>
      <c r="Z81" s="73">
        <f t="shared" si="64"/>
        <v>0</v>
      </c>
      <c r="AA81" s="73">
        <f t="shared" si="68"/>
        <v>0</v>
      </c>
      <c r="AB81" s="73">
        <f t="shared" si="65"/>
        <v>0</v>
      </c>
      <c r="AC81" s="73">
        <f t="shared" si="69"/>
        <v>0</v>
      </c>
      <c r="AD81" s="73">
        <f t="shared" si="70"/>
        <v>0</v>
      </c>
      <c r="AE81" s="73">
        <v>0</v>
      </c>
    </row>
    <row r="82" spans="1:31" ht="15" customHeight="1">
      <c r="A82" s="5" t="s">
        <v>46</v>
      </c>
      <c r="B82" s="6" t="str">
        <f>IFERROR(VLOOKUP(A82,'Distributor List'!$A$2:$D$77,2,0),"-")</f>
        <v>Mardan</v>
      </c>
      <c r="C82" s="6" t="str">
        <f>IFERROR(VLOOKUP(A82,'Distributor List'!$A$2:$D$77,3,0),"-")</f>
        <v>North-2</v>
      </c>
      <c r="D82" s="6" t="str">
        <f>IFERROR(VLOOKUP(A82,'Distributor List'!$A$2:$F$77,6,0),"-")</f>
        <v>Pak-2</v>
      </c>
      <c r="E82" s="6" t="str">
        <f>IFERROR(VLOOKUP(A82,'Distributor List'!$A$2:$D$77,4,0),"-")</f>
        <v>Distributor</v>
      </c>
      <c r="F82" s="6" t="str">
        <f>IFERROR(VLOOKUP(H82,'Price List'!$A$2:$H$109,8,0),"-")</f>
        <v>Medicronis</v>
      </c>
      <c r="G82" s="6" t="str">
        <f>IFERROR(VLOOKUP(A82,'Distributor List'!$A$2:$E$77,5,0),"-")</f>
        <v>Rooh Ul Ameen</v>
      </c>
      <c r="H82" s="52" t="s">
        <v>147</v>
      </c>
      <c r="I82" s="55">
        <v>170</v>
      </c>
      <c r="J82" s="72">
        <v>56</v>
      </c>
      <c r="K82" s="72">
        <v>161</v>
      </c>
      <c r="L82" s="73">
        <f t="shared" si="71"/>
        <v>9520</v>
      </c>
      <c r="M82" s="73">
        <f t="shared" si="66"/>
        <v>27370</v>
      </c>
      <c r="N82" s="74">
        <v>17</v>
      </c>
      <c r="O82" s="74">
        <f t="shared" si="72"/>
        <v>2890</v>
      </c>
      <c r="P82" s="73">
        <f t="shared" si="67"/>
        <v>6630</v>
      </c>
      <c r="Q82" s="75">
        <v>270</v>
      </c>
      <c r="R82" s="73">
        <f t="shared" si="46"/>
        <v>45900</v>
      </c>
      <c r="S82" s="76">
        <f t="shared" si="60"/>
        <v>0.2074074074074074</v>
      </c>
      <c r="T82" s="77">
        <v>47</v>
      </c>
      <c r="U82" s="78">
        <f t="shared" si="59"/>
        <v>9</v>
      </c>
      <c r="V82" s="73">
        <f t="shared" si="73"/>
        <v>7990</v>
      </c>
      <c r="W82" s="73">
        <f t="shared" si="61"/>
        <v>1530</v>
      </c>
      <c r="X82" s="76">
        <f t="shared" si="62"/>
        <v>0.1914893617021276</v>
      </c>
      <c r="Y82" s="73">
        <f t="shared" si="63"/>
        <v>84</v>
      </c>
      <c r="Z82" s="73">
        <f t="shared" si="64"/>
        <v>0</v>
      </c>
      <c r="AA82" s="73">
        <f t="shared" si="68"/>
        <v>0</v>
      </c>
      <c r="AB82" s="73">
        <f t="shared" si="65"/>
        <v>77</v>
      </c>
      <c r="AC82" s="73">
        <f t="shared" si="69"/>
        <v>13090</v>
      </c>
      <c r="AD82" s="73">
        <f t="shared" si="70"/>
        <v>14280</v>
      </c>
      <c r="AE82" s="73">
        <v>0</v>
      </c>
    </row>
    <row r="83" spans="1:31" ht="15" customHeight="1">
      <c r="A83" s="5" t="s">
        <v>46</v>
      </c>
      <c r="B83" s="6" t="str">
        <f>IFERROR(VLOOKUP(A83,'Distributor List'!$A$2:$D$77,2,0),"-")</f>
        <v>Mardan</v>
      </c>
      <c r="C83" s="6" t="str">
        <f>IFERROR(VLOOKUP(A83,'Distributor List'!$A$2:$D$77,3,0),"-")</f>
        <v>North-2</v>
      </c>
      <c r="D83" s="6" t="str">
        <f>IFERROR(VLOOKUP(A83,'Distributor List'!$A$2:$F$77,6,0),"-")</f>
        <v>Pak-2</v>
      </c>
      <c r="E83" s="6" t="str">
        <f>IFERROR(VLOOKUP(A83,'Distributor List'!$A$2:$D$77,4,0),"-")</f>
        <v>Distributor</v>
      </c>
      <c r="F83" s="6" t="str">
        <f>IFERROR(VLOOKUP(H83,'Price List'!$A$2:$H$109,8,0),"-")</f>
        <v>Transformer</v>
      </c>
      <c r="G83" s="6" t="str">
        <f>IFERROR(VLOOKUP(A83,'Distributor List'!$A$2:$E$77,5,0),"-")</f>
        <v>Rooh Ul Ameen</v>
      </c>
      <c r="H83" s="10" t="s">
        <v>146</v>
      </c>
      <c r="I83" s="55">
        <v>680</v>
      </c>
      <c r="J83" s="72">
        <v>0</v>
      </c>
      <c r="K83" s="72">
        <v>0</v>
      </c>
      <c r="L83" s="73">
        <f t="shared" si="71"/>
        <v>0</v>
      </c>
      <c r="M83" s="73">
        <f t="shared" si="66"/>
        <v>0</v>
      </c>
      <c r="N83" s="74">
        <v>0</v>
      </c>
      <c r="O83" s="74">
        <f t="shared" si="72"/>
        <v>0</v>
      </c>
      <c r="P83" s="73">
        <f t="shared" si="67"/>
        <v>0</v>
      </c>
      <c r="Q83" s="75">
        <v>0</v>
      </c>
      <c r="R83" s="73">
        <f t="shared" si="46"/>
        <v>0</v>
      </c>
      <c r="S83" s="76" t="str">
        <f t="shared" si="60"/>
        <v>-</v>
      </c>
      <c r="T83" s="77">
        <v>0</v>
      </c>
      <c r="U83" s="78">
        <f t="shared" si="59"/>
        <v>0</v>
      </c>
      <c r="V83" s="73">
        <f t="shared" si="73"/>
        <v>0</v>
      </c>
      <c r="W83" s="73">
        <f t="shared" si="61"/>
        <v>0</v>
      </c>
      <c r="X83" s="76" t="str">
        <f t="shared" si="62"/>
        <v>-</v>
      </c>
      <c r="Y83" s="73">
        <f t="shared" si="63"/>
        <v>0</v>
      </c>
      <c r="Z83" s="73">
        <f t="shared" si="64"/>
        <v>0</v>
      </c>
      <c r="AA83" s="73">
        <f t="shared" si="68"/>
        <v>0</v>
      </c>
      <c r="AB83" s="73">
        <f t="shared" si="65"/>
        <v>0</v>
      </c>
      <c r="AC83" s="73">
        <f t="shared" si="69"/>
        <v>0</v>
      </c>
      <c r="AD83" s="73">
        <f t="shared" si="70"/>
        <v>0</v>
      </c>
      <c r="AE83" s="73">
        <v>0</v>
      </c>
    </row>
    <row r="84" spans="1:31" ht="15" customHeight="1">
      <c r="A84" s="5" t="s">
        <v>46</v>
      </c>
      <c r="B84" s="6" t="str">
        <f>IFERROR(VLOOKUP(A84,'Distributor List'!$A$2:$D$77,2,0),"-")</f>
        <v>Mardan</v>
      </c>
      <c r="C84" s="6" t="str">
        <f>IFERROR(VLOOKUP(A84,'Distributor List'!$A$2:$D$77,3,0),"-")</f>
        <v>North-2</v>
      </c>
      <c r="D84" s="6" t="str">
        <f>IFERROR(VLOOKUP(A84,'Distributor List'!$A$2:$F$77,6,0),"-")</f>
        <v>Pak-2</v>
      </c>
      <c r="E84" s="6" t="str">
        <f>IFERROR(VLOOKUP(A84,'Distributor List'!$A$2:$D$77,4,0),"-")</f>
        <v>Distributor</v>
      </c>
      <c r="F84" s="6" t="str">
        <f>IFERROR(VLOOKUP(H84,'Price List'!$A$2:$H$109,8,0),"-")</f>
        <v>Medicronis</v>
      </c>
      <c r="G84" s="6" t="str">
        <f>IFERROR(VLOOKUP(A84,'Distributor List'!$A$2:$E$77,5,0),"-")</f>
        <v>Rooh Ul Ameen</v>
      </c>
      <c r="H84" s="10" t="s">
        <v>203</v>
      </c>
      <c r="I84" s="55">
        <v>90</v>
      </c>
      <c r="J84" s="72">
        <v>46</v>
      </c>
      <c r="K84" s="72">
        <v>33</v>
      </c>
      <c r="L84" s="73">
        <f t="shared" si="71"/>
        <v>4140</v>
      </c>
      <c r="M84" s="73">
        <f t="shared" si="66"/>
        <v>2970</v>
      </c>
      <c r="N84" s="74">
        <v>20</v>
      </c>
      <c r="O84" s="74">
        <f t="shared" si="72"/>
        <v>1800</v>
      </c>
      <c r="P84" s="73">
        <f t="shared" si="67"/>
        <v>2340</v>
      </c>
      <c r="Q84" s="75">
        <v>126</v>
      </c>
      <c r="R84" s="73">
        <f t="shared" si="46"/>
        <v>11340</v>
      </c>
      <c r="S84" s="76">
        <f t="shared" si="60"/>
        <v>0.36507936507936506</v>
      </c>
      <c r="T84" s="77">
        <v>0</v>
      </c>
      <c r="U84" s="78">
        <f t="shared" si="59"/>
        <v>46</v>
      </c>
      <c r="V84" s="73">
        <f t="shared" si="73"/>
        <v>0</v>
      </c>
      <c r="W84" s="73">
        <f t="shared" si="61"/>
        <v>4140</v>
      </c>
      <c r="X84" s="76" t="str">
        <f t="shared" si="62"/>
        <v>-</v>
      </c>
      <c r="Y84" s="73">
        <f t="shared" si="63"/>
        <v>69</v>
      </c>
      <c r="Z84" s="73">
        <f t="shared" si="64"/>
        <v>36</v>
      </c>
      <c r="AA84" s="73">
        <f t="shared" si="68"/>
        <v>3240</v>
      </c>
      <c r="AB84" s="73">
        <f t="shared" si="65"/>
        <v>0</v>
      </c>
      <c r="AC84" s="73">
        <f t="shared" si="69"/>
        <v>0</v>
      </c>
      <c r="AD84" s="73">
        <f t="shared" si="70"/>
        <v>6210</v>
      </c>
      <c r="AE84" s="73">
        <v>0</v>
      </c>
    </row>
    <row r="85" spans="1:31" ht="15" customHeight="1">
      <c r="A85" s="5" t="s">
        <v>46</v>
      </c>
      <c r="B85" s="6" t="str">
        <f>IFERROR(VLOOKUP(A85,'Distributor List'!$A$2:$D$77,2,0),"-")</f>
        <v>Mardan</v>
      </c>
      <c r="C85" s="6" t="str">
        <f>IFERROR(VLOOKUP(A85,'Distributor List'!$A$2:$D$77,3,0),"-")</f>
        <v>North-2</v>
      </c>
      <c r="D85" s="6" t="str">
        <f>IFERROR(VLOOKUP(A85,'Distributor List'!$A$2:$F$77,6,0),"-")</f>
        <v>Pak-2</v>
      </c>
      <c r="E85" s="6" t="str">
        <f>IFERROR(VLOOKUP(A85,'Distributor List'!$A$2:$D$77,4,0),"-")</f>
        <v>Distributor</v>
      </c>
      <c r="F85" s="6" t="str">
        <f>IFERROR(VLOOKUP(H85,'Price List'!$A$2:$H$109,8,0),"-")</f>
        <v>Medicronis</v>
      </c>
      <c r="G85" s="6" t="str">
        <f>IFERROR(VLOOKUP(A85,'Distributor List'!$A$2:$E$77,5,0),"-")</f>
        <v>Rooh Ul Ameen</v>
      </c>
      <c r="H85" s="10" t="s">
        <v>204</v>
      </c>
      <c r="I85" s="55">
        <v>105</v>
      </c>
      <c r="J85" s="72">
        <v>43</v>
      </c>
      <c r="K85" s="72">
        <v>0</v>
      </c>
      <c r="L85" s="73">
        <f t="shared" si="71"/>
        <v>4515</v>
      </c>
      <c r="M85" s="73">
        <f t="shared" si="66"/>
        <v>0</v>
      </c>
      <c r="N85" s="74">
        <v>17</v>
      </c>
      <c r="O85" s="74">
        <f t="shared" si="72"/>
        <v>1785</v>
      </c>
      <c r="P85" s="73">
        <f t="shared" si="67"/>
        <v>2730</v>
      </c>
      <c r="Q85" s="75">
        <v>96</v>
      </c>
      <c r="R85" s="73">
        <f t="shared" si="46"/>
        <v>10080</v>
      </c>
      <c r="S85" s="76">
        <f t="shared" si="60"/>
        <v>0.44791666666666669</v>
      </c>
      <c r="T85" s="77">
        <v>40</v>
      </c>
      <c r="U85" s="78">
        <f t="shared" si="59"/>
        <v>3</v>
      </c>
      <c r="V85" s="73">
        <f t="shared" si="73"/>
        <v>4200</v>
      </c>
      <c r="W85" s="73">
        <f t="shared" si="61"/>
        <v>315</v>
      </c>
      <c r="X85" s="76">
        <f t="shared" si="62"/>
        <v>7.4999999999999956E-2</v>
      </c>
      <c r="Y85" s="73">
        <f t="shared" si="63"/>
        <v>64.5</v>
      </c>
      <c r="Z85" s="73">
        <f t="shared" si="64"/>
        <v>64.5</v>
      </c>
      <c r="AA85" s="73">
        <f t="shared" si="68"/>
        <v>6772.5</v>
      </c>
      <c r="AB85" s="73">
        <f t="shared" si="65"/>
        <v>0</v>
      </c>
      <c r="AC85" s="73">
        <f t="shared" si="69"/>
        <v>0</v>
      </c>
      <c r="AD85" s="73">
        <f t="shared" si="70"/>
        <v>6772.5</v>
      </c>
      <c r="AE85" s="73">
        <v>0</v>
      </c>
    </row>
    <row r="86" spans="1:31" ht="15" customHeight="1">
      <c r="A86" s="5" t="s">
        <v>46</v>
      </c>
      <c r="B86" s="6" t="str">
        <f>IFERROR(VLOOKUP(A86,'Distributor List'!$A$2:$D$77,2,0),"-")</f>
        <v>Mardan</v>
      </c>
      <c r="C86" s="6" t="str">
        <f>IFERROR(VLOOKUP(A86,'Distributor List'!$A$2:$D$77,3,0),"-")</f>
        <v>North-2</v>
      </c>
      <c r="D86" s="6" t="str">
        <f>IFERROR(VLOOKUP(A86,'Distributor List'!$A$2:$F$77,6,0),"-")</f>
        <v>Pak-2</v>
      </c>
      <c r="E86" s="6" t="str">
        <f>IFERROR(VLOOKUP(A86,'Distributor List'!$A$2:$D$77,4,0),"-")</f>
        <v>Distributor</v>
      </c>
      <c r="F86" s="6" t="str">
        <f>IFERROR(VLOOKUP(H86,'Price List'!$A$2:$H$109,8,0),"-")</f>
        <v>Medicronis</v>
      </c>
      <c r="G86" s="6" t="str">
        <f>IFERROR(VLOOKUP(A86,'Distributor List'!$A$2:$E$77,5,0),"-")</f>
        <v>Rooh Ul Ameen</v>
      </c>
      <c r="H86" s="10" t="s">
        <v>205</v>
      </c>
      <c r="I86" s="55">
        <v>105</v>
      </c>
      <c r="J86" s="72">
        <v>28</v>
      </c>
      <c r="K86" s="72">
        <v>64</v>
      </c>
      <c r="L86" s="73">
        <f t="shared" si="71"/>
        <v>2940</v>
      </c>
      <c r="M86" s="73">
        <f t="shared" si="66"/>
        <v>6720</v>
      </c>
      <c r="N86" s="74">
        <v>12</v>
      </c>
      <c r="O86" s="74">
        <f t="shared" si="72"/>
        <v>1260</v>
      </c>
      <c r="P86" s="73">
        <f t="shared" si="67"/>
        <v>1680</v>
      </c>
      <c r="Q86" s="75">
        <v>96</v>
      </c>
      <c r="R86" s="73">
        <f t="shared" si="46"/>
        <v>10080</v>
      </c>
      <c r="S86" s="76">
        <f t="shared" si="60"/>
        <v>0.29166666666666669</v>
      </c>
      <c r="T86" s="77">
        <v>0</v>
      </c>
      <c r="U86" s="78">
        <f t="shared" si="59"/>
        <v>28</v>
      </c>
      <c r="V86" s="73">
        <f t="shared" si="73"/>
        <v>0</v>
      </c>
      <c r="W86" s="73">
        <f t="shared" si="61"/>
        <v>2940</v>
      </c>
      <c r="X86" s="76" t="str">
        <f t="shared" si="62"/>
        <v>-</v>
      </c>
      <c r="Y86" s="73">
        <f t="shared" si="63"/>
        <v>42</v>
      </c>
      <c r="Z86" s="73">
        <f t="shared" si="64"/>
        <v>0</v>
      </c>
      <c r="AA86" s="73">
        <f t="shared" si="68"/>
        <v>0</v>
      </c>
      <c r="AB86" s="73">
        <f t="shared" si="65"/>
        <v>22</v>
      </c>
      <c r="AC86" s="73">
        <f t="shared" si="69"/>
        <v>2310</v>
      </c>
      <c r="AD86" s="73">
        <f t="shared" si="70"/>
        <v>4410</v>
      </c>
      <c r="AE86" s="73">
        <v>0</v>
      </c>
    </row>
    <row r="87" spans="1:31" ht="15" customHeight="1">
      <c r="A87" s="5" t="s">
        <v>46</v>
      </c>
      <c r="B87" s="6" t="str">
        <f>IFERROR(VLOOKUP(A87,'Distributor List'!$A$2:$D$77,2,0),"-")</f>
        <v>Mardan</v>
      </c>
      <c r="C87" s="6" t="str">
        <f>IFERROR(VLOOKUP(A87,'Distributor List'!$A$2:$D$77,3,0),"-")</f>
        <v>North-2</v>
      </c>
      <c r="D87" s="6" t="str">
        <f>IFERROR(VLOOKUP(A87,'Distributor List'!$A$2:$F$77,6,0),"-")</f>
        <v>Pak-2</v>
      </c>
      <c r="E87" s="6" t="str">
        <f>IFERROR(VLOOKUP(A87,'Distributor List'!$A$2:$D$77,4,0),"-")</f>
        <v>Distributor</v>
      </c>
      <c r="F87" s="6" t="str">
        <f>IFERROR(VLOOKUP(H87,'Price List'!$A$2:$H$109,8,0),"-")</f>
        <v>Medicronis</v>
      </c>
      <c r="G87" s="6" t="str">
        <f>IFERROR(VLOOKUP(A87,'Distributor List'!$A$2:$E$77,5,0),"-")</f>
        <v>Rooh Ul Ameen</v>
      </c>
      <c r="H87" s="10" t="s">
        <v>149</v>
      </c>
      <c r="I87" s="55">
        <v>105</v>
      </c>
      <c r="J87" s="72">
        <v>64</v>
      </c>
      <c r="K87" s="72">
        <v>315</v>
      </c>
      <c r="L87" s="73">
        <f t="shared" si="71"/>
        <v>6720</v>
      </c>
      <c r="M87" s="73">
        <f t="shared" si="66"/>
        <v>33075</v>
      </c>
      <c r="N87" s="74">
        <v>44</v>
      </c>
      <c r="O87" s="74">
        <f t="shared" si="72"/>
        <v>4620</v>
      </c>
      <c r="P87" s="73">
        <f t="shared" si="67"/>
        <v>2100</v>
      </c>
      <c r="Q87" s="75">
        <v>144</v>
      </c>
      <c r="R87" s="73">
        <f t="shared" si="46"/>
        <v>15120</v>
      </c>
      <c r="S87" s="76">
        <f t="shared" si="60"/>
        <v>0.44444444444444442</v>
      </c>
      <c r="T87" s="77">
        <v>161</v>
      </c>
      <c r="U87" s="78">
        <f t="shared" si="59"/>
        <v>-97</v>
      </c>
      <c r="V87" s="73">
        <f t="shared" si="73"/>
        <v>16905</v>
      </c>
      <c r="W87" s="73">
        <f t="shared" si="61"/>
        <v>-10185</v>
      </c>
      <c r="X87" s="76">
        <f t="shared" si="62"/>
        <v>-0.60248447204968947</v>
      </c>
      <c r="Y87" s="73">
        <f t="shared" si="63"/>
        <v>96</v>
      </c>
      <c r="Z87" s="73">
        <f t="shared" si="64"/>
        <v>0</v>
      </c>
      <c r="AA87" s="73">
        <f t="shared" si="68"/>
        <v>0</v>
      </c>
      <c r="AB87" s="73">
        <f t="shared" si="65"/>
        <v>219</v>
      </c>
      <c r="AC87" s="73">
        <f t="shared" si="69"/>
        <v>22995</v>
      </c>
      <c r="AD87" s="73">
        <f t="shared" si="70"/>
        <v>10080</v>
      </c>
      <c r="AE87" s="73">
        <v>0</v>
      </c>
    </row>
    <row r="88" spans="1:31" ht="15" customHeight="1">
      <c r="A88" s="5" t="s">
        <v>46</v>
      </c>
      <c r="B88" s="6" t="str">
        <f>IFERROR(VLOOKUP(A88,'Distributor List'!$A$2:$D$77,2,0),"-")</f>
        <v>Mardan</v>
      </c>
      <c r="C88" s="6" t="str">
        <f>IFERROR(VLOOKUP(A88,'Distributor List'!$A$2:$D$77,3,0),"-")</f>
        <v>North-2</v>
      </c>
      <c r="D88" s="6" t="str">
        <f>IFERROR(VLOOKUP(A88,'Distributor List'!$A$2:$F$77,6,0),"-")</f>
        <v>Pak-2</v>
      </c>
      <c r="E88" s="6" t="str">
        <f>IFERROR(VLOOKUP(A88,'Distributor List'!$A$2:$D$77,4,0),"-")</f>
        <v>Distributor</v>
      </c>
      <c r="F88" s="6" t="str">
        <f>IFERROR(VLOOKUP(H88,'Price List'!$A$2:$H$109,8,0),"-")</f>
        <v>Medicronis</v>
      </c>
      <c r="G88" s="6" t="str">
        <f>IFERROR(VLOOKUP(A88,'Distributor List'!$A$2:$E$77,5,0),"-")</f>
        <v>Rooh Ul Ameen</v>
      </c>
      <c r="H88" s="59" t="s">
        <v>206</v>
      </c>
      <c r="I88" s="57">
        <v>90</v>
      </c>
      <c r="J88" s="72">
        <v>0</v>
      </c>
      <c r="K88" s="72">
        <v>0</v>
      </c>
      <c r="L88" s="73">
        <f t="shared" si="71"/>
        <v>0</v>
      </c>
      <c r="M88" s="73">
        <f t="shared" si="66"/>
        <v>0</v>
      </c>
      <c r="N88" s="74">
        <v>0</v>
      </c>
      <c r="O88" s="74">
        <f t="shared" si="72"/>
        <v>0</v>
      </c>
      <c r="P88" s="73">
        <f t="shared" si="67"/>
        <v>0</v>
      </c>
      <c r="Q88" s="75">
        <v>0</v>
      </c>
      <c r="R88" s="73">
        <v>0</v>
      </c>
      <c r="S88" s="76" t="str">
        <f t="shared" si="60"/>
        <v>-</v>
      </c>
      <c r="T88" s="77">
        <v>0</v>
      </c>
      <c r="U88" s="78">
        <v>0</v>
      </c>
      <c r="V88" s="73">
        <f t="shared" si="73"/>
        <v>0</v>
      </c>
      <c r="W88" s="73">
        <f t="shared" si="61"/>
        <v>0</v>
      </c>
      <c r="X88" s="76" t="str">
        <f t="shared" si="62"/>
        <v>-</v>
      </c>
      <c r="Y88" s="73">
        <f t="shared" si="63"/>
        <v>0</v>
      </c>
      <c r="Z88" s="73">
        <f t="shared" si="64"/>
        <v>0</v>
      </c>
      <c r="AA88" s="73">
        <f t="shared" si="68"/>
        <v>0</v>
      </c>
      <c r="AB88" s="73">
        <f t="shared" si="65"/>
        <v>0</v>
      </c>
      <c r="AC88" s="73">
        <f t="shared" si="69"/>
        <v>0</v>
      </c>
      <c r="AD88" s="73">
        <f t="shared" si="70"/>
        <v>0</v>
      </c>
      <c r="AE88" s="73">
        <v>0</v>
      </c>
    </row>
    <row r="89" spans="1:31" ht="15" customHeight="1">
      <c r="A89" s="5" t="s">
        <v>46</v>
      </c>
      <c r="B89" s="6" t="str">
        <f>IFERROR(VLOOKUP(A89,'Distributor List'!$A$2:$D$77,2,0),"-")</f>
        <v>Mardan</v>
      </c>
      <c r="C89" s="6" t="str">
        <f>IFERROR(VLOOKUP(A89,'Distributor List'!$A$2:$D$77,3,0),"-")</f>
        <v>North-2</v>
      </c>
      <c r="D89" s="6" t="str">
        <f>IFERROR(VLOOKUP(A89,'Distributor List'!$A$2:$F$77,6,0),"-")</f>
        <v>Pak-2</v>
      </c>
      <c r="E89" s="6" t="str">
        <f>IFERROR(VLOOKUP(A89,'Distributor List'!$A$2:$D$77,4,0),"-")</f>
        <v>Distributor</v>
      </c>
      <c r="F89" s="6" t="str">
        <f>IFERROR(VLOOKUP(H89,'Price List'!$A$2:$H$109,8,0),"-")</f>
        <v>Medicronis</v>
      </c>
      <c r="G89" s="6" t="str">
        <f>IFERROR(VLOOKUP(A89,'Distributor List'!$A$2:$E$77,5,0),"-")</f>
        <v>Rooh Ul Ameen</v>
      </c>
      <c r="H89" s="59" t="s">
        <v>207</v>
      </c>
      <c r="I89" s="57">
        <v>105</v>
      </c>
      <c r="J89" s="72">
        <v>0</v>
      </c>
      <c r="K89" s="72">
        <v>0</v>
      </c>
      <c r="L89" s="73">
        <f t="shared" si="71"/>
        <v>0</v>
      </c>
      <c r="M89" s="73">
        <f t="shared" si="66"/>
        <v>0</v>
      </c>
      <c r="N89" s="74">
        <v>0</v>
      </c>
      <c r="O89" s="74">
        <f t="shared" si="72"/>
        <v>0</v>
      </c>
      <c r="P89" s="73">
        <f t="shared" si="67"/>
        <v>0</v>
      </c>
      <c r="Q89" s="75">
        <v>0</v>
      </c>
      <c r="R89" s="73">
        <v>0</v>
      </c>
      <c r="S89" s="76" t="str">
        <f t="shared" si="60"/>
        <v>-</v>
      </c>
      <c r="T89" s="77">
        <v>0</v>
      </c>
      <c r="U89" s="78">
        <v>0</v>
      </c>
      <c r="V89" s="73">
        <f t="shared" si="73"/>
        <v>0</v>
      </c>
      <c r="W89" s="73">
        <f t="shared" si="61"/>
        <v>0</v>
      </c>
      <c r="X89" s="76" t="str">
        <f t="shared" si="62"/>
        <v>-</v>
      </c>
      <c r="Y89" s="73">
        <f t="shared" si="63"/>
        <v>0</v>
      </c>
      <c r="Z89" s="73">
        <f t="shared" si="64"/>
        <v>0</v>
      </c>
      <c r="AA89" s="73">
        <f t="shared" si="68"/>
        <v>0</v>
      </c>
      <c r="AB89" s="73">
        <f t="shared" si="65"/>
        <v>0</v>
      </c>
      <c r="AC89" s="73">
        <f t="shared" si="69"/>
        <v>0</v>
      </c>
      <c r="AD89" s="73">
        <f t="shared" si="70"/>
        <v>0</v>
      </c>
      <c r="AE89" s="73">
        <v>0</v>
      </c>
    </row>
    <row r="90" spans="1:31" ht="15" customHeight="1">
      <c r="A90" s="5" t="s">
        <v>46</v>
      </c>
      <c r="B90" s="6" t="str">
        <f>IFERROR(VLOOKUP(A90,'Distributor List'!$A$2:$D$77,2,0),"-")</f>
        <v>Mardan</v>
      </c>
      <c r="C90" s="6" t="str">
        <f>IFERROR(VLOOKUP(A90,'Distributor List'!$A$2:$D$77,3,0),"-")</f>
        <v>North-2</v>
      </c>
      <c r="D90" s="6" t="str">
        <f>IFERROR(VLOOKUP(A90,'Distributor List'!$A$2:$F$77,6,0),"-")</f>
        <v>Pak-2</v>
      </c>
      <c r="E90" s="6" t="str">
        <f>IFERROR(VLOOKUP(A90,'Distributor List'!$A$2:$D$77,4,0),"-")</f>
        <v>Distributor</v>
      </c>
      <c r="F90" s="6" t="str">
        <f>IFERROR(VLOOKUP(H90,'Price List'!$A$2:$H$109,8,0),"-")</f>
        <v>Medicronis</v>
      </c>
      <c r="G90" s="6" t="str">
        <f>IFERROR(VLOOKUP(A90,'Distributor List'!$A$2:$E$77,5,0),"-")</f>
        <v>Rooh Ul Ameen</v>
      </c>
      <c r="H90" s="59" t="s">
        <v>208</v>
      </c>
      <c r="I90" s="57">
        <v>120</v>
      </c>
      <c r="J90" s="72">
        <v>0</v>
      </c>
      <c r="K90" s="72">
        <v>0</v>
      </c>
      <c r="L90" s="73">
        <f t="shared" si="71"/>
        <v>0</v>
      </c>
      <c r="M90" s="73">
        <f t="shared" si="66"/>
        <v>0</v>
      </c>
      <c r="N90" s="74">
        <v>0</v>
      </c>
      <c r="O90" s="74">
        <f t="shared" si="72"/>
        <v>0</v>
      </c>
      <c r="P90" s="73">
        <f t="shared" si="67"/>
        <v>0</v>
      </c>
      <c r="Q90" s="75">
        <v>0</v>
      </c>
      <c r="R90" s="73">
        <v>0</v>
      </c>
      <c r="S90" s="76" t="str">
        <f t="shared" si="60"/>
        <v>-</v>
      </c>
      <c r="T90" s="77">
        <v>0</v>
      </c>
      <c r="U90" s="78">
        <v>0</v>
      </c>
      <c r="V90" s="73">
        <f t="shared" si="73"/>
        <v>0</v>
      </c>
      <c r="W90" s="73">
        <f t="shared" si="61"/>
        <v>0</v>
      </c>
      <c r="X90" s="76" t="str">
        <f t="shared" si="62"/>
        <v>-</v>
      </c>
      <c r="Y90" s="73">
        <f t="shared" si="63"/>
        <v>0</v>
      </c>
      <c r="Z90" s="73">
        <f t="shared" si="64"/>
        <v>0</v>
      </c>
      <c r="AA90" s="73">
        <f t="shared" si="68"/>
        <v>0</v>
      </c>
      <c r="AB90" s="73">
        <f t="shared" si="65"/>
        <v>0</v>
      </c>
      <c r="AC90" s="73">
        <f t="shared" si="69"/>
        <v>0</v>
      </c>
      <c r="AD90" s="73">
        <f t="shared" si="70"/>
        <v>0</v>
      </c>
      <c r="AE90" s="73">
        <v>0</v>
      </c>
    </row>
    <row r="91" spans="1:31" ht="15" customHeight="1">
      <c r="A91" s="5" t="s">
        <v>46</v>
      </c>
      <c r="B91" s="6" t="str">
        <f>IFERROR(VLOOKUP(A91,'Distributor List'!$A$2:$D$77,2,0),"-")</f>
        <v>Mardan</v>
      </c>
      <c r="C91" s="6" t="str">
        <f>IFERROR(VLOOKUP(A91,'Distributor List'!$A$2:$D$77,3,0),"-")</f>
        <v>North-2</v>
      </c>
      <c r="D91" s="6" t="str">
        <f>IFERROR(VLOOKUP(A91,'Distributor List'!$A$2:$F$77,6,0),"-")</f>
        <v>Pak-2</v>
      </c>
      <c r="E91" s="6" t="str">
        <f>IFERROR(VLOOKUP(A91,'Distributor List'!$A$2:$D$77,4,0),"-")</f>
        <v>Distributor</v>
      </c>
      <c r="F91" s="6" t="str">
        <f>IFERROR(VLOOKUP(H91,'Price List'!$A$2:$H$109,8,0),"-")</f>
        <v>Medicronis</v>
      </c>
      <c r="G91" s="6" t="str">
        <f>IFERROR(VLOOKUP(A91,'Distributor List'!$A$2:$E$77,5,0),"-")</f>
        <v>Rooh Ul Ameen</v>
      </c>
      <c r="H91" s="59" t="s">
        <v>209</v>
      </c>
      <c r="I91" s="57">
        <v>105</v>
      </c>
      <c r="J91" s="72">
        <v>65</v>
      </c>
      <c r="K91" s="72">
        <v>81</v>
      </c>
      <c r="L91" s="73">
        <f t="shared" si="71"/>
        <v>6825</v>
      </c>
      <c r="M91" s="73">
        <f t="shared" si="66"/>
        <v>8505</v>
      </c>
      <c r="N91" s="74">
        <v>29</v>
      </c>
      <c r="O91" s="74">
        <f t="shared" si="72"/>
        <v>3045</v>
      </c>
      <c r="P91" s="73">
        <f t="shared" si="67"/>
        <v>3780</v>
      </c>
      <c r="Q91" s="75">
        <v>75</v>
      </c>
      <c r="R91" s="73">
        <f t="shared" ref="R91:R132" si="74">Q91*I91</f>
        <v>7875</v>
      </c>
      <c r="S91" s="76">
        <f t="shared" si="60"/>
        <v>0.8666666666666667</v>
      </c>
      <c r="T91" s="77">
        <v>3</v>
      </c>
      <c r="U91" s="78">
        <f t="shared" si="59"/>
        <v>62</v>
      </c>
      <c r="V91" s="73">
        <f t="shared" si="73"/>
        <v>315</v>
      </c>
      <c r="W91" s="73">
        <f t="shared" si="61"/>
        <v>6510</v>
      </c>
      <c r="X91" s="76">
        <f t="shared" si="62"/>
        <v>20.666666666666668</v>
      </c>
      <c r="Y91" s="73">
        <f t="shared" si="63"/>
        <v>97.5</v>
      </c>
      <c r="Z91" s="73">
        <f t="shared" si="64"/>
        <v>16.5</v>
      </c>
      <c r="AA91" s="73">
        <f t="shared" si="68"/>
        <v>1732.5</v>
      </c>
      <c r="AB91" s="73">
        <f t="shared" si="65"/>
        <v>0</v>
      </c>
      <c r="AC91" s="73">
        <f t="shared" si="69"/>
        <v>0</v>
      </c>
      <c r="AD91" s="73">
        <f t="shared" si="70"/>
        <v>10237.5</v>
      </c>
      <c r="AE91" s="73">
        <v>0</v>
      </c>
    </row>
    <row r="92" spans="1:31" ht="15" customHeight="1">
      <c r="A92" s="5" t="s">
        <v>46</v>
      </c>
      <c r="B92" s="6" t="str">
        <f>IFERROR(VLOOKUP(A92,'Distributor List'!$A$2:$D$77,2,0),"-")</f>
        <v>Mardan</v>
      </c>
      <c r="C92" s="6" t="str">
        <f>IFERROR(VLOOKUP(A92,'Distributor List'!$A$2:$D$77,3,0),"-")</f>
        <v>North-2</v>
      </c>
      <c r="D92" s="6" t="str">
        <f>IFERROR(VLOOKUP(A92,'Distributor List'!$A$2:$F$77,6,0),"-")</f>
        <v>Pak-2</v>
      </c>
      <c r="E92" s="6" t="str">
        <f>IFERROR(VLOOKUP(A92,'Distributor List'!$A$2:$D$77,4,0),"-")</f>
        <v>Distributor</v>
      </c>
      <c r="F92" s="6" t="str">
        <f>IFERROR(VLOOKUP(H92,'Price List'!$A$2:$H$109,8,0),"-")</f>
        <v>Medicronis</v>
      </c>
      <c r="G92" s="6" t="str">
        <f>IFERROR(VLOOKUP(A92,'Distributor List'!$A$2:$E$77,5,0),"-")</f>
        <v>Rooh Ul Ameen</v>
      </c>
      <c r="H92" s="59" t="s">
        <v>210</v>
      </c>
      <c r="I92" s="57">
        <v>170</v>
      </c>
      <c r="J92" s="72">
        <v>33</v>
      </c>
      <c r="K92" s="72">
        <v>105</v>
      </c>
      <c r="L92" s="73">
        <f t="shared" si="71"/>
        <v>5610</v>
      </c>
      <c r="M92" s="73">
        <f t="shared" si="66"/>
        <v>17850</v>
      </c>
      <c r="N92" s="74">
        <v>20</v>
      </c>
      <c r="O92" s="74">
        <f t="shared" si="72"/>
        <v>3400</v>
      </c>
      <c r="P92" s="73">
        <f t="shared" si="67"/>
        <v>2210</v>
      </c>
      <c r="Q92" s="75">
        <v>75</v>
      </c>
      <c r="R92" s="73">
        <f t="shared" si="74"/>
        <v>12750</v>
      </c>
      <c r="S92" s="76">
        <f t="shared" si="60"/>
        <v>0.44</v>
      </c>
      <c r="T92" s="77">
        <v>0</v>
      </c>
      <c r="U92" s="78">
        <f t="shared" si="59"/>
        <v>33</v>
      </c>
      <c r="V92" s="73">
        <f t="shared" si="73"/>
        <v>0</v>
      </c>
      <c r="W92" s="73">
        <f t="shared" si="61"/>
        <v>5610</v>
      </c>
      <c r="X92" s="76" t="str">
        <f t="shared" si="62"/>
        <v>-</v>
      </c>
      <c r="Y92" s="73">
        <f t="shared" si="63"/>
        <v>49.5</v>
      </c>
      <c r="Z92" s="73">
        <f t="shared" si="64"/>
        <v>0</v>
      </c>
      <c r="AA92" s="73">
        <f t="shared" si="68"/>
        <v>0</v>
      </c>
      <c r="AB92" s="73">
        <f t="shared" si="65"/>
        <v>55.5</v>
      </c>
      <c r="AC92" s="73">
        <f t="shared" si="69"/>
        <v>9435</v>
      </c>
      <c r="AD92" s="73">
        <f t="shared" si="70"/>
        <v>8415</v>
      </c>
      <c r="AE92" s="73">
        <v>0</v>
      </c>
    </row>
    <row r="93" spans="1:31" ht="15" customHeight="1">
      <c r="A93" s="5" t="s">
        <v>46</v>
      </c>
      <c r="B93" s="6" t="str">
        <f>IFERROR(VLOOKUP(A93,'Distributor List'!$A$2:$D$77,2,0),"-")</f>
        <v>Mardan</v>
      </c>
      <c r="C93" s="6" t="str">
        <f>IFERROR(VLOOKUP(A93,'Distributor List'!$A$2:$D$77,3,0),"-")</f>
        <v>North-2</v>
      </c>
      <c r="D93" s="6" t="str">
        <f>IFERROR(VLOOKUP(A93,'Distributor List'!$A$2:$F$77,6,0),"-")</f>
        <v>Pak-2</v>
      </c>
      <c r="E93" s="6" t="str">
        <f>IFERROR(VLOOKUP(A93,'Distributor List'!$A$2:$D$77,4,0),"-")</f>
        <v>Distributor</v>
      </c>
      <c r="F93" s="6" t="str">
        <f>IFERROR(VLOOKUP(H93,'Price List'!$A$2:$H$109,8,0),"-")</f>
        <v>Medicronis</v>
      </c>
      <c r="G93" s="6" t="str">
        <f>IFERROR(VLOOKUP(A93,'Distributor List'!$A$2:$E$77,5,0),"-")</f>
        <v>Rooh Ul Ameen</v>
      </c>
      <c r="H93" s="10" t="s">
        <v>211</v>
      </c>
      <c r="I93" s="58">
        <v>102</v>
      </c>
      <c r="J93" s="72">
        <v>38</v>
      </c>
      <c r="K93" s="72">
        <v>102</v>
      </c>
      <c r="L93" s="73">
        <f t="shared" si="71"/>
        <v>3876</v>
      </c>
      <c r="M93" s="73">
        <f t="shared" si="66"/>
        <v>10404</v>
      </c>
      <c r="N93" s="74">
        <v>26</v>
      </c>
      <c r="O93" s="74">
        <f t="shared" si="72"/>
        <v>2652</v>
      </c>
      <c r="P93" s="73">
        <f t="shared" si="67"/>
        <v>1224</v>
      </c>
      <c r="Q93" s="75">
        <v>81</v>
      </c>
      <c r="R93" s="73">
        <f t="shared" si="74"/>
        <v>8262</v>
      </c>
      <c r="S93" s="76">
        <f t="shared" si="60"/>
        <v>0.46913580246913578</v>
      </c>
      <c r="T93" s="77">
        <v>10</v>
      </c>
      <c r="U93" s="78">
        <f t="shared" si="59"/>
        <v>28</v>
      </c>
      <c r="V93" s="73">
        <f t="shared" si="73"/>
        <v>1020</v>
      </c>
      <c r="W93" s="73">
        <f t="shared" si="61"/>
        <v>2856</v>
      </c>
      <c r="X93" s="76">
        <f t="shared" si="62"/>
        <v>2.8</v>
      </c>
      <c r="Y93" s="73">
        <f t="shared" si="63"/>
        <v>57</v>
      </c>
      <c r="Z93" s="73">
        <f t="shared" si="64"/>
        <v>0</v>
      </c>
      <c r="AA93" s="73">
        <f t="shared" si="68"/>
        <v>0</v>
      </c>
      <c r="AB93" s="73">
        <f t="shared" si="65"/>
        <v>45</v>
      </c>
      <c r="AC93" s="73">
        <f t="shared" si="69"/>
        <v>4590</v>
      </c>
      <c r="AD93" s="73">
        <f t="shared" si="70"/>
        <v>5814</v>
      </c>
      <c r="AE93" s="73">
        <v>0</v>
      </c>
    </row>
    <row r="94" spans="1:31" ht="15" customHeight="1">
      <c r="A94" s="5" t="s">
        <v>110</v>
      </c>
      <c r="B94" s="6" t="str">
        <f>IFERROR(VLOOKUP(A94,'Distributor List'!$A$2:$D$77,2,0),"-")</f>
        <v>Charsadda</v>
      </c>
      <c r="C94" s="6" t="str">
        <f>IFERROR(VLOOKUP(A94,'Distributor List'!$A$2:$D$77,3,0),"-")</f>
        <v>North-1</v>
      </c>
      <c r="D94" s="6" t="str">
        <f>IFERROR(VLOOKUP(A94,'Distributor List'!$A$2:$F$77,6,0),"-")</f>
        <v>Pak-2</v>
      </c>
      <c r="E94" s="6" t="str">
        <f>IFERROR(VLOOKUP(A94,'Distributor List'!$A$2:$D$77,4,0),"-")</f>
        <v>Distributor</v>
      </c>
      <c r="F94" s="6" t="str">
        <f>IFERROR(VLOOKUP(H94,'Price List'!$A$2:$H$109,8,0),"-")</f>
        <v>Medicronis</v>
      </c>
      <c r="G94" s="6" t="str">
        <f>IFERROR(VLOOKUP(A94,'Distributor List'!$A$2:$E$77,5,0),"-")</f>
        <v>PSW Vacant</v>
      </c>
      <c r="H94" s="10" t="s">
        <v>212</v>
      </c>
      <c r="I94" s="58">
        <v>60</v>
      </c>
      <c r="J94" s="72">
        <v>0</v>
      </c>
      <c r="K94" s="72">
        <v>58</v>
      </c>
      <c r="L94" s="73">
        <f t="shared" si="71"/>
        <v>0</v>
      </c>
      <c r="M94" s="73">
        <f t="shared" si="66"/>
        <v>3480</v>
      </c>
      <c r="N94" s="74">
        <v>0</v>
      </c>
      <c r="O94" s="74">
        <f t="shared" si="72"/>
        <v>0</v>
      </c>
      <c r="P94" s="73">
        <f t="shared" si="67"/>
        <v>0</v>
      </c>
      <c r="Q94" s="75">
        <v>115.2</v>
      </c>
      <c r="R94" s="73">
        <f t="shared" si="74"/>
        <v>6912</v>
      </c>
      <c r="S94" s="76">
        <f t="shared" si="60"/>
        <v>0</v>
      </c>
      <c r="T94" s="77">
        <v>0</v>
      </c>
      <c r="U94" s="78">
        <f t="shared" ref="U94:U138" si="75">J94-T94</f>
        <v>0</v>
      </c>
      <c r="V94" s="73">
        <f t="shared" si="73"/>
        <v>0</v>
      </c>
      <c r="W94" s="73">
        <f t="shared" si="61"/>
        <v>0</v>
      </c>
      <c r="X94" s="76" t="str">
        <f t="shared" si="62"/>
        <v>-</v>
      </c>
      <c r="Y94" s="73">
        <f t="shared" si="63"/>
        <v>0</v>
      </c>
      <c r="Z94" s="73">
        <f t="shared" si="64"/>
        <v>0</v>
      </c>
      <c r="AA94" s="73">
        <f t="shared" si="68"/>
        <v>0</v>
      </c>
      <c r="AB94" s="73">
        <f t="shared" si="65"/>
        <v>58</v>
      </c>
      <c r="AC94" s="73">
        <f t="shared" si="69"/>
        <v>3480</v>
      </c>
      <c r="AD94" s="73">
        <f t="shared" si="70"/>
        <v>0</v>
      </c>
      <c r="AE94" s="73">
        <v>0</v>
      </c>
    </row>
    <row r="95" spans="1:31" ht="15" customHeight="1">
      <c r="A95" s="5" t="s">
        <v>110</v>
      </c>
      <c r="B95" s="6" t="str">
        <f>IFERROR(VLOOKUP(A95,'Distributor List'!$A$2:$D$77,2,0),"-")</f>
        <v>Charsadda</v>
      </c>
      <c r="C95" s="6" t="str">
        <f>IFERROR(VLOOKUP(A95,'Distributor List'!$A$2:$D$77,3,0),"-")</f>
        <v>North-1</v>
      </c>
      <c r="D95" s="6" t="str">
        <f>IFERROR(VLOOKUP(A95,'Distributor List'!$A$2:$F$77,6,0),"-")</f>
        <v>Pak-2</v>
      </c>
      <c r="E95" s="6" t="str">
        <f>IFERROR(VLOOKUP(A95,'Distributor List'!$A$2:$D$77,4,0),"-")</f>
        <v>Distributor</v>
      </c>
      <c r="F95" s="6" t="str">
        <f>IFERROR(VLOOKUP(H95,'Price List'!$A$2:$H$109,8,0),"-")</f>
        <v>Medicronis</v>
      </c>
      <c r="G95" s="6" t="str">
        <f>IFERROR(VLOOKUP(A95,'Distributor List'!$A$2:$E$77,5,0),"-")</f>
        <v>PSW Vacant</v>
      </c>
      <c r="H95" s="10" t="s">
        <v>11</v>
      </c>
      <c r="I95" s="58">
        <v>80</v>
      </c>
      <c r="J95" s="72">
        <v>0</v>
      </c>
      <c r="K95" s="72">
        <v>83</v>
      </c>
      <c r="L95" s="73">
        <f t="shared" si="71"/>
        <v>0</v>
      </c>
      <c r="M95" s="73">
        <f t="shared" si="66"/>
        <v>6640</v>
      </c>
      <c r="N95" s="74">
        <v>0</v>
      </c>
      <c r="O95" s="74">
        <f t="shared" si="72"/>
        <v>0</v>
      </c>
      <c r="P95" s="73">
        <f t="shared" si="67"/>
        <v>0</v>
      </c>
      <c r="Q95" s="75">
        <v>322.56</v>
      </c>
      <c r="R95" s="73">
        <f t="shared" si="74"/>
        <v>25804.799999999999</v>
      </c>
      <c r="S95" s="76">
        <f t="shared" ref="S95:S138" si="76">IFERROR(L95/R95,"-")</f>
        <v>0</v>
      </c>
      <c r="T95" s="77">
        <v>0</v>
      </c>
      <c r="U95" s="78">
        <f t="shared" si="75"/>
        <v>0</v>
      </c>
      <c r="V95" s="73">
        <f t="shared" si="73"/>
        <v>0</v>
      </c>
      <c r="W95" s="73">
        <f t="shared" ref="W95:W138" si="77">L95-V95</f>
        <v>0</v>
      </c>
      <c r="X95" s="76" t="str">
        <f t="shared" ref="X95:X138" si="78">IFERROR(L95/V95-1,"-")</f>
        <v>-</v>
      </c>
      <c r="Y95" s="73">
        <f t="shared" ref="Y95:Y138" si="79">(J95)/1*1.5</f>
        <v>0</v>
      </c>
      <c r="Z95" s="73">
        <f t="shared" ref="Z95:Z138" si="80">IF(Y95&gt;K95,Y95-K95,0)</f>
        <v>0</v>
      </c>
      <c r="AA95" s="73">
        <f t="shared" si="68"/>
        <v>0</v>
      </c>
      <c r="AB95" s="73">
        <f t="shared" ref="AB95:AB138" si="81">IF(Y95&lt;K95,K95-Y95,0)</f>
        <v>83</v>
      </c>
      <c r="AC95" s="73">
        <f t="shared" si="69"/>
        <v>6640</v>
      </c>
      <c r="AD95" s="73">
        <f t="shared" si="70"/>
        <v>0</v>
      </c>
      <c r="AE95" s="73">
        <v>0</v>
      </c>
    </row>
    <row r="96" spans="1:31" ht="15" customHeight="1">
      <c r="A96" s="5" t="s">
        <v>110</v>
      </c>
      <c r="B96" s="6" t="str">
        <f>IFERROR(VLOOKUP(A96,'Distributor List'!$A$2:$D$77,2,0),"-")</f>
        <v>Charsadda</v>
      </c>
      <c r="C96" s="6" t="str">
        <f>IFERROR(VLOOKUP(A96,'Distributor List'!$A$2:$D$77,3,0),"-")</f>
        <v>North-1</v>
      </c>
      <c r="D96" s="6" t="str">
        <f>IFERROR(VLOOKUP(A96,'Distributor List'!$A$2:$F$77,6,0),"-")</f>
        <v>Pak-2</v>
      </c>
      <c r="E96" s="6" t="str">
        <f>IFERROR(VLOOKUP(A96,'Distributor List'!$A$2:$D$77,4,0),"-")</f>
        <v>Distributor</v>
      </c>
      <c r="F96" s="6" t="str">
        <f>IFERROR(VLOOKUP(H96,'Price List'!$A$2:$H$109,8,0),"-")</f>
        <v>Medicronis</v>
      </c>
      <c r="G96" s="6" t="str">
        <f>IFERROR(VLOOKUP(A96,'Distributor List'!$A$2:$E$77,5,0),"-")</f>
        <v>PSW Vacant</v>
      </c>
      <c r="H96" s="10" t="s">
        <v>143</v>
      </c>
      <c r="I96" s="58">
        <v>105</v>
      </c>
      <c r="J96" s="72">
        <v>0</v>
      </c>
      <c r="K96" s="72">
        <v>0</v>
      </c>
      <c r="L96" s="73">
        <f t="shared" si="71"/>
        <v>0</v>
      </c>
      <c r="M96" s="73">
        <f t="shared" si="66"/>
        <v>0</v>
      </c>
      <c r="N96" s="74">
        <v>0</v>
      </c>
      <c r="O96" s="74">
        <f t="shared" si="72"/>
        <v>0</v>
      </c>
      <c r="P96" s="73">
        <f t="shared" si="67"/>
        <v>0</v>
      </c>
      <c r="Q96" s="75">
        <v>645.12</v>
      </c>
      <c r="R96" s="73">
        <f t="shared" si="74"/>
        <v>67737.600000000006</v>
      </c>
      <c r="S96" s="76">
        <f t="shared" si="76"/>
        <v>0</v>
      </c>
      <c r="T96" s="77">
        <v>0</v>
      </c>
      <c r="U96" s="78">
        <f t="shared" si="75"/>
        <v>0</v>
      </c>
      <c r="V96" s="73">
        <f t="shared" si="73"/>
        <v>0</v>
      </c>
      <c r="W96" s="73">
        <f t="shared" si="77"/>
        <v>0</v>
      </c>
      <c r="X96" s="76" t="str">
        <f t="shared" si="78"/>
        <v>-</v>
      </c>
      <c r="Y96" s="73">
        <f t="shared" si="79"/>
        <v>0</v>
      </c>
      <c r="Z96" s="73">
        <f t="shared" si="80"/>
        <v>0</v>
      </c>
      <c r="AA96" s="73">
        <f t="shared" si="68"/>
        <v>0</v>
      </c>
      <c r="AB96" s="73">
        <f t="shared" si="81"/>
        <v>0</v>
      </c>
      <c r="AC96" s="73">
        <f t="shared" si="69"/>
        <v>0</v>
      </c>
      <c r="AD96" s="73">
        <f t="shared" si="70"/>
        <v>0</v>
      </c>
      <c r="AE96" s="73">
        <v>0</v>
      </c>
    </row>
    <row r="97" spans="1:31" ht="15" customHeight="1">
      <c r="A97" s="5" t="s">
        <v>110</v>
      </c>
      <c r="B97" s="6" t="str">
        <f>IFERROR(VLOOKUP(A97,'Distributor List'!$A$2:$D$77,2,0),"-")</f>
        <v>Charsadda</v>
      </c>
      <c r="C97" s="6" t="str">
        <f>IFERROR(VLOOKUP(A97,'Distributor List'!$A$2:$D$77,3,0),"-")</f>
        <v>North-1</v>
      </c>
      <c r="D97" s="6" t="str">
        <f>IFERROR(VLOOKUP(A97,'Distributor List'!$A$2:$F$77,6,0),"-")</f>
        <v>Pak-2</v>
      </c>
      <c r="E97" s="6" t="str">
        <f>IFERROR(VLOOKUP(A97,'Distributor List'!$A$2:$D$77,4,0),"-")</f>
        <v>Distributor</v>
      </c>
      <c r="F97" s="6" t="str">
        <f>IFERROR(VLOOKUP(H97,'Price List'!$A$2:$H$109,8,0),"-")</f>
        <v>Transformer</v>
      </c>
      <c r="G97" s="6" t="str">
        <f>IFERROR(VLOOKUP(A97,'Distributor List'!$A$2:$E$77,5,0),"-")</f>
        <v>PSW Vacant</v>
      </c>
      <c r="H97" s="10" t="s">
        <v>178</v>
      </c>
      <c r="I97" s="58">
        <v>391</v>
      </c>
      <c r="J97" s="72">
        <v>0</v>
      </c>
      <c r="K97" s="72">
        <v>0</v>
      </c>
      <c r="L97" s="73">
        <f t="shared" si="71"/>
        <v>0</v>
      </c>
      <c r="M97" s="73">
        <f t="shared" si="66"/>
        <v>0</v>
      </c>
      <c r="N97" s="74">
        <v>0</v>
      </c>
      <c r="O97" s="74">
        <f t="shared" si="72"/>
        <v>0</v>
      </c>
      <c r="P97" s="73">
        <f t="shared" si="67"/>
        <v>0</v>
      </c>
      <c r="Q97" s="75">
        <v>0</v>
      </c>
      <c r="R97" s="73">
        <f t="shared" si="74"/>
        <v>0</v>
      </c>
      <c r="S97" s="76" t="str">
        <f t="shared" si="76"/>
        <v>-</v>
      </c>
      <c r="T97" s="77">
        <v>0</v>
      </c>
      <c r="U97" s="78">
        <f t="shared" si="75"/>
        <v>0</v>
      </c>
      <c r="V97" s="73">
        <f t="shared" si="73"/>
        <v>0</v>
      </c>
      <c r="W97" s="73">
        <f t="shared" si="77"/>
        <v>0</v>
      </c>
      <c r="X97" s="76" t="str">
        <f t="shared" si="78"/>
        <v>-</v>
      </c>
      <c r="Y97" s="73">
        <f t="shared" si="79"/>
        <v>0</v>
      </c>
      <c r="Z97" s="73">
        <f t="shared" si="80"/>
        <v>0</v>
      </c>
      <c r="AA97" s="73">
        <f t="shared" si="68"/>
        <v>0</v>
      </c>
      <c r="AB97" s="73">
        <f t="shared" si="81"/>
        <v>0</v>
      </c>
      <c r="AC97" s="73">
        <f t="shared" si="69"/>
        <v>0</v>
      </c>
      <c r="AD97" s="73">
        <f t="shared" si="70"/>
        <v>0</v>
      </c>
      <c r="AE97" s="73">
        <v>0</v>
      </c>
    </row>
    <row r="98" spans="1:31" ht="15" customHeight="1">
      <c r="A98" s="5" t="s">
        <v>110</v>
      </c>
      <c r="B98" s="6" t="str">
        <f>IFERROR(VLOOKUP(A98,'Distributor List'!$A$2:$D$77,2,0),"-")</f>
        <v>Charsadda</v>
      </c>
      <c r="C98" s="6" t="str">
        <f>IFERROR(VLOOKUP(A98,'Distributor List'!$A$2:$D$77,3,0),"-")</f>
        <v>North-1</v>
      </c>
      <c r="D98" s="6" t="str">
        <f>IFERROR(VLOOKUP(A98,'Distributor List'!$A$2:$F$77,6,0),"-")</f>
        <v>Pak-2</v>
      </c>
      <c r="E98" s="6" t="str">
        <f>IFERROR(VLOOKUP(A98,'Distributor List'!$A$2:$D$77,4,0),"-")</f>
        <v>Distributor</v>
      </c>
      <c r="F98" s="6" t="str">
        <f>IFERROR(VLOOKUP(H98,'Price List'!$A$2:$H$109,8,0),"-")</f>
        <v>Transformer</v>
      </c>
      <c r="G98" s="6" t="str">
        <f>IFERROR(VLOOKUP(A98,'Distributor List'!$A$2:$E$77,5,0),"-")</f>
        <v>PSW Vacant</v>
      </c>
      <c r="H98" s="10" t="s">
        <v>179</v>
      </c>
      <c r="I98" s="58">
        <v>616.25</v>
      </c>
      <c r="J98" s="72">
        <v>0</v>
      </c>
      <c r="K98" s="72">
        <v>0</v>
      </c>
      <c r="L98" s="73">
        <f t="shared" si="71"/>
        <v>0</v>
      </c>
      <c r="M98" s="73">
        <f t="shared" si="66"/>
        <v>0</v>
      </c>
      <c r="N98" s="74">
        <v>0</v>
      </c>
      <c r="O98" s="74">
        <f t="shared" si="72"/>
        <v>0</v>
      </c>
      <c r="P98" s="73">
        <f t="shared" si="67"/>
        <v>0</v>
      </c>
      <c r="Q98" s="75">
        <v>0</v>
      </c>
      <c r="R98" s="73">
        <f t="shared" si="74"/>
        <v>0</v>
      </c>
      <c r="S98" s="76" t="str">
        <f t="shared" si="76"/>
        <v>-</v>
      </c>
      <c r="T98" s="77">
        <v>0</v>
      </c>
      <c r="U98" s="78">
        <f t="shared" si="75"/>
        <v>0</v>
      </c>
      <c r="V98" s="73">
        <f t="shared" si="73"/>
        <v>0</v>
      </c>
      <c r="W98" s="73">
        <f t="shared" si="77"/>
        <v>0</v>
      </c>
      <c r="X98" s="76" t="str">
        <f t="shared" si="78"/>
        <v>-</v>
      </c>
      <c r="Y98" s="73">
        <f t="shared" si="79"/>
        <v>0</v>
      </c>
      <c r="Z98" s="73">
        <f t="shared" si="80"/>
        <v>0</v>
      </c>
      <c r="AA98" s="73">
        <f t="shared" si="68"/>
        <v>0</v>
      </c>
      <c r="AB98" s="73">
        <f t="shared" si="81"/>
        <v>0</v>
      </c>
      <c r="AC98" s="73">
        <f t="shared" si="69"/>
        <v>0</v>
      </c>
      <c r="AD98" s="73">
        <f t="shared" si="70"/>
        <v>0</v>
      </c>
      <c r="AE98" s="73">
        <v>0</v>
      </c>
    </row>
    <row r="99" spans="1:31" ht="15" customHeight="1">
      <c r="A99" s="5" t="s">
        <v>110</v>
      </c>
      <c r="B99" s="6" t="str">
        <f>IFERROR(VLOOKUP(A99,'Distributor List'!$A$2:$D$77,2,0),"-")</f>
        <v>Charsadda</v>
      </c>
      <c r="C99" s="6" t="str">
        <f>IFERROR(VLOOKUP(A99,'Distributor List'!$A$2:$D$77,3,0),"-")</f>
        <v>North-1</v>
      </c>
      <c r="D99" s="6" t="str">
        <f>IFERROR(VLOOKUP(A99,'Distributor List'!$A$2:$F$77,6,0),"-")</f>
        <v>Pak-2</v>
      </c>
      <c r="E99" s="6" t="str">
        <f>IFERROR(VLOOKUP(A99,'Distributor List'!$A$2:$D$77,4,0),"-")</f>
        <v>Distributor</v>
      </c>
      <c r="F99" s="6" t="str">
        <f>IFERROR(VLOOKUP(H99,'Price List'!$A$2:$H$109,8,0),"-")</f>
        <v>Medicronis</v>
      </c>
      <c r="G99" s="6" t="str">
        <f>IFERROR(VLOOKUP(A99,'Distributor List'!$A$2:$E$77,5,0),"-")</f>
        <v>PSW Vacant</v>
      </c>
      <c r="H99" s="10" t="s">
        <v>180</v>
      </c>
      <c r="I99" s="58">
        <v>270</v>
      </c>
      <c r="J99" s="72">
        <v>0</v>
      </c>
      <c r="K99" s="72">
        <v>67</v>
      </c>
      <c r="L99" s="73">
        <f t="shared" si="71"/>
        <v>0</v>
      </c>
      <c r="M99" s="73">
        <f t="shared" si="66"/>
        <v>18090</v>
      </c>
      <c r="N99" s="74">
        <v>0</v>
      </c>
      <c r="O99" s="74">
        <f t="shared" si="72"/>
        <v>0</v>
      </c>
      <c r="P99" s="73">
        <f t="shared" si="67"/>
        <v>0</v>
      </c>
      <c r="Q99" s="75">
        <v>96</v>
      </c>
      <c r="R99" s="73">
        <f t="shared" si="74"/>
        <v>25920</v>
      </c>
      <c r="S99" s="76">
        <f t="shared" si="76"/>
        <v>0</v>
      </c>
      <c r="T99" s="77">
        <v>0</v>
      </c>
      <c r="U99" s="78">
        <f t="shared" si="75"/>
        <v>0</v>
      </c>
      <c r="V99" s="73">
        <f t="shared" si="73"/>
        <v>0</v>
      </c>
      <c r="W99" s="73">
        <f t="shared" si="77"/>
        <v>0</v>
      </c>
      <c r="X99" s="76" t="str">
        <f t="shared" si="78"/>
        <v>-</v>
      </c>
      <c r="Y99" s="73">
        <f t="shared" si="79"/>
        <v>0</v>
      </c>
      <c r="Z99" s="73">
        <f t="shared" si="80"/>
        <v>0</v>
      </c>
      <c r="AA99" s="73">
        <f t="shared" si="68"/>
        <v>0</v>
      </c>
      <c r="AB99" s="73">
        <f t="shared" si="81"/>
        <v>67</v>
      </c>
      <c r="AC99" s="73">
        <f t="shared" si="69"/>
        <v>18090</v>
      </c>
      <c r="AD99" s="73">
        <f t="shared" si="70"/>
        <v>0</v>
      </c>
      <c r="AE99" s="73">
        <v>0</v>
      </c>
    </row>
    <row r="100" spans="1:31" ht="15" customHeight="1">
      <c r="A100" s="5" t="s">
        <v>110</v>
      </c>
      <c r="B100" s="6" t="str">
        <f>IFERROR(VLOOKUP(A100,'Distributor List'!$A$2:$D$77,2,0),"-")</f>
        <v>Charsadda</v>
      </c>
      <c r="C100" s="6" t="str">
        <f>IFERROR(VLOOKUP(A100,'Distributor List'!$A$2:$D$77,3,0),"-")</f>
        <v>North-1</v>
      </c>
      <c r="D100" s="6" t="str">
        <f>IFERROR(VLOOKUP(A100,'Distributor List'!$A$2:$F$77,6,0),"-")</f>
        <v>Pak-2</v>
      </c>
      <c r="E100" s="6" t="str">
        <f>IFERROR(VLOOKUP(A100,'Distributor List'!$A$2:$D$77,4,0),"-")</f>
        <v>Distributor</v>
      </c>
      <c r="F100" s="6" t="str">
        <f>IFERROR(VLOOKUP(H100,'Price List'!$A$2:$H$109,8,0),"-")</f>
        <v>Medicronis</v>
      </c>
      <c r="G100" s="6" t="str">
        <f>IFERROR(VLOOKUP(A100,'Distributor List'!$A$2:$E$77,5,0),"-")</f>
        <v>PSW Vacant</v>
      </c>
      <c r="H100" s="10" t="s">
        <v>181</v>
      </c>
      <c r="I100" s="58">
        <v>670</v>
      </c>
      <c r="J100" s="72">
        <v>0</v>
      </c>
      <c r="K100" s="72">
        <v>21</v>
      </c>
      <c r="L100" s="73">
        <f t="shared" si="71"/>
        <v>0</v>
      </c>
      <c r="M100" s="73">
        <f t="shared" si="66"/>
        <v>14070</v>
      </c>
      <c r="N100" s="74">
        <v>0</v>
      </c>
      <c r="O100" s="74">
        <f t="shared" si="72"/>
        <v>0</v>
      </c>
      <c r="P100" s="73">
        <f t="shared" si="67"/>
        <v>0</v>
      </c>
      <c r="Q100" s="75">
        <v>48</v>
      </c>
      <c r="R100" s="73">
        <f t="shared" si="74"/>
        <v>32160</v>
      </c>
      <c r="S100" s="76">
        <f t="shared" si="76"/>
        <v>0</v>
      </c>
      <c r="T100" s="77">
        <v>0</v>
      </c>
      <c r="U100" s="78">
        <f t="shared" si="75"/>
        <v>0</v>
      </c>
      <c r="V100" s="73">
        <f t="shared" si="73"/>
        <v>0</v>
      </c>
      <c r="W100" s="73">
        <f t="shared" si="77"/>
        <v>0</v>
      </c>
      <c r="X100" s="76" t="str">
        <f t="shared" si="78"/>
        <v>-</v>
      </c>
      <c r="Y100" s="73">
        <f t="shared" si="79"/>
        <v>0</v>
      </c>
      <c r="Z100" s="73">
        <f t="shared" si="80"/>
        <v>0</v>
      </c>
      <c r="AA100" s="73">
        <f t="shared" si="68"/>
        <v>0</v>
      </c>
      <c r="AB100" s="73">
        <f t="shared" si="81"/>
        <v>21</v>
      </c>
      <c r="AC100" s="73">
        <f t="shared" si="69"/>
        <v>14070</v>
      </c>
      <c r="AD100" s="73">
        <f t="shared" si="70"/>
        <v>0</v>
      </c>
      <c r="AE100" s="73">
        <v>0</v>
      </c>
    </row>
    <row r="101" spans="1:31" ht="15" customHeight="1">
      <c r="A101" s="5" t="s">
        <v>110</v>
      </c>
      <c r="B101" s="6" t="str">
        <f>IFERROR(VLOOKUP(A101,'Distributor List'!$A$2:$D$77,2,0),"-")</f>
        <v>Charsadda</v>
      </c>
      <c r="C101" s="6" t="str">
        <f>IFERROR(VLOOKUP(A101,'Distributor List'!$A$2:$D$77,3,0),"-")</f>
        <v>North-1</v>
      </c>
      <c r="D101" s="6" t="str">
        <f>IFERROR(VLOOKUP(A101,'Distributor List'!$A$2:$F$77,6,0),"-")</f>
        <v>Pak-2</v>
      </c>
      <c r="E101" s="6" t="str">
        <f>IFERROR(VLOOKUP(A101,'Distributor List'!$A$2:$D$77,4,0),"-")</f>
        <v>Distributor</v>
      </c>
      <c r="F101" s="6" t="str">
        <f>IFERROR(VLOOKUP(H101,'Price List'!$A$2:$H$109,8,0),"-")</f>
        <v>Medicronis</v>
      </c>
      <c r="G101" s="6" t="str">
        <f>IFERROR(VLOOKUP(A101,'Distributor List'!$A$2:$E$77,5,0),"-")</f>
        <v>PSW Vacant</v>
      </c>
      <c r="H101" s="10" t="s">
        <v>182</v>
      </c>
      <c r="I101" s="58">
        <v>60</v>
      </c>
      <c r="J101" s="72">
        <v>0</v>
      </c>
      <c r="K101" s="72">
        <v>26</v>
      </c>
      <c r="L101" s="73">
        <f t="shared" si="71"/>
        <v>0</v>
      </c>
      <c r="M101" s="73">
        <f t="shared" si="66"/>
        <v>1560</v>
      </c>
      <c r="N101" s="74">
        <v>0</v>
      </c>
      <c r="O101" s="74">
        <f t="shared" si="72"/>
        <v>0</v>
      </c>
      <c r="P101" s="73">
        <f t="shared" si="67"/>
        <v>0</v>
      </c>
      <c r="Q101" s="75">
        <v>55.56</v>
      </c>
      <c r="R101" s="73">
        <f t="shared" si="74"/>
        <v>3333.6000000000004</v>
      </c>
      <c r="S101" s="76">
        <f t="shared" si="76"/>
        <v>0</v>
      </c>
      <c r="T101" s="77">
        <v>0</v>
      </c>
      <c r="U101" s="78">
        <f t="shared" si="75"/>
        <v>0</v>
      </c>
      <c r="V101" s="73">
        <f t="shared" si="73"/>
        <v>0</v>
      </c>
      <c r="W101" s="73">
        <f t="shared" si="77"/>
        <v>0</v>
      </c>
      <c r="X101" s="76" t="str">
        <f t="shared" si="78"/>
        <v>-</v>
      </c>
      <c r="Y101" s="73">
        <f t="shared" si="79"/>
        <v>0</v>
      </c>
      <c r="Z101" s="73">
        <f t="shared" si="80"/>
        <v>0</v>
      </c>
      <c r="AA101" s="73">
        <f t="shared" si="68"/>
        <v>0</v>
      </c>
      <c r="AB101" s="73">
        <f t="shared" si="81"/>
        <v>26</v>
      </c>
      <c r="AC101" s="73">
        <f t="shared" si="69"/>
        <v>1560</v>
      </c>
      <c r="AD101" s="73">
        <f t="shared" si="70"/>
        <v>0</v>
      </c>
      <c r="AE101" s="73">
        <v>0</v>
      </c>
    </row>
    <row r="102" spans="1:31" ht="15" customHeight="1">
      <c r="A102" s="5" t="s">
        <v>110</v>
      </c>
      <c r="B102" s="6" t="str">
        <f>IFERROR(VLOOKUP(A102,'Distributor List'!$A$2:$D$77,2,0),"-")</f>
        <v>Charsadda</v>
      </c>
      <c r="C102" s="6" t="str">
        <f>IFERROR(VLOOKUP(A102,'Distributor List'!$A$2:$D$77,3,0),"-")</f>
        <v>North-1</v>
      </c>
      <c r="D102" s="6" t="str">
        <f>IFERROR(VLOOKUP(A102,'Distributor List'!$A$2:$F$77,6,0),"-")</f>
        <v>Pak-2</v>
      </c>
      <c r="E102" s="6" t="str">
        <f>IFERROR(VLOOKUP(A102,'Distributor List'!$A$2:$D$77,4,0),"-")</f>
        <v>Distributor</v>
      </c>
      <c r="F102" s="6" t="str">
        <f>IFERROR(VLOOKUP(H102,'Price List'!$A$2:$H$109,8,0),"-")</f>
        <v>Medicronis</v>
      </c>
      <c r="G102" s="6" t="str">
        <f>IFERROR(VLOOKUP(A102,'Distributor List'!$A$2:$E$77,5,0),"-")</f>
        <v>PSW Vacant</v>
      </c>
      <c r="H102" s="10" t="s">
        <v>183</v>
      </c>
      <c r="I102" s="58">
        <v>56</v>
      </c>
      <c r="J102" s="72">
        <v>0</v>
      </c>
      <c r="K102" s="72">
        <v>100</v>
      </c>
      <c r="L102" s="73">
        <f t="shared" si="71"/>
        <v>0</v>
      </c>
      <c r="M102" s="73">
        <f t="shared" si="66"/>
        <v>5600</v>
      </c>
      <c r="N102" s="74">
        <v>0</v>
      </c>
      <c r="O102" s="74">
        <f t="shared" si="72"/>
        <v>0</v>
      </c>
      <c r="P102" s="73">
        <f t="shared" si="67"/>
        <v>0</v>
      </c>
      <c r="Q102" s="75">
        <v>53.58</v>
      </c>
      <c r="R102" s="73">
        <f t="shared" si="74"/>
        <v>3000.48</v>
      </c>
      <c r="S102" s="76">
        <f t="shared" si="76"/>
        <v>0</v>
      </c>
      <c r="T102" s="77">
        <v>0</v>
      </c>
      <c r="U102" s="78">
        <f t="shared" si="75"/>
        <v>0</v>
      </c>
      <c r="V102" s="73">
        <f t="shared" si="73"/>
        <v>0</v>
      </c>
      <c r="W102" s="73">
        <f t="shared" si="77"/>
        <v>0</v>
      </c>
      <c r="X102" s="76" t="str">
        <f t="shared" si="78"/>
        <v>-</v>
      </c>
      <c r="Y102" s="73">
        <f t="shared" si="79"/>
        <v>0</v>
      </c>
      <c r="Z102" s="73">
        <f t="shared" si="80"/>
        <v>0</v>
      </c>
      <c r="AA102" s="73">
        <f t="shared" si="68"/>
        <v>0</v>
      </c>
      <c r="AB102" s="73">
        <f t="shared" si="81"/>
        <v>100</v>
      </c>
      <c r="AC102" s="73">
        <f t="shared" si="69"/>
        <v>5600</v>
      </c>
      <c r="AD102" s="73">
        <f t="shared" si="70"/>
        <v>0</v>
      </c>
      <c r="AE102" s="73">
        <v>0</v>
      </c>
    </row>
    <row r="103" spans="1:31" ht="15" customHeight="1">
      <c r="A103" s="5" t="s">
        <v>110</v>
      </c>
      <c r="B103" s="6" t="str">
        <f>IFERROR(VLOOKUP(A103,'Distributor List'!$A$2:$D$77,2,0),"-")</f>
        <v>Charsadda</v>
      </c>
      <c r="C103" s="6" t="str">
        <f>IFERROR(VLOOKUP(A103,'Distributor List'!$A$2:$D$77,3,0),"-")</f>
        <v>North-1</v>
      </c>
      <c r="D103" s="6" t="str">
        <f>IFERROR(VLOOKUP(A103,'Distributor List'!$A$2:$F$77,6,0),"-")</f>
        <v>Pak-2</v>
      </c>
      <c r="E103" s="6" t="str">
        <f>IFERROR(VLOOKUP(A103,'Distributor List'!$A$2:$D$77,4,0),"-")</f>
        <v>Distributor</v>
      </c>
      <c r="F103" s="6" t="str">
        <f>IFERROR(VLOOKUP(H103,'Price List'!$A$2:$H$109,8,0),"-")</f>
        <v>Medicronis</v>
      </c>
      <c r="G103" s="6" t="str">
        <f>IFERROR(VLOOKUP(A103,'Distributor List'!$A$2:$E$77,5,0),"-")</f>
        <v>PSW Vacant</v>
      </c>
      <c r="H103" s="10" t="s">
        <v>184</v>
      </c>
      <c r="I103" s="58">
        <v>110</v>
      </c>
      <c r="J103" s="72">
        <v>0</v>
      </c>
      <c r="K103" s="72">
        <v>0</v>
      </c>
      <c r="L103" s="73">
        <f t="shared" si="71"/>
        <v>0</v>
      </c>
      <c r="M103" s="73">
        <f t="shared" si="66"/>
        <v>0</v>
      </c>
      <c r="N103" s="74">
        <v>0</v>
      </c>
      <c r="O103" s="74">
        <f t="shared" si="72"/>
        <v>0</v>
      </c>
      <c r="P103" s="73">
        <f t="shared" si="67"/>
        <v>0</v>
      </c>
      <c r="Q103" s="75">
        <v>36</v>
      </c>
      <c r="R103" s="73">
        <f t="shared" si="74"/>
        <v>3960</v>
      </c>
      <c r="S103" s="76">
        <f t="shared" si="76"/>
        <v>0</v>
      </c>
      <c r="T103" s="77">
        <v>0</v>
      </c>
      <c r="U103" s="78">
        <f t="shared" si="75"/>
        <v>0</v>
      </c>
      <c r="V103" s="73">
        <f t="shared" si="73"/>
        <v>0</v>
      </c>
      <c r="W103" s="73">
        <f t="shared" si="77"/>
        <v>0</v>
      </c>
      <c r="X103" s="76" t="str">
        <f t="shared" si="78"/>
        <v>-</v>
      </c>
      <c r="Y103" s="73">
        <f t="shared" si="79"/>
        <v>0</v>
      </c>
      <c r="Z103" s="73">
        <f t="shared" si="80"/>
        <v>0</v>
      </c>
      <c r="AA103" s="73">
        <f t="shared" si="68"/>
        <v>0</v>
      </c>
      <c r="AB103" s="73">
        <f t="shared" si="81"/>
        <v>0</v>
      </c>
      <c r="AC103" s="73">
        <f t="shared" si="69"/>
        <v>0</v>
      </c>
      <c r="AD103" s="73">
        <f t="shared" si="70"/>
        <v>0</v>
      </c>
      <c r="AE103" s="73">
        <v>0</v>
      </c>
    </row>
    <row r="104" spans="1:31" ht="15" customHeight="1">
      <c r="A104" s="5" t="s">
        <v>110</v>
      </c>
      <c r="B104" s="6" t="str">
        <f>IFERROR(VLOOKUP(A104,'Distributor List'!$A$2:$D$77,2,0),"-")</f>
        <v>Charsadda</v>
      </c>
      <c r="C104" s="6" t="str">
        <f>IFERROR(VLOOKUP(A104,'Distributor List'!$A$2:$D$77,3,0),"-")</f>
        <v>North-1</v>
      </c>
      <c r="D104" s="6" t="str">
        <f>IFERROR(VLOOKUP(A104,'Distributor List'!$A$2:$F$77,6,0),"-")</f>
        <v>Pak-2</v>
      </c>
      <c r="E104" s="6" t="str">
        <f>IFERROR(VLOOKUP(A104,'Distributor List'!$A$2:$D$77,4,0),"-")</f>
        <v>Distributor</v>
      </c>
      <c r="F104" s="6" t="str">
        <f>IFERROR(VLOOKUP(H104,'Price List'!$A$2:$H$109,8,0),"-")</f>
        <v>Medicronis</v>
      </c>
      <c r="G104" s="6" t="str">
        <f>IFERROR(VLOOKUP(A104,'Distributor List'!$A$2:$E$77,5,0),"-")</f>
        <v>PSW Vacant</v>
      </c>
      <c r="H104" s="10" t="s">
        <v>185</v>
      </c>
      <c r="I104" s="58">
        <v>140</v>
      </c>
      <c r="J104" s="72">
        <v>0</v>
      </c>
      <c r="K104" s="72">
        <v>0</v>
      </c>
      <c r="L104" s="73">
        <f t="shared" si="71"/>
        <v>0</v>
      </c>
      <c r="M104" s="73">
        <f t="shared" si="66"/>
        <v>0</v>
      </c>
      <c r="N104" s="74">
        <v>0</v>
      </c>
      <c r="O104" s="74">
        <f t="shared" si="72"/>
        <v>0</v>
      </c>
      <c r="P104" s="73">
        <f t="shared" si="67"/>
        <v>0</v>
      </c>
      <c r="Q104" s="75">
        <v>67.2</v>
      </c>
      <c r="R104" s="73">
        <f t="shared" si="74"/>
        <v>9408</v>
      </c>
      <c r="S104" s="76">
        <f t="shared" si="76"/>
        <v>0</v>
      </c>
      <c r="T104" s="77">
        <v>0</v>
      </c>
      <c r="U104" s="78">
        <f t="shared" si="75"/>
        <v>0</v>
      </c>
      <c r="V104" s="73">
        <f t="shared" si="73"/>
        <v>0</v>
      </c>
      <c r="W104" s="73">
        <f t="shared" si="77"/>
        <v>0</v>
      </c>
      <c r="X104" s="76" t="str">
        <f t="shared" si="78"/>
        <v>-</v>
      </c>
      <c r="Y104" s="73">
        <f t="shared" si="79"/>
        <v>0</v>
      </c>
      <c r="Z104" s="73">
        <f t="shared" si="80"/>
        <v>0</v>
      </c>
      <c r="AA104" s="73">
        <f t="shared" si="68"/>
        <v>0</v>
      </c>
      <c r="AB104" s="73">
        <f t="shared" si="81"/>
        <v>0</v>
      </c>
      <c r="AC104" s="73">
        <f t="shared" si="69"/>
        <v>0</v>
      </c>
      <c r="AD104" s="73">
        <f t="shared" si="70"/>
        <v>0</v>
      </c>
      <c r="AE104" s="73">
        <v>0</v>
      </c>
    </row>
    <row r="105" spans="1:31" ht="15" customHeight="1">
      <c r="A105" s="5" t="s">
        <v>110</v>
      </c>
      <c r="B105" s="6" t="str">
        <f>IFERROR(VLOOKUP(A105,'Distributor List'!$A$2:$D$77,2,0),"-")</f>
        <v>Charsadda</v>
      </c>
      <c r="C105" s="6" t="str">
        <f>IFERROR(VLOOKUP(A105,'Distributor List'!$A$2:$D$77,3,0),"-")</f>
        <v>North-1</v>
      </c>
      <c r="D105" s="6" t="str">
        <f>IFERROR(VLOOKUP(A105,'Distributor List'!$A$2:$F$77,6,0),"-")</f>
        <v>Pak-2</v>
      </c>
      <c r="E105" s="6" t="str">
        <f>IFERROR(VLOOKUP(A105,'Distributor List'!$A$2:$D$77,4,0),"-")</f>
        <v>Distributor</v>
      </c>
      <c r="F105" s="6" t="str">
        <f>IFERROR(VLOOKUP(H105,'Price List'!$A$2:$H$109,8,0),"-")</f>
        <v>Medicronis</v>
      </c>
      <c r="G105" s="6" t="str">
        <f>IFERROR(VLOOKUP(A105,'Distributor List'!$A$2:$E$77,5,0),"-")</f>
        <v>PSW Vacant</v>
      </c>
      <c r="H105" s="10" t="s">
        <v>186</v>
      </c>
      <c r="I105" s="58">
        <v>199</v>
      </c>
      <c r="J105" s="72">
        <v>0</v>
      </c>
      <c r="K105" s="72">
        <v>0</v>
      </c>
      <c r="L105" s="73">
        <f t="shared" si="71"/>
        <v>0</v>
      </c>
      <c r="M105" s="73">
        <f t="shared" si="66"/>
        <v>0</v>
      </c>
      <c r="N105" s="74">
        <v>0</v>
      </c>
      <c r="O105" s="74">
        <f t="shared" si="72"/>
        <v>0</v>
      </c>
      <c r="P105" s="73">
        <f t="shared" si="67"/>
        <v>0</v>
      </c>
      <c r="Q105" s="75">
        <v>50.4</v>
      </c>
      <c r="R105" s="73">
        <f t="shared" si="74"/>
        <v>10029.6</v>
      </c>
      <c r="S105" s="76">
        <f t="shared" si="76"/>
        <v>0</v>
      </c>
      <c r="T105" s="77">
        <v>0</v>
      </c>
      <c r="U105" s="78">
        <f t="shared" si="75"/>
        <v>0</v>
      </c>
      <c r="V105" s="73">
        <f t="shared" si="73"/>
        <v>0</v>
      </c>
      <c r="W105" s="73">
        <f t="shared" si="77"/>
        <v>0</v>
      </c>
      <c r="X105" s="76" t="str">
        <f t="shared" si="78"/>
        <v>-</v>
      </c>
      <c r="Y105" s="73">
        <f t="shared" si="79"/>
        <v>0</v>
      </c>
      <c r="Z105" s="73">
        <f t="shared" si="80"/>
        <v>0</v>
      </c>
      <c r="AA105" s="73">
        <f t="shared" si="68"/>
        <v>0</v>
      </c>
      <c r="AB105" s="73">
        <f t="shared" si="81"/>
        <v>0</v>
      </c>
      <c r="AC105" s="73">
        <f t="shared" si="69"/>
        <v>0</v>
      </c>
      <c r="AD105" s="73">
        <f t="shared" si="70"/>
        <v>0</v>
      </c>
      <c r="AE105" s="73">
        <v>0</v>
      </c>
    </row>
    <row r="106" spans="1:31" ht="15" customHeight="1">
      <c r="A106" s="5" t="s">
        <v>110</v>
      </c>
      <c r="B106" s="6" t="str">
        <f>IFERROR(VLOOKUP(A106,'Distributor List'!$A$2:$D$77,2,0),"-")</f>
        <v>Charsadda</v>
      </c>
      <c r="C106" s="6" t="str">
        <f>IFERROR(VLOOKUP(A106,'Distributor List'!$A$2:$D$77,3,0),"-")</f>
        <v>North-1</v>
      </c>
      <c r="D106" s="6" t="str">
        <f>IFERROR(VLOOKUP(A106,'Distributor List'!$A$2:$F$77,6,0),"-")</f>
        <v>Pak-2</v>
      </c>
      <c r="E106" s="6" t="str">
        <f>IFERROR(VLOOKUP(A106,'Distributor List'!$A$2:$D$77,4,0),"-")</f>
        <v>Distributor</v>
      </c>
      <c r="F106" s="6" t="str">
        <f>IFERROR(VLOOKUP(H106,'Price List'!$A$2:$H$109,8,0),"-")</f>
        <v>Transformer</v>
      </c>
      <c r="G106" s="6" t="str">
        <f>IFERROR(VLOOKUP(A106,'Distributor List'!$A$2:$E$77,5,0),"-")</f>
        <v>PSW Vacant</v>
      </c>
      <c r="H106" s="10" t="s">
        <v>187</v>
      </c>
      <c r="I106" s="58">
        <v>170</v>
      </c>
      <c r="J106" s="72">
        <v>0</v>
      </c>
      <c r="K106" s="72">
        <v>0</v>
      </c>
      <c r="L106" s="73">
        <f t="shared" si="71"/>
        <v>0</v>
      </c>
      <c r="M106" s="73">
        <f t="shared" si="66"/>
        <v>0</v>
      </c>
      <c r="N106" s="74">
        <v>0</v>
      </c>
      <c r="O106" s="74">
        <f t="shared" si="72"/>
        <v>0</v>
      </c>
      <c r="P106" s="73">
        <f t="shared" si="67"/>
        <v>0</v>
      </c>
      <c r="Q106" s="75">
        <v>0</v>
      </c>
      <c r="R106" s="73">
        <f t="shared" si="74"/>
        <v>0</v>
      </c>
      <c r="S106" s="76" t="str">
        <f t="shared" si="76"/>
        <v>-</v>
      </c>
      <c r="T106" s="77">
        <v>0</v>
      </c>
      <c r="U106" s="78">
        <f t="shared" si="75"/>
        <v>0</v>
      </c>
      <c r="V106" s="73">
        <f t="shared" si="73"/>
        <v>0</v>
      </c>
      <c r="W106" s="73">
        <f t="shared" si="77"/>
        <v>0</v>
      </c>
      <c r="X106" s="76" t="str">
        <f t="shared" si="78"/>
        <v>-</v>
      </c>
      <c r="Y106" s="73">
        <f t="shared" si="79"/>
        <v>0</v>
      </c>
      <c r="Z106" s="73">
        <f t="shared" si="80"/>
        <v>0</v>
      </c>
      <c r="AA106" s="73">
        <f t="shared" si="68"/>
        <v>0</v>
      </c>
      <c r="AB106" s="73">
        <f t="shared" si="81"/>
        <v>0</v>
      </c>
      <c r="AC106" s="73">
        <f t="shared" si="69"/>
        <v>0</v>
      </c>
      <c r="AD106" s="73">
        <f t="shared" si="70"/>
        <v>0</v>
      </c>
      <c r="AE106" s="73">
        <v>0</v>
      </c>
    </row>
    <row r="107" spans="1:31" ht="15" customHeight="1">
      <c r="A107" s="5" t="s">
        <v>110</v>
      </c>
      <c r="B107" s="6" t="str">
        <f>IFERROR(VLOOKUP(A107,'Distributor List'!$A$2:$D$77,2,0),"-")</f>
        <v>Charsadda</v>
      </c>
      <c r="C107" s="6" t="str">
        <f>IFERROR(VLOOKUP(A107,'Distributor List'!$A$2:$D$77,3,0),"-")</f>
        <v>North-1</v>
      </c>
      <c r="D107" s="6" t="str">
        <f>IFERROR(VLOOKUP(A107,'Distributor List'!$A$2:$F$77,6,0),"-")</f>
        <v>Pak-2</v>
      </c>
      <c r="E107" s="6" t="str">
        <f>IFERROR(VLOOKUP(A107,'Distributor List'!$A$2:$D$77,4,0),"-")</f>
        <v>Distributor</v>
      </c>
      <c r="F107" s="6" t="str">
        <f>IFERROR(VLOOKUP(H107,'Price List'!$A$2:$H$109,8,0),"-")</f>
        <v>Medicronis</v>
      </c>
      <c r="G107" s="6" t="str">
        <f>IFERROR(VLOOKUP(A107,'Distributor List'!$A$2:$E$77,5,0),"-")</f>
        <v>PSW Vacant</v>
      </c>
      <c r="H107" s="10" t="s">
        <v>188</v>
      </c>
      <c r="I107" s="58">
        <v>110</v>
      </c>
      <c r="J107" s="72">
        <v>0</v>
      </c>
      <c r="K107" s="72">
        <v>79</v>
      </c>
      <c r="L107" s="73">
        <f t="shared" si="71"/>
        <v>0</v>
      </c>
      <c r="M107" s="73">
        <f t="shared" si="66"/>
        <v>8690</v>
      </c>
      <c r="N107" s="74">
        <v>0</v>
      </c>
      <c r="O107" s="74">
        <f t="shared" si="72"/>
        <v>0</v>
      </c>
      <c r="P107" s="73">
        <f t="shared" si="67"/>
        <v>0</v>
      </c>
      <c r="Q107" s="75">
        <v>90</v>
      </c>
      <c r="R107" s="73">
        <f t="shared" si="74"/>
        <v>9900</v>
      </c>
      <c r="S107" s="76">
        <f t="shared" si="76"/>
        <v>0</v>
      </c>
      <c r="T107" s="77">
        <v>0</v>
      </c>
      <c r="U107" s="78">
        <f t="shared" si="75"/>
        <v>0</v>
      </c>
      <c r="V107" s="73">
        <f t="shared" si="73"/>
        <v>0</v>
      </c>
      <c r="W107" s="73">
        <f t="shared" si="77"/>
        <v>0</v>
      </c>
      <c r="X107" s="76" t="str">
        <f t="shared" si="78"/>
        <v>-</v>
      </c>
      <c r="Y107" s="73">
        <f t="shared" si="79"/>
        <v>0</v>
      </c>
      <c r="Z107" s="73">
        <f t="shared" si="80"/>
        <v>0</v>
      </c>
      <c r="AA107" s="73">
        <f t="shared" si="68"/>
        <v>0</v>
      </c>
      <c r="AB107" s="73">
        <f t="shared" si="81"/>
        <v>79</v>
      </c>
      <c r="AC107" s="73">
        <f t="shared" si="69"/>
        <v>8690</v>
      </c>
      <c r="AD107" s="73">
        <f t="shared" si="70"/>
        <v>0</v>
      </c>
      <c r="AE107" s="73">
        <v>0</v>
      </c>
    </row>
    <row r="108" spans="1:31" ht="15" customHeight="1">
      <c r="A108" s="5" t="s">
        <v>110</v>
      </c>
      <c r="B108" s="6" t="str">
        <f>IFERROR(VLOOKUP(A108,'Distributor List'!$A$2:$D$77,2,0),"-")</f>
        <v>Charsadda</v>
      </c>
      <c r="C108" s="6" t="str">
        <f>IFERROR(VLOOKUP(A108,'Distributor List'!$A$2:$D$77,3,0),"-")</f>
        <v>North-1</v>
      </c>
      <c r="D108" s="6" t="str">
        <f>IFERROR(VLOOKUP(A108,'Distributor List'!$A$2:$F$77,6,0),"-")</f>
        <v>Pak-2</v>
      </c>
      <c r="E108" s="6" t="str">
        <f>IFERROR(VLOOKUP(A108,'Distributor List'!$A$2:$D$77,4,0),"-")</f>
        <v>Distributor</v>
      </c>
      <c r="F108" s="6" t="str">
        <f>IFERROR(VLOOKUP(H108,'Price List'!$A$2:$H$109,8,0),"-")</f>
        <v>Medicronis</v>
      </c>
      <c r="G108" s="6" t="str">
        <f>IFERROR(VLOOKUP(A108,'Distributor List'!$A$2:$E$77,5,0),"-")</f>
        <v>PSW Vacant</v>
      </c>
      <c r="H108" s="10" t="s">
        <v>189</v>
      </c>
      <c r="I108" s="58">
        <v>99</v>
      </c>
      <c r="J108" s="72">
        <v>0</v>
      </c>
      <c r="K108" s="72">
        <v>108</v>
      </c>
      <c r="L108" s="73">
        <f t="shared" si="71"/>
        <v>0</v>
      </c>
      <c r="M108" s="73">
        <f t="shared" si="66"/>
        <v>10692</v>
      </c>
      <c r="N108" s="74">
        <v>0</v>
      </c>
      <c r="O108" s="74">
        <f t="shared" si="72"/>
        <v>0</v>
      </c>
      <c r="P108" s="73">
        <f t="shared" si="67"/>
        <v>0</v>
      </c>
      <c r="Q108" s="75">
        <v>90</v>
      </c>
      <c r="R108" s="73">
        <f t="shared" si="74"/>
        <v>8910</v>
      </c>
      <c r="S108" s="76">
        <f t="shared" si="76"/>
        <v>0</v>
      </c>
      <c r="T108" s="77">
        <v>0</v>
      </c>
      <c r="U108" s="78">
        <f t="shared" si="75"/>
        <v>0</v>
      </c>
      <c r="V108" s="73">
        <f t="shared" si="73"/>
        <v>0</v>
      </c>
      <c r="W108" s="73">
        <f t="shared" si="77"/>
        <v>0</v>
      </c>
      <c r="X108" s="76" t="str">
        <f t="shared" si="78"/>
        <v>-</v>
      </c>
      <c r="Y108" s="73">
        <f t="shared" si="79"/>
        <v>0</v>
      </c>
      <c r="Z108" s="73">
        <f t="shared" si="80"/>
        <v>0</v>
      </c>
      <c r="AA108" s="73">
        <f t="shared" si="68"/>
        <v>0</v>
      </c>
      <c r="AB108" s="73">
        <f t="shared" si="81"/>
        <v>108</v>
      </c>
      <c r="AC108" s="73">
        <f t="shared" si="69"/>
        <v>10692</v>
      </c>
      <c r="AD108" s="73">
        <f t="shared" si="70"/>
        <v>0</v>
      </c>
      <c r="AE108" s="73">
        <v>0</v>
      </c>
    </row>
    <row r="109" spans="1:31" ht="15" customHeight="1">
      <c r="A109" s="5" t="s">
        <v>110</v>
      </c>
      <c r="B109" s="6" t="str">
        <f>IFERROR(VLOOKUP(A109,'Distributor List'!$A$2:$D$77,2,0),"-")</f>
        <v>Charsadda</v>
      </c>
      <c r="C109" s="6" t="str">
        <f>IFERROR(VLOOKUP(A109,'Distributor List'!$A$2:$D$77,3,0),"-")</f>
        <v>North-1</v>
      </c>
      <c r="D109" s="6" t="str">
        <f>IFERROR(VLOOKUP(A109,'Distributor List'!$A$2:$F$77,6,0),"-")</f>
        <v>Pak-2</v>
      </c>
      <c r="E109" s="6" t="str">
        <f>IFERROR(VLOOKUP(A109,'Distributor List'!$A$2:$D$77,4,0),"-")</f>
        <v>Distributor</v>
      </c>
      <c r="F109" s="6" t="str">
        <f>IFERROR(VLOOKUP(H109,'Price List'!$A$2:$H$109,8,0),"-")</f>
        <v>Medicronis</v>
      </c>
      <c r="G109" s="6" t="str">
        <f>IFERROR(VLOOKUP(A109,'Distributor List'!$A$2:$E$77,5,0),"-")</f>
        <v>PSW Vacant</v>
      </c>
      <c r="H109" s="10" t="s">
        <v>190</v>
      </c>
      <c r="I109" s="58">
        <v>85</v>
      </c>
      <c r="J109" s="72">
        <v>0</v>
      </c>
      <c r="K109" s="72">
        <v>0</v>
      </c>
      <c r="L109" s="73">
        <f t="shared" si="71"/>
        <v>0</v>
      </c>
      <c r="M109" s="73">
        <f t="shared" si="66"/>
        <v>0</v>
      </c>
      <c r="N109" s="74">
        <v>0</v>
      </c>
      <c r="O109" s="74">
        <f t="shared" si="72"/>
        <v>0</v>
      </c>
      <c r="P109" s="73">
        <f t="shared" si="67"/>
        <v>0</v>
      </c>
      <c r="Q109" s="75">
        <v>0</v>
      </c>
      <c r="R109" s="73">
        <f t="shared" si="74"/>
        <v>0</v>
      </c>
      <c r="S109" s="76" t="str">
        <f t="shared" si="76"/>
        <v>-</v>
      </c>
      <c r="T109" s="77">
        <v>0</v>
      </c>
      <c r="U109" s="78">
        <f t="shared" si="75"/>
        <v>0</v>
      </c>
      <c r="V109" s="73">
        <f t="shared" si="73"/>
        <v>0</v>
      </c>
      <c r="W109" s="73">
        <f t="shared" si="77"/>
        <v>0</v>
      </c>
      <c r="X109" s="76" t="str">
        <f t="shared" si="78"/>
        <v>-</v>
      </c>
      <c r="Y109" s="73">
        <f t="shared" si="79"/>
        <v>0</v>
      </c>
      <c r="Z109" s="73">
        <f t="shared" si="80"/>
        <v>0</v>
      </c>
      <c r="AA109" s="73">
        <f t="shared" si="68"/>
        <v>0</v>
      </c>
      <c r="AB109" s="73">
        <f t="shared" si="81"/>
        <v>0</v>
      </c>
      <c r="AC109" s="73">
        <f t="shared" si="69"/>
        <v>0</v>
      </c>
      <c r="AD109" s="73">
        <f t="shared" si="70"/>
        <v>0</v>
      </c>
      <c r="AE109" s="73">
        <v>0</v>
      </c>
    </row>
    <row r="110" spans="1:31" ht="15" customHeight="1">
      <c r="A110" s="5" t="s">
        <v>110</v>
      </c>
      <c r="B110" s="6" t="str">
        <f>IFERROR(VLOOKUP(A110,'Distributor List'!$A$2:$D$77,2,0),"-")</f>
        <v>Charsadda</v>
      </c>
      <c r="C110" s="6" t="str">
        <f>IFERROR(VLOOKUP(A110,'Distributor List'!$A$2:$D$77,3,0),"-")</f>
        <v>North-1</v>
      </c>
      <c r="D110" s="6" t="str">
        <f>IFERROR(VLOOKUP(A110,'Distributor List'!$A$2:$F$77,6,0),"-")</f>
        <v>Pak-2</v>
      </c>
      <c r="E110" s="6" t="str">
        <f>IFERROR(VLOOKUP(A110,'Distributor List'!$A$2:$D$77,4,0),"-")</f>
        <v>Distributor</v>
      </c>
      <c r="F110" s="6" t="str">
        <f>IFERROR(VLOOKUP(H110,'Price List'!$A$2:$H$109,8,0),"-")</f>
        <v>Medicronis</v>
      </c>
      <c r="G110" s="6" t="str">
        <f>IFERROR(VLOOKUP(A110,'Distributor List'!$A$2:$E$77,5,0),"-")</f>
        <v>PSW Vacant</v>
      </c>
      <c r="H110" s="10" t="s">
        <v>191</v>
      </c>
      <c r="I110" s="58">
        <v>95</v>
      </c>
      <c r="J110" s="72">
        <v>0</v>
      </c>
      <c r="K110" s="72">
        <v>4</v>
      </c>
      <c r="L110" s="73">
        <f t="shared" si="71"/>
        <v>0</v>
      </c>
      <c r="M110" s="73">
        <f t="shared" si="66"/>
        <v>380</v>
      </c>
      <c r="N110" s="74">
        <v>0</v>
      </c>
      <c r="O110" s="74">
        <f t="shared" si="72"/>
        <v>0</v>
      </c>
      <c r="P110" s="73">
        <f t="shared" si="67"/>
        <v>0</v>
      </c>
      <c r="Q110" s="75">
        <v>96</v>
      </c>
      <c r="R110" s="73">
        <f t="shared" si="74"/>
        <v>9120</v>
      </c>
      <c r="S110" s="76">
        <f t="shared" si="76"/>
        <v>0</v>
      </c>
      <c r="T110" s="77">
        <v>0</v>
      </c>
      <c r="U110" s="78">
        <f t="shared" si="75"/>
        <v>0</v>
      </c>
      <c r="V110" s="73">
        <f t="shared" si="73"/>
        <v>0</v>
      </c>
      <c r="W110" s="73">
        <f t="shared" si="77"/>
        <v>0</v>
      </c>
      <c r="X110" s="76" t="str">
        <f t="shared" si="78"/>
        <v>-</v>
      </c>
      <c r="Y110" s="73">
        <f t="shared" si="79"/>
        <v>0</v>
      </c>
      <c r="Z110" s="73">
        <f t="shared" si="80"/>
        <v>0</v>
      </c>
      <c r="AA110" s="73">
        <f t="shared" si="68"/>
        <v>0</v>
      </c>
      <c r="AB110" s="73">
        <f t="shared" si="81"/>
        <v>4</v>
      </c>
      <c r="AC110" s="73">
        <f t="shared" si="69"/>
        <v>380</v>
      </c>
      <c r="AD110" s="73">
        <f t="shared" si="70"/>
        <v>0</v>
      </c>
      <c r="AE110" s="73">
        <v>0</v>
      </c>
    </row>
    <row r="111" spans="1:31" ht="15" customHeight="1">
      <c r="A111" s="5" t="s">
        <v>110</v>
      </c>
      <c r="B111" s="6" t="str">
        <f>IFERROR(VLOOKUP(A111,'Distributor List'!$A$2:$D$77,2,0),"-")</f>
        <v>Charsadda</v>
      </c>
      <c r="C111" s="6" t="str">
        <f>IFERROR(VLOOKUP(A111,'Distributor List'!$A$2:$D$77,3,0),"-")</f>
        <v>North-1</v>
      </c>
      <c r="D111" s="6" t="str">
        <f>IFERROR(VLOOKUP(A111,'Distributor List'!$A$2:$F$77,6,0),"-")</f>
        <v>Pak-2</v>
      </c>
      <c r="E111" s="6" t="str">
        <f>IFERROR(VLOOKUP(A111,'Distributor List'!$A$2:$D$77,4,0),"-")</f>
        <v>Distributor</v>
      </c>
      <c r="F111" s="6" t="str">
        <f>IFERROR(VLOOKUP(H111,'Price List'!$A$2:$H$109,8,0),"-")</f>
        <v>Medicronis</v>
      </c>
      <c r="G111" s="6" t="str">
        <f>IFERROR(VLOOKUP(A111,'Distributor List'!$A$2:$E$77,5,0),"-")</f>
        <v>PSW Vacant</v>
      </c>
      <c r="H111" s="10" t="s">
        <v>192</v>
      </c>
      <c r="I111" s="58">
        <v>90</v>
      </c>
      <c r="J111" s="72">
        <v>0</v>
      </c>
      <c r="K111" s="72">
        <v>0</v>
      </c>
      <c r="L111" s="73">
        <f t="shared" si="71"/>
        <v>0</v>
      </c>
      <c r="M111" s="73">
        <f t="shared" si="66"/>
        <v>0</v>
      </c>
      <c r="N111" s="74">
        <v>0</v>
      </c>
      <c r="O111" s="74">
        <f t="shared" si="72"/>
        <v>0</v>
      </c>
      <c r="P111" s="73">
        <f t="shared" si="67"/>
        <v>0</v>
      </c>
      <c r="Q111" s="75">
        <v>0</v>
      </c>
      <c r="R111" s="73">
        <f t="shared" si="74"/>
        <v>0</v>
      </c>
      <c r="S111" s="76" t="str">
        <f t="shared" si="76"/>
        <v>-</v>
      </c>
      <c r="T111" s="77">
        <v>0</v>
      </c>
      <c r="U111" s="78">
        <f t="shared" si="75"/>
        <v>0</v>
      </c>
      <c r="V111" s="73">
        <f t="shared" si="73"/>
        <v>0</v>
      </c>
      <c r="W111" s="73">
        <f t="shared" si="77"/>
        <v>0</v>
      </c>
      <c r="X111" s="76" t="str">
        <f t="shared" si="78"/>
        <v>-</v>
      </c>
      <c r="Y111" s="73">
        <f t="shared" si="79"/>
        <v>0</v>
      </c>
      <c r="Z111" s="73">
        <f t="shared" si="80"/>
        <v>0</v>
      </c>
      <c r="AA111" s="73">
        <f t="shared" si="68"/>
        <v>0</v>
      </c>
      <c r="AB111" s="73">
        <f t="shared" si="81"/>
        <v>0</v>
      </c>
      <c r="AC111" s="73">
        <f t="shared" si="69"/>
        <v>0</v>
      </c>
      <c r="AD111" s="73">
        <f t="shared" si="70"/>
        <v>0</v>
      </c>
      <c r="AE111" s="73">
        <v>0</v>
      </c>
    </row>
    <row r="112" spans="1:31" ht="15" customHeight="1">
      <c r="A112" s="5" t="s">
        <v>110</v>
      </c>
      <c r="B112" s="6" t="str">
        <f>IFERROR(VLOOKUP(A112,'Distributor List'!$A$2:$D$77,2,0),"-")</f>
        <v>Charsadda</v>
      </c>
      <c r="C112" s="6" t="str">
        <f>IFERROR(VLOOKUP(A112,'Distributor List'!$A$2:$D$77,3,0),"-")</f>
        <v>North-1</v>
      </c>
      <c r="D112" s="6" t="str">
        <f>IFERROR(VLOOKUP(A112,'Distributor List'!$A$2:$F$77,6,0),"-")</f>
        <v>Pak-2</v>
      </c>
      <c r="E112" s="6" t="str">
        <f>IFERROR(VLOOKUP(A112,'Distributor List'!$A$2:$D$77,4,0),"-")</f>
        <v>Distributor</v>
      </c>
      <c r="F112" s="6" t="str">
        <f>IFERROR(VLOOKUP(H112,'Price List'!$A$2:$H$109,8,0),"-")</f>
        <v>Medicronis</v>
      </c>
      <c r="G112" s="6" t="str">
        <f>IFERROR(VLOOKUP(A112,'Distributor List'!$A$2:$E$77,5,0),"-")</f>
        <v>PSW Vacant</v>
      </c>
      <c r="H112" s="10" t="s">
        <v>193</v>
      </c>
      <c r="I112" s="58">
        <v>99</v>
      </c>
      <c r="J112" s="72">
        <v>0</v>
      </c>
      <c r="K112" s="72">
        <v>60</v>
      </c>
      <c r="L112" s="73">
        <f t="shared" si="71"/>
        <v>0</v>
      </c>
      <c r="M112" s="73"/>
      <c r="N112" s="74">
        <v>0</v>
      </c>
      <c r="O112" s="74">
        <f t="shared" si="72"/>
        <v>0</v>
      </c>
      <c r="P112" s="73">
        <f t="shared" si="67"/>
        <v>0</v>
      </c>
      <c r="Q112" s="75">
        <v>96</v>
      </c>
      <c r="R112" s="73">
        <f t="shared" si="74"/>
        <v>9504</v>
      </c>
      <c r="S112" s="76">
        <f t="shared" si="76"/>
        <v>0</v>
      </c>
      <c r="T112" s="77">
        <v>0</v>
      </c>
      <c r="U112" s="78">
        <f t="shared" si="75"/>
        <v>0</v>
      </c>
      <c r="V112" s="73">
        <f t="shared" si="73"/>
        <v>0</v>
      </c>
      <c r="W112" s="73">
        <f t="shared" si="77"/>
        <v>0</v>
      </c>
      <c r="X112" s="76" t="str">
        <f t="shared" si="78"/>
        <v>-</v>
      </c>
      <c r="Y112" s="73">
        <f t="shared" si="79"/>
        <v>0</v>
      </c>
      <c r="Z112" s="73">
        <f t="shared" si="80"/>
        <v>0</v>
      </c>
      <c r="AA112" s="73">
        <f t="shared" si="68"/>
        <v>0</v>
      </c>
      <c r="AB112" s="73">
        <f t="shared" si="81"/>
        <v>60</v>
      </c>
      <c r="AC112" s="73">
        <f t="shared" si="69"/>
        <v>5940</v>
      </c>
      <c r="AD112" s="73">
        <f t="shared" si="70"/>
        <v>0</v>
      </c>
      <c r="AE112" s="73"/>
    </row>
    <row r="113" spans="1:31" ht="15" customHeight="1">
      <c r="A113" s="5" t="s">
        <v>110</v>
      </c>
      <c r="B113" s="6" t="str">
        <f>IFERROR(VLOOKUP(A113,'Distributor List'!$A$2:$D$77,2,0),"-")</f>
        <v>Charsadda</v>
      </c>
      <c r="C113" s="6" t="str">
        <f>IFERROR(VLOOKUP(A113,'Distributor List'!$A$2:$D$77,3,0),"-")</f>
        <v>North-1</v>
      </c>
      <c r="D113" s="6" t="str">
        <f>IFERROR(VLOOKUP(A113,'Distributor List'!$A$2:$F$77,6,0),"-")</f>
        <v>Pak-2</v>
      </c>
      <c r="E113" s="6" t="str">
        <f>IFERROR(VLOOKUP(A113,'Distributor List'!$A$2:$D$77,4,0),"-")</f>
        <v>Distributor</v>
      </c>
      <c r="F113" s="6" t="str">
        <f>IFERROR(VLOOKUP(H113,'Price List'!$A$2:$H$109,8,0),"-")</f>
        <v>Medicronis</v>
      </c>
      <c r="G113" s="6" t="str">
        <f>IFERROR(VLOOKUP(A113,'Distributor List'!$A$2:$E$77,5,0),"-")</f>
        <v>PSW Vacant</v>
      </c>
      <c r="H113" s="10" t="s">
        <v>144</v>
      </c>
      <c r="I113" s="58">
        <v>105</v>
      </c>
      <c r="J113" s="72">
        <v>0</v>
      </c>
      <c r="K113" s="72">
        <v>0</v>
      </c>
      <c r="L113" s="73">
        <f t="shared" si="71"/>
        <v>0</v>
      </c>
      <c r="M113" s="73">
        <f t="shared" ref="M113:M176" si="82">K113*I113</f>
        <v>0</v>
      </c>
      <c r="N113" s="74">
        <v>0</v>
      </c>
      <c r="O113" s="74">
        <f t="shared" si="72"/>
        <v>0</v>
      </c>
      <c r="P113" s="73">
        <f t="shared" si="67"/>
        <v>0</v>
      </c>
      <c r="Q113" s="75">
        <v>60</v>
      </c>
      <c r="R113" s="73">
        <f t="shared" si="74"/>
        <v>6300</v>
      </c>
      <c r="S113" s="76">
        <f t="shared" si="76"/>
        <v>0</v>
      </c>
      <c r="T113" s="77">
        <v>0</v>
      </c>
      <c r="U113" s="78">
        <f t="shared" si="75"/>
        <v>0</v>
      </c>
      <c r="V113" s="73">
        <f t="shared" si="73"/>
        <v>0</v>
      </c>
      <c r="W113" s="73">
        <f t="shared" si="77"/>
        <v>0</v>
      </c>
      <c r="X113" s="76" t="str">
        <f t="shared" si="78"/>
        <v>-</v>
      </c>
      <c r="Y113" s="73">
        <f t="shared" si="79"/>
        <v>0</v>
      </c>
      <c r="Z113" s="73">
        <f t="shared" si="80"/>
        <v>0</v>
      </c>
      <c r="AA113" s="73">
        <f t="shared" si="68"/>
        <v>0</v>
      </c>
      <c r="AB113" s="73">
        <f t="shared" si="81"/>
        <v>0</v>
      </c>
      <c r="AC113" s="73">
        <f t="shared" si="69"/>
        <v>0</v>
      </c>
      <c r="AD113" s="73">
        <f t="shared" si="70"/>
        <v>0</v>
      </c>
      <c r="AE113" s="73">
        <v>0</v>
      </c>
    </row>
    <row r="114" spans="1:31" ht="15" customHeight="1">
      <c r="A114" s="5" t="s">
        <v>110</v>
      </c>
      <c r="B114" s="6" t="str">
        <f>IFERROR(VLOOKUP(A114,'Distributor List'!$A$2:$D$77,2,0),"-")</f>
        <v>Charsadda</v>
      </c>
      <c r="C114" s="6" t="str">
        <f>IFERROR(VLOOKUP(A114,'Distributor List'!$A$2:$D$77,3,0),"-")</f>
        <v>North-1</v>
      </c>
      <c r="D114" s="6" t="str">
        <f>IFERROR(VLOOKUP(A114,'Distributor List'!$A$2:$F$77,6,0),"-")</f>
        <v>Pak-2</v>
      </c>
      <c r="E114" s="6" t="str">
        <f>IFERROR(VLOOKUP(A114,'Distributor List'!$A$2:$D$77,4,0),"-")</f>
        <v>Distributor</v>
      </c>
      <c r="F114" s="6" t="str">
        <f>IFERROR(VLOOKUP(H114,'Price List'!$A$2:$H$109,8,0),"-")</f>
        <v>Medicronis</v>
      </c>
      <c r="G114" s="6" t="str">
        <f>IFERROR(VLOOKUP(A114,'Distributor List'!$A$2:$E$77,5,0),"-")</f>
        <v>PSW Vacant</v>
      </c>
      <c r="H114" s="10" t="s">
        <v>150</v>
      </c>
      <c r="I114" s="58">
        <v>115</v>
      </c>
      <c r="J114" s="72">
        <v>0</v>
      </c>
      <c r="K114" s="72">
        <v>61</v>
      </c>
      <c r="L114" s="73">
        <f t="shared" si="71"/>
        <v>0</v>
      </c>
      <c r="M114" s="73">
        <f t="shared" si="82"/>
        <v>7015</v>
      </c>
      <c r="N114" s="74">
        <v>0</v>
      </c>
      <c r="O114" s="74">
        <f t="shared" si="72"/>
        <v>0</v>
      </c>
      <c r="P114" s="73">
        <f t="shared" si="67"/>
        <v>0</v>
      </c>
      <c r="Q114" s="75">
        <v>60</v>
      </c>
      <c r="R114" s="73">
        <f t="shared" si="74"/>
        <v>6900</v>
      </c>
      <c r="S114" s="76">
        <f t="shared" si="76"/>
        <v>0</v>
      </c>
      <c r="T114" s="77">
        <v>0</v>
      </c>
      <c r="U114" s="78">
        <f t="shared" si="75"/>
        <v>0</v>
      </c>
      <c r="V114" s="73">
        <f t="shared" si="73"/>
        <v>0</v>
      </c>
      <c r="W114" s="73">
        <f t="shared" si="77"/>
        <v>0</v>
      </c>
      <c r="X114" s="76" t="str">
        <f t="shared" si="78"/>
        <v>-</v>
      </c>
      <c r="Y114" s="73">
        <f t="shared" si="79"/>
        <v>0</v>
      </c>
      <c r="Z114" s="73">
        <f t="shared" si="80"/>
        <v>0</v>
      </c>
      <c r="AA114" s="73">
        <f t="shared" si="68"/>
        <v>0</v>
      </c>
      <c r="AB114" s="73">
        <f t="shared" si="81"/>
        <v>61</v>
      </c>
      <c r="AC114" s="73">
        <f t="shared" si="69"/>
        <v>7015</v>
      </c>
      <c r="AD114" s="73">
        <f t="shared" si="70"/>
        <v>0</v>
      </c>
      <c r="AE114" s="73">
        <v>0</v>
      </c>
    </row>
    <row r="115" spans="1:31" ht="15" customHeight="1">
      <c r="A115" s="5" t="s">
        <v>110</v>
      </c>
      <c r="B115" s="6" t="str">
        <f>IFERROR(VLOOKUP(A115,'Distributor List'!$A$2:$D$77,2,0),"-")</f>
        <v>Charsadda</v>
      </c>
      <c r="C115" s="6" t="str">
        <f>IFERROR(VLOOKUP(A115,'Distributor List'!$A$2:$D$77,3,0),"-")</f>
        <v>North-1</v>
      </c>
      <c r="D115" s="6" t="str">
        <f>IFERROR(VLOOKUP(A115,'Distributor List'!$A$2:$F$77,6,0),"-")</f>
        <v>Pak-2</v>
      </c>
      <c r="E115" s="6" t="str">
        <f>IFERROR(VLOOKUP(A115,'Distributor List'!$A$2:$D$77,4,0),"-")</f>
        <v>Distributor</v>
      </c>
      <c r="F115" s="6" t="str">
        <f>IFERROR(VLOOKUP(H115,'Price List'!$A$2:$H$109,8,0),"-")</f>
        <v>Medicronis</v>
      </c>
      <c r="G115" s="6" t="str">
        <f>IFERROR(VLOOKUP(A115,'Distributor List'!$A$2:$E$77,5,0),"-")</f>
        <v>PSW Vacant</v>
      </c>
      <c r="H115" s="10" t="s">
        <v>194</v>
      </c>
      <c r="I115" s="58">
        <v>120</v>
      </c>
      <c r="J115" s="72">
        <v>0</v>
      </c>
      <c r="K115" s="72">
        <v>29</v>
      </c>
      <c r="L115" s="73">
        <f t="shared" si="71"/>
        <v>0</v>
      </c>
      <c r="M115" s="73">
        <f t="shared" si="82"/>
        <v>3480</v>
      </c>
      <c r="N115" s="74">
        <v>0</v>
      </c>
      <c r="O115" s="74">
        <f t="shared" si="72"/>
        <v>0</v>
      </c>
      <c r="P115" s="73">
        <f t="shared" si="67"/>
        <v>0</v>
      </c>
      <c r="Q115" s="75">
        <v>149.91749999999999</v>
      </c>
      <c r="R115" s="73">
        <f t="shared" si="74"/>
        <v>17990.099999999999</v>
      </c>
      <c r="S115" s="76">
        <f t="shared" si="76"/>
        <v>0</v>
      </c>
      <c r="T115" s="77">
        <v>0</v>
      </c>
      <c r="U115" s="78">
        <f t="shared" si="75"/>
        <v>0</v>
      </c>
      <c r="V115" s="73">
        <f t="shared" si="73"/>
        <v>0</v>
      </c>
      <c r="W115" s="73">
        <f t="shared" si="77"/>
        <v>0</v>
      </c>
      <c r="X115" s="76" t="str">
        <f t="shared" si="78"/>
        <v>-</v>
      </c>
      <c r="Y115" s="73">
        <f t="shared" si="79"/>
        <v>0</v>
      </c>
      <c r="Z115" s="73">
        <f t="shared" si="80"/>
        <v>0</v>
      </c>
      <c r="AA115" s="73">
        <f t="shared" si="68"/>
        <v>0</v>
      </c>
      <c r="AB115" s="73">
        <f t="shared" si="81"/>
        <v>29</v>
      </c>
      <c r="AC115" s="73">
        <f t="shared" si="69"/>
        <v>3480</v>
      </c>
      <c r="AD115" s="73">
        <f t="shared" si="70"/>
        <v>0</v>
      </c>
      <c r="AE115" s="73">
        <v>0</v>
      </c>
    </row>
    <row r="116" spans="1:31" ht="15" customHeight="1">
      <c r="A116" s="5" t="s">
        <v>110</v>
      </c>
      <c r="B116" s="6" t="str">
        <f>IFERROR(VLOOKUP(A116,'Distributor List'!$A$2:$D$77,2,0),"-")</f>
        <v>Charsadda</v>
      </c>
      <c r="C116" s="6" t="str">
        <f>IFERROR(VLOOKUP(A116,'Distributor List'!$A$2:$D$77,3,0),"-")</f>
        <v>North-1</v>
      </c>
      <c r="D116" s="6" t="str">
        <f>IFERROR(VLOOKUP(A116,'Distributor List'!$A$2:$F$77,6,0),"-")</f>
        <v>Pak-2</v>
      </c>
      <c r="E116" s="6" t="str">
        <f>IFERROR(VLOOKUP(A116,'Distributor List'!$A$2:$D$77,4,0),"-")</f>
        <v>Distributor</v>
      </c>
      <c r="F116" s="6" t="str">
        <f>IFERROR(VLOOKUP(H116,'Price List'!$A$2:$H$109,8,0),"-")</f>
        <v>Transformer</v>
      </c>
      <c r="G116" s="6" t="str">
        <f>IFERROR(VLOOKUP(A116,'Distributor List'!$A$2:$E$77,5,0),"-")</f>
        <v>PSW Vacant</v>
      </c>
      <c r="H116" s="10" t="s">
        <v>195</v>
      </c>
      <c r="I116" s="58">
        <v>299</v>
      </c>
      <c r="J116" s="72">
        <v>0</v>
      </c>
      <c r="K116" s="72">
        <v>0</v>
      </c>
      <c r="L116" s="73">
        <f t="shared" si="71"/>
        <v>0</v>
      </c>
      <c r="M116" s="73">
        <f t="shared" si="82"/>
        <v>0</v>
      </c>
      <c r="N116" s="74">
        <v>0</v>
      </c>
      <c r="O116" s="74">
        <f t="shared" si="72"/>
        <v>0</v>
      </c>
      <c r="P116" s="73">
        <f t="shared" si="67"/>
        <v>0</v>
      </c>
      <c r="Q116" s="75">
        <v>0</v>
      </c>
      <c r="R116" s="73">
        <f t="shared" si="74"/>
        <v>0</v>
      </c>
      <c r="S116" s="76" t="str">
        <f t="shared" si="76"/>
        <v>-</v>
      </c>
      <c r="T116" s="77">
        <v>0</v>
      </c>
      <c r="U116" s="78">
        <f t="shared" si="75"/>
        <v>0</v>
      </c>
      <c r="V116" s="73">
        <f t="shared" si="73"/>
        <v>0</v>
      </c>
      <c r="W116" s="73">
        <f t="shared" si="77"/>
        <v>0</v>
      </c>
      <c r="X116" s="76" t="str">
        <f t="shared" si="78"/>
        <v>-</v>
      </c>
      <c r="Y116" s="73">
        <f t="shared" si="79"/>
        <v>0</v>
      </c>
      <c r="Z116" s="73">
        <f t="shared" si="80"/>
        <v>0</v>
      </c>
      <c r="AA116" s="73">
        <f t="shared" si="68"/>
        <v>0</v>
      </c>
      <c r="AB116" s="73">
        <f t="shared" si="81"/>
        <v>0</v>
      </c>
      <c r="AC116" s="73">
        <f t="shared" si="69"/>
        <v>0</v>
      </c>
      <c r="AD116" s="73">
        <f t="shared" si="70"/>
        <v>0</v>
      </c>
      <c r="AE116" s="73">
        <v>0</v>
      </c>
    </row>
    <row r="117" spans="1:31" ht="15" customHeight="1">
      <c r="A117" s="5" t="s">
        <v>110</v>
      </c>
      <c r="B117" s="6" t="str">
        <f>IFERROR(VLOOKUP(A117,'Distributor List'!$A$2:$D$77,2,0),"-")</f>
        <v>Charsadda</v>
      </c>
      <c r="C117" s="6" t="str">
        <f>IFERROR(VLOOKUP(A117,'Distributor List'!$A$2:$D$77,3,0),"-")</f>
        <v>North-1</v>
      </c>
      <c r="D117" s="6" t="str">
        <f>IFERROR(VLOOKUP(A117,'Distributor List'!$A$2:$F$77,6,0),"-")</f>
        <v>Pak-2</v>
      </c>
      <c r="E117" s="6" t="str">
        <f>IFERROR(VLOOKUP(A117,'Distributor List'!$A$2:$D$77,4,0),"-")</f>
        <v>Distributor</v>
      </c>
      <c r="F117" s="6" t="str">
        <f>IFERROR(VLOOKUP(H117,'Price List'!$A$2:$H$109,8,0),"-")</f>
        <v>Transformer</v>
      </c>
      <c r="G117" s="6" t="str">
        <f>IFERROR(VLOOKUP(A117,'Distributor List'!$A$2:$E$77,5,0),"-")</f>
        <v>PSW Vacant</v>
      </c>
      <c r="H117" s="10" t="s">
        <v>196</v>
      </c>
      <c r="I117" s="58">
        <v>403.75</v>
      </c>
      <c r="J117" s="72">
        <v>0</v>
      </c>
      <c r="K117" s="72">
        <v>0</v>
      </c>
      <c r="L117" s="73">
        <f t="shared" si="71"/>
        <v>0</v>
      </c>
      <c r="M117" s="73">
        <f t="shared" si="82"/>
        <v>0</v>
      </c>
      <c r="N117" s="74">
        <v>0</v>
      </c>
      <c r="O117" s="74">
        <f t="shared" si="72"/>
        <v>0</v>
      </c>
      <c r="P117" s="73">
        <f t="shared" si="67"/>
        <v>0</v>
      </c>
      <c r="Q117" s="75">
        <v>0</v>
      </c>
      <c r="R117" s="73">
        <f t="shared" si="74"/>
        <v>0</v>
      </c>
      <c r="S117" s="76" t="str">
        <f t="shared" si="76"/>
        <v>-</v>
      </c>
      <c r="T117" s="77">
        <v>0</v>
      </c>
      <c r="U117" s="78">
        <f t="shared" si="75"/>
        <v>0</v>
      </c>
      <c r="V117" s="73">
        <f t="shared" si="73"/>
        <v>0</v>
      </c>
      <c r="W117" s="73">
        <f t="shared" si="77"/>
        <v>0</v>
      </c>
      <c r="X117" s="76" t="str">
        <f t="shared" si="78"/>
        <v>-</v>
      </c>
      <c r="Y117" s="73">
        <f t="shared" si="79"/>
        <v>0</v>
      </c>
      <c r="Z117" s="73">
        <f t="shared" si="80"/>
        <v>0</v>
      </c>
      <c r="AA117" s="73">
        <f t="shared" si="68"/>
        <v>0</v>
      </c>
      <c r="AB117" s="73">
        <f t="shared" si="81"/>
        <v>0</v>
      </c>
      <c r="AC117" s="73">
        <f t="shared" si="69"/>
        <v>0</v>
      </c>
      <c r="AD117" s="73">
        <f t="shared" si="70"/>
        <v>0</v>
      </c>
      <c r="AE117" s="73">
        <v>0</v>
      </c>
    </row>
    <row r="118" spans="1:31" ht="15" customHeight="1">
      <c r="A118" s="5" t="s">
        <v>110</v>
      </c>
      <c r="B118" s="6" t="str">
        <f>IFERROR(VLOOKUP(A118,'Distributor List'!$A$2:$D$77,2,0),"-")</f>
        <v>Charsadda</v>
      </c>
      <c r="C118" s="6" t="str">
        <f>IFERROR(VLOOKUP(A118,'Distributor List'!$A$2:$D$77,3,0),"-")</f>
        <v>North-1</v>
      </c>
      <c r="D118" s="6" t="str">
        <f>IFERROR(VLOOKUP(A118,'Distributor List'!$A$2:$F$77,6,0),"-")</f>
        <v>Pak-2</v>
      </c>
      <c r="E118" s="6" t="str">
        <f>IFERROR(VLOOKUP(A118,'Distributor List'!$A$2:$D$77,4,0),"-")</f>
        <v>Distributor</v>
      </c>
      <c r="F118" s="6" t="str">
        <f>IFERROR(VLOOKUP(H118,'Price List'!$A$2:$H$109,8,0),"-")</f>
        <v>Medicronis</v>
      </c>
      <c r="G118" s="6" t="str">
        <f>IFERROR(VLOOKUP(A118,'Distributor List'!$A$2:$E$77,5,0),"-")</f>
        <v>PSW Vacant</v>
      </c>
      <c r="H118" s="10" t="s">
        <v>142</v>
      </c>
      <c r="I118" s="58">
        <v>105</v>
      </c>
      <c r="J118" s="72">
        <v>0</v>
      </c>
      <c r="K118" s="72">
        <v>46</v>
      </c>
      <c r="L118" s="73">
        <f t="shared" si="71"/>
        <v>0</v>
      </c>
      <c r="M118" s="73">
        <f t="shared" si="82"/>
        <v>4830</v>
      </c>
      <c r="N118" s="74">
        <v>0</v>
      </c>
      <c r="O118" s="74">
        <f t="shared" si="72"/>
        <v>0</v>
      </c>
      <c r="P118" s="73">
        <f t="shared" si="67"/>
        <v>0</v>
      </c>
      <c r="Q118" s="75">
        <v>370.63125000000002</v>
      </c>
      <c r="R118" s="73">
        <f t="shared" si="74"/>
        <v>38916.28125</v>
      </c>
      <c r="S118" s="76">
        <f t="shared" si="76"/>
        <v>0</v>
      </c>
      <c r="T118" s="77">
        <v>0</v>
      </c>
      <c r="U118" s="78">
        <f t="shared" si="75"/>
        <v>0</v>
      </c>
      <c r="V118" s="73">
        <f t="shared" si="73"/>
        <v>0</v>
      </c>
      <c r="W118" s="73">
        <f t="shared" si="77"/>
        <v>0</v>
      </c>
      <c r="X118" s="76" t="str">
        <f t="shared" si="78"/>
        <v>-</v>
      </c>
      <c r="Y118" s="73">
        <f t="shared" si="79"/>
        <v>0</v>
      </c>
      <c r="Z118" s="73">
        <f t="shared" si="80"/>
        <v>0</v>
      </c>
      <c r="AA118" s="73">
        <f t="shared" si="68"/>
        <v>0</v>
      </c>
      <c r="AB118" s="73">
        <f t="shared" si="81"/>
        <v>46</v>
      </c>
      <c r="AC118" s="73">
        <f t="shared" si="69"/>
        <v>4830</v>
      </c>
      <c r="AD118" s="73">
        <f t="shared" si="70"/>
        <v>0</v>
      </c>
      <c r="AE118" s="73">
        <v>0</v>
      </c>
    </row>
    <row r="119" spans="1:31" ht="15" customHeight="1">
      <c r="A119" s="5" t="s">
        <v>110</v>
      </c>
      <c r="B119" s="6" t="str">
        <f>IFERROR(VLOOKUP(A119,'Distributor List'!$A$2:$D$77,2,0),"-")</f>
        <v>Charsadda</v>
      </c>
      <c r="C119" s="6" t="str">
        <f>IFERROR(VLOOKUP(A119,'Distributor List'!$A$2:$D$77,3,0),"-")</f>
        <v>North-1</v>
      </c>
      <c r="D119" s="6" t="str">
        <f>IFERROR(VLOOKUP(A119,'Distributor List'!$A$2:$F$77,6,0),"-")</f>
        <v>Pak-2</v>
      </c>
      <c r="E119" s="6" t="str">
        <f>IFERROR(VLOOKUP(A119,'Distributor List'!$A$2:$D$77,4,0),"-")</f>
        <v>Distributor</v>
      </c>
      <c r="F119" s="6" t="str">
        <f>IFERROR(VLOOKUP(H119,'Price List'!$A$2:$H$109,8,0),"-")</f>
        <v>Medicronis</v>
      </c>
      <c r="G119" s="6" t="str">
        <f>IFERROR(VLOOKUP(A119,'Distributor List'!$A$2:$E$77,5,0),"-")</f>
        <v>PSW Vacant</v>
      </c>
      <c r="H119" s="10" t="s">
        <v>197</v>
      </c>
      <c r="I119" s="58">
        <v>53</v>
      </c>
      <c r="J119" s="72">
        <v>0</v>
      </c>
      <c r="K119" s="72">
        <v>0</v>
      </c>
      <c r="L119" s="73">
        <f t="shared" si="71"/>
        <v>0</v>
      </c>
      <c r="M119" s="73">
        <f t="shared" si="82"/>
        <v>0</v>
      </c>
      <c r="N119" s="74">
        <v>0</v>
      </c>
      <c r="O119" s="74">
        <f t="shared" si="72"/>
        <v>0</v>
      </c>
      <c r="P119" s="73">
        <f t="shared" si="67"/>
        <v>0</v>
      </c>
      <c r="Q119" s="75">
        <v>0</v>
      </c>
      <c r="R119" s="73">
        <f t="shared" si="74"/>
        <v>0</v>
      </c>
      <c r="S119" s="76" t="str">
        <f t="shared" si="76"/>
        <v>-</v>
      </c>
      <c r="T119" s="77">
        <v>0</v>
      </c>
      <c r="U119" s="78">
        <f t="shared" si="75"/>
        <v>0</v>
      </c>
      <c r="V119" s="73">
        <f t="shared" si="73"/>
        <v>0</v>
      </c>
      <c r="W119" s="73">
        <f t="shared" si="77"/>
        <v>0</v>
      </c>
      <c r="X119" s="76" t="str">
        <f t="shared" si="78"/>
        <v>-</v>
      </c>
      <c r="Y119" s="73">
        <f t="shared" si="79"/>
        <v>0</v>
      </c>
      <c r="Z119" s="73">
        <f t="shared" si="80"/>
        <v>0</v>
      </c>
      <c r="AA119" s="73">
        <f t="shared" si="68"/>
        <v>0</v>
      </c>
      <c r="AB119" s="73">
        <f t="shared" si="81"/>
        <v>0</v>
      </c>
      <c r="AC119" s="73">
        <f t="shared" si="69"/>
        <v>0</v>
      </c>
      <c r="AD119" s="73">
        <f t="shared" si="70"/>
        <v>0</v>
      </c>
      <c r="AE119" s="73">
        <v>0</v>
      </c>
    </row>
    <row r="120" spans="1:31" ht="15" customHeight="1">
      <c r="A120" s="5" t="s">
        <v>110</v>
      </c>
      <c r="B120" s="6" t="str">
        <f>IFERROR(VLOOKUP(A120,'Distributor List'!$A$2:$D$77,2,0),"-")</f>
        <v>Charsadda</v>
      </c>
      <c r="C120" s="6" t="str">
        <f>IFERROR(VLOOKUP(A120,'Distributor List'!$A$2:$D$77,3,0),"-")</f>
        <v>North-1</v>
      </c>
      <c r="D120" s="6" t="str">
        <f>IFERROR(VLOOKUP(A120,'Distributor List'!$A$2:$F$77,6,0),"-")</f>
        <v>Pak-2</v>
      </c>
      <c r="E120" s="6" t="str">
        <f>IFERROR(VLOOKUP(A120,'Distributor List'!$A$2:$D$77,4,0),"-")</f>
        <v>Distributor</v>
      </c>
      <c r="F120" s="6" t="str">
        <f>IFERROR(VLOOKUP(H120,'Price List'!$A$2:$H$109,8,0),"-")</f>
        <v>Medicronis</v>
      </c>
      <c r="G120" s="6" t="str">
        <f>IFERROR(VLOOKUP(A120,'Distributor List'!$A$2:$E$77,5,0),"-")</f>
        <v>PSW Vacant</v>
      </c>
      <c r="H120" s="10" t="s">
        <v>198</v>
      </c>
      <c r="I120" s="58">
        <v>69</v>
      </c>
      <c r="J120" s="72">
        <v>0</v>
      </c>
      <c r="K120" s="72">
        <v>0</v>
      </c>
      <c r="L120" s="73">
        <f t="shared" si="71"/>
        <v>0</v>
      </c>
      <c r="M120" s="73">
        <f t="shared" si="82"/>
        <v>0</v>
      </c>
      <c r="N120" s="74">
        <v>0</v>
      </c>
      <c r="O120" s="74">
        <f t="shared" si="72"/>
        <v>0</v>
      </c>
      <c r="P120" s="73">
        <f t="shared" si="67"/>
        <v>0</v>
      </c>
      <c r="Q120" s="75">
        <v>0</v>
      </c>
      <c r="R120" s="73">
        <f t="shared" si="74"/>
        <v>0</v>
      </c>
      <c r="S120" s="76" t="str">
        <f t="shared" si="76"/>
        <v>-</v>
      </c>
      <c r="T120" s="77">
        <v>0</v>
      </c>
      <c r="U120" s="78">
        <f t="shared" si="75"/>
        <v>0</v>
      </c>
      <c r="V120" s="73">
        <f t="shared" si="73"/>
        <v>0</v>
      </c>
      <c r="W120" s="73">
        <f t="shared" si="77"/>
        <v>0</v>
      </c>
      <c r="X120" s="76" t="str">
        <f t="shared" si="78"/>
        <v>-</v>
      </c>
      <c r="Y120" s="73">
        <f t="shared" si="79"/>
        <v>0</v>
      </c>
      <c r="Z120" s="73">
        <f t="shared" si="80"/>
        <v>0</v>
      </c>
      <c r="AA120" s="73">
        <f t="shared" si="68"/>
        <v>0</v>
      </c>
      <c r="AB120" s="73">
        <f t="shared" si="81"/>
        <v>0</v>
      </c>
      <c r="AC120" s="73">
        <f t="shared" si="69"/>
        <v>0</v>
      </c>
      <c r="AD120" s="73">
        <f t="shared" si="70"/>
        <v>0</v>
      </c>
      <c r="AE120" s="73">
        <v>0</v>
      </c>
    </row>
    <row r="121" spans="1:31" ht="15" customHeight="1">
      <c r="A121" s="5" t="s">
        <v>110</v>
      </c>
      <c r="B121" s="6" t="str">
        <f>IFERROR(VLOOKUP(A121,'Distributor List'!$A$2:$D$77,2,0),"-")</f>
        <v>Charsadda</v>
      </c>
      <c r="C121" s="6" t="str">
        <f>IFERROR(VLOOKUP(A121,'Distributor List'!$A$2:$D$77,3,0),"-")</f>
        <v>North-1</v>
      </c>
      <c r="D121" s="6" t="str">
        <f>IFERROR(VLOOKUP(A121,'Distributor List'!$A$2:$F$77,6,0),"-")</f>
        <v>Pak-2</v>
      </c>
      <c r="E121" s="6" t="str">
        <f>IFERROR(VLOOKUP(A121,'Distributor List'!$A$2:$D$77,4,0),"-")</f>
        <v>Distributor</v>
      </c>
      <c r="F121" s="6" t="str">
        <f>IFERROR(VLOOKUP(H121,'Price List'!$A$2:$H$109,8,0),"-")</f>
        <v>Medicronis</v>
      </c>
      <c r="G121" s="6" t="str">
        <f>IFERROR(VLOOKUP(A121,'Distributor List'!$A$2:$E$77,5,0),"-")</f>
        <v>PSW Vacant</v>
      </c>
      <c r="H121" s="10" t="s">
        <v>199</v>
      </c>
      <c r="I121" s="58">
        <v>90</v>
      </c>
      <c r="J121" s="72">
        <v>0</v>
      </c>
      <c r="K121" s="72">
        <v>0</v>
      </c>
      <c r="L121" s="73">
        <f t="shared" si="71"/>
        <v>0</v>
      </c>
      <c r="M121" s="73">
        <f t="shared" si="82"/>
        <v>0</v>
      </c>
      <c r="N121" s="74">
        <v>0</v>
      </c>
      <c r="O121" s="74">
        <f t="shared" si="72"/>
        <v>0</v>
      </c>
      <c r="P121" s="73">
        <f t="shared" si="67"/>
        <v>0</v>
      </c>
      <c r="Q121" s="75">
        <v>0</v>
      </c>
      <c r="R121" s="73">
        <f t="shared" si="74"/>
        <v>0</v>
      </c>
      <c r="S121" s="76" t="str">
        <f t="shared" si="76"/>
        <v>-</v>
      </c>
      <c r="T121" s="77">
        <v>0</v>
      </c>
      <c r="U121" s="78">
        <f t="shared" si="75"/>
        <v>0</v>
      </c>
      <c r="V121" s="73">
        <f t="shared" si="73"/>
        <v>0</v>
      </c>
      <c r="W121" s="73">
        <f t="shared" si="77"/>
        <v>0</v>
      </c>
      <c r="X121" s="76" t="str">
        <f t="shared" si="78"/>
        <v>-</v>
      </c>
      <c r="Y121" s="73">
        <f t="shared" si="79"/>
        <v>0</v>
      </c>
      <c r="Z121" s="73">
        <f t="shared" si="80"/>
        <v>0</v>
      </c>
      <c r="AA121" s="73">
        <f t="shared" si="68"/>
        <v>0</v>
      </c>
      <c r="AB121" s="73">
        <f t="shared" si="81"/>
        <v>0</v>
      </c>
      <c r="AC121" s="73">
        <f t="shared" si="69"/>
        <v>0</v>
      </c>
      <c r="AD121" s="73">
        <f t="shared" si="70"/>
        <v>0</v>
      </c>
      <c r="AE121" s="73">
        <v>0</v>
      </c>
    </row>
    <row r="122" spans="1:31" ht="15" customHeight="1">
      <c r="A122" s="5" t="s">
        <v>110</v>
      </c>
      <c r="B122" s="6" t="str">
        <f>IFERROR(VLOOKUP(A122,'Distributor List'!$A$2:$D$77,2,0),"-")</f>
        <v>Charsadda</v>
      </c>
      <c r="C122" s="6" t="str">
        <f>IFERROR(VLOOKUP(A122,'Distributor List'!$A$2:$D$77,3,0),"-")</f>
        <v>North-1</v>
      </c>
      <c r="D122" s="6" t="str">
        <f>IFERROR(VLOOKUP(A122,'Distributor List'!$A$2:$F$77,6,0),"-")</f>
        <v>Pak-2</v>
      </c>
      <c r="E122" s="6" t="str">
        <f>IFERROR(VLOOKUP(A122,'Distributor List'!$A$2:$D$77,4,0),"-")</f>
        <v>Distributor</v>
      </c>
      <c r="F122" s="6" t="str">
        <f>IFERROR(VLOOKUP(H122,'Price List'!$A$2:$H$109,8,0),"-")</f>
        <v>Medicronis</v>
      </c>
      <c r="G122" s="6" t="str">
        <f>IFERROR(VLOOKUP(A122,'Distributor List'!$A$2:$E$77,5,0),"-")</f>
        <v>PSW Vacant</v>
      </c>
      <c r="H122" s="10" t="s">
        <v>200</v>
      </c>
      <c r="I122" s="58">
        <v>120</v>
      </c>
      <c r="J122" s="72">
        <v>0</v>
      </c>
      <c r="K122" s="72">
        <v>87</v>
      </c>
      <c r="L122" s="73">
        <f t="shared" si="71"/>
        <v>0</v>
      </c>
      <c r="M122" s="73">
        <f t="shared" si="82"/>
        <v>10440</v>
      </c>
      <c r="N122" s="74">
        <v>0</v>
      </c>
      <c r="O122" s="74">
        <f t="shared" si="72"/>
        <v>0</v>
      </c>
      <c r="P122" s="73">
        <f t="shared" si="67"/>
        <v>0</v>
      </c>
      <c r="Q122" s="75">
        <v>36</v>
      </c>
      <c r="R122" s="73">
        <f t="shared" si="74"/>
        <v>4320</v>
      </c>
      <c r="S122" s="76">
        <f t="shared" si="76"/>
        <v>0</v>
      </c>
      <c r="T122" s="77">
        <v>0</v>
      </c>
      <c r="U122" s="78">
        <f t="shared" si="75"/>
        <v>0</v>
      </c>
      <c r="V122" s="73">
        <f t="shared" si="73"/>
        <v>0</v>
      </c>
      <c r="W122" s="73">
        <f t="shared" si="77"/>
        <v>0</v>
      </c>
      <c r="X122" s="76" t="str">
        <f t="shared" si="78"/>
        <v>-</v>
      </c>
      <c r="Y122" s="73">
        <f t="shared" si="79"/>
        <v>0</v>
      </c>
      <c r="Z122" s="73">
        <f t="shared" si="80"/>
        <v>0</v>
      </c>
      <c r="AA122" s="73">
        <f t="shared" si="68"/>
        <v>0</v>
      </c>
      <c r="AB122" s="73">
        <f t="shared" si="81"/>
        <v>87</v>
      </c>
      <c r="AC122" s="73">
        <f t="shared" si="69"/>
        <v>10440</v>
      </c>
      <c r="AD122" s="73">
        <f t="shared" si="70"/>
        <v>0</v>
      </c>
      <c r="AE122" s="73">
        <v>0</v>
      </c>
    </row>
    <row r="123" spans="1:31" ht="15" customHeight="1">
      <c r="A123" s="5" t="s">
        <v>110</v>
      </c>
      <c r="B123" s="6" t="str">
        <f>IFERROR(VLOOKUP(A123,'Distributor List'!$A$2:$D$77,2,0),"-")</f>
        <v>Charsadda</v>
      </c>
      <c r="C123" s="6" t="str">
        <f>IFERROR(VLOOKUP(A123,'Distributor List'!$A$2:$D$77,3,0),"-")</f>
        <v>North-1</v>
      </c>
      <c r="D123" s="6" t="str">
        <f>IFERROR(VLOOKUP(A123,'Distributor List'!$A$2:$F$77,6,0),"-")</f>
        <v>Pak-2</v>
      </c>
      <c r="E123" s="6" t="str">
        <f>IFERROR(VLOOKUP(A123,'Distributor List'!$A$2:$D$77,4,0),"-")</f>
        <v>Distributor</v>
      </c>
      <c r="F123" s="6" t="str">
        <f>IFERROR(VLOOKUP(H123,'Price List'!$A$2:$H$109,8,0),"-")</f>
        <v>Medicronis</v>
      </c>
      <c r="G123" s="6" t="str">
        <f>IFERROR(VLOOKUP(A123,'Distributor List'!$A$2:$E$77,5,0),"-")</f>
        <v>PSW Vacant</v>
      </c>
      <c r="H123" s="56" t="s">
        <v>145</v>
      </c>
      <c r="I123" s="57">
        <v>110</v>
      </c>
      <c r="J123" s="72">
        <v>0</v>
      </c>
      <c r="K123" s="72">
        <v>11</v>
      </c>
      <c r="L123" s="73">
        <f t="shared" si="71"/>
        <v>0</v>
      </c>
      <c r="M123" s="73">
        <f t="shared" si="82"/>
        <v>1210</v>
      </c>
      <c r="N123" s="74">
        <v>0</v>
      </c>
      <c r="O123" s="74">
        <f t="shared" si="72"/>
        <v>0</v>
      </c>
      <c r="P123" s="73">
        <f t="shared" si="67"/>
        <v>0</v>
      </c>
      <c r="Q123" s="75">
        <v>324</v>
      </c>
      <c r="R123" s="73">
        <f t="shared" si="74"/>
        <v>35640</v>
      </c>
      <c r="S123" s="76">
        <f t="shared" si="76"/>
        <v>0</v>
      </c>
      <c r="T123" s="77">
        <v>0</v>
      </c>
      <c r="U123" s="78">
        <f t="shared" si="75"/>
        <v>0</v>
      </c>
      <c r="V123" s="73">
        <f t="shared" si="73"/>
        <v>0</v>
      </c>
      <c r="W123" s="73">
        <f t="shared" si="77"/>
        <v>0</v>
      </c>
      <c r="X123" s="76" t="str">
        <f t="shared" si="78"/>
        <v>-</v>
      </c>
      <c r="Y123" s="73">
        <f t="shared" si="79"/>
        <v>0</v>
      </c>
      <c r="Z123" s="73">
        <f t="shared" si="80"/>
        <v>0</v>
      </c>
      <c r="AA123" s="73">
        <f t="shared" si="68"/>
        <v>0</v>
      </c>
      <c r="AB123" s="73">
        <f t="shared" si="81"/>
        <v>11</v>
      </c>
      <c r="AC123" s="73">
        <f t="shared" si="69"/>
        <v>1210</v>
      </c>
      <c r="AD123" s="73">
        <f t="shared" si="70"/>
        <v>0</v>
      </c>
      <c r="AE123" s="73">
        <v>0</v>
      </c>
    </row>
    <row r="124" spans="1:31" ht="15" customHeight="1">
      <c r="A124" s="5" t="s">
        <v>110</v>
      </c>
      <c r="B124" s="6" t="str">
        <f>IFERROR(VLOOKUP(A124,'Distributor List'!$A$2:$D$77,2,0),"-")</f>
        <v>Charsadda</v>
      </c>
      <c r="C124" s="6" t="str">
        <f>IFERROR(VLOOKUP(A124,'Distributor List'!$A$2:$D$77,3,0),"-")</f>
        <v>North-1</v>
      </c>
      <c r="D124" s="6" t="str">
        <f>IFERROR(VLOOKUP(A124,'Distributor List'!$A$2:$F$77,6,0),"-")</f>
        <v>Pak-2</v>
      </c>
      <c r="E124" s="6" t="str">
        <f>IFERROR(VLOOKUP(A124,'Distributor List'!$A$2:$D$77,4,0),"-")</f>
        <v>Distributor</v>
      </c>
      <c r="F124" s="6" t="str">
        <f>IFERROR(VLOOKUP(H124,'Price List'!$A$2:$H$109,8,0),"-")</f>
        <v>Medicronis</v>
      </c>
      <c r="G124" s="6" t="str">
        <f>IFERROR(VLOOKUP(A124,'Distributor List'!$A$2:$E$77,5,0),"-")</f>
        <v>PSW Vacant</v>
      </c>
      <c r="H124" s="56" t="s">
        <v>201</v>
      </c>
      <c r="I124" s="57">
        <v>120</v>
      </c>
      <c r="J124" s="72">
        <v>0</v>
      </c>
      <c r="K124" s="72">
        <v>0</v>
      </c>
      <c r="L124" s="73">
        <f t="shared" si="71"/>
        <v>0</v>
      </c>
      <c r="M124" s="73">
        <f t="shared" si="82"/>
        <v>0</v>
      </c>
      <c r="N124" s="74">
        <v>0</v>
      </c>
      <c r="O124" s="74">
        <f t="shared" si="72"/>
        <v>0</v>
      </c>
      <c r="P124" s="73">
        <f t="shared" si="67"/>
        <v>0</v>
      </c>
      <c r="Q124" s="75">
        <v>36</v>
      </c>
      <c r="R124" s="73">
        <f t="shared" si="74"/>
        <v>4320</v>
      </c>
      <c r="S124" s="76">
        <f t="shared" si="76"/>
        <v>0</v>
      </c>
      <c r="T124" s="77">
        <v>0</v>
      </c>
      <c r="U124" s="78">
        <f t="shared" si="75"/>
        <v>0</v>
      </c>
      <c r="V124" s="73">
        <f t="shared" si="73"/>
        <v>0</v>
      </c>
      <c r="W124" s="73">
        <f t="shared" si="77"/>
        <v>0</v>
      </c>
      <c r="X124" s="76" t="str">
        <f t="shared" si="78"/>
        <v>-</v>
      </c>
      <c r="Y124" s="73">
        <f t="shared" si="79"/>
        <v>0</v>
      </c>
      <c r="Z124" s="73">
        <f t="shared" si="80"/>
        <v>0</v>
      </c>
      <c r="AA124" s="73">
        <f t="shared" si="68"/>
        <v>0</v>
      </c>
      <c r="AB124" s="73">
        <f t="shared" si="81"/>
        <v>0</v>
      </c>
      <c r="AC124" s="73">
        <f t="shared" si="69"/>
        <v>0</v>
      </c>
      <c r="AD124" s="73">
        <f t="shared" si="70"/>
        <v>0</v>
      </c>
      <c r="AE124" s="73">
        <v>0</v>
      </c>
    </row>
    <row r="125" spans="1:31" ht="15" customHeight="1">
      <c r="A125" s="5" t="s">
        <v>110</v>
      </c>
      <c r="B125" s="6" t="str">
        <f>IFERROR(VLOOKUP(A125,'Distributor List'!$A$2:$D$77,2,0),"-")</f>
        <v>Charsadda</v>
      </c>
      <c r="C125" s="6" t="str">
        <f>IFERROR(VLOOKUP(A125,'Distributor List'!$A$2:$D$77,3,0),"-")</f>
        <v>North-1</v>
      </c>
      <c r="D125" s="6" t="str">
        <f>IFERROR(VLOOKUP(A125,'Distributor List'!$A$2:$F$77,6,0),"-")</f>
        <v>Pak-2</v>
      </c>
      <c r="E125" s="6" t="str">
        <f>IFERROR(VLOOKUP(A125,'Distributor List'!$A$2:$D$77,4,0),"-")</f>
        <v>Distributor</v>
      </c>
      <c r="F125" s="6" t="str">
        <f>IFERROR(VLOOKUP(H125,'Price List'!$A$2:$H$109,8,0),"-")</f>
        <v>Medicronis</v>
      </c>
      <c r="G125" s="6" t="str">
        <f>IFERROR(VLOOKUP(A125,'Distributor List'!$A$2:$E$77,5,0),"-")</f>
        <v>PSW Vacant</v>
      </c>
      <c r="H125" s="10" t="s">
        <v>202</v>
      </c>
      <c r="I125" s="55">
        <v>150</v>
      </c>
      <c r="J125" s="72">
        <v>0</v>
      </c>
      <c r="K125" s="72">
        <v>36</v>
      </c>
      <c r="L125" s="73">
        <f t="shared" si="71"/>
        <v>0</v>
      </c>
      <c r="M125" s="73">
        <f t="shared" si="82"/>
        <v>5400</v>
      </c>
      <c r="N125" s="74">
        <v>0</v>
      </c>
      <c r="O125" s="74">
        <f t="shared" si="72"/>
        <v>0</v>
      </c>
      <c r="P125" s="73">
        <f t="shared" si="67"/>
        <v>0</v>
      </c>
      <c r="Q125" s="75">
        <v>50.4</v>
      </c>
      <c r="R125" s="73">
        <f t="shared" si="74"/>
        <v>7560</v>
      </c>
      <c r="S125" s="76">
        <f t="shared" si="76"/>
        <v>0</v>
      </c>
      <c r="T125" s="77">
        <v>0</v>
      </c>
      <c r="U125" s="78">
        <f t="shared" si="75"/>
        <v>0</v>
      </c>
      <c r="V125" s="73">
        <f t="shared" si="73"/>
        <v>0</v>
      </c>
      <c r="W125" s="73">
        <f t="shared" si="77"/>
        <v>0</v>
      </c>
      <c r="X125" s="76" t="str">
        <f t="shared" si="78"/>
        <v>-</v>
      </c>
      <c r="Y125" s="73">
        <f t="shared" si="79"/>
        <v>0</v>
      </c>
      <c r="Z125" s="73">
        <f t="shared" si="80"/>
        <v>0</v>
      </c>
      <c r="AA125" s="73">
        <f t="shared" si="68"/>
        <v>0</v>
      </c>
      <c r="AB125" s="73">
        <f t="shared" si="81"/>
        <v>36</v>
      </c>
      <c r="AC125" s="73">
        <f t="shared" si="69"/>
        <v>5400</v>
      </c>
      <c r="AD125" s="73">
        <f t="shared" si="70"/>
        <v>0</v>
      </c>
      <c r="AE125" s="73">
        <v>0</v>
      </c>
    </row>
    <row r="126" spans="1:31" ht="15" customHeight="1">
      <c r="A126" s="5" t="s">
        <v>110</v>
      </c>
      <c r="B126" s="6" t="str">
        <f>IFERROR(VLOOKUP(A126,'Distributor List'!$A$2:$D$77,2,0),"-")</f>
        <v>Charsadda</v>
      </c>
      <c r="C126" s="6" t="str">
        <f>IFERROR(VLOOKUP(A126,'Distributor List'!$A$2:$D$77,3,0),"-")</f>
        <v>North-1</v>
      </c>
      <c r="D126" s="6" t="str">
        <f>IFERROR(VLOOKUP(A126,'Distributor List'!$A$2:$F$77,6,0),"-")</f>
        <v>Pak-2</v>
      </c>
      <c r="E126" s="6" t="str">
        <f>IFERROR(VLOOKUP(A126,'Distributor List'!$A$2:$D$77,4,0),"-")</f>
        <v>Distributor</v>
      </c>
      <c r="F126" s="6" t="str">
        <f>IFERROR(VLOOKUP(H126,'Price List'!$A$2:$H$109,8,0),"-")</f>
        <v>Transformer</v>
      </c>
      <c r="G126" s="6" t="str">
        <f>IFERROR(VLOOKUP(A126,'Distributor List'!$A$2:$E$77,5,0),"-")</f>
        <v>PSW Vacant</v>
      </c>
      <c r="H126" s="10" t="s">
        <v>148</v>
      </c>
      <c r="I126" s="55">
        <v>255</v>
      </c>
      <c r="J126" s="72">
        <v>0</v>
      </c>
      <c r="K126" s="72">
        <v>0</v>
      </c>
      <c r="L126" s="73">
        <f t="shared" si="71"/>
        <v>0</v>
      </c>
      <c r="M126" s="73">
        <f t="shared" si="82"/>
        <v>0</v>
      </c>
      <c r="N126" s="74">
        <v>0</v>
      </c>
      <c r="O126" s="74">
        <f t="shared" si="72"/>
        <v>0</v>
      </c>
      <c r="P126" s="73">
        <f t="shared" si="67"/>
        <v>0</v>
      </c>
      <c r="Q126" s="75">
        <v>0</v>
      </c>
      <c r="R126" s="73">
        <f t="shared" si="74"/>
        <v>0</v>
      </c>
      <c r="S126" s="76" t="str">
        <f t="shared" si="76"/>
        <v>-</v>
      </c>
      <c r="T126" s="77">
        <v>0</v>
      </c>
      <c r="U126" s="78">
        <f t="shared" si="75"/>
        <v>0</v>
      </c>
      <c r="V126" s="73">
        <f t="shared" si="73"/>
        <v>0</v>
      </c>
      <c r="W126" s="73">
        <f t="shared" si="77"/>
        <v>0</v>
      </c>
      <c r="X126" s="76" t="str">
        <f t="shared" si="78"/>
        <v>-</v>
      </c>
      <c r="Y126" s="73">
        <f t="shared" si="79"/>
        <v>0</v>
      </c>
      <c r="Z126" s="73">
        <f t="shared" si="80"/>
        <v>0</v>
      </c>
      <c r="AA126" s="73">
        <f t="shared" si="68"/>
        <v>0</v>
      </c>
      <c r="AB126" s="73">
        <f t="shared" si="81"/>
        <v>0</v>
      </c>
      <c r="AC126" s="73">
        <f t="shared" si="69"/>
        <v>0</v>
      </c>
      <c r="AD126" s="73">
        <f t="shared" si="70"/>
        <v>0</v>
      </c>
      <c r="AE126" s="73">
        <v>0</v>
      </c>
    </row>
    <row r="127" spans="1:31" ht="15" customHeight="1">
      <c r="A127" s="5" t="s">
        <v>110</v>
      </c>
      <c r="B127" s="6" t="str">
        <f>IFERROR(VLOOKUP(A127,'Distributor List'!$A$2:$D$77,2,0),"-")</f>
        <v>Charsadda</v>
      </c>
      <c r="C127" s="6" t="str">
        <f>IFERROR(VLOOKUP(A127,'Distributor List'!$A$2:$D$77,3,0),"-")</f>
        <v>North-1</v>
      </c>
      <c r="D127" s="6" t="str">
        <f>IFERROR(VLOOKUP(A127,'Distributor List'!$A$2:$F$77,6,0),"-")</f>
        <v>Pak-2</v>
      </c>
      <c r="E127" s="6" t="str">
        <f>IFERROR(VLOOKUP(A127,'Distributor List'!$A$2:$D$77,4,0),"-")</f>
        <v>Distributor</v>
      </c>
      <c r="F127" s="6" t="str">
        <f>IFERROR(VLOOKUP(H127,'Price List'!$A$2:$H$109,8,0),"-")</f>
        <v>Medicronis</v>
      </c>
      <c r="G127" s="6" t="str">
        <f>IFERROR(VLOOKUP(A127,'Distributor List'!$A$2:$E$77,5,0),"-")</f>
        <v>PSW Vacant</v>
      </c>
      <c r="H127" s="52" t="s">
        <v>147</v>
      </c>
      <c r="I127" s="55">
        <v>180</v>
      </c>
      <c r="J127" s="72">
        <v>0</v>
      </c>
      <c r="K127" s="72">
        <v>26</v>
      </c>
      <c r="L127" s="73">
        <f t="shared" si="71"/>
        <v>0</v>
      </c>
      <c r="M127" s="73">
        <f t="shared" si="82"/>
        <v>4680</v>
      </c>
      <c r="N127" s="74">
        <v>0</v>
      </c>
      <c r="O127" s="74">
        <f t="shared" si="72"/>
        <v>0</v>
      </c>
      <c r="P127" s="73">
        <f t="shared" si="67"/>
        <v>0</v>
      </c>
      <c r="Q127" s="75">
        <v>240</v>
      </c>
      <c r="R127" s="73">
        <f t="shared" si="74"/>
        <v>43200</v>
      </c>
      <c r="S127" s="76">
        <f t="shared" si="76"/>
        <v>0</v>
      </c>
      <c r="T127" s="77">
        <v>0</v>
      </c>
      <c r="U127" s="78">
        <f t="shared" si="75"/>
        <v>0</v>
      </c>
      <c r="V127" s="73">
        <f t="shared" si="73"/>
        <v>0</v>
      </c>
      <c r="W127" s="73">
        <f t="shared" si="77"/>
        <v>0</v>
      </c>
      <c r="X127" s="76" t="str">
        <f t="shared" si="78"/>
        <v>-</v>
      </c>
      <c r="Y127" s="73">
        <f t="shared" si="79"/>
        <v>0</v>
      </c>
      <c r="Z127" s="73">
        <f t="shared" si="80"/>
        <v>0</v>
      </c>
      <c r="AA127" s="73">
        <f t="shared" si="68"/>
        <v>0</v>
      </c>
      <c r="AB127" s="73">
        <f t="shared" si="81"/>
        <v>26</v>
      </c>
      <c r="AC127" s="73">
        <f t="shared" si="69"/>
        <v>4680</v>
      </c>
      <c r="AD127" s="73">
        <f t="shared" si="70"/>
        <v>0</v>
      </c>
      <c r="AE127" s="73">
        <v>0</v>
      </c>
    </row>
    <row r="128" spans="1:31" ht="15" customHeight="1">
      <c r="A128" s="5" t="s">
        <v>110</v>
      </c>
      <c r="B128" s="6" t="str">
        <f>IFERROR(VLOOKUP(A128,'Distributor List'!$A$2:$D$77,2,0),"-")</f>
        <v>Charsadda</v>
      </c>
      <c r="C128" s="6" t="str">
        <f>IFERROR(VLOOKUP(A128,'Distributor List'!$A$2:$D$77,3,0),"-")</f>
        <v>North-1</v>
      </c>
      <c r="D128" s="6" t="str">
        <f>IFERROR(VLOOKUP(A128,'Distributor List'!$A$2:$F$77,6,0),"-")</f>
        <v>Pak-2</v>
      </c>
      <c r="E128" s="6" t="str">
        <f>IFERROR(VLOOKUP(A128,'Distributor List'!$A$2:$D$77,4,0),"-")</f>
        <v>Distributor</v>
      </c>
      <c r="F128" s="6" t="str">
        <f>IFERROR(VLOOKUP(H128,'Price List'!$A$2:$H$109,8,0),"-")</f>
        <v>Transformer</v>
      </c>
      <c r="G128" s="6" t="str">
        <f>IFERROR(VLOOKUP(A128,'Distributor List'!$A$2:$E$77,5,0),"-")</f>
        <v>PSW Vacant</v>
      </c>
      <c r="H128" s="10" t="s">
        <v>146</v>
      </c>
      <c r="I128" s="55">
        <v>680</v>
      </c>
      <c r="J128" s="72">
        <v>0</v>
      </c>
      <c r="K128" s="72">
        <v>0</v>
      </c>
      <c r="L128" s="73">
        <f t="shared" si="71"/>
        <v>0</v>
      </c>
      <c r="M128" s="73">
        <f t="shared" si="82"/>
        <v>0</v>
      </c>
      <c r="N128" s="74">
        <v>0</v>
      </c>
      <c r="O128" s="74">
        <f t="shared" si="72"/>
        <v>0</v>
      </c>
      <c r="P128" s="73">
        <f t="shared" si="67"/>
        <v>0</v>
      </c>
      <c r="Q128" s="75">
        <v>0</v>
      </c>
      <c r="R128" s="73">
        <f t="shared" si="74"/>
        <v>0</v>
      </c>
      <c r="S128" s="76" t="str">
        <f t="shared" si="76"/>
        <v>-</v>
      </c>
      <c r="T128" s="77">
        <v>0</v>
      </c>
      <c r="U128" s="78">
        <f t="shared" si="75"/>
        <v>0</v>
      </c>
      <c r="V128" s="73">
        <f t="shared" si="73"/>
        <v>0</v>
      </c>
      <c r="W128" s="73">
        <f t="shared" si="77"/>
        <v>0</v>
      </c>
      <c r="X128" s="76" t="str">
        <f t="shared" si="78"/>
        <v>-</v>
      </c>
      <c r="Y128" s="73">
        <f t="shared" si="79"/>
        <v>0</v>
      </c>
      <c r="Z128" s="73">
        <f t="shared" si="80"/>
        <v>0</v>
      </c>
      <c r="AA128" s="73">
        <f t="shared" si="68"/>
        <v>0</v>
      </c>
      <c r="AB128" s="73">
        <f t="shared" si="81"/>
        <v>0</v>
      </c>
      <c r="AC128" s="73">
        <f t="shared" si="69"/>
        <v>0</v>
      </c>
      <c r="AD128" s="73">
        <f t="shared" si="70"/>
        <v>0</v>
      </c>
      <c r="AE128" s="73">
        <v>0</v>
      </c>
    </row>
    <row r="129" spans="1:31" ht="15" customHeight="1">
      <c r="A129" s="5" t="s">
        <v>110</v>
      </c>
      <c r="B129" s="6" t="str">
        <f>IFERROR(VLOOKUP(A129,'Distributor List'!$A$2:$D$77,2,0),"-")</f>
        <v>Charsadda</v>
      </c>
      <c r="C129" s="6" t="str">
        <f>IFERROR(VLOOKUP(A129,'Distributor List'!$A$2:$D$77,3,0),"-")</f>
        <v>North-1</v>
      </c>
      <c r="D129" s="6" t="str">
        <f>IFERROR(VLOOKUP(A129,'Distributor List'!$A$2:$F$77,6,0),"-")</f>
        <v>Pak-2</v>
      </c>
      <c r="E129" s="6" t="str">
        <f>IFERROR(VLOOKUP(A129,'Distributor List'!$A$2:$D$77,4,0),"-")</f>
        <v>Distributor</v>
      </c>
      <c r="F129" s="6" t="str">
        <f>IFERROR(VLOOKUP(H129,'Price List'!$A$2:$H$109,8,0),"-")</f>
        <v>Medicronis</v>
      </c>
      <c r="G129" s="6" t="str">
        <f>IFERROR(VLOOKUP(A129,'Distributor List'!$A$2:$E$77,5,0),"-")</f>
        <v>PSW Vacant</v>
      </c>
      <c r="H129" s="10" t="s">
        <v>203</v>
      </c>
      <c r="I129" s="55">
        <v>90</v>
      </c>
      <c r="J129" s="72">
        <v>0</v>
      </c>
      <c r="K129" s="72">
        <v>50</v>
      </c>
      <c r="L129" s="73">
        <f t="shared" si="71"/>
        <v>0</v>
      </c>
      <c r="M129" s="73">
        <f t="shared" si="82"/>
        <v>4500</v>
      </c>
      <c r="N129" s="74">
        <v>0</v>
      </c>
      <c r="O129" s="74">
        <f t="shared" si="72"/>
        <v>0</v>
      </c>
      <c r="P129" s="73">
        <f t="shared" si="67"/>
        <v>0</v>
      </c>
      <c r="Q129" s="75">
        <v>144</v>
      </c>
      <c r="R129" s="73">
        <f t="shared" si="74"/>
        <v>12960</v>
      </c>
      <c r="S129" s="76">
        <f t="shared" si="76"/>
        <v>0</v>
      </c>
      <c r="T129" s="77">
        <v>0</v>
      </c>
      <c r="U129" s="78">
        <f t="shared" si="75"/>
        <v>0</v>
      </c>
      <c r="V129" s="73">
        <f t="shared" si="73"/>
        <v>0</v>
      </c>
      <c r="W129" s="73">
        <f t="shared" si="77"/>
        <v>0</v>
      </c>
      <c r="X129" s="76" t="str">
        <f t="shared" si="78"/>
        <v>-</v>
      </c>
      <c r="Y129" s="73">
        <f t="shared" si="79"/>
        <v>0</v>
      </c>
      <c r="Z129" s="73">
        <f t="shared" si="80"/>
        <v>0</v>
      </c>
      <c r="AA129" s="73">
        <f t="shared" si="68"/>
        <v>0</v>
      </c>
      <c r="AB129" s="73">
        <f t="shared" si="81"/>
        <v>50</v>
      </c>
      <c r="AC129" s="73">
        <f t="shared" si="69"/>
        <v>4500</v>
      </c>
      <c r="AD129" s="73">
        <f t="shared" si="70"/>
        <v>0</v>
      </c>
      <c r="AE129" s="73">
        <v>0</v>
      </c>
    </row>
    <row r="130" spans="1:31" ht="15" customHeight="1">
      <c r="A130" s="5" t="s">
        <v>110</v>
      </c>
      <c r="B130" s="6" t="str">
        <f>IFERROR(VLOOKUP(A130,'Distributor List'!$A$2:$D$77,2,0),"-")</f>
        <v>Charsadda</v>
      </c>
      <c r="C130" s="6" t="str">
        <f>IFERROR(VLOOKUP(A130,'Distributor List'!$A$2:$D$77,3,0),"-")</f>
        <v>North-1</v>
      </c>
      <c r="D130" s="6" t="str">
        <f>IFERROR(VLOOKUP(A130,'Distributor List'!$A$2:$F$77,6,0),"-")</f>
        <v>Pak-2</v>
      </c>
      <c r="E130" s="6" t="str">
        <f>IFERROR(VLOOKUP(A130,'Distributor List'!$A$2:$D$77,4,0),"-")</f>
        <v>Distributor</v>
      </c>
      <c r="F130" s="6" t="str">
        <f>IFERROR(VLOOKUP(H130,'Price List'!$A$2:$H$109,8,0),"-")</f>
        <v>Medicronis</v>
      </c>
      <c r="G130" s="6" t="str">
        <f>IFERROR(VLOOKUP(A130,'Distributor List'!$A$2:$E$77,5,0),"-")</f>
        <v>PSW Vacant</v>
      </c>
      <c r="H130" s="10" t="s">
        <v>204</v>
      </c>
      <c r="I130" s="55">
        <v>110</v>
      </c>
      <c r="J130" s="72">
        <v>0</v>
      </c>
      <c r="K130" s="72">
        <v>69</v>
      </c>
      <c r="L130" s="73">
        <f t="shared" si="71"/>
        <v>0</v>
      </c>
      <c r="M130" s="73">
        <f t="shared" si="82"/>
        <v>7590</v>
      </c>
      <c r="N130" s="74">
        <v>0</v>
      </c>
      <c r="O130" s="74">
        <f t="shared" si="72"/>
        <v>0</v>
      </c>
      <c r="P130" s="73">
        <f t="shared" si="67"/>
        <v>0</v>
      </c>
      <c r="Q130" s="75">
        <v>96</v>
      </c>
      <c r="R130" s="73">
        <f t="shared" si="74"/>
        <v>10560</v>
      </c>
      <c r="S130" s="76">
        <f t="shared" si="76"/>
        <v>0</v>
      </c>
      <c r="T130" s="77">
        <v>0</v>
      </c>
      <c r="U130" s="78">
        <f t="shared" si="75"/>
        <v>0</v>
      </c>
      <c r="V130" s="73">
        <f t="shared" si="73"/>
        <v>0</v>
      </c>
      <c r="W130" s="73">
        <f t="shared" si="77"/>
        <v>0</v>
      </c>
      <c r="X130" s="76" t="str">
        <f t="shared" si="78"/>
        <v>-</v>
      </c>
      <c r="Y130" s="73">
        <f t="shared" si="79"/>
        <v>0</v>
      </c>
      <c r="Z130" s="73">
        <f t="shared" si="80"/>
        <v>0</v>
      </c>
      <c r="AA130" s="73">
        <f t="shared" si="68"/>
        <v>0</v>
      </c>
      <c r="AB130" s="73">
        <f t="shared" si="81"/>
        <v>69</v>
      </c>
      <c r="AC130" s="73">
        <f t="shared" si="69"/>
        <v>7590</v>
      </c>
      <c r="AD130" s="73">
        <f t="shared" si="70"/>
        <v>0</v>
      </c>
      <c r="AE130" s="73">
        <v>0</v>
      </c>
    </row>
    <row r="131" spans="1:31" ht="15" customHeight="1">
      <c r="A131" s="5" t="s">
        <v>110</v>
      </c>
      <c r="B131" s="6" t="str">
        <f>IFERROR(VLOOKUP(A131,'Distributor List'!$A$2:$D$77,2,0),"-")</f>
        <v>Charsadda</v>
      </c>
      <c r="C131" s="6" t="str">
        <f>IFERROR(VLOOKUP(A131,'Distributor List'!$A$2:$D$77,3,0),"-")</f>
        <v>North-1</v>
      </c>
      <c r="D131" s="6" t="str">
        <f>IFERROR(VLOOKUP(A131,'Distributor List'!$A$2:$F$77,6,0),"-")</f>
        <v>Pak-2</v>
      </c>
      <c r="E131" s="6" t="str">
        <f>IFERROR(VLOOKUP(A131,'Distributor List'!$A$2:$D$77,4,0),"-")</f>
        <v>Distributor</v>
      </c>
      <c r="F131" s="6" t="str">
        <f>IFERROR(VLOOKUP(H131,'Price List'!$A$2:$H$109,8,0),"-")</f>
        <v>Medicronis</v>
      </c>
      <c r="G131" s="6" t="str">
        <f>IFERROR(VLOOKUP(A131,'Distributor List'!$A$2:$E$77,5,0),"-")</f>
        <v>PSW Vacant</v>
      </c>
      <c r="H131" s="10" t="s">
        <v>205</v>
      </c>
      <c r="I131" s="55">
        <v>110</v>
      </c>
      <c r="J131" s="72">
        <v>0</v>
      </c>
      <c r="K131" s="72">
        <v>38</v>
      </c>
      <c r="L131" s="73">
        <f t="shared" si="71"/>
        <v>0</v>
      </c>
      <c r="M131" s="73">
        <f t="shared" si="82"/>
        <v>4180</v>
      </c>
      <c r="N131" s="74">
        <v>0</v>
      </c>
      <c r="O131" s="74">
        <f t="shared" si="72"/>
        <v>0</v>
      </c>
      <c r="P131" s="73">
        <f t="shared" si="67"/>
        <v>0</v>
      </c>
      <c r="Q131" s="75">
        <v>96</v>
      </c>
      <c r="R131" s="73">
        <f t="shared" si="74"/>
        <v>10560</v>
      </c>
      <c r="S131" s="76">
        <f t="shared" si="76"/>
        <v>0</v>
      </c>
      <c r="T131" s="77">
        <v>0</v>
      </c>
      <c r="U131" s="78">
        <f t="shared" si="75"/>
        <v>0</v>
      </c>
      <c r="V131" s="73">
        <f t="shared" si="73"/>
        <v>0</v>
      </c>
      <c r="W131" s="73">
        <f t="shared" si="77"/>
        <v>0</v>
      </c>
      <c r="X131" s="76" t="str">
        <f t="shared" si="78"/>
        <v>-</v>
      </c>
      <c r="Y131" s="73">
        <f t="shared" si="79"/>
        <v>0</v>
      </c>
      <c r="Z131" s="73">
        <f t="shared" si="80"/>
        <v>0</v>
      </c>
      <c r="AA131" s="73">
        <f t="shared" si="68"/>
        <v>0</v>
      </c>
      <c r="AB131" s="73">
        <f t="shared" si="81"/>
        <v>38</v>
      </c>
      <c r="AC131" s="73">
        <f t="shared" si="69"/>
        <v>4180</v>
      </c>
      <c r="AD131" s="73">
        <f t="shared" si="70"/>
        <v>0</v>
      </c>
      <c r="AE131" s="73">
        <v>0</v>
      </c>
    </row>
    <row r="132" spans="1:31" ht="15" customHeight="1">
      <c r="A132" s="5" t="s">
        <v>110</v>
      </c>
      <c r="B132" s="6" t="str">
        <f>IFERROR(VLOOKUP(A132,'Distributor List'!$A$2:$D$77,2,0),"-")</f>
        <v>Charsadda</v>
      </c>
      <c r="C132" s="6" t="str">
        <f>IFERROR(VLOOKUP(A132,'Distributor List'!$A$2:$D$77,3,0),"-")</f>
        <v>North-1</v>
      </c>
      <c r="D132" s="6" t="str">
        <f>IFERROR(VLOOKUP(A132,'Distributor List'!$A$2:$F$77,6,0),"-")</f>
        <v>Pak-2</v>
      </c>
      <c r="E132" s="6" t="str">
        <f>IFERROR(VLOOKUP(A132,'Distributor List'!$A$2:$D$77,4,0),"-")</f>
        <v>Distributor</v>
      </c>
      <c r="F132" s="6" t="str">
        <f>IFERROR(VLOOKUP(H132,'Price List'!$A$2:$H$109,8,0),"-")</f>
        <v>Medicronis</v>
      </c>
      <c r="G132" s="6" t="str">
        <f>IFERROR(VLOOKUP(A132,'Distributor List'!$A$2:$E$77,5,0),"-")</f>
        <v>PSW Vacant</v>
      </c>
      <c r="H132" s="10" t="s">
        <v>149</v>
      </c>
      <c r="I132" s="55">
        <v>105</v>
      </c>
      <c r="J132" s="72">
        <v>0</v>
      </c>
      <c r="K132" s="72">
        <v>-6</v>
      </c>
      <c r="L132" s="73">
        <f t="shared" si="71"/>
        <v>0</v>
      </c>
      <c r="M132" s="73">
        <f t="shared" si="82"/>
        <v>-630</v>
      </c>
      <c r="N132" s="74">
        <v>0</v>
      </c>
      <c r="O132" s="74">
        <f t="shared" si="72"/>
        <v>0</v>
      </c>
      <c r="P132" s="73">
        <f t="shared" ref="P132:P195" si="83">L132-O132</f>
        <v>0</v>
      </c>
      <c r="Q132" s="75">
        <v>144</v>
      </c>
      <c r="R132" s="73">
        <f t="shared" si="74"/>
        <v>15120</v>
      </c>
      <c r="S132" s="76">
        <f t="shared" si="76"/>
        <v>0</v>
      </c>
      <c r="T132" s="77">
        <v>0</v>
      </c>
      <c r="U132" s="78">
        <f t="shared" si="75"/>
        <v>0</v>
      </c>
      <c r="V132" s="73">
        <f t="shared" si="73"/>
        <v>0</v>
      </c>
      <c r="W132" s="73">
        <f t="shared" si="77"/>
        <v>0</v>
      </c>
      <c r="X132" s="76" t="str">
        <f t="shared" si="78"/>
        <v>-</v>
      </c>
      <c r="Y132" s="73">
        <f t="shared" si="79"/>
        <v>0</v>
      </c>
      <c r="Z132" s="73">
        <f t="shared" si="80"/>
        <v>6</v>
      </c>
      <c r="AA132" s="73">
        <f t="shared" ref="AA132:AA195" si="84">Z132*I132</f>
        <v>630</v>
      </c>
      <c r="AB132" s="73">
        <f t="shared" si="81"/>
        <v>0</v>
      </c>
      <c r="AC132" s="73">
        <f t="shared" ref="AC132:AC195" si="85">AB132*I132</f>
        <v>0</v>
      </c>
      <c r="AD132" s="73">
        <f t="shared" ref="AD132:AD195" si="86">Y132*I132</f>
        <v>0</v>
      </c>
      <c r="AE132" s="73">
        <v>0</v>
      </c>
    </row>
    <row r="133" spans="1:31" ht="15" customHeight="1">
      <c r="A133" s="5" t="s">
        <v>110</v>
      </c>
      <c r="B133" s="6" t="str">
        <f>IFERROR(VLOOKUP(A133,'Distributor List'!$A$2:$D$77,2,0),"-")</f>
        <v>Charsadda</v>
      </c>
      <c r="C133" s="6" t="str">
        <f>IFERROR(VLOOKUP(A133,'Distributor List'!$A$2:$D$77,3,0),"-")</f>
        <v>North-1</v>
      </c>
      <c r="D133" s="6" t="str">
        <f>IFERROR(VLOOKUP(A133,'Distributor List'!$A$2:$F$77,6,0),"-")</f>
        <v>Pak-2</v>
      </c>
      <c r="E133" s="6" t="str">
        <f>IFERROR(VLOOKUP(A133,'Distributor List'!$A$2:$D$77,4,0),"-")</f>
        <v>Distributor</v>
      </c>
      <c r="F133" s="6" t="str">
        <f>IFERROR(VLOOKUP(H133,'Price List'!$A$2:$H$109,8,0),"-")</f>
        <v>Medicronis</v>
      </c>
      <c r="G133" s="6" t="str">
        <f>IFERROR(VLOOKUP(A133,'Distributor List'!$A$2:$E$77,5,0),"-")</f>
        <v>PSW Vacant</v>
      </c>
      <c r="H133" s="59" t="s">
        <v>206</v>
      </c>
      <c r="I133" s="57">
        <v>90</v>
      </c>
      <c r="J133" s="72">
        <v>0</v>
      </c>
      <c r="K133" s="72">
        <v>0</v>
      </c>
      <c r="L133" s="73">
        <f t="shared" ref="L133:L196" si="87">J133*I133</f>
        <v>0</v>
      </c>
      <c r="M133" s="73">
        <f t="shared" si="82"/>
        <v>0</v>
      </c>
      <c r="N133" s="74">
        <v>0</v>
      </c>
      <c r="O133" s="74">
        <f t="shared" ref="O133:O196" si="88">N133*I133</f>
        <v>0</v>
      </c>
      <c r="P133" s="73">
        <f t="shared" si="83"/>
        <v>0</v>
      </c>
      <c r="Q133" s="75">
        <v>0</v>
      </c>
      <c r="R133" s="73">
        <v>0</v>
      </c>
      <c r="S133" s="76" t="str">
        <f t="shared" si="76"/>
        <v>-</v>
      </c>
      <c r="T133" s="77">
        <v>0</v>
      </c>
      <c r="U133" s="78">
        <v>0</v>
      </c>
      <c r="V133" s="73">
        <f t="shared" ref="V133:V196" si="89">T133*I133</f>
        <v>0</v>
      </c>
      <c r="W133" s="73">
        <f t="shared" si="77"/>
        <v>0</v>
      </c>
      <c r="X133" s="76" t="str">
        <f t="shared" si="78"/>
        <v>-</v>
      </c>
      <c r="Y133" s="73">
        <f t="shared" si="79"/>
        <v>0</v>
      </c>
      <c r="Z133" s="73">
        <f t="shared" si="80"/>
        <v>0</v>
      </c>
      <c r="AA133" s="73">
        <f t="shared" si="84"/>
        <v>0</v>
      </c>
      <c r="AB133" s="73">
        <f t="shared" si="81"/>
        <v>0</v>
      </c>
      <c r="AC133" s="73">
        <f t="shared" si="85"/>
        <v>0</v>
      </c>
      <c r="AD133" s="73">
        <f t="shared" si="86"/>
        <v>0</v>
      </c>
      <c r="AE133" s="73">
        <v>0</v>
      </c>
    </row>
    <row r="134" spans="1:31" ht="15" customHeight="1">
      <c r="A134" s="5" t="s">
        <v>110</v>
      </c>
      <c r="B134" s="6" t="str">
        <f>IFERROR(VLOOKUP(A134,'Distributor List'!$A$2:$D$77,2,0),"-")</f>
        <v>Charsadda</v>
      </c>
      <c r="C134" s="6" t="str">
        <f>IFERROR(VLOOKUP(A134,'Distributor List'!$A$2:$D$77,3,0),"-")</f>
        <v>North-1</v>
      </c>
      <c r="D134" s="6" t="str">
        <f>IFERROR(VLOOKUP(A134,'Distributor List'!$A$2:$F$77,6,0),"-")</f>
        <v>Pak-2</v>
      </c>
      <c r="E134" s="6" t="str">
        <f>IFERROR(VLOOKUP(A134,'Distributor List'!$A$2:$D$77,4,0),"-")</f>
        <v>Distributor</v>
      </c>
      <c r="F134" s="6" t="str">
        <f>IFERROR(VLOOKUP(H134,'Price List'!$A$2:$H$109,8,0),"-")</f>
        <v>Medicronis</v>
      </c>
      <c r="G134" s="6" t="str">
        <f>IFERROR(VLOOKUP(A134,'Distributor List'!$A$2:$E$77,5,0),"-")</f>
        <v>PSW Vacant</v>
      </c>
      <c r="H134" s="59" t="s">
        <v>207</v>
      </c>
      <c r="I134" s="57">
        <v>105</v>
      </c>
      <c r="J134" s="72">
        <v>0</v>
      </c>
      <c r="K134" s="72">
        <v>0</v>
      </c>
      <c r="L134" s="73">
        <f t="shared" si="87"/>
        <v>0</v>
      </c>
      <c r="M134" s="73">
        <f t="shared" si="82"/>
        <v>0</v>
      </c>
      <c r="N134" s="74">
        <v>0</v>
      </c>
      <c r="O134" s="74">
        <f t="shared" si="88"/>
        <v>0</v>
      </c>
      <c r="P134" s="73">
        <f t="shared" si="83"/>
        <v>0</v>
      </c>
      <c r="Q134" s="75">
        <v>0</v>
      </c>
      <c r="R134" s="73">
        <v>0</v>
      </c>
      <c r="S134" s="76" t="str">
        <f t="shared" si="76"/>
        <v>-</v>
      </c>
      <c r="T134" s="77">
        <v>0</v>
      </c>
      <c r="U134" s="78">
        <v>0</v>
      </c>
      <c r="V134" s="73">
        <f t="shared" si="89"/>
        <v>0</v>
      </c>
      <c r="W134" s="73">
        <f t="shared" si="77"/>
        <v>0</v>
      </c>
      <c r="X134" s="76" t="str">
        <f t="shared" si="78"/>
        <v>-</v>
      </c>
      <c r="Y134" s="73">
        <f t="shared" si="79"/>
        <v>0</v>
      </c>
      <c r="Z134" s="73">
        <f t="shared" si="80"/>
        <v>0</v>
      </c>
      <c r="AA134" s="73">
        <f t="shared" si="84"/>
        <v>0</v>
      </c>
      <c r="AB134" s="73">
        <f t="shared" si="81"/>
        <v>0</v>
      </c>
      <c r="AC134" s="73">
        <f t="shared" si="85"/>
        <v>0</v>
      </c>
      <c r="AD134" s="73">
        <f t="shared" si="86"/>
        <v>0</v>
      </c>
      <c r="AE134" s="73">
        <v>0</v>
      </c>
    </row>
    <row r="135" spans="1:31" ht="15" customHeight="1">
      <c r="A135" s="5" t="s">
        <v>110</v>
      </c>
      <c r="B135" s="6" t="str">
        <f>IFERROR(VLOOKUP(A135,'Distributor List'!$A$2:$D$77,2,0),"-")</f>
        <v>Charsadda</v>
      </c>
      <c r="C135" s="6" t="str">
        <f>IFERROR(VLOOKUP(A135,'Distributor List'!$A$2:$D$77,3,0),"-")</f>
        <v>North-1</v>
      </c>
      <c r="D135" s="6" t="str">
        <f>IFERROR(VLOOKUP(A135,'Distributor List'!$A$2:$F$77,6,0),"-")</f>
        <v>Pak-2</v>
      </c>
      <c r="E135" s="6" t="str">
        <f>IFERROR(VLOOKUP(A135,'Distributor List'!$A$2:$D$77,4,0),"-")</f>
        <v>Distributor</v>
      </c>
      <c r="F135" s="6" t="str">
        <f>IFERROR(VLOOKUP(H135,'Price List'!$A$2:$H$109,8,0),"-")</f>
        <v>Medicronis</v>
      </c>
      <c r="G135" s="6" t="str">
        <f>IFERROR(VLOOKUP(A135,'Distributor List'!$A$2:$E$77,5,0),"-")</f>
        <v>PSW Vacant</v>
      </c>
      <c r="H135" s="59" t="s">
        <v>208</v>
      </c>
      <c r="I135" s="57">
        <v>120</v>
      </c>
      <c r="J135" s="72">
        <v>0</v>
      </c>
      <c r="K135" s="72">
        <v>0</v>
      </c>
      <c r="L135" s="73">
        <f t="shared" si="87"/>
        <v>0</v>
      </c>
      <c r="M135" s="73">
        <f t="shared" si="82"/>
        <v>0</v>
      </c>
      <c r="N135" s="74">
        <v>0</v>
      </c>
      <c r="O135" s="74">
        <f t="shared" si="88"/>
        <v>0</v>
      </c>
      <c r="P135" s="73">
        <f t="shared" si="83"/>
        <v>0</v>
      </c>
      <c r="Q135" s="75">
        <v>0</v>
      </c>
      <c r="R135" s="73">
        <v>0</v>
      </c>
      <c r="S135" s="76" t="str">
        <f t="shared" si="76"/>
        <v>-</v>
      </c>
      <c r="T135" s="77">
        <v>0</v>
      </c>
      <c r="U135" s="78">
        <v>0</v>
      </c>
      <c r="V135" s="73">
        <f t="shared" si="89"/>
        <v>0</v>
      </c>
      <c r="W135" s="73">
        <f t="shared" si="77"/>
        <v>0</v>
      </c>
      <c r="X135" s="76" t="str">
        <f t="shared" si="78"/>
        <v>-</v>
      </c>
      <c r="Y135" s="73">
        <f t="shared" si="79"/>
        <v>0</v>
      </c>
      <c r="Z135" s="73">
        <f t="shared" si="80"/>
        <v>0</v>
      </c>
      <c r="AA135" s="73">
        <f t="shared" si="84"/>
        <v>0</v>
      </c>
      <c r="AB135" s="73">
        <f t="shared" si="81"/>
        <v>0</v>
      </c>
      <c r="AC135" s="73">
        <f t="shared" si="85"/>
        <v>0</v>
      </c>
      <c r="AD135" s="73">
        <f t="shared" si="86"/>
        <v>0</v>
      </c>
      <c r="AE135" s="73">
        <v>0</v>
      </c>
    </row>
    <row r="136" spans="1:31" ht="15" customHeight="1">
      <c r="A136" s="5" t="s">
        <v>110</v>
      </c>
      <c r="B136" s="6" t="str">
        <f>IFERROR(VLOOKUP(A136,'Distributor List'!$A$2:$D$77,2,0),"-")</f>
        <v>Charsadda</v>
      </c>
      <c r="C136" s="6" t="str">
        <f>IFERROR(VLOOKUP(A136,'Distributor List'!$A$2:$D$77,3,0),"-")</f>
        <v>North-1</v>
      </c>
      <c r="D136" s="6" t="str">
        <f>IFERROR(VLOOKUP(A136,'Distributor List'!$A$2:$F$77,6,0),"-")</f>
        <v>Pak-2</v>
      </c>
      <c r="E136" s="6" t="str">
        <f>IFERROR(VLOOKUP(A136,'Distributor List'!$A$2:$D$77,4,0),"-")</f>
        <v>Distributor</v>
      </c>
      <c r="F136" s="6" t="str">
        <f>IFERROR(VLOOKUP(H136,'Price List'!$A$2:$H$109,8,0),"-")</f>
        <v>Medicronis</v>
      </c>
      <c r="G136" s="6" t="str">
        <f>IFERROR(VLOOKUP(A136,'Distributor List'!$A$2:$E$77,5,0),"-")</f>
        <v>PSW Vacant</v>
      </c>
      <c r="H136" s="10" t="s">
        <v>149</v>
      </c>
      <c r="I136" s="55">
        <v>105</v>
      </c>
      <c r="J136" s="72">
        <v>0</v>
      </c>
      <c r="K136" s="72">
        <v>80</v>
      </c>
      <c r="L136" s="73">
        <f t="shared" si="87"/>
        <v>0</v>
      </c>
      <c r="M136" s="73">
        <f t="shared" si="82"/>
        <v>8400</v>
      </c>
      <c r="N136" s="74">
        <v>0</v>
      </c>
      <c r="O136" s="74">
        <f t="shared" si="88"/>
        <v>0</v>
      </c>
      <c r="P136" s="73">
        <f t="shared" si="83"/>
        <v>0</v>
      </c>
      <c r="Q136" s="75">
        <v>50</v>
      </c>
      <c r="R136" s="73">
        <f t="shared" ref="R136:R177" si="90">Q136*I136</f>
        <v>5250</v>
      </c>
      <c r="S136" s="76">
        <f t="shared" si="76"/>
        <v>0</v>
      </c>
      <c r="T136" s="77">
        <v>0</v>
      </c>
      <c r="U136" s="78">
        <f t="shared" si="75"/>
        <v>0</v>
      </c>
      <c r="V136" s="73">
        <f t="shared" si="89"/>
        <v>0</v>
      </c>
      <c r="W136" s="73">
        <f t="shared" si="77"/>
        <v>0</v>
      </c>
      <c r="X136" s="76" t="str">
        <f t="shared" si="78"/>
        <v>-</v>
      </c>
      <c r="Y136" s="73">
        <f t="shared" si="79"/>
        <v>0</v>
      </c>
      <c r="Z136" s="73">
        <f t="shared" si="80"/>
        <v>0</v>
      </c>
      <c r="AA136" s="73">
        <f t="shared" si="84"/>
        <v>0</v>
      </c>
      <c r="AB136" s="73">
        <f t="shared" si="81"/>
        <v>80</v>
      </c>
      <c r="AC136" s="73">
        <f t="shared" si="85"/>
        <v>8400</v>
      </c>
      <c r="AD136" s="73">
        <f t="shared" si="86"/>
        <v>0</v>
      </c>
      <c r="AE136" s="73">
        <v>0</v>
      </c>
    </row>
    <row r="137" spans="1:31" ht="15" customHeight="1">
      <c r="A137" s="5" t="s">
        <v>110</v>
      </c>
      <c r="B137" s="6" t="str">
        <f>IFERROR(VLOOKUP(A137,'Distributor List'!$A$2:$D$77,2,0),"-")</f>
        <v>Charsadda</v>
      </c>
      <c r="C137" s="6" t="str">
        <f>IFERROR(VLOOKUP(A137,'Distributor List'!$A$2:$D$77,3,0),"-")</f>
        <v>North-1</v>
      </c>
      <c r="D137" s="6" t="str">
        <f>IFERROR(VLOOKUP(A137,'Distributor List'!$A$2:$F$77,6,0),"-")</f>
        <v>Pak-2</v>
      </c>
      <c r="E137" s="6" t="str">
        <f>IFERROR(VLOOKUP(A137,'Distributor List'!$A$2:$D$77,4,0),"-")</f>
        <v>Distributor</v>
      </c>
      <c r="F137" s="6" t="str">
        <f>IFERROR(VLOOKUP(H137,'Price List'!$A$2:$H$109,8,0),"-")</f>
        <v>Medicronis</v>
      </c>
      <c r="G137" s="6" t="str">
        <f>IFERROR(VLOOKUP(A137,'Distributor List'!$A$2:$E$77,5,0),"-")</f>
        <v>PSW Vacant</v>
      </c>
      <c r="H137" s="59" t="s">
        <v>210</v>
      </c>
      <c r="I137" s="57">
        <v>170</v>
      </c>
      <c r="J137" s="72">
        <v>0</v>
      </c>
      <c r="K137" s="72">
        <v>70</v>
      </c>
      <c r="L137" s="73">
        <f t="shared" si="87"/>
        <v>0</v>
      </c>
      <c r="M137" s="73">
        <f t="shared" si="82"/>
        <v>11900</v>
      </c>
      <c r="N137" s="74">
        <v>0</v>
      </c>
      <c r="O137" s="74">
        <f t="shared" si="88"/>
        <v>0</v>
      </c>
      <c r="P137" s="73">
        <f t="shared" si="83"/>
        <v>0</v>
      </c>
      <c r="Q137" s="75">
        <v>50</v>
      </c>
      <c r="R137" s="73">
        <f t="shared" si="90"/>
        <v>8500</v>
      </c>
      <c r="S137" s="76">
        <f t="shared" si="76"/>
        <v>0</v>
      </c>
      <c r="T137" s="77">
        <v>0</v>
      </c>
      <c r="U137" s="78">
        <f t="shared" si="75"/>
        <v>0</v>
      </c>
      <c r="V137" s="73">
        <f t="shared" si="89"/>
        <v>0</v>
      </c>
      <c r="W137" s="73">
        <f t="shared" si="77"/>
        <v>0</v>
      </c>
      <c r="X137" s="76" t="str">
        <f t="shared" si="78"/>
        <v>-</v>
      </c>
      <c r="Y137" s="73">
        <f t="shared" si="79"/>
        <v>0</v>
      </c>
      <c r="Z137" s="73">
        <f t="shared" si="80"/>
        <v>0</v>
      </c>
      <c r="AA137" s="73">
        <f t="shared" si="84"/>
        <v>0</v>
      </c>
      <c r="AB137" s="73">
        <f t="shared" si="81"/>
        <v>70</v>
      </c>
      <c r="AC137" s="73">
        <f t="shared" si="85"/>
        <v>11900</v>
      </c>
      <c r="AD137" s="73">
        <f t="shared" si="86"/>
        <v>0</v>
      </c>
      <c r="AE137" s="73">
        <v>0</v>
      </c>
    </row>
    <row r="138" spans="1:31" ht="15" customHeight="1">
      <c r="A138" s="5" t="s">
        <v>110</v>
      </c>
      <c r="B138" s="6" t="str">
        <f>IFERROR(VLOOKUP(A138,'Distributor List'!$A$2:$D$77,2,0),"-")</f>
        <v>Charsadda</v>
      </c>
      <c r="C138" s="6" t="str">
        <f>IFERROR(VLOOKUP(A138,'Distributor List'!$A$2:$D$77,3,0),"-")</f>
        <v>North-1</v>
      </c>
      <c r="D138" s="6" t="str">
        <f>IFERROR(VLOOKUP(A138,'Distributor List'!$A$2:$F$77,6,0),"-")</f>
        <v>Pak-2</v>
      </c>
      <c r="E138" s="6" t="str">
        <f>IFERROR(VLOOKUP(A138,'Distributor List'!$A$2:$D$77,4,0),"-")</f>
        <v>Distributor</v>
      </c>
      <c r="F138" s="6" t="str">
        <f>IFERROR(VLOOKUP(H138,'Price List'!$A$2:$H$109,8,0),"-")</f>
        <v>Medicronis</v>
      </c>
      <c r="G138" s="6" t="str">
        <f>IFERROR(VLOOKUP(A138,'Distributor List'!$A$2:$E$77,5,0),"-")</f>
        <v>PSW Vacant</v>
      </c>
      <c r="H138" s="10" t="s">
        <v>211</v>
      </c>
      <c r="I138" s="58">
        <v>120</v>
      </c>
      <c r="J138" s="72">
        <v>0</v>
      </c>
      <c r="K138" s="72">
        <v>5</v>
      </c>
      <c r="L138" s="73">
        <f t="shared" si="87"/>
        <v>0</v>
      </c>
      <c r="M138" s="73">
        <f t="shared" si="82"/>
        <v>600</v>
      </c>
      <c r="N138" s="74">
        <v>0</v>
      </c>
      <c r="O138" s="74">
        <f t="shared" si="88"/>
        <v>0</v>
      </c>
      <c r="P138" s="73">
        <f t="shared" si="83"/>
        <v>0</v>
      </c>
      <c r="Q138" s="75">
        <v>54</v>
      </c>
      <c r="R138" s="73">
        <f t="shared" si="90"/>
        <v>6480</v>
      </c>
      <c r="S138" s="76">
        <f t="shared" si="76"/>
        <v>0</v>
      </c>
      <c r="T138" s="77">
        <v>0</v>
      </c>
      <c r="U138" s="78">
        <f t="shared" si="75"/>
        <v>0</v>
      </c>
      <c r="V138" s="73">
        <f t="shared" si="89"/>
        <v>0</v>
      </c>
      <c r="W138" s="73">
        <f t="shared" si="77"/>
        <v>0</v>
      </c>
      <c r="X138" s="76" t="str">
        <f t="shared" si="78"/>
        <v>-</v>
      </c>
      <c r="Y138" s="73">
        <f t="shared" si="79"/>
        <v>0</v>
      </c>
      <c r="Z138" s="73">
        <f t="shared" si="80"/>
        <v>0</v>
      </c>
      <c r="AA138" s="73">
        <f t="shared" si="84"/>
        <v>0</v>
      </c>
      <c r="AB138" s="73">
        <f t="shared" si="81"/>
        <v>5</v>
      </c>
      <c r="AC138" s="73">
        <f t="shared" si="85"/>
        <v>600</v>
      </c>
      <c r="AD138" s="73">
        <f t="shared" si="86"/>
        <v>0</v>
      </c>
      <c r="AE138" s="73">
        <v>0</v>
      </c>
    </row>
    <row r="139" spans="1:31" ht="15" customHeight="1">
      <c r="A139" s="5" t="s">
        <v>48</v>
      </c>
      <c r="B139" s="6" t="str">
        <f>IFERROR(VLOOKUP(A139,'Distributor List'!$A$2:$D$77,2,0),"-")</f>
        <v>Mingora</v>
      </c>
      <c r="C139" s="6" t="str">
        <f>IFERROR(VLOOKUP(A139,'Distributor List'!$A$2:$D$77,3,0),"-")</f>
        <v>North-2</v>
      </c>
      <c r="D139" s="6" t="str">
        <f>IFERROR(VLOOKUP(A139,'Distributor List'!$A$2:$F$77,6,0),"-")</f>
        <v>Pak-2</v>
      </c>
      <c r="E139" s="6" t="str">
        <f>IFERROR(VLOOKUP(A139,'Distributor List'!$A$2:$D$77,4,0),"-")</f>
        <v>Distributor</v>
      </c>
      <c r="F139" s="6" t="str">
        <f>IFERROR(VLOOKUP(H139,'Price List'!$A$2:$H$109,8,0),"-")</f>
        <v>Medicronis</v>
      </c>
      <c r="G139" s="6" t="str">
        <f>IFERROR(VLOOKUP(A139,'Distributor List'!$A$2:$E$77,5,0),"-")</f>
        <v>Rooh Ul Ameen</v>
      </c>
      <c r="H139" s="10" t="s">
        <v>212</v>
      </c>
      <c r="I139" s="58">
        <v>60</v>
      </c>
      <c r="J139" s="72">
        <v>30</v>
      </c>
      <c r="K139" s="72">
        <v>438</v>
      </c>
      <c r="L139" s="73">
        <f t="shared" si="87"/>
        <v>1800</v>
      </c>
      <c r="M139" s="73">
        <f t="shared" si="82"/>
        <v>26280</v>
      </c>
      <c r="N139" s="74">
        <v>30</v>
      </c>
      <c r="O139" s="74">
        <f t="shared" si="88"/>
        <v>1800</v>
      </c>
      <c r="P139" s="73">
        <f t="shared" si="83"/>
        <v>0</v>
      </c>
      <c r="Q139" s="75">
        <v>181.6</v>
      </c>
      <c r="R139" s="73">
        <f t="shared" si="90"/>
        <v>10896</v>
      </c>
      <c r="S139" s="76">
        <f t="shared" ref="S139:S211" si="91">IFERROR(L139/R139,"-")</f>
        <v>0.16519823788546256</v>
      </c>
      <c r="T139" s="77">
        <v>40</v>
      </c>
      <c r="U139" s="78">
        <f t="shared" ref="U139:U186" si="92">J139-T139</f>
        <v>-10</v>
      </c>
      <c r="V139" s="73">
        <f t="shared" si="89"/>
        <v>2400</v>
      </c>
      <c r="W139" s="73">
        <f t="shared" ref="W139:W211" si="93">L139-V139</f>
        <v>-600</v>
      </c>
      <c r="X139" s="76">
        <f t="shared" ref="X139:X211" si="94">IFERROR(L139/V139-1,"-")</f>
        <v>-0.25</v>
      </c>
      <c r="Y139" s="73">
        <f t="shared" ref="Y139:Y153" si="95">(J139)/1*1.5</f>
        <v>45</v>
      </c>
      <c r="Z139" s="73">
        <f t="shared" ref="Z139:Z153" si="96">IF(Y139&gt;K139,Y139-K139,0)</f>
        <v>0</v>
      </c>
      <c r="AA139" s="73">
        <f t="shared" si="84"/>
        <v>0</v>
      </c>
      <c r="AB139" s="73">
        <f t="shared" ref="AB139:AB153" si="97">IF(Y139&lt;K139,K139-Y139,0)</f>
        <v>393</v>
      </c>
      <c r="AC139" s="73">
        <f t="shared" si="85"/>
        <v>23580</v>
      </c>
      <c r="AD139" s="73">
        <f t="shared" si="86"/>
        <v>2700</v>
      </c>
      <c r="AE139" s="73">
        <v>13</v>
      </c>
    </row>
    <row r="140" spans="1:31" ht="15" customHeight="1">
      <c r="A140" s="5" t="s">
        <v>48</v>
      </c>
      <c r="B140" s="6" t="str">
        <f>IFERROR(VLOOKUP(A140,'Distributor List'!$A$2:$D$77,2,0),"-")</f>
        <v>Mingora</v>
      </c>
      <c r="C140" s="6" t="str">
        <f>IFERROR(VLOOKUP(A140,'Distributor List'!$A$2:$D$77,3,0),"-")</f>
        <v>North-2</v>
      </c>
      <c r="D140" s="6" t="str">
        <f>IFERROR(VLOOKUP(A140,'Distributor List'!$A$2:$F$77,6,0),"-")</f>
        <v>Pak-2</v>
      </c>
      <c r="E140" s="6" t="str">
        <f>IFERROR(VLOOKUP(A140,'Distributor List'!$A$2:$D$77,4,0),"-")</f>
        <v>Distributor</v>
      </c>
      <c r="F140" s="6" t="str">
        <f>IFERROR(VLOOKUP(H140,'Price List'!$A$2:$H$109,8,0),"-")</f>
        <v>Medicronis</v>
      </c>
      <c r="G140" s="6" t="str">
        <f>IFERROR(VLOOKUP(A140,'Distributor List'!$A$2:$E$77,5,0),"-")</f>
        <v>Rooh Ul Ameen</v>
      </c>
      <c r="H140" s="10" t="s">
        <v>11</v>
      </c>
      <c r="I140" s="58">
        <v>80</v>
      </c>
      <c r="J140" s="72">
        <v>50</v>
      </c>
      <c r="K140" s="72">
        <v>418</v>
      </c>
      <c r="L140" s="73">
        <f t="shared" si="87"/>
        <v>4000</v>
      </c>
      <c r="M140" s="73">
        <f t="shared" si="82"/>
        <v>33440</v>
      </c>
      <c r="N140" s="74">
        <v>50</v>
      </c>
      <c r="O140" s="74">
        <f t="shared" si="88"/>
        <v>4000</v>
      </c>
      <c r="P140" s="73">
        <f t="shared" si="83"/>
        <v>0</v>
      </c>
      <c r="Q140" s="75">
        <v>825.12</v>
      </c>
      <c r="R140" s="73">
        <f t="shared" si="90"/>
        <v>66009.600000000006</v>
      </c>
      <c r="S140" s="76">
        <f t="shared" si="91"/>
        <v>6.0597246461120802E-2</v>
      </c>
      <c r="T140" s="77">
        <v>55</v>
      </c>
      <c r="U140" s="78">
        <f t="shared" si="92"/>
        <v>-5</v>
      </c>
      <c r="V140" s="73">
        <f t="shared" si="89"/>
        <v>4400</v>
      </c>
      <c r="W140" s="73">
        <f t="shared" si="93"/>
        <v>-400</v>
      </c>
      <c r="X140" s="76">
        <f t="shared" si="94"/>
        <v>-9.0909090909090939E-2</v>
      </c>
      <c r="Y140" s="73">
        <f t="shared" si="95"/>
        <v>75</v>
      </c>
      <c r="Z140" s="73">
        <f t="shared" si="96"/>
        <v>0</v>
      </c>
      <c r="AA140" s="73">
        <f t="shared" si="84"/>
        <v>0</v>
      </c>
      <c r="AB140" s="73">
        <f t="shared" si="97"/>
        <v>343</v>
      </c>
      <c r="AC140" s="73">
        <f t="shared" si="85"/>
        <v>27440</v>
      </c>
      <c r="AD140" s="73">
        <f t="shared" si="86"/>
        <v>6000</v>
      </c>
      <c r="AE140" s="73">
        <v>14</v>
      </c>
    </row>
    <row r="141" spans="1:31" ht="15" customHeight="1">
      <c r="A141" s="5" t="s">
        <v>48</v>
      </c>
      <c r="B141" s="6" t="str">
        <f>IFERROR(VLOOKUP(A141,'Distributor List'!$A$2:$D$77,2,0),"-")</f>
        <v>Mingora</v>
      </c>
      <c r="C141" s="6" t="str">
        <f>IFERROR(VLOOKUP(A141,'Distributor List'!$A$2:$D$77,3,0),"-")</f>
        <v>North-2</v>
      </c>
      <c r="D141" s="6" t="str">
        <f>IFERROR(VLOOKUP(A141,'Distributor List'!$A$2:$F$77,6,0),"-")</f>
        <v>Pak-2</v>
      </c>
      <c r="E141" s="6" t="str">
        <f>IFERROR(VLOOKUP(A141,'Distributor List'!$A$2:$D$77,4,0),"-")</f>
        <v>Distributor</v>
      </c>
      <c r="F141" s="6" t="str">
        <f>IFERROR(VLOOKUP(H141,'Price List'!$A$2:$H$109,8,0),"-")</f>
        <v>Medicronis</v>
      </c>
      <c r="G141" s="6" t="str">
        <f>IFERROR(VLOOKUP(A141,'Distributor List'!$A$2:$E$77,5,0),"-")</f>
        <v>Rooh Ul Ameen</v>
      </c>
      <c r="H141" s="10" t="s">
        <v>143</v>
      </c>
      <c r="I141" s="58">
        <v>105</v>
      </c>
      <c r="J141" s="72">
        <v>485</v>
      </c>
      <c r="K141" s="72">
        <v>347</v>
      </c>
      <c r="L141" s="73">
        <f t="shared" si="87"/>
        <v>50925</v>
      </c>
      <c r="M141" s="73">
        <f t="shared" si="82"/>
        <v>36435</v>
      </c>
      <c r="N141" s="74">
        <v>485</v>
      </c>
      <c r="O141" s="74">
        <f t="shared" si="88"/>
        <v>50925</v>
      </c>
      <c r="P141" s="73">
        <f t="shared" si="83"/>
        <v>0</v>
      </c>
      <c r="Q141" s="75">
        <v>1235.43</v>
      </c>
      <c r="R141" s="73">
        <f t="shared" si="90"/>
        <v>129720.15000000001</v>
      </c>
      <c r="S141" s="76">
        <f t="shared" si="91"/>
        <v>0.39257586427397745</v>
      </c>
      <c r="T141" s="77">
        <v>385</v>
      </c>
      <c r="U141" s="78">
        <f t="shared" si="92"/>
        <v>100</v>
      </c>
      <c r="V141" s="73">
        <f t="shared" si="89"/>
        <v>40425</v>
      </c>
      <c r="W141" s="73">
        <f t="shared" si="93"/>
        <v>10500</v>
      </c>
      <c r="X141" s="76">
        <f t="shared" si="94"/>
        <v>0.25974025974025983</v>
      </c>
      <c r="Y141" s="73">
        <f t="shared" si="95"/>
        <v>727.5</v>
      </c>
      <c r="Z141" s="73">
        <f t="shared" si="96"/>
        <v>380.5</v>
      </c>
      <c r="AA141" s="73">
        <f t="shared" si="84"/>
        <v>39952.5</v>
      </c>
      <c r="AB141" s="73">
        <f t="shared" si="97"/>
        <v>0</v>
      </c>
      <c r="AC141" s="73">
        <f t="shared" si="85"/>
        <v>0</v>
      </c>
      <c r="AD141" s="73">
        <f t="shared" si="86"/>
        <v>76387.5</v>
      </c>
      <c r="AE141" s="73">
        <v>15</v>
      </c>
    </row>
    <row r="142" spans="1:31" ht="15" customHeight="1">
      <c r="A142" s="5" t="s">
        <v>48</v>
      </c>
      <c r="B142" s="6" t="str">
        <f>IFERROR(VLOOKUP(A142,'Distributor List'!$A$2:$D$77,2,0),"-")</f>
        <v>Mingora</v>
      </c>
      <c r="C142" s="6" t="str">
        <f>IFERROR(VLOOKUP(A142,'Distributor List'!$A$2:$D$77,3,0),"-")</f>
        <v>North-2</v>
      </c>
      <c r="D142" s="6" t="str">
        <f>IFERROR(VLOOKUP(A142,'Distributor List'!$A$2:$F$77,6,0),"-")</f>
        <v>Pak-2</v>
      </c>
      <c r="E142" s="6" t="str">
        <f>IFERROR(VLOOKUP(A142,'Distributor List'!$A$2:$D$77,4,0),"-")</f>
        <v>Distributor</v>
      </c>
      <c r="F142" s="6" t="str">
        <f>IFERROR(VLOOKUP(H142,'Price List'!$A$2:$H$109,8,0),"-")</f>
        <v>Transformer</v>
      </c>
      <c r="G142" s="6" t="str">
        <f>IFERROR(VLOOKUP(A142,'Distributor List'!$A$2:$E$77,5,0),"-")</f>
        <v>Rooh Ul Ameen</v>
      </c>
      <c r="H142" s="10" t="s">
        <v>178</v>
      </c>
      <c r="I142" s="58">
        <v>297.5</v>
      </c>
      <c r="J142" s="72">
        <v>20</v>
      </c>
      <c r="K142" s="72">
        <v>116</v>
      </c>
      <c r="L142" s="73">
        <f t="shared" si="87"/>
        <v>5950</v>
      </c>
      <c r="M142" s="73">
        <f t="shared" si="82"/>
        <v>34510</v>
      </c>
      <c r="N142" s="74">
        <v>0</v>
      </c>
      <c r="O142" s="74">
        <f t="shared" si="88"/>
        <v>0</v>
      </c>
      <c r="P142" s="73">
        <f t="shared" si="83"/>
        <v>5950</v>
      </c>
      <c r="Q142" s="75">
        <v>125</v>
      </c>
      <c r="R142" s="73">
        <f t="shared" si="90"/>
        <v>37187.5</v>
      </c>
      <c r="S142" s="76">
        <f t="shared" si="91"/>
        <v>0.16</v>
      </c>
      <c r="T142" s="77">
        <v>0</v>
      </c>
      <c r="U142" s="78">
        <f t="shared" si="92"/>
        <v>20</v>
      </c>
      <c r="V142" s="73">
        <f t="shared" si="89"/>
        <v>0</v>
      </c>
      <c r="W142" s="73">
        <f t="shared" si="93"/>
        <v>5950</v>
      </c>
      <c r="X142" s="76" t="str">
        <f t="shared" si="94"/>
        <v>-</v>
      </c>
      <c r="Y142" s="73">
        <f t="shared" si="95"/>
        <v>30</v>
      </c>
      <c r="Z142" s="73">
        <f t="shared" si="96"/>
        <v>0</v>
      </c>
      <c r="AA142" s="73">
        <f t="shared" si="84"/>
        <v>0</v>
      </c>
      <c r="AB142" s="73">
        <f t="shared" si="97"/>
        <v>86</v>
      </c>
      <c r="AC142" s="73">
        <f t="shared" si="85"/>
        <v>25585</v>
      </c>
      <c r="AD142" s="73">
        <f t="shared" si="86"/>
        <v>8925</v>
      </c>
      <c r="AE142" s="73">
        <v>16</v>
      </c>
    </row>
    <row r="143" spans="1:31" ht="15" customHeight="1">
      <c r="A143" s="5" t="s">
        <v>48</v>
      </c>
      <c r="B143" s="6" t="str">
        <f>IFERROR(VLOOKUP(A143,'Distributor List'!$A$2:$D$77,2,0),"-")</f>
        <v>Mingora</v>
      </c>
      <c r="C143" s="6" t="str">
        <f>IFERROR(VLOOKUP(A143,'Distributor List'!$A$2:$D$77,3,0),"-")</f>
        <v>North-2</v>
      </c>
      <c r="D143" s="6" t="str">
        <f>IFERROR(VLOOKUP(A143,'Distributor List'!$A$2:$F$77,6,0),"-")</f>
        <v>Pak-2</v>
      </c>
      <c r="E143" s="6" t="str">
        <f>IFERROR(VLOOKUP(A143,'Distributor List'!$A$2:$D$77,4,0),"-")</f>
        <v>Distributor</v>
      </c>
      <c r="F143" s="6" t="str">
        <f>IFERROR(VLOOKUP(H143,'Price List'!$A$2:$H$109,8,0),"-")</f>
        <v>Transformer</v>
      </c>
      <c r="G143" s="6" t="str">
        <f>IFERROR(VLOOKUP(A143,'Distributor List'!$A$2:$E$77,5,0),"-")</f>
        <v>Rooh Ul Ameen</v>
      </c>
      <c r="H143" s="10" t="s">
        <v>179</v>
      </c>
      <c r="I143" s="58">
        <v>429.25</v>
      </c>
      <c r="J143" s="72">
        <v>20</v>
      </c>
      <c r="K143" s="72">
        <v>127</v>
      </c>
      <c r="L143" s="73">
        <f t="shared" si="87"/>
        <v>8585</v>
      </c>
      <c r="M143" s="73">
        <f t="shared" si="82"/>
        <v>54514.75</v>
      </c>
      <c r="N143" s="74">
        <v>0</v>
      </c>
      <c r="O143" s="74">
        <f t="shared" si="88"/>
        <v>0</v>
      </c>
      <c r="P143" s="73">
        <f t="shared" si="83"/>
        <v>8585</v>
      </c>
      <c r="Q143" s="75">
        <v>150</v>
      </c>
      <c r="R143" s="73">
        <f t="shared" si="90"/>
        <v>64387.5</v>
      </c>
      <c r="S143" s="76">
        <f t="shared" si="91"/>
        <v>0.13333333333333333</v>
      </c>
      <c r="T143" s="77">
        <v>-10</v>
      </c>
      <c r="U143" s="78">
        <f t="shared" si="92"/>
        <v>30</v>
      </c>
      <c r="V143" s="73">
        <f t="shared" si="89"/>
        <v>-4292.5</v>
      </c>
      <c r="W143" s="73">
        <f t="shared" si="93"/>
        <v>12877.5</v>
      </c>
      <c r="X143" s="76">
        <f t="shared" si="94"/>
        <v>-3</v>
      </c>
      <c r="Y143" s="73">
        <f t="shared" si="95"/>
        <v>30</v>
      </c>
      <c r="Z143" s="73">
        <f t="shared" si="96"/>
        <v>0</v>
      </c>
      <c r="AA143" s="73">
        <f t="shared" si="84"/>
        <v>0</v>
      </c>
      <c r="AB143" s="73">
        <f t="shared" si="97"/>
        <v>97</v>
      </c>
      <c r="AC143" s="73">
        <f t="shared" si="85"/>
        <v>41637.25</v>
      </c>
      <c r="AD143" s="73">
        <f t="shared" si="86"/>
        <v>12877.5</v>
      </c>
      <c r="AE143" s="73">
        <v>17</v>
      </c>
    </row>
    <row r="144" spans="1:31" ht="15" customHeight="1">
      <c r="A144" s="5" t="s">
        <v>48</v>
      </c>
      <c r="B144" s="6" t="str">
        <f>IFERROR(VLOOKUP(A144,'Distributor List'!$A$2:$D$77,2,0),"-")</f>
        <v>Mingora</v>
      </c>
      <c r="C144" s="6" t="str">
        <f>IFERROR(VLOOKUP(A144,'Distributor List'!$A$2:$D$77,3,0),"-")</f>
        <v>North-2</v>
      </c>
      <c r="D144" s="6" t="str">
        <f>IFERROR(VLOOKUP(A144,'Distributor List'!$A$2:$F$77,6,0),"-")</f>
        <v>Pak-2</v>
      </c>
      <c r="E144" s="6" t="str">
        <f>IFERROR(VLOOKUP(A144,'Distributor List'!$A$2:$D$77,4,0),"-")</f>
        <v>Distributor</v>
      </c>
      <c r="F144" s="6" t="str">
        <f>IFERROR(VLOOKUP(H144,'Price List'!$A$2:$H$109,8,0),"-")</f>
        <v>Medicronis</v>
      </c>
      <c r="G144" s="6" t="str">
        <f>IFERROR(VLOOKUP(A144,'Distributor List'!$A$2:$E$77,5,0),"-")</f>
        <v>Rooh Ul Ameen</v>
      </c>
      <c r="H144" s="10" t="s">
        <v>180</v>
      </c>
      <c r="I144" s="58">
        <v>270</v>
      </c>
      <c r="J144" s="72">
        <v>230</v>
      </c>
      <c r="K144" s="72">
        <v>220</v>
      </c>
      <c r="L144" s="73">
        <f t="shared" si="87"/>
        <v>62100</v>
      </c>
      <c r="M144" s="73">
        <f t="shared" si="82"/>
        <v>59400</v>
      </c>
      <c r="N144" s="74">
        <v>230</v>
      </c>
      <c r="O144" s="74">
        <f t="shared" si="88"/>
        <v>62100</v>
      </c>
      <c r="P144" s="73">
        <f t="shared" si="83"/>
        <v>0</v>
      </c>
      <c r="Q144" s="75">
        <v>425.42500000000001</v>
      </c>
      <c r="R144" s="73">
        <f t="shared" si="90"/>
        <v>114864.75</v>
      </c>
      <c r="S144" s="76">
        <f t="shared" si="91"/>
        <v>0.54063583475348176</v>
      </c>
      <c r="T144" s="77">
        <v>437</v>
      </c>
      <c r="U144" s="78">
        <f t="shared" si="92"/>
        <v>-207</v>
      </c>
      <c r="V144" s="73">
        <f t="shared" si="89"/>
        <v>117990</v>
      </c>
      <c r="W144" s="73">
        <f t="shared" si="93"/>
        <v>-55890</v>
      </c>
      <c r="X144" s="76">
        <f t="shared" si="94"/>
        <v>-0.47368421052631582</v>
      </c>
      <c r="Y144" s="73">
        <f t="shared" si="95"/>
        <v>345</v>
      </c>
      <c r="Z144" s="73">
        <f t="shared" si="96"/>
        <v>125</v>
      </c>
      <c r="AA144" s="73">
        <f t="shared" si="84"/>
        <v>33750</v>
      </c>
      <c r="AB144" s="73">
        <f t="shared" si="97"/>
        <v>0</v>
      </c>
      <c r="AC144" s="73">
        <f t="shared" si="85"/>
        <v>0</v>
      </c>
      <c r="AD144" s="73">
        <f t="shared" si="86"/>
        <v>93150</v>
      </c>
      <c r="AE144" s="73">
        <v>18</v>
      </c>
    </row>
    <row r="145" spans="1:31" ht="15" customHeight="1">
      <c r="A145" s="5" t="s">
        <v>48</v>
      </c>
      <c r="B145" s="6" t="str">
        <f>IFERROR(VLOOKUP(A145,'Distributor List'!$A$2:$D$77,2,0),"-")</f>
        <v>Mingora</v>
      </c>
      <c r="C145" s="6" t="str">
        <f>IFERROR(VLOOKUP(A145,'Distributor List'!$A$2:$D$77,3,0),"-")</f>
        <v>North-2</v>
      </c>
      <c r="D145" s="6" t="str">
        <f>IFERROR(VLOOKUP(A145,'Distributor List'!$A$2:$F$77,6,0),"-")</f>
        <v>Pak-2</v>
      </c>
      <c r="E145" s="6" t="str">
        <f>IFERROR(VLOOKUP(A145,'Distributor List'!$A$2:$D$77,4,0),"-")</f>
        <v>Distributor</v>
      </c>
      <c r="F145" s="6" t="str">
        <f>IFERROR(VLOOKUP(H145,'Price List'!$A$2:$H$109,8,0),"-")</f>
        <v>Medicronis</v>
      </c>
      <c r="G145" s="6" t="str">
        <f>IFERROR(VLOOKUP(A145,'Distributor List'!$A$2:$E$77,5,0),"-")</f>
        <v>Rooh Ul Ameen</v>
      </c>
      <c r="H145" s="10" t="s">
        <v>181</v>
      </c>
      <c r="I145" s="58">
        <v>670</v>
      </c>
      <c r="J145" s="72">
        <v>18</v>
      </c>
      <c r="K145" s="72">
        <v>244</v>
      </c>
      <c r="L145" s="73">
        <f t="shared" si="87"/>
        <v>12060</v>
      </c>
      <c r="M145" s="73">
        <f t="shared" si="82"/>
        <v>163480</v>
      </c>
      <c r="N145" s="74">
        <v>18</v>
      </c>
      <c r="O145" s="74">
        <f t="shared" si="88"/>
        <v>12060</v>
      </c>
      <c r="P145" s="73">
        <f t="shared" si="83"/>
        <v>0</v>
      </c>
      <c r="Q145" s="75">
        <v>167.73750000000001</v>
      </c>
      <c r="R145" s="73">
        <f t="shared" si="90"/>
        <v>112384.12500000001</v>
      </c>
      <c r="S145" s="76">
        <f t="shared" si="91"/>
        <v>0.1073105298457411</v>
      </c>
      <c r="T145" s="77">
        <v>201</v>
      </c>
      <c r="U145" s="78">
        <f t="shared" si="92"/>
        <v>-183</v>
      </c>
      <c r="V145" s="73">
        <f t="shared" si="89"/>
        <v>134670</v>
      </c>
      <c r="W145" s="73">
        <f t="shared" si="93"/>
        <v>-122610</v>
      </c>
      <c r="X145" s="76">
        <f t="shared" si="94"/>
        <v>-0.91044776119402981</v>
      </c>
      <c r="Y145" s="73">
        <f t="shared" si="95"/>
        <v>27</v>
      </c>
      <c r="Z145" s="73">
        <f t="shared" si="96"/>
        <v>0</v>
      </c>
      <c r="AA145" s="73">
        <f t="shared" si="84"/>
        <v>0</v>
      </c>
      <c r="AB145" s="73">
        <f t="shared" si="97"/>
        <v>217</v>
      </c>
      <c r="AC145" s="73">
        <f t="shared" si="85"/>
        <v>145390</v>
      </c>
      <c r="AD145" s="73">
        <f t="shared" si="86"/>
        <v>18090</v>
      </c>
      <c r="AE145" s="73">
        <v>19</v>
      </c>
    </row>
    <row r="146" spans="1:31" ht="15" customHeight="1">
      <c r="A146" s="5" t="s">
        <v>48</v>
      </c>
      <c r="B146" s="6" t="str">
        <f>IFERROR(VLOOKUP(A146,'Distributor List'!$A$2:$D$77,2,0),"-")</f>
        <v>Mingora</v>
      </c>
      <c r="C146" s="6" t="str">
        <f>IFERROR(VLOOKUP(A146,'Distributor List'!$A$2:$D$77,3,0),"-")</f>
        <v>North-2</v>
      </c>
      <c r="D146" s="6" t="str">
        <f>IFERROR(VLOOKUP(A146,'Distributor List'!$A$2:$F$77,6,0),"-")</f>
        <v>Pak-2</v>
      </c>
      <c r="E146" s="6" t="str">
        <f>IFERROR(VLOOKUP(A146,'Distributor List'!$A$2:$D$77,4,0),"-")</f>
        <v>Distributor</v>
      </c>
      <c r="F146" s="6" t="str">
        <f>IFERROR(VLOOKUP(H146,'Price List'!$A$2:$H$109,8,0),"-")</f>
        <v>Medicronis</v>
      </c>
      <c r="G146" s="6" t="str">
        <f>IFERROR(VLOOKUP(A146,'Distributor List'!$A$2:$E$77,5,0),"-")</f>
        <v>Rooh Ul Ameen</v>
      </c>
      <c r="H146" s="10" t="s">
        <v>182</v>
      </c>
      <c r="I146" s="58">
        <v>60</v>
      </c>
      <c r="J146" s="72">
        <v>20</v>
      </c>
      <c r="K146" s="72">
        <v>334</v>
      </c>
      <c r="L146" s="73">
        <f t="shared" si="87"/>
        <v>1200</v>
      </c>
      <c r="M146" s="73">
        <f t="shared" si="82"/>
        <v>20040</v>
      </c>
      <c r="N146" s="74">
        <v>20</v>
      </c>
      <c r="O146" s="74">
        <f t="shared" si="88"/>
        <v>1200</v>
      </c>
      <c r="P146" s="73">
        <f t="shared" si="83"/>
        <v>0</v>
      </c>
      <c r="Q146" s="75">
        <v>113.1</v>
      </c>
      <c r="R146" s="73">
        <f t="shared" si="90"/>
        <v>6786</v>
      </c>
      <c r="S146" s="76">
        <f t="shared" si="91"/>
        <v>0.17683465959328029</v>
      </c>
      <c r="T146" s="77">
        <v>30</v>
      </c>
      <c r="U146" s="78">
        <f t="shared" si="92"/>
        <v>-10</v>
      </c>
      <c r="V146" s="73">
        <f t="shared" si="89"/>
        <v>1800</v>
      </c>
      <c r="W146" s="73">
        <f t="shared" si="93"/>
        <v>-600</v>
      </c>
      <c r="X146" s="76">
        <f t="shared" si="94"/>
        <v>-0.33333333333333337</v>
      </c>
      <c r="Y146" s="73">
        <f t="shared" si="95"/>
        <v>30</v>
      </c>
      <c r="Z146" s="73">
        <f t="shared" si="96"/>
        <v>0</v>
      </c>
      <c r="AA146" s="73">
        <f t="shared" si="84"/>
        <v>0</v>
      </c>
      <c r="AB146" s="73">
        <f t="shared" si="97"/>
        <v>304</v>
      </c>
      <c r="AC146" s="73">
        <f t="shared" si="85"/>
        <v>18240</v>
      </c>
      <c r="AD146" s="73">
        <f t="shared" si="86"/>
        <v>1800</v>
      </c>
      <c r="AE146" s="73">
        <v>20</v>
      </c>
    </row>
    <row r="147" spans="1:31" ht="15" customHeight="1">
      <c r="A147" s="5" t="s">
        <v>48</v>
      </c>
      <c r="B147" s="6" t="str">
        <f>IFERROR(VLOOKUP(A147,'Distributor List'!$A$2:$D$77,2,0),"-")</f>
        <v>Mingora</v>
      </c>
      <c r="C147" s="6" t="str">
        <f>IFERROR(VLOOKUP(A147,'Distributor List'!$A$2:$D$77,3,0),"-")</f>
        <v>North-2</v>
      </c>
      <c r="D147" s="6" t="str">
        <f>IFERROR(VLOOKUP(A147,'Distributor List'!$A$2:$F$77,6,0),"-")</f>
        <v>Pak-2</v>
      </c>
      <c r="E147" s="6" t="str">
        <f>IFERROR(VLOOKUP(A147,'Distributor List'!$A$2:$D$77,4,0),"-")</f>
        <v>Distributor</v>
      </c>
      <c r="F147" s="6" t="str">
        <f>IFERROR(VLOOKUP(H147,'Price List'!$A$2:$H$109,8,0),"-")</f>
        <v>Medicronis</v>
      </c>
      <c r="G147" s="6" t="str">
        <f>IFERROR(VLOOKUP(A147,'Distributor List'!$A$2:$E$77,5,0),"-")</f>
        <v>Rooh Ul Ameen</v>
      </c>
      <c r="H147" s="10" t="s">
        <v>183</v>
      </c>
      <c r="I147" s="58">
        <v>76</v>
      </c>
      <c r="J147" s="72">
        <v>31</v>
      </c>
      <c r="K147" s="72">
        <v>298</v>
      </c>
      <c r="L147" s="73">
        <f t="shared" si="87"/>
        <v>2356</v>
      </c>
      <c r="M147" s="73">
        <f t="shared" si="82"/>
        <v>22648</v>
      </c>
      <c r="N147" s="74">
        <v>31</v>
      </c>
      <c r="O147" s="74">
        <f t="shared" si="88"/>
        <v>2356</v>
      </c>
      <c r="P147" s="73">
        <f t="shared" si="83"/>
        <v>0</v>
      </c>
      <c r="Q147" s="75">
        <v>114.426</v>
      </c>
      <c r="R147" s="73">
        <f t="shared" si="90"/>
        <v>8696.3760000000002</v>
      </c>
      <c r="S147" s="76">
        <f t="shared" si="91"/>
        <v>0.27091744883155927</v>
      </c>
      <c r="T147" s="77">
        <v>30</v>
      </c>
      <c r="U147" s="78">
        <f t="shared" si="92"/>
        <v>1</v>
      </c>
      <c r="V147" s="73">
        <f t="shared" si="89"/>
        <v>2280</v>
      </c>
      <c r="W147" s="73">
        <f t="shared" si="93"/>
        <v>76</v>
      </c>
      <c r="X147" s="76">
        <f t="shared" si="94"/>
        <v>3.3333333333333437E-2</v>
      </c>
      <c r="Y147" s="73">
        <f t="shared" si="95"/>
        <v>46.5</v>
      </c>
      <c r="Z147" s="73">
        <f t="shared" si="96"/>
        <v>0</v>
      </c>
      <c r="AA147" s="73">
        <f t="shared" si="84"/>
        <v>0</v>
      </c>
      <c r="AB147" s="73">
        <f t="shared" si="97"/>
        <v>251.5</v>
      </c>
      <c r="AC147" s="73">
        <f t="shared" si="85"/>
        <v>19114</v>
      </c>
      <c r="AD147" s="73">
        <f t="shared" si="86"/>
        <v>3534</v>
      </c>
      <c r="AE147" s="73">
        <v>21</v>
      </c>
    </row>
    <row r="148" spans="1:31" ht="15" customHeight="1">
      <c r="A148" s="5" t="s">
        <v>48</v>
      </c>
      <c r="B148" s="6" t="str">
        <f>IFERROR(VLOOKUP(A148,'Distributor List'!$A$2:$D$77,2,0),"-")</f>
        <v>Mingora</v>
      </c>
      <c r="C148" s="6" t="str">
        <f>IFERROR(VLOOKUP(A148,'Distributor List'!$A$2:$D$77,3,0),"-")</f>
        <v>North-2</v>
      </c>
      <c r="D148" s="6" t="str">
        <f>IFERROR(VLOOKUP(A148,'Distributor List'!$A$2:$F$77,6,0),"-")</f>
        <v>Pak-2</v>
      </c>
      <c r="E148" s="6" t="str">
        <f>IFERROR(VLOOKUP(A148,'Distributor List'!$A$2:$D$77,4,0),"-")</f>
        <v>Distributor</v>
      </c>
      <c r="F148" s="6" t="str">
        <f>IFERROR(VLOOKUP(H148,'Price List'!$A$2:$H$109,8,0),"-")</f>
        <v>Medicronis</v>
      </c>
      <c r="G148" s="6" t="str">
        <f>IFERROR(VLOOKUP(A148,'Distributor List'!$A$2:$E$77,5,0),"-")</f>
        <v>Rooh Ul Ameen</v>
      </c>
      <c r="H148" s="10" t="s">
        <v>184</v>
      </c>
      <c r="I148" s="58">
        <v>110</v>
      </c>
      <c r="J148" s="72">
        <v>55</v>
      </c>
      <c r="K148" s="72">
        <v>571</v>
      </c>
      <c r="L148" s="73">
        <f t="shared" si="87"/>
        <v>6050</v>
      </c>
      <c r="M148" s="73">
        <f t="shared" si="82"/>
        <v>62810</v>
      </c>
      <c r="N148" s="74">
        <v>55</v>
      </c>
      <c r="O148" s="74">
        <f t="shared" si="88"/>
        <v>6050</v>
      </c>
      <c r="P148" s="73">
        <f t="shared" si="83"/>
        <v>0</v>
      </c>
      <c r="Q148" s="75">
        <v>95.58</v>
      </c>
      <c r="R148" s="73">
        <f t="shared" si="90"/>
        <v>10513.8</v>
      </c>
      <c r="S148" s="76">
        <f t="shared" si="91"/>
        <v>0.57543419125340034</v>
      </c>
      <c r="T148" s="77">
        <v>30</v>
      </c>
      <c r="U148" s="78">
        <f t="shared" si="92"/>
        <v>25</v>
      </c>
      <c r="V148" s="73">
        <f t="shared" si="89"/>
        <v>3300</v>
      </c>
      <c r="W148" s="73">
        <f t="shared" si="93"/>
        <v>2750</v>
      </c>
      <c r="X148" s="76">
        <f t="shared" si="94"/>
        <v>0.83333333333333326</v>
      </c>
      <c r="Y148" s="73">
        <f t="shared" si="95"/>
        <v>82.5</v>
      </c>
      <c r="Z148" s="73">
        <f t="shared" si="96"/>
        <v>0</v>
      </c>
      <c r="AA148" s="73">
        <f t="shared" si="84"/>
        <v>0</v>
      </c>
      <c r="AB148" s="73">
        <f t="shared" si="97"/>
        <v>488.5</v>
      </c>
      <c r="AC148" s="73">
        <f t="shared" si="85"/>
        <v>53735</v>
      </c>
      <c r="AD148" s="73">
        <f t="shared" si="86"/>
        <v>9075</v>
      </c>
      <c r="AE148" s="73">
        <v>22</v>
      </c>
    </row>
    <row r="149" spans="1:31" ht="15" customHeight="1">
      <c r="A149" s="5" t="s">
        <v>48</v>
      </c>
      <c r="B149" s="6" t="str">
        <f>IFERROR(VLOOKUP(A149,'Distributor List'!$A$2:$D$77,2,0),"-")</f>
        <v>Mingora</v>
      </c>
      <c r="C149" s="6" t="str">
        <f>IFERROR(VLOOKUP(A149,'Distributor List'!$A$2:$D$77,3,0),"-")</f>
        <v>North-2</v>
      </c>
      <c r="D149" s="6" t="str">
        <f>IFERROR(VLOOKUP(A149,'Distributor List'!$A$2:$F$77,6,0),"-")</f>
        <v>Pak-2</v>
      </c>
      <c r="E149" s="6" t="str">
        <f>IFERROR(VLOOKUP(A149,'Distributor List'!$A$2:$D$77,4,0),"-")</f>
        <v>Distributor</v>
      </c>
      <c r="F149" s="6" t="str">
        <f>IFERROR(VLOOKUP(H149,'Price List'!$A$2:$H$109,8,0),"-")</f>
        <v>Medicronis</v>
      </c>
      <c r="G149" s="6" t="str">
        <f>IFERROR(VLOOKUP(A149,'Distributor List'!$A$2:$E$77,5,0),"-")</f>
        <v>Rooh Ul Ameen</v>
      </c>
      <c r="H149" s="10" t="s">
        <v>185</v>
      </c>
      <c r="I149" s="58">
        <v>140</v>
      </c>
      <c r="J149" s="72">
        <v>16</v>
      </c>
      <c r="K149" s="72">
        <v>10</v>
      </c>
      <c r="L149" s="73">
        <f t="shared" si="87"/>
        <v>2240</v>
      </c>
      <c r="M149" s="73">
        <f t="shared" si="82"/>
        <v>1400</v>
      </c>
      <c r="N149" s="74">
        <v>16</v>
      </c>
      <c r="O149" s="74">
        <f t="shared" si="88"/>
        <v>2240</v>
      </c>
      <c r="P149" s="73">
        <f t="shared" si="83"/>
        <v>0</v>
      </c>
      <c r="Q149" s="75">
        <v>51.6666666666667</v>
      </c>
      <c r="R149" s="73">
        <f t="shared" si="90"/>
        <v>7233.3333333333376</v>
      </c>
      <c r="S149" s="76">
        <f t="shared" si="91"/>
        <v>0.3096774193548385</v>
      </c>
      <c r="T149" s="77">
        <v>8</v>
      </c>
      <c r="U149" s="78">
        <f t="shared" si="92"/>
        <v>8</v>
      </c>
      <c r="V149" s="73">
        <f t="shared" si="89"/>
        <v>1120</v>
      </c>
      <c r="W149" s="73">
        <f t="shared" si="93"/>
        <v>1120</v>
      </c>
      <c r="X149" s="76">
        <f t="shared" si="94"/>
        <v>1</v>
      </c>
      <c r="Y149" s="73">
        <f t="shared" si="95"/>
        <v>24</v>
      </c>
      <c r="Z149" s="73">
        <f t="shared" si="96"/>
        <v>14</v>
      </c>
      <c r="AA149" s="73">
        <f t="shared" si="84"/>
        <v>1960</v>
      </c>
      <c r="AB149" s="73">
        <f t="shared" si="97"/>
        <v>0</v>
      </c>
      <c r="AC149" s="73">
        <f t="shared" si="85"/>
        <v>0</v>
      </c>
      <c r="AD149" s="73">
        <f t="shared" si="86"/>
        <v>3360</v>
      </c>
      <c r="AE149" s="73">
        <v>23</v>
      </c>
    </row>
    <row r="150" spans="1:31" ht="15" customHeight="1">
      <c r="A150" s="5" t="s">
        <v>48</v>
      </c>
      <c r="B150" s="6" t="str">
        <f>IFERROR(VLOOKUP(A150,'Distributor List'!$A$2:$D$77,2,0),"-")</f>
        <v>Mingora</v>
      </c>
      <c r="C150" s="6" t="str">
        <f>IFERROR(VLOOKUP(A150,'Distributor List'!$A$2:$D$77,3,0),"-")</f>
        <v>North-2</v>
      </c>
      <c r="D150" s="6" t="str">
        <f>IFERROR(VLOOKUP(A150,'Distributor List'!$A$2:$F$77,6,0),"-")</f>
        <v>Pak-2</v>
      </c>
      <c r="E150" s="6" t="str">
        <f>IFERROR(VLOOKUP(A150,'Distributor List'!$A$2:$D$77,4,0),"-")</f>
        <v>Distributor</v>
      </c>
      <c r="F150" s="6" t="str">
        <f>IFERROR(VLOOKUP(H150,'Price List'!$A$2:$H$109,8,0),"-")</f>
        <v>Medicronis</v>
      </c>
      <c r="G150" s="6" t="str">
        <f>IFERROR(VLOOKUP(A150,'Distributor List'!$A$2:$E$77,5,0),"-")</f>
        <v>Rooh Ul Ameen</v>
      </c>
      <c r="H150" s="10" t="s">
        <v>186</v>
      </c>
      <c r="I150" s="58">
        <v>199</v>
      </c>
      <c r="J150" s="72">
        <v>0</v>
      </c>
      <c r="K150" s="72">
        <v>4</v>
      </c>
      <c r="L150" s="73">
        <f t="shared" si="87"/>
        <v>0</v>
      </c>
      <c r="M150" s="73">
        <f t="shared" si="82"/>
        <v>796</v>
      </c>
      <c r="N150" s="74">
        <v>0</v>
      </c>
      <c r="O150" s="74">
        <f t="shared" si="88"/>
        <v>0</v>
      </c>
      <c r="P150" s="73">
        <f t="shared" si="83"/>
        <v>0</v>
      </c>
      <c r="Q150" s="75">
        <v>53.8</v>
      </c>
      <c r="R150" s="73">
        <f t="shared" si="90"/>
        <v>10706.199999999999</v>
      </c>
      <c r="S150" s="76">
        <f t="shared" si="91"/>
        <v>0</v>
      </c>
      <c r="T150" s="77">
        <v>0</v>
      </c>
      <c r="U150" s="78">
        <f t="shared" si="92"/>
        <v>0</v>
      </c>
      <c r="V150" s="73">
        <f t="shared" si="89"/>
        <v>0</v>
      </c>
      <c r="W150" s="73">
        <f t="shared" si="93"/>
        <v>0</v>
      </c>
      <c r="X150" s="76" t="str">
        <f t="shared" si="94"/>
        <v>-</v>
      </c>
      <c r="Y150" s="73">
        <f t="shared" si="95"/>
        <v>0</v>
      </c>
      <c r="Z150" s="73">
        <f t="shared" si="96"/>
        <v>0</v>
      </c>
      <c r="AA150" s="73">
        <f t="shared" si="84"/>
        <v>0</v>
      </c>
      <c r="AB150" s="73">
        <f t="shared" si="97"/>
        <v>4</v>
      </c>
      <c r="AC150" s="73">
        <f t="shared" si="85"/>
        <v>796</v>
      </c>
      <c r="AD150" s="73">
        <f t="shared" si="86"/>
        <v>0</v>
      </c>
      <c r="AE150" s="73">
        <v>24</v>
      </c>
    </row>
    <row r="151" spans="1:31" ht="15" customHeight="1">
      <c r="A151" s="5" t="s">
        <v>48</v>
      </c>
      <c r="B151" s="6" t="str">
        <f>IFERROR(VLOOKUP(A151,'Distributor List'!$A$2:$D$77,2,0),"-")</f>
        <v>Mingora</v>
      </c>
      <c r="C151" s="6" t="str">
        <f>IFERROR(VLOOKUP(A151,'Distributor List'!$A$2:$D$77,3,0),"-")</f>
        <v>North-2</v>
      </c>
      <c r="D151" s="6" t="str">
        <f>IFERROR(VLOOKUP(A151,'Distributor List'!$A$2:$F$77,6,0),"-")</f>
        <v>Pak-2</v>
      </c>
      <c r="E151" s="6" t="str">
        <f>IFERROR(VLOOKUP(A151,'Distributor List'!$A$2:$D$77,4,0),"-")</f>
        <v>Distributor</v>
      </c>
      <c r="F151" s="6" t="str">
        <f>IFERROR(VLOOKUP(H151,'Price List'!$A$2:$H$109,8,0),"-")</f>
        <v>Transformer</v>
      </c>
      <c r="G151" s="6" t="str">
        <f>IFERROR(VLOOKUP(A151,'Distributor List'!$A$2:$E$77,5,0),"-")</f>
        <v>Rooh Ul Ameen</v>
      </c>
      <c r="H151" s="10" t="s">
        <v>187</v>
      </c>
      <c r="I151" s="58">
        <v>170</v>
      </c>
      <c r="J151" s="72">
        <v>95</v>
      </c>
      <c r="K151" s="72">
        <v>17</v>
      </c>
      <c r="L151" s="73">
        <f t="shared" si="87"/>
        <v>16150</v>
      </c>
      <c r="M151" s="73">
        <f t="shared" si="82"/>
        <v>2890</v>
      </c>
      <c r="N151" s="74">
        <v>0</v>
      </c>
      <c r="O151" s="74">
        <f t="shared" si="88"/>
        <v>0</v>
      </c>
      <c r="P151" s="73">
        <f t="shared" si="83"/>
        <v>16150</v>
      </c>
      <c r="Q151" s="75">
        <v>120</v>
      </c>
      <c r="R151" s="73">
        <f t="shared" si="90"/>
        <v>20400</v>
      </c>
      <c r="S151" s="76">
        <f t="shared" ref="S151:S183" si="98">IFERROR(L151/R151,"-")</f>
        <v>0.79166666666666663</v>
      </c>
      <c r="T151" s="77">
        <v>10</v>
      </c>
      <c r="U151" s="78">
        <f t="shared" si="92"/>
        <v>85</v>
      </c>
      <c r="V151" s="73">
        <f t="shared" si="89"/>
        <v>1700</v>
      </c>
      <c r="W151" s="73">
        <f t="shared" ref="W151:W183" si="99">L151-V151</f>
        <v>14450</v>
      </c>
      <c r="X151" s="76">
        <f t="shared" ref="X151:X183" si="100">IFERROR(L151/V151-1,"-")</f>
        <v>8.5</v>
      </c>
      <c r="Y151" s="73">
        <f t="shared" si="95"/>
        <v>142.5</v>
      </c>
      <c r="Z151" s="73">
        <f t="shared" si="96"/>
        <v>125.5</v>
      </c>
      <c r="AA151" s="73">
        <f t="shared" si="84"/>
        <v>21335</v>
      </c>
      <c r="AB151" s="73">
        <f t="shared" si="97"/>
        <v>0</v>
      </c>
      <c r="AC151" s="73">
        <f t="shared" si="85"/>
        <v>0</v>
      </c>
      <c r="AD151" s="73">
        <f t="shared" si="86"/>
        <v>24225</v>
      </c>
      <c r="AE151" s="73">
        <v>29</v>
      </c>
    </row>
    <row r="152" spans="1:31" ht="15" customHeight="1">
      <c r="A152" s="5" t="s">
        <v>48</v>
      </c>
      <c r="B152" s="6" t="str">
        <f>IFERROR(VLOOKUP(A152,'Distributor List'!$A$2:$D$77,2,0),"-")</f>
        <v>Mingora</v>
      </c>
      <c r="C152" s="6" t="str">
        <f>IFERROR(VLOOKUP(A152,'Distributor List'!$A$2:$D$77,3,0),"-")</f>
        <v>North-2</v>
      </c>
      <c r="D152" s="6" t="str">
        <f>IFERROR(VLOOKUP(A152,'Distributor List'!$A$2:$F$77,6,0),"-")</f>
        <v>Pak-2</v>
      </c>
      <c r="E152" s="6" t="str">
        <f>IFERROR(VLOOKUP(A152,'Distributor List'!$A$2:$D$77,4,0),"-")</f>
        <v>Distributor</v>
      </c>
      <c r="F152" s="6" t="str">
        <f>IFERROR(VLOOKUP(H152,'Price List'!$A$2:$H$109,8,0),"-")</f>
        <v>Medicronis</v>
      </c>
      <c r="G152" s="6" t="str">
        <f>IFERROR(VLOOKUP(A152,'Distributor List'!$A$2:$E$77,5,0),"-")</f>
        <v>Rooh Ul Ameen</v>
      </c>
      <c r="H152" s="10" t="s">
        <v>188</v>
      </c>
      <c r="I152" s="58">
        <v>102</v>
      </c>
      <c r="J152" s="72">
        <v>5</v>
      </c>
      <c r="K152" s="72">
        <v>45</v>
      </c>
      <c r="L152" s="73">
        <f t="shared" si="87"/>
        <v>510</v>
      </c>
      <c r="M152" s="73">
        <f t="shared" si="82"/>
        <v>4590</v>
      </c>
      <c r="N152" s="74">
        <v>5</v>
      </c>
      <c r="O152" s="74">
        <f t="shared" si="88"/>
        <v>510</v>
      </c>
      <c r="P152" s="73">
        <f t="shared" si="83"/>
        <v>0</v>
      </c>
      <c r="Q152" s="75">
        <v>74.864999999999995</v>
      </c>
      <c r="R152" s="73">
        <f t="shared" si="90"/>
        <v>7636.23</v>
      </c>
      <c r="S152" s="76">
        <f t="shared" si="98"/>
        <v>6.678688305616777E-2</v>
      </c>
      <c r="T152" s="77">
        <v>6</v>
      </c>
      <c r="U152" s="78">
        <f t="shared" si="92"/>
        <v>-1</v>
      </c>
      <c r="V152" s="73">
        <f t="shared" si="89"/>
        <v>612</v>
      </c>
      <c r="W152" s="73">
        <f t="shared" si="99"/>
        <v>-102</v>
      </c>
      <c r="X152" s="76">
        <f t="shared" si="100"/>
        <v>-0.16666666666666663</v>
      </c>
      <c r="Y152" s="73">
        <f t="shared" si="95"/>
        <v>7.5</v>
      </c>
      <c r="Z152" s="73">
        <f t="shared" si="96"/>
        <v>0</v>
      </c>
      <c r="AA152" s="73">
        <f t="shared" si="84"/>
        <v>0</v>
      </c>
      <c r="AB152" s="73">
        <f t="shared" si="97"/>
        <v>37.5</v>
      </c>
      <c r="AC152" s="73">
        <f t="shared" si="85"/>
        <v>3825</v>
      </c>
      <c r="AD152" s="73">
        <f t="shared" si="86"/>
        <v>765</v>
      </c>
      <c r="AE152" s="73">
        <v>30</v>
      </c>
    </row>
    <row r="153" spans="1:31" ht="15" customHeight="1">
      <c r="A153" s="5" t="s">
        <v>48</v>
      </c>
      <c r="B153" s="6" t="str">
        <f>IFERROR(VLOOKUP(A153,'Distributor List'!$A$2:$D$77,2,0),"-")</f>
        <v>Mingora</v>
      </c>
      <c r="C153" s="6" t="str">
        <f>IFERROR(VLOOKUP(A153,'Distributor List'!$A$2:$D$77,3,0),"-")</f>
        <v>North-2</v>
      </c>
      <c r="D153" s="6" t="str">
        <f>IFERROR(VLOOKUP(A153,'Distributor List'!$A$2:$F$77,6,0),"-")</f>
        <v>Pak-2</v>
      </c>
      <c r="E153" s="6" t="str">
        <f>IFERROR(VLOOKUP(A153,'Distributor List'!$A$2:$D$77,4,0),"-")</f>
        <v>Distributor</v>
      </c>
      <c r="F153" s="6" t="str">
        <f>IFERROR(VLOOKUP(H153,'Price List'!$A$2:$H$109,8,0),"-")</f>
        <v>Medicronis</v>
      </c>
      <c r="G153" s="6" t="str">
        <f>IFERROR(VLOOKUP(A153,'Distributor List'!$A$2:$E$77,5,0),"-")</f>
        <v>Rooh Ul Ameen</v>
      </c>
      <c r="H153" s="10" t="s">
        <v>189</v>
      </c>
      <c r="I153" s="58">
        <v>99</v>
      </c>
      <c r="J153" s="72">
        <v>10</v>
      </c>
      <c r="K153" s="72">
        <v>87</v>
      </c>
      <c r="L153" s="73">
        <f t="shared" si="87"/>
        <v>990</v>
      </c>
      <c r="M153" s="73">
        <f t="shared" si="82"/>
        <v>8613</v>
      </c>
      <c r="N153" s="74">
        <v>10</v>
      </c>
      <c r="O153" s="74">
        <f t="shared" si="88"/>
        <v>990</v>
      </c>
      <c r="P153" s="73">
        <f t="shared" si="83"/>
        <v>0</v>
      </c>
      <c r="Q153" s="75">
        <v>89.04</v>
      </c>
      <c r="R153" s="73">
        <f t="shared" si="90"/>
        <v>8814.9600000000009</v>
      </c>
      <c r="S153" s="76">
        <f t="shared" si="98"/>
        <v>0.1123090745732255</v>
      </c>
      <c r="T153" s="77">
        <v>35</v>
      </c>
      <c r="U153" s="78">
        <f t="shared" si="92"/>
        <v>-25</v>
      </c>
      <c r="V153" s="73">
        <f t="shared" si="89"/>
        <v>3465</v>
      </c>
      <c r="W153" s="73">
        <f t="shared" si="99"/>
        <v>-2475</v>
      </c>
      <c r="X153" s="76">
        <f t="shared" si="100"/>
        <v>-0.7142857142857143</v>
      </c>
      <c r="Y153" s="73">
        <f t="shared" si="95"/>
        <v>15</v>
      </c>
      <c r="Z153" s="73">
        <f t="shared" si="96"/>
        <v>0</v>
      </c>
      <c r="AA153" s="73">
        <f t="shared" si="84"/>
        <v>0</v>
      </c>
      <c r="AB153" s="73">
        <f t="shared" si="97"/>
        <v>72</v>
      </c>
      <c r="AC153" s="73">
        <f t="shared" si="85"/>
        <v>7128</v>
      </c>
      <c r="AD153" s="73">
        <f t="shared" si="86"/>
        <v>1485</v>
      </c>
      <c r="AE153" s="73">
        <v>31</v>
      </c>
    </row>
    <row r="154" spans="1:31" ht="15" customHeight="1">
      <c r="A154" s="5" t="s">
        <v>48</v>
      </c>
      <c r="B154" s="6" t="str">
        <f>IFERROR(VLOOKUP(A154,'Distributor List'!$A$2:$D$77,2,0),"-")</f>
        <v>Mingora</v>
      </c>
      <c r="C154" s="6" t="str">
        <f>IFERROR(VLOOKUP(A154,'Distributor List'!$A$2:$D$77,3,0),"-")</f>
        <v>North-2</v>
      </c>
      <c r="D154" s="6" t="str">
        <f>IFERROR(VLOOKUP(A154,'Distributor List'!$A$2:$F$77,6,0),"-")</f>
        <v>Pak-2</v>
      </c>
      <c r="E154" s="6" t="str">
        <f>IFERROR(VLOOKUP(A154,'Distributor List'!$A$2:$D$77,4,0),"-")</f>
        <v>Distributor</v>
      </c>
      <c r="F154" s="6" t="str">
        <f>IFERROR(VLOOKUP(H154,'Price List'!$A$2:$H$109,8,0),"-")</f>
        <v>Medicronis</v>
      </c>
      <c r="G154" s="6" t="str">
        <f>IFERROR(VLOOKUP(A154,'Distributor List'!$A$2:$E$77,5,0),"-")</f>
        <v>Rooh Ul Ameen</v>
      </c>
      <c r="H154" s="10" t="s">
        <v>190</v>
      </c>
      <c r="I154" s="58">
        <v>85</v>
      </c>
      <c r="J154" s="72">
        <v>0</v>
      </c>
      <c r="K154" s="72">
        <v>0</v>
      </c>
      <c r="L154" s="73">
        <f t="shared" si="87"/>
        <v>0</v>
      </c>
      <c r="M154" s="73">
        <f t="shared" si="82"/>
        <v>0</v>
      </c>
      <c r="N154" s="74">
        <v>0</v>
      </c>
      <c r="O154" s="74">
        <f t="shared" si="88"/>
        <v>0</v>
      </c>
      <c r="P154" s="73">
        <f t="shared" si="83"/>
        <v>0</v>
      </c>
      <c r="Q154" s="75">
        <v>0</v>
      </c>
      <c r="R154" s="73">
        <f t="shared" si="90"/>
        <v>0</v>
      </c>
      <c r="S154" s="76" t="str">
        <f t="shared" si="98"/>
        <v>-</v>
      </c>
      <c r="T154" s="77">
        <v>0</v>
      </c>
      <c r="U154" s="78">
        <f t="shared" si="92"/>
        <v>0</v>
      </c>
      <c r="V154" s="73">
        <f t="shared" si="89"/>
        <v>0</v>
      </c>
      <c r="W154" s="73">
        <f t="shared" si="99"/>
        <v>0</v>
      </c>
      <c r="X154" s="76" t="str">
        <f t="shared" si="100"/>
        <v>-</v>
      </c>
      <c r="Y154" s="73">
        <f t="shared" ref="Y154:Y183" si="101">(J154)/1*1.5</f>
        <v>0</v>
      </c>
      <c r="Z154" s="73">
        <f t="shared" ref="Z154:Z183" si="102">IF(Y154&gt;K154,Y154-K154,0)</f>
        <v>0</v>
      </c>
      <c r="AA154" s="73">
        <f t="shared" si="84"/>
        <v>0</v>
      </c>
      <c r="AB154" s="73">
        <f t="shared" ref="AB154:AB183" si="103">IF(Y154&lt;K154,K154-Y154,0)</f>
        <v>0</v>
      </c>
      <c r="AC154" s="73">
        <f t="shared" si="85"/>
        <v>0</v>
      </c>
      <c r="AD154" s="73">
        <f t="shared" si="86"/>
        <v>0</v>
      </c>
      <c r="AE154" s="73">
        <v>32</v>
      </c>
    </row>
    <row r="155" spans="1:31" ht="15" customHeight="1">
      <c r="A155" s="5" t="s">
        <v>48</v>
      </c>
      <c r="B155" s="6" t="str">
        <f>IFERROR(VLOOKUP(A155,'Distributor List'!$A$2:$D$77,2,0),"-")</f>
        <v>Mingora</v>
      </c>
      <c r="C155" s="6" t="str">
        <f>IFERROR(VLOOKUP(A155,'Distributor List'!$A$2:$D$77,3,0),"-")</f>
        <v>North-2</v>
      </c>
      <c r="D155" s="6" t="str">
        <f>IFERROR(VLOOKUP(A155,'Distributor List'!$A$2:$F$77,6,0),"-")</f>
        <v>Pak-2</v>
      </c>
      <c r="E155" s="6" t="str">
        <f>IFERROR(VLOOKUP(A155,'Distributor List'!$A$2:$D$77,4,0),"-")</f>
        <v>Distributor</v>
      </c>
      <c r="F155" s="6" t="str">
        <f>IFERROR(VLOOKUP(H155,'Price List'!$A$2:$H$109,8,0),"-")</f>
        <v>Medicronis</v>
      </c>
      <c r="G155" s="6" t="str">
        <f>IFERROR(VLOOKUP(A155,'Distributor List'!$A$2:$E$77,5,0),"-")</f>
        <v>Rooh Ul Ameen</v>
      </c>
      <c r="H155" s="10" t="s">
        <v>191</v>
      </c>
      <c r="I155" s="58">
        <v>95</v>
      </c>
      <c r="J155" s="72">
        <v>72</v>
      </c>
      <c r="K155" s="72">
        <v>2</v>
      </c>
      <c r="L155" s="73">
        <f t="shared" si="87"/>
        <v>6840</v>
      </c>
      <c r="M155" s="73">
        <f t="shared" si="82"/>
        <v>190</v>
      </c>
      <c r="N155" s="74">
        <v>72</v>
      </c>
      <c r="O155" s="74">
        <f t="shared" si="88"/>
        <v>6840</v>
      </c>
      <c r="P155" s="73">
        <f t="shared" si="83"/>
        <v>0</v>
      </c>
      <c r="Q155" s="75">
        <v>122.98</v>
      </c>
      <c r="R155" s="73">
        <f t="shared" si="90"/>
        <v>11683.1</v>
      </c>
      <c r="S155" s="76">
        <f t="shared" si="98"/>
        <v>0.58546105057732967</v>
      </c>
      <c r="T155" s="77">
        <v>35</v>
      </c>
      <c r="U155" s="78">
        <f t="shared" si="92"/>
        <v>37</v>
      </c>
      <c r="V155" s="73">
        <f t="shared" si="89"/>
        <v>3325</v>
      </c>
      <c r="W155" s="73">
        <f t="shared" si="99"/>
        <v>3515</v>
      </c>
      <c r="X155" s="76">
        <f t="shared" si="100"/>
        <v>1.0571428571428569</v>
      </c>
      <c r="Y155" s="73">
        <f t="shared" si="101"/>
        <v>108</v>
      </c>
      <c r="Z155" s="73">
        <f t="shared" si="102"/>
        <v>106</v>
      </c>
      <c r="AA155" s="73">
        <f t="shared" si="84"/>
        <v>10070</v>
      </c>
      <c r="AB155" s="73">
        <f t="shared" si="103"/>
        <v>0</v>
      </c>
      <c r="AC155" s="73">
        <f t="shared" si="85"/>
        <v>0</v>
      </c>
      <c r="AD155" s="73">
        <f t="shared" si="86"/>
        <v>10260</v>
      </c>
      <c r="AE155" s="73">
        <v>0</v>
      </c>
    </row>
    <row r="156" spans="1:31" ht="15" customHeight="1">
      <c r="A156" s="5" t="s">
        <v>48</v>
      </c>
      <c r="B156" s="6" t="str">
        <f>IFERROR(VLOOKUP(A156,'Distributor List'!$A$2:$D$77,2,0),"-")</f>
        <v>Mingora</v>
      </c>
      <c r="C156" s="6" t="str">
        <f>IFERROR(VLOOKUP(A156,'Distributor List'!$A$2:$D$77,3,0),"-")</f>
        <v>North-2</v>
      </c>
      <c r="D156" s="6" t="str">
        <f>IFERROR(VLOOKUP(A156,'Distributor List'!$A$2:$F$77,6,0),"-")</f>
        <v>Pak-2</v>
      </c>
      <c r="E156" s="6" t="str">
        <f>IFERROR(VLOOKUP(A156,'Distributor List'!$A$2:$D$77,4,0),"-")</f>
        <v>Distributor</v>
      </c>
      <c r="F156" s="6" t="str">
        <f>IFERROR(VLOOKUP(H156,'Price List'!$A$2:$H$109,8,0),"-")</f>
        <v>Medicronis</v>
      </c>
      <c r="G156" s="6" t="str">
        <f>IFERROR(VLOOKUP(A156,'Distributor List'!$A$2:$E$77,5,0),"-")</f>
        <v>Rooh Ul Ameen</v>
      </c>
      <c r="H156" s="10" t="s">
        <v>192</v>
      </c>
      <c r="I156" s="58">
        <v>90</v>
      </c>
      <c r="J156" s="72">
        <v>0</v>
      </c>
      <c r="K156" s="72">
        <v>0</v>
      </c>
      <c r="L156" s="73">
        <f t="shared" si="87"/>
        <v>0</v>
      </c>
      <c r="M156" s="73">
        <f t="shared" si="82"/>
        <v>0</v>
      </c>
      <c r="N156" s="74">
        <v>0</v>
      </c>
      <c r="O156" s="74">
        <f t="shared" si="88"/>
        <v>0</v>
      </c>
      <c r="P156" s="73">
        <f t="shared" si="83"/>
        <v>0</v>
      </c>
      <c r="Q156" s="75">
        <v>0</v>
      </c>
      <c r="R156" s="73">
        <f t="shared" si="90"/>
        <v>0</v>
      </c>
      <c r="S156" s="76" t="str">
        <f t="shared" si="98"/>
        <v>-</v>
      </c>
      <c r="T156" s="77">
        <v>0</v>
      </c>
      <c r="U156" s="78">
        <f t="shared" si="92"/>
        <v>0</v>
      </c>
      <c r="V156" s="73">
        <f t="shared" si="89"/>
        <v>0</v>
      </c>
      <c r="W156" s="73">
        <f t="shared" si="99"/>
        <v>0</v>
      </c>
      <c r="X156" s="76" t="str">
        <f t="shared" si="100"/>
        <v>-</v>
      </c>
      <c r="Y156" s="73">
        <f t="shared" si="101"/>
        <v>0</v>
      </c>
      <c r="Z156" s="73">
        <f t="shared" si="102"/>
        <v>0</v>
      </c>
      <c r="AA156" s="73">
        <f t="shared" si="84"/>
        <v>0</v>
      </c>
      <c r="AB156" s="73">
        <f t="shared" si="103"/>
        <v>0</v>
      </c>
      <c r="AC156" s="73">
        <f t="shared" si="85"/>
        <v>0</v>
      </c>
      <c r="AD156" s="73">
        <f t="shared" si="86"/>
        <v>0</v>
      </c>
      <c r="AE156" s="73">
        <v>33</v>
      </c>
    </row>
    <row r="157" spans="1:31" ht="15" customHeight="1">
      <c r="A157" s="5" t="s">
        <v>48</v>
      </c>
      <c r="B157" s="6" t="str">
        <f>IFERROR(VLOOKUP(A157,'Distributor List'!$A$2:$D$77,2,0),"-")</f>
        <v>Mingora</v>
      </c>
      <c r="C157" s="6" t="str">
        <f>IFERROR(VLOOKUP(A157,'Distributor List'!$A$2:$D$77,3,0),"-")</f>
        <v>North-2</v>
      </c>
      <c r="D157" s="6" t="str">
        <f>IFERROR(VLOOKUP(A157,'Distributor List'!$A$2:$F$77,6,0),"-")</f>
        <v>Pak-2</v>
      </c>
      <c r="E157" s="6" t="str">
        <f>IFERROR(VLOOKUP(A157,'Distributor List'!$A$2:$D$77,4,0),"-")</f>
        <v>Distributor</v>
      </c>
      <c r="F157" s="6" t="str">
        <f>IFERROR(VLOOKUP(H157,'Price List'!$A$2:$H$109,8,0),"-")</f>
        <v>Medicronis</v>
      </c>
      <c r="G157" s="6" t="str">
        <f>IFERROR(VLOOKUP(A157,'Distributor List'!$A$2:$E$77,5,0),"-")</f>
        <v>Rooh Ul Ameen</v>
      </c>
      <c r="H157" s="56" t="s">
        <v>193</v>
      </c>
      <c r="I157" s="57">
        <v>99</v>
      </c>
      <c r="J157" s="72">
        <v>5</v>
      </c>
      <c r="K157" s="72">
        <v>449</v>
      </c>
      <c r="L157" s="73">
        <f t="shared" si="87"/>
        <v>495</v>
      </c>
      <c r="M157" s="73">
        <f t="shared" si="82"/>
        <v>44451</v>
      </c>
      <c r="N157" s="74">
        <v>5</v>
      </c>
      <c r="O157" s="74">
        <f t="shared" si="88"/>
        <v>495</v>
      </c>
      <c r="P157" s="73">
        <f t="shared" si="83"/>
        <v>0</v>
      </c>
      <c r="Q157" s="75">
        <v>252</v>
      </c>
      <c r="R157" s="73">
        <f t="shared" si="90"/>
        <v>24948</v>
      </c>
      <c r="S157" s="76">
        <f t="shared" si="98"/>
        <v>1.984126984126984E-2</v>
      </c>
      <c r="T157" s="77">
        <v>0</v>
      </c>
      <c r="U157" s="78">
        <f t="shared" si="92"/>
        <v>5</v>
      </c>
      <c r="V157" s="73">
        <f t="shared" si="89"/>
        <v>0</v>
      </c>
      <c r="W157" s="73">
        <f t="shared" si="99"/>
        <v>495</v>
      </c>
      <c r="X157" s="76" t="str">
        <f t="shared" si="100"/>
        <v>-</v>
      </c>
      <c r="Y157" s="73">
        <f t="shared" si="101"/>
        <v>7.5</v>
      </c>
      <c r="Z157" s="73">
        <f t="shared" si="102"/>
        <v>0</v>
      </c>
      <c r="AA157" s="73">
        <f t="shared" si="84"/>
        <v>0</v>
      </c>
      <c r="AB157" s="73">
        <f t="shared" si="103"/>
        <v>441.5</v>
      </c>
      <c r="AC157" s="73">
        <f t="shared" si="85"/>
        <v>43708.5</v>
      </c>
      <c r="AD157" s="73">
        <f t="shared" si="86"/>
        <v>742.5</v>
      </c>
      <c r="AE157" s="73">
        <v>33</v>
      </c>
    </row>
    <row r="158" spans="1:31" ht="15" customHeight="1">
      <c r="A158" s="5" t="s">
        <v>48</v>
      </c>
      <c r="B158" s="6" t="str">
        <f>IFERROR(VLOOKUP(A158,'Distributor List'!$A$2:$D$77,2,0),"-")</f>
        <v>Mingora</v>
      </c>
      <c r="C158" s="6" t="str">
        <f>IFERROR(VLOOKUP(A158,'Distributor List'!$A$2:$D$77,3,0),"-")</f>
        <v>North-2</v>
      </c>
      <c r="D158" s="6" t="str">
        <f>IFERROR(VLOOKUP(A158,'Distributor List'!$A$2:$F$77,6,0),"-")</f>
        <v>Pak-2</v>
      </c>
      <c r="E158" s="6" t="str">
        <f>IFERROR(VLOOKUP(A158,'Distributor List'!$A$2:$D$77,4,0),"-")</f>
        <v>Distributor</v>
      </c>
      <c r="F158" s="6" t="str">
        <f>IFERROR(VLOOKUP(H158,'Price List'!$A$2:$H$109,8,0),"-")</f>
        <v>Medicronis</v>
      </c>
      <c r="G158" s="6" t="str">
        <f>IFERROR(VLOOKUP(A158,'Distributor List'!$A$2:$E$77,5,0),"-")</f>
        <v>Rooh Ul Ameen</v>
      </c>
      <c r="H158" s="10" t="s">
        <v>144</v>
      </c>
      <c r="I158" s="58">
        <v>105</v>
      </c>
      <c r="J158" s="72">
        <v>0</v>
      </c>
      <c r="K158" s="72">
        <v>70</v>
      </c>
      <c r="L158" s="73">
        <f t="shared" si="87"/>
        <v>0</v>
      </c>
      <c r="M158" s="73">
        <f t="shared" si="82"/>
        <v>7350</v>
      </c>
      <c r="N158" s="74">
        <v>0</v>
      </c>
      <c r="O158" s="74">
        <f t="shared" si="88"/>
        <v>0</v>
      </c>
      <c r="P158" s="73">
        <f t="shared" si="83"/>
        <v>0</v>
      </c>
      <c r="Q158" s="75">
        <v>0</v>
      </c>
      <c r="R158" s="73">
        <f t="shared" si="90"/>
        <v>0</v>
      </c>
      <c r="S158" s="76" t="str">
        <f t="shared" si="98"/>
        <v>-</v>
      </c>
      <c r="T158" s="77">
        <v>0</v>
      </c>
      <c r="U158" s="78">
        <f t="shared" si="92"/>
        <v>0</v>
      </c>
      <c r="V158" s="73">
        <f t="shared" si="89"/>
        <v>0</v>
      </c>
      <c r="W158" s="73">
        <f t="shared" si="99"/>
        <v>0</v>
      </c>
      <c r="X158" s="76" t="str">
        <f t="shared" si="100"/>
        <v>-</v>
      </c>
      <c r="Y158" s="73">
        <f t="shared" si="101"/>
        <v>0</v>
      </c>
      <c r="Z158" s="73">
        <f t="shared" si="102"/>
        <v>0</v>
      </c>
      <c r="AA158" s="73">
        <f t="shared" si="84"/>
        <v>0</v>
      </c>
      <c r="AB158" s="73">
        <f t="shared" si="103"/>
        <v>70</v>
      </c>
      <c r="AC158" s="73">
        <f t="shared" si="85"/>
        <v>7350</v>
      </c>
      <c r="AD158" s="73">
        <f t="shared" si="86"/>
        <v>0</v>
      </c>
      <c r="AE158" s="73">
        <v>34</v>
      </c>
    </row>
    <row r="159" spans="1:31" ht="15" customHeight="1">
      <c r="A159" s="5" t="s">
        <v>48</v>
      </c>
      <c r="B159" s="6" t="str">
        <f>IFERROR(VLOOKUP(A159,'Distributor List'!$A$2:$D$77,2,0),"-")</f>
        <v>Mingora</v>
      </c>
      <c r="C159" s="6" t="str">
        <f>IFERROR(VLOOKUP(A159,'Distributor List'!$A$2:$D$77,3,0),"-")</f>
        <v>North-2</v>
      </c>
      <c r="D159" s="6" t="str">
        <f>IFERROR(VLOOKUP(A159,'Distributor List'!$A$2:$F$77,6,0),"-")</f>
        <v>Pak-2</v>
      </c>
      <c r="E159" s="6" t="str">
        <f>IFERROR(VLOOKUP(A159,'Distributor List'!$A$2:$D$77,4,0),"-")</f>
        <v>Distributor</v>
      </c>
      <c r="F159" s="6" t="str">
        <f>IFERROR(VLOOKUP(H159,'Price List'!$A$2:$H$109,8,0),"-")</f>
        <v>Medicronis</v>
      </c>
      <c r="G159" s="6" t="str">
        <f>IFERROR(VLOOKUP(A159,'Distributor List'!$A$2:$E$77,5,0),"-")</f>
        <v>Rooh Ul Ameen</v>
      </c>
      <c r="H159" s="10" t="s">
        <v>150</v>
      </c>
      <c r="I159" s="58">
        <v>115</v>
      </c>
      <c r="J159" s="72">
        <v>93</v>
      </c>
      <c r="K159" s="72">
        <v>182</v>
      </c>
      <c r="L159" s="73">
        <f t="shared" si="87"/>
        <v>10695</v>
      </c>
      <c r="M159" s="73">
        <f t="shared" si="82"/>
        <v>20930</v>
      </c>
      <c r="N159" s="74">
        <v>93</v>
      </c>
      <c r="O159" s="74">
        <f t="shared" si="88"/>
        <v>10695</v>
      </c>
      <c r="P159" s="73">
        <f t="shared" si="83"/>
        <v>0</v>
      </c>
      <c r="Q159" s="75">
        <v>80.459999999999994</v>
      </c>
      <c r="R159" s="73">
        <f t="shared" si="90"/>
        <v>9252.9</v>
      </c>
      <c r="S159" s="76">
        <f t="shared" si="98"/>
        <v>1.1558538404175989</v>
      </c>
      <c r="T159" s="77">
        <v>145</v>
      </c>
      <c r="U159" s="78">
        <f t="shared" si="92"/>
        <v>-52</v>
      </c>
      <c r="V159" s="73">
        <f t="shared" si="89"/>
        <v>16675</v>
      </c>
      <c r="W159" s="73">
        <f t="shared" si="99"/>
        <v>-5980</v>
      </c>
      <c r="X159" s="76">
        <f t="shared" si="100"/>
        <v>-0.35862068965517246</v>
      </c>
      <c r="Y159" s="73">
        <f t="shared" si="101"/>
        <v>139.5</v>
      </c>
      <c r="Z159" s="73">
        <f t="shared" si="102"/>
        <v>0</v>
      </c>
      <c r="AA159" s="73">
        <f t="shared" si="84"/>
        <v>0</v>
      </c>
      <c r="AB159" s="73">
        <f t="shared" si="103"/>
        <v>42.5</v>
      </c>
      <c r="AC159" s="73">
        <f t="shared" si="85"/>
        <v>4887.5</v>
      </c>
      <c r="AD159" s="73">
        <f t="shared" si="86"/>
        <v>16042.5</v>
      </c>
      <c r="AE159" s="73">
        <v>0</v>
      </c>
    </row>
    <row r="160" spans="1:31" ht="15" customHeight="1">
      <c r="A160" s="5" t="s">
        <v>48</v>
      </c>
      <c r="B160" s="6" t="str">
        <f>IFERROR(VLOOKUP(A160,'Distributor List'!$A$2:$D$77,2,0),"-")</f>
        <v>Mingora</v>
      </c>
      <c r="C160" s="6" t="str">
        <f>IFERROR(VLOOKUP(A160,'Distributor List'!$A$2:$D$77,3,0),"-")</f>
        <v>North-2</v>
      </c>
      <c r="D160" s="6" t="str">
        <f>IFERROR(VLOOKUP(A160,'Distributor List'!$A$2:$F$77,6,0),"-")</f>
        <v>Pak-2</v>
      </c>
      <c r="E160" s="6" t="str">
        <f>IFERROR(VLOOKUP(A160,'Distributor List'!$A$2:$D$77,4,0),"-")</f>
        <v>Distributor</v>
      </c>
      <c r="F160" s="6" t="str">
        <f>IFERROR(VLOOKUP(H160,'Price List'!$A$2:$H$109,8,0),"-")</f>
        <v>Medicronis</v>
      </c>
      <c r="G160" s="6" t="str">
        <f>IFERROR(VLOOKUP(A160,'Distributor List'!$A$2:$E$77,5,0),"-")</f>
        <v>Rooh Ul Ameen</v>
      </c>
      <c r="H160" s="10" t="s">
        <v>194</v>
      </c>
      <c r="I160" s="58">
        <v>102</v>
      </c>
      <c r="J160" s="72">
        <v>48</v>
      </c>
      <c r="K160" s="72">
        <v>349</v>
      </c>
      <c r="L160" s="73">
        <f t="shared" si="87"/>
        <v>4896</v>
      </c>
      <c r="M160" s="73">
        <f t="shared" si="82"/>
        <v>35598</v>
      </c>
      <c r="N160" s="74">
        <v>48</v>
      </c>
      <c r="O160" s="74">
        <f t="shared" si="88"/>
        <v>4896</v>
      </c>
      <c r="P160" s="73">
        <f t="shared" si="83"/>
        <v>0</v>
      </c>
      <c r="Q160" s="75">
        <v>165.32533333333299</v>
      </c>
      <c r="R160" s="73">
        <f t="shared" si="90"/>
        <v>16863.183999999965</v>
      </c>
      <c r="S160" s="76">
        <f t="shared" si="98"/>
        <v>0.2903366291917357</v>
      </c>
      <c r="T160" s="77">
        <v>87</v>
      </c>
      <c r="U160" s="78">
        <f t="shared" si="92"/>
        <v>-39</v>
      </c>
      <c r="V160" s="73">
        <f t="shared" si="89"/>
        <v>8874</v>
      </c>
      <c r="W160" s="73">
        <f t="shared" si="99"/>
        <v>-3978</v>
      </c>
      <c r="X160" s="76">
        <f t="shared" si="100"/>
        <v>-0.44827586206896552</v>
      </c>
      <c r="Y160" s="73">
        <f t="shared" si="101"/>
        <v>72</v>
      </c>
      <c r="Z160" s="73">
        <f t="shared" si="102"/>
        <v>0</v>
      </c>
      <c r="AA160" s="73">
        <f t="shared" si="84"/>
        <v>0</v>
      </c>
      <c r="AB160" s="73">
        <f t="shared" si="103"/>
        <v>277</v>
      </c>
      <c r="AC160" s="73">
        <f t="shared" si="85"/>
        <v>28254</v>
      </c>
      <c r="AD160" s="73">
        <f t="shared" si="86"/>
        <v>7344</v>
      </c>
      <c r="AE160" s="73">
        <v>35</v>
      </c>
    </row>
    <row r="161" spans="1:31" ht="15" customHeight="1">
      <c r="A161" s="5" t="s">
        <v>48</v>
      </c>
      <c r="B161" s="6" t="str">
        <f>IFERROR(VLOOKUP(A161,'Distributor List'!$A$2:$D$77,2,0),"-")</f>
        <v>Mingora</v>
      </c>
      <c r="C161" s="6" t="str">
        <f>IFERROR(VLOOKUP(A161,'Distributor List'!$A$2:$D$77,3,0),"-")</f>
        <v>North-2</v>
      </c>
      <c r="D161" s="6" t="str">
        <f>IFERROR(VLOOKUP(A161,'Distributor List'!$A$2:$F$77,6,0),"-")</f>
        <v>Pak-2</v>
      </c>
      <c r="E161" s="6" t="str">
        <f>IFERROR(VLOOKUP(A161,'Distributor List'!$A$2:$D$77,4,0),"-")</f>
        <v>Distributor</v>
      </c>
      <c r="F161" s="6" t="str">
        <f>IFERROR(VLOOKUP(H161,'Price List'!$A$2:$H$109,8,0),"-")</f>
        <v>Transformer</v>
      </c>
      <c r="G161" s="6" t="str">
        <f>IFERROR(VLOOKUP(A161,'Distributor List'!$A$2:$E$77,5,0),"-")</f>
        <v>Rooh Ul Ameen</v>
      </c>
      <c r="H161" s="10" t="s">
        <v>195</v>
      </c>
      <c r="I161" s="58">
        <v>552.5</v>
      </c>
      <c r="J161" s="72">
        <v>0</v>
      </c>
      <c r="K161" s="72">
        <v>112</v>
      </c>
      <c r="L161" s="73">
        <f t="shared" si="87"/>
        <v>0</v>
      </c>
      <c r="M161" s="73">
        <f t="shared" si="82"/>
        <v>61880</v>
      </c>
      <c r="N161" s="74">
        <v>0</v>
      </c>
      <c r="O161" s="74">
        <f t="shared" si="88"/>
        <v>0</v>
      </c>
      <c r="P161" s="73">
        <f t="shared" si="83"/>
        <v>0</v>
      </c>
      <c r="Q161" s="75">
        <v>5</v>
      </c>
      <c r="R161" s="73">
        <f t="shared" si="90"/>
        <v>2762.5</v>
      </c>
      <c r="S161" s="76">
        <f t="shared" si="98"/>
        <v>0</v>
      </c>
      <c r="T161" s="77">
        <v>0</v>
      </c>
      <c r="U161" s="78">
        <f t="shared" si="92"/>
        <v>0</v>
      </c>
      <c r="V161" s="73">
        <f t="shared" si="89"/>
        <v>0</v>
      </c>
      <c r="W161" s="73">
        <f t="shared" si="99"/>
        <v>0</v>
      </c>
      <c r="X161" s="76" t="str">
        <f t="shared" si="100"/>
        <v>-</v>
      </c>
      <c r="Y161" s="73">
        <f t="shared" si="101"/>
        <v>0</v>
      </c>
      <c r="Z161" s="73">
        <f t="shared" si="102"/>
        <v>0</v>
      </c>
      <c r="AA161" s="73">
        <f t="shared" si="84"/>
        <v>0</v>
      </c>
      <c r="AB161" s="73">
        <f t="shared" si="103"/>
        <v>112</v>
      </c>
      <c r="AC161" s="73">
        <f t="shared" si="85"/>
        <v>61880</v>
      </c>
      <c r="AD161" s="73">
        <f t="shared" si="86"/>
        <v>0</v>
      </c>
      <c r="AE161" s="73">
        <v>36</v>
      </c>
    </row>
    <row r="162" spans="1:31" ht="15" customHeight="1">
      <c r="A162" s="5" t="s">
        <v>48</v>
      </c>
      <c r="B162" s="6" t="str">
        <f>IFERROR(VLOOKUP(A162,'Distributor List'!$A$2:$D$77,2,0),"-")</f>
        <v>Mingora</v>
      </c>
      <c r="C162" s="6" t="str">
        <f>IFERROR(VLOOKUP(A162,'Distributor List'!$A$2:$D$77,3,0),"-")</f>
        <v>North-2</v>
      </c>
      <c r="D162" s="6" t="str">
        <f>IFERROR(VLOOKUP(A162,'Distributor List'!$A$2:$F$77,6,0),"-")</f>
        <v>Pak-2</v>
      </c>
      <c r="E162" s="6" t="str">
        <f>IFERROR(VLOOKUP(A162,'Distributor List'!$A$2:$D$77,4,0),"-")</f>
        <v>Distributor</v>
      </c>
      <c r="F162" s="6" t="str">
        <f>IFERROR(VLOOKUP(H162,'Price List'!$A$2:$H$109,8,0),"-")</f>
        <v>Transformer</v>
      </c>
      <c r="G162" s="6" t="str">
        <f>IFERROR(VLOOKUP(A162,'Distributor List'!$A$2:$E$77,5,0),"-")</f>
        <v>Rooh Ul Ameen</v>
      </c>
      <c r="H162" s="10" t="s">
        <v>196</v>
      </c>
      <c r="I162" s="58">
        <v>403.75</v>
      </c>
      <c r="J162" s="72">
        <v>56</v>
      </c>
      <c r="K162" s="72">
        <v>35</v>
      </c>
      <c r="L162" s="73">
        <f t="shared" si="87"/>
        <v>22610</v>
      </c>
      <c r="M162" s="73">
        <f t="shared" si="82"/>
        <v>14131.25</v>
      </c>
      <c r="N162" s="74">
        <v>0</v>
      </c>
      <c r="O162" s="74">
        <f t="shared" si="88"/>
        <v>0</v>
      </c>
      <c r="P162" s="73">
        <f t="shared" si="83"/>
        <v>22610</v>
      </c>
      <c r="Q162" s="75">
        <v>50</v>
      </c>
      <c r="R162" s="73">
        <f t="shared" si="90"/>
        <v>20187.5</v>
      </c>
      <c r="S162" s="76">
        <f t="shared" si="98"/>
        <v>1.1200000000000001</v>
      </c>
      <c r="T162" s="77">
        <v>0</v>
      </c>
      <c r="U162" s="78">
        <f t="shared" si="92"/>
        <v>56</v>
      </c>
      <c r="V162" s="73">
        <f t="shared" si="89"/>
        <v>0</v>
      </c>
      <c r="W162" s="73">
        <f t="shared" si="99"/>
        <v>22610</v>
      </c>
      <c r="X162" s="76" t="str">
        <f t="shared" si="100"/>
        <v>-</v>
      </c>
      <c r="Y162" s="73">
        <f t="shared" si="101"/>
        <v>84</v>
      </c>
      <c r="Z162" s="73">
        <f t="shared" si="102"/>
        <v>49</v>
      </c>
      <c r="AA162" s="73">
        <f t="shared" si="84"/>
        <v>19783.75</v>
      </c>
      <c r="AB162" s="73">
        <f t="shared" si="103"/>
        <v>0</v>
      </c>
      <c r="AC162" s="73">
        <f t="shared" si="85"/>
        <v>0</v>
      </c>
      <c r="AD162" s="73">
        <f t="shared" si="86"/>
        <v>33915</v>
      </c>
      <c r="AE162" s="73">
        <v>37</v>
      </c>
    </row>
    <row r="163" spans="1:31" ht="15" customHeight="1">
      <c r="A163" s="5" t="s">
        <v>48</v>
      </c>
      <c r="B163" s="6" t="str">
        <f>IFERROR(VLOOKUP(A163,'Distributor List'!$A$2:$D$77,2,0),"-")</f>
        <v>Mingora</v>
      </c>
      <c r="C163" s="6" t="str">
        <f>IFERROR(VLOOKUP(A163,'Distributor List'!$A$2:$D$77,3,0),"-")</f>
        <v>North-2</v>
      </c>
      <c r="D163" s="6" t="str">
        <f>IFERROR(VLOOKUP(A163,'Distributor List'!$A$2:$F$77,6,0),"-")</f>
        <v>Pak-2</v>
      </c>
      <c r="E163" s="6" t="str">
        <f>IFERROR(VLOOKUP(A163,'Distributor List'!$A$2:$D$77,4,0),"-")</f>
        <v>Distributor</v>
      </c>
      <c r="F163" s="6" t="str">
        <f>IFERROR(VLOOKUP(H163,'Price List'!$A$2:$H$109,8,0),"-")</f>
        <v>Medicronis</v>
      </c>
      <c r="G163" s="6" t="str">
        <f>IFERROR(VLOOKUP(A163,'Distributor List'!$A$2:$E$77,5,0),"-")</f>
        <v>Rooh Ul Ameen</v>
      </c>
      <c r="H163" s="10" t="s">
        <v>142</v>
      </c>
      <c r="I163" s="58">
        <v>105</v>
      </c>
      <c r="J163" s="72">
        <v>1152</v>
      </c>
      <c r="K163" s="72">
        <v>179</v>
      </c>
      <c r="L163" s="73">
        <f t="shared" si="87"/>
        <v>120960</v>
      </c>
      <c r="M163" s="73">
        <f t="shared" si="82"/>
        <v>18795</v>
      </c>
      <c r="N163" s="74">
        <v>1152</v>
      </c>
      <c r="O163" s="74">
        <f t="shared" si="88"/>
        <v>120960</v>
      </c>
      <c r="P163" s="73">
        <f t="shared" si="83"/>
        <v>0</v>
      </c>
      <c r="Q163" s="75">
        <v>1755.23425</v>
      </c>
      <c r="R163" s="73">
        <f t="shared" si="90"/>
        <v>184299.59625</v>
      </c>
      <c r="S163" s="76">
        <f t="shared" si="98"/>
        <v>0.65632265322990369</v>
      </c>
      <c r="T163" s="77">
        <v>993</v>
      </c>
      <c r="U163" s="78">
        <f t="shared" si="92"/>
        <v>159</v>
      </c>
      <c r="V163" s="73">
        <f t="shared" si="89"/>
        <v>104265</v>
      </c>
      <c r="W163" s="73">
        <f t="shared" si="99"/>
        <v>16695</v>
      </c>
      <c r="X163" s="76">
        <f t="shared" si="100"/>
        <v>0.16012084592145026</v>
      </c>
      <c r="Y163" s="73">
        <f t="shared" si="101"/>
        <v>1728</v>
      </c>
      <c r="Z163" s="73">
        <f t="shared" si="102"/>
        <v>1549</v>
      </c>
      <c r="AA163" s="73">
        <f t="shared" si="84"/>
        <v>162645</v>
      </c>
      <c r="AB163" s="73">
        <f t="shared" si="103"/>
        <v>0</v>
      </c>
      <c r="AC163" s="73">
        <f t="shared" si="85"/>
        <v>0</v>
      </c>
      <c r="AD163" s="73">
        <f t="shared" si="86"/>
        <v>181440</v>
      </c>
      <c r="AE163" s="73">
        <v>38</v>
      </c>
    </row>
    <row r="164" spans="1:31" ht="15" customHeight="1">
      <c r="A164" s="5" t="s">
        <v>48</v>
      </c>
      <c r="B164" s="6" t="str">
        <f>IFERROR(VLOOKUP(A164,'Distributor List'!$A$2:$D$77,2,0),"-")</f>
        <v>Mingora</v>
      </c>
      <c r="C164" s="6" t="str">
        <f>IFERROR(VLOOKUP(A164,'Distributor List'!$A$2:$D$77,3,0),"-")</f>
        <v>North-2</v>
      </c>
      <c r="D164" s="6" t="str">
        <f>IFERROR(VLOOKUP(A164,'Distributor List'!$A$2:$F$77,6,0),"-")</f>
        <v>Pak-2</v>
      </c>
      <c r="E164" s="6" t="str">
        <f>IFERROR(VLOOKUP(A164,'Distributor List'!$A$2:$D$77,4,0),"-")</f>
        <v>Distributor</v>
      </c>
      <c r="F164" s="6" t="str">
        <f>IFERROR(VLOOKUP(H164,'Price List'!$A$2:$H$109,8,0),"-")</f>
        <v>Medicronis</v>
      </c>
      <c r="G164" s="6" t="str">
        <f>IFERROR(VLOOKUP(A164,'Distributor List'!$A$2:$E$77,5,0),"-")</f>
        <v>Rooh Ul Ameen</v>
      </c>
      <c r="H164" s="10" t="s">
        <v>197</v>
      </c>
      <c r="I164" s="58">
        <v>53</v>
      </c>
      <c r="J164" s="72">
        <v>0</v>
      </c>
      <c r="K164" s="72">
        <v>0</v>
      </c>
      <c r="L164" s="73">
        <f t="shared" si="87"/>
        <v>0</v>
      </c>
      <c r="M164" s="73">
        <f t="shared" si="82"/>
        <v>0</v>
      </c>
      <c r="N164" s="74">
        <v>0</v>
      </c>
      <c r="O164" s="74">
        <f t="shared" si="88"/>
        <v>0</v>
      </c>
      <c r="P164" s="73">
        <f t="shared" si="83"/>
        <v>0</v>
      </c>
      <c r="Q164" s="75">
        <v>0</v>
      </c>
      <c r="R164" s="73">
        <f t="shared" si="90"/>
        <v>0</v>
      </c>
      <c r="S164" s="76" t="str">
        <f t="shared" si="98"/>
        <v>-</v>
      </c>
      <c r="T164" s="77">
        <v>0</v>
      </c>
      <c r="U164" s="78">
        <f t="shared" si="92"/>
        <v>0</v>
      </c>
      <c r="V164" s="73">
        <f t="shared" si="89"/>
        <v>0</v>
      </c>
      <c r="W164" s="73">
        <f t="shared" si="99"/>
        <v>0</v>
      </c>
      <c r="X164" s="76" t="str">
        <f t="shared" si="100"/>
        <v>-</v>
      </c>
      <c r="Y164" s="73">
        <f t="shared" si="101"/>
        <v>0</v>
      </c>
      <c r="Z164" s="73">
        <f t="shared" si="102"/>
        <v>0</v>
      </c>
      <c r="AA164" s="73">
        <f t="shared" si="84"/>
        <v>0</v>
      </c>
      <c r="AB164" s="73">
        <f t="shared" si="103"/>
        <v>0</v>
      </c>
      <c r="AC164" s="73">
        <f t="shared" si="85"/>
        <v>0</v>
      </c>
      <c r="AD164" s="73">
        <f t="shared" si="86"/>
        <v>0</v>
      </c>
      <c r="AE164" s="73">
        <v>39</v>
      </c>
    </row>
    <row r="165" spans="1:31" ht="15" customHeight="1">
      <c r="A165" s="5" t="s">
        <v>48</v>
      </c>
      <c r="B165" s="6" t="str">
        <f>IFERROR(VLOOKUP(A165,'Distributor List'!$A$2:$D$77,2,0),"-")</f>
        <v>Mingora</v>
      </c>
      <c r="C165" s="6" t="str">
        <f>IFERROR(VLOOKUP(A165,'Distributor List'!$A$2:$D$77,3,0),"-")</f>
        <v>North-2</v>
      </c>
      <c r="D165" s="6" t="str">
        <f>IFERROR(VLOOKUP(A165,'Distributor List'!$A$2:$F$77,6,0),"-")</f>
        <v>Pak-2</v>
      </c>
      <c r="E165" s="6" t="str">
        <f>IFERROR(VLOOKUP(A165,'Distributor List'!$A$2:$D$77,4,0),"-")</f>
        <v>Distributor</v>
      </c>
      <c r="F165" s="6" t="str">
        <f>IFERROR(VLOOKUP(H165,'Price List'!$A$2:$H$109,8,0),"-")</f>
        <v>Medicronis</v>
      </c>
      <c r="G165" s="6" t="str">
        <f>IFERROR(VLOOKUP(A165,'Distributor List'!$A$2:$E$77,5,0),"-")</f>
        <v>Rooh Ul Ameen</v>
      </c>
      <c r="H165" s="10" t="s">
        <v>198</v>
      </c>
      <c r="I165" s="58">
        <v>69</v>
      </c>
      <c r="J165" s="72">
        <v>0</v>
      </c>
      <c r="K165" s="72">
        <v>0</v>
      </c>
      <c r="L165" s="73">
        <f t="shared" si="87"/>
        <v>0</v>
      </c>
      <c r="M165" s="73">
        <f t="shared" si="82"/>
        <v>0</v>
      </c>
      <c r="N165" s="74">
        <v>0</v>
      </c>
      <c r="O165" s="74">
        <f t="shared" si="88"/>
        <v>0</v>
      </c>
      <c r="P165" s="73">
        <f t="shared" si="83"/>
        <v>0</v>
      </c>
      <c r="Q165" s="75">
        <v>0</v>
      </c>
      <c r="R165" s="73">
        <f t="shared" si="90"/>
        <v>0</v>
      </c>
      <c r="S165" s="76" t="str">
        <f t="shared" si="98"/>
        <v>-</v>
      </c>
      <c r="T165" s="77">
        <v>0</v>
      </c>
      <c r="U165" s="78">
        <f t="shared" si="92"/>
        <v>0</v>
      </c>
      <c r="V165" s="73">
        <f t="shared" si="89"/>
        <v>0</v>
      </c>
      <c r="W165" s="73">
        <f t="shared" si="99"/>
        <v>0</v>
      </c>
      <c r="X165" s="76" t="str">
        <f t="shared" si="100"/>
        <v>-</v>
      </c>
      <c r="Y165" s="73">
        <f t="shared" si="101"/>
        <v>0</v>
      </c>
      <c r="Z165" s="73">
        <f t="shared" si="102"/>
        <v>0</v>
      </c>
      <c r="AA165" s="73">
        <f t="shared" si="84"/>
        <v>0</v>
      </c>
      <c r="AB165" s="73">
        <f t="shared" si="103"/>
        <v>0</v>
      </c>
      <c r="AC165" s="73">
        <f t="shared" si="85"/>
        <v>0</v>
      </c>
      <c r="AD165" s="73">
        <f t="shared" si="86"/>
        <v>0</v>
      </c>
      <c r="AE165" s="73">
        <v>40</v>
      </c>
    </row>
    <row r="166" spans="1:31" ht="15" customHeight="1">
      <c r="A166" s="5" t="s">
        <v>48</v>
      </c>
      <c r="B166" s="6" t="str">
        <f>IFERROR(VLOOKUP(A166,'Distributor List'!$A$2:$D$77,2,0),"-")</f>
        <v>Mingora</v>
      </c>
      <c r="C166" s="6" t="str">
        <f>IFERROR(VLOOKUP(A166,'Distributor List'!$A$2:$D$77,3,0),"-")</f>
        <v>North-2</v>
      </c>
      <c r="D166" s="6" t="str">
        <f>IFERROR(VLOOKUP(A166,'Distributor List'!$A$2:$F$77,6,0),"-")</f>
        <v>Pak-2</v>
      </c>
      <c r="E166" s="6" t="str">
        <f>IFERROR(VLOOKUP(A166,'Distributor List'!$A$2:$D$77,4,0),"-")</f>
        <v>Distributor</v>
      </c>
      <c r="F166" s="6" t="str">
        <f>IFERROR(VLOOKUP(H166,'Price List'!$A$2:$H$109,8,0),"-")</f>
        <v>Medicronis</v>
      </c>
      <c r="G166" s="6" t="str">
        <f>IFERROR(VLOOKUP(A166,'Distributor List'!$A$2:$E$77,5,0),"-")</f>
        <v>Rooh Ul Ameen</v>
      </c>
      <c r="H166" s="10" t="s">
        <v>199</v>
      </c>
      <c r="I166" s="58">
        <v>90</v>
      </c>
      <c r="J166" s="72">
        <v>0</v>
      </c>
      <c r="K166" s="72">
        <v>0</v>
      </c>
      <c r="L166" s="73">
        <f t="shared" si="87"/>
        <v>0</v>
      </c>
      <c r="M166" s="73">
        <f t="shared" si="82"/>
        <v>0</v>
      </c>
      <c r="N166" s="74">
        <v>0</v>
      </c>
      <c r="O166" s="74">
        <f t="shared" si="88"/>
        <v>0</v>
      </c>
      <c r="P166" s="73">
        <f t="shared" si="83"/>
        <v>0</v>
      </c>
      <c r="Q166" s="75">
        <v>0</v>
      </c>
      <c r="R166" s="73">
        <f t="shared" si="90"/>
        <v>0</v>
      </c>
      <c r="S166" s="76" t="str">
        <f t="shared" si="98"/>
        <v>-</v>
      </c>
      <c r="T166" s="77">
        <v>0</v>
      </c>
      <c r="U166" s="78">
        <f t="shared" si="92"/>
        <v>0</v>
      </c>
      <c r="V166" s="73">
        <f t="shared" si="89"/>
        <v>0</v>
      </c>
      <c r="W166" s="73">
        <f t="shared" si="99"/>
        <v>0</v>
      </c>
      <c r="X166" s="76" t="str">
        <f t="shared" si="100"/>
        <v>-</v>
      </c>
      <c r="Y166" s="73">
        <f t="shared" si="101"/>
        <v>0</v>
      </c>
      <c r="Z166" s="73">
        <f t="shared" si="102"/>
        <v>0</v>
      </c>
      <c r="AA166" s="73">
        <f t="shared" si="84"/>
        <v>0</v>
      </c>
      <c r="AB166" s="73">
        <f t="shared" si="103"/>
        <v>0</v>
      </c>
      <c r="AC166" s="73">
        <f t="shared" si="85"/>
        <v>0</v>
      </c>
      <c r="AD166" s="73">
        <f t="shared" si="86"/>
        <v>0</v>
      </c>
      <c r="AE166" s="73">
        <v>41</v>
      </c>
    </row>
    <row r="167" spans="1:31" ht="15" customHeight="1">
      <c r="A167" s="5" t="s">
        <v>48</v>
      </c>
      <c r="B167" s="6" t="str">
        <f>IFERROR(VLOOKUP(A167,'Distributor List'!$A$2:$D$77,2,0),"-")</f>
        <v>Mingora</v>
      </c>
      <c r="C167" s="6" t="str">
        <f>IFERROR(VLOOKUP(A167,'Distributor List'!$A$2:$D$77,3,0),"-")</f>
        <v>North-2</v>
      </c>
      <c r="D167" s="6" t="str">
        <f>IFERROR(VLOOKUP(A167,'Distributor List'!$A$2:$F$77,6,0),"-")</f>
        <v>Pak-2</v>
      </c>
      <c r="E167" s="6" t="str">
        <f>IFERROR(VLOOKUP(A167,'Distributor List'!$A$2:$D$77,4,0),"-")</f>
        <v>Distributor</v>
      </c>
      <c r="F167" s="6" t="str">
        <f>IFERROR(VLOOKUP(H167,'Price List'!$A$2:$H$109,8,0),"-")</f>
        <v>Medicronis</v>
      </c>
      <c r="G167" s="6" t="str">
        <f>IFERROR(VLOOKUP(A167,'Distributor List'!$A$2:$E$77,5,0),"-")</f>
        <v>Rooh Ul Ameen</v>
      </c>
      <c r="H167" s="10" t="s">
        <v>200</v>
      </c>
      <c r="I167" s="58">
        <v>110</v>
      </c>
      <c r="J167" s="72">
        <v>5</v>
      </c>
      <c r="K167" s="72">
        <v>214</v>
      </c>
      <c r="L167" s="73">
        <f t="shared" si="87"/>
        <v>550</v>
      </c>
      <c r="M167" s="73">
        <f t="shared" si="82"/>
        <v>23540</v>
      </c>
      <c r="N167" s="74">
        <v>5</v>
      </c>
      <c r="O167" s="74">
        <f t="shared" si="88"/>
        <v>550</v>
      </c>
      <c r="P167" s="73">
        <f t="shared" si="83"/>
        <v>0</v>
      </c>
      <c r="Q167" s="75">
        <v>54.4</v>
      </c>
      <c r="R167" s="73">
        <f t="shared" si="90"/>
        <v>5984</v>
      </c>
      <c r="S167" s="76">
        <f t="shared" si="98"/>
        <v>9.1911764705882359E-2</v>
      </c>
      <c r="T167" s="77">
        <v>3</v>
      </c>
      <c r="U167" s="78">
        <f t="shared" si="92"/>
        <v>2</v>
      </c>
      <c r="V167" s="73">
        <f t="shared" si="89"/>
        <v>330</v>
      </c>
      <c r="W167" s="73">
        <f t="shared" si="99"/>
        <v>220</v>
      </c>
      <c r="X167" s="76">
        <f t="shared" si="100"/>
        <v>0.66666666666666674</v>
      </c>
      <c r="Y167" s="73">
        <f t="shared" si="101"/>
        <v>7.5</v>
      </c>
      <c r="Z167" s="73">
        <f t="shared" si="102"/>
        <v>0</v>
      </c>
      <c r="AA167" s="73">
        <f t="shared" si="84"/>
        <v>0</v>
      </c>
      <c r="AB167" s="73">
        <f t="shared" si="103"/>
        <v>206.5</v>
      </c>
      <c r="AC167" s="73">
        <f t="shared" si="85"/>
        <v>22715</v>
      </c>
      <c r="AD167" s="73">
        <f t="shared" si="86"/>
        <v>825</v>
      </c>
      <c r="AE167" s="73">
        <v>42</v>
      </c>
    </row>
    <row r="168" spans="1:31" ht="15" customHeight="1">
      <c r="A168" s="5" t="s">
        <v>48</v>
      </c>
      <c r="B168" s="6" t="str">
        <f>IFERROR(VLOOKUP(A168,'Distributor List'!$A$2:$D$77,2,0),"-")</f>
        <v>Mingora</v>
      </c>
      <c r="C168" s="6" t="str">
        <f>IFERROR(VLOOKUP(A168,'Distributor List'!$A$2:$D$77,3,0),"-")</f>
        <v>North-2</v>
      </c>
      <c r="D168" s="6" t="str">
        <f>IFERROR(VLOOKUP(A168,'Distributor List'!$A$2:$F$77,6,0),"-")</f>
        <v>Pak-2</v>
      </c>
      <c r="E168" s="6" t="str">
        <f>IFERROR(VLOOKUP(A168,'Distributor List'!$A$2:$D$77,4,0),"-")</f>
        <v>Distributor</v>
      </c>
      <c r="F168" s="6" t="str">
        <f>IFERROR(VLOOKUP(H168,'Price List'!$A$2:$H$109,8,0),"-")</f>
        <v>Medicronis</v>
      </c>
      <c r="G168" s="6" t="str">
        <f>IFERROR(VLOOKUP(A168,'Distributor List'!$A$2:$E$77,5,0),"-")</f>
        <v>Rooh Ul Ameen</v>
      </c>
      <c r="H168" s="56" t="s">
        <v>145</v>
      </c>
      <c r="I168" s="57">
        <v>110</v>
      </c>
      <c r="J168" s="72">
        <v>890</v>
      </c>
      <c r="K168" s="72">
        <v>75</v>
      </c>
      <c r="L168" s="73">
        <f t="shared" si="87"/>
        <v>97900</v>
      </c>
      <c r="M168" s="73">
        <f t="shared" si="82"/>
        <v>8250</v>
      </c>
      <c r="N168" s="74">
        <v>890</v>
      </c>
      <c r="O168" s="74">
        <f t="shared" si="88"/>
        <v>97900</v>
      </c>
      <c r="P168" s="73">
        <f t="shared" si="83"/>
        <v>0</v>
      </c>
      <c r="Q168" s="75">
        <v>1080</v>
      </c>
      <c r="R168" s="73">
        <f t="shared" si="90"/>
        <v>118800</v>
      </c>
      <c r="S168" s="76">
        <f t="shared" si="98"/>
        <v>0.82407407407407407</v>
      </c>
      <c r="T168" s="77">
        <v>912</v>
      </c>
      <c r="U168" s="78">
        <f t="shared" si="92"/>
        <v>-22</v>
      </c>
      <c r="V168" s="73">
        <f t="shared" si="89"/>
        <v>100320</v>
      </c>
      <c r="W168" s="73">
        <f t="shared" si="99"/>
        <v>-2420</v>
      </c>
      <c r="X168" s="76">
        <f t="shared" si="100"/>
        <v>-2.4122807017543879E-2</v>
      </c>
      <c r="Y168" s="73">
        <f t="shared" si="101"/>
        <v>1335</v>
      </c>
      <c r="Z168" s="73">
        <f t="shared" si="102"/>
        <v>1260</v>
      </c>
      <c r="AA168" s="73">
        <f t="shared" si="84"/>
        <v>138600</v>
      </c>
      <c r="AB168" s="73">
        <f t="shared" si="103"/>
        <v>0</v>
      </c>
      <c r="AC168" s="73">
        <f t="shared" si="85"/>
        <v>0</v>
      </c>
      <c r="AD168" s="73">
        <f t="shared" si="86"/>
        <v>146850</v>
      </c>
      <c r="AE168" s="73">
        <v>43</v>
      </c>
    </row>
    <row r="169" spans="1:31" ht="15" customHeight="1">
      <c r="A169" s="5" t="s">
        <v>48</v>
      </c>
      <c r="B169" s="6" t="str">
        <f>IFERROR(VLOOKUP(A169,'Distributor List'!$A$2:$D$77,2,0),"-")</f>
        <v>Mingora</v>
      </c>
      <c r="C169" s="6" t="str">
        <f>IFERROR(VLOOKUP(A169,'Distributor List'!$A$2:$D$77,3,0),"-")</f>
        <v>North-2</v>
      </c>
      <c r="D169" s="6" t="str">
        <f>IFERROR(VLOOKUP(A169,'Distributor List'!$A$2:$F$77,6,0),"-")</f>
        <v>Pak-2</v>
      </c>
      <c r="E169" s="6" t="str">
        <f>IFERROR(VLOOKUP(A169,'Distributor List'!$A$2:$D$77,4,0),"-")</f>
        <v>Distributor</v>
      </c>
      <c r="F169" s="6" t="str">
        <f>IFERROR(VLOOKUP(H169,'Price List'!$A$2:$H$109,8,0),"-")</f>
        <v>Medicronis</v>
      </c>
      <c r="G169" s="6" t="str">
        <f>IFERROR(VLOOKUP(A169,'Distributor List'!$A$2:$E$77,5,0),"-")</f>
        <v>Rooh Ul Ameen</v>
      </c>
      <c r="H169" s="56" t="s">
        <v>201</v>
      </c>
      <c r="I169" s="57">
        <v>120</v>
      </c>
      <c r="J169" s="72">
        <v>5</v>
      </c>
      <c r="K169" s="72">
        <v>152</v>
      </c>
      <c r="L169" s="73">
        <f t="shared" si="87"/>
        <v>600</v>
      </c>
      <c r="M169" s="73">
        <f t="shared" si="82"/>
        <v>18240</v>
      </c>
      <c r="N169" s="74">
        <v>5</v>
      </c>
      <c r="O169" s="74">
        <f t="shared" si="88"/>
        <v>600</v>
      </c>
      <c r="P169" s="73">
        <f t="shared" si="83"/>
        <v>0</v>
      </c>
      <c r="Q169" s="75">
        <v>55.44</v>
      </c>
      <c r="R169" s="73">
        <f t="shared" si="90"/>
        <v>6652.7999999999993</v>
      </c>
      <c r="S169" s="76">
        <f t="shared" si="98"/>
        <v>9.0187590187590191E-2</v>
      </c>
      <c r="T169" s="77">
        <v>0</v>
      </c>
      <c r="U169" s="78">
        <f t="shared" si="92"/>
        <v>5</v>
      </c>
      <c r="V169" s="73">
        <f t="shared" si="89"/>
        <v>0</v>
      </c>
      <c r="W169" s="73">
        <f t="shared" si="99"/>
        <v>600</v>
      </c>
      <c r="X169" s="76" t="str">
        <f t="shared" si="100"/>
        <v>-</v>
      </c>
      <c r="Y169" s="73">
        <f t="shared" si="101"/>
        <v>7.5</v>
      </c>
      <c r="Z169" s="73">
        <f t="shared" si="102"/>
        <v>0</v>
      </c>
      <c r="AA169" s="73">
        <f t="shared" si="84"/>
        <v>0</v>
      </c>
      <c r="AB169" s="73">
        <f t="shared" si="103"/>
        <v>144.5</v>
      </c>
      <c r="AC169" s="73">
        <f t="shared" si="85"/>
        <v>17340</v>
      </c>
      <c r="AD169" s="73">
        <f t="shared" si="86"/>
        <v>900</v>
      </c>
      <c r="AE169" s="73">
        <v>44</v>
      </c>
    </row>
    <row r="170" spans="1:31" ht="15" customHeight="1">
      <c r="A170" s="5" t="s">
        <v>48</v>
      </c>
      <c r="B170" s="6" t="str">
        <f>IFERROR(VLOOKUP(A170,'Distributor List'!$A$2:$D$77,2,0),"-")</f>
        <v>Mingora</v>
      </c>
      <c r="C170" s="6" t="str">
        <f>IFERROR(VLOOKUP(A170,'Distributor List'!$A$2:$D$77,3,0),"-")</f>
        <v>North-2</v>
      </c>
      <c r="D170" s="6" t="str">
        <f>IFERROR(VLOOKUP(A170,'Distributor List'!$A$2:$F$77,6,0),"-")</f>
        <v>Pak-2</v>
      </c>
      <c r="E170" s="6" t="str">
        <f>IFERROR(VLOOKUP(A170,'Distributor List'!$A$2:$D$77,4,0),"-")</f>
        <v>Distributor</v>
      </c>
      <c r="F170" s="6" t="str">
        <f>IFERROR(VLOOKUP(H170,'Price List'!$A$2:$H$109,8,0),"-")</f>
        <v>Medicronis</v>
      </c>
      <c r="G170" s="6" t="str">
        <f>IFERROR(VLOOKUP(A170,'Distributor List'!$A$2:$E$77,5,0),"-")</f>
        <v>Rooh Ul Ameen</v>
      </c>
      <c r="H170" s="10" t="s">
        <v>202</v>
      </c>
      <c r="I170" s="55">
        <v>140</v>
      </c>
      <c r="J170" s="72">
        <v>4</v>
      </c>
      <c r="K170" s="72">
        <v>576</v>
      </c>
      <c r="L170" s="73">
        <f t="shared" si="87"/>
        <v>560</v>
      </c>
      <c r="M170" s="73">
        <f t="shared" si="82"/>
        <v>80640</v>
      </c>
      <c r="N170" s="74">
        <v>4</v>
      </c>
      <c r="O170" s="74">
        <f t="shared" si="88"/>
        <v>560</v>
      </c>
      <c r="P170" s="73">
        <f t="shared" si="83"/>
        <v>0</v>
      </c>
      <c r="Q170" s="75">
        <v>106.416</v>
      </c>
      <c r="R170" s="73">
        <f t="shared" si="90"/>
        <v>14898.24</v>
      </c>
      <c r="S170" s="76">
        <f t="shared" si="98"/>
        <v>3.7588332581566679E-2</v>
      </c>
      <c r="T170" s="77">
        <v>0</v>
      </c>
      <c r="U170" s="78">
        <f t="shared" si="92"/>
        <v>4</v>
      </c>
      <c r="V170" s="73">
        <f t="shared" si="89"/>
        <v>0</v>
      </c>
      <c r="W170" s="73">
        <f t="shared" si="99"/>
        <v>560</v>
      </c>
      <c r="X170" s="76" t="str">
        <f t="shared" si="100"/>
        <v>-</v>
      </c>
      <c r="Y170" s="73">
        <f t="shared" si="101"/>
        <v>6</v>
      </c>
      <c r="Z170" s="73">
        <f t="shared" si="102"/>
        <v>0</v>
      </c>
      <c r="AA170" s="73">
        <f t="shared" si="84"/>
        <v>0</v>
      </c>
      <c r="AB170" s="73">
        <f t="shared" si="103"/>
        <v>570</v>
      </c>
      <c r="AC170" s="73">
        <f t="shared" si="85"/>
        <v>79800</v>
      </c>
      <c r="AD170" s="73">
        <f t="shared" si="86"/>
        <v>840</v>
      </c>
      <c r="AE170" s="73">
        <v>45</v>
      </c>
    </row>
    <row r="171" spans="1:31" ht="15" customHeight="1">
      <c r="A171" s="5" t="s">
        <v>48</v>
      </c>
      <c r="B171" s="6" t="str">
        <f>IFERROR(VLOOKUP(A171,'Distributor List'!$A$2:$D$77,2,0),"-")</f>
        <v>Mingora</v>
      </c>
      <c r="C171" s="6" t="str">
        <f>IFERROR(VLOOKUP(A171,'Distributor List'!$A$2:$D$77,3,0),"-")</f>
        <v>North-2</v>
      </c>
      <c r="D171" s="6" t="str">
        <f>IFERROR(VLOOKUP(A171,'Distributor List'!$A$2:$F$77,6,0),"-")</f>
        <v>Pak-2</v>
      </c>
      <c r="E171" s="6" t="str">
        <f>IFERROR(VLOOKUP(A171,'Distributor List'!$A$2:$D$77,4,0),"-")</f>
        <v>Distributor</v>
      </c>
      <c r="F171" s="6" t="str">
        <f>IFERROR(VLOOKUP(H171,'Price List'!$A$2:$H$109,8,0),"-")</f>
        <v>Transformer</v>
      </c>
      <c r="G171" s="6" t="str">
        <f>IFERROR(VLOOKUP(A171,'Distributor List'!$A$2:$E$77,5,0),"-")</f>
        <v>Rooh Ul Ameen</v>
      </c>
      <c r="H171" s="10" t="s">
        <v>148</v>
      </c>
      <c r="I171" s="55">
        <v>255</v>
      </c>
      <c r="J171" s="72">
        <v>100</v>
      </c>
      <c r="K171" s="72">
        <v>164</v>
      </c>
      <c r="L171" s="73">
        <f t="shared" si="87"/>
        <v>25500</v>
      </c>
      <c r="M171" s="73">
        <f t="shared" si="82"/>
        <v>41820</v>
      </c>
      <c r="N171" s="74">
        <v>0</v>
      </c>
      <c r="O171" s="74">
        <f t="shared" si="88"/>
        <v>0</v>
      </c>
      <c r="P171" s="73">
        <f t="shared" si="83"/>
        <v>25500</v>
      </c>
      <c r="Q171" s="75">
        <v>150</v>
      </c>
      <c r="R171" s="73">
        <f t="shared" si="90"/>
        <v>38250</v>
      </c>
      <c r="S171" s="76">
        <f t="shared" si="98"/>
        <v>0.66666666666666663</v>
      </c>
      <c r="T171" s="77">
        <v>10</v>
      </c>
      <c r="U171" s="78">
        <f t="shared" si="92"/>
        <v>90</v>
      </c>
      <c r="V171" s="73">
        <f t="shared" si="89"/>
        <v>2550</v>
      </c>
      <c r="W171" s="73">
        <f t="shared" si="99"/>
        <v>22950</v>
      </c>
      <c r="X171" s="76">
        <f t="shared" si="100"/>
        <v>9</v>
      </c>
      <c r="Y171" s="73">
        <f t="shared" si="101"/>
        <v>150</v>
      </c>
      <c r="Z171" s="73">
        <f t="shared" si="102"/>
        <v>0</v>
      </c>
      <c r="AA171" s="73">
        <f t="shared" si="84"/>
        <v>0</v>
      </c>
      <c r="AB171" s="73">
        <f t="shared" si="103"/>
        <v>14</v>
      </c>
      <c r="AC171" s="73">
        <f t="shared" si="85"/>
        <v>3570</v>
      </c>
      <c r="AD171" s="73">
        <f t="shared" si="86"/>
        <v>38250</v>
      </c>
      <c r="AE171" s="73">
        <v>46</v>
      </c>
    </row>
    <row r="172" spans="1:31" ht="15" customHeight="1">
      <c r="A172" s="5" t="s">
        <v>48</v>
      </c>
      <c r="B172" s="6" t="str">
        <f>IFERROR(VLOOKUP(A172,'Distributor List'!$A$2:$D$77,2,0),"-")</f>
        <v>Mingora</v>
      </c>
      <c r="C172" s="6" t="str">
        <f>IFERROR(VLOOKUP(A172,'Distributor List'!$A$2:$D$77,3,0),"-")</f>
        <v>North-2</v>
      </c>
      <c r="D172" s="6" t="str">
        <f>IFERROR(VLOOKUP(A172,'Distributor List'!$A$2:$F$77,6,0),"-")</f>
        <v>Pak-2</v>
      </c>
      <c r="E172" s="6" t="str">
        <f>IFERROR(VLOOKUP(A172,'Distributor List'!$A$2:$D$77,4,0),"-")</f>
        <v>Distributor</v>
      </c>
      <c r="F172" s="6" t="str">
        <f>IFERROR(VLOOKUP(H172,'Price List'!$A$2:$H$109,8,0),"-")</f>
        <v>Medicronis</v>
      </c>
      <c r="G172" s="6" t="str">
        <f>IFERROR(VLOOKUP(A172,'Distributor List'!$A$2:$E$77,5,0),"-")</f>
        <v>Rooh Ul Ameen</v>
      </c>
      <c r="H172" s="52" t="s">
        <v>147</v>
      </c>
      <c r="I172" s="55">
        <v>180</v>
      </c>
      <c r="J172" s="72">
        <v>77</v>
      </c>
      <c r="K172" s="72">
        <v>58</v>
      </c>
      <c r="L172" s="73">
        <f t="shared" si="87"/>
        <v>13860</v>
      </c>
      <c r="M172" s="73">
        <f t="shared" si="82"/>
        <v>10440</v>
      </c>
      <c r="N172" s="74">
        <v>77</v>
      </c>
      <c r="O172" s="74">
        <f t="shared" si="88"/>
        <v>13860</v>
      </c>
      <c r="P172" s="73">
        <f t="shared" si="83"/>
        <v>0</v>
      </c>
      <c r="Q172" s="75">
        <v>270</v>
      </c>
      <c r="R172" s="73">
        <f t="shared" si="90"/>
        <v>48600</v>
      </c>
      <c r="S172" s="76">
        <f t="shared" si="98"/>
        <v>0.28518518518518521</v>
      </c>
      <c r="T172" s="77">
        <v>88</v>
      </c>
      <c r="U172" s="78">
        <f t="shared" si="92"/>
        <v>-11</v>
      </c>
      <c r="V172" s="73">
        <f t="shared" si="89"/>
        <v>15840</v>
      </c>
      <c r="W172" s="73">
        <f t="shared" si="99"/>
        <v>-1980</v>
      </c>
      <c r="X172" s="76">
        <f t="shared" si="100"/>
        <v>-0.125</v>
      </c>
      <c r="Y172" s="73">
        <f t="shared" si="101"/>
        <v>115.5</v>
      </c>
      <c r="Z172" s="73">
        <f t="shared" si="102"/>
        <v>57.5</v>
      </c>
      <c r="AA172" s="73">
        <f t="shared" si="84"/>
        <v>10350</v>
      </c>
      <c r="AB172" s="73">
        <f t="shared" si="103"/>
        <v>0</v>
      </c>
      <c r="AC172" s="73">
        <f t="shared" si="85"/>
        <v>0</v>
      </c>
      <c r="AD172" s="73">
        <f t="shared" si="86"/>
        <v>20790</v>
      </c>
      <c r="AE172" s="73">
        <v>47</v>
      </c>
    </row>
    <row r="173" spans="1:31" ht="15" customHeight="1">
      <c r="A173" s="5" t="s">
        <v>48</v>
      </c>
      <c r="B173" s="6" t="str">
        <f>IFERROR(VLOOKUP(A173,'Distributor List'!$A$2:$D$77,2,0),"-")</f>
        <v>Mingora</v>
      </c>
      <c r="C173" s="6" t="str">
        <f>IFERROR(VLOOKUP(A173,'Distributor List'!$A$2:$D$77,3,0),"-")</f>
        <v>North-2</v>
      </c>
      <c r="D173" s="6" t="str">
        <f>IFERROR(VLOOKUP(A173,'Distributor List'!$A$2:$F$77,6,0),"-")</f>
        <v>Pak-2</v>
      </c>
      <c r="E173" s="6" t="str">
        <f>IFERROR(VLOOKUP(A173,'Distributor List'!$A$2:$D$77,4,0),"-")</f>
        <v>Distributor</v>
      </c>
      <c r="F173" s="6" t="str">
        <f>IFERROR(VLOOKUP(H173,'Price List'!$A$2:$H$109,8,0),"-")</f>
        <v>Transformer</v>
      </c>
      <c r="G173" s="6" t="str">
        <f>IFERROR(VLOOKUP(A173,'Distributor List'!$A$2:$E$77,5,0),"-")</f>
        <v>Rooh Ul Ameen</v>
      </c>
      <c r="H173" s="10" t="s">
        <v>146</v>
      </c>
      <c r="I173" s="55">
        <v>680</v>
      </c>
      <c r="J173" s="72">
        <v>30</v>
      </c>
      <c r="K173" s="72">
        <v>44</v>
      </c>
      <c r="L173" s="73">
        <f t="shared" si="87"/>
        <v>20400</v>
      </c>
      <c r="M173" s="73">
        <f t="shared" si="82"/>
        <v>29920</v>
      </c>
      <c r="N173" s="74">
        <v>0</v>
      </c>
      <c r="O173" s="74">
        <f t="shared" si="88"/>
        <v>0</v>
      </c>
      <c r="P173" s="73">
        <f t="shared" si="83"/>
        <v>20400</v>
      </c>
      <c r="Q173" s="75">
        <v>125</v>
      </c>
      <c r="R173" s="73">
        <f t="shared" si="90"/>
        <v>85000</v>
      </c>
      <c r="S173" s="76">
        <f t="shared" si="98"/>
        <v>0.24</v>
      </c>
      <c r="T173" s="77">
        <v>2</v>
      </c>
      <c r="U173" s="78">
        <f t="shared" si="92"/>
        <v>28</v>
      </c>
      <c r="V173" s="73">
        <f t="shared" si="89"/>
        <v>1360</v>
      </c>
      <c r="W173" s="73">
        <f t="shared" si="99"/>
        <v>19040</v>
      </c>
      <c r="X173" s="76">
        <f t="shared" si="100"/>
        <v>14</v>
      </c>
      <c r="Y173" s="73">
        <f t="shared" si="101"/>
        <v>45</v>
      </c>
      <c r="Z173" s="73">
        <f t="shared" si="102"/>
        <v>1</v>
      </c>
      <c r="AA173" s="73">
        <f t="shared" si="84"/>
        <v>680</v>
      </c>
      <c r="AB173" s="73">
        <f t="shared" si="103"/>
        <v>0</v>
      </c>
      <c r="AC173" s="73">
        <f t="shared" si="85"/>
        <v>0</v>
      </c>
      <c r="AD173" s="73">
        <f t="shared" si="86"/>
        <v>30600</v>
      </c>
      <c r="AE173" s="73">
        <v>48</v>
      </c>
    </row>
    <row r="174" spans="1:31" ht="15" customHeight="1">
      <c r="A174" s="5" t="s">
        <v>48</v>
      </c>
      <c r="B174" s="6" t="str">
        <f>IFERROR(VLOOKUP(A174,'Distributor List'!$A$2:$D$77,2,0),"-")</f>
        <v>Mingora</v>
      </c>
      <c r="C174" s="6" t="str">
        <f>IFERROR(VLOOKUP(A174,'Distributor List'!$A$2:$D$77,3,0),"-")</f>
        <v>North-2</v>
      </c>
      <c r="D174" s="6" t="str">
        <f>IFERROR(VLOOKUP(A174,'Distributor List'!$A$2:$F$77,6,0),"-")</f>
        <v>Pak-2</v>
      </c>
      <c r="E174" s="6" t="str">
        <f>IFERROR(VLOOKUP(A174,'Distributor List'!$A$2:$D$77,4,0),"-")</f>
        <v>Distributor</v>
      </c>
      <c r="F174" s="6" t="str">
        <f>IFERROR(VLOOKUP(H174,'Price List'!$A$2:$H$109,8,0),"-")</f>
        <v>Medicronis</v>
      </c>
      <c r="G174" s="6" t="str">
        <f>IFERROR(VLOOKUP(A174,'Distributor List'!$A$2:$E$77,5,0),"-")</f>
        <v>Rooh Ul Ameen</v>
      </c>
      <c r="H174" s="10" t="s">
        <v>203</v>
      </c>
      <c r="I174" s="55">
        <v>90</v>
      </c>
      <c r="J174" s="72">
        <v>20</v>
      </c>
      <c r="K174" s="72">
        <v>158</v>
      </c>
      <c r="L174" s="73">
        <f t="shared" si="87"/>
        <v>1800</v>
      </c>
      <c r="M174" s="73">
        <f t="shared" si="82"/>
        <v>14220</v>
      </c>
      <c r="N174" s="74">
        <v>20</v>
      </c>
      <c r="O174" s="74">
        <f t="shared" si="88"/>
        <v>1800</v>
      </c>
      <c r="P174" s="73">
        <f t="shared" si="83"/>
        <v>0</v>
      </c>
      <c r="Q174" s="75">
        <v>168</v>
      </c>
      <c r="R174" s="73">
        <f t="shared" si="90"/>
        <v>15120</v>
      </c>
      <c r="S174" s="76">
        <f t="shared" si="98"/>
        <v>0.11904761904761904</v>
      </c>
      <c r="T174" s="77">
        <v>10</v>
      </c>
      <c r="U174" s="78">
        <f t="shared" si="92"/>
        <v>10</v>
      </c>
      <c r="V174" s="73">
        <f t="shared" si="89"/>
        <v>900</v>
      </c>
      <c r="W174" s="73">
        <f t="shared" si="99"/>
        <v>900</v>
      </c>
      <c r="X174" s="76">
        <f t="shared" si="100"/>
        <v>1</v>
      </c>
      <c r="Y174" s="73">
        <f t="shared" si="101"/>
        <v>30</v>
      </c>
      <c r="Z174" s="73">
        <f t="shared" si="102"/>
        <v>0</v>
      </c>
      <c r="AA174" s="73">
        <f t="shared" si="84"/>
        <v>0</v>
      </c>
      <c r="AB174" s="73">
        <f t="shared" si="103"/>
        <v>128</v>
      </c>
      <c r="AC174" s="73">
        <f t="shared" si="85"/>
        <v>11520</v>
      </c>
      <c r="AD174" s="73">
        <f t="shared" si="86"/>
        <v>2700</v>
      </c>
      <c r="AE174" s="73">
        <v>0</v>
      </c>
    </row>
    <row r="175" spans="1:31" ht="15" customHeight="1">
      <c r="A175" s="5" t="s">
        <v>48</v>
      </c>
      <c r="B175" s="6" t="str">
        <f>IFERROR(VLOOKUP(A175,'Distributor List'!$A$2:$D$77,2,0),"-")</f>
        <v>Mingora</v>
      </c>
      <c r="C175" s="6" t="str">
        <f>IFERROR(VLOOKUP(A175,'Distributor List'!$A$2:$D$77,3,0),"-")</f>
        <v>North-2</v>
      </c>
      <c r="D175" s="6" t="str">
        <f>IFERROR(VLOOKUP(A175,'Distributor List'!$A$2:$F$77,6,0),"-")</f>
        <v>Pak-2</v>
      </c>
      <c r="E175" s="6" t="str">
        <f>IFERROR(VLOOKUP(A175,'Distributor List'!$A$2:$D$77,4,0),"-")</f>
        <v>Distributor</v>
      </c>
      <c r="F175" s="6" t="str">
        <f>IFERROR(VLOOKUP(H175,'Price List'!$A$2:$H$109,8,0),"-")</f>
        <v>Medicronis</v>
      </c>
      <c r="G175" s="6" t="str">
        <f>IFERROR(VLOOKUP(A175,'Distributor List'!$A$2:$E$77,5,0),"-")</f>
        <v>Rooh Ul Ameen</v>
      </c>
      <c r="H175" s="10" t="s">
        <v>204</v>
      </c>
      <c r="I175" s="55">
        <v>105</v>
      </c>
      <c r="J175" s="72">
        <v>0</v>
      </c>
      <c r="K175" s="72">
        <v>91</v>
      </c>
      <c r="L175" s="73">
        <f t="shared" si="87"/>
        <v>0</v>
      </c>
      <c r="M175" s="73">
        <f t="shared" si="82"/>
        <v>9555</v>
      </c>
      <c r="N175" s="74">
        <v>0</v>
      </c>
      <c r="O175" s="74">
        <f t="shared" si="88"/>
        <v>0</v>
      </c>
      <c r="P175" s="73">
        <f t="shared" si="83"/>
        <v>0</v>
      </c>
      <c r="Q175" s="75">
        <v>96</v>
      </c>
      <c r="R175" s="73">
        <f t="shared" si="90"/>
        <v>10080</v>
      </c>
      <c r="S175" s="76">
        <f t="shared" si="98"/>
        <v>0</v>
      </c>
      <c r="T175" s="77">
        <v>10</v>
      </c>
      <c r="U175" s="78">
        <f t="shared" si="92"/>
        <v>-10</v>
      </c>
      <c r="V175" s="73">
        <f t="shared" si="89"/>
        <v>1050</v>
      </c>
      <c r="W175" s="73">
        <f t="shared" si="99"/>
        <v>-1050</v>
      </c>
      <c r="X175" s="76">
        <f t="shared" si="100"/>
        <v>-1</v>
      </c>
      <c r="Y175" s="73">
        <f t="shared" si="101"/>
        <v>0</v>
      </c>
      <c r="Z175" s="73">
        <f t="shared" si="102"/>
        <v>0</v>
      </c>
      <c r="AA175" s="73">
        <f t="shared" si="84"/>
        <v>0</v>
      </c>
      <c r="AB175" s="73">
        <f t="shared" si="103"/>
        <v>91</v>
      </c>
      <c r="AC175" s="73">
        <f t="shared" si="85"/>
        <v>9555</v>
      </c>
      <c r="AD175" s="73">
        <f t="shared" si="86"/>
        <v>0</v>
      </c>
      <c r="AE175" s="73">
        <v>0</v>
      </c>
    </row>
    <row r="176" spans="1:31" ht="15" customHeight="1">
      <c r="A176" s="5" t="s">
        <v>48</v>
      </c>
      <c r="B176" s="6" t="str">
        <f>IFERROR(VLOOKUP(A176,'Distributor List'!$A$2:$D$77,2,0),"-")</f>
        <v>Mingora</v>
      </c>
      <c r="C176" s="6" t="str">
        <f>IFERROR(VLOOKUP(A176,'Distributor List'!$A$2:$D$77,3,0),"-")</f>
        <v>North-2</v>
      </c>
      <c r="D176" s="6" t="str">
        <f>IFERROR(VLOOKUP(A176,'Distributor List'!$A$2:$F$77,6,0),"-")</f>
        <v>Pak-2</v>
      </c>
      <c r="E176" s="6" t="str">
        <f>IFERROR(VLOOKUP(A176,'Distributor List'!$A$2:$D$77,4,0),"-")</f>
        <v>Distributor</v>
      </c>
      <c r="F176" s="6" t="str">
        <f>IFERROR(VLOOKUP(H176,'Price List'!$A$2:$H$109,8,0),"-")</f>
        <v>Medicronis</v>
      </c>
      <c r="G176" s="6" t="str">
        <f>IFERROR(VLOOKUP(A176,'Distributor List'!$A$2:$E$77,5,0),"-")</f>
        <v>Rooh Ul Ameen</v>
      </c>
      <c r="H176" s="10" t="s">
        <v>205</v>
      </c>
      <c r="I176" s="55">
        <v>105</v>
      </c>
      <c r="J176" s="72">
        <v>43</v>
      </c>
      <c r="K176" s="72">
        <v>0</v>
      </c>
      <c r="L176" s="73">
        <f t="shared" si="87"/>
        <v>4515</v>
      </c>
      <c r="M176" s="73">
        <f t="shared" si="82"/>
        <v>0</v>
      </c>
      <c r="N176" s="74">
        <v>43</v>
      </c>
      <c r="O176" s="74">
        <f t="shared" si="88"/>
        <v>4515</v>
      </c>
      <c r="P176" s="73">
        <f t="shared" si="83"/>
        <v>0</v>
      </c>
      <c r="Q176" s="75">
        <v>96</v>
      </c>
      <c r="R176" s="73">
        <f t="shared" si="90"/>
        <v>10080</v>
      </c>
      <c r="S176" s="76">
        <f t="shared" si="98"/>
        <v>0.44791666666666669</v>
      </c>
      <c r="T176" s="77">
        <v>10</v>
      </c>
      <c r="U176" s="78">
        <f t="shared" si="92"/>
        <v>33</v>
      </c>
      <c r="V176" s="73">
        <f t="shared" si="89"/>
        <v>1050</v>
      </c>
      <c r="W176" s="73">
        <f t="shared" si="99"/>
        <v>3465</v>
      </c>
      <c r="X176" s="76">
        <f t="shared" si="100"/>
        <v>3.3</v>
      </c>
      <c r="Y176" s="73">
        <f t="shared" si="101"/>
        <v>64.5</v>
      </c>
      <c r="Z176" s="73">
        <f t="shared" si="102"/>
        <v>64.5</v>
      </c>
      <c r="AA176" s="73">
        <f t="shared" si="84"/>
        <v>6772.5</v>
      </c>
      <c r="AB176" s="73">
        <f t="shared" si="103"/>
        <v>0</v>
      </c>
      <c r="AC176" s="73">
        <f t="shared" si="85"/>
        <v>0</v>
      </c>
      <c r="AD176" s="73">
        <f t="shared" si="86"/>
        <v>6772.5</v>
      </c>
      <c r="AE176" s="73">
        <v>0</v>
      </c>
    </row>
    <row r="177" spans="1:31" ht="15" customHeight="1">
      <c r="A177" s="5" t="s">
        <v>48</v>
      </c>
      <c r="B177" s="6" t="str">
        <f>IFERROR(VLOOKUP(A177,'Distributor List'!$A$2:$D$77,2,0),"-")</f>
        <v>Mingora</v>
      </c>
      <c r="C177" s="6" t="str">
        <f>IFERROR(VLOOKUP(A177,'Distributor List'!$A$2:$D$77,3,0),"-")</f>
        <v>North-2</v>
      </c>
      <c r="D177" s="6" t="str">
        <f>IFERROR(VLOOKUP(A177,'Distributor List'!$A$2:$F$77,6,0),"-")</f>
        <v>Pak-2</v>
      </c>
      <c r="E177" s="6" t="str">
        <f>IFERROR(VLOOKUP(A177,'Distributor List'!$A$2:$D$77,4,0),"-")</f>
        <v>Distributor</v>
      </c>
      <c r="F177" s="6" t="str">
        <f>IFERROR(VLOOKUP(H177,'Price List'!$A$2:$H$109,8,0),"-")</f>
        <v>Medicronis</v>
      </c>
      <c r="G177" s="6" t="str">
        <f>IFERROR(VLOOKUP(A177,'Distributor List'!$A$2:$E$77,5,0),"-")</f>
        <v>Rooh Ul Ameen</v>
      </c>
      <c r="H177" s="10" t="s">
        <v>149</v>
      </c>
      <c r="I177" s="55">
        <v>105</v>
      </c>
      <c r="J177" s="72">
        <v>43</v>
      </c>
      <c r="K177" s="72">
        <v>89</v>
      </c>
      <c r="L177" s="73">
        <f t="shared" si="87"/>
        <v>4515</v>
      </c>
      <c r="M177" s="73">
        <f t="shared" ref="M177:M240" si="104">K177*I177</f>
        <v>9345</v>
      </c>
      <c r="N177" s="74">
        <v>43</v>
      </c>
      <c r="O177" s="74">
        <f t="shared" si="88"/>
        <v>4515</v>
      </c>
      <c r="P177" s="73">
        <f t="shared" si="83"/>
        <v>0</v>
      </c>
      <c r="Q177" s="75">
        <v>144</v>
      </c>
      <c r="R177" s="73">
        <f t="shared" si="90"/>
        <v>15120</v>
      </c>
      <c r="S177" s="76">
        <f t="shared" si="98"/>
        <v>0.2986111111111111</v>
      </c>
      <c r="T177" s="77">
        <v>61</v>
      </c>
      <c r="U177" s="78">
        <f t="shared" si="92"/>
        <v>-18</v>
      </c>
      <c r="V177" s="73">
        <f t="shared" si="89"/>
        <v>6405</v>
      </c>
      <c r="W177" s="73">
        <f t="shared" si="99"/>
        <v>-1890</v>
      </c>
      <c r="X177" s="76">
        <f t="shared" si="100"/>
        <v>-0.29508196721311475</v>
      </c>
      <c r="Y177" s="73">
        <f t="shared" si="101"/>
        <v>64.5</v>
      </c>
      <c r="Z177" s="73">
        <f t="shared" si="102"/>
        <v>0</v>
      </c>
      <c r="AA177" s="73">
        <f t="shared" si="84"/>
        <v>0</v>
      </c>
      <c r="AB177" s="73">
        <f t="shared" si="103"/>
        <v>24.5</v>
      </c>
      <c r="AC177" s="73">
        <f t="shared" si="85"/>
        <v>2572.5</v>
      </c>
      <c r="AD177" s="73">
        <f t="shared" si="86"/>
        <v>6772.5</v>
      </c>
      <c r="AE177" s="73">
        <v>0</v>
      </c>
    </row>
    <row r="178" spans="1:31" ht="15" customHeight="1">
      <c r="A178" s="5" t="s">
        <v>48</v>
      </c>
      <c r="B178" s="6" t="str">
        <f>IFERROR(VLOOKUP(A178,'Distributor List'!$A$2:$D$77,2,0),"-")</f>
        <v>Mingora</v>
      </c>
      <c r="C178" s="6" t="str">
        <f>IFERROR(VLOOKUP(A178,'Distributor List'!$A$2:$D$77,3,0),"-")</f>
        <v>North-2</v>
      </c>
      <c r="D178" s="6" t="str">
        <f>IFERROR(VLOOKUP(A178,'Distributor List'!$A$2:$F$77,6,0),"-")</f>
        <v>Pak-2</v>
      </c>
      <c r="E178" s="6" t="str">
        <f>IFERROR(VLOOKUP(A178,'Distributor List'!$A$2:$D$77,4,0),"-")</f>
        <v>Distributor</v>
      </c>
      <c r="F178" s="6" t="str">
        <f>IFERROR(VLOOKUP(H178,'Price List'!$A$2:$H$109,8,0),"-")</f>
        <v>Medicronis</v>
      </c>
      <c r="G178" s="6" t="str">
        <f>IFERROR(VLOOKUP(A178,'Distributor List'!$A$2:$E$77,5,0),"-")</f>
        <v>Rooh Ul Ameen</v>
      </c>
      <c r="H178" s="59" t="s">
        <v>206</v>
      </c>
      <c r="I178" s="57">
        <v>90</v>
      </c>
      <c r="J178" s="72">
        <v>40</v>
      </c>
      <c r="K178" s="72">
        <v>150</v>
      </c>
      <c r="L178" s="73">
        <f t="shared" si="87"/>
        <v>3600</v>
      </c>
      <c r="M178" s="73">
        <f t="shared" si="104"/>
        <v>13500</v>
      </c>
      <c r="N178" s="74">
        <v>40</v>
      </c>
      <c r="O178" s="74">
        <f t="shared" si="88"/>
        <v>3600</v>
      </c>
      <c r="P178" s="73">
        <f t="shared" si="83"/>
        <v>0</v>
      </c>
      <c r="Q178" s="75">
        <v>0</v>
      </c>
      <c r="R178" s="73">
        <v>0</v>
      </c>
      <c r="S178" s="76" t="str">
        <f t="shared" si="98"/>
        <v>-</v>
      </c>
      <c r="T178" s="77">
        <v>0</v>
      </c>
      <c r="U178" s="78">
        <v>0</v>
      </c>
      <c r="V178" s="73">
        <f t="shared" si="89"/>
        <v>0</v>
      </c>
      <c r="W178" s="73">
        <f t="shared" si="99"/>
        <v>3600</v>
      </c>
      <c r="X178" s="76" t="str">
        <f t="shared" si="100"/>
        <v>-</v>
      </c>
      <c r="Y178" s="73">
        <f t="shared" si="101"/>
        <v>60</v>
      </c>
      <c r="Z178" s="73">
        <f t="shared" si="102"/>
        <v>0</v>
      </c>
      <c r="AA178" s="73">
        <f t="shared" si="84"/>
        <v>0</v>
      </c>
      <c r="AB178" s="73">
        <f t="shared" si="103"/>
        <v>90</v>
      </c>
      <c r="AC178" s="73">
        <f t="shared" si="85"/>
        <v>8100</v>
      </c>
      <c r="AD178" s="73">
        <f t="shared" si="86"/>
        <v>5400</v>
      </c>
      <c r="AE178" s="73">
        <v>0</v>
      </c>
    </row>
    <row r="179" spans="1:31" ht="15" customHeight="1">
      <c r="A179" s="5" t="s">
        <v>48</v>
      </c>
      <c r="B179" s="6" t="str">
        <f>IFERROR(VLOOKUP(A179,'Distributor List'!$A$2:$D$77,2,0),"-")</f>
        <v>Mingora</v>
      </c>
      <c r="C179" s="6" t="str">
        <f>IFERROR(VLOOKUP(A179,'Distributor List'!$A$2:$D$77,3,0),"-")</f>
        <v>North-2</v>
      </c>
      <c r="D179" s="6" t="str">
        <f>IFERROR(VLOOKUP(A179,'Distributor List'!$A$2:$F$77,6,0),"-")</f>
        <v>Pak-2</v>
      </c>
      <c r="E179" s="6" t="str">
        <f>IFERROR(VLOOKUP(A179,'Distributor List'!$A$2:$D$77,4,0),"-")</f>
        <v>Distributor</v>
      </c>
      <c r="F179" s="6" t="str">
        <f>IFERROR(VLOOKUP(H179,'Price List'!$A$2:$H$109,8,0),"-")</f>
        <v>Medicronis</v>
      </c>
      <c r="G179" s="6" t="str">
        <f>IFERROR(VLOOKUP(A179,'Distributor List'!$A$2:$E$77,5,0),"-")</f>
        <v>Rooh Ul Ameen</v>
      </c>
      <c r="H179" s="59" t="s">
        <v>207</v>
      </c>
      <c r="I179" s="57">
        <v>105</v>
      </c>
      <c r="J179" s="72">
        <v>45</v>
      </c>
      <c r="K179" s="72">
        <v>145</v>
      </c>
      <c r="L179" s="73">
        <f t="shared" si="87"/>
        <v>4725</v>
      </c>
      <c r="M179" s="73">
        <f t="shared" si="104"/>
        <v>15225</v>
      </c>
      <c r="N179" s="74">
        <v>45</v>
      </c>
      <c r="O179" s="74">
        <f t="shared" si="88"/>
        <v>4725</v>
      </c>
      <c r="P179" s="73">
        <f t="shared" si="83"/>
        <v>0</v>
      </c>
      <c r="Q179" s="75">
        <v>0</v>
      </c>
      <c r="R179" s="73">
        <v>0</v>
      </c>
      <c r="S179" s="76" t="str">
        <f t="shared" si="98"/>
        <v>-</v>
      </c>
      <c r="T179" s="77">
        <v>0</v>
      </c>
      <c r="U179" s="78">
        <v>0</v>
      </c>
      <c r="V179" s="73">
        <f t="shared" si="89"/>
        <v>0</v>
      </c>
      <c r="W179" s="73">
        <f t="shared" si="99"/>
        <v>4725</v>
      </c>
      <c r="X179" s="76" t="str">
        <f t="shared" si="100"/>
        <v>-</v>
      </c>
      <c r="Y179" s="73">
        <f t="shared" si="101"/>
        <v>67.5</v>
      </c>
      <c r="Z179" s="73">
        <f t="shared" si="102"/>
        <v>0</v>
      </c>
      <c r="AA179" s="73">
        <f t="shared" si="84"/>
        <v>0</v>
      </c>
      <c r="AB179" s="73">
        <f t="shared" si="103"/>
        <v>77.5</v>
      </c>
      <c r="AC179" s="73">
        <f t="shared" si="85"/>
        <v>8137.5</v>
      </c>
      <c r="AD179" s="73">
        <f t="shared" si="86"/>
        <v>7087.5</v>
      </c>
      <c r="AE179" s="73">
        <v>0</v>
      </c>
    </row>
    <row r="180" spans="1:31" ht="15" customHeight="1">
      <c r="A180" s="5" t="s">
        <v>48</v>
      </c>
      <c r="B180" s="6" t="str">
        <f>IFERROR(VLOOKUP(A180,'Distributor List'!$A$2:$D$77,2,0),"-")</f>
        <v>Mingora</v>
      </c>
      <c r="C180" s="6" t="str">
        <f>IFERROR(VLOOKUP(A180,'Distributor List'!$A$2:$D$77,3,0),"-")</f>
        <v>North-2</v>
      </c>
      <c r="D180" s="6" t="str">
        <f>IFERROR(VLOOKUP(A180,'Distributor List'!$A$2:$F$77,6,0),"-")</f>
        <v>Pak-2</v>
      </c>
      <c r="E180" s="6" t="str">
        <f>IFERROR(VLOOKUP(A180,'Distributor List'!$A$2:$D$77,4,0),"-")</f>
        <v>Distributor</v>
      </c>
      <c r="F180" s="6" t="str">
        <f>IFERROR(VLOOKUP(H180,'Price List'!$A$2:$H$109,8,0),"-")</f>
        <v>Medicronis</v>
      </c>
      <c r="G180" s="6" t="str">
        <f>IFERROR(VLOOKUP(A180,'Distributor List'!$A$2:$E$77,5,0),"-")</f>
        <v>Rooh Ul Ameen</v>
      </c>
      <c r="H180" s="59" t="s">
        <v>208</v>
      </c>
      <c r="I180" s="57">
        <v>120</v>
      </c>
      <c r="J180" s="72">
        <v>30</v>
      </c>
      <c r="K180" s="72">
        <v>50</v>
      </c>
      <c r="L180" s="73">
        <f t="shared" si="87"/>
        <v>3600</v>
      </c>
      <c r="M180" s="73">
        <f t="shared" si="104"/>
        <v>6000</v>
      </c>
      <c r="N180" s="74">
        <v>30</v>
      </c>
      <c r="O180" s="74">
        <f t="shared" si="88"/>
        <v>3600</v>
      </c>
      <c r="P180" s="73">
        <f t="shared" si="83"/>
        <v>0</v>
      </c>
      <c r="Q180" s="75">
        <v>0</v>
      </c>
      <c r="R180" s="73">
        <v>0</v>
      </c>
      <c r="S180" s="76" t="str">
        <f t="shared" si="98"/>
        <v>-</v>
      </c>
      <c r="T180" s="77">
        <v>0</v>
      </c>
      <c r="U180" s="78">
        <v>0</v>
      </c>
      <c r="V180" s="73">
        <f t="shared" si="89"/>
        <v>0</v>
      </c>
      <c r="W180" s="73">
        <f t="shared" si="99"/>
        <v>3600</v>
      </c>
      <c r="X180" s="76" t="str">
        <f t="shared" si="100"/>
        <v>-</v>
      </c>
      <c r="Y180" s="73">
        <f t="shared" si="101"/>
        <v>45</v>
      </c>
      <c r="Z180" s="73">
        <f t="shared" si="102"/>
        <v>0</v>
      </c>
      <c r="AA180" s="73">
        <f t="shared" si="84"/>
        <v>0</v>
      </c>
      <c r="AB180" s="73">
        <f t="shared" si="103"/>
        <v>5</v>
      </c>
      <c r="AC180" s="73">
        <f t="shared" si="85"/>
        <v>600</v>
      </c>
      <c r="AD180" s="73">
        <f t="shared" si="86"/>
        <v>5400</v>
      </c>
      <c r="AE180" s="73">
        <v>0</v>
      </c>
    </row>
    <row r="181" spans="1:31" ht="15" customHeight="1">
      <c r="A181" s="5" t="s">
        <v>48</v>
      </c>
      <c r="B181" s="6" t="str">
        <f>IFERROR(VLOOKUP(A181,'Distributor List'!$A$2:$D$77,2,0),"-")</f>
        <v>Mingora</v>
      </c>
      <c r="C181" s="6" t="str">
        <f>IFERROR(VLOOKUP(A181,'Distributor List'!$A$2:$D$77,3,0),"-")</f>
        <v>North-2</v>
      </c>
      <c r="D181" s="6" t="str">
        <f>IFERROR(VLOOKUP(A181,'Distributor List'!$A$2:$F$77,6,0),"-")</f>
        <v>Pak-2</v>
      </c>
      <c r="E181" s="6" t="str">
        <f>IFERROR(VLOOKUP(A181,'Distributor List'!$A$2:$D$77,4,0),"-")</f>
        <v>Distributor</v>
      </c>
      <c r="F181" s="6" t="str">
        <f>IFERROR(VLOOKUP(H181,'Price List'!$A$2:$H$109,8,0),"-")</f>
        <v>Medicronis</v>
      </c>
      <c r="G181" s="6" t="str">
        <f>IFERROR(VLOOKUP(A181,'Distributor List'!$A$2:$E$77,5,0),"-")</f>
        <v>Rooh Ul Ameen</v>
      </c>
      <c r="H181" s="59" t="s">
        <v>209</v>
      </c>
      <c r="I181" s="57">
        <v>105</v>
      </c>
      <c r="J181" s="72">
        <v>60</v>
      </c>
      <c r="K181" s="72">
        <v>45</v>
      </c>
      <c r="L181" s="73">
        <f t="shared" si="87"/>
        <v>6300</v>
      </c>
      <c r="M181" s="73">
        <f t="shared" si="104"/>
        <v>4725</v>
      </c>
      <c r="N181" s="74">
        <v>60</v>
      </c>
      <c r="O181" s="74">
        <f t="shared" si="88"/>
        <v>6300</v>
      </c>
      <c r="P181" s="73">
        <f t="shared" si="83"/>
        <v>0</v>
      </c>
      <c r="Q181" s="75">
        <v>75</v>
      </c>
      <c r="R181" s="73">
        <f t="shared" ref="R181:R222" si="105">Q181*I181</f>
        <v>7875</v>
      </c>
      <c r="S181" s="76">
        <f t="shared" si="98"/>
        <v>0.8</v>
      </c>
      <c r="T181" s="77">
        <v>39</v>
      </c>
      <c r="U181" s="78">
        <f t="shared" si="92"/>
        <v>21</v>
      </c>
      <c r="V181" s="73">
        <f t="shared" si="89"/>
        <v>4095</v>
      </c>
      <c r="W181" s="73">
        <f t="shared" si="99"/>
        <v>2205</v>
      </c>
      <c r="X181" s="76">
        <f t="shared" si="100"/>
        <v>0.53846153846153855</v>
      </c>
      <c r="Y181" s="73">
        <f t="shared" si="101"/>
        <v>90</v>
      </c>
      <c r="Z181" s="73">
        <f t="shared" si="102"/>
        <v>45</v>
      </c>
      <c r="AA181" s="73">
        <f t="shared" si="84"/>
        <v>4725</v>
      </c>
      <c r="AB181" s="73">
        <f t="shared" si="103"/>
        <v>0</v>
      </c>
      <c r="AC181" s="73">
        <f t="shared" si="85"/>
        <v>0</v>
      </c>
      <c r="AD181" s="73">
        <f t="shared" si="86"/>
        <v>9450</v>
      </c>
      <c r="AE181" s="73">
        <v>0</v>
      </c>
    </row>
    <row r="182" spans="1:31" ht="15" customHeight="1">
      <c r="A182" s="5" t="s">
        <v>48</v>
      </c>
      <c r="B182" s="6" t="str">
        <f>IFERROR(VLOOKUP(A182,'Distributor List'!$A$2:$D$77,2,0),"-")</f>
        <v>Mingora</v>
      </c>
      <c r="C182" s="6" t="str">
        <f>IFERROR(VLOOKUP(A182,'Distributor List'!$A$2:$D$77,3,0),"-")</f>
        <v>North-2</v>
      </c>
      <c r="D182" s="6" t="str">
        <f>IFERROR(VLOOKUP(A182,'Distributor List'!$A$2:$F$77,6,0),"-")</f>
        <v>Pak-2</v>
      </c>
      <c r="E182" s="6" t="str">
        <f>IFERROR(VLOOKUP(A182,'Distributor List'!$A$2:$D$77,4,0),"-")</f>
        <v>Distributor</v>
      </c>
      <c r="F182" s="6" t="str">
        <f>IFERROR(VLOOKUP(H182,'Price List'!$A$2:$H$109,8,0),"-")</f>
        <v>Medicronis</v>
      </c>
      <c r="G182" s="6" t="str">
        <f>IFERROR(VLOOKUP(A182,'Distributor List'!$A$2:$E$77,5,0),"-")</f>
        <v>Rooh Ul Ameen</v>
      </c>
      <c r="H182" s="59" t="s">
        <v>210</v>
      </c>
      <c r="I182" s="57">
        <v>170</v>
      </c>
      <c r="J182" s="72">
        <v>35</v>
      </c>
      <c r="K182" s="72">
        <v>91</v>
      </c>
      <c r="L182" s="73">
        <f t="shared" si="87"/>
        <v>5950</v>
      </c>
      <c r="M182" s="73">
        <f t="shared" si="104"/>
        <v>15470</v>
      </c>
      <c r="N182" s="74">
        <v>35</v>
      </c>
      <c r="O182" s="74">
        <f t="shared" si="88"/>
        <v>5950</v>
      </c>
      <c r="P182" s="73">
        <f t="shared" si="83"/>
        <v>0</v>
      </c>
      <c r="Q182" s="75">
        <v>75</v>
      </c>
      <c r="R182" s="73">
        <f t="shared" si="105"/>
        <v>12750</v>
      </c>
      <c r="S182" s="76">
        <f t="shared" si="98"/>
        <v>0.46666666666666667</v>
      </c>
      <c r="T182" s="77">
        <v>55</v>
      </c>
      <c r="U182" s="78">
        <f t="shared" si="92"/>
        <v>-20</v>
      </c>
      <c r="V182" s="73">
        <f t="shared" si="89"/>
        <v>9350</v>
      </c>
      <c r="W182" s="73">
        <f t="shared" si="99"/>
        <v>-3400</v>
      </c>
      <c r="X182" s="76">
        <f t="shared" si="100"/>
        <v>-0.36363636363636365</v>
      </c>
      <c r="Y182" s="73">
        <f t="shared" si="101"/>
        <v>52.5</v>
      </c>
      <c r="Z182" s="73">
        <f t="shared" si="102"/>
        <v>0</v>
      </c>
      <c r="AA182" s="73">
        <f t="shared" si="84"/>
        <v>0</v>
      </c>
      <c r="AB182" s="73">
        <f t="shared" si="103"/>
        <v>38.5</v>
      </c>
      <c r="AC182" s="73">
        <f t="shared" si="85"/>
        <v>6545</v>
      </c>
      <c r="AD182" s="73">
        <f t="shared" si="86"/>
        <v>8925</v>
      </c>
      <c r="AE182" s="73">
        <v>0</v>
      </c>
    </row>
    <row r="183" spans="1:31" ht="15" customHeight="1">
      <c r="A183" s="5" t="s">
        <v>48</v>
      </c>
      <c r="B183" s="6" t="str">
        <f>IFERROR(VLOOKUP(A183,'Distributor List'!$A$2:$D$77,2,0),"-")</f>
        <v>Mingora</v>
      </c>
      <c r="C183" s="6" t="str">
        <f>IFERROR(VLOOKUP(A183,'Distributor List'!$A$2:$D$77,3,0),"-")</f>
        <v>North-2</v>
      </c>
      <c r="D183" s="6" t="str">
        <f>IFERROR(VLOOKUP(A183,'Distributor List'!$A$2:$F$77,6,0),"-")</f>
        <v>Pak-2</v>
      </c>
      <c r="E183" s="6" t="str">
        <f>IFERROR(VLOOKUP(A183,'Distributor List'!$A$2:$D$77,4,0),"-")</f>
        <v>Distributor</v>
      </c>
      <c r="F183" s="6" t="str">
        <f>IFERROR(VLOOKUP(H183,'Price List'!$A$2:$H$109,8,0),"-")</f>
        <v>Medicronis</v>
      </c>
      <c r="G183" s="6" t="str">
        <f>IFERROR(VLOOKUP(A183,'Distributor List'!$A$2:$E$77,5,0),"-")</f>
        <v>Rooh Ul Ameen</v>
      </c>
      <c r="H183" s="10" t="s">
        <v>211</v>
      </c>
      <c r="I183" s="58">
        <v>120</v>
      </c>
      <c r="J183" s="72">
        <v>59</v>
      </c>
      <c r="K183" s="72">
        <v>25</v>
      </c>
      <c r="L183" s="73">
        <f t="shared" si="87"/>
        <v>7080</v>
      </c>
      <c r="M183" s="73">
        <f t="shared" si="104"/>
        <v>3000</v>
      </c>
      <c r="N183" s="74">
        <v>59</v>
      </c>
      <c r="O183" s="74">
        <f t="shared" si="88"/>
        <v>7080</v>
      </c>
      <c r="P183" s="73">
        <f t="shared" si="83"/>
        <v>0</v>
      </c>
      <c r="Q183" s="75">
        <v>129.6</v>
      </c>
      <c r="R183" s="73">
        <f t="shared" si="105"/>
        <v>15552</v>
      </c>
      <c r="S183" s="76">
        <f t="shared" si="98"/>
        <v>0.45524691358024694</v>
      </c>
      <c r="T183" s="77">
        <v>63</v>
      </c>
      <c r="U183" s="78">
        <f t="shared" si="92"/>
        <v>-4</v>
      </c>
      <c r="V183" s="73">
        <f t="shared" si="89"/>
        <v>7560</v>
      </c>
      <c r="W183" s="73">
        <f t="shared" si="99"/>
        <v>-480</v>
      </c>
      <c r="X183" s="76">
        <f t="shared" si="100"/>
        <v>-6.3492063492063489E-2</v>
      </c>
      <c r="Y183" s="73">
        <f t="shared" si="101"/>
        <v>88.5</v>
      </c>
      <c r="Z183" s="73">
        <f t="shared" si="102"/>
        <v>63.5</v>
      </c>
      <c r="AA183" s="73">
        <f t="shared" si="84"/>
        <v>7620</v>
      </c>
      <c r="AB183" s="73">
        <f t="shared" si="103"/>
        <v>0</v>
      </c>
      <c r="AC183" s="73">
        <f t="shared" si="85"/>
        <v>0</v>
      </c>
      <c r="AD183" s="73">
        <f t="shared" si="86"/>
        <v>10620</v>
      </c>
      <c r="AE183" s="73">
        <v>49</v>
      </c>
    </row>
    <row r="184" spans="1:31" ht="15" customHeight="1">
      <c r="A184" s="5" t="s">
        <v>50</v>
      </c>
      <c r="B184" s="6" t="str">
        <f>IFERROR(VLOOKUP(A184,'Distributor List'!$A$2:$D$77,2,0),"-")</f>
        <v>Swabi</v>
      </c>
      <c r="C184" s="6" t="str">
        <f>IFERROR(VLOOKUP(A184,'Distributor List'!$A$2:$D$77,3,0),"-")</f>
        <v>North-1</v>
      </c>
      <c r="D184" s="6" t="str">
        <f>IFERROR(VLOOKUP(A184,'Distributor List'!$A$2:$F$77,6,0),"-")</f>
        <v>Pak-2</v>
      </c>
      <c r="E184" s="6" t="str">
        <f>IFERROR(VLOOKUP(A184,'Distributor List'!$A$2:$D$77,4,0),"-")</f>
        <v>Distributor</v>
      </c>
      <c r="F184" s="6" t="str">
        <f>IFERROR(VLOOKUP(H184,'Price List'!$A$2:$H$109,8,0),"-")</f>
        <v>Medicronis</v>
      </c>
      <c r="G184" s="6" t="str">
        <f>IFERROR(VLOOKUP(A184,'Distributor List'!$A$2:$E$77,5,0),"-")</f>
        <v>PSW Vacant</v>
      </c>
      <c r="H184" s="10" t="s">
        <v>212</v>
      </c>
      <c r="I184" s="58">
        <v>60</v>
      </c>
      <c r="J184" s="72">
        <v>0</v>
      </c>
      <c r="K184" s="72">
        <v>159</v>
      </c>
      <c r="L184" s="73">
        <f t="shared" si="87"/>
        <v>0</v>
      </c>
      <c r="M184" s="73">
        <f t="shared" si="104"/>
        <v>9540</v>
      </c>
      <c r="N184" s="74">
        <v>0</v>
      </c>
      <c r="O184" s="74">
        <f t="shared" si="88"/>
        <v>0</v>
      </c>
      <c r="P184" s="73">
        <f t="shared" si="83"/>
        <v>0</v>
      </c>
      <c r="Q184" s="75">
        <v>172.8</v>
      </c>
      <c r="R184" s="73">
        <f t="shared" si="105"/>
        <v>10368</v>
      </c>
      <c r="S184" s="76">
        <f t="shared" si="91"/>
        <v>0</v>
      </c>
      <c r="T184" s="77">
        <v>0</v>
      </c>
      <c r="U184" s="78">
        <f t="shared" si="92"/>
        <v>0</v>
      </c>
      <c r="V184" s="73">
        <f t="shared" si="89"/>
        <v>0</v>
      </c>
      <c r="W184" s="73">
        <f t="shared" si="93"/>
        <v>0</v>
      </c>
      <c r="X184" s="76" t="str">
        <f t="shared" si="94"/>
        <v>-</v>
      </c>
      <c r="Y184" s="73">
        <f t="shared" ref="Y184:Y211" si="106">(J184)/1*1.5</f>
        <v>0</v>
      </c>
      <c r="Z184" s="73">
        <f t="shared" ref="Z184:Z211" si="107">IF(Y184&gt;K184,Y184-K184,0)</f>
        <v>0</v>
      </c>
      <c r="AA184" s="73">
        <f t="shared" si="84"/>
        <v>0</v>
      </c>
      <c r="AB184" s="73">
        <f t="shared" ref="AB184:AB211" si="108">IF(Y184&lt;K184,K184-Y184,0)</f>
        <v>159</v>
      </c>
      <c r="AC184" s="73">
        <f t="shared" si="85"/>
        <v>9540</v>
      </c>
      <c r="AD184" s="73">
        <f t="shared" si="86"/>
        <v>0</v>
      </c>
      <c r="AE184" s="73">
        <v>0</v>
      </c>
    </row>
    <row r="185" spans="1:31" ht="15" customHeight="1">
      <c r="A185" s="5" t="s">
        <v>50</v>
      </c>
      <c r="B185" s="6" t="str">
        <f>IFERROR(VLOOKUP(A185,'Distributor List'!$A$2:$D$77,2,0),"-")</f>
        <v>Swabi</v>
      </c>
      <c r="C185" s="6" t="str">
        <f>IFERROR(VLOOKUP(A185,'Distributor List'!$A$2:$D$77,3,0),"-")</f>
        <v>North-1</v>
      </c>
      <c r="D185" s="6" t="str">
        <f>IFERROR(VLOOKUP(A185,'Distributor List'!$A$2:$F$77,6,0),"-")</f>
        <v>Pak-2</v>
      </c>
      <c r="E185" s="6" t="str">
        <f>IFERROR(VLOOKUP(A185,'Distributor List'!$A$2:$D$77,4,0),"-")</f>
        <v>Distributor</v>
      </c>
      <c r="F185" s="6" t="str">
        <f>IFERROR(VLOOKUP(H185,'Price List'!$A$2:$H$109,8,0),"-")</f>
        <v>Medicronis</v>
      </c>
      <c r="G185" s="6" t="str">
        <f>IFERROR(VLOOKUP(A185,'Distributor List'!$A$2:$E$77,5,0),"-")</f>
        <v>PSW Vacant</v>
      </c>
      <c r="H185" s="10" t="s">
        <v>11</v>
      </c>
      <c r="I185" s="58">
        <v>78</v>
      </c>
      <c r="J185" s="72">
        <v>0</v>
      </c>
      <c r="K185" s="72">
        <v>170</v>
      </c>
      <c r="L185" s="73">
        <f t="shared" si="87"/>
        <v>0</v>
      </c>
      <c r="M185" s="73">
        <f t="shared" si="104"/>
        <v>13260</v>
      </c>
      <c r="N185" s="74">
        <v>0</v>
      </c>
      <c r="O185" s="74">
        <f t="shared" si="88"/>
        <v>0</v>
      </c>
      <c r="P185" s="73">
        <f t="shared" si="83"/>
        <v>0</v>
      </c>
      <c r="Q185" s="75">
        <v>414.72</v>
      </c>
      <c r="R185" s="73">
        <f t="shared" si="105"/>
        <v>32348.160000000003</v>
      </c>
      <c r="S185" s="76">
        <f t="shared" si="91"/>
        <v>0</v>
      </c>
      <c r="T185" s="77">
        <v>0</v>
      </c>
      <c r="U185" s="78">
        <f t="shared" si="92"/>
        <v>0</v>
      </c>
      <c r="V185" s="73">
        <f t="shared" si="89"/>
        <v>0</v>
      </c>
      <c r="W185" s="73">
        <f t="shared" si="93"/>
        <v>0</v>
      </c>
      <c r="X185" s="76" t="str">
        <f t="shared" si="94"/>
        <v>-</v>
      </c>
      <c r="Y185" s="73">
        <f t="shared" si="106"/>
        <v>0</v>
      </c>
      <c r="Z185" s="73">
        <f t="shared" si="107"/>
        <v>0</v>
      </c>
      <c r="AA185" s="73">
        <f t="shared" si="84"/>
        <v>0</v>
      </c>
      <c r="AB185" s="73">
        <f t="shared" si="108"/>
        <v>170</v>
      </c>
      <c r="AC185" s="73">
        <f t="shared" si="85"/>
        <v>13260</v>
      </c>
      <c r="AD185" s="73">
        <f t="shared" si="86"/>
        <v>0</v>
      </c>
      <c r="AE185" s="73">
        <v>0</v>
      </c>
    </row>
    <row r="186" spans="1:31" ht="15" customHeight="1">
      <c r="A186" s="5" t="s">
        <v>50</v>
      </c>
      <c r="B186" s="6" t="str">
        <f>IFERROR(VLOOKUP(A186,'Distributor List'!$A$2:$D$77,2,0),"-")</f>
        <v>Swabi</v>
      </c>
      <c r="C186" s="6" t="str">
        <f>IFERROR(VLOOKUP(A186,'Distributor List'!$A$2:$D$77,3,0),"-")</f>
        <v>North-1</v>
      </c>
      <c r="D186" s="6" t="str">
        <f>IFERROR(VLOOKUP(A186,'Distributor List'!$A$2:$F$77,6,0),"-")</f>
        <v>Pak-2</v>
      </c>
      <c r="E186" s="6" t="str">
        <f>IFERROR(VLOOKUP(A186,'Distributor List'!$A$2:$D$77,4,0),"-")</f>
        <v>Distributor</v>
      </c>
      <c r="F186" s="6" t="str">
        <f>IFERROR(VLOOKUP(H186,'Price List'!$A$2:$H$109,8,0),"-")</f>
        <v>Medicronis</v>
      </c>
      <c r="G186" s="6" t="str">
        <f>IFERROR(VLOOKUP(A186,'Distributor List'!$A$2:$E$77,5,0),"-")</f>
        <v>PSW Vacant</v>
      </c>
      <c r="H186" s="10" t="s">
        <v>143</v>
      </c>
      <c r="I186" s="58">
        <v>105</v>
      </c>
      <c r="J186" s="72">
        <v>30</v>
      </c>
      <c r="K186" s="72">
        <v>230</v>
      </c>
      <c r="L186" s="73">
        <f t="shared" si="87"/>
        <v>3150</v>
      </c>
      <c r="M186" s="73">
        <f t="shared" si="104"/>
        <v>24150</v>
      </c>
      <c r="N186" s="74">
        <v>30</v>
      </c>
      <c r="O186" s="74">
        <f t="shared" si="88"/>
        <v>3150</v>
      </c>
      <c r="P186" s="73">
        <f t="shared" si="83"/>
        <v>0</v>
      </c>
      <c r="Q186" s="75">
        <v>622.08000000000004</v>
      </c>
      <c r="R186" s="73">
        <f t="shared" si="105"/>
        <v>65318.400000000001</v>
      </c>
      <c r="S186" s="76">
        <f t="shared" si="91"/>
        <v>4.8225308641975308E-2</v>
      </c>
      <c r="T186" s="77">
        <v>50</v>
      </c>
      <c r="U186" s="78">
        <f t="shared" si="92"/>
        <v>-20</v>
      </c>
      <c r="V186" s="73">
        <f t="shared" si="89"/>
        <v>5250</v>
      </c>
      <c r="W186" s="73">
        <f t="shared" si="93"/>
        <v>-2100</v>
      </c>
      <c r="X186" s="76">
        <f t="shared" si="94"/>
        <v>-0.4</v>
      </c>
      <c r="Y186" s="73">
        <f t="shared" si="106"/>
        <v>45</v>
      </c>
      <c r="Z186" s="73">
        <f t="shared" si="107"/>
        <v>0</v>
      </c>
      <c r="AA186" s="73">
        <f t="shared" si="84"/>
        <v>0</v>
      </c>
      <c r="AB186" s="73">
        <f t="shared" si="108"/>
        <v>185</v>
      </c>
      <c r="AC186" s="73">
        <f t="shared" si="85"/>
        <v>19425</v>
      </c>
      <c r="AD186" s="73">
        <f t="shared" si="86"/>
        <v>4725</v>
      </c>
      <c r="AE186" s="73">
        <v>0</v>
      </c>
    </row>
    <row r="187" spans="1:31" ht="15" customHeight="1">
      <c r="A187" s="5" t="s">
        <v>50</v>
      </c>
      <c r="B187" s="6" t="str">
        <f>IFERROR(VLOOKUP(A187,'Distributor List'!$A$2:$D$77,2,0),"-")</f>
        <v>Swabi</v>
      </c>
      <c r="C187" s="6" t="str">
        <f>IFERROR(VLOOKUP(A187,'Distributor List'!$A$2:$D$77,3,0),"-")</f>
        <v>North-1</v>
      </c>
      <c r="D187" s="6" t="str">
        <f>IFERROR(VLOOKUP(A187,'Distributor List'!$A$2:$F$77,6,0),"-")</f>
        <v>Pak-2</v>
      </c>
      <c r="E187" s="6" t="str">
        <f>IFERROR(VLOOKUP(A187,'Distributor List'!$A$2:$D$77,4,0),"-")</f>
        <v>Distributor</v>
      </c>
      <c r="F187" s="6" t="str">
        <f>IFERROR(VLOOKUP(H187,'Price List'!$A$2:$H$109,8,0),"-")</f>
        <v>Transformer</v>
      </c>
      <c r="G187" s="6" t="str">
        <f>IFERROR(VLOOKUP(A187,'Distributor List'!$A$2:$E$77,5,0),"-")</f>
        <v>PSW Vacant</v>
      </c>
      <c r="H187" s="10" t="s">
        <v>178</v>
      </c>
      <c r="I187" s="58">
        <v>140</v>
      </c>
      <c r="J187" s="72">
        <v>0</v>
      </c>
      <c r="K187" s="72">
        <v>51</v>
      </c>
      <c r="L187" s="73">
        <f t="shared" si="87"/>
        <v>0</v>
      </c>
      <c r="M187" s="73">
        <f t="shared" si="104"/>
        <v>7140</v>
      </c>
      <c r="N187" s="74">
        <v>0</v>
      </c>
      <c r="O187" s="74">
        <f t="shared" si="88"/>
        <v>0</v>
      </c>
      <c r="P187" s="73">
        <f t="shared" si="83"/>
        <v>0</v>
      </c>
      <c r="Q187" s="75">
        <v>0</v>
      </c>
      <c r="R187" s="73">
        <f t="shared" si="105"/>
        <v>0</v>
      </c>
      <c r="S187" s="76" t="str">
        <f t="shared" si="91"/>
        <v>-</v>
      </c>
      <c r="T187" s="77">
        <v>0</v>
      </c>
      <c r="U187" s="78">
        <f t="shared" ref="U187:U236" si="109">J187-T187</f>
        <v>0</v>
      </c>
      <c r="V187" s="73">
        <f t="shared" si="89"/>
        <v>0</v>
      </c>
      <c r="W187" s="73">
        <f t="shared" si="93"/>
        <v>0</v>
      </c>
      <c r="X187" s="76" t="str">
        <f t="shared" si="94"/>
        <v>-</v>
      </c>
      <c r="Y187" s="73">
        <f t="shared" si="106"/>
        <v>0</v>
      </c>
      <c r="Z187" s="73">
        <f t="shared" si="107"/>
        <v>0</v>
      </c>
      <c r="AA187" s="73">
        <f t="shared" si="84"/>
        <v>0</v>
      </c>
      <c r="AB187" s="73">
        <f t="shared" si="108"/>
        <v>51</v>
      </c>
      <c r="AC187" s="73">
        <f t="shared" si="85"/>
        <v>7140</v>
      </c>
      <c r="AD187" s="73">
        <f t="shared" si="86"/>
        <v>0</v>
      </c>
      <c r="AE187" s="73">
        <v>0</v>
      </c>
    </row>
    <row r="188" spans="1:31" ht="15" customHeight="1">
      <c r="A188" s="5" t="s">
        <v>50</v>
      </c>
      <c r="B188" s="6" t="str">
        <f>IFERROR(VLOOKUP(A188,'Distributor List'!$A$2:$D$77,2,0),"-")</f>
        <v>Swabi</v>
      </c>
      <c r="C188" s="6" t="str">
        <f>IFERROR(VLOOKUP(A188,'Distributor List'!$A$2:$D$77,3,0),"-")</f>
        <v>North-1</v>
      </c>
      <c r="D188" s="6" t="str">
        <f>IFERROR(VLOOKUP(A188,'Distributor List'!$A$2:$F$77,6,0),"-")</f>
        <v>Pak-2</v>
      </c>
      <c r="E188" s="6" t="str">
        <f>IFERROR(VLOOKUP(A188,'Distributor List'!$A$2:$D$77,4,0),"-")</f>
        <v>Distributor</v>
      </c>
      <c r="F188" s="6" t="str">
        <f>IFERROR(VLOOKUP(H188,'Price List'!$A$2:$H$109,8,0),"-")</f>
        <v>Transformer</v>
      </c>
      <c r="G188" s="6" t="str">
        <f>IFERROR(VLOOKUP(A188,'Distributor List'!$A$2:$E$77,5,0),"-")</f>
        <v>PSW Vacant</v>
      </c>
      <c r="H188" s="10" t="s">
        <v>179</v>
      </c>
      <c r="I188" s="58">
        <v>170</v>
      </c>
      <c r="J188" s="72">
        <v>0</v>
      </c>
      <c r="K188" s="72">
        <v>2</v>
      </c>
      <c r="L188" s="73">
        <f t="shared" si="87"/>
        <v>0</v>
      </c>
      <c r="M188" s="73">
        <f t="shared" si="104"/>
        <v>340</v>
      </c>
      <c r="N188" s="74">
        <v>0</v>
      </c>
      <c r="O188" s="74">
        <f t="shared" si="88"/>
        <v>0</v>
      </c>
      <c r="P188" s="73">
        <f t="shared" si="83"/>
        <v>0</v>
      </c>
      <c r="Q188" s="75">
        <v>0</v>
      </c>
      <c r="R188" s="73">
        <f t="shared" si="105"/>
        <v>0</v>
      </c>
      <c r="S188" s="76" t="str">
        <f t="shared" si="91"/>
        <v>-</v>
      </c>
      <c r="T188" s="77">
        <v>0</v>
      </c>
      <c r="U188" s="78">
        <f t="shared" si="109"/>
        <v>0</v>
      </c>
      <c r="V188" s="73">
        <f t="shared" si="89"/>
        <v>0</v>
      </c>
      <c r="W188" s="73">
        <f t="shared" si="93"/>
        <v>0</v>
      </c>
      <c r="X188" s="76" t="str">
        <f t="shared" si="94"/>
        <v>-</v>
      </c>
      <c r="Y188" s="73">
        <f t="shared" si="106"/>
        <v>0</v>
      </c>
      <c r="Z188" s="73">
        <f t="shared" si="107"/>
        <v>0</v>
      </c>
      <c r="AA188" s="73">
        <f t="shared" si="84"/>
        <v>0</v>
      </c>
      <c r="AB188" s="73">
        <f t="shared" si="108"/>
        <v>2</v>
      </c>
      <c r="AC188" s="73">
        <f t="shared" si="85"/>
        <v>340</v>
      </c>
      <c r="AD188" s="73">
        <f t="shared" si="86"/>
        <v>0</v>
      </c>
      <c r="AE188" s="73">
        <v>0</v>
      </c>
    </row>
    <row r="189" spans="1:31" ht="15" customHeight="1">
      <c r="A189" s="5" t="s">
        <v>50</v>
      </c>
      <c r="B189" s="6" t="str">
        <f>IFERROR(VLOOKUP(A189,'Distributor List'!$A$2:$D$77,2,0),"-")</f>
        <v>Swabi</v>
      </c>
      <c r="C189" s="6" t="str">
        <f>IFERROR(VLOOKUP(A189,'Distributor List'!$A$2:$D$77,3,0),"-")</f>
        <v>North-1</v>
      </c>
      <c r="D189" s="6" t="str">
        <f>IFERROR(VLOOKUP(A189,'Distributor List'!$A$2:$F$77,6,0),"-")</f>
        <v>Pak-2</v>
      </c>
      <c r="E189" s="6" t="str">
        <f>IFERROR(VLOOKUP(A189,'Distributor List'!$A$2:$D$77,4,0),"-")</f>
        <v>Distributor</v>
      </c>
      <c r="F189" s="6" t="str">
        <f>IFERROR(VLOOKUP(H189,'Price List'!$A$2:$H$109,8,0),"-")</f>
        <v>Medicronis</v>
      </c>
      <c r="G189" s="6" t="str">
        <f>IFERROR(VLOOKUP(A189,'Distributor List'!$A$2:$E$77,5,0),"-")</f>
        <v>PSW Vacant</v>
      </c>
      <c r="H189" s="10" t="s">
        <v>180</v>
      </c>
      <c r="I189" s="58">
        <v>270</v>
      </c>
      <c r="J189" s="72">
        <v>2</v>
      </c>
      <c r="K189" s="72">
        <v>13</v>
      </c>
      <c r="L189" s="73">
        <f t="shared" si="87"/>
        <v>540</v>
      </c>
      <c r="M189" s="73">
        <f t="shared" si="104"/>
        <v>3510</v>
      </c>
      <c r="N189" s="74">
        <v>2</v>
      </c>
      <c r="O189" s="74">
        <f t="shared" si="88"/>
        <v>540</v>
      </c>
      <c r="P189" s="73">
        <f t="shared" si="83"/>
        <v>0</v>
      </c>
      <c r="Q189" s="75">
        <v>63</v>
      </c>
      <c r="R189" s="73">
        <f t="shared" si="105"/>
        <v>17010</v>
      </c>
      <c r="S189" s="76">
        <f t="shared" si="91"/>
        <v>3.1746031746031744E-2</v>
      </c>
      <c r="T189" s="77">
        <v>12</v>
      </c>
      <c r="U189" s="78">
        <f t="shared" si="109"/>
        <v>-10</v>
      </c>
      <c r="V189" s="73">
        <f t="shared" si="89"/>
        <v>3240</v>
      </c>
      <c r="W189" s="73">
        <f t="shared" si="93"/>
        <v>-2700</v>
      </c>
      <c r="X189" s="76">
        <f t="shared" si="94"/>
        <v>-0.83333333333333337</v>
      </c>
      <c r="Y189" s="73">
        <f t="shared" si="106"/>
        <v>3</v>
      </c>
      <c r="Z189" s="73">
        <f t="shared" si="107"/>
        <v>0</v>
      </c>
      <c r="AA189" s="73">
        <f t="shared" si="84"/>
        <v>0</v>
      </c>
      <c r="AB189" s="73">
        <f t="shared" si="108"/>
        <v>10</v>
      </c>
      <c r="AC189" s="73">
        <f t="shared" si="85"/>
        <v>2700</v>
      </c>
      <c r="AD189" s="73">
        <f t="shared" si="86"/>
        <v>810</v>
      </c>
      <c r="AE189" s="73">
        <v>0</v>
      </c>
    </row>
    <row r="190" spans="1:31" ht="15" customHeight="1">
      <c r="A190" s="5" t="s">
        <v>50</v>
      </c>
      <c r="B190" s="6" t="str">
        <f>IFERROR(VLOOKUP(A190,'Distributor List'!$A$2:$D$77,2,0),"-")</f>
        <v>Swabi</v>
      </c>
      <c r="C190" s="6" t="str">
        <f>IFERROR(VLOOKUP(A190,'Distributor List'!$A$2:$D$77,3,0),"-")</f>
        <v>North-1</v>
      </c>
      <c r="D190" s="6" t="str">
        <f>IFERROR(VLOOKUP(A190,'Distributor List'!$A$2:$F$77,6,0),"-")</f>
        <v>Pak-2</v>
      </c>
      <c r="E190" s="6" t="str">
        <f>IFERROR(VLOOKUP(A190,'Distributor List'!$A$2:$D$77,4,0),"-")</f>
        <v>Distributor</v>
      </c>
      <c r="F190" s="6" t="str">
        <f>IFERROR(VLOOKUP(H190,'Price List'!$A$2:$H$109,8,0),"-")</f>
        <v>Medicronis</v>
      </c>
      <c r="G190" s="6" t="str">
        <f>IFERROR(VLOOKUP(A190,'Distributor List'!$A$2:$E$77,5,0),"-")</f>
        <v>PSW Vacant</v>
      </c>
      <c r="H190" s="10" t="s">
        <v>181</v>
      </c>
      <c r="I190" s="58">
        <v>670</v>
      </c>
      <c r="J190" s="72">
        <v>8</v>
      </c>
      <c r="K190" s="72">
        <v>18</v>
      </c>
      <c r="L190" s="73">
        <f t="shared" si="87"/>
        <v>5360</v>
      </c>
      <c r="M190" s="73">
        <f t="shared" si="104"/>
        <v>12060</v>
      </c>
      <c r="N190" s="74">
        <v>8</v>
      </c>
      <c r="O190" s="74">
        <f t="shared" si="88"/>
        <v>5360</v>
      </c>
      <c r="P190" s="73">
        <f t="shared" si="83"/>
        <v>0</v>
      </c>
      <c r="Q190" s="75">
        <v>42</v>
      </c>
      <c r="R190" s="73">
        <f t="shared" si="105"/>
        <v>28140</v>
      </c>
      <c r="S190" s="76">
        <f t="shared" si="91"/>
        <v>0.19047619047619047</v>
      </c>
      <c r="T190" s="77">
        <v>4</v>
      </c>
      <c r="U190" s="78">
        <f t="shared" si="109"/>
        <v>4</v>
      </c>
      <c r="V190" s="73">
        <f t="shared" si="89"/>
        <v>2680</v>
      </c>
      <c r="W190" s="73">
        <f t="shared" si="93"/>
        <v>2680</v>
      </c>
      <c r="X190" s="76">
        <f t="shared" si="94"/>
        <v>1</v>
      </c>
      <c r="Y190" s="73">
        <f t="shared" si="106"/>
        <v>12</v>
      </c>
      <c r="Z190" s="73">
        <f t="shared" si="107"/>
        <v>0</v>
      </c>
      <c r="AA190" s="73">
        <f t="shared" si="84"/>
        <v>0</v>
      </c>
      <c r="AB190" s="73">
        <f t="shared" si="108"/>
        <v>6</v>
      </c>
      <c r="AC190" s="73">
        <f t="shared" si="85"/>
        <v>4020</v>
      </c>
      <c r="AD190" s="73">
        <f t="shared" si="86"/>
        <v>8040</v>
      </c>
      <c r="AE190" s="73">
        <v>0</v>
      </c>
    </row>
    <row r="191" spans="1:31" ht="15" customHeight="1">
      <c r="A191" s="5" t="s">
        <v>50</v>
      </c>
      <c r="B191" s="6" t="str">
        <f>IFERROR(VLOOKUP(A191,'Distributor List'!$A$2:$D$77,2,0),"-")</f>
        <v>Swabi</v>
      </c>
      <c r="C191" s="6" t="str">
        <f>IFERROR(VLOOKUP(A191,'Distributor List'!$A$2:$D$77,3,0),"-")</f>
        <v>North-1</v>
      </c>
      <c r="D191" s="6" t="str">
        <f>IFERROR(VLOOKUP(A191,'Distributor List'!$A$2:$F$77,6,0),"-")</f>
        <v>Pak-2</v>
      </c>
      <c r="E191" s="6" t="str">
        <f>IFERROR(VLOOKUP(A191,'Distributor List'!$A$2:$D$77,4,0),"-")</f>
        <v>Distributor</v>
      </c>
      <c r="F191" s="6" t="str">
        <f>IFERROR(VLOOKUP(H191,'Price List'!$A$2:$H$109,8,0),"-")</f>
        <v>Medicronis</v>
      </c>
      <c r="G191" s="6" t="str">
        <f>IFERROR(VLOOKUP(A191,'Distributor List'!$A$2:$E$77,5,0),"-")</f>
        <v>PSW Vacant</v>
      </c>
      <c r="H191" s="10" t="s">
        <v>182</v>
      </c>
      <c r="I191" s="58">
        <v>60</v>
      </c>
      <c r="J191" s="72">
        <v>0</v>
      </c>
      <c r="K191" s="72">
        <v>137</v>
      </c>
      <c r="L191" s="73">
        <f t="shared" si="87"/>
        <v>0</v>
      </c>
      <c r="M191" s="73">
        <f t="shared" si="104"/>
        <v>8220</v>
      </c>
      <c r="N191" s="74">
        <v>0</v>
      </c>
      <c r="O191" s="74">
        <f t="shared" si="88"/>
        <v>0</v>
      </c>
      <c r="P191" s="73">
        <f t="shared" si="83"/>
        <v>0</v>
      </c>
      <c r="Q191" s="75">
        <v>35.549999999999997</v>
      </c>
      <c r="R191" s="73">
        <f t="shared" si="105"/>
        <v>2133</v>
      </c>
      <c r="S191" s="76">
        <f t="shared" si="91"/>
        <v>0</v>
      </c>
      <c r="T191" s="77">
        <v>0</v>
      </c>
      <c r="U191" s="78">
        <f t="shared" si="109"/>
        <v>0</v>
      </c>
      <c r="V191" s="73">
        <f t="shared" si="89"/>
        <v>0</v>
      </c>
      <c r="W191" s="73">
        <f t="shared" si="93"/>
        <v>0</v>
      </c>
      <c r="X191" s="76" t="str">
        <f t="shared" si="94"/>
        <v>-</v>
      </c>
      <c r="Y191" s="73">
        <f t="shared" si="106"/>
        <v>0</v>
      </c>
      <c r="Z191" s="73">
        <f t="shared" si="107"/>
        <v>0</v>
      </c>
      <c r="AA191" s="73">
        <f t="shared" si="84"/>
        <v>0</v>
      </c>
      <c r="AB191" s="73">
        <f t="shared" si="108"/>
        <v>137</v>
      </c>
      <c r="AC191" s="73">
        <f t="shared" si="85"/>
        <v>8220</v>
      </c>
      <c r="AD191" s="73">
        <f t="shared" si="86"/>
        <v>0</v>
      </c>
      <c r="AE191" s="73">
        <v>0</v>
      </c>
    </row>
    <row r="192" spans="1:31" ht="15" customHeight="1">
      <c r="A192" s="5" t="s">
        <v>50</v>
      </c>
      <c r="B192" s="6" t="str">
        <f>IFERROR(VLOOKUP(A192,'Distributor List'!$A$2:$D$77,2,0),"-")</f>
        <v>Swabi</v>
      </c>
      <c r="C192" s="6" t="str">
        <f>IFERROR(VLOOKUP(A192,'Distributor List'!$A$2:$D$77,3,0),"-")</f>
        <v>North-1</v>
      </c>
      <c r="D192" s="6" t="str">
        <f>IFERROR(VLOOKUP(A192,'Distributor List'!$A$2:$F$77,6,0),"-")</f>
        <v>Pak-2</v>
      </c>
      <c r="E192" s="6" t="str">
        <f>IFERROR(VLOOKUP(A192,'Distributor List'!$A$2:$D$77,4,0),"-")</f>
        <v>Distributor</v>
      </c>
      <c r="F192" s="6" t="str">
        <f>IFERROR(VLOOKUP(H192,'Price List'!$A$2:$H$109,8,0),"-")</f>
        <v>Medicronis</v>
      </c>
      <c r="G192" s="6" t="str">
        <f>IFERROR(VLOOKUP(A192,'Distributor List'!$A$2:$E$77,5,0),"-")</f>
        <v>PSW Vacant</v>
      </c>
      <c r="H192" s="10" t="s">
        <v>183</v>
      </c>
      <c r="I192" s="58">
        <v>78</v>
      </c>
      <c r="J192" s="72">
        <v>0</v>
      </c>
      <c r="K192" s="72">
        <v>34</v>
      </c>
      <c r="L192" s="73">
        <f t="shared" si="87"/>
        <v>0</v>
      </c>
      <c r="M192" s="73">
        <f t="shared" si="104"/>
        <v>2652</v>
      </c>
      <c r="N192" s="74">
        <v>0</v>
      </c>
      <c r="O192" s="74">
        <f t="shared" si="88"/>
        <v>0</v>
      </c>
      <c r="P192" s="73">
        <f t="shared" si="83"/>
        <v>0</v>
      </c>
      <c r="Q192" s="75">
        <v>32.49</v>
      </c>
      <c r="R192" s="73">
        <f t="shared" si="105"/>
        <v>2534.2200000000003</v>
      </c>
      <c r="S192" s="76">
        <f t="shared" si="91"/>
        <v>0</v>
      </c>
      <c r="T192" s="77">
        <v>0</v>
      </c>
      <c r="U192" s="78">
        <f t="shared" si="109"/>
        <v>0</v>
      </c>
      <c r="V192" s="73">
        <f t="shared" si="89"/>
        <v>0</v>
      </c>
      <c r="W192" s="73">
        <f t="shared" si="93"/>
        <v>0</v>
      </c>
      <c r="X192" s="76" t="str">
        <f t="shared" si="94"/>
        <v>-</v>
      </c>
      <c r="Y192" s="73">
        <f t="shared" si="106"/>
        <v>0</v>
      </c>
      <c r="Z192" s="73">
        <f t="shared" si="107"/>
        <v>0</v>
      </c>
      <c r="AA192" s="73">
        <f t="shared" si="84"/>
        <v>0</v>
      </c>
      <c r="AB192" s="73">
        <f t="shared" si="108"/>
        <v>34</v>
      </c>
      <c r="AC192" s="73">
        <f t="shared" si="85"/>
        <v>2652</v>
      </c>
      <c r="AD192" s="73">
        <f t="shared" si="86"/>
        <v>0</v>
      </c>
      <c r="AE192" s="73">
        <v>0</v>
      </c>
    </row>
    <row r="193" spans="1:31" ht="15" customHeight="1">
      <c r="A193" s="5" t="s">
        <v>50</v>
      </c>
      <c r="B193" s="6" t="str">
        <f>IFERROR(VLOOKUP(A193,'Distributor List'!$A$2:$D$77,2,0),"-")</f>
        <v>Swabi</v>
      </c>
      <c r="C193" s="6" t="str">
        <f>IFERROR(VLOOKUP(A193,'Distributor List'!$A$2:$D$77,3,0),"-")</f>
        <v>North-1</v>
      </c>
      <c r="D193" s="6" t="str">
        <f>IFERROR(VLOOKUP(A193,'Distributor List'!$A$2:$F$77,6,0),"-")</f>
        <v>Pak-2</v>
      </c>
      <c r="E193" s="6" t="str">
        <f>IFERROR(VLOOKUP(A193,'Distributor List'!$A$2:$D$77,4,0),"-")</f>
        <v>Distributor</v>
      </c>
      <c r="F193" s="6" t="str">
        <f>IFERROR(VLOOKUP(H193,'Price List'!$A$2:$H$109,8,0),"-")</f>
        <v>Medicronis</v>
      </c>
      <c r="G193" s="6" t="str">
        <f>IFERROR(VLOOKUP(A193,'Distributor List'!$A$2:$E$77,5,0),"-")</f>
        <v>PSW Vacant</v>
      </c>
      <c r="H193" s="10" t="s">
        <v>184</v>
      </c>
      <c r="I193" s="58">
        <v>112</v>
      </c>
      <c r="J193" s="72">
        <v>0</v>
      </c>
      <c r="K193" s="72">
        <v>41</v>
      </c>
      <c r="L193" s="73">
        <f t="shared" si="87"/>
        <v>0</v>
      </c>
      <c r="M193" s="73">
        <f t="shared" si="104"/>
        <v>4592</v>
      </c>
      <c r="N193" s="74">
        <v>0</v>
      </c>
      <c r="O193" s="74">
        <f t="shared" si="88"/>
        <v>0</v>
      </c>
      <c r="P193" s="73">
        <f t="shared" si="83"/>
        <v>0</v>
      </c>
      <c r="Q193" s="75">
        <v>73.17</v>
      </c>
      <c r="R193" s="73">
        <f t="shared" si="105"/>
        <v>8195.0400000000009</v>
      </c>
      <c r="S193" s="76">
        <f t="shared" si="91"/>
        <v>0</v>
      </c>
      <c r="T193" s="77">
        <v>0</v>
      </c>
      <c r="U193" s="78">
        <f t="shared" si="109"/>
        <v>0</v>
      </c>
      <c r="V193" s="73">
        <f t="shared" si="89"/>
        <v>0</v>
      </c>
      <c r="W193" s="73">
        <f t="shared" si="93"/>
        <v>0</v>
      </c>
      <c r="X193" s="76" t="str">
        <f t="shared" si="94"/>
        <v>-</v>
      </c>
      <c r="Y193" s="73">
        <f t="shared" si="106"/>
        <v>0</v>
      </c>
      <c r="Z193" s="73">
        <f t="shared" si="107"/>
        <v>0</v>
      </c>
      <c r="AA193" s="73">
        <f t="shared" si="84"/>
        <v>0</v>
      </c>
      <c r="AB193" s="73">
        <f t="shared" si="108"/>
        <v>41</v>
      </c>
      <c r="AC193" s="73">
        <f t="shared" si="85"/>
        <v>4592</v>
      </c>
      <c r="AD193" s="73">
        <f t="shared" si="86"/>
        <v>0</v>
      </c>
      <c r="AE193" s="73">
        <v>0</v>
      </c>
    </row>
    <row r="194" spans="1:31" ht="15" customHeight="1">
      <c r="A194" s="5" t="s">
        <v>50</v>
      </c>
      <c r="B194" s="6" t="str">
        <f>IFERROR(VLOOKUP(A194,'Distributor List'!$A$2:$D$77,2,0),"-")</f>
        <v>Swabi</v>
      </c>
      <c r="C194" s="6" t="str">
        <f>IFERROR(VLOOKUP(A194,'Distributor List'!$A$2:$D$77,3,0),"-")</f>
        <v>North-1</v>
      </c>
      <c r="D194" s="6" t="str">
        <f>IFERROR(VLOOKUP(A194,'Distributor List'!$A$2:$F$77,6,0),"-")</f>
        <v>Pak-2</v>
      </c>
      <c r="E194" s="6" t="str">
        <f>IFERROR(VLOOKUP(A194,'Distributor List'!$A$2:$D$77,4,0),"-")</f>
        <v>Distributor</v>
      </c>
      <c r="F194" s="6" t="str">
        <f>IFERROR(VLOOKUP(H194,'Price List'!$A$2:$H$109,8,0),"-")</f>
        <v>Medicronis</v>
      </c>
      <c r="G194" s="6" t="str">
        <f>IFERROR(VLOOKUP(A194,'Distributor List'!$A$2:$E$77,5,0),"-")</f>
        <v>PSW Vacant</v>
      </c>
      <c r="H194" s="10" t="s">
        <v>185</v>
      </c>
      <c r="I194" s="58">
        <v>140</v>
      </c>
      <c r="J194" s="72">
        <v>0</v>
      </c>
      <c r="K194" s="72">
        <v>0</v>
      </c>
      <c r="L194" s="73">
        <f t="shared" si="87"/>
        <v>0</v>
      </c>
      <c r="M194" s="73">
        <f t="shared" si="104"/>
        <v>0</v>
      </c>
      <c r="N194" s="74">
        <v>0</v>
      </c>
      <c r="O194" s="74">
        <f t="shared" si="88"/>
        <v>0</v>
      </c>
      <c r="P194" s="73">
        <f t="shared" si="83"/>
        <v>0</v>
      </c>
      <c r="Q194" s="75">
        <v>43.92</v>
      </c>
      <c r="R194" s="73">
        <f t="shared" si="105"/>
        <v>6148.8</v>
      </c>
      <c r="S194" s="76">
        <f t="shared" si="91"/>
        <v>0</v>
      </c>
      <c r="T194" s="77">
        <v>0</v>
      </c>
      <c r="U194" s="78">
        <f t="shared" si="109"/>
        <v>0</v>
      </c>
      <c r="V194" s="73">
        <f t="shared" si="89"/>
        <v>0</v>
      </c>
      <c r="W194" s="73">
        <f t="shared" si="93"/>
        <v>0</v>
      </c>
      <c r="X194" s="76" t="str">
        <f t="shared" si="94"/>
        <v>-</v>
      </c>
      <c r="Y194" s="73">
        <f t="shared" si="106"/>
        <v>0</v>
      </c>
      <c r="Z194" s="73">
        <f t="shared" si="107"/>
        <v>0</v>
      </c>
      <c r="AA194" s="73">
        <f t="shared" si="84"/>
        <v>0</v>
      </c>
      <c r="AB194" s="73">
        <f t="shared" si="108"/>
        <v>0</v>
      </c>
      <c r="AC194" s="73">
        <f t="shared" si="85"/>
        <v>0</v>
      </c>
      <c r="AD194" s="73">
        <f t="shared" si="86"/>
        <v>0</v>
      </c>
      <c r="AE194" s="73">
        <v>0</v>
      </c>
    </row>
    <row r="195" spans="1:31" ht="15" customHeight="1">
      <c r="A195" s="5" t="s">
        <v>50</v>
      </c>
      <c r="B195" s="6" t="str">
        <f>IFERROR(VLOOKUP(A195,'Distributor List'!$A$2:$D$77,2,0),"-")</f>
        <v>Swabi</v>
      </c>
      <c r="C195" s="6" t="str">
        <f>IFERROR(VLOOKUP(A195,'Distributor List'!$A$2:$D$77,3,0),"-")</f>
        <v>North-1</v>
      </c>
      <c r="D195" s="6" t="str">
        <f>IFERROR(VLOOKUP(A195,'Distributor List'!$A$2:$F$77,6,0),"-")</f>
        <v>Pak-2</v>
      </c>
      <c r="E195" s="6" t="str">
        <f>IFERROR(VLOOKUP(A195,'Distributor List'!$A$2:$D$77,4,0),"-")</f>
        <v>Distributor</v>
      </c>
      <c r="F195" s="6" t="str">
        <f>IFERROR(VLOOKUP(H195,'Price List'!$A$2:$H$109,8,0),"-")</f>
        <v>Medicronis</v>
      </c>
      <c r="G195" s="6" t="str">
        <f>IFERROR(VLOOKUP(A195,'Distributor List'!$A$2:$E$77,5,0),"-")</f>
        <v>PSW Vacant</v>
      </c>
      <c r="H195" s="10" t="s">
        <v>186</v>
      </c>
      <c r="I195" s="58">
        <v>199</v>
      </c>
      <c r="J195" s="72">
        <v>0</v>
      </c>
      <c r="K195" s="72">
        <v>255</v>
      </c>
      <c r="L195" s="73">
        <f t="shared" si="87"/>
        <v>0</v>
      </c>
      <c r="M195" s="73">
        <f t="shared" si="104"/>
        <v>50745</v>
      </c>
      <c r="N195" s="74">
        <v>0</v>
      </c>
      <c r="O195" s="74">
        <f t="shared" si="88"/>
        <v>0</v>
      </c>
      <c r="P195" s="73">
        <f t="shared" si="83"/>
        <v>0</v>
      </c>
      <c r="Q195" s="75">
        <v>43.76</v>
      </c>
      <c r="R195" s="73">
        <f t="shared" si="105"/>
        <v>8708.24</v>
      </c>
      <c r="S195" s="76">
        <f t="shared" si="91"/>
        <v>0</v>
      </c>
      <c r="T195" s="77">
        <v>0</v>
      </c>
      <c r="U195" s="78">
        <f t="shared" si="109"/>
        <v>0</v>
      </c>
      <c r="V195" s="73">
        <f t="shared" si="89"/>
        <v>0</v>
      </c>
      <c r="W195" s="73">
        <f t="shared" si="93"/>
        <v>0</v>
      </c>
      <c r="X195" s="76" t="str">
        <f t="shared" si="94"/>
        <v>-</v>
      </c>
      <c r="Y195" s="73">
        <f t="shared" si="106"/>
        <v>0</v>
      </c>
      <c r="Z195" s="73">
        <f t="shared" si="107"/>
        <v>0</v>
      </c>
      <c r="AA195" s="73">
        <f t="shared" si="84"/>
        <v>0</v>
      </c>
      <c r="AB195" s="73">
        <f t="shared" si="108"/>
        <v>255</v>
      </c>
      <c r="AC195" s="73">
        <f t="shared" si="85"/>
        <v>50745</v>
      </c>
      <c r="AD195" s="73">
        <f t="shared" si="86"/>
        <v>0</v>
      </c>
      <c r="AE195" s="73">
        <v>0</v>
      </c>
    </row>
    <row r="196" spans="1:31" ht="15" customHeight="1">
      <c r="A196" s="5" t="s">
        <v>50</v>
      </c>
      <c r="B196" s="6" t="str">
        <f>IFERROR(VLOOKUP(A196,'Distributor List'!$A$2:$D$77,2,0),"-")</f>
        <v>Swabi</v>
      </c>
      <c r="C196" s="6" t="str">
        <f>IFERROR(VLOOKUP(A196,'Distributor List'!$A$2:$D$77,3,0),"-")</f>
        <v>North-1</v>
      </c>
      <c r="D196" s="6" t="str">
        <f>IFERROR(VLOOKUP(A196,'Distributor List'!$A$2:$F$77,6,0),"-")</f>
        <v>Pak-2</v>
      </c>
      <c r="E196" s="6" t="str">
        <f>IFERROR(VLOOKUP(A196,'Distributor List'!$A$2:$D$77,4,0),"-")</f>
        <v>Distributor</v>
      </c>
      <c r="F196" s="6" t="str">
        <f>IFERROR(VLOOKUP(H196,'Price List'!$A$2:$H$109,8,0),"-")</f>
        <v>Transformer</v>
      </c>
      <c r="G196" s="6" t="str">
        <f>IFERROR(VLOOKUP(A196,'Distributor List'!$A$2:$E$77,5,0),"-")</f>
        <v>PSW Vacant</v>
      </c>
      <c r="H196" s="10" t="s">
        <v>187</v>
      </c>
      <c r="I196" s="58">
        <v>187</v>
      </c>
      <c r="J196" s="72">
        <v>0</v>
      </c>
      <c r="K196" s="72">
        <v>90</v>
      </c>
      <c r="L196" s="73">
        <f t="shared" si="87"/>
        <v>0</v>
      </c>
      <c r="M196" s="73">
        <f t="shared" si="104"/>
        <v>16830</v>
      </c>
      <c r="N196" s="74">
        <v>0</v>
      </c>
      <c r="O196" s="74">
        <f t="shared" si="88"/>
        <v>0</v>
      </c>
      <c r="P196" s="73">
        <f t="shared" ref="P196:P259" si="110">L196-O196</f>
        <v>0</v>
      </c>
      <c r="Q196" s="75">
        <v>0</v>
      </c>
      <c r="R196" s="73">
        <f t="shared" si="105"/>
        <v>0</v>
      </c>
      <c r="S196" s="76" t="str">
        <f t="shared" si="91"/>
        <v>-</v>
      </c>
      <c r="T196" s="77">
        <v>0</v>
      </c>
      <c r="U196" s="78">
        <f t="shared" si="109"/>
        <v>0</v>
      </c>
      <c r="V196" s="73">
        <f t="shared" si="89"/>
        <v>0</v>
      </c>
      <c r="W196" s="73">
        <f t="shared" si="93"/>
        <v>0</v>
      </c>
      <c r="X196" s="76" t="str">
        <f t="shared" si="94"/>
        <v>-</v>
      </c>
      <c r="Y196" s="73">
        <f t="shared" si="106"/>
        <v>0</v>
      </c>
      <c r="Z196" s="73">
        <f t="shared" si="107"/>
        <v>0</v>
      </c>
      <c r="AA196" s="73">
        <f t="shared" ref="AA196:AA259" si="111">Z196*I196</f>
        <v>0</v>
      </c>
      <c r="AB196" s="73">
        <f t="shared" si="108"/>
        <v>90</v>
      </c>
      <c r="AC196" s="73">
        <f t="shared" ref="AC196:AC259" si="112">AB196*I196</f>
        <v>16830</v>
      </c>
      <c r="AD196" s="73">
        <f t="shared" ref="AD196:AD259" si="113">Y196*I196</f>
        <v>0</v>
      </c>
      <c r="AE196" s="73">
        <v>0</v>
      </c>
    </row>
    <row r="197" spans="1:31" ht="15" customHeight="1">
      <c r="A197" s="5" t="s">
        <v>50</v>
      </c>
      <c r="B197" s="6" t="str">
        <f>IFERROR(VLOOKUP(A197,'Distributor List'!$A$2:$D$77,2,0),"-")</f>
        <v>Swabi</v>
      </c>
      <c r="C197" s="6" t="str">
        <f>IFERROR(VLOOKUP(A197,'Distributor List'!$A$2:$D$77,3,0),"-")</f>
        <v>North-1</v>
      </c>
      <c r="D197" s="6" t="str">
        <f>IFERROR(VLOOKUP(A197,'Distributor List'!$A$2:$F$77,6,0),"-")</f>
        <v>Pak-2</v>
      </c>
      <c r="E197" s="6" t="str">
        <f>IFERROR(VLOOKUP(A197,'Distributor List'!$A$2:$D$77,4,0),"-")</f>
        <v>Distributor</v>
      </c>
      <c r="F197" s="6" t="str">
        <f>IFERROR(VLOOKUP(H197,'Price List'!$A$2:$H$109,8,0),"-")</f>
        <v>Medicronis</v>
      </c>
      <c r="G197" s="6" t="str">
        <f>IFERROR(VLOOKUP(A197,'Distributor List'!$A$2:$E$77,5,0),"-")</f>
        <v>PSW Vacant</v>
      </c>
      <c r="H197" s="10" t="s">
        <v>188</v>
      </c>
      <c r="I197" s="58">
        <v>110</v>
      </c>
      <c r="J197" s="72">
        <v>5</v>
      </c>
      <c r="K197" s="72">
        <v>50</v>
      </c>
      <c r="L197" s="73">
        <f t="shared" ref="L197:L260" si="114">J197*I197</f>
        <v>550</v>
      </c>
      <c r="M197" s="73">
        <f t="shared" si="104"/>
        <v>5500</v>
      </c>
      <c r="N197" s="74">
        <v>5</v>
      </c>
      <c r="O197" s="74">
        <f t="shared" ref="O197:O260" si="115">N197*I197</f>
        <v>550</v>
      </c>
      <c r="P197" s="73">
        <f t="shared" si="110"/>
        <v>0</v>
      </c>
      <c r="Q197" s="75">
        <v>42</v>
      </c>
      <c r="R197" s="73">
        <f t="shared" si="105"/>
        <v>4620</v>
      </c>
      <c r="S197" s="76">
        <f t="shared" si="91"/>
        <v>0.11904761904761904</v>
      </c>
      <c r="T197" s="77">
        <v>10</v>
      </c>
      <c r="U197" s="78">
        <f t="shared" si="109"/>
        <v>-5</v>
      </c>
      <c r="V197" s="73">
        <f t="shared" ref="V197:V260" si="116">T197*I197</f>
        <v>1100</v>
      </c>
      <c r="W197" s="73">
        <f t="shared" si="93"/>
        <v>-550</v>
      </c>
      <c r="X197" s="76">
        <f t="shared" si="94"/>
        <v>-0.5</v>
      </c>
      <c r="Y197" s="73">
        <f t="shared" si="106"/>
        <v>7.5</v>
      </c>
      <c r="Z197" s="73">
        <f t="shared" si="107"/>
        <v>0</v>
      </c>
      <c r="AA197" s="73">
        <f t="shared" si="111"/>
        <v>0</v>
      </c>
      <c r="AB197" s="73">
        <f t="shared" si="108"/>
        <v>42.5</v>
      </c>
      <c r="AC197" s="73">
        <f t="shared" si="112"/>
        <v>4675</v>
      </c>
      <c r="AD197" s="73">
        <f t="shared" si="113"/>
        <v>825</v>
      </c>
      <c r="AE197" s="73">
        <v>0</v>
      </c>
    </row>
    <row r="198" spans="1:31" ht="15" customHeight="1">
      <c r="A198" s="5" t="s">
        <v>50</v>
      </c>
      <c r="B198" s="6" t="str">
        <f>IFERROR(VLOOKUP(A198,'Distributor List'!$A$2:$D$77,2,0),"-")</f>
        <v>Swabi</v>
      </c>
      <c r="C198" s="6" t="str">
        <f>IFERROR(VLOOKUP(A198,'Distributor List'!$A$2:$D$77,3,0),"-")</f>
        <v>North-1</v>
      </c>
      <c r="D198" s="6" t="str">
        <f>IFERROR(VLOOKUP(A198,'Distributor List'!$A$2:$F$77,6,0),"-")</f>
        <v>Pak-2</v>
      </c>
      <c r="E198" s="6" t="str">
        <f>IFERROR(VLOOKUP(A198,'Distributor List'!$A$2:$D$77,4,0),"-")</f>
        <v>Distributor</v>
      </c>
      <c r="F198" s="6" t="str">
        <f>IFERROR(VLOOKUP(H198,'Price List'!$A$2:$H$109,8,0),"-")</f>
        <v>Medicronis</v>
      </c>
      <c r="G198" s="6" t="str">
        <f>IFERROR(VLOOKUP(A198,'Distributor List'!$A$2:$E$77,5,0),"-")</f>
        <v>PSW Vacant</v>
      </c>
      <c r="H198" s="10" t="s">
        <v>189</v>
      </c>
      <c r="I198" s="58">
        <v>99</v>
      </c>
      <c r="J198" s="72">
        <v>0</v>
      </c>
      <c r="K198" s="72">
        <v>60</v>
      </c>
      <c r="L198" s="73">
        <f t="shared" si="114"/>
        <v>0</v>
      </c>
      <c r="M198" s="73">
        <f t="shared" si="104"/>
        <v>5940</v>
      </c>
      <c r="N198" s="74">
        <v>0</v>
      </c>
      <c r="O198" s="74">
        <f t="shared" si="115"/>
        <v>0</v>
      </c>
      <c r="P198" s="73">
        <f t="shared" si="110"/>
        <v>0</v>
      </c>
      <c r="Q198" s="75">
        <v>42</v>
      </c>
      <c r="R198" s="73">
        <f t="shared" si="105"/>
        <v>4158</v>
      </c>
      <c r="S198" s="76">
        <f t="shared" si="91"/>
        <v>0</v>
      </c>
      <c r="T198" s="77">
        <v>7</v>
      </c>
      <c r="U198" s="78">
        <f t="shared" si="109"/>
        <v>-7</v>
      </c>
      <c r="V198" s="73">
        <f t="shared" si="116"/>
        <v>693</v>
      </c>
      <c r="W198" s="73">
        <f t="shared" si="93"/>
        <v>-693</v>
      </c>
      <c r="X198" s="76">
        <f t="shared" si="94"/>
        <v>-1</v>
      </c>
      <c r="Y198" s="73">
        <f t="shared" si="106"/>
        <v>0</v>
      </c>
      <c r="Z198" s="73">
        <f t="shared" si="107"/>
        <v>0</v>
      </c>
      <c r="AA198" s="73">
        <f t="shared" si="111"/>
        <v>0</v>
      </c>
      <c r="AB198" s="73">
        <f t="shared" si="108"/>
        <v>60</v>
      </c>
      <c r="AC198" s="73">
        <f t="shared" si="112"/>
        <v>5940</v>
      </c>
      <c r="AD198" s="73">
        <f t="shared" si="113"/>
        <v>0</v>
      </c>
      <c r="AE198" s="73">
        <v>0</v>
      </c>
    </row>
    <row r="199" spans="1:31" ht="15" customHeight="1">
      <c r="A199" s="5" t="s">
        <v>50</v>
      </c>
      <c r="B199" s="6" t="str">
        <f>IFERROR(VLOOKUP(A199,'Distributor List'!$A$2:$D$77,2,0),"-")</f>
        <v>Swabi</v>
      </c>
      <c r="C199" s="6" t="str">
        <f>IFERROR(VLOOKUP(A199,'Distributor List'!$A$2:$D$77,3,0),"-")</f>
        <v>North-1</v>
      </c>
      <c r="D199" s="6" t="str">
        <f>IFERROR(VLOOKUP(A199,'Distributor List'!$A$2:$F$77,6,0),"-")</f>
        <v>Pak-2</v>
      </c>
      <c r="E199" s="6" t="str">
        <f>IFERROR(VLOOKUP(A199,'Distributor List'!$A$2:$D$77,4,0),"-")</f>
        <v>Distributor</v>
      </c>
      <c r="F199" s="6" t="str">
        <f>IFERROR(VLOOKUP(H199,'Price List'!$A$2:$H$109,8,0),"-")</f>
        <v>Medicronis</v>
      </c>
      <c r="G199" s="6" t="str">
        <f>IFERROR(VLOOKUP(A199,'Distributor List'!$A$2:$E$77,5,0),"-")</f>
        <v>PSW Vacant</v>
      </c>
      <c r="H199" s="10" t="s">
        <v>190</v>
      </c>
      <c r="I199" s="58">
        <v>80</v>
      </c>
      <c r="J199" s="72">
        <v>0</v>
      </c>
      <c r="K199" s="72">
        <v>48</v>
      </c>
      <c r="L199" s="73">
        <f t="shared" si="114"/>
        <v>0</v>
      </c>
      <c r="M199" s="73">
        <f t="shared" si="104"/>
        <v>3840</v>
      </c>
      <c r="N199" s="74">
        <v>0</v>
      </c>
      <c r="O199" s="74">
        <f t="shared" si="115"/>
        <v>0</v>
      </c>
      <c r="P199" s="73">
        <f t="shared" si="110"/>
        <v>0</v>
      </c>
      <c r="Q199" s="75">
        <v>0</v>
      </c>
      <c r="R199" s="73">
        <f t="shared" si="105"/>
        <v>0</v>
      </c>
      <c r="S199" s="76" t="str">
        <f t="shared" si="91"/>
        <v>-</v>
      </c>
      <c r="T199" s="77">
        <v>0</v>
      </c>
      <c r="U199" s="78">
        <f t="shared" si="109"/>
        <v>0</v>
      </c>
      <c r="V199" s="73">
        <f t="shared" si="116"/>
        <v>0</v>
      </c>
      <c r="W199" s="73">
        <f t="shared" si="93"/>
        <v>0</v>
      </c>
      <c r="X199" s="76" t="str">
        <f t="shared" si="94"/>
        <v>-</v>
      </c>
      <c r="Y199" s="73">
        <f t="shared" si="106"/>
        <v>0</v>
      </c>
      <c r="Z199" s="73">
        <f t="shared" si="107"/>
        <v>0</v>
      </c>
      <c r="AA199" s="73">
        <f t="shared" si="111"/>
        <v>0</v>
      </c>
      <c r="AB199" s="73">
        <f t="shared" si="108"/>
        <v>48</v>
      </c>
      <c r="AC199" s="73">
        <f t="shared" si="112"/>
        <v>3840</v>
      </c>
      <c r="AD199" s="73">
        <f t="shared" si="113"/>
        <v>0</v>
      </c>
      <c r="AE199" s="73">
        <v>0</v>
      </c>
    </row>
    <row r="200" spans="1:31" ht="15" customHeight="1">
      <c r="A200" s="5" t="s">
        <v>50</v>
      </c>
      <c r="B200" s="6" t="str">
        <f>IFERROR(VLOOKUP(A200,'Distributor List'!$A$2:$D$77,2,0),"-")</f>
        <v>Swabi</v>
      </c>
      <c r="C200" s="6" t="str">
        <f>IFERROR(VLOOKUP(A200,'Distributor List'!$A$2:$D$77,3,0),"-")</f>
        <v>North-1</v>
      </c>
      <c r="D200" s="6" t="str">
        <f>IFERROR(VLOOKUP(A200,'Distributor List'!$A$2:$F$77,6,0),"-")</f>
        <v>Pak-2</v>
      </c>
      <c r="E200" s="6" t="str">
        <f>IFERROR(VLOOKUP(A200,'Distributor List'!$A$2:$D$77,4,0),"-")</f>
        <v>Distributor</v>
      </c>
      <c r="F200" s="6" t="str">
        <f>IFERROR(VLOOKUP(H200,'Price List'!$A$2:$H$109,8,0),"-")</f>
        <v>Medicronis</v>
      </c>
      <c r="G200" s="6" t="str">
        <f>IFERROR(VLOOKUP(A200,'Distributor List'!$A$2:$E$77,5,0),"-")</f>
        <v>PSW Vacant</v>
      </c>
      <c r="H200" s="10" t="s">
        <v>191</v>
      </c>
      <c r="I200" s="58">
        <v>95</v>
      </c>
      <c r="J200" s="72">
        <v>0</v>
      </c>
      <c r="K200" s="72">
        <v>48</v>
      </c>
      <c r="L200" s="73">
        <f t="shared" si="114"/>
        <v>0</v>
      </c>
      <c r="M200" s="73">
        <f t="shared" si="104"/>
        <v>4560</v>
      </c>
      <c r="N200" s="74">
        <v>0</v>
      </c>
      <c r="O200" s="74">
        <f t="shared" si="115"/>
        <v>0</v>
      </c>
      <c r="P200" s="73">
        <f t="shared" si="110"/>
        <v>0</v>
      </c>
      <c r="Q200" s="75">
        <v>72</v>
      </c>
      <c r="R200" s="73">
        <f t="shared" si="105"/>
        <v>6840</v>
      </c>
      <c r="S200" s="76">
        <f t="shared" si="91"/>
        <v>0</v>
      </c>
      <c r="T200" s="77">
        <v>0</v>
      </c>
      <c r="U200" s="78">
        <f t="shared" si="109"/>
        <v>0</v>
      </c>
      <c r="V200" s="73">
        <f t="shared" si="116"/>
        <v>0</v>
      </c>
      <c r="W200" s="73">
        <f t="shared" si="93"/>
        <v>0</v>
      </c>
      <c r="X200" s="76" t="str">
        <f t="shared" si="94"/>
        <v>-</v>
      </c>
      <c r="Y200" s="73">
        <f t="shared" si="106"/>
        <v>0</v>
      </c>
      <c r="Z200" s="73">
        <f t="shared" si="107"/>
        <v>0</v>
      </c>
      <c r="AA200" s="73">
        <f t="shared" si="111"/>
        <v>0</v>
      </c>
      <c r="AB200" s="73">
        <f t="shared" si="108"/>
        <v>48</v>
      </c>
      <c r="AC200" s="73">
        <f t="shared" si="112"/>
        <v>4560</v>
      </c>
      <c r="AD200" s="73">
        <f t="shared" si="113"/>
        <v>0</v>
      </c>
      <c r="AE200" s="73">
        <v>0</v>
      </c>
    </row>
    <row r="201" spans="1:31" ht="15" customHeight="1">
      <c r="A201" s="5" t="s">
        <v>50</v>
      </c>
      <c r="B201" s="6" t="str">
        <f>IFERROR(VLOOKUP(A201,'Distributor List'!$A$2:$D$77,2,0),"-")</f>
        <v>Swabi</v>
      </c>
      <c r="C201" s="6" t="str">
        <f>IFERROR(VLOOKUP(A201,'Distributor List'!$A$2:$D$77,3,0),"-")</f>
        <v>North-1</v>
      </c>
      <c r="D201" s="6" t="str">
        <f>IFERROR(VLOOKUP(A201,'Distributor List'!$A$2:$F$77,6,0),"-")</f>
        <v>Pak-2</v>
      </c>
      <c r="E201" s="6" t="str">
        <f>IFERROR(VLOOKUP(A201,'Distributor List'!$A$2:$D$77,4,0),"-")</f>
        <v>Distributor</v>
      </c>
      <c r="F201" s="6" t="str">
        <f>IFERROR(VLOOKUP(H201,'Price List'!$A$2:$H$109,8,0),"-")</f>
        <v>Medicronis</v>
      </c>
      <c r="G201" s="6" t="str">
        <f>IFERROR(VLOOKUP(A201,'Distributor List'!$A$2:$E$77,5,0),"-")</f>
        <v>PSW Vacant</v>
      </c>
      <c r="H201" s="10" t="s">
        <v>192</v>
      </c>
      <c r="I201" s="58">
        <v>90</v>
      </c>
      <c r="J201" s="72">
        <v>0</v>
      </c>
      <c r="K201" s="72">
        <v>96</v>
      </c>
      <c r="L201" s="73">
        <f t="shared" si="114"/>
        <v>0</v>
      </c>
      <c r="M201" s="73">
        <f t="shared" si="104"/>
        <v>8640</v>
      </c>
      <c r="N201" s="74">
        <v>0</v>
      </c>
      <c r="O201" s="74">
        <f t="shared" si="115"/>
        <v>0</v>
      </c>
      <c r="P201" s="73">
        <f t="shared" si="110"/>
        <v>0</v>
      </c>
      <c r="Q201" s="75">
        <v>0</v>
      </c>
      <c r="R201" s="73">
        <f t="shared" si="105"/>
        <v>0</v>
      </c>
      <c r="S201" s="76" t="str">
        <f t="shared" si="91"/>
        <v>-</v>
      </c>
      <c r="T201" s="77">
        <v>0</v>
      </c>
      <c r="U201" s="78">
        <f t="shared" si="109"/>
        <v>0</v>
      </c>
      <c r="V201" s="73">
        <f t="shared" si="116"/>
        <v>0</v>
      </c>
      <c r="W201" s="73">
        <f t="shared" si="93"/>
        <v>0</v>
      </c>
      <c r="X201" s="76" t="str">
        <f t="shared" si="94"/>
        <v>-</v>
      </c>
      <c r="Y201" s="73">
        <f t="shared" si="106"/>
        <v>0</v>
      </c>
      <c r="Z201" s="73">
        <f t="shared" si="107"/>
        <v>0</v>
      </c>
      <c r="AA201" s="73">
        <f t="shared" si="111"/>
        <v>0</v>
      </c>
      <c r="AB201" s="73">
        <f t="shared" si="108"/>
        <v>96</v>
      </c>
      <c r="AC201" s="73">
        <f t="shared" si="112"/>
        <v>8640</v>
      </c>
      <c r="AD201" s="73">
        <f t="shared" si="113"/>
        <v>0</v>
      </c>
      <c r="AE201" s="73">
        <v>0</v>
      </c>
    </row>
    <row r="202" spans="1:31" ht="15" customHeight="1">
      <c r="A202" s="5" t="s">
        <v>50</v>
      </c>
      <c r="B202" s="6" t="str">
        <f>IFERROR(VLOOKUP(A202,'Distributor List'!$A$2:$D$77,2,0),"-")</f>
        <v>Swabi</v>
      </c>
      <c r="C202" s="6" t="str">
        <f>IFERROR(VLOOKUP(A202,'Distributor List'!$A$2:$D$77,3,0),"-")</f>
        <v>North-1</v>
      </c>
      <c r="D202" s="6" t="str">
        <f>IFERROR(VLOOKUP(A202,'Distributor List'!$A$2:$F$77,6,0),"-")</f>
        <v>Pak-2</v>
      </c>
      <c r="E202" s="6" t="str">
        <f>IFERROR(VLOOKUP(A202,'Distributor List'!$A$2:$D$77,4,0),"-")</f>
        <v>Distributor</v>
      </c>
      <c r="F202" s="6" t="str">
        <f>IFERROR(VLOOKUP(H202,'Price List'!$A$2:$H$109,8,0),"-")</f>
        <v>Medicronis</v>
      </c>
      <c r="G202" s="6" t="str">
        <f>IFERROR(VLOOKUP(A202,'Distributor List'!$A$2:$E$77,5,0),"-")</f>
        <v>PSW Vacant</v>
      </c>
      <c r="H202" s="10" t="s">
        <v>193</v>
      </c>
      <c r="I202" s="58">
        <v>99</v>
      </c>
      <c r="J202" s="72">
        <v>0</v>
      </c>
      <c r="K202" s="72">
        <v>96</v>
      </c>
      <c r="L202" s="73">
        <f t="shared" si="114"/>
        <v>0</v>
      </c>
      <c r="M202" s="73">
        <f t="shared" si="104"/>
        <v>9504</v>
      </c>
      <c r="N202" s="74">
        <v>0</v>
      </c>
      <c r="O202" s="74">
        <f t="shared" si="115"/>
        <v>0</v>
      </c>
      <c r="P202" s="73">
        <f t="shared" si="110"/>
        <v>0</v>
      </c>
      <c r="Q202" s="75">
        <v>63</v>
      </c>
      <c r="R202" s="73">
        <f t="shared" si="105"/>
        <v>6237</v>
      </c>
      <c r="S202" s="76">
        <f t="shared" si="91"/>
        <v>0</v>
      </c>
      <c r="T202" s="77">
        <v>0</v>
      </c>
      <c r="U202" s="78">
        <f t="shared" si="109"/>
        <v>0</v>
      </c>
      <c r="V202" s="73">
        <f t="shared" si="116"/>
        <v>0</v>
      </c>
      <c r="W202" s="73">
        <f t="shared" si="93"/>
        <v>0</v>
      </c>
      <c r="X202" s="76" t="str">
        <f t="shared" si="94"/>
        <v>-</v>
      </c>
      <c r="Y202" s="73">
        <f t="shared" si="106"/>
        <v>0</v>
      </c>
      <c r="Z202" s="73">
        <f t="shared" si="107"/>
        <v>0</v>
      </c>
      <c r="AA202" s="73">
        <f t="shared" si="111"/>
        <v>0</v>
      </c>
      <c r="AB202" s="73">
        <f t="shared" si="108"/>
        <v>96</v>
      </c>
      <c r="AC202" s="73">
        <f t="shared" si="112"/>
        <v>9504</v>
      </c>
      <c r="AD202" s="73">
        <f t="shared" si="113"/>
        <v>0</v>
      </c>
      <c r="AE202" s="73"/>
    </row>
    <row r="203" spans="1:31" ht="15" customHeight="1">
      <c r="A203" s="5" t="s">
        <v>50</v>
      </c>
      <c r="B203" s="6" t="str">
        <f>IFERROR(VLOOKUP(A203,'Distributor List'!$A$2:$D$77,2,0),"-")</f>
        <v>Swabi</v>
      </c>
      <c r="C203" s="6" t="str">
        <f>IFERROR(VLOOKUP(A203,'Distributor List'!$A$2:$D$77,3,0),"-")</f>
        <v>North-1</v>
      </c>
      <c r="D203" s="6" t="str">
        <f>IFERROR(VLOOKUP(A203,'Distributor List'!$A$2:$F$77,6,0),"-")</f>
        <v>Pak-2</v>
      </c>
      <c r="E203" s="6" t="str">
        <f>IFERROR(VLOOKUP(A203,'Distributor List'!$A$2:$D$77,4,0),"-")</f>
        <v>Distributor</v>
      </c>
      <c r="F203" s="6" t="str">
        <f>IFERROR(VLOOKUP(H203,'Price List'!$A$2:$H$109,8,0),"-")</f>
        <v>Medicronis</v>
      </c>
      <c r="G203" s="6" t="str">
        <f>IFERROR(VLOOKUP(A203,'Distributor List'!$A$2:$E$77,5,0),"-")</f>
        <v>PSW Vacant</v>
      </c>
      <c r="H203" s="10" t="s">
        <v>144</v>
      </c>
      <c r="I203" s="58">
        <v>105</v>
      </c>
      <c r="J203" s="72">
        <v>0</v>
      </c>
      <c r="K203" s="72">
        <v>64</v>
      </c>
      <c r="L203" s="73">
        <f t="shared" si="114"/>
        <v>0</v>
      </c>
      <c r="M203" s="73">
        <f t="shared" si="104"/>
        <v>6720</v>
      </c>
      <c r="N203" s="74">
        <v>0</v>
      </c>
      <c r="O203" s="74">
        <f t="shared" si="115"/>
        <v>0</v>
      </c>
      <c r="P203" s="73">
        <f t="shared" si="110"/>
        <v>0</v>
      </c>
      <c r="Q203" s="75">
        <v>0</v>
      </c>
      <c r="R203" s="73">
        <f t="shared" si="105"/>
        <v>0</v>
      </c>
      <c r="S203" s="76" t="str">
        <f t="shared" si="91"/>
        <v>-</v>
      </c>
      <c r="T203" s="77">
        <v>13</v>
      </c>
      <c r="U203" s="78">
        <f t="shared" si="109"/>
        <v>-13</v>
      </c>
      <c r="V203" s="73">
        <f t="shared" si="116"/>
        <v>1365</v>
      </c>
      <c r="W203" s="73">
        <f t="shared" si="93"/>
        <v>-1365</v>
      </c>
      <c r="X203" s="76">
        <f t="shared" si="94"/>
        <v>-1</v>
      </c>
      <c r="Y203" s="73">
        <f t="shared" si="106"/>
        <v>0</v>
      </c>
      <c r="Z203" s="73">
        <f t="shared" si="107"/>
        <v>0</v>
      </c>
      <c r="AA203" s="73">
        <f t="shared" si="111"/>
        <v>0</v>
      </c>
      <c r="AB203" s="73">
        <f t="shared" si="108"/>
        <v>64</v>
      </c>
      <c r="AC203" s="73">
        <f t="shared" si="112"/>
        <v>6720</v>
      </c>
      <c r="AD203" s="73">
        <f t="shared" si="113"/>
        <v>0</v>
      </c>
      <c r="AE203" s="73">
        <v>0</v>
      </c>
    </row>
    <row r="204" spans="1:31" ht="15" customHeight="1">
      <c r="A204" s="5" t="s">
        <v>50</v>
      </c>
      <c r="B204" s="6" t="str">
        <f>IFERROR(VLOOKUP(A204,'Distributor List'!$A$2:$D$77,2,0),"-")</f>
        <v>Swabi</v>
      </c>
      <c r="C204" s="6" t="str">
        <f>IFERROR(VLOOKUP(A204,'Distributor List'!$A$2:$D$77,3,0),"-")</f>
        <v>North-1</v>
      </c>
      <c r="D204" s="6" t="str">
        <f>IFERROR(VLOOKUP(A204,'Distributor List'!$A$2:$F$77,6,0),"-")</f>
        <v>Pak-2</v>
      </c>
      <c r="E204" s="6" t="str">
        <f>IFERROR(VLOOKUP(A204,'Distributor List'!$A$2:$D$77,4,0),"-")</f>
        <v>Distributor</v>
      </c>
      <c r="F204" s="6" t="str">
        <f>IFERROR(VLOOKUP(H204,'Price List'!$A$2:$H$109,8,0),"-")</f>
        <v>Medicronis</v>
      </c>
      <c r="G204" s="6" t="str">
        <f>IFERROR(VLOOKUP(A204,'Distributor List'!$A$2:$E$77,5,0),"-")</f>
        <v>PSW Vacant</v>
      </c>
      <c r="H204" s="10" t="s">
        <v>150</v>
      </c>
      <c r="I204" s="58">
        <v>115</v>
      </c>
      <c r="J204" s="72">
        <v>22</v>
      </c>
      <c r="K204" s="72">
        <v>98</v>
      </c>
      <c r="L204" s="73">
        <f t="shared" si="114"/>
        <v>2530</v>
      </c>
      <c r="M204" s="73">
        <f t="shared" si="104"/>
        <v>11270</v>
      </c>
      <c r="N204" s="74">
        <v>22</v>
      </c>
      <c r="O204" s="74">
        <f t="shared" si="115"/>
        <v>2530</v>
      </c>
      <c r="P204" s="73">
        <f t="shared" si="110"/>
        <v>0</v>
      </c>
      <c r="Q204" s="75">
        <v>86.04</v>
      </c>
      <c r="R204" s="73">
        <f t="shared" si="105"/>
        <v>9894.6</v>
      </c>
      <c r="S204" s="76">
        <f t="shared" si="91"/>
        <v>0.25569502556950252</v>
      </c>
      <c r="T204" s="77">
        <v>0</v>
      </c>
      <c r="U204" s="78">
        <f t="shared" si="109"/>
        <v>22</v>
      </c>
      <c r="V204" s="73">
        <f t="shared" si="116"/>
        <v>0</v>
      </c>
      <c r="W204" s="73">
        <f t="shared" si="93"/>
        <v>2530</v>
      </c>
      <c r="X204" s="76" t="str">
        <f t="shared" si="94"/>
        <v>-</v>
      </c>
      <c r="Y204" s="73">
        <f t="shared" si="106"/>
        <v>33</v>
      </c>
      <c r="Z204" s="73">
        <f t="shared" si="107"/>
        <v>0</v>
      </c>
      <c r="AA204" s="73">
        <f t="shared" si="111"/>
        <v>0</v>
      </c>
      <c r="AB204" s="73">
        <f t="shared" si="108"/>
        <v>65</v>
      </c>
      <c r="AC204" s="73">
        <f t="shared" si="112"/>
        <v>7475</v>
      </c>
      <c r="AD204" s="73">
        <f t="shared" si="113"/>
        <v>3795</v>
      </c>
      <c r="AE204" s="73">
        <v>0</v>
      </c>
    </row>
    <row r="205" spans="1:31" ht="15" customHeight="1">
      <c r="A205" s="5" t="s">
        <v>50</v>
      </c>
      <c r="B205" s="6" t="str">
        <f>IFERROR(VLOOKUP(A205,'Distributor List'!$A$2:$D$77,2,0),"-")</f>
        <v>Swabi</v>
      </c>
      <c r="C205" s="6" t="str">
        <f>IFERROR(VLOOKUP(A205,'Distributor List'!$A$2:$D$77,3,0),"-")</f>
        <v>North-1</v>
      </c>
      <c r="D205" s="6" t="str">
        <f>IFERROR(VLOOKUP(A205,'Distributor List'!$A$2:$F$77,6,0),"-")</f>
        <v>Pak-2</v>
      </c>
      <c r="E205" s="6" t="str">
        <f>IFERROR(VLOOKUP(A205,'Distributor List'!$A$2:$D$77,4,0),"-")</f>
        <v>Distributor</v>
      </c>
      <c r="F205" s="6" t="str">
        <f>IFERROR(VLOOKUP(H205,'Price List'!$A$2:$H$109,8,0),"-")</f>
        <v>Medicronis</v>
      </c>
      <c r="G205" s="6" t="str">
        <f>IFERROR(VLOOKUP(A205,'Distributor List'!$A$2:$E$77,5,0),"-")</f>
        <v>PSW Vacant</v>
      </c>
      <c r="H205" s="10" t="s">
        <v>194</v>
      </c>
      <c r="I205" s="58">
        <v>120</v>
      </c>
      <c r="J205" s="72">
        <v>4</v>
      </c>
      <c r="K205" s="72">
        <v>216</v>
      </c>
      <c r="L205" s="73">
        <f t="shared" si="114"/>
        <v>480</v>
      </c>
      <c r="M205" s="73">
        <f t="shared" si="104"/>
        <v>25920</v>
      </c>
      <c r="N205" s="74">
        <v>4</v>
      </c>
      <c r="O205" s="74">
        <f t="shared" si="115"/>
        <v>480</v>
      </c>
      <c r="P205" s="73">
        <f t="shared" si="110"/>
        <v>0</v>
      </c>
      <c r="Q205" s="75">
        <v>171</v>
      </c>
      <c r="R205" s="73">
        <f t="shared" si="105"/>
        <v>20520</v>
      </c>
      <c r="S205" s="76">
        <f t="shared" si="91"/>
        <v>2.3391812865497075E-2</v>
      </c>
      <c r="T205" s="77">
        <v>55</v>
      </c>
      <c r="U205" s="78">
        <f t="shared" si="109"/>
        <v>-51</v>
      </c>
      <c r="V205" s="73">
        <f t="shared" si="116"/>
        <v>6600</v>
      </c>
      <c r="W205" s="73">
        <f t="shared" si="93"/>
        <v>-6120</v>
      </c>
      <c r="X205" s="76">
        <f t="shared" si="94"/>
        <v>-0.92727272727272725</v>
      </c>
      <c r="Y205" s="73">
        <f t="shared" si="106"/>
        <v>6</v>
      </c>
      <c r="Z205" s="73">
        <f t="shared" si="107"/>
        <v>0</v>
      </c>
      <c r="AA205" s="73">
        <f t="shared" si="111"/>
        <v>0</v>
      </c>
      <c r="AB205" s="73">
        <f t="shared" si="108"/>
        <v>210</v>
      </c>
      <c r="AC205" s="73">
        <f t="shared" si="112"/>
        <v>25200</v>
      </c>
      <c r="AD205" s="73">
        <f t="shared" si="113"/>
        <v>720</v>
      </c>
      <c r="AE205" s="73">
        <v>0</v>
      </c>
    </row>
    <row r="206" spans="1:31" ht="15" customHeight="1">
      <c r="A206" s="5" t="s">
        <v>50</v>
      </c>
      <c r="B206" s="6" t="str">
        <f>IFERROR(VLOOKUP(A206,'Distributor List'!$A$2:$D$77,2,0),"-")</f>
        <v>Swabi</v>
      </c>
      <c r="C206" s="6" t="str">
        <f>IFERROR(VLOOKUP(A206,'Distributor List'!$A$2:$D$77,3,0),"-")</f>
        <v>North-1</v>
      </c>
      <c r="D206" s="6" t="str">
        <f>IFERROR(VLOOKUP(A206,'Distributor List'!$A$2:$F$77,6,0),"-")</f>
        <v>Pak-2</v>
      </c>
      <c r="E206" s="6" t="str">
        <f>IFERROR(VLOOKUP(A206,'Distributor List'!$A$2:$D$77,4,0),"-")</f>
        <v>Distributor</v>
      </c>
      <c r="F206" s="6" t="str">
        <f>IFERROR(VLOOKUP(H206,'Price List'!$A$2:$H$109,8,0),"-")</f>
        <v>Transformer</v>
      </c>
      <c r="G206" s="6" t="str">
        <f>IFERROR(VLOOKUP(A206,'Distributor List'!$A$2:$E$77,5,0),"-")</f>
        <v>PSW Vacant</v>
      </c>
      <c r="H206" s="10" t="s">
        <v>195</v>
      </c>
      <c r="I206" s="58">
        <v>299</v>
      </c>
      <c r="J206" s="72">
        <v>0</v>
      </c>
      <c r="K206" s="72">
        <v>0</v>
      </c>
      <c r="L206" s="73">
        <f t="shared" si="114"/>
        <v>0</v>
      </c>
      <c r="M206" s="73">
        <f t="shared" si="104"/>
        <v>0</v>
      </c>
      <c r="N206" s="74">
        <v>0</v>
      </c>
      <c r="O206" s="74">
        <f t="shared" si="115"/>
        <v>0</v>
      </c>
      <c r="P206" s="73">
        <f t="shared" si="110"/>
        <v>0</v>
      </c>
      <c r="Q206" s="75">
        <v>0</v>
      </c>
      <c r="R206" s="73">
        <f t="shared" si="105"/>
        <v>0</v>
      </c>
      <c r="S206" s="76" t="str">
        <f t="shared" si="91"/>
        <v>-</v>
      </c>
      <c r="T206" s="77">
        <v>0</v>
      </c>
      <c r="U206" s="78">
        <f t="shared" si="109"/>
        <v>0</v>
      </c>
      <c r="V206" s="73">
        <f t="shared" si="116"/>
        <v>0</v>
      </c>
      <c r="W206" s="73">
        <f t="shared" si="93"/>
        <v>0</v>
      </c>
      <c r="X206" s="76" t="str">
        <f t="shared" si="94"/>
        <v>-</v>
      </c>
      <c r="Y206" s="73">
        <f t="shared" si="106"/>
        <v>0</v>
      </c>
      <c r="Z206" s="73">
        <f t="shared" si="107"/>
        <v>0</v>
      </c>
      <c r="AA206" s="73">
        <f t="shared" si="111"/>
        <v>0</v>
      </c>
      <c r="AB206" s="73">
        <f t="shared" si="108"/>
        <v>0</v>
      </c>
      <c r="AC206" s="73">
        <f t="shared" si="112"/>
        <v>0</v>
      </c>
      <c r="AD206" s="73">
        <f t="shared" si="113"/>
        <v>0</v>
      </c>
      <c r="AE206" s="73">
        <v>0</v>
      </c>
    </row>
    <row r="207" spans="1:31" ht="15" customHeight="1">
      <c r="A207" s="5" t="s">
        <v>50</v>
      </c>
      <c r="B207" s="6" t="str">
        <f>IFERROR(VLOOKUP(A207,'Distributor List'!$A$2:$D$77,2,0),"-")</f>
        <v>Swabi</v>
      </c>
      <c r="C207" s="6" t="str">
        <f>IFERROR(VLOOKUP(A207,'Distributor List'!$A$2:$D$77,3,0),"-")</f>
        <v>North-1</v>
      </c>
      <c r="D207" s="6" t="str">
        <f>IFERROR(VLOOKUP(A207,'Distributor List'!$A$2:$F$77,6,0),"-")</f>
        <v>Pak-2</v>
      </c>
      <c r="E207" s="6" t="str">
        <f>IFERROR(VLOOKUP(A207,'Distributor List'!$A$2:$D$77,4,0),"-")</f>
        <v>Distributor</v>
      </c>
      <c r="F207" s="6" t="str">
        <f>IFERROR(VLOOKUP(H207,'Price List'!$A$2:$H$109,8,0),"-")</f>
        <v>Transformer</v>
      </c>
      <c r="G207" s="6" t="str">
        <f>IFERROR(VLOOKUP(A207,'Distributor List'!$A$2:$E$77,5,0),"-")</f>
        <v>PSW Vacant</v>
      </c>
      <c r="H207" s="10" t="s">
        <v>196</v>
      </c>
      <c r="I207" s="58">
        <v>125</v>
      </c>
      <c r="J207" s="72">
        <v>0</v>
      </c>
      <c r="K207" s="72">
        <v>0</v>
      </c>
      <c r="L207" s="73">
        <f t="shared" si="114"/>
        <v>0</v>
      </c>
      <c r="M207" s="73">
        <f t="shared" si="104"/>
        <v>0</v>
      </c>
      <c r="N207" s="74">
        <v>0</v>
      </c>
      <c r="O207" s="74">
        <f t="shared" si="115"/>
        <v>0</v>
      </c>
      <c r="P207" s="73">
        <f t="shared" si="110"/>
        <v>0</v>
      </c>
      <c r="Q207" s="75">
        <v>0</v>
      </c>
      <c r="R207" s="73">
        <f t="shared" si="105"/>
        <v>0</v>
      </c>
      <c r="S207" s="76" t="str">
        <f t="shared" si="91"/>
        <v>-</v>
      </c>
      <c r="T207" s="77">
        <v>0</v>
      </c>
      <c r="U207" s="78">
        <f t="shared" si="109"/>
        <v>0</v>
      </c>
      <c r="V207" s="73">
        <f t="shared" si="116"/>
        <v>0</v>
      </c>
      <c r="W207" s="73">
        <f t="shared" si="93"/>
        <v>0</v>
      </c>
      <c r="X207" s="76" t="str">
        <f t="shared" si="94"/>
        <v>-</v>
      </c>
      <c r="Y207" s="73">
        <f t="shared" si="106"/>
        <v>0</v>
      </c>
      <c r="Z207" s="73">
        <f t="shared" si="107"/>
        <v>0</v>
      </c>
      <c r="AA207" s="73">
        <f t="shared" si="111"/>
        <v>0</v>
      </c>
      <c r="AB207" s="73">
        <f t="shared" si="108"/>
        <v>0</v>
      </c>
      <c r="AC207" s="73">
        <f t="shared" si="112"/>
        <v>0</v>
      </c>
      <c r="AD207" s="73">
        <f t="shared" si="113"/>
        <v>0</v>
      </c>
      <c r="AE207" s="73">
        <v>0</v>
      </c>
    </row>
    <row r="208" spans="1:31" ht="15" customHeight="1">
      <c r="A208" s="5" t="s">
        <v>50</v>
      </c>
      <c r="B208" s="6" t="str">
        <f>IFERROR(VLOOKUP(A208,'Distributor List'!$A$2:$D$77,2,0),"-")</f>
        <v>Swabi</v>
      </c>
      <c r="C208" s="6" t="str">
        <f>IFERROR(VLOOKUP(A208,'Distributor List'!$A$2:$D$77,3,0),"-")</f>
        <v>North-1</v>
      </c>
      <c r="D208" s="6" t="str">
        <f>IFERROR(VLOOKUP(A208,'Distributor List'!$A$2:$F$77,6,0),"-")</f>
        <v>Pak-2</v>
      </c>
      <c r="E208" s="6" t="str">
        <f>IFERROR(VLOOKUP(A208,'Distributor List'!$A$2:$D$77,4,0),"-")</f>
        <v>Distributor</v>
      </c>
      <c r="F208" s="6" t="str">
        <f>IFERROR(VLOOKUP(H208,'Price List'!$A$2:$H$109,8,0),"-")</f>
        <v>Medicronis</v>
      </c>
      <c r="G208" s="6" t="str">
        <f>IFERROR(VLOOKUP(A208,'Distributor List'!$A$2:$E$77,5,0),"-")</f>
        <v>PSW Vacant</v>
      </c>
      <c r="H208" s="10" t="s">
        <v>142</v>
      </c>
      <c r="I208" s="58">
        <v>105</v>
      </c>
      <c r="J208" s="72">
        <v>0</v>
      </c>
      <c r="K208" s="72">
        <v>4</v>
      </c>
      <c r="L208" s="73">
        <f t="shared" si="114"/>
        <v>0</v>
      </c>
      <c r="M208" s="73">
        <f t="shared" si="104"/>
        <v>420</v>
      </c>
      <c r="N208" s="74">
        <v>0</v>
      </c>
      <c r="O208" s="74">
        <f t="shared" si="115"/>
        <v>0</v>
      </c>
      <c r="P208" s="73">
        <f t="shared" si="110"/>
        <v>0</v>
      </c>
      <c r="Q208" s="75">
        <v>912</v>
      </c>
      <c r="R208" s="73">
        <f t="shared" si="105"/>
        <v>95760</v>
      </c>
      <c r="S208" s="76">
        <f t="shared" si="91"/>
        <v>0</v>
      </c>
      <c r="T208" s="77">
        <v>496</v>
      </c>
      <c r="U208" s="78">
        <f t="shared" si="109"/>
        <v>-496</v>
      </c>
      <c r="V208" s="73">
        <f t="shared" si="116"/>
        <v>52080</v>
      </c>
      <c r="W208" s="73">
        <f t="shared" si="93"/>
        <v>-52080</v>
      </c>
      <c r="X208" s="76">
        <f t="shared" si="94"/>
        <v>-1</v>
      </c>
      <c r="Y208" s="73">
        <f t="shared" si="106"/>
        <v>0</v>
      </c>
      <c r="Z208" s="73">
        <f t="shared" si="107"/>
        <v>0</v>
      </c>
      <c r="AA208" s="73">
        <f t="shared" si="111"/>
        <v>0</v>
      </c>
      <c r="AB208" s="73">
        <f t="shared" si="108"/>
        <v>4</v>
      </c>
      <c r="AC208" s="73">
        <f t="shared" si="112"/>
        <v>420</v>
      </c>
      <c r="AD208" s="73">
        <f t="shared" si="113"/>
        <v>0</v>
      </c>
      <c r="AE208" s="73">
        <v>0</v>
      </c>
    </row>
    <row r="209" spans="1:31" ht="15" customHeight="1">
      <c r="A209" s="5" t="s">
        <v>50</v>
      </c>
      <c r="B209" s="6" t="str">
        <f>IFERROR(VLOOKUP(A209,'Distributor List'!$A$2:$D$77,2,0),"-")</f>
        <v>Swabi</v>
      </c>
      <c r="C209" s="6" t="str">
        <f>IFERROR(VLOOKUP(A209,'Distributor List'!$A$2:$D$77,3,0),"-")</f>
        <v>North-1</v>
      </c>
      <c r="D209" s="6" t="str">
        <f>IFERROR(VLOOKUP(A209,'Distributor List'!$A$2:$F$77,6,0),"-")</f>
        <v>Pak-2</v>
      </c>
      <c r="E209" s="6" t="str">
        <f>IFERROR(VLOOKUP(A209,'Distributor List'!$A$2:$D$77,4,0),"-")</f>
        <v>Distributor</v>
      </c>
      <c r="F209" s="6" t="str">
        <f>IFERROR(VLOOKUP(H209,'Price List'!$A$2:$H$109,8,0),"-")</f>
        <v>Medicronis</v>
      </c>
      <c r="G209" s="6" t="str">
        <f>IFERROR(VLOOKUP(A209,'Distributor List'!$A$2:$E$77,5,0),"-")</f>
        <v>PSW Vacant</v>
      </c>
      <c r="H209" s="10" t="s">
        <v>197</v>
      </c>
      <c r="I209" s="58">
        <v>53</v>
      </c>
      <c r="J209" s="72">
        <v>190</v>
      </c>
      <c r="K209" s="72">
        <v>0</v>
      </c>
      <c r="L209" s="73">
        <f t="shared" si="114"/>
        <v>10070</v>
      </c>
      <c r="M209" s="73">
        <f t="shared" si="104"/>
        <v>0</v>
      </c>
      <c r="N209" s="74">
        <v>190</v>
      </c>
      <c r="O209" s="74">
        <f t="shared" si="115"/>
        <v>10070</v>
      </c>
      <c r="P209" s="73">
        <f t="shared" si="110"/>
        <v>0</v>
      </c>
      <c r="Q209" s="75">
        <v>0</v>
      </c>
      <c r="R209" s="73">
        <f t="shared" si="105"/>
        <v>0</v>
      </c>
      <c r="S209" s="76" t="str">
        <f t="shared" si="91"/>
        <v>-</v>
      </c>
      <c r="T209" s="77">
        <v>0</v>
      </c>
      <c r="U209" s="78">
        <f t="shared" si="109"/>
        <v>190</v>
      </c>
      <c r="V209" s="73">
        <f t="shared" si="116"/>
        <v>0</v>
      </c>
      <c r="W209" s="73">
        <f t="shared" si="93"/>
        <v>10070</v>
      </c>
      <c r="X209" s="76" t="str">
        <f t="shared" si="94"/>
        <v>-</v>
      </c>
      <c r="Y209" s="73">
        <f t="shared" si="106"/>
        <v>285</v>
      </c>
      <c r="Z209" s="73">
        <f t="shared" si="107"/>
        <v>285</v>
      </c>
      <c r="AA209" s="73">
        <f t="shared" si="111"/>
        <v>15105</v>
      </c>
      <c r="AB209" s="73">
        <f t="shared" si="108"/>
        <v>0</v>
      </c>
      <c r="AC209" s="73">
        <f t="shared" si="112"/>
        <v>0</v>
      </c>
      <c r="AD209" s="73">
        <f t="shared" si="113"/>
        <v>15105</v>
      </c>
      <c r="AE209" s="73">
        <v>0</v>
      </c>
    </row>
    <row r="210" spans="1:31" ht="15" customHeight="1">
      <c r="A210" s="5" t="s">
        <v>50</v>
      </c>
      <c r="B210" s="6" t="str">
        <f>IFERROR(VLOOKUP(A210,'Distributor List'!$A$2:$D$77,2,0),"-")</f>
        <v>Swabi</v>
      </c>
      <c r="C210" s="6" t="str">
        <f>IFERROR(VLOOKUP(A210,'Distributor List'!$A$2:$D$77,3,0),"-")</f>
        <v>North-1</v>
      </c>
      <c r="D210" s="6" t="str">
        <f>IFERROR(VLOOKUP(A210,'Distributor List'!$A$2:$F$77,6,0),"-")</f>
        <v>Pak-2</v>
      </c>
      <c r="E210" s="6" t="str">
        <f>IFERROR(VLOOKUP(A210,'Distributor List'!$A$2:$D$77,4,0),"-")</f>
        <v>Distributor</v>
      </c>
      <c r="F210" s="6" t="str">
        <f>IFERROR(VLOOKUP(H210,'Price List'!$A$2:$H$109,8,0),"-")</f>
        <v>Medicronis</v>
      </c>
      <c r="G210" s="6" t="str">
        <f>IFERROR(VLOOKUP(A210,'Distributor List'!$A$2:$E$77,5,0),"-")</f>
        <v>PSW Vacant</v>
      </c>
      <c r="H210" s="10" t="s">
        <v>198</v>
      </c>
      <c r="I210" s="58">
        <v>69</v>
      </c>
      <c r="J210" s="72">
        <v>0</v>
      </c>
      <c r="K210" s="72">
        <v>0</v>
      </c>
      <c r="L210" s="73">
        <f t="shared" si="114"/>
        <v>0</v>
      </c>
      <c r="M210" s="73">
        <f t="shared" si="104"/>
        <v>0</v>
      </c>
      <c r="N210" s="74">
        <v>0</v>
      </c>
      <c r="O210" s="74">
        <f t="shared" si="115"/>
        <v>0</v>
      </c>
      <c r="P210" s="73">
        <f t="shared" si="110"/>
        <v>0</v>
      </c>
      <c r="Q210" s="75">
        <v>0</v>
      </c>
      <c r="R210" s="73">
        <f t="shared" si="105"/>
        <v>0</v>
      </c>
      <c r="S210" s="76" t="str">
        <f t="shared" si="91"/>
        <v>-</v>
      </c>
      <c r="T210" s="77">
        <v>0</v>
      </c>
      <c r="U210" s="78">
        <f t="shared" si="109"/>
        <v>0</v>
      </c>
      <c r="V210" s="73">
        <f t="shared" si="116"/>
        <v>0</v>
      </c>
      <c r="W210" s="73">
        <f t="shared" si="93"/>
        <v>0</v>
      </c>
      <c r="X210" s="76" t="str">
        <f t="shared" si="94"/>
        <v>-</v>
      </c>
      <c r="Y210" s="73">
        <f t="shared" si="106"/>
        <v>0</v>
      </c>
      <c r="Z210" s="73">
        <f t="shared" si="107"/>
        <v>0</v>
      </c>
      <c r="AA210" s="73">
        <f t="shared" si="111"/>
        <v>0</v>
      </c>
      <c r="AB210" s="73">
        <f t="shared" si="108"/>
        <v>0</v>
      </c>
      <c r="AC210" s="73">
        <f t="shared" si="112"/>
        <v>0</v>
      </c>
      <c r="AD210" s="73">
        <f t="shared" si="113"/>
        <v>0</v>
      </c>
      <c r="AE210" s="73">
        <v>0</v>
      </c>
    </row>
    <row r="211" spans="1:31" ht="15" customHeight="1">
      <c r="A211" s="5" t="s">
        <v>50</v>
      </c>
      <c r="B211" s="6" t="str">
        <f>IFERROR(VLOOKUP(A211,'Distributor List'!$A$2:$D$77,2,0),"-")</f>
        <v>Swabi</v>
      </c>
      <c r="C211" s="6" t="str">
        <f>IFERROR(VLOOKUP(A211,'Distributor List'!$A$2:$D$77,3,0),"-")</f>
        <v>North-1</v>
      </c>
      <c r="D211" s="6" t="str">
        <f>IFERROR(VLOOKUP(A211,'Distributor List'!$A$2:$F$77,6,0),"-")</f>
        <v>Pak-2</v>
      </c>
      <c r="E211" s="6" t="str">
        <f>IFERROR(VLOOKUP(A211,'Distributor List'!$A$2:$D$77,4,0),"-")</f>
        <v>Distributor</v>
      </c>
      <c r="F211" s="6" t="str">
        <f>IFERROR(VLOOKUP(H211,'Price List'!$A$2:$H$109,8,0),"-")</f>
        <v>Medicronis</v>
      </c>
      <c r="G211" s="6" t="str">
        <f>IFERROR(VLOOKUP(A211,'Distributor List'!$A$2:$E$77,5,0),"-")</f>
        <v>PSW Vacant</v>
      </c>
      <c r="H211" s="10" t="s">
        <v>199</v>
      </c>
      <c r="I211" s="58">
        <v>90</v>
      </c>
      <c r="J211" s="72">
        <v>0</v>
      </c>
      <c r="K211" s="72">
        <v>29</v>
      </c>
      <c r="L211" s="73">
        <f t="shared" si="114"/>
        <v>0</v>
      </c>
      <c r="M211" s="73">
        <f t="shared" si="104"/>
        <v>2610</v>
      </c>
      <c r="N211" s="74">
        <v>0</v>
      </c>
      <c r="O211" s="74">
        <f t="shared" si="115"/>
        <v>0</v>
      </c>
      <c r="P211" s="73">
        <f t="shared" si="110"/>
        <v>0</v>
      </c>
      <c r="Q211" s="75">
        <v>0</v>
      </c>
      <c r="R211" s="73">
        <f t="shared" si="105"/>
        <v>0</v>
      </c>
      <c r="S211" s="76" t="str">
        <f t="shared" si="91"/>
        <v>-</v>
      </c>
      <c r="T211" s="77">
        <v>0</v>
      </c>
      <c r="U211" s="78">
        <f t="shared" si="109"/>
        <v>0</v>
      </c>
      <c r="V211" s="73">
        <f t="shared" si="116"/>
        <v>0</v>
      </c>
      <c r="W211" s="73">
        <f t="shared" si="93"/>
        <v>0</v>
      </c>
      <c r="X211" s="76" t="str">
        <f t="shared" si="94"/>
        <v>-</v>
      </c>
      <c r="Y211" s="73">
        <f t="shared" si="106"/>
        <v>0</v>
      </c>
      <c r="Z211" s="73">
        <f t="shared" si="107"/>
        <v>0</v>
      </c>
      <c r="AA211" s="73">
        <f t="shared" si="111"/>
        <v>0</v>
      </c>
      <c r="AB211" s="73">
        <f t="shared" si="108"/>
        <v>29</v>
      </c>
      <c r="AC211" s="73">
        <f t="shared" si="112"/>
        <v>2610</v>
      </c>
      <c r="AD211" s="73">
        <f t="shared" si="113"/>
        <v>0</v>
      </c>
      <c r="AE211" s="73">
        <v>0</v>
      </c>
    </row>
    <row r="212" spans="1:31" ht="15" customHeight="1">
      <c r="A212" s="5" t="s">
        <v>50</v>
      </c>
      <c r="B212" s="6" t="str">
        <f>IFERROR(VLOOKUP(A212,'Distributor List'!$A$2:$D$77,2,0),"-")</f>
        <v>Swabi</v>
      </c>
      <c r="C212" s="6" t="str">
        <f>IFERROR(VLOOKUP(A212,'Distributor List'!$A$2:$D$77,3,0),"-")</f>
        <v>North-1</v>
      </c>
      <c r="D212" s="6" t="str">
        <f>IFERROR(VLOOKUP(A212,'Distributor List'!$A$2:$F$77,6,0),"-")</f>
        <v>Pak-2</v>
      </c>
      <c r="E212" s="6" t="str">
        <f>IFERROR(VLOOKUP(A212,'Distributor List'!$A$2:$D$77,4,0),"-")</f>
        <v>Distributor</v>
      </c>
      <c r="F212" s="6" t="str">
        <f>IFERROR(VLOOKUP(H212,'Price List'!$A$2:$H$109,8,0),"-")</f>
        <v>Medicronis</v>
      </c>
      <c r="G212" s="6" t="str">
        <f>IFERROR(VLOOKUP(A212,'Distributor List'!$A$2:$E$77,5,0),"-")</f>
        <v>PSW Vacant</v>
      </c>
      <c r="H212" s="10" t="s">
        <v>200</v>
      </c>
      <c r="I212" s="58">
        <v>110</v>
      </c>
      <c r="J212" s="72">
        <v>0</v>
      </c>
      <c r="K212" s="72">
        <v>29</v>
      </c>
      <c r="L212" s="73">
        <f t="shared" si="114"/>
        <v>0</v>
      </c>
      <c r="M212" s="73">
        <f t="shared" si="104"/>
        <v>3190</v>
      </c>
      <c r="N212" s="74">
        <v>0</v>
      </c>
      <c r="O212" s="74">
        <f t="shared" si="115"/>
        <v>0</v>
      </c>
      <c r="P212" s="73">
        <f t="shared" si="110"/>
        <v>0</v>
      </c>
      <c r="Q212" s="75">
        <v>48</v>
      </c>
      <c r="R212" s="73">
        <f t="shared" si="105"/>
        <v>5280</v>
      </c>
      <c r="S212" s="76">
        <f t="shared" ref="S212:S273" si="117">IFERROR(L212/R212,"-")</f>
        <v>0</v>
      </c>
      <c r="T212" s="77">
        <v>0</v>
      </c>
      <c r="U212" s="78">
        <f t="shared" si="109"/>
        <v>0</v>
      </c>
      <c r="V212" s="73">
        <f t="shared" si="116"/>
        <v>0</v>
      </c>
      <c r="W212" s="73">
        <f t="shared" ref="W212:W273" si="118">L212-V212</f>
        <v>0</v>
      </c>
      <c r="X212" s="76" t="str">
        <f t="shared" ref="X212:X273" si="119">IFERROR(L212/V212-1,"-")</f>
        <v>-</v>
      </c>
      <c r="Y212" s="73">
        <f t="shared" ref="Y212:Y273" si="120">(J212)/1*1.5</f>
        <v>0</v>
      </c>
      <c r="Z212" s="73">
        <f t="shared" ref="Z212:Z273" si="121">IF(Y212&gt;K212,Y212-K212,0)</f>
        <v>0</v>
      </c>
      <c r="AA212" s="73">
        <f t="shared" si="111"/>
        <v>0</v>
      </c>
      <c r="AB212" s="73">
        <f t="shared" ref="AB212:AB273" si="122">IF(Y212&lt;K212,K212-Y212,0)</f>
        <v>29</v>
      </c>
      <c r="AC212" s="73">
        <f t="shared" si="112"/>
        <v>3190</v>
      </c>
      <c r="AD212" s="73">
        <f t="shared" si="113"/>
        <v>0</v>
      </c>
      <c r="AE212" s="73">
        <v>0</v>
      </c>
    </row>
    <row r="213" spans="1:31" ht="15" customHeight="1">
      <c r="A213" s="5" t="s">
        <v>50</v>
      </c>
      <c r="B213" s="6" t="str">
        <f>IFERROR(VLOOKUP(A213,'Distributor List'!$A$2:$D$77,2,0),"-")</f>
        <v>Swabi</v>
      </c>
      <c r="C213" s="6" t="str">
        <f>IFERROR(VLOOKUP(A213,'Distributor List'!$A$2:$D$77,3,0),"-")</f>
        <v>North-1</v>
      </c>
      <c r="D213" s="6" t="str">
        <f>IFERROR(VLOOKUP(A213,'Distributor List'!$A$2:$F$77,6,0),"-")</f>
        <v>Pak-2</v>
      </c>
      <c r="E213" s="6" t="str">
        <f>IFERROR(VLOOKUP(A213,'Distributor List'!$A$2:$D$77,4,0),"-")</f>
        <v>Distributor</v>
      </c>
      <c r="F213" s="6" t="str">
        <f>IFERROR(VLOOKUP(H213,'Price List'!$A$2:$H$109,8,0),"-")</f>
        <v>Medicronis</v>
      </c>
      <c r="G213" s="6" t="str">
        <f>IFERROR(VLOOKUP(A213,'Distributor List'!$A$2:$E$77,5,0),"-")</f>
        <v>PSW Vacant</v>
      </c>
      <c r="H213" s="56" t="s">
        <v>145</v>
      </c>
      <c r="I213" s="57">
        <v>110</v>
      </c>
      <c r="J213" s="72">
        <v>112</v>
      </c>
      <c r="K213" s="72">
        <v>60</v>
      </c>
      <c r="L213" s="73">
        <f t="shared" si="114"/>
        <v>12320</v>
      </c>
      <c r="M213" s="73">
        <f t="shared" si="104"/>
        <v>6600</v>
      </c>
      <c r="N213" s="74">
        <v>112</v>
      </c>
      <c r="O213" s="74">
        <f t="shared" si="115"/>
        <v>12320</v>
      </c>
      <c r="P213" s="73">
        <f t="shared" si="110"/>
        <v>0</v>
      </c>
      <c r="Q213" s="75">
        <v>270</v>
      </c>
      <c r="R213" s="73">
        <f t="shared" si="105"/>
        <v>29700</v>
      </c>
      <c r="S213" s="76">
        <f t="shared" si="117"/>
        <v>0.4148148148148148</v>
      </c>
      <c r="T213" s="77">
        <v>70</v>
      </c>
      <c r="U213" s="78">
        <f t="shared" si="109"/>
        <v>42</v>
      </c>
      <c r="V213" s="73">
        <f t="shared" si="116"/>
        <v>7700</v>
      </c>
      <c r="W213" s="73">
        <f t="shared" si="118"/>
        <v>4620</v>
      </c>
      <c r="X213" s="76">
        <f t="shared" si="119"/>
        <v>0.60000000000000009</v>
      </c>
      <c r="Y213" s="73">
        <f t="shared" si="120"/>
        <v>168</v>
      </c>
      <c r="Z213" s="73">
        <f t="shared" si="121"/>
        <v>108</v>
      </c>
      <c r="AA213" s="73">
        <f t="shared" si="111"/>
        <v>11880</v>
      </c>
      <c r="AB213" s="73">
        <f t="shared" si="122"/>
        <v>0</v>
      </c>
      <c r="AC213" s="73">
        <f t="shared" si="112"/>
        <v>0</v>
      </c>
      <c r="AD213" s="73">
        <f t="shared" si="113"/>
        <v>18480</v>
      </c>
      <c r="AE213" s="73">
        <v>0</v>
      </c>
    </row>
    <row r="214" spans="1:31" ht="15" customHeight="1">
      <c r="A214" s="5" t="s">
        <v>50</v>
      </c>
      <c r="B214" s="6" t="str">
        <f>IFERROR(VLOOKUP(A214,'Distributor List'!$A$2:$D$77,2,0),"-")</f>
        <v>Swabi</v>
      </c>
      <c r="C214" s="6" t="str">
        <f>IFERROR(VLOOKUP(A214,'Distributor List'!$A$2:$D$77,3,0),"-")</f>
        <v>North-1</v>
      </c>
      <c r="D214" s="6" t="str">
        <f>IFERROR(VLOOKUP(A214,'Distributor List'!$A$2:$F$77,6,0),"-")</f>
        <v>Pak-2</v>
      </c>
      <c r="E214" s="6" t="str">
        <f>IFERROR(VLOOKUP(A214,'Distributor List'!$A$2:$D$77,4,0),"-")</f>
        <v>Distributor</v>
      </c>
      <c r="F214" s="6" t="str">
        <f>IFERROR(VLOOKUP(H214,'Price List'!$A$2:$H$109,8,0),"-")</f>
        <v>Medicronis</v>
      </c>
      <c r="G214" s="6" t="str">
        <f>IFERROR(VLOOKUP(A214,'Distributor List'!$A$2:$E$77,5,0),"-")</f>
        <v>PSW Vacant</v>
      </c>
      <c r="H214" s="56" t="s">
        <v>201</v>
      </c>
      <c r="I214" s="57">
        <v>130</v>
      </c>
      <c r="J214" s="72">
        <v>11</v>
      </c>
      <c r="K214" s="72">
        <v>93</v>
      </c>
      <c r="L214" s="73">
        <f t="shared" si="114"/>
        <v>1430</v>
      </c>
      <c r="M214" s="73">
        <f t="shared" si="104"/>
        <v>12090</v>
      </c>
      <c r="N214" s="74">
        <v>11</v>
      </c>
      <c r="O214" s="74">
        <f t="shared" si="115"/>
        <v>1430</v>
      </c>
      <c r="P214" s="73">
        <f t="shared" si="110"/>
        <v>0</v>
      </c>
      <c r="Q214" s="75">
        <v>54</v>
      </c>
      <c r="R214" s="73">
        <f t="shared" si="105"/>
        <v>7020</v>
      </c>
      <c r="S214" s="76">
        <f t="shared" si="117"/>
        <v>0.20370370370370369</v>
      </c>
      <c r="T214" s="77">
        <v>1</v>
      </c>
      <c r="U214" s="78">
        <f t="shared" si="109"/>
        <v>10</v>
      </c>
      <c r="V214" s="73">
        <f t="shared" si="116"/>
        <v>130</v>
      </c>
      <c r="W214" s="73">
        <f t="shared" si="118"/>
        <v>1300</v>
      </c>
      <c r="X214" s="76">
        <f t="shared" si="119"/>
        <v>10</v>
      </c>
      <c r="Y214" s="73">
        <f t="shared" si="120"/>
        <v>16.5</v>
      </c>
      <c r="Z214" s="73">
        <f t="shared" si="121"/>
        <v>0</v>
      </c>
      <c r="AA214" s="73">
        <f t="shared" si="111"/>
        <v>0</v>
      </c>
      <c r="AB214" s="73">
        <f t="shared" si="122"/>
        <v>76.5</v>
      </c>
      <c r="AC214" s="73">
        <f t="shared" si="112"/>
        <v>9945</v>
      </c>
      <c r="AD214" s="73">
        <f t="shared" si="113"/>
        <v>2145</v>
      </c>
      <c r="AE214" s="73">
        <v>0</v>
      </c>
    </row>
    <row r="215" spans="1:31" ht="15" customHeight="1">
      <c r="A215" s="5" t="s">
        <v>50</v>
      </c>
      <c r="B215" s="6" t="str">
        <f>IFERROR(VLOOKUP(A215,'Distributor List'!$A$2:$D$77,2,0),"-")</f>
        <v>Swabi</v>
      </c>
      <c r="C215" s="6" t="str">
        <f>IFERROR(VLOOKUP(A215,'Distributor List'!$A$2:$D$77,3,0),"-")</f>
        <v>North-1</v>
      </c>
      <c r="D215" s="6" t="str">
        <f>IFERROR(VLOOKUP(A215,'Distributor List'!$A$2:$F$77,6,0),"-")</f>
        <v>Pak-2</v>
      </c>
      <c r="E215" s="6" t="str">
        <f>IFERROR(VLOOKUP(A215,'Distributor List'!$A$2:$D$77,4,0),"-")</f>
        <v>Distributor</v>
      </c>
      <c r="F215" s="6" t="str">
        <f>IFERROR(VLOOKUP(H215,'Price List'!$A$2:$H$109,8,0),"-")</f>
        <v>Medicronis</v>
      </c>
      <c r="G215" s="6" t="str">
        <f>IFERROR(VLOOKUP(A215,'Distributor List'!$A$2:$E$77,5,0),"-")</f>
        <v>PSW Vacant</v>
      </c>
      <c r="H215" s="10" t="s">
        <v>202</v>
      </c>
      <c r="I215" s="55">
        <v>150</v>
      </c>
      <c r="J215" s="72">
        <v>8</v>
      </c>
      <c r="K215" s="72">
        <v>105</v>
      </c>
      <c r="L215" s="73">
        <f t="shared" si="114"/>
        <v>1200</v>
      </c>
      <c r="M215" s="73">
        <f t="shared" si="104"/>
        <v>15750</v>
      </c>
      <c r="N215" s="74">
        <v>8</v>
      </c>
      <c r="O215" s="74">
        <f t="shared" si="115"/>
        <v>1200</v>
      </c>
      <c r="P215" s="73">
        <f t="shared" si="110"/>
        <v>0</v>
      </c>
      <c r="Q215" s="75">
        <v>54</v>
      </c>
      <c r="R215" s="73">
        <f t="shared" si="105"/>
        <v>8100</v>
      </c>
      <c r="S215" s="76">
        <f t="shared" si="117"/>
        <v>0.14814814814814814</v>
      </c>
      <c r="T215" s="77">
        <v>10</v>
      </c>
      <c r="U215" s="78">
        <f t="shared" si="109"/>
        <v>-2</v>
      </c>
      <c r="V215" s="73">
        <f t="shared" si="116"/>
        <v>1500</v>
      </c>
      <c r="W215" s="73">
        <f t="shared" si="118"/>
        <v>-300</v>
      </c>
      <c r="X215" s="76">
        <f t="shared" si="119"/>
        <v>-0.19999999999999996</v>
      </c>
      <c r="Y215" s="73">
        <f t="shared" si="120"/>
        <v>12</v>
      </c>
      <c r="Z215" s="73">
        <f t="shared" si="121"/>
        <v>0</v>
      </c>
      <c r="AA215" s="73">
        <f t="shared" si="111"/>
        <v>0</v>
      </c>
      <c r="AB215" s="73">
        <f t="shared" si="122"/>
        <v>93</v>
      </c>
      <c r="AC215" s="73">
        <f t="shared" si="112"/>
        <v>13950</v>
      </c>
      <c r="AD215" s="73">
        <f t="shared" si="113"/>
        <v>1800</v>
      </c>
      <c r="AE215" s="73">
        <v>0</v>
      </c>
    </row>
    <row r="216" spans="1:31" ht="15" customHeight="1">
      <c r="A216" s="5" t="s">
        <v>50</v>
      </c>
      <c r="B216" s="6" t="str">
        <f>IFERROR(VLOOKUP(A216,'Distributor List'!$A$2:$D$77,2,0),"-")</f>
        <v>Swabi</v>
      </c>
      <c r="C216" s="6" t="str">
        <f>IFERROR(VLOOKUP(A216,'Distributor List'!$A$2:$D$77,3,0),"-")</f>
        <v>North-1</v>
      </c>
      <c r="D216" s="6" t="str">
        <f>IFERROR(VLOOKUP(A216,'Distributor List'!$A$2:$F$77,6,0),"-")</f>
        <v>Pak-2</v>
      </c>
      <c r="E216" s="6" t="str">
        <f>IFERROR(VLOOKUP(A216,'Distributor List'!$A$2:$D$77,4,0),"-")</f>
        <v>Distributor</v>
      </c>
      <c r="F216" s="6" t="str">
        <f>IFERROR(VLOOKUP(H216,'Price List'!$A$2:$H$109,8,0),"-")</f>
        <v>Transformer</v>
      </c>
      <c r="G216" s="6" t="str">
        <f>IFERROR(VLOOKUP(A216,'Distributor List'!$A$2:$E$77,5,0),"-")</f>
        <v>PSW Vacant</v>
      </c>
      <c r="H216" s="10" t="s">
        <v>148</v>
      </c>
      <c r="I216" s="55">
        <v>255</v>
      </c>
      <c r="J216" s="72">
        <v>24</v>
      </c>
      <c r="K216" s="72">
        <v>34</v>
      </c>
      <c r="L216" s="73">
        <f t="shared" si="114"/>
        <v>6120</v>
      </c>
      <c r="M216" s="73">
        <f t="shared" si="104"/>
        <v>8670</v>
      </c>
      <c r="N216" s="74">
        <v>24</v>
      </c>
      <c r="O216" s="74">
        <f t="shared" si="115"/>
        <v>6120</v>
      </c>
      <c r="P216" s="73">
        <f t="shared" si="110"/>
        <v>0</v>
      </c>
      <c r="Q216" s="75">
        <v>0</v>
      </c>
      <c r="R216" s="73">
        <f t="shared" si="105"/>
        <v>0</v>
      </c>
      <c r="S216" s="76" t="str">
        <f t="shared" si="117"/>
        <v>-</v>
      </c>
      <c r="T216" s="77">
        <v>0</v>
      </c>
      <c r="U216" s="78">
        <f t="shared" si="109"/>
        <v>24</v>
      </c>
      <c r="V216" s="73">
        <f t="shared" si="116"/>
        <v>0</v>
      </c>
      <c r="W216" s="73">
        <f t="shared" si="118"/>
        <v>6120</v>
      </c>
      <c r="X216" s="76" t="str">
        <f t="shared" si="119"/>
        <v>-</v>
      </c>
      <c r="Y216" s="73">
        <f t="shared" si="120"/>
        <v>36</v>
      </c>
      <c r="Z216" s="73">
        <f t="shared" si="121"/>
        <v>2</v>
      </c>
      <c r="AA216" s="73">
        <f t="shared" si="111"/>
        <v>510</v>
      </c>
      <c r="AB216" s="73">
        <f t="shared" si="122"/>
        <v>0</v>
      </c>
      <c r="AC216" s="73">
        <f t="shared" si="112"/>
        <v>0</v>
      </c>
      <c r="AD216" s="73">
        <f t="shared" si="113"/>
        <v>9180</v>
      </c>
      <c r="AE216" s="73">
        <v>0</v>
      </c>
    </row>
    <row r="217" spans="1:31" ht="15" customHeight="1">
      <c r="A217" s="5" t="s">
        <v>50</v>
      </c>
      <c r="B217" s="6" t="str">
        <f>IFERROR(VLOOKUP(A217,'Distributor List'!$A$2:$D$77,2,0),"-")</f>
        <v>Swabi</v>
      </c>
      <c r="C217" s="6" t="str">
        <f>IFERROR(VLOOKUP(A217,'Distributor List'!$A$2:$D$77,3,0),"-")</f>
        <v>North-1</v>
      </c>
      <c r="D217" s="6" t="str">
        <f>IFERROR(VLOOKUP(A217,'Distributor List'!$A$2:$F$77,6,0),"-")</f>
        <v>Pak-2</v>
      </c>
      <c r="E217" s="6" t="str">
        <f>IFERROR(VLOOKUP(A217,'Distributor List'!$A$2:$D$77,4,0),"-")</f>
        <v>Distributor</v>
      </c>
      <c r="F217" s="6" t="str">
        <f>IFERROR(VLOOKUP(H217,'Price List'!$A$2:$H$109,8,0),"-")</f>
        <v>Medicronis</v>
      </c>
      <c r="G217" s="6" t="str">
        <f>IFERROR(VLOOKUP(A217,'Distributor List'!$A$2:$E$77,5,0),"-")</f>
        <v>PSW Vacant</v>
      </c>
      <c r="H217" s="52" t="s">
        <v>147</v>
      </c>
      <c r="I217" s="55">
        <v>180</v>
      </c>
      <c r="J217" s="72">
        <v>27</v>
      </c>
      <c r="K217" s="72">
        <v>31</v>
      </c>
      <c r="L217" s="73">
        <f t="shared" si="114"/>
        <v>4860</v>
      </c>
      <c r="M217" s="73">
        <f t="shared" si="104"/>
        <v>5580</v>
      </c>
      <c r="N217" s="74">
        <v>27</v>
      </c>
      <c r="O217" s="74">
        <f t="shared" si="115"/>
        <v>4860</v>
      </c>
      <c r="P217" s="73">
        <f t="shared" si="110"/>
        <v>0</v>
      </c>
      <c r="Q217" s="75">
        <v>270</v>
      </c>
      <c r="R217" s="73">
        <f t="shared" si="105"/>
        <v>48600</v>
      </c>
      <c r="S217" s="76">
        <f t="shared" si="117"/>
        <v>0.1</v>
      </c>
      <c r="T217" s="77">
        <v>27</v>
      </c>
      <c r="U217" s="78">
        <f t="shared" si="109"/>
        <v>0</v>
      </c>
      <c r="V217" s="73">
        <f t="shared" si="116"/>
        <v>4860</v>
      </c>
      <c r="W217" s="73">
        <f t="shared" si="118"/>
        <v>0</v>
      </c>
      <c r="X217" s="76">
        <f t="shared" si="119"/>
        <v>0</v>
      </c>
      <c r="Y217" s="73">
        <f t="shared" si="120"/>
        <v>40.5</v>
      </c>
      <c r="Z217" s="73">
        <f t="shared" si="121"/>
        <v>9.5</v>
      </c>
      <c r="AA217" s="73">
        <f t="shared" si="111"/>
        <v>1710</v>
      </c>
      <c r="AB217" s="73">
        <f t="shared" si="122"/>
        <v>0</v>
      </c>
      <c r="AC217" s="73">
        <f t="shared" si="112"/>
        <v>0</v>
      </c>
      <c r="AD217" s="73">
        <f t="shared" si="113"/>
        <v>7290</v>
      </c>
      <c r="AE217" s="73">
        <v>0</v>
      </c>
    </row>
    <row r="218" spans="1:31" ht="15" customHeight="1">
      <c r="A218" s="5" t="s">
        <v>50</v>
      </c>
      <c r="B218" s="6" t="str">
        <f>IFERROR(VLOOKUP(A218,'Distributor List'!$A$2:$D$77,2,0),"-")</f>
        <v>Swabi</v>
      </c>
      <c r="C218" s="6" t="str">
        <f>IFERROR(VLOOKUP(A218,'Distributor List'!$A$2:$D$77,3,0),"-")</f>
        <v>North-1</v>
      </c>
      <c r="D218" s="6" t="str">
        <f>IFERROR(VLOOKUP(A218,'Distributor List'!$A$2:$F$77,6,0),"-")</f>
        <v>Pak-2</v>
      </c>
      <c r="E218" s="6" t="str">
        <f>IFERROR(VLOOKUP(A218,'Distributor List'!$A$2:$D$77,4,0),"-")</f>
        <v>Distributor</v>
      </c>
      <c r="F218" s="6" t="str">
        <f>IFERROR(VLOOKUP(H218,'Price List'!$A$2:$H$109,8,0),"-")</f>
        <v>Transformer</v>
      </c>
      <c r="G218" s="6" t="str">
        <f>IFERROR(VLOOKUP(A218,'Distributor List'!$A$2:$E$77,5,0),"-")</f>
        <v>PSW Vacant</v>
      </c>
      <c r="H218" s="10" t="s">
        <v>146</v>
      </c>
      <c r="I218" s="55">
        <v>680</v>
      </c>
      <c r="J218" s="72">
        <v>0</v>
      </c>
      <c r="K218" s="72">
        <v>97</v>
      </c>
      <c r="L218" s="73">
        <f t="shared" si="114"/>
        <v>0</v>
      </c>
      <c r="M218" s="73">
        <f t="shared" si="104"/>
        <v>65960</v>
      </c>
      <c r="N218" s="74">
        <v>0</v>
      </c>
      <c r="O218" s="74">
        <f t="shared" si="115"/>
        <v>0</v>
      </c>
      <c r="P218" s="73">
        <f t="shared" si="110"/>
        <v>0</v>
      </c>
      <c r="Q218" s="75">
        <v>0</v>
      </c>
      <c r="R218" s="73">
        <f t="shared" si="105"/>
        <v>0</v>
      </c>
      <c r="S218" s="76" t="str">
        <f t="shared" si="117"/>
        <v>-</v>
      </c>
      <c r="T218" s="77">
        <v>0</v>
      </c>
      <c r="U218" s="78">
        <f t="shared" si="109"/>
        <v>0</v>
      </c>
      <c r="V218" s="73">
        <f t="shared" si="116"/>
        <v>0</v>
      </c>
      <c r="W218" s="73">
        <f t="shared" si="118"/>
        <v>0</v>
      </c>
      <c r="X218" s="76" t="str">
        <f t="shared" si="119"/>
        <v>-</v>
      </c>
      <c r="Y218" s="73">
        <f t="shared" si="120"/>
        <v>0</v>
      </c>
      <c r="Z218" s="73">
        <f t="shared" si="121"/>
        <v>0</v>
      </c>
      <c r="AA218" s="73">
        <f t="shared" si="111"/>
        <v>0</v>
      </c>
      <c r="AB218" s="73">
        <f t="shared" si="122"/>
        <v>97</v>
      </c>
      <c r="AC218" s="73">
        <f t="shared" si="112"/>
        <v>65960</v>
      </c>
      <c r="AD218" s="73">
        <f t="shared" si="113"/>
        <v>0</v>
      </c>
      <c r="AE218" s="73">
        <v>0</v>
      </c>
    </row>
    <row r="219" spans="1:31" ht="15" customHeight="1">
      <c r="A219" s="5" t="s">
        <v>50</v>
      </c>
      <c r="B219" s="6" t="str">
        <f>IFERROR(VLOOKUP(A219,'Distributor List'!$A$2:$D$77,2,0),"-")</f>
        <v>Swabi</v>
      </c>
      <c r="C219" s="6" t="str">
        <f>IFERROR(VLOOKUP(A219,'Distributor List'!$A$2:$D$77,3,0),"-")</f>
        <v>North-1</v>
      </c>
      <c r="D219" s="6" t="str">
        <f>IFERROR(VLOOKUP(A219,'Distributor List'!$A$2:$F$77,6,0),"-")</f>
        <v>Pak-2</v>
      </c>
      <c r="E219" s="6" t="str">
        <f>IFERROR(VLOOKUP(A219,'Distributor List'!$A$2:$D$77,4,0),"-")</f>
        <v>Distributor</v>
      </c>
      <c r="F219" s="6" t="str">
        <f>IFERROR(VLOOKUP(H219,'Price List'!$A$2:$H$109,8,0),"-")</f>
        <v>Medicronis</v>
      </c>
      <c r="G219" s="6" t="str">
        <f>IFERROR(VLOOKUP(A219,'Distributor List'!$A$2:$E$77,5,0),"-")</f>
        <v>PSW Vacant</v>
      </c>
      <c r="H219" s="10" t="s">
        <v>203</v>
      </c>
      <c r="I219" s="55">
        <v>90</v>
      </c>
      <c r="J219" s="72">
        <v>0</v>
      </c>
      <c r="K219" s="72">
        <v>97</v>
      </c>
      <c r="L219" s="73">
        <f t="shared" si="114"/>
        <v>0</v>
      </c>
      <c r="M219" s="73">
        <f t="shared" si="104"/>
        <v>8730</v>
      </c>
      <c r="N219" s="74">
        <v>0</v>
      </c>
      <c r="O219" s="74">
        <f t="shared" si="115"/>
        <v>0</v>
      </c>
      <c r="P219" s="73">
        <f t="shared" si="110"/>
        <v>0</v>
      </c>
      <c r="Q219" s="75">
        <v>42</v>
      </c>
      <c r="R219" s="73">
        <f t="shared" si="105"/>
        <v>3780</v>
      </c>
      <c r="S219" s="76">
        <f t="shared" si="117"/>
        <v>0</v>
      </c>
      <c r="T219" s="77">
        <v>13</v>
      </c>
      <c r="U219" s="78">
        <f t="shared" si="109"/>
        <v>-13</v>
      </c>
      <c r="V219" s="73">
        <f t="shared" si="116"/>
        <v>1170</v>
      </c>
      <c r="W219" s="73">
        <f t="shared" si="118"/>
        <v>-1170</v>
      </c>
      <c r="X219" s="76">
        <f t="shared" si="119"/>
        <v>-1</v>
      </c>
      <c r="Y219" s="73">
        <f t="shared" si="120"/>
        <v>0</v>
      </c>
      <c r="Z219" s="73">
        <f t="shared" si="121"/>
        <v>0</v>
      </c>
      <c r="AA219" s="73">
        <f t="shared" si="111"/>
        <v>0</v>
      </c>
      <c r="AB219" s="73">
        <f t="shared" si="122"/>
        <v>97</v>
      </c>
      <c r="AC219" s="73">
        <f t="shared" si="112"/>
        <v>8730</v>
      </c>
      <c r="AD219" s="73">
        <f t="shared" si="113"/>
        <v>0</v>
      </c>
      <c r="AE219" s="73">
        <v>0</v>
      </c>
    </row>
    <row r="220" spans="1:31" ht="15" customHeight="1">
      <c r="A220" s="5" t="s">
        <v>50</v>
      </c>
      <c r="B220" s="6" t="str">
        <f>IFERROR(VLOOKUP(A220,'Distributor List'!$A$2:$D$77,2,0),"-")</f>
        <v>Swabi</v>
      </c>
      <c r="C220" s="6" t="str">
        <f>IFERROR(VLOOKUP(A220,'Distributor List'!$A$2:$D$77,3,0),"-")</f>
        <v>North-1</v>
      </c>
      <c r="D220" s="6" t="str">
        <f>IFERROR(VLOOKUP(A220,'Distributor List'!$A$2:$F$77,6,0),"-")</f>
        <v>Pak-2</v>
      </c>
      <c r="E220" s="6" t="str">
        <f>IFERROR(VLOOKUP(A220,'Distributor List'!$A$2:$D$77,4,0),"-")</f>
        <v>Distributor</v>
      </c>
      <c r="F220" s="6" t="str">
        <f>IFERROR(VLOOKUP(H220,'Price List'!$A$2:$H$109,8,0),"-")</f>
        <v>Medicronis</v>
      </c>
      <c r="G220" s="6" t="str">
        <f>IFERROR(VLOOKUP(A220,'Distributor List'!$A$2:$E$77,5,0),"-")</f>
        <v>PSW Vacant</v>
      </c>
      <c r="H220" s="10" t="s">
        <v>204</v>
      </c>
      <c r="I220" s="55">
        <v>110</v>
      </c>
      <c r="J220" s="72">
        <v>5</v>
      </c>
      <c r="K220" s="72">
        <v>50</v>
      </c>
      <c r="L220" s="73">
        <f t="shared" si="114"/>
        <v>550</v>
      </c>
      <c r="M220" s="73">
        <f t="shared" si="104"/>
        <v>5500</v>
      </c>
      <c r="N220" s="74">
        <v>5</v>
      </c>
      <c r="O220" s="74">
        <f t="shared" si="115"/>
        <v>550</v>
      </c>
      <c r="P220" s="73">
        <f t="shared" si="110"/>
        <v>0</v>
      </c>
      <c r="Q220" s="75">
        <v>48</v>
      </c>
      <c r="R220" s="73">
        <f t="shared" si="105"/>
        <v>5280</v>
      </c>
      <c r="S220" s="76">
        <f t="shared" si="117"/>
        <v>0.10416666666666667</v>
      </c>
      <c r="T220" s="77">
        <v>0</v>
      </c>
      <c r="U220" s="78">
        <f t="shared" si="109"/>
        <v>5</v>
      </c>
      <c r="V220" s="73">
        <f t="shared" si="116"/>
        <v>0</v>
      </c>
      <c r="W220" s="73">
        <f t="shared" si="118"/>
        <v>550</v>
      </c>
      <c r="X220" s="76" t="str">
        <f t="shared" si="119"/>
        <v>-</v>
      </c>
      <c r="Y220" s="73">
        <f t="shared" si="120"/>
        <v>7.5</v>
      </c>
      <c r="Z220" s="73">
        <f t="shared" si="121"/>
        <v>0</v>
      </c>
      <c r="AA220" s="73">
        <f t="shared" si="111"/>
        <v>0</v>
      </c>
      <c r="AB220" s="73">
        <f t="shared" si="122"/>
        <v>42.5</v>
      </c>
      <c r="AC220" s="73">
        <f t="shared" si="112"/>
        <v>4675</v>
      </c>
      <c r="AD220" s="73">
        <f t="shared" si="113"/>
        <v>825</v>
      </c>
      <c r="AE220" s="73">
        <v>0</v>
      </c>
    </row>
    <row r="221" spans="1:31" ht="15" customHeight="1">
      <c r="A221" s="5" t="s">
        <v>50</v>
      </c>
      <c r="B221" s="6" t="str">
        <f>IFERROR(VLOOKUP(A221,'Distributor List'!$A$2:$D$77,2,0),"-")</f>
        <v>Swabi</v>
      </c>
      <c r="C221" s="6" t="str">
        <f>IFERROR(VLOOKUP(A221,'Distributor List'!$A$2:$D$77,3,0),"-")</f>
        <v>North-1</v>
      </c>
      <c r="D221" s="6" t="str">
        <f>IFERROR(VLOOKUP(A221,'Distributor List'!$A$2:$F$77,6,0),"-")</f>
        <v>Pak-2</v>
      </c>
      <c r="E221" s="6" t="str">
        <f>IFERROR(VLOOKUP(A221,'Distributor List'!$A$2:$D$77,4,0),"-")</f>
        <v>Distributor</v>
      </c>
      <c r="F221" s="6" t="str">
        <f>IFERROR(VLOOKUP(H221,'Price List'!$A$2:$H$109,8,0),"-")</f>
        <v>Medicronis</v>
      </c>
      <c r="G221" s="6" t="str">
        <f>IFERROR(VLOOKUP(A221,'Distributor List'!$A$2:$E$77,5,0),"-")</f>
        <v>PSW Vacant</v>
      </c>
      <c r="H221" s="10" t="s">
        <v>205</v>
      </c>
      <c r="I221" s="55">
        <v>105</v>
      </c>
      <c r="J221" s="72">
        <v>5</v>
      </c>
      <c r="K221" s="72">
        <v>89</v>
      </c>
      <c r="L221" s="73">
        <f t="shared" si="114"/>
        <v>525</v>
      </c>
      <c r="M221" s="73">
        <f t="shared" si="104"/>
        <v>9345</v>
      </c>
      <c r="N221" s="74">
        <v>5</v>
      </c>
      <c r="O221" s="74">
        <f t="shared" si="115"/>
        <v>525</v>
      </c>
      <c r="P221" s="73">
        <f t="shared" si="110"/>
        <v>0</v>
      </c>
      <c r="Q221" s="75">
        <v>48</v>
      </c>
      <c r="R221" s="73">
        <f t="shared" si="105"/>
        <v>5040</v>
      </c>
      <c r="S221" s="76">
        <f t="shared" si="117"/>
        <v>0.10416666666666667</v>
      </c>
      <c r="T221" s="77">
        <v>0</v>
      </c>
      <c r="U221" s="78">
        <f t="shared" si="109"/>
        <v>5</v>
      </c>
      <c r="V221" s="73">
        <f t="shared" si="116"/>
        <v>0</v>
      </c>
      <c r="W221" s="73">
        <f t="shared" si="118"/>
        <v>525</v>
      </c>
      <c r="X221" s="76" t="str">
        <f t="shared" si="119"/>
        <v>-</v>
      </c>
      <c r="Y221" s="73">
        <f t="shared" si="120"/>
        <v>7.5</v>
      </c>
      <c r="Z221" s="73">
        <f t="shared" si="121"/>
        <v>0</v>
      </c>
      <c r="AA221" s="73">
        <f t="shared" si="111"/>
        <v>0</v>
      </c>
      <c r="AB221" s="73">
        <f t="shared" si="122"/>
        <v>81.5</v>
      </c>
      <c r="AC221" s="73">
        <f t="shared" si="112"/>
        <v>8557.5</v>
      </c>
      <c r="AD221" s="73">
        <f t="shared" si="113"/>
        <v>787.5</v>
      </c>
      <c r="AE221" s="73">
        <v>0</v>
      </c>
    </row>
    <row r="222" spans="1:31" ht="15" customHeight="1">
      <c r="A222" s="5" t="s">
        <v>50</v>
      </c>
      <c r="B222" s="6" t="str">
        <f>IFERROR(VLOOKUP(A222,'Distributor List'!$A$2:$D$77,2,0),"-")</f>
        <v>Swabi</v>
      </c>
      <c r="C222" s="6" t="str">
        <f>IFERROR(VLOOKUP(A222,'Distributor List'!$A$2:$D$77,3,0),"-")</f>
        <v>North-1</v>
      </c>
      <c r="D222" s="6" t="str">
        <f>IFERROR(VLOOKUP(A222,'Distributor List'!$A$2:$F$77,6,0),"-")</f>
        <v>Pak-2</v>
      </c>
      <c r="E222" s="6" t="str">
        <f>IFERROR(VLOOKUP(A222,'Distributor List'!$A$2:$D$77,4,0),"-")</f>
        <v>Distributor</v>
      </c>
      <c r="F222" s="6" t="str">
        <f>IFERROR(VLOOKUP(H222,'Price List'!$A$2:$H$109,8,0),"-")</f>
        <v>Medicronis</v>
      </c>
      <c r="G222" s="6" t="str">
        <f>IFERROR(VLOOKUP(A222,'Distributor List'!$A$2:$E$77,5,0),"-")</f>
        <v>PSW Vacant</v>
      </c>
      <c r="H222" s="10" t="s">
        <v>149</v>
      </c>
      <c r="I222" s="55">
        <v>105</v>
      </c>
      <c r="J222" s="72">
        <v>25</v>
      </c>
      <c r="K222" s="72">
        <v>51</v>
      </c>
      <c r="L222" s="73">
        <f t="shared" si="114"/>
        <v>2625</v>
      </c>
      <c r="M222" s="73">
        <f t="shared" si="104"/>
        <v>5355</v>
      </c>
      <c r="N222" s="74">
        <v>25</v>
      </c>
      <c r="O222" s="74">
        <f t="shared" si="115"/>
        <v>2625</v>
      </c>
      <c r="P222" s="73">
        <f t="shared" si="110"/>
        <v>0</v>
      </c>
      <c r="Q222" s="75">
        <v>48</v>
      </c>
      <c r="R222" s="73">
        <f t="shared" si="105"/>
        <v>5040</v>
      </c>
      <c r="S222" s="76">
        <f t="shared" si="117"/>
        <v>0.52083333333333337</v>
      </c>
      <c r="T222" s="77">
        <v>19</v>
      </c>
      <c r="U222" s="78">
        <f t="shared" si="109"/>
        <v>6</v>
      </c>
      <c r="V222" s="73">
        <f t="shared" si="116"/>
        <v>1995</v>
      </c>
      <c r="W222" s="73">
        <f t="shared" si="118"/>
        <v>630</v>
      </c>
      <c r="X222" s="76">
        <f t="shared" si="119"/>
        <v>0.31578947368421062</v>
      </c>
      <c r="Y222" s="73">
        <f t="shared" si="120"/>
        <v>37.5</v>
      </c>
      <c r="Z222" s="73">
        <f t="shared" si="121"/>
        <v>0</v>
      </c>
      <c r="AA222" s="73">
        <f t="shared" si="111"/>
        <v>0</v>
      </c>
      <c r="AB222" s="73">
        <f t="shared" si="122"/>
        <v>13.5</v>
      </c>
      <c r="AC222" s="73">
        <f t="shared" si="112"/>
        <v>1417.5</v>
      </c>
      <c r="AD222" s="73">
        <f t="shared" si="113"/>
        <v>3937.5</v>
      </c>
      <c r="AE222" s="73">
        <v>0</v>
      </c>
    </row>
    <row r="223" spans="1:31" ht="15" customHeight="1">
      <c r="A223" s="5" t="s">
        <v>50</v>
      </c>
      <c r="B223" s="6" t="str">
        <f>IFERROR(VLOOKUP(A223,'Distributor List'!$A$2:$D$77,2,0),"-")</f>
        <v>Swabi</v>
      </c>
      <c r="C223" s="6" t="str">
        <f>IFERROR(VLOOKUP(A223,'Distributor List'!$A$2:$D$77,3,0),"-")</f>
        <v>North-1</v>
      </c>
      <c r="D223" s="6" t="str">
        <f>IFERROR(VLOOKUP(A223,'Distributor List'!$A$2:$F$77,6,0),"-")</f>
        <v>Pak-2</v>
      </c>
      <c r="E223" s="6" t="str">
        <f>IFERROR(VLOOKUP(A223,'Distributor List'!$A$2:$D$77,4,0),"-")</f>
        <v>Distributor</v>
      </c>
      <c r="F223" s="6" t="str">
        <f>IFERROR(VLOOKUP(H223,'Price List'!$A$2:$H$109,8,0),"-")</f>
        <v>Medicronis</v>
      </c>
      <c r="G223" s="6" t="str">
        <f>IFERROR(VLOOKUP(A223,'Distributor List'!$A$2:$E$77,5,0),"-")</f>
        <v>PSW Vacant</v>
      </c>
      <c r="H223" s="59" t="s">
        <v>206</v>
      </c>
      <c r="I223" s="57">
        <v>90</v>
      </c>
      <c r="J223" s="72">
        <v>0</v>
      </c>
      <c r="K223" s="72">
        <v>0</v>
      </c>
      <c r="L223" s="73">
        <f t="shared" si="114"/>
        <v>0</v>
      </c>
      <c r="M223" s="73">
        <f t="shared" si="104"/>
        <v>0</v>
      </c>
      <c r="N223" s="74">
        <v>0</v>
      </c>
      <c r="O223" s="74">
        <f t="shared" si="115"/>
        <v>0</v>
      </c>
      <c r="P223" s="73">
        <f t="shared" si="110"/>
        <v>0</v>
      </c>
      <c r="Q223" s="75">
        <v>0</v>
      </c>
      <c r="R223" s="73">
        <v>0</v>
      </c>
      <c r="S223" s="76" t="str">
        <f t="shared" si="117"/>
        <v>-</v>
      </c>
      <c r="T223" s="77">
        <v>0</v>
      </c>
      <c r="U223" s="78">
        <v>0</v>
      </c>
      <c r="V223" s="73">
        <f t="shared" si="116"/>
        <v>0</v>
      </c>
      <c r="W223" s="73">
        <f t="shared" si="118"/>
        <v>0</v>
      </c>
      <c r="X223" s="76" t="str">
        <f t="shared" si="119"/>
        <v>-</v>
      </c>
      <c r="Y223" s="73">
        <f t="shared" si="120"/>
        <v>0</v>
      </c>
      <c r="Z223" s="73">
        <f t="shared" si="121"/>
        <v>0</v>
      </c>
      <c r="AA223" s="73">
        <f t="shared" si="111"/>
        <v>0</v>
      </c>
      <c r="AB223" s="73">
        <f t="shared" si="122"/>
        <v>0</v>
      </c>
      <c r="AC223" s="73">
        <f t="shared" si="112"/>
        <v>0</v>
      </c>
      <c r="AD223" s="73">
        <f t="shared" si="113"/>
        <v>0</v>
      </c>
      <c r="AE223" s="73">
        <v>0</v>
      </c>
    </row>
    <row r="224" spans="1:31" ht="15" customHeight="1">
      <c r="A224" s="5" t="s">
        <v>50</v>
      </c>
      <c r="B224" s="6" t="str">
        <f>IFERROR(VLOOKUP(A224,'Distributor List'!$A$2:$D$77,2,0),"-")</f>
        <v>Swabi</v>
      </c>
      <c r="C224" s="6" t="str">
        <f>IFERROR(VLOOKUP(A224,'Distributor List'!$A$2:$D$77,3,0),"-")</f>
        <v>North-1</v>
      </c>
      <c r="D224" s="6" t="str">
        <f>IFERROR(VLOOKUP(A224,'Distributor List'!$A$2:$F$77,6,0),"-")</f>
        <v>Pak-2</v>
      </c>
      <c r="E224" s="6" t="str">
        <f>IFERROR(VLOOKUP(A224,'Distributor List'!$A$2:$D$77,4,0),"-")</f>
        <v>Distributor</v>
      </c>
      <c r="F224" s="6" t="str">
        <f>IFERROR(VLOOKUP(H224,'Price List'!$A$2:$H$109,8,0),"-")</f>
        <v>Medicronis</v>
      </c>
      <c r="G224" s="6" t="str">
        <f>IFERROR(VLOOKUP(A224,'Distributor List'!$A$2:$E$77,5,0),"-")</f>
        <v>PSW Vacant</v>
      </c>
      <c r="H224" s="59" t="s">
        <v>207</v>
      </c>
      <c r="I224" s="57">
        <v>105</v>
      </c>
      <c r="J224" s="72">
        <v>0</v>
      </c>
      <c r="K224" s="72">
        <v>0</v>
      </c>
      <c r="L224" s="73">
        <f t="shared" si="114"/>
        <v>0</v>
      </c>
      <c r="M224" s="73">
        <f t="shared" si="104"/>
        <v>0</v>
      </c>
      <c r="N224" s="74">
        <v>0</v>
      </c>
      <c r="O224" s="74">
        <f t="shared" si="115"/>
        <v>0</v>
      </c>
      <c r="P224" s="73">
        <f t="shared" si="110"/>
        <v>0</v>
      </c>
      <c r="Q224" s="75">
        <v>0</v>
      </c>
      <c r="R224" s="73">
        <v>0</v>
      </c>
      <c r="S224" s="76" t="str">
        <f t="shared" si="117"/>
        <v>-</v>
      </c>
      <c r="T224" s="77">
        <v>0</v>
      </c>
      <c r="U224" s="78">
        <v>0</v>
      </c>
      <c r="V224" s="73">
        <f t="shared" si="116"/>
        <v>0</v>
      </c>
      <c r="W224" s="73">
        <f t="shared" si="118"/>
        <v>0</v>
      </c>
      <c r="X224" s="76" t="str">
        <f t="shared" si="119"/>
        <v>-</v>
      </c>
      <c r="Y224" s="73">
        <f t="shared" si="120"/>
        <v>0</v>
      </c>
      <c r="Z224" s="73">
        <f t="shared" si="121"/>
        <v>0</v>
      </c>
      <c r="AA224" s="73">
        <f t="shared" si="111"/>
        <v>0</v>
      </c>
      <c r="AB224" s="73">
        <f t="shared" si="122"/>
        <v>0</v>
      </c>
      <c r="AC224" s="73">
        <f t="shared" si="112"/>
        <v>0</v>
      </c>
      <c r="AD224" s="73">
        <f t="shared" si="113"/>
        <v>0</v>
      </c>
      <c r="AE224" s="73">
        <v>0</v>
      </c>
    </row>
    <row r="225" spans="1:31" ht="15" customHeight="1">
      <c r="A225" s="5" t="s">
        <v>50</v>
      </c>
      <c r="B225" s="6" t="str">
        <f>IFERROR(VLOOKUP(A225,'Distributor List'!$A$2:$D$77,2,0),"-")</f>
        <v>Swabi</v>
      </c>
      <c r="C225" s="6" t="str">
        <f>IFERROR(VLOOKUP(A225,'Distributor List'!$A$2:$D$77,3,0),"-")</f>
        <v>North-1</v>
      </c>
      <c r="D225" s="6" t="str">
        <f>IFERROR(VLOOKUP(A225,'Distributor List'!$A$2:$F$77,6,0),"-")</f>
        <v>Pak-2</v>
      </c>
      <c r="E225" s="6" t="str">
        <f>IFERROR(VLOOKUP(A225,'Distributor List'!$A$2:$D$77,4,0),"-")</f>
        <v>Distributor</v>
      </c>
      <c r="F225" s="6" t="str">
        <f>IFERROR(VLOOKUP(H225,'Price List'!$A$2:$H$109,8,0),"-")</f>
        <v>Medicronis</v>
      </c>
      <c r="G225" s="6" t="str">
        <f>IFERROR(VLOOKUP(A225,'Distributor List'!$A$2:$E$77,5,0),"-")</f>
        <v>PSW Vacant</v>
      </c>
      <c r="H225" s="59" t="s">
        <v>208</v>
      </c>
      <c r="I225" s="57">
        <v>120</v>
      </c>
      <c r="J225" s="72">
        <v>0</v>
      </c>
      <c r="K225" s="72">
        <v>0</v>
      </c>
      <c r="L225" s="73">
        <f t="shared" si="114"/>
        <v>0</v>
      </c>
      <c r="M225" s="73">
        <f t="shared" si="104"/>
        <v>0</v>
      </c>
      <c r="N225" s="74">
        <v>0</v>
      </c>
      <c r="O225" s="74">
        <f t="shared" si="115"/>
        <v>0</v>
      </c>
      <c r="P225" s="73">
        <f t="shared" si="110"/>
        <v>0</v>
      </c>
      <c r="Q225" s="75">
        <v>0</v>
      </c>
      <c r="R225" s="73">
        <v>0</v>
      </c>
      <c r="S225" s="76" t="str">
        <f t="shared" si="117"/>
        <v>-</v>
      </c>
      <c r="T225" s="77">
        <v>0</v>
      </c>
      <c r="U225" s="78">
        <v>0</v>
      </c>
      <c r="V225" s="73">
        <f t="shared" si="116"/>
        <v>0</v>
      </c>
      <c r="W225" s="73">
        <f t="shared" si="118"/>
        <v>0</v>
      </c>
      <c r="X225" s="76" t="str">
        <f t="shared" si="119"/>
        <v>-</v>
      </c>
      <c r="Y225" s="73">
        <f t="shared" si="120"/>
        <v>0</v>
      </c>
      <c r="Z225" s="73">
        <f t="shared" si="121"/>
        <v>0</v>
      </c>
      <c r="AA225" s="73">
        <f t="shared" si="111"/>
        <v>0</v>
      </c>
      <c r="AB225" s="73">
        <f t="shared" si="122"/>
        <v>0</v>
      </c>
      <c r="AC225" s="73">
        <f t="shared" si="112"/>
        <v>0</v>
      </c>
      <c r="AD225" s="73">
        <f t="shared" si="113"/>
        <v>0</v>
      </c>
      <c r="AE225" s="73">
        <v>0</v>
      </c>
    </row>
    <row r="226" spans="1:31" ht="15" customHeight="1">
      <c r="A226" s="5" t="s">
        <v>50</v>
      </c>
      <c r="B226" s="6" t="str">
        <f>IFERROR(VLOOKUP(A226,'Distributor List'!$A$2:$D$77,2,0),"-")</f>
        <v>Swabi</v>
      </c>
      <c r="C226" s="6" t="str">
        <f>IFERROR(VLOOKUP(A226,'Distributor List'!$A$2:$D$77,3,0),"-")</f>
        <v>North-1</v>
      </c>
      <c r="D226" s="6" t="str">
        <f>IFERROR(VLOOKUP(A226,'Distributor List'!$A$2:$F$77,6,0),"-")</f>
        <v>Pak-2</v>
      </c>
      <c r="E226" s="6" t="str">
        <f>IFERROR(VLOOKUP(A226,'Distributor List'!$A$2:$D$77,4,0),"-")</f>
        <v>Distributor</v>
      </c>
      <c r="F226" s="6" t="str">
        <f>IFERROR(VLOOKUP(H226,'Price List'!$A$2:$H$109,8,0),"-")</f>
        <v>Medicronis</v>
      </c>
      <c r="G226" s="6" t="str">
        <f>IFERROR(VLOOKUP(A226,'Distributor List'!$A$2:$E$77,5,0),"-")</f>
        <v>PSW Vacant</v>
      </c>
      <c r="H226" s="59" t="s">
        <v>209</v>
      </c>
      <c r="I226" s="57">
        <v>105</v>
      </c>
      <c r="J226" s="72">
        <v>0</v>
      </c>
      <c r="K226" s="72">
        <v>74</v>
      </c>
      <c r="L226" s="73">
        <f t="shared" si="114"/>
        <v>0</v>
      </c>
      <c r="M226" s="73">
        <f t="shared" si="104"/>
        <v>7770</v>
      </c>
      <c r="N226" s="74">
        <v>0</v>
      </c>
      <c r="O226" s="74">
        <f t="shared" si="115"/>
        <v>0</v>
      </c>
      <c r="P226" s="73">
        <f t="shared" si="110"/>
        <v>0</v>
      </c>
      <c r="Q226" s="75">
        <v>75</v>
      </c>
      <c r="R226" s="73">
        <f t="shared" ref="R226:R267" si="123">Q226*I226</f>
        <v>7875</v>
      </c>
      <c r="S226" s="76">
        <f t="shared" si="117"/>
        <v>0</v>
      </c>
      <c r="T226" s="77">
        <v>8</v>
      </c>
      <c r="U226" s="78">
        <f t="shared" si="109"/>
        <v>-8</v>
      </c>
      <c r="V226" s="73">
        <f t="shared" si="116"/>
        <v>840</v>
      </c>
      <c r="W226" s="73">
        <f t="shared" si="118"/>
        <v>-840</v>
      </c>
      <c r="X226" s="76">
        <f t="shared" si="119"/>
        <v>-1</v>
      </c>
      <c r="Y226" s="73">
        <f t="shared" si="120"/>
        <v>0</v>
      </c>
      <c r="Z226" s="73">
        <f t="shared" si="121"/>
        <v>0</v>
      </c>
      <c r="AA226" s="73">
        <f t="shared" si="111"/>
        <v>0</v>
      </c>
      <c r="AB226" s="73">
        <f t="shared" si="122"/>
        <v>74</v>
      </c>
      <c r="AC226" s="73">
        <f t="shared" si="112"/>
        <v>7770</v>
      </c>
      <c r="AD226" s="73">
        <f t="shared" si="113"/>
        <v>0</v>
      </c>
      <c r="AE226" s="73">
        <v>0</v>
      </c>
    </row>
    <row r="227" spans="1:31" ht="15" customHeight="1">
      <c r="A227" s="5" t="s">
        <v>50</v>
      </c>
      <c r="B227" s="6" t="str">
        <f>IFERROR(VLOOKUP(A227,'Distributor List'!$A$2:$D$77,2,0),"-")</f>
        <v>Swabi</v>
      </c>
      <c r="C227" s="6" t="str">
        <f>IFERROR(VLOOKUP(A227,'Distributor List'!$A$2:$D$77,3,0),"-")</f>
        <v>North-1</v>
      </c>
      <c r="D227" s="6" t="str">
        <f>IFERROR(VLOOKUP(A227,'Distributor List'!$A$2:$F$77,6,0),"-")</f>
        <v>Pak-2</v>
      </c>
      <c r="E227" s="6" t="str">
        <f>IFERROR(VLOOKUP(A227,'Distributor List'!$A$2:$D$77,4,0),"-")</f>
        <v>Distributor</v>
      </c>
      <c r="F227" s="6" t="str">
        <f>IFERROR(VLOOKUP(H227,'Price List'!$A$2:$H$109,8,0),"-")</f>
        <v>Medicronis</v>
      </c>
      <c r="G227" s="6" t="str">
        <f>IFERROR(VLOOKUP(A227,'Distributor List'!$A$2:$E$77,5,0),"-")</f>
        <v>PSW Vacant</v>
      </c>
      <c r="H227" s="59" t="s">
        <v>210</v>
      </c>
      <c r="I227" s="57">
        <v>170</v>
      </c>
      <c r="J227" s="72">
        <v>0</v>
      </c>
      <c r="K227" s="72">
        <v>42</v>
      </c>
      <c r="L227" s="73">
        <f t="shared" si="114"/>
        <v>0</v>
      </c>
      <c r="M227" s="73">
        <f t="shared" si="104"/>
        <v>7140</v>
      </c>
      <c r="N227" s="74">
        <v>0</v>
      </c>
      <c r="O227" s="74">
        <f t="shared" si="115"/>
        <v>0</v>
      </c>
      <c r="P227" s="73">
        <f t="shared" si="110"/>
        <v>0</v>
      </c>
      <c r="Q227" s="75">
        <v>75</v>
      </c>
      <c r="R227" s="73">
        <f t="shared" si="123"/>
        <v>12750</v>
      </c>
      <c r="S227" s="76">
        <f t="shared" si="117"/>
        <v>0</v>
      </c>
      <c r="T227" s="77">
        <v>3</v>
      </c>
      <c r="U227" s="78">
        <f t="shared" si="109"/>
        <v>-3</v>
      </c>
      <c r="V227" s="73">
        <f t="shared" si="116"/>
        <v>510</v>
      </c>
      <c r="W227" s="73">
        <f t="shared" si="118"/>
        <v>-510</v>
      </c>
      <c r="X227" s="76">
        <f t="shared" si="119"/>
        <v>-1</v>
      </c>
      <c r="Y227" s="73">
        <f t="shared" si="120"/>
        <v>0</v>
      </c>
      <c r="Z227" s="73">
        <f t="shared" si="121"/>
        <v>0</v>
      </c>
      <c r="AA227" s="73">
        <f t="shared" si="111"/>
        <v>0</v>
      </c>
      <c r="AB227" s="73">
        <f t="shared" si="122"/>
        <v>42</v>
      </c>
      <c r="AC227" s="73">
        <f t="shared" si="112"/>
        <v>7140</v>
      </c>
      <c r="AD227" s="73">
        <f t="shared" si="113"/>
        <v>0</v>
      </c>
      <c r="AE227" s="73">
        <v>0</v>
      </c>
    </row>
    <row r="228" spans="1:31" ht="15" customHeight="1">
      <c r="A228" s="5" t="s">
        <v>50</v>
      </c>
      <c r="B228" s="6" t="str">
        <f>IFERROR(VLOOKUP(A228,'Distributor List'!$A$2:$D$77,2,0),"-")</f>
        <v>Swabi</v>
      </c>
      <c r="C228" s="6" t="str">
        <f>IFERROR(VLOOKUP(A228,'Distributor List'!$A$2:$D$77,3,0),"-")</f>
        <v>North-1</v>
      </c>
      <c r="D228" s="6" t="str">
        <f>IFERROR(VLOOKUP(A228,'Distributor List'!$A$2:$F$77,6,0),"-")</f>
        <v>Pak-2</v>
      </c>
      <c r="E228" s="6" t="str">
        <f>IFERROR(VLOOKUP(A228,'Distributor List'!$A$2:$D$77,4,0),"-")</f>
        <v>Distributor</v>
      </c>
      <c r="F228" s="6" t="str">
        <f>IFERROR(VLOOKUP(H228,'Price List'!$A$2:$H$109,8,0),"-")</f>
        <v>Medicronis</v>
      </c>
      <c r="G228" s="6" t="str">
        <f>IFERROR(VLOOKUP(A228,'Distributor List'!$A$2:$E$77,5,0),"-")</f>
        <v>PSW Vacant</v>
      </c>
      <c r="H228" s="10" t="s">
        <v>211</v>
      </c>
      <c r="I228" s="58">
        <v>120</v>
      </c>
      <c r="J228" s="72">
        <v>30</v>
      </c>
      <c r="K228" s="72">
        <v>154</v>
      </c>
      <c r="L228" s="73">
        <f t="shared" si="114"/>
        <v>3600</v>
      </c>
      <c r="M228" s="73">
        <f t="shared" si="104"/>
        <v>18480</v>
      </c>
      <c r="N228" s="74">
        <v>30</v>
      </c>
      <c r="O228" s="74">
        <f t="shared" si="115"/>
        <v>3600</v>
      </c>
      <c r="P228" s="73">
        <f t="shared" si="110"/>
        <v>0</v>
      </c>
      <c r="Q228" s="75">
        <v>32.4</v>
      </c>
      <c r="R228" s="73">
        <f t="shared" si="123"/>
        <v>3888</v>
      </c>
      <c r="S228" s="76">
        <f t="shared" si="117"/>
        <v>0.92592592592592593</v>
      </c>
      <c r="T228" s="77">
        <v>0</v>
      </c>
      <c r="U228" s="78">
        <f t="shared" si="109"/>
        <v>30</v>
      </c>
      <c r="V228" s="73">
        <f t="shared" si="116"/>
        <v>0</v>
      </c>
      <c r="W228" s="73">
        <f t="shared" si="118"/>
        <v>3600</v>
      </c>
      <c r="X228" s="76" t="str">
        <f t="shared" si="119"/>
        <v>-</v>
      </c>
      <c r="Y228" s="73">
        <f t="shared" si="120"/>
        <v>45</v>
      </c>
      <c r="Z228" s="73">
        <f t="shared" si="121"/>
        <v>0</v>
      </c>
      <c r="AA228" s="73">
        <f t="shared" si="111"/>
        <v>0</v>
      </c>
      <c r="AB228" s="73">
        <f t="shared" si="122"/>
        <v>109</v>
      </c>
      <c r="AC228" s="73">
        <f t="shared" si="112"/>
        <v>13080</v>
      </c>
      <c r="AD228" s="73">
        <f t="shared" si="113"/>
        <v>5400</v>
      </c>
      <c r="AE228" s="73">
        <v>0</v>
      </c>
    </row>
    <row r="229" spans="1:31" ht="15" customHeight="1">
      <c r="A229" s="5" t="s">
        <v>112</v>
      </c>
      <c r="B229" s="6" t="str">
        <f>IFERROR(VLOOKUP(A229,'Distributor List'!$A$2:$D$77,2,0),"-")</f>
        <v>Peshawar</v>
      </c>
      <c r="C229" s="6" t="str">
        <f>IFERROR(VLOOKUP(A229,'Distributor List'!$A$2:$D$77,3,0),"-")</f>
        <v>North-1</v>
      </c>
      <c r="D229" s="6" t="str">
        <f>IFERROR(VLOOKUP(A229,'Distributor List'!$A$2:$F$77,6,0),"-")</f>
        <v>Pak-2</v>
      </c>
      <c r="E229" s="6" t="str">
        <f>IFERROR(VLOOKUP(A229,'Distributor List'!$A$2:$D$77,4,0),"-")</f>
        <v>Distributor</v>
      </c>
      <c r="F229" s="6" t="str">
        <f>IFERROR(VLOOKUP(H229,'Price List'!$A$2:$H$109,8,0),"-")</f>
        <v>Transformer</v>
      </c>
      <c r="G229" s="6" t="str">
        <f>IFERROR(VLOOKUP(A229,'Distributor List'!$A$2:$E$77,5,0),"-")</f>
        <v>PSW Vacant</v>
      </c>
      <c r="H229" s="10" t="s">
        <v>175</v>
      </c>
      <c r="I229" s="58">
        <v>161.5</v>
      </c>
      <c r="J229" s="72">
        <v>0</v>
      </c>
      <c r="K229" s="72">
        <v>208</v>
      </c>
      <c r="L229" s="73">
        <f t="shared" si="114"/>
        <v>0</v>
      </c>
      <c r="M229" s="73">
        <f t="shared" si="104"/>
        <v>33592</v>
      </c>
      <c r="N229" s="74">
        <v>0</v>
      </c>
      <c r="O229" s="74">
        <f t="shared" si="115"/>
        <v>0</v>
      </c>
      <c r="P229" s="73">
        <f t="shared" si="110"/>
        <v>0</v>
      </c>
      <c r="Q229" s="75">
        <v>269.17500000000001</v>
      </c>
      <c r="R229" s="73">
        <f t="shared" si="123"/>
        <v>43471.762500000004</v>
      </c>
      <c r="S229" s="76">
        <f t="shared" si="117"/>
        <v>0</v>
      </c>
      <c r="T229" s="77">
        <v>0</v>
      </c>
      <c r="U229" s="78">
        <f t="shared" si="109"/>
        <v>0</v>
      </c>
      <c r="V229" s="73">
        <f t="shared" si="116"/>
        <v>0</v>
      </c>
      <c r="W229" s="73">
        <f t="shared" si="118"/>
        <v>0</v>
      </c>
      <c r="X229" s="76" t="str">
        <f t="shared" si="119"/>
        <v>-</v>
      </c>
      <c r="Y229" s="73">
        <f t="shared" si="120"/>
        <v>0</v>
      </c>
      <c r="Z229" s="73">
        <f t="shared" si="121"/>
        <v>0</v>
      </c>
      <c r="AA229" s="73">
        <f t="shared" si="111"/>
        <v>0</v>
      </c>
      <c r="AB229" s="73">
        <f t="shared" si="122"/>
        <v>208</v>
      </c>
      <c r="AC229" s="73">
        <f t="shared" si="112"/>
        <v>33592</v>
      </c>
      <c r="AD229" s="73">
        <f t="shared" si="113"/>
        <v>0</v>
      </c>
      <c r="AE229" s="73">
        <v>0</v>
      </c>
    </row>
    <row r="230" spans="1:31" ht="15" customHeight="1">
      <c r="A230" s="5" t="s">
        <v>112</v>
      </c>
      <c r="B230" s="6" t="str">
        <f>IFERROR(VLOOKUP(A230,'Distributor List'!$A$2:$D$77,2,0),"-")</f>
        <v>Peshawar</v>
      </c>
      <c r="C230" s="6" t="str">
        <f>IFERROR(VLOOKUP(A230,'Distributor List'!$A$2:$D$77,3,0),"-")</f>
        <v>North-1</v>
      </c>
      <c r="D230" s="6" t="str">
        <f>IFERROR(VLOOKUP(A230,'Distributor List'!$A$2:$F$77,6,0),"-")</f>
        <v>Pak-2</v>
      </c>
      <c r="E230" s="6" t="str">
        <f>IFERROR(VLOOKUP(A230,'Distributor List'!$A$2:$D$77,4,0),"-")</f>
        <v>Distributor</v>
      </c>
      <c r="F230" s="6" t="str">
        <f>IFERROR(VLOOKUP(H230,'Price List'!$A$2:$H$109,8,0),"-")</f>
        <v>Transformer</v>
      </c>
      <c r="G230" s="6" t="str">
        <f>IFERROR(VLOOKUP(A230,'Distributor List'!$A$2:$E$77,5,0),"-")</f>
        <v>PSW Vacant</v>
      </c>
      <c r="H230" s="10" t="s">
        <v>176</v>
      </c>
      <c r="I230" s="58">
        <v>242.25</v>
      </c>
      <c r="J230" s="72">
        <v>0</v>
      </c>
      <c r="K230" s="72">
        <v>208</v>
      </c>
      <c r="L230" s="73">
        <f t="shared" si="114"/>
        <v>0</v>
      </c>
      <c r="M230" s="73">
        <f t="shared" si="104"/>
        <v>50388</v>
      </c>
      <c r="N230" s="74">
        <v>0</v>
      </c>
      <c r="O230" s="74">
        <f t="shared" si="115"/>
        <v>0</v>
      </c>
      <c r="P230" s="73">
        <f t="shared" si="110"/>
        <v>0</v>
      </c>
      <c r="Q230" s="75">
        <v>912.18667500000004</v>
      </c>
      <c r="R230" s="73">
        <f t="shared" si="123"/>
        <v>220977.22201875001</v>
      </c>
      <c r="S230" s="76">
        <f t="shared" si="117"/>
        <v>0</v>
      </c>
      <c r="T230" s="77">
        <v>0</v>
      </c>
      <c r="U230" s="78">
        <f t="shared" si="109"/>
        <v>0</v>
      </c>
      <c r="V230" s="73">
        <f t="shared" si="116"/>
        <v>0</v>
      </c>
      <c r="W230" s="73">
        <f t="shared" si="118"/>
        <v>0</v>
      </c>
      <c r="X230" s="76" t="str">
        <f t="shared" si="119"/>
        <v>-</v>
      </c>
      <c r="Y230" s="73">
        <f t="shared" si="120"/>
        <v>0</v>
      </c>
      <c r="Z230" s="73">
        <f t="shared" si="121"/>
        <v>0</v>
      </c>
      <c r="AA230" s="73">
        <f t="shared" si="111"/>
        <v>0</v>
      </c>
      <c r="AB230" s="73">
        <f t="shared" si="122"/>
        <v>208</v>
      </c>
      <c r="AC230" s="73">
        <f t="shared" si="112"/>
        <v>50388</v>
      </c>
      <c r="AD230" s="73">
        <f t="shared" si="113"/>
        <v>0</v>
      </c>
      <c r="AE230" s="73">
        <v>0</v>
      </c>
    </row>
    <row r="231" spans="1:31" ht="15" customHeight="1">
      <c r="A231" s="5" t="s">
        <v>112</v>
      </c>
      <c r="B231" s="6" t="str">
        <f>IFERROR(VLOOKUP(A231,'Distributor List'!$A$2:$D$77,2,0),"-")</f>
        <v>Peshawar</v>
      </c>
      <c r="C231" s="6" t="str">
        <f>IFERROR(VLOOKUP(A231,'Distributor List'!$A$2:$D$77,3,0),"-")</f>
        <v>North-1</v>
      </c>
      <c r="D231" s="6" t="str">
        <f>IFERROR(VLOOKUP(A231,'Distributor List'!$A$2:$F$77,6,0),"-")</f>
        <v>Pak-2</v>
      </c>
      <c r="E231" s="6" t="str">
        <f>IFERROR(VLOOKUP(A231,'Distributor List'!$A$2:$D$77,4,0),"-")</f>
        <v>Distributor</v>
      </c>
      <c r="F231" s="6" t="str">
        <f>IFERROR(VLOOKUP(H231,'Price List'!$A$2:$H$109,8,0),"-")</f>
        <v>Transformer</v>
      </c>
      <c r="G231" s="6" t="str">
        <f>IFERROR(VLOOKUP(A231,'Distributor List'!$A$2:$E$77,5,0),"-")</f>
        <v>PSW Vacant</v>
      </c>
      <c r="H231" s="10" t="s">
        <v>177</v>
      </c>
      <c r="I231" s="58">
        <v>446.25</v>
      </c>
      <c r="J231" s="72">
        <v>0</v>
      </c>
      <c r="K231" s="72">
        <v>316</v>
      </c>
      <c r="L231" s="73">
        <f t="shared" si="114"/>
        <v>0</v>
      </c>
      <c r="M231" s="73">
        <f t="shared" si="104"/>
        <v>141015</v>
      </c>
      <c r="N231" s="74">
        <v>0</v>
      </c>
      <c r="O231" s="74">
        <f t="shared" si="115"/>
        <v>0</v>
      </c>
      <c r="P231" s="73">
        <f t="shared" si="110"/>
        <v>0</v>
      </c>
      <c r="Q231" s="75">
        <v>1526.049</v>
      </c>
      <c r="R231" s="73">
        <f t="shared" si="123"/>
        <v>680999.36624999996</v>
      </c>
      <c r="S231" s="76">
        <f t="shared" si="117"/>
        <v>0</v>
      </c>
      <c r="T231" s="77">
        <v>0</v>
      </c>
      <c r="U231" s="78">
        <f t="shared" si="109"/>
        <v>0</v>
      </c>
      <c r="V231" s="73">
        <f t="shared" si="116"/>
        <v>0</v>
      </c>
      <c r="W231" s="73">
        <f t="shared" si="118"/>
        <v>0</v>
      </c>
      <c r="X231" s="76" t="str">
        <f t="shared" si="119"/>
        <v>-</v>
      </c>
      <c r="Y231" s="73">
        <f t="shared" si="120"/>
        <v>0</v>
      </c>
      <c r="Z231" s="73">
        <f t="shared" si="121"/>
        <v>0</v>
      </c>
      <c r="AA231" s="73">
        <f t="shared" si="111"/>
        <v>0</v>
      </c>
      <c r="AB231" s="73">
        <f t="shared" si="122"/>
        <v>316</v>
      </c>
      <c r="AC231" s="73">
        <f t="shared" si="112"/>
        <v>141015</v>
      </c>
      <c r="AD231" s="73">
        <f t="shared" si="113"/>
        <v>0</v>
      </c>
      <c r="AE231" s="73">
        <v>0</v>
      </c>
    </row>
    <row r="232" spans="1:31" ht="15" customHeight="1">
      <c r="A232" s="5" t="s">
        <v>112</v>
      </c>
      <c r="B232" s="6" t="str">
        <f>IFERROR(VLOOKUP(A232,'Distributor List'!$A$2:$D$77,2,0),"-")</f>
        <v>Peshawar</v>
      </c>
      <c r="C232" s="6" t="str">
        <f>IFERROR(VLOOKUP(A232,'Distributor List'!$A$2:$D$77,3,0),"-")</f>
        <v>North-1</v>
      </c>
      <c r="D232" s="6" t="str">
        <f>IFERROR(VLOOKUP(A232,'Distributor List'!$A$2:$F$77,6,0),"-")</f>
        <v>Pak-2</v>
      </c>
      <c r="E232" s="6" t="str">
        <f>IFERROR(VLOOKUP(A232,'Distributor List'!$A$2:$D$77,4,0),"-")</f>
        <v>Distributor</v>
      </c>
      <c r="F232" s="6" t="str">
        <f>IFERROR(VLOOKUP(H232,'Price List'!$A$2:$H$109,8,0),"-")</f>
        <v>Transformer</v>
      </c>
      <c r="G232" s="6" t="str">
        <f>IFERROR(VLOOKUP(A232,'Distributor List'!$A$2:$E$77,5,0),"-")</f>
        <v>PSW Vacant</v>
      </c>
      <c r="H232" s="10" t="s">
        <v>178</v>
      </c>
      <c r="I232" s="58">
        <v>391</v>
      </c>
      <c r="J232" s="72">
        <v>0</v>
      </c>
      <c r="K232" s="72">
        <v>0</v>
      </c>
      <c r="L232" s="73">
        <f t="shared" si="114"/>
        <v>0</v>
      </c>
      <c r="M232" s="73">
        <f t="shared" si="104"/>
        <v>0</v>
      </c>
      <c r="N232" s="74">
        <v>0</v>
      </c>
      <c r="O232" s="74">
        <f t="shared" si="115"/>
        <v>0</v>
      </c>
      <c r="P232" s="73">
        <f t="shared" si="110"/>
        <v>0</v>
      </c>
      <c r="Q232" s="75">
        <v>200</v>
      </c>
      <c r="R232" s="73">
        <f t="shared" si="123"/>
        <v>78200</v>
      </c>
      <c r="S232" s="76">
        <f t="shared" si="117"/>
        <v>0</v>
      </c>
      <c r="T232" s="77">
        <v>0</v>
      </c>
      <c r="U232" s="78">
        <f t="shared" si="109"/>
        <v>0</v>
      </c>
      <c r="V232" s="73">
        <f t="shared" si="116"/>
        <v>0</v>
      </c>
      <c r="W232" s="73">
        <f t="shared" si="118"/>
        <v>0</v>
      </c>
      <c r="X232" s="76" t="str">
        <f t="shared" si="119"/>
        <v>-</v>
      </c>
      <c r="Y232" s="73">
        <f t="shared" si="120"/>
        <v>0</v>
      </c>
      <c r="Z232" s="73">
        <f t="shared" si="121"/>
        <v>0</v>
      </c>
      <c r="AA232" s="73">
        <f t="shared" si="111"/>
        <v>0</v>
      </c>
      <c r="AB232" s="73">
        <f t="shared" si="122"/>
        <v>0</v>
      </c>
      <c r="AC232" s="73">
        <f t="shared" si="112"/>
        <v>0</v>
      </c>
      <c r="AD232" s="73">
        <f t="shared" si="113"/>
        <v>0</v>
      </c>
      <c r="AE232" s="73">
        <v>0</v>
      </c>
    </row>
    <row r="233" spans="1:31" ht="15" customHeight="1">
      <c r="A233" s="5" t="s">
        <v>112</v>
      </c>
      <c r="B233" s="6" t="str">
        <f>IFERROR(VLOOKUP(A233,'Distributor List'!$A$2:$D$77,2,0),"-")</f>
        <v>Peshawar</v>
      </c>
      <c r="C233" s="6" t="str">
        <f>IFERROR(VLOOKUP(A233,'Distributor List'!$A$2:$D$77,3,0),"-")</f>
        <v>North-1</v>
      </c>
      <c r="D233" s="6" t="str">
        <f>IFERROR(VLOOKUP(A233,'Distributor List'!$A$2:$F$77,6,0),"-")</f>
        <v>Pak-2</v>
      </c>
      <c r="E233" s="6" t="str">
        <f>IFERROR(VLOOKUP(A233,'Distributor List'!$A$2:$D$77,4,0),"-")</f>
        <v>Distributor</v>
      </c>
      <c r="F233" s="6" t="str">
        <f>IFERROR(VLOOKUP(H233,'Price List'!$A$2:$H$109,8,0),"-")</f>
        <v>Transformer</v>
      </c>
      <c r="G233" s="6" t="str">
        <f>IFERROR(VLOOKUP(A233,'Distributor List'!$A$2:$E$77,5,0),"-")</f>
        <v>PSW Vacant</v>
      </c>
      <c r="H233" s="10" t="s">
        <v>179</v>
      </c>
      <c r="I233" s="58">
        <v>616.25</v>
      </c>
      <c r="J233" s="72">
        <v>0</v>
      </c>
      <c r="K233" s="72">
        <v>0</v>
      </c>
      <c r="L233" s="73">
        <f t="shared" si="114"/>
        <v>0</v>
      </c>
      <c r="M233" s="73">
        <f t="shared" si="104"/>
        <v>0</v>
      </c>
      <c r="N233" s="74">
        <v>0</v>
      </c>
      <c r="O233" s="74">
        <f t="shared" si="115"/>
        <v>0</v>
      </c>
      <c r="P233" s="73">
        <f t="shared" si="110"/>
        <v>0</v>
      </c>
      <c r="Q233" s="75">
        <v>300</v>
      </c>
      <c r="R233" s="73">
        <f t="shared" si="123"/>
        <v>184875</v>
      </c>
      <c r="S233" s="76">
        <f t="shared" si="117"/>
        <v>0</v>
      </c>
      <c r="T233" s="77">
        <v>0</v>
      </c>
      <c r="U233" s="78">
        <f t="shared" si="109"/>
        <v>0</v>
      </c>
      <c r="V233" s="73">
        <f t="shared" si="116"/>
        <v>0</v>
      </c>
      <c r="W233" s="73">
        <f t="shared" si="118"/>
        <v>0</v>
      </c>
      <c r="X233" s="76" t="str">
        <f t="shared" si="119"/>
        <v>-</v>
      </c>
      <c r="Y233" s="73">
        <f t="shared" si="120"/>
        <v>0</v>
      </c>
      <c r="Z233" s="73">
        <f t="shared" si="121"/>
        <v>0</v>
      </c>
      <c r="AA233" s="73">
        <f t="shared" si="111"/>
        <v>0</v>
      </c>
      <c r="AB233" s="73">
        <f t="shared" si="122"/>
        <v>0</v>
      </c>
      <c r="AC233" s="73">
        <f t="shared" si="112"/>
        <v>0</v>
      </c>
      <c r="AD233" s="73">
        <f t="shared" si="113"/>
        <v>0</v>
      </c>
      <c r="AE233" s="73">
        <v>0</v>
      </c>
    </row>
    <row r="234" spans="1:31" ht="15" customHeight="1">
      <c r="A234" s="5" t="s">
        <v>112</v>
      </c>
      <c r="B234" s="6" t="str">
        <f>IFERROR(VLOOKUP(A234,'Distributor List'!$A$2:$D$77,2,0),"-")</f>
        <v>Peshawar</v>
      </c>
      <c r="C234" s="6" t="str">
        <f>IFERROR(VLOOKUP(A234,'Distributor List'!$A$2:$D$77,3,0),"-")</f>
        <v>North-1</v>
      </c>
      <c r="D234" s="6" t="str">
        <f>IFERROR(VLOOKUP(A234,'Distributor List'!$A$2:$F$77,6,0),"-")</f>
        <v>Pak-2</v>
      </c>
      <c r="E234" s="6" t="str">
        <f>IFERROR(VLOOKUP(A234,'Distributor List'!$A$2:$D$77,4,0),"-")</f>
        <v>Distributor</v>
      </c>
      <c r="F234" s="6" t="str">
        <f>IFERROR(VLOOKUP(H234,'Price List'!$A$2:$H$109,8,0),"-")</f>
        <v>Medicronis</v>
      </c>
      <c r="G234" s="6" t="str">
        <f>IFERROR(VLOOKUP(A234,'Distributor List'!$A$2:$E$77,5,0),"-")</f>
        <v>PSW Vacant</v>
      </c>
      <c r="H234" s="10" t="s">
        <v>180</v>
      </c>
      <c r="I234" s="58">
        <v>270</v>
      </c>
      <c r="J234" s="72">
        <v>0</v>
      </c>
      <c r="K234" s="72">
        <v>198</v>
      </c>
      <c r="L234" s="73">
        <f t="shared" si="114"/>
        <v>0</v>
      </c>
      <c r="M234" s="73">
        <f t="shared" si="104"/>
        <v>53460</v>
      </c>
      <c r="N234" s="74">
        <v>0</v>
      </c>
      <c r="O234" s="74">
        <f t="shared" si="115"/>
        <v>0</v>
      </c>
      <c r="P234" s="73">
        <f t="shared" si="110"/>
        <v>0</v>
      </c>
      <c r="Q234" s="75">
        <v>323.97469999999998</v>
      </c>
      <c r="R234" s="73">
        <f t="shared" si="123"/>
        <v>87473.168999999994</v>
      </c>
      <c r="S234" s="76">
        <f t="shared" si="117"/>
        <v>0</v>
      </c>
      <c r="T234" s="77">
        <v>2</v>
      </c>
      <c r="U234" s="78">
        <f t="shared" si="109"/>
        <v>-2</v>
      </c>
      <c r="V234" s="73">
        <f t="shared" si="116"/>
        <v>540</v>
      </c>
      <c r="W234" s="73">
        <f t="shared" si="118"/>
        <v>-540</v>
      </c>
      <c r="X234" s="76">
        <f t="shared" si="119"/>
        <v>-1</v>
      </c>
      <c r="Y234" s="73">
        <f t="shared" si="120"/>
        <v>0</v>
      </c>
      <c r="Z234" s="73">
        <f t="shared" si="121"/>
        <v>0</v>
      </c>
      <c r="AA234" s="73">
        <f t="shared" si="111"/>
        <v>0</v>
      </c>
      <c r="AB234" s="73">
        <f t="shared" si="122"/>
        <v>198</v>
      </c>
      <c r="AC234" s="73">
        <f t="shared" si="112"/>
        <v>53460</v>
      </c>
      <c r="AD234" s="73">
        <f t="shared" si="113"/>
        <v>0</v>
      </c>
      <c r="AE234" s="73">
        <v>0</v>
      </c>
    </row>
    <row r="235" spans="1:31" ht="15" customHeight="1">
      <c r="A235" s="5" t="s">
        <v>112</v>
      </c>
      <c r="B235" s="6" t="str">
        <f>IFERROR(VLOOKUP(A235,'Distributor List'!$A$2:$D$77,2,0),"-")</f>
        <v>Peshawar</v>
      </c>
      <c r="C235" s="6" t="str">
        <f>IFERROR(VLOOKUP(A235,'Distributor List'!$A$2:$D$77,3,0),"-")</f>
        <v>North-1</v>
      </c>
      <c r="D235" s="6" t="str">
        <f>IFERROR(VLOOKUP(A235,'Distributor List'!$A$2:$F$77,6,0),"-")</f>
        <v>Pak-2</v>
      </c>
      <c r="E235" s="6" t="str">
        <f>IFERROR(VLOOKUP(A235,'Distributor List'!$A$2:$D$77,4,0),"-")</f>
        <v>Distributor</v>
      </c>
      <c r="F235" s="6" t="str">
        <f>IFERROR(VLOOKUP(H235,'Price List'!$A$2:$H$109,8,0),"-")</f>
        <v>Medicronis</v>
      </c>
      <c r="G235" s="6" t="str">
        <f>IFERROR(VLOOKUP(A235,'Distributor List'!$A$2:$E$77,5,0),"-")</f>
        <v>PSW Vacant</v>
      </c>
      <c r="H235" s="10" t="s">
        <v>181</v>
      </c>
      <c r="I235" s="58">
        <v>670</v>
      </c>
      <c r="J235" s="72">
        <v>2</v>
      </c>
      <c r="K235" s="72">
        <v>83</v>
      </c>
      <c r="L235" s="73">
        <f t="shared" si="114"/>
        <v>1340</v>
      </c>
      <c r="M235" s="73">
        <f t="shared" si="104"/>
        <v>55610</v>
      </c>
      <c r="N235" s="74">
        <v>2</v>
      </c>
      <c r="O235" s="74">
        <f t="shared" si="115"/>
        <v>1340</v>
      </c>
      <c r="P235" s="73">
        <f t="shared" si="110"/>
        <v>0</v>
      </c>
      <c r="Q235" s="75">
        <v>138.815425</v>
      </c>
      <c r="R235" s="73">
        <f t="shared" si="123"/>
        <v>93006.334750000009</v>
      </c>
      <c r="S235" s="76">
        <f t="shared" si="117"/>
        <v>1.4407620766928458E-2</v>
      </c>
      <c r="T235" s="77">
        <v>0</v>
      </c>
      <c r="U235" s="78">
        <f t="shared" si="109"/>
        <v>2</v>
      </c>
      <c r="V235" s="73">
        <f t="shared" si="116"/>
        <v>0</v>
      </c>
      <c r="W235" s="73">
        <f t="shared" si="118"/>
        <v>1340</v>
      </c>
      <c r="X235" s="76" t="str">
        <f t="shared" si="119"/>
        <v>-</v>
      </c>
      <c r="Y235" s="73">
        <f t="shared" si="120"/>
        <v>3</v>
      </c>
      <c r="Z235" s="73">
        <f t="shared" si="121"/>
        <v>0</v>
      </c>
      <c r="AA235" s="73">
        <f t="shared" si="111"/>
        <v>0</v>
      </c>
      <c r="AB235" s="73">
        <f t="shared" si="122"/>
        <v>80</v>
      </c>
      <c r="AC235" s="73">
        <f t="shared" si="112"/>
        <v>53600</v>
      </c>
      <c r="AD235" s="73">
        <f t="shared" si="113"/>
        <v>2010</v>
      </c>
      <c r="AE235" s="73">
        <v>0</v>
      </c>
    </row>
    <row r="236" spans="1:31" ht="15" customHeight="1">
      <c r="A236" s="5" t="s">
        <v>112</v>
      </c>
      <c r="B236" s="6" t="str">
        <f>IFERROR(VLOOKUP(A236,'Distributor List'!$A$2:$D$77,2,0),"-")</f>
        <v>Peshawar</v>
      </c>
      <c r="C236" s="6" t="str">
        <f>IFERROR(VLOOKUP(A236,'Distributor List'!$A$2:$D$77,3,0),"-")</f>
        <v>North-1</v>
      </c>
      <c r="D236" s="6" t="str">
        <f>IFERROR(VLOOKUP(A236,'Distributor List'!$A$2:$F$77,6,0),"-")</f>
        <v>Pak-2</v>
      </c>
      <c r="E236" s="6" t="str">
        <f>IFERROR(VLOOKUP(A236,'Distributor List'!$A$2:$D$77,4,0),"-")</f>
        <v>Distributor</v>
      </c>
      <c r="F236" s="6" t="str">
        <f>IFERROR(VLOOKUP(H236,'Price List'!$A$2:$H$109,8,0),"-")</f>
        <v>Medicronis</v>
      </c>
      <c r="G236" s="6" t="str">
        <f>IFERROR(VLOOKUP(A236,'Distributor List'!$A$2:$E$77,5,0),"-")</f>
        <v>PSW Vacant</v>
      </c>
      <c r="H236" s="10" t="s">
        <v>182</v>
      </c>
      <c r="I236" s="58">
        <v>58</v>
      </c>
      <c r="J236" s="72">
        <v>0</v>
      </c>
      <c r="K236" s="72">
        <v>90</v>
      </c>
      <c r="L236" s="73">
        <f t="shared" si="114"/>
        <v>0</v>
      </c>
      <c r="M236" s="73">
        <f t="shared" si="104"/>
        <v>5220</v>
      </c>
      <c r="N236" s="74">
        <v>0</v>
      </c>
      <c r="O236" s="74">
        <f t="shared" si="115"/>
        <v>0</v>
      </c>
      <c r="P236" s="73">
        <f t="shared" si="110"/>
        <v>0</v>
      </c>
      <c r="Q236" s="75">
        <v>99.5625</v>
      </c>
      <c r="R236" s="73">
        <f t="shared" si="123"/>
        <v>5774.625</v>
      </c>
      <c r="S236" s="76">
        <f t="shared" si="117"/>
        <v>0</v>
      </c>
      <c r="T236" s="77">
        <v>0</v>
      </c>
      <c r="U236" s="78">
        <f t="shared" si="109"/>
        <v>0</v>
      </c>
      <c r="V236" s="73">
        <f t="shared" si="116"/>
        <v>0</v>
      </c>
      <c r="W236" s="73">
        <f t="shared" si="118"/>
        <v>0</v>
      </c>
      <c r="X236" s="76" t="str">
        <f t="shared" si="119"/>
        <v>-</v>
      </c>
      <c r="Y236" s="73">
        <f t="shared" si="120"/>
        <v>0</v>
      </c>
      <c r="Z236" s="73">
        <f t="shared" si="121"/>
        <v>0</v>
      </c>
      <c r="AA236" s="73">
        <f t="shared" si="111"/>
        <v>0</v>
      </c>
      <c r="AB236" s="73">
        <f t="shared" si="122"/>
        <v>90</v>
      </c>
      <c r="AC236" s="73">
        <f t="shared" si="112"/>
        <v>5220</v>
      </c>
      <c r="AD236" s="73">
        <f t="shared" si="113"/>
        <v>0</v>
      </c>
      <c r="AE236" s="73">
        <v>0</v>
      </c>
    </row>
    <row r="237" spans="1:31" ht="15" customHeight="1">
      <c r="A237" s="5" t="s">
        <v>112</v>
      </c>
      <c r="B237" s="6" t="str">
        <f>IFERROR(VLOOKUP(A237,'Distributor List'!$A$2:$D$77,2,0),"-")</f>
        <v>Peshawar</v>
      </c>
      <c r="C237" s="6" t="str">
        <f>IFERROR(VLOOKUP(A237,'Distributor List'!$A$2:$D$77,3,0),"-")</f>
        <v>North-1</v>
      </c>
      <c r="D237" s="6" t="str">
        <f>IFERROR(VLOOKUP(A237,'Distributor List'!$A$2:$F$77,6,0),"-")</f>
        <v>Pak-2</v>
      </c>
      <c r="E237" s="6" t="str">
        <f>IFERROR(VLOOKUP(A237,'Distributor List'!$A$2:$D$77,4,0),"-")</f>
        <v>Distributor</v>
      </c>
      <c r="F237" s="6" t="str">
        <f>IFERROR(VLOOKUP(H237,'Price List'!$A$2:$H$109,8,0),"-")</f>
        <v>Medicronis</v>
      </c>
      <c r="G237" s="6" t="str">
        <f>IFERROR(VLOOKUP(A237,'Distributor List'!$A$2:$E$77,5,0),"-")</f>
        <v>PSW Vacant</v>
      </c>
      <c r="H237" s="10" t="s">
        <v>183</v>
      </c>
      <c r="I237" s="58">
        <v>76</v>
      </c>
      <c r="J237" s="72">
        <v>5</v>
      </c>
      <c r="K237" s="72">
        <v>56</v>
      </c>
      <c r="L237" s="73">
        <f t="shared" si="114"/>
        <v>380</v>
      </c>
      <c r="M237" s="73">
        <f t="shared" si="104"/>
        <v>4256</v>
      </c>
      <c r="N237" s="74">
        <v>5</v>
      </c>
      <c r="O237" s="74">
        <f t="shared" si="115"/>
        <v>380</v>
      </c>
      <c r="P237" s="73">
        <f t="shared" si="110"/>
        <v>0</v>
      </c>
      <c r="Q237" s="75">
        <v>119.6925</v>
      </c>
      <c r="R237" s="73">
        <f t="shared" si="123"/>
        <v>9096.6299999999992</v>
      </c>
      <c r="S237" s="76">
        <f t="shared" si="117"/>
        <v>4.1773711803162271E-2</v>
      </c>
      <c r="T237" s="77">
        <v>5</v>
      </c>
      <c r="U237" s="78">
        <f t="shared" ref="U237:U285" si="124">J237-T237</f>
        <v>0</v>
      </c>
      <c r="V237" s="73">
        <f t="shared" si="116"/>
        <v>380</v>
      </c>
      <c r="W237" s="73">
        <f t="shared" si="118"/>
        <v>0</v>
      </c>
      <c r="X237" s="76">
        <f t="shared" si="119"/>
        <v>0</v>
      </c>
      <c r="Y237" s="73">
        <f t="shared" si="120"/>
        <v>7.5</v>
      </c>
      <c r="Z237" s="73">
        <f t="shared" si="121"/>
        <v>0</v>
      </c>
      <c r="AA237" s="73">
        <f t="shared" si="111"/>
        <v>0</v>
      </c>
      <c r="AB237" s="73">
        <f t="shared" si="122"/>
        <v>48.5</v>
      </c>
      <c r="AC237" s="73">
        <f t="shared" si="112"/>
        <v>3686</v>
      </c>
      <c r="AD237" s="73">
        <f t="shared" si="113"/>
        <v>570</v>
      </c>
      <c r="AE237" s="73">
        <v>0</v>
      </c>
    </row>
    <row r="238" spans="1:31" ht="15" customHeight="1">
      <c r="A238" s="5" t="s">
        <v>112</v>
      </c>
      <c r="B238" s="6" t="str">
        <f>IFERROR(VLOOKUP(A238,'Distributor List'!$A$2:$D$77,2,0),"-")</f>
        <v>Peshawar</v>
      </c>
      <c r="C238" s="6" t="str">
        <f>IFERROR(VLOOKUP(A238,'Distributor List'!$A$2:$D$77,3,0),"-")</f>
        <v>North-1</v>
      </c>
      <c r="D238" s="6" t="str">
        <f>IFERROR(VLOOKUP(A238,'Distributor List'!$A$2:$F$77,6,0),"-")</f>
        <v>Pak-2</v>
      </c>
      <c r="E238" s="6" t="str">
        <f>IFERROR(VLOOKUP(A238,'Distributor List'!$A$2:$D$77,4,0),"-")</f>
        <v>Distributor</v>
      </c>
      <c r="F238" s="6" t="str">
        <f>IFERROR(VLOOKUP(H238,'Price List'!$A$2:$H$109,8,0),"-")</f>
        <v>Medicronis</v>
      </c>
      <c r="G238" s="6" t="str">
        <f>IFERROR(VLOOKUP(A238,'Distributor List'!$A$2:$E$77,5,0),"-")</f>
        <v>PSW Vacant</v>
      </c>
      <c r="H238" s="10" t="s">
        <v>184</v>
      </c>
      <c r="I238" s="58">
        <v>110</v>
      </c>
      <c r="J238" s="72">
        <v>0</v>
      </c>
      <c r="K238" s="72">
        <v>50</v>
      </c>
      <c r="L238" s="73">
        <f t="shared" si="114"/>
        <v>0</v>
      </c>
      <c r="M238" s="73">
        <f t="shared" si="104"/>
        <v>5500</v>
      </c>
      <c r="N238" s="74">
        <v>0</v>
      </c>
      <c r="O238" s="74">
        <f t="shared" si="115"/>
        <v>0</v>
      </c>
      <c r="P238" s="73">
        <f t="shared" si="110"/>
        <v>0</v>
      </c>
      <c r="Q238" s="75">
        <v>131.30437499999999</v>
      </c>
      <c r="R238" s="73">
        <f t="shared" si="123"/>
        <v>14443.481249999999</v>
      </c>
      <c r="S238" s="76">
        <f t="shared" si="117"/>
        <v>0</v>
      </c>
      <c r="T238" s="77">
        <v>0</v>
      </c>
      <c r="U238" s="78">
        <f t="shared" si="124"/>
        <v>0</v>
      </c>
      <c r="V238" s="73">
        <f t="shared" si="116"/>
        <v>0</v>
      </c>
      <c r="W238" s="73">
        <f t="shared" si="118"/>
        <v>0</v>
      </c>
      <c r="X238" s="76" t="str">
        <f t="shared" si="119"/>
        <v>-</v>
      </c>
      <c r="Y238" s="73">
        <f t="shared" si="120"/>
        <v>0</v>
      </c>
      <c r="Z238" s="73">
        <f t="shared" si="121"/>
        <v>0</v>
      </c>
      <c r="AA238" s="73">
        <f t="shared" si="111"/>
        <v>0</v>
      </c>
      <c r="AB238" s="73">
        <f t="shared" si="122"/>
        <v>50</v>
      </c>
      <c r="AC238" s="73">
        <f t="shared" si="112"/>
        <v>5500</v>
      </c>
      <c r="AD238" s="73">
        <f t="shared" si="113"/>
        <v>0</v>
      </c>
      <c r="AE238" s="73">
        <v>0</v>
      </c>
    </row>
    <row r="239" spans="1:31" ht="15" customHeight="1">
      <c r="A239" s="5" t="s">
        <v>112</v>
      </c>
      <c r="B239" s="6" t="str">
        <f>IFERROR(VLOOKUP(A239,'Distributor List'!$A$2:$D$77,2,0),"-")</f>
        <v>Peshawar</v>
      </c>
      <c r="C239" s="6" t="str">
        <f>IFERROR(VLOOKUP(A239,'Distributor List'!$A$2:$D$77,3,0),"-")</f>
        <v>North-1</v>
      </c>
      <c r="D239" s="6" t="str">
        <f>IFERROR(VLOOKUP(A239,'Distributor List'!$A$2:$F$77,6,0),"-")</f>
        <v>Pak-2</v>
      </c>
      <c r="E239" s="6" t="str">
        <f>IFERROR(VLOOKUP(A239,'Distributor List'!$A$2:$D$77,4,0),"-")</f>
        <v>Distributor</v>
      </c>
      <c r="F239" s="6" t="str">
        <f>IFERROR(VLOOKUP(H239,'Price List'!$A$2:$H$109,8,0),"-")</f>
        <v>Medicronis</v>
      </c>
      <c r="G239" s="6" t="str">
        <f>IFERROR(VLOOKUP(A239,'Distributor List'!$A$2:$E$77,5,0),"-")</f>
        <v>PSW Vacant</v>
      </c>
      <c r="H239" s="10" t="s">
        <v>185</v>
      </c>
      <c r="I239" s="58">
        <v>140</v>
      </c>
      <c r="J239" s="72">
        <v>0</v>
      </c>
      <c r="K239" s="72">
        <v>0</v>
      </c>
      <c r="L239" s="73">
        <f t="shared" si="114"/>
        <v>0</v>
      </c>
      <c r="M239" s="73">
        <f t="shared" si="104"/>
        <v>0</v>
      </c>
      <c r="N239" s="74">
        <v>0</v>
      </c>
      <c r="O239" s="74">
        <f t="shared" si="115"/>
        <v>0</v>
      </c>
      <c r="P239" s="73">
        <f t="shared" si="110"/>
        <v>0</v>
      </c>
      <c r="Q239" s="75">
        <v>130.11000000000001</v>
      </c>
      <c r="R239" s="73">
        <f t="shared" si="123"/>
        <v>18215.400000000001</v>
      </c>
      <c r="S239" s="76">
        <f t="shared" si="117"/>
        <v>0</v>
      </c>
      <c r="T239" s="77">
        <v>0</v>
      </c>
      <c r="U239" s="78">
        <f t="shared" si="124"/>
        <v>0</v>
      </c>
      <c r="V239" s="73">
        <f t="shared" si="116"/>
        <v>0</v>
      </c>
      <c r="W239" s="73">
        <f t="shared" si="118"/>
        <v>0</v>
      </c>
      <c r="X239" s="76" t="str">
        <f t="shared" si="119"/>
        <v>-</v>
      </c>
      <c r="Y239" s="73">
        <f t="shared" si="120"/>
        <v>0</v>
      </c>
      <c r="Z239" s="73">
        <f t="shared" si="121"/>
        <v>0</v>
      </c>
      <c r="AA239" s="73">
        <f t="shared" si="111"/>
        <v>0</v>
      </c>
      <c r="AB239" s="73">
        <f t="shared" si="122"/>
        <v>0</v>
      </c>
      <c r="AC239" s="73">
        <f t="shared" si="112"/>
        <v>0</v>
      </c>
      <c r="AD239" s="73">
        <f t="shared" si="113"/>
        <v>0</v>
      </c>
      <c r="AE239" s="73">
        <v>0</v>
      </c>
    </row>
    <row r="240" spans="1:31" ht="15" customHeight="1">
      <c r="A240" s="5" t="s">
        <v>112</v>
      </c>
      <c r="B240" s="6" t="str">
        <f>IFERROR(VLOOKUP(A240,'Distributor List'!$A$2:$D$77,2,0),"-")</f>
        <v>Peshawar</v>
      </c>
      <c r="C240" s="6" t="str">
        <f>IFERROR(VLOOKUP(A240,'Distributor List'!$A$2:$D$77,3,0),"-")</f>
        <v>North-1</v>
      </c>
      <c r="D240" s="6" t="str">
        <f>IFERROR(VLOOKUP(A240,'Distributor List'!$A$2:$F$77,6,0),"-")</f>
        <v>Pak-2</v>
      </c>
      <c r="E240" s="6" t="str">
        <f>IFERROR(VLOOKUP(A240,'Distributor List'!$A$2:$D$77,4,0),"-")</f>
        <v>Distributor</v>
      </c>
      <c r="F240" s="6" t="str">
        <f>IFERROR(VLOOKUP(H240,'Price List'!$A$2:$H$109,8,0),"-")</f>
        <v>Medicronis</v>
      </c>
      <c r="G240" s="6" t="str">
        <f>IFERROR(VLOOKUP(A240,'Distributor List'!$A$2:$E$77,5,0),"-")</f>
        <v>PSW Vacant</v>
      </c>
      <c r="H240" s="10" t="s">
        <v>186</v>
      </c>
      <c r="I240" s="58">
        <v>199</v>
      </c>
      <c r="J240" s="72">
        <v>0</v>
      </c>
      <c r="K240" s="72">
        <v>0</v>
      </c>
      <c r="L240" s="73">
        <f t="shared" si="114"/>
        <v>0</v>
      </c>
      <c r="M240" s="73">
        <f t="shared" si="104"/>
        <v>0</v>
      </c>
      <c r="N240" s="74">
        <v>0</v>
      </c>
      <c r="O240" s="74">
        <f t="shared" si="115"/>
        <v>0</v>
      </c>
      <c r="P240" s="73">
        <f t="shared" si="110"/>
        <v>0</v>
      </c>
      <c r="Q240" s="75">
        <v>93.019000000000005</v>
      </c>
      <c r="R240" s="73">
        <f t="shared" si="123"/>
        <v>18510.781000000003</v>
      </c>
      <c r="S240" s="76">
        <f t="shared" si="117"/>
        <v>0</v>
      </c>
      <c r="T240" s="77">
        <v>0</v>
      </c>
      <c r="U240" s="78">
        <f t="shared" si="124"/>
        <v>0</v>
      </c>
      <c r="V240" s="73">
        <f t="shared" si="116"/>
        <v>0</v>
      </c>
      <c r="W240" s="73">
        <f t="shared" si="118"/>
        <v>0</v>
      </c>
      <c r="X240" s="76" t="str">
        <f t="shared" si="119"/>
        <v>-</v>
      </c>
      <c r="Y240" s="73">
        <f t="shared" si="120"/>
        <v>0</v>
      </c>
      <c r="Z240" s="73">
        <f t="shared" si="121"/>
        <v>0</v>
      </c>
      <c r="AA240" s="73">
        <f t="shared" si="111"/>
        <v>0</v>
      </c>
      <c r="AB240" s="73">
        <f t="shared" si="122"/>
        <v>0</v>
      </c>
      <c r="AC240" s="73">
        <f t="shared" si="112"/>
        <v>0</v>
      </c>
      <c r="AD240" s="73">
        <f t="shared" si="113"/>
        <v>0</v>
      </c>
      <c r="AE240" s="73">
        <v>0</v>
      </c>
    </row>
    <row r="241" spans="1:31" ht="15" customHeight="1">
      <c r="A241" s="5" t="s">
        <v>112</v>
      </c>
      <c r="B241" s="6" t="str">
        <f>IFERROR(VLOOKUP(A241,'Distributor List'!$A$2:$D$77,2,0),"-")</f>
        <v>Peshawar</v>
      </c>
      <c r="C241" s="6" t="str">
        <f>IFERROR(VLOOKUP(A241,'Distributor List'!$A$2:$D$77,3,0),"-")</f>
        <v>North-1</v>
      </c>
      <c r="D241" s="6" t="str">
        <f>IFERROR(VLOOKUP(A241,'Distributor List'!$A$2:$F$77,6,0),"-")</f>
        <v>Pak-2</v>
      </c>
      <c r="E241" s="6" t="str">
        <f>IFERROR(VLOOKUP(A241,'Distributor List'!$A$2:$D$77,4,0),"-")</f>
        <v>Distributor</v>
      </c>
      <c r="F241" s="6" t="str">
        <f>IFERROR(VLOOKUP(H241,'Price List'!$A$2:$H$109,8,0),"-")</f>
        <v>Transformer</v>
      </c>
      <c r="G241" s="6" t="str">
        <f>IFERROR(VLOOKUP(A241,'Distributor List'!$A$2:$E$77,5,0),"-")</f>
        <v>PSW Vacant</v>
      </c>
      <c r="H241" s="10" t="s">
        <v>187</v>
      </c>
      <c r="I241" s="58">
        <v>187</v>
      </c>
      <c r="J241" s="72">
        <v>0</v>
      </c>
      <c r="K241" s="72">
        <v>0</v>
      </c>
      <c r="L241" s="73">
        <f t="shared" si="114"/>
        <v>0</v>
      </c>
      <c r="M241" s="73">
        <f t="shared" ref="M241:M304" si="125">K241*I241</f>
        <v>0</v>
      </c>
      <c r="N241" s="74">
        <v>0</v>
      </c>
      <c r="O241" s="74">
        <f t="shared" si="115"/>
        <v>0</v>
      </c>
      <c r="P241" s="73">
        <f t="shared" si="110"/>
        <v>0</v>
      </c>
      <c r="Q241" s="75">
        <v>160</v>
      </c>
      <c r="R241" s="73">
        <f t="shared" si="123"/>
        <v>29920</v>
      </c>
      <c r="S241" s="76">
        <f t="shared" si="117"/>
        <v>0</v>
      </c>
      <c r="T241" s="77">
        <v>0</v>
      </c>
      <c r="U241" s="78">
        <f t="shared" si="124"/>
        <v>0</v>
      </c>
      <c r="V241" s="73">
        <f t="shared" si="116"/>
        <v>0</v>
      </c>
      <c r="W241" s="73">
        <f t="shared" si="118"/>
        <v>0</v>
      </c>
      <c r="X241" s="76" t="str">
        <f t="shared" si="119"/>
        <v>-</v>
      </c>
      <c r="Y241" s="73">
        <f t="shared" si="120"/>
        <v>0</v>
      </c>
      <c r="Z241" s="73">
        <f t="shared" si="121"/>
        <v>0</v>
      </c>
      <c r="AA241" s="73">
        <f t="shared" si="111"/>
        <v>0</v>
      </c>
      <c r="AB241" s="73">
        <f t="shared" si="122"/>
        <v>0</v>
      </c>
      <c r="AC241" s="73">
        <f t="shared" si="112"/>
        <v>0</v>
      </c>
      <c r="AD241" s="73">
        <f t="shared" si="113"/>
        <v>0</v>
      </c>
      <c r="AE241" s="73">
        <v>0</v>
      </c>
    </row>
    <row r="242" spans="1:31" ht="15" customHeight="1">
      <c r="A242" s="5" t="s">
        <v>112</v>
      </c>
      <c r="B242" s="6" t="str">
        <f>IFERROR(VLOOKUP(A242,'Distributor List'!$A$2:$D$77,2,0),"-")</f>
        <v>Peshawar</v>
      </c>
      <c r="C242" s="6" t="str">
        <f>IFERROR(VLOOKUP(A242,'Distributor List'!$A$2:$D$77,3,0),"-")</f>
        <v>North-1</v>
      </c>
      <c r="D242" s="6" t="str">
        <f>IFERROR(VLOOKUP(A242,'Distributor List'!$A$2:$F$77,6,0),"-")</f>
        <v>Pak-2</v>
      </c>
      <c r="E242" s="6" t="str">
        <f>IFERROR(VLOOKUP(A242,'Distributor List'!$A$2:$D$77,4,0),"-")</f>
        <v>Distributor</v>
      </c>
      <c r="F242" s="6" t="str">
        <f>IFERROR(VLOOKUP(H242,'Price List'!$A$2:$H$109,8,0),"-")</f>
        <v>Medicronis</v>
      </c>
      <c r="G242" s="6" t="str">
        <f>IFERROR(VLOOKUP(A242,'Distributor List'!$A$2:$E$77,5,0),"-")</f>
        <v>PSW Vacant</v>
      </c>
      <c r="H242" s="10" t="s">
        <v>188</v>
      </c>
      <c r="I242" s="58">
        <v>110</v>
      </c>
      <c r="J242" s="72">
        <v>0</v>
      </c>
      <c r="K242" s="72">
        <v>100</v>
      </c>
      <c r="L242" s="73">
        <f t="shared" si="114"/>
        <v>0</v>
      </c>
      <c r="M242" s="73">
        <f t="shared" si="125"/>
        <v>11000</v>
      </c>
      <c r="N242" s="74">
        <v>0</v>
      </c>
      <c r="O242" s="74">
        <f t="shared" si="115"/>
        <v>0</v>
      </c>
      <c r="P242" s="73">
        <f t="shared" si="110"/>
        <v>0</v>
      </c>
      <c r="Q242" s="75">
        <v>105.6846</v>
      </c>
      <c r="R242" s="73">
        <f t="shared" si="123"/>
        <v>11625.306</v>
      </c>
      <c r="S242" s="76">
        <f t="shared" si="117"/>
        <v>0</v>
      </c>
      <c r="T242" s="77">
        <v>0</v>
      </c>
      <c r="U242" s="78">
        <f t="shared" si="124"/>
        <v>0</v>
      </c>
      <c r="V242" s="73">
        <f t="shared" si="116"/>
        <v>0</v>
      </c>
      <c r="W242" s="73">
        <f t="shared" si="118"/>
        <v>0</v>
      </c>
      <c r="X242" s="76" t="str">
        <f t="shared" si="119"/>
        <v>-</v>
      </c>
      <c r="Y242" s="73">
        <f t="shared" si="120"/>
        <v>0</v>
      </c>
      <c r="Z242" s="73">
        <f t="shared" si="121"/>
        <v>0</v>
      </c>
      <c r="AA242" s="73">
        <f t="shared" si="111"/>
        <v>0</v>
      </c>
      <c r="AB242" s="73">
        <f t="shared" si="122"/>
        <v>100</v>
      </c>
      <c r="AC242" s="73">
        <f t="shared" si="112"/>
        <v>11000</v>
      </c>
      <c r="AD242" s="73">
        <f t="shared" si="113"/>
        <v>0</v>
      </c>
      <c r="AE242" s="73">
        <v>0</v>
      </c>
    </row>
    <row r="243" spans="1:31" ht="15" customHeight="1">
      <c r="A243" s="5" t="s">
        <v>112</v>
      </c>
      <c r="B243" s="6" t="str">
        <f>IFERROR(VLOOKUP(A243,'Distributor List'!$A$2:$D$77,2,0),"-")</f>
        <v>Peshawar</v>
      </c>
      <c r="C243" s="6" t="str">
        <f>IFERROR(VLOOKUP(A243,'Distributor List'!$A$2:$D$77,3,0),"-")</f>
        <v>North-1</v>
      </c>
      <c r="D243" s="6" t="str">
        <f>IFERROR(VLOOKUP(A243,'Distributor List'!$A$2:$F$77,6,0),"-")</f>
        <v>Pak-2</v>
      </c>
      <c r="E243" s="6" t="str">
        <f>IFERROR(VLOOKUP(A243,'Distributor List'!$A$2:$D$77,4,0),"-")</f>
        <v>Distributor</v>
      </c>
      <c r="F243" s="6" t="str">
        <f>IFERROR(VLOOKUP(H243,'Price List'!$A$2:$H$109,8,0),"-")</f>
        <v>Medicronis</v>
      </c>
      <c r="G243" s="6" t="str">
        <f>IFERROR(VLOOKUP(A243,'Distributor List'!$A$2:$E$77,5,0),"-")</f>
        <v>PSW Vacant</v>
      </c>
      <c r="H243" s="10" t="s">
        <v>189</v>
      </c>
      <c r="I243" s="58">
        <v>99</v>
      </c>
      <c r="J243" s="72">
        <v>0</v>
      </c>
      <c r="K243" s="72">
        <v>92</v>
      </c>
      <c r="L243" s="73">
        <f t="shared" si="114"/>
        <v>0</v>
      </c>
      <c r="M243" s="73">
        <f t="shared" si="125"/>
        <v>9108</v>
      </c>
      <c r="N243" s="74">
        <v>0</v>
      </c>
      <c r="O243" s="74">
        <f t="shared" si="115"/>
        <v>0</v>
      </c>
      <c r="P243" s="73">
        <f t="shared" si="110"/>
        <v>0</v>
      </c>
      <c r="Q243" s="75">
        <v>92.4</v>
      </c>
      <c r="R243" s="73">
        <f t="shared" si="123"/>
        <v>9147.6</v>
      </c>
      <c r="S243" s="76">
        <f t="shared" si="117"/>
        <v>0</v>
      </c>
      <c r="T243" s="77">
        <v>0</v>
      </c>
      <c r="U243" s="78">
        <f t="shared" si="124"/>
        <v>0</v>
      </c>
      <c r="V243" s="73">
        <f t="shared" si="116"/>
        <v>0</v>
      </c>
      <c r="W243" s="73">
        <f t="shared" si="118"/>
        <v>0</v>
      </c>
      <c r="X243" s="76" t="str">
        <f t="shared" si="119"/>
        <v>-</v>
      </c>
      <c r="Y243" s="73">
        <f t="shared" si="120"/>
        <v>0</v>
      </c>
      <c r="Z243" s="73">
        <f t="shared" si="121"/>
        <v>0</v>
      </c>
      <c r="AA243" s="73">
        <f t="shared" si="111"/>
        <v>0</v>
      </c>
      <c r="AB243" s="73">
        <f t="shared" si="122"/>
        <v>92</v>
      </c>
      <c r="AC243" s="73">
        <f t="shared" si="112"/>
        <v>9108</v>
      </c>
      <c r="AD243" s="73">
        <f t="shared" si="113"/>
        <v>0</v>
      </c>
      <c r="AE243" s="73">
        <v>0</v>
      </c>
    </row>
    <row r="244" spans="1:31" ht="15" customHeight="1">
      <c r="A244" s="5" t="s">
        <v>112</v>
      </c>
      <c r="B244" s="6" t="str">
        <f>IFERROR(VLOOKUP(A244,'Distributor List'!$A$2:$D$77,2,0),"-")</f>
        <v>Peshawar</v>
      </c>
      <c r="C244" s="6" t="str">
        <f>IFERROR(VLOOKUP(A244,'Distributor List'!$A$2:$D$77,3,0),"-")</f>
        <v>North-1</v>
      </c>
      <c r="D244" s="6" t="str">
        <f>IFERROR(VLOOKUP(A244,'Distributor List'!$A$2:$F$77,6,0),"-")</f>
        <v>Pak-2</v>
      </c>
      <c r="E244" s="6" t="str">
        <f>IFERROR(VLOOKUP(A244,'Distributor List'!$A$2:$D$77,4,0),"-")</f>
        <v>Distributor</v>
      </c>
      <c r="F244" s="6" t="str">
        <f>IFERROR(VLOOKUP(H244,'Price List'!$A$2:$H$109,8,0),"-")</f>
        <v>Medicronis</v>
      </c>
      <c r="G244" s="6" t="str">
        <f>IFERROR(VLOOKUP(A244,'Distributor List'!$A$2:$E$77,5,0),"-")</f>
        <v>PSW Vacant</v>
      </c>
      <c r="H244" s="10" t="s">
        <v>190</v>
      </c>
      <c r="I244" s="58">
        <v>85</v>
      </c>
      <c r="J244" s="72">
        <v>0</v>
      </c>
      <c r="K244" s="72">
        <v>28</v>
      </c>
      <c r="L244" s="73">
        <f t="shared" si="114"/>
        <v>0</v>
      </c>
      <c r="M244" s="73">
        <f t="shared" si="125"/>
        <v>2380</v>
      </c>
      <c r="N244" s="74">
        <v>0</v>
      </c>
      <c r="O244" s="74">
        <f t="shared" si="115"/>
        <v>0</v>
      </c>
      <c r="P244" s="73">
        <f t="shared" si="110"/>
        <v>0</v>
      </c>
      <c r="Q244" s="75">
        <v>0</v>
      </c>
      <c r="R244" s="73">
        <f t="shared" si="123"/>
        <v>0</v>
      </c>
      <c r="S244" s="76" t="str">
        <f t="shared" si="117"/>
        <v>-</v>
      </c>
      <c r="T244" s="77">
        <v>0</v>
      </c>
      <c r="U244" s="78">
        <f t="shared" si="124"/>
        <v>0</v>
      </c>
      <c r="V244" s="73">
        <f t="shared" si="116"/>
        <v>0</v>
      </c>
      <c r="W244" s="73">
        <f t="shared" si="118"/>
        <v>0</v>
      </c>
      <c r="X244" s="76" t="str">
        <f t="shared" si="119"/>
        <v>-</v>
      </c>
      <c r="Y244" s="73">
        <f t="shared" si="120"/>
        <v>0</v>
      </c>
      <c r="Z244" s="73">
        <f t="shared" si="121"/>
        <v>0</v>
      </c>
      <c r="AA244" s="73">
        <f t="shared" si="111"/>
        <v>0</v>
      </c>
      <c r="AB244" s="73">
        <f t="shared" si="122"/>
        <v>28</v>
      </c>
      <c r="AC244" s="73">
        <f t="shared" si="112"/>
        <v>2380</v>
      </c>
      <c r="AD244" s="73">
        <f t="shared" si="113"/>
        <v>0</v>
      </c>
      <c r="AE244" s="73">
        <v>0</v>
      </c>
    </row>
    <row r="245" spans="1:31" ht="15" customHeight="1">
      <c r="A245" s="5" t="s">
        <v>112</v>
      </c>
      <c r="B245" s="6" t="str">
        <f>IFERROR(VLOOKUP(A245,'Distributor List'!$A$2:$D$77,2,0),"-")</f>
        <v>Peshawar</v>
      </c>
      <c r="C245" s="6" t="str">
        <f>IFERROR(VLOOKUP(A245,'Distributor List'!$A$2:$D$77,3,0),"-")</f>
        <v>North-1</v>
      </c>
      <c r="D245" s="6" t="str">
        <f>IFERROR(VLOOKUP(A245,'Distributor List'!$A$2:$F$77,6,0),"-")</f>
        <v>Pak-2</v>
      </c>
      <c r="E245" s="6" t="str">
        <f>IFERROR(VLOOKUP(A245,'Distributor List'!$A$2:$D$77,4,0),"-")</f>
        <v>Distributor</v>
      </c>
      <c r="F245" s="6" t="str">
        <f>IFERROR(VLOOKUP(H245,'Price List'!$A$2:$H$109,8,0),"-")</f>
        <v>Medicronis</v>
      </c>
      <c r="G245" s="6" t="str">
        <f>IFERROR(VLOOKUP(A245,'Distributor List'!$A$2:$E$77,5,0),"-")</f>
        <v>PSW Vacant</v>
      </c>
      <c r="H245" s="10" t="s">
        <v>191</v>
      </c>
      <c r="I245" s="58">
        <v>85</v>
      </c>
      <c r="J245" s="72">
        <v>0</v>
      </c>
      <c r="K245" s="72">
        <v>199</v>
      </c>
      <c r="L245" s="73">
        <f t="shared" si="114"/>
        <v>0</v>
      </c>
      <c r="M245" s="73">
        <f t="shared" si="125"/>
        <v>16915</v>
      </c>
      <c r="N245" s="74">
        <v>0</v>
      </c>
      <c r="O245" s="74">
        <f t="shared" si="115"/>
        <v>0</v>
      </c>
      <c r="P245" s="73">
        <f t="shared" si="110"/>
        <v>0</v>
      </c>
      <c r="Q245" s="75">
        <v>216.84786666666699</v>
      </c>
      <c r="R245" s="73">
        <f t="shared" si="123"/>
        <v>18432.068666666695</v>
      </c>
      <c r="S245" s="76">
        <f t="shared" si="117"/>
        <v>0</v>
      </c>
      <c r="T245" s="77">
        <v>13</v>
      </c>
      <c r="U245" s="78">
        <f t="shared" si="124"/>
        <v>-13</v>
      </c>
      <c r="V245" s="73">
        <f t="shared" si="116"/>
        <v>1105</v>
      </c>
      <c r="W245" s="73">
        <f t="shared" si="118"/>
        <v>-1105</v>
      </c>
      <c r="X245" s="76">
        <f t="shared" si="119"/>
        <v>-1</v>
      </c>
      <c r="Y245" s="73">
        <f t="shared" si="120"/>
        <v>0</v>
      </c>
      <c r="Z245" s="73">
        <f t="shared" si="121"/>
        <v>0</v>
      </c>
      <c r="AA245" s="73">
        <f t="shared" si="111"/>
        <v>0</v>
      </c>
      <c r="AB245" s="73">
        <f t="shared" si="122"/>
        <v>199</v>
      </c>
      <c r="AC245" s="73">
        <f t="shared" si="112"/>
        <v>16915</v>
      </c>
      <c r="AD245" s="73">
        <f t="shared" si="113"/>
        <v>0</v>
      </c>
      <c r="AE245" s="73">
        <v>0</v>
      </c>
    </row>
    <row r="246" spans="1:31" ht="15" customHeight="1">
      <c r="A246" s="5" t="s">
        <v>112</v>
      </c>
      <c r="B246" s="6" t="str">
        <f>IFERROR(VLOOKUP(A246,'Distributor List'!$A$2:$D$77,2,0),"-")</f>
        <v>Peshawar</v>
      </c>
      <c r="C246" s="6" t="str">
        <f>IFERROR(VLOOKUP(A246,'Distributor List'!$A$2:$D$77,3,0),"-")</f>
        <v>North-1</v>
      </c>
      <c r="D246" s="6" t="str">
        <f>IFERROR(VLOOKUP(A246,'Distributor List'!$A$2:$F$77,6,0),"-")</f>
        <v>Pak-2</v>
      </c>
      <c r="E246" s="6" t="str">
        <f>IFERROR(VLOOKUP(A246,'Distributor List'!$A$2:$D$77,4,0),"-")</f>
        <v>Distributor</v>
      </c>
      <c r="F246" s="6" t="str">
        <f>IFERROR(VLOOKUP(H246,'Price List'!$A$2:$H$109,8,0),"-")</f>
        <v>Medicronis</v>
      </c>
      <c r="G246" s="6" t="str">
        <f>IFERROR(VLOOKUP(A246,'Distributor List'!$A$2:$E$77,5,0),"-")</f>
        <v>PSW Vacant</v>
      </c>
      <c r="H246" s="10" t="s">
        <v>192</v>
      </c>
      <c r="I246" s="58">
        <v>90</v>
      </c>
      <c r="J246" s="72">
        <v>0</v>
      </c>
      <c r="K246" s="72">
        <v>0</v>
      </c>
      <c r="L246" s="73">
        <f t="shared" si="114"/>
        <v>0</v>
      </c>
      <c r="M246" s="73">
        <f t="shared" si="125"/>
        <v>0</v>
      </c>
      <c r="N246" s="74">
        <v>0</v>
      </c>
      <c r="O246" s="74">
        <f t="shared" si="115"/>
        <v>0</v>
      </c>
      <c r="P246" s="73">
        <f t="shared" si="110"/>
        <v>0</v>
      </c>
      <c r="Q246" s="75">
        <v>0</v>
      </c>
      <c r="R246" s="73">
        <f t="shared" si="123"/>
        <v>0</v>
      </c>
      <c r="S246" s="76" t="str">
        <f t="shared" si="117"/>
        <v>-</v>
      </c>
      <c r="T246" s="77">
        <v>0</v>
      </c>
      <c r="U246" s="78">
        <f t="shared" si="124"/>
        <v>0</v>
      </c>
      <c r="V246" s="73">
        <f t="shared" si="116"/>
        <v>0</v>
      </c>
      <c r="W246" s="73">
        <f t="shared" si="118"/>
        <v>0</v>
      </c>
      <c r="X246" s="76" t="str">
        <f t="shared" si="119"/>
        <v>-</v>
      </c>
      <c r="Y246" s="73">
        <f t="shared" si="120"/>
        <v>0</v>
      </c>
      <c r="Z246" s="73">
        <f t="shared" si="121"/>
        <v>0</v>
      </c>
      <c r="AA246" s="73">
        <f t="shared" si="111"/>
        <v>0</v>
      </c>
      <c r="AB246" s="73">
        <f t="shared" si="122"/>
        <v>0</v>
      </c>
      <c r="AC246" s="73">
        <f t="shared" si="112"/>
        <v>0</v>
      </c>
      <c r="AD246" s="73">
        <f t="shared" si="113"/>
        <v>0</v>
      </c>
      <c r="AE246" s="73">
        <v>0</v>
      </c>
    </row>
    <row r="247" spans="1:31" ht="15" customHeight="1">
      <c r="A247" s="5" t="s">
        <v>112</v>
      </c>
      <c r="B247" s="6" t="str">
        <f>IFERROR(VLOOKUP(A247,'Distributor List'!$A$2:$D$77,2,0),"-")</f>
        <v>Peshawar</v>
      </c>
      <c r="C247" s="6" t="str">
        <f>IFERROR(VLOOKUP(A247,'Distributor List'!$A$2:$D$77,3,0),"-")</f>
        <v>North-1</v>
      </c>
      <c r="D247" s="6" t="str">
        <f>IFERROR(VLOOKUP(A247,'Distributor List'!$A$2:$F$77,6,0),"-")</f>
        <v>Pak-2</v>
      </c>
      <c r="E247" s="6" t="str">
        <f>IFERROR(VLOOKUP(A247,'Distributor List'!$A$2:$D$77,4,0),"-")</f>
        <v>Distributor</v>
      </c>
      <c r="F247" s="6" t="str">
        <f>IFERROR(VLOOKUP(H247,'Price List'!$A$2:$H$109,8,0),"-")</f>
        <v>Medicronis</v>
      </c>
      <c r="G247" s="6" t="str">
        <f>IFERROR(VLOOKUP(A247,'Distributor List'!$A$2:$E$77,5,0),"-")</f>
        <v>PSW Vacant</v>
      </c>
      <c r="H247" s="10" t="s">
        <v>193</v>
      </c>
      <c r="I247" s="58">
        <v>99</v>
      </c>
      <c r="J247" s="72">
        <v>0</v>
      </c>
      <c r="K247" s="72">
        <v>244</v>
      </c>
      <c r="L247" s="73">
        <f t="shared" si="114"/>
        <v>0</v>
      </c>
      <c r="M247" s="73">
        <f t="shared" si="125"/>
        <v>24156</v>
      </c>
      <c r="N247" s="74">
        <v>0</v>
      </c>
      <c r="O247" s="74">
        <f t="shared" si="115"/>
        <v>0</v>
      </c>
      <c r="P247" s="73">
        <f t="shared" si="110"/>
        <v>0</v>
      </c>
      <c r="Q247" s="75">
        <v>172.21166666666701</v>
      </c>
      <c r="R247" s="73">
        <f t="shared" si="123"/>
        <v>17048.955000000034</v>
      </c>
      <c r="S247" s="76">
        <f t="shared" si="117"/>
        <v>0</v>
      </c>
      <c r="T247" s="77">
        <v>1</v>
      </c>
      <c r="U247" s="78">
        <f t="shared" si="124"/>
        <v>-1</v>
      </c>
      <c r="V247" s="73">
        <f t="shared" si="116"/>
        <v>99</v>
      </c>
      <c r="W247" s="73">
        <f t="shared" si="118"/>
        <v>-99</v>
      </c>
      <c r="X247" s="76">
        <f t="shared" si="119"/>
        <v>-1</v>
      </c>
      <c r="Y247" s="73">
        <f t="shared" si="120"/>
        <v>0</v>
      </c>
      <c r="Z247" s="73">
        <f t="shared" si="121"/>
        <v>0</v>
      </c>
      <c r="AA247" s="73">
        <f t="shared" si="111"/>
        <v>0</v>
      </c>
      <c r="AB247" s="73">
        <f t="shared" si="122"/>
        <v>244</v>
      </c>
      <c r="AC247" s="73">
        <f t="shared" si="112"/>
        <v>24156</v>
      </c>
      <c r="AD247" s="73">
        <f t="shared" si="113"/>
        <v>0</v>
      </c>
      <c r="AE247" s="73"/>
    </row>
    <row r="248" spans="1:31" ht="15" customHeight="1">
      <c r="A248" s="5" t="s">
        <v>112</v>
      </c>
      <c r="B248" s="6" t="str">
        <f>IFERROR(VLOOKUP(A248,'Distributor List'!$A$2:$D$77,2,0),"-")</f>
        <v>Peshawar</v>
      </c>
      <c r="C248" s="6" t="str">
        <f>IFERROR(VLOOKUP(A248,'Distributor List'!$A$2:$D$77,3,0),"-")</f>
        <v>North-1</v>
      </c>
      <c r="D248" s="6" t="str">
        <f>IFERROR(VLOOKUP(A248,'Distributor List'!$A$2:$F$77,6,0),"-")</f>
        <v>Pak-2</v>
      </c>
      <c r="E248" s="6" t="str">
        <f>IFERROR(VLOOKUP(A248,'Distributor List'!$A$2:$D$77,4,0),"-")</f>
        <v>Distributor</v>
      </c>
      <c r="F248" s="6" t="str">
        <f>IFERROR(VLOOKUP(H248,'Price List'!$A$2:$H$109,8,0),"-")</f>
        <v>Medicronis</v>
      </c>
      <c r="G248" s="6" t="str">
        <f>IFERROR(VLOOKUP(A248,'Distributor List'!$A$2:$E$77,5,0),"-")</f>
        <v>PSW Vacant</v>
      </c>
      <c r="H248" s="10" t="s">
        <v>144</v>
      </c>
      <c r="I248" s="58">
        <v>105</v>
      </c>
      <c r="J248" s="72">
        <v>0</v>
      </c>
      <c r="K248" s="72">
        <v>0</v>
      </c>
      <c r="L248" s="73">
        <f t="shared" si="114"/>
        <v>0</v>
      </c>
      <c r="M248" s="73">
        <f t="shared" si="125"/>
        <v>0</v>
      </c>
      <c r="N248" s="74">
        <v>0</v>
      </c>
      <c r="O248" s="74">
        <f t="shared" si="115"/>
        <v>0</v>
      </c>
      <c r="P248" s="73">
        <f t="shared" si="110"/>
        <v>0</v>
      </c>
      <c r="Q248" s="75">
        <v>0</v>
      </c>
      <c r="R248" s="73">
        <f t="shared" si="123"/>
        <v>0</v>
      </c>
      <c r="S248" s="76" t="str">
        <f t="shared" si="117"/>
        <v>-</v>
      </c>
      <c r="T248" s="77">
        <v>0</v>
      </c>
      <c r="U248" s="78">
        <f t="shared" si="124"/>
        <v>0</v>
      </c>
      <c r="V248" s="73">
        <f t="shared" si="116"/>
        <v>0</v>
      </c>
      <c r="W248" s="73">
        <f t="shared" si="118"/>
        <v>0</v>
      </c>
      <c r="X248" s="76" t="str">
        <f t="shared" si="119"/>
        <v>-</v>
      </c>
      <c r="Y248" s="73">
        <f t="shared" si="120"/>
        <v>0</v>
      </c>
      <c r="Z248" s="73">
        <f t="shared" si="121"/>
        <v>0</v>
      </c>
      <c r="AA248" s="73">
        <f t="shared" si="111"/>
        <v>0</v>
      </c>
      <c r="AB248" s="73">
        <f t="shared" si="122"/>
        <v>0</v>
      </c>
      <c r="AC248" s="73">
        <f t="shared" si="112"/>
        <v>0</v>
      </c>
      <c r="AD248" s="73">
        <f t="shared" si="113"/>
        <v>0</v>
      </c>
      <c r="AE248" s="73">
        <v>0</v>
      </c>
    </row>
    <row r="249" spans="1:31" ht="15" customHeight="1">
      <c r="A249" s="5" t="s">
        <v>112</v>
      </c>
      <c r="B249" s="6" t="str">
        <f>IFERROR(VLOOKUP(A249,'Distributor List'!$A$2:$D$77,2,0),"-")</f>
        <v>Peshawar</v>
      </c>
      <c r="C249" s="6" t="str">
        <f>IFERROR(VLOOKUP(A249,'Distributor List'!$A$2:$D$77,3,0),"-")</f>
        <v>North-1</v>
      </c>
      <c r="D249" s="6" t="str">
        <f>IFERROR(VLOOKUP(A249,'Distributor List'!$A$2:$F$77,6,0),"-")</f>
        <v>Pak-2</v>
      </c>
      <c r="E249" s="6" t="str">
        <f>IFERROR(VLOOKUP(A249,'Distributor List'!$A$2:$D$77,4,0),"-")</f>
        <v>Distributor</v>
      </c>
      <c r="F249" s="6" t="str">
        <f>IFERROR(VLOOKUP(H249,'Price List'!$A$2:$H$109,8,0),"-")</f>
        <v>Medicronis</v>
      </c>
      <c r="G249" s="6" t="str">
        <f>IFERROR(VLOOKUP(A249,'Distributor List'!$A$2:$E$77,5,0),"-")</f>
        <v>PSW Vacant</v>
      </c>
      <c r="H249" s="10" t="s">
        <v>150</v>
      </c>
      <c r="I249" s="58">
        <v>115</v>
      </c>
      <c r="J249" s="72">
        <v>0</v>
      </c>
      <c r="K249" s="72">
        <v>69</v>
      </c>
      <c r="L249" s="73">
        <f t="shared" si="114"/>
        <v>0</v>
      </c>
      <c r="M249" s="73">
        <f t="shared" si="125"/>
        <v>7935</v>
      </c>
      <c r="N249" s="74">
        <v>0</v>
      </c>
      <c r="O249" s="74">
        <f t="shared" si="115"/>
        <v>0</v>
      </c>
      <c r="P249" s="73">
        <f t="shared" si="110"/>
        <v>0</v>
      </c>
      <c r="Q249" s="75">
        <v>157.28125</v>
      </c>
      <c r="R249" s="73">
        <f t="shared" si="123"/>
        <v>18087.34375</v>
      </c>
      <c r="S249" s="76">
        <f t="shared" si="117"/>
        <v>0</v>
      </c>
      <c r="T249" s="77">
        <v>31</v>
      </c>
      <c r="U249" s="78">
        <f t="shared" si="124"/>
        <v>-31</v>
      </c>
      <c r="V249" s="73">
        <f t="shared" si="116"/>
        <v>3565</v>
      </c>
      <c r="W249" s="73">
        <f t="shared" si="118"/>
        <v>-3565</v>
      </c>
      <c r="X249" s="76">
        <f t="shared" si="119"/>
        <v>-1</v>
      </c>
      <c r="Y249" s="73">
        <f t="shared" si="120"/>
        <v>0</v>
      </c>
      <c r="Z249" s="73">
        <f t="shared" si="121"/>
        <v>0</v>
      </c>
      <c r="AA249" s="73">
        <f t="shared" si="111"/>
        <v>0</v>
      </c>
      <c r="AB249" s="73">
        <f t="shared" si="122"/>
        <v>69</v>
      </c>
      <c r="AC249" s="73">
        <f t="shared" si="112"/>
        <v>7935</v>
      </c>
      <c r="AD249" s="73">
        <f t="shared" si="113"/>
        <v>0</v>
      </c>
      <c r="AE249" s="73">
        <v>0</v>
      </c>
    </row>
    <row r="250" spans="1:31" ht="15" customHeight="1">
      <c r="A250" s="5" t="s">
        <v>112</v>
      </c>
      <c r="B250" s="6" t="str">
        <f>IFERROR(VLOOKUP(A250,'Distributor List'!$A$2:$D$77,2,0),"-")</f>
        <v>Peshawar</v>
      </c>
      <c r="C250" s="6" t="str">
        <f>IFERROR(VLOOKUP(A250,'Distributor List'!$A$2:$D$77,3,0),"-")</f>
        <v>North-1</v>
      </c>
      <c r="D250" s="6" t="str">
        <f>IFERROR(VLOOKUP(A250,'Distributor List'!$A$2:$F$77,6,0),"-")</f>
        <v>Pak-2</v>
      </c>
      <c r="E250" s="6" t="str">
        <f>IFERROR(VLOOKUP(A250,'Distributor List'!$A$2:$D$77,4,0),"-")</f>
        <v>Distributor</v>
      </c>
      <c r="F250" s="6" t="str">
        <f>IFERROR(VLOOKUP(H250,'Price List'!$A$2:$H$109,8,0),"-")</f>
        <v>Medicronis</v>
      </c>
      <c r="G250" s="6" t="str">
        <f>IFERROR(VLOOKUP(A250,'Distributor List'!$A$2:$E$77,5,0),"-")</f>
        <v>PSW Vacant</v>
      </c>
      <c r="H250" s="10" t="s">
        <v>194</v>
      </c>
      <c r="I250" s="58">
        <v>120</v>
      </c>
      <c r="J250" s="72">
        <v>0</v>
      </c>
      <c r="K250" s="72">
        <v>0</v>
      </c>
      <c r="L250" s="73">
        <f t="shared" si="114"/>
        <v>0</v>
      </c>
      <c r="M250" s="73">
        <f t="shared" si="125"/>
        <v>0</v>
      </c>
      <c r="N250" s="74">
        <v>0</v>
      </c>
      <c r="O250" s="74">
        <f t="shared" si="115"/>
        <v>0</v>
      </c>
      <c r="P250" s="73">
        <f t="shared" si="110"/>
        <v>0</v>
      </c>
      <c r="Q250" s="75">
        <v>270.47568749999999</v>
      </c>
      <c r="R250" s="73">
        <f t="shared" si="123"/>
        <v>32457.0825</v>
      </c>
      <c r="S250" s="76">
        <f t="shared" si="117"/>
        <v>0</v>
      </c>
      <c r="T250" s="77">
        <v>0</v>
      </c>
      <c r="U250" s="78">
        <f t="shared" si="124"/>
        <v>0</v>
      </c>
      <c r="V250" s="73">
        <f t="shared" si="116"/>
        <v>0</v>
      </c>
      <c r="W250" s="73">
        <f t="shared" si="118"/>
        <v>0</v>
      </c>
      <c r="X250" s="76" t="str">
        <f t="shared" si="119"/>
        <v>-</v>
      </c>
      <c r="Y250" s="73">
        <f t="shared" si="120"/>
        <v>0</v>
      </c>
      <c r="Z250" s="73">
        <f t="shared" si="121"/>
        <v>0</v>
      </c>
      <c r="AA250" s="73">
        <f t="shared" si="111"/>
        <v>0</v>
      </c>
      <c r="AB250" s="73">
        <f t="shared" si="122"/>
        <v>0</v>
      </c>
      <c r="AC250" s="73">
        <f t="shared" si="112"/>
        <v>0</v>
      </c>
      <c r="AD250" s="73">
        <f t="shared" si="113"/>
        <v>0</v>
      </c>
      <c r="AE250" s="73">
        <v>0</v>
      </c>
    </row>
    <row r="251" spans="1:31" ht="15" customHeight="1">
      <c r="A251" s="5" t="s">
        <v>112</v>
      </c>
      <c r="B251" s="6" t="str">
        <f>IFERROR(VLOOKUP(A251,'Distributor List'!$A$2:$D$77,2,0),"-")</f>
        <v>Peshawar</v>
      </c>
      <c r="C251" s="6" t="str">
        <f>IFERROR(VLOOKUP(A251,'Distributor List'!$A$2:$D$77,3,0),"-")</f>
        <v>North-1</v>
      </c>
      <c r="D251" s="6" t="str">
        <f>IFERROR(VLOOKUP(A251,'Distributor List'!$A$2:$F$77,6,0),"-")</f>
        <v>Pak-2</v>
      </c>
      <c r="E251" s="6" t="str">
        <f>IFERROR(VLOOKUP(A251,'Distributor List'!$A$2:$D$77,4,0),"-")</f>
        <v>Distributor</v>
      </c>
      <c r="F251" s="6" t="str">
        <f>IFERROR(VLOOKUP(H251,'Price List'!$A$2:$H$109,8,0),"-")</f>
        <v>Transformer</v>
      </c>
      <c r="G251" s="6" t="str">
        <f>IFERROR(VLOOKUP(A251,'Distributor List'!$A$2:$E$77,5,0),"-")</f>
        <v>PSW Vacant</v>
      </c>
      <c r="H251" s="10" t="s">
        <v>195</v>
      </c>
      <c r="I251" s="58">
        <v>552</v>
      </c>
      <c r="J251" s="72">
        <v>0</v>
      </c>
      <c r="K251" s="72">
        <v>0</v>
      </c>
      <c r="L251" s="73">
        <f t="shared" si="114"/>
        <v>0</v>
      </c>
      <c r="M251" s="73">
        <f t="shared" si="125"/>
        <v>0</v>
      </c>
      <c r="N251" s="74">
        <v>0</v>
      </c>
      <c r="O251" s="74">
        <f t="shared" si="115"/>
        <v>0</v>
      </c>
      <c r="P251" s="73">
        <f t="shared" si="110"/>
        <v>0</v>
      </c>
      <c r="Q251" s="75">
        <v>80</v>
      </c>
      <c r="R251" s="73">
        <f t="shared" si="123"/>
        <v>44160</v>
      </c>
      <c r="S251" s="76">
        <f t="shared" si="117"/>
        <v>0</v>
      </c>
      <c r="T251" s="77">
        <v>0</v>
      </c>
      <c r="U251" s="78">
        <f t="shared" si="124"/>
        <v>0</v>
      </c>
      <c r="V251" s="73">
        <f t="shared" si="116"/>
        <v>0</v>
      </c>
      <c r="W251" s="73">
        <f t="shared" si="118"/>
        <v>0</v>
      </c>
      <c r="X251" s="76" t="str">
        <f t="shared" si="119"/>
        <v>-</v>
      </c>
      <c r="Y251" s="73">
        <f t="shared" si="120"/>
        <v>0</v>
      </c>
      <c r="Z251" s="73">
        <f t="shared" si="121"/>
        <v>0</v>
      </c>
      <c r="AA251" s="73">
        <f t="shared" si="111"/>
        <v>0</v>
      </c>
      <c r="AB251" s="73">
        <f t="shared" si="122"/>
        <v>0</v>
      </c>
      <c r="AC251" s="73">
        <f t="shared" si="112"/>
        <v>0</v>
      </c>
      <c r="AD251" s="73">
        <f t="shared" si="113"/>
        <v>0</v>
      </c>
      <c r="AE251" s="73">
        <v>0</v>
      </c>
    </row>
    <row r="252" spans="1:31" ht="15" customHeight="1">
      <c r="A252" s="5" t="s">
        <v>112</v>
      </c>
      <c r="B252" s="6" t="str">
        <f>IFERROR(VLOOKUP(A252,'Distributor List'!$A$2:$D$77,2,0),"-")</f>
        <v>Peshawar</v>
      </c>
      <c r="C252" s="6" t="str">
        <f>IFERROR(VLOOKUP(A252,'Distributor List'!$A$2:$D$77,3,0),"-")</f>
        <v>North-1</v>
      </c>
      <c r="D252" s="6" t="str">
        <f>IFERROR(VLOOKUP(A252,'Distributor List'!$A$2:$F$77,6,0),"-")</f>
        <v>Pak-2</v>
      </c>
      <c r="E252" s="6" t="str">
        <f>IFERROR(VLOOKUP(A252,'Distributor List'!$A$2:$D$77,4,0),"-")</f>
        <v>Distributor</v>
      </c>
      <c r="F252" s="6" t="str">
        <f>IFERROR(VLOOKUP(H252,'Price List'!$A$2:$H$109,8,0),"-")</f>
        <v>Transformer</v>
      </c>
      <c r="G252" s="6" t="str">
        <f>IFERROR(VLOOKUP(A252,'Distributor List'!$A$2:$E$77,5,0),"-")</f>
        <v>PSW Vacant</v>
      </c>
      <c r="H252" s="10" t="s">
        <v>196</v>
      </c>
      <c r="I252" s="58">
        <v>403</v>
      </c>
      <c r="J252" s="72">
        <v>0</v>
      </c>
      <c r="K252" s="72">
        <v>0</v>
      </c>
      <c r="L252" s="73">
        <f t="shared" si="114"/>
        <v>0</v>
      </c>
      <c r="M252" s="73">
        <f t="shared" si="125"/>
        <v>0</v>
      </c>
      <c r="N252" s="74">
        <v>0</v>
      </c>
      <c r="O252" s="74">
        <f t="shared" si="115"/>
        <v>0</v>
      </c>
      <c r="P252" s="73">
        <f t="shared" si="110"/>
        <v>0</v>
      </c>
      <c r="Q252" s="75">
        <v>100</v>
      </c>
      <c r="R252" s="73">
        <f t="shared" si="123"/>
        <v>40300</v>
      </c>
      <c r="S252" s="76">
        <f t="shared" si="117"/>
        <v>0</v>
      </c>
      <c r="T252" s="77">
        <v>0</v>
      </c>
      <c r="U252" s="78">
        <f t="shared" si="124"/>
        <v>0</v>
      </c>
      <c r="V252" s="73">
        <f t="shared" si="116"/>
        <v>0</v>
      </c>
      <c r="W252" s="73">
        <f t="shared" si="118"/>
        <v>0</v>
      </c>
      <c r="X252" s="76" t="str">
        <f t="shared" si="119"/>
        <v>-</v>
      </c>
      <c r="Y252" s="73">
        <f t="shared" si="120"/>
        <v>0</v>
      </c>
      <c r="Z252" s="73">
        <f t="shared" si="121"/>
        <v>0</v>
      </c>
      <c r="AA252" s="73">
        <f t="shared" si="111"/>
        <v>0</v>
      </c>
      <c r="AB252" s="73">
        <f t="shared" si="122"/>
        <v>0</v>
      </c>
      <c r="AC252" s="73">
        <f t="shared" si="112"/>
        <v>0</v>
      </c>
      <c r="AD252" s="73">
        <f t="shared" si="113"/>
        <v>0</v>
      </c>
      <c r="AE252" s="73">
        <v>0</v>
      </c>
    </row>
    <row r="253" spans="1:31" ht="15" customHeight="1">
      <c r="A253" s="5" t="s">
        <v>112</v>
      </c>
      <c r="B253" s="6" t="str">
        <f>IFERROR(VLOOKUP(A253,'Distributor List'!$A$2:$D$77,2,0),"-")</f>
        <v>Peshawar</v>
      </c>
      <c r="C253" s="6" t="str">
        <f>IFERROR(VLOOKUP(A253,'Distributor List'!$A$2:$D$77,3,0),"-")</f>
        <v>North-1</v>
      </c>
      <c r="D253" s="6" t="str">
        <f>IFERROR(VLOOKUP(A253,'Distributor List'!$A$2:$F$77,6,0),"-")</f>
        <v>Pak-2</v>
      </c>
      <c r="E253" s="6" t="str">
        <f>IFERROR(VLOOKUP(A253,'Distributor List'!$A$2:$D$77,4,0),"-")</f>
        <v>Distributor</v>
      </c>
      <c r="F253" s="6" t="str">
        <f>IFERROR(VLOOKUP(H253,'Price List'!$A$2:$H$109,8,0),"-")</f>
        <v>Medicronis</v>
      </c>
      <c r="G253" s="6" t="str">
        <f>IFERROR(VLOOKUP(A253,'Distributor List'!$A$2:$E$77,5,0),"-")</f>
        <v>PSW Vacant</v>
      </c>
      <c r="H253" s="10" t="s">
        <v>142</v>
      </c>
      <c r="I253" s="58">
        <v>105</v>
      </c>
      <c r="J253" s="72">
        <v>9</v>
      </c>
      <c r="K253" s="72">
        <v>276</v>
      </c>
      <c r="L253" s="73">
        <f t="shared" si="114"/>
        <v>945</v>
      </c>
      <c r="M253" s="73">
        <f t="shared" si="125"/>
        <v>28980</v>
      </c>
      <c r="N253" s="74">
        <v>9</v>
      </c>
      <c r="O253" s="74">
        <f t="shared" si="115"/>
        <v>945</v>
      </c>
      <c r="P253" s="73">
        <f t="shared" si="110"/>
        <v>0</v>
      </c>
      <c r="Q253" s="75">
        <v>1270.7846</v>
      </c>
      <c r="R253" s="73">
        <f t="shared" si="123"/>
        <v>133432.383</v>
      </c>
      <c r="S253" s="76">
        <f t="shared" si="117"/>
        <v>7.0822387995573754E-3</v>
      </c>
      <c r="T253" s="77">
        <v>98</v>
      </c>
      <c r="U253" s="78">
        <f t="shared" si="124"/>
        <v>-89</v>
      </c>
      <c r="V253" s="73">
        <f t="shared" si="116"/>
        <v>10290</v>
      </c>
      <c r="W253" s="73">
        <f t="shared" si="118"/>
        <v>-9345</v>
      </c>
      <c r="X253" s="76">
        <f t="shared" si="119"/>
        <v>-0.90816326530612246</v>
      </c>
      <c r="Y253" s="73">
        <f t="shared" si="120"/>
        <v>13.5</v>
      </c>
      <c r="Z253" s="73">
        <f t="shared" si="121"/>
        <v>0</v>
      </c>
      <c r="AA253" s="73">
        <f t="shared" si="111"/>
        <v>0</v>
      </c>
      <c r="AB253" s="73">
        <f t="shared" si="122"/>
        <v>262.5</v>
      </c>
      <c r="AC253" s="73">
        <f t="shared" si="112"/>
        <v>27562.5</v>
      </c>
      <c r="AD253" s="73">
        <f t="shared" si="113"/>
        <v>1417.5</v>
      </c>
      <c r="AE253" s="73">
        <v>0</v>
      </c>
    </row>
    <row r="254" spans="1:31" ht="15" customHeight="1">
      <c r="A254" s="5" t="s">
        <v>112</v>
      </c>
      <c r="B254" s="6" t="str">
        <f>IFERROR(VLOOKUP(A254,'Distributor List'!$A$2:$D$77,2,0),"-")</f>
        <v>Peshawar</v>
      </c>
      <c r="C254" s="6" t="str">
        <f>IFERROR(VLOOKUP(A254,'Distributor List'!$A$2:$D$77,3,0),"-")</f>
        <v>North-1</v>
      </c>
      <c r="D254" s="6" t="str">
        <f>IFERROR(VLOOKUP(A254,'Distributor List'!$A$2:$F$77,6,0),"-")</f>
        <v>Pak-2</v>
      </c>
      <c r="E254" s="6" t="str">
        <f>IFERROR(VLOOKUP(A254,'Distributor List'!$A$2:$D$77,4,0),"-")</f>
        <v>Distributor</v>
      </c>
      <c r="F254" s="6" t="str">
        <f>IFERROR(VLOOKUP(H254,'Price List'!$A$2:$H$109,8,0),"-")</f>
        <v>Medicronis</v>
      </c>
      <c r="G254" s="6" t="str">
        <f>IFERROR(VLOOKUP(A254,'Distributor List'!$A$2:$E$77,5,0),"-")</f>
        <v>PSW Vacant</v>
      </c>
      <c r="H254" s="10" t="s">
        <v>197</v>
      </c>
      <c r="I254" s="58">
        <v>53</v>
      </c>
      <c r="J254" s="72">
        <v>0</v>
      </c>
      <c r="K254" s="72">
        <v>0</v>
      </c>
      <c r="L254" s="73">
        <f t="shared" si="114"/>
        <v>0</v>
      </c>
      <c r="M254" s="73">
        <f t="shared" si="125"/>
        <v>0</v>
      </c>
      <c r="N254" s="74">
        <v>0</v>
      </c>
      <c r="O254" s="74">
        <f t="shared" si="115"/>
        <v>0</v>
      </c>
      <c r="P254" s="73">
        <f t="shared" si="110"/>
        <v>0</v>
      </c>
      <c r="Q254" s="75">
        <v>0</v>
      </c>
      <c r="R254" s="73">
        <f t="shared" si="123"/>
        <v>0</v>
      </c>
      <c r="S254" s="76" t="str">
        <f t="shared" si="117"/>
        <v>-</v>
      </c>
      <c r="T254" s="77">
        <v>0</v>
      </c>
      <c r="U254" s="78">
        <f t="shared" si="124"/>
        <v>0</v>
      </c>
      <c r="V254" s="73">
        <f t="shared" si="116"/>
        <v>0</v>
      </c>
      <c r="W254" s="73">
        <f t="shared" si="118"/>
        <v>0</v>
      </c>
      <c r="X254" s="76" t="str">
        <f t="shared" si="119"/>
        <v>-</v>
      </c>
      <c r="Y254" s="73">
        <f t="shared" si="120"/>
        <v>0</v>
      </c>
      <c r="Z254" s="73">
        <f t="shared" si="121"/>
        <v>0</v>
      </c>
      <c r="AA254" s="73">
        <f t="shared" si="111"/>
        <v>0</v>
      </c>
      <c r="AB254" s="73">
        <f t="shared" si="122"/>
        <v>0</v>
      </c>
      <c r="AC254" s="73">
        <f t="shared" si="112"/>
        <v>0</v>
      </c>
      <c r="AD254" s="73">
        <f t="shared" si="113"/>
        <v>0</v>
      </c>
      <c r="AE254" s="73">
        <v>0</v>
      </c>
    </row>
    <row r="255" spans="1:31" ht="15" customHeight="1">
      <c r="A255" s="5" t="s">
        <v>112</v>
      </c>
      <c r="B255" s="6" t="str">
        <f>IFERROR(VLOOKUP(A255,'Distributor List'!$A$2:$D$77,2,0),"-")</f>
        <v>Peshawar</v>
      </c>
      <c r="C255" s="6" t="str">
        <f>IFERROR(VLOOKUP(A255,'Distributor List'!$A$2:$D$77,3,0),"-")</f>
        <v>North-1</v>
      </c>
      <c r="D255" s="6" t="str">
        <f>IFERROR(VLOOKUP(A255,'Distributor List'!$A$2:$F$77,6,0),"-")</f>
        <v>Pak-2</v>
      </c>
      <c r="E255" s="6" t="str">
        <f>IFERROR(VLOOKUP(A255,'Distributor List'!$A$2:$D$77,4,0),"-")</f>
        <v>Distributor</v>
      </c>
      <c r="F255" s="6" t="str">
        <f>IFERROR(VLOOKUP(H255,'Price List'!$A$2:$H$109,8,0),"-")</f>
        <v>Medicronis</v>
      </c>
      <c r="G255" s="6" t="str">
        <f>IFERROR(VLOOKUP(A255,'Distributor List'!$A$2:$E$77,5,0),"-")</f>
        <v>PSW Vacant</v>
      </c>
      <c r="H255" s="10" t="s">
        <v>198</v>
      </c>
      <c r="I255" s="58">
        <v>69</v>
      </c>
      <c r="J255" s="72">
        <v>0</v>
      </c>
      <c r="K255" s="72">
        <v>0</v>
      </c>
      <c r="L255" s="73">
        <f t="shared" si="114"/>
        <v>0</v>
      </c>
      <c r="M255" s="73">
        <f t="shared" si="125"/>
        <v>0</v>
      </c>
      <c r="N255" s="74">
        <v>0</v>
      </c>
      <c r="O255" s="74">
        <f t="shared" si="115"/>
        <v>0</v>
      </c>
      <c r="P255" s="73">
        <f t="shared" si="110"/>
        <v>0</v>
      </c>
      <c r="Q255" s="75">
        <v>0</v>
      </c>
      <c r="R255" s="73">
        <f t="shared" si="123"/>
        <v>0</v>
      </c>
      <c r="S255" s="76" t="str">
        <f t="shared" si="117"/>
        <v>-</v>
      </c>
      <c r="T255" s="77">
        <v>0</v>
      </c>
      <c r="U255" s="78">
        <f t="shared" si="124"/>
        <v>0</v>
      </c>
      <c r="V255" s="73">
        <f t="shared" si="116"/>
        <v>0</v>
      </c>
      <c r="W255" s="73">
        <f t="shared" si="118"/>
        <v>0</v>
      </c>
      <c r="X255" s="76" t="str">
        <f t="shared" si="119"/>
        <v>-</v>
      </c>
      <c r="Y255" s="73">
        <f t="shared" si="120"/>
        <v>0</v>
      </c>
      <c r="Z255" s="73">
        <f t="shared" si="121"/>
        <v>0</v>
      </c>
      <c r="AA255" s="73">
        <f t="shared" si="111"/>
        <v>0</v>
      </c>
      <c r="AB255" s="73">
        <f t="shared" si="122"/>
        <v>0</v>
      </c>
      <c r="AC255" s="73">
        <f t="shared" si="112"/>
        <v>0</v>
      </c>
      <c r="AD255" s="73">
        <f t="shared" si="113"/>
        <v>0</v>
      </c>
      <c r="AE255" s="73">
        <v>0</v>
      </c>
    </row>
    <row r="256" spans="1:31" ht="15" customHeight="1">
      <c r="A256" s="5" t="s">
        <v>112</v>
      </c>
      <c r="B256" s="6" t="str">
        <f>IFERROR(VLOOKUP(A256,'Distributor List'!$A$2:$D$77,2,0),"-")</f>
        <v>Peshawar</v>
      </c>
      <c r="C256" s="6" t="str">
        <f>IFERROR(VLOOKUP(A256,'Distributor List'!$A$2:$D$77,3,0),"-")</f>
        <v>North-1</v>
      </c>
      <c r="D256" s="6" t="str">
        <f>IFERROR(VLOOKUP(A256,'Distributor List'!$A$2:$F$77,6,0),"-")</f>
        <v>Pak-2</v>
      </c>
      <c r="E256" s="6" t="str">
        <f>IFERROR(VLOOKUP(A256,'Distributor List'!$A$2:$D$77,4,0),"-")</f>
        <v>Distributor</v>
      </c>
      <c r="F256" s="6" t="str">
        <f>IFERROR(VLOOKUP(H256,'Price List'!$A$2:$H$109,8,0),"-")</f>
        <v>Medicronis</v>
      </c>
      <c r="G256" s="6" t="str">
        <f>IFERROR(VLOOKUP(A256,'Distributor List'!$A$2:$E$77,5,0),"-")</f>
        <v>PSW Vacant</v>
      </c>
      <c r="H256" s="10" t="s">
        <v>199</v>
      </c>
      <c r="I256" s="58">
        <v>90</v>
      </c>
      <c r="J256" s="72">
        <v>0</v>
      </c>
      <c r="K256" s="72">
        <v>0</v>
      </c>
      <c r="L256" s="73">
        <f t="shared" si="114"/>
        <v>0</v>
      </c>
      <c r="M256" s="73">
        <f t="shared" si="125"/>
        <v>0</v>
      </c>
      <c r="N256" s="74">
        <v>0</v>
      </c>
      <c r="O256" s="74">
        <f t="shared" si="115"/>
        <v>0</v>
      </c>
      <c r="P256" s="73">
        <f t="shared" si="110"/>
        <v>0</v>
      </c>
      <c r="Q256" s="75">
        <v>0</v>
      </c>
      <c r="R256" s="73">
        <f t="shared" si="123"/>
        <v>0</v>
      </c>
      <c r="S256" s="76" t="str">
        <f t="shared" si="117"/>
        <v>-</v>
      </c>
      <c r="T256" s="77">
        <v>0</v>
      </c>
      <c r="U256" s="78">
        <f t="shared" si="124"/>
        <v>0</v>
      </c>
      <c r="V256" s="73">
        <f t="shared" si="116"/>
        <v>0</v>
      </c>
      <c r="W256" s="73">
        <f t="shared" si="118"/>
        <v>0</v>
      </c>
      <c r="X256" s="76" t="str">
        <f t="shared" si="119"/>
        <v>-</v>
      </c>
      <c r="Y256" s="73">
        <f t="shared" si="120"/>
        <v>0</v>
      </c>
      <c r="Z256" s="73">
        <f t="shared" si="121"/>
        <v>0</v>
      </c>
      <c r="AA256" s="73">
        <f t="shared" si="111"/>
        <v>0</v>
      </c>
      <c r="AB256" s="73">
        <f t="shared" si="122"/>
        <v>0</v>
      </c>
      <c r="AC256" s="73">
        <f t="shared" si="112"/>
        <v>0</v>
      </c>
      <c r="AD256" s="73">
        <f t="shared" si="113"/>
        <v>0</v>
      </c>
      <c r="AE256" s="73">
        <v>0</v>
      </c>
    </row>
    <row r="257" spans="1:31" ht="15" customHeight="1">
      <c r="A257" s="5" t="s">
        <v>112</v>
      </c>
      <c r="B257" s="6" t="str">
        <f>IFERROR(VLOOKUP(A257,'Distributor List'!$A$2:$D$77,2,0),"-")</f>
        <v>Peshawar</v>
      </c>
      <c r="C257" s="6" t="str">
        <f>IFERROR(VLOOKUP(A257,'Distributor List'!$A$2:$D$77,3,0),"-")</f>
        <v>North-1</v>
      </c>
      <c r="D257" s="6" t="str">
        <f>IFERROR(VLOOKUP(A257,'Distributor List'!$A$2:$F$77,6,0),"-")</f>
        <v>Pak-2</v>
      </c>
      <c r="E257" s="6" t="str">
        <f>IFERROR(VLOOKUP(A257,'Distributor List'!$A$2:$D$77,4,0),"-")</f>
        <v>Distributor</v>
      </c>
      <c r="F257" s="6" t="str">
        <f>IFERROR(VLOOKUP(H257,'Price List'!$A$2:$H$109,8,0),"-")</f>
        <v>Medicronis</v>
      </c>
      <c r="G257" s="6" t="str">
        <f>IFERROR(VLOOKUP(A257,'Distributor List'!$A$2:$E$77,5,0),"-")</f>
        <v>PSW Vacant</v>
      </c>
      <c r="H257" s="10" t="s">
        <v>200</v>
      </c>
      <c r="I257" s="58">
        <v>110</v>
      </c>
      <c r="J257" s="72">
        <v>0</v>
      </c>
      <c r="K257" s="72">
        <v>18</v>
      </c>
      <c r="L257" s="73">
        <f t="shared" si="114"/>
        <v>0</v>
      </c>
      <c r="M257" s="73">
        <f t="shared" si="125"/>
        <v>1980</v>
      </c>
      <c r="N257" s="74">
        <v>0</v>
      </c>
      <c r="O257" s="74">
        <f t="shared" si="115"/>
        <v>0</v>
      </c>
      <c r="P257" s="73">
        <f t="shared" si="110"/>
        <v>0</v>
      </c>
      <c r="Q257" s="75">
        <v>91.591999999999999</v>
      </c>
      <c r="R257" s="73">
        <f t="shared" si="123"/>
        <v>10075.119999999999</v>
      </c>
      <c r="S257" s="76">
        <f t="shared" si="117"/>
        <v>0</v>
      </c>
      <c r="T257" s="77">
        <v>0</v>
      </c>
      <c r="U257" s="78">
        <f t="shared" si="124"/>
        <v>0</v>
      </c>
      <c r="V257" s="73">
        <f t="shared" si="116"/>
        <v>0</v>
      </c>
      <c r="W257" s="73">
        <f t="shared" si="118"/>
        <v>0</v>
      </c>
      <c r="X257" s="76" t="str">
        <f t="shared" si="119"/>
        <v>-</v>
      </c>
      <c r="Y257" s="73">
        <f t="shared" si="120"/>
        <v>0</v>
      </c>
      <c r="Z257" s="73">
        <f t="shared" si="121"/>
        <v>0</v>
      </c>
      <c r="AA257" s="73">
        <f t="shared" si="111"/>
        <v>0</v>
      </c>
      <c r="AB257" s="73">
        <f t="shared" si="122"/>
        <v>18</v>
      </c>
      <c r="AC257" s="73">
        <f t="shared" si="112"/>
        <v>1980</v>
      </c>
      <c r="AD257" s="73">
        <f t="shared" si="113"/>
        <v>0</v>
      </c>
      <c r="AE257" s="73">
        <v>0</v>
      </c>
    </row>
    <row r="258" spans="1:31" ht="15" customHeight="1">
      <c r="A258" s="5" t="s">
        <v>112</v>
      </c>
      <c r="B258" s="6" t="str">
        <f>IFERROR(VLOOKUP(A258,'Distributor List'!$A$2:$D$77,2,0),"-")</f>
        <v>Peshawar</v>
      </c>
      <c r="C258" s="6" t="str">
        <f>IFERROR(VLOOKUP(A258,'Distributor List'!$A$2:$D$77,3,0),"-")</f>
        <v>North-1</v>
      </c>
      <c r="D258" s="6" t="str">
        <f>IFERROR(VLOOKUP(A258,'Distributor List'!$A$2:$F$77,6,0),"-")</f>
        <v>Pak-2</v>
      </c>
      <c r="E258" s="6" t="str">
        <f>IFERROR(VLOOKUP(A258,'Distributor List'!$A$2:$D$77,4,0),"-")</f>
        <v>Distributor</v>
      </c>
      <c r="F258" s="6" t="str">
        <f>IFERROR(VLOOKUP(H258,'Price List'!$A$2:$H$109,8,0),"-")</f>
        <v>Medicronis</v>
      </c>
      <c r="G258" s="6" t="str">
        <f>IFERROR(VLOOKUP(A258,'Distributor List'!$A$2:$E$77,5,0),"-")</f>
        <v>PSW Vacant</v>
      </c>
      <c r="H258" s="56" t="s">
        <v>145</v>
      </c>
      <c r="I258" s="57">
        <v>110</v>
      </c>
      <c r="J258" s="72">
        <v>51</v>
      </c>
      <c r="K258" s="72">
        <v>70</v>
      </c>
      <c r="L258" s="73">
        <f t="shared" si="114"/>
        <v>5610</v>
      </c>
      <c r="M258" s="73">
        <f t="shared" si="125"/>
        <v>7700</v>
      </c>
      <c r="N258" s="74">
        <v>51</v>
      </c>
      <c r="O258" s="74">
        <f t="shared" si="115"/>
        <v>5610</v>
      </c>
      <c r="P258" s="73">
        <f t="shared" si="110"/>
        <v>0</v>
      </c>
      <c r="Q258" s="75">
        <v>918</v>
      </c>
      <c r="R258" s="73">
        <f t="shared" si="123"/>
        <v>100980</v>
      </c>
      <c r="S258" s="76">
        <f t="shared" si="117"/>
        <v>5.5555555555555552E-2</v>
      </c>
      <c r="T258" s="77">
        <v>130</v>
      </c>
      <c r="U258" s="78">
        <f t="shared" si="124"/>
        <v>-79</v>
      </c>
      <c r="V258" s="73">
        <f t="shared" si="116"/>
        <v>14300</v>
      </c>
      <c r="W258" s="73">
        <f t="shared" si="118"/>
        <v>-8690</v>
      </c>
      <c r="X258" s="76">
        <f t="shared" si="119"/>
        <v>-0.60769230769230775</v>
      </c>
      <c r="Y258" s="73">
        <f t="shared" si="120"/>
        <v>76.5</v>
      </c>
      <c r="Z258" s="73">
        <f t="shared" si="121"/>
        <v>6.5</v>
      </c>
      <c r="AA258" s="73">
        <f t="shared" si="111"/>
        <v>715</v>
      </c>
      <c r="AB258" s="73">
        <f t="shared" si="122"/>
        <v>0</v>
      </c>
      <c r="AC258" s="73">
        <f t="shared" si="112"/>
        <v>0</v>
      </c>
      <c r="AD258" s="73">
        <f t="shared" si="113"/>
        <v>8415</v>
      </c>
      <c r="AE258" s="73">
        <v>0</v>
      </c>
    </row>
    <row r="259" spans="1:31" ht="15" customHeight="1">
      <c r="A259" s="5" t="s">
        <v>112</v>
      </c>
      <c r="B259" s="6" t="str">
        <f>IFERROR(VLOOKUP(A259,'Distributor List'!$A$2:$D$77,2,0),"-")</f>
        <v>Peshawar</v>
      </c>
      <c r="C259" s="6" t="str">
        <f>IFERROR(VLOOKUP(A259,'Distributor List'!$A$2:$D$77,3,0),"-")</f>
        <v>North-1</v>
      </c>
      <c r="D259" s="6" t="str">
        <f>IFERROR(VLOOKUP(A259,'Distributor List'!$A$2:$F$77,6,0),"-")</f>
        <v>Pak-2</v>
      </c>
      <c r="E259" s="6" t="str">
        <f>IFERROR(VLOOKUP(A259,'Distributor List'!$A$2:$D$77,4,0),"-")</f>
        <v>Distributor</v>
      </c>
      <c r="F259" s="6" t="str">
        <f>IFERROR(VLOOKUP(H259,'Price List'!$A$2:$H$109,8,0),"-")</f>
        <v>Medicronis</v>
      </c>
      <c r="G259" s="6" t="str">
        <f>IFERROR(VLOOKUP(A259,'Distributor List'!$A$2:$E$77,5,0),"-")</f>
        <v>PSW Vacant</v>
      </c>
      <c r="H259" s="56" t="s">
        <v>201</v>
      </c>
      <c r="I259" s="57">
        <v>130</v>
      </c>
      <c r="J259" s="72">
        <v>0</v>
      </c>
      <c r="K259" s="72">
        <v>-5</v>
      </c>
      <c r="L259" s="73">
        <f t="shared" si="114"/>
        <v>0</v>
      </c>
      <c r="M259" s="73">
        <f t="shared" si="125"/>
        <v>-650</v>
      </c>
      <c r="N259" s="74">
        <v>0</v>
      </c>
      <c r="O259" s="74">
        <f t="shared" si="115"/>
        <v>0</v>
      </c>
      <c r="P259" s="73">
        <f t="shared" si="110"/>
        <v>0</v>
      </c>
      <c r="Q259" s="75">
        <v>94.068749999999994</v>
      </c>
      <c r="R259" s="73">
        <f t="shared" si="123"/>
        <v>12228.9375</v>
      </c>
      <c r="S259" s="76">
        <f t="shared" si="117"/>
        <v>0</v>
      </c>
      <c r="T259" s="77">
        <v>10</v>
      </c>
      <c r="U259" s="78">
        <f t="shared" si="124"/>
        <v>-10</v>
      </c>
      <c r="V259" s="73">
        <f t="shared" si="116"/>
        <v>1300</v>
      </c>
      <c r="W259" s="73">
        <f t="shared" si="118"/>
        <v>-1300</v>
      </c>
      <c r="X259" s="76">
        <f t="shared" si="119"/>
        <v>-1</v>
      </c>
      <c r="Y259" s="73">
        <f t="shared" si="120"/>
        <v>0</v>
      </c>
      <c r="Z259" s="73">
        <f t="shared" si="121"/>
        <v>5</v>
      </c>
      <c r="AA259" s="73">
        <f t="shared" si="111"/>
        <v>650</v>
      </c>
      <c r="AB259" s="73">
        <f t="shared" si="122"/>
        <v>0</v>
      </c>
      <c r="AC259" s="73">
        <f t="shared" si="112"/>
        <v>0</v>
      </c>
      <c r="AD259" s="73">
        <f t="shared" si="113"/>
        <v>0</v>
      </c>
      <c r="AE259" s="73">
        <v>0</v>
      </c>
    </row>
    <row r="260" spans="1:31" ht="15" customHeight="1">
      <c r="A260" s="5" t="s">
        <v>112</v>
      </c>
      <c r="B260" s="6" t="str">
        <f>IFERROR(VLOOKUP(A260,'Distributor List'!$A$2:$D$77,2,0),"-")</f>
        <v>Peshawar</v>
      </c>
      <c r="C260" s="6" t="str">
        <f>IFERROR(VLOOKUP(A260,'Distributor List'!$A$2:$D$77,3,0),"-")</f>
        <v>North-1</v>
      </c>
      <c r="D260" s="6" t="str">
        <f>IFERROR(VLOOKUP(A260,'Distributor List'!$A$2:$F$77,6,0),"-")</f>
        <v>Pak-2</v>
      </c>
      <c r="E260" s="6" t="str">
        <f>IFERROR(VLOOKUP(A260,'Distributor List'!$A$2:$D$77,4,0),"-")</f>
        <v>Distributor</v>
      </c>
      <c r="F260" s="6" t="str">
        <f>IFERROR(VLOOKUP(H260,'Price List'!$A$2:$H$109,8,0),"-")</f>
        <v>Medicronis</v>
      </c>
      <c r="G260" s="6" t="str">
        <f>IFERROR(VLOOKUP(A260,'Distributor List'!$A$2:$E$77,5,0),"-")</f>
        <v>PSW Vacant</v>
      </c>
      <c r="H260" s="10" t="s">
        <v>202</v>
      </c>
      <c r="I260" s="55">
        <v>140</v>
      </c>
      <c r="J260" s="72">
        <v>0</v>
      </c>
      <c r="K260" s="72">
        <v>7</v>
      </c>
      <c r="L260" s="73">
        <f t="shared" si="114"/>
        <v>0</v>
      </c>
      <c r="M260" s="73">
        <f t="shared" si="125"/>
        <v>980</v>
      </c>
      <c r="N260" s="74">
        <v>0</v>
      </c>
      <c r="O260" s="74">
        <f t="shared" si="115"/>
        <v>0</v>
      </c>
      <c r="P260" s="73">
        <f t="shared" ref="P260:P323" si="126">L260-O260</f>
        <v>0</v>
      </c>
      <c r="Q260" s="75">
        <v>105.828</v>
      </c>
      <c r="R260" s="73">
        <f t="shared" si="123"/>
        <v>14815.92</v>
      </c>
      <c r="S260" s="76">
        <f t="shared" si="117"/>
        <v>0</v>
      </c>
      <c r="T260" s="77">
        <v>3</v>
      </c>
      <c r="U260" s="78">
        <f t="shared" si="124"/>
        <v>-3</v>
      </c>
      <c r="V260" s="73">
        <f t="shared" si="116"/>
        <v>420</v>
      </c>
      <c r="W260" s="73">
        <f t="shared" si="118"/>
        <v>-420</v>
      </c>
      <c r="X260" s="76">
        <f t="shared" si="119"/>
        <v>-1</v>
      </c>
      <c r="Y260" s="73">
        <f t="shared" si="120"/>
        <v>0</v>
      </c>
      <c r="Z260" s="73">
        <f t="shared" si="121"/>
        <v>0</v>
      </c>
      <c r="AA260" s="73">
        <f t="shared" ref="AA260:AA323" si="127">Z260*I260</f>
        <v>0</v>
      </c>
      <c r="AB260" s="73">
        <f t="shared" si="122"/>
        <v>7</v>
      </c>
      <c r="AC260" s="73">
        <f t="shared" ref="AC260:AC323" si="128">AB260*I260</f>
        <v>980</v>
      </c>
      <c r="AD260" s="73">
        <f t="shared" ref="AD260:AD323" si="129">Y260*I260</f>
        <v>0</v>
      </c>
      <c r="AE260" s="73">
        <v>0</v>
      </c>
    </row>
    <row r="261" spans="1:31" ht="15" customHeight="1">
      <c r="A261" s="5" t="s">
        <v>112</v>
      </c>
      <c r="B261" s="6" t="str">
        <f>IFERROR(VLOOKUP(A261,'Distributor List'!$A$2:$D$77,2,0),"-")</f>
        <v>Peshawar</v>
      </c>
      <c r="C261" s="6" t="str">
        <f>IFERROR(VLOOKUP(A261,'Distributor List'!$A$2:$D$77,3,0),"-")</f>
        <v>North-1</v>
      </c>
      <c r="D261" s="6" t="str">
        <f>IFERROR(VLOOKUP(A261,'Distributor List'!$A$2:$F$77,6,0),"-")</f>
        <v>Pak-2</v>
      </c>
      <c r="E261" s="6" t="str">
        <f>IFERROR(VLOOKUP(A261,'Distributor List'!$A$2:$D$77,4,0),"-")</f>
        <v>Distributor</v>
      </c>
      <c r="F261" s="6" t="str">
        <f>IFERROR(VLOOKUP(H261,'Price List'!$A$2:$H$109,8,0),"-")</f>
        <v>Transformer</v>
      </c>
      <c r="G261" s="6" t="str">
        <f>IFERROR(VLOOKUP(A261,'Distributor List'!$A$2:$E$77,5,0),"-")</f>
        <v>PSW Vacant</v>
      </c>
      <c r="H261" s="10" t="s">
        <v>148</v>
      </c>
      <c r="I261" s="55">
        <v>255</v>
      </c>
      <c r="J261" s="72">
        <v>0</v>
      </c>
      <c r="K261" s="72">
        <v>0</v>
      </c>
      <c r="L261" s="73">
        <f t="shared" ref="L261:L324" si="130">J261*I261</f>
        <v>0</v>
      </c>
      <c r="M261" s="73">
        <f t="shared" si="125"/>
        <v>0</v>
      </c>
      <c r="N261" s="74">
        <v>0</v>
      </c>
      <c r="O261" s="74">
        <f t="shared" ref="O261:O324" si="131">N261*I261</f>
        <v>0</v>
      </c>
      <c r="P261" s="73">
        <f t="shared" si="126"/>
        <v>0</v>
      </c>
      <c r="Q261" s="75">
        <v>400</v>
      </c>
      <c r="R261" s="73">
        <f t="shared" si="123"/>
        <v>102000</v>
      </c>
      <c r="S261" s="76">
        <f t="shared" si="117"/>
        <v>0</v>
      </c>
      <c r="T261" s="77">
        <v>0</v>
      </c>
      <c r="U261" s="78">
        <f t="shared" si="124"/>
        <v>0</v>
      </c>
      <c r="V261" s="73">
        <f t="shared" ref="V261:V324" si="132">T261*I261</f>
        <v>0</v>
      </c>
      <c r="W261" s="73">
        <f t="shared" si="118"/>
        <v>0</v>
      </c>
      <c r="X261" s="76" t="str">
        <f t="shared" si="119"/>
        <v>-</v>
      </c>
      <c r="Y261" s="73">
        <f t="shared" si="120"/>
        <v>0</v>
      </c>
      <c r="Z261" s="73">
        <f t="shared" si="121"/>
        <v>0</v>
      </c>
      <c r="AA261" s="73">
        <f t="shared" si="127"/>
        <v>0</v>
      </c>
      <c r="AB261" s="73">
        <f t="shared" si="122"/>
        <v>0</v>
      </c>
      <c r="AC261" s="73">
        <f t="shared" si="128"/>
        <v>0</v>
      </c>
      <c r="AD261" s="73">
        <f t="shared" si="129"/>
        <v>0</v>
      </c>
      <c r="AE261" s="73">
        <v>0</v>
      </c>
    </row>
    <row r="262" spans="1:31" ht="15" customHeight="1">
      <c r="A262" s="5" t="s">
        <v>112</v>
      </c>
      <c r="B262" s="6" t="str">
        <f>IFERROR(VLOOKUP(A262,'Distributor List'!$A$2:$D$77,2,0),"-")</f>
        <v>Peshawar</v>
      </c>
      <c r="C262" s="6" t="str">
        <f>IFERROR(VLOOKUP(A262,'Distributor List'!$A$2:$D$77,3,0),"-")</f>
        <v>North-1</v>
      </c>
      <c r="D262" s="6" t="str">
        <f>IFERROR(VLOOKUP(A262,'Distributor List'!$A$2:$F$77,6,0),"-")</f>
        <v>Pak-2</v>
      </c>
      <c r="E262" s="6" t="str">
        <f>IFERROR(VLOOKUP(A262,'Distributor List'!$A$2:$D$77,4,0),"-")</f>
        <v>Distributor</v>
      </c>
      <c r="F262" s="6" t="str">
        <f>IFERROR(VLOOKUP(H262,'Price List'!$A$2:$H$109,8,0),"-")</f>
        <v>Medicronis</v>
      </c>
      <c r="G262" s="6" t="str">
        <f>IFERROR(VLOOKUP(A262,'Distributor List'!$A$2:$E$77,5,0),"-")</f>
        <v>PSW Vacant</v>
      </c>
      <c r="H262" s="52" t="s">
        <v>147</v>
      </c>
      <c r="I262" s="55">
        <v>180</v>
      </c>
      <c r="J262" s="72">
        <v>0</v>
      </c>
      <c r="K262" s="72">
        <v>197</v>
      </c>
      <c r="L262" s="73">
        <f t="shared" si="130"/>
        <v>0</v>
      </c>
      <c r="M262" s="73">
        <f t="shared" si="125"/>
        <v>35460</v>
      </c>
      <c r="N262" s="74">
        <v>0</v>
      </c>
      <c r="O262" s="74">
        <f t="shared" si="131"/>
        <v>0</v>
      </c>
      <c r="P262" s="73">
        <f t="shared" si="126"/>
        <v>0</v>
      </c>
      <c r="Q262" s="75">
        <v>540</v>
      </c>
      <c r="R262" s="73">
        <f t="shared" si="123"/>
        <v>97200</v>
      </c>
      <c r="S262" s="76">
        <f t="shared" si="117"/>
        <v>0</v>
      </c>
      <c r="T262" s="77">
        <v>2</v>
      </c>
      <c r="U262" s="78">
        <f t="shared" si="124"/>
        <v>-2</v>
      </c>
      <c r="V262" s="73">
        <f t="shared" si="132"/>
        <v>360</v>
      </c>
      <c r="W262" s="73">
        <f t="shared" si="118"/>
        <v>-360</v>
      </c>
      <c r="X262" s="76">
        <f t="shared" si="119"/>
        <v>-1</v>
      </c>
      <c r="Y262" s="73">
        <f t="shared" si="120"/>
        <v>0</v>
      </c>
      <c r="Z262" s="73">
        <f t="shared" si="121"/>
        <v>0</v>
      </c>
      <c r="AA262" s="73">
        <f t="shared" si="127"/>
        <v>0</v>
      </c>
      <c r="AB262" s="73">
        <f t="shared" si="122"/>
        <v>197</v>
      </c>
      <c r="AC262" s="73">
        <f t="shared" si="128"/>
        <v>35460</v>
      </c>
      <c r="AD262" s="73">
        <f t="shared" si="129"/>
        <v>0</v>
      </c>
      <c r="AE262" s="73">
        <v>0</v>
      </c>
    </row>
    <row r="263" spans="1:31" ht="15" customHeight="1">
      <c r="A263" s="5" t="s">
        <v>112</v>
      </c>
      <c r="B263" s="6" t="str">
        <f>IFERROR(VLOOKUP(A263,'Distributor List'!$A$2:$D$77,2,0),"-")</f>
        <v>Peshawar</v>
      </c>
      <c r="C263" s="6" t="str">
        <f>IFERROR(VLOOKUP(A263,'Distributor List'!$A$2:$D$77,3,0),"-")</f>
        <v>North-1</v>
      </c>
      <c r="D263" s="6" t="str">
        <f>IFERROR(VLOOKUP(A263,'Distributor List'!$A$2:$F$77,6,0),"-")</f>
        <v>Pak-2</v>
      </c>
      <c r="E263" s="6" t="str">
        <f>IFERROR(VLOOKUP(A263,'Distributor List'!$A$2:$D$77,4,0),"-")</f>
        <v>Distributor</v>
      </c>
      <c r="F263" s="6" t="str">
        <f>IFERROR(VLOOKUP(H263,'Price List'!$A$2:$H$109,8,0),"-")</f>
        <v>Transformer</v>
      </c>
      <c r="G263" s="6" t="str">
        <f>IFERROR(VLOOKUP(A263,'Distributor List'!$A$2:$E$77,5,0),"-")</f>
        <v>PSW Vacant</v>
      </c>
      <c r="H263" s="10" t="s">
        <v>146</v>
      </c>
      <c r="I263" s="55">
        <v>680</v>
      </c>
      <c r="J263" s="72">
        <v>-15</v>
      </c>
      <c r="K263" s="72">
        <v>120</v>
      </c>
      <c r="L263" s="73">
        <f t="shared" si="130"/>
        <v>-10200</v>
      </c>
      <c r="M263" s="73">
        <f t="shared" si="125"/>
        <v>81600</v>
      </c>
      <c r="N263" s="74">
        <v>-15</v>
      </c>
      <c r="O263" s="74">
        <f t="shared" si="131"/>
        <v>-10200</v>
      </c>
      <c r="P263" s="73">
        <f t="shared" si="126"/>
        <v>0</v>
      </c>
      <c r="Q263" s="75">
        <v>200</v>
      </c>
      <c r="R263" s="73">
        <f t="shared" si="123"/>
        <v>136000</v>
      </c>
      <c r="S263" s="76">
        <f t="shared" si="117"/>
        <v>-7.4999999999999997E-2</v>
      </c>
      <c r="T263" s="77">
        <v>15</v>
      </c>
      <c r="U263" s="78">
        <f t="shared" si="124"/>
        <v>-30</v>
      </c>
      <c r="V263" s="73">
        <f t="shared" si="132"/>
        <v>10200</v>
      </c>
      <c r="W263" s="73">
        <f t="shared" si="118"/>
        <v>-20400</v>
      </c>
      <c r="X263" s="76">
        <f t="shared" si="119"/>
        <v>-2</v>
      </c>
      <c r="Y263" s="73">
        <f t="shared" si="120"/>
        <v>-22.5</v>
      </c>
      <c r="Z263" s="73">
        <f t="shared" si="121"/>
        <v>0</v>
      </c>
      <c r="AA263" s="73">
        <f t="shared" si="127"/>
        <v>0</v>
      </c>
      <c r="AB263" s="73">
        <f t="shared" si="122"/>
        <v>142.5</v>
      </c>
      <c r="AC263" s="73">
        <f t="shared" si="128"/>
        <v>96900</v>
      </c>
      <c r="AD263" s="73">
        <f t="shared" si="129"/>
        <v>-15300</v>
      </c>
      <c r="AE263" s="73">
        <v>0</v>
      </c>
    </row>
    <row r="264" spans="1:31" ht="15" customHeight="1">
      <c r="A264" s="5" t="s">
        <v>112</v>
      </c>
      <c r="B264" s="6" t="str">
        <f>IFERROR(VLOOKUP(A264,'Distributor List'!$A$2:$D$77,2,0),"-")</f>
        <v>Peshawar</v>
      </c>
      <c r="C264" s="6" t="str">
        <f>IFERROR(VLOOKUP(A264,'Distributor List'!$A$2:$D$77,3,0),"-")</f>
        <v>North-1</v>
      </c>
      <c r="D264" s="6" t="str">
        <f>IFERROR(VLOOKUP(A264,'Distributor List'!$A$2:$F$77,6,0),"-")</f>
        <v>Pak-2</v>
      </c>
      <c r="E264" s="6" t="str">
        <f>IFERROR(VLOOKUP(A264,'Distributor List'!$A$2:$D$77,4,0),"-")</f>
        <v>Distributor</v>
      </c>
      <c r="F264" s="6" t="str">
        <f>IFERROR(VLOOKUP(H264,'Price List'!$A$2:$H$109,8,0),"-")</f>
        <v>Medicronis</v>
      </c>
      <c r="G264" s="6" t="str">
        <f>IFERROR(VLOOKUP(A264,'Distributor List'!$A$2:$E$77,5,0),"-")</f>
        <v>PSW Vacant</v>
      </c>
      <c r="H264" s="10" t="s">
        <v>203</v>
      </c>
      <c r="I264" s="55">
        <v>90</v>
      </c>
      <c r="J264" s="72">
        <v>0</v>
      </c>
      <c r="K264" s="72">
        <v>329</v>
      </c>
      <c r="L264" s="73">
        <f t="shared" si="130"/>
        <v>0</v>
      </c>
      <c r="M264" s="73">
        <f t="shared" si="125"/>
        <v>29610</v>
      </c>
      <c r="N264" s="74">
        <v>0</v>
      </c>
      <c r="O264" s="74">
        <f t="shared" si="131"/>
        <v>0</v>
      </c>
      <c r="P264" s="73">
        <f t="shared" si="126"/>
        <v>0</v>
      </c>
      <c r="Q264" s="75">
        <v>210</v>
      </c>
      <c r="R264" s="73">
        <f t="shared" si="123"/>
        <v>18900</v>
      </c>
      <c r="S264" s="76">
        <f t="shared" ref="S264:S272" si="133">IFERROR(L264/R264,"-")</f>
        <v>0</v>
      </c>
      <c r="T264" s="77">
        <v>0</v>
      </c>
      <c r="U264" s="78">
        <f t="shared" si="124"/>
        <v>0</v>
      </c>
      <c r="V264" s="73">
        <f t="shared" si="132"/>
        <v>0</v>
      </c>
      <c r="W264" s="73">
        <f t="shared" ref="W264:W272" si="134">L264-V264</f>
        <v>0</v>
      </c>
      <c r="X264" s="76" t="str">
        <f t="shared" ref="X264:X272" si="135">IFERROR(L264/V264-1,"-")</f>
        <v>-</v>
      </c>
      <c r="Y264" s="73">
        <f t="shared" ref="Y264:Y272" si="136">(J264)/1*1.5</f>
        <v>0</v>
      </c>
      <c r="Z264" s="73">
        <f t="shared" ref="Z264:Z272" si="137">IF(Y264&gt;K264,Y264-K264,0)</f>
        <v>0</v>
      </c>
      <c r="AA264" s="73">
        <f t="shared" si="127"/>
        <v>0</v>
      </c>
      <c r="AB264" s="73">
        <f t="shared" ref="AB264:AB272" si="138">IF(Y264&lt;K264,K264-Y264,0)</f>
        <v>329</v>
      </c>
      <c r="AC264" s="73">
        <f t="shared" si="128"/>
        <v>29610</v>
      </c>
      <c r="AD264" s="73">
        <f t="shared" si="129"/>
        <v>0</v>
      </c>
      <c r="AE264" s="73">
        <v>0</v>
      </c>
    </row>
    <row r="265" spans="1:31" ht="15" customHeight="1">
      <c r="A265" s="5" t="s">
        <v>112</v>
      </c>
      <c r="B265" s="6" t="str">
        <f>IFERROR(VLOOKUP(A265,'Distributor List'!$A$2:$D$77,2,0),"-")</f>
        <v>Peshawar</v>
      </c>
      <c r="C265" s="6" t="str">
        <f>IFERROR(VLOOKUP(A265,'Distributor List'!$A$2:$D$77,3,0),"-")</f>
        <v>North-1</v>
      </c>
      <c r="D265" s="6" t="str">
        <f>IFERROR(VLOOKUP(A265,'Distributor List'!$A$2:$F$77,6,0),"-")</f>
        <v>Pak-2</v>
      </c>
      <c r="E265" s="6" t="str">
        <f>IFERROR(VLOOKUP(A265,'Distributor List'!$A$2:$D$77,4,0),"-")</f>
        <v>Distributor</v>
      </c>
      <c r="F265" s="6" t="str">
        <f>IFERROR(VLOOKUP(H265,'Price List'!$A$2:$H$109,8,0),"-")</f>
        <v>Medicronis</v>
      </c>
      <c r="G265" s="6" t="str">
        <f>IFERROR(VLOOKUP(A265,'Distributor List'!$A$2:$E$77,5,0),"-")</f>
        <v>PSW Vacant</v>
      </c>
      <c r="H265" s="10" t="s">
        <v>204</v>
      </c>
      <c r="I265" s="55">
        <v>105</v>
      </c>
      <c r="J265" s="72">
        <v>0</v>
      </c>
      <c r="K265" s="72">
        <v>211</v>
      </c>
      <c r="L265" s="73">
        <f t="shared" si="130"/>
        <v>0</v>
      </c>
      <c r="M265" s="73">
        <f t="shared" si="125"/>
        <v>22155</v>
      </c>
      <c r="N265" s="74">
        <v>0</v>
      </c>
      <c r="O265" s="74">
        <f t="shared" si="131"/>
        <v>0</v>
      </c>
      <c r="P265" s="73">
        <f t="shared" si="126"/>
        <v>0</v>
      </c>
      <c r="Q265" s="75">
        <v>192</v>
      </c>
      <c r="R265" s="73">
        <f t="shared" si="123"/>
        <v>20160</v>
      </c>
      <c r="S265" s="76">
        <f t="shared" si="133"/>
        <v>0</v>
      </c>
      <c r="T265" s="77">
        <v>2</v>
      </c>
      <c r="U265" s="78">
        <f t="shared" si="124"/>
        <v>-2</v>
      </c>
      <c r="V265" s="73">
        <f t="shared" si="132"/>
        <v>210</v>
      </c>
      <c r="W265" s="73">
        <f t="shared" si="134"/>
        <v>-210</v>
      </c>
      <c r="X265" s="76">
        <f t="shared" si="135"/>
        <v>-1</v>
      </c>
      <c r="Y265" s="73">
        <f t="shared" si="136"/>
        <v>0</v>
      </c>
      <c r="Z265" s="73">
        <f t="shared" si="137"/>
        <v>0</v>
      </c>
      <c r="AA265" s="73">
        <f t="shared" si="127"/>
        <v>0</v>
      </c>
      <c r="AB265" s="73">
        <f t="shared" si="138"/>
        <v>211</v>
      </c>
      <c r="AC265" s="73">
        <f t="shared" si="128"/>
        <v>22155</v>
      </c>
      <c r="AD265" s="73">
        <f t="shared" si="129"/>
        <v>0</v>
      </c>
      <c r="AE265" s="73">
        <v>0</v>
      </c>
    </row>
    <row r="266" spans="1:31" ht="15" customHeight="1">
      <c r="A266" s="5" t="s">
        <v>112</v>
      </c>
      <c r="B266" s="6" t="str">
        <f>IFERROR(VLOOKUP(A266,'Distributor List'!$A$2:$D$77,2,0),"-")</f>
        <v>Peshawar</v>
      </c>
      <c r="C266" s="6" t="str">
        <f>IFERROR(VLOOKUP(A266,'Distributor List'!$A$2:$D$77,3,0),"-")</f>
        <v>North-1</v>
      </c>
      <c r="D266" s="6" t="str">
        <f>IFERROR(VLOOKUP(A266,'Distributor List'!$A$2:$F$77,6,0),"-")</f>
        <v>Pak-2</v>
      </c>
      <c r="E266" s="6" t="str">
        <f>IFERROR(VLOOKUP(A266,'Distributor List'!$A$2:$D$77,4,0),"-")</f>
        <v>Distributor</v>
      </c>
      <c r="F266" s="6" t="str">
        <f>IFERROR(VLOOKUP(H266,'Price List'!$A$2:$H$109,8,0),"-")</f>
        <v>Medicronis</v>
      </c>
      <c r="G266" s="6" t="str">
        <f>IFERROR(VLOOKUP(A266,'Distributor List'!$A$2:$E$77,5,0),"-")</f>
        <v>PSW Vacant</v>
      </c>
      <c r="H266" s="10" t="s">
        <v>205</v>
      </c>
      <c r="I266" s="55">
        <v>105</v>
      </c>
      <c r="J266" s="72">
        <v>0</v>
      </c>
      <c r="K266" s="72">
        <v>70</v>
      </c>
      <c r="L266" s="73">
        <f t="shared" si="130"/>
        <v>0</v>
      </c>
      <c r="M266" s="73">
        <f t="shared" si="125"/>
        <v>7350</v>
      </c>
      <c r="N266" s="74">
        <v>0</v>
      </c>
      <c r="O266" s="74">
        <f t="shared" si="131"/>
        <v>0</v>
      </c>
      <c r="P266" s="73">
        <f t="shared" si="126"/>
        <v>0</v>
      </c>
      <c r="Q266" s="75">
        <v>192</v>
      </c>
      <c r="R266" s="73">
        <f t="shared" si="123"/>
        <v>20160</v>
      </c>
      <c r="S266" s="76">
        <f t="shared" si="133"/>
        <v>0</v>
      </c>
      <c r="T266" s="77">
        <v>6</v>
      </c>
      <c r="U266" s="78">
        <f t="shared" si="124"/>
        <v>-6</v>
      </c>
      <c r="V266" s="73">
        <f t="shared" si="132"/>
        <v>630</v>
      </c>
      <c r="W266" s="73">
        <f t="shared" si="134"/>
        <v>-630</v>
      </c>
      <c r="X266" s="76">
        <f t="shared" si="135"/>
        <v>-1</v>
      </c>
      <c r="Y266" s="73">
        <f t="shared" si="136"/>
        <v>0</v>
      </c>
      <c r="Z266" s="73">
        <f t="shared" si="137"/>
        <v>0</v>
      </c>
      <c r="AA266" s="73">
        <f t="shared" si="127"/>
        <v>0</v>
      </c>
      <c r="AB266" s="73">
        <f t="shared" si="138"/>
        <v>70</v>
      </c>
      <c r="AC266" s="73">
        <f t="shared" si="128"/>
        <v>7350</v>
      </c>
      <c r="AD266" s="73">
        <f t="shared" si="129"/>
        <v>0</v>
      </c>
      <c r="AE266" s="73">
        <v>0</v>
      </c>
    </row>
    <row r="267" spans="1:31" ht="15" customHeight="1">
      <c r="A267" s="5" t="s">
        <v>112</v>
      </c>
      <c r="B267" s="6" t="str">
        <f>IFERROR(VLOOKUP(A267,'Distributor List'!$A$2:$D$77,2,0),"-")</f>
        <v>Peshawar</v>
      </c>
      <c r="C267" s="6" t="str">
        <f>IFERROR(VLOOKUP(A267,'Distributor List'!$A$2:$D$77,3,0),"-")</f>
        <v>North-1</v>
      </c>
      <c r="D267" s="6" t="str">
        <f>IFERROR(VLOOKUP(A267,'Distributor List'!$A$2:$F$77,6,0),"-")</f>
        <v>Pak-2</v>
      </c>
      <c r="E267" s="6" t="str">
        <f>IFERROR(VLOOKUP(A267,'Distributor List'!$A$2:$D$77,4,0),"-")</f>
        <v>Distributor</v>
      </c>
      <c r="F267" s="6" t="str">
        <f>IFERROR(VLOOKUP(H267,'Price List'!$A$2:$H$109,8,0),"-")</f>
        <v>Medicronis</v>
      </c>
      <c r="G267" s="6" t="str">
        <f>IFERROR(VLOOKUP(A267,'Distributor List'!$A$2:$E$77,5,0),"-")</f>
        <v>PSW Vacant</v>
      </c>
      <c r="H267" s="10" t="s">
        <v>149</v>
      </c>
      <c r="I267" s="55">
        <v>105</v>
      </c>
      <c r="J267" s="72">
        <v>3</v>
      </c>
      <c r="K267" s="72">
        <v>160</v>
      </c>
      <c r="L267" s="73">
        <f t="shared" si="130"/>
        <v>315</v>
      </c>
      <c r="M267" s="73">
        <f t="shared" si="125"/>
        <v>16800</v>
      </c>
      <c r="N267" s="74">
        <v>3</v>
      </c>
      <c r="O267" s="74">
        <f t="shared" si="131"/>
        <v>315</v>
      </c>
      <c r="P267" s="73">
        <f t="shared" si="126"/>
        <v>0</v>
      </c>
      <c r="Q267" s="75">
        <v>240</v>
      </c>
      <c r="R267" s="73">
        <f t="shared" si="123"/>
        <v>25200</v>
      </c>
      <c r="S267" s="76">
        <f t="shared" si="133"/>
        <v>1.2500000000000001E-2</v>
      </c>
      <c r="T267" s="77">
        <v>17</v>
      </c>
      <c r="U267" s="78">
        <f t="shared" si="124"/>
        <v>-14</v>
      </c>
      <c r="V267" s="73">
        <f t="shared" si="132"/>
        <v>1785</v>
      </c>
      <c r="W267" s="73">
        <f t="shared" si="134"/>
        <v>-1470</v>
      </c>
      <c r="X267" s="76">
        <f t="shared" si="135"/>
        <v>-0.82352941176470584</v>
      </c>
      <c r="Y267" s="73">
        <f t="shared" si="136"/>
        <v>4.5</v>
      </c>
      <c r="Z267" s="73">
        <f t="shared" si="137"/>
        <v>0</v>
      </c>
      <c r="AA267" s="73">
        <f t="shared" si="127"/>
        <v>0</v>
      </c>
      <c r="AB267" s="73">
        <f t="shared" si="138"/>
        <v>155.5</v>
      </c>
      <c r="AC267" s="73">
        <f t="shared" si="128"/>
        <v>16327.5</v>
      </c>
      <c r="AD267" s="73">
        <f t="shared" si="129"/>
        <v>472.5</v>
      </c>
      <c r="AE267" s="73">
        <v>0</v>
      </c>
    </row>
    <row r="268" spans="1:31" ht="15" customHeight="1">
      <c r="A268" s="5" t="s">
        <v>112</v>
      </c>
      <c r="B268" s="6" t="str">
        <f>IFERROR(VLOOKUP(A268,'Distributor List'!$A$2:$D$77,2,0),"-")</f>
        <v>Peshawar</v>
      </c>
      <c r="C268" s="6" t="str">
        <f>IFERROR(VLOOKUP(A268,'Distributor List'!$A$2:$D$77,3,0),"-")</f>
        <v>North-1</v>
      </c>
      <c r="D268" s="6" t="str">
        <f>IFERROR(VLOOKUP(A268,'Distributor List'!$A$2:$F$77,6,0),"-")</f>
        <v>Pak-2</v>
      </c>
      <c r="E268" s="6" t="str">
        <f>IFERROR(VLOOKUP(A268,'Distributor List'!$A$2:$D$77,4,0),"-")</f>
        <v>Distributor</v>
      </c>
      <c r="F268" s="6" t="str">
        <f>IFERROR(VLOOKUP(H268,'Price List'!$A$2:$H$109,8,0),"-")</f>
        <v>Medicronis</v>
      </c>
      <c r="G268" s="6" t="str">
        <f>IFERROR(VLOOKUP(A268,'Distributor List'!$A$2:$E$77,5,0),"-")</f>
        <v>PSW Vacant</v>
      </c>
      <c r="H268" s="59" t="s">
        <v>206</v>
      </c>
      <c r="I268" s="57">
        <v>90</v>
      </c>
      <c r="J268" s="72">
        <v>0</v>
      </c>
      <c r="K268" s="72">
        <v>0</v>
      </c>
      <c r="L268" s="73">
        <f t="shared" si="130"/>
        <v>0</v>
      </c>
      <c r="M268" s="73">
        <f t="shared" si="125"/>
        <v>0</v>
      </c>
      <c r="N268" s="74">
        <v>0</v>
      </c>
      <c r="O268" s="74">
        <f t="shared" si="131"/>
        <v>0</v>
      </c>
      <c r="P268" s="73">
        <f t="shared" si="126"/>
        <v>0</v>
      </c>
      <c r="Q268" s="75">
        <v>0</v>
      </c>
      <c r="R268" s="73">
        <v>0</v>
      </c>
      <c r="S268" s="76" t="str">
        <f t="shared" si="133"/>
        <v>-</v>
      </c>
      <c r="T268" s="77">
        <v>0</v>
      </c>
      <c r="U268" s="78">
        <v>0</v>
      </c>
      <c r="V268" s="73">
        <f t="shared" si="132"/>
        <v>0</v>
      </c>
      <c r="W268" s="73">
        <f t="shared" si="134"/>
        <v>0</v>
      </c>
      <c r="X268" s="76" t="str">
        <f t="shared" si="135"/>
        <v>-</v>
      </c>
      <c r="Y268" s="73">
        <f t="shared" si="136"/>
        <v>0</v>
      </c>
      <c r="Z268" s="73">
        <f t="shared" si="137"/>
        <v>0</v>
      </c>
      <c r="AA268" s="73">
        <f t="shared" si="127"/>
        <v>0</v>
      </c>
      <c r="AB268" s="73">
        <f t="shared" si="138"/>
        <v>0</v>
      </c>
      <c r="AC268" s="73">
        <f t="shared" si="128"/>
        <v>0</v>
      </c>
      <c r="AD268" s="73">
        <f t="shared" si="129"/>
        <v>0</v>
      </c>
      <c r="AE268" s="73">
        <v>0</v>
      </c>
    </row>
    <row r="269" spans="1:31" ht="15" customHeight="1">
      <c r="A269" s="5" t="s">
        <v>112</v>
      </c>
      <c r="B269" s="6" t="str">
        <f>IFERROR(VLOOKUP(A269,'Distributor List'!$A$2:$D$77,2,0),"-")</f>
        <v>Peshawar</v>
      </c>
      <c r="C269" s="6" t="str">
        <f>IFERROR(VLOOKUP(A269,'Distributor List'!$A$2:$D$77,3,0),"-")</f>
        <v>North-1</v>
      </c>
      <c r="D269" s="6" t="str">
        <f>IFERROR(VLOOKUP(A269,'Distributor List'!$A$2:$F$77,6,0),"-")</f>
        <v>Pak-2</v>
      </c>
      <c r="E269" s="6" t="str">
        <f>IFERROR(VLOOKUP(A269,'Distributor List'!$A$2:$D$77,4,0),"-")</f>
        <v>Distributor</v>
      </c>
      <c r="F269" s="6" t="str">
        <f>IFERROR(VLOOKUP(H269,'Price List'!$A$2:$H$109,8,0),"-")</f>
        <v>Medicronis</v>
      </c>
      <c r="G269" s="6" t="str">
        <f>IFERROR(VLOOKUP(A269,'Distributor List'!$A$2:$E$77,5,0),"-")</f>
        <v>PSW Vacant</v>
      </c>
      <c r="H269" s="59" t="s">
        <v>207</v>
      </c>
      <c r="I269" s="57">
        <v>105</v>
      </c>
      <c r="J269" s="72">
        <v>0</v>
      </c>
      <c r="K269" s="72">
        <v>0</v>
      </c>
      <c r="L269" s="73">
        <f t="shared" si="130"/>
        <v>0</v>
      </c>
      <c r="M269" s="73">
        <f t="shared" si="125"/>
        <v>0</v>
      </c>
      <c r="N269" s="74">
        <v>0</v>
      </c>
      <c r="O269" s="74">
        <f t="shared" si="131"/>
        <v>0</v>
      </c>
      <c r="P269" s="73">
        <f t="shared" si="126"/>
        <v>0</v>
      </c>
      <c r="Q269" s="75">
        <v>0</v>
      </c>
      <c r="R269" s="73">
        <v>0</v>
      </c>
      <c r="S269" s="76" t="str">
        <f t="shared" si="133"/>
        <v>-</v>
      </c>
      <c r="T269" s="77">
        <v>0</v>
      </c>
      <c r="U269" s="78">
        <v>0</v>
      </c>
      <c r="V269" s="73">
        <f t="shared" si="132"/>
        <v>0</v>
      </c>
      <c r="W269" s="73">
        <f t="shared" si="134"/>
        <v>0</v>
      </c>
      <c r="X269" s="76" t="str">
        <f t="shared" si="135"/>
        <v>-</v>
      </c>
      <c r="Y269" s="73">
        <f t="shared" si="136"/>
        <v>0</v>
      </c>
      <c r="Z269" s="73">
        <f t="shared" si="137"/>
        <v>0</v>
      </c>
      <c r="AA269" s="73">
        <f t="shared" si="127"/>
        <v>0</v>
      </c>
      <c r="AB269" s="73">
        <f t="shared" si="138"/>
        <v>0</v>
      </c>
      <c r="AC269" s="73">
        <f t="shared" si="128"/>
        <v>0</v>
      </c>
      <c r="AD269" s="73">
        <f t="shared" si="129"/>
        <v>0</v>
      </c>
      <c r="AE269" s="73">
        <v>0</v>
      </c>
    </row>
    <row r="270" spans="1:31" ht="15" customHeight="1">
      <c r="A270" s="5" t="s">
        <v>112</v>
      </c>
      <c r="B270" s="6" t="str">
        <f>IFERROR(VLOOKUP(A270,'Distributor List'!$A$2:$D$77,2,0),"-")</f>
        <v>Peshawar</v>
      </c>
      <c r="C270" s="6" t="str">
        <f>IFERROR(VLOOKUP(A270,'Distributor List'!$A$2:$D$77,3,0),"-")</f>
        <v>North-1</v>
      </c>
      <c r="D270" s="6" t="str">
        <f>IFERROR(VLOOKUP(A270,'Distributor List'!$A$2:$F$77,6,0),"-")</f>
        <v>Pak-2</v>
      </c>
      <c r="E270" s="6" t="str">
        <f>IFERROR(VLOOKUP(A270,'Distributor List'!$A$2:$D$77,4,0),"-")</f>
        <v>Distributor</v>
      </c>
      <c r="F270" s="6" t="str">
        <f>IFERROR(VLOOKUP(H270,'Price List'!$A$2:$H$109,8,0),"-")</f>
        <v>Medicronis</v>
      </c>
      <c r="G270" s="6" t="str">
        <f>IFERROR(VLOOKUP(A270,'Distributor List'!$A$2:$E$77,5,0),"-")</f>
        <v>PSW Vacant</v>
      </c>
      <c r="H270" s="59" t="s">
        <v>208</v>
      </c>
      <c r="I270" s="57">
        <v>120</v>
      </c>
      <c r="J270" s="72">
        <v>0</v>
      </c>
      <c r="K270" s="72">
        <v>0</v>
      </c>
      <c r="L270" s="73">
        <f t="shared" si="130"/>
        <v>0</v>
      </c>
      <c r="M270" s="73">
        <f t="shared" si="125"/>
        <v>0</v>
      </c>
      <c r="N270" s="74">
        <v>0</v>
      </c>
      <c r="O270" s="74">
        <f t="shared" si="131"/>
        <v>0</v>
      </c>
      <c r="P270" s="73">
        <f t="shared" si="126"/>
        <v>0</v>
      </c>
      <c r="Q270" s="75">
        <v>0</v>
      </c>
      <c r="R270" s="73">
        <v>0</v>
      </c>
      <c r="S270" s="76" t="str">
        <f t="shared" si="133"/>
        <v>-</v>
      </c>
      <c r="T270" s="77">
        <v>0</v>
      </c>
      <c r="U270" s="78">
        <v>0</v>
      </c>
      <c r="V270" s="73">
        <f t="shared" si="132"/>
        <v>0</v>
      </c>
      <c r="W270" s="73">
        <f t="shared" si="134"/>
        <v>0</v>
      </c>
      <c r="X270" s="76" t="str">
        <f t="shared" si="135"/>
        <v>-</v>
      </c>
      <c r="Y270" s="73">
        <f t="shared" si="136"/>
        <v>0</v>
      </c>
      <c r="Z270" s="73">
        <f t="shared" si="137"/>
        <v>0</v>
      </c>
      <c r="AA270" s="73">
        <f t="shared" si="127"/>
        <v>0</v>
      </c>
      <c r="AB270" s="73">
        <f t="shared" si="138"/>
        <v>0</v>
      </c>
      <c r="AC270" s="73">
        <f t="shared" si="128"/>
        <v>0</v>
      </c>
      <c r="AD270" s="73">
        <f t="shared" si="129"/>
        <v>0</v>
      </c>
      <c r="AE270" s="73">
        <v>0</v>
      </c>
    </row>
    <row r="271" spans="1:31" ht="15" customHeight="1">
      <c r="A271" s="5" t="s">
        <v>112</v>
      </c>
      <c r="B271" s="6" t="str">
        <f>IFERROR(VLOOKUP(A271,'Distributor List'!$A$2:$D$77,2,0),"-")</f>
        <v>Peshawar</v>
      </c>
      <c r="C271" s="6" t="str">
        <f>IFERROR(VLOOKUP(A271,'Distributor List'!$A$2:$D$77,3,0),"-")</f>
        <v>North-1</v>
      </c>
      <c r="D271" s="6" t="str">
        <f>IFERROR(VLOOKUP(A271,'Distributor List'!$A$2:$F$77,6,0),"-")</f>
        <v>Pak-2</v>
      </c>
      <c r="E271" s="6" t="str">
        <f>IFERROR(VLOOKUP(A271,'Distributor List'!$A$2:$D$77,4,0),"-")</f>
        <v>Distributor</v>
      </c>
      <c r="F271" s="6" t="str">
        <f>IFERROR(VLOOKUP(H271,'Price List'!$A$2:$H$109,8,0),"-")</f>
        <v>Medicronis</v>
      </c>
      <c r="G271" s="6" t="str">
        <f>IFERROR(VLOOKUP(A271,'Distributor List'!$A$2:$E$77,5,0),"-")</f>
        <v>PSW Vacant</v>
      </c>
      <c r="H271" s="59" t="s">
        <v>209</v>
      </c>
      <c r="I271" s="57">
        <v>105</v>
      </c>
      <c r="J271" s="72">
        <v>0</v>
      </c>
      <c r="K271" s="72">
        <v>105</v>
      </c>
      <c r="L271" s="73">
        <f t="shared" si="130"/>
        <v>0</v>
      </c>
      <c r="M271" s="73">
        <f t="shared" si="125"/>
        <v>11025</v>
      </c>
      <c r="N271" s="74">
        <v>0</v>
      </c>
      <c r="O271" s="74">
        <f t="shared" si="131"/>
        <v>0</v>
      </c>
      <c r="P271" s="73">
        <f t="shared" si="126"/>
        <v>0</v>
      </c>
      <c r="Q271" s="75">
        <v>150</v>
      </c>
      <c r="R271" s="73">
        <f t="shared" ref="R271:R312" si="139">Q271*I271</f>
        <v>15750</v>
      </c>
      <c r="S271" s="76">
        <f t="shared" si="133"/>
        <v>0</v>
      </c>
      <c r="T271" s="77">
        <v>0</v>
      </c>
      <c r="U271" s="78">
        <f t="shared" si="124"/>
        <v>0</v>
      </c>
      <c r="V271" s="73">
        <f t="shared" si="132"/>
        <v>0</v>
      </c>
      <c r="W271" s="73">
        <f t="shared" si="134"/>
        <v>0</v>
      </c>
      <c r="X271" s="76" t="str">
        <f t="shared" si="135"/>
        <v>-</v>
      </c>
      <c r="Y271" s="73">
        <f t="shared" si="136"/>
        <v>0</v>
      </c>
      <c r="Z271" s="73">
        <f t="shared" si="137"/>
        <v>0</v>
      </c>
      <c r="AA271" s="73">
        <f t="shared" si="127"/>
        <v>0</v>
      </c>
      <c r="AB271" s="73">
        <f t="shared" si="138"/>
        <v>105</v>
      </c>
      <c r="AC271" s="73">
        <f t="shared" si="128"/>
        <v>11025</v>
      </c>
      <c r="AD271" s="73">
        <f t="shared" si="129"/>
        <v>0</v>
      </c>
      <c r="AE271" s="73">
        <v>0</v>
      </c>
    </row>
    <row r="272" spans="1:31" ht="15" customHeight="1">
      <c r="A272" s="5" t="s">
        <v>112</v>
      </c>
      <c r="B272" s="6" t="str">
        <f>IFERROR(VLOOKUP(A272,'Distributor List'!$A$2:$D$77,2,0),"-")</f>
        <v>Peshawar</v>
      </c>
      <c r="C272" s="6" t="str">
        <f>IFERROR(VLOOKUP(A272,'Distributor List'!$A$2:$D$77,3,0),"-")</f>
        <v>North-1</v>
      </c>
      <c r="D272" s="6" t="str">
        <f>IFERROR(VLOOKUP(A272,'Distributor List'!$A$2:$F$77,6,0),"-")</f>
        <v>Pak-2</v>
      </c>
      <c r="E272" s="6" t="str">
        <f>IFERROR(VLOOKUP(A272,'Distributor List'!$A$2:$D$77,4,0),"-")</f>
        <v>Distributor</v>
      </c>
      <c r="F272" s="6" t="str">
        <f>IFERROR(VLOOKUP(H272,'Price List'!$A$2:$H$109,8,0),"-")</f>
        <v>Medicronis</v>
      </c>
      <c r="G272" s="6" t="str">
        <f>IFERROR(VLOOKUP(A272,'Distributor List'!$A$2:$E$77,5,0),"-")</f>
        <v>PSW Vacant</v>
      </c>
      <c r="H272" s="59" t="s">
        <v>210</v>
      </c>
      <c r="I272" s="57">
        <v>170</v>
      </c>
      <c r="J272" s="72">
        <v>4</v>
      </c>
      <c r="K272" s="72">
        <v>67</v>
      </c>
      <c r="L272" s="73">
        <f t="shared" si="130"/>
        <v>680</v>
      </c>
      <c r="M272" s="73">
        <f t="shared" si="125"/>
        <v>11390</v>
      </c>
      <c r="N272" s="74">
        <v>4</v>
      </c>
      <c r="O272" s="74">
        <f t="shared" si="131"/>
        <v>680</v>
      </c>
      <c r="P272" s="73">
        <f t="shared" si="126"/>
        <v>0</v>
      </c>
      <c r="Q272" s="75">
        <v>150</v>
      </c>
      <c r="R272" s="73">
        <f t="shared" si="139"/>
        <v>25500</v>
      </c>
      <c r="S272" s="76">
        <f t="shared" si="133"/>
        <v>2.6666666666666668E-2</v>
      </c>
      <c r="T272" s="77">
        <v>2</v>
      </c>
      <c r="U272" s="78">
        <f t="shared" si="124"/>
        <v>2</v>
      </c>
      <c r="V272" s="73">
        <f t="shared" si="132"/>
        <v>340</v>
      </c>
      <c r="W272" s="73">
        <f t="shared" si="134"/>
        <v>340</v>
      </c>
      <c r="X272" s="76">
        <f t="shared" si="135"/>
        <v>1</v>
      </c>
      <c r="Y272" s="73">
        <f t="shared" si="136"/>
        <v>6</v>
      </c>
      <c r="Z272" s="73">
        <f t="shared" si="137"/>
        <v>0</v>
      </c>
      <c r="AA272" s="73">
        <f t="shared" si="127"/>
        <v>0</v>
      </c>
      <c r="AB272" s="73">
        <f t="shared" si="138"/>
        <v>61</v>
      </c>
      <c r="AC272" s="73">
        <f t="shared" si="128"/>
        <v>10370</v>
      </c>
      <c r="AD272" s="73">
        <f t="shared" si="129"/>
        <v>1020</v>
      </c>
      <c r="AE272" s="73">
        <v>0</v>
      </c>
    </row>
    <row r="273" spans="1:31" ht="15" customHeight="1">
      <c r="A273" s="5" t="s">
        <v>112</v>
      </c>
      <c r="B273" s="6" t="str">
        <f>IFERROR(VLOOKUP(A273,'Distributor List'!$A$2:$D$77,2,0),"-")</f>
        <v>Peshawar</v>
      </c>
      <c r="C273" s="6" t="str">
        <f>IFERROR(VLOOKUP(A273,'Distributor List'!$A$2:$D$77,3,0),"-")</f>
        <v>North-1</v>
      </c>
      <c r="D273" s="6" t="str">
        <f>IFERROR(VLOOKUP(A273,'Distributor List'!$A$2:$F$77,6,0),"-")</f>
        <v>Pak-2</v>
      </c>
      <c r="E273" s="6" t="str">
        <f>IFERROR(VLOOKUP(A273,'Distributor List'!$A$2:$D$77,4,0),"-")</f>
        <v>Distributor</v>
      </c>
      <c r="F273" s="6" t="str">
        <f>IFERROR(VLOOKUP(H273,'Price List'!$A$2:$H$109,8,0),"-")</f>
        <v>Medicronis</v>
      </c>
      <c r="G273" s="6" t="str">
        <f>IFERROR(VLOOKUP(A273,'Distributor List'!$A$2:$E$77,5,0),"-")</f>
        <v>PSW Vacant</v>
      </c>
      <c r="H273" s="10" t="s">
        <v>211</v>
      </c>
      <c r="I273" s="58">
        <v>102</v>
      </c>
      <c r="J273" s="72">
        <v>0</v>
      </c>
      <c r="K273" s="72">
        <v>39</v>
      </c>
      <c r="L273" s="73">
        <f t="shared" si="130"/>
        <v>0</v>
      </c>
      <c r="M273" s="73">
        <f t="shared" si="125"/>
        <v>3978</v>
      </c>
      <c r="N273" s="74">
        <v>0</v>
      </c>
      <c r="O273" s="74">
        <f t="shared" si="131"/>
        <v>0</v>
      </c>
      <c r="P273" s="73">
        <f t="shared" si="126"/>
        <v>0</v>
      </c>
      <c r="Q273" s="75">
        <v>162</v>
      </c>
      <c r="R273" s="73">
        <f t="shared" si="139"/>
        <v>16524</v>
      </c>
      <c r="S273" s="76">
        <f t="shared" si="117"/>
        <v>0</v>
      </c>
      <c r="T273" s="77">
        <v>2</v>
      </c>
      <c r="U273" s="78">
        <f t="shared" si="124"/>
        <v>-2</v>
      </c>
      <c r="V273" s="73">
        <f t="shared" si="132"/>
        <v>204</v>
      </c>
      <c r="W273" s="73">
        <f t="shared" si="118"/>
        <v>-204</v>
      </c>
      <c r="X273" s="76">
        <f t="shared" si="119"/>
        <v>-1</v>
      </c>
      <c r="Y273" s="73">
        <f t="shared" si="120"/>
        <v>0</v>
      </c>
      <c r="Z273" s="73">
        <f t="shared" si="121"/>
        <v>0</v>
      </c>
      <c r="AA273" s="73">
        <f t="shared" si="127"/>
        <v>0</v>
      </c>
      <c r="AB273" s="73">
        <f t="shared" si="122"/>
        <v>39</v>
      </c>
      <c r="AC273" s="73">
        <f t="shared" si="128"/>
        <v>3978</v>
      </c>
      <c r="AD273" s="73">
        <f t="shared" si="129"/>
        <v>0</v>
      </c>
      <c r="AE273" s="73">
        <v>0</v>
      </c>
    </row>
    <row r="274" spans="1:31" ht="15" customHeight="1">
      <c r="A274" s="5" t="s">
        <v>52</v>
      </c>
      <c r="B274" s="6" t="str">
        <f>IFERROR(VLOOKUP(A274,'Distributor List'!$A$2:$D$77,2,0),"-")</f>
        <v>Abbottabad</v>
      </c>
      <c r="C274" s="6" t="str">
        <f>IFERROR(VLOOKUP(A274,'Distributor List'!$A$2:$D$77,3,0),"-")</f>
        <v>North-2</v>
      </c>
      <c r="D274" s="6" t="str">
        <f>IFERROR(VLOOKUP(A274,'Distributor List'!$A$2:$F$77,6,0),"-")</f>
        <v>Pak-2</v>
      </c>
      <c r="E274" s="6" t="str">
        <f>IFERROR(VLOOKUP(A274,'Distributor List'!$A$2:$D$77,4,0),"-")</f>
        <v>Distributor</v>
      </c>
      <c r="F274" s="6" t="str">
        <f>IFERROR(VLOOKUP(H274,'Price List'!$A$2:$H$109,8,0),"-")</f>
        <v>Medicronis</v>
      </c>
      <c r="G274" s="6" t="str">
        <f>IFERROR(VLOOKUP(A274,'Distributor List'!$A$2:$E$77,5,0),"-")</f>
        <v>RWP Vacant</v>
      </c>
      <c r="H274" s="10" t="s">
        <v>212</v>
      </c>
      <c r="I274" s="58">
        <v>60</v>
      </c>
      <c r="J274" s="72">
        <v>2</v>
      </c>
      <c r="K274" s="72">
        <v>38</v>
      </c>
      <c r="L274" s="73">
        <f t="shared" si="130"/>
        <v>120</v>
      </c>
      <c r="M274" s="73">
        <f t="shared" si="125"/>
        <v>2280</v>
      </c>
      <c r="N274" s="74">
        <v>2</v>
      </c>
      <c r="O274" s="74">
        <f t="shared" si="131"/>
        <v>120</v>
      </c>
      <c r="P274" s="73">
        <f t="shared" si="126"/>
        <v>0</v>
      </c>
      <c r="Q274" s="75">
        <v>90</v>
      </c>
      <c r="R274" s="73">
        <f t="shared" si="139"/>
        <v>5400</v>
      </c>
      <c r="S274" s="76">
        <f t="shared" ref="S274:S370" si="140">IFERROR(L274/R274,"-")</f>
        <v>2.2222222222222223E-2</v>
      </c>
      <c r="T274" s="77">
        <v>10</v>
      </c>
      <c r="U274" s="78">
        <f t="shared" si="124"/>
        <v>-8</v>
      </c>
      <c r="V274" s="73">
        <f t="shared" si="132"/>
        <v>600</v>
      </c>
      <c r="W274" s="73">
        <f t="shared" ref="W274:W370" si="141">L274-V274</f>
        <v>-480</v>
      </c>
      <c r="X274" s="76">
        <f t="shared" ref="X274:X370" si="142">IFERROR(L274/V274-1,"-")</f>
        <v>-0.8</v>
      </c>
      <c r="Y274" s="73">
        <f t="shared" ref="Y274:Y370" si="143">(J274)/1*1.5</f>
        <v>3</v>
      </c>
      <c r="Z274" s="73">
        <f t="shared" ref="Z274:Z370" si="144">IF(Y274&gt;K274,Y274-K274,0)</f>
        <v>0</v>
      </c>
      <c r="AA274" s="73">
        <f t="shared" si="127"/>
        <v>0</v>
      </c>
      <c r="AB274" s="73">
        <f t="shared" ref="AB274:AB370" si="145">IF(Y274&lt;K274,K274-Y274,0)</f>
        <v>35</v>
      </c>
      <c r="AC274" s="73">
        <f t="shared" si="128"/>
        <v>2100</v>
      </c>
      <c r="AD274" s="73">
        <f t="shared" si="129"/>
        <v>180</v>
      </c>
      <c r="AE274" s="73">
        <v>0</v>
      </c>
    </row>
    <row r="275" spans="1:31" ht="15" customHeight="1">
      <c r="A275" s="5" t="s">
        <v>52</v>
      </c>
      <c r="B275" s="6" t="str">
        <f>IFERROR(VLOOKUP(A275,'Distributor List'!$A$2:$D$77,2,0),"-")</f>
        <v>Abbottabad</v>
      </c>
      <c r="C275" s="6" t="str">
        <f>IFERROR(VLOOKUP(A275,'Distributor List'!$A$2:$D$77,3,0),"-")</f>
        <v>North-2</v>
      </c>
      <c r="D275" s="6" t="str">
        <f>IFERROR(VLOOKUP(A275,'Distributor List'!$A$2:$F$77,6,0),"-")</f>
        <v>Pak-2</v>
      </c>
      <c r="E275" s="6" t="str">
        <f>IFERROR(VLOOKUP(A275,'Distributor List'!$A$2:$D$77,4,0),"-")</f>
        <v>Distributor</v>
      </c>
      <c r="F275" s="6" t="str">
        <f>IFERROR(VLOOKUP(H275,'Price List'!$A$2:$H$109,8,0),"-")</f>
        <v>Medicronis</v>
      </c>
      <c r="G275" s="6" t="str">
        <f>IFERROR(VLOOKUP(A275,'Distributor List'!$A$2:$E$77,5,0),"-")</f>
        <v>RWP Vacant</v>
      </c>
      <c r="H275" s="10" t="s">
        <v>11</v>
      </c>
      <c r="I275" s="58">
        <v>80</v>
      </c>
      <c r="J275" s="72">
        <v>12</v>
      </c>
      <c r="K275" s="72">
        <v>181</v>
      </c>
      <c r="L275" s="73">
        <f t="shared" si="130"/>
        <v>960</v>
      </c>
      <c r="M275" s="73">
        <f t="shared" si="125"/>
        <v>14480</v>
      </c>
      <c r="N275" s="74">
        <v>12</v>
      </c>
      <c r="O275" s="74">
        <f t="shared" si="131"/>
        <v>960</v>
      </c>
      <c r="P275" s="73">
        <f t="shared" si="126"/>
        <v>0</v>
      </c>
      <c r="Q275" s="75">
        <v>216</v>
      </c>
      <c r="R275" s="73">
        <f t="shared" si="139"/>
        <v>17280</v>
      </c>
      <c r="S275" s="76">
        <f t="shared" si="140"/>
        <v>5.5555555555555552E-2</v>
      </c>
      <c r="T275" s="77">
        <v>15</v>
      </c>
      <c r="U275" s="78">
        <f t="shared" si="124"/>
        <v>-3</v>
      </c>
      <c r="V275" s="73">
        <f t="shared" si="132"/>
        <v>1200</v>
      </c>
      <c r="W275" s="73">
        <f t="shared" si="141"/>
        <v>-240</v>
      </c>
      <c r="X275" s="76">
        <f t="shared" si="142"/>
        <v>-0.19999999999999996</v>
      </c>
      <c r="Y275" s="73">
        <f t="shared" si="143"/>
        <v>18</v>
      </c>
      <c r="Z275" s="73">
        <f t="shared" si="144"/>
        <v>0</v>
      </c>
      <c r="AA275" s="73">
        <f t="shared" si="127"/>
        <v>0</v>
      </c>
      <c r="AB275" s="73">
        <f t="shared" si="145"/>
        <v>163</v>
      </c>
      <c r="AC275" s="73">
        <f t="shared" si="128"/>
        <v>13040</v>
      </c>
      <c r="AD275" s="73">
        <f t="shared" si="129"/>
        <v>1440</v>
      </c>
      <c r="AE275" s="73">
        <v>0</v>
      </c>
    </row>
    <row r="276" spans="1:31" ht="15" customHeight="1">
      <c r="A276" s="5" t="s">
        <v>52</v>
      </c>
      <c r="B276" s="6" t="str">
        <f>IFERROR(VLOOKUP(A276,'Distributor List'!$A$2:$D$77,2,0),"-")</f>
        <v>Abbottabad</v>
      </c>
      <c r="C276" s="6" t="str">
        <f>IFERROR(VLOOKUP(A276,'Distributor List'!$A$2:$D$77,3,0),"-")</f>
        <v>North-2</v>
      </c>
      <c r="D276" s="6" t="str">
        <f>IFERROR(VLOOKUP(A276,'Distributor List'!$A$2:$F$77,6,0),"-")</f>
        <v>Pak-2</v>
      </c>
      <c r="E276" s="6" t="str">
        <f>IFERROR(VLOOKUP(A276,'Distributor List'!$A$2:$D$77,4,0),"-")</f>
        <v>Distributor</v>
      </c>
      <c r="F276" s="6" t="str">
        <f>IFERROR(VLOOKUP(H276,'Price List'!$A$2:$H$109,8,0),"-")</f>
        <v>Medicronis</v>
      </c>
      <c r="G276" s="6" t="str">
        <f>IFERROR(VLOOKUP(A276,'Distributor List'!$A$2:$E$77,5,0),"-")</f>
        <v>RWP Vacant</v>
      </c>
      <c r="H276" s="10" t="s">
        <v>143</v>
      </c>
      <c r="I276" s="58">
        <v>105</v>
      </c>
      <c r="J276" s="72">
        <v>210</v>
      </c>
      <c r="K276" s="72">
        <v>269</v>
      </c>
      <c r="L276" s="73">
        <f t="shared" si="130"/>
        <v>22050</v>
      </c>
      <c r="M276" s="73">
        <f t="shared" si="125"/>
        <v>28245</v>
      </c>
      <c r="N276" s="74">
        <v>210</v>
      </c>
      <c r="O276" s="74">
        <f t="shared" si="131"/>
        <v>22050</v>
      </c>
      <c r="P276" s="73">
        <f t="shared" si="126"/>
        <v>0</v>
      </c>
      <c r="Q276" s="75">
        <v>324</v>
      </c>
      <c r="R276" s="73">
        <f t="shared" si="139"/>
        <v>34020</v>
      </c>
      <c r="S276" s="76">
        <f t="shared" si="140"/>
        <v>0.64814814814814814</v>
      </c>
      <c r="T276" s="77">
        <v>745</v>
      </c>
      <c r="U276" s="78">
        <f t="shared" si="124"/>
        <v>-535</v>
      </c>
      <c r="V276" s="73">
        <f t="shared" si="132"/>
        <v>78225</v>
      </c>
      <c r="W276" s="73">
        <f t="shared" si="141"/>
        <v>-56175</v>
      </c>
      <c r="X276" s="76">
        <f t="shared" si="142"/>
        <v>-0.71812080536912748</v>
      </c>
      <c r="Y276" s="73">
        <f t="shared" si="143"/>
        <v>315</v>
      </c>
      <c r="Z276" s="73">
        <f t="shared" si="144"/>
        <v>46</v>
      </c>
      <c r="AA276" s="73">
        <f t="shared" si="127"/>
        <v>4830</v>
      </c>
      <c r="AB276" s="73">
        <f t="shared" si="145"/>
        <v>0</v>
      </c>
      <c r="AC276" s="73">
        <f t="shared" si="128"/>
        <v>0</v>
      </c>
      <c r="AD276" s="73">
        <f t="shared" si="129"/>
        <v>33075</v>
      </c>
      <c r="AE276" s="73">
        <v>0</v>
      </c>
    </row>
    <row r="277" spans="1:31" ht="15" customHeight="1">
      <c r="A277" s="5" t="s">
        <v>52</v>
      </c>
      <c r="B277" s="6" t="str">
        <f>IFERROR(VLOOKUP(A277,'Distributor List'!$A$2:$D$77,2,0),"-")</f>
        <v>Abbottabad</v>
      </c>
      <c r="C277" s="6" t="str">
        <f>IFERROR(VLOOKUP(A277,'Distributor List'!$A$2:$D$77,3,0),"-")</f>
        <v>North-2</v>
      </c>
      <c r="D277" s="6" t="str">
        <f>IFERROR(VLOOKUP(A277,'Distributor List'!$A$2:$F$77,6,0),"-")</f>
        <v>Pak-2</v>
      </c>
      <c r="E277" s="6" t="str">
        <f>IFERROR(VLOOKUP(A277,'Distributor List'!$A$2:$D$77,4,0),"-")</f>
        <v>Distributor</v>
      </c>
      <c r="F277" s="6" t="str">
        <f>IFERROR(VLOOKUP(H277,'Price List'!$A$2:$H$109,8,0),"-")</f>
        <v>Transformer</v>
      </c>
      <c r="G277" s="6" t="str">
        <f>IFERROR(VLOOKUP(A277,'Distributor List'!$A$2:$E$77,5,0),"-")</f>
        <v>RWP Vacant</v>
      </c>
      <c r="H277" s="10" t="s">
        <v>178</v>
      </c>
      <c r="I277" s="58">
        <v>140</v>
      </c>
      <c r="J277" s="72">
        <v>0</v>
      </c>
      <c r="K277" s="72">
        <v>0</v>
      </c>
      <c r="L277" s="73">
        <f t="shared" si="130"/>
        <v>0</v>
      </c>
      <c r="M277" s="73">
        <f t="shared" si="125"/>
        <v>0</v>
      </c>
      <c r="N277" s="74">
        <v>0</v>
      </c>
      <c r="O277" s="74">
        <f t="shared" si="131"/>
        <v>0</v>
      </c>
      <c r="P277" s="73">
        <f t="shared" si="126"/>
        <v>0</v>
      </c>
      <c r="Q277" s="75">
        <v>0</v>
      </c>
      <c r="R277" s="73">
        <f t="shared" si="139"/>
        <v>0</v>
      </c>
      <c r="S277" s="76" t="str">
        <f t="shared" si="140"/>
        <v>-</v>
      </c>
      <c r="T277" s="77">
        <v>0</v>
      </c>
      <c r="U277" s="78">
        <f t="shared" si="124"/>
        <v>0</v>
      </c>
      <c r="V277" s="73">
        <f t="shared" si="132"/>
        <v>0</v>
      </c>
      <c r="W277" s="73">
        <f t="shared" si="141"/>
        <v>0</v>
      </c>
      <c r="X277" s="76" t="str">
        <f t="shared" si="142"/>
        <v>-</v>
      </c>
      <c r="Y277" s="73">
        <f t="shared" si="143"/>
        <v>0</v>
      </c>
      <c r="Z277" s="73">
        <f t="shared" si="144"/>
        <v>0</v>
      </c>
      <c r="AA277" s="73">
        <f t="shared" si="127"/>
        <v>0</v>
      </c>
      <c r="AB277" s="73">
        <f t="shared" si="145"/>
        <v>0</v>
      </c>
      <c r="AC277" s="73">
        <f t="shared" si="128"/>
        <v>0</v>
      </c>
      <c r="AD277" s="73">
        <f t="shared" si="129"/>
        <v>0</v>
      </c>
      <c r="AE277" s="73">
        <v>0</v>
      </c>
    </row>
    <row r="278" spans="1:31" ht="15" customHeight="1">
      <c r="A278" s="5" t="s">
        <v>52</v>
      </c>
      <c r="B278" s="6" t="str">
        <f>IFERROR(VLOOKUP(A278,'Distributor List'!$A$2:$D$77,2,0),"-")</f>
        <v>Abbottabad</v>
      </c>
      <c r="C278" s="6" t="str">
        <f>IFERROR(VLOOKUP(A278,'Distributor List'!$A$2:$D$77,3,0),"-")</f>
        <v>North-2</v>
      </c>
      <c r="D278" s="6" t="str">
        <f>IFERROR(VLOOKUP(A278,'Distributor List'!$A$2:$F$77,6,0),"-")</f>
        <v>Pak-2</v>
      </c>
      <c r="E278" s="6" t="str">
        <f>IFERROR(VLOOKUP(A278,'Distributor List'!$A$2:$D$77,4,0),"-")</f>
        <v>Distributor</v>
      </c>
      <c r="F278" s="6" t="str">
        <f>IFERROR(VLOOKUP(H278,'Price List'!$A$2:$H$109,8,0),"-")</f>
        <v>Transformer</v>
      </c>
      <c r="G278" s="6" t="str">
        <f>IFERROR(VLOOKUP(A278,'Distributor List'!$A$2:$E$77,5,0),"-")</f>
        <v>RWP Vacant</v>
      </c>
      <c r="H278" s="10" t="s">
        <v>179</v>
      </c>
      <c r="I278" s="58">
        <v>210</v>
      </c>
      <c r="J278" s="72">
        <v>0</v>
      </c>
      <c r="K278" s="72">
        <v>0</v>
      </c>
      <c r="L278" s="73">
        <f t="shared" si="130"/>
        <v>0</v>
      </c>
      <c r="M278" s="73">
        <f t="shared" si="125"/>
        <v>0</v>
      </c>
      <c r="N278" s="74">
        <v>0</v>
      </c>
      <c r="O278" s="74">
        <f t="shared" si="131"/>
        <v>0</v>
      </c>
      <c r="P278" s="73">
        <f t="shared" si="126"/>
        <v>0</v>
      </c>
      <c r="Q278" s="75">
        <v>0</v>
      </c>
      <c r="R278" s="73">
        <f t="shared" si="139"/>
        <v>0</v>
      </c>
      <c r="S278" s="76" t="str">
        <f t="shared" si="140"/>
        <v>-</v>
      </c>
      <c r="T278" s="77">
        <v>0</v>
      </c>
      <c r="U278" s="78">
        <f t="shared" si="124"/>
        <v>0</v>
      </c>
      <c r="V278" s="73">
        <f t="shared" si="132"/>
        <v>0</v>
      </c>
      <c r="W278" s="73">
        <f t="shared" si="141"/>
        <v>0</v>
      </c>
      <c r="X278" s="76" t="str">
        <f t="shared" si="142"/>
        <v>-</v>
      </c>
      <c r="Y278" s="73">
        <f t="shared" si="143"/>
        <v>0</v>
      </c>
      <c r="Z278" s="73">
        <f t="shared" si="144"/>
        <v>0</v>
      </c>
      <c r="AA278" s="73">
        <f t="shared" si="127"/>
        <v>0</v>
      </c>
      <c r="AB278" s="73">
        <f t="shared" si="145"/>
        <v>0</v>
      </c>
      <c r="AC278" s="73">
        <f t="shared" si="128"/>
        <v>0</v>
      </c>
      <c r="AD278" s="73">
        <f t="shared" si="129"/>
        <v>0</v>
      </c>
      <c r="AE278" s="73">
        <v>0</v>
      </c>
    </row>
    <row r="279" spans="1:31" ht="15" customHeight="1">
      <c r="A279" s="5" t="s">
        <v>52</v>
      </c>
      <c r="B279" s="6" t="str">
        <f>IFERROR(VLOOKUP(A279,'Distributor List'!$A$2:$D$77,2,0),"-")</f>
        <v>Abbottabad</v>
      </c>
      <c r="C279" s="6" t="str">
        <f>IFERROR(VLOOKUP(A279,'Distributor List'!$A$2:$D$77,3,0),"-")</f>
        <v>North-2</v>
      </c>
      <c r="D279" s="6" t="str">
        <f>IFERROR(VLOOKUP(A279,'Distributor List'!$A$2:$F$77,6,0),"-")</f>
        <v>Pak-2</v>
      </c>
      <c r="E279" s="6" t="str">
        <f>IFERROR(VLOOKUP(A279,'Distributor List'!$A$2:$D$77,4,0),"-")</f>
        <v>Distributor</v>
      </c>
      <c r="F279" s="6" t="str">
        <f>IFERROR(VLOOKUP(H279,'Price List'!$A$2:$H$109,8,0),"-")</f>
        <v>Medicronis</v>
      </c>
      <c r="G279" s="6" t="str">
        <f>IFERROR(VLOOKUP(A279,'Distributor List'!$A$2:$E$77,5,0),"-")</f>
        <v>RWP Vacant</v>
      </c>
      <c r="H279" s="10" t="s">
        <v>180</v>
      </c>
      <c r="I279" s="58">
        <v>235</v>
      </c>
      <c r="J279" s="72">
        <v>0</v>
      </c>
      <c r="K279" s="72">
        <v>8</v>
      </c>
      <c r="L279" s="73">
        <f t="shared" si="130"/>
        <v>0</v>
      </c>
      <c r="M279" s="73">
        <f t="shared" si="125"/>
        <v>1880</v>
      </c>
      <c r="N279" s="74">
        <v>0</v>
      </c>
      <c r="O279" s="74">
        <f t="shared" si="131"/>
        <v>0</v>
      </c>
      <c r="P279" s="73">
        <f t="shared" si="126"/>
        <v>0</v>
      </c>
      <c r="Q279" s="75">
        <v>42</v>
      </c>
      <c r="R279" s="73">
        <f t="shared" si="139"/>
        <v>9870</v>
      </c>
      <c r="S279" s="76">
        <f t="shared" si="140"/>
        <v>0</v>
      </c>
      <c r="T279" s="77">
        <v>2</v>
      </c>
      <c r="U279" s="78">
        <f t="shared" si="124"/>
        <v>-2</v>
      </c>
      <c r="V279" s="73">
        <f t="shared" si="132"/>
        <v>470</v>
      </c>
      <c r="W279" s="73">
        <f t="shared" si="141"/>
        <v>-470</v>
      </c>
      <c r="X279" s="76">
        <f t="shared" si="142"/>
        <v>-1</v>
      </c>
      <c r="Y279" s="73">
        <f t="shared" si="143"/>
        <v>0</v>
      </c>
      <c r="Z279" s="73">
        <f t="shared" si="144"/>
        <v>0</v>
      </c>
      <c r="AA279" s="73">
        <f t="shared" si="127"/>
        <v>0</v>
      </c>
      <c r="AB279" s="73">
        <f t="shared" si="145"/>
        <v>8</v>
      </c>
      <c r="AC279" s="73">
        <f t="shared" si="128"/>
        <v>1880</v>
      </c>
      <c r="AD279" s="73">
        <f t="shared" si="129"/>
        <v>0</v>
      </c>
      <c r="AE279" s="73">
        <v>0</v>
      </c>
    </row>
    <row r="280" spans="1:31" ht="15" customHeight="1">
      <c r="A280" s="5" t="s">
        <v>52</v>
      </c>
      <c r="B280" s="6" t="str">
        <f>IFERROR(VLOOKUP(A280,'Distributor List'!$A$2:$D$77,2,0),"-")</f>
        <v>Abbottabad</v>
      </c>
      <c r="C280" s="6" t="str">
        <f>IFERROR(VLOOKUP(A280,'Distributor List'!$A$2:$D$77,3,0),"-")</f>
        <v>North-2</v>
      </c>
      <c r="D280" s="6" t="str">
        <f>IFERROR(VLOOKUP(A280,'Distributor List'!$A$2:$F$77,6,0),"-")</f>
        <v>Pak-2</v>
      </c>
      <c r="E280" s="6" t="str">
        <f>IFERROR(VLOOKUP(A280,'Distributor List'!$A$2:$D$77,4,0),"-")</f>
        <v>Distributor</v>
      </c>
      <c r="F280" s="6" t="str">
        <f>IFERROR(VLOOKUP(H280,'Price List'!$A$2:$H$109,8,0),"-")</f>
        <v>Medicronis</v>
      </c>
      <c r="G280" s="6" t="str">
        <f>IFERROR(VLOOKUP(A280,'Distributor List'!$A$2:$E$77,5,0),"-")</f>
        <v>RWP Vacant</v>
      </c>
      <c r="H280" s="10" t="s">
        <v>181</v>
      </c>
      <c r="I280" s="58">
        <v>670</v>
      </c>
      <c r="J280" s="72">
        <v>5</v>
      </c>
      <c r="K280" s="72">
        <v>2</v>
      </c>
      <c r="L280" s="73">
        <f t="shared" si="130"/>
        <v>3350</v>
      </c>
      <c r="M280" s="73">
        <f t="shared" si="125"/>
        <v>1340</v>
      </c>
      <c r="N280" s="74">
        <v>5</v>
      </c>
      <c r="O280" s="74">
        <f t="shared" si="131"/>
        <v>3350</v>
      </c>
      <c r="P280" s="73">
        <f t="shared" si="126"/>
        <v>0</v>
      </c>
      <c r="Q280" s="75">
        <v>25.2</v>
      </c>
      <c r="R280" s="73">
        <f t="shared" si="139"/>
        <v>16884</v>
      </c>
      <c r="S280" s="76">
        <f t="shared" si="140"/>
        <v>0.1984126984126984</v>
      </c>
      <c r="T280" s="77">
        <v>8</v>
      </c>
      <c r="U280" s="78">
        <f t="shared" si="124"/>
        <v>-3</v>
      </c>
      <c r="V280" s="73">
        <f t="shared" si="132"/>
        <v>5360</v>
      </c>
      <c r="W280" s="73">
        <f t="shared" si="141"/>
        <v>-2010</v>
      </c>
      <c r="X280" s="76">
        <f t="shared" si="142"/>
        <v>-0.375</v>
      </c>
      <c r="Y280" s="73">
        <f t="shared" si="143"/>
        <v>7.5</v>
      </c>
      <c r="Z280" s="73">
        <f t="shared" si="144"/>
        <v>5.5</v>
      </c>
      <c r="AA280" s="73">
        <f t="shared" si="127"/>
        <v>3685</v>
      </c>
      <c r="AB280" s="73">
        <f t="shared" si="145"/>
        <v>0</v>
      </c>
      <c r="AC280" s="73">
        <f t="shared" si="128"/>
        <v>0</v>
      </c>
      <c r="AD280" s="73">
        <f t="shared" si="129"/>
        <v>5025</v>
      </c>
      <c r="AE280" s="73">
        <v>0</v>
      </c>
    </row>
    <row r="281" spans="1:31" ht="15" customHeight="1">
      <c r="A281" s="5" t="s">
        <v>52</v>
      </c>
      <c r="B281" s="6" t="str">
        <f>IFERROR(VLOOKUP(A281,'Distributor List'!$A$2:$D$77,2,0),"-")</f>
        <v>Abbottabad</v>
      </c>
      <c r="C281" s="6" t="str">
        <f>IFERROR(VLOOKUP(A281,'Distributor List'!$A$2:$D$77,3,0),"-")</f>
        <v>North-2</v>
      </c>
      <c r="D281" s="6" t="str">
        <f>IFERROR(VLOOKUP(A281,'Distributor List'!$A$2:$F$77,6,0),"-")</f>
        <v>Pak-2</v>
      </c>
      <c r="E281" s="6" t="str">
        <f>IFERROR(VLOOKUP(A281,'Distributor List'!$A$2:$D$77,4,0),"-")</f>
        <v>Distributor</v>
      </c>
      <c r="F281" s="6" t="str">
        <f>IFERROR(VLOOKUP(H281,'Price List'!$A$2:$H$109,8,0),"-")</f>
        <v>Medicronis</v>
      </c>
      <c r="G281" s="6" t="str">
        <f>IFERROR(VLOOKUP(A281,'Distributor List'!$A$2:$E$77,5,0),"-")</f>
        <v>RWP Vacant</v>
      </c>
      <c r="H281" s="10" t="s">
        <v>182</v>
      </c>
      <c r="I281" s="58">
        <v>60</v>
      </c>
      <c r="J281" s="72">
        <v>3</v>
      </c>
      <c r="K281" s="72">
        <v>8</v>
      </c>
      <c r="L281" s="73">
        <f t="shared" si="130"/>
        <v>180</v>
      </c>
      <c r="M281" s="73">
        <f t="shared" si="125"/>
        <v>480</v>
      </c>
      <c r="N281" s="74">
        <v>3</v>
      </c>
      <c r="O281" s="74">
        <f t="shared" si="131"/>
        <v>180</v>
      </c>
      <c r="P281" s="73">
        <f t="shared" si="126"/>
        <v>0</v>
      </c>
      <c r="Q281" s="75">
        <v>54</v>
      </c>
      <c r="R281" s="73">
        <f t="shared" si="139"/>
        <v>3240</v>
      </c>
      <c r="S281" s="76">
        <f t="shared" si="140"/>
        <v>5.5555555555555552E-2</v>
      </c>
      <c r="T281" s="77">
        <v>3</v>
      </c>
      <c r="U281" s="78">
        <f t="shared" si="124"/>
        <v>0</v>
      </c>
      <c r="V281" s="73">
        <f t="shared" si="132"/>
        <v>180</v>
      </c>
      <c r="W281" s="73">
        <f t="shared" si="141"/>
        <v>0</v>
      </c>
      <c r="X281" s="76">
        <f t="shared" si="142"/>
        <v>0</v>
      </c>
      <c r="Y281" s="73">
        <f t="shared" si="143"/>
        <v>4.5</v>
      </c>
      <c r="Z281" s="73">
        <f t="shared" si="144"/>
        <v>0</v>
      </c>
      <c r="AA281" s="73">
        <f t="shared" si="127"/>
        <v>0</v>
      </c>
      <c r="AB281" s="73">
        <f t="shared" si="145"/>
        <v>3.5</v>
      </c>
      <c r="AC281" s="73">
        <f t="shared" si="128"/>
        <v>210</v>
      </c>
      <c r="AD281" s="73">
        <f t="shared" si="129"/>
        <v>270</v>
      </c>
      <c r="AE281" s="73">
        <v>0</v>
      </c>
    </row>
    <row r="282" spans="1:31" ht="15" customHeight="1">
      <c r="A282" s="5" t="s">
        <v>52</v>
      </c>
      <c r="B282" s="6" t="str">
        <f>IFERROR(VLOOKUP(A282,'Distributor List'!$A$2:$D$77,2,0),"-")</f>
        <v>Abbottabad</v>
      </c>
      <c r="C282" s="6" t="str">
        <f>IFERROR(VLOOKUP(A282,'Distributor List'!$A$2:$D$77,3,0),"-")</f>
        <v>North-2</v>
      </c>
      <c r="D282" s="6" t="str">
        <f>IFERROR(VLOOKUP(A282,'Distributor List'!$A$2:$F$77,6,0),"-")</f>
        <v>Pak-2</v>
      </c>
      <c r="E282" s="6" t="str">
        <f>IFERROR(VLOOKUP(A282,'Distributor List'!$A$2:$D$77,4,0),"-")</f>
        <v>Distributor</v>
      </c>
      <c r="F282" s="6" t="str">
        <f>IFERROR(VLOOKUP(H282,'Price List'!$A$2:$H$109,8,0),"-")</f>
        <v>Medicronis</v>
      </c>
      <c r="G282" s="6" t="str">
        <f>IFERROR(VLOOKUP(A282,'Distributor List'!$A$2:$E$77,5,0),"-")</f>
        <v>RWP Vacant</v>
      </c>
      <c r="H282" s="10" t="s">
        <v>183</v>
      </c>
      <c r="I282" s="58">
        <v>78</v>
      </c>
      <c r="J282" s="72">
        <v>0</v>
      </c>
      <c r="K282" s="72">
        <v>27</v>
      </c>
      <c r="L282" s="73">
        <f t="shared" si="130"/>
        <v>0</v>
      </c>
      <c r="M282" s="73">
        <f t="shared" si="125"/>
        <v>2106</v>
      </c>
      <c r="N282" s="74">
        <v>0</v>
      </c>
      <c r="O282" s="74">
        <f t="shared" si="131"/>
        <v>0</v>
      </c>
      <c r="P282" s="73">
        <f t="shared" si="126"/>
        <v>0</v>
      </c>
      <c r="Q282" s="75">
        <v>54</v>
      </c>
      <c r="R282" s="73">
        <f t="shared" si="139"/>
        <v>4212</v>
      </c>
      <c r="S282" s="76">
        <f t="shared" si="140"/>
        <v>0</v>
      </c>
      <c r="T282" s="77">
        <v>3</v>
      </c>
      <c r="U282" s="78">
        <f t="shared" si="124"/>
        <v>-3</v>
      </c>
      <c r="V282" s="73">
        <f t="shared" si="132"/>
        <v>234</v>
      </c>
      <c r="W282" s="73">
        <f t="shared" si="141"/>
        <v>-234</v>
      </c>
      <c r="X282" s="76">
        <f t="shared" si="142"/>
        <v>-1</v>
      </c>
      <c r="Y282" s="73">
        <f t="shared" si="143"/>
        <v>0</v>
      </c>
      <c r="Z282" s="73">
        <f t="shared" si="144"/>
        <v>0</v>
      </c>
      <c r="AA282" s="73">
        <f t="shared" si="127"/>
        <v>0</v>
      </c>
      <c r="AB282" s="73">
        <f t="shared" si="145"/>
        <v>27</v>
      </c>
      <c r="AC282" s="73">
        <f t="shared" si="128"/>
        <v>2106</v>
      </c>
      <c r="AD282" s="73">
        <f t="shared" si="129"/>
        <v>0</v>
      </c>
      <c r="AE282" s="73">
        <v>0</v>
      </c>
    </row>
    <row r="283" spans="1:31" ht="15" customHeight="1">
      <c r="A283" s="5" t="s">
        <v>52</v>
      </c>
      <c r="B283" s="6" t="str">
        <f>IFERROR(VLOOKUP(A283,'Distributor List'!$A$2:$D$77,2,0),"-")</f>
        <v>Abbottabad</v>
      </c>
      <c r="C283" s="6" t="str">
        <f>IFERROR(VLOOKUP(A283,'Distributor List'!$A$2:$D$77,3,0),"-")</f>
        <v>North-2</v>
      </c>
      <c r="D283" s="6" t="str">
        <f>IFERROR(VLOOKUP(A283,'Distributor List'!$A$2:$F$77,6,0),"-")</f>
        <v>Pak-2</v>
      </c>
      <c r="E283" s="6" t="str">
        <f>IFERROR(VLOOKUP(A283,'Distributor List'!$A$2:$D$77,4,0),"-")</f>
        <v>Distributor</v>
      </c>
      <c r="F283" s="6" t="str">
        <f>IFERROR(VLOOKUP(H283,'Price List'!$A$2:$H$109,8,0),"-")</f>
        <v>Medicronis</v>
      </c>
      <c r="G283" s="6" t="str">
        <f>IFERROR(VLOOKUP(A283,'Distributor List'!$A$2:$E$77,5,0),"-")</f>
        <v>RWP Vacant</v>
      </c>
      <c r="H283" s="10" t="s">
        <v>184</v>
      </c>
      <c r="I283" s="58">
        <v>112</v>
      </c>
      <c r="J283" s="72">
        <v>0</v>
      </c>
      <c r="K283" s="72">
        <v>30</v>
      </c>
      <c r="L283" s="73">
        <f t="shared" si="130"/>
        <v>0</v>
      </c>
      <c r="M283" s="73">
        <f t="shared" si="125"/>
        <v>3360</v>
      </c>
      <c r="N283" s="74">
        <v>0</v>
      </c>
      <c r="O283" s="74">
        <f t="shared" si="131"/>
        <v>0</v>
      </c>
      <c r="P283" s="73">
        <f t="shared" si="126"/>
        <v>0</v>
      </c>
      <c r="Q283" s="75">
        <v>54</v>
      </c>
      <c r="R283" s="73">
        <f t="shared" si="139"/>
        <v>6048</v>
      </c>
      <c r="S283" s="76">
        <f t="shared" si="140"/>
        <v>0</v>
      </c>
      <c r="T283" s="77">
        <v>0</v>
      </c>
      <c r="U283" s="78">
        <f t="shared" si="124"/>
        <v>0</v>
      </c>
      <c r="V283" s="73">
        <f t="shared" si="132"/>
        <v>0</v>
      </c>
      <c r="W283" s="73">
        <f t="shared" si="141"/>
        <v>0</v>
      </c>
      <c r="X283" s="76" t="str">
        <f t="shared" si="142"/>
        <v>-</v>
      </c>
      <c r="Y283" s="73">
        <f t="shared" si="143"/>
        <v>0</v>
      </c>
      <c r="Z283" s="73">
        <f t="shared" si="144"/>
        <v>0</v>
      </c>
      <c r="AA283" s="73">
        <f t="shared" si="127"/>
        <v>0</v>
      </c>
      <c r="AB283" s="73">
        <f t="shared" si="145"/>
        <v>30</v>
      </c>
      <c r="AC283" s="73">
        <f t="shared" si="128"/>
        <v>3360</v>
      </c>
      <c r="AD283" s="73">
        <f t="shared" si="129"/>
        <v>0</v>
      </c>
      <c r="AE283" s="73">
        <v>0</v>
      </c>
    </row>
    <row r="284" spans="1:31" ht="15" customHeight="1">
      <c r="A284" s="5" t="s">
        <v>52</v>
      </c>
      <c r="B284" s="6" t="str">
        <f>IFERROR(VLOOKUP(A284,'Distributor List'!$A$2:$D$77,2,0),"-")</f>
        <v>Abbottabad</v>
      </c>
      <c r="C284" s="6" t="str">
        <f>IFERROR(VLOOKUP(A284,'Distributor List'!$A$2:$D$77,3,0),"-")</f>
        <v>North-2</v>
      </c>
      <c r="D284" s="6" t="str">
        <f>IFERROR(VLOOKUP(A284,'Distributor List'!$A$2:$F$77,6,0),"-")</f>
        <v>Pak-2</v>
      </c>
      <c r="E284" s="6" t="str">
        <f>IFERROR(VLOOKUP(A284,'Distributor List'!$A$2:$D$77,4,0),"-")</f>
        <v>Distributor</v>
      </c>
      <c r="F284" s="6" t="str">
        <f>IFERROR(VLOOKUP(H284,'Price List'!$A$2:$H$109,8,0),"-")</f>
        <v>Medicronis</v>
      </c>
      <c r="G284" s="6" t="str">
        <f>IFERROR(VLOOKUP(A284,'Distributor List'!$A$2:$E$77,5,0),"-")</f>
        <v>RWP Vacant</v>
      </c>
      <c r="H284" s="10" t="s">
        <v>185</v>
      </c>
      <c r="I284" s="58">
        <v>140</v>
      </c>
      <c r="J284" s="72">
        <v>0</v>
      </c>
      <c r="K284" s="72">
        <v>0</v>
      </c>
      <c r="L284" s="73">
        <f t="shared" si="130"/>
        <v>0</v>
      </c>
      <c r="M284" s="73">
        <f t="shared" si="125"/>
        <v>0</v>
      </c>
      <c r="N284" s="74">
        <v>0</v>
      </c>
      <c r="O284" s="74">
        <f t="shared" si="131"/>
        <v>0</v>
      </c>
      <c r="P284" s="73">
        <f t="shared" si="126"/>
        <v>0</v>
      </c>
      <c r="Q284" s="75">
        <v>48</v>
      </c>
      <c r="R284" s="73">
        <f t="shared" si="139"/>
        <v>6720</v>
      </c>
      <c r="S284" s="76">
        <f t="shared" si="140"/>
        <v>0</v>
      </c>
      <c r="T284" s="77">
        <v>0</v>
      </c>
      <c r="U284" s="78">
        <f t="shared" si="124"/>
        <v>0</v>
      </c>
      <c r="V284" s="73">
        <f t="shared" si="132"/>
        <v>0</v>
      </c>
      <c r="W284" s="73">
        <f t="shared" si="141"/>
        <v>0</v>
      </c>
      <c r="X284" s="76" t="str">
        <f t="shared" si="142"/>
        <v>-</v>
      </c>
      <c r="Y284" s="73">
        <f t="shared" si="143"/>
        <v>0</v>
      </c>
      <c r="Z284" s="73">
        <f t="shared" si="144"/>
        <v>0</v>
      </c>
      <c r="AA284" s="73">
        <f t="shared" si="127"/>
        <v>0</v>
      </c>
      <c r="AB284" s="73">
        <f t="shared" si="145"/>
        <v>0</v>
      </c>
      <c r="AC284" s="73">
        <f t="shared" si="128"/>
        <v>0</v>
      </c>
      <c r="AD284" s="73">
        <f t="shared" si="129"/>
        <v>0</v>
      </c>
      <c r="AE284" s="73">
        <v>0</v>
      </c>
    </row>
    <row r="285" spans="1:31" ht="15" customHeight="1">
      <c r="A285" s="5" t="s">
        <v>52</v>
      </c>
      <c r="B285" s="6" t="str">
        <f>IFERROR(VLOOKUP(A285,'Distributor List'!$A$2:$D$77,2,0),"-")</f>
        <v>Abbottabad</v>
      </c>
      <c r="C285" s="6" t="str">
        <f>IFERROR(VLOOKUP(A285,'Distributor List'!$A$2:$D$77,3,0),"-")</f>
        <v>North-2</v>
      </c>
      <c r="D285" s="6" t="str">
        <f>IFERROR(VLOOKUP(A285,'Distributor List'!$A$2:$F$77,6,0),"-")</f>
        <v>Pak-2</v>
      </c>
      <c r="E285" s="6" t="str">
        <f>IFERROR(VLOOKUP(A285,'Distributor List'!$A$2:$D$77,4,0),"-")</f>
        <v>Distributor</v>
      </c>
      <c r="F285" s="6" t="str">
        <f>IFERROR(VLOOKUP(H285,'Price List'!$A$2:$H$109,8,0),"-")</f>
        <v>Medicronis</v>
      </c>
      <c r="G285" s="6" t="str">
        <f>IFERROR(VLOOKUP(A285,'Distributor List'!$A$2:$E$77,5,0),"-")</f>
        <v>RWP Vacant</v>
      </c>
      <c r="H285" s="10" t="s">
        <v>186</v>
      </c>
      <c r="I285" s="58">
        <v>199</v>
      </c>
      <c r="J285" s="72">
        <v>0</v>
      </c>
      <c r="K285" s="72">
        <v>0</v>
      </c>
      <c r="L285" s="73">
        <f t="shared" si="130"/>
        <v>0</v>
      </c>
      <c r="M285" s="73">
        <f t="shared" si="125"/>
        <v>0</v>
      </c>
      <c r="N285" s="74">
        <v>0</v>
      </c>
      <c r="O285" s="74">
        <f t="shared" si="131"/>
        <v>0</v>
      </c>
      <c r="P285" s="73">
        <f t="shared" si="126"/>
        <v>0</v>
      </c>
      <c r="Q285" s="75">
        <v>48</v>
      </c>
      <c r="R285" s="73">
        <f t="shared" si="139"/>
        <v>9552</v>
      </c>
      <c r="S285" s="76">
        <f t="shared" si="140"/>
        <v>0</v>
      </c>
      <c r="T285" s="77">
        <v>0</v>
      </c>
      <c r="U285" s="78">
        <f t="shared" si="124"/>
        <v>0</v>
      </c>
      <c r="V285" s="73">
        <f t="shared" si="132"/>
        <v>0</v>
      </c>
      <c r="W285" s="73">
        <f t="shared" si="141"/>
        <v>0</v>
      </c>
      <c r="X285" s="76" t="str">
        <f t="shared" si="142"/>
        <v>-</v>
      </c>
      <c r="Y285" s="73">
        <f t="shared" si="143"/>
        <v>0</v>
      </c>
      <c r="Z285" s="73">
        <f t="shared" si="144"/>
        <v>0</v>
      </c>
      <c r="AA285" s="73">
        <f t="shared" si="127"/>
        <v>0</v>
      </c>
      <c r="AB285" s="73">
        <f t="shared" si="145"/>
        <v>0</v>
      </c>
      <c r="AC285" s="73">
        <f t="shared" si="128"/>
        <v>0</v>
      </c>
      <c r="AD285" s="73">
        <f t="shared" si="129"/>
        <v>0</v>
      </c>
      <c r="AE285" s="73">
        <v>0</v>
      </c>
    </row>
    <row r="286" spans="1:31" ht="15" customHeight="1">
      <c r="A286" s="5" t="s">
        <v>52</v>
      </c>
      <c r="B286" s="6" t="str">
        <f>IFERROR(VLOOKUP(A286,'Distributor List'!$A$2:$D$77,2,0),"-")</f>
        <v>Abbottabad</v>
      </c>
      <c r="C286" s="6" t="str">
        <f>IFERROR(VLOOKUP(A286,'Distributor List'!$A$2:$D$77,3,0),"-")</f>
        <v>North-2</v>
      </c>
      <c r="D286" s="6" t="str">
        <f>IFERROR(VLOOKUP(A286,'Distributor List'!$A$2:$F$77,6,0),"-")</f>
        <v>Pak-2</v>
      </c>
      <c r="E286" s="6" t="str">
        <f>IFERROR(VLOOKUP(A286,'Distributor List'!$A$2:$D$77,4,0),"-")</f>
        <v>Distributor</v>
      </c>
      <c r="F286" s="6" t="str">
        <f>IFERROR(VLOOKUP(H286,'Price List'!$A$2:$H$109,8,0),"-")</f>
        <v>Transformer</v>
      </c>
      <c r="G286" s="6" t="str">
        <f>IFERROR(VLOOKUP(A286,'Distributor List'!$A$2:$E$77,5,0),"-")</f>
        <v>RWP Vacant</v>
      </c>
      <c r="H286" s="10" t="s">
        <v>187</v>
      </c>
      <c r="I286" s="58">
        <v>170</v>
      </c>
      <c r="J286" s="72">
        <v>0</v>
      </c>
      <c r="K286" s="72">
        <v>0</v>
      </c>
      <c r="L286" s="73">
        <f t="shared" si="130"/>
        <v>0</v>
      </c>
      <c r="M286" s="73">
        <f t="shared" si="125"/>
        <v>0</v>
      </c>
      <c r="N286" s="74">
        <v>0</v>
      </c>
      <c r="O286" s="74">
        <f t="shared" si="131"/>
        <v>0</v>
      </c>
      <c r="P286" s="73">
        <f t="shared" si="126"/>
        <v>0</v>
      </c>
      <c r="Q286" s="75">
        <v>0</v>
      </c>
      <c r="R286" s="73">
        <f t="shared" si="139"/>
        <v>0</v>
      </c>
      <c r="S286" s="76" t="str">
        <f t="shared" si="140"/>
        <v>-</v>
      </c>
      <c r="T286" s="77">
        <v>0</v>
      </c>
      <c r="U286" s="78">
        <f t="shared" ref="U286:U377" si="146">J286-T286</f>
        <v>0</v>
      </c>
      <c r="V286" s="73">
        <f t="shared" si="132"/>
        <v>0</v>
      </c>
      <c r="W286" s="73">
        <f t="shared" si="141"/>
        <v>0</v>
      </c>
      <c r="X286" s="76" t="str">
        <f t="shared" si="142"/>
        <v>-</v>
      </c>
      <c r="Y286" s="73">
        <f t="shared" si="143"/>
        <v>0</v>
      </c>
      <c r="Z286" s="73">
        <f t="shared" si="144"/>
        <v>0</v>
      </c>
      <c r="AA286" s="73">
        <f t="shared" si="127"/>
        <v>0</v>
      </c>
      <c r="AB286" s="73">
        <f t="shared" si="145"/>
        <v>0</v>
      </c>
      <c r="AC286" s="73">
        <f t="shared" si="128"/>
        <v>0</v>
      </c>
      <c r="AD286" s="73">
        <f t="shared" si="129"/>
        <v>0</v>
      </c>
      <c r="AE286" s="73">
        <v>0</v>
      </c>
    </row>
    <row r="287" spans="1:31" ht="15" customHeight="1">
      <c r="A287" s="5" t="s">
        <v>52</v>
      </c>
      <c r="B287" s="6" t="str">
        <f>IFERROR(VLOOKUP(A287,'Distributor List'!$A$2:$D$77,2,0),"-")</f>
        <v>Abbottabad</v>
      </c>
      <c r="C287" s="6" t="str">
        <f>IFERROR(VLOOKUP(A287,'Distributor List'!$A$2:$D$77,3,0),"-")</f>
        <v>North-2</v>
      </c>
      <c r="D287" s="6" t="str">
        <f>IFERROR(VLOOKUP(A287,'Distributor List'!$A$2:$F$77,6,0),"-")</f>
        <v>Pak-2</v>
      </c>
      <c r="E287" s="6" t="str">
        <f>IFERROR(VLOOKUP(A287,'Distributor List'!$A$2:$D$77,4,0),"-")</f>
        <v>Distributor</v>
      </c>
      <c r="F287" s="6" t="str">
        <f>IFERROR(VLOOKUP(H287,'Price List'!$A$2:$H$109,8,0),"-")</f>
        <v>Medicronis</v>
      </c>
      <c r="G287" s="6" t="str">
        <f>IFERROR(VLOOKUP(A287,'Distributor List'!$A$2:$E$77,5,0),"-")</f>
        <v>RWP Vacant</v>
      </c>
      <c r="H287" s="10" t="s">
        <v>188</v>
      </c>
      <c r="I287" s="58">
        <v>110</v>
      </c>
      <c r="J287" s="72">
        <v>2</v>
      </c>
      <c r="K287" s="72">
        <v>11</v>
      </c>
      <c r="L287" s="73">
        <f t="shared" si="130"/>
        <v>220</v>
      </c>
      <c r="M287" s="73">
        <f t="shared" si="125"/>
        <v>1210</v>
      </c>
      <c r="N287" s="74">
        <v>2</v>
      </c>
      <c r="O287" s="74">
        <f t="shared" si="131"/>
        <v>220</v>
      </c>
      <c r="P287" s="73">
        <f t="shared" si="126"/>
        <v>0</v>
      </c>
      <c r="Q287" s="75">
        <v>58.8</v>
      </c>
      <c r="R287" s="73">
        <f t="shared" si="139"/>
        <v>6468</v>
      </c>
      <c r="S287" s="76">
        <f t="shared" si="140"/>
        <v>3.4013605442176874E-2</v>
      </c>
      <c r="T287" s="77">
        <v>2</v>
      </c>
      <c r="U287" s="78">
        <f t="shared" si="146"/>
        <v>0</v>
      </c>
      <c r="V287" s="73">
        <f t="shared" si="132"/>
        <v>220</v>
      </c>
      <c r="W287" s="73">
        <f t="shared" si="141"/>
        <v>0</v>
      </c>
      <c r="X287" s="76">
        <f t="shared" si="142"/>
        <v>0</v>
      </c>
      <c r="Y287" s="73">
        <f t="shared" si="143"/>
        <v>3</v>
      </c>
      <c r="Z287" s="73">
        <f t="shared" si="144"/>
        <v>0</v>
      </c>
      <c r="AA287" s="73">
        <f t="shared" si="127"/>
        <v>0</v>
      </c>
      <c r="AB287" s="73">
        <f t="shared" si="145"/>
        <v>8</v>
      </c>
      <c r="AC287" s="73">
        <f t="shared" si="128"/>
        <v>880</v>
      </c>
      <c r="AD287" s="73">
        <f t="shared" si="129"/>
        <v>330</v>
      </c>
      <c r="AE287" s="73">
        <v>0</v>
      </c>
    </row>
    <row r="288" spans="1:31" ht="15" customHeight="1">
      <c r="A288" s="5" t="s">
        <v>52</v>
      </c>
      <c r="B288" s="6" t="str">
        <f>IFERROR(VLOOKUP(A288,'Distributor List'!$A$2:$D$77,2,0),"-")</f>
        <v>Abbottabad</v>
      </c>
      <c r="C288" s="6" t="str">
        <f>IFERROR(VLOOKUP(A288,'Distributor List'!$A$2:$D$77,3,0),"-")</f>
        <v>North-2</v>
      </c>
      <c r="D288" s="6" t="str">
        <f>IFERROR(VLOOKUP(A288,'Distributor List'!$A$2:$F$77,6,0),"-")</f>
        <v>Pak-2</v>
      </c>
      <c r="E288" s="6" t="str">
        <f>IFERROR(VLOOKUP(A288,'Distributor List'!$A$2:$D$77,4,0),"-")</f>
        <v>Distributor</v>
      </c>
      <c r="F288" s="6" t="str">
        <f>IFERROR(VLOOKUP(H288,'Price List'!$A$2:$H$109,8,0),"-")</f>
        <v>Medicronis</v>
      </c>
      <c r="G288" s="6" t="str">
        <f>IFERROR(VLOOKUP(A288,'Distributor List'!$A$2:$E$77,5,0),"-")</f>
        <v>RWP Vacant</v>
      </c>
      <c r="H288" s="10" t="s">
        <v>189</v>
      </c>
      <c r="I288" s="58">
        <v>99</v>
      </c>
      <c r="J288" s="72">
        <v>0</v>
      </c>
      <c r="K288" s="72">
        <v>0</v>
      </c>
      <c r="L288" s="73">
        <f t="shared" si="130"/>
        <v>0</v>
      </c>
      <c r="M288" s="73">
        <f t="shared" si="125"/>
        <v>0</v>
      </c>
      <c r="N288" s="74">
        <v>0</v>
      </c>
      <c r="O288" s="74">
        <f t="shared" si="131"/>
        <v>0</v>
      </c>
      <c r="P288" s="73">
        <f t="shared" si="126"/>
        <v>0</v>
      </c>
      <c r="Q288" s="75">
        <v>84</v>
      </c>
      <c r="R288" s="73">
        <f t="shared" si="139"/>
        <v>8316</v>
      </c>
      <c r="S288" s="76">
        <f t="shared" si="140"/>
        <v>0</v>
      </c>
      <c r="T288" s="77">
        <v>0</v>
      </c>
      <c r="U288" s="78">
        <f t="shared" si="146"/>
        <v>0</v>
      </c>
      <c r="V288" s="73">
        <f t="shared" si="132"/>
        <v>0</v>
      </c>
      <c r="W288" s="73">
        <f t="shared" si="141"/>
        <v>0</v>
      </c>
      <c r="X288" s="76" t="str">
        <f t="shared" si="142"/>
        <v>-</v>
      </c>
      <c r="Y288" s="73">
        <f t="shared" si="143"/>
        <v>0</v>
      </c>
      <c r="Z288" s="73">
        <f t="shared" si="144"/>
        <v>0</v>
      </c>
      <c r="AA288" s="73">
        <f t="shared" si="127"/>
        <v>0</v>
      </c>
      <c r="AB288" s="73">
        <f t="shared" si="145"/>
        <v>0</v>
      </c>
      <c r="AC288" s="73">
        <f t="shared" si="128"/>
        <v>0</v>
      </c>
      <c r="AD288" s="73">
        <f t="shared" si="129"/>
        <v>0</v>
      </c>
      <c r="AE288" s="73">
        <v>0</v>
      </c>
    </row>
    <row r="289" spans="1:31" ht="15" customHeight="1">
      <c r="A289" s="5" t="s">
        <v>52</v>
      </c>
      <c r="B289" s="6" t="str">
        <f>IFERROR(VLOOKUP(A289,'Distributor List'!$A$2:$D$77,2,0),"-")</f>
        <v>Abbottabad</v>
      </c>
      <c r="C289" s="6" t="str">
        <f>IFERROR(VLOOKUP(A289,'Distributor List'!$A$2:$D$77,3,0),"-")</f>
        <v>North-2</v>
      </c>
      <c r="D289" s="6" t="str">
        <f>IFERROR(VLOOKUP(A289,'Distributor List'!$A$2:$F$77,6,0),"-")</f>
        <v>Pak-2</v>
      </c>
      <c r="E289" s="6" t="str">
        <f>IFERROR(VLOOKUP(A289,'Distributor List'!$A$2:$D$77,4,0),"-")</f>
        <v>Distributor</v>
      </c>
      <c r="F289" s="6" t="str">
        <f>IFERROR(VLOOKUP(H289,'Price List'!$A$2:$H$109,8,0),"-")</f>
        <v>Medicronis</v>
      </c>
      <c r="G289" s="6" t="str">
        <f>IFERROR(VLOOKUP(A289,'Distributor List'!$A$2:$E$77,5,0),"-")</f>
        <v>RWP Vacant</v>
      </c>
      <c r="H289" s="10" t="s">
        <v>190</v>
      </c>
      <c r="I289" s="58">
        <v>80</v>
      </c>
      <c r="J289" s="72">
        <v>15</v>
      </c>
      <c r="K289" s="72">
        <v>0</v>
      </c>
      <c r="L289" s="73">
        <f t="shared" si="130"/>
        <v>1200</v>
      </c>
      <c r="M289" s="73">
        <f t="shared" si="125"/>
        <v>0</v>
      </c>
      <c r="N289" s="74">
        <v>15</v>
      </c>
      <c r="O289" s="74">
        <f t="shared" si="131"/>
        <v>1200</v>
      </c>
      <c r="P289" s="73">
        <f t="shared" si="126"/>
        <v>0</v>
      </c>
      <c r="Q289" s="75">
        <v>0</v>
      </c>
      <c r="R289" s="73">
        <f t="shared" si="139"/>
        <v>0</v>
      </c>
      <c r="S289" s="76" t="str">
        <f t="shared" si="140"/>
        <v>-</v>
      </c>
      <c r="T289" s="77">
        <v>49</v>
      </c>
      <c r="U289" s="78">
        <f t="shared" si="146"/>
        <v>-34</v>
      </c>
      <c r="V289" s="73">
        <f t="shared" si="132"/>
        <v>3920</v>
      </c>
      <c r="W289" s="73">
        <f t="shared" si="141"/>
        <v>-2720</v>
      </c>
      <c r="X289" s="76">
        <f t="shared" si="142"/>
        <v>-0.69387755102040816</v>
      </c>
      <c r="Y289" s="73">
        <f t="shared" si="143"/>
        <v>22.5</v>
      </c>
      <c r="Z289" s="73">
        <f t="shared" si="144"/>
        <v>22.5</v>
      </c>
      <c r="AA289" s="73">
        <f t="shared" si="127"/>
        <v>1800</v>
      </c>
      <c r="AB289" s="73">
        <f t="shared" si="145"/>
        <v>0</v>
      </c>
      <c r="AC289" s="73">
        <f t="shared" si="128"/>
        <v>0</v>
      </c>
      <c r="AD289" s="73">
        <f t="shared" si="129"/>
        <v>1800</v>
      </c>
      <c r="AE289" s="73">
        <v>0</v>
      </c>
    </row>
    <row r="290" spans="1:31" ht="15" customHeight="1">
      <c r="A290" s="5" t="s">
        <v>52</v>
      </c>
      <c r="B290" s="6" t="str">
        <f>IFERROR(VLOOKUP(A290,'Distributor List'!$A$2:$D$77,2,0),"-")</f>
        <v>Abbottabad</v>
      </c>
      <c r="C290" s="6" t="str">
        <f>IFERROR(VLOOKUP(A290,'Distributor List'!$A$2:$D$77,3,0),"-")</f>
        <v>North-2</v>
      </c>
      <c r="D290" s="6" t="str">
        <f>IFERROR(VLOOKUP(A290,'Distributor List'!$A$2:$F$77,6,0),"-")</f>
        <v>Pak-2</v>
      </c>
      <c r="E290" s="6" t="str">
        <f>IFERROR(VLOOKUP(A290,'Distributor List'!$A$2:$D$77,4,0),"-")</f>
        <v>Distributor</v>
      </c>
      <c r="F290" s="6" t="str">
        <f>IFERROR(VLOOKUP(H290,'Price List'!$A$2:$H$109,8,0),"-")</f>
        <v>Medicronis</v>
      </c>
      <c r="G290" s="6" t="str">
        <f>IFERROR(VLOOKUP(A290,'Distributor List'!$A$2:$E$77,5,0),"-")</f>
        <v>RWP Vacant</v>
      </c>
      <c r="H290" s="10" t="s">
        <v>191</v>
      </c>
      <c r="I290" s="58">
        <v>85</v>
      </c>
      <c r="J290" s="72">
        <v>13</v>
      </c>
      <c r="K290" s="72">
        <v>97</v>
      </c>
      <c r="L290" s="73">
        <f t="shared" si="130"/>
        <v>1105</v>
      </c>
      <c r="M290" s="73">
        <f t="shared" si="125"/>
        <v>8245</v>
      </c>
      <c r="N290" s="74">
        <v>13</v>
      </c>
      <c r="O290" s="74">
        <f t="shared" si="131"/>
        <v>1105</v>
      </c>
      <c r="P290" s="73">
        <f t="shared" si="126"/>
        <v>0</v>
      </c>
      <c r="Q290" s="75">
        <v>72</v>
      </c>
      <c r="R290" s="73">
        <f t="shared" si="139"/>
        <v>6120</v>
      </c>
      <c r="S290" s="76">
        <f t="shared" si="140"/>
        <v>0.18055555555555555</v>
      </c>
      <c r="T290" s="77">
        <v>0</v>
      </c>
      <c r="U290" s="78">
        <f t="shared" si="146"/>
        <v>13</v>
      </c>
      <c r="V290" s="73">
        <f t="shared" si="132"/>
        <v>0</v>
      </c>
      <c r="W290" s="73">
        <f t="shared" si="141"/>
        <v>1105</v>
      </c>
      <c r="X290" s="76" t="str">
        <f t="shared" si="142"/>
        <v>-</v>
      </c>
      <c r="Y290" s="73">
        <f t="shared" si="143"/>
        <v>19.5</v>
      </c>
      <c r="Z290" s="73">
        <f t="shared" si="144"/>
        <v>0</v>
      </c>
      <c r="AA290" s="73">
        <f t="shared" si="127"/>
        <v>0</v>
      </c>
      <c r="AB290" s="73">
        <f t="shared" si="145"/>
        <v>77.5</v>
      </c>
      <c r="AC290" s="73">
        <f t="shared" si="128"/>
        <v>6587.5</v>
      </c>
      <c r="AD290" s="73">
        <f t="shared" si="129"/>
        <v>1657.5</v>
      </c>
      <c r="AE290" s="73">
        <v>0</v>
      </c>
    </row>
    <row r="291" spans="1:31" ht="15" customHeight="1">
      <c r="A291" s="5" t="s">
        <v>52</v>
      </c>
      <c r="B291" s="6" t="str">
        <f>IFERROR(VLOOKUP(A291,'Distributor List'!$A$2:$D$77,2,0),"-")</f>
        <v>Abbottabad</v>
      </c>
      <c r="C291" s="6" t="str">
        <f>IFERROR(VLOOKUP(A291,'Distributor List'!$A$2:$D$77,3,0),"-")</f>
        <v>North-2</v>
      </c>
      <c r="D291" s="6" t="str">
        <f>IFERROR(VLOOKUP(A291,'Distributor List'!$A$2:$F$77,6,0),"-")</f>
        <v>Pak-2</v>
      </c>
      <c r="E291" s="6" t="str">
        <f>IFERROR(VLOOKUP(A291,'Distributor List'!$A$2:$D$77,4,0),"-")</f>
        <v>Distributor</v>
      </c>
      <c r="F291" s="6" t="str">
        <f>IFERROR(VLOOKUP(H291,'Price List'!$A$2:$H$109,8,0),"-")</f>
        <v>Medicronis</v>
      </c>
      <c r="G291" s="6" t="str">
        <f>IFERROR(VLOOKUP(A291,'Distributor List'!$A$2:$E$77,5,0),"-")</f>
        <v>RWP Vacant</v>
      </c>
      <c r="H291" s="10" t="s">
        <v>192</v>
      </c>
      <c r="I291" s="58">
        <v>90</v>
      </c>
      <c r="J291" s="72">
        <v>0</v>
      </c>
      <c r="K291" s="72">
        <v>0</v>
      </c>
      <c r="L291" s="73">
        <f t="shared" si="130"/>
        <v>0</v>
      </c>
      <c r="M291" s="73">
        <f t="shared" si="125"/>
        <v>0</v>
      </c>
      <c r="N291" s="74">
        <v>0</v>
      </c>
      <c r="O291" s="74">
        <f t="shared" si="131"/>
        <v>0</v>
      </c>
      <c r="P291" s="73">
        <f t="shared" si="126"/>
        <v>0</v>
      </c>
      <c r="Q291" s="75">
        <v>0</v>
      </c>
      <c r="R291" s="73">
        <f t="shared" si="139"/>
        <v>0</v>
      </c>
      <c r="S291" s="76" t="str">
        <f t="shared" si="140"/>
        <v>-</v>
      </c>
      <c r="T291" s="77">
        <v>0</v>
      </c>
      <c r="U291" s="78">
        <f t="shared" si="146"/>
        <v>0</v>
      </c>
      <c r="V291" s="73">
        <f t="shared" si="132"/>
        <v>0</v>
      </c>
      <c r="W291" s="73">
        <f t="shared" si="141"/>
        <v>0</v>
      </c>
      <c r="X291" s="76" t="str">
        <f t="shared" si="142"/>
        <v>-</v>
      </c>
      <c r="Y291" s="73">
        <f t="shared" si="143"/>
        <v>0</v>
      </c>
      <c r="Z291" s="73">
        <f t="shared" si="144"/>
        <v>0</v>
      </c>
      <c r="AA291" s="73">
        <f t="shared" si="127"/>
        <v>0</v>
      </c>
      <c r="AB291" s="73">
        <f t="shared" si="145"/>
        <v>0</v>
      </c>
      <c r="AC291" s="73">
        <f t="shared" si="128"/>
        <v>0</v>
      </c>
      <c r="AD291" s="73">
        <f t="shared" si="129"/>
        <v>0</v>
      </c>
      <c r="AE291" s="73">
        <v>0</v>
      </c>
    </row>
    <row r="292" spans="1:31" ht="15" customHeight="1">
      <c r="A292" s="5" t="s">
        <v>52</v>
      </c>
      <c r="B292" s="6" t="str">
        <f>IFERROR(VLOOKUP(A292,'Distributor List'!$A$2:$D$77,2,0),"-")</f>
        <v>Abbottabad</v>
      </c>
      <c r="C292" s="6" t="str">
        <f>IFERROR(VLOOKUP(A292,'Distributor List'!$A$2:$D$77,3,0),"-")</f>
        <v>North-2</v>
      </c>
      <c r="D292" s="6" t="str">
        <f>IFERROR(VLOOKUP(A292,'Distributor List'!$A$2:$F$77,6,0),"-")</f>
        <v>Pak-2</v>
      </c>
      <c r="E292" s="6" t="str">
        <f>IFERROR(VLOOKUP(A292,'Distributor List'!$A$2:$D$77,4,0),"-")</f>
        <v>Distributor</v>
      </c>
      <c r="F292" s="6" t="str">
        <f>IFERROR(VLOOKUP(H292,'Price List'!$A$2:$H$109,8,0),"-")</f>
        <v>Medicronis</v>
      </c>
      <c r="G292" s="6" t="str">
        <f>IFERROR(VLOOKUP(A292,'Distributor List'!$A$2:$E$77,5,0),"-")</f>
        <v>RWP Vacant</v>
      </c>
      <c r="H292" s="56" t="s">
        <v>193</v>
      </c>
      <c r="I292" s="57">
        <v>99</v>
      </c>
      <c r="J292" s="72">
        <v>26</v>
      </c>
      <c r="K292" s="72">
        <v>10</v>
      </c>
      <c r="L292" s="73">
        <f t="shared" si="130"/>
        <v>2574</v>
      </c>
      <c r="M292" s="73">
        <f t="shared" si="125"/>
        <v>990</v>
      </c>
      <c r="N292" s="74">
        <v>36</v>
      </c>
      <c r="O292" s="74">
        <f t="shared" si="131"/>
        <v>3564</v>
      </c>
      <c r="P292" s="73">
        <f t="shared" si="126"/>
        <v>-990</v>
      </c>
      <c r="Q292" s="75">
        <v>84</v>
      </c>
      <c r="R292" s="73">
        <f t="shared" si="139"/>
        <v>8316</v>
      </c>
      <c r="S292" s="76">
        <f t="shared" ref="S292" si="147">IFERROR(L292/R292,"-")</f>
        <v>0.30952380952380953</v>
      </c>
      <c r="T292" s="77">
        <v>6</v>
      </c>
      <c r="U292" s="78">
        <f t="shared" si="146"/>
        <v>20</v>
      </c>
      <c r="V292" s="73">
        <f t="shared" si="132"/>
        <v>594</v>
      </c>
      <c r="W292" s="73">
        <f t="shared" ref="W292" si="148">L292-V292</f>
        <v>1980</v>
      </c>
      <c r="X292" s="76">
        <f t="shared" ref="X292" si="149">IFERROR(L292/V292-1,"-")</f>
        <v>3.333333333333333</v>
      </c>
      <c r="Y292" s="73">
        <f t="shared" ref="Y292" si="150">(J292)/1*1.5</f>
        <v>39</v>
      </c>
      <c r="Z292" s="73">
        <f t="shared" ref="Z292" si="151">IF(Y292&gt;K292,Y292-K292,0)</f>
        <v>29</v>
      </c>
      <c r="AA292" s="73">
        <f t="shared" si="127"/>
        <v>2871</v>
      </c>
      <c r="AB292" s="73">
        <f t="shared" ref="AB292" si="152">IF(Y292&lt;K292,K292-Y292,0)</f>
        <v>0</v>
      </c>
      <c r="AC292" s="73">
        <f t="shared" si="128"/>
        <v>0</v>
      </c>
      <c r="AD292" s="73">
        <f t="shared" si="129"/>
        <v>3861</v>
      </c>
      <c r="AE292" s="73">
        <v>0</v>
      </c>
    </row>
    <row r="293" spans="1:31" ht="15" customHeight="1">
      <c r="A293" s="5" t="s">
        <v>52</v>
      </c>
      <c r="B293" s="6" t="str">
        <f>IFERROR(VLOOKUP(A293,'Distributor List'!$A$2:$D$77,2,0),"-")</f>
        <v>Abbottabad</v>
      </c>
      <c r="C293" s="6" t="str">
        <f>IFERROR(VLOOKUP(A293,'Distributor List'!$A$2:$D$77,3,0),"-")</f>
        <v>North-2</v>
      </c>
      <c r="D293" s="6" t="str">
        <f>IFERROR(VLOOKUP(A293,'Distributor List'!$A$2:$F$77,6,0),"-")</f>
        <v>Pak-2</v>
      </c>
      <c r="E293" s="6" t="str">
        <f>IFERROR(VLOOKUP(A293,'Distributor List'!$A$2:$D$77,4,0),"-")</f>
        <v>Distributor</v>
      </c>
      <c r="F293" s="6" t="str">
        <f>IFERROR(VLOOKUP(H293,'Price List'!$A$2:$H$109,8,0),"-")</f>
        <v>Medicronis</v>
      </c>
      <c r="G293" s="6" t="str">
        <f>IFERROR(VLOOKUP(A293,'Distributor List'!$A$2:$E$77,5,0),"-")</f>
        <v>RWP Vacant</v>
      </c>
      <c r="H293" s="10" t="s">
        <v>144</v>
      </c>
      <c r="I293" s="58">
        <v>105</v>
      </c>
      <c r="J293" s="72">
        <v>0</v>
      </c>
      <c r="K293" s="72">
        <v>0</v>
      </c>
      <c r="L293" s="73">
        <f t="shared" si="130"/>
        <v>0</v>
      </c>
      <c r="M293" s="73">
        <f t="shared" si="125"/>
        <v>0</v>
      </c>
      <c r="N293" s="74">
        <v>0</v>
      </c>
      <c r="O293" s="74">
        <f t="shared" si="131"/>
        <v>0</v>
      </c>
      <c r="P293" s="73">
        <f t="shared" si="126"/>
        <v>0</v>
      </c>
      <c r="Q293" s="75">
        <v>0</v>
      </c>
      <c r="R293" s="73">
        <f t="shared" si="139"/>
        <v>0</v>
      </c>
      <c r="S293" s="76" t="str">
        <f t="shared" si="140"/>
        <v>-</v>
      </c>
      <c r="T293" s="77">
        <v>0</v>
      </c>
      <c r="U293" s="78">
        <f t="shared" si="146"/>
        <v>0</v>
      </c>
      <c r="V293" s="73">
        <f t="shared" si="132"/>
        <v>0</v>
      </c>
      <c r="W293" s="73">
        <f t="shared" si="141"/>
        <v>0</v>
      </c>
      <c r="X293" s="76" t="str">
        <f t="shared" si="142"/>
        <v>-</v>
      </c>
      <c r="Y293" s="73">
        <f t="shared" si="143"/>
        <v>0</v>
      </c>
      <c r="Z293" s="73">
        <f t="shared" si="144"/>
        <v>0</v>
      </c>
      <c r="AA293" s="73">
        <f t="shared" si="127"/>
        <v>0</v>
      </c>
      <c r="AB293" s="73">
        <f t="shared" si="145"/>
        <v>0</v>
      </c>
      <c r="AC293" s="73">
        <f t="shared" si="128"/>
        <v>0</v>
      </c>
      <c r="AD293" s="73">
        <f t="shared" si="129"/>
        <v>0</v>
      </c>
      <c r="AE293" s="73">
        <v>0</v>
      </c>
    </row>
    <row r="294" spans="1:31" ht="15" customHeight="1">
      <c r="A294" s="5" t="s">
        <v>52</v>
      </c>
      <c r="B294" s="6" t="str">
        <f>IFERROR(VLOOKUP(A294,'Distributor List'!$A$2:$D$77,2,0),"-")</f>
        <v>Abbottabad</v>
      </c>
      <c r="C294" s="6" t="str">
        <f>IFERROR(VLOOKUP(A294,'Distributor List'!$A$2:$D$77,3,0),"-")</f>
        <v>North-2</v>
      </c>
      <c r="D294" s="6" t="str">
        <f>IFERROR(VLOOKUP(A294,'Distributor List'!$A$2:$F$77,6,0),"-")</f>
        <v>Pak-2</v>
      </c>
      <c r="E294" s="6" t="str">
        <f>IFERROR(VLOOKUP(A294,'Distributor List'!$A$2:$D$77,4,0),"-")</f>
        <v>Distributor</v>
      </c>
      <c r="F294" s="6" t="str">
        <f>IFERROR(VLOOKUP(H294,'Price List'!$A$2:$H$109,8,0),"-")</f>
        <v>Medicronis</v>
      </c>
      <c r="G294" s="6" t="str">
        <f>IFERROR(VLOOKUP(A294,'Distributor List'!$A$2:$E$77,5,0),"-")</f>
        <v>RWP Vacant</v>
      </c>
      <c r="H294" s="10" t="s">
        <v>150</v>
      </c>
      <c r="I294" s="58">
        <v>115</v>
      </c>
      <c r="J294" s="72">
        <v>97</v>
      </c>
      <c r="K294" s="72">
        <v>184</v>
      </c>
      <c r="L294" s="73">
        <f t="shared" si="130"/>
        <v>11155</v>
      </c>
      <c r="M294" s="73">
        <f t="shared" si="125"/>
        <v>21160</v>
      </c>
      <c r="N294" s="74">
        <v>67</v>
      </c>
      <c r="O294" s="74">
        <f t="shared" si="131"/>
        <v>7705</v>
      </c>
      <c r="P294" s="73">
        <f t="shared" si="126"/>
        <v>3450</v>
      </c>
      <c r="Q294" s="75">
        <v>54</v>
      </c>
      <c r="R294" s="73">
        <f t="shared" si="139"/>
        <v>6210</v>
      </c>
      <c r="S294" s="76">
        <f t="shared" si="140"/>
        <v>1.7962962962962963</v>
      </c>
      <c r="T294" s="77">
        <v>148</v>
      </c>
      <c r="U294" s="78">
        <f t="shared" si="146"/>
        <v>-51</v>
      </c>
      <c r="V294" s="73">
        <f t="shared" si="132"/>
        <v>17020</v>
      </c>
      <c r="W294" s="73">
        <f t="shared" si="141"/>
        <v>-5865</v>
      </c>
      <c r="X294" s="76">
        <f t="shared" si="142"/>
        <v>-0.34459459459459463</v>
      </c>
      <c r="Y294" s="73">
        <f t="shared" si="143"/>
        <v>145.5</v>
      </c>
      <c r="Z294" s="73">
        <f t="shared" si="144"/>
        <v>0</v>
      </c>
      <c r="AA294" s="73">
        <f t="shared" si="127"/>
        <v>0</v>
      </c>
      <c r="AB294" s="73">
        <f t="shared" si="145"/>
        <v>38.5</v>
      </c>
      <c r="AC294" s="73">
        <f t="shared" si="128"/>
        <v>4427.5</v>
      </c>
      <c r="AD294" s="73">
        <f t="shared" si="129"/>
        <v>16732.5</v>
      </c>
      <c r="AE294" s="73">
        <v>0</v>
      </c>
    </row>
    <row r="295" spans="1:31" ht="15" customHeight="1">
      <c r="A295" s="5" t="s">
        <v>52</v>
      </c>
      <c r="B295" s="6" t="str">
        <f>IFERROR(VLOOKUP(A295,'Distributor List'!$A$2:$D$77,2,0),"-")</f>
        <v>Abbottabad</v>
      </c>
      <c r="C295" s="6" t="str">
        <f>IFERROR(VLOOKUP(A295,'Distributor List'!$A$2:$D$77,3,0),"-")</f>
        <v>North-2</v>
      </c>
      <c r="D295" s="6" t="str">
        <f>IFERROR(VLOOKUP(A295,'Distributor List'!$A$2:$F$77,6,0),"-")</f>
        <v>Pak-2</v>
      </c>
      <c r="E295" s="6" t="str">
        <f>IFERROR(VLOOKUP(A295,'Distributor List'!$A$2:$D$77,4,0),"-")</f>
        <v>Distributor</v>
      </c>
      <c r="F295" s="6" t="str">
        <f>IFERROR(VLOOKUP(H295,'Price List'!$A$2:$H$109,8,0),"-")</f>
        <v>Medicronis</v>
      </c>
      <c r="G295" s="6" t="str">
        <f>IFERROR(VLOOKUP(A295,'Distributor List'!$A$2:$E$77,5,0),"-")</f>
        <v>RWP Vacant</v>
      </c>
      <c r="H295" s="10" t="s">
        <v>194</v>
      </c>
      <c r="I295" s="58">
        <v>99</v>
      </c>
      <c r="J295" s="72">
        <v>0</v>
      </c>
      <c r="K295" s="72">
        <v>0</v>
      </c>
      <c r="L295" s="73">
        <f t="shared" si="130"/>
        <v>0</v>
      </c>
      <c r="M295" s="73">
        <f t="shared" si="125"/>
        <v>0</v>
      </c>
      <c r="N295" s="74">
        <v>0</v>
      </c>
      <c r="O295" s="74">
        <f t="shared" si="131"/>
        <v>0</v>
      </c>
      <c r="P295" s="73">
        <f t="shared" si="126"/>
        <v>0</v>
      </c>
      <c r="Q295" s="75">
        <v>57</v>
      </c>
      <c r="R295" s="73">
        <f t="shared" si="139"/>
        <v>5643</v>
      </c>
      <c r="S295" s="76">
        <f t="shared" si="140"/>
        <v>0</v>
      </c>
      <c r="T295" s="77">
        <v>0</v>
      </c>
      <c r="U295" s="78">
        <f t="shared" si="146"/>
        <v>0</v>
      </c>
      <c r="V295" s="73">
        <f t="shared" si="132"/>
        <v>0</v>
      </c>
      <c r="W295" s="73">
        <f t="shared" si="141"/>
        <v>0</v>
      </c>
      <c r="X295" s="76" t="str">
        <f t="shared" si="142"/>
        <v>-</v>
      </c>
      <c r="Y295" s="73">
        <f t="shared" si="143"/>
        <v>0</v>
      </c>
      <c r="Z295" s="73">
        <f t="shared" si="144"/>
        <v>0</v>
      </c>
      <c r="AA295" s="73">
        <f t="shared" si="127"/>
        <v>0</v>
      </c>
      <c r="AB295" s="73">
        <f t="shared" si="145"/>
        <v>0</v>
      </c>
      <c r="AC295" s="73">
        <f t="shared" si="128"/>
        <v>0</v>
      </c>
      <c r="AD295" s="73">
        <f t="shared" si="129"/>
        <v>0</v>
      </c>
      <c r="AE295" s="73">
        <v>0</v>
      </c>
    </row>
    <row r="296" spans="1:31" ht="15" customHeight="1">
      <c r="A296" s="5" t="s">
        <v>52</v>
      </c>
      <c r="B296" s="6" t="str">
        <f>IFERROR(VLOOKUP(A296,'Distributor List'!$A$2:$D$77,2,0),"-")</f>
        <v>Abbottabad</v>
      </c>
      <c r="C296" s="6" t="str">
        <f>IFERROR(VLOOKUP(A296,'Distributor List'!$A$2:$D$77,3,0),"-")</f>
        <v>North-2</v>
      </c>
      <c r="D296" s="6" t="str">
        <f>IFERROR(VLOOKUP(A296,'Distributor List'!$A$2:$F$77,6,0),"-")</f>
        <v>Pak-2</v>
      </c>
      <c r="E296" s="6" t="str">
        <f>IFERROR(VLOOKUP(A296,'Distributor List'!$A$2:$D$77,4,0),"-")</f>
        <v>Distributor</v>
      </c>
      <c r="F296" s="6" t="str">
        <f>IFERROR(VLOOKUP(H296,'Price List'!$A$2:$H$109,8,0),"-")</f>
        <v>Transformer</v>
      </c>
      <c r="G296" s="6" t="str">
        <f>IFERROR(VLOOKUP(A296,'Distributor List'!$A$2:$E$77,5,0),"-")</f>
        <v>RWP Vacant</v>
      </c>
      <c r="H296" s="10" t="s">
        <v>195</v>
      </c>
      <c r="I296" s="58">
        <v>299</v>
      </c>
      <c r="J296" s="72">
        <v>0</v>
      </c>
      <c r="K296" s="72">
        <v>0</v>
      </c>
      <c r="L296" s="73">
        <f t="shared" si="130"/>
        <v>0</v>
      </c>
      <c r="M296" s="73">
        <f t="shared" si="125"/>
        <v>0</v>
      </c>
      <c r="N296" s="74">
        <v>0</v>
      </c>
      <c r="O296" s="74">
        <f t="shared" si="131"/>
        <v>0</v>
      </c>
      <c r="P296" s="73">
        <f t="shared" si="126"/>
        <v>0</v>
      </c>
      <c r="Q296" s="75">
        <v>0</v>
      </c>
      <c r="R296" s="73">
        <f t="shared" si="139"/>
        <v>0</v>
      </c>
      <c r="S296" s="76" t="str">
        <f t="shared" si="140"/>
        <v>-</v>
      </c>
      <c r="T296" s="77">
        <v>0</v>
      </c>
      <c r="U296" s="78">
        <f t="shared" si="146"/>
        <v>0</v>
      </c>
      <c r="V296" s="73">
        <f t="shared" si="132"/>
        <v>0</v>
      </c>
      <c r="W296" s="73">
        <f t="shared" si="141"/>
        <v>0</v>
      </c>
      <c r="X296" s="76" t="str">
        <f t="shared" si="142"/>
        <v>-</v>
      </c>
      <c r="Y296" s="73">
        <f t="shared" si="143"/>
        <v>0</v>
      </c>
      <c r="Z296" s="73">
        <f t="shared" si="144"/>
        <v>0</v>
      </c>
      <c r="AA296" s="73">
        <f t="shared" si="127"/>
        <v>0</v>
      </c>
      <c r="AB296" s="73">
        <f t="shared" si="145"/>
        <v>0</v>
      </c>
      <c r="AC296" s="73">
        <f t="shared" si="128"/>
        <v>0</v>
      </c>
      <c r="AD296" s="73">
        <f t="shared" si="129"/>
        <v>0</v>
      </c>
      <c r="AE296" s="73">
        <v>0</v>
      </c>
    </row>
    <row r="297" spans="1:31" ht="15" customHeight="1">
      <c r="A297" s="5" t="s">
        <v>52</v>
      </c>
      <c r="B297" s="6" t="str">
        <f>IFERROR(VLOOKUP(A297,'Distributor List'!$A$2:$D$77,2,0),"-")</f>
        <v>Abbottabad</v>
      </c>
      <c r="C297" s="6" t="str">
        <f>IFERROR(VLOOKUP(A297,'Distributor List'!$A$2:$D$77,3,0),"-")</f>
        <v>North-2</v>
      </c>
      <c r="D297" s="6" t="str">
        <f>IFERROR(VLOOKUP(A297,'Distributor List'!$A$2:$F$77,6,0),"-")</f>
        <v>Pak-2</v>
      </c>
      <c r="E297" s="6" t="str">
        <f>IFERROR(VLOOKUP(A297,'Distributor List'!$A$2:$D$77,4,0),"-")</f>
        <v>Distributor</v>
      </c>
      <c r="F297" s="6" t="str">
        <f>IFERROR(VLOOKUP(H297,'Price List'!$A$2:$H$109,8,0),"-")</f>
        <v>Transformer</v>
      </c>
      <c r="G297" s="6" t="str">
        <f>IFERROR(VLOOKUP(A297,'Distributor List'!$A$2:$E$77,5,0),"-")</f>
        <v>RWP Vacant</v>
      </c>
      <c r="H297" s="10" t="s">
        <v>196</v>
      </c>
      <c r="I297" s="58">
        <v>125</v>
      </c>
      <c r="J297" s="72">
        <v>0</v>
      </c>
      <c r="K297" s="72">
        <v>0</v>
      </c>
      <c r="L297" s="73">
        <f t="shared" si="130"/>
        <v>0</v>
      </c>
      <c r="M297" s="73">
        <f t="shared" si="125"/>
        <v>0</v>
      </c>
      <c r="N297" s="74">
        <v>0</v>
      </c>
      <c r="O297" s="74">
        <f t="shared" si="131"/>
        <v>0</v>
      </c>
      <c r="P297" s="73">
        <f t="shared" si="126"/>
        <v>0</v>
      </c>
      <c r="Q297" s="75">
        <v>0</v>
      </c>
      <c r="R297" s="73">
        <f t="shared" si="139"/>
        <v>0</v>
      </c>
      <c r="S297" s="76" t="str">
        <f t="shared" si="140"/>
        <v>-</v>
      </c>
      <c r="T297" s="77">
        <v>0</v>
      </c>
      <c r="U297" s="78">
        <f t="shared" si="146"/>
        <v>0</v>
      </c>
      <c r="V297" s="73">
        <f t="shared" si="132"/>
        <v>0</v>
      </c>
      <c r="W297" s="73">
        <f t="shared" si="141"/>
        <v>0</v>
      </c>
      <c r="X297" s="76" t="str">
        <f t="shared" si="142"/>
        <v>-</v>
      </c>
      <c r="Y297" s="73">
        <f t="shared" si="143"/>
        <v>0</v>
      </c>
      <c r="Z297" s="73">
        <f t="shared" si="144"/>
        <v>0</v>
      </c>
      <c r="AA297" s="73">
        <f t="shared" si="127"/>
        <v>0</v>
      </c>
      <c r="AB297" s="73">
        <f t="shared" si="145"/>
        <v>0</v>
      </c>
      <c r="AC297" s="73">
        <f t="shared" si="128"/>
        <v>0</v>
      </c>
      <c r="AD297" s="73">
        <f t="shared" si="129"/>
        <v>0</v>
      </c>
      <c r="AE297" s="73">
        <v>0</v>
      </c>
    </row>
    <row r="298" spans="1:31" ht="15" customHeight="1">
      <c r="A298" s="5" t="s">
        <v>52</v>
      </c>
      <c r="B298" s="6" t="str">
        <f>IFERROR(VLOOKUP(A298,'Distributor List'!$A$2:$D$77,2,0),"-")</f>
        <v>Abbottabad</v>
      </c>
      <c r="C298" s="6" t="str">
        <f>IFERROR(VLOOKUP(A298,'Distributor List'!$A$2:$D$77,3,0),"-")</f>
        <v>North-2</v>
      </c>
      <c r="D298" s="6" t="str">
        <f>IFERROR(VLOOKUP(A298,'Distributor List'!$A$2:$F$77,6,0),"-")</f>
        <v>Pak-2</v>
      </c>
      <c r="E298" s="6" t="str">
        <f>IFERROR(VLOOKUP(A298,'Distributor List'!$A$2:$D$77,4,0),"-")</f>
        <v>Distributor</v>
      </c>
      <c r="F298" s="6" t="str">
        <f>IFERROR(VLOOKUP(H298,'Price List'!$A$2:$H$109,8,0),"-")</f>
        <v>Medicronis</v>
      </c>
      <c r="G298" s="6" t="str">
        <f>IFERROR(VLOOKUP(A298,'Distributor List'!$A$2:$E$77,5,0),"-")</f>
        <v>RWP Vacant</v>
      </c>
      <c r="H298" s="10" t="s">
        <v>142</v>
      </c>
      <c r="I298" s="58">
        <v>105</v>
      </c>
      <c r="J298" s="72">
        <v>50</v>
      </c>
      <c r="K298" s="72">
        <v>1</v>
      </c>
      <c r="L298" s="73">
        <f t="shared" si="130"/>
        <v>5250</v>
      </c>
      <c r="M298" s="73">
        <f t="shared" si="125"/>
        <v>105</v>
      </c>
      <c r="N298" s="74">
        <v>50</v>
      </c>
      <c r="O298" s="74">
        <f t="shared" si="131"/>
        <v>5250</v>
      </c>
      <c r="P298" s="73">
        <f t="shared" si="126"/>
        <v>0</v>
      </c>
      <c r="Q298" s="75">
        <v>342</v>
      </c>
      <c r="R298" s="73">
        <f t="shared" si="139"/>
        <v>35910</v>
      </c>
      <c r="S298" s="76">
        <f t="shared" si="140"/>
        <v>0.14619883040935672</v>
      </c>
      <c r="T298" s="77">
        <v>301</v>
      </c>
      <c r="U298" s="78">
        <f t="shared" si="146"/>
        <v>-251</v>
      </c>
      <c r="V298" s="73">
        <f t="shared" si="132"/>
        <v>31605</v>
      </c>
      <c r="W298" s="73">
        <f t="shared" si="141"/>
        <v>-26355</v>
      </c>
      <c r="X298" s="76">
        <f t="shared" si="142"/>
        <v>-0.83388704318936879</v>
      </c>
      <c r="Y298" s="73">
        <f t="shared" si="143"/>
        <v>75</v>
      </c>
      <c r="Z298" s="73">
        <f t="shared" si="144"/>
        <v>74</v>
      </c>
      <c r="AA298" s="73">
        <f t="shared" si="127"/>
        <v>7770</v>
      </c>
      <c r="AB298" s="73">
        <f t="shared" si="145"/>
        <v>0</v>
      </c>
      <c r="AC298" s="73">
        <f t="shared" si="128"/>
        <v>0</v>
      </c>
      <c r="AD298" s="73">
        <f t="shared" si="129"/>
        <v>7875</v>
      </c>
      <c r="AE298" s="73">
        <v>0</v>
      </c>
    </row>
    <row r="299" spans="1:31" ht="15" customHeight="1">
      <c r="A299" s="5" t="s">
        <v>52</v>
      </c>
      <c r="B299" s="6" t="str">
        <f>IFERROR(VLOOKUP(A299,'Distributor List'!$A$2:$D$77,2,0),"-")</f>
        <v>Abbottabad</v>
      </c>
      <c r="C299" s="6" t="str">
        <f>IFERROR(VLOOKUP(A299,'Distributor List'!$A$2:$D$77,3,0),"-")</f>
        <v>North-2</v>
      </c>
      <c r="D299" s="6" t="str">
        <f>IFERROR(VLOOKUP(A299,'Distributor List'!$A$2:$F$77,6,0),"-")</f>
        <v>Pak-2</v>
      </c>
      <c r="E299" s="6" t="str">
        <f>IFERROR(VLOOKUP(A299,'Distributor List'!$A$2:$D$77,4,0),"-")</f>
        <v>Distributor</v>
      </c>
      <c r="F299" s="6" t="str">
        <f>IFERROR(VLOOKUP(H299,'Price List'!$A$2:$H$109,8,0),"-")</f>
        <v>Medicronis</v>
      </c>
      <c r="G299" s="6" t="str">
        <f>IFERROR(VLOOKUP(A299,'Distributor List'!$A$2:$E$77,5,0),"-")</f>
        <v>RWP Vacant</v>
      </c>
      <c r="H299" s="10" t="s">
        <v>197</v>
      </c>
      <c r="I299" s="58">
        <v>53</v>
      </c>
      <c r="J299" s="72">
        <v>0</v>
      </c>
      <c r="K299" s="72">
        <v>0</v>
      </c>
      <c r="L299" s="73">
        <f t="shared" si="130"/>
        <v>0</v>
      </c>
      <c r="M299" s="73">
        <f t="shared" si="125"/>
        <v>0</v>
      </c>
      <c r="N299" s="74">
        <v>0</v>
      </c>
      <c r="O299" s="74">
        <f t="shared" si="131"/>
        <v>0</v>
      </c>
      <c r="P299" s="73">
        <f t="shared" si="126"/>
        <v>0</v>
      </c>
      <c r="Q299" s="75">
        <v>0</v>
      </c>
      <c r="R299" s="73">
        <f t="shared" si="139"/>
        <v>0</v>
      </c>
      <c r="S299" s="76" t="str">
        <f t="shared" si="140"/>
        <v>-</v>
      </c>
      <c r="T299" s="77">
        <v>0</v>
      </c>
      <c r="U299" s="78">
        <f t="shared" si="146"/>
        <v>0</v>
      </c>
      <c r="V299" s="73">
        <f t="shared" si="132"/>
        <v>0</v>
      </c>
      <c r="W299" s="73">
        <f t="shared" si="141"/>
        <v>0</v>
      </c>
      <c r="X299" s="76" t="str">
        <f t="shared" si="142"/>
        <v>-</v>
      </c>
      <c r="Y299" s="73">
        <f t="shared" si="143"/>
        <v>0</v>
      </c>
      <c r="Z299" s="73">
        <f t="shared" si="144"/>
        <v>0</v>
      </c>
      <c r="AA299" s="73">
        <f t="shared" si="127"/>
        <v>0</v>
      </c>
      <c r="AB299" s="73">
        <f t="shared" si="145"/>
        <v>0</v>
      </c>
      <c r="AC299" s="73">
        <f t="shared" si="128"/>
        <v>0</v>
      </c>
      <c r="AD299" s="73">
        <f t="shared" si="129"/>
        <v>0</v>
      </c>
      <c r="AE299" s="73">
        <v>0</v>
      </c>
    </row>
    <row r="300" spans="1:31" ht="15" customHeight="1">
      <c r="A300" s="5" t="s">
        <v>52</v>
      </c>
      <c r="B300" s="6" t="str">
        <f>IFERROR(VLOOKUP(A300,'Distributor List'!$A$2:$D$77,2,0),"-")</f>
        <v>Abbottabad</v>
      </c>
      <c r="C300" s="6" t="str">
        <f>IFERROR(VLOOKUP(A300,'Distributor List'!$A$2:$D$77,3,0),"-")</f>
        <v>North-2</v>
      </c>
      <c r="D300" s="6" t="str">
        <f>IFERROR(VLOOKUP(A300,'Distributor List'!$A$2:$F$77,6,0),"-")</f>
        <v>Pak-2</v>
      </c>
      <c r="E300" s="6" t="str">
        <f>IFERROR(VLOOKUP(A300,'Distributor List'!$A$2:$D$77,4,0),"-")</f>
        <v>Distributor</v>
      </c>
      <c r="F300" s="6" t="str">
        <f>IFERROR(VLOOKUP(H300,'Price List'!$A$2:$H$109,8,0),"-")</f>
        <v>Medicronis</v>
      </c>
      <c r="G300" s="6" t="str">
        <f>IFERROR(VLOOKUP(A300,'Distributor List'!$A$2:$E$77,5,0),"-")</f>
        <v>RWP Vacant</v>
      </c>
      <c r="H300" s="10" t="s">
        <v>198</v>
      </c>
      <c r="I300" s="58">
        <v>69</v>
      </c>
      <c r="J300" s="72">
        <v>0</v>
      </c>
      <c r="K300" s="72">
        <v>0</v>
      </c>
      <c r="L300" s="73">
        <f t="shared" si="130"/>
        <v>0</v>
      </c>
      <c r="M300" s="73">
        <f t="shared" si="125"/>
        <v>0</v>
      </c>
      <c r="N300" s="74">
        <v>0</v>
      </c>
      <c r="O300" s="74">
        <f t="shared" si="131"/>
        <v>0</v>
      </c>
      <c r="P300" s="73">
        <f t="shared" si="126"/>
        <v>0</v>
      </c>
      <c r="Q300" s="75">
        <v>0</v>
      </c>
      <c r="R300" s="73">
        <f t="shared" si="139"/>
        <v>0</v>
      </c>
      <c r="S300" s="76" t="str">
        <f t="shared" si="140"/>
        <v>-</v>
      </c>
      <c r="T300" s="77">
        <v>0</v>
      </c>
      <c r="U300" s="78">
        <f t="shared" si="146"/>
        <v>0</v>
      </c>
      <c r="V300" s="73">
        <f t="shared" si="132"/>
        <v>0</v>
      </c>
      <c r="W300" s="73">
        <f t="shared" si="141"/>
        <v>0</v>
      </c>
      <c r="X300" s="76" t="str">
        <f t="shared" si="142"/>
        <v>-</v>
      </c>
      <c r="Y300" s="73">
        <f t="shared" si="143"/>
        <v>0</v>
      </c>
      <c r="Z300" s="73">
        <f t="shared" si="144"/>
        <v>0</v>
      </c>
      <c r="AA300" s="73">
        <f t="shared" si="127"/>
        <v>0</v>
      </c>
      <c r="AB300" s="73">
        <f t="shared" si="145"/>
        <v>0</v>
      </c>
      <c r="AC300" s="73">
        <f t="shared" si="128"/>
        <v>0</v>
      </c>
      <c r="AD300" s="73">
        <f t="shared" si="129"/>
        <v>0</v>
      </c>
      <c r="AE300" s="73">
        <v>0</v>
      </c>
    </row>
    <row r="301" spans="1:31" ht="15" customHeight="1">
      <c r="A301" s="5" t="s">
        <v>52</v>
      </c>
      <c r="B301" s="6" t="str">
        <f>IFERROR(VLOOKUP(A301,'Distributor List'!$A$2:$D$77,2,0),"-")</f>
        <v>Abbottabad</v>
      </c>
      <c r="C301" s="6" t="str">
        <f>IFERROR(VLOOKUP(A301,'Distributor List'!$A$2:$D$77,3,0),"-")</f>
        <v>North-2</v>
      </c>
      <c r="D301" s="6" t="str">
        <f>IFERROR(VLOOKUP(A301,'Distributor List'!$A$2:$F$77,6,0),"-")</f>
        <v>Pak-2</v>
      </c>
      <c r="E301" s="6" t="str">
        <f>IFERROR(VLOOKUP(A301,'Distributor List'!$A$2:$D$77,4,0),"-")</f>
        <v>Distributor</v>
      </c>
      <c r="F301" s="6" t="str">
        <f>IFERROR(VLOOKUP(H301,'Price List'!$A$2:$H$109,8,0),"-")</f>
        <v>Medicronis</v>
      </c>
      <c r="G301" s="6" t="str">
        <f>IFERROR(VLOOKUP(A301,'Distributor List'!$A$2:$E$77,5,0),"-")</f>
        <v>RWP Vacant</v>
      </c>
      <c r="H301" s="10" t="s">
        <v>199</v>
      </c>
      <c r="I301" s="58">
        <v>90</v>
      </c>
      <c r="J301" s="72">
        <v>0</v>
      </c>
      <c r="K301" s="72">
        <v>0</v>
      </c>
      <c r="L301" s="73">
        <f t="shared" si="130"/>
        <v>0</v>
      </c>
      <c r="M301" s="73">
        <f t="shared" si="125"/>
        <v>0</v>
      </c>
      <c r="N301" s="74">
        <v>0</v>
      </c>
      <c r="O301" s="74">
        <f t="shared" si="131"/>
        <v>0</v>
      </c>
      <c r="P301" s="73">
        <f t="shared" si="126"/>
        <v>0</v>
      </c>
      <c r="Q301" s="75">
        <v>0</v>
      </c>
      <c r="R301" s="73">
        <f t="shared" si="139"/>
        <v>0</v>
      </c>
      <c r="S301" s="76" t="str">
        <f t="shared" si="140"/>
        <v>-</v>
      </c>
      <c r="T301" s="77">
        <v>0</v>
      </c>
      <c r="U301" s="78">
        <f t="shared" si="146"/>
        <v>0</v>
      </c>
      <c r="V301" s="73">
        <f t="shared" si="132"/>
        <v>0</v>
      </c>
      <c r="W301" s="73">
        <f t="shared" si="141"/>
        <v>0</v>
      </c>
      <c r="X301" s="76" t="str">
        <f t="shared" si="142"/>
        <v>-</v>
      </c>
      <c r="Y301" s="73">
        <f t="shared" si="143"/>
        <v>0</v>
      </c>
      <c r="Z301" s="73">
        <f t="shared" si="144"/>
        <v>0</v>
      </c>
      <c r="AA301" s="73">
        <f t="shared" si="127"/>
        <v>0</v>
      </c>
      <c r="AB301" s="73">
        <f t="shared" si="145"/>
        <v>0</v>
      </c>
      <c r="AC301" s="73">
        <f t="shared" si="128"/>
        <v>0</v>
      </c>
      <c r="AD301" s="73">
        <f t="shared" si="129"/>
        <v>0</v>
      </c>
      <c r="AE301" s="73">
        <v>0</v>
      </c>
    </row>
    <row r="302" spans="1:31" ht="15" customHeight="1">
      <c r="A302" s="5" t="s">
        <v>52</v>
      </c>
      <c r="B302" s="6" t="str">
        <f>IFERROR(VLOOKUP(A302,'Distributor List'!$A$2:$D$77,2,0),"-")</f>
        <v>Abbottabad</v>
      </c>
      <c r="C302" s="6" t="str">
        <f>IFERROR(VLOOKUP(A302,'Distributor List'!$A$2:$D$77,3,0),"-")</f>
        <v>North-2</v>
      </c>
      <c r="D302" s="6" t="str">
        <f>IFERROR(VLOOKUP(A302,'Distributor List'!$A$2:$F$77,6,0),"-")</f>
        <v>Pak-2</v>
      </c>
      <c r="E302" s="6" t="str">
        <f>IFERROR(VLOOKUP(A302,'Distributor List'!$A$2:$D$77,4,0),"-")</f>
        <v>Distributor</v>
      </c>
      <c r="F302" s="6" t="str">
        <f>IFERROR(VLOOKUP(H302,'Price List'!$A$2:$H$109,8,0),"-")</f>
        <v>Medicronis</v>
      </c>
      <c r="G302" s="6" t="str">
        <f>IFERROR(VLOOKUP(A302,'Distributor List'!$A$2:$E$77,5,0),"-")</f>
        <v>RWP Vacant</v>
      </c>
      <c r="H302" s="10" t="s">
        <v>200</v>
      </c>
      <c r="I302" s="58">
        <v>110</v>
      </c>
      <c r="J302" s="72">
        <v>0</v>
      </c>
      <c r="K302" s="72">
        <v>0</v>
      </c>
      <c r="L302" s="73">
        <f t="shared" si="130"/>
        <v>0</v>
      </c>
      <c r="M302" s="73">
        <f t="shared" si="125"/>
        <v>0</v>
      </c>
      <c r="N302" s="74">
        <v>0</v>
      </c>
      <c r="O302" s="74">
        <f t="shared" si="131"/>
        <v>0</v>
      </c>
      <c r="P302" s="73">
        <f t="shared" si="126"/>
        <v>0</v>
      </c>
      <c r="Q302" s="75">
        <v>48</v>
      </c>
      <c r="R302" s="73">
        <f t="shared" si="139"/>
        <v>5280</v>
      </c>
      <c r="S302" s="76">
        <f t="shared" si="140"/>
        <v>0</v>
      </c>
      <c r="T302" s="77">
        <v>0</v>
      </c>
      <c r="U302" s="78">
        <f t="shared" si="146"/>
        <v>0</v>
      </c>
      <c r="V302" s="73">
        <f t="shared" si="132"/>
        <v>0</v>
      </c>
      <c r="W302" s="73">
        <f t="shared" si="141"/>
        <v>0</v>
      </c>
      <c r="X302" s="76" t="str">
        <f t="shared" si="142"/>
        <v>-</v>
      </c>
      <c r="Y302" s="73">
        <f t="shared" si="143"/>
        <v>0</v>
      </c>
      <c r="Z302" s="73">
        <f t="shared" si="144"/>
        <v>0</v>
      </c>
      <c r="AA302" s="73">
        <f t="shared" si="127"/>
        <v>0</v>
      </c>
      <c r="AB302" s="73">
        <f t="shared" si="145"/>
        <v>0</v>
      </c>
      <c r="AC302" s="73">
        <f t="shared" si="128"/>
        <v>0</v>
      </c>
      <c r="AD302" s="73">
        <f t="shared" si="129"/>
        <v>0</v>
      </c>
      <c r="AE302" s="73">
        <v>0</v>
      </c>
    </row>
    <row r="303" spans="1:31" ht="15" customHeight="1">
      <c r="A303" s="5" t="s">
        <v>52</v>
      </c>
      <c r="B303" s="6" t="str">
        <f>IFERROR(VLOOKUP(A303,'Distributor List'!$A$2:$D$77,2,0),"-")</f>
        <v>Abbottabad</v>
      </c>
      <c r="C303" s="6" t="str">
        <f>IFERROR(VLOOKUP(A303,'Distributor List'!$A$2:$D$77,3,0),"-")</f>
        <v>North-2</v>
      </c>
      <c r="D303" s="6" t="str">
        <f>IFERROR(VLOOKUP(A303,'Distributor List'!$A$2:$F$77,6,0),"-")</f>
        <v>Pak-2</v>
      </c>
      <c r="E303" s="6" t="str">
        <f>IFERROR(VLOOKUP(A303,'Distributor List'!$A$2:$D$77,4,0),"-")</f>
        <v>Distributor</v>
      </c>
      <c r="F303" s="6" t="str">
        <f>IFERROR(VLOOKUP(H303,'Price List'!$A$2:$H$109,8,0),"-")</f>
        <v>Medicronis</v>
      </c>
      <c r="G303" s="6" t="str">
        <f>IFERROR(VLOOKUP(A303,'Distributor List'!$A$2:$E$77,5,0),"-")</f>
        <v>RWP Vacant</v>
      </c>
      <c r="H303" s="56" t="s">
        <v>145</v>
      </c>
      <c r="I303" s="57">
        <v>110</v>
      </c>
      <c r="J303" s="72">
        <v>304</v>
      </c>
      <c r="K303" s="72">
        <v>130</v>
      </c>
      <c r="L303" s="73">
        <f t="shared" si="130"/>
        <v>33440</v>
      </c>
      <c r="M303" s="73">
        <f t="shared" si="125"/>
        <v>14300</v>
      </c>
      <c r="N303" s="74">
        <v>282</v>
      </c>
      <c r="O303" s="74">
        <f t="shared" si="131"/>
        <v>31020</v>
      </c>
      <c r="P303" s="73">
        <f t="shared" si="126"/>
        <v>2420</v>
      </c>
      <c r="Q303" s="75">
        <v>162</v>
      </c>
      <c r="R303" s="73">
        <f t="shared" si="139"/>
        <v>17820</v>
      </c>
      <c r="S303" s="76">
        <f t="shared" si="140"/>
        <v>1.8765432098765431</v>
      </c>
      <c r="T303" s="77">
        <v>283</v>
      </c>
      <c r="U303" s="78">
        <f t="shared" si="146"/>
        <v>21</v>
      </c>
      <c r="V303" s="73">
        <f t="shared" si="132"/>
        <v>31130</v>
      </c>
      <c r="W303" s="73">
        <f t="shared" si="141"/>
        <v>2310</v>
      </c>
      <c r="X303" s="76">
        <f t="shared" si="142"/>
        <v>7.4204946996466514E-2</v>
      </c>
      <c r="Y303" s="73">
        <f t="shared" si="143"/>
        <v>456</v>
      </c>
      <c r="Z303" s="73">
        <f t="shared" si="144"/>
        <v>326</v>
      </c>
      <c r="AA303" s="73">
        <f t="shared" si="127"/>
        <v>35860</v>
      </c>
      <c r="AB303" s="73">
        <f t="shared" si="145"/>
        <v>0</v>
      </c>
      <c r="AC303" s="73">
        <f t="shared" si="128"/>
        <v>0</v>
      </c>
      <c r="AD303" s="73">
        <f t="shared" si="129"/>
        <v>50160</v>
      </c>
      <c r="AE303" s="73">
        <v>0</v>
      </c>
    </row>
    <row r="304" spans="1:31" ht="15" customHeight="1">
      <c r="A304" s="5" t="s">
        <v>52</v>
      </c>
      <c r="B304" s="6" t="str">
        <f>IFERROR(VLOOKUP(A304,'Distributor List'!$A$2:$D$77,2,0),"-")</f>
        <v>Abbottabad</v>
      </c>
      <c r="C304" s="6" t="str">
        <f>IFERROR(VLOOKUP(A304,'Distributor List'!$A$2:$D$77,3,0),"-")</f>
        <v>North-2</v>
      </c>
      <c r="D304" s="6" t="str">
        <f>IFERROR(VLOOKUP(A304,'Distributor List'!$A$2:$F$77,6,0),"-")</f>
        <v>Pak-2</v>
      </c>
      <c r="E304" s="6" t="str">
        <f>IFERROR(VLOOKUP(A304,'Distributor List'!$A$2:$D$77,4,0),"-")</f>
        <v>Distributor</v>
      </c>
      <c r="F304" s="6" t="str">
        <f>IFERROR(VLOOKUP(H304,'Price List'!$A$2:$H$109,8,0),"-")</f>
        <v>Medicronis</v>
      </c>
      <c r="G304" s="6" t="str">
        <f>IFERROR(VLOOKUP(A304,'Distributor List'!$A$2:$E$77,5,0),"-")</f>
        <v>RWP Vacant</v>
      </c>
      <c r="H304" s="56" t="s">
        <v>201</v>
      </c>
      <c r="I304" s="57">
        <v>130</v>
      </c>
      <c r="J304" s="72">
        <v>2</v>
      </c>
      <c r="K304" s="72">
        <v>61</v>
      </c>
      <c r="L304" s="73">
        <f t="shared" si="130"/>
        <v>260</v>
      </c>
      <c r="M304" s="73">
        <f t="shared" si="125"/>
        <v>7930</v>
      </c>
      <c r="N304" s="74">
        <v>2</v>
      </c>
      <c r="O304" s="74">
        <f t="shared" si="131"/>
        <v>260</v>
      </c>
      <c r="P304" s="73">
        <f t="shared" si="126"/>
        <v>0</v>
      </c>
      <c r="Q304" s="75">
        <v>54</v>
      </c>
      <c r="R304" s="73">
        <f t="shared" si="139"/>
        <v>7020</v>
      </c>
      <c r="S304" s="76">
        <f t="shared" si="140"/>
        <v>3.7037037037037035E-2</v>
      </c>
      <c r="T304" s="77">
        <v>14</v>
      </c>
      <c r="U304" s="78">
        <f t="shared" si="146"/>
        <v>-12</v>
      </c>
      <c r="V304" s="73">
        <f t="shared" si="132"/>
        <v>1820</v>
      </c>
      <c r="W304" s="73">
        <f t="shared" si="141"/>
        <v>-1560</v>
      </c>
      <c r="X304" s="76">
        <f t="shared" si="142"/>
        <v>-0.85714285714285721</v>
      </c>
      <c r="Y304" s="73">
        <f t="shared" si="143"/>
        <v>3</v>
      </c>
      <c r="Z304" s="73">
        <f t="shared" si="144"/>
        <v>0</v>
      </c>
      <c r="AA304" s="73">
        <f t="shared" si="127"/>
        <v>0</v>
      </c>
      <c r="AB304" s="73">
        <f t="shared" si="145"/>
        <v>58</v>
      </c>
      <c r="AC304" s="73">
        <f t="shared" si="128"/>
        <v>7540</v>
      </c>
      <c r="AD304" s="73">
        <f t="shared" si="129"/>
        <v>390</v>
      </c>
      <c r="AE304" s="73">
        <v>0</v>
      </c>
    </row>
    <row r="305" spans="1:31" ht="15" customHeight="1">
      <c r="A305" s="5" t="s">
        <v>52</v>
      </c>
      <c r="B305" s="6" t="str">
        <f>IFERROR(VLOOKUP(A305,'Distributor List'!$A$2:$D$77,2,0),"-")</f>
        <v>Abbottabad</v>
      </c>
      <c r="C305" s="6" t="str">
        <f>IFERROR(VLOOKUP(A305,'Distributor List'!$A$2:$D$77,3,0),"-")</f>
        <v>North-2</v>
      </c>
      <c r="D305" s="6" t="str">
        <f>IFERROR(VLOOKUP(A305,'Distributor List'!$A$2:$F$77,6,0),"-")</f>
        <v>Pak-2</v>
      </c>
      <c r="E305" s="6" t="str">
        <f>IFERROR(VLOOKUP(A305,'Distributor List'!$A$2:$D$77,4,0),"-")</f>
        <v>Distributor</v>
      </c>
      <c r="F305" s="6" t="str">
        <f>IFERROR(VLOOKUP(H305,'Price List'!$A$2:$H$109,8,0),"-")</f>
        <v>Medicronis</v>
      </c>
      <c r="G305" s="6" t="str">
        <f>IFERROR(VLOOKUP(A305,'Distributor List'!$A$2:$E$77,5,0),"-")</f>
        <v>RWP Vacant</v>
      </c>
      <c r="H305" s="10" t="s">
        <v>202</v>
      </c>
      <c r="I305" s="55">
        <v>140</v>
      </c>
      <c r="J305" s="72">
        <v>7</v>
      </c>
      <c r="K305" s="72">
        <v>65</v>
      </c>
      <c r="L305" s="73">
        <f t="shared" si="130"/>
        <v>980</v>
      </c>
      <c r="M305" s="73">
        <f t="shared" ref="M305:M368" si="153">K305*I305</f>
        <v>9100</v>
      </c>
      <c r="N305" s="74">
        <v>9</v>
      </c>
      <c r="O305" s="74">
        <f t="shared" si="131"/>
        <v>1260</v>
      </c>
      <c r="P305" s="73">
        <f t="shared" si="126"/>
        <v>-280</v>
      </c>
      <c r="Q305" s="75">
        <v>54</v>
      </c>
      <c r="R305" s="73">
        <f t="shared" si="139"/>
        <v>7560</v>
      </c>
      <c r="S305" s="76">
        <f t="shared" si="140"/>
        <v>0.12962962962962962</v>
      </c>
      <c r="T305" s="77">
        <v>25</v>
      </c>
      <c r="U305" s="78">
        <f t="shared" si="146"/>
        <v>-18</v>
      </c>
      <c r="V305" s="73">
        <f t="shared" si="132"/>
        <v>3500</v>
      </c>
      <c r="W305" s="73">
        <f t="shared" si="141"/>
        <v>-2520</v>
      </c>
      <c r="X305" s="76">
        <f t="shared" si="142"/>
        <v>-0.72</v>
      </c>
      <c r="Y305" s="73">
        <f t="shared" si="143"/>
        <v>10.5</v>
      </c>
      <c r="Z305" s="73">
        <f t="shared" si="144"/>
        <v>0</v>
      </c>
      <c r="AA305" s="73">
        <f t="shared" si="127"/>
        <v>0</v>
      </c>
      <c r="AB305" s="73">
        <f t="shared" si="145"/>
        <v>54.5</v>
      </c>
      <c r="AC305" s="73">
        <f t="shared" si="128"/>
        <v>7630</v>
      </c>
      <c r="AD305" s="73">
        <f t="shared" si="129"/>
        <v>1470</v>
      </c>
      <c r="AE305" s="73">
        <v>0</v>
      </c>
    </row>
    <row r="306" spans="1:31" ht="15" customHeight="1">
      <c r="A306" s="5" t="s">
        <v>52</v>
      </c>
      <c r="B306" s="6" t="str">
        <f>IFERROR(VLOOKUP(A306,'Distributor List'!$A$2:$D$77,2,0),"-")</f>
        <v>Abbottabad</v>
      </c>
      <c r="C306" s="6" t="str">
        <f>IFERROR(VLOOKUP(A306,'Distributor List'!$A$2:$D$77,3,0),"-")</f>
        <v>North-2</v>
      </c>
      <c r="D306" s="6" t="str">
        <f>IFERROR(VLOOKUP(A306,'Distributor List'!$A$2:$F$77,6,0),"-")</f>
        <v>Pak-2</v>
      </c>
      <c r="E306" s="6" t="str">
        <f>IFERROR(VLOOKUP(A306,'Distributor List'!$A$2:$D$77,4,0),"-")</f>
        <v>Distributor</v>
      </c>
      <c r="F306" s="6" t="str">
        <f>IFERROR(VLOOKUP(H306,'Price List'!$A$2:$H$109,8,0),"-")</f>
        <v>Transformer</v>
      </c>
      <c r="G306" s="6" t="str">
        <f>IFERROR(VLOOKUP(A306,'Distributor List'!$A$2:$E$77,5,0),"-")</f>
        <v>RWP Vacant</v>
      </c>
      <c r="H306" s="10" t="s">
        <v>148</v>
      </c>
      <c r="I306" s="55">
        <v>255</v>
      </c>
      <c r="J306" s="72">
        <v>0</v>
      </c>
      <c r="K306" s="72">
        <v>0</v>
      </c>
      <c r="L306" s="73">
        <f t="shared" si="130"/>
        <v>0</v>
      </c>
      <c r="M306" s="73">
        <f t="shared" si="153"/>
        <v>0</v>
      </c>
      <c r="N306" s="74">
        <v>0</v>
      </c>
      <c r="O306" s="74">
        <f t="shared" si="131"/>
        <v>0</v>
      </c>
      <c r="P306" s="73">
        <f t="shared" si="126"/>
        <v>0</v>
      </c>
      <c r="Q306" s="75">
        <v>0</v>
      </c>
      <c r="R306" s="73">
        <f t="shared" si="139"/>
        <v>0</v>
      </c>
      <c r="S306" s="76" t="str">
        <f t="shared" si="140"/>
        <v>-</v>
      </c>
      <c r="T306" s="77">
        <v>0</v>
      </c>
      <c r="U306" s="78">
        <f t="shared" si="146"/>
        <v>0</v>
      </c>
      <c r="V306" s="73">
        <f t="shared" si="132"/>
        <v>0</v>
      </c>
      <c r="W306" s="73">
        <f t="shared" si="141"/>
        <v>0</v>
      </c>
      <c r="X306" s="76" t="str">
        <f t="shared" si="142"/>
        <v>-</v>
      </c>
      <c r="Y306" s="73">
        <f t="shared" si="143"/>
        <v>0</v>
      </c>
      <c r="Z306" s="73">
        <f t="shared" si="144"/>
        <v>0</v>
      </c>
      <c r="AA306" s="73">
        <f t="shared" si="127"/>
        <v>0</v>
      </c>
      <c r="AB306" s="73">
        <f t="shared" si="145"/>
        <v>0</v>
      </c>
      <c r="AC306" s="73">
        <f t="shared" si="128"/>
        <v>0</v>
      </c>
      <c r="AD306" s="73">
        <f t="shared" si="129"/>
        <v>0</v>
      </c>
      <c r="AE306" s="73">
        <v>0</v>
      </c>
    </row>
    <row r="307" spans="1:31" ht="15" customHeight="1">
      <c r="A307" s="5" t="s">
        <v>52</v>
      </c>
      <c r="B307" s="6" t="str">
        <f>IFERROR(VLOOKUP(A307,'Distributor List'!$A$2:$D$77,2,0),"-")</f>
        <v>Abbottabad</v>
      </c>
      <c r="C307" s="6" t="str">
        <f>IFERROR(VLOOKUP(A307,'Distributor List'!$A$2:$D$77,3,0),"-")</f>
        <v>North-2</v>
      </c>
      <c r="D307" s="6" t="str">
        <f>IFERROR(VLOOKUP(A307,'Distributor List'!$A$2:$F$77,6,0),"-")</f>
        <v>Pak-2</v>
      </c>
      <c r="E307" s="6" t="str">
        <f>IFERROR(VLOOKUP(A307,'Distributor List'!$A$2:$D$77,4,0),"-")</f>
        <v>Distributor</v>
      </c>
      <c r="F307" s="6" t="str">
        <f>IFERROR(VLOOKUP(H307,'Price List'!$A$2:$H$109,8,0),"-")</f>
        <v>Medicronis</v>
      </c>
      <c r="G307" s="6" t="str">
        <f>IFERROR(VLOOKUP(A307,'Distributor List'!$A$2:$E$77,5,0),"-")</f>
        <v>RWP Vacant</v>
      </c>
      <c r="H307" s="52" t="s">
        <v>147</v>
      </c>
      <c r="I307" s="55">
        <v>180</v>
      </c>
      <c r="J307" s="72">
        <v>218</v>
      </c>
      <c r="K307" s="72">
        <v>30</v>
      </c>
      <c r="L307" s="73">
        <f t="shared" si="130"/>
        <v>39240</v>
      </c>
      <c r="M307" s="73">
        <f t="shared" si="153"/>
        <v>5400</v>
      </c>
      <c r="N307" s="74">
        <v>195</v>
      </c>
      <c r="O307" s="74">
        <f t="shared" si="131"/>
        <v>35100</v>
      </c>
      <c r="P307" s="73">
        <f t="shared" si="126"/>
        <v>4140</v>
      </c>
      <c r="Q307" s="75">
        <v>162</v>
      </c>
      <c r="R307" s="73">
        <f t="shared" si="139"/>
        <v>29160</v>
      </c>
      <c r="S307" s="76">
        <f t="shared" si="140"/>
        <v>1.345679012345679</v>
      </c>
      <c r="T307" s="77">
        <v>124</v>
      </c>
      <c r="U307" s="78">
        <f t="shared" si="146"/>
        <v>94</v>
      </c>
      <c r="V307" s="73">
        <f t="shared" si="132"/>
        <v>22320</v>
      </c>
      <c r="W307" s="73">
        <f t="shared" si="141"/>
        <v>16920</v>
      </c>
      <c r="X307" s="76">
        <f t="shared" si="142"/>
        <v>0.75806451612903225</v>
      </c>
      <c r="Y307" s="73">
        <f t="shared" si="143"/>
        <v>327</v>
      </c>
      <c r="Z307" s="73">
        <f t="shared" si="144"/>
        <v>297</v>
      </c>
      <c r="AA307" s="73">
        <f t="shared" si="127"/>
        <v>53460</v>
      </c>
      <c r="AB307" s="73">
        <f t="shared" si="145"/>
        <v>0</v>
      </c>
      <c r="AC307" s="73">
        <f t="shared" si="128"/>
        <v>0</v>
      </c>
      <c r="AD307" s="73">
        <f t="shared" si="129"/>
        <v>58860</v>
      </c>
      <c r="AE307" s="73">
        <v>0</v>
      </c>
    </row>
    <row r="308" spans="1:31" ht="15" customHeight="1">
      <c r="A308" s="5" t="s">
        <v>52</v>
      </c>
      <c r="B308" s="6" t="str">
        <f>IFERROR(VLOOKUP(A308,'Distributor List'!$A$2:$D$77,2,0),"-")</f>
        <v>Abbottabad</v>
      </c>
      <c r="C308" s="6" t="str">
        <f>IFERROR(VLOOKUP(A308,'Distributor List'!$A$2:$D$77,3,0),"-")</f>
        <v>North-2</v>
      </c>
      <c r="D308" s="6" t="str">
        <f>IFERROR(VLOOKUP(A308,'Distributor List'!$A$2:$F$77,6,0),"-")</f>
        <v>Pak-2</v>
      </c>
      <c r="E308" s="6" t="str">
        <f>IFERROR(VLOOKUP(A308,'Distributor List'!$A$2:$D$77,4,0),"-")</f>
        <v>Distributor</v>
      </c>
      <c r="F308" s="6" t="str">
        <f>IFERROR(VLOOKUP(H308,'Price List'!$A$2:$H$109,8,0),"-")</f>
        <v>Transformer</v>
      </c>
      <c r="G308" s="6" t="str">
        <f>IFERROR(VLOOKUP(A308,'Distributor List'!$A$2:$E$77,5,0),"-")</f>
        <v>RWP Vacant</v>
      </c>
      <c r="H308" s="10" t="s">
        <v>146</v>
      </c>
      <c r="I308" s="55">
        <v>680</v>
      </c>
      <c r="J308" s="72">
        <v>0</v>
      </c>
      <c r="K308" s="72">
        <v>0</v>
      </c>
      <c r="L308" s="73">
        <f t="shared" si="130"/>
        <v>0</v>
      </c>
      <c r="M308" s="73">
        <f t="shared" si="153"/>
        <v>0</v>
      </c>
      <c r="N308" s="74">
        <v>0</v>
      </c>
      <c r="O308" s="74">
        <f t="shared" si="131"/>
        <v>0</v>
      </c>
      <c r="P308" s="73">
        <f t="shared" si="126"/>
        <v>0</v>
      </c>
      <c r="Q308" s="75">
        <v>0</v>
      </c>
      <c r="R308" s="73">
        <f t="shared" si="139"/>
        <v>0</v>
      </c>
      <c r="S308" s="76" t="str">
        <f t="shared" si="140"/>
        <v>-</v>
      </c>
      <c r="T308" s="77">
        <v>0</v>
      </c>
      <c r="U308" s="78">
        <f t="shared" si="146"/>
        <v>0</v>
      </c>
      <c r="V308" s="73">
        <f t="shared" si="132"/>
        <v>0</v>
      </c>
      <c r="W308" s="73">
        <f t="shared" si="141"/>
        <v>0</v>
      </c>
      <c r="X308" s="76" t="str">
        <f t="shared" si="142"/>
        <v>-</v>
      </c>
      <c r="Y308" s="73">
        <f t="shared" si="143"/>
        <v>0</v>
      </c>
      <c r="Z308" s="73">
        <f t="shared" si="144"/>
        <v>0</v>
      </c>
      <c r="AA308" s="73">
        <f t="shared" si="127"/>
        <v>0</v>
      </c>
      <c r="AB308" s="73">
        <f t="shared" si="145"/>
        <v>0</v>
      </c>
      <c r="AC308" s="73">
        <f t="shared" si="128"/>
        <v>0</v>
      </c>
      <c r="AD308" s="73">
        <f t="shared" si="129"/>
        <v>0</v>
      </c>
      <c r="AE308" s="73">
        <v>0</v>
      </c>
    </row>
    <row r="309" spans="1:31" ht="15" customHeight="1">
      <c r="A309" s="5" t="s">
        <v>52</v>
      </c>
      <c r="B309" s="6" t="str">
        <f>IFERROR(VLOOKUP(A309,'Distributor List'!$A$2:$D$77,2,0),"-")</f>
        <v>Abbottabad</v>
      </c>
      <c r="C309" s="6" t="str">
        <f>IFERROR(VLOOKUP(A309,'Distributor List'!$A$2:$D$77,3,0),"-")</f>
        <v>North-2</v>
      </c>
      <c r="D309" s="6" t="str">
        <f>IFERROR(VLOOKUP(A309,'Distributor List'!$A$2:$F$77,6,0),"-")</f>
        <v>Pak-2</v>
      </c>
      <c r="E309" s="6" t="str">
        <f>IFERROR(VLOOKUP(A309,'Distributor List'!$A$2:$D$77,4,0),"-")</f>
        <v>Distributor</v>
      </c>
      <c r="F309" s="6" t="str">
        <f>IFERROR(VLOOKUP(H309,'Price List'!$A$2:$H$109,8,0),"-")</f>
        <v>Medicronis</v>
      </c>
      <c r="G309" s="6" t="str">
        <f>IFERROR(VLOOKUP(A309,'Distributor List'!$A$2:$E$77,5,0),"-")</f>
        <v>RWP Vacant</v>
      </c>
      <c r="H309" s="10" t="s">
        <v>203</v>
      </c>
      <c r="I309" s="55">
        <v>90</v>
      </c>
      <c r="J309" s="72">
        <v>18</v>
      </c>
      <c r="K309" s="72">
        <v>198</v>
      </c>
      <c r="L309" s="73">
        <f t="shared" si="130"/>
        <v>1620</v>
      </c>
      <c r="M309" s="73">
        <f t="shared" si="153"/>
        <v>17820</v>
      </c>
      <c r="N309" s="74">
        <v>6</v>
      </c>
      <c r="O309" s="74">
        <f t="shared" si="131"/>
        <v>540</v>
      </c>
      <c r="P309" s="73">
        <f t="shared" si="126"/>
        <v>1080</v>
      </c>
      <c r="Q309" s="75">
        <v>84</v>
      </c>
      <c r="R309" s="73">
        <f t="shared" si="139"/>
        <v>7560</v>
      </c>
      <c r="S309" s="76">
        <f t="shared" si="140"/>
        <v>0.21428571428571427</v>
      </c>
      <c r="T309" s="77">
        <v>20</v>
      </c>
      <c r="U309" s="78">
        <f t="shared" si="146"/>
        <v>-2</v>
      </c>
      <c r="V309" s="73">
        <f t="shared" si="132"/>
        <v>1800</v>
      </c>
      <c r="W309" s="73">
        <f t="shared" si="141"/>
        <v>-180</v>
      </c>
      <c r="X309" s="76">
        <f t="shared" si="142"/>
        <v>-9.9999999999999978E-2</v>
      </c>
      <c r="Y309" s="73">
        <f t="shared" si="143"/>
        <v>27</v>
      </c>
      <c r="Z309" s="73">
        <f t="shared" si="144"/>
        <v>0</v>
      </c>
      <c r="AA309" s="73">
        <f t="shared" si="127"/>
        <v>0</v>
      </c>
      <c r="AB309" s="73">
        <f t="shared" si="145"/>
        <v>171</v>
      </c>
      <c r="AC309" s="73">
        <f t="shared" si="128"/>
        <v>15390</v>
      </c>
      <c r="AD309" s="73">
        <f t="shared" si="129"/>
        <v>2430</v>
      </c>
      <c r="AE309" s="73">
        <v>0</v>
      </c>
    </row>
    <row r="310" spans="1:31" ht="15" customHeight="1">
      <c r="A310" s="5" t="s">
        <v>52</v>
      </c>
      <c r="B310" s="6" t="str">
        <f>IFERROR(VLOOKUP(A310,'Distributor List'!$A$2:$D$77,2,0),"-")</f>
        <v>Abbottabad</v>
      </c>
      <c r="C310" s="6" t="str">
        <f>IFERROR(VLOOKUP(A310,'Distributor List'!$A$2:$D$77,3,0),"-")</f>
        <v>North-2</v>
      </c>
      <c r="D310" s="6" t="str">
        <f>IFERROR(VLOOKUP(A310,'Distributor List'!$A$2:$F$77,6,0),"-")</f>
        <v>Pak-2</v>
      </c>
      <c r="E310" s="6" t="str">
        <f>IFERROR(VLOOKUP(A310,'Distributor List'!$A$2:$D$77,4,0),"-")</f>
        <v>Distributor</v>
      </c>
      <c r="F310" s="6" t="str">
        <f>IFERROR(VLOOKUP(H310,'Price List'!$A$2:$H$109,8,0),"-")</f>
        <v>Medicronis</v>
      </c>
      <c r="G310" s="6" t="str">
        <f>IFERROR(VLOOKUP(A310,'Distributor List'!$A$2:$E$77,5,0),"-")</f>
        <v>RWP Vacant</v>
      </c>
      <c r="H310" s="10" t="s">
        <v>204</v>
      </c>
      <c r="I310" s="55">
        <v>110</v>
      </c>
      <c r="J310" s="72">
        <v>8</v>
      </c>
      <c r="K310" s="72">
        <v>42</v>
      </c>
      <c r="L310" s="73">
        <f t="shared" si="130"/>
        <v>880</v>
      </c>
      <c r="M310" s="73">
        <f t="shared" si="153"/>
        <v>4620</v>
      </c>
      <c r="N310" s="74">
        <v>2</v>
      </c>
      <c r="O310" s="74">
        <f t="shared" si="131"/>
        <v>220</v>
      </c>
      <c r="P310" s="73">
        <f t="shared" si="126"/>
        <v>660</v>
      </c>
      <c r="Q310" s="75">
        <v>48</v>
      </c>
      <c r="R310" s="73">
        <f t="shared" si="139"/>
        <v>5280</v>
      </c>
      <c r="S310" s="76">
        <f t="shared" si="140"/>
        <v>0.16666666666666666</v>
      </c>
      <c r="T310" s="77">
        <v>3</v>
      </c>
      <c r="U310" s="78">
        <f t="shared" si="146"/>
        <v>5</v>
      </c>
      <c r="V310" s="73">
        <f t="shared" si="132"/>
        <v>330</v>
      </c>
      <c r="W310" s="73">
        <f t="shared" si="141"/>
        <v>550</v>
      </c>
      <c r="X310" s="76">
        <f t="shared" si="142"/>
        <v>1.6666666666666665</v>
      </c>
      <c r="Y310" s="73">
        <f t="shared" si="143"/>
        <v>12</v>
      </c>
      <c r="Z310" s="73">
        <f t="shared" si="144"/>
        <v>0</v>
      </c>
      <c r="AA310" s="73">
        <f t="shared" si="127"/>
        <v>0</v>
      </c>
      <c r="AB310" s="73">
        <f t="shared" si="145"/>
        <v>30</v>
      </c>
      <c r="AC310" s="73">
        <f t="shared" si="128"/>
        <v>3300</v>
      </c>
      <c r="AD310" s="73">
        <f t="shared" si="129"/>
        <v>1320</v>
      </c>
      <c r="AE310" s="73">
        <v>0</v>
      </c>
    </row>
    <row r="311" spans="1:31" ht="15" customHeight="1">
      <c r="A311" s="5" t="s">
        <v>52</v>
      </c>
      <c r="B311" s="6" t="str">
        <f>IFERROR(VLOOKUP(A311,'Distributor List'!$A$2:$D$77,2,0),"-")</f>
        <v>Abbottabad</v>
      </c>
      <c r="C311" s="6" t="str">
        <f>IFERROR(VLOOKUP(A311,'Distributor List'!$A$2:$D$77,3,0),"-")</f>
        <v>North-2</v>
      </c>
      <c r="D311" s="6" t="str">
        <f>IFERROR(VLOOKUP(A311,'Distributor List'!$A$2:$F$77,6,0),"-")</f>
        <v>Pak-2</v>
      </c>
      <c r="E311" s="6" t="str">
        <f>IFERROR(VLOOKUP(A311,'Distributor List'!$A$2:$D$77,4,0),"-")</f>
        <v>Distributor</v>
      </c>
      <c r="F311" s="6" t="str">
        <f>IFERROR(VLOOKUP(H311,'Price List'!$A$2:$H$109,8,0),"-")</f>
        <v>Medicronis</v>
      </c>
      <c r="G311" s="6" t="str">
        <f>IFERROR(VLOOKUP(A311,'Distributor List'!$A$2:$E$77,5,0),"-")</f>
        <v>RWP Vacant</v>
      </c>
      <c r="H311" s="10" t="s">
        <v>205</v>
      </c>
      <c r="I311" s="55">
        <v>110</v>
      </c>
      <c r="J311" s="72">
        <v>8</v>
      </c>
      <c r="K311" s="72">
        <v>44</v>
      </c>
      <c r="L311" s="73">
        <f t="shared" si="130"/>
        <v>880</v>
      </c>
      <c r="M311" s="73">
        <f t="shared" si="153"/>
        <v>4840</v>
      </c>
      <c r="N311" s="74">
        <v>6</v>
      </c>
      <c r="O311" s="74">
        <f t="shared" si="131"/>
        <v>660</v>
      </c>
      <c r="P311" s="73">
        <f t="shared" si="126"/>
        <v>220</v>
      </c>
      <c r="Q311" s="75">
        <v>48</v>
      </c>
      <c r="R311" s="73">
        <f t="shared" si="139"/>
        <v>5280</v>
      </c>
      <c r="S311" s="76">
        <f t="shared" si="140"/>
        <v>0.16666666666666666</v>
      </c>
      <c r="T311" s="77">
        <v>20</v>
      </c>
      <c r="U311" s="78">
        <f t="shared" si="146"/>
        <v>-12</v>
      </c>
      <c r="V311" s="73">
        <f t="shared" si="132"/>
        <v>2200</v>
      </c>
      <c r="W311" s="73">
        <f t="shared" si="141"/>
        <v>-1320</v>
      </c>
      <c r="X311" s="76">
        <f t="shared" si="142"/>
        <v>-0.6</v>
      </c>
      <c r="Y311" s="73">
        <f t="shared" si="143"/>
        <v>12</v>
      </c>
      <c r="Z311" s="73">
        <f t="shared" si="144"/>
        <v>0</v>
      </c>
      <c r="AA311" s="73">
        <f t="shared" si="127"/>
        <v>0</v>
      </c>
      <c r="AB311" s="73">
        <f t="shared" si="145"/>
        <v>32</v>
      </c>
      <c r="AC311" s="73">
        <f t="shared" si="128"/>
        <v>3520</v>
      </c>
      <c r="AD311" s="73">
        <f t="shared" si="129"/>
        <v>1320</v>
      </c>
      <c r="AE311" s="73">
        <v>0</v>
      </c>
    </row>
    <row r="312" spans="1:31" ht="15" customHeight="1">
      <c r="A312" s="5" t="s">
        <v>52</v>
      </c>
      <c r="B312" s="6" t="str">
        <f>IFERROR(VLOOKUP(A312,'Distributor List'!$A$2:$D$77,2,0),"-")</f>
        <v>Abbottabad</v>
      </c>
      <c r="C312" s="6" t="str">
        <f>IFERROR(VLOOKUP(A312,'Distributor List'!$A$2:$D$77,3,0),"-")</f>
        <v>North-2</v>
      </c>
      <c r="D312" s="6" t="str">
        <f>IFERROR(VLOOKUP(A312,'Distributor List'!$A$2:$F$77,6,0),"-")</f>
        <v>Pak-2</v>
      </c>
      <c r="E312" s="6" t="str">
        <f>IFERROR(VLOOKUP(A312,'Distributor List'!$A$2:$D$77,4,0),"-")</f>
        <v>Distributor</v>
      </c>
      <c r="F312" s="6" t="str">
        <f>IFERROR(VLOOKUP(H312,'Price List'!$A$2:$H$109,8,0),"-")</f>
        <v>Medicronis</v>
      </c>
      <c r="G312" s="6" t="str">
        <f>IFERROR(VLOOKUP(A312,'Distributor List'!$A$2:$E$77,5,0),"-")</f>
        <v>RWP Vacant</v>
      </c>
      <c r="H312" s="10" t="s">
        <v>149</v>
      </c>
      <c r="I312" s="55">
        <v>105</v>
      </c>
      <c r="J312" s="72">
        <v>214</v>
      </c>
      <c r="K312" s="72">
        <v>0</v>
      </c>
      <c r="L312" s="73">
        <f t="shared" si="130"/>
        <v>22470</v>
      </c>
      <c r="M312" s="73">
        <f t="shared" si="153"/>
        <v>0</v>
      </c>
      <c r="N312" s="74">
        <v>204</v>
      </c>
      <c r="O312" s="74">
        <f t="shared" si="131"/>
        <v>21420</v>
      </c>
      <c r="P312" s="73">
        <f t="shared" si="126"/>
        <v>1050</v>
      </c>
      <c r="Q312" s="75">
        <v>48</v>
      </c>
      <c r="R312" s="73">
        <f t="shared" si="139"/>
        <v>5040</v>
      </c>
      <c r="S312" s="76">
        <f t="shared" si="140"/>
        <v>4.458333333333333</v>
      </c>
      <c r="T312" s="77">
        <v>180</v>
      </c>
      <c r="U312" s="78">
        <f t="shared" si="146"/>
        <v>34</v>
      </c>
      <c r="V312" s="73">
        <f t="shared" si="132"/>
        <v>18900</v>
      </c>
      <c r="W312" s="73">
        <f t="shared" si="141"/>
        <v>3570</v>
      </c>
      <c r="X312" s="76">
        <f t="shared" si="142"/>
        <v>0.18888888888888888</v>
      </c>
      <c r="Y312" s="73">
        <f t="shared" si="143"/>
        <v>321</v>
      </c>
      <c r="Z312" s="73">
        <f t="shared" si="144"/>
        <v>321</v>
      </c>
      <c r="AA312" s="73">
        <f t="shared" si="127"/>
        <v>33705</v>
      </c>
      <c r="AB312" s="73">
        <f t="shared" si="145"/>
        <v>0</v>
      </c>
      <c r="AC312" s="73">
        <f t="shared" si="128"/>
        <v>0</v>
      </c>
      <c r="AD312" s="73">
        <f t="shared" si="129"/>
        <v>33705</v>
      </c>
      <c r="AE312" s="73">
        <v>0</v>
      </c>
    </row>
    <row r="313" spans="1:31" ht="15" customHeight="1">
      <c r="A313" s="5" t="s">
        <v>52</v>
      </c>
      <c r="B313" s="6" t="str">
        <f>IFERROR(VLOOKUP(A313,'Distributor List'!$A$2:$D$77,2,0),"-")</f>
        <v>Abbottabad</v>
      </c>
      <c r="C313" s="6" t="str">
        <f>IFERROR(VLOOKUP(A313,'Distributor List'!$A$2:$D$77,3,0),"-")</f>
        <v>North-2</v>
      </c>
      <c r="D313" s="6" t="str">
        <f>IFERROR(VLOOKUP(A313,'Distributor List'!$A$2:$F$77,6,0),"-")</f>
        <v>Pak-2</v>
      </c>
      <c r="E313" s="6" t="str">
        <f>IFERROR(VLOOKUP(A313,'Distributor List'!$A$2:$D$77,4,0),"-")</f>
        <v>Distributor</v>
      </c>
      <c r="F313" s="6" t="str">
        <f>IFERROR(VLOOKUP(H313,'Price List'!$A$2:$H$109,8,0),"-")</f>
        <v>Medicronis</v>
      </c>
      <c r="G313" s="6" t="str">
        <f>IFERROR(VLOOKUP(A313,'Distributor List'!$A$2:$E$77,5,0),"-")</f>
        <v>RWP Vacant</v>
      </c>
      <c r="H313" s="59" t="s">
        <v>206</v>
      </c>
      <c r="I313" s="57">
        <v>90</v>
      </c>
      <c r="J313" s="72">
        <v>0</v>
      </c>
      <c r="K313" s="72">
        <v>0</v>
      </c>
      <c r="L313" s="73">
        <f t="shared" si="130"/>
        <v>0</v>
      </c>
      <c r="M313" s="73">
        <f t="shared" si="153"/>
        <v>0</v>
      </c>
      <c r="N313" s="74">
        <v>0</v>
      </c>
      <c r="O313" s="74">
        <f t="shared" si="131"/>
        <v>0</v>
      </c>
      <c r="P313" s="73">
        <f t="shared" si="126"/>
        <v>0</v>
      </c>
      <c r="Q313" s="75">
        <v>0</v>
      </c>
      <c r="R313" s="73">
        <v>0</v>
      </c>
      <c r="S313" s="76" t="str">
        <f t="shared" si="140"/>
        <v>-</v>
      </c>
      <c r="T313" s="77">
        <v>0</v>
      </c>
      <c r="U313" s="78">
        <v>0</v>
      </c>
      <c r="V313" s="73">
        <f t="shared" si="132"/>
        <v>0</v>
      </c>
      <c r="W313" s="73">
        <f t="shared" si="141"/>
        <v>0</v>
      </c>
      <c r="X313" s="76" t="str">
        <f t="shared" si="142"/>
        <v>-</v>
      </c>
      <c r="Y313" s="73">
        <f t="shared" si="143"/>
        <v>0</v>
      </c>
      <c r="Z313" s="73">
        <f t="shared" si="144"/>
        <v>0</v>
      </c>
      <c r="AA313" s="73">
        <f t="shared" si="127"/>
        <v>0</v>
      </c>
      <c r="AB313" s="73">
        <f t="shared" si="145"/>
        <v>0</v>
      </c>
      <c r="AC313" s="73">
        <f t="shared" si="128"/>
        <v>0</v>
      </c>
      <c r="AD313" s="73">
        <f t="shared" si="129"/>
        <v>0</v>
      </c>
      <c r="AE313" s="73">
        <v>0</v>
      </c>
    </row>
    <row r="314" spans="1:31" ht="15" customHeight="1">
      <c r="A314" s="5" t="s">
        <v>52</v>
      </c>
      <c r="B314" s="6" t="str">
        <f>IFERROR(VLOOKUP(A314,'Distributor List'!$A$2:$D$77,2,0),"-")</f>
        <v>Abbottabad</v>
      </c>
      <c r="C314" s="6" t="str">
        <f>IFERROR(VLOOKUP(A314,'Distributor List'!$A$2:$D$77,3,0),"-")</f>
        <v>North-2</v>
      </c>
      <c r="D314" s="6" t="str">
        <f>IFERROR(VLOOKUP(A314,'Distributor List'!$A$2:$F$77,6,0),"-")</f>
        <v>Pak-2</v>
      </c>
      <c r="E314" s="6" t="str">
        <f>IFERROR(VLOOKUP(A314,'Distributor List'!$A$2:$D$77,4,0),"-")</f>
        <v>Distributor</v>
      </c>
      <c r="F314" s="6" t="str">
        <f>IFERROR(VLOOKUP(H314,'Price List'!$A$2:$H$109,8,0),"-")</f>
        <v>Medicronis</v>
      </c>
      <c r="G314" s="6" t="str">
        <f>IFERROR(VLOOKUP(A314,'Distributor List'!$A$2:$E$77,5,0),"-")</f>
        <v>RWP Vacant</v>
      </c>
      <c r="H314" s="59" t="s">
        <v>207</v>
      </c>
      <c r="I314" s="57">
        <v>105</v>
      </c>
      <c r="J314" s="72">
        <v>0</v>
      </c>
      <c r="K314" s="72">
        <v>0</v>
      </c>
      <c r="L314" s="73">
        <f t="shared" si="130"/>
        <v>0</v>
      </c>
      <c r="M314" s="73">
        <f t="shared" si="153"/>
        <v>0</v>
      </c>
      <c r="N314" s="74">
        <v>0</v>
      </c>
      <c r="O314" s="74">
        <f t="shared" si="131"/>
        <v>0</v>
      </c>
      <c r="P314" s="73">
        <f t="shared" si="126"/>
        <v>0</v>
      </c>
      <c r="Q314" s="75">
        <v>0</v>
      </c>
      <c r="R314" s="73">
        <v>0</v>
      </c>
      <c r="S314" s="76" t="str">
        <f t="shared" si="140"/>
        <v>-</v>
      </c>
      <c r="T314" s="77">
        <v>0</v>
      </c>
      <c r="U314" s="78">
        <v>0</v>
      </c>
      <c r="V314" s="73">
        <f t="shared" si="132"/>
        <v>0</v>
      </c>
      <c r="W314" s="73">
        <f t="shared" si="141"/>
        <v>0</v>
      </c>
      <c r="X314" s="76" t="str">
        <f t="shared" si="142"/>
        <v>-</v>
      </c>
      <c r="Y314" s="73">
        <f t="shared" si="143"/>
        <v>0</v>
      </c>
      <c r="Z314" s="73">
        <f t="shared" si="144"/>
        <v>0</v>
      </c>
      <c r="AA314" s="73">
        <f t="shared" si="127"/>
        <v>0</v>
      </c>
      <c r="AB314" s="73">
        <f t="shared" si="145"/>
        <v>0</v>
      </c>
      <c r="AC314" s="73">
        <f t="shared" si="128"/>
        <v>0</v>
      </c>
      <c r="AD314" s="73">
        <f t="shared" si="129"/>
        <v>0</v>
      </c>
      <c r="AE314" s="73">
        <v>0</v>
      </c>
    </row>
    <row r="315" spans="1:31" ht="15" customHeight="1">
      <c r="A315" s="5" t="s">
        <v>52</v>
      </c>
      <c r="B315" s="6" t="str">
        <f>IFERROR(VLOOKUP(A315,'Distributor List'!$A$2:$D$77,2,0),"-")</f>
        <v>Abbottabad</v>
      </c>
      <c r="C315" s="6" t="str">
        <f>IFERROR(VLOOKUP(A315,'Distributor List'!$A$2:$D$77,3,0),"-")</f>
        <v>North-2</v>
      </c>
      <c r="D315" s="6" t="str">
        <f>IFERROR(VLOOKUP(A315,'Distributor List'!$A$2:$F$77,6,0),"-")</f>
        <v>Pak-2</v>
      </c>
      <c r="E315" s="6" t="str">
        <f>IFERROR(VLOOKUP(A315,'Distributor List'!$A$2:$D$77,4,0),"-")</f>
        <v>Distributor</v>
      </c>
      <c r="F315" s="6" t="str">
        <f>IFERROR(VLOOKUP(H315,'Price List'!$A$2:$H$109,8,0),"-")</f>
        <v>Medicronis</v>
      </c>
      <c r="G315" s="6" t="str">
        <f>IFERROR(VLOOKUP(A315,'Distributor List'!$A$2:$E$77,5,0),"-")</f>
        <v>RWP Vacant</v>
      </c>
      <c r="H315" s="59" t="s">
        <v>208</v>
      </c>
      <c r="I315" s="57">
        <v>120</v>
      </c>
      <c r="J315" s="72">
        <v>0</v>
      </c>
      <c r="K315" s="72">
        <v>0</v>
      </c>
      <c r="L315" s="73">
        <f t="shared" si="130"/>
        <v>0</v>
      </c>
      <c r="M315" s="73">
        <f t="shared" si="153"/>
        <v>0</v>
      </c>
      <c r="N315" s="74">
        <v>0</v>
      </c>
      <c r="O315" s="74">
        <f t="shared" si="131"/>
        <v>0</v>
      </c>
      <c r="P315" s="73">
        <f t="shared" si="126"/>
        <v>0</v>
      </c>
      <c r="Q315" s="75">
        <v>0</v>
      </c>
      <c r="R315" s="73">
        <v>0</v>
      </c>
      <c r="S315" s="76" t="str">
        <f t="shared" si="140"/>
        <v>-</v>
      </c>
      <c r="T315" s="77">
        <v>0</v>
      </c>
      <c r="U315" s="78">
        <v>0</v>
      </c>
      <c r="V315" s="73">
        <f t="shared" si="132"/>
        <v>0</v>
      </c>
      <c r="W315" s="73">
        <f t="shared" si="141"/>
        <v>0</v>
      </c>
      <c r="X315" s="76" t="str">
        <f t="shared" si="142"/>
        <v>-</v>
      </c>
      <c r="Y315" s="73">
        <f t="shared" si="143"/>
        <v>0</v>
      </c>
      <c r="Z315" s="73">
        <f t="shared" si="144"/>
        <v>0</v>
      </c>
      <c r="AA315" s="73">
        <f t="shared" si="127"/>
        <v>0</v>
      </c>
      <c r="AB315" s="73">
        <f t="shared" si="145"/>
        <v>0</v>
      </c>
      <c r="AC315" s="73">
        <f t="shared" si="128"/>
        <v>0</v>
      </c>
      <c r="AD315" s="73">
        <f t="shared" si="129"/>
        <v>0</v>
      </c>
      <c r="AE315" s="73">
        <v>0</v>
      </c>
    </row>
    <row r="316" spans="1:31" ht="15" customHeight="1">
      <c r="A316" s="5" t="s">
        <v>52</v>
      </c>
      <c r="B316" s="6" t="str">
        <f>IFERROR(VLOOKUP(A316,'Distributor List'!$A$2:$D$77,2,0),"-")</f>
        <v>Abbottabad</v>
      </c>
      <c r="C316" s="6" t="str">
        <f>IFERROR(VLOOKUP(A316,'Distributor List'!$A$2:$D$77,3,0),"-")</f>
        <v>North-2</v>
      </c>
      <c r="D316" s="6" t="str">
        <f>IFERROR(VLOOKUP(A316,'Distributor List'!$A$2:$F$77,6,0),"-")</f>
        <v>Pak-2</v>
      </c>
      <c r="E316" s="6" t="str">
        <f>IFERROR(VLOOKUP(A316,'Distributor List'!$A$2:$D$77,4,0),"-")</f>
        <v>Distributor</v>
      </c>
      <c r="F316" s="6" t="str">
        <f>IFERROR(VLOOKUP(H316,'Price List'!$A$2:$H$109,8,0),"-")</f>
        <v>Medicronis</v>
      </c>
      <c r="G316" s="6" t="str">
        <f>IFERROR(VLOOKUP(A316,'Distributor List'!$A$2:$E$77,5,0),"-")</f>
        <v>RWP Vacant</v>
      </c>
      <c r="H316" s="59" t="s">
        <v>209</v>
      </c>
      <c r="I316" s="57">
        <v>105</v>
      </c>
      <c r="J316" s="72">
        <v>3</v>
      </c>
      <c r="K316" s="72">
        <v>21</v>
      </c>
      <c r="L316" s="73">
        <f t="shared" si="130"/>
        <v>315</v>
      </c>
      <c r="M316" s="73">
        <f t="shared" si="153"/>
        <v>2205</v>
      </c>
      <c r="N316" s="74">
        <v>3</v>
      </c>
      <c r="O316" s="74">
        <f t="shared" si="131"/>
        <v>315</v>
      </c>
      <c r="P316" s="73">
        <f t="shared" si="126"/>
        <v>0</v>
      </c>
      <c r="Q316" s="75">
        <v>75</v>
      </c>
      <c r="R316" s="73">
        <f t="shared" ref="R316:R357" si="154">Q316*I316</f>
        <v>7875</v>
      </c>
      <c r="S316" s="76">
        <f t="shared" si="140"/>
        <v>0.04</v>
      </c>
      <c r="T316" s="77">
        <v>9</v>
      </c>
      <c r="U316" s="78">
        <f t="shared" si="146"/>
        <v>-6</v>
      </c>
      <c r="V316" s="73">
        <f t="shared" si="132"/>
        <v>945</v>
      </c>
      <c r="W316" s="73">
        <f t="shared" si="141"/>
        <v>-630</v>
      </c>
      <c r="X316" s="76">
        <f t="shared" si="142"/>
        <v>-0.66666666666666674</v>
      </c>
      <c r="Y316" s="73">
        <f t="shared" si="143"/>
        <v>4.5</v>
      </c>
      <c r="Z316" s="73">
        <f t="shared" si="144"/>
        <v>0</v>
      </c>
      <c r="AA316" s="73">
        <f t="shared" si="127"/>
        <v>0</v>
      </c>
      <c r="AB316" s="73">
        <f t="shared" si="145"/>
        <v>16.5</v>
      </c>
      <c r="AC316" s="73">
        <f t="shared" si="128"/>
        <v>1732.5</v>
      </c>
      <c r="AD316" s="73">
        <f t="shared" si="129"/>
        <v>472.5</v>
      </c>
      <c r="AE316" s="73">
        <v>0</v>
      </c>
    </row>
    <row r="317" spans="1:31" ht="15" customHeight="1">
      <c r="A317" s="5" t="s">
        <v>52</v>
      </c>
      <c r="B317" s="6" t="str">
        <f>IFERROR(VLOOKUP(A317,'Distributor List'!$A$2:$D$77,2,0),"-")</f>
        <v>Abbottabad</v>
      </c>
      <c r="C317" s="6" t="str">
        <f>IFERROR(VLOOKUP(A317,'Distributor List'!$A$2:$D$77,3,0),"-")</f>
        <v>North-2</v>
      </c>
      <c r="D317" s="6" t="str">
        <f>IFERROR(VLOOKUP(A317,'Distributor List'!$A$2:$F$77,6,0),"-")</f>
        <v>Pak-2</v>
      </c>
      <c r="E317" s="6" t="str">
        <f>IFERROR(VLOOKUP(A317,'Distributor List'!$A$2:$D$77,4,0),"-")</f>
        <v>Distributor</v>
      </c>
      <c r="F317" s="6" t="str">
        <f>IFERROR(VLOOKUP(H317,'Price List'!$A$2:$H$109,8,0),"-")</f>
        <v>Medicronis</v>
      </c>
      <c r="G317" s="6" t="str">
        <f>IFERROR(VLOOKUP(A317,'Distributor List'!$A$2:$E$77,5,0),"-")</f>
        <v>RWP Vacant</v>
      </c>
      <c r="H317" s="59" t="s">
        <v>210</v>
      </c>
      <c r="I317" s="57">
        <v>170</v>
      </c>
      <c r="J317" s="72">
        <v>2</v>
      </c>
      <c r="K317" s="72">
        <v>44</v>
      </c>
      <c r="L317" s="73">
        <f t="shared" si="130"/>
        <v>340</v>
      </c>
      <c r="M317" s="73">
        <f t="shared" si="153"/>
        <v>7480</v>
      </c>
      <c r="N317" s="74">
        <v>2</v>
      </c>
      <c r="O317" s="74">
        <f t="shared" si="131"/>
        <v>340</v>
      </c>
      <c r="P317" s="73">
        <f t="shared" si="126"/>
        <v>0</v>
      </c>
      <c r="Q317" s="75">
        <v>75</v>
      </c>
      <c r="R317" s="73">
        <f t="shared" si="154"/>
        <v>12750</v>
      </c>
      <c r="S317" s="76">
        <f t="shared" si="140"/>
        <v>2.6666666666666668E-2</v>
      </c>
      <c r="T317" s="77">
        <v>13</v>
      </c>
      <c r="U317" s="78">
        <f t="shared" si="146"/>
        <v>-11</v>
      </c>
      <c r="V317" s="73">
        <f t="shared" si="132"/>
        <v>2210</v>
      </c>
      <c r="W317" s="73">
        <f t="shared" si="141"/>
        <v>-1870</v>
      </c>
      <c r="X317" s="76">
        <f t="shared" si="142"/>
        <v>-0.84615384615384615</v>
      </c>
      <c r="Y317" s="73">
        <f t="shared" si="143"/>
        <v>3</v>
      </c>
      <c r="Z317" s="73">
        <f t="shared" si="144"/>
        <v>0</v>
      </c>
      <c r="AA317" s="73">
        <f t="shared" si="127"/>
        <v>0</v>
      </c>
      <c r="AB317" s="73">
        <f t="shared" si="145"/>
        <v>41</v>
      </c>
      <c r="AC317" s="73">
        <f t="shared" si="128"/>
        <v>6970</v>
      </c>
      <c r="AD317" s="73">
        <f t="shared" si="129"/>
        <v>510</v>
      </c>
      <c r="AE317" s="73">
        <v>0</v>
      </c>
    </row>
    <row r="318" spans="1:31" ht="15" customHeight="1">
      <c r="A318" s="5" t="s">
        <v>52</v>
      </c>
      <c r="B318" s="6" t="str">
        <f>IFERROR(VLOOKUP(A318,'Distributor List'!$A$2:$D$77,2,0),"-")</f>
        <v>Abbottabad</v>
      </c>
      <c r="C318" s="6" t="str">
        <f>IFERROR(VLOOKUP(A318,'Distributor List'!$A$2:$D$77,3,0),"-")</f>
        <v>North-2</v>
      </c>
      <c r="D318" s="6" t="str">
        <f>IFERROR(VLOOKUP(A318,'Distributor List'!$A$2:$F$77,6,0),"-")</f>
        <v>Pak-2</v>
      </c>
      <c r="E318" s="6" t="str">
        <f>IFERROR(VLOOKUP(A318,'Distributor List'!$A$2:$D$77,4,0),"-")</f>
        <v>Distributor</v>
      </c>
      <c r="F318" s="6" t="str">
        <f>IFERROR(VLOOKUP(H318,'Price List'!$A$2:$H$109,8,0),"-")</f>
        <v>Medicronis</v>
      </c>
      <c r="G318" s="6" t="str">
        <f>IFERROR(VLOOKUP(A318,'Distributor List'!$A$2:$E$77,5,0),"-")</f>
        <v>RWP Vacant</v>
      </c>
      <c r="H318" s="10" t="s">
        <v>211</v>
      </c>
      <c r="I318" s="58">
        <v>120</v>
      </c>
      <c r="J318" s="72">
        <v>17</v>
      </c>
      <c r="K318" s="72">
        <v>48</v>
      </c>
      <c r="L318" s="73">
        <f t="shared" si="130"/>
        <v>2040</v>
      </c>
      <c r="M318" s="73">
        <f t="shared" si="153"/>
        <v>5760</v>
      </c>
      <c r="N318" s="74">
        <v>7</v>
      </c>
      <c r="O318" s="74">
        <f t="shared" si="131"/>
        <v>840</v>
      </c>
      <c r="P318" s="73">
        <f t="shared" si="126"/>
        <v>1200</v>
      </c>
      <c r="Q318" s="75">
        <v>54</v>
      </c>
      <c r="R318" s="73">
        <f t="shared" si="154"/>
        <v>6480</v>
      </c>
      <c r="S318" s="76">
        <f t="shared" si="140"/>
        <v>0.31481481481481483</v>
      </c>
      <c r="T318" s="77">
        <v>22</v>
      </c>
      <c r="U318" s="78">
        <f t="shared" si="146"/>
        <v>-5</v>
      </c>
      <c r="V318" s="73">
        <f t="shared" si="132"/>
        <v>2640</v>
      </c>
      <c r="W318" s="73">
        <f t="shared" si="141"/>
        <v>-600</v>
      </c>
      <c r="X318" s="76">
        <f t="shared" si="142"/>
        <v>-0.22727272727272729</v>
      </c>
      <c r="Y318" s="73">
        <f t="shared" si="143"/>
        <v>25.5</v>
      </c>
      <c r="Z318" s="73">
        <f t="shared" si="144"/>
        <v>0</v>
      </c>
      <c r="AA318" s="73">
        <f t="shared" si="127"/>
        <v>0</v>
      </c>
      <c r="AB318" s="73">
        <f t="shared" si="145"/>
        <v>22.5</v>
      </c>
      <c r="AC318" s="73">
        <f t="shared" si="128"/>
        <v>2700</v>
      </c>
      <c r="AD318" s="73">
        <f t="shared" si="129"/>
        <v>3060</v>
      </c>
      <c r="AE318" s="73">
        <v>0</v>
      </c>
    </row>
    <row r="319" spans="1:31" ht="15" customHeight="1">
      <c r="A319" s="5" t="s">
        <v>114</v>
      </c>
      <c r="B319" s="6" t="str">
        <f>IFERROR(VLOOKUP(A319,'Distributor List'!$A$2:$D$77,2,0),"-")</f>
        <v>Haripur</v>
      </c>
      <c r="C319" s="6" t="str">
        <f>IFERROR(VLOOKUP(A319,'Distributor List'!$A$2:$D$77,3,0),"-")</f>
        <v>North-2</v>
      </c>
      <c r="D319" s="6" t="str">
        <f>IFERROR(VLOOKUP(A319,'Distributor List'!$A$2:$F$77,6,0),"-")</f>
        <v>Pak-2</v>
      </c>
      <c r="E319" s="6" t="str">
        <f>IFERROR(VLOOKUP(A319,'Distributor List'!$A$2:$D$77,4,0),"-")</f>
        <v>Distributor</v>
      </c>
      <c r="F319" s="6" t="str">
        <f>IFERROR(VLOOKUP(H319,'Price List'!$A$2:$H$109,8,0),"-")</f>
        <v>Medicronis</v>
      </c>
      <c r="G319" s="6" t="str">
        <f>IFERROR(VLOOKUP(A319,'Distributor List'!$A$2:$E$77,5,0),"-")</f>
        <v>RWP Vacant</v>
      </c>
      <c r="H319" s="10" t="s">
        <v>212</v>
      </c>
      <c r="I319" s="58">
        <v>60</v>
      </c>
      <c r="J319" s="72">
        <v>0</v>
      </c>
      <c r="K319" s="72">
        <v>0</v>
      </c>
      <c r="L319" s="73">
        <f t="shared" si="130"/>
        <v>0</v>
      </c>
      <c r="M319" s="73">
        <f t="shared" si="153"/>
        <v>0</v>
      </c>
      <c r="N319" s="74">
        <v>0</v>
      </c>
      <c r="O319" s="74">
        <f t="shared" si="131"/>
        <v>0</v>
      </c>
      <c r="P319" s="73">
        <f t="shared" si="126"/>
        <v>0</v>
      </c>
      <c r="Q319" s="75">
        <v>0</v>
      </c>
      <c r="R319" s="73">
        <f t="shared" si="154"/>
        <v>0</v>
      </c>
      <c r="S319" s="76" t="str">
        <f t="shared" ref="S319:S363" si="155">IFERROR(L319/R319,"-")</f>
        <v>-</v>
      </c>
      <c r="T319" s="77">
        <v>0</v>
      </c>
      <c r="U319" s="78">
        <f t="shared" si="146"/>
        <v>0</v>
      </c>
      <c r="V319" s="73">
        <f t="shared" si="132"/>
        <v>0</v>
      </c>
      <c r="W319" s="73">
        <f t="shared" ref="W319:W363" si="156">L319-V319</f>
        <v>0</v>
      </c>
      <c r="X319" s="76" t="str">
        <f t="shared" ref="X319:X363" si="157">IFERROR(L319/V319-1,"-")</f>
        <v>-</v>
      </c>
      <c r="Y319" s="73">
        <f t="shared" ref="Y319:Y363" si="158">(J319)/1*1.5</f>
        <v>0</v>
      </c>
      <c r="Z319" s="73">
        <f t="shared" ref="Z319:Z363" si="159">IF(Y319&gt;K319,Y319-K319,0)</f>
        <v>0</v>
      </c>
      <c r="AA319" s="73">
        <f t="shared" si="127"/>
        <v>0</v>
      </c>
      <c r="AB319" s="73">
        <f t="shared" ref="AB319:AB363" si="160">IF(Y319&lt;K319,K319-Y319,0)</f>
        <v>0</v>
      </c>
      <c r="AC319" s="73">
        <f t="shared" si="128"/>
        <v>0</v>
      </c>
      <c r="AD319" s="73">
        <f t="shared" si="129"/>
        <v>0</v>
      </c>
      <c r="AE319" s="73">
        <v>0</v>
      </c>
    </row>
    <row r="320" spans="1:31" ht="15" customHeight="1">
      <c r="A320" s="5" t="s">
        <v>114</v>
      </c>
      <c r="B320" s="6" t="str">
        <f>IFERROR(VLOOKUP(A320,'Distributor List'!$A$2:$D$77,2,0),"-")</f>
        <v>Haripur</v>
      </c>
      <c r="C320" s="6" t="str">
        <f>IFERROR(VLOOKUP(A320,'Distributor List'!$A$2:$D$77,3,0),"-")</f>
        <v>North-2</v>
      </c>
      <c r="D320" s="6" t="str">
        <f>IFERROR(VLOOKUP(A320,'Distributor List'!$A$2:$F$77,6,0),"-")</f>
        <v>Pak-2</v>
      </c>
      <c r="E320" s="6" t="str">
        <f>IFERROR(VLOOKUP(A320,'Distributor List'!$A$2:$D$77,4,0),"-")</f>
        <v>Distributor</v>
      </c>
      <c r="F320" s="6" t="str">
        <f>IFERROR(VLOOKUP(H320,'Price List'!$A$2:$H$109,8,0),"-")</f>
        <v>Medicronis</v>
      </c>
      <c r="G320" s="6" t="str">
        <f>IFERROR(VLOOKUP(A320,'Distributor List'!$A$2:$E$77,5,0),"-")</f>
        <v>RWP Vacant</v>
      </c>
      <c r="H320" s="10" t="s">
        <v>11</v>
      </c>
      <c r="I320" s="58">
        <v>80</v>
      </c>
      <c r="J320" s="72">
        <v>0</v>
      </c>
      <c r="K320" s="72">
        <v>0</v>
      </c>
      <c r="L320" s="73">
        <f t="shared" si="130"/>
        <v>0</v>
      </c>
      <c r="M320" s="73">
        <f t="shared" si="153"/>
        <v>0</v>
      </c>
      <c r="N320" s="74">
        <v>0</v>
      </c>
      <c r="O320" s="74">
        <f t="shared" si="131"/>
        <v>0</v>
      </c>
      <c r="P320" s="73">
        <f t="shared" si="126"/>
        <v>0</v>
      </c>
      <c r="Q320" s="75">
        <v>0</v>
      </c>
      <c r="R320" s="73">
        <f t="shared" si="154"/>
        <v>0</v>
      </c>
      <c r="S320" s="76" t="str">
        <f t="shared" si="155"/>
        <v>-</v>
      </c>
      <c r="T320" s="77">
        <v>0</v>
      </c>
      <c r="U320" s="78">
        <f t="shared" si="146"/>
        <v>0</v>
      </c>
      <c r="V320" s="73">
        <f t="shared" si="132"/>
        <v>0</v>
      </c>
      <c r="W320" s="73">
        <f t="shared" si="156"/>
        <v>0</v>
      </c>
      <c r="X320" s="76" t="str">
        <f t="shared" si="157"/>
        <v>-</v>
      </c>
      <c r="Y320" s="73">
        <f t="shared" si="158"/>
        <v>0</v>
      </c>
      <c r="Z320" s="73">
        <f t="shared" si="159"/>
        <v>0</v>
      </c>
      <c r="AA320" s="73">
        <f t="shared" si="127"/>
        <v>0</v>
      </c>
      <c r="AB320" s="73">
        <f t="shared" si="160"/>
        <v>0</v>
      </c>
      <c r="AC320" s="73">
        <f t="shared" si="128"/>
        <v>0</v>
      </c>
      <c r="AD320" s="73">
        <f t="shared" si="129"/>
        <v>0</v>
      </c>
      <c r="AE320" s="73">
        <v>0</v>
      </c>
    </row>
    <row r="321" spans="1:31" ht="15" customHeight="1">
      <c r="A321" s="5" t="s">
        <v>114</v>
      </c>
      <c r="B321" s="6" t="str">
        <f>IFERROR(VLOOKUP(A321,'Distributor List'!$A$2:$D$77,2,0),"-")</f>
        <v>Haripur</v>
      </c>
      <c r="C321" s="6" t="str">
        <f>IFERROR(VLOOKUP(A321,'Distributor List'!$A$2:$D$77,3,0),"-")</f>
        <v>North-2</v>
      </c>
      <c r="D321" s="6" t="str">
        <f>IFERROR(VLOOKUP(A321,'Distributor List'!$A$2:$F$77,6,0),"-")</f>
        <v>Pak-2</v>
      </c>
      <c r="E321" s="6" t="str">
        <f>IFERROR(VLOOKUP(A321,'Distributor List'!$A$2:$D$77,4,0),"-")</f>
        <v>Distributor</v>
      </c>
      <c r="F321" s="6" t="str">
        <f>IFERROR(VLOOKUP(H321,'Price List'!$A$2:$H$109,8,0),"-")</f>
        <v>Medicronis</v>
      </c>
      <c r="G321" s="6" t="str">
        <f>IFERROR(VLOOKUP(A321,'Distributor List'!$A$2:$E$77,5,0),"-")</f>
        <v>RWP Vacant</v>
      </c>
      <c r="H321" s="10" t="s">
        <v>143</v>
      </c>
      <c r="I321" s="58">
        <v>105</v>
      </c>
      <c r="J321" s="72">
        <v>0</v>
      </c>
      <c r="K321" s="72">
        <v>0</v>
      </c>
      <c r="L321" s="73">
        <f t="shared" si="130"/>
        <v>0</v>
      </c>
      <c r="M321" s="73">
        <f t="shared" si="153"/>
        <v>0</v>
      </c>
      <c r="N321" s="74">
        <v>0</v>
      </c>
      <c r="O321" s="74">
        <f t="shared" si="131"/>
        <v>0</v>
      </c>
      <c r="P321" s="73">
        <f t="shared" si="126"/>
        <v>0</v>
      </c>
      <c r="Q321" s="75">
        <v>0</v>
      </c>
      <c r="R321" s="73">
        <f t="shared" si="154"/>
        <v>0</v>
      </c>
      <c r="S321" s="76" t="str">
        <f t="shared" si="155"/>
        <v>-</v>
      </c>
      <c r="T321" s="77">
        <v>3952</v>
      </c>
      <c r="U321" s="78">
        <f t="shared" si="146"/>
        <v>-3952</v>
      </c>
      <c r="V321" s="73">
        <f t="shared" si="132"/>
        <v>414960</v>
      </c>
      <c r="W321" s="73">
        <f t="shared" si="156"/>
        <v>-414960</v>
      </c>
      <c r="X321" s="76">
        <f t="shared" si="157"/>
        <v>-1</v>
      </c>
      <c r="Y321" s="73">
        <f t="shared" si="158"/>
        <v>0</v>
      </c>
      <c r="Z321" s="73">
        <f t="shared" si="159"/>
        <v>0</v>
      </c>
      <c r="AA321" s="73">
        <f t="shared" si="127"/>
        <v>0</v>
      </c>
      <c r="AB321" s="73">
        <f t="shared" si="160"/>
        <v>0</v>
      </c>
      <c r="AC321" s="73">
        <f t="shared" si="128"/>
        <v>0</v>
      </c>
      <c r="AD321" s="73">
        <f t="shared" si="129"/>
        <v>0</v>
      </c>
      <c r="AE321" s="73">
        <v>0</v>
      </c>
    </row>
    <row r="322" spans="1:31" ht="15" customHeight="1">
      <c r="A322" s="5" t="s">
        <v>114</v>
      </c>
      <c r="B322" s="6" t="str">
        <f>IFERROR(VLOOKUP(A322,'Distributor List'!$A$2:$D$77,2,0),"-")</f>
        <v>Haripur</v>
      </c>
      <c r="C322" s="6" t="str">
        <f>IFERROR(VLOOKUP(A322,'Distributor List'!$A$2:$D$77,3,0),"-")</f>
        <v>North-2</v>
      </c>
      <c r="D322" s="6" t="str">
        <f>IFERROR(VLOOKUP(A322,'Distributor List'!$A$2:$F$77,6,0),"-")</f>
        <v>Pak-2</v>
      </c>
      <c r="E322" s="6" t="str">
        <f>IFERROR(VLOOKUP(A322,'Distributor List'!$A$2:$D$77,4,0),"-")</f>
        <v>Distributor</v>
      </c>
      <c r="F322" s="6" t="str">
        <f>IFERROR(VLOOKUP(H322,'Price List'!$A$2:$H$109,8,0),"-")</f>
        <v>Transformer</v>
      </c>
      <c r="G322" s="6" t="str">
        <f>IFERROR(VLOOKUP(A322,'Distributor List'!$A$2:$E$77,5,0),"-")</f>
        <v>RWP Vacant</v>
      </c>
      <c r="H322" s="10" t="s">
        <v>178</v>
      </c>
      <c r="I322" s="58">
        <v>140</v>
      </c>
      <c r="J322" s="72">
        <v>0</v>
      </c>
      <c r="K322" s="72">
        <v>0</v>
      </c>
      <c r="L322" s="73">
        <f t="shared" si="130"/>
        <v>0</v>
      </c>
      <c r="M322" s="73">
        <f t="shared" si="153"/>
        <v>0</v>
      </c>
      <c r="N322" s="74">
        <v>0</v>
      </c>
      <c r="O322" s="74">
        <f t="shared" si="131"/>
        <v>0</v>
      </c>
      <c r="P322" s="73">
        <f t="shared" si="126"/>
        <v>0</v>
      </c>
      <c r="Q322" s="75">
        <v>0</v>
      </c>
      <c r="R322" s="73">
        <f t="shared" si="154"/>
        <v>0</v>
      </c>
      <c r="S322" s="76" t="str">
        <f t="shared" si="155"/>
        <v>-</v>
      </c>
      <c r="T322" s="77">
        <v>0</v>
      </c>
      <c r="U322" s="78">
        <f t="shared" si="146"/>
        <v>0</v>
      </c>
      <c r="V322" s="73">
        <f t="shared" si="132"/>
        <v>0</v>
      </c>
      <c r="W322" s="73">
        <f t="shared" si="156"/>
        <v>0</v>
      </c>
      <c r="X322" s="76" t="str">
        <f t="shared" si="157"/>
        <v>-</v>
      </c>
      <c r="Y322" s="73">
        <f t="shared" si="158"/>
        <v>0</v>
      </c>
      <c r="Z322" s="73">
        <f t="shared" si="159"/>
        <v>0</v>
      </c>
      <c r="AA322" s="73">
        <f t="shared" si="127"/>
        <v>0</v>
      </c>
      <c r="AB322" s="73">
        <f t="shared" si="160"/>
        <v>0</v>
      </c>
      <c r="AC322" s="73">
        <f t="shared" si="128"/>
        <v>0</v>
      </c>
      <c r="AD322" s="73">
        <f t="shared" si="129"/>
        <v>0</v>
      </c>
      <c r="AE322" s="73">
        <v>0</v>
      </c>
    </row>
    <row r="323" spans="1:31" ht="15" customHeight="1">
      <c r="A323" s="5" t="s">
        <v>114</v>
      </c>
      <c r="B323" s="6" t="str">
        <f>IFERROR(VLOOKUP(A323,'Distributor List'!$A$2:$D$77,2,0),"-")</f>
        <v>Haripur</v>
      </c>
      <c r="C323" s="6" t="str">
        <f>IFERROR(VLOOKUP(A323,'Distributor List'!$A$2:$D$77,3,0),"-")</f>
        <v>North-2</v>
      </c>
      <c r="D323" s="6" t="str">
        <f>IFERROR(VLOOKUP(A323,'Distributor List'!$A$2:$F$77,6,0),"-")</f>
        <v>Pak-2</v>
      </c>
      <c r="E323" s="6" t="str">
        <f>IFERROR(VLOOKUP(A323,'Distributor List'!$A$2:$D$77,4,0),"-")</f>
        <v>Distributor</v>
      </c>
      <c r="F323" s="6" t="str">
        <f>IFERROR(VLOOKUP(H323,'Price List'!$A$2:$H$109,8,0),"-")</f>
        <v>Transformer</v>
      </c>
      <c r="G323" s="6" t="str">
        <f>IFERROR(VLOOKUP(A323,'Distributor List'!$A$2:$E$77,5,0),"-")</f>
        <v>RWP Vacant</v>
      </c>
      <c r="H323" s="10" t="s">
        <v>179</v>
      </c>
      <c r="I323" s="58">
        <v>210</v>
      </c>
      <c r="J323" s="72">
        <v>0</v>
      </c>
      <c r="K323" s="72">
        <v>0</v>
      </c>
      <c r="L323" s="73">
        <f t="shared" si="130"/>
        <v>0</v>
      </c>
      <c r="M323" s="73">
        <f t="shared" si="153"/>
        <v>0</v>
      </c>
      <c r="N323" s="74">
        <v>0</v>
      </c>
      <c r="O323" s="74">
        <f t="shared" si="131"/>
        <v>0</v>
      </c>
      <c r="P323" s="73">
        <f t="shared" si="126"/>
        <v>0</v>
      </c>
      <c r="Q323" s="75">
        <v>0</v>
      </c>
      <c r="R323" s="73">
        <f t="shared" si="154"/>
        <v>0</v>
      </c>
      <c r="S323" s="76" t="str">
        <f t="shared" si="155"/>
        <v>-</v>
      </c>
      <c r="T323" s="77">
        <v>0</v>
      </c>
      <c r="U323" s="78">
        <f t="shared" si="146"/>
        <v>0</v>
      </c>
      <c r="V323" s="73">
        <f t="shared" si="132"/>
        <v>0</v>
      </c>
      <c r="W323" s="73">
        <f t="shared" si="156"/>
        <v>0</v>
      </c>
      <c r="X323" s="76" t="str">
        <f t="shared" si="157"/>
        <v>-</v>
      </c>
      <c r="Y323" s="73">
        <f t="shared" si="158"/>
        <v>0</v>
      </c>
      <c r="Z323" s="73">
        <f t="shared" si="159"/>
        <v>0</v>
      </c>
      <c r="AA323" s="73">
        <f t="shared" si="127"/>
        <v>0</v>
      </c>
      <c r="AB323" s="73">
        <f t="shared" si="160"/>
        <v>0</v>
      </c>
      <c r="AC323" s="73">
        <f t="shared" si="128"/>
        <v>0</v>
      </c>
      <c r="AD323" s="73">
        <f t="shared" si="129"/>
        <v>0</v>
      </c>
      <c r="AE323" s="73">
        <v>0</v>
      </c>
    </row>
    <row r="324" spans="1:31" ht="15" customHeight="1">
      <c r="A324" s="5" t="s">
        <v>114</v>
      </c>
      <c r="B324" s="6" t="str">
        <f>IFERROR(VLOOKUP(A324,'Distributor List'!$A$2:$D$77,2,0),"-")</f>
        <v>Haripur</v>
      </c>
      <c r="C324" s="6" t="str">
        <f>IFERROR(VLOOKUP(A324,'Distributor List'!$A$2:$D$77,3,0),"-")</f>
        <v>North-2</v>
      </c>
      <c r="D324" s="6" t="str">
        <f>IFERROR(VLOOKUP(A324,'Distributor List'!$A$2:$F$77,6,0),"-")</f>
        <v>Pak-2</v>
      </c>
      <c r="E324" s="6" t="str">
        <f>IFERROR(VLOOKUP(A324,'Distributor List'!$A$2:$D$77,4,0),"-")</f>
        <v>Distributor</v>
      </c>
      <c r="F324" s="6" t="str">
        <f>IFERROR(VLOOKUP(H324,'Price List'!$A$2:$H$109,8,0),"-")</f>
        <v>Medicronis</v>
      </c>
      <c r="G324" s="6" t="str">
        <f>IFERROR(VLOOKUP(A324,'Distributor List'!$A$2:$E$77,5,0),"-")</f>
        <v>RWP Vacant</v>
      </c>
      <c r="H324" s="10" t="s">
        <v>180</v>
      </c>
      <c r="I324" s="58">
        <v>235</v>
      </c>
      <c r="J324" s="72">
        <v>0</v>
      </c>
      <c r="K324" s="72">
        <v>0</v>
      </c>
      <c r="L324" s="73">
        <f t="shared" si="130"/>
        <v>0</v>
      </c>
      <c r="M324" s="73">
        <f t="shared" si="153"/>
        <v>0</v>
      </c>
      <c r="N324" s="74">
        <v>0</v>
      </c>
      <c r="O324" s="74">
        <f t="shared" si="131"/>
        <v>0</v>
      </c>
      <c r="P324" s="73">
        <f t="shared" ref="P324:P387" si="161">L324-O324</f>
        <v>0</v>
      </c>
      <c r="Q324" s="75">
        <v>0</v>
      </c>
      <c r="R324" s="73">
        <f t="shared" si="154"/>
        <v>0</v>
      </c>
      <c r="S324" s="76" t="str">
        <f t="shared" si="155"/>
        <v>-</v>
      </c>
      <c r="T324" s="77">
        <v>0</v>
      </c>
      <c r="U324" s="78">
        <f t="shared" si="146"/>
        <v>0</v>
      </c>
      <c r="V324" s="73">
        <f t="shared" si="132"/>
        <v>0</v>
      </c>
      <c r="W324" s="73">
        <f t="shared" si="156"/>
        <v>0</v>
      </c>
      <c r="X324" s="76" t="str">
        <f t="shared" si="157"/>
        <v>-</v>
      </c>
      <c r="Y324" s="73">
        <f t="shared" si="158"/>
        <v>0</v>
      </c>
      <c r="Z324" s="73">
        <f t="shared" si="159"/>
        <v>0</v>
      </c>
      <c r="AA324" s="73">
        <f t="shared" ref="AA324:AA387" si="162">Z324*I324</f>
        <v>0</v>
      </c>
      <c r="AB324" s="73">
        <f t="shared" si="160"/>
        <v>0</v>
      </c>
      <c r="AC324" s="73">
        <f t="shared" ref="AC324:AC387" si="163">AB324*I324</f>
        <v>0</v>
      </c>
      <c r="AD324" s="73">
        <f t="shared" ref="AD324:AD387" si="164">Y324*I324</f>
        <v>0</v>
      </c>
      <c r="AE324" s="73">
        <v>0</v>
      </c>
    </row>
    <row r="325" spans="1:31" ht="15" customHeight="1">
      <c r="A325" s="5" t="s">
        <v>114</v>
      </c>
      <c r="B325" s="6" t="str">
        <f>IFERROR(VLOOKUP(A325,'Distributor List'!$A$2:$D$77,2,0),"-")</f>
        <v>Haripur</v>
      </c>
      <c r="C325" s="6" t="str">
        <f>IFERROR(VLOOKUP(A325,'Distributor List'!$A$2:$D$77,3,0),"-")</f>
        <v>North-2</v>
      </c>
      <c r="D325" s="6" t="str">
        <f>IFERROR(VLOOKUP(A325,'Distributor List'!$A$2:$F$77,6,0),"-")</f>
        <v>Pak-2</v>
      </c>
      <c r="E325" s="6" t="str">
        <f>IFERROR(VLOOKUP(A325,'Distributor List'!$A$2:$D$77,4,0),"-")</f>
        <v>Distributor</v>
      </c>
      <c r="F325" s="6" t="str">
        <f>IFERROR(VLOOKUP(H325,'Price List'!$A$2:$H$109,8,0),"-")</f>
        <v>Medicronis</v>
      </c>
      <c r="G325" s="6" t="str">
        <f>IFERROR(VLOOKUP(A325,'Distributor List'!$A$2:$E$77,5,0),"-")</f>
        <v>RWP Vacant</v>
      </c>
      <c r="H325" s="10" t="s">
        <v>181</v>
      </c>
      <c r="I325" s="58">
        <v>670</v>
      </c>
      <c r="J325" s="72">
        <v>0</v>
      </c>
      <c r="K325" s="72">
        <v>0</v>
      </c>
      <c r="L325" s="73">
        <f t="shared" ref="L325:L388" si="165">J325*I325</f>
        <v>0</v>
      </c>
      <c r="M325" s="73">
        <f t="shared" si="153"/>
        <v>0</v>
      </c>
      <c r="N325" s="74">
        <v>0</v>
      </c>
      <c r="O325" s="74">
        <f t="shared" ref="O325:O388" si="166">N325*I325</f>
        <v>0</v>
      </c>
      <c r="P325" s="73">
        <f t="shared" si="161"/>
        <v>0</v>
      </c>
      <c r="Q325" s="75">
        <v>0</v>
      </c>
      <c r="R325" s="73">
        <f t="shared" si="154"/>
        <v>0</v>
      </c>
      <c r="S325" s="76" t="str">
        <f t="shared" si="155"/>
        <v>-</v>
      </c>
      <c r="T325" s="77">
        <v>0</v>
      </c>
      <c r="U325" s="78">
        <f t="shared" ref="U325:U335" si="167">J325-T325</f>
        <v>0</v>
      </c>
      <c r="V325" s="73">
        <f t="shared" ref="V325:V388" si="168">T325*I325</f>
        <v>0</v>
      </c>
      <c r="W325" s="73">
        <f t="shared" si="156"/>
        <v>0</v>
      </c>
      <c r="X325" s="76" t="str">
        <f t="shared" si="157"/>
        <v>-</v>
      </c>
      <c r="Y325" s="73">
        <f t="shared" si="158"/>
        <v>0</v>
      </c>
      <c r="Z325" s="73">
        <f t="shared" si="159"/>
        <v>0</v>
      </c>
      <c r="AA325" s="73">
        <f t="shared" si="162"/>
        <v>0</v>
      </c>
      <c r="AB325" s="73">
        <f t="shared" si="160"/>
        <v>0</v>
      </c>
      <c r="AC325" s="73">
        <f t="shared" si="163"/>
        <v>0</v>
      </c>
      <c r="AD325" s="73">
        <f t="shared" si="164"/>
        <v>0</v>
      </c>
      <c r="AE325" s="73">
        <v>0</v>
      </c>
    </row>
    <row r="326" spans="1:31" ht="15" customHeight="1">
      <c r="A326" s="5" t="s">
        <v>114</v>
      </c>
      <c r="B326" s="6" t="str">
        <f>IFERROR(VLOOKUP(A326,'Distributor List'!$A$2:$D$77,2,0),"-")</f>
        <v>Haripur</v>
      </c>
      <c r="C326" s="6" t="str">
        <f>IFERROR(VLOOKUP(A326,'Distributor List'!$A$2:$D$77,3,0),"-")</f>
        <v>North-2</v>
      </c>
      <c r="D326" s="6" t="str">
        <f>IFERROR(VLOOKUP(A326,'Distributor List'!$A$2:$F$77,6,0),"-")</f>
        <v>Pak-2</v>
      </c>
      <c r="E326" s="6" t="str">
        <f>IFERROR(VLOOKUP(A326,'Distributor List'!$A$2:$D$77,4,0),"-")</f>
        <v>Distributor</v>
      </c>
      <c r="F326" s="6" t="str">
        <f>IFERROR(VLOOKUP(H326,'Price List'!$A$2:$H$109,8,0),"-")</f>
        <v>Medicronis</v>
      </c>
      <c r="G326" s="6" t="str">
        <f>IFERROR(VLOOKUP(A326,'Distributor List'!$A$2:$E$77,5,0),"-")</f>
        <v>RWP Vacant</v>
      </c>
      <c r="H326" s="10" t="s">
        <v>182</v>
      </c>
      <c r="I326" s="58">
        <v>60</v>
      </c>
      <c r="J326" s="72">
        <v>0</v>
      </c>
      <c r="K326" s="72">
        <v>0</v>
      </c>
      <c r="L326" s="73">
        <f t="shared" si="165"/>
        <v>0</v>
      </c>
      <c r="M326" s="73">
        <f t="shared" si="153"/>
        <v>0</v>
      </c>
      <c r="N326" s="74">
        <v>0</v>
      </c>
      <c r="O326" s="74">
        <f t="shared" si="166"/>
        <v>0</v>
      </c>
      <c r="P326" s="73">
        <f t="shared" si="161"/>
        <v>0</v>
      </c>
      <c r="Q326" s="75">
        <v>0</v>
      </c>
      <c r="R326" s="73">
        <f t="shared" si="154"/>
        <v>0</v>
      </c>
      <c r="S326" s="76" t="str">
        <f t="shared" si="155"/>
        <v>-</v>
      </c>
      <c r="T326" s="77">
        <v>0</v>
      </c>
      <c r="U326" s="78">
        <f t="shared" si="167"/>
        <v>0</v>
      </c>
      <c r="V326" s="73">
        <f t="shared" si="168"/>
        <v>0</v>
      </c>
      <c r="W326" s="73">
        <f t="shared" si="156"/>
        <v>0</v>
      </c>
      <c r="X326" s="76" t="str">
        <f t="shared" si="157"/>
        <v>-</v>
      </c>
      <c r="Y326" s="73">
        <f t="shared" si="158"/>
        <v>0</v>
      </c>
      <c r="Z326" s="73">
        <f t="shared" si="159"/>
        <v>0</v>
      </c>
      <c r="AA326" s="73">
        <f t="shared" si="162"/>
        <v>0</v>
      </c>
      <c r="AB326" s="73">
        <f t="shared" si="160"/>
        <v>0</v>
      </c>
      <c r="AC326" s="73">
        <f t="shared" si="163"/>
        <v>0</v>
      </c>
      <c r="AD326" s="73">
        <f t="shared" si="164"/>
        <v>0</v>
      </c>
      <c r="AE326" s="73">
        <v>0</v>
      </c>
    </row>
    <row r="327" spans="1:31" ht="15" customHeight="1">
      <c r="A327" s="5" t="s">
        <v>114</v>
      </c>
      <c r="B327" s="6" t="str">
        <f>IFERROR(VLOOKUP(A327,'Distributor List'!$A$2:$D$77,2,0),"-")</f>
        <v>Haripur</v>
      </c>
      <c r="C327" s="6" t="str">
        <f>IFERROR(VLOOKUP(A327,'Distributor List'!$A$2:$D$77,3,0),"-")</f>
        <v>North-2</v>
      </c>
      <c r="D327" s="6" t="str">
        <f>IFERROR(VLOOKUP(A327,'Distributor List'!$A$2:$F$77,6,0),"-")</f>
        <v>Pak-2</v>
      </c>
      <c r="E327" s="6" t="str">
        <f>IFERROR(VLOOKUP(A327,'Distributor List'!$A$2:$D$77,4,0),"-")</f>
        <v>Distributor</v>
      </c>
      <c r="F327" s="6" t="str">
        <f>IFERROR(VLOOKUP(H327,'Price List'!$A$2:$H$109,8,0),"-")</f>
        <v>Medicronis</v>
      </c>
      <c r="G327" s="6" t="str">
        <f>IFERROR(VLOOKUP(A327,'Distributor List'!$A$2:$E$77,5,0),"-")</f>
        <v>RWP Vacant</v>
      </c>
      <c r="H327" s="10" t="s">
        <v>183</v>
      </c>
      <c r="I327" s="58">
        <v>78</v>
      </c>
      <c r="J327" s="72">
        <v>0</v>
      </c>
      <c r="K327" s="72">
        <v>0</v>
      </c>
      <c r="L327" s="73">
        <f t="shared" si="165"/>
        <v>0</v>
      </c>
      <c r="M327" s="73">
        <f t="shared" si="153"/>
        <v>0</v>
      </c>
      <c r="N327" s="74">
        <v>0</v>
      </c>
      <c r="O327" s="74">
        <f t="shared" si="166"/>
        <v>0</v>
      </c>
      <c r="P327" s="73">
        <f t="shared" si="161"/>
        <v>0</v>
      </c>
      <c r="Q327" s="75">
        <v>0</v>
      </c>
      <c r="R327" s="73">
        <f t="shared" si="154"/>
        <v>0</v>
      </c>
      <c r="S327" s="76" t="str">
        <f t="shared" si="155"/>
        <v>-</v>
      </c>
      <c r="T327" s="77">
        <v>0</v>
      </c>
      <c r="U327" s="78">
        <f t="shared" si="167"/>
        <v>0</v>
      </c>
      <c r="V327" s="73">
        <f t="shared" si="168"/>
        <v>0</v>
      </c>
      <c r="W327" s="73">
        <f t="shared" si="156"/>
        <v>0</v>
      </c>
      <c r="X327" s="76" t="str">
        <f t="shared" si="157"/>
        <v>-</v>
      </c>
      <c r="Y327" s="73">
        <f t="shared" si="158"/>
        <v>0</v>
      </c>
      <c r="Z327" s="73">
        <f t="shared" si="159"/>
        <v>0</v>
      </c>
      <c r="AA327" s="73">
        <f t="shared" si="162"/>
        <v>0</v>
      </c>
      <c r="AB327" s="73">
        <f t="shared" si="160"/>
        <v>0</v>
      </c>
      <c r="AC327" s="73">
        <f t="shared" si="163"/>
        <v>0</v>
      </c>
      <c r="AD327" s="73">
        <f t="shared" si="164"/>
        <v>0</v>
      </c>
      <c r="AE327" s="73">
        <v>0</v>
      </c>
    </row>
    <row r="328" spans="1:31" ht="15" customHeight="1">
      <c r="A328" s="5" t="s">
        <v>114</v>
      </c>
      <c r="B328" s="6" t="str">
        <f>IFERROR(VLOOKUP(A328,'Distributor List'!$A$2:$D$77,2,0),"-")</f>
        <v>Haripur</v>
      </c>
      <c r="C328" s="6" t="str">
        <f>IFERROR(VLOOKUP(A328,'Distributor List'!$A$2:$D$77,3,0),"-")</f>
        <v>North-2</v>
      </c>
      <c r="D328" s="6" t="str">
        <f>IFERROR(VLOOKUP(A328,'Distributor List'!$A$2:$F$77,6,0),"-")</f>
        <v>Pak-2</v>
      </c>
      <c r="E328" s="6" t="str">
        <f>IFERROR(VLOOKUP(A328,'Distributor List'!$A$2:$D$77,4,0),"-")</f>
        <v>Distributor</v>
      </c>
      <c r="F328" s="6" t="str">
        <f>IFERROR(VLOOKUP(H328,'Price List'!$A$2:$H$109,8,0),"-")</f>
        <v>Medicronis</v>
      </c>
      <c r="G328" s="6" t="str">
        <f>IFERROR(VLOOKUP(A328,'Distributor List'!$A$2:$E$77,5,0),"-")</f>
        <v>RWP Vacant</v>
      </c>
      <c r="H328" s="10" t="s">
        <v>184</v>
      </c>
      <c r="I328" s="58">
        <v>105</v>
      </c>
      <c r="J328" s="72">
        <v>0</v>
      </c>
      <c r="K328" s="72">
        <v>0</v>
      </c>
      <c r="L328" s="73">
        <f t="shared" si="165"/>
        <v>0</v>
      </c>
      <c r="M328" s="73">
        <f t="shared" si="153"/>
        <v>0</v>
      </c>
      <c r="N328" s="74">
        <v>0</v>
      </c>
      <c r="O328" s="74">
        <f t="shared" si="166"/>
        <v>0</v>
      </c>
      <c r="P328" s="73">
        <f t="shared" si="161"/>
        <v>0</v>
      </c>
      <c r="Q328" s="75">
        <v>0</v>
      </c>
      <c r="R328" s="73">
        <f t="shared" si="154"/>
        <v>0</v>
      </c>
      <c r="S328" s="76" t="str">
        <f t="shared" si="155"/>
        <v>-</v>
      </c>
      <c r="T328" s="77">
        <v>0</v>
      </c>
      <c r="U328" s="78">
        <f t="shared" si="167"/>
        <v>0</v>
      </c>
      <c r="V328" s="73">
        <f t="shared" si="168"/>
        <v>0</v>
      </c>
      <c r="W328" s="73">
        <f t="shared" si="156"/>
        <v>0</v>
      </c>
      <c r="X328" s="76" t="str">
        <f t="shared" si="157"/>
        <v>-</v>
      </c>
      <c r="Y328" s="73">
        <f t="shared" si="158"/>
        <v>0</v>
      </c>
      <c r="Z328" s="73">
        <f t="shared" si="159"/>
        <v>0</v>
      </c>
      <c r="AA328" s="73">
        <f t="shared" si="162"/>
        <v>0</v>
      </c>
      <c r="AB328" s="73">
        <f t="shared" si="160"/>
        <v>0</v>
      </c>
      <c r="AC328" s="73">
        <f t="shared" si="163"/>
        <v>0</v>
      </c>
      <c r="AD328" s="73">
        <f t="shared" si="164"/>
        <v>0</v>
      </c>
      <c r="AE328" s="73">
        <v>0</v>
      </c>
    </row>
    <row r="329" spans="1:31" ht="15" customHeight="1">
      <c r="A329" s="5" t="s">
        <v>114</v>
      </c>
      <c r="B329" s="6" t="str">
        <f>IFERROR(VLOOKUP(A329,'Distributor List'!$A$2:$D$77,2,0),"-")</f>
        <v>Haripur</v>
      </c>
      <c r="C329" s="6" t="str">
        <f>IFERROR(VLOOKUP(A329,'Distributor List'!$A$2:$D$77,3,0),"-")</f>
        <v>North-2</v>
      </c>
      <c r="D329" s="6" t="str">
        <f>IFERROR(VLOOKUP(A329,'Distributor List'!$A$2:$F$77,6,0),"-")</f>
        <v>Pak-2</v>
      </c>
      <c r="E329" s="6" t="str">
        <f>IFERROR(VLOOKUP(A329,'Distributor List'!$A$2:$D$77,4,0),"-")</f>
        <v>Distributor</v>
      </c>
      <c r="F329" s="6" t="str">
        <f>IFERROR(VLOOKUP(H329,'Price List'!$A$2:$H$109,8,0),"-")</f>
        <v>Medicronis</v>
      </c>
      <c r="G329" s="6" t="str">
        <f>IFERROR(VLOOKUP(A329,'Distributor List'!$A$2:$E$77,5,0),"-")</f>
        <v>RWP Vacant</v>
      </c>
      <c r="H329" s="10" t="s">
        <v>185</v>
      </c>
      <c r="I329" s="58">
        <v>140</v>
      </c>
      <c r="J329" s="72">
        <v>0</v>
      </c>
      <c r="K329" s="72">
        <v>0</v>
      </c>
      <c r="L329" s="73">
        <f t="shared" si="165"/>
        <v>0</v>
      </c>
      <c r="M329" s="73">
        <f t="shared" si="153"/>
        <v>0</v>
      </c>
      <c r="N329" s="74">
        <v>0</v>
      </c>
      <c r="O329" s="74">
        <f t="shared" si="166"/>
        <v>0</v>
      </c>
      <c r="P329" s="73">
        <f t="shared" si="161"/>
        <v>0</v>
      </c>
      <c r="Q329" s="75">
        <v>0</v>
      </c>
      <c r="R329" s="73">
        <f t="shared" si="154"/>
        <v>0</v>
      </c>
      <c r="S329" s="76" t="str">
        <f t="shared" si="155"/>
        <v>-</v>
      </c>
      <c r="T329" s="77">
        <v>0</v>
      </c>
      <c r="U329" s="78">
        <f t="shared" si="167"/>
        <v>0</v>
      </c>
      <c r="V329" s="73">
        <f t="shared" si="168"/>
        <v>0</v>
      </c>
      <c r="W329" s="73">
        <f t="shared" si="156"/>
        <v>0</v>
      </c>
      <c r="X329" s="76" t="str">
        <f t="shared" si="157"/>
        <v>-</v>
      </c>
      <c r="Y329" s="73">
        <f t="shared" si="158"/>
        <v>0</v>
      </c>
      <c r="Z329" s="73">
        <f t="shared" si="159"/>
        <v>0</v>
      </c>
      <c r="AA329" s="73">
        <f t="shared" si="162"/>
        <v>0</v>
      </c>
      <c r="AB329" s="73">
        <f t="shared" si="160"/>
        <v>0</v>
      </c>
      <c r="AC329" s="73">
        <f t="shared" si="163"/>
        <v>0</v>
      </c>
      <c r="AD329" s="73">
        <f t="shared" si="164"/>
        <v>0</v>
      </c>
      <c r="AE329" s="73">
        <v>0</v>
      </c>
    </row>
    <row r="330" spans="1:31" ht="15" customHeight="1">
      <c r="A330" s="5" t="s">
        <v>114</v>
      </c>
      <c r="B330" s="6" t="str">
        <f>IFERROR(VLOOKUP(A330,'Distributor List'!$A$2:$D$77,2,0),"-")</f>
        <v>Haripur</v>
      </c>
      <c r="C330" s="6" t="str">
        <f>IFERROR(VLOOKUP(A330,'Distributor List'!$A$2:$D$77,3,0),"-")</f>
        <v>North-2</v>
      </c>
      <c r="D330" s="6" t="str">
        <f>IFERROR(VLOOKUP(A330,'Distributor List'!$A$2:$F$77,6,0),"-")</f>
        <v>Pak-2</v>
      </c>
      <c r="E330" s="6" t="str">
        <f>IFERROR(VLOOKUP(A330,'Distributor List'!$A$2:$D$77,4,0),"-")</f>
        <v>Distributor</v>
      </c>
      <c r="F330" s="6" t="str">
        <f>IFERROR(VLOOKUP(H330,'Price List'!$A$2:$H$109,8,0),"-")</f>
        <v>Medicronis</v>
      </c>
      <c r="G330" s="6" t="str">
        <f>IFERROR(VLOOKUP(A330,'Distributor List'!$A$2:$E$77,5,0),"-")</f>
        <v>RWP Vacant</v>
      </c>
      <c r="H330" s="10" t="s">
        <v>186</v>
      </c>
      <c r="I330" s="58">
        <v>199</v>
      </c>
      <c r="J330" s="72">
        <v>0</v>
      </c>
      <c r="K330" s="72">
        <v>0</v>
      </c>
      <c r="L330" s="73">
        <f t="shared" si="165"/>
        <v>0</v>
      </c>
      <c r="M330" s="73">
        <f t="shared" si="153"/>
        <v>0</v>
      </c>
      <c r="N330" s="74">
        <v>0</v>
      </c>
      <c r="O330" s="74">
        <f t="shared" si="166"/>
        <v>0</v>
      </c>
      <c r="P330" s="73">
        <f t="shared" si="161"/>
        <v>0</v>
      </c>
      <c r="Q330" s="75">
        <v>0</v>
      </c>
      <c r="R330" s="73">
        <f t="shared" si="154"/>
        <v>0</v>
      </c>
      <c r="S330" s="76" t="str">
        <f t="shared" si="155"/>
        <v>-</v>
      </c>
      <c r="T330" s="77">
        <v>0</v>
      </c>
      <c r="U330" s="78">
        <f t="shared" si="167"/>
        <v>0</v>
      </c>
      <c r="V330" s="73">
        <f t="shared" si="168"/>
        <v>0</v>
      </c>
      <c r="W330" s="73">
        <f t="shared" si="156"/>
        <v>0</v>
      </c>
      <c r="X330" s="76" t="str">
        <f t="shared" si="157"/>
        <v>-</v>
      </c>
      <c r="Y330" s="73">
        <f t="shared" si="158"/>
        <v>0</v>
      </c>
      <c r="Z330" s="73">
        <f t="shared" si="159"/>
        <v>0</v>
      </c>
      <c r="AA330" s="73">
        <f t="shared" si="162"/>
        <v>0</v>
      </c>
      <c r="AB330" s="73">
        <f t="shared" si="160"/>
        <v>0</v>
      </c>
      <c r="AC330" s="73">
        <f t="shared" si="163"/>
        <v>0</v>
      </c>
      <c r="AD330" s="73">
        <f t="shared" si="164"/>
        <v>0</v>
      </c>
      <c r="AE330" s="73">
        <v>0</v>
      </c>
    </row>
    <row r="331" spans="1:31" ht="15" customHeight="1">
      <c r="A331" s="5" t="s">
        <v>114</v>
      </c>
      <c r="B331" s="6" t="str">
        <f>IFERROR(VLOOKUP(A331,'Distributor List'!$A$2:$D$77,2,0),"-")</f>
        <v>Haripur</v>
      </c>
      <c r="C331" s="6" t="str">
        <f>IFERROR(VLOOKUP(A331,'Distributor List'!$A$2:$D$77,3,0),"-")</f>
        <v>North-2</v>
      </c>
      <c r="D331" s="6" t="str">
        <f>IFERROR(VLOOKUP(A331,'Distributor List'!$A$2:$F$77,6,0),"-")</f>
        <v>Pak-2</v>
      </c>
      <c r="E331" s="6" t="str">
        <f>IFERROR(VLOOKUP(A331,'Distributor List'!$A$2:$D$77,4,0),"-")</f>
        <v>Distributor</v>
      </c>
      <c r="F331" s="6" t="str">
        <f>IFERROR(VLOOKUP(H331,'Price List'!$A$2:$H$109,8,0),"-")</f>
        <v>Transformer</v>
      </c>
      <c r="G331" s="6" t="str">
        <f>IFERROR(VLOOKUP(A331,'Distributor List'!$A$2:$E$77,5,0),"-")</f>
        <v>RWP Vacant</v>
      </c>
      <c r="H331" s="10" t="s">
        <v>187</v>
      </c>
      <c r="I331" s="58">
        <v>170</v>
      </c>
      <c r="J331" s="72">
        <v>0</v>
      </c>
      <c r="K331" s="72">
        <v>0</v>
      </c>
      <c r="L331" s="73">
        <f t="shared" si="165"/>
        <v>0</v>
      </c>
      <c r="M331" s="73">
        <f t="shared" si="153"/>
        <v>0</v>
      </c>
      <c r="N331" s="74">
        <v>0</v>
      </c>
      <c r="O331" s="74">
        <f t="shared" si="166"/>
        <v>0</v>
      </c>
      <c r="P331" s="73">
        <f t="shared" si="161"/>
        <v>0</v>
      </c>
      <c r="Q331" s="75">
        <v>0</v>
      </c>
      <c r="R331" s="73">
        <f t="shared" si="154"/>
        <v>0</v>
      </c>
      <c r="S331" s="76" t="str">
        <f t="shared" si="155"/>
        <v>-</v>
      </c>
      <c r="T331" s="77">
        <v>0</v>
      </c>
      <c r="U331" s="78">
        <f t="shared" si="167"/>
        <v>0</v>
      </c>
      <c r="V331" s="73">
        <f t="shared" si="168"/>
        <v>0</v>
      </c>
      <c r="W331" s="73">
        <f t="shared" si="156"/>
        <v>0</v>
      </c>
      <c r="X331" s="76" t="str">
        <f t="shared" si="157"/>
        <v>-</v>
      </c>
      <c r="Y331" s="73">
        <f t="shared" si="158"/>
        <v>0</v>
      </c>
      <c r="Z331" s="73">
        <f t="shared" si="159"/>
        <v>0</v>
      </c>
      <c r="AA331" s="73">
        <f t="shared" si="162"/>
        <v>0</v>
      </c>
      <c r="AB331" s="73">
        <f t="shared" si="160"/>
        <v>0</v>
      </c>
      <c r="AC331" s="73">
        <f t="shared" si="163"/>
        <v>0</v>
      </c>
      <c r="AD331" s="73">
        <f t="shared" si="164"/>
        <v>0</v>
      </c>
      <c r="AE331" s="73">
        <v>0</v>
      </c>
    </row>
    <row r="332" spans="1:31" ht="15" customHeight="1">
      <c r="A332" s="5" t="s">
        <v>114</v>
      </c>
      <c r="B332" s="6" t="str">
        <f>IFERROR(VLOOKUP(A332,'Distributor List'!$A$2:$D$77,2,0),"-")</f>
        <v>Haripur</v>
      </c>
      <c r="C332" s="6" t="str">
        <f>IFERROR(VLOOKUP(A332,'Distributor List'!$A$2:$D$77,3,0),"-")</f>
        <v>North-2</v>
      </c>
      <c r="D332" s="6" t="str">
        <f>IFERROR(VLOOKUP(A332,'Distributor List'!$A$2:$F$77,6,0),"-")</f>
        <v>Pak-2</v>
      </c>
      <c r="E332" s="6" t="str">
        <f>IFERROR(VLOOKUP(A332,'Distributor List'!$A$2:$D$77,4,0),"-")</f>
        <v>Distributor</v>
      </c>
      <c r="F332" s="6" t="str">
        <f>IFERROR(VLOOKUP(H332,'Price List'!$A$2:$H$109,8,0),"-")</f>
        <v>Medicronis</v>
      </c>
      <c r="G332" s="6" t="str">
        <f>IFERROR(VLOOKUP(A332,'Distributor List'!$A$2:$E$77,5,0),"-")</f>
        <v>RWP Vacant</v>
      </c>
      <c r="H332" s="10" t="s">
        <v>188</v>
      </c>
      <c r="I332" s="58">
        <v>102</v>
      </c>
      <c r="J332" s="72">
        <v>0</v>
      </c>
      <c r="K332" s="72">
        <v>0</v>
      </c>
      <c r="L332" s="73">
        <f t="shared" si="165"/>
        <v>0</v>
      </c>
      <c r="M332" s="73">
        <f t="shared" si="153"/>
        <v>0</v>
      </c>
      <c r="N332" s="74">
        <v>0</v>
      </c>
      <c r="O332" s="74">
        <f t="shared" si="166"/>
        <v>0</v>
      </c>
      <c r="P332" s="73">
        <f t="shared" si="161"/>
        <v>0</v>
      </c>
      <c r="Q332" s="75">
        <v>0</v>
      </c>
      <c r="R332" s="73">
        <f t="shared" si="154"/>
        <v>0</v>
      </c>
      <c r="S332" s="76" t="str">
        <f t="shared" si="155"/>
        <v>-</v>
      </c>
      <c r="T332" s="77">
        <v>0</v>
      </c>
      <c r="U332" s="78">
        <f t="shared" si="167"/>
        <v>0</v>
      </c>
      <c r="V332" s="73">
        <f t="shared" si="168"/>
        <v>0</v>
      </c>
      <c r="W332" s="73">
        <f t="shared" si="156"/>
        <v>0</v>
      </c>
      <c r="X332" s="76" t="str">
        <f t="shared" si="157"/>
        <v>-</v>
      </c>
      <c r="Y332" s="73">
        <f t="shared" si="158"/>
        <v>0</v>
      </c>
      <c r="Z332" s="73">
        <f t="shared" si="159"/>
        <v>0</v>
      </c>
      <c r="AA332" s="73">
        <f t="shared" si="162"/>
        <v>0</v>
      </c>
      <c r="AB332" s="73">
        <f t="shared" si="160"/>
        <v>0</v>
      </c>
      <c r="AC332" s="73">
        <f t="shared" si="163"/>
        <v>0</v>
      </c>
      <c r="AD332" s="73">
        <f t="shared" si="164"/>
        <v>0</v>
      </c>
      <c r="AE332" s="73">
        <v>0</v>
      </c>
    </row>
    <row r="333" spans="1:31" ht="15" customHeight="1">
      <c r="A333" s="5" t="s">
        <v>114</v>
      </c>
      <c r="B333" s="6" t="str">
        <f>IFERROR(VLOOKUP(A333,'Distributor List'!$A$2:$D$77,2,0),"-")</f>
        <v>Haripur</v>
      </c>
      <c r="C333" s="6" t="str">
        <f>IFERROR(VLOOKUP(A333,'Distributor List'!$A$2:$D$77,3,0),"-")</f>
        <v>North-2</v>
      </c>
      <c r="D333" s="6" t="str">
        <f>IFERROR(VLOOKUP(A333,'Distributor List'!$A$2:$F$77,6,0),"-")</f>
        <v>Pak-2</v>
      </c>
      <c r="E333" s="6" t="str">
        <f>IFERROR(VLOOKUP(A333,'Distributor List'!$A$2:$D$77,4,0),"-")</f>
        <v>Distributor</v>
      </c>
      <c r="F333" s="6" t="str">
        <f>IFERROR(VLOOKUP(H333,'Price List'!$A$2:$H$109,8,0),"-")</f>
        <v>Medicronis</v>
      </c>
      <c r="G333" s="6" t="str">
        <f>IFERROR(VLOOKUP(A333,'Distributor List'!$A$2:$E$77,5,0),"-")</f>
        <v>RWP Vacant</v>
      </c>
      <c r="H333" s="10" t="s">
        <v>189</v>
      </c>
      <c r="I333" s="58">
        <v>99</v>
      </c>
      <c r="J333" s="72">
        <v>0</v>
      </c>
      <c r="K333" s="72">
        <v>0</v>
      </c>
      <c r="L333" s="73">
        <f t="shared" si="165"/>
        <v>0</v>
      </c>
      <c r="M333" s="73">
        <f t="shared" si="153"/>
        <v>0</v>
      </c>
      <c r="N333" s="74">
        <v>0</v>
      </c>
      <c r="O333" s="74">
        <f t="shared" si="166"/>
        <v>0</v>
      </c>
      <c r="P333" s="73">
        <f t="shared" si="161"/>
        <v>0</v>
      </c>
      <c r="Q333" s="75">
        <v>0</v>
      </c>
      <c r="R333" s="73">
        <f t="shared" si="154"/>
        <v>0</v>
      </c>
      <c r="S333" s="76" t="str">
        <f t="shared" si="155"/>
        <v>-</v>
      </c>
      <c r="T333" s="77">
        <v>0</v>
      </c>
      <c r="U333" s="78">
        <f t="shared" si="167"/>
        <v>0</v>
      </c>
      <c r="V333" s="73">
        <f t="shared" si="168"/>
        <v>0</v>
      </c>
      <c r="W333" s="73">
        <f t="shared" si="156"/>
        <v>0</v>
      </c>
      <c r="X333" s="76" t="str">
        <f t="shared" si="157"/>
        <v>-</v>
      </c>
      <c r="Y333" s="73">
        <f t="shared" si="158"/>
        <v>0</v>
      </c>
      <c r="Z333" s="73">
        <f t="shared" si="159"/>
        <v>0</v>
      </c>
      <c r="AA333" s="73">
        <f t="shared" si="162"/>
        <v>0</v>
      </c>
      <c r="AB333" s="73">
        <f t="shared" si="160"/>
        <v>0</v>
      </c>
      <c r="AC333" s="73">
        <f t="shared" si="163"/>
        <v>0</v>
      </c>
      <c r="AD333" s="73">
        <f t="shared" si="164"/>
        <v>0</v>
      </c>
      <c r="AE333" s="73">
        <v>0</v>
      </c>
    </row>
    <row r="334" spans="1:31" ht="15" customHeight="1">
      <c r="A334" s="5" t="s">
        <v>114</v>
      </c>
      <c r="B334" s="6" t="str">
        <f>IFERROR(VLOOKUP(A334,'Distributor List'!$A$2:$D$77,2,0),"-")</f>
        <v>Haripur</v>
      </c>
      <c r="C334" s="6" t="str">
        <f>IFERROR(VLOOKUP(A334,'Distributor List'!$A$2:$D$77,3,0),"-")</f>
        <v>North-2</v>
      </c>
      <c r="D334" s="6" t="str">
        <f>IFERROR(VLOOKUP(A334,'Distributor List'!$A$2:$F$77,6,0),"-")</f>
        <v>Pak-2</v>
      </c>
      <c r="E334" s="6" t="str">
        <f>IFERROR(VLOOKUP(A334,'Distributor List'!$A$2:$D$77,4,0),"-")</f>
        <v>Distributor</v>
      </c>
      <c r="F334" s="6" t="str">
        <f>IFERROR(VLOOKUP(H334,'Price List'!$A$2:$H$109,8,0),"-")</f>
        <v>Medicronis</v>
      </c>
      <c r="G334" s="6" t="str">
        <f>IFERROR(VLOOKUP(A334,'Distributor List'!$A$2:$E$77,5,0),"-")</f>
        <v>RWP Vacant</v>
      </c>
      <c r="H334" s="10" t="s">
        <v>190</v>
      </c>
      <c r="I334" s="58">
        <v>80</v>
      </c>
      <c r="J334" s="72">
        <v>0</v>
      </c>
      <c r="K334" s="72">
        <v>0</v>
      </c>
      <c r="L334" s="73">
        <f t="shared" si="165"/>
        <v>0</v>
      </c>
      <c r="M334" s="73">
        <f t="shared" si="153"/>
        <v>0</v>
      </c>
      <c r="N334" s="74">
        <v>0</v>
      </c>
      <c r="O334" s="74">
        <f t="shared" si="166"/>
        <v>0</v>
      </c>
      <c r="P334" s="73">
        <f t="shared" si="161"/>
        <v>0</v>
      </c>
      <c r="Q334" s="75">
        <v>0</v>
      </c>
      <c r="R334" s="73">
        <f t="shared" si="154"/>
        <v>0</v>
      </c>
      <c r="S334" s="76" t="str">
        <f t="shared" si="155"/>
        <v>-</v>
      </c>
      <c r="T334" s="77">
        <v>0</v>
      </c>
      <c r="U334" s="78">
        <f t="shared" si="167"/>
        <v>0</v>
      </c>
      <c r="V334" s="73">
        <f t="shared" si="168"/>
        <v>0</v>
      </c>
      <c r="W334" s="73">
        <f t="shared" si="156"/>
        <v>0</v>
      </c>
      <c r="X334" s="76" t="str">
        <f t="shared" si="157"/>
        <v>-</v>
      </c>
      <c r="Y334" s="73">
        <f t="shared" si="158"/>
        <v>0</v>
      </c>
      <c r="Z334" s="73">
        <f t="shared" si="159"/>
        <v>0</v>
      </c>
      <c r="AA334" s="73">
        <f t="shared" si="162"/>
        <v>0</v>
      </c>
      <c r="AB334" s="73">
        <f t="shared" si="160"/>
        <v>0</v>
      </c>
      <c r="AC334" s="73">
        <f t="shared" si="163"/>
        <v>0</v>
      </c>
      <c r="AD334" s="73">
        <f t="shared" si="164"/>
        <v>0</v>
      </c>
      <c r="AE334" s="73">
        <v>0</v>
      </c>
    </row>
    <row r="335" spans="1:31" ht="15" customHeight="1">
      <c r="A335" s="5" t="s">
        <v>114</v>
      </c>
      <c r="B335" s="6" t="str">
        <f>IFERROR(VLOOKUP(A335,'Distributor List'!$A$2:$D$77,2,0),"-")</f>
        <v>Haripur</v>
      </c>
      <c r="C335" s="6" t="str">
        <f>IFERROR(VLOOKUP(A335,'Distributor List'!$A$2:$D$77,3,0),"-")</f>
        <v>North-2</v>
      </c>
      <c r="D335" s="6" t="str">
        <f>IFERROR(VLOOKUP(A335,'Distributor List'!$A$2:$F$77,6,0),"-")</f>
        <v>Pak-2</v>
      </c>
      <c r="E335" s="6" t="str">
        <f>IFERROR(VLOOKUP(A335,'Distributor List'!$A$2:$D$77,4,0),"-")</f>
        <v>Distributor</v>
      </c>
      <c r="F335" s="6" t="str">
        <f>IFERROR(VLOOKUP(H335,'Price List'!$A$2:$H$109,8,0),"-")</f>
        <v>Medicronis</v>
      </c>
      <c r="G335" s="6" t="str">
        <f>IFERROR(VLOOKUP(A335,'Distributor List'!$A$2:$E$77,5,0),"-")</f>
        <v>RWP Vacant</v>
      </c>
      <c r="H335" s="10" t="s">
        <v>191</v>
      </c>
      <c r="I335" s="58">
        <v>85</v>
      </c>
      <c r="J335" s="72">
        <v>0</v>
      </c>
      <c r="K335" s="72">
        <v>0</v>
      </c>
      <c r="L335" s="73">
        <f t="shared" si="165"/>
        <v>0</v>
      </c>
      <c r="M335" s="73">
        <f t="shared" si="153"/>
        <v>0</v>
      </c>
      <c r="N335" s="74">
        <v>0</v>
      </c>
      <c r="O335" s="74">
        <f t="shared" si="166"/>
        <v>0</v>
      </c>
      <c r="P335" s="73">
        <f t="shared" si="161"/>
        <v>0</v>
      </c>
      <c r="Q335" s="75">
        <v>0</v>
      </c>
      <c r="R335" s="73">
        <f t="shared" si="154"/>
        <v>0</v>
      </c>
      <c r="S335" s="76" t="str">
        <f t="shared" si="155"/>
        <v>-</v>
      </c>
      <c r="T335" s="77">
        <v>0</v>
      </c>
      <c r="U335" s="78">
        <f t="shared" si="167"/>
        <v>0</v>
      </c>
      <c r="V335" s="73">
        <f t="shared" si="168"/>
        <v>0</v>
      </c>
      <c r="W335" s="73">
        <f t="shared" si="156"/>
        <v>0</v>
      </c>
      <c r="X335" s="76" t="str">
        <f t="shared" si="157"/>
        <v>-</v>
      </c>
      <c r="Y335" s="73">
        <f t="shared" si="158"/>
        <v>0</v>
      </c>
      <c r="Z335" s="73">
        <f t="shared" si="159"/>
        <v>0</v>
      </c>
      <c r="AA335" s="73">
        <f t="shared" si="162"/>
        <v>0</v>
      </c>
      <c r="AB335" s="73">
        <f t="shared" si="160"/>
        <v>0</v>
      </c>
      <c r="AC335" s="73">
        <f t="shared" si="163"/>
        <v>0</v>
      </c>
      <c r="AD335" s="73">
        <f t="shared" si="164"/>
        <v>0</v>
      </c>
      <c r="AE335" s="73">
        <v>0</v>
      </c>
    </row>
    <row r="336" spans="1:31" ht="15" customHeight="1">
      <c r="A336" s="5" t="s">
        <v>114</v>
      </c>
      <c r="B336" s="6" t="str">
        <f>IFERROR(VLOOKUP(A336,'Distributor List'!$A$2:$D$77,2,0),"-")</f>
        <v>Haripur</v>
      </c>
      <c r="C336" s="6" t="str">
        <f>IFERROR(VLOOKUP(A336,'Distributor List'!$A$2:$D$77,3,0),"-")</f>
        <v>North-2</v>
      </c>
      <c r="D336" s="6" t="str">
        <f>IFERROR(VLOOKUP(A336,'Distributor List'!$A$2:$F$77,6,0),"-")</f>
        <v>Pak-2</v>
      </c>
      <c r="E336" s="6" t="str">
        <f>IFERROR(VLOOKUP(A336,'Distributor List'!$A$2:$D$77,4,0),"-")</f>
        <v>Distributor</v>
      </c>
      <c r="F336" s="6" t="str">
        <f>IFERROR(VLOOKUP(H336,'Price List'!$A$2:$H$109,8,0),"-")</f>
        <v>Medicronis</v>
      </c>
      <c r="G336" s="6" t="str">
        <f>IFERROR(VLOOKUP(A336,'Distributor List'!$A$2:$E$77,5,0),"-")</f>
        <v>RWP Vacant</v>
      </c>
      <c r="H336" s="10" t="s">
        <v>192</v>
      </c>
      <c r="I336" s="58">
        <v>90</v>
      </c>
      <c r="J336" s="72">
        <v>0</v>
      </c>
      <c r="K336" s="72">
        <v>0</v>
      </c>
      <c r="L336" s="73">
        <f t="shared" si="165"/>
        <v>0</v>
      </c>
      <c r="M336" s="73">
        <f t="shared" si="153"/>
        <v>0</v>
      </c>
      <c r="N336" s="74">
        <v>0</v>
      </c>
      <c r="O336" s="74">
        <f t="shared" si="166"/>
        <v>0</v>
      </c>
      <c r="P336" s="73">
        <f t="shared" si="161"/>
        <v>0</v>
      </c>
      <c r="Q336" s="75">
        <v>0</v>
      </c>
      <c r="R336" s="73">
        <f t="shared" si="154"/>
        <v>0</v>
      </c>
      <c r="S336" s="76" t="str">
        <f t="shared" si="155"/>
        <v>-</v>
      </c>
      <c r="T336" s="77">
        <v>0</v>
      </c>
      <c r="U336" s="78">
        <f t="shared" si="146"/>
        <v>0</v>
      </c>
      <c r="V336" s="73">
        <f t="shared" si="168"/>
        <v>0</v>
      </c>
      <c r="W336" s="73">
        <f t="shared" si="156"/>
        <v>0</v>
      </c>
      <c r="X336" s="76" t="str">
        <f t="shared" si="157"/>
        <v>-</v>
      </c>
      <c r="Y336" s="73">
        <f t="shared" si="158"/>
        <v>0</v>
      </c>
      <c r="Z336" s="73">
        <f t="shared" si="159"/>
        <v>0</v>
      </c>
      <c r="AA336" s="73">
        <f t="shared" si="162"/>
        <v>0</v>
      </c>
      <c r="AB336" s="73">
        <f t="shared" si="160"/>
        <v>0</v>
      </c>
      <c r="AC336" s="73">
        <f t="shared" si="163"/>
        <v>0</v>
      </c>
      <c r="AD336" s="73">
        <f t="shared" si="164"/>
        <v>0</v>
      </c>
      <c r="AE336" s="73">
        <v>0</v>
      </c>
    </row>
    <row r="337" spans="1:31" ht="15" customHeight="1">
      <c r="A337" s="5" t="s">
        <v>114</v>
      </c>
      <c r="B337" s="6" t="str">
        <f>IFERROR(VLOOKUP(A337,'Distributor List'!$A$2:$D$77,2,0),"-")</f>
        <v>Haripur</v>
      </c>
      <c r="C337" s="6" t="str">
        <f>IFERROR(VLOOKUP(A337,'Distributor List'!$A$2:$D$77,3,0),"-")</f>
        <v>North-2</v>
      </c>
      <c r="D337" s="6" t="str">
        <f>IFERROR(VLOOKUP(A337,'Distributor List'!$A$2:$F$77,6,0),"-")</f>
        <v>Pak-2</v>
      </c>
      <c r="E337" s="6" t="str">
        <f>IFERROR(VLOOKUP(A337,'Distributor List'!$A$2:$D$77,4,0),"-")</f>
        <v>Distributor</v>
      </c>
      <c r="F337" s="6" t="str">
        <f>IFERROR(VLOOKUP(H337,'Price List'!$A$2:$H$109,8,0),"-")</f>
        <v>Medicronis</v>
      </c>
      <c r="G337" s="6" t="str">
        <f>IFERROR(VLOOKUP(A337,'Distributor List'!$A$2:$E$77,5,0),"-")</f>
        <v>RWP Vacant</v>
      </c>
      <c r="H337" s="56" t="s">
        <v>193</v>
      </c>
      <c r="I337" s="57">
        <v>99</v>
      </c>
      <c r="J337" s="72">
        <v>0</v>
      </c>
      <c r="K337" s="72">
        <v>0</v>
      </c>
      <c r="L337" s="73">
        <f t="shared" si="165"/>
        <v>0</v>
      </c>
      <c r="M337" s="73">
        <f t="shared" si="153"/>
        <v>0</v>
      </c>
      <c r="N337" s="74">
        <v>0</v>
      </c>
      <c r="O337" s="74">
        <f t="shared" si="166"/>
        <v>0</v>
      </c>
      <c r="P337" s="73">
        <f t="shared" si="161"/>
        <v>0</v>
      </c>
      <c r="Q337" s="75">
        <v>0</v>
      </c>
      <c r="R337" s="73">
        <f t="shared" si="154"/>
        <v>0</v>
      </c>
      <c r="S337" s="76" t="str">
        <f t="shared" si="155"/>
        <v>-</v>
      </c>
      <c r="T337" s="77">
        <v>0</v>
      </c>
      <c r="U337" s="78">
        <f t="shared" si="146"/>
        <v>0</v>
      </c>
      <c r="V337" s="73">
        <f t="shared" si="168"/>
        <v>0</v>
      </c>
      <c r="W337" s="73">
        <f t="shared" si="156"/>
        <v>0</v>
      </c>
      <c r="X337" s="76" t="str">
        <f t="shared" si="157"/>
        <v>-</v>
      </c>
      <c r="Y337" s="73">
        <f t="shared" si="158"/>
        <v>0</v>
      </c>
      <c r="Z337" s="73">
        <f t="shared" si="159"/>
        <v>0</v>
      </c>
      <c r="AA337" s="73">
        <f t="shared" si="162"/>
        <v>0</v>
      </c>
      <c r="AB337" s="73">
        <f t="shared" si="160"/>
        <v>0</v>
      </c>
      <c r="AC337" s="73">
        <f t="shared" si="163"/>
        <v>0</v>
      </c>
      <c r="AD337" s="73">
        <f t="shared" si="164"/>
        <v>0</v>
      </c>
      <c r="AE337" s="73">
        <v>0</v>
      </c>
    </row>
    <row r="338" spans="1:31" ht="15" customHeight="1">
      <c r="A338" s="5" t="s">
        <v>114</v>
      </c>
      <c r="B338" s="6" t="str">
        <f>IFERROR(VLOOKUP(A338,'Distributor List'!$A$2:$D$77,2,0),"-")</f>
        <v>Haripur</v>
      </c>
      <c r="C338" s="6" t="str">
        <f>IFERROR(VLOOKUP(A338,'Distributor List'!$A$2:$D$77,3,0),"-")</f>
        <v>North-2</v>
      </c>
      <c r="D338" s="6" t="str">
        <f>IFERROR(VLOOKUP(A338,'Distributor List'!$A$2:$F$77,6,0),"-")</f>
        <v>Pak-2</v>
      </c>
      <c r="E338" s="6" t="str">
        <f>IFERROR(VLOOKUP(A338,'Distributor List'!$A$2:$D$77,4,0),"-")</f>
        <v>Distributor</v>
      </c>
      <c r="F338" s="6" t="str">
        <f>IFERROR(VLOOKUP(H338,'Price List'!$A$2:$H$109,8,0),"-")</f>
        <v>Medicronis</v>
      </c>
      <c r="G338" s="6" t="str">
        <f>IFERROR(VLOOKUP(A338,'Distributor List'!$A$2:$E$77,5,0),"-")</f>
        <v>RWP Vacant</v>
      </c>
      <c r="H338" s="10" t="s">
        <v>144</v>
      </c>
      <c r="I338" s="58">
        <v>105</v>
      </c>
      <c r="J338" s="72">
        <v>0</v>
      </c>
      <c r="K338" s="72">
        <v>0</v>
      </c>
      <c r="L338" s="73">
        <f t="shared" si="165"/>
        <v>0</v>
      </c>
      <c r="M338" s="73">
        <f t="shared" si="153"/>
        <v>0</v>
      </c>
      <c r="N338" s="74">
        <v>0</v>
      </c>
      <c r="O338" s="74">
        <f t="shared" si="166"/>
        <v>0</v>
      </c>
      <c r="P338" s="73">
        <f t="shared" si="161"/>
        <v>0</v>
      </c>
      <c r="Q338" s="75">
        <v>0</v>
      </c>
      <c r="R338" s="73">
        <f t="shared" si="154"/>
        <v>0</v>
      </c>
      <c r="S338" s="76" t="str">
        <f t="shared" si="155"/>
        <v>-</v>
      </c>
      <c r="T338" s="77">
        <v>0</v>
      </c>
      <c r="U338" s="78">
        <f t="shared" si="146"/>
        <v>0</v>
      </c>
      <c r="V338" s="73">
        <f t="shared" si="168"/>
        <v>0</v>
      </c>
      <c r="W338" s="73">
        <f t="shared" si="156"/>
        <v>0</v>
      </c>
      <c r="X338" s="76" t="str">
        <f t="shared" si="157"/>
        <v>-</v>
      </c>
      <c r="Y338" s="73">
        <f t="shared" si="158"/>
        <v>0</v>
      </c>
      <c r="Z338" s="73">
        <f t="shared" si="159"/>
        <v>0</v>
      </c>
      <c r="AA338" s="73">
        <f t="shared" si="162"/>
        <v>0</v>
      </c>
      <c r="AB338" s="73">
        <f t="shared" si="160"/>
        <v>0</v>
      </c>
      <c r="AC338" s="73">
        <f t="shared" si="163"/>
        <v>0</v>
      </c>
      <c r="AD338" s="73">
        <f t="shared" si="164"/>
        <v>0</v>
      </c>
      <c r="AE338" s="73">
        <v>0</v>
      </c>
    </row>
    <row r="339" spans="1:31" ht="15" customHeight="1">
      <c r="A339" s="5" t="s">
        <v>114</v>
      </c>
      <c r="B339" s="6" t="str">
        <f>IFERROR(VLOOKUP(A339,'Distributor List'!$A$2:$D$77,2,0),"-")</f>
        <v>Haripur</v>
      </c>
      <c r="C339" s="6" t="str">
        <f>IFERROR(VLOOKUP(A339,'Distributor List'!$A$2:$D$77,3,0),"-")</f>
        <v>North-2</v>
      </c>
      <c r="D339" s="6" t="str">
        <f>IFERROR(VLOOKUP(A339,'Distributor List'!$A$2:$F$77,6,0),"-")</f>
        <v>Pak-2</v>
      </c>
      <c r="E339" s="6" t="str">
        <f>IFERROR(VLOOKUP(A339,'Distributor List'!$A$2:$D$77,4,0),"-")</f>
        <v>Distributor</v>
      </c>
      <c r="F339" s="6" t="str">
        <f>IFERROR(VLOOKUP(H339,'Price List'!$A$2:$H$109,8,0),"-")</f>
        <v>Medicronis</v>
      </c>
      <c r="G339" s="6" t="str">
        <f>IFERROR(VLOOKUP(A339,'Distributor List'!$A$2:$E$77,5,0),"-")</f>
        <v>RWP Vacant</v>
      </c>
      <c r="H339" s="10" t="s">
        <v>150</v>
      </c>
      <c r="I339" s="58">
        <v>115</v>
      </c>
      <c r="J339" s="72">
        <v>0</v>
      </c>
      <c r="K339" s="72">
        <v>0</v>
      </c>
      <c r="L339" s="73">
        <f t="shared" si="165"/>
        <v>0</v>
      </c>
      <c r="M339" s="73">
        <f t="shared" si="153"/>
        <v>0</v>
      </c>
      <c r="N339" s="74">
        <v>0</v>
      </c>
      <c r="O339" s="74">
        <f t="shared" si="166"/>
        <v>0</v>
      </c>
      <c r="P339" s="73">
        <f t="shared" si="161"/>
        <v>0</v>
      </c>
      <c r="Q339" s="75">
        <v>0</v>
      </c>
      <c r="R339" s="73">
        <f t="shared" si="154"/>
        <v>0</v>
      </c>
      <c r="S339" s="76" t="str">
        <f t="shared" si="155"/>
        <v>-</v>
      </c>
      <c r="T339" s="77">
        <v>0</v>
      </c>
      <c r="U339" s="78">
        <f t="shared" si="146"/>
        <v>0</v>
      </c>
      <c r="V339" s="73">
        <f t="shared" si="168"/>
        <v>0</v>
      </c>
      <c r="W339" s="73">
        <f t="shared" si="156"/>
        <v>0</v>
      </c>
      <c r="X339" s="76" t="str">
        <f t="shared" si="157"/>
        <v>-</v>
      </c>
      <c r="Y339" s="73">
        <f t="shared" si="158"/>
        <v>0</v>
      </c>
      <c r="Z339" s="73">
        <f t="shared" si="159"/>
        <v>0</v>
      </c>
      <c r="AA339" s="73">
        <f t="shared" si="162"/>
        <v>0</v>
      </c>
      <c r="AB339" s="73">
        <f t="shared" si="160"/>
        <v>0</v>
      </c>
      <c r="AC339" s="73">
        <f t="shared" si="163"/>
        <v>0</v>
      </c>
      <c r="AD339" s="73">
        <f t="shared" si="164"/>
        <v>0</v>
      </c>
      <c r="AE339" s="73">
        <v>0</v>
      </c>
    </row>
    <row r="340" spans="1:31" ht="15" customHeight="1">
      <c r="A340" s="5" t="s">
        <v>114</v>
      </c>
      <c r="B340" s="6" t="str">
        <f>IFERROR(VLOOKUP(A340,'Distributor List'!$A$2:$D$77,2,0),"-")</f>
        <v>Haripur</v>
      </c>
      <c r="C340" s="6" t="str">
        <f>IFERROR(VLOOKUP(A340,'Distributor List'!$A$2:$D$77,3,0),"-")</f>
        <v>North-2</v>
      </c>
      <c r="D340" s="6" t="str">
        <f>IFERROR(VLOOKUP(A340,'Distributor List'!$A$2:$F$77,6,0),"-")</f>
        <v>Pak-2</v>
      </c>
      <c r="E340" s="6" t="str">
        <f>IFERROR(VLOOKUP(A340,'Distributor List'!$A$2:$D$77,4,0),"-")</f>
        <v>Distributor</v>
      </c>
      <c r="F340" s="6" t="str">
        <f>IFERROR(VLOOKUP(H340,'Price List'!$A$2:$H$109,8,0),"-")</f>
        <v>Medicronis</v>
      </c>
      <c r="G340" s="6" t="str">
        <f>IFERROR(VLOOKUP(A340,'Distributor List'!$A$2:$E$77,5,0),"-")</f>
        <v>RWP Vacant</v>
      </c>
      <c r="H340" s="10" t="s">
        <v>194</v>
      </c>
      <c r="I340" s="58">
        <v>99</v>
      </c>
      <c r="J340" s="72">
        <v>0</v>
      </c>
      <c r="K340" s="72">
        <v>0</v>
      </c>
      <c r="L340" s="73">
        <f t="shared" si="165"/>
        <v>0</v>
      </c>
      <c r="M340" s="73">
        <f t="shared" si="153"/>
        <v>0</v>
      </c>
      <c r="N340" s="74">
        <v>0</v>
      </c>
      <c r="O340" s="74">
        <f t="shared" si="166"/>
        <v>0</v>
      </c>
      <c r="P340" s="73">
        <f t="shared" si="161"/>
        <v>0</v>
      </c>
      <c r="Q340" s="75">
        <v>0</v>
      </c>
      <c r="R340" s="73">
        <f t="shared" si="154"/>
        <v>0</v>
      </c>
      <c r="S340" s="76" t="str">
        <f t="shared" si="155"/>
        <v>-</v>
      </c>
      <c r="T340" s="77">
        <v>0</v>
      </c>
      <c r="U340" s="78">
        <f t="shared" si="146"/>
        <v>0</v>
      </c>
      <c r="V340" s="73">
        <f t="shared" si="168"/>
        <v>0</v>
      </c>
      <c r="W340" s="73">
        <f t="shared" si="156"/>
        <v>0</v>
      </c>
      <c r="X340" s="76" t="str">
        <f t="shared" si="157"/>
        <v>-</v>
      </c>
      <c r="Y340" s="73">
        <f t="shared" si="158"/>
        <v>0</v>
      </c>
      <c r="Z340" s="73">
        <f t="shared" si="159"/>
        <v>0</v>
      </c>
      <c r="AA340" s="73">
        <f t="shared" si="162"/>
        <v>0</v>
      </c>
      <c r="AB340" s="73">
        <f t="shared" si="160"/>
        <v>0</v>
      </c>
      <c r="AC340" s="73">
        <f t="shared" si="163"/>
        <v>0</v>
      </c>
      <c r="AD340" s="73">
        <f t="shared" si="164"/>
        <v>0</v>
      </c>
      <c r="AE340" s="73">
        <v>0</v>
      </c>
    </row>
    <row r="341" spans="1:31" ht="15" customHeight="1">
      <c r="A341" s="5" t="s">
        <v>114</v>
      </c>
      <c r="B341" s="6" t="str">
        <f>IFERROR(VLOOKUP(A341,'Distributor List'!$A$2:$D$77,2,0),"-")</f>
        <v>Haripur</v>
      </c>
      <c r="C341" s="6" t="str">
        <f>IFERROR(VLOOKUP(A341,'Distributor List'!$A$2:$D$77,3,0),"-")</f>
        <v>North-2</v>
      </c>
      <c r="D341" s="6" t="str">
        <f>IFERROR(VLOOKUP(A341,'Distributor List'!$A$2:$F$77,6,0),"-")</f>
        <v>Pak-2</v>
      </c>
      <c r="E341" s="6" t="str">
        <f>IFERROR(VLOOKUP(A341,'Distributor List'!$A$2:$D$77,4,0),"-")</f>
        <v>Distributor</v>
      </c>
      <c r="F341" s="6" t="str">
        <f>IFERROR(VLOOKUP(H341,'Price List'!$A$2:$H$109,8,0),"-")</f>
        <v>Transformer</v>
      </c>
      <c r="G341" s="6" t="str">
        <f>IFERROR(VLOOKUP(A341,'Distributor List'!$A$2:$E$77,5,0),"-")</f>
        <v>RWP Vacant</v>
      </c>
      <c r="H341" s="10" t="s">
        <v>195</v>
      </c>
      <c r="I341" s="58">
        <v>299</v>
      </c>
      <c r="J341" s="72">
        <v>0</v>
      </c>
      <c r="K341" s="72">
        <v>0</v>
      </c>
      <c r="L341" s="73">
        <f t="shared" si="165"/>
        <v>0</v>
      </c>
      <c r="M341" s="73">
        <f t="shared" si="153"/>
        <v>0</v>
      </c>
      <c r="N341" s="74">
        <v>0</v>
      </c>
      <c r="O341" s="74">
        <f t="shared" si="166"/>
        <v>0</v>
      </c>
      <c r="P341" s="73">
        <f t="shared" si="161"/>
        <v>0</v>
      </c>
      <c r="Q341" s="75">
        <v>0</v>
      </c>
      <c r="R341" s="73">
        <f t="shared" si="154"/>
        <v>0</v>
      </c>
      <c r="S341" s="76" t="str">
        <f t="shared" si="155"/>
        <v>-</v>
      </c>
      <c r="T341" s="77">
        <v>0</v>
      </c>
      <c r="U341" s="78">
        <f t="shared" si="146"/>
        <v>0</v>
      </c>
      <c r="V341" s="73">
        <f t="shared" si="168"/>
        <v>0</v>
      </c>
      <c r="W341" s="73">
        <f t="shared" si="156"/>
        <v>0</v>
      </c>
      <c r="X341" s="76" t="str">
        <f t="shared" si="157"/>
        <v>-</v>
      </c>
      <c r="Y341" s="73">
        <f t="shared" si="158"/>
        <v>0</v>
      </c>
      <c r="Z341" s="73">
        <f t="shared" si="159"/>
        <v>0</v>
      </c>
      <c r="AA341" s="73">
        <f t="shared" si="162"/>
        <v>0</v>
      </c>
      <c r="AB341" s="73">
        <f t="shared" si="160"/>
        <v>0</v>
      </c>
      <c r="AC341" s="73">
        <f t="shared" si="163"/>
        <v>0</v>
      </c>
      <c r="AD341" s="73">
        <f t="shared" si="164"/>
        <v>0</v>
      </c>
      <c r="AE341" s="73">
        <v>0</v>
      </c>
    </row>
    <row r="342" spans="1:31" ht="15" customHeight="1">
      <c r="A342" s="5" t="s">
        <v>114</v>
      </c>
      <c r="B342" s="6" t="str">
        <f>IFERROR(VLOOKUP(A342,'Distributor List'!$A$2:$D$77,2,0),"-")</f>
        <v>Haripur</v>
      </c>
      <c r="C342" s="6" t="str">
        <f>IFERROR(VLOOKUP(A342,'Distributor List'!$A$2:$D$77,3,0),"-")</f>
        <v>North-2</v>
      </c>
      <c r="D342" s="6" t="str">
        <f>IFERROR(VLOOKUP(A342,'Distributor List'!$A$2:$F$77,6,0),"-")</f>
        <v>Pak-2</v>
      </c>
      <c r="E342" s="6" t="str">
        <f>IFERROR(VLOOKUP(A342,'Distributor List'!$A$2:$D$77,4,0),"-")</f>
        <v>Distributor</v>
      </c>
      <c r="F342" s="6" t="str">
        <f>IFERROR(VLOOKUP(H342,'Price List'!$A$2:$H$109,8,0),"-")</f>
        <v>Transformer</v>
      </c>
      <c r="G342" s="6" t="str">
        <f>IFERROR(VLOOKUP(A342,'Distributor List'!$A$2:$E$77,5,0),"-")</f>
        <v>RWP Vacant</v>
      </c>
      <c r="H342" s="10" t="s">
        <v>196</v>
      </c>
      <c r="I342" s="58">
        <v>125</v>
      </c>
      <c r="J342" s="72">
        <v>0</v>
      </c>
      <c r="K342" s="72">
        <v>0</v>
      </c>
      <c r="L342" s="73">
        <f t="shared" si="165"/>
        <v>0</v>
      </c>
      <c r="M342" s="73">
        <f t="shared" si="153"/>
        <v>0</v>
      </c>
      <c r="N342" s="74">
        <v>0</v>
      </c>
      <c r="O342" s="74">
        <f t="shared" si="166"/>
        <v>0</v>
      </c>
      <c r="P342" s="73">
        <f t="shared" si="161"/>
        <v>0</v>
      </c>
      <c r="Q342" s="75">
        <v>0</v>
      </c>
      <c r="R342" s="73">
        <f t="shared" si="154"/>
        <v>0</v>
      </c>
      <c r="S342" s="76" t="str">
        <f t="shared" si="155"/>
        <v>-</v>
      </c>
      <c r="T342" s="77">
        <v>0</v>
      </c>
      <c r="U342" s="78">
        <f t="shared" si="146"/>
        <v>0</v>
      </c>
      <c r="V342" s="73">
        <f t="shared" si="168"/>
        <v>0</v>
      </c>
      <c r="W342" s="73">
        <f t="shared" si="156"/>
        <v>0</v>
      </c>
      <c r="X342" s="76" t="str">
        <f t="shared" si="157"/>
        <v>-</v>
      </c>
      <c r="Y342" s="73">
        <f t="shared" si="158"/>
        <v>0</v>
      </c>
      <c r="Z342" s="73">
        <f t="shared" si="159"/>
        <v>0</v>
      </c>
      <c r="AA342" s="73">
        <f t="shared" si="162"/>
        <v>0</v>
      </c>
      <c r="AB342" s="73">
        <f t="shared" si="160"/>
        <v>0</v>
      </c>
      <c r="AC342" s="73">
        <f t="shared" si="163"/>
        <v>0</v>
      </c>
      <c r="AD342" s="73">
        <f t="shared" si="164"/>
        <v>0</v>
      </c>
      <c r="AE342" s="73">
        <v>0</v>
      </c>
    </row>
    <row r="343" spans="1:31" ht="15" customHeight="1">
      <c r="A343" s="5" t="s">
        <v>114</v>
      </c>
      <c r="B343" s="6" t="str">
        <f>IFERROR(VLOOKUP(A343,'Distributor List'!$A$2:$D$77,2,0),"-")</f>
        <v>Haripur</v>
      </c>
      <c r="C343" s="6" t="str">
        <f>IFERROR(VLOOKUP(A343,'Distributor List'!$A$2:$D$77,3,0),"-")</f>
        <v>North-2</v>
      </c>
      <c r="D343" s="6" t="str">
        <f>IFERROR(VLOOKUP(A343,'Distributor List'!$A$2:$F$77,6,0),"-")</f>
        <v>Pak-2</v>
      </c>
      <c r="E343" s="6" t="str">
        <f>IFERROR(VLOOKUP(A343,'Distributor List'!$A$2:$D$77,4,0),"-")</f>
        <v>Distributor</v>
      </c>
      <c r="F343" s="6" t="str">
        <f>IFERROR(VLOOKUP(H343,'Price List'!$A$2:$H$109,8,0),"-")</f>
        <v>Medicronis</v>
      </c>
      <c r="G343" s="6" t="str">
        <f>IFERROR(VLOOKUP(A343,'Distributor List'!$A$2:$E$77,5,0),"-")</f>
        <v>RWP Vacant</v>
      </c>
      <c r="H343" s="10" t="s">
        <v>142</v>
      </c>
      <c r="I343" s="58">
        <v>102</v>
      </c>
      <c r="J343" s="72">
        <v>0</v>
      </c>
      <c r="K343" s="72">
        <v>0</v>
      </c>
      <c r="L343" s="73">
        <f t="shared" si="165"/>
        <v>0</v>
      </c>
      <c r="M343" s="73">
        <f t="shared" si="153"/>
        <v>0</v>
      </c>
      <c r="N343" s="74">
        <v>0</v>
      </c>
      <c r="O343" s="74">
        <f t="shared" si="166"/>
        <v>0</v>
      </c>
      <c r="P343" s="73">
        <f t="shared" si="161"/>
        <v>0</v>
      </c>
      <c r="Q343" s="75">
        <v>0</v>
      </c>
      <c r="R343" s="73">
        <f t="shared" si="154"/>
        <v>0</v>
      </c>
      <c r="S343" s="76" t="str">
        <f t="shared" si="155"/>
        <v>-</v>
      </c>
      <c r="T343" s="77">
        <v>140</v>
      </c>
      <c r="U343" s="78">
        <f t="shared" si="146"/>
        <v>-140</v>
      </c>
      <c r="V343" s="73">
        <f t="shared" si="168"/>
        <v>14280</v>
      </c>
      <c r="W343" s="73">
        <f t="shared" si="156"/>
        <v>-14280</v>
      </c>
      <c r="X343" s="76">
        <f t="shared" si="157"/>
        <v>-1</v>
      </c>
      <c r="Y343" s="73">
        <f t="shared" si="158"/>
        <v>0</v>
      </c>
      <c r="Z343" s="73">
        <f t="shared" si="159"/>
        <v>0</v>
      </c>
      <c r="AA343" s="73">
        <f t="shared" si="162"/>
        <v>0</v>
      </c>
      <c r="AB343" s="73">
        <f t="shared" si="160"/>
        <v>0</v>
      </c>
      <c r="AC343" s="73">
        <f t="shared" si="163"/>
        <v>0</v>
      </c>
      <c r="AD343" s="73">
        <f t="shared" si="164"/>
        <v>0</v>
      </c>
      <c r="AE343" s="73">
        <v>0</v>
      </c>
    </row>
    <row r="344" spans="1:31" ht="15" customHeight="1">
      <c r="A344" s="5" t="s">
        <v>114</v>
      </c>
      <c r="B344" s="6" t="str">
        <f>IFERROR(VLOOKUP(A344,'Distributor List'!$A$2:$D$77,2,0),"-")</f>
        <v>Haripur</v>
      </c>
      <c r="C344" s="6" t="str">
        <f>IFERROR(VLOOKUP(A344,'Distributor List'!$A$2:$D$77,3,0),"-")</f>
        <v>North-2</v>
      </c>
      <c r="D344" s="6" t="str">
        <f>IFERROR(VLOOKUP(A344,'Distributor List'!$A$2:$F$77,6,0),"-")</f>
        <v>Pak-2</v>
      </c>
      <c r="E344" s="6" t="str">
        <f>IFERROR(VLOOKUP(A344,'Distributor List'!$A$2:$D$77,4,0),"-")</f>
        <v>Distributor</v>
      </c>
      <c r="F344" s="6" t="str">
        <f>IFERROR(VLOOKUP(H344,'Price List'!$A$2:$H$109,8,0),"-")</f>
        <v>Medicronis</v>
      </c>
      <c r="G344" s="6" t="str">
        <f>IFERROR(VLOOKUP(A344,'Distributor List'!$A$2:$E$77,5,0),"-")</f>
        <v>RWP Vacant</v>
      </c>
      <c r="H344" s="10" t="s">
        <v>197</v>
      </c>
      <c r="I344" s="58">
        <v>53</v>
      </c>
      <c r="J344" s="72">
        <v>0</v>
      </c>
      <c r="K344" s="72">
        <v>0</v>
      </c>
      <c r="L344" s="73">
        <f t="shared" si="165"/>
        <v>0</v>
      </c>
      <c r="M344" s="73">
        <f t="shared" si="153"/>
        <v>0</v>
      </c>
      <c r="N344" s="74">
        <v>0</v>
      </c>
      <c r="O344" s="74">
        <f t="shared" si="166"/>
        <v>0</v>
      </c>
      <c r="P344" s="73">
        <f t="shared" si="161"/>
        <v>0</v>
      </c>
      <c r="Q344" s="75">
        <v>0</v>
      </c>
      <c r="R344" s="73">
        <f t="shared" si="154"/>
        <v>0</v>
      </c>
      <c r="S344" s="76" t="str">
        <f t="shared" si="155"/>
        <v>-</v>
      </c>
      <c r="T344" s="77">
        <v>0</v>
      </c>
      <c r="U344" s="78">
        <f t="shared" si="146"/>
        <v>0</v>
      </c>
      <c r="V344" s="73">
        <f t="shared" si="168"/>
        <v>0</v>
      </c>
      <c r="W344" s="73">
        <f t="shared" si="156"/>
        <v>0</v>
      </c>
      <c r="X344" s="76" t="str">
        <f t="shared" si="157"/>
        <v>-</v>
      </c>
      <c r="Y344" s="73">
        <f t="shared" si="158"/>
        <v>0</v>
      </c>
      <c r="Z344" s="73">
        <f t="shared" si="159"/>
        <v>0</v>
      </c>
      <c r="AA344" s="73">
        <f t="shared" si="162"/>
        <v>0</v>
      </c>
      <c r="AB344" s="73">
        <f t="shared" si="160"/>
        <v>0</v>
      </c>
      <c r="AC344" s="73">
        <f t="shared" si="163"/>
        <v>0</v>
      </c>
      <c r="AD344" s="73">
        <f t="shared" si="164"/>
        <v>0</v>
      </c>
      <c r="AE344" s="73">
        <v>0</v>
      </c>
    </row>
    <row r="345" spans="1:31" ht="15" customHeight="1">
      <c r="A345" s="5" t="s">
        <v>114</v>
      </c>
      <c r="B345" s="6" t="str">
        <f>IFERROR(VLOOKUP(A345,'Distributor List'!$A$2:$D$77,2,0),"-")</f>
        <v>Haripur</v>
      </c>
      <c r="C345" s="6" t="str">
        <f>IFERROR(VLOOKUP(A345,'Distributor List'!$A$2:$D$77,3,0),"-")</f>
        <v>North-2</v>
      </c>
      <c r="D345" s="6" t="str">
        <f>IFERROR(VLOOKUP(A345,'Distributor List'!$A$2:$F$77,6,0),"-")</f>
        <v>Pak-2</v>
      </c>
      <c r="E345" s="6" t="str">
        <f>IFERROR(VLOOKUP(A345,'Distributor List'!$A$2:$D$77,4,0),"-")</f>
        <v>Distributor</v>
      </c>
      <c r="F345" s="6" t="str">
        <f>IFERROR(VLOOKUP(H345,'Price List'!$A$2:$H$109,8,0),"-")</f>
        <v>Medicronis</v>
      </c>
      <c r="G345" s="6" t="str">
        <f>IFERROR(VLOOKUP(A345,'Distributor List'!$A$2:$E$77,5,0),"-")</f>
        <v>RWP Vacant</v>
      </c>
      <c r="H345" s="10" t="s">
        <v>198</v>
      </c>
      <c r="I345" s="58">
        <v>69</v>
      </c>
      <c r="J345" s="72">
        <v>0</v>
      </c>
      <c r="K345" s="72">
        <v>0</v>
      </c>
      <c r="L345" s="73">
        <f t="shared" si="165"/>
        <v>0</v>
      </c>
      <c r="M345" s="73">
        <f t="shared" si="153"/>
        <v>0</v>
      </c>
      <c r="N345" s="74">
        <v>0</v>
      </c>
      <c r="O345" s="74">
        <f t="shared" si="166"/>
        <v>0</v>
      </c>
      <c r="P345" s="73">
        <f t="shared" si="161"/>
        <v>0</v>
      </c>
      <c r="Q345" s="75">
        <v>0</v>
      </c>
      <c r="R345" s="73">
        <f t="shared" si="154"/>
        <v>0</v>
      </c>
      <c r="S345" s="76" t="str">
        <f t="shared" si="155"/>
        <v>-</v>
      </c>
      <c r="T345" s="77">
        <v>0</v>
      </c>
      <c r="U345" s="78">
        <f t="shared" si="146"/>
        <v>0</v>
      </c>
      <c r="V345" s="73">
        <f t="shared" si="168"/>
        <v>0</v>
      </c>
      <c r="W345" s="73">
        <f t="shared" si="156"/>
        <v>0</v>
      </c>
      <c r="X345" s="76" t="str">
        <f t="shared" si="157"/>
        <v>-</v>
      </c>
      <c r="Y345" s="73">
        <f t="shared" si="158"/>
        <v>0</v>
      </c>
      <c r="Z345" s="73">
        <f t="shared" si="159"/>
        <v>0</v>
      </c>
      <c r="AA345" s="73">
        <f t="shared" si="162"/>
        <v>0</v>
      </c>
      <c r="AB345" s="73">
        <f t="shared" si="160"/>
        <v>0</v>
      </c>
      <c r="AC345" s="73">
        <f t="shared" si="163"/>
        <v>0</v>
      </c>
      <c r="AD345" s="73">
        <f t="shared" si="164"/>
        <v>0</v>
      </c>
      <c r="AE345" s="73">
        <v>0</v>
      </c>
    </row>
    <row r="346" spans="1:31" ht="15" customHeight="1">
      <c r="A346" s="5" t="s">
        <v>114</v>
      </c>
      <c r="B346" s="6" t="str">
        <f>IFERROR(VLOOKUP(A346,'Distributor List'!$A$2:$D$77,2,0),"-")</f>
        <v>Haripur</v>
      </c>
      <c r="C346" s="6" t="str">
        <f>IFERROR(VLOOKUP(A346,'Distributor List'!$A$2:$D$77,3,0),"-")</f>
        <v>North-2</v>
      </c>
      <c r="D346" s="6" t="str">
        <f>IFERROR(VLOOKUP(A346,'Distributor List'!$A$2:$F$77,6,0),"-")</f>
        <v>Pak-2</v>
      </c>
      <c r="E346" s="6" t="str">
        <f>IFERROR(VLOOKUP(A346,'Distributor List'!$A$2:$D$77,4,0),"-")</f>
        <v>Distributor</v>
      </c>
      <c r="F346" s="6" t="str">
        <f>IFERROR(VLOOKUP(H346,'Price List'!$A$2:$H$109,8,0),"-")</f>
        <v>Medicronis</v>
      </c>
      <c r="G346" s="6" t="str">
        <f>IFERROR(VLOOKUP(A346,'Distributor List'!$A$2:$E$77,5,0),"-")</f>
        <v>RWP Vacant</v>
      </c>
      <c r="H346" s="10" t="s">
        <v>199</v>
      </c>
      <c r="I346" s="58">
        <v>90</v>
      </c>
      <c r="J346" s="72">
        <v>0</v>
      </c>
      <c r="K346" s="72">
        <v>0</v>
      </c>
      <c r="L346" s="73">
        <f t="shared" si="165"/>
        <v>0</v>
      </c>
      <c r="M346" s="73">
        <f t="shared" si="153"/>
        <v>0</v>
      </c>
      <c r="N346" s="74">
        <v>0</v>
      </c>
      <c r="O346" s="74">
        <f t="shared" si="166"/>
        <v>0</v>
      </c>
      <c r="P346" s="73">
        <f t="shared" si="161"/>
        <v>0</v>
      </c>
      <c r="Q346" s="75">
        <v>0</v>
      </c>
      <c r="R346" s="73">
        <f t="shared" si="154"/>
        <v>0</v>
      </c>
      <c r="S346" s="76" t="str">
        <f t="shared" si="155"/>
        <v>-</v>
      </c>
      <c r="T346" s="77">
        <v>0</v>
      </c>
      <c r="U346" s="78">
        <f t="shared" si="146"/>
        <v>0</v>
      </c>
      <c r="V346" s="73">
        <f t="shared" si="168"/>
        <v>0</v>
      </c>
      <c r="W346" s="73">
        <f t="shared" si="156"/>
        <v>0</v>
      </c>
      <c r="X346" s="76" t="str">
        <f t="shared" si="157"/>
        <v>-</v>
      </c>
      <c r="Y346" s="73">
        <f t="shared" si="158"/>
        <v>0</v>
      </c>
      <c r="Z346" s="73">
        <f t="shared" si="159"/>
        <v>0</v>
      </c>
      <c r="AA346" s="73">
        <f t="shared" si="162"/>
        <v>0</v>
      </c>
      <c r="AB346" s="73">
        <f t="shared" si="160"/>
        <v>0</v>
      </c>
      <c r="AC346" s="73">
        <f t="shared" si="163"/>
        <v>0</v>
      </c>
      <c r="AD346" s="73">
        <f t="shared" si="164"/>
        <v>0</v>
      </c>
      <c r="AE346" s="73">
        <v>0</v>
      </c>
    </row>
    <row r="347" spans="1:31" ht="15" customHeight="1">
      <c r="A347" s="5" t="s">
        <v>114</v>
      </c>
      <c r="B347" s="6" t="str">
        <f>IFERROR(VLOOKUP(A347,'Distributor List'!$A$2:$D$77,2,0),"-")</f>
        <v>Haripur</v>
      </c>
      <c r="C347" s="6" t="str">
        <f>IFERROR(VLOOKUP(A347,'Distributor List'!$A$2:$D$77,3,0),"-")</f>
        <v>North-2</v>
      </c>
      <c r="D347" s="6" t="str">
        <f>IFERROR(VLOOKUP(A347,'Distributor List'!$A$2:$F$77,6,0),"-")</f>
        <v>Pak-2</v>
      </c>
      <c r="E347" s="6" t="str">
        <f>IFERROR(VLOOKUP(A347,'Distributor List'!$A$2:$D$77,4,0),"-")</f>
        <v>Distributor</v>
      </c>
      <c r="F347" s="6" t="str">
        <f>IFERROR(VLOOKUP(H347,'Price List'!$A$2:$H$109,8,0),"-")</f>
        <v>Medicronis</v>
      </c>
      <c r="G347" s="6" t="str">
        <f>IFERROR(VLOOKUP(A347,'Distributor List'!$A$2:$E$77,5,0),"-")</f>
        <v>RWP Vacant</v>
      </c>
      <c r="H347" s="10" t="s">
        <v>200</v>
      </c>
      <c r="I347" s="58">
        <v>110</v>
      </c>
      <c r="J347" s="72">
        <v>0</v>
      </c>
      <c r="K347" s="72">
        <v>0</v>
      </c>
      <c r="L347" s="73">
        <f t="shared" si="165"/>
        <v>0</v>
      </c>
      <c r="M347" s="73">
        <f t="shared" si="153"/>
        <v>0</v>
      </c>
      <c r="N347" s="74">
        <v>0</v>
      </c>
      <c r="O347" s="74">
        <f t="shared" si="166"/>
        <v>0</v>
      </c>
      <c r="P347" s="73">
        <f t="shared" si="161"/>
        <v>0</v>
      </c>
      <c r="Q347" s="75">
        <v>0</v>
      </c>
      <c r="R347" s="73">
        <f t="shared" si="154"/>
        <v>0</v>
      </c>
      <c r="S347" s="76" t="str">
        <f t="shared" si="155"/>
        <v>-</v>
      </c>
      <c r="T347" s="77">
        <v>0</v>
      </c>
      <c r="U347" s="78">
        <f t="shared" si="146"/>
        <v>0</v>
      </c>
      <c r="V347" s="73">
        <f t="shared" si="168"/>
        <v>0</v>
      </c>
      <c r="W347" s="73">
        <f t="shared" si="156"/>
        <v>0</v>
      </c>
      <c r="X347" s="76" t="str">
        <f t="shared" si="157"/>
        <v>-</v>
      </c>
      <c r="Y347" s="73">
        <f t="shared" si="158"/>
        <v>0</v>
      </c>
      <c r="Z347" s="73">
        <f t="shared" si="159"/>
        <v>0</v>
      </c>
      <c r="AA347" s="73">
        <f t="shared" si="162"/>
        <v>0</v>
      </c>
      <c r="AB347" s="73">
        <f t="shared" si="160"/>
        <v>0</v>
      </c>
      <c r="AC347" s="73">
        <f t="shared" si="163"/>
        <v>0</v>
      </c>
      <c r="AD347" s="73">
        <f t="shared" si="164"/>
        <v>0</v>
      </c>
      <c r="AE347" s="73">
        <v>0</v>
      </c>
    </row>
    <row r="348" spans="1:31" ht="15" customHeight="1">
      <c r="A348" s="5" t="s">
        <v>114</v>
      </c>
      <c r="B348" s="6" t="str">
        <f>IFERROR(VLOOKUP(A348,'Distributor List'!$A$2:$D$77,2,0),"-")</f>
        <v>Haripur</v>
      </c>
      <c r="C348" s="6" t="str">
        <f>IFERROR(VLOOKUP(A348,'Distributor List'!$A$2:$D$77,3,0),"-")</f>
        <v>North-2</v>
      </c>
      <c r="D348" s="6" t="str">
        <f>IFERROR(VLOOKUP(A348,'Distributor List'!$A$2:$F$77,6,0),"-")</f>
        <v>Pak-2</v>
      </c>
      <c r="E348" s="6" t="str">
        <f>IFERROR(VLOOKUP(A348,'Distributor List'!$A$2:$D$77,4,0),"-")</f>
        <v>Distributor</v>
      </c>
      <c r="F348" s="6" t="str">
        <f>IFERROR(VLOOKUP(H348,'Price List'!$A$2:$H$109,8,0),"-")</f>
        <v>Medicronis</v>
      </c>
      <c r="G348" s="6" t="str">
        <f>IFERROR(VLOOKUP(A348,'Distributor List'!$A$2:$E$77,5,0),"-")</f>
        <v>RWP Vacant</v>
      </c>
      <c r="H348" s="56" t="s">
        <v>145</v>
      </c>
      <c r="I348" s="57">
        <v>105</v>
      </c>
      <c r="J348" s="72">
        <v>0</v>
      </c>
      <c r="K348" s="72">
        <v>0</v>
      </c>
      <c r="L348" s="73">
        <f t="shared" si="165"/>
        <v>0</v>
      </c>
      <c r="M348" s="73">
        <f t="shared" si="153"/>
        <v>0</v>
      </c>
      <c r="N348" s="74">
        <v>0</v>
      </c>
      <c r="O348" s="74">
        <f t="shared" si="166"/>
        <v>0</v>
      </c>
      <c r="P348" s="73">
        <f t="shared" si="161"/>
        <v>0</v>
      </c>
      <c r="Q348" s="75">
        <v>0</v>
      </c>
      <c r="R348" s="73">
        <f t="shared" si="154"/>
        <v>0</v>
      </c>
      <c r="S348" s="76" t="str">
        <f t="shared" si="155"/>
        <v>-</v>
      </c>
      <c r="T348" s="77">
        <v>0</v>
      </c>
      <c r="U348" s="78">
        <f t="shared" si="146"/>
        <v>0</v>
      </c>
      <c r="V348" s="73">
        <f t="shared" si="168"/>
        <v>0</v>
      </c>
      <c r="W348" s="73">
        <f t="shared" si="156"/>
        <v>0</v>
      </c>
      <c r="X348" s="76" t="str">
        <f t="shared" si="157"/>
        <v>-</v>
      </c>
      <c r="Y348" s="73">
        <f t="shared" si="158"/>
        <v>0</v>
      </c>
      <c r="Z348" s="73">
        <f t="shared" si="159"/>
        <v>0</v>
      </c>
      <c r="AA348" s="73">
        <f t="shared" si="162"/>
        <v>0</v>
      </c>
      <c r="AB348" s="73">
        <f t="shared" si="160"/>
        <v>0</v>
      </c>
      <c r="AC348" s="73">
        <f t="shared" si="163"/>
        <v>0</v>
      </c>
      <c r="AD348" s="73">
        <f t="shared" si="164"/>
        <v>0</v>
      </c>
      <c r="AE348" s="73">
        <v>0</v>
      </c>
    </row>
    <row r="349" spans="1:31" ht="15" customHeight="1">
      <c r="A349" s="5" t="s">
        <v>114</v>
      </c>
      <c r="B349" s="6" t="str">
        <f>IFERROR(VLOOKUP(A349,'Distributor List'!$A$2:$D$77,2,0),"-")</f>
        <v>Haripur</v>
      </c>
      <c r="C349" s="6" t="str">
        <f>IFERROR(VLOOKUP(A349,'Distributor List'!$A$2:$D$77,3,0),"-")</f>
        <v>North-2</v>
      </c>
      <c r="D349" s="6" t="str">
        <f>IFERROR(VLOOKUP(A349,'Distributor List'!$A$2:$F$77,6,0),"-")</f>
        <v>Pak-2</v>
      </c>
      <c r="E349" s="6" t="str">
        <f>IFERROR(VLOOKUP(A349,'Distributor List'!$A$2:$D$77,4,0),"-")</f>
        <v>Distributor</v>
      </c>
      <c r="F349" s="6" t="str">
        <f>IFERROR(VLOOKUP(H349,'Price List'!$A$2:$H$109,8,0),"-")</f>
        <v>Medicronis</v>
      </c>
      <c r="G349" s="6" t="str">
        <f>IFERROR(VLOOKUP(A349,'Distributor List'!$A$2:$E$77,5,0),"-")</f>
        <v>RWP Vacant</v>
      </c>
      <c r="H349" s="56" t="s">
        <v>201</v>
      </c>
      <c r="I349" s="57">
        <v>120</v>
      </c>
      <c r="J349" s="72">
        <v>0</v>
      </c>
      <c r="K349" s="72">
        <v>0</v>
      </c>
      <c r="L349" s="73">
        <f t="shared" si="165"/>
        <v>0</v>
      </c>
      <c r="M349" s="73">
        <f t="shared" si="153"/>
        <v>0</v>
      </c>
      <c r="N349" s="74">
        <v>0</v>
      </c>
      <c r="O349" s="74">
        <f t="shared" si="166"/>
        <v>0</v>
      </c>
      <c r="P349" s="73">
        <f t="shared" si="161"/>
        <v>0</v>
      </c>
      <c r="Q349" s="75">
        <v>0</v>
      </c>
      <c r="R349" s="73">
        <f t="shared" si="154"/>
        <v>0</v>
      </c>
      <c r="S349" s="76" t="str">
        <f t="shared" si="155"/>
        <v>-</v>
      </c>
      <c r="T349" s="77">
        <v>0</v>
      </c>
      <c r="U349" s="78">
        <f t="shared" si="146"/>
        <v>0</v>
      </c>
      <c r="V349" s="73">
        <f t="shared" si="168"/>
        <v>0</v>
      </c>
      <c r="W349" s="73">
        <f t="shared" si="156"/>
        <v>0</v>
      </c>
      <c r="X349" s="76" t="str">
        <f t="shared" si="157"/>
        <v>-</v>
      </c>
      <c r="Y349" s="73">
        <f t="shared" si="158"/>
        <v>0</v>
      </c>
      <c r="Z349" s="73">
        <f t="shared" si="159"/>
        <v>0</v>
      </c>
      <c r="AA349" s="73">
        <f t="shared" si="162"/>
        <v>0</v>
      </c>
      <c r="AB349" s="73">
        <f t="shared" si="160"/>
        <v>0</v>
      </c>
      <c r="AC349" s="73">
        <f t="shared" si="163"/>
        <v>0</v>
      </c>
      <c r="AD349" s="73">
        <f t="shared" si="164"/>
        <v>0</v>
      </c>
      <c r="AE349" s="73">
        <v>0</v>
      </c>
    </row>
    <row r="350" spans="1:31" ht="15" customHeight="1">
      <c r="A350" s="5" t="s">
        <v>114</v>
      </c>
      <c r="B350" s="6" t="str">
        <f>IFERROR(VLOOKUP(A350,'Distributor List'!$A$2:$D$77,2,0),"-")</f>
        <v>Haripur</v>
      </c>
      <c r="C350" s="6" t="str">
        <f>IFERROR(VLOOKUP(A350,'Distributor List'!$A$2:$D$77,3,0),"-")</f>
        <v>North-2</v>
      </c>
      <c r="D350" s="6" t="str">
        <f>IFERROR(VLOOKUP(A350,'Distributor List'!$A$2:$F$77,6,0),"-")</f>
        <v>Pak-2</v>
      </c>
      <c r="E350" s="6" t="str">
        <f>IFERROR(VLOOKUP(A350,'Distributor List'!$A$2:$D$77,4,0),"-")</f>
        <v>Distributor</v>
      </c>
      <c r="F350" s="6" t="str">
        <f>IFERROR(VLOOKUP(H350,'Price List'!$A$2:$H$109,8,0),"-")</f>
        <v>Medicronis</v>
      </c>
      <c r="G350" s="6" t="str">
        <f>IFERROR(VLOOKUP(A350,'Distributor List'!$A$2:$E$77,5,0),"-")</f>
        <v>RWP Vacant</v>
      </c>
      <c r="H350" s="10" t="s">
        <v>202</v>
      </c>
      <c r="I350" s="55">
        <v>140</v>
      </c>
      <c r="J350" s="72">
        <v>0</v>
      </c>
      <c r="K350" s="72">
        <v>0</v>
      </c>
      <c r="L350" s="73">
        <f t="shared" si="165"/>
        <v>0</v>
      </c>
      <c r="M350" s="73">
        <f t="shared" si="153"/>
        <v>0</v>
      </c>
      <c r="N350" s="74">
        <v>0</v>
      </c>
      <c r="O350" s="74">
        <f t="shared" si="166"/>
        <v>0</v>
      </c>
      <c r="P350" s="73">
        <f t="shared" si="161"/>
        <v>0</v>
      </c>
      <c r="Q350" s="75">
        <v>0</v>
      </c>
      <c r="R350" s="73">
        <f t="shared" si="154"/>
        <v>0</v>
      </c>
      <c r="S350" s="76" t="str">
        <f t="shared" si="155"/>
        <v>-</v>
      </c>
      <c r="T350" s="77">
        <v>0</v>
      </c>
      <c r="U350" s="78">
        <f t="shared" si="146"/>
        <v>0</v>
      </c>
      <c r="V350" s="73">
        <f t="shared" si="168"/>
        <v>0</v>
      </c>
      <c r="W350" s="73">
        <f t="shared" si="156"/>
        <v>0</v>
      </c>
      <c r="X350" s="76" t="str">
        <f t="shared" si="157"/>
        <v>-</v>
      </c>
      <c r="Y350" s="73">
        <f t="shared" si="158"/>
        <v>0</v>
      </c>
      <c r="Z350" s="73">
        <f t="shared" si="159"/>
        <v>0</v>
      </c>
      <c r="AA350" s="73">
        <f t="shared" si="162"/>
        <v>0</v>
      </c>
      <c r="AB350" s="73">
        <f t="shared" si="160"/>
        <v>0</v>
      </c>
      <c r="AC350" s="73">
        <f t="shared" si="163"/>
        <v>0</v>
      </c>
      <c r="AD350" s="73">
        <f t="shared" si="164"/>
        <v>0</v>
      </c>
      <c r="AE350" s="73">
        <v>0</v>
      </c>
    </row>
    <row r="351" spans="1:31" ht="15" customHeight="1">
      <c r="A351" s="5" t="s">
        <v>114</v>
      </c>
      <c r="B351" s="6" t="str">
        <f>IFERROR(VLOOKUP(A351,'Distributor List'!$A$2:$D$77,2,0),"-")</f>
        <v>Haripur</v>
      </c>
      <c r="C351" s="6" t="str">
        <f>IFERROR(VLOOKUP(A351,'Distributor List'!$A$2:$D$77,3,0),"-")</f>
        <v>North-2</v>
      </c>
      <c r="D351" s="6" t="str">
        <f>IFERROR(VLOOKUP(A351,'Distributor List'!$A$2:$F$77,6,0),"-")</f>
        <v>Pak-2</v>
      </c>
      <c r="E351" s="6" t="str">
        <f>IFERROR(VLOOKUP(A351,'Distributor List'!$A$2:$D$77,4,0),"-")</f>
        <v>Distributor</v>
      </c>
      <c r="F351" s="6" t="str">
        <f>IFERROR(VLOOKUP(H351,'Price List'!$A$2:$H$109,8,0),"-")</f>
        <v>Transformer</v>
      </c>
      <c r="G351" s="6" t="str">
        <f>IFERROR(VLOOKUP(A351,'Distributor List'!$A$2:$E$77,5,0),"-")</f>
        <v>RWP Vacant</v>
      </c>
      <c r="H351" s="10" t="s">
        <v>148</v>
      </c>
      <c r="I351" s="55">
        <v>255</v>
      </c>
      <c r="J351" s="72">
        <v>0</v>
      </c>
      <c r="K351" s="72">
        <v>0</v>
      </c>
      <c r="L351" s="73">
        <f t="shared" si="165"/>
        <v>0</v>
      </c>
      <c r="M351" s="73">
        <f t="shared" si="153"/>
        <v>0</v>
      </c>
      <c r="N351" s="74">
        <v>0</v>
      </c>
      <c r="O351" s="74">
        <f t="shared" si="166"/>
        <v>0</v>
      </c>
      <c r="P351" s="73">
        <f t="shared" si="161"/>
        <v>0</v>
      </c>
      <c r="Q351" s="75">
        <v>0</v>
      </c>
      <c r="R351" s="73">
        <f t="shared" si="154"/>
        <v>0</v>
      </c>
      <c r="S351" s="76" t="str">
        <f t="shared" si="155"/>
        <v>-</v>
      </c>
      <c r="T351" s="77">
        <v>0</v>
      </c>
      <c r="U351" s="78">
        <f t="shared" si="146"/>
        <v>0</v>
      </c>
      <c r="V351" s="73">
        <f t="shared" si="168"/>
        <v>0</v>
      </c>
      <c r="W351" s="73">
        <f t="shared" si="156"/>
        <v>0</v>
      </c>
      <c r="X351" s="76" t="str">
        <f t="shared" si="157"/>
        <v>-</v>
      </c>
      <c r="Y351" s="73">
        <f t="shared" si="158"/>
        <v>0</v>
      </c>
      <c r="Z351" s="73">
        <f t="shared" si="159"/>
        <v>0</v>
      </c>
      <c r="AA351" s="73">
        <f t="shared" si="162"/>
        <v>0</v>
      </c>
      <c r="AB351" s="73">
        <f t="shared" si="160"/>
        <v>0</v>
      </c>
      <c r="AC351" s="73">
        <f t="shared" si="163"/>
        <v>0</v>
      </c>
      <c r="AD351" s="73">
        <f t="shared" si="164"/>
        <v>0</v>
      </c>
      <c r="AE351" s="73">
        <v>0</v>
      </c>
    </row>
    <row r="352" spans="1:31" ht="15" customHeight="1">
      <c r="A352" s="5" t="s">
        <v>114</v>
      </c>
      <c r="B352" s="6" t="str">
        <f>IFERROR(VLOOKUP(A352,'Distributor List'!$A$2:$D$77,2,0),"-")</f>
        <v>Haripur</v>
      </c>
      <c r="C352" s="6" t="str">
        <f>IFERROR(VLOOKUP(A352,'Distributor List'!$A$2:$D$77,3,0),"-")</f>
        <v>North-2</v>
      </c>
      <c r="D352" s="6" t="str">
        <f>IFERROR(VLOOKUP(A352,'Distributor List'!$A$2:$F$77,6,0),"-")</f>
        <v>Pak-2</v>
      </c>
      <c r="E352" s="6" t="str">
        <f>IFERROR(VLOOKUP(A352,'Distributor List'!$A$2:$D$77,4,0),"-")</f>
        <v>Distributor</v>
      </c>
      <c r="F352" s="6" t="str">
        <f>IFERROR(VLOOKUP(H352,'Price List'!$A$2:$H$109,8,0),"-")</f>
        <v>Medicronis</v>
      </c>
      <c r="G352" s="6" t="str">
        <f>IFERROR(VLOOKUP(A352,'Distributor List'!$A$2:$E$77,5,0),"-")</f>
        <v>RWP Vacant</v>
      </c>
      <c r="H352" s="52" t="s">
        <v>147</v>
      </c>
      <c r="I352" s="55">
        <v>170</v>
      </c>
      <c r="J352" s="72">
        <v>0</v>
      </c>
      <c r="K352" s="72">
        <v>0</v>
      </c>
      <c r="L352" s="73">
        <f t="shared" si="165"/>
        <v>0</v>
      </c>
      <c r="M352" s="73">
        <f t="shared" si="153"/>
        <v>0</v>
      </c>
      <c r="N352" s="74">
        <v>0</v>
      </c>
      <c r="O352" s="74">
        <f t="shared" si="166"/>
        <v>0</v>
      </c>
      <c r="P352" s="73">
        <f t="shared" si="161"/>
        <v>0</v>
      </c>
      <c r="Q352" s="75">
        <v>0</v>
      </c>
      <c r="R352" s="73">
        <f t="shared" si="154"/>
        <v>0</v>
      </c>
      <c r="S352" s="76" t="str">
        <f t="shared" si="155"/>
        <v>-</v>
      </c>
      <c r="T352" s="77">
        <v>0</v>
      </c>
      <c r="U352" s="78">
        <f t="shared" si="146"/>
        <v>0</v>
      </c>
      <c r="V352" s="73">
        <f t="shared" si="168"/>
        <v>0</v>
      </c>
      <c r="W352" s="73">
        <f t="shared" si="156"/>
        <v>0</v>
      </c>
      <c r="X352" s="76" t="str">
        <f t="shared" si="157"/>
        <v>-</v>
      </c>
      <c r="Y352" s="73">
        <f t="shared" si="158"/>
        <v>0</v>
      </c>
      <c r="Z352" s="73">
        <f t="shared" si="159"/>
        <v>0</v>
      </c>
      <c r="AA352" s="73">
        <f t="shared" si="162"/>
        <v>0</v>
      </c>
      <c r="AB352" s="73">
        <f t="shared" si="160"/>
        <v>0</v>
      </c>
      <c r="AC352" s="73">
        <f t="shared" si="163"/>
        <v>0</v>
      </c>
      <c r="AD352" s="73">
        <f t="shared" si="164"/>
        <v>0</v>
      </c>
      <c r="AE352" s="73">
        <v>0</v>
      </c>
    </row>
    <row r="353" spans="1:31" ht="15" customHeight="1">
      <c r="A353" s="5" t="s">
        <v>114</v>
      </c>
      <c r="B353" s="6" t="str">
        <f>IFERROR(VLOOKUP(A353,'Distributor List'!$A$2:$D$77,2,0),"-")</f>
        <v>Haripur</v>
      </c>
      <c r="C353" s="6" t="str">
        <f>IFERROR(VLOOKUP(A353,'Distributor List'!$A$2:$D$77,3,0),"-")</f>
        <v>North-2</v>
      </c>
      <c r="D353" s="6" t="str">
        <f>IFERROR(VLOOKUP(A353,'Distributor List'!$A$2:$F$77,6,0),"-")</f>
        <v>Pak-2</v>
      </c>
      <c r="E353" s="6" t="str">
        <f>IFERROR(VLOOKUP(A353,'Distributor List'!$A$2:$D$77,4,0),"-")</f>
        <v>Distributor</v>
      </c>
      <c r="F353" s="6" t="str">
        <f>IFERROR(VLOOKUP(H353,'Price List'!$A$2:$H$109,8,0),"-")</f>
        <v>Transformer</v>
      </c>
      <c r="G353" s="6" t="str">
        <f>IFERROR(VLOOKUP(A353,'Distributor List'!$A$2:$E$77,5,0),"-")</f>
        <v>RWP Vacant</v>
      </c>
      <c r="H353" s="10" t="s">
        <v>146</v>
      </c>
      <c r="I353" s="55">
        <v>680</v>
      </c>
      <c r="J353" s="72">
        <v>0</v>
      </c>
      <c r="K353" s="72">
        <v>0</v>
      </c>
      <c r="L353" s="73">
        <f t="shared" si="165"/>
        <v>0</v>
      </c>
      <c r="M353" s="73">
        <f t="shared" si="153"/>
        <v>0</v>
      </c>
      <c r="N353" s="74">
        <v>0</v>
      </c>
      <c r="O353" s="74">
        <f t="shared" si="166"/>
        <v>0</v>
      </c>
      <c r="P353" s="73">
        <f t="shared" si="161"/>
        <v>0</v>
      </c>
      <c r="Q353" s="75">
        <v>0</v>
      </c>
      <c r="R353" s="73">
        <f t="shared" si="154"/>
        <v>0</v>
      </c>
      <c r="S353" s="76" t="str">
        <f t="shared" si="155"/>
        <v>-</v>
      </c>
      <c r="T353" s="77">
        <v>0</v>
      </c>
      <c r="U353" s="78">
        <f t="shared" si="146"/>
        <v>0</v>
      </c>
      <c r="V353" s="73">
        <f t="shared" si="168"/>
        <v>0</v>
      </c>
      <c r="W353" s="73">
        <f t="shared" si="156"/>
        <v>0</v>
      </c>
      <c r="X353" s="76" t="str">
        <f t="shared" si="157"/>
        <v>-</v>
      </c>
      <c r="Y353" s="73">
        <f t="shared" si="158"/>
        <v>0</v>
      </c>
      <c r="Z353" s="73">
        <f t="shared" si="159"/>
        <v>0</v>
      </c>
      <c r="AA353" s="73">
        <f t="shared" si="162"/>
        <v>0</v>
      </c>
      <c r="AB353" s="73">
        <f t="shared" si="160"/>
        <v>0</v>
      </c>
      <c r="AC353" s="73">
        <f t="shared" si="163"/>
        <v>0</v>
      </c>
      <c r="AD353" s="73">
        <f t="shared" si="164"/>
        <v>0</v>
      </c>
      <c r="AE353" s="73">
        <v>0</v>
      </c>
    </row>
    <row r="354" spans="1:31" ht="15" customHeight="1">
      <c r="A354" s="5" t="s">
        <v>114</v>
      </c>
      <c r="B354" s="6" t="str">
        <f>IFERROR(VLOOKUP(A354,'Distributor List'!$A$2:$D$77,2,0),"-")</f>
        <v>Haripur</v>
      </c>
      <c r="C354" s="6" t="str">
        <f>IFERROR(VLOOKUP(A354,'Distributor List'!$A$2:$D$77,3,0),"-")</f>
        <v>North-2</v>
      </c>
      <c r="D354" s="6" t="str">
        <f>IFERROR(VLOOKUP(A354,'Distributor List'!$A$2:$F$77,6,0),"-")</f>
        <v>Pak-2</v>
      </c>
      <c r="E354" s="6" t="str">
        <f>IFERROR(VLOOKUP(A354,'Distributor List'!$A$2:$D$77,4,0),"-")</f>
        <v>Distributor</v>
      </c>
      <c r="F354" s="6" t="str">
        <f>IFERROR(VLOOKUP(H354,'Price List'!$A$2:$H$109,8,0),"-")</f>
        <v>Medicronis</v>
      </c>
      <c r="G354" s="6" t="str">
        <f>IFERROR(VLOOKUP(A354,'Distributor List'!$A$2:$E$77,5,0),"-")</f>
        <v>RWP Vacant</v>
      </c>
      <c r="H354" s="10" t="s">
        <v>203</v>
      </c>
      <c r="I354" s="55">
        <v>90</v>
      </c>
      <c r="J354" s="72">
        <v>0</v>
      </c>
      <c r="K354" s="72">
        <v>0</v>
      </c>
      <c r="L354" s="73">
        <f t="shared" si="165"/>
        <v>0</v>
      </c>
      <c r="M354" s="73">
        <f t="shared" si="153"/>
        <v>0</v>
      </c>
      <c r="N354" s="74">
        <v>0</v>
      </c>
      <c r="O354" s="74">
        <f t="shared" si="166"/>
        <v>0</v>
      </c>
      <c r="P354" s="73">
        <f t="shared" si="161"/>
        <v>0</v>
      </c>
      <c r="Q354" s="75">
        <v>0</v>
      </c>
      <c r="R354" s="73">
        <f t="shared" si="154"/>
        <v>0</v>
      </c>
      <c r="S354" s="76" t="str">
        <f t="shared" si="155"/>
        <v>-</v>
      </c>
      <c r="T354" s="77">
        <v>0</v>
      </c>
      <c r="U354" s="78">
        <f t="shared" si="146"/>
        <v>0</v>
      </c>
      <c r="V354" s="73">
        <f t="shared" si="168"/>
        <v>0</v>
      </c>
      <c r="W354" s="73">
        <f t="shared" si="156"/>
        <v>0</v>
      </c>
      <c r="X354" s="76" t="str">
        <f t="shared" si="157"/>
        <v>-</v>
      </c>
      <c r="Y354" s="73">
        <f t="shared" si="158"/>
        <v>0</v>
      </c>
      <c r="Z354" s="73">
        <f t="shared" si="159"/>
        <v>0</v>
      </c>
      <c r="AA354" s="73">
        <f t="shared" si="162"/>
        <v>0</v>
      </c>
      <c r="AB354" s="73">
        <f t="shared" si="160"/>
        <v>0</v>
      </c>
      <c r="AC354" s="73">
        <f t="shared" si="163"/>
        <v>0</v>
      </c>
      <c r="AD354" s="73">
        <f t="shared" si="164"/>
        <v>0</v>
      </c>
      <c r="AE354" s="73">
        <v>0</v>
      </c>
    </row>
    <row r="355" spans="1:31" ht="15" customHeight="1">
      <c r="A355" s="5" t="s">
        <v>114</v>
      </c>
      <c r="B355" s="6" t="str">
        <f>IFERROR(VLOOKUP(A355,'Distributor List'!$A$2:$D$77,2,0),"-")</f>
        <v>Haripur</v>
      </c>
      <c r="C355" s="6" t="str">
        <f>IFERROR(VLOOKUP(A355,'Distributor List'!$A$2:$D$77,3,0),"-")</f>
        <v>North-2</v>
      </c>
      <c r="D355" s="6" t="str">
        <f>IFERROR(VLOOKUP(A355,'Distributor List'!$A$2:$F$77,6,0),"-")</f>
        <v>Pak-2</v>
      </c>
      <c r="E355" s="6" t="str">
        <f>IFERROR(VLOOKUP(A355,'Distributor List'!$A$2:$D$77,4,0),"-")</f>
        <v>Distributor</v>
      </c>
      <c r="F355" s="6" t="str">
        <f>IFERROR(VLOOKUP(H355,'Price List'!$A$2:$H$109,8,0),"-")</f>
        <v>Medicronis</v>
      </c>
      <c r="G355" s="6" t="str">
        <f>IFERROR(VLOOKUP(A355,'Distributor List'!$A$2:$E$77,5,0),"-")</f>
        <v>RWP Vacant</v>
      </c>
      <c r="H355" s="10" t="s">
        <v>204</v>
      </c>
      <c r="I355" s="55">
        <v>105</v>
      </c>
      <c r="J355" s="72">
        <v>0</v>
      </c>
      <c r="K355" s="72">
        <v>0</v>
      </c>
      <c r="L355" s="73">
        <f t="shared" si="165"/>
        <v>0</v>
      </c>
      <c r="M355" s="73">
        <f t="shared" si="153"/>
        <v>0</v>
      </c>
      <c r="N355" s="74">
        <v>0</v>
      </c>
      <c r="O355" s="74">
        <f t="shared" si="166"/>
        <v>0</v>
      </c>
      <c r="P355" s="73">
        <f t="shared" si="161"/>
        <v>0</v>
      </c>
      <c r="Q355" s="75">
        <v>0</v>
      </c>
      <c r="R355" s="73">
        <f t="shared" si="154"/>
        <v>0</v>
      </c>
      <c r="S355" s="76" t="str">
        <f t="shared" si="155"/>
        <v>-</v>
      </c>
      <c r="T355" s="77">
        <v>0</v>
      </c>
      <c r="U355" s="78">
        <f t="shared" si="146"/>
        <v>0</v>
      </c>
      <c r="V355" s="73">
        <f t="shared" si="168"/>
        <v>0</v>
      </c>
      <c r="W355" s="73">
        <f t="shared" si="156"/>
        <v>0</v>
      </c>
      <c r="X355" s="76" t="str">
        <f t="shared" si="157"/>
        <v>-</v>
      </c>
      <c r="Y355" s="73">
        <f t="shared" si="158"/>
        <v>0</v>
      </c>
      <c r="Z355" s="73">
        <f t="shared" si="159"/>
        <v>0</v>
      </c>
      <c r="AA355" s="73">
        <f t="shared" si="162"/>
        <v>0</v>
      </c>
      <c r="AB355" s="73">
        <f t="shared" si="160"/>
        <v>0</v>
      </c>
      <c r="AC355" s="73">
        <f t="shared" si="163"/>
        <v>0</v>
      </c>
      <c r="AD355" s="73">
        <f t="shared" si="164"/>
        <v>0</v>
      </c>
      <c r="AE355" s="73">
        <v>0</v>
      </c>
    </row>
    <row r="356" spans="1:31" ht="15" customHeight="1">
      <c r="A356" s="5" t="s">
        <v>114</v>
      </c>
      <c r="B356" s="6" t="str">
        <f>IFERROR(VLOOKUP(A356,'Distributor List'!$A$2:$D$77,2,0),"-")</f>
        <v>Haripur</v>
      </c>
      <c r="C356" s="6" t="str">
        <f>IFERROR(VLOOKUP(A356,'Distributor List'!$A$2:$D$77,3,0),"-")</f>
        <v>North-2</v>
      </c>
      <c r="D356" s="6" t="str">
        <f>IFERROR(VLOOKUP(A356,'Distributor List'!$A$2:$F$77,6,0),"-")</f>
        <v>Pak-2</v>
      </c>
      <c r="E356" s="6" t="str">
        <f>IFERROR(VLOOKUP(A356,'Distributor List'!$A$2:$D$77,4,0),"-")</f>
        <v>Distributor</v>
      </c>
      <c r="F356" s="6" t="str">
        <f>IFERROR(VLOOKUP(H356,'Price List'!$A$2:$H$109,8,0),"-")</f>
        <v>Medicronis</v>
      </c>
      <c r="G356" s="6" t="str">
        <f>IFERROR(VLOOKUP(A356,'Distributor List'!$A$2:$E$77,5,0),"-")</f>
        <v>RWP Vacant</v>
      </c>
      <c r="H356" s="10" t="s">
        <v>205</v>
      </c>
      <c r="I356" s="55">
        <v>105</v>
      </c>
      <c r="J356" s="72">
        <v>0</v>
      </c>
      <c r="K356" s="72">
        <v>0</v>
      </c>
      <c r="L356" s="73">
        <f t="shared" si="165"/>
        <v>0</v>
      </c>
      <c r="M356" s="73">
        <f t="shared" si="153"/>
        <v>0</v>
      </c>
      <c r="N356" s="74">
        <v>0</v>
      </c>
      <c r="O356" s="74">
        <f t="shared" si="166"/>
        <v>0</v>
      </c>
      <c r="P356" s="73">
        <f t="shared" si="161"/>
        <v>0</v>
      </c>
      <c r="Q356" s="75">
        <v>0</v>
      </c>
      <c r="R356" s="73">
        <f t="shared" si="154"/>
        <v>0</v>
      </c>
      <c r="S356" s="76" t="str">
        <f t="shared" si="155"/>
        <v>-</v>
      </c>
      <c r="T356" s="77">
        <v>0</v>
      </c>
      <c r="U356" s="78">
        <f t="shared" si="146"/>
        <v>0</v>
      </c>
      <c r="V356" s="73">
        <f t="shared" si="168"/>
        <v>0</v>
      </c>
      <c r="W356" s="73">
        <f t="shared" si="156"/>
        <v>0</v>
      </c>
      <c r="X356" s="76" t="str">
        <f t="shared" si="157"/>
        <v>-</v>
      </c>
      <c r="Y356" s="73">
        <f t="shared" si="158"/>
        <v>0</v>
      </c>
      <c r="Z356" s="73">
        <f t="shared" si="159"/>
        <v>0</v>
      </c>
      <c r="AA356" s="73">
        <f t="shared" si="162"/>
        <v>0</v>
      </c>
      <c r="AB356" s="73">
        <f t="shared" si="160"/>
        <v>0</v>
      </c>
      <c r="AC356" s="73">
        <f t="shared" si="163"/>
        <v>0</v>
      </c>
      <c r="AD356" s="73">
        <f t="shared" si="164"/>
        <v>0</v>
      </c>
      <c r="AE356" s="73">
        <v>0</v>
      </c>
    </row>
    <row r="357" spans="1:31" ht="15" customHeight="1">
      <c r="A357" s="5" t="s">
        <v>114</v>
      </c>
      <c r="B357" s="6" t="str">
        <f>IFERROR(VLOOKUP(A357,'Distributor List'!$A$2:$D$77,2,0),"-")</f>
        <v>Haripur</v>
      </c>
      <c r="C357" s="6" t="str">
        <f>IFERROR(VLOOKUP(A357,'Distributor List'!$A$2:$D$77,3,0),"-")</f>
        <v>North-2</v>
      </c>
      <c r="D357" s="6" t="str">
        <f>IFERROR(VLOOKUP(A357,'Distributor List'!$A$2:$F$77,6,0),"-")</f>
        <v>Pak-2</v>
      </c>
      <c r="E357" s="6" t="str">
        <f>IFERROR(VLOOKUP(A357,'Distributor List'!$A$2:$D$77,4,0),"-")</f>
        <v>Distributor</v>
      </c>
      <c r="F357" s="6" t="str">
        <f>IFERROR(VLOOKUP(H357,'Price List'!$A$2:$H$109,8,0),"-")</f>
        <v>Medicronis</v>
      </c>
      <c r="G357" s="6" t="str">
        <f>IFERROR(VLOOKUP(A357,'Distributor List'!$A$2:$E$77,5,0),"-")</f>
        <v>RWP Vacant</v>
      </c>
      <c r="H357" s="10" t="s">
        <v>149</v>
      </c>
      <c r="I357" s="55">
        <v>105</v>
      </c>
      <c r="J357" s="72">
        <v>0</v>
      </c>
      <c r="K357" s="72">
        <v>0</v>
      </c>
      <c r="L357" s="73">
        <f t="shared" si="165"/>
        <v>0</v>
      </c>
      <c r="M357" s="73">
        <f t="shared" si="153"/>
        <v>0</v>
      </c>
      <c r="N357" s="74">
        <v>0</v>
      </c>
      <c r="O357" s="74">
        <f t="shared" si="166"/>
        <v>0</v>
      </c>
      <c r="P357" s="73">
        <f t="shared" si="161"/>
        <v>0</v>
      </c>
      <c r="Q357" s="75">
        <v>0</v>
      </c>
      <c r="R357" s="73">
        <f t="shared" si="154"/>
        <v>0</v>
      </c>
      <c r="S357" s="76" t="str">
        <f t="shared" si="155"/>
        <v>-</v>
      </c>
      <c r="T357" s="77">
        <v>0</v>
      </c>
      <c r="U357" s="78">
        <f t="shared" si="146"/>
        <v>0</v>
      </c>
      <c r="V357" s="73">
        <f t="shared" si="168"/>
        <v>0</v>
      </c>
      <c r="W357" s="73">
        <f t="shared" si="156"/>
        <v>0</v>
      </c>
      <c r="X357" s="76" t="str">
        <f t="shared" si="157"/>
        <v>-</v>
      </c>
      <c r="Y357" s="73">
        <f t="shared" si="158"/>
        <v>0</v>
      </c>
      <c r="Z357" s="73">
        <f t="shared" si="159"/>
        <v>0</v>
      </c>
      <c r="AA357" s="73">
        <f t="shared" si="162"/>
        <v>0</v>
      </c>
      <c r="AB357" s="73">
        <f t="shared" si="160"/>
        <v>0</v>
      </c>
      <c r="AC357" s="73">
        <f t="shared" si="163"/>
        <v>0</v>
      </c>
      <c r="AD357" s="73">
        <f t="shared" si="164"/>
        <v>0</v>
      </c>
      <c r="AE357" s="73">
        <v>0</v>
      </c>
    </row>
    <row r="358" spans="1:31" ht="15" customHeight="1">
      <c r="A358" s="5" t="s">
        <v>114</v>
      </c>
      <c r="B358" s="6" t="str">
        <f>IFERROR(VLOOKUP(A358,'Distributor List'!$A$2:$D$77,2,0),"-")</f>
        <v>Haripur</v>
      </c>
      <c r="C358" s="6" t="str">
        <f>IFERROR(VLOOKUP(A358,'Distributor List'!$A$2:$D$77,3,0),"-")</f>
        <v>North-2</v>
      </c>
      <c r="D358" s="6" t="str">
        <f>IFERROR(VLOOKUP(A358,'Distributor List'!$A$2:$F$77,6,0),"-")</f>
        <v>Pak-2</v>
      </c>
      <c r="E358" s="6" t="str">
        <f>IFERROR(VLOOKUP(A358,'Distributor List'!$A$2:$D$77,4,0),"-")</f>
        <v>Distributor</v>
      </c>
      <c r="F358" s="6" t="str">
        <f>IFERROR(VLOOKUP(H358,'Price List'!$A$2:$H$109,8,0),"-")</f>
        <v>Medicronis</v>
      </c>
      <c r="G358" s="6" t="str">
        <f>IFERROR(VLOOKUP(A358,'Distributor List'!$A$2:$E$77,5,0),"-")</f>
        <v>RWP Vacant</v>
      </c>
      <c r="H358" s="59" t="s">
        <v>206</v>
      </c>
      <c r="I358" s="57">
        <v>90</v>
      </c>
      <c r="J358" s="72">
        <v>0</v>
      </c>
      <c r="K358" s="72">
        <v>0</v>
      </c>
      <c r="L358" s="73">
        <f t="shared" si="165"/>
        <v>0</v>
      </c>
      <c r="M358" s="73">
        <f t="shared" si="153"/>
        <v>0</v>
      </c>
      <c r="N358" s="74">
        <v>0</v>
      </c>
      <c r="O358" s="74">
        <f t="shared" si="166"/>
        <v>0</v>
      </c>
      <c r="P358" s="73">
        <f t="shared" si="161"/>
        <v>0</v>
      </c>
      <c r="Q358" s="75">
        <v>0</v>
      </c>
      <c r="R358" s="73">
        <v>0</v>
      </c>
      <c r="S358" s="76" t="str">
        <f t="shared" si="155"/>
        <v>-</v>
      </c>
      <c r="T358" s="77">
        <v>0</v>
      </c>
      <c r="U358" s="78">
        <v>0</v>
      </c>
      <c r="V358" s="73">
        <f t="shared" si="168"/>
        <v>0</v>
      </c>
      <c r="W358" s="73">
        <f t="shared" si="156"/>
        <v>0</v>
      </c>
      <c r="X358" s="76" t="str">
        <f t="shared" si="157"/>
        <v>-</v>
      </c>
      <c r="Y358" s="73">
        <f t="shared" si="158"/>
        <v>0</v>
      </c>
      <c r="Z358" s="73">
        <f t="shared" si="159"/>
        <v>0</v>
      </c>
      <c r="AA358" s="73">
        <f t="shared" si="162"/>
        <v>0</v>
      </c>
      <c r="AB358" s="73">
        <f t="shared" si="160"/>
        <v>0</v>
      </c>
      <c r="AC358" s="73">
        <f t="shared" si="163"/>
        <v>0</v>
      </c>
      <c r="AD358" s="73">
        <f t="shared" si="164"/>
        <v>0</v>
      </c>
      <c r="AE358" s="73">
        <v>0</v>
      </c>
    </row>
    <row r="359" spans="1:31" ht="15" customHeight="1">
      <c r="A359" s="5" t="s">
        <v>114</v>
      </c>
      <c r="B359" s="6" t="str">
        <f>IFERROR(VLOOKUP(A359,'Distributor List'!$A$2:$D$77,2,0),"-")</f>
        <v>Haripur</v>
      </c>
      <c r="C359" s="6" t="str">
        <f>IFERROR(VLOOKUP(A359,'Distributor List'!$A$2:$D$77,3,0),"-")</f>
        <v>North-2</v>
      </c>
      <c r="D359" s="6" t="str">
        <f>IFERROR(VLOOKUP(A359,'Distributor List'!$A$2:$F$77,6,0),"-")</f>
        <v>Pak-2</v>
      </c>
      <c r="E359" s="6" t="str">
        <f>IFERROR(VLOOKUP(A359,'Distributor List'!$A$2:$D$77,4,0),"-")</f>
        <v>Distributor</v>
      </c>
      <c r="F359" s="6" t="str">
        <f>IFERROR(VLOOKUP(H359,'Price List'!$A$2:$H$109,8,0),"-")</f>
        <v>Medicronis</v>
      </c>
      <c r="G359" s="6" t="str">
        <f>IFERROR(VLOOKUP(A359,'Distributor List'!$A$2:$E$77,5,0),"-")</f>
        <v>RWP Vacant</v>
      </c>
      <c r="H359" s="59" t="s">
        <v>207</v>
      </c>
      <c r="I359" s="57">
        <v>105</v>
      </c>
      <c r="J359" s="72">
        <v>0</v>
      </c>
      <c r="K359" s="72">
        <v>0</v>
      </c>
      <c r="L359" s="73">
        <f t="shared" si="165"/>
        <v>0</v>
      </c>
      <c r="M359" s="73">
        <f t="shared" si="153"/>
        <v>0</v>
      </c>
      <c r="N359" s="74">
        <v>0</v>
      </c>
      <c r="O359" s="74">
        <f t="shared" si="166"/>
        <v>0</v>
      </c>
      <c r="P359" s="73">
        <f t="shared" si="161"/>
        <v>0</v>
      </c>
      <c r="Q359" s="75">
        <v>0</v>
      </c>
      <c r="R359" s="73">
        <v>0</v>
      </c>
      <c r="S359" s="76" t="str">
        <f t="shared" si="155"/>
        <v>-</v>
      </c>
      <c r="T359" s="77">
        <v>0</v>
      </c>
      <c r="U359" s="78">
        <v>0</v>
      </c>
      <c r="V359" s="73">
        <f t="shared" si="168"/>
        <v>0</v>
      </c>
      <c r="W359" s="73">
        <f t="shared" si="156"/>
        <v>0</v>
      </c>
      <c r="X359" s="76" t="str">
        <f t="shared" si="157"/>
        <v>-</v>
      </c>
      <c r="Y359" s="73">
        <f t="shared" si="158"/>
        <v>0</v>
      </c>
      <c r="Z359" s="73">
        <f t="shared" si="159"/>
        <v>0</v>
      </c>
      <c r="AA359" s="73">
        <f t="shared" si="162"/>
        <v>0</v>
      </c>
      <c r="AB359" s="73">
        <f t="shared" si="160"/>
        <v>0</v>
      </c>
      <c r="AC359" s="73">
        <f t="shared" si="163"/>
        <v>0</v>
      </c>
      <c r="AD359" s="73">
        <f t="shared" si="164"/>
        <v>0</v>
      </c>
      <c r="AE359" s="73">
        <v>0</v>
      </c>
    </row>
    <row r="360" spans="1:31" ht="15" customHeight="1">
      <c r="A360" s="5" t="s">
        <v>114</v>
      </c>
      <c r="B360" s="6" t="str">
        <f>IFERROR(VLOOKUP(A360,'Distributor List'!$A$2:$D$77,2,0),"-")</f>
        <v>Haripur</v>
      </c>
      <c r="C360" s="6" t="str">
        <f>IFERROR(VLOOKUP(A360,'Distributor List'!$A$2:$D$77,3,0),"-")</f>
        <v>North-2</v>
      </c>
      <c r="D360" s="6" t="str">
        <f>IFERROR(VLOOKUP(A360,'Distributor List'!$A$2:$F$77,6,0),"-")</f>
        <v>Pak-2</v>
      </c>
      <c r="E360" s="6" t="str">
        <f>IFERROR(VLOOKUP(A360,'Distributor List'!$A$2:$D$77,4,0),"-")</f>
        <v>Distributor</v>
      </c>
      <c r="F360" s="6" t="str">
        <f>IFERROR(VLOOKUP(H360,'Price List'!$A$2:$H$109,8,0),"-")</f>
        <v>Medicronis</v>
      </c>
      <c r="G360" s="6" t="str">
        <f>IFERROR(VLOOKUP(A360,'Distributor List'!$A$2:$E$77,5,0),"-")</f>
        <v>RWP Vacant</v>
      </c>
      <c r="H360" s="59" t="s">
        <v>208</v>
      </c>
      <c r="I360" s="57">
        <v>120</v>
      </c>
      <c r="J360" s="72">
        <v>0</v>
      </c>
      <c r="K360" s="72">
        <v>0</v>
      </c>
      <c r="L360" s="73">
        <f t="shared" si="165"/>
        <v>0</v>
      </c>
      <c r="M360" s="73">
        <f t="shared" si="153"/>
        <v>0</v>
      </c>
      <c r="N360" s="74">
        <v>0</v>
      </c>
      <c r="O360" s="74">
        <f t="shared" si="166"/>
        <v>0</v>
      </c>
      <c r="P360" s="73">
        <f t="shared" si="161"/>
        <v>0</v>
      </c>
      <c r="Q360" s="75">
        <v>0</v>
      </c>
      <c r="R360" s="73">
        <v>0</v>
      </c>
      <c r="S360" s="76" t="str">
        <f t="shared" si="155"/>
        <v>-</v>
      </c>
      <c r="T360" s="77">
        <v>0</v>
      </c>
      <c r="U360" s="78">
        <v>0</v>
      </c>
      <c r="V360" s="73">
        <f t="shared" si="168"/>
        <v>0</v>
      </c>
      <c r="W360" s="73">
        <f t="shared" si="156"/>
        <v>0</v>
      </c>
      <c r="X360" s="76" t="str">
        <f t="shared" si="157"/>
        <v>-</v>
      </c>
      <c r="Y360" s="73">
        <f t="shared" si="158"/>
        <v>0</v>
      </c>
      <c r="Z360" s="73">
        <f t="shared" si="159"/>
        <v>0</v>
      </c>
      <c r="AA360" s="73">
        <f t="shared" si="162"/>
        <v>0</v>
      </c>
      <c r="AB360" s="73">
        <f t="shared" si="160"/>
        <v>0</v>
      </c>
      <c r="AC360" s="73">
        <f t="shared" si="163"/>
        <v>0</v>
      </c>
      <c r="AD360" s="73">
        <f t="shared" si="164"/>
        <v>0</v>
      </c>
      <c r="AE360" s="73">
        <v>0</v>
      </c>
    </row>
    <row r="361" spans="1:31" ht="15" customHeight="1">
      <c r="A361" s="5" t="s">
        <v>114</v>
      </c>
      <c r="B361" s="6" t="str">
        <f>IFERROR(VLOOKUP(A361,'Distributor List'!$A$2:$D$77,2,0),"-")</f>
        <v>Haripur</v>
      </c>
      <c r="C361" s="6" t="str">
        <f>IFERROR(VLOOKUP(A361,'Distributor List'!$A$2:$D$77,3,0),"-")</f>
        <v>North-2</v>
      </c>
      <c r="D361" s="6" t="str">
        <f>IFERROR(VLOOKUP(A361,'Distributor List'!$A$2:$F$77,6,0),"-")</f>
        <v>Pak-2</v>
      </c>
      <c r="E361" s="6" t="str">
        <f>IFERROR(VLOOKUP(A361,'Distributor List'!$A$2:$D$77,4,0),"-")</f>
        <v>Distributor</v>
      </c>
      <c r="F361" s="6" t="str">
        <f>IFERROR(VLOOKUP(H361,'Price List'!$A$2:$H$109,8,0),"-")</f>
        <v>Medicronis</v>
      </c>
      <c r="G361" s="6" t="str">
        <f>IFERROR(VLOOKUP(A361,'Distributor List'!$A$2:$E$77,5,0),"-")</f>
        <v>RWP Vacant</v>
      </c>
      <c r="H361" s="59" t="s">
        <v>209</v>
      </c>
      <c r="I361" s="57">
        <v>105</v>
      </c>
      <c r="J361" s="72">
        <v>0</v>
      </c>
      <c r="K361" s="72">
        <v>0</v>
      </c>
      <c r="L361" s="73">
        <f t="shared" si="165"/>
        <v>0</v>
      </c>
      <c r="M361" s="73">
        <f t="shared" si="153"/>
        <v>0</v>
      </c>
      <c r="N361" s="74">
        <v>0</v>
      </c>
      <c r="O361" s="74">
        <f t="shared" si="166"/>
        <v>0</v>
      </c>
      <c r="P361" s="73">
        <f t="shared" si="161"/>
        <v>0</v>
      </c>
      <c r="Q361" s="75">
        <v>0</v>
      </c>
      <c r="R361" s="73">
        <f t="shared" ref="R361:R402" si="169">Q361*I361</f>
        <v>0</v>
      </c>
      <c r="S361" s="76" t="str">
        <f t="shared" si="155"/>
        <v>-</v>
      </c>
      <c r="T361" s="77">
        <v>0</v>
      </c>
      <c r="U361" s="78">
        <f t="shared" si="146"/>
        <v>0</v>
      </c>
      <c r="V361" s="73">
        <f t="shared" si="168"/>
        <v>0</v>
      </c>
      <c r="W361" s="73">
        <f t="shared" si="156"/>
        <v>0</v>
      </c>
      <c r="X361" s="76" t="str">
        <f t="shared" si="157"/>
        <v>-</v>
      </c>
      <c r="Y361" s="73">
        <f t="shared" si="158"/>
        <v>0</v>
      </c>
      <c r="Z361" s="73">
        <f t="shared" si="159"/>
        <v>0</v>
      </c>
      <c r="AA361" s="73">
        <f t="shared" si="162"/>
        <v>0</v>
      </c>
      <c r="AB361" s="73">
        <f t="shared" si="160"/>
        <v>0</v>
      </c>
      <c r="AC361" s="73">
        <f t="shared" si="163"/>
        <v>0</v>
      </c>
      <c r="AD361" s="73">
        <f t="shared" si="164"/>
        <v>0</v>
      </c>
      <c r="AE361" s="73">
        <v>0</v>
      </c>
    </row>
    <row r="362" spans="1:31" ht="15" customHeight="1">
      <c r="A362" s="5" t="s">
        <v>114</v>
      </c>
      <c r="B362" s="6" t="str">
        <f>IFERROR(VLOOKUP(A362,'Distributor List'!$A$2:$D$77,2,0),"-")</f>
        <v>Haripur</v>
      </c>
      <c r="C362" s="6" t="str">
        <f>IFERROR(VLOOKUP(A362,'Distributor List'!$A$2:$D$77,3,0),"-")</f>
        <v>North-2</v>
      </c>
      <c r="D362" s="6" t="str">
        <f>IFERROR(VLOOKUP(A362,'Distributor List'!$A$2:$F$77,6,0),"-")</f>
        <v>Pak-2</v>
      </c>
      <c r="E362" s="6" t="str">
        <f>IFERROR(VLOOKUP(A362,'Distributor List'!$A$2:$D$77,4,0),"-")</f>
        <v>Distributor</v>
      </c>
      <c r="F362" s="6" t="str">
        <f>IFERROR(VLOOKUP(H362,'Price List'!$A$2:$H$109,8,0),"-")</f>
        <v>Medicronis</v>
      </c>
      <c r="G362" s="6" t="str">
        <f>IFERROR(VLOOKUP(A362,'Distributor List'!$A$2:$E$77,5,0),"-")</f>
        <v>RWP Vacant</v>
      </c>
      <c r="H362" s="59" t="s">
        <v>210</v>
      </c>
      <c r="I362" s="57">
        <v>170</v>
      </c>
      <c r="J362" s="72">
        <v>0</v>
      </c>
      <c r="K362" s="72">
        <v>0</v>
      </c>
      <c r="L362" s="73">
        <f t="shared" si="165"/>
        <v>0</v>
      </c>
      <c r="M362" s="73">
        <f t="shared" si="153"/>
        <v>0</v>
      </c>
      <c r="N362" s="74">
        <v>0</v>
      </c>
      <c r="O362" s="74">
        <f t="shared" si="166"/>
        <v>0</v>
      </c>
      <c r="P362" s="73">
        <f t="shared" si="161"/>
        <v>0</v>
      </c>
      <c r="Q362" s="75">
        <v>0</v>
      </c>
      <c r="R362" s="73">
        <f t="shared" si="169"/>
        <v>0</v>
      </c>
      <c r="S362" s="76" t="str">
        <f t="shared" si="155"/>
        <v>-</v>
      </c>
      <c r="T362" s="77">
        <v>0</v>
      </c>
      <c r="U362" s="78">
        <f t="shared" si="146"/>
        <v>0</v>
      </c>
      <c r="V362" s="73">
        <f t="shared" si="168"/>
        <v>0</v>
      </c>
      <c r="W362" s="73">
        <f t="shared" si="156"/>
        <v>0</v>
      </c>
      <c r="X362" s="76" t="str">
        <f t="shared" si="157"/>
        <v>-</v>
      </c>
      <c r="Y362" s="73">
        <f t="shared" si="158"/>
        <v>0</v>
      </c>
      <c r="Z362" s="73">
        <f t="shared" si="159"/>
        <v>0</v>
      </c>
      <c r="AA362" s="73">
        <f t="shared" si="162"/>
        <v>0</v>
      </c>
      <c r="AB362" s="73">
        <f t="shared" si="160"/>
        <v>0</v>
      </c>
      <c r="AC362" s="73">
        <f t="shared" si="163"/>
        <v>0</v>
      </c>
      <c r="AD362" s="73">
        <f t="shared" si="164"/>
        <v>0</v>
      </c>
      <c r="AE362" s="73">
        <v>0</v>
      </c>
    </row>
    <row r="363" spans="1:31" ht="15" customHeight="1">
      <c r="A363" s="5" t="s">
        <v>114</v>
      </c>
      <c r="B363" s="6" t="str">
        <f>IFERROR(VLOOKUP(A363,'Distributor List'!$A$2:$D$77,2,0),"-")</f>
        <v>Haripur</v>
      </c>
      <c r="C363" s="6" t="str">
        <f>IFERROR(VLOOKUP(A363,'Distributor List'!$A$2:$D$77,3,0),"-")</f>
        <v>North-2</v>
      </c>
      <c r="D363" s="6" t="str">
        <f>IFERROR(VLOOKUP(A363,'Distributor List'!$A$2:$F$77,6,0),"-")</f>
        <v>Pak-2</v>
      </c>
      <c r="E363" s="6" t="str">
        <f>IFERROR(VLOOKUP(A363,'Distributor List'!$A$2:$D$77,4,0),"-")</f>
        <v>Distributor</v>
      </c>
      <c r="F363" s="6" t="str">
        <f>IFERROR(VLOOKUP(H363,'Price List'!$A$2:$H$109,8,0),"-")</f>
        <v>Medicronis</v>
      </c>
      <c r="G363" s="6" t="str">
        <f>IFERROR(VLOOKUP(A363,'Distributor List'!$A$2:$E$77,5,0),"-")</f>
        <v>RWP Vacant</v>
      </c>
      <c r="H363" s="10" t="s">
        <v>211</v>
      </c>
      <c r="I363" s="58">
        <v>102</v>
      </c>
      <c r="J363" s="72">
        <v>0</v>
      </c>
      <c r="K363" s="72">
        <v>0</v>
      </c>
      <c r="L363" s="73">
        <f t="shared" si="165"/>
        <v>0</v>
      </c>
      <c r="M363" s="73">
        <f t="shared" si="153"/>
        <v>0</v>
      </c>
      <c r="N363" s="74">
        <v>0</v>
      </c>
      <c r="O363" s="74">
        <f t="shared" si="166"/>
        <v>0</v>
      </c>
      <c r="P363" s="73">
        <f t="shared" si="161"/>
        <v>0</v>
      </c>
      <c r="Q363" s="75">
        <v>0</v>
      </c>
      <c r="R363" s="73">
        <f t="shared" si="169"/>
        <v>0</v>
      </c>
      <c r="S363" s="76" t="str">
        <f t="shared" si="155"/>
        <v>-</v>
      </c>
      <c r="T363" s="77">
        <v>0</v>
      </c>
      <c r="U363" s="78">
        <f t="shared" si="146"/>
        <v>0</v>
      </c>
      <c r="V363" s="73">
        <f t="shared" si="168"/>
        <v>0</v>
      </c>
      <c r="W363" s="73">
        <f t="shared" si="156"/>
        <v>0</v>
      </c>
      <c r="X363" s="76" t="str">
        <f t="shared" si="157"/>
        <v>-</v>
      </c>
      <c r="Y363" s="73">
        <f t="shared" si="158"/>
        <v>0</v>
      </c>
      <c r="Z363" s="73">
        <f t="shared" si="159"/>
        <v>0</v>
      </c>
      <c r="AA363" s="73">
        <f t="shared" si="162"/>
        <v>0</v>
      </c>
      <c r="AB363" s="73">
        <f t="shared" si="160"/>
        <v>0</v>
      </c>
      <c r="AC363" s="73">
        <f t="shared" si="163"/>
        <v>0</v>
      </c>
      <c r="AD363" s="73">
        <f t="shared" si="164"/>
        <v>0</v>
      </c>
      <c r="AE363" s="73">
        <v>0</v>
      </c>
    </row>
    <row r="364" spans="1:31" ht="15" customHeight="1">
      <c r="A364" s="5" t="s">
        <v>54</v>
      </c>
      <c r="B364" s="6" t="str">
        <f>IFERROR(VLOOKUP(A364,'Distributor List'!$A$2:$D$77,2,0),"-")</f>
        <v>Rwp</v>
      </c>
      <c r="C364" s="6" t="str">
        <f>IFERROR(VLOOKUP(A364,'Distributor List'!$A$2:$D$77,3,0),"-")</f>
        <v>North-2</v>
      </c>
      <c r="D364" s="6" t="str">
        <f>IFERROR(VLOOKUP(A364,'Distributor List'!$A$2:$F$77,6,0),"-")</f>
        <v>Pak-2</v>
      </c>
      <c r="E364" s="6" t="str">
        <f>IFERROR(VLOOKUP(A364,'Distributor List'!$A$2:$D$77,4,0),"-")</f>
        <v>Distributor</v>
      </c>
      <c r="F364" s="6" t="str">
        <f>IFERROR(VLOOKUP(H364,'Price List'!$A$2:$H$109,8,0),"-")</f>
        <v>Medicronis</v>
      </c>
      <c r="G364" s="6" t="str">
        <f>IFERROR(VLOOKUP(A364,'Distributor List'!$A$2:$E$77,5,0),"-")</f>
        <v>RWP Vacant</v>
      </c>
      <c r="H364" s="10" t="s">
        <v>212</v>
      </c>
      <c r="I364" s="58">
        <v>56</v>
      </c>
      <c r="J364" s="72">
        <v>0</v>
      </c>
      <c r="K364" s="72">
        <v>0</v>
      </c>
      <c r="L364" s="73">
        <f t="shared" si="165"/>
        <v>0</v>
      </c>
      <c r="M364" s="73">
        <f t="shared" si="153"/>
        <v>0</v>
      </c>
      <c r="N364" s="74">
        <v>0</v>
      </c>
      <c r="O364" s="74">
        <f t="shared" si="166"/>
        <v>0</v>
      </c>
      <c r="P364" s="73">
        <f t="shared" si="161"/>
        <v>0</v>
      </c>
      <c r="Q364" s="75">
        <v>101.239285714286</v>
      </c>
      <c r="R364" s="73">
        <f t="shared" si="169"/>
        <v>5669.400000000016</v>
      </c>
      <c r="S364" s="76">
        <f t="shared" si="140"/>
        <v>0</v>
      </c>
      <c r="T364" s="77">
        <v>0</v>
      </c>
      <c r="U364" s="78">
        <f t="shared" si="146"/>
        <v>0</v>
      </c>
      <c r="V364" s="73">
        <f t="shared" si="168"/>
        <v>0</v>
      </c>
      <c r="W364" s="73">
        <f t="shared" si="141"/>
        <v>0</v>
      </c>
      <c r="X364" s="76" t="str">
        <f t="shared" si="142"/>
        <v>-</v>
      </c>
      <c r="Y364" s="73">
        <f t="shared" si="143"/>
        <v>0</v>
      </c>
      <c r="Z364" s="73">
        <f t="shared" si="144"/>
        <v>0</v>
      </c>
      <c r="AA364" s="73">
        <f t="shared" si="162"/>
        <v>0</v>
      </c>
      <c r="AB364" s="73">
        <f t="shared" si="145"/>
        <v>0</v>
      </c>
      <c r="AC364" s="73">
        <f t="shared" si="163"/>
        <v>0</v>
      </c>
      <c r="AD364" s="73">
        <f t="shared" si="164"/>
        <v>0</v>
      </c>
      <c r="AE364" s="73">
        <v>0</v>
      </c>
    </row>
    <row r="365" spans="1:31" ht="15" customHeight="1">
      <c r="A365" s="5" t="s">
        <v>54</v>
      </c>
      <c r="B365" s="6" t="str">
        <f>IFERROR(VLOOKUP(A365,'Distributor List'!$A$2:$D$77,2,0),"-")</f>
        <v>Rwp</v>
      </c>
      <c r="C365" s="6" t="str">
        <f>IFERROR(VLOOKUP(A365,'Distributor List'!$A$2:$D$77,3,0),"-")</f>
        <v>North-2</v>
      </c>
      <c r="D365" s="6" t="str">
        <f>IFERROR(VLOOKUP(A365,'Distributor List'!$A$2:$F$77,6,0),"-")</f>
        <v>Pak-2</v>
      </c>
      <c r="E365" s="6" t="str">
        <f>IFERROR(VLOOKUP(A365,'Distributor List'!$A$2:$D$77,4,0),"-")</f>
        <v>Distributor</v>
      </c>
      <c r="F365" s="6" t="str">
        <f>IFERROR(VLOOKUP(H365,'Price List'!$A$2:$H$109,8,0),"-")</f>
        <v>Medicronis</v>
      </c>
      <c r="G365" s="6" t="str">
        <f>IFERROR(VLOOKUP(A365,'Distributor List'!$A$2:$E$77,5,0),"-")</f>
        <v>RWP Vacant</v>
      </c>
      <c r="H365" s="10" t="s">
        <v>11</v>
      </c>
      <c r="I365" s="58">
        <v>72</v>
      </c>
      <c r="J365" s="72">
        <v>0</v>
      </c>
      <c r="K365" s="72">
        <v>0</v>
      </c>
      <c r="L365" s="73">
        <f t="shared" si="165"/>
        <v>0</v>
      </c>
      <c r="M365" s="73">
        <f t="shared" si="153"/>
        <v>0</v>
      </c>
      <c r="N365" s="74">
        <v>0</v>
      </c>
      <c r="O365" s="74">
        <f t="shared" si="166"/>
        <v>0</v>
      </c>
      <c r="P365" s="73">
        <f t="shared" si="161"/>
        <v>0</v>
      </c>
      <c r="Q365" s="75">
        <v>289.54285714285697</v>
      </c>
      <c r="R365" s="73">
        <f t="shared" si="169"/>
        <v>20847.085714285702</v>
      </c>
      <c r="S365" s="76">
        <f t="shared" si="140"/>
        <v>0</v>
      </c>
      <c r="T365" s="77">
        <v>0</v>
      </c>
      <c r="U365" s="78">
        <f t="shared" si="146"/>
        <v>0</v>
      </c>
      <c r="V365" s="73">
        <f t="shared" si="168"/>
        <v>0</v>
      </c>
      <c r="W365" s="73">
        <f t="shared" si="141"/>
        <v>0</v>
      </c>
      <c r="X365" s="76" t="str">
        <f t="shared" si="142"/>
        <v>-</v>
      </c>
      <c r="Y365" s="73">
        <f t="shared" si="143"/>
        <v>0</v>
      </c>
      <c r="Z365" s="73">
        <f t="shared" si="144"/>
        <v>0</v>
      </c>
      <c r="AA365" s="73">
        <f t="shared" si="162"/>
        <v>0</v>
      </c>
      <c r="AB365" s="73">
        <f t="shared" si="145"/>
        <v>0</v>
      </c>
      <c r="AC365" s="73">
        <f t="shared" si="163"/>
        <v>0</v>
      </c>
      <c r="AD365" s="73">
        <f t="shared" si="164"/>
        <v>0</v>
      </c>
      <c r="AE365" s="73">
        <v>0</v>
      </c>
    </row>
    <row r="366" spans="1:31" ht="15" customHeight="1">
      <c r="A366" s="5" t="s">
        <v>54</v>
      </c>
      <c r="B366" s="6" t="str">
        <f>IFERROR(VLOOKUP(A366,'Distributor List'!$A$2:$D$77,2,0),"-")</f>
        <v>Rwp</v>
      </c>
      <c r="C366" s="6" t="str">
        <f>IFERROR(VLOOKUP(A366,'Distributor List'!$A$2:$D$77,3,0),"-")</f>
        <v>North-2</v>
      </c>
      <c r="D366" s="6" t="str">
        <f>IFERROR(VLOOKUP(A366,'Distributor List'!$A$2:$F$77,6,0),"-")</f>
        <v>Pak-2</v>
      </c>
      <c r="E366" s="6" t="str">
        <f>IFERROR(VLOOKUP(A366,'Distributor List'!$A$2:$D$77,4,0),"-")</f>
        <v>Distributor</v>
      </c>
      <c r="F366" s="6" t="str">
        <f>IFERROR(VLOOKUP(H366,'Price List'!$A$2:$H$109,8,0),"-")</f>
        <v>Medicronis</v>
      </c>
      <c r="G366" s="6" t="str">
        <f>IFERROR(VLOOKUP(A366,'Distributor List'!$A$2:$E$77,5,0),"-")</f>
        <v>RWP Vacant</v>
      </c>
      <c r="H366" s="10" t="s">
        <v>143</v>
      </c>
      <c r="I366" s="58">
        <v>95</v>
      </c>
      <c r="J366" s="72">
        <v>0</v>
      </c>
      <c r="K366" s="72">
        <v>0</v>
      </c>
      <c r="L366" s="73">
        <f t="shared" si="165"/>
        <v>0</v>
      </c>
      <c r="M366" s="73">
        <f t="shared" si="153"/>
        <v>0</v>
      </c>
      <c r="N366" s="74">
        <v>0</v>
      </c>
      <c r="O366" s="74">
        <f t="shared" si="166"/>
        <v>0</v>
      </c>
      <c r="P366" s="73">
        <f t="shared" si="161"/>
        <v>0</v>
      </c>
      <c r="Q366" s="75">
        <v>366.737142857143</v>
      </c>
      <c r="R366" s="73">
        <f t="shared" si="169"/>
        <v>34840.028571428586</v>
      </c>
      <c r="S366" s="76">
        <f t="shared" si="140"/>
        <v>0</v>
      </c>
      <c r="T366" s="77">
        <v>0</v>
      </c>
      <c r="U366" s="78">
        <f t="shared" si="146"/>
        <v>0</v>
      </c>
      <c r="V366" s="73">
        <f t="shared" si="168"/>
        <v>0</v>
      </c>
      <c r="W366" s="73">
        <f t="shared" si="141"/>
        <v>0</v>
      </c>
      <c r="X366" s="76" t="str">
        <f t="shared" si="142"/>
        <v>-</v>
      </c>
      <c r="Y366" s="73">
        <f t="shared" si="143"/>
        <v>0</v>
      </c>
      <c r="Z366" s="73">
        <f t="shared" si="144"/>
        <v>0</v>
      </c>
      <c r="AA366" s="73">
        <f t="shared" si="162"/>
        <v>0</v>
      </c>
      <c r="AB366" s="73">
        <f t="shared" si="145"/>
        <v>0</v>
      </c>
      <c r="AC366" s="73">
        <f t="shared" si="163"/>
        <v>0</v>
      </c>
      <c r="AD366" s="73">
        <f t="shared" si="164"/>
        <v>0</v>
      </c>
      <c r="AE366" s="73">
        <v>0</v>
      </c>
    </row>
    <row r="367" spans="1:31" ht="15" customHeight="1">
      <c r="A367" s="5" t="s">
        <v>54</v>
      </c>
      <c r="B367" s="6" t="str">
        <f>IFERROR(VLOOKUP(A367,'Distributor List'!$A$2:$D$77,2,0),"-")</f>
        <v>Rwp</v>
      </c>
      <c r="C367" s="6" t="str">
        <f>IFERROR(VLOOKUP(A367,'Distributor List'!$A$2:$D$77,3,0),"-")</f>
        <v>North-2</v>
      </c>
      <c r="D367" s="6" t="str">
        <f>IFERROR(VLOOKUP(A367,'Distributor List'!$A$2:$F$77,6,0),"-")</f>
        <v>Pak-2</v>
      </c>
      <c r="E367" s="6" t="str">
        <f>IFERROR(VLOOKUP(A367,'Distributor List'!$A$2:$D$77,4,0),"-")</f>
        <v>Distributor</v>
      </c>
      <c r="F367" s="6" t="str">
        <f>IFERROR(VLOOKUP(H367,'Price List'!$A$2:$H$109,8,0),"-")</f>
        <v>Transformer</v>
      </c>
      <c r="G367" s="6" t="str">
        <f>IFERROR(VLOOKUP(A367,'Distributor List'!$A$2:$E$77,5,0),"-")</f>
        <v>RWP Vacant</v>
      </c>
      <c r="H367" s="10" t="s">
        <v>178</v>
      </c>
      <c r="I367" s="58">
        <v>391</v>
      </c>
      <c r="J367" s="72">
        <v>0</v>
      </c>
      <c r="K367" s="72">
        <v>0</v>
      </c>
      <c r="L367" s="73">
        <f t="shared" si="165"/>
        <v>0</v>
      </c>
      <c r="M367" s="73">
        <f t="shared" si="153"/>
        <v>0</v>
      </c>
      <c r="N367" s="74">
        <v>0</v>
      </c>
      <c r="O367" s="74">
        <f t="shared" si="166"/>
        <v>0</v>
      </c>
      <c r="P367" s="73">
        <f t="shared" si="161"/>
        <v>0</v>
      </c>
      <c r="Q367" s="75">
        <v>0</v>
      </c>
      <c r="R367" s="73">
        <f t="shared" si="169"/>
        <v>0</v>
      </c>
      <c r="S367" s="76" t="str">
        <f t="shared" si="140"/>
        <v>-</v>
      </c>
      <c r="T367" s="77">
        <v>0</v>
      </c>
      <c r="U367" s="78">
        <f t="shared" si="146"/>
        <v>0</v>
      </c>
      <c r="V367" s="73">
        <f t="shared" si="168"/>
        <v>0</v>
      </c>
      <c r="W367" s="73">
        <f t="shared" si="141"/>
        <v>0</v>
      </c>
      <c r="X367" s="76" t="str">
        <f t="shared" si="142"/>
        <v>-</v>
      </c>
      <c r="Y367" s="73">
        <f t="shared" si="143"/>
        <v>0</v>
      </c>
      <c r="Z367" s="73">
        <f t="shared" si="144"/>
        <v>0</v>
      </c>
      <c r="AA367" s="73">
        <f t="shared" si="162"/>
        <v>0</v>
      </c>
      <c r="AB367" s="73">
        <f t="shared" si="145"/>
        <v>0</v>
      </c>
      <c r="AC367" s="73">
        <f t="shared" si="163"/>
        <v>0</v>
      </c>
      <c r="AD367" s="73">
        <f t="shared" si="164"/>
        <v>0</v>
      </c>
      <c r="AE367" s="73">
        <v>0</v>
      </c>
    </row>
    <row r="368" spans="1:31" ht="15" customHeight="1">
      <c r="A368" s="5" t="s">
        <v>54</v>
      </c>
      <c r="B368" s="6" t="str">
        <f>IFERROR(VLOOKUP(A368,'Distributor List'!$A$2:$D$77,2,0),"-")</f>
        <v>Rwp</v>
      </c>
      <c r="C368" s="6" t="str">
        <f>IFERROR(VLOOKUP(A368,'Distributor List'!$A$2:$D$77,3,0),"-")</f>
        <v>North-2</v>
      </c>
      <c r="D368" s="6" t="str">
        <f>IFERROR(VLOOKUP(A368,'Distributor List'!$A$2:$F$77,6,0),"-")</f>
        <v>Pak-2</v>
      </c>
      <c r="E368" s="6" t="str">
        <f>IFERROR(VLOOKUP(A368,'Distributor List'!$A$2:$D$77,4,0),"-")</f>
        <v>Distributor</v>
      </c>
      <c r="F368" s="6" t="str">
        <f>IFERROR(VLOOKUP(H368,'Price List'!$A$2:$H$109,8,0),"-")</f>
        <v>Transformer</v>
      </c>
      <c r="G368" s="6" t="str">
        <f>IFERROR(VLOOKUP(A368,'Distributor List'!$A$2:$E$77,5,0),"-")</f>
        <v>RWP Vacant</v>
      </c>
      <c r="H368" s="10" t="s">
        <v>179</v>
      </c>
      <c r="I368" s="58">
        <v>616.25</v>
      </c>
      <c r="J368" s="72">
        <v>0</v>
      </c>
      <c r="K368" s="72">
        <v>0</v>
      </c>
      <c r="L368" s="73">
        <f t="shared" si="165"/>
        <v>0</v>
      </c>
      <c r="M368" s="73">
        <f t="shared" si="153"/>
        <v>0</v>
      </c>
      <c r="N368" s="74">
        <v>0</v>
      </c>
      <c r="O368" s="74">
        <f t="shared" si="166"/>
        <v>0</v>
      </c>
      <c r="P368" s="73">
        <f t="shared" si="161"/>
        <v>0</v>
      </c>
      <c r="Q368" s="75">
        <v>0</v>
      </c>
      <c r="R368" s="73">
        <f t="shared" si="169"/>
        <v>0</v>
      </c>
      <c r="S368" s="76" t="str">
        <f t="shared" si="140"/>
        <v>-</v>
      </c>
      <c r="T368" s="77">
        <v>0</v>
      </c>
      <c r="U368" s="78">
        <f t="shared" si="146"/>
        <v>0</v>
      </c>
      <c r="V368" s="73">
        <f t="shared" si="168"/>
        <v>0</v>
      </c>
      <c r="W368" s="73">
        <f t="shared" si="141"/>
        <v>0</v>
      </c>
      <c r="X368" s="76" t="str">
        <f t="shared" si="142"/>
        <v>-</v>
      </c>
      <c r="Y368" s="73">
        <f t="shared" si="143"/>
        <v>0</v>
      </c>
      <c r="Z368" s="73">
        <f t="shared" si="144"/>
        <v>0</v>
      </c>
      <c r="AA368" s="73">
        <f t="shared" si="162"/>
        <v>0</v>
      </c>
      <c r="AB368" s="73">
        <f t="shared" si="145"/>
        <v>0</v>
      </c>
      <c r="AC368" s="73">
        <f t="shared" si="163"/>
        <v>0</v>
      </c>
      <c r="AD368" s="73">
        <f t="shared" si="164"/>
        <v>0</v>
      </c>
      <c r="AE368" s="73">
        <v>0</v>
      </c>
    </row>
    <row r="369" spans="1:31" ht="15" customHeight="1">
      <c r="A369" s="5" t="s">
        <v>54</v>
      </c>
      <c r="B369" s="6" t="str">
        <f>IFERROR(VLOOKUP(A369,'Distributor List'!$A$2:$D$77,2,0),"-")</f>
        <v>Rwp</v>
      </c>
      <c r="C369" s="6" t="str">
        <f>IFERROR(VLOOKUP(A369,'Distributor List'!$A$2:$D$77,3,0),"-")</f>
        <v>North-2</v>
      </c>
      <c r="D369" s="6" t="str">
        <f>IFERROR(VLOOKUP(A369,'Distributor List'!$A$2:$F$77,6,0),"-")</f>
        <v>Pak-2</v>
      </c>
      <c r="E369" s="6" t="str">
        <f>IFERROR(VLOOKUP(A369,'Distributor List'!$A$2:$D$77,4,0),"-")</f>
        <v>Distributor</v>
      </c>
      <c r="F369" s="6" t="str">
        <f>IFERROR(VLOOKUP(H369,'Price List'!$A$2:$H$109,8,0),"-")</f>
        <v>Medicronis</v>
      </c>
      <c r="G369" s="6" t="str">
        <f>IFERROR(VLOOKUP(A369,'Distributor List'!$A$2:$E$77,5,0),"-")</f>
        <v>RWP Vacant</v>
      </c>
      <c r="H369" s="10" t="s">
        <v>180</v>
      </c>
      <c r="I369" s="58">
        <v>270</v>
      </c>
      <c r="J369" s="72">
        <v>96</v>
      </c>
      <c r="K369" s="72">
        <v>0</v>
      </c>
      <c r="L369" s="73">
        <f t="shared" si="165"/>
        <v>25920</v>
      </c>
      <c r="M369" s="73">
        <f t="shared" ref="M369:M432" si="170">K369*I369</f>
        <v>0</v>
      </c>
      <c r="N369" s="74">
        <v>96</v>
      </c>
      <c r="O369" s="74">
        <f t="shared" si="166"/>
        <v>25920</v>
      </c>
      <c r="P369" s="73">
        <f t="shared" si="161"/>
        <v>0</v>
      </c>
      <c r="Q369" s="75">
        <v>59.1</v>
      </c>
      <c r="R369" s="73">
        <f t="shared" si="169"/>
        <v>15957</v>
      </c>
      <c r="S369" s="76">
        <f t="shared" si="140"/>
        <v>1.6243654822335025</v>
      </c>
      <c r="T369" s="77">
        <v>2</v>
      </c>
      <c r="U369" s="78">
        <f t="shared" si="146"/>
        <v>94</v>
      </c>
      <c r="V369" s="73">
        <f t="shared" si="168"/>
        <v>540</v>
      </c>
      <c r="W369" s="73">
        <f t="shared" si="141"/>
        <v>25380</v>
      </c>
      <c r="X369" s="76">
        <f t="shared" si="142"/>
        <v>47</v>
      </c>
      <c r="Y369" s="73">
        <f t="shared" si="143"/>
        <v>144</v>
      </c>
      <c r="Z369" s="73">
        <f t="shared" si="144"/>
        <v>144</v>
      </c>
      <c r="AA369" s="73">
        <f t="shared" si="162"/>
        <v>38880</v>
      </c>
      <c r="AB369" s="73">
        <f t="shared" si="145"/>
        <v>0</v>
      </c>
      <c r="AC369" s="73">
        <f t="shared" si="163"/>
        <v>0</v>
      </c>
      <c r="AD369" s="73">
        <f t="shared" si="164"/>
        <v>38880</v>
      </c>
      <c r="AE369" s="73">
        <v>0</v>
      </c>
    </row>
    <row r="370" spans="1:31" ht="15" customHeight="1">
      <c r="A370" s="5" t="s">
        <v>54</v>
      </c>
      <c r="B370" s="6" t="str">
        <f>IFERROR(VLOOKUP(A370,'Distributor List'!$A$2:$D$77,2,0),"-")</f>
        <v>Rwp</v>
      </c>
      <c r="C370" s="6" t="str">
        <f>IFERROR(VLOOKUP(A370,'Distributor List'!$A$2:$D$77,3,0),"-")</f>
        <v>North-2</v>
      </c>
      <c r="D370" s="6" t="str">
        <f>IFERROR(VLOOKUP(A370,'Distributor List'!$A$2:$F$77,6,0),"-")</f>
        <v>Pak-2</v>
      </c>
      <c r="E370" s="6" t="str">
        <f>IFERROR(VLOOKUP(A370,'Distributor List'!$A$2:$D$77,4,0),"-")</f>
        <v>Distributor</v>
      </c>
      <c r="F370" s="6" t="str">
        <f>IFERROR(VLOOKUP(H370,'Price List'!$A$2:$H$109,8,0),"-")</f>
        <v>Medicronis</v>
      </c>
      <c r="G370" s="6" t="str">
        <f>IFERROR(VLOOKUP(A370,'Distributor List'!$A$2:$E$77,5,0),"-")</f>
        <v>RWP Vacant</v>
      </c>
      <c r="H370" s="10" t="s">
        <v>181</v>
      </c>
      <c r="I370" s="58">
        <v>580</v>
      </c>
      <c r="J370" s="72">
        <v>0</v>
      </c>
      <c r="K370" s="72">
        <v>0</v>
      </c>
      <c r="L370" s="73">
        <f t="shared" si="165"/>
        <v>0</v>
      </c>
      <c r="M370" s="73">
        <f t="shared" si="170"/>
        <v>0</v>
      </c>
      <c r="N370" s="74">
        <v>0</v>
      </c>
      <c r="O370" s="74">
        <f t="shared" si="166"/>
        <v>0</v>
      </c>
      <c r="P370" s="73">
        <f t="shared" si="161"/>
        <v>0</v>
      </c>
      <c r="Q370" s="75">
        <v>29.12</v>
      </c>
      <c r="R370" s="73">
        <f t="shared" si="169"/>
        <v>16889.600000000002</v>
      </c>
      <c r="S370" s="76">
        <f t="shared" si="140"/>
        <v>0</v>
      </c>
      <c r="T370" s="77">
        <v>0</v>
      </c>
      <c r="U370" s="78">
        <f t="shared" si="146"/>
        <v>0</v>
      </c>
      <c r="V370" s="73">
        <f t="shared" si="168"/>
        <v>0</v>
      </c>
      <c r="W370" s="73">
        <f t="shared" si="141"/>
        <v>0</v>
      </c>
      <c r="X370" s="76" t="str">
        <f t="shared" si="142"/>
        <v>-</v>
      </c>
      <c r="Y370" s="73">
        <f t="shared" si="143"/>
        <v>0</v>
      </c>
      <c r="Z370" s="73">
        <f t="shared" si="144"/>
        <v>0</v>
      </c>
      <c r="AA370" s="73">
        <f t="shared" si="162"/>
        <v>0</v>
      </c>
      <c r="AB370" s="73">
        <f t="shared" si="145"/>
        <v>0</v>
      </c>
      <c r="AC370" s="73">
        <f t="shared" si="163"/>
        <v>0</v>
      </c>
      <c r="AD370" s="73">
        <f t="shared" si="164"/>
        <v>0</v>
      </c>
      <c r="AE370" s="73">
        <v>0</v>
      </c>
    </row>
    <row r="371" spans="1:31" ht="15" customHeight="1">
      <c r="A371" s="5" t="s">
        <v>54</v>
      </c>
      <c r="B371" s="6" t="str">
        <f>IFERROR(VLOOKUP(A371,'Distributor List'!$A$2:$D$77,2,0),"-")</f>
        <v>Rwp</v>
      </c>
      <c r="C371" s="6" t="str">
        <f>IFERROR(VLOOKUP(A371,'Distributor List'!$A$2:$D$77,3,0),"-")</f>
        <v>North-2</v>
      </c>
      <c r="D371" s="6" t="str">
        <f>IFERROR(VLOOKUP(A371,'Distributor List'!$A$2:$F$77,6,0),"-")</f>
        <v>Pak-2</v>
      </c>
      <c r="E371" s="6" t="str">
        <f>IFERROR(VLOOKUP(A371,'Distributor List'!$A$2:$D$77,4,0),"-")</f>
        <v>Distributor</v>
      </c>
      <c r="F371" s="6" t="str">
        <f>IFERROR(VLOOKUP(H371,'Price List'!$A$2:$H$109,8,0),"-")</f>
        <v>Medicronis</v>
      </c>
      <c r="G371" s="6" t="str">
        <f>IFERROR(VLOOKUP(A371,'Distributor List'!$A$2:$E$77,5,0),"-")</f>
        <v>RWP Vacant</v>
      </c>
      <c r="H371" s="10" t="s">
        <v>182</v>
      </c>
      <c r="I371" s="58">
        <v>56</v>
      </c>
      <c r="J371" s="72">
        <v>0</v>
      </c>
      <c r="K371" s="72">
        <v>0</v>
      </c>
      <c r="L371" s="73">
        <f t="shared" si="165"/>
        <v>0</v>
      </c>
      <c r="M371" s="73">
        <f t="shared" si="170"/>
        <v>0</v>
      </c>
      <c r="N371" s="74">
        <v>0</v>
      </c>
      <c r="O371" s="74">
        <f t="shared" si="166"/>
        <v>0</v>
      </c>
      <c r="P371" s="73">
        <f t="shared" si="161"/>
        <v>0</v>
      </c>
      <c r="Q371" s="75">
        <v>73.1314285714286</v>
      </c>
      <c r="R371" s="73">
        <f t="shared" si="169"/>
        <v>4095.3600000000015</v>
      </c>
      <c r="S371" s="76">
        <f t="shared" ref="S371:S426" si="171">IFERROR(L371/R371,"-")</f>
        <v>0</v>
      </c>
      <c r="T371" s="77">
        <v>0</v>
      </c>
      <c r="U371" s="78">
        <f t="shared" si="146"/>
        <v>0</v>
      </c>
      <c r="V371" s="73">
        <f t="shared" si="168"/>
        <v>0</v>
      </c>
      <c r="W371" s="73">
        <f t="shared" ref="W371:W426" si="172">L371-V371</f>
        <v>0</v>
      </c>
      <c r="X371" s="76" t="str">
        <f t="shared" ref="X371:X426" si="173">IFERROR(L371/V371-1,"-")</f>
        <v>-</v>
      </c>
      <c r="Y371" s="73">
        <f t="shared" ref="Y371:Y426" si="174">(J371)/1*1.5</f>
        <v>0</v>
      </c>
      <c r="Z371" s="73">
        <f t="shared" ref="Z371:Z426" si="175">IF(Y371&gt;K371,Y371-K371,0)</f>
        <v>0</v>
      </c>
      <c r="AA371" s="73">
        <f t="shared" si="162"/>
        <v>0</v>
      </c>
      <c r="AB371" s="73">
        <f t="shared" ref="AB371:AB426" si="176">IF(Y371&lt;K371,K371-Y371,0)</f>
        <v>0</v>
      </c>
      <c r="AC371" s="73">
        <f t="shared" si="163"/>
        <v>0</v>
      </c>
      <c r="AD371" s="73">
        <f t="shared" si="164"/>
        <v>0</v>
      </c>
      <c r="AE371" s="73">
        <v>0</v>
      </c>
    </row>
    <row r="372" spans="1:31" ht="15" customHeight="1">
      <c r="A372" s="5" t="s">
        <v>54</v>
      </c>
      <c r="B372" s="6" t="str">
        <f>IFERROR(VLOOKUP(A372,'Distributor List'!$A$2:$D$77,2,0),"-")</f>
        <v>Rwp</v>
      </c>
      <c r="C372" s="6" t="str">
        <f>IFERROR(VLOOKUP(A372,'Distributor List'!$A$2:$D$77,3,0),"-")</f>
        <v>North-2</v>
      </c>
      <c r="D372" s="6" t="str">
        <f>IFERROR(VLOOKUP(A372,'Distributor List'!$A$2:$F$77,6,0),"-")</f>
        <v>Pak-2</v>
      </c>
      <c r="E372" s="6" t="str">
        <f>IFERROR(VLOOKUP(A372,'Distributor List'!$A$2:$D$77,4,0),"-")</f>
        <v>Distributor</v>
      </c>
      <c r="F372" s="6" t="str">
        <f>IFERROR(VLOOKUP(H372,'Price List'!$A$2:$H$109,8,0),"-")</f>
        <v>Medicronis</v>
      </c>
      <c r="G372" s="6" t="str">
        <f>IFERROR(VLOOKUP(A372,'Distributor List'!$A$2:$E$77,5,0),"-")</f>
        <v>RWP Vacant</v>
      </c>
      <c r="H372" s="10" t="s">
        <v>183</v>
      </c>
      <c r="I372" s="58">
        <v>72</v>
      </c>
      <c r="J372" s="72">
        <v>0</v>
      </c>
      <c r="K372" s="72">
        <v>0</v>
      </c>
      <c r="L372" s="73">
        <f t="shared" si="165"/>
        <v>0</v>
      </c>
      <c r="M372" s="73">
        <f t="shared" si="170"/>
        <v>0</v>
      </c>
      <c r="N372" s="74">
        <v>0</v>
      </c>
      <c r="O372" s="74">
        <f t="shared" si="166"/>
        <v>0</v>
      </c>
      <c r="P372" s="73">
        <f t="shared" si="161"/>
        <v>0</v>
      </c>
      <c r="Q372" s="75">
        <v>86.451428571428593</v>
      </c>
      <c r="R372" s="73">
        <f t="shared" si="169"/>
        <v>6224.5028571428584</v>
      </c>
      <c r="S372" s="76">
        <f t="shared" si="171"/>
        <v>0</v>
      </c>
      <c r="T372" s="77">
        <v>0</v>
      </c>
      <c r="U372" s="78">
        <f t="shared" si="146"/>
        <v>0</v>
      </c>
      <c r="V372" s="73">
        <f t="shared" si="168"/>
        <v>0</v>
      </c>
      <c r="W372" s="73">
        <f t="shared" si="172"/>
        <v>0</v>
      </c>
      <c r="X372" s="76" t="str">
        <f t="shared" si="173"/>
        <v>-</v>
      </c>
      <c r="Y372" s="73">
        <f t="shared" si="174"/>
        <v>0</v>
      </c>
      <c r="Z372" s="73">
        <f t="shared" si="175"/>
        <v>0</v>
      </c>
      <c r="AA372" s="73">
        <f t="shared" si="162"/>
        <v>0</v>
      </c>
      <c r="AB372" s="73">
        <f t="shared" si="176"/>
        <v>0</v>
      </c>
      <c r="AC372" s="73">
        <f t="shared" si="163"/>
        <v>0</v>
      </c>
      <c r="AD372" s="73">
        <f t="shared" si="164"/>
        <v>0</v>
      </c>
      <c r="AE372" s="73">
        <v>0</v>
      </c>
    </row>
    <row r="373" spans="1:31" ht="15" customHeight="1">
      <c r="A373" s="5" t="s">
        <v>54</v>
      </c>
      <c r="B373" s="6" t="str">
        <f>IFERROR(VLOOKUP(A373,'Distributor List'!$A$2:$D$77,2,0),"-")</f>
        <v>Rwp</v>
      </c>
      <c r="C373" s="6" t="str">
        <f>IFERROR(VLOOKUP(A373,'Distributor List'!$A$2:$D$77,3,0),"-")</f>
        <v>North-2</v>
      </c>
      <c r="D373" s="6" t="str">
        <f>IFERROR(VLOOKUP(A373,'Distributor List'!$A$2:$F$77,6,0),"-")</f>
        <v>Pak-2</v>
      </c>
      <c r="E373" s="6" t="str">
        <f>IFERROR(VLOOKUP(A373,'Distributor List'!$A$2:$D$77,4,0),"-")</f>
        <v>Distributor</v>
      </c>
      <c r="F373" s="6" t="str">
        <f>IFERROR(VLOOKUP(H373,'Price List'!$A$2:$H$109,8,0),"-")</f>
        <v>Medicronis</v>
      </c>
      <c r="G373" s="6" t="str">
        <f>IFERROR(VLOOKUP(A373,'Distributor List'!$A$2:$E$77,5,0),"-")</f>
        <v>RWP Vacant</v>
      </c>
      <c r="H373" s="10" t="s">
        <v>184</v>
      </c>
      <c r="I373" s="58">
        <v>105</v>
      </c>
      <c r="J373" s="72">
        <v>0</v>
      </c>
      <c r="K373" s="72">
        <v>0</v>
      </c>
      <c r="L373" s="73">
        <f t="shared" si="165"/>
        <v>0</v>
      </c>
      <c r="M373" s="73">
        <f t="shared" si="170"/>
        <v>0</v>
      </c>
      <c r="N373" s="74">
        <v>0</v>
      </c>
      <c r="O373" s="74">
        <f t="shared" si="166"/>
        <v>0</v>
      </c>
      <c r="P373" s="73">
        <f t="shared" si="161"/>
        <v>0</v>
      </c>
      <c r="Q373" s="75">
        <v>81</v>
      </c>
      <c r="R373" s="73">
        <f t="shared" si="169"/>
        <v>8505</v>
      </c>
      <c r="S373" s="76">
        <f t="shared" si="171"/>
        <v>0</v>
      </c>
      <c r="T373" s="77">
        <v>0</v>
      </c>
      <c r="U373" s="78">
        <f t="shared" si="146"/>
        <v>0</v>
      </c>
      <c r="V373" s="73">
        <f t="shared" si="168"/>
        <v>0</v>
      </c>
      <c r="W373" s="73">
        <f t="shared" si="172"/>
        <v>0</v>
      </c>
      <c r="X373" s="76" t="str">
        <f t="shared" si="173"/>
        <v>-</v>
      </c>
      <c r="Y373" s="73">
        <f t="shared" si="174"/>
        <v>0</v>
      </c>
      <c r="Z373" s="73">
        <f t="shared" si="175"/>
        <v>0</v>
      </c>
      <c r="AA373" s="73">
        <f t="shared" si="162"/>
        <v>0</v>
      </c>
      <c r="AB373" s="73">
        <f t="shared" si="176"/>
        <v>0</v>
      </c>
      <c r="AC373" s="73">
        <f t="shared" si="163"/>
        <v>0</v>
      </c>
      <c r="AD373" s="73">
        <f t="shared" si="164"/>
        <v>0</v>
      </c>
      <c r="AE373" s="73">
        <v>0</v>
      </c>
    </row>
    <row r="374" spans="1:31" ht="15" customHeight="1">
      <c r="A374" s="5" t="s">
        <v>54</v>
      </c>
      <c r="B374" s="6" t="str">
        <f>IFERROR(VLOOKUP(A374,'Distributor List'!$A$2:$D$77,2,0),"-")</f>
        <v>Rwp</v>
      </c>
      <c r="C374" s="6" t="str">
        <f>IFERROR(VLOOKUP(A374,'Distributor List'!$A$2:$D$77,3,0),"-")</f>
        <v>North-2</v>
      </c>
      <c r="D374" s="6" t="str">
        <f>IFERROR(VLOOKUP(A374,'Distributor List'!$A$2:$F$77,6,0),"-")</f>
        <v>Pak-2</v>
      </c>
      <c r="E374" s="6" t="str">
        <f>IFERROR(VLOOKUP(A374,'Distributor List'!$A$2:$D$77,4,0),"-")</f>
        <v>Distributor</v>
      </c>
      <c r="F374" s="6" t="str">
        <f>IFERROR(VLOOKUP(H374,'Price List'!$A$2:$H$109,8,0),"-")</f>
        <v>Medicronis</v>
      </c>
      <c r="G374" s="6" t="str">
        <f>IFERROR(VLOOKUP(A374,'Distributor List'!$A$2:$E$77,5,0),"-")</f>
        <v>RWP Vacant</v>
      </c>
      <c r="H374" s="10" t="s">
        <v>185</v>
      </c>
      <c r="I374" s="58">
        <v>140</v>
      </c>
      <c r="J374" s="72">
        <v>0</v>
      </c>
      <c r="K374" s="72">
        <v>0</v>
      </c>
      <c r="L374" s="73">
        <f t="shared" si="165"/>
        <v>0</v>
      </c>
      <c r="M374" s="73">
        <f t="shared" si="170"/>
        <v>0</v>
      </c>
      <c r="N374" s="74">
        <v>0</v>
      </c>
      <c r="O374" s="74">
        <f t="shared" si="166"/>
        <v>0</v>
      </c>
      <c r="P374" s="73">
        <f t="shared" si="161"/>
        <v>0</v>
      </c>
      <c r="Q374" s="75">
        <v>92.708571428571403</v>
      </c>
      <c r="R374" s="73">
        <f t="shared" si="169"/>
        <v>12979.199999999997</v>
      </c>
      <c r="S374" s="76">
        <f t="shared" si="171"/>
        <v>0</v>
      </c>
      <c r="T374" s="77">
        <v>0</v>
      </c>
      <c r="U374" s="78">
        <f t="shared" si="146"/>
        <v>0</v>
      </c>
      <c r="V374" s="73">
        <f t="shared" si="168"/>
        <v>0</v>
      </c>
      <c r="W374" s="73">
        <f t="shared" si="172"/>
        <v>0</v>
      </c>
      <c r="X374" s="76" t="str">
        <f t="shared" si="173"/>
        <v>-</v>
      </c>
      <c r="Y374" s="73">
        <f t="shared" si="174"/>
        <v>0</v>
      </c>
      <c r="Z374" s="73">
        <f t="shared" si="175"/>
        <v>0</v>
      </c>
      <c r="AA374" s="73">
        <f t="shared" si="162"/>
        <v>0</v>
      </c>
      <c r="AB374" s="73">
        <f t="shared" si="176"/>
        <v>0</v>
      </c>
      <c r="AC374" s="73">
        <f t="shared" si="163"/>
        <v>0</v>
      </c>
      <c r="AD374" s="73">
        <f t="shared" si="164"/>
        <v>0</v>
      </c>
      <c r="AE374" s="73">
        <v>0</v>
      </c>
    </row>
    <row r="375" spans="1:31" ht="15" customHeight="1">
      <c r="A375" s="5" t="s">
        <v>54</v>
      </c>
      <c r="B375" s="6" t="str">
        <f>IFERROR(VLOOKUP(A375,'Distributor List'!$A$2:$D$77,2,0),"-")</f>
        <v>Rwp</v>
      </c>
      <c r="C375" s="6" t="str">
        <f>IFERROR(VLOOKUP(A375,'Distributor List'!$A$2:$D$77,3,0),"-")</f>
        <v>North-2</v>
      </c>
      <c r="D375" s="6" t="str">
        <f>IFERROR(VLOOKUP(A375,'Distributor List'!$A$2:$F$77,6,0),"-")</f>
        <v>Pak-2</v>
      </c>
      <c r="E375" s="6" t="str">
        <f>IFERROR(VLOOKUP(A375,'Distributor List'!$A$2:$D$77,4,0),"-")</f>
        <v>Distributor</v>
      </c>
      <c r="F375" s="6" t="str">
        <f>IFERROR(VLOOKUP(H375,'Price List'!$A$2:$H$109,8,0),"-")</f>
        <v>Medicronis</v>
      </c>
      <c r="G375" s="6" t="str">
        <f>IFERROR(VLOOKUP(A375,'Distributor List'!$A$2:$E$77,5,0),"-")</f>
        <v>RWP Vacant</v>
      </c>
      <c r="H375" s="10" t="s">
        <v>186</v>
      </c>
      <c r="I375" s="58">
        <v>199</v>
      </c>
      <c r="J375" s="72">
        <v>0</v>
      </c>
      <c r="K375" s="72">
        <v>0</v>
      </c>
      <c r="L375" s="73">
        <f t="shared" si="165"/>
        <v>0</v>
      </c>
      <c r="M375" s="73">
        <f t="shared" si="170"/>
        <v>0</v>
      </c>
      <c r="N375" s="74">
        <v>0</v>
      </c>
      <c r="O375" s="74">
        <f t="shared" si="166"/>
        <v>0</v>
      </c>
      <c r="P375" s="73">
        <f t="shared" si="161"/>
        <v>0</v>
      </c>
      <c r="Q375" s="75">
        <v>47.771428571428601</v>
      </c>
      <c r="R375" s="73">
        <f t="shared" si="169"/>
        <v>9506.514285714291</v>
      </c>
      <c r="S375" s="76">
        <f t="shared" si="171"/>
        <v>0</v>
      </c>
      <c r="T375" s="77">
        <v>0</v>
      </c>
      <c r="U375" s="78">
        <f t="shared" si="146"/>
        <v>0</v>
      </c>
      <c r="V375" s="73">
        <f t="shared" si="168"/>
        <v>0</v>
      </c>
      <c r="W375" s="73">
        <f t="shared" si="172"/>
        <v>0</v>
      </c>
      <c r="X375" s="76" t="str">
        <f t="shared" si="173"/>
        <v>-</v>
      </c>
      <c r="Y375" s="73">
        <f t="shared" si="174"/>
        <v>0</v>
      </c>
      <c r="Z375" s="73">
        <f t="shared" si="175"/>
        <v>0</v>
      </c>
      <c r="AA375" s="73">
        <f t="shared" si="162"/>
        <v>0</v>
      </c>
      <c r="AB375" s="73">
        <f t="shared" si="176"/>
        <v>0</v>
      </c>
      <c r="AC375" s="73">
        <f t="shared" si="163"/>
        <v>0</v>
      </c>
      <c r="AD375" s="73">
        <f t="shared" si="164"/>
        <v>0</v>
      </c>
      <c r="AE375" s="73">
        <v>0</v>
      </c>
    </row>
    <row r="376" spans="1:31" ht="15" customHeight="1">
      <c r="A376" s="5" t="s">
        <v>54</v>
      </c>
      <c r="B376" s="6" t="str">
        <f>IFERROR(VLOOKUP(A376,'Distributor List'!$A$2:$D$77,2,0),"-")</f>
        <v>Rwp</v>
      </c>
      <c r="C376" s="6" t="str">
        <f>IFERROR(VLOOKUP(A376,'Distributor List'!$A$2:$D$77,3,0),"-")</f>
        <v>North-2</v>
      </c>
      <c r="D376" s="6" t="str">
        <f>IFERROR(VLOOKUP(A376,'Distributor List'!$A$2:$F$77,6,0),"-")</f>
        <v>Pak-2</v>
      </c>
      <c r="E376" s="6" t="str">
        <f>IFERROR(VLOOKUP(A376,'Distributor List'!$A$2:$D$77,4,0),"-")</f>
        <v>Distributor</v>
      </c>
      <c r="F376" s="6" t="str">
        <f>IFERROR(VLOOKUP(H376,'Price List'!$A$2:$H$109,8,0),"-")</f>
        <v>Transformer</v>
      </c>
      <c r="G376" s="6" t="str">
        <f>IFERROR(VLOOKUP(A376,'Distributor List'!$A$2:$E$77,5,0),"-")</f>
        <v>RWP Vacant</v>
      </c>
      <c r="H376" s="10" t="s">
        <v>187</v>
      </c>
      <c r="I376" s="58">
        <v>170</v>
      </c>
      <c r="J376" s="72">
        <v>0</v>
      </c>
      <c r="K376" s="72">
        <v>0</v>
      </c>
      <c r="L376" s="73">
        <f t="shared" si="165"/>
        <v>0</v>
      </c>
      <c r="M376" s="73">
        <f t="shared" si="170"/>
        <v>0</v>
      </c>
      <c r="N376" s="74">
        <v>0</v>
      </c>
      <c r="O376" s="74">
        <f t="shared" si="166"/>
        <v>0</v>
      </c>
      <c r="P376" s="73">
        <f t="shared" si="161"/>
        <v>0</v>
      </c>
      <c r="Q376" s="75">
        <v>0</v>
      </c>
      <c r="R376" s="73">
        <f t="shared" si="169"/>
        <v>0</v>
      </c>
      <c r="S376" s="76" t="str">
        <f t="shared" si="171"/>
        <v>-</v>
      </c>
      <c r="T376" s="77">
        <v>0</v>
      </c>
      <c r="U376" s="78">
        <f t="shared" si="146"/>
        <v>0</v>
      </c>
      <c r="V376" s="73">
        <f t="shared" si="168"/>
        <v>0</v>
      </c>
      <c r="W376" s="73">
        <f t="shared" si="172"/>
        <v>0</v>
      </c>
      <c r="X376" s="76" t="str">
        <f t="shared" si="173"/>
        <v>-</v>
      </c>
      <c r="Y376" s="73">
        <f t="shared" si="174"/>
        <v>0</v>
      </c>
      <c r="Z376" s="73">
        <f t="shared" si="175"/>
        <v>0</v>
      </c>
      <c r="AA376" s="73">
        <f t="shared" si="162"/>
        <v>0</v>
      </c>
      <c r="AB376" s="73">
        <f t="shared" si="176"/>
        <v>0</v>
      </c>
      <c r="AC376" s="73">
        <f t="shared" si="163"/>
        <v>0</v>
      </c>
      <c r="AD376" s="73">
        <f t="shared" si="164"/>
        <v>0</v>
      </c>
      <c r="AE376" s="73">
        <v>0</v>
      </c>
    </row>
    <row r="377" spans="1:31" ht="15" customHeight="1">
      <c r="A377" s="5" t="s">
        <v>54</v>
      </c>
      <c r="B377" s="6" t="str">
        <f>IFERROR(VLOOKUP(A377,'Distributor List'!$A$2:$D$77,2,0),"-")</f>
        <v>Rwp</v>
      </c>
      <c r="C377" s="6" t="str">
        <f>IFERROR(VLOOKUP(A377,'Distributor List'!$A$2:$D$77,3,0),"-")</f>
        <v>North-2</v>
      </c>
      <c r="D377" s="6" t="str">
        <f>IFERROR(VLOOKUP(A377,'Distributor List'!$A$2:$F$77,6,0),"-")</f>
        <v>Pak-2</v>
      </c>
      <c r="E377" s="6" t="str">
        <f>IFERROR(VLOOKUP(A377,'Distributor List'!$A$2:$D$77,4,0),"-")</f>
        <v>Distributor</v>
      </c>
      <c r="F377" s="6" t="str">
        <f>IFERROR(VLOOKUP(H377,'Price List'!$A$2:$H$109,8,0),"-")</f>
        <v>Medicronis</v>
      </c>
      <c r="G377" s="6" t="str">
        <f>IFERROR(VLOOKUP(A377,'Distributor List'!$A$2:$E$77,5,0),"-")</f>
        <v>RWP Vacant</v>
      </c>
      <c r="H377" s="10" t="s">
        <v>188</v>
      </c>
      <c r="I377" s="58">
        <v>99</v>
      </c>
      <c r="J377" s="72">
        <v>0</v>
      </c>
      <c r="K377" s="72">
        <v>0</v>
      </c>
      <c r="L377" s="73">
        <f t="shared" si="165"/>
        <v>0</v>
      </c>
      <c r="M377" s="73">
        <f t="shared" si="170"/>
        <v>0</v>
      </c>
      <c r="N377" s="74">
        <v>0</v>
      </c>
      <c r="O377" s="74">
        <f t="shared" si="166"/>
        <v>0</v>
      </c>
      <c r="P377" s="73">
        <f t="shared" si="161"/>
        <v>0</v>
      </c>
      <c r="Q377" s="75">
        <v>61.95</v>
      </c>
      <c r="R377" s="73">
        <f t="shared" si="169"/>
        <v>6133.05</v>
      </c>
      <c r="S377" s="76">
        <f t="shared" si="171"/>
        <v>0</v>
      </c>
      <c r="T377" s="77">
        <v>0</v>
      </c>
      <c r="U377" s="78">
        <f t="shared" si="146"/>
        <v>0</v>
      </c>
      <c r="V377" s="73">
        <f t="shared" si="168"/>
        <v>0</v>
      </c>
      <c r="W377" s="73">
        <f t="shared" si="172"/>
        <v>0</v>
      </c>
      <c r="X377" s="76" t="str">
        <f t="shared" si="173"/>
        <v>-</v>
      </c>
      <c r="Y377" s="73">
        <f t="shared" si="174"/>
        <v>0</v>
      </c>
      <c r="Z377" s="73">
        <f t="shared" si="175"/>
        <v>0</v>
      </c>
      <c r="AA377" s="73">
        <f t="shared" si="162"/>
        <v>0</v>
      </c>
      <c r="AB377" s="73">
        <f t="shared" si="176"/>
        <v>0</v>
      </c>
      <c r="AC377" s="73">
        <f t="shared" si="163"/>
        <v>0</v>
      </c>
      <c r="AD377" s="73">
        <f t="shared" si="164"/>
        <v>0</v>
      </c>
      <c r="AE377" s="73">
        <v>0</v>
      </c>
    </row>
    <row r="378" spans="1:31" ht="15" customHeight="1">
      <c r="A378" s="5" t="s">
        <v>54</v>
      </c>
      <c r="B378" s="6" t="str">
        <f>IFERROR(VLOOKUP(A378,'Distributor List'!$A$2:$D$77,2,0),"-")</f>
        <v>Rwp</v>
      </c>
      <c r="C378" s="6" t="str">
        <f>IFERROR(VLOOKUP(A378,'Distributor List'!$A$2:$D$77,3,0),"-")</f>
        <v>North-2</v>
      </c>
      <c r="D378" s="6" t="str">
        <f>IFERROR(VLOOKUP(A378,'Distributor List'!$A$2:$F$77,6,0),"-")</f>
        <v>Pak-2</v>
      </c>
      <c r="E378" s="6" t="str">
        <f>IFERROR(VLOOKUP(A378,'Distributor List'!$A$2:$D$77,4,0),"-")</f>
        <v>Distributor</v>
      </c>
      <c r="F378" s="6" t="str">
        <f>IFERROR(VLOOKUP(H378,'Price List'!$A$2:$H$109,8,0),"-")</f>
        <v>Medicronis</v>
      </c>
      <c r="G378" s="6" t="str">
        <f>IFERROR(VLOOKUP(A378,'Distributor List'!$A$2:$E$77,5,0),"-")</f>
        <v>RWP Vacant</v>
      </c>
      <c r="H378" s="10" t="s">
        <v>189</v>
      </c>
      <c r="I378" s="58">
        <v>99</v>
      </c>
      <c r="J378" s="72">
        <v>0</v>
      </c>
      <c r="K378" s="72">
        <v>0</v>
      </c>
      <c r="L378" s="73">
        <f t="shared" si="165"/>
        <v>0</v>
      </c>
      <c r="M378" s="73">
        <f t="shared" si="170"/>
        <v>0</v>
      </c>
      <c r="N378" s="74">
        <v>0</v>
      </c>
      <c r="O378" s="74">
        <f t="shared" si="166"/>
        <v>0</v>
      </c>
      <c r="P378" s="73">
        <f t="shared" si="161"/>
        <v>0</v>
      </c>
      <c r="Q378" s="75">
        <v>84</v>
      </c>
      <c r="R378" s="73">
        <f t="shared" si="169"/>
        <v>8316</v>
      </c>
      <c r="S378" s="76">
        <f t="shared" si="171"/>
        <v>0</v>
      </c>
      <c r="T378" s="77">
        <v>0</v>
      </c>
      <c r="U378" s="78">
        <f t="shared" ref="U378:U427" si="177">J378-T378</f>
        <v>0</v>
      </c>
      <c r="V378" s="73">
        <f t="shared" si="168"/>
        <v>0</v>
      </c>
      <c r="W378" s="73">
        <f t="shared" si="172"/>
        <v>0</v>
      </c>
      <c r="X378" s="76" t="str">
        <f t="shared" si="173"/>
        <v>-</v>
      </c>
      <c r="Y378" s="73">
        <f t="shared" si="174"/>
        <v>0</v>
      </c>
      <c r="Z378" s="73">
        <f t="shared" si="175"/>
        <v>0</v>
      </c>
      <c r="AA378" s="73">
        <f t="shared" si="162"/>
        <v>0</v>
      </c>
      <c r="AB378" s="73">
        <f t="shared" si="176"/>
        <v>0</v>
      </c>
      <c r="AC378" s="73">
        <f t="shared" si="163"/>
        <v>0</v>
      </c>
      <c r="AD378" s="73">
        <f t="shared" si="164"/>
        <v>0</v>
      </c>
      <c r="AE378" s="73">
        <v>0</v>
      </c>
    </row>
    <row r="379" spans="1:31" ht="15" customHeight="1">
      <c r="A379" s="5" t="s">
        <v>54</v>
      </c>
      <c r="B379" s="6" t="str">
        <f>IFERROR(VLOOKUP(A379,'Distributor List'!$A$2:$D$77,2,0),"-")</f>
        <v>Rwp</v>
      </c>
      <c r="C379" s="6" t="str">
        <f>IFERROR(VLOOKUP(A379,'Distributor List'!$A$2:$D$77,3,0),"-")</f>
        <v>North-2</v>
      </c>
      <c r="D379" s="6" t="str">
        <f>IFERROR(VLOOKUP(A379,'Distributor List'!$A$2:$F$77,6,0),"-")</f>
        <v>Pak-2</v>
      </c>
      <c r="E379" s="6" t="str">
        <f>IFERROR(VLOOKUP(A379,'Distributor List'!$A$2:$D$77,4,0),"-")</f>
        <v>Distributor</v>
      </c>
      <c r="F379" s="6" t="str">
        <f>IFERROR(VLOOKUP(H379,'Price List'!$A$2:$H$109,8,0),"-")</f>
        <v>Medicronis</v>
      </c>
      <c r="G379" s="6" t="str">
        <f>IFERROR(VLOOKUP(A379,'Distributor List'!$A$2:$E$77,5,0),"-")</f>
        <v>RWP Vacant</v>
      </c>
      <c r="H379" s="10" t="s">
        <v>190</v>
      </c>
      <c r="I379" s="58">
        <v>85</v>
      </c>
      <c r="J379" s="72">
        <v>0</v>
      </c>
      <c r="K379" s="72">
        <v>0</v>
      </c>
      <c r="L379" s="73">
        <f t="shared" si="165"/>
        <v>0</v>
      </c>
      <c r="M379" s="73">
        <f t="shared" si="170"/>
        <v>0</v>
      </c>
      <c r="N379" s="74">
        <v>0</v>
      </c>
      <c r="O379" s="74">
        <f t="shared" si="166"/>
        <v>0</v>
      </c>
      <c r="P379" s="73">
        <f t="shared" si="161"/>
        <v>0</v>
      </c>
      <c r="Q379" s="75">
        <v>0</v>
      </c>
      <c r="R379" s="73">
        <f t="shared" si="169"/>
        <v>0</v>
      </c>
      <c r="S379" s="76" t="str">
        <f t="shared" si="171"/>
        <v>-</v>
      </c>
      <c r="T379" s="77">
        <v>0</v>
      </c>
      <c r="U379" s="78">
        <f t="shared" si="177"/>
        <v>0</v>
      </c>
      <c r="V379" s="73">
        <f t="shared" si="168"/>
        <v>0</v>
      </c>
      <c r="W379" s="73">
        <f t="shared" si="172"/>
        <v>0</v>
      </c>
      <c r="X379" s="76" t="str">
        <f t="shared" si="173"/>
        <v>-</v>
      </c>
      <c r="Y379" s="73">
        <f t="shared" si="174"/>
        <v>0</v>
      </c>
      <c r="Z379" s="73">
        <f t="shared" si="175"/>
        <v>0</v>
      </c>
      <c r="AA379" s="73">
        <f t="shared" si="162"/>
        <v>0</v>
      </c>
      <c r="AB379" s="73">
        <f t="shared" si="176"/>
        <v>0</v>
      </c>
      <c r="AC379" s="73">
        <f t="shared" si="163"/>
        <v>0</v>
      </c>
      <c r="AD379" s="73">
        <f t="shared" si="164"/>
        <v>0</v>
      </c>
      <c r="AE379" s="73">
        <v>0</v>
      </c>
    </row>
    <row r="380" spans="1:31" ht="15" customHeight="1">
      <c r="A380" s="5" t="s">
        <v>54</v>
      </c>
      <c r="B380" s="6" t="str">
        <f>IFERROR(VLOOKUP(A380,'Distributor List'!$A$2:$D$77,2,0),"-")</f>
        <v>Rwp</v>
      </c>
      <c r="C380" s="6" t="str">
        <f>IFERROR(VLOOKUP(A380,'Distributor List'!$A$2:$D$77,3,0),"-")</f>
        <v>North-2</v>
      </c>
      <c r="D380" s="6" t="str">
        <f>IFERROR(VLOOKUP(A380,'Distributor List'!$A$2:$F$77,6,0),"-")</f>
        <v>Pak-2</v>
      </c>
      <c r="E380" s="6" t="str">
        <f>IFERROR(VLOOKUP(A380,'Distributor List'!$A$2:$D$77,4,0),"-")</f>
        <v>Distributor</v>
      </c>
      <c r="F380" s="6" t="str">
        <f>IFERROR(VLOOKUP(H380,'Price List'!$A$2:$H$109,8,0),"-")</f>
        <v>Medicronis</v>
      </c>
      <c r="G380" s="6" t="str">
        <f>IFERROR(VLOOKUP(A380,'Distributor List'!$A$2:$E$77,5,0),"-")</f>
        <v>RWP Vacant</v>
      </c>
      <c r="H380" s="10" t="s">
        <v>191</v>
      </c>
      <c r="I380" s="58">
        <v>85</v>
      </c>
      <c r="J380" s="72">
        <v>0</v>
      </c>
      <c r="K380" s="72">
        <v>0</v>
      </c>
      <c r="L380" s="73">
        <f t="shared" si="165"/>
        <v>0</v>
      </c>
      <c r="M380" s="73">
        <f t="shared" si="170"/>
        <v>0</v>
      </c>
      <c r="N380" s="74">
        <v>0</v>
      </c>
      <c r="O380" s="74">
        <f t="shared" si="166"/>
        <v>0</v>
      </c>
      <c r="P380" s="73">
        <f t="shared" si="161"/>
        <v>0</v>
      </c>
      <c r="Q380" s="75">
        <v>55.68</v>
      </c>
      <c r="R380" s="73">
        <f t="shared" si="169"/>
        <v>4732.8</v>
      </c>
      <c r="S380" s="76">
        <f t="shared" si="171"/>
        <v>0</v>
      </c>
      <c r="T380" s="77">
        <v>0</v>
      </c>
      <c r="U380" s="78">
        <f t="shared" si="177"/>
        <v>0</v>
      </c>
      <c r="V380" s="73">
        <f t="shared" si="168"/>
        <v>0</v>
      </c>
      <c r="W380" s="73">
        <f t="shared" si="172"/>
        <v>0</v>
      </c>
      <c r="X380" s="76" t="str">
        <f t="shared" si="173"/>
        <v>-</v>
      </c>
      <c r="Y380" s="73">
        <f t="shared" si="174"/>
        <v>0</v>
      </c>
      <c r="Z380" s="73">
        <f t="shared" si="175"/>
        <v>0</v>
      </c>
      <c r="AA380" s="73">
        <f t="shared" si="162"/>
        <v>0</v>
      </c>
      <c r="AB380" s="73">
        <f t="shared" si="176"/>
        <v>0</v>
      </c>
      <c r="AC380" s="73">
        <f t="shared" si="163"/>
        <v>0</v>
      </c>
      <c r="AD380" s="73">
        <f t="shared" si="164"/>
        <v>0</v>
      </c>
      <c r="AE380" s="73">
        <v>0</v>
      </c>
    </row>
    <row r="381" spans="1:31" ht="15" customHeight="1">
      <c r="A381" s="5" t="s">
        <v>54</v>
      </c>
      <c r="B381" s="6" t="str">
        <f>IFERROR(VLOOKUP(A381,'Distributor List'!$A$2:$D$77,2,0),"-")</f>
        <v>Rwp</v>
      </c>
      <c r="C381" s="6" t="str">
        <f>IFERROR(VLOOKUP(A381,'Distributor List'!$A$2:$D$77,3,0),"-")</f>
        <v>North-2</v>
      </c>
      <c r="D381" s="6" t="str">
        <f>IFERROR(VLOOKUP(A381,'Distributor List'!$A$2:$F$77,6,0),"-")</f>
        <v>Pak-2</v>
      </c>
      <c r="E381" s="6" t="str">
        <f>IFERROR(VLOOKUP(A381,'Distributor List'!$A$2:$D$77,4,0),"-")</f>
        <v>Distributor</v>
      </c>
      <c r="F381" s="6" t="str">
        <f>IFERROR(VLOOKUP(H381,'Price List'!$A$2:$H$109,8,0),"-")</f>
        <v>Medicronis</v>
      </c>
      <c r="G381" s="6" t="str">
        <f>IFERROR(VLOOKUP(A381,'Distributor List'!$A$2:$E$77,5,0),"-")</f>
        <v>RWP Vacant</v>
      </c>
      <c r="H381" s="10" t="s">
        <v>192</v>
      </c>
      <c r="I381" s="58">
        <v>90</v>
      </c>
      <c r="J381" s="72">
        <v>0</v>
      </c>
      <c r="K381" s="72">
        <v>0</v>
      </c>
      <c r="L381" s="73">
        <f t="shared" si="165"/>
        <v>0</v>
      </c>
      <c r="M381" s="73">
        <f t="shared" si="170"/>
        <v>0</v>
      </c>
      <c r="N381" s="74">
        <v>0</v>
      </c>
      <c r="O381" s="74">
        <f t="shared" si="166"/>
        <v>0</v>
      </c>
      <c r="P381" s="73">
        <f t="shared" si="161"/>
        <v>0</v>
      </c>
      <c r="Q381" s="75">
        <v>0</v>
      </c>
      <c r="R381" s="73">
        <f t="shared" si="169"/>
        <v>0</v>
      </c>
      <c r="S381" s="76" t="str">
        <f t="shared" si="171"/>
        <v>-</v>
      </c>
      <c r="T381" s="77">
        <v>0</v>
      </c>
      <c r="U381" s="78">
        <f t="shared" si="177"/>
        <v>0</v>
      </c>
      <c r="V381" s="73">
        <f t="shared" si="168"/>
        <v>0</v>
      </c>
      <c r="W381" s="73">
        <f t="shared" si="172"/>
        <v>0</v>
      </c>
      <c r="X381" s="76" t="str">
        <f t="shared" si="173"/>
        <v>-</v>
      </c>
      <c r="Y381" s="73">
        <f t="shared" si="174"/>
        <v>0</v>
      </c>
      <c r="Z381" s="73">
        <f t="shared" si="175"/>
        <v>0</v>
      </c>
      <c r="AA381" s="73">
        <f t="shared" si="162"/>
        <v>0</v>
      </c>
      <c r="AB381" s="73">
        <f t="shared" si="176"/>
        <v>0</v>
      </c>
      <c r="AC381" s="73">
        <f t="shared" si="163"/>
        <v>0</v>
      </c>
      <c r="AD381" s="73">
        <f t="shared" si="164"/>
        <v>0</v>
      </c>
      <c r="AE381" s="73">
        <v>0</v>
      </c>
    </row>
    <row r="382" spans="1:31" ht="15" customHeight="1">
      <c r="A382" s="5" t="s">
        <v>54</v>
      </c>
      <c r="B382" s="6" t="str">
        <f>IFERROR(VLOOKUP(A382,'Distributor List'!$A$2:$D$77,2,0),"-")</f>
        <v>Rwp</v>
      </c>
      <c r="C382" s="6" t="str">
        <f>IFERROR(VLOOKUP(A382,'Distributor List'!$A$2:$D$77,3,0),"-")</f>
        <v>North-2</v>
      </c>
      <c r="D382" s="6" t="str">
        <f>IFERROR(VLOOKUP(A382,'Distributor List'!$A$2:$F$77,6,0),"-")</f>
        <v>Pak-2</v>
      </c>
      <c r="E382" s="6" t="str">
        <f>IFERROR(VLOOKUP(A382,'Distributor List'!$A$2:$D$77,4,0),"-")</f>
        <v>Distributor</v>
      </c>
      <c r="F382" s="6" t="str">
        <f>IFERROR(VLOOKUP(H382,'Price List'!$A$2:$H$109,8,0),"-")</f>
        <v>Medicronis</v>
      </c>
      <c r="G382" s="6" t="str">
        <f>IFERROR(VLOOKUP(A382,'Distributor List'!$A$2:$E$77,5,0),"-")</f>
        <v>RWP Vacant</v>
      </c>
      <c r="H382" s="56" t="s">
        <v>193</v>
      </c>
      <c r="I382" s="57">
        <v>99</v>
      </c>
      <c r="J382" s="72">
        <v>0</v>
      </c>
      <c r="K382" s="72">
        <v>0</v>
      </c>
      <c r="L382" s="73">
        <f t="shared" si="165"/>
        <v>0</v>
      </c>
      <c r="M382" s="73">
        <f t="shared" si="170"/>
        <v>0</v>
      </c>
      <c r="N382" s="74">
        <v>0</v>
      </c>
      <c r="O382" s="74">
        <f t="shared" si="166"/>
        <v>0</v>
      </c>
      <c r="P382" s="73">
        <f t="shared" si="161"/>
        <v>0</v>
      </c>
      <c r="Q382" s="75">
        <v>138.6</v>
      </c>
      <c r="R382" s="73">
        <f t="shared" si="169"/>
        <v>13721.4</v>
      </c>
      <c r="S382" s="76">
        <f t="shared" ref="S382" si="178">IFERROR(L382/R382,"-")</f>
        <v>0</v>
      </c>
      <c r="T382" s="77">
        <v>0</v>
      </c>
      <c r="U382" s="78">
        <f t="shared" si="177"/>
        <v>0</v>
      </c>
      <c r="V382" s="73">
        <f t="shared" si="168"/>
        <v>0</v>
      </c>
      <c r="W382" s="73">
        <f t="shared" ref="W382" si="179">L382-V382</f>
        <v>0</v>
      </c>
      <c r="X382" s="76" t="str">
        <f t="shared" ref="X382" si="180">IFERROR(L382/V382-1,"-")</f>
        <v>-</v>
      </c>
      <c r="Y382" s="73">
        <f t="shared" ref="Y382" si="181">(J382)/1*1.5</f>
        <v>0</v>
      </c>
      <c r="Z382" s="73">
        <f t="shared" ref="Z382" si="182">IF(Y382&gt;K382,Y382-K382,0)</f>
        <v>0</v>
      </c>
      <c r="AA382" s="73">
        <f t="shared" si="162"/>
        <v>0</v>
      </c>
      <c r="AB382" s="73">
        <f t="shared" ref="AB382" si="183">IF(Y382&lt;K382,K382-Y382,0)</f>
        <v>0</v>
      </c>
      <c r="AC382" s="73">
        <f t="shared" si="163"/>
        <v>0</v>
      </c>
      <c r="AD382" s="73">
        <f t="shared" si="164"/>
        <v>0</v>
      </c>
      <c r="AE382" s="73">
        <v>0</v>
      </c>
    </row>
    <row r="383" spans="1:31" ht="15" customHeight="1">
      <c r="A383" s="5" t="s">
        <v>54</v>
      </c>
      <c r="B383" s="6" t="str">
        <f>IFERROR(VLOOKUP(A383,'Distributor List'!$A$2:$D$77,2,0),"-")</f>
        <v>Rwp</v>
      </c>
      <c r="C383" s="6" t="str">
        <f>IFERROR(VLOOKUP(A383,'Distributor List'!$A$2:$D$77,3,0),"-")</f>
        <v>North-2</v>
      </c>
      <c r="D383" s="6" t="str">
        <f>IFERROR(VLOOKUP(A383,'Distributor List'!$A$2:$F$77,6,0),"-")</f>
        <v>Pak-2</v>
      </c>
      <c r="E383" s="6" t="str">
        <f>IFERROR(VLOOKUP(A383,'Distributor List'!$A$2:$D$77,4,0),"-")</f>
        <v>Distributor</v>
      </c>
      <c r="F383" s="6" t="str">
        <f>IFERROR(VLOOKUP(H383,'Price List'!$A$2:$H$109,8,0),"-")</f>
        <v>Medicronis</v>
      </c>
      <c r="G383" s="6" t="str">
        <f>IFERROR(VLOOKUP(A383,'Distributor List'!$A$2:$E$77,5,0),"-")</f>
        <v>RWP Vacant</v>
      </c>
      <c r="H383" s="10" t="s">
        <v>144</v>
      </c>
      <c r="I383" s="58">
        <v>105</v>
      </c>
      <c r="J383" s="72">
        <v>0</v>
      </c>
      <c r="K383" s="72">
        <v>0</v>
      </c>
      <c r="L383" s="73">
        <f t="shared" si="165"/>
        <v>0</v>
      </c>
      <c r="M383" s="73">
        <f t="shared" si="170"/>
        <v>0</v>
      </c>
      <c r="N383" s="74">
        <v>0</v>
      </c>
      <c r="O383" s="74">
        <f t="shared" si="166"/>
        <v>0</v>
      </c>
      <c r="P383" s="73">
        <f t="shared" si="161"/>
        <v>0</v>
      </c>
      <c r="Q383" s="75">
        <v>0</v>
      </c>
      <c r="R383" s="73">
        <f t="shared" si="169"/>
        <v>0</v>
      </c>
      <c r="S383" s="76" t="str">
        <f t="shared" si="171"/>
        <v>-</v>
      </c>
      <c r="T383" s="77">
        <v>0</v>
      </c>
      <c r="U383" s="78">
        <f t="shared" si="177"/>
        <v>0</v>
      </c>
      <c r="V383" s="73">
        <f t="shared" si="168"/>
        <v>0</v>
      </c>
      <c r="W383" s="73">
        <f t="shared" si="172"/>
        <v>0</v>
      </c>
      <c r="X383" s="76" t="str">
        <f t="shared" si="173"/>
        <v>-</v>
      </c>
      <c r="Y383" s="73">
        <f t="shared" si="174"/>
        <v>0</v>
      </c>
      <c r="Z383" s="73">
        <f t="shared" si="175"/>
        <v>0</v>
      </c>
      <c r="AA383" s="73">
        <f t="shared" si="162"/>
        <v>0</v>
      </c>
      <c r="AB383" s="73">
        <f t="shared" si="176"/>
        <v>0</v>
      </c>
      <c r="AC383" s="73">
        <f t="shared" si="163"/>
        <v>0</v>
      </c>
      <c r="AD383" s="73">
        <f t="shared" si="164"/>
        <v>0</v>
      </c>
      <c r="AE383" s="73">
        <v>0</v>
      </c>
    </row>
    <row r="384" spans="1:31" ht="15" customHeight="1">
      <c r="A384" s="5" t="s">
        <v>54</v>
      </c>
      <c r="B384" s="6" t="str">
        <f>IFERROR(VLOOKUP(A384,'Distributor List'!$A$2:$D$77,2,0),"-")</f>
        <v>Rwp</v>
      </c>
      <c r="C384" s="6" t="str">
        <f>IFERROR(VLOOKUP(A384,'Distributor List'!$A$2:$D$77,3,0),"-")</f>
        <v>North-2</v>
      </c>
      <c r="D384" s="6" t="str">
        <f>IFERROR(VLOOKUP(A384,'Distributor List'!$A$2:$F$77,6,0),"-")</f>
        <v>Pak-2</v>
      </c>
      <c r="E384" s="6" t="str">
        <f>IFERROR(VLOOKUP(A384,'Distributor List'!$A$2:$D$77,4,0),"-")</f>
        <v>Distributor</v>
      </c>
      <c r="F384" s="6" t="str">
        <f>IFERROR(VLOOKUP(H384,'Price List'!$A$2:$H$109,8,0),"-")</f>
        <v>Medicronis</v>
      </c>
      <c r="G384" s="6" t="str">
        <f>IFERROR(VLOOKUP(A384,'Distributor List'!$A$2:$E$77,5,0),"-")</f>
        <v>RWP Vacant</v>
      </c>
      <c r="H384" s="10" t="s">
        <v>150</v>
      </c>
      <c r="I384" s="58">
        <v>115</v>
      </c>
      <c r="J384" s="72">
        <v>0</v>
      </c>
      <c r="K384" s="72">
        <v>0</v>
      </c>
      <c r="L384" s="73">
        <f t="shared" si="165"/>
        <v>0</v>
      </c>
      <c r="M384" s="73">
        <f t="shared" si="170"/>
        <v>0</v>
      </c>
      <c r="N384" s="74">
        <v>0</v>
      </c>
      <c r="O384" s="74">
        <f t="shared" si="166"/>
        <v>0</v>
      </c>
      <c r="P384" s="73">
        <f t="shared" si="161"/>
        <v>0</v>
      </c>
      <c r="Q384" s="75">
        <v>82.8</v>
      </c>
      <c r="R384" s="73">
        <f t="shared" si="169"/>
        <v>9522</v>
      </c>
      <c r="S384" s="76">
        <f t="shared" si="171"/>
        <v>0</v>
      </c>
      <c r="T384" s="77">
        <v>0</v>
      </c>
      <c r="U384" s="78">
        <f t="shared" si="177"/>
        <v>0</v>
      </c>
      <c r="V384" s="73">
        <f t="shared" si="168"/>
        <v>0</v>
      </c>
      <c r="W384" s="73">
        <f t="shared" si="172"/>
        <v>0</v>
      </c>
      <c r="X384" s="76" t="str">
        <f t="shared" si="173"/>
        <v>-</v>
      </c>
      <c r="Y384" s="73">
        <f t="shared" si="174"/>
        <v>0</v>
      </c>
      <c r="Z384" s="73">
        <f t="shared" si="175"/>
        <v>0</v>
      </c>
      <c r="AA384" s="73">
        <f t="shared" si="162"/>
        <v>0</v>
      </c>
      <c r="AB384" s="73">
        <f t="shared" si="176"/>
        <v>0</v>
      </c>
      <c r="AC384" s="73">
        <f t="shared" si="163"/>
        <v>0</v>
      </c>
      <c r="AD384" s="73">
        <f t="shared" si="164"/>
        <v>0</v>
      </c>
      <c r="AE384" s="73">
        <v>0</v>
      </c>
    </row>
    <row r="385" spans="1:31" ht="15" customHeight="1">
      <c r="A385" s="5" t="s">
        <v>54</v>
      </c>
      <c r="B385" s="6" t="str">
        <f>IFERROR(VLOOKUP(A385,'Distributor List'!$A$2:$D$77,2,0),"-")</f>
        <v>Rwp</v>
      </c>
      <c r="C385" s="6" t="str">
        <f>IFERROR(VLOOKUP(A385,'Distributor List'!$A$2:$D$77,3,0),"-")</f>
        <v>North-2</v>
      </c>
      <c r="D385" s="6" t="str">
        <f>IFERROR(VLOOKUP(A385,'Distributor List'!$A$2:$F$77,6,0),"-")</f>
        <v>Pak-2</v>
      </c>
      <c r="E385" s="6" t="str">
        <f>IFERROR(VLOOKUP(A385,'Distributor List'!$A$2:$D$77,4,0),"-")</f>
        <v>Distributor</v>
      </c>
      <c r="F385" s="6" t="str">
        <f>IFERROR(VLOOKUP(H385,'Price List'!$A$2:$H$109,8,0),"-")</f>
        <v>Medicronis</v>
      </c>
      <c r="G385" s="6" t="str">
        <f>IFERROR(VLOOKUP(A385,'Distributor List'!$A$2:$E$77,5,0),"-")</f>
        <v>RWP Vacant</v>
      </c>
      <c r="H385" s="10" t="s">
        <v>194</v>
      </c>
      <c r="I385" s="58">
        <v>102</v>
      </c>
      <c r="J385" s="72">
        <v>0</v>
      </c>
      <c r="K385" s="72">
        <v>0</v>
      </c>
      <c r="L385" s="73">
        <f t="shared" si="165"/>
        <v>0</v>
      </c>
      <c r="M385" s="73">
        <f t="shared" si="170"/>
        <v>0</v>
      </c>
      <c r="N385" s="74">
        <v>0</v>
      </c>
      <c r="O385" s="74">
        <f t="shared" si="166"/>
        <v>0</v>
      </c>
      <c r="P385" s="73">
        <f t="shared" si="161"/>
        <v>0</v>
      </c>
      <c r="Q385" s="75">
        <v>102.111428571429</v>
      </c>
      <c r="R385" s="73">
        <f t="shared" si="169"/>
        <v>10415.365714285757</v>
      </c>
      <c r="S385" s="76">
        <f t="shared" si="171"/>
        <v>0</v>
      </c>
      <c r="T385" s="77">
        <v>0</v>
      </c>
      <c r="U385" s="78">
        <f t="shared" si="177"/>
        <v>0</v>
      </c>
      <c r="V385" s="73">
        <f t="shared" si="168"/>
        <v>0</v>
      </c>
      <c r="W385" s="73">
        <f t="shared" si="172"/>
        <v>0</v>
      </c>
      <c r="X385" s="76" t="str">
        <f t="shared" si="173"/>
        <v>-</v>
      </c>
      <c r="Y385" s="73">
        <f t="shared" si="174"/>
        <v>0</v>
      </c>
      <c r="Z385" s="73">
        <f t="shared" si="175"/>
        <v>0</v>
      </c>
      <c r="AA385" s="73">
        <f t="shared" si="162"/>
        <v>0</v>
      </c>
      <c r="AB385" s="73">
        <f t="shared" si="176"/>
        <v>0</v>
      </c>
      <c r="AC385" s="73">
        <f t="shared" si="163"/>
        <v>0</v>
      </c>
      <c r="AD385" s="73">
        <f t="shared" si="164"/>
        <v>0</v>
      </c>
      <c r="AE385" s="73">
        <v>0</v>
      </c>
    </row>
    <row r="386" spans="1:31" ht="15" customHeight="1">
      <c r="A386" s="5" t="s">
        <v>54</v>
      </c>
      <c r="B386" s="6" t="str">
        <f>IFERROR(VLOOKUP(A386,'Distributor List'!$A$2:$D$77,2,0),"-")</f>
        <v>Rwp</v>
      </c>
      <c r="C386" s="6" t="str">
        <f>IFERROR(VLOOKUP(A386,'Distributor List'!$A$2:$D$77,3,0),"-")</f>
        <v>North-2</v>
      </c>
      <c r="D386" s="6" t="str">
        <f>IFERROR(VLOOKUP(A386,'Distributor List'!$A$2:$F$77,6,0),"-")</f>
        <v>Pak-2</v>
      </c>
      <c r="E386" s="6" t="str">
        <f>IFERROR(VLOOKUP(A386,'Distributor List'!$A$2:$D$77,4,0),"-")</f>
        <v>Distributor</v>
      </c>
      <c r="F386" s="6" t="str">
        <f>IFERROR(VLOOKUP(H386,'Price List'!$A$2:$H$109,8,0),"-")</f>
        <v>Transformer</v>
      </c>
      <c r="G386" s="6" t="str">
        <f>IFERROR(VLOOKUP(A386,'Distributor List'!$A$2:$E$77,5,0),"-")</f>
        <v>RWP Vacant</v>
      </c>
      <c r="H386" s="10" t="s">
        <v>195</v>
      </c>
      <c r="I386" s="58">
        <v>299</v>
      </c>
      <c r="J386" s="72">
        <v>0</v>
      </c>
      <c r="K386" s="72">
        <v>0</v>
      </c>
      <c r="L386" s="73">
        <f t="shared" si="165"/>
        <v>0</v>
      </c>
      <c r="M386" s="73">
        <f t="shared" si="170"/>
        <v>0</v>
      </c>
      <c r="N386" s="74">
        <v>0</v>
      </c>
      <c r="O386" s="74">
        <f t="shared" si="166"/>
        <v>0</v>
      </c>
      <c r="P386" s="73">
        <f t="shared" si="161"/>
        <v>0</v>
      </c>
      <c r="Q386" s="75">
        <v>0</v>
      </c>
      <c r="R386" s="73">
        <f t="shared" si="169"/>
        <v>0</v>
      </c>
      <c r="S386" s="76" t="str">
        <f t="shared" si="171"/>
        <v>-</v>
      </c>
      <c r="T386" s="77">
        <v>0</v>
      </c>
      <c r="U386" s="78">
        <f t="shared" si="177"/>
        <v>0</v>
      </c>
      <c r="V386" s="73">
        <f t="shared" si="168"/>
        <v>0</v>
      </c>
      <c r="W386" s="73">
        <f t="shared" si="172"/>
        <v>0</v>
      </c>
      <c r="X386" s="76" t="str">
        <f t="shared" si="173"/>
        <v>-</v>
      </c>
      <c r="Y386" s="73">
        <f t="shared" si="174"/>
        <v>0</v>
      </c>
      <c r="Z386" s="73">
        <f t="shared" si="175"/>
        <v>0</v>
      </c>
      <c r="AA386" s="73">
        <f t="shared" si="162"/>
        <v>0</v>
      </c>
      <c r="AB386" s="73">
        <f t="shared" si="176"/>
        <v>0</v>
      </c>
      <c r="AC386" s="73">
        <f t="shared" si="163"/>
        <v>0</v>
      </c>
      <c r="AD386" s="73">
        <f t="shared" si="164"/>
        <v>0</v>
      </c>
      <c r="AE386" s="73">
        <v>0</v>
      </c>
    </row>
    <row r="387" spans="1:31" ht="15" customHeight="1">
      <c r="A387" s="5" t="s">
        <v>54</v>
      </c>
      <c r="B387" s="6" t="str">
        <f>IFERROR(VLOOKUP(A387,'Distributor List'!$A$2:$D$77,2,0),"-")</f>
        <v>Rwp</v>
      </c>
      <c r="C387" s="6" t="str">
        <f>IFERROR(VLOOKUP(A387,'Distributor List'!$A$2:$D$77,3,0),"-")</f>
        <v>North-2</v>
      </c>
      <c r="D387" s="6" t="str">
        <f>IFERROR(VLOOKUP(A387,'Distributor List'!$A$2:$F$77,6,0),"-")</f>
        <v>Pak-2</v>
      </c>
      <c r="E387" s="6" t="str">
        <f>IFERROR(VLOOKUP(A387,'Distributor List'!$A$2:$D$77,4,0),"-")</f>
        <v>Distributor</v>
      </c>
      <c r="F387" s="6" t="str">
        <f>IFERROR(VLOOKUP(H387,'Price List'!$A$2:$H$109,8,0),"-")</f>
        <v>Transformer</v>
      </c>
      <c r="G387" s="6" t="str">
        <f>IFERROR(VLOOKUP(A387,'Distributor List'!$A$2:$E$77,5,0),"-")</f>
        <v>RWP Vacant</v>
      </c>
      <c r="H387" s="10" t="s">
        <v>196</v>
      </c>
      <c r="I387" s="58">
        <v>125</v>
      </c>
      <c r="J387" s="72">
        <v>0</v>
      </c>
      <c r="K387" s="72">
        <v>0</v>
      </c>
      <c r="L387" s="73">
        <f t="shared" si="165"/>
        <v>0</v>
      </c>
      <c r="M387" s="73">
        <f t="shared" si="170"/>
        <v>0</v>
      </c>
      <c r="N387" s="74">
        <v>0</v>
      </c>
      <c r="O387" s="74">
        <f t="shared" si="166"/>
        <v>0</v>
      </c>
      <c r="P387" s="73">
        <f t="shared" si="161"/>
        <v>0</v>
      </c>
      <c r="Q387" s="75">
        <v>0</v>
      </c>
      <c r="R387" s="73">
        <f t="shared" si="169"/>
        <v>0</v>
      </c>
      <c r="S387" s="76" t="str">
        <f t="shared" si="171"/>
        <v>-</v>
      </c>
      <c r="T387" s="77">
        <v>0</v>
      </c>
      <c r="U387" s="78">
        <f t="shared" si="177"/>
        <v>0</v>
      </c>
      <c r="V387" s="73">
        <f t="shared" si="168"/>
        <v>0</v>
      </c>
      <c r="W387" s="73">
        <f t="shared" si="172"/>
        <v>0</v>
      </c>
      <c r="X387" s="76" t="str">
        <f t="shared" si="173"/>
        <v>-</v>
      </c>
      <c r="Y387" s="73">
        <f t="shared" si="174"/>
        <v>0</v>
      </c>
      <c r="Z387" s="73">
        <f t="shared" si="175"/>
        <v>0</v>
      </c>
      <c r="AA387" s="73">
        <f t="shared" si="162"/>
        <v>0</v>
      </c>
      <c r="AB387" s="73">
        <f t="shared" si="176"/>
        <v>0</v>
      </c>
      <c r="AC387" s="73">
        <f t="shared" si="163"/>
        <v>0</v>
      </c>
      <c r="AD387" s="73">
        <f t="shared" si="164"/>
        <v>0</v>
      </c>
      <c r="AE387" s="73">
        <v>0</v>
      </c>
    </row>
    <row r="388" spans="1:31" ht="15" customHeight="1">
      <c r="A388" s="5" t="s">
        <v>54</v>
      </c>
      <c r="B388" s="6" t="str">
        <f>IFERROR(VLOOKUP(A388,'Distributor List'!$A$2:$D$77,2,0),"-")</f>
        <v>Rwp</v>
      </c>
      <c r="C388" s="6" t="str">
        <f>IFERROR(VLOOKUP(A388,'Distributor List'!$A$2:$D$77,3,0),"-")</f>
        <v>North-2</v>
      </c>
      <c r="D388" s="6" t="str">
        <f>IFERROR(VLOOKUP(A388,'Distributor List'!$A$2:$F$77,6,0),"-")</f>
        <v>Pak-2</v>
      </c>
      <c r="E388" s="6" t="str">
        <f>IFERROR(VLOOKUP(A388,'Distributor List'!$A$2:$D$77,4,0),"-")</f>
        <v>Distributor</v>
      </c>
      <c r="F388" s="6" t="str">
        <f>IFERROR(VLOOKUP(H388,'Price List'!$A$2:$H$109,8,0),"-")</f>
        <v>Medicronis</v>
      </c>
      <c r="G388" s="6" t="str">
        <f>IFERROR(VLOOKUP(A388,'Distributor List'!$A$2:$E$77,5,0),"-")</f>
        <v>RWP Vacant</v>
      </c>
      <c r="H388" s="10" t="s">
        <v>142</v>
      </c>
      <c r="I388" s="58">
        <v>105</v>
      </c>
      <c r="J388" s="72">
        <v>0</v>
      </c>
      <c r="K388" s="72">
        <v>0</v>
      </c>
      <c r="L388" s="73">
        <f t="shared" si="165"/>
        <v>0</v>
      </c>
      <c r="M388" s="73">
        <f t="shared" si="170"/>
        <v>0</v>
      </c>
      <c r="N388" s="74">
        <v>0</v>
      </c>
      <c r="O388" s="74">
        <f t="shared" si="166"/>
        <v>0</v>
      </c>
      <c r="P388" s="73">
        <f t="shared" ref="P388:P451" si="184">L388-O388</f>
        <v>0</v>
      </c>
      <c r="Q388" s="75">
        <v>373.55560714285701</v>
      </c>
      <c r="R388" s="73">
        <f t="shared" si="169"/>
        <v>39223.338749999988</v>
      </c>
      <c r="S388" s="76">
        <f t="shared" si="171"/>
        <v>0</v>
      </c>
      <c r="T388" s="77">
        <v>0</v>
      </c>
      <c r="U388" s="78">
        <f t="shared" si="177"/>
        <v>0</v>
      </c>
      <c r="V388" s="73">
        <f t="shared" si="168"/>
        <v>0</v>
      </c>
      <c r="W388" s="73">
        <f t="shared" si="172"/>
        <v>0</v>
      </c>
      <c r="X388" s="76" t="str">
        <f t="shared" si="173"/>
        <v>-</v>
      </c>
      <c r="Y388" s="73">
        <f t="shared" si="174"/>
        <v>0</v>
      </c>
      <c r="Z388" s="73">
        <f t="shared" si="175"/>
        <v>0</v>
      </c>
      <c r="AA388" s="73">
        <f t="shared" ref="AA388:AA451" si="185">Z388*I388</f>
        <v>0</v>
      </c>
      <c r="AB388" s="73">
        <f t="shared" si="176"/>
        <v>0</v>
      </c>
      <c r="AC388" s="73">
        <f t="shared" ref="AC388:AC451" si="186">AB388*I388</f>
        <v>0</v>
      </c>
      <c r="AD388" s="73">
        <f t="shared" ref="AD388:AD451" si="187">Y388*I388</f>
        <v>0</v>
      </c>
      <c r="AE388" s="73">
        <v>0</v>
      </c>
    </row>
    <row r="389" spans="1:31" ht="15" customHeight="1">
      <c r="A389" s="5" t="s">
        <v>54</v>
      </c>
      <c r="B389" s="6" t="str">
        <f>IFERROR(VLOOKUP(A389,'Distributor List'!$A$2:$D$77,2,0),"-")</f>
        <v>Rwp</v>
      </c>
      <c r="C389" s="6" t="str">
        <f>IFERROR(VLOOKUP(A389,'Distributor List'!$A$2:$D$77,3,0),"-")</f>
        <v>North-2</v>
      </c>
      <c r="D389" s="6" t="str">
        <f>IFERROR(VLOOKUP(A389,'Distributor List'!$A$2:$F$77,6,0),"-")</f>
        <v>Pak-2</v>
      </c>
      <c r="E389" s="6" t="str">
        <f>IFERROR(VLOOKUP(A389,'Distributor List'!$A$2:$D$77,4,0),"-")</f>
        <v>Distributor</v>
      </c>
      <c r="F389" s="6" t="str">
        <f>IFERROR(VLOOKUP(H389,'Price List'!$A$2:$H$109,8,0),"-")</f>
        <v>Medicronis</v>
      </c>
      <c r="G389" s="6" t="str">
        <f>IFERROR(VLOOKUP(A389,'Distributor List'!$A$2:$E$77,5,0),"-")</f>
        <v>RWP Vacant</v>
      </c>
      <c r="H389" s="10" t="s">
        <v>197</v>
      </c>
      <c r="I389" s="58">
        <v>53</v>
      </c>
      <c r="J389" s="72">
        <v>0</v>
      </c>
      <c r="K389" s="72">
        <v>0</v>
      </c>
      <c r="L389" s="73">
        <f t="shared" ref="L389:L452" si="188">J389*I389</f>
        <v>0</v>
      </c>
      <c r="M389" s="73">
        <f t="shared" si="170"/>
        <v>0</v>
      </c>
      <c r="N389" s="74">
        <v>0</v>
      </c>
      <c r="O389" s="74">
        <f t="shared" ref="O389:O452" si="189">N389*I389</f>
        <v>0</v>
      </c>
      <c r="P389" s="73">
        <f t="shared" si="184"/>
        <v>0</v>
      </c>
      <c r="Q389" s="75">
        <v>0</v>
      </c>
      <c r="R389" s="73">
        <f t="shared" si="169"/>
        <v>0</v>
      </c>
      <c r="S389" s="76" t="str">
        <f t="shared" si="171"/>
        <v>-</v>
      </c>
      <c r="T389" s="77">
        <v>0</v>
      </c>
      <c r="U389" s="78">
        <f t="shared" si="177"/>
        <v>0</v>
      </c>
      <c r="V389" s="73">
        <f t="shared" ref="V389:V452" si="190">T389*I389</f>
        <v>0</v>
      </c>
      <c r="W389" s="73">
        <f t="shared" si="172"/>
        <v>0</v>
      </c>
      <c r="X389" s="76" t="str">
        <f t="shared" si="173"/>
        <v>-</v>
      </c>
      <c r="Y389" s="73">
        <f t="shared" si="174"/>
        <v>0</v>
      </c>
      <c r="Z389" s="73">
        <f t="shared" si="175"/>
        <v>0</v>
      </c>
      <c r="AA389" s="73">
        <f t="shared" si="185"/>
        <v>0</v>
      </c>
      <c r="AB389" s="73">
        <f t="shared" si="176"/>
        <v>0</v>
      </c>
      <c r="AC389" s="73">
        <f t="shared" si="186"/>
        <v>0</v>
      </c>
      <c r="AD389" s="73">
        <f t="shared" si="187"/>
        <v>0</v>
      </c>
      <c r="AE389" s="73">
        <v>0</v>
      </c>
    </row>
    <row r="390" spans="1:31" ht="15" customHeight="1">
      <c r="A390" s="5" t="s">
        <v>54</v>
      </c>
      <c r="B390" s="6" t="str">
        <f>IFERROR(VLOOKUP(A390,'Distributor List'!$A$2:$D$77,2,0),"-")</f>
        <v>Rwp</v>
      </c>
      <c r="C390" s="6" t="str">
        <f>IFERROR(VLOOKUP(A390,'Distributor List'!$A$2:$D$77,3,0),"-")</f>
        <v>North-2</v>
      </c>
      <c r="D390" s="6" t="str">
        <f>IFERROR(VLOOKUP(A390,'Distributor List'!$A$2:$F$77,6,0),"-")</f>
        <v>Pak-2</v>
      </c>
      <c r="E390" s="6" t="str">
        <f>IFERROR(VLOOKUP(A390,'Distributor List'!$A$2:$D$77,4,0),"-")</f>
        <v>Distributor</v>
      </c>
      <c r="F390" s="6" t="str">
        <f>IFERROR(VLOOKUP(H390,'Price List'!$A$2:$H$109,8,0),"-")</f>
        <v>Medicronis</v>
      </c>
      <c r="G390" s="6" t="str">
        <f>IFERROR(VLOOKUP(A390,'Distributor List'!$A$2:$E$77,5,0),"-")</f>
        <v>RWP Vacant</v>
      </c>
      <c r="H390" s="10" t="s">
        <v>198</v>
      </c>
      <c r="I390" s="58">
        <v>69</v>
      </c>
      <c r="J390" s="72">
        <v>0</v>
      </c>
      <c r="K390" s="72">
        <v>0</v>
      </c>
      <c r="L390" s="73">
        <f t="shared" si="188"/>
        <v>0</v>
      </c>
      <c r="M390" s="73">
        <f t="shared" si="170"/>
        <v>0</v>
      </c>
      <c r="N390" s="74">
        <v>0</v>
      </c>
      <c r="O390" s="74">
        <f t="shared" si="189"/>
        <v>0</v>
      </c>
      <c r="P390" s="73">
        <f t="shared" si="184"/>
        <v>0</v>
      </c>
      <c r="Q390" s="75">
        <v>0</v>
      </c>
      <c r="R390" s="73">
        <f t="shared" si="169"/>
        <v>0</v>
      </c>
      <c r="S390" s="76" t="str">
        <f t="shared" si="171"/>
        <v>-</v>
      </c>
      <c r="T390" s="77">
        <v>0</v>
      </c>
      <c r="U390" s="78">
        <f t="shared" si="177"/>
        <v>0</v>
      </c>
      <c r="V390" s="73">
        <f t="shared" si="190"/>
        <v>0</v>
      </c>
      <c r="W390" s="73">
        <f t="shared" si="172"/>
        <v>0</v>
      </c>
      <c r="X390" s="76" t="str">
        <f t="shared" si="173"/>
        <v>-</v>
      </c>
      <c r="Y390" s="73">
        <f t="shared" si="174"/>
        <v>0</v>
      </c>
      <c r="Z390" s="73">
        <f t="shared" si="175"/>
        <v>0</v>
      </c>
      <c r="AA390" s="73">
        <f t="shared" si="185"/>
        <v>0</v>
      </c>
      <c r="AB390" s="73">
        <f t="shared" si="176"/>
        <v>0</v>
      </c>
      <c r="AC390" s="73">
        <f t="shared" si="186"/>
        <v>0</v>
      </c>
      <c r="AD390" s="73">
        <f t="shared" si="187"/>
        <v>0</v>
      </c>
      <c r="AE390" s="73">
        <v>0</v>
      </c>
    </row>
    <row r="391" spans="1:31" ht="15" customHeight="1">
      <c r="A391" s="5" t="s">
        <v>54</v>
      </c>
      <c r="B391" s="6" t="str">
        <f>IFERROR(VLOOKUP(A391,'Distributor List'!$A$2:$D$77,2,0),"-")</f>
        <v>Rwp</v>
      </c>
      <c r="C391" s="6" t="str">
        <f>IFERROR(VLOOKUP(A391,'Distributor List'!$A$2:$D$77,3,0),"-")</f>
        <v>North-2</v>
      </c>
      <c r="D391" s="6" t="str">
        <f>IFERROR(VLOOKUP(A391,'Distributor List'!$A$2:$F$77,6,0),"-")</f>
        <v>Pak-2</v>
      </c>
      <c r="E391" s="6" t="str">
        <f>IFERROR(VLOOKUP(A391,'Distributor List'!$A$2:$D$77,4,0),"-")</f>
        <v>Distributor</v>
      </c>
      <c r="F391" s="6" t="str">
        <f>IFERROR(VLOOKUP(H391,'Price List'!$A$2:$H$109,8,0),"-")</f>
        <v>Medicronis</v>
      </c>
      <c r="G391" s="6" t="str">
        <f>IFERROR(VLOOKUP(A391,'Distributor List'!$A$2:$E$77,5,0),"-")</f>
        <v>RWP Vacant</v>
      </c>
      <c r="H391" s="10" t="s">
        <v>199</v>
      </c>
      <c r="I391" s="58">
        <v>90</v>
      </c>
      <c r="J391" s="72">
        <v>0</v>
      </c>
      <c r="K391" s="72">
        <v>0</v>
      </c>
      <c r="L391" s="73">
        <f t="shared" si="188"/>
        <v>0</v>
      </c>
      <c r="M391" s="73">
        <f t="shared" si="170"/>
        <v>0</v>
      </c>
      <c r="N391" s="74">
        <v>0</v>
      </c>
      <c r="O391" s="74">
        <f t="shared" si="189"/>
        <v>0</v>
      </c>
      <c r="P391" s="73">
        <f t="shared" si="184"/>
        <v>0</v>
      </c>
      <c r="Q391" s="75">
        <v>0</v>
      </c>
      <c r="R391" s="73">
        <f t="shared" si="169"/>
        <v>0</v>
      </c>
      <c r="S391" s="76" t="str">
        <f t="shared" si="171"/>
        <v>-</v>
      </c>
      <c r="T391" s="77">
        <v>0</v>
      </c>
      <c r="U391" s="78">
        <f t="shared" si="177"/>
        <v>0</v>
      </c>
      <c r="V391" s="73">
        <f t="shared" si="190"/>
        <v>0</v>
      </c>
      <c r="W391" s="73">
        <f t="shared" si="172"/>
        <v>0</v>
      </c>
      <c r="X391" s="76" t="str">
        <f t="shared" si="173"/>
        <v>-</v>
      </c>
      <c r="Y391" s="73">
        <f t="shared" si="174"/>
        <v>0</v>
      </c>
      <c r="Z391" s="73">
        <f t="shared" si="175"/>
        <v>0</v>
      </c>
      <c r="AA391" s="73">
        <f t="shared" si="185"/>
        <v>0</v>
      </c>
      <c r="AB391" s="73">
        <f t="shared" si="176"/>
        <v>0</v>
      </c>
      <c r="AC391" s="73">
        <f t="shared" si="186"/>
        <v>0</v>
      </c>
      <c r="AD391" s="73">
        <f t="shared" si="187"/>
        <v>0</v>
      </c>
      <c r="AE391" s="73">
        <v>0</v>
      </c>
    </row>
    <row r="392" spans="1:31" ht="15" customHeight="1">
      <c r="A392" s="5" t="s">
        <v>54</v>
      </c>
      <c r="B392" s="6" t="str">
        <f>IFERROR(VLOOKUP(A392,'Distributor List'!$A$2:$D$77,2,0),"-")</f>
        <v>Rwp</v>
      </c>
      <c r="C392" s="6" t="str">
        <f>IFERROR(VLOOKUP(A392,'Distributor List'!$A$2:$D$77,3,0),"-")</f>
        <v>North-2</v>
      </c>
      <c r="D392" s="6" t="str">
        <f>IFERROR(VLOOKUP(A392,'Distributor List'!$A$2:$F$77,6,0),"-")</f>
        <v>Pak-2</v>
      </c>
      <c r="E392" s="6" t="str">
        <f>IFERROR(VLOOKUP(A392,'Distributor List'!$A$2:$D$77,4,0),"-")</f>
        <v>Distributor</v>
      </c>
      <c r="F392" s="6" t="str">
        <f>IFERROR(VLOOKUP(H392,'Price List'!$A$2:$H$109,8,0),"-")</f>
        <v>Medicronis</v>
      </c>
      <c r="G392" s="6" t="str">
        <f>IFERROR(VLOOKUP(A392,'Distributor List'!$A$2:$E$77,5,0),"-")</f>
        <v>RWP Vacant</v>
      </c>
      <c r="H392" s="10" t="s">
        <v>200</v>
      </c>
      <c r="I392" s="58">
        <v>110</v>
      </c>
      <c r="J392" s="72">
        <v>0</v>
      </c>
      <c r="K392" s="72">
        <v>0</v>
      </c>
      <c r="L392" s="73">
        <f t="shared" si="188"/>
        <v>0</v>
      </c>
      <c r="M392" s="73">
        <f t="shared" si="170"/>
        <v>0</v>
      </c>
      <c r="N392" s="74">
        <v>0</v>
      </c>
      <c r="O392" s="74">
        <f t="shared" si="189"/>
        <v>0</v>
      </c>
      <c r="P392" s="73">
        <f t="shared" si="184"/>
        <v>0</v>
      </c>
      <c r="Q392" s="75">
        <v>48</v>
      </c>
      <c r="R392" s="73">
        <f t="shared" si="169"/>
        <v>5280</v>
      </c>
      <c r="S392" s="76">
        <f t="shared" si="171"/>
        <v>0</v>
      </c>
      <c r="T392" s="77">
        <v>0</v>
      </c>
      <c r="U392" s="78">
        <f t="shared" si="177"/>
        <v>0</v>
      </c>
      <c r="V392" s="73">
        <f t="shared" si="190"/>
        <v>0</v>
      </c>
      <c r="W392" s="73">
        <f t="shared" si="172"/>
        <v>0</v>
      </c>
      <c r="X392" s="76" t="str">
        <f t="shared" si="173"/>
        <v>-</v>
      </c>
      <c r="Y392" s="73">
        <f t="shared" si="174"/>
        <v>0</v>
      </c>
      <c r="Z392" s="73">
        <f t="shared" si="175"/>
        <v>0</v>
      </c>
      <c r="AA392" s="73">
        <f t="shared" si="185"/>
        <v>0</v>
      </c>
      <c r="AB392" s="73">
        <f t="shared" si="176"/>
        <v>0</v>
      </c>
      <c r="AC392" s="73">
        <f t="shared" si="186"/>
        <v>0</v>
      </c>
      <c r="AD392" s="73">
        <f t="shared" si="187"/>
        <v>0</v>
      </c>
      <c r="AE392" s="73">
        <v>0</v>
      </c>
    </row>
    <row r="393" spans="1:31" ht="15" customHeight="1">
      <c r="A393" s="5" t="s">
        <v>54</v>
      </c>
      <c r="B393" s="6" t="str">
        <f>IFERROR(VLOOKUP(A393,'Distributor List'!$A$2:$D$77,2,0),"-")</f>
        <v>Rwp</v>
      </c>
      <c r="C393" s="6" t="str">
        <f>IFERROR(VLOOKUP(A393,'Distributor List'!$A$2:$D$77,3,0),"-")</f>
        <v>North-2</v>
      </c>
      <c r="D393" s="6" t="str">
        <f>IFERROR(VLOOKUP(A393,'Distributor List'!$A$2:$F$77,6,0),"-")</f>
        <v>Pak-2</v>
      </c>
      <c r="E393" s="6" t="str">
        <f>IFERROR(VLOOKUP(A393,'Distributor List'!$A$2:$D$77,4,0),"-")</f>
        <v>Distributor</v>
      </c>
      <c r="F393" s="6" t="str">
        <f>IFERROR(VLOOKUP(H393,'Price List'!$A$2:$H$109,8,0),"-")</f>
        <v>Medicronis</v>
      </c>
      <c r="G393" s="6" t="str">
        <f>IFERROR(VLOOKUP(A393,'Distributor List'!$A$2:$E$77,5,0),"-")</f>
        <v>RWP Vacant</v>
      </c>
      <c r="H393" s="56" t="s">
        <v>145</v>
      </c>
      <c r="I393" s="57">
        <v>110</v>
      </c>
      <c r="J393" s="72">
        <v>177</v>
      </c>
      <c r="K393" s="72">
        <v>595</v>
      </c>
      <c r="L393" s="73">
        <f t="shared" si="188"/>
        <v>19470</v>
      </c>
      <c r="M393" s="73">
        <f t="shared" si="170"/>
        <v>65450</v>
      </c>
      <c r="N393" s="74">
        <v>146</v>
      </c>
      <c r="O393" s="74">
        <f t="shared" si="189"/>
        <v>16060</v>
      </c>
      <c r="P393" s="73">
        <f t="shared" si="184"/>
        <v>3410</v>
      </c>
      <c r="Q393" s="75">
        <v>216</v>
      </c>
      <c r="R393" s="73">
        <f t="shared" si="169"/>
        <v>23760</v>
      </c>
      <c r="S393" s="76">
        <f t="shared" si="171"/>
        <v>0.81944444444444442</v>
      </c>
      <c r="T393" s="77">
        <v>227</v>
      </c>
      <c r="U393" s="78">
        <f t="shared" si="177"/>
        <v>-50</v>
      </c>
      <c r="V393" s="73">
        <f t="shared" si="190"/>
        <v>24970</v>
      </c>
      <c r="W393" s="73">
        <f t="shared" si="172"/>
        <v>-5500</v>
      </c>
      <c r="X393" s="76">
        <f t="shared" si="173"/>
        <v>-0.22026431718061679</v>
      </c>
      <c r="Y393" s="73">
        <f t="shared" si="174"/>
        <v>265.5</v>
      </c>
      <c r="Z393" s="73">
        <f t="shared" si="175"/>
        <v>0</v>
      </c>
      <c r="AA393" s="73">
        <f t="shared" si="185"/>
        <v>0</v>
      </c>
      <c r="AB393" s="73">
        <f t="shared" si="176"/>
        <v>329.5</v>
      </c>
      <c r="AC393" s="73">
        <f t="shared" si="186"/>
        <v>36245</v>
      </c>
      <c r="AD393" s="73">
        <f t="shared" si="187"/>
        <v>29205</v>
      </c>
      <c r="AE393" s="73">
        <v>0</v>
      </c>
    </row>
    <row r="394" spans="1:31" ht="15" customHeight="1">
      <c r="A394" s="5" t="s">
        <v>54</v>
      </c>
      <c r="B394" s="6" t="str">
        <f>IFERROR(VLOOKUP(A394,'Distributor List'!$A$2:$D$77,2,0),"-")</f>
        <v>Rwp</v>
      </c>
      <c r="C394" s="6" t="str">
        <f>IFERROR(VLOOKUP(A394,'Distributor List'!$A$2:$D$77,3,0),"-")</f>
        <v>North-2</v>
      </c>
      <c r="D394" s="6" t="str">
        <f>IFERROR(VLOOKUP(A394,'Distributor List'!$A$2:$F$77,6,0),"-")</f>
        <v>Pak-2</v>
      </c>
      <c r="E394" s="6" t="str">
        <f>IFERROR(VLOOKUP(A394,'Distributor List'!$A$2:$D$77,4,0),"-")</f>
        <v>Distributor</v>
      </c>
      <c r="F394" s="6" t="str">
        <f>IFERROR(VLOOKUP(H394,'Price List'!$A$2:$H$109,8,0),"-")</f>
        <v>Medicronis</v>
      </c>
      <c r="G394" s="6" t="str">
        <f>IFERROR(VLOOKUP(A394,'Distributor List'!$A$2:$E$77,5,0),"-")</f>
        <v>RWP Vacant</v>
      </c>
      <c r="H394" s="56" t="s">
        <v>201</v>
      </c>
      <c r="I394" s="57">
        <v>120</v>
      </c>
      <c r="J394" s="72">
        <v>0</v>
      </c>
      <c r="K394" s="72">
        <v>0</v>
      </c>
      <c r="L394" s="73">
        <f t="shared" si="188"/>
        <v>0</v>
      </c>
      <c r="M394" s="73">
        <f t="shared" si="170"/>
        <v>0</v>
      </c>
      <c r="N394" s="74">
        <v>0</v>
      </c>
      <c r="O394" s="74">
        <f t="shared" si="189"/>
        <v>0</v>
      </c>
      <c r="P394" s="73">
        <f t="shared" si="184"/>
        <v>0</v>
      </c>
      <c r="Q394" s="75">
        <v>49.075714285714298</v>
      </c>
      <c r="R394" s="73">
        <f t="shared" si="169"/>
        <v>5889.0857142857158</v>
      </c>
      <c r="S394" s="76">
        <f t="shared" si="171"/>
        <v>0</v>
      </c>
      <c r="T394" s="77">
        <v>0</v>
      </c>
      <c r="U394" s="78">
        <f t="shared" si="177"/>
        <v>0</v>
      </c>
      <c r="V394" s="73">
        <f t="shared" si="190"/>
        <v>0</v>
      </c>
      <c r="W394" s="73">
        <f t="shared" si="172"/>
        <v>0</v>
      </c>
      <c r="X394" s="76" t="str">
        <f t="shared" si="173"/>
        <v>-</v>
      </c>
      <c r="Y394" s="73">
        <f t="shared" si="174"/>
        <v>0</v>
      </c>
      <c r="Z394" s="73">
        <f t="shared" si="175"/>
        <v>0</v>
      </c>
      <c r="AA394" s="73">
        <f t="shared" si="185"/>
        <v>0</v>
      </c>
      <c r="AB394" s="73">
        <f t="shared" si="176"/>
        <v>0</v>
      </c>
      <c r="AC394" s="73">
        <f t="shared" si="186"/>
        <v>0</v>
      </c>
      <c r="AD394" s="73">
        <f t="shared" si="187"/>
        <v>0</v>
      </c>
      <c r="AE394" s="73">
        <v>0</v>
      </c>
    </row>
    <row r="395" spans="1:31" ht="15" customHeight="1">
      <c r="A395" s="5" t="s">
        <v>54</v>
      </c>
      <c r="B395" s="6" t="str">
        <f>IFERROR(VLOOKUP(A395,'Distributor List'!$A$2:$D$77,2,0),"-")</f>
        <v>Rwp</v>
      </c>
      <c r="C395" s="6" t="str">
        <f>IFERROR(VLOOKUP(A395,'Distributor List'!$A$2:$D$77,3,0),"-")</f>
        <v>North-2</v>
      </c>
      <c r="D395" s="6" t="str">
        <f>IFERROR(VLOOKUP(A395,'Distributor List'!$A$2:$F$77,6,0),"-")</f>
        <v>Pak-2</v>
      </c>
      <c r="E395" s="6" t="str">
        <f>IFERROR(VLOOKUP(A395,'Distributor List'!$A$2:$D$77,4,0),"-")</f>
        <v>Distributor</v>
      </c>
      <c r="F395" s="6" t="str">
        <f>IFERROR(VLOOKUP(H395,'Price List'!$A$2:$H$109,8,0),"-")</f>
        <v>Medicronis</v>
      </c>
      <c r="G395" s="6" t="str">
        <f>IFERROR(VLOOKUP(A395,'Distributor List'!$A$2:$E$77,5,0),"-")</f>
        <v>RWP Vacant</v>
      </c>
      <c r="H395" s="10" t="s">
        <v>202</v>
      </c>
      <c r="I395" s="55">
        <v>140</v>
      </c>
      <c r="J395" s="72">
        <v>0</v>
      </c>
      <c r="K395" s="72">
        <v>0</v>
      </c>
      <c r="L395" s="73">
        <f t="shared" si="188"/>
        <v>0</v>
      </c>
      <c r="M395" s="73">
        <f t="shared" si="170"/>
        <v>0</v>
      </c>
      <c r="N395" s="74">
        <v>0</v>
      </c>
      <c r="O395" s="74">
        <f t="shared" si="189"/>
        <v>0</v>
      </c>
      <c r="P395" s="73">
        <f t="shared" si="184"/>
        <v>0</v>
      </c>
      <c r="Q395" s="75">
        <v>45.9</v>
      </c>
      <c r="R395" s="73">
        <f t="shared" si="169"/>
        <v>6426</v>
      </c>
      <c r="S395" s="76">
        <f t="shared" si="171"/>
        <v>0</v>
      </c>
      <c r="T395" s="77">
        <v>0</v>
      </c>
      <c r="U395" s="78">
        <f t="shared" si="177"/>
        <v>0</v>
      </c>
      <c r="V395" s="73">
        <f t="shared" si="190"/>
        <v>0</v>
      </c>
      <c r="W395" s="73">
        <f t="shared" si="172"/>
        <v>0</v>
      </c>
      <c r="X395" s="76" t="str">
        <f t="shared" si="173"/>
        <v>-</v>
      </c>
      <c r="Y395" s="73">
        <f t="shared" si="174"/>
        <v>0</v>
      </c>
      <c r="Z395" s="73">
        <f t="shared" si="175"/>
        <v>0</v>
      </c>
      <c r="AA395" s="73">
        <f t="shared" si="185"/>
        <v>0</v>
      </c>
      <c r="AB395" s="73">
        <f t="shared" si="176"/>
        <v>0</v>
      </c>
      <c r="AC395" s="73">
        <f t="shared" si="186"/>
        <v>0</v>
      </c>
      <c r="AD395" s="73">
        <f t="shared" si="187"/>
        <v>0</v>
      </c>
      <c r="AE395" s="73">
        <v>0</v>
      </c>
    </row>
    <row r="396" spans="1:31" ht="15" customHeight="1">
      <c r="A396" s="5" t="s">
        <v>54</v>
      </c>
      <c r="B396" s="6" t="str">
        <f>IFERROR(VLOOKUP(A396,'Distributor List'!$A$2:$D$77,2,0),"-")</f>
        <v>Rwp</v>
      </c>
      <c r="C396" s="6" t="str">
        <f>IFERROR(VLOOKUP(A396,'Distributor List'!$A$2:$D$77,3,0),"-")</f>
        <v>North-2</v>
      </c>
      <c r="D396" s="6" t="str">
        <f>IFERROR(VLOOKUP(A396,'Distributor List'!$A$2:$F$77,6,0),"-")</f>
        <v>Pak-2</v>
      </c>
      <c r="E396" s="6" t="str">
        <f>IFERROR(VLOOKUP(A396,'Distributor List'!$A$2:$D$77,4,0),"-")</f>
        <v>Distributor</v>
      </c>
      <c r="F396" s="6" t="str">
        <f>IFERROR(VLOOKUP(H396,'Price List'!$A$2:$H$109,8,0),"-")</f>
        <v>Transformer</v>
      </c>
      <c r="G396" s="6" t="str">
        <f>IFERROR(VLOOKUP(A396,'Distributor List'!$A$2:$E$77,5,0),"-")</f>
        <v>RWP Vacant</v>
      </c>
      <c r="H396" s="10" t="s">
        <v>148</v>
      </c>
      <c r="I396" s="55">
        <v>255</v>
      </c>
      <c r="J396" s="72">
        <v>0</v>
      </c>
      <c r="K396" s="72">
        <v>0</v>
      </c>
      <c r="L396" s="73">
        <f t="shared" si="188"/>
        <v>0</v>
      </c>
      <c r="M396" s="73">
        <f t="shared" si="170"/>
        <v>0</v>
      </c>
      <c r="N396" s="74">
        <v>0</v>
      </c>
      <c r="O396" s="74">
        <f t="shared" si="189"/>
        <v>0</v>
      </c>
      <c r="P396" s="73">
        <f t="shared" si="184"/>
        <v>0</v>
      </c>
      <c r="Q396" s="75">
        <v>0</v>
      </c>
      <c r="R396" s="73">
        <f t="shared" si="169"/>
        <v>0</v>
      </c>
      <c r="S396" s="76" t="str">
        <f t="shared" si="171"/>
        <v>-</v>
      </c>
      <c r="T396" s="77">
        <v>0</v>
      </c>
      <c r="U396" s="78">
        <f t="shared" si="177"/>
        <v>0</v>
      </c>
      <c r="V396" s="73">
        <f t="shared" si="190"/>
        <v>0</v>
      </c>
      <c r="W396" s="73">
        <f t="shared" si="172"/>
        <v>0</v>
      </c>
      <c r="X396" s="76" t="str">
        <f t="shared" si="173"/>
        <v>-</v>
      </c>
      <c r="Y396" s="73">
        <f t="shared" si="174"/>
        <v>0</v>
      </c>
      <c r="Z396" s="73">
        <f t="shared" si="175"/>
        <v>0</v>
      </c>
      <c r="AA396" s="73">
        <f t="shared" si="185"/>
        <v>0</v>
      </c>
      <c r="AB396" s="73">
        <f t="shared" si="176"/>
        <v>0</v>
      </c>
      <c r="AC396" s="73">
        <f t="shared" si="186"/>
        <v>0</v>
      </c>
      <c r="AD396" s="73">
        <f t="shared" si="187"/>
        <v>0</v>
      </c>
      <c r="AE396" s="73">
        <v>0</v>
      </c>
    </row>
    <row r="397" spans="1:31" ht="15" customHeight="1">
      <c r="A397" s="5" t="s">
        <v>54</v>
      </c>
      <c r="B397" s="6" t="str">
        <f>IFERROR(VLOOKUP(A397,'Distributor List'!$A$2:$D$77,2,0),"-")</f>
        <v>Rwp</v>
      </c>
      <c r="C397" s="6" t="str">
        <f>IFERROR(VLOOKUP(A397,'Distributor List'!$A$2:$D$77,3,0),"-")</f>
        <v>North-2</v>
      </c>
      <c r="D397" s="6" t="str">
        <f>IFERROR(VLOOKUP(A397,'Distributor List'!$A$2:$F$77,6,0),"-")</f>
        <v>Pak-2</v>
      </c>
      <c r="E397" s="6" t="str">
        <f>IFERROR(VLOOKUP(A397,'Distributor List'!$A$2:$D$77,4,0),"-")</f>
        <v>Distributor</v>
      </c>
      <c r="F397" s="6" t="str">
        <f>IFERROR(VLOOKUP(H397,'Price List'!$A$2:$H$109,8,0),"-")</f>
        <v>Medicronis</v>
      </c>
      <c r="G397" s="6" t="str">
        <f>IFERROR(VLOOKUP(A397,'Distributor List'!$A$2:$E$77,5,0),"-")</f>
        <v>RWP Vacant</v>
      </c>
      <c r="H397" s="52" t="s">
        <v>147</v>
      </c>
      <c r="I397" s="55">
        <v>180</v>
      </c>
      <c r="J397" s="72">
        <v>225</v>
      </c>
      <c r="K397" s="72">
        <v>114</v>
      </c>
      <c r="L397" s="73">
        <f t="shared" si="188"/>
        <v>40500</v>
      </c>
      <c r="M397" s="73">
        <f t="shared" si="170"/>
        <v>20520</v>
      </c>
      <c r="N397" s="74">
        <v>208</v>
      </c>
      <c r="O397" s="74">
        <f t="shared" si="189"/>
        <v>37440</v>
      </c>
      <c r="P397" s="73">
        <f t="shared" si="184"/>
        <v>3060</v>
      </c>
      <c r="Q397" s="75">
        <v>162</v>
      </c>
      <c r="R397" s="73">
        <f t="shared" si="169"/>
        <v>29160</v>
      </c>
      <c r="S397" s="76">
        <f t="shared" si="171"/>
        <v>1.3888888888888888</v>
      </c>
      <c r="T397" s="77">
        <v>287</v>
      </c>
      <c r="U397" s="78">
        <f t="shared" si="177"/>
        <v>-62</v>
      </c>
      <c r="V397" s="73">
        <f t="shared" si="190"/>
        <v>51660</v>
      </c>
      <c r="W397" s="73">
        <f t="shared" si="172"/>
        <v>-11160</v>
      </c>
      <c r="X397" s="76">
        <f t="shared" si="173"/>
        <v>-0.21602787456445993</v>
      </c>
      <c r="Y397" s="73">
        <f t="shared" si="174"/>
        <v>337.5</v>
      </c>
      <c r="Z397" s="73">
        <f t="shared" si="175"/>
        <v>223.5</v>
      </c>
      <c r="AA397" s="73">
        <f t="shared" si="185"/>
        <v>40230</v>
      </c>
      <c r="AB397" s="73">
        <f t="shared" si="176"/>
        <v>0</v>
      </c>
      <c r="AC397" s="73">
        <f t="shared" si="186"/>
        <v>0</v>
      </c>
      <c r="AD397" s="73">
        <f t="shared" si="187"/>
        <v>60750</v>
      </c>
      <c r="AE397" s="73">
        <v>0</v>
      </c>
    </row>
    <row r="398" spans="1:31" ht="15" customHeight="1">
      <c r="A398" s="5" t="s">
        <v>54</v>
      </c>
      <c r="B398" s="6" t="str">
        <f>IFERROR(VLOOKUP(A398,'Distributor List'!$A$2:$D$77,2,0),"-")</f>
        <v>Rwp</v>
      </c>
      <c r="C398" s="6" t="str">
        <f>IFERROR(VLOOKUP(A398,'Distributor List'!$A$2:$D$77,3,0),"-")</f>
        <v>North-2</v>
      </c>
      <c r="D398" s="6" t="str">
        <f>IFERROR(VLOOKUP(A398,'Distributor List'!$A$2:$F$77,6,0),"-")</f>
        <v>Pak-2</v>
      </c>
      <c r="E398" s="6" t="str">
        <f>IFERROR(VLOOKUP(A398,'Distributor List'!$A$2:$D$77,4,0),"-")</f>
        <v>Distributor</v>
      </c>
      <c r="F398" s="6" t="str">
        <f>IFERROR(VLOOKUP(H398,'Price List'!$A$2:$H$109,8,0),"-")</f>
        <v>Transformer</v>
      </c>
      <c r="G398" s="6" t="str">
        <f>IFERROR(VLOOKUP(A398,'Distributor List'!$A$2:$E$77,5,0),"-")</f>
        <v>RWP Vacant</v>
      </c>
      <c r="H398" s="10" t="s">
        <v>146</v>
      </c>
      <c r="I398" s="55">
        <v>680</v>
      </c>
      <c r="J398" s="72">
        <v>0</v>
      </c>
      <c r="K398" s="72">
        <v>0</v>
      </c>
      <c r="L398" s="73">
        <f t="shared" si="188"/>
        <v>0</v>
      </c>
      <c r="M398" s="73">
        <f t="shared" si="170"/>
        <v>0</v>
      </c>
      <c r="N398" s="74">
        <v>0</v>
      </c>
      <c r="O398" s="74">
        <f t="shared" si="189"/>
        <v>0</v>
      </c>
      <c r="P398" s="73">
        <f t="shared" si="184"/>
        <v>0</v>
      </c>
      <c r="Q398" s="75">
        <v>0</v>
      </c>
      <c r="R398" s="73">
        <f t="shared" si="169"/>
        <v>0</v>
      </c>
      <c r="S398" s="76" t="str">
        <f t="shared" si="171"/>
        <v>-</v>
      </c>
      <c r="T398" s="77">
        <v>0</v>
      </c>
      <c r="U398" s="78">
        <f t="shared" si="177"/>
        <v>0</v>
      </c>
      <c r="V398" s="73">
        <f t="shared" si="190"/>
        <v>0</v>
      </c>
      <c r="W398" s="73">
        <f t="shared" si="172"/>
        <v>0</v>
      </c>
      <c r="X398" s="76" t="str">
        <f t="shared" si="173"/>
        <v>-</v>
      </c>
      <c r="Y398" s="73">
        <f t="shared" si="174"/>
        <v>0</v>
      </c>
      <c r="Z398" s="73">
        <f t="shared" si="175"/>
        <v>0</v>
      </c>
      <c r="AA398" s="73">
        <f t="shared" si="185"/>
        <v>0</v>
      </c>
      <c r="AB398" s="73">
        <f t="shared" si="176"/>
        <v>0</v>
      </c>
      <c r="AC398" s="73">
        <f t="shared" si="186"/>
        <v>0</v>
      </c>
      <c r="AD398" s="73">
        <f t="shared" si="187"/>
        <v>0</v>
      </c>
      <c r="AE398" s="73">
        <v>0</v>
      </c>
    </row>
    <row r="399" spans="1:31" ht="15" customHeight="1">
      <c r="A399" s="5" t="s">
        <v>54</v>
      </c>
      <c r="B399" s="6" t="str">
        <f>IFERROR(VLOOKUP(A399,'Distributor List'!$A$2:$D$77,2,0),"-")</f>
        <v>Rwp</v>
      </c>
      <c r="C399" s="6" t="str">
        <f>IFERROR(VLOOKUP(A399,'Distributor List'!$A$2:$D$77,3,0),"-")</f>
        <v>North-2</v>
      </c>
      <c r="D399" s="6" t="str">
        <f>IFERROR(VLOOKUP(A399,'Distributor List'!$A$2:$F$77,6,0),"-")</f>
        <v>Pak-2</v>
      </c>
      <c r="E399" s="6" t="str">
        <f>IFERROR(VLOOKUP(A399,'Distributor List'!$A$2:$D$77,4,0),"-")</f>
        <v>Distributor</v>
      </c>
      <c r="F399" s="6" t="str">
        <f>IFERROR(VLOOKUP(H399,'Price List'!$A$2:$H$109,8,0),"-")</f>
        <v>Medicronis</v>
      </c>
      <c r="G399" s="6" t="str">
        <f>IFERROR(VLOOKUP(A399,'Distributor List'!$A$2:$E$77,5,0),"-")</f>
        <v>RWP Vacant</v>
      </c>
      <c r="H399" s="10" t="s">
        <v>203</v>
      </c>
      <c r="I399" s="55">
        <v>90</v>
      </c>
      <c r="J399" s="72">
        <v>0</v>
      </c>
      <c r="K399" s="72">
        <v>0</v>
      </c>
      <c r="L399" s="73">
        <f t="shared" si="188"/>
        <v>0</v>
      </c>
      <c r="M399" s="73">
        <f t="shared" si="170"/>
        <v>0</v>
      </c>
      <c r="N399" s="74">
        <v>0</v>
      </c>
      <c r="O399" s="74">
        <f t="shared" si="189"/>
        <v>0</v>
      </c>
      <c r="P399" s="73">
        <f t="shared" si="184"/>
        <v>0</v>
      </c>
      <c r="Q399" s="75">
        <v>105</v>
      </c>
      <c r="R399" s="73">
        <f t="shared" si="169"/>
        <v>9450</v>
      </c>
      <c r="S399" s="76">
        <f t="shared" si="171"/>
        <v>0</v>
      </c>
      <c r="T399" s="77">
        <v>0</v>
      </c>
      <c r="U399" s="78">
        <f t="shared" si="177"/>
        <v>0</v>
      </c>
      <c r="V399" s="73">
        <f t="shared" si="190"/>
        <v>0</v>
      </c>
      <c r="W399" s="73">
        <f t="shared" si="172"/>
        <v>0</v>
      </c>
      <c r="X399" s="76" t="str">
        <f t="shared" si="173"/>
        <v>-</v>
      </c>
      <c r="Y399" s="73">
        <f t="shared" si="174"/>
        <v>0</v>
      </c>
      <c r="Z399" s="73">
        <f t="shared" si="175"/>
        <v>0</v>
      </c>
      <c r="AA399" s="73">
        <f t="shared" si="185"/>
        <v>0</v>
      </c>
      <c r="AB399" s="73">
        <f t="shared" si="176"/>
        <v>0</v>
      </c>
      <c r="AC399" s="73">
        <f t="shared" si="186"/>
        <v>0</v>
      </c>
      <c r="AD399" s="73">
        <f t="shared" si="187"/>
        <v>0</v>
      </c>
      <c r="AE399" s="73">
        <v>0</v>
      </c>
    </row>
    <row r="400" spans="1:31" ht="15" customHeight="1">
      <c r="A400" s="5" t="s">
        <v>54</v>
      </c>
      <c r="B400" s="6" t="str">
        <f>IFERROR(VLOOKUP(A400,'Distributor List'!$A$2:$D$77,2,0),"-")</f>
        <v>Rwp</v>
      </c>
      <c r="C400" s="6" t="str">
        <f>IFERROR(VLOOKUP(A400,'Distributor List'!$A$2:$D$77,3,0),"-")</f>
        <v>North-2</v>
      </c>
      <c r="D400" s="6" t="str">
        <f>IFERROR(VLOOKUP(A400,'Distributor List'!$A$2:$F$77,6,0),"-")</f>
        <v>Pak-2</v>
      </c>
      <c r="E400" s="6" t="str">
        <f>IFERROR(VLOOKUP(A400,'Distributor List'!$A$2:$D$77,4,0),"-")</f>
        <v>Distributor</v>
      </c>
      <c r="F400" s="6" t="str">
        <f>IFERROR(VLOOKUP(H400,'Price List'!$A$2:$H$109,8,0),"-")</f>
        <v>Medicronis</v>
      </c>
      <c r="G400" s="6" t="str">
        <f>IFERROR(VLOOKUP(A400,'Distributor List'!$A$2:$E$77,5,0),"-")</f>
        <v>RWP Vacant</v>
      </c>
      <c r="H400" s="10" t="s">
        <v>204</v>
      </c>
      <c r="I400" s="55">
        <v>105</v>
      </c>
      <c r="J400" s="72">
        <v>0</v>
      </c>
      <c r="K400" s="72">
        <v>0</v>
      </c>
      <c r="L400" s="73">
        <f t="shared" si="188"/>
        <v>0</v>
      </c>
      <c r="M400" s="73">
        <f t="shared" si="170"/>
        <v>0</v>
      </c>
      <c r="N400" s="74">
        <v>0</v>
      </c>
      <c r="O400" s="74">
        <f t="shared" si="189"/>
        <v>0</v>
      </c>
      <c r="P400" s="73">
        <f t="shared" si="184"/>
        <v>0</v>
      </c>
      <c r="Q400" s="75">
        <v>64</v>
      </c>
      <c r="R400" s="73">
        <f t="shared" si="169"/>
        <v>6720</v>
      </c>
      <c r="S400" s="76">
        <f t="shared" si="171"/>
        <v>0</v>
      </c>
      <c r="T400" s="77">
        <v>0</v>
      </c>
      <c r="U400" s="78">
        <f t="shared" si="177"/>
        <v>0</v>
      </c>
      <c r="V400" s="73">
        <f t="shared" si="190"/>
        <v>0</v>
      </c>
      <c r="W400" s="73">
        <f t="shared" si="172"/>
        <v>0</v>
      </c>
      <c r="X400" s="76" t="str">
        <f t="shared" si="173"/>
        <v>-</v>
      </c>
      <c r="Y400" s="73">
        <f t="shared" si="174"/>
        <v>0</v>
      </c>
      <c r="Z400" s="73">
        <f t="shared" si="175"/>
        <v>0</v>
      </c>
      <c r="AA400" s="73">
        <f t="shared" si="185"/>
        <v>0</v>
      </c>
      <c r="AB400" s="73">
        <f t="shared" si="176"/>
        <v>0</v>
      </c>
      <c r="AC400" s="73">
        <f t="shared" si="186"/>
        <v>0</v>
      </c>
      <c r="AD400" s="73">
        <f t="shared" si="187"/>
        <v>0</v>
      </c>
      <c r="AE400" s="73">
        <v>0</v>
      </c>
    </row>
    <row r="401" spans="1:31" ht="15" customHeight="1">
      <c r="A401" s="5" t="s">
        <v>54</v>
      </c>
      <c r="B401" s="6" t="str">
        <f>IFERROR(VLOOKUP(A401,'Distributor List'!$A$2:$D$77,2,0),"-")</f>
        <v>Rwp</v>
      </c>
      <c r="C401" s="6" t="str">
        <f>IFERROR(VLOOKUP(A401,'Distributor List'!$A$2:$D$77,3,0),"-")</f>
        <v>North-2</v>
      </c>
      <c r="D401" s="6" t="str">
        <f>IFERROR(VLOOKUP(A401,'Distributor List'!$A$2:$F$77,6,0),"-")</f>
        <v>Pak-2</v>
      </c>
      <c r="E401" s="6" t="str">
        <f>IFERROR(VLOOKUP(A401,'Distributor List'!$A$2:$D$77,4,0),"-")</f>
        <v>Distributor</v>
      </c>
      <c r="F401" s="6" t="str">
        <f>IFERROR(VLOOKUP(H401,'Price List'!$A$2:$H$109,8,0),"-")</f>
        <v>Medicronis</v>
      </c>
      <c r="G401" s="6" t="str">
        <f>IFERROR(VLOOKUP(A401,'Distributor List'!$A$2:$E$77,5,0),"-")</f>
        <v>RWP Vacant</v>
      </c>
      <c r="H401" s="10" t="s">
        <v>205</v>
      </c>
      <c r="I401" s="55">
        <v>105</v>
      </c>
      <c r="J401" s="72">
        <v>0</v>
      </c>
      <c r="K401" s="72">
        <v>0</v>
      </c>
      <c r="L401" s="73">
        <f t="shared" si="188"/>
        <v>0</v>
      </c>
      <c r="M401" s="73">
        <f t="shared" si="170"/>
        <v>0</v>
      </c>
      <c r="N401" s="74">
        <v>0</v>
      </c>
      <c r="O401" s="74">
        <f t="shared" si="189"/>
        <v>0</v>
      </c>
      <c r="P401" s="73">
        <f t="shared" si="184"/>
        <v>0</v>
      </c>
      <c r="Q401" s="75">
        <v>64.319999999999993</v>
      </c>
      <c r="R401" s="73">
        <f t="shared" si="169"/>
        <v>6753.5999999999995</v>
      </c>
      <c r="S401" s="76">
        <f t="shared" si="171"/>
        <v>0</v>
      </c>
      <c r="T401" s="77">
        <v>0</v>
      </c>
      <c r="U401" s="78">
        <f t="shared" si="177"/>
        <v>0</v>
      </c>
      <c r="V401" s="73">
        <f t="shared" si="190"/>
        <v>0</v>
      </c>
      <c r="W401" s="73">
        <f t="shared" si="172"/>
        <v>0</v>
      </c>
      <c r="X401" s="76" t="str">
        <f t="shared" si="173"/>
        <v>-</v>
      </c>
      <c r="Y401" s="73">
        <f t="shared" si="174"/>
        <v>0</v>
      </c>
      <c r="Z401" s="73">
        <f t="shared" si="175"/>
        <v>0</v>
      </c>
      <c r="AA401" s="73">
        <f t="shared" si="185"/>
        <v>0</v>
      </c>
      <c r="AB401" s="73">
        <f t="shared" si="176"/>
        <v>0</v>
      </c>
      <c r="AC401" s="73">
        <f t="shared" si="186"/>
        <v>0</v>
      </c>
      <c r="AD401" s="73">
        <f t="shared" si="187"/>
        <v>0</v>
      </c>
      <c r="AE401" s="73">
        <v>0</v>
      </c>
    </row>
    <row r="402" spans="1:31" ht="15" customHeight="1">
      <c r="A402" s="5" t="s">
        <v>54</v>
      </c>
      <c r="B402" s="6" t="str">
        <f>IFERROR(VLOOKUP(A402,'Distributor List'!$A$2:$D$77,2,0),"-")</f>
        <v>Rwp</v>
      </c>
      <c r="C402" s="6" t="str">
        <f>IFERROR(VLOOKUP(A402,'Distributor List'!$A$2:$D$77,3,0),"-")</f>
        <v>North-2</v>
      </c>
      <c r="D402" s="6" t="str">
        <f>IFERROR(VLOOKUP(A402,'Distributor List'!$A$2:$F$77,6,0),"-")</f>
        <v>Pak-2</v>
      </c>
      <c r="E402" s="6" t="str">
        <f>IFERROR(VLOOKUP(A402,'Distributor List'!$A$2:$D$77,4,0),"-")</f>
        <v>Distributor</v>
      </c>
      <c r="F402" s="6" t="str">
        <f>IFERROR(VLOOKUP(H402,'Price List'!$A$2:$H$109,8,0),"-")</f>
        <v>Medicronis</v>
      </c>
      <c r="G402" s="6" t="str">
        <f>IFERROR(VLOOKUP(A402,'Distributor List'!$A$2:$E$77,5,0),"-")</f>
        <v>RWP Vacant</v>
      </c>
      <c r="H402" s="10" t="s">
        <v>149</v>
      </c>
      <c r="I402" s="55">
        <v>105</v>
      </c>
      <c r="J402" s="72">
        <v>0</v>
      </c>
      <c r="K402" s="72">
        <v>0</v>
      </c>
      <c r="L402" s="73">
        <f t="shared" si="188"/>
        <v>0</v>
      </c>
      <c r="M402" s="73">
        <f t="shared" si="170"/>
        <v>0</v>
      </c>
      <c r="N402" s="74">
        <v>0</v>
      </c>
      <c r="O402" s="74">
        <f t="shared" si="189"/>
        <v>0</v>
      </c>
      <c r="P402" s="73">
        <f t="shared" si="184"/>
        <v>0</v>
      </c>
      <c r="Q402" s="75">
        <v>96</v>
      </c>
      <c r="R402" s="73">
        <f t="shared" si="169"/>
        <v>10080</v>
      </c>
      <c r="S402" s="76">
        <f t="shared" si="171"/>
        <v>0</v>
      </c>
      <c r="T402" s="77">
        <v>0</v>
      </c>
      <c r="U402" s="78">
        <f t="shared" si="177"/>
        <v>0</v>
      </c>
      <c r="V402" s="73">
        <f t="shared" si="190"/>
        <v>0</v>
      </c>
      <c r="W402" s="73">
        <f t="shared" si="172"/>
        <v>0</v>
      </c>
      <c r="X402" s="76" t="str">
        <f t="shared" si="173"/>
        <v>-</v>
      </c>
      <c r="Y402" s="73">
        <f t="shared" si="174"/>
        <v>0</v>
      </c>
      <c r="Z402" s="73">
        <f t="shared" si="175"/>
        <v>0</v>
      </c>
      <c r="AA402" s="73">
        <f t="shared" si="185"/>
        <v>0</v>
      </c>
      <c r="AB402" s="73">
        <f t="shared" si="176"/>
        <v>0</v>
      </c>
      <c r="AC402" s="73">
        <f t="shared" si="186"/>
        <v>0</v>
      </c>
      <c r="AD402" s="73">
        <f t="shared" si="187"/>
        <v>0</v>
      </c>
      <c r="AE402" s="73">
        <v>0</v>
      </c>
    </row>
    <row r="403" spans="1:31" ht="15" customHeight="1">
      <c r="A403" s="5" t="s">
        <v>54</v>
      </c>
      <c r="B403" s="6" t="str">
        <f>IFERROR(VLOOKUP(A403,'Distributor List'!$A$2:$D$77,2,0),"-")</f>
        <v>Rwp</v>
      </c>
      <c r="C403" s="6" t="str">
        <f>IFERROR(VLOOKUP(A403,'Distributor List'!$A$2:$D$77,3,0),"-")</f>
        <v>North-2</v>
      </c>
      <c r="D403" s="6" t="str">
        <f>IFERROR(VLOOKUP(A403,'Distributor List'!$A$2:$F$77,6,0),"-")</f>
        <v>Pak-2</v>
      </c>
      <c r="E403" s="6" t="str">
        <f>IFERROR(VLOOKUP(A403,'Distributor List'!$A$2:$D$77,4,0),"-")</f>
        <v>Distributor</v>
      </c>
      <c r="F403" s="6" t="str">
        <f>IFERROR(VLOOKUP(H403,'Price List'!$A$2:$H$109,8,0),"-")</f>
        <v>Medicronis</v>
      </c>
      <c r="G403" s="6" t="str">
        <f>IFERROR(VLOOKUP(A403,'Distributor List'!$A$2:$E$77,5,0),"-")</f>
        <v>RWP Vacant</v>
      </c>
      <c r="H403" s="59" t="s">
        <v>206</v>
      </c>
      <c r="I403" s="57">
        <v>90</v>
      </c>
      <c r="J403" s="72">
        <v>0</v>
      </c>
      <c r="K403" s="72">
        <v>0</v>
      </c>
      <c r="L403" s="73">
        <f t="shared" si="188"/>
        <v>0</v>
      </c>
      <c r="M403" s="73">
        <f t="shared" si="170"/>
        <v>0</v>
      </c>
      <c r="N403" s="74">
        <v>0</v>
      </c>
      <c r="O403" s="74">
        <f t="shared" si="189"/>
        <v>0</v>
      </c>
      <c r="P403" s="73">
        <f t="shared" si="184"/>
        <v>0</v>
      </c>
      <c r="Q403" s="75">
        <v>0</v>
      </c>
      <c r="R403" s="73">
        <v>0</v>
      </c>
      <c r="S403" s="76" t="str">
        <f t="shared" si="171"/>
        <v>-</v>
      </c>
      <c r="T403" s="77">
        <v>0</v>
      </c>
      <c r="U403" s="78">
        <v>0</v>
      </c>
      <c r="V403" s="73">
        <f t="shared" si="190"/>
        <v>0</v>
      </c>
      <c r="W403" s="73">
        <f t="shared" si="172"/>
        <v>0</v>
      </c>
      <c r="X403" s="76" t="str">
        <f t="shared" si="173"/>
        <v>-</v>
      </c>
      <c r="Y403" s="73">
        <f t="shared" si="174"/>
        <v>0</v>
      </c>
      <c r="Z403" s="73">
        <f t="shared" si="175"/>
        <v>0</v>
      </c>
      <c r="AA403" s="73">
        <f t="shared" si="185"/>
        <v>0</v>
      </c>
      <c r="AB403" s="73">
        <f t="shared" si="176"/>
        <v>0</v>
      </c>
      <c r="AC403" s="73">
        <f t="shared" si="186"/>
        <v>0</v>
      </c>
      <c r="AD403" s="73">
        <f t="shared" si="187"/>
        <v>0</v>
      </c>
      <c r="AE403" s="73">
        <v>0</v>
      </c>
    </row>
    <row r="404" spans="1:31" ht="15" customHeight="1">
      <c r="A404" s="5" t="s">
        <v>54</v>
      </c>
      <c r="B404" s="6" t="str">
        <f>IFERROR(VLOOKUP(A404,'Distributor List'!$A$2:$D$77,2,0),"-")</f>
        <v>Rwp</v>
      </c>
      <c r="C404" s="6" t="str">
        <f>IFERROR(VLOOKUP(A404,'Distributor List'!$A$2:$D$77,3,0),"-")</f>
        <v>North-2</v>
      </c>
      <c r="D404" s="6" t="str">
        <f>IFERROR(VLOOKUP(A404,'Distributor List'!$A$2:$F$77,6,0),"-")</f>
        <v>Pak-2</v>
      </c>
      <c r="E404" s="6" t="str">
        <f>IFERROR(VLOOKUP(A404,'Distributor List'!$A$2:$D$77,4,0),"-")</f>
        <v>Distributor</v>
      </c>
      <c r="F404" s="6" t="str">
        <f>IFERROR(VLOOKUP(H404,'Price List'!$A$2:$H$109,8,0),"-")</f>
        <v>Medicronis</v>
      </c>
      <c r="G404" s="6" t="str">
        <f>IFERROR(VLOOKUP(A404,'Distributor List'!$A$2:$E$77,5,0),"-")</f>
        <v>RWP Vacant</v>
      </c>
      <c r="H404" s="59" t="s">
        <v>207</v>
      </c>
      <c r="I404" s="57">
        <v>105</v>
      </c>
      <c r="J404" s="72">
        <v>0</v>
      </c>
      <c r="K404" s="72">
        <v>0</v>
      </c>
      <c r="L404" s="73">
        <f t="shared" si="188"/>
        <v>0</v>
      </c>
      <c r="M404" s="73">
        <f t="shared" si="170"/>
        <v>0</v>
      </c>
      <c r="N404" s="74">
        <v>0</v>
      </c>
      <c r="O404" s="74">
        <f t="shared" si="189"/>
        <v>0</v>
      </c>
      <c r="P404" s="73">
        <f t="shared" si="184"/>
        <v>0</v>
      </c>
      <c r="Q404" s="75">
        <v>0</v>
      </c>
      <c r="R404" s="73">
        <v>0</v>
      </c>
      <c r="S404" s="76" t="str">
        <f t="shared" si="171"/>
        <v>-</v>
      </c>
      <c r="T404" s="77">
        <v>0</v>
      </c>
      <c r="U404" s="78">
        <v>0</v>
      </c>
      <c r="V404" s="73">
        <f t="shared" si="190"/>
        <v>0</v>
      </c>
      <c r="W404" s="73">
        <f t="shared" si="172"/>
        <v>0</v>
      </c>
      <c r="X404" s="76" t="str">
        <f t="shared" si="173"/>
        <v>-</v>
      </c>
      <c r="Y404" s="73">
        <f t="shared" si="174"/>
        <v>0</v>
      </c>
      <c r="Z404" s="73">
        <f t="shared" si="175"/>
        <v>0</v>
      </c>
      <c r="AA404" s="73">
        <f t="shared" si="185"/>
        <v>0</v>
      </c>
      <c r="AB404" s="73">
        <f t="shared" si="176"/>
        <v>0</v>
      </c>
      <c r="AC404" s="73">
        <f t="shared" si="186"/>
        <v>0</v>
      </c>
      <c r="AD404" s="73">
        <f t="shared" si="187"/>
        <v>0</v>
      </c>
      <c r="AE404" s="73">
        <v>0</v>
      </c>
    </row>
    <row r="405" spans="1:31" ht="15" customHeight="1">
      <c r="A405" s="5" t="s">
        <v>54</v>
      </c>
      <c r="B405" s="6" t="str">
        <f>IFERROR(VLOOKUP(A405,'Distributor List'!$A$2:$D$77,2,0),"-")</f>
        <v>Rwp</v>
      </c>
      <c r="C405" s="6" t="str">
        <f>IFERROR(VLOOKUP(A405,'Distributor List'!$A$2:$D$77,3,0),"-")</f>
        <v>North-2</v>
      </c>
      <c r="D405" s="6" t="str">
        <f>IFERROR(VLOOKUP(A405,'Distributor List'!$A$2:$F$77,6,0),"-")</f>
        <v>Pak-2</v>
      </c>
      <c r="E405" s="6" t="str">
        <f>IFERROR(VLOOKUP(A405,'Distributor List'!$A$2:$D$77,4,0),"-")</f>
        <v>Distributor</v>
      </c>
      <c r="F405" s="6" t="str">
        <f>IFERROR(VLOOKUP(H405,'Price List'!$A$2:$H$109,8,0),"-")</f>
        <v>Medicronis</v>
      </c>
      <c r="G405" s="6" t="str">
        <f>IFERROR(VLOOKUP(A405,'Distributor List'!$A$2:$E$77,5,0),"-")</f>
        <v>RWP Vacant</v>
      </c>
      <c r="H405" s="59" t="s">
        <v>208</v>
      </c>
      <c r="I405" s="57">
        <v>120</v>
      </c>
      <c r="J405" s="72">
        <v>0</v>
      </c>
      <c r="K405" s="72">
        <v>0</v>
      </c>
      <c r="L405" s="73">
        <f t="shared" si="188"/>
        <v>0</v>
      </c>
      <c r="M405" s="73">
        <f t="shared" si="170"/>
        <v>0</v>
      </c>
      <c r="N405" s="74">
        <v>0</v>
      </c>
      <c r="O405" s="74">
        <f t="shared" si="189"/>
        <v>0</v>
      </c>
      <c r="P405" s="73">
        <f t="shared" si="184"/>
        <v>0</v>
      </c>
      <c r="Q405" s="75">
        <v>0</v>
      </c>
      <c r="R405" s="73">
        <v>0</v>
      </c>
      <c r="S405" s="76" t="str">
        <f t="shared" si="171"/>
        <v>-</v>
      </c>
      <c r="T405" s="77">
        <v>0</v>
      </c>
      <c r="U405" s="78">
        <v>0</v>
      </c>
      <c r="V405" s="73">
        <f t="shared" si="190"/>
        <v>0</v>
      </c>
      <c r="W405" s="73">
        <f t="shared" si="172"/>
        <v>0</v>
      </c>
      <c r="X405" s="76" t="str">
        <f t="shared" si="173"/>
        <v>-</v>
      </c>
      <c r="Y405" s="73">
        <f t="shared" si="174"/>
        <v>0</v>
      </c>
      <c r="Z405" s="73">
        <f t="shared" si="175"/>
        <v>0</v>
      </c>
      <c r="AA405" s="73">
        <f t="shared" si="185"/>
        <v>0</v>
      </c>
      <c r="AB405" s="73">
        <f t="shared" si="176"/>
        <v>0</v>
      </c>
      <c r="AC405" s="73">
        <f t="shared" si="186"/>
        <v>0</v>
      </c>
      <c r="AD405" s="73">
        <f t="shared" si="187"/>
        <v>0</v>
      </c>
      <c r="AE405" s="73">
        <v>0</v>
      </c>
    </row>
    <row r="406" spans="1:31" ht="15" customHeight="1">
      <c r="A406" s="5" t="s">
        <v>54</v>
      </c>
      <c r="B406" s="6" t="str">
        <f>IFERROR(VLOOKUP(A406,'Distributor List'!$A$2:$D$77,2,0),"-")</f>
        <v>Rwp</v>
      </c>
      <c r="C406" s="6" t="str">
        <f>IFERROR(VLOOKUP(A406,'Distributor List'!$A$2:$D$77,3,0),"-")</f>
        <v>North-2</v>
      </c>
      <c r="D406" s="6" t="str">
        <f>IFERROR(VLOOKUP(A406,'Distributor List'!$A$2:$F$77,6,0),"-")</f>
        <v>Pak-2</v>
      </c>
      <c r="E406" s="6" t="str">
        <f>IFERROR(VLOOKUP(A406,'Distributor List'!$A$2:$D$77,4,0),"-")</f>
        <v>Distributor</v>
      </c>
      <c r="F406" s="6" t="str">
        <f>IFERROR(VLOOKUP(H406,'Price List'!$A$2:$H$109,8,0),"-")</f>
        <v>Medicronis</v>
      </c>
      <c r="G406" s="6" t="str">
        <f>IFERROR(VLOOKUP(A406,'Distributor List'!$A$2:$E$77,5,0),"-")</f>
        <v>RWP Vacant</v>
      </c>
      <c r="H406" s="59" t="s">
        <v>209</v>
      </c>
      <c r="I406" s="57">
        <v>105</v>
      </c>
      <c r="J406" s="72">
        <v>0</v>
      </c>
      <c r="K406" s="72">
        <v>0</v>
      </c>
      <c r="L406" s="73">
        <f t="shared" si="188"/>
        <v>0</v>
      </c>
      <c r="M406" s="73">
        <f t="shared" si="170"/>
        <v>0</v>
      </c>
      <c r="N406" s="74">
        <v>0</v>
      </c>
      <c r="O406" s="74">
        <f t="shared" si="189"/>
        <v>0</v>
      </c>
      <c r="P406" s="73">
        <f t="shared" si="184"/>
        <v>0</v>
      </c>
      <c r="Q406" s="75">
        <v>75</v>
      </c>
      <c r="R406" s="73">
        <f t="shared" ref="R406:R447" si="191">Q406*I406</f>
        <v>7875</v>
      </c>
      <c r="S406" s="76">
        <f t="shared" si="171"/>
        <v>0</v>
      </c>
      <c r="T406" s="77">
        <v>0</v>
      </c>
      <c r="U406" s="78">
        <f t="shared" si="177"/>
        <v>0</v>
      </c>
      <c r="V406" s="73">
        <f t="shared" si="190"/>
        <v>0</v>
      </c>
      <c r="W406" s="73">
        <f t="shared" si="172"/>
        <v>0</v>
      </c>
      <c r="X406" s="76" t="str">
        <f t="shared" si="173"/>
        <v>-</v>
      </c>
      <c r="Y406" s="73">
        <f t="shared" si="174"/>
        <v>0</v>
      </c>
      <c r="Z406" s="73">
        <f t="shared" si="175"/>
        <v>0</v>
      </c>
      <c r="AA406" s="73">
        <f t="shared" si="185"/>
        <v>0</v>
      </c>
      <c r="AB406" s="73">
        <f t="shared" si="176"/>
        <v>0</v>
      </c>
      <c r="AC406" s="73">
        <f t="shared" si="186"/>
        <v>0</v>
      </c>
      <c r="AD406" s="73">
        <f t="shared" si="187"/>
        <v>0</v>
      </c>
      <c r="AE406" s="73">
        <v>0</v>
      </c>
    </row>
    <row r="407" spans="1:31" ht="15" customHeight="1">
      <c r="A407" s="5" t="s">
        <v>54</v>
      </c>
      <c r="B407" s="6" t="str">
        <f>IFERROR(VLOOKUP(A407,'Distributor List'!$A$2:$D$77,2,0),"-")</f>
        <v>Rwp</v>
      </c>
      <c r="C407" s="6" t="str">
        <f>IFERROR(VLOOKUP(A407,'Distributor List'!$A$2:$D$77,3,0),"-")</f>
        <v>North-2</v>
      </c>
      <c r="D407" s="6" t="str">
        <f>IFERROR(VLOOKUP(A407,'Distributor List'!$A$2:$F$77,6,0),"-")</f>
        <v>Pak-2</v>
      </c>
      <c r="E407" s="6" t="str">
        <f>IFERROR(VLOOKUP(A407,'Distributor List'!$A$2:$D$77,4,0),"-")</f>
        <v>Distributor</v>
      </c>
      <c r="F407" s="6" t="str">
        <f>IFERROR(VLOOKUP(H407,'Price List'!$A$2:$H$109,8,0),"-")</f>
        <v>Medicronis</v>
      </c>
      <c r="G407" s="6" t="str">
        <f>IFERROR(VLOOKUP(A407,'Distributor List'!$A$2:$E$77,5,0),"-")</f>
        <v>RWP Vacant</v>
      </c>
      <c r="H407" s="59" t="s">
        <v>210</v>
      </c>
      <c r="I407" s="57">
        <v>170</v>
      </c>
      <c r="J407" s="72">
        <v>0</v>
      </c>
      <c r="K407" s="72">
        <v>0</v>
      </c>
      <c r="L407" s="73">
        <f t="shared" si="188"/>
        <v>0</v>
      </c>
      <c r="M407" s="73">
        <f t="shared" si="170"/>
        <v>0</v>
      </c>
      <c r="N407" s="74">
        <v>0</v>
      </c>
      <c r="O407" s="74">
        <f t="shared" si="189"/>
        <v>0</v>
      </c>
      <c r="P407" s="73">
        <f t="shared" si="184"/>
        <v>0</v>
      </c>
      <c r="Q407" s="75">
        <v>75</v>
      </c>
      <c r="R407" s="73">
        <f t="shared" si="191"/>
        <v>12750</v>
      </c>
      <c r="S407" s="76">
        <f t="shared" si="171"/>
        <v>0</v>
      </c>
      <c r="T407" s="77">
        <v>0</v>
      </c>
      <c r="U407" s="78">
        <f t="shared" si="177"/>
        <v>0</v>
      </c>
      <c r="V407" s="73">
        <f t="shared" si="190"/>
        <v>0</v>
      </c>
      <c r="W407" s="73">
        <f t="shared" si="172"/>
        <v>0</v>
      </c>
      <c r="X407" s="76" t="str">
        <f t="shared" si="173"/>
        <v>-</v>
      </c>
      <c r="Y407" s="73">
        <f t="shared" si="174"/>
        <v>0</v>
      </c>
      <c r="Z407" s="73">
        <f t="shared" si="175"/>
        <v>0</v>
      </c>
      <c r="AA407" s="73">
        <f t="shared" si="185"/>
        <v>0</v>
      </c>
      <c r="AB407" s="73">
        <f t="shared" si="176"/>
        <v>0</v>
      </c>
      <c r="AC407" s="73">
        <f t="shared" si="186"/>
        <v>0</v>
      </c>
      <c r="AD407" s="73">
        <f t="shared" si="187"/>
        <v>0</v>
      </c>
      <c r="AE407" s="73">
        <v>0</v>
      </c>
    </row>
    <row r="408" spans="1:31" ht="15" customHeight="1">
      <c r="A408" s="5" t="s">
        <v>54</v>
      </c>
      <c r="B408" s="6" t="str">
        <f>IFERROR(VLOOKUP(A408,'Distributor List'!$A$2:$D$77,2,0),"-")</f>
        <v>Rwp</v>
      </c>
      <c r="C408" s="6" t="str">
        <f>IFERROR(VLOOKUP(A408,'Distributor List'!$A$2:$D$77,3,0),"-")</f>
        <v>North-2</v>
      </c>
      <c r="D408" s="6" t="str">
        <f>IFERROR(VLOOKUP(A408,'Distributor List'!$A$2:$F$77,6,0),"-")</f>
        <v>Pak-2</v>
      </c>
      <c r="E408" s="6" t="str">
        <f>IFERROR(VLOOKUP(A408,'Distributor List'!$A$2:$D$77,4,0),"-")</f>
        <v>Distributor</v>
      </c>
      <c r="F408" s="6" t="str">
        <f>IFERROR(VLOOKUP(H408,'Price List'!$A$2:$H$109,8,0),"-")</f>
        <v>Medicronis</v>
      </c>
      <c r="G408" s="6" t="str">
        <f>IFERROR(VLOOKUP(A408,'Distributor List'!$A$2:$E$77,5,0),"-")</f>
        <v>RWP Vacant</v>
      </c>
      <c r="H408" s="10" t="s">
        <v>211</v>
      </c>
      <c r="I408" s="58">
        <v>99</v>
      </c>
      <c r="J408" s="72">
        <v>0</v>
      </c>
      <c r="K408" s="72">
        <v>0</v>
      </c>
      <c r="L408" s="73">
        <f t="shared" si="188"/>
        <v>0</v>
      </c>
      <c r="M408" s="73">
        <f t="shared" si="170"/>
        <v>0</v>
      </c>
      <c r="N408" s="74">
        <v>0</v>
      </c>
      <c r="O408" s="74">
        <f t="shared" si="189"/>
        <v>0</v>
      </c>
      <c r="P408" s="73">
        <f t="shared" si="184"/>
        <v>0</v>
      </c>
      <c r="Q408" s="75">
        <v>91.811571428571398</v>
      </c>
      <c r="R408" s="73">
        <f t="shared" si="191"/>
        <v>9089.3455714285683</v>
      </c>
      <c r="S408" s="76">
        <f t="shared" si="171"/>
        <v>0</v>
      </c>
      <c r="T408" s="77">
        <v>0</v>
      </c>
      <c r="U408" s="78">
        <f t="shared" si="177"/>
        <v>0</v>
      </c>
      <c r="V408" s="73">
        <f t="shared" si="190"/>
        <v>0</v>
      </c>
      <c r="W408" s="73">
        <f t="shared" si="172"/>
        <v>0</v>
      </c>
      <c r="X408" s="76" t="str">
        <f t="shared" si="173"/>
        <v>-</v>
      </c>
      <c r="Y408" s="73">
        <f t="shared" si="174"/>
        <v>0</v>
      </c>
      <c r="Z408" s="73">
        <f t="shared" si="175"/>
        <v>0</v>
      </c>
      <c r="AA408" s="73">
        <f t="shared" si="185"/>
        <v>0</v>
      </c>
      <c r="AB408" s="73">
        <f t="shared" si="176"/>
        <v>0</v>
      </c>
      <c r="AC408" s="73">
        <f t="shared" si="186"/>
        <v>0</v>
      </c>
      <c r="AD408" s="73">
        <f t="shared" si="187"/>
        <v>0</v>
      </c>
      <c r="AE408" s="73">
        <v>0</v>
      </c>
    </row>
    <row r="409" spans="1:31" ht="15" customHeight="1">
      <c r="A409" s="5" t="s">
        <v>56</v>
      </c>
      <c r="B409" s="6" t="str">
        <f>IFERROR(VLOOKUP(A409,'Distributor List'!$A$2:$D$77,2,0),"-")</f>
        <v>Bajaur</v>
      </c>
      <c r="C409" s="6" t="str">
        <f>IFERROR(VLOOKUP(A409,'Distributor List'!$A$2:$D$77,3,0),"-")</f>
        <v>North-2</v>
      </c>
      <c r="D409" s="6" t="str">
        <f>IFERROR(VLOOKUP(A409,'Distributor List'!$A$2:$F$77,6,0),"-")</f>
        <v>Pak-2</v>
      </c>
      <c r="E409" s="6" t="str">
        <f>IFERROR(VLOOKUP(A409,'Distributor List'!$A$2:$D$77,4,0),"-")</f>
        <v>Distributor</v>
      </c>
      <c r="F409" s="6" t="str">
        <f>IFERROR(VLOOKUP(H409,'Price List'!$A$2:$H$109,8,0),"-")</f>
        <v>Medicronis</v>
      </c>
      <c r="G409" s="6" t="str">
        <f>IFERROR(VLOOKUP(A409,'Distributor List'!$A$2:$E$77,5,0),"-")</f>
        <v>Rooh Ul Ameen</v>
      </c>
      <c r="H409" s="10" t="s">
        <v>212</v>
      </c>
      <c r="I409" s="58">
        <v>56</v>
      </c>
      <c r="J409" s="72">
        <v>0</v>
      </c>
      <c r="K409" s="72">
        <v>27</v>
      </c>
      <c r="L409" s="73">
        <f t="shared" si="188"/>
        <v>0</v>
      </c>
      <c r="M409" s="73">
        <f t="shared" si="170"/>
        <v>1512</v>
      </c>
      <c r="N409" s="74">
        <v>0</v>
      </c>
      <c r="O409" s="74">
        <f t="shared" si="189"/>
        <v>0</v>
      </c>
      <c r="P409" s="73">
        <f t="shared" si="184"/>
        <v>0</v>
      </c>
      <c r="Q409" s="75">
        <v>84.6</v>
      </c>
      <c r="R409" s="73">
        <f t="shared" si="191"/>
        <v>4737.5999999999995</v>
      </c>
      <c r="S409" s="76">
        <f t="shared" si="171"/>
        <v>0</v>
      </c>
      <c r="T409" s="77">
        <v>0</v>
      </c>
      <c r="U409" s="78">
        <f t="shared" si="177"/>
        <v>0</v>
      </c>
      <c r="V409" s="73">
        <f t="shared" si="190"/>
        <v>0</v>
      </c>
      <c r="W409" s="73">
        <f t="shared" si="172"/>
        <v>0</v>
      </c>
      <c r="X409" s="76" t="str">
        <f t="shared" si="173"/>
        <v>-</v>
      </c>
      <c r="Y409" s="73">
        <f t="shared" si="174"/>
        <v>0</v>
      </c>
      <c r="Z409" s="73">
        <f t="shared" si="175"/>
        <v>0</v>
      </c>
      <c r="AA409" s="73">
        <f t="shared" si="185"/>
        <v>0</v>
      </c>
      <c r="AB409" s="73">
        <f t="shared" si="176"/>
        <v>27</v>
      </c>
      <c r="AC409" s="73">
        <f t="shared" si="186"/>
        <v>1512</v>
      </c>
      <c r="AD409" s="73">
        <f t="shared" si="187"/>
        <v>0</v>
      </c>
      <c r="AE409" s="73">
        <v>0</v>
      </c>
    </row>
    <row r="410" spans="1:31" ht="15" customHeight="1">
      <c r="A410" s="5" t="s">
        <v>56</v>
      </c>
      <c r="B410" s="6" t="str">
        <f>IFERROR(VLOOKUP(A410,'Distributor List'!$A$2:$D$77,2,0),"-")</f>
        <v>Bajaur</v>
      </c>
      <c r="C410" s="6" t="str">
        <f>IFERROR(VLOOKUP(A410,'Distributor List'!$A$2:$D$77,3,0),"-")</f>
        <v>North-2</v>
      </c>
      <c r="D410" s="6" t="str">
        <f>IFERROR(VLOOKUP(A410,'Distributor List'!$A$2:$F$77,6,0),"-")</f>
        <v>Pak-2</v>
      </c>
      <c r="E410" s="6" t="str">
        <f>IFERROR(VLOOKUP(A410,'Distributor List'!$A$2:$D$77,4,0),"-")</f>
        <v>Distributor</v>
      </c>
      <c r="F410" s="6" t="str">
        <f>IFERROR(VLOOKUP(H410,'Price List'!$A$2:$H$109,8,0),"-")</f>
        <v>Medicronis</v>
      </c>
      <c r="G410" s="6" t="str">
        <f>IFERROR(VLOOKUP(A410,'Distributor List'!$A$2:$E$77,5,0),"-")</f>
        <v>Rooh Ul Ameen</v>
      </c>
      <c r="H410" s="10" t="s">
        <v>11</v>
      </c>
      <c r="I410" s="58">
        <v>80</v>
      </c>
      <c r="J410" s="72">
        <v>35</v>
      </c>
      <c r="K410" s="72">
        <v>406</v>
      </c>
      <c r="L410" s="73">
        <f t="shared" si="188"/>
        <v>2800</v>
      </c>
      <c r="M410" s="73">
        <f t="shared" si="170"/>
        <v>32480</v>
      </c>
      <c r="N410" s="74">
        <v>35</v>
      </c>
      <c r="O410" s="74">
        <f t="shared" si="189"/>
        <v>2800</v>
      </c>
      <c r="P410" s="73">
        <f t="shared" si="184"/>
        <v>0</v>
      </c>
      <c r="Q410" s="75">
        <v>311.04000000000002</v>
      </c>
      <c r="R410" s="73">
        <f t="shared" si="191"/>
        <v>24883.200000000001</v>
      </c>
      <c r="S410" s="76">
        <f t="shared" si="171"/>
        <v>0.11252572016460904</v>
      </c>
      <c r="T410" s="77">
        <v>248</v>
      </c>
      <c r="U410" s="78">
        <f t="shared" si="177"/>
        <v>-213</v>
      </c>
      <c r="V410" s="73">
        <f t="shared" si="190"/>
        <v>19840</v>
      </c>
      <c r="W410" s="73">
        <f t="shared" si="172"/>
        <v>-17040</v>
      </c>
      <c r="X410" s="76">
        <f t="shared" si="173"/>
        <v>-0.8588709677419355</v>
      </c>
      <c r="Y410" s="73">
        <f t="shared" si="174"/>
        <v>52.5</v>
      </c>
      <c r="Z410" s="73">
        <f t="shared" si="175"/>
        <v>0</v>
      </c>
      <c r="AA410" s="73">
        <f t="shared" si="185"/>
        <v>0</v>
      </c>
      <c r="AB410" s="73">
        <f t="shared" si="176"/>
        <v>353.5</v>
      </c>
      <c r="AC410" s="73">
        <f t="shared" si="186"/>
        <v>28280</v>
      </c>
      <c r="AD410" s="73">
        <f t="shared" si="187"/>
        <v>4200</v>
      </c>
      <c r="AE410" s="73">
        <v>0</v>
      </c>
    </row>
    <row r="411" spans="1:31" ht="15" customHeight="1">
      <c r="A411" s="5" t="s">
        <v>56</v>
      </c>
      <c r="B411" s="6" t="str">
        <f>IFERROR(VLOOKUP(A411,'Distributor List'!$A$2:$D$77,2,0),"-")</f>
        <v>Bajaur</v>
      </c>
      <c r="C411" s="6" t="str">
        <f>IFERROR(VLOOKUP(A411,'Distributor List'!$A$2:$D$77,3,0),"-")</f>
        <v>North-2</v>
      </c>
      <c r="D411" s="6" t="str">
        <f>IFERROR(VLOOKUP(A411,'Distributor List'!$A$2:$F$77,6,0),"-")</f>
        <v>Pak-2</v>
      </c>
      <c r="E411" s="6" t="str">
        <f>IFERROR(VLOOKUP(A411,'Distributor List'!$A$2:$D$77,4,0),"-")</f>
        <v>Distributor</v>
      </c>
      <c r="F411" s="6" t="str">
        <f>IFERROR(VLOOKUP(H411,'Price List'!$A$2:$H$109,8,0),"-")</f>
        <v>Medicronis</v>
      </c>
      <c r="G411" s="6" t="str">
        <f>IFERROR(VLOOKUP(A411,'Distributor List'!$A$2:$E$77,5,0),"-")</f>
        <v>Rooh Ul Ameen</v>
      </c>
      <c r="H411" s="10" t="s">
        <v>143</v>
      </c>
      <c r="I411" s="58">
        <v>105</v>
      </c>
      <c r="J411" s="72">
        <v>280</v>
      </c>
      <c r="K411" s="72">
        <v>75</v>
      </c>
      <c r="L411" s="73">
        <f t="shared" si="188"/>
        <v>29400</v>
      </c>
      <c r="M411" s="73">
        <f t="shared" si="170"/>
        <v>7875</v>
      </c>
      <c r="N411" s="74">
        <v>280</v>
      </c>
      <c r="O411" s="74">
        <f t="shared" si="189"/>
        <v>29400</v>
      </c>
      <c r="P411" s="73">
        <f t="shared" si="184"/>
        <v>0</v>
      </c>
      <c r="Q411" s="75">
        <v>586.84500000000003</v>
      </c>
      <c r="R411" s="73">
        <f t="shared" si="191"/>
        <v>61618.725000000006</v>
      </c>
      <c r="S411" s="76">
        <f t="shared" si="171"/>
        <v>0.47712769129838367</v>
      </c>
      <c r="T411" s="77">
        <v>304</v>
      </c>
      <c r="U411" s="78">
        <f t="shared" si="177"/>
        <v>-24</v>
      </c>
      <c r="V411" s="73">
        <f t="shared" si="190"/>
        <v>31920</v>
      </c>
      <c r="W411" s="73">
        <f t="shared" si="172"/>
        <v>-2520</v>
      </c>
      <c r="X411" s="76">
        <f t="shared" si="173"/>
        <v>-7.8947368421052655E-2</v>
      </c>
      <c r="Y411" s="73">
        <f t="shared" si="174"/>
        <v>420</v>
      </c>
      <c r="Z411" s="73">
        <f t="shared" si="175"/>
        <v>345</v>
      </c>
      <c r="AA411" s="73">
        <f t="shared" si="185"/>
        <v>36225</v>
      </c>
      <c r="AB411" s="73">
        <f t="shared" si="176"/>
        <v>0</v>
      </c>
      <c r="AC411" s="73">
        <f t="shared" si="186"/>
        <v>0</v>
      </c>
      <c r="AD411" s="73">
        <f t="shared" si="187"/>
        <v>44100</v>
      </c>
      <c r="AE411" s="73">
        <v>0</v>
      </c>
    </row>
    <row r="412" spans="1:31" ht="15" customHeight="1">
      <c r="A412" s="5" t="s">
        <v>56</v>
      </c>
      <c r="B412" s="6" t="str">
        <f>IFERROR(VLOOKUP(A412,'Distributor List'!$A$2:$D$77,2,0),"-")</f>
        <v>Bajaur</v>
      </c>
      <c r="C412" s="6" t="str">
        <f>IFERROR(VLOOKUP(A412,'Distributor List'!$A$2:$D$77,3,0),"-")</f>
        <v>North-2</v>
      </c>
      <c r="D412" s="6" t="str">
        <f>IFERROR(VLOOKUP(A412,'Distributor List'!$A$2:$F$77,6,0),"-")</f>
        <v>Pak-2</v>
      </c>
      <c r="E412" s="6" t="str">
        <f>IFERROR(VLOOKUP(A412,'Distributor List'!$A$2:$D$77,4,0),"-")</f>
        <v>Distributor</v>
      </c>
      <c r="F412" s="6" t="str">
        <f>IFERROR(VLOOKUP(H412,'Price List'!$A$2:$H$109,8,0),"-")</f>
        <v>Transformer</v>
      </c>
      <c r="G412" s="6" t="str">
        <f>IFERROR(VLOOKUP(A412,'Distributor List'!$A$2:$E$77,5,0),"-")</f>
        <v>Rooh Ul Ameen</v>
      </c>
      <c r="H412" s="10" t="s">
        <v>178</v>
      </c>
      <c r="I412" s="58">
        <v>297.5</v>
      </c>
      <c r="J412" s="72">
        <v>0</v>
      </c>
      <c r="K412" s="72">
        <v>0</v>
      </c>
      <c r="L412" s="73">
        <f t="shared" si="188"/>
        <v>0</v>
      </c>
      <c r="M412" s="73">
        <f t="shared" si="170"/>
        <v>0</v>
      </c>
      <c r="N412" s="74">
        <v>0</v>
      </c>
      <c r="O412" s="74">
        <f t="shared" si="189"/>
        <v>0</v>
      </c>
      <c r="P412" s="73">
        <f t="shared" si="184"/>
        <v>0</v>
      </c>
      <c r="Q412" s="75">
        <v>0</v>
      </c>
      <c r="R412" s="73">
        <f t="shared" si="191"/>
        <v>0</v>
      </c>
      <c r="S412" s="76" t="str">
        <f t="shared" si="171"/>
        <v>-</v>
      </c>
      <c r="T412" s="77">
        <v>0</v>
      </c>
      <c r="U412" s="78">
        <f t="shared" si="177"/>
        <v>0</v>
      </c>
      <c r="V412" s="73">
        <f t="shared" si="190"/>
        <v>0</v>
      </c>
      <c r="W412" s="73">
        <f t="shared" si="172"/>
        <v>0</v>
      </c>
      <c r="X412" s="76" t="str">
        <f t="shared" si="173"/>
        <v>-</v>
      </c>
      <c r="Y412" s="73">
        <f t="shared" si="174"/>
        <v>0</v>
      </c>
      <c r="Z412" s="73">
        <f t="shared" si="175"/>
        <v>0</v>
      </c>
      <c r="AA412" s="73">
        <f t="shared" si="185"/>
        <v>0</v>
      </c>
      <c r="AB412" s="73">
        <f t="shared" si="176"/>
        <v>0</v>
      </c>
      <c r="AC412" s="73">
        <f t="shared" si="186"/>
        <v>0</v>
      </c>
      <c r="AD412" s="73">
        <f t="shared" si="187"/>
        <v>0</v>
      </c>
      <c r="AE412" s="73">
        <v>0</v>
      </c>
    </row>
    <row r="413" spans="1:31" ht="15" customHeight="1">
      <c r="A413" s="5" t="s">
        <v>56</v>
      </c>
      <c r="B413" s="6" t="str">
        <f>IFERROR(VLOOKUP(A413,'Distributor List'!$A$2:$D$77,2,0),"-")</f>
        <v>Bajaur</v>
      </c>
      <c r="C413" s="6" t="str">
        <f>IFERROR(VLOOKUP(A413,'Distributor List'!$A$2:$D$77,3,0),"-")</f>
        <v>North-2</v>
      </c>
      <c r="D413" s="6" t="str">
        <f>IFERROR(VLOOKUP(A413,'Distributor List'!$A$2:$F$77,6,0),"-")</f>
        <v>Pak-2</v>
      </c>
      <c r="E413" s="6" t="str">
        <f>IFERROR(VLOOKUP(A413,'Distributor List'!$A$2:$D$77,4,0),"-")</f>
        <v>Distributor</v>
      </c>
      <c r="F413" s="6" t="str">
        <f>IFERROR(VLOOKUP(H413,'Price List'!$A$2:$H$109,8,0),"-")</f>
        <v>Transformer</v>
      </c>
      <c r="G413" s="6" t="str">
        <f>IFERROR(VLOOKUP(A413,'Distributor List'!$A$2:$E$77,5,0),"-")</f>
        <v>Rooh Ul Ameen</v>
      </c>
      <c r="H413" s="10" t="s">
        <v>179</v>
      </c>
      <c r="I413" s="58">
        <v>429.25</v>
      </c>
      <c r="J413" s="72">
        <v>0</v>
      </c>
      <c r="K413" s="72">
        <v>0</v>
      </c>
      <c r="L413" s="73">
        <f t="shared" si="188"/>
        <v>0</v>
      </c>
      <c r="M413" s="73">
        <f t="shared" si="170"/>
        <v>0</v>
      </c>
      <c r="N413" s="74">
        <v>0</v>
      </c>
      <c r="O413" s="74">
        <f t="shared" si="189"/>
        <v>0</v>
      </c>
      <c r="P413" s="73">
        <f t="shared" si="184"/>
        <v>0</v>
      </c>
      <c r="Q413" s="75">
        <v>0</v>
      </c>
      <c r="R413" s="73">
        <f t="shared" si="191"/>
        <v>0</v>
      </c>
      <c r="S413" s="76" t="str">
        <f t="shared" si="171"/>
        <v>-</v>
      </c>
      <c r="T413" s="77">
        <v>0</v>
      </c>
      <c r="U413" s="78">
        <f t="shared" si="177"/>
        <v>0</v>
      </c>
      <c r="V413" s="73">
        <f t="shared" si="190"/>
        <v>0</v>
      </c>
      <c r="W413" s="73">
        <f t="shared" si="172"/>
        <v>0</v>
      </c>
      <c r="X413" s="76" t="str">
        <f t="shared" si="173"/>
        <v>-</v>
      </c>
      <c r="Y413" s="73">
        <f t="shared" si="174"/>
        <v>0</v>
      </c>
      <c r="Z413" s="73">
        <f t="shared" si="175"/>
        <v>0</v>
      </c>
      <c r="AA413" s="73">
        <f t="shared" si="185"/>
        <v>0</v>
      </c>
      <c r="AB413" s="73">
        <f t="shared" si="176"/>
        <v>0</v>
      </c>
      <c r="AC413" s="73">
        <f t="shared" si="186"/>
        <v>0</v>
      </c>
      <c r="AD413" s="73">
        <f t="shared" si="187"/>
        <v>0</v>
      </c>
      <c r="AE413" s="73">
        <v>0</v>
      </c>
    </row>
    <row r="414" spans="1:31" ht="15" customHeight="1">
      <c r="A414" s="5" t="s">
        <v>56</v>
      </c>
      <c r="B414" s="6" t="str">
        <f>IFERROR(VLOOKUP(A414,'Distributor List'!$A$2:$D$77,2,0),"-")</f>
        <v>Bajaur</v>
      </c>
      <c r="C414" s="6" t="str">
        <f>IFERROR(VLOOKUP(A414,'Distributor List'!$A$2:$D$77,3,0),"-")</f>
        <v>North-2</v>
      </c>
      <c r="D414" s="6" t="str">
        <f>IFERROR(VLOOKUP(A414,'Distributor List'!$A$2:$F$77,6,0),"-")</f>
        <v>Pak-2</v>
      </c>
      <c r="E414" s="6" t="str">
        <f>IFERROR(VLOOKUP(A414,'Distributor List'!$A$2:$D$77,4,0),"-")</f>
        <v>Distributor</v>
      </c>
      <c r="F414" s="6" t="str">
        <f>IFERROR(VLOOKUP(H414,'Price List'!$A$2:$H$109,8,0),"-")</f>
        <v>Medicronis</v>
      </c>
      <c r="G414" s="6" t="str">
        <f>IFERROR(VLOOKUP(A414,'Distributor List'!$A$2:$E$77,5,0),"-")</f>
        <v>Rooh Ul Ameen</v>
      </c>
      <c r="H414" s="10" t="s">
        <v>180</v>
      </c>
      <c r="I414" s="58">
        <v>270</v>
      </c>
      <c r="J414" s="72">
        <v>153</v>
      </c>
      <c r="K414" s="72">
        <v>71</v>
      </c>
      <c r="L414" s="73">
        <f t="shared" si="188"/>
        <v>41310</v>
      </c>
      <c r="M414" s="73">
        <f t="shared" si="170"/>
        <v>19170</v>
      </c>
      <c r="N414" s="74">
        <v>153</v>
      </c>
      <c r="O414" s="74">
        <f t="shared" si="189"/>
        <v>41310</v>
      </c>
      <c r="P414" s="73">
        <f t="shared" si="184"/>
        <v>0</v>
      </c>
      <c r="Q414" s="75">
        <v>141.96</v>
      </c>
      <c r="R414" s="73">
        <f t="shared" si="191"/>
        <v>38329.200000000004</v>
      </c>
      <c r="S414" s="76">
        <f t="shared" si="171"/>
        <v>1.077768385460693</v>
      </c>
      <c r="T414" s="77">
        <v>59</v>
      </c>
      <c r="U414" s="78">
        <f t="shared" si="177"/>
        <v>94</v>
      </c>
      <c r="V414" s="73">
        <f t="shared" si="190"/>
        <v>15930</v>
      </c>
      <c r="W414" s="73">
        <f t="shared" si="172"/>
        <v>25380</v>
      </c>
      <c r="X414" s="76">
        <f t="shared" si="173"/>
        <v>1.593220338983051</v>
      </c>
      <c r="Y414" s="73">
        <f t="shared" si="174"/>
        <v>229.5</v>
      </c>
      <c r="Z414" s="73">
        <f t="shared" si="175"/>
        <v>158.5</v>
      </c>
      <c r="AA414" s="73">
        <f t="shared" si="185"/>
        <v>42795</v>
      </c>
      <c r="AB414" s="73">
        <f t="shared" si="176"/>
        <v>0</v>
      </c>
      <c r="AC414" s="73">
        <f t="shared" si="186"/>
        <v>0</v>
      </c>
      <c r="AD414" s="73">
        <f t="shared" si="187"/>
        <v>61965</v>
      </c>
      <c r="AE414" s="73">
        <v>0</v>
      </c>
    </row>
    <row r="415" spans="1:31" ht="15" customHeight="1">
      <c r="A415" s="5" t="s">
        <v>56</v>
      </c>
      <c r="B415" s="6" t="str">
        <f>IFERROR(VLOOKUP(A415,'Distributor List'!$A$2:$D$77,2,0),"-")</f>
        <v>Bajaur</v>
      </c>
      <c r="C415" s="6" t="str">
        <f>IFERROR(VLOOKUP(A415,'Distributor List'!$A$2:$D$77,3,0),"-")</f>
        <v>North-2</v>
      </c>
      <c r="D415" s="6" t="str">
        <f>IFERROR(VLOOKUP(A415,'Distributor List'!$A$2:$F$77,6,0),"-")</f>
        <v>Pak-2</v>
      </c>
      <c r="E415" s="6" t="str">
        <f>IFERROR(VLOOKUP(A415,'Distributor List'!$A$2:$D$77,4,0),"-")</f>
        <v>Distributor</v>
      </c>
      <c r="F415" s="6" t="str">
        <f>IFERROR(VLOOKUP(H415,'Price List'!$A$2:$H$109,8,0),"-")</f>
        <v>Medicronis</v>
      </c>
      <c r="G415" s="6" t="str">
        <f>IFERROR(VLOOKUP(A415,'Distributor List'!$A$2:$E$77,5,0),"-")</f>
        <v>Rooh Ul Ameen</v>
      </c>
      <c r="H415" s="10" t="s">
        <v>181</v>
      </c>
      <c r="I415" s="58">
        <v>670</v>
      </c>
      <c r="J415" s="72">
        <v>38</v>
      </c>
      <c r="K415" s="72">
        <v>19</v>
      </c>
      <c r="L415" s="73">
        <f t="shared" si="188"/>
        <v>25460</v>
      </c>
      <c r="M415" s="73">
        <f t="shared" si="170"/>
        <v>12730</v>
      </c>
      <c r="N415" s="74">
        <v>38</v>
      </c>
      <c r="O415" s="74">
        <f t="shared" si="189"/>
        <v>25460</v>
      </c>
      <c r="P415" s="73">
        <f t="shared" si="184"/>
        <v>0</v>
      </c>
      <c r="Q415" s="75">
        <v>44.414999999999999</v>
      </c>
      <c r="R415" s="73">
        <f t="shared" si="191"/>
        <v>29758.05</v>
      </c>
      <c r="S415" s="76">
        <f t="shared" si="171"/>
        <v>0.85556681301362159</v>
      </c>
      <c r="T415" s="77">
        <v>-5</v>
      </c>
      <c r="U415" s="78">
        <f t="shared" si="177"/>
        <v>43</v>
      </c>
      <c r="V415" s="73">
        <f t="shared" si="190"/>
        <v>-3350</v>
      </c>
      <c r="W415" s="73">
        <f t="shared" si="172"/>
        <v>28810</v>
      </c>
      <c r="X415" s="76">
        <f t="shared" si="173"/>
        <v>-8.6</v>
      </c>
      <c r="Y415" s="73">
        <f t="shared" si="174"/>
        <v>57</v>
      </c>
      <c r="Z415" s="73">
        <f t="shared" si="175"/>
        <v>38</v>
      </c>
      <c r="AA415" s="73">
        <f t="shared" si="185"/>
        <v>25460</v>
      </c>
      <c r="AB415" s="73">
        <f t="shared" si="176"/>
        <v>0</v>
      </c>
      <c r="AC415" s="73">
        <f t="shared" si="186"/>
        <v>0</v>
      </c>
      <c r="AD415" s="73">
        <f t="shared" si="187"/>
        <v>38190</v>
      </c>
      <c r="AE415" s="73">
        <v>0</v>
      </c>
    </row>
    <row r="416" spans="1:31" ht="15" customHeight="1">
      <c r="A416" s="5" t="s">
        <v>56</v>
      </c>
      <c r="B416" s="6" t="str">
        <f>IFERROR(VLOOKUP(A416,'Distributor List'!$A$2:$D$77,2,0),"-")</f>
        <v>Bajaur</v>
      </c>
      <c r="C416" s="6" t="str">
        <f>IFERROR(VLOOKUP(A416,'Distributor List'!$A$2:$D$77,3,0),"-")</f>
        <v>North-2</v>
      </c>
      <c r="D416" s="6" t="str">
        <f>IFERROR(VLOOKUP(A416,'Distributor List'!$A$2:$F$77,6,0),"-")</f>
        <v>Pak-2</v>
      </c>
      <c r="E416" s="6" t="str">
        <f>IFERROR(VLOOKUP(A416,'Distributor List'!$A$2:$D$77,4,0),"-")</f>
        <v>Distributor</v>
      </c>
      <c r="F416" s="6" t="str">
        <f>IFERROR(VLOOKUP(H416,'Price List'!$A$2:$H$109,8,0),"-")</f>
        <v>Medicronis</v>
      </c>
      <c r="G416" s="6" t="str">
        <f>IFERROR(VLOOKUP(A416,'Distributor List'!$A$2:$E$77,5,0),"-")</f>
        <v>Rooh Ul Ameen</v>
      </c>
      <c r="H416" s="10" t="s">
        <v>182</v>
      </c>
      <c r="I416" s="58">
        <v>60</v>
      </c>
      <c r="J416" s="72">
        <v>0</v>
      </c>
      <c r="K416" s="72">
        <v>123</v>
      </c>
      <c r="L416" s="73">
        <f t="shared" si="188"/>
        <v>0</v>
      </c>
      <c r="M416" s="73">
        <f t="shared" si="170"/>
        <v>7380</v>
      </c>
      <c r="N416" s="74">
        <v>0</v>
      </c>
      <c r="O416" s="74">
        <f t="shared" si="189"/>
        <v>0</v>
      </c>
      <c r="P416" s="73">
        <f t="shared" si="184"/>
        <v>0</v>
      </c>
      <c r="Q416" s="75">
        <v>92.34</v>
      </c>
      <c r="R416" s="73">
        <f t="shared" si="191"/>
        <v>5540.4000000000005</v>
      </c>
      <c r="S416" s="76">
        <f t="shared" si="171"/>
        <v>0</v>
      </c>
      <c r="T416" s="77">
        <v>0</v>
      </c>
      <c r="U416" s="78">
        <f t="shared" si="177"/>
        <v>0</v>
      </c>
      <c r="V416" s="73">
        <f t="shared" si="190"/>
        <v>0</v>
      </c>
      <c r="W416" s="73">
        <f t="shared" si="172"/>
        <v>0</v>
      </c>
      <c r="X416" s="76" t="str">
        <f t="shared" si="173"/>
        <v>-</v>
      </c>
      <c r="Y416" s="73">
        <f t="shared" si="174"/>
        <v>0</v>
      </c>
      <c r="Z416" s="73">
        <f t="shared" si="175"/>
        <v>0</v>
      </c>
      <c r="AA416" s="73">
        <f t="shared" si="185"/>
        <v>0</v>
      </c>
      <c r="AB416" s="73">
        <f t="shared" si="176"/>
        <v>123</v>
      </c>
      <c r="AC416" s="73">
        <f t="shared" si="186"/>
        <v>7380</v>
      </c>
      <c r="AD416" s="73">
        <f t="shared" si="187"/>
        <v>0</v>
      </c>
      <c r="AE416" s="73">
        <v>0</v>
      </c>
    </row>
    <row r="417" spans="1:31" ht="15" customHeight="1">
      <c r="A417" s="5" t="s">
        <v>56</v>
      </c>
      <c r="B417" s="6" t="str">
        <f>IFERROR(VLOOKUP(A417,'Distributor List'!$A$2:$D$77,2,0),"-")</f>
        <v>Bajaur</v>
      </c>
      <c r="C417" s="6" t="str">
        <f>IFERROR(VLOOKUP(A417,'Distributor List'!$A$2:$D$77,3,0),"-")</f>
        <v>North-2</v>
      </c>
      <c r="D417" s="6" t="str">
        <f>IFERROR(VLOOKUP(A417,'Distributor List'!$A$2:$F$77,6,0),"-")</f>
        <v>Pak-2</v>
      </c>
      <c r="E417" s="6" t="str">
        <f>IFERROR(VLOOKUP(A417,'Distributor List'!$A$2:$D$77,4,0),"-")</f>
        <v>Distributor</v>
      </c>
      <c r="F417" s="6" t="str">
        <f>IFERROR(VLOOKUP(H417,'Price List'!$A$2:$H$109,8,0),"-")</f>
        <v>Medicronis</v>
      </c>
      <c r="G417" s="6" t="str">
        <f>IFERROR(VLOOKUP(A417,'Distributor List'!$A$2:$E$77,5,0),"-")</f>
        <v>Rooh Ul Ameen</v>
      </c>
      <c r="H417" s="10" t="s">
        <v>183</v>
      </c>
      <c r="I417" s="58">
        <v>78</v>
      </c>
      <c r="J417" s="72">
        <v>30</v>
      </c>
      <c r="K417" s="72">
        <v>112</v>
      </c>
      <c r="L417" s="73">
        <f t="shared" si="188"/>
        <v>2340</v>
      </c>
      <c r="M417" s="73">
        <f t="shared" si="170"/>
        <v>8736</v>
      </c>
      <c r="N417" s="74">
        <v>30</v>
      </c>
      <c r="O417" s="74">
        <f t="shared" si="189"/>
        <v>2340</v>
      </c>
      <c r="P417" s="73">
        <f t="shared" si="184"/>
        <v>0</v>
      </c>
      <c r="Q417" s="75">
        <v>86.872500000000002</v>
      </c>
      <c r="R417" s="73">
        <f t="shared" si="191"/>
        <v>6776.0550000000003</v>
      </c>
      <c r="S417" s="76">
        <f t="shared" si="171"/>
        <v>0.34533367866701198</v>
      </c>
      <c r="T417" s="77">
        <v>10</v>
      </c>
      <c r="U417" s="78">
        <f t="shared" si="177"/>
        <v>20</v>
      </c>
      <c r="V417" s="73">
        <f t="shared" si="190"/>
        <v>780</v>
      </c>
      <c r="W417" s="73">
        <f t="shared" si="172"/>
        <v>1560</v>
      </c>
      <c r="X417" s="76">
        <f t="shared" si="173"/>
        <v>2</v>
      </c>
      <c r="Y417" s="73">
        <f t="shared" si="174"/>
        <v>45</v>
      </c>
      <c r="Z417" s="73">
        <f t="shared" si="175"/>
        <v>0</v>
      </c>
      <c r="AA417" s="73">
        <f t="shared" si="185"/>
        <v>0</v>
      </c>
      <c r="AB417" s="73">
        <f t="shared" si="176"/>
        <v>67</v>
      </c>
      <c r="AC417" s="73">
        <f t="shared" si="186"/>
        <v>5226</v>
      </c>
      <c r="AD417" s="73">
        <f t="shared" si="187"/>
        <v>3510</v>
      </c>
      <c r="AE417" s="73">
        <v>0</v>
      </c>
    </row>
    <row r="418" spans="1:31" ht="15" customHeight="1">
      <c r="A418" s="5" t="s">
        <v>56</v>
      </c>
      <c r="B418" s="6" t="str">
        <f>IFERROR(VLOOKUP(A418,'Distributor List'!$A$2:$D$77,2,0),"-")</f>
        <v>Bajaur</v>
      </c>
      <c r="C418" s="6" t="str">
        <f>IFERROR(VLOOKUP(A418,'Distributor List'!$A$2:$D$77,3,0),"-")</f>
        <v>North-2</v>
      </c>
      <c r="D418" s="6" t="str">
        <f>IFERROR(VLOOKUP(A418,'Distributor List'!$A$2:$F$77,6,0),"-")</f>
        <v>Pak-2</v>
      </c>
      <c r="E418" s="6" t="str">
        <f>IFERROR(VLOOKUP(A418,'Distributor List'!$A$2:$D$77,4,0),"-")</f>
        <v>Distributor</v>
      </c>
      <c r="F418" s="6" t="str">
        <f>IFERROR(VLOOKUP(H418,'Price List'!$A$2:$H$109,8,0),"-")</f>
        <v>Medicronis</v>
      </c>
      <c r="G418" s="6" t="str">
        <f>IFERROR(VLOOKUP(A418,'Distributor List'!$A$2:$E$77,5,0),"-")</f>
        <v>Rooh Ul Ameen</v>
      </c>
      <c r="H418" s="10" t="s">
        <v>184</v>
      </c>
      <c r="I418" s="58">
        <v>112</v>
      </c>
      <c r="J418" s="72">
        <v>10</v>
      </c>
      <c r="K418" s="72">
        <v>352</v>
      </c>
      <c r="L418" s="73">
        <f t="shared" si="188"/>
        <v>1120</v>
      </c>
      <c r="M418" s="73">
        <f t="shared" si="170"/>
        <v>39424</v>
      </c>
      <c r="N418" s="74">
        <v>10</v>
      </c>
      <c r="O418" s="74">
        <f t="shared" si="189"/>
        <v>1120</v>
      </c>
      <c r="P418" s="73">
        <f t="shared" si="184"/>
        <v>0</v>
      </c>
      <c r="Q418" s="75">
        <v>86.751000000000005</v>
      </c>
      <c r="R418" s="73">
        <f t="shared" si="191"/>
        <v>9716.112000000001</v>
      </c>
      <c r="S418" s="76">
        <f t="shared" si="171"/>
        <v>0.11527244642713051</v>
      </c>
      <c r="T418" s="77">
        <v>10</v>
      </c>
      <c r="U418" s="78">
        <f t="shared" si="177"/>
        <v>0</v>
      </c>
      <c r="V418" s="73">
        <f t="shared" si="190"/>
        <v>1120</v>
      </c>
      <c r="W418" s="73">
        <f t="shared" si="172"/>
        <v>0</v>
      </c>
      <c r="X418" s="76">
        <f t="shared" si="173"/>
        <v>0</v>
      </c>
      <c r="Y418" s="73">
        <f t="shared" si="174"/>
        <v>15</v>
      </c>
      <c r="Z418" s="73">
        <f t="shared" si="175"/>
        <v>0</v>
      </c>
      <c r="AA418" s="73">
        <f t="shared" si="185"/>
        <v>0</v>
      </c>
      <c r="AB418" s="73">
        <f t="shared" si="176"/>
        <v>337</v>
      </c>
      <c r="AC418" s="73">
        <f t="shared" si="186"/>
        <v>37744</v>
      </c>
      <c r="AD418" s="73">
        <f t="shared" si="187"/>
        <v>1680</v>
      </c>
      <c r="AE418" s="73">
        <v>0</v>
      </c>
    </row>
    <row r="419" spans="1:31" ht="15" customHeight="1">
      <c r="A419" s="5" t="s">
        <v>56</v>
      </c>
      <c r="B419" s="6" t="str">
        <f>IFERROR(VLOOKUP(A419,'Distributor List'!$A$2:$D$77,2,0),"-")</f>
        <v>Bajaur</v>
      </c>
      <c r="C419" s="6" t="str">
        <f>IFERROR(VLOOKUP(A419,'Distributor List'!$A$2:$D$77,3,0),"-")</f>
        <v>North-2</v>
      </c>
      <c r="D419" s="6" t="str">
        <f>IFERROR(VLOOKUP(A419,'Distributor List'!$A$2:$F$77,6,0),"-")</f>
        <v>Pak-2</v>
      </c>
      <c r="E419" s="6" t="str">
        <f>IFERROR(VLOOKUP(A419,'Distributor List'!$A$2:$D$77,4,0),"-")</f>
        <v>Distributor</v>
      </c>
      <c r="F419" s="6" t="str">
        <f>IFERROR(VLOOKUP(H419,'Price List'!$A$2:$H$109,8,0),"-")</f>
        <v>Medicronis</v>
      </c>
      <c r="G419" s="6" t="str">
        <f>IFERROR(VLOOKUP(A419,'Distributor List'!$A$2:$E$77,5,0),"-")</f>
        <v>Rooh Ul Ameen</v>
      </c>
      <c r="H419" s="10" t="s">
        <v>185</v>
      </c>
      <c r="I419" s="58">
        <v>140</v>
      </c>
      <c r="J419" s="72">
        <v>0</v>
      </c>
      <c r="K419" s="72">
        <v>0</v>
      </c>
      <c r="L419" s="73">
        <f t="shared" si="188"/>
        <v>0</v>
      </c>
      <c r="M419" s="73">
        <f t="shared" si="170"/>
        <v>0</v>
      </c>
      <c r="N419" s="74">
        <v>0</v>
      </c>
      <c r="O419" s="74">
        <f t="shared" si="189"/>
        <v>0</v>
      </c>
      <c r="P419" s="73">
        <f t="shared" si="184"/>
        <v>0</v>
      </c>
      <c r="Q419" s="75">
        <v>89.647999999999996</v>
      </c>
      <c r="R419" s="73">
        <f t="shared" si="191"/>
        <v>12550.72</v>
      </c>
      <c r="S419" s="76">
        <f t="shared" si="171"/>
        <v>0</v>
      </c>
      <c r="T419" s="77">
        <v>0</v>
      </c>
      <c r="U419" s="78">
        <f t="shared" si="177"/>
        <v>0</v>
      </c>
      <c r="V419" s="73">
        <f t="shared" si="190"/>
        <v>0</v>
      </c>
      <c r="W419" s="73">
        <f t="shared" si="172"/>
        <v>0</v>
      </c>
      <c r="X419" s="76" t="str">
        <f t="shared" si="173"/>
        <v>-</v>
      </c>
      <c r="Y419" s="73">
        <f t="shared" si="174"/>
        <v>0</v>
      </c>
      <c r="Z419" s="73">
        <f t="shared" si="175"/>
        <v>0</v>
      </c>
      <c r="AA419" s="73">
        <f t="shared" si="185"/>
        <v>0</v>
      </c>
      <c r="AB419" s="73">
        <f t="shared" si="176"/>
        <v>0</v>
      </c>
      <c r="AC419" s="73">
        <f t="shared" si="186"/>
        <v>0</v>
      </c>
      <c r="AD419" s="73">
        <f t="shared" si="187"/>
        <v>0</v>
      </c>
      <c r="AE419" s="73">
        <v>0</v>
      </c>
    </row>
    <row r="420" spans="1:31" ht="15" customHeight="1">
      <c r="A420" s="5" t="s">
        <v>56</v>
      </c>
      <c r="B420" s="6" t="str">
        <f>IFERROR(VLOOKUP(A420,'Distributor List'!$A$2:$D$77,2,0),"-")</f>
        <v>Bajaur</v>
      </c>
      <c r="C420" s="6" t="str">
        <f>IFERROR(VLOOKUP(A420,'Distributor List'!$A$2:$D$77,3,0),"-")</f>
        <v>North-2</v>
      </c>
      <c r="D420" s="6" t="str">
        <f>IFERROR(VLOOKUP(A420,'Distributor List'!$A$2:$F$77,6,0),"-")</f>
        <v>Pak-2</v>
      </c>
      <c r="E420" s="6" t="str">
        <f>IFERROR(VLOOKUP(A420,'Distributor List'!$A$2:$D$77,4,0),"-")</f>
        <v>Distributor</v>
      </c>
      <c r="F420" s="6" t="str">
        <f>IFERROR(VLOOKUP(H420,'Price List'!$A$2:$H$109,8,0),"-")</f>
        <v>Medicronis</v>
      </c>
      <c r="G420" s="6" t="str">
        <f>IFERROR(VLOOKUP(A420,'Distributor List'!$A$2:$E$77,5,0),"-")</f>
        <v>Rooh Ul Ameen</v>
      </c>
      <c r="H420" s="10" t="s">
        <v>186</v>
      </c>
      <c r="I420" s="58">
        <v>199</v>
      </c>
      <c r="J420" s="72">
        <v>0</v>
      </c>
      <c r="K420" s="72">
        <v>0</v>
      </c>
      <c r="L420" s="73">
        <f t="shared" si="188"/>
        <v>0</v>
      </c>
      <c r="M420" s="73">
        <f t="shared" si="170"/>
        <v>0</v>
      </c>
      <c r="N420" s="74">
        <v>0</v>
      </c>
      <c r="O420" s="74">
        <f t="shared" si="189"/>
        <v>0</v>
      </c>
      <c r="P420" s="73">
        <f t="shared" si="184"/>
        <v>0</v>
      </c>
      <c r="Q420" s="75">
        <v>43.68</v>
      </c>
      <c r="R420" s="73">
        <f t="shared" si="191"/>
        <v>8692.32</v>
      </c>
      <c r="S420" s="76">
        <f t="shared" si="171"/>
        <v>0</v>
      </c>
      <c r="T420" s="77">
        <v>20</v>
      </c>
      <c r="U420" s="78">
        <f t="shared" si="177"/>
        <v>-20</v>
      </c>
      <c r="V420" s="73">
        <f t="shared" si="190"/>
        <v>3980</v>
      </c>
      <c r="W420" s="73">
        <f t="shared" si="172"/>
        <v>-3980</v>
      </c>
      <c r="X420" s="76">
        <f t="shared" si="173"/>
        <v>-1</v>
      </c>
      <c r="Y420" s="73">
        <f t="shared" si="174"/>
        <v>0</v>
      </c>
      <c r="Z420" s="73">
        <f t="shared" si="175"/>
        <v>0</v>
      </c>
      <c r="AA420" s="73">
        <f t="shared" si="185"/>
        <v>0</v>
      </c>
      <c r="AB420" s="73">
        <f t="shared" si="176"/>
        <v>0</v>
      </c>
      <c r="AC420" s="73">
        <f t="shared" si="186"/>
        <v>0</v>
      </c>
      <c r="AD420" s="73">
        <f t="shared" si="187"/>
        <v>0</v>
      </c>
      <c r="AE420" s="73">
        <v>0</v>
      </c>
    </row>
    <row r="421" spans="1:31" ht="15" customHeight="1">
      <c r="A421" s="5" t="s">
        <v>56</v>
      </c>
      <c r="B421" s="6" t="str">
        <f>IFERROR(VLOOKUP(A421,'Distributor List'!$A$2:$D$77,2,0),"-")</f>
        <v>Bajaur</v>
      </c>
      <c r="C421" s="6" t="str">
        <f>IFERROR(VLOOKUP(A421,'Distributor List'!$A$2:$D$77,3,0),"-")</f>
        <v>North-2</v>
      </c>
      <c r="D421" s="6" t="str">
        <f>IFERROR(VLOOKUP(A421,'Distributor List'!$A$2:$F$77,6,0),"-")</f>
        <v>Pak-2</v>
      </c>
      <c r="E421" s="6" t="str">
        <f>IFERROR(VLOOKUP(A421,'Distributor List'!$A$2:$D$77,4,0),"-")</f>
        <v>Distributor</v>
      </c>
      <c r="F421" s="6" t="str">
        <f>IFERROR(VLOOKUP(H421,'Price List'!$A$2:$H$109,8,0),"-")</f>
        <v>Transformer</v>
      </c>
      <c r="G421" s="6" t="str">
        <f>IFERROR(VLOOKUP(A421,'Distributor List'!$A$2:$E$77,5,0),"-")</f>
        <v>Rooh Ul Ameen</v>
      </c>
      <c r="H421" s="10" t="s">
        <v>187</v>
      </c>
      <c r="I421" s="58">
        <v>187</v>
      </c>
      <c r="J421" s="72">
        <v>0</v>
      </c>
      <c r="K421" s="72">
        <v>12</v>
      </c>
      <c r="L421" s="73">
        <f t="shared" si="188"/>
        <v>0</v>
      </c>
      <c r="M421" s="73">
        <f t="shared" si="170"/>
        <v>2244</v>
      </c>
      <c r="N421" s="74">
        <v>0</v>
      </c>
      <c r="O421" s="74">
        <f t="shared" si="189"/>
        <v>0</v>
      </c>
      <c r="P421" s="73">
        <f t="shared" si="184"/>
        <v>0</v>
      </c>
      <c r="Q421" s="75">
        <v>0</v>
      </c>
      <c r="R421" s="73">
        <f t="shared" si="191"/>
        <v>0</v>
      </c>
      <c r="S421" s="76" t="str">
        <f t="shared" si="171"/>
        <v>-</v>
      </c>
      <c r="T421" s="77">
        <v>0</v>
      </c>
      <c r="U421" s="78">
        <f t="shared" si="177"/>
        <v>0</v>
      </c>
      <c r="V421" s="73">
        <f t="shared" si="190"/>
        <v>0</v>
      </c>
      <c r="W421" s="73">
        <f t="shared" si="172"/>
        <v>0</v>
      </c>
      <c r="X421" s="76" t="str">
        <f t="shared" si="173"/>
        <v>-</v>
      </c>
      <c r="Y421" s="73">
        <f t="shared" si="174"/>
        <v>0</v>
      </c>
      <c r="Z421" s="73">
        <f t="shared" si="175"/>
        <v>0</v>
      </c>
      <c r="AA421" s="73">
        <f t="shared" si="185"/>
        <v>0</v>
      </c>
      <c r="AB421" s="73">
        <f t="shared" si="176"/>
        <v>12</v>
      </c>
      <c r="AC421" s="73">
        <f t="shared" si="186"/>
        <v>2244</v>
      </c>
      <c r="AD421" s="73">
        <f t="shared" si="187"/>
        <v>0</v>
      </c>
      <c r="AE421" s="73">
        <v>0</v>
      </c>
    </row>
    <row r="422" spans="1:31" ht="15" customHeight="1">
      <c r="A422" s="5" t="s">
        <v>56</v>
      </c>
      <c r="B422" s="6" t="str">
        <f>IFERROR(VLOOKUP(A422,'Distributor List'!$A$2:$D$77,2,0),"-")</f>
        <v>Bajaur</v>
      </c>
      <c r="C422" s="6" t="str">
        <f>IFERROR(VLOOKUP(A422,'Distributor List'!$A$2:$D$77,3,0),"-")</f>
        <v>North-2</v>
      </c>
      <c r="D422" s="6" t="str">
        <f>IFERROR(VLOOKUP(A422,'Distributor List'!$A$2:$F$77,6,0),"-")</f>
        <v>Pak-2</v>
      </c>
      <c r="E422" s="6" t="str">
        <f>IFERROR(VLOOKUP(A422,'Distributor List'!$A$2:$D$77,4,0),"-")</f>
        <v>Distributor</v>
      </c>
      <c r="F422" s="6" t="str">
        <f>IFERROR(VLOOKUP(H422,'Price List'!$A$2:$H$109,8,0),"-")</f>
        <v>Medicronis</v>
      </c>
      <c r="G422" s="6" t="str">
        <f>IFERROR(VLOOKUP(A422,'Distributor List'!$A$2:$E$77,5,0),"-")</f>
        <v>Rooh Ul Ameen</v>
      </c>
      <c r="H422" s="10" t="s">
        <v>188</v>
      </c>
      <c r="I422" s="58">
        <v>110</v>
      </c>
      <c r="J422" s="72">
        <v>20</v>
      </c>
      <c r="K422" s="72">
        <v>34</v>
      </c>
      <c r="L422" s="73">
        <f t="shared" si="188"/>
        <v>2200</v>
      </c>
      <c r="M422" s="73">
        <f t="shared" si="170"/>
        <v>3740</v>
      </c>
      <c r="N422" s="74">
        <v>20</v>
      </c>
      <c r="O422" s="74">
        <f t="shared" si="189"/>
        <v>2200</v>
      </c>
      <c r="P422" s="73">
        <f t="shared" si="184"/>
        <v>0</v>
      </c>
      <c r="Q422" s="75">
        <v>79.38</v>
      </c>
      <c r="R422" s="73">
        <f t="shared" si="191"/>
        <v>8731.7999999999993</v>
      </c>
      <c r="S422" s="76">
        <f t="shared" si="171"/>
        <v>0.25195263290501385</v>
      </c>
      <c r="T422" s="77">
        <v>7</v>
      </c>
      <c r="U422" s="78">
        <f t="shared" si="177"/>
        <v>13</v>
      </c>
      <c r="V422" s="73">
        <f t="shared" si="190"/>
        <v>770</v>
      </c>
      <c r="W422" s="73">
        <f t="shared" si="172"/>
        <v>1430</v>
      </c>
      <c r="X422" s="76">
        <f t="shared" si="173"/>
        <v>1.8571428571428572</v>
      </c>
      <c r="Y422" s="73">
        <f t="shared" si="174"/>
        <v>30</v>
      </c>
      <c r="Z422" s="73">
        <f t="shared" si="175"/>
        <v>0</v>
      </c>
      <c r="AA422" s="73">
        <f t="shared" si="185"/>
        <v>0</v>
      </c>
      <c r="AB422" s="73">
        <f t="shared" si="176"/>
        <v>4</v>
      </c>
      <c r="AC422" s="73">
        <f t="shared" si="186"/>
        <v>440</v>
      </c>
      <c r="AD422" s="73">
        <f t="shared" si="187"/>
        <v>3300</v>
      </c>
      <c r="AE422" s="73">
        <v>0</v>
      </c>
    </row>
    <row r="423" spans="1:31" ht="15" customHeight="1">
      <c r="A423" s="5" t="s">
        <v>56</v>
      </c>
      <c r="B423" s="6" t="str">
        <f>IFERROR(VLOOKUP(A423,'Distributor List'!$A$2:$D$77,2,0),"-")</f>
        <v>Bajaur</v>
      </c>
      <c r="C423" s="6" t="str">
        <f>IFERROR(VLOOKUP(A423,'Distributor List'!$A$2:$D$77,3,0),"-")</f>
        <v>North-2</v>
      </c>
      <c r="D423" s="6" t="str">
        <f>IFERROR(VLOOKUP(A423,'Distributor List'!$A$2:$F$77,6,0),"-")</f>
        <v>Pak-2</v>
      </c>
      <c r="E423" s="6" t="str">
        <f>IFERROR(VLOOKUP(A423,'Distributor List'!$A$2:$D$77,4,0),"-")</f>
        <v>Distributor</v>
      </c>
      <c r="F423" s="6" t="str">
        <f>IFERROR(VLOOKUP(H423,'Price List'!$A$2:$H$109,8,0),"-")</f>
        <v>Medicronis</v>
      </c>
      <c r="G423" s="6" t="str">
        <f>IFERROR(VLOOKUP(A423,'Distributor List'!$A$2:$E$77,5,0),"-")</f>
        <v>Rooh Ul Ameen</v>
      </c>
      <c r="H423" s="10" t="s">
        <v>189</v>
      </c>
      <c r="I423" s="58">
        <v>99</v>
      </c>
      <c r="J423" s="72">
        <v>10</v>
      </c>
      <c r="K423" s="72">
        <v>48</v>
      </c>
      <c r="L423" s="73">
        <f t="shared" si="188"/>
        <v>990</v>
      </c>
      <c r="M423" s="73">
        <f t="shared" si="170"/>
        <v>4752</v>
      </c>
      <c r="N423" s="74">
        <v>10</v>
      </c>
      <c r="O423" s="74">
        <f t="shared" si="189"/>
        <v>990</v>
      </c>
      <c r="P423" s="73">
        <f t="shared" si="184"/>
        <v>0</v>
      </c>
      <c r="Q423" s="75">
        <v>71.400000000000006</v>
      </c>
      <c r="R423" s="73">
        <f t="shared" si="191"/>
        <v>7068.6</v>
      </c>
      <c r="S423" s="76">
        <f t="shared" si="171"/>
        <v>0.14005602240896359</v>
      </c>
      <c r="T423" s="77">
        <v>20</v>
      </c>
      <c r="U423" s="78">
        <f t="shared" si="177"/>
        <v>-10</v>
      </c>
      <c r="V423" s="73">
        <f t="shared" si="190"/>
        <v>1980</v>
      </c>
      <c r="W423" s="73">
        <f t="shared" si="172"/>
        <v>-990</v>
      </c>
      <c r="X423" s="76">
        <f t="shared" si="173"/>
        <v>-0.5</v>
      </c>
      <c r="Y423" s="73">
        <f t="shared" si="174"/>
        <v>15</v>
      </c>
      <c r="Z423" s="73">
        <f t="shared" si="175"/>
        <v>0</v>
      </c>
      <c r="AA423" s="73">
        <f t="shared" si="185"/>
        <v>0</v>
      </c>
      <c r="AB423" s="73">
        <f t="shared" si="176"/>
        <v>33</v>
      </c>
      <c r="AC423" s="73">
        <f t="shared" si="186"/>
        <v>3267</v>
      </c>
      <c r="AD423" s="73">
        <f t="shared" si="187"/>
        <v>1485</v>
      </c>
      <c r="AE423" s="73">
        <v>0</v>
      </c>
    </row>
    <row r="424" spans="1:31" ht="15" customHeight="1">
      <c r="A424" s="5" t="s">
        <v>56</v>
      </c>
      <c r="B424" s="6" t="str">
        <f>IFERROR(VLOOKUP(A424,'Distributor List'!$A$2:$D$77,2,0),"-")</f>
        <v>Bajaur</v>
      </c>
      <c r="C424" s="6" t="str">
        <f>IFERROR(VLOOKUP(A424,'Distributor List'!$A$2:$D$77,3,0),"-")</f>
        <v>North-2</v>
      </c>
      <c r="D424" s="6" t="str">
        <f>IFERROR(VLOOKUP(A424,'Distributor List'!$A$2:$F$77,6,0),"-")</f>
        <v>Pak-2</v>
      </c>
      <c r="E424" s="6" t="str">
        <f>IFERROR(VLOOKUP(A424,'Distributor List'!$A$2:$D$77,4,0),"-")</f>
        <v>Distributor</v>
      </c>
      <c r="F424" s="6" t="str">
        <f>IFERROR(VLOOKUP(H424,'Price List'!$A$2:$H$109,8,0),"-")</f>
        <v>Medicronis</v>
      </c>
      <c r="G424" s="6" t="str">
        <f>IFERROR(VLOOKUP(A424,'Distributor List'!$A$2:$E$77,5,0),"-")</f>
        <v>Rooh Ul Ameen</v>
      </c>
      <c r="H424" s="10" t="s">
        <v>190</v>
      </c>
      <c r="I424" s="58">
        <v>85</v>
      </c>
      <c r="J424" s="72">
        <v>0</v>
      </c>
      <c r="K424" s="72">
        <v>0</v>
      </c>
      <c r="L424" s="73">
        <f t="shared" si="188"/>
        <v>0</v>
      </c>
      <c r="M424" s="73">
        <f t="shared" si="170"/>
        <v>0</v>
      </c>
      <c r="N424" s="74">
        <v>0</v>
      </c>
      <c r="O424" s="74">
        <f t="shared" si="189"/>
        <v>0</v>
      </c>
      <c r="P424" s="73">
        <f t="shared" si="184"/>
        <v>0</v>
      </c>
      <c r="Q424" s="75">
        <v>0</v>
      </c>
      <c r="R424" s="73">
        <f t="shared" si="191"/>
        <v>0</v>
      </c>
      <c r="S424" s="76" t="str">
        <f t="shared" si="171"/>
        <v>-</v>
      </c>
      <c r="T424" s="77">
        <v>0</v>
      </c>
      <c r="U424" s="78">
        <f t="shared" si="177"/>
        <v>0</v>
      </c>
      <c r="V424" s="73">
        <f t="shared" si="190"/>
        <v>0</v>
      </c>
      <c r="W424" s="73">
        <f t="shared" si="172"/>
        <v>0</v>
      </c>
      <c r="X424" s="76" t="str">
        <f t="shared" si="173"/>
        <v>-</v>
      </c>
      <c r="Y424" s="73">
        <f t="shared" si="174"/>
        <v>0</v>
      </c>
      <c r="Z424" s="73">
        <f t="shared" si="175"/>
        <v>0</v>
      </c>
      <c r="AA424" s="73">
        <f t="shared" si="185"/>
        <v>0</v>
      </c>
      <c r="AB424" s="73">
        <f t="shared" si="176"/>
        <v>0</v>
      </c>
      <c r="AC424" s="73">
        <f t="shared" si="186"/>
        <v>0</v>
      </c>
      <c r="AD424" s="73">
        <f t="shared" si="187"/>
        <v>0</v>
      </c>
      <c r="AE424" s="73">
        <v>0</v>
      </c>
    </row>
    <row r="425" spans="1:31" ht="15" customHeight="1">
      <c r="A425" s="5" t="s">
        <v>56</v>
      </c>
      <c r="B425" s="6" t="str">
        <f>IFERROR(VLOOKUP(A425,'Distributor List'!$A$2:$D$77,2,0),"-")</f>
        <v>Bajaur</v>
      </c>
      <c r="C425" s="6" t="str">
        <f>IFERROR(VLOOKUP(A425,'Distributor List'!$A$2:$D$77,3,0),"-")</f>
        <v>North-2</v>
      </c>
      <c r="D425" s="6" t="str">
        <f>IFERROR(VLOOKUP(A425,'Distributor List'!$A$2:$F$77,6,0),"-")</f>
        <v>Pak-2</v>
      </c>
      <c r="E425" s="6" t="str">
        <f>IFERROR(VLOOKUP(A425,'Distributor List'!$A$2:$D$77,4,0),"-")</f>
        <v>Distributor</v>
      </c>
      <c r="F425" s="6" t="str">
        <f>IFERROR(VLOOKUP(H425,'Price List'!$A$2:$H$109,8,0),"-")</f>
        <v>Medicronis</v>
      </c>
      <c r="G425" s="6" t="str">
        <f>IFERROR(VLOOKUP(A425,'Distributor List'!$A$2:$E$77,5,0),"-")</f>
        <v>Rooh Ul Ameen</v>
      </c>
      <c r="H425" s="10" t="s">
        <v>191</v>
      </c>
      <c r="I425" s="58">
        <v>95</v>
      </c>
      <c r="J425" s="72">
        <v>30</v>
      </c>
      <c r="K425" s="72">
        <v>154</v>
      </c>
      <c r="L425" s="73">
        <f t="shared" si="188"/>
        <v>2850</v>
      </c>
      <c r="M425" s="73">
        <f t="shared" si="170"/>
        <v>14630</v>
      </c>
      <c r="N425" s="74">
        <v>30</v>
      </c>
      <c r="O425" s="74">
        <f t="shared" si="189"/>
        <v>2850</v>
      </c>
      <c r="P425" s="73">
        <f t="shared" si="184"/>
        <v>0</v>
      </c>
      <c r="Q425" s="75">
        <v>149.24</v>
      </c>
      <c r="R425" s="73">
        <f t="shared" si="191"/>
        <v>14177.800000000001</v>
      </c>
      <c r="S425" s="76">
        <f t="shared" si="171"/>
        <v>0.20101849370142053</v>
      </c>
      <c r="T425" s="77">
        <v>133</v>
      </c>
      <c r="U425" s="78">
        <f t="shared" si="177"/>
        <v>-103</v>
      </c>
      <c r="V425" s="73">
        <f t="shared" si="190"/>
        <v>12635</v>
      </c>
      <c r="W425" s="73">
        <f t="shared" si="172"/>
        <v>-9785</v>
      </c>
      <c r="X425" s="76">
        <f t="shared" si="173"/>
        <v>-0.77443609022556392</v>
      </c>
      <c r="Y425" s="73">
        <f t="shared" si="174"/>
        <v>45</v>
      </c>
      <c r="Z425" s="73">
        <f t="shared" si="175"/>
        <v>0</v>
      </c>
      <c r="AA425" s="73">
        <f t="shared" si="185"/>
        <v>0</v>
      </c>
      <c r="AB425" s="73">
        <f t="shared" si="176"/>
        <v>109</v>
      </c>
      <c r="AC425" s="73">
        <f t="shared" si="186"/>
        <v>10355</v>
      </c>
      <c r="AD425" s="73">
        <f t="shared" si="187"/>
        <v>4275</v>
      </c>
      <c r="AE425" s="73">
        <v>0</v>
      </c>
    </row>
    <row r="426" spans="1:31" ht="15" customHeight="1">
      <c r="A426" s="5" t="s">
        <v>56</v>
      </c>
      <c r="B426" s="6" t="str">
        <f>IFERROR(VLOOKUP(A426,'Distributor List'!$A$2:$D$77,2,0),"-")</f>
        <v>Bajaur</v>
      </c>
      <c r="C426" s="6" t="str">
        <f>IFERROR(VLOOKUP(A426,'Distributor List'!$A$2:$D$77,3,0),"-")</f>
        <v>North-2</v>
      </c>
      <c r="D426" s="6" t="str">
        <f>IFERROR(VLOOKUP(A426,'Distributor List'!$A$2:$F$77,6,0),"-")</f>
        <v>Pak-2</v>
      </c>
      <c r="E426" s="6" t="str">
        <f>IFERROR(VLOOKUP(A426,'Distributor List'!$A$2:$D$77,4,0),"-")</f>
        <v>Distributor</v>
      </c>
      <c r="F426" s="6" t="str">
        <f>IFERROR(VLOOKUP(H426,'Price List'!$A$2:$H$109,8,0),"-")</f>
        <v>Medicronis</v>
      </c>
      <c r="G426" s="6" t="str">
        <f>IFERROR(VLOOKUP(A426,'Distributor List'!$A$2:$E$77,5,0),"-")</f>
        <v>Rooh Ul Ameen</v>
      </c>
      <c r="H426" s="10" t="s">
        <v>192</v>
      </c>
      <c r="I426" s="58">
        <v>90</v>
      </c>
      <c r="J426" s="72">
        <v>0</v>
      </c>
      <c r="K426" s="72">
        <v>0</v>
      </c>
      <c r="L426" s="73">
        <f t="shared" si="188"/>
        <v>0</v>
      </c>
      <c r="M426" s="73">
        <f t="shared" si="170"/>
        <v>0</v>
      </c>
      <c r="N426" s="74">
        <v>0</v>
      </c>
      <c r="O426" s="74">
        <f t="shared" si="189"/>
        <v>0</v>
      </c>
      <c r="P426" s="73">
        <f t="shared" si="184"/>
        <v>0</v>
      </c>
      <c r="Q426" s="75">
        <v>0</v>
      </c>
      <c r="R426" s="73">
        <f t="shared" si="191"/>
        <v>0</v>
      </c>
      <c r="S426" s="76" t="str">
        <f t="shared" si="171"/>
        <v>-</v>
      </c>
      <c r="T426" s="77">
        <v>0</v>
      </c>
      <c r="U426" s="78">
        <f t="shared" si="177"/>
        <v>0</v>
      </c>
      <c r="V426" s="73">
        <f t="shared" si="190"/>
        <v>0</v>
      </c>
      <c r="W426" s="73">
        <f t="shared" si="172"/>
        <v>0</v>
      </c>
      <c r="X426" s="76" t="str">
        <f t="shared" si="173"/>
        <v>-</v>
      </c>
      <c r="Y426" s="73">
        <f t="shared" si="174"/>
        <v>0</v>
      </c>
      <c r="Z426" s="73">
        <f t="shared" si="175"/>
        <v>0</v>
      </c>
      <c r="AA426" s="73">
        <f t="shared" si="185"/>
        <v>0</v>
      </c>
      <c r="AB426" s="73">
        <f t="shared" si="176"/>
        <v>0</v>
      </c>
      <c r="AC426" s="73">
        <f t="shared" si="186"/>
        <v>0</v>
      </c>
      <c r="AD426" s="73">
        <f t="shared" si="187"/>
        <v>0</v>
      </c>
      <c r="AE426" s="73">
        <v>0</v>
      </c>
    </row>
    <row r="427" spans="1:31" ht="15" customHeight="1">
      <c r="A427" s="5" t="s">
        <v>56</v>
      </c>
      <c r="B427" s="6" t="str">
        <f>IFERROR(VLOOKUP(A427,'Distributor List'!$A$2:$D$77,2,0),"-")</f>
        <v>Bajaur</v>
      </c>
      <c r="C427" s="6" t="str">
        <f>IFERROR(VLOOKUP(A427,'Distributor List'!$A$2:$D$77,3,0),"-")</f>
        <v>North-2</v>
      </c>
      <c r="D427" s="6" t="str">
        <f>IFERROR(VLOOKUP(A427,'Distributor List'!$A$2:$F$77,6,0),"-")</f>
        <v>Pak-2</v>
      </c>
      <c r="E427" s="6" t="str">
        <f>IFERROR(VLOOKUP(A427,'Distributor List'!$A$2:$D$77,4,0),"-")</f>
        <v>Distributor</v>
      </c>
      <c r="F427" s="6" t="str">
        <f>IFERROR(VLOOKUP(H427,'Price List'!$A$2:$H$109,8,0),"-")</f>
        <v>Medicronis</v>
      </c>
      <c r="G427" s="6" t="str">
        <f>IFERROR(VLOOKUP(A427,'Distributor List'!$A$2:$E$77,5,0),"-")</f>
        <v>Rooh Ul Ameen</v>
      </c>
      <c r="H427" s="56" t="s">
        <v>193</v>
      </c>
      <c r="I427" s="57">
        <v>99</v>
      </c>
      <c r="J427" s="72">
        <v>10</v>
      </c>
      <c r="K427" s="72">
        <v>347</v>
      </c>
      <c r="L427" s="73">
        <f t="shared" si="188"/>
        <v>990</v>
      </c>
      <c r="M427" s="73">
        <f t="shared" si="170"/>
        <v>34353</v>
      </c>
      <c r="N427" s="74">
        <v>10</v>
      </c>
      <c r="O427" s="74">
        <f t="shared" si="189"/>
        <v>990</v>
      </c>
      <c r="P427" s="73">
        <f t="shared" si="184"/>
        <v>0</v>
      </c>
      <c r="Q427" s="75">
        <v>168</v>
      </c>
      <c r="R427" s="73">
        <f t="shared" si="191"/>
        <v>16632</v>
      </c>
      <c r="S427" s="76">
        <f t="shared" ref="S427" si="192">IFERROR(L427/R427,"-")</f>
        <v>5.9523809523809521E-2</v>
      </c>
      <c r="T427" s="77">
        <v>5</v>
      </c>
      <c r="U427" s="78">
        <f t="shared" si="177"/>
        <v>5</v>
      </c>
      <c r="V427" s="73">
        <f t="shared" si="190"/>
        <v>495</v>
      </c>
      <c r="W427" s="73">
        <f t="shared" ref="W427" si="193">L427-V427</f>
        <v>495</v>
      </c>
      <c r="X427" s="76">
        <f t="shared" ref="X427" si="194">IFERROR(L427/V427-1,"-")</f>
        <v>1</v>
      </c>
      <c r="Y427" s="73">
        <f t="shared" ref="Y427" si="195">(J427)/1*1.5</f>
        <v>15</v>
      </c>
      <c r="Z427" s="73">
        <f t="shared" ref="Z427" si="196">IF(Y427&gt;K427,Y427-K427,0)</f>
        <v>0</v>
      </c>
      <c r="AA427" s="73">
        <f t="shared" si="185"/>
        <v>0</v>
      </c>
      <c r="AB427" s="73">
        <f t="shared" ref="AB427" si="197">IF(Y427&lt;K427,K427-Y427,0)</f>
        <v>332</v>
      </c>
      <c r="AC427" s="73">
        <f t="shared" si="186"/>
        <v>32868</v>
      </c>
      <c r="AD427" s="73">
        <f t="shared" si="187"/>
        <v>1485</v>
      </c>
      <c r="AE427" s="73">
        <v>0</v>
      </c>
    </row>
    <row r="428" spans="1:31" ht="15" customHeight="1">
      <c r="A428" s="5" t="s">
        <v>56</v>
      </c>
      <c r="B428" s="6" t="str">
        <f>IFERROR(VLOOKUP(A428,'Distributor List'!$A$2:$D$77,2,0),"-")</f>
        <v>Bajaur</v>
      </c>
      <c r="C428" s="6" t="str">
        <f>IFERROR(VLOOKUP(A428,'Distributor List'!$A$2:$D$77,3,0),"-")</f>
        <v>North-2</v>
      </c>
      <c r="D428" s="6" t="str">
        <f>IFERROR(VLOOKUP(A428,'Distributor List'!$A$2:$F$77,6,0),"-")</f>
        <v>Pak-2</v>
      </c>
      <c r="E428" s="6" t="str">
        <f>IFERROR(VLOOKUP(A428,'Distributor List'!$A$2:$D$77,4,0),"-")</f>
        <v>Distributor</v>
      </c>
      <c r="F428" s="6" t="str">
        <f>IFERROR(VLOOKUP(H428,'Price List'!$A$2:$H$109,8,0),"-")</f>
        <v>Medicronis</v>
      </c>
      <c r="G428" s="6" t="str">
        <f>IFERROR(VLOOKUP(A428,'Distributor List'!$A$2:$E$77,5,0),"-")</f>
        <v>Rooh Ul Ameen</v>
      </c>
      <c r="H428" s="10" t="s">
        <v>144</v>
      </c>
      <c r="I428" s="58">
        <v>105</v>
      </c>
      <c r="J428" s="72">
        <v>0</v>
      </c>
      <c r="K428" s="72">
        <v>0</v>
      </c>
      <c r="L428" s="73">
        <f t="shared" si="188"/>
        <v>0</v>
      </c>
      <c r="M428" s="73">
        <f t="shared" si="170"/>
        <v>0</v>
      </c>
      <c r="N428" s="74">
        <v>0</v>
      </c>
      <c r="O428" s="74">
        <f t="shared" si="189"/>
        <v>0</v>
      </c>
      <c r="P428" s="73">
        <f t="shared" si="184"/>
        <v>0</v>
      </c>
      <c r="Q428" s="75">
        <v>0</v>
      </c>
      <c r="R428" s="73">
        <f t="shared" si="191"/>
        <v>0</v>
      </c>
      <c r="S428" s="76" t="str">
        <f t="shared" ref="S428:S453" si="198">IFERROR(L428/R428,"-")</f>
        <v>-</v>
      </c>
      <c r="T428" s="77">
        <v>0</v>
      </c>
      <c r="U428" s="78">
        <f t="shared" ref="U428:U477" si="199">J428-T428</f>
        <v>0</v>
      </c>
      <c r="V428" s="73">
        <f t="shared" si="190"/>
        <v>0</v>
      </c>
      <c r="W428" s="73">
        <f t="shared" ref="W428:W453" si="200">L428-V428</f>
        <v>0</v>
      </c>
      <c r="X428" s="76" t="str">
        <f t="shared" ref="X428:X453" si="201">IFERROR(L428/V428-1,"-")</f>
        <v>-</v>
      </c>
      <c r="Y428" s="73">
        <f t="shared" ref="Y428:Y453" si="202">(J428)/1*1.5</f>
        <v>0</v>
      </c>
      <c r="Z428" s="73">
        <f t="shared" ref="Z428:Z453" si="203">IF(Y428&gt;K428,Y428-K428,0)</f>
        <v>0</v>
      </c>
      <c r="AA428" s="73">
        <f t="shared" si="185"/>
        <v>0</v>
      </c>
      <c r="AB428" s="73">
        <f t="shared" ref="AB428:AB453" si="204">IF(Y428&lt;K428,K428-Y428,0)</f>
        <v>0</v>
      </c>
      <c r="AC428" s="73">
        <f t="shared" si="186"/>
        <v>0</v>
      </c>
      <c r="AD428" s="73">
        <f t="shared" si="187"/>
        <v>0</v>
      </c>
      <c r="AE428" s="73">
        <v>0</v>
      </c>
    </row>
    <row r="429" spans="1:31" ht="15" customHeight="1">
      <c r="A429" s="5" t="s">
        <v>56</v>
      </c>
      <c r="B429" s="6" t="str">
        <f>IFERROR(VLOOKUP(A429,'Distributor List'!$A$2:$D$77,2,0),"-")</f>
        <v>Bajaur</v>
      </c>
      <c r="C429" s="6" t="str">
        <f>IFERROR(VLOOKUP(A429,'Distributor List'!$A$2:$D$77,3,0),"-")</f>
        <v>North-2</v>
      </c>
      <c r="D429" s="6" t="str">
        <f>IFERROR(VLOOKUP(A429,'Distributor List'!$A$2:$F$77,6,0),"-")</f>
        <v>Pak-2</v>
      </c>
      <c r="E429" s="6" t="str">
        <f>IFERROR(VLOOKUP(A429,'Distributor List'!$A$2:$D$77,4,0),"-")</f>
        <v>Distributor</v>
      </c>
      <c r="F429" s="6" t="str">
        <f>IFERROR(VLOOKUP(H429,'Price List'!$A$2:$H$109,8,0),"-")</f>
        <v>Medicronis</v>
      </c>
      <c r="G429" s="6" t="str">
        <f>IFERROR(VLOOKUP(A429,'Distributor List'!$A$2:$E$77,5,0),"-")</f>
        <v>Rooh Ul Ameen</v>
      </c>
      <c r="H429" s="10" t="s">
        <v>150</v>
      </c>
      <c r="I429" s="58">
        <v>115</v>
      </c>
      <c r="J429" s="72">
        <v>0</v>
      </c>
      <c r="K429" s="72">
        <v>170</v>
      </c>
      <c r="L429" s="73">
        <f t="shared" si="188"/>
        <v>0</v>
      </c>
      <c r="M429" s="73">
        <f t="shared" si="170"/>
        <v>19550</v>
      </c>
      <c r="N429" s="74">
        <v>0</v>
      </c>
      <c r="O429" s="74">
        <f t="shared" si="189"/>
        <v>0</v>
      </c>
      <c r="P429" s="73">
        <f t="shared" si="184"/>
        <v>0</v>
      </c>
      <c r="Q429" s="75">
        <v>138.84</v>
      </c>
      <c r="R429" s="73">
        <f t="shared" si="191"/>
        <v>15966.6</v>
      </c>
      <c r="S429" s="76">
        <f t="shared" si="198"/>
        <v>0</v>
      </c>
      <c r="T429" s="77">
        <v>30</v>
      </c>
      <c r="U429" s="78">
        <f t="shared" si="199"/>
        <v>-30</v>
      </c>
      <c r="V429" s="73">
        <f t="shared" si="190"/>
        <v>3450</v>
      </c>
      <c r="W429" s="73">
        <f t="shared" si="200"/>
        <v>-3450</v>
      </c>
      <c r="X429" s="76">
        <f t="shared" si="201"/>
        <v>-1</v>
      </c>
      <c r="Y429" s="73">
        <f t="shared" si="202"/>
        <v>0</v>
      </c>
      <c r="Z429" s="73">
        <f t="shared" si="203"/>
        <v>0</v>
      </c>
      <c r="AA429" s="73">
        <f t="shared" si="185"/>
        <v>0</v>
      </c>
      <c r="AB429" s="73">
        <f t="shared" si="204"/>
        <v>170</v>
      </c>
      <c r="AC429" s="73">
        <f t="shared" si="186"/>
        <v>19550</v>
      </c>
      <c r="AD429" s="73">
        <f t="shared" si="187"/>
        <v>0</v>
      </c>
      <c r="AE429" s="73">
        <v>0</v>
      </c>
    </row>
    <row r="430" spans="1:31" ht="15" customHeight="1">
      <c r="A430" s="5" t="s">
        <v>56</v>
      </c>
      <c r="B430" s="6" t="str">
        <f>IFERROR(VLOOKUP(A430,'Distributor List'!$A$2:$D$77,2,0),"-")</f>
        <v>Bajaur</v>
      </c>
      <c r="C430" s="6" t="str">
        <f>IFERROR(VLOOKUP(A430,'Distributor List'!$A$2:$D$77,3,0),"-")</f>
        <v>North-2</v>
      </c>
      <c r="D430" s="6" t="str">
        <f>IFERROR(VLOOKUP(A430,'Distributor List'!$A$2:$F$77,6,0),"-")</f>
        <v>Pak-2</v>
      </c>
      <c r="E430" s="6" t="str">
        <f>IFERROR(VLOOKUP(A430,'Distributor List'!$A$2:$D$77,4,0),"-")</f>
        <v>Distributor</v>
      </c>
      <c r="F430" s="6" t="str">
        <f>IFERROR(VLOOKUP(H430,'Price List'!$A$2:$H$109,8,0),"-")</f>
        <v>Medicronis</v>
      </c>
      <c r="G430" s="6" t="str">
        <f>IFERROR(VLOOKUP(A430,'Distributor List'!$A$2:$E$77,5,0),"-")</f>
        <v>Rooh Ul Ameen</v>
      </c>
      <c r="H430" s="10" t="s">
        <v>194</v>
      </c>
      <c r="I430" s="58">
        <v>120</v>
      </c>
      <c r="J430" s="72">
        <v>0</v>
      </c>
      <c r="K430" s="72">
        <v>0</v>
      </c>
      <c r="L430" s="73">
        <f t="shared" si="188"/>
        <v>0</v>
      </c>
      <c r="M430" s="73">
        <f t="shared" si="170"/>
        <v>0</v>
      </c>
      <c r="N430" s="74">
        <v>0</v>
      </c>
      <c r="O430" s="74">
        <f t="shared" si="189"/>
        <v>0</v>
      </c>
      <c r="P430" s="73">
        <f t="shared" si="184"/>
        <v>0</v>
      </c>
      <c r="Q430" s="75">
        <v>235.36250000000001</v>
      </c>
      <c r="R430" s="73">
        <f t="shared" si="191"/>
        <v>28243.5</v>
      </c>
      <c r="S430" s="76">
        <f t="shared" si="198"/>
        <v>0</v>
      </c>
      <c r="T430" s="77">
        <v>181</v>
      </c>
      <c r="U430" s="78">
        <f t="shared" si="199"/>
        <v>-181</v>
      </c>
      <c r="V430" s="73">
        <f t="shared" si="190"/>
        <v>21720</v>
      </c>
      <c r="W430" s="73">
        <f t="shared" si="200"/>
        <v>-21720</v>
      </c>
      <c r="X430" s="76">
        <f t="shared" si="201"/>
        <v>-1</v>
      </c>
      <c r="Y430" s="73">
        <f t="shared" si="202"/>
        <v>0</v>
      </c>
      <c r="Z430" s="73">
        <f t="shared" si="203"/>
        <v>0</v>
      </c>
      <c r="AA430" s="73">
        <f t="shared" si="185"/>
        <v>0</v>
      </c>
      <c r="AB430" s="73">
        <f t="shared" si="204"/>
        <v>0</v>
      </c>
      <c r="AC430" s="73">
        <f t="shared" si="186"/>
        <v>0</v>
      </c>
      <c r="AD430" s="73">
        <f t="shared" si="187"/>
        <v>0</v>
      </c>
      <c r="AE430" s="73">
        <v>0</v>
      </c>
    </row>
    <row r="431" spans="1:31" ht="15" customHeight="1">
      <c r="A431" s="5" t="s">
        <v>56</v>
      </c>
      <c r="B431" s="6" t="str">
        <f>IFERROR(VLOOKUP(A431,'Distributor List'!$A$2:$D$77,2,0),"-")</f>
        <v>Bajaur</v>
      </c>
      <c r="C431" s="6" t="str">
        <f>IFERROR(VLOOKUP(A431,'Distributor List'!$A$2:$D$77,3,0),"-")</f>
        <v>North-2</v>
      </c>
      <c r="D431" s="6" t="str">
        <f>IFERROR(VLOOKUP(A431,'Distributor List'!$A$2:$F$77,6,0),"-")</f>
        <v>Pak-2</v>
      </c>
      <c r="E431" s="6" t="str">
        <f>IFERROR(VLOOKUP(A431,'Distributor List'!$A$2:$D$77,4,0),"-")</f>
        <v>Distributor</v>
      </c>
      <c r="F431" s="6" t="str">
        <f>IFERROR(VLOOKUP(H431,'Price List'!$A$2:$H$109,8,0),"-")</f>
        <v>Transformer</v>
      </c>
      <c r="G431" s="6" t="str">
        <f>IFERROR(VLOOKUP(A431,'Distributor List'!$A$2:$E$77,5,0),"-")</f>
        <v>Rooh Ul Ameen</v>
      </c>
      <c r="H431" s="10" t="s">
        <v>195</v>
      </c>
      <c r="I431" s="58">
        <v>299</v>
      </c>
      <c r="J431" s="72">
        <v>0</v>
      </c>
      <c r="K431" s="72">
        <v>0</v>
      </c>
      <c r="L431" s="73">
        <f t="shared" si="188"/>
        <v>0</v>
      </c>
      <c r="M431" s="73">
        <f t="shared" si="170"/>
        <v>0</v>
      </c>
      <c r="N431" s="74">
        <v>0</v>
      </c>
      <c r="O431" s="74">
        <f t="shared" si="189"/>
        <v>0</v>
      </c>
      <c r="P431" s="73">
        <f t="shared" si="184"/>
        <v>0</v>
      </c>
      <c r="Q431" s="75">
        <v>0</v>
      </c>
      <c r="R431" s="73">
        <f t="shared" si="191"/>
        <v>0</v>
      </c>
      <c r="S431" s="76" t="str">
        <f t="shared" si="198"/>
        <v>-</v>
      </c>
      <c r="T431" s="77">
        <v>0</v>
      </c>
      <c r="U431" s="78">
        <f t="shared" si="199"/>
        <v>0</v>
      </c>
      <c r="V431" s="73">
        <f t="shared" si="190"/>
        <v>0</v>
      </c>
      <c r="W431" s="73">
        <f t="shared" si="200"/>
        <v>0</v>
      </c>
      <c r="X431" s="76" t="str">
        <f t="shared" si="201"/>
        <v>-</v>
      </c>
      <c r="Y431" s="73">
        <f t="shared" si="202"/>
        <v>0</v>
      </c>
      <c r="Z431" s="73">
        <f t="shared" si="203"/>
        <v>0</v>
      </c>
      <c r="AA431" s="73">
        <f t="shared" si="185"/>
        <v>0</v>
      </c>
      <c r="AB431" s="73">
        <f t="shared" si="204"/>
        <v>0</v>
      </c>
      <c r="AC431" s="73">
        <f t="shared" si="186"/>
        <v>0</v>
      </c>
      <c r="AD431" s="73">
        <f t="shared" si="187"/>
        <v>0</v>
      </c>
      <c r="AE431" s="73">
        <v>0</v>
      </c>
    </row>
    <row r="432" spans="1:31" ht="15" customHeight="1">
      <c r="A432" s="5" t="s">
        <v>56</v>
      </c>
      <c r="B432" s="6" t="str">
        <f>IFERROR(VLOOKUP(A432,'Distributor List'!$A$2:$D$77,2,0),"-")</f>
        <v>Bajaur</v>
      </c>
      <c r="C432" s="6" t="str">
        <f>IFERROR(VLOOKUP(A432,'Distributor List'!$A$2:$D$77,3,0),"-")</f>
        <v>North-2</v>
      </c>
      <c r="D432" s="6" t="str">
        <f>IFERROR(VLOOKUP(A432,'Distributor List'!$A$2:$F$77,6,0),"-")</f>
        <v>Pak-2</v>
      </c>
      <c r="E432" s="6" t="str">
        <f>IFERROR(VLOOKUP(A432,'Distributor List'!$A$2:$D$77,4,0),"-")</f>
        <v>Distributor</v>
      </c>
      <c r="F432" s="6" t="str">
        <f>IFERROR(VLOOKUP(H432,'Price List'!$A$2:$H$109,8,0),"-")</f>
        <v>Transformer</v>
      </c>
      <c r="G432" s="6" t="str">
        <f>IFERROR(VLOOKUP(A432,'Distributor List'!$A$2:$E$77,5,0),"-")</f>
        <v>Rooh Ul Ameen</v>
      </c>
      <c r="H432" s="10" t="s">
        <v>196</v>
      </c>
      <c r="I432" s="58">
        <v>403.75</v>
      </c>
      <c r="J432" s="72">
        <v>0</v>
      </c>
      <c r="K432" s="72">
        <v>0</v>
      </c>
      <c r="L432" s="73">
        <f t="shared" si="188"/>
        <v>0</v>
      </c>
      <c r="M432" s="73">
        <f t="shared" si="170"/>
        <v>0</v>
      </c>
      <c r="N432" s="74">
        <v>0</v>
      </c>
      <c r="O432" s="74">
        <f t="shared" si="189"/>
        <v>0</v>
      </c>
      <c r="P432" s="73">
        <f t="shared" si="184"/>
        <v>0</v>
      </c>
      <c r="Q432" s="75">
        <v>0</v>
      </c>
      <c r="R432" s="73">
        <f t="shared" si="191"/>
        <v>0</v>
      </c>
      <c r="S432" s="76" t="str">
        <f t="shared" si="198"/>
        <v>-</v>
      </c>
      <c r="T432" s="77">
        <v>0</v>
      </c>
      <c r="U432" s="78">
        <f t="shared" si="199"/>
        <v>0</v>
      </c>
      <c r="V432" s="73">
        <f t="shared" si="190"/>
        <v>0</v>
      </c>
      <c r="W432" s="73">
        <f t="shared" si="200"/>
        <v>0</v>
      </c>
      <c r="X432" s="76" t="str">
        <f t="shared" si="201"/>
        <v>-</v>
      </c>
      <c r="Y432" s="73">
        <f t="shared" si="202"/>
        <v>0</v>
      </c>
      <c r="Z432" s="73">
        <f t="shared" si="203"/>
        <v>0</v>
      </c>
      <c r="AA432" s="73">
        <f t="shared" si="185"/>
        <v>0</v>
      </c>
      <c r="AB432" s="73">
        <f t="shared" si="204"/>
        <v>0</v>
      </c>
      <c r="AC432" s="73">
        <f t="shared" si="186"/>
        <v>0</v>
      </c>
      <c r="AD432" s="73">
        <f t="shared" si="187"/>
        <v>0</v>
      </c>
      <c r="AE432" s="73">
        <v>0</v>
      </c>
    </row>
    <row r="433" spans="1:31" ht="15" customHeight="1">
      <c r="A433" s="5" t="s">
        <v>56</v>
      </c>
      <c r="B433" s="6" t="str">
        <f>IFERROR(VLOOKUP(A433,'Distributor List'!$A$2:$D$77,2,0),"-")</f>
        <v>Bajaur</v>
      </c>
      <c r="C433" s="6" t="str">
        <f>IFERROR(VLOOKUP(A433,'Distributor List'!$A$2:$D$77,3,0),"-")</f>
        <v>North-2</v>
      </c>
      <c r="D433" s="6" t="str">
        <f>IFERROR(VLOOKUP(A433,'Distributor List'!$A$2:$F$77,6,0),"-")</f>
        <v>Pak-2</v>
      </c>
      <c r="E433" s="6" t="str">
        <f>IFERROR(VLOOKUP(A433,'Distributor List'!$A$2:$D$77,4,0),"-")</f>
        <v>Distributor</v>
      </c>
      <c r="F433" s="6" t="str">
        <f>IFERROR(VLOOKUP(H433,'Price List'!$A$2:$H$109,8,0),"-")</f>
        <v>Medicronis</v>
      </c>
      <c r="G433" s="6" t="str">
        <f>IFERROR(VLOOKUP(A433,'Distributor List'!$A$2:$E$77,5,0),"-")</f>
        <v>Rooh Ul Ameen</v>
      </c>
      <c r="H433" s="10" t="s">
        <v>142</v>
      </c>
      <c r="I433" s="58">
        <v>105</v>
      </c>
      <c r="J433" s="72">
        <v>33</v>
      </c>
      <c r="K433" s="72">
        <v>222</v>
      </c>
      <c r="L433" s="73">
        <f t="shared" si="188"/>
        <v>3465</v>
      </c>
      <c r="M433" s="73">
        <f t="shared" ref="M433:M496" si="205">K433*I433</f>
        <v>23310</v>
      </c>
      <c r="N433" s="74">
        <v>33</v>
      </c>
      <c r="O433" s="74">
        <f t="shared" si="189"/>
        <v>3465</v>
      </c>
      <c r="P433" s="73">
        <f t="shared" si="184"/>
        <v>0</v>
      </c>
      <c r="Q433" s="75">
        <v>999.59</v>
      </c>
      <c r="R433" s="73">
        <f t="shared" si="191"/>
        <v>104956.95</v>
      </c>
      <c r="S433" s="76">
        <f t="shared" si="198"/>
        <v>3.3013535549575326E-2</v>
      </c>
      <c r="T433" s="77">
        <v>361</v>
      </c>
      <c r="U433" s="78">
        <f t="shared" si="199"/>
        <v>-328</v>
      </c>
      <c r="V433" s="73">
        <f t="shared" si="190"/>
        <v>37905</v>
      </c>
      <c r="W433" s="73">
        <f t="shared" si="200"/>
        <v>-34440</v>
      </c>
      <c r="X433" s="76">
        <f t="shared" si="201"/>
        <v>-0.90858725761772852</v>
      </c>
      <c r="Y433" s="73">
        <f t="shared" si="202"/>
        <v>49.5</v>
      </c>
      <c r="Z433" s="73">
        <f t="shared" si="203"/>
        <v>0</v>
      </c>
      <c r="AA433" s="73">
        <f t="shared" si="185"/>
        <v>0</v>
      </c>
      <c r="AB433" s="73">
        <f t="shared" si="204"/>
        <v>172.5</v>
      </c>
      <c r="AC433" s="73">
        <f t="shared" si="186"/>
        <v>18112.5</v>
      </c>
      <c r="AD433" s="73">
        <f t="shared" si="187"/>
        <v>5197.5</v>
      </c>
      <c r="AE433" s="73">
        <v>0</v>
      </c>
    </row>
    <row r="434" spans="1:31" ht="15" customHeight="1">
      <c r="A434" s="5" t="s">
        <v>56</v>
      </c>
      <c r="B434" s="6" t="str">
        <f>IFERROR(VLOOKUP(A434,'Distributor List'!$A$2:$D$77,2,0),"-")</f>
        <v>Bajaur</v>
      </c>
      <c r="C434" s="6" t="str">
        <f>IFERROR(VLOOKUP(A434,'Distributor List'!$A$2:$D$77,3,0),"-")</f>
        <v>North-2</v>
      </c>
      <c r="D434" s="6" t="str">
        <f>IFERROR(VLOOKUP(A434,'Distributor List'!$A$2:$F$77,6,0),"-")</f>
        <v>Pak-2</v>
      </c>
      <c r="E434" s="6" t="str">
        <f>IFERROR(VLOOKUP(A434,'Distributor List'!$A$2:$D$77,4,0),"-")</f>
        <v>Distributor</v>
      </c>
      <c r="F434" s="6" t="str">
        <f>IFERROR(VLOOKUP(H434,'Price List'!$A$2:$H$109,8,0),"-")</f>
        <v>Medicronis</v>
      </c>
      <c r="G434" s="6" t="str">
        <f>IFERROR(VLOOKUP(A434,'Distributor List'!$A$2:$E$77,5,0),"-")</f>
        <v>Rooh Ul Ameen</v>
      </c>
      <c r="H434" s="10" t="s">
        <v>197</v>
      </c>
      <c r="I434" s="58">
        <v>53</v>
      </c>
      <c r="J434" s="72">
        <v>0</v>
      </c>
      <c r="K434" s="72">
        <v>3</v>
      </c>
      <c r="L434" s="73">
        <f t="shared" si="188"/>
        <v>0</v>
      </c>
      <c r="M434" s="73">
        <f t="shared" si="205"/>
        <v>159</v>
      </c>
      <c r="N434" s="74">
        <v>0</v>
      </c>
      <c r="O434" s="74">
        <f t="shared" si="189"/>
        <v>0</v>
      </c>
      <c r="P434" s="73">
        <f t="shared" si="184"/>
        <v>0</v>
      </c>
      <c r="Q434" s="75">
        <v>0</v>
      </c>
      <c r="R434" s="73">
        <f t="shared" si="191"/>
        <v>0</v>
      </c>
      <c r="S434" s="76" t="str">
        <f t="shared" si="198"/>
        <v>-</v>
      </c>
      <c r="T434" s="77">
        <v>0</v>
      </c>
      <c r="U434" s="78">
        <f t="shared" si="199"/>
        <v>0</v>
      </c>
      <c r="V434" s="73">
        <f t="shared" si="190"/>
        <v>0</v>
      </c>
      <c r="W434" s="73">
        <f t="shared" si="200"/>
        <v>0</v>
      </c>
      <c r="X434" s="76" t="str">
        <f t="shared" si="201"/>
        <v>-</v>
      </c>
      <c r="Y434" s="73">
        <f t="shared" si="202"/>
        <v>0</v>
      </c>
      <c r="Z434" s="73">
        <f t="shared" si="203"/>
        <v>0</v>
      </c>
      <c r="AA434" s="73">
        <f t="shared" si="185"/>
        <v>0</v>
      </c>
      <c r="AB434" s="73">
        <f t="shared" si="204"/>
        <v>3</v>
      </c>
      <c r="AC434" s="73">
        <f t="shared" si="186"/>
        <v>159</v>
      </c>
      <c r="AD434" s="73">
        <f t="shared" si="187"/>
        <v>0</v>
      </c>
      <c r="AE434" s="73">
        <v>0</v>
      </c>
    </row>
    <row r="435" spans="1:31" ht="15" customHeight="1">
      <c r="A435" s="5" t="s">
        <v>56</v>
      </c>
      <c r="B435" s="6" t="str">
        <f>IFERROR(VLOOKUP(A435,'Distributor List'!$A$2:$D$77,2,0),"-")</f>
        <v>Bajaur</v>
      </c>
      <c r="C435" s="6" t="str">
        <f>IFERROR(VLOOKUP(A435,'Distributor List'!$A$2:$D$77,3,0),"-")</f>
        <v>North-2</v>
      </c>
      <c r="D435" s="6" t="str">
        <f>IFERROR(VLOOKUP(A435,'Distributor List'!$A$2:$F$77,6,0),"-")</f>
        <v>Pak-2</v>
      </c>
      <c r="E435" s="6" t="str">
        <f>IFERROR(VLOOKUP(A435,'Distributor List'!$A$2:$D$77,4,0),"-")</f>
        <v>Distributor</v>
      </c>
      <c r="F435" s="6" t="str">
        <f>IFERROR(VLOOKUP(H435,'Price List'!$A$2:$H$109,8,0),"-")</f>
        <v>Medicronis</v>
      </c>
      <c r="G435" s="6" t="str">
        <f>IFERROR(VLOOKUP(A435,'Distributor List'!$A$2:$E$77,5,0),"-")</f>
        <v>Rooh Ul Ameen</v>
      </c>
      <c r="H435" s="10" t="s">
        <v>198</v>
      </c>
      <c r="I435" s="58">
        <v>69</v>
      </c>
      <c r="J435" s="72">
        <v>0</v>
      </c>
      <c r="K435" s="72">
        <v>0</v>
      </c>
      <c r="L435" s="73">
        <f t="shared" si="188"/>
        <v>0</v>
      </c>
      <c r="M435" s="73">
        <f t="shared" si="205"/>
        <v>0</v>
      </c>
      <c r="N435" s="74">
        <v>0</v>
      </c>
      <c r="O435" s="74">
        <f t="shared" si="189"/>
        <v>0</v>
      </c>
      <c r="P435" s="73">
        <f t="shared" si="184"/>
        <v>0</v>
      </c>
      <c r="Q435" s="75">
        <v>0</v>
      </c>
      <c r="R435" s="73">
        <f t="shared" si="191"/>
        <v>0</v>
      </c>
      <c r="S435" s="76" t="str">
        <f t="shared" si="198"/>
        <v>-</v>
      </c>
      <c r="T435" s="77">
        <v>0</v>
      </c>
      <c r="U435" s="78">
        <f t="shared" si="199"/>
        <v>0</v>
      </c>
      <c r="V435" s="73">
        <f t="shared" si="190"/>
        <v>0</v>
      </c>
      <c r="W435" s="73">
        <f t="shared" si="200"/>
        <v>0</v>
      </c>
      <c r="X435" s="76" t="str">
        <f t="shared" si="201"/>
        <v>-</v>
      </c>
      <c r="Y435" s="73">
        <f t="shared" si="202"/>
        <v>0</v>
      </c>
      <c r="Z435" s="73">
        <f t="shared" si="203"/>
        <v>0</v>
      </c>
      <c r="AA435" s="73">
        <f t="shared" si="185"/>
        <v>0</v>
      </c>
      <c r="AB435" s="73">
        <f t="shared" si="204"/>
        <v>0</v>
      </c>
      <c r="AC435" s="73">
        <f t="shared" si="186"/>
        <v>0</v>
      </c>
      <c r="AD435" s="73">
        <f t="shared" si="187"/>
        <v>0</v>
      </c>
      <c r="AE435" s="73">
        <v>0</v>
      </c>
    </row>
    <row r="436" spans="1:31" ht="15" customHeight="1">
      <c r="A436" s="5" t="s">
        <v>56</v>
      </c>
      <c r="B436" s="6" t="str">
        <f>IFERROR(VLOOKUP(A436,'Distributor List'!$A$2:$D$77,2,0),"-")</f>
        <v>Bajaur</v>
      </c>
      <c r="C436" s="6" t="str">
        <f>IFERROR(VLOOKUP(A436,'Distributor List'!$A$2:$D$77,3,0),"-")</f>
        <v>North-2</v>
      </c>
      <c r="D436" s="6" t="str">
        <f>IFERROR(VLOOKUP(A436,'Distributor List'!$A$2:$F$77,6,0),"-")</f>
        <v>Pak-2</v>
      </c>
      <c r="E436" s="6" t="str">
        <f>IFERROR(VLOOKUP(A436,'Distributor List'!$A$2:$D$77,4,0),"-")</f>
        <v>Distributor</v>
      </c>
      <c r="F436" s="6" t="str">
        <f>IFERROR(VLOOKUP(H436,'Price List'!$A$2:$H$109,8,0),"-")</f>
        <v>Medicronis</v>
      </c>
      <c r="G436" s="6" t="str">
        <f>IFERROR(VLOOKUP(A436,'Distributor List'!$A$2:$E$77,5,0),"-")</f>
        <v>Rooh Ul Ameen</v>
      </c>
      <c r="H436" s="10" t="s">
        <v>199</v>
      </c>
      <c r="I436" s="58">
        <v>90</v>
      </c>
      <c r="J436" s="72">
        <v>0</v>
      </c>
      <c r="K436" s="72">
        <v>0</v>
      </c>
      <c r="L436" s="73">
        <f t="shared" si="188"/>
        <v>0</v>
      </c>
      <c r="M436" s="73">
        <f t="shared" si="205"/>
        <v>0</v>
      </c>
      <c r="N436" s="74">
        <v>0</v>
      </c>
      <c r="O436" s="74">
        <f t="shared" si="189"/>
        <v>0</v>
      </c>
      <c r="P436" s="73">
        <f t="shared" si="184"/>
        <v>0</v>
      </c>
      <c r="Q436" s="75">
        <v>0</v>
      </c>
      <c r="R436" s="73">
        <f t="shared" si="191"/>
        <v>0</v>
      </c>
      <c r="S436" s="76" t="str">
        <f t="shared" si="198"/>
        <v>-</v>
      </c>
      <c r="T436" s="77">
        <v>0</v>
      </c>
      <c r="U436" s="78">
        <f t="shared" si="199"/>
        <v>0</v>
      </c>
      <c r="V436" s="73">
        <f t="shared" si="190"/>
        <v>0</v>
      </c>
      <c r="W436" s="73">
        <f t="shared" si="200"/>
        <v>0</v>
      </c>
      <c r="X436" s="76" t="str">
        <f t="shared" si="201"/>
        <v>-</v>
      </c>
      <c r="Y436" s="73">
        <f t="shared" si="202"/>
        <v>0</v>
      </c>
      <c r="Z436" s="73">
        <f t="shared" si="203"/>
        <v>0</v>
      </c>
      <c r="AA436" s="73">
        <f t="shared" si="185"/>
        <v>0</v>
      </c>
      <c r="AB436" s="73">
        <f t="shared" si="204"/>
        <v>0</v>
      </c>
      <c r="AC436" s="73">
        <f t="shared" si="186"/>
        <v>0</v>
      </c>
      <c r="AD436" s="73">
        <f t="shared" si="187"/>
        <v>0</v>
      </c>
      <c r="AE436" s="73">
        <v>0</v>
      </c>
    </row>
    <row r="437" spans="1:31" ht="15" customHeight="1">
      <c r="A437" s="5" t="s">
        <v>56</v>
      </c>
      <c r="B437" s="6" t="str">
        <f>IFERROR(VLOOKUP(A437,'Distributor List'!$A$2:$D$77,2,0),"-")</f>
        <v>Bajaur</v>
      </c>
      <c r="C437" s="6" t="str">
        <f>IFERROR(VLOOKUP(A437,'Distributor List'!$A$2:$D$77,3,0),"-")</f>
        <v>North-2</v>
      </c>
      <c r="D437" s="6" t="str">
        <f>IFERROR(VLOOKUP(A437,'Distributor List'!$A$2:$F$77,6,0),"-")</f>
        <v>Pak-2</v>
      </c>
      <c r="E437" s="6" t="str">
        <f>IFERROR(VLOOKUP(A437,'Distributor List'!$A$2:$D$77,4,0),"-")</f>
        <v>Distributor</v>
      </c>
      <c r="F437" s="6" t="str">
        <f>IFERROR(VLOOKUP(H437,'Price List'!$A$2:$H$109,8,0),"-")</f>
        <v>Medicronis</v>
      </c>
      <c r="G437" s="6" t="str">
        <f>IFERROR(VLOOKUP(A437,'Distributor List'!$A$2:$E$77,5,0),"-")</f>
        <v>Rooh Ul Ameen</v>
      </c>
      <c r="H437" s="10" t="s">
        <v>200</v>
      </c>
      <c r="I437" s="58">
        <v>110</v>
      </c>
      <c r="J437" s="72">
        <v>5</v>
      </c>
      <c r="K437" s="72">
        <v>166</v>
      </c>
      <c r="L437" s="73">
        <f t="shared" si="188"/>
        <v>550</v>
      </c>
      <c r="M437" s="73">
        <f t="shared" si="205"/>
        <v>18260</v>
      </c>
      <c r="N437" s="74">
        <v>5</v>
      </c>
      <c r="O437" s="74">
        <f t="shared" si="189"/>
        <v>550</v>
      </c>
      <c r="P437" s="73">
        <f t="shared" si="184"/>
        <v>0</v>
      </c>
      <c r="Q437" s="75">
        <v>60.48</v>
      </c>
      <c r="R437" s="73">
        <f t="shared" si="191"/>
        <v>6652.7999999999993</v>
      </c>
      <c r="S437" s="76">
        <f t="shared" si="198"/>
        <v>8.2671957671957674E-2</v>
      </c>
      <c r="T437" s="77">
        <v>1</v>
      </c>
      <c r="U437" s="78">
        <f t="shared" si="199"/>
        <v>4</v>
      </c>
      <c r="V437" s="73">
        <f t="shared" si="190"/>
        <v>110</v>
      </c>
      <c r="W437" s="73">
        <f t="shared" si="200"/>
        <v>440</v>
      </c>
      <c r="X437" s="76">
        <f t="shared" si="201"/>
        <v>4</v>
      </c>
      <c r="Y437" s="73">
        <f t="shared" si="202"/>
        <v>7.5</v>
      </c>
      <c r="Z437" s="73">
        <f t="shared" si="203"/>
        <v>0</v>
      </c>
      <c r="AA437" s="73">
        <f t="shared" si="185"/>
        <v>0</v>
      </c>
      <c r="AB437" s="73">
        <f t="shared" si="204"/>
        <v>158.5</v>
      </c>
      <c r="AC437" s="73">
        <f t="shared" si="186"/>
        <v>17435</v>
      </c>
      <c r="AD437" s="73">
        <f t="shared" si="187"/>
        <v>825</v>
      </c>
      <c r="AE437" s="73">
        <v>0</v>
      </c>
    </row>
    <row r="438" spans="1:31" ht="15" customHeight="1">
      <c r="A438" s="5" t="s">
        <v>56</v>
      </c>
      <c r="B438" s="6" t="str">
        <f>IFERROR(VLOOKUP(A438,'Distributor List'!$A$2:$D$77,2,0),"-")</f>
        <v>Bajaur</v>
      </c>
      <c r="C438" s="6" t="str">
        <f>IFERROR(VLOOKUP(A438,'Distributor List'!$A$2:$D$77,3,0),"-")</f>
        <v>North-2</v>
      </c>
      <c r="D438" s="6" t="str">
        <f>IFERROR(VLOOKUP(A438,'Distributor List'!$A$2:$F$77,6,0),"-")</f>
        <v>Pak-2</v>
      </c>
      <c r="E438" s="6" t="str">
        <f>IFERROR(VLOOKUP(A438,'Distributor List'!$A$2:$D$77,4,0),"-")</f>
        <v>Distributor</v>
      </c>
      <c r="F438" s="6" t="str">
        <f>IFERROR(VLOOKUP(H438,'Price List'!$A$2:$H$109,8,0),"-")</f>
        <v>Medicronis</v>
      </c>
      <c r="G438" s="6" t="str">
        <f>IFERROR(VLOOKUP(A438,'Distributor List'!$A$2:$E$77,5,0),"-")</f>
        <v>Rooh Ul Ameen</v>
      </c>
      <c r="H438" s="56" t="s">
        <v>145</v>
      </c>
      <c r="I438" s="57">
        <v>110</v>
      </c>
      <c r="J438" s="72">
        <v>785</v>
      </c>
      <c r="K438" s="72">
        <v>28</v>
      </c>
      <c r="L438" s="73">
        <f t="shared" si="188"/>
        <v>86350</v>
      </c>
      <c r="M438" s="73">
        <f t="shared" si="205"/>
        <v>3080</v>
      </c>
      <c r="N438" s="74">
        <v>785</v>
      </c>
      <c r="O438" s="74">
        <f t="shared" si="189"/>
        <v>86350</v>
      </c>
      <c r="P438" s="73">
        <f t="shared" si="184"/>
        <v>0</v>
      </c>
      <c r="Q438" s="75">
        <v>648</v>
      </c>
      <c r="R438" s="73">
        <f t="shared" si="191"/>
        <v>71280</v>
      </c>
      <c r="S438" s="76">
        <f t="shared" si="198"/>
        <v>1.2114197530864197</v>
      </c>
      <c r="T438" s="77">
        <v>550</v>
      </c>
      <c r="U438" s="78">
        <f t="shared" si="199"/>
        <v>235</v>
      </c>
      <c r="V438" s="73">
        <f t="shared" si="190"/>
        <v>60500</v>
      </c>
      <c r="W438" s="73">
        <f t="shared" si="200"/>
        <v>25850</v>
      </c>
      <c r="X438" s="76">
        <f t="shared" si="201"/>
        <v>0.42727272727272725</v>
      </c>
      <c r="Y438" s="73">
        <f t="shared" si="202"/>
        <v>1177.5</v>
      </c>
      <c r="Z438" s="73">
        <f t="shared" si="203"/>
        <v>1149.5</v>
      </c>
      <c r="AA438" s="73">
        <f t="shared" si="185"/>
        <v>126445</v>
      </c>
      <c r="AB438" s="73">
        <f t="shared" si="204"/>
        <v>0</v>
      </c>
      <c r="AC438" s="73">
        <f t="shared" si="186"/>
        <v>0</v>
      </c>
      <c r="AD438" s="73">
        <f t="shared" si="187"/>
        <v>129525</v>
      </c>
      <c r="AE438" s="73">
        <v>0</v>
      </c>
    </row>
    <row r="439" spans="1:31" ht="15" customHeight="1">
      <c r="A439" s="5" t="s">
        <v>56</v>
      </c>
      <c r="B439" s="6" t="str">
        <f>IFERROR(VLOOKUP(A439,'Distributor List'!$A$2:$D$77,2,0),"-")</f>
        <v>Bajaur</v>
      </c>
      <c r="C439" s="6" t="str">
        <f>IFERROR(VLOOKUP(A439,'Distributor List'!$A$2:$D$77,3,0),"-")</f>
        <v>North-2</v>
      </c>
      <c r="D439" s="6" t="str">
        <f>IFERROR(VLOOKUP(A439,'Distributor List'!$A$2:$F$77,6,0),"-")</f>
        <v>Pak-2</v>
      </c>
      <c r="E439" s="6" t="str">
        <f>IFERROR(VLOOKUP(A439,'Distributor List'!$A$2:$D$77,4,0),"-")</f>
        <v>Distributor</v>
      </c>
      <c r="F439" s="6" t="str">
        <f>IFERROR(VLOOKUP(H439,'Price List'!$A$2:$H$109,8,0),"-")</f>
        <v>Medicronis</v>
      </c>
      <c r="G439" s="6" t="str">
        <f>IFERROR(VLOOKUP(A439,'Distributor List'!$A$2:$E$77,5,0),"-")</f>
        <v>Rooh Ul Ameen</v>
      </c>
      <c r="H439" s="56" t="s">
        <v>201</v>
      </c>
      <c r="I439" s="57">
        <v>120</v>
      </c>
      <c r="J439" s="72">
        <v>0</v>
      </c>
      <c r="K439" s="72">
        <v>5</v>
      </c>
      <c r="L439" s="73">
        <f t="shared" si="188"/>
        <v>0</v>
      </c>
      <c r="M439" s="73">
        <f t="shared" si="205"/>
        <v>600</v>
      </c>
      <c r="N439" s="74">
        <v>0</v>
      </c>
      <c r="O439" s="74">
        <f t="shared" si="189"/>
        <v>0</v>
      </c>
      <c r="P439" s="73">
        <f t="shared" si="184"/>
        <v>0</v>
      </c>
      <c r="Q439" s="75">
        <v>55.98</v>
      </c>
      <c r="R439" s="73">
        <f t="shared" si="191"/>
        <v>6717.5999999999995</v>
      </c>
      <c r="S439" s="76">
        <f t="shared" si="198"/>
        <v>0</v>
      </c>
      <c r="T439" s="77">
        <v>15</v>
      </c>
      <c r="U439" s="78">
        <f t="shared" si="199"/>
        <v>-15</v>
      </c>
      <c r="V439" s="73">
        <f t="shared" si="190"/>
        <v>1800</v>
      </c>
      <c r="W439" s="73">
        <f t="shared" si="200"/>
        <v>-1800</v>
      </c>
      <c r="X439" s="76">
        <f t="shared" si="201"/>
        <v>-1</v>
      </c>
      <c r="Y439" s="73">
        <f t="shared" si="202"/>
        <v>0</v>
      </c>
      <c r="Z439" s="73">
        <f t="shared" si="203"/>
        <v>0</v>
      </c>
      <c r="AA439" s="73">
        <f t="shared" si="185"/>
        <v>0</v>
      </c>
      <c r="AB439" s="73">
        <f t="shared" si="204"/>
        <v>5</v>
      </c>
      <c r="AC439" s="73">
        <f t="shared" si="186"/>
        <v>600</v>
      </c>
      <c r="AD439" s="73">
        <f t="shared" si="187"/>
        <v>0</v>
      </c>
      <c r="AE439" s="73">
        <v>0</v>
      </c>
    </row>
    <row r="440" spans="1:31" ht="15" customHeight="1">
      <c r="A440" s="5" t="s">
        <v>56</v>
      </c>
      <c r="B440" s="6" t="str">
        <f>IFERROR(VLOOKUP(A440,'Distributor List'!$A$2:$D$77,2,0),"-")</f>
        <v>Bajaur</v>
      </c>
      <c r="C440" s="6" t="str">
        <f>IFERROR(VLOOKUP(A440,'Distributor List'!$A$2:$D$77,3,0),"-")</f>
        <v>North-2</v>
      </c>
      <c r="D440" s="6" t="str">
        <f>IFERROR(VLOOKUP(A440,'Distributor List'!$A$2:$F$77,6,0),"-")</f>
        <v>Pak-2</v>
      </c>
      <c r="E440" s="6" t="str">
        <f>IFERROR(VLOOKUP(A440,'Distributor List'!$A$2:$D$77,4,0),"-")</f>
        <v>Distributor</v>
      </c>
      <c r="F440" s="6" t="str">
        <f>IFERROR(VLOOKUP(H440,'Price List'!$A$2:$H$109,8,0),"-")</f>
        <v>Medicronis</v>
      </c>
      <c r="G440" s="6" t="str">
        <f>IFERROR(VLOOKUP(A440,'Distributor List'!$A$2:$E$77,5,0),"-")</f>
        <v>Rooh Ul Ameen</v>
      </c>
      <c r="H440" s="10" t="s">
        <v>202</v>
      </c>
      <c r="I440" s="55">
        <v>140</v>
      </c>
      <c r="J440" s="72">
        <v>11</v>
      </c>
      <c r="K440" s="72">
        <v>108</v>
      </c>
      <c r="L440" s="73">
        <f t="shared" si="188"/>
        <v>1540</v>
      </c>
      <c r="M440" s="73">
        <f t="shared" si="205"/>
        <v>15120</v>
      </c>
      <c r="N440" s="74">
        <v>11</v>
      </c>
      <c r="O440" s="74">
        <f t="shared" si="189"/>
        <v>1540</v>
      </c>
      <c r="P440" s="73">
        <f t="shared" si="184"/>
        <v>0</v>
      </c>
      <c r="Q440" s="75">
        <v>49.5</v>
      </c>
      <c r="R440" s="73">
        <f t="shared" si="191"/>
        <v>6930</v>
      </c>
      <c r="S440" s="76">
        <f t="shared" si="198"/>
        <v>0.22222222222222221</v>
      </c>
      <c r="T440" s="77">
        <v>44</v>
      </c>
      <c r="U440" s="78">
        <f t="shared" si="199"/>
        <v>-33</v>
      </c>
      <c r="V440" s="73">
        <f t="shared" si="190"/>
        <v>6160</v>
      </c>
      <c r="W440" s="73">
        <f t="shared" si="200"/>
        <v>-4620</v>
      </c>
      <c r="X440" s="76">
        <f t="shared" si="201"/>
        <v>-0.75</v>
      </c>
      <c r="Y440" s="73">
        <f t="shared" si="202"/>
        <v>16.5</v>
      </c>
      <c r="Z440" s="73">
        <f t="shared" si="203"/>
        <v>0</v>
      </c>
      <c r="AA440" s="73">
        <f t="shared" si="185"/>
        <v>0</v>
      </c>
      <c r="AB440" s="73">
        <f t="shared" si="204"/>
        <v>91.5</v>
      </c>
      <c r="AC440" s="73">
        <f t="shared" si="186"/>
        <v>12810</v>
      </c>
      <c r="AD440" s="73">
        <f t="shared" si="187"/>
        <v>2310</v>
      </c>
      <c r="AE440" s="73">
        <v>0</v>
      </c>
    </row>
    <row r="441" spans="1:31" ht="15" customHeight="1">
      <c r="A441" s="5" t="s">
        <v>56</v>
      </c>
      <c r="B441" s="6" t="str">
        <f>IFERROR(VLOOKUP(A441,'Distributor List'!$A$2:$D$77,2,0),"-")</f>
        <v>Bajaur</v>
      </c>
      <c r="C441" s="6" t="str">
        <f>IFERROR(VLOOKUP(A441,'Distributor List'!$A$2:$D$77,3,0),"-")</f>
        <v>North-2</v>
      </c>
      <c r="D441" s="6" t="str">
        <f>IFERROR(VLOOKUP(A441,'Distributor List'!$A$2:$F$77,6,0),"-")</f>
        <v>Pak-2</v>
      </c>
      <c r="E441" s="6" t="str">
        <f>IFERROR(VLOOKUP(A441,'Distributor List'!$A$2:$D$77,4,0),"-")</f>
        <v>Distributor</v>
      </c>
      <c r="F441" s="6" t="str">
        <f>IFERROR(VLOOKUP(H441,'Price List'!$A$2:$H$109,8,0),"-")</f>
        <v>Transformer</v>
      </c>
      <c r="G441" s="6" t="str">
        <f>IFERROR(VLOOKUP(A441,'Distributor List'!$A$2:$E$77,5,0),"-")</f>
        <v>Rooh Ul Ameen</v>
      </c>
      <c r="H441" s="10" t="s">
        <v>148</v>
      </c>
      <c r="I441" s="55">
        <v>255</v>
      </c>
      <c r="J441" s="72">
        <v>0</v>
      </c>
      <c r="K441" s="72">
        <v>0</v>
      </c>
      <c r="L441" s="73">
        <f t="shared" si="188"/>
        <v>0</v>
      </c>
      <c r="M441" s="73">
        <f t="shared" si="205"/>
        <v>0</v>
      </c>
      <c r="N441" s="74">
        <v>0</v>
      </c>
      <c r="O441" s="74">
        <f t="shared" si="189"/>
        <v>0</v>
      </c>
      <c r="P441" s="73">
        <f t="shared" si="184"/>
        <v>0</v>
      </c>
      <c r="Q441" s="75">
        <v>0</v>
      </c>
      <c r="R441" s="73">
        <f t="shared" si="191"/>
        <v>0</v>
      </c>
      <c r="S441" s="76" t="str">
        <f t="shared" si="198"/>
        <v>-</v>
      </c>
      <c r="T441" s="77">
        <v>0</v>
      </c>
      <c r="U441" s="78">
        <f t="shared" si="199"/>
        <v>0</v>
      </c>
      <c r="V441" s="73">
        <f t="shared" si="190"/>
        <v>0</v>
      </c>
      <c r="W441" s="73">
        <f t="shared" si="200"/>
        <v>0</v>
      </c>
      <c r="X441" s="76" t="str">
        <f t="shared" si="201"/>
        <v>-</v>
      </c>
      <c r="Y441" s="73">
        <f t="shared" si="202"/>
        <v>0</v>
      </c>
      <c r="Z441" s="73">
        <f t="shared" si="203"/>
        <v>0</v>
      </c>
      <c r="AA441" s="73">
        <f t="shared" si="185"/>
        <v>0</v>
      </c>
      <c r="AB441" s="73">
        <f t="shared" si="204"/>
        <v>0</v>
      </c>
      <c r="AC441" s="73">
        <f t="shared" si="186"/>
        <v>0</v>
      </c>
      <c r="AD441" s="73">
        <f t="shared" si="187"/>
        <v>0</v>
      </c>
      <c r="AE441" s="73">
        <v>0</v>
      </c>
    </row>
    <row r="442" spans="1:31" ht="15" customHeight="1">
      <c r="A442" s="5" t="s">
        <v>56</v>
      </c>
      <c r="B442" s="6" t="str">
        <f>IFERROR(VLOOKUP(A442,'Distributor List'!$A$2:$D$77,2,0),"-")</f>
        <v>Bajaur</v>
      </c>
      <c r="C442" s="6" t="str">
        <f>IFERROR(VLOOKUP(A442,'Distributor List'!$A$2:$D$77,3,0),"-")</f>
        <v>North-2</v>
      </c>
      <c r="D442" s="6" t="str">
        <f>IFERROR(VLOOKUP(A442,'Distributor List'!$A$2:$F$77,6,0),"-")</f>
        <v>Pak-2</v>
      </c>
      <c r="E442" s="6" t="str">
        <f>IFERROR(VLOOKUP(A442,'Distributor List'!$A$2:$D$77,4,0),"-")</f>
        <v>Distributor</v>
      </c>
      <c r="F442" s="6" t="str">
        <f>IFERROR(VLOOKUP(H442,'Price List'!$A$2:$H$109,8,0),"-")</f>
        <v>Medicronis</v>
      </c>
      <c r="G442" s="6" t="str">
        <f>IFERROR(VLOOKUP(A442,'Distributor List'!$A$2:$E$77,5,0),"-")</f>
        <v>Rooh Ul Ameen</v>
      </c>
      <c r="H442" s="52" t="s">
        <v>147</v>
      </c>
      <c r="I442" s="55">
        <v>170</v>
      </c>
      <c r="J442" s="72">
        <v>55</v>
      </c>
      <c r="K442" s="72">
        <v>11</v>
      </c>
      <c r="L442" s="73">
        <f t="shared" si="188"/>
        <v>9350</v>
      </c>
      <c r="M442" s="73">
        <f t="shared" si="205"/>
        <v>1870</v>
      </c>
      <c r="N442" s="74">
        <v>55</v>
      </c>
      <c r="O442" s="74">
        <f t="shared" si="189"/>
        <v>9350</v>
      </c>
      <c r="P442" s="73">
        <f t="shared" si="184"/>
        <v>0</v>
      </c>
      <c r="Q442" s="75">
        <v>216</v>
      </c>
      <c r="R442" s="73">
        <f t="shared" si="191"/>
        <v>36720</v>
      </c>
      <c r="S442" s="76">
        <f t="shared" si="198"/>
        <v>0.25462962962962965</v>
      </c>
      <c r="T442" s="77">
        <v>39</v>
      </c>
      <c r="U442" s="78">
        <f t="shared" si="199"/>
        <v>16</v>
      </c>
      <c r="V442" s="73">
        <f t="shared" si="190"/>
        <v>6630</v>
      </c>
      <c r="W442" s="73">
        <f t="shared" si="200"/>
        <v>2720</v>
      </c>
      <c r="X442" s="76">
        <f t="shared" si="201"/>
        <v>0.41025641025641035</v>
      </c>
      <c r="Y442" s="73">
        <f t="shared" si="202"/>
        <v>82.5</v>
      </c>
      <c r="Z442" s="73">
        <f t="shared" si="203"/>
        <v>71.5</v>
      </c>
      <c r="AA442" s="73">
        <f t="shared" si="185"/>
        <v>12155</v>
      </c>
      <c r="AB442" s="73">
        <f t="shared" si="204"/>
        <v>0</v>
      </c>
      <c r="AC442" s="73">
        <f t="shared" si="186"/>
        <v>0</v>
      </c>
      <c r="AD442" s="73">
        <f t="shared" si="187"/>
        <v>14025</v>
      </c>
      <c r="AE442" s="73">
        <v>0</v>
      </c>
    </row>
    <row r="443" spans="1:31" ht="15" customHeight="1">
      <c r="A443" s="5" t="s">
        <v>56</v>
      </c>
      <c r="B443" s="6" t="str">
        <f>IFERROR(VLOOKUP(A443,'Distributor List'!$A$2:$D$77,2,0),"-")</f>
        <v>Bajaur</v>
      </c>
      <c r="C443" s="6" t="str">
        <f>IFERROR(VLOOKUP(A443,'Distributor List'!$A$2:$D$77,3,0),"-")</f>
        <v>North-2</v>
      </c>
      <c r="D443" s="6" t="str">
        <f>IFERROR(VLOOKUP(A443,'Distributor List'!$A$2:$F$77,6,0),"-")</f>
        <v>Pak-2</v>
      </c>
      <c r="E443" s="6" t="str">
        <f>IFERROR(VLOOKUP(A443,'Distributor List'!$A$2:$D$77,4,0),"-")</f>
        <v>Distributor</v>
      </c>
      <c r="F443" s="6" t="str">
        <f>IFERROR(VLOOKUP(H443,'Price List'!$A$2:$H$109,8,0),"-")</f>
        <v>Transformer</v>
      </c>
      <c r="G443" s="6" t="str">
        <f>IFERROR(VLOOKUP(A443,'Distributor List'!$A$2:$E$77,5,0),"-")</f>
        <v>Rooh Ul Ameen</v>
      </c>
      <c r="H443" s="10" t="s">
        <v>146</v>
      </c>
      <c r="I443" s="55">
        <v>680</v>
      </c>
      <c r="J443" s="72">
        <v>0</v>
      </c>
      <c r="K443" s="72">
        <v>0</v>
      </c>
      <c r="L443" s="73">
        <f t="shared" si="188"/>
        <v>0</v>
      </c>
      <c r="M443" s="73">
        <f t="shared" si="205"/>
        <v>0</v>
      </c>
      <c r="N443" s="74">
        <v>0</v>
      </c>
      <c r="O443" s="74">
        <f t="shared" si="189"/>
        <v>0</v>
      </c>
      <c r="P443" s="73">
        <f t="shared" si="184"/>
        <v>0</v>
      </c>
      <c r="Q443" s="75">
        <v>0</v>
      </c>
      <c r="R443" s="73">
        <f t="shared" si="191"/>
        <v>0</v>
      </c>
      <c r="S443" s="76" t="str">
        <f t="shared" si="198"/>
        <v>-</v>
      </c>
      <c r="T443" s="77">
        <v>0</v>
      </c>
      <c r="U443" s="78">
        <f t="shared" si="199"/>
        <v>0</v>
      </c>
      <c r="V443" s="73">
        <f t="shared" si="190"/>
        <v>0</v>
      </c>
      <c r="W443" s="73">
        <f t="shared" si="200"/>
        <v>0</v>
      </c>
      <c r="X443" s="76" t="str">
        <f t="shared" si="201"/>
        <v>-</v>
      </c>
      <c r="Y443" s="73">
        <f t="shared" si="202"/>
        <v>0</v>
      </c>
      <c r="Z443" s="73">
        <f t="shared" si="203"/>
        <v>0</v>
      </c>
      <c r="AA443" s="73">
        <f t="shared" si="185"/>
        <v>0</v>
      </c>
      <c r="AB443" s="73">
        <f t="shared" si="204"/>
        <v>0</v>
      </c>
      <c r="AC443" s="73">
        <f t="shared" si="186"/>
        <v>0</v>
      </c>
      <c r="AD443" s="73">
        <f t="shared" si="187"/>
        <v>0</v>
      </c>
      <c r="AE443" s="73">
        <v>0</v>
      </c>
    </row>
    <row r="444" spans="1:31" ht="15" customHeight="1">
      <c r="A444" s="5" t="s">
        <v>56</v>
      </c>
      <c r="B444" s="6" t="str">
        <f>IFERROR(VLOOKUP(A444,'Distributor List'!$A$2:$D$77,2,0),"-")</f>
        <v>Bajaur</v>
      </c>
      <c r="C444" s="6" t="str">
        <f>IFERROR(VLOOKUP(A444,'Distributor List'!$A$2:$D$77,3,0),"-")</f>
        <v>North-2</v>
      </c>
      <c r="D444" s="6" t="str">
        <f>IFERROR(VLOOKUP(A444,'Distributor List'!$A$2:$F$77,6,0),"-")</f>
        <v>Pak-2</v>
      </c>
      <c r="E444" s="6" t="str">
        <f>IFERROR(VLOOKUP(A444,'Distributor List'!$A$2:$D$77,4,0),"-")</f>
        <v>Distributor</v>
      </c>
      <c r="F444" s="6" t="str">
        <f>IFERROR(VLOOKUP(H444,'Price List'!$A$2:$H$109,8,0),"-")</f>
        <v>Medicronis</v>
      </c>
      <c r="G444" s="6" t="str">
        <f>IFERROR(VLOOKUP(A444,'Distributor List'!$A$2:$E$77,5,0),"-")</f>
        <v>Rooh Ul Ameen</v>
      </c>
      <c r="H444" s="10" t="s">
        <v>203</v>
      </c>
      <c r="I444" s="55">
        <v>90</v>
      </c>
      <c r="J444" s="72">
        <v>0</v>
      </c>
      <c r="K444" s="72">
        <v>208</v>
      </c>
      <c r="L444" s="73">
        <f t="shared" si="188"/>
        <v>0</v>
      </c>
      <c r="M444" s="73">
        <f t="shared" si="205"/>
        <v>18720</v>
      </c>
      <c r="N444" s="74">
        <v>0</v>
      </c>
      <c r="O444" s="74">
        <f t="shared" si="189"/>
        <v>0</v>
      </c>
      <c r="P444" s="73">
        <f t="shared" si="184"/>
        <v>0</v>
      </c>
      <c r="Q444" s="75">
        <v>168</v>
      </c>
      <c r="R444" s="73">
        <f t="shared" si="191"/>
        <v>15120</v>
      </c>
      <c r="S444" s="76">
        <f t="shared" si="198"/>
        <v>0</v>
      </c>
      <c r="T444" s="77">
        <v>0</v>
      </c>
      <c r="U444" s="78">
        <f t="shared" si="199"/>
        <v>0</v>
      </c>
      <c r="V444" s="73">
        <f t="shared" si="190"/>
        <v>0</v>
      </c>
      <c r="W444" s="73">
        <f t="shared" si="200"/>
        <v>0</v>
      </c>
      <c r="X444" s="76" t="str">
        <f t="shared" si="201"/>
        <v>-</v>
      </c>
      <c r="Y444" s="73">
        <f t="shared" si="202"/>
        <v>0</v>
      </c>
      <c r="Z444" s="73">
        <f t="shared" si="203"/>
        <v>0</v>
      </c>
      <c r="AA444" s="73">
        <f t="shared" si="185"/>
        <v>0</v>
      </c>
      <c r="AB444" s="73">
        <f t="shared" si="204"/>
        <v>208</v>
      </c>
      <c r="AC444" s="73">
        <f t="shared" si="186"/>
        <v>18720</v>
      </c>
      <c r="AD444" s="73">
        <f t="shared" si="187"/>
        <v>0</v>
      </c>
      <c r="AE444" s="73">
        <v>0</v>
      </c>
    </row>
    <row r="445" spans="1:31" ht="15" customHeight="1">
      <c r="A445" s="5" t="s">
        <v>56</v>
      </c>
      <c r="B445" s="6" t="str">
        <f>IFERROR(VLOOKUP(A445,'Distributor List'!$A$2:$D$77,2,0),"-")</f>
        <v>Bajaur</v>
      </c>
      <c r="C445" s="6" t="str">
        <f>IFERROR(VLOOKUP(A445,'Distributor List'!$A$2:$D$77,3,0),"-")</f>
        <v>North-2</v>
      </c>
      <c r="D445" s="6" t="str">
        <f>IFERROR(VLOOKUP(A445,'Distributor List'!$A$2:$F$77,6,0),"-")</f>
        <v>Pak-2</v>
      </c>
      <c r="E445" s="6" t="str">
        <f>IFERROR(VLOOKUP(A445,'Distributor List'!$A$2:$D$77,4,0),"-")</f>
        <v>Distributor</v>
      </c>
      <c r="F445" s="6" t="str">
        <f>IFERROR(VLOOKUP(H445,'Price List'!$A$2:$H$109,8,0),"-")</f>
        <v>Medicronis</v>
      </c>
      <c r="G445" s="6" t="str">
        <f>IFERROR(VLOOKUP(A445,'Distributor List'!$A$2:$E$77,5,0),"-")</f>
        <v>Rooh Ul Ameen</v>
      </c>
      <c r="H445" s="10" t="s">
        <v>204</v>
      </c>
      <c r="I445" s="55">
        <v>105</v>
      </c>
      <c r="J445" s="72">
        <v>10</v>
      </c>
      <c r="K445" s="72">
        <v>145</v>
      </c>
      <c r="L445" s="73">
        <f t="shared" si="188"/>
        <v>1050</v>
      </c>
      <c r="M445" s="73">
        <f t="shared" si="205"/>
        <v>15225</v>
      </c>
      <c r="N445" s="74">
        <v>10</v>
      </c>
      <c r="O445" s="74">
        <f t="shared" si="189"/>
        <v>1050</v>
      </c>
      <c r="P445" s="73">
        <f t="shared" si="184"/>
        <v>0</v>
      </c>
      <c r="Q445" s="75">
        <v>96</v>
      </c>
      <c r="R445" s="73">
        <f t="shared" si="191"/>
        <v>10080</v>
      </c>
      <c r="S445" s="76">
        <f t="shared" si="198"/>
        <v>0.10416666666666667</v>
      </c>
      <c r="T445" s="77">
        <v>5</v>
      </c>
      <c r="U445" s="78">
        <f t="shared" si="199"/>
        <v>5</v>
      </c>
      <c r="V445" s="73">
        <f t="shared" si="190"/>
        <v>525</v>
      </c>
      <c r="W445" s="73">
        <f t="shared" si="200"/>
        <v>525</v>
      </c>
      <c r="X445" s="76">
        <f t="shared" si="201"/>
        <v>1</v>
      </c>
      <c r="Y445" s="73">
        <f t="shared" si="202"/>
        <v>15</v>
      </c>
      <c r="Z445" s="73">
        <f t="shared" si="203"/>
        <v>0</v>
      </c>
      <c r="AA445" s="73">
        <f t="shared" si="185"/>
        <v>0</v>
      </c>
      <c r="AB445" s="73">
        <f t="shared" si="204"/>
        <v>130</v>
      </c>
      <c r="AC445" s="73">
        <f t="shared" si="186"/>
        <v>13650</v>
      </c>
      <c r="AD445" s="73">
        <f t="shared" si="187"/>
        <v>1575</v>
      </c>
      <c r="AE445" s="73">
        <v>0</v>
      </c>
    </row>
    <row r="446" spans="1:31" ht="15" customHeight="1">
      <c r="A446" s="5" t="s">
        <v>56</v>
      </c>
      <c r="B446" s="6" t="str">
        <f>IFERROR(VLOOKUP(A446,'Distributor List'!$A$2:$D$77,2,0),"-")</f>
        <v>Bajaur</v>
      </c>
      <c r="C446" s="6" t="str">
        <f>IFERROR(VLOOKUP(A446,'Distributor List'!$A$2:$D$77,3,0),"-")</f>
        <v>North-2</v>
      </c>
      <c r="D446" s="6" t="str">
        <f>IFERROR(VLOOKUP(A446,'Distributor List'!$A$2:$F$77,6,0),"-")</f>
        <v>Pak-2</v>
      </c>
      <c r="E446" s="6" t="str">
        <f>IFERROR(VLOOKUP(A446,'Distributor List'!$A$2:$D$77,4,0),"-")</f>
        <v>Distributor</v>
      </c>
      <c r="F446" s="6" t="str">
        <f>IFERROR(VLOOKUP(H446,'Price List'!$A$2:$H$109,8,0),"-")</f>
        <v>Medicronis</v>
      </c>
      <c r="G446" s="6" t="str">
        <f>IFERROR(VLOOKUP(A446,'Distributor List'!$A$2:$E$77,5,0),"-")</f>
        <v>Rooh Ul Ameen</v>
      </c>
      <c r="H446" s="10" t="s">
        <v>205</v>
      </c>
      <c r="I446" s="55">
        <v>105</v>
      </c>
      <c r="J446" s="72">
        <v>0</v>
      </c>
      <c r="K446" s="72">
        <v>121</v>
      </c>
      <c r="L446" s="73">
        <f t="shared" si="188"/>
        <v>0</v>
      </c>
      <c r="M446" s="73">
        <f t="shared" si="205"/>
        <v>12705</v>
      </c>
      <c r="N446" s="74">
        <v>0</v>
      </c>
      <c r="O446" s="74">
        <f t="shared" si="189"/>
        <v>0</v>
      </c>
      <c r="P446" s="73">
        <f t="shared" si="184"/>
        <v>0</v>
      </c>
      <c r="Q446" s="75">
        <v>96</v>
      </c>
      <c r="R446" s="73">
        <f t="shared" si="191"/>
        <v>10080</v>
      </c>
      <c r="S446" s="76">
        <f t="shared" si="198"/>
        <v>0</v>
      </c>
      <c r="T446" s="77">
        <v>80</v>
      </c>
      <c r="U446" s="78">
        <f t="shared" si="199"/>
        <v>-80</v>
      </c>
      <c r="V446" s="73">
        <f t="shared" si="190"/>
        <v>8400</v>
      </c>
      <c r="W446" s="73">
        <f t="shared" si="200"/>
        <v>-8400</v>
      </c>
      <c r="X446" s="76">
        <f t="shared" si="201"/>
        <v>-1</v>
      </c>
      <c r="Y446" s="73">
        <f t="shared" si="202"/>
        <v>0</v>
      </c>
      <c r="Z446" s="73">
        <f t="shared" si="203"/>
        <v>0</v>
      </c>
      <c r="AA446" s="73">
        <f t="shared" si="185"/>
        <v>0</v>
      </c>
      <c r="AB446" s="73">
        <f t="shared" si="204"/>
        <v>121</v>
      </c>
      <c r="AC446" s="73">
        <f t="shared" si="186"/>
        <v>12705</v>
      </c>
      <c r="AD446" s="73">
        <f t="shared" si="187"/>
        <v>0</v>
      </c>
      <c r="AE446" s="73">
        <v>0</v>
      </c>
    </row>
    <row r="447" spans="1:31" ht="15" customHeight="1">
      <c r="A447" s="5" t="s">
        <v>56</v>
      </c>
      <c r="B447" s="6" t="str">
        <f>IFERROR(VLOOKUP(A447,'Distributor List'!$A$2:$D$77,2,0),"-")</f>
        <v>Bajaur</v>
      </c>
      <c r="C447" s="6" t="str">
        <f>IFERROR(VLOOKUP(A447,'Distributor List'!$A$2:$D$77,3,0),"-")</f>
        <v>North-2</v>
      </c>
      <c r="D447" s="6" t="str">
        <f>IFERROR(VLOOKUP(A447,'Distributor List'!$A$2:$F$77,6,0),"-")</f>
        <v>Pak-2</v>
      </c>
      <c r="E447" s="6" t="str">
        <f>IFERROR(VLOOKUP(A447,'Distributor List'!$A$2:$D$77,4,0),"-")</f>
        <v>Distributor</v>
      </c>
      <c r="F447" s="6" t="str">
        <f>IFERROR(VLOOKUP(H447,'Price List'!$A$2:$H$109,8,0),"-")</f>
        <v>Medicronis</v>
      </c>
      <c r="G447" s="6" t="str">
        <f>IFERROR(VLOOKUP(A447,'Distributor List'!$A$2:$E$77,5,0),"-")</f>
        <v>Rooh Ul Ameen</v>
      </c>
      <c r="H447" s="10" t="s">
        <v>149</v>
      </c>
      <c r="I447" s="55">
        <v>105</v>
      </c>
      <c r="J447" s="72">
        <v>90</v>
      </c>
      <c r="K447" s="72">
        <v>24</v>
      </c>
      <c r="L447" s="73">
        <f t="shared" si="188"/>
        <v>9450</v>
      </c>
      <c r="M447" s="73">
        <f t="shared" si="205"/>
        <v>2520</v>
      </c>
      <c r="N447" s="74">
        <v>90</v>
      </c>
      <c r="O447" s="74">
        <f t="shared" si="189"/>
        <v>9450</v>
      </c>
      <c r="P447" s="73">
        <f t="shared" si="184"/>
        <v>0</v>
      </c>
      <c r="Q447" s="75">
        <v>144</v>
      </c>
      <c r="R447" s="73">
        <f t="shared" si="191"/>
        <v>15120</v>
      </c>
      <c r="S447" s="76">
        <f t="shared" si="198"/>
        <v>0.625</v>
      </c>
      <c r="T447" s="77">
        <v>83</v>
      </c>
      <c r="U447" s="78">
        <f t="shared" si="199"/>
        <v>7</v>
      </c>
      <c r="V447" s="73">
        <f t="shared" si="190"/>
        <v>8715</v>
      </c>
      <c r="W447" s="73">
        <f t="shared" si="200"/>
        <v>735</v>
      </c>
      <c r="X447" s="76">
        <f t="shared" si="201"/>
        <v>8.43373493975903E-2</v>
      </c>
      <c r="Y447" s="73">
        <f t="shared" si="202"/>
        <v>135</v>
      </c>
      <c r="Z447" s="73">
        <f t="shared" si="203"/>
        <v>111</v>
      </c>
      <c r="AA447" s="73">
        <f t="shared" si="185"/>
        <v>11655</v>
      </c>
      <c r="AB447" s="73">
        <f t="shared" si="204"/>
        <v>0</v>
      </c>
      <c r="AC447" s="73">
        <f t="shared" si="186"/>
        <v>0</v>
      </c>
      <c r="AD447" s="73">
        <f t="shared" si="187"/>
        <v>14175</v>
      </c>
      <c r="AE447" s="73">
        <v>0</v>
      </c>
    </row>
    <row r="448" spans="1:31" ht="15" customHeight="1">
      <c r="A448" s="5" t="s">
        <v>56</v>
      </c>
      <c r="B448" s="6" t="str">
        <f>IFERROR(VLOOKUP(A448,'Distributor List'!$A$2:$D$77,2,0),"-")</f>
        <v>Bajaur</v>
      </c>
      <c r="C448" s="6" t="str">
        <f>IFERROR(VLOOKUP(A448,'Distributor List'!$A$2:$D$77,3,0),"-")</f>
        <v>North-2</v>
      </c>
      <c r="D448" s="6" t="str">
        <f>IFERROR(VLOOKUP(A448,'Distributor List'!$A$2:$F$77,6,0),"-")</f>
        <v>Pak-2</v>
      </c>
      <c r="E448" s="6" t="str">
        <f>IFERROR(VLOOKUP(A448,'Distributor List'!$A$2:$D$77,4,0),"-")</f>
        <v>Distributor</v>
      </c>
      <c r="F448" s="6" t="str">
        <f>IFERROR(VLOOKUP(H448,'Price List'!$A$2:$H$109,8,0),"-")</f>
        <v>Medicronis</v>
      </c>
      <c r="G448" s="6" t="str">
        <f>IFERROR(VLOOKUP(A448,'Distributor List'!$A$2:$E$77,5,0),"-")</f>
        <v>Rooh Ul Ameen</v>
      </c>
      <c r="H448" s="59" t="s">
        <v>206</v>
      </c>
      <c r="I448" s="57">
        <v>90</v>
      </c>
      <c r="J448" s="72">
        <v>98</v>
      </c>
      <c r="K448" s="72">
        <v>2</v>
      </c>
      <c r="L448" s="73">
        <f t="shared" si="188"/>
        <v>8820</v>
      </c>
      <c r="M448" s="73">
        <f t="shared" si="205"/>
        <v>180</v>
      </c>
      <c r="N448" s="74">
        <v>98</v>
      </c>
      <c r="O448" s="74">
        <f t="shared" si="189"/>
        <v>8820</v>
      </c>
      <c r="P448" s="73">
        <f t="shared" si="184"/>
        <v>0</v>
      </c>
      <c r="Q448" s="75">
        <v>0</v>
      </c>
      <c r="R448" s="73">
        <v>0</v>
      </c>
      <c r="S448" s="76" t="str">
        <f t="shared" si="198"/>
        <v>-</v>
      </c>
      <c r="T448" s="77">
        <v>0</v>
      </c>
      <c r="U448" s="78">
        <v>0</v>
      </c>
      <c r="V448" s="73">
        <f t="shared" si="190"/>
        <v>0</v>
      </c>
      <c r="W448" s="73">
        <f t="shared" si="200"/>
        <v>8820</v>
      </c>
      <c r="X448" s="76" t="str">
        <f t="shared" si="201"/>
        <v>-</v>
      </c>
      <c r="Y448" s="73">
        <f t="shared" si="202"/>
        <v>147</v>
      </c>
      <c r="Z448" s="73">
        <f t="shared" si="203"/>
        <v>145</v>
      </c>
      <c r="AA448" s="73">
        <f t="shared" si="185"/>
        <v>13050</v>
      </c>
      <c r="AB448" s="73">
        <f t="shared" si="204"/>
        <v>0</v>
      </c>
      <c r="AC448" s="73">
        <f t="shared" si="186"/>
        <v>0</v>
      </c>
      <c r="AD448" s="73">
        <f t="shared" si="187"/>
        <v>13230</v>
      </c>
      <c r="AE448" s="73">
        <v>0</v>
      </c>
    </row>
    <row r="449" spans="1:31" ht="15" customHeight="1">
      <c r="A449" s="5" t="s">
        <v>56</v>
      </c>
      <c r="B449" s="6" t="str">
        <f>IFERROR(VLOOKUP(A449,'Distributor List'!$A$2:$D$77,2,0),"-")</f>
        <v>Bajaur</v>
      </c>
      <c r="C449" s="6" t="str">
        <f>IFERROR(VLOOKUP(A449,'Distributor List'!$A$2:$D$77,3,0),"-")</f>
        <v>North-2</v>
      </c>
      <c r="D449" s="6" t="str">
        <f>IFERROR(VLOOKUP(A449,'Distributor List'!$A$2:$F$77,6,0),"-")</f>
        <v>Pak-2</v>
      </c>
      <c r="E449" s="6" t="str">
        <f>IFERROR(VLOOKUP(A449,'Distributor List'!$A$2:$D$77,4,0),"-")</f>
        <v>Distributor</v>
      </c>
      <c r="F449" s="6" t="str">
        <f>IFERROR(VLOOKUP(H449,'Price List'!$A$2:$H$109,8,0),"-")</f>
        <v>Medicronis</v>
      </c>
      <c r="G449" s="6" t="str">
        <f>IFERROR(VLOOKUP(A449,'Distributor List'!$A$2:$E$77,5,0),"-")</f>
        <v>Rooh Ul Ameen</v>
      </c>
      <c r="H449" s="59" t="s">
        <v>207</v>
      </c>
      <c r="I449" s="57">
        <v>105</v>
      </c>
      <c r="J449" s="72">
        <v>95</v>
      </c>
      <c r="K449" s="72">
        <v>5</v>
      </c>
      <c r="L449" s="73">
        <f t="shared" si="188"/>
        <v>9975</v>
      </c>
      <c r="M449" s="73">
        <f t="shared" si="205"/>
        <v>525</v>
      </c>
      <c r="N449" s="74">
        <v>95</v>
      </c>
      <c r="O449" s="74">
        <f t="shared" si="189"/>
        <v>9975</v>
      </c>
      <c r="P449" s="73">
        <f t="shared" si="184"/>
        <v>0</v>
      </c>
      <c r="Q449" s="75">
        <v>0</v>
      </c>
      <c r="R449" s="73">
        <v>0</v>
      </c>
      <c r="S449" s="76" t="str">
        <f t="shared" si="198"/>
        <v>-</v>
      </c>
      <c r="T449" s="77">
        <v>0</v>
      </c>
      <c r="U449" s="78">
        <v>0</v>
      </c>
      <c r="V449" s="73">
        <f t="shared" si="190"/>
        <v>0</v>
      </c>
      <c r="W449" s="73">
        <f t="shared" si="200"/>
        <v>9975</v>
      </c>
      <c r="X449" s="76" t="str">
        <f t="shared" si="201"/>
        <v>-</v>
      </c>
      <c r="Y449" s="73">
        <f t="shared" si="202"/>
        <v>142.5</v>
      </c>
      <c r="Z449" s="73">
        <f t="shared" si="203"/>
        <v>137.5</v>
      </c>
      <c r="AA449" s="73">
        <f t="shared" si="185"/>
        <v>14437.5</v>
      </c>
      <c r="AB449" s="73">
        <f t="shared" si="204"/>
        <v>0</v>
      </c>
      <c r="AC449" s="73">
        <f t="shared" si="186"/>
        <v>0</v>
      </c>
      <c r="AD449" s="73">
        <f t="shared" si="187"/>
        <v>14962.5</v>
      </c>
      <c r="AE449" s="73">
        <v>0</v>
      </c>
    </row>
    <row r="450" spans="1:31" ht="15" customHeight="1">
      <c r="A450" s="5" t="s">
        <v>56</v>
      </c>
      <c r="B450" s="6" t="str">
        <f>IFERROR(VLOOKUP(A450,'Distributor List'!$A$2:$D$77,2,0),"-")</f>
        <v>Bajaur</v>
      </c>
      <c r="C450" s="6" t="str">
        <f>IFERROR(VLOOKUP(A450,'Distributor List'!$A$2:$D$77,3,0),"-")</f>
        <v>North-2</v>
      </c>
      <c r="D450" s="6" t="str">
        <f>IFERROR(VLOOKUP(A450,'Distributor List'!$A$2:$F$77,6,0),"-")</f>
        <v>Pak-2</v>
      </c>
      <c r="E450" s="6" t="str">
        <f>IFERROR(VLOOKUP(A450,'Distributor List'!$A$2:$D$77,4,0),"-")</f>
        <v>Distributor</v>
      </c>
      <c r="F450" s="6" t="str">
        <f>IFERROR(VLOOKUP(H450,'Price List'!$A$2:$H$109,8,0),"-")</f>
        <v>Medicronis</v>
      </c>
      <c r="G450" s="6" t="str">
        <f>IFERROR(VLOOKUP(A450,'Distributor List'!$A$2:$E$77,5,0),"-")</f>
        <v>Rooh Ul Ameen</v>
      </c>
      <c r="H450" s="59" t="s">
        <v>208</v>
      </c>
      <c r="I450" s="57">
        <v>120</v>
      </c>
      <c r="J450" s="72">
        <v>40</v>
      </c>
      <c r="K450" s="72">
        <v>10</v>
      </c>
      <c r="L450" s="73">
        <f t="shared" si="188"/>
        <v>4800</v>
      </c>
      <c r="M450" s="73">
        <f t="shared" si="205"/>
        <v>1200</v>
      </c>
      <c r="N450" s="74">
        <v>40</v>
      </c>
      <c r="O450" s="74">
        <f t="shared" si="189"/>
        <v>4800</v>
      </c>
      <c r="P450" s="73">
        <f t="shared" si="184"/>
        <v>0</v>
      </c>
      <c r="Q450" s="75">
        <v>0</v>
      </c>
      <c r="R450" s="73">
        <v>0</v>
      </c>
      <c r="S450" s="76" t="str">
        <f t="shared" si="198"/>
        <v>-</v>
      </c>
      <c r="T450" s="77">
        <v>0</v>
      </c>
      <c r="U450" s="78">
        <v>0</v>
      </c>
      <c r="V450" s="73">
        <f t="shared" si="190"/>
        <v>0</v>
      </c>
      <c r="W450" s="73">
        <f t="shared" si="200"/>
        <v>4800</v>
      </c>
      <c r="X450" s="76" t="str">
        <f t="shared" si="201"/>
        <v>-</v>
      </c>
      <c r="Y450" s="73">
        <f t="shared" si="202"/>
        <v>60</v>
      </c>
      <c r="Z450" s="73">
        <f t="shared" si="203"/>
        <v>50</v>
      </c>
      <c r="AA450" s="73">
        <f t="shared" si="185"/>
        <v>6000</v>
      </c>
      <c r="AB450" s="73">
        <f t="shared" si="204"/>
        <v>0</v>
      </c>
      <c r="AC450" s="73">
        <f t="shared" si="186"/>
        <v>0</v>
      </c>
      <c r="AD450" s="73">
        <f t="shared" si="187"/>
        <v>7200</v>
      </c>
      <c r="AE450" s="73">
        <v>0</v>
      </c>
    </row>
    <row r="451" spans="1:31" ht="15" customHeight="1">
      <c r="A451" s="5" t="s">
        <v>56</v>
      </c>
      <c r="B451" s="6" t="str">
        <f>IFERROR(VLOOKUP(A451,'Distributor List'!$A$2:$D$77,2,0),"-")</f>
        <v>Bajaur</v>
      </c>
      <c r="C451" s="6" t="str">
        <f>IFERROR(VLOOKUP(A451,'Distributor List'!$A$2:$D$77,3,0),"-")</f>
        <v>North-2</v>
      </c>
      <c r="D451" s="6" t="str">
        <f>IFERROR(VLOOKUP(A451,'Distributor List'!$A$2:$F$77,6,0),"-")</f>
        <v>Pak-2</v>
      </c>
      <c r="E451" s="6" t="str">
        <f>IFERROR(VLOOKUP(A451,'Distributor List'!$A$2:$D$77,4,0),"-")</f>
        <v>Distributor</v>
      </c>
      <c r="F451" s="6" t="str">
        <f>IFERROR(VLOOKUP(H451,'Price List'!$A$2:$H$109,8,0),"-")</f>
        <v>Medicronis</v>
      </c>
      <c r="G451" s="6" t="str">
        <f>IFERROR(VLOOKUP(A451,'Distributor List'!$A$2:$E$77,5,0),"-")</f>
        <v>Rooh Ul Ameen</v>
      </c>
      <c r="H451" s="59" t="s">
        <v>209</v>
      </c>
      <c r="I451" s="57">
        <v>105</v>
      </c>
      <c r="J451" s="72">
        <v>2</v>
      </c>
      <c r="K451" s="72">
        <v>110</v>
      </c>
      <c r="L451" s="73">
        <f t="shared" si="188"/>
        <v>210</v>
      </c>
      <c r="M451" s="73">
        <f t="shared" si="205"/>
        <v>11550</v>
      </c>
      <c r="N451" s="74">
        <v>2</v>
      </c>
      <c r="O451" s="74">
        <f t="shared" si="189"/>
        <v>210</v>
      </c>
      <c r="P451" s="73">
        <f t="shared" si="184"/>
        <v>0</v>
      </c>
      <c r="Q451" s="75">
        <v>75</v>
      </c>
      <c r="R451" s="73">
        <f t="shared" ref="R451:R492" si="206">Q451*I451</f>
        <v>7875</v>
      </c>
      <c r="S451" s="76">
        <f t="shared" si="198"/>
        <v>2.6666666666666668E-2</v>
      </c>
      <c r="T451" s="77">
        <v>68</v>
      </c>
      <c r="U451" s="78">
        <f t="shared" si="199"/>
        <v>-66</v>
      </c>
      <c r="V451" s="73">
        <f t="shared" si="190"/>
        <v>7140</v>
      </c>
      <c r="W451" s="73">
        <f t="shared" si="200"/>
        <v>-6930</v>
      </c>
      <c r="X451" s="76">
        <f t="shared" si="201"/>
        <v>-0.97058823529411764</v>
      </c>
      <c r="Y451" s="73">
        <f t="shared" si="202"/>
        <v>3</v>
      </c>
      <c r="Z451" s="73">
        <f t="shared" si="203"/>
        <v>0</v>
      </c>
      <c r="AA451" s="73">
        <f t="shared" si="185"/>
        <v>0</v>
      </c>
      <c r="AB451" s="73">
        <f t="shared" si="204"/>
        <v>107</v>
      </c>
      <c r="AC451" s="73">
        <f t="shared" si="186"/>
        <v>11235</v>
      </c>
      <c r="AD451" s="73">
        <f t="shared" si="187"/>
        <v>315</v>
      </c>
      <c r="AE451" s="73">
        <v>0</v>
      </c>
    </row>
    <row r="452" spans="1:31" ht="15" customHeight="1">
      <c r="A452" s="5" t="s">
        <v>56</v>
      </c>
      <c r="B452" s="6" t="str">
        <f>IFERROR(VLOOKUP(A452,'Distributor List'!$A$2:$D$77,2,0),"-")</f>
        <v>Bajaur</v>
      </c>
      <c r="C452" s="6" t="str">
        <f>IFERROR(VLOOKUP(A452,'Distributor List'!$A$2:$D$77,3,0),"-")</f>
        <v>North-2</v>
      </c>
      <c r="D452" s="6" t="str">
        <f>IFERROR(VLOOKUP(A452,'Distributor List'!$A$2:$F$77,6,0),"-")</f>
        <v>Pak-2</v>
      </c>
      <c r="E452" s="6" t="str">
        <f>IFERROR(VLOOKUP(A452,'Distributor List'!$A$2:$D$77,4,0),"-")</f>
        <v>Distributor</v>
      </c>
      <c r="F452" s="6" t="str">
        <f>IFERROR(VLOOKUP(H452,'Price List'!$A$2:$H$109,8,0),"-")</f>
        <v>Medicronis</v>
      </c>
      <c r="G452" s="6" t="str">
        <f>IFERROR(VLOOKUP(A452,'Distributor List'!$A$2:$E$77,5,0),"-")</f>
        <v>Rooh Ul Ameen</v>
      </c>
      <c r="H452" s="59" t="s">
        <v>210</v>
      </c>
      <c r="I452" s="57">
        <v>170</v>
      </c>
      <c r="J452" s="72">
        <v>6</v>
      </c>
      <c r="K452" s="72">
        <v>76</v>
      </c>
      <c r="L452" s="73">
        <f t="shared" si="188"/>
        <v>1020</v>
      </c>
      <c r="M452" s="73">
        <f t="shared" si="205"/>
        <v>12920</v>
      </c>
      <c r="N452" s="74">
        <v>6</v>
      </c>
      <c r="O452" s="74">
        <f t="shared" si="189"/>
        <v>1020</v>
      </c>
      <c r="P452" s="73">
        <f t="shared" ref="P452:P515" si="207">L452-O452</f>
        <v>0</v>
      </c>
      <c r="Q452" s="75">
        <v>75</v>
      </c>
      <c r="R452" s="73">
        <f t="shared" si="206"/>
        <v>12750</v>
      </c>
      <c r="S452" s="76">
        <f t="shared" si="198"/>
        <v>0.08</v>
      </c>
      <c r="T452" s="77">
        <v>5</v>
      </c>
      <c r="U452" s="78">
        <f t="shared" si="199"/>
        <v>1</v>
      </c>
      <c r="V452" s="73">
        <f t="shared" si="190"/>
        <v>850</v>
      </c>
      <c r="W452" s="73">
        <f t="shared" si="200"/>
        <v>170</v>
      </c>
      <c r="X452" s="76">
        <f t="shared" si="201"/>
        <v>0.19999999999999996</v>
      </c>
      <c r="Y452" s="73">
        <f t="shared" si="202"/>
        <v>9</v>
      </c>
      <c r="Z452" s="73">
        <f t="shared" si="203"/>
        <v>0</v>
      </c>
      <c r="AA452" s="73">
        <f t="shared" ref="AA452:AA515" si="208">Z452*I452</f>
        <v>0</v>
      </c>
      <c r="AB452" s="73">
        <f t="shared" si="204"/>
        <v>67</v>
      </c>
      <c r="AC452" s="73">
        <f t="shared" ref="AC452:AC515" si="209">AB452*I452</f>
        <v>11390</v>
      </c>
      <c r="AD452" s="73">
        <f t="shared" ref="AD452:AD515" si="210">Y452*I452</f>
        <v>1530</v>
      </c>
      <c r="AE452" s="73">
        <v>0</v>
      </c>
    </row>
    <row r="453" spans="1:31" ht="15" customHeight="1">
      <c r="A453" s="5" t="s">
        <v>56</v>
      </c>
      <c r="B453" s="6" t="str">
        <f>IFERROR(VLOOKUP(A453,'Distributor List'!$A$2:$D$77,2,0),"-")</f>
        <v>Bajaur</v>
      </c>
      <c r="C453" s="6" t="str">
        <f>IFERROR(VLOOKUP(A453,'Distributor List'!$A$2:$D$77,3,0),"-")</f>
        <v>North-2</v>
      </c>
      <c r="D453" s="6" t="str">
        <f>IFERROR(VLOOKUP(A453,'Distributor List'!$A$2:$F$77,6,0),"-")</f>
        <v>Pak-2</v>
      </c>
      <c r="E453" s="6" t="str">
        <f>IFERROR(VLOOKUP(A453,'Distributor List'!$A$2:$D$77,4,0),"-")</f>
        <v>Distributor</v>
      </c>
      <c r="F453" s="6" t="str">
        <f>IFERROR(VLOOKUP(H453,'Price List'!$A$2:$H$109,8,0),"-")</f>
        <v>Medicronis</v>
      </c>
      <c r="G453" s="6" t="str">
        <f>IFERROR(VLOOKUP(A453,'Distributor List'!$A$2:$E$77,5,0),"-")</f>
        <v>Rooh Ul Ameen</v>
      </c>
      <c r="H453" s="10" t="s">
        <v>211</v>
      </c>
      <c r="I453" s="58">
        <v>120</v>
      </c>
      <c r="J453" s="72">
        <v>60</v>
      </c>
      <c r="K453" s="72">
        <v>15</v>
      </c>
      <c r="L453" s="73">
        <f t="shared" ref="L453:L516" si="211">J453*I453</f>
        <v>7200</v>
      </c>
      <c r="M453" s="73">
        <f t="shared" si="205"/>
        <v>1800</v>
      </c>
      <c r="N453" s="74">
        <v>60</v>
      </c>
      <c r="O453" s="74">
        <f t="shared" ref="O453:O516" si="212">N453*I453</f>
        <v>7200</v>
      </c>
      <c r="P453" s="73">
        <f t="shared" si="207"/>
        <v>0</v>
      </c>
      <c r="Q453" s="75">
        <v>81</v>
      </c>
      <c r="R453" s="73">
        <f t="shared" si="206"/>
        <v>9720</v>
      </c>
      <c r="S453" s="76">
        <f t="shared" si="198"/>
        <v>0.7407407407407407</v>
      </c>
      <c r="T453" s="77">
        <v>25</v>
      </c>
      <c r="U453" s="78">
        <f t="shared" si="199"/>
        <v>35</v>
      </c>
      <c r="V453" s="73">
        <f t="shared" ref="V453:V516" si="213">T453*I453</f>
        <v>3000</v>
      </c>
      <c r="W453" s="73">
        <f t="shared" si="200"/>
        <v>4200</v>
      </c>
      <c r="X453" s="76">
        <f t="shared" si="201"/>
        <v>1.4</v>
      </c>
      <c r="Y453" s="73">
        <f t="shared" si="202"/>
        <v>90</v>
      </c>
      <c r="Z453" s="73">
        <f t="shared" si="203"/>
        <v>75</v>
      </c>
      <c r="AA453" s="73">
        <f t="shared" si="208"/>
        <v>9000</v>
      </c>
      <c r="AB453" s="73">
        <f t="shared" si="204"/>
        <v>0</v>
      </c>
      <c r="AC453" s="73">
        <f t="shared" si="209"/>
        <v>0</v>
      </c>
      <c r="AD453" s="73">
        <f t="shared" si="210"/>
        <v>10800</v>
      </c>
      <c r="AE453" s="73">
        <v>0</v>
      </c>
    </row>
    <row r="454" spans="1:31" ht="15" customHeight="1">
      <c r="A454" s="5" t="s">
        <v>58</v>
      </c>
      <c r="B454" s="6" t="str">
        <f>IFERROR(VLOOKUP(A454,'Distributor List'!$A$2:$D$77,2,0),"-")</f>
        <v>Bhatkela</v>
      </c>
      <c r="C454" s="6" t="str">
        <f>IFERROR(VLOOKUP(A454,'Distributor List'!$A$2:$D$77,3,0),"-")</f>
        <v>North-2</v>
      </c>
      <c r="D454" s="6" t="str">
        <f>IFERROR(VLOOKUP(A454,'Distributor List'!$A$2:$F$77,6,0),"-")</f>
        <v>Pak-2</v>
      </c>
      <c r="E454" s="6" t="str">
        <f>IFERROR(VLOOKUP(A454,'Distributor List'!$A$2:$D$77,4,0),"-")</f>
        <v>Distributor</v>
      </c>
      <c r="F454" s="6" t="str">
        <f>IFERROR(VLOOKUP(H454,'Price List'!$A$2:$H$109,8,0),"-")</f>
        <v>Medicronis</v>
      </c>
      <c r="G454" s="6" t="str">
        <f>IFERROR(VLOOKUP(A454,'Distributor List'!$A$2:$E$77,5,0),"-")</f>
        <v>Rooh Ul Ameen</v>
      </c>
      <c r="H454" s="10" t="s">
        <v>212</v>
      </c>
      <c r="I454" s="58">
        <v>60</v>
      </c>
      <c r="J454" s="72">
        <v>0</v>
      </c>
      <c r="K454" s="72">
        <v>0</v>
      </c>
      <c r="L454" s="73">
        <f t="shared" si="211"/>
        <v>0</v>
      </c>
      <c r="M454" s="73">
        <f t="shared" si="205"/>
        <v>0</v>
      </c>
      <c r="N454" s="74">
        <v>0</v>
      </c>
      <c r="O454" s="74">
        <f t="shared" si="212"/>
        <v>0</v>
      </c>
      <c r="P454" s="73">
        <f t="shared" si="207"/>
        <v>0</v>
      </c>
      <c r="Q454" s="75">
        <v>172.8</v>
      </c>
      <c r="R454" s="73">
        <f t="shared" si="206"/>
        <v>10368</v>
      </c>
      <c r="S454" s="76">
        <f t="shared" ref="S454:S498" si="214">IFERROR(L454/R454,"-")</f>
        <v>0</v>
      </c>
      <c r="T454" s="77">
        <v>50</v>
      </c>
      <c r="U454" s="78">
        <f t="shared" si="199"/>
        <v>-50</v>
      </c>
      <c r="V454" s="73">
        <f t="shared" si="213"/>
        <v>3000</v>
      </c>
      <c r="W454" s="73">
        <f t="shared" ref="W454:W498" si="215">L454-V454</f>
        <v>-3000</v>
      </c>
      <c r="X454" s="76">
        <f t="shared" ref="X454:X498" si="216">IFERROR(L454/V454-1,"-")</f>
        <v>-1</v>
      </c>
      <c r="Y454" s="73">
        <f t="shared" ref="Y454:Y498" si="217">(J454)/1*1.5</f>
        <v>0</v>
      </c>
      <c r="Z454" s="73">
        <f t="shared" ref="Z454:Z498" si="218">IF(Y454&gt;K454,Y454-K454,0)</f>
        <v>0</v>
      </c>
      <c r="AA454" s="73">
        <f t="shared" si="208"/>
        <v>0</v>
      </c>
      <c r="AB454" s="73">
        <f t="shared" ref="AB454:AB498" si="219">IF(Y454&lt;K454,K454-Y454,0)</f>
        <v>0</v>
      </c>
      <c r="AC454" s="73">
        <f t="shared" si="209"/>
        <v>0</v>
      </c>
      <c r="AD454" s="73">
        <f t="shared" si="210"/>
        <v>0</v>
      </c>
      <c r="AE454" s="73">
        <v>0</v>
      </c>
    </row>
    <row r="455" spans="1:31" ht="15" customHeight="1">
      <c r="A455" s="5" t="s">
        <v>58</v>
      </c>
      <c r="B455" s="6" t="str">
        <f>IFERROR(VLOOKUP(A455,'Distributor List'!$A$2:$D$77,2,0),"-")</f>
        <v>Bhatkela</v>
      </c>
      <c r="C455" s="6" t="str">
        <f>IFERROR(VLOOKUP(A455,'Distributor List'!$A$2:$D$77,3,0),"-")</f>
        <v>North-2</v>
      </c>
      <c r="D455" s="6" t="str">
        <f>IFERROR(VLOOKUP(A455,'Distributor List'!$A$2:$F$77,6,0),"-")</f>
        <v>Pak-2</v>
      </c>
      <c r="E455" s="6" t="str">
        <f>IFERROR(VLOOKUP(A455,'Distributor List'!$A$2:$D$77,4,0),"-")</f>
        <v>Distributor</v>
      </c>
      <c r="F455" s="6" t="str">
        <f>IFERROR(VLOOKUP(H455,'Price List'!$A$2:$H$109,8,0),"-")</f>
        <v>Medicronis</v>
      </c>
      <c r="G455" s="6" t="str">
        <f>IFERROR(VLOOKUP(A455,'Distributor List'!$A$2:$E$77,5,0),"-")</f>
        <v>Rooh Ul Ameen</v>
      </c>
      <c r="H455" s="10" t="s">
        <v>11</v>
      </c>
      <c r="I455" s="58">
        <v>76</v>
      </c>
      <c r="J455" s="72">
        <v>0</v>
      </c>
      <c r="K455" s="72">
        <v>0</v>
      </c>
      <c r="L455" s="73">
        <f t="shared" si="211"/>
        <v>0</v>
      </c>
      <c r="M455" s="73">
        <f t="shared" si="205"/>
        <v>0</v>
      </c>
      <c r="N455" s="74">
        <v>0</v>
      </c>
      <c r="O455" s="74">
        <f t="shared" si="212"/>
        <v>0</v>
      </c>
      <c r="P455" s="73">
        <f t="shared" si="207"/>
        <v>0</v>
      </c>
      <c r="Q455" s="75">
        <v>520.55999999999995</v>
      </c>
      <c r="R455" s="73">
        <f t="shared" si="206"/>
        <v>39562.559999999998</v>
      </c>
      <c r="S455" s="76">
        <f t="shared" si="214"/>
        <v>0</v>
      </c>
      <c r="T455" s="77">
        <v>0</v>
      </c>
      <c r="U455" s="78">
        <f t="shared" si="199"/>
        <v>0</v>
      </c>
      <c r="V455" s="73">
        <f t="shared" si="213"/>
        <v>0</v>
      </c>
      <c r="W455" s="73">
        <f t="shared" si="215"/>
        <v>0</v>
      </c>
      <c r="X455" s="76" t="str">
        <f t="shared" si="216"/>
        <v>-</v>
      </c>
      <c r="Y455" s="73">
        <f t="shared" si="217"/>
        <v>0</v>
      </c>
      <c r="Z455" s="73">
        <f t="shared" si="218"/>
        <v>0</v>
      </c>
      <c r="AA455" s="73">
        <f t="shared" si="208"/>
        <v>0</v>
      </c>
      <c r="AB455" s="73">
        <f t="shared" si="219"/>
        <v>0</v>
      </c>
      <c r="AC455" s="73">
        <f t="shared" si="209"/>
        <v>0</v>
      </c>
      <c r="AD455" s="73">
        <f t="shared" si="210"/>
        <v>0</v>
      </c>
      <c r="AE455" s="73">
        <v>0</v>
      </c>
    </row>
    <row r="456" spans="1:31" ht="15" customHeight="1">
      <c r="A456" s="5" t="s">
        <v>58</v>
      </c>
      <c r="B456" s="6" t="str">
        <f>IFERROR(VLOOKUP(A456,'Distributor List'!$A$2:$D$77,2,0),"-")</f>
        <v>Bhatkela</v>
      </c>
      <c r="C456" s="6" t="str">
        <f>IFERROR(VLOOKUP(A456,'Distributor List'!$A$2:$D$77,3,0),"-")</f>
        <v>North-2</v>
      </c>
      <c r="D456" s="6" t="str">
        <f>IFERROR(VLOOKUP(A456,'Distributor List'!$A$2:$F$77,6,0),"-")</f>
        <v>Pak-2</v>
      </c>
      <c r="E456" s="6" t="str">
        <f>IFERROR(VLOOKUP(A456,'Distributor List'!$A$2:$D$77,4,0),"-")</f>
        <v>Distributor</v>
      </c>
      <c r="F456" s="6" t="str">
        <f>IFERROR(VLOOKUP(H456,'Price List'!$A$2:$H$109,8,0),"-")</f>
        <v>Medicronis</v>
      </c>
      <c r="G456" s="6" t="str">
        <f>IFERROR(VLOOKUP(A456,'Distributor List'!$A$2:$E$77,5,0),"-")</f>
        <v>Rooh Ul Ameen</v>
      </c>
      <c r="H456" s="10" t="s">
        <v>143</v>
      </c>
      <c r="I456" s="58">
        <v>99</v>
      </c>
      <c r="J456" s="72">
        <v>0</v>
      </c>
      <c r="K456" s="72">
        <v>0</v>
      </c>
      <c r="L456" s="73">
        <f t="shared" si="211"/>
        <v>0</v>
      </c>
      <c r="M456" s="73">
        <f t="shared" si="205"/>
        <v>0</v>
      </c>
      <c r="N456" s="74">
        <v>0</v>
      </c>
      <c r="O456" s="74">
        <f t="shared" si="212"/>
        <v>0</v>
      </c>
      <c r="P456" s="73">
        <f t="shared" si="207"/>
        <v>0</v>
      </c>
      <c r="Q456" s="75">
        <v>846.72</v>
      </c>
      <c r="R456" s="73">
        <f t="shared" si="206"/>
        <v>83825.279999999999</v>
      </c>
      <c r="S456" s="76">
        <f t="shared" si="214"/>
        <v>0</v>
      </c>
      <c r="T456" s="77">
        <v>0</v>
      </c>
      <c r="U456" s="78">
        <f t="shared" si="199"/>
        <v>0</v>
      </c>
      <c r="V456" s="73">
        <f t="shared" si="213"/>
        <v>0</v>
      </c>
      <c r="W456" s="73">
        <f t="shared" si="215"/>
        <v>0</v>
      </c>
      <c r="X456" s="76" t="str">
        <f t="shared" si="216"/>
        <v>-</v>
      </c>
      <c r="Y456" s="73">
        <f t="shared" si="217"/>
        <v>0</v>
      </c>
      <c r="Z456" s="73">
        <f t="shared" si="218"/>
        <v>0</v>
      </c>
      <c r="AA456" s="73">
        <f t="shared" si="208"/>
        <v>0</v>
      </c>
      <c r="AB456" s="73">
        <f t="shared" si="219"/>
        <v>0</v>
      </c>
      <c r="AC456" s="73">
        <f t="shared" si="209"/>
        <v>0</v>
      </c>
      <c r="AD456" s="73">
        <f t="shared" si="210"/>
        <v>0</v>
      </c>
      <c r="AE456" s="73">
        <v>0</v>
      </c>
    </row>
    <row r="457" spans="1:31" ht="15" customHeight="1">
      <c r="A457" s="5" t="s">
        <v>58</v>
      </c>
      <c r="B457" s="6" t="str">
        <f>IFERROR(VLOOKUP(A457,'Distributor List'!$A$2:$D$77,2,0),"-")</f>
        <v>Bhatkela</v>
      </c>
      <c r="C457" s="6" t="str">
        <f>IFERROR(VLOOKUP(A457,'Distributor List'!$A$2:$D$77,3,0),"-")</f>
        <v>North-2</v>
      </c>
      <c r="D457" s="6" t="str">
        <f>IFERROR(VLOOKUP(A457,'Distributor List'!$A$2:$F$77,6,0),"-")</f>
        <v>Pak-2</v>
      </c>
      <c r="E457" s="6" t="str">
        <f>IFERROR(VLOOKUP(A457,'Distributor List'!$A$2:$D$77,4,0),"-")</f>
        <v>Distributor</v>
      </c>
      <c r="F457" s="6" t="str">
        <f>IFERROR(VLOOKUP(H457,'Price List'!$A$2:$H$109,8,0),"-")</f>
        <v>Transformer</v>
      </c>
      <c r="G457" s="6" t="str">
        <f>IFERROR(VLOOKUP(A457,'Distributor List'!$A$2:$E$77,5,0),"-")</f>
        <v>Rooh Ul Ameen</v>
      </c>
      <c r="H457" s="10" t="s">
        <v>178</v>
      </c>
      <c r="I457" s="58">
        <v>297.5</v>
      </c>
      <c r="J457" s="72">
        <v>0</v>
      </c>
      <c r="K457" s="72">
        <v>0</v>
      </c>
      <c r="L457" s="73">
        <f t="shared" si="211"/>
        <v>0</v>
      </c>
      <c r="M457" s="73">
        <f t="shared" si="205"/>
        <v>0</v>
      </c>
      <c r="N457" s="74">
        <v>0</v>
      </c>
      <c r="O457" s="74">
        <f t="shared" si="212"/>
        <v>0</v>
      </c>
      <c r="P457" s="73">
        <f t="shared" si="207"/>
        <v>0</v>
      </c>
      <c r="Q457" s="75">
        <v>0</v>
      </c>
      <c r="R457" s="73">
        <f t="shared" si="206"/>
        <v>0</v>
      </c>
      <c r="S457" s="76" t="str">
        <f t="shared" si="214"/>
        <v>-</v>
      </c>
      <c r="T457" s="77">
        <v>0</v>
      </c>
      <c r="U457" s="78">
        <f t="shared" si="199"/>
        <v>0</v>
      </c>
      <c r="V457" s="73">
        <f t="shared" si="213"/>
        <v>0</v>
      </c>
      <c r="W457" s="73">
        <f t="shared" si="215"/>
        <v>0</v>
      </c>
      <c r="X457" s="76" t="str">
        <f t="shared" si="216"/>
        <v>-</v>
      </c>
      <c r="Y457" s="73">
        <f t="shared" si="217"/>
        <v>0</v>
      </c>
      <c r="Z457" s="73">
        <f t="shared" si="218"/>
        <v>0</v>
      </c>
      <c r="AA457" s="73">
        <f t="shared" si="208"/>
        <v>0</v>
      </c>
      <c r="AB457" s="73">
        <f t="shared" si="219"/>
        <v>0</v>
      </c>
      <c r="AC457" s="73">
        <f t="shared" si="209"/>
        <v>0</v>
      </c>
      <c r="AD457" s="73">
        <f t="shared" si="210"/>
        <v>0</v>
      </c>
      <c r="AE457" s="73">
        <v>0</v>
      </c>
    </row>
    <row r="458" spans="1:31" ht="15" customHeight="1">
      <c r="A458" s="5" t="s">
        <v>58</v>
      </c>
      <c r="B458" s="6" t="str">
        <f>IFERROR(VLOOKUP(A458,'Distributor List'!$A$2:$D$77,2,0),"-")</f>
        <v>Bhatkela</v>
      </c>
      <c r="C458" s="6" t="str">
        <f>IFERROR(VLOOKUP(A458,'Distributor List'!$A$2:$D$77,3,0),"-")</f>
        <v>North-2</v>
      </c>
      <c r="D458" s="6" t="str">
        <f>IFERROR(VLOOKUP(A458,'Distributor List'!$A$2:$F$77,6,0),"-")</f>
        <v>Pak-2</v>
      </c>
      <c r="E458" s="6" t="str">
        <f>IFERROR(VLOOKUP(A458,'Distributor List'!$A$2:$D$77,4,0),"-")</f>
        <v>Distributor</v>
      </c>
      <c r="F458" s="6" t="str">
        <f>IFERROR(VLOOKUP(H458,'Price List'!$A$2:$H$109,8,0),"-")</f>
        <v>Transformer</v>
      </c>
      <c r="G458" s="6" t="str">
        <f>IFERROR(VLOOKUP(A458,'Distributor List'!$A$2:$E$77,5,0),"-")</f>
        <v>Rooh Ul Ameen</v>
      </c>
      <c r="H458" s="10" t="s">
        <v>179</v>
      </c>
      <c r="I458" s="58">
        <v>429.25</v>
      </c>
      <c r="J458" s="72">
        <v>0</v>
      </c>
      <c r="K458" s="72">
        <v>0</v>
      </c>
      <c r="L458" s="73">
        <f t="shared" si="211"/>
        <v>0</v>
      </c>
      <c r="M458" s="73">
        <f t="shared" si="205"/>
        <v>0</v>
      </c>
      <c r="N458" s="74">
        <v>0</v>
      </c>
      <c r="O458" s="74">
        <f t="shared" si="212"/>
        <v>0</v>
      </c>
      <c r="P458" s="73">
        <f t="shared" si="207"/>
        <v>0</v>
      </c>
      <c r="Q458" s="75">
        <v>0</v>
      </c>
      <c r="R458" s="73">
        <f t="shared" si="206"/>
        <v>0</v>
      </c>
      <c r="S458" s="76" t="str">
        <f t="shared" si="214"/>
        <v>-</v>
      </c>
      <c r="T458" s="77">
        <v>0</v>
      </c>
      <c r="U458" s="78">
        <f t="shared" si="199"/>
        <v>0</v>
      </c>
      <c r="V458" s="73">
        <f t="shared" si="213"/>
        <v>0</v>
      </c>
      <c r="W458" s="73">
        <f t="shared" si="215"/>
        <v>0</v>
      </c>
      <c r="X458" s="76" t="str">
        <f t="shared" si="216"/>
        <v>-</v>
      </c>
      <c r="Y458" s="73">
        <f t="shared" si="217"/>
        <v>0</v>
      </c>
      <c r="Z458" s="73">
        <f t="shared" si="218"/>
        <v>0</v>
      </c>
      <c r="AA458" s="73">
        <f t="shared" si="208"/>
        <v>0</v>
      </c>
      <c r="AB458" s="73">
        <f t="shared" si="219"/>
        <v>0</v>
      </c>
      <c r="AC458" s="73">
        <f t="shared" si="209"/>
        <v>0</v>
      </c>
      <c r="AD458" s="73">
        <f t="shared" si="210"/>
        <v>0</v>
      </c>
      <c r="AE458" s="73">
        <v>0</v>
      </c>
    </row>
    <row r="459" spans="1:31" ht="15" customHeight="1">
      <c r="A459" s="5" t="s">
        <v>58</v>
      </c>
      <c r="B459" s="6" t="str">
        <f>IFERROR(VLOOKUP(A459,'Distributor List'!$A$2:$D$77,2,0),"-")</f>
        <v>Bhatkela</v>
      </c>
      <c r="C459" s="6" t="str">
        <f>IFERROR(VLOOKUP(A459,'Distributor List'!$A$2:$D$77,3,0),"-")</f>
        <v>North-2</v>
      </c>
      <c r="D459" s="6" t="str">
        <f>IFERROR(VLOOKUP(A459,'Distributor List'!$A$2:$F$77,6,0),"-")</f>
        <v>Pak-2</v>
      </c>
      <c r="E459" s="6" t="str">
        <f>IFERROR(VLOOKUP(A459,'Distributor List'!$A$2:$D$77,4,0),"-")</f>
        <v>Distributor</v>
      </c>
      <c r="F459" s="6" t="str">
        <f>IFERROR(VLOOKUP(H459,'Price List'!$A$2:$H$109,8,0),"-")</f>
        <v>Medicronis</v>
      </c>
      <c r="G459" s="6" t="str">
        <f>IFERROR(VLOOKUP(A459,'Distributor List'!$A$2:$E$77,5,0),"-")</f>
        <v>Rooh Ul Ameen</v>
      </c>
      <c r="H459" s="10" t="s">
        <v>180</v>
      </c>
      <c r="I459" s="58">
        <v>270</v>
      </c>
      <c r="J459" s="72">
        <v>0</v>
      </c>
      <c r="K459" s="72">
        <v>0</v>
      </c>
      <c r="L459" s="73">
        <f t="shared" si="211"/>
        <v>0</v>
      </c>
      <c r="M459" s="73">
        <f t="shared" si="205"/>
        <v>0</v>
      </c>
      <c r="N459" s="74">
        <v>0</v>
      </c>
      <c r="O459" s="74">
        <f t="shared" si="212"/>
        <v>0</v>
      </c>
      <c r="P459" s="73">
        <f t="shared" si="207"/>
        <v>0</v>
      </c>
      <c r="Q459" s="75">
        <v>84</v>
      </c>
      <c r="R459" s="73">
        <f t="shared" si="206"/>
        <v>22680</v>
      </c>
      <c r="S459" s="76">
        <f t="shared" si="214"/>
        <v>0</v>
      </c>
      <c r="T459" s="77">
        <v>6</v>
      </c>
      <c r="U459" s="78">
        <f t="shared" si="199"/>
        <v>-6</v>
      </c>
      <c r="V459" s="73">
        <f t="shared" si="213"/>
        <v>1620</v>
      </c>
      <c r="W459" s="73">
        <f t="shared" si="215"/>
        <v>-1620</v>
      </c>
      <c r="X459" s="76">
        <f t="shared" si="216"/>
        <v>-1</v>
      </c>
      <c r="Y459" s="73">
        <f t="shared" si="217"/>
        <v>0</v>
      </c>
      <c r="Z459" s="73">
        <f t="shared" si="218"/>
        <v>0</v>
      </c>
      <c r="AA459" s="73">
        <f t="shared" si="208"/>
        <v>0</v>
      </c>
      <c r="AB459" s="73">
        <f t="shared" si="219"/>
        <v>0</v>
      </c>
      <c r="AC459" s="73">
        <f t="shared" si="209"/>
        <v>0</v>
      </c>
      <c r="AD459" s="73">
        <f t="shared" si="210"/>
        <v>0</v>
      </c>
      <c r="AE459" s="73">
        <v>0</v>
      </c>
    </row>
    <row r="460" spans="1:31" ht="15" customHeight="1">
      <c r="A460" s="5" t="s">
        <v>58</v>
      </c>
      <c r="B460" s="6" t="str">
        <f>IFERROR(VLOOKUP(A460,'Distributor List'!$A$2:$D$77,2,0),"-")</f>
        <v>Bhatkela</v>
      </c>
      <c r="C460" s="6" t="str">
        <f>IFERROR(VLOOKUP(A460,'Distributor List'!$A$2:$D$77,3,0),"-")</f>
        <v>North-2</v>
      </c>
      <c r="D460" s="6" t="str">
        <f>IFERROR(VLOOKUP(A460,'Distributor List'!$A$2:$F$77,6,0),"-")</f>
        <v>Pak-2</v>
      </c>
      <c r="E460" s="6" t="str">
        <f>IFERROR(VLOOKUP(A460,'Distributor List'!$A$2:$D$77,4,0),"-")</f>
        <v>Distributor</v>
      </c>
      <c r="F460" s="6" t="str">
        <f>IFERROR(VLOOKUP(H460,'Price List'!$A$2:$H$109,8,0),"-")</f>
        <v>Medicronis</v>
      </c>
      <c r="G460" s="6" t="str">
        <f>IFERROR(VLOOKUP(A460,'Distributor List'!$A$2:$E$77,5,0),"-")</f>
        <v>Rooh Ul Ameen</v>
      </c>
      <c r="H460" s="10" t="s">
        <v>181</v>
      </c>
      <c r="I460" s="58">
        <v>670</v>
      </c>
      <c r="J460" s="72">
        <v>0</v>
      </c>
      <c r="K460" s="72">
        <v>0</v>
      </c>
      <c r="L460" s="73">
        <f t="shared" si="211"/>
        <v>0</v>
      </c>
      <c r="M460" s="73">
        <f t="shared" si="205"/>
        <v>0</v>
      </c>
      <c r="N460" s="74">
        <v>0</v>
      </c>
      <c r="O460" s="74">
        <f t="shared" si="212"/>
        <v>0</v>
      </c>
      <c r="P460" s="73">
        <f t="shared" si="207"/>
        <v>0</v>
      </c>
      <c r="Q460" s="75">
        <v>42</v>
      </c>
      <c r="R460" s="73">
        <f t="shared" si="206"/>
        <v>28140</v>
      </c>
      <c r="S460" s="76">
        <f t="shared" si="214"/>
        <v>0</v>
      </c>
      <c r="T460" s="77">
        <v>0</v>
      </c>
      <c r="U460" s="78">
        <f t="shared" si="199"/>
        <v>0</v>
      </c>
      <c r="V460" s="73">
        <f t="shared" si="213"/>
        <v>0</v>
      </c>
      <c r="W460" s="73">
        <f t="shared" si="215"/>
        <v>0</v>
      </c>
      <c r="X460" s="76" t="str">
        <f t="shared" si="216"/>
        <v>-</v>
      </c>
      <c r="Y460" s="73">
        <f t="shared" si="217"/>
        <v>0</v>
      </c>
      <c r="Z460" s="73">
        <f t="shared" si="218"/>
        <v>0</v>
      </c>
      <c r="AA460" s="73">
        <f t="shared" si="208"/>
        <v>0</v>
      </c>
      <c r="AB460" s="73">
        <f t="shared" si="219"/>
        <v>0</v>
      </c>
      <c r="AC460" s="73">
        <f t="shared" si="209"/>
        <v>0</v>
      </c>
      <c r="AD460" s="73">
        <f t="shared" si="210"/>
        <v>0</v>
      </c>
      <c r="AE460" s="73">
        <v>0</v>
      </c>
    </row>
    <row r="461" spans="1:31" ht="15" customHeight="1">
      <c r="A461" s="5" t="s">
        <v>58</v>
      </c>
      <c r="B461" s="6" t="str">
        <f>IFERROR(VLOOKUP(A461,'Distributor List'!$A$2:$D$77,2,0),"-")</f>
        <v>Bhatkela</v>
      </c>
      <c r="C461" s="6" t="str">
        <f>IFERROR(VLOOKUP(A461,'Distributor List'!$A$2:$D$77,3,0),"-")</f>
        <v>North-2</v>
      </c>
      <c r="D461" s="6" t="str">
        <f>IFERROR(VLOOKUP(A461,'Distributor List'!$A$2:$F$77,6,0),"-")</f>
        <v>Pak-2</v>
      </c>
      <c r="E461" s="6" t="str">
        <f>IFERROR(VLOOKUP(A461,'Distributor List'!$A$2:$D$77,4,0),"-")</f>
        <v>Distributor</v>
      </c>
      <c r="F461" s="6" t="str">
        <f>IFERROR(VLOOKUP(H461,'Price List'!$A$2:$H$109,8,0),"-")</f>
        <v>Medicronis</v>
      </c>
      <c r="G461" s="6" t="str">
        <f>IFERROR(VLOOKUP(A461,'Distributor List'!$A$2:$E$77,5,0),"-")</f>
        <v>Rooh Ul Ameen</v>
      </c>
      <c r="H461" s="10" t="s">
        <v>182</v>
      </c>
      <c r="I461" s="58">
        <v>60</v>
      </c>
      <c r="J461" s="72">
        <v>0</v>
      </c>
      <c r="K461" s="72">
        <v>0</v>
      </c>
      <c r="L461" s="73">
        <f t="shared" si="211"/>
        <v>0</v>
      </c>
      <c r="M461" s="73">
        <f t="shared" si="205"/>
        <v>0</v>
      </c>
      <c r="N461" s="74">
        <v>0</v>
      </c>
      <c r="O461" s="74">
        <f t="shared" si="212"/>
        <v>0</v>
      </c>
      <c r="P461" s="73">
        <f t="shared" si="207"/>
        <v>0</v>
      </c>
      <c r="Q461" s="75">
        <v>54</v>
      </c>
      <c r="R461" s="73">
        <f t="shared" si="206"/>
        <v>3240</v>
      </c>
      <c r="S461" s="76">
        <f t="shared" si="214"/>
        <v>0</v>
      </c>
      <c r="T461" s="77">
        <v>40</v>
      </c>
      <c r="U461" s="78">
        <f t="shared" si="199"/>
        <v>-40</v>
      </c>
      <c r="V461" s="73">
        <f t="shared" si="213"/>
        <v>2400</v>
      </c>
      <c r="W461" s="73">
        <f t="shared" si="215"/>
        <v>-2400</v>
      </c>
      <c r="X461" s="76">
        <f t="shared" si="216"/>
        <v>-1</v>
      </c>
      <c r="Y461" s="73">
        <f t="shared" si="217"/>
        <v>0</v>
      </c>
      <c r="Z461" s="73">
        <f t="shared" si="218"/>
        <v>0</v>
      </c>
      <c r="AA461" s="73">
        <f t="shared" si="208"/>
        <v>0</v>
      </c>
      <c r="AB461" s="73">
        <f t="shared" si="219"/>
        <v>0</v>
      </c>
      <c r="AC461" s="73">
        <f t="shared" si="209"/>
        <v>0</v>
      </c>
      <c r="AD461" s="73">
        <f t="shared" si="210"/>
        <v>0</v>
      </c>
      <c r="AE461" s="73">
        <v>0</v>
      </c>
    </row>
    <row r="462" spans="1:31" ht="15" customHeight="1">
      <c r="A462" s="5" t="s">
        <v>58</v>
      </c>
      <c r="B462" s="6" t="str">
        <f>IFERROR(VLOOKUP(A462,'Distributor List'!$A$2:$D$77,2,0),"-")</f>
        <v>Bhatkela</v>
      </c>
      <c r="C462" s="6" t="str">
        <f>IFERROR(VLOOKUP(A462,'Distributor List'!$A$2:$D$77,3,0),"-")</f>
        <v>North-2</v>
      </c>
      <c r="D462" s="6" t="str">
        <f>IFERROR(VLOOKUP(A462,'Distributor List'!$A$2:$F$77,6,0),"-")</f>
        <v>Pak-2</v>
      </c>
      <c r="E462" s="6" t="str">
        <f>IFERROR(VLOOKUP(A462,'Distributor List'!$A$2:$D$77,4,0),"-")</f>
        <v>Distributor</v>
      </c>
      <c r="F462" s="6" t="str">
        <f>IFERROR(VLOOKUP(H462,'Price List'!$A$2:$H$109,8,0),"-")</f>
        <v>Medicronis</v>
      </c>
      <c r="G462" s="6" t="str">
        <f>IFERROR(VLOOKUP(A462,'Distributor List'!$A$2:$E$77,5,0),"-")</f>
        <v>Rooh Ul Ameen</v>
      </c>
      <c r="H462" s="10" t="s">
        <v>183</v>
      </c>
      <c r="I462" s="58">
        <v>76</v>
      </c>
      <c r="J462" s="72">
        <v>0</v>
      </c>
      <c r="K462" s="72">
        <v>0</v>
      </c>
      <c r="L462" s="73">
        <f t="shared" si="211"/>
        <v>0</v>
      </c>
      <c r="M462" s="73">
        <f t="shared" si="205"/>
        <v>0</v>
      </c>
      <c r="N462" s="74">
        <v>0</v>
      </c>
      <c r="O462" s="74">
        <f t="shared" si="212"/>
        <v>0</v>
      </c>
      <c r="P462" s="73">
        <f t="shared" si="207"/>
        <v>0</v>
      </c>
      <c r="Q462" s="75">
        <v>54</v>
      </c>
      <c r="R462" s="73">
        <f t="shared" si="206"/>
        <v>4104</v>
      </c>
      <c r="S462" s="76">
        <f t="shared" si="214"/>
        <v>0</v>
      </c>
      <c r="T462" s="77">
        <v>0</v>
      </c>
      <c r="U462" s="78">
        <f t="shared" si="199"/>
        <v>0</v>
      </c>
      <c r="V462" s="73">
        <f t="shared" si="213"/>
        <v>0</v>
      </c>
      <c r="W462" s="73">
        <f t="shared" si="215"/>
        <v>0</v>
      </c>
      <c r="X462" s="76" t="str">
        <f t="shared" si="216"/>
        <v>-</v>
      </c>
      <c r="Y462" s="73">
        <f t="shared" si="217"/>
        <v>0</v>
      </c>
      <c r="Z462" s="73">
        <f t="shared" si="218"/>
        <v>0</v>
      </c>
      <c r="AA462" s="73">
        <f t="shared" si="208"/>
        <v>0</v>
      </c>
      <c r="AB462" s="73">
        <f t="shared" si="219"/>
        <v>0</v>
      </c>
      <c r="AC462" s="73">
        <f t="shared" si="209"/>
        <v>0</v>
      </c>
      <c r="AD462" s="73">
        <f t="shared" si="210"/>
        <v>0</v>
      </c>
      <c r="AE462" s="73">
        <v>0</v>
      </c>
    </row>
    <row r="463" spans="1:31" ht="15" customHeight="1">
      <c r="A463" s="5" t="s">
        <v>58</v>
      </c>
      <c r="B463" s="6" t="str">
        <f>IFERROR(VLOOKUP(A463,'Distributor List'!$A$2:$D$77,2,0),"-")</f>
        <v>Bhatkela</v>
      </c>
      <c r="C463" s="6" t="str">
        <f>IFERROR(VLOOKUP(A463,'Distributor List'!$A$2:$D$77,3,0),"-")</f>
        <v>North-2</v>
      </c>
      <c r="D463" s="6" t="str">
        <f>IFERROR(VLOOKUP(A463,'Distributor List'!$A$2:$F$77,6,0),"-")</f>
        <v>Pak-2</v>
      </c>
      <c r="E463" s="6" t="str">
        <f>IFERROR(VLOOKUP(A463,'Distributor List'!$A$2:$D$77,4,0),"-")</f>
        <v>Distributor</v>
      </c>
      <c r="F463" s="6" t="str">
        <f>IFERROR(VLOOKUP(H463,'Price List'!$A$2:$H$109,8,0),"-")</f>
        <v>Medicronis</v>
      </c>
      <c r="G463" s="6" t="str">
        <f>IFERROR(VLOOKUP(A463,'Distributor List'!$A$2:$E$77,5,0),"-")</f>
        <v>Rooh Ul Ameen</v>
      </c>
      <c r="H463" s="10" t="s">
        <v>184</v>
      </c>
      <c r="I463" s="58">
        <v>110</v>
      </c>
      <c r="J463" s="72">
        <v>0</v>
      </c>
      <c r="K463" s="72">
        <v>0</v>
      </c>
      <c r="L463" s="73">
        <f t="shared" si="211"/>
        <v>0</v>
      </c>
      <c r="M463" s="73">
        <f t="shared" si="205"/>
        <v>0</v>
      </c>
      <c r="N463" s="74">
        <v>0</v>
      </c>
      <c r="O463" s="74">
        <f t="shared" si="212"/>
        <v>0</v>
      </c>
      <c r="P463" s="73">
        <f t="shared" si="207"/>
        <v>0</v>
      </c>
      <c r="Q463" s="75">
        <v>54</v>
      </c>
      <c r="R463" s="73">
        <f t="shared" si="206"/>
        <v>5940</v>
      </c>
      <c r="S463" s="76">
        <f t="shared" si="214"/>
        <v>0</v>
      </c>
      <c r="T463" s="77">
        <v>0</v>
      </c>
      <c r="U463" s="78">
        <f t="shared" si="199"/>
        <v>0</v>
      </c>
      <c r="V463" s="73">
        <f t="shared" si="213"/>
        <v>0</v>
      </c>
      <c r="W463" s="73">
        <f t="shared" si="215"/>
        <v>0</v>
      </c>
      <c r="X463" s="76" t="str">
        <f t="shared" si="216"/>
        <v>-</v>
      </c>
      <c r="Y463" s="73">
        <f t="shared" si="217"/>
        <v>0</v>
      </c>
      <c r="Z463" s="73">
        <f t="shared" si="218"/>
        <v>0</v>
      </c>
      <c r="AA463" s="73">
        <f t="shared" si="208"/>
        <v>0</v>
      </c>
      <c r="AB463" s="73">
        <f t="shared" si="219"/>
        <v>0</v>
      </c>
      <c r="AC463" s="73">
        <f t="shared" si="209"/>
        <v>0</v>
      </c>
      <c r="AD463" s="73">
        <f t="shared" si="210"/>
        <v>0</v>
      </c>
      <c r="AE463" s="73">
        <v>0</v>
      </c>
    </row>
    <row r="464" spans="1:31" ht="15" customHeight="1">
      <c r="A464" s="5" t="s">
        <v>58</v>
      </c>
      <c r="B464" s="6" t="str">
        <f>IFERROR(VLOOKUP(A464,'Distributor List'!$A$2:$D$77,2,0),"-")</f>
        <v>Bhatkela</v>
      </c>
      <c r="C464" s="6" t="str">
        <f>IFERROR(VLOOKUP(A464,'Distributor List'!$A$2:$D$77,3,0),"-")</f>
        <v>North-2</v>
      </c>
      <c r="D464" s="6" t="str">
        <f>IFERROR(VLOOKUP(A464,'Distributor List'!$A$2:$F$77,6,0),"-")</f>
        <v>Pak-2</v>
      </c>
      <c r="E464" s="6" t="str">
        <f>IFERROR(VLOOKUP(A464,'Distributor List'!$A$2:$D$77,4,0),"-")</f>
        <v>Distributor</v>
      </c>
      <c r="F464" s="6" t="str">
        <f>IFERROR(VLOOKUP(H464,'Price List'!$A$2:$H$109,8,0),"-")</f>
        <v>Medicronis</v>
      </c>
      <c r="G464" s="6" t="str">
        <f>IFERROR(VLOOKUP(A464,'Distributor List'!$A$2:$E$77,5,0),"-")</f>
        <v>Rooh Ul Ameen</v>
      </c>
      <c r="H464" s="10" t="s">
        <v>185</v>
      </c>
      <c r="I464" s="58">
        <v>140</v>
      </c>
      <c r="J464" s="72">
        <v>0</v>
      </c>
      <c r="K464" s="72">
        <v>0</v>
      </c>
      <c r="L464" s="73">
        <f t="shared" si="211"/>
        <v>0</v>
      </c>
      <c r="M464" s="73">
        <f t="shared" si="205"/>
        <v>0</v>
      </c>
      <c r="N464" s="74">
        <v>0</v>
      </c>
      <c r="O464" s="74">
        <f t="shared" si="212"/>
        <v>0</v>
      </c>
      <c r="P464" s="73">
        <f t="shared" si="207"/>
        <v>0</v>
      </c>
      <c r="Q464" s="75">
        <v>72</v>
      </c>
      <c r="R464" s="73">
        <f t="shared" si="206"/>
        <v>10080</v>
      </c>
      <c r="S464" s="76">
        <f t="shared" si="214"/>
        <v>0</v>
      </c>
      <c r="T464" s="77">
        <v>0</v>
      </c>
      <c r="U464" s="78">
        <f t="shared" si="199"/>
        <v>0</v>
      </c>
      <c r="V464" s="73">
        <f t="shared" si="213"/>
        <v>0</v>
      </c>
      <c r="W464" s="73">
        <f t="shared" si="215"/>
        <v>0</v>
      </c>
      <c r="X464" s="76" t="str">
        <f t="shared" si="216"/>
        <v>-</v>
      </c>
      <c r="Y464" s="73">
        <f t="shared" si="217"/>
        <v>0</v>
      </c>
      <c r="Z464" s="73">
        <f t="shared" si="218"/>
        <v>0</v>
      </c>
      <c r="AA464" s="73">
        <f t="shared" si="208"/>
        <v>0</v>
      </c>
      <c r="AB464" s="73">
        <f t="shared" si="219"/>
        <v>0</v>
      </c>
      <c r="AC464" s="73">
        <f t="shared" si="209"/>
        <v>0</v>
      </c>
      <c r="AD464" s="73">
        <f t="shared" si="210"/>
        <v>0</v>
      </c>
      <c r="AE464" s="73">
        <v>0</v>
      </c>
    </row>
    <row r="465" spans="1:31" ht="15" customHeight="1">
      <c r="A465" s="5" t="s">
        <v>58</v>
      </c>
      <c r="B465" s="6" t="str">
        <f>IFERROR(VLOOKUP(A465,'Distributor List'!$A$2:$D$77,2,0),"-")</f>
        <v>Bhatkela</v>
      </c>
      <c r="C465" s="6" t="str">
        <f>IFERROR(VLOOKUP(A465,'Distributor List'!$A$2:$D$77,3,0),"-")</f>
        <v>North-2</v>
      </c>
      <c r="D465" s="6" t="str">
        <f>IFERROR(VLOOKUP(A465,'Distributor List'!$A$2:$F$77,6,0),"-")</f>
        <v>Pak-2</v>
      </c>
      <c r="E465" s="6" t="str">
        <f>IFERROR(VLOOKUP(A465,'Distributor List'!$A$2:$D$77,4,0),"-")</f>
        <v>Distributor</v>
      </c>
      <c r="F465" s="6" t="str">
        <f>IFERROR(VLOOKUP(H465,'Price List'!$A$2:$H$109,8,0),"-")</f>
        <v>Medicronis</v>
      </c>
      <c r="G465" s="6" t="str">
        <f>IFERROR(VLOOKUP(A465,'Distributor List'!$A$2:$E$77,5,0),"-")</f>
        <v>Rooh Ul Ameen</v>
      </c>
      <c r="H465" s="10" t="s">
        <v>186</v>
      </c>
      <c r="I465" s="58">
        <v>199</v>
      </c>
      <c r="J465" s="72">
        <v>0</v>
      </c>
      <c r="K465" s="72">
        <v>0</v>
      </c>
      <c r="L465" s="73">
        <f t="shared" si="211"/>
        <v>0</v>
      </c>
      <c r="M465" s="73">
        <f t="shared" si="205"/>
        <v>0</v>
      </c>
      <c r="N465" s="74">
        <v>0</v>
      </c>
      <c r="O465" s="74">
        <f t="shared" si="212"/>
        <v>0</v>
      </c>
      <c r="P465" s="73">
        <f t="shared" si="207"/>
        <v>0</v>
      </c>
      <c r="Q465" s="75">
        <v>48</v>
      </c>
      <c r="R465" s="73">
        <f t="shared" si="206"/>
        <v>9552</v>
      </c>
      <c r="S465" s="76">
        <f t="shared" si="214"/>
        <v>0</v>
      </c>
      <c r="T465" s="77">
        <v>0</v>
      </c>
      <c r="U465" s="78">
        <f t="shared" si="199"/>
        <v>0</v>
      </c>
      <c r="V465" s="73">
        <f t="shared" si="213"/>
        <v>0</v>
      </c>
      <c r="W465" s="73">
        <f t="shared" si="215"/>
        <v>0</v>
      </c>
      <c r="X465" s="76" t="str">
        <f t="shared" si="216"/>
        <v>-</v>
      </c>
      <c r="Y465" s="73">
        <f t="shared" si="217"/>
        <v>0</v>
      </c>
      <c r="Z465" s="73">
        <f t="shared" si="218"/>
        <v>0</v>
      </c>
      <c r="AA465" s="73">
        <f t="shared" si="208"/>
        <v>0</v>
      </c>
      <c r="AB465" s="73">
        <f t="shared" si="219"/>
        <v>0</v>
      </c>
      <c r="AC465" s="73">
        <f t="shared" si="209"/>
        <v>0</v>
      </c>
      <c r="AD465" s="73">
        <f t="shared" si="210"/>
        <v>0</v>
      </c>
      <c r="AE465" s="73">
        <v>0</v>
      </c>
    </row>
    <row r="466" spans="1:31" ht="15" customHeight="1">
      <c r="A466" s="5" t="s">
        <v>58</v>
      </c>
      <c r="B466" s="6" t="str">
        <f>IFERROR(VLOOKUP(A466,'Distributor List'!$A$2:$D$77,2,0),"-")</f>
        <v>Bhatkela</v>
      </c>
      <c r="C466" s="6" t="str">
        <f>IFERROR(VLOOKUP(A466,'Distributor List'!$A$2:$D$77,3,0),"-")</f>
        <v>North-2</v>
      </c>
      <c r="D466" s="6" t="str">
        <f>IFERROR(VLOOKUP(A466,'Distributor List'!$A$2:$F$77,6,0),"-")</f>
        <v>Pak-2</v>
      </c>
      <c r="E466" s="6" t="str">
        <f>IFERROR(VLOOKUP(A466,'Distributor List'!$A$2:$D$77,4,0),"-")</f>
        <v>Distributor</v>
      </c>
      <c r="F466" s="6" t="str">
        <f>IFERROR(VLOOKUP(H466,'Price List'!$A$2:$H$109,8,0),"-")</f>
        <v>Transformer</v>
      </c>
      <c r="G466" s="6" t="str">
        <f>IFERROR(VLOOKUP(A466,'Distributor List'!$A$2:$E$77,5,0),"-")</f>
        <v>Rooh Ul Ameen</v>
      </c>
      <c r="H466" s="10" t="s">
        <v>187</v>
      </c>
      <c r="I466" s="58">
        <v>187</v>
      </c>
      <c r="J466" s="72">
        <v>0</v>
      </c>
      <c r="K466" s="72">
        <v>0</v>
      </c>
      <c r="L466" s="73">
        <f t="shared" si="211"/>
        <v>0</v>
      </c>
      <c r="M466" s="73">
        <f t="shared" si="205"/>
        <v>0</v>
      </c>
      <c r="N466" s="74">
        <v>0</v>
      </c>
      <c r="O466" s="74">
        <f t="shared" si="212"/>
        <v>0</v>
      </c>
      <c r="P466" s="73">
        <f t="shared" si="207"/>
        <v>0</v>
      </c>
      <c r="Q466" s="75">
        <v>0</v>
      </c>
      <c r="R466" s="73">
        <f t="shared" si="206"/>
        <v>0</v>
      </c>
      <c r="S466" s="76" t="str">
        <f t="shared" si="214"/>
        <v>-</v>
      </c>
      <c r="T466" s="77">
        <v>2</v>
      </c>
      <c r="U466" s="78">
        <f t="shared" si="199"/>
        <v>-2</v>
      </c>
      <c r="V466" s="73">
        <f t="shared" si="213"/>
        <v>374</v>
      </c>
      <c r="W466" s="73">
        <f t="shared" si="215"/>
        <v>-374</v>
      </c>
      <c r="X466" s="76">
        <f t="shared" si="216"/>
        <v>-1</v>
      </c>
      <c r="Y466" s="73">
        <f t="shared" si="217"/>
        <v>0</v>
      </c>
      <c r="Z466" s="73">
        <f t="shared" si="218"/>
        <v>0</v>
      </c>
      <c r="AA466" s="73">
        <f t="shared" si="208"/>
        <v>0</v>
      </c>
      <c r="AB466" s="73">
        <f t="shared" si="219"/>
        <v>0</v>
      </c>
      <c r="AC466" s="73">
        <f t="shared" si="209"/>
        <v>0</v>
      </c>
      <c r="AD466" s="73">
        <f t="shared" si="210"/>
        <v>0</v>
      </c>
      <c r="AE466" s="73">
        <v>0</v>
      </c>
    </row>
    <row r="467" spans="1:31" ht="15" customHeight="1">
      <c r="A467" s="5" t="s">
        <v>58</v>
      </c>
      <c r="B467" s="6" t="str">
        <f>IFERROR(VLOOKUP(A467,'Distributor List'!$A$2:$D$77,2,0),"-")</f>
        <v>Bhatkela</v>
      </c>
      <c r="C467" s="6" t="str">
        <f>IFERROR(VLOOKUP(A467,'Distributor List'!$A$2:$D$77,3,0),"-")</f>
        <v>North-2</v>
      </c>
      <c r="D467" s="6" t="str">
        <f>IFERROR(VLOOKUP(A467,'Distributor List'!$A$2:$F$77,6,0),"-")</f>
        <v>Pak-2</v>
      </c>
      <c r="E467" s="6" t="str">
        <f>IFERROR(VLOOKUP(A467,'Distributor List'!$A$2:$D$77,4,0),"-")</f>
        <v>Distributor</v>
      </c>
      <c r="F467" s="6" t="str">
        <f>IFERROR(VLOOKUP(H467,'Price List'!$A$2:$H$109,8,0),"-")</f>
        <v>Medicronis</v>
      </c>
      <c r="G467" s="6" t="str">
        <f>IFERROR(VLOOKUP(A467,'Distributor List'!$A$2:$E$77,5,0),"-")</f>
        <v>Rooh Ul Ameen</v>
      </c>
      <c r="H467" s="10" t="s">
        <v>188</v>
      </c>
      <c r="I467" s="58">
        <v>99</v>
      </c>
      <c r="J467" s="72">
        <v>0</v>
      </c>
      <c r="K467" s="72">
        <v>0</v>
      </c>
      <c r="L467" s="73">
        <f t="shared" si="211"/>
        <v>0</v>
      </c>
      <c r="M467" s="73">
        <f t="shared" si="205"/>
        <v>0</v>
      </c>
      <c r="N467" s="74">
        <v>0</v>
      </c>
      <c r="O467" s="74">
        <f t="shared" si="212"/>
        <v>0</v>
      </c>
      <c r="P467" s="73">
        <f t="shared" si="207"/>
        <v>0</v>
      </c>
      <c r="Q467" s="75">
        <v>63</v>
      </c>
      <c r="R467" s="73">
        <f t="shared" si="206"/>
        <v>6237</v>
      </c>
      <c r="S467" s="76">
        <f t="shared" si="214"/>
        <v>0</v>
      </c>
      <c r="T467" s="77">
        <v>0</v>
      </c>
      <c r="U467" s="78">
        <f t="shared" si="199"/>
        <v>0</v>
      </c>
      <c r="V467" s="73">
        <f t="shared" si="213"/>
        <v>0</v>
      </c>
      <c r="W467" s="73">
        <f t="shared" si="215"/>
        <v>0</v>
      </c>
      <c r="X467" s="76" t="str">
        <f t="shared" si="216"/>
        <v>-</v>
      </c>
      <c r="Y467" s="73">
        <f t="shared" si="217"/>
        <v>0</v>
      </c>
      <c r="Z467" s="73">
        <f t="shared" si="218"/>
        <v>0</v>
      </c>
      <c r="AA467" s="73">
        <f t="shared" si="208"/>
        <v>0</v>
      </c>
      <c r="AB467" s="73">
        <f t="shared" si="219"/>
        <v>0</v>
      </c>
      <c r="AC467" s="73">
        <f t="shared" si="209"/>
        <v>0</v>
      </c>
      <c r="AD467" s="73">
        <f t="shared" si="210"/>
        <v>0</v>
      </c>
      <c r="AE467" s="73">
        <v>0</v>
      </c>
    </row>
    <row r="468" spans="1:31" ht="15" customHeight="1">
      <c r="A468" s="5" t="s">
        <v>58</v>
      </c>
      <c r="B468" s="6" t="str">
        <f>IFERROR(VLOOKUP(A468,'Distributor List'!$A$2:$D$77,2,0),"-")</f>
        <v>Bhatkela</v>
      </c>
      <c r="C468" s="6" t="str">
        <f>IFERROR(VLOOKUP(A468,'Distributor List'!$A$2:$D$77,3,0),"-")</f>
        <v>North-2</v>
      </c>
      <c r="D468" s="6" t="str">
        <f>IFERROR(VLOOKUP(A468,'Distributor List'!$A$2:$F$77,6,0),"-")</f>
        <v>Pak-2</v>
      </c>
      <c r="E468" s="6" t="str">
        <f>IFERROR(VLOOKUP(A468,'Distributor List'!$A$2:$D$77,4,0),"-")</f>
        <v>Distributor</v>
      </c>
      <c r="F468" s="6" t="str">
        <f>IFERROR(VLOOKUP(H468,'Price List'!$A$2:$H$109,8,0),"-")</f>
        <v>Medicronis</v>
      </c>
      <c r="G468" s="6" t="str">
        <f>IFERROR(VLOOKUP(A468,'Distributor List'!$A$2:$E$77,5,0),"-")</f>
        <v>Rooh Ul Ameen</v>
      </c>
      <c r="H468" s="10" t="s">
        <v>189</v>
      </c>
      <c r="I468" s="58">
        <v>99</v>
      </c>
      <c r="J468" s="72">
        <v>0</v>
      </c>
      <c r="K468" s="72">
        <v>0</v>
      </c>
      <c r="L468" s="73">
        <f t="shared" si="211"/>
        <v>0</v>
      </c>
      <c r="M468" s="73">
        <f t="shared" si="205"/>
        <v>0</v>
      </c>
      <c r="N468" s="74">
        <v>0</v>
      </c>
      <c r="O468" s="74">
        <f t="shared" si="212"/>
        <v>0</v>
      </c>
      <c r="P468" s="73">
        <f t="shared" si="207"/>
        <v>0</v>
      </c>
      <c r="Q468" s="75">
        <v>67.2</v>
      </c>
      <c r="R468" s="73">
        <f t="shared" si="206"/>
        <v>6652.8</v>
      </c>
      <c r="S468" s="76">
        <f t="shared" si="214"/>
        <v>0</v>
      </c>
      <c r="T468" s="77">
        <v>0</v>
      </c>
      <c r="U468" s="78">
        <f t="shared" si="199"/>
        <v>0</v>
      </c>
      <c r="V468" s="73">
        <f t="shared" si="213"/>
        <v>0</v>
      </c>
      <c r="W468" s="73">
        <f t="shared" si="215"/>
        <v>0</v>
      </c>
      <c r="X468" s="76" t="str">
        <f t="shared" si="216"/>
        <v>-</v>
      </c>
      <c r="Y468" s="73">
        <f t="shared" si="217"/>
        <v>0</v>
      </c>
      <c r="Z468" s="73">
        <f t="shared" si="218"/>
        <v>0</v>
      </c>
      <c r="AA468" s="73">
        <f t="shared" si="208"/>
        <v>0</v>
      </c>
      <c r="AB468" s="73">
        <f t="shared" si="219"/>
        <v>0</v>
      </c>
      <c r="AC468" s="73">
        <f t="shared" si="209"/>
        <v>0</v>
      </c>
      <c r="AD468" s="73">
        <f t="shared" si="210"/>
        <v>0</v>
      </c>
      <c r="AE468" s="73">
        <v>0</v>
      </c>
    </row>
    <row r="469" spans="1:31" ht="15" customHeight="1">
      <c r="A469" s="5" t="s">
        <v>58</v>
      </c>
      <c r="B469" s="6" t="str">
        <f>IFERROR(VLOOKUP(A469,'Distributor List'!$A$2:$D$77,2,0),"-")</f>
        <v>Bhatkela</v>
      </c>
      <c r="C469" s="6" t="str">
        <f>IFERROR(VLOOKUP(A469,'Distributor List'!$A$2:$D$77,3,0),"-")</f>
        <v>North-2</v>
      </c>
      <c r="D469" s="6" t="str">
        <f>IFERROR(VLOOKUP(A469,'Distributor List'!$A$2:$F$77,6,0),"-")</f>
        <v>Pak-2</v>
      </c>
      <c r="E469" s="6" t="str">
        <f>IFERROR(VLOOKUP(A469,'Distributor List'!$A$2:$D$77,4,0),"-")</f>
        <v>Distributor</v>
      </c>
      <c r="F469" s="6" t="str">
        <f>IFERROR(VLOOKUP(H469,'Price List'!$A$2:$H$109,8,0),"-")</f>
        <v>Medicronis</v>
      </c>
      <c r="G469" s="6" t="str">
        <f>IFERROR(VLOOKUP(A469,'Distributor List'!$A$2:$E$77,5,0),"-")</f>
        <v>Rooh Ul Ameen</v>
      </c>
      <c r="H469" s="10" t="s">
        <v>190</v>
      </c>
      <c r="I469" s="58">
        <v>85</v>
      </c>
      <c r="J469" s="72">
        <v>0</v>
      </c>
      <c r="K469" s="72">
        <v>0</v>
      </c>
      <c r="L469" s="73">
        <f t="shared" si="211"/>
        <v>0</v>
      </c>
      <c r="M469" s="73">
        <f t="shared" si="205"/>
        <v>0</v>
      </c>
      <c r="N469" s="74">
        <v>0</v>
      </c>
      <c r="O469" s="74">
        <f t="shared" si="212"/>
        <v>0</v>
      </c>
      <c r="P469" s="73">
        <f t="shared" si="207"/>
        <v>0</v>
      </c>
      <c r="Q469" s="75">
        <v>0</v>
      </c>
      <c r="R469" s="73">
        <f t="shared" si="206"/>
        <v>0</v>
      </c>
      <c r="S469" s="76" t="str">
        <f t="shared" si="214"/>
        <v>-</v>
      </c>
      <c r="T469" s="77">
        <v>0</v>
      </c>
      <c r="U469" s="78">
        <f t="shared" si="199"/>
        <v>0</v>
      </c>
      <c r="V469" s="73">
        <f t="shared" si="213"/>
        <v>0</v>
      </c>
      <c r="W469" s="73">
        <f t="shared" si="215"/>
        <v>0</v>
      </c>
      <c r="X469" s="76" t="str">
        <f t="shared" si="216"/>
        <v>-</v>
      </c>
      <c r="Y469" s="73">
        <f t="shared" si="217"/>
        <v>0</v>
      </c>
      <c r="Z469" s="73">
        <f t="shared" si="218"/>
        <v>0</v>
      </c>
      <c r="AA469" s="73">
        <f t="shared" si="208"/>
        <v>0</v>
      </c>
      <c r="AB469" s="73">
        <f t="shared" si="219"/>
        <v>0</v>
      </c>
      <c r="AC469" s="73">
        <f t="shared" si="209"/>
        <v>0</v>
      </c>
      <c r="AD469" s="73">
        <f t="shared" si="210"/>
        <v>0</v>
      </c>
      <c r="AE469" s="73">
        <v>0</v>
      </c>
    </row>
    <row r="470" spans="1:31" ht="15" customHeight="1">
      <c r="A470" s="5" t="s">
        <v>58</v>
      </c>
      <c r="B470" s="6" t="str">
        <f>IFERROR(VLOOKUP(A470,'Distributor List'!$A$2:$D$77,2,0),"-")</f>
        <v>Bhatkela</v>
      </c>
      <c r="C470" s="6" t="str">
        <f>IFERROR(VLOOKUP(A470,'Distributor List'!$A$2:$D$77,3,0),"-")</f>
        <v>North-2</v>
      </c>
      <c r="D470" s="6" t="str">
        <f>IFERROR(VLOOKUP(A470,'Distributor List'!$A$2:$F$77,6,0),"-")</f>
        <v>Pak-2</v>
      </c>
      <c r="E470" s="6" t="str">
        <f>IFERROR(VLOOKUP(A470,'Distributor List'!$A$2:$D$77,4,0),"-")</f>
        <v>Distributor</v>
      </c>
      <c r="F470" s="6" t="str">
        <f>IFERROR(VLOOKUP(H470,'Price List'!$A$2:$H$109,8,0),"-")</f>
        <v>Medicronis</v>
      </c>
      <c r="G470" s="6" t="str">
        <f>IFERROR(VLOOKUP(A470,'Distributor List'!$A$2:$E$77,5,0),"-")</f>
        <v>Rooh Ul Ameen</v>
      </c>
      <c r="H470" s="10" t="s">
        <v>191</v>
      </c>
      <c r="I470" s="58">
        <v>90</v>
      </c>
      <c r="J470" s="72">
        <v>0</v>
      </c>
      <c r="K470" s="72">
        <v>0</v>
      </c>
      <c r="L470" s="73">
        <f t="shared" si="211"/>
        <v>0</v>
      </c>
      <c r="M470" s="73">
        <f t="shared" si="205"/>
        <v>0</v>
      </c>
      <c r="N470" s="74">
        <v>0</v>
      </c>
      <c r="O470" s="74">
        <f t="shared" si="212"/>
        <v>0</v>
      </c>
      <c r="P470" s="73">
        <f t="shared" si="207"/>
        <v>0</v>
      </c>
      <c r="Q470" s="75">
        <v>96</v>
      </c>
      <c r="R470" s="73">
        <f t="shared" si="206"/>
        <v>8640</v>
      </c>
      <c r="S470" s="76">
        <f t="shared" si="214"/>
        <v>0</v>
      </c>
      <c r="T470" s="77">
        <v>0</v>
      </c>
      <c r="U470" s="78">
        <f t="shared" si="199"/>
        <v>0</v>
      </c>
      <c r="V470" s="73">
        <f t="shared" si="213"/>
        <v>0</v>
      </c>
      <c r="W470" s="73">
        <f t="shared" si="215"/>
        <v>0</v>
      </c>
      <c r="X470" s="76" t="str">
        <f t="shared" si="216"/>
        <v>-</v>
      </c>
      <c r="Y470" s="73">
        <f t="shared" si="217"/>
        <v>0</v>
      </c>
      <c r="Z470" s="73">
        <f t="shared" si="218"/>
        <v>0</v>
      </c>
      <c r="AA470" s="73">
        <f t="shared" si="208"/>
        <v>0</v>
      </c>
      <c r="AB470" s="73">
        <f t="shared" si="219"/>
        <v>0</v>
      </c>
      <c r="AC470" s="73">
        <f t="shared" si="209"/>
        <v>0</v>
      </c>
      <c r="AD470" s="73">
        <f t="shared" si="210"/>
        <v>0</v>
      </c>
      <c r="AE470" s="73">
        <v>0</v>
      </c>
    </row>
    <row r="471" spans="1:31" ht="15" customHeight="1">
      <c r="A471" s="5" t="s">
        <v>58</v>
      </c>
      <c r="B471" s="6" t="str">
        <f>IFERROR(VLOOKUP(A471,'Distributor List'!$A$2:$D$77,2,0),"-")</f>
        <v>Bhatkela</v>
      </c>
      <c r="C471" s="6" t="str">
        <f>IFERROR(VLOOKUP(A471,'Distributor List'!$A$2:$D$77,3,0),"-")</f>
        <v>North-2</v>
      </c>
      <c r="D471" s="6" t="str">
        <f>IFERROR(VLOOKUP(A471,'Distributor List'!$A$2:$F$77,6,0),"-")</f>
        <v>Pak-2</v>
      </c>
      <c r="E471" s="6" t="str">
        <f>IFERROR(VLOOKUP(A471,'Distributor List'!$A$2:$D$77,4,0),"-")</f>
        <v>Distributor</v>
      </c>
      <c r="F471" s="6" t="str">
        <f>IFERROR(VLOOKUP(H471,'Price List'!$A$2:$H$109,8,0),"-")</f>
        <v>Medicronis</v>
      </c>
      <c r="G471" s="6" t="str">
        <f>IFERROR(VLOOKUP(A471,'Distributor List'!$A$2:$E$77,5,0),"-")</f>
        <v>Rooh Ul Ameen</v>
      </c>
      <c r="H471" s="10" t="s">
        <v>192</v>
      </c>
      <c r="I471" s="58">
        <v>90</v>
      </c>
      <c r="J471" s="72">
        <v>0</v>
      </c>
      <c r="K471" s="72">
        <v>0</v>
      </c>
      <c r="L471" s="73">
        <f t="shared" si="211"/>
        <v>0</v>
      </c>
      <c r="M471" s="73">
        <f t="shared" si="205"/>
        <v>0</v>
      </c>
      <c r="N471" s="74">
        <v>0</v>
      </c>
      <c r="O471" s="74">
        <f t="shared" si="212"/>
        <v>0</v>
      </c>
      <c r="P471" s="73">
        <f t="shared" si="207"/>
        <v>0</v>
      </c>
      <c r="Q471" s="75">
        <v>0</v>
      </c>
      <c r="R471" s="73">
        <f t="shared" si="206"/>
        <v>0</v>
      </c>
      <c r="S471" s="76" t="str">
        <f t="shared" si="214"/>
        <v>-</v>
      </c>
      <c r="T471" s="77">
        <v>0</v>
      </c>
      <c r="U471" s="78">
        <f t="shared" si="199"/>
        <v>0</v>
      </c>
      <c r="V471" s="73">
        <f t="shared" si="213"/>
        <v>0</v>
      </c>
      <c r="W471" s="73">
        <f t="shared" si="215"/>
        <v>0</v>
      </c>
      <c r="X471" s="76" t="str">
        <f t="shared" si="216"/>
        <v>-</v>
      </c>
      <c r="Y471" s="73">
        <f t="shared" si="217"/>
        <v>0</v>
      </c>
      <c r="Z471" s="73">
        <f t="shared" si="218"/>
        <v>0</v>
      </c>
      <c r="AA471" s="73">
        <f t="shared" si="208"/>
        <v>0</v>
      </c>
      <c r="AB471" s="73">
        <f t="shared" si="219"/>
        <v>0</v>
      </c>
      <c r="AC471" s="73">
        <f t="shared" si="209"/>
        <v>0</v>
      </c>
      <c r="AD471" s="73">
        <f t="shared" si="210"/>
        <v>0</v>
      </c>
      <c r="AE471" s="73">
        <v>0</v>
      </c>
    </row>
    <row r="472" spans="1:31" ht="15" customHeight="1">
      <c r="A472" s="5" t="s">
        <v>58</v>
      </c>
      <c r="B472" s="6" t="str">
        <f>IFERROR(VLOOKUP(A472,'Distributor List'!$A$2:$D$77,2,0),"-")</f>
        <v>Bhatkela</v>
      </c>
      <c r="C472" s="6" t="str">
        <f>IFERROR(VLOOKUP(A472,'Distributor List'!$A$2:$D$77,3,0),"-")</f>
        <v>North-2</v>
      </c>
      <c r="D472" s="6" t="str">
        <f>IFERROR(VLOOKUP(A472,'Distributor List'!$A$2:$F$77,6,0),"-")</f>
        <v>Pak-2</v>
      </c>
      <c r="E472" s="6" t="str">
        <f>IFERROR(VLOOKUP(A472,'Distributor List'!$A$2:$D$77,4,0),"-")</f>
        <v>Distributor</v>
      </c>
      <c r="F472" s="6" t="str">
        <f>IFERROR(VLOOKUP(H472,'Price List'!$A$2:$H$109,8,0),"-")</f>
        <v>Medicronis</v>
      </c>
      <c r="G472" s="6" t="str">
        <f>IFERROR(VLOOKUP(A472,'Distributor List'!$A$2:$E$77,5,0),"-")</f>
        <v>Rooh Ul Ameen</v>
      </c>
      <c r="H472" s="56" t="s">
        <v>193</v>
      </c>
      <c r="I472" s="57">
        <v>99</v>
      </c>
      <c r="J472" s="72">
        <v>0</v>
      </c>
      <c r="K472" s="72">
        <v>0</v>
      </c>
      <c r="L472" s="73">
        <f t="shared" si="211"/>
        <v>0</v>
      </c>
      <c r="M472" s="73">
        <f t="shared" si="205"/>
        <v>0</v>
      </c>
      <c r="N472" s="74">
        <v>0</v>
      </c>
      <c r="O472" s="74">
        <f t="shared" si="212"/>
        <v>0</v>
      </c>
      <c r="P472" s="73">
        <f t="shared" si="207"/>
        <v>0</v>
      </c>
      <c r="Q472" s="75">
        <v>210</v>
      </c>
      <c r="R472" s="73">
        <f t="shared" si="206"/>
        <v>20790</v>
      </c>
      <c r="S472" s="76">
        <f t="shared" si="214"/>
        <v>0</v>
      </c>
      <c r="T472" s="77">
        <v>0</v>
      </c>
      <c r="U472" s="78">
        <f t="shared" si="199"/>
        <v>0</v>
      </c>
      <c r="V472" s="73">
        <f t="shared" si="213"/>
        <v>0</v>
      </c>
      <c r="W472" s="73">
        <f t="shared" si="215"/>
        <v>0</v>
      </c>
      <c r="X472" s="76" t="str">
        <f t="shared" si="216"/>
        <v>-</v>
      </c>
      <c r="Y472" s="73">
        <f t="shared" si="217"/>
        <v>0</v>
      </c>
      <c r="Z472" s="73">
        <f t="shared" si="218"/>
        <v>0</v>
      </c>
      <c r="AA472" s="73">
        <f t="shared" si="208"/>
        <v>0</v>
      </c>
      <c r="AB472" s="73">
        <f t="shared" si="219"/>
        <v>0</v>
      </c>
      <c r="AC472" s="73">
        <f t="shared" si="209"/>
        <v>0</v>
      </c>
      <c r="AD472" s="73">
        <f t="shared" si="210"/>
        <v>0</v>
      </c>
      <c r="AE472" s="73">
        <v>0</v>
      </c>
    </row>
    <row r="473" spans="1:31" ht="15" customHeight="1">
      <c r="A473" s="5" t="s">
        <v>58</v>
      </c>
      <c r="B473" s="6" t="str">
        <f>IFERROR(VLOOKUP(A473,'Distributor List'!$A$2:$D$77,2,0),"-")</f>
        <v>Bhatkela</v>
      </c>
      <c r="C473" s="6" t="str">
        <f>IFERROR(VLOOKUP(A473,'Distributor List'!$A$2:$D$77,3,0),"-")</f>
        <v>North-2</v>
      </c>
      <c r="D473" s="6" t="str">
        <f>IFERROR(VLOOKUP(A473,'Distributor List'!$A$2:$F$77,6,0),"-")</f>
        <v>Pak-2</v>
      </c>
      <c r="E473" s="6" t="str">
        <f>IFERROR(VLOOKUP(A473,'Distributor List'!$A$2:$D$77,4,0),"-")</f>
        <v>Distributor</v>
      </c>
      <c r="F473" s="6" t="str">
        <f>IFERROR(VLOOKUP(H473,'Price List'!$A$2:$H$109,8,0),"-")</f>
        <v>Medicronis</v>
      </c>
      <c r="G473" s="6" t="str">
        <f>IFERROR(VLOOKUP(A473,'Distributor List'!$A$2:$E$77,5,0),"-")</f>
        <v>Rooh Ul Ameen</v>
      </c>
      <c r="H473" s="10" t="s">
        <v>144</v>
      </c>
      <c r="I473" s="58">
        <v>105</v>
      </c>
      <c r="J473" s="72">
        <v>0</v>
      </c>
      <c r="K473" s="72">
        <v>0</v>
      </c>
      <c r="L473" s="73">
        <f t="shared" si="211"/>
        <v>0</v>
      </c>
      <c r="M473" s="73">
        <f t="shared" si="205"/>
        <v>0</v>
      </c>
      <c r="N473" s="74">
        <v>0</v>
      </c>
      <c r="O473" s="74">
        <f t="shared" si="212"/>
        <v>0</v>
      </c>
      <c r="P473" s="73">
        <f t="shared" si="207"/>
        <v>0</v>
      </c>
      <c r="Q473" s="75">
        <v>0</v>
      </c>
      <c r="R473" s="73">
        <f t="shared" si="206"/>
        <v>0</v>
      </c>
      <c r="S473" s="76" t="str">
        <f t="shared" si="214"/>
        <v>-</v>
      </c>
      <c r="T473" s="77">
        <v>0</v>
      </c>
      <c r="U473" s="78">
        <f t="shared" si="199"/>
        <v>0</v>
      </c>
      <c r="V473" s="73">
        <f t="shared" si="213"/>
        <v>0</v>
      </c>
      <c r="W473" s="73">
        <f t="shared" si="215"/>
        <v>0</v>
      </c>
      <c r="X473" s="76" t="str">
        <f t="shared" si="216"/>
        <v>-</v>
      </c>
      <c r="Y473" s="73">
        <f t="shared" si="217"/>
        <v>0</v>
      </c>
      <c r="Z473" s="73">
        <f t="shared" si="218"/>
        <v>0</v>
      </c>
      <c r="AA473" s="73">
        <f t="shared" si="208"/>
        <v>0</v>
      </c>
      <c r="AB473" s="73">
        <f t="shared" si="219"/>
        <v>0</v>
      </c>
      <c r="AC473" s="73">
        <f t="shared" si="209"/>
        <v>0</v>
      </c>
      <c r="AD473" s="73">
        <f t="shared" si="210"/>
        <v>0</v>
      </c>
      <c r="AE473" s="73">
        <v>0</v>
      </c>
    </row>
    <row r="474" spans="1:31" ht="15" customHeight="1">
      <c r="A474" s="5" t="s">
        <v>58</v>
      </c>
      <c r="B474" s="6" t="str">
        <f>IFERROR(VLOOKUP(A474,'Distributor List'!$A$2:$D$77,2,0),"-")</f>
        <v>Bhatkela</v>
      </c>
      <c r="C474" s="6" t="str">
        <f>IFERROR(VLOOKUP(A474,'Distributor List'!$A$2:$D$77,3,0),"-")</f>
        <v>North-2</v>
      </c>
      <c r="D474" s="6" t="str">
        <f>IFERROR(VLOOKUP(A474,'Distributor List'!$A$2:$F$77,6,0),"-")</f>
        <v>Pak-2</v>
      </c>
      <c r="E474" s="6" t="str">
        <f>IFERROR(VLOOKUP(A474,'Distributor List'!$A$2:$D$77,4,0),"-")</f>
        <v>Distributor</v>
      </c>
      <c r="F474" s="6" t="str">
        <f>IFERROR(VLOOKUP(H474,'Price List'!$A$2:$H$109,8,0),"-")</f>
        <v>Medicronis</v>
      </c>
      <c r="G474" s="6" t="str">
        <f>IFERROR(VLOOKUP(A474,'Distributor List'!$A$2:$E$77,5,0),"-")</f>
        <v>Rooh Ul Ameen</v>
      </c>
      <c r="H474" s="10" t="s">
        <v>150</v>
      </c>
      <c r="I474" s="58">
        <v>115</v>
      </c>
      <c r="J474" s="72">
        <v>0</v>
      </c>
      <c r="K474" s="72">
        <v>0</v>
      </c>
      <c r="L474" s="73">
        <f t="shared" si="211"/>
        <v>0</v>
      </c>
      <c r="M474" s="73">
        <f t="shared" si="205"/>
        <v>0</v>
      </c>
      <c r="N474" s="74">
        <v>0</v>
      </c>
      <c r="O474" s="74">
        <f t="shared" si="212"/>
        <v>0</v>
      </c>
      <c r="P474" s="73">
        <f t="shared" si="207"/>
        <v>0</v>
      </c>
      <c r="Q474" s="75">
        <v>72</v>
      </c>
      <c r="R474" s="73">
        <f t="shared" si="206"/>
        <v>8280</v>
      </c>
      <c r="S474" s="76">
        <f t="shared" si="214"/>
        <v>0</v>
      </c>
      <c r="T474" s="77">
        <v>0</v>
      </c>
      <c r="U474" s="78">
        <f t="shared" si="199"/>
        <v>0</v>
      </c>
      <c r="V474" s="73">
        <f t="shared" si="213"/>
        <v>0</v>
      </c>
      <c r="W474" s="73">
        <f t="shared" si="215"/>
        <v>0</v>
      </c>
      <c r="X474" s="76" t="str">
        <f t="shared" si="216"/>
        <v>-</v>
      </c>
      <c r="Y474" s="73">
        <f t="shared" si="217"/>
        <v>0</v>
      </c>
      <c r="Z474" s="73">
        <f t="shared" si="218"/>
        <v>0</v>
      </c>
      <c r="AA474" s="73">
        <f t="shared" si="208"/>
        <v>0</v>
      </c>
      <c r="AB474" s="73">
        <f t="shared" si="219"/>
        <v>0</v>
      </c>
      <c r="AC474" s="73">
        <f t="shared" si="209"/>
        <v>0</v>
      </c>
      <c r="AD474" s="73">
        <f t="shared" si="210"/>
        <v>0</v>
      </c>
      <c r="AE474" s="73">
        <v>0</v>
      </c>
    </row>
    <row r="475" spans="1:31" ht="15" customHeight="1">
      <c r="A475" s="5" t="s">
        <v>58</v>
      </c>
      <c r="B475" s="6" t="str">
        <f>IFERROR(VLOOKUP(A475,'Distributor List'!$A$2:$D$77,2,0),"-")</f>
        <v>Bhatkela</v>
      </c>
      <c r="C475" s="6" t="str">
        <f>IFERROR(VLOOKUP(A475,'Distributor List'!$A$2:$D$77,3,0),"-")</f>
        <v>North-2</v>
      </c>
      <c r="D475" s="6" t="str">
        <f>IFERROR(VLOOKUP(A475,'Distributor List'!$A$2:$F$77,6,0),"-")</f>
        <v>Pak-2</v>
      </c>
      <c r="E475" s="6" t="str">
        <f>IFERROR(VLOOKUP(A475,'Distributor List'!$A$2:$D$77,4,0),"-")</f>
        <v>Distributor</v>
      </c>
      <c r="F475" s="6" t="str">
        <f>IFERROR(VLOOKUP(H475,'Price List'!$A$2:$H$109,8,0),"-")</f>
        <v>Medicronis</v>
      </c>
      <c r="G475" s="6" t="str">
        <f>IFERROR(VLOOKUP(A475,'Distributor List'!$A$2:$E$77,5,0),"-")</f>
        <v>Rooh Ul Ameen</v>
      </c>
      <c r="H475" s="10" t="s">
        <v>194</v>
      </c>
      <c r="I475" s="58">
        <v>102</v>
      </c>
      <c r="J475" s="72">
        <v>0</v>
      </c>
      <c r="K475" s="72">
        <v>0</v>
      </c>
      <c r="L475" s="73">
        <f t="shared" si="211"/>
        <v>0</v>
      </c>
      <c r="M475" s="73">
        <f t="shared" si="205"/>
        <v>0</v>
      </c>
      <c r="N475" s="74">
        <v>0</v>
      </c>
      <c r="O475" s="74">
        <f t="shared" si="212"/>
        <v>0</v>
      </c>
      <c r="P475" s="73">
        <f t="shared" si="207"/>
        <v>0</v>
      </c>
      <c r="Q475" s="75">
        <v>171</v>
      </c>
      <c r="R475" s="73">
        <f t="shared" si="206"/>
        <v>17442</v>
      </c>
      <c r="S475" s="76">
        <f t="shared" si="214"/>
        <v>0</v>
      </c>
      <c r="T475" s="77">
        <v>0</v>
      </c>
      <c r="U475" s="78">
        <f t="shared" si="199"/>
        <v>0</v>
      </c>
      <c r="V475" s="73">
        <f t="shared" si="213"/>
        <v>0</v>
      </c>
      <c r="W475" s="73">
        <f t="shared" si="215"/>
        <v>0</v>
      </c>
      <c r="X475" s="76" t="str">
        <f t="shared" si="216"/>
        <v>-</v>
      </c>
      <c r="Y475" s="73">
        <f t="shared" si="217"/>
        <v>0</v>
      </c>
      <c r="Z475" s="73">
        <f t="shared" si="218"/>
        <v>0</v>
      </c>
      <c r="AA475" s="73">
        <f t="shared" si="208"/>
        <v>0</v>
      </c>
      <c r="AB475" s="73">
        <f t="shared" si="219"/>
        <v>0</v>
      </c>
      <c r="AC475" s="73">
        <f t="shared" si="209"/>
        <v>0</v>
      </c>
      <c r="AD475" s="73">
        <f t="shared" si="210"/>
        <v>0</v>
      </c>
      <c r="AE475" s="73">
        <v>0</v>
      </c>
    </row>
    <row r="476" spans="1:31" ht="15" customHeight="1">
      <c r="A476" s="5" t="s">
        <v>58</v>
      </c>
      <c r="B476" s="6" t="str">
        <f>IFERROR(VLOOKUP(A476,'Distributor List'!$A$2:$D$77,2,0),"-")</f>
        <v>Bhatkela</v>
      </c>
      <c r="C476" s="6" t="str">
        <f>IFERROR(VLOOKUP(A476,'Distributor List'!$A$2:$D$77,3,0),"-")</f>
        <v>North-2</v>
      </c>
      <c r="D476" s="6" t="str">
        <f>IFERROR(VLOOKUP(A476,'Distributor List'!$A$2:$F$77,6,0),"-")</f>
        <v>Pak-2</v>
      </c>
      <c r="E476" s="6" t="str">
        <f>IFERROR(VLOOKUP(A476,'Distributor List'!$A$2:$D$77,4,0),"-")</f>
        <v>Distributor</v>
      </c>
      <c r="F476" s="6" t="str">
        <f>IFERROR(VLOOKUP(H476,'Price List'!$A$2:$H$109,8,0),"-")</f>
        <v>Transformer</v>
      </c>
      <c r="G476" s="6" t="str">
        <f>IFERROR(VLOOKUP(A476,'Distributor List'!$A$2:$E$77,5,0),"-")</f>
        <v>Rooh Ul Ameen</v>
      </c>
      <c r="H476" s="10" t="s">
        <v>195</v>
      </c>
      <c r="I476" s="58">
        <v>299</v>
      </c>
      <c r="J476" s="72">
        <v>0</v>
      </c>
      <c r="K476" s="72">
        <v>0</v>
      </c>
      <c r="L476" s="73">
        <f t="shared" si="211"/>
        <v>0</v>
      </c>
      <c r="M476" s="73">
        <f t="shared" si="205"/>
        <v>0</v>
      </c>
      <c r="N476" s="74">
        <v>0</v>
      </c>
      <c r="O476" s="74">
        <f t="shared" si="212"/>
        <v>0</v>
      </c>
      <c r="P476" s="73">
        <f t="shared" si="207"/>
        <v>0</v>
      </c>
      <c r="Q476" s="75">
        <v>0</v>
      </c>
      <c r="R476" s="73">
        <f t="shared" si="206"/>
        <v>0</v>
      </c>
      <c r="S476" s="76" t="str">
        <f t="shared" si="214"/>
        <v>-</v>
      </c>
      <c r="T476" s="77">
        <v>0</v>
      </c>
      <c r="U476" s="78">
        <f t="shared" si="199"/>
        <v>0</v>
      </c>
      <c r="V476" s="73">
        <f t="shared" si="213"/>
        <v>0</v>
      </c>
      <c r="W476" s="73">
        <f t="shared" si="215"/>
        <v>0</v>
      </c>
      <c r="X476" s="76" t="str">
        <f t="shared" si="216"/>
        <v>-</v>
      </c>
      <c r="Y476" s="73">
        <f t="shared" si="217"/>
        <v>0</v>
      </c>
      <c r="Z476" s="73">
        <f t="shared" si="218"/>
        <v>0</v>
      </c>
      <c r="AA476" s="73">
        <f t="shared" si="208"/>
        <v>0</v>
      </c>
      <c r="AB476" s="73">
        <f t="shared" si="219"/>
        <v>0</v>
      </c>
      <c r="AC476" s="73">
        <f t="shared" si="209"/>
        <v>0</v>
      </c>
      <c r="AD476" s="73">
        <f t="shared" si="210"/>
        <v>0</v>
      </c>
      <c r="AE476" s="73">
        <v>0</v>
      </c>
    </row>
    <row r="477" spans="1:31" ht="15" customHeight="1">
      <c r="A477" s="5" t="s">
        <v>58</v>
      </c>
      <c r="B477" s="6" t="str">
        <f>IFERROR(VLOOKUP(A477,'Distributor List'!$A$2:$D$77,2,0),"-")</f>
        <v>Bhatkela</v>
      </c>
      <c r="C477" s="6" t="str">
        <f>IFERROR(VLOOKUP(A477,'Distributor List'!$A$2:$D$77,3,0),"-")</f>
        <v>North-2</v>
      </c>
      <c r="D477" s="6" t="str">
        <f>IFERROR(VLOOKUP(A477,'Distributor List'!$A$2:$F$77,6,0),"-")</f>
        <v>Pak-2</v>
      </c>
      <c r="E477" s="6" t="str">
        <f>IFERROR(VLOOKUP(A477,'Distributor List'!$A$2:$D$77,4,0),"-")</f>
        <v>Distributor</v>
      </c>
      <c r="F477" s="6" t="str">
        <f>IFERROR(VLOOKUP(H477,'Price List'!$A$2:$H$109,8,0),"-")</f>
        <v>Transformer</v>
      </c>
      <c r="G477" s="6" t="str">
        <f>IFERROR(VLOOKUP(A477,'Distributor List'!$A$2:$E$77,5,0),"-")</f>
        <v>Rooh Ul Ameen</v>
      </c>
      <c r="H477" s="10" t="s">
        <v>196</v>
      </c>
      <c r="I477" s="58">
        <v>403.75</v>
      </c>
      <c r="J477" s="72">
        <v>0</v>
      </c>
      <c r="K477" s="72">
        <v>0</v>
      </c>
      <c r="L477" s="73">
        <f t="shared" si="211"/>
        <v>0</v>
      </c>
      <c r="M477" s="73">
        <f t="shared" si="205"/>
        <v>0</v>
      </c>
      <c r="N477" s="74">
        <v>0</v>
      </c>
      <c r="O477" s="74">
        <f t="shared" si="212"/>
        <v>0</v>
      </c>
      <c r="P477" s="73">
        <f t="shared" si="207"/>
        <v>0</v>
      </c>
      <c r="Q477" s="75">
        <v>0</v>
      </c>
      <c r="R477" s="73">
        <f t="shared" si="206"/>
        <v>0</v>
      </c>
      <c r="S477" s="76" t="str">
        <f t="shared" si="214"/>
        <v>-</v>
      </c>
      <c r="T477" s="77">
        <v>0</v>
      </c>
      <c r="U477" s="78">
        <f t="shared" si="199"/>
        <v>0</v>
      </c>
      <c r="V477" s="73">
        <f t="shared" si="213"/>
        <v>0</v>
      </c>
      <c r="W477" s="73">
        <f t="shared" si="215"/>
        <v>0</v>
      </c>
      <c r="X477" s="76" t="str">
        <f t="shared" si="216"/>
        <v>-</v>
      </c>
      <c r="Y477" s="73">
        <f t="shared" si="217"/>
        <v>0</v>
      </c>
      <c r="Z477" s="73">
        <f t="shared" si="218"/>
        <v>0</v>
      </c>
      <c r="AA477" s="73">
        <f t="shared" si="208"/>
        <v>0</v>
      </c>
      <c r="AB477" s="73">
        <f t="shared" si="219"/>
        <v>0</v>
      </c>
      <c r="AC477" s="73">
        <f t="shared" si="209"/>
        <v>0</v>
      </c>
      <c r="AD477" s="73">
        <f t="shared" si="210"/>
        <v>0</v>
      </c>
      <c r="AE477" s="73">
        <v>0</v>
      </c>
    </row>
    <row r="478" spans="1:31" ht="15" customHeight="1">
      <c r="A478" s="5" t="s">
        <v>58</v>
      </c>
      <c r="B478" s="6" t="str">
        <f>IFERROR(VLOOKUP(A478,'Distributor List'!$A$2:$D$77,2,0),"-")</f>
        <v>Bhatkela</v>
      </c>
      <c r="C478" s="6" t="str">
        <f>IFERROR(VLOOKUP(A478,'Distributor List'!$A$2:$D$77,3,0),"-")</f>
        <v>North-2</v>
      </c>
      <c r="D478" s="6" t="str">
        <f>IFERROR(VLOOKUP(A478,'Distributor List'!$A$2:$F$77,6,0),"-")</f>
        <v>Pak-2</v>
      </c>
      <c r="E478" s="6" t="str">
        <f>IFERROR(VLOOKUP(A478,'Distributor List'!$A$2:$D$77,4,0),"-")</f>
        <v>Distributor</v>
      </c>
      <c r="F478" s="6" t="str">
        <f>IFERROR(VLOOKUP(H478,'Price List'!$A$2:$H$109,8,0),"-")</f>
        <v>Medicronis</v>
      </c>
      <c r="G478" s="6" t="str">
        <f>IFERROR(VLOOKUP(A478,'Distributor List'!$A$2:$E$77,5,0),"-")</f>
        <v>Rooh Ul Ameen</v>
      </c>
      <c r="H478" s="10" t="s">
        <v>142</v>
      </c>
      <c r="I478" s="58">
        <v>104</v>
      </c>
      <c r="J478" s="72">
        <v>0</v>
      </c>
      <c r="K478" s="72">
        <v>0</v>
      </c>
      <c r="L478" s="73">
        <f t="shared" si="211"/>
        <v>0</v>
      </c>
      <c r="M478" s="73">
        <f t="shared" si="205"/>
        <v>0</v>
      </c>
      <c r="N478" s="74">
        <v>0</v>
      </c>
      <c r="O478" s="74">
        <f t="shared" si="212"/>
        <v>0</v>
      </c>
      <c r="P478" s="73">
        <f t="shared" si="207"/>
        <v>0</v>
      </c>
      <c r="Q478" s="75">
        <v>684</v>
      </c>
      <c r="R478" s="73">
        <f t="shared" si="206"/>
        <v>71136</v>
      </c>
      <c r="S478" s="76">
        <f t="shared" si="214"/>
        <v>0</v>
      </c>
      <c r="T478" s="77">
        <v>0</v>
      </c>
      <c r="U478" s="78">
        <f t="shared" ref="U478:U527" si="220">J478-T478</f>
        <v>0</v>
      </c>
      <c r="V478" s="73">
        <f t="shared" si="213"/>
        <v>0</v>
      </c>
      <c r="W478" s="73">
        <f t="shared" si="215"/>
        <v>0</v>
      </c>
      <c r="X478" s="76" t="str">
        <f t="shared" si="216"/>
        <v>-</v>
      </c>
      <c r="Y478" s="73">
        <f t="shared" si="217"/>
        <v>0</v>
      </c>
      <c r="Z478" s="73">
        <f t="shared" si="218"/>
        <v>0</v>
      </c>
      <c r="AA478" s="73">
        <f t="shared" si="208"/>
        <v>0</v>
      </c>
      <c r="AB478" s="73">
        <f t="shared" si="219"/>
        <v>0</v>
      </c>
      <c r="AC478" s="73">
        <f t="shared" si="209"/>
        <v>0</v>
      </c>
      <c r="AD478" s="73">
        <f t="shared" si="210"/>
        <v>0</v>
      </c>
      <c r="AE478" s="73">
        <v>0</v>
      </c>
    </row>
    <row r="479" spans="1:31" ht="15" customHeight="1">
      <c r="A479" s="5" t="s">
        <v>58</v>
      </c>
      <c r="B479" s="6" t="str">
        <f>IFERROR(VLOOKUP(A479,'Distributor List'!$A$2:$D$77,2,0),"-")</f>
        <v>Bhatkela</v>
      </c>
      <c r="C479" s="6" t="str">
        <f>IFERROR(VLOOKUP(A479,'Distributor List'!$A$2:$D$77,3,0),"-")</f>
        <v>North-2</v>
      </c>
      <c r="D479" s="6" t="str">
        <f>IFERROR(VLOOKUP(A479,'Distributor List'!$A$2:$F$77,6,0),"-")</f>
        <v>Pak-2</v>
      </c>
      <c r="E479" s="6" t="str">
        <f>IFERROR(VLOOKUP(A479,'Distributor List'!$A$2:$D$77,4,0),"-")</f>
        <v>Distributor</v>
      </c>
      <c r="F479" s="6" t="str">
        <f>IFERROR(VLOOKUP(H479,'Price List'!$A$2:$H$109,8,0),"-")</f>
        <v>Medicronis</v>
      </c>
      <c r="G479" s="6" t="str">
        <f>IFERROR(VLOOKUP(A479,'Distributor List'!$A$2:$E$77,5,0),"-")</f>
        <v>Rooh Ul Ameen</v>
      </c>
      <c r="H479" s="10" t="s">
        <v>197</v>
      </c>
      <c r="I479" s="58">
        <v>53</v>
      </c>
      <c r="J479" s="72">
        <v>0</v>
      </c>
      <c r="K479" s="72">
        <v>0</v>
      </c>
      <c r="L479" s="73">
        <f t="shared" si="211"/>
        <v>0</v>
      </c>
      <c r="M479" s="73">
        <f t="shared" si="205"/>
        <v>0</v>
      </c>
      <c r="N479" s="74">
        <v>0</v>
      </c>
      <c r="O479" s="74">
        <f t="shared" si="212"/>
        <v>0</v>
      </c>
      <c r="P479" s="73">
        <f t="shared" si="207"/>
        <v>0</v>
      </c>
      <c r="Q479" s="75">
        <v>0</v>
      </c>
      <c r="R479" s="73">
        <f t="shared" si="206"/>
        <v>0</v>
      </c>
      <c r="S479" s="76" t="str">
        <f t="shared" si="214"/>
        <v>-</v>
      </c>
      <c r="T479" s="77">
        <v>0</v>
      </c>
      <c r="U479" s="78">
        <f t="shared" si="220"/>
        <v>0</v>
      </c>
      <c r="V479" s="73">
        <f t="shared" si="213"/>
        <v>0</v>
      </c>
      <c r="W479" s="73">
        <f t="shared" si="215"/>
        <v>0</v>
      </c>
      <c r="X479" s="76" t="str">
        <f t="shared" si="216"/>
        <v>-</v>
      </c>
      <c r="Y479" s="73">
        <f t="shared" si="217"/>
        <v>0</v>
      </c>
      <c r="Z479" s="73">
        <f t="shared" si="218"/>
        <v>0</v>
      </c>
      <c r="AA479" s="73">
        <f t="shared" si="208"/>
        <v>0</v>
      </c>
      <c r="AB479" s="73">
        <f t="shared" si="219"/>
        <v>0</v>
      </c>
      <c r="AC479" s="73">
        <f t="shared" si="209"/>
        <v>0</v>
      </c>
      <c r="AD479" s="73">
        <f t="shared" si="210"/>
        <v>0</v>
      </c>
      <c r="AE479" s="73">
        <v>0</v>
      </c>
    </row>
    <row r="480" spans="1:31" ht="15" customHeight="1">
      <c r="A480" s="5" t="s">
        <v>58</v>
      </c>
      <c r="B480" s="6" t="str">
        <f>IFERROR(VLOOKUP(A480,'Distributor List'!$A$2:$D$77,2,0),"-")</f>
        <v>Bhatkela</v>
      </c>
      <c r="C480" s="6" t="str">
        <f>IFERROR(VLOOKUP(A480,'Distributor List'!$A$2:$D$77,3,0),"-")</f>
        <v>North-2</v>
      </c>
      <c r="D480" s="6" t="str">
        <f>IFERROR(VLOOKUP(A480,'Distributor List'!$A$2:$F$77,6,0),"-")</f>
        <v>Pak-2</v>
      </c>
      <c r="E480" s="6" t="str">
        <f>IFERROR(VLOOKUP(A480,'Distributor List'!$A$2:$D$77,4,0),"-")</f>
        <v>Distributor</v>
      </c>
      <c r="F480" s="6" t="str">
        <f>IFERROR(VLOOKUP(H480,'Price List'!$A$2:$H$109,8,0),"-")</f>
        <v>Medicronis</v>
      </c>
      <c r="G480" s="6" t="str">
        <f>IFERROR(VLOOKUP(A480,'Distributor List'!$A$2:$E$77,5,0),"-")</f>
        <v>Rooh Ul Ameen</v>
      </c>
      <c r="H480" s="10" t="s">
        <v>198</v>
      </c>
      <c r="I480" s="58">
        <v>69</v>
      </c>
      <c r="J480" s="72">
        <v>0</v>
      </c>
      <c r="K480" s="72">
        <v>0</v>
      </c>
      <c r="L480" s="73">
        <f t="shared" si="211"/>
        <v>0</v>
      </c>
      <c r="M480" s="73">
        <f t="shared" si="205"/>
        <v>0</v>
      </c>
      <c r="N480" s="74">
        <v>0</v>
      </c>
      <c r="O480" s="74">
        <f t="shared" si="212"/>
        <v>0</v>
      </c>
      <c r="P480" s="73">
        <f t="shared" si="207"/>
        <v>0</v>
      </c>
      <c r="Q480" s="75">
        <v>0</v>
      </c>
      <c r="R480" s="73">
        <f t="shared" si="206"/>
        <v>0</v>
      </c>
      <c r="S480" s="76" t="str">
        <f t="shared" si="214"/>
        <v>-</v>
      </c>
      <c r="T480" s="77">
        <v>0</v>
      </c>
      <c r="U480" s="78">
        <f t="shared" si="220"/>
        <v>0</v>
      </c>
      <c r="V480" s="73">
        <f t="shared" si="213"/>
        <v>0</v>
      </c>
      <c r="W480" s="73">
        <f t="shared" si="215"/>
        <v>0</v>
      </c>
      <c r="X480" s="76" t="str">
        <f t="shared" si="216"/>
        <v>-</v>
      </c>
      <c r="Y480" s="73">
        <f t="shared" si="217"/>
        <v>0</v>
      </c>
      <c r="Z480" s="73">
        <f t="shared" si="218"/>
        <v>0</v>
      </c>
      <c r="AA480" s="73">
        <f t="shared" si="208"/>
        <v>0</v>
      </c>
      <c r="AB480" s="73">
        <f t="shared" si="219"/>
        <v>0</v>
      </c>
      <c r="AC480" s="73">
        <f t="shared" si="209"/>
        <v>0</v>
      </c>
      <c r="AD480" s="73">
        <f t="shared" si="210"/>
        <v>0</v>
      </c>
      <c r="AE480" s="73">
        <v>0</v>
      </c>
    </row>
    <row r="481" spans="1:31" ht="15" customHeight="1">
      <c r="A481" s="5" t="s">
        <v>58</v>
      </c>
      <c r="B481" s="6" t="str">
        <f>IFERROR(VLOOKUP(A481,'Distributor List'!$A$2:$D$77,2,0),"-")</f>
        <v>Bhatkela</v>
      </c>
      <c r="C481" s="6" t="str">
        <f>IFERROR(VLOOKUP(A481,'Distributor List'!$A$2:$D$77,3,0),"-")</f>
        <v>North-2</v>
      </c>
      <c r="D481" s="6" t="str">
        <f>IFERROR(VLOOKUP(A481,'Distributor List'!$A$2:$F$77,6,0),"-")</f>
        <v>Pak-2</v>
      </c>
      <c r="E481" s="6" t="str">
        <f>IFERROR(VLOOKUP(A481,'Distributor List'!$A$2:$D$77,4,0),"-")</f>
        <v>Distributor</v>
      </c>
      <c r="F481" s="6" t="str">
        <f>IFERROR(VLOOKUP(H481,'Price List'!$A$2:$H$109,8,0),"-")</f>
        <v>Medicronis</v>
      </c>
      <c r="G481" s="6" t="str">
        <f>IFERROR(VLOOKUP(A481,'Distributor List'!$A$2:$E$77,5,0),"-")</f>
        <v>Rooh Ul Ameen</v>
      </c>
      <c r="H481" s="10" t="s">
        <v>199</v>
      </c>
      <c r="I481" s="58">
        <v>90</v>
      </c>
      <c r="J481" s="72">
        <v>0</v>
      </c>
      <c r="K481" s="72">
        <v>0</v>
      </c>
      <c r="L481" s="73">
        <f t="shared" si="211"/>
        <v>0</v>
      </c>
      <c r="M481" s="73">
        <f t="shared" si="205"/>
        <v>0</v>
      </c>
      <c r="N481" s="74">
        <v>0</v>
      </c>
      <c r="O481" s="74">
        <f t="shared" si="212"/>
        <v>0</v>
      </c>
      <c r="P481" s="73">
        <f t="shared" si="207"/>
        <v>0</v>
      </c>
      <c r="Q481" s="75">
        <v>0</v>
      </c>
      <c r="R481" s="73">
        <f t="shared" si="206"/>
        <v>0</v>
      </c>
      <c r="S481" s="76" t="str">
        <f t="shared" si="214"/>
        <v>-</v>
      </c>
      <c r="T481" s="77">
        <v>0</v>
      </c>
      <c r="U481" s="78">
        <f t="shared" si="220"/>
        <v>0</v>
      </c>
      <c r="V481" s="73">
        <f t="shared" si="213"/>
        <v>0</v>
      </c>
      <c r="W481" s="73">
        <f t="shared" si="215"/>
        <v>0</v>
      </c>
      <c r="X481" s="76" t="str">
        <f t="shared" si="216"/>
        <v>-</v>
      </c>
      <c r="Y481" s="73">
        <f t="shared" si="217"/>
        <v>0</v>
      </c>
      <c r="Z481" s="73">
        <f t="shared" si="218"/>
        <v>0</v>
      </c>
      <c r="AA481" s="73">
        <f t="shared" si="208"/>
        <v>0</v>
      </c>
      <c r="AB481" s="73">
        <f t="shared" si="219"/>
        <v>0</v>
      </c>
      <c r="AC481" s="73">
        <f t="shared" si="209"/>
        <v>0</v>
      </c>
      <c r="AD481" s="73">
        <f t="shared" si="210"/>
        <v>0</v>
      </c>
      <c r="AE481" s="73">
        <v>0</v>
      </c>
    </row>
    <row r="482" spans="1:31" ht="15" customHeight="1">
      <c r="A482" s="5" t="s">
        <v>58</v>
      </c>
      <c r="B482" s="6" t="str">
        <f>IFERROR(VLOOKUP(A482,'Distributor List'!$A$2:$D$77,2,0),"-")</f>
        <v>Bhatkela</v>
      </c>
      <c r="C482" s="6" t="str">
        <f>IFERROR(VLOOKUP(A482,'Distributor List'!$A$2:$D$77,3,0),"-")</f>
        <v>North-2</v>
      </c>
      <c r="D482" s="6" t="str">
        <f>IFERROR(VLOOKUP(A482,'Distributor List'!$A$2:$F$77,6,0),"-")</f>
        <v>Pak-2</v>
      </c>
      <c r="E482" s="6" t="str">
        <f>IFERROR(VLOOKUP(A482,'Distributor List'!$A$2:$D$77,4,0),"-")</f>
        <v>Distributor</v>
      </c>
      <c r="F482" s="6" t="str">
        <f>IFERROR(VLOOKUP(H482,'Price List'!$A$2:$H$109,8,0),"-")</f>
        <v>Medicronis</v>
      </c>
      <c r="G482" s="6" t="str">
        <f>IFERROR(VLOOKUP(A482,'Distributor List'!$A$2:$E$77,5,0),"-")</f>
        <v>Rooh Ul Ameen</v>
      </c>
      <c r="H482" s="10" t="s">
        <v>200</v>
      </c>
      <c r="I482" s="58">
        <v>110</v>
      </c>
      <c r="J482" s="72">
        <v>0</v>
      </c>
      <c r="K482" s="72">
        <v>0</v>
      </c>
      <c r="L482" s="73">
        <f t="shared" si="211"/>
        <v>0</v>
      </c>
      <c r="M482" s="73">
        <f t="shared" si="205"/>
        <v>0</v>
      </c>
      <c r="N482" s="74">
        <v>0</v>
      </c>
      <c r="O482" s="74">
        <f t="shared" si="212"/>
        <v>0</v>
      </c>
      <c r="P482" s="73">
        <f t="shared" si="207"/>
        <v>0</v>
      </c>
      <c r="Q482" s="75">
        <v>62.4</v>
      </c>
      <c r="R482" s="73">
        <f t="shared" si="206"/>
        <v>6864</v>
      </c>
      <c r="S482" s="76">
        <f t="shared" si="214"/>
        <v>0</v>
      </c>
      <c r="T482" s="77">
        <v>0</v>
      </c>
      <c r="U482" s="78">
        <f t="shared" si="220"/>
        <v>0</v>
      </c>
      <c r="V482" s="73">
        <f t="shared" si="213"/>
        <v>0</v>
      </c>
      <c r="W482" s="73">
        <f t="shared" si="215"/>
        <v>0</v>
      </c>
      <c r="X482" s="76" t="str">
        <f t="shared" si="216"/>
        <v>-</v>
      </c>
      <c r="Y482" s="73">
        <f t="shared" si="217"/>
        <v>0</v>
      </c>
      <c r="Z482" s="73">
        <f t="shared" si="218"/>
        <v>0</v>
      </c>
      <c r="AA482" s="73">
        <f t="shared" si="208"/>
        <v>0</v>
      </c>
      <c r="AB482" s="73">
        <f t="shared" si="219"/>
        <v>0</v>
      </c>
      <c r="AC482" s="73">
        <f t="shared" si="209"/>
        <v>0</v>
      </c>
      <c r="AD482" s="73">
        <f t="shared" si="210"/>
        <v>0</v>
      </c>
      <c r="AE482" s="73">
        <v>0</v>
      </c>
    </row>
    <row r="483" spans="1:31" ht="15" customHeight="1">
      <c r="A483" s="5" t="s">
        <v>58</v>
      </c>
      <c r="B483" s="6" t="str">
        <f>IFERROR(VLOOKUP(A483,'Distributor List'!$A$2:$D$77,2,0),"-")</f>
        <v>Bhatkela</v>
      </c>
      <c r="C483" s="6" t="str">
        <f>IFERROR(VLOOKUP(A483,'Distributor List'!$A$2:$D$77,3,0),"-")</f>
        <v>North-2</v>
      </c>
      <c r="D483" s="6" t="str">
        <f>IFERROR(VLOOKUP(A483,'Distributor List'!$A$2:$F$77,6,0),"-")</f>
        <v>Pak-2</v>
      </c>
      <c r="E483" s="6" t="str">
        <f>IFERROR(VLOOKUP(A483,'Distributor List'!$A$2:$D$77,4,0),"-")</f>
        <v>Distributor</v>
      </c>
      <c r="F483" s="6" t="str">
        <f>IFERROR(VLOOKUP(H483,'Price List'!$A$2:$H$109,8,0),"-")</f>
        <v>Medicronis</v>
      </c>
      <c r="G483" s="6" t="str">
        <f>IFERROR(VLOOKUP(A483,'Distributor List'!$A$2:$E$77,5,0),"-")</f>
        <v>Rooh Ul Ameen</v>
      </c>
      <c r="H483" s="56" t="s">
        <v>145</v>
      </c>
      <c r="I483" s="57">
        <v>110</v>
      </c>
      <c r="J483" s="72">
        <v>0</v>
      </c>
      <c r="K483" s="72">
        <v>0</v>
      </c>
      <c r="L483" s="73">
        <f t="shared" si="211"/>
        <v>0</v>
      </c>
      <c r="M483" s="73">
        <f t="shared" si="205"/>
        <v>0</v>
      </c>
      <c r="N483" s="74">
        <v>0</v>
      </c>
      <c r="O483" s="74">
        <f t="shared" si="212"/>
        <v>0</v>
      </c>
      <c r="P483" s="73">
        <f t="shared" si="207"/>
        <v>0</v>
      </c>
      <c r="Q483" s="75">
        <v>378</v>
      </c>
      <c r="R483" s="73">
        <f t="shared" si="206"/>
        <v>41580</v>
      </c>
      <c r="S483" s="76">
        <f t="shared" si="214"/>
        <v>0</v>
      </c>
      <c r="T483" s="77">
        <v>0</v>
      </c>
      <c r="U483" s="78">
        <f t="shared" si="220"/>
        <v>0</v>
      </c>
      <c r="V483" s="73">
        <f t="shared" si="213"/>
        <v>0</v>
      </c>
      <c r="W483" s="73">
        <f t="shared" si="215"/>
        <v>0</v>
      </c>
      <c r="X483" s="76" t="str">
        <f t="shared" si="216"/>
        <v>-</v>
      </c>
      <c r="Y483" s="73">
        <f t="shared" si="217"/>
        <v>0</v>
      </c>
      <c r="Z483" s="73">
        <f t="shared" si="218"/>
        <v>0</v>
      </c>
      <c r="AA483" s="73">
        <f t="shared" si="208"/>
        <v>0</v>
      </c>
      <c r="AB483" s="73">
        <f t="shared" si="219"/>
        <v>0</v>
      </c>
      <c r="AC483" s="73">
        <f t="shared" si="209"/>
        <v>0</v>
      </c>
      <c r="AD483" s="73">
        <f t="shared" si="210"/>
        <v>0</v>
      </c>
      <c r="AE483" s="73">
        <v>0</v>
      </c>
    </row>
    <row r="484" spans="1:31" ht="15" customHeight="1">
      <c r="A484" s="5" t="s">
        <v>58</v>
      </c>
      <c r="B484" s="6" t="str">
        <f>IFERROR(VLOOKUP(A484,'Distributor List'!$A$2:$D$77,2,0),"-")</f>
        <v>Bhatkela</v>
      </c>
      <c r="C484" s="6" t="str">
        <f>IFERROR(VLOOKUP(A484,'Distributor List'!$A$2:$D$77,3,0),"-")</f>
        <v>North-2</v>
      </c>
      <c r="D484" s="6" t="str">
        <f>IFERROR(VLOOKUP(A484,'Distributor List'!$A$2:$F$77,6,0),"-")</f>
        <v>Pak-2</v>
      </c>
      <c r="E484" s="6" t="str">
        <f>IFERROR(VLOOKUP(A484,'Distributor List'!$A$2:$D$77,4,0),"-")</f>
        <v>Distributor</v>
      </c>
      <c r="F484" s="6" t="str">
        <f>IFERROR(VLOOKUP(H484,'Price List'!$A$2:$H$109,8,0),"-")</f>
        <v>Medicronis</v>
      </c>
      <c r="G484" s="6" t="str">
        <f>IFERROR(VLOOKUP(A484,'Distributor List'!$A$2:$E$77,5,0),"-")</f>
        <v>Rooh Ul Ameen</v>
      </c>
      <c r="H484" s="56" t="s">
        <v>201</v>
      </c>
      <c r="I484" s="57">
        <v>120</v>
      </c>
      <c r="J484" s="72">
        <v>0</v>
      </c>
      <c r="K484" s="72">
        <v>0</v>
      </c>
      <c r="L484" s="73">
        <f t="shared" si="211"/>
        <v>0</v>
      </c>
      <c r="M484" s="73">
        <f t="shared" si="205"/>
        <v>0</v>
      </c>
      <c r="N484" s="74">
        <v>0</v>
      </c>
      <c r="O484" s="74">
        <f t="shared" si="212"/>
        <v>0</v>
      </c>
      <c r="P484" s="73">
        <f t="shared" si="207"/>
        <v>0</v>
      </c>
      <c r="Q484" s="75">
        <v>54</v>
      </c>
      <c r="R484" s="73">
        <f t="shared" si="206"/>
        <v>6480</v>
      </c>
      <c r="S484" s="76">
        <f t="shared" si="214"/>
        <v>0</v>
      </c>
      <c r="T484" s="77">
        <v>0</v>
      </c>
      <c r="U484" s="78">
        <f t="shared" si="220"/>
        <v>0</v>
      </c>
      <c r="V484" s="73">
        <f t="shared" si="213"/>
        <v>0</v>
      </c>
      <c r="W484" s="73">
        <f t="shared" si="215"/>
        <v>0</v>
      </c>
      <c r="X484" s="76" t="str">
        <f t="shared" si="216"/>
        <v>-</v>
      </c>
      <c r="Y484" s="73">
        <f t="shared" si="217"/>
        <v>0</v>
      </c>
      <c r="Z484" s="73">
        <f t="shared" si="218"/>
        <v>0</v>
      </c>
      <c r="AA484" s="73">
        <f t="shared" si="208"/>
        <v>0</v>
      </c>
      <c r="AB484" s="73">
        <f t="shared" si="219"/>
        <v>0</v>
      </c>
      <c r="AC484" s="73">
        <f t="shared" si="209"/>
        <v>0</v>
      </c>
      <c r="AD484" s="73">
        <f t="shared" si="210"/>
        <v>0</v>
      </c>
      <c r="AE484" s="73">
        <v>0</v>
      </c>
    </row>
    <row r="485" spans="1:31" ht="15" customHeight="1">
      <c r="A485" s="5" t="s">
        <v>58</v>
      </c>
      <c r="B485" s="6" t="str">
        <f>IFERROR(VLOOKUP(A485,'Distributor List'!$A$2:$D$77,2,0),"-")</f>
        <v>Bhatkela</v>
      </c>
      <c r="C485" s="6" t="str">
        <f>IFERROR(VLOOKUP(A485,'Distributor List'!$A$2:$D$77,3,0),"-")</f>
        <v>North-2</v>
      </c>
      <c r="D485" s="6" t="str">
        <f>IFERROR(VLOOKUP(A485,'Distributor List'!$A$2:$F$77,6,0),"-")</f>
        <v>Pak-2</v>
      </c>
      <c r="E485" s="6" t="str">
        <f>IFERROR(VLOOKUP(A485,'Distributor List'!$A$2:$D$77,4,0),"-")</f>
        <v>Distributor</v>
      </c>
      <c r="F485" s="6" t="str">
        <f>IFERROR(VLOOKUP(H485,'Price List'!$A$2:$H$109,8,0),"-")</f>
        <v>Medicronis</v>
      </c>
      <c r="G485" s="6" t="str">
        <f>IFERROR(VLOOKUP(A485,'Distributor List'!$A$2:$E$77,5,0),"-")</f>
        <v>Rooh Ul Ameen</v>
      </c>
      <c r="H485" s="10" t="s">
        <v>202</v>
      </c>
      <c r="I485" s="55">
        <v>140</v>
      </c>
      <c r="J485" s="72">
        <v>0</v>
      </c>
      <c r="K485" s="72">
        <v>0</v>
      </c>
      <c r="L485" s="73">
        <f t="shared" si="211"/>
        <v>0</v>
      </c>
      <c r="M485" s="73">
        <f t="shared" si="205"/>
        <v>0</v>
      </c>
      <c r="N485" s="74">
        <v>0</v>
      </c>
      <c r="O485" s="74">
        <f t="shared" si="212"/>
        <v>0</v>
      </c>
      <c r="P485" s="73">
        <f t="shared" si="207"/>
        <v>0</v>
      </c>
      <c r="Q485" s="75">
        <v>54</v>
      </c>
      <c r="R485" s="73">
        <f t="shared" si="206"/>
        <v>7560</v>
      </c>
      <c r="S485" s="76">
        <f t="shared" si="214"/>
        <v>0</v>
      </c>
      <c r="T485" s="77">
        <v>0</v>
      </c>
      <c r="U485" s="78">
        <f t="shared" si="220"/>
        <v>0</v>
      </c>
      <c r="V485" s="73">
        <f t="shared" si="213"/>
        <v>0</v>
      </c>
      <c r="W485" s="73">
        <f t="shared" si="215"/>
        <v>0</v>
      </c>
      <c r="X485" s="76" t="str">
        <f t="shared" si="216"/>
        <v>-</v>
      </c>
      <c r="Y485" s="73">
        <f t="shared" si="217"/>
        <v>0</v>
      </c>
      <c r="Z485" s="73">
        <f t="shared" si="218"/>
        <v>0</v>
      </c>
      <c r="AA485" s="73">
        <f t="shared" si="208"/>
        <v>0</v>
      </c>
      <c r="AB485" s="73">
        <f t="shared" si="219"/>
        <v>0</v>
      </c>
      <c r="AC485" s="73">
        <f t="shared" si="209"/>
        <v>0</v>
      </c>
      <c r="AD485" s="73">
        <f t="shared" si="210"/>
        <v>0</v>
      </c>
      <c r="AE485" s="73">
        <v>0</v>
      </c>
    </row>
    <row r="486" spans="1:31" ht="15" customHeight="1">
      <c r="A486" s="5" t="s">
        <v>58</v>
      </c>
      <c r="B486" s="6" t="str">
        <f>IFERROR(VLOOKUP(A486,'Distributor List'!$A$2:$D$77,2,0),"-")</f>
        <v>Bhatkela</v>
      </c>
      <c r="C486" s="6" t="str">
        <f>IFERROR(VLOOKUP(A486,'Distributor List'!$A$2:$D$77,3,0),"-")</f>
        <v>North-2</v>
      </c>
      <c r="D486" s="6" t="str">
        <f>IFERROR(VLOOKUP(A486,'Distributor List'!$A$2:$F$77,6,0),"-")</f>
        <v>Pak-2</v>
      </c>
      <c r="E486" s="6" t="str">
        <f>IFERROR(VLOOKUP(A486,'Distributor List'!$A$2:$D$77,4,0),"-")</f>
        <v>Distributor</v>
      </c>
      <c r="F486" s="6" t="str">
        <f>IFERROR(VLOOKUP(H486,'Price List'!$A$2:$H$109,8,0),"-")</f>
        <v>Transformer</v>
      </c>
      <c r="G486" s="6" t="str">
        <f>IFERROR(VLOOKUP(A486,'Distributor List'!$A$2:$E$77,5,0),"-")</f>
        <v>Rooh Ul Ameen</v>
      </c>
      <c r="H486" s="10" t="s">
        <v>148</v>
      </c>
      <c r="I486" s="55">
        <v>255</v>
      </c>
      <c r="J486" s="72">
        <v>0</v>
      </c>
      <c r="K486" s="72">
        <v>0</v>
      </c>
      <c r="L486" s="73">
        <f t="shared" si="211"/>
        <v>0</v>
      </c>
      <c r="M486" s="73">
        <f t="shared" si="205"/>
        <v>0</v>
      </c>
      <c r="N486" s="74">
        <v>0</v>
      </c>
      <c r="O486" s="74">
        <f t="shared" si="212"/>
        <v>0</v>
      </c>
      <c r="P486" s="73">
        <f t="shared" si="207"/>
        <v>0</v>
      </c>
      <c r="Q486" s="75">
        <v>0</v>
      </c>
      <c r="R486" s="73">
        <f t="shared" si="206"/>
        <v>0</v>
      </c>
      <c r="S486" s="76" t="str">
        <f t="shared" si="214"/>
        <v>-</v>
      </c>
      <c r="T486" s="77">
        <v>0</v>
      </c>
      <c r="U486" s="78">
        <f t="shared" si="220"/>
        <v>0</v>
      </c>
      <c r="V486" s="73">
        <f t="shared" si="213"/>
        <v>0</v>
      </c>
      <c r="W486" s="73">
        <f t="shared" si="215"/>
        <v>0</v>
      </c>
      <c r="X486" s="76" t="str">
        <f t="shared" si="216"/>
        <v>-</v>
      </c>
      <c r="Y486" s="73">
        <f t="shared" si="217"/>
        <v>0</v>
      </c>
      <c r="Z486" s="73">
        <f t="shared" si="218"/>
        <v>0</v>
      </c>
      <c r="AA486" s="73">
        <f t="shared" si="208"/>
        <v>0</v>
      </c>
      <c r="AB486" s="73">
        <f t="shared" si="219"/>
        <v>0</v>
      </c>
      <c r="AC486" s="73">
        <f t="shared" si="209"/>
        <v>0</v>
      </c>
      <c r="AD486" s="73">
        <f t="shared" si="210"/>
        <v>0</v>
      </c>
      <c r="AE486" s="73">
        <v>0</v>
      </c>
    </row>
    <row r="487" spans="1:31" ht="15" customHeight="1">
      <c r="A487" s="5" t="s">
        <v>58</v>
      </c>
      <c r="B487" s="6" t="str">
        <f>IFERROR(VLOOKUP(A487,'Distributor List'!$A$2:$D$77,2,0),"-")</f>
        <v>Bhatkela</v>
      </c>
      <c r="C487" s="6" t="str">
        <f>IFERROR(VLOOKUP(A487,'Distributor List'!$A$2:$D$77,3,0),"-")</f>
        <v>North-2</v>
      </c>
      <c r="D487" s="6" t="str">
        <f>IFERROR(VLOOKUP(A487,'Distributor List'!$A$2:$F$77,6,0),"-")</f>
        <v>Pak-2</v>
      </c>
      <c r="E487" s="6" t="str">
        <f>IFERROR(VLOOKUP(A487,'Distributor List'!$A$2:$D$77,4,0),"-")</f>
        <v>Distributor</v>
      </c>
      <c r="F487" s="6" t="str">
        <f>IFERROR(VLOOKUP(H487,'Price List'!$A$2:$H$109,8,0),"-")</f>
        <v>Medicronis</v>
      </c>
      <c r="G487" s="6" t="str">
        <f>IFERROR(VLOOKUP(A487,'Distributor List'!$A$2:$E$77,5,0),"-")</f>
        <v>Rooh Ul Ameen</v>
      </c>
      <c r="H487" s="52" t="s">
        <v>147</v>
      </c>
      <c r="I487" s="55">
        <v>180</v>
      </c>
      <c r="J487" s="72">
        <v>0</v>
      </c>
      <c r="K487" s="72">
        <v>0</v>
      </c>
      <c r="L487" s="73">
        <f t="shared" si="211"/>
        <v>0</v>
      </c>
      <c r="M487" s="73">
        <f t="shared" si="205"/>
        <v>0</v>
      </c>
      <c r="N487" s="74">
        <v>0</v>
      </c>
      <c r="O487" s="74">
        <f t="shared" si="212"/>
        <v>0</v>
      </c>
      <c r="P487" s="73">
        <f t="shared" si="207"/>
        <v>0</v>
      </c>
      <c r="Q487" s="75">
        <v>216</v>
      </c>
      <c r="R487" s="73">
        <f t="shared" si="206"/>
        <v>38880</v>
      </c>
      <c r="S487" s="76">
        <f t="shared" si="214"/>
        <v>0</v>
      </c>
      <c r="T487" s="77">
        <v>0</v>
      </c>
      <c r="U487" s="78">
        <f t="shared" si="220"/>
        <v>0</v>
      </c>
      <c r="V487" s="73">
        <f t="shared" si="213"/>
        <v>0</v>
      </c>
      <c r="W487" s="73">
        <f t="shared" si="215"/>
        <v>0</v>
      </c>
      <c r="X487" s="76" t="str">
        <f t="shared" si="216"/>
        <v>-</v>
      </c>
      <c r="Y487" s="73">
        <f t="shared" si="217"/>
        <v>0</v>
      </c>
      <c r="Z487" s="73">
        <f t="shared" si="218"/>
        <v>0</v>
      </c>
      <c r="AA487" s="73">
        <f t="shared" si="208"/>
        <v>0</v>
      </c>
      <c r="AB487" s="73">
        <f t="shared" si="219"/>
        <v>0</v>
      </c>
      <c r="AC487" s="73">
        <f t="shared" si="209"/>
        <v>0</v>
      </c>
      <c r="AD487" s="73">
        <f t="shared" si="210"/>
        <v>0</v>
      </c>
      <c r="AE487" s="73">
        <v>0</v>
      </c>
    </row>
    <row r="488" spans="1:31" ht="15" customHeight="1">
      <c r="A488" s="5" t="s">
        <v>58</v>
      </c>
      <c r="B488" s="6" t="str">
        <f>IFERROR(VLOOKUP(A488,'Distributor List'!$A$2:$D$77,2,0),"-")</f>
        <v>Bhatkela</v>
      </c>
      <c r="C488" s="6" t="str">
        <f>IFERROR(VLOOKUP(A488,'Distributor List'!$A$2:$D$77,3,0),"-")</f>
        <v>North-2</v>
      </c>
      <c r="D488" s="6" t="str">
        <f>IFERROR(VLOOKUP(A488,'Distributor List'!$A$2:$F$77,6,0),"-")</f>
        <v>Pak-2</v>
      </c>
      <c r="E488" s="6" t="str">
        <f>IFERROR(VLOOKUP(A488,'Distributor List'!$A$2:$D$77,4,0),"-")</f>
        <v>Distributor</v>
      </c>
      <c r="F488" s="6" t="str">
        <f>IFERROR(VLOOKUP(H488,'Price List'!$A$2:$H$109,8,0),"-")</f>
        <v>Transformer</v>
      </c>
      <c r="G488" s="6" t="str">
        <f>IFERROR(VLOOKUP(A488,'Distributor List'!$A$2:$E$77,5,0),"-")</f>
        <v>Rooh Ul Ameen</v>
      </c>
      <c r="H488" s="10" t="s">
        <v>146</v>
      </c>
      <c r="I488" s="55">
        <v>680</v>
      </c>
      <c r="J488" s="72">
        <v>0</v>
      </c>
      <c r="K488" s="72">
        <v>0</v>
      </c>
      <c r="L488" s="73">
        <f t="shared" si="211"/>
        <v>0</v>
      </c>
      <c r="M488" s="73">
        <f t="shared" si="205"/>
        <v>0</v>
      </c>
      <c r="N488" s="74">
        <v>0</v>
      </c>
      <c r="O488" s="74">
        <f t="shared" si="212"/>
        <v>0</v>
      </c>
      <c r="P488" s="73">
        <f t="shared" si="207"/>
        <v>0</v>
      </c>
      <c r="Q488" s="75">
        <v>0</v>
      </c>
      <c r="R488" s="73">
        <f t="shared" si="206"/>
        <v>0</v>
      </c>
      <c r="S488" s="76" t="str">
        <f t="shared" si="214"/>
        <v>-</v>
      </c>
      <c r="T488" s="77">
        <v>0</v>
      </c>
      <c r="U488" s="78">
        <f t="shared" si="220"/>
        <v>0</v>
      </c>
      <c r="V488" s="73">
        <f t="shared" si="213"/>
        <v>0</v>
      </c>
      <c r="W488" s="73">
        <f t="shared" si="215"/>
        <v>0</v>
      </c>
      <c r="X488" s="76" t="str">
        <f t="shared" si="216"/>
        <v>-</v>
      </c>
      <c r="Y488" s="73">
        <f t="shared" si="217"/>
        <v>0</v>
      </c>
      <c r="Z488" s="73">
        <f t="shared" si="218"/>
        <v>0</v>
      </c>
      <c r="AA488" s="73">
        <f t="shared" si="208"/>
        <v>0</v>
      </c>
      <c r="AB488" s="73">
        <f t="shared" si="219"/>
        <v>0</v>
      </c>
      <c r="AC488" s="73">
        <f t="shared" si="209"/>
        <v>0</v>
      </c>
      <c r="AD488" s="73">
        <f t="shared" si="210"/>
        <v>0</v>
      </c>
      <c r="AE488" s="73">
        <v>0</v>
      </c>
    </row>
    <row r="489" spans="1:31" ht="15" customHeight="1">
      <c r="A489" s="5" t="s">
        <v>58</v>
      </c>
      <c r="B489" s="6" t="str">
        <f>IFERROR(VLOOKUP(A489,'Distributor List'!$A$2:$D$77,2,0),"-")</f>
        <v>Bhatkela</v>
      </c>
      <c r="C489" s="6" t="str">
        <f>IFERROR(VLOOKUP(A489,'Distributor List'!$A$2:$D$77,3,0),"-")</f>
        <v>North-2</v>
      </c>
      <c r="D489" s="6" t="str">
        <f>IFERROR(VLOOKUP(A489,'Distributor List'!$A$2:$F$77,6,0),"-")</f>
        <v>Pak-2</v>
      </c>
      <c r="E489" s="6" t="str">
        <f>IFERROR(VLOOKUP(A489,'Distributor List'!$A$2:$D$77,4,0),"-")</f>
        <v>Distributor</v>
      </c>
      <c r="F489" s="6" t="str">
        <f>IFERROR(VLOOKUP(H489,'Price List'!$A$2:$H$109,8,0),"-")</f>
        <v>Medicronis</v>
      </c>
      <c r="G489" s="6" t="str">
        <f>IFERROR(VLOOKUP(A489,'Distributor List'!$A$2:$E$77,5,0),"-")</f>
        <v>Rooh Ul Ameen</v>
      </c>
      <c r="H489" s="10" t="s">
        <v>203</v>
      </c>
      <c r="I489" s="55">
        <v>90</v>
      </c>
      <c r="J489" s="72">
        <v>0</v>
      </c>
      <c r="K489" s="72">
        <v>0</v>
      </c>
      <c r="L489" s="73">
        <f t="shared" si="211"/>
        <v>0</v>
      </c>
      <c r="M489" s="73">
        <f t="shared" si="205"/>
        <v>0</v>
      </c>
      <c r="N489" s="74">
        <v>0</v>
      </c>
      <c r="O489" s="74">
        <f t="shared" si="212"/>
        <v>0</v>
      </c>
      <c r="P489" s="73">
        <f t="shared" si="207"/>
        <v>0</v>
      </c>
      <c r="Q489" s="75">
        <v>168</v>
      </c>
      <c r="R489" s="73">
        <f t="shared" si="206"/>
        <v>15120</v>
      </c>
      <c r="S489" s="76">
        <f t="shared" si="214"/>
        <v>0</v>
      </c>
      <c r="T489" s="77">
        <v>0</v>
      </c>
      <c r="U489" s="78">
        <f t="shared" si="220"/>
        <v>0</v>
      </c>
      <c r="V489" s="73">
        <f t="shared" si="213"/>
        <v>0</v>
      </c>
      <c r="W489" s="73">
        <f t="shared" si="215"/>
        <v>0</v>
      </c>
      <c r="X489" s="76" t="str">
        <f t="shared" si="216"/>
        <v>-</v>
      </c>
      <c r="Y489" s="73">
        <f t="shared" si="217"/>
        <v>0</v>
      </c>
      <c r="Z489" s="73">
        <f t="shared" si="218"/>
        <v>0</v>
      </c>
      <c r="AA489" s="73">
        <f t="shared" si="208"/>
        <v>0</v>
      </c>
      <c r="AB489" s="73">
        <f t="shared" si="219"/>
        <v>0</v>
      </c>
      <c r="AC489" s="73">
        <f t="shared" si="209"/>
        <v>0</v>
      </c>
      <c r="AD489" s="73">
        <f t="shared" si="210"/>
        <v>0</v>
      </c>
      <c r="AE489" s="73">
        <v>0</v>
      </c>
    </row>
    <row r="490" spans="1:31" ht="15" customHeight="1">
      <c r="A490" s="5" t="s">
        <v>58</v>
      </c>
      <c r="B490" s="6" t="str">
        <f>IFERROR(VLOOKUP(A490,'Distributor List'!$A$2:$D$77,2,0),"-")</f>
        <v>Bhatkela</v>
      </c>
      <c r="C490" s="6" t="str">
        <f>IFERROR(VLOOKUP(A490,'Distributor List'!$A$2:$D$77,3,0),"-")</f>
        <v>North-2</v>
      </c>
      <c r="D490" s="6" t="str">
        <f>IFERROR(VLOOKUP(A490,'Distributor List'!$A$2:$F$77,6,0),"-")</f>
        <v>Pak-2</v>
      </c>
      <c r="E490" s="6" t="str">
        <f>IFERROR(VLOOKUP(A490,'Distributor List'!$A$2:$D$77,4,0),"-")</f>
        <v>Distributor</v>
      </c>
      <c r="F490" s="6" t="str">
        <f>IFERROR(VLOOKUP(H490,'Price List'!$A$2:$H$109,8,0),"-")</f>
        <v>Medicronis</v>
      </c>
      <c r="G490" s="6" t="str">
        <f>IFERROR(VLOOKUP(A490,'Distributor List'!$A$2:$E$77,5,0),"-")</f>
        <v>Rooh Ul Ameen</v>
      </c>
      <c r="H490" s="10" t="s">
        <v>204</v>
      </c>
      <c r="I490" s="55">
        <v>105</v>
      </c>
      <c r="J490" s="72">
        <v>0</v>
      </c>
      <c r="K490" s="72">
        <v>0</v>
      </c>
      <c r="L490" s="73">
        <f t="shared" si="211"/>
        <v>0</v>
      </c>
      <c r="M490" s="73">
        <f t="shared" si="205"/>
        <v>0</v>
      </c>
      <c r="N490" s="74">
        <v>0</v>
      </c>
      <c r="O490" s="74">
        <f t="shared" si="212"/>
        <v>0</v>
      </c>
      <c r="P490" s="73">
        <f t="shared" si="207"/>
        <v>0</v>
      </c>
      <c r="Q490" s="75">
        <v>96</v>
      </c>
      <c r="R490" s="73">
        <f t="shared" si="206"/>
        <v>10080</v>
      </c>
      <c r="S490" s="76">
        <f t="shared" si="214"/>
        <v>0</v>
      </c>
      <c r="T490" s="77">
        <v>0</v>
      </c>
      <c r="U490" s="78">
        <f t="shared" si="220"/>
        <v>0</v>
      </c>
      <c r="V490" s="73">
        <f t="shared" si="213"/>
        <v>0</v>
      </c>
      <c r="W490" s="73">
        <f t="shared" si="215"/>
        <v>0</v>
      </c>
      <c r="X490" s="76" t="str">
        <f t="shared" si="216"/>
        <v>-</v>
      </c>
      <c r="Y490" s="73">
        <f t="shared" si="217"/>
        <v>0</v>
      </c>
      <c r="Z490" s="73">
        <f t="shared" si="218"/>
        <v>0</v>
      </c>
      <c r="AA490" s="73">
        <f t="shared" si="208"/>
        <v>0</v>
      </c>
      <c r="AB490" s="73">
        <f t="shared" si="219"/>
        <v>0</v>
      </c>
      <c r="AC490" s="73">
        <f t="shared" si="209"/>
        <v>0</v>
      </c>
      <c r="AD490" s="73">
        <f t="shared" si="210"/>
        <v>0</v>
      </c>
      <c r="AE490" s="73">
        <v>0</v>
      </c>
    </row>
    <row r="491" spans="1:31" ht="15" customHeight="1">
      <c r="A491" s="5" t="s">
        <v>58</v>
      </c>
      <c r="B491" s="6" t="str">
        <f>IFERROR(VLOOKUP(A491,'Distributor List'!$A$2:$D$77,2,0),"-")</f>
        <v>Bhatkela</v>
      </c>
      <c r="C491" s="6" t="str">
        <f>IFERROR(VLOOKUP(A491,'Distributor List'!$A$2:$D$77,3,0),"-")</f>
        <v>North-2</v>
      </c>
      <c r="D491" s="6" t="str">
        <f>IFERROR(VLOOKUP(A491,'Distributor List'!$A$2:$F$77,6,0),"-")</f>
        <v>Pak-2</v>
      </c>
      <c r="E491" s="6" t="str">
        <f>IFERROR(VLOOKUP(A491,'Distributor List'!$A$2:$D$77,4,0),"-")</f>
        <v>Distributor</v>
      </c>
      <c r="F491" s="6" t="str">
        <f>IFERROR(VLOOKUP(H491,'Price List'!$A$2:$H$109,8,0),"-")</f>
        <v>Medicronis</v>
      </c>
      <c r="G491" s="6" t="str">
        <f>IFERROR(VLOOKUP(A491,'Distributor List'!$A$2:$E$77,5,0),"-")</f>
        <v>Rooh Ul Ameen</v>
      </c>
      <c r="H491" s="10" t="s">
        <v>205</v>
      </c>
      <c r="I491" s="55">
        <v>105</v>
      </c>
      <c r="J491" s="72">
        <v>0</v>
      </c>
      <c r="K491" s="72">
        <v>0</v>
      </c>
      <c r="L491" s="73">
        <f t="shared" si="211"/>
        <v>0</v>
      </c>
      <c r="M491" s="73">
        <f t="shared" si="205"/>
        <v>0</v>
      </c>
      <c r="N491" s="74">
        <v>0</v>
      </c>
      <c r="O491" s="74">
        <f t="shared" si="212"/>
        <v>0</v>
      </c>
      <c r="P491" s="73">
        <f t="shared" si="207"/>
        <v>0</v>
      </c>
      <c r="Q491" s="75">
        <v>96</v>
      </c>
      <c r="R491" s="73">
        <f t="shared" si="206"/>
        <v>10080</v>
      </c>
      <c r="S491" s="76">
        <f t="shared" si="214"/>
        <v>0</v>
      </c>
      <c r="T491" s="77">
        <v>0</v>
      </c>
      <c r="U491" s="78">
        <f t="shared" si="220"/>
        <v>0</v>
      </c>
      <c r="V491" s="73">
        <f t="shared" si="213"/>
        <v>0</v>
      </c>
      <c r="W491" s="73">
        <f t="shared" si="215"/>
        <v>0</v>
      </c>
      <c r="X491" s="76" t="str">
        <f t="shared" si="216"/>
        <v>-</v>
      </c>
      <c r="Y491" s="73">
        <f t="shared" si="217"/>
        <v>0</v>
      </c>
      <c r="Z491" s="73">
        <f t="shared" si="218"/>
        <v>0</v>
      </c>
      <c r="AA491" s="73">
        <f t="shared" si="208"/>
        <v>0</v>
      </c>
      <c r="AB491" s="73">
        <f t="shared" si="219"/>
        <v>0</v>
      </c>
      <c r="AC491" s="73">
        <f t="shared" si="209"/>
        <v>0</v>
      </c>
      <c r="AD491" s="73">
        <f t="shared" si="210"/>
        <v>0</v>
      </c>
      <c r="AE491" s="73">
        <v>0</v>
      </c>
    </row>
    <row r="492" spans="1:31" ht="15" customHeight="1">
      <c r="A492" s="5" t="s">
        <v>58</v>
      </c>
      <c r="B492" s="6" t="str">
        <f>IFERROR(VLOOKUP(A492,'Distributor List'!$A$2:$D$77,2,0),"-")</f>
        <v>Bhatkela</v>
      </c>
      <c r="C492" s="6" t="str">
        <f>IFERROR(VLOOKUP(A492,'Distributor List'!$A$2:$D$77,3,0),"-")</f>
        <v>North-2</v>
      </c>
      <c r="D492" s="6" t="str">
        <f>IFERROR(VLOOKUP(A492,'Distributor List'!$A$2:$F$77,6,0),"-")</f>
        <v>Pak-2</v>
      </c>
      <c r="E492" s="6" t="str">
        <f>IFERROR(VLOOKUP(A492,'Distributor List'!$A$2:$D$77,4,0),"-")</f>
        <v>Distributor</v>
      </c>
      <c r="F492" s="6" t="str">
        <f>IFERROR(VLOOKUP(H492,'Price List'!$A$2:$H$109,8,0),"-")</f>
        <v>Medicronis</v>
      </c>
      <c r="G492" s="6" t="str">
        <f>IFERROR(VLOOKUP(A492,'Distributor List'!$A$2:$E$77,5,0),"-")</f>
        <v>Rooh Ul Ameen</v>
      </c>
      <c r="H492" s="10" t="s">
        <v>149</v>
      </c>
      <c r="I492" s="55">
        <v>105</v>
      </c>
      <c r="J492" s="72">
        <v>0</v>
      </c>
      <c r="K492" s="72">
        <v>0</v>
      </c>
      <c r="L492" s="73">
        <f t="shared" si="211"/>
        <v>0</v>
      </c>
      <c r="M492" s="73">
        <f t="shared" si="205"/>
        <v>0</v>
      </c>
      <c r="N492" s="74">
        <v>0</v>
      </c>
      <c r="O492" s="74">
        <f t="shared" si="212"/>
        <v>0</v>
      </c>
      <c r="P492" s="73">
        <f t="shared" si="207"/>
        <v>0</v>
      </c>
      <c r="Q492" s="75">
        <v>144</v>
      </c>
      <c r="R492" s="73">
        <f t="shared" si="206"/>
        <v>15120</v>
      </c>
      <c r="S492" s="76">
        <f t="shared" si="214"/>
        <v>0</v>
      </c>
      <c r="T492" s="77">
        <v>0</v>
      </c>
      <c r="U492" s="78">
        <f t="shared" si="220"/>
        <v>0</v>
      </c>
      <c r="V492" s="73">
        <f t="shared" si="213"/>
        <v>0</v>
      </c>
      <c r="W492" s="73">
        <f t="shared" si="215"/>
        <v>0</v>
      </c>
      <c r="X492" s="76" t="str">
        <f t="shared" si="216"/>
        <v>-</v>
      </c>
      <c r="Y492" s="73">
        <f t="shared" si="217"/>
        <v>0</v>
      </c>
      <c r="Z492" s="73">
        <f t="shared" si="218"/>
        <v>0</v>
      </c>
      <c r="AA492" s="73">
        <f t="shared" si="208"/>
        <v>0</v>
      </c>
      <c r="AB492" s="73">
        <f t="shared" si="219"/>
        <v>0</v>
      </c>
      <c r="AC492" s="73">
        <f t="shared" si="209"/>
        <v>0</v>
      </c>
      <c r="AD492" s="73">
        <f t="shared" si="210"/>
        <v>0</v>
      </c>
      <c r="AE492" s="73">
        <v>0</v>
      </c>
    </row>
    <row r="493" spans="1:31" ht="15" customHeight="1">
      <c r="A493" s="5" t="s">
        <v>58</v>
      </c>
      <c r="B493" s="6" t="str">
        <f>IFERROR(VLOOKUP(A493,'Distributor List'!$A$2:$D$77,2,0),"-")</f>
        <v>Bhatkela</v>
      </c>
      <c r="C493" s="6" t="str">
        <f>IFERROR(VLOOKUP(A493,'Distributor List'!$A$2:$D$77,3,0),"-")</f>
        <v>North-2</v>
      </c>
      <c r="D493" s="6" t="str">
        <f>IFERROR(VLOOKUP(A493,'Distributor List'!$A$2:$F$77,6,0),"-")</f>
        <v>Pak-2</v>
      </c>
      <c r="E493" s="6" t="str">
        <f>IFERROR(VLOOKUP(A493,'Distributor List'!$A$2:$D$77,4,0),"-")</f>
        <v>Distributor</v>
      </c>
      <c r="F493" s="6" t="str">
        <f>IFERROR(VLOOKUP(H493,'Price List'!$A$2:$H$109,8,0),"-")</f>
        <v>Medicronis</v>
      </c>
      <c r="G493" s="6" t="str">
        <f>IFERROR(VLOOKUP(A493,'Distributor List'!$A$2:$E$77,5,0),"-")</f>
        <v>Rooh Ul Ameen</v>
      </c>
      <c r="H493" s="59" t="s">
        <v>206</v>
      </c>
      <c r="I493" s="57">
        <v>90</v>
      </c>
      <c r="J493" s="72">
        <v>0</v>
      </c>
      <c r="K493" s="72">
        <v>0</v>
      </c>
      <c r="L493" s="73">
        <f t="shared" si="211"/>
        <v>0</v>
      </c>
      <c r="M493" s="73">
        <f t="shared" si="205"/>
        <v>0</v>
      </c>
      <c r="N493" s="74">
        <v>0</v>
      </c>
      <c r="O493" s="74">
        <f t="shared" si="212"/>
        <v>0</v>
      </c>
      <c r="P493" s="73">
        <f t="shared" si="207"/>
        <v>0</v>
      </c>
      <c r="Q493" s="75">
        <v>0</v>
      </c>
      <c r="R493" s="73">
        <v>0</v>
      </c>
      <c r="S493" s="76" t="str">
        <f t="shared" si="214"/>
        <v>-</v>
      </c>
      <c r="T493" s="77">
        <v>0</v>
      </c>
      <c r="U493" s="78">
        <v>0</v>
      </c>
      <c r="V493" s="73">
        <f t="shared" si="213"/>
        <v>0</v>
      </c>
      <c r="W493" s="73">
        <f t="shared" si="215"/>
        <v>0</v>
      </c>
      <c r="X493" s="76" t="str">
        <f t="shared" si="216"/>
        <v>-</v>
      </c>
      <c r="Y493" s="73">
        <f t="shared" si="217"/>
        <v>0</v>
      </c>
      <c r="Z493" s="73">
        <f t="shared" si="218"/>
        <v>0</v>
      </c>
      <c r="AA493" s="73">
        <f t="shared" si="208"/>
        <v>0</v>
      </c>
      <c r="AB493" s="73">
        <f t="shared" si="219"/>
        <v>0</v>
      </c>
      <c r="AC493" s="73">
        <f t="shared" si="209"/>
        <v>0</v>
      </c>
      <c r="AD493" s="73">
        <f t="shared" si="210"/>
        <v>0</v>
      </c>
      <c r="AE493" s="73">
        <v>0</v>
      </c>
    </row>
    <row r="494" spans="1:31" ht="15" customHeight="1">
      <c r="A494" s="5" t="s">
        <v>58</v>
      </c>
      <c r="B494" s="6" t="str">
        <f>IFERROR(VLOOKUP(A494,'Distributor List'!$A$2:$D$77,2,0),"-")</f>
        <v>Bhatkela</v>
      </c>
      <c r="C494" s="6" t="str">
        <f>IFERROR(VLOOKUP(A494,'Distributor List'!$A$2:$D$77,3,0),"-")</f>
        <v>North-2</v>
      </c>
      <c r="D494" s="6" t="str">
        <f>IFERROR(VLOOKUP(A494,'Distributor List'!$A$2:$F$77,6,0),"-")</f>
        <v>Pak-2</v>
      </c>
      <c r="E494" s="6" t="str">
        <f>IFERROR(VLOOKUP(A494,'Distributor List'!$A$2:$D$77,4,0),"-")</f>
        <v>Distributor</v>
      </c>
      <c r="F494" s="6" t="str">
        <f>IFERROR(VLOOKUP(H494,'Price List'!$A$2:$H$109,8,0),"-")</f>
        <v>Medicronis</v>
      </c>
      <c r="G494" s="6" t="str">
        <f>IFERROR(VLOOKUP(A494,'Distributor List'!$A$2:$E$77,5,0),"-")</f>
        <v>Rooh Ul Ameen</v>
      </c>
      <c r="H494" s="59" t="s">
        <v>207</v>
      </c>
      <c r="I494" s="57">
        <v>105</v>
      </c>
      <c r="J494" s="72">
        <v>0</v>
      </c>
      <c r="K494" s="72">
        <v>0</v>
      </c>
      <c r="L494" s="73">
        <f t="shared" si="211"/>
        <v>0</v>
      </c>
      <c r="M494" s="73">
        <f t="shared" si="205"/>
        <v>0</v>
      </c>
      <c r="N494" s="74">
        <v>0</v>
      </c>
      <c r="O494" s="74">
        <f t="shared" si="212"/>
        <v>0</v>
      </c>
      <c r="P494" s="73">
        <f t="shared" si="207"/>
        <v>0</v>
      </c>
      <c r="Q494" s="75">
        <v>0</v>
      </c>
      <c r="R494" s="73">
        <v>0</v>
      </c>
      <c r="S494" s="76" t="str">
        <f t="shared" si="214"/>
        <v>-</v>
      </c>
      <c r="T494" s="77">
        <v>0</v>
      </c>
      <c r="U494" s="78">
        <v>0</v>
      </c>
      <c r="V494" s="73">
        <f t="shared" si="213"/>
        <v>0</v>
      </c>
      <c r="W494" s="73">
        <f t="shared" si="215"/>
        <v>0</v>
      </c>
      <c r="X494" s="76" t="str">
        <f t="shared" si="216"/>
        <v>-</v>
      </c>
      <c r="Y494" s="73">
        <f t="shared" si="217"/>
        <v>0</v>
      </c>
      <c r="Z494" s="73">
        <f t="shared" si="218"/>
        <v>0</v>
      </c>
      <c r="AA494" s="73">
        <f t="shared" si="208"/>
        <v>0</v>
      </c>
      <c r="AB494" s="73">
        <f t="shared" si="219"/>
        <v>0</v>
      </c>
      <c r="AC494" s="73">
        <f t="shared" si="209"/>
        <v>0</v>
      </c>
      <c r="AD494" s="73">
        <f t="shared" si="210"/>
        <v>0</v>
      </c>
      <c r="AE494" s="73">
        <v>0</v>
      </c>
    </row>
    <row r="495" spans="1:31" ht="15" customHeight="1">
      <c r="A495" s="5" t="s">
        <v>58</v>
      </c>
      <c r="B495" s="6" t="str">
        <f>IFERROR(VLOOKUP(A495,'Distributor List'!$A$2:$D$77,2,0),"-")</f>
        <v>Bhatkela</v>
      </c>
      <c r="C495" s="6" t="str">
        <f>IFERROR(VLOOKUP(A495,'Distributor List'!$A$2:$D$77,3,0),"-")</f>
        <v>North-2</v>
      </c>
      <c r="D495" s="6" t="str">
        <f>IFERROR(VLOOKUP(A495,'Distributor List'!$A$2:$F$77,6,0),"-")</f>
        <v>Pak-2</v>
      </c>
      <c r="E495" s="6" t="str">
        <f>IFERROR(VLOOKUP(A495,'Distributor List'!$A$2:$D$77,4,0),"-")</f>
        <v>Distributor</v>
      </c>
      <c r="F495" s="6" t="str">
        <f>IFERROR(VLOOKUP(H495,'Price List'!$A$2:$H$109,8,0),"-")</f>
        <v>Medicronis</v>
      </c>
      <c r="G495" s="6" t="str">
        <f>IFERROR(VLOOKUP(A495,'Distributor List'!$A$2:$E$77,5,0),"-")</f>
        <v>Rooh Ul Ameen</v>
      </c>
      <c r="H495" s="59" t="s">
        <v>208</v>
      </c>
      <c r="I495" s="57">
        <v>120</v>
      </c>
      <c r="J495" s="72">
        <v>0</v>
      </c>
      <c r="K495" s="72">
        <v>0</v>
      </c>
      <c r="L495" s="73">
        <f t="shared" si="211"/>
        <v>0</v>
      </c>
      <c r="M495" s="73">
        <f t="shared" si="205"/>
        <v>0</v>
      </c>
      <c r="N495" s="74">
        <v>0</v>
      </c>
      <c r="O495" s="74">
        <f t="shared" si="212"/>
        <v>0</v>
      </c>
      <c r="P495" s="73">
        <f t="shared" si="207"/>
        <v>0</v>
      </c>
      <c r="Q495" s="75">
        <v>0</v>
      </c>
      <c r="R495" s="73">
        <v>0</v>
      </c>
      <c r="S495" s="76" t="str">
        <f t="shared" si="214"/>
        <v>-</v>
      </c>
      <c r="T495" s="77">
        <v>0</v>
      </c>
      <c r="U495" s="78">
        <v>0</v>
      </c>
      <c r="V495" s="73">
        <f t="shared" si="213"/>
        <v>0</v>
      </c>
      <c r="W495" s="73">
        <f t="shared" si="215"/>
        <v>0</v>
      </c>
      <c r="X495" s="76" t="str">
        <f t="shared" si="216"/>
        <v>-</v>
      </c>
      <c r="Y495" s="73">
        <f t="shared" si="217"/>
        <v>0</v>
      </c>
      <c r="Z495" s="73">
        <f t="shared" si="218"/>
        <v>0</v>
      </c>
      <c r="AA495" s="73">
        <f t="shared" si="208"/>
        <v>0</v>
      </c>
      <c r="AB495" s="73">
        <f t="shared" si="219"/>
        <v>0</v>
      </c>
      <c r="AC495" s="73">
        <f t="shared" si="209"/>
        <v>0</v>
      </c>
      <c r="AD495" s="73">
        <f t="shared" si="210"/>
        <v>0</v>
      </c>
      <c r="AE495" s="73">
        <v>0</v>
      </c>
    </row>
    <row r="496" spans="1:31" ht="15" customHeight="1">
      <c r="A496" s="5" t="s">
        <v>58</v>
      </c>
      <c r="B496" s="6" t="str">
        <f>IFERROR(VLOOKUP(A496,'Distributor List'!$A$2:$D$77,2,0),"-")</f>
        <v>Bhatkela</v>
      </c>
      <c r="C496" s="6" t="str">
        <f>IFERROR(VLOOKUP(A496,'Distributor List'!$A$2:$D$77,3,0),"-")</f>
        <v>North-2</v>
      </c>
      <c r="D496" s="6" t="str">
        <f>IFERROR(VLOOKUP(A496,'Distributor List'!$A$2:$F$77,6,0),"-")</f>
        <v>Pak-2</v>
      </c>
      <c r="E496" s="6" t="str">
        <f>IFERROR(VLOOKUP(A496,'Distributor List'!$A$2:$D$77,4,0),"-")</f>
        <v>Distributor</v>
      </c>
      <c r="F496" s="6" t="str">
        <f>IFERROR(VLOOKUP(H496,'Price List'!$A$2:$H$109,8,0),"-")</f>
        <v>Medicronis</v>
      </c>
      <c r="G496" s="6" t="str">
        <f>IFERROR(VLOOKUP(A496,'Distributor List'!$A$2:$E$77,5,0),"-")</f>
        <v>Rooh Ul Ameen</v>
      </c>
      <c r="H496" s="59" t="s">
        <v>209</v>
      </c>
      <c r="I496" s="57">
        <v>105</v>
      </c>
      <c r="J496" s="72">
        <v>0</v>
      </c>
      <c r="K496" s="72">
        <v>0</v>
      </c>
      <c r="L496" s="73">
        <f t="shared" si="211"/>
        <v>0</v>
      </c>
      <c r="M496" s="73">
        <f t="shared" si="205"/>
        <v>0</v>
      </c>
      <c r="N496" s="74">
        <v>0</v>
      </c>
      <c r="O496" s="74">
        <f t="shared" si="212"/>
        <v>0</v>
      </c>
      <c r="P496" s="73">
        <f t="shared" si="207"/>
        <v>0</v>
      </c>
      <c r="Q496" s="75">
        <v>75</v>
      </c>
      <c r="R496" s="73">
        <f t="shared" ref="R496:R537" si="221">Q496*I496</f>
        <v>7875</v>
      </c>
      <c r="S496" s="76">
        <f t="shared" si="214"/>
        <v>0</v>
      </c>
      <c r="T496" s="77">
        <v>3</v>
      </c>
      <c r="U496" s="78">
        <f t="shared" si="220"/>
        <v>-3</v>
      </c>
      <c r="V496" s="73">
        <f t="shared" si="213"/>
        <v>315</v>
      </c>
      <c r="W496" s="73">
        <f t="shared" si="215"/>
        <v>-315</v>
      </c>
      <c r="X496" s="76">
        <f t="shared" si="216"/>
        <v>-1</v>
      </c>
      <c r="Y496" s="73">
        <f t="shared" si="217"/>
        <v>0</v>
      </c>
      <c r="Z496" s="73">
        <f t="shared" si="218"/>
        <v>0</v>
      </c>
      <c r="AA496" s="73">
        <f t="shared" si="208"/>
        <v>0</v>
      </c>
      <c r="AB496" s="73">
        <f t="shared" si="219"/>
        <v>0</v>
      </c>
      <c r="AC496" s="73">
        <f t="shared" si="209"/>
        <v>0</v>
      </c>
      <c r="AD496" s="73">
        <f t="shared" si="210"/>
        <v>0</v>
      </c>
      <c r="AE496" s="73">
        <v>0</v>
      </c>
    </row>
    <row r="497" spans="1:31" ht="15" customHeight="1">
      <c r="A497" s="5" t="s">
        <v>58</v>
      </c>
      <c r="B497" s="6" t="str">
        <f>IFERROR(VLOOKUP(A497,'Distributor List'!$A$2:$D$77,2,0),"-")</f>
        <v>Bhatkela</v>
      </c>
      <c r="C497" s="6" t="str">
        <f>IFERROR(VLOOKUP(A497,'Distributor List'!$A$2:$D$77,3,0),"-")</f>
        <v>North-2</v>
      </c>
      <c r="D497" s="6" t="str">
        <f>IFERROR(VLOOKUP(A497,'Distributor List'!$A$2:$F$77,6,0),"-")</f>
        <v>Pak-2</v>
      </c>
      <c r="E497" s="6" t="str">
        <f>IFERROR(VLOOKUP(A497,'Distributor List'!$A$2:$D$77,4,0),"-")</f>
        <v>Distributor</v>
      </c>
      <c r="F497" s="6" t="str">
        <f>IFERROR(VLOOKUP(H497,'Price List'!$A$2:$H$109,8,0),"-")</f>
        <v>Medicronis</v>
      </c>
      <c r="G497" s="6" t="str">
        <f>IFERROR(VLOOKUP(A497,'Distributor List'!$A$2:$E$77,5,0),"-")</f>
        <v>Rooh Ul Ameen</v>
      </c>
      <c r="H497" s="59" t="s">
        <v>210</v>
      </c>
      <c r="I497" s="57">
        <v>170</v>
      </c>
      <c r="J497" s="72">
        <v>0</v>
      </c>
      <c r="K497" s="72">
        <v>0</v>
      </c>
      <c r="L497" s="73">
        <f t="shared" si="211"/>
        <v>0</v>
      </c>
      <c r="M497" s="73">
        <f t="shared" ref="M497:M560" si="222">K497*I497</f>
        <v>0</v>
      </c>
      <c r="N497" s="74">
        <v>0</v>
      </c>
      <c r="O497" s="74">
        <f t="shared" si="212"/>
        <v>0</v>
      </c>
      <c r="P497" s="73">
        <f t="shared" si="207"/>
        <v>0</v>
      </c>
      <c r="Q497" s="75">
        <v>75</v>
      </c>
      <c r="R497" s="73">
        <f t="shared" si="221"/>
        <v>12750</v>
      </c>
      <c r="S497" s="76">
        <f t="shared" si="214"/>
        <v>0</v>
      </c>
      <c r="T497" s="77">
        <v>0</v>
      </c>
      <c r="U497" s="78">
        <f t="shared" si="220"/>
        <v>0</v>
      </c>
      <c r="V497" s="73">
        <f t="shared" si="213"/>
        <v>0</v>
      </c>
      <c r="W497" s="73">
        <f t="shared" si="215"/>
        <v>0</v>
      </c>
      <c r="X497" s="76" t="str">
        <f t="shared" si="216"/>
        <v>-</v>
      </c>
      <c r="Y497" s="73">
        <f t="shared" si="217"/>
        <v>0</v>
      </c>
      <c r="Z497" s="73">
        <f t="shared" si="218"/>
        <v>0</v>
      </c>
      <c r="AA497" s="73">
        <f t="shared" si="208"/>
        <v>0</v>
      </c>
      <c r="AB497" s="73">
        <f t="shared" si="219"/>
        <v>0</v>
      </c>
      <c r="AC497" s="73">
        <f t="shared" si="209"/>
        <v>0</v>
      </c>
      <c r="AD497" s="73">
        <f t="shared" si="210"/>
        <v>0</v>
      </c>
      <c r="AE497" s="73">
        <v>0</v>
      </c>
    </row>
    <row r="498" spans="1:31" ht="15" customHeight="1">
      <c r="A498" s="5" t="s">
        <v>58</v>
      </c>
      <c r="B498" s="6" t="str">
        <f>IFERROR(VLOOKUP(A498,'Distributor List'!$A$2:$D$77,2,0),"-")</f>
        <v>Bhatkela</v>
      </c>
      <c r="C498" s="6" t="str">
        <f>IFERROR(VLOOKUP(A498,'Distributor List'!$A$2:$D$77,3,0),"-")</f>
        <v>North-2</v>
      </c>
      <c r="D498" s="6" t="str">
        <f>IFERROR(VLOOKUP(A498,'Distributor List'!$A$2:$F$77,6,0),"-")</f>
        <v>Pak-2</v>
      </c>
      <c r="E498" s="6" t="str">
        <f>IFERROR(VLOOKUP(A498,'Distributor List'!$A$2:$D$77,4,0),"-")</f>
        <v>Distributor</v>
      </c>
      <c r="F498" s="6" t="str">
        <f>IFERROR(VLOOKUP(H498,'Price List'!$A$2:$H$109,8,0),"-")</f>
        <v>Medicronis</v>
      </c>
      <c r="G498" s="6" t="str">
        <f>IFERROR(VLOOKUP(A498,'Distributor List'!$A$2:$E$77,5,0),"-")</f>
        <v>Rooh Ul Ameen</v>
      </c>
      <c r="H498" s="10" t="s">
        <v>211</v>
      </c>
      <c r="I498" s="58">
        <v>120</v>
      </c>
      <c r="J498" s="72">
        <v>0</v>
      </c>
      <c r="K498" s="72">
        <v>0</v>
      </c>
      <c r="L498" s="73">
        <f t="shared" si="211"/>
        <v>0</v>
      </c>
      <c r="M498" s="73">
        <f t="shared" si="222"/>
        <v>0</v>
      </c>
      <c r="N498" s="74">
        <v>0</v>
      </c>
      <c r="O498" s="74">
        <f t="shared" si="212"/>
        <v>0</v>
      </c>
      <c r="P498" s="73">
        <f t="shared" si="207"/>
        <v>0</v>
      </c>
      <c r="Q498" s="75">
        <v>81</v>
      </c>
      <c r="R498" s="73">
        <f t="shared" si="221"/>
        <v>9720</v>
      </c>
      <c r="S498" s="76">
        <f t="shared" si="214"/>
        <v>0</v>
      </c>
      <c r="T498" s="77">
        <v>0</v>
      </c>
      <c r="U498" s="78">
        <f t="shared" si="220"/>
        <v>0</v>
      </c>
      <c r="V498" s="73">
        <f t="shared" si="213"/>
        <v>0</v>
      </c>
      <c r="W498" s="73">
        <f t="shared" si="215"/>
        <v>0</v>
      </c>
      <c r="X498" s="76" t="str">
        <f t="shared" si="216"/>
        <v>-</v>
      </c>
      <c r="Y498" s="73">
        <f t="shared" si="217"/>
        <v>0</v>
      </c>
      <c r="Z498" s="73">
        <f t="shared" si="218"/>
        <v>0</v>
      </c>
      <c r="AA498" s="73">
        <f t="shared" si="208"/>
        <v>0</v>
      </c>
      <c r="AB498" s="73">
        <f t="shared" si="219"/>
        <v>0</v>
      </c>
      <c r="AC498" s="73">
        <f t="shared" si="209"/>
        <v>0</v>
      </c>
      <c r="AD498" s="73">
        <f t="shared" si="210"/>
        <v>0</v>
      </c>
      <c r="AE498" s="73">
        <v>0</v>
      </c>
    </row>
    <row r="499" spans="1:31" ht="15" customHeight="1">
      <c r="A499" s="5" t="s">
        <v>60</v>
      </c>
      <c r="B499" s="6" t="str">
        <f>IFERROR(VLOOKUP(A499,'Distributor List'!$A$2:$D$77,2,0),"-")</f>
        <v>Buner</v>
      </c>
      <c r="C499" s="6" t="str">
        <f>IFERROR(VLOOKUP(A499,'Distributor List'!$A$2:$D$77,3,0),"-")</f>
        <v>North-2</v>
      </c>
      <c r="D499" s="6" t="str">
        <f>IFERROR(VLOOKUP(A499,'Distributor List'!$A$2:$F$77,6,0),"-")</f>
        <v>Pak-2</v>
      </c>
      <c r="E499" s="6" t="str">
        <f>IFERROR(VLOOKUP(A499,'Distributor List'!$A$2:$D$77,4,0),"-")</f>
        <v>Distributor</v>
      </c>
      <c r="F499" s="6" t="str">
        <f>IFERROR(VLOOKUP(H499,'Price List'!$A$2:$H$109,8,0),"-")</f>
        <v>Medicronis</v>
      </c>
      <c r="G499" s="6" t="str">
        <f>IFERROR(VLOOKUP(A499,'Distributor List'!$A$2:$E$77,5,0),"-")</f>
        <v>Rooh Ul Ameen</v>
      </c>
      <c r="H499" s="10" t="s">
        <v>212</v>
      </c>
      <c r="I499" s="58">
        <v>60</v>
      </c>
      <c r="J499" s="72">
        <v>145</v>
      </c>
      <c r="K499" s="72">
        <v>63</v>
      </c>
      <c r="L499" s="73">
        <f t="shared" si="211"/>
        <v>8700</v>
      </c>
      <c r="M499" s="73">
        <f t="shared" si="222"/>
        <v>3780</v>
      </c>
      <c r="N499" s="74">
        <v>145</v>
      </c>
      <c r="O499" s="74">
        <f t="shared" si="212"/>
        <v>8700</v>
      </c>
      <c r="P499" s="73">
        <f t="shared" si="207"/>
        <v>0</v>
      </c>
      <c r="Q499" s="75">
        <v>172.8</v>
      </c>
      <c r="R499" s="73">
        <f t="shared" si="221"/>
        <v>10368</v>
      </c>
      <c r="S499" s="76">
        <f t="shared" ref="S499:S543" si="223">IFERROR(L499/R499,"-")</f>
        <v>0.83912037037037035</v>
      </c>
      <c r="T499" s="77">
        <v>70</v>
      </c>
      <c r="U499" s="78">
        <f t="shared" si="220"/>
        <v>75</v>
      </c>
      <c r="V499" s="73">
        <f t="shared" si="213"/>
        <v>4200</v>
      </c>
      <c r="W499" s="73">
        <f t="shared" ref="W499:W543" si="224">L499-V499</f>
        <v>4500</v>
      </c>
      <c r="X499" s="76">
        <f t="shared" ref="X499:X543" si="225">IFERROR(L499/V499-1,"-")</f>
        <v>1.0714285714285716</v>
      </c>
      <c r="Y499" s="73">
        <f t="shared" ref="Y499:Y543" si="226">(J499)/1*1.5</f>
        <v>217.5</v>
      </c>
      <c r="Z499" s="73">
        <f t="shared" ref="Z499:Z543" si="227">IF(Y499&gt;K499,Y499-K499,0)</f>
        <v>154.5</v>
      </c>
      <c r="AA499" s="73">
        <f t="shared" si="208"/>
        <v>9270</v>
      </c>
      <c r="AB499" s="73">
        <f t="shared" ref="AB499:AB543" si="228">IF(Y499&lt;K499,K499-Y499,0)</f>
        <v>0</v>
      </c>
      <c r="AC499" s="73">
        <f t="shared" si="209"/>
        <v>0</v>
      </c>
      <c r="AD499" s="73">
        <f t="shared" si="210"/>
        <v>13050</v>
      </c>
      <c r="AE499" s="73">
        <v>0</v>
      </c>
    </row>
    <row r="500" spans="1:31" ht="15" customHeight="1">
      <c r="A500" s="5" t="s">
        <v>60</v>
      </c>
      <c r="B500" s="6" t="str">
        <f>IFERROR(VLOOKUP(A500,'Distributor List'!$A$2:$D$77,2,0),"-")</f>
        <v>Buner</v>
      </c>
      <c r="C500" s="6" t="str">
        <f>IFERROR(VLOOKUP(A500,'Distributor List'!$A$2:$D$77,3,0),"-")</f>
        <v>North-2</v>
      </c>
      <c r="D500" s="6" t="str">
        <f>IFERROR(VLOOKUP(A500,'Distributor List'!$A$2:$F$77,6,0),"-")</f>
        <v>Pak-2</v>
      </c>
      <c r="E500" s="6" t="str">
        <f>IFERROR(VLOOKUP(A500,'Distributor List'!$A$2:$D$77,4,0),"-")</f>
        <v>Distributor</v>
      </c>
      <c r="F500" s="6" t="str">
        <f>IFERROR(VLOOKUP(H500,'Price List'!$A$2:$H$109,8,0),"-")</f>
        <v>Medicronis</v>
      </c>
      <c r="G500" s="6" t="str">
        <f>IFERROR(VLOOKUP(A500,'Distributor List'!$A$2:$E$77,5,0),"-")</f>
        <v>Rooh Ul Ameen</v>
      </c>
      <c r="H500" s="10" t="s">
        <v>11</v>
      </c>
      <c r="I500" s="58">
        <v>80</v>
      </c>
      <c r="J500" s="72">
        <v>46</v>
      </c>
      <c r="K500" s="72">
        <v>116</v>
      </c>
      <c r="L500" s="73">
        <f t="shared" si="211"/>
        <v>3680</v>
      </c>
      <c r="M500" s="73">
        <f t="shared" si="222"/>
        <v>9280</v>
      </c>
      <c r="N500" s="74">
        <v>46</v>
      </c>
      <c r="O500" s="74">
        <f t="shared" si="212"/>
        <v>3680</v>
      </c>
      <c r="P500" s="73">
        <f t="shared" si="207"/>
        <v>0</v>
      </c>
      <c r="Q500" s="75">
        <v>520.55999999999995</v>
      </c>
      <c r="R500" s="73">
        <f t="shared" si="221"/>
        <v>41644.799999999996</v>
      </c>
      <c r="S500" s="76">
        <f t="shared" si="223"/>
        <v>8.836637467342863E-2</v>
      </c>
      <c r="T500" s="77">
        <v>51</v>
      </c>
      <c r="U500" s="78">
        <f t="shared" si="220"/>
        <v>-5</v>
      </c>
      <c r="V500" s="73">
        <f t="shared" si="213"/>
        <v>4080</v>
      </c>
      <c r="W500" s="73">
        <f t="shared" si="224"/>
        <v>-400</v>
      </c>
      <c r="X500" s="76">
        <f t="shared" si="225"/>
        <v>-9.8039215686274495E-2</v>
      </c>
      <c r="Y500" s="73">
        <f t="shared" si="226"/>
        <v>69</v>
      </c>
      <c r="Z500" s="73">
        <f t="shared" si="227"/>
        <v>0</v>
      </c>
      <c r="AA500" s="73">
        <f t="shared" si="208"/>
        <v>0</v>
      </c>
      <c r="AB500" s="73">
        <f t="shared" si="228"/>
        <v>47</v>
      </c>
      <c r="AC500" s="73">
        <f t="shared" si="209"/>
        <v>3760</v>
      </c>
      <c r="AD500" s="73">
        <f t="shared" si="210"/>
        <v>5520</v>
      </c>
      <c r="AE500" s="73">
        <v>0</v>
      </c>
    </row>
    <row r="501" spans="1:31" ht="15" customHeight="1">
      <c r="A501" s="5" t="s">
        <v>60</v>
      </c>
      <c r="B501" s="6" t="str">
        <f>IFERROR(VLOOKUP(A501,'Distributor List'!$A$2:$D$77,2,0),"-")</f>
        <v>Buner</v>
      </c>
      <c r="C501" s="6" t="str">
        <f>IFERROR(VLOOKUP(A501,'Distributor List'!$A$2:$D$77,3,0),"-")</f>
        <v>North-2</v>
      </c>
      <c r="D501" s="6" t="str">
        <f>IFERROR(VLOOKUP(A501,'Distributor List'!$A$2:$F$77,6,0),"-")</f>
        <v>Pak-2</v>
      </c>
      <c r="E501" s="6" t="str">
        <f>IFERROR(VLOOKUP(A501,'Distributor List'!$A$2:$D$77,4,0),"-")</f>
        <v>Distributor</v>
      </c>
      <c r="F501" s="6" t="str">
        <f>IFERROR(VLOOKUP(H501,'Price List'!$A$2:$H$109,8,0),"-")</f>
        <v>Medicronis</v>
      </c>
      <c r="G501" s="6" t="str">
        <f>IFERROR(VLOOKUP(A501,'Distributor List'!$A$2:$E$77,5,0),"-")</f>
        <v>Rooh Ul Ameen</v>
      </c>
      <c r="H501" s="10" t="s">
        <v>143</v>
      </c>
      <c r="I501" s="58">
        <v>105</v>
      </c>
      <c r="J501" s="72">
        <v>685</v>
      </c>
      <c r="K501" s="72">
        <v>138</v>
      </c>
      <c r="L501" s="73">
        <f t="shared" si="211"/>
        <v>71925</v>
      </c>
      <c r="M501" s="73">
        <f t="shared" si="222"/>
        <v>14490</v>
      </c>
      <c r="N501" s="74">
        <v>685</v>
      </c>
      <c r="O501" s="74">
        <f t="shared" si="212"/>
        <v>71925</v>
      </c>
      <c r="P501" s="73">
        <f t="shared" si="207"/>
        <v>0</v>
      </c>
      <c r="Q501" s="75">
        <v>846.72</v>
      </c>
      <c r="R501" s="73">
        <f t="shared" si="221"/>
        <v>88905.600000000006</v>
      </c>
      <c r="S501" s="76">
        <f t="shared" si="223"/>
        <v>0.80900415721844288</v>
      </c>
      <c r="T501" s="77">
        <v>496</v>
      </c>
      <c r="U501" s="78">
        <f t="shared" si="220"/>
        <v>189</v>
      </c>
      <c r="V501" s="73">
        <f t="shared" si="213"/>
        <v>52080</v>
      </c>
      <c r="W501" s="73">
        <f t="shared" si="224"/>
        <v>19845</v>
      </c>
      <c r="X501" s="76">
        <f t="shared" si="225"/>
        <v>0.38104838709677424</v>
      </c>
      <c r="Y501" s="73">
        <f t="shared" si="226"/>
        <v>1027.5</v>
      </c>
      <c r="Z501" s="73">
        <f t="shared" si="227"/>
        <v>889.5</v>
      </c>
      <c r="AA501" s="73">
        <f t="shared" si="208"/>
        <v>93397.5</v>
      </c>
      <c r="AB501" s="73">
        <f t="shared" si="228"/>
        <v>0</v>
      </c>
      <c r="AC501" s="73">
        <f t="shared" si="209"/>
        <v>0</v>
      </c>
      <c r="AD501" s="73">
        <f t="shared" si="210"/>
        <v>107887.5</v>
      </c>
      <c r="AE501" s="73">
        <v>0</v>
      </c>
    </row>
    <row r="502" spans="1:31" ht="15" customHeight="1">
      <c r="A502" s="5" t="s">
        <v>60</v>
      </c>
      <c r="B502" s="6" t="str">
        <f>IFERROR(VLOOKUP(A502,'Distributor List'!$A$2:$D$77,2,0),"-")</f>
        <v>Buner</v>
      </c>
      <c r="C502" s="6" t="str">
        <f>IFERROR(VLOOKUP(A502,'Distributor List'!$A$2:$D$77,3,0),"-")</f>
        <v>North-2</v>
      </c>
      <c r="D502" s="6" t="str">
        <f>IFERROR(VLOOKUP(A502,'Distributor List'!$A$2:$F$77,6,0),"-")</f>
        <v>Pak-2</v>
      </c>
      <c r="E502" s="6" t="str">
        <f>IFERROR(VLOOKUP(A502,'Distributor List'!$A$2:$D$77,4,0),"-")</f>
        <v>Distributor</v>
      </c>
      <c r="F502" s="6" t="str">
        <f>IFERROR(VLOOKUP(H502,'Price List'!$A$2:$H$109,8,0),"-")</f>
        <v>Transformer</v>
      </c>
      <c r="G502" s="6" t="str">
        <f>IFERROR(VLOOKUP(A502,'Distributor List'!$A$2:$E$77,5,0),"-")</f>
        <v>Rooh Ul Ameen</v>
      </c>
      <c r="H502" s="10" t="s">
        <v>178</v>
      </c>
      <c r="I502" s="58">
        <v>297.5</v>
      </c>
      <c r="J502" s="72">
        <v>0</v>
      </c>
      <c r="K502" s="72">
        <v>0</v>
      </c>
      <c r="L502" s="73">
        <f t="shared" si="211"/>
        <v>0</v>
      </c>
      <c r="M502" s="73">
        <f t="shared" si="222"/>
        <v>0</v>
      </c>
      <c r="N502" s="74">
        <v>0</v>
      </c>
      <c r="O502" s="74">
        <f t="shared" si="212"/>
        <v>0</v>
      </c>
      <c r="P502" s="73">
        <f t="shared" si="207"/>
        <v>0</v>
      </c>
      <c r="Q502" s="75">
        <v>0</v>
      </c>
      <c r="R502" s="73">
        <f t="shared" si="221"/>
        <v>0</v>
      </c>
      <c r="S502" s="76" t="str">
        <f t="shared" si="223"/>
        <v>-</v>
      </c>
      <c r="T502" s="77">
        <v>0</v>
      </c>
      <c r="U502" s="78">
        <f t="shared" si="220"/>
        <v>0</v>
      </c>
      <c r="V502" s="73">
        <f t="shared" si="213"/>
        <v>0</v>
      </c>
      <c r="W502" s="73">
        <f t="shared" si="224"/>
        <v>0</v>
      </c>
      <c r="X502" s="76" t="str">
        <f t="shared" si="225"/>
        <v>-</v>
      </c>
      <c r="Y502" s="73">
        <f t="shared" si="226"/>
        <v>0</v>
      </c>
      <c r="Z502" s="73">
        <f t="shared" si="227"/>
        <v>0</v>
      </c>
      <c r="AA502" s="73">
        <f t="shared" si="208"/>
        <v>0</v>
      </c>
      <c r="AB502" s="73">
        <f t="shared" si="228"/>
        <v>0</v>
      </c>
      <c r="AC502" s="73">
        <f t="shared" si="209"/>
        <v>0</v>
      </c>
      <c r="AD502" s="73">
        <f t="shared" si="210"/>
        <v>0</v>
      </c>
      <c r="AE502" s="73">
        <v>0</v>
      </c>
    </row>
    <row r="503" spans="1:31" ht="15" customHeight="1">
      <c r="A503" s="5" t="s">
        <v>60</v>
      </c>
      <c r="B503" s="6" t="str">
        <f>IFERROR(VLOOKUP(A503,'Distributor List'!$A$2:$D$77,2,0),"-")</f>
        <v>Buner</v>
      </c>
      <c r="C503" s="6" t="str">
        <f>IFERROR(VLOOKUP(A503,'Distributor List'!$A$2:$D$77,3,0),"-")</f>
        <v>North-2</v>
      </c>
      <c r="D503" s="6" t="str">
        <f>IFERROR(VLOOKUP(A503,'Distributor List'!$A$2:$F$77,6,0),"-")</f>
        <v>Pak-2</v>
      </c>
      <c r="E503" s="6" t="str">
        <f>IFERROR(VLOOKUP(A503,'Distributor List'!$A$2:$D$77,4,0),"-")</f>
        <v>Distributor</v>
      </c>
      <c r="F503" s="6" t="str">
        <f>IFERROR(VLOOKUP(H503,'Price List'!$A$2:$H$109,8,0),"-")</f>
        <v>Transformer</v>
      </c>
      <c r="G503" s="6" t="str">
        <f>IFERROR(VLOOKUP(A503,'Distributor List'!$A$2:$E$77,5,0),"-")</f>
        <v>Rooh Ul Ameen</v>
      </c>
      <c r="H503" s="10" t="s">
        <v>179</v>
      </c>
      <c r="I503" s="58">
        <v>429.25</v>
      </c>
      <c r="J503" s="72">
        <v>0</v>
      </c>
      <c r="K503" s="72">
        <v>0</v>
      </c>
      <c r="L503" s="73">
        <f t="shared" si="211"/>
        <v>0</v>
      </c>
      <c r="M503" s="73">
        <f t="shared" si="222"/>
        <v>0</v>
      </c>
      <c r="N503" s="74">
        <v>0</v>
      </c>
      <c r="O503" s="74">
        <f t="shared" si="212"/>
        <v>0</v>
      </c>
      <c r="P503" s="73">
        <f t="shared" si="207"/>
        <v>0</v>
      </c>
      <c r="Q503" s="75">
        <v>0</v>
      </c>
      <c r="R503" s="73">
        <f t="shared" si="221"/>
        <v>0</v>
      </c>
      <c r="S503" s="76" t="str">
        <f t="shared" si="223"/>
        <v>-</v>
      </c>
      <c r="T503" s="77">
        <v>0</v>
      </c>
      <c r="U503" s="78">
        <f t="shared" si="220"/>
        <v>0</v>
      </c>
      <c r="V503" s="73">
        <f t="shared" si="213"/>
        <v>0</v>
      </c>
      <c r="W503" s="73">
        <f t="shared" si="224"/>
        <v>0</v>
      </c>
      <c r="X503" s="76" t="str">
        <f t="shared" si="225"/>
        <v>-</v>
      </c>
      <c r="Y503" s="73">
        <f t="shared" si="226"/>
        <v>0</v>
      </c>
      <c r="Z503" s="73">
        <f t="shared" si="227"/>
        <v>0</v>
      </c>
      <c r="AA503" s="73">
        <f t="shared" si="208"/>
        <v>0</v>
      </c>
      <c r="AB503" s="73">
        <f t="shared" si="228"/>
        <v>0</v>
      </c>
      <c r="AC503" s="73">
        <f t="shared" si="209"/>
        <v>0</v>
      </c>
      <c r="AD503" s="73">
        <f t="shared" si="210"/>
        <v>0</v>
      </c>
      <c r="AE503" s="73">
        <v>0</v>
      </c>
    </row>
    <row r="504" spans="1:31" ht="15" customHeight="1">
      <c r="A504" s="5" t="s">
        <v>60</v>
      </c>
      <c r="B504" s="6" t="str">
        <f>IFERROR(VLOOKUP(A504,'Distributor List'!$A$2:$D$77,2,0),"-")</f>
        <v>Buner</v>
      </c>
      <c r="C504" s="6" t="str">
        <f>IFERROR(VLOOKUP(A504,'Distributor List'!$A$2:$D$77,3,0),"-")</f>
        <v>North-2</v>
      </c>
      <c r="D504" s="6" t="str">
        <f>IFERROR(VLOOKUP(A504,'Distributor List'!$A$2:$F$77,6,0),"-")</f>
        <v>Pak-2</v>
      </c>
      <c r="E504" s="6" t="str">
        <f>IFERROR(VLOOKUP(A504,'Distributor List'!$A$2:$D$77,4,0),"-")</f>
        <v>Distributor</v>
      </c>
      <c r="F504" s="6" t="str">
        <f>IFERROR(VLOOKUP(H504,'Price List'!$A$2:$H$109,8,0),"-")</f>
        <v>Medicronis</v>
      </c>
      <c r="G504" s="6" t="str">
        <f>IFERROR(VLOOKUP(A504,'Distributor List'!$A$2:$E$77,5,0),"-")</f>
        <v>Rooh Ul Ameen</v>
      </c>
      <c r="H504" s="10" t="s">
        <v>180</v>
      </c>
      <c r="I504" s="58">
        <v>270</v>
      </c>
      <c r="J504" s="72">
        <v>25</v>
      </c>
      <c r="K504" s="72">
        <v>7</v>
      </c>
      <c r="L504" s="73">
        <f t="shared" si="211"/>
        <v>6750</v>
      </c>
      <c r="M504" s="73">
        <f t="shared" si="222"/>
        <v>1890</v>
      </c>
      <c r="N504" s="74">
        <v>25</v>
      </c>
      <c r="O504" s="74">
        <f t="shared" si="212"/>
        <v>6750</v>
      </c>
      <c r="P504" s="73">
        <f t="shared" si="207"/>
        <v>0</v>
      </c>
      <c r="Q504" s="75">
        <v>84</v>
      </c>
      <c r="R504" s="73">
        <f t="shared" si="221"/>
        <v>22680</v>
      </c>
      <c r="S504" s="76">
        <f t="shared" si="223"/>
        <v>0.29761904761904762</v>
      </c>
      <c r="T504" s="77">
        <v>20</v>
      </c>
      <c r="U504" s="78">
        <f t="shared" si="220"/>
        <v>5</v>
      </c>
      <c r="V504" s="73">
        <f t="shared" si="213"/>
        <v>5400</v>
      </c>
      <c r="W504" s="73">
        <f t="shared" si="224"/>
        <v>1350</v>
      </c>
      <c r="X504" s="76">
        <f t="shared" si="225"/>
        <v>0.25</v>
      </c>
      <c r="Y504" s="73">
        <f t="shared" si="226"/>
        <v>37.5</v>
      </c>
      <c r="Z504" s="73">
        <f t="shared" si="227"/>
        <v>30.5</v>
      </c>
      <c r="AA504" s="73">
        <f t="shared" si="208"/>
        <v>8235</v>
      </c>
      <c r="AB504" s="73">
        <f t="shared" si="228"/>
        <v>0</v>
      </c>
      <c r="AC504" s="73">
        <f t="shared" si="209"/>
        <v>0</v>
      </c>
      <c r="AD504" s="73">
        <f t="shared" si="210"/>
        <v>10125</v>
      </c>
      <c r="AE504" s="73">
        <v>0</v>
      </c>
    </row>
    <row r="505" spans="1:31" ht="15" customHeight="1">
      <c r="A505" s="5" t="s">
        <v>60</v>
      </c>
      <c r="B505" s="6" t="str">
        <f>IFERROR(VLOOKUP(A505,'Distributor List'!$A$2:$D$77,2,0),"-")</f>
        <v>Buner</v>
      </c>
      <c r="C505" s="6" t="str">
        <f>IFERROR(VLOOKUP(A505,'Distributor List'!$A$2:$D$77,3,0),"-")</f>
        <v>North-2</v>
      </c>
      <c r="D505" s="6" t="str">
        <f>IFERROR(VLOOKUP(A505,'Distributor List'!$A$2:$F$77,6,0),"-")</f>
        <v>Pak-2</v>
      </c>
      <c r="E505" s="6" t="str">
        <f>IFERROR(VLOOKUP(A505,'Distributor List'!$A$2:$D$77,4,0),"-")</f>
        <v>Distributor</v>
      </c>
      <c r="F505" s="6" t="str">
        <f>IFERROR(VLOOKUP(H505,'Price List'!$A$2:$H$109,8,0),"-")</f>
        <v>Medicronis</v>
      </c>
      <c r="G505" s="6" t="str">
        <f>IFERROR(VLOOKUP(A505,'Distributor List'!$A$2:$E$77,5,0),"-")</f>
        <v>Rooh Ul Ameen</v>
      </c>
      <c r="H505" s="10" t="s">
        <v>181</v>
      </c>
      <c r="I505" s="58">
        <v>670</v>
      </c>
      <c r="J505" s="72">
        <v>2</v>
      </c>
      <c r="K505" s="72">
        <v>2</v>
      </c>
      <c r="L505" s="73">
        <f t="shared" si="211"/>
        <v>1340</v>
      </c>
      <c r="M505" s="73">
        <f t="shared" si="222"/>
        <v>1340</v>
      </c>
      <c r="N505" s="74">
        <v>2</v>
      </c>
      <c r="O505" s="74">
        <f t="shared" si="212"/>
        <v>1340</v>
      </c>
      <c r="P505" s="73">
        <f t="shared" si="207"/>
        <v>0</v>
      </c>
      <c r="Q505" s="75">
        <v>42</v>
      </c>
      <c r="R505" s="73">
        <f t="shared" si="221"/>
        <v>28140</v>
      </c>
      <c r="S505" s="76">
        <f t="shared" si="223"/>
        <v>4.7619047619047616E-2</v>
      </c>
      <c r="T505" s="77">
        <v>0</v>
      </c>
      <c r="U505" s="78">
        <f t="shared" si="220"/>
        <v>2</v>
      </c>
      <c r="V505" s="73">
        <f t="shared" si="213"/>
        <v>0</v>
      </c>
      <c r="W505" s="73">
        <f t="shared" si="224"/>
        <v>1340</v>
      </c>
      <c r="X505" s="76" t="str">
        <f t="shared" si="225"/>
        <v>-</v>
      </c>
      <c r="Y505" s="73">
        <f t="shared" si="226"/>
        <v>3</v>
      </c>
      <c r="Z505" s="73">
        <f t="shared" si="227"/>
        <v>1</v>
      </c>
      <c r="AA505" s="73">
        <f t="shared" si="208"/>
        <v>670</v>
      </c>
      <c r="AB505" s="73">
        <f t="shared" si="228"/>
        <v>0</v>
      </c>
      <c r="AC505" s="73">
        <f t="shared" si="209"/>
        <v>0</v>
      </c>
      <c r="AD505" s="73">
        <f t="shared" si="210"/>
        <v>2010</v>
      </c>
      <c r="AE505" s="73">
        <v>0</v>
      </c>
    </row>
    <row r="506" spans="1:31" ht="15" customHeight="1">
      <c r="A506" s="5" t="s">
        <v>60</v>
      </c>
      <c r="B506" s="6" t="str">
        <f>IFERROR(VLOOKUP(A506,'Distributor List'!$A$2:$D$77,2,0),"-")</f>
        <v>Buner</v>
      </c>
      <c r="C506" s="6" t="str">
        <f>IFERROR(VLOOKUP(A506,'Distributor List'!$A$2:$D$77,3,0),"-")</f>
        <v>North-2</v>
      </c>
      <c r="D506" s="6" t="str">
        <f>IFERROR(VLOOKUP(A506,'Distributor List'!$A$2:$F$77,6,0),"-")</f>
        <v>Pak-2</v>
      </c>
      <c r="E506" s="6" t="str">
        <f>IFERROR(VLOOKUP(A506,'Distributor List'!$A$2:$D$77,4,0),"-")</f>
        <v>Distributor</v>
      </c>
      <c r="F506" s="6" t="str">
        <f>IFERROR(VLOOKUP(H506,'Price List'!$A$2:$H$109,8,0),"-")</f>
        <v>Medicronis</v>
      </c>
      <c r="G506" s="6" t="str">
        <f>IFERROR(VLOOKUP(A506,'Distributor List'!$A$2:$E$77,5,0),"-")</f>
        <v>Rooh Ul Ameen</v>
      </c>
      <c r="H506" s="10" t="s">
        <v>182</v>
      </c>
      <c r="I506" s="58">
        <v>56</v>
      </c>
      <c r="J506" s="72">
        <v>0</v>
      </c>
      <c r="K506" s="72">
        <v>0</v>
      </c>
      <c r="L506" s="73">
        <f t="shared" si="211"/>
        <v>0</v>
      </c>
      <c r="M506" s="73">
        <f t="shared" si="222"/>
        <v>0</v>
      </c>
      <c r="N506" s="74">
        <v>0</v>
      </c>
      <c r="O506" s="74">
        <f t="shared" si="212"/>
        <v>0</v>
      </c>
      <c r="P506" s="73">
        <f t="shared" si="207"/>
        <v>0</v>
      </c>
      <c r="Q506" s="75">
        <v>54</v>
      </c>
      <c r="R506" s="73">
        <f t="shared" si="221"/>
        <v>3024</v>
      </c>
      <c r="S506" s="76">
        <f t="shared" si="223"/>
        <v>0</v>
      </c>
      <c r="T506" s="77">
        <v>0</v>
      </c>
      <c r="U506" s="78">
        <f t="shared" si="220"/>
        <v>0</v>
      </c>
      <c r="V506" s="73">
        <f t="shared" si="213"/>
        <v>0</v>
      </c>
      <c r="W506" s="73">
        <f t="shared" si="224"/>
        <v>0</v>
      </c>
      <c r="X506" s="76" t="str">
        <f t="shared" si="225"/>
        <v>-</v>
      </c>
      <c r="Y506" s="73">
        <f t="shared" si="226"/>
        <v>0</v>
      </c>
      <c r="Z506" s="73">
        <f t="shared" si="227"/>
        <v>0</v>
      </c>
      <c r="AA506" s="73">
        <f t="shared" si="208"/>
        <v>0</v>
      </c>
      <c r="AB506" s="73">
        <f t="shared" si="228"/>
        <v>0</v>
      </c>
      <c r="AC506" s="73">
        <f t="shared" si="209"/>
        <v>0</v>
      </c>
      <c r="AD506" s="73">
        <f t="shared" si="210"/>
        <v>0</v>
      </c>
      <c r="AE506" s="73">
        <v>0</v>
      </c>
    </row>
    <row r="507" spans="1:31" ht="15" customHeight="1">
      <c r="A507" s="5" t="s">
        <v>60</v>
      </c>
      <c r="B507" s="6" t="str">
        <f>IFERROR(VLOOKUP(A507,'Distributor List'!$A$2:$D$77,2,0),"-")</f>
        <v>Buner</v>
      </c>
      <c r="C507" s="6" t="str">
        <f>IFERROR(VLOOKUP(A507,'Distributor List'!$A$2:$D$77,3,0),"-")</f>
        <v>North-2</v>
      </c>
      <c r="D507" s="6" t="str">
        <f>IFERROR(VLOOKUP(A507,'Distributor List'!$A$2:$F$77,6,0),"-")</f>
        <v>Pak-2</v>
      </c>
      <c r="E507" s="6" t="str">
        <f>IFERROR(VLOOKUP(A507,'Distributor List'!$A$2:$D$77,4,0),"-")</f>
        <v>Distributor</v>
      </c>
      <c r="F507" s="6" t="str">
        <f>IFERROR(VLOOKUP(H507,'Price List'!$A$2:$H$109,8,0),"-")</f>
        <v>Medicronis</v>
      </c>
      <c r="G507" s="6" t="str">
        <f>IFERROR(VLOOKUP(A507,'Distributor List'!$A$2:$E$77,5,0),"-")</f>
        <v>Rooh Ul Ameen</v>
      </c>
      <c r="H507" s="10" t="s">
        <v>183</v>
      </c>
      <c r="I507" s="58">
        <v>76</v>
      </c>
      <c r="J507" s="72">
        <v>0</v>
      </c>
      <c r="K507" s="72">
        <v>0</v>
      </c>
      <c r="L507" s="73">
        <f t="shared" si="211"/>
        <v>0</v>
      </c>
      <c r="M507" s="73">
        <f t="shared" si="222"/>
        <v>0</v>
      </c>
      <c r="N507" s="74">
        <v>0</v>
      </c>
      <c r="O507" s="74">
        <f t="shared" si="212"/>
        <v>0</v>
      </c>
      <c r="P507" s="73">
        <f t="shared" si="207"/>
        <v>0</v>
      </c>
      <c r="Q507" s="75">
        <v>54</v>
      </c>
      <c r="R507" s="73">
        <f t="shared" si="221"/>
        <v>4104</v>
      </c>
      <c r="S507" s="76">
        <f t="shared" si="223"/>
        <v>0</v>
      </c>
      <c r="T507" s="77">
        <v>0</v>
      </c>
      <c r="U507" s="78">
        <f t="shared" si="220"/>
        <v>0</v>
      </c>
      <c r="V507" s="73">
        <f t="shared" si="213"/>
        <v>0</v>
      </c>
      <c r="W507" s="73">
        <f t="shared" si="224"/>
        <v>0</v>
      </c>
      <c r="X507" s="76" t="str">
        <f t="shared" si="225"/>
        <v>-</v>
      </c>
      <c r="Y507" s="73">
        <f t="shared" si="226"/>
        <v>0</v>
      </c>
      <c r="Z507" s="73">
        <f t="shared" si="227"/>
        <v>0</v>
      </c>
      <c r="AA507" s="73">
        <f t="shared" si="208"/>
        <v>0</v>
      </c>
      <c r="AB507" s="73">
        <f t="shared" si="228"/>
        <v>0</v>
      </c>
      <c r="AC507" s="73">
        <f t="shared" si="209"/>
        <v>0</v>
      </c>
      <c r="AD507" s="73">
        <f t="shared" si="210"/>
        <v>0</v>
      </c>
      <c r="AE507" s="73">
        <v>0</v>
      </c>
    </row>
    <row r="508" spans="1:31" ht="15" customHeight="1">
      <c r="A508" s="5" t="s">
        <v>60</v>
      </c>
      <c r="B508" s="6" t="str">
        <f>IFERROR(VLOOKUP(A508,'Distributor List'!$A$2:$D$77,2,0),"-")</f>
        <v>Buner</v>
      </c>
      <c r="C508" s="6" t="str">
        <f>IFERROR(VLOOKUP(A508,'Distributor List'!$A$2:$D$77,3,0),"-")</f>
        <v>North-2</v>
      </c>
      <c r="D508" s="6" t="str">
        <f>IFERROR(VLOOKUP(A508,'Distributor List'!$A$2:$F$77,6,0),"-")</f>
        <v>Pak-2</v>
      </c>
      <c r="E508" s="6" t="str">
        <f>IFERROR(VLOOKUP(A508,'Distributor List'!$A$2:$D$77,4,0),"-")</f>
        <v>Distributor</v>
      </c>
      <c r="F508" s="6" t="str">
        <f>IFERROR(VLOOKUP(H508,'Price List'!$A$2:$H$109,8,0),"-")</f>
        <v>Medicronis</v>
      </c>
      <c r="G508" s="6" t="str">
        <f>IFERROR(VLOOKUP(A508,'Distributor List'!$A$2:$E$77,5,0),"-")</f>
        <v>Rooh Ul Ameen</v>
      </c>
      <c r="H508" s="10" t="s">
        <v>184</v>
      </c>
      <c r="I508" s="58">
        <v>110</v>
      </c>
      <c r="J508" s="72">
        <v>6</v>
      </c>
      <c r="K508" s="72">
        <v>35</v>
      </c>
      <c r="L508" s="73">
        <f t="shared" si="211"/>
        <v>660</v>
      </c>
      <c r="M508" s="73">
        <f t="shared" si="222"/>
        <v>3850</v>
      </c>
      <c r="N508" s="74">
        <v>6</v>
      </c>
      <c r="O508" s="74">
        <f t="shared" si="212"/>
        <v>660</v>
      </c>
      <c r="P508" s="73">
        <f t="shared" si="207"/>
        <v>0</v>
      </c>
      <c r="Q508" s="75">
        <v>54</v>
      </c>
      <c r="R508" s="73">
        <f t="shared" si="221"/>
        <v>5940</v>
      </c>
      <c r="S508" s="76">
        <f t="shared" si="223"/>
        <v>0.1111111111111111</v>
      </c>
      <c r="T508" s="77">
        <v>0</v>
      </c>
      <c r="U508" s="78">
        <f t="shared" si="220"/>
        <v>6</v>
      </c>
      <c r="V508" s="73">
        <f t="shared" si="213"/>
        <v>0</v>
      </c>
      <c r="W508" s="73">
        <f t="shared" si="224"/>
        <v>660</v>
      </c>
      <c r="X508" s="76" t="str">
        <f t="shared" si="225"/>
        <v>-</v>
      </c>
      <c r="Y508" s="73">
        <f t="shared" si="226"/>
        <v>9</v>
      </c>
      <c r="Z508" s="73">
        <f t="shared" si="227"/>
        <v>0</v>
      </c>
      <c r="AA508" s="73">
        <f t="shared" si="208"/>
        <v>0</v>
      </c>
      <c r="AB508" s="73">
        <f t="shared" si="228"/>
        <v>26</v>
      </c>
      <c r="AC508" s="73">
        <f t="shared" si="209"/>
        <v>2860</v>
      </c>
      <c r="AD508" s="73">
        <f t="shared" si="210"/>
        <v>990</v>
      </c>
      <c r="AE508" s="73">
        <v>0</v>
      </c>
    </row>
    <row r="509" spans="1:31" ht="15" customHeight="1">
      <c r="A509" s="5" t="s">
        <v>60</v>
      </c>
      <c r="B509" s="6" t="str">
        <f>IFERROR(VLOOKUP(A509,'Distributor List'!$A$2:$D$77,2,0),"-")</f>
        <v>Buner</v>
      </c>
      <c r="C509" s="6" t="str">
        <f>IFERROR(VLOOKUP(A509,'Distributor List'!$A$2:$D$77,3,0),"-")</f>
        <v>North-2</v>
      </c>
      <c r="D509" s="6" t="str">
        <f>IFERROR(VLOOKUP(A509,'Distributor List'!$A$2:$F$77,6,0),"-")</f>
        <v>Pak-2</v>
      </c>
      <c r="E509" s="6" t="str">
        <f>IFERROR(VLOOKUP(A509,'Distributor List'!$A$2:$D$77,4,0),"-")</f>
        <v>Distributor</v>
      </c>
      <c r="F509" s="6" t="str">
        <f>IFERROR(VLOOKUP(H509,'Price List'!$A$2:$H$109,8,0),"-")</f>
        <v>Medicronis</v>
      </c>
      <c r="G509" s="6" t="str">
        <f>IFERROR(VLOOKUP(A509,'Distributor List'!$A$2:$E$77,5,0),"-")</f>
        <v>Rooh Ul Ameen</v>
      </c>
      <c r="H509" s="10" t="s">
        <v>185</v>
      </c>
      <c r="I509" s="58">
        <v>140</v>
      </c>
      <c r="J509" s="72">
        <v>0</v>
      </c>
      <c r="K509" s="72">
        <v>0</v>
      </c>
      <c r="L509" s="73">
        <f t="shared" si="211"/>
        <v>0</v>
      </c>
      <c r="M509" s="73">
        <f t="shared" si="222"/>
        <v>0</v>
      </c>
      <c r="N509" s="74">
        <v>0</v>
      </c>
      <c r="O509" s="74">
        <f t="shared" si="212"/>
        <v>0</v>
      </c>
      <c r="P509" s="73">
        <f t="shared" si="207"/>
        <v>0</v>
      </c>
      <c r="Q509" s="75">
        <v>72</v>
      </c>
      <c r="R509" s="73">
        <f t="shared" si="221"/>
        <v>10080</v>
      </c>
      <c r="S509" s="76">
        <f t="shared" si="223"/>
        <v>0</v>
      </c>
      <c r="T509" s="77">
        <v>0</v>
      </c>
      <c r="U509" s="78">
        <f t="shared" si="220"/>
        <v>0</v>
      </c>
      <c r="V509" s="73">
        <f t="shared" si="213"/>
        <v>0</v>
      </c>
      <c r="W509" s="73">
        <f t="shared" si="224"/>
        <v>0</v>
      </c>
      <c r="X509" s="76" t="str">
        <f t="shared" si="225"/>
        <v>-</v>
      </c>
      <c r="Y509" s="73">
        <f t="shared" si="226"/>
        <v>0</v>
      </c>
      <c r="Z509" s="73">
        <f t="shared" si="227"/>
        <v>0</v>
      </c>
      <c r="AA509" s="73">
        <f t="shared" si="208"/>
        <v>0</v>
      </c>
      <c r="AB509" s="73">
        <f t="shared" si="228"/>
        <v>0</v>
      </c>
      <c r="AC509" s="73">
        <f t="shared" si="209"/>
        <v>0</v>
      </c>
      <c r="AD509" s="73">
        <f t="shared" si="210"/>
        <v>0</v>
      </c>
      <c r="AE509" s="73">
        <v>0</v>
      </c>
    </row>
    <row r="510" spans="1:31" ht="15" customHeight="1">
      <c r="A510" s="5" t="s">
        <v>60</v>
      </c>
      <c r="B510" s="6" t="str">
        <f>IFERROR(VLOOKUP(A510,'Distributor List'!$A$2:$D$77,2,0),"-")</f>
        <v>Buner</v>
      </c>
      <c r="C510" s="6" t="str">
        <f>IFERROR(VLOOKUP(A510,'Distributor List'!$A$2:$D$77,3,0),"-")</f>
        <v>North-2</v>
      </c>
      <c r="D510" s="6" t="str">
        <f>IFERROR(VLOOKUP(A510,'Distributor List'!$A$2:$F$77,6,0),"-")</f>
        <v>Pak-2</v>
      </c>
      <c r="E510" s="6" t="str">
        <f>IFERROR(VLOOKUP(A510,'Distributor List'!$A$2:$D$77,4,0),"-")</f>
        <v>Distributor</v>
      </c>
      <c r="F510" s="6" t="str">
        <f>IFERROR(VLOOKUP(H510,'Price List'!$A$2:$H$109,8,0),"-")</f>
        <v>Medicronis</v>
      </c>
      <c r="G510" s="6" t="str">
        <f>IFERROR(VLOOKUP(A510,'Distributor List'!$A$2:$E$77,5,0),"-")</f>
        <v>Rooh Ul Ameen</v>
      </c>
      <c r="H510" s="10" t="s">
        <v>186</v>
      </c>
      <c r="I510" s="58">
        <v>199</v>
      </c>
      <c r="J510" s="72">
        <v>0</v>
      </c>
      <c r="K510" s="72">
        <v>0</v>
      </c>
      <c r="L510" s="73">
        <f t="shared" si="211"/>
        <v>0</v>
      </c>
      <c r="M510" s="73">
        <f t="shared" si="222"/>
        <v>0</v>
      </c>
      <c r="N510" s="74">
        <v>0</v>
      </c>
      <c r="O510" s="74">
        <f t="shared" si="212"/>
        <v>0</v>
      </c>
      <c r="P510" s="73">
        <f t="shared" si="207"/>
        <v>0</v>
      </c>
      <c r="Q510" s="75">
        <v>48</v>
      </c>
      <c r="R510" s="73">
        <f t="shared" si="221"/>
        <v>9552</v>
      </c>
      <c r="S510" s="76">
        <f t="shared" si="223"/>
        <v>0</v>
      </c>
      <c r="T510" s="77">
        <v>0</v>
      </c>
      <c r="U510" s="78">
        <f t="shared" si="220"/>
        <v>0</v>
      </c>
      <c r="V510" s="73">
        <f t="shared" si="213"/>
        <v>0</v>
      </c>
      <c r="W510" s="73">
        <f t="shared" si="224"/>
        <v>0</v>
      </c>
      <c r="X510" s="76" t="str">
        <f t="shared" si="225"/>
        <v>-</v>
      </c>
      <c r="Y510" s="73">
        <f t="shared" si="226"/>
        <v>0</v>
      </c>
      <c r="Z510" s="73">
        <f t="shared" si="227"/>
        <v>0</v>
      </c>
      <c r="AA510" s="73">
        <f t="shared" si="208"/>
        <v>0</v>
      </c>
      <c r="AB510" s="73">
        <f t="shared" si="228"/>
        <v>0</v>
      </c>
      <c r="AC510" s="73">
        <f t="shared" si="209"/>
        <v>0</v>
      </c>
      <c r="AD510" s="73">
        <f t="shared" si="210"/>
        <v>0</v>
      </c>
      <c r="AE510" s="73">
        <v>0</v>
      </c>
    </row>
    <row r="511" spans="1:31" ht="15" customHeight="1">
      <c r="A511" s="5" t="s">
        <v>60</v>
      </c>
      <c r="B511" s="6" t="str">
        <f>IFERROR(VLOOKUP(A511,'Distributor List'!$A$2:$D$77,2,0),"-")</f>
        <v>Buner</v>
      </c>
      <c r="C511" s="6" t="str">
        <f>IFERROR(VLOOKUP(A511,'Distributor List'!$A$2:$D$77,3,0),"-")</f>
        <v>North-2</v>
      </c>
      <c r="D511" s="6" t="str">
        <f>IFERROR(VLOOKUP(A511,'Distributor List'!$A$2:$F$77,6,0),"-")</f>
        <v>Pak-2</v>
      </c>
      <c r="E511" s="6" t="str">
        <f>IFERROR(VLOOKUP(A511,'Distributor List'!$A$2:$D$77,4,0),"-")</f>
        <v>Distributor</v>
      </c>
      <c r="F511" s="6" t="str">
        <f>IFERROR(VLOOKUP(H511,'Price List'!$A$2:$H$109,8,0),"-")</f>
        <v>Transformer</v>
      </c>
      <c r="G511" s="6" t="str">
        <f>IFERROR(VLOOKUP(A511,'Distributor List'!$A$2:$E$77,5,0),"-")</f>
        <v>Rooh Ul Ameen</v>
      </c>
      <c r="H511" s="10" t="s">
        <v>187</v>
      </c>
      <c r="I511" s="58">
        <v>170</v>
      </c>
      <c r="J511" s="72">
        <v>0</v>
      </c>
      <c r="K511" s="72">
        <v>0</v>
      </c>
      <c r="L511" s="73">
        <f t="shared" si="211"/>
        <v>0</v>
      </c>
      <c r="M511" s="73">
        <f t="shared" si="222"/>
        <v>0</v>
      </c>
      <c r="N511" s="74">
        <v>0</v>
      </c>
      <c r="O511" s="74">
        <f t="shared" si="212"/>
        <v>0</v>
      </c>
      <c r="P511" s="73">
        <f t="shared" si="207"/>
        <v>0</v>
      </c>
      <c r="Q511" s="75">
        <v>0</v>
      </c>
      <c r="R511" s="73">
        <f t="shared" si="221"/>
        <v>0</v>
      </c>
      <c r="S511" s="76" t="str">
        <f t="shared" si="223"/>
        <v>-</v>
      </c>
      <c r="T511" s="77">
        <v>0</v>
      </c>
      <c r="U511" s="78">
        <f t="shared" si="220"/>
        <v>0</v>
      </c>
      <c r="V511" s="73">
        <f t="shared" si="213"/>
        <v>0</v>
      </c>
      <c r="W511" s="73">
        <f t="shared" si="224"/>
        <v>0</v>
      </c>
      <c r="X511" s="76" t="str">
        <f t="shared" si="225"/>
        <v>-</v>
      </c>
      <c r="Y511" s="73">
        <f t="shared" si="226"/>
        <v>0</v>
      </c>
      <c r="Z511" s="73">
        <f t="shared" si="227"/>
        <v>0</v>
      </c>
      <c r="AA511" s="73">
        <f t="shared" si="208"/>
        <v>0</v>
      </c>
      <c r="AB511" s="73">
        <f t="shared" si="228"/>
        <v>0</v>
      </c>
      <c r="AC511" s="73">
        <f t="shared" si="209"/>
        <v>0</v>
      </c>
      <c r="AD511" s="73">
        <f t="shared" si="210"/>
        <v>0</v>
      </c>
      <c r="AE511" s="73">
        <v>0</v>
      </c>
    </row>
    <row r="512" spans="1:31" ht="15" customHeight="1">
      <c r="A512" s="5" t="s">
        <v>60</v>
      </c>
      <c r="B512" s="6" t="str">
        <f>IFERROR(VLOOKUP(A512,'Distributor List'!$A$2:$D$77,2,0),"-")</f>
        <v>Buner</v>
      </c>
      <c r="C512" s="6" t="str">
        <f>IFERROR(VLOOKUP(A512,'Distributor List'!$A$2:$D$77,3,0),"-")</f>
        <v>North-2</v>
      </c>
      <c r="D512" s="6" t="str">
        <f>IFERROR(VLOOKUP(A512,'Distributor List'!$A$2:$F$77,6,0),"-")</f>
        <v>Pak-2</v>
      </c>
      <c r="E512" s="6" t="str">
        <f>IFERROR(VLOOKUP(A512,'Distributor List'!$A$2:$D$77,4,0),"-")</f>
        <v>Distributor</v>
      </c>
      <c r="F512" s="6" t="str">
        <f>IFERROR(VLOOKUP(H512,'Price List'!$A$2:$H$109,8,0),"-")</f>
        <v>Medicronis</v>
      </c>
      <c r="G512" s="6" t="str">
        <f>IFERROR(VLOOKUP(A512,'Distributor List'!$A$2:$E$77,5,0),"-")</f>
        <v>Rooh Ul Ameen</v>
      </c>
      <c r="H512" s="10" t="s">
        <v>188</v>
      </c>
      <c r="I512" s="58">
        <v>110</v>
      </c>
      <c r="J512" s="72">
        <v>0</v>
      </c>
      <c r="K512" s="72">
        <v>69</v>
      </c>
      <c r="L512" s="73">
        <f t="shared" si="211"/>
        <v>0</v>
      </c>
      <c r="M512" s="73">
        <f t="shared" si="222"/>
        <v>7590</v>
      </c>
      <c r="N512" s="74">
        <v>0</v>
      </c>
      <c r="O512" s="74">
        <f t="shared" si="212"/>
        <v>0</v>
      </c>
      <c r="P512" s="73">
        <f t="shared" si="207"/>
        <v>0</v>
      </c>
      <c r="Q512" s="75">
        <v>63</v>
      </c>
      <c r="R512" s="73">
        <f t="shared" si="221"/>
        <v>6930</v>
      </c>
      <c r="S512" s="76">
        <f t="shared" si="223"/>
        <v>0</v>
      </c>
      <c r="T512" s="77">
        <v>16</v>
      </c>
      <c r="U512" s="78">
        <f t="shared" si="220"/>
        <v>-16</v>
      </c>
      <c r="V512" s="73">
        <f t="shared" si="213"/>
        <v>1760</v>
      </c>
      <c r="W512" s="73">
        <f t="shared" si="224"/>
        <v>-1760</v>
      </c>
      <c r="X512" s="76">
        <f t="shared" si="225"/>
        <v>-1</v>
      </c>
      <c r="Y512" s="73">
        <f t="shared" si="226"/>
        <v>0</v>
      </c>
      <c r="Z512" s="73">
        <f t="shared" si="227"/>
        <v>0</v>
      </c>
      <c r="AA512" s="73">
        <f t="shared" si="208"/>
        <v>0</v>
      </c>
      <c r="AB512" s="73">
        <f t="shared" si="228"/>
        <v>69</v>
      </c>
      <c r="AC512" s="73">
        <f t="shared" si="209"/>
        <v>7590</v>
      </c>
      <c r="AD512" s="73">
        <f t="shared" si="210"/>
        <v>0</v>
      </c>
      <c r="AE512" s="73">
        <v>0</v>
      </c>
    </row>
    <row r="513" spans="1:31" ht="15" customHeight="1">
      <c r="A513" s="5" t="s">
        <v>60</v>
      </c>
      <c r="B513" s="6" t="str">
        <f>IFERROR(VLOOKUP(A513,'Distributor List'!$A$2:$D$77,2,0),"-")</f>
        <v>Buner</v>
      </c>
      <c r="C513" s="6" t="str">
        <f>IFERROR(VLOOKUP(A513,'Distributor List'!$A$2:$D$77,3,0),"-")</f>
        <v>North-2</v>
      </c>
      <c r="D513" s="6" t="str">
        <f>IFERROR(VLOOKUP(A513,'Distributor List'!$A$2:$F$77,6,0),"-")</f>
        <v>Pak-2</v>
      </c>
      <c r="E513" s="6" t="str">
        <f>IFERROR(VLOOKUP(A513,'Distributor List'!$A$2:$D$77,4,0),"-")</f>
        <v>Distributor</v>
      </c>
      <c r="F513" s="6" t="str">
        <f>IFERROR(VLOOKUP(H513,'Price List'!$A$2:$H$109,8,0),"-")</f>
        <v>Medicronis</v>
      </c>
      <c r="G513" s="6" t="str">
        <f>IFERROR(VLOOKUP(A513,'Distributor List'!$A$2:$E$77,5,0),"-")</f>
        <v>Rooh Ul Ameen</v>
      </c>
      <c r="H513" s="10" t="s">
        <v>189</v>
      </c>
      <c r="I513" s="58">
        <v>99</v>
      </c>
      <c r="J513" s="72">
        <v>1</v>
      </c>
      <c r="K513" s="72">
        <v>46</v>
      </c>
      <c r="L513" s="73">
        <f t="shared" si="211"/>
        <v>99</v>
      </c>
      <c r="M513" s="73">
        <f t="shared" si="222"/>
        <v>4554</v>
      </c>
      <c r="N513" s="74">
        <v>1</v>
      </c>
      <c r="O513" s="74">
        <f t="shared" si="212"/>
        <v>99</v>
      </c>
      <c r="P513" s="73">
        <f t="shared" si="207"/>
        <v>0</v>
      </c>
      <c r="Q513" s="75">
        <v>67.2</v>
      </c>
      <c r="R513" s="73">
        <f t="shared" si="221"/>
        <v>6652.8</v>
      </c>
      <c r="S513" s="76">
        <f t="shared" si="223"/>
        <v>1.488095238095238E-2</v>
      </c>
      <c r="T513" s="77">
        <v>4</v>
      </c>
      <c r="U513" s="78">
        <f t="shared" si="220"/>
        <v>-3</v>
      </c>
      <c r="V513" s="73">
        <f t="shared" si="213"/>
        <v>396</v>
      </c>
      <c r="W513" s="73">
        <f t="shared" si="224"/>
        <v>-297</v>
      </c>
      <c r="X513" s="76">
        <f t="shared" si="225"/>
        <v>-0.75</v>
      </c>
      <c r="Y513" s="73">
        <f t="shared" si="226"/>
        <v>1.5</v>
      </c>
      <c r="Z513" s="73">
        <f t="shared" si="227"/>
        <v>0</v>
      </c>
      <c r="AA513" s="73">
        <f t="shared" si="208"/>
        <v>0</v>
      </c>
      <c r="AB513" s="73">
        <f t="shared" si="228"/>
        <v>44.5</v>
      </c>
      <c r="AC513" s="73">
        <f t="shared" si="209"/>
        <v>4405.5</v>
      </c>
      <c r="AD513" s="73">
        <f t="shared" si="210"/>
        <v>148.5</v>
      </c>
      <c r="AE513" s="73">
        <v>0</v>
      </c>
    </row>
    <row r="514" spans="1:31" ht="15" customHeight="1">
      <c r="A514" s="5" t="s">
        <v>60</v>
      </c>
      <c r="B514" s="6" t="str">
        <f>IFERROR(VLOOKUP(A514,'Distributor List'!$A$2:$D$77,2,0),"-")</f>
        <v>Buner</v>
      </c>
      <c r="C514" s="6" t="str">
        <f>IFERROR(VLOOKUP(A514,'Distributor List'!$A$2:$D$77,3,0),"-")</f>
        <v>North-2</v>
      </c>
      <c r="D514" s="6" t="str">
        <f>IFERROR(VLOOKUP(A514,'Distributor List'!$A$2:$F$77,6,0),"-")</f>
        <v>Pak-2</v>
      </c>
      <c r="E514" s="6" t="str">
        <f>IFERROR(VLOOKUP(A514,'Distributor List'!$A$2:$D$77,4,0),"-")</f>
        <v>Distributor</v>
      </c>
      <c r="F514" s="6" t="str">
        <f>IFERROR(VLOOKUP(H514,'Price List'!$A$2:$H$109,8,0),"-")</f>
        <v>Medicronis</v>
      </c>
      <c r="G514" s="6" t="str">
        <f>IFERROR(VLOOKUP(A514,'Distributor List'!$A$2:$E$77,5,0),"-")</f>
        <v>Rooh Ul Ameen</v>
      </c>
      <c r="H514" s="10" t="s">
        <v>190</v>
      </c>
      <c r="I514" s="58">
        <v>85</v>
      </c>
      <c r="J514" s="72">
        <v>0</v>
      </c>
      <c r="K514" s="72">
        <v>0</v>
      </c>
      <c r="L514" s="73">
        <f t="shared" si="211"/>
        <v>0</v>
      </c>
      <c r="M514" s="73">
        <f t="shared" si="222"/>
        <v>0</v>
      </c>
      <c r="N514" s="74">
        <v>0</v>
      </c>
      <c r="O514" s="74">
        <f t="shared" si="212"/>
        <v>0</v>
      </c>
      <c r="P514" s="73">
        <f t="shared" si="207"/>
        <v>0</v>
      </c>
      <c r="Q514" s="75">
        <v>0</v>
      </c>
      <c r="R514" s="73">
        <f t="shared" si="221"/>
        <v>0</v>
      </c>
      <c r="S514" s="76" t="str">
        <f t="shared" si="223"/>
        <v>-</v>
      </c>
      <c r="T514" s="77">
        <v>0</v>
      </c>
      <c r="U514" s="78">
        <f t="shared" si="220"/>
        <v>0</v>
      </c>
      <c r="V514" s="73">
        <f t="shared" si="213"/>
        <v>0</v>
      </c>
      <c r="W514" s="73">
        <f t="shared" si="224"/>
        <v>0</v>
      </c>
      <c r="X514" s="76" t="str">
        <f t="shared" si="225"/>
        <v>-</v>
      </c>
      <c r="Y514" s="73">
        <f t="shared" si="226"/>
        <v>0</v>
      </c>
      <c r="Z514" s="73">
        <f t="shared" si="227"/>
        <v>0</v>
      </c>
      <c r="AA514" s="73">
        <f t="shared" si="208"/>
        <v>0</v>
      </c>
      <c r="AB514" s="73">
        <f t="shared" si="228"/>
        <v>0</v>
      </c>
      <c r="AC514" s="73">
        <f t="shared" si="209"/>
        <v>0</v>
      </c>
      <c r="AD514" s="73">
        <f t="shared" si="210"/>
        <v>0</v>
      </c>
      <c r="AE514" s="73">
        <v>0</v>
      </c>
    </row>
    <row r="515" spans="1:31" ht="15" customHeight="1">
      <c r="A515" s="5" t="s">
        <v>60</v>
      </c>
      <c r="B515" s="6" t="str">
        <f>IFERROR(VLOOKUP(A515,'Distributor List'!$A$2:$D$77,2,0),"-")</f>
        <v>Buner</v>
      </c>
      <c r="C515" s="6" t="str">
        <f>IFERROR(VLOOKUP(A515,'Distributor List'!$A$2:$D$77,3,0),"-")</f>
        <v>North-2</v>
      </c>
      <c r="D515" s="6" t="str">
        <f>IFERROR(VLOOKUP(A515,'Distributor List'!$A$2:$F$77,6,0),"-")</f>
        <v>Pak-2</v>
      </c>
      <c r="E515" s="6" t="str">
        <f>IFERROR(VLOOKUP(A515,'Distributor List'!$A$2:$D$77,4,0),"-")</f>
        <v>Distributor</v>
      </c>
      <c r="F515" s="6" t="str">
        <f>IFERROR(VLOOKUP(H515,'Price List'!$A$2:$H$109,8,0),"-")</f>
        <v>Medicronis</v>
      </c>
      <c r="G515" s="6" t="str">
        <f>IFERROR(VLOOKUP(A515,'Distributor List'!$A$2:$E$77,5,0),"-")</f>
        <v>Rooh Ul Ameen</v>
      </c>
      <c r="H515" s="10" t="s">
        <v>191</v>
      </c>
      <c r="I515" s="58">
        <v>95</v>
      </c>
      <c r="J515" s="72">
        <v>148</v>
      </c>
      <c r="K515" s="72">
        <v>184</v>
      </c>
      <c r="L515" s="73">
        <f t="shared" si="211"/>
        <v>14060</v>
      </c>
      <c r="M515" s="73">
        <f t="shared" si="222"/>
        <v>17480</v>
      </c>
      <c r="N515" s="74">
        <v>148</v>
      </c>
      <c r="O515" s="74">
        <f t="shared" si="212"/>
        <v>14060</v>
      </c>
      <c r="P515" s="73">
        <f t="shared" si="207"/>
        <v>0</v>
      </c>
      <c r="Q515" s="75">
        <v>96</v>
      </c>
      <c r="R515" s="73">
        <f t="shared" si="221"/>
        <v>9120</v>
      </c>
      <c r="S515" s="76">
        <f t="shared" si="223"/>
        <v>1.5416666666666667</v>
      </c>
      <c r="T515" s="77">
        <v>148</v>
      </c>
      <c r="U515" s="78">
        <f t="shared" si="220"/>
        <v>0</v>
      </c>
      <c r="V515" s="73">
        <f t="shared" si="213"/>
        <v>14060</v>
      </c>
      <c r="W515" s="73">
        <f t="shared" si="224"/>
        <v>0</v>
      </c>
      <c r="X515" s="76">
        <f t="shared" si="225"/>
        <v>0</v>
      </c>
      <c r="Y515" s="73">
        <f t="shared" si="226"/>
        <v>222</v>
      </c>
      <c r="Z515" s="73">
        <f t="shared" si="227"/>
        <v>38</v>
      </c>
      <c r="AA515" s="73">
        <f t="shared" si="208"/>
        <v>3610</v>
      </c>
      <c r="AB515" s="73">
        <f t="shared" si="228"/>
        <v>0</v>
      </c>
      <c r="AC515" s="73">
        <f t="shared" si="209"/>
        <v>0</v>
      </c>
      <c r="AD515" s="73">
        <f t="shared" si="210"/>
        <v>21090</v>
      </c>
      <c r="AE515" s="73">
        <v>0</v>
      </c>
    </row>
    <row r="516" spans="1:31" ht="15" customHeight="1">
      <c r="A516" s="5" t="s">
        <v>60</v>
      </c>
      <c r="B516" s="6" t="str">
        <f>IFERROR(VLOOKUP(A516,'Distributor List'!$A$2:$D$77,2,0),"-")</f>
        <v>Buner</v>
      </c>
      <c r="C516" s="6" t="str">
        <f>IFERROR(VLOOKUP(A516,'Distributor List'!$A$2:$D$77,3,0),"-")</f>
        <v>North-2</v>
      </c>
      <c r="D516" s="6" t="str">
        <f>IFERROR(VLOOKUP(A516,'Distributor List'!$A$2:$F$77,6,0),"-")</f>
        <v>Pak-2</v>
      </c>
      <c r="E516" s="6" t="str">
        <f>IFERROR(VLOOKUP(A516,'Distributor List'!$A$2:$D$77,4,0),"-")</f>
        <v>Distributor</v>
      </c>
      <c r="F516" s="6" t="str">
        <f>IFERROR(VLOOKUP(H516,'Price List'!$A$2:$H$109,8,0),"-")</f>
        <v>Medicronis</v>
      </c>
      <c r="G516" s="6" t="str">
        <f>IFERROR(VLOOKUP(A516,'Distributor List'!$A$2:$E$77,5,0),"-")</f>
        <v>Rooh Ul Ameen</v>
      </c>
      <c r="H516" s="10" t="s">
        <v>192</v>
      </c>
      <c r="I516" s="58">
        <v>90</v>
      </c>
      <c r="J516" s="72">
        <v>0</v>
      </c>
      <c r="K516" s="72">
        <v>0</v>
      </c>
      <c r="L516" s="73">
        <f t="shared" si="211"/>
        <v>0</v>
      </c>
      <c r="M516" s="73">
        <f t="shared" si="222"/>
        <v>0</v>
      </c>
      <c r="N516" s="74">
        <v>0</v>
      </c>
      <c r="O516" s="74">
        <f t="shared" si="212"/>
        <v>0</v>
      </c>
      <c r="P516" s="73">
        <f t="shared" ref="P516:P579" si="229">L516-O516</f>
        <v>0</v>
      </c>
      <c r="Q516" s="75">
        <v>0</v>
      </c>
      <c r="R516" s="73">
        <f t="shared" si="221"/>
        <v>0</v>
      </c>
      <c r="S516" s="76" t="str">
        <f t="shared" si="223"/>
        <v>-</v>
      </c>
      <c r="T516" s="77">
        <v>0</v>
      </c>
      <c r="U516" s="78">
        <f t="shared" si="220"/>
        <v>0</v>
      </c>
      <c r="V516" s="73">
        <f t="shared" si="213"/>
        <v>0</v>
      </c>
      <c r="W516" s="73">
        <f t="shared" si="224"/>
        <v>0</v>
      </c>
      <c r="X516" s="76" t="str">
        <f t="shared" si="225"/>
        <v>-</v>
      </c>
      <c r="Y516" s="73">
        <f t="shared" si="226"/>
        <v>0</v>
      </c>
      <c r="Z516" s="73">
        <f t="shared" si="227"/>
        <v>0</v>
      </c>
      <c r="AA516" s="73">
        <f t="shared" ref="AA516:AA579" si="230">Z516*I516</f>
        <v>0</v>
      </c>
      <c r="AB516" s="73">
        <f t="shared" si="228"/>
        <v>0</v>
      </c>
      <c r="AC516" s="73">
        <f t="shared" ref="AC516:AC579" si="231">AB516*I516</f>
        <v>0</v>
      </c>
      <c r="AD516" s="73">
        <f t="shared" ref="AD516:AD579" si="232">Y516*I516</f>
        <v>0</v>
      </c>
      <c r="AE516" s="73">
        <v>0</v>
      </c>
    </row>
    <row r="517" spans="1:31" ht="15" customHeight="1">
      <c r="A517" s="5" t="s">
        <v>60</v>
      </c>
      <c r="B517" s="6" t="str">
        <f>IFERROR(VLOOKUP(A517,'Distributor List'!$A$2:$D$77,2,0),"-")</f>
        <v>Buner</v>
      </c>
      <c r="C517" s="6" t="str">
        <f>IFERROR(VLOOKUP(A517,'Distributor List'!$A$2:$D$77,3,0),"-")</f>
        <v>North-2</v>
      </c>
      <c r="D517" s="6" t="str">
        <f>IFERROR(VLOOKUP(A517,'Distributor List'!$A$2:$F$77,6,0),"-")</f>
        <v>Pak-2</v>
      </c>
      <c r="E517" s="6" t="str">
        <f>IFERROR(VLOOKUP(A517,'Distributor List'!$A$2:$D$77,4,0),"-")</f>
        <v>Distributor</v>
      </c>
      <c r="F517" s="6" t="str">
        <f>IFERROR(VLOOKUP(H517,'Price List'!$A$2:$H$109,8,0),"-")</f>
        <v>Medicronis</v>
      </c>
      <c r="G517" s="6" t="str">
        <f>IFERROR(VLOOKUP(A517,'Distributor List'!$A$2:$E$77,5,0),"-")</f>
        <v>Rooh Ul Ameen</v>
      </c>
      <c r="H517" s="56" t="s">
        <v>193</v>
      </c>
      <c r="I517" s="57">
        <v>99</v>
      </c>
      <c r="J517" s="72">
        <v>0</v>
      </c>
      <c r="K517" s="72">
        <v>78</v>
      </c>
      <c r="L517" s="73">
        <f t="shared" ref="L517:L580" si="233">J517*I517</f>
        <v>0</v>
      </c>
      <c r="M517" s="73">
        <f t="shared" si="222"/>
        <v>7722</v>
      </c>
      <c r="N517" s="74">
        <v>0</v>
      </c>
      <c r="O517" s="74">
        <f t="shared" ref="O517:O580" si="234">N517*I517</f>
        <v>0</v>
      </c>
      <c r="P517" s="73">
        <f t="shared" si="229"/>
        <v>0</v>
      </c>
      <c r="Q517" s="75">
        <v>210</v>
      </c>
      <c r="R517" s="73">
        <f t="shared" si="221"/>
        <v>20790</v>
      </c>
      <c r="S517" s="76">
        <f t="shared" si="223"/>
        <v>0</v>
      </c>
      <c r="T517" s="77">
        <v>15</v>
      </c>
      <c r="U517" s="78">
        <f t="shared" si="220"/>
        <v>-15</v>
      </c>
      <c r="V517" s="73">
        <f t="shared" ref="V517:V580" si="235">T517*I517</f>
        <v>1485</v>
      </c>
      <c r="W517" s="73">
        <f t="shared" si="224"/>
        <v>-1485</v>
      </c>
      <c r="X517" s="76">
        <f t="shared" si="225"/>
        <v>-1</v>
      </c>
      <c r="Y517" s="73">
        <f t="shared" si="226"/>
        <v>0</v>
      </c>
      <c r="Z517" s="73">
        <f t="shared" si="227"/>
        <v>0</v>
      </c>
      <c r="AA517" s="73">
        <f t="shared" si="230"/>
        <v>0</v>
      </c>
      <c r="AB517" s="73">
        <f t="shared" si="228"/>
        <v>78</v>
      </c>
      <c r="AC517" s="73">
        <f t="shared" si="231"/>
        <v>7722</v>
      </c>
      <c r="AD517" s="73">
        <f t="shared" si="232"/>
        <v>0</v>
      </c>
      <c r="AE517" s="73">
        <v>0</v>
      </c>
    </row>
    <row r="518" spans="1:31" ht="15" customHeight="1">
      <c r="A518" s="5" t="s">
        <v>60</v>
      </c>
      <c r="B518" s="6" t="str">
        <f>IFERROR(VLOOKUP(A518,'Distributor List'!$A$2:$D$77,2,0),"-")</f>
        <v>Buner</v>
      </c>
      <c r="C518" s="6" t="str">
        <f>IFERROR(VLOOKUP(A518,'Distributor List'!$A$2:$D$77,3,0),"-")</f>
        <v>North-2</v>
      </c>
      <c r="D518" s="6" t="str">
        <f>IFERROR(VLOOKUP(A518,'Distributor List'!$A$2:$F$77,6,0),"-")</f>
        <v>Pak-2</v>
      </c>
      <c r="E518" s="6" t="str">
        <f>IFERROR(VLOOKUP(A518,'Distributor List'!$A$2:$D$77,4,0),"-")</f>
        <v>Distributor</v>
      </c>
      <c r="F518" s="6" t="str">
        <f>IFERROR(VLOOKUP(H518,'Price List'!$A$2:$H$109,8,0),"-")</f>
        <v>Medicronis</v>
      </c>
      <c r="G518" s="6" t="str">
        <f>IFERROR(VLOOKUP(A518,'Distributor List'!$A$2:$E$77,5,0),"-")</f>
        <v>Rooh Ul Ameen</v>
      </c>
      <c r="H518" s="10" t="s">
        <v>144</v>
      </c>
      <c r="I518" s="58">
        <v>105</v>
      </c>
      <c r="J518" s="72">
        <v>0</v>
      </c>
      <c r="K518" s="72">
        <v>0</v>
      </c>
      <c r="L518" s="73">
        <f t="shared" si="233"/>
        <v>0</v>
      </c>
      <c r="M518" s="73">
        <f t="shared" si="222"/>
        <v>0</v>
      </c>
      <c r="N518" s="74">
        <v>0</v>
      </c>
      <c r="O518" s="74">
        <f t="shared" si="234"/>
        <v>0</v>
      </c>
      <c r="P518" s="73">
        <f t="shared" si="229"/>
        <v>0</v>
      </c>
      <c r="Q518" s="75">
        <v>0</v>
      </c>
      <c r="R518" s="73">
        <f t="shared" si="221"/>
        <v>0</v>
      </c>
      <c r="S518" s="76" t="str">
        <f t="shared" si="223"/>
        <v>-</v>
      </c>
      <c r="T518" s="77">
        <v>0</v>
      </c>
      <c r="U518" s="78">
        <f t="shared" si="220"/>
        <v>0</v>
      </c>
      <c r="V518" s="73">
        <f t="shared" si="235"/>
        <v>0</v>
      </c>
      <c r="W518" s="73">
        <f t="shared" si="224"/>
        <v>0</v>
      </c>
      <c r="X518" s="76" t="str">
        <f t="shared" si="225"/>
        <v>-</v>
      </c>
      <c r="Y518" s="73">
        <f t="shared" si="226"/>
        <v>0</v>
      </c>
      <c r="Z518" s="73">
        <f t="shared" si="227"/>
        <v>0</v>
      </c>
      <c r="AA518" s="73">
        <f t="shared" si="230"/>
        <v>0</v>
      </c>
      <c r="AB518" s="73">
        <f t="shared" si="228"/>
        <v>0</v>
      </c>
      <c r="AC518" s="73">
        <f t="shared" si="231"/>
        <v>0</v>
      </c>
      <c r="AD518" s="73">
        <f t="shared" si="232"/>
        <v>0</v>
      </c>
      <c r="AE518" s="73">
        <v>0</v>
      </c>
    </row>
    <row r="519" spans="1:31" ht="15" customHeight="1">
      <c r="A519" s="5" t="s">
        <v>60</v>
      </c>
      <c r="B519" s="6" t="str">
        <f>IFERROR(VLOOKUP(A519,'Distributor List'!$A$2:$D$77,2,0),"-")</f>
        <v>Buner</v>
      </c>
      <c r="C519" s="6" t="str">
        <f>IFERROR(VLOOKUP(A519,'Distributor List'!$A$2:$D$77,3,0),"-")</f>
        <v>North-2</v>
      </c>
      <c r="D519" s="6" t="str">
        <f>IFERROR(VLOOKUP(A519,'Distributor List'!$A$2:$F$77,6,0),"-")</f>
        <v>Pak-2</v>
      </c>
      <c r="E519" s="6" t="str">
        <f>IFERROR(VLOOKUP(A519,'Distributor List'!$A$2:$D$77,4,0),"-")</f>
        <v>Distributor</v>
      </c>
      <c r="F519" s="6" t="str">
        <f>IFERROR(VLOOKUP(H519,'Price List'!$A$2:$H$109,8,0),"-")</f>
        <v>Medicronis</v>
      </c>
      <c r="G519" s="6" t="str">
        <f>IFERROR(VLOOKUP(A519,'Distributor List'!$A$2:$E$77,5,0),"-")</f>
        <v>Rooh Ul Ameen</v>
      </c>
      <c r="H519" s="10" t="s">
        <v>150</v>
      </c>
      <c r="I519" s="58">
        <v>115</v>
      </c>
      <c r="J519" s="72">
        <v>77</v>
      </c>
      <c r="K519" s="72">
        <v>179</v>
      </c>
      <c r="L519" s="73">
        <f t="shared" si="233"/>
        <v>8855</v>
      </c>
      <c r="M519" s="73">
        <f t="shared" si="222"/>
        <v>20585</v>
      </c>
      <c r="N519" s="74">
        <v>77</v>
      </c>
      <c r="O519" s="74">
        <f t="shared" si="234"/>
        <v>8855</v>
      </c>
      <c r="P519" s="73">
        <f t="shared" si="229"/>
        <v>0</v>
      </c>
      <c r="Q519" s="75">
        <v>72</v>
      </c>
      <c r="R519" s="73">
        <f t="shared" si="221"/>
        <v>8280</v>
      </c>
      <c r="S519" s="76">
        <f t="shared" si="223"/>
        <v>1.0694444444444444</v>
      </c>
      <c r="T519" s="77">
        <v>33</v>
      </c>
      <c r="U519" s="78">
        <f t="shared" si="220"/>
        <v>44</v>
      </c>
      <c r="V519" s="73">
        <f t="shared" si="235"/>
        <v>3795</v>
      </c>
      <c r="W519" s="73">
        <f t="shared" si="224"/>
        <v>5060</v>
      </c>
      <c r="X519" s="76">
        <f t="shared" si="225"/>
        <v>1.3333333333333335</v>
      </c>
      <c r="Y519" s="73">
        <f t="shared" si="226"/>
        <v>115.5</v>
      </c>
      <c r="Z519" s="73">
        <f t="shared" si="227"/>
        <v>0</v>
      </c>
      <c r="AA519" s="73">
        <f t="shared" si="230"/>
        <v>0</v>
      </c>
      <c r="AB519" s="73">
        <f t="shared" si="228"/>
        <v>63.5</v>
      </c>
      <c r="AC519" s="73">
        <f t="shared" si="231"/>
        <v>7302.5</v>
      </c>
      <c r="AD519" s="73">
        <f t="shared" si="232"/>
        <v>13282.5</v>
      </c>
      <c r="AE519" s="73">
        <v>0</v>
      </c>
    </row>
    <row r="520" spans="1:31" ht="15" customHeight="1">
      <c r="A520" s="5" t="s">
        <v>60</v>
      </c>
      <c r="B520" s="6" t="str">
        <f>IFERROR(VLOOKUP(A520,'Distributor List'!$A$2:$D$77,2,0),"-")</f>
        <v>Buner</v>
      </c>
      <c r="C520" s="6" t="str">
        <f>IFERROR(VLOOKUP(A520,'Distributor List'!$A$2:$D$77,3,0),"-")</f>
        <v>North-2</v>
      </c>
      <c r="D520" s="6" t="str">
        <f>IFERROR(VLOOKUP(A520,'Distributor List'!$A$2:$F$77,6,0),"-")</f>
        <v>Pak-2</v>
      </c>
      <c r="E520" s="6" t="str">
        <f>IFERROR(VLOOKUP(A520,'Distributor List'!$A$2:$D$77,4,0),"-")</f>
        <v>Distributor</v>
      </c>
      <c r="F520" s="6" t="str">
        <f>IFERROR(VLOOKUP(H520,'Price List'!$A$2:$H$109,8,0),"-")</f>
        <v>Medicronis</v>
      </c>
      <c r="G520" s="6" t="str">
        <f>IFERROR(VLOOKUP(A520,'Distributor List'!$A$2:$E$77,5,0),"-")</f>
        <v>Rooh Ul Ameen</v>
      </c>
      <c r="H520" s="10" t="s">
        <v>194</v>
      </c>
      <c r="I520" s="58">
        <v>120</v>
      </c>
      <c r="J520" s="72">
        <v>6</v>
      </c>
      <c r="K520" s="72">
        <v>1</v>
      </c>
      <c r="L520" s="73">
        <f t="shared" si="233"/>
        <v>720</v>
      </c>
      <c r="M520" s="73">
        <f t="shared" si="222"/>
        <v>120</v>
      </c>
      <c r="N520" s="74">
        <v>6</v>
      </c>
      <c r="O520" s="74">
        <f t="shared" si="234"/>
        <v>720</v>
      </c>
      <c r="P520" s="73">
        <f t="shared" si="229"/>
        <v>0</v>
      </c>
      <c r="Q520" s="75">
        <v>171</v>
      </c>
      <c r="R520" s="73">
        <f t="shared" si="221"/>
        <v>20520</v>
      </c>
      <c r="S520" s="76">
        <f t="shared" si="223"/>
        <v>3.5087719298245612E-2</v>
      </c>
      <c r="T520" s="77">
        <v>93</v>
      </c>
      <c r="U520" s="78">
        <f t="shared" si="220"/>
        <v>-87</v>
      </c>
      <c r="V520" s="73">
        <f t="shared" si="235"/>
        <v>11160</v>
      </c>
      <c r="W520" s="73">
        <f t="shared" si="224"/>
        <v>-10440</v>
      </c>
      <c r="X520" s="76">
        <f t="shared" si="225"/>
        <v>-0.93548387096774199</v>
      </c>
      <c r="Y520" s="73">
        <f t="shared" si="226"/>
        <v>9</v>
      </c>
      <c r="Z520" s="73">
        <f t="shared" si="227"/>
        <v>8</v>
      </c>
      <c r="AA520" s="73">
        <f t="shared" si="230"/>
        <v>960</v>
      </c>
      <c r="AB520" s="73">
        <f t="shared" si="228"/>
        <v>0</v>
      </c>
      <c r="AC520" s="73">
        <f t="shared" si="231"/>
        <v>0</v>
      </c>
      <c r="AD520" s="73">
        <f t="shared" si="232"/>
        <v>1080</v>
      </c>
      <c r="AE520" s="73">
        <v>0</v>
      </c>
    </row>
    <row r="521" spans="1:31" ht="15" customHeight="1">
      <c r="A521" s="5" t="s">
        <v>60</v>
      </c>
      <c r="B521" s="6" t="str">
        <f>IFERROR(VLOOKUP(A521,'Distributor List'!$A$2:$D$77,2,0),"-")</f>
        <v>Buner</v>
      </c>
      <c r="C521" s="6" t="str">
        <f>IFERROR(VLOOKUP(A521,'Distributor List'!$A$2:$D$77,3,0),"-")</f>
        <v>North-2</v>
      </c>
      <c r="D521" s="6" t="str">
        <f>IFERROR(VLOOKUP(A521,'Distributor List'!$A$2:$F$77,6,0),"-")</f>
        <v>Pak-2</v>
      </c>
      <c r="E521" s="6" t="str">
        <f>IFERROR(VLOOKUP(A521,'Distributor List'!$A$2:$D$77,4,0),"-")</f>
        <v>Distributor</v>
      </c>
      <c r="F521" s="6" t="str">
        <f>IFERROR(VLOOKUP(H521,'Price List'!$A$2:$H$109,8,0),"-")</f>
        <v>Transformer</v>
      </c>
      <c r="G521" s="6" t="str">
        <f>IFERROR(VLOOKUP(A521,'Distributor List'!$A$2:$E$77,5,0),"-")</f>
        <v>Rooh Ul Ameen</v>
      </c>
      <c r="H521" s="10" t="s">
        <v>195</v>
      </c>
      <c r="I521" s="58">
        <v>299</v>
      </c>
      <c r="J521" s="72">
        <v>0</v>
      </c>
      <c r="K521" s="72">
        <v>0</v>
      </c>
      <c r="L521" s="73">
        <f t="shared" si="233"/>
        <v>0</v>
      </c>
      <c r="M521" s="73">
        <f t="shared" si="222"/>
        <v>0</v>
      </c>
      <c r="N521" s="74">
        <v>0</v>
      </c>
      <c r="O521" s="74">
        <f t="shared" si="234"/>
        <v>0</v>
      </c>
      <c r="P521" s="73">
        <f t="shared" si="229"/>
        <v>0</v>
      </c>
      <c r="Q521" s="75">
        <v>0</v>
      </c>
      <c r="R521" s="73">
        <f t="shared" si="221"/>
        <v>0</v>
      </c>
      <c r="S521" s="76" t="str">
        <f t="shared" si="223"/>
        <v>-</v>
      </c>
      <c r="T521" s="77">
        <v>0</v>
      </c>
      <c r="U521" s="78">
        <f t="shared" si="220"/>
        <v>0</v>
      </c>
      <c r="V521" s="73">
        <f t="shared" si="235"/>
        <v>0</v>
      </c>
      <c r="W521" s="73">
        <f t="shared" si="224"/>
        <v>0</v>
      </c>
      <c r="X521" s="76" t="str">
        <f t="shared" si="225"/>
        <v>-</v>
      </c>
      <c r="Y521" s="73">
        <f t="shared" si="226"/>
        <v>0</v>
      </c>
      <c r="Z521" s="73">
        <f t="shared" si="227"/>
        <v>0</v>
      </c>
      <c r="AA521" s="73">
        <f t="shared" si="230"/>
        <v>0</v>
      </c>
      <c r="AB521" s="73">
        <f t="shared" si="228"/>
        <v>0</v>
      </c>
      <c r="AC521" s="73">
        <f t="shared" si="231"/>
        <v>0</v>
      </c>
      <c r="AD521" s="73">
        <f t="shared" si="232"/>
        <v>0</v>
      </c>
      <c r="AE521" s="73">
        <v>0</v>
      </c>
    </row>
    <row r="522" spans="1:31" ht="15" customHeight="1">
      <c r="A522" s="5" t="s">
        <v>60</v>
      </c>
      <c r="B522" s="6" t="str">
        <f>IFERROR(VLOOKUP(A522,'Distributor List'!$A$2:$D$77,2,0),"-")</f>
        <v>Buner</v>
      </c>
      <c r="C522" s="6" t="str">
        <f>IFERROR(VLOOKUP(A522,'Distributor List'!$A$2:$D$77,3,0),"-")</f>
        <v>North-2</v>
      </c>
      <c r="D522" s="6" t="str">
        <f>IFERROR(VLOOKUP(A522,'Distributor List'!$A$2:$F$77,6,0),"-")</f>
        <v>Pak-2</v>
      </c>
      <c r="E522" s="6" t="str">
        <f>IFERROR(VLOOKUP(A522,'Distributor List'!$A$2:$D$77,4,0),"-")</f>
        <v>Distributor</v>
      </c>
      <c r="F522" s="6" t="str">
        <f>IFERROR(VLOOKUP(H522,'Price List'!$A$2:$H$109,8,0),"-")</f>
        <v>Transformer</v>
      </c>
      <c r="G522" s="6" t="str">
        <f>IFERROR(VLOOKUP(A522,'Distributor List'!$A$2:$E$77,5,0),"-")</f>
        <v>Rooh Ul Ameen</v>
      </c>
      <c r="H522" s="10" t="s">
        <v>196</v>
      </c>
      <c r="I522" s="58">
        <v>403.75</v>
      </c>
      <c r="J522" s="72">
        <v>0</v>
      </c>
      <c r="K522" s="72">
        <v>0</v>
      </c>
      <c r="L522" s="73">
        <f t="shared" si="233"/>
        <v>0</v>
      </c>
      <c r="M522" s="73">
        <f t="shared" si="222"/>
        <v>0</v>
      </c>
      <c r="N522" s="74">
        <v>0</v>
      </c>
      <c r="O522" s="74">
        <f t="shared" si="234"/>
        <v>0</v>
      </c>
      <c r="P522" s="73">
        <f t="shared" si="229"/>
        <v>0</v>
      </c>
      <c r="Q522" s="75">
        <v>0</v>
      </c>
      <c r="R522" s="73">
        <f t="shared" si="221"/>
        <v>0</v>
      </c>
      <c r="S522" s="76" t="str">
        <f t="shared" si="223"/>
        <v>-</v>
      </c>
      <c r="T522" s="77">
        <v>0</v>
      </c>
      <c r="U522" s="78">
        <f t="shared" si="220"/>
        <v>0</v>
      </c>
      <c r="V522" s="73">
        <f t="shared" si="235"/>
        <v>0</v>
      </c>
      <c r="W522" s="73">
        <f t="shared" si="224"/>
        <v>0</v>
      </c>
      <c r="X522" s="76" t="str">
        <f t="shared" si="225"/>
        <v>-</v>
      </c>
      <c r="Y522" s="73">
        <f t="shared" si="226"/>
        <v>0</v>
      </c>
      <c r="Z522" s="73">
        <f t="shared" si="227"/>
        <v>0</v>
      </c>
      <c r="AA522" s="73">
        <f t="shared" si="230"/>
        <v>0</v>
      </c>
      <c r="AB522" s="73">
        <f t="shared" si="228"/>
        <v>0</v>
      </c>
      <c r="AC522" s="73">
        <f t="shared" si="231"/>
        <v>0</v>
      </c>
      <c r="AD522" s="73">
        <f t="shared" si="232"/>
        <v>0</v>
      </c>
      <c r="AE522" s="73">
        <v>0</v>
      </c>
    </row>
    <row r="523" spans="1:31" ht="15" customHeight="1">
      <c r="A523" s="5" t="s">
        <v>60</v>
      </c>
      <c r="B523" s="6" t="str">
        <f>IFERROR(VLOOKUP(A523,'Distributor List'!$A$2:$D$77,2,0),"-")</f>
        <v>Buner</v>
      </c>
      <c r="C523" s="6" t="str">
        <f>IFERROR(VLOOKUP(A523,'Distributor List'!$A$2:$D$77,3,0),"-")</f>
        <v>North-2</v>
      </c>
      <c r="D523" s="6" t="str">
        <f>IFERROR(VLOOKUP(A523,'Distributor List'!$A$2:$F$77,6,0),"-")</f>
        <v>Pak-2</v>
      </c>
      <c r="E523" s="6" t="str">
        <f>IFERROR(VLOOKUP(A523,'Distributor List'!$A$2:$D$77,4,0),"-")</f>
        <v>Distributor</v>
      </c>
      <c r="F523" s="6" t="str">
        <f>IFERROR(VLOOKUP(H523,'Price List'!$A$2:$H$109,8,0),"-")</f>
        <v>Medicronis</v>
      </c>
      <c r="G523" s="6" t="str">
        <f>IFERROR(VLOOKUP(A523,'Distributor List'!$A$2:$E$77,5,0),"-")</f>
        <v>Rooh Ul Ameen</v>
      </c>
      <c r="H523" s="10" t="s">
        <v>142</v>
      </c>
      <c r="I523" s="58">
        <v>105</v>
      </c>
      <c r="J523" s="72">
        <v>935</v>
      </c>
      <c r="K523" s="72">
        <v>260</v>
      </c>
      <c r="L523" s="73">
        <f t="shared" si="233"/>
        <v>98175</v>
      </c>
      <c r="M523" s="73">
        <f t="shared" si="222"/>
        <v>27300</v>
      </c>
      <c r="N523" s="74">
        <v>935</v>
      </c>
      <c r="O523" s="74">
        <f t="shared" si="234"/>
        <v>98175</v>
      </c>
      <c r="P523" s="73">
        <f t="shared" si="229"/>
        <v>0</v>
      </c>
      <c r="Q523" s="75">
        <v>684</v>
      </c>
      <c r="R523" s="73">
        <f t="shared" si="221"/>
        <v>71820</v>
      </c>
      <c r="S523" s="76">
        <f t="shared" si="223"/>
        <v>1.3669590643274854</v>
      </c>
      <c r="T523" s="77">
        <v>336</v>
      </c>
      <c r="U523" s="78">
        <f t="shared" si="220"/>
        <v>599</v>
      </c>
      <c r="V523" s="73">
        <f t="shared" si="235"/>
        <v>35280</v>
      </c>
      <c r="W523" s="73">
        <f t="shared" si="224"/>
        <v>62895</v>
      </c>
      <c r="X523" s="76">
        <f t="shared" si="225"/>
        <v>1.7827380952380953</v>
      </c>
      <c r="Y523" s="73">
        <f t="shared" si="226"/>
        <v>1402.5</v>
      </c>
      <c r="Z523" s="73">
        <f t="shared" si="227"/>
        <v>1142.5</v>
      </c>
      <c r="AA523" s="73">
        <f t="shared" si="230"/>
        <v>119962.5</v>
      </c>
      <c r="AB523" s="73">
        <f t="shared" si="228"/>
        <v>0</v>
      </c>
      <c r="AC523" s="73">
        <f t="shared" si="231"/>
        <v>0</v>
      </c>
      <c r="AD523" s="73">
        <f t="shared" si="232"/>
        <v>147262.5</v>
      </c>
      <c r="AE523" s="73">
        <v>0</v>
      </c>
    </row>
    <row r="524" spans="1:31" ht="15" customHeight="1">
      <c r="A524" s="5" t="s">
        <v>60</v>
      </c>
      <c r="B524" s="6" t="str">
        <f>IFERROR(VLOOKUP(A524,'Distributor List'!$A$2:$D$77,2,0),"-")</f>
        <v>Buner</v>
      </c>
      <c r="C524" s="6" t="str">
        <f>IFERROR(VLOOKUP(A524,'Distributor List'!$A$2:$D$77,3,0),"-")</f>
        <v>North-2</v>
      </c>
      <c r="D524" s="6" t="str">
        <f>IFERROR(VLOOKUP(A524,'Distributor List'!$A$2:$F$77,6,0),"-")</f>
        <v>Pak-2</v>
      </c>
      <c r="E524" s="6" t="str">
        <f>IFERROR(VLOOKUP(A524,'Distributor List'!$A$2:$D$77,4,0),"-")</f>
        <v>Distributor</v>
      </c>
      <c r="F524" s="6" t="str">
        <f>IFERROR(VLOOKUP(H524,'Price List'!$A$2:$H$109,8,0),"-")</f>
        <v>Medicronis</v>
      </c>
      <c r="G524" s="6" t="str">
        <f>IFERROR(VLOOKUP(A524,'Distributor List'!$A$2:$E$77,5,0),"-")</f>
        <v>Rooh Ul Ameen</v>
      </c>
      <c r="H524" s="10" t="s">
        <v>197</v>
      </c>
      <c r="I524" s="58">
        <v>53</v>
      </c>
      <c r="J524" s="72">
        <v>0</v>
      </c>
      <c r="K524" s="72">
        <v>0</v>
      </c>
      <c r="L524" s="73">
        <f t="shared" si="233"/>
        <v>0</v>
      </c>
      <c r="M524" s="73">
        <f t="shared" si="222"/>
        <v>0</v>
      </c>
      <c r="N524" s="74">
        <v>0</v>
      </c>
      <c r="O524" s="74">
        <f t="shared" si="234"/>
        <v>0</v>
      </c>
      <c r="P524" s="73">
        <f t="shared" si="229"/>
        <v>0</v>
      </c>
      <c r="Q524" s="75">
        <v>0</v>
      </c>
      <c r="R524" s="73">
        <f t="shared" si="221"/>
        <v>0</v>
      </c>
      <c r="S524" s="76" t="str">
        <f t="shared" si="223"/>
        <v>-</v>
      </c>
      <c r="T524" s="77">
        <v>0</v>
      </c>
      <c r="U524" s="78">
        <f t="shared" si="220"/>
        <v>0</v>
      </c>
      <c r="V524" s="73">
        <f t="shared" si="235"/>
        <v>0</v>
      </c>
      <c r="W524" s="73">
        <f t="shared" si="224"/>
        <v>0</v>
      </c>
      <c r="X524" s="76" t="str">
        <f t="shared" si="225"/>
        <v>-</v>
      </c>
      <c r="Y524" s="73">
        <f t="shared" si="226"/>
        <v>0</v>
      </c>
      <c r="Z524" s="73">
        <f t="shared" si="227"/>
        <v>0</v>
      </c>
      <c r="AA524" s="73">
        <f t="shared" si="230"/>
        <v>0</v>
      </c>
      <c r="AB524" s="73">
        <f t="shared" si="228"/>
        <v>0</v>
      </c>
      <c r="AC524" s="73">
        <f t="shared" si="231"/>
        <v>0</v>
      </c>
      <c r="AD524" s="73">
        <f t="shared" si="232"/>
        <v>0</v>
      </c>
      <c r="AE524" s="73">
        <v>0</v>
      </c>
    </row>
    <row r="525" spans="1:31" ht="15" customHeight="1">
      <c r="A525" s="5" t="s">
        <v>60</v>
      </c>
      <c r="B525" s="6" t="str">
        <f>IFERROR(VLOOKUP(A525,'Distributor List'!$A$2:$D$77,2,0),"-")</f>
        <v>Buner</v>
      </c>
      <c r="C525" s="6" t="str">
        <f>IFERROR(VLOOKUP(A525,'Distributor List'!$A$2:$D$77,3,0),"-")</f>
        <v>North-2</v>
      </c>
      <c r="D525" s="6" t="str">
        <f>IFERROR(VLOOKUP(A525,'Distributor List'!$A$2:$F$77,6,0),"-")</f>
        <v>Pak-2</v>
      </c>
      <c r="E525" s="6" t="str">
        <f>IFERROR(VLOOKUP(A525,'Distributor List'!$A$2:$D$77,4,0),"-")</f>
        <v>Distributor</v>
      </c>
      <c r="F525" s="6" t="str">
        <f>IFERROR(VLOOKUP(H525,'Price List'!$A$2:$H$109,8,0),"-")</f>
        <v>Medicronis</v>
      </c>
      <c r="G525" s="6" t="str">
        <f>IFERROR(VLOOKUP(A525,'Distributor List'!$A$2:$E$77,5,0),"-")</f>
        <v>Rooh Ul Ameen</v>
      </c>
      <c r="H525" s="10" t="s">
        <v>198</v>
      </c>
      <c r="I525" s="58">
        <v>69</v>
      </c>
      <c r="J525" s="72">
        <v>0</v>
      </c>
      <c r="K525" s="72">
        <v>0</v>
      </c>
      <c r="L525" s="73">
        <f t="shared" si="233"/>
        <v>0</v>
      </c>
      <c r="M525" s="73">
        <f t="shared" si="222"/>
        <v>0</v>
      </c>
      <c r="N525" s="74">
        <v>0</v>
      </c>
      <c r="O525" s="74">
        <f t="shared" si="234"/>
        <v>0</v>
      </c>
      <c r="P525" s="73">
        <f t="shared" si="229"/>
        <v>0</v>
      </c>
      <c r="Q525" s="75">
        <v>0</v>
      </c>
      <c r="R525" s="73">
        <f t="shared" si="221"/>
        <v>0</v>
      </c>
      <c r="S525" s="76" t="str">
        <f t="shared" si="223"/>
        <v>-</v>
      </c>
      <c r="T525" s="77">
        <v>0</v>
      </c>
      <c r="U525" s="78">
        <f t="shared" si="220"/>
        <v>0</v>
      </c>
      <c r="V525" s="73">
        <f t="shared" si="235"/>
        <v>0</v>
      </c>
      <c r="W525" s="73">
        <f t="shared" si="224"/>
        <v>0</v>
      </c>
      <c r="X525" s="76" t="str">
        <f t="shared" si="225"/>
        <v>-</v>
      </c>
      <c r="Y525" s="73">
        <f t="shared" si="226"/>
        <v>0</v>
      </c>
      <c r="Z525" s="73">
        <f t="shared" si="227"/>
        <v>0</v>
      </c>
      <c r="AA525" s="73">
        <f t="shared" si="230"/>
        <v>0</v>
      </c>
      <c r="AB525" s="73">
        <f t="shared" si="228"/>
        <v>0</v>
      </c>
      <c r="AC525" s="73">
        <f t="shared" si="231"/>
        <v>0</v>
      </c>
      <c r="AD525" s="73">
        <f t="shared" si="232"/>
        <v>0</v>
      </c>
      <c r="AE525" s="73">
        <v>0</v>
      </c>
    </row>
    <row r="526" spans="1:31" ht="15" customHeight="1">
      <c r="A526" s="5" t="s">
        <v>60</v>
      </c>
      <c r="B526" s="6" t="str">
        <f>IFERROR(VLOOKUP(A526,'Distributor List'!$A$2:$D$77,2,0),"-")</f>
        <v>Buner</v>
      </c>
      <c r="C526" s="6" t="str">
        <f>IFERROR(VLOOKUP(A526,'Distributor List'!$A$2:$D$77,3,0),"-")</f>
        <v>North-2</v>
      </c>
      <c r="D526" s="6" t="str">
        <f>IFERROR(VLOOKUP(A526,'Distributor List'!$A$2:$F$77,6,0),"-")</f>
        <v>Pak-2</v>
      </c>
      <c r="E526" s="6" t="str">
        <f>IFERROR(VLOOKUP(A526,'Distributor List'!$A$2:$D$77,4,0),"-")</f>
        <v>Distributor</v>
      </c>
      <c r="F526" s="6" t="str">
        <f>IFERROR(VLOOKUP(H526,'Price List'!$A$2:$H$109,8,0),"-")</f>
        <v>Medicronis</v>
      </c>
      <c r="G526" s="6" t="str">
        <f>IFERROR(VLOOKUP(A526,'Distributor List'!$A$2:$E$77,5,0),"-")</f>
        <v>Rooh Ul Ameen</v>
      </c>
      <c r="H526" s="10" t="s">
        <v>199</v>
      </c>
      <c r="I526" s="58">
        <v>90</v>
      </c>
      <c r="J526" s="72">
        <v>0</v>
      </c>
      <c r="K526" s="72">
        <v>0</v>
      </c>
      <c r="L526" s="73">
        <f t="shared" si="233"/>
        <v>0</v>
      </c>
      <c r="M526" s="73">
        <f t="shared" si="222"/>
        <v>0</v>
      </c>
      <c r="N526" s="74">
        <v>0</v>
      </c>
      <c r="O526" s="74">
        <f t="shared" si="234"/>
        <v>0</v>
      </c>
      <c r="P526" s="73">
        <f t="shared" si="229"/>
        <v>0</v>
      </c>
      <c r="Q526" s="75">
        <v>0</v>
      </c>
      <c r="R526" s="73">
        <f t="shared" si="221"/>
        <v>0</v>
      </c>
      <c r="S526" s="76" t="str">
        <f t="shared" si="223"/>
        <v>-</v>
      </c>
      <c r="T526" s="77">
        <v>0</v>
      </c>
      <c r="U526" s="78">
        <f t="shared" si="220"/>
        <v>0</v>
      </c>
      <c r="V526" s="73">
        <f t="shared" si="235"/>
        <v>0</v>
      </c>
      <c r="W526" s="73">
        <f t="shared" si="224"/>
        <v>0</v>
      </c>
      <c r="X526" s="76" t="str">
        <f t="shared" si="225"/>
        <v>-</v>
      </c>
      <c r="Y526" s="73">
        <f t="shared" si="226"/>
        <v>0</v>
      </c>
      <c r="Z526" s="73">
        <f t="shared" si="227"/>
        <v>0</v>
      </c>
      <c r="AA526" s="73">
        <f t="shared" si="230"/>
        <v>0</v>
      </c>
      <c r="AB526" s="73">
        <f t="shared" si="228"/>
        <v>0</v>
      </c>
      <c r="AC526" s="73">
        <f t="shared" si="231"/>
        <v>0</v>
      </c>
      <c r="AD526" s="73">
        <f t="shared" si="232"/>
        <v>0</v>
      </c>
      <c r="AE526" s="73">
        <v>0</v>
      </c>
    </row>
    <row r="527" spans="1:31" ht="15" customHeight="1">
      <c r="A527" s="5" t="s">
        <v>60</v>
      </c>
      <c r="B527" s="6" t="str">
        <f>IFERROR(VLOOKUP(A527,'Distributor List'!$A$2:$D$77,2,0),"-")</f>
        <v>Buner</v>
      </c>
      <c r="C527" s="6" t="str">
        <f>IFERROR(VLOOKUP(A527,'Distributor List'!$A$2:$D$77,3,0),"-")</f>
        <v>North-2</v>
      </c>
      <c r="D527" s="6" t="str">
        <f>IFERROR(VLOOKUP(A527,'Distributor List'!$A$2:$F$77,6,0),"-")</f>
        <v>Pak-2</v>
      </c>
      <c r="E527" s="6" t="str">
        <f>IFERROR(VLOOKUP(A527,'Distributor List'!$A$2:$D$77,4,0),"-")</f>
        <v>Distributor</v>
      </c>
      <c r="F527" s="6" t="str">
        <f>IFERROR(VLOOKUP(H527,'Price List'!$A$2:$H$109,8,0),"-")</f>
        <v>Medicronis</v>
      </c>
      <c r="G527" s="6" t="str">
        <f>IFERROR(VLOOKUP(A527,'Distributor List'!$A$2:$E$77,5,0),"-")</f>
        <v>Rooh Ul Ameen</v>
      </c>
      <c r="H527" s="10" t="s">
        <v>200</v>
      </c>
      <c r="I527" s="58">
        <v>110</v>
      </c>
      <c r="J527" s="72">
        <v>0</v>
      </c>
      <c r="K527" s="72">
        <v>22</v>
      </c>
      <c r="L527" s="73">
        <f t="shared" si="233"/>
        <v>0</v>
      </c>
      <c r="M527" s="73">
        <f t="shared" si="222"/>
        <v>2420</v>
      </c>
      <c r="N527" s="74">
        <v>0</v>
      </c>
      <c r="O527" s="74">
        <f t="shared" si="234"/>
        <v>0</v>
      </c>
      <c r="P527" s="73">
        <f t="shared" si="229"/>
        <v>0</v>
      </c>
      <c r="Q527" s="75">
        <v>62.4</v>
      </c>
      <c r="R527" s="73">
        <f t="shared" si="221"/>
        <v>6864</v>
      </c>
      <c r="S527" s="76">
        <f t="shared" si="223"/>
        <v>0</v>
      </c>
      <c r="T527" s="77">
        <v>2</v>
      </c>
      <c r="U527" s="78">
        <f t="shared" si="220"/>
        <v>-2</v>
      </c>
      <c r="V527" s="73">
        <f t="shared" si="235"/>
        <v>220</v>
      </c>
      <c r="W527" s="73">
        <f t="shared" si="224"/>
        <v>-220</v>
      </c>
      <c r="X527" s="76">
        <f t="shared" si="225"/>
        <v>-1</v>
      </c>
      <c r="Y527" s="73">
        <f t="shared" si="226"/>
        <v>0</v>
      </c>
      <c r="Z527" s="73">
        <f t="shared" si="227"/>
        <v>0</v>
      </c>
      <c r="AA527" s="73">
        <f t="shared" si="230"/>
        <v>0</v>
      </c>
      <c r="AB527" s="73">
        <f t="shared" si="228"/>
        <v>22</v>
      </c>
      <c r="AC527" s="73">
        <f t="shared" si="231"/>
        <v>2420</v>
      </c>
      <c r="AD527" s="73">
        <f t="shared" si="232"/>
        <v>0</v>
      </c>
      <c r="AE527" s="73">
        <v>0</v>
      </c>
    </row>
    <row r="528" spans="1:31" ht="15" customHeight="1">
      <c r="A528" s="5" t="s">
        <v>60</v>
      </c>
      <c r="B528" s="6" t="str">
        <f>IFERROR(VLOOKUP(A528,'Distributor List'!$A$2:$D$77,2,0),"-")</f>
        <v>Buner</v>
      </c>
      <c r="C528" s="6" t="str">
        <f>IFERROR(VLOOKUP(A528,'Distributor List'!$A$2:$D$77,3,0),"-")</f>
        <v>North-2</v>
      </c>
      <c r="D528" s="6" t="str">
        <f>IFERROR(VLOOKUP(A528,'Distributor List'!$A$2:$F$77,6,0),"-")</f>
        <v>Pak-2</v>
      </c>
      <c r="E528" s="6" t="str">
        <f>IFERROR(VLOOKUP(A528,'Distributor List'!$A$2:$D$77,4,0),"-")</f>
        <v>Distributor</v>
      </c>
      <c r="F528" s="6" t="str">
        <f>IFERROR(VLOOKUP(H528,'Price List'!$A$2:$H$109,8,0),"-")</f>
        <v>Medicronis</v>
      </c>
      <c r="G528" s="6" t="str">
        <f>IFERROR(VLOOKUP(A528,'Distributor List'!$A$2:$E$77,5,0),"-")</f>
        <v>Rooh Ul Ameen</v>
      </c>
      <c r="H528" s="56" t="s">
        <v>145</v>
      </c>
      <c r="I528" s="57">
        <v>110</v>
      </c>
      <c r="J528" s="72">
        <v>476</v>
      </c>
      <c r="K528" s="72">
        <v>378</v>
      </c>
      <c r="L528" s="73">
        <f t="shared" si="233"/>
        <v>52360</v>
      </c>
      <c r="M528" s="73">
        <f t="shared" si="222"/>
        <v>41580</v>
      </c>
      <c r="N528" s="74">
        <v>476</v>
      </c>
      <c r="O528" s="74">
        <f t="shared" si="234"/>
        <v>52360</v>
      </c>
      <c r="P528" s="73">
        <f t="shared" si="229"/>
        <v>0</v>
      </c>
      <c r="Q528" s="75">
        <v>378</v>
      </c>
      <c r="R528" s="73">
        <f t="shared" si="221"/>
        <v>41580</v>
      </c>
      <c r="S528" s="76">
        <f t="shared" si="223"/>
        <v>1.2592592592592593</v>
      </c>
      <c r="T528" s="77">
        <v>563</v>
      </c>
      <c r="U528" s="78">
        <f t="shared" ref="U528:U543" si="236">J528-T528</f>
        <v>-87</v>
      </c>
      <c r="V528" s="73">
        <f t="shared" si="235"/>
        <v>61930</v>
      </c>
      <c r="W528" s="73">
        <f t="shared" si="224"/>
        <v>-9570</v>
      </c>
      <c r="X528" s="76">
        <f t="shared" si="225"/>
        <v>-0.15452930728241565</v>
      </c>
      <c r="Y528" s="73">
        <f t="shared" si="226"/>
        <v>714</v>
      </c>
      <c r="Z528" s="73">
        <f t="shared" si="227"/>
        <v>336</v>
      </c>
      <c r="AA528" s="73">
        <f t="shared" si="230"/>
        <v>36960</v>
      </c>
      <c r="AB528" s="73">
        <f t="shared" si="228"/>
        <v>0</v>
      </c>
      <c r="AC528" s="73">
        <f t="shared" si="231"/>
        <v>0</v>
      </c>
      <c r="AD528" s="73">
        <f t="shared" si="232"/>
        <v>78540</v>
      </c>
      <c r="AE528" s="73">
        <v>0</v>
      </c>
    </row>
    <row r="529" spans="1:31" ht="15" customHeight="1">
      <c r="A529" s="5" t="s">
        <v>60</v>
      </c>
      <c r="B529" s="6" t="str">
        <f>IFERROR(VLOOKUP(A529,'Distributor List'!$A$2:$D$77,2,0),"-")</f>
        <v>Buner</v>
      </c>
      <c r="C529" s="6" t="str">
        <f>IFERROR(VLOOKUP(A529,'Distributor List'!$A$2:$D$77,3,0),"-")</f>
        <v>North-2</v>
      </c>
      <c r="D529" s="6" t="str">
        <f>IFERROR(VLOOKUP(A529,'Distributor List'!$A$2:$F$77,6,0),"-")</f>
        <v>Pak-2</v>
      </c>
      <c r="E529" s="6" t="str">
        <f>IFERROR(VLOOKUP(A529,'Distributor List'!$A$2:$D$77,4,0),"-")</f>
        <v>Distributor</v>
      </c>
      <c r="F529" s="6" t="str">
        <f>IFERROR(VLOOKUP(H529,'Price List'!$A$2:$H$109,8,0),"-")</f>
        <v>Medicronis</v>
      </c>
      <c r="G529" s="6" t="str">
        <f>IFERROR(VLOOKUP(A529,'Distributor List'!$A$2:$E$77,5,0),"-")</f>
        <v>Rooh Ul Ameen</v>
      </c>
      <c r="H529" s="56" t="s">
        <v>201</v>
      </c>
      <c r="I529" s="57">
        <v>120</v>
      </c>
      <c r="J529" s="72">
        <v>0</v>
      </c>
      <c r="K529" s="72">
        <v>94</v>
      </c>
      <c r="L529" s="73">
        <f t="shared" si="233"/>
        <v>0</v>
      </c>
      <c r="M529" s="73">
        <f t="shared" si="222"/>
        <v>11280</v>
      </c>
      <c r="N529" s="74">
        <v>0</v>
      </c>
      <c r="O529" s="74">
        <f t="shared" si="234"/>
        <v>0</v>
      </c>
      <c r="P529" s="73">
        <f t="shared" si="229"/>
        <v>0</v>
      </c>
      <c r="Q529" s="75">
        <v>54</v>
      </c>
      <c r="R529" s="73">
        <f t="shared" si="221"/>
        <v>6480</v>
      </c>
      <c r="S529" s="76">
        <f t="shared" si="223"/>
        <v>0</v>
      </c>
      <c r="T529" s="77">
        <v>6</v>
      </c>
      <c r="U529" s="78">
        <f t="shared" si="236"/>
        <v>-6</v>
      </c>
      <c r="V529" s="73">
        <f t="shared" si="235"/>
        <v>720</v>
      </c>
      <c r="W529" s="73">
        <f t="shared" si="224"/>
        <v>-720</v>
      </c>
      <c r="X529" s="76">
        <f t="shared" si="225"/>
        <v>-1</v>
      </c>
      <c r="Y529" s="73">
        <f t="shared" si="226"/>
        <v>0</v>
      </c>
      <c r="Z529" s="73">
        <f t="shared" si="227"/>
        <v>0</v>
      </c>
      <c r="AA529" s="73">
        <f t="shared" si="230"/>
        <v>0</v>
      </c>
      <c r="AB529" s="73">
        <f t="shared" si="228"/>
        <v>94</v>
      </c>
      <c r="AC529" s="73">
        <f t="shared" si="231"/>
        <v>11280</v>
      </c>
      <c r="AD529" s="73">
        <f t="shared" si="232"/>
        <v>0</v>
      </c>
      <c r="AE529" s="73">
        <v>0</v>
      </c>
    </row>
    <row r="530" spans="1:31" ht="15" customHeight="1">
      <c r="A530" s="5" t="s">
        <v>60</v>
      </c>
      <c r="B530" s="6" t="str">
        <f>IFERROR(VLOOKUP(A530,'Distributor List'!$A$2:$D$77,2,0),"-")</f>
        <v>Buner</v>
      </c>
      <c r="C530" s="6" t="str">
        <f>IFERROR(VLOOKUP(A530,'Distributor List'!$A$2:$D$77,3,0),"-")</f>
        <v>North-2</v>
      </c>
      <c r="D530" s="6" t="str">
        <f>IFERROR(VLOOKUP(A530,'Distributor List'!$A$2:$F$77,6,0),"-")</f>
        <v>Pak-2</v>
      </c>
      <c r="E530" s="6" t="str">
        <f>IFERROR(VLOOKUP(A530,'Distributor List'!$A$2:$D$77,4,0),"-")</f>
        <v>Distributor</v>
      </c>
      <c r="F530" s="6" t="str">
        <f>IFERROR(VLOOKUP(H530,'Price List'!$A$2:$H$109,8,0),"-")</f>
        <v>Medicronis</v>
      </c>
      <c r="G530" s="6" t="str">
        <f>IFERROR(VLOOKUP(A530,'Distributor List'!$A$2:$E$77,5,0),"-")</f>
        <v>Rooh Ul Ameen</v>
      </c>
      <c r="H530" s="10" t="s">
        <v>202</v>
      </c>
      <c r="I530" s="55">
        <v>140</v>
      </c>
      <c r="J530" s="72">
        <v>5</v>
      </c>
      <c r="K530" s="72">
        <v>122</v>
      </c>
      <c r="L530" s="73">
        <f t="shared" si="233"/>
        <v>700</v>
      </c>
      <c r="M530" s="73">
        <f t="shared" si="222"/>
        <v>17080</v>
      </c>
      <c r="N530" s="74">
        <v>5</v>
      </c>
      <c r="O530" s="74">
        <f t="shared" si="234"/>
        <v>700</v>
      </c>
      <c r="P530" s="73">
        <f t="shared" si="229"/>
        <v>0</v>
      </c>
      <c r="Q530" s="75">
        <v>54</v>
      </c>
      <c r="R530" s="73">
        <f t="shared" si="221"/>
        <v>7560</v>
      </c>
      <c r="S530" s="76">
        <f t="shared" si="223"/>
        <v>9.2592592592592587E-2</v>
      </c>
      <c r="T530" s="77">
        <v>2</v>
      </c>
      <c r="U530" s="78">
        <f t="shared" si="236"/>
        <v>3</v>
      </c>
      <c r="V530" s="73">
        <f t="shared" si="235"/>
        <v>280</v>
      </c>
      <c r="W530" s="73">
        <f t="shared" si="224"/>
        <v>420</v>
      </c>
      <c r="X530" s="76">
        <f t="shared" si="225"/>
        <v>1.5</v>
      </c>
      <c r="Y530" s="73">
        <f t="shared" si="226"/>
        <v>7.5</v>
      </c>
      <c r="Z530" s="73">
        <f t="shared" si="227"/>
        <v>0</v>
      </c>
      <c r="AA530" s="73">
        <f t="shared" si="230"/>
        <v>0</v>
      </c>
      <c r="AB530" s="73">
        <f t="shared" si="228"/>
        <v>114.5</v>
      </c>
      <c r="AC530" s="73">
        <f t="shared" si="231"/>
        <v>16030</v>
      </c>
      <c r="AD530" s="73">
        <f t="shared" si="232"/>
        <v>1050</v>
      </c>
      <c r="AE530" s="73">
        <v>0</v>
      </c>
    </row>
    <row r="531" spans="1:31" ht="15" customHeight="1">
      <c r="A531" s="5" t="s">
        <v>60</v>
      </c>
      <c r="B531" s="6" t="str">
        <f>IFERROR(VLOOKUP(A531,'Distributor List'!$A$2:$D$77,2,0),"-")</f>
        <v>Buner</v>
      </c>
      <c r="C531" s="6" t="str">
        <f>IFERROR(VLOOKUP(A531,'Distributor List'!$A$2:$D$77,3,0),"-")</f>
        <v>North-2</v>
      </c>
      <c r="D531" s="6" t="str">
        <f>IFERROR(VLOOKUP(A531,'Distributor List'!$A$2:$F$77,6,0),"-")</f>
        <v>Pak-2</v>
      </c>
      <c r="E531" s="6" t="str">
        <f>IFERROR(VLOOKUP(A531,'Distributor List'!$A$2:$D$77,4,0),"-")</f>
        <v>Distributor</v>
      </c>
      <c r="F531" s="6" t="str">
        <f>IFERROR(VLOOKUP(H531,'Price List'!$A$2:$H$109,8,0),"-")</f>
        <v>Transformer</v>
      </c>
      <c r="G531" s="6" t="str">
        <f>IFERROR(VLOOKUP(A531,'Distributor List'!$A$2:$E$77,5,0),"-")</f>
        <v>Rooh Ul Ameen</v>
      </c>
      <c r="H531" s="10" t="s">
        <v>148</v>
      </c>
      <c r="I531" s="55">
        <v>255</v>
      </c>
      <c r="J531" s="72">
        <v>0</v>
      </c>
      <c r="K531" s="72">
        <v>0</v>
      </c>
      <c r="L531" s="73">
        <f t="shared" si="233"/>
        <v>0</v>
      </c>
      <c r="M531" s="73">
        <f t="shared" si="222"/>
        <v>0</v>
      </c>
      <c r="N531" s="74">
        <v>0</v>
      </c>
      <c r="O531" s="74">
        <f t="shared" si="234"/>
        <v>0</v>
      </c>
      <c r="P531" s="73">
        <f t="shared" si="229"/>
        <v>0</v>
      </c>
      <c r="Q531" s="75">
        <v>0</v>
      </c>
      <c r="R531" s="73">
        <f t="shared" si="221"/>
        <v>0</v>
      </c>
      <c r="S531" s="76" t="str">
        <f t="shared" si="223"/>
        <v>-</v>
      </c>
      <c r="T531" s="77">
        <v>0</v>
      </c>
      <c r="U531" s="78">
        <f t="shared" si="236"/>
        <v>0</v>
      </c>
      <c r="V531" s="73">
        <f t="shared" si="235"/>
        <v>0</v>
      </c>
      <c r="W531" s="73">
        <f t="shared" si="224"/>
        <v>0</v>
      </c>
      <c r="X531" s="76" t="str">
        <f t="shared" si="225"/>
        <v>-</v>
      </c>
      <c r="Y531" s="73">
        <f t="shared" si="226"/>
        <v>0</v>
      </c>
      <c r="Z531" s="73">
        <f t="shared" si="227"/>
        <v>0</v>
      </c>
      <c r="AA531" s="73">
        <f t="shared" si="230"/>
        <v>0</v>
      </c>
      <c r="AB531" s="73">
        <f t="shared" si="228"/>
        <v>0</v>
      </c>
      <c r="AC531" s="73">
        <f t="shared" si="231"/>
        <v>0</v>
      </c>
      <c r="AD531" s="73">
        <f t="shared" si="232"/>
        <v>0</v>
      </c>
      <c r="AE531" s="73">
        <v>0</v>
      </c>
    </row>
    <row r="532" spans="1:31" ht="15" customHeight="1">
      <c r="A532" s="5" t="s">
        <v>60</v>
      </c>
      <c r="B532" s="6" t="str">
        <f>IFERROR(VLOOKUP(A532,'Distributor List'!$A$2:$D$77,2,0),"-")</f>
        <v>Buner</v>
      </c>
      <c r="C532" s="6" t="str">
        <f>IFERROR(VLOOKUP(A532,'Distributor List'!$A$2:$D$77,3,0),"-")</f>
        <v>North-2</v>
      </c>
      <c r="D532" s="6" t="str">
        <f>IFERROR(VLOOKUP(A532,'Distributor List'!$A$2:$F$77,6,0),"-")</f>
        <v>Pak-2</v>
      </c>
      <c r="E532" s="6" t="str">
        <f>IFERROR(VLOOKUP(A532,'Distributor List'!$A$2:$D$77,4,0),"-")</f>
        <v>Distributor</v>
      </c>
      <c r="F532" s="6" t="str">
        <f>IFERROR(VLOOKUP(H532,'Price List'!$A$2:$H$109,8,0),"-")</f>
        <v>Medicronis</v>
      </c>
      <c r="G532" s="6" t="str">
        <f>IFERROR(VLOOKUP(A532,'Distributor List'!$A$2:$E$77,5,0),"-")</f>
        <v>Rooh Ul Ameen</v>
      </c>
      <c r="H532" s="52" t="s">
        <v>147</v>
      </c>
      <c r="I532" s="55">
        <v>170</v>
      </c>
      <c r="J532" s="72">
        <v>104</v>
      </c>
      <c r="K532" s="72">
        <v>5</v>
      </c>
      <c r="L532" s="73">
        <f t="shared" si="233"/>
        <v>17680</v>
      </c>
      <c r="M532" s="73">
        <f t="shared" si="222"/>
        <v>850</v>
      </c>
      <c r="N532" s="74">
        <v>104</v>
      </c>
      <c r="O532" s="74">
        <f t="shared" si="234"/>
        <v>17680</v>
      </c>
      <c r="P532" s="73">
        <f t="shared" si="229"/>
        <v>0</v>
      </c>
      <c r="Q532" s="75">
        <v>216</v>
      </c>
      <c r="R532" s="73">
        <f t="shared" si="221"/>
        <v>36720</v>
      </c>
      <c r="S532" s="76">
        <f t="shared" si="223"/>
        <v>0.48148148148148145</v>
      </c>
      <c r="T532" s="77">
        <v>49</v>
      </c>
      <c r="U532" s="78">
        <f t="shared" si="236"/>
        <v>55</v>
      </c>
      <c r="V532" s="73">
        <f t="shared" si="235"/>
        <v>8330</v>
      </c>
      <c r="W532" s="73">
        <f t="shared" si="224"/>
        <v>9350</v>
      </c>
      <c r="X532" s="76">
        <f t="shared" si="225"/>
        <v>1.1224489795918369</v>
      </c>
      <c r="Y532" s="73">
        <f t="shared" si="226"/>
        <v>156</v>
      </c>
      <c r="Z532" s="73">
        <f t="shared" si="227"/>
        <v>151</v>
      </c>
      <c r="AA532" s="73">
        <f t="shared" si="230"/>
        <v>25670</v>
      </c>
      <c r="AB532" s="73">
        <f t="shared" si="228"/>
        <v>0</v>
      </c>
      <c r="AC532" s="73">
        <f t="shared" si="231"/>
        <v>0</v>
      </c>
      <c r="AD532" s="73">
        <f t="shared" si="232"/>
        <v>26520</v>
      </c>
      <c r="AE532" s="73">
        <v>0</v>
      </c>
    </row>
    <row r="533" spans="1:31" ht="15" customHeight="1">
      <c r="A533" s="5" t="s">
        <v>60</v>
      </c>
      <c r="B533" s="6" t="str">
        <f>IFERROR(VLOOKUP(A533,'Distributor List'!$A$2:$D$77,2,0),"-")</f>
        <v>Buner</v>
      </c>
      <c r="C533" s="6" t="str">
        <f>IFERROR(VLOOKUP(A533,'Distributor List'!$A$2:$D$77,3,0),"-")</f>
        <v>North-2</v>
      </c>
      <c r="D533" s="6" t="str">
        <f>IFERROR(VLOOKUP(A533,'Distributor List'!$A$2:$F$77,6,0),"-")</f>
        <v>Pak-2</v>
      </c>
      <c r="E533" s="6" t="str">
        <f>IFERROR(VLOOKUP(A533,'Distributor List'!$A$2:$D$77,4,0),"-")</f>
        <v>Distributor</v>
      </c>
      <c r="F533" s="6" t="str">
        <f>IFERROR(VLOOKUP(H533,'Price List'!$A$2:$H$109,8,0),"-")</f>
        <v>Transformer</v>
      </c>
      <c r="G533" s="6" t="str">
        <f>IFERROR(VLOOKUP(A533,'Distributor List'!$A$2:$E$77,5,0),"-")</f>
        <v>Rooh Ul Ameen</v>
      </c>
      <c r="H533" s="10" t="s">
        <v>146</v>
      </c>
      <c r="I533" s="55">
        <v>680</v>
      </c>
      <c r="J533" s="72">
        <v>0</v>
      </c>
      <c r="K533" s="72">
        <v>0</v>
      </c>
      <c r="L533" s="73">
        <f t="shared" si="233"/>
        <v>0</v>
      </c>
      <c r="M533" s="73">
        <f t="shared" si="222"/>
        <v>0</v>
      </c>
      <c r="N533" s="74">
        <v>0</v>
      </c>
      <c r="O533" s="74">
        <f t="shared" si="234"/>
        <v>0</v>
      </c>
      <c r="P533" s="73">
        <f t="shared" si="229"/>
        <v>0</v>
      </c>
      <c r="Q533" s="75">
        <v>0</v>
      </c>
      <c r="R533" s="73">
        <f t="shared" si="221"/>
        <v>0</v>
      </c>
      <c r="S533" s="76" t="str">
        <f t="shared" si="223"/>
        <v>-</v>
      </c>
      <c r="T533" s="77">
        <v>0</v>
      </c>
      <c r="U533" s="78">
        <f t="shared" si="236"/>
        <v>0</v>
      </c>
      <c r="V533" s="73">
        <f t="shared" si="235"/>
        <v>0</v>
      </c>
      <c r="W533" s="73">
        <f t="shared" si="224"/>
        <v>0</v>
      </c>
      <c r="X533" s="76" t="str">
        <f t="shared" si="225"/>
        <v>-</v>
      </c>
      <c r="Y533" s="73">
        <f t="shared" si="226"/>
        <v>0</v>
      </c>
      <c r="Z533" s="73">
        <f t="shared" si="227"/>
        <v>0</v>
      </c>
      <c r="AA533" s="73">
        <f t="shared" si="230"/>
        <v>0</v>
      </c>
      <c r="AB533" s="73">
        <f t="shared" si="228"/>
        <v>0</v>
      </c>
      <c r="AC533" s="73">
        <f t="shared" si="231"/>
        <v>0</v>
      </c>
      <c r="AD533" s="73">
        <f t="shared" si="232"/>
        <v>0</v>
      </c>
      <c r="AE533" s="73">
        <v>0</v>
      </c>
    </row>
    <row r="534" spans="1:31" ht="15" customHeight="1">
      <c r="A534" s="5" t="s">
        <v>60</v>
      </c>
      <c r="B534" s="6" t="str">
        <f>IFERROR(VLOOKUP(A534,'Distributor List'!$A$2:$D$77,2,0),"-")</f>
        <v>Buner</v>
      </c>
      <c r="C534" s="6" t="str">
        <f>IFERROR(VLOOKUP(A534,'Distributor List'!$A$2:$D$77,3,0),"-")</f>
        <v>North-2</v>
      </c>
      <c r="D534" s="6" t="str">
        <f>IFERROR(VLOOKUP(A534,'Distributor List'!$A$2:$F$77,6,0),"-")</f>
        <v>Pak-2</v>
      </c>
      <c r="E534" s="6" t="str">
        <f>IFERROR(VLOOKUP(A534,'Distributor List'!$A$2:$D$77,4,0),"-")</f>
        <v>Distributor</v>
      </c>
      <c r="F534" s="6" t="str">
        <f>IFERROR(VLOOKUP(H534,'Price List'!$A$2:$H$109,8,0),"-")</f>
        <v>Medicronis</v>
      </c>
      <c r="G534" s="6" t="str">
        <f>IFERROR(VLOOKUP(A534,'Distributor List'!$A$2:$E$77,5,0),"-")</f>
        <v>Rooh Ul Ameen</v>
      </c>
      <c r="H534" s="10" t="s">
        <v>203</v>
      </c>
      <c r="I534" s="55">
        <v>90</v>
      </c>
      <c r="J534" s="72">
        <v>0</v>
      </c>
      <c r="K534" s="72">
        <v>0</v>
      </c>
      <c r="L534" s="73">
        <f t="shared" si="233"/>
        <v>0</v>
      </c>
      <c r="M534" s="73">
        <f t="shared" si="222"/>
        <v>0</v>
      </c>
      <c r="N534" s="74">
        <v>0</v>
      </c>
      <c r="O534" s="74">
        <f t="shared" si="234"/>
        <v>0</v>
      </c>
      <c r="P534" s="73">
        <f t="shared" si="229"/>
        <v>0</v>
      </c>
      <c r="Q534" s="75">
        <v>168</v>
      </c>
      <c r="R534" s="73">
        <f t="shared" si="221"/>
        <v>15120</v>
      </c>
      <c r="S534" s="76">
        <f t="shared" si="223"/>
        <v>0</v>
      </c>
      <c r="T534" s="77">
        <v>0</v>
      </c>
      <c r="U534" s="78">
        <f t="shared" si="236"/>
        <v>0</v>
      </c>
      <c r="V534" s="73">
        <f t="shared" si="235"/>
        <v>0</v>
      </c>
      <c r="W534" s="73">
        <f t="shared" si="224"/>
        <v>0</v>
      </c>
      <c r="X534" s="76" t="str">
        <f t="shared" si="225"/>
        <v>-</v>
      </c>
      <c r="Y534" s="73">
        <f t="shared" si="226"/>
        <v>0</v>
      </c>
      <c r="Z534" s="73">
        <f t="shared" si="227"/>
        <v>0</v>
      </c>
      <c r="AA534" s="73">
        <f t="shared" si="230"/>
        <v>0</v>
      </c>
      <c r="AB534" s="73">
        <f t="shared" si="228"/>
        <v>0</v>
      </c>
      <c r="AC534" s="73">
        <f t="shared" si="231"/>
        <v>0</v>
      </c>
      <c r="AD534" s="73">
        <f t="shared" si="232"/>
        <v>0</v>
      </c>
      <c r="AE534" s="73">
        <v>0</v>
      </c>
    </row>
    <row r="535" spans="1:31" ht="15" customHeight="1">
      <c r="A535" s="5" t="s">
        <v>60</v>
      </c>
      <c r="B535" s="6" t="str">
        <f>IFERROR(VLOOKUP(A535,'Distributor List'!$A$2:$D$77,2,0),"-")</f>
        <v>Buner</v>
      </c>
      <c r="C535" s="6" t="str">
        <f>IFERROR(VLOOKUP(A535,'Distributor List'!$A$2:$D$77,3,0),"-")</f>
        <v>North-2</v>
      </c>
      <c r="D535" s="6" t="str">
        <f>IFERROR(VLOOKUP(A535,'Distributor List'!$A$2:$F$77,6,0),"-")</f>
        <v>Pak-2</v>
      </c>
      <c r="E535" s="6" t="str">
        <f>IFERROR(VLOOKUP(A535,'Distributor List'!$A$2:$D$77,4,0),"-")</f>
        <v>Distributor</v>
      </c>
      <c r="F535" s="6" t="str">
        <f>IFERROR(VLOOKUP(H535,'Price List'!$A$2:$H$109,8,0),"-")</f>
        <v>Medicronis</v>
      </c>
      <c r="G535" s="6" t="str">
        <f>IFERROR(VLOOKUP(A535,'Distributor List'!$A$2:$E$77,5,0),"-")</f>
        <v>Rooh Ul Ameen</v>
      </c>
      <c r="H535" s="10" t="s">
        <v>204</v>
      </c>
      <c r="I535" s="55">
        <v>105</v>
      </c>
      <c r="J535" s="72">
        <v>0</v>
      </c>
      <c r="K535" s="72">
        <v>0</v>
      </c>
      <c r="L535" s="73">
        <f t="shared" si="233"/>
        <v>0</v>
      </c>
      <c r="M535" s="73">
        <f t="shared" si="222"/>
        <v>0</v>
      </c>
      <c r="N535" s="74">
        <v>0</v>
      </c>
      <c r="O535" s="74">
        <f t="shared" si="234"/>
        <v>0</v>
      </c>
      <c r="P535" s="73">
        <f t="shared" si="229"/>
        <v>0</v>
      </c>
      <c r="Q535" s="75">
        <v>96</v>
      </c>
      <c r="R535" s="73">
        <f t="shared" si="221"/>
        <v>10080</v>
      </c>
      <c r="S535" s="76">
        <f t="shared" si="223"/>
        <v>0</v>
      </c>
      <c r="T535" s="77">
        <v>0</v>
      </c>
      <c r="U535" s="78">
        <f t="shared" si="236"/>
        <v>0</v>
      </c>
      <c r="V535" s="73">
        <f t="shared" si="235"/>
        <v>0</v>
      </c>
      <c r="W535" s="73">
        <f t="shared" si="224"/>
        <v>0</v>
      </c>
      <c r="X535" s="76" t="str">
        <f t="shared" si="225"/>
        <v>-</v>
      </c>
      <c r="Y535" s="73">
        <f t="shared" si="226"/>
        <v>0</v>
      </c>
      <c r="Z535" s="73">
        <f t="shared" si="227"/>
        <v>0</v>
      </c>
      <c r="AA535" s="73">
        <f t="shared" si="230"/>
        <v>0</v>
      </c>
      <c r="AB535" s="73">
        <f t="shared" si="228"/>
        <v>0</v>
      </c>
      <c r="AC535" s="73">
        <f t="shared" si="231"/>
        <v>0</v>
      </c>
      <c r="AD535" s="73">
        <f t="shared" si="232"/>
        <v>0</v>
      </c>
      <c r="AE535" s="73">
        <v>0</v>
      </c>
    </row>
    <row r="536" spans="1:31" ht="15" customHeight="1">
      <c r="A536" s="5" t="s">
        <v>60</v>
      </c>
      <c r="B536" s="6" t="str">
        <f>IFERROR(VLOOKUP(A536,'Distributor List'!$A$2:$D$77,2,0),"-")</f>
        <v>Buner</v>
      </c>
      <c r="C536" s="6" t="str">
        <f>IFERROR(VLOOKUP(A536,'Distributor List'!$A$2:$D$77,3,0),"-")</f>
        <v>North-2</v>
      </c>
      <c r="D536" s="6" t="str">
        <f>IFERROR(VLOOKUP(A536,'Distributor List'!$A$2:$F$77,6,0),"-")</f>
        <v>Pak-2</v>
      </c>
      <c r="E536" s="6" t="str">
        <f>IFERROR(VLOOKUP(A536,'Distributor List'!$A$2:$D$77,4,0),"-")</f>
        <v>Distributor</v>
      </c>
      <c r="F536" s="6" t="str">
        <f>IFERROR(VLOOKUP(H536,'Price List'!$A$2:$H$109,8,0),"-")</f>
        <v>Medicronis</v>
      </c>
      <c r="G536" s="6" t="str">
        <f>IFERROR(VLOOKUP(A536,'Distributor List'!$A$2:$E$77,5,0),"-")</f>
        <v>Rooh Ul Ameen</v>
      </c>
      <c r="H536" s="10" t="s">
        <v>205</v>
      </c>
      <c r="I536" s="55">
        <v>110</v>
      </c>
      <c r="J536" s="72">
        <v>0</v>
      </c>
      <c r="K536" s="72">
        <v>70</v>
      </c>
      <c r="L536" s="73">
        <f t="shared" si="233"/>
        <v>0</v>
      </c>
      <c r="M536" s="73">
        <f t="shared" si="222"/>
        <v>7700</v>
      </c>
      <c r="N536" s="74">
        <v>0</v>
      </c>
      <c r="O536" s="74">
        <f t="shared" si="234"/>
        <v>0</v>
      </c>
      <c r="P536" s="73">
        <f t="shared" si="229"/>
        <v>0</v>
      </c>
      <c r="Q536" s="75">
        <v>96</v>
      </c>
      <c r="R536" s="73">
        <f t="shared" si="221"/>
        <v>10560</v>
      </c>
      <c r="S536" s="76">
        <f t="shared" si="223"/>
        <v>0</v>
      </c>
      <c r="T536" s="77">
        <v>5</v>
      </c>
      <c r="U536" s="78">
        <f t="shared" si="236"/>
        <v>-5</v>
      </c>
      <c r="V536" s="73">
        <f t="shared" si="235"/>
        <v>550</v>
      </c>
      <c r="W536" s="73">
        <f t="shared" si="224"/>
        <v>-550</v>
      </c>
      <c r="X536" s="76">
        <f t="shared" si="225"/>
        <v>-1</v>
      </c>
      <c r="Y536" s="73">
        <f t="shared" si="226"/>
        <v>0</v>
      </c>
      <c r="Z536" s="73">
        <f t="shared" si="227"/>
        <v>0</v>
      </c>
      <c r="AA536" s="73">
        <f t="shared" si="230"/>
        <v>0</v>
      </c>
      <c r="AB536" s="73">
        <f t="shared" si="228"/>
        <v>70</v>
      </c>
      <c r="AC536" s="73">
        <f t="shared" si="231"/>
        <v>7700</v>
      </c>
      <c r="AD536" s="73">
        <f t="shared" si="232"/>
        <v>0</v>
      </c>
      <c r="AE536" s="73">
        <v>0</v>
      </c>
    </row>
    <row r="537" spans="1:31" ht="15" customHeight="1">
      <c r="A537" s="5" t="s">
        <v>60</v>
      </c>
      <c r="B537" s="6" t="str">
        <f>IFERROR(VLOOKUP(A537,'Distributor List'!$A$2:$D$77,2,0),"-")</f>
        <v>Buner</v>
      </c>
      <c r="C537" s="6" t="str">
        <f>IFERROR(VLOOKUP(A537,'Distributor List'!$A$2:$D$77,3,0),"-")</f>
        <v>North-2</v>
      </c>
      <c r="D537" s="6" t="str">
        <f>IFERROR(VLOOKUP(A537,'Distributor List'!$A$2:$F$77,6,0),"-")</f>
        <v>Pak-2</v>
      </c>
      <c r="E537" s="6" t="str">
        <f>IFERROR(VLOOKUP(A537,'Distributor List'!$A$2:$D$77,4,0),"-")</f>
        <v>Distributor</v>
      </c>
      <c r="F537" s="6" t="str">
        <f>IFERROR(VLOOKUP(H537,'Price List'!$A$2:$H$109,8,0),"-")</f>
        <v>Medicronis</v>
      </c>
      <c r="G537" s="6" t="str">
        <f>IFERROR(VLOOKUP(A537,'Distributor List'!$A$2:$E$77,5,0),"-")</f>
        <v>Rooh Ul Ameen</v>
      </c>
      <c r="H537" s="10" t="s">
        <v>149</v>
      </c>
      <c r="I537" s="55">
        <v>110</v>
      </c>
      <c r="J537" s="72">
        <v>26</v>
      </c>
      <c r="K537" s="72">
        <v>130</v>
      </c>
      <c r="L537" s="73">
        <f t="shared" si="233"/>
        <v>2860</v>
      </c>
      <c r="M537" s="73">
        <f t="shared" si="222"/>
        <v>14300</v>
      </c>
      <c r="N537" s="74">
        <v>26</v>
      </c>
      <c r="O537" s="74">
        <f t="shared" si="234"/>
        <v>2860</v>
      </c>
      <c r="P537" s="73">
        <f t="shared" si="229"/>
        <v>0</v>
      </c>
      <c r="Q537" s="75">
        <v>144</v>
      </c>
      <c r="R537" s="73">
        <f t="shared" si="221"/>
        <v>15840</v>
      </c>
      <c r="S537" s="76">
        <f t="shared" si="223"/>
        <v>0.18055555555555555</v>
      </c>
      <c r="T537" s="77">
        <v>38</v>
      </c>
      <c r="U537" s="78">
        <f t="shared" si="236"/>
        <v>-12</v>
      </c>
      <c r="V537" s="73">
        <f t="shared" si="235"/>
        <v>4180</v>
      </c>
      <c r="W537" s="73">
        <f t="shared" si="224"/>
        <v>-1320</v>
      </c>
      <c r="X537" s="76">
        <f t="shared" si="225"/>
        <v>-0.31578947368421051</v>
      </c>
      <c r="Y537" s="73">
        <f t="shared" si="226"/>
        <v>39</v>
      </c>
      <c r="Z537" s="73">
        <f t="shared" si="227"/>
        <v>0</v>
      </c>
      <c r="AA537" s="73">
        <f t="shared" si="230"/>
        <v>0</v>
      </c>
      <c r="AB537" s="73">
        <f t="shared" si="228"/>
        <v>91</v>
      </c>
      <c r="AC537" s="73">
        <f t="shared" si="231"/>
        <v>10010</v>
      </c>
      <c r="AD537" s="73">
        <f t="shared" si="232"/>
        <v>4290</v>
      </c>
      <c r="AE537" s="73">
        <v>0</v>
      </c>
    </row>
    <row r="538" spans="1:31" ht="15" customHeight="1">
      <c r="A538" s="5" t="s">
        <v>60</v>
      </c>
      <c r="B538" s="6" t="str">
        <f>IFERROR(VLOOKUP(A538,'Distributor List'!$A$2:$D$77,2,0),"-")</f>
        <v>Buner</v>
      </c>
      <c r="C538" s="6" t="str">
        <f>IFERROR(VLOOKUP(A538,'Distributor List'!$A$2:$D$77,3,0),"-")</f>
        <v>North-2</v>
      </c>
      <c r="D538" s="6" t="str">
        <f>IFERROR(VLOOKUP(A538,'Distributor List'!$A$2:$F$77,6,0),"-")</f>
        <v>Pak-2</v>
      </c>
      <c r="E538" s="6" t="str">
        <f>IFERROR(VLOOKUP(A538,'Distributor List'!$A$2:$D$77,4,0),"-")</f>
        <v>Distributor</v>
      </c>
      <c r="F538" s="6" t="str">
        <f>IFERROR(VLOOKUP(H538,'Price List'!$A$2:$H$109,8,0),"-")</f>
        <v>Medicronis</v>
      </c>
      <c r="G538" s="6" t="str">
        <f>IFERROR(VLOOKUP(A538,'Distributor List'!$A$2:$E$77,5,0),"-")</f>
        <v>Rooh Ul Ameen</v>
      </c>
      <c r="H538" s="59" t="s">
        <v>206</v>
      </c>
      <c r="I538" s="57">
        <v>90</v>
      </c>
      <c r="J538" s="72">
        <v>0</v>
      </c>
      <c r="K538" s="72">
        <v>0</v>
      </c>
      <c r="L538" s="73">
        <f t="shared" si="233"/>
        <v>0</v>
      </c>
      <c r="M538" s="73">
        <f t="shared" si="222"/>
        <v>0</v>
      </c>
      <c r="N538" s="74">
        <v>0</v>
      </c>
      <c r="O538" s="74">
        <f t="shared" si="234"/>
        <v>0</v>
      </c>
      <c r="P538" s="73">
        <f t="shared" si="229"/>
        <v>0</v>
      </c>
      <c r="Q538" s="75">
        <v>0</v>
      </c>
      <c r="R538" s="73">
        <v>0</v>
      </c>
      <c r="S538" s="76" t="str">
        <f t="shared" si="223"/>
        <v>-</v>
      </c>
      <c r="T538" s="77">
        <v>0</v>
      </c>
      <c r="U538" s="78">
        <v>0</v>
      </c>
      <c r="V538" s="73">
        <f t="shared" si="235"/>
        <v>0</v>
      </c>
      <c r="W538" s="73">
        <f t="shared" si="224"/>
        <v>0</v>
      </c>
      <c r="X538" s="76" t="str">
        <f t="shared" si="225"/>
        <v>-</v>
      </c>
      <c r="Y538" s="73">
        <f t="shared" si="226"/>
        <v>0</v>
      </c>
      <c r="Z538" s="73">
        <f t="shared" si="227"/>
        <v>0</v>
      </c>
      <c r="AA538" s="73">
        <f t="shared" si="230"/>
        <v>0</v>
      </c>
      <c r="AB538" s="73">
        <f t="shared" si="228"/>
        <v>0</v>
      </c>
      <c r="AC538" s="73">
        <f t="shared" si="231"/>
        <v>0</v>
      </c>
      <c r="AD538" s="73">
        <f t="shared" si="232"/>
        <v>0</v>
      </c>
      <c r="AE538" s="73">
        <v>0</v>
      </c>
    </row>
    <row r="539" spans="1:31" ht="15" customHeight="1">
      <c r="A539" s="5" t="s">
        <v>60</v>
      </c>
      <c r="B539" s="6" t="str">
        <f>IFERROR(VLOOKUP(A539,'Distributor List'!$A$2:$D$77,2,0),"-")</f>
        <v>Buner</v>
      </c>
      <c r="C539" s="6" t="str">
        <f>IFERROR(VLOOKUP(A539,'Distributor List'!$A$2:$D$77,3,0),"-")</f>
        <v>North-2</v>
      </c>
      <c r="D539" s="6" t="str">
        <f>IFERROR(VLOOKUP(A539,'Distributor List'!$A$2:$F$77,6,0),"-")</f>
        <v>Pak-2</v>
      </c>
      <c r="E539" s="6" t="str">
        <f>IFERROR(VLOOKUP(A539,'Distributor List'!$A$2:$D$77,4,0),"-")</f>
        <v>Distributor</v>
      </c>
      <c r="F539" s="6" t="str">
        <f>IFERROR(VLOOKUP(H539,'Price List'!$A$2:$H$109,8,0),"-")</f>
        <v>Medicronis</v>
      </c>
      <c r="G539" s="6" t="str">
        <f>IFERROR(VLOOKUP(A539,'Distributor List'!$A$2:$E$77,5,0),"-")</f>
        <v>Rooh Ul Ameen</v>
      </c>
      <c r="H539" s="59" t="s">
        <v>207</v>
      </c>
      <c r="I539" s="57">
        <v>105</v>
      </c>
      <c r="J539" s="72">
        <v>0</v>
      </c>
      <c r="K539" s="72">
        <v>0</v>
      </c>
      <c r="L539" s="73">
        <f t="shared" si="233"/>
        <v>0</v>
      </c>
      <c r="M539" s="73">
        <f t="shared" si="222"/>
        <v>0</v>
      </c>
      <c r="N539" s="74">
        <v>0</v>
      </c>
      <c r="O539" s="74">
        <f t="shared" si="234"/>
        <v>0</v>
      </c>
      <c r="P539" s="73">
        <f t="shared" si="229"/>
        <v>0</v>
      </c>
      <c r="Q539" s="75">
        <v>0</v>
      </c>
      <c r="R539" s="73">
        <v>0</v>
      </c>
      <c r="S539" s="76" t="str">
        <f t="shared" si="223"/>
        <v>-</v>
      </c>
      <c r="T539" s="77">
        <v>0</v>
      </c>
      <c r="U539" s="78">
        <v>0</v>
      </c>
      <c r="V539" s="73">
        <f t="shared" si="235"/>
        <v>0</v>
      </c>
      <c r="W539" s="73">
        <f t="shared" si="224"/>
        <v>0</v>
      </c>
      <c r="X539" s="76" t="str">
        <f t="shared" si="225"/>
        <v>-</v>
      </c>
      <c r="Y539" s="73">
        <f t="shared" si="226"/>
        <v>0</v>
      </c>
      <c r="Z539" s="73">
        <f t="shared" si="227"/>
        <v>0</v>
      </c>
      <c r="AA539" s="73">
        <f t="shared" si="230"/>
        <v>0</v>
      </c>
      <c r="AB539" s="73">
        <f t="shared" si="228"/>
        <v>0</v>
      </c>
      <c r="AC539" s="73">
        <f t="shared" si="231"/>
        <v>0</v>
      </c>
      <c r="AD539" s="73">
        <f t="shared" si="232"/>
        <v>0</v>
      </c>
      <c r="AE539" s="73">
        <v>0</v>
      </c>
    </row>
    <row r="540" spans="1:31" ht="15" customHeight="1">
      <c r="A540" s="5" t="s">
        <v>60</v>
      </c>
      <c r="B540" s="6" t="str">
        <f>IFERROR(VLOOKUP(A540,'Distributor List'!$A$2:$D$77,2,0),"-")</f>
        <v>Buner</v>
      </c>
      <c r="C540" s="6" t="str">
        <f>IFERROR(VLOOKUP(A540,'Distributor List'!$A$2:$D$77,3,0),"-")</f>
        <v>North-2</v>
      </c>
      <c r="D540" s="6" t="str">
        <f>IFERROR(VLOOKUP(A540,'Distributor List'!$A$2:$F$77,6,0),"-")</f>
        <v>Pak-2</v>
      </c>
      <c r="E540" s="6" t="str">
        <f>IFERROR(VLOOKUP(A540,'Distributor List'!$A$2:$D$77,4,0),"-")</f>
        <v>Distributor</v>
      </c>
      <c r="F540" s="6" t="str">
        <f>IFERROR(VLOOKUP(H540,'Price List'!$A$2:$H$109,8,0),"-")</f>
        <v>Medicronis</v>
      </c>
      <c r="G540" s="6" t="str">
        <f>IFERROR(VLOOKUP(A540,'Distributor List'!$A$2:$E$77,5,0),"-")</f>
        <v>Rooh Ul Ameen</v>
      </c>
      <c r="H540" s="59" t="s">
        <v>208</v>
      </c>
      <c r="I540" s="57">
        <v>120</v>
      </c>
      <c r="J540" s="72">
        <v>0</v>
      </c>
      <c r="K540" s="72">
        <v>0</v>
      </c>
      <c r="L540" s="73">
        <f t="shared" si="233"/>
        <v>0</v>
      </c>
      <c r="M540" s="73">
        <f t="shared" si="222"/>
        <v>0</v>
      </c>
      <c r="N540" s="74">
        <v>0</v>
      </c>
      <c r="O540" s="74">
        <f t="shared" si="234"/>
        <v>0</v>
      </c>
      <c r="P540" s="73">
        <f t="shared" si="229"/>
        <v>0</v>
      </c>
      <c r="Q540" s="75">
        <v>0</v>
      </c>
      <c r="R540" s="73">
        <v>0</v>
      </c>
      <c r="S540" s="76" t="str">
        <f t="shared" si="223"/>
        <v>-</v>
      </c>
      <c r="T540" s="77">
        <v>0</v>
      </c>
      <c r="U540" s="78">
        <v>0</v>
      </c>
      <c r="V540" s="73">
        <f t="shared" si="235"/>
        <v>0</v>
      </c>
      <c r="W540" s="73">
        <f t="shared" si="224"/>
        <v>0</v>
      </c>
      <c r="X540" s="76" t="str">
        <f t="shared" si="225"/>
        <v>-</v>
      </c>
      <c r="Y540" s="73">
        <f t="shared" si="226"/>
        <v>0</v>
      </c>
      <c r="Z540" s="73">
        <f t="shared" si="227"/>
        <v>0</v>
      </c>
      <c r="AA540" s="73">
        <f t="shared" si="230"/>
        <v>0</v>
      </c>
      <c r="AB540" s="73">
        <f t="shared" si="228"/>
        <v>0</v>
      </c>
      <c r="AC540" s="73">
        <f t="shared" si="231"/>
        <v>0</v>
      </c>
      <c r="AD540" s="73">
        <f t="shared" si="232"/>
        <v>0</v>
      </c>
      <c r="AE540" s="73">
        <v>0</v>
      </c>
    </row>
    <row r="541" spans="1:31" ht="15" customHeight="1">
      <c r="A541" s="5" t="s">
        <v>60</v>
      </c>
      <c r="B541" s="6" t="str">
        <f>IFERROR(VLOOKUP(A541,'Distributor List'!$A$2:$D$77,2,0),"-")</f>
        <v>Buner</v>
      </c>
      <c r="C541" s="6" t="str">
        <f>IFERROR(VLOOKUP(A541,'Distributor List'!$A$2:$D$77,3,0),"-")</f>
        <v>North-2</v>
      </c>
      <c r="D541" s="6" t="str">
        <f>IFERROR(VLOOKUP(A541,'Distributor List'!$A$2:$F$77,6,0),"-")</f>
        <v>Pak-2</v>
      </c>
      <c r="E541" s="6" t="str">
        <f>IFERROR(VLOOKUP(A541,'Distributor List'!$A$2:$D$77,4,0),"-")</f>
        <v>Distributor</v>
      </c>
      <c r="F541" s="6" t="str">
        <f>IFERROR(VLOOKUP(H541,'Price List'!$A$2:$H$109,8,0),"-")</f>
        <v>Medicronis</v>
      </c>
      <c r="G541" s="6" t="str">
        <f>IFERROR(VLOOKUP(A541,'Distributor List'!$A$2:$E$77,5,0),"-")</f>
        <v>Rooh Ul Ameen</v>
      </c>
      <c r="H541" s="59" t="s">
        <v>209</v>
      </c>
      <c r="I541" s="57">
        <v>105</v>
      </c>
      <c r="J541" s="72">
        <v>65</v>
      </c>
      <c r="K541" s="72">
        <v>30</v>
      </c>
      <c r="L541" s="73">
        <f t="shared" si="233"/>
        <v>6825</v>
      </c>
      <c r="M541" s="73">
        <f t="shared" si="222"/>
        <v>3150</v>
      </c>
      <c r="N541" s="74">
        <v>65</v>
      </c>
      <c r="O541" s="74">
        <f t="shared" si="234"/>
        <v>6825</v>
      </c>
      <c r="P541" s="73">
        <f t="shared" si="229"/>
        <v>0</v>
      </c>
      <c r="Q541" s="75">
        <v>75</v>
      </c>
      <c r="R541" s="73">
        <f t="shared" ref="R541:R582" si="237">Q541*I541</f>
        <v>7875</v>
      </c>
      <c r="S541" s="76">
        <f t="shared" si="223"/>
        <v>0.8666666666666667</v>
      </c>
      <c r="T541" s="77">
        <v>10</v>
      </c>
      <c r="U541" s="78">
        <f t="shared" si="236"/>
        <v>55</v>
      </c>
      <c r="V541" s="73">
        <f t="shared" si="235"/>
        <v>1050</v>
      </c>
      <c r="W541" s="73">
        <f t="shared" si="224"/>
        <v>5775</v>
      </c>
      <c r="X541" s="76">
        <f t="shared" si="225"/>
        <v>5.5</v>
      </c>
      <c r="Y541" s="73">
        <f t="shared" si="226"/>
        <v>97.5</v>
      </c>
      <c r="Z541" s="73">
        <f t="shared" si="227"/>
        <v>67.5</v>
      </c>
      <c r="AA541" s="73">
        <f t="shared" si="230"/>
        <v>7087.5</v>
      </c>
      <c r="AB541" s="73">
        <f t="shared" si="228"/>
        <v>0</v>
      </c>
      <c r="AC541" s="73">
        <f t="shared" si="231"/>
        <v>0</v>
      </c>
      <c r="AD541" s="73">
        <f t="shared" si="232"/>
        <v>10237.5</v>
      </c>
      <c r="AE541" s="73">
        <v>0</v>
      </c>
    </row>
    <row r="542" spans="1:31" ht="15" customHeight="1">
      <c r="A542" s="5" t="s">
        <v>60</v>
      </c>
      <c r="B542" s="6" t="str">
        <f>IFERROR(VLOOKUP(A542,'Distributor List'!$A$2:$D$77,2,0),"-")</f>
        <v>Buner</v>
      </c>
      <c r="C542" s="6" t="str">
        <f>IFERROR(VLOOKUP(A542,'Distributor List'!$A$2:$D$77,3,0),"-")</f>
        <v>North-2</v>
      </c>
      <c r="D542" s="6" t="str">
        <f>IFERROR(VLOOKUP(A542,'Distributor List'!$A$2:$F$77,6,0),"-")</f>
        <v>Pak-2</v>
      </c>
      <c r="E542" s="6" t="str">
        <f>IFERROR(VLOOKUP(A542,'Distributor List'!$A$2:$D$77,4,0),"-")</f>
        <v>Distributor</v>
      </c>
      <c r="F542" s="6" t="str">
        <f>IFERROR(VLOOKUP(H542,'Price List'!$A$2:$H$109,8,0),"-")</f>
        <v>Medicronis</v>
      </c>
      <c r="G542" s="6" t="str">
        <f>IFERROR(VLOOKUP(A542,'Distributor List'!$A$2:$E$77,5,0),"-")</f>
        <v>Rooh Ul Ameen</v>
      </c>
      <c r="H542" s="59" t="s">
        <v>210</v>
      </c>
      <c r="I542" s="57">
        <v>170</v>
      </c>
      <c r="J542" s="72">
        <v>0</v>
      </c>
      <c r="K542" s="72">
        <v>0</v>
      </c>
      <c r="L542" s="73">
        <f t="shared" si="233"/>
        <v>0</v>
      </c>
      <c r="M542" s="73">
        <f t="shared" si="222"/>
        <v>0</v>
      </c>
      <c r="N542" s="74">
        <v>0</v>
      </c>
      <c r="O542" s="74">
        <f t="shared" si="234"/>
        <v>0</v>
      </c>
      <c r="P542" s="73">
        <f t="shared" si="229"/>
        <v>0</v>
      </c>
      <c r="Q542" s="75">
        <v>75</v>
      </c>
      <c r="R542" s="73">
        <f t="shared" si="237"/>
        <v>12750</v>
      </c>
      <c r="S542" s="76">
        <f t="shared" si="223"/>
        <v>0</v>
      </c>
      <c r="T542" s="77">
        <v>0</v>
      </c>
      <c r="U542" s="78">
        <f t="shared" si="236"/>
        <v>0</v>
      </c>
      <c r="V542" s="73">
        <f t="shared" si="235"/>
        <v>0</v>
      </c>
      <c r="W542" s="73">
        <f t="shared" si="224"/>
        <v>0</v>
      </c>
      <c r="X542" s="76" t="str">
        <f t="shared" si="225"/>
        <v>-</v>
      </c>
      <c r="Y542" s="73">
        <f t="shared" si="226"/>
        <v>0</v>
      </c>
      <c r="Z542" s="73">
        <f t="shared" si="227"/>
        <v>0</v>
      </c>
      <c r="AA542" s="73">
        <f t="shared" si="230"/>
        <v>0</v>
      </c>
      <c r="AB542" s="73">
        <f t="shared" si="228"/>
        <v>0</v>
      </c>
      <c r="AC542" s="73">
        <f t="shared" si="231"/>
        <v>0</v>
      </c>
      <c r="AD542" s="73">
        <f t="shared" si="232"/>
        <v>0</v>
      </c>
      <c r="AE542" s="73">
        <v>0</v>
      </c>
    </row>
    <row r="543" spans="1:31" ht="15" customHeight="1">
      <c r="A543" s="5" t="s">
        <v>60</v>
      </c>
      <c r="B543" s="6" t="str">
        <f>IFERROR(VLOOKUP(A543,'Distributor List'!$A$2:$D$77,2,0),"-")</f>
        <v>Buner</v>
      </c>
      <c r="C543" s="6" t="str">
        <f>IFERROR(VLOOKUP(A543,'Distributor List'!$A$2:$D$77,3,0),"-")</f>
        <v>North-2</v>
      </c>
      <c r="D543" s="6" t="str">
        <f>IFERROR(VLOOKUP(A543,'Distributor List'!$A$2:$F$77,6,0),"-")</f>
        <v>Pak-2</v>
      </c>
      <c r="E543" s="6" t="str">
        <f>IFERROR(VLOOKUP(A543,'Distributor List'!$A$2:$D$77,4,0),"-")</f>
        <v>Distributor</v>
      </c>
      <c r="F543" s="6" t="str">
        <f>IFERROR(VLOOKUP(H543,'Price List'!$A$2:$H$109,8,0),"-")</f>
        <v>Medicronis</v>
      </c>
      <c r="G543" s="6" t="str">
        <f>IFERROR(VLOOKUP(A543,'Distributor List'!$A$2:$E$77,5,0),"-")</f>
        <v>Rooh Ul Ameen</v>
      </c>
      <c r="H543" s="10" t="s">
        <v>211</v>
      </c>
      <c r="I543" s="58">
        <v>99</v>
      </c>
      <c r="J543" s="72">
        <v>0</v>
      </c>
      <c r="K543" s="72">
        <v>0</v>
      </c>
      <c r="L543" s="73">
        <f t="shared" si="233"/>
        <v>0</v>
      </c>
      <c r="M543" s="73">
        <f t="shared" si="222"/>
        <v>0</v>
      </c>
      <c r="N543" s="74">
        <v>0</v>
      </c>
      <c r="O543" s="74">
        <f t="shared" si="234"/>
        <v>0</v>
      </c>
      <c r="P543" s="73">
        <f t="shared" si="229"/>
        <v>0</v>
      </c>
      <c r="Q543" s="75">
        <v>81</v>
      </c>
      <c r="R543" s="73">
        <f t="shared" si="237"/>
        <v>8019</v>
      </c>
      <c r="S543" s="76">
        <f t="shared" si="223"/>
        <v>0</v>
      </c>
      <c r="T543" s="77">
        <v>0</v>
      </c>
      <c r="U543" s="78">
        <f t="shared" si="236"/>
        <v>0</v>
      </c>
      <c r="V543" s="73">
        <f t="shared" si="235"/>
        <v>0</v>
      </c>
      <c r="W543" s="73">
        <f t="shared" si="224"/>
        <v>0</v>
      </c>
      <c r="X543" s="76" t="str">
        <f t="shared" si="225"/>
        <v>-</v>
      </c>
      <c r="Y543" s="73">
        <f t="shared" si="226"/>
        <v>0</v>
      </c>
      <c r="Z543" s="73">
        <f t="shared" si="227"/>
        <v>0</v>
      </c>
      <c r="AA543" s="73">
        <f t="shared" si="230"/>
        <v>0</v>
      </c>
      <c r="AB543" s="73">
        <f t="shared" si="228"/>
        <v>0</v>
      </c>
      <c r="AC543" s="73">
        <f t="shared" si="231"/>
        <v>0</v>
      </c>
      <c r="AD543" s="73">
        <f t="shared" si="232"/>
        <v>0</v>
      </c>
      <c r="AE543" s="73">
        <v>0</v>
      </c>
    </row>
    <row r="544" spans="1:31" ht="15" customHeight="1">
      <c r="A544" s="5" t="s">
        <v>118</v>
      </c>
      <c r="B544" s="6" t="str">
        <f>IFERROR(VLOOKUP(A544,'Distributor List'!$A$2:$D$77,2,0),"-")</f>
        <v>Timergara</v>
      </c>
      <c r="C544" s="6" t="str">
        <f>IFERROR(VLOOKUP(A544,'Distributor List'!$A$2:$D$77,3,0),"-")</f>
        <v>North-2</v>
      </c>
      <c r="D544" s="6" t="str">
        <f>IFERROR(VLOOKUP(A544,'Distributor List'!$A$2:$F$77,6,0),"-")</f>
        <v>Pak-2</v>
      </c>
      <c r="E544" s="6" t="str">
        <f>IFERROR(VLOOKUP(A544,'Distributor List'!$A$2:$D$77,4,0),"-")</f>
        <v>Distributor</v>
      </c>
      <c r="F544" s="6" t="str">
        <f>IFERROR(VLOOKUP(H544,'Price List'!$A$2:$H$109,8,0),"-")</f>
        <v>Medicronis</v>
      </c>
      <c r="G544" s="6" t="str">
        <f>IFERROR(VLOOKUP(A544,'Distributor List'!$A$2:$E$77,5,0),"-")</f>
        <v>Rooh Ul Ameen</v>
      </c>
      <c r="H544" s="10" t="s">
        <v>212</v>
      </c>
      <c r="I544" s="58">
        <v>60</v>
      </c>
      <c r="J544" s="72">
        <v>15</v>
      </c>
      <c r="K544" s="72">
        <v>256</v>
      </c>
      <c r="L544" s="73">
        <f t="shared" si="233"/>
        <v>900</v>
      </c>
      <c r="M544" s="73">
        <f t="shared" si="222"/>
        <v>15360</v>
      </c>
      <c r="N544" s="74">
        <v>10</v>
      </c>
      <c r="O544" s="74">
        <f t="shared" si="234"/>
        <v>600</v>
      </c>
      <c r="P544" s="73">
        <f t="shared" si="229"/>
        <v>300</v>
      </c>
      <c r="Q544" s="75">
        <v>90</v>
      </c>
      <c r="R544" s="73">
        <f t="shared" si="237"/>
        <v>5400</v>
      </c>
      <c r="S544" s="76">
        <f t="shared" ref="S544:S561" si="238">IFERROR(L544/R544,"-")</f>
        <v>0.16666666666666666</v>
      </c>
      <c r="T544" s="77">
        <v>0</v>
      </c>
      <c r="U544" s="78">
        <f t="shared" ref="U544:U588" si="239">J544-T544</f>
        <v>15</v>
      </c>
      <c r="V544" s="73">
        <f t="shared" si="235"/>
        <v>0</v>
      </c>
      <c r="W544" s="73">
        <f t="shared" ref="W544:W561" si="240">L544-V544</f>
        <v>900</v>
      </c>
      <c r="X544" s="76" t="str">
        <f t="shared" ref="X544:X561" si="241">IFERROR(L544/V544-1,"-")</f>
        <v>-</v>
      </c>
      <c r="Y544" s="73">
        <f t="shared" ref="Y544:Y588" si="242">(J544)/1*1.5</f>
        <v>22.5</v>
      </c>
      <c r="Z544" s="73">
        <f t="shared" ref="Z544:Z588" si="243">IF(Y544&gt;K544,Y544-K544,0)</f>
        <v>0</v>
      </c>
      <c r="AA544" s="73">
        <f t="shared" si="230"/>
        <v>0</v>
      </c>
      <c r="AB544" s="73">
        <f t="shared" ref="AB544:AB588" si="244">IF(Y544&lt;K544,K544-Y544,0)</f>
        <v>233.5</v>
      </c>
      <c r="AC544" s="73">
        <f t="shared" si="231"/>
        <v>14010</v>
      </c>
      <c r="AD544" s="73">
        <f t="shared" si="232"/>
        <v>1350</v>
      </c>
      <c r="AE544" s="73">
        <v>0</v>
      </c>
    </row>
    <row r="545" spans="1:31" ht="15" customHeight="1">
      <c r="A545" s="5" t="s">
        <v>118</v>
      </c>
      <c r="B545" s="6" t="str">
        <f>IFERROR(VLOOKUP(A545,'Distributor List'!$A$2:$D$77,2,0),"-")</f>
        <v>Timergara</v>
      </c>
      <c r="C545" s="6" t="str">
        <f>IFERROR(VLOOKUP(A545,'Distributor List'!$A$2:$D$77,3,0),"-")</f>
        <v>North-2</v>
      </c>
      <c r="D545" s="6" t="str">
        <f>IFERROR(VLOOKUP(A545,'Distributor List'!$A$2:$F$77,6,0),"-")</f>
        <v>Pak-2</v>
      </c>
      <c r="E545" s="6" t="str">
        <f>IFERROR(VLOOKUP(A545,'Distributor List'!$A$2:$D$77,4,0),"-")</f>
        <v>Distributor</v>
      </c>
      <c r="F545" s="6" t="str">
        <f>IFERROR(VLOOKUP(H545,'Price List'!$A$2:$H$109,8,0),"-")</f>
        <v>Medicronis</v>
      </c>
      <c r="G545" s="6" t="str">
        <f>IFERROR(VLOOKUP(A545,'Distributor List'!$A$2:$E$77,5,0),"-")</f>
        <v>Rooh Ul Ameen</v>
      </c>
      <c r="H545" s="10" t="s">
        <v>11</v>
      </c>
      <c r="I545" s="58">
        <v>76</v>
      </c>
      <c r="J545" s="72">
        <v>64</v>
      </c>
      <c r="K545" s="72">
        <v>38</v>
      </c>
      <c r="L545" s="73">
        <f t="shared" si="233"/>
        <v>4864</v>
      </c>
      <c r="M545" s="73">
        <f t="shared" si="222"/>
        <v>2888</v>
      </c>
      <c r="N545" s="74">
        <v>10</v>
      </c>
      <c r="O545" s="74">
        <f t="shared" si="234"/>
        <v>760</v>
      </c>
      <c r="P545" s="73">
        <f t="shared" si="229"/>
        <v>4104</v>
      </c>
      <c r="Q545" s="75">
        <v>336.15</v>
      </c>
      <c r="R545" s="73">
        <f t="shared" si="237"/>
        <v>25547.399999999998</v>
      </c>
      <c r="S545" s="76">
        <f t="shared" si="238"/>
        <v>0.19039119440725868</v>
      </c>
      <c r="T545" s="77">
        <v>0</v>
      </c>
      <c r="U545" s="78">
        <f t="shared" si="239"/>
        <v>64</v>
      </c>
      <c r="V545" s="73">
        <f t="shared" si="235"/>
        <v>0</v>
      </c>
      <c r="W545" s="73">
        <f t="shared" si="240"/>
        <v>4864</v>
      </c>
      <c r="X545" s="76" t="str">
        <f t="shared" si="241"/>
        <v>-</v>
      </c>
      <c r="Y545" s="73">
        <f t="shared" si="242"/>
        <v>96</v>
      </c>
      <c r="Z545" s="73">
        <f t="shared" si="243"/>
        <v>58</v>
      </c>
      <c r="AA545" s="73">
        <f t="shared" si="230"/>
        <v>4408</v>
      </c>
      <c r="AB545" s="73">
        <f t="shared" si="244"/>
        <v>0</v>
      </c>
      <c r="AC545" s="73">
        <f t="shared" si="231"/>
        <v>0</v>
      </c>
      <c r="AD545" s="73">
        <f t="shared" si="232"/>
        <v>7296</v>
      </c>
      <c r="AE545" s="73">
        <v>0</v>
      </c>
    </row>
    <row r="546" spans="1:31" ht="15" customHeight="1">
      <c r="A546" s="5" t="s">
        <v>118</v>
      </c>
      <c r="B546" s="6" t="str">
        <f>IFERROR(VLOOKUP(A546,'Distributor List'!$A$2:$D$77,2,0),"-")</f>
        <v>Timergara</v>
      </c>
      <c r="C546" s="6" t="str">
        <f>IFERROR(VLOOKUP(A546,'Distributor List'!$A$2:$D$77,3,0),"-")</f>
        <v>North-2</v>
      </c>
      <c r="D546" s="6" t="str">
        <f>IFERROR(VLOOKUP(A546,'Distributor List'!$A$2:$F$77,6,0),"-")</f>
        <v>Pak-2</v>
      </c>
      <c r="E546" s="6" t="str">
        <f>IFERROR(VLOOKUP(A546,'Distributor List'!$A$2:$D$77,4,0),"-")</f>
        <v>Distributor</v>
      </c>
      <c r="F546" s="6" t="str">
        <f>IFERROR(VLOOKUP(H546,'Price List'!$A$2:$H$109,8,0),"-")</f>
        <v>Medicronis</v>
      </c>
      <c r="G546" s="6" t="str">
        <f>IFERROR(VLOOKUP(A546,'Distributor List'!$A$2:$E$77,5,0),"-")</f>
        <v>Rooh Ul Ameen</v>
      </c>
      <c r="H546" s="10" t="s">
        <v>143</v>
      </c>
      <c r="I546" s="58">
        <v>99</v>
      </c>
      <c r="J546" s="72">
        <v>77</v>
      </c>
      <c r="K546" s="72">
        <v>53</v>
      </c>
      <c r="L546" s="73">
        <f t="shared" si="233"/>
        <v>7623</v>
      </c>
      <c r="M546" s="73">
        <f t="shared" si="222"/>
        <v>5247</v>
      </c>
      <c r="N546" s="74">
        <v>30</v>
      </c>
      <c r="O546" s="74">
        <f t="shared" si="234"/>
        <v>2970</v>
      </c>
      <c r="P546" s="73">
        <f t="shared" si="229"/>
        <v>4653</v>
      </c>
      <c r="Q546" s="75">
        <v>675.54</v>
      </c>
      <c r="R546" s="73">
        <f t="shared" si="237"/>
        <v>66878.459999999992</v>
      </c>
      <c r="S546" s="76">
        <f t="shared" si="238"/>
        <v>0.11398288776386299</v>
      </c>
      <c r="T546" s="77">
        <v>0</v>
      </c>
      <c r="U546" s="78">
        <f t="shared" si="239"/>
        <v>77</v>
      </c>
      <c r="V546" s="73">
        <f t="shared" si="235"/>
        <v>0</v>
      </c>
      <c r="W546" s="73">
        <f t="shared" si="240"/>
        <v>7623</v>
      </c>
      <c r="X546" s="76" t="str">
        <f t="shared" si="241"/>
        <v>-</v>
      </c>
      <c r="Y546" s="73">
        <f t="shared" si="242"/>
        <v>115.5</v>
      </c>
      <c r="Z546" s="73">
        <f t="shared" si="243"/>
        <v>62.5</v>
      </c>
      <c r="AA546" s="73">
        <f t="shared" si="230"/>
        <v>6187.5</v>
      </c>
      <c r="AB546" s="73">
        <f t="shared" si="244"/>
        <v>0</v>
      </c>
      <c r="AC546" s="73">
        <f t="shared" si="231"/>
        <v>0</v>
      </c>
      <c r="AD546" s="73">
        <f t="shared" si="232"/>
        <v>11434.5</v>
      </c>
      <c r="AE546" s="73">
        <v>0</v>
      </c>
    </row>
    <row r="547" spans="1:31" ht="15" customHeight="1">
      <c r="A547" s="5" t="s">
        <v>118</v>
      </c>
      <c r="B547" s="6" t="str">
        <f>IFERROR(VLOOKUP(A547,'Distributor List'!$A$2:$D$77,2,0),"-")</f>
        <v>Timergara</v>
      </c>
      <c r="C547" s="6" t="str">
        <f>IFERROR(VLOOKUP(A547,'Distributor List'!$A$2:$D$77,3,0),"-")</f>
        <v>North-2</v>
      </c>
      <c r="D547" s="6" t="str">
        <f>IFERROR(VLOOKUP(A547,'Distributor List'!$A$2:$F$77,6,0),"-")</f>
        <v>Pak-2</v>
      </c>
      <c r="E547" s="6" t="str">
        <f>IFERROR(VLOOKUP(A547,'Distributor List'!$A$2:$D$77,4,0),"-")</f>
        <v>Distributor</v>
      </c>
      <c r="F547" s="6" t="str">
        <f>IFERROR(VLOOKUP(H547,'Price List'!$A$2:$H$109,8,0),"-")</f>
        <v>Transformer</v>
      </c>
      <c r="G547" s="6" t="str">
        <f>IFERROR(VLOOKUP(A547,'Distributor List'!$A$2:$E$77,5,0),"-")</f>
        <v>Rooh Ul Ameen</v>
      </c>
      <c r="H547" s="10" t="s">
        <v>178</v>
      </c>
      <c r="I547" s="58">
        <v>297.5</v>
      </c>
      <c r="J547" s="72">
        <v>0</v>
      </c>
      <c r="K547" s="72">
        <v>0</v>
      </c>
      <c r="L547" s="73">
        <f t="shared" si="233"/>
        <v>0</v>
      </c>
      <c r="M547" s="73">
        <f t="shared" si="222"/>
        <v>0</v>
      </c>
      <c r="N547" s="74">
        <v>0</v>
      </c>
      <c r="O547" s="74">
        <f t="shared" si="234"/>
        <v>0</v>
      </c>
      <c r="P547" s="73">
        <f t="shared" si="229"/>
        <v>0</v>
      </c>
      <c r="Q547" s="75">
        <v>125</v>
      </c>
      <c r="R547" s="73">
        <f t="shared" si="237"/>
        <v>37187.5</v>
      </c>
      <c r="S547" s="76">
        <f t="shared" si="238"/>
        <v>0</v>
      </c>
      <c r="T547" s="77">
        <v>0</v>
      </c>
      <c r="U547" s="78">
        <f t="shared" si="239"/>
        <v>0</v>
      </c>
      <c r="V547" s="73">
        <f t="shared" si="235"/>
        <v>0</v>
      </c>
      <c r="W547" s="73">
        <f t="shared" si="240"/>
        <v>0</v>
      </c>
      <c r="X547" s="76" t="str">
        <f t="shared" si="241"/>
        <v>-</v>
      </c>
      <c r="Y547" s="73">
        <f t="shared" si="242"/>
        <v>0</v>
      </c>
      <c r="Z547" s="73">
        <f t="shared" si="243"/>
        <v>0</v>
      </c>
      <c r="AA547" s="73">
        <f t="shared" si="230"/>
        <v>0</v>
      </c>
      <c r="AB547" s="73">
        <f t="shared" si="244"/>
        <v>0</v>
      </c>
      <c r="AC547" s="73">
        <f t="shared" si="231"/>
        <v>0</v>
      </c>
      <c r="AD547" s="73">
        <f t="shared" si="232"/>
        <v>0</v>
      </c>
      <c r="AE547" s="73">
        <v>0</v>
      </c>
    </row>
    <row r="548" spans="1:31" ht="15" customHeight="1">
      <c r="A548" s="5" t="s">
        <v>118</v>
      </c>
      <c r="B548" s="6" t="str">
        <f>IFERROR(VLOOKUP(A548,'Distributor List'!$A$2:$D$77,2,0),"-")</f>
        <v>Timergara</v>
      </c>
      <c r="C548" s="6" t="str">
        <f>IFERROR(VLOOKUP(A548,'Distributor List'!$A$2:$D$77,3,0),"-")</f>
        <v>North-2</v>
      </c>
      <c r="D548" s="6" t="str">
        <f>IFERROR(VLOOKUP(A548,'Distributor List'!$A$2:$F$77,6,0),"-")</f>
        <v>Pak-2</v>
      </c>
      <c r="E548" s="6" t="str">
        <f>IFERROR(VLOOKUP(A548,'Distributor List'!$A$2:$D$77,4,0),"-")</f>
        <v>Distributor</v>
      </c>
      <c r="F548" s="6" t="str">
        <f>IFERROR(VLOOKUP(H548,'Price List'!$A$2:$H$109,8,0),"-")</f>
        <v>Transformer</v>
      </c>
      <c r="G548" s="6" t="str">
        <f>IFERROR(VLOOKUP(A548,'Distributor List'!$A$2:$E$77,5,0),"-")</f>
        <v>Rooh Ul Ameen</v>
      </c>
      <c r="H548" s="10" t="s">
        <v>179</v>
      </c>
      <c r="I548" s="58">
        <v>429.25</v>
      </c>
      <c r="J548" s="72">
        <v>0</v>
      </c>
      <c r="K548" s="72">
        <v>0</v>
      </c>
      <c r="L548" s="73">
        <f t="shared" si="233"/>
        <v>0</v>
      </c>
      <c r="M548" s="73">
        <f t="shared" si="222"/>
        <v>0</v>
      </c>
      <c r="N548" s="74">
        <v>0</v>
      </c>
      <c r="O548" s="74">
        <f t="shared" si="234"/>
        <v>0</v>
      </c>
      <c r="P548" s="73">
        <f t="shared" si="229"/>
        <v>0</v>
      </c>
      <c r="Q548" s="75">
        <v>150</v>
      </c>
      <c r="R548" s="73">
        <f t="shared" si="237"/>
        <v>64387.5</v>
      </c>
      <c r="S548" s="76">
        <f t="shared" si="238"/>
        <v>0</v>
      </c>
      <c r="T548" s="77">
        <v>0</v>
      </c>
      <c r="U548" s="78">
        <f t="shared" si="239"/>
        <v>0</v>
      </c>
      <c r="V548" s="73">
        <f t="shared" si="235"/>
        <v>0</v>
      </c>
      <c r="W548" s="73">
        <f t="shared" si="240"/>
        <v>0</v>
      </c>
      <c r="X548" s="76" t="str">
        <f t="shared" si="241"/>
        <v>-</v>
      </c>
      <c r="Y548" s="73">
        <f t="shared" si="242"/>
        <v>0</v>
      </c>
      <c r="Z548" s="73">
        <f t="shared" si="243"/>
        <v>0</v>
      </c>
      <c r="AA548" s="73">
        <f t="shared" si="230"/>
        <v>0</v>
      </c>
      <c r="AB548" s="73">
        <f t="shared" si="244"/>
        <v>0</v>
      </c>
      <c r="AC548" s="73">
        <f t="shared" si="231"/>
        <v>0</v>
      </c>
      <c r="AD548" s="73">
        <f t="shared" si="232"/>
        <v>0</v>
      </c>
      <c r="AE548" s="73">
        <v>0</v>
      </c>
    </row>
    <row r="549" spans="1:31" ht="15" customHeight="1">
      <c r="A549" s="5" t="s">
        <v>118</v>
      </c>
      <c r="B549" s="6" t="str">
        <f>IFERROR(VLOOKUP(A549,'Distributor List'!$A$2:$D$77,2,0),"-")</f>
        <v>Timergara</v>
      </c>
      <c r="C549" s="6" t="str">
        <f>IFERROR(VLOOKUP(A549,'Distributor List'!$A$2:$D$77,3,0),"-")</f>
        <v>North-2</v>
      </c>
      <c r="D549" s="6" t="str">
        <f>IFERROR(VLOOKUP(A549,'Distributor List'!$A$2:$F$77,6,0),"-")</f>
        <v>Pak-2</v>
      </c>
      <c r="E549" s="6" t="str">
        <f>IFERROR(VLOOKUP(A549,'Distributor List'!$A$2:$D$77,4,0),"-")</f>
        <v>Distributor</v>
      </c>
      <c r="F549" s="6" t="str">
        <f>IFERROR(VLOOKUP(H549,'Price List'!$A$2:$H$109,8,0),"-")</f>
        <v>Medicronis</v>
      </c>
      <c r="G549" s="6" t="str">
        <f>IFERROR(VLOOKUP(A549,'Distributor List'!$A$2:$E$77,5,0),"-")</f>
        <v>Rooh Ul Ameen</v>
      </c>
      <c r="H549" s="10" t="s">
        <v>180</v>
      </c>
      <c r="I549" s="58">
        <v>270</v>
      </c>
      <c r="J549" s="72">
        <v>58</v>
      </c>
      <c r="K549" s="72">
        <v>396</v>
      </c>
      <c r="L549" s="73">
        <f t="shared" si="233"/>
        <v>15660</v>
      </c>
      <c r="M549" s="73">
        <f t="shared" si="222"/>
        <v>106920</v>
      </c>
      <c r="N549" s="74">
        <v>46</v>
      </c>
      <c r="O549" s="74">
        <f t="shared" si="234"/>
        <v>12420</v>
      </c>
      <c r="P549" s="73">
        <f t="shared" si="229"/>
        <v>3240</v>
      </c>
      <c r="Q549" s="75">
        <v>617.82000000000005</v>
      </c>
      <c r="R549" s="73">
        <f t="shared" si="237"/>
        <v>166811.40000000002</v>
      </c>
      <c r="S549" s="76">
        <f t="shared" si="238"/>
        <v>9.3878475931501074E-2</v>
      </c>
      <c r="T549" s="77">
        <v>15</v>
      </c>
      <c r="U549" s="78">
        <f t="shared" si="239"/>
        <v>43</v>
      </c>
      <c r="V549" s="73">
        <f t="shared" si="235"/>
        <v>4050</v>
      </c>
      <c r="W549" s="73">
        <f t="shared" si="240"/>
        <v>11610</v>
      </c>
      <c r="X549" s="76">
        <f t="shared" si="241"/>
        <v>2.8666666666666667</v>
      </c>
      <c r="Y549" s="73">
        <f t="shared" si="242"/>
        <v>87</v>
      </c>
      <c r="Z549" s="73">
        <f t="shared" si="243"/>
        <v>0</v>
      </c>
      <c r="AA549" s="73">
        <f t="shared" si="230"/>
        <v>0</v>
      </c>
      <c r="AB549" s="73">
        <f t="shared" si="244"/>
        <v>309</v>
      </c>
      <c r="AC549" s="73">
        <f t="shared" si="231"/>
        <v>83430</v>
      </c>
      <c r="AD549" s="73">
        <f t="shared" si="232"/>
        <v>23490</v>
      </c>
      <c r="AE549" s="73">
        <v>0</v>
      </c>
    </row>
    <row r="550" spans="1:31" ht="15" customHeight="1">
      <c r="A550" s="5" t="s">
        <v>118</v>
      </c>
      <c r="B550" s="6" t="str">
        <f>IFERROR(VLOOKUP(A550,'Distributor List'!$A$2:$D$77,2,0),"-")</f>
        <v>Timergara</v>
      </c>
      <c r="C550" s="6" t="str">
        <f>IFERROR(VLOOKUP(A550,'Distributor List'!$A$2:$D$77,3,0),"-")</f>
        <v>North-2</v>
      </c>
      <c r="D550" s="6" t="str">
        <f>IFERROR(VLOOKUP(A550,'Distributor List'!$A$2:$F$77,6,0),"-")</f>
        <v>Pak-2</v>
      </c>
      <c r="E550" s="6" t="str">
        <f>IFERROR(VLOOKUP(A550,'Distributor List'!$A$2:$D$77,4,0),"-")</f>
        <v>Distributor</v>
      </c>
      <c r="F550" s="6" t="str">
        <f>IFERROR(VLOOKUP(H550,'Price List'!$A$2:$H$109,8,0),"-")</f>
        <v>Medicronis</v>
      </c>
      <c r="G550" s="6" t="str">
        <f>IFERROR(VLOOKUP(A550,'Distributor List'!$A$2:$E$77,5,0),"-")</f>
        <v>Rooh Ul Ameen</v>
      </c>
      <c r="H550" s="10" t="s">
        <v>181</v>
      </c>
      <c r="I550" s="58">
        <v>670</v>
      </c>
      <c r="J550" s="72">
        <v>29</v>
      </c>
      <c r="K550" s="72">
        <v>109</v>
      </c>
      <c r="L550" s="73">
        <f t="shared" si="233"/>
        <v>19430</v>
      </c>
      <c r="M550" s="73">
        <f t="shared" si="222"/>
        <v>73030</v>
      </c>
      <c r="N550" s="74">
        <v>31</v>
      </c>
      <c r="O550" s="74">
        <f t="shared" si="234"/>
        <v>20770</v>
      </c>
      <c r="P550" s="73">
        <f t="shared" si="229"/>
        <v>-1340</v>
      </c>
      <c r="Q550" s="75">
        <v>175.14</v>
      </c>
      <c r="R550" s="73">
        <f t="shared" si="237"/>
        <v>117343.79999999999</v>
      </c>
      <c r="S550" s="76">
        <f t="shared" si="238"/>
        <v>0.16558182025807927</v>
      </c>
      <c r="T550" s="77">
        <v>79</v>
      </c>
      <c r="U550" s="78">
        <f t="shared" si="239"/>
        <v>-50</v>
      </c>
      <c r="V550" s="73">
        <f t="shared" si="235"/>
        <v>52930</v>
      </c>
      <c r="W550" s="73">
        <f t="shared" si="240"/>
        <v>-33500</v>
      </c>
      <c r="X550" s="76">
        <f t="shared" si="241"/>
        <v>-0.63291139240506333</v>
      </c>
      <c r="Y550" s="73">
        <f t="shared" si="242"/>
        <v>43.5</v>
      </c>
      <c r="Z550" s="73">
        <f t="shared" si="243"/>
        <v>0</v>
      </c>
      <c r="AA550" s="73">
        <f t="shared" si="230"/>
        <v>0</v>
      </c>
      <c r="AB550" s="73">
        <f t="shared" si="244"/>
        <v>65.5</v>
      </c>
      <c r="AC550" s="73">
        <f t="shared" si="231"/>
        <v>43885</v>
      </c>
      <c r="AD550" s="73">
        <f t="shared" si="232"/>
        <v>29145</v>
      </c>
      <c r="AE550" s="73">
        <v>0</v>
      </c>
    </row>
    <row r="551" spans="1:31" ht="15" customHeight="1">
      <c r="A551" s="5" t="s">
        <v>118</v>
      </c>
      <c r="B551" s="6" t="str">
        <f>IFERROR(VLOOKUP(A551,'Distributor List'!$A$2:$D$77,2,0),"-")</f>
        <v>Timergara</v>
      </c>
      <c r="C551" s="6" t="str">
        <f>IFERROR(VLOOKUP(A551,'Distributor List'!$A$2:$D$77,3,0),"-")</f>
        <v>North-2</v>
      </c>
      <c r="D551" s="6" t="str">
        <f>IFERROR(VLOOKUP(A551,'Distributor List'!$A$2:$F$77,6,0),"-")</f>
        <v>Pak-2</v>
      </c>
      <c r="E551" s="6" t="str">
        <f>IFERROR(VLOOKUP(A551,'Distributor List'!$A$2:$D$77,4,0),"-")</f>
        <v>Distributor</v>
      </c>
      <c r="F551" s="6" t="str">
        <f>IFERROR(VLOOKUP(H551,'Price List'!$A$2:$H$109,8,0),"-")</f>
        <v>Medicronis</v>
      </c>
      <c r="G551" s="6" t="str">
        <f>IFERROR(VLOOKUP(A551,'Distributor List'!$A$2:$E$77,5,0),"-")</f>
        <v>Rooh Ul Ameen</v>
      </c>
      <c r="H551" s="10" t="s">
        <v>182</v>
      </c>
      <c r="I551" s="58">
        <v>60</v>
      </c>
      <c r="J551" s="72">
        <v>0</v>
      </c>
      <c r="K551" s="72">
        <v>0</v>
      </c>
      <c r="L551" s="73">
        <f t="shared" si="233"/>
        <v>0</v>
      </c>
      <c r="M551" s="73">
        <f t="shared" si="222"/>
        <v>0</v>
      </c>
      <c r="N551" s="74">
        <v>0</v>
      </c>
      <c r="O551" s="74">
        <f t="shared" si="234"/>
        <v>0</v>
      </c>
      <c r="P551" s="73">
        <f t="shared" si="229"/>
        <v>0</v>
      </c>
      <c r="Q551" s="75">
        <v>87.84</v>
      </c>
      <c r="R551" s="73">
        <f t="shared" si="237"/>
        <v>5270.4000000000005</v>
      </c>
      <c r="S551" s="76">
        <f t="shared" si="238"/>
        <v>0</v>
      </c>
      <c r="T551" s="77">
        <v>0</v>
      </c>
      <c r="U551" s="78">
        <f t="shared" si="239"/>
        <v>0</v>
      </c>
      <c r="V551" s="73">
        <f t="shared" si="235"/>
        <v>0</v>
      </c>
      <c r="W551" s="73">
        <f t="shared" si="240"/>
        <v>0</v>
      </c>
      <c r="X551" s="76" t="str">
        <f t="shared" si="241"/>
        <v>-</v>
      </c>
      <c r="Y551" s="73">
        <f t="shared" si="242"/>
        <v>0</v>
      </c>
      <c r="Z551" s="73">
        <f t="shared" si="243"/>
        <v>0</v>
      </c>
      <c r="AA551" s="73">
        <f t="shared" si="230"/>
        <v>0</v>
      </c>
      <c r="AB551" s="73">
        <f t="shared" si="244"/>
        <v>0</v>
      </c>
      <c r="AC551" s="73">
        <f t="shared" si="231"/>
        <v>0</v>
      </c>
      <c r="AD551" s="73">
        <f t="shared" si="232"/>
        <v>0</v>
      </c>
      <c r="AE551" s="73">
        <v>0</v>
      </c>
    </row>
    <row r="552" spans="1:31" ht="15" customHeight="1">
      <c r="A552" s="5" t="s">
        <v>118</v>
      </c>
      <c r="B552" s="6" t="str">
        <f>IFERROR(VLOOKUP(A552,'Distributor List'!$A$2:$D$77,2,0),"-")</f>
        <v>Timergara</v>
      </c>
      <c r="C552" s="6" t="str">
        <f>IFERROR(VLOOKUP(A552,'Distributor List'!$A$2:$D$77,3,0),"-")</f>
        <v>North-2</v>
      </c>
      <c r="D552" s="6" t="str">
        <f>IFERROR(VLOOKUP(A552,'Distributor List'!$A$2:$F$77,6,0),"-")</f>
        <v>Pak-2</v>
      </c>
      <c r="E552" s="6" t="str">
        <f>IFERROR(VLOOKUP(A552,'Distributor List'!$A$2:$D$77,4,0),"-")</f>
        <v>Distributor</v>
      </c>
      <c r="F552" s="6" t="str">
        <f>IFERROR(VLOOKUP(H552,'Price List'!$A$2:$H$109,8,0),"-")</f>
        <v>Medicronis</v>
      </c>
      <c r="G552" s="6" t="str">
        <f>IFERROR(VLOOKUP(A552,'Distributor List'!$A$2:$E$77,5,0),"-")</f>
        <v>Rooh Ul Ameen</v>
      </c>
      <c r="H552" s="10" t="s">
        <v>183</v>
      </c>
      <c r="I552" s="58">
        <v>72</v>
      </c>
      <c r="J552" s="72">
        <v>0</v>
      </c>
      <c r="K552" s="72">
        <v>0</v>
      </c>
      <c r="L552" s="73">
        <f t="shared" si="233"/>
        <v>0</v>
      </c>
      <c r="M552" s="73">
        <f t="shared" si="222"/>
        <v>0</v>
      </c>
      <c r="N552" s="74">
        <v>0</v>
      </c>
      <c r="O552" s="74">
        <f t="shared" si="234"/>
        <v>0</v>
      </c>
      <c r="P552" s="73">
        <f t="shared" si="229"/>
        <v>0</v>
      </c>
      <c r="Q552" s="75">
        <v>108.72</v>
      </c>
      <c r="R552" s="73">
        <f t="shared" si="237"/>
        <v>7827.84</v>
      </c>
      <c r="S552" s="76">
        <f t="shared" si="238"/>
        <v>0</v>
      </c>
      <c r="T552" s="77">
        <v>0</v>
      </c>
      <c r="U552" s="78">
        <f t="shared" si="239"/>
        <v>0</v>
      </c>
      <c r="V552" s="73">
        <f t="shared" si="235"/>
        <v>0</v>
      </c>
      <c r="W552" s="73">
        <f t="shared" si="240"/>
        <v>0</v>
      </c>
      <c r="X552" s="76" t="str">
        <f t="shared" si="241"/>
        <v>-</v>
      </c>
      <c r="Y552" s="73">
        <f t="shared" si="242"/>
        <v>0</v>
      </c>
      <c r="Z552" s="73">
        <f t="shared" si="243"/>
        <v>0</v>
      </c>
      <c r="AA552" s="73">
        <f t="shared" si="230"/>
        <v>0</v>
      </c>
      <c r="AB552" s="73">
        <f t="shared" si="244"/>
        <v>0</v>
      </c>
      <c r="AC552" s="73">
        <f t="shared" si="231"/>
        <v>0</v>
      </c>
      <c r="AD552" s="73">
        <f t="shared" si="232"/>
        <v>0</v>
      </c>
      <c r="AE552" s="73">
        <v>0</v>
      </c>
    </row>
    <row r="553" spans="1:31" ht="15" customHeight="1">
      <c r="A553" s="5" t="s">
        <v>118</v>
      </c>
      <c r="B553" s="6" t="str">
        <f>IFERROR(VLOOKUP(A553,'Distributor List'!$A$2:$D$77,2,0),"-")</f>
        <v>Timergara</v>
      </c>
      <c r="C553" s="6" t="str">
        <f>IFERROR(VLOOKUP(A553,'Distributor List'!$A$2:$D$77,3,0),"-")</f>
        <v>North-2</v>
      </c>
      <c r="D553" s="6" t="str">
        <f>IFERROR(VLOOKUP(A553,'Distributor List'!$A$2:$F$77,6,0),"-")</f>
        <v>Pak-2</v>
      </c>
      <c r="E553" s="6" t="str">
        <f>IFERROR(VLOOKUP(A553,'Distributor List'!$A$2:$D$77,4,0),"-")</f>
        <v>Distributor</v>
      </c>
      <c r="F553" s="6" t="str">
        <f>IFERROR(VLOOKUP(H553,'Price List'!$A$2:$H$109,8,0),"-")</f>
        <v>Medicronis</v>
      </c>
      <c r="G553" s="6" t="str">
        <f>IFERROR(VLOOKUP(A553,'Distributor List'!$A$2:$E$77,5,0),"-")</f>
        <v>Rooh Ul Ameen</v>
      </c>
      <c r="H553" s="10" t="s">
        <v>184</v>
      </c>
      <c r="I553" s="58">
        <v>112</v>
      </c>
      <c r="J553" s="72">
        <v>0</v>
      </c>
      <c r="K553" s="72">
        <v>0</v>
      </c>
      <c r="L553" s="73">
        <f t="shared" si="233"/>
        <v>0</v>
      </c>
      <c r="M553" s="73">
        <f t="shared" si="222"/>
        <v>0</v>
      </c>
      <c r="N553" s="74">
        <v>0</v>
      </c>
      <c r="O553" s="74">
        <f t="shared" si="234"/>
        <v>0</v>
      </c>
      <c r="P553" s="73">
        <f t="shared" si="229"/>
        <v>0</v>
      </c>
      <c r="Q553" s="75">
        <v>65.52</v>
      </c>
      <c r="R553" s="73">
        <f t="shared" si="237"/>
        <v>7338.24</v>
      </c>
      <c r="S553" s="76">
        <f t="shared" si="238"/>
        <v>0</v>
      </c>
      <c r="T553" s="77">
        <v>0</v>
      </c>
      <c r="U553" s="78">
        <f t="shared" si="239"/>
        <v>0</v>
      </c>
      <c r="V553" s="73">
        <f t="shared" si="235"/>
        <v>0</v>
      </c>
      <c r="W553" s="73">
        <f t="shared" si="240"/>
        <v>0</v>
      </c>
      <c r="X553" s="76" t="str">
        <f t="shared" si="241"/>
        <v>-</v>
      </c>
      <c r="Y553" s="73">
        <f t="shared" si="242"/>
        <v>0</v>
      </c>
      <c r="Z553" s="73">
        <f t="shared" si="243"/>
        <v>0</v>
      </c>
      <c r="AA553" s="73">
        <f t="shared" si="230"/>
        <v>0</v>
      </c>
      <c r="AB553" s="73">
        <f t="shared" si="244"/>
        <v>0</v>
      </c>
      <c r="AC553" s="73">
        <f t="shared" si="231"/>
        <v>0</v>
      </c>
      <c r="AD553" s="73">
        <f t="shared" si="232"/>
        <v>0</v>
      </c>
      <c r="AE553" s="73">
        <v>0</v>
      </c>
    </row>
    <row r="554" spans="1:31" ht="15" customHeight="1">
      <c r="A554" s="5" t="s">
        <v>118</v>
      </c>
      <c r="B554" s="6" t="str">
        <f>IFERROR(VLOOKUP(A554,'Distributor List'!$A$2:$D$77,2,0),"-")</f>
        <v>Timergara</v>
      </c>
      <c r="C554" s="6" t="str">
        <f>IFERROR(VLOOKUP(A554,'Distributor List'!$A$2:$D$77,3,0),"-")</f>
        <v>North-2</v>
      </c>
      <c r="D554" s="6" t="str">
        <f>IFERROR(VLOOKUP(A554,'Distributor List'!$A$2:$F$77,6,0),"-")</f>
        <v>Pak-2</v>
      </c>
      <c r="E554" s="6" t="str">
        <f>IFERROR(VLOOKUP(A554,'Distributor List'!$A$2:$D$77,4,0),"-")</f>
        <v>Distributor</v>
      </c>
      <c r="F554" s="6" t="str">
        <f>IFERROR(VLOOKUP(H554,'Price List'!$A$2:$H$109,8,0),"-")</f>
        <v>Medicronis</v>
      </c>
      <c r="G554" s="6" t="str">
        <f>IFERROR(VLOOKUP(A554,'Distributor List'!$A$2:$E$77,5,0),"-")</f>
        <v>Rooh Ul Ameen</v>
      </c>
      <c r="H554" s="10" t="s">
        <v>185</v>
      </c>
      <c r="I554" s="58">
        <v>140</v>
      </c>
      <c r="J554" s="72">
        <v>23</v>
      </c>
      <c r="K554" s="72">
        <v>44</v>
      </c>
      <c r="L554" s="73">
        <f t="shared" si="233"/>
        <v>3220</v>
      </c>
      <c r="M554" s="73">
        <f t="shared" si="222"/>
        <v>6160</v>
      </c>
      <c r="N554" s="74">
        <v>12</v>
      </c>
      <c r="O554" s="74">
        <f t="shared" si="234"/>
        <v>1680</v>
      </c>
      <c r="P554" s="73">
        <f t="shared" si="229"/>
        <v>1540</v>
      </c>
      <c r="Q554" s="75">
        <v>72.16</v>
      </c>
      <c r="R554" s="73">
        <f t="shared" si="237"/>
        <v>10102.4</v>
      </c>
      <c r="S554" s="76">
        <f t="shared" si="238"/>
        <v>0.3187361419068736</v>
      </c>
      <c r="T554" s="77">
        <v>5</v>
      </c>
      <c r="U554" s="78">
        <f t="shared" si="239"/>
        <v>18</v>
      </c>
      <c r="V554" s="73">
        <f t="shared" si="235"/>
        <v>700</v>
      </c>
      <c r="W554" s="73">
        <f t="shared" si="240"/>
        <v>2520</v>
      </c>
      <c r="X554" s="76">
        <f t="shared" si="241"/>
        <v>3.5999999999999996</v>
      </c>
      <c r="Y554" s="73">
        <f t="shared" si="242"/>
        <v>34.5</v>
      </c>
      <c r="Z554" s="73">
        <f t="shared" si="243"/>
        <v>0</v>
      </c>
      <c r="AA554" s="73">
        <f t="shared" si="230"/>
        <v>0</v>
      </c>
      <c r="AB554" s="73">
        <f t="shared" si="244"/>
        <v>9.5</v>
      </c>
      <c r="AC554" s="73">
        <f t="shared" si="231"/>
        <v>1330</v>
      </c>
      <c r="AD554" s="73">
        <f t="shared" si="232"/>
        <v>4830</v>
      </c>
      <c r="AE554" s="73">
        <v>0</v>
      </c>
    </row>
    <row r="555" spans="1:31" ht="15" customHeight="1">
      <c r="A555" s="5" t="s">
        <v>118</v>
      </c>
      <c r="B555" s="6" t="str">
        <f>IFERROR(VLOOKUP(A555,'Distributor List'!$A$2:$D$77,2,0),"-")</f>
        <v>Timergara</v>
      </c>
      <c r="C555" s="6" t="str">
        <f>IFERROR(VLOOKUP(A555,'Distributor List'!$A$2:$D$77,3,0),"-")</f>
        <v>North-2</v>
      </c>
      <c r="D555" s="6" t="str">
        <f>IFERROR(VLOOKUP(A555,'Distributor List'!$A$2:$F$77,6,0),"-")</f>
        <v>Pak-2</v>
      </c>
      <c r="E555" s="6" t="str">
        <f>IFERROR(VLOOKUP(A555,'Distributor List'!$A$2:$D$77,4,0),"-")</f>
        <v>Distributor</v>
      </c>
      <c r="F555" s="6" t="str">
        <f>IFERROR(VLOOKUP(H555,'Price List'!$A$2:$H$109,8,0),"-")</f>
        <v>Medicronis</v>
      </c>
      <c r="G555" s="6" t="str">
        <f>IFERROR(VLOOKUP(A555,'Distributor List'!$A$2:$E$77,5,0),"-")</f>
        <v>Rooh Ul Ameen</v>
      </c>
      <c r="H555" s="10" t="s">
        <v>186</v>
      </c>
      <c r="I555" s="58">
        <v>199</v>
      </c>
      <c r="J555" s="72">
        <v>13</v>
      </c>
      <c r="K555" s="72">
        <v>11</v>
      </c>
      <c r="L555" s="73">
        <f t="shared" si="233"/>
        <v>2587</v>
      </c>
      <c r="M555" s="73">
        <f t="shared" si="222"/>
        <v>2189</v>
      </c>
      <c r="N555" s="74">
        <v>2</v>
      </c>
      <c r="O555" s="74">
        <f t="shared" si="234"/>
        <v>398</v>
      </c>
      <c r="P555" s="73">
        <f t="shared" si="229"/>
        <v>2189</v>
      </c>
      <c r="Q555" s="75">
        <v>64.8</v>
      </c>
      <c r="R555" s="73">
        <f t="shared" si="237"/>
        <v>12895.199999999999</v>
      </c>
      <c r="S555" s="76">
        <f t="shared" si="238"/>
        <v>0.20061728395061731</v>
      </c>
      <c r="T555" s="77">
        <v>5</v>
      </c>
      <c r="U555" s="78">
        <f t="shared" si="239"/>
        <v>8</v>
      </c>
      <c r="V555" s="73">
        <f t="shared" si="235"/>
        <v>995</v>
      </c>
      <c r="W555" s="73">
        <f t="shared" si="240"/>
        <v>1592</v>
      </c>
      <c r="X555" s="76">
        <f t="shared" si="241"/>
        <v>1.6</v>
      </c>
      <c r="Y555" s="73">
        <f t="shared" si="242"/>
        <v>19.5</v>
      </c>
      <c r="Z555" s="73">
        <f t="shared" si="243"/>
        <v>8.5</v>
      </c>
      <c r="AA555" s="73">
        <f t="shared" si="230"/>
        <v>1691.5</v>
      </c>
      <c r="AB555" s="73">
        <f t="shared" si="244"/>
        <v>0</v>
      </c>
      <c r="AC555" s="73">
        <f t="shared" si="231"/>
        <v>0</v>
      </c>
      <c r="AD555" s="73">
        <f t="shared" si="232"/>
        <v>3880.5</v>
      </c>
      <c r="AE555" s="73">
        <v>0</v>
      </c>
    </row>
    <row r="556" spans="1:31" ht="15" customHeight="1">
      <c r="A556" s="5" t="s">
        <v>118</v>
      </c>
      <c r="B556" s="6" t="str">
        <f>IFERROR(VLOOKUP(A556,'Distributor List'!$A$2:$D$77,2,0),"-")</f>
        <v>Timergara</v>
      </c>
      <c r="C556" s="6" t="str">
        <f>IFERROR(VLOOKUP(A556,'Distributor List'!$A$2:$D$77,3,0),"-")</f>
        <v>North-2</v>
      </c>
      <c r="D556" s="6" t="str">
        <f>IFERROR(VLOOKUP(A556,'Distributor List'!$A$2:$F$77,6,0),"-")</f>
        <v>Pak-2</v>
      </c>
      <c r="E556" s="6" t="str">
        <f>IFERROR(VLOOKUP(A556,'Distributor List'!$A$2:$D$77,4,0),"-")</f>
        <v>Distributor</v>
      </c>
      <c r="F556" s="6" t="str">
        <f>IFERROR(VLOOKUP(H556,'Price List'!$A$2:$H$109,8,0),"-")</f>
        <v>Transformer</v>
      </c>
      <c r="G556" s="6" t="str">
        <f>IFERROR(VLOOKUP(A556,'Distributor List'!$A$2:$E$77,5,0),"-")</f>
        <v>Rooh Ul Ameen</v>
      </c>
      <c r="H556" s="10" t="s">
        <v>187</v>
      </c>
      <c r="I556" s="58">
        <v>187</v>
      </c>
      <c r="J556" s="72">
        <v>10</v>
      </c>
      <c r="K556" s="72">
        <v>5</v>
      </c>
      <c r="L556" s="73">
        <f t="shared" si="233"/>
        <v>1870</v>
      </c>
      <c r="M556" s="73">
        <f t="shared" si="222"/>
        <v>935</v>
      </c>
      <c r="N556" s="74">
        <v>5</v>
      </c>
      <c r="O556" s="74">
        <f t="shared" si="234"/>
        <v>935</v>
      </c>
      <c r="P556" s="73">
        <f t="shared" si="229"/>
        <v>935</v>
      </c>
      <c r="Q556" s="75">
        <v>120</v>
      </c>
      <c r="R556" s="73">
        <f t="shared" si="237"/>
        <v>22440</v>
      </c>
      <c r="S556" s="76">
        <f t="shared" si="238"/>
        <v>8.3333333333333329E-2</v>
      </c>
      <c r="T556" s="77">
        <v>0</v>
      </c>
      <c r="U556" s="78">
        <f t="shared" si="239"/>
        <v>10</v>
      </c>
      <c r="V556" s="73">
        <f t="shared" si="235"/>
        <v>0</v>
      </c>
      <c r="W556" s="73">
        <f t="shared" si="240"/>
        <v>1870</v>
      </c>
      <c r="X556" s="76" t="str">
        <f t="shared" si="241"/>
        <v>-</v>
      </c>
      <c r="Y556" s="73">
        <f t="shared" si="242"/>
        <v>15</v>
      </c>
      <c r="Z556" s="73">
        <f t="shared" si="243"/>
        <v>10</v>
      </c>
      <c r="AA556" s="73">
        <f t="shared" si="230"/>
        <v>1870</v>
      </c>
      <c r="AB556" s="73">
        <f t="shared" si="244"/>
        <v>0</v>
      </c>
      <c r="AC556" s="73">
        <f t="shared" si="231"/>
        <v>0</v>
      </c>
      <c r="AD556" s="73">
        <f t="shared" si="232"/>
        <v>2805</v>
      </c>
      <c r="AE556" s="73">
        <v>0</v>
      </c>
    </row>
    <row r="557" spans="1:31" ht="15" customHeight="1">
      <c r="A557" s="5" t="s">
        <v>118</v>
      </c>
      <c r="B557" s="6" t="str">
        <f>IFERROR(VLOOKUP(A557,'Distributor List'!$A$2:$D$77,2,0),"-")</f>
        <v>Timergara</v>
      </c>
      <c r="C557" s="6" t="str">
        <f>IFERROR(VLOOKUP(A557,'Distributor List'!$A$2:$D$77,3,0),"-")</f>
        <v>North-2</v>
      </c>
      <c r="D557" s="6" t="str">
        <f>IFERROR(VLOOKUP(A557,'Distributor List'!$A$2:$F$77,6,0),"-")</f>
        <v>Pak-2</v>
      </c>
      <c r="E557" s="6" t="str">
        <f>IFERROR(VLOOKUP(A557,'Distributor List'!$A$2:$D$77,4,0),"-")</f>
        <v>Distributor</v>
      </c>
      <c r="F557" s="6" t="str">
        <f>IFERROR(VLOOKUP(H557,'Price List'!$A$2:$H$109,8,0),"-")</f>
        <v>Medicronis</v>
      </c>
      <c r="G557" s="6" t="str">
        <f>IFERROR(VLOOKUP(A557,'Distributor List'!$A$2:$E$77,5,0),"-")</f>
        <v>Rooh Ul Ameen</v>
      </c>
      <c r="H557" s="10" t="s">
        <v>188</v>
      </c>
      <c r="I557" s="58">
        <v>99</v>
      </c>
      <c r="J557" s="72">
        <v>23</v>
      </c>
      <c r="K557" s="72">
        <v>2</v>
      </c>
      <c r="L557" s="73">
        <f t="shared" si="233"/>
        <v>2277</v>
      </c>
      <c r="M557" s="73">
        <f t="shared" si="222"/>
        <v>198</v>
      </c>
      <c r="N557" s="74">
        <v>23</v>
      </c>
      <c r="O557" s="74">
        <f t="shared" si="234"/>
        <v>2277</v>
      </c>
      <c r="P557" s="73">
        <f t="shared" si="229"/>
        <v>0</v>
      </c>
      <c r="Q557" s="75">
        <v>79.38</v>
      </c>
      <c r="R557" s="73">
        <f t="shared" si="237"/>
        <v>7858.62</v>
      </c>
      <c r="S557" s="76">
        <f t="shared" si="238"/>
        <v>0.28974552784076596</v>
      </c>
      <c r="T557" s="77">
        <v>0</v>
      </c>
      <c r="U557" s="78">
        <f t="shared" si="239"/>
        <v>23</v>
      </c>
      <c r="V557" s="73">
        <f t="shared" si="235"/>
        <v>0</v>
      </c>
      <c r="W557" s="73">
        <f t="shared" si="240"/>
        <v>2277</v>
      </c>
      <c r="X557" s="76" t="str">
        <f t="shared" si="241"/>
        <v>-</v>
      </c>
      <c r="Y557" s="73">
        <f t="shared" si="242"/>
        <v>34.5</v>
      </c>
      <c r="Z557" s="73">
        <f t="shared" si="243"/>
        <v>32.5</v>
      </c>
      <c r="AA557" s="73">
        <f t="shared" si="230"/>
        <v>3217.5</v>
      </c>
      <c r="AB557" s="73">
        <f t="shared" si="244"/>
        <v>0</v>
      </c>
      <c r="AC557" s="73">
        <f t="shared" si="231"/>
        <v>0</v>
      </c>
      <c r="AD557" s="73">
        <f t="shared" si="232"/>
        <v>3415.5</v>
      </c>
      <c r="AE557" s="73">
        <v>0</v>
      </c>
    </row>
    <row r="558" spans="1:31" ht="15" customHeight="1">
      <c r="A558" s="5" t="s">
        <v>118</v>
      </c>
      <c r="B558" s="6" t="str">
        <f>IFERROR(VLOOKUP(A558,'Distributor List'!$A$2:$D$77,2,0),"-")</f>
        <v>Timergara</v>
      </c>
      <c r="C558" s="6" t="str">
        <f>IFERROR(VLOOKUP(A558,'Distributor List'!$A$2:$D$77,3,0),"-")</f>
        <v>North-2</v>
      </c>
      <c r="D558" s="6" t="str">
        <f>IFERROR(VLOOKUP(A558,'Distributor List'!$A$2:$F$77,6,0),"-")</f>
        <v>Pak-2</v>
      </c>
      <c r="E558" s="6" t="str">
        <f>IFERROR(VLOOKUP(A558,'Distributor List'!$A$2:$D$77,4,0),"-")</f>
        <v>Distributor</v>
      </c>
      <c r="F558" s="6" t="str">
        <f>IFERROR(VLOOKUP(H558,'Price List'!$A$2:$H$109,8,0),"-")</f>
        <v>Medicronis</v>
      </c>
      <c r="G558" s="6" t="str">
        <f>IFERROR(VLOOKUP(A558,'Distributor List'!$A$2:$E$77,5,0),"-")</f>
        <v>Rooh Ul Ameen</v>
      </c>
      <c r="H558" s="10" t="s">
        <v>189</v>
      </c>
      <c r="I558" s="58">
        <v>99</v>
      </c>
      <c r="J558" s="72">
        <v>12</v>
      </c>
      <c r="K558" s="72">
        <v>29</v>
      </c>
      <c r="L558" s="73">
        <f t="shared" si="233"/>
        <v>1188</v>
      </c>
      <c r="M558" s="73">
        <f t="shared" si="222"/>
        <v>2871</v>
      </c>
      <c r="N558" s="74">
        <v>12</v>
      </c>
      <c r="O558" s="74">
        <f t="shared" si="234"/>
        <v>1188</v>
      </c>
      <c r="P558" s="73">
        <f t="shared" si="229"/>
        <v>0</v>
      </c>
      <c r="Q558" s="75">
        <v>73.150000000000006</v>
      </c>
      <c r="R558" s="73">
        <f t="shared" si="237"/>
        <v>7241.85</v>
      </c>
      <c r="S558" s="76">
        <f t="shared" si="238"/>
        <v>0.16404647983595352</v>
      </c>
      <c r="T558" s="77">
        <v>0</v>
      </c>
      <c r="U558" s="78">
        <f t="shared" si="239"/>
        <v>12</v>
      </c>
      <c r="V558" s="73">
        <f t="shared" si="235"/>
        <v>0</v>
      </c>
      <c r="W558" s="73">
        <f t="shared" si="240"/>
        <v>1188</v>
      </c>
      <c r="X558" s="76" t="str">
        <f t="shared" si="241"/>
        <v>-</v>
      </c>
      <c r="Y558" s="73">
        <f t="shared" si="242"/>
        <v>18</v>
      </c>
      <c r="Z558" s="73">
        <f t="shared" si="243"/>
        <v>0</v>
      </c>
      <c r="AA558" s="73">
        <f t="shared" si="230"/>
        <v>0</v>
      </c>
      <c r="AB558" s="73">
        <f t="shared" si="244"/>
        <v>11</v>
      </c>
      <c r="AC558" s="73">
        <f t="shared" si="231"/>
        <v>1089</v>
      </c>
      <c r="AD558" s="73">
        <f t="shared" si="232"/>
        <v>1782</v>
      </c>
      <c r="AE558" s="73">
        <v>0</v>
      </c>
    </row>
    <row r="559" spans="1:31" ht="15" customHeight="1">
      <c r="A559" s="5" t="s">
        <v>118</v>
      </c>
      <c r="B559" s="6" t="str">
        <f>IFERROR(VLOOKUP(A559,'Distributor List'!$A$2:$D$77,2,0),"-")</f>
        <v>Timergara</v>
      </c>
      <c r="C559" s="6" t="str">
        <f>IFERROR(VLOOKUP(A559,'Distributor List'!$A$2:$D$77,3,0),"-")</f>
        <v>North-2</v>
      </c>
      <c r="D559" s="6" t="str">
        <f>IFERROR(VLOOKUP(A559,'Distributor List'!$A$2:$F$77,6,0),"-")</f>
        <v>Pak-2</v>
      </c>
      <c r="E559" s="6" t="str">
        <f>IFERROR(VLOOKUP(A559,'Distributor List'!$A$2:$D$77,4,0),"-")</f>
        <v>Distributor</v>
      </c>
      <c r="F559" s="6" t="str">
        <f>IFERROR(VLOOKUP(H559,'Price List'!$A$2:$H$109,8,0),"-")</f>
        <v>Medicronis</v>
      </c>
      <c r="G559" s="6" t="str">
        <f>IFERROR(VLOOKUP(A559,'Distributor List'!$A$2:$E$77,5,0),"-")</f>
        <v>Rooh Ul Ameen</v>
      </c>
      <c r="H559" s="10" t="s">
        <v>190</v>
      </c>
      <c r="I559" s="58">
        <v>85</v>
      </c>
      <c r="J559" s="72">
        <v>11</v>
      </c>
      <c r="K559" s="72">
        <v>27</v>
      </c>
      <c r="L559" s="73">
        <f t="shared" si="233"/>
        <v>935</v>
      </c>
      <c r="M559" s="73">
        <f t="shared" si="222"/>
        <v>2295</v>
      </c>
      <c r="N559" s="74">
        <v>11</v>
      </c>
      <c r="O559" s="74">
        <f t="shared" si="234"/>
        <v>935</v>
      </c>
      <c r="P559" s="73">
        <f t="shared" si="229"/>
        <v>0</v>
      </c>
      <c r="Q559" s="75">
        <v>0</v>
      </c>
      <c r="R559" s="73">
        <f t="shared" si="237"/>
        <v>0</v>
      </c>
      <c r="S559" s="76" t="str">
        <f t="shared" si="238"/>
        <v>-</v>
      </c>
      <c r="T559" s="77">
        <v>0</v>
      </c>
      <c r="U559" s="78">
        <f t="shared" si="239"/>
        <v>11</v>
      </c>
      <c r="V559" s="73">
        <f t="shared" si="235"/>
        <v>0</v>
      </c>
      <c r="W559" s="73">
        <f t="shared" si="240"/>
        <v>935</v>
      </c>
      <c r="X559" s="76" t="str">
        <f t="shared" si="241"/>
        <v>-</v>
      </c>
      <c r="Y559" s="73">
        <f t="shared" si="242"/>
        <v>16.5</v>
      </c>
      <c r="Z559" s="73">
        <f t="shared" si="243"/>
        <v>0</v>
      </c>
      <c r="AA559" s="73">
        <f t="shared" si="230"/>
        <v>0</v>
      </c>
      <c r="AB559" s="73">
        <f t="shared" si="244"/>
        <v>10.5</v>
      </c>
      <c r="AC559" s="73">
        <f t="shared" si="231"/>
        <v>892.5</v>
      </c>
      <c r="AD559" s="73">
        <f t="shared" si="232"/>
        <v>1402.5</v>
      </c>
      <c r="AE559" s="73">
        <v>0</v>
      </c>
    </row>
    <row r="560" spans="1:31" ht="15" customHeight="1">
      <c r="A560" s="5" t="s">
        <v>118</v>
      </c>
      <c r="B560" s="6" t="str">
        <f>IFERROR(VLOOKUP(A560,'Distributor List'!$A$2:$D$77,2,0),"-")</f>
        <v>Timergara</v>
      </c>
      <c r="C560" s="6" t="str">
        <f>IFERROR(VLOOKUP(A560,'Distributor List'!$A$2:$D$77,3,0),"-")</f>
        <v>North-2</v>
      </c>
      <c r="D560" s="6" t="str">
        <f>IFERROR(VLOOKUP(A560,'Distributor List'!$A$2:$F$77,6,0),"-")</f>
        <v>Pak-2</v>
      </c>
      <c r="E560" s="6" t="str">
        <f>IFERROR(VLOOKUP(A560,'Distributor List'!$A$2:$D$77,4,0),"-")</f>
        <v>Distributor</v>
      </c>
      <c r="F560" s="6" t="str">
        <f>IFERROR(VLOOKUP(H560,'Price List'!$A$2:$H$109,8,0),"-")</f>
        <v>Medicronis</v>
      </c>
      <c r="G560" s="6" t="str">
        <f>IFERROR(VLOOKUP(A560,'Distributor List'!$A$2:$E$77,5,0),"-")</f>
        <v>Rooh Ul Ameen</v>
      </c>
      <c r="H560" s="10" t="s">
        <v>191</v>
      </c>
      <c r="I560" s="58">
        <v>85</v>
      </c>
      <c r="J560" s="72">
        <v>0</v>
      </c>
      <c r="K560" s="72">
        <v>0</v>
      </c>
      <c r="L560" s="73">
        <f t="shared" si="233"/>
        <v>0</v>
      </c>
      <c r="M560" s="73">
        <f t="shared" si="222"/>
        <v>0</v>
      </c>
      <c r="N560" s="74">
        <v>0</v>
      </c>
      <c r="O560" s="74">
        <f t="shared" si="234"/>
        <v>0</v>
      </c>
      <c r="P560" s="73">
        <f t="shared" si="229"/>
        <v>0</v>
      </c>
      <c r="Q560" s="75">
        <v>101.52</v>
      </c>
      <c r="R560" s="73">
        <f t="shared" si="237"/>
        <v>8629.1999999999989</v>
      </c>
      <c r="S560" s="76">
        <f t="shared" si="238"/>
        <v>0</v>
      </c>
      <c r="T560" s="77">
        <v>0</v>
      </c>
      <c r="U560" s="78">
        <f t="shared" si="239"/>
        <v>0</v>
      </c>
      <c r="V560" s="73">
        <f t="shared" si="235"/>
        <v>0</v>
      </c>
      <c r="W560" s="73">
        <f t="shared" si="240"/>
        <v>0</v>
      </c>
      <c r="X560" s="76" t="str">
        <f t="shared" si="241"/>
        <v>-</v>
      </c>
      <c r="Y560" s="73">
        <f t="shared" si="242"/>
        <v>0</v>
      </c>
      <c r="Z560" s="73">
        <f t="shared" si="243"/>
        <v>0</v>
      </c>
      <c r="AA560" s="73">
        <f t="shared" si="230"/>
        <v>0</v>
      </c>
      <c r="AB560" s="73">
        <f t="shared" si="244"/>
        <v>0</v>
      </c>
      <c r="AC560" s="73">
        <f t="shared" si="231"/>
        <v>0</v>
      </c>
      <c r="AD560" s="73">
        <f t="shared" si="232"/>
        <v>0</v>
      </c>
      <c r="AE560" s="73">
        <v>0</v>
      </c>
    </row>
    <row r="561" spans="1:31" ht="15" customHeight="1">
      <c r="A561" s="5" t="s">
        <v>118</v>
      </c>
      <c r="B561" s="6" t="str">
        <f>IFERROR(VLOOKUP(A561,'Distributor List'!$A$2:$D$77,2,0),"-")</f>
        <v>Timergara</v>
      </c>
      <c r="C561" s="6" t="str">
        <f>IFERROR(VLOOKUP(A561,'Distributor List'!$A$2:$D$77,3,0),"-")</f>
        <v>North-2</v>
      </c>
      <c r="D561" s="6" t="str">
        <f>IFERROR(VLOOKUP(A561,'Distributor List'!$A$2:$F$77,6,0),"-")</f>
        <v>Pak-2</v>
      </c>
      <c r="E561" s="6" t="str">
        <f>IFERROR(VLOOKUP(A561,'Distributor List'!$A$2:$D$77,4,0),"-")</f>
        <v>Distributor</v>
      </c>
      <c r="F561" s="6" t="str">
        <f>IFERROR(VLOOKUP(H561,'Price List'!$A$2:$H$109,8,0),"-")</f>
        <v>Medicronis</v>
      </c>
      <c r="G561" s="6" t="str">
        <f>IFERROR(VLOOKUP(A561,'Distributor List'!$A$2:$E$77,5,0),"-")</f>
        <v>Rooh Ul Ameen</v>
      </c>
      <c r="H561" s="10" t="s">
        <v>192</v>
      </c>
      <c r="I561" s="58">
        <v>90</v>
      </c>
      <c r="J561" s="72">
        <v>0</v>
      </c>
      <c r="K561" s="72">
        <v>0</v>
      </c>
      <c r="L561" s="73">
        <f t="shared" si="233"/>
        <v>0</v>
      </c>
      <c r="M561" s="73">
        <f t="shared" ref="M561:M624" si="245">K561*I561</f>
        <v>0</v>
      </c>
      <c r="N561" s="74">
        <v>0</v>
      </c>
      <c r="O561" s="74">
        <f t="shared" si="234"/>
        <v>0</v>
      </c>
      <c r="P561" s="73">
        <f t="shared" si="229"/>
        <v>0</v>
      </c>
      <c r="Q561" s="75">
        <v>0</v>
      </c>
      <c r="R561" s="73">
        <f t="shared" si="237"/>
        <v>0</v>
      </c>
      <c r="S561" s="76" t="str">
        <f t="shared" si="238"/>
        <v>-</v>
      </c>
      <c r="T561" s="77">
        <v>0</v>
      </c>
      <c r="U561" s="78">
        <f t="shared" si="239"/>
        <v>0</v>
      </c>
      <c r="V561" s="73">
        <f t="shared" si="235"/>
        <v>0</v>
      </c>
      <c r="W561" s="73">
        <f t="shared" si="240"/>
        <v>0</v>
      </c>
      <c r="X561" s="76" t="str">
        <f t="shared" si="241"/>
        <v>-</v>
      </c>
      <c r="Y561" s="73">
        <f t="shared" si="242"/>
        <v>0</v>
      </c>
      <c r="Z561" s="73">
        <f t="shared" si="243"/>
        <v>0</v>
      </c>
      <c r="AA561" s="73">
        <f t="shared" si="230"/>
        <v>0</v>
      </c>
      <c r="AB561" s="73">
        <f t="shared" si="244"/>
        <v>0</v>
      </c>
      <c r="AC561" s="73">
        <f t="shared" si="231"/>
        <v>0</v>
      </c>
      <c r="AD561" s="73">
        <f t="shared" si="232"/>
        <v>0</v>
      </c>
      <c r="AE561" s="73">
        <v>0</v>
      </c>
    </row>
    <row r="562" spans="1:31" ht="15" customHeight="1">
      <c r="A562" s="5" t="s">
        <v>118</v>
      </c>
      <c r="B562" s="6" t="str">
        <f>IFERROR(VLOOKUP(A562,'Distributor List'!$A$2:$D$77,2,0),"-")</f>
        <v>Timergara</v>
      </c>
      <c r="C562" s="6" t="str">
        <f>IFERROR(VLOOKUP(A562,'Distributor List'!$A$2:$D$77,3,0),"-")</f>
        <v>North-2</v>
      </c>
      <c r="D562" s="6" t="str">
        <f>IFERROR(VLOOKUP(A562,'Distributor List'!$A$2:$F$77,6,0),"-")</f>
        <v>Pak-2</v>
      </c>
      <c r="E562" s="6" t="str">
        <f>IFERROR(VLOOKUP(A562,'Distributor List'!$A$2:$D$77,4,0),"-")</f>
        <v>Distributor</v>
      </c>
      <c r="F562" s="6" t="str">
        <f>IFERROR(VLOOKUP(H562,'Price List'!$A$2:$H$109,8,0),"-")</f>
        <v>Medicronis</v>
      </c>
      <c r="G562" s="6" t="str">
        <f>IFERROR(VLOOKUP(A562,'Distributor List'!$A$2:$E$77,5,0),"-")</f>
        <v>Rooh Ul Ameen</v>
      </c>
      <c r="H562" s="56" t="s">
        <v>193</v>
      </c>
      <c r="I562" s="57">
        <v>99</v>
      </c>
      <c r="J562" s="72">
        <v>70</v>
      </c>
      <c r="K562" s="72">
        <v>103</v>
      </c>
      <c r="L562" s="73">
        <f t="shared" si="233"/>
        <v>6930</v>
      </c>
      <c r="M562" s="73">
        <f t="shared" si="245"/>
        <v>10197</v>
      </c>
      <c r="N562" s="74">
        <v>55</v>
      </c>
      <c r="O562" s="74">
        <f t="shared" si="234"/>
        <v>5445</v>
      </c>
      <c r="P562" s="73">
        <f t="shared" si="229"/>
        <v>1485</v>
      </c>
      <c r="Q562" s="75">
        <v>168</v>
      </c>
      <c r="R562" s="73">
        <f t="shared" si="237"/>
        <v>16632</v>
      </c>
      <c r="S562" s="76"/>
      <c r="T562" s="77">
        <v>5</v>
      </c>
      <c r="U562" s="78">
        <f t="shared" si="239"/>
        <v>65</v>
      </c>
      <c r="V562" s="73">
        <f t="shared" si="235"/>
        <v>495</v>
      </c>
      <c r="W562" s="73"/>
      <c r="X562" s="76"/>
      <c r="Y562" s="73">
        <f t="shared" si="242"/>
        <v>105</v>
      </c>
      <c r="Z562" s="73">
        <f t="shared" si="243"/>
        <v>2</v>
      </c>
      <c r="AA562" s="73">
        <f t="shared" si="230"/>
        <v>198</v>
      </c>
      <c r="AB562" s="73">
        <f t="shared" si="244"/>
        <v>0</v>
      </c>
      <c r="AC562" s="73">
        <f t="shared" si="231"/>
        <v>0</v>
      </c>
      <c r="AD562" s="73">
        <f t="shared" si="232"/>
        <v>10395</v>
      </c>
      <c r="AE562" s="73"/>
    </row>
    <row r="563" spans="1:31" ht="15" customHeight="1">
      <c r="A563" s="5" t="s">
        <v>118</v>
      </c>
      <c r="B563" s="6" t="str">
        <f>IFERROR(VLOOKUP(A563,'Distributor List'!$A$2:$D$77,2,0),"-")</f>
        <v>Timergara</v>
      </c>
      <c r="C563" s="6" t="str">
        <f>IFERROR(VLOOKUP(A563,'Distributor List'!$A$2:$D$77,3,0),"-")</f>
        <v>North-2</v>
      </c>
      <c r="D563" s="6" t="str">
        <f>IFERROR(VLOOKUP(A563,'Distributor List'!$A$2:$F$77,6,0),"-")</f>
        <v>Pak-2</v>
      </c>
      <c r="E563" s="6" t="str">
        <f>IFERROR(VLOOKUP(A563,'Distributor List'!$A$2:$D$77,4,0),"-")</f>
        <v>Distributor</v>
      </c>
      <c r="F563" s="6" t="str">
        <f>IFERROR(VLOOKUP(H563,'Price List'!$A$2:$H$109,8,0),"-")</f>
        <v>Medicronis</v>
      </c>
      <c r="G563" s="6" t="str">
        <f>IFERROR(VLOOKUP(A563,'Distributor List'!$A$2:$E$77,5,0),"-")</f>
        <v>Rooh Ul Ameen</v>
      </c>
      <c r="H563" s="10" t="s">
        <v>144</v>
      </c>
      <c r="I563" s="58">
        <v>105</v>
      </c>
      <c r="J563" s="72">
        <v>0</v>
      </c>
      <c r="K563" s="72">
        <v>0</v>
      </c>
      <c r="L563" s="73">
        <f t="shared" si="233"/>
        <v>0</v>
      </c>
      <c r="M563" s="73">
        <f t="shared" si="245"/>
        <v>0</v>
      </c>
      <c r="N563" s="74">
        <v>0</v>
      </c>
      <c r="O563" s="74">
        <f t="shared" si="234"/>
        <v>0</v>
      </c>
      <c r="P563" s="73">
        <f t="shared" si="229"/>
        <v>0</v>
      </c>
      <c r="Q563" s="75">
        <v>0</v>
      </c>
      <c r="R563" s="73">
        <f t="shared" si="237"/>
        <v>0</v>
      </c>
      <c r="S563" s="76" t="str">
        <f t="shared" ref="S563:S588" si="246">IFERROR(L563/R563,"-")</f>
        <v>-</v>
      </c>
      <c r="T563" s="77">
        <v>0</v>
      </c>
      <c r="U563" s="78">
        <f t="shared" si="239"/>
        <v>0</v>
      </c>
      <c r="V563" s="73">
        <f t="shared" si="235"/>
        <v>0</v>
      </c>
      <c r="W563" s="73">
        <f t="shared" ref="W563:W588" si="247">L563-V563</f>
        <v>0</v>
      </c>
      <c r="X563" s="76" t="str">
        <f t="shared" ref="X563:X588" si="248">IFERROR(L563/V563-1,"-")</f>
        <v>-</v>
      </c>
      <c r="Y563" s="73">
        <f t="shared" si="242"/>
        <v>0</v>
      </c>
      <c r="Z563" s="73">
        <f t="shared" si="243"/>
        <v>0</v>
      </c>
      <c r="AA563" s="73">
        <f t="shared" si="230"/>
        <v>0</v>
      </c>
      <c r="AB563" s="73">
        <f t="shared" si="244"/>
        <v>0</v>
      </c>
      <c r="AC563" s="73">
        <f t="shared" si="231"/>
        <v>0</v>
      </c>
      <c r="AD563" s="73">
        <f t="shared" si="232"/>
        <v>0</v>
      </c>
      <c r="AE563" s="73">
        <v>0</v>
      </c>
    </row>
    <row r="564" spans="1:31" ht="15" customHeight="1">
      <c r="A564" s="5" t="s">
        <v>118</v>
      </c>
      <c r="B564" s="6" t="str">
        <f>IFERROR(VLOOKUP(A564,'Distributor List'!$A$2:$D$77,2,0),"-")</f>
        <v>Timergara</v>
      </c>
      <c r="C564" s="6" t="str">
        <f>IFERROR(VLOOKUP(A564,'Distributor List'!$A$2:$D$77,3,0),"-")</f>
        <v>North-2</v>
      </c>
      <c r="D564" s="6" t="str">
        <f>IFERROR(VLOOKUP(A564,'Distributor List'!$A$2:$F$77,6,0),"-")</f>
        <v>Pak-2</v>
      </c>
      <c r="E564" s="6" t="str">
        <f>IFERROR(VLOOKUP(A564,'Distributor List'!$A$2:$D$77,4,0),"-")</f>
        <v>Distributor</v>
      </c>
      <c r="F564" s="6" t="str">
        <f>IFERROR(VLOOKUP(H564,'Price List'!$A$2:$H$109,8,0),"-")</f>
        <v>Medicronis</v>
      </c>
      <c r="G564" s="6" t="str">
        <f>IFERROR(VLOOKUP(A564,'Distributor List'!$A$2:$E$77,5,0),"-")</f>
        <v>Rooh Ul Ameen</v>
      </c>
      <c r="H564" s="10" t="s">
        <v>150</v>
      </c>
      <c r="I564" s="58">
        <v>115</v>
      </c>
      <c r="J564" s="72">
        <v>83</v>
      </c>
      <c r="K564" s="72">
        <v>22</v>
      </c>
      <c r="L564" s="73">
        <f t="shared" si="233"/>
        <v>9545</v>
      </c>
      <c r="M564" s="73">
        <f t="shared" si="245"/>
        <v>2530</v>
      </c>
      <c r="N564" s="74">
        <v>74</v>
      </c>
      <c r="O564" s="74">
        <f t="shared" si="234"/>
        <v>8510</v>
      </c>
      <c r="P564" s="73">
        <f t="shared" si="229"/>
        <v>1035</v>
      </c>
      <c r="Q564" s="75">
        <v>87.744</v>
      </c>
      <c r="R564" s="73">
        <f t="shared" si="237"/>
        <v>10090.56</v>
      </c>
      <c r="S564" s="76">
        <f t="shared" si="246"/>
        <v>0.9459336250911744</v>
      </c>
      <c r="T564" s="77">
        <v>80</v>
      </c>
      <c r="U564" s="78">
        <f t="shared" si="239"/>
        <v>3</v>
      </c>
      <c r="V564" s="73">
        <f t="shared" si="235"/>
        <v>9200</v>
      </c>
      <c r="W564" s="73">
        <f t="shared" si="247"/>
        <v>345</v>
      </c>
      <c r="X564" s="76">
        <f t="shared" si="248"/>
        <v>3.7500000000000089E-2</v>
      </c>
      <c r="Y564" s="73">
        <f t="shared" si="242"/>
        <v>124.5</v>
      </c>
      <c r="Z564" s="73">
        <f t="shared" si="243"/>
        <v>102.5</v>
      </c>
      <c r="AA564" s="73">
        <f t="shared" si="230"/>
        <v>11787.5</v>
      </c>
      <c r="AB564" s="73">
        <f t="shared" si="244"/>
        <v>0</v>
      </c>
      <c r="AC564" s="73">
        <f t="shared" si="231"/>
        <v>0</v>
      </c>
      <c r="AD564" s="73">
        <f t="shared" si="232"/>
        <v>14317.5</v>
      </c>
      <c r="AE564" s="73">
        <v>0</v>
      </c>
    </row>
    <row r="565" spans="1:31" ht="15" customHeight="1">
      <c r="A565" s="5" t="s">
        <v>118</v>
      </c>
      <c r="B565" s="6" t="str">
        <f>IFERROR(VLOOKUP(A565,'Distributor List'!$A$2:$D$77,2,0),"-")</f>
        <v>Timergara</v>
      </c>
      <c r="C565" s="6" t="str">
        <f>IFERROR(VLOOKUP(A565,'Distributor List'!$A$2:$D$77,3,0),"-")</f>
        <v>North-2</v>
      </c>
      <c r="D565" s="6" t="str">
        <f>IFERROR(VLOOKUP(A565,'Distributor List'!$A$2:$F$77,6,0),"-")</f>
        <v>Pak-2</v>
      </c>
      <c r="E565" s="6" t="str">
        <f>IFERROR(VLOOKUP(A565,'Distributor List'!$A$2:$D$77,4,0),"-")</f>
        <v>Distributor</v>
      </c>
      <c r="F565" s="6" t="str">
        <f>IFERROR(VLOOKUP(H565,'Price List'!$A$2:$H$109,8,0),"-")</f>
        <v>Medicronis</v>
      </c>
      <c r="G565" s="6" t="str">
        <f>IFERROR(VLOOKUP(A565,'Distributor List'!$A$2:$E$77,5,0),"-")</f>
        <v>Rooh Ul Ameen</v>
      </c>
      <c r="H565" s="10" t="s">
        <v>194</v>
      </c>
      <c r="I565" s="58">
        <v>102</v>
      </c>
      <c r="J565" s="72">
        <v>60</v>
      </c>
      <c r="K565" s="72">
        <v>78</v>
      </c>
      <c r="L565" s="73">
        <f t="shared" si="233"/>
        <v>6120</v>
      </c>
      <c r="M565" s="73">
        <f t="shared" si="245"/>
        <v>7956</v>
      </c>
      <c r="N565" s="74">
        <v>35</v>
      </c>
      <c r="O565" s="74">
        <f t="shared" si="234"/>
        <v>3570</v>
      </c>
      <c r="P565" s="73">
        <f t="shared" si="229"/>
        <v>2550</v>
      </c>
      <c r="Q565" s="75">
        <v>233.81399999999999</v>
      </c>
      <c r="R565" s="73">
        <f t="shared" si="237"/>
        <v>23849.027999999998</v>
      </c>
      <c r="S565" s="76">
        <f t="shared" si="246"/>
        <v>0.25661423182529702</v>
      </c>
      <c r="T565" s="77">
        <v>135</v>
      </c>
      <c r="U565" s="78">
        <f t="shared" si="239"/>
        <v>-75</v>
      </c>
      <c r="V565" s="73">
        <f t="shared" si="235"/>
        <v>13770</v>
      </c>
      <c r="W565" s="73">
        <f t="shared" si="247"/>
        <v>-7650</v>
      </c>
      <c r="X565" s="76">
        <f t="shared" si="248"/>
        <v>-0.55555555555555558</v>
      </c>
      <c r="Y565" s="73">
        <f t="shared" si="242"/>
        <v>90</v>
      </c>
      <c r="Z565" s="73">
        <f t="shared" si="243"/>
        <v>12</v>
      </c>
      <c r="AA565" s="73">
        <f t="shared" si="230"/>
        <v>1224</v>
      </c>
      <c r="AB565" s="73">
        <f t="shared" si="244"/>
        <v>0</v>
      </c>
      <c r="AC565" s="73">
        <f t="shared" si="231"/>
        <v>0</v>
      </c>
      <c r="AD565" s="73">
        <f t="shared" si="232"/>
        <v>9180</v>
      </c>
      <c r="AE565" s="73">
        <v>0</v>
      </c>
    </row>
    <row r="566" spans="1:31" ht="15" customHeight="1">
      <c r="A566" s="5" t="s">
        <v>118</v>
      </c>
      <c r="B566" s="6" t="str">
        <f>IFERROR(VLOOKUP(A566,'Distributor List'!$A$2:$D$77,2,0),"-")</f>
        <v>Timergara</v>
      </c>
      <c r="C566" s="6" t="str">
        <f>IFERROR(VLOOKUP(A566,'Distributor List'!$A$2:$D$77,3,0),"-")</f>
        <v>North-2</v>
      </c>
      <c r="D566" s="6" t="str">
        <f>IFERROR(VLOOKUP(A566,'Distributor List'!$A$2:$F$77,6,0),"-")</f>
        <v>Pak-2</v>
      </c>
      <c r="E566" s="6" t="str">
        <f>IFERROR(VLOOKUP(A566,'Distributor List'!$A$2:$D$77,4,0),"-")</f>
        <v>Distributor</v>
      </c>
      <c r="F566" s="6" t="str">
        <f>IFERROR(VLOOKUP(H566,'Price List'!$A$2:$H$109,8,0),"-")</f>
        <v>Transformer</v>
      </c>
      <c r="G566" s="6" t="str">
        <f>IFERROR(VLOOKUP(A566,'Distributor List'!$A$2:$E$77,5,0),"-")</f>
        <v>Rooh Ul Ameen</v>
      </c>
      <c r="H566" s="10" t="s">
        <v>195</v>
      </c>
      <c r="I566" s="58">
        <v>299</v>
      </c>
      <c r="J566" s="72">
        <v>0</v>
      </c>
      <c r="K566" s="72">
        <v>0</v>
      </c>
      <c r="L566" s="73">
        <f t="shared" si="233"/>
        <v>0</v>
      </c>
      <c r="M566" s="73">
        <f t="shared" si="245"/>
        <v>0</v>
      </c>
      <c r="N566" s="74">
        <v>0</v>
      </c>
      <c r="O566" s="74">
        <f t="shared" si="234"/>
        <v>0</v>
      </c>
      <c r="P566" s="73">
        <f t="shared" si="229"/>
        <v>0</v>
      </c>
      <c r="Q566" s="75">
        <v>5</v>
      </c>
      <c r="R566" s="73">
        <f t="shared" si="237"/>
        <v>1495</v>
      </c>
      <c r="S566" s="76">
        <f t="shared" si="246"/>
        <v>0</v>
      </c>
      <c r="T566" s="77">
        <v>0</v>
      </c>
      <c r="U566" s="78">
        <f t="shared" si="239"/>
        <v>0</v>
      </c>
      <c r="V566" s="73">
        <f t="shared" si="235"/>
        <v>0</v>
      </c>
      <c r="W566" s="73">
        <f t="shared" si="247"/>
        <v>0</v>
      </c>
      <c r="X566" s="76" t="str">
        <f t="shared" si="248"/>
        <v>-</v>
      </c>
      <c r="Y566" s="73">
        <f t="shared" si="242"/>
        <v>0</v>
      </c>
      <c r="Z566" s="73">
        <f t="shared" si="243"/>
        <v>0</v>
      </c>
      <c r="AA566" s="73">
        <f t="shared" si="230"/>
        <v>0</v>
      </c>
      <c r="AB566" s="73">
        <f t="shared" si="244"/>
        <v>0</v>
      </c>
      <c r="AC566" s="73">
        <f t="shared" si="231"/>
        <v>0</v>
      </c>
      <c r="AD566" s="73">
        <f t="shared" si="232"/>
        <v>0</v>
      </c>
      <c r="AE566" s="73">
        <v>0</v>
      </c>
    </row>
    <row r="567" spans="1:31" ht="15" customHeight="1">
      <c r="A567" s="5" t="s">
        <v>118</v>
      </c>
      <c r="B567" s="6" t="str">
        <f>IFERROR(VLOOKUP(A567,'Distributor List'!$A$2:$D$77,2,0),"-")</f>
        <v>Timergara</v>
      </c>
      <c r="C567" s="6" t="str">
        <f>IFERROR(VLOOKUP(A567,'Distributor List'!$A$2:$D$77,3,0),"-")</f>
        <v>North-2</v>
      </c>
      <c r="D567" s="6" t="str">
        <f>IFERROR(VLOOKUP(A567,'Distributor List'!$A$2:$F$77,6,0),"-")</f>
        <v>Pak-2</v>
      </c>
      <c r="E567" s="6" t="str">
        <f>IFERROR(VLOOKUP(A567,'Distributor List'!$A$2:$D$77,4,0),"-")</f>
        <v>Distributor</v>
      </c>
      <c r="F567" s="6" t="str">
        <f>IFERROR(VLOOKUP(H567,'Price List'!$A$2:$H$109,8,0),"-")</f>
        <v>Transformer</v>
      </c>
      <c r="G567" s="6" t="str">
        <f>IFERROR(VLOOKUP(A567,'Distributor List'!$A$2:$E$77,5,0),"-")</f>
        <v>Rooh Ul Ameen</v>
      </c>
      <c r="H567" s="10" t="s">
        <v>196</v>
      </c>
      <c r="I567" s="58">
        <v>125</v>
      </c>
      <c r="J567" s="72">
        <v>0</v>
      </c>
      <c r="K567" s="72">
        <v>0</v>
      </c>
      <c r="L567" s="73">
        <f t="shared" si="233"/>
        <v>0</v>
      </c>
      <c r="M567" s="73">
        <f t="shared" si="245"/>
        <v>0</v>
      </c>
      <c r="N567" s="74">
        <v>0</v>
      </c>
      <c r="O567" s="74">
        <f t="shared" si="234"/>
        <v>0</v>
      </c>
      <c r="P567" s="73">
        <f t="shared" si="229"/>
        <v>0</v>
      </c>
      <c r="Q567" s="75">
        <v>50</v>
      </c>
      <c r="R567" s="73">
        <f t="shared" si="237"/>
        <v>6250</v>
      </c>
      <c r="S567" s="76">
        <f t="shared" si="246"/>
        <v>0</v>
      </c>
      <c r="T567" s="77">
        <v>0</v>
      </c>
      <c r="U567" s="78">
        <f t="shared" si="239"/>
        <v>0</v>
      </c>
      <c r="V567" s="73">
        <f t="shared" si="235"/>
        <v>0</v>
      </c>
      <c r="W567" s="73">
        <f t="shared" si="247"/>
        <v>0</v>
      </c>
      <c r="X567" s="76" t="str">
        <f t="shared" si="248"/>
        <v>-</v>
      </c>
      <c r="Y567" s="73">
        <f t="shared" si="242"/>
        <v>0</v>
      </c>
      <c r="Z567" s="73">
        <f t="shared" si="243"/>
        <v>0</v>
      </c>
      <c r="AA567" s="73">
        <f t="shared" si="230"/>
        <v>0</v>
      </c>
      <c r="AB567" s="73">
        <f t="shared" si="244"/>
        <v>0</v>
      </c>
      <c r="AC567" s="73">
        <f t="shared" si="231"/>
        <v>0</v>
      </c>
      <c r="AD567" s="73">
        <f t="shared" si="232"/>
        <v>0</v>
      </c>
      <c r="AE567" s="73">
        <v>0</v>
      </c>
    </row>
    <row r="568" spans="1:31" ht="15" customHeight="1">
      <c r="A568" s="5" t="s">
        <v>118</v>
      </c>
      <c r="B568" s="6" t="str">
        <f>IFERROR(VLOOKUP(A568,'Distributor List'!$A$2:$D$77,2,0),"-")</f>
        <v>Timergara</v>
      </c>
      <c r="C568" s="6" t="str">
        <f>IFERROR(VLOOKUP(A568,'Distributor List'!$A$2:$D$77,3,0),"-")</f>
        <v>North-2</v>
      </c>
      <c r="D568" s="6" t="str">
        <f>IFERROR(VLOOKUP(A568,'Distributor List'!$A$2:$F$77,6,0),"-")</f>
        <v>Pak-2</v>
      </c>
      <c r="E568" s="6" t="str">
        <f>IFERROR(VLOOKUP(A568,'Distributor List'!$A$2:$D$77,4,0),"-")</f>
        <v>Distributor</v>
      </c>
      <c r="F568" s="6" t="str">
        <f>IFERROR(VLOOKUP(H568,'Price List'!$A$2:$H$109,8,0),"-")</f>
        <v>Medicronis</v>
      </c>
      <c r="G568" s="6" t="str">
        <f>IFERROR(VLOOKUP(A568,'Distributor List'!$A$2:$E$77,5,0),"-")</f>
        <v>Rooh Ul Ameen</v>
      </c>
      <c r="H568" s="10" t="s">
        <v>142</v>
      </c>
      <c r="I568" s="58">
        <v>105</v>
      </c>
      <c r="J568" s="72">
        <v>255</v>
      </c>
      <c r="K568" s="72">
        <v>275</v>
      </c>
      <c r="L568" s="73">
        <f t="shared" si="233"/>
        <v>26775</v>
      </c>
      <c r="M568" s="73">
        <f t="shared" si="245"/>
        <v>28875</v>
      </c>
      <c r="N568" s="74">
        <v>220</v>
      </c>
      <c r="O568" s="74">
        <f t="shared" si="234"/>
        <v>23100</v>
      </c>
      <c r="P568" s="73">
        <f t="shared" si="229"/>
        <v>3675</v>
      </c>
      <c r="Q568" s="75">
        <v>973.18</v>
      </c>
      <c r="R568" s="73">
        <f t="shared" si="237"/>
        <v>102183.9</v>
      </c>
      <c r="S568" s="76">
        <f t="shared" si="246"/>
        <v>0.26202757968721102</v>
      </c>
      <c r="T568" s="77">
        <v>170</v>
      </c>
      <c r="U568" s="78">
        <f t="shared" si="239"/>
        <v>85</v>
      </c>
      <c r="V568" s="73">
        <f t="shared" si="235"/>
        <v>17850</v>
      </c>
      <c r="W568" s="73">
        <f t="shared" si="247"/>
        <v>8925</v>
      </c>
      <c r="X568" s="76">
        <f t="shared" si="248"/>
        <v>0.5</v>
      </c>
      <c r="Y568" s="73">
        <f t="shared" si="242"/>
        <v>382.5</v>
      </c>
      <c r="Z568" s="73">
        <f t="shared" si="243"/>
        <v>107.5</v>
      </c>
      <c r="AA568" s="73">
        <f t="shared" si="230"/>
        <v>11287.5</v>
      </c>
      <c r="AB568" s="73">
        <f t="shared" si="244"/>
        <v>0</v>
      </c>
      <c r="AC568" s="73">
        <f t="shared" si="231"/>
        <v>0</v>
      </c>
      <c r="AD568" s="73">
        <f t="shared" si="232"/>
        <v>40162.5</v>
      </c>
      <c r="AE568" s="73">
        <v>0</v>
      </c>
    </row>
    <row r="569" spans="1:31" ht="15" customHeight="1">
      <c r="A569" s="5" t="s">
        <v>118</v>
      </c>
      <c r="B569" s="6" t="str">
        <f>IFERROR(VLOOKUP(A569,'Distributor List'!$A$2:$D$77,2,0),"-")</f>
        <v>Timergara</v>
      </c>
      <c r="C569" s="6" t="str">
        <f>IFERROR(VLOOKUP(A569,'Distributor List'!$A$2:$D$77,3,0),"-")</f>
        <v>North-2</v>
      </c>
      <c r="D569" s="6" t="str">
        <f>IFERROR(VLOOKUP(A569,'Distributor List'!$A$2:$F$77,6,0),"-")</f>
        <v>Pak-2</v>
      </c>
      <c r="E569" s="6" t="str">
        <f>IFERROR(VLOOKUP(A569,'Distributor List'!$A$2:$D$77,4,0),"-")</f>
        <v>Distributor</v>
      </c>
      <c r="F569" s="6" t="str">
        <f>IFERROR(VLOOKUP(H569,'Price List'!$A$2:$H$109,8,0),"-")</f>
        <v>Medicronis</v>
      </c>
      <c r="G569" s="6" t="str">
        <f>IFERROR(VLOOKUP(A569,'Distributor List'!$A$2:$E$77,5,0),"-")</f>
        <v>Rooh Ul Ameen</v>
      </c>
      <c r="H569" s="10" t="s">
        <v>197</v>
      </c>
      <c r="I569" s="58">
        <v>53</v>
      </c>
      <c r="J569" s="72">
        <v>0</v>
      </c>
      <c r="K569" s="72">
        <v>4</v>
      </c>
      <c r="L569" s="73">
        <f t="shared" si="233"/>
        <v>0</v>
      </c>
      <c r="M569" s="73">
        <f t="shared" si="245"/>
        <v>212</v>
      </c>
      <c r="N569" s="74">
        <v>0</v>
      </c>
      <c r="O569" s="74">
        <f t="shared" si="234"/>
        <v>0</v>
      </c>
      <c r="P569" s="73">
        <f t="shared" si="229"/>
        <v>0</v>
      </c>
      <c r="Q569" s="75">
        <v>0</v>
      </c>
      <c r="R569" s="73">
        <f t="shared" si="237"/>
        <v>0</v>
      </c>
      <c r="S569" s="76" t="str">
        <f t="shared" si="246"/>
        <v>-</v>
      </c>
      <c r="T569" s="77">
        <v>0</v>
      </c>
      <c r="U569" s="78">
        <f t="shared" si="239"/>
        <v>0</v>
      </c>
      <c r="V569" s="73">
        <f t="shared" si="235"/>
        <v>0</v>
      </c>
      <c r="W569" s="73">
        <f t="shared" si="247"/>
        <v>0</v>
      </c>
      <c r="X569" s="76" t="str">
        <f t="shared" si="248"/>
        <v>-</v>
      </c>
      <c r="Y569" s="73">
        <f t="shared" si="242"/>
        <v>0</v>
      </c>
      <c r="Z569" s="73">
        <f t="shared" si="243"/>
        <v>0</v>
      </c>
      <c r="AA569" s="73">
        <f t="shared" si="230"/>
        <v>0</v>
      </c>
      <c r="AB569" s="73">
        <f t="shared" si="244"/>
        <v>4</v>
      </c>
      <c r="AC569" s="73">
        <f t="shared" si="231"/>
        <v>212</v>
      </c>
      <c r="AD569" s="73">
        <f t="shared" si="232"/>
        <v>0</v>
      </c>
      <c r="AE569" s="73">
        <v>0</v>
      </c>
    </row>
    <row r="570" spans="1:31" ht="15" customHeight="1">
      <c r="A570" s="5" t="s">
        <v>118</v>
      </c>
      <c r="B570" s="6" t="str">
        <f>IFERROR(VLOOKUP(A570,'Distributor List'!$A$2:$D$77,2,0),"-")</f>
        <v>Timergara</v>
      </c>
      <c r="C570" s="6" t="str">
        <f>IFERROR(VLOOKUP(A570,'Distributor List'!$A$2:$D$77,3,0),"-")</f>
        <v>North-2</v>
      </c>
      <c r="D570" s="6" t="str">
        <f>IFERROR(VLOOKUP(A570,'Distributor List'!$A$2:$F$77,6,0),"-")</f>
        <v>Pak-2</v>
      </c>
      <c r="E570" s="6" t="str">
        <f>IFERROR(VLOOKUP(A570,'Distributor List'!$A$2:$D$77,4,0),"-")</f>
        <v>Distributor</v>
      </c>
      <c r="F570" s="6" t="str">
        <f>IFERROR(VLOOKUP(H570,'Price List'!$A$2:$H$109,8,0),"-")</f>
        <v>Medicronis</v>
      </c>
      <c r="G570" s="6" t="str">
        <f>IFERROR(VLOOKUP(A570,'Distributor List'!$A$2:$E$77,5,0),"-")</f>
        <v>Rooh Ul Ameen</v>
      </c>
      <c r="H570" s="10" t="s">
        <v>198</v>
      </c>
      <c r="I570" s="58">
        <v>69</v>
      </c>
      <c r="J570" s="72">
        <v>0</v>
      </c>
      <c r="K570" s="72">
        <v>3</v>
      </c>
      <c r="L570" s="73">
        <f t="shared" si="233"/>
        <v>0</v>
      </c>
      <c r="M570" s="73">
        <f t="shared" si="245"/>
        <v>207</v>
      </c>
      <c r="N570" s="74">
        <v>0</v>
      </c>
      <c r="O570" s="74">
        <f t="shared" si="234"/>
        <v>0</v>
      </c>
      <c r="P570" s="73">
        <f t="shared" si="229"/>
        <v>0</v>
      </c>
      <c r="Q570" s="75">
        <v>0</v>
      </c>
      <c r="R570" s="73">
        <f t="shared" si="237"/>
        <v>0</v>
      </c>
      <c r="S570" s="76" t="str">
        <f t="shared" si="246"/>
        <v>-</v>
      </c>
      <c r="T570" s="77">
        <v>0</v>
      </c>
      <c r="U570" s="78">
        <f t="shared" si="239"/>
        <v>0</v>
      </c>
      <c r="V570" s="73">
        <f t="shared" si="235"/>
        <v>0</v>
      </c>
      <c r="W570" s="73">
        <f t="shared" si="247"/>
        <v>0</v>
      </c>
      <c r="X570" s="76" t="str">
        <f t="shared" si="248"/>
        <v>-</v>
      </c>
      <c r="Y570" s="73">
        <f t="shared" si="242"/>
        <v>0</v>
      </c>
      <c r="Z570" s="73">
        <f t="shared" si="243"/>
        <v>0</v>
      </c>
      <c r="AA570" s="73">
        <f t="shared" si="230"/>
        <v>0</v>
      </c>
      <c r="AB570" s="73">
        <f t="shared" si="244"/>
        <v>3</v>
      </c>
      <c r="AC570" s="73">
        <f t="shared" si="231"/>
        <v>207</v>
      </c>
      <c r="AD570" s="73">
        <f t="shared" si="232"/>
        <v>0</v>
      </c>
      <c r="AE570" s="73">
        <v>0</v>
      </c>
    </row>
    <row r="571" spans="1:31" ht="15" customHeight="1">
      <c r="A571" s="5" t="s">
        <v>118</v>
      </c>
      <c r="B571" s="6" t="str">
        <f>IFERROR(VLOOKUP(A571,'Distributor List'!$A$2:$D$77,2,0),"-")</f>
        <v>Timergara</v>
      </c>
      <c r="C571" s="6" t="str">
        <f>IFERROR(VLOOKUP(A571,'Distributor List'!$A$2:$D$77,3,0),"-")</f>
        <v>North-2</v>
      </c>
      <c r="D571" s="6" t="str">
        <f>IFERROR(VLOOKUP(A571,'Distributor List'!$A$2:$F$77,6,0),"-")</f>
        <v>Pak-2</v>
      </c>
      <c r="E571" s="6" t="str">
        <f>IFERROR(VLOOKUP(A571,'Distributor List'!$A$2:$D$77,4,0),"-")</f>
        <v>Distributor</v>
      </c>
      <c r="F571" s="6" t="str">
        <f>IFERROR(VLOOKUP(H571,'Price List'!$A$2:$H$109,8,0),"-")</f>
        <v>Medicronis</v>
      </c>
      <c r="G571" s="6" t="str">
        <f>IFERROR(VLOOKUP(A571,'Distributor List'!$A$2:$E$77,5,0),"-")</f>
        <v>Rooh Ul Ameen</v>
      </c>
      <c r="H571" s="10" t="s">
        <v>199</v>
      </c>
      <c r="I571" s="58">
        <v>90</v>
      </c>
      <c r="J571" s="72">
        <v>0</v>
      </c>
      <c r="K571" s="72">
        <v>0</v>
      </c>
      <c r="L571" s="73">
        <f t="shared" si="233"/>
        <v>0</v>
      </c>
      <c r="M571" s="73">
        <f t="shared" si="245"/>
        <v>0</v>
      </c>
      <c r="N571" s="74">
        <v>0</v>
      </c>
      <c r="O571" s="74">
        <f t="shared" si="234"/>
        <v>0</v>
      </c>
      <c r="P571" s="73">
        <f t="shared" si="229"/>
        <v>0</v>
      </c>
      <c r="Q571" s="75">
        <v>0</v>
      </c>
      <c r="R571" s="73">
        <f t="shared" si="237"/>
        <v>0</v>
      </c>
      <c r="S571" s="76" t="str">
        <f t="shared" si="246"/>
        <v>-</v>
      </c>
      <c r="T571" s="77">
        <v>0</v>
      </c>
      <c r="U571" s="78">
        <f t="shared" si="239"/>
        <v>0</v>
      </c>
      <c r="V571" s="73">
        <f t="shared" si="235"/>
        <v>0</v>
      </c>
      <c r="W571" s="73">
        <f t="shared" si="247"/>
        <v>0</v>
      </c>
      <c r="X571" s="76" t="str">
        <f t="shared" si="248"/>
        <v>-</v>
      </c>
      <c r="Y571" s="73">
        <f t="shared" si="242"/>
        <v>0</v>
      </c>
      <c r="Z571" s="73">
        <f t="shared" si="243"/>
        <v>0</v>
      </c>
      <c r="AA571" s="73">
        <f t="shared" si="230"/>
        <v>0</v>
      </c>
      <c r="AB571" s="73">
        <f t="shared" si="244"/>
        <v>0</v>
      </c>
      <c r="AC571" s="73">
        <f t="shared" si="231"/>
        <v>0</v>
      </c>
      <c r="AD571" s="73">
        <f t="shared" si="232"/>
        <v>0</v>
      </c>
      <c r="AE571" s="73">
        <v>0</v>
      </c>
    </row>
    <row r="572" spans="1:31" ht="15" customHeight="1">
      <c r="A572" s="5" t="s">
        <v>118</v>
      </c>
      <c r="B572" s="6" t="str">
        <f>IFERROR(VLOOKUP(A572,'Distributor List'!$A$2:$D$77,2,0),"-")</f>
        <v>Timergara</v>
      </c>
      <c r="C572" s="6" t="str">
        <f>IFERROR(VLOOKUP(A572,'Distributor List'!$A$2:$D$77,3,0),"-")</f>
        <v>North-2</v>
      </c>
      <c r="D572" s="6" t="str">
        <f>IFERROR(VLOOKUP(A572,'Distributor List'!$A$2:$F$77,6,0),"-")</f>
        <v>Pak-2</v>
      </c>
      <c r="E572" s="6" t="str">
        <f>IFERROR(VLOOKUP(A572,'Distributor List'!$A$2:$D$77,4,0),"-")</f>
        <v>Distributor</v>
      </c>
      <c r="F572" s="6" t="str">
        <f>IFERROR(VLOOKUP(H572,'Price List'!$A$2:$H$109,8,0),"-")</f>
        <v>Medicronis</v>
      </c>
      <c r="G572" s="6" t="str">
        <f>IFERROR(VLOOKUP(A572,'Distributor List'!$A$2:$E$77,5,0),"-")</f>
        <v>Rooh Ul Ameen</v>
      </c>
      <c r="H572" s="10" t="s">
        <v>200</v>
      </c>
      <c r="I572" s="58">
        <v>110</v>
      </c>
      <c r="J572" s="72">
        <v>30</v>
      </c>
      <c r="K572" s="72">
        <v>54</v>
      </c>
      <c r="L572" s="73">
        <f t="shared" si="233"/>
        <v>3300</v>
      </c>
      <c r="M572" s="73">
        <f t="shared" si="245"/>
        <v>5940</v>
      </c>
      <c r="N572" s="74">
        <v>23</v>
      </c>
      <c r="O572" s="74">
        <f t="shared" si="234"/>
        <v>2530</v>
      </c>
      <c r="P572" s="73">
        <f t="shared" si="229"/>
        <v>770</v>
      </c>
      <c r="Q572" s="75">
        <v>61.44</v>
      </c>
      <c r="R572" s="73">
        <f t="shared" si="237"/>
        <v>6758.4</v>
      </c>
      <c r="S572" s="76">
        <f t="shared" si="246"/>
        <v>0.48828125</v>
      </c>
      <c r="T572" s="77">
        <v>1</v>
      </c>
      <c r="U572" s="78">
        <f t="shared" si="239"/>
        <v>29</v>
      </c>
      <c r="V572" s="73">
        <f t="shared" si="235"/>
        <v>110</v>
      </c>
      <c r="W572" s="73">
        <f t="shared" si="247"/>
        <v>3190</v>
      </c>
      <c r="X572" s="76">
        <f t="shared" si="248"/>
        <v>29</v>
      </c>
      <c r="Y572" s="73">
        <f t="shared" si="242"/>
        <v>45</v>
      </c>
      <c r="Z572" s="73">
        <f t="shared" si="243"/>
        <v>0</v>
      </c>
      <c r="AA572" s="73">
        <f t="shared" si="230"/>
        <v>0</v>
      </c>
      <c r="AB572" s="73">
        <f t="shared" si="244"/>
        <v>9</v>
      </c>
      <c r="AC572" s="73">
        <f t="shared" si="231"/>
        <v>990</v>
      </c>
      <c r="AD572" s="73">
        <f t="shared" si="232"/>
        <v>4950</v>
      </c>
      <c r="AE572" s="73">
        <v>0</v>
      </c>
    </row>
    <row r="573" spans="1:31" ht="15" customHeight="1">
      <c r="A573" s="5" t="s">
        <v>118</v>
      </c>
      <c r="B573" s="6" t="str">
        <f>IFERROR(VLOOKUP(A573,'Distributor List'!$A$2:$D$77,2,0),"-")</f>
        <v>Timergara</v>
      </c>
      <c r="C573" s="6" t="str">
        <f>IFERROR(VLOOKUP(A573,'Distributor List'!$A$2:$D$77,3,0),"-")</f>
        <v>North-2</v>
      </c>
      <c r="D573" s="6" t="str">
        <f>IFERROR(VLOOKUP(A573,'Distributor List'!$A$2:$F$77,6,0),"-")</f>
        <v>Pak-2</v>
      </c>
      <c r="E573" s="6" t="str">
        <f>IFERROR(VLOOKUP(A573,'Distributor List'!$A$2:$D$77,4,0),"-")</f>
        <v>Distributor</v>
      </c>
      <c r="F573" s="6" t="str">
        <f>IFERROR(VLOOKUP(H573,'Price List'!$A$2:$H$109,8,0),"-")</f>
        <v>Medicronis</v>
      </c>
      <c r="G573" s="6" t="str">
        <f>IFERROR(VLOOKUP(A573,'Distributor List'!$A$2:$E$77,5,0),"-")</f>
        <v>Rooh Ul Ameen</v>
      </c>
      <c r="H573" s="56" t="s">
        <v>145</v>
      </c>
      <c r="I573" s="57">
        <v>110</v>
      </c>
      <c r="J573" s="72">
        <v>253</v>
      </c>
      <c r="K573" s="72">
        <v>1</v>
      </c>
      <c r="L573" s="73">
        <f t="shared" si="233"/>
        <v>27830</v>
      </c>
      <c r="M573" s="73">
        <f t="shared" si="245"/>
        <v>110</v>
      </c>
      <c r="N573" s="74">
        <v>243</v>
      </c>
      <c r="O573" s="74">
        <f t="shared" si="234"/>
        <v>26730</v>
      </c>
      <c r="P573" s="73">
        <f t="shared" si="229"/>
        <v>1100</v>
      </c>
      <c r="Q573" s="75">
        <v>648</v>
      </c>
      <c r="R573" s="73">
        <f t="shared" si="237"/>
        <v>71280</v>
      </c>
      <c r="S573" s="76">
        <f t="shared" si="246"/>
        <v>0.39043209876543211</v>
      </c>
      <c r="T573" s="77">
        <v>380</v>
      </c>
      <c r="U573" s="78">
        <f t="shared" si="239"/>
        <v>-127</v>
      </c>
      <c r="V573" s="73">
        <f t="shared" si="235"/>
        <v>41800</v>
      </c>
      <c r="W573" s="73">
        <f t="shared" si="247"/>
        <v>-13970</v>
      </c>
      <c r="X573" s="76">
        <f t="shared" si="248"/>
        <v>-0.33421052631578951</v>
      </c>
      <c r="Y573" s="73">
        <f t="shared" si="242"/>
        <v>379.5</v>
      </c>
      <c r="Z573" s="73">
        <f t="shared" si="243"/>
        <v>378.5</v>
      </c>
      <c r="AA573" s="73">
        <f t="shared" si="230"/>
        <v>41635</v>
      </c>
      <c r="AB573" s="73">
        <f t="shared" si="244"/>
        <v>0</v>
      </c>
      <c r="AC573" s="73">
        <f t="shared" si="231"/>
        <v>0</v>
      </c>
      <c r="AD573" s="73">
        <f t="shared" si="232"/>
        <v>41745</v>
      </c>
      <c r="AE573" s="73">
        <v>0</v>
      </c>
    </row>
    <row r="574" spans="1:31" ht="15" customHeight="1">
      <c r="A574" s="5" t="s">
        <v>118</v>
      </c>
      <c r="B574" s="6" t="str">
        <f>IFERROR(VLOOKUP(A574,'Distributor List'!$A$2:$D$77,2,0),"-")</f>
        <v>Timergara</v>
      </c>
      <c r="C574" s="6" t="str">
        <f>IFERROR(VLOOKUP(A574,'Distributor List'!$A$2:$D$77,3,0),"-")</f>
        <v>North-2</v>
      </c>
      <c r="D574" s="6" t="str">
        <f>IFERROR(VLOOKUP(A574,'Distributor List'!$A$2:$F$77,6,0),"-")</f>
        <v>Pak-2</v>
      </c>
      <c r="E574" s="6" t="str">
        <f>IFERROR(VLOOKUP(A574,'Distributor List'!$A$2:$D$77,4,0),"-")</f>
        <v>Distributor</v>
      </c>
      <c r="F574" s="6" t="str">
        <f>IFERROR(VLOOKUP(H574,'Price List'!$A$2:$H$109,8,0),"-")</f>
        <v>Medicronis</v>
      </c>
      <c r="G574" s="6" t="str">
        <f>IFERROR(VLOOKUP(A574,'Distributor List'!$A$2:$E$77,5,0),"-")</f>
        <v>Rooh Ul Ameen</v>
      </c>
      <c r="H574" s="56" t="s">
        <v>201</v>
      </c>
      <c r="I574" s="57">
        <v>130</v>
      </c>
      <c r="J574" s="72">
        <v>7</v>
      </c>
      <c r="K574" s="72">
        <v>0</v>
      </c>
      <c r="L574" s="73">
        <f t="shared" si="233"/>
        <v>910</v>
      </c>
      <c r="M574" s="73">
        <f t="shared" si="245"/>
        <v>0</v>
      </c>
      <c r="N574" s="74">
        <v>7</v>
      </c>
      <c r="O574" s="74">
        <f t="shared" si="234"/>
        <v>910</v>
      </c>
      <c r="P574" s="73">
        <f t="shared" si="229"/>
        <v>0</v>
      </c>
      <c r="Q574" s="75">
        <v>54</v>
      </c>
      <c r="R574" s="73">
        <f t="shared" si="237"/>
        <v>7020</v>
      </c>
      <c r="S574" s="76">
        <f t="shared" si="246"/>
        <v>0.12962962962962962</v>
      </c>
      <c r="T574" s="77">
        <v>0</v>
      </c>
      <c r="U574" s="78">
        <f t="shared" si="239"/>
        <v>7</v>
      </c>
      <c r="V574" s="73">
        <f t="shared" si="235"/>
        <v>0</v>
      </c>
      <c r="W574" s="73">
        <f t="shared" si="247"/>
        <v>910</v>
      </c>
      <c r="X574" s="76" t="str">
        <f t="shared" si="248"/>
        <v>-</v>
      </c>
      <c r="Y574" s="73">
        <f t="shared" si="242"/>
        <v>10.5</v>
      </c>
      <c r="Z574" s="73">
        <f t="shared" si="243"/>
        <v>10.5</v>
      </c>
      <c r="AA574" s="73">
        <f t="shared" si="230"/>
        <v>1365</v>
      </c>
      <c r="AB574" s="73">
        <f t="shared" si="244"/>
        <v>0</v>
      </c>
      <c r="AC574" s="73">
        <f t="shared" si="231"/>
        <v>0</v>
      </c>
      <c r="AD574" s="73">
        <f t="shared" si="232"/>
        <v>1365</v>
      </c>
      <c r="AE574" s="73">
        <v>0</v>
      </c>
    </row>
    <row r="575" spans="1:31" ht="15" customHeight="1">
      <c r="A575" s="5" t="s">
        <v>118</v>
      </c>
      <c r="B575" s="6" t="str">
        <f>IFERROR(VLOOKUP(A575,'Distributor List'!$A$2:$D$77,2,0),"-")</f>
        <v>Timergara</v>
      </c>
      <c r="C575" s="6" t="str">
        <f>IFERROR(VLOOKUP(A575,'Distributor List'!$A$2:$D$77,3,0),"-")</f>
        <v>North-2</v>
      </c>
      <c r="D575" s="6" t="str">
        <f>IFERROR(VLOOKUP(A575,'Distributor List'!$A$2:$F$77,6,0),"-")</f>
        <v>Pak-2</v>
      </c>
      <c r="E575" s="6" t="str">
        <f>IFERROR(VLOOKUP(A575,'Distributor List'!$A$2:$D$77,4,0),"-")</f>
        <v>Distributor</v>
      </c>
      <c r="F575" s="6" t="str">
        <f>IFERROR(VLOOKUP(H575,'Price List'!$A$2:$H$109,8,0),"-")</f>
        <v>Medicronis</v>
      </c>
      <c r="G575" s="6" t="str">
        <f>IFERROR(VLOOKUP(A575,'Distributor List'!$A$2:$E$77,5,0),"-")</f>
        <v>Rooh Ul Ameen</v>
      </c>
      <c r="H575" s="10" t="s">
        <v>202</v>
      </c>
      <c r="I575" s="55">
        <v>150</v>
      </c>
      <c r="J575" s="72">
        <v>0</v>
      </c>
      <c r="K575" s="72">
        <v>0</v>
      </c>
      <c r="L575" s="73">
        <f t="shared" si="233"/>
        <v>0</v>
      </c>
      <c r="M575" s="73">
        <f t="shared" si="245"/>
        <v>0</v>
      </c>
      <c r="N575" s="74">
        <v>0</v>
      </c>
      <c r="O575" s="74">
        <f t="shared" si="234"/>
        <v>0</v>
      </c>
      <c r="P575" s="73">
        <f t="shared" si="229"/>
        <v>0</v>
      </c>
      <c r="Q575" s="75">
        <v>52.155000000000001</v>
      </c>
      <c r="R575" s="73">
        <f t="shared" si="237"/>
        <v>7823.25</v>
      </c>
      <c r="S575" s="76">
        <f t="shared" si="246"/>
        <v>0</v>
      </c>
      <c r="T575" s="77">
        <v>0</v>
      </c>
      <c r="U575" s="78">
        <f t="shared" si="239"/>
        <v>0</v>
      </c>
      <c r="V575" s="73">
        <f t="shared" si="235"/>
        <v>0</v>
      </c>
      <c r="W575" s="73">
        <f t="shared" si="247"/>
        <v>0</v>
      </c>
      <c r="X575" s="76" t="str">
        <f t="shared" si="248"/>
        <v>-</v>
      </c>
      <c r="Y575" s="73">
        <f t="shared" si="242"/>
        <v>0</v>
      </c>
      <c r="Z575" s="73">
        <f t="shared" si="243"/>
        <v>0</v>
      </c>
      <c r="AA575" s="73">
        <f t="shared" si="230"/>
        <v>0</v>
      </c>
      <c r="AB575" s="73">
        <f t="shared" si="244"/>
        <v>0</v>
      </c>
      <c r="AC575" s="73">
        <f t="shared" si="231"/>
        <v>0</v>
      </c>
      <c r="AD575" s="73">
        <f t="shared" si="232"/>
        <v>0</v>
      </c>
      <c r="AE575" s="73">
        <v>0</v>
      </c>
    </row>
    <row r="576" spans="1:31" ht="15" customHeight="1">
      <c r="A576" s="5" t="s">
        <v>118</v>
      </c>
      <c r="B576" s="6" t="str">
        <f>IFERROR(VLOOKUP(A576,'Distributor List'!$A$2:$D$77,2,0),"-")</f>
        <v>Timergara</v>
      </c>
      <c r="C576" s="6" t="str">
        <f>IFERROR(VLOOKUP(A576,'Distributor List'!$A$2:$D$77,3,0),"-")</f>
        <v>North-2</v>
      </c>
      <c r="D576" s="6" t="str">
        <f>IFERROR(VLOOKUP(A576,'Distributor List'!$A$2:$F$77,6,0),"-")</f>
        <v>Pak-2</v>
      </c>
      <c r="E576" s="6" t="str">
        <f>IFERROR(VLOOKUP(A576,'Distributor List'!$A$2:$D$77,4,0),"-")</f>
        <v>Distributor</v>
      </c>
      <c r="F576" s="6" t="str">
        <f>IFERROR(VLOOKUP(H576,'Price List'!$A$2:$H$109,8,0),"-")</f>
        <v>Transformer</v>
      </c>
      <c r="G576" s="6" t="str">
        <f>IFERROR(VLOOKUP(A576,'Distributor List'!$A$2:$E$77,5,0),"-")</f>
        <v>Rooh Ul Ameen</v>
      </c>
      <c r="H576" s="10" t="s">
        <v>148</v>
      </c>
      <c r="I576" s="55">
        <v>255</v>
      </c>
      <c r="J576" s="72">
        <v>0</v>
      </c>
      <c r="K576" s="72">
        <v>0</v>
      </c>
      <c r="L576" s="73">
        <f t="shared" si="233"/>
        <v>0</v>
      </c>
      <c r="M576" s="73">
        <f t="shared" si="245"/>
        <v>0</v>
      </c>
      <c r="N576" s="74">
        <v>0</v>
      </c>
      <c r="O576" s="74">
        <f t="shared" si="234"/>
        <v>0</v>
      </c>
      <c r="P576" s="73">
        <f t="shared" si="229"/>
        <v>0</v>
      </c>
      <c r="Q576" s="75">
        <v>150</v>
      </c>
      <c r="R576" s="73">
        <f t="shared" si="237"/>
        <v>38250</v>
      </c>
      <c r="S576" s="76">
        <f t="shared" si="246"/>
        <v>0</v>
      </c>
      <c r="T576" s="77">
        <v>0</v>
      </c>
      <c r="U576" s="78">
        <f t="shared" si="239"/>
        <v>0</v>
      </c>
      <c r="V576" s="73">
        <f t="shared" si="235"/>
        <v>0</v>
      </c>
      <c r="W576" s="73">
        <f t="shared" si="247"/>
        <v>0</v>
      </c>
      <c r="X576" s="76" t="str">
        <f t="shared" si="248"/>
        <v>-</v>
      </c>
      <c r="Y576" s="73">
        <f t="shared" si="242"/>
        <v>0</v>
      </c>
      <c r="Z576" s="73">
        <f t="shared" si="243"/>
        <v>0</v>
      </c>
      <c r="AA576" s="73">
        <f t="shared" si="230"/>
        <v>0</v>
      </c>
      <c r="AB576" s="73">
        <f t="shared" si="244"/>
        <v>0</v>
      </c>
      <c r="AC576" s="73">
        <f t="shared" si="231"/>
        <v>0</v>
      </c>
      <c r="AD576" s="73">
        <f t="shared" si="232"/>
        <v>0</v>
      </c>
      <c r="AE576" s="73">
        <v>0</v>
      </c>
    </row>
    <row r="577" spans="1:31" ht="15" customHeight="1">
      <c r="A577" s="5" t="s">
        <v>118</v>
      </c>
      <c r="B577" s="6" t="str">
        <f>IFERROR(VLOOKUP(A577,'Distributor List'!$A$2:$D$77,2,0),"-")</f>
        <v>Timergara</v>
      </c>
      <c r="C577" s="6" t="str">
        <f>IFERROR(VLOOKUP(A577,'Distributor List'!$A$2:$D$77,3,0),"-")</f>
        <v>North-2</v>
      </c>
      <c r="D577" s="6" t="str">
        <f>IFERROR(VLOOKUP(A577,'Distributor List'!$A$2:$F$77,6,0),"-")</f>
        <v>Pak-2</v>
      </c>
      <c r="E577" s="6" t="str">
        <f>IFERROR(VLOOKUP(A577,'Distributor List'!$A$2:$D$77,4,0),"-")</f>
        <v>Distributor</v>
      </c>
      <c r="F577" s="6" t="str">
        <f>IFERROR(VLOOKUP(H577,'Price List'!$A$2:$H$109,8,0),"-")</f>
        <v>Medicronis</v>
      </c>
      <c r="G577" s="6" t="str">
        <f>IFERROR(VLOOKUP(A577,'Distributor List'!$A$2:$E$77,5,0),"-")</f>
        <v>Rooh Ul Ameen</v>
      </c>
      <c r="H577" s="52" t="s">
        <v>147</v>
      </c>
      <c r="I577" s="55">
        <v>180</v>
      </c>
      <c r="J577" s="72">
        <v>50</v>
      </c>
      <c r="K577" s="72">
        <v>0</v>
      </c>
      <c r="L577" s="73">
        <f t="shared" si="233"/>
        <v>9000</v>
      </c>
      <c r="M577" s="73">
        <f t="shared" si="245"/>
        <v>0</v>
      </c>
      <c r="N577" s="74">
        <v>50</v>
      </c>
      <c r="O577" s="74">
        <f t="shared" si="234"/>
        <v>9000</v>
      </c>
      <c r="P577" s="73">
        <f t="shared" si="229"/>
        <v>0</v>
      </c>
      <c r="Q577" s="75">
        <v>270</v>
      </c>
      <c r="R577" s="73">
        <f t="shared" si="237"/>
        <v>48600</v>
      </c>
      <c r="S577" s="76">
        <f t="shared" si="246"/>
        <v>0.18518518518518517</v>
      </c>
      <c r="T577" s="77">
        <v>0</v>
      </c>
      <c r="U577" s="78">
        <f t="shared" si="239"/>
        <v>50</v>
      </c>
      <c r="V577" s="73">
        <f t="shared" si="235"/>
        <v>0</v>
      </c>
      <c r="W577" s="73">
        <f t="shared" si="247"/>
        <v>9000</v>
      </c>
      <c r="X577" s="76" t="str">
        <f t="shared" si="248"/>
        <v>-</v>
      </c>
      <c r="Y577" s="73">
        <f t="shared" si="242"/>
        <v>75</v>
      </c>
      <c r="Z577" s="73">
        <f t="shared" si="243"/>
        <v>75</v>
      </c>
      <c r="AA577" s="73">
        <f t="shared" si="230"/>
        <v>13500</v>
      </c>
      <c r="AB577" s="73">
        <f t="shared" si="244"/>
        <v>0</v>
      </c>
      <c r="AC577" s="73">
        <f t="shared" si="231"/>
        <v>0</v>
      </c>
      <c r="AD577" s="73">
        <f t="shared" si="232"/>
        <v>13500</v>
      </c>
      <c r="AE577" s="73">
        <v>0</v>
      </c>
    </row>
    <row r="578" spans="1:31" ht="15" customHeight="1">
      <c r="A578" s="5" t="s">
        <v>118</v>
      </c>
      <c r="B578" s="6" t="str">
        <f>IFERROR(VLOOKUP(A578,'Distributor List'!$A$2:$D$77,2,0),"-")</f>
        <v>Timergara</v>
      </c>
      <c r="C578" s="6" t="str">
        <f>IFERROR(VLOOKUP(A578,'Distributor List'!$A$2:$D$77,3,0),"-")</f>
        <v>North-2</v>
      </c>
      <c r="D578" s="6" t="str">
        <f>IFERROR(VLOOKUP(A578,'Distributor List'!$A$2:$F$77,6,0),"-")</f>
        <v>Pak-2</v>
      </c>
      <c r="E578" s="6" t="str">
        <f>IFERROR(VLOOKUP(A578,'Distributor List'!$A$2:$D$77,4,0),"-")</f>
        <v>Distributor</v>
      </c>
      <c r="F578" s="6" t="str">
        <f>IFERROR(VLOOKUP(H578,'Price List'!$A$2:$H$109,8,0),"-")</f>
        <v>Transformer</v>
      </c>
      <c r="G578" s="6" t="str">
        <f>IFERROR(VLOOKUP(A578,'Distributor List'!$A$2:$E$77,5,0),"-")</f>
        <v>Rooh Ul Ameen</v>
      </c>
      <c r="H578" s="10" t="s">
        <v>146</v>
      </c>
      <c r="I578" s="55">
        <v>680</v>
      </c>
      <c r="J578" s="72">
        <v>0</v>
      </c>
      <c r="K578" s="72">
        <v>0</v>
      </c>
      <c r="L578" s="73">
        <f t="shared" si="233"/>
        <v>0</v>
      </c>
      <c r="M578" s="73">
        <f t="shared" si="245"/>
        <v>0</v>
      </c>
      <c r="N578" s="74">
        <v>0</v>
      </c>
      <c r="O578" s="74">
        <f t="shared" si="234"/>
        <v>0</v>
      </c>
      <c r="P578" s="73">
        <f t="shared" si="229"/>
        <v>0</v>
      </c>
      <c r="Q578" s="75">
        <v>125</v>
      </c>
      <c r="R578" s="73">
        <f t="shared" si="237"/>
        <v>85000</v>
      </c>
      <c r="S578" s="76">
        <f t="shared" si="246"/>
        <v>0</v>
      </c>
      <c r="T578" s="77">
        <v>0</v>
      </c>
      <c r="U578" s="78">
        <f t="shared" si="239"/>
        <v>0</v>
      </c>
      <c r="V578" s="73">
        <f t="shared" si="235"/>
        <v>0</v>
      </c>
      <c r="W578" s="73">
        <f t="shared" si="247"/>
        <v>0</v>
      </c>
      <c r="X578" s="76" t="str">
        <f t="shared" si="248"/>
        <v>-</v>
      </c>
      <c r="Y578" s="73">
        <f t="shared" si="242"/>
        <v>0</v>
      </c>
      <c r="Z578" s="73">
        <f t="shared" si="243"/>
        <v>0</v>
      </c>
      <c r="AA578" s="73">
        <f t="shared" si="230"/>
        <v>0</v>
      </c>
      <c r="AB578" s="73">
        <f t="shared" si="244"/>
        <v>0</v>
      </c>
      <c r="AC578" s="73">
        <f t="shared" si="231"/>
        <v>0</v>
      </c>
      <c r="AD578" s="73">
        <f t="shared" si="232"/>
        <v>0</v>
      </c>
      <c r="AE578" s="73">
        <v>0</v>
      </c>
    </row>
    <row r="579" spans="1:31" ht="15" customHeight="1">
      <c r="A579" s="5" t="s">
        <v>118</v>
      </c>
      <c r="B579" s="6" t="str">
        <f>IFERROR(VLOOKUP(A579,'Distributor List'!$A$2:$D$77,2,0),"-")</f>
        <v>Timergara</v>
      </c>
      <c r="C579" s="6" t="str">
        <f>IFERROR(VLOOKUP(A579,'Distributor List'!$A$2:$D$77,3,0),"-")</f>
        <v>North-2</v>
      </c>
      <c r="D579" s="6" t="str">
        <f>IFERROR(VLOOKUP(A579,'Distributor List'!$A$2:$F$77,6,0),"-")</f>
        <v>Pak-2</v>
      </c>
      <c r="E579" s="6" t="str">
        <f>IFERROR(VLOOKUP(A579,'Distributor List'!$A$2:$D$77,4,0),"-")</f>
        <v>Distributor</v>
      </c>
      <c r="F579" s="6" t="str">
        <f>IFERROR(VLOOKUP(H579,'Price List'!$A$2:$H$109,8,0),"-")</f>
        <v>Medicronis</v>
      </c>
      <c r="G579" s="6" t="str">
        <f>IFERROR(VLOOKUP(A579,'Distributor List'!$A$2:$E$77,5,0),"-")</f>
        <v>Rooh Ul Ameen</v>
      </c>
      <c r="H579" s="10" t="s">
        <v>203</v>
      </c>
      <c r="I579" s="55">
        <v>90</v>
      </c>
      <c r="J579" s="72">
        <v>43</v>
      </c>
      <c r="K579" s="72">
        <v>44</v>
      </c>
      <c r="L579" s="73">
        <f t="shared" si="233"/>
        <v>3870</v>
      </c>
      <c r="M579" s="73">
        <f t="shared" si="245"/>
        <v>3960</v>
      </c>
      <c r="N579" s="74">
        <v>20</v>
      </c>
      <c r="O579" s="74">
        <f t="shared" si="234"/>
        <v>1800</v>
      </c>
      <c r="P579" s="73">
        <f t="shared" si="229"/>
        <v>2070</v>
      </c>
      <c r="Q579" s="75">
        <v>168</v>
      </c>
      <c r="R579" s="73">
        <f t="shared" si="237"/>
        <v>15120</v>
      </c>
      <c r="S579" s="76">
        <f t="shared" si="246"/>
        <v>0.25595238095238093</v>
      </c>
      <c r="T579" s="77">
        <v>0</v>
      </c>
      <c r="U579" s="78">
        <f t="shared" si="239"/>
        <v>43</v>
      </c>
      <c r="V579" s="73">
        <f t="shared" si="235"/>
        <v>0</v>
      </c>
      <c r="W579" s="73">
        <f t="shared" si="247"/>
        <v>3870</v>
      </c>
      <c r="X579" s="76" t="str">
        <f t="shared" si="248"/>
        <v>-</v>
      </c>
      <c r="Y579" s="73">
        <f t="shared" si="242"/>
        <v>64.5</v>
      </c>
      <c r="Z579" s="73">
        <f t="shared" si="243"/>
        <v>20.5</v>
      </c>
      <c r="AA579" s="73">
        <f t="shared" si="230"/>
        <v>1845</v>
      </c>
      <c r="AB579" s="73">
        <f t="shared" si="244"/>
        <v>0</v>
      </c>
      <c r="AC579" s="73">
        <f t="shared" si="231"/>
        <v>0</v>
      </c>
      <c r="AD579" s="73">
        <f t="shared" si="232"/>
        <v>5805</v>
      </c>
      <c r="AE579" s="73">
        <v>0</v>
      </c>
    </row>
    <row r="580" spans="1:31" ht="15" customHeight="1">
      <c r="A580" s="5" t="s">
        <v>118</v>
      </c>
      <c r="B580" s="6" t="str">
        <f>IFERROR(VLOOKUP(A580,'Distributor List'!$A$2:$D$77,2,0),"-")</f>
        <v>Timergara</v>
      </c>
      <c r="C580" s="6" t="str">
        <f>IFERROR(VLOOKUP(A580,'Distributor List'!$A$2:$D$77,3,0),"-")</f>
        <v>North-2</v>
      </c>
      <c r="D580" s="6" t="str">
        <f>IFERROR(VLOOKUP(A580,'Distributor List'!$A$2:$F$77,6,0),"-")</f>
        <v>Pak-2</v>
      </c>
      <c r="E580" s="6" t="str">
        <f>IFERROR(VLOOKUP(A580,'Distributor List'!$A$2:$D$77,4,0),"-")</f>
        <v>Distributor</v>
      </c>
      <c r="F580" s="6" t="str">
        <f>IFERROR(VLOOKUP(H580,'Price List'!$A$2:$H$109,8,0),"-")</f>
        <v>Medicronis</v>
      </c>
      <c r="G580" s="6" t="str">
        <f>IFERROR(VLOOKUP(A580,'Distributor List'!$A$2:$E$77,5,0),"-")</f>
        <v>Rooh Ul Ameen</v>
      </c>
      <c r="H580" s="10" t="s">
        <v>204</v>
      </c>
      <c r="I580" s="55">
        <v>105</v>
      </c>
      <c r="J580" s="72">
        <v>38</v>
      </c>
      <c r="K580" s="72">
        <v>101</v>
      </c>
      <c r="L580" s="73">
        <f t="shared" si="233"/>
        <v>3990</v>
      </c>
      <c r="M580" s="73">
        <f t="shared" si="245"/>
        <v>10605</v>
      </c>
      <c r="N580" s="74">
        <v>30</v>
      </c>
      <c r="O580" s="74">
        <f t="shared" si="234"/>
        <v>3150</v>
      </c>
      <c r="P580" s="73">
        <f t="shared" ref="P580:P643" si="249">L580-O580</f>
        <v>840</v>
      </c>
      <c r="Q580" s="75">
        <v>96</v>
      </c>
      <c r="R580" s="73">
        <f t="shared" si="237"/>
        <v>10080</v>
      </c>
      <c r="S580" s="76">
        <f t="shared" si="246"/>
        <v>0.39583333333333331</v>
      </c>
      <c r="T580" s="77">
        <v>10</v>
      </c>
      <c r="U580" s="78">
        <f t="shared" si="239"/>
        <v>28</v>
      </c>
      <c r="V580" s="73">
        <f t="shared" si="235"/>
        <v>1050</v>
      </c>
      <c r="W580" s="73">
        <f t="shared" si="247"/>
        <v>2940</v>
      </c>
      <c r="X580" s="76">
        <f t="shared" si="248"/>
        <v>2.8</v>
      </c>
      <c r="Y580" s="73">
        <f t="shared" si="242"/>
        <v>57</v>
      </c>
      <c r="Z580" s="73">
        <f t="shared" si="243"/>
        <v>0</v>
      </c>
      <c r="AA580" s="73">
        <f t="shared" ref="AA580:AA643" si="250">Z580*I580</f>
        <v>0</v>
      </c>
      <c r="AB580" s="73">
        <f t="shared" si="244"/>
        <v>44</v>
      </c>
      <c r="AC580" s="73">
        <f t="shared" ref="AC580:AC643" si="251">AB580*I580</f>
        <v>4620</v>
      </c>
      <c r="AD580" s="73">
        <f t="shared" ref="AD580:AD643" si="252">Y580*I580</f>
        <v>5985</v>
      </c>
      <c r="AE580" s="73">
        <v>0</v>
      </c>
    </row>
    <row r="581" spans="1:31" ht="15" customHeight="1">
      <c r="A581" s="5" t="s">
        <v>118</v>
      </c>
      <c r="B581" s="6" t="str">
        <f>IFERROR(VLOOKUP(A581,'Distributor List'!$A$2:$D$77,2,0),"-")</f>
        <v>Timergara</v>
      </c>
      <c r="C581" s="6" t="str">
        <f>IFERROR(VLOOKUP(A581,'Distributor List'!$A$2:$D$77,3,0),"-")</f>
        <v>North-2</v>
      </c>
      <c r="D581" s="6" t="str">
        <f>IFERROR(VLOOKUP(A581,'Distributor List'!$A$2:$F$77,6,0),"-")</f>
        <v>Pak-2</v>
      </c>
      <c r="E581" s="6" t="str">
        <f>IFERROR(VLOOKUP(A581,'Distributor List'!$A$2:$D$77,4,0),"-")</f>
        <v>Distributor</v>
      </c>
      <c r="F581" s="6" t="str">
        <f>IFERROR(VLOOKUP(H581,'Price List'!$A$2:$H$109,8,0),"-")</f>
        <v>Medicronis</v>
      </c>
      <c r="G581" s="6" t="str">
        <f>IFERROR(VLOOKUP(A581,'Distributor List'!$A$2:$E$77,5,0),"-")</f>
        <v>Rooh Ul Ameen</v>
      </c>
      <c r="H581" s="10" t="s">
        <v>205</v>
      </c>
      <c r="I581" s="55">
        <v>110</v>
      </c>
      <c r="J581" s="72">
        <v>30</v>
      </c>
      <c r="K581" s="72">
        <v>137</v>
      </c>
      <c r="L581" s="73">
        <f t="shared" ref="L581:L644" si="253">J581*I581</f>
        <v>3300</v>
      </c>
      <c r="M581" s="73">
        <f t="shared" si="245"/>
        <v>15070</v>
      </c>
      <c r="N581" s="74">
        <v>25</v>
      </c>
      <c r="O581" s="74">
        <f t="shared" ref="O581:O644" si="254">N581*I581</f>
        <v>2750</v>
      </c>
      <c r="P581" s="73">
        <f t="shared" si="249"/>
        <v>550</v>
      </c>
      <c r="Q581" s="75">
        <v>96</v>
      </c>
      <c r="R581" s="73">
        <f t="shared" si="237"/>
        <v>10560</v>
      </c>
      <c r="S581" s="76">
        <f t="shared" si="246"/>
        <v>0.3125</v>
      </c>
      <c r="T581" s="77">
        <v>10</v>
      </c>
      <c r="U581" s="78">
        <f t="shared" si="239"/>
        <v>20</v>
      </c>
      <c r="V581" s="73">
        <f t="shared" ref="V581:V644" si="255">T581*I581</f>
        <v>1100</v>
      </c>
      <c r="W581" s="73">
        <f t="shared" si="247"/>
        <v>2200</v>
      </c>
      <c r="X581" s="76">
        <f t="shared" si="248"/>
        <v>2</v>
      </c>
      <c r="Y581" s="73">
        <f t="shared" si="242"/>
        <v>45</v>
      </c>
      <c r="Z581" s="73">
        <f t="shared" si="243"/>
        <v>0</v>
      </c>
      <c r="AA581" s="73">
        <f t="shared" si="250"/>
        <v>0</v>
      </c>
      <c r="AB581" s="73">
        <f t="shared" si="244"/>
        <v>92</v>
      </c>
      <c r="AC581" s="73">
        <f t="shared" si="251"/>
        <v>10120</v>
      </c>
      <c r="AD581" s="73">
        <f t="shared" si="252"/>
        <v>4950</v>
      </c>
      <c r="AE581" s="73">
        <v>0</v>
      </c>
    </row>
    <row r="582" spans="1:31" ht="15" customHeight="1">
      <c r="A582" s="5" t="s">
        <v>118</v>
      </c>
      <c r="B582" s="6" t="str">
        <f>IFERROR(VLOOKUP(A582,'Distributor List'!$A$2:$D$77,2,0),"-")</f>
        <v>Timergara</v>
      </c>
      <c r="C582" s="6" t="str">
        <f>IFERROR(VLOOKUP(A582,'Distributor List'!$A$2:$D$77,3,0),"-")</f>
        <v>North-2</v>
      </c>
      <c r="D582" s="6" t="str">
        <f>IFERROR(VLOOKUP(A582,'Distributor List'!$A$2:$F$77,6,0),"-")</f>
        <v>Pak-2</v>
      </c>
      <c r="E582" s="6" t="str">
        <f>IFERROR(VLOOKUP(A582,'Distributor List'!$A$2:$D$77,4,0),"-")</f>
        <v>Distributor</v>
      </c>
      <c r="F582" s="6" t="str">
        <f>IFERROR(VLOOKUP(H582,'Price List'!$A$2:$H$109,8,0),"-")</f>
        <v>Medicronis</v>
      </c>
      <c r="G582" s="6" t="str">
        <f>IFERROR(VLOOKUP(A582,'Distributor List'!$A$2:$E$77,5,0),"-")</f>
        <v>Rooh Ul Ameen</v>
      </c>
      <c r="H582" s="10" t="s">
        <v>149</v>
      </c>
      <c r="I582" s="55">
        <v>105</v>
      </c>
      <c r="J582" s="72">
        <v>30</v>
      </c>
      <c r="K582" s="72">
        <v>0</v>
      </c>
      <c r="L582" s="73">
        <f t="shared" si="253"/>
        <v>3150</v>
      </c>
      <c r="M582" s="73">
        <f t="shared" si="245"/>
        <v>0</v>
      </c>
      <c r="N582" s="74">
        <v>30</v>
      </c>
      <c r="O582" s="74">
        <f t="shared" si="254"/>
        <v>3150</v>
      </c>
      <c r="P582" s="73">
        <f t="shared" si="249"/>
        <v>0</v>
      </c>
      <c r="Q582" s="75">
        <v>144</v>
      </c>
      <c r="R582" s="73">
        <f t="shared" si="237"/>
        <v>15120</v>
      </c>
      <c r="S582" s="76">
        <f t="shared" si="246"/>
        <v>0.20833333333333334</v>
      </c>
      <c r="T582" s="77">
        <v>105</v>
      </c>
      <c r="U582" s="78">
        <f t="shared" si="239"/>
        <v>-75</v>
      </c>
      <c r="V582" s="73">
        <f t="shared" si="255"/>
        <v>11025</v>
      </c>
      <c r="W582" s="73">
        <f t="shared" si="247"/>
        <v>-7875</v>
      </c>
      <c r="X582" s="76">
        <f t="shared" si="248"/>
        <v>-0.7142857142857143</v>
      </c>
      <c r="Y582" s="73">
        <f t="shared" si="242"/>
        <v>45</v>
      </c>
      <c r="Z582" s="73">
        <f t="shared" si="243"/>
        <v>45</v>
      </c>
      <c r="AA582" s="73">
        <f t="shared" si="250"/>
        <v>4725</v>
      </c>
      <c r="AB582" s="73">
        <f t="shared" si="244"/>
        <v>0</v>
      </c>
      <c r="AC582" s="73">
        <f t="shared" si="251"/>
        <v>0</v>
      </c>
      <c r="AD582" s="73">
        <f t="shared" si="252"/>
        <v>4725</v>
      </c>
      <c r="AE582" s="73">
        <v>0</v>
      </c>
    </row>
    <row r="583" spans="1:31" ht="15" customHeight="1">
      <c r="A583" s="5" t="s">
        <v>118</v>
      </c>
      <c r="B583" s="6" t="str">
        <f>IFERROR(VLOOKUP(A583,'Distributor List'!$A$2:$D$77,2,0),"-")</f>
        <v>Timergara</v>
      </c>
      <c r="C583" s="6" t="str">
        <f>IFERROR(VLOOKUP(A583,'Distributor List'!$A$2:$D$77,3,0),"-")</f>
        <v>North-2</v>
      </c>
      <c r="D583" s="6" t="str">
        <f>IFERROR(VLOOKUP(A583,'Distributor List'!$A$2:$F$77,6,0),"-")</f>
        <v>Pak-2</v>
      </c>
      <c r="E583" s="6" t="str">
        <f>IFERROR(VLOOKUP(A583,'Distributor List'!$A$2:$D$77,4,0),"-")</f>
        <v>Distributor</v>
      </c>
      <c r="F583" s="6" t="str">
        <f>IFERROR(VLOOKUP(H583,'Price List'!$A$2:$H$109,8,0),"-")</f>
        <v>Medicronis</v>
      </c>
      <c r="G583" s="6" t="str">
        <f>IFERROR(VLOOKUP(A583,'Distributor List'!$A$2:$E$77,5,0),"-")</f>
        <v>Rooh Ul Ameen</v>
      </c>
      <c r="H583" s="59" t="s">
        <v>206</v>
      </c>
      <c r="I583" s="57">
        <v>90</v>
      </c>
      <c r="J583" s="72">
        <v>18</v>
      </c>
      <c r="K583" s="72">
        <v>182</v>
      </c>
      <c r="L583" s="73">
        <f t="shared" si="253"/>
        <v>1620</v>
      </c>
      <c r="M583" s="73">
        <f t="shared" si="245"/>
        <v>16380</v>
      </c>
      <c r="N583" s="74">
        <v>5</v>
      </c>
      <c r="O583" s="74">
        <f t="shared" si="254"/>
        <v>450</v>
      </c>
      <c r="P583" s="73">
        <f t="shared" si="249"/>
        <v>1170</v>
      </c>
      <c r="Q583" s="75">
        <v>0</v>
      </c>
      <c r="R583" s="73">
        <v>0</v>
      </c>
      <c r="S583" s="76" t="str">
        <f t="shared" si="246"/>
        <v>-</v>
      </c>
      <c r="T583" s="77">
        <v>0</v>
      </c>
      <c r="U583" s="78">
        <v>0</v>
      </c>
      <c r="V583" s="73">
        <f t="shared" si="255"/>
        <v>0</v>
      </c>
      <c r="W583" s="73">
        <f t="shared" si="247"/>
        <v>1620</v>
      </c>
      <c r="X583" s="76" t="str">
        <f t="shared" si="248"/>
        <v>-</v>
      </c>
      <c r="Y583" s="73">
        <f t="shared" si="242"/>
        <v>27</v>
      </c>
      <c r="Z583" s="73">
        <f t="shared" si="243"/>
        <v>0</v>
      </c>
      <c r="AA583" s="73">
        <f t="shared" si="250"/>
        <v>0</v>
      </c>
      <c r="AB583" s="73">
        <f t="shared" si="244"/>
        <v>155</v>
      </c>
      <c r="AC583" s="73">
        <f t="shared" si="251"/>
        <v>13950</v>
      </c>
      <c r="AD583" s="73">
        <f t="shared" si="252"/>
        <v>2430</v>
      </c>
      <c r="AE583" s="73">
        <v>0</v>
      </c>
    </row>
    <row r="584" spans="1:31" ht="15" customHeight="1">
      <c r="A584" s="5" t="s">
        <v>118</v>
      </c>
      <c r="B584" s="6" t="str">
        <f>IFERROR(VLOOKUP(A584,'Distributor List'!$A$2:$D$77,2,0),"-")</f>
        <v>Timergara</v>
      </c>
      <c r="C584" s="6" t="str">
        <f>IFERROR(VLOOKUP(A584,'Distributor List'!$A$2:$D$77,3,0),"-")</f>
        <v>North-2</v>
      </c>
      <c r="D584" s="6" t="str">
        <f>IFERROR(VLOOKUP(A584,'Distributor List'!$A$2:$F$77,6,0),"-")</f>
        <v>Pak-2</v>
      </c>
      <c r="E584" s="6" t="str">
        <f>IFERROR(VLOOKUP(A584,'Distributor List'!$A$2:$D$77,4,0),"-")</f>
        <v>Distributor</v>
      </c>
      <c r="F584" s="6" t="str">
        <f>IFERROR(VLOOKUP(H584,'Price List'!$A$2:$H$109,8,0),"-")</f>
        <v>Medicronis</v>
      </c>
      <c r="G584" s="6" t="str">
        <f>IFERROR(VLOOKUP(A584,'Distributor List'!$A$2:$E$77,5,0),"-")</f>
        <v>Rooh Ul Ameen</v>
      </c>
      <c r="H584" s="59" t="s">
        <v>207</v>
      </c>
      <c r="I584" s="57">
        <v>105</v>
      </c>
      <c r="J584" s="72">
        <v>33</v>
      </c>
      <c r="K584" s="72">
        <v>167</v>
      </c>
      <c r="L584" s="73">
        <f t="shared" si="253"/>
        <v>3465</v>
      </c>
      <c r="M584" s="73">
        <f t="shared" si="245"/>
        <v>17535</v>
      </c>
      <c r="N584" s="74">
        <v>10</v>
      </c>
      <c r="O584" s="74">
        <f t="shared" si="254"/>
        <v>1050</v>
      </c>
      <c r="P584" s="73">
        <f t="shared" si="249"/>
        <v>2415</v>
      </c>
      <c r="Q584" s="75">
        <v>0</v>
      </c>
      <c r="R584" s="73">
        <v>0</v>
      </c>
      <c r="S584" s="76" t="str">
        <f t="shared" si="246"/>
        <v>-</v>
      </c>
      <c r="T584" s="77">
        <v>0</v>
      </c>
      <c r="U584" s="78">
        <v>0</v>
      </c>
      <c r="V584" s="73">
        <f t="shared" si="255"/>
        <v>0</v>
      </c>
      <c r="W584" s="73">
        <f t="shared" si="247"/>
        <v>3465</v>
      </c>
      <c r="X584" s="76" t="str">
        <f t="shared" si="248"/>
        <v>-</v>
      </c>
      <c r="Y584" s="73">
        <f t="shared" si="242"/>
        <v>49.5</v>
      </c>
      <c r="Z584" s="73">
        <f t="shared" si="243"/>
        <v>0</v>
      </c>
      <c r="AA584" s="73">
        <f t="shared" si="250"/>
        <v>0</v>
      </c>
      <c r="AB584" s="73">
        <f t="shared" si="244"/>
        <v>117.5</v>
      </c>
      <c r="AC584" s="73">
        <f t="shared" si="251"/>
        <v>12337.5</v>
      </c>
      <c r="AD584" s="73">
        <f t="shared" si="252"/>
        <v>5197.5</v>
      </c>
      <c r="AE584" s="73">
        <v>0</v>
      </c>
    </row>
    <row r="585" spans="1:31" ht="15" customHeight="1">
      <c r="A585" s="5" t="s">
        <v>118</v>
      </c>
      <c r="B585" s="6" t="str">
        <f>IFERROR(VLOOKUP(A585,'Distributor List'!$A$2:$D$77,2,0),"-")</f>
        <v>Timergara</v>
      </c>
      <c r="C585" s="6" t="str">
        <f>IFERROR(VLOOKUP(A585,'Distributor List'!$A$2:$D$77,3,0),"-")</f>
        <v>North-2</v>
      </c>
      <c r="D585" s="6" t="str">
        <f>IFERROR(VLOOKUP(A585,'Distributor List'!$A$2:$F$77,6,0),"-")</f>
        <v>Pak-2</v>
      </c>
      <c r="E585" s="6" t="str">
        <f>IFERROR(VLOOKUP(A585,'Distributor List'!$A$2:$D$77,4,0),"-")</f>
        <v>Distributor</v>
      </c>
      <c r="F585" s="6" t="str">
        <f>IFERROR(VLOOKUP(H585,'Price List'!$A$2:$H$109,8,0),"-")</f>
        <v>Medicronis</v>
      </c>
      <c r="G585" s="6" t="str">
        <f>IFERROR(VLOOKUP(A585,'Distributor List'!$A$2:$E$77,5,0),"-")</f>
        <v>Rooh Ul Ameen</v>
      </c>
      <c r="H585" s="59" t="s">
        <v>208</v>
      </c>
      <c r="I585" s="57">
        <v>120</v>
      </c>
      <c r="J585" s="72">
        <v>20</v>
      </c>
      <c r="K585" s="72">
        <v>80</v>
      </c>
      <c r="L585" s="73">
        <f t="shared" si="253"/>
        <v>2400</v>
      </c>
      <c r="M585" s="73">
        <f t="shared" si="245"/>
        <v>9600</v>
      </c>
      <c r="N585" s="74">
        <v>0</v>
      </c>
      <c r="O585" s="74">
        <f t="shared" si="254"/>
        <v>0</v>
      </c>
      <c r="P585" s="73">
        <f t="shared" si="249"/>
        <v>2400</v>
      </c>
      <c r="Q585" s="75">
        <v>0</v>
      </c>
      <c r="R585" s="73">
        <v>0</v>
      </c>
      <c r="S585" s="76" t="str">
        <f t="shared" si="246"/>
        <v>-</v>
      </c>
      <c r="T585" s="77">
        <v>0</v>
      </c>
      <c r="U585" s="78">
        <v>0</v>
      </c>
      <c r="V585" s="73">
        <f t="shared" si="255"/>
        <v>0</v>
      </c>
      <c r="W585" s="73">
        <f t="shared" si="247"/>
        <v>2400</v>
      </c>
      <c r="X585" s="76" t="str">
        <f t="shared" si="248"/>
        <v>-</v>
      </c>
      <c r="Y585" s="73">
        <f t="shared" si="242"/>
        <v>30</v>
      </c>
      <c r="Z585" s="73">
        <f t="shared" si="243"/>
        <v>0</v>
      </c>
      <c r="AA585" s="73">
        <f t="shared" si="250"/>
        <v>0</v>
      </c>
      <c r="AB585" s="73">
        <f t="shared" si="244"/>
        <v>50</v>
      </c>
      <c r="AC585" s="73">
        <f t="shared" si="251"/>
        <v>6000</v>
      </c>
      <c r="AD585" s="73">
        <f t="shared" si="252"/>
        <v>3600</v>
      </c>
      <c r="AE585" s="73">
        <v>0</v>
      </c>
    </row>
    <row r="586" spans="1:31" ht="15" customHeight="1">
      <c r="A586" s="5" t="s">
        <v>118</v>
      </c>
      <c r="B586" s="6" t="str">
        <f>IFERROR(VLOOKUP(A586,'Distributor List'!$A$2:$D$77,2,0),"-")</f>
        <v>Timergara</v>
      </c>
      <c r="C586" s="6" t="str">
        <f>IFERROR(VLOOKUP(A586,'Distributor List'!$A$2:$D$77,3,0),"-")</f>
        <v>North-2</v>
      </c>
      <c r="D586" s="6" t="str">
        <f>IFERROR(VLOOKUP(A586,'Distributor List'!$A$2:$F$77,6,0),"-")</f>
        <v>Pak-2</v>
      </c>
      <c r="E586" s="6" t="str">
        <f>IFERROR(VLOOKUP(A586,'Distributor List'!$A$2:$D$77,4,0),"-")</f>
        <v>Distributor</v>
      </c>
      <c r="F586" s="6" t="str">
        <f>IFERROR(VLOOKUP(H586,'Price List'!$A$2:$H$109,8,0),"-")</f>
        <v>Medicronis</v>
      </c>
      <c r="G586" s="6" t="str">
        <f>IFERROR(VLOOKUP(A586,'Distributor List'!$A$2:$E$77,5,0),"-")</f>
        <v>Rooh Ul Ameen</v>
      </c>
      <c r="H586" s="59" t="s">
        <v>209</v>
      </c>
      <c r="I586" s="57">
        <v>105</v>
      </c>
      <c r="J586" s="72">
        <v>30</v>
      </c>
      <c r="K586" s="72">
        <v>0</v>
      </c>
      <c r="L586" s="73">
        <f t="shared" si="253"/>
        <v>3150</v>
      </c>
      <c r="M586" s="73">
        <f t="shared" si="245"/>
        <v>0</v>
      </c>
      <c r="N586" s="74">
        <v>30</v>
      </c>
      <c r="O586" s="74">
        <f t="shared" si="254"/>
        <v>3150</v>
      </c>
      <c r="P586" s="73">
        <f t="shared" si="249"/>
        <v>0</v>
      </c>
      <c r="Q586" s="75">
        <v>75</v>
      </c>
      <c r="R586" s="73">
        <f t="shared" ref="R586:R627" si="256">Q586*I586</f>
        <v>7875</v>
      </c>
      <c r="S586" s="76">
        <f t="shared" si="246"/>
        <v>0.4</v>
      </c>
      <c r="T586" s="77">
        <v>0</v>
      </c>
      <c r="U586" s="78">
        <f t="shared" si="239"/>
        <v>30</v>
      </c>
      <c r="V586" s="73">
        <f t="shared" si="255"/>
        <v>0</v>
      </c>
      <c r="W586" s="73">
        <f t="shared" si="247"/>
        <v>3150</v>
      </c>
      <c r="X586" s="76" t="str">
        <f t="shared" si="248"/>
        <v>-</v>
      </c>
      <c r="Y586" s="73">
        <f t="shared" si="242"/>
        <v>45</v>
      </c>
      <c r="Z586" s="73">
        <f t="shared" si="243"/>
        <v>45</v>
      </c>
      <c r="AA586" s="73">
        <f t="shared" si="250"/>
        <v>4725</v>
      </c>
      <c r="AB586" s="73">
        <f t="shared" si="244"/>
        <v>0</v>
      </c>
      <c r="AC586" s="73">
        <f t="shared" si="251"/>
        <v>0</v>
      </c>
      <c r="AD586" s="73">
        <f t="shared" si="252"/>
        <v>4725</v>
      </c>
      <c r="AE586" s="73">
        <v>0</v>
      </c>
    </row>
    <row r="587" spans="1:31" ht="15" customHeight="1">
      <c r="A587" s="5" t="s">
        <v>118</v>
      </c>
      <c r="B587" s="6" t="str">
        <f>IFERROR(VLOOKUP(A587,'Distributor List'!$A$2:$D$77,2,0),"-")</f>
        <v>Timergara</v>
      </c>
      <c r="C587" s="6" t="str">
        <f>IFERROR(VLOOKUP(A587,'Distributor List'!$A$2:$D$77,3,0),"-")</f>
        <v>North-2</v>
      </c>
      <c r="D587" s="6" t="str">
        <f>IFERROR(VLOOKUP(A587,'Distributor List'!$A$2:$F$77,6,0),"-")</f>
        <v>Pak-2</v>
      </c>
      <c r="E587" s="6" t="str">
        <f>IFERROR(VLOOKUP(A587,'Distributor List'!$A$2:$D$77,4,0),"-")</f>
        <v>Distributor</v>
      </c>
      <c r="F587" s="6" t="str">
        <f>IFERROR(VLOOKUP(H587,'Price List'!$A$2:$H$109,8,0),"-")</f>
        <v>Medicronis</v>
      </c>
      <c r="G587" s="6" t="str">
        <f>IFERROR(VLOOKUP(A587,'Distributor List'!$A$2:$E$77,5,0),"-")</f>
        <v>Rooh Ul Ameen</v>
      </c>
      <c r="H587" s="59" t="s">
        <v>210</v>
      </c>
      <c r="I587" s="57">
        <v>170</v>
      </c>
      <c r="J587" s="72">
        <v>20</v>
      </c>
      <c r="K587" s="72">
        <v>56</v>
      </c>
      <c r="L587" s="73">
        <f t="shared" si="253"/>
        <v>3400</v>
      </c>
      <c r="M587" s="73">
        <f t="shared" si="245"/>
        <v>9520</v>
      </c>
      <c r="N587" s="74">
        <v>7</v>
      </c>
      <c r="O587" s="74">
        <f t="shared" si="254"/>
        <v>1190</v>
      </c>
      <c r="P587" s="73">
        <f t="shared" si="249"/>
        <v>2210</v>
      </c>
      <c r="Q587" s="75">
        <v>75</v>
      </c>
      <c r="R587" s="73">
        <f t="shared" si="256"/>
        <v>12750</v>
      </c>
      <c r="S587" s="76">
        <f t="shared" si="246"/>
        <v>0.26666666666666666</v>
      </c>
      <c r="T587" s="77">
        <v>0</v>
      </c>
      <c r="U587" s="78">
        <f t="shared" si="239"/>
        <v>20</v>
      </c>
      <c r="V587" s="73">
        <f t="shared" si="255"/>
        <v>0</v>
      </c>
      <c r="W587" s="73">
        <f t="shared" si="247"/>
        <v>3400</v>
      </c>
      <c r="X587" s="76" t="str">
        <f t="shared" si="248"/>
        <v>-</v>
      </c>
      <c r="Y587" s="73">
        <f t="shared" si="242"/>
        <v>30</v>
      </c>
      <c r="Z587" s="73">
        <f t="shared" si="243"/>
        <v>0</v>
      </c>
      <c r="AA587" s="73">
        <f t="shared" si="250"/>
        <v>0</v>
      </c>
      <c r="AB587" s="73">
        <f t="shared" si="244"/>
        <v>26</v>
      </c>
      <c r="AC587" s="73">
        <f t="shared" si="251"/>
        <v>4420</v>
      </c>
      <c r="AD587" s="73">
        <f t="shared" si="252"/>
        <v>5100</v>
      </c>
      <c r="AE587" s="73">
        <v>0</v>
      </c>
    </row>
    <row r="588" spans="1:31" ht="15" customHeight="1">
      <c r="A588" s="5" t="s">
        <v>118</v>
      </c>
      <c r="B588" s="6" t="str">
        <f>IFERROR(VLOOKUP(A588,'Distributor List'!$A$2:$D$77,2,0),"-")</f>
        <v>Timergara</v>
      </c>
      <c r="C588" s="6" t="str">
        <f>IFERROR(VLOOKUP(A588,'Distributor List'!$A$2:$D$77,3,0),"-")</f>
        <v>North-2</v>
      </c>
      <c r="D588" s="6" t="str">
        <f>IFERROR(VLOOKUP(A588,'Distributor List'!$A$2:$F$77,6,0),"-")</f>
        <v>Pak-2</v>
      </c>
      <c r="E588" s="6" t="str">
        <f>IFERROR(VLOOKUP(A588,'Distributor List'!$A$2:$D$77,4,0),"-")</f>
        <v>Distributor</v>
      </c>
      <c r="F588" s="6" t="str">
        <f>IFERROR(VLOOKUP(H588,'Price List'!$A$2:$H$109,8,0),"-")</f>
        <v>Medicronis</v>
      </c>
      <c r="G588" s="6" t="str">
        <f>IFERROR(VLOOKUP(A588,'Distributor List'!$A$2:$E$77,5,0),"-")</f>
        <v>Rooh Ul Ameen</v>
      </c>
      <c r="H588" s="10" t="s">
        <v>211</v>
      </c>
      <c r="I588" s="58">
        <v>120</v>
      </c>
      <c r="J588" s="72">
        <v>10</v>
      </c>
      <c r="K588" s="72">
        <v>0</v>
      </c>
      <c r="L588" s="73">
        <f t="shared" si="253"/>
        <v>1200</v>
      </c>
      <c r="M588" s="73">
        <f t="shared" si="245"/>
        <v>0</v>
      </c>
      <c r="N588" s="74">
        <v>10</v>
      </c>
      <c r="O588" s="74">
        <f t="shared" si="254"/>
        <v>1200</v>
      </c>
      <c r="P588" s="73">
        <f t="shared" si="249"/>
        <v>0</v>
      </c>
      <c r="Q588" s="75">
        <v>81</v>
      </c>
      <c r="R588" s="73">
        <f t="shared" si="256"/>
        <v>9720</v>
      </c>
      <c r="S588" s="76">
        <f t="shared" si="246"/>
        <v>0.12345679012345678</v>
      </c>
      <c r="T588" s="77">
        <v>11</v>
      </c>
      <c r="U588" s="78">
        <f t="shared" si="239"/>
        <v>-1</v>
      </c>
      <c r="V588" s="73">
        <f t="shared" si="255"/>
        <v>1320</v>
      </c>
      <c r="W588" s="73">
        <f t="shared" si="247"/>
        <v>-120</v>
      </c>
      <c r="X588" s="76">
        <f t="shared" si="248"/>
        <v>-9.0909090909090939E-2</v>
      </c>
      <c r="Y588" s="73">
        <f t="shared" si="242"/>
        <v>15</v>
      </c>
      <c r="Z588" s="73">
        <f t="shared" si="243"/>
        <v>15</v>
      </c>
      <c r="AA588" s="73">
        <f t="shared" si="250"/>
        <v>1800</v>
      </c>
      <c r="AB588" s="73">
        <f t="shared" si="244"/>
        <v>0</v>
      </c>
      <c r="AC588" s="73">
        <f t="shared" si="251"/>
        <v>0</v>
      </c>
      <c r="AD588" s="73">
        <f t="shared" si="252"/>
        <v>1800</v>
      </c>
      <c r="AE588" s="73">
        <v>0</v>
      </c>
    </row>
    <row r="589" spans="1:31" ht="15" customHeight="1">
      <c r="A589" s="5" t="s">
        <v>62</v>
      </c>
      <c r="B589" s="6" t="str">
        <f>IFERROR(VLOOKUP(A589,'Distributor List'!$A$2:$D$77,2,0),"-")</f>
        <v>Mianwali</v>
      </c>
      <c r="C589" s="6" t="str">
        <f>IFERROR(VLOOKUP(A589,'Distributor List'!$A$2:$D$77,3,0),"-")</f>
        <v>North-1</v>
      </c>
      <c r="D589" s="6" t="str">
        <f>IFERROR(VLOOKUP(A589,'Distributor List'!$A$2:$F$77,6,0),"-")</f>
        <v>Pak-2</v>
      </c>
      <c r="E589" s="6" t="str">
        <f>IFERROR(VLOOKUP(A589,'Distributor List'!$A$2:$D$77,4,0),"-")</f>
        <v>Distributor</v>
      </c>
      <c r="F589" s="6" t="str">
        <f>IFERROR(VLOOKUP(H589,'Price List'!$A$2:$H$109,8,0),"-")</f>
        <v>Medicronis</v>
      </c>
      <c r="G589" s="6" t="str">
        <f>IFERROR(VLOOKUP(A589,'Distributor List'!$A$2:$E$77,5,0),"-")</f>
        <v>Bannu Vacant</v>
      </c>
      <c r="H589" s="10" t="s">
        <v>212</v>
      </c>
      <c r="I589" s="58">
        <v>54</v>
      </c>
      <c r="J589" s="72">
        <v>0</v>
      </c>
      <c r="K589" s="72">
        <v>0</v>
      </c>
      <c r="L589" s="73">
        <f t="shared" si="253"/>
        <v>0</v>
      </c>
      <c r="M589" s="73">
        <f t="shared" si="245"/>
        <v>0</v>
      </c>
      <c r="N589" s="74">
        <v>0</v>
      </c>
      <c r="O589" s="74">
        <f t="shared" si="254"/>
        <v>0</v>
      </c>
      <c r="P589" s="73">
        <f t="shared" si="249"/>
        <v>0</v>
      </c>
      <c r="Q589" s="75">
        <v>172.8</v>
      </c>
      <c r="R589" s="73">
        <f t="shared" si="256"/>
        <v>9331.2000000000007</v>
      </c>
      <c r="S589" s="76">
        <f t="shared" ref="S589:S637" si="257">IFERROR(L589/R589,"-")</f>
        <v>0</v>
      </c>
      <c r="T589" s="77">
        <v>0</v>
      </c>
      <c r="U589" s="78">
        <f t="shared" ref="U589:U627" si="258">J589-T589</f>
        <v>0</v>
      </c>
      <c r="V589" s="73">
        <f t="shared" si="255"/>
        <v>0</v>
      </c>
      <c r="W589" s="73">
        <f t="shared" ref="W589:W637" si="259">L589-V589</f>
        <v>0</v>
      </c>
      <c r="X589" s="76" t="str">
        <f t="shared" ref="X589:X637" si="260">IFERROR(L589/V589-1,"-")</f>
        <v>-</v>
      </c>
      <c r="Y589" s="73">
        <f t="shared" ref="Y589:Y637" si="261">(J589)/1*1.5</f>
        <v>0</v>
      </c>
      <c r="Z589" s="73">
        <f t="shared" ref="Z589:Z637" si="262">IF(Y589&gt;K589,Y589-K589,0)</f>
        <v>0</v>
      </c>
      <c r="AA589" s="73">
        <f t="shared" si="250"/>
        <v>0</v>
      </c>
      <c r="AB589" s="73">
        <f t="shared" ref="AB589:AB637" si="263">IF(Y589&lt;K589,K589-Y589,0)</f>
        <v>0</v>
      </c>
      <c r="AC589" s="73">
        <f t="shared" si="251"/>
        <v>0</v>
      </c>
      <c r="AD589" s="73">
        <f t="shared" si="252"/>
        <v>0</v>
      </c>
      <c r="AE589" s="73">
        <v>0</v>
      </c>
    </row>
    <row r="590" spans="1:31" ht="15" customHeight="1">
      <c r="A590" s="5" t="s">
        <v>62</v>
      </c>
      <c r="B590" s="6" t="str">
        <f>IFERROR(VLOOKUP(A590,'Distributor List'!$A$2:$D$77,2,0),"-")</f>
        <v>Mianwali</v>
      </c>
      <c r="C590" s="6" t="str">
        <f>IFERROR(VLOOKUP(A590,'Distributor List'!$A$2:$D$77,3,0),"-")</f>
        <v>North-1</v>
      </c>
      <c r="D590" s="6" t="str">
        <f>IFERROR(VLOOKUP(A590,'Distributor List'!$A$2:$F$77,6,0),"-")</f>
        <v>Pak-2</v>
      </c>
      <c r="E590" s="6" t="str">
        <f>IFERROR(VLOOKUP(A590,'Distributor List'!$A$2:$D$77,4,0),"-")</f>
        <v>Distributor</v>
      </c>
      <c r="F590" s="6" t="str">
        <f>IFERROR(VLOOKUP(H590,'Price List'!$A$2:$H$109,8,0),"-")</f>
        <v>Medicronis</v>
      </c>
      <c r="G590" s="6" t="str">
        <f>IFERROR(VLOOKUP(A590,'Distributor List'!$A$2:$E$77,5,0),"-")</f>
        <v>Bannu Vacant</v>
      </c>
      <c r="H590" s="10" t="s">
        <v>11</v>
      </c>
      <c r="I590" s="58">
        <v>80</v>
      </c>
      <c r="J590" s="72">
        <v>10</v>
      </c>
      <c r="K590" s="72">
        <v>344</v>
      </c>
      <c r="L590" s="73">
        <f t="shared" si="253"/>
        <v>800</v>
      </c>
      <c r="M590" s="73">
        <f t="shared" si="245"/>
        <v>27520</v>
      </c>
      <c r="N590" s="74">
        <v>10</v>
      </c>
      <c r="O590" s="74">
        <f t="shared" si="254"/>
        <v>800</v>
      </c>
      <c r="P590" s="73">
        <f t="shared" si="249"/>
        <v>0</v>
      </c>
      <c r="Q590" s="75">
        <v>829.44</v>
      </c>
      <c r="R590" s="73">
        <f t="shared" si="256"/>
        <v>66355.200000000012</v>
      </c>
      <c r="S590" s="76">
        <f t="shared" si="257"/>
        <v>1.2056327160493825E-2</v>
      </c>
      <c r="T590" s="77">
        <v>6</v>
      </c>
      <c r="U590" s="78">
        <f t="shared" si="258"/>
        <v>4</v>
      </c>
      <c r="V590" s="73">
        <f t="shared" si="255"/>
        <v>480</v>
      </c>
      <c r="W590" s="73">
        <f t="shared" si="259"/>
        <v>320</v>
      </c>
      <c r="X590" s="76">
        <f t="shared" si="260"/>
        <v>0.66666666666666674</v>
      </c>
      <c r="Y590" s="73">
        <f t="shared" si="261"/>
        <v>15</v>
      </c>
      <c r="Z590" s="73">
        <f t="shared" si="262"/>
        <v>0</v>
      </c>
      <c r="AA590" s="73">
        <f t="shared" si="250"/>
        <v>0</v>
      </c>
      <c r="AB590" s="73">
        <f t="shared" si="263"/>
        <v>329</v>
      </c>
      <c r="AC590" s="73">
        <f t="shared" si="251"/>
        <v>26320</v>
      </c>
      <c r="AD590" s="73">
        <f t="shared" si="252"/>
        <v>1200</v>
      </c>
      <c r="AE590" s="73">
        <v>0</v>
      </c>
    </row>
    <row r="591" spans="1:31" ht="15" customHeight="1">
      <c r="A591" s="5" t="s">
        <v>62</v>
      </c>
      <c r="B591" s="6" t="str">
        <f>IFERROR(VLOOKUP(A591,'Distributor List'!$A$2:$D$77,2,0),"-")</f>
        <v>Mianwali</v>
      </c>
      <c r="C591" s="6" t="str">
        <f>IFERROR(VLOOKUP(A591,'Distributor List'!$A$2:$D$77,3,0),"-")</f>
        <v>North-1</v>
      </c>
      <c r="D591" s="6" t="str">
        <f>IFERROR(VLOOKUP(A591,'Distributor List'!$A$2:$F$77,6,0),"-")</f>
        <v>Pak-2</v>
      </c>
      <c r="E591" s="6" t="str">
        <f>IFERROR(VLOOKUP(A591,'Distributor List'!$A$2:$D$77,4,0),"-")</f>
        <v>Distributor</v>
      </c>
      <c r="F591" s="6" t="str">
        <f>IFERROR(VLOOKUP(H591,'Price List'!$A$2:$H$109,8,0),"-")</f>
        <v>Medicronis</v>
      </c>
      <c r="G591" s="6" t="str">
        <f>IFERROR(VLOOKUP(A591,'Distributor List'!$A$2:$E$77,5,0),"-")</f>
        <v>Bannu Vacant</v>
      </c>
      <c r="H591" s="10" t="s">
        <v>143</v>
      </c>
      <c r="I591" s="58">
        <v>105</v>
      </c>
      <c r="J591" s="72">
        <v>10</v>
      </c>
      <c r="K591" s="72">
        <v>407</v>
      </c>
      <c r="L591" s="73">
        <f t="shared" si="253"/>
        <v>1050</v>
      </c>
      <c r="M591" s="73">
        <f t="shared" si="245"/>
        <v>42735</v>
      </c>
      <c r="N591" s="74">
        <v>10</v>
      </c>
      <c r="O591" s="74">
        <f t="shared" si="254"/>
        <v>1050</v>
      </c>
      <c r="P591" s="73">
        <f t="shared" si="249"/>
        <v>0</v>
      </c>
      <c r="Q591" s="75">
        <v>1036.8</v>
      </c>
      <c r="R591" s="73">
        <f t="shared" si="256"/>
        <v>108864</v>
      </c>
      <c r="S591" s="76">
        <f t="shared" si="257"/>
        <v>9.6450617283950612E-3</v>
      </c>
      <c r="T591" s="77">
        <v>200</v>
      </c>
      <c r="U591" s="78">
        <f t="shared" si="258"/>
        <v>-190</v>
      </c>
      <c r="V591" s="73">
        <f t="shared" si="255"/>
        <v>21000</v>
      </c>
      <c r="W591" s="73">
        <f t="shared" si="259"/>
        <v>-19950</v>
      </c>
      <c r="X591" s="76">
        <f t="shared" si="260"/>
        <v>-0.95</v>
      </c>
      <c r="Y591" s="73">
        <f t="shared" si="261"/>
        <v>15</v>
      </c>
      <c r="Z591" s="73">
        <f t="shared" si="262"/>
        <v>0</v>
      </c>
      <c r="AA591" s="73">
        <f t="shared" si="250"/>
        <v>0</v>
      </c>
      <c r="AB591" s="73">
        <f t="shared" si="263"/>
        <v>392</v>
      </c>
      <c r="AC591" s="73">
        <f t="shared" si="251"/>
        <v>41160</v>
      </c>
      <c r="AD591" s="73">
        <f t="shared" si="252"/>
        <v>1575</v>
      </c>
      <c r="AE591" s="73">
        <v>0</v>
      </c>
    </row>
    <row r="592" spans="1:31" ht="15" customHeight="1">
      <c r="A592" s="5" t="s">
        <v>62</v>
      </c>
      <c r="B592" s="6" t="str">
        <f>IFERROR(VLOOKUP(A592,'Distributor List'!$A$2:$D$77,2,0),"-")</f>
        <v>Mianwali</v>
      </c>
      <c r="C592" s="6" t="str">
        <f>IFERROR(VLOOKUP(A592,'Distributor List'!$A$2:$D$77,3,0),"-")</f>
        <v>North-1</v>
      </c>
      <c r="D592" s="6" t="str">
        <f>IFERROR(VLOOKUP(A592,'Distributor List'!$A$2:$F$77,6,0),"-")</f>
        <v>Pak-2</v>
      </c>
      <c r="E592" s="6" t="str">
        <f>IFERROR(VLOOKUP(A592,'Distributor List'!$A$2:$D$77,4,0),"-")</f>
        <v>Distributor</v>
      </c>
      <c r="F592" s="6" t="str">
        <f>IFERROR(VLOOKUP(H592,'Price List'!$A$2:$H$109,8,0),"-")</f>
        <v>Transformer</v>
      </c>
      <c r="G592" s="6" t="str">
        <f>IFERROR(VLOOKUP(A592,'Distributor List'!$A$2:$E$77,5,0),"-")</f>
        <v>Bannu Vacant</v>
      </c>
      <c r="H592" s="10" t="s">
        <v>178</v>
      </c>
      <c r="I592" s="58">
        <v>391</v>
      </c>
      <c r="J592" s="72">
        <v>6</v>
      </c>
      <c r="K592" s="72">
        <v>24</v>
      </c>
      <c r="L592" s="73">
        <f t="shared" si="253"/>
        <v>2346</v>
      </c>
      <c r="M592" s="73">
        <f t="shared" si="245"/>
        <v>9384</v>
      </c>
      <c r="N592" s="74">
        <v>6</v>
      </c>
      <c r="O592" s="74">
        <f t="shared" si="254"/>
        <v>2346</v>
      </c>
      <c r="P592" s="73">
        <f t="shared" si="249"/>
        <v>0</v>
      </c>
      <c r="Q592" s="75">
        <v>0</v>
      </c>
      <c r="R592" s="73">
        <f t="shared" si="256"/>
        <v>0</v>
      </c>
      <c r="S592" s="76" t="str">
        <f t="shared" si="257"/>
        <v>-</v>
      </c>
      <c r="T592" s="77">
        <v>0</v>
      </c>
      <c r="U592" s="78">
        <f t="shared" si="258"/>
        <v>6</v>
      </c>
      <c r="V592" s="73">
        <f t="shared" si="255"/>
        <v>0</v>
      </c>
      <c r="W592" s="73">
        <f t="shared" si="259"/>
        <v>2346</v>
      </c>
      <c r="X592" s="76" t="str">
        <f t="shared" si="260"/>
        <v>-</v>
      </c>
      <c r="Y592" s="73">
        <f t="shared" si="261"/>
        <v>9</v>
      </c>
      <c r="Z592" s="73">
        <f t="shared" si="262"/>
        <v>0</v>
      </c>
      <c r="AA592" s="73">
        <f t="shared" si="250"/>
        <v>0</v>
      </c>
      <c r="AB592" s="73">
        <f t="shared" si="263"/>
        <v>15</v>
      </c>
      <c r="AC592" s="73">
        <f t="shared" si="251"/>
        <v>5865</v>
      </c>
      <c r="AD592" s="73">
        <f t="shared" si="252"/>
        <v>3519</v>
      </c>
      <c r="AE592" s="73">
        <v>0</v>
      </c>
    </row>
    <row r="593" spans="1:31" ht="15" customHeight="1">
      <c r="A593" s="5" t="s">
        <v>62</v>
      </c>
      <c r="B593" s="6" t="str">
        <f>IFERROR(VLOOKUP(A593,'Distributor List'!$A$2:$D$77,2,0),"-")</f>
        <v>Mianwali</v>
      </c>
      <c r="C593" s="6" t="str">
        <f>IFERROR(VLOOKUP(A593,'Distributor List'!$A$2:$D$77,3,0),"-")</f>
        <v>North-1</v>
      </c>
      <c r="D593" s="6" t="str">
        <f>IFERROR(VLOOKUP(A593,'Distributor List'!$A$2:$F$77,6,0),"-")</f>
        <v>Pak-2</v>
      </c>
      <c r="E593" s="6" t="str">
        <f>IFERROR(VLOOKUP(A593,'Distributor List'!$A$2:$D$77,4,0),"-")</f>
        <v>Distributor</v>
      </c>
      <c r="F593" s="6" t="str">
        <f>IFERROR(VLOOKUP(H593,'Price List'!$A$2:$H$109,8,0),"-")</f>
        <v>Transformer</v>
      </c>
      <c r="G593" s="6" t="str">
        <f>IFERROR(VLOOKUP(A593,'Distributor List'!$A$2:$E$77,5,0),"-")</f>
        <v>Bannu Vacant</v>
      </c>
      <c r="H593" s="10" t="s">
        <v>179</v>
      </c>
      <c r="I593" s="58">
        <v>616.25</v>
      </c>
      <c r="J593" s="72">
        <v>0</v>
      </c>
      <c r="K593" s="72">
        <v>0</v>
      </c>
      <c r="L593" s="73">
        <f t="shared" si="253"/>
        <v>0</v>
      </c>
      <c r="M593" s="73">
        <f t="shared" si="245"/>
        <v>0</v>
      </c>
      <c r="N593" s="74">
        <v>0</v>
      </c>
      <c r="O593" s="74">
        <f t="shared" si="254"/>
        <v>0</v>
      </c>
      <c r="P593" s="73">
        <f t="shared" si="249"/>
        <v>0</v>
      </c>
      <c r="Q593" s="75">
        <v>0</v>
      </c>
      <c r="R593" s="73">
        <f t="shared" si="256"/>
        <v>0</v>
      </c>
      <c r="S593" s="76" t="str">
        <f t="shared" si="257"/>
        <v>-</v>
      </c>
      <c r="T593" s="77">
        <v>0</v>
      </c>
      <c r="U593" s="78">
        <f t="shared" si="258"/>
        <v>0</v>
      </c>
      <c r="V593" s="73">
        <f t="shared" si="255"/>
        <v>0</v>
      </c>
      <c r="W593" s="73">
        <f t="shared" si="259"/>
        <v>0</v>
      </c>
      <c r="X593" s="76" t="str">
        <f t="shared" si="260"/>
        <v>-</v>
      </c>
      <c r="Y593" s="73">
        <f t="shared" si="261"/>
        <v>0</v>
      </c>
      <c r="Z593" s="73">
        <f t="shared" si="262"/>
        <v>0</v>
      </c>
      <c r="AA593" s="73">
        <f t="shared" si="250"/>
        <v>0</v>
      </c>
      <c r="AB593" s="73">
        <f t="shared" si="263"/>
        <v>0</v>
      </c>
      <c r="AC593" s="73">
        <f t="shared" si="251"/>
        <v>0</v>
      </c>
      <c r="AD593" s="73">
        <f t="shared" si="252"/>
        <v>0</v>
      </c>
      <c r="AE593" s="73">
        <v>0</v>
      </c>
    </row>
    <row r="594" spans="1:31" ht="15" customHeight="1">
      <c r="A594" s="5" t="s">
        <v>62</v>
      </c>
      <c r="B594" s="6" t="str">
        <f>IFERROR(VLOOKUP(A594,'Distributor List'!$A$2:$D$77,2,0),"-")</f>
        <v>Mianwali</v>
      </c>
      <c r="C594" s="6" t="str">
        <f>IFERROR(VLOOKUP(A594,'Distributor List'!$A$2:$D$77,3,0),"-")</f>
        <v>North-1</v>
      </c>
      <c r="D594" s="6" t="str">
        <f>IFERROR(VLOOKUP(A594,'Distributor List'!$A$2:$F$77,6,0),"-")</f>
        <v>Pak-2</v>
      </c>
      <c r="E594" s="6" t="str">
        <f>IFERROR(VLOOKUP(A594,'Distributor List'!$A$2:$D$77,4,0),"-")</f>
        <v>Distributor</v>
      </c>
      <c r="F594" s="6" t="str">
        <f>IFERROR(VLOOKUP(H594,'Price List'!$A$2:$H$109,8,0),"-")</f>
        <v>Medicronis</v>
      </c>
      <c r="G594" s="6" t="str">
        <f>IFERROR(VLOOKUP(A594,'Distributor List'!$A$2:$E$77,5,0),"-")</f>
        <v>Bannu Vacant</v>
      </c>
      <c r="H594" s="10" t="s">
        <v>180</v>
      </c>
      <c r="I594" s="58">
        <v>270</v>
      </c>
      <c r="J594" s="72">
        <v>1</v>
      </c>
      <c r="K594" s="72">
        <v>61</v>
      </c>
      <c r="L594" s="73">
        <f t="shared" si="253"/>
        <v>270</v>
      </c>
      <c r="M594" s="73">
        <f t="shared" si="245"/>
        <v>16470</v>
      </c>
      <c r="N594" s="74">
        <v>1</v>
      </c>
      <c r="O594" s="74">
        <f t="shared" si="254"/>
        <v>270</v>
      </c>
      <c r="P594" s="73">
        <f t="shared" si="249"/>
        <v>0</v>
      </c>
      <c r="Q594" s="75">
        <v>63</v>
      </c>
      <c r="R594" s="73">
        <f t="shared" si="256"/>
        <v>17010</v>
      </c>
      <c r="S594" s="76">
        <f t="shared" si="257"/>
        <v>1.5873015873015872E-2</v>
      </c>
      <c r="T594" s="77">
        <v>4</v>
      </c>
      <c r="U594" s="78">
        <f t="shared" si="258"/>
        <v>-3</v>
      </c>
      <c r="V594" s="73">
        <f t="shared" si="255"/>
        <v>1080</v>
      </c>
      <c r="W594" s="73">
        <f t="shared" si="259"/>
        <v>-810</v>
      </c>
      <c r="X594" s="76">
        <f t="shared" si="260"/>
        <v>-0.75</v>
      </c>
      <c r="Y594" s="73">
        <f t="shared" si="261"/>
        <v>1.5</v>
      </c>
      <c r="Z594" s="73">
        <f t="shared" si="262"/>
        <v>0</v>
      </c>
      <c r="AA594" s="73">
        <f t="shared" si="250"/>
        <v>0</v>
      </c>
      <c r="AB594" s="73">
        <f t="shared" si="263"/>
        <v>59.5</v>
      </c>
      <c r="AC594" s="73">
        <f t="shared" si="251"/>
        <v>16065</v>
      </c>
      <c r="AD594" s="73">
        <f t="shared" si="252"/>
        <v>405</v>
      </c>
      <c r="AE594" s="73">
        <v>0</v>
      </c>
    </row>
    <row r="595" spans="1:31" ht="15" customHeight="1">
      <c r="A595" s="5" t="s">
        <v>62</v>
      </c>
      <c r="B595" s="6" t="str">
        <f>IFERROR(VLOOKUP(A595,'Distributor List'!$A$2:$D$77,2,0),"-")</f>
        <v>Mianwali</v>
      </c>
      <c r="C595" s="6" t="str">
        <f>IFERROR(VLOOKUP(A595,'Distributor List'!$A$2:$D$77,3,0),"-")</f>
        <v>North-1</v>
      </c>
      <c r="D595" s="6" t="str">
        <f>IFERROR(VLOOKUP(A595,'Distributor List'!$A$2:$F$77,6,0),"-")</f>
        <v>Pak-2</v>
      </c>
      <c r="E595" s="6" t="str">
        <f>IFERROR(VLOOKUP(A595,'Distributor List'!$A$2:$D$77,4,0),"-")</f>
        <v>Distributor</v>
      </c>
      <c r="F595" s="6" t="str">
        <f>IFERROR(VLOOKUP(H595,'Price List'!$A$2:$H$109,8,0),"-")</f>
        <v>Medicronis</v>
      </c>
      <c r="G595" s="6" t="str">
        <f>IFERROR(VLOOKUP(A595,'Distributor List'!$A$2:$E$77,5,0),"-")</f>
        <v>Bannu Vacant</v>
      </c>
      <c r="H595" s="10" t="s">
        <v>181</v>
      </c>
      <c r="I595" s="58">
        <v>670</v>
      </c>
      <c r="J595" s="72">
        <v>90</v>
      </c>
      <c r="K595" s="72">
        <v>59</v>
      </c>
      <c r="L595" s="73">
        <f t="shared" si="253"/>
        <v>60300</v>
      </c>
      <c r="M595" s="73">
        <f t="shared" si="245"/>
        <v>39530</v>
      </c>
      <c r="N595" s="74">
        <v>90</v>
      </c>
      <c r="O595" s="74">
        <f t="shared" si="254"/>
        <v>60300</v>
      </c>
      <c r="P595" s="73">
        <f t="shared" si="249"/>
        <v>0</v>
      </c>
      <c r="Q595" s="75">
        <v>42</v>
      </c>
      <c r="R595" s="73">
        <f t="shared" si="256"/>
        <v>28140</v>
      </c>
      <c r="S595" s="76">
        <f t="shared" si="257"/>
        <v>2.1428571428571428</v>
      </c>
      <c r="T595" s="77">
        <v>70</v>
      </c>
      <c r="U595" s="78">
        <f t="shared" si="258"/>
        <v>20</v>
      </c>
      <c r="V595" s="73">
        <f t="shared" si="255"/>
        <v>46900</v>
      </c>
      <c r="W595" s="73">
        <f t="shared" si="259"/>
        <v>13400</v>
      </c>
      <c r="X595" s="76">
        <f t="shared" si="260"/>
        <v>0.28571428571428581</v>
      </c>
      <c r="Y595" s="73">
        <f t="shared" si="261"/>
        <v>135</v>
      </c>
      <c r="Z595" s="73">
        <f t="shared" si="262"/>
        <v>76</v>
      </c>
      <c r="AA595" s="73">
        <f t="shared" si="250"/>
        <v>50920</v>
      </c>
      <c r="AB595" s="73">
        <f t="shared" si="263"/>
        <v>0</v>
      </c>
      <c r="AC595" s="73">
        <f t="shared" si="251"/>
        <v>0</v>
      </c>
      <c r="AD595" s="73">
        <f t="shared" si="252"/>
        <v>90450</v>
      </c>
      <c r="AE595" s="73">
        <v>0</v>
      </c>
    </row>
    <row r="596" spans="1:31" ht="15" customHeight="1">
      <c r="A596" s="5" t="s">
        <v>62</v>
      </c>
      <c r="B596" s="6" t="str">
        <f>IFERROR(VLOOKUP(A596,'Distributor List'!$A$2:$D$77,2,0),"-")</f>
        <v>Mianwali</v>
      </c>
      <c r="C596" s="6" t="str">
        <f>IFERROR(VLOOKUP(A596,'Distributor List'!$A$2:$D$77,3,0),"-")</f>
        <v>North-1</v>
      </c>
      <c r="D596" s="6" t="str">
        <f>IFERROR(VLOOKUP(A596,'Distributor List'!$A$2:$F$77,6,0),"-")</f>
        <v>Pak-2</v>
      </c>
      <c r="E596" s="6" t="str">
        <f>IFERROR(VLOOKUP(A596,'Distributor List'!$A$2:$D$77,4,0),"-")</f>
        <v>Distributor</v>
      </c>
      <c r="F596" s="6" t="str">
        <f>IFERROR(VLOOKUP(H596,'Price List'!$A$2:$H$109,8,0),"-")</f>
        <v>Medicronis</v>
      </c>
      <c r="G596" s="6" t="str">
        <f>IFERROR(VLOOKUP(A596,'Distributor List'!$A$2:$E$77,5,0),"-")</f>
        <v>Bannu Vacant</v>
      </c>
      <c r="H596" s="10" t="s">
        <v>182</v>
      </c>
      <c r="I596" s="58">
        <v>56</v>
      </c>
      <c r="J596" s="72">
        <v>0</v>
      </c>
      <c r="K596" s="72">
        <v>0</v>
      </c>
      <c r="L596" s="73">
        <f t="shared" si="253"/>
        <v>0</v>
      </c>
      <c r="M596" s="73">
        <f t="shared" si="245"/>
        <v>0</v>
      </c>
      <c r="N596" s="74">
        <v>0</v>
      </c>
      <c r="O596" s="74">
        <f t="shared" si="254"/>
        <v>0</v>
      </c>
      <c r="P596" s="73">
        <f t="shared" si="249"/>
        <v>0</v>
      </c>
      <c r="Q596" s="75">
        <v>54</v>
      </c>
      <c r="R596" s="73">
        <f t="shared" si="256"/>
        <v>3024</v>
      </c>
      <c r="S596" s="76">
        <f t="shared" si="257"/>
        <v>0</v>
      </c>
      <c r="T596" s="77">
        <v>0</v>
      </c>
      <c r="U596" s="78">
        <f t="shared" si="258"/>
        <v>0</v>
      </c>
      <c r="V596" s="73">
        <f t="shared" si="255"/>
        <v>0</v>
      </c>
      <c r="W596" s="73">
        <f t="shared" si="259"/>
        <v>0</v>
      </c>
      <c r="X596" s="76" t="str">
        <f t="shared" si="260"/>
        <v>-</v>
      </c>
      <c r="Y596" s="73">
        <f t="shared" si="261"/>
        <v>0</v>
      </c>
      <c r="Z596" s="73">
        <f t="shared" si="262"/>
        <v>0</v>
      </c>
      <c r="AA596" s="73">
        <f t="shared" si="250"/>
        <v>0</v>
      </c>
      <c r="AB596" s="73">
        <f t="shared" si="263"/>
        <v>0</v>
      </c>
      <c r="AC596" s="73">
        <f t="shared" si="251"/>
        <v>0</v>
      </c>
      <c r="AD596" s="73">
        <f t="shared" si="252"/>
        <v>0</v>
      </c>
      <c r="AE596" s="73">
        <v>0</v>
      </c>
    </row>
    <row r="597" spans="1:31" ht="15" customHeight="1">
      <c r="A597" s="5" t="s">
        <v>62</v>
      </c>
      <c r="B597" s="6" t="str">
        <f>IFERROR(VLOOKUP(A597,'Distributor List'!$A$2:$D$77,2,0),"-")</f>
        <v>Mianwali</v>
      </c>
      <c r="C597" s="6" t="str">
        <f>IFERROR(VLOOKUP(A597,'Distributor List'!$A$2:$D$77,3,0),"-")</f>
        <v>North-1</v>
      </c>
      <c r="D597" s="6" t="str">
        <f>IFERROR(VLOOKUP(A597,'Distributor List'!$A$2:$F$77,6,0),"-")</f>
        <v>Pak-2</v>
      </c>
      <c r="E597" s="6" t="str">
        <f>IFERROR(VLOOKUP(A597,'Distributor List'!$A$2:$D$77,4,0),"-")</f>
        <v>Distributor</v>
      </c>
      <c r="F597" s="6" t="str">
        <f>IFERROR(VLOOKUP(H597,'Price List'!$A$2:$H$109,8,0),"-")</f>
        <v>Medicronis</v>
      </c>
      <c r="G597" s="6" t="str">
        <f>IFERROR(VLOOKUP(A597,'Distributor List'!$A$2:$E$77,5,0),"-")</f>
        <v>Bannu Vacant</v>
      </c>
      <c r="H597" s="10" t="s">
        <v>183</v>
      </c>
      <c r="I597" s="58">
        <v>78</v>
      </c>
      <c r="J597" s="72">
        <v>10</v>
      </c>
      <c r="K597" s="72">
        <v>30</v>
      </c>
      <c r="L597" s="73">
        <f t="shared" si="253"/>
        <v>780</v>
      </c>
      <c r="M597" s="73">
        <f t="shared" si="245"/>
        <v>2340</v>
      </c>
      <c r="N597" s="74">
        <v>10</v>
      </c>
      <c r="O597" s="74">
        <f t="shared" si="254"/>
        <v>780</v>
      </c>
      <c r="P597" s="73">
        <f t="shared" si="249"/>
        <v>0</v>
      </c>
      <c r="Q597" s="75">
        <v>54</v>
      </c>
      <c r="R597" s="73">
        <f t="shared" si="256"/>
        <v>4212</v>
      </c>
      <c r="S597" s="76">
        <f t="shared" si="257"/>
        <v>0.18518518518518517</v>
      </c>
      <c r="T597" s="77">
        <v>0</v>
      </c>
      <c r="U597" s="78">
        <f t="shared" si="258"/>
        <v>10</v>
      </c>
      <c r="V597" s="73">
        <f t="shared" si="255"/>
        <v>0</v>
      </c>
      <c r="W597" s="73">
        <f t="shared" si="259"/>
        <v>780</v>
      </c>
      <c r="X597" s="76" t="str">
        <f t="shared" si="260"/>
        <v>-</v>
      </c>
      <c r="Y597" s="73">
        <f t="shared" si="261"/>
        <v>15</v>
      </c>
      <c r="Z597" s="73">
        <f t="shared" si="262"/>
        <v>0</v>
      </c>
      <c r="AA597" s="73">
        <f t="shared" si="250"/>
        <v>0</v>
      </c>
      <c r="AB597" s="73">
        <f t="shared" si="263"/>
        <v>15</v>
      </c>
      <c r="AC597" s="73">
        <f t="shared" si="251"/>
        <v>1170</v>
      </c>
      <c r="AD597" s="73">
        <f t="shared" si="252"/>
        <v>1170</v>
      </c>
      <c r="AE597" s="73">
        <v>0</v>
      </c>
    </row>
    <row r="598" spans="1:31" ht="15" customHeight="1">
      <c r="A598" s="5" t="s">
        <v>62</v>
      </c>
      <c r="B598" s="6" t="str">
        <f>IFERROR(VLOOKUP(A598,'Distributor List'!$A$2:$D$77,2,0),"-")</f>
        <v>Mianwali</v>
      </c>
      <c r="C598" s="6" t="str">
        <f>IFERROR(VLOOKUP(A598,'Distributor List'!$A$2:$D$77,3,0),"-")</f>
        <v>North-1</v>
      </c>
      <c r="D598" s="6" t="str">
        <f>IFERROR(VLOOKUP(A598,'Distributor List'!$A$2:$F$77,6,0),"-")</f>
        <v>Pak-2</v>
      </c>
      <c r="E598" s="6" t="str">
        <f>IFERROR(VLOOKUP(A598,'Distributor List'!$A$2:$D$77,4,0),"-")</f>
        <v>Distributor</v>
      </c>
      <c r="F598" s="6" t="str">
        <f>IFERROR(VLOOKUP(H598,'Price List'!$A$2:$H$109,8,0),"-")</f>
        <v>Medicronis</v>
      </c>
      <c r="G598" s="6" t="str">
        <f>IFERROR(VLOOKUP(A598,'Distributor List'!$A$2:$E$77,5,0),"-")</f>
        <v>Bannu Vacant</v>
      </c>
      <c r="H598" s="10" t="s">
        <v>184</v>
      </c>
      <c r="I598" s="58">
        <v>112</v>
      </c>
      <c r="J598" s="72">
        <v>0</v>
      </c>
      <c r="K598" s="72">
        <v>137</v>
      </c>
      <c r="L598" s="73">
        <f t="shared" si="253"/>
        <v>0</v>
      </c>
      <c r="M598" s="73">
        <f t="shared" si="245"/>
        <v>15344</v>
      </c>
      <c r="N598" s="74">
        <v>0</v>
      </c>
      <c r="O598" s="74">
        <f t="shared" si="254"/>
        <v>0</v>
      </c>
      <c r="P598" s="73">
        <f t="shared" si="249"/>
        <v>0</v>
      </c>
      <c r="Q598" s="75">
        <v>54</v>
      </c>
      <c r="R598" s="73">
        <f t="shared" si="256"/>
        <v>6048</v>
      </c>
      <c r="S598" s="76">
        <f t="shared" si="257"/>
        <v>0</v>
      </c>
      <c r="T598" s="77">
        <v>0</v>
      </c>
      <c r="U598" s="78">
        <f t="shared" si="258"/>
        <v>0</v>
      </c>
      <c r="V598" s="73">
        <f t="shared" si="255"/>
        <v>0</v>
      </c>
      <c r="W598" s="73">
        <f t="shared" si="259"/>
        <v>0</v>
      </c>
      <c r="X598" s="76" t="str">
        <f t="shared" si="260"/>
        <v>-</v>
      </c>
      <c r="Y598" s="73">
        <f t="shared" si="261"/>
        <v>0</v>
      </c>
      <c r="Z598" s="73">
        <f t="shared" si="262"/>
        <v>0</v>
      </c>
      <c r="AA598" s="73">
        <f t="shared" si="250"/>
        <v>0</v>
      </c>
      <c r="AB598" s="73">
        <f t="shared" si="263"/>
        <v>137</v>
      </c>
      <c r="AC598" s="73">
        <f t="shared" si="251"/>
        <v>15344</v>
      </c>
      <c r="AD598" s="73">
        <f t="shared" si="252"/>
        <v>0</v>
      </c>
      <c r="AE598" s="73">
        <v>0</v>
      </c>
    </row>
    <row r="599" spans="1:31" ht="15" customHeight="1">
      <c r="A599" s="5" t="s">
        <v>62</v>
      </c>
      <c r="B599" s="6" t="str">
        <f>IFERROR(VLOOKUP(A599,'Distributor List'!$A$2:$D$77,2,0),"-")</f>
        <v>Mianwali</v>
      </c>
      <c r="C599" s="6" t="str">
        <f>IFERROR(VLOOKUP(A599,'Distributor List'!$A$2:$D$77,3,0),"-")</f>
        <v>North-1</v>
      </c>
      <c r="D599" s="6" t="str">
        <f>IFERROR(VLOOKUP(A599,'Distributor List'!$A$2:$F$77,6,0),"-")</f>
        <v>Pak-2</v>
      </c>
      <c r="E599" s="6" t="str">
        <f>IFERROR(VLOOKUP(A599,'Distributor List'!$A$2:$D$77,4,0),"-")</f>
        <v>Distributor</v>
      </c>
      <c r="F599" s="6" t="str">
        <f>IFERROR(VLOOKUP(H599,'Price List'!$A$2:$H$109,8,0),"-")</f>
        <v>Medicronis</v>
      </c>
      <c r="G599" s="6" t="str">
        <f>IFERROR(VLOOKUP(A599,'Distributor List'!$A$2:$E$77,5,0),"-")</f>
        <v>Bannu Vacant</v>
      </c>
      <c r="H599" s="10" t="s">
        <v>185</v>
      </c>
      <c r="I599" s="58">
        <v>150</v>
      </c>
      <c r="J599" s="72">
        <v>49</v>
      </c>
      <c r="K599" s="72">
        <v>45</v>
      </c>
      <c r="L599" s="73">
        <f t="shared" si="253"/>
        <v>7350</v>
      </c>
      <c r="M599" s="73">
        <f t="shared" si="245"/>
        <v>6750</v>
      </c>
      <c r="N599" s="74">
        <v>29</v>
      </c>
      <c r="O599" s="74">
        <f t="shared" si="254"/>
        <v>4350</v>
      </c>
      <c r="P599" s="73">
        <f t="shared" si="249"/>
        <v>3000</v>
      </c>
      <c r="Q599" s="75">
        <v>96</v>
      </c>
      <c r="R599" s="73">
        <f t="shared" si="256"/>
        <v>14400</v>
      </c>
      <c r="S599" s="76">
        <f t="shared" si="257"/>
        <v>0.51041666666666663</v>
      </c>
      <c r="T599" s="77">
        <v>30</v>
      </c>
      <c r="U599" s="78">
        <f t="shared" si="258"/>
        <v>19</v>
      </c>
      <c r="V599" s="73">
        <f t="shared" si="255"/>
        <v>4500</v>
      </c>
      <c r="W599" s="73">
        <f t="shared" si="259"/>
        <v>2850</v>
      </c>
      <c r="X599" s="76">
        <f t="shared" si="260"/>
        <v>0.6333333333333333</v>
      </c>
      <c r="Y599" s="73">
        <f t="shared" si="261"/>
        <v>73.5</v>
      </c>
      <c r="Z599" s="73">
        <f t="shared" si="262"/>
        <v>28.5</v>
      </c>
      <c r="AA599" s="73">
        <f t="shared" si="250"/>
        <v>4275</v>
      </c>
      <c r="AB599" s="73">
        <f t="shared" si="263"/>
        <v>0</v>
      </c>
      <c r="AC599" s="73">
        <f t="shared" si="251"/>
        <v>0</v>
      </c>
      <c r="AD599" s="73">
        <f t="shared" si="252"/>
        <v>11025</v>
      </c>
      <c r="AE599" s="73">
        <v>0</v>
      </c>
    </row>
    <row r="600" spans="1:31" ht="15" customHeight="1">
      <c r="A600" s="5" t="s">
        <v>62</v>
      </c>
      <c r="B600" s="6" t="str">
        <f>IFERROR(VLOOKUP(A600,'Distributor List'!$A$2:$D$77,2,0),"-")</f>
        <v>Mianwali</v>
      </c>
      <c r="C600" s="6" t="str">
        <f>IFERROR(VLOOKUP(A600,'Distributor List'!$A$2:$D$77,3,0),"-")</f>
        <v>North-1</v>
      </c>
      <c r="D600" s="6" t="str">
        <f>IFERROR(VLOOKUP(A600,'Distributor List'!$A$2:$F$77,6,0),"-")</f>
        <v>Pak-2</v>
      </c>
      <c r="E600" s="6" t="str">
        <f>IFERROR(VLOOKUP(A600,'Distributor List'!$A$2:$D$77,4,0),"-")</f>
        <v>Distributor</v>
      </c>
      <c r="F600" s="6" t="str">
        <f>IFERROR(VLOOKUP(H600,'Price List'!$A$2:$H$109,8,0),"-")</f>
        <v>Medicronis</v>
      </c>
      <c r="G600" s="6" t="str">
        <f>IFERROR(VLOOKUP(A600,'Distributor List'!$A$2:$E$77,5,0),"-")</f>
        <v>Bannu Vacant</v>
      </c>
      <c r="H600" s="10" t="s">
        <v>186</v>
      </c>
      <c r="I600" s="58">
        <v>215</v>
      </c>
      <c r="J600" s="72">
        <v>32</v>
      </c>
      <c r="K600" s="72">
        <v>14</v>
      </c>
      <c r="L600" s="73">
        <f t="shared" si="253"/>
        <v>6880</v>
      </c>
      <c r="M600" s="73">
        <f t="shared" si="245"/>
        <v>3010</v>
      </c>
      <c r="N600" s="74">
        <v>12</v>
      </c>
      <c r="O600" s="74">
        <f t="shared" si="254"/>
        <v>2580</v>
      </c>
      <c r="P600" s="73">
        <f t="shared" si="249"/>
        <v>4300</v>
      </c>
      <c r="Q600" s="75">
        <v>96</v>
      </c>
      <c r="R600" s="73">
        <f t="shared" si="256"/>
        <v>20640</v>
      </c>
      <c r="S600" s="76">
        <f t="shared" si="257"/>
        <v>0.33333333333333331</v>
      </c>
      <c r="T600" s="77">
        <v>33</v>
      </c>
      <c r="U600" s="78">
        <f t="shared" si="258"/>
        <v>-1</v>
      </c>
      <c r="V600" s="73">
        <f t="shared" si="255"/>
        <v>7095</v>
      </c>
      <c r="W600" s="73">
        <f t="shared" si="259"/>
        <v>-215</v>
      </c>
      <c r="X600" s="76">
        <f t="shared" si="260"/>
        <v>-3.0303030303030276E-2</v>
      </c>
      <c r="Y600" s="73">
        <f t="shared" si="261"/>
        <v>48</v>
      </c>
      <c r="Z600" s="73">
        <f t="shared" si="262"/>
        <v>34</v>
      </c>
      <c r="AA600" s="73">
        <f t="shared" si="250"/>
        <v>7310</v>
      </c>
      <c r="AB600" s="73">
        <f t="shared" si="263"/>
        <v>0</v>
      </c>
      <c r="AC600" s="73">
        <f t="shared" si="251"/>
        <v>0</v>
      </c>
      <c r="AD600" s="73">
        <f t="shared" si="252"/>
        <v>10320</v>
      </c>
      <c r="AE600" s="73">
        <v>0</v>
      </c>
    </row>
    <row r="601" spans="1:31" ht="15" customHeight="1">
      <c r="A601" s="5" t="s">
        <v>62</v>
      </c>
      <c r="B601" s="6" t="str">
        <f>IFERROR(VLOOKUP(A601,'Distributor List'!$A$2:$D$77,2,0),"-")</f>
        <v>Mianwali</v>
      </c>
      <c r="C601" s="6" t="str">
        <f>IFERROR(VLOOKUP(A601,'Distributor List'!$A$2:$D$77,3,0),"-")</f>
        <v>North-1</v>
      </c>
      <c r="D601" s="6" t="str">
        <f>IFERROR(VLOOKUP(A601,'Distributor List'!$A$2:$F$77,6,0),"-")</f>
        <v>Pak-2</v>
      </c>
      <c r="E601" s="6" t="str">
        <f>IFERROR(VLOOKUP(A601,'Distributor List'!$A$2:$D$77,4,0),"-")</f>
        <v>Distributor</v>
      </c>
      <c r="F601" s="6" t="str">
        <f>IFERROR(VLOOKUP(H601,'Price List'!$A$2:$H$109,8,0),"-")</f>
        <v>Transformer</v>
      </c>
      <c r="G601" s="6" t="str">
        <f>IFERROR(VLOOKUP(A601,'Distributor List'!$A$2:$E$77,5,0),"-")</f>
        <v>Bannu Vacant</v>
      </c>
      <c r="H601" s="10" t="s">
        <v>187</v>
      </c>
      <c r="I601" s="58">
        <v>170</v>
      </c>
      <c r="J601" s="72">
        <v>4</v>
      </c>
      <c r="K601" s="72">
        <v>0</v>
      </c>
      <c r="L601" s="73">
        <f t="shared" si="253"/>
        <v>680</v>
      </c>
      <c r="M601" s="73">
        <f t="shared" si="245"/>
        <v>0</v>
      </c>
      <c r="N601" s="74">
        <v>4</v>
      </c>
      <c r="O601" s="74">
        <f t="shared" si="254"/>
        <v>680</v>
      </c>
      <c r="P601" s="73">
        <f t="shared" si="249"/>
        <v>0</v>
      </c>
      <c r="Q601" s="75">
        <v>0</v>
      </c>
      <c r="R601" s="73">
        <f t="shared" si="256"/>
        <v>0</v>
      </c>
      <c r="S601" s="76" t="str">
        <f t="shared" si="257"/>
        <v>-</v>
      </c>
      <c r="T601" s="77">
        <v>4</v>
      </c>
      <c r="U601" s="78">
        <f t="shared" si="258"/>
        <v>0</v>
      </c>
      <c r="V601" s="73">
        <f t="shared" si="255"/>
        <v>680</v>
      </c>
      <c r="W601" s="73">
        <f t="shared" si="259"/>
        <v>0</v>
      </c>
      <c r="X601" s="76">
        <f t="shared" si="260"/>
        <v>0</v>
      </c>
      <c r="Y601" s="73">
        <f t="shared" si="261"/>
        <v>6</v>
      </c>
      <c r="Z601" s="73">
        <f t="shared" si="262"/>
        <v>6</v>
      </c>
      <c r="AA601" s="73">
        <f t="shared" si="250"/>
        <v>1020</v>
      </c>
      <c r="AB601" s="73">
        <f t="shared" si="263"/>
        <v>0</v>
      </c>
      <c r="AC601" s="73">
        <f t="shared" si="251"/>
        <v>0</v>
      </c>
      <c r="AD601" s="73">
        <f t="shared" si="252"/>
        <v>1020</v>
      </c>
      <c r="AE601" s="73">
        <v>0</v>
      </c>
    </row>
    <row r="602" spans="1:31" ht="15" customHeight="1">
      <c r="A602" s="5" t="s">
        <v>62</v>
      </c>
      <c r="B602" s="6" t="str">
        <f>IFERROR(VLOOKUP(A602,'Distributor List'!$A$2:$D$77,2,0),"-")</f>
        <v>Mianwali</v>
      </c>
      <c r="C602" s="6" t="str">
        <f>IFERROR(VLOOKUP(A602,'Distributor List'!$A$2:$D$77,3,0),"-")</f>
        <v>North-1</v>
      </c>
      <c r="D602" s="6" t="str">
        <f>IFERROR(VLOOKUP(A602,'Distributor List'!$A$2:$F$77,6,0),"-")</f>
        <v>Pak-2</v>
      </c>
      <c r="E602" s="6" t="str">
        <f>IFERROR(VLOOKUP(A602,'Distributor List'!$A$2:$D$77,4,0),"-")</f>
        <v>Distributor</v>
      </c>
      <c r="F602" s="6" t="str">
        <f>IFERROR(VLOOKUP(H602,'Price List'!$A$2:$H$109,8,0),"-")</f>
        <v>Medicronis</v>
      </c>
      <c r="G602" s="6" t="str">
        <f>IFERROR(VLOOKUP(A602,'Distributor List'!$A$2:$E$77,5,0),"-")</f>
        <v>Bannu Vacant</v>
      </c>
      <c r="H602" s="10" t="s">
        <v>188</v>
      </c>
      <c r="I602" s="58">
        <v>110</v>
      </c>
      <c r="J602" s="72">
        <v>6</v>
      </c>
      <c r="K602" s="72">
        <v>53</v>
      </c>
      <c r="L602" s="73">
        <f t="shared" si="253"/>
        <v>660</v>
      </c>
      <c r="M602" s="73">
        <f t="shared" si="245"/>
        <v>5830</v>
      </c>
      <c r="N602" s="74">
        <v>6</v>
      </c>
      <c r="O602" s="74">
        <f t="shared" si="254"/>
        <v>660</v>
      </c>
      <c r="P602" s="73">
        <f t="shared" si="249"/>
        <v>0</v>
      </c>
      <c r="Q602" s="75">
        <v>66.08</v>
      </c>
      <c r="R602" s="73">
        <f t="shared" si="256"/>
        <v>7268.8</v>
      </c>
      <c r="S602" s="76">
        <f t="shared" si="257"/>
        <v>9.0799031476997583E-2</v>
      </c>
      <c r="T602" s="77">
        <v>9</v>
      </c>
      <c r="U602" s="78">
        <f t="shared" si="258"/>
        <v>-3</v>
      </c>
      <c r="V602" s="73">
        <f t="shared" si="255"/>
        <v>990</v>
      </c>
      <c r="W602" s="73">
        <f t="shared" si="259"/>
        <v>-330</v>
      </c>
      <c r="X602" s="76">
        <f t="shared" si="260"/>
        <v>-0.33333333333333337</v>
      </c>
      <c r="Y602" s="73">
        <f t="shared" si="261"/>
        <v>9</v>
      </c>
      <c r="Z602" s="73">
        <f t="shared" si="262"/>
        <v>0</v>
      </c>
      <c r="AA602" s="73">
        <f t="shared" si="250"/>
        <v>0</v>
      </c>
      <c r="AB602" s="73">
        <f t="shared" si="263"/>
        <v>44</v>
      </c>
      <c r="AC602" s="73">
        <f t="shared" si="251"/>
        <v>4840</v>
      </c>
      <c r="AD602" s="73">
        <f t="shared" si="252"/>
        <v>990</v>
      </c>
      <c r="AE602" s="73">
        <v>0</v>
      </c>
    </row>
    <row r="603" spans="1:31" ht="15" customHeight="1">
      <c r="A603" s="5" t="s">
        <v>62</v>
      </c>
      <c r="B603" s="6" t="str">
        <f>IFERROR(VLOOKUP(A603,'Distributor List'!$A$2:$D$77,2,0),"-")</f>
        <v>Mianwali</v>
      </c>
      <c r="C603" s="6" t="str">
        <f>IFERROR(VLOOKUP(A603,'Distributor List'!$A$2:$D$77,3,0),"-")</f>
        <v>North-1</v>
      </c>
      <c r="D603" s="6" t="str">
        <f>IFERROR(VLOOKUP(A603,'Distributor List'!$A$2:$F$77,6,0),"-")</f>
        <v>Pak-2</v>
      </c>
      <c r="E603" s="6" t="str">
        <f>IFERROR(VLOOKUP(A603,'Distributor List'!$A$2:$D$77,4,0),"-")</f>
        <v>Distributor</v>
      </c>
      <c r="F603" s="6" t="str">
        <f>IFERROR(VLOOKUP(H603,'Price List'!$A$2:$H$109,8,0),"-")</f>
        <v>Medicronis</v>
      </c>
      <c r="G603" s="6" t="str">
        <f>IFERROR(VLOOKUP(A603,'Distributor List'!$A$2:$E$77,5,0),"-")</f>
        <v>Bannu Vacant</v>
      </c>
      <c r="H603" s="10" t="s">
        <v>189</v>
      </c>
      <c r="I603" s="58">
        <v>99</v>
      </c>
      <c r="J603" s="72">
        <v>15</v>
      </c>
      <c r="K603" s="72">
        <v>49</v>
      </c>
      <c r="L603" s="73">
        <f t="shared" si="253"/>
        <v>1485</v>
      </c>
      <c r="M603" s="73">
        <f t="shared" si="245"/>
        <v>4851</v>
      </c>
      <c r="N603" s="74">
        <v>10</v>
      </c>
      <c r="O603" s="74">
        <f t="shared" si="254"/>
        <v>990</v>
      </c>
      <c r="P603" s="73">
        <f t="shared" si="249"/>
        <v>495</v>
      </c>
      <c r="Q603" s="75">
        <v>67.06</v>
      </c>
      <c r="R603" s="73">
        <f t="shared" si="256"/>
        <v>6638.9400000000005</v>
      </c>
      <c r="S603" s="76">
        <f t="shared" si="257"/>
        <v>0.22368028631076647</v>
      </c>
      <c r="T603" s="77">
        <v>-22</v>
      </c>
      <c r="U603" s="78">
        <f t="shared" si="258"/>
        <v>37</v>
      </c>
      <c r="V603" s="73">
        <f t="shared" si="255"/>
        <v>-2178</v>
      </c>
      <c r="W603" s="73">
        <f t="shared" si="259"/>
        <v>3663</v>
      </c>
      <c r="X603" s="76">
        <f t="shared" si="260"/>
        <v>-1.6818181818181817</v>
      </c>
      <c r="Y603" s="73">
        <f t="shared" si="261"/>
        <v>22.5</v>
      </c>
      <c r="Z603" s="73">
        <f t="shared" si="262"/>
        <v>0</v>
      </c>
      <c r="AA603" s="73">
        <f t="shared" si="250"/>
        <v>0</v>
      </c>
      <c r="AB603" s="73">
        <f t="shared" si="263"/>
        <v>26.5</v>
      </c>
      <c r="AC603" s="73">
        <f t="shared" si="251"/>
        <v>2623.5</v>
      </c>
      <c r="AD603" s="73">
        <f t="shared" si="252"/>
        <v>2227.5</v>
      </c>
      <c r="AE603" s="73">
        <v>0</v>
      </c>
    </row>
    <row r="604" spans="1:31" ht="15" customHeight="1">
      <c r="A604" s="5" t="s">
        <v>62</v>
      </c>
      <c r="B604" s="6" t="str">
        <f>IFERROR(VLOOKUP(A604,'Distributor List'!$A$2:$D$77,2,0),"-")</f>
        <v>Mianwali</v>
      </c>
      <c r="C604" s="6" t="str">
        <f>IFERROR(VLOOKUP(A604,'Distributor List'!$A$2:$D$77,3,0),"-")</f>
        <v>North-1</v>
      </c>
      <c r="D604" s="6" t="str">
        <f>IFERROR(VLOOKUP(A604,'Distributor List'!$A$2:$F$77,6,0),"-")</f>
        <v>Pak-2</v>
      </c>
      <c r="E604" s="6" t="str">
        <f>IFERROR(VLOOKUP(A604,'Distributor List'!$A$2:$D$77,4,0),"-")</f>
        <v>Distributor</v>
      </c>
      <c r="F604" s="6" t="str">
        <f>IFERROR(VLOOKUP(H604,'Price List'!$A$2:$H$109,8,0),"-")</f>
        <v>Medicronis</v>
      </c>
      <c r="G604" s="6" t="str">
        <f>IFERROR(VLOOKUP(A604,'Distributor List'!$A$2:$E$77,5,0),"-")</f>
        <v>Bannu Vacant</v>
      </c>
      <c r="H604" s="10" t="s">
        <v>190</v>
      </c>
      <c r="I604" s="58">
        <v>80</v>
      </c>
      <c r="J604" s="72">
        <v>0</v>
      </c>
      <c r="K604" s="72">
        <v>0</v>
      </c>
      <c r="L604" s="73">
        <f t="shared" si="253"/>
        <v>0</v>
      </c>
      <c r="M604" s="73">
        <f t="shared" si="245"/>
        <v>0</v>
      </c>
      <c r="N604" s="74">
        <v>0</v>
      </c>
      <c r="O604" s="74">
        <f t="shared" si="254"/>
        <v>0</v>
      </c>
      <c r="P604" s="73">
        <f t="shared" si="249"/>
        <v>0</v>
      </c>
      <c r="Q604" s="75">
        <v>0</v>
      </c>
      <c r="R604" s="73">
        <f t="shared" si="256"/>
        <v>0</v>
      </c>
      <c r="S604" s="76" t="str">
        <f t="shared" si="257"/>
        <v>-</v>
      </c>
      <c r="T604" s="77">
        <v>0</v>
      </c>
      <c r="U604" s="78">
        <f t="shared" si="258"/>
        <v>0</v>
      </c>
      <c r="V604" s="73">
        <f t="shared" si="255"/>
        <v>0</v>
      </c>
      <c r="W604" s="73">
        <f t="shared" si="259"/>
        <v>0</v>
      </c>
      <c r="X604" s="76" t="str">
        <f t="shared" si="260"/>
        <v>-</v>
      </c>
      <c r="Y604" s="73">
        <f t="shared" si="261"/>
        <v>0</v>
      </c>
      <c r="Z604" s="73">
        <f t="shared" si="262"/>
        <v>0</v>
      </c>
      <c r="AA604" s="73">
        <f t="shared" si="250"/>
        <v>0</v>
      </c>
      <c r="AB604" s="73">
        <f t="shared" si="263"/>
        <v>0</v>
      </c>
      <c r="AC604" s="73">
        <f t="shared" si="251"/>
        <v>0</v>
      </c>
      <c r="AD604" s="73">
        <f t="shared" si="252"/>
        <v>0</v>
      </c>
      <c r="AE604" s="73">
        <v>0</v>
      </c>
    </row>
    <row r="605" spans="1:31" ht="15" customHeight="1">
      <c r="A605" s="5" t="s">
        <v>62</v>
      </c>
      <c r="B605" s="6" t="str">
        <f>IFERROR(VLOOKUP(A605,'Distributor List'!$A$2:$D$77,2,0),"-")</f>
        <v>Mianwali</v>
      </c>
      <c r="C605" s="6" t="str">
        <f>IFERROR(VLOOKUP(A605,'Distributor List'!$A$2:$D$77,3,0),"-")</f>
        <v>North-1</v>
      </c>
      <c r="D605" s="6" t="str">
        <f>IFERROR(VLOOKUP(A605,'Distributor List'!$A$2:$F$77,6,0),"-")</f>
        <v>Pak-2</v>
      </c>
      <c r="E605" s="6" t="str">
        <f>IFERROR(VLOOKUP(A605,'Distributor List'!$A$2:$D$77,4,0),"-")</f>
        <v>Distributor</v>
      </c>
      <c r="F605" s="6" t="str">
        <f>IFERROR(VLOOKUP(H605,'Price List'!$A$2:$H$109,8,0),"-")</f>
        <v>Medicronis</v>
      </c>
      <c r="G605" s="6" t="str">
        <f>IFERROR(VLOOKUP(A605,'Distributor List'!$A$2:$E$77,5,0),"-")</f>
        <v>Bannu Vacant</v>
      </c>
      <c r="H605" s="10" t="s">
        <v>191</v>
      </c>
      <c r="I605" s="58">
        <v>95</v>
      </c>
      <c r="J605" s="72">
        <v>5</v>
      </c>
      <c r="K605" s="72">
        <v>144</v>
      </c>
      <c r="L605" s="73">
        <f t="shared" si="253"/>
        <v>475</v>
      </c>
      <c r="M605" s="73">
        <f t="shared" si="245"/>
        <v>13680</v>
      </c>
      <c r="N605" s="74">
        <v>16</v>
      </c>
      <c r="O605" s="74">
        <f t="shared" si="254"/>
        <v>1520</v>
      </c>
      <c r="P605" s="73">
        <f t="shared" si="249"/>
        <v>-1045</v>
      </c>
      <c r="Q605" s="75">
        <v>120</v>
      </c>
      <c r="R605" s="73">
        <f t="shared" si="256"/>
        <v>11400</v>
      </c>
      <c r="S605" s="76">
        <f t="shared" si="257"/>
        <v>4.1666666666666664E-2</v>
      </c>
      <c r="T605" s="77">
        <v>26</v>
      </c>
      <c r="U605" s="78">
        <f t="shared" si="258"/>
        <v>-21</v>
      </c>
      <c r="V605" s="73">
        <f t="shared" si="255"/>
        <v>2470</v>
      </c>
      <c r="W605" s="73">
        <f t="shared" si="259"/>
        <v>-1995</v>
      </c>
      <c r="X605" s="76">
        <f t="shared" si="260"/>
        <v>-0.80769230769230771</v>
      </c>
      <c r="Y605" s="73">
        <f t="shared" si="261"/>
        <v>7.5</v>
      </c>
      <c r="Z605" s="73">
        <f t="shared" si="262"/>
        <v>0</v>
      </c>
      <c r="AA605" s="73">
        <f t="shared" si="250"/>
        <v>0</v>
      </c>
      <c r="AB605" s="73">
        <f t="shared" si="263"/>
        <v>136.5</v>
      </c>
      <c r="AC605" s="73">
        <f t="shared" si="251"/>
        <v>12967.5</v>
      </c>
      <c r="AD605" s="73">
        <f t="shared" si="252"/>
        <v>712.5</v>
      </c>
      <c r="AE605" s="73">
        <v>0</v>
      </c>
    </row>
    <row r="606" spans="1:31" ht="15" customHeight="1">
      <c r="A606" s="5" t="s">
        <v>62</v>
      </c>
      <c r="B606" s="6" t="str">
        <f>IFERROR(VLOOKUP(A606,'Distributor List'!$A$2:$D$77,2,0),"-")</f>
        <v>Mianwali</v>
      </c>
      <c r="C606" s="6" t="str">
        <f>IFERROR(VLOOKUP(A606,'Distributor List'!$A$2:$D$77,3,0),"-")</f>
        <v>North-1</v>
      </c>
      <c r="D606" s="6" t="str">
        <f>IFERROR(VLOOKUP(A606,'Distributor List'!$A$2:$F$77,6,0),"-")</f>
        <v>Pak-2</v>
      </c>
      <c r="E606" s="6" t="str">
        <f>IFERROR(VLOOKUP(A606,'Distributor List'!$A$2:$D$77,4,0),"-")</f>
        <v>Distributor</v>
      </c>
      <c r="F606" s="6" t="str">
        <f>IFERROR(VLOOKUP(H606,'Price List'!$A$2:$H$109,8,0),"-")</f>
        <v>Medicronis</v>
      </c>
      <c r="G606" s="6" t="str">
        <f>IFERROR(VLOOKUP(A606,'Distributor List'!$A$2:$E$77,5,0),"-")</f>
        <v>Bannu Vacant</v>
      </c>
      <c r="H606" s="10" t="s">
        <v>192</v>
      </c>
      <c r="I606" s="58">
        <v>90</v>
      </c>
      <c r="J606" s="72">
        <v>-2</v>
      </c>
      <c r="K606" s="72">
        <v>4</v>
      </c>
      <c r="L606" s="73">
        <f t="shared" si="253"/>
        <v>-180</v>
      </c>
      <c r="M606" s="73">
        <f t="shared" si="245"/>
        <v>360</v>
      </c>
      <c r="N606" s="74">
        <v>-2</v>
      </c>
      <c r="O606" s="74">
        <f t="shared" si="254"/>
        <v>-180</v>
      </c>
      <c r="P606" s="73">
        <f t="shared" si="249"/>
        <v>0</v>
      </c>
      <c r="Q606" s="75">
        <v>0</v>
      </c>
      <c r="R606" s="73">
        <f t="shared" si="256"/>
        <v>0</v>
      </c>
      <c r="S606" s="76" t="str">
        <f t="shared" si="257"/>
        <v>-</v>
      </c>
      <c r="T606" s="77">
        <v>2</v>
      </c>
      <c r="U606" s="78">
        <f t="shared" si="258"/>
        <v>-4</v>
      </c>
      <c r="V606" s="73">
        <f t="shared" si="255"/>
        <v>180</v>
      </c>
      <c r="W606" s="73">
        <f t="shared" si="259"/>
        <v>-360</v>
      </c>
      <c r="X606" s="76">
        <f t="shared" si="260"/>
        <v>-2</v>
      </c>
      <c r="Y606" s="73">
        <f t="shared" si="261"/>
        <v>-3</v>
      </c>
      <c r="Z606" s="73">
        <f t="shared" si="262"/>
        <v>0</v>
      </c>
      <c r="AA606" s="73">
        <f t="shared" si="250"/>
        <v>0</v>
      </c>
      <c r="AB606" s="73">
        <f t="shared" si="263"/>
        <v>7</v>
      </c>
      <c r="AC606" s="73">
        <f t="shared" si="251"/>
        <v>630</v>
      </c>
      <c r="AD606" s="73">
        <f t="shared" si="252"/>
        <v>-270</v>
      </c>
      <c r="AE606" s="73">
        <v>0</v>
      </c>
    </row>
    <row r="607" spans="1:31" ht="15" customHeight="1">
      <c r="A607" s="5" t="s">
        <v>62</v>
      </c>
      <c r="B607" s="6" t="str">
        <f>IFERROR(VLOOKUP(A607,'Distributor List'!$A$2:$D$77,2,0),"-")</f>
        <v>Mianwali</v>
      </c>
      <c r="C607" s="6" t="str">
        <f>IFERROR(VLOOKUP(A607,'Distributor List'!$A$2:$D$77,3,0),"-")</f>
        <v>North-1</v>
      </c>
      <c r="D607" s="6" t="str">
        <f>IFERROR(VLOOKUP(A607,'Distributor List'!$A$2:$F$77,6,0),"-")</f>
        <v>Pak-2</v>
      </c>
      <c r="E607" s="6" t="str">
        <f>IFERROR(VLOOKUP(A607,'Distributor List'!$A$2:$D$77,4,0),"-")</f>
        <v>Distributor</v>
      </c>
      <c r="F607" s="6" t="str">
        <f>IFERROR(VLOOKUP(H607,'Price List'!$A$2:$H$109,8,0),"-")</f>
        <v>Medicronis</v>
      </c>
      <c r="G607" s="6" t="str">
        <f>IFERROR(VLOOKUP(A607,'Distributor List'!$A$2:$E$77,5,0),"-")</f>
        <v>Bannu Vacant</v>
      </c>
      <c r="H607" s="10" t="s">
        <v>193</v>
      </c>
      <c r="I607" s="58">
        <v>99</v>
      </c>
      <c r="J607" s="72">
        <v>130</v>
      </c>
      <c r="K607" s="72">
        <v>179</v>
      </c>
      <c r="L607" s="73">
        <f t="shared" si="253"/>
        <v>12870</v>
      </c>
      <c r="M607" s="73">
        <f t="shared" si="245"/>
        <v>17721</v>
      </c>
      <c r="N607" s="74">
        <v>130</v>
      </c>
      <c r="O607" s="74">
        <f t="shared" si="254"/>
        <v>12870</v>
      </c>
      <c r="P607" s="73">
        <f t="shared" si="249"/>
        <v>0</v>
      </c>
      <c r="Q607" s="75">
        <v>126</v>
      </c>
      <c r="R607" s="73">
        <f t="shared" si="256"/>
        <v>12474</v>
      </c>
      <c r="S607" s="76">
        <f t="shared" si="257"/>
        <v>1.0317460317460319</v>
      </c>
      <c r="T607" s="77">
        <v>106</v>
      </c>
      <c r="U607" s="78">
        <f t="shared" si="258"/>
        <v>24</v>
      </c>
      <c r="V607" s="73">
        <f t="shared" si="255"/>
        <v>10494</v>
      </c>
      <c r="W607" s="73">
        <f t="shared" si="259"/>
        <v>2376</v>
      </c>
      <c r="X607" s="76">
        <f t="shared" si="260"/>
        <v>0.22641509433962259</v>
      </c>
      <c r="Y607" s="73">
        <f t="shared" si="261"/>
        <v>195</v>
      </c>
      <c r="Z607" s="73">
        <f t="shared" si="262"/>
        <v>16</v>
      </c>
      <c r="AA607" s="73">
        <f t="shared" si="250"/>
        <v>1584</v>
      </c>
      <c r="AB607" s="73">
        <f t="shared" si="263"/>
        <v>0</v>
      </c>
      <c r="AC607" s="73">
        <f t="shared" si="251"/>
        <v>0</v>
      </c>
      <c r="AD607" s="73">
        <f t="shared" si="252"/>
        <v>19305</v>
      </c>
      <c r="AE607" s="73"/>
    </row>
    <row r="608" spans="1:31" ht="15" customHeight="1">
      <c r="A608" s="5" t="s">
        <v>62</v>
      </c>
      <c r="B608" s="6" t="str">
        <f>IFERROR(VLOOKUP(A608,'Distributor List'!$A$2:$D$77,2,0),"-")</f>
        <v>Mianwali</v>
      </c>
      <c r="C608" s="6" t="str">
        <f>IFERROR(VLOOKUP(A608,'Distributor List'!$A$2:$D$77,3,0),"-")</f>
        <v>North-1</v>
      </c>
      <c r="D608" s="6" t="str">
        <f>IFERROR(VLOOKUP(A608,'Distributor List'!$A$2:$F$77,6,0),"-")</f>
        <v>Pak-2</v>
      </c>
      <c r="E608" s="6" t="str">
        <f>IFERROR(VLOOKUP(A608,'Distributor List'!$A$2:$D$77,4,0),"-")</f>
        <v>Distributor</v>
      </c>
      <c r="F608" s="6" t="str">
        <f>IFERROR(VLOOKUP(H608,'Price List'!$A$2:$H$109,8,0),"-")</f>
        <v>Medicronis</v>
      </c>
      <c r="G608" s="6" t="str">
        <f>IFERROR(VLOOKUP(A608,'Distributor List'!$A$2:$E$77,5,0),"-")</f>
        <v>Bannu Vacant</v>
      </c>
      <c r="H608" s="10" t="s">
        <v>144</v>
      </c>
      <c r="I608" s="58">
        <v>105</v>
      </c>
      <c r="J608" s="72">
        <v>0</v>
      </c>
      <c r="K608" s="72">
        <v>0</v>
      </c>
      <c r="L608" s="73">
        <f t="shared" si="253"/>
        <v>0</v>
      </c>
      <c r="M608" s="73">
        <f t="shared" si="245"/>
        <v>0</v>
      </c>
      <c r="N608" s="74">
        <v>0</v>
      </c>
      <c r="O608" s="74">
        <f t="shared" si="254"/>
        <v>0</v>
      </c>
      <c r="P608" s="73">
        <f t="shared" si="249"/>
        <v>0</v>
      </c>
      <c r="Q608" s="75">
        <v>0</v>
      </c>
      <c r="R608" s="73">
        <f t="shared" si="256"/>
        <v>0</v>
      </c>
      <c r="S608" s="76" t="str">
        <f t="shared" si="257"/>
        <v>-</v>
      </c>
      <c r="T608" s="77">
        <v>0</v>
      </c>
      <c r="U608" s="78">
        <f t="shared" si="258"/>
        <v>0</v>
      </c>
      <c r="V608" s="73">
        <f t="shared" si="255"/>
        <v>0</v>
      </c>
      <c r="W608" s="73">
        <f t="shared" si="259"/>
        <v>0</v>
      </c>
      <c r="X608" s="76" t="str">
        <f t="shared" si="260"/>
        <v>-</v>
      </c>
      <c r="Y608" s="73">
        <f t="shared" si="261"/>
        <v>0</v>
      </c>
      <c r="Z608" s="73">
        <f t="shared" si="262"/>
        <v>0</v>
      </c>
      <c r="AA608" s="73">
        <f t="shared" si="250"/>
        <v>0</v>
      </c>
      <c r="AB608" s="73">
        <f t="shared" si="263"/>
        <v>0</v>
      </c>
      <c r="AC608" s="73">
        <f t="shared" si="251"/>
        <v>0</v>
      </c>
      <c r="AD608" s="73">
        <f t="shared" si="252"/>
        <v>0</v>
      </c>
      <c r="AE608" s="73">
        <v>0</v>
      </c>
    </row>
    <row r="609" spans="1:31" ht="15" customHeight="1">
      <c r="A609" s="5" t="s">
        <v>62</v>
      </c>
      <c r="B609" s="6" t="str">
        <f>IFERROR(VLOOKUP(A609,'Distributor List'!$A$2:$D$77,2,0),"-")</f>
        <v>Mianwali</v>
      </c>
      <c r="C609" s="6" t="str">
        <f>IFERROR(VLOOKUP(A609,'Distributor List'!$A$2:$D$77,3,0),"-")</f>
        <v>North-1</v>
      </c>
      <c r="D609" s="6" t="str">
        <f>IFERROR(VLOOKUP(A609,'Distributor List'!$A$2:$F$77,6,0),"-")</f>
        <v>Pak-2</v>
      </c>
      <c r="E609" s="6" t="str">
        <f>IFERROR(VLOOKUP(A609,'Distributor List'!$A$2:$D$77,4,0),"-")</f>
        <v>Distributor</v>
      </c>
      <c r="F609" s="6" t="str">
        <f>IFERROR(VLOOKUP(H609,'Price List'!$A$2:$H$109,8,0),"-")</f>
        <v>Medicronis</v>
      </c>
      <c r="G609" s="6" t="str">
        <f>IFERROR(VLOOKUP(A609,'Distributor List'!$A$2:$E$77,5,0),"-")</f>
        <v>Bannu Vacant</v>
      </c>
      <c r="H609" s="10" t="s">
        <v>150</v>
      </c>
      <c r="I609" s="58">
        <v>115</v>
      </c>
      <c r="J609" s="72">
        <v>211</v>
      </c>
      <c r="K609" s="72">
        <v>323</v>
      </c>
      <c r="L609" s="73">
        <f t="shared" si="253"/>
        <v>24265</v>
      </c>
      <c r="M609" s="73">
        <f t="shared" si="245"/>
        <v>37145</v>
      </c>
      <c r="N609" s="74">
        <v>181</v>
      </c>
      <c r="O609" s="74">
        <f t="shared" si="254"/>
        <v>20815</v>
      </c>
      <c r="P609" s="73">
        <f t="shared" si="249"/>
        <v>3450</v>
      </c>
      <c r="Q609" s="75">
        <v>180</v>
      </c>
      <c r="R609" s="73">
        <f t="shared" si="256"/>
        <v>20700</v>
      </c>
      <c r="S609" s="76">
        <f t="shared" si="257"/>
        <v>1.1722222222222223</v>
      </c>
      <c r="T609" s="77">
        <v>246</v>
      </c>
      <c r="U609" s="78">
        <f t="shared" si="258"/>
        <v>-35</v>
      </c>
      <c r="V609" s="73">
        <f t="shared" si="255"/>
        <v>28290</v>
      </c>
      <c r="W609" s="73">
        <f t="shared" si="259"/>
        <v>-4025</v>
      </c>
      <c r="X609" s="76">
        <f t="shared" si="260"/>
        <v>-0.14227642276422769</v>
      </c>
      <c r="Y609" s="73">
        <f t="shared" si="261"/>
        <v>316.5</v>
      </c>
      <c r="Z609" s="73">
        <f t="shared" si="262"/>
        <v>0</v>
      </c>
      <c r="AA609" s="73">
        <f t="shared" si="250"/>
        <v>0</v>
      </c>
      <c r="AB609" s="73">
        <f t="shared" si="263"/>
        <v>6.5</v>
      </c>
      <c r="AC609" s="73">
        <f t="shared" si="251"/>
        <v>747.5</v>
      </c>
      <c r="AD609" s="73">
        <f t="shared" si="252"/>
        <v>36397.5</v>
      </c>
      <c r="AE609" s="73">
        <v>0</v>
      </c>
    </row>
    <row r="610" spans="1:31" ht="15" customHeight="1">
      <c r="A610" s="5" t="s">
        <v>62</v>
      </c>
      <c r="B610" s="6" t="str">
        <f>IFERROR(VLOOKUP(A610,'Distributor List'!$A$2:$D$77,2,0),"-")</f>
        <v>Mianwali</v>
      </c>
      <c r="C610" s="6" t="str">
        <f>IFERROR(VLOOKUP(A610,'Distributor List'!$A$2:$D$77,3,0),"-")</f>
        <v>North-1</v>
      </c>
      <c r="D610" s="6" t="str">
        <f>IFERROR(VLOOKUP(A610,'Distributor List'!$A$2:$F$77,6,0),"-")</f>
        <v>Pak-2</v>
      </c>
      <c r="E610" s="6" t="str">
        <f>IFERROR(VLOOKUP(A610,'Distributor List'!$A$2:$D$77,4,0),"-")</f>
        <v>Distributor</v>
      </c>
      <c r="F610" s="6" t="str">
        <f>IFERROR(VLOOKUP(H610,'Price List'!$A$2:$H$109,8,0),"-")</f>
        <v>Medicronis</v>
      </c>
      <c r="G610" s="6" t="str">
        <f>IFERROR(VLOOKUP(A610,'Distributor List'!$A$2:$E$77,5,0),"-")</f>
        <v>Bannu Vacant</v>
      </c>
      <c r="H610" s="10" t="s">
        <v>194</v>
      </c>
      <c r="I610" s="58">
        <v>120</v>
      </c>
      <c r="J610" s="72">
        <v>27</v>
      </c>
      <c r="K610" s="72">
        <v>119</v>
      </c>
      <c r="L610" s="73">
        <f t="shared" si="253"/>
        <v>3240</v>
      </c>
      <c r="M610" s="73">
        <f t="shared" si="245"/>
        <v>14280</v>
      </c>
      <c r="N610" s="74">
        <v>25</v>
      </c>
      <c r="O610" s="74">
        <f t="shared" si="254"/>
        <v>3000</v>
      </c>
      <c r="P610" s="73">
        <f t="shared" si="249"/>
        <v>240</v>
      </c>
      <c r="Q610" s="75">
        <v>114</v>
      </c>
      <c r="R610" s="73">
        <f t="shared" si="256"/>
        <v>13680</v>
      </c>
      <c r="S610" s="76">
        <f t="shared" si="257"/>
        <v>0.23684210526315788</v>
      </c>
      <c r="T610" s="77">
        <v>186</v>
      </c>
      <c r="U610" s="78">
        <f t="shared" si="258"/>
        <v>-159</v>
      </c>
      <c r="V610" s="73">
        <f t="shared" si="255"/>
        <v>22320</v>
      </c>
      <c r="W610" s="73">
        <f t="shared" si="259"/>
        <v>-19080</v>
      </c>
      <c r="X610" s="76">
        <f t="shared" si="260"/>
        <v>-0.85483870967741937</v>
      </c>
      <c r="Y610" s="73">
        <f t="shared" si="261"/>
        <v>40.5</v>
      </c>
      <c r="Z610" s="73">
        <f t="shared" si="262"/>
        <v>0</v>
      </c>
      <c r="AA610" s="73">
        <f t="shared" si="250"/>
        <v>0</v>
      </c>
      <c r="AB610" s="73">
        <f t="shared" si="263"/>
        <v>78.5</v>
      </c>
      <c r="AC610" s="73">
        <f t="shared" si="251"/>
        <v>9420</v>
      </c>
      <c r="AD610" s="73">
        <f t="shared" si="252"/>
        <v>4860</v>
      </c>
      <c r="AE610" s="73">
        <v>0</v>
      </c>
    </row>
    <row r="611" spans="1:31" ht="15" customHeight="1">
      <c r="A611" s="5" t="s">
        <v>62</v>
      </c>
      <c r="B611" s="6" t="str">
        <f>IFERROR(VLOOKUP(A611,'Distributor List'!$A$2:$D$77,2,0),"-")</f>
        <v>Mianwali</v>
      </c>
      <c r="C611" s="6" t="str">
        <f>IFERROR(VLOOKUP(A611,'Distributor List'!$A$2:$D$77,3,0),"-")</f>
        <v>North-1</v>
      </c>
      <c r="D611" s="6" t="str">
        <f>IFERROR(VLOOKUP(A611,'Distributor List'!$A$2:$F$77,6,0),"-")</f>
        <v>Pak-2</v>
      </c>
      <c r="E611" s="6" t="str">
        <f>IFERROR(VLOOKUP(A611,'Distributor List'!$A$2:$D$77,4,0),"-")</f>
        <v>Distributor</v>
      </c>
      <c r="F611" s="6" t="str">
        <f>IFERROR(VLOOKUP(H611,'Price List'!$A$2:$H$109,8,0),"-")</f>
        <v>Transformer</v>
      </c>
      <c r="G611" s="6" t="str">
        <f>IFERROR(VLOOKUP(A611,'Distributor List'!$A$2:$E$77,5,0),"-")</f>
        <v>Bannu Vacant</v>
      </c>
      <c r="H611" s="10" t="s">
        <v>195</v>
      </c>
      <c r="I611" s="58">
        <v>552.5</v>
      </c>
      <c r="J611" s="72">
        <v>0</v>
      </c>
      <c r="K611" s="72">
        <v>0</v>
      </c>
      <c r="L611" s="73">
        <f t="shared" si="253"/>
        <v>0</v>
      </c>
      <c r="M611" s="73">
        <f t="shared" si="245"/>
        <v>0</v>
      </c>
      <c r="N611" s="74">
        <v>0</v>
      </c>
      <c r="O611" s="74">
        <f t="shared" si="254"/>
        <v>0</v>
      </c>
      <c r="P611" s="73">
        <f t="shared" si="249"/>
        <v>0</v>
      </c>
      <c r="Q611" s="75">
        <v>0</v>
      </c>
      <c r="R611" s="73">
        <f t="shared" si="256"/>
        <v>0</v>
      </c>
      <c r="S611" s="76" t="str">
        <f t="shared" si="257"/>
        <v>-</v>
      </c>
      <c r="T611" s="77">
        <v>0</v>
      </c>
      <c r="U611" s="78">
        <f t="shared" si="258"/>
        <v>0</v>
      </c>
      <c r="V611" s="73">
        <f t="shared" si="255"/>
        <v>0</v>
      </c>
      <c r="W611" s="73">
        <f t="shared" si="259"/>
        <v>0</v>
      </c>
      <c r="X611" s="76" t="str">
        <f t="shared" si="260"/>
        <v>-</v>
      </c>
      <c r="Y611" s="73">
        <f t="shared" si="261"/>
        <v>0</v>
      </c>
      <c r="Z611" s="73">
        <f t="shared" si="262"/>
        <v>0</v>
      </c>
      <c r="AA611" s="73">
        <f t="shared" si="250"/>
        <v>0</v>
      </c>
      <c r="AB611" s="73">
        <f t="shared" si="263"/>
        <v>0</v>
      </c>
      <c r="AC611" s="73">
        <f t="shared" si="251"/>
        <v>0</v>
      </c>
      <c r="AD611" s="73">
        <f t="shared" si="252"/>
        <v>0</v>
      </c>
      <c r="AE611" s="73">
        <v>0</v>
      </c>
    </row>
    <row r="612" spans="1:31" ht="15" customHeight="1">
      <c r="A612" s="5" t="s">
        <v>62</v>
      </c>
      <c r="B612" s="6" t="str">
        <f>IFERROR(VLOOKUP(A612,'Distributor List'!$A$2:$D$77,2,0),"-")</f>
        <v>Mianwali</v>
      </c>
      <c r="C612" s="6" t="str">
        <f>IFERROR(VLOOKUP(A612,'Distributor List'!$A$2:$D$77,3,0),"-")</f>
        <v>North-1</v>
      </c>
      <c r="D612" s="6" t="str">
        <f>IFERROR(VLOOKUP(A612,'Distributor List'!$A$2:$F$77,6,0),"-")</f>
        <v>Pak-2</v>
      </c>
      <c r="E612" s="6" t="str">
        <f>IFERROR(VLOOKUP(A612,'Distributor List'!$A$2:$D$77,4,0),"-")</f>
        <v>Distributor</v>
      </c>
      <c r="F612" s="6" t="str">
        <f>IFERROR(VLOOKUP(H612,'Price List'!$A$2:$H$109,8,0),"-")</f>
        <v>Transformer</v>
      </c>
      <c r="G612" s="6" t="str">
        <f>IFERROR(VLOOKUP(A612,'Distributor List'!$A$2:$E$77,5,0),"-")</f>
        <v>Bannu Vacant</v>
      </c>
      <c r="H612" s="10" t="s">
        <v>196</v>
      </c>
      <c r="I612" s="58">
        <v>402</v>
      </c>
      <c r="J612" s="72">
        <v>-5</v>
      </c>
      <c r="K612" s="72">
        <v>5</v>
      </c>
      <c r="L612" s="73">
        <f t="shared" si="253"/>
        <v>-2010</v>
      </c>
      <c r="M612" s="73">
        <f t="shared" si="245"/>
        <v>2010</v>
      </c>
      <c r="N612" s="74">
        <v>-5</v>
      </c>
      <c r="O612" s="74">
        <f t="shared" si="254"/>
        <v>-2010</v>
      </c>
      <c r="P612" s="73">
        <f t="shared" si="249"/>
        <v>0</v>
      </c>
      <c r="Q612" s="75">
        <v>0</v>
      </c>
      <c r="R612" s="73">
        <f t="shared" si="256"/>
        <v>0</v>
      </c>
      <c r="S612" s="76" t="str">
        <f t="shared" si="257"/>
        <v>-</v>
      </c>
      <c r="T612" s="77">
        <v>0</v>
      </c>
      <c r="U612" s="78">
        <f t="shared" si="258"/>
        <v>-5</v>
      </c>
      <c r="V612" s="73">
        <f t="shared" si="255"/>
        <v>0</v>
      </c>
      <c r="W612" s="73">
        <f t="shared" si="259"/>
        <v>-2010</v>
      </c>
      <c r="X612" s="76" t="str">
        <f t="shared" si="260"/>
        <v>-</v>
      </c>
      <c r="Y612" s="73">
        <f t="shared" si="261"/>
        <v>-7.5</v>
      </c>
      <c r="Z612" s="73">
        <f t="shared" si="262"/>
        <v>0</v>
      </c>
      <c r="AA612" s="73">
        <f t="shared" si="250"/>
        <v>0</v>
      </c>
      <c r="AB612" s="73">
        <f t="shared" si="263"/>
        <v>12.5</v>
      </c>
      <c r="AC612" s="73">
        <f t="shared" si="251"/>
        <v>5025</v>
      </c>
      <c r="AD612" s="73">
        <f t="shared" si="252"/>
        <v>-3015</v>
      </c>
      <c r="AE612" s="73">
        <v>0</v>
      </c>
    </row>
    <row r="613" spans="1:31" ht="15" customHeight="1">
      <c r="A613" s="5" t="s">
        <v>62</v>
      </c>
      <c r="B613" s="6" t="str">
        <f>IFERROR(VLOOKUP(A613,'Distributor List'!$A$2:$D$77,2,0),"-")</f>
        <v>Mianwali</v>
      </c>
      <c r="C613" s="6" t="str">
        <f>IFERROR(VLOOKUP(A613,'Distributor List'!$A$2:$D$77,3,0),"-")</f>
        <v>North-1</v>
      </c>
      <c r="D613" s="6" t="str">
        <f>IFERROR(VLOOKUP(A613,'Distributor List'!$A$2:$F$77,6,0),"-")</f>
        <v>Pak-2</v>
      </c>
      <c r="E613" s="6" t="str">
        <f>IFERROR(VLOOKUP(A613,'Distributor List'!$A$2:$D$77,4,0),"-")</f>
        <v>Distributor</v>
      </c>
      <c r="F613" s="6" t="str">
        <f>IFERROR(VLOOKUP(H613,'Price List'!$A$2:$H$109,8,0),"-")</f>
        <v>Medicronis</v>
      </c>
      <c r="G613" s="6" t="str">
        <f>IFERROR(VLOOKUP(A613,'Distributor List'!$A$2:$E$77,5,0),"-")</f>
        <v>Bannu Vacant</v>
      </c>
      <c r="H613" s="10" t="s">
        <v>142</v>
      </c>
      <c r="I613" s="58">
        <v>105</v>
      </c>
      <c r="J613" s="72">
        <v>133</v>
      </c>
      <c r="K613" s="72">
        <v>111</v>
      </c>
      <c r="L613" s="73">
        <f t="shared" si="253"/>
        <v>13965</v>
      </c>
      <c r="M613" s="73">
        <f t="shared" si="245"/>
        <v>11655</v>
      </c>
      <c r="N613" s="74">
        <v>63</v>
      </c>
      <c r="O613" s="74">
        <f t="shared" si="254"/>
        <v>6615</v>
      </c>
      <c r="P613" s="73">
        <f t="shared" si="249"/>
        <v>7350</v>
      </c>
      <c r="Q613" s="75">
        <v>855</v>
      </c>
      <c r="R613" s="73">
        <f t="shared" si="256"/>
        <v>89775</v>
      </c>
      <c r="S613" s="76">
        <f t="shared" si="257"/>
        <v>0.15555555555555556</v>
      </c>
      <c r="T613" s="77">
        <v>54</v>
      </c>
      <c r="U613" s="78">
        <f t="shared" si="258"/>
        <v>79</v>
      </c>
      <c r="V613" s="73">
        <f t="shared" si="255"/>
        <v>5670</v>
      </c>
      <c r="W613" s="73">
        <f t="shared" si="259"/>
        <v>8295</v>
      </c>
      <c r="X613" s="76">
        <f t="shared" si="260"/>
        <v>1.4629629629629628</v>
      </c>
      <c r="Y613" s="73">
        <f t="shared" si="261"/>
        <v>199.5</v>
      </c>
      <c r="Z613" s="73">
        <f t="shared" si="262"/>
        <v>88.5</v>
      </c>
      <c r="AA613" s="73">
        <f t="shared" si="250"/>
        <v>9292.5</v>
      </c>
      <c r="AB613" s="73">
        <f t="shared" si="263"/>
        <v>0</v>
      </c>
      <c r="AC613" s="73">
        <f t="shared" si="251"/>
        <v>0</v>
      </c>
      <c r="AD613" s="73">
        <f t="shared" si="252"/>
        <v>20947.5</v>
      </c>
      <c r="AE613" s="73">
        <v>0</v>
      </c>
    </row>
    <row r="614" spans="1:31" ht="15" customHeight="1">
      <c r="A614" s="5" t="s">
        <v>62</v>
      </c>
      <c r="B614" s="6" t="str">
        <f>IFERROR(VLOOKUP(A614,'Distributor List'!$A$2:$D$77,2,0),"-")</f>
        <v>Mianwali</v>
      </c>
      <c r="C614" s="6" t="str">
        <f>IFERROR(VLOOKUP(A614,'Distributor List'!$A$2:$D$77,3,0),"-")</f>
        <v>North-1</v>
      </c>
      <c r="D614" s="6" t="str">
        <f>IFERROR(VLOOKUP(A614,'Distributor List'!$A$2:$F$77,6,0),"-")</f>
        <v>Pak-2</v>
      </c>
      <c r="E614" s="6" t="str">
        <f>IFERROR(VLOOKUP(A614,'Distributor List'!$A$2:$D$77,4,0),"-")</f>
        <v>Distributor</v>
      </c>
      <c r="F614" s="6" t="str">
        <f>IFERROR(VLOOKUP(H614,'Price List'!$A$2:$H$109,8,0),"-")</f>
        <v>Medicronis</v>
      </c>
      <c r="G614" s="6" t="str">
        <f>IFERROR(VLOOKUP(A614,'Distributor List'!$A$2:$E$77,5,0),"-")</f>
        <v>Bannu Vacant</v>
      </c>
      <c r="H614" s="10" t="s">
        <v>197</v>
      </c>
      <c r="I614" s="58">
        <v>53</v>
      </c>
      <c r="J614" s="72">
        <v>0</v>
      </c>
      <c r="K614" s="72">
        <v>0</v>
      </c>
      <c r="L614" s="73">
        <f t="shared" si="253"/>
        <v>0</v>
      </c>
      <c r="M614" s="73">
        <f t="shared" si="245"/>
        <v>0</v>
      </c>
      <c r="N614" s="74">
        <v>0</v>
      </c>
      <c r="O614" s="74">
        <f t="shared" si="254"/>
        <v>0</v>
      </c>
      <c r="P614" s="73">
        <f t="shared" si="249"/>
        <v>0</v>
      </c>
      <c r="Q614" s="75">
        <v>0</v>
      </c>
      <c r="R614" s="73">
        <f t="shared" si="256"/>
        <v>0</v>
      </c>
      <c r="S614" s="76" t="str">
        <f t="shared" si="257"/>
        <v>-</v>
      </c>
      <c r="T614" s="77">
        <v>0</v>
      </c>
      <c r="U614" s="78">
        <f t="shared" si="258"/>
        <v>0</v>
      </c>
      <c r="V614" s="73">
        <f t="shared" si="255"/>
        <v>0</v>
      </c>
      <c r="W614" s="73">
        <f t="shared" si="259"/>
        <v>0</v>
      </c>
      <c r="X614" s="76" t="str">
        <f t="shared" si="260"/>
        <v>-</v>
      </c>
      <c r="Y614" s="73">
        <f t="shared" si="261"/>
        <v>0</v>
      </c>
      <c r="Z614" s="73">
        <f t="shared" si="262"/>
        <v>0</v>
      </c>
      <c r="AA614" s="73">
        <f t="shared" si="250"/>
        <v>0</v>
      </c>
      <c r="AB614" s="73">
        <f t="shared" si="263"/>
        <v>0</v>
      </c>
      <c r="AC614" s="73">
        <f t="shared" si="251"/>
        <v>0</v>
      </c>
      <c r="AD614" s="73">
        <f t="shared" si="252"/>
        <v>0</v>
      </c>
      <c r="AE614" s="73">
        <v>0</v>
      </c>
    </row>
    <row r="615" spans="1:31" ht="15" customHeight="1">
      <c r="A615" s="5" t="s">
        <v>62</v>
      </c>
      <c r="B615" s="6" t="str">
        <f>IFERROR(VLOOKUP(A615,'Distributor List'!$A$2:$D$77,2,0),"-")</f>
        <v>Mianwali</v>
      </c>
      <c r="C615" s="6" t="str">
        <f>IFERROR(VLOOKUP(A615,'Distributor List'!$A$2:$D$77,3,0),"-")</f>
        <v>North-1</v>
      </c>
      <c r="D615" s="6" t="str">
        <f>IFERROR(VLOOKUP(A615,'Distributor List'!$A$2:$F$77,6,0),"-")</f>
        <v>Pak-2</v>
      </c>
      <c r="E615" s="6" t="str">
        <f>IFERROR(VLOOKUP(A615,'Distributor List'!$A$2:$D$77,4,0),"-")</f>
        <v>Distributor</v>
      </c>
      <c r="F615" s="6" t="str">
        <f>IFERROR(VLOOKUP(H615,'Price List'!$A$2:$H$109,8,0),"-")</f>
        <v>Medicronis</v>
      </c>
      <c r="G615" s="6" t="str">
        <f>IFERROR(VLOOKUP(A615,'Distributor List'!$A$2:$E$77,5,0),"-")</f>
        <v>Bannu Vacant</v>
      </c>
      <c r="H615" s="10" t="s">
        <v>198</v>
      </c>
      <c r="I615" s="58">
        <v>69</v>
      </c>
      <c r="J615" s="72">
        <v>0</v>
      </c>
      <c r="K615" s="72">
        <v>0</v>
      </c>
      <c r="L615" s="73">
        <f t="shared" si="253"/>
        <v>0</v>
      </c>
      <c r="M615" s="73">
        <f t="shared" si="245"/>
        <v>0</v>
      </c>
      <c r="N615" s="74">
        <v>0</v>
      </c>
      <c r="O615" s="74">
        <f t="shared" si="254"/>
        <v>0</v>
      </c>
      <c r="P615" s="73">
        <f t="shared" si="249"/>
        <v>0</v>
      </c>
      <c r="Q615" s="75">
        <v>0</v>
      </c>
      <c r="R615" s="73">
        <f t="shared" si="256"/>
        <v>0</v>
      </c>
      <c r="S615" s="76" t="str">
        <f t="shared" si="257"/>
        <v>-</v>
      </c>
      <c r="T615" s="77">
        <v>0</v>
      </c>
      <c r="U615" s="78">
        <f t="shared" si="258"/>
        <v>0</v>
      </c>
      <c r="V615" s="73">
        <f t="shared" si="255"/>
        <v>0</v>
      </c>
      <c r="W615" s="73">
        <f t="shared" si="259"/>
        <v>0</v>
      </c>
      <c r="X615" s="76" t="str">
        <f t="shared" si="260"/>
        <v>-</v>
      </c>
      <c r="Y615" s="73">
        <f t="shared" si="261"/>
        <v>0</v>
      </c>
      <c r="Z615" s="73">
        <f t="shared" si="262"/>
        <v>0</v>
      </c>
      <c r="AA615" s="73">
        <f t="shared" si="250"/>
        <v>0</v>
      </c>
      <c r="AB615" s="73">
        <f t="shared" si="263"/>
        <v>0</v>
      </c>
      <c r="AC615" s="73">
        <f t="shared" si="251"/>
        <v>0</v>
      </c>
      <c r="AD615" s="73">
        <f t="shared" si="252"/>
        <v>0</v>
      </c>
      <c r="AE615" s="73">
        <v>0</v>
      </c>
    </row>
    <row r="616" spans="1:31" ht="15" customHeight="1">
      <c r="A616" s="5" t="s">
        <v>62</v>
      </c>
      <c r="B616" s="6" t="str">
        <f>IFERROR(VLOOKUP(A616,'Distributor List'!$A$2:$D$77,2,0),"-")</f>
        <v>Mianwali</v>
      </c>
      <c r="C616" s="6" t="str">
        <f>IFERROR(VLOOKUP(A616,'Distributor List'!$A$2:$D$77,3,0),"-")</f>
        <v>North-1</v>
      </c>
      <c r="D616" s="6" t="str">
        <f>IFERROR(VLOOKUP(A616,'Distributor List'!$A$2:$F$77,6,0),"-")</f>
        <v>Pak-2</v>
      </c>
      <c r="E616" s="6" t="str">
        <f>IFERROR(VLOOKUP(A616,'Distributor List'!$A$2:$D$77,4,0),"-")</f>
        <v>Distributor</v>
      </c>
      <c r="F616" s="6" t="str">
        <f>IFERROR(VLOOKUP(H616,'Price List'!$A$2:$H$109,8,0),"-")</f>
        <v>Medicronis</v>
      </c>
      <c r="G616" s="6" t="str">
        <f>IFERROR(VLOOKUP(A616,'Distributor List'!$A$2:$E$77,5,0),"-")</f>
        <v>Bannu Vacant</v>
      </c>
      <c r="H616" s="10" t="s">
        <v>199</v>
      </c>
      <c r="I616" s="58">
        <v>90</v>
      </c>
      <c r="J616" s="72">
        <v>0</v>
      </c>
      <c r="K616" s="72">
        <v>0</v>
      </c>
      <c r="L616" s="73">
        <f t="shared" si="253"/>
        <v>0</v>
      </c>
      <c r="M616" s="73">
        <f t="shared" si="245"/>
        <v>0</v>
      </c>
      <c r="N616" s="74">
        <v>0</v>
      </c>
      <c r="O616" s="74">
        <f t="shared" si="254"/>
        <v>0</v>
      </c>
      <c r="P616" s="73">
        <f t="shared" si="249"/>
        <v>0</v>
      </c>
      <c r="Q616" s="75">
        <v>0</v>
      </c>
      <c r="R616" s="73">
        <f t="shared" si="256"/>
        <v>0</v>
      </c>
      <c r="S616" s="76" t="str">
        <f t="shared" si="257"/>
        <v>-</v>
      </c>
      <c r="T616" s="77">
        <v>0</v>
      </c>
      <c r="U616" s="78">
        <f t="shared" si="258"/>
        <v>0</v>
      </c>
      <c r="V616" s="73">
        <f t="shared" si="255"/>
        <v>0</v>
      </c>
      <c r="W616" s="73">
        <f t="shared" si="259"/>
        <v>0</v>
      </c>
      <c r="X616" s="76" t="str">
        <f t="shared" si="260"/>
        <v>-</v>
      </c>
      <c r="Y616" s="73">
        <f t="shared" si="261"/>
        <v>0</v>
      </c>
      <c r="Z616" s="73">
        <f t="shared" si="262"/>
        <v>0</v>
      </c>
      <c r="AA616" s="73">
        <f t="shared" si="250"/>
        <v>0</v>
      </c>
      <c r="AB616" s="73">
        <f t="shared" si="263"/>
        <v>0</v>
      </c>
      <c r="AC616" s="73">
        <f t="shared" si="251"/>
        <v>0</v>
      </c>
      <c r="AD616" s="73">
        <f t="shared" si="252"/>
        <v>0</v>
      </c>
      <c r="AE616" s="73">
        <v>0</v>
      </c>
    </row>
    <row r="617" spans="1:31" ht="15" customHeight="1">
      <c r="A617" s="5" t="s">
        <v>62</v>
      </c>
      <c r="B617" s="6" t="str">
        <f>IFERROR(VLOOKUP(A617,'Distributor List'!$A$2:$D$77,2,0),"-")</f>
        <v>Mianwali</v>
      </c>
      <c r="C617" s="6" t="str">
        <f>IFERROR(VLOOKUP(A617,'Distributor List'!$A$2:$D$77,3,0),"-")</f>
        <v>North-1</v>
      </c>
      <c r="D617" s="6" t="str">
        <f>IFERROR(VLOOKUP(A617,'Distributor List'!$A$2:$F$77,6,0),"-")</f>
        <v>Pak-2</v>
      </c>
      <c r="E617" s="6" t="str">
        <f>IFERROR(VLOOKUP(A617,'Distributor List'!$A$2:$D$77,4,0),"-")</f>
        <v>Distributor</v>
      </c>
      <c r="F617" s="6" t="str">
        <f>IFERROR(VLOOKUP(H617,'Price List'!$A$2:$H$109,8,0),"-")</f>
        <v>Medicronis</v>
      </c>
      <c r="G617" s="6" t="str">
        <f>IFERROR(VLOOKUP(A617,'Distributor List'!$A$2:$E$77,5,0),"-")</f>
        <v>Bannu Vacant</v>
      </c>
      <c r="H617" s="10" t="s">
        <v>200</v>
      </c>
      <c r="I617" s="58">
        <v>110</v>
      </c>
      <c r="J617" s="72">
        <v>0</v>
      </c>
      <c r="K617" s="72">
        <v>40</v>
      </c>
      <c r="L617" s="73">
        <f t="shared" si="253"/>
        <v>0</v>
      </c>
      <c r="M617" s="73">
        <f t="shared" si="245"/>
        <v>4400</v>
      </c>
      <c r="N617" s="74">
        <v>0</v>
      </c>
      <c r="O617" s="74">
        <f t="shared" si="254"/>
        <v>0</v>
      </c>
      <c r="P617" s="73">
        <f t="shared" si="249"/>
        <v>0</v>
      </c>
      <c r="Q617" s="75">
        <v>50.56</v>
      </c>
      <c r="R617" s="73">
        <f t="shared" si="256"/>
        <v>5561.6</v>
      </c>
      <c r="S617" s="76">
        <f t="shared" si="257"/>
        <v>0</v>
      </c>
      <c r="T617" s="77">
        <v>3</v>
      </c>
      <c r="U617" s="78">
        <f t="shared" si="258"/>
        <v>-3</v>
      </c>
      <c r="V617" s="73">
        <f t="shared" si="255"/>
        <v>330</v>
      </c>
      <c r="W617" s="73">
        <f t="shared" si="259"/>
        <v>-330</v>
      </c>
      <c r="X617" s="76">
        <f t="shared" si="260"/>
        <v>-1</v>
      </c>
      <c r="Y617" s="73">
        <f t="shared" si="261"/>
        <v>0</v>
      </c>
      <c r="Z617" s="73">
        <f t="shared" si="262"/>
        <v>0</v>
      </c>
      <c r="AA617" s="73">
        <f t="shared" si="250"/>
        <v>0</v>
      </c>
      <c r="AB617" s="73">
        <f t="shared" si="263"/>
        <v>40</v>
      </c>
      <c r="AC617" s="73">
        <f t="shared" si="251"/>
        <v>4400</v>
      </c>
      <c r="AD617" s="73">
        <f t="shared" si="252"/>
        <v>0</v>
      </c>
      <c r="AE617" s="73">
        <v>0</v>
      </c>
    </row>
    <row r="618" spans="1:31" ht="15" customHeight="1">
      <c r="A618" s="5" t="s">
        <v>62</v>
      </c>
      <c r="B618" s="6" t="str">
        <f>IFERROR(VLOOKUP(A618,'Distributor List'!$A$2:$D$77,2,0),"-")</f>
        <v>Mianwali</v>
      </c>
      <c r="C618" s="6" t="str">
        <f>IFERROR(VLOOKUP(A618,'Distributor List'!$A$2:$D$77,3,0),"-")</f>
        <v>North-1</v>
      </c>
      <c r="D618" s="6" t="str">
        <f>IFERROR(VLOOKUP(A618,'Distributor List'!$A$2:$F$77,6,0),"-")</f>
        <v>Pak-2</v>
      </c>
      <c r="E618" s="6" t="str">
        <f>IFERROR(VLOOKUP(A618,'Distributor List'!$A$2:$D$77,4,0),"-")</f>
        <v>Distributor</v>
      </c>
      <c r="F618" s="6" t="str">
        <f>IFERROR(VLOOKUP(H618,'Price List'!$A$2:$H$109,8,0),"-")</f>
        <v>Medicronis</v>
      </c>
      <c r="G618" s="6" t="str">
        <f>IFERROR(VLOOKUP(A618,'Distributor List'!$A$2:$E$77,5,0),"-")</f>
        <v>Bannu Vacant</v>
      </c>
      <c r="H618" s="56" t="s">
        <v>145</v>
      </c>
      <c r="I618" s="57">
        <v>110</v>
      </c>
      <c r="J618" s="72">
        <v>514</v>
      </c>
      <c r="K618" s="72">
        <v>646</v>
      </c>
      <c r="L618" s="73">
        <f t="shared" si="253"/>
        <v>56540</v>
      </c>
      <c r="M618" s="73">
        <f t="shared" si="245"/>
        <v>71060</v>
      </c>
      <c r="N618" s="74">
        <v>392</v>
      </c>
      <c r="O618" s="74">
        <f t="shared" si="254"/>
        <v>43120</v>
      </c>
      <c r="P618" s="73">
        <f t="shared" si="249"/>
        <v>13420</v>
      </c>
      <c r="Q618" s="75">
        <v>540</v>
      </c>
      <c r="R618" s="73">
        <f t="shared" si="256"/>
        <v>59400</v>
      </c>
      <c r="S618" s="76">
        <f t="shared" si="257"/>
        <v>0.95185185185185184</v>
      </c>
      <c r="T618" s="77">
        <v>578</v>
      </c>
      <c r="U618" s="78">
        <f t="shared" si="258"/>
        <v>-64</v>
      </c>
      <c r="V618" s="73">
        <f t="shared" si="255"/>
        <v>63580</v>
      </c>
      <c r="W618" s="73">
        <f t="shared" si="259"/>
        <v>-7040</v>
      </c>
      <c r="X618" s="76">
        <f t="shared" si="260"/>
        <v>-0.11072664359861595</v>
      </c>
      <c r="Y618" s="73">
        <f t="shared" si="261"/>
        <v>771</v>
      </c>
      <c r="Z618" s="73">
        <f t="shared" si="262"/>
        <v>125</v>
      </c>
      <c r="AA618" s="73">
        <f t="shared" si="250"/>
        <v>13750</v>
      </c>
      <c r="AB618" s="73">
        <f t="shared" si="263"/>
        <v>0</v>
      </c>
      <c r="AC618" s="73">
        <f t="shared" si="251"/>
        <v>0</v>
      </c>
      <c r="AD618" s="73">
        <f t="shared" si="252"/>
        <v>84810</v>
      </c>
      <c r="AE618" s="73">
        <v>0</v>
      </c>
    </row>
    <row r="619" spans="1:31" ht="15" customHeight="1">
      <c r="A619" s="5" t="s">
        <v>62</v>
      </c>
      <c r="B619" s="6" t="str">
        <f>IFERROR(VLOOKUP(A619,'Distributor List'!$A$2:$D$77,2,0),"-")</f>
        <v>Mianwali</v>
      </c>
      <c r="C619" s="6" t="str">
        <f>IFERROR(VLOOKUP(A619,'Distributor List'!$A$2:$D$77,3,0),"-")</f>
        <v>North-1</v>
      </c>
      <c r="D619" s="6" t="str">
        <f>IFERROR(VLOOKUP(A619,'Distributor List'!$A$2:$F$77,6,0),"-")</f>
        <v>Pak-2</v>
      </c>
      <c r="E619" s="6" t="str">
        <f>IFERROR(VLOOKUP(A619,'Distributor List'!$A$2:$D$77,4,0),"-")</f>
        <v>Distributor</v>
      </c>
      <c r="F619" s="6" t="str">
        <f>IFERROR(VLOOKUP(H619,'Price List'!$A$2:$H$109,8,0),"-")</f>
        <v>Medicronis</v>
      </c>
      <c r="G619" s="6" t="str">
        <f>IFERROR(VLOOKUP(A619,'Distributor List'!$A$2:$E$77,5,0),"-")</f>
        <v>Bannu Vacant</v>
      </c>
      <c r="H619" s="56" t="s">
        <v>201</v>
      </c>
      <c r="I619" s="57">
        <v>130</v>
      </c>
      <c r="J619" s="72">
        <v>2</v>
      </c>
      <c r="K619" s="72">
        <v>48</v>
      </c>
      <c r="L619" s="73">
        <f t="shared" si="253"/>
        <v>260</v>
      </c>
      <c r="M619" s="73">
        <f t="shared" si="245"/>
        <v>6240</v>
      </c>
      <c r="N619" s="74">
        <v>2</v>
      </c>
      <c r="O619" s="74">
        <f t="shared" si="254"/>
        <v>260</v>
      </c>
      <c r="P619" s="73">
        <f t="shared" si="249"/>
        <v>0</v>
      </c>
      <c r="Q619" s="75">
        <v>59.94</v>
      </c>
      <c r="R619" s="73">
        <f t="shared" si="256"/>
        <v>7792.2</v>
      </c>
      <c r="S619" s="76">
        <f t="shared" si="257"/>
        <v>3.3366700033366697E-2</v>
      </c>
      <c r="T619" s="77">
        <v>11</v>
      </c>
      <c r="U619" s="78">
        <f t="shared" si="258"/>
        <v>-9</v>
      </c>
      <c r="V619" s="73">
        <f t="shared" si="255"/>
        <v>1430</v>
      </c>
      <c r="W619" s="73">
        <f t="shared" si="259"/>
        <v>-1170</v>
      </c>
      <c r="X619" s="76">
        <f t="shared" si="260"/>
        <v>-0.81818181818181812</v>
      </c>
      <c r="Y619" s="73">
        <f t="shared" si="261"/>
        <v>3</v>
      </c>
      <c r="Z619" s="73">
        <f t="shared" si="262"/>
        <v>0</v>
      </c>
      <c r="AA619" s="73">
        <f t="shared" si="250"/>
        <v>0</v>
      </c>
      <c r="AB619" s="73">
        <f t="shared" si="263"/>
        <v>45</v>
      </c>
      <c r="AC619" s="73">
        <f t="shared" si="251"/>
        <v>5850</v>
      </c>
      <c r="AD619" s="73">
        <f t="shared" si="252"/>
        <v>390</v>
      </c>
      <c r="AE619" s="73">
        <v>0</v>
      </c>
    </row>
    <row r="620" spans="1:31" ht="15" customHeight="1">
      <c r="A620" s="5" t="s">
        <v>62</v>
      </c>
      <c r="B620" s="6" t="str">
        <f>IFERROR(VLOOKUP(A620,'Distributor List'!$A$2:$D$77,2,0),"-")</f>
        <v>Mianwali</v>
      </c>
      <c r="C620" s="6" t="str">
        <f>IFERROR(VLOOKUP(A620,'Distributor List'!$A$2:$D$77,3,0),"-")</f>
        <v>North-1</v>
      </c>
      <c r="D620" s="6" t="str">
        <f>IFERROR(VLOOKUP(A620,'Distributor List'!$A$2:$F$77,6,0),"-")</f>
        <v>Pak-2</v>
      </c>
      <c r="E620" s="6" t="str">
        <f>IFERROR(VLOOKUP(A620,'Distributor List'!$A$2:$D$77,4,0),"-")</f>
        <v>Distributor</v>
      </c>
      <c r="F620" s="6" t="str">
        <f>IFERROR(VLOOKUP(H620,'Price List'!$A$2:$H$109,8,0),"-")</f>
        <v>Medicronis</v>
      </c>
      <c r="G620" s="6" t="str">
        <f>IFERROR(VLOOKUP(A620,'Distributor List'!$A$2:$E$77,5,0),"-")</f>
        <v>Bannu Vacant</v>
      </c>
      <c r="H620" s="10" t="s">
        <v>202</v>
      </c>
      <c r="I620" s="55">
        <v>150</v>
      </c>
      <c r="J620" s="72">
        <v>0</v>
      </c>
      <c r="K620" s="72">
        <v>20</v>
      </c>
      <c r="L620" s="73">
        <f t="shared" si="253"/>
        <v>0</v>
      </c>
      <c r="M620" s="73">
        <f t="shared" si="245"/>
        <v>3000</v>
      </c>
      <c r="N620" s="74">
        <v>4</v>
      </c>
      <c r="O620" s="74">
        <f t="shared" si="254"/>
        <v>600</v>
      </c>
      <c r="P620" s="73">
        <f t="shared" si="249"/>
        <v>-600</v>
      </c>
      <c r="Q620" s="75">
        <v>64.8</v>
      </c>
      <c r="R620" s="73">
        <f t="shared" si="256"/>
        <v>9720</v>
      </c>
      <c r="S620" s="76">
        <f t="shared" si="257"/>
        <v>0</v>
      </c>
      <c r="T620" s="77">
        <v>8</v>
      </c>
      <c r="U620" s="78">
        <f t="shared" si="258"/>
        <v>-8</v>
      </c>
      <c r="V620" s="73">
        <f t="shared" si="255"/>
        <v>1200</v>
      </c>
      <c r="W620" s="73">
        <f t="shared" si="259"/>
        <v>-1200</v>
      </c>
      <c r="X620" s="76">
        <f t="shared" si="260"/>
        <v>-1</v>
      </c>
      <c r="Y620" s="73">
        <f t="shared" si="261"/>
        <v>0</v>
      </c>
      <c r="Z620" s="73">
        <f t="shared" si="262"/>
        <v>0</v>
      </c>
      <c r="AA620" s="73">
        <f t="shared" si="250"/>
        <v>0</v>
      </c>
      <c r="AB620" s="73">
        <f t="shared" si="263"/>
        <v>20</v>
      </c>
      <c r="AC620" s="73">
        <f t="shared" si="251"/>
        <v>3000</v>
      </c>
      <c r="AD620" s="73">
        <f t="shared" si="252"/>
        <v>0</v>
      </c>
      <c r="AE620" s="73">
        <v>0</v>
      </c>
    </row>
    <row r="621" spans="1:31" ht="15" customHeight="1">
      <c r="A621" s="5" t="s">
        <v>62</v>
      </c>
      <c r="B621" s="6" t="str">
        <f>IFERROR(VLOOKUP(A621,'Distributor List'!$A$2:$D$77,2,0),"-")</f>
        <v>Mianwali</v>
      </c>
      <c r="C621" s="6" t="str">
        <f>IFERROR(VLOOKUP(A621,'Distributor List'!$A$2:$D$77,3,0),"-")</f>
        <v>North-1</v>
      </c>
      <c r="D621" s="6" t="str">
        <f>IFERROR(VLOOKUP(A621,'Distributor List'!$A$2:$F$77,6,0),"-")</f>
        <v>Pak-2</v>
      </c>
      <c r="E621" s="6" t="str">
        <f>IFERROR(VLOOKUP(A621,'Distributor List'!$A$2:$D$77,4,0),"-")</f>
        <v>Distributor</v>
      </c>
      <c r="F621" s="6" t="str">
        <f>IFERROR(VLOOKUP(H621,'Price List'!$A$2:$H$109,8,0),"-")</f>
        <v>Transformer</v>
      </c>
      <c r="G621" s="6" t="str">
        <f>IFERROR(VLOOKUP(A621,'Distributor List'!$A$2:$E$77,5,0),"-")</f>
        <v>Bannu Vacant</v>
      </c>
      <c r="H621" s="10" t="s">
        <v>148</v>
      </c>
      <c r="I621" s="55">
        <v>255</v>
      </c>
      <c r="J621" s="72">
        <v>0</v>
      </c>
      <c r="K621" s="72">
        <v>0</v>
      </c>
      <c r="L621" s="73">
        <f t="shared" si="253"/>
        <v>0</v>
      </c>
      <c r="M621" s="73">
        <f t="shared" si="245"/>
        <v>0</v>
      </c>
      <c r="N621" s="74">
        <v>0</v>
      </c>
      <c r="O621" s="74">
        <f t="shared" si="254"/>
        <v>0</v>
      </c>
      <c r="P621" s="73">
        <f t="shared" si="249"/>
        <v>0</v>
      </c>
      <c r="Q621" s="75">
        <v>0</v>
      </c>
      <c r="R621" s="73">
        <f t="shared" si="256"/>
        <v>0</v>
      </c>
      <c r="S621" s="76" t="str">
        <f t="shared" si="257"/>
        <v>-</v>
      </c>
      <c r="T621" s="77">
        <v>0</v>
      </c>
      <c r="U621" s="78">
        <f t="shared" si="258"/>
        <v>0</v>
      </c>
      <c r="V621" s="73">
        <f t="shared" si="255"/>
        <v>0</v>
      </c>
      <c r="W621" s="73">
        <f t="shared" si="259"/>
        <v>0</v>
      </c>
      <c r="X621" s="76" t="str">
        <f t="shared" si="260"/>
        <v>-</v>
      </c>
      <c r="Y621" s="73">
        <f t="shared" si="261"/>
        <v>0</v>
      </c>
      <c r="Z621" s="73">
        <f t="shared" si="262"/>
        <v>0</v>
      </c>
      <c r="AA621" s="73">
        <f t="shared" si="250"/>
        <v>0</v>
      </c>
      <c r="AB621" s="73">
        <f t="shared" si="263"/>
        <v>0</v>
      </c>
      <c r="AC621" s="73">
        <f t="shared" si="251"/>
        <v>0</v>
      </c>
      <c r="AD621" s="73">
        <f t="shared" si="252"/>
        <v>0</v>
      </c>
      <c r="AE621" s="73">
        <v>0</v>
      </c>
    </row>
    <row r="622" spans="1:31" ht="15" customHeight="1">
      <c r="A622" s="5" t="s">
        <v>62</v>
      </c>
      <c r="B622" s="6" t="str">
        <f>IFERROR(VLOOKUP(A622,'Distributor List'!$A$2:$D$77,2,0),"-")</f>
        <v>Mianwali</v>
      </c>
      <c r="C622" s="6" t="str">
        <f>IFERROR(VLOOKUP(A622,'Distributor List'!$A$2:$D$77,3,0),"-")</f>
        <v>North-1</v>
      </c>
      <c r="D622" s="6" t="str">
        <f>IFERROR(VLOOKUP(A622,'Distributor List'!$A$2:$F$77,6,0),"-")</f>
        <v>Pak-2</v>
      </c>
      <c r="E622" s="6" t="str">
        <f>IFERROR(VLOOKUP(A622,'Distributor List'!$A$2:$D$77,4,0),"-")</f>
        <v>Distributor</v>
      </c>
      <c r="F622" s="6" t="str">
        <f>IFERROR(VLOOKUP(H622,'Price List'!$A$2:$H$109,8,0),"-")</f>
        <v>Medicronis</v>
      </c>
      <c r="G622" s="6" t="str">
        <f>IFERROR(VLOOKUP(A622,'Distributor List'!$A$2:$E$77,5,0),"-")</f>
        <v>Bannu Vacant</v>
      </c>
      <c r="H622" s="52" t="s">
        <v>147</v>
      </c>
      <c r="I622" s="55">
        <v>180</v>
      </c>
      <c r="J622" s="72">
        <v>205</v>
      </c>
      <c r="K622" s="72">
        <v>78</v>
      </c>
      <c r="L622" s="73">
        <f t="shared" si="253"/>
        <v>36900</v>
      </c>
      <c r="M622" s="73">
        <f t="shared" si="245"/>
        <v>14040</v>
      </c>
      <c r="N622" s="74">
        <v>201</v>
      </c>
      <c r="O622" s="74">
        <f t="shared" si="254"/>
        <v>36180</v>
      </c>
      <c r="P622" s="73">
        <f t="shared" si="249"/>
        <v>720</v>
      </c>
      <c r="Q622" s="75">
        <v>270</v>
      </c>
      <c r="R622" s="73">
        <f t="shared" si="256"/>
        <v>48600</v>
      </c>
      <c r="S622" s="76">
        <f t="shared" si="257"/>
        <v>0.7592592592592593</v>
      </c>
      <c r="T622" s="77">
        <v>95</v>
      </c>
      <c r="U622" s="78">
        <f t="shared" si="258"/>
        <v>110</v>
      </c>
      <c r="V622" s="73">
        <f t="shared" si="255"/>
        <v>17100</v>
      </c>
      <c r="W622" s="73">
        <f t="shared" si="259"/>
        <v>19800</v>
      </c>
      <c r="X622" s="76">
        <f t="shared" si="260"/>
        <v>1.1578947368421053</v>
      </c>
      <c r="Y622" s="73">
        <f t="shared" si="261"/>
        <v>307.5</v>
      </c>
      <c r="Z622" s="73">
        <f t="shared" si="262"/>
        <v>229.5</v>
      </c>
      <c r="AA622" s="73">
        <f t="shared" si="250"/>
        <v>41310</v>
      </c>
      <c r="AB622" s="73">
        <f t="shared" si="263"/>
        <v>0</v>
      </c>
      <c r="AC622" s="73">
        <f t="shared" si="251"/>
        <v>0</v>
      </c>
      <c r="AD622" s="73">
        <f t="shared" si="252"/>
        <v>55350</v>
      </c>
      <c r="AE622" s="73">
        <v>0</v>
      </c>
    </row>
    <row r="623" spans="1:31" ht="15" customHeight="1">
      <c r="A623" s="5" t="s">
        <v>62</v>
      </c>
      <c r="B623" s="6" t="str">
        <f>IFERROR(VLOOKUP(A623,'Distributor List'!$A$2:$D$77,2,0),"-")</f>
        <v>Mianwali</v>
      </c>
      <c r="C623" s="6" t="str">
        <f>IFERROR(VLOOKUP(A623,'Distributor List'!$A$2:$D$77,3,0),"-")</f>
        <v>North-1</v>
      </c>
      <c r="D623" s="6" t="str">
        <f>IFERROR(VLOOKUP(A623,'Distributor List'!$A$2:$F$77,6,0),"-")</f>
        <v>Pak-2</v>
      </c>
      <c r="E623" s="6" t="str">
        <f>IFERROR(VLOOKUP(A623,'Distributor List'!$A$2:$D$77,4,0),"-")</f>
        <v>Distributor</v>
      </c>
      <c r="F623" s="6" t="str">
        <f>IFERROR(VLOOKUP(H623,'Price List'!$A$2:$H$109,8,0),"-")</f>
        <v>Transformer</v>
      </c>
      <c r="G623" s="6" t="str">
        <f>IFERROR(VLOOKUP(A623,'Distributor List'!$A$2:$E$77,5,0),"-")</f>
        <v>Bannu Vacant</v>
      </c>
      <c r="H623" s="10" t="s">
        <v>146</v>
      </c>
      <c r="I623" s="55">
        <v>680</v>
      </c>
      <c r="J623" s="72">
        <v>0</v>
      </c>
      <c r="K623" s="72">
        <v>0</v>
      </c>
      <c r="L623" s="73">
        <f t="shared" si="253"/>
        <v>0</v>
      </c>
      <c r="M623" s="73">
        <f t="shared" si="245"/>
        <v>0</v>
      </c>
      <c r="N623" s="74">
        <v>0</v>
      </c>
      <c r="O623" s="74">
        <f t="shared" si="254"/>
        <v>0</v>
      </c>
      <c r="P623" s="73">
        <f t="shared" si="249"/>
        <v>0</v>
      </c>
      <c r="Q623" s="75">
        <v>0</v>
      </c>
      <c r="R623" s="73">
        <f t="shared" si="256"/>
        <v>0</v>
      </c>
      <c r="S623" s="76" t="str">
        <f t="shared" si="257"/>
        <v>-</v>
      </c>
      <c r="T623" s="77">
        <v>0</v>
      </c>
      <c r="U623" s="78">
        <f t="shared" si="258"/>
        <v>0</v>
      </c>
      <c r="V623" s="73">
        <f t="shared" si="255"/>
        <v>0</v>
      </c>
      <c r="W623" s="73">
        <f t="shared" si="259"/>
        <v>0</v>
      </c>
      <c r="X623" s="76" t="str">
        <f t="shared" si="260"/>
        <v>-</v>
      </c>
      <c r="Y623" s="73">
        <f t="shared" si="261"/>
        <v>0</v>
      </c>
      <c r="Z623" s="73">
        <f t="shared" si="262"/>
        <v>0</v>
      </c>
      <c r="AA623" s="73">
        <f t="shared" si="250"/>
        <v>0</v>
      </c>
      <c r="AB623" s="73">
        <f t="shared" si="263"/>
        <v>0</v>
      </c>
      <c r="AC623" s="73">
        <f t="shared" si="251"/>
        <v>0</v>
      </c>
      <c r="AD623" s="73">
        <f t="shared" si="252"/>
        <v>0</v>
      </c>
      <c r="AE623" s="73">
        <v>0</v>
      </c>
    </row>
    <row r="624" spans="1:31" ht="15" customHeight="1">
      <c r="A624" s="5" t="s">
        <v>62</v>
      </c>
      <c r="B624" s="6" t="str">
        <f>IFERROR(VLOOKUP(A624,'Distributor List'!$A$2:$D$77,2,0),"-")</f>
        <v>Mianwali</v>
      </c>
      <c r="C624" s="6" t="str">
        <f>IFERROR(VLOOKUP(A624,'Distributor List'!$A$2:$D$77,3,0),"-")</f>
        <v>North-1</v>
      </c>
      <c r="D624" s="6" t="str">
        <f>IFERROR(VLOOKUP(A624,'Distributor List'!$A$2:$F$77,6,0),"-")</f>
        <v>Pak-2</v>
      </c>
      <c r="E624" s="6" t="str">
        <f>IFERROR(VLOOKUP(A624,'Distributor List'!$A$2:$D$77,4,0),"-")</f>
        <v>Distributor</v>
      </c>
      <c r="F624" s="6" t="str">
        <f>IFERROR(VLOOKUP(H624,'Price List'!$A$2:$H$109,8,0),"-")</f>
        <v>Medicronis</v>
      </c>
      <c r="G624" s="6" t="str">
        <f>IFERROR(VLOOKUP(A624,'Distributor List'!$A$2:$E$77,5,0),"-")</f>
        <v>Bannu Vacant</v>
      </c>
      <c r="H624" s="10" t="s">
        <v>203</v>
      </c>
      <c r="I624" s="55">
        <v>90</v>
      </c>
      <c r="J624" s="72">
        <v>0</v>
      </c>
      <c r="K624" s="72">
        <v>60</v>
      </c>
      <c r="L624" s="73">
        <f t="shared" si="253"/>
        <v>0</v>
      </c>
      <c r="M624" s="73">
        <f t="shared" si="245"/>
        <v>5400</v>
      </c>
      <c r="N624" s="74">
        <v>0</v>
      </c>
      <c r="O624" s="74">
        <f t="shared" si="254"/>
        <v>0</v>
      </c>
      <c r="P624" s="73">
        <f t="shared" si="249"/>
        <v>0</v>
      </c>
      <c r="Q624" s="75">
        <v>126</v>
      </c>
      <c r="R624" s="73">
        <f t="shared" si="256"/>
        <v>11340</v>
      </c>
      <c r="S624" s="76">
        <f t="shared" si="257"/>
        <v>0</v>
      </c>
      <c r="T624" s="77">
        <v>33</v>
      </c>
      <c r="U624" s="78">
        <f t="shared" si="258"/>
        <v>-33</v>
      </c>
      <c r="V624" s="73">
        <f t="shared" si="255"/>
        <v>2970</v>
      </c>
      <c r="W624" s="73">
        <f t="shared" si="259"/>
        <v>-2970</v>
      </c>
      <c r="X624" s="76">
        <f t="shared" si="260"/>
        <v>-1</v>
      </c>
      <c r="Y624" s="73">
        <f t="shared" si="261"/>
        <v>0</v>
      </c>
      <c r="Z624" s="73">
        <f t="shared" si="262"/>
        <v>0</v>
      </c>
      <c r="AA624" s="73">
        <f t="shared" si="250"/>
        <v>0</v>
      </c>
      <c r="AB624" s="73">
        <f t="shared" si="263"/>
        <v>60</v>
      </c>
      <c r="AC624" s="73">
        <f t="shared" si="251"/>
        <v>5400</v>
      </c>
      <c r="AD624" s="73">
        <f t="shared" si="252"/>
        <v>0</v>
      </c>
      <c r="AE624" s="73">
        <v>0</v>
      </c>
    </row>
    <row r="625" spans="1:31" ht="15" customHeight="1">
      <c r="A625" s="5" t="s">
        <v>62</v>
      </c>
      <c r="B625" s="6" t="str">
        <f>IFERROR(VLOOKUP(A625,'Distributor List'!$A$2:$D$77,2,0),"-")</f>
        <v>Mianwali</v>
      </c>
      <c r="C625" s="6" t="str">
        <f>IFERROR(VLOOKUP(A625,'Distributor List'!$A$2:$D$77,3,0),"-")</f>
        <v>North-1</v>
      </c>
      <c r="D625" s="6" t="str">
        <f>IFERROR(VLOOKUP(A625,'Distributor List'!$A$2:$F$77,6,0),"-")</f>
        <v>Pak-2</v>
      </c>
      <c r="E625" s="6" t="str">
        <f>IFERROR(VLOOKUP(A625,'Distributor List'!$A$2:$D$77,4,0),"-")</f>
        <v>Distributor</v>
      </c>
      <c r="F625" s="6" t="str">
        <f>IFERROR(VLOOKUP(H625,'Price List'!$A$2:$H$109,8,0),"-")</f>
        <v>Medicronis</v>
      </c>
      <c r="G625" s="6" t="str">
        <f>IFERROR(VLOOKUP(A625,'Distributor List'!$A$2:$E$77,5,0),"-")</f>
        <v>Bannu Vacant</v>
      </c>
      <c r="H625" s="10" t="s">
        <v>204</v>
      </c>
      <c r="I625" s="55">
        <v>105</v>
      </c>
      <c r="J625" s="72">
        <v>170</v>
      </c>
      <c r="K625" s="72">
        <v>90</v>
      </c>
      <c r="L625" s="73">
        <f t="shared" si="253"/>
        <v>17850</v>
      </c>
      <c r="M625" s="73">
        <f t="shared" ref="M625:M688" si="264">K625*I625</f>
        <v>9450</v>
      </c>
      <c r="N625" s="74">
        <v>46</v>
      </c>
      <c r="O625" s="74">
        <f t="shared" si="254"/>
        <v>4830</v>
      </c>
      <c r="P625" s="73">
        <f t="shared" si="249"/>
        <v>13020</v>
      </c>
      <c r="Q625" s="75">
        <v>96</v>
      </c>
      <c r="R625" s="73">
        <f t="shared" si="256"/>
        <v>10080</v>
      </c>
      <c r="S625" s="76">
        <f t="shared" si="257"/>
        <v>1.7708333333333333</v>
      </c>
      <c r="T625" s="77">
        <v>3</v>
      </c>
      <c r="U625" s="78">
        <f t="shared" si="258"/>
        <v>167</v>
      </c>
      <c r="V625" s="73">
        <f t="shared" si="255"/>
        <v>315</v>
      </c>
      <c r="W625" s="73">
        <f t="shared" si="259"/>
        <v>17535</v>
      </c>
      <c r="X625" s="76">
        <f t="shared" si="260"/>
        <v>55.666666666666664</v>
      </c>
      <c r="Y625" s="73">
        <f t="shared" si="261"/>
        <v>255</v>
      </c>
      <c r="Z625" s="73">
        <f t="shared" si="262"/>
        <v>165</v>
      </c>
      <c r="AA625" s="73">
        <f t="shared" si="250"/>
        <v>17325</v>
      </c>
      <c r="AB625" s="73">
        <f t="shared" si="263"/>
        <v>0</v>
      </c>
      <c r="AC625" s="73">
        <f t="shared" si="251"/>
        <v>0</v>
      </c>
      <c r="AD625" s="73">
        <f t="shared" si="252"/>
        <v>26775</v>
      </c>
      <c r="AE625" s="73">
        <v>0</v>
      </c>
    </row>
    <row r="626" spans="1:31" ht="15" customHeight="1">
      <c r="A626" s="5" t="s">
        <v>62</v>
      </c>
      <c r="B626" s="6" t="str">
        <f>IFERROR(VLOOKUP(A626,'Distributor List'!$A$2:$D$77,2,0),"-")</f>
        <v>Mianwali</v>
      </c>
      <c r="C626" s="6" t="str">
        <f>IFERROR(VLOOKUP(A626,'Distributor List'!$A$2:$D$77,3,0),"-")</f>
        <v>North-1</v>
      </c>
      <c r="D626" s="6" t="str">
        <f>IFERROR(VLOOKUP(A626,'Distributor List'!$A$2:$F$77,6,0),"-")</f>
        <v>Pak-2</v>
      </c>
      <c r="E626" s="6" t="str">
        <f>IFERROR(VLOOKUP(A626,'Distributor List'!$A$2:$D$77,4,0),"-")</f>
        <v>Distributor</v>
      </c>
      <c r="F626" s="6" t="str">
        <f>IFERROR(VLOOKUP(H626,'Price List'!$A$2:$H$109,8,0),"-")</f>
        <v>Medicronis</v>
      </c>
      <c r="G626" s="6" t="str">
        <f>IFERROR(VLOOKUP(A626,'Distributor List'!$A$2:$E$77,5,0),"-")</f>
        <v>Bannu Vacant</v>
      </c>
      <c r="H626" s="10" t="s">
        <v>205</v>
      </c>
      <c r="I626" s="55">
        <v>110</v>
      </c>
      <c r="J626" s="72">
        <v>3</v>
      </c>
      <c r="K626" s="72">
        <v>67</v>
      </c>
      <c r="L626" s="73">
        <f t="shared" si="253"/>
        <v>330</v>
      </c>
      <c r="M626" s="73">
        <f t="shared" si="264"/>
        <v>7370</v>
      </c>
      <c r="N626" s="74">
        <v>3</v>
      </c>
      <c r="O626" s="74">
        <f t="shared" si="254"/>
        <v>330</v>
      </c>
      <c r="P626" s="73">
        <f t="shared" si="249"/>
        <v>0</v>
      </c>
      <c r="Q626" s="75">
        <v>96</v>
      </c>
      <c r="R626" s="73">
        <f t="shared" si="256"/>
        <v>10560</v>
      </c>
      <c r="S626" s="76">
        <f t="shared" si="257"/>
        <v>3.125E-2</v>
      </c>
      <c r="T626" s="77">
        <v>5</v>
      </c>
      <c r="U626" s="78">
        <f t="shared" si="258"/>
        <v>-2</v>
      </c>
      <c r="V626" s="73">
        <f t="shared" si="255"/>
        <v>550</v>
      </c>
      <c r="W626" s="73">
        <f t="shared" si="259"/>
        <v>-220</v>
      </c>
      <c r="X626" s="76">
        <f t="shared" si="260"/>
        <v>-0.4</v>
      </c>
      <c r="Y626" s="73">
        <f t="shared" si="261"/>
        <v>4.5</v>
      </c>
      <c r="Z626" s="73">
        <f t="shared" si="262"/>
        <v>0</v>
      </c>
      <c r="AA626" s="73">
        <f t="shared" si="250"/>
        <v>0</v>
      </c>
      <c r="AB626" s="73">
        <f t="shared" si="263"/>
        <v>62.5</v>
      </c>
      <c r="AC626" s="73">
        <f t="shared" si="251"/>
        <v>6875</v>
      </c>
      <c r="AD626" s="73">
        <f t="shared" si="252"/>
        <v>495</v>
      </c>
      <c r="AE626" s="73">
        <v>0</v>
      </c>
    </row>
    <row r="627" spans="1:31" ht="15" customHeight="1">
      <c r="A627" s="5" t="s">
        <v>62</v>
      </c>
      <c r="B627" s="6" t="str">
        <f>IFERROR(VLOOKUP(A627,'Distributor List'!$A$2:$D$77,2,0),"-")</f>
        <v>Mianwali</v>
      </c>
      <c r="C627" s="6" t="str">
        <f>IFERROR(VLOOKUP(A627,'Distributor List'!$A$2:$D$77,3,0),"-")</f>
        <v>North-1</v>
      </c>
      <c r="D627" s="6" t="str">
        <f>IFERROR(VLOOKUP(A627,'Distributor List'!$A$2:$F$77,6,0),"-")</f>
        <v>Pak-2</v>
      </c>
      <c r="E627" s="6" t="str">
        <f>IFERROR(VLOOKUP(A627,'Distributor List'!$A$2:$D$77,4,0),"-")</f>
        <v>Distributor</v>
      </c>
      <c r="F627" s="6" t="str">
        <f>IFERROR(VLOOKUP(H627,'Price List'!$A$2:$H$109,8,0),"-")</f>
        <v>Medicronis</v>
      </c>
      <c r="G627" s="6" t="str">
        <f>IFERROR(VLOOKUP(A627,'Distributor List'!$A$2:$E$77,5,0),"-")</f>
        <v>Bannu Vacant</v>
      </c>
      <c r="H627" s="10" t="s">
        <v>149</v>
      </c>
      <c r="I627" s="55">
        <v>105</v>
      </c>
      <c r="J627" s="72">
        <v>98</v>
      </c>
      <c r="K627" s="72">
        <v>262</v>
      </c>
      <c r="L627" s="73">
        <f t="shared" si="253"/>
        <v>10290</v>
      </c>
      <c r="M627" s="73">
        <f t="shared" si="264"/>
        <v>27510</v>
      </c>
      <c r="N627" s="74">
        <v>98</v>
      </c>
      <c r="O627" s="74">
        <f t="shared" si="254"/>
        <v>10290</v>
      </c>
      <c r="P627" s="73">
        <f t="shared" si="249"/>
        <v>0</v>
      </c>
      <c r="Q627" s="75">
        <v>144</v>
      </c>
      <c r="R627" s="73">
        <f t="shared" si="256"/>
        <v>15120</v>
      </c>
      <c r="S627" s="76">
        <f t="shared" si="257"/>
        <v>0.68055555555555558</v>
      </c>
      <c r="T627" s="77">
        <v>56</v>
      </c>
      <c r="U627" s="78">
        <f t="shared" si="258"/>
        <v>42</v>
      </c>
      <c r="V627" s="73">
        <f t="shared" si="255"/>
        <v>5880</v>
      </c>
      <c r="W627" s="73">
        <f t="shared" si="259"/>
        <v>4410</v>
      </c>
      <c r="X627" s="76">
        <f t="shared" si="260"/>
        <v>0.75</v>
      </c>
      <c r="Y627" s="73">
        <f t="shared" si="261"/>
        <v>147</v>
      </c>
      <c r="Z627" s="73">
        <f t="shared" si="262"/>
        <v>0</v>
      </c>
      <c r="AA627" s="73">
        <f t="shared" si="250"/>
        <v>0</v>
      </c>
      <c r="AB627" s="73">
        <f t="shared" si="263"/>
        <v>115</v>
      </c>
      <c r="AC627" s="73">
        <f t="shared" si="251"/>
        <v>12075</v>
      </c>
      <c r="AD627" s="73">
        <f t="shared" si="252"/>
        <v>15435</v>
      </c>
      <c r="AE627" s="73">
        <v>0</v>
      </c>
    </row>
    <row r="628" spans="1:31" ht="15" customHeight="1">
      <c r="A628" s="5" t="s">
        <v>62</v>
      </c>
      <c r="B628" s="6" t="str">
        <f>IFERROR(VLOOKUP(A628,'Distributor List'!$A$2:$D$77,2,0),"-")</f>
        <v>Mianwali</v>
      </c>
      <c r="C628" s="6" t="str">
        <f>IFERROR(VLOOKUP(A628,'Distributor List'!$A$2:$D$77,3,0),"-")</f>
        <v>North-1</v>
      </c>
      <c r="D628" s="6" t="str">
        <f>IFERROR(VLOOKUP(A628,'Distributor List'!$A$2:$F$77,6,0),"-")</f>
        <v>Pak-2</v>
      </c>
      <c r="E628" s="6" t="str">
        <f>IFERROR(VLOOKUP(A628,'Distributor List'!$A$2:$D$77,4,0),"-")</f>
        <v>Distributor</v>
      </c>
      <c r="F628" s="6" t="str">
        <f>IFERROR(VLOOKUP(H628,'Price List'!$A$2:$H$109,8,0),"-")</f>
        <v>Medicronis</v>
      </c>
      <c r="G628" s="6" t="str">
        <f>IFERROR(VLOOKUP(A628,'Distributor List'!$A$2:$E$77,5,0),"-")</f>
        <v>Bannu Vacant</v>
      </c>
      <c r="H628" s="59" t="s">
        <v>206</v>
      </c>
      <c r="I628" s="57">
        <v>90</v>
      </c>
      <c r="J628" s="72">
        <v>50</v>
      </c>
      <c r="K628" s="72">
        <v>0</v>
      </c>
      <c r="L628" s="73">
        <f t="shared" si="253"/>
        <v>4500</v>
      </c>
      <c r="M628" s="73">
        <f t="shared" si="264"/>
        <v>0</v>
      </c>
      <c r="N628" s="74">
        <v>50</v>
      </c>
      <c r="O628" s="74">
        <f t="shared" si="254"/>
        <v>4500</v>
      </c>
      <c r="P628" s="73">
        <f t="shared" si="249"/>
        <v>0</v>
      </c>
      <c r="Q628" s="75">
        <v>0</v>
      </c>
      <c r="R628" s="73">
        <v>0</v>
      </c>
      <c r="S628" s="76" t="str">
        <f t="shared" si="257"/>
        <v>-</v>
      </c>
      <c r="T628" s="77">
        <v>0</v>
      </c>
      <c r="U628" s="78">
        <v>0</v>
      </c>
      <c r="V628" s="73">
        <f t="shared" si="255"/>
        <v>0</v>
      </c>
      <c r="W628" s="73">
        <f t="shared" si="259"/>
        <v>4500</v>
      </c>
      <c r="X628" s="76" t="str">
        <f t="shared" si="260"/>
        <v>-</v>
      </c>
      <c r="Y628" s="73">
        <f t="shared" si="261"/>
        <v>75</v>
      </c>
      <c r="Z628" s="73">
        <f t="shared" si="262"/>
        <v>75</v>
      </c>
      <c r="AA628" s="73">
        <f t="shared" si="250"/>
        <v>6750</v>
      </c>
      <c r="AB628" s="73">
        <f t="shared" si="263"/>
        <v>0</v>
      </c>
      <c r="AC628" s="73">
        <f t="shared" si="251"/>
        <v>0</v>
      </c>
      <c r="AD628" s="73">
        <f t="shared" si="252"/>
        <v>6750</v>
      </c>
      <c r="AE628" s="73">
        <v>0</v>
      </c>
    </row>
    <row r="629" spans="1:31" ht="15" customHeight="1">
      <c r="A629" s="5" t="s">
        <v>62</v>
      </c>
      <c r="B629" s="6" t="str">
        <f>IFERROR(VLOOKUP(A629,'Distributor List'!$A$2:$D$77,2,0),"-")</f>
        <v>Mianwali</v>
      </c>
      <c r="C629" s="6" t="str">
        <f>IFERROR(VLOOKUP(A629,'Distributor List'!$A$2:$D$77,3,0),"-")</f>
        <v>North-1</v>
      </c>
      <c r="D629" s="6" t="str">
        <f>IFERROR(VLOOKUP(A629,'Distributor List'!$A$2:$F$77,6,0),"-")</f>
        <v>Pak-2</v>
      </c>
      <c r="E629" s="6" t="str">
        <f>IFERROR(VLOOKUP(A629,'Distributor List'!$A$2:$D$77,4,0),"-")</f>
        <v>Distributor</v>
      </c>
      <c r="F629" s="6" t="str">
        <f>IFERROR(VLOOKUP(H629,'Price List'!$A$2:$H$109,8,0),"-")</f>
        <v>Medicronis</v>
      </c>
      <c r="G629" s="6" t="str">
        <f>IFERROR(VLOOKUP(A629,'Distributor List'!$A$2:$E$77,5,0),"-")</f>
        <v>Bannu Vacant</v>
      </c>
      <c r="H629" s="59" t="s">
        <v>207</v>
      </c>
      <c r="I629" s="57">
        <v>105</v>
      </c>
      <c r="J629" s="72">
        <v>50</v>
      </c>
      <c r="K629" s="72">
        <v>0</v>
      </c>
      <c r="L629" s="73">
        <f t="shared" si="253"/>
        <v>5250</v>
      </c>
      <c r="M629" s="73">
        <f t="shared" si="264"/>
        <v>0</v>
      </c>
      <c r="N629" s="74">
        <v>50</v>
      </c>
      <c r="O629" s="74">
        <f t="shared" si="254"/>
        <v>5250</v>
      </c>
      <c r="P629" s="73">
        <f t="shared" si="249"/>
        <v>0</v>
      </c>
      <c r="Q629" s="75">
        <v>0</v>
      </c>
      <c r="R629" s="73">
        <v>0</v>
      </c>
      <c r="S629" s="76" t="str">
        <f t="shared" si="257"/>
        <v>-</v>
      </c>
      <c r="T629" s="77">
        <v>0</v>
      </c>
      <c r="U629" s="78">
        <v>0</v>
      </c>
      <c r="V629" s="73">
        <f t="shared" si="255"/>
        <v>0</v>
      </c>
      <c r="W629" s="73">
        <f t="shared" si="259"/>
        <v>5250</v>
      </c>
      <c r="X629" s="76" t="str">
        <f t="shared" si="260"/>
        <v>-</v>
      </c>
      <c r="Y629" s="73">
        <f t="shared" si="261"/>
        <v>75</v>
      </c>
      <c r="Z629" s="73">
        <f t="shared" si="262"/>
        <v>75</v>
      </c>
      <c r="AA629" s="73">
        <f t="shared" si="250"/>
        <v>7875</v>
      </c>
      <c r="AB629" s="73">
        <f t="shared" si="263"/>
        <v>0</v>
      </c>
      <c r="AC629" s="73">
        <f t="shared" si="251"/>
        <v>0</v>
      </c>
      <c r="AD629" s="73">
        <f t="shared" si="252"/>
        <v>7875</v>
      </c>
      <c r="AE629" s="73">
        <v>0</v>
      </c>
    </row>
    <row r="630" spans="1:31" ht="15" customHeight="1">
      <c r="A630" s="5" t="s">
        <v>62</v>
      </c>
      <c r="B630" s="6" t="str">
        <f>IFERROR(VLOOKUP(A630,'Distributor List'!$A$2:$D$77,2,0),"-")</f>
        <v>Mianwali</v>
      </c>
      <c r="C630" s="6" t="str">
        <f>IFERROR(VLOOKUP(A630,'Distributor List'!$A$2:$D$77,3,0),"-")</f>
        <v>North-1</v>
      </c>
      <c r="D630" s="6" t="str">
        <f>IFERROR(VLOOKUP(A630,'Distributor List'!$A$2:$F$77,6,0),"-")</f>
        <v>Pak-2</v>
      </c>
      <c r="E630" s="6" t="str">
        <f>IFERROR(VLOOKUP(A630,'Distributor List'!$A$2:$D$77,4,0),"-")</f>
        <v>Distributor</v>
      </c>
      <c r="F630" s="6" t="str">
        <f>IFERROR(VLOOKUP(H630,'Price List'!$A$2:$H$109,8,0),"-")</f>
        <v>Medicronis</v>
      </c>
      <c r="G630" s="6" t="str">
        <f>IFERROR(VLOOKUP(A630,'Distributor List'!$A$2:$E$77,5,0),"-")</f>
        <v>Bannu Vacant</v>
      </c>
      <c r="H630" s="59" t="s">
        <v>208</v>
      </c>
      <c r="I630" s="57">
        <v>120</v>
      </c>
      <c r="J630" s="72">
        <v>50</v>
      </c>
      <c r="K630" s="72">
        <v>100</v>
      </c>
      <c r="L630" s="73">
        <f t="shared" si="253"/>
        <v>6000</v>
      </c>
      <c r="M630" s="73">
        <f t="shared" si="264"/>
        <v>12000</v>
      </c>
      <c r="N630" s="74">
        <v>50</v>
      </c>
      <c r="O630" s="74">
        <f t="shared" si="254"/>
        <v>6000</v>
      </c>
      <c r="P630" s="73">
        <f t="shared" si="249"/>
        <v>0</v>
      </c>
      <c r="Q630" s="75">
        <v>0</v>
      </c>
      <c r="R630" s="73">
        <v>0</v>
      </c>
      <c r="S630" s="76" t="str">
        <f t="shared" si="257"/>
        <v>-</v>
      </c>
      <c r="T630" s="77">
        <v>0</v>
      </c>
      <c r="U630" s="78">
        <v>0</v>
      </c>
      <c r="V630" s="73">
        <f t="shared" si="255"/>
        <v>0</v>
      </c>
      <c r="W630" s="73">
        <f t="shared" si="259"/>
        <v>6000</v>
      </c>
      <c r="X630" s="76" t="str">
        <f t="shared" si="260"/>
        <v>-</v>
      </c>
      <c r="Y630" s="73">
        <f t="shared" si="261"/>
        <v>75</v>
      </c>
      <c r="Z630" s="73">
        <f t="shared" si="262"/>
        <v>0</v>
      </c>
      <c r="AA630" s="73">
        <f t="shared" si="250"/>
        <v>0</v>
      </c>
      <c r="AB630" s="73">
        <f t="shared" si="263"/>
        <v>25</v>
      </c>
      <c r="AC630" s="73">
        <f t="shared" si="251"/>
        <v>3000</v>
      </c>
      <c r="AD630" s="73">
        <f t="shared" si="252"/>
        <v>9000</v>
      </c>
      <c r="AE630" s="73">
        <v>0</v>
      </c>
    </row>
    <row r="631" spans="1:31" ht="15" customHeight="1">
      <c r="A631" s="5" t="s">
        <v>62</v>
      </c>
      <c r="B631" s="6" t="str">
        <f>IFERROR(VLOOKUP(A631,'Distributor List'!$A$2:$D$77,2,0),"-")</f>
        <v>Mianwali</v>
      </c>
      <c r="C631" s="6" t="str">
        <f>IFERROR(VLOOKUP(A631,'Distributor List'!$A$2:$D$77,3,0),"-")</f>
        <v>North-1</v>
      </c>
      <c r="D631" s="6" t="str">
        <f>IFERROR(VLOOKUP(A631,'Distributor List'!$A$2:$F$77,6,0),"-")</f>
        <v>Pak-2</v>
      </c>
      <c r="E631" s="6" t="str">
        <f>IFERROR(VLOOKUP(A631,'Distributor List'!$A$2:$D$77,4,0),"-")</f>
        <v>Distributor</v>
      </c>
      <c r="F631" s="6" t="str">
        <f>IFERROR(VLOOKUP(H631,'Price List'!$A$2:$H$109,8,0),"-")</f>
        <v>Medicronis</v>
      </c>
      <c r="G631" s="6" t="str">
        <f>IFERROR(VLOOKUP(A631,'Distributor List'!$A$2:$E$77,5,0),"-")</f>
        <v>Bannu Vacant</v>
      </c>
      <c r="H631" s="59" t="s">
        <v>209</v>
      </c>
      <c r="I631" s="57">
        <v>105</v>
      </c>
      <c r="J631" s="72">
        <v>0</v>
      </c>
      <c r="K631" s="72">
        <v>80</v>
      </c>
      <c r="L631" s="73">
        <f t="shared" si="253"/>
        <v>0</v>
      </c>
      <c r="M631" s="73">
        <f t="shared" si="264"/>
        <v>8400</v>
      </c>
      <c r="N631" s="74">
        <v>-4</v>
      </c>
      <c r="O631" s="74">
        <f t="shared" si="254"/>
        <v>-420</v>
      </c>
      <c r="P631" s="73">
        <f t="shared" si="249"/>
        <v>420</v>
      </c>
      <c r="Q631" s="75">
        <v>75</v>
      </c>
      <c r="R631" s="73">
        <f t="shared" ref="R631:R672" si="265">Q631*I631</f>
        <v>7875</v>
      </c>
      <c r="S631" s="76">
        <f t="shared" si="257"/>
        <v>0</v>
      </c>
      <c r="T631" s="77">
        <v>6</v>
      </c>
      <c r="U631" s="78">
        <f t="shared" ref="U631:U678" si="266">J631-T631</f>
        <v>-6</v>
      </c>
      <c r="V631" s="73">
        <f t="shared" si="255"/>
        <v>630</v>
      </c>
      <c r="W631" s="73">
        <f t="shared" si="259"/>
        <v>-630</v>
      </c>
      <c r="X631" s="76">
        <f t="shared" si="260"/>
        <v>-1</v>
      </c>
      <c r="Y631" s="73">
        <f t="shared" si="261"/>
        <v>0</v>
      </c>
      <c r="Z631" s="73">
        <f t="shared" si="262"/>
        <v>0</v>
      </c>
      <c r="AA631" s="73">
        <f t="shared" si="250"/>
        <v>0</v>
      </c>
      <c r="AB631" s="73">
        <f t="shared" si="263"/>
        <v>80</v>
      </c>
      <c r="AC631" s="73">
        <f t="shared" si="251"/>
        <v>8400</v>
      </c>
      <c r="AD631" s="73">
        <f t="shared" si="252"/>
        <v>0</v>
      </c>
      <c r="AE631" s="73">
        <v>0</v>
      </c>
    </row>
    <row r="632" spans="1:31" ht="15" customHeight="1">
      <c r="A632" s="5" t="s">
        <v>62</v>
      </c>
      <c r="B632" s="6" t="str">
        <f>IFERROR(VLOOKUP(A632,'Distributor List'!$A$2:$D$77,2,0),"-")</f>
        <v>Mianwali</v>
      </c>
      <c r="C632" s="6" t="str">
        <f>IFERROR(VLOOKUP(A632,'Distributor List'!$A$2:$D$77,3,0),"-")</f>
        <v>North-1</v>
      </c>
      <c r="D632" s="6" t="str">
        <f>IFERROR(VLOOKUP(A632,'Distributor List'!$A$2:$F$77,6,0),"-")</f>
        <v>Pak-2</v>
      </c>
      <c r="E632" s="6" t="str">
        <f>IFERROR(VLOOKUP(A632,'Distributor List'!$A$2:$D$77,4,0),"-")</f>
        <v>Distributor</v>
      </c>
      <c r="F632" s="6" t="str">
        <f>IFERROR(VLOOKUP(H632,'Price List'!$A$2:$H$109,8,0),"-")</f>
        <v>Medicronis</v>
      </c>
      <c r="G632" s="6" t="str">
        <f>IFERROR(VLOOKUP(A632,'Distributor List'!$A$2:$E$77,5,0),"-")</f>
        <v>Bannu Vacant</v>
      </c>
      <c r="H632" s="59" t="s">
        <v>210</v>
      </c>
      <c r="I632" s="57">
        <v>170</v>
      </c>
      <c r="J632" s="72">
        <v>3</v>
      </c>
      <c r="K632" s="72">
        <v>42</v>
      </c>
      <c r="L632" s="73">
        <f t="shared" si="253"/>
        <v>510</v>
      </c>
      <c r="M632" s="73">
        <f t="shared" si="264"/>
        <v>7140</v>
      </c>
      <c r="N632" s="74">
        <v>0</v>
      </c>
      <c r="O632" s="74">
        <f t="shared" si="254"/>
        <v>0</v>
      </c>
      <c r="P632" s="73">
        <f t="shared" si="249"/>
        <v>510</v>
      </c>
      <c r="Q632" s="75">
        <v>75</v>
      </c>
      <c r="R632" s="73">
        <f t="shared" si="265"/>
        <v>12750</v>
      </c>
      <c r="S632" s="76">
        <f t="shared" si="257"/>
        <v>0.04</v>
      </c>
      <c r="T632" s="77">
        <v>6</v>
      </c>
      <c r="U632" s="78">
        <f t="shared" si="266"/>
        <v>-3</v>
      </c>
      <c r="V632" s="73">
        <f t="shared" si="255"/>
        <v>1020</v>
      </c>
      <c r="W632" s="73">
        <f t="shared" si="259"/>
        <v>-510</v>
      </c>
      <c r="X632" s="76">
        <f t="shared" si="260"/>
        <v>-0.5</v>
      </c>
      <c r="Y632" s="73">
        <f t="shared" si="261"/>
        <v>4.5</v>
      </c>
      <c r="Z632" s="73">
        <f t="shared" si="262"/>
        <v>0</v>
      </c>
      <c r="AA632" s="73">
        <f t="shared" si="250"/>
        <v>0</v>
      </c>
      <c r="AB632" s="73">
        <f t="shared" si="263"/>
        <v>37.5</v>
      </c>
      <c r="AC632" s="73">
        <f t="shared" si="251"/>
        <v>6375</v>
      </c>
      <c r="AD632" s="73">
        <f t="shared" si="252"/>
        <v>765</v>
      </c>
      <c r="AE632" s="73">
        <v>0</v>
      </c>
    </row>
    <row r="633" spans="1:31" ht="15" customHeight="1">
      <c r="A633" s="5" t="s">
        <v>62</v>
      </c>
      <c r="B633" s="6" t="str">
        <f>IFERROR(VLOOKUP(A633,'Distributor List'!$A$2:$D$77,2,0),"-")</f>
        <v>Mianwali</v>
      </c>
      <c r="C633" s="6" t="str">
        <f>IFERROR(VLOOKUP(A633,'Distributor List'!$A$2:$D$77,3,0),"-")</f>
        <v>North-1</v>
      </c>
      <c r="D633" s="6" t="str">
        <f>IFERROR(VLOOKUP(A633,'Distributor List'!$A$2:$F$77,6,0),"-")</f>
        <v>Pak-2</v>
      </c>
      <c r="E633" s="6" t="str">
        <f>IFERROR(VLOOKUP(A633,'Distributor List'!$A$2:$D$77,4,0),"-")</f>
        <v>Distributor</v>
      </c>
      <c r="F633" s="6" t="str">
        <f>IFERROR(VLOOKUP(H633,'Price List'!$A$2:$H$109,8,0),"-")</f>
        <v>Medicronis</v>
      </c>
      <c r="G633" s="6" t="str">
        <f>IFERROR(VLOOKUP(A633,'Distributor List'!$A$2:$E$77,5,0),"-")</f>
        <v>Bannu Vacant</v>
      </c>
      <c r="H633" s="10" t="s">
        <v>211</v>
      </c>
      <c r="I633" s="58">
        <v>120</v>
      </c>
      <c r="J633" s="72">
        <v>43</v>
      </c>
      <c r="K633" s="72">
        <v>49</v>
      </c>
      <c r="L633" s="73">
        <f t="shared" si="253"/>
        <v>5160</v>
      </c>
      <c r="M633" s="73">
        <f t="shared" si="264"/>
        <v>5880</v>
      </c>
      <c r="N633" s="74">
        <v>43</v>
      </c>
      <c r="O633" s="74">
        <f t="shared" si="254"/>
        <v>5160</v>
      </c>
      <c r="P633" s="73">
        <f t="shared" si="249"/>
        <v>0</v>
      </c>
      <c r="Q633" s="75">
        <v>81</v>
      </c>
      <c r="R633" s="73">
        <f t="shared" si="265"/>
        <v>9720</v>
      </c>
      <c r="S633" s="76">
        <f t="shared" si="257"/>
        <v>0.53086419753086422</v>
      </c>
      <c r="T633" s="77">
        <v>24</v>
      </c>
      <c r="U633" s="78">
        <f t="shared" si="266"/>
        <v>19</v>
      </c>
      <c r="V633" s="73">
        <f t="shared" si="255"/>
        <v>2880</v>
      </c>
      <c r="W633" s="73">
        <f t="shared" si="259"/>
        <v>2280</v>
      </c>
      <c r="X633" s="76">
        <f t="shared" si="260"/>
        <v>0.79166666666666674</v>
      </c>
      <c r="Y633" s="73">
        <f t="shared" si="261"/>
        <v>64.5</v>
      </c>
      <c r="Z633" s="73">
        <f t="shared" si="262"/>
        <v>15.5</v>
      </c>
      <c r="AA633" s="73">
        <f t="shared" si="250"/>
        <v>1860</v>
      </c>
      <c r="AB633" s="73">
        <f t="shared" si="263"/>
        <v>0</v>
      </c>
      <c r="AC633" s="73">
        <f t="shared" si="251"/>
        <v>0</v>
      </c>
      <c r="AD633" s="73">
        <f t="shared" si="252"/>
        <v>7740</v>
      </c>
      <c r="AE633" s="73">
        <v>0</v>
      </c>
    </row>
    <row r="634" spans="1:31" ht="15" customHeight="1">
      <c r="A634" s="5" t="s">
        <v>64</v>
      </c>
      <c r="B634" s="6" t="str">
        <f>IFERROR(VLOOKUP(A634,'Distributor List'!$A$2:$D$77,2,0),"-")</f>
        <v>D.I.Khan</v>
      </c>
      <c r="C634" s="6" t="str">
        <f>IFERROR(VLOOKUP(A634,'Distributor List'!$A$2:$D$77,3,0),"-")</f>
        <v>North-1</v>
      </c>
      <c r="D634" s="6" t="str">
        <f>IFERROR(VLOOKUP(A634,'Distributor List'!$A$2:$F$77,6,0),"-")</f>
        <v>Pak-2</v>
      </c>
      <c r="E634" s="6" t="str">
        <f>IFERROR(VLOOKUP(A634,'Distributor List'!$A$2:$D$77,4,0),"-")</f>
        <v>Distributor</v>
      </c>
      <c r="F634" s="6" t="str">
        <f>IFERROR(VLOOKUP(H634,'Price List'!$A$2:$H$109,8,0),"-")</f>
        <v>Transformer</v>
      </c>
      <c r="G634" s="6" t="str">
        <f>IFERROR(VLOOKUP(A634,'Distributor List'!$A$2:$E$77,5,0),"-")</f>
        <v>Bannu Vacant</v>
      </c>
      <c r="H634" s="10" t="s">
        <v>175</v>
      </c>
      <c r="I634" s="58">
        <v>161.5</v>
      </c>
      <c r="J634" s="72">
        <v>-10</v>
      </c>
      <c r="K634" s="72">
        <v>368</v>
      </c>
      <c r="L634" s="73">
        <f t="shared" si="253"/>
        <v>-1615</v>
      </c>
      <c r="M634" s="73">
        <f t="shared" si="264"/>
        <v>59432</v>
      </c>
      <c r="N634" s="74">
        <v>-10</v>
      </c>
      <c r="O634" s="74">
        <f t="shared" si="254"/>
        <v>-1615</v>
      </c>
      <c r="P634" s="73">
        <f t="shared" si="249"/>
        <v>0</v>
      </c>
      <c r="Q634" s="75">
        <v>199.35</v>
      </c>
      <c r="R634" s="73">
        <f t="shared" si="265"/>
        <v>32195.024999999998</v>
      </c>
      <c r="S634" s="76">
        <f t="shared" si="257"/>
        <v>-5.0163029847002764E-2</v>
      </c>
      <c r="T634" s="77">
        <v>30</v>
      </c>
      <c r="U634" s="78">
        <f t="shared" si="266"/>
        <v>-40</v>
      </c>
      <c r="V634" s="73">
        <f t="shared" si="255"/>
        <v>4845</v>
      </c>
      <c r="W634" s="73">
        <f t="shared" si="259"/>
        <v>-6460</v>
      </c>
      <c r="X634" s="76">
        <f t="shared" si="260"/>
        <v>-1.3333333333333333</v>
      </c>
      <c r="Y634" s="73">
        <f t="shared" si="261"/>
        <v>-15</v>
      </c>
      <c r="Z634" s="73">
        <f t="shared" si="262"/>
        <v>0</v>
      </c>
      <c r="AA634" s="73">
        <f t="shared" si="250"/>
        <v>0</v>
      </c>
      <c r="AB634" s="73">
        <f t="shared" si="263"/>
        <v>383</v>
      </c>
      <c r="AC634" s="73">
        <f t="shared" si="251"/>
        <v>61854.5</v>
      </c>
      <c r="AD634" s="73">
        <f t="shared" si="252"/>
        <v>-2422.5</v>
      </c>
      <c r="AE634" s="73">
        <v>0</v>
      </c>
    </row>
    <row r="635" spans="1:31" ht="15" customHeight="1">
      <c r="A635" s="5" t="s">
        <v>64</v>
      </c>
      <c r="B635" s="6" t="str">
        <f>IFERROR(VLOOKUP(A635,'Distributor List'!$A$2:$D$77,2,0),"-")</f>
        <v>D.I.Khan</v>
      </c>
      <c r="C635" s="6" t="str">
        <f>IFERROR(VLOOKUP(A635,'Distributor List'!$A$2:$D$77,3,0),"-")</f>
        <v>North-1</v>
      </c>
      <c r="D635" s="6" t="str">
        <f>IFERROR(VLOOKUP(A635,'Distributor List'!$A$2:$F$77,6,0),"-")</f>
        <v>Pak-2</v>
      </c>
      <c r="E635" s="6" t="str">
        <f>IFERROR(VLOOKUP(A635,'Distributor List'!$A$2:$D$77,4,0),"-")</f>
        <v>Distributor</v>
      </c>
      <c r="F635" s="6" t="str">
        <f>IFERROR(VLOOKUP(H635,'Price List'!$A$2:$H$109,8,0),"-")</f>
        <v>Transformer</v>
      </c>
      <c r="G635" s="6" t="str">
        <f>IFERROR(VLOOKUP(A635,'Distributor List'!$A$2:$E$77,5,0),"-")</f>
        <v>Bannu Vacant</v>
      </c>
      <c r="H635" s="10" t="s">
        <v>176</v>
      </c>
      <c r="I635" s="58">
        <v>242.25</v>
      </c>
      <c r="J635" s="72">
        <v>84</v>
      </c>
      <c r="K635" s="72">
        <v>409</v>
      </c>
      <c r="L635" s="73">
        <f t="shared" si="253"/>
        <v>20349</v>
      </c>
      <c r="M635" s="73">
        <f t="shared" si="264"/>
        <v>99080.25</v>
      </c>
      <c r="N635" s="74">
        <v>84</v>
      </c>
      <c r="O635" s="74">
        <f t="shared" si="254"/>
        <v>20349</v>
      </c>
      <c r="P635" s="73">
        <f t="shared" si="249"/>
        <v>0</v>
      </c>
      <c r="Q635" s="75">
        <v>607.16250000000002</v>
      </c>
      <c r="R635" s="73">
        <f t="shared" si="265"/>
        <v>147085.11562500001</v>
      </c>
      <c r="S635" s="76">
        <f t="shared" si="257"/>
        <v>0.13834846519671423</v>
      </c>
      <c r="T635" s="77">
        <v>100</v>
      </c>
      <c r="U635" s="78">
        <f t="shared" si="266"/>
        <v>-16</v>
      </c>
      <c r="V635" s="73">
        <f t="shared" si="255"/>
        <v>24225</v>
      </c>
      <c r="W635" s="73">
        <f t="shared" si="259"/>
        <v>-3876</v>
      </c>
      <c r="X635" s="76">
        <f t="shared" si="260"/>
        <v>-0.16000000000000003</v>
      </c>
      <c r="Y635" s="73">
        <f t="shared" si="261"/>
        <v>126</v>
      </c>
      <c r="Z635" s="73">
        <f t="shared" si="262"/>
        <v>0</v>
      </c>
      <c r="AA635" s="73">
        <f t="shared" si="250"/>
        <v>0</v>
      </c>
      <c r="AB635" s="73">
        <f t="shared" si="263"/>
        <v>283</v>
      </c>
      <c r="AC635" s="73">
        <f t="shared" si="251"/>
        <v>68556.75</v>
      </c>
      <c r="AD635" s="73">
        <f t="shared" si="252"/>
        <v>30523.5</v>
      </c>
      <c r="AE635" s="73">
        <v>0</v>
      </c>
    </row>
    <row r="636" spans="1:31" ht="15" customHeight="1">
      <c r="A636" s="5" t="s">
        <v>64</v>
      </c>
      <c r="B636" s="6" t="str">
        <f>IFERROR(VLOOKUP(A636,'Distributor List'!$A$2:$D$77,2,0),"-")</f>
        <v>D.I.Khan</v>
      </c>
      <c r="C636" s="6" t="str">
        <f>IFERROR(VLOOKUP(A636,'Distributor List'!$A$2:$D$77,3,0),"-")</f>
        <v>North-1</v>
      </c>
      <c r="D636" s="6" t="str">
        <f>IFERROR(VLOOKUP(A636,'Distributor List'!$A$2:$F$77,6,0),"-")</f>
        <v>Pak-2</v>
      </c>
      <c r="E636" s="6" t="str">
        <f>IFERROR(VLOOKUP(A636,'Distributor List'!$A$2:$D$77,4,0),"-")</f>
        <v>Distributor</v>
      </c>
      <c r="F636" s="6" t="str">
        <f>IFERROR(VLOOKUP(H636,'Price List'!$A$2:$H$109,8,0),"-")</f>
        <v>Transformer</v>
      </c>
      <c r="G636" s="6" t="str">
        <f>IFERROR(VLOOKUP(A636,'Distributor List'!$A$2:$E$77,5,0),"-")</f>
        <v>Bannu Vacant</v>
      </c>
      <c r="H636" s="10" t="s">
        <v>177</v>
      </c>
      <c r="I636" s="58">
        <v>446.25</v>
      </c>
      <c r="J636" s="72">
        <v>1</v>
      </c>
      <c r="K636" s="72">
        <v>453</v>
      </c>
      <c r="L636" s="73">
        <f t="shared" si="253"/>
        <v>446.25</v>
      </c>
      <c r="M636" s="73">
        <f t="shared" si="264"/>
        <v>202151.25</v>
      </c>
      <c r="N636" s="74">
        <v>1</v>
      </c>
      <c r="O636" s="74">
        <f t="shared" si="254"/>
        <v>446.25</v>
      </c>
      <c r="P636" s="73">
        <f t="shared" si="249"/>
        <v>0</v>
      </c>
      <c r="Q636" s="75">
        <v>908.1</v>
      </c>
      <c r="R636" s="73">
        <f t="shared" si="265"/>
        <v>405239.625</v>
      </c>
      <c r="S636" s="76">
        <f t="shared" si="257"/>
        <v>1.1012003083360864E-3</v>
      </c>
      <c r="T636" s="77">
        <v>140</v>
      </c>
      <c r="U636" s="78">
        <f t="shared" si="266"/>
        <v>-139</v>
      </c>
      <c r="V636" s="73">
        <f t="shared" si="255"/>
        <v>62475</v>
      </c>
      <c r="W636" s="73">
        <f t="shared" si="259"/>
        <v>-62028.75</v>
      </c>
      <c r="X636" s="76">
        <f t="shared" si="260"/>
        <v>-0.99285714285714288</v>
      </c>
      <c r="Y636" s="73">
        <f t="shared" si="261"/>
        <v>1.5</v>
      </c>
      <c r="Z636" s="73">
        <f t="shared" si="262"/>
        <v>0</v>
      </c>
      <c r="AA636" s="73">
        <f t="shared" si="250"/>
        <v>0</v>
      </c>
      <c r="AB636" s="73">
        <f t="shared" si="263"/>
        <v>451.5</v>
      </c>
      <c r="AC636" s="73">
        <f t="shared" si="251"/>
        <v>201481.875</v>
      </c>
      <c r="AD636" s="73">
        <f t="shared" si="252"/>
        <v>669.375</v>
      </c>
      <c r="AE636" s="73">
        <v>0</v>
      </c>
    </row>
    <row r="637" spans="1:31" ht="15" customHeight="1">
      <c r="A637" s="5" t="s">
        <v>64</v>
      </c>
      <c r="B637" s="6" t="str">
        <f>IFERROR(VLOOKUP(A637,'Distributor List'!$A$2:$D$77,2,0),"-")</f>
        <v>D.I.Khan</v>
      </c>
      <c r="C637" s="6" t="str">
        <f>IFERROR(VLOOKUP(A637,'Distributor List'!$A$2:$D$77,3,0),"-")</f>
        <v>North-1</v>
      </c>
      <c r="D637" s="6" t="str">
        <f>IFERROR(VLOOKUP(A637,'Distributor List'!$A$2:$F$77,6,0),"-")</f>
        <v>Pak-2</v>
      </c>
      <c r="E637" s="6" t="str">
        <f>IFERROR(VLOOKUP(A637,'Distributor List'!$A$2:$D$77,4,0),"-")</f>
        <v>Distributor</v>
      </c>
      <c r="F637" s="6" t="str">
        <f>IFERROR(VLOOKUP(H637,'Price List'!$A$2:$H$109,8,0),"-")</f>
        <v>Transformer</v>
      </c>
      <c r="G637" s="6" t="str">
        <f>IFERROR(VLOOKUP(A637,'Distributor List'!$A$2:$E$77,5,0),"-")</f>
        <v>Bannu Vacant</v>
      </c>
      <c r="H637" s="10" t="s">
        <v>178</v>
      </c>
      <c r="I637" s="58">
        <v>391</v>
      </c>
      <c r="J637" s="72">
        <v>20</v>
      </c>
      <c r="K637" s="72">
        <v>103</v>
      </c>
      <c r="L637" s="73">
        <f t="shared" si="253"/>
        <v>7820</v>
      </c>
      <c r="M637" s="73">
        <f t="shared" si="264"/>
        <v>40273</v>
      </c>
      <c r="N637" s="74">
        <v>20</v>
      </c>
      <c r="O637" s="74">
        <f t="shared" si="254"/>
        <v>7820</v>
      </c>
      <c r="P637" s="73">
        <f t="shared" si="249"/>
        <v>0</v>
      </c>
      <c r="Q637" s="75">
        <v>100</v>
      </c>
      <c r="R637" s="73">
        <f t="shared" si="265"/>
        <v>39100</v>
      </c>
      <c r="S637" s="76">
        <f t="shared" si="257"/>
        <v>0.2</v>
      </c>
      <c r="T637" s="77">
        <v>0</v>
      </c>
      <c r="U637" s="78">
        <f t="shared" si="266"/>
        <v>20</v>
      </c>
      <c r="V637" s="73">
        <f t="shared" si="255"/>
        <v>0</v>
      </c>
      <c r="W637" s="73">
        <f t="shared" si="259"/>
        <v>7820</v>
      </c>
      <c r="X637" s="76" t="str">
        <f t="shared" si="260"/>
        <v>-</v>
      </c>
      <c r="Y637" s="73">
        <f t="shared" si="261"/>
        <v>30</v>
      </c>
      <c r="Z637" s="73">
        <f t="shared" si="262"/>
        <v>0</v>
      </c>
      <c r="AA637" s="73">
        <f t="shared" si="250"/>
        <v>0</v>
      </c>
      <c r="AB637" s="73">
        <f t="shared" si="263"/>
        <v>73</v>
      </c>
      <c r="AC637" s="73">
        <f t="shared" si="251"/>
        <v>28543</v>
      </c>
      <c r="AD637" s="73">
        <f t="shared" si="252"/>
        <v>11730</v>
      </c>
      <c r="AE637" s="73">
        <v>0</v>
      </c>
    </row>
    <row r="638" spans="1:31" ht="15" customHeight="1">
      <c r="A638" s="5" t="s">
        <v>64</v>
      </c>
      <c r="B638" s="6" t="str">
        <f>IFERROR(VLOOKUP(A638,'Distributor List'!$A$2:$D$77,2,0),"-")</f>
        <v>D.I.Khan</v>
      </c>
      <c r="C638" s="6" t="str">
        <f>IFERROR(VLOOKUP(A638,'Distributor List'!$A$2:$D$77,3,0),"-")</f>
        <v>North-1</v>
      </c>
      <c r="D638" s="6" t="str">
        <f>IFERROR(VLOOKUP(A638,'Distributor List'!$A$2:$F$77,6,0),"-")</f>
        <v>Pak-2</v>
      </c>
      <c r="E638" s="6" t="str">
        <f>IFERROR(VLOOKUP(A638,'Distributor List'!$A$2:$D$77,4,0),"-")</f>
        <v>Distributor</v>
      </c>
      <c r="F638" s="6" t="str">
        <f>IFERROR(VLOOKUP(H638,'Price List'!$A$2:$H$109,8,0),"-")</f>
        <v>Transformer</v>
      </c>
      <c r="G638" s="6" t="str">
        <f>IFERROR(VLOOKUP(A638,'Distributor List'!$A$2:$E$77,5,0),"-")</f>
        <v>Bannu Vacant</v>
      </c>
      <c r="H638" s="10" t="s">
        <v>179</v>
      </c>
      <c r="I638" s="58">
        <v>616.25</v>
      </c>
      <c r="J638" s="72">
        <v>16</v>
      </c>
      <c r="K638" s="72">
        <v>139</v>
      </c>
      <c r="L638" s="73">
        <f t="shared" si="253"/>
        <v>9860</v>
      </c>
      <c r="M638" s="73">
        <f t="shared" si="264"/>
        <v>85658.75</v>
      </c>
      <c r="N638" s="74">
        <v>16</v>
      </c>
      <c r="O638" s="74">
        <f t="shared" si="254"/>
        <v>9860</v>
      </c>
      <c r="P638" s="73">
        <f t="shared" si="249"/>
        <v>0</v>
      </c>
      <c r="Q638" s="75">
        <v>150</v>
      </c>
      <c r="R638" s="73">
        <f t="shared" si="265"/>
        <v>92437.5</v>
      </c>
      <c r="S638" s="76">
        <f t="shared" ref="S638:S678" si="267">IFERROR(L638/R638,"-")</f>
        <v>0.10666666666666667</v>
      </c>
      <c r="T638" s="77">
        <v>20</v>
      </c>
      <c r="U638" s="78">
        <f t="shared" si="266"/>
        <v>-4</v>
      </c>
      <c r="V638" s="73">
        <f t="shared" si="255"/>
        <v>12325</v>
      </c>
      <c r="W638" s="73">
        <f t="shared" ref="W638:W678" si="268">L638-V638</f>
        <v>-2465</v>
      </c>
      <c r="X638" s="76">
        <f t="shared" ref="X638:X678" si="269">IFERROR(L638/V638-1,"-")</f>
        <v>-0.19999999999999996</v>
      </c>
      <c r="Y638" s="73">
        <f t="shared" ref="Y638:Y678" si="270">(J638)/1*1.5</f>
        <v>24</v>
      </c>
      <c r="Z638" s="73">
        <f t="shared" ref="Z638:Z678" si="271">IF(Y638&gt;K638,Y638-K638,0)</f>
        <v>0</v>
      </c>
      <c r="AA638" s="73">
        <f t="shared" si="250"/>
        <v>0</v>
      </c>
      <c r="AB638" s="73">
        <f t="shared" ref="AB638:AB678" si="272">IF(Y638&lt;K638,K638-Y638,0)</f>
        <v>115</v>
      </c>
      <c r="AC638" s="73">
        <f t="shared" si="251"/>
        <v>70868.75</v>
      </c>
      <c r="AD638" s="73">
        <f t="shared" si="252"/>
        <v>14790</v>
      </c>
      <c r="AE638" s="73">
        <v>0</v>
      </c>
    </row>
    <row r="639" spans="1:31" ht="15" customHeight="1">
      <c r="A639" s="5" t="s">
        <v>64</v>
      </c>
      <c r="B639" s="6" t="str">
        <f>IFERROR(VLOOKUP(A639,'Distributor List'!$A$2:$D$77,2,0),"-")</f>
        <v>D.I.Khan</v>
      </c>
      <c r="C639" s="6" t="str">
        <f>IFERROR(VLOOKUP(A639,'Distributor List'!$A$2:$D$77,3,0),"-")</f>
        <v>North-1</v>
      </c>
      <c r="D639" s="6" t="str">
        <f>IFERROR(VLOOKUP(A639,'Distributor List'!$A$2:$F$77,6,0),"-")</f>
        <v>Pak-2</v>
      </c>
      <c r="E639" s="6" t="str">
        <f>IFERROR(VLOOKUP(A639,'Distributor List'!$A$2:$D$77,4,0),"-")</f>
        <v>Distributor</v>
      </c>
      <c r="F639" s="6" t="str">
        <f>IFERROR(VLOOKUP(H639,'Price List'!$A$2:$H$109,8,0),"-")</f>
        <v>Medicronis</v>
      </c>
      <c r="G639" s="6" t="str">
        <f>IFERROR(VLOOKUP(A639,'Distributor List'!$A$2:$E$77,5,0),"-")</f>
        <v>Bannu Vacant</v>
      </c>
      <c r="H639" s="10" t="s">
        <v>180</v>
      </c>
      <c r="I639" s="58">
        <v>270</v>
      </c>
      <c r="J639" s="72">
        <v>29</v>
      </c>
      <c r="K639" s="72">
        <v>76</v>
      </c>
      <c r="L639" s="73">
        <f t="shared" si="253"/>
        <v>7830</v>
      </c>
      <c r="M639" s="73">
        <f t="shared" si="264"/>
        <v>20520</v>
      </c>
      <c r="N639" s="74">
        <v>29</v>
      </c>
      <c r="O639" s="74">
        <f t="shared" si="254"/>
        <v>7830</v>
      </c>
      <c r="P639" s="73">
        <f t="shared" si="249"/>
        <v>0</v>
      </c>
      <c r="Q639" s="75">
        <v>133.875</v>
      </c>
      <c r="R639" s="73">
        <f t="shared" si="265"/>
        <v>36146.25</v>
      </c>
      <c r="S639" s="76">
        <f t="shared" si="267"/>
        <v>0.21661998132586369</v>
      </c>
      <c r="T639" s="77">
        <v>61</v>
      </c>
      <c r="U639" s="78">
        <f t="shared" si="266"/>
        <v>-32</v>
      </c>
      <c r="V639" s="73">
        <f t="shared" si="255"/>
        <v>16470</v>
      </c>
      <c r="W639" s="73">
        <f t="shared" si="268"/>
        <v>-8640</v>
      </c>
      <c r="X639" s="76">
        <f t="shared" si="269"/>
        <v>-0.52459016393442626</v>
      </c>
      <c r="Y639" s="73">
        <f t="shared" si="270"/>
        <v>43.5</v>
      </c>
      <c r="Z639" s="73">
        <f t="shared" si="271"/>
        <v>0</v>
      </c>
      <c r="AA639" s="73">
        <f t="shared" si="250"/>
        <v>0</v>
      </c>
      <c r="AB639" s="73">
        <f t="shared" si="272"/>
        <v>32.5</v>
      </c>
      <c r="AC639" s="73">
        <f t="shared" si="251"/>
        <v>8775</v>
      </c>
      <c r="AD639" s="73">
        <f t="shared" si="252"/>
        <v>11745</v>
      </c>
      <c r="AE639" s="73">
        <v>0</v>
      </c>
    </row>
    <row r="640" spans="1:31" ht="15" customHeight="1">
      <c r="A640" s="5" t="s">
        <v>64</v>
      </c>
      <c r="B640" s="6" t="str">
        <f>IFERROR(VLOOKUP(A640,'Distributor List'!$A$2:$D$77,2,0),"-")</f>
        <v>D.I.Khan</v>
      </c>
      <c r="C640" s="6" t="str">
        <f>IFERROR(VLOOKUP(A640,'Distributor List'!$A$2:$D$77,3,0),"-")</f>
        <v>North-1</v>
      </c>
      <c r="D640" s="6" t="str">
        <f>IFERROR(VLOOKUP(A640,'Distributor List'!$A$2:$F$77,6,0),"-")</f>
        <v>Pak-2</v>
      </c>
      <c r="E640" s="6" t="str">
        <f>IFERROR(VLOOKUP(A640,'Distributor List'!$A$2:$D$77,4,0),"-")</f>
        <v>Distributor</v>
      </c>
      <c r="F640" s="6" t="str">
        <f>IFERROR(VLOOKUP(H640,'Price List'!$A$2:$H$109,8,0),"-")</f>
        <v>Medicronis</v>
      </c>
      <c r="G640" s="6" t="str">
        <f>IFERROR(VLOOKUP(A640,'Distributor List'!$A$2:$E$77,5,0),"-")</f>
        <v>Bannu Vacant</v>
      </c>
      <c r="H640" s="10" t="s">
        <v>181</v>
      </c>
      <c r="I640" s="58">
        <v>670</v>
      </c>
      <c r="J640" s="72">
        <v>6</v>
      </c>
      <c r="K640" s="72">
        <v>135</v>
      </c>
      <c r="L640" s="73">
        <f t="shared" si="253"/>
        <v>4020</v>
      </c>
      <c r="M640" s="73">
        <f t="shared" si="264"/>
        <v>90450</v>
      </c>
      <c r="N640" s="74">
        <v>6</v>
      </c>
      <c r="O640" s="74">
        <f t="shared" si="254"/>
        <v>4020</v>
      </c>
      <c r="P640" s="73">
        <f t="shared" si="249"/>
        <v>0</v>
      </c>
      <c r="Q640" s="75">
        <v>154.96250000000001</v>
      </c>
      <c r="R640" s="73">
        <f t="shared" si="265"/>
        <v>103824.875</v>
      </c>
      <c r="S640" s="76">
        <f t="shared" si="267"/>
        <v>3.8719044930225058E-2</v>
      </c>
      <c r="T640" s="77">
        <v>27</v>
      </c>
      <c r="U640" s="78">
        <f t="shared" si="266"/>
        <v>-21</v>
      </c>
      <c r="V640" s="73">
        <f t="shared" si="255"/>
        <v>18090</v>
      </c>
      <c r="W640" s="73">
        <f t="shared" si="268"/>
        <v>-14070</v>
      </c>
      <c r="X640" s="76">
        <f t="shared" si="269"/>
        <v>-0.77777777777777779</v>
      </c>
      <c r="Y640" s="73">
        <f t="shared" si="270"/>
        <v>9</v>
      </c>
      <c r="Z640" s="73">
        <f t="shared" si="271"/>
        <v>0</v>
      </c>
      <c r="AA640" s="73">
        <f t="shared" si="250"/>
        <v>0</v>
      </c>
      <c r="AB640" s="73">
        <f t="shared" si="272"/>
        <v>126</v>
      </c>
      <c r="AC640" s="73">
        <f t="shared" si="251"/>
        <v>84420</v>
      </c>
      <c r="AD640" s="73">
        <f t="shared" si="252"/>
        <v>6030</v>
      </c>
      <c r="AE640" s="73">
        <v>0</v>
      </c>
    </row>
    <row r="641" spans="1:31" ht="15" customHeight="1">
      <c r="A641" s="5" t="s">
        <v>64</v>
      </c>
      <c r="B641" s="6" t="str">
        <f>IFERROR(VLOOKUP(A641,'Distributor List'!$A$2:$D$77,2,0),"-")</f>
        <v>D.I.Khan</v>
      </c>
      <c r="C641" s="6" t="str">
        <f>IFERROR(VLOOKUP(A641,'Distributor List'!$A$2:$D$77,3,0),"-")</f>
        <v>North-1</v>
      </c>
      <c r="D641" s="6" t="str">
        <f>IFERROR(VLOOKUP(A641,'Distributor List'!$A$2:$F$77,6,0),"-")</f>
        <v>Pak-2</v>
      </c>
      <c r="E641" s="6" t="str">
        <f>IFERROR(VLOOKUP(A641,'Distributor List'!$A$2:$D$77,4,0),"-")</f>
        <v>Distributor</v>
      </c>
      <c r="F641" s="6" t="str">
        <f>IFERROR(VLOOKUP(H641,'Price List'!$A$2:$H$109,8,0),"-")</f>
        <v>Medicronis</v>
      </c>
      <c r="G641" s="6" t="str">
        <f>IFERROR(VLOOKUP(A641,'Distributor List'!$A$2:$E$77,5,0),"-")</f>
        <v>Bannu Vacant</v>
      </c>
      <c r="H641" s="10" t="s">
        <v>182</v>
      </c>
      <c r="I641" s="58">
        <v>58</v>
      </c>
      <c r="J641" s="72">
        <v>0</v>
      </c>
      <c r="K641" s="72">
        <v>49</v>
      </c>
      <c r="L641" s="73">
        <f t="shared" si="253"/>
        <v>0</v>
      </c>
      <c r="M641" s="73">
        <f t="shared" si="264"/>
        <v>2842</v>
      </c>
      <c r="N641" s="74">
        <v>0</v>
      </c>
      <c r="O641" s="74">
        <f t="shared" si="254"/>
        <v>0</v>
      </c>
      <c r="P641" s="73">
        <f t="shared" si="249"/>
        <v>0</v>
      </c>
      <c r="Q641" s="75">
        <v>54</v>
      </c>
      <c r="R641" s="73">
        <f t="shared" si="265"/>
        <v>3132</v>
      </c>
      <c r="S641" s="76">
        <f t="shared" si="267"/>
        <v>0</v>
      </c>
      <c r="T641" s="77">
        <v>0</v>
      </c>
      <c r="U641" s="78">
        <f t="shared" si="266"/>
        <v>0</v>
      </c>
      <c r="V641" s="73">
        <f t="shared" si="255"/>
        <v>0</v>
      </c>
      <c r="W641" s="73">
        <f t="shared" si="268"/>
        <v>0</v>
      </c>
      <c r="X641" s="76" t="str">
        <f t="shared" si="269"/>
        <v>-</v>
      </c>
      <c r="Y641" s="73">
        <f t="shared" si="270"/>
        <v>0</v>
      </c>
      <c r="Z641" s="73">
        <f t="shared" si="271"/>
        <v>0</v>
      </c>
      <c r="AA641" s="73">
        <f t="shared" si="250"/>
        <v>0</v>
      </c>
      <c r="AB641" s="73">
        <f t="shared" si="272"/>
        <v>49</v>
      </c>
      <c r="AC641" s="73">
        <f t="shared" si="251"/>
        <v>2842</v>
      </c>
      <c r="AD641" s="73">
        <f t="shared" si="252"/>
        <v>0</v>
      </c>
      <c r="AE641" s="73">
        <v>0</v>
      </c>
    </row>
    <row r="642" spans="1:31" ht="15" customHeight="1">
      <c r="A642" s="5" t="s">
        <v>64</v>
      </c>
      <c r="B642" s="6" t="str">
        <f>IFERROR(VLOOKUP(A642,'Distributor List'!$A$2:$D$77,2,0),"-")</f>
        <v>D.I.Khan</v>
      </c>
      <c r="C642" s="6" t="str">
        <f>IFERROR(VLOOKUP(A642,'Distributor List'!$A$2:$D$77,3,0),"-")</f>
        <v>North-1</v>
      </c>
      <c r="D642" s="6" t="str">
        <f>IFERROR(VLOOKUP(A642,'Distributor List'!$A$2:$F$77,6,0),"-")</f>
        <v>Pak-2</v>
      </c>
      <c r="E642" s="6" t="str">
        <f>IFERROR(VLOOKUP(A642,'Distributor List'!$A$2:$D$77,4,0),"-")</f>
        <v>Distributor</v>
      </c>
      <c r="F642" s="6" t="str">
        <f>IFERROR(VLOOKUP(H642,'Price List'!$A$2:$H$109,8,0),"-")</f>
        <v>Medicronis</v>
      </c>
      <c r="G642" s="6" t="str">
        <f>IFERROR(VLOOKUP(A642,'Distributor List'!$A$2:$E$77,5,0),"-")</f>
        <v>Bannu Vacant</v>
      </c>
      <c r="H642" s="10" t="s">
        <v>183</v>
      </c>
      <c r="I642" s="58">
        <v>72</v>
      </c>
      <c r="J642" s="72">
        <v>0</v>
      </c>
      <c r="K642" s="72">
        <v>28</v>
      </c>
      <c r="L642" s="73">
        <f t="shared" si="253"/>
        <v>0</v>
      </c>
      <c r="M642" s="73">
        <f t="shared" si="264"/>
        <v>2016</v>
      </c>
      <c r="N642" s="74">
        <v>0</v>
      </c>
      <c r="O642" s="74">
        <f t="shared" si="254"/>
        <v>0</v>
      </c>
      <c r="P642" s="73">
        <f t="shared" si="249"/>
        <v>0</v>
      </c>
      <c r="Q642" s="75">
        <v>54</v>
      </c>
      <c r="R642" s="73">
        <f t="shared" si="265"/>
        <v>3888</v>
      </c>
      <c r="S642" s="76">
        <f t="shared" si="267"/>
        <v>0</v>
      </c>
      <c r="T642" s="77">
        <v>0</v>
      </c>
      <c r="U642" s="78">
        <f t="shared" si="266"/>
        <v>0</v>
      </c>
      <c r="V642" s="73">
        <f t="shared" si="255"/>
        <v>0</v>
      </c>
      <c r="W642" s="73">
        <f t="shared" si="268"/>
        <v>0</v>
      </c>
      <c r="X642" s="76" t="str">
        <f t="shared" si="269"/>
        <v>-</v>
      </c>
      <c r="Y642" s="73">
        <f t="shared" si="270"/>
        <v>0</v>
      </c>
      <c r="Z642" s="73">
        <f t="shared" si="271"/>
        <v>0</v>
      </c>
      <c r="AA642" s="73">
        <f t="shared" si="250"/>
        <v>0</v>
      </c>
      <c r="AB642" s="73">
        <f t="shared" si="272"/>
        <v>28</v>
      </c>
      <c r="AC642" s="73">
        <f t="shared" si="251"/>
        <v>2016</v>
      </c>
      <c r="AD642" s="73">
        <f t="shared" si="252"/>
        <v>0</v>
      </c>
      <c r="AE642" s="73">
        <v>0</v>
      </c>
    </row>
    <row r="643" spans="1:31" ht="15" customHeight="1">
      <c r="A643" s="5" t="s">
        <v>64</v>
      </c>
      <c r="B643" s="6" t="str">
        <f>IFERROR(VLOOKUP(A643,'Distributor List'!$A$2:$D$77,2,0),"-")</f>
        <v>D.I.Khan</v>
      </c>
      <c r="C643" s="6" t="str">
        <f>IFERROR(VLOOKUP(A643,'Distributor List'!$A$2:$D$77,3,0),"-")</f>
        <v>North-1</v>
      </c>
      <c r="D643" s="6" t="str">
        <f>IFERROR(VLOOKUP(A643,'Distributor List'!$A$2:$F$77,6,0),"-")</f>
        <v>Pak-2</v>
      </c>
      <c r="E643" s="6" t="str">
        <f>IFERROR(VLOOKUP(A643,'Distributor List'!$A$2:$D$77,4,0),"-")</f>
        <v>Distributor</v>
      </c>
      <c r="F643" s="6" t="str">
        <f>IFERROR(VLOOKUP(H643,'Price List'!$A$2:$H$109,8,0),"-")</f>
        <v>Medicronis</v>
      </c>
      <c r="G643" s="6" t="str">
        <f>IFERROR(VLOOKUP(A643,'Distributor List'!$A$2:$E$77,5,0),"-")</f>
        <v>Bannu Vacant</v>
      </c>
      <c r="H643" s="10" t="s">
        <v>184</v>
      </c>
      <c r="I643" s="58">
        <v>112</v>
      </c>
      <c r="J643" s="72">
        <v>0</v>
      </c>
      <c r="K643" s="72">
        <v>58</v>
      </c>
      <c r="L643" s="73">
        <f t="shared" si="253"/>
        <v>0</v>
      </c>
      <c r="M643" s="73">
        <f t="shared" si="264"/>
        <v>6496</v>
      </c>
      <c r="N643" s="74">
        <v>0</v>
      </c>
      <c r="O643" s="74">
        <f t="shared" si="254"/>
        <v>0</v>
      </c>
      <c r="P643" s="73">
        <f t="shared" si="249"/>
        <v>0</v>
      </c>
      <c r="Q643" s="75">
        <v>54</v>
      </c>
      <c r="R643" s="73">
        <f t="shared" si="265"/>
        <v>6048</v>
      </c>
      <c r="S643" s="76">
        <f t="shared" si="267"/>
        <v>0</v>
      </c>
      <c r="T643" s="77">
        <v>0</v>
      </c>
      <c r="U643" s="78">
        <f t="shared" si="266"/>
        <v>0</v>
      </c>
      <c r="V643" s="73">
        <f t="shared" si="255"/>
        <v>0</v>
      </c>
      <c r="W643" s="73">
        <f t="shared" si="268"/>
        <v>0</v>
      </c>
      <c r="X643" s="76" t="str">
        <f t="shared" si="269"/>
        <v>-</v>
      </c>
      <c r="Y643" s="73">
        <f t="shared" si="270"/>
        <v>0</v>
      </c>
      <c r="Z643" s="73">
        <f t="shared" si="271"/>
        <v>0</v>
      </c>
      <c r="AA643" s="73">
        <f t="shared" si="250"/>
        <v>0</v>
      </c>
      <c r="AB643" s="73">
        <f t="shared" si="272"/>
        <v>58</v>
      </c>
      <c r="AC643" s="73">
        <f t="shared" si="251"/>
        <v>6496</v>
      </c>
      <c r="AD643" s="73">
        <f t="shared" si="252"/>
        <v>0</v>
      </c>
      <c r="AE643" s="73">
        <v>0</v>
      </c>
    </row>
    <row r="644" spans="1:31" ht="15" customHeight="1">
      <c r="A644" s="5" t="s">
        <v>64</v>
      </c>
      <c r="B644" s="6" t="str">
        <f>IFERROR(VLOOKUP(A644,'Distributor List'!$A$2:$D$77,2,0),"-")</f>
        <v>D.I.Khan</v>
      </c>
      <c r="C644" s="6" t="str">
        <f>IFERROR(VLOOKUP(A644,'Distributor List'!$A$2:$D$77,3,0),"-")</f>
        <v>North-1</v>
      </c>
      <c r="D644" s="6" t="str">
        <f>IFERROR(VLOOKUP(A644,'Distributor List'!$A$2:$F$77,6,0),"-")</f>
        <v>Pak-2</v>
      </c>
      <c r="E644" s="6" t="str">
        <f>IFERROR(VLOOKUP(A644,'Distributor List'!$A$2:$D$77,4,0),"-")</f>
        <v>Distributor</v>
      </c>
      <c r="F644" s="6" t="str">
        <f>IFERROR(VLOOKUP(H644,'Price List'!$A$2:$H$109,8,0),"-")</f>
        <v>Medicronis</v>
      </c>
      <c r="G644" s="6" t="str">
        <f>IFERROR(VLOOKUP(A644,'Distributor List'!$A$2:$E$77,5,0),"-")</f>
        <v>Bannu Vacant</v>
      </c>
      <c r="H644" s="10" t="s">
        <v>185</v>
      </c>
      <c r="I644" s="58">
        <v>140</v>
      </c>
      <c r="J644" s="72">
        <v>0</v>
      </c>
      <c r="K644" s="72">
        <v>0</v>
      </c>
      <c r="L644" s="73">
        <f t="shared" si="253"/>
        <v>0</v>
      </c>
      <c r="M644" s="73">
        <f t="shared" si="264"/>
        <v>0</v>
      </c>
      <c r="N644" s="74">
        <v>0</v>
      </c>
      <c r="O644" s="74">
        <f t="shared" si="254"/>
        <v>0</v>
      </c>
      <c r="P644" s="73">
        <f t="shared" ref="P644:P707" si="273">L644-O644</f>
        <v>0</v>
      </c>
      <c r="Q644" s="75">
        <v>72</v>
      </c>
      <c r="R644" s="73">
        <f t="shared" si="265"/>
        <v>10080</v>
      </c>
      <c r="S644" s="76">
        <f t="shared" si="267"/>
        <v>0</v>
      </c>
      <c r="T644" s="77">
        <v>0</v>
      </c>
      <c r="U644" s="78">
        <f t="shared" si="266"/>
        <v>0</v>
      </c>
      <c r="V644" s="73">
        <f t="shared" si="255"/>
        <v>0</v>
      </c>
      <c r="W644" s="73">
        <f t="shared" si="268"/>
        <v>0</v>
      </c>
      <c r="X644" s="76" t="str">
        <f t="shared" si="269"/>
        <v>-</v>
      </c>
      <c r="Y644" s="73">
        <f t="shared" si="270"/>
        <v>0</v>
      </c>
      <c r="Z644" s="73">
        <f t="shared" si="271"/>
        <v>0</v>
      </c>
      <c r="AA644" s="73">
        <f t="shared" ref="AA644:AA707" si="274">Z644*I644</f>
        <v>0</v>
      </c>
      <c r="AB644" s="73">
        <f t="shared" si="272"/>
        <v>0</v>
      </c>
      <c r="AC644" s="73">
        <f t="shared" ref="AC644:AC707" si="275">AB644*I644</f>
        <v>0</v>
      </c>
      <c r="AD644" s="73">
        <f t="shared" ref="AD644:AD707" si="276">Y644*I644</f>
        <v>0</v>
      </c>
      <c r="AE644" s="73">
        <v>0</v>
      </c>
    </row>
    <row r="645" spans="1:31" ht="15" customHeight="1">
      <c r="A645" s="5" t="s">
        <v>64</v>
      </c>
      <c r="B645" s="6" t="str">
        <f>IFERROR(VLOOKUP(A645,'Distributor List'!$A$2:$D$77,2,0),"-")</f>
        <v>D.I.Khan</v>
      </c>
      <c r="C645" s="6" t="str">
        <f>IFERROR(VLOOKUP(A645,'Distributor List'!$A$2:$D$77,3,0),"-")</f>
        <v>North-1</v>
      </c>
      <c r="D645" s="6" t="str">
        <f>IFERROR(VLOOKUP(A645,'Distributor List'!$A$2:$F$77,6,0),"-")</f>
        <v>Pak-2</v>
      </c>
      <c r="E645" s="6" t="str">
        <f>IFERROR(VLOOKUP(A645,'Distributor List'!$A$2:$D$77,4,0),"-")</f>
        <v>Distributor</v>
      </c>
      <c r="F645" s="6" t="str">
        <f>IFERROR(VLOOKUP(H645,'Price List'!$A$2:$H$109,8,0),"-")</f>
        <v>Medicronis</v>
      </c>
      <c r="G645" s="6" t="str">
        <f>IFERROR(VLOOKUP(A645,'Distributor List'!$A$2:$E$77,5,0),"-")</f>
        <v>Bannu Vacant</v>
      </c>
      <c r="H645" s="10" t="s">
        <v>186</v>
      </c>
      <c r="I645" s="58">
        <v>199</v>
      </c>
      <c r="J645" s="72">
        <v>0</v>
      </c>
      <c r="K645" s="72">
        <v>0</v>
      </c>
      <c r="L645" s="73">
        <f t="shared" ref="L645:L708" si="277">J645*I645</f>
        <v>0</v>
      </c>
      <c r="M645" s="73">
        <f t="shared" si="264"/>
        <v>0</v>
      </c>
      <c r="N645" s="74">
        <v>0</v>
      </c>
      <c r="O645" s="74">
        <f t="shared" ref="O645:O708" si="278">N645*I645</f>
        <v>0</v>
      </c>
      <c r="P645" s="73">
        <f t="shared" si="273"/>
        <v>0</v>
      </c>
      <c r="Q645" s="75">
        <v>48</v>
      </c>
      <c r="R645" s="73">
        <f t="shared" si="265"/>
        <v>9552</v>
      </c>
      <c r="S645" s="76">
        <f t="shared" si="267"/>
        <v>0</v>
      </c>
      <c r="T645" s="77">
        <v>0</v>
      </c>
      <c r="U645" s="78">
        <f t="shared" si="266"/>
        <v>0</v>
      </c>
      <c r="V645" s="73">
        <f t="shared" ref="V645:V708" si="279">T645*I645</f>
        <v>0</v>
      </c>
      <c r="W645" s="73">
        <f t="shared" si="268"/>
        <v>0</v>
      </c>
      <c r="X645" s="76" t="str">
        <f t="shared" si="269"/>
        <v>-</v>
      </c>
      <c r="Y645" s="73">
        <f t="shared" si="270"/>
        <v>0</v>
      </c>
      <c r="Z645" s="73">
        <f t="shared" si="271"/>
        <v>0</v>
      </c>
      <c r="AA645" s="73">
        <f t="shared" si="274"/>
        <v>0</v>
      </c>
      <c r="AB645" s="73">
        <f t="shared" si="272"/>
        <v>0</v>
      </c>
      <c r="AC645" s="73">
        <f t="shared" si="275"/>
        <v>0</v>
      </c>
      <c r="AD645" s="73">
        <f t="shared" si="276"/>
        <v>0</v>
      </c>
      <c r="AE645" s="73">
        <v>0</v>
      </c>
    </row>
    <row r="646" spans="1:31" ht="15" customHeight="1">
      <c r="A646" s="5" t="s">
        <v>64</v>
      </c>
      <c r="B646" s="6" t="str">
        <f>IFERROR(VLOOKUP(A646,'Distributor List'!$A$2:$D$77,2,0),"-")</f>
        <v>D.I.Khan</v>
      </c>
      <c r="C646" s="6" t="str">
        <f>IFERROR(VLOOKUP(A646,'Distributor List'!$A$2:$D$77,3,0),"-")</f>
        <v>North-1</v>
      </c>
      <c r="D646" s="6" t="str">
        <f>IFERROR(VLOOKUP(A646,'Distributor List'!$A$2:$F$77,6,0),"-")</f>
        <v>Pak-2</v>
      </c>
      <c r="E646" s="6" t="str">
        <f>IFERROR(VLOOKUP(A646,'Distributor List'!$A$2:$D$77,4,0),"-")</f>
        <v>Distributor</v>
      </c>
      <c r="F646" s="6" t="str">
        <f>IFERROR(VLOOKUP(H646,'Price List'!$A$2:$H$109,8,0),"-")</f>
        <v>Transformer</v>
      </c>
      <c r="G646" s="6" t="str">
        <f>IFERROR(VLOOKUP(A646,'Distributor List'!$A$2:$E$77,5,0),"-")</f>
        <v>Bannu Vacant</v>
      </c>
      <c r="H646" s="10" t="s">
        <v>187</v>
      </c>
      <c r="I646" s="58">
        <v>187</v>
      </c>
      <c r="J646" s="72">
        <v>80</v>
      </c>
      <c r="K646" s="72">
        <v>228</v>
      </c>
      <c r="L646" s="73">
        <f t="shared" si="277"/>
        <v>14960</v>
      </c>
      <c r="M646" s="73">
        <f t="shared" si="264"/>
        <v>42636</v>
      </c>
      <c r="N646" s="74">
        <v>80</v>
      </c>
      <c r="O646" s="74">
        <f t="shared" si="278"/>
        <v>14960</v>
      </c>
      <c r="P646" s="73">
        <f t="shared" si="273"/>
        <v>0</v>
      </c>
      <c r="Q646" s="75">
        <v>80</v>
      </c>
      <c r="R646" s="73">
        <f t="shared" si="265"/>
        <v>14960</v>
      </c>
      <c r="S646" s="76">
        <f t="shared" si="267"/>
        <v>1</v>
      </c>
      <c r="T646" s="77">
        <v>40</v>
      </c>
      <c r="U646" s="78">
        <f t="shared" si="266"/>
        <v>40</v>
      </c>
      <c r="V646" s="73">
        <f t="shared" si="279"/>
        <v>7480</v>
      </c>
      <c r="W646" s="73">
        <f t="shared" si="268"/>
        <v>7480</v>
      </c>
      <c r="X646" s="76">
        <f t="shared" si="269"/>
        <v>1</v>
      </c>
      <c r="Y646" s="73">
        <f t="shared" si="270"/>
        <v>120</v>
      </c>
      <c r="Z646" s="73">
        <f t="shared" si="271"/>
        <v>0</v>
      </c>
      <c r="AA646" s="73">
        <f t="shared" si="274"/>
        <v>0</v>
      </c>
      <c r="AB646" s="73">
        <f t="shared" si="272"/>
        <v>108</v>
      </c>
      <c r="AC646" s="73">
        <f t="shared" si="275"/>
        <v>20196</v>
      </c>
      <c r="AD646" s="73">
        <f t="shared" si="276"/>
        <v>22440</v>
      </c>
      <c r="AE646" s="73">
        <v>0</v>
      </c>
    </row>
    <row r="647" spans="1:31" ht="15" customHeight="1">
      <c r="A647" s="5" t="s">
        <v>64</v>
      </c>
      <c r="B647" s="6" t="str">
        <f>IFERROR(VLOOKUP(A647,'Distributor List'!$A$2:$D$77,2,0),"-")</f>
        <v>D.I.Khan</v>
      </c>
      <c r="C647" s="6" t="str">
        <f>IFERROR(VLOOKUP(A647,'Distributor List'!$A$2:$D$77,3,0),"-")</f>
        <v>North-1</v>
      </c>
      <c r="D647" s="6" t="str">
        <f>IFERROR(VLOOKUP(A647,'Distributor List'!$A$2:$F$77,6,0),"-")</f>
        <v>Pak-2</v>
      </c>
      <c r="E647" s="6" t="str">
        <f>IFERROR(VLOOKUP(A647,'Distributor List'!$A$2:$D$77,4,0),"-")</f>
        <v>Distributor</v>
      </c>
      <c r="F647" s="6" t="str">
        <f>IFERROR(VLOOKUP(H647,'Price List'!$A$2:$H$109,8,0),"-")</f>
        <v>Medicronis</v>
      </c>
      <c r="G647" s="6" t="str">
        <f>IFERROR(VLOOKUP(A647,'Distributor List'!$A$2:$E$77,5,0),"-")</f>
        <v>Bannu Vacant</v>
      </c>
      <c r="H647" s="10" t="s">
        <v>188</v>
      </c>
      <c r="I647" s="58">
        <v>110</v>
      </c>
      <c r="J647" s="72">
        <v>35</v>
      </c>
      <c r="K647" s="72">
        <v>35</v>
      </c>
      <c r="L647" s="73">
        <f t="shared" si="277"/>
        <v>3850</v>
      </c>
      <c r="M647" s="73">
        <f t="shared" si="264"/>
        <v>3850</v>
      </c>
      <c r="N647" s="74">
        <v>35</v>
      </c>
      <c r="O647" s="74">
        <f t="shared" si="278"/>
        <v>3850</v>
      </c>
      <c r="P647" s="73">
        <f t="shared" si="273"/>
        <v>0</v>
      </c>
      <c r="Q647" s="75">
        <v>58.8</v>
      </c>
      <c r="R647" s="73">
        <f t="shared" si="265"/>
        <v>6468</v>
      </c>
      <c r="S647" s="76">
        <f t="shared" si="267"/>
        <v>0.59523809523809523</v>
      </c>
      <c r="T647" s="77">
        <v>25</v>
      </c>
      <c r="U647" s="78">
        <f t="shared" si="266"/>
        <v>10</v>
      </c>
      <c r="V647" s="73">
        <f t="shared" si="279"/>
        <v>2750</v>
      </c>
      <c r="W647" s="73">
        <f t="shared" si="268"/>
        <v>1100</v>
      </c>
      <c r="X647" s="76">
        <f t="shared" si="269"/>
        <v>0.39999999999999991</v>
      </c>
      <c r="Y647" s="73">
        <f t="shared" si="270"/>
        <v>52.5</v>
      </c>
      <c r="Z647" s="73">
        <f t="shared" si="271"/>
        <v>17.5</v>
      </c>
      <c r="AA647" s="73">
        <f t="shared" si="274"/>
        <v>1925</v>
      </c>
      <c r="AB647" s="73">
        <f t="shared" si="272"/>
        <v>0</v>
      </c>
      <c r="AC647" s="73">
        <f t="shared" si="275"/>
        <v>0</v>
      </c>
      <c r="AD647" s="73">
        <f t="shared" si="276"/>
        <v>5775</v>
      </c>
      <c r="AE647" s="73">
        <v>0</v>
      </c>
    </row>
    <row r="648" spans="1:31" ht="15" customHeight="1">
      <c r="A648" s="5" t="s">
        <v>64</v>
      </c>
      <c r="B648" s="6" t="str">
        <f>IFERROR(VLOOKUP(A648,'Distributor List'!$A$2:$D$77,2,0),"-")</f>
        <v>D.I.Khan</v>
      </c>
      <c r="C648" s="6" t="str">
        <f>IFERROR(VLOOKUP(A648,'Distributor List'!$A$2:$D$77,3,0),"-")</f>
        <v>North-1</v>
      </c>
      <c r="D648" s="6" t="str">
        <f>IFERROR(VLOOKUP(A648,'Distributor List'!$A$2:$F$77,6,0),"-")</f>
        <v>Pak-2</v>
      </c>
      <c r="E648" s="6" t="str">
        <f>IFERROR(VLOOKUP(A648,'Distributor List'!$A$2:$D$77,4,0),"-")</f>
        <v>Distributor</v>
      </c>
      <c r="F648" s="6" t="str">
        <f>IFERROR(VLOOKUP(H648,'Price List'!$A$2:$H$109,8,0),"-")</f>
        <v>Medicronis</v>
      </c>
      <c r="G648" s="6" t="str">
        <f>IFERROR(VLOOKUP(A648,'Distributor List'!$A$2:$E$77,5,0),"-")</f>
        <v>Bannu Vacant</v>
      </c>
      <c r="H648" s="10" t="s">
        <v>189</v>
      </c>
      <c r="I648" s="58">
        <v>99</v>
      </c>
      <c r="J648" s="72">
        <v>10</v>
      </c>
      <c r="K648" s="72">
        <v>24</v>
      </c>
      <c r="L648" s="73">
        <f t="shared" si="277"/>
        <v>990</v>
      </c>
      <c r="M648" s="73">
        <f t="shared" si="264"/>
        <v>2376</v>
      </c>
      <c r="N648" s="74">
        <v>10</v>
      </c>
      <c r="O648" s="74">
        <f t="shared" si="278"/>
        <v>990</v>
      </c>
      <c r="P648" s="73">
        <f t="shared" si="273"/>
        <v>0</v>
      </c>
      <c r="Q648" s="75">
        <v>84</v>
      </c>
      <c r="R648" s="73">
        <f t="shared" si="265"/>
        <v>8316</v>
      </c>
      <c r="S648" s="76">
        <f t="shared" si="267"/>
        <v>0.11904761904761904</v>
      </c>
      <c r="T648" s="77">
        <v>50</v>
      </c>
      <c r="U648" s="78">
        <f t="shared" si="266"/>
        <v>-40</v>
      </c>
      <c r="V648" s="73">
        <f t="shared" si="279"/>
        <v>4950</v>
      </c>
      <c r="W648" s="73">
        <f t="shared" si="268"/>
        <v>-3960</v>
      </c>
      <c r="X648" s="76">
        <f t="shared" si="269"/>
        <v>-0.8</v>
      </c>
      <c r="Y648" s="73">
        <f t="shared" si="270"/>
        <v>15</v>
      </c>
      <c r="Z648" s="73">
        <f t="shared" si="271"/>
        <v>0</v>
      </c>
      <c r="AA648" s="73">
        <f t="shared" si="274"/>
        <v>0</v>
      </c>
      <c r="AB648" s="73">
        <f t="shared" si="272"/>
        <v>9</v>
      </c>
      <c r="AC648" s="73">
        <f t="shared" si="275"/>
        <v>891</v>
      </c>
      <c r="AD648" s="73">
        <f t="shared" si="276"/>
        <v>1485</v>
      </c>
      <c r="AE648" s="73">
        <v>0</v>
      </c>
    </row>
    <row r="649" spans="1:31" ht="15" customHeight="1">
      <c r="A649" s="5" t="s">
        <v>64</v>
      </c>
      <c r="B649" s="6" t="str">
        <f>IFERROR(VLOOKUP(A649,'Distributor List'!$A$2:$D$77,2,0),"-")</f>
        <v>D.I.Khan</v>
      </c>
      <c r="C649" s="6" t="str">
        <f>IFERROR(VLOOKUP(A649,'Distributor List'!$A$2:$D$77,3,0),"-")</f>
        <v>North-1</v>
      </c>
      <c r="D649" s="6" t="str">
        <f>IFERROR(VLOOKUP(A649,'Distributor List'!$A$2:$F$77,6,0),"-")</f>
        <v>Pak-2</v>
      </c>
      <c r="E649" s="6" t="str">
        <f>IFERROR(VLOOKUP(A649,'Distributor List'!$A$2:$D$77,4,0),"-")</f>
        <v>Distributor</v>
      </c>
      <c r="F649" s="6" t="str">
        <f>IFERROR(VLOOKUP(H649,'Price List'!$A$2:$H$109,8,0),"-")</f>
        <v>Medicronis</v>
      </c>
      <c r="G649" s="6" t="str">
        <f>IFERROR(VLOOKUP(A649,'Distributor List'!$A$2:$E$77,5,0),"-")</f>
        <v>Bannu Vacant</v>
      </c>
      <c r="H649" s="10" t="s">
        <v>190</v>
      </c>
      <c r="I649" s="58">
        <v>85</v>
      </c>
      <c r="J649" s="72">
        <v>0</v>
      </c>
      <c r="K649" s="72">
        <v>1</v>
      </c>
      <c r="L649" s="73">
        <f t="shared" si="277"/>
        <v>0</v>
      </c>
      <c r="M649" s="73">
        <f t="shared" si="264"/>
        <v>85</v>
      </c>
      <c r="N649" s="74">
        <v>0</v>
      </c>
      <c r="O649" s="74">
        <f t="shared" si="278"/>
        <v>0</v>
      </c>
      <c r="P649" s="73">
        <f t="shared" si="273"/>
        <v>0</v>
      </c>
      <c r="Q649" s="75">
        <v>0</v>
      </c>
      <c r="R649" s="73">
        <f t="shared" si="265"/>
        <v>0</v>
      </c>
      <c r="S649" s="76" t="str">
        <f t="shared" si="267"/>
        <v>-</v>
      </c>
      <c r="T649" s="77">
        <v>0</v>
      </c>
      <c r="U649" s="78">
        <f t="shared" si="266"/>
        <v>0</v>
      </c>
      <c r="V649" s="73">
        <f t="shared" si="279"/>
        <v>0</v>
      </c>
      <c r="W649" s="73">
        <f t="shared" si="268"/>
        <v>0</v>
      </c>
      <c r="X649" s="76" t="str">
        <f t="shared" si="269"/>
        <v>-</v>
      </c>
      <c r="Y649" s="73">
        <f t="shared" si="270"/>
        <v>0</v>
      </c>
      <c r="Z649" s="73">
        <f t="shared" si="271"/>
        <v>0</v>
      </c>
      <c r="AA649" s="73">
        <f t="shared" si="274"/>
        <v>0</v>
      </c>
      <c r="AB649" s="73">
        <f t="shared" si="272"/>
        <v>1</v>
      </c>
      <c r="AC649" s="73">
        <f t="shared" si="275"/>
        <v>85</v>
      </c>
      <c r="AD649" s="73">
        <f t="shared" si="276"/>
        <v>0</v>
      </c>
      <c r="AE649" s="73">
        <v>0</v>
      </c>
    </row>
    <row r="650" spans="1:31" ht="15" customHeight="1">
      <c r="A650" s="5" t="s">
        <v>64</v>
      </c>
      <c r="B650" s="6" t="str">
        <f>IFERROR(VLOOKUP(A650,'Distributor List'!$A$2:$D$77,2,0),"-")</f>
        <v>D.I.Khan</v>
      </c>
      <c r="C650" s="6" t="str">
        <f>IFERROR(VLOOKUP(A650,'Distributor List'!$A$2:$D$77,3,0),"-")</f>
        <v>North-1</v>
      </c>
      <c r="D650" s="6" t="str">
        <f>IFERROR(VLOOKUP(A650,'Distributor List'!$A$2:$F$77,6,0),"-")</f>
        <v>Pak-2</v>
      </c>
      <c r="E650" s="6" t="str">
        <f>IFERROR(VLOOKUP(A650,'Distributor List'!$A$2:$D$77,4,0),"-")</f>
        <v>Distributor</v>
      </c>
      <c r="F650" s="6" t="str">
        <f>IFERROR(VLOOKUP(H650,'Price List'!$A$2:$H$109,8,0),"-")</f>
        <v>Medicronis</v>
      </c>
      <c r="G650" s="6" t="str">
        <f>IFERROR(VLOOKUP(A650,'Distributor List'!$A$2:$E$77,5,0),"-")</f>
        <v>Bannu Vacant</v>
      </c>
      <c r="H650" s="10" t="s">
        <v>191</v>
      </c>
      <c r="I650" s="58">
        <v>95</v>
      </c>
      <c r="J650" s="72">
        <v>175</v>
      </c>
      <c r="K650" s="72">
        <v>30</v>
      </c>
      <c r="L650" s="73">
        <f t="shared" si="277"/>
        <v>16625</v>
      </c>
      <c r="M650" s="73">
        <f t="shared" si="264"/>
        <v>2850</v>
      </c>
      <c r="N650" s="74">
        <v>175</v>
      </c>
      <c r="O650" s="74">
        <f t="shared" si="278"/>
        <v>16625</v>
      </c>
      <c r="P650" s="73">
        <f t="shared" si="273"/>
        <v>0</v>
      </c>
      <c r="Q650" s="75">
        <v>96</v>
      </c>
      <c r="R650" s="73">
        <f t="shared" si="265"/>
        <v>9120</v>
      </c>
      <c r="S650" s="76">
        <f t="shared" si="267"/>
        <v>1.8229166666666667</v>
      </c>
      <c r="T650" s="77">
        <v>86</v>
      </c>
      <c r="U650" s="78">
        <f t="shared" si="266"/>
        <v>89</v>
      </c>
      <c r="V650" s="73">
        <f t="shared" si="279"/>
        <v>8170</v>
      </c>
      <c r="W650" s="73">
        <f t="shared" si="268"/>
        <v>8455</v>
      </c>
      <c r="X650" s="76">
        <f t="shared" si="269"/>
        <v>1.0348837209302326</v>
      </c>
      <c r="Y650" s="73">
        <f t="shared" si="270"/>
        <v>262.5</v>
      </c>
      <c r="Z650" s="73">
        <f t="shared" si="271"/>
        <v>232.5</v>
      </c>
      <c r="AA650" s="73">
        <f t="shared" si="274"/>
        <v>22087.5</v>
      </c>
      <c r="AB650" s="73">
        <f t="shared" si="272"/>
        <v>0</v>
      </c>
      <c r="AC650" s="73">
        <f t="shared" si="275"/>
        <v>0</v>
      </c>
      <c r="AD650" s="73">
        <f t="shared" si="276"/>
        <v>24937.5</v>
      </c>
      <c r="AE650" s="73">
        <v>0</v>
      </c>
    </row>
    <row r="651" spans="1:31" ht="15" customHeight="1">
      <c r="A651" s="5" t="s">
        <v>64</v>
      </c>
      <c r="B651" s="6" t="str">
        <f>IFERROR(VLOOKUP(A651,'Distributor List'!$A$2:$D$77,2,0),"-")</f>
        <v>D.I.Khan</v>
      </c>
      <c r="C651" s="6" t="str">
        <f>IFERROR(VLOOKUP(A651,'Distributor List'!$A$2:$D$77,3,0),"-")</f>
        <v>North-1</v>
      </c>
      <c r="D651" s="6" t="str">
        <f>IFERROR(VLOOKUP(A651,'Distributor List'!$A$2:$F$77,6,0),"-")</f>
        <v>Pak-2</v>
      </c>
      <c r="E651" s="6" t="str">
        <f>IFERROR(VLOOKUP(A651,'Distributor List'!$A$2:$D$77,4,0),"-")</f>
        <v>Distributor</v>
      </c>
      <c r="F651" s="6" t="str">
        <f>IFERROR(VLOOKUP(H651,'Price List'!$A$2:$H$109,8,0),"-")</f>
        <v>Medicronis</v>
      </c>
      <c r="G651" s="6" t="str">
        <f>IFERROR(VLOOKUP(A651,'Distributor List'!$A$2:$E$77,5,0),"-")</f>
        <v>Bannu Vacant</v>
      </c>
      <c r="H651" s="10" t="s">
        <v>192</v>
      </c>
      <c r="I651" s="58">
        <v>90</v>
      </c>
      <c r="J651" s="72">
        <v>0</v>
      </c>
      <c r="K651" s="72">
        <v>152</v>
      </c>
      <c r="L651" s="73">
        <f t="shared" si="277"/>
        <v>0</v>
      </c>
      <c r="M651" s="73">
        <f t="shared" si="264"/>
        <v>13680</v>
      </c>
      <c r="N651" s="74">
        <v>0</v>
      </c>
      <c r="O651" s="74">
        <f t="shared" si="278"/>
        <v>0</v>
      </c>
      <c r="P651" s="73">
        <f t="shared" si="273"/>
        <v>0</v>
      </c>
      <c r="Q651" s="75">
        <v>0</v>
      </c>
      <c r="R651" s="73">
        <f t="shared" si="265"/>
        <v>0</v>
      </c>
      <c r="S651" s="76" t="str">
        <f t="shared" si="267"/>
        <v>-</v>
      </c>
      <c r="T651" s="77">
        <v>0</v>
      </c>
      <c r="U651" s="78">
        <f t="shared" si="266"/>
        <v>0</v>
      </c>
      <c r="V651" s="73">
        <f t="shared" si="279"/>
        <v>0</v>
      </c>
      <c r="W651" s="73">
        <f t="shared" si="268"/>
        <v>0</v>
      </c>
      <c r="X651" s="76" t="str">
        <f t="shared" si="269"/>
        <v>-</v>
      </c>
      <c r="Y651" s="73">
        <f t="shared" si="270"/>
        <v>0</v>
      </c>
      <c r="Z651" s="73">
        <f t="shared" si="271"/>
        <v>0</v>
      </c>
      <c r="AA651" s="73">
        <f t="shared" si="274"/>
        <v>0</v>
      </c>
      <c r="AB651" s="73">
        <f t="shared" si="272"/>
        <v>152</v>
      </c>
      <c r="AC651" s="73">
        <f t="shared" si="275"/>
        <v>13680</v>
      </c>
      <c r="AD651" s="73">
        <f t="shared" si="276"/>
        <v>0</v>
      </c>
      <c r="AE651" s="73">
        <v>0</v>
      </c>
    </row>
    <row r="652" spans="1:31" ht="15" customHeight="1">
      <c r="A652" s="5" t="s">
        <v>64</v>
      </c>
      <c r="B652" s="6" t="str">
        <f>IFERROR(VLOOKUP(A652,'Distributor List'!$A$2:$D$77,2,0),"-")</f>
        <v>D.I.Khan</v>
      </c>
      <c r="C652" s="6" t="str">
        <f>IFERROR(VLOOKUP(A652,'Distributor List'!$A$2:$D$77,3,0),"-")</f>
        <v>North-1</v>
      </c>
      <c r="D652" s="6" t="str">
        <f>IFERROR(VLOOKUP(A652,'Distributor List'!$A$2:$F$77,6,0),"-")</f>
        <v>Pak-2</v>
      </c>
      <c r="E652" s="6" t="str">
        <f>IFERROR(VLOOKUP(A652,'Distributor List'!$A$2:$D$77,4,0),"-")</f>
        <v>Distributor</v>
      </c>
      <c r="F652" s="6" t="str">
        <f>IFERROR(VLOOKUP(H652,'Price List'!$A$2:$H$109,8,0),"-")</f>
        <v>Medicronis</v>
      </c>
      <c r="G652" s="6" t="str">
        <f>IFERROR(VLOOKUP(A652,'Distributor List'!$A$2:$E$77,5,0),"-")</f>
        <v>Bannu Vacant</v>
      </c>
      <c r="H652" s="56" t="s">
        <v>193</v>
      </c>
      <c r="I652" s="57">
        <v>99</v>
      </c>
      <c r="J652" s="72">
        <v>30</v>
      </c>
      <c r="K652" s="72">
        <v>48</v>
      </c>
      <c r="L652" s="73">
        <f t="shared" si="277"/>
        <v>2970</v>
      </c>
      <c r="M652" s="73">
        <f t="shared" si="264"/>
        <v>4752</v>
      </c>
      <c r="N652" s="74">
        <v>30</v>
      </c>
      <c r="O652" s="74">
        <f t="shared" si="278"/>
        <v>2970</v>
      </c>
      <c r="P652" s="73">
        <f t="shared" si="273"/>
        <v>0</v>
      </c>
      <c r="Q652" s="75">
        <v>210</v>
      </c>
      <c r="R652" s="73">
        <f t="shared" si="265"/>
        <v>20790</v>
      </c>
      <c r="S652" s="76">
        <f t="shared" si="267"/>
        <v>0.14285714285714285</v>
      </c>
      <c r="T652" s="77">
        <v>0</v>
      </c>
      <c r="U652" s="78">
        <f t="shared" si="266"/>
        <v>30</v>
      </c>
      <c r="V652" s="73">
        <f t="shared" si="279"/>
        <v>0</v>
      </c>
      <c r="W652" s="73">
        <f t="shared" si="268"/>
        <v>2970</v>
      </c>
      <c r="X652" s="76" t="str">
        <f t="shared" si="269"/>
        <v>-</v>
      </c>
      <c r="Y652" s="73">
        <f t="shared" si="270"/>
        <v>45</v>
      </c>
      <c r="Z652" s="73">
        <f t="shared" si="271"/>
        <v>0</v>
      </c>
      <c r="AA652" s="73">
        <f t="shared" si="274"/>
        <v>0</v>
      </c>
      <c r="AB652" s="73">
        <f t="shared" si="272"/>
        <v>3</v>
      </c>
      <c r="AC652" s="73">
        <f t="shared" si="275"/>
        <v>297</v>
      </c>
      <c r="AD652" s="73">
        <f t="shared" si="276"/>
        <v>4455</v>
      </c>
      <c r="AE652" s="73">
        <v>0</v>
      </c>
    </row>
    <row r="653" spans="1:31" ht="15" customHeight="1">
      <c r="A653" s="5" t="s">
        <v>64</v>
      </c>
      <c r="B653" s="6" t="str">
        <f>IFERROR(VLOOKUP(A653,'Distributor List'!$A$2:$D$77,2,0),"-")</f>
        <v>D.I.Khan</v>
      </c>
      <c r="C653" s="6" t="str">
        <f>IFERROR(VLOOKUP(A653,'Distributor List'!$A$2:$D$77,3,0),"-")</f>
        <v>North-1</v>
      </c>
      <c r="D653" s="6" t="str">
        <f>IFERROR(VLOOKUP(A653,'Distributor List'!$A$2:$F$77,6,0),"-")</f>
        <v>Pak-2</v>
      </c>
      <c r="E653" s="6" t="str">
        <f>IFERROR(VLOOKUP(A653,'Distributor List'!$A$2:$D$77,4,0),"-")</f>
        <v>Distributor</v>
      </c>
      <c r="F653" s="6" t="str">
        <f>IFERROR(VLOOKUP(H653,'Price List'!$A$2:$H$109,8,0),"-")</f>
        <v>Medicronis</v>
      </c>
      <c r="G653" s="6" t="str">
        <f>IFERROR(VLOOKUP(A653,'Distributor List'!$A$2:$E$77,5,0),"-")</f>
        <v>Bannu Vacant</v>
      </c>
      <c r="H653" s="10" t="s">
        <v>144</v>
      </c>
      <c r="I653" s="58">
        <v>105</v>
      </c>
      <c r="J653" s="72">
        <v>0</v>
      </c>
      <c r="K653" s="72">
        <v>10</v>
      </c>
      <c r="L653" s="73">
        <f t="shared" si="277"/>
        <v>0</v>
      </c>
      <c r="M653" s="73">
        <f t="shared" si="264"/>
        <v>1050</v>
      </c>
      <c r="N653" s="74">
        <v>0</v>
      </c>
      <c r="O653" s="74">
        <f t="shared" si="278"/>
        <v>0</v>
      </c>
      <c r="P653" s="73">
        <f t="shared" si="273"/>
        <v>0</v>
      </c>
      <c r="Q653" s="75">
        <v>0</v>
      </c>
      <c r="R653" s="73">
        <f t="shared" si="265"/>
        <v>0</v>
      </c>
      <c r="S653" s="76" t="str">
        <f t="shared" si="267"/>
        <v>-</v>
      </c>
      <c r="T653" s="77">
        <v>0</v>
      </c>
      <c r="U653" s="78">
        <f t="shared" si="266"/>
        <v>0</v>
      </c>
      <c r="V653" s="73">
        <f t="shared" si="279"/>
        <v>0</v>
      </c>
      <c r="W653" s="73">
        <f t="shared" si="268"/>
        <v>0</v>
      </c>
      <c r="X653" s="76" t="str">
        <f t="shared" si="269"/>
        <v>-</v>
      </c>
      <c r="Y653" s="73">
        <f t="shared" si="270"/>
        <v>0</v>
      </c>
      <c r="Z653" s="73">
        <f t="shared" si="271"/>
        <v>0</v>
      </c>
      <c r="AA653" s="73">
        <f t="shared" si="274"/>
        <v>0</v>
      </c>
      <c r="AB653" s="73">
        <f t="shared" si="272"/>
        <v>10</v>
      </c>
      <c r="AC653" s="73">
        <f t="shared" si="275"/>
        <v>1050</v>
      </c>
      <c r="AD653" s="73">
        <f t="shared" si="276"/>
        <v>0</v>
      </c>
      <c r="AE653" s="73">
        <v>0</v>
      </c>
    </row>
    <row r="654" spans="1:31" ht="15" customHeight="1">
      <c r="A654" s="5" t="s">
        <v>64</v>
      </c>
      <c r="B654" s="6" t="str">
        <f>IFERROR(VLOOKUP(A654,'Distributor List'!$A$2:$D$77,2,0),"-")</f>
        <v>D.I.Khan</v>
      </c>
      <c r="C654" s="6" t="str">
        <f>IFERROR(VLOOKUP(A654,'Distributor List'!$A$2:$D$77,3,0),"-")</f>
        <v>North-1</v>
      </c>
      <c r="D654" s="6" t="str">
        <f>IFERROR(VLOOKUP(A654,'Distributor List'!$A$2:$F$77,6,0),"-")</f>
        <v>Pak-2</v>
      </c>
      <c r="E654" s="6" t="str">
        <f>IFERROR(VLOOKUP(A654,'Distributor List'!$A$2:$D$77,4,0),"-")</f>
        <v>Distributor</v>
      </c>
      <c r="F654" s="6" t="str">
        <f>IFERROR(VLOOKUP(H654,'Price List'!$A$2:$H$109,8,0),"-")</f>
        <v>Medicronis</v>
      </c>
      <c r="G654" s="6" t="str">
        <f>IFERROR(VLOOKUP(A654,'Distributor List'!$A$2:$E$77,5,0),"-")</f>
        <v>Bannu Vacant</v>
      </c>
      <c r="H654" s="10" t="s">
        <v>150</v>
      </c>
      <c r="I654" s="58">
        <v>115</v>
      </c>
      <c r="J654" s="72">
        <v>196</v>
      </c>
      <c r="K654" s="72">
        <v>194</v>
      </c>
      <c r="L654" s="73">
        <f t="shared" si="277"/>
        <v>22540</v>
      </c>
      <c r="M654" s="73">
        <f t="shared" si="264"/>
        <v>22310</v>
      </c>
      <c r="N654" s="74">
        <v>196</v>
      </c>
      <c r="O654" s="74">
        <f t="shared" si="278"/>
        <v>22540</v>
      </c>
      <c r="P654" s="73">
        <f t="shared" si="273"/>
        <v>0</v>
      </c>
      <c r="Q654" s="75">
        <v>72</v>
      </c>
      <c r="R654" s="73">
        <f t="shared" si="265"/>
        <v>8280</v>
      </c>
      <c r="S654" s="76">
        <f t="shared" si="267"/>
        <v>2.7222222222222223</v>
      </c>
      <c r="T654" s="77">
        <v>130</v>
      </c>
      <c r="U654" s="78">
        <f t="shared" si="266"/>
        <v>66</v>
      </c>
      <c r="V654" s="73">
        <f t="shared" si="279"/>
        <v>14950</v>
      </c>
      <c r="W654" s="73">
        <f t="shared" si="268"/>
        <v>7590</v>
      </c>
      <c r="X654" s="76">
        <f t="shared" si="269"/>
        <v>0.50769230769230766</v>
      </c>
      <c r="Y654" s="73">
        <f t="shared" si="270"/>
        <v>294</v>
      </c>
      <c r="Z654" s="73">
        <f t="shared" si="271"/>
        <v>100</v>
      </c>
      <c r="AA654" s="73">
        <f t="shared" si="274"/>
        <v>11500</v>
      </c>
      <c r="AB654" s="73">
        <f t="shared" si="272"/>
        <v>0</v>
      </c>
      <c r="AC654" s="73">
        <f t="shared" si="275"/>
        <v>0</v>
      </c>
      <c r="AD654" s="73">
        <f t="shared" si="276"/>
        <v>33810</v>
      </c>
      <c r="AE654" s="73">
        <v>0</v>
      </c>
    </row>
    <row r="655" spans="1:31" ht="15" customHeight="1">
      <c r="A655" s="5" t="s">
        <v>64</v>
      </c>
      <c r="B655" s="6" t="str">
        <f>IFERROR(VLOOKUP(A655,'Distributor List'!$A$2:$D$77,2,0),"-")</f>
        <v>D.I.Khan</v>
      </c>
      <c r="C655" s="6" t="str">
        <f>IFERROR(VLOOKUP(A655,'Distributor List'!$A$2:$D$77,3,0),"-")</f>
        <v>North-1</v>
      </c>
      <c r="D655" s="6" t="str">
        <f>IFERROR(VLOOKUP(A655,'Distributor List'!$A$2:$F$77,6,0),"-")</f>
        <v>Pak-2</v>
      </c>
      <c r="E655" s="6" t="str">
        <f>IFERROR(VLOOKUP(A655,'Distributor List'!$A$2:$D$77,4,0),"-")</f>
        <v>Distributor</v>
      </c>
      <c r="F655" s="6" t="str">
        <f>IFERROR(VLOOKUP(H655,'Price List'!$A$2:$H$109,8,0),"-")</f>
        <v>Medicronis</v>
      </c>
      <c r="G655" s="6" t="str">
        <f>IFERROR(VLOOKUP(A655,'Distributor List'!$A$2:$E$77,5,0),"-")</f>
        <v>Bannu Vacant</v>
      </c>
      <c r="H655" s="10" t="s">
        <v>194</v>
      </c>
      <c r="I655" s="58">
        <v>105</v>
      </c>
      <c r="J655" s="72">
        <v>105</v>
      </c>
      <c r="K655" s="72">
        <v>104</v>
      </c>
      <c r="L655" s="73">
        <f t="shared" si="277"/>
        <v>11025</v>
      </c>
      <c r="M655" s="73">
        <f t="shared" si="264"/>
        <v>10920</v>
      </c>
      <c r="N655" s="74">
        <v>105</v>
      </c>
      <c r="O655" s="74">
        <f t="shared" si="278"/>
        <v>11025</v>
      </c>
      <c r="P655" s="73">
        <f t="shared" si="273"/>
        <v>0</v>
      </c>
      <c r="Q655" s="75">
        <v>171</v>
      </c>
      <c r="R655" s="73">
        <f t="shared" si="265"/>
        <v>17955</v>
      </c>
      <c r="S655" s="76">
        <f t="shared" si="267"/>
        <v>0.61403508771929827</v>
      </c>
      <c r="T655" s="77">
        <v>61</v>
      </c>
      <c r="U655" s="78">
        <f t="shared" si="266"/>
        <v>44</v>
      </c>
      <c r="V655" s="73">
        <f t="shared" si="279"/>
        <v>6405</v>
      </c>
      <c r="W655" s="73">
        <f t="shared" si="268"/>
        <v>4620</v>
      </c>
      <c r="X655" s="76">
        <f t="shared" si="269"/>
        <v>0.72131147540983598</v>
      </c>
      <c r="Y655" s="73">
        <f t="shared" si="270"/>
        <v>157.5</v>
      </c>
      <c r="Z655" s="73">
        <f t="shared" si="271"/>
        <v>53.5</v>
      </c>
      <c r="AA655" s="73">
        <f t="shared" si="274"/>
        <v>5617.5</v>
      </c>
      <c r="AB655" s="73">
        <f t="shared" si="272"/>
        <v>0</v>
      </c>
      <c r="AC655" s="73">
        <f t="shared" si="275"/>
        <v>0</v>
      </c>
      <c r="AD655" s="73">
        <f t="shared" si="276"/>
        <v>16537.5</v>
      </c>
      <c r="AE655" s="73">
        <v>0</v>
      </c>
    </row>
    <row r="656" spans="1:31" ht="15" customHeight="1">
      <c r="A656" s="5" t="s">
        <v>64</v>
      </c>
      <c r="B656" s="6" t="str">
        <f>IFERROR(VLOOKUP(A656,'Distributor List'!$A$2:$D$77,2,0),"-")</f>
        <v>D.I.Khan</v>
      </c>
      <c r="C656" s="6" t="str">
        <f>IFERROR(VLOOKUP(A656,'Distributor List'!$A$2:$D$77,3,0),"-")</f>
        <v>North-1</v>
      </c>
      <c r="D656" s="6" t="str">
        <f>IFERROR(VLOOKUP(A656,'Distributor List'!$A$2:$F$77,6,0),"-")</f>
        <v>Pak-2</v>
      </c>
      <c r="E656" s="6" t="str">
        <f>IFERROR(VLOOKUP(A656,'Distributor List'!$A$2:$D$77,4,0),"-")</f>
        <v>Distributor</v>
      </c>
      <c r="F656" s="6" t="str">
        <f>IFERROR(VLOOKUP(H656,'Price List'!$A$2:$H$109,8,0),"-")</f>
        <v>Transformer</v>
      </c>
      <c r="G656" s="6" t="str">
        <f>IFERROR(VLOOKUP(A656,'Distributor List'!$A$2:$E$77,5,0),"-")</f>
        <v>Bannu Vacant</v>
      </c>
      <c r="H656" s="10" t="s">
        <v>195</v>
      </c>
      <c r="I656" s="58">
        <v>299</v>
      </c>
      <c r="J656" s="72">
        <v>0</v>
      </c>
      <c r="K656" s="72">
        <v>25</v>
      </c>
      <c r="L656" s="73">
        <f t="shared" si="277"/>
        <v>0</v>
      </c>
      <c r="M656" s="73">
        <f t="shared" si="264"/>
        <v>7475</v>
      </c>
      <c r="N656" s="74">
        <v>0</v>
      </c>
      <c r="O656" s="74">
        <f t="shared" si="278"/>
        <v>0</v>
      </c>
      <c r="P656" s="73">
        <f t="shared" si="273"/>
        <v>0</v>
      </c>
      <c r="Q656" s="75">
        <v>40</v>
      </c>
      <c r="R656" s="73">
        <f t="shared" si="265"/>
        <v>11960</v>
      </c>
      <c r="S656" s="76">
        <f t="shared" si="267"/>
        <v>0</v>
      </c>
      <c r="T656" s="77">
        <v>0</v>
      </c>
      <c r="U656" s="78">
        <f t="shared" si="266"/>
        <v>0</v>
      </c>
      <c r="V656" s="73">
        <f t="shared" si="279"/>
        <v>0</v>
      </c>
      <c r="W656" s="73">
        <f t="shared" si="268"/>
        <v>0</v>
      </c>
      <c r="X656" s="76" t="str">
        <f t="shared" si="269"/>
        <v>-</v>
      </c>
      <c r="Y656" s="73">
        <f t="shared" si="270"/>
        <v>0</v>
      </c>
      <c r="Z656" s="73">
        <f t="shared" si="271"/>
        <v>0</v>
      </c>
      <c r="AA656" s="73">
        <f t="shared" si="274"/>
        <v>0</v>
      </c>
      <c r="AB656" s="73">
        <f t="shared" si="272"/>
        <v>25</v>
      </c>
      <c r="AC656" s="73">
        <f t="shared" si="275"/>
        <v>7475</v>
      </c>
      <c r="AD656" s="73">
        <f t="shared" si="276"/>
        <v>0</v>
      </c>
      <c r="AE656" s="73">
        <v>0</v>
      </c>
    </row>
    <row r="657" spans="1:31" ht="15" customHeight="1">
      <c r="A657" s="5" t="s">
        <v>64</v>
      </c>
      <c r="B657" s="6" t="str">
        <f>IFERROR(VLOOKUP(A657,'Distributor List'!$A$2:$D$77,2,0),"-")</f>
        <v>D.I.Khan</v>
      </c>
      <c r="C657" s="6" t="str">
        <f>IFERROR(VLOOKUP(A657,'Distributor List'!$A$2:$D$77,3,0),"-")</f>
        <v>North-1</v>
      </c>
      <c r="D657" s="6" t="str">
        <f>IFERROR(VLOOKUP(A657,'Distributor List'!$A$2:$F$77,6,0),"-")</f>
        <v>Pak-2</v>
      </c>
      <c r="E657" s="6" t="str">
        <f>IFERROR(VLOOKUP(A657,'Distributor List'!$A$2:$D$77,4,0),"-")</f>
        <v>Distributor</v>
      </c>
      <c r="F657" s="6" t="str">
        <f>IFERROR(VLOOKUP(H657,'Price List'!$A$2:$H$109,8,0),"-")</f>
        <v>Transformer</v>
      </c>
      <c r="G657" s="6" t="str">
        <f>IFERROR(VLOOKUP(A657,'Distributor List'!$A$2:$E$77,5,0),"-")</f>
        <v>Bannu Vacant</v>
      </c>
      <c r="H657" s="10" t="s">
        <v>196</v>
      </c>
      <c r="I657" s="58">
        <v>125</v>
      </c>
      <c r="J657" s="72">
        <v>0</v>
      </c>
      <c r="K657" s="72">
        <v>40</v>
      </c>
      <c r="L657" s="73">
        <f t="shared" si="277"/>
        <v>0</v>
      </c>
      <c r="M657" s="73">
        <f t="shared" si="264"/>
        <v>5000</v>
      </c>
      <c r="N657" s="74">
        <v>0</v>
      </c>
      <c r="O657" s="74">
        <f t="shared" si="278"/>
        <v>0</v>
      </c>
      <c r="P657" s="73">
        <f t="shared" si="273"/>
        <v>0</v>
      </c>
      <c r="Q657" s="75">
        <v>50</v>
      </c>
      <c r="R657" s="73">
        <f t="shared" si="265"/>
        <v>6250</v>
      </c>
      <c r="S657" s="76">
        <f t="shared" si="267"/>
        <v>0</v>
      </c>
      <c r="T657" s="77">
        <v>0</v>
      </c>
      <c r="U657" s="78">
        <f t="shared" si="266"/>
        <v>0</v>
      </c>
      <c r="V657" s="73">
        <f t="shared" si="279"/>
        <v>0</v>
      </c>
      <c r="W657" s="73">
        <f t="shared" si="268"/>
        <v>0</v>
      </c>
      <c r="X657" s="76" t="str">
        <f t="shared" si="269"/>
        <v>-</v>
      </c>
      <c r="Y657" s="73">
        <f t="shared" si="270"/>
        <v>0</v>
      </c>
      <c r="Z657" s="73">
        <f t="shared" si="271"/>
        <v>0</v>
      </c>
      <c r="AA657" s="73">
        <f t="shared" si="274"/>
        <v>0</v>
      </c>
      <c r="AB657" s="73">
        <f t="shared" si="272"/>
        <v>40</v>
      </c>
      <c r="AC657" s="73">
        <f t="shared" si="275"/>
        <v>5000</v>
      </c>
      <c r="AD657" s="73">
        <f t="shared" si="276"/>
        <v>0</v>
      </c>
      <c r="AE657" s="73">
        <v>0</v>
      </c>
    </row>
    <row r="658" spans="1:31" ht="15" customHeight="1">
      <c r="A658" s="5" t="s">
        <v>64</v>
      </c>
      <c r="B658" s="6" t="str">
        <f>IFERROR(VLOOKUP(A658,'Distributor List'!$A$2:$D$77,2,0),"-")</f>
        <v>D.I.Khan</v>
      </c>
      <c r="C658" s="6" t="str">
        <f>IFERROR(VLOOKUP(A658,'Distributor List'!$A$2:$D$77,3,0),"-")</f>
        <v>North-1</v>
      </c>
      <c r="D658" s="6" t="str">
        <f>IFERROR(VLOOKUP(A658,'Distributor List'!$A$2:$F$77,6,0),"-")</f>
        <v>Pak-2</v>
      </c>
      <c r="E658" s="6" t="str">
        <f>IFERROR(VLOOKUP(A658,'Distributor List'!$A$2:$D$77,4,0),"-")</f>
        <v>Distributor</v>
      </c>
      <c r="F658" s="6" t="str">
        <f>IFERROR(VLOOKUP(H658,'Price List'!$A$2:$H$109,8,0),"-")</f>
        <v>Medicronis</v>
      </c>
      <c r="G658" s="6" t="str">
        <f>IFERROR(VLOOKUP(A658,'Distributor List'!$A$2:$E$77,5,0),"-")</f>
        <v>Bannu Vacant</v>
      </c>
      <c r="H658" s="10" t="s">
        <v>142</v>
      </c>
      <c r="I658" s="58">
        <v>105</v>
      </c>
      <c r="J658" s="72">
        <v>473</v>
      </c>
      <c r="K658" s="72">
        <v>37</v>
      </c>
      <c r="L658" s="73">
        <f t="shared" si="277"/>
        <v>49665</v>
      </c>
      <c r="M658" s="73">
        <f t="shared" si="264"/>
        <v>3885</v>
      </c>
      <c r="N658" s="74">
        <v>473</v>
      </c>
      <c r="O658" s="74">
        <f t="shared" si="278"/>
        <v>49665</v>
      </c>
      <c r="P658" s="73">
        <f t="shared" si="273"/>
        <v>0</v>
      </c>
      <c r="Q658" s="75">
        <v>1039.395</v>
      </c>
      <c r="R658" s="73">
        <f t="shared" si="265"/>
        <v>109136.47499999999</v>
      </c>
      <c r="S658" s="76">
        <f t="shared" si="267"/>
        <v>0.45507242193776193</v>
      </c>
      <c r="T658" s="77">
        <v>365</v>
      </c>
      <c r="U658" s="78">
        <f t="shared" si="266"/>
        <v>108</v>
      </c>
      <c r="V658" s="73">
        <f t="shared" si="279"/>
        <v>38325</v>
      </c>
      <c r="W658" s="73">
        <f t="shared" si="268"/>
        <v>11340</v>
      </c>
      <c r="X658" s="76">
        <f t="shared" si="269"/>
        <v>0.295890410958904</v>
      </c>
      <c r="Y658" s="73">
        <f t="shared" si="270"/>
        <v>709.5</v>
      </c>
      <c r="Z658" s="73">
        <f t="shared" si="271"/>
        <v>672.5</v>
      </c>
      <c r="AA658" s="73">
        <f t="shared" si="274"/>
        <v>70612.5</v>
      </c>
      <c r="AB658" s="73">
        <f t="shared" si="272"/>
        <v>0</v>
      </c>
      <c r="AC658" s="73">
        <f t="shared" si="275"/>
        <v>0</v>
      </c>
      <c r="AD658" s="73">
        <f t="shared" si="276"/>
        <v>74497.5</v>
      </c>
      <c r="AE658" s="73">
        <v>0</v>
      </c>
    </row>
    <row r="659" spans="1:31" ht="15" customHeight="1">
      <c r="A659" s="5" t="s">
        <v>64</v>
      </c>
      <c r="B659" s="6" t="str">
        <f>IFERROR(VLOOKUP(A659,'Distributor List'!$A$2:$D$77,2,0),"-")</f>
        <v>D.I.Khan</v>
      </c>
      <c r="C659" s="6" t="str">
        <f>IFERROR(VLOOKUP(A659,'Distributor List'!$A$2:$D$77,3,0),"-")</f>
        <v>North-1</v>
      </c>
      <c r="D659" s="6" t="str">
        <f>IFERROR(VLOOKUP(A659,'Distributor List'!$A$2:$F$77,6,0),"-")</f>
        <v>Pak-2</v>
      </c>
      <c r="E659" s="6" t="str">
        <f>IFERROR(VLOOKUP(A659,'Distributor List'!$A$2:$D$77,4,0),"-")</f>
        <v>Distributor</v>
      </c>
      <c r="F659" s="6" t="str">
        <f>IFERROR(VLOOKUP(H659,'Price List'!$A$2:$H$109,8,0),"-")</f>
        <v>Medicronis</v>
      </c>
      <c r="G659" s="6" t="str">
        <f>IFERROR(VLOOKUP(A659,'Distributor List'!$A$2:$E$77,5,0),"-")</f>
        <v>Bannu Vacant</v>
      </c>
      <c r="H659" s="10" t="s">
        <v>197</v>
      </c>
      <c r="I659" s="58">
        <v>53</v>
      </c>
      <c r="J659" s="72">
        <v>0</v>
      </c>
      <c r="K659" s="72">
        <v>0</v>
      </c>
      <c r="L659" s="73">
        <f t="shared" si="277"/>
        <v>0</v>
      </c>
      <c r="M659" s="73">
        <f t="shared" si="264"/>
        <v>0</v>
      </c>
      <c r="N659" s="74">
        <v>0</v>
      </c>
      <c r="O659" s="74">
        <f t="shared" si="278"/>
        <v>0</v>
      </c>
      <c r="P659" s="73">
        <f t="shared" si="273"/>
        <v>0</v>
      </c>
      <c r="Q659" s="75">
        <v>0</v>
      </c>
      <c r="R659" s="73">
        <f t="shared" si="265"/>
        <v>0</v>
      </c>
      <c r="S659" s="76" t="str">
        <f t="shared" si="267"/>
        <v>-</v>
      </c>
      <c r="T659" s="77">
        <v>0</v>
      </c>
      <c r="U659" s="78">
        <f t="shared" si="266"/>
        <v>0</v>
      </c>
      <c r="V659" s="73">
        <f t="shared" si="279"/>
        <v>0</v>
      </c>
      <c r="W659" s="73">
        <f t="shared" si="268"/>
        <v>0</v>
      </c>
      <c r="X659" s="76" t="str">
        <f t="shared" si="269"/>
        <v>-</v>
      </c>
      <c r="Y659" s="73">
        <f t="shared" si="270"/>
        <v>0</v>
      </c>
      <c r="Z659" s="73">
        <f t="shared" si="271"/>
        <v>0</v>
      </c>
      <c r="AA659" s="73">
        <f t="shared" si="274"/>
        <v>0</v>
      </c>
      <c r="AB659" s="73">
        <f t="shared" si="272"/>
        <v>0</v>
      </c>
      <c r="AC659" s="73">
        <f t="shared" si="275"/>
        <v>0</v>
      </c>
      <c r="AD659" s="73">
        <f t="shared" si="276"/>
        <v>0</v>
      </c>
      <c r="AE659" s="73">
        <v>0</v>
      </c>
    </row>
    <row r="660" spans="1:31" ht="15" customHeight="1">
      <c r="A660" s="5" t="s">
        <v>64</v>
      </c>
      <c r="B660" s="6" t="str">
        <f>IFERROR(VLOOKUP(A660,'Distributor List'!$A$2:$D$77,2,0),"-")</f>
        <v>D.I.Khan</v>
      </c>
      <c r="C660" s="6" t="str">
        <f>IFERROR(VLOOKUP(A660,'Distributor List'!$A$2:$D$77,3,0),"-")</f>
        <v>North-1</v>
      </c>
      <c r="D660" s="6" t="str">
        <f>IFERROR(VLOOKUP(A660,'Distributor List'!$A$2:$F$77,6,0),"-")</f>
        <v>Pak-2</v>
      </c>
      <c r="E660" s="6" t="str">
        <f>IFERROR(VLOOKUP(A660,'Distributor List'!$A$2:$D$77,4,0),"-")</f>
        <v>Distributor</v>
      </c>
      <c r="F660" s="6" t="str">
        <f>IFERROR(VLOOKUP(H660,'Price List'!$A$2:$H$109,8,0),"-")</f>
        <v>Medicronis</v>
      </c>
      <c r="G660" s="6" t="str">
        <f>IFERROR(VLOOKUP(A660,'Distributor List'!$A$2:$E$77,5,0),"-")</f>
        <v>Bannu Vacant</v>
      </c>
      <c r="H660" s="10" t="s">
        <v>198</v>
      </c>
      <c r="I660" s="58">
        <v>69</v>
      </c>
      <c r="J660" s="72">
        <v>0</v>
      </c>
      <c r="K660" s="72">
        <v>0</v>
      </c>
      <c r="L660" s="73">
        <f t="shared" si="277"/>
        <v>0</v>
      </c>
      <c r="M660" s="73">
        <f t="shared" si="264"/>
        <v>0</v>
      </c>
      <c r="N660" s="74">
        <v>0</v>
      </c>
      <c r="O660" s="74">
        <f t="shared" si="278"/>
        <v>0</v>
      </c>
      <c r="P660" s="73">
        <f t="shared" si="273"/>
        <v>0</v>
      </c>
      <c r="Q660" s="75">
        <v>0</v>
      </c>
      <c r="R660" s="73">
        <f t="shared" si="265"/>
        <v>0</v>
      </c>
      <c r="S660" s="76" t="str">
        <f t="shared" si="267"/>
        <v>-</v>
      </c>
      <c r="T660" s="77">
        <v>0</v>
      </c>
      <c r="U660" s="78">
        <f t="shared" si="266"/>
        <v>0</v>
      </c>
      <c r="V660" s="73">
        <f t="shared" si="279"/>
        <v>0</v>
      </c>
      <c r="W660" s="73">
        <f t="shared" si="268"/>
        <v>0</v>
      </c>
      <c r="X660" s="76" t="str">
        <f t="shared" si="269"/>
        <v>-</v>
      </c>
      <c r="Y660" s="73">
        <f t="shared" si="270"/>
        <v>0</v>
      </c>
      <c r="Z660" s="73">
        <f t="shared" si="271"/>
        <v>0</v>
      </c>
      <c r="AA660" s="73">
        <f t="shared" si="274"/>
        <v>0</v>
      </c>
      <c r="AB660" s="73">
        <f t="shared" si="272"/>
        <v>0</v>
      </c>
      <c r="AC660" s="73">
        <f t="shared" si="275"/>
        <v>0</v>
      </c>
      <c r="AD660" s="73">
        <f t="shared" si="276"/>
        <v>0</v>
      </c>
      <c r="AE660" s="73">
        <v>0</v>
      </c>
    </row>
    <row r="661" spans="1:31" ht="15" customHeight="1">
      <c r="A661" s="5" t="s">
        <v>64</v>
      </c>
      <c r="B661" s="6" t="str">
        <f>IFERROR(VLOOKUP(A661,'Distributor List'!$A$2:$D$77,2,0),"-")</f>
        <v>D.I.Khan</v>
      </c>
      <c r="C661" s="6" t="str">
        <f>IFERROR(VLOOKUP(A661,'Distributor List'!$A$2:$D$77,3,0),"-")</f>
        <v>North-1</v>
      </c>
      <c r="D661" s="6" t="str">
        <f>IFERROR(VLOOKUP(A661,'Distributor List'!$A$2:$F$77,6,0),"-")</f>
        <v>Pak-2</v>
      </c>
      <c r="E661" s="6" t="str">
        <f>IFERROR(VLOOKUP(A661,'Distributor List'!$A$2:$D$77,4,0),"-")</f>
        <v>Distributor</v>
      </c>
      <c r="F661" s="6" t="str">
        <f>IFERROR(VLOOKUP(H661,'Price List'!$A$2:$H$109,8,0),"-")</f>
        <v>Medicronis</v>
      </c>
      <c r="G661" s="6" t="str">
        <f>IFERROR(VLOOKUP(A661,'Distributor List'!$A$2:$E$77,5,0),"-")</f>
        <v>Bannu Vacant</v>
      </c>
      <c r="H661" s="10" t="s">
        <v>199</v>
      </c>
      <c r="I661" s="58">
        <v>90</v>
      </c>
      <c r="J661" s="72">
        <v>0</v>
      </c>
      <c r="K661" s="72">
        <v>0</v>
      </c>
      <c r="L661" s="73">
        <f t="shared" si="277"/>
        <v>0</v>
      </c>
      <c r="M661" s="73">
        <f t="shared" si="264"/>
        <v>0</v>
      </c>
      <c r="N661" s="74">
        <v>0</v>
      </c>
      <c r="O661" s="74">
        <f t="shared" si="278"/>
        <v>0</v>
      </c>
      <c r="P661" s="73">
        <f t="shared" si="273"/>
        <v>0</v>
      </c>
      <c r="Q661" s="75">
        <v>0</v>
      </c>
      <c r="R661" s="73">
        <f t="shared" si="265"/>
        <v>0</v>
      </c>
      <c r="S661" s="76" t="str">
        <f t="shared" si="267"/>
        <v>-</v>
      </c>
      <c r="T661" s="77">
        <v>0</v>
      </c>
      <c r="U661" s="78">
        <f t="shared" si="266"/>
        <v>0</v>
      </c>
      <c r="V661" s="73">
        <f t="shared" si="279"/>
        <v>0</v>
      </c>
      <c r="W661" s="73">
        <f t="shared" si="268"/>
        <v>0</v>
      </c>
      <c r="X661" s="76" t="str">
        <f t="shared" si="269"/>
        <v>-</v>
      </c>
      <c r="Y661" s="73">
        <f t="shared" si="270"/>
        <v>0</v>
      </c>
      <c r="Z661" s="73">
        <f t="shared" si="271"/>
        <v>0</v>
      </c>
      <c r="AA661" s="73">
        <f t="shared" si="274"/>
        <v>0</v>
      </c>
      <c r="AB661" s="73">
        <f t="shared" si="272"/>
        <v>0</v>
      </c>
      <c r="AC661" s="73">
        <f t="shared" si="275"/>
        <v>0</v>
      </c>
      <c r="AD661" s="73">
        <f t="shared" si="276"/>
        <v>0</v>
      </c>
      <c r="AE661" s="73">
        <v>0</v>
      </c>
    </row>
    <row r="662" spans="1:31" ht="15" customHeight="1">
      <c r="A662" s="5" t="s">
        <v>64</v>
      </c>
      <c r="B662" s="6" t="str">
        <f>IFERROR(VLOOKUP(A662,'Distributor List'!$A$2:$D$77,2,0),"-")</f>
        <v>D.I.Khan</v>
      </c>
      <c r="C662" s="6" t="str">
        <f>IFERROR(VLOOKUP(A662,'Distributor List'!$A$2:$D$77,3,0),"-")</f>
        <v>North-1</v>
      </c>
      <c r="D662" s="6" t="str">
        <f>IFERROR(VLOOKUP(A662,'Distributor List'!$A$2:$F$77,6,0),"-")</f>
        <v>Pak-2</v>
      </c>
      <c r="E662" s="6" t="str">
        <f>IFERROR(VLOOKUP(A662,'Distributor List'!$A$2:$D$77,4,0),"-")</f>
        <v>Distributor</v>
      </c>
      <c r="F662" s="6" t="str">
        <f>IFERROR(VLOOKUP(H662,'Price List'!$A$2:$H$109,8,0),"-")</f>
        <v>Medicronis</v>
      </c>
      <c r="G662" s="6" t="str">
        <f>IFERROR(VLOOKUP(A662,'Distributor List'!$A$2:$E$77,5,0),"-")</f>
        <v>Bannu Vacant</v>
      </c>
      <c r="H662" s="10" t="s">
        <v>200</v>
      </c>
      <c r="I662" s="58">
        <v>120</v>
      </c>
      <c r="J662" s="72">
        <v>10</v>
      </c>
      <c r="K662" s="72">
        <v>150</v>
      </c>
      <c r="L662" s="73">
        <f t="shared" si="277"/>
        <v>1200</v>
      </c>
      <c r="M662" s="73">
        <f t="shared" si="264"/>
        <v>18000</v>
      </c>
      <c r="N662" s="74">
        <v>10</v>
      </c>
      <c r="O662" s="74">
        <f t="shared" si="278"/>
        <v>1200</v>
      </c>
      <c r="P662" s="73">
        <f t="shared" si="273"/>
        <v>0</v>
      </c>
      <c r="Q662" s="75">
        <v>48</v>
      </c>
      <c r="R662" s="73">
        <f t="shared" si="265"/>
        <v>5760</v>
      </c>
      <c r="S662" s="76">
        <f t="shared" si="267"/>
        <v>0.20833333333333334</v>
      </c>
      <c r="T662" s="77">
        <v>0</v>
      </c>
      <c r="U662" s="78">
        <f t="shared" si="266"/>
        <v>10</v>
      </c>
      <c r="V662" s="73">
        <f t="shared" si="279"/>
        <v>0</v>
      </c>
      <c r="W662" s="73">
        <f t="shared" si="268"/>
        <v>1200</v>
      </c>
      <c r="X662" s="76" t="str">
        <f t="shared" si="269"/>
        <v>-</v>
      </c>
      <c r="Y662" s="73">
        <f t="shared" si="270"/>
        <v>15</v>
      </c>
      <c r="Z662" s="73">
        <f t="shared" si="271"/>
        <v>0</v>
      </c>
      <c r="AA662" s="73">
        <f t="shared" si="274"/>
        <v>0</v>
      </c>
      <c r="AB662" s="73">
        <f t="shared" si="272"/>
        <v>135</v>
      </c>
      <c r="AC662" s="73">
        <f t="shared" si="275"/>
        <v>16200</v>
      </c>
      <c r="AD662" s="73">
        <f t="shared" si="276"/>
        <v>1800</v>
      </c>
      <c r="AE662" s="73">
        <v>0</v>
      </c>
    </row>
    <row r="663" spans="1:31" ht="15" customHeight="1">
      <c r="A663" s="5" t="s">
        <v>64</v>
      </c>
      <c r="B663" s="6" t="str">
        <f>IFERROR(VLOOKUP(A663,'Distributor List'!$A$2:$D$77,2,0),"-")</f>
        <v>D.I.Khan</v>
      </c>
      <c r="C663" s="6" t="str">
        <f>IFERROR(VLOOKUP(A663,'Distributor List'!$A$2:$D$77,3,0),"-")</f>
        <v>North-1</v>
      </c>
      <c r="D663" s="6" t="str">
        <f>IFERROR(VLOOKUP(A663,'Distributor List'!$A$2:$F$77,6,0),"-")</f>
        <v>Pak-2</v>
      </c>
      <c r="E663" s="6" t="str">
        <f>IFERROR(VLOOKUP(A663,'Distributor List'!$A$2:$D$77,4,0),"-")</f>
        <v>Distributor</v>
      </c>
      <c r="F663" s="6" t="str">
        <f>IFERROR(VLOOKUP(H663,'Price List'!$A$2:$H$109,8,0),"-")</f>
        <v>Medicronis</v>
      </c>
      <c r="G663" s="6" t="str">
        <f>IFERROR(VLOOKUP(A663,'Distributor List'!$A$2:$E$77,5,0),"-")</f>
        <v>Bannu Vacant</v>
      </c>
      <c r="H663" s="56" t="s">
        <v>145</v>
      </c>
      <c r="I663" s="57">
        <v>110</v>
      </c>
      <c r="J663" s="72">
        <v>1296</v>
      </c>
      <c r="K663" s="72">
        <v>275</v>
      </c>
      <c r="L663" s="73">
        <f t="shared" si="277"/>
        <v>142560</v>
      </c>
      <c r="M663" s="73">
        <f t="shared" si="264"/>
        <v>30250</v>
      </c>
      <c r="N663" s="74">
        <v>1296</v>
      </c>
      <c r="O663" s="74">
        <f t="shared" si="278"/>
        <v>142560</v>
      </c>
      <c r="P663" s="73">
        <f t="shared" si="273"/>
        <v>0</v>
      </c>
      <c r="Q663" s="75">
        <v>540</v>
      </c>
      <c r="R663" s="73">
        <f t="shared" si="265"/>
        <v>59400</v>
      </c>
      <c r="S663" s="76">
        <f t="shared" si="267"/>
        <v>2.4</v>
      </c>
      <c r="T663" s="77">
        <v>610</v>
      </c>
      <c r="U663" s="78">
        <f t="shared" si="266"/>
        <v>686</v>
      </c>
      <c r="V663" s="73">
        <f t="shared" si="279"/>
        <v>67100</v>
      </c>
      <c r="W663" s="73">
        <f t="shared" si="268"/>
        <v>75460</v>
      </c>
      <c r="X663" s="76">
        <f t="shared" si="269"/>
        <v>1.124590163934426</v>
      </c>
      <c r="Y663" s="73">
        <f t="shared" si="270"/>
        <v>1944</v>
      </c>
      <c r="Z663" s="73">
        <f t="shared" si="271"/>
        <v>1669</v>
      </c>
      <c r="AA663" s="73">
        <f t="shared" si="274"/>
        <v>183590</v>
      </c>
      <c r="AB663" s="73">
        <f t="shared" si="272"/>
        <v>0</v>
      </c>
      <c r="AC663" s="73">
        <f t="shared" si="275"/>
        <v>0</v>
      </c>
      <c r="AD663" s="73">
        <f t="shared" si="276"/>
        <v>213840</v>
      </c>
      <c r="AE663" s="73">
        <v>0</v>
      </c>
    </row>
    <row r="664" spans="1:31" ht="15" customHeight="1">
      <c r="A664" s="5" t="s">
        <v>64</v>
      </c>
      <c r="B664" s="6" t="str">
        <f>IFERROR(VLOOKUP(A664,'Distributor List'!$A$2:$D$77,2,0),"-")</f>
        <v>D.I.Khan</v>
      </c>
      <c r="C664" s="6" t="str">
        <f>IFERROR(VLOOKUP(A664,'Distributor List'!$A$2:$D$77,3,0),"-")</f>
        <v>North-1</v>
      </c>
      <c r="D664" s="6" t="str">
        <f>IFERROR(VLOOKUP(A664,'Distributor List'!$A$2:$F$77,6,0),"-")</f>
        <v>Pak-2</v>
      </c>
      <c r="E664" s="6" t="str">
        <f>IFERROR(VLOOKUP(A664,'Distributor List'!$A$2:$D$77,4,0),"-")</f>
        <v>Distributor</v>
      </c>
      <c r="F664" s="6" t="str">
        <f>IFERROR(VLOOKUP(H664,'Price List'!$A$2:$H$109,8,0),"-")</f>
        <v>Medicronis</v>
      </c>
      <c r="G664" s="6" t="str">
        <f>IFERROR(VLOOKUP(A664,'Distributor List'!$A$2:$E$77,5,0),"-")</f>
        <v>Bannu Vacant</v>
      </c>
      <c r="H664" s="56" t="s">
        <v>201</v>
      </c>
      <c r="I664" s="57">
        <v>130</v>
      </c>
      <c r="J664" s="72">
        <v>15</v>
      </c>
      <c r="K664" s="72">
        <v>48</v>
      </c>
      <c r="L664" s="73">
        <f t="shared" si="277"/>
        <v>1950</v>
      </c>
      <c r="M664" s="73">
        <f t="shared" si="264"/>
        <v>6240</v>
      </c>
      <c r="N664" s="74">
        <v>15</v>
      </c>
      <c r="O664" s="74">
        <f t="shared" si="278"/>
        <v>1950</v>
      </c>
      <c r="P664" s="73">
        <f t="shared" si="273"/>
        <v>0</v>
      </c>
      <c r="Q664" s="75">
        <v>54</v>
      </c>
      <c r="R664" s="73">
        <f t="shared" si="265"/>
        <v>7020</v>
      </c>
      <c r="S664" s="76">
        <f t="shared" si="267"/>
        <v>0.27777777777777779</v>
      </c>
      <c r="T664" s="77">
        <v>15</v>
      </c>
      <c r="U664" s="78">
        <f t="shared" si="266"/>
        <v>0</v>
      </c>
      <c r="V664" s="73">
        <f t="shared" si="279"/>
        <v>1950</v>
      </c>
      <c r="W664" s="73">
        <f t="shared" si="268"/>
        <v>0</v>
      </c>
      <c r="X664" s="76">
        <f t="shared" si="269"/>
        <v>0</v>
      </c>
      <c r="Y664" s="73">
        <f t="shared" si="270"/>
        <v>22.5</v>
      </c>
      <c r="Z664" s="73">
        <f t="shared" si="271"/>
        <v>0</v>
      </c>
      <c r="AA664" s="73">
        <f t="shared" si="274"/>
        <v>0</v>
      </c>
      <c r="AB664" s="73">
        <f t="shared" si="272"/>
        <v>25.5</v>
      </c>
      <c r="AC664" s="73">
        <f t="shared" si="275"/>
        <v>3315</v>
      </c>
      <c r="AD664" s="73">
        <f t="shared" si="276"/>
        <v>2925</v>
      </c>
      <c r="AE664" s="73">
        <v>0</v>
      </c>
    </row>
    <row r="665" spans="1:31" ht="15" customHeight="1">
      <c r="A665" s="5" t="s">
        <v>64</v>
      </c>
      <c r="B665" s="6" t="str">
        <f>IFERROR(VLOOKUP(A665,'Distributor List'!$A$2:$D$77,2,0),"-")</f>
        <v>D.I.Khan</v>
      </c>
      <c r="C665" s="6" t="str">
        <f>IFERROR(VLOOKUP(A665,'Distributor List'!$A$2:$D$77,3,0),"-")</f>
        <v>North-1</v>
      </c>
      <c r="D665" s="6" t="str">
        <f>IFERROR(VLOOKUP(A665,'Distributor List'!$A$2:$F$77,6,0),"-")</f>
        <v>Pak-2</v>
      </c>
      <c r="E665" s="6" t="str">
        <f>IFERROR(VLOOKUP(A665,'Distributor List'!$A$2:$D$77,4,0),"-")</f>
        <v>Distributor</v>
      </c>
      <c r="F665" s="6" t="str">
        <f>IFERROR(VLOOKUP(H665,'Price List'!$A$2:$H$109,8,0),"-")</f>
        <v>Medicronis</v>
      </c>
      <c r="G665" s="6" t="str">
        <f>IFERROR(VLOOKUP(A665,'Distributor List'!$A$2:$E$77,5,0),"-")</f>
        <v>Bannu Vacant</v>
      </c>
      <c r="H665" s="10" t="s">
        <v>202</v>
      </c>
      <c r="I665" s="55">
        <v>150</v>
      </c>
      <c r="J665" s="72">
        <v>8</v>
      </c>
      <c r="K665" s="72">
        <v>151</v>
      </c>
      <c r="L665" s="73">
        <f t="shared" si="277"/>
        <v>1200</v>
      </c>
      <c r="M665" s="73">
        <f t="shared" si="264"/>
        <v>22650</v>
      </c>
      <c r="N665" s="74">
        <v>8</v>
      </c>
      <c r="O665" s="74">
        <f t="shared" si="278"/>
        <v>1200</v>
      </c>
      <c r="P665" s="73">
        <f t="shared" si="273"/>
        <v>0</v>
      </c>
      <c r="Q665" s="75">
        <v>44.82</v>
      </c>
      <c r="R665" s="73">
        <f t="shared" si="265"/>
        <v>6723</v>
      </c>
      <c r="S665" s="76">
        <f t="shared" si="267"/>
        <v>0.17849174475680499</v>
      </c>
      <c r="T665" s="77">
        <v>52</v>
      </c>
      <c r="U665" s="78">
        <f t="shared" si="266"/>
        <v>-44</v>
      </c>
      <c r="V665" s="73">
        <f t="shared" si="279"/>
        <v>7800</v>
      </c>
      <c r="W665" s="73">
        <f t="shared" si="268"/>
        <v>-6600</v>
      </c>
      <c r="X665" s="76">
        <f t="shared" si="269"/>
        <v>-0.84615384615384615</v>
      </c>
      <c r="Y665" s="73">
        <f t="shared" si="270"/>
        <v>12</v>
      </c>
      <c r="Z665" s="73">
        <f t="shared" si="271"/>
        <v>0</v>
      </c>
      <c r="AA665" s="73">
        <f t="shared" si="274"/>
        <v>0</v>
      </c>
      <c r="AB665" s="73">
        <f t="shared" si="272"/>
        <v>139</v>
      </c>
      <c r="AC665" s="73">
        <f t="shared" si="275"/>
        <v>20850</v>
      </c>
      <c r="AD665" s="73">
        <f t="shared" si="276"/>
        <v>1800</v>
      </c>
      <c r="AE665" s="73">
        <v>0</v>
      </c>
    </row>
    <row r="666" spans="1:31" ht="15" customHeight="1">
      <c r="A666" s="5" t="s">
        <v>64</v>
      </c>
      <c r="B666" s="6" t="str">
        <f>IFERROR(VLOOKUP(A666,'Distributor List'!$A$2:$D$77,2,0),"-")</f>
        <v>D.I.Khan</v>
      </c>
      <c r="C666" s="6" t="str">
        <f>IFERROR(VLOOKUP(A666,'Distributor List'!$A$2:$D$77,3,0),"-")</f>
        <v>North-1</v>
      </c>
      <c r="D666" s="6" t="str">
        <f>IFERROR(VLOOKUP(A666,'Distributor List'!$A$2:$F$77,6,0),"-")</f>
        <v>Pak-2</v>
      </c>
      <c r="E666" s="6" t="str">
        <f>IFERROR(VLOOKUP(A666,'Distributor List'!$A$2:$D$77,4,0),"-")</f>
        <v>Distributor</v>
      </c>
      <c r="F666" s="6" t="str">
        <f>IFERROR(VLOOKUP(H666,'Price List'!$A$2:$H$109,8,0),"-")</f>
        <v>Transformer</v>
      </c>
      <c r="G666" s="6" t="str">
        <f>IFERROR(VLOOKUP(A666,'Distributor List'!$A$2:$E$77,5,0),"-")</f>
        <v>Bannu Vacant</v>
      </c>
      <c r="H666" s="10" t="s">
        <v>148</v>
      </c>
      <c r="I666" s="55">
        <v>255</v>
      </c>
      <c r="J666" s="72">
        <v>223</v>
      </c>
      <c r="K666" s="72">
        <v>153</v>
      </c>
      <c r="L666" s="73">
        <f t="shared" si="277"/>
        <v>56865</v>
      </c>
      <c r="M666" s="73">
        <f t="shared" si="264"/>
        <v>39015</v>
      </c>
      <c r="N666" s="74">
        <v>223</v>
      </c>
      <c r="O666" s="74">
        <f t="shared" si="278"/>
        <v>56865</v>
      </c>
      <c r="P666" s="73">
        <f t="shared" si="273"/>
        <v>0</v>
      </c>
      <c r="Q666" s="75">
        <v>200</v>
      </c>
      <c r="R666" s="73">
        <f t="shared" si="265"/>
        <v>51000</v>
      </c>
      <c r="S666" s="76">
        <f t="shared" si="267"/>
        <v>1.115</v>
      </c>
      <c r="T666" s="77">
        <v>220</v>
      </c>
      <c r="U666" s="78">
        <f t="shared" si="266"/>
        <v>3</v>
      </c>
      <c r="V666" s="73">
        <f t="shared" si="279"/>
        <v>56100</v>
      </c>
      <c r="W666" s="73">
        <f t="shared" si="268"/>
        <v>765</v>
      </c>
      <c r="X666" s="76">
        <f t="shared" si="269"/>
        <v>1.3636363636363669E-2</v>
      </c>
      <c r="Y666" s="73">
        <f t="shared" si="270"/>
        <v>334.5</v>
      </c>
      <c r="Z666" s="73">
        <f t="shared" si="271"/>
        <v>181.5</v>
      </c>
      <c r="AA666" s="73">
        <f t="shared" si="274"/>
        <v>46282.5</v>
      </c>
      <c r="AB666" s="73">
        <f t="shared" si="272"/>
        <v>0</v>
      </c>
      <c r="AC666" s="73">
        <f t="shared" si="275"/>
        <v>0</v>
      </c>
      <c r="AD666" s="73">
        <f t="shared" si="276"/>
        <v>85297.5</v>
      </c>
      <c r="AE666" s="73">
        <v>0</v>
      </c>
    </row>
    <row r="667" spans="1:31" ht="15" customHeight="1">
      <c r="A667" s="5" t="s">
        <v>64</v>
      </c>
      <c r="B667" s="6" t="str">
        <f>IFERROR(VLOOKUP(A667,'Distributor List'!$A$2:$D$77,2,0),"-")</f>
        <v>D.I.Khan</v>
      </c>
      <c r="C667" s="6" t="str">
        <f>IFERROR(VLOOKUP(A667,'Distributor List'!$A$2:$D$77,3,0),"-")</f>
        <v>North-1</v>
      </c>
      <c r="D667" s="6" t="str">
        <f>IFERROR(VLOOKUP(A667,'Distributor List'!$A$2:$F$77,6,0),"-")</f>
        <v>Pak-2</v>
      </c>
      <c r="E667" s="6" t="str">
        <f>IFERROR(VLOOKUP(A667,'Distributor List'!$A$2:$D$77,4,0),"-")</f>
        <v>Distributor</v>
      </c>
      <c r="F667" s="6" t="str">
        <f>IFERROR(VLOOKUP(H667,'Price List'!$A$2:$H$109,8,0),"-")</f>
        <v>Medicronis</v>
      </c>
      <c r="G667" s="6" t="str">
        <f>IFERROR(VLOOKUP(A667,'Distributor List'!$A$2:$E$77,5,0),"-")</f>
        <v>Bannu Vacant</v>
      </c>
      <c r="H667" s="52" t="s">
        <v>147</v>
      </c>
      <c r="I667" s="55">
        <v>180</v>
      </c>
      <c r="J667" s="72">
        <v>173</v>
      </c>
      <c r="K667" s="72">
        <v>378</v>
      </c>
      <c r="L667" s="73">
        <f t="shared" si="277"/>
        <v>31140</v>
      </c>
      <c r="M667" s="73">
        <f t="shared" si="264"/>
        <v>68040</v>
      </c>
      <c r="N667" s="74">
        <v>173</v>
      </c>
      <c r="O667" s="74">
        <f t="shared" si="278"/>
        <v>31140</v>
      </c>
      <c r="P667" s="73">
        <f t="shared" si="273"/>
        <v>0</v>
      </c>
      <c r="Q667" s="75">
        <v>324</v>
      </c>
      <c r="R667" s="73">
        <f t="shared" si="265"/>
        <v>58320</v>
      </c>
      <c r="S667" s="76">
        <f t="shared" si="267"/>
        <v>0.53395061728395066</v>
      </c>
      <c r="T667" s="77">
        <v>306</v>
      </c>
      <c r="U667" s="78">
        <f t="shared" si="266"/>
        <v>-133</v>
      </c>
      <c r="V667" s="73">
        <f t="shared" si="279"/>
        <v>55080</v>
      </c>
      <c r="W667" s="73">
        <f t="shared" si="268"/>
        <v>-23940</v>
      </c>
      <c r="X667" s="76">
        <f t="shared" si="269"/>
        <v>-0.434640522875817</v>
      </c>
      <c r="Y667" s="73">
        <f t="shared" si="270"/>
        <v>259.5</v>
      </c>
      <c r="Z667" s="73">
        <f t="shared" si="271"/>
        <v>0</v>
      </c>
      <c r="AA667" s="73">
        <f t="shared" si="274"/>
        <v>0</v>
      </c>
      <c r="AB667" s="73">
        <f t="shared" si="272"/>
        <v>118.5</v>
      </c>
      <c r="AC667" s="73">
        <f t="shared" si="275"/>
        <v>21330</v>
      </c>
      <c r="AD667" s="73">
        <f t="shared" si="276"/>
        <v>46710</v>
      </c>
      <c r="AE667" s="73">
        <v>0</v>
      </c>
    </row>
    <row r="668" spans="1:31" ht="15" customHeight="1">
      <c r="A668" s="5" t="s">
        <v>64</v>
      </c>
      <c r="B668" s="6" t="str">
        <f>IFERROR(VLOOKUP(A668,'Distributor List'!$A$2:$D$77,2,0),"-")</f>
        <v>D.I.Khan</v>
      </c>
      <c r="C668" s="6" t="str">
        <f>IFERROR(VLOOKUP(A668,'Distributor List'!$A$2:$D$77,3,0),"-")</f>
        <v>North-1</v>
      </c>
      <c r="D668" s="6" t="str">
        <f>IFERROR(VLOOKUP(A668,'Distributor List'!$A$2:$F$77,6,0),"-")</f>
        <v>Pak-2</v>
      </c>
      <c r="E668" s="6" t="str">
        <f>IFERROR(VLOOKUP(A668,'Distributor List'!$A$2:$D$77,4,0),"-")</f>
        <v>Distributor</v>
      </c>
      <c r="F668" s="6" t="str">
        <f>IFERROR(VLOOKUP(H668,'Price List'!$A$2:$H$109,8,0),"-")</f>
        <v>Transformer</v>
      </c>
      <c r="G668" s="6" t="str">
        <f>IFERROR(VLOOKUP(A668,'Distributor List'!$A$2:$E$77,5,0),"-")</f>
        <v>Bannu Vacant</v>
      </c>
      <c r="H668" s="10" t="s">
        <v>146</v>
      </c>
      <c r="I668" s="55">
        <v>680</v>
      </c>
      <c r="J668" s="72">
        <v>208</v>
      </c>
      <c r="K668" s="72">
        <v>37</v>
      </c>
      <c r="L668" s="73">
        <f t="shared" si="277"/>
        <v>141440</v>
      </c>
      <c r="M668" s="73">
        <f t="shared" si="264"/>
        <v>25160</v>
      </c>
      <c r="N668" s="74">
        <v>208</v>
      </c>
      <c r="O668" s="74">
        <f t="shared" si="278"/>
        <v>141440</v>
      </c>
      <c r="P668" s="73">
        <f t="shared" si="273"/>
        <v>0</v>
      </c>
      <c r="Q668" s="75">
        <v>100</v>
      </c>
      <c r="R668" s="73">
        <f t="shared" si="265"/>
        <v>68000</v>
      </c>
      <c r="S668" s="76">
        <f t="shared" si="267"/>
        <v>2.08</v>
      </c>
      <c r="T668" s="77">
        <v>184</v>
      </c>
      <c r="U668" s="78">
        <f t="shared" si="266"/>
        <v>24</v>
      </c>
      <c r="V668" s="73">
        <f t="shared" si="279"/>
        <v>125120</v>
      </c>
      <c r="W668" s="73">
        <f t="shared" si="268"/>
        <v>16320</v>
      </c>
      <c r="X668" s="76">
        <f t="shared" si="269"/>
        <v>0.13043478260869557</v>
      </c>
      <c r="Y668" s="73">
        <f t="shared" si="270"/>
        <v>312</v>
      </c>
      <c r="Z668" s="73">
        <f t="shared" si="271"/>
        <v>275</v>
      </c>
      <c r="AA668" s="73">
        <f t="shared" si="274"/>
        <v>187000</v>
      </c>
      <c r="AB668" s="73">
        <f t="shared" si="272"/>
        <v>0</v>
      </c>
      <c r="AC668" s="73">
        <f t="shared" si="275"/>
        <v>0</v>
      </c>
      <c r="AD668" s="73">
        <f t="shared" si="276"/>
        <v>212160</v>
      </c>
      <c r="AE668" s="73">
        <v>0</v>
      </c>
    </row>
    <row r="669" spans="1:31" ht="15" customHeight="1">
      <c r="A669" s="5" t="s">
        <v>64</v>
      </c>
      <c r="B669" s="6" t="str">
        <f>IFERROR(VLOOKUP(A669,'Distributor List'!$A$2:$D$77,2,0),"-")</f>
        <v>D.I.Khan</v>
      </c>
      <c r="C669" s="6" t="str">
        <f>IFERROR(VLOOKUP(A669,'Distributor List'!$A$2:$D$77,3,0),"-")</f>
        <v>North-1</v>
      </c>
      <c r="D669" s="6" t="str">
        <f>IFERROR(VLOOKUP(A669,'Distributor List'!$A$2:$F$77,6,0),"-")</f>
        <v>Pak-2</v>
      </c>
      <c r="E669" s="6" t="str">
        <f>IFERROR(VLOOKUP(A669,'Distributor List'!$A$2:$D$77,4,0),"-")</f>
        <v>Distributor</v>
      </c>
      <c r="F669" s="6" t="str">
        <f>IFERROR(VLOOKUP(H669,'Price List'!$A$2:$H$109,8,0),"-")</f>
        <v>Medicronis</v>
      </c>
      <c r="G669" s="6" t="str">
        <f>IFERROR(VLOOKUP(A669,'Distributor List'!$A$2:$E$77,5,0),"-")</f>
        <v>Bannu Vacant</v>
      </c>
      <c r="H669" s="10" t="s">
        <v>203</v>
      </c>
      <c r="I669" s="55">
        <v>90</v>
      </c>
      <c r="J669" s="72">
        <v>130</v>
      </c>
      <c r="K669" s="72">
        <v>4</v>
      </c>
      <c r="L669" s="73">
        <f t="shared" si="277"/>
        <v>11700</v>
      </c>
      <c r="M669" s="73">
        <f t="shared" si="264"/>
        <v>360</v>
      </c>
      <c r="N669" s="74">
        <v>130</v>
      </c>
      <c r="O669" s="74">
        <f t="shared" si="278"/>
        <v>11700</v>
      </c>
      <c r="P669" s="73">
        <f t="shared" si="273"/>
        <v>0</v>
      </c>
      <c r="Q669" s="75">
        <v>168</v>
      </c>
      <c r="R669" s="73">
        <f t="shared" si="265"/>
        <v>15120</v>
      </c>
      <c r="S669" s="76">
        <f t="shared" si="267"/>
        <v>0.77380952380952384</v>
      </c>
      <c r="T669" s="77">
        <v>5</v>
      </c>
      <c r="U669" s="78">
        <f t="shared" si="266"/>
        <v>125</v>
      </c>
      <c r="V669" s="73">
        <f t="shared" si="279"/>
        <v>450</v>
      </c>
      <c r="W669" s="73">
        <f t="shared" si="268"/>
        <v>11250</v>
      </c>
      <c r="X669" s="76">
        <f t="shared" si="269"/>
        <v>25</v>
      </c>
      <c r="Y669" s="73">
        <f t="shared" si="270"/>
        <v>195</v>
      </c>
      <c r="Z669" s="73">
        <f t="shared" si="271"/>
        <v>191</v>
      </c>
      <c r="AA669" s="73">
        <f t="shared" si="274"/>
        <v>17190</v>
      </c>
      <c r="AB669" s="73">
        <f t="shared" si="272"/>
        <v>0</v>
      </c>
      <c r="AC669" s="73">
        <f t="shared" si="275"/>
        <v>0</v>
      </c>
      <c r="AD669" s="73">
        <f t="shared" si="276"/>
        <v>17550</v>
      </c>
      <c r="AE669" s="73">
        <v>0</v>
      </c>
    </row>
    <row r="670" spans="1:31" ht="15" customHeight="1">
      <c r="A670" s="5" t="s">
        <v>64</v>
      </c>
      <c r="B670" s="6" t="str">
        <f>IFERROR(VLOOKUP(A670,'Distributor List'!$A$2:$D$77,2,0),"-")</f>
        <v>D.I.Khan</v>
      </c>
      <c r="C670" s="6" t="str">
        <f>IFERROR(VLOOKUP(A670,'Distributor List'!$A$2:$D$77,3,0),"-")</f>
        <v>North-1</v>
      </c>
      <c r="D670" s="6" t="str">
        <f>IFERROR(VLOOKUP(A670,'Distributor List'!$A$2:$F$77,6,0),"-")</f>
        <v>Pak-2</v>
      </c>
      <c r="E670" s="6" t="str">
        <f>IFERROR(VLOOKUP(A670,'Distributor List'!$A$2:$D$77,4,0),"-")</f>
        <v>Distributor</v>
      </c>
      <c r="F670" s="6" t="str">
        <f>IFERROR(VLOOKUP(H670,'Price List'!$A$2:$H$109,8,0),"-")</f>
        <v>Medicronis</v>
      </c>
      <c r="G670" s="6" t="str">
        <f>IFERROR(VLOOKUP(A670,'Distributor List'!$A$2:$E$77,5,0),"-")</f>
        <v>Bannu Vacant</v>
      </c>
      <c r="H670" s="10" t="s">
        <v>204</v>
      </c>
      <c r="I670" s="55">
        <v>110</v>
      </c>
      <c r="J670" s="72">
        <v>20</v>
      </c>
      <c r="K670" s="72">
        <v>64</v>
      </c>
      <c r="L670" s="73">
        <f t="shared" si="277"/>
        <v>2200</v>
      </c>
      <c r="M670" s="73">
        <f t="shared" si="264"/>
        <v>7040</v>
      </c>
      <c r="N670" s="74">
        <v>20</v>
      </c>
      <c r="O670" s="74">
        <f t="shared" si="278"/>
        <v>2200</v>
      </c>
      <c r="P670" s="73">
        <f t="shared" si="273"/>
        <v>0</v>
      </c>
      <c r="Q670" s="75">
        <v>144</v>
      </c>
      <c r="R670" s="73">
        <f t="shared" si="265"/>
        <v>15840</v>
      </c>
      <c r="S670" s="76">
        <f t="shared" si="267"/>
        <v>0.1388888888888889</v>
      </c>
      <c r="T670" s="77">
        <v>83</v>
      </c>
      <c r="U670" s="78">
        <f t="shared" si="266"/>
        <v>-63</v>
      </c>
      <c r="V670" s="73">
        <f t="shared" si="279"/>
        <v>9130</v>
      </c>
      <c r="W670" s="73">
        <f t="shared" si="268"/>
        <v>-6930</v>
      </c>
      <c r="X670" s="76">
        <f t="shared" si="269"/>
        <v>-0.75903614457831325</v>
      </c>
      <c r="Y670" s="73">
        <f t="shared" si="270"/>
        <v>30</v>
      </c>
      <c r="Z670" s="73">
        <f t="shared" si="271"/>
        <v>0</v>
      </c>
      <c r="AA670" s="73">
        <f t="shared" si="274"/>
        <v>0</v>
      </c>
      <c r="AB670" s="73">
        <f t="shared" si="272"/>
        <v>34</v>
      </c>
      <c r="AC670" s="73">
        <f t="shared" si="275"/>
        <v>3740</v>
      </c>
      <c r="AD670" s="73">
        <f t="shared" si="276"/>
        <v>3300</v>
      </c>
      <c r="AE670" s="73">
        <v>0</v>
      </c>
    </row>
    <row r="671" spans="1:31" ht="15" customHeight="1">
      <c r="A671" s="5" t="s">
        <v>64</v>
      </c>
      <c r="B671" s="6" t="str">
        <f>IFERROR(VLOOKUP(A671,'Distributor List'!$A$2:$D$77,2,0),"-")</f>
        <v>D.I.Khan</v>
      </c>
      <c r="C671" s="6" t="str">
        <f>IFERROR(VLOOKUP(A671,'Distributor List'!$A$2:$D$77,3,0),"-")</f>
        <v>North-1</v>
      </c>
      <c r="D671" s="6" t="str">
        <f>IFERROR(VLOOKUP(A671,'Distributor List'!$A$2:$F$77,6,0),"-")</f>
        <v>Pak-2</v>
      </c>
      <c r="E671" s="6" t="str">
        <f>IFERROR(VLOOKUP(A671,'Distributor List'!$A$2:$D$77,4,0),"-")</f>
        <v>Distributor</v>
      </c>
      <c r="F671" s="6" t="str">
        <f>IFERROR(VLOOKUP(H671,'Price List'!$A$2:$H$109,8,0),"-")</f>
        <v>Medicronis</v>
      </c>
      <c r="G671" s="6" t="str">
        <f>IFERROR(VLOOKUP(A671,'Distributor List'!$A$2:$E$77,5,0),"-")</f>
        <v>Bannu Vacant</v>
      </c>
      <c r="H671" s="10" t="s">
        <v>205</v>
      </c>
      <c r="I671" s="55">
        <v>110</v>
      </c>
      <c r="J671" s="72">
        <v>600</v>
      </c>
      <c r="K671" s="72">
        <v>25</v>
      </c>
      <c r="L671" s="73">
        <f t="shared" si="277"/>
        <v>66000</v>
      </c>
      <c r="M671" s="73">
        <f t="shared" si="264"/>
        <v>2750</v>
      </c>
      <c r="N671" s="74">
        <v>600</v>
      </c>
      <c r="O671" s="74">
        <f t="shared" si="278"/>
        <v>66000</v>
      </c>
      <c r="P671" s="73">
        <f t="shared" si="273"/>
        <v>0</v>
      </c>
      <c r="Q671" s="75">
        <v>144</v>
      </c>
      <c r="R671" s="73">
        <f t="shared" si="265"/>
        <v>15840</v>
      </c>
      <c r="S671" s="76">
        <f t="shared" si="267"/>
        <v>4.166666666666667</v>
      </c>
      <c r="T671" s="77">
        <v>133</v>
      </c>
      <c r="U671" s="78">
        <f t="shared" si="266"/>
        <v>467</v>
      </c>
      <c r="V671" s="73">
        <f t="shared" si="279"/>
        <v>14630</v>
      </c>
      <c r="W671" s="73">
        <f t="shared" si="268"/>
        <v>51370</v>
      </c>
      <c r="X671" s="76">
        <f t="shared" si="269"/>
        <v>3.511278195488722</v>
      </c>
      <c r="Y671" s="73">
        <f t="shared" si="270"/>
        <v>900</v>
      </c>
      <c r="Z671" s="73">
        <f t="shared" si="271"/>
        <v>875</v>
      </c>
      <c r="AA671" s="73">
        <f t="shared" si="274"/>
        <v>96250</v>
      </c>
      <c r="AB671" s="73">
        <f t="shared" si="272"/>
        <v>0</v>
      </c>
      <c r="AC671" s="73">
        <f t="shared" si="275"/>
        <v>0</v>
      </c>
      <c r="AD671" s="73">
        <f t="shared" si="276"/>
        <v>99000</v>
      </c>
      <c r="AE671" s="73">
        <v>0</v>
      </c>
    </row>
    <row r="672" spans="1:31" ht="15" customHeight="1">
      <c r="A672" s="5" t="s">
        <v>64</v>
      </c>
      <c r="B672" s="6" t="str">
        <f>IFERROR(VLOOKUP(A672,'Distributor List'!$A$2:$D$77,2,0),"-")</f>
        <v>D.I.Khan</v>
      </c>
      <c r="C672" s="6" t="str">
        <f>IFERROR(VLOOKUP(A672,'Distributor List'!$A$2:$D$77,3,0),"-")</f>
        <v>North-1</v>
      </c>
      <c r="D672" s="6" t="str">
        <f>IFERROR(VLOOKUP(A672,'Distributor List'!$A$2:$F$77,6,0),"-")</f>
        <v>Pak-2</v>
      </c>
      <c r="E672" s="6" t="str">
        <f>IFERROR(VLOOKUP(A672,'Distributor List'!$A$2:$D$77,4,0),"-")</f>
        <v>Distributor</v>
      </c>
      <c r="F672" s="6" t="str">
        <f>IFERROR(VLOOKUP(H672,'Price List'!$A$2:$H$109,8,0),"-")</f>
        <v>Medicronis</v>
      </c>
      <c r="G672" s="6" t="str">
        <f>IFERROR(VLOOKUP(A672,'Distributor List'!$A$2:$E$77,5,0),"-")</f>
        <v>Bannu Vacant</v>
      </c>
      <c r="H672" s="10" t="s">
        <v>149</v>
      </c>
      <c r="I672" s="55">
        <v>105</v>
      </c>
      <c r="J672" s="72">
        <v>96</v>
      </c>
      <c r="K672" s="72">
        <v>46</v>
      </c>
      <c r="L672" s="73">
        <f t="shared" si="277"/>
        <v>10080</v>
      </c>
      <c r="M672" s="73">
        <f t="shared" si="264"/>
        <v>4830</v>
      </c>
      <c r="N672" s="74">
        <v>96</v>
      </c>
      <c r="O672" s="74">
        <f t="shared" si="278"/>
        <v>10080</v>
      </c>
      <c r="P672" s="73">
        <f t="shared" si="273"/>
        <v>0</v>
      </c>
      <c r="Q672" s="75">
        <v>192</v>
      </c>
      <c r="R672" s="73">
        <f t="shared" si="265"/>
        <v>20160</v>
      </c>
      <c r="S672" s="76">
        <f t="shared" si="267"/>
        <v>0.5</v>
      </c>
      <c r="T672" s="77">
        <v>70</v>
      </c>
      <c r="U672" s="78">
        <f t="shared" si="266"/>
        <v>26</v>
      </c>
      <c r="V672" s="73">
        <f t="shared" si="279"/>
        <v>7350</v>
      </c>
      <c r="W672" s="73">
        <f t="shared" si="268"/>
        <v>2730</v>
      </c>
      <c r="X672" s="76">
        <f t="shared" si="269"/>
        <v>0.37142857142857144</v>
      </c>
      <c r="Y672" s="73">
        <f t="shared" si="270"/>
        <v>144</v>
      </c>
      <c r="Z672" s="73">
        <f t="shared" si="271"/>
        <v>98</v>
      </c>
      <c r="AA672" s="73">
        <f t="shared" si="274"/>
        <v>10290</v>
      </c>
      <c r="AB672" s="73">
        <f t="shared" si="272"/>
        <v>0</v>
      </c>
      <c r="AC672" s="73">
        <f t="shared" si="275"/>
        <v>0</v>
      </c>
      <c r="AD672" s="73">
        <f t="shared" si="276"/>
        <v>15120</v>
      </c>
      <c r="AE672" s="73">
        <v>0</v>
      </c>
    </row>
    <row r="673" spans="1:31" ht="15" customHeight="1">
      <c r="A673" s="5" t="s">
        <v>64</v>
      </c>
      <c r="B673" s="6" t="str">
        <f>IFERROR(VLOOKUP(A673,'Distributor List'!$A$2:$D$77,2,0),"-")</f>
        <v>D.I.Khan</v>
      </c>
      <c r="C673" s="6" t="str">
        <f>IFERROR(VLOOKUP(A673,'Distributor List'!$A$2:$D$77,3,0),"-")</f>
        <v>North-1</v>
      </c>
      <c r="D673" s="6" t="str">
        <f>IFERROR(VLOOKUP(A673,'Distributor List'!$A$2:$F$77,6,0),"-")</f>
        <v>Pak-2</v>
      </c>
      <c r="E673" s="6" t="str">
        <f>IFERROR(VLOOKUP(A673,'Distributor List'!$A$2:$D$77,4,0),"-")</f>
        <v>Distributor</v>
      </c>
      <c r="F673" s="6" t="str">
        <f>IFERROR(VLOOKUP(H673,'Price List'!$A$2:$H$109,8,0),"-")</f>
        <v>Medicronis</v>
      </c>
      <c r="G673" s="6" t="str">
        <f>IFERROR(VLOOKUP(A673,'Distributor List'!$A$2:$E$77,5,0),"-")</f>
        <v>Bannu Vacant</v>
      </c>
      <c r="H673" s="59" t="s">
        <v>206</v>
      </c>
      <c r="I673" s="57">
        <v>90</v>
      </c>
      <c r="J673" s="72">
        <v>180</v>
      </c>
      <c r="K673" s="72">
        <v>35</v>
      </c>
      <c r="L673" s="73">
        <f t="shared" si="277"/>
        <v>16200</v>
      </c>
      <c r="M673" s="73">
        <f t="shared" si="264"/>
        <v>3150</v>
      </c>
      <c r="N673" s="74">
        <v>180</v>
      </c>
      <c r="O673" s="74">
        <f t="shared" si="278"/>
        <v>16200</v>
      </c>
      <c r="P673" s="73">
        <f t="shared" si="273"/>
        <v>0</v>
      </c>
      <c r="Q673" s="75">
        <v>0</v>
      </c>
      <c r="R673" s="73">
        <v>0</v>
      </c>
      <c r="S673" s="76" t="str">
        <f t="shared" si="267"/>
        <v>-</v>
      </c>
      <c r="T673" s="77">
        <v>85</v>
      </c>
      <c r="U673" s="78">
        <v>0</v>
      </c>
      <c r="V673" s="73">
        <f t="shared" si="279"/>
        <v>7650</v>
      </c>
      <c r="W673" s="73">
        <f t="shared" si="268"/>
        <v>8550</v>
      </c>
      <c r="X673" s="76">
        <f t="shared" si="269"/>
        <v>1.1176470588235294</v>
      </c>
      <c r="Y673" s="73">
        <f t="shared" si="270"/>
        <v>270</v>
      </c>
      <c r="Z673" s="73">
        <f t="shared" si="271"/>
        <v>235</v>
      </c>
      <c r="AA673" s="73">
        <f t="shared" si="274"/>
        <v>21150</v>
      </c>
      <c r="AB673" s="73">
        <f t="shared" si="272"/>
        <v>0</v>
      </c>
      <c r="AC673" s="73">
        <f t="shared" si="275"/>
        <v>0</v>
      </c>
      <c r="AD673" s="73">
        <f t="shared" si="276"/>
        <v>24300</v>
      </c>
      <c r="AE673" s="73">
        <v>0</v>
      </c>
    </row>
    <row r="674" spans="1:31" ht="15" customHeight="1">
      <c r="A674" s="5" t="s">
        <v>64</v>
      </c>
      <c r="B674" s="6" t="str">
        <f>IFERROR(VLOOKUP(A674,'Distributor List'!$A$2:$D$77,2,0),"-")</f>
        <v>D.I.Khan</v>
      </c>
      <c r="C674" s="6" t="str">
        <f>IFERROR(VLOOKUP(A674,'Distributor List'!$A$2:$D$77,3,0),"-")</f>
        <v>North-1</v>
      </c>
      <c r="D674" s="6" t="str">
        <f>IFERROR(VLOOKUP(A674,'Distributor List'!$A$2:$F$77,6,0),"-")</f>
        <v>Pak-2</v>
      </c>
      <c r="E674" s="6" t="str">
        <f>IFERROR(VLOOKUP(A674,'Distributor List'!$A$2:$D$77,4,0),"-")</f>
        <v>Distributor</v>
      </c>
      <c r="F674" s="6" t="str">
        <f>IFERROR(VLOOKUP(H674,'Price List'!$A$2:$H$109,8,0),"-")</f>
        <v>Medicronis</v>
      </c>
      <c r="G674" s="6" t="str">
        <f>IFERROR(VLOOKUP(A674,'Distributor List'!$A$2:$E$77,5,0),"-")</f>
        <v>Bannu Vacant</v>
      </c>
      <c r="H674" s="59" t="s">
        <v>207</v>
      </c>
      <c r="I674" s="57">
        <v>105</v>
      </c>
      <c r="J674" s="72">
        <v>136</v>
      </c>
      <c r="K674" s="72">
        <v>14</v>
      </c>
      <c r="L674" s="73">
        <f t="shared" si="277"/>
        <v>14280</v>
      </c>
      <c r="M674" s="73">
        <f t="shared" si="264"/>
        <v>1470</v>
      </c>
      <c r="N674" s="74">
        <v>136</v>
      </c>
      <c r="O674" s="74">
        <f t="shared" si="278"/>
        <v>14280</v>
      </c>
      <c r="P674" s="73">
        <f t="shared" si="273"/>
        <v>0</v>
      </c>
      <c r="Q674" s="75">
        <v>0</v>
      </c>
      <c r="R674" s="73">
        <v>0</v>
      </c>
      <c r="S674" s="76" t="str">
        <f t="shared" si="267"/>
        <v>-</v>
      </c>
      <c r="T674" s="77">
        <v>75</v>
      </c>
      <c r="U674" s="78">
        <v>0</v>
      </c>
      <c r="V674" s="73">
        <f t="shared" si="279"/>
        <v>7875</v>
      </c>
      <c r="W674" s="73">
        <f t="shared" si="268"/>
        <v>6405</v>
      </c>
      <c r="X674" s="76">
        <f t="shared" si="269"/>
        <v>0.81333333333333324</v>
      </c>
      <c r="Y674" s="73">
        <f t="shared" si="270"/>
        <v>204</v>
      </c>
      <c r="Z674" s="73">
        <f t="shared" si="271"/>
        <v>190</v>
      </c>
      <c r="AA674" s="73">
        <f t="shared" si="274"/>
        <v>19950</v>
      </c>
      <c r="AB674" s="73">
        <f t="shared" si="272"/>
        <v>0</v>
      </c>
      <c r="AC674" s="73">
        <f t="shared" si="275"/>
        <v>0</v>
      </c>
      <c r="AD674" s="73">
        <f t="shared" si="276"/>
        <v>21420</v>
      </c>
      <c r="AE674" s="73">
        <v>0</v>
      </c>
    </row>
    <row r="675" spans="1:31" ht="15" customHeight="1">
      <c r="A675" s="5" t="s">
        <v>64</v>
      </c>
      <c r="B675" s="6" t="str">
        <f>IFERROR(VLOOKUP(A675,'Distributor List'!$A$2:$D$77,2,0),"-")</f>
        <v>D.I.Khan</v>
      </c>
      <c r="C675" s="6" t="str">
        <f>IFERROR(VLOOKUP(A675,'Distributor List'!$A$2:$D$77,3,0),"-")</f>
        <v>North-1</v>
      </c>
      <c r="D675" s="6" t="str">
        <f>IFERROR(VLOOKUP(A675,'Distributor List'!$A$2:$F$77,6,0),"-")</f>
        <v>Pak-2</v>
      </c>
      <c r="E675" s="6" t="str">
        <f>IFERROR(VLOOKUP(A675,'Distributor List'!$A$2:$D$77,4,0),"-")</f>
        <v>Distributor</v>
      </c>
      <c r="F675" s="6" t="str">
        <f>IFERROR(VLOOKUP(H675,'Price List'!$A$2:$H$109,8,0),"-")</f>
        <v>Medicronis</v>
      </c>
      <c r="G675" s="6" t="str">
        <f>IFERROR(VLOOKUP(A675,'Distributor List'!$A$2:$E$77,5,0),"-")</f>
        <v>Bannu Vacant</v>
      </c>
      <c r="H675" s="59" t="s">
        <v>208</v>
      </c>
      <c r="I675" s="57">
        <v>120</v>
      </c>
      <c r="J675" s="72">
        <v>91</v>
      </c>
      <c r="K675" s="72">
        <v>203</v>
      </c>
      <c r="L675" s="73">
        <f t="shared" si="277"/>
        <v>10920</v>
      </c>
      <c r="M675" s="73">
        <f t="shared" si="264"/>
        <v>24360</v>
      </c>
      <c r="N675" s="74">
        <v>91</v>
      </c>
      <c r="O675" s="74">
        <f t="shared" si="278"/>
        <v>10920</v>
      </c>
      <c r="P675" s="73">
        <f t="shared" si="273"/>
        <v>0</v>
      </c>
      <c r="Q675" s="75">
        <v>0</v>
      </c>
      <c r="R675" s="73">
        <v>0</v>
      </c>
      <c r="S675" s="76" t="str">
        <f t="shared" si="267"/>
        <v>-</v>
      </c>
      <c r="T675" s="77">
        <v>60</v>
      </c>
      <c r="U675" s="78">
        <v>0</v>
      </c>
      <c r="V675" s="73">
        <f t="shared" si="279"/>
        <v>7200</v>
      </c>
      <c r="W675" s="73">
        <f t="shared" si="268"/>
        <v>3720</v>
      </c>
      <c r="X675" s="76">
        <f t="shared" si="269"/>
        <v>0.51666666666666661</v>
      </c>
      <c r="Y675" s="73">
        <f t="shared" si="270"/>
        <v>136.5</v>
      </c>
      <c r="Z675" s="73">
        <f t="shared" si="271"/>
        <v>0</v>
      </c>
      <c r="AA675" s="73">
        <f t="shared" si="274"/>
        <v>0</v>
      </c>
      <c r="AB675" s="73">
        <f t="shared" si="272"/>
        <v>66.5</v>
      </c>
      <c r="AC675" s="73">
        <f t="shared" si="275"/>
        <v>7980</v>
      </c>
      <c r="AD675" s="73">
        <f t="shared" si="276"/>
        <v>16380</v>
      </c>
      <c r="AE675" s="73">
        <v>0</v>
      </c>
    </row>
    <row r="676" spans="1:31" ht="15" customHeight="1">
      <c r="A676" s="5" t="s">
        <v>64</v>
      </c>
      <c r="B676" s="6" t="str">
        <f>IFERROR(VLOOKUP(A676,'Distributor List'!$A$2:$D$77,2,0),"-")</f>
        <v>D.I.Khan</v>
      </c>
      <c r="C676" s="6" t="str">
        <f>IFERROR(VLOOKUP(A676,'Distributor List'!$A$2:$D$77,3,0),"-")</f>
        <v>North-1</v>
      </c>
      <c r="D676" s="6" t="str">
        <f>IFERROR(VLOOKUP(A676,'Distributor List'!$A$2:$F$77,6,0),"-")</f>
        <v>Pak-2</v>
      </c>
      <c r="E676" s="6" t="str">
        <f>IFERROR(VLOOKUP(A676,'Distributor List'!$A$2:$D$77,4,0),"-")</f>
        <v>Distributor</v>
      </c>
      <c r="F676" s="6" t="str">
        <f>IFERROR(VLOOKUP(H676,'Price List'!$A$2:$H$109,8,0),"-")</f>
        <v>Medicronis</v>
      </c>
      <c r="G676" s="6" t="str">
        <f>IFERROR(VLOOKUP(A676,'Distributor List'!$A$2:$E$77,5,0),"-")</f>
        <v>Bannu Vacant</v>
      </c>
      <c r="H676" s="59" t="s">
        <v>209</v>
      </c>
      <c r="I676" s="57">
        <v>105</v>
      </c>
      <c r="J676" s="72">
        <v>0</v>
      </c>
      <c r="K676" s="72">
        <v>163</v>
      </c>
      <c r="L676" s="73">
        <f t="shared" si="277"/>
        <v>0</v>
      </c>
      <c r="M676" s="73">
        <f t="shared" si="264"/>
        <v>17115</v>
      </c>
      <c r="N676" s="74">
        <v>0</v>
      </c>
      <c r="O676" s="74">
        <f t="shared" si="278"/>
        <v>0</v>
      </c>
      <c r="P676" s="73">
        <f t="shared" si="273"/>
        <v>0</v>
      </c>
      <c r="Q676" s="75">
        <v>75</v>
      </c>
      <c r="R676" s="73">
        <f t="shared" ref="R676:R717" si="280">Q676*I676</f>
        <v>7875</v>
      </c>
      <c r="S676" s="76">
        <f t="shared" si="267"/>
        <v>0</v>
      </c>
      <c r="T676" s="77">
        <v>25</v>
      </c>
      <c r="U676" s="78">
        <f t="shared" si="266"/>
        <v>-25</v>
      </c>
      <c r="V676" s="73">
        <f t="shared" si="279"/>
        <v>2625</v>
      </c>
      <c r="W676" s="73">
        <f t="shared" si="268"/>
        <v>-2625</v>
      </c>
      <c r="X676" s="76">
        <f t="shared" si="269"/>
        <v>-1</v>
      </c>
      <c r="Y676" s="73">
        <f t="shared" si="270"/>
        <v>0</v>
      </c>
      <c r="Z676" s="73">
        <f t="shared" si="271"/>
        <v>0</v>
      </c>
      <c r="AA676" s="73">
        <f t="shared" si="274"/>
        <v>0</v>
      </c>
      <c r="AB676" s="73">
        <f t="shared" si="272"/>
        <v>163</v>
      </c>
      <c r="AC676" s="73">
        <f t="shared" si="275"/>
        <v>17115</v>
      </c>
      <c r="AD676" s="73">
        <f t="shared" si="276"/>
        <v>0</v>
      </c>
      <c r="AE676" s="73">
        <v>0</v>
      </c>
    </row>
    <row r="677" spans="1:31" ht="15" customHeight="1">
      <c r="A677" s="5" t="s">
        <v>64</v>
      </c>
      <c r="B677" s="6" t="str">
        <f>IFERROR(VLOOKUP(A677,'Distributor List'!$A$2:$D$77,2,0),"-")</f>
        <v>D.I.Khan</v>
      </c>
      <c r="C677" s="6" t="str">
        <f>IFERROR(VLOOKUP(A677,'Distributor List'!$A$2:$D$77,3,0),"-")</f>
        <v>North-1</v>
      </c>
      <c r="D677" s="6" t="str">
        <f>IFERROR(VLOOKUP(A677,'Distributor List'!$A$2:$F$77,6,0),"-")</f>
        <v>Pak-2</v>
      </c>
      <c r="E677" s="6" t="str">
        <f>IFERROR(VLOOKUP(A677,'Distributor List'!$A$2:$D$77,4,0),"-")</f>
        <v>Distributor</v>
      </c>
      <c r="F677" s="6" t="str">
        <f>IFERROR(VLOOKUP(H677,'Price List'!$A$2:$H$109,8,0),"-")</f>
        <v>Medicronis</v>
      </c>
      <c r="G677" s="6" t="str">
        <f>IFERROR(VLOOKUP(A677,'Distributor List'!$A$2:$E$77,5,0),"-")</f>
        <v>Bannu Vacant</v>
      </c>
      <c r="H677" s="59" t="s">
        <v>210</v>
      </c>
      <c r="I677" s="57">
        <v>170</v>
      </c>
      <c r="J677" s="72">
        <v>50</v>
      </c>
      <c r="K677" s="72">
        <v>18</v>
      </c>
      <c r="L677" s="73">
        <f t="shared" si="277"/>
        <v>8500</v>
      </c>
      <c r="M677" s="73">
        <f t="shared" si="264"/>
        <v>3060</v>
      </c>
      <c r="N677" s="74">
        <v>50</v>
      </c>
      <c r="O677" s="74">
        <f t="shared" si="278"/>
        <v>8500</v>
      </c>
      <c r="P677" s="73">
        <f t="shared" si="273"/>
        <v>0</v>
      </c>
      <c r="Q677" s="75">
        <v>75</v>
      </c>
      <c r="R677" s="73">
        <f t="shared" si="280"/>
        <v>12750</v>
      </c>
      <c r="S677" s="76">
        <f t="shared" si="267"/>
        <v>0.66666666666666663</v>
      </c>
      <c r="T677" s="77">
        <v>45</v>
      </c>
      <c r="U677" s="78">
        <f t="shared" si="266"/>
        <v>5</v>
      </c>
      <c r="V677" s="73">
        <f t="shared" si="279"/>
        <v>7650</v>
      </c>
      <c r="W677" s="73">
        <f t="shared" si="268"/>
        <v>850</v>
      </c>
      <c r="X677" s="76">
        <f t="shared" si="269"/>
        <v>0.11111111111111116</v>
      </c>
      <c r="Y677" s="73">
        <f t="shared" si="270"/>
        <v>75</v>
      </c>
      <c r="Z677" s="73">
        <f t="shared" si="271"/>
        <v>57</v>
      </c>
      <c r="AA677" s="73">
        <f t="shared" si="274"/>
        <v>9690</v>
      </c>
      <c r="AB677" s="73">
        <f t="shared" si="272"/>
        <v>0</v>
      </c>
      <c r="AC677" s="73">
        <f t="shared" si="275"/>
        <v>0</v>
      </c>
      <c r="AD677" s="73">
        <f t="shared" si="276"/>
        <v>12750</v>
      </c>
      <c r="AE677" s="73">
        <v>0</v>
      </c>
    </row>
    <row r="678" spans="1:31" ht="15" customHeight="1">
      <c r="A678" s="5" t="s">
        <v>64</v>
      </c>
      <c r="B678" s="6" t="str">
        <f>IFERROR(VLOOKUP(A678,'Distributor List'!$A$2:$D$77,2,0),"-")</f>
        <v>D.I.Khan</v>
      </c>
      <c r="C678" s="6" t="str">
        <f>IFERROR(VLOOKUP(A678,'Distributor List'!$A$2:$D$77,3,0),"-")</f>
        <v>North-1</v>
      </c>
      <c r="D678" s="6" t="str">
        <f>IFERROR(VLOOKUP(A678,'Distributor List'!$A$2:$F$77,6,0),"-")</f>
        <v>Pak-2</v>
      </c>
      <c r="E678" s="6" t="str">
        <f>IFERROR(VLOOKUP(A678,'Distributor List'!$A$2:$D$77,4,0),"-")</f>
        <v>Distributor</v>
      </c>
      <c r="F678" s="6" t="str">
        <f>IFERROR(VLOOKUP(H678,'Price List'!$A$2:$H$109,8,0),"-")</f>
        <v>Medicronis</v>
      </c>
      <c r="G678" s="6" t="str">
        <f>IFERROR(VLOOKUP(A678,'Distributor List'!$A$2:$E$77,5,0),"-")</f>
        <v>Bannu Vacant</v>
      </c>
      <c r="H678" s="10" t="s">
        <v>211</v>
      </c>
      <c r="I678" s="58">
        <v>120</v>
      </c>
      <c r="J678" s="72">
        <v>105</v>
      </c>
      <c r="K678" s="72">
        <v>32</v>
      </c>
      <c r="L678" s="73">
        <f t="shared" si="277"/>
        <v>12600</v>
      </c>
      <c r="M678" s="73">
        <f t="shared" si="264"/>
        <v>3840</v>
      </c>
      <c r="N678" s="74">
        <v>105</v>
      </c>
      <c r="O678" s="74">
        <f t="shared" si="278"/>
        <v>12600</v>
      </c>
      <c r="P678" s="73">
        <f t="shared" si="273"/>
        <v>0</v>
      </c>
      <c r="Q678" s="75">
        <v>81</v>
      </c>
      <c r="R678" s="73">
        <f t="shared" si="280"/>
        <v>9720</v>
      </c>
      <c r="S678" s="76">
        <f t="shared" si="267"/>
        <v>1.2962962962962963</v>
      </c>
      <c r="T678" s="77">
        <v>15</v>
      </c>
      <c r="U678" s="78">
        <f t="shared" si="266"/>
        <v>90</v>
      </c>
      <c r="V678" s="73">
        <f t="shared" si="279"/>
        <v>1800</v>
      </c>
      <c r="W678" s="73">
        <f t="shared" si="268"/>
        <v>10800</v>
      </c>
      <c r="X678" s="76">
        <f t="shared" si="269"/>
        <v>6</v>
      </c>
      <c r="Y678" s="73">
        <f t="shared" si="270"/>
        <v>157.5</v>
      </c>
      <c r="Z678" s="73">
        <f t="shared" si="271"/>
        <v>125.5</v>
      </c>
      <c r="AA678" s="73">
        <f t="shared" si="274"/>
        <v>15060</v>
      </c>
      <c r="AB678" s="73">
        <f t="shared" si="272"/>
        <v>0</v>
      </c>
      <c r="AC678" s="73">
        <f t="shared" si="275"/>
        <v>0</v>
      </c>
      <c r="AD678" s="73">
        <f t="shared" si="276"/>
        <v>18900</v>
      </c>
      <c r="AE678" s="73">
        <v>0</v>
      </c>
    </row>
    <row r="679" spans="1:31" ht="15" customHeight="1">
      <c r="A679" s="5" t="s">
        <v>116</v>
      </c>
      <c r="B679" s="6" t="str">
        <f>IFERROR(VLOOKUP(A679,'Distributor List'!$A$2:$D$77,2,0),"-")</f>
        <v>Bannu</v>
      </c>
      <c r="C679" s="6" t="str">
        <f>IFERROR(VLOOKUP(A679,'Distributor List'!$A$2:$D$77,3,0),"-")</f>
        <v>North-1</v>
      </c>
      <c r="D679" s="6" t="str">
        <f>IFERROR(VLOOKUP(A679,'Distributor List'!$A$2:$F$77,6,0),"-")</f>
        <v>Pak-2</v>
      </c>
      <c r="E679" s="6" t="str">
        <f>IFERROR(VLOOKUP(A679,'Distributor List'!$A$2:$D$77,4,0),"-")</f>
        <v>Distributor</v>
      </c>
      <c r="F679" s="6" t="str">
        <f>IFERROR(VLOOKUP(H679,'Price List'!$A$2:$H$109,8,0),"-")</f>
        <v>Transformer</v>
      </c>
      <c r="G679" s="6" t="str">
        <f>IFERROR(VLOOKUP(A679,'Distributor List'!$A$2:$E$77,5,0),"-")</f>
        <v>Bannu Vacant</v>
      </c>
      <c r="H679" s="10" t="s">
        <v>175</v>
      </c>
      <c r="I679" s="58">
        <v>161.5</v>
      </c>
      <c r="J679" s="72">
        <v>-10</v>
      </c>
      <c r="K679" s="72">
        <v>118</v>
      </c>
      <c r="L679" s="73">
        <f t="shared" si="277"/>
        <v>-1615</v>
      </c>
      <c r="M679" s="73">
        <f t="shared" si="264"/>
        <v>19057</v>
      </c>
      <c r="N679" s="74">
        <v>-10</v>
      </c>
      <c r="O679" s="74">
        <f t="shared" si="278"/>
        <v>-1615</v>
      </c>
      <c r="P679" s="73">
        <f t="shared" si="273"/>
        <v>0</v>
      </c>
      <c r="Q679" s="75">
        <v>182.25</v>
      </c>
      <c r="R679" s="73">
        <f t="shared" si="280"/>
        <v>29433.375</v>
      </c>
      <c r="S679" s="76">
        <f t="shared" ref="S679:S723" si="281">IFERROR(L679/R679,"-")</f>
        <v>-5.4869684499314127E-2</v>
      </c>
      <c r="T679" s="77">
        <v>10</v>
      </c>
      <c r="U679" s="78">
        <f t="shared" ref="U679:U723" si="282">J679-T679</f>
        <v>-20</v>
      </c>
      <c r="V679" s="73">
        <f t="shared" si="279"/>
        <v>1615</v>
      </c>
      <c r="W679" s="73">
        <f t="shared" ref="W679:W723" si="283">L679-V679</f>
        <v>-3230</v>
      </c>
      <c r="X679" s="76">
        <f t="shared" ref="X679:X723" si="284">IFERROR(L679/V679-1,"-")</f>
        <v>-2</v>
      </c>
      <c r="Y679" s="73">
        <f t="shared" ref="Y679:Y723" si="285">(J679)/1*1.5</f>
        <v>-15</v>
      </c>
      <c r="Z679" s="73">
        <f t="shared" ref="Z679:Z723" si="286">IF(Y679&gt;K679,Y679-K679,0)</f>
        <v>0</v>
      </c>
      <c r="AA679" s="73">
        <f t="shared" si="274"/>
        <v>0</v>
      </c>
      <c r="AB679" s="73">
        <f t="shared" ref="AB679:AB723" si="287">IF(Y679&lt;K679,K679-Y679,0)</f>
        <v>133</v>
      </c>
      <c r="AC679" s="73">
        <f t="shared" si="275"/>
        <v>21479.5</v>
      </c>
      <c r="AD679" s="73">
        <f t="shared" si="276"/>
        <v>-2422.5</v>
      </c>
      <c r="AE679" s="73">
        <v>0</v>
      </c>
    </row>
    <row r="680" spans="1:31" ht="15" customHeight="1">
      <c r="A680" s="5" t="s">
        <v>116</v>
      </c>
      <c r="B680" s="6" t="str">
        <f>IFERROR(VLOOKUP(A680,'Distributor List'!$A$2:$D$77,2,0),"-")</f>
        <v>Bannu</v>
      </c>
      <c r="C680" s="6" t="str">
        <f>IFERROR(VLOOKUP(A680,'Distributor List'!$A$2:$D$77,3,0),"-")</f>
        <v>North-1</v>
      </c>
      <c r="D680" s="6" t="str">
        <f>IFERROR(VLOOKUP(A680,'Distributor List'!$A$2:$F$77,6,0),"-")</f>
        <v>Pak-2</v>
      </c>
      <c r="E680" s="6" t="str">
        <f>IFERROR(VLOOKUP(A680,'Distributor List'!$A$2:$D$77,4,0),"-")</f>
        <v>Distributor</v>
      </c>
      <c r="F680" s="6" t="str">
        <f>IFERROR(VLOOKUP(H680,'Price List'!$A$2:$H$109,8,0),"-")</f>
        <v>Transformer</v>
      </c>
      <c r="G680" s="6" t="str">
        <f>IFERROR(VLOOKUP(A680,'Distributor List'!$A$2:$E$77,5,0),"-")</f>
        <v>Bannu Vacant</v>
      </c>
      <c r="H680" s="10" t="s">
        <v>176</v>
      </c>
      <c r="I680" s="58">
        <v>242.25</v>
      </c>
      <c r="J680" s="72">
        <v>40</v>
      </c>
      <c r="K680" s="72">
        <v>366</v>
      </c>
      <c r="L680" s="73">
        <f t="shared" si="277"/>
        <v>9690</v>
      </c>
      <c r="M680" s="73">
        <f t="shared" si="264"/>
        <v>88663.5</v>
      </c>
      <c r="N680" s="74">
        <v>-10</v>
      </c>
      <c r="O680" s="74">
        <f t="shared" si="278"/>
        <v>-2422.5</v>
      </c>
      <c r="P680" s="73">
        <f t="shared" si="273"/>
        <v>12112.5</v>
      </c>
      <c r="Q680" s="75">
        <v>410.4</v>
      </c>
      <c r="R680" s="73">
        <f t="shared" si="280"/>
        <v>99419.4</v>
      </c>
      <c r="S680" s="76">
        <f t="shared" si="281"/>
        <v>9.7465886939571159E-2</v>
      </c>
      <c r="T680" s="77">
        <v>234</v>
      </c>
      <c r="U680" s="78">
        <f t="shared" si="282"/>
        <v>-194</v>
      </c>
      <c r="V680" s="73">
        <f t="shared" si="279"/>
        <v>56686.5</v>
      </c>
      <c r="W680" s="73">
        <f t="shared" si="283"/>
        <v>-46996.5</v>
      </c>
      <c r="X680" s="76">
        <f t="shared" si="284"/>
        <v>-0.829059829059829</v>
      </c>
      <c r="Y680" s="73">
        <f t="shared" si="285"/>
        <v>60</v>
      </c>
      <c r="Z680" s="73">
        <f t="shared" si="286"/>
        <v>0</v>
      </c>
      <c r="AA680" s="73">
        <f t="shared" si="274"/>
        <v>0</v>
      </c>
      <c r="AB680" s="73">
        <f t="shared" si="287"/>
        <v>306</v>
      </c>
      <c r="AC680" s="73">
        <f t="shared" si="275"/>
        <v>74128.5</v>
      </c>
      <c r="AD680" s="73">
        <f t="shared" si="276"/>
        <v>14535</v>
      </c>
      <c r="AE680" s="73">
        <v>0</v>
      </c>
    </row>
    <row r="681" spans="1:31" ht="15" customHeight="1">
      <c r="A681" s="5" t="s">
        <v>116</v>
      </c>
      <c r="B681" s="6" t="str">
        <f>IFERROR(VLOOKUP(A681,'Distributor List'!$A$2:$D$77,2,0),"-")</f>
        <v>Bannu</v>
      </c>
      <c r="C681" s="6" t="str">
        <f>IFERROR(VLOOKUP(A681,'Distributor List'!$A$2:$D$77,3,0),"-")</f>
        <v>North-1</v>
      </c>
      <c r="D681" s="6" t="str">
        <f>IFERROR(VLOOKUP(A681,'Distributor List'!$A$2:$F$77,6,0),"-")</f>
        <v>Pak-2</v>
      </c>
      <c r="E681" s="6" t="str">
        <f>IFERROR(VLOOKUP(A681,'Distributor List'!$A$2:$D$77,4,0),"-")</f>
        <v>Distributor</v>
      </c>
      <c r="F681" s="6" t="str">
        <f>IFERROR(VLOOKUP(H681,'Price List'!$A$2:$H$109,8,0),"-")</f>
        <v>Transformer</v>
      </c>
      <c r="G681" s="6" t="str">
        <f>IFERROR(VLOOKUP(A681,'Distributor List'!$A$2:$E$77,5,0),"-")</f>
        <v>Bannu Vacant</v>
      </c>
      <c r="H681" s="10" t="s">
        <v>177</v>
      </c>
      <c r="I681" s="58">
        <v>446.25</v>
      </c>
      <c r="J681" s="72">
        <v>-17</v>
      </c>
      <c r="K681" s="72">
        <v>218</v>
      </c>
      <c r="L681" s="73">
        <f t="shared" si="277"/>
        <v>-7586.25</v>
      </c>
      <c r="M681" s="73">
        <f t="shared" si="264"/>
        <v>97282.5</v>
      </c>
      <c r="N681" s="74">
        <v>-17</v>
      </c>
      <c r="O681" s="74">
        <f t="shared" si="278"/>
        <v>-7586.25</v>
      </c>
      <c r="P681" s="73">
        <f t="shared" si="273"/>
        <v>0</v>
      </c>
      <c r="Q681" s="75">
        <v>709.02</v>
      </c>
      <c r="R681" s="73">
        <f t="shared" si="280"/>
        <v>316400.17499999999</v>
      </c>
      <c r="S681" s="76">
        <f t="shared" si="281"/>
        <v>-2.3976756650023977E-2</v>
      </c>
      <c r="T681" s="77">
        <v>76</v>
      </c>
      <c r="U681" s="78">
        <f t="shared" si="282"/>
        <v>-93</v>
      </c>
      <c r="V681" s="73">
        <f t="shared" si="279"/>
        <v>33915</v>
      </c>
      <c r="W681" s="73">
        <f t="shared" si="283"/>
        <v>-41501.25</v>
      </c>
      <c r="X681" s="76">
        <f t="shared" si="284"/>
        <v>-1.2236842105263157</v>
      </c>
      <c r="Y681" s="73">
        <f t="shared" si="285"/>
        <v>-25.5</v>
      </c>
      <c r="Z681" s="73">
        <f t="shared" si="286"/>
        <v>0</v>
      </c>
      <c r="AA681" s="73">
        <f t="shared" si="274"/>
        <v>0</v>
      </c>
      <c r="AB681" s="73">
        <f t="shared" si="287"/>
        <v>243.5</v>
      </c>
      <c r="AC681" s="73">
        <f t="shared" si="275"/>
        <v>108661.875</v>
      </c>
      <c r="AD681" s="73">
        <f t="shared" si="276"/>
        <v>-11379.375</v>
      </c>
      <c r="AE681" s="73">
        <v>0</v>
      </c>
    </row>
    <row r="682" spans="1:31" ht="15" customHeight="1">
      <c r="A682" s="5" t="s">
        <v>116</v>
      </c>
      <c r="B682" s="6" t="str">
        <f>IFERROR(VLOOKUP(A682,'Distributor List'!$A$2:$D$77,2,0),"-")</f>
        <v>Bannu</v>
      </c>
      <c r="C682" s="6" t="str">
        <f>IFERROR(VLOOKUP(A682,'Distributor List'!$A$2:$D$77,3,0),"-")</f>
        <v>North-1</v>
      </c>
      <c r="D682" s="6" t="str">
        <f>IFERROR(VLOOKUP(A682,'Distributor List'!$A$2:$F$77,6,0),"-")</f>
        <v>Pak-2</v>
      </c>
      <c r="E682" s="6" t="str">
        <f>IFERROR(VLOOKUP(A682,'Distributor List'!$A$2:$D$77,4,0),"-")</f>
        <v>Distributor</v>
      </c>
      <c r="F682" s="6" t="str">
        <f>IFERROR(VLOOKUP(H682,'Price List'!$A$2:$H$109,8,0),"-")</f>
        <v>Transformer</v>
      </c>
      <c r="G682" s="6" t="str">
        <f>IFERROR(VLOOKUP(A682,'Distributor List'!$A$2:$E$77,5,0),"-")</f>
        <v>Bannu Vacant</v>
      </c>
      <c r="H682" s="10" t="s">
        <v>178</v>
      </c>
      <c r="I682" s="58">
        <v>391</v>
      </c>
      <c r="J682" s="72">
        <v>0</v>
      </c>
      <c r="K682" s="72">
        <v>88</v>
      </c>
      <c r="L682" s="73">
        <f t="shared" si="277"/>
        <v>0</v>
      </c>
      <c r="M682" s="73">
        <f t="shared" si="264"/>
        <v>34408</v>
      </c>
      <c r="N682" s="74">
        <v>0</v>
      </c>
      <c r="O682" s="74">
        <f t="shared" si="278"/>
        <v>0</v>
      </c>
      <c r="P682" s="73">
        <f t="shared" si="273"/>
        <v>0</v>
      </c>
      <c r="Q682" s="75">
        <v>100</v>
      </c>
      <c r="R682" s="73">
        <f t="shared" si="280"/>
        <v>39100</v>
      </c>
      <c r="S682" s="76">
        <f t="shared" si="281"/>
        <v>0</v>
      </c>
      <c r="T682" s="77">
        <v>10</v>
      </c>
      <c r="U682" s="78">
        <f t="shared" si="282"/>
        <v>-10</v>
      </c>
      <c r="V682" s="73">
        <f t="shared" si="279"/>
        <v>3910</v>
      </c>
      <c r="W682" s="73">
        <f t="shared" si="283"/>
        <v>-3910</v>
      </c>
      <c r="X682" s="76">
        <f t="shared" si="284"/>
        <v>-1</v>
      </c>
      <c r="Y682" s="73">
        <f t="shared" si="285"/>
        <v>0</v>
      </c>
      <c r="Z682" s="73">
        <f t="shared" si="286"/>
        <v>0</v>
      </c>
      <c r="AA682" s="73">
        <f t="shared" si="274"/>
        <v>0</v>
      </c>
      <c r="AB682" s="73">
        <f t="shared" si="287"/>
        <v>88</v>
      </c>
      <c r="AC682" s="73">
        <f t="shared" si="275"/>
        <v>34408</v>
      </c>
      <c r="AD682" s="73">
        <f t="shared" si="276"/>
        <v>0</v>
      </c>
      <c r="AE682" s="73">
        <v>0</v>
      </c>
    </row>
    <row r="683" spans="1:31" ht="15" customHeight="1">
      <c r="A683" s="5" t="s">
        <v>116</v>
      </c>
      <c r="B683" s="6" t="str">
        <f>IFERROR(VLOOKUP(A683,'Distributor List'!$A$2:$D$77,2,0),"-")</f>
        <v>Bannu</v>
      </c>
      <c r="C683" s="6" t="str">
        <f>IFERROR(VLOOKUP(A683,'Distributor List'!$A$2:$D$77,3,0),"-")</f>
        <v>North-1</v>
      </c>
      <c r="D683" s="6" t="str">
        <f>IFERROR(VLOOKUP(A683,'Distributor List'!$A$2:$F$77,6,0),"-")</f>
        <v>Pak-2</v>
      </c>
      <c r="E683" s="6" t="str">
        <f>IFERROR(VLOOKUP(A683,'Distributor List'!$A$2:$D$77,4,0),"-")</f>
        <v>Distributor</v>
      </c>
      <c r="F683" s="6" t="str">
        <f>IFERROR(VLOOKUP(H683,'Price List'!$A$2:$H$109,8,0),"-")</f>
        <v>Transformer</v>
      </c>
      <c r="G683" s="6" t="str">
        <f>IFERROR(VLOOKUP(A683,'Distributor List'!$A$2:$E$77,5,0),"-")</f>
        <v>Bannu Vacant</v>
      </c>
      <c r="H683" s="10" t="s">
        <v>179</v>
      </c>
      <c r="I683" s="58">
        <v>616</v>
      </c>
      <c r="J683" s="72">
        <v>0</v>
      </c>
      <c r="K683" s="72">
        <v>150</v>
      </c>
      <c r="L683" s="73">
        <f t="shared" si="277"/>
        <v>0</v>
      </c>
      <c r="M683" s="73">
        <f t="shared" si="264"/>
        <v>92400</v>
      </c>
      <c r="N683" s="74">
        <v>0</v>
      </c>
      <c r="O683" s="74">
        <f t="shared" si="278"/>
        <v>0</v>
      </c>
      <c r="P683" s="73">
        <f t="shared" si="273"/>
        <v>0</v>
      </c>
      <c r="Q683" s="75">
        <v>150</v>
      </c>
      <c r="R683" s="73">
        <f t="shared" si="280"/>
        <v>92400</v>
      </c>
      <c r="S683" s="76">
        <f t="shared" si="281"/>
        <v>0</v>
      </c>
      <c r="T683" s="77">
        <v>10</v>
      </c>
      <c r="U683" s="78">
        <f t="shared" si="282"/>
        <v>-10</v>
      </c>
      <c r="V683" s="73">
        <f t="shared" si="279"/>
        <v>6160</v>
      </c>
      <c r="W683" s="73">
        <f t="shared" si="283"/>
        <v>-6160</v>
      </c>
      <c r="X683" s="76">
        <f t="shared" si="284"/>
        <v>-1</v>
      </c>
      <c r="Y683" s="73">
        <f t="shared" si="285"/>
        <v>0</v>
      </c>
      <c r="Z683" s="73">
        <f t="shared" si="286"/>
        <v>0</v>
      </c>
      <c r="AA683" s="73">
        <f t="shared" si="274"/>
        <v>0</v>
      </c>
      <c r="AB683" s="73">
        <f t="shared" si="287"/>
        <v>150</v>
      </c>
      <c r="AC683" s="73">
        <f t="shared" si="275"/>
        <v>92400</v>
      </c>
      <c r="AD683" s="73">
        <f t="shared" si="276"/>
        <v>0</v>
      </c>
      <c r="AE683" s="73">
        <v>0</v>
      </c>
    </row>
    <row r="684" spans="1:31" ht="15" customHeight="1">
      <c r="A684" s="5" t="s">
        <v>116</v>
      </c>
      <c r="B684" s="6" t="str">
        <f>IFERROR(VLOOKUP(A684,'Distributor List'!$A$2:$D$77,2,0),"-")</f>
        <v>Bannu</v>
      </c>
      <c r="C684" s="6" t="str">
        <f>IFERROR(VLOOKUP(A684,'Distributor List'!$A$2:$D$77,3,0),"-")</f>
        <v>North-1</v>
      </c>
      <c r="D684" s="6" t="str">
        <f>IFERROR(VLOOKUP(A684,'Distributor List'!$A$2:$F$77,6,0),"-")</f>
        <v>Pak-2</v>
      </c>
      <c r="E684" s="6" t="str">
        <f>IFERROR(VLOOKUP(A684,'Distributor List'!$A$2:$D$77,4,0),"-")</f>
        <v>Distributor</v>
      </c>
      <c r="F684" s="6" t="str">
        <f>IFERROR(VLOOKUP(H684,'Price List'!$A$2:$H$109,8,0),"-")</f>
        <v>Medicronis</v>
      </c>
      <c r="G684" s="6" t="str">
        <f>IFERROR(VLOOKUP(A684,'Distributor List'!$A$2:$E$77,5,0),"-")</f>
        <v>Bannu Vacant</v>
      </c>
      <c r="H684" s="10" t="s">
        <v>180</v>
      </c>
      <c r="I684" s="58">
        <v>270</v>
      </c>
      <c r="J684" s="72">
        <v>40</v>
      </c>
      <c r="K684" s="72">
        <v>8</v>
      </c>
      <c r="L684" s="73">
        <f t="shared" si="277"/>
        <v>10800</v>
      </c>
      <c r="M684" s="73">
        <f t="shared" si="264"/>
        <v>2160</v>
      </c>
      <c r="N684" s="74">
        <v>40</v>
      </c>
      <c r="O684" s="74">
        <f t="shared" si="278"/>
        <v>10800</v>
      </c>
      <c r="P684" s="73">
        <f t="shared" si="273"/>
        <v>0</v>
      </c>
      <c r="Q684" s="75">
        <v>74.137</v>
      </c>
      <c r="R684" s="73">
        <f t="shared" si="280"/>
        <v>20016.990000000002</v>
      </c>
      <c r="S684" s="76">
        <f t="shared" si="281"/>
        <v>0.53954165936037335</v>
      </c>
      <c r="T684" s="77">
        <v>4</v>
      </c>
      <c r="U684" s="78">
        <f t="shared" si="282"/>
        <v>36</v>
      </c>
      <c r="V684" s="73">
        <f t="shared" si="279"/>
        <v>1080</v>
      </c>
      <c r="W684" s="73">
        <f t="shared" si="283"/>
        <v>9720</v>
      </c>
      <c r="X684" s="76">
        <f t="shared" si="284"/>
        <v>9</v>
      </c>
      <c r="Y684" s="73">
        <f t="shared" si="285"/>
        <v>60</v>
      </c>
      <c r="Z684" s="73">
        <f t="shared" si="286"/>
        <v>52</v>
      </c>
      <c r="AA684" s="73">
        <f t="shared" si="274"/>
        <v>14040</v>
      </c>
      <c r="AB684" s="73">
        <f t="shared" si="287"/>
        <v>0</v>
      </c>
      <c r="AC684" s="73">
        <f t="shared" si="275"/>
        <v>0</v>
      </c>
      <c r="AD684" s="73">
        <f t="shared" si="276"/>
        <v>16200</v>
      </c>
      <c r="AE684" s="73">
        <v>0</v>
      </c>
    </row>
    <row r="685" spans="1:31" ht="15" customHeight="1">
      <c r="A685" s="5" t="s">
        <v>116</v>
      </c>
      <c r="B685" s="6" t="str">
        <f>IFERROR(VLOOKUP(A685,'Distributor List'!$A$2:$D$77,2,0),"-")</f>
        <v>Bannu</v>
      </c>
      <c r="C685" s="6" t="str">
        <f>IFERROR(VLOOKUP(A685,'Distributor List'!$A$2:$D$77,3,0),"-")</f>
        <v>North-1</v>
      </c>
      <c r="D685" s="6" t="str">
        <f>IFERROR(VLOOKUP(A685,'Distributor List'!$A$2:$F$77,6,0),"-")</f>
        <v>Pak-2</v>
      </c>
      <c r="E685" s="6" t="str">
        <f>IFERROR(VLOOKUP(A685,'Distributor List'!$A$2:$D$77,4,0),"-")</f>
        <v>Distributor</v>
      </c>
      <c r="F685" s="6" t="str">
        <f>IFERROR(VLOOKUP(H685,'Price List'!$A$2:$H$109,8,0),"-")</f>
        <v>Medicronis</v>
      </c>
      <c r="G685" s="6" t="str">
        <f>IFERROR(VLOOKUP(A685,'Distributor List'!$A$2:$E$77,5,0),"-")</f>
        <v>Bannu Vacant</v>
      </c>
      <c r="H685" s="10" t="s">
        <v>181</v>
      </c>
      <c r="I685" s="58">
        <v>670</v>
      </c>
      <c r="J685" s="72">
        <v>10</v>
      </c>
      <c r="K685" s="72">
        <v>46</v>
      </c>
      <c r="L685" s="73">
        <f t="shared" si="277"/>
        <v>6700</v>
      </c>
      <c r="M685" s="73">
        <f t="shared" si="264"/>
        <v>30820</v>
      </c>
      <c r="N685" s="74">
        <v>10</v>
      </c>
      <c r="O685" s="74">
        <f t="shared" si="278"/>
        <v>6700</v>
      </c>
      <c r="P685" s="73">
        <f t="shared" si="273"/>
        <v>0</v>
      </c>
      <c r="Q685" s="75">
        <v>33.704999999999998</v>
      </c>
      <c r="R685" s="73">
        <f t="shared" si="280"/>
        <v>22582.35</v>
      </c>
      <c r="S685" s="76">
        <f t="shared" si="281"/>
        <v>0.2966918854769322</v>
      </c>
      <c r="T685" s="77">
        <v>44</v>
      </c>
      <c r="U685" s="78">
        <f t="shared" si="282"/>
        <v>-34</v>
      </c>
      <c r="V685" s="73">
        <f t="shared" si="279"/>
        <v>29480</v>
      </c>
      <c r="W685" s="73">
        <f t="shared" si="283"/>
        <v>-22780</v>
      </c>
      <c r="X685" s="76">
        <f t="shared" si="284"/>
        <v>-0.77272727272727271</v>
      </c>
      <c r="Y685" s="73">
        <f t="shared" si="285"/>
        <v>15</v>
      </c>
      <c r="Z685" s="73">
        <f t="shared" si="286"/>
        <v>0</v>
      </c>
      <c r="AA685" s="73">
        <f t="shared" si="274"/>
        <v>0</v>
      </c>
      <c r="AB685" s="73">
        <f t="shared" si="287"/>
        <v>31</v>
      </c>
      <c r="AC685" s="73">
        <f t="shared" si="275"/>
        <v>20770</v>
      </c>
      <c r="AD685" s="73">
        <f t="shared" si="276"/>
        <v>10050</v>
      </c>
      <c r="AE685" s="73">
        <v>0</v>
      </c>
    </row>
    <row r="686" spans="1:31" ht="15" customHeight="1">
      <c r="A686" s="5" t="s">
        <v>116</v>
      </c>
      <c r="B686" s="6" t="str">
        <f>IFERROR(VLOOKUP(A686,'Distributor List'!$A$2:$D$77,2,0),"-")</f>
        <v>Bannu</v>
      </c>
      <c r="C686" s="6" t="str">
        <f>IFERROR(VLOOKUP(A686,'Distributor List'!$A$2:$D$77,3,0),"-")</f>
        <v>North-1</v>
      </c>
      <c r="D686" s="6" t="str">
        <f>IFERROR(VLOOKUP(A686,'Distributor List'!$A$2:$F$77,6,0),"-")</f>
        <v>Pak-2</v>
      </c>
      <c r="E686" s="6" t="str">
        <f>IFERROR(VLOOKUP(A686,'Distributor List'!$A$2:$D$77,4,0),"-")</f>
        <v>Distributor</v>
      </c>
      <c r="F686" s="6" t="str">
        <f>IFERROR(VLOOKUP(H686,'Price List'!$A$2:$H$109,8,0),"-")</f>
        <v>Medicronis</v>
      </c>
      <c r="G686" s="6" t="str">
        <f>IFERROR(VLOOKUP(A686,'Distributor List'!$A$2:$E$77,5,0),"-")</f>
        <v>Bannu Vacant</v>
      </c>
      <c r="H686" s="10" t="s">
        <v>182</v>
      </c>
      <c r="I686" s="58">
        <v>56</v>
      </c>
      <c r="J686" s="72">
        <v>0</v>
      </c>
      <c r="K686" s="72">
        <v>55</v>
      </c>
      <c r="L686" s="73">
        <f t="shared" si="277"/>
        <v>0</v>
      </c>
      <c r="M686" s="73">
        <f t="shared" si="264"/>
        <v>3080</v>
      </c>
      <c r="N686" s="74">
        <v>0</v>
      </c>
      <c r="O686" s="74">
        <f t="shared" si="278"/>
        <v>0</v>
      </c>
      <c r="P686" s="73">
        <f t="shared" si="273"/>
        <v>0</v>
      </c>
      <c r="Q686" s="75">
        <v>54</v>
      </c>
      <c r="R686" s="73">
        <f t="shared" si="280"/>
        <v>3024</v>
      </c>
      <c r="S686" s="76">
        <f t="shared" si="281"/>
        <v>0</v>
      </c>
      <c r="T686" s="77">
        <v>0</v>
      </c>
      <c r="U686" s="78">
        <f t="shared" si="282"/>
        <v>0</v>
      </c>
      <c r="V686" s="73">
        <f t="shared" si="279"/>
        <v>0</v>
      </c>
      <c r="W686" s="73">
        <f t="shared" si="283"/>
        <v>0</v>
      </c>
      <c r="X686" s="76" t="str">
        <f t="shared" si="284"/>
        <v>-</v>
      </c>
      <c r="Y686" s="73">
        <f t="shared" si="285"/>
        <v>0</v>
      </c>
      <c r="Z686" s="73">
        <f t="shared" si="286"/>
        <v>0</v>
      </c>
      <c r="AA686" s="73">
        <f t="shared" si="274"/>
        <v>0</v>
      </c>
      <c r="AB686" s="73">
        <f t="shared" si="287"/>
        <v>55</v>
      </c>
      <c r="AC686" s="73">
        <f t="shared" si="275"/>
        <v>3080</v>
      </c>
      <c r="AD686" s="73">
        <f t="shared" si="276"/>
        <v>0</v>
      </c>
      <c r="AE686" s="73">
        <v>0</v>
      </c>
    </row>
    <row r="687" spans="1:31" ht="15" customHeight="1">
      <c r="A687" s="5" t="s">
        <v>116</v>
      </c>
      <c r="B687" s="6" t="str">
        <f>IFERROR(VLOOKUP(A687,'Distributor List'!$A$2:$D$77,2,0),"-")</f>
        <v>Bannu</v>
      </c>
      <c r="C687" s="6" t="str">
        <f>IFERROR(VLOOKUP(A687,'Distributor List'!$A$2:$D$77,3,0),"-")</f>
        <v>North-1</v>
      </c>
      <c r="D687" s="6" t="str">
        <f>IFERROR(VLOOKUP(A687,'Distributor List'!$A$2:$F$77,6,0),"-")</f>
        <v>Pak-2</v>
      </c>
      <c r="E687" s="6" t="str">
        <f>IFERROR(VLOOKUP(A687,'Distributor List'!$A$2:$D$77,4,0),"-")</f>
        <v>Distributor</v>
      </c>
      <c r="F687" s="6" t="str">
        <f>IFERROR(VLOOKUP(H687,'Price List'!$A$2:$H$109,8,0),"-")</f>
        <v>Medicronis</v>
      </c>
      <c r="G687" s="6" t="str">
        <f>IFERROR(VLOOKUP(A687,'Distributor List'!$A$2:$E$77,5,0),"-")</f>
        <v>Bannu Vacant</v>
      </c>
      <c r="H687" s="10" t="s">
        <v>183</v>
      </c>
      <c r="I687" s="58">
        <v>72</v>
      </c>
      <c r="J687" s="72">
        <v>0</v>
      </c>
      <c r="K687" s="72">
        <v>49</v>
      </c>
      <c r="L687" s="73">
        <f t="shared" si="277"/>
        <v>0</v>
      </c>
      <c r="M687" s="73">
        <f t="shared" si="264"/>
        <v>3528</v>
      </c>
      <c r="N687" s="74">
        <v>0</v>
      </c>
      <c r="O687" s="74">
        <f t="shared" si="278"/>
        <v>0</v>
      </c>
      <c r="P687" s="73">
        <f t="shared" si="273"/>
        <v>0</v>
      </c>
      <c r="Q687" s="75">
        <v>54</v>
      </c>
      <c r="R687" s="73">
        <f t="shared" si="280"/>
        <v>3888</v>
      </c>
      <c r="S687" s="76">
        <f t="shared" si="281"/>
        <v>0</v>
      </c>
      <c r="T687" s="77">
        <v>0</v>
      </c>
      <c r="U687" s="78">
        <f t="shared" si="282"/>
        <v>0</v>
      </c>
      <c r="V687" s="73">
        <f t="shared" si="279"/>
        <v>0</v>
      </c>
      <c r="W687" s="73">
        <f t="shared" si="283"/>
        <v>0</v>
      </c>
      <c r="X687" s="76" t="str">
        <f t="shared" si="284"/>
        <v>-</v>
      </c>
      <c r="Y687" s="73">
        <f t="shared" si="285"/>
        <v>0</v>
      </c>
      <c r="Z687" s="73">
        <f t="shared" si="286"/>
        <v>0</v>
      </c>
      <c r="AA687" s="73">
        <f t="shared" si="274"/>
        <v>0</v>
      </c>
      <c r="AB687" s="73">
        <f t="shared" si="287"/>
        <v>49</v>
      </c>
      <c r="AC687" s="73">
        <f t="shared" si="275"/>
        <v>3528</v>
      </c>
      <c r="AD687" s="73">
        <f t="shared" si="276"/>
        <v>0</v>
      </c>
      <c r="AE687" s="73">
        <v>0</v>
      </c>
    </row>
    <row r="688" spans="1:31" ht="15" customHeight="1">
      <c r="A688" s="5" t="s">
        <v>116</v>
      </c>
      <c r="B688" s="6" t="str">
        <f>IFERROR(VLOOKUP(A688,'Distributor List'!$A$2:$D$77,2,0),"-")</f>
        <v>Bannu</v>
      </c>
      <c r="C688" s="6" t="str">
        <f>IFERROR(VLOOKUP(A688,'Distributor List'!$A$2:$D$77,3,0),"-")</f>
        <v>North-1</v>
      </c>
      <c r="D688" s="6" t="str">
        <f>IFERROR(VLOOKUP(A688,'Distributor List'!$A$2:$F$77,6,0),"-")</f>
        <v>Pak-2</v>
      </c>
      <c r="E688" s="6" t="str">
        <f>IFERROR(VLOOKUP(A688,'Distributor List'!$A$2:$D$77,4,0),"-")</f>
        <v>Distributor</v>
      </c>
      <c r="F688" s="6" t="str">
        <f>IFERROR(VLOOKUP(H688,'Price List'!$A$2:$H$109,8,0),"-")</f>
        <v>Medicronis</v>
      </c>
      <c r="G688" s="6" t="str">
        <f>IFERROR(VLOOKUP(A688,'Distributor List'!$A$2:$E$77,5,0),"-")</f>
        <v>Bannu Vacant</v>
      </c>
      <c r="H688" s="10" t="s">
        <v>184</v>
      </c>
      <c r="I688" s="58">
        <v>105</v>
      </c>
      <c r="J688" s="72">
        <v>0</v>
      </c>
      <c r="K688" s="72">
        <v>57</v>
      </c>
      <c r="L688" s="73">
        <f t="shared" si="277"/>
        <v>0</v>
      </c>
      <c r="M688" s="73">
        <f t="shared" si="264"/>
        <v>5985</v>
      </c>
      <c r="N688" s="74">
        <v>0</v>
      </c>
      <c r="O688" s="74">
        <f t="shared" si="278"/>
        <v>0</v>
      </c>
      <c r="P688" s="73">
        <f t="shared" si="273"/>
        <v>0</v>
      </c>
      <c r="Q688" s="75">
        <v>54</v>
      </c>
      <c r="R688" s="73">
        <f t="shared" si="280"/>
        <v>5670</v>
      </c>
      <c r="S688" s="76">
        <f t="shared" si="281"/>
        <v>0</v>
      </c>
      <c r="T688" s="77">
        <v>0</v>
      </c>
      <c r="U688" s="78">
        <f t="shared" si="282"/>
        <v>0</v>
      </c>
      <c r="V688" s="73">
        <f t="shared" si="279"/>
        <v>0</v>
      </c>
      <c r="W688" s="73">
        <f t="shared" si="283"/>
        <v>0</v>
      </c>
      <c r="X688" s="76" t="str">
        <f t="shared" si="284"/>
        <v>-</v>
      </c>
      <c r="Y688" s="73">
        <f t="shared" si="285"/>
        <v>0</v>
      </c>
      <c r="Z688" s="73">
        <f t="shared" si="286"/>
        <v>0</v>
      </c>
      <c r="AA688" s="73">
        <f t="shared" si="274"/>
        <v>0</v>
      </c>
      <c r="AB688" s="73">
        <f t="shared" si="287"/>
        <v>57</v>
      </c>
      <c r="AC688" s="73">
        <f t="shared" si="275"/>
        <v>5985</v>
      </c>
      <c r="AD688" s="73">
        <f t="shared" si="276"/>
        <v>0</v>
      </c>
      <c r="AE688" s="73">
        <v>0</v>
      </c>
    </row>
    <row r="689" spans="1:31" ht="15" customHeight="1">
      <c r="A689" s="5" t="s">
        <v>116</v>
      </c>
      <c r="B689" s="6" t="str">
        <f>IFERROR(VLOOKUP(A689,'Distributor List'!$A$2:$D$77,2,0),"-")</f>
        <v>Bannu</v>
      </c>
      <c r="C689" s="6" t="str">
        <f>IFERROR(VLOOKUP(A689,'Distributor List'!$A$2:$D$77,3,0),"-")</f>
        <v>North-1</v>
      </c>
      <c r="D689" s="6" t="str">
        <f>IFERROR(VLOOKUP(A689,'Distributor List'!$A$2:$F$77,6,0),"-")</f>
        <v>Pak-2</v>
      </c>
      <c r="E689" s="6" t="str">
        <f>IFERROR(VLOOKUP(A689,'Distributor List'!$A$2:$D$77,4,0),"-")</f>
        <v>Distributor</v>
      </c>
      <c r="F689" s="6" t="str">
        <f>IFERROR(VLOOKUP(H689,'Price List'!$A$2:$H$109,8,0),"-")</f>
        <v>Medicronis</v>
      </c>
      <c r="G689" s="6" t="str">
        <f>IFERROR(VLOOKUP(A689,'Distributor List'!$A$2:$E$77,5,0),"-")</f>
        <v>Bannu Vacant</v>
      </c>
      <c r="H689" s="10" t="s">
        <v>185</v>
      </c>
      <c r="I689" s="58">
        <v>140</v>
      </c>
      <c r="J689" s="72">
        <v>0</v>
      </c>
      <c r="K689" s="72">
        <v>0</v>
      </c>
      <c r="L689" s="73">
        <f t="shared" si="277"/>
        <v>0</v>
      </c>
      <c r="M689" s="73">
        <f t="shared" ref="M689:M723" si="288">K689*I689</f>
        <v>0</v>
      </c>
      <c r="N689" s="74">
        <v>0</v>
      </c>
      <c r="O689" s="74">
        <f t="shared" si="278"/>
        <v>0</v>
      </c>
      <c r="P689" s="73">
        <f t="shared" si="273"/>
        <v>0</v>
      </c>
      <c r="Q689" s="75">
        <v>96</v>
      </c>
      <c r="R689" s="73">
        <f t="shared" si="280"/>
        <v>13440</v>
      </c>
      <c r="S689" s="76">
        <f t="shared" si="281"/>
        <v>0</v>
      </c>
      <c r="T689" s="77">
        <v>0</v>
      </c>
      <c r="U689" s="78">
        <f t="shared" si="282"/>
        <v>0</v>
      </c>
      <c r="V689" s="73">
        <f t="shared" si="279"/>
        <v>0</v>
      </c>
      <c r="W689" s="73">
        <f t="shared" si="283"/>
        <v>0</v>
      </c>
      <c r="X689" s="76" t="str">
        <f t="shared" si="284"/>
        <v>-</v>
      </c>
      <c r="Y689" s="73">
        <f t="shared" si="285"/>
        <v>0</v>
      </c>
      <c r="Z689" s="73">
        <f t="shared" si="286"/>
        <v>0</v>
      </c>
      <c r="AA689" s="73">
        <f t="shared" si="274"/>
        <v>0</v>
      </c>
      <c r="AB689" s="73">
        <f t="shared" si="287"/>
        <v>0</v>
      </c>
      <c r="AC689" s="73">
        <f t="shared" si="275"/>
        <v>0</v>
      </c>
      <c r="AD689" s="73">
        <f t="shared" si="276"/>
        <v>0</v>
      </c>
      <c r="AE689" s="73">
        <v>0</v>
      </c>
    </row>
    <row r="690" spans="1:31" ht="15" customHeight="1">
      <c r="A690" s="5" t="s">
        <v>116</v>
      </c>
      <c r="B690" s="6" t="str">
        <f>IFERROR(VLOOKUP(A690,'Distributor List'!$A$2:$D$77,2,0),"-")</f>
        <v>Bannu</v>
      </c>
      <c r="C690" s="6" t="str">
        <f>IFERROR(VLOOKUP(A690,'Distributor List'!$A$2:$D$77,3,0),"-")</f>
        <v>North-1</v>
      </c>
      <c r="D690" s="6" t="str">
        <f>IFERROR(VLOOKUP(A690,'Distributor List'!$A$2:$F$77,6,0),"-")</f>
        <v>Pak-2</v>
      </c>
      <c r="E690" s="6" t="str">
        <f>IFERROR(VLOOKUP(A690,'Distributor List'!$A$2:$D$77,4,0),"-")</f>
        <v>Distributor</v>
      </c>
      <c r="F690" s="6" t="str">
        <f>IFERROR(VLOOKUP(H690,'Price List'!$A$2:$H$109,8,0),"-")</f>
        <v>Medicronis</v>
      </c>
      <c r="G690" s="6" t="str">
        <f>IFERROR(VLOOKUP(A690,'Distributor List'!$A$2:$E$77,5,0),"-")</f>
        <v>Bannu Vacant</v>
      </c>
      <c r="H690" s="10" t="s">
        <v>186</v>
      </c>
      <c r="I690" s="58">
        <v>199</v>
      </c>
      <c r="J690" s="72">
        <v>0</v>
      </c>
      <c r="K690" s="72">
        <v>0</v>
      </c>
      <c r="L690" s="73">
        <f t="shared" si="277"/>
        <v>0</v>
      </c>
      <c r="M690" s="73">
        <f t="shared" si="288"/>
        <v>0</v>
      </c>
      <c r="N690" s="74">
        <v>0</v>
      </c>
      <c r="O690" s="74">
        <f t="shared" si="278"/>
        <v>0</v>
      </c>
      <c r="P690" s="73">
        <f t="shared" si="273"/>
        <v>0</v>
      </c>
      <c r="Q690" s="75">
        <v>67.2</v>
      </c>
      <c r="R690" s="73">
        <f t="shared" si="280"/>
        <v>13372.800000000001</v>
      </c>
      <c r="S690" s="76">
        <f t="shared" si="281"/>
        <v>0</v>
      </c>
      <c r="T690" s="77">
        <v>0</v>
      </c>
      <c r="U690" s="78">
        <f t="shared" si="282"/>
        <v>0</v>
      </c>
      <c r="V690" s="73">
        <f t="shared" si="279"/>
        <v>0</v>
      </c>
      <c r="W690" s="73">
        <f t="shared" si="283"/>
        <v>0</v>
      </c>
      <c r="X690" s="76" t="str">
        <f t="shared" si="284"/>
        <v>-</v>
      </c>
      <c r="Y690" s="73">
        <f t="shared" si="285"/>
        <v>0</v>
      </c>
      <c r="Z690" s="73">
        <f t="shared" si="286"/>
        <v>0</v>
      </c>
      <c r="AA690" s="73">
        <f t="shared" si="274"/>
        <v>0</v>
      </c>
      <c r="AB690" s="73">
        <f t="shared" si="287"/>
        <v>0</v>
      </c>
      <c r="AC690" s="73">
        <f t="shared" si="275"/>
        <v>0</v>
      </c>
      <c r="AD690" s="73">
        <f t="shared" si="276"/>
        <v>0</v>
      </c>
      <c r="AE690" s="73">
        <v>0</v>
      </c>
    </row>
    <row r="691" spans="1:31" ht="15" customHeight="1">
      <c r="A691" s="5" t="s">
        <v>116</v>
      </c>
      <c r="B691" s="6" t="str">
        <f>IFERROR(VLOOKUP(A691,'Distributor List'!$A$2:$D$77,2,0),"-")</f>
        <v>Bannu</v>
      </c>
      <c r="C691" s="6" t="str">
        <f>IFERROR(VLOOKUP(A691,'Distributor List'!$A$2:$D$77,3,0),"-")</f>
        <v>North-1</v>
      </c>
      <c r="D691" s="6" t="str">
        <f>IFERROR(VLOOKUP(A691,'Distributor List'!$A$2:$F$77,6,0),"-")</f>
        <v>Pak-2</v>
      </c>
      <c r="E691" s="6" t="str">
        <f>IFERROR(VLOOKUP(A691,'Distributor List'!$A$2:$D$77,4,0),"-")</f>
        <v>Distributor</v>
      </c>
      <c r="F691" s="6" t="str">
        <f>IFERROR(VLOOKUP(H691,'Price List'!$A$2:$H$109,8,0),"-")</f>
        <v>Transformer</v>
      </c>
      <c r="G691" s="6" t="str">
        <f>IFERROR(VLOOKUP(A691,'Distributor List'!$A$2:$E$77,5,0),"-")</f>
        <v>Bannu Vacant</v>
      </c>
      <c r="H691" s="10" t="s">
        <v>187</v>
      </c>
      <c r="I691" s="58">
        <v>187</v>
      </c>
      <c r="J691" s="72">
        <v>12</v>
      </c>
      <c r="K691" s="72">
        <v>109</v>
      </c>
      <c r="L691" s="73">
        <f t="shared" si="277"/>
        <v>2244</v>
      </c>
      <c r="M691" s="73">
        <f t="shared" si="288"/>
        <v>20383</v>
      </c>
      <c r="N691" s="74">
        <v>12</v>
      </c>
      <c r="O691" s="74">
        <f t="shared" si="278"/>
        <v>2244</v>
      </c>
      <c r="P691" s="73">
        <f t="shared" si="273"/>
        <v>0</v>
      </c>
      <c r="Q691" s="75">
        <v>80</v>
      </c>
      <c r="R691" s="73">
        <f t="shared" si="280"/>
        <v>14960</v>
      </c>
      <c r="S691" s="76">
        <f t="shared" si="281"/>
        <v>0.15</v>
      </c>
      <c r="T691" s="77">
        <v>50</v>
      </c>
      <c r="U691" s="78">
        <f t="shared" si="282"/>
        <v>-38</v>
      </c>
      <c r="V691" s="73">
        <f t="shared" si="279"/>
        <v>9350</v>
      </c>
      <c r="W691" s="73">
        <f t="shared" si="283"/>
        <v>-7106</v>
      </c>
      <c r="X691" s="76">
        <f t="shared" si="284"/>
        <v>-0.76</v>
      </c>
      <c r="Y691" s="73">
        <f t="shared" si="285"/>
        <v>18</v>
      </c>
      <c r="Z691" s="73">
        <f t="shared" si="286"/>
        <v>0</v>
      </c>
      <c r="AA691" s="73">
        <f t="shared" si="274"/>
        <v>0</v>
      </c>
      <c r="AB691" s="73">
        <f t="shared" si="287"/>
        <v>91</v>
      </c>
      <c r="AC691" s="73">
        <f t="shared" si="275"/>
        <v>17017</v>
      </c>
      <c r="AD691" s="73">
        <f t="shared" si="276"/>
        <v>3366</v>
      </c>
      <c r="AE691" s="73">
        <v>0</v>
      </c>
    </row>
    <row r="692" spans="1:31" ht="15" customHeight="1">
      <c r="A692" s="5" t="s">
        <v>116</v>
      </c>
      <c r="B692" s="6" t="str">
        <f>IFERROR(VLOOKUP(A692,'Distributor List'!$A$2:$D$77,2,0),"-")</f>
        <v>Bannu</v>
      </c>
      <c r="C692" s="6" t="str">
        <f>IFERROR(VLOOKUP(A692,'Distributor List'!$A$2:$D$77,3,0),"-")</f>
        <v>North-1</v>
      </c>
      <c r="D692" s="6" t="str">
        <f>IFERROR(VLOOKUP(A692,'Distributor List'!$A$2:$F$77,6,0),"-")</f>
        <v>Pak-2</v>
      </c>
      <c r="E692" s="6" t="str">
        <f>IFERROR(VLOOKUP(A692,'Distributor List'!$A$2:$D$77,4,0),"-")</f>
        <v>Distributor</v>
      </c>
      <c r="F692" s="6" t="str">
        <f>IFERROR(VLOOKUP(H692,'Price List'!$A$2:$H$109,8,0),"-")</f>
        <v>Medicronis</v>
      </c>
      <c r="G692" s="6" t="str">
        <f>IFERROR(VLOOKUP(A692,'Distributor List'!$A$2:$E$77,5,0),"-")</f>
        <v>Bannu Vacant</v>
      </c>
      <c r="H692" s="10" t="s">
        <v>188</v>
      </c>
      <c r="I692" s="58">
        <v>110</v>
      </c>
      <c r="J692" s="72">
        <v>5</v>
      </c>
      <c r="K692" s="72">
        <v>32</v>
      </c>
      <c r="L692" s="73">
        <f t="shared" si="277"/>
        <v>550</v>
      </c>
      <c r="M692" s="73">
        <f t="shared" si="288"/>
        <v>3520</v>
      </c>
      <c r="N692" s="74">
        <v>5</v>
      </c>
      <c r="O692" s="74">
        <f t="shared" si="278"/>
        <v>550</v>
      </c>
      <c r="P692" s="73">
        <f t="shared" si="273"/>
        <v>0</v>
      </c>
      <c r="Q692" s="75">
        <v>63</v>
      </c>
      <c r="R692" s="73">
        <f t="shared" si="280"/>
        <v>6930</v>
      </c>
      <c r="S692" s="76">
        <f t="shared" si="281"/>
        <v>7.9365079365079361E-2</v>
      </c>
      <c r="T692" s="77">
        <v>8</v>
      </c>
      <c r="U692" s="78">
        <f t="shared" si="282"/>
        <v>-3</v>
      </c>
      <c r="V692" s="73">
        <f t="shared" si="279"/>
        <v>880</v>
      </c>
      <c r="W692" s="73">
        <f t="shared" si="283"/>
        <v>-330</v>
      </c>
      <c r="X692" s="76">
        <f t="shared" si="284"/>
        <v>-0.375</v>
      </c>
      <c r="Y692" s="73">
        <f t="shared" si="285"/>
        <v>7.5</v>
      </c>
      <c r="Z692" s="73">
        <f t="shared" si="286"/>
        <v>0</v>
      </c>
      <c r="AA692" s="73">
        <f t="shared" si="274"/>
        <v>0</v>
      </c>
      <c r="AB692" s="73">
        <f t="shared" si="287"/>
        <v>24.5</v>
      </c>
      <c r="AC692" s="73">
        <f t="shared" si="275"/>
        <v>2695</v>
      </c>
      <c r="AD692" s="73">
        <f t="shared" si="276"/>
        <v>825</v>
      </c>
      <c r="AE692" s="73">
        <v>0</v>
      </c>
    </row>
    <row r="693" spans="1:31" ht="15" customHeight="1">
      <c r="A693" s="5" t="s">
        <v>116</v>
      </c>
      <c r="B693" s="6" t="str">
        <f>IFERROR(VLOOKUP(A693,'Distributor List'!$A$2:$D$77,2,0),"-")</f>
        <v>Bannu</v>
      </c>
      <c r="C693" s="6" t="str">
        <f>IFERROR(VLOOKUP(A693,'Distributor List'!$A$2:$D$77,3,0),"-")</f>
        <v>North-1</v>
      </c>
      <c r="D693" s="6" t="str">
        <f>IFERROR(VLOOKUP(A693,'Distributor List'!$A$2:$F$77,6,0),"-")</f>
        <v>Pak-2</v>
      </c>
      <c r="E693" s="6" t="str">
        <f>IFERROR(VLOOKUP(A693,'Distributor List'!$A$2:$D$77,4,0),"-")</f>
        <v>Distributor</v>
      </c>
      <c r="F693" s="6" t="str">
        <f>IFERROR(VLOOKUP(H693,'Price List'!$A$2:$H$109,8,0),"-")</f>
        <v>Medicronis</v>
      </c>
      <c r="G693" s="6" t="str">
        <f>IFERROR(VLOOKUP(A693,'Distributor List'!$A$2:$E$77,5,0),"-")</f>
        <v>Bannu Vacant</v>
      </c>
      <c r="H693" s="10" t="s">
        <v>189</v>
      </c>
      <c r="I693" s="58">
        <v>99</v>
      </c>
      <c r="J693" s="72">
        <v>10</v>
      </c>
      <c r="K693" s="72">
        <v>22</v>
      </c>
      <c r="L693" s="73">
        <f t="shared" si="277"/>
        <v>990</v>
      </c>
      <c r="M693" s="73">
        <f t="shared" si="288"/>
        <v>2178</v>
      </c>
      <c r="N693" s="74">
        <v>10</v>
      </c>
      <c r="O693" s="74">
        <f t="shared" si="278"/>
        <v>990</v>
      </c>
      <c r="P693" s="73">
        <f t="shared" si="273"/>
        <v>0</v>
      </c>
      <c r="Q693" s="75">
        <v>84</v>
      </c>
      <c r="R693" s="73">
        <f t="shared" si="280"/>
        <v>8316</v>
      </c>
      <c r="S693" s="76">
        <f t="shared" si="281"/>
        <v>0.11904761904761904</v>
      </c>
      <c r="T693" s="77">
        <v>12</v>
      </c>
      <c r="U693" s="78">
        <f t="shared" si="282"/>
        <v>-2</v>
      </c>
      <c r="V693" s="73">
        <f t="shared" si="279"/>
        <v>1188</v>
      </c>
      <c r="W693" s="73">
        <f t="shared" si="283"/>
        <v>-198</v>
      </c>
      <c r="X693" s="76">
        <f t="shared" si="284"/>
        <v>-0.16666666666666663</v>
      </c>
      <c r="Y693" s="73">
        <f t="shared" si="285"/>
        <v>15</v>
      </c>
      <c r="Z693" s="73">
        <f t="shared" si="286"/>
        <v>0</v>
      </c>
      <c r="AA693" s="73">
        <f t="shared" si="274"/>
        <v>0</v>
      </c>
      <c r="AB693" s="73">
        <f t="shared" si="287"/>
        <v>7</v>
      </c>
      <c r="AC693" s="73">
        <f t="shared" si="275"/>
        <v>693</v>
      </c>
      <c r="AD693" s="73">
        <f t="shared" si="276"/>
        <v>1485</v>
      </c>
      <c r="AE693" s="73">
        <v>0</v>
      </c>
    </row>
    <row r="694" spans="1:31" ht="15" customHeight="1">
      <c r="A694" s="5" t="s">
        <v>116</v>
      </c>
      <c r="B694" s="6" t="str">
        <f>IFERROR(VLOOKUP(A694,'Distributor List'!$A$2:$D$77,2,0),"-")</f>
        <v>Bannu</v>
      </c>
      <c r="C694" s="6" t="str">
        <f>IFERROR(VLOOKUP(A694,'Distributor List'!$A$2:$D$77,3,0),"-")</f>
        <v>North-1</v>
      </c>
      <c r="D694" s="6" t="str">
        <f>IFERROR(VLOOKUP(A694,'Distributor List'!$A$2:$F$77,6,0),"-")</f>
        <v>Pak-2</v>
      </c>
      <c r="E694" s="6" t="str">
        <f>IFERROR(VLOOKUP(A694,'Distributor List'!$A$2:$D$77,4,0),"-")</f>
        <v>Distributor</v>
      </c>
      <c r="F694" s="6" t="str">
        <f>IFERROR(VLOOKUP(H694,'Price List'!$A$2:$H$109,8,0),"-")</f>
        <v>Medicronis</v>
      </c>
      <c r="G694" s="6" t="str">
        <f>IFERROR(VLOOKUP(A694,'Distributor List'!$A$2:$E$77,5,0),"-")</f>
        <v>Bannu Vacant</v>
      </c>
      <c r="H694" s="10" t="s">
        <v>190</v>
      </c>
      <c r="I694" s="58">
        <v>80</v>
      </c>
      <c r="J694" s="72">
        <v>0</v>
      </c>
      <c r="K694" s="72">
        <v>0</v>
      </c>
      <c r="L694" s="73">
        <f t="shared" si="277"/>
        <v>0</v>
      </c>
      <c r="M694" s="73">
        <f t="shared" si="288"/>
        <v>0</v>
      </c>
      <c r="N694" s="74">
        <v>0</v>
      </c>
      <c r="O694" s="74">
        <f t="shared" si="278"/>
        <v>0</v>
      </c>
      <c r="P694" s="73">
        <f t="shared" si="273"/>
        <v>0</v>
      </c>
      <c r="Q694" s="75">
        <v>0</v>
      </c>
      <c r="R694" s="73">
        <f t="shared" si="280"/>
        <v>0</v>
      </c>
      <c r="S694" s="76" t="str">
        <f t="shared" si="281"/>
        <v>-</v>
      </c>
      <c r="T694" s="77">
        <v>0</v>
      </c>
      <c r="U694" s="78">
        <f t="shared" si="282"/>
        <v>0</v>
      </c>
      <c r="V694" s="73">
        <f t="shared" si="279"/>
        <v>0</v>
      </c>
      <c r="W694" s="73">
        <f t="shared" si="283"/>
        <v>0</v>
      </c>
      <c r="X694" s="76" t="str">
        <f t="shared" si="284"/>
        <v>-</v>
      </c>
      <c r="Y694" s="73">
        <f t="shared" si="285"/>
        <v>0</v>
      </c>
      <c r="Z694" s="73">
        <f t="shared" si="286"/>
        <v>0</v>
      </c>
      <c r="AA694" s="73">
        <f t="shared" si="274"/>
        <v>0</v>
      </c>
      <c r="AB694" s="73">
        <f t="shared" si="287"/>
        <v>0</v>
      </c>
      <c r="AC694" s="73">
        <f t="shared" si="275"/>
        <v>0</v>
      </c>
      <c r="AD694" s="73">
        <f t="shared" si="276"/>
        <v>0</v>
      </c>
      <c r="AE694" s="73">
        <v>0</v>
      </c>
    </row>
    <row r="695" spans="1:31" ht="15" customHeight="1">
      <c r="A695" s="5" t="s">
        <v>116</v>
      </c>
      <c r="B695" s="6" t="str">
        <f>IFERROR(VLOOKUP(A695,'Distributor List'!$A$2:$D$77,2,0),"-")</f>
        <v>Bannu</v>
      </c>
      <c r="C695" s="6" t="str">
        <f>IFERROR(VLOOKUP(A695,'Distributor List'!$A$2:$D$77,3,0),"-")</f>
        <v>North-1</v>
      </c>
      <c r="D695" s="6" t="str">
        <f>IFERROR(VLOOKUP(A695,'Distributor List'!$A$2:$F$77,6,0),"-")</f>
        <v>Pak-2</v>
      </c>
      <c r="E695" s="6" t="str">
        <f>IFERROR(VLOOKUP(A695,'Distributor List'!$A$2:$D$77,4,0),"-")</f>
        <v>Distributor</v>
      </c>
      <c r="F695" s="6" t="str">
        <f>IFERROR(VLOOKUP(H695,'Price List'!$A$2:$H$109,8,0),"-")</f>
        <v>Medicronis</v>
      </c>
      <c r="G695" s="6" t="str">
        <f>IFERROR(VLOOKUP(A695,'Distributor List'!$A$2:$E$77,5,0),"-")</f>
        <v>Bannu Vacant</v>
      </c>
      <c r="H695" s="10" t="s">
        <v>191</v>
      </c>
      <c r="I695" s="58">
        <v>95</v>
      </c>
      <c r="J695" s="72">
        <v>40</v>
      </c>
      <c r="K695" s="72">
        <v>101</v>
      </c>
      <c r="L695" s="73">
        <f t="shared" si="277"/>
        <v>3800</v>
      </c>
      <c r="M695" s="73">
        <f t="shared" si="288"/>
        <v>9595</v>
      </c>
      <c r="N695" s="74">
        <v>10</v>
      </c>
      <c r="O695" s="74">
        <f t="shared" si="278"/>
        <v>950</v>
      </c>
      <c r="P695" s="73">
        <f t="shared" si="273"/>
        <v>2850</v>
      </c>
      <c r="Q695" s="75">
        <v>101.86</v>
      </c>
      <c r="R695" s="73">
        <f t="shared" si="280"/>
        <v>9676.7000000000007</v>
      </c>
      <c r="S695" s="76">
        <f t="shared" si="281"/>
        <v>0.39269585705870802</v>
      </c>
      <c r="T695" s="77">
        <v>10</v>
      </c>
      <c r="U695" s="78">
        <f t="shared" si="282"/>
        <v>30</v>
      </c>
      <c r="V695" s="73">
        <f t="shared" si="279"/>
        <v>950</v>
      </c>
      <c r="W695" s="73">
        <f t="shared" si="283"/>
        <v>2850</v>
      </c>
      <c r="X695" s="76">
        <f t="shared" si="284"/>
        <v>3</v>
      </c>
      <c r="Y695" s="73">
        <f t="shared" si="285"/>
        <v>60</v>
      </c>
      <c r="Z695" s="73">
        <f t="shared" si="286"/>
        <v>0</v>
      </c>
      <c r="AA695" s="73">
        <f t="shared" si="274"/>
        <v>0</v>
      </c>
      <c r="AB695" s="73">
        <f t="shared" si="287"/>
        <v>41</v>
      </c>
      <c r="AC695" s="73">
        <f t="shared" si="275"/>
        <v>3895</v>
      </c>
      <c r="AD695" s="73">
        <f t="shared" si="276"/>
        <v>5700</v>
      </c>
      <c r="AE695" s="73">
        <v>0</v>
      </c>
    </row>
    <row r="696" spans="1:31" ht="15" customHeight="1">
      <c r="A696" s="5" t="s">
        <v>116</v>
      </c>
      <c r="B696" s="6" t="str">
        <f>IFERROR(VLOOKUP(A696,'Distributor List'!$A$2:$D$77,2,0),"-")</f>
        <v>Bannu</v>
      </c>
      <c r="C696" s="6" t="str">
        <f>IFERROR(VLOOKUP(A696,'Distributor List'!$A$2:$D$77,3,0),"-")</f>
        <v>North-1</v>
      </c>
      <c r="D696" s="6" t="str">
        <f>IFERROR(VLOOKUP(A696,'Distributor List'!$A$2:$F$77,6,0),"-")</f>
        <v>Pak-2</v>
      </c>
      <c r="E696" s="6" t="str">
        <f>IFERROR(VLOOKUP(A696,'Distributor List'!$A$2:$D$77,4,0),"-")</f>
        <v>Distributor</v>
      </c>
      <c r="F696" s="6" t="str">
        <f>IFERROR(VLOOKUP(H696,'Price List'!$A$2:$H$109,8,0),"-")</f>
        <v>Medicronis</v>
      </c>
      <c r="G696" s="6" t="str">
        <f>IFERROR(VLOOKUP(A696,'Distributor List'!$A$2:$E$77,5,0),"-")</f>
        <v>Bannu Vacant</v>
      </c>
      <c r="H696" s="10" t="s">
        <v>192</v>
      </c>
      <c r="I696" s="58">
        <v>90</v>
      </c>
      <c r="J696" s="72">
        <v>0</v>
      </c>
      <c r="K696" s="72">
        <v>0</v>
      </c>
      <c r="L696" s="73">
        <f t="shared" si="277"/>
        <v>0</v>
      </c>
      <c r="M696" s="73">
        <f t="shared" si="288"/>
        <v>0</v>
      </c>
      <c r="N696" s="74">
        <v>0</v>
      </c>
      <c r="O696" s="74">
        <f t="shared" si="278"/>
        <v>0</v>
      </c>
      <c r="P696" s="73">
        <f t="shared" si="273"/>
        <v>0</v>
      </c>
      <c r="Q696" s="75">
        <v>0</v>
      </c>
      <c r="R696" s="73">
        <f t="shared" si="280"/>
        <v>0</v>
      </c>
      <c r="S696" s="76" t="str">
        <f t="shared" si="281"/>
        <v>-</v>
      </c>
      <c r="T696" s="77">
        <v>0</v>
      </c>
      <c r="U696" s="78">
        <f t="shared" si="282"/>
        <v>0</v>
      </c>
      <c r="V696" s="73">
        <f t="shared" si="279"/>
        <v>0</v>
      </c>
      <c r="W696" s="73">
        <f t="shared" si="283"/>
        <v>0</v>
      </c>
      <c r="X696" s="76" t="str">
        <f t="shared" si="284"/>
        <v>-</v>
      </c>
      <c r="Y696" s="73">
        <f t="shared" si="285"/>
        <v>0</v>
      </c>
      <c r="Z696" s="73">
        <f t="shared" si="286"/>
        <v>0</v>
      </c>
      <c r="AA696" s="73">
        <f t="shared" si="274"/>
        <v>0</v>
      </c>
      <c r="AB696" s="73">
        <f t="shared" si="287"/>
        <v>0</v>
      </c>
      <c r="AC696" s="73">
        <f t="shared" si="275"/>
        <v>0</v>
      </c>
      <c r="AD696" s="73">
        <f t="shared" si="276"/>
        <v>0</v>
      </c>
      <c r="AE696" s="73">
        <v>0</v>
      </c>
    </row>
    <row r="697" spans="1:31" ht="15" customHeight="1">
      <c r="A697" s="5" t="s">
        <v>116</v>
      </c>
      <c r="B697" s="6" t="str">
        <f>IFERROR(VLOOKUP(A697,'Distributor List'!$A$2:$D$77,2,0),"-")</f>
        <v>Bannu</v>
      </c>
      <c r="C697" s="6" t="str">
        <f>IFERROR(VLOOKUP(A697,'Distributor List'!$A$2:$D$77,3,0),"-")</f>
        <v>North-1</v>
      </c>
      <c r="D697" s="6" t="str">
        <f>IFERROR(VLOOKUP(A697,'Distributor List'!$A$2:$F$77,6,0),"-")</f>
        <v>Pak-2</v>
      </c>
      <c r="E697" s="6" t="str">
        <f>IFERROR(VLOOKUP(A697,'Distributor List'!$A$2:$D$77,4,0),"-")</f>
        <v>Distributor</v>
      </c>
      <c r="F697" s="6" t="str">
        <f>IFERROR(VLOOKUP(H697,'Price List'!$A$2:$H$109,8,0),"-")</f>
        <v>Medicronis</v>
      </c>
      <c r="G697" s="6" t="str">
        <f>IFERROR(VLOOKUP(A697,'Distributor List'!$A$2:$E$77,5,0),"-")</f>
        <v>Bannu Vacant</v>
      </c>
      <c r="H697" s="10" t="s">
        <v>193</v>
      </c>
      <c r="I697" s="58">
        <v>99</v>
      </c>
      <c r="J697" s="72">
        <v>-10</v>
      </c>
      <c r="K697" s="72">
        <v>63</v>
      </c>
      <c r="L697" s="73">
        <f t="shared" si="277"/>
        <v>-990</v>
      </c>
      <c r="M697" s="73">
        <f t="shared" si="288"/>
        <v>6237</v>
      </c>
      <c r="N697" s="74">
        <v>-10</v>
      </c>
      <c r="O697" s="74">
        <f t="shared" si="278"/>
        <v>-990</v>
      </c>
      <c r="P697" s="73">
        <f t="shared" si="273"/>
        <v>0</v>
      </c>
      <c r="Q697" s="75">
        <v>126</v>
      </c>
      <c r="R697" s="73">
        <f t="shared" si="280"/>
        <v>12474</v>
      </c>
      <c r="S697" s="76">
        <f t="shared" si="281"/>
        <v>-7.9365079365079361E-2</v>
      </c>
      <c r="T697" s="77">
        <v>20</v>
      </c>
      <c r="U697" s="78">
        <f t="shared" si="282"/>
        <v>-30</v>
      </c>
      <c r="V697" s="73">
        <f t="shared" si="279"/>
        <v>1980</v>
      </c>
      <c r="W697" s="73">
        <f t="shared" si="283"/>
        <v>-2970</v>
      </c>
      <c r="X697" s="76">
        <f t="shared" si="284"/>
        <v>-1.5</v>
      </c>
      <c r="Y697" s="73">
        <f t="shared" si="285"/>
        <v>-15</v>
      </c>
      <c r="Z697" s="73">
        <f t="shared" si="286"/>
        <v>0</v>
      </c>
      <c r="AA697" s="73">
        <f t="shared" si="274"/>
        <v>0</v>
      </c>
      <c r="AB697" s="73">
        <f t="shared" si="287"/>
        <v>78</v>
      </c>
      <c r="AC697" s="73">
        <f t="shared" si="275"/>
        <v>7722</v>
      </c>
      <c r="AD697" s="73">
        <f t="shared" si="276"/>
        <v>-1485</v>
      </c>
      <c r="AE697" s="73"/>
    </row>
    <row r="698" spans="1:31" ht="15" customHeight="1">
      <c r="A698" s="5" t="s">
        <v>116</v>
      </c>
      <c r="B698" s="6" t="str">
        <f>IFERROR(VLOOKUP(A698,'Distributor List'!$A$2:$D$77,2,0),"-")</f>
        <v>Bannu</v>
      </c>
      <c r="C698" s="6" t="str">
        <f>IFERROR(VLOOKUP(A698,'Distributor List'!$A$2:$D$77,3,0),"-")</f>
        <v>North-1</v>
      </c>
      <c r="D698" s="6" t="str">
        <f>IFERROR(VLOOKUP(A698,'Distributor List'!$A$2:$F$77,6,0),"-")</f>
        <v>Pak-2</v>
      </c>
      <c r="E698" s="6" t="str">
        <f>IFERROR(VLOOKUP(A698,'Distributor List'!$A$2:$D$77,4,0),"-")</f>
        <v>Distributor</v>
      </c>
      <c r="F698" s="6" t="str">
        <f>IFERROR(VLOOKUP(H698,'Price List'!$A$2:$H$109,8,0),"-")</f>
        <v>Medicronis</v>
      </c>
      <c r="G698" s="6" t="str">
        <f>IFERROR(VLOOKUP(A698,'Distributor List'!$A$2:$E$77,5,0),"-")</f>
        <v>Bannu Vacant</v>
      </c>
      <c r="H698" s="10" t="s">
        <v>144</v>
      </c>
      <c r="I698" s="58">
        <v>105</v>
      </c>
      <c r="J698" s="72">
        <v>0</v>
      </c>
      <c r="K698" s="72">
        <v>0</v>
      </c>
      <c r="L698" s="73">
        <f t="shared" si="277"/>
        <v>0</v>
      </c>
      <c r="M698" s="73">
        <f t="shared" si="288"/>
        <v>0</v>
      </c>
      <c r="N698" s="74">
        <v>0</v>
      </c>
      <c r="O698" s="74">
        <f t="shared" si="278"/>
        <v>0</v>
      </c>
      <c r="P698" s="73">
        <f t="shared" si="273"/>
        <v>0</v>
      </c>
      <c r="Q698" s="75">
        <v>0</v>
      </c>
      <c r="R698" s="73">
        <f t="shared" si="280"/>
        <v>0</v>
      </c>
      <c r="S698" s="76" t="str">
        <f t="shared" si="281"/>
        <v>-</v>
      </c>
      <c r="T698" s="77">
        <v>0</v>
      </c>
      <c r="U698" s="78">
        <f t="shared" si="282"/>
        <v>0</v>
      </c>
      <c r="V698" s="73">
        <f t="shared" si="279"/>
        <v>0</v>
      </c>
      <c r="W698" s="73">
        <f t="shared" si="283"/>
        <v>0</v>
      </c>
      <c r="X698" s="76" t="str">
        <f t="shared" si="284"/>
        <v>-</v>
      </c>
      <c r="Y698" s="73">
        <f t="shared" si="285"/>
        <v>0</v>
      </c>
      <c r="Z698" s="73">
        <f t="shared" si="286"/>
        <v>0</v>
      </c>
      <c r="AA698" s="73">
        <f t="shared" si="274"/>
        <v>0</v>
      </c>
      <c r="AB698" s="73">
        <f t="shared" si="287"/>
        <v>0</v>
      </c>
      <c r="AC698" s="73">
        <f t="shared" si="275"/>
        <v>0</v>
      </c>
      <c r="AD698" s="73">
        <f t="shared" si="276"/>
        <v>0</v>
      </c>
      <c r="AE698" s="73">
        <v>0</v>
      </c>
    </row>
    <row r="699" spans="1:31" ht="15" customHeight="1">
      <c r="A699" s="5" t="s">
        <v>116</v>
      </c>
      <c r="B699" s="6" t="str">
        <f>IFERROR(VLOOKUP(A699,'Distributor List'!$A$2:$D$77,2,0),"-")</f>
        <v>Bannu</v>
      </c>
      <c r="C699" s="6" t="str">
        <f>IFERROR(VLOOKUP(A699,'Distributor List'!$A$2:$D$77,3,0),"-")</f>
        <v>North-1</v>
      </c>
      <c r="D699" s="6" t="str">
        <f>IFERROR(VLOOKUP(A699,'Distributor List'!$A$2:$F$77,6,0),"-")</f>
        <v>Pak-2</v>
      </c>
      <c r="E699" s="6" t="str">
        <f>IFERROR(VLOOKUP(A699,'Distributor List'!$A$2:$D$77,4,0),"-")</f>
        <v>Distributor</v>
      </c>
      <c r="F699" s="6" t="str">
        <f>IFERROR(VLOOKUP(H699,'Price List'!$A$2:$H$109,8,0),"-")</f>
        <v>Medicronis</v>
      </c>
      <c r="G699" s="6" t="str">
        <f>IFERROR(VLOOKUP(A699,'Distributor List'!$A$2:$E$77,5,0),"-")</f>
        <v>Bannu Vacant</v>
      </c>
      <c r="H699" s="10" t="s">
        <v>150</v>
      </c>
      <c r="I699" s="58">
        <v>115</v>
      </c>
      <c r="J699" s="72">
        <v>50</v>
      </c>
      <c r="K699" s="72">
        <v>75</v>
      </c>
      <c r="L699" s="73">
        <f t="shared" si="277"/>
        <v>5750</v>
      </c>
      <c r="M699" s="73">
        <f t="shared" si="288"/>
        <v>8625</v>
      </c>
      <c r="N699" s="74">
        <v>40</v>
      </c>
      <c r="O699" s="74">
        <f t="shared" si="278"/>
        <v>4600</v>
      </c>
      <c r="P699" s="73">
        <f t="shared" si="273"/>
        <v>1150</v>
      </c>
      <c r="Q699" s="75">
        <v>87.9</v>
      </c>
      <c r="R699" s="73">
        <f t="shared" si="280"/>
        <v>10108.5</v>
      </c>
      <c r="S699" s="76">
        <f t="shared" si="281"/>
        <v>0.56882821387940841</v>
      </c>
      <c r="T699" s="77">
        <v>104</v>
      </c>
      <c r="U699" s="78">
        <f t="shared" si="282"/>
        <v>-54</v>
      </c>
      <c r="V699" s="73">
        <f t="shared" si="279"/>
        <v>11960</v>
      </c>
      <c r="W699" s="73">
        <f t="shared" si="283"/>
        <v>-6210</v>
      </c>
      <c r="X699" s="76">
        <f t="shared" si="284"/>
        <v>-0.51923076923076916</v>
      </c>
      <c r="Y699" s="73">
        <f t="shared" si="285"/>
        <v>75</v>
      </c>
      <c r="Z699" s="73">
        <f t="shared" si="286"/>
        <v>0</v>
      </c>
      <c r="AA699" s="73">
        <f t="shared" si="274"/>
        <v>0</v>
      </c>
      <c r="AB699" s="73">
        <f t="shared" si="287"/>
        <v>0</v>
      </c>
      <c r="AC699" s="73">
        <f t="shared" si="275"/>
        <v>0</v>
      </c>
      <c r="AD699" s="73">
        <f t="shared" si="276"/>
        <v>8625</v>
      </c>
      <c r="AE699" s="73">
        <v>0</v>
      </c>
    </row>
    <row r="700" spans="1:31" ht="15" customHeight="1">
      <c r="A700" s="5" t="s">
        <v>116</v>
      </c>
      <c r="B700" s="6" t="str">
        <f>IFERROR(VLOOKUP(A700,'Distributor List'!$A$2:$D$77,2,0),"-")</f>
        <v>Bannu</v>
      </c>
      <c r="C700" s="6" t="str">
        <f>IFERROR(VLOOKUP(A700,'Distributor List'!$A$2:$D$77,3,0),"-")</f>
        <v>North-1</v>
      </c>
      <c r="D700" s="6" t="str">
        <f>IFERROR(VLOOKUP(A700,'Distributor List'!$A$2:$F$77,6,0),"-")</f>
        <v>Pak-2</v>
      </c>
      <c r="E700" s="6" t="str">
        <f>IFERROR(VLOOKUP(A700,'Distributor List'!$A$2:$D$77,4,0),"-")</f>
        <v>Distributor</v>
      </c>
      <c r="F700" s="6" t="str">
        <f>IFERROR(VLOOKUP(H700,'Price List'!$A$2:$H$109,8,0),"-")</f>
        <v>Medicronis</v>
      </c>
      <c r="G700" s="6" t="str">
        <f>IFERROR(VLOOKUP(A700,'Distributor List'!$A$2:$E$77,5,0),"-")</f>
        <v>Bannu Vacant</v>
      </c>
      <c r="H700" s="10" t="s">
        <v>194</v>
      </c>
      <c r="I700" s="58">
        <v>120</v>
      </c>
      <c r="J700" s="72">
        <v>10</v>
      </c>
      <c r="K700" s="72">
        <v>144</v>
      </c>
      <c r="L700" s="73">
        <f t="shared" si="277"/>
        <v>1200</v>
      </c>
      <c r="M700" s="73">
        <f t="shared" si="288"/>
        <v>17280</v>
      </c>
      <c r="N700" s="74">
        <v>10</v>
      </c>
      <c r="O700" s="74">
        <f t="shared" si="278"/>
        <v>1200</v>
      </c>
      <c r="P700" s="73">
        <f t="shared" si="273"/>
        <v>0</v>
      </c>
      <c r="Q700" s="75">
        <v>171</v>
      </c>
      <c r="R700" s="73">
        <f t="shared" si="280"/>
        <v>20520</v>
      </c>
      <c r="S700" s="76">
        <f t="shared" si="281"/>
        <v>5.8479532163742687E-2</v>
      </c>
      <c r="T700" s="77">
        <v>16</v>
      </c>
      <c r="U700" s="78">
        <f t="shared" si="282"/>
        <v>-6</v>
      </c>
      <c r="V700" s="73">
        <f t="shared" si="279"/>
        <v>1920</v>
      </c>
      <c r="W700" s="73">
        <f t="shared" si="283"/>
        <v>-720</v>
      </c>
      <c r="X700" s="76">
        <f t="shared" si="284"/>
        <v>-0.375</v>
      </c>
      <c r="Y700" s="73">
        <f t="shared" si="285"/>
        <v>15</v>
      </c>
      <c r="Z700" s="73">
        <f t="shared" si="286"/>
        <v>0</v>
      </c>
      <c r="AA700" s="73">
        <f t="shared" si="274"/>
        <v>0</v>
      </c>
      <c r="AB700" s="73">
        <f t="shared" si="287"/>
        <v>129</v>
      </c>
      <c r="AC700" s="73">
        <f t="shared" si="275"/>
        <v>15480</v>
      </c>
      <c r="AD700" s="73">
        <f t="shared" si="276"/>
        <v>1800</v>
      </c>
      <c r="AE700" s="73">
        <v>0</v>
      </c>
    </row>
    <row r="701" spans="1:31" ht="15" customHeight="1">
      <c r="A701" s="5" t="s">
        <v>116</v>
      </c>
      <c r="B701" s="6" t="str">
        <f>IFERROR(VLOOKUP(A701,'Distributor List'!$A$2:$D$77,2,0),"-")</f>
        <v>Bannu</v>
      </c>
      <c r="C701" s="6" t="str">
        <f>IFERROR(VLOOKUP(A701,'Distributor List'!$A$2:$D$77,3,0),"-")</f>
        <v>North-1</v>
      </c>
      <c r="D701" s="6" t="str">
        <f>IFERROR(VLOOKUP(A701,'Distributor List'!$A$2:$F$77,6,0),"-")</f>
        <v>Pak-2</v>
      </c>
      <c r="E701" s="6" t="str">
        <f>IFERROR(VLOOKUP(A701,'Distributor List'!$A$2:$D$77,4,0),"-")</f>
        <v>Distributor</v>
      </c>
      <c r="F701" s="6" t="str">
        <f>IFERROR(VLOOKUP(H701,'Price List'!$A$2:$H$109,8,0),"-")</f>
        <v>Transformer</v>
      </c>
      <c r="G701" s="6" t="str">
        <f>IFERROR(VLOOKUP(A701,'Distributor List'!$A$2:$E$77,5,0),"-")</f>
        <v>Bannu Vacant</v>
      </c>
      <c r="H701" s="10" t="s">
        <v>195</v>
      </c>
      <c r="I701" s="58">
        <v>552.5</v>
      </c>
      <c r="J701" s="72">
        <v>0</v>
      </c>
      <c r="K701" s="72">
        <v>35</v>
      </c>
      <c r="L701" s="73">
        <f t="shared" si="277"/>
        <v>0</v>
      </c>
      <c r="M701" s="73">
        <f t="shared" si="288"/>
        <v>19337.5</v>
      </c>
      <c r="N701" s="74">
        <v>0</v>
      </c>
      <c r="O701" s="74">
        <f t="shared" si="278"/>
        <v>0</v>
      </c>
      <c r="P701" s="73">
        <f t="shared" si="273"/>
        <v>0</v>
      </c>
      <c r="Q701" s="75">
        <v>40</v>
      </c>
      <c r="R701" s="73">
        <f t="shared" si="280"/>
        <v>22100</v>
      </c>
      <c r="S701" s="76">
        <f t="shared" si="281"/>
        <v>0</v>
      </c>
      <c r="T701" s="77">
        <v>40</v>
      </c>
      <c r="U701" s="78">
        <f t="shared" si="282"/>
        <v>-40</v>
      </c>
      <c r="V701" s="73">
        <f t="shared" si="279"/>
        <v>22100</v>
      </c>
      <c r="W701" s="73">
        <f t="shared" si="283"/>
        <v>-22100</v>
      </c>
      <c r="X701" s="76">
        <f t="shared" si="284"/>
        <v>-1</v>
      </c>
      <c r="Y701" s="73">
        <f t="shared" si="285"/>
        <v>0</v>
      </c>
      <c r="Z701" s="73">
        <f t="shared" si="286"/>
        <v>0</v>
      </c>
      <c r="AA701" s="73">
        <f t="shared" si="274"/>
        <v>0</v>
      </c>
      <c r="AB701" s="73">
        <f t="shared" si="287"/>
        <v>35</v>
      </c>
      <c r="AC701" s="73">
        <f t="shared" si="275"/>
        <v>19337.5</v>
      </c>
      <c r="AD701" s="73">
        <f t="shared" si="276"/>
        <v>0</v>
      </c>
      <c r="AE701" s="73">
        <v>0</v>
      </c>
    </row>
    <row r="702" spans="1:31" ht="15" customHeight="1">
      <c r="A702" s="5" t="s">
        <v>116</v>
      </c>
      <c r="B702" s="6" t="str">
        <f>IFERROR(VLOOKUP(A702,'Distributor List'!$A$2:$D$77,2,0),"-")</f>
        <v>Bannu</v>
      </c>
      <c r="C702" s="6" t="str">
        <f>IFERROR(VLOOKUP(A702,'Distributor List'!$A$2:$D$77,3,0),"-")</f>
        <v>North-1</v>
      </c>
      <c r="D702" s="6" t="str">
        <f>IFERROR(VLOOKUP(A702,'Distributor List'!$A$2:$F$77,6,0),"-")</f>
        <v>Pak-2</v>
      </c>
      <c r="E702" s="6" t="str">
        <f>IFERROR(VLOOKUP(A702,'Distributor List'!$A$2:$D$77,4,0),"-")</f>
        <v>Distributor</v>
      </c>
      <c r="F702" s="6" t="str">
        <f>IFERROR(VLOOKUP(H702,'Price List'!$A$2:$H$109,8,0),"-")</f>
        <v>Transformer</v>
      </c>
      <c r="G702" s="6" t="str">
        <f>IFERROR(VLOOKUP(A702,'Distributor List'!$A$2:$E$77,5,0),"-")</f>
        <v>Bannu Vacant</v>
      </c>
      <c r="H702" s="10" t="s">
        <v>196</v>
      </c>
      <c r="I702" s="58">
        <v>403.75</v>
      </c>
      <c r="J702" s="72">
        <v>0</v>
      </c>
      <c r="K702" s="72">
        <v>20</v>
      </c>
      <c r="L702" s="73">
        <f t="shared" si="277"/>
        <v>0</v>
      </c>
      <c r="M702" s="73">
        <f t="shared" si="288"/>
        <v>8075</v>
      </c>
      <c r="N702" s="74">
        <v>0</v>
      </c>
      <c r="O702" s="74">
        <f t="shared" si="278"/>
        <v>0</v>
      </c>
      <c r="P702" s="73">
        <f t="shared" si="273"/>
        <v>0</v>
      </c>
      <c r="Q702" s="75">
        <v>50</v>
      </c>
      <c r="R702" s="73">
        <f t="shared" si="280"/>
        <v>20187.5</v>
      </c>
      <c r="S702" s="76">
        <f t="shared" si="281"/>
        <v>0</v>
      </c>
      <c r="T702" s="77">
        <v>0</v>
      </c>
      <c r="U702" s="78">
        <f t="shared" si="282"/>
        <v>0</v>
      </c>
      <c r="V702" s="73">
        <f t="shared" si="279"/>
        <v>0</v>
      </c>
      <c r="W702" s="73">
        <f t="shared" si="283"/>
        <v>0</v>
      </c>
      <c r="X702" s="76" t="str">
        <f t="shared" si="284"/>
        <v>-</v>
      </c>
      <c r="Y702" s="73">
        <f t="shared" si="285"/>
        <v>0</v>
      </c>
      <c r="Z702" s="73">
        <f t="shared" si="286"/>
        <v>0</v>
      </c>
      <c r="AA702" s="73">
        <f t="shared" si="274"/>
        <v>0</v>
      </c>
      <c r="AB702" s="73">
        <f t="shared" si="287"/>
        <v>20</v>
      </c>
      <c r="AC702" s="73">
        <f t="shared" si="275"/>
        <v>8075</v>
      </c>
      <c r="AD702" s="73">
        <f t="shared" si="276"/>
        <v>0</v>
      </c>
      <c r="AE702" s="73">
        <v>0</v>
      </c>
    </row>
    <row r="703" spans="1:31" ht="15" customHeight="1">
      <c r="A703" s="5" t="s">
        <v>116</v>
      </c>
      <c r="B703" s="6" t="str">
        <f>IFERROR(VLOOKUP(A703,'Distributor List'!$A$2:$D$77,2,0),"-")</f>
        <v>Bannu</v>
      </c>
      <c r="C703" s="6" t="str">
        <f>IFERROR(VLOOKUP(A703,'Distributor List'!$A$2:$D$77,3,0),"-")</f>
        <v>North-1</v>
      </c>
      <c r="D703" s="6" t="str">
        <f>IFERROR(VLOOKUP(A703,'Distributor List'!$A$2:$F$77,6,0),"-")</f>
        <v>Pak-2</v>
      </c>
      <c r="E703" s="6" t="str">
        <f>IFERROR(VLOOKUP(A703,'Distributor List'!$A$2:$D$77,4,0),"-")</f>
        <v>Distributor</v>
      </c>
      <c r="F703" s="6" t="str">
        <f>IFERROR(VLOOKUP(H703,'Price List'!$A$2:$H$109,8,0),"-")</f>
        <v>Medicronis</v>
      </c>
      <c r="G703" s="6" t="str">
        <f>IFERROR(VLOOKUP(A703,'Distributor List'!$A$2:$E$77,5,0),"-")</f>
        <v>Bannu Vacant</v>
      </c>
      <c r="H703" s="10" t="s">
        <v>142</v>
      </c>
      <c r="I703" s="58">
        <v>105</v>
      </c>
      <c r="J703" s="72">
        <v>409</v>
      </c>
      <c r="K703" s="72">
        <v>617</v>
      </c>
      <c r="L703" s="73">
        <f t="shared" si="277"/>
        <v>42945</v>
      </c>
      <c r="M703" s="73">
        <f t="shared" si="288"/>
        <v>64785</v>
      </c>
      <c r="N703" s="74">
        <v>329</v>
      </c>
      <c r="O703" s="74">
        <f t="shared" si="278"/>
        <v>34545</v>
      </c>
      <c r="P703" s="73">
        <f t="shared" si="273"/>
        <v>8400</v>
      </c>
      <c r="Q703" s="75">
        <v>769.5</v>
      </c>
      <c r="R703" s="73">
        <f t="shared" si="280"/>
        <v>80797.5</v>
      </c>
      <c r="S703" s="76">
        <f t="shared" si="281"/>
        <v>0.53151397011046131</v>
      </c>
      <c r="T703" s="77">
        <v>560</v>
      </c>
      <c r="U703" s="78">
        <f t="shared" si="282"/>
        <v>-151</v>
      </c>
      <c r="V703" s="73">
        <f t="shared" si="279"/>
        <v>58800</v>
      </c>
      <c r="W703" s="73">
        <f t="shared" si="283"/>
        <v>-15855</v>
      </c>
      <c r="X703" s="76">
        <f t="shared" si="284"/>
        <v>-0.26964285714285718</v>
      </c>
      <c r="Y703" s="73">
        <f t="shared" si="285"/>
        <v>613.5</v>
      </c>
      <c r="Z703" s="73">
        <f t="shared" si="286"/>
        <v>0</v>
      </c>
      <c r="AA703" s="73">
        <f t="shared" si="274"/>
        <v>0</v>
      </c>
      <c r="AB703" s="73">
        <f t="shared" si="287"/>
        <v>3.5</v>
      </c>
      <c r="AC703" s="73">
        <f t="shared" si="275"/>
        <v>367.5</v>
      </c>
      <c r="AD703" s="73">
        <f t="shared" si="276"/>
        <v>64417.5</v>
      </c>
      <c r="AE703" s="73">
        <v>0</v>
      </c>
    </row>
    <row r="704" spans="1:31" ht="15" customHeight="1">
      <c r="A704" s="5" t="s">
        <v>116</v>
      </c>
      <c r="B704" s="6" t="str">
        <f>IFERROR(VLOOKUP(A704,'Distributor List'!$A$2:$D$77,2,0),"-")</f>
        <v>Bannu</v>
      </c>
      <c r="C704" s="6" t="str">
        <f>IFERROR(VLOOKUP(A704,'Distributor List'!$A$2:$D$77,3,0),"-")</f>
        <v>North-1</v>
      </c>
      <c r="D704" s="6" t="str">
        <f>IFERROR(VLOOKUP(A704,'Distributor List'!$A$2:$F$77,6,0),"-")</f>
        <v>Pak-2</v>
      </c>
      <c r="E704" s="6" t="str">
        <f>IFERROR(VLOOKUP(A704,'Distributor List'!$A$2:$D$77,4,0),"-")</f>
        <v>Distributor</v>
      </c>
      <c r="F704" s="6" t="str">
        <f>IFERROR(VLOOKUP(H704,'Price List'!$A$2:$H$109,8,0),"-")</f>
        <v>Medicronis</v>
      </c>
      <c r="G704" s="6" t="str">
        <f>IFERROR(VLOOKUP(A704,'Distributor List'!$A$2:$E$77,5,0),"-")</f>
        <v>Bannu Vacant</v>
      </c>
      <c r="H704" s="10" t="s">
        <v>197</v>
      </c>
      <c r="I704" s="58">
        <v>53</v>
      </c>
      <c r="J704" s="72">
        <v>10</v>
      </c>
      <c r="K704" s="72">
        <v>0</v>
      </c>
      <c r="L704" s="73">
        <f t="shared" si="277"/>
        <v>530</v>
      </c>
      <c r="M704" s="73">
        <f t="shared" si="288"/>
        <v>0</v>
      </c>
      <c r="N704" s="74">
        <v>0</v>
      </c>
      <c r="O704" s="74">
        <f t="shared" si="278"/>
        <v>0</v>
      </c>
      <c r="P704" s="73">
        <f t="shared" si="273"/>
        <v>530</v>
      </c>
      <c r="Q704" s="75">
        <v>0</v>
      </c>
      <c r="R704" s="73">
        <f t="shared" si="280"/>
        <v>0</v>
      </c>
      <c r="S704" s="76" t="str">
        <f t="shared" si="281"/>
        <v>-</v>
      </c>
      <c r="T704" s="77">
        <v>0</v>
      </c>
      <c r="U704" s="78">
        <f t="shared" si="282"/>
        <v>10</v>
      </c>
      <c r="V704" s="73">
        <f t="shared" si="279"/>
        <v>0</v>
      </c>
      <c r="W704" s="73">
        <f t="shared" si="283"/>
        <v>530</v>
      </c>
      <c r="X704" s="76" t="str">
        <f t="shared" si="284"/>
        <v>-</v>
      </c>
      <c r="Y704" s="73">
        <f t="shared" si="285"/>
        <v>15</v>
      </c>
      <c r="Z704" s="73">
        <f t="shared" si="286"/>
        <v>15</v>
      </c>
      <c r="AA704" s="73">
        <f t="shared" si="274"/>
        <v>795</v>
      </c>
      <c r="AB704" s="73">
        <f t="shared" si="287"/>
        <v>0</v>
      </c>
      <c r="AC704" s="73">
        <f t="shared" si="275"/>
        <v>0</v>
      </c>
      <c r="AD704" s="73">
        <f t="shared" si="276"/>
        <v>795</v>
      </c>
      <c r="AE704" s="73">
        <v>0</v>
      </c>
    </row>
    <row r="705" spans="1:31" ht="15" customHeight="1">
      <c r="A705" s="5" t="s">
        <v>116</v>
      </c>
      <c r="B705" s="6" t="str">
        <f>IFERROR(VLOOKUP(A705,'Distributor List'!$A$2:$D$77,2,0),"-")</f>
        <v>Bannu</v>
      </c>
      <c r="C705" s="6" t="str">
        <f>IFERROR(VLOOKUP(A705,'Distributor List'!$A$2:$D$77,3,0),"-")</f>
        <v>North-1</v>
      </c>
      <c r="D705" s="6" t="str">
        <f>IFERROR(VLOOKUP(A705,'Distributor List'!$A$2:$F$77,6,0),"-")</f>
        <v>Pak-2</v>
      </c>
      <c r="E705" s="6" t="str">
        <f>IFERROR(VLOOKUP(A705,'Distributor List'!$A$2:$D$77,4,0),"-")</f>
        <v>Distributor</v>
      </c>
      <c r="F705" s="6" t="str">
        <f>IFERROR(VLOOKUP(H705,'Price List'!$A$2:$H$109,8,0),"-")</f>
        <v>Medicronis</v>
      </c>
      <c r="G705" s="6" t="str">
        <f>IFERROR(VLOOKUP(A705,'Distributor List'!$A$2:$E$77,5,0),"-")</f>
        <v>Bannu Vacant</v>
      </c>
      <c r="H705" s="10" t="s">
        <v>198</v>
      </c>
      <c r="I705" s="58">
        <v>69</v>
      </c>
      <c r="J705" s="72">
        <v>0</v>
      </c>
      <c r="K705" s="72">
        <v>0</v>
      </c>
      <c r="L705" s="73">
        <f t="shared" si="277"/>
        <v>0</v>
      </c>
      <c r="M705" s="73">
        <f t="shared" si="288"/>
        <v>0</v>
      </c>
      <c r="N705" s="74">
        <v>0</v>
      </c>
      <c r="O705" s="74">
        <f t="shared" si="278"/>
        <v>0</v>
      </c>
      <c r="P705" s="73">
        <f t="shared" si="273"/>
        <v>0</v>
      </c>
      <c r="Q705" s="75">
        <v>0</v>
      </c>
      <c r="R705" s="73">
        <f t="shared" si="280"/>
        <v>0</v>
      </c>
      <c r="S705" s="76" t="str">
        <f t="shared" si="281"/>
        <v>-</v>
      </c>
      <c r="T705" s="77">
        <v>0</v>
      </c>
      <c r="U705" s="78">
        <f t="shared" si="282"/>
        <v>0</v>
      </c>
      <c r="V705" s="73">
        <f t="shared" si="279"/>
        <v>0</v>
      </c>
      <c r="W705" s="73">
        <f t="shared" si="283"/>
        <v>0</v>
      </c>
      <c r="X705" s="76" t="str">
        <f t="shared" si="284"/>
        <v>-</v>
      </c>
      <c r="Y705" s="73">
        <f t="shared" si="285"/>
        <v>0</v>
      </c>
      <c r="Z705" s="73">
        <f t="shared" si="286"/>
        <v>0</v>
      </c>
      <c r="AA705" s="73">
        <f t="shared" si="274"/>
        <v>0</v>
      </c>
      <c r="AB705" s="73">
        <f t="shared" si="287"/>
        <v>0</v>
      </c>
      <c r="AC705" s="73">
        <f t="shared" si="275"/>
        <v>0</v>
      </c>
      <c r="AD705" s="73">
        <f t="shared" si="276"/>
        <v>0</v>
      </c>
      <c r="AE705" s="73">
        <v>0</v>
      </c>
    </row>
    <row r="706" spans="1:31" ht="15" customHeight="1">
      <c r="A706" s="5" t="s">
        <v>116</v>
      </c>
      <c r="B706" s="6" t="str">
        <f>IFERROR(VLOOKUP(A706,'Distributor List'!$A$2:$D$77,2,0),"-")</f>
        <v>Bannu</v>
      </c>
      <c r="C706" s="6" t="str">
        <f>IFERROR(VLOOKUP(A706,'Distributor List'!$A$2:$D$77,3,0),"-")</f>
        <v>North-1</v>
      </c>
      <c r="D706" s="6" t="str">
        <f>IFERROR(VLOOKUP(A706,'Distributor List'!$A$2:$F$77,6,0),"-")</f>
        <v>Pak-2</v>
      </c>
      <c r="E706" s="6" t="str">
        <f>IFERROR(VLOOKUP(A706,'Distributor List'!$A$2:$D$77,4,0),"-")</f>
        <v>Distributor</v>
      </c>
      <c r="F706" s="6" t="str">
        <f>IFERROR(VLOOKUP(H706,'Price List'!$A$2:$H$109,8,0),"-")</f>
        <v>Medicronis</v>
      </c>
      <c r="G706" s="6" t="str">
        <f>IFERROR(VLOOKUP(A706,'Distributor List'!$A$2:$E$77,5,0),"-")</f>
        <v>Bannu Vacant</v>
      </c>
      <c r="H706" s="10" t="s">
        <v>199</v>
      </c>
      <c r="I706" s="58">
        <v>90</v>
      </c>
      <c r="J706" s="72">
        <v>0</v>
      </c>
      <c r="K706" s="72">
        <v>0</v>
      </c>
      <c r="L706" s="73">
        <f t="shared" si="277"/>
        <v>0</v>
      </c>
      <c r="M706" s="73">
        <f t="shared" si="288"/>
        <v>0</v>
      </c>
      <c r="N706" s="74">
        <v>0</v>
      </c>
      <c r="O706" s="74">
        <f t="shared" si="278"/>
        <v>0</v>
      </c>
      <c r="P706" s="73">
        <f t="shared" si="273"/>
        <v>0</v>
      </c>
      <c r="Q706" s="75">
        <v>0</v>
      </c>
      <c r="R706" s="73">
        <f t="shared" si="280"/>
        <v>0</v>
      </c>
      <c r="S706" s="76" t="str">
        <f t="shared" si="281"/>
        <v>-</v>
      </c>
      <c r="T706" s="77">
        <v>0</v>
      </c>
      <c r="U706" s="78">
        <f t="shared" si="282"/>
        <v>0</v>
      </c>
      <c r="V706" s="73">
        <f t="shared" si="279"/>
        <v>0</v>
      </c>
      <c r="W706" s="73">
        <f t="shared" si="283"/>
        <v>0</v>
      </c>
      <c r="X706" s="76" t="str">
        <f t="shared" si="284"/>
        <v>-</v>
      </c>
      <c r="Y706" s="73">
        <f t="shared" si="285"/>
        <v>0</v>
      </c>
      <c r="Z706" s="73">
        <f t="shared" si="286"/>
        <v>0</v>
      </c>
      <c r="AA706" s="73">
        <f t="shared" si="274"/>
        <v>0</v>
      </c>
      <c r="AB706" s="73">
        <f t="shared" si="287"/>
        <v>0</v>
      </c>
      <c r="AC706" s="73">
        <f t="shared" si="275"/>
        <v>0</v>
      </c>
      <c r="AD706" s="73">
        <f t="shared" si="276"/>
        <v>0</v>
      </c>
      <c r="AE706" s="73">
        <v>0</v>
      </c>
    </row>
    <row r="707" spans="1:31" ht="15" customHeight="1">
      <c r="A707" s="5" t="s">
        <v>116</v>
      </c>
      <c r="B707" s="6" t="str">
        <f>IFERROR(VLOOKUP(A707,'Distributor List'!$A$2:$D$77,2,0),"-")</f>
        <v>Bannu</v>
      </c>
      <c r="C707" s="6" t="str">
        <f>IFERROR(VLOOKUP(A707,'Distributor List'!$A$2:$D$77,3,0),"-")</f>
        <v>North-1</v>
      </c>
      <c r="D707" s="6" t="str">
        <f>IFERROR(VLOOKUP(A707,'Distributor List'!$A$2:$F$77,6,0),"-")</f>
        <v>Pak-2</v>
      </c>
      <c r="E707" s="6" t="str">
        <f>IFERROR(VLOOKUP(A707,'Distributor List'!$A$2:$D$77,4,0),"-")</f>
        <v>Distributor</v>
      </c>
      <c r="F707" s="6" t="str">
        <f>IFERROR(VLOOKUP(H707,'Price List'!$A$2:$H$109,8,0),"-")</f>
        <v>Medicronis</v>
      </c>
      <c r="G707" s="6" t="str">
        <f>IFERROR(VLOOKUP(A707,'Distributor List'!$A$2:$E$77,5,0),"-")</f>
        <v>Bannu Vacant</v>
      </c>
      <c r="H707" s="10" t="s">
        <v>200</v>
      </c>
      <c r="I707" s="58">
        <v>120</v>
      </c>
      <c r="J707" s="72">
        <v>11</v>
      </c>
      <c r="K707" s="72">
        <v>104</v>
      </c>
      <c r="L707" s="73">
        <f t="shared" si="277"/>
        <v>1320</v>
      </c>
      <c r="M707" s="73">
        <f t="shared" si="288"/>
        <v>12480</v>
      </c>
      <c r="N707" s="74">
        <v>11</v>
      </c>
      <c r="O707" s="74">
        <f t="shared" si="278"/>
        <v>1320</v>
      </c>
      <c r="P707" s="73">
        <f t="shared" si="273"/>
        <v>0</v>
      </c>
      <c r="Q707" s="75">
        <v>48</v>
      </c>
      <c r="R707" s="73">
        <f t="shared" si="280"/>
        <v>5760</v>
      </c>
      <c r="S707" s="76">
        <f t="shared" si="281"/>
        <v>0.22916666666666666</v>
      </c>
      <c r="T707" s="77">
        <v>28</v>
      </c>
      <c r="U707" s="78">
        <f t="shared" si="282"/>
        <v>-17</v>
      </c>
      <c r="V707" s="73">
        <f t="shared" si="279"/>
        <v>3360</v>
      </c>
      <c r="W707" s="73">
        <f t="shared" si="283"/>
        <v>-2040</v>
      </c>
      <c r="X707" s="76">
        <f t="shared" si="284"/>
        <v>-0.60714285714285721</v>
      </c>
      <c r="Y707" s="73">
        <f t="shared" si="285"/>
        <v>16.5</v>
      </c>
      <c r="Z707" s="73">
        <f t="shared" si="286"/>
        <v>0</v>
      </c>
      <c r="AA707" s="73">
        <f t="shared" si="274"/>
        <v>0</v>
      </c>
      <c r="AB707" s="73">
        <f t="shared" si="287"/>
        <v>87.5</v>
      </c>
      <c r="AC707" s="73">
        <f t="shared" si="275"/>
        <v>10500</v>
      </c>
      <c r="AD707" s="73">
        <f t="shared" si="276"/>
        <v>1980</v>
      </c>
      <c r="AE707" s="73">
        <v>0</v>
      </c>
    </row>
    <row r="708" spans="1:31" ht="15" customHeight="1">
      <c r="A708" s="5" t="s">
        <v>116</v>
      </c>
      <c r="B708" s="6" t="str">
        <f>IFERROR(VLOOKUP(A708,'Distributor List'!$A$2:$D$77,2,0),"-")</f>
        <v>Bannu</v>
      </c>
      <c r="C708" s="6" t="str">
        <f>IFERROR(VLOOKUP(A708,'Distributor List'!$A$2:$D$77,3,0),"-")</f>
        <v>North-1</v>
      </c>
      <c r="D708" s="6" t="str">
        <f>IFERROR(VLOOKUP(A708,'Distributor List'!$A$2:$F$77,6,0),"-")</f>
        <v>Pak-2</v>
      </c>
      <c r="E708" s="6" t="str">
        <f>IFERROR(VLOOKUP(A708,'Distributor List'!$A$2:$D$77,4,0),"-")</f>
        <v>Distributor</v>
      </c>
      <c r="F708" s="6" t="str">
        <f>IFERROR(VLOOKUP(H708,'Price List'!$A$2:$H$109,8,0),"-")</f>
        <v>Medicronis</v>
      </c>
      <c r="G708" s="6" t="str">
        <f>IFERROR(VLOOKUP(A708,'Distributor List'!$A$2:$E$77,5,0),"-")</f>
        <v>Bannu Vacant</v>
      </c>
      <c r="H708" s="56" t="s">
        <v>145</v>
      </c>
      <c r="I708" s="57">
        <v>105</v>
      </c>
      <c r="J708" s="72">
        <v>470</v>
      </c>
      <c r="K708" s="72">
        <v>302</v>
      </c>
      <c r="L708" s="73">
        <f t="shared" si="277"/>
        <v>49350</v>
      </c>
      <c r="M708" s="73">
        <f t="shared" si="288"/>
        <v>31710</v>
      </c>
      <c r="N708" s="74">
        <v>360</v>
      </c>
      <c r="O708" s="74">
        <f t="shared" si="278"/>
        <v>37800</v>
      </c>
      <c r="P708" s="73">
        <f t="shared" ref="P708:P726" si="289">L708-O708</f>
        <v>11550</v>
      </c>
      <c r="Q708" s="75">
        <v>378</v>
      </c>
      <c r="R708" s="73">
        <f t="shared" si="280"/>
        <v>39690</v>
      </c>
      <c r="S708" s="76">
        <f t="shared" si="281"/>
        <v>1.2433862433862435</v>
      </c>
      <c r="T708" s="77">
        <v>721</v>
      </c>
      <c r="U708" s="78">
        <f t="shared" si="282"/>
        <v>-251</v>
      </c>
      <c r="V708" s="73">
        <f t="shared" si="279"/>
        <v>75705</v>
      </c>
      <c r="W708" s="73">
        <f t="shared" si="283"/>
        <v>-26355</v>
      </c>
      <c r="X708" s="76">
        <f t="shared" si="284"/>
        <v>-0.34812760055478498</v>
      </c>
      <c r="Y708" s="73">
        <f t="shared" si="285"/>
        <v>705</v>
      </c>
      <c r="Z708" s="73">
        <f t="shared" si="286"/>
        <v>403</v>
      </c>
      <c r="AA708" s="73">
        <f t="shared" ref="AA708:AA726" si="290">Z708*I708</f>
        <v>42315</v>
      </c>
      <c r="AB708" s="73">
        <f t="shared" si="287"/>
        <v>0</v>
      </c>
      <c r="AC708" s="73">
        <f t="shared" ref="AC708:AC726" si="291">AB708*I708</f>
        <v>0</v>
      </c>
      <c r="AD708" s="73">
        <f t="shared" ref="AD708:AD726" si="292">Y708*I708</f>
        <v>74025</v>
      </c>
      <c r="AE708" s="73">
        <v>0</v>
      </c>
    </row>
    <row r="709" spans="1:31" ht="15" customHeight="1">
      <c r="A709" s="5" t="s">
        <v>116</v>
      </c>
      <c r="B709" s="6" t="str">
        <f>IFERROR(VLOOKUP(A709,'Distributor List'!$A$2:$D$77,2,0),"-")</f>
        <v>Bannu</v>
      </c>
      <c r="C709" s="6" t="str">
        <f>IFERROR(VLOOKUP(A709,'Distributor List'!$A$2:$D$77,3,0),"-")</f>
        <v>North-1</v>
      </c>
      <c r="D709" s="6" t="str">
        <f>IFERROR(VLOOKUP(A709,'Distributor List'!$A$2:$F$77,6,0),"-")</f>
        <v>Pak-2</v>
      </c>
      <c r="E709" s="6" t="str">
        <f>IFERROR(VLOOKUP(A709,'Distributor List'!$A$2:$D$77,4,0),"-")</f>
        <v>Distributor</v>
      </c>
      <c r="F709" s="6" t="str">
        <f>IFERROR(VLOOKUP(H709,'Price List'!$A$2:$H$109,8,0),"-")</f>
        <v>Medicronis</v>
      </c>
      <c r="G709" s="6" t="str">
        <f>IFERROR(VLOOKUP(A709,'Distributor List'!$A$2:$E$77,5,0),"-")</f>
        <v>Bannu Vacant</v>
      </c>
      <c r="H709" s="56" t="s">
        <v>201</v>
      </c>
      <c r="I709" s="57">
        <v>130</v>
      </c>
      <c r="J709" s="72">
        <v>-4</v>
      </c>
      <c r="K709" s="72">
        <v>66</v>
      </c>
      <c r="L709" s="73">
        <f t="shared" ref="L709:L772" si="293">J709*I709</f>
        <v>-520</v>
      </c>
      <c r="M709" s="73">
        <f t="shared" si="288"/>
        <v>8580</v>
      </c>
      <c r="N709" s="74">
        <v>-4</v>
      </c>
      <c r="O709" s="74">
        <f t="shared" ref="O709:O727" si="294">N709*I709</f>
        <v>-520</v>
      </c>
      <c r="P709" s="73">
        <f t="shared" si="289"/>
        <v>0</v>
      </c>
      <c r="Q709" s="75">
        <v>54</v>
      </c>
      <c r="R709" s="73">
        <f t="shared" si="280"/>
        <v>7020</v>
      </c>
      <c r="S709" s="76">
        <f t="shared" si="281"/>
        <v>-7.407407407407407E-2</v>
      </c>
      <c r="T709" s="77">
        <v>15</v>
      </c>
      <c r="U709" s="78">
        <f t="shared" si="282"/>
        <v>-19</v>
      </c>
      <c r="V709" s="73">
        <f t="shared" ref="V709:V772" si="295">T709*I709</f>
        <v>1950</v>
      </c>
      <c r="W709" s="73">
        <f t="shared" si="283"/>
        <v>-2470</v>
      </c>
      <c r="X709" s="76">
        <f t="shared" si="284"/>
        <v>-1.2666666666666666</v>
      </c>
      <c r="Y709" s="73">
        <f t="shared" si="285"/>
        <v>-6</v>
      </c>
      <c r="Z709" s="73">
        <f t="shared" si="286"/>
        <v>0</v>
      </c>
      <c r="AA709" s="73">
        <f t="shared" si="290"/>
        <v>0</v>
      </c>
      <c r="AB709" s="73">
        <f t="shared" si="287"/>
        <v>72</v>
      </c>
      <c r="AC709" s="73">
        <f t="shared" si="291"/>
        <v>9360</v>
      </c>
      <c r="AD709" s="73">
        <f t="shared" si="292"/>
        <v>-780</v>
      </c>
      <c r="AE709" s="73">
        <v>0</v>
      </c>
    </row>
    <row r="710" spans="1:31" ht="15" customHeight="1">
      <c r="A710" s="5" t="s">
        <v>116</v>
      </c>
      <c r="B710" s="6" t="str">
        <f>IFERROR(VLOOKUP(A710,'Distributor List'!$A$2:$D$77,2,0),"-")</f>
        <v>Bannu</v>
      </c>
      <c r="C710" s="6" t="str">
        <f>IFERROR(VLOOKUP(A710,'Distributor List'!$A$2:$D$77,3,0),"-")</f>
        <v>North-1</v>
      </c>
      <c r="D710" s="6" t="str">
        <f>IFERROR(VLOOKUP(A710,'Distributor List'!$A$2:$F$77,6,0),"-")</f>
        <v>Pak-2</v>
      </c>
      <c r="E710" s="6" t="str">
        <f>IFERROR(VLOOKUP(A710,'Distributor List'!$A$2:$D$77,4,0),"-")</f>
        <v>Distributor</v>
      </c>
      <c r="F710" s="6" t="str">
        <f>IFERROR(VLOOKUP(H710,'Price List'!$A$2:$H$109,8,0),"-")</f>
        <v>Medicronis</v>
      </c>
      <c r="G710" s="6" t="str">
        <f>IFERROR(VLOOKUP(A710,'Distributor List'!$A$2:$E$77,5,0),"-")</f>
        <v>Bannu Vacant</v>
      </c>
      <c r="H710" s="10" t="s">
        <v>202</v>
      </c>
      <c r="I710" s="55">
        <v>150</v>
      </c>
      <c r="J710" s="72">
        <v>4</v>
      </c>
      <c r="K710" s="72">
        <v>56</v>
      </c>
      <c r="L710" s="73">
        <f t="shared" si="293"/>
        <v>600</v>
      </c>
      <c r="M710" s="73">
        <f t="shared" si="288"/>
        <v>8400</v>
      </c>
      <c r="N710" s="74">
        <v>0</v>
      </c>
      <c r="O710" s="74">
        <f t="shared" si="294"/>
        <v>0</v>
      </c>
      <c r="P710" s="73">
        <f t="shared" si="289"/>
        <v>600</v>
      </c>
      <c r="Q710" s="75">
        <v>75.599999999999994</v>
      </c>
      <c r="R710" s="73">
        <f t="shared" si="280"/>
        <v>11340</v>
      </c>
      <c r="S710" s="76">
        <f t="shared" si="281"/>
        <v>5.2910052910052907E-2</v>
      </c>
      <c r="T710" s="77">
        <v>7</v>
      </c>
      <c r="U710" s="78">
        <f t="shared" si="282"/>
        <v>-3</v>
      </c>
      <c r="V710" s="73">
        <f t="shared" si="295"/>
        <v>1050</v>
      </c>
      <c r="W710" s="73">
        <f t="shared" si="283"/>
        <v>-450</v>
      </c>
      <c r="X710" s="76">
        <f t="shared" si="284"/>
        <v>-0.4285714285714286</v>
      </c>
      <c r="Y710" s="73">
        <f t="shared" si="285"/>
        <v>6</v>
      </c>
      <c r="Z710" s="73">
        <f t="shared" si="286"/>
        <v>0</v>
      </c>
      <c r="AA710" s="73">
        <f t="shared" si="290"/>
        <v>0</v>
      </c>
      <c r="AB710" s="73">
        <f t="shared" si="287"/>
        <v>50</v>
      </c>
      <c r="AC710" s="73">
        <f t="shared" si="291"/>
        <v>7500</v>
      </c>
      <c r="AD710" s="73">
        <f t="shared" si="292"/>
        <v>900</v>
      </c>
      <c r="AE710" s="73">
        <v>0</v>
      </c>
    </row>
    <row r="711" spans="1:31" ht="15" customHeight="1">
      <c r="A711" s="5" t="s">
        <v>116</v>
      </c>
      <c r="B711" s="6" t="str">
        <f>IFERROR(VLOOKUP(A711,'Distributor List'!$A$2:$D$77,2,0),"-")</f>
        <v>Bannu</v>
      </c>
      <c r="C711" s="6" t="str">
        <f>IFERROR(VLOOKUP(A711,'Distributor List'!$A$2:$D$77,3,0),"-")</f>
        <v>North-1</v>
      </c>
      <c r="D711" s="6" t="str">
        <f>IFERROR(VLOOKUP(A711,'Distributor List'!$A$2:$F$77,6,0),"-")</f>
        <v>Pak-2</v>
      </c>
      <c r="E711" s="6" t="str">
        <f>IFERROR(VLOOKUP(A711,'Distributor List'!$A$2:$D$77,4,0),"-")</f>
        <v>Distributor</v>
      </c>
      <c r="F711" s="6" t="str">
        <f>IFERROR(VLOOKUP(H711,'Price List'!$A$2:$H$109,8,0),"-")</f>
        <v>Transformer</v>
      </c>
      <c r="G711" s="6" t="str">
        <f>IFERROR(VLOOKUP(A711,'Distributor List'!$A$2:$E$77,5,0),"-")</f>
        <v>Bannu Vacant</v>
      </c>
      <c r="H711" s="10" t="s">
        <v>148</v>
      </c>
      <c r="I711" s="55">
        <v>255</v>
      </c>
      <c r="J711" s="72">
        <v>260</v>
      </c>
      <c r="K711" s="79">
        <v>34</v>
      </c>
      <c r="L711" s="73">
        <f t="shared" si="293"/>
        <v>66300</v>
      </c>
      <c r="M711" s="73">
        <f t="shared" si="288"/>
        <v>8670</v>
      </c>
      <c r="N711" s="74">
        <v>150</v>
      </c>
      <c r="O711" s="74">
        <f t="shared" si="294"/>
        <v>38250</v>
      </c>
      <c r="P711" s="73">
        <f t="shared" si="289"/>
        <v>28050</v>
      </c>
      <c r="Q711" s="75">
        <v>200</v>
      </c>
      <c r="R711" s="73">
        <f t="shared" si="280"/>
        <v>51000</v>
      </c>
      <c r="S711" s="76">
        <f t="shared" si="281"/>
        <v>1.3</v>
      </c>
      <c r="T711" s="77">
        <v>160</v>
      </c>
      <c r="U711" s="78">
        <f t="shared" si="282"/>
        <v>100</v>
      </c>
      <c r="V711" s="73">
        <f t="shared" si="295"/>
        <v>40800</v>
      </c>
      <c r="W711" s="73">
        <f t="shared" si="283"/>
        <v>25500</v>
      </c>
      <c r="X711" s="76">
        <f t="shared" si="284"/>
        <v>0.625</v>
      </c>
      <c r="Y711" s="73">
        <f t="shared" si="285"/>
        <v>390</v>
      </c>
      <c r="Z711" s="73">
        <f t="shared" si="286"/>
        <v>356</v>
      </c>
      <c r="AA711" s="73">
        <f t="shared" si="290"/>
        <v>90780</v>
      </c>
      <c r="AB711" s="73">
        <f t="shared" si="287"/>
        <v>0</v>
      </c>
      <c r="AC711" s="73">
        <f t="shared" si="291"/>
        <v>0</v>
      </c>
      <c r="AD711" s="73">
        <f t="shared" si="292"/>
        <v>99450</v>
      </c>
      <c r="AE711" s="73">
        <v>0</v>
      </c>
    </row>
    <row r="712" spans="1:31" ht="15" customHeight="1">
      <c r="A712" s="5" t="s">
        <v>116</v>
      </c>
      <c r="B712" s="6" t="str">
        <f>IFERROR(VLOOKUP(A712,'Distributor List'!$A$2:$D$77,2,0),"-")</f>
        <v>Bannu</v>
      </c>
      <c r="C712" s="6" t="str">
        <f>IFERROR(VLOOKUP(A712,'Distributor List'!$A$2:$D$77,3,0),"-")</f>
        <v>North-1</v>
      </c>
      <c r="D712" s="6" t="str">
        <f>IFERROR(VLOOKUP(A712,'Distributor List'!$A$2:$F$77,6,0),"-")</f>
        <v>Pak-2</v>
      </c>
      <c r="E712" s="6" t="str">
        <f>IFERROR(VLOOKUP(A712,'Distributor List'!$A$2:$D$77,4,0),"-")</f>
        <v>Distributor</v>
      </c>
      <c r="F712" s="6" t="str">
        <f>IFERROR(VLOOKUP(H712,'Price List'!$A$2:$H$109,8,0),"-")</f>
        <v>Medicronis</v>
      </c>
      <c r="G712" s="6" t="str">
        <f>IFERROR(VLOOKUP(A712,'Distributor List'!$A$2:$E$77,5,0),"-")</f>
        <v>Bannu Vacant</v>
      </c>
      <c r="H712" s="52" t="s">
        <v>147</v>
      </c>
      <c r="I712" s="55">
        <v>180</v>
      </c>
      <c r="J712" s="72">
        <v>630</v>
      </c>
      <c r="K712" s="72">
        <v>360</v>
      </c>
      <c r="L712" s="73">
        <f t="shared" si="293"/>
        <v>113400</v>
      </c>
      <c r="M712" s="73">
        <f t="shared" si="288"/>
        <v>64800</v>
      </c>
      <c r="N712" s="74">
        <v>430</v>
      </c>
      <c r="O712" s="74">
        <f t="shared" si="294"/>
        <v>77400</v>
      </c>
      <c r="P712" s="73">
        <f t="shared" si="289"/>
        <v>36000</v>
      </c>
      <c r="Q712" s="75">
        <v>270</v>
      </c>
      <c r="R712" s="73">
        <f t="shared" si="280"/>
        <v>48600</v>
      </c>
      <c r="S712" s="76">
        <f t="shared" si="281"/>
        <v>2.3333333333333335</v>
      </c>
      <c r="T712" s="77">
        <v>345</v>
      </c>
      <c r="U712" s="78">
        <f t="shared" si="282"/>
        <v>285</v>
      </c>
      <c r="V712" s="73">
        <f t="shared" si="295"/>
        <v>62100</v>
      </c>
      <c r="W712" s="73">
        <f t="shared" si="283"/>
        <v>51300</v>
      </c>
      <c r="X712" s="76">
        <f t="shared" si="284"/>
        <v>0.82608695652173902</v>
      </c>
      <c r="Y712" s="73">
        <f t="shared" si="285"/>
        <v>945</v>
      </c>
      <c r="Z712" s="73">
        <f t="shared" si="286"/>
        <v>585</v>
      </c>
      <c r="AA712" s="73">
        <f t="shared" si="290"/>
        <v>105300</v>
      </c>
      <c r="AB712" s="73">
        <f t="shared" si="287"/>
        <v>0</v>
      </c>
      <c r="AC712" s="73">
        <f t="shared" si="291"/>
        <v>0</v>
      </c>
      <c r="AD712" s="73">
        <f t="shared" si="292"/>
        <v>170100</v>
      </c>
      <c r="AE712" s="73">
        <v>0</v>
      </c>
    </row>
    <row r="713" spans="1:31" ht="15" customHeight="1">
      <c r="A713" s="5" t="s">
        <v>116</v>
      </c>
      <c r="B713" s="6" t="str">
        <f>IFERROR(VLOOKUP(A713,'Distributor List'!$A$2:$D$77,2,0),"-")</f>
        <v>Bannu</v>
      </c>
      <c r="C713" s="6" t="str">
        <f>IFERROR(VLOOKUP(A713,'Distributor List'!$A$2:$D$77,3,0),"-")</f>
        <v>North-1</v>
      </c>
      <c r="D713" s="6" t="str">
        <f>IFERROR(VLOOKUP(A713,'Distributor List'!$A$2:$F$77,6,0),"-")</f>
        <v>Pak-2</v>
      </c>
      <c r="E713" s="6" t="str">
        <f>IFERROR(VLOOKUP(A713,'Distributor List'!$A$2:$D$77,4,0),"-")</f>
        <v>Distributor</v>
      </c>
      <c r="F713" s="6" t="str">
        <f>IFERROR(VLOOKUP(H713,'Price List'!$A$2:$H$109,8,0),"-")</f>
        <v>Transformer</v>
      </c>
      <c r="G713" s="6" t="str">
        <f>IFERROR(VLOOKUP(A713,'Distributor List'!$A$2:$E$77,5,0),"-")</f>
        <v>Bannu Vacant</v>
      </c>
      <c r="H713" s="10" t="s">
        <v>146</v>
      </c>
      <c r="I713" s="55">
        <v>680</v>
      </c>
      <c r="J713" s="72">
        <v>178</v>
      </c>
      <c r="K713" s="79">
        <v>76</v>
      </c>
      <c r="L713" s="73">
        <f t="shared" si="293"/>
        <v>121040</v>
      </c>
      <c r="M713" s="73">
        <f t="shared" si="288"/>
        <v>51680</v>
      </c>
      <c r="N713" s="74">
        <v>83</v>
      </c>
      <c r="O713" s="74">
        <f t="shared" si="294"/>
        <v>56440</v>
      </c>
      <c r="P713" s="73">
        <f t="shared" si="289"/>
        <v>64600</v>
      </c>
      <c r="Q713" s="75">
        <v>100</v>
      </c>
      <c r="R713" s="73">
        <f t="shared" si="280"/>
        <v>68000</v>
      </c>
      <c r="S713" s="76">
        <f t="shared" si="281"/>
        <v>1.78</v>
      </c>
      <c r="T713" s="77">
        <v>192</v>
      </c>
      <c r="U713" s="78">
        <f t="shared" si="282"/>
        <v>-14</v>
      </c>
      <c r="V713" s="73">
        <f t="shared" si="295"/>
        <v>130560</v>
      </c>
      <c r="W713" s="73">
        <f t="shared" si="283"/>
        <v>-9520</v>
      </c>
      <c r="X713" s="76">
        <f t="shared" si="284"/>
        <v>-7.291666666666663E-2</v>
      </c>
      <c r="Y713" s="73">
        <f t="shared" si="285"/>
        <v>267</v>
      </c>
      <c r="Z713" s="73">
        <f t="shared" si="286"/>
        <v>191</v>
      </c>
      <c r="AA713" s="73">
        <f t="shared" si="290"/>
        <v>129880</v>
      </c>
      <c r="AB713" s="73">
        <f t="shared" si="287"/>
        <v>0</v>
      </c>
      <c r="AC713" s="73">
        <f t="shared" si="291"/>
        <v>0</v>
      </c>
      <c r="AD713" s="73">
        <f t="shared" si="292"/>
        <v>181560</v>
      </c>
      <c r="AE713" s="73">
        <v>0</v>
      </c>
    </row>
    <row r="714" spans="1:31" ht="15" customHeight="1">
      <c r="A714" s="5" t="s">
        <v>116</v>
      </c>
      <c r="B714" s="6" t="str">
        <f>IFERROR(VLOOKUP(A714,'Distributor List'!$A$2:$D$77,2,0),"-")</f>
        <v>Bannu</v>
      </c>
      <c r="C714" s="6" t="str">
        <f>IFERROR(VLOOKUP(A714,'Distributor List'!$A$2:$D$77,3,0),"-")</f>
        <v>North-1</v>
      </c>
      <c r="D714" s="6" t="str">
        <f>IFERROR(VLOOKUP(A714,'Distributor List'!$A$2:$F$77,6,0),"-")</f>
        <v>Pak-2</v>
      </c>
      <c r="E714" s="6" t="str">
        <f>IFERROR(VLOOKUP(A714,'Distributor List'!$A$2:$D$77,4,0),"-")</f>
        <v>Distributor</v>
      </c>
      <c r="F714" s="6" t="str">
        <f>IFERROR(VLOOKUP(H714,'Price List'!$A$2:$H$109,8,0),"-")</f>
        <v>Medicronis</v>
      </c>
      <c r="G714" s="6" t="str">
        <f>IFERROR(VLOOKUP(A714,'Distributor List'!$A$2:$E$77,5,0),"-")</f>
        <v>Bannu Vacant</v>
      </c>
      <c r="H714" s="10" t="s">
        <v>203</v>
      </c>
      <c r="I714" s="55">
        <v>90</v>
      </c>
      <c r="J714" s="72">
        <v>10</v>
      </c>
      <c r="K714" s="72">
        <v>67</v>
      </c>
      <c r="L714" s="73">
        <f t="shared" si="293"/>
        <v>900</v>
      </c>
      <c r="M714" s="73">
        <f t="shared" si="288"/>
        <v>6030</v>
      </c>
      <c r="N714" s="74">
        <v>10</v>
      </c>
      <c r="O714" s="74">
        <f t="shared" si="294"/>
        <v>900</v>
      </c>
      <c r="P714" s="73">
        <f t="shared" si="289"/>
        <v>0</v>
      </c>
      <c r="Q714" s="75">
        <v>126</v>
      </c>
      <c r="R714" s="73">
        <f t="shared" si="280"/>
        <v>11340</v>
      </c>
      <c r="S714" s="76">
        <f t="shared" si="281"/>
        <v>7.9365079365079361E-2</v>
      </c>
      <c r="T714" s="77">
        <v>10</v>
      </c>
      <c r="U714" s="78">
        <f t="shared" si="282"/>
        <v>0</v>
      </c>
      <c r="V714" s="73">
        <f t="shared" si="295"/>
        <v>900</v>
      </c>
      <c r="W714" s="73">
        <f t="shared" si="283"/>
        <v>0</v>
      </c>
      <c r="X714" s="76">
        <f t="shared" si="284"/>
        <v>0</v>
      </c>
      <c r="Y714" s="73">
        <f t="shared" si="285"/>
        <v>15</v>
      </c>
      <c r="Z714" s="73">
        <f t="shared" si="286"/>
        <v>0</v>
      </c>
      <c r="AA714" s="73">
        <f t="shared" si="290"/>
        <v>0</v>
      </c>
      <c r="AB714" s="73">
        <f t="shared" si="287"/>
        <v>52</v>
      </c>
      <c r="AC714" s="73">
        <f t="shared" si="291"/>
        <v>4680</v>
      </c>
      <c r="AD714" s="73">
        <f t="shared" si="292"/>
        <v>1350</v>
      </c>
      <c r="AE714" s="73">
        <v>0</v>
      </c>
    </row>
    <row r="715" spans="1:31" ht="15" customHeight="1">
      <c r="A715" s="5" t="s">
        <v>116</v>
      </c>
      <c r="B715" s="6" t="str">
        <f>IFERROR(VLOOKUP(A715,'Distributor List'!$A$2:$D$77,2,0),"-")</f>
        <v>Bannu</v>
      </c>
      <c r="C715" s="6" t="str">
        <f>IFERROR(VLOOKUP(A715,'Distributor List'!$A$2:$D$77,3,0),"-")</f>
        <v>North-1</v>
      </c>
      <c r="D715" s="6" t="str">
        <f>IFERROR(VLOOKUP(A715,'Distributor List'!$A$2:$F$77,6,0),"-")</f>
        <v>Pak-2</v>
      </c>
      <c r="E715" s="6" t="str">
        <f>IFERROR(VLOOKUP(A715,'Distributor List'!$A$2:$D$77,4,0),"-")</f>
        <v>Distributor</v>
      </c>
      <c r="F715" s="6" t="str">
        <f>IFERROR(VLOOKUP(H715,'Price List'!$A$2:$H$109,8,0),"-")</f>
        <v>Medicronis</v>
      </c>
      <c r="G715" s="6" t="str">
        <f>IFERROR(VLOOKUP(A715,'Distributor List'!$A$2:$E$77,5,0),"-")</f>
        <v>Bannu Vacant</v>
      </c>
      <c r="H715" s="10" t="s">
        <v>204</v>
      </c>
      <c r="I715" s="55">
        <v>110</v>
      </c>
      <c r="J715" s="72">
        <v>20</v>
      </c>
      <c r="K715" s="72">
        <v>55</v>
      </c>
      <c r="L715" s="73">
        <f t="shared" si="293"/>
        <v>2200</v>
      </c>
      <c r="M715" s="73">
        <f t="shared" si="288"/>
        <v>6050</v>
      </c>
      <c r="N715" s="74">
        <v>20</v>
      </c>
      <c r="O715" s="74">
        <f t="shared" si="294"/>
        <v>2200</v>
      </c>
      <c r="P715" s="73">
        <f t="shared" si="289"/>
        <v>0</v>
      </c>
      <c r="Q715" s="75">
        <v>96</v>
      </c>
      <c r="R715" s="73">
        <f t="shared" si="280"/>
        <v>10560</v>
      </c>
      <c r="S715" s="76">
        <f t="shared" si="281"/>
        <v>0.20833333333333334</v>
      </c>
      <c r="T715" s="77">
        <v>40</v>
      </c>
      <c r="U715" s="78">
        <f t="shared" si="282"/>
        <v>-20</v>
      </c>
      <c r="V715" s="73">
        <f t="shared" si="295"/>
        <v>4400</v>
      </c>
      <c r="W715" s="73">
        <f t="shared" si="283"/>
        <v>-2200</v>
      </c>
      <c r="X715" s="76">
        <f t="shared" si="284"/>
        <v>-0.5</v>
      </c>
      <c r="Y715" s="73">
        <f t="shared" si="285"/>
        <v>30</v>
      </c>
      <c r="Z715" s="73">
        <f t="shared" si="286"/>
        <v>0</v>
      </c>
      <c r="AA715" s="73">
        <f t="shared" si="290"/>
        <v>0</v>
      </c>
      <c r="AB715" s="73">
        <f t="shared" si="287"/>
        <v>25</v>
      </c>
      <c r="AC715" s="73">
        <f t="shared" si="291"/>
        <v>2750</v>
      </c>
      <c r="AD715" s="73">
        <f t="shared" si="292"/>
        <v>3300</v>
      </c>
      <c r="AE715" s="73">
        <v>0</v>
      </c>
    </row>
    <row r="716" spans="1:31" ht="15" customHeight="1">
      <c r="A716" s="5" t="s">
        <v>116</v>
      </c>
      <c r="B716" s="6" t="str">
        <f>IFERROR(VLOOKUP(A716,'Distributor List'!$A$2:$D$77,2,0),"-")</f>
        <v>Bannu</v>
      </c>
      <c r="C716" s="6" t="str">
        <f>IFERROR(VLOOKUP(A716,'Distributor List'!$A$2:$D$77,3,0),"-")</f>
        <v>North-1</v>
      </c>
      <c r="D716" s="6" t="str">
        <f>IFERROR(VLOOKUP(A716,'Distributor List'!$A$2:$F$77,6,0),"-")</f>
        <v>Pak-2</v>
      </c>
      <c r="E716" s="6" t="str">
        <f>IFERROR(VLOOKUP(A716,'Distributor List'!$A$2:$D$77,4,0),"-")</f>
        <v>Distributor</v>
      </c>
      <c r="F716" s="6" t="str">
        <f>IFERROR(VLOOKUP(H716,'Price List'!$A$2:$H$109,8,0),"-")</f>
        <v>Medicronis</v>
      </c>
      <c r="G716" s="6" t="str">
        <f>IFERROR(VLOOKUP(A716,'Distributor List'!$A$2:$E$77,5,0),"-")</f>
        <v>Bannu Vacant</v>
      </c>
      <c r="H716" s="10" t="s">
        <v>205</v>
      </c>
      <c r="I716" s="55">
        <v>110</v>
      </c>
      <c r="J716" s="72">
        <v>10</v>
      </c>
      <c r="K716" s="72">
        <v>63</v>
      </c>
      <c r="L716" s="73">
        <f t="shared" si="293"/>
        <v>1100</v>
      </c>
      <c r="M716" s="73">
        <f t="shared" si="288"/>
        <v>6930</v>
      </c>
      <c r="N716" s="74">
        <v>10</v>
      </c>
      <c r="O716" s="74">
        <f t="shared" si="294"/>
        <v>1100</v>
      </c>
      <c r="P716" s="73">
        <f t="shared" si="289"/>
        <v>0</v>
      </c>
      <c r="Q716" s="75">
        <v>96</v>
      </c>
      <c r="R716" s="73">
        <f t="shared" si="280"/>
        <v>10560</v>
      </c>
      <c r="S716" s="76">
        <f t="shared" si="281"/>
        <v>0.10416666666666667</v>
      </c>
      <c r="T716" s="77">
        <v>40</v>
      </c>
      <c r="U716" s="78">
        <f t="shared" si="282"/>
        <v>-30</v>
      </c>
      <c r="V716" s="73">
        <f t="shared" si="295"/>
        <v>4400</v>
      </c>
      <c r="W716" s="73">
        <f t="shared" si="283"/>
        <v>-3300</v>
      </c>
      <c r="X716" s="76">
        <f t="shared" si="284"/>
        <v>-0.75</v>
      </c>
      <c r="Y716" s="73">
        <f t="shared" si="285"/>
        <v>15</v>
      </c>
      <c r="Z716" s="73">
        <f t="shared" si="286"/>
        <v>0</v>
      </c>
      <c r="AA716" s="73">
        <f t="shared" si="290"/>
        <v>0</v>
      </c>
      <c r="AB716" s="73">
        <f t="shared" si="287"/>
        <v>48</v>
      </c>
      <c r="AC716" s="73">
        <f t="shared" si="291"/>
        <v>5280</v>
      </c>
      <c r="AD716" s="73">
        <f t="shared" si="292"/>
        <v>1650</v>
      </c>
      <c r="AE716" s="73">
        <v>0</v>
      </c>
    </row>
    <row r="717" spans="1:31" ht="15" customHeight="1">
      <c r="A717" s="5" t="s">
        <v>116</v>
      </c>
      <c r="B717" s="6" t="str">
        <f>IFERROR(VLOOKUP(A717,'Distributor List'!$A$2:$D$77,2,0),"-")</f>
        <v>Bannu</v>
      </c>
      <c r="C717" s="6" t="str">
        <f>IFERROR(VLOOKUP(A717,'Distributor List'!$A$2:$D$77,3,0),"-")</f>
        <v>North-1</v>
      </c>
      <c r="D717" s="6" t="str">
        <f>IFERROR(VLOOKUP(A717,'Distributor List'!$A$2:$F$77,6,0),"-")</f>
        <v>Pak-2</v>
      </c>
      <c r="E717" s="6" t="str">
        <f>IFERROR(VLOOKUP(A717,'Distributor List'!$A$2:$D$77,4,0),"-")</f>
        <v>Distributor</v>
      </c>
      <c r="F717" s="6" t="str">
        <f>IFERROR(VLOOKUP(H717,'Price List'!$A$2:$H$109,8,0),"-")</f>
        <v>Medicronis</v>
      </c>
      <c r="G717" s="6" t="str">
        <f>IFERROR(VLOOKUP(A717,'Distributor List'!$A$2:$E$77,5,0),"-")</f>
        <v>Bannu Vacant</v>
      </c>
      <c r="H717" s="10" t="s">
        <v>149</v>
      </c>
      <c r="I717" s="55">
        <v>105</v>
      </c>
      <c r="J717" s="72">
        <v>31</v>
      </c>
      <c r="K717" s="72">
        <v>319</v>
      </c>
      <c r="L717" s="73">
        <f t="shared" si="293"/>
        <v>3255</v>
      </c>
      <c r="M717" s="73">
        <f t="shared" si="288"/>
        <v>33495</v>
      </c>
      <c r="N717" s="74">
        <v>31</v>
      </c>
      <c r="O717" s="74">
        <f t="shared" si="294"/>
        <v>3255</v>
      </c>
      <c r="P717" s="73">
        <f t="shared" si="289"/>
        <v>0</v>
      </c>
      <c r="Q717" s="75">
        <v>144</v>
      </c>
      <c r="R717" s="73">
        <f t="shared" si="280"/>
        <v>15120</v>
      </c>
      <c r="S717" s="76">
        <f t="shared" si="281"/>
        <v>0.21527777777777779</v>
      </c>
      <c r="T717" s="77">
        <v>60</v>
      </c>
      <c r="U717" s="78">
        <f t="shared" si="282"/>
        <v>-29</v>
      </c>
      <c r="V717" s="73">
        <f t="shared" si="295"/>
        <v>6300</v>
      </c>
      <c r="W717" s="73">
        <f t="shared" si="283"/>
        <v>-3045</v>
      </c>
      <c r="X717" s="76">
        <f t="shared" si="284"/>
        <v>-0.48333333333333328</v>
      </c>
      <c r="Y717" s="73">
        <f t="shared" si="285"/>
        <v>46.5</v>
      </c>
      <c r="Z717" s="73">
        <f t="shared" si="286"/>
        <v>0</v>
      </c>
      <c r="AA717" s="73">
        <f t="shared" si="290"/>
        <v>0</v>
      </c>
      <c r="AB717" s="73">
        <f t="shared" si="287"/>
        <v>272.5</v>
      </c>
      <c r="AC717" s="73">
        <f t="shared" si="291"/>
        <v>28612.5</v>
      </c>
      <c r="AD717" s="73">
        <f t="shared" si="292"/>
        <v>4882.5</v>
      </c>
      <c r="AE717" s="73">
        <v>0</v>
      </c>
    </row>
    <row r="718" spans="1:31" ht="15" customHeight="1">
      <c r="A718" s="5" t="s">
        <v>116</v>
      </c>
      <c r="B718" s="6" t="str">
        <f>IFERROR(VLOOKUP(A718,'Distributor List'!$A$2:$D$77,2,0),"-")</f>
        <v>Bannu</v>
      </c>
      <c r="C718" s="6" t="str">
        <f>IFERROR(VLOOKUP(A718,'Distributor List'!$A$2:$D$77,3,0),"-")</f>
        <v>North-1</v>
      </c>
      <c r="D718" s="6" t="str">
        <f>IFERROR(VLOOKUP(A718,'Distributor List'!$A$2:$F$77,6,0),"-")</f>
        <v>Pak-2</v>
      </c>
      <c r="E718" s="6" t="str">
        <f>IFERROR(VLOOKUP(A718,'Distributor List'!$A$2:$D$77,4,0),"-")</f>
        <v>Distributor</v>
      </c>
      <c r="F718" s="6" t="str">
        <f>IFERROR(VLOOKUP(H718,'Price List'!$A$2:$H$109,8,0),"-")</f>
        <v>Medicronis</v>
      </c>
      <c r="G718" s="6" t="str">
        <f>IFERROR(VLOOKUP(A718,'Distributor List'!$A$2:$E$77,5,0),"-")</f>
        <v>Bannu Vacant</v>
      </c>
      <c r="H718" s="59" t="s">
        <v>206</v>
      </c>
      <c r="I718" s="57">
        <v>90</v>
      </c>
      <c r="J718" s="72">
        <v>80</v>
      </c>
      <c r="K718" s="72">
        <v>0</v>
      </c>
      <c r="L718" s="73">
        <f t="shared" si="293"/>
        <v>7200</v>
      </c>
      <c r="M718" s="73">
        <f t="shared" si="288"/>
        <v>0</v>
      </c>
      <c r="N718" s="74">
        <v>80</v>
      </c>
      <c r="O718" s="74">
        <f t="shared" si="294"/>
        <v>7200</v>
      </c>
      <c r="P718" s="73">
        <f t="shared" si="289"/>
        <v>0</v>
      </c>
      <c r="Q718" s="75">
        <v>0</v>
      </c>
      <c r="R718" s="73">
        <v>0</v>
      </c>
      <c r="S718" s="76" t="str">
        <f t="shared" si="281"/>
        <v>-</v>
      </c>
      <c r="T718" s="77">
        <v>220</v>
      </c>
      <c r="U718" s="78">
        <v>0</v>
      </c>
      <c r="V718" s="73">
        <f t="shared" si="295"/>
        <v>19800</v>
      </c>
      <c r="W718" s="73">
        <f t="shared" si="283"/>
        <v>-12600</v>
      </c>
      <c r="X718" s="76">
        <f t="shared" si="284"/>
        <v>-0.63636363636363635</v>
      </c>
      <c r="Y718" s="73">
        <f t="shared" si="285"/>
        <v>120</v>
      </c>
      <c r="Z718" s="73">
        <f t="shared" si="286"/>
        <v>120</v>
      </c>
      <c r="AA718" s="73">
        <f t="shared" si="290"/>
        <v>10800</v>
      </c>
      <c r="AB718" s="73">
        <f t="shared" si="287"/>
        <v>0</v>
      </c>
      <c r="AC718" s="73">
        <f t="shared" si="291"/>
        <v>0</v>
      </c>
      <c r="AD718" s="73">
        <f t="shared" si="292"/>
        <v>10800</v>
      </c>
      <c r="AE718" s="73">
        <v>0</v>
      </c>
    </row>
    <row r="719" spans="1:31" ht="15" customHeight="1">
      <c r="A719" s="5" t="s">
        <v>116</v>
      </c>
      <c r="B719" s="6" t="str">
        <f>IFERROR(VLOOKUP(A719,'Distributor List'!$A$2:$D$77,2,0),"-")</f>
        <v>Bannu</v>
      </c>
      <c r="C719" s="6" t="str">
        <f>IFERROR(VLOOKUP(A719,'Distributor List'!$A$2:$D$77,3,0),"-")</f>
        <v>North-1</v>
      </c>
      <c r="D719" s="6" t="str">
        <f>IFERROR(VLOOKUP(A719,'Distributor List'!$A$2:$F$77,6,0),"-")</f>
        <v>Pak-2</v>
      </c>
      <c r="E719" s="6" t="str">
        <f>IFERROR(VLOOKUP(A719,'Distributor List'!$A$2:$D$77,4,0),"-")</f>
        <v>Distributor</v>
      </c>
      <c r="F719" s="6" t="str">
        <f>IFERROR(VLOOKUP(H719,'Price List'!$A$2:$H$109,8,0),"-")</f>
        <v>Medicronis</v>
      </c>
      <c r="G719" s="6" t="str">
        <f>IFERROR(VLOOKUP(A719,'Distributor List'!$A$2:$E$77,5,0),"-")</f>
        <v>Bannu Vacant</v>
      </c>
      <c r="H719" s="59" t="s">
        <v>207</v>
      </c>
      <c r="I719" s="57">
        <v>105</v>
      </c>
      <c r="J719" s="72">
        <v>0</v>
      </c>
      <c r="K719" s="72">
        <v>0</v>
      </c>
      <c r="L719" s="73">
        <f t="shared" si="293"/>
        <v>0</v>
      </c>
      <c r="M719" s="73">
        <f t="shared" si="288"/>
        <v>0</v>
      </c>
      <c r="N719" s="74">
        <v>0</v>
      </c>
      <c r="O719" s="74">
        <f t="shared" si="294"/>
        <v>0</v>
      </c>
      <c r="P719" s="73">
        <f t="shared" si="289"/>
        <v>0</v>
      </c>
      <c r="Q719" s="75">
        <v>0</v>
      </c>
      <c r="R719" s="73">
        <v>0</v>
      </c>
      <c r="S719" s="76" t="str">
        <f t="shared" si="281"/>
        <v>-</v>
      </c>
      <c r="T719" s="77">
        <v>200</v>
      </c>
      <c r="U719" s="78">
        <v>0</v>
      </c>
      <c r="V719" s="73">
        <f t="shared" si="295"/>
        <v>21000</v>
      </c>
      <c r="W719" s="73">
        <f t="shared" si="283"/>
        <v>-21000</v>
      </c>
      <c r="X719" s="76">
        <f t="shared" si="284"/>
        <v>-1</v>
      </c>
      <c r="Y719" s="73">
        <f t="shared" si="285"/>
        <v>0</v>
      </c>
      <c r="Z719" s="73">
        <f t="shared" si="286"/>
        <v>0</v>
      </c>
      <c r="AA719" s="73">
        <f t="shared" si="290"/>
        <v>0</v>
      </c>
      <c r="AB719" s="73">
        <f t="shared" si="287"/>
        <v>0</v>
      </c>
      <c r="AC719" s="73">
        <f t="shared" si="291"/>
        <v>0</v>
      </c>
      <c r="AD719" s="73">
        <f t="shared" si="292"/>
        <v>0</v>
      </c>
      <c r="AE719" s="73">
        <v>0</v>
      </c>
    </row>
    <row r="720" spans="1:31" ht="15" customHeight="1">
      <c r="A720" s="5" t="s">
        <v>116</v>
      </c>
      <c r="B720" s="6" t="str">
        <f>IFERROR(VLOOKUP(A720,'Distributor List'!$A$2:$D$77,2,0),"-")</f>
        <v>Bannu</v>
      </c>
      <c r="C720" s="6" t="str">
        <f>IFERROR(VLOOKUP(A720,'Distributor List'!$A$2:$D$77,3,0),"-")</f>
        <v>North-1</v>
      </c>
      <c r="D720" s="6" t="str">
        <f>IFERROR(VLOOKUP(A720,'Distributor List'!$A$2:$F$77,6,0),"-")</f>
        <v>Pak-2</v>
      </c>
      <c r="E720" s="6" t="str">
        <f>IFERROR(VLOOKUP(A720,'Distributor List'!$A$2:$D$77,4,0),"-")</f>
        <v>Distributor</v>
      </c>
      <c r="F720" s="6" t="str">
        <f>IFERROR(VLOOKUP(H720,'Price List'!$A$2:$H$109,8,0),"-")</f>
        <v>Medicronis</v>
      </c>
      <c r="G720" s="6" t="str">
        <f>IFERROR(VLOOKUP(A720,'Distributor List'!$A$2:$E$77,5,0),"-")</f>
        <v>Bannu Vacant</v>
      </c>
      <c r="H720" s="59" t="s">
        <v>208</v>
      </c>
      <c r="I720" s="57">
        <v>120</v>
      </c>
      <c r="J720" s="72">
        <v>159</v>
      </c>
      <c r="K720" s="72">
        <v>0</v>
      </c>
      <c r="L720" s="73">
        <f t="shared" si="293"/>
        <v>19080</v>
      </c>
      <c r="M720" s="73">
        <f t="shared" si="288"/>
        <v>0</v>
      </c>
      <c r="N720" s="74">
        <v>159</v>
      </c>
      <c r="O720" s="74">
        <f t="shared" si="294"/>
        <v>19080</v>
      </c>
      <c r="P720" s="73">
        <f t="shared" si="289"/>
        <v>0</v>
      </c>
      <c r="Q720" s="75">
        <v>0</v>
      </c>
      <c r="R720" s="73">
        <v>0</v>
      </c>
      <c r="S720" s="76" t="str">
        <f t="shared" si="281"/>
        <v>-</v>
      </c>
      <c r="T720" s="77">
        <v>195</v>
      </c>
      <c r="U720" s="78">
        <v>0</v>
      </c>
      <c r="V720" s="73">
        <f t="shared" si="295"/>
        <v>23400</v>
      </c>
      <c r="W720" s="73">
        <f t="shared" si="283"/>
        <v>-4320</v>
      </c>
      <c r="X720" s="76">
        <f t="shared" si="284"/>
        <v>-0.18461538461538463</v>
      </c>
      <c r="Y720" s="73">
        <f t="shared" si="285"/>
        <v>238.5</v>
      </c>
      <c r="Z720" s="73">
        <f t="shared" si="286"/>
        <v>238.5</v>
      </c>
      <c r="AA720" s="73">
        <f t="shared" si="290"/>
        <v>28620</v>
      </c>
      <c r="AB720" s="73">
        <f t="shared" si="287"/>
        <v>0</v>
      </c>
      <c r="AC720" s="73">
        <f t="shared" si="291"/>
        <v>0</v>
      </c>
      <c r="AD720" s="73">
        <f t="shared" si="292"/>
        <v>28620</v>
      </c>
      <c r="AE720" s="73">
        <v>0</v>
      </c>
    </row>
    <row r="721" spans="1:31" ht="15" customHeight="1">
      <c r="A721" s="5" t="s">
        <v>116</v>
      </c>
      <c r="B721" s="6" t="str">
        <f>IFERROR(VLOOKUP(A721,'Distributor List'!$A$2:$D$77,2,0),"-")</f>
        <v>Bannu</v>
      </c>
      <c r="C721" s="6" t="str">
        <f>IFERROR(VLOOKUP(A721,'Distributor List'!$A$2:$D$77,3,0),"-")</f>
        <v>North-1</v>
      </c>
      <c r="D721" s="6" t="str">
        <f>IFERROR(VLOOKUP(A721,'Distributor List'!$A$2:$F$77,6,0),"-")</f>
        <v>Pak-2</v>
      </c>
      <c r="E721" s="6" t="str">
        <f>IFERROR(VLOOKUP(A721,'Distributor List'!$A$2:$D$77,4,0),"-")</f>
        <v>Distributor</v>
      </c>
      <c r="F721" s="6" t="str">
        <f>IFERROR(VLOOKUP(H721,'Price List'!$A$2:$H$109,8,0),"-")</f>
        <v>Medicronis</v>
      </c>
      <c r="G721" s="6" t="str">
        <f>IFERROR(VLOOKUP(A721,'Distributor List'!$A$2:$E$77,5,0),"-")</f>
        <v>Bannu Vacant</v>
      </c>
      <c r="H721" s="59" t="s">
        <v>209</v>
      </c>
      <c r="I721" s="57">
        <v>105</v>
      </c>
      <c r="J721" s="72">
        <v>0</v>
      </c>
      <c r="K721" s="72">
        <v>97</v>
      </c>
      <c r="L721" s="73">
        <f t="shared" si="293"/>
        <v>0</v>
      </c>
      <c r="M721" s="73">
        <f t="shared" si="288"/>
        <v>10185</v>
      </c>
      <c r="N721" s="74">
        <v>0</v>
      </c>
      <c r="O721" s="74">
        <f t="shared" si="294"/>
        <v>0</v>
      </c>
      <c r="P721" s="73">
        <f t="shared" si="289"/>
        <v>0</v>
      </c>
      <c r="Q721" s="75">
        <v>75</v>
      </c>
      <c r="R721" s="73">
        <f t="shared" ref="R721:R723" si="296">Q721*I721</f>
        <v>7875</v>
      </c>
      <c r="S721" s="76">
        <f t="shared" si="281"/>
        <v>0</v>
      </c>
      <c r="T721" s="77">
        <v>12</v>
      </c>
      <c r="U721" s="78">
        <f t="shared" si="282"/>
        <v>-12</v>
      </c>
      <c r="V721" s="73">
        <f t="shared" si="295"/>
        <v>1260</v>
      </c>
      <c r="W721" s="73">
        <f t="shared" si="283"/>
        <v>-1260</v>
      </c>
      <c r="X721" s="76">
        <f t="shared" si="284"/>
        <v>-1</v>
      </c>
      <c r="Y721" s="73">
        <f t="shared" si="285"/>
        <v>0</v>
      </c>
      <c r="Z721" s="73">
        <f t="shared" si="286"/>
        <v>0</v>
      </c>
      <c r="AA721" s="73">
        <f t="shared" si="290"/>
        <v>0</v>
      </c>
      <c r="AB721" s="73">
        <f t="shared" si="287"/>
        <v>97</v>
      </c>
      <c r="AC721" s="73">
        <f t="shared" si="291"/>
        <v>10185</v>
      </c>
      <c r="AD721" s="73">
        <f t="shared" si="292"/>
        <v>0</v>
      </c>
      <c r="AE721" s="73">
        <v>0</v>
      </c>
    </row>
    <row r="722" spans="1:31" ht="15" customHeight="1">
      <c r="A722" s="5" t="s">
        <v>116</v>
      </c>
      <c r="B722" s="6" t="str">
        <f>IFERROR(VLOOKUP(A722,'Distributor List'!$A$2:$D$77,2,0),"-")</f>
        <v>Bannu</v>
      </c>
      <c r="C722" s="6" t="str">
        <f>IFERROR(VLOOKUP(A722,'Distributor List'!$A$2:$D$77,3,0),"-")</f>
        <v>North-1</v>
      </c>
      <c r="D722" s="6" t="str">
        <f>IFERROR(VLOOKUP(A722,'Distributor List'!$A$2:$F$77,6,0),"-")</f>
        <v>Pak-2</v>
      </c>
      <c r="E722" s="6" t="str">
        <f>IFERROR(VLOOKUP(A722,'Distributor List'!$A$2:$D$77,4,0),"-")</f>
        <v>Distributor</v>
      </c>
      <c r="F722" s="6" t="str">
        <f>IFERROR(VLOOKUP(H722,'Price List'!$A$2:$H$109,8,0),"-")</f>
        <v>Medicronis</v>
      </c>
      <c r="G722" s="6" t="str">
        <f>IFERROR(VLOOKUP(A722,'Distributor List'!$A$2:$E$77,5,0),"-")</f>
        <v>Bannu Vacant</v>
      </c>
      <c r="H722" s="59" t="s">
        <v>210</v>
      </c>
      <c r="I722" s="57">
        <v>170</v>
      </c>
      <c r="J722" s="72">
        <v>0</v>
      </c>
      <c r="K722" s="72">
        <v>115</v>
      </c>
      <c r="L722" s="73">
        <f t="shared" si="293"/>
        <v>0</v>
      </c>
      <c r="M722" s="73">
        <f t="shared" si="288"/>
        <v>19550</v>
      </c>
      <c r="N722" s="74">
        <v>0</v>
      </c>
      <c r="O722" s="74">
        <f t="shared" si="294"/>
        <v>0</v>
      </c>
      <c r="P722" s="73">
        <f t="shared" si="289"/>
        <v>0</v>
      </c>
      <c r="Q722" s="75">
        <v>75</v>
      </c>
      <c r="R722" s="73">
        <f t="shared" si="296"/>
        <v>12750</v>
      </c>
      <c r="S722" s="76">
        <f t="shared" si="281"/>
        <v>0</v>
      </c>
      <c r="T722" s="77">
        <v>0</v>
      </c>
      <c r="U722" s="78">
        <f t="shared" si="282"/>
        <v>0</v>
      </c>
      <c r="V722" s="73">
        <f t="shared" si="295"/>
        <v>0</v>
      </c>
      <c r="W722" s="73">
        <f t="shared" si="283"/>
        <v>0</v>
      </c>
      <c r="X722" s="76" t="str">
        <f t="shared" si="284"/>
        <v>-</v>
      </c>
      <c r="Y722" s="73">
        <f t="shared" si="285"/>
        <v>0</v>
      </c>
      <c r="Z722" s="73">
        <f t="shared" si="286"/>
        <v>0</v>
      </c>
      <c r="AA722" s="73">
        <f t="shared" si="290"/>
        <v>0</v>
      </c>
      <c r="AB722" s="73">
        <f t="shared" si="287"/>
        <v>115</v>
      </c>
      <c r="AC722" s="73">
        <f t="shared" si="291"/>
        <v>19550</v>
      </c>
      <c r="AD722" s="73">
        <f t="shared" si="292"/>
        <v>0</v>
      </c>
      <c r="AE722" s="73">
        <v>0</v>
      </c>
    </row>
    <row r="723" spans="1:31" ht="15" customHeight="1">
      <c r="A723" s="5" t="s">
        <v>116</v>
      </c>
      <c r="B723" s="6" t="str">
        <f>IFERROR(VLOOKUP(A723,'Distributor List'!$A$2:$D$77,2,0),"-")</f>
        <v>Bannu</v>
      </c>
      <c r="C723" s="6" t="str">
        <f>IFERROR(VLOOKUP(A723,'Distributor List'!$A$2:$D$77,3,0),"-")</f>
        <v>North-1</v>
      </c>
      <c r="D723" s="6" t="str">
        <f>IFERROR(VLOOKUP(A723,'Distributor List'!$A$2:$F$77,6,0),"-")</f>
        <v>Pak-2</v>
      </c>
      <c r="E723" s="6" t="str">
        <f>IFERROR(VLOOKUP(A723,'Distributor List'!$A$2:$D$77,4,0),"-")</f>
        <v>Distributor</v>
      </c>
      <c r="F723" s="6" t="str">
        <f>IFERROR(VLOOKUP(H723,'Price List'!$A$2:$H$109,8,0),"-")</f>
        <v>Medicronis</v>
      </c>
      <c r="G723" s="6" t="str">
        <f>IFERROR(VLOOKUP(A723,'Distributor List'!$A$2:$E$77,5,0),"-")</f>
        <v>Bannu Vacant</v>
      </c>
      <c r="H723" s="10" t="s">
        <v>211</v>
      </c>
      <c r="I723" s="58">
        <v>120</v>
      </c>
      <c r="J723" s="72">
        <v>7</v>
      </c>
      <c r="K723" s="72">
        <v>94</v>
      </c>
      <c r="L723" s="73">
        <f t="shared" si="293"/>
        <v>840</v>
      </c>
      <c r="M723" s="73">
        <f t="shared" si="288"/>
        <v>11280</v>
      </c>
      <c r="N723" s="74">
        <v>7</v>
      </c>
      <c r="O723" s="74">
        <f t="shared" si="294"/>
        <v>840</v>
      </c>
      <c r="P723" s="73">
        <f t="shared" si="289"/>
        <v>0</v>
      </c>
      <c r="Q723" s="75">
        <v>81</v>
      </c>
      <c r="R723" s="73">
        <f t="shared" si="296"/>
        <v>9720</v>
      </c>
      <c r="S723" s="76">
        <f t="shared" si="281"/>
        <v>8.6419753086419748E-2</v>
      </c>
      <c r="T723" s="77">
        <v>71</v>
      </c>
      <c r="U723" s="78">
        <f t="shared" si="282"/>
        <v>-64</v>
      </c>
      <c r="V723" s="73">
        <f t="shared" si="295"/>
        <v>8520</v>
      </c>
      <c r="W723" s="73">
        <f t="shared" si="283"/>
        <v>-7680</v>
      </c>
      <c r="X723" s="76">
        <f t="shared" si="284"/>
        <v>-0.90140845070422537</v>
      </c>
      <c r="Y723" s="73">
        <f t="shared" si="285"/>
        <v>10.5</v>
      </c>
      <c r="Z723" s="73">
        <f t="shared" si="286"/>
        <v>0</v>
      </c>
      <c r="AA723" s="73">
        <f t="shared" si="290"/>
        <v>0</v>
      </c>
      <c r="AB723" s="73">
        <f t="shared" si="287"/>
        <v>83.5</v>
      </c>
      <c r="AC723" s="73">
        <f t="shared" si="291"/>
        <v>10020</v>
      </c>
      <c r="AD723" s="73">
        <f t="shared" si="292"/>
        <v>1260</v>
      </c>
      <c r="AE723" s="73">
        <v>0</v>
      </c>
    </row>
    <row r="724" spans="1:31" ht="15" customHeight="1">
      <c r="A724" s="5" t="s">
        <v>66</v>
      </c>
      <c r="B724" s="6" t="str">
        <f>IFERROR(VLOOKUP(A724,'Distributor List'!$A$2:$D$77,2,0),"-")</f>
        <v>Okara</v>
      </c>
      <c r="C724" s="6" t="str">
        <f>IFERROR(VLOOKUP(A724,'Distributor List'!$A$2:$D$77,3,0),"-")</f>
        <v>Center-1</v>
      </c>
      <c r="D724" s="6" t="str">
        <f>IFERROR(VLOOKUP(A724,'Distributor List'!$A$2:$F$77,6,0),"-")</f>
        <v>Pak-1</v>
      </c>
      <c r="E724" s="6" t="str">
        <f>IFERROR(VLOOKUP(A724,'Distributor List'!$A$2:$D$77,4,0),"-")</f>
        <v>Distributor</v>
      </c>
      <c r="F724" s="6" t="str">
        <f>IFERROR(VLOOKUP(H724,'Price List'!$A$2:$H$109,8,0),"-")</f>
        <v>Medicronis</v>
      </c>
      <c r="G724" s="6" t="str">
        <f>IFERROR(VLOOKUP(A724,'Distributor List'!$A$2:$E$77,5,0),"-")</f>
        <v>FSD Vacant</v>
      </c>
      <c r="H724" s="10" t="s">
        <v>212</v>
      </c>
      <c r="I724" s="58">
        <v>60</v>
      </c>
      <c r="J724" s="72">
        <v>30</v>
      </c>
      <c r="K724" s="72">
        <v>38</v>
      </c>
      <c r="L724" s="73">
        <f t="shared" si="293"/>
        <v>1800</v>
      </c>
      <c r="M724" s="73">
        <f t="shared" ref="M724:M771" si="297">K724*I724</f>
        <v>2280</v>
      </c>
      <c r="N724" s="74">
        <v>30</v>
      </c>
      <c r="O724" s="74">
        <f t="shared" si="294"/>
        <v>1800</v>
      </c>
      <c r="P724" s="73">
        <f t="shared" si="289"/>
        <v>0</v>
      </c>
      <c r="Q724" s="80">
        <v>172.8</v>
      </c>
      <c r="R724" s="73">
        <f t="shared" ref="R724:R762" si="298">Q724*I724</f>
        <v>10368</v>
      </c>
      <c r="S724" s="76">
        <f t="shared" ref="S724:S738" si="299">IFERROR(L724/R724,"-")</f>
        <v>0.1736111111111111</v>
      </c>
      <c r="T724" s="77">
        <v>28</v>
      </c>
      <c r="U724" s="78">
        <f t="shared" ref="U724:U772" si="300">J724-T724</f>
        <v>2</v>
      </c>
      <c r="V724" s="73">
        <f t="shared" si="295"/>
        <v>1680</v>
      </c>
      <c r="W724" s="73">
        <f t="shared" ref="W724:W738" si="301">L724-V724</f>
        <v>120</v>
      </c>
      <c r="X724" s="76">
        <f t="shared" ref="X724:X738" si="302">IFERROR(L724/V724-1,"-")</f>
        <v>7.1428571428571397E-2</v>
      </c>
      <c r="Y724" s="73">
        <f t="shared" ref="Y724:Y738" si="303">(J724)/1*1.5</f>
        <v>45</v>
      </c>
      <c r="Z724" s="73">
        <f t="shared" ref="Z724:Z738" si="304">IF(Y724&gt;K724,Y724-K724,0)</f>
        <v>7</v>
      </c>
      <c r="AA724" s="73">
        <f t="shared" si="290"/>
        <v>420</v>
      </c>
      <c r="AB724" s="73">
        <f t="shared" ref="AB724:AB738" si="305">IF(Y724&lt;K724,K724-Y724,0)</f>
        <v>0</v>
      </c>
      <c r="AC724" s="73">
        <f t="shared" si="291"/>
        <v>0</v>
      </c>
      <c r="AD724" s="73">
        <f t="shared" si="292"/>
        <v>2700</v>
      </c>
      <c r="AE724" s="73">
        <v>0</v>
      </c>
    </row>
    <row r="725" spans="1:31" ht="15" customHeight="1">
      <c r="A725" s="5" t="s">
        <v>66</v>
      </c>
      <c r="B725" s="6" t="str">
        <f>IFERROR(VLOOKUP(A725,'Distributor List'!$A$2:$D$77,2,0),"-")</f>
        <v>Okara</v>
      </c>
      <c r="C725" s="6" t="str">
        <f>IFERROR(VLOOKUP(A725,'Distributor List'!$A$2:$D$77,3,0),"-")</f>
        <v>Center-1</v>
      </c>
      <c r="D725" s="6" t="str">
        <f>IFERROR(VLOOKUP(A725,'Distributor List'!$A$2:$F$77,6,0),"-")</f>
        <v>Pak-1</v>
      </c>
      <c r="E725" s="6" t="str">
        <f>IFERROR(VLOOKUP(A725,'Distributor List'!$A$2:$D$77,4,0),"-")</f>
        <v>Distributor</v>
      </c>
      <c r="F725" s="6" t="str">
        <f>IFERROR(VLOOKUP(H725,'Price List'!$A$2:$H$109,8,0),"-")</f>
        <v>Medicronis</v>
      </c>
      <c r="G725" s="6" t="str">
        <f>IFERROR(VLOOKUP(A725,'Distributor List'!$A$2:$E$77,5,0),"-")</f>
        <v>FSD Vacant</v>
      </c>
      <c r="H725" s="10" t="s">
        <v>11</v>
      </c>
      <c r="I725" s="58">
        <v>80</v>
      </c>
      <c r="J725" s="72">
        <v>167</v>
      </c>
      <c r="K725" s="72">
        <v>18</v>
      </c>
      <c r="L725" s="73">
        <f t="shared" si="293"/>
        <v>13360</v>
      </c>
      <c r="M725" s="73">
        <f t="shared" si="297"/>
        <v>1440</v>
      </c>
      <c r="N725" s="74">
        <v>167</v>
      </c>
      <c r="O725" s="74">
        <f t="shared" si="294"/>
        <v>13360</v>
      </c>
      <c r="P725" s="73">
        <f t="shared" si="289"/>
        <v>0</v>
      </c>
      <c r="Q725" s="80">
        <v>414.72</v>
      </c>
      <c r="R725" s="73">
        <f t="shared" si="298"/>
        <v>33177.600000000006</v>
      </c>
      <c r="S725" s="76">
        <f t="shared" si="299"/>
        <v>0.40268132716049376</v>
      </c>
      <c r="T725" s="77">
        <v>103</v>
      </c>
      <c r="U725" s="78">
        <f t="shared" si="300"/>
        <v>64</v>
      </c>
      <c r="V725" s="73">
        <f t="shared" si="295"/>
        <v>8240</v>
      </c>
      <c r="W725" s="73">
        <f t="shared" si="301"/>
        <v>5120</v>
      </c>
      <c r="X725" s="76">
        <f t="shared" si="302"/>
        <v>0.62135922330097082</v>
      </c>
      <c r="Y725" s="73">
        <f t="shared" si="303"/>
        <v>250.5</v>
      </c>
      <c r="Z725" s="73">
        <f t="shared" si="304"/>
        <v>232.5</v>
      </c>
      <c r="AA725" s="73">
        <f t="shared" si="290"/>
        <v>18600</v>
      </c>
      <c r="AB725" s="73">
        <f t="shared" si="305"/>
        <v>0</v>
      </c>
      <c r="AC725" s="73">
        <f t="shared" si="291"/>
        <v>0</v>
      </c>
      <c r="AD725" s="73">
        <f t="shared" si="292"/>
        <v>20040</v>
      </c>
      <c r="AE725" s="73">
        <v>0</v>
      </c>
    </row>
    <row r="726" spans="1:31" ht="15" customHeight="1">
      <c r="A726" s="5" t="s">
        <v>66</v>
      </c>
      <c r="B726" s="6" t="str">
        <f>IFERROR(VLOOKUP(A726,'Distributor List'!$A$2:$D$77,2,0),"-")</f>
        <v>Okara</v>
      </c>
      <c r="C726" s="6" t="str">
        <f>IFERROR(VLOOKUP(A726,'Distributor List'!$A$2:$D$77,3,0),"-")</f>
        <v>Center-1</v>
      </c>
      <c r="D726" s="6" t="str">
        <f>IFERROR(VLOOKUP(A726,'Distributor List'!$A$2:$F$77,6,0),"-")</f>
        <v>Pak-1</v>
      </c>
      <c r="E726" s="6" t="str">
        <f>IFERROR(VLOOKUP(A726,'Distributor List'!$A$2:$D$77,4,0),"-")</f>
        <v>Distributor</v>
      </c>
      <c r="F726" s="6" t="str">
        <f>IFERROR(VLOOKUP(H726,'Price List'!$A$2:$H$109,8,0),"-")</f>
        <v>Medicronis</v>
      </c>
      <c r="G726" s="6" t="str">
        <f>IFERROR(VLOOKUP(A726,'Distributor List'!$A$2:$E$77,5,0),"-")</f>
        <v>FSD Vacant</v>
      </c>
      <c r="H726" s="10" t="s">
        <v>143</v>
      </c>
      <c r="I726" s="58">
        <v>105</v>
      </c>
      <c r="J726" s="72">
        <v>156</v>
      </c>
      <c r="K726" s="72">
        <v>157</v>
      </c>
      <c r="L726" s="73">
        <f t="shared" si="293"/>
        <v>16380</v>
      </c>
      <c r="M726" s="73">
        <f t="shared" si="297"/>
        <v>16485</v>
      </c>
      <c r="N726" s="74">
        <v>156</v>
      </c>
      <c r="O726" s="74">
        <f t="shared" si="294"/>
        <v>16380</v>
      </c>
      <c r="P726" s="73">
        <f t="shared" si="289"/>
        <v>0</v>
      </c>
      <c r="Q726" s="80">
        <v>622.08000000000004</v>
      </c>
      <c r="R726" s="73">
        <f t="shared" si="298"/>
        <v>65318.400000000001</v>
      </c>
      <c r="S726" s="76">
        <f t="shared" si="299"/>
        <v>0.25077160493827161</v>
      </c>
      <c r="T726" s="77">
        <v>96</v>
      </c>
      <c r="U726" s="78">
        <f t="shared" si="300"/>
        <v>60</v>
      </c>
      <c r="V726" s="73">
        <f t="shared" si="295"/>
        <v>10080</v>
      </c>
      <c r="W726" s="73">
        <f t="shared" si="301"/>
        <v>6300</v>
      </c>
      <c r="X726" s="76">
        <f t="shared" si="302"/>
        <v>0.625</v>
      </c>
      <c r="Y726" s="73">
        <f t="shared" si="303"/>
        <v>234</v>
      </c>
      <c r="Z726" s="73">
        <f t="shared" si="304"/>
        <v>77</v>
      </c>
      <c r="AA726" s="73">
        <f t="shared" si="290"/>
        <v>8085</v>
      </c>
      <c r="AB726" s="73">
        <f t="shared" si="305"/>
        <v>0</v>
      </c>
      <c r="AC726" s="73">
        <f t="shared" si="291"/>
        <v>0</v>
      </c>
      <c r="AD726" s="73">
        <f t="shared" si="292"/>
        <v>24570</v>
      </c>
      <c r="AE726" s="73">
        <v>0</v>
      </c>
    </row>
    <row r="727" spans="1:31" ht="15" customHeight="1">
      <c r="A727" s="5" t="s">
        <v>66</v>
      </c>
      <c r="B727" s="6" t="str">
        <f>IFERROR(VLOOKUP(A727,'Distributor List'!$A$2:$D$77,2,0),"-")</f>
        <v>Okara</v>
      </c>
      <c r="C727" s="6" t="str">
        <f>IFERROR(VLOOKUP(A727,'Distributor List'!$A$2:$D$77,3,0),"-")</f>
        <v>Center-1</v>
      </c>
      <c r="D727" s="6" t="str">
        <f>IFERROR(VLOOKUP(A727,'Distributor List'!$A$2:$F$77,6,0),"-")</f>
        <v>Pak-1</v>
      </c>
      <c r="E727" s="6" t="str">
        <f>IFERROR(VLOOKUP(A727,'Distributor List'!$A$2:$D$77,4,0),"-")</f>
        <v>Distributor</v>
      </c>
      <c r="F727" s="6" t="str">
        <f>IFERROR(VLOOKUP(H727,'Price List'!$A$2:$H$109,8,0),"-")</f>
        <v>Transformer</v>
      </c>
      <c r="G727" s="6" t="str">
        <f>IFERROR(VLOOKUP(A727,'Distributor List'!$A$2:$E$77,5,0),"-")</f>
        <v>FSD Vacant</v>
      </c>
      <c r="H727" s="10" t="s">
        <v>178</v>
      </c>
      <c r="I727" s="58">
        <v>297.5</v>
      </c>
      <c r="J727" s="72">
        <v>0</v>
      </c>
      <c r="K727" s="72">
        <v>0</v>
      </c>
      <c r="L727" s="73">
        <f t="shared" si="293"/>
        <v>0</v>
      </c>
      <c r="M727" s="73">
        <f t="shared" si="297"/>
        <v>0</v>
      </c>
      <c r="N727" s="74">
        <v>0</v>
      </c>
      <c r="O727" s="74">
        <f t="shared" si="294"/>
        <v>0</v>
      </c>
      <c r="P727" s="73">
        <f t="shared" ref="P727:P790" si="306">L727-O727</f>
        <v>0</v>
      </c>
      <c r="Q727" s="81">
        <v>0</v>
      </c>
      <c r="R727" s="73">
        <f t="shared" si="298"/>
        <v>0</v>
      </c>
      <c r="S727" s="76" t="str">
        <f t="shared" si="299"/>
        <v>-</v>
      </c>
      <c r="T727" s="77">
        <v>0</v>
      </c>
      <c r="U727" s="78">
        <f t="shared" si="300"/>
        <v>0</v>
      </c>
      <c r="V727" s="73">
        <f t="shared" si="295"/>
        <v>0</v>
      </c>
      <c r="W727" s="73">
        <f t="shared" si="301"/>
        <v>0</v>
      </c>
      <c r="X727" s="76" t="str">
        <f t="shared" si="302"/>
        <v>-</v>
      </c>
      <c r="Y727" s="73">
        <f t="shared" si="303"/>
        <v>0</v>
      </c>
      <c r="Z727" s="73">
        <f t="shared" si="304"/>
        <v>0</v>
      </c>
      <c r="AA727" s="73">
        <f t="shared" ref="AA727:AA790" si="307">Z727*I727</f>
        <v>0</v>
      </c>
      <c r="AB727" s="73">
        <f t="shared" si="305"/>
        <v>0</v>
      </c>
      <c r="AC727" s="73">
        <f t="shared" ref="AC727:AC790" si="308">AB727*I727</f>
        <v>0</v>
      </c>
      <c r="AD727" s="73">
        <f t="shared" ref="AD727:AD790" si="309">Y727*I727</f>
        <v>0</v>
      </c>
      <c r="AE727" s="73">
        <v>0</v>
      </c>
    </row>
    <row r="728" spans="1:31" ht="15" customHeight="1">
      <c r="A728" s="5" t="s">
        <v>66</v>
      </c>
      <c r="B728" s="6" t="str">
        <f>IFERROR(VLOOKUP(A728,'Distributor List'!$A$2:$D$77,2,0),"-")</f>
        <v>Okara</v>
      </c>
      <c r="C728" s="6" t="str">
        <f>IFERROR(VLOOKUP(A728,'Distributor List'!$A$2:$D$77,3,0),"-")</f>
        <v>Center-1</v>
      </c>
      <c r="D728" s="6" t="str">
        <f>IFERROR(VLOOKUP(A728,'Distributor List'!$A$2:$F$77,6,0),"-")</f>
        <v>Pak-1</v>
      </c>
      <c r="E728" s="6" t="str">
        <f>IFERROR(VLOOKUP(A728,'Distributor List'!$A$2:$D$77,4,0),"-")</f>
        <v>Distributor</v>
      </c>
      <c r="F728" s="6" t="str">
        <f>IFERROR(VLOOKUP(H728,'Price List'!$A$2:$H$109,8,0),"-")</f>
        <v>Transformer</v>
      </c>
      <c r="G728" s="6" t="str">
        <f>IFERROR(VLOOKUP(A728,'Distributor List'!$A$2:$E$77,5,0),"-")</f>
        <v>FSD Vacant</v>
      </c>
      <c r="H728" s="10" t="s">
        <v>179</v>
      </c>
      <c r="I728" s="58">
        <v>429.25</v>
      </c>
      <c r="J728" s="72">
        <v>0</v>
      </c>
      <c r="K728" s="72">
        <v>0</v>
      </c>
      <c r="L728" s="73">
        <f t="shared" si="293"/>
        <v>0</v>
      </c>
      <c r="M728" s="73">
        <f t="shared" si="297"/>
        <v>0</v>
      </c>
      <c r="N728" s="74">
        <v>0</v>
      </c>
      <c r="O728" s="74">
        <f t="shared" ref="O728:O791" si="310">N728*I728</f>
        <v>0</v>
      </c>
      <c r="P728" s="73">
        <f t="shared" si="306"/>
        <v>0</v>
      </c>
      <c r="Q728" s="81">
        <v>0</v>
      </c>
      <c r="R728" s="73">
        <f t="shared" si="298"/>
        <v>0</v>
      </c>
      <c r="S728" s="76" t="str">
        <f t="shared" si="299"/>
        <v>-</v>
      </c>
      <c r="T728" s="77">
        <v>0</v>
      </c>
      <c r="U728" s="78">
        <f t="shared" si="300"/>
        <v>0</v>
      </c>
      <c r="V728" s="73">
        <f t="shared" si="295"/>
        <v>0</v>
      </c>
      <c r="W728" s="73">
        <f t="shared" si="301"/>
        <v>0</v>
      </c>
      <c r="X728" s="76" t="str">
        <f t="shared" si="302"/>
        <v>-</v>
      </c>
      <c r="Y728" s="73">
        <f t="shared" si="303"/>
        <v>0</v>
      </c>
      <c r="Z728" s="73">
        <f t="shared" si="304"/>
        <v>0</v>
      </c>
      <c r="AA728" s="73">
        <f t="shared" si="307"/>
        <v>0</v>
      </c>
      <c r="AB728" s="73">
        <f t="shared" si="305"/>
        <v>0</v>
      </c>
      <c r="AC728" s="73">
        <f t="shared" si="308"/>
        <v>0</v>
      </c>
      <c r="AD728" s="73">
        <f t="shared" si="309"/>
        <v>0</v>
      </c>
      <c r="AE728" s="73">
        <v>0</v>
      </c>
    </row>
    <row r="729" spans="1:31" ht="15" customHeight="1">
      <c r="A729" s="5" t="s">
        <v>66</v>
      </c>
      <c r="B729" s="6" t="str">
        <f>IFERROR(VLOOKUP(A729,'Distributor List'!$A$2:$D$77,2,0),"-")</f>
        <v>Okara</v>
      </c>
      <c r="C729" s="6" t="str">
        <f>IFERROR(VLOOKUP(A729,'Distributor List'!$A$2:$D$77,3,0),"-")</f>
        <v>Center-1</v>
      </c>
      <c r="D729" s="6" t="str">
        <f>IFERROR(VLOOKUP(A729,'Distributor List'!$A$2:$F$77,6,0),"-")</f>
        <v>Pak-1</v>
      </c>
      <c r="E729" s="6" t="str">
        <f>IFERROR(VLOOKUP(A729,'Distributor List'!$A$2:$D$77,4,0),"-")</f>
        <v>Distributor</v>
      </c>
      <c r="F729" s="6" t="str">
        <f>IFERROR(VLOOKUP(H729,'Price List'!$A$2:$H$109,8,0),"-")</f>
        <v>Medicronis</v>
      </c>
      <c r="G729" s="6" t="str">
        <f>IFERROR(VLOOKUP(A729,'Distributor List'!$A$2:$E$77,5,0),"-")</f>
        <v>FSD Vacant</v>
      </c>
      <c r="H729" s="10" t="s">
        <v>180</v>
      </c>
      <c r="I729" s="58">
        <v>270</v>
      </c>
      <c r="J729" s="72">
        <v>32</v>
      </c>
      <c r="K729" s="72">
        <v>31</v>
      </c>
      <c r="L729" s="73">
        <f t="shared" si="293"/>
        <v>8640</v>
      </c>
      <c r="M729" s="73">
        <f t="shared" si="297"/>
        <v>8370</v>
      </c>
      <c r="N729" s="74">
        <v>32</v>
      </c>
      <c r="O729" s="74">
        <f t="shared" si="310"/>
        <v>8640</v>
      </c>
      <c r="P729" s="73">
        <f t="shared" si="306"/>
        <v>0</v>
      </c>
      <c r="Q729" s="81">
        <v>151.19999999999999</v>
      </c>
      <c r="R729" s="73">
        <f t="shared" si="298"/>
        <v>40824</v>
      </c>
      <c r="S729" s="76">
        <f t="shared" si="299"/>
        <v>0.21164021164021163</v>
      </c>
      <c r="T729" s="77">
        <v>19</v>
      </c>
      <c r="U729" s="78">
        <f t="shared" si="300"/>
        <v>13</v>
      </c>
      <c r="V729" s="73">
        <f t="shared" si="295"/>
        <v>5130</v>
      </c>
      <c r="W729" s="73">
        <f t="shared" si="301"/>
        <v>3510</v>
      </c>
      <c r="X729" s="76">
        <f t="shared" si="302"/>
        <v>0.68421052631578938</v>
      </c>
      <c r="Y729" s="73">
        <f t="shared" si="303"/>
        <v>48</v>
      </c>
      <c r="Z729" s="73">
        <f t="shared" si="304"/>
        <v>17</v>
      </c>
      <c r="AA729" s="73">
        <f t="shared" si="307"/>
        <v>4590</v>
      </c>
      <c r="AB729" s="73">
        <f t="shared" si="305"/>
        <v>0</v>
      </c>
      <c r="AC729" s="73">
        <f t="shared" si="308"/>
        <v>0</v>
      </c>
      <c r="AD729" s="73">
        <f t="shared" si="309"/>
        <v>12960</v>
      </c>
      <c r="AE729" s="73">
        <v>0</v>
      </c>
    </row>
    <row r="730" spans="1:31" ht="15" customHeight="1">
      <c r="A730" s="5" t="s">
        <v>66</v>
      </c>
      <c r="B730" s="6" t="str">
        <f>IFERROR(VLOOKUP(A730,'Distributor List'!$A$2:$D$77,2,0),"-")</f>
        <v>Okara</v>
      </c>
      <c r="C730" s="6" t="str">
        <f>IFERROR(VLOOKUP(A730,'Distributor List'!$A$2:$D$77,3,0),"-")</f>
        <v>Center-1</v>
      </c>
      <c r="D730" s="6" t="str">
        <f>IFERROR(VLOOKUP(A730,'Distributor List'!$A$2:$F$77,6,0),"-")</f>
        <v>Pak-1</v>
      </c>
      <c r="E730" s="6" t="str">
        <f>IFERROR(VLOOKUP(A730,'Distributor List'!$A$2:$D$77,4,0),"-")</f>
        <v>Distributor</v>
      </c>
      <c r="F730" s="6" t="str">
        <f>IFERROR(VLOOKUP(H730,'Price List'!$A$2:$H$109,8,0),"-")</f>
        <v>Medicronis</v>
      </c>
      <c r="G730" s="6" t="str">
        <f>IFERROR(VLOOKUP(A730,'Distributor List'!$A$2:$E$77,5,0),"-")</f>
        <v>FSD Vacant</v>
      </c>
      <c r="H730" s="10" t="s">
        <v>181</v>
      </c>
      <c r="I730" s="58">
        <v>670</v>
      </c>
      <c r="J730" s="72">
        <v>50</v>
      </c>
      <c r="K730" s="72">
        <v>58</v>
      </c>
      <c r="L730" s="73">
        <f t="shared" si="293"/>
        <v>33500</v>
      </c>
      <c r="M730" s="73">
        <f t="shared" si="297"/>
        <v>38860</v>
      </c>
      <c r="N730" s="74">
        <v>50</v>
      </c>
      <c r="O730" s="74">
        <f t="shared" si="310"/>
        <v>33500</v>
      </c>
      <c r="P730" s="73">
        <f t="shared" si="306"/>
        <v>0</v>
      </c>
      <c r="Q730" s="81">
        <v>63</v>
      </c>
      <c r="R730" s="73">
        <f t="shared" si="298"/>
        <v>42210</v>
      </c>
      <c r="S730" s="76">
        <f t="shared" si="299"/>
        <v>0.79365079365079361</v>
      </c>
      <c r="T730" s="77">
        <v>56</v>
      </c>
      <c r="U730" s="78">
        <f t="shared" si="300"/>
        <v>-6</v>
      </c>
      <c r="V730" s="73">
        <f t="shared" si="295"/>
        <v>37520</v>
      </c>
      <c r="W730" s="73">
        <f t="shared" si="301"/>
        <v>-4020</v>
      </c>
      <c r="X730" s="76">
        <f t="shared" si="302"/>
        <v>-0.1071428571428571</v>
      </c>
      <c r="Y730" s="73">
        <f t="shared" si="303"/>
        <v>75</v>
      </c>
      <c r="Z730" s="73">
        <f t="shared" si="304"/>
        <v>17</v>
      </c>
      <c r="AA730" s="73">
        <f t="shared" si="307"/>
        <v>11390</v>
      </c>
      <c r="AB730" s="73">
        <f t="shared" si="305"/>
        <v>0</v>
      </c>
      <c r="AC730" s="73">
        <f t="shared" si="308"/>
        <v>0</v>
      </c>
      <c r="AD730" s="73">
        <f t="shared" si="309"/>
        <v>50250</v>
      </c>
      <c r="AE730" s="73">
        <v>0</v>
      </c>
    </row>
    <row r="731" spans="1:31" ht="15" customHeight="1">
      <c r="A731" s="5" t="s">
        <v>66</v>
      </c>
      <c r="B731" s="6" t="str">
        <f>IFERROR(VLOOKUP(A731,'Distributor List'!$A$2:$D$77,2,0),"-")</f>
        <v>Okara</v>
      </c>
      <c r="C731" s="6" t="str">
        <f>IFERROR(VLOOKUP(A731,'Distributor List'!$A$2:$D$77,3,0),"-")</f>
        <v>Center-1</v>
      </c>
      <c r="D731" s="6" t="str">
        <f>IFERROR(VLOOKUP(A731,'Distributor List'!$A$2:$F$77,6,0),"-")</f>
        <v>Pak-1</v>
      </c>
      <c r="E731" s="6" t="str">
        <f>IFERROR(VLOOKUP(A731,'Distributor List'!$A$2:$D$77,4,0),"-")</f>
        <v>Distributor</v>
      </c>
      <c r="F731" s="6" t="str">
        <f>IFERROR(VLOOKUP(H731,'Price List'!$A$2:$H$109,8,0),"-")</f>
        <v>Medicronis</v>
      </c>
      <c r="G731" s="6" t="str">
        <f>IFERROR(VLOOKUP(A731,'Distributor List'!$A$2:$E$77,5,0),"-")</f>
        <v>FSD Vacant</v>
      </c>
      <c r="H731" s="10" t="s">
        <v>182</v>
      </c>
      <c r="I731" s="58">
        <v>60</v>
      </c>
      <c r="J731" s="72">
        <v>0</v>
      </c>
      <c r="K731" s="72">
        <v>108</v>
      </c>
      <c r="L731" s="73">
        <f t="shared" si="293"/>
        <v>0</v>
      </c>
      <c r="M731" s="73">
        <f t="shared" si="297"/>
        <v>6480</v>
      </c>
      <c r="N731" s="74">
        <v>0</v>
      </c>
      <c r="O731" s="74">
        <f t="shared" si="310"/>
        <v>0</v>
      </c>
      <c r="P731" s="73">
        <f t="shared" si="306"/>
        <v>0</v>
      </c>
      <c r="Q731" s="80">
        <v>54</v>
      </c>
      <c r="R731" s="73">
        <f t="shared" si="298"/>
        <v>3240</v>
      </c>
      <c r="S731" s="76">
        <f t="shared" si="299"/>
        <v>0</v>
      </c>
      <c r="T731" s="77">
        <v>70</v>
      </c>
      <c r="U731" s="78">
        <f t="shared" si="300"/>
        <v>-70</v>
      </c>
      <c r="V731" s="73">
        <f t="shared" si="295"/>
        <v>4200</v>
      </c>
      <c r="W731" s="73">
        <f t="shared" si="301"/>
        <v>-4200</v>
      </c>
      <c r="X731" s="76">
        <f t="shared" si="302"/>
        <v>-1</v>
      </c>
      <c r="Y731" s="73">
        <f t="shared" si="303"/>
        <v>0</v>
      </c>
      <c r="Z731" s="73">
        <f t="shared" si="304"/>
        <v>0</v>
      </c>
      <c r="AA731" s="73">
        <f t="shared" si="307"/>
        <v>0</v>
      </c>
      <c r="AB731" s="73">
        <f t="shared" si="305"/>
        <v>108</v>
      </c>
      <c r="AC731" s="73">
        <f t="shared" si="308"/>
        <v>6480</v>
      </c>
      <c r="AD731" s="73">
        <f t="shared" si="309"/>
        <v>0</v>
      </c>
      <c r="AE731" s="73">
        <v>0</v>
      </c>
    </row>
    <row r="732" spans="1:31" ht="15" customHeight="1">
      <c r="A732" s="5" t="s">
        <v>66</v>
      </c>
      <c r="B732" s="6" t="str">
        <f>IFERROR(VLOOKUP(A732,'Distributor List'!$A$2:$D$77,2,0),"-")</f>
        <v>Okara</v>
      </c>
      <c r="C732" s="6" t="str">
        <f>IFERROR(VLOOKUP(A732,'Distributor List'!$A$2:$D$77,3,0),"-")</f>
        <v>Center-1</v>
      </c>
      <c r="D732" s="6" t="str">
        <f>IFERROR(VLOOKUP(A732,'Distributor List'!$A$2:$F$77,6,0),"-")</f>
        <v>Pak-1</v>
      </c>
      <c r="E732" s="6" t="str">
        <f>IFERROR(VLOOKUP(A732,'Distributor List'!$A$2:$D$77,4,0),"-")</f>
        <v>Distributor</v>
      </c>
      <c r="F732" s="6" t="str">
        <f>IFERROR(VLOOKUP(H732,'Price List'!$A$2:$H$109,8,0),"-")</f>
        <v>Medicronis</v>
      </c>
      <c r="G732" s="6" t="str">
        <f>IFERROR(VLOOKUP(A732,'Distributor List'!$A$2:$E$77,5,0),"-")</f>
        <v>FSD Vacant</v>
      </c>
      <c r="H732" s="10" t="s">
        <v>183</v>
      </c>
      <c r="I732" s="58">
        <v>78</v>
      </c>
      <c r="J732" s="72">
        <v>2</v>
      </c>
      <c r="K732" s="72">
        <v>43</v>
      </c>
      <c r="L732" s="73">
        <f t="shared" si="293"/>
        <v>156</v>
      </c>
      <c r="M732" s="73">
        <f t="shared" si="297"/>
        <v>3354</v>
      </c>
      <c r="N732" s="74">
        <v>2</v>
      </c>
      <c r="O732" s="74">
        <f t="shared" si="310"/>
        <v>156</v>
      </c>
      <c r="P732" s="73">
        <f t="shared" si="306"/>
        <v>0</v>
      </c>
      <c r="Q732" s="80">
        <v>54</v>
      </c>
      <c r="R732" s="73">
        <f t="shared" si="298"/>
        <v>4212</v>
      </c>
      <c r="S732" s="76">
        <f t="shared" si="299"/>
        <v>3.7037037037037035E-2</v>
      </c>
      <c r="T732" s="77">
        <v>17</v>
      </c>
      <c r="U732" s="78">
        <f t="shared" si="300"/>
        <v>-15</v>
      </c>
      <c r="V732" s="73">
        <f t="shared" si="295"/>
        <v>1326</v>
      </c>
      <c r="W732" s="73">
        <f t="shared" si="301"/>
        <v>-1170</v>
      </c>
      <c r="X732" s="76">
        <f t="shared" si="302"/>
        <v>-0.88235294117647056</v>
      </c>
      <c r="Y732" s="73">
        <f t="shared" si="303"/>
        <v>3</v>
      </c>
      <c r="Z732" s="73">
        <f t="shared" si="304"/>
        <v>0</v>
      </c>
      <c r="AA732" s="73">
        <f t="shared" si="307"/>
        <v>0</v>
      </c>
      <c r="AB732" s="73">
        <f t="shared" si="305"/>
        <v>40</v>
      </c>
      <c r="AC732" s="73">
        <f t="shared" si="308"/>
        <v>3120</v>
      </c>
      <c r="AD732" s="73">
        <f t="shared" si="309"/>
        <v>234</v>
      </c>
      <c r="AE732" s="73">
        <v>0</v>
      </c>
    </row>
    <row r="733" spans="1:31" ht="15" customHeight="1">
      <c r="A733" s="5" t="s">
        <v>66</v>
      </c>
      <c r="B733" s="6" t="str">
        <f>IFERROR(VLOOKUP(A733,'Distributor List'!$A$2:$D$77,2,0),"-")</f>
        <v>Okara</v>
      </c>
      <c r="C733" s="6" t="str">
        <f>IFERROR(VLOOKUP(A733,'Distributor List'!$A$2:$D$77,3,0),"-")</f>
        <v>Center-1</v>
      </c>
      <c r="D733" s="6" t="str">
        <f>IFERROR(VLOOKUP(A733,'Distributor List'!$A$2:$F$77,6,0),"-")</f>
        <v>Pak-1</v>
      </c>
      <c r="E733" s="6" t="str">
        <f>IFERROR(VLOOKUP(A733,'Distributor List'!$A$2:$D$77,4,0),"-")</f>
        <v>Distributor</v>
      </c>
      <c r="F733" s="6" t="str">
        <f>IFERROR(VLOOKUP(H733,'Price List'!$A$2:$H$109,8,0),"-")</f>
        <v>Medicronis</v>
      </c>
      <c r="G733" s="6" t="str">
        <f>IFERROR(VLOOKUP(A733,'Distributor List'!$A$2:$E$77,5,0),"-")</f>
        <v>FSD Vacant</v>
      </c>
      <c r="H733" s="10" t="s">
        <v>184</v>
      </c>
      <c r="I733" s="58">
        <v>112</v>
      </c>
      <c r="J733" s="72">
        <v>2</v>
      </c>
      <c r="K733" s="72">
        <v>162</v>
      </c>
      <c r="L733" s="73">
        <f t="shared" si="293"/>
        <v>224</v>
      </c>
      <c r="M733" s="73">
        <f t="shared" si="297"/>
        <v>18144</v>
      </c>
      <c r="N733" s="74">
        <v>2</v>
      </c>
      <c r="O733" s="74">
        <f t="shared" si="310"/>
        <v>224</v>
      </c>
      <c r="P733" s="73">
        <f t="shared" si="306"/>
        <v>0</v>
      </c>
      <c r="Q733" s="80">
        <v>54</v>
      </c>
      <c r="R733" s="73">
        <f t="shared" si="298"/>
        <v>6048</v>
      </c>
      <c r="S733" s="76">
        <f t="shared" si="299"/>
        <v>3.7037037037037035E-2</v>
      </c>
      <c r="T733" s="77">
        <v>0</v>
      </c>
      <c r="U733" s="78">
        <f t="shared" si="300"/>
        <v>2</v>
      </c>
      <c r="V733" s="73">
        <f t="shared" si="295"/>
        <v>0</v>
      </c>
      <c r="W733" s="73">
        <f t="shared" si="301"/>
        <v>224</v>
      </c>
      <c r="X733" s="76" t="str">
        <f t="shared" si="302"/>
        <v>-</v>
      </c>
      <c r="Y733" s="73">
        <f t="shared" si="303"/>
        <v>3</v>
      </c>
      <c r="Z733" s="73">
        <f t="shared" si="304"/>
        <v>0</v>
      </c>
      <c r="AA733" s="73">
        <f t="shared" si="307"/>
        <v>0</v>
      </c>
      <c r="AB733" s="73">
        <f t="shared" si="305"/>
        <v>159</v>
      </c>
      <c r="AC733" s="73">
        <f t="shared" si="308"/>
        <v>17808</v>
      </c>
      <c r="AD733" s="73">
        <f t="shared" si="309"/>
        <v>336</v>
      </c>
      <c r="AE733" s="73">
        <v>0</v>
      </c>
    </row>
    <row r="734" spans="1:31" ht="15" customHeight="1">
      <c r="A734" s="5" t="s">
        <v>66</v>
      </c>
      <c r="B734" s="6" t="str">
        <f>IFERROR(VLOOKUP(A734,'Distributor List'!$A$2:$D$77,2,0),"-")</f>
        <v>Okara</v>
      </c>
      <c r="C734" s="6" t="str">
        <f>IFERROR(VLOOKUP(A734,'Distributor List'!$A$2:$D$77,3,0),"-")</f>
        <v>Center-1</v>
      </c>
      <c r="D734" s="6" t="str">
        <f>IFERROR(VLOOKUP(A734,'Distributor List'!$A$2:$F$77,6,0),"-")</f>
        <v>Pak-1</v>
      </c>
      <c r="E734" s="6" t="str">
        <f>IFERROR(VLOOKUP(A734,'Distributor List'!$A$2:$D$77,4,0),"-")</f>
        <v>Distributor</v>
      </c>
      <c r="F734" s="6" t="str">
        <f>IFERROR(VLOOKUP(H734,'Price List'!$A$2:$H$109,8,0),"-")</f>
        <v>Medicronis</v>
      </c>
      <c r="G734" s="6" t="str">
        <f>IFERROR(VLOOKUP(A734,'Distributor List'!$A$2:$E$77,5,0),"-")</f>
        <v>FSD Vacant</v>
      </c>
      <c r="H734" s="10" t="s">
        <v>185</v>
      </c>
      <c r="I734" s="58">
        <v>150</v>
      </c>
      <c r="J734" s="72">
        <v>0</v>
      </c>
      <c r="K734" s="72">
        <v>1</v>
      </c>
      <c r="L734" s="73">
        <f t="shared" si="293"/>
        <v>0</v>
      </c>
      <c r="M734" s="73">
        <f t="shared" si="297"/>
        <v>150</v>
      </c>
      <c r="N734" s="74">
        <v>0</v>
      </c>
      <c r="O734" s="74">
        <f t="shared" si="310"/>
        <v>0</v>
      </c>
      <c r="P734" s="73">
        <f t="shared" si="306"/>
        <v>0</v>
      </c>
      <c r="Q734" s="80">
        <v>81.599999999999994</v>
      </c>
      <c r="R734" s="73">
        <f t="shared" si="298"/>
        <v>12240</v>
      </c>
      <c r="S734" s="76">
        <f t="shared" si="299"/>
        <v>0</v>
      </c>
      <c r="T734" s="77">
        <v>1</v>
      </c>
      <c r="U734" s="78">
        <f t="shared" si="300"/>
        <v>-1</v>
      </c>
      <c r="V734" s="73">
        <f t="shared" si="295"/>
        <v>150</v>
      </c>
      <c r="W734" s="73">
        <f t="shared" si="301"/>
        <v>-150</v>
      </c>
      <c r="X734" s="76">
        <f t="shared" si="302"/>
        <v>-1</v>
      </c>
      <c r="Y734" s="73">
        <f t="shared" si="303"/>
        <v>0</v>
      </c>
      <c r="Z734" s="73">
        <f t="shared" si="304"/>
        <v>0</v>
      </c>
      <c r="AA734" s="73">
        <f t="shared" si="307"/>
        <v>0</v>
      </c>
      <c r="AB734" s="73">
        <f t="shared" si="305"/>
        <v>1</v>
      </c>
      <c r="AC734" s="73">
        <f t="shared" si="308"/>
        <v>150</v>
      </c>
      <c r="AD734" s="73">
        <f t="shared" si="309"/>
        <v>0</v>
      </c>
      <c r="AE734" s="73">
        <v>0</v>
      </c>
    </row>
    <row r="735" spans="1:31" ht="15" customHeight="1">
      <c r="A735" s="5" t="s">
        <v>66</v>
      </c>
      <c r="B735" s="6" t="str">
        <f>IFERROR(VLOOKUP(A735,'Distributor List'!$A$2:$D$77,2,0),"-")</f>
        <v>Okara</v>
      </c>
      <c r="C735" s="6" t="str">
        <f>IFERROR(VLOOKUP(A735,'Distributor List'!$A$2:$D$77,3,0),"-")</f>
        <v>Center-1</v>
      </c>
      <c r="D735" s="6" t="str">
        <f>IFERROR(VLOOKUP(A735,'Distributor List'!$A$2:$F$77,6,0),"-")</f>
        <v>Pak-1</v>
      </c>
      <c r="E735" s="6" t="str">
        <f>IFERROR(VLOOKUP(A735,'Distributor List'!$A$2:$D$77,4,0),"-")</f>
        <v>Distributor</v>
      </c>
      <c r="F735" s="6" t="str">
        <f>IFERROR(VLOOKUP(H735,'Price List'!$A$2:$H$109,8,0),"-")</f>
        <v>Medicronis</v>
      </c>
      <c r="G735" s="6" t="str">
        <f>IFERROR(VLOOKUP(A735,'Distributor List'!$A$2:$E$77,5,0),"-")</f>
        <v>FSD Vacant</v>
      </c>
      <c r="H735" s="10" t="s">
        <v>186</v>
      </c>
      <c r="I735" s="58">
        <v>215</v>
      </c>
      <c r="J735" s="72">
        <v>0</v>
      </c>
      <c r="K735" s="72">
        <v>0</v>
      </c>
      <c r="L735" s="73">
        <f t="shared" si="293"/>
        <v>0</v>
      </c>
      <c r="M735" s="73">
        <f t="shared" si="297"/>
        <v>0</v>
      </c>
      <c r="N735" s="74">
        <v>0</v>
      </c>
      <c r="O735" s="74">
        <f t="shared" si="310"/>
        <v>0</v>
      </c>
      <c r="P735" s="73">
        <f t="shared" si="306"/>
        <v>0</v>
      </c>
      <c r="Q735" s="80">
        <v>48</v>
      </c>
      <c r="R735" s="73">
        <f t="shared" si="298"/>
        <v>10320</v>
      </c>
      <c r="S735" s="76">
        <f t="shared" si="299"/>
        <v>0</v>
      </c>
      <c r="T735" s="77">
        <v>40</v>
      </c>
      <c r="U735" s="78">
        <f t="shared" si="300"/>
        <v>-40</v>
      </c>
      <c r="V735" s="73">
        <f t="shared" si="295"/>
        <v>8600</v>
      </c>
      <c r="W735" s="73">
        <f t="shared" si="301"/>
        <v>-8600</v>
      </c>
      <c r="X735" s="76">
        <f t="shared" si="302"/>
        <v>-1</v>
      </c>
      <c r="Y735" s="73">
        <f t="shared" si="303"/>
        <v>0</v>
      </c>
      <c r="Z735" s="73">
        <f t="shared" si="304"/>
        <v>0</v>
      </c>
      <c r="AA735" s="73">
        <f t="shared" si="307"/>
        <v>0</v>
      </c>
      <c r="AB735" s="73">
        <f t="shared" si="305"/>
        <v>0</v>
      </c>
      <c r="AC735" s="73">
        <f t="shared" si="308"/>
        <v>0</v>
      </c>
      <c r="AD735" s="73">
        <f t="shared" si="309"/>
        <v>0</v>
      </c>
      <c r="AE735" s="73">
        <v>0</v>
      </c>
    </row>
    <row r="736" spans="1:31" ht="15" customHeight="1">
      <c r="A736" s="5" t="s">
        <v>66</v>
      </c>
      <c r="B736" s="6" t="str">
        <f>IFERROR(VLOOKUP(A736,'Distributor List'!$A$2:$D$77,2,0),"-")</f>
        <v>Okara</v>
      </c>
      <c r="C736" s="6" t="str">
        <f>IFERROR(VLOOKUP(A736,'Distributor List'!$A$2:$D$77,3,0),"-")</f>
        <v>Center-1</v>
      </c>
      <c r="D736" s="6" t="str">
        <f>IFERROR(VLOOKUP(A736,'Distributor List'!$A$2:$F$77,6,0),"-")</f>
        <v>Pak-1</v>
      </c>
      <c r="E736" s="6" t="str">
        <f>IFERROR(VLOOKUP(A736,'Distributor List'!$A$2:$D$77,4,0),"-")</f>
        <v>Distributor</v>
      </c>
      <c r="F736" s="6" t="str">
        <f>IFERROR(VLOOKUP(H736,'Price List'!$A$2:$H$109,8,0),"-")</f>
        <v>Transformer</v>
      </c>
      <c r="G736" s="6" t="str">
        <f>IFERROR(VLOOKUP(A736,'Distributor List'!$A$2:$E$77,5,0),"-")</f>
        <v>FSD Vacant</v>
      </c>
      <c r="H736" s="10" t="s">
        <v>187</v>
      </c>
      <c r="I736" s="58">
        <v>187</v>
      </c>
      <c r="J736" s="72">
        <v>22</v>
      </c>
      <c r="K736" s="72">
        <v>82</v>
      </c>
      <c r="L736" s="73">
        <f t="shared" si="293"/>
        <v>4114</v>
      </c>
      <c r="M736" s="73">
        <f t="shared" si="297"/>
        <v>15334</v>
      </c>
      <c r="N736" s="74">
        <v>22</v>
      </c>
      <c r="O736" s="74">
        <f t="shared" si="310"/>
        <v>4114</v>
      </c>
      <c r="P736" s="73">
        <f t="shared" si="306"/>
        <v>0</v>
      </c>
      <c r="Q736" s="82">
        <v>0</v>
      </c>
      <c r="R736" s="73">
        <f t="shared" si="298"/>
        <v>0</v>
      </c>
      <c r="S736" s="76" t="str">
        <f t="shared" si="299"/>
        <v>-</v>
      </c>
      <c r="T736" s="77">
        <v>18</v>
      </c>
      <c r="U736" s="78">
        <f t="shared" si="300"/>
        <v>4</v>
      </c>
      <c r="V736" s="73">
        <f t="shared" si="295"/>
        <v>3366</v>
      </c>
      <c r="W736" s="73">
        <f t="shared" si="301"/>
        <v>748</v>
      </c>
      <c r="X736" s="76">
        <f t="shared" si="302"/>
        <v>0.22222222222222232</v>
      </c>
      <c r="Y736" s="73">
        <f t="shared" si="303"/>
        <v>33</v>
      </c>
      <c r="Z736" s="73">
        <f t="shared" si="304"/>
        <v>0</v>
      </c>
      <c r="AA736" s="73">
        <f t="shared" si="307"/>
        <v>0</v>
      </c>
      <c r="AB736" s="73">
        <f t="shared" si="305"/>
        <v>49</v>
      </c>
      <c r="AC736" s="73">
        <f t="shared" si="308"/>
        <v>9163</v>
      </c>
      <c r="AD736" s="73">
        <f t="shared" si="309"/>
        <v>6171</v>
      </c>
      <c r="AE736" s="73">
        <v>0</v>
      </c>
    </row>
    <row r="737" spans="1:31" ht="15" customHeight="1">
      <c r="A737" s="5" t="s">
        <v>66</v>
      </c>
      <c r="B737" s="6" t="str">
        <f>IFERROR(VLOOKUP(A737,'Distributor List'!$A$2:$D$77,2,0),"-")</f>
        <v>Okara</v>
      </c>
      <c r="C737" s="6" t="str">
        <f>IFERROR(VLOOKUP(A737,'Distributor List'!$A$2:$D$77,3,0),"-")</f>
        <v>Center-1</v>
      </c>
      <c r="D737" s="6" t="str">
        <f>IFERROR(VLOOKUP(A737,'Distributor List'!$A$2:$F$77,6,0),"-")</f>
        <v>Pak-1</v>
      </c>
      <c r="E737" s="6" t="str">
        <f>IFERROR(VLOOKUP(A737,'Distributor List'!$A$2:$D$77,4,0),"-")</f>
        <v>Distributor</v>
      </c>
      <c r="F737" s="6" t="str">
        <f>IFERROR(VLOOKUP(H737,'Price List'!$A$2:$H$109,8,0),"-")</f>
        <v>Medicronis</v>
      </c>
      <c r="G737" s="6" t="str">
        <f>IFERROR(VLOOKUP(A737,'Distributor List'!$A$2:$E$77,5,0),"-")</f>
        <v>FSD Vacant</v>
      </c>
      <c r="H737" s="10" t="s">
        <v>188</v>
      </c>
      <c r="I737" s="58">
        <v>110</v>
      </c>
      <c r="J737" s="72">
        <v>90</v>
      </c>
      <c r="K737" s="72">
        <v>122</v>
      </c>
      <c r="L737" s="73">
        <f t="shared" si="293"/>
        <v>9900</v>
      </c>
      <c r="M737" s="73">
        <f t="shared" si="297"/>
        <v>13420</v>
      </c>
      <c r="N737" s="74">
        <v>90</v>
      </c>
      <c r="O737" s="74">
        <f t="shared" si="310"/>
        <v>9900</v>
      </c>
      <c r="P737" s="73">
        <f t="shared" si="306"/>
        <v>0</v>
      </c>
      <c r="Q737" s="82">
        <v>63</v>
      </c>
      <c r="R737" s="73">
        <f t="shared" si="298"/>
        <v>6930</v>
      </c>
      <c r="S737" s="76">
        <f t="shared" si="299"/>
        <v>1.4285714285714286</v>
      </c>
      <c r="T737" s="77">
        <v>140</v>
      </c>
      <c r="U737" s="78">
        <f t="shared" si="300"/>
        <v>-50</v>
      </c>
      <c r="V737" s="73">
        <f t="shared" si="295"/>
        <v>15400</v>
      </c>
      <c r="W737" s="73">
        <f t="shared" si="301"/>
        <v>-5500</v>
      </c>
      <c r="X737" s="76">
        <f t="shared" si="302"/>
        <v>-0.3571428571428571</v>
      </c>
      <c r="Y737" s="73">
        <f t="shared" si="303"/>
        <v>135</v>
      </c>
      <c r="Z737" s="73">
        <f t="shared" si="304"/>
        <v>13</v>
      </c>
      <c r="AA737" s="73">
        <f t="shared" si="307"/>
        <v>1430</v>
      </c>
      <c r="AB737" s="73">
        <f t="shared" si="305"/>
        <v>0</v>
      </c>
      <c r="AC737" s="73">
        <f t="shared" si="308"/>
        <v>0</v>
      </c>
      <c r="AD737" s="73">
        <f t="shared" si="309"/>
        <v>14850</v>
      </c>
      <c r="AE737" s="73">
        <v>0</v>
      </c>
    </row>
    <row r="738" spans="1:31" ht="15" customHeight="1">
      <c r="A738" s="5" t="s">
        <v>66</v>
      </c>
      <c r="B738" s="6" t="str">
        <f>IFERROR(VLOOKUP(A738,'Distributor List'!$A$2:$D$77,2,0),"-")</f>
        <v>Okara</v>
      </c>
      <c r="C738" s="6" t="str">
        <f>IFERROR(VLOOKUP(A738,'Distributor List'!$A$2:$D$77,3,0),"-")</f>
        <v>Center-1</v>
      </c>
      <c r="D738" s="6" t="str">
        <f>IFERROR(VLOOKUP(A738,'Distributor List'!$A$2:$F$77,6,0),"-")</f>
        <v>Pak-1</v>
      </c>
      <c r="E738" s="6" t="str">
        <f>IFERROR(VLOOKUP(A738,'Distributor List'!$A$2:$D$77,4,0),"-")</f>
        <v>Distributor</v>
      </c>
      <c r="F738" s="6" t="str">
        <f>IFERROR(VLOOKUP(H738,'Price List'!$A$2:$H$109,8,0),"-")</f>
        <v>Medicronis</v>
      </c>
      <c r="G738" s="6" t="str">
        <f>IFERROR(VLOOKUP(A738,'Distributor List'!$A$2:$E$77,5,0),"-")</f>
        <v>FSD Vacant</v>
      </c>
      <c r="H738" s="10" t="s">
        <v>189</v>
      </c>
      <c r="I738" s="58">
        <v>99</v>
      </c>
      <c r="J738" s="72">
        <v>21</v>
      </c>
      <c r="K738" s="72">
        <v>88</v>
      </c>
      <c r="L738" s="73">
        <f t="shared" si="293"/>
        <v>2079</v>
      </c>
      <c r="M738" s="73">
        <f t="shared" si="297"/>
        <v>8712</v>
      </c>
      <c r="N738" s="74">
        <v>21</v>
      </c>
      <c r="O738" s="74">
        <f t="shared" si="310"/>
        <v>2079</v>
      </c>
      <c r="P738" s="73">
        <f t="shared" si="306"/>
        <v>0</v>
      </c>
      <c r="Q738" s="82">
        <v>63</v>
      </c>
      <c r="R738" s="73">
        <f t="shared" si="298"/>
        <v>6237</v>
      </c>
      <c r="S738" s="76">
        <f t="shared" si="299"/>
        <v>0.33333333333333331</v>
      </c>
      <c r="T738" s="77">
        <v>24</v>
      </c>
      <c r="U738" s="78">
        <f t="shared" si="300"/>
        <v>-3</v>
      </c>
      <c r="V738" s="73">
        <f t="shared" si="295"/>
        <v>2376</v>
      </c>
      <c r="W738" s="73">
        <f t="shared" si="301"/>
        <v>-297</v>
      </c>
      <c r="X738" s="76">
        <f t="shared" si="302"/>
        <v>-0.125</v>
      </c>
      <c r="Y738" s="73">
        <f t="shared" si="303"/>
        <v>31.5</v>
      </c>
      <c r="Z738" s="73">
        <f t="shared" si="304"/>
        <v>0</v>
      </c>
      <c r="AA738" s="73">
        <f t="shared" si="307"/>
        <v>0</v>
      </c>
      <c r="AB738" s="73">
        <f t="shared" si="305"/>
        <v>56.5</v>
      </c>
      <c r="AC738" s="73">
        <f t="shared" si="308"/>
        <v>5593.5</v>
      </c>
      <c r="AD738" s="73">
        <f t="shared" si="309"/>
        <v>3118.5</v>
      </c>
      <c r="AE738" s="73">
        <v>0</v>
      </c>
    </row>
    <row r="739" spans="1:31" ht="15" customHeight="1">
      <c r="A739" s="5" t="s">
        <v>66</v>
      </c>
      <c r="B739" s="6" t="str">
        <f>IFERROR(VLOOKUP(A739,'Distributor List'!$A$2:$D$77,2,0),"-")</f>
        <v>Okara</v>
      </c>
      <c r="C739" s="6" t="str">
        <f>IFERROR(VLOOKUP(A739,'Distributor List'!$A$2:$D$77,3,0),"-")</f>
        <v>Center-1</v>
      </c>
      <c r="D739" s="6" t="str">
        <f>IFERROR(VLOOKUP(A739,'Distributor List'!$A$2:$F$77,6,0),"-")</f>
        <v>Pak-1</v>
      </c>
      <c r="E739" s="6" t="str">
        <f>IFERROR(VLOOKUP(A739,'Distributor List'!$A$2:$D$77,4,0),"-")</f>
        <v>Distributor</v>
      </c>
      <c r="F739" s="6" t="str">
        <f>IFERROR(VLOOKUP(H739,'Price List'!$A$2:$H$109,8,0),"-")</f>
        <v>Medicronis</v>
      </c>
      <c r="G739" s="6" t="str">
        <f>IFERROR(VLOOKUP(A739,'Distributor List'!$A$2:$E$77,5,0),"-")</f>
        <v>FSD Vacant</v>
      </c>
      <c r="H739" s="10" t="s">
        <v>190</v>
      </c>
      <c r="I739" s="58">
        <v>85</v>
      </c>
      <c r="J739" s="72">
        <v>0</v>
      </c>
      <c r="K739" s="72">
        <v>0</v>
      </c>
      <c r="L739" s="73">
        <f t="shared" si="293"/>
        <v>0</v>
      </c>
      <c r="M739" s="73">
        <f t="shared" si="297"/>
        <v>0</v>
      </c>
      <c r="N739" s="74">
        <v>0</v>
      </c>
      <c r="O739" s="74">
        <f t="shared" si="310"/>
        <v>0</v>
      </c>
      <c r="P739" s="73">
        <f t="shared" si="306"/>
        <v>0</v>
      </c>
      <c r="Q739" s="82">
        <v>0</v>
      </c>
      <c r="R739" s="73">
        <f t="shared" si="298"/>
        <v>0</v>
      </c>
      <c r="S739" s="76" t="str">
        <f t="shared" ref="S739:S800" si="311">IFERROR(L739/R739,"-")</f>
        <v>-</v>
      </c>
      <c r="T739" s="77">
        <v>0</v>
      </c>
      <c r="U739" s="78">
        <f t="shared" si="300"/>
        <v>0</v>
      </c>
      <c r="V739" s="73">
        <f t="shared" si="295"/>
        <v>0</v>
      </c>
      <c r="W739" s="73">
        <f t="shared" ref="W739:W800" si="312">L739-V739</f>
        <v>0</v>
      </c>
      <c r="X739" s="76" t="str">
        <f t="shared" ref="X739:X800" si="313">IFERROR(L739/V739-1,"-")</f>
        <v>-</v>
      </c>
      <c r="Y739" s="73">
        <f t="shared" ref="Y739:Y800" si="314">(J739)/1*1.5</f>
        <v>0</v>
      </c>
      <c r="Z739" s="73">
        <f t="shared" ref="Z739:Z800" si="315">IF(Y739&gt;K739,Y739-K739,0)</f>
        <v>0</v>
      </c>
      <c r="AA739" s="73">
        <f t="shared" si="307"/>
        <v>0</v>
      </c>
      <c r="AB739" s="73">
        <f t="shared" ref="AB739:AB800" si="316">IF(Y739&lt;K739,K739-Y739,0)</f>
        <v>0</v>
      </c>
      <c r="AC739" s="73">
        <f t="shared" si="308"/>
        <v>0</v>
      </c>
      <c r="AD739" s="73">
        <f t="shared" si="309"/>
        <v>0</v>
      </c>
      <c r="AE739" s="73">
        <v>0</v>
      </c>
    </row>
    <row r="740" spans="1:31" ht="15" customHeight="1">
      <c r="A740" s="5" t="s">
        <v>66</v>
      </c>
      <c r="B740" s="6" t="str">
        <f>IFERROR(VLOOKUP(A740,'Distributor List'!$A$2:$D$77,2,0),"-")</f>
        <v>Okara</v>
      </c>
      <c r="C740" s="6" t="str">
        <f>IFERROR(VLOOKUP(A740,'Distributor List'!$A$2:$D$77,3,0),"-")</f>
        <v>Center-1</v>
      </c>
      <c r="D740" s="6" t="str">
        <f>IFERROR(VLOOKUP(A740,'Distributor List'!$A$2:$F$77,6,0),"-")</f>
        <v>Pak-1</v>
      </c>
      <c r="E740" s="6" t="str">
        <f>IFERROR(VLOOKUP(A740,'Distributor List'!$A$2:$D$77,4,0),"-")</f>
        <v>Distributor</v>
      </c>
      <c r="F740" s="6" t="str">
        <f>IFERROR(VLOOKUP(H740,'Price List'!$A$2:$H$109,8,0),"-")</f>
        <v>Medicronis</v>
      </c>
      <c r="G740" s="6" t="str">
        <f>IFERROR(VLOOKUP(A740,'Distributor List'!$A$2:$E$77,5,0),"-")</f>
        <v>FSD Vacant</v>
      </c>
      <c r="H740" s="10" t="s">
        <v>191</v>
      </c>
      <c r="I740" s="58">
        <v>95</v>
      </c>
      <c r="J740" s="72">
        <v>100</v>
      </c>
      <c r="K740" s="72">
        <v>67</v>
      </c>
      <c r="L740" s="73">
        <f t="shared" si="293"/>
        <v>9500</v>
      </c>
      <c r="M740" s="73">
        <f t="shared" si="297"/>
        <v>6365</v>
      </c>
      <c r="N740" s="74">
        <v>100</v>
      </c>
      <c r="O740" s="74">
        <f t="shared" si="310"/>
        <v>9500</v>
      </c>
      <c r="P740" s="73">
        <f t="shared" si="306"/>
        <v>0</v>
      </c>
      <c r="Q740" s="75">
        <v>96</v>
      </c>
      <c r="R740" s="73">
        <f t="shared" si="298"/>
        <v>9120</v>
      </c>
      <c r="S740" s="76">
        <f t="shared" si="311"/>
        <v>1.0416666666666667</v>
      </c>
      <c r="T740" s="77">
        <v>122</v>
      </c>
      <c r="U740" s="78">
        <f t="shared" si="300"/>
        <v>-22</v>
      </c>
      <c r="V740" s="73">
        <f t="shared" si="295"/>
        <v>11590</v>
      </c>
      <c r="W740" s="73">
        <f t="shared" si="312"/>
        <v>-2090</v>
      </c>
      <c r="X740" s="76">
        <f t="shared" si="313"/>
        <v>-0.18032786885245899</v>
      </c>
      <c r="Y740" s="73">
        <f t="shared" si="314"/>
        <v>150</v>
      </c>
      <c r="Z740" s="73">
        <f t="shared" si="315"/>
        <v>83</v>
      </c>
      <c r="AA740" s="73">
        <f t="shared" si="307"/>
        <v>7885</v>
      </c>
      <c r="AB740" s="73">
        <f t="shared" si="316"/>
        <v>0</v>
      </c>
      <c r="AC740" s="73">
        <f t="shared" si="308"/>
        <v>0</v>
      </c>
      <c r="AD740" s="73">
        <f t="shared" si="309"/>
        <v>14250</v>
      </c>
      <c r="AE740" s="73">
        <v>0</v>
      </c>
    </row>
    <row r="741" spans="1:31" ht="15" customHeight="1">
      <c r="A741" s="5" t="s">
        <v>66</v>
      </c>
      <c r="B741" s="6" t="str">
        <f>IFERROR(VLOOKUP(A741,'Distributor List'!$A$2:$D$77,2,0),"-")</f>
        <v>Okara</v>
      </c>
      <c r="C741" s="6" t="str">
        <f>IFERROR(VLOOKUP(A741,'Distributor List'!$A$2:$D$77,3,0),"-")</f>
        <v>Center-1</v>
      </c>
      <c r="D741" s="6" t="str">
        <f>IFERROR(VLOOKUP(A741,'Distributor List'!$A$2:$F$77,6,0),"-")</f>
        <v>Pak-1</v>
      </c>
      <c r="E741" s="6" t="str">
        <f>IFERROR(VLOOKUP(A741,'Distributor List'!$A$2:$D$77,4,0),"-")</f>
        <v>Distributor</v>
      </c>
      <c r="F741" s="6" t="str">
        <f>IFERROR(VLOOKUP(H741,'Price List'!$A$2:$H$109,8,0),"-")</f>
        <v>Medicronis</v>
      </c>
      <c r="G741" s="6" t="str">
        <f>IFERROR(VLOOKUP(A741,'Distributor List'!$A$2:$E$77,5,0),"-")</f>
        <v>FSD Vacant</v>
      </c>
      <c r="H741" s="10" t="s">
        <v>192</v>
      </c>
      <c r="I741" s="58">
        <v>90</v>
      </c>
      <c r="J741" s="72">
        <v>0</v>
      </c>
      <c r="K741" s="72">
        <v>17</v>
      </c>
      <c r="L741" s="73">
        <f t="shared" si="293"/>
        <v>0</v>
      </c>
      <c r="M741" s="73">
        <f t="shared" si="297"/>
        <v>1530</v>
      </c>
      <c r="N741" s="74">
        <v>0</v>
      </c>
      <c r="O741" s="74">
        <f t="shared" si="310"/>
        <v>0</v>
      </c>
      <c r="P741" s="73">
        <f t="shared" si="306"/>
        <v>0</v>
      </c>
      <c r="Q741" s="82">
        <v>0</v>
      </c>
      <c r="R741" s="73">
        <f t="shared" si="298"/>
        <v>0</v>
      </c>
      <c r="S741" s="76" t="str">
        <f t="shared" si="311"/>
        <v>-</v>
      </c>
      <c r="T741" s="77">
        <v>0</v>
      </c>
      <c r="U741" s="78">
        <f t="shared" si="300"/>
        <v>0</v>
      </c>
      <c r="V741" s="73">
        <f t="shared" si="295"/>
        <v>0</v>
      </c>
      <c r="W741" s="73">
        <f t="shared" si="312"/>
        <v>0</v>
      </c>
      <c r="X741" s="76" t="str">
        <f t="shared" si="313"/>
        <v>-</v>
      </c>
      <c r="Y741" s="73">
        <f t="shared" si="314"/>
        <v>0</v>
      </c>
      <c r="Z741" s="73">
        <f t="shared" si="315"/>
        <v>0</v>
      </c>
      <c r="AA741" s="73">
        <f t="shared" si="307"/>
        <v>0</v>
      </c>
      <c r="AB741" s="73">
        <f t="shared" si="316"/>
        <v>17</v>
      </c>
      <c r="AC741" s="73">
        <f t="shared" si="308"/>
        <v>1530</v>
      </c>
      <c r="AD741" s="73">
        <f t="shared" si="309"/>
        <v>0</v>
      </c>
      <c r="AE741" s="73">
        <v>0</v>
      </c>
    </row>
    <row r="742" spans="1:31" ht="15" customHeight="1">
      <c r="A742" s="5" t="s">
        <v>66</v>
      </c>
      <c r="B742" s="6" t="str">
        <f>IFERROR(VLOOKUP(A742,'Distributor List'!$A$2:$D$77,2,0),"-")</f>
        <v>Okara</v>
      </c>
      <c r="C742" s="6" t="str">
        <f>IFERROR(VLOOKUP(A742,'Distributor List'!$A$2:$D$77,3,0),"-")</f>
        <v>Center-1</v>
      </c>
      <c r="D742" s="6" t="str">
        <f>IFERROR(VLOOKUP(A742,'Distributor List'!$A$2:$F$77,6,0),"-")</f>
        <v>Pak-1</v>
      </c>
      <c r="E742" s="6" t="str">
        <f>IFERROR(VLOOKUP(A742,'Distributor List'!$A$2:$D$77,4,0),"-")</f>
        <v>Distributor</v>
      </c>
      <c r="F742" s="6" t="str">
        <f>IFERROR(VLOOKUP(H742,'Price List'!$A$2:$H$109,8,0),"-")</f>
        <v>Medicronis</v>
      </c>
      <c r="G742" s="6" t="str">
        <f>IFERROR(VLOOKUP(A742,'Distributor List'!$A$2:$E$77,5,0),"-")</f>
        <v>FSD Vacant</v>
      </c>
      <c r="H742" s="56" t="s">
        <v>193</v>
      </c>
      <c r="I742" s="57">
        <v>99</v>
      </c>
      <c r="J742" s="72">
        <v>34</v>
      </c>
      <c r="K742" s="72">
        <v>26</v>
      </c>
      <c r="L742" s="73">
        <f t="shared" si="293"/>
        <v>3366</v>
      </c>
      <c r="M742" s="73">
        <f t="shared" si="297"/>
        <v>2574</v>
      </c>
      <c r="N742" s="74">
        <v>34</v>
      </c>
      <c r="O742" s="74">
        <f t="shared" si="310"/>
        <v>3366</v>
      </c>
      <c r="P742" s="73">
        <f t="shared" si="306"/>
        <v>0</v>
      </c>
      <c r="Q742" s="82">
        <v>126</v>
      </c>
      <c r="R742" s="73">
        <f t="shared" si="298"/>
        <v>12474</v>
      </c>
      <c r="S742" s="76">
        <f t="shared" ref="S742" si="317">IFERROR(L742/R742,"-")</f>
        <v>0.26984126984126983</v>
      </c>
      <c r="T742" s="77">
        <v>32</v>
      </c>
      <c r="U742" s="78">
        <f t="shared" si="300"/>
        <v>2</v>
      </c>
      <c r="V742" s="73">
        <f t="shared" si="295"/>
        <v>3168</v>
      </c>
      <c r="W742" s="73">
        <f t="shared" ref="W742" si="318">L742-V742</f>
        <v>198</v>
      </c>
      <c r="X742" s="76">
        <f t="shared" ref="X742" si="319">IFERROR(L742/V742-1,"-")</f>
        <v>6.25E-2</v>
      </c>
      <c r="Y742" s="73">
        <f t="shared" ref="Y742" si="320">(J742)/1*1.5</f>
        <v>51</v>
      </c>
      <c r="Z742" s="73">
        <f t="shared" ref="Z742" si="321">IF(Y742&gt;K742,Y742-K742,0)</f>
        <v>25</v>
      </c>
      <c r="AA742" s="73">
        <f t="shared" si="307"/>
        <v>2475</v>
      </c>
      <c r="AB742" s="73">
        <f t="shared" ref="AB742" si="322">IF(Y742&lt;K742,K742-Y742,0)</f>
        <v>0</v>
      </c>
      <c r="AC742" s="73">
        <f t="shared" si="308"/>
        <v>0</v>
      </c>
      <c r="AD742" s="73">
        <f t="shared" si="309"/>
        <v>5049</v>
      </c>
      <c r="AE742" s="73">
        <v>0</v>
      </c>
    </row>
    <row r="743" spans="1:31" ht="15" customHeight="1">
      <c r="A743" s="5" t="s">
        <v>66</v>
      </c>
      <c r="B743" s="6" t="str">
        <f>IFERROR(VLOOKUP(A743,'Distributor List'!$A$2:$D$77,2,0),"-")</f>
        <v>Okara</v>
      </c>
      <c r="C743" s="6" t="str">
        <f>IFERROR(VLOOKUP(A743,'Distributor List'!$A$2:$D$77,3,0),"-")</f>
        <v>Center-1</v>
      </c>
      <c r="D743" s="6" t="str">
        <f>IFERROR(VLOOKUP(A743,'Distributor List'!$A$2:$F$77,6,0),"-")</f>
        <v>Pak-1</v>
      </c>
      <c r="E743" s="6" t="str">
        <f>IFERROR(VLOOKUP(A743,'Distributor List'!$A$2:$D$77,4,0),"-")</f>
        <v>Distributor</v>
      </c>
      <c r="F743" s="6" t="str">
        <f>IFERROR(VLOOKUP(H743,'Price List'!$A$2:$H$109,8,0),"-")</f>
        <v>Medicronis</v>
      </c>
      <c r="G743" s="6" t="str">
        <f>IFERROR(VLOOKUP(A743,'Distributor List'!$A$2:$E$77,5,0),"-")</f>
        <v>FSD Vacant</v>
      </c>
      <c r="H743" s="10" t="s">
        <v>144</v>
      </c>
      <c r="I743" s="58">
        <v>105</v>
      </c>
      <c r="J743" s="72">
        <v>0</v>
      </c>
      <c r="K743" s="72">
        <v>0</v>
      </c>
      <c r="L743" s="73">
        <f t="shared" si="293"/>
        <v>0</v>
      </c>
      <c r="M743" s="73">
        <f t="shared" si="297"/>
        <v>0</v>
      </c>
      <c r="N743" s="74">
        <v>0</v>
      </c>
      <c r="O743" s="74">
        <f t="shared" si="310"/>
        <v>0</v>
      </c>
      <c r="P743" s="73">
        <f t="shared" si="306"/>
        <v>0</v>
      </c>
      <c r="Q743" s="82">
        <v>0</v>
      </c>
      <c r="R743" s="73">
        <f t="shared" si="298"/>
        <v>0</v>
      </c>
      <c r="S743" s="76" t="str">
        <f t="shared" si="311"/>
        <v>-</v>
      </c>
      <c r="T743" s="77">
        <v>0</v>
      </c>
      <c r="U743" s="78">
        <f t="shared" si="300"/>
        <v>0</v>
      </c>
      <c r="V743" s="73">
        <f t="shared" si="295"/>
        <v>0</v>
      </c>
      <c r="W743" s="73">
        <f t="shared" si="312"/>
        <v>0</v>
      </c>
      <c r="X743" s="76" t="str">
        <f t="shared" si="313"/>
        <v>-</v>
      </c>
      <c r="Y743" s="73">
        <f t="shared" si="314"/>
        <v>0</v>
      </c>
      <c r="Z743" s="73">
        <f t="shared" si="315"/>
        <v>0</v>
      </c>
      <c r="AA743" s="73">
        <f t="shared" si="307"/>
        <v>0</v>
      </c>
      <c r="AB743" s="73">
        <f t="shared" si="316"/>
        <v>0</v>
      </c>
      <c r="AC743" s="73">
        <f t="shared" si="308"/>
        <v>0</v>
      </c>
      <c r="AD743" s="73">
        <f t="shared" si="309"/>
        <v>0</v>
      </c>
      <c r="AE743" s="73">
        <v>0</v>
      </c>
    </row>
    <row r="744" spans="1:31" ht="15" customHeight="1">
      <c r="A744" s="5" t="s">
        <v>66</v>
      </c>
      <c r="B744" s="6" t="str">
        <f>IFERROR(VLOOKUP(A744,'Distributor List'!$A$2:$D$77,2,0),"-")</f>
        <v>Okara</v>
      </c>
      <c r="C744" s="6" t="str">
        <f>IFERROR(VLOOKUP(A744,'Distributor List'!$A$2:$D$77,3,0),"-")</f>
        <v>Center-1</v>
      </c>
      <c r="D744" s="6" t="str">
        <f>IFERROR(VLOOKUP(A744,'Distributor List'!$A$2:$F$77,6,0),"-")</f>
        <v>Pak-1</v>
      </c>
      <c r="E744" s="6" t="str">
        <f>IFERROR(VLOOKUP(A744,'Distributor List'!$A$2:$D$77,4,0),"-")</f>
        <v>Distributor</v>
      </c>
      <c r="F744" s="6" t="str">
        <f>IFERROR(VLOOKUP(H744,'Price List'!$A$2:$H$109,8,0),"-")</f>
        <v>Medicronis</v>
      </c>
      <c r="G744" s="6" t="str">
        <f>IFERROR(VLOOKUP(A744,'Distributor List'!$A$2:$E$77,5,0),"-")</f>
        <v>FSD Vacant</v>
      </c>
      <c r="H744" s="10" t="s">
        <v>150</v>
      </c>
      <c r="I744" s="58">
        <v>115</v>
      </c>
      <c r="J744" s="72">
        <v>169</v>
      </c>
      <c r="K744" s="72">
        <v>229</v>
      </c>
      <c r="L744" s="73">
        <f t="shared" si="293"/>
        <v>19435</v>
      </c>
      <c r="M744" s="73">
        <f t="shared" si="297"/>
        <v>26335</v>
      </c>
      <c r="N744" s="74">
        <v>169</v>
      </c>
      <c r="O744" s="74">
        <f t="shared" si="310"/>
        <v>19435</v>
      </c>
      <c r="P744" s="73">
        <f t="shared" si="306"/>
        <v>0</v>
      </c>
      <c r="Q744" s="75">
        <v>72</v>
      </c>
      <c r="R744" s="73">
        <f t="shared" si="298"/>
        <v>8280</v>
      </c>
      <c r="S744" s="76">
        <f t="shared" si="311"/>
        <v>2.3472222222222223</v>
      </c>
      <c r="T744" s="77">
        <v>245</v>
      </c>
      <c r="U744" s="78">
        <f t="shared" si="300"/>
        <v>-76</v>
      </c>
      <c r="V744" s="73">
        <f t="shared" si="295"/>
        <v>28175</v>
      </c>
      <c r="W744" s="73">
        <f t="shared" si="312"/>
        <v>-8740</v>
      </c>
      <c r="X744" s="76">
        <f t="shared" si="313"/>
        <v>-0.31020408163265301</v>
      </c>
      <c r="Y744" s="73">
        <f t="shared" si="314"/>
        <v>253.5</v>
      </c>
      <c r="Z744" s="73">
        <f t="shared" si="315"/>
        <v>24.5</v>
      </c>
      <c r="AA744" s="73">
        <f t="shared" si="307"/>
        <v>2817.5</v>
      </c>
      <c r="AB744" s="73">
        <f t="shared" si="316"/>
        <v>0</v>
      </c>
      <c r="AC744" s="73">
        <f t="shared" si="308"/>
        <v>0</v>
      </c>
      <c r="AD744" s="73">
        <f t="shared" si="309"/>
        <v>29152.5</v>
      </c>
      <c r="AE744" s="73">
        <v>0</v>
      </c>
    </row>
    <row r="745" spans="1:31" ht="15" customHeight="1">
      <c r="A745" s="5" t="s">
        <v>66</v>
      </c>
      <c r="B745" s="6" t="str">
        <f>IFERROR(VLOOKUP(A745,'Distributor List'!$A$2:$D$77,2,0),"-")</f>
        <v>Okara</v>
      </c>
      <c r="C745" s="6" t="str">
        <f>IFERROR(VLOOKUP(A745,'Distributor List'!$A$2:$D$77,3,0),"-")</f>
        <v>Center-1</v>
      </c>
      <c r="D745" s="6" t="str">
        <f>IFERROR(VLOOKUP(A745,'Distributor List'!$A$2:$F$77,6,0),"-")</f>
        <v>Pak-1</v>
      </c>
      <c r="E745" s="6" t="str">
        <f>IFERROR(VLOOKUP(A745,'Distributor List'!$A$2:$D$77,4,0),"-")</f>
        <v>Distributor</v>
      </c>
      <c r="F745" s="6" t="str">
        <f>IFERROR(VLOOKUP(H745,'Price List'!$A$2:$H$109,8,0),"-")</f>
        <v>Medicronis</v>
      </c>
      <c r="G745" s="6" t="str">
        <f>IFERROR(VLOOKUP(A745,'Distributor List'!$A$2:$E$77,5,0),"-")</f>
        <v>FSD Vacant</v>
      </c>
      <c r="H745" s="10" t="s">
        <v>194</v>
      </c>
      <c r="I745" s="58">
        <v>120</v>
      </c>
      <c r="J745" s="72">
        <v>7</v>
      </c>
      <c r="K745" s="72">
        <v>26</v>
      </c>
      <c r="L745" s="73">
        <f t="shared" si="293"/>
        <v>840</v>
      </c>
      <c r="M745" s="73">
        <f t="shared" si="297"/>
        <v>3120</v>
      </c>
      <c r="N745" s="74">
        <v>7</v>
      </c>
      <c r="O745" s="74">
        <f t="shared" si="310"/>
        <v>840</v>
      </c>
      <c r="P745" s="73">
        <f t="shared" si="306"/>
        <v>0</v>
      </c>
      <c r="Q745" s="82">
        <v>114</v>
      </c>
      <c r="R745" s="73">
        <f t="shared" si="298"/>
        <v>13680</v>
      </c>
      <c r="S745" s="76">
        <f t="shared" si="311"/>
        <v>6.1403508771929821E-2</v>
      </c>
      <c r="T745" s="77">
        <v>69</v>
      </c>
      <c r="U745" s="78">
        <f t="shared" si="300"/>
        <v>-62</v>
      </c>
      <c r="V745" s="73">
        <f t="shared" si="295"/>
        <v>8280</v>
      </c>
      <c r="W745" s="73">
        <f t="shared" si="312"/>
        <v>-7440</v>
      </c>
      <c r="X745" s="76">
        <f t="shared" si="313"/>
        <v>-0.89855072463768115</v>
      </c>
      <c r="Y745" s="73">
        <f t="shared" si="314"/>
        <v>10.5</v>
      </c>
      <c r="Z745" s="73">
        <f t="shared" si="315"/>
        <v>0</v>
      </c>
      <c r="AA745" s="73">
        <f t="shared" si="307"/>
        <v>0</v>
      </c>
      <c r="AB745" s="73">
        <f t="shared" si="316"/>
        <v>15.5</v>
      </c>
      <c r="AC745" s="73">
        <f t="shared" si="308"/>
        <v>1860</v>
      </c>
      <c r="AD745" s="73">
        <f t="shared" si="309"/>
        <v>1260</v>
      </c>
      <c r="AE745" s="73">
        <v>0</v>
      </c>
    </row>
    <row r="746" spans="1:31" ht="15" customHeight="1">
      <c r="A746" s="5" t="s">
        <v>66</v>
      </c>
      <c r="B746" s="6" t="str">
        <f>IFERROR(VLOOKUP(A746,'Distributor List'!$A$2:$D$77,2,0),"-")</f>
        <v>Okara</v>
      </c>
      <c r="C746" s="6" t="str">
        <f>IFERROR(VLOOKUP(A746,'Distributor List'!$A$2:$D$77,3,0),"-")</f>
        <v>Center-1</v>
      </c>
      <c r="D746" s="6" t="str">
        <f>IFERROR(VLOOKUP(A746,'Distributor List'!$A$2:$F$77,6,0),"-")</f>
        <v>Pak-1</v>
      </c>
      <c r="E746" s="6" t="str">
        <f>IFERROR(VLOOKUP(A746,'Distributor List'!$A$2:$D$77,4,0),"-")</f>
        <v>Distributor</v>
      </c>
      <c r="F746" s="6" t="str">
        <f>IFERROR(VLOOKUP(H746,'Price List'!$A$2:$H$109,8,0),"-")</f>
        <v>Transformer</v>
      </c>
      <c r="G746" s="6" t="str">
        <f>IFERROR(VLOOKUP(A746,'Distributor List'!$A$2:$E$77,5,0),"-")</f>
        <v>FSD Vacant</v>
      </c>
      <c r="H746" s="10" t="s">
        <v>195</v>
      </c>
      <c r="I746" s="58">
        <v>299</v>
      </c>
      <c r="J746" s="72">
        <v>0</v>
      </c>
      <c r="K746" s="72">
        <v>0</v>
      </c>
      <c r="L746" s="73">
        <f t="shared" si="293"/>
        <v>0</v>
      </c>
      <c r="M746" s="73">
        <f t="shared" si="297"/>
        <v>0</v>
      </c>
      <c r="N746" s="74">
        <v>0</v>
      </c>
      <c r="O746" s="74">
        <f t="shared" si="310"/>
        <v>0</v>
      </c>
      <c r="P746" s="73">
        <f t="shared" si="306"/>
        <v>0</v>
      </c>
      <c r="Q746" s="82">
        <v>0</v>
      </c>
      <c r="R746" s="73">
        <f t="shared" si="298"/>
        <v>0</v>
      </c>
      <c r="S746" s="76" t="str">
        <f t="shared" si="311"/>
        <v>-</v>
      </c>
      <c r="T746" s="77">
        <v>0</v>
      </c>
      <c r="U746" s="78">
        <f t="shared" si="300"/>
        <v>0</v>
      </c>
      <c r="V746" s="73">
        <f t="shared" si="295"/>
        <v>0</v>
      </c>
      <c r="W746" s="73">
        <f t="shared" si="312"/>
        <v>0</v>
      </c>
      <c r="X746" s="76" t="str">
        <f t="shared" si="313"/>
        <v>-</v>
      </c>
      <c r="Y746" s="73">
        <f t="shared" si="314"/>
        <v>0</v>
      </c>
      <c r="Z746" s="73">
        <f t="shared" si="315"/>
        <v>0</v>
      </c>
      <c r="AA746" s="73">
        <f t="shared" si="307"/>
        <v>0</v>
      </c>
      <c r="AB746" s="73">
        <f t="shared" si="316"/>
        <v>0</v>
      </c>
      <c r="AC746" s="73">
        <f t="shared" si="308"/>
        <v>0</v>
      </c>
      <c r="AD746" s="73">
        <f t="shared" si="309"/>
        <v>0</v>
      </c>
      <c r="AE746" s="73">
        <v>0</v>
      </c>
    </row>
    <row r="747" spans="1:31" ht="15" customHeight="1">
      <c r="A747" s="5" t="s">
        <v>66</v>
      </c>
      <c r="B747" s="6" t="str">
        <f>IFERROR(VLOOKUP(A747,'Distributor List'!$A$2:$D$77,2,0),"-")</f>
        <v>Okara</v>
      </c>
      <c r="C747" s="6" t="str">
        <f>IFERROR(VLOOKUP(A747,'Distributor List'!$A$2:$D$77,3,0),"-")</f>
        <v>Center-1</v>
      </c>
      <c r="D747" s="6" t="str">
        <f>IFERROR(VLOOKUP(A747,'Distributor List'!$A$2:$F$77,6,0),"-")</f>
        <v>Pak-1</v>
      </c>
      <c r="E747" s="6" t="str">
        <f>IFERROR(VLOOKUP(A747,'Distributor List'!$A$2:$D$77,4,0),"-")</f>
        <v>Distributor</v>
      </c>
      <c r="F747" s="6" t="str">
        <f>IFERROR(VLOOKUP(H747,'Price List'!$A$2:$H$109,8,0),"-")</f>
        <v>Transformer</v>
      </c>
      <c r="G747" s="6" t="str">
        <f>IFERROR(VLOOKUP(A747,'Distributor List'!$A$2:$E$77,5,0),"-")</f>
        <v>FSD Vacant</v>
      </c>
      <c r="H747" s="10" t="s">
        <v>196</v>
      </c>
      <c r="I747" s="58">
        <v>125</v>
      </c>
      <c r="J747" s="72">
        <v>10</v>
      </c>
      <c r="K747" s="72">
        <v>135</v>
      </c>
      <c r="L747" s="73">
        <f t="shared" si="293"/>
        <v>1250</v>
      </c>
      <c r="M747" s="73">
        <f t="shared" si="297"/>
        <v>16875</v>
      </c>
      <c r="N747" s="74">
        <v>10</v>
      </c>
      <c r="O747" s="74">
        <f t="shared" si="310"/>
        <v>1250</v>
      </c>
      <c r="P747" s="73">
        <f t="shared" si="306"/>
        <v>0</v>
      </c>
      <c r="Q747" s="82">
        <v>0</v>
      </c>
      <c r="R747" s="73">
        <f t="shared" si="298"/>
        <v>0</v>
      </c>
      <c r="S747" s="76" t="str">
        <f t="shared" si="311"/>
        <v>-</v>
      </c>
      <c r="T747" s="77">
        <v>0</v>
      </c>
      <c r="U747" s="78">
        <f t="shared" si="300"/>
        <v>10</v>
      </c>
      <c r="V747" s="73">
        <f t="shared" si="295"/>
        <v>0</v>
      </c>
      <c r="W747" s="73">
        <f t="shared" si="312"/>
        <v>1250</v>
      </c>
      <c r="X747" s="76" t="str">
        <f t="shared" si="313"/>
        <v>-</v>
      </c>
      <c r="Y747" s="73">
        <f t="shared" si="314"/>
        <v>15</v>
      </c>
      <c r="Z747" s="73">
        <f t="shared" si="315"/>
        <v>0</v>
      </c>
      <c r="AA747" s="73">
        <f t="shared" si="307"/>
        <v>0</v>
      </c>
      <c r="AB747" s="73">
        <f t="shared" si="316"/>
        <v>120</v>
      </c>
      <c r="AC747" s="73">
        <f t="shared" si="308"/>
        <v>15000</v>
      </c>
      <c r="AD747" s="73">
        <f t="shared" si="309"/>
        <v>1875</v>
      </c>
      <c r="AE747" s="73">
        <v>0</v>
      </c>
    </row>
    <row r="748" spans="1:31" ht="15" customHeight="1">
      <c r="A748" s="5" t="s">
        <v>66</v>
      </c>
      <c r="B748" s="6" t="str">
        <f>IFERROR(VLOOKUP(A748,'Distributor List'!$A$2:$D$77,2,0),"-")</f>
        <v>Okara</v>
      </c>
      <c r="C748" s="6" t="str">
        <f>IFERROR(VLOOKUP(A748,'Distributor List'!$A$2:$D$77,3,0),"-")</f>
        <v>Center-1</v>
      </c>
      <c r="D748" s="6" t="str">
        <f>IFERROR(VLOOKUP(A748,'Distributor List'!$A$2:$F$77,6,0),"-")</f>
        <v>Pak-1</v>
      </c>
      <c r="E748" s="6" t="str">
        <f>IFERROR(VLOOKUP(A748,'Distributor List'!$A$2:$D$77,4,0),"-")</f>
        <v>Distributor</v>
      </c>
      <c r="F748" s="6" t="str">
        <f>IFERROR(VLOOKUP(H748,'Price List'!$A$2:$H$109,8,0),"-")</f>
        <v>Medicronis</v>
      </c>
      <c r="G748" s="6" t="str">
        <f>IFERROR(VLOOKUP(A748,'Distributor List'!$A$2:$E$77,5,0),"-")</f>
        <v>FSD Vacant</v>
      </c>
      <c r="H748" s="10" t="s">
        <v>142</v>
      </c>
      <c r="I748" s="58">
        <v>105</v>
      </c>
      <c r="J748" s="72">
        <v>335</v>
      </c>
      <c r="K748" s="72">
        <v>299</v>
      </c>
      <c r="L748" s="73">
        <f t="shared" si="293"/>
        <v>35175</v>
      </c>
      <c r="M748" s="73">
        <f t="shared" si="297"/>
        <v>31395</v>
      </c>
      <c r="N748" s="74">
        <v>335</v>
      </c>
      <c r="O748" s="74">
        <f t="shared" si="310"/>
        <v>35175</v>
      </c>
      <c r="P748" s="73">
        <f t="shared" si="306"/>
        <v>0</v>
      </c>
      <c r="Q748" s="82">
        <v>513</v>
      </c>
      <c r="R748" s="73">
        <f t="shared" si="298"/>
        <v>53865</v>
      </c>
      <c r="S748" s="76">
        <f t="shared" si="311"/>
        <v>0.65302144249512672</v>
      </c>
      <c r="T748" s="77">
        <v>323</v>
      </c>
      <c r="U748" s="78">
        <f t="shared" si="300"/>
        <v>12</v>
      </c>
      <c r="V748" s="73">
        <f t="shared" si="295"/>
        <v>33915</v>
      </c>
      <c r="W748" s="73">
        <f t="shared" si="312"/>
        <v>1260</v>
      </c>
      <c r="X748" s="76">
        <f t="shared" si="313"/>
        <v>3.7151702786377694E-2</v>
      </c>
      <c r="Y748" s="73">
        <f t="shared" si="314"/>
        <v>502.5</v>
      </c>
      <c r="Z748" s="73">
        <f t="shared" si="315"/>
        <v>203.5</v>
      </c>
      <c r="AA748" s="73">
        <f t="shared" si="307"/>
        <v>21367.5</v>
      </c>
      <c r="AB748" s="73">
        <f t="shared" si="316"/>
        <v>0</v>
      </c>
      <c r="AC748" s="73">
        <f t="shared" si="308"/>
        <v>0</v>
      </c>
      <c r="AD748" s="73">
        <f t="shared" si="309"/>
        <v>52762.5</v>
      </c>
      <c r="AE748" s="73">
        <v>0</v>
      </c>
    </row>
    <row r="749" spans="1:31" ht="15" customHeight="1">
      <c r="A749" s="5" t="s">
        <v>66</v>
      </c>
      <c r="B749" s="6" t="str">
        <f>IFERROR(VLOOKUP(A749,'Distributor List'!$A$2:$D$77,2,0),"-")</f>
        <v>Okara</v>
      </c>
      <c r="C749" s="6" t="str">
        <f>IFERROR(VLOOKUP(A749,'Distributor List'!$A$2:$D$77,3,0),"-")</f>
        <v>Center-1</v>
      </c>
      <c r="D749" s="6" t="str">
        <f>IFERROR(VLOOKUP(A749,'Distributor List'!$A$2:$F$77,6,0),"-")</f>
        <v>Pak-1</v>
      </c>
      <c r="E749" s="6" t="str">
        <f>IFERROR(VLOOKUP(A749,'Distributor List'!$A$2:$D$77,4,0),"-")</f>
        <v>Distributor</v>
      </c>
      <c r="F749" s="6" t="str">
        <f>IFERROR(VLOOKUP(H749,'Price List'!$A$2:$H$109,8,0),"-")</f>
        <v>Medicronis</v>
      </c>
      <c r="G749" s="6" t="str">
        <f>IFERROR(VLOOKUP(A749,'Distributor List'!$A$2:$E$77,5,0),"-")</f>
        <v>FSD Vacant</v>
      </c>
      <c r="H749" s="10" t="s">
        <v>197</v>
      </c>
      <c r="I749" s="58">
        <v>53</v>
      </c>
      <c r="J749" s="72">
        <v>0</v>
      </c>
      <c r="K749" s="72">
        <v>0</v>
      </c>
      <c r="L749" s="73">
        <f t="shared" si="293"/>
        <v>0</v>
      </c>
      <c r="M749" s="73">
        <f t="shared" si="297"/>
        <v>0</v>
      </c>
      <c r="N749" s="74">
        <v>0</v>
      </c>
      <c r="O749" s="74">
        <f t="shared" si="310"/>
        <v>0</v>
      </c>
      <c r="P749" s="73">
        <f t="shared" si="306"/>
        <v>0</v>
      </c>
      <c r="Q749" s="82">
        <v>0</v>
      </c>
      <c r="R749" s="73">
        <f t="shared" si="298"/>
        <v>0</v>
      </c>
      <c r="S749" s="76" t="str">
        <f t="shared" si="311"/>
        <v>-</v>
      </c>
      <c r="T749" s="77">
        <v>0</v>
      </c>
      <c r="U749" s="78">
        <f t="shared" si="300"/>
        <v>0</v>
      </c>
      <c r="V749" s="73">
        <f t="shared" si="295"/>
        <v>0</v>
      </c>
      <c r="W749" s="73">
        <f t="shared" si="312"/>
        <v>0</v>
      </c>
      <c r="X749" s="76" t="str">
        <f t="shared" si="313"/>
        <v>-</v>
      </c>
      <c r="Y749" s="73">
        <f t="shared" si="314"/>
        <v>0</v>
      </c>
      <c r="Z749" s="73">
        <f t="shared" si="315"/>
        <v>0</v>
      </c>
      <c r="AA749" s="73">
        <f t="shared" si="307"/>
        <v>0</v>
      </c>
      <c r="AB749" s="73">
        <f t="shared" si="316"/>
        <v>0</v>
      </c>
      <c r="AC749" s="73">
        <f t="shared" si="308"/>
        <v>0</v>
      </c>
      <c r="AD749" s="73">
        <f t="shared" si="309"/>
        <v>0</v>
      </c>
      <c r="AE749" s="73">
        <v>0</v>
      </c>
    </row>
    <row r="750" spans="1:31" ht="15" customHeight="1">
      <c r="A750" s="5" t="s">
        <v>66</v>
      </c>
      <c r="B750" s="6" t="str">
        <f>IFERROR(VLOOKUP(A750,'Distributor List'!$A$2:$D$77,2,0),"-")</f>
        <v>Okara</v>
      </c>
      <c r="C750" s="6" t="str">
        <f>IFERROR(VLOOKUP(A750,'Distributor List'!$A$2:$D$77,3,0),"-")</f>
        <v>Center-1</v>
      </c>
      <c r="D750" s="6" t="str">
        <f>IFERROR(VLOOKUP(A750,'Distributor List'!$A$2:$F$77,6,0),"-")</f>
        <v>Pak-1</v>
      </c>
      <c r="E750" s="6" t="str">
        <f>IFERROR(VLOOKUP(A750,'Distributor List'!$A$2:$D$77,4,0),"-")</f>
        <v>Distributor</v>
      </c>
      <c r="F750" s="6" t="str">
        <f>IFERROR(VLOOKUP(H750,'Price List'!$A$2:$H$109,8,0),"-")</f>
        <v>Medicronis</v>
      </c>
      <c r="G750" s="6" t="str">
        <f>IFERROR(VLOOKUP(A750,'Distributor List'!$A$2:$E$77,5,0),"-")</f>
        <v>FSD Vacant</v>
      </c>
      <c r="H750" s="10" t="s">
        <v>198</v>
      </c>
      <c r="I750" s="58">
        <v>69</v>
      </c>
      <c r="J750" s="72">
        <v>0</v>
      </c>
      <c r="K750" s="72">
        <v>0</v>
      </c>
      <c r="L750" s="73">
        <f t="shared" si="293"/>
        <v>0</v>
      </c>
      <c r="M750" s="73">
        <f t="shared" si="297"/>
        <v>0</v>
      </c>
      <c r="N750" s="74">
        <v>0</v>
      </c>
      <c r="O750" s="74">
        <f t="shared" si="310"/>
        <v>0</v>
      </c>
      <c r="P750" s="73">
        <f t="shared" si="306"/>
        <v>0</v>
      </c>
      <c r="Q750" s="82">
        <v>0</v>
      </c>
      <c r="R750" s="73">
        <f t="shared" si="298"/>
        <v>0</v>
      </c>
      <c r="S750" s="76" t="str">
        <f t="shared" si="311"/>
        <v>-</v>
      </c>
      <c r="T750" s="77">
        <v>0</v>
      </c>
      <c r="U750" s="78">
        <f t="shared" si="300"/>
        <v>0</v>
      </c>
      <c r="V750" s="73">
        <f t="shared" si="295"/>
        <v>0</v>
      </c>
      <c r="W750" s="73">
        <f t="shared" si="312"/>
        <v>0</v>
      </c>
      <c r="X750" s="76" t="str">
        <f t="shared" si="313"/>
        <v>-</v>
      </c>
      <c r="Y750" s="73">
        <f t="shared" si="314"/>
        <v>0</v>
      </c>
      <c r="Z750" s="73">
        <f t="shared" si="315"/>
        <v>0</v>
      </c>
      <c r="AA750" s="73">
        <f t="shared" si="307"/>
        <v>0</v>
      </c>
      <c r="AB750" s="73">
        <f t="shared" si="316"/>
        <v>0</v>
      </c>
      <c r="AC750" s="73">
        <f t="shared" si="308"/>
        <v>0</v>
      </c>
      <c r="AD750" s="73">
        <f t="shared" si="309"/>
        <v>0</v>
      </c>
      <c r="AE750" s="73">
        <v>0</v>
      </c>
    </row>
    <row r="751" spans="1:31" ht="15" customHeight="1">
      <c r="A751" s="5" t="s">
        <v>66</v>
      </c>
      <c r="B751" s="6" t="str">
        <f>IFERROR(VLOOKUP(A751,'Distributor List'!$A$2:$D$77,2,0),"-")</f>
        <v>Okara</v>
      </c>
      <c r="C751" s="6" t="str">
        <f>IFERROR(VLOOKUP(A751,'Distributor List'!$A$2:$D$77,3,0),"-")</f>
        <v>Center-1</v>
      </c>
      <c r="D751" s="6" t="str">
        <f>IFERROR(VLOOKUP(A751,'Distributor List'!$A$2:$F$77,6,0),"-")</f>
        <v>Pak-1</v>
      </c>
      <c r="E751" s="6" t="str">
        <f>IFERROR(VLOOKUP(A751,'Distributor List'!$A$2:$D$77,4,0),"-")</f>
        <v>Distributor</v>
      </c>
      <c r="F751" s="6" t="str">
        <f>IFERROR(VLOOKUP(H751,'Price List'!$A$2:$H$109,8,0),"-")</f>
        <v>Medicronis</v>
      </c>
      <c r="G751" s="6" t="str">
        <f>IFERROR(VLOOKUP(A751,'Distributor List'!$A$2:$E$77,5,0),"-")</f>
        <v>FSD Vacant</v>
      </c>
      <c r="H751" s="10" t="s">
        <v>199</v>
      </c>
      <c r="I751" s="58">
        <v>90</v>
      </c>
      <c r="J751" s="72">
        <v>0</v>
      </c>
      <c r="K751" s="72">
        <v>0</v>
      </c>
      <c r="L751" s="73">
        <f t="shared" si="293"/>
        <v>0</v>
      </c>
      <c r="M751" s="73">
        <f t="shared" si="297"/>
        <v>0</v>
      </c>
      <c r="N751" s="74">
        <v>0</v>
      </c>
      <c r="O751" s="74">
        <f t="shared" si="310"/>
        <v>0</v>
      </c>
      <c r="P751" s="73">
        <f t="shared" si="306"/>
        <v>0</v>
      </c>
      <c r="Q751" s="82">
        <v>0</v>
      </c>
      <c r="R751" s="73">
        <f t="shared" si="298"/>
        <v>0</v>
      </c>
      <c r="S751" s="76" t="str">
        <f t="shared" si="311"/>
        <v>-</v>
      </c>
      <c r="T751" s="77">
        <v>0</v>
      </c>
      <c r="U751" s="78">
        <f t="shared" si="300"/>
        <v>0</v>
      </c>
      <c r="V751" s="73">
        <f t="shared" si="295"/>
        <v>0</v>
      </c>
      <c r="W751" s="73">
        <f t="shared" si="312"/>
        <v>0</v>
      </c>
      <c r="X751" s="76" t="str">
        <f t="shared" si="313"/>
        <v>-</v>
      </c>
      <c r="Y751" s="73">
        <f t="shared" si="314"/>
        <v>0</v>
      </c>
      <c r="Z751" s="73">
        <f t="shared" si="315"/>
        <v>0</v>
      </c>
      <c r="AA751" s="73">
        <f t="shared" si="307"/>
        <v>0</v>
      </c>
      <c r="AB751" s="73">
        <f t="shared" si="316"/>
        <v>0</v>
      </c>
      <c r="AC751" s="73">
        <f t="shared" si="308"/>
        <v>0</v>
      </c>
      <c r="AD751" s="73">
        <f t="shared" si="309"/>
        <v>0</v>
      </c>
      <c r="AE751" s="73">
        <v>0</v>
      </c>
    </row>
    <row r="752" spans="1:31" ht="15" customHeight="1">
      <c r="A752" s="5" t="s">
        <v>66</v>
      </c>
      <c r="B752" s="6" t="str">
        <f>IFERROR(VLOOKUP(A752,'Distributor List'!$A$2:$D$77,2,0),"-")</f>
        <v>Okara</v>
      </c>
      <c r="C752" s="6" t="str">
        <f>IFERROR(VLOOKUP(A752,'Distributor List'!$A$2:$D$77,3,0),"-")</f>
        <v>Center-1</v>
      </c>
      <c r="D752" s="6" t="str">
        <f>IFERROR(VLOOKUP(A752,'Distributor List'!$A$2:$F$77,6,0),"-")</f>
        <v>Pak-1</v>
      </c>
      <c r="E752" s="6" t="str">
        <f>IFERROR(VLOOKUP(A752,'Distributor List'!$A$2:$D$77,4,0),"-")</f>
        <v>Distributor</v>
      </c>
      <c r="F752" s="6" t="str">
        <f>IFERROR(VLOOKUP(H752,'Price List'!$A$2:$H$109,8,0),"-")</f>
        <v>Medicronis</v>
      </c>
      <c r="G752" s="6" t="str">
        <f>IFERROR(VLOOKUP(A752,'Distributor List'!$A$2:$E$77,5,0),"-")</f>
        <v>FSD Vacant</v>
      </c>
      <c r="H752" s="10" t="s">
        <v>200</v>
      </c>
      <c r="I752" s="58">
        <v>120</v>
      </c>
      <c r="J752" s="72">
        <v>0</v>
      </c>
      <c r="K752" s="72">
        <v>0</v>
      </c>
      <c r="L752" s="73">
        <f t="shared" si="293"/>
        <v>0</v>
      </c>
      <c r="M752" s="73">
        <f t="shared" si="297"/>
        <v>0</v>
      </c>
      <c r="N752" s="74">
        <v>0</v>
      </c>
      <c r="O752" s="74">
        <f t="shared" si="310"/>
        <v>0</v>
      </c>
      <c r="P752" s="73">
        <f t="shared" si="306"/>
        <v>0</v>
      </c>
      <c r="Q752" s="82">
        <v>48</v>
      </c>
      <c r="R752" s="73">
        <f t="shared" si="298"/>
        <v>5760</v>
      </c>
      <c r="S752" s="76">
        <f t="shared" si="311"/>
        <v>0</v>
      </c>
      <c r="T752" s="77">
        <v>2</v>
      </c>
      <c r="U752" s="78">
        <f t="shared" si="300"/>
        <v>-2</v>
      </c>
      <c r="V752" s="73">
        <f t="shared" si="295"/>
        <v>240</v>
      </c>
      <c r="W752" s="73">
        <f t="shared" si="312"/>
        <v>-240</v>
      </c>
      <c r="X752" s="76">
        <f t="shared" si="313"/>
        <v>-1</v>
      </c>
      <c r="Y752" s="73">
        <f t="shared" si="314"/>
        <v>0</v>
      </c>
      <c r="Z752" s="73">
        <f t="shared" si="315"/>
        <v>0</v>
      </c>
      <c r="AA752" s="73">
        <f t="shared" si="307"/>
        <v>0</v>
      </c>
      <c r="AB752" s="73">
        <f t="shared" si="316"/>
        <v>0</v>
      </c>
      <c r="AC752" s="73">
        <f t="shared" si="308"/>
        <v>0</v>
      </c>
      <c r="AD752" s="73">
        <f t="shared" si="309"/>
        <v>0</v>
      </c>
      <c r="AE752" s="73">
        <v>0</v>
      </c>
    </row>
    <row r="753" spans="1:31" ht="15" customHeight="1">
      <c r="A753" s="5" t="s">
        <v>66</v>
      </c>
      <c r="B753" s="6" t="str">
        <f>IFERROR(VLOOKUP(A753,'Distributor List'!$A$2:$D$77,2,0),"-")</f>
        <v>Okara</v>
      </c>
      <c r="C753" s="6" t="str">
        <f>IFERROR(VLOOKUP(A753,'Distributor List'!$A$2:$D$77,3,0),"-")</f>
        <v>Center-1</v>
      </c>
      <c r="D753" s="6" t="str">
        <f>IFERROR(VLOOKUP(A753,'Distributor List'!$A$2:$F$77,6,0),"-")</f>
        <v>Pak-1</v>
      </c>
      <c r="E753" s="6" t="str">
        <f>IFERROR(VLOOKUP(A753,'Distributor List'!$A$2:$D$77,4,0),"-")</f>
        <v>Distributor</v>
      </c>
      <c r="F753" s="6" t="str">
        <f>IFERROR(VLOOKUP(H753,'Price List'!$A$2:$H$109,8,0),"-")</f>
        <v>Medicronis</v>
      </c>
      <c r="G753" s="6" t="str">
        <f>IFERROR(VLOOKUP(A753,'Distributor List'!$A$2:$E$77,5,0),"-")</f>
        <v>FSD Vacant</v>
      </c>
      <c r="H753" s="56" t="s">
        <v>145</v>
      </c>
      <c r="I753" s="57">
        <v>110</v>
      </c>
      <c r="J753" s="72">
        <v>222</v>
      </c>
      <c r="K753" s="72">
        <v>441</v>
      </c>
      <c r="L753" s="73">
        <f t="shared" si="293"/>
        <v>24420</v>
      </c>
      <c r="M753" s="73">
        <f t="shared" si="297"/>
        <v>48510</v>
      </c>
      <c r="N753" s="74">
        <v>222</v>
      </c>
      <c r="O753" s="74">
        <f t="shared" si="310"/>
        <v>24420</v>
      </c>
      <c r="P753" s="73">
        <f t="shared" si="306"/>
        <v>0</v>
      </c>
      <c r="Q753" s="82">
        <v>324</v>
      </c>
      <c r="R753" s="73">
        <f t="shared" si="298"/>
        <v>35640</v>
      </c>
      <c r="S753" s="76">
        <f t="shared" si="311"/>
        <v>0.68518518518518523</v>
      </c>
      <c r="T753" s="77">
        <v>242</v>
      </c>
      <c r="U753" s="78">
        <f t="shared" si="300"/>
        <v>-20</v>
      </c>
      <c r="V753" s="73">
        <f t="shared" si="295"/>
        <v>26620</v>
      </c>
      <c r="W753" s="73">
        <f t="shared" si="312"/>
        <v>-2200</v>
      </c>
      <c r="X753" s="76">
        <f t="shared" si="313"/>
        <v>-8.2644628099173501E-2</v>
      </c>
      <c r="Y753" s="73">
        <f t="shared" si="314"/>
        <v>333</v>
      </c>
      <c r="Z753" s="73">
        <f t="shared" si="315"/>
        <v>0</v>
      </c>
      <c r="AA753" s="73">
        <f t="shared" si="307"/>
        <v>0</v>
      </c>
      <c r="AB753" s="73">
        <f t="shared" si="316"/>
        <v>108</v>
      </c>
      <c r="AC753" s="73">
        <f t="shared" si="308"/>
        <v>11880</v>
      </c>
      <c r="AD753" s="73">
        <f t="shared" si="309"/>
        <v>36630</v>
      </c>
      <c r="AE753" s="73">
        <v>0</v>
      </c>
    </row>
    <row r="754" spans="1:31" ht="15" customHeight="1">
      <c r="A754" s="5" t="s">
        <v>66</v>
      </c>
      <c r="B754" s="6" t="str">
        <f>IFERROR(VLOOKUP(A754,'Distributor List'!$A$2:$D$77,2,0),"-")</f>
        <v>Okara</v>
      </c>
      <c r="C754" s="6" t="str">
        <f>IFERROR(VLOOKUP(A754,'Distributor List'!$A$2:$D$77,3,0),"-")</f>
        <v>Center-1</v>
      </c>
      <c r="D754" s="6" t="str">
        <f>IFERROR(VLOOKUP(A754,'Distributor List'!$A$2:$F$77,6,0),"-")</f>
        <v>Pak-1</v>
      </c>
      <c r="E754" s="6" t="str">
        <f>IFERROR(VLOOKUP(A754,'Distributor List'!$A$2:$D$77,4,0),"-")</f>
        <v>Distributor</v>
      </c>
      <c r="F754" s="6" t="str">
        <f>IFERROR(VLOOKUP(H754,'Price List'!$A$2:$H$109,8,0),"-")</f>
        <v>Medicronis</v>
      </c>
      <c r="G754" s="6" t="str">
        <f>IFERROR(VLOOKUP(A754,'Distributor List'!$A$2:$E$77,5,0),"-")</f>
        <v>FSD Vacant</v>
      </c>
      <c r="H754" s="56" t="s">
        <v>201</v>
      </c>
      <c r="I754" s="57">
        <v>130</v>
      </c>
      <c r="J754" s="72">
        <v>41</v>
      </c>
      <c r="K754" s="72">
        <v>38</v>
      </c>
      <c r="L754" s="73">
        <f t="shared" si="293"/>
        <v>5330</v>
      </c>
      <c r="M754" s="73">
        <f t="shared" si="297"/>
        <v>4940</v>
      </c>
      <c r="N754" s="74">
        <v>41</v>
      </c>
      <c r="O754" s="74">
        <f t="shared" si="310"/>
        <v>5330</v>
      </c>
      <c r="P754" s="73">
        <f t="shared" si="306"/>
        <v>0</v>
      </c>
      <c r="Q754" s="82">
        <v>54</v>
      </c>
      <c r="R754" s="73">
        <f t="shared" si="298"/>
        <v>7020</v>
      </c>
      <c r="S754" s="76">
        <f t="shared" si="311"/>
        <v>0.7592592592592593</v>
      </c>
      <c r="T754" s="77">
        <v>33</v>
      </c>
      <c r="U754" s="78">
        <f t="shared" si="300"/>
        <v>8</v>
      </c>
      <c r="V754" s="73">
        <f t="shared" si="295"/>
        <v>4290</v>
      </c>
      <c r="W754" s="73">
        <f t="shared" si="312"/>
        <v>1040</v>
      </c>
      <c r="X754" s="76">
        <f t="shared" si="313"/>
        <v>0.24242424242424243</v>
      </c>
      <c r="Y754" s="73">
        <f t="shared" si="314"/>
        <v>61.5</v>
      </c>
      <c r="Z754" s="73">
        <f t="shared" si="315"/>
        <v>23.5</v>
      </c>
      <c r="AA754" s="73">
        <f t="shared" si="307"/>
        <v>3055</v>
      </c>
      <c r="AB754" s="73">
        <f t="shared" si="316"/>
        <v>0</v>
      </c>
      <c r="AC754" s="73">
        <f t="shared" si="308"/>
        <v>0</v>
      </c>
      <c r="AD754" s="73">
        <f t="shared" si="309"/>
        <v>7995</v>
      </c>
      <c r="AE754" s="73">
        <v>0</v>
      </c>
    </row>
    <row r="755" spans="1:31" ht="15" customHeight="1">
      <c r="A755" s="5" t="s">
        <v>66</v>
      </c>
      <c r="B755" s="6" t="str">
        <f>IFERROR(VLOOKUP(A755,'Distributor List'!$A$2:$D$77,2,0),"-")</f>
        <v>Okara</v>
      </c>
      <c r="C755" s="6" t="str">
        <f>IFERROR(VLOOKUP(A755,'Distributor List'!$A$2:$D$77,3,0),"-")</f>
        <v>Center-1</v>
      </c>
      <c r="D755" s="6" t="str">
        <f>IFERROR(VLOOKUP(A755,'Distributor List'!$A$2:$F$77,6,0),"-")</f>
        <v>Pak-1</v>
      </c>
      <c r="E755" s="6" t="str">
        <f>IFERROR(VLOOKUP(A755,'Distributor List'!$A$2:$D$77,4,0),"-")</f>
        <v>Distributor</v>
      </c>
      <c r="F755" s="6" t="str">
        <f>IFERROR(VLOOKUP(H755,'Price List'!$A$2:$H$109,8,0),"-")</f>
        <v>Medicronis</v>
      </c>
      <c r="G755" s="6" t="str">
        <f>IFERROR(VLOOKUP(A755,'Distributor List'!$A$2:$E$77,5,0),"-")</f>
        <v>FSD Vacant</v>
      </c>
      <c r="H755" s="10" t="s">
        <v>202</v>
      </c>
      <c r="I755" s="55">
        <v>150</v>
      </c>
      <c r="J755" s="72">
        <v>9</v>
      </c>
      <c r="K755" s="72">
        <v>99</v>
      </c>
      <c r="L755" s="73">
        <f t="shared" si="293"/>
        <v>1350</v>
      </c>
      <c r="M755" s="73">
        <f t="shared" si="297"/>
        <v>14850</v>
      </c>
      <c r="N755" s="74">
        <v>9</v>
      </c>
      <c r="O755" s="74">
        <f t="shared" si="310"/>
        <v>1350</v>
      </c>
      <c r="P755" s="73">
        <f t="shared" si="306"/>
        <v>0</v>
      </c>
      <c r="Q755" s="82">
        <v>54</v>
      </c>
      <c r="R755" s="73">
        <f t="shared" si="298"/>
        <v>8100</v>
      </c>
      <c r="S755" s="76">
        <f t="shared" si="311"/>
        <v>0.16666666666666666</v>
      </c>
      <c r="T755" s="77">
        <v>57</v>
      </c>
      <c r="U755" s="78">
        <f t="shared" si="300"/>
        <v>-48</v>
      </c>
      <c r="V755" s="73">
        <f t="shared" si="295"/>
        <v>8550</v>
      </c>
      <c r="W755" s="73">
        <f t="shared" si="312"/>
        <v>-7200</v>
      </c>
      <c r="X755" s="76">
        <f t="shared" si="313"/>
        <v>-0.84210526315789469</v>
      </c>
      <c r="Y755" s="73">
        <f t="shared" si="314"/>
        <v>13.5</v>
      </c>
      <c r="Z755" s="73">
        <f t="shared" si="315"/>
        <v>0</v>
      </c>
      <c r="AA755" s="73">
        <f t="shared" si="307"/>
        <v>0</v>
      </c>
      <c r="AB755" s="73">
        <f t="shared" si="316"/>
        <v>85.5</v>
      </c>
      <c r="AC755" s="73">
        <f t="shared" si="308"/>
        <v>12825</v>
      </c>
      <c r="AD755" s="73">
        <f t="shared" si="309"/>
        <v>2025</v>
      </c>
      <c r="AE755" s="73">
        <v>0</v>
      </c>
    </row>
    <row r="756" spans="1:31" ht="15" customHeight="1">
      <c r="A756" s="5" t="s">
        <v>66</v>
      </c>
      <c r="B756" s="6" t="str">
        <f>IFERROR(VLOOKUP(A756,'Distributor List'!$A$2:$D$77,2,0),"-")</f>
        <v>Okara</v>
      </c>
      <c r="C756" s="6" t="str">
        <f>IFERROR(VLOOKUP(A756,'Distributor List'!$A$2:$D$77,3,0),"-")</f>
        <v>Center-1</v>
      </c>
      <c r="D756" s="6" t="str">
        <f>IFERROR(VLOOKUP(A756,'Distributor List'!$A$2:$F$77,6,0),"-")</f>
        <v>Pak-1</v>
      </c>
      <c r="E756" s="6" t="str">
        <f>IFERROR(VLOOKUP(A756,'Distributor List'!$A$2:$D$77,4,0),"-")</f>
        <v>Distributor</v>
      </c>
      <c r="F756" s="6" t="str">
        <f>IFERROR(VLOOKUP(H756,'Price List'!$A$2:$H$109,8,0),"-")</f>
        <v>Transformer</v>
      </c>
      <c r="G756" s="6" t="str">
        <f>IFERROR(VLOOKUP(A756,'Distributor List'!$A$2:$E$77,5,0),"-")</f>
        <v>FSD Vacant</v>
      </c>
      <c r="H756" s="10" t="s">
        <v>148</v>
      </c>
      <c r="I756" s="55">
        <v>255</v>
      </c>
      <c r="J756" s="72">
        <v>0</v>
      </c>
      <c r="K756" s="72">
        <v>0</v>
      </c>
      <c r="L756" s="73">
        <f t="shared" si="293"/>
        <v>0</v>
      </c>
      <c r="M756" s="73">
        <f t="shared" si="297"/>
        <v>0</v>
      </c>
      <c r="N756" s="74">
        <v>0</v>
      </c>
      <c r="O756" s="74">
        <f t="shared" si="310"/>
        <v>0</v>
      </c>
      <c r="P756" s="73">
        <f t="shared" si="306"/>
        <v>0</v>
      </c>
      <c r="Q756" s="82">
        <v>0</v>
      </c>
      <c r="R756" s="73">
        <f t="shared" si="298"/>
        <v>0</v>
      </c>
      <c r="S756" s="76" t="str">
        <f t="shared" si="311"/>
        <v>-</v>
      </c>
      <c r="T756" s="77">
        <v>0</v>
      </c>
      <c r="U756" s="78">
        <f t="shared" si="300"/>
        <v>0</v>
      </c>
      <c r="V756" s="73">
        <f t="shared" si="295"/>
        <v>0</v>
      </c>
      <c r="W756" s="73">
        <f t="shared" si="312"/>
        <v>0</v>
      </c>
      <c r="X756" s="76" t="str">
        <f t="shared" si="313"/>
        <v>-</v>
      </c>
      <c r="Y756" s="73">
        <f t="shared" si="314"/>
        <v>0</v>
      </c>
      <c r="Z756" s="73">
        <f t="shared" si="315"/>
        <v>0</v>
      </c>
      <c r="AA756" s="73">
        <f t="shared" si="307"/>
        <v>0</v>
      </c>
      <c r="AB756" s="73">
        <f t="shared" si="316"/>
        <v>0</v>
      </c>
      <c r="AC756" s="73">
        <f t="shared" si="308"/>
        <v>0</v>
      </c>
      <c r="AD756" s="73">
        <f t="shared" si="309"/>
        <v>0</v>
      </c>
      <c r="AE756" s="73">
        <v>0</v>
      </c>
    </row>
    <row r="757" spans="1:31" ht="15" customHeight="1">
      <c r="A757" s="5" t="s">
        <v>66</v>
      </c>
      <c r="B757" s="6" t="str">
        <f>IFERROR(VLOOKUP(A757,'Distributor List'!$A$2:$D$77,2,0),"-")</f>
        <v>Okara</v>
      </c>
      <c r="C757" s="6" t="str">
        <f>IFERROR(VLOOKUP(A757,'Distributor List'!$A$2:$D$77,3,0),"-")</f>
        <v>Center-1</v>
      </c>
      <c r="D757" s="6" t="str">
        <f>IFERROR(VLOOKUP(A757,'Distributor List'!$A$2:$F$77,6,0),"-")</f>
        <v>Pak-1</v>
      </c>
      <c r="E757" s="6" t="str">
        <f>IFERROR(VLOOKUP(A757,'Distributor List'!$A$2:$D$77,4,0),"-")</f>
        <v>Distributor</v>
      </c>
      <c r="F757" s="6" t="str">
        <f>IFERROR(VLOOKUP(H757,'Price List'!$A$2:$H$109,8,0),"-")</f>
        <v>Medicronis</v>
      </c>
      <c r="G757" s="6" t="str">
        <f>IFERROR(VLOOKUP(A757,'Distributor List'!$A$2:$E$77,5,0),"-")</f>
        <v>FSD Vacant</v>
      </c>
      <c r="H757" s="52" t="s">
        <v>147</v>
      </c>
      <c r="I757" s="55">
        <v>180</v>
      </c>
      <c r="J757" s="72">
        <v>53</v>
      </c>
      <c r="K757" s="72">
        <v>92</v>
      </c>
      <c r="L757" s="73">
        <f t="shared" si="293"/>
        <v>9540</v>
      </c>
      <c r="M757" s="73">
        <f t="shared" si="297"/>
        <v>16560</v>
      </c>
      <c r="N757" s="74">
        <v>53</v>
      </c>
      <c r="O757" s="74">
        <f t="shared" si="310"/>
        <v>9540</v>
      </c>
      <c r="P757" s="73">
        <f t="shared" si="306"/>
        <v>0</v>
      </c>
      <c r="Q757" s="82">
        <v>216</v>
      </c>
      <c r="R757" s="73">
        <f t="shared" si="298"/>
        <v>38880</v>
      </c>
      <c r="S757" s="76">
        <f t="shared" si="311"/>
        <v>0.24537037037037038</v>
      </c>
      <c r="T757" s="77">
        <v>64</v>
      </c>
      <c r="U757" s="78">
        <f t="shared" si="300"/>
        <v>-11</v>
      </c>
      <c r="V757" s="73">
        <f t="shared" si="295"/>
        <v>11520</v>
      </c>
      <c r="W757" s="73">
        <f t="shared" si="312"/>
        <v>-1980</v>
      </c>
      <c r="X757" s="76">
        <f t="shared" si="313"/>
        <v>-0.171875</v>
      </c>
      <c r="Y757" s="73">
        <f t="shared" si="314"/>
        <v>79.5</v>
      </c>
      <c r="Z757" s="73">
        <f t="shared" si="315"/>
        <v>0</v>
      </c>
      <c r="AA757" s="73">
        <f t="shared" si="307"/>
        <v>0</v>
      </c>
      <c r="AB757" s="73">
        <f t="shared" si="316"/>
        <v>12.5</v>
      </c>
      <c r="AC757" s="73">
        <f t="shared" si="308"/>
        <v>2250</v>
      </c>
      <c r="AD757" s="73">
        <f t="shared" si="309"/>
        <v>14310</v>
      </c>
      <c r="AE757" s="73">
        <v>0</v>
      </c>
    </row>
    <row r="758" spans="1:31" ht="15" customHeight="1">
      <c r="A758" s="5" t="s">
        <v>66</v>
      </c>
      <c r="B758" s="6" t="str">
        <f>IFERROR(VLOOKUP(A758,'Distributor List'!$A$2:$D$77,2,0),"-")</f>
        <v>Okara</v>
      </c>
      <c r="C758" s="6" t="str">
        <f>IFERROR(VLOOKUP(A758,'Distributor List'!$A$2:$D$77,3,0),"-")</f>
        <v>Center-1</v>
      </c>
      <c r="D758" s="6" t="str">
        <f>IFERROR(VLOOKUP(A758,'Distributor List'!$A$2:$F$77,6,0),"-")</f>
        <v>Pak-1</v>
      </c>
      <c r="E758" s="6" t="str">
        <f>IFERROR(VLOOKUP(A758,'Distributor List'!$A$2:$D$77,4,0),"-")</f>
        <v>Distributor</v>
      </c>
      <c r="F758" s="6" t="str">
        <f>IFERROR(VLOOKUP(H758,'Price List'!$A$2:$H$109,8,0),"-")</f>
        <v>Transformer</v>
      </c>
      <c r="G758" s="6" t="str">
        <f>IFERROR(VLOOKUP(A758,'Distributor List'!$A$2:$E$77,5,0),"-")</f>
        <v>FSD Vacant</v>
      </c>
      <c r="H758" s="10" t="s">
        <v>146</v>
      </c>
      <c r="I758" s="55">
        <v>680</v>
      </c>
      <c r="J758" s="72">
        <v>0</v>
      </c>
      <c r="K758" s="72">
        <v>0</v>
      </c>
      <c r="L758" s="73">
        <f t="shared" si="293"/>
        <v>0</v>
      </c>
      <c r="M758" s="73">
        <f t="shared" si="297"/>
        <v>0</v>
      </c>
      <c r="N758" s="74">
        <v>0</v>
      </c>
      <c r="O758" s="74">
        <f t="shared" si="310"/>
        <v>0</v>
      </c>
      <c r="P758" s="73">
        <f t="shared" si="306"/>
        <v>0</v>
      </c>
      <c r="Q758" s="82">
        <v>0</v>
      </c>
      <c r="R758" s="73">
        <f t="shared" si="298"/>
        <v>0</v>
      </c>
      <c r="S758" s="76" t="str">
        <f t="shared" si="311"/>
        <v>-</v>
      </c>
      <c r="T758" s="77">
        <v>0</v>
      </c>
      <c r="U758" s="78">
        <f t="shared" si="300"/>
        <v>0</v>
      </c>
      <c r="V758" s="73">
        <f t="shared" si="295"/>
        <v>0</v>
      </c>
      <c r="W758" s="73">
        <f t="shared" si="312"/>
        <v>0</v>
      </c>
      <c r="X758" s="76" t="str">
        <f t="shared" si="313"/>
        <v>-</v>
      </c>
      <c r="Y758" s="73">
        <f t="shared" si="314"/>
        <v>0</v>
      </c>
      <c r="Z758" s="73">
        <f t="shared" si="315"/>
        <v>0</v>
      </c>
      <c r="AA758" s="73">
        <f t="shared" si="307"/>
        <v>0</v>
      </c>
      <c r="AB758" s="73">
        <f t="shared" si="316"/>
        <v>0</v>
      </c>
      <c r="AC758" s="73">
        <f t="shared" si="308"/>
        <v>0</v>
      </c>
      <c r="AD758" s="73">
        <f t="shared" si="309"/>
        <v>0</v>
      </c>
      <c r="AE758" s="73">
        <v>0</v>
      </c>
    </row>
    <row r="759" spans="1:31" ht="15" customHeight="1">
      <c r="A759" s="5" t="s">
        <v>66</v>
      </c>
      <c r="B759" s="6" t="str">
        <f>IFERROR(VLOOKUP(A759,'Distributor List'!$A$2:$D$77,2,0),"-")</f>
        <v>Okara</v>
      </c>
      <c r="C759" s="6" t="str">
        <f>IFERROR(VLOOKUP(A759,'Distributor List'!$A$2:$D$77,3,0),"-")</f>
        <v>Center-1</v>
      </c>
      <c r="D759" s="6" t="str">
        <f>IFERROR(VLOOKUP(A759,'Distributor List'!$A$2:$F$77,6,0),"-")</f>
        <v>Pak-1</v>
      </c>
      <c r="E759" s="6" t="str">
        <f>IFERROR(VLOOKUP(A759,'Distributor List'!$A$2:$D$77,4,0),"-")</f>
        <v>Distributor</v>
      </c>
      <c r="F759" s="6" t="str">
        <f>IFERROR(VLOOKUP(H759,'Price List'!$A$2:$H$109,8,0),"-")</f>
        <v>Medicronis</v>
      </c>
      <c r="G759" s="6" t="str">
        <f>IFERROR(VLOOKUP(A759,'Distributor List'!$A$2:$E$77,5,0),"-")</f>
        <v>FSD Vacant</v>
      </c>
      <c r="H759" s="10" t="s">
        <v>203</v>
      </c>
      <c r="I759" s="55">
        <v>90</v>
      </c>
      <c r="J759" s="72">
        <v>38</v>
      </c>
      <c r="K759" s="72">
        <v>70</v>
      </c>
      <c r="L759" s="73">
        <f t="shared" si="293"/>
        <v>3420</v>
      </c>
      <c r="M759" s="73">
        <f t="shared" si="297"/>
        <v>6300</v>
      </c>
      <c r="N759" s="74">
        <v>38</v>
      </c>
      <c r="O759" s="74">
        <f t="shared" si="310"/>
        <v>3420</v>
      </c>
      <c r="P759" s="73">
        <f t="shared" si="306"/>
        <v>0</v>
      </c>
      <c r="Q759" s="75">
        <v>126</v>
      </c>
      <c r="R759" s="73">
        <f t="shared" si="298"/>
        <v>11340</v>
      </c>
      <c r="S759" s="76">
        <f t="shared" si="311"/>
        <v>0.30158730158730157</v>
      </c>
      <c r="T759" s="77">
        <v>23</v>
      </c>
      <c r="U759" s="78">
        <f t="shared" si="300"/>
        <v>15</v>
      </c>
      <c r="V759" s="73">
        <f t="shared" si="295"/>
        <v>2070</v>
      </c>
      <c r="W759" s="73">
        <f t="shared" si="312"/>
        <v>1350</v>
      </c>
      <c r="X759" s="76">
        <f t="shared" si="313"/>
        <v>0.65217391304347827</v>
      </c>
      <c r="Y759" s="73">
        <f t="shared" si="314"/>
        <v>57</v>
      </c>
      <c r="Z759" s="73">
        <f t="shared" si="315"/>
        <v>0</v>
      </c>
      <c r="AA759" s="73">
        <f t="shared" si="307"/>
        <v>0</v>
      </c>
      <c r="AB759" s="73">
        <f t="shared" si="316"/>
        <v>13</v>
      </c>
      <c r="AC759" s="73">
        <f t="shared" si="308"/>
        <v>1170</v>
      </c>
      <c r="AD759" s="73">
        <f t="shared" si="309"/>
        <v>5130</v>
      </c>
      <c r="AE759" s="73">
        <v>0</v>
      </c>
    </row>
    <row r="760" spans="1:31" ht="15" customHeight="1">
      <c r="A760" s="5" t="s">
        <v>66</v>
      </c>
      <c r="B760" s="6" t="str">
        <f>IFERROR(VLOOKUP(A760,'Distributor List'!$A$2:$D$77,2,0),"-")</f>
        <v>Okara</v>
      </c>
      <c r="C760" s="6" t="str">
        <f>IFERROR(VLOOKUP(A760,'Distributor List'!$A$2:$D$77,3,0),"-")</f>
        <v>Center-1</v>
      </c>
      <c r="D760" s="6" t="str">
        <f>IFERROR(VLOOKUP(A760,'Distributor List'!$A$2:$F$77,6,0),"-")</f>
        <v>Pak-1</v>
      </c>
      <c r="E760" s="6" t="str">
        <f>IFERROR(VLOOKUP(A760,'Distributor List'!$A$2:$D$77,4,0),"-")</f>
        <v>Distributor</v>
      </c>
      <c r="F760" s="6" t="str">
        <f>IFERROR(VLOOKUP(H760,'Price List'!$A$2:$H$109,8,0),"-")</f>
        <v>Medicronis</v>
      </c>
      <c r="G760" s="6" t="str">
        <f>IFERROR(VLOOKUP(A760,'Distributor List'!$A$2:$E$77,5,0),"-")</f>
        <v>FSD Vacant</v>
      </c>
      <c r="H760" s="10" t="s">
        <v>204</v>
      </c>
      <c r="I760" s="55">
        <v>110</v>
      </c>
      <c r="J760" s="72">
        <v>68</v>
      </c>
      <c r="K760" s="72">
        <v>45</v>
      </c>
      <c r="L760" s="73">
        <f t="shared" si="293"/>
        <v>7480</v>
      </c>
      <c r="M760" s="73">
        <f t="shared" si="297"/>
        <v>4950</v>
      </c>
      <c r="N760" s="74">
        <v>68</v>
      </c>
      <c r="O760" s="74">
        <f t="shared" si="310"/>
        <v>7480</v>
      </c>
      <c r="P760" s="73">
        <f t="shared" si="306"/>
        <v>0</v>
      </c>
      <c r="Q760" s="75">
        <v>96</v>
      </c>
      <c r="R760" s="73">
        <f t="shared" si="298"/>
        <v>10560</v>
      </c>
      <c r="S760" s="76">
        <f t="shared" si="311"/>
        <v>0.70833333333333337</v>
      </c>
      <c r="T760" s="77">
        <v>37</v>
      </c>
      <c r="U760" s="78">
        <f t="shared" si="300"/>
        <v>31</v>
      </c>
      <c r="V760" s="73">
        <f t="shared" si="295"/>
        <v>4070</v>
      </c>
      <c r="W760" s="73">
        <f t="shared" si="312"/>
        <v>3410</v>
      </c>
      <c r="X760" s="76">
        <f t="shared" si="313"/>
        <v>0.83783783783783794</v>
      </c>
      <c r="Y760" s="73">
        <f t="shared" si="314"/>
        <v>102</v>
      </c>
      <c r="Z760" s="73">
        <f t="shared" si="315"/>
        <v>57</v>
      </c>
      <c r="AA760" s="73">
        <f t="shared" si="307"/>
        <v>6270</v>
      </c>
      <c r="AB760" s="73">
        <f t="shared" si="316"/>
        <v>0</v>
      </c>
      <c r="AC760" s="73">
        <f t="shared" si="308"/>
        <v>0</v>
      </c>
      <c r="AD760" s="73">
        <f t="shared" si="309"/>
        <v>11220</v>
      </c>
      <c r="AE760" s="73">
        <v>0</v>
      </c>
    </row>
    <row r="761" spans="1:31" ht="15" customHeight="1">
      <c r="A761" s="5" t="s">
        <v>66</v>
      </c>
      <c r="B761" s="6" t="str">
        <f>IFERROR(VLOOKUP(A761,'Distributor List'!$A$2:$D$77,2,0),"-")</f>
        <v>Okara</v>
      </c>
      <c r="C761" s="6" t="str">
        <f>IFERROR(VLOOKUP(A761,'Distributor List'!$A$2:$D$77,3,0),"-")</f>
        <v>Center-1</v>
      </c>
      <c r="D761" s="6" t="str">
        <f>IFERROR(VLOOKUP(A761,'Distributor List'!$A$2:$F$77,6,0),"-")</f>
        <v>Pak-1</v>
      </c>
      <c r="E761" s="6" t="str">
        <f>IFERROR(VLOOKUP(A761,'Distributor List'!$A$2:$D$77,4,0),"-")</f>
        <v>Distributor</v>
      </c>
      <c r="F761" s="6" t="str">
        <f>IFERROR(VLOOKUP(H761,'Price List'!$A$2:$H$109,8,0),"-")</f>
        <v>Medicronis</v>
      </c>
      <c r="G761" s="6" t="str">
        <f>IFERROR(VLOOKUP(A761,'Distributor List'!$A$2:$E$77,5,0),"-")</f>
        <v>FSD Vacant</v>
      </c>
      <c r="H761" s="10" t="s">
        <v>205</v>
      </c>
      <c r="I761" s="55">
        <v>110</v>
      </c>
      <c r="J761" s="72">
        <v>23</v>
      </c>
      <c r="K761" s="72">
        <v>118</v>
      </c>
      <c r="L761" s="73">
        <f t="shared" si="293"/>
        <v>2530</v>
      </c>
      <c r="M761" s="73">
        <f t="shared" si="297"/>
        <v>12980</v>
      </c>
      <c r="N761" s="74">
        <v>23</v>
      </c>
      <c r="O761" s="74">
        <f t="shared" si="310"/>
        <v>2530</v>
      </c>
      <c r="P761" s="73">
        <f t="shared" si="306"/>
        <v>0</v>
      </c>
      <c r="Q761" s="75">
        <v>96</v>
      </c>
      <c r="R761" s="73">
        <f t="shared" si="298"/>
        <v>10560</v>
      </c>
      <c r="S761" s="76">
        <f t="shared" si="311"/>
        <v>0.23958333333333334</v>
      </c>
      <c r="T761" s="77">
        <v>25</v>
      </c>
      <c r="U761" s="78">
        <f t="shared" si="300"/>
        <v>-2</v>
      </c>
      <c r="V761" s="73">
        <f t="shared" si="295"/>
        <v>2750</v>
      </c>
      <c r="W761" s="73">
        <f t="shared" si="312"/>
        <v>-220</v>
      </c>
      <c r="X761" s="76">
        <f t="shared" si="313"/>
        <v>-7.999999999999996E-2</v>
      </c>
      <c r="Y761" s="73">
        <f t="shared" si="314"/>
        <v>34.5</v>
      </c>
      <c r="Z761" s="73">
        <f t="shared" si="315"/>
        <v>0</v>
      </c>
      <c r="AA761" s="73">
        <f t="shared" si="307"/>
        <v>0</v>
      </c>
      <c r="AB761" s="73">
        <f t="shared" si="316"/>
        <v>83.5</v>
      </c>
      <c r="AC761" s="73">
        <f t="shared" si="308"/>
        <v>9185</v>
      </c>
      <c r="AD761" s="73">
        <f t="shared" si="309"/>
        <v>3795</v>
      </c>
      <c r="AE761" s="73">
        <v>0</v>
      </c>
    </row>
    <row r="762" spans="1:31" ht="15" customHeight="1">
      <c r="A762" s="5" t="s">
        <v>66</v>
      </c>
      <c r="B762" s="6" t="str">
        <f>IFERROR(VLOOKUP(A762,'Distributor List'!$A$2:$D$77,2,0),"-")</f>
        <v>Okara</v>
      </c>
      <c r="C762" s="6" t="str">
        <f>IFERROR(VLOOKUP(A762,'Distributor List'!$A$2:$D$77,3,0),"-")</f>
        <v>Center-1</v>
      </c>
      <c r="D762" s="6" t="str">
        <f>IFERROR(VLOOKUP(A762,'Distributor List'!$A$2:$F$77,6,0),"-")</f>
        <v>Pak-1</v>
      </c>
      <c r="E762" s="6" t="str">
        <f>IFERROR(VLOOKUP(A762,'Distributor List'!$A$2:$D$77,4,0),"-")</f>
        <v>Distributor</v>
      </c>
      <c r="F762" s="6" t="str">
        <f>IFERROR(VLOOKUP(H762,'Price List'!$A$2:$H$109,8,0),"-")</f>
        <v>Medicronis</v>
      </c>
      <c r="G762" s="6" t="str">
        <f>IFERROR(VLOOKUP(A762,'Distributor List'!$A$2:$E$77,5,0),"-")</f>
        <v>FSD Vacant</v>
      </c>
      <c r="H762" s="10" t="s">
        <v>149</v>
      </c>
      <c r="I762" s="55">
        <v>105</v>
      </c>
      <c r="J762" s="72">
        <v>157</v>
      </c>
      <c r="K762" s="72">
        <v>170</v>
      </c>
      <c r="L762" s="73">
        <f t="shared" si="293"/>
        <v>16485</v>
      </c>
      <c r="M762" s="73">
        <f t="shared" si="297"/>
        <v>17850</v>
      </c>
      <c r="N762" s="74">
        <v>157</v>
      </c>
      <c r="O762" s="74">
        <f t="shared" si="310"/>
        <v>16485</v>
      </c>
      <c r="P762" s="73">
        <f t="shared" si="306"/>
        <v>0</v>
      </c>
      <c r="Q762" s="75">
        <v>144</v>
      </c>
      <c r="R762" s="73">
        <f t="shared" si="298"/>
        <v>15120</v>
      </c>
      <c r="S762" s="76">
        <f t="shared" si="311"/>
        <v>1.0902777777777777</v>
      </c>
      <c r="T762" s="77">
        <v>218</v>
      </c>
      <c r="U762" s="78">
        <f t="shared" si="300"/>
        <v>-61</v>
      </c>
      <c r="V762" s="73">
        <f t="shared" si="295"/>
        <v>22890</v>
      </c>
      <c r="W762" s="73">
        <f t="shared" si="312"/>
        <v>-6405</v>
      </c>
      <c r="X762" s="76">
        <f t="shared" si="313"/>
        <v>-0.27981651376146788</v>
      </c>
      <c r="Y762" s="73">
        <f t="shared" si="314"/>
        <v>235.5</v>
      </c>
      <c r="Z762" s="73">
        <f t="shared" si="315"/>
        <v>65.5</v>
      </c>
      <c r="AA762" s="73">
        <f t="shared" si="307"/>
        <v>6877.5</v>
      </c>
      <c r="AB762" s="73">
        <f t="shared" si="316"/>
        <v>0</v>
      </c>
      <c r="AC762" s="73">
        <f t="shared" si="308"/>
        <v>0</v>
      </c>
      <c r="AD762" s="73">
        <f t="shared" si="309"/>
        <v>24727.5</v>
      </c>
      <c r="AE762" s="73">
        <v>0</v>
      </c>
    </row>
    <row r="763" spans="1:31" ht="15" customHeight="1">
      <c r="A763" s="5" t="s">
        <v>66</v>
      </c>
      <c r="B763" s="6" t="str">
        <f>IFERROR(VLOOKUP(A763,'Distributor List'!$A$2:$D$77,2,0),"-")</f>
        <v>Okara</v>
      </c>
      <c r="C763" s="6" t="str">
        <f>IFERROR(VLOOKUP(A763,'Distributor List'!$A$2:$D$77,3,0),"-")</f>
        <v>Center-1</v>
      </c>
      <c r="D763" s="6" t="str">
        <f>IFERROR(VLOOKUP(A763,'Distributor List'!$A$2:$F$77,6,0),"-")</f>
        <v>Pak-1</v>
      </c>
      <c r="E763" s="6" t="str">
        <f>IFERROR(VLOOKUP(A763,'Distributor List'!$A$2:$D$77,4,0),"-")</f>
        <v>Distributor</v>
      </c>
      <c r="F763" s="6" t="str">
        <f>IFERROR(VLOOKUP(H763,'Price List'!$A$2:$H$109,8,0),"-")</f>
        <v>Medicronis</v>
      </c>
      <c r="G763" s="6" t="str">
        <f>IFERROR(VLOOKUP(A763,'Distributor List'!$A$2:$E$77,5,0),"-")</f>
        <v>FSD Vacant</v>
      </c>
      <c r="H763" s="59" t="s">
        <v>206</v>
      </c>
      <c r="I763" s="57">
        <v>90</v>
      </c>
      <c r="J763" s="72">
        <v>99</v>
      </c>
      <c r="K763" s="72">
        <v>0</v>
      </c>
      <c r="L763" s="73">
        <f t="shared" si="293"/>
        <v>8910</v>
      </c>
      <c r="M763" s="73">
        <f t="shared" si="297"/>
        <v>0</v>
      </c>
      <c r="N763" s="74">
        <v>99</v>
      </c>
      <c r="O763" s="74">
        <f t="shared" si="310"/>
        <v>8910</v>
      </c>
      <c r="P763" s="73">
        <f t="shared" si="306"/>
        <v>0</v>
      </c>
      <c r="Q763" s="75">
        <v>0</v>
      </c>
      <c r="R763" s="73">
        <v>0</v>
      </c>
      <c r="S763" s="76" t="str">
        <f t="shared" si="311"/>
        <v>-</v>
      </c>
      <c r="T763" s="77">
        <v>51</v>
      </c>
      <c r="U763" s="78">
        <v>0</v>
      </c>
      <c r="V763" s="73">
        <f t="shared" si="295"/>
        <v>4590</v>
      </c>
      <c r="W763" s="73">
        <f t="shared" si="312"/>
        <v>4320</v>
      </c>
      <c r="X763" s="76">
        <f t="shared" si="313"/>
        <v>0.94117647058823528</v>
      </c>
      <c r="Y763" s="73">
        <f t="shared" si="314"/>
        <v>148.5</v>
      </c>
      <c r="Z763" s="73">
        <f t="shared" si="315"/>
        <v>148.5</v>
      </c>
      <c r="AA763" s="73">
        <f t="shared" si="307"/>
        <v>13365</v>
      </c>
      <c r="AB763" s="73">
        <f t="shared" si="316"/>
        <v>0</v>
      </c>
      <c r="AC763" s="73">
        <f t="shared" si="308"/>
        <v>0</v>
      </c>
      <c r="AD763" s="73">
        <f t="shared" si="309"/>
        <v>13365</v>
      </c>
      <c r="AE763" s="73">
        <v>0</v>
      </c>
    </row>
    <row r="764" spans="1:31" ht="15" customHeight="1">
      <c r="A764" s="5" t="s">
        <v>66</v>
      </c>
      <c r="B764" s="6" t="str">
        <f>IFERROR(VLOOKUP(A764,'Distributor List'!$A$2:$D$77,2,0),"-")</f>
        <v>Okara</v>
      </c>
      <c r="C764" s="6" t="str">
        <f>IFERROR(VLOOKUP(A764,'Distributor List'!$A$2:$D$77,3,0),"-")</f>
        <v>Center-1</v>
      </c>
      <c r="D764" s="6" t="str">
        <f>IFERROR(VLOOKUP(A764,'Distributor List'!$A$2:$F$77,6,0),"-")</f>
        <v>Pak-1</v>
      </c>
      <c r="E764" s="6" t="str">
        <f>IFERROR(VLOOKUP(A764,'Distributor List'!$A$2:$D$77,4,0),"-")</f>
        <v>Distributor</v>
      </c>
      <c r="F764" s="6" t="str">
        <f>IFERROR(VLOOKUP(H764,'Price List'!$A$2:$H$109,8,0),"-")</f>
        <v>Medicronis</v>
      </c>
      <c r="G764" s="6" t="str">
        <f>IFERROR(VLOOKUP(A764,'Distributor List'!$A$2:$E$77,5,0),"-")</f>
        <v>FSD Vacant</v>
      </c>
      <c r="H764" s="59" t="s">
        <v>207</v>
      </c>
      <c r="I764" s="57">
        <v>105</v>
      </c>
      <c r="J764" s="72">
        <v>0</v>
      </c>
      <c r="K764" s="72">
        <v>0</v>
      </c>
      <c r="L764" s="73">
        <f t="shared" si="293"/>
        <v>0</v>
      </c>
      <c r="M764" s="73">
        <f t="shared" si="297"/>
        <v>0</v>
      </c>
      <c r="N764" s="74">
        <v>0</v>
      </c>
      <c r="O764" s="74">
        <f t="shared" si="310"/>
        <v>0</v>
      </c>
      <c r="P764" s="73">
        <f t="shared" si="306"/>
        <v>0</v>
      </c>
      <c r="Q764" s="75">
        <v>0</v>
      </c>
      <c r="R764" s="73">
        <v>0</v>
      </c>
      <c r="S764" s="76" t="str">
        <f t="shared" si="311"/>
        <v>-</v>
      </c>
      <c r="T764" s="77">
        <v>0</v>
      </c>
      <c r="U764" s="78">
        <v>0</v>
      </c>
      <c r="V764" s="73">
        <f t="shared" si="295"/>
        <v>0</v>
      </c>
      <c r="W764" s="73">
        <f t="shared" si="312"/>
        <v>0</v>
      </c>
      <c r="X764" s="76" t="str">
        <f t="shared" si="313"/>
        <v>-</v>
      </c>
      <c r="Y764" s="73">
        <f t="shared" si="314"/>
        <v>0</v>
      </c>
      <c r="Z764" s="73">
        <f t="shared" si="315"/>
        <v>0</v>
      </c>
      <c r="AA764" s="73">
        <f t="shared" si="307"/>
        <v>0</v>
      </c>
      <c r="AB764" s="73">
        <f t="shared" si="316"/>
        <v>0</v>
      </c>
      <c r="AC764" s="73">
        <f t="shared" si="308"/>
        <v>0</v>
      </c>
      <c r="AD764" s="73">
        <f t="shared" si="309"/>
        <v>0</v>
      </c>
      <c r="AE764" s="73">
        <v>0</v>
      </c>
    </row>
    <row r="765" spans="1:31" ht="15" customHeight="1">
      <c r="A765" s="5" t="s">
        <v>66</v>
      </c>
      <c r="B765" s="6" t="str">
        <f>IFERROR(VLOOKUP(A765,'Distributor List'!$A$2:$D$77,2,0),"-")</f>
        <v>Okara</v>
      </c>
      <c r="C765" s="6" t="str">
        <f>IFERROR(VLOOKUP(A765,'Distributor List'!$A$2:$D$77,3,0),"-")</f>
        <v>Center-1</v>
      </c>
      <c r="D765" s="6" t="str">
        <f>IFERROR(VLOOKUP(A765,'Distributor List'!$A$2:$F$77,6,0),"-")</f>
        <v>Pak-1</v>
      </c>
      <c r="E765" s="6" t="str">
        <f>IFERROR(VLOOKUP(A765,'Distributor List'!$A$2:$D$77,4,0),"-")</f>
        <v>Distributor</v>
      </c>
      <c r="F765" s="6" t="str">
        <f>IFERROR(VLOOKUP(H765,'Price List'!$A$2:$H$109,8,0),"-")</f>
        <v>Medicronis</v>
      </c>
      <c r="G765" s="6" t="str">
        <f>IFERROR(VLOOKUP(A765,'Distributor List'!$A$2:$E$77,5,0),"-")</f>
        <v>FSD Vacant</v>
      </c>
      <c r="H765" s="59" t="s">
        <v>208</v>
      </c>
      <c r="I765" s="57">
        <v>120</v>
      </c>
      <c r="J765" s="72">
        <v>102</v>
      </c>
      <c r="K765" s="72">
        <v>152</v>
      </c>
      <c r="L765" s="73">
        <f t="shared" si="293"/>
        <v>12240</v>
      </c>
      <c r="M765" s="73">
        <f t="shared" si="297"/>
        <v>18240</v>
      </c>
      <c r="N765" s="74">
        <v>102</v>
      </c>
      <c r="O765" s="74">
        <f t="shared" si="310"/>
        <v>12240</v>
      </c>
      <c r="P765" s="73">
        <f t="shared" si="306"/>
        <v>0</v>
      </c>
      <c r="Q765" s="75">
        <v>0</v>
      </c>
      <c r="R765" s="73">
        <v>0</v>
      </c>
      <c r="S765" s="76" t="str">
        <f t="shared" si="311"/>
        <v>-</v>
      </c>
      <c r="T765" s="77">
        <v>46</v>
      </c>
      <c r="U765" s="78">
        <v>0</v>
      </c>
      <c r="V765" s="73">
        <f t="shared" si="295"/>
        <v>5520</v>
      </c>
      <c r="W765" s="73">
        <f t="shared" si="312"/>
        <v>6720</v>
      </c>
      <c r="X765" s="76">
        <f t="shared" si="313"/>
        <v>1.2173913043478262</v>
      </c>
      <c r="Y765" s="73">
        <f t="shared" si="314"/>
        <v>153</v>
      </c>
      <c r="Z765" s="73">
        <f t="shared" si="315"/>
        <v>1</v>
      </c>
      <c r="AA765" s="73">
        <f t="shared" si="307"/>
        <v>120</v>
      </c>
      <c r="AB765" s="73">
        <f t="shared" si="316"/>
        <v>0</v>
      </c>
      <c r="AC765" s="73">
        <f t="shared" si="308"/>
        <v>0</v>
      </c>
      <c r="AD765" s="73">
        <f t="shared" si="309"/>
        <v>18360</v>
      </c>
      <c r="AE765" s="73">
        <v>0</v>
      </c>
    </row>
    <row r="766" spans="1:31" ht="15" customHeight="1">
      <c r="A766" s="5" t="s">
        <v>66</v>
      </c>
      <c r="B766" s="6" t="str">
        <f>IFERROR(VLOOKUP(A766,'Distributor List'!$A$2:$D$77,2,0),"-")</f>
        <v>Okara</v>
      </c>
      <c r="C766" s="6" t="str">
        <f>IFERROR(VLOOKUP(A766,'Distributor List'!$A$2:$D$77,3,0),"-")</f>
        <v>Center-1</v>
      </c>
      <c r="D766" s="6" t="str">
        <f>IFERROR(VLOOKUP(A766,'Distributor List'!$A$2:$F$77,6,0),"-")</f>
        <v>Pak-1</v>
      </c>
      <c r="E766" s="6" t="str">
        <f>IFERROR(VLOOKUP(A766,'Distributor List'!$A$2:$D$77,4,0),"-")</f>
        <v>Distributor</v>
      </c>
      <c r="F766" s="6" t="str">
        <f>IFERROR(VLOOKUP(H766,'Price List'!$A$2:$H$109,8,0),"-")</f>
        <v>Medicronis</v>
      </c>
      <c r="G766" s="6" t="str">
        <f>IFERROR(VLOOKUP(A766,'Distributor List'!$A$2:$E$77,5,0),"-")</f>
        <v>FSD Vacant</v>
      </c>
      <c r="H766" s="59" t="s">
        <v>209</v>
      </c>
      <c r="I766" s="57">
        <v>105</v>
      </c>
      <c r="J766" s="72">
        <v>18</v>
      </c>
      <c r="K766" s="72">
        <v>104</v>
      </c>
      <c r="L766" s="73">
        <f t="shared" si="293"/>
        <v>1890</v>
      </c>
      <c r="M766" s="73">
        <f t="shared" si="297"/>
        <v>10920</v>
      </c>
      <c r="N766" s="74">
        <v>18</v>
      </c>
      <c r="O766" s="74">
        <f t="shared" si="310"/>
        <v>1890</v>
      </c>
      <c r="P766" s="73">
        <f t="shared" si="306"/>
        <v>0</v>
      </c>
      <c r="Q766" s="75">
        <v>75</v>
      </c>
      <c r="R766" s="73">
        <f t="shared" ref="R766:R807" si="323">Q766*I766</f>
        <v>7875</v>
      </c>
      <c r="S766" s="76">
        <f t="shared" si="311"/>
        <v>0.24</v>
      </c>
      <c r="T766" s="77">
        <v>63</v>
      </c>
      <c r="U766" s="78">
        <f t="shared" si="300"/>
        <v>-45</v>
      </c>
      <c r="V766" s="73">
        <f t="shared" si="295"/>
        <v>6615</v>
      </c>
      <c r="W766" s="73">
        <f t="shared" si="312"/>
        <v>-4725</v>
      </c>
      <c r="X766" s="76">
        <f t="shared" si="313"/>
        <v>-0.7142857142857143</v>
      </c>
      <c r="Y766" s="73">
        <f t="shared" si="314"/>
        <v>27</v>
      </c>
      <c r="Z766" s="73">
        <f t="shared" si="315"/>
        <v>0</v>
      </c>
      <c r="AA766" s="73">
        <f t="shared" si="307"/>
        <v>0</v>
      </c>
      <c r="AB766" s="73">
        <f t="shared" si="316"/>
        <v>77</v>
      </c>
      <c r="AC766" s="73">
        <f t="shared" si="308"/>
        <v>8085</v>
      </c>
      <c r="AD766" s="73">
        <f t="shared" si="309"/>
        <v>2835</v>
      </c>
      <c r="AE766" s="73">
        <v>0</v>
      </c>
    </row>
    <row r="767" spans="1:31" ht="15" customHeight="1">
      <c r="A767" s="5" t="s">
        <v>66</v>
      </c>
      <c r="B767" s="6" t="str">
        <f>IFERROR(VLOOKUP(A767,'Distributor List'!$A$2:$D$77,2,0),"-")</f>
        <v>Okara</v>
      </c>
      <c r="C767" s="6" t="str">
        <f>IFERROR(VLOOKUP(A767,'Distributor List'!$A$2:$D$77,3,0),"-")</f>
        <v>Center-1</v>
      </c>
      <c r="D767" s="6" t="str">
        <f>IFERROR(VLOOKUP(A767,'Distributor List'!$A$2:$F$77,6,0),"-")</f>
        <v>Pak-1</v>
      </c>
      <c r="E767" s="6" t="str">
        <f>IFERROR(VLOOKUP(A767,'Distributor List'!$A$2:$D$77,4,0),"-")</f>
        <v>Distributor</v>
      </c>
      <c r="F767" s="6" t="str">
        <f>IFERROR(VLOOKUP(H767,'Price List'!$A$2:$H$109,8,0),"-")</f>
        <v>Medicronis</v>
      </c>
      <c r="G767" s="6" t="str">
        <f>IFERROR(VLOOKUP(A767,'Distributor List'!$A$2:$E$77,5,0),"-")</f>
        <v>FSD Vacant</v>
      </c>
      <c r="H767" s="59" t="s">
        <v>210</v>
      </c>
      <c r="I767" s="57">
        <v>170</v>
      </c>
      <c r="J767" s="72">
        <v>59</v>
      </c>
      <c r="K767" s="72">
        <v>32</v>
      </c>
      <c r="L767" s="73">
        <f t="shared" si="293"/>
        <v>10030</v>
      </c>
      <c r="M767" s="73">
        <f t="shared" si="297"/>
        <v>5440</v>
      </c>
      <c r="N767" s="74">
        <v>59</v>
      </c>
      <c r="O767" s="74">
        <f t="shared" si="310"/>
        <v>10030</v>
      </c>
      <c r="P767" s="73">
        <f t="shared" si="306"/>
        <v>0</v>
      </c>
      <c r="Q767" s="75">
        <v>75</v>
      </c>
      <c r="R767" s="73">
        <f t="shared" si="323"/>
        <v>12750</v>
      </c>
      <c r="S767" s="76">
        <f t="shared" si="311"/>
        <v>0.78666666666666663</v>
      </c>
      <c r="T767" s="77">
        <v>43</v>
      </c>
      <c r="U767" s="78">
        <f t="shared" si="300"/>
        <v>16</v>
      </c>
      <c r="V767" s="73">
        <f t="shared" si="295"/>
        <v>7310</v>
      </c>
      <c r="W767" s="73">
        <f t="shared" si="312"/>
        <v>2720</v>
      </c>
      <c r="X767" s="76">
        <f t="shared" si="313"/>
        <v>0.37209302325581395</v>
      </c>
      <c r="Y767" s="73">
        <f t="shared" si="314"/>
        <v>88.5</v>
      </c>
      <c r="Z767" s="73">
        <f t="shared" si="315"/>
        <v>56.5</v>
      </c>
      <c r="AA767" s="73">
        <f t="shared" si="307"/>
        <v>9605</v>
      </c>
      <c r="AB767" s="73">
        <f t="shared" si="316"/>
        <v>0</v>
      </c>
      <c r="AC767" s="73">
        <f t="shared" si="308"/>
        <v>0</v>
      </c>
      <c r="AD767" s="73">
        <f t="shared" si="309"/>
        <v>15045</v>
      </c>
      <c r="AE767" s="73">
        <v>0</v>
      </c>
    </row>
    <row r="768" spans="1:31" ht="15" customHeight="1">
      <c r="A768" s="5" t="s">
        <v>66</v>
      </c>
      <c r="B768" s="6" t="str">
        <f>IFERROR(VLOOKUP(A768,'Distributor List'!$A$2:$D$77,2,0),"-")</f>
        <v>Okara</v>
      </c>
      <c r="C768" s="6" t="str">
        <f>IFERROR(VLOOKUP(A768,'Distributor List'!$A$2:$D$77,3,0),"-")</f>
        <v>Center-1</v>
      </c>
      <c r="D768" s="6" t="str">
        <f>IFERROR(VLOOKUP(A768,'Distributor List'!$A$2:$F$77,6,0),"-")</f>
        <v>Pak-1</v>
      </c>
      <c r="E768" s="6" t="str">
        <f>IFERROR(VLOOKUP(A768,'Distributor List'!$A$2:$D$77,4,0),"-")</f>
        <v>Distributor</v>
      </c>
      <c r="F768" s="6" t="str">
        <f>IFERROR(VLOOKUP(H768,'Price List'!$A$2:$H$109,8,0),"-")</f>
        <v>Medicronis</v>
      </c>
      <c r="G768" s="6" t="str">
        <f>IFERROR(VLOOKUP(A768,'Distributor List'!$A$2:$E$77,5,0),"-")</f>
        <v>FSD Vacant</v>
      </c>
      <c r="H768" s="10" t="s">
        <v>211</v>
      </c>
      <c r="I768" s="58">
        <v>120</v>
      </c>
      <c r="J768" s="72">
        <v>85</v>
      </c>
      <c r="K768" s="72">
        <v>124</v>
      </c>
      <c r="L768" s="73">
        <f t="shared" si="293"/>
        <v>10200</v>
      </c>
      <c r="M768" s="73">
        <f t="shared" si="297"/>
        <v>14880</v>
      </c>
      <c r="N768" s="74">
        <v>85</v>
      </c>
      <c r="O768" s="74">
        <f t="shared" si="310"/>
        <v>10200</v>
      </c>
      <c r="P768" s="73">
        <f t="shared" si="306"/>
        <v>0</v>
      </c>
      <c r="Q768" s="82">
        <v>64.8</v>
      </c>
      <c r="R768" s="73">
        <f t="shared" si="323"/>
        <v>7776</v>
      </c>
      <c r="S768" s="76">
        <f t="shared" si="311"/>
        <v>1.3117283950617284</v>
      </c>
      <c r="T768" s="77">
        <v>94</v>
      </c>
      <c r="U768" s="78">
        <f t="shared" si="300"/>
        <v>-9</v>
      </c>
      <c r="V768" s="73">
        <f t="shared" si="295"/>
        <v>11280</v>
      </c>
      <c r="W768" s="73">
        <f t="shared" si="312"/>
        <v>-1080</v>
      </c>
      <c r="X768" s="76">
        <f t="shared" si="313"/>
        <v>-9.5744680851063801E-2</v>
      </c>
      <c r="Y768" s="73">
        <f t="shared" si="314"/>
        <v>127.5</v>
      </c>
      <c r="Z768" s="73">
        <f t="shared" si="315"/>
        <v>3.5</v>
      </c>
      <c r="AA768" s="73">
        <f t="shared" si="307"/>
        <v>420</v>
      </c>
      <c r="AB768" s="73">
        <f t="shared" si="316"/>
        <v>0</v>
      </c>
      <c r="AC768" s="73">
        <f t="shared" si="308"/>
        <v>0</v>
      </c>
      <c r="AD768" s="73">
        <f t="shared" si="309"/>
        <v>15300</v>
      </c>
      <c r="AE768" s="73">
        <v>0</v>
      </c>
    </row>
    <row r="769" spans="1:31" ht="15" customHeight="1">
      <c r="A769" s="5" t="s">
        <v>68</v>
      </c>
      <c r="B769" s="6" t="str">
        <f>IFERROR(VLOOKUP(A769,'Distributor List'!$A$2:$D$77,2,0),"-")</f>
        <v>SWL</v>
      </c>
      <c r="C769" s="6" t="str">
        <f>IFERROR(VLOOKUP(A769,'Distributor List'!$A$2:$D$77,3,0),"-")</f>
        <v>Center-1</v>
      </c>
      <c r="D769" s="6" t="str">
        <f>IFERROR(VLOOKUP(A769,'Distributor List'!$A$2:$F$77,6,0),"-")</f>
        <v>Pak-1</v>
      </c>
      <c r="E769" s="6" t="str">
        <f>IFERROR(VLOOKUP(A769,'Distributor List'!$A$2:$D$77,4,0),"-")</f>
        <v>Distributor</v>
      </c>
      <c r="F769" s="6" t="str">
        <f>IFERROR(VLOOKUP(H769,'Price List'!$A$2:$H$109,8,0),"-")</f>
        <v>Medicronis</v>
      </c>
      <c r="G769" s="6" t="str">
        <f>IFERROR(VLOOKUP(A769,'Distributor List'!$A$2:$E$77,5,0),"-")</f>
        <v>FSD Vacant</v>
      </c>
      <c r="H769" s="10" t="s">
        <v>212</v>
      </c>
      <c r="I769" s="58">
        <v>56</v>
      </c>
      <c r="J769" s="72">
        <v>-4</v>
      </c>
      <c r="K769" s="72">
        <v>60</v>
      </c>
      <c r="L769" s="73">
        <f t="shared" si="293"/>
        <v>-224</v>
      </c>
      <c r="M769" s="73">
        <f t="shared" si="297"/>
        <v>3360</v>
      </c>
      <c r="N769" s="74">
        <v>-4</v>
      </c>
      <c r="O769" s="74">
        <f t="shared" si="310"/>
        <v>-224</v>
      </c>
      <c r="P769" s="73">
        <f t="shared" si="306"/>
        <v>0</v>
      </c>
      <c r="Q769" s="83">
        <v>172.8</v>
      </c>
      <c r="R769" s="73">
        <f t="shared" si="323"/>
        <v>9676.8000000000011</v>
      </c>
      <c r="S769" s="76">
        <f t="shared" si="311"/>
        <v>-2.3148148148148147E-2</v>
      </c>
      <c r="T769" s="77">
        <v>16</v>
      </c>
      <c r="U769" s="78">
        <f t="shared" si="300"/>
        <v>-20</v>
      </c>
      <c r="V769" s="73">
        <f t="shared" si="295"/>
        <v>896</v>
      </c>
      <c r="W769" s="73">
        <f t="shared" si="312"/>
        <v>-1120</v>
      </c>
      <c r="X769" s="76">
        <f t="shared" si="313"/>
        <v>-1.25</v>
      </c>
      <c r="Y769" s="73">
        <f t="shared" si="314"/>
        <v>-6</v>
      </c>
      <c r="Z769" s="73">
        <f t="shared" si="315"/>
        <v>0</v>
      </c>
      <c r="AA769" s="73">
        <f t="shared" si="307"/>
        <v>0</v>
      </c>
      <c r="AB769" s="73">
        <f t="shared" si="316"/>
        <v>66</v>
      </c>
      <c r="AC769" s="73">
        <f t="shared" si="308"/>
        <v>3696</v>
      </c>
      <c r="AD769" s="73">
        <f t="shared" si="309"/>
        <v>-336</v>
      </c>
      <c r="AE769" s="73">
        <v>0</v>
      </c>
    </row>
    <row r="770" spans="1:31" ht="15" customHeight="1">
      <c r="A770" s="5" t="s">
        <v>68</v>
      </c>
      <c r="B770" s="6" t="str">
        <f>IFERROR(VLOOKUP(A770,'Distributor List'!$A$2:$D$77,2,0),"-")</f>
        <v>SWL</v>
      </c>
      <c r="C770" s="6" t="str">
        <f>IFERROR(VLOOKUP(A770,'Distributor List'!$A$2:$D$77,3,0),"-")</f>
        <v>Center-1</v>
      </c>
      <c r="D770" s="6" t="str">
        <f>IFERROR(VLOOKUP(A770,'Distributor List'!$A$2:$F$77,6,0),"-")</f>
        <v>Pak-1</v>
      </c>
      <c r="E770" s="6" t="str">
        <f>IFERROR(VLOOKUP(A770,'Distributor List'!$A$2:$D$77,4,0),"-")</f>
        <v>Distributor</v>
      </c>
      <c r="F770" s="6" t="str">
        <f>IFERROR(VLOOKUP(H770,'Price List'!$A$2:$H$109,8,0),"-")</f>
        <v>Medicronis</v>
      </c>
      <c r="G770" s="6" t="str">
        <f>IFERROR(VLOOKUP(A770,'Distributor List'!$A$2:$E$77,5,0),"-")</f>
        <v>FSD Vacant</v>
      </c>
      <c r="H770" s="10" t="s">
        <v>11</v>
      </c>
      <c r="I770" s="58">
        <v>80</v>
      </c>
      <c r="J770" s="72">
        <v>23</v>
      </c>
      <c r="K770" s="72">
        <v>121</v>
      </c>
      <c r="L770" s="73">
        <f t="shared" si="293"/>
        <v>1840</v>
      </c>
      <c r="M770" s="73">
        <f t="shared" si="297"/>
        <v>9680</v>
      </c>
      <c r="N770" s="74">
        <v>23</v>
      </c>
      <c r="O770" s="74">
        <f t="shared" si="310"/>
        <v>1840</v>
      </c>
      <c r="P770" s="73">
        <f t="shared" si="306"/>
        <v>0</v>
      </c>
      <c r="Q770" s="83">
        <v>414.72</v>
      </c>
      <c r="R770" s="73">
        <f t="shared" si="323"/>
        <v>33177.600000000006</v>
      </c>
      <c r="S770" s="76">
        <f t="shared" si="311"/>
        <v>5.5459104938271594E-2</v>
      </c>
      <c r="T770" s="77">
        <v>22</v>
      </c>
      <c r="U770" s="78">
        <f t="shared" si="300"/>
        <v>1</v>
      </c>
      <c r="V770" s="73">
        <f t="shared" si="295"/>
        <v>1760</v>
      </c>
      <c r="W770" s="73">
        <f t="shared" si="312"/>
        <v>80</v>
      </c>
      <c r="X770" s="76">
        <f t="shared" si="313"/>
        <v>4.5454545454545414E-2</v>
      </c>
      <c r="Y770" s="73">
        <f t="shared" si="314"/>
        <v>34.5</v>
      </c>
      <c r="Z770" s="73">
        <f t="shared" si="315"/>
        <v>0</v>
      </c>
      <c r="AA770" s="73">
        <f t="shared" si="307"/>
        <v>0</v>
      </c>
      <c r="AB770" s="73">
        <f t="shared" si="316"/>
        <v>86.5</v>
      </c>
      <c r="AC770" s="73">
        <f t="shared" si="308"/>
        <v>6920</v>
      </c>
      <c r="AD770" s="73">
        <f t="shared" si="309"/>
        <v>2760</v>
      </c>
      <c r="AE770" s="73">
        <v>0</v>
      </c>
    </row>
    <row r="771" spans="1:31" ht="15" customHeight="1">
      <c r="A771" s="5" t="s">
        <v>68</v>
      </c>
      <c r="B771" s="6" t="str">
        <f>IFERROR(VLOOKUP(A771,'Distributor List'!$A$2:$D$77,2,0),"-")</f>
        <v>SWL</v>
      </c>
      <c r="C771" s="6" t="str">
        <f>IFERROR(VLOOKUP(A771,'Distributor List'!$A$2:$D$77,3,0),"-")</f>
        <v>Center-1</v>
      </c>
      <c r="D771" s="6" t="str">
        <f>IFERROR(VLOOKUP(A771,'Distributor List'!$A$2:$F$77,6,0),"-")</f>
        <v>Pak-1</v>
      </c>
      <c r="E771" s="6" t="str">
        <f>IFERROR(VLOOKUP(A771,'Distributor List'!$A$2:$D$77,4,0),"-")</f>
        <v>Distributor</v>
      </c>
      <c r="F771" s="6" t="str">
        <f>IFERROR(VLOOKUP(H771,'Price List'!$A$2:$H$109,8,0),"-")</f>
        <v>Medicronis</v>
      </c>
      <c r="G771" s="6" t="str">
        <f>IFERROR(VLOOKUP(A771,'Distributor List'!$A$2:$E$77,5,0),"-")</f>
        <v>FSD Vacant</v>
      </c>
      <c r="H771" s="10" t="s">
        <v>143</v>
      </c>
      <c r="I771" s="58">
        <v>105</v>
      </c>
      <c r="J771" s="72">
        <v>123</v>
      </c>
      <c r="K771" s="72">
        <v>168</v>
      </c>
      <c r="L771" s="73">
        <f t="shared" si="293"/>
        <v>12915</v>
      </c>
      <c r="M771" s="73">
        <f t="shared" si="297"/>
        <v>17640</v>
      </c>
      <c r="N771" s="74">
        <v>123</v>
      </c>
      <c r="O771" s="74">
        <f t="shared" si="310"/>
        <v>12915</v>
      </c>
      <c r="P771" s="73">
        <f t="shared" si="306"/>
        <v>0</v>
      </c>
      <c r="Q771" s="83">
        <v>810</v>
      </c>
      <c r="R771" s="73">
        <f t="shared" si="323"/>
        <v>85050</v>
      </c>
      <c r="S771" s="76">
        <f t="shared" si="311"/>
        <v>0.15185185185185185</v>
      </c>
      <c r="T771" s="77">
        <v>153</v>
      </c>
      <c r="U771" s="78">
        <f t="shared" si="300"/>
        <v>-30</v>
      </c>
      <c r="V771" s="73">
        <f t="shared" si="295"/>
        <v>16065</v>
      </c>
      <c r="W771" s="73">
        <f t="shared" si="312"/>
        <v>-3150</v>
      </c>
      <c r="X771" s="76">
        <f t="shared" si="313"/>
        <v>-0.19607843137254899</v>
      </c>
      <c r="Y771" s="73">
        <f t="shared" si="314"/>
        <v>184.5</v>
      </c>
      <c r="Z771" s="73">
        <f t="shared" si="315"/>
        <v>16.5</v>
      </c>
      <c r="AA771" s="73">
        <f t="shared" si="307"/>
        <v>1732.5</v>
      </c>
      <c r="AB771" s="73">
        <f t="shared" si="316"/>
        <v>0</v>
      </c>
      <c r="AC771" s="73">
        <f t="shared" si="308"/>
        <v>0</v>
      </c>
      <c r="AD771" s="73">
        <f t="shared" si="309"/>
        <v>19372.5</v>
      </c>
      <c r="AE771" s="73">
        <v>0</v>
      </c>
    </row>
    <row r="772" spans="1:31" ht="15" customHeight="1">
      <c r="A772" s="5" t="s">
        <v>68</v>
      </c>
      <c r="B772" s="6" t="str">
        <f>IFERROR(VLOOKUP(A772,'Distributor List'!$A$2:$D$77,2,0),"-")</f>
        <v>SWL</v>
      </c>
      <c r="C772" s="6" t="str">
        <f>IFERROR(VLOOKUP(A772,'Distributor List'!$A$2:$D$77,3,0),"-")</f>
        <v>Center-1</v>
      </c>
      <c r="D772" s="6" t="str">
        <f>IFERROR(VLOOKUP(A772,'Distributor List'!$A$2:$F$77,6,0),"-")</f>
        <v>Pak-1</v>
      </c>
      <c r="E772" s="6" t="str">
        <f>IFERROR(VLOOKUP(A772,'Distributor List'!$A$2:$D$77,4,0),"-")</f>
        <v>Distributor</v>
      </c>
      <c r="F772" s="6" t="str">
        <f>IFERROR(VLOOKUP(H772,'Price List'!$A$2:$H$109,8,0),"-")</f>
        <v>Transformer</v>
      </c>
      <c r="G772" s="6" t="str">
        <f>IFERROR(VLOOKUP(A772,'Distributor List'!$A$2:$E$77,5,0),"-")</f>
        <v>FSD Vacant</v>
      </c>
      <c r="H772" s="10" t="s">
        <v>178</v>
      </c>
      <c r="I772" s="58">
        <v>391</v>
      </c>
      <c r="J772" s="72">
        <v>0</v>
      </c>
      <c r="K772" s="72">
        <v>0</v>
      </c>
      <c r="L772" s="73">
        <f t="shared" si="293"/>
        <v>0</v>
      </c>
      <c r="M772" s="73">
        <f t="shared" ref="M772:M813" si="324">K772*I772</f>
        <v>0</v>
      </c>
      <c r="N772" s="74">
        <v>0</v>
      </c>
      <c r="O772" s="74">
        <f t="shared" si="310"/>
        <v>0</v>
      </c>
      <c r="P772" s="73">
        <f t="shared" si="306"/>
        <v>0</v>
      </c>
      <c r="Q772" s="83">
        <v>0</v>
      </c>
      <c r="R772" s="73">
        <f t="shared" si="323"/>
        <v>0</v>
      </c>
      <c r="S772" s="76" t="str">
        <f t="shared" si="311"/>
        <v>-</v>
      </c>
      <c r="T772" s="77">
        <v>0</v>
      </c>
      <c r="U772" s="78">
        <f t="shared" si="300"/>
        <v>0</v>
      </c>
      <c r="V772" s="73">
        <f t="shared" si="295"/>
        <v>0</v>
      </c>
      <c r="W772" s="73">
        <f t="shared" si="312"/>
        <v>0</v>
      </c>
      <c r="X772" s="76" t="str">
        <f t="shared" si="313"/>
        <v>-</v>
      </c>
      <c r="Y772" s="73">
        <f t="shared" si="314"/>
        <v>0</v>
      </c>
      <c r="Z772" s="73">
        <f t="shared" si="315"/>
        <v>0</v>
      </c>
      <c r="AA772" s="73">
        <f t="shared" si="307"/>
        <v>0</v>
      </c>
      <c r="AB772" s="73">
        <f t="shared" si="316"/>
        <v>0</v>
      </c>
      <c r="AC772" s="73">
        <f t="shared" si="308"/>
        <v>0</v>
      </c>
      <c r="AD772" s="73">
        <f t="shared" si="309"/>
        <v>0</v>
      </c>
      <c r="AE772" s="73">
        <v>0</v>
      </c>
    </row>
    <row r="773" spans="1:31" ht="15" customHeight="1">
      <c r="A773" s="5" t="s">
        <v>68</v>
      </c>
      <c r="B773" s="6" t="str">
        <f>IFERROR(VLOOKUP(A773,'Distributor List'!$A$2:$D$77,2,0),"-")</f>
        <v>SWL</v>
      </c>
      <c r="C773" s="6" t="str">
        <f>IFERROR(VLOOKUP(A773,'Distributor List'!$A$2:$D$77,3,0),"-")</f>
        <v>Center-1</v>
      </c>
      <c r="D773" s="6" t="str">
        <f>IFERROR(VLOOKUP(A773,'Distributor List'!$A$2:$F$77,6,0),"-")</f>
        <v>Pak-1</v>
      </c>
      <c r="E773" s="6" t="str">
        <f>IFERROR(VLOOKUP(A773,'Distributor List'!$A$2:$D$77,4,0),"-")</f>
        <v>Distributor</v>
      </c>
      <c r="F773" s="6" t="str">
        <f>IFERROR(VLOOKUP(H773,'Price List'!$A$2:$H$109,8,0),"-")</f>
        <v>Transformer</v>
      </c>
      <c r="G773" s="6" t="str">
        <f>IFERROR(VLOOKUP(A773,'Distributor List'!$A$2:$E$77,5,0),"-")</f>
        <v>FSD Vacant</v>
      </c>
      <c r="H773" s="10" t="s">
        <v>179</v>
      </c>
      <c r="I773" s="58">
        <v>429.25</v>
      </c>
      <c r="J773" s="72">
        <v>0</v>
      </c>
      <c r="K773" s="72">
        <v>0</v>
      </c>
      <c r="L773" s="73">
        <f t="shared" ref="L773:L836" si="325">J773*I773</f>
        <v>0</v>
      </c>
      <c r="M773" s="73">
        <f t="shared" si="324"/>
        <v>0</v>
      </c>
      <c r="N773" s="74">
        <v>0</v>
      </c>
      <c r="O773" s="74">
        <f t="shared" si="310"/>
        <v>0</v>
      </c>
      <c r="P773" s="73">
        <f t="shared" si="306"/>
        <v>0</v>
      </c>
      <c r="Q773" s="83">
        <v>0</v>
      </c>
      <c r="R773" s="73">
        <f t="shared" si="323"/>
        <v>0</v>
      </c>
      <c r="S773" s="76" t="str">
        <f t="shared" si="311"/>
        <v>-</v>
      </c>
      <c r="T773" s="77">
        <v>0</v>
      </c>
      <c r="U773" s="78">
        <f t="shared" ref="U773:U813" si="326">J773-T773</f>
        <v>0</v>
      </c>
      <c r="V773" s="73">
        <f t="shared" ref="V773:V836" si="327">T773*I773</f>
        <v>0</v>
      </c>
      <c r="W773" s="73">
        <f t="shared" si="312"/>
        <v>0</v>
      </c>
      <c r="X773" s="76" t="str">
        <f t="shared" si="313"/>
        <v>-</v>
      </c>
      <c r="Y773" s="73">
        <f t="shared" si="314"/>
        <v>0</v>
      </c>
      <c r="Z773" s="73">
        <f t="shared" si="315"/>
        <v>0</v>
      </c>
      <c r="AA773" s="73">
        <f t="shared" si="307"/>
        <v>0</v>
      </c>
      <c r="AB773" s="73">
        <f t="shared" si="316"/>
        <v>0</v>
      </c>
      <c r="AC773" s="73">
        <f t="shared" si="308"/>
        <v>0</v>
      </c>
      <c r="AD773" s="73">
        <f t="shared" si="309"/>
        <v>0</v>
      </c>
      <c r="AE773" s="73">
        <v>0</v>
      </c>
    </row>
    <row r="774" spans="1:31" ht="15" customHeight="1">
      <c r="A774" s="5" t="s">
        <v>68</v>
      </c>
      <c r="B774" s="6" t="str">
        <f>IFERROR(VLOOKUP(A774,'Distributor List'!$A$2:$D$77,2,0),"-")</f>
        <v>SWL</v>
      </c>
      <c r="C774" s="6" t="str">
        <f>IFERROR(VLOOKUP(A774,'Distributor List'!$A$2:$D$77,3,0),"-")</f>
        <v>Center-1</v>
      </c>
      <c r="D774" s="6" t="str">
        <f>IFERROR(VLOOKUP(A774,'Distributor List'!$A$2:$F$77,6,0),"-")</f>
        <v>Pak-1</v>
      </c>
      <c r="E774" s="6" t="str">
        <f>IFERROR(VLOOKUP(A774,'Distributor List'!$A$2:$D$77,4,0),"-")</f>
        <v>Distributor</v>
      </c>
      <c r="F774" s="6" t="str">
        <f>IFERROR(VLOOKUP(H774,'Price List'!$A$2:$H$109,8,0),"-")</f>
        <v>Medicronis</v>
      </c>
      <c r="G774" s="6" t="str">
        <f>IFERROR(VLOOKUP(A774,'Distributor List'!$A$2:$E$77,5,0),"-")</f>
        <v>FSD Vacant</v>
      </c>
      <c r="H774" s="10" t="s">
        <v>180</v>
      </c>
      <c r="I774" s="58">
        <v>270</v>
      </c>
      <c r="J774" s="72">
        <v>26</v>
      </c>
      <c r="K774" s="72">
        <v>82</v>
      </c>
      <c r="L774" s="73">
        <f t="shared" si="325"/>
        <v>7020</v>
      </c>
      <c r="M774" s="73">
        <f t="shared" si="324"/>
        <v>22140</v>
      </c>
      <c r="N774" s="74">
        <v>26</v>
      </c>
      <c r="O774" s="74">
        <f t="shared" si="310"/>
        <v>7020</v>
      </c>
      <c r="P774" s="73">
        <f t="shared" si="306"/>
        <v>0</v>
      </c>
      <c r="Q774" s="83">
        <v>84</v>
      </c>
      <c r="R774" s="73">
        <f t="shared" si="323"/>
        <v>22680</v>
      </c>
      <c r="S774" s="76">
        <f t="shared" si="311"/>
        <v>0.30952380952380953</v>
      </c>
      <c r="T774" s="77">
        <v>0</v>
      </c>
      <c r="U774" s="78">
        <f t="shared" si="326"/>
        <v>26</v>
      </c>
      <c r="V774" s="73">
        <f t="shared" si="327"/>
        <v>0</v>
      </c>
      <c r="W774" s="73">
        <f t="shared" si="312"/>
        <v>7020</v>
      </c>
      <c r="X774" s="76" t="str">
        <f t="shared" si="313"/>
        <v>-</v>
      </c>
      <c r="Y774" s="73">
        <f t="shared" si="314"/>
        <v>39</v>
      </c>
      <c r="Z774" s="73">
        <f t="shared" si="315"/>
        <v>0</v>
      </c>
      <c r="AA774" s="73">
        <f t="shared" si="307"/>
        <v>0</v>
      </c>
      <c r="AB774" s="73">
        <f t="shared" si="316"/>
        <v>43</v>
      </c>
      <c r="AC774" s="73">
        <f t="shared" si="308"/>
        <v>11610</v>
      </c>
      <c r="AD774" s="73">
        <f t="shared" si="309"/>
        <v>10530</v>
      </c>
      <c r="AE774" s="73">
        <v>0</v>
      </c>
    </row>
    <row r="775" spans="1:31" ht="15" customHeight="1">
      <c r="A775" s="5" t="s">
        <v>68</v>
      </c>
      <c r="B775" s="6" t="str">
        <f>IFERROR(VLOOKUP(A775,'Distributor List'!$A$2:$D$77,2,0),"-")</f>
        <v>SWL</v>
      </c>
      <c r="C775" s="6" t="str">
        <f>IFERROR(VLOOKUP(A775,'Distributor List'!$A$2:$D$77,3,0),"-")</f>
        <v>Center-1</v>
      </c>
      <c r="D775" s="6" t="str">
        <f>IFERROR(VLOOKUP(A775,'Distributor List'!$A$2:$F$77,6,0),"-")</f>
        <v>Pak-1</v>
      </c>
      <c r="E775" s="6" t="str">
        <f>IFERROR(VLOOKUP(A775,'Distributor List'!$A$2:$D$77,4,0),"-")</f>
        <v>Distributor</v>
      </c>
      <c r="F775" s="6" t="str">
        <f>IFERROR(VLOOKUP(H775,'Price List'!$A$2:$H$109,8,0),"-")</f>
        <v>Medicronis</v>
      </c>
      <c r="G775" s="6" t="str">
        <f>IFERROR(VLOOKUP(A775,'Distributor List'!$A$2:$E$77,5,0),"-")</f>
        <v>FSD Vacant</v>
      </c>
      <c r="H775" s="10" t="s">
        <v>181</v>
      </c>
      <c r="I775" s="58">
        <v>670</v>
      </c>
      <c r="J775" s="72">
        <v>0</v>
      </c>
      <c r="K775" s="72">
        <v>0</v>
      </c>
      <c r="L775" s="73">
        <f t="shared" si="325"/>
        <v>0</v>
      </c>
      <c r="M775" s="73">
        <f t="shared" si="324"/>
        <v>0</v>
      </c>
      <c r="N775" s="74">
        <v>0</v>
      </c>
      <c r="O775" s="74">
        <f t="shared" si="310"/>
        <v>0</v>
      </c>
      <c r="P775" s="73">
        <f t="shared" si="306"/>
        <v>0</v>
      </c>
      <c r="Q775" s="83">
        <v>33.6</v>
      </c>
      <c r="R775" s="73">
        <f t="shared" si="323"/>
        <v>22512</v>
      </c>
      <c r="S775" s="76">
        <f t="shared" si="311"/>
        <v>0</v>
      </c>
      <c r="T775" s="77">
        <v>0</v>
      </c>
      <c r="U775" s="78">
        <f t="shared" si="326"/>
        <v>0</v>
      </c>
      <c r="V775" s="73">
        <f t="shared" si="327"/>
        <v>0</v>
      </c>
      <c r="W775" s="73">
        <f t="shared" si="312"/>
        <v>0</v>
      </c>
      <c r="X775" s="76" t="str">
        <f t="shared" si="313"/>
        <v>-</v>
      </c>
      <c r="Y775" s="73">
        <f t="shared" si="314"/>
        <v>0</v>
      </c>
      <c r="Z775" s="73">
        <f t="shared" si="315"/>
        <v>0</v>
      </c>
      <c r="AA775" s="73">
        <f t="shared" si="307"/>
        <v>0</v>
      </c>
      <c r="AB775" s="73">
        <f t="shared" si="316"/>
        <v>0</v>
      </c>
      <c r="AC775" s="73">
        <f t="shared" si="308"/>
        <v>0</v>
      </c>
      <c r="AD775" s="73">
        <f t="shared" si="309"/>
        <v>0</v>
      </c>
      <c r="AE775" s="73">
        <v>0</v>
      </c>
    </row>
    <row r="776" spans="1:31" ht="15" customHeight="1">
      <c r="A776" s="5" t="s">
        <v>68</v>
      </c>
      <c r="B776" s="6" t="str">
        <f>IFERROR(VLOOKUP(A776,'Distributor List'!$A$2:$D$77,2,0),"-")</f>
        <v>SWL</v>
      </c>
      <c r="C776" s="6" t="str">
        <f>IFERROR(VLOOKUP(A776,'Distributor List'!$A$2:$D$77,3,0),"-")</f>
        <v>Center-1</v>
      </c>
      <c r="D776" s="6" t="str">
        <f>IFERROR(VLOOKUP(A776,'Distributor List'!$A$2:$F$77,6,0),"-")</f>
        <v>Pak-1</v>
      </c>
      <c r="E776" s="6" t="str">
        <f>IFERROR(VLOOKUP(A776,'Distributor List'!$A$2:$D$77,4,0),"-")</f>
        <v>Distributor</v>
      </c>
      <c r="F776" s="6" t="str">
        <f>IFERROR(VLOOKUP(H776,'Price List'!$A$2:$H$109,8,0),"-")</f>
        <v>Medicronis</v>
      </c>
      <c r="G776" s="6" t="str">
        <f>IFERROR(VLOOKUP(A776,'Distributor List'!$A$2:$E$77,5,0),"-")</f>
        <v>FSD Vacant</v>
      </c>
      <c r="H776" s="10" t="s">
        <v>182</v>
      </c>
      <c r="I776" s="58">
        <v>56</v>
      </c>
      <c r="J776" s="72">
        <v>0</v>
      </c>
      <c r="K776" s="72">
        <v>29</v>
      </c>
      <c r="L776" s="73">
        <f t="shared" si="325"/>
        <v>0</v>
      </c>
      <c r="M776" s="73">
        <f t="shared" si="324"/>
        <v>1624</v>
      </c>
      <c r="N776" s="74">
        <v>0</v>
      </c>
      <c r="O776" s="74">
        <f t="shared" si="310"/>
        <v>0</v>
      </c>
      <c r="P776" s="73">
        <f t="shared" si="306"/>
        <v>0</v>
      </c>
      <c r="Q776" s="83">
        <v>54</v>
      </c>
      <c r="R776" s="73">
        <f t="shared" si="323"/>
        <v>3024</v>
      </c>
      <c r="S776" s="76">
        <f t="shared" si="311"/>
        <v>0</v>
      </c>
      <c r="T776" s="77">
        <v>0</v>
      </c>
      <c r="U776" s="78">
        <f t="shared" si="326"/>
        <v>0</v>
      </c>
      <c r="V776" s="73">
        <f t="shared" si="327"/>
        <v>0</v>
      </c>
      <c r="W776" s="73">
        <f t="shared" si="312"/>
        <v>0</v>
      </c>
      <c r="X776" s="76" t="str">
        <f t="shared" si="313"/>
        <v>-</v>
      </c>
      <c r="Y776" s="73">
        <f t="shared" si="314"/>
        <v>0</v>
      </c>
      <c r="Z776" s="73">
        <f t="shared" si="315"/>
        <v>0</v>
      </c>
      <c r="AA776" s="73">
        <f t="shared" si="307"/>
        <v>0</v>
      </c>
      <c r="AB776" s="73">
        <f t="shared" si="316"/>
        <v>29</v>
      </c>
      <c r="AC776" s="73">
        <f t="shared" si="308"/>
        <v>1624</v>
      </c>
      <c r="AD776" s="73">
        <f t="shared" si="309"/>
        <v>0</v>
      </c>
      <c r="AE776" s="73">
        <v>0</v>
      </c>
    </row>
    <row r="777" spans="1:31" ht="15" customHeight="1">
      <c r="A777" s="5" t="s">
        <v>68</v>
      </c>
      <c r="B777" s="6" t="str">
        <f>IFERROR(VLOOKUP(A777,'Distributor List'!$A$2:$D$77,2,0),"-")</f>
        <v>SWL</v>
      </c>
      <c r="C777" s="6" t="str">
        <f>IFERROR(VLOOKUP(A777,'Distributor List'!$A$2:$D$77,3,0),"-")</f>
        <v>Center-1</v>
      </c>
      <c r="D777" s="6" t="str">
        <f>IFERROR(VLOOKUP(A777,'Distributor List'!$A$2:$F$77,6,0),"-")</f>
        <v>Pak-1</v>
      </c>
      <c r="E777" s="6" t="str">
        <f>IFERROR(VLOOKUP(A777,'Distributor List'!$A$2:$D$77,4,0),"-")</f>
        <v>Distributor</v>
      </c>
      <c r="F777" s="6" t="str">
        <f>IFERROR(VLOOKUP(H777,'Price List'!$A$2:$H$109,8,0),"-")</f>
        <v>Medicronis</v>
      </c>
      <c r="G777" s="6" t="str">
        <f>IFERROR(VLOOKUP(A777,'Distributor List'!$A$2:$E$77,5,0),"-")</f>
        <v>FSD Vacant</v>
      </c>
      <c r="H777" s="10" t="s">
        <v>183</v>
      </c>
      <c r="I777" s="58">
        <v>72</v>
      </c>
      <c r="J777" s="72">
        <v>0</v>
      </c>
      <c r="K777" s="72">
        <v>0</v>
      </c>
      <c r="L777" s="73">
        <f t="shared" si="325"/>
        <v>0</v>
      </c>
      <c r="M777" s="73">
        <f t="shared" si="324"/>
        <v>0</v>
      </c>
      <c r="N777" s="74">
        <v>0</v>
      </c>
      <c r="O777" s="74">
        <f t="shared" si="310"/>
        <v>0</v>
      </c>
      <c r="P777" s="73">
        <f t="shared" si="306"/>
        <v>0</v>
      </c>
      <c r="Q777" s="83">
        <v>54</v>
      </c>
      <c r="R777" s="73">
        <f t="shared" si="323"/>
        <v>3888</v>
      </c>
      <c r="S777" s="76">
        <f t="shared" si="311"/>
        <v>0</v>
      </c>
      <c r="T777" s="77">
        <v>0</v>
      </c>
      <c r="U777" s="78">
        <f t="shared" si="326"/>
        <v>0</v>
      </c>
      <c r="V777" s="73">
        <f t="shared" si="327"/>
        <v>0</v>
      </c>
      <c r="W777" s="73">
        <f t="shared" si="312"/>
        <v>0</v>
      </c>
      <c r="X777" s="76" t="str">
        <f t="shared" si="313"/>
        <v>-</v>
      </c>
      <c r="Y777" s="73">
        <f t="shared" si="314"/>
        <v>0</v>
      </c>
      <c r="Z777" s="73">
        <f t="shared" si="315"/>
        <v>0</v>
      </c>
      <c r="AA777" s="73">
        <f t="shared" si="307"/>
        <v>0</v>
      </c>
      <c r="AB777" s="73">
        <f t="shared" si="316"/>
        <v>0</v>
      </c>
      <c r="AC777" s="73">
        <f t="shared" si="308"/>
        <v>0</v>
      </c>
      <c r="AD777" s="73">
        <f t="shared" si="309"/>
        <v>0</v>
      </c>
      <c r="AE777" s="73">
        <v>0</v>
      </c>
    </row>
    <row r="778" spans="1:31" ht="15" customHeight="1">
      <c r="A778" s="5" t="s">
        <v>68</v>
      </c>
      <c r="B778" s="6" t="str">
        <f>IFERROR(VLOOKUP(A778,'Distributor List'!$A$2:$D$77,2,0),"-")</f>
        <v>SWL</v>
      </c>
      <c r="C778" s="6" t="str">
        <f>IFERROR(VLOOKUP(A778,'Distributor List'!$A$2:$D$77,3,0),"-")</f>
        <v>Center-1</v>
      </c>
      <c r="D778" s="6" t="str">
        <f>IFERROR(VLOOKUP(A778,'Distributor List'!$A$2:$F$77,6,0),"-")</f>
        <v>Pak-1</v>
      </c>
      <c r="E778" s="6" t="str">
        <f>IFERROR(VLOOKUP(A778,'Distributor List'!$A$2:$D$77,4,0),"-")</f>
        <v>Distributor</v>
      </c>
      <c r="F778" s="6" t="str">
        <f>IFERROR(VLOOKUP(H778,'Price List'!$A$2:$H$109,8,0),"-")</f>
        <v>Medicronis</v>
      </c>
      <c r="G778" s="6" t="str">
        <f>IFERROR(VLOOKUP(A778,'Distributor List'!$A$2:$E$77,5,0),"-")</f>
        <v>FSD Vacant</v>
      </c>
      <c r="H778" s="10" t="s">
        <v>184</v>
      </c>
      <c r="I778" s="58">
        <v>105</v>
      </c>
      <c r="J778" s="72">
        <v>0</v>
      </c>
      <c r="K778" s="72">
        <v>17</v>
      </c>
      <c r="L778" s="73">
        <f t="shared" si="325"/>
        <v>0</v>
      </c>
      <c r="M778" s="73">
        <f t="shared" si="324"/>
        <v>1785</v>
      </c>
      <c r="N778" s="74">
        <v>0</v>
      </c>
      <c r="O778" s="74">
        <f t="shared" si="310"/>
        <v>0</v>
      </c>
      <c r="P778" s="73">
        <f t="shared" si="306"/>
        <v>0</v>
      </c>
      <c r="Q778" s="83">
        <v>54</v>
      </c>
      <c r="R778" s="73">
        <f t="shared" si="323"/>
        <v>5670</v>
      </c>
      <c r="S778" s="76">
        <f t="shared" si="311"/>
        <v>0</v>
      </c>
      <c r="T778" s="77">
        <v>0</v>
      </c>
      <c r="U778" s="78">
        <f t="shared" si="326"/>
        <v>0</v>
      </c>
      <c r="V778" s="73">
        <f t="shared" si="327"/>
        <v>0</v>
      </c>
      <c r="W778" s="73">
        <f t="shared" si="312"/>
        <v>0</v>
      </c>
      <c r="X778" s="76" t="str">
        <f t="shared" si="313"/>
        <v>-</v>
      </c>
      <c r="Y778" s="73">
        <f t="shared" si="314"/>
        <v>0</v>
      </c>
      <c r="Z778" s="73">
        <f t="shared" si="315"/>
        <v>0</v>
      </c>
      <c r="AA778" s="73">
        <f t="shared" si="307"/>
        <v>0</v>
      </c>
      <c r="AB778" s="73">
        <f t="shared" si="316"/>
        <v>17</v>
      </c>
      <c r="AC778" s="73">
        <f t="shared" si="308"/>
        <v>1785</v>
      </c>
      <c r="AD778" s="73">
        <f t="shared" si="309"/>
        <v>0</v>
      </c>
      <c r="AE778" s="73">
        <v>0</v>
      </c>
    </row>
    <row r="779" spans="1:31" ht="15" customHeight="1">
      <c r="A779" s="5" t="s">
        <v>68</v>
      </c>
      <c r="B779" s="6" t="str">
        <f>IFERROR(VLOOKUP(A779,'Distributor List'!$A$2:$D$77,2,0),"-")</f>
        <v>SWL</v>
      </c>
      <c r="C779" s="6" t="str">
        <f>IFERROR(VLOOKUP(A779,'Distributor List'!$A$2:$D$77,3,0),"-")</f>
        <v>Center-1</v>
      </c>
      <c r="D779" s="6" t="str">
        <f>IFERROR(VLOOKUP(A779,'Distributor List'!$A$2:$F$77,6,0),"-")</f>
        <v>Pak-1</v>
      </c>
      <c r="E779" s="6" t="str">
        <f>IFERROR(VLOOKUP(A779,'Distributor List'!$A$2:$D$77,4,0),"-")</f>
        <v>Distributor</v>
      </c>
      <c r="F779" s="6" t="str">
        <f>IFERROR(VLOOKUP(H779,'Price List'!$A$2:$H$109,8,0),"-")</f>
        <v>Medicronis</v>
      </c>
      <c r="G779" s="6" t="str">
        <f>IFERROR(VLOOKUP(A779,'Distributor List'!$A$2:$E$77,5,0),"-")</f>
        <v>FSD Vacant</v>
      </c>
      <c r="H779" s="10" t="s">
        <v>185</v>
      </c>
      <c r="I779" s="58">
        <v>140</v>
      </c>
      <c r="J779" s="72">
        <v>0</v>
      </c>
      <c r="K779" s="72">
        <v>1</v>
      </c>
      <c r="L779" s="73">
        <f t="shared" si="325"/>
        <v>0</v>
      </c>
      <c r="M779" s="73">
        <f t="shared" si="324"/>
        <v>140</v>
      </c>
      <c r="N779" s="74">
        <v>0</v>
      </c>
      <c r="O779" s="74">
        <f t="shared" si="310"/>
        <v>0</v>
      </c>
      <c r="P779" s="73">
        <f t="shared" si="306"/>
        <v>0</v>
      </c>
      <c r="Q779" s="83">
        <v>81.36</v>
      </c>
      <c r="R779" s="73">
        <f t="shared" si="323"/>
        <v>11390.4</v>
      </c>
      <c r="S779" s="76">
        <f t="shared" si="311"/>
        <v>0</v>
      </c>
      <c r="T779" s="77">
        <v>0</v>
      </c>
      <c r="U779" s="78">
        <f t="shared" si="326"/>
        <v>0</v>
      </c>
      <c r="V779" s="73">
        <f t="shared" si="327"/>
        <v>0</v>
      </c>
      <c r="W779" s="73">
        <f t="shared" si="312"/>
        <v>0</v>
      </c>
      <c r="X779" s="76" t="str">
        <f t="shared" si="313"/>
        <v>-</v>
      </c>
      <c r="Y779" s="73">
        <f t="shared" si="314"/>
        <v>0</v>
      </c>
      <c r="Z779" s="73">
        <f t="shared" si="315"/>
        <v>0</v>
      </c>
      <c r="AA779" s="73">
        <f t="shared" si="307"/>
        <v>0</v>
      </c>
      <c r="AB779" s="73">
        <f t="shared" si="316"/>
        <v>1</v>
      </c>
      <c r="AC779" s="73">
        <f t="shared" si="308"/>
        <v>140</v>
      </c>
      <c r="AD779" s="73">
        <f t="shared" si="309"/>
        <v>0</v>
      </c>
      <c r="AE779" s="73">
        <v>0</v>
      </c>
    </row>
    <row r="780" spans="1:31" ht="15" customHeight="1">
      <c r="A780" s="5" t="s">
        <v>68</v>
      </c>
      <c r="B780" s="6" t="str">
        <f>IFERROR(VLOOKUP(A780,'Distributor List'!$A$2:$D$77,2,0),"-")</f>
        <v>SWL</v>
      </c>
      <c r="C780" s="6" t="str">
        <f>IFERROR(VLOOKUP(A780,'Distributor List'!$A$2:$D$77,3,0),"-")</f>
        <v>Center-1</v>
      </c>
      <c r="D780" s="6" t="str">
        <f>IFERROR(VLOOKUP(A780,'Distributor List'!$A$2:$F$77,6,0),"-")</f>
        <v>Pak-1</v>
      </c>
      <c r="E780" s="6" t="str">
        <f>IFERROR(VLOOKUP(A780,'Distributor List'!$A$2:$D$77,4,0),"-")</f>
        <v>Distributor</v>
      </c>
      <c r="F780" s="6" t="str">
        <f>IFERROR(VLOOKUP(H780,'Price List'!$A$2:$H$109,8,0),"-")</f>
        <v>Medicronis</v>
      </c>
      <c r="G780" s="6" t="str">
        <f>IFERROR(VLOOKUP(A780,'Distributor List'!$A$2:$E$77,5,0),"-")</f>
        <v>FSD Vacant</v>
      </c>
      <c r="H780" s="10" t="s">
        <v>186</v>
      </c>
      <c r="I780" s="58">
        <v>199</v>
      </c>
      <c r="J780" s="72">
        <v>0</v>
      </c>
      <c r="K780" s="72">
        <v>1</v>
      </c>
      <c r="L780" s="73">
        <f t="shared" si="325"/>
        <v>0</v>
      </c>
      <c r="M780" s="73">
        <f t="shared" si="324"/>
        <v>199</v>
      </c>
      <c r="N780" s="74">
        <v>0</v>
      </c>
      <c r="O780" s="74">
        <f t="shared" si="310"/>
        <v>0</v>
      </c>
      <c r="P780" s="73">
        <f t="shared" si="306"/>
        <v>0</v>
      </c>
      <c r="Q780" s="83">
        <v>43.84</v>
      </c>
      <c r="R780" s="73">
        <f t="shared" si="323"/>
        <v>8724.16</v>
      </c>
      <c r="S780" s="76">
        <f t="shared" si="311"/>
        <v>0</v>
      </c>
      <c r="T780" s="77">
        <v>0</v>
      </c>
      <c r="U780" s="78">
        <f t="shared" si="326"/>
        <v>0</v>
      </c>
      <c r="V780" s="73">
        <f t="shared" si="327"/>
        <v>0</v>
      </c>
      <c r="W780" s="73">
        <f t="shared" si="312"/>
        <v>0</v>
      </c>
      <c r="X780" s="76" t="str">
        <f t="shared" si="313"/>
        <v>-</v>
      </c>
      <c r="Y780" s="73">
        <f t="shared" si="314"/>
        <v>0</v>
      </c>
      <c r="Z780" s="73">
        <f t="shared" si="315"/>
        <v>0</v>
      </c>
      <c r="AA780" s="73">
        <f t="shared" si="307"/>
        <v>0</v>
      </c>
      <c r="AB780" s="73">
        <f t="shared" si="316"/>
        <v>1</v>
      </c>
      <c r="AC780" s="73">
        <f t="shared" si="308"/>
        <v>199</v>
      </c>
      <c r="AD780" s="73">
        <f t="shared" si="309"/>
        <v>0</v>
      </c>
      <c r="AE780" s="73">
        <v>0</v>
      </c>
    </row>
    <row r="781" spans="1:31" ht="15" customHeight="1">
      <c r="A781" s="5" t="s">
        <v>68</v>
      </c>
      <c r="B781" s="6" t="str">
        <f>IFERROR(VLOOKUP(A781,'Distributor List'!$A$2:$D$77,2,0),"-")</f>
        <v>SWL</v>
      </c>
      <c r="C781" s="6" t="str">
        <f>IFERROR(VLOOKUP(A781,'Distributor List'!$A$2:$D$77,3,0),"-")</f>
        <v>Center-1</v>
      </c>
      <c r="D781" s="6" t="str">
        <f>IFERROR(VLOOKUP(A781,'Distributor List'!$A$2:$F$77,6,0),"-")</f>
        <v>Pak-1</v>
      </c>
      <c r="E781" s="6" t="str">
        <f>IFERROR(VLOOKUP(A781,'Distributor List'!$A$2:$D$77,4,0),"-")</f>
        <v>Distributor</v>
      </c>
      <c r="F781" s="6" t="str">
        <f>IFERROR(VLOOKUP(H781,'Price List'!$A$2:$H$109,8,0),"-")</f>
        <v>Transformer</v>
      </c>
      <c r="G781" s="6" t="str">
        <f>IFERROR(VLOOKUP(A781,'Distributor List'!$A$2:$E$77,5,0),"-")</f>
        <v>FSD Vacant</v>
      </c>
      <c r="H781" s="10" t="s">
        <v>187</v>
      </c>
      <c r="I781" s="58">
        <v>187</v>
      </c>
      <c r="J781" s="72">
        <v>0</v>
      </c>
      <c r="K781" s="72">
        <v>0</v>
      </c>
      <c r="L781" s="73">
        <f t="shared" si="325"/>
        <v>0</v>
      </c>
      <c r="M781" s="73">
        <f t="shared" si="324"/>
        <v>0</v>
      </c>
      <c r="N781" s="74">
        <v>0</v>
      </c>
      <c r="O781" s="74">
        <f t="shared" si="310"/>
        <v>0</v>
      </c>
      <c r="P781" s="73">
        <f t="shared" si="306"/>
        <v>0</v>
      </c>
      <c r="Q781" s="84">
        <v>0</v>
      </c>
      <c r="R781" s="73">
        <f t="shared" si="323"/>
        <v>0</v>
      </c>
      <c r="S781" s="76" t="str">
        <f t="shared" si="311"/>
        <v>-</v>
      </c>
      <c r="T781" s="77">
        <v>0</v>
      </c>
      <c r="U781" s="78">
        <f t="shared" si="326"/>
        <v>0</v>
      </c>
      <c r="V781" s="73">
        <f t="shared" si="327"/>
        <v>0</v>
      </c>
      <c r="W781" s="73">
        <f t="shared" si="312"/>
        <v>0</v>
      </c>
      <c r="X781" s="76" t="str">
        <f t="shared" si="313"/>
        <v>-</v>
      </c>
      <c r="Y781" s="73">
        <f t="shared" si="314"/>
        <v>0</v>
      </c>
      <c r="Z781" s="73">
        <f t="shared" si="315"/>
        <v>0</v>
      </c>
      <c r="AA781" s="73">
        <f t="shared" si="307"/>
        <v>0</v>
      </c>
      <c r="AB781" s="73">
        <f t="shared" si="316"/>
        <v>0</v>
      </c>
      <c r="AC781" s="73">
        <f t="shared" si="308"/>
        <v>0</v>
      </c>
      <c r="AD781" s="73">
        <f t="shared" si="309"/>
        <v>0</v>
      </c>
      <c r="AE781" s="73">
        <v>0</v>
      </c>
    </row>
    <row r="782" spans="1:31" ht="15" customHeight="1">
      <c r="A782" s="5" t="s">
        <v>68</v>
      </c>
      <c r="B782" s="6" t="str">
        <f>IFERROR(VLOOKUP(A782,'Distributor List'!$A$2:$D$77,2,0),"-")</f>
        <v>SWL</v>
      </c>
      <c r="C782" s="6" t="str">
        <f>IFERROR(VLOOKUP(A782,'Distributor List'!$A$2:$D$77,3,0),"-")</f>
        <v>Center-1</v>
      </c>
      <c r="D782" s="6" t="str">
        <f>IFERROR(VLOOKUP(A782,'Distributor List'!$A$2:$F$77,6,0),"-")</f>
        <v>Pak-1</v>
      </c>
      <c r="E782" s="6" t="str">
        <f>IFERROR(VLOOKUP(A782,'Distributor List'!$A$2:$D$77,4,0),"-")</f>
        <v>Distributor</v>
      </c>
      <c r="F782" s="6" t="str">
        <f>IFERROR(VLOOKUP(H782,'Price List'!$A$2:$H$109,8,0),"-")</f>
        <v>Medicronis</v>
      </c>
      <c r="G782" s="6" t="str">
        <f>IFERROR(VLOOKUP(A782,'Distributor List'!$A$2:$E$77,5,0),"-")</f>
        <v>FSD Vacant</v>
      </c>
      <c r="H782" s="10" t="s">
        <v>188</v>
      </c>
      <c r="I782" s="58">
        <v>99</v>
      </c>
      <c r="J782" s="72">
        <v>9</v>
      </c>
      <c r="K782" s="72">
        <v>47</v>
      </c>
      <c r="L782" s="73">
        <f t="shared" si="325"/>
        <v>891</v>
      </c>
      <c r="M782" s="73">
        <f t="shared" si="324"/>
        <v>4653</v>
      </c>
      <c r="N782" s="74">
        <v>9</v>
      </c>
      <c r="O782" s="74">
        <f t="shared" si="310"/>
        <v>891</v>
      </c>
      <c r="P782" s="73">
        <f t="shared" si="306"/>
        <v>0</v>
      </c>
      <c r="Q782" s="84">
        <v>64.680000000000007</v>
      </c>
      <c r="R782" s="73">
        <f t="shared" si="323"/>
        <v>6403.3200000000006</v>
      </c>
      <c r="S782" s="76">
        <f t="shared" si="311"/>
        <v>0.13914656771799627</v>
      </c>
      <c r="T782" s="77">
        <v>12</v>
      </c>
      <c r="U782" s="78">
        <f t="shared" si="326"/>
        <v>-3</v>
      </c>
      <c r="V782" s="73">
        <f t="shared" si="327"/>
        <v>1188</v>
      </c>
      <c r="W782" s="73">
        <f t="shared" si="312"/>
        <v>-297</v>
      </c>
      <c r="X782" s="76">
        <f t="shared" si="313"/>
        <v>-0.25</v>
      </c>
      <c r="Y782" s="73">
        <f t="shared" si="314"/>
        <v>13.5</v>
      </c>
      <c r="Z782" s="73">
        <f t="shared" si="315"/>
        <v>0</v>
      </c>
      <c r="AA782" s="73">
        <f t="shared" si="307"/>
        <v>0</v>
      </c>
      <c r="AB782" s="73">
        <f t="shared" si="316"/>
        <v>33.5</v>
      </c>
      <c r="AC782" s="73">
        <f t="shared" si="308"/>
        <v>3316.5</v>
      </c>
      <c r="AD782" s="73">
        <f t="shared" si="309"/>
        <v>1336.5</v>
      </c>
      <c r="AE782" s="73">
        <v>0</v>
      </c>
    </row>
    <row r="783" spans="1:31" ht="15" customHeight="1">
      <c r="A783" s="5" t="s">
        <v>68</v>
      </c>
      <c r="B783" s="6" t="str">
        <f>IFERROR(VLOOKUP(A783,'Distributor List'!$A$2:$D$77,2,0),"-")</f>
        <v>SWL</v>
      </c>
      <c r="C783" s="6" t="str">
        <f>IFERROR(VLOOKUP(A783,'Distributor List'!$A$2:$D$77,3,0),"-")</f>
        <v>Center-1</v>
      </c>
      <c r="D783" s="6" t="str">
        <f>IFERROR(VLOOKUP(A783,'Distributor List'!$A$2:$F$77,6,0),"-")</f>
        <v>Pak-1</v>
      </c>
      <c r="E783" s="6" t="str">
        <f>IFERROR(VLOOKUP(A783,'Distributor List'!$A$2:$D$77,4,0),"-")</f>
        <v>Distributor</v>
      </c>
      <c r="F783" s="6" t="str">
        <f>IFERROR(VLOOKUP(H783,'Price List'!$A$2:$H$109,8,0),"-")</f>
        <v>Medicronis</v>
      </c>
      <c r="G783" s="6" t="str">
        <f>IFERROR(VLOOKUP(A783,'Distributor List'!$A$2:$E$77,5,0),"-")</f>
        <v>FSD Vacant</v>
      </c>
      <c r="H783" s="10" t="s">
        <v>189</v>
      </c>
      <c r="I783" s="58">
        <v>99</v>
      </c>
      <c r="J783" s="72">
        <v>0</v>
      </c>
      <c r="K783" s="72">
        <v>159</v>
      </c>
      <c r="L783" s="73">
        <f t="shared" si="325"/>
        <v>0</v>
      </c>
      <c r="M783" s="73">
        <f t="shared" si="324"/>
        <v>15741</v>
      </c>
      <c r="N783" s="74">
        <v>0</v>
      </c>
      <c r="O783" s="74">
        <f t="shared" si="310"/>
        <v>0</v>
      </c>
      <c r="P783" s="73">
        <f t="shared" si="306"/>
        <v>0</v>
      </c>
      <c r="Q783" s="84">
        <v>63</v>
      </c>
      <c r="R783" s="73">
        <f t="shared" si="323"/>
        <v>6237</v>
      </c>
      <c r="S783" s="76">
        <f t="shared" si="311"/>
        <v>0</v>
      </c>
      <c r="T783" s="77">
        <v>0</v>
      </c>
      <c r="U783" s="78">
        <f t="shared" si="326"/>
        <v>0</v>
      </c>
      <c r="V783" s="73">
        <f t="shared" si="327"/>
        <v>0</v>
      </c>
      <c r="W783" s="73">
        <f t="shared" si="312"/>
        <v>0</v>
      </c>
      <c r="X783" s="76" t="str">
        <f t="shared" si="313"/>
        <v>-</v>
      </c>
      <c r="Y783" s="73">
        <f t="shared" si="314"/>
        <v>0</v>
      </c>
      <c r="Z783" s="73">
        <f t="shared" si="315"/>
        <v>0</v>
      </c>
      <c r="AA783" s="73">
        <f t="shared" si="307"/>
        <v>0</v>
      </c>
      <c r="AB783" s="73">
        <f t="shared" si="316"/>
        <v>159</v>
      </c>
      <c r="AC783" s="73">
        <f t="shared" si="308"/>
        <v>15741</v>
      </c>
      <c r="AD783" s="73">
        <f t="shared" si="309"/>
        <v>0</v>
      </c>
      <c r="AE783" s="73">
        <v>0</v>
      </c>
    </row>
    <row r="784" spans="1:31" ht="15" customHeight="1">
      <c r="A784" s="5" t="s">
        <v>68</v>
      </c>
      <c r="B784" s="6" t="str">
        <f>IFERROR(VLOOKUP(A784,'Distributor List'!$A$2:$D$77,2,0),"-")</f>
        <v>SWL</v>
      </c>
      <c r="C784" s="6" t="str">
        <f>IFERROR(VLOOKUP(A784,'Distributor List'!$A$2:$D$77,3,0),"-")</f>
        <v>Center-1</v>
      </c>
      <c r="D784" s="6" t="str">
        <f>IFERROR(VLOOKUP(A784,'Distributor List'!$A$2:$F$77,6,0),"-")</f>
        <v>Pak-1</v>
      </c>
      <c r="E784" s="6" t="str">
        <f>IFERROR(VLOOKUP(A784,'Distributor List'!$A$2:$D$77,4,0),"-")</f>
        <v>Distributor</v>
      </c>
      <c r="F784" s="6" t="str">
        <f>IFERROR(VLOOKUP(H784,'Price List'!$A$2:$H$109,8,0),"-")</f>
        <v>Medicronis</v>
      </c>
      <c r="G784" s="6" t="str">
        <f>IFERROR(VLOOKUP(A784,'Distributor List'!$A$2:$E$77,5,0),"-")</f>
        <v>FSD Vacant</v>
      </c>
      <c r="H784" s="10" t="s">
        <v>190</v>
      </c>
      <c r="I784" s="58">
        <v>85</v>
      </c>
      <c r="J784" s="72">
        <v>0</v>
      </c>
      <c r="K784" s="72">
        <v>0</v>
      </c>
      <c r="L784" s="73">
        <f t="shared" si="325"/>
        <v>0</v>
      </c>
      <c r="M784" s="73">
        <f t="shared" si="324"/>
        <v>0</v>
      </c>
      <c r="N784" s="74">
        <v>0</v>
      </c>
      <c r="O784" s="74">
        <f t="shared" si="310"/>
        <v>0</v>
      </c>
      <c r="P784" s="73">
        <f t="shared" si="306"/>
        <v>0</v>
      </c>
      <c r="Q784" s="84">
        <v>0</v>
      </c>
      <c r="R784" s="73">
        <f t="shared" si="323"/>
        <v>0</v>
      </c>
      <c r="S784" s="76" t="str">
        <f t="shared" si="311"/>
        <v>-</v>
      </c>
      <c r="T784" s="77">
        <v>0</v>
      </c>
      <c r="U784" s="78">
        <f t="shared" si="326"/>
        <v>0</v>
      </c>
      <c r="V784" s="73">
        <f t="shared" si="327"/>
        <v>0</v>
      </c>
      <c r="W784" s="73">
        <f t="shared" si="312"/>
        <v>0</v>
      </c>
      <c r="X784" s="76" t="str">
        <f t="shared" si="313"/>
        <v>-</v>
      </c>
      <c r="Y784" s="73">
        <f t="shared" si="314"/>
        <v>0</v>
      </c>
      <c r="Z784" s="73">
        <f t="shared" si="315"/>
        <v>0</v>
      </c>
      <c r="AA784" s="73">
        <f t="shared" si="307"/>
        <v>0</v>
      </c>
      <c r="AB784" s="73">
        <f t="shared" si="316"/>
        <v>0</v>
      </c>
      <c r="AC784" s="73">
        <f t="shared" si="308"/>
        <v>0</v>
      </c>
      <c r="AD784" s="73">
        <f t="shared" si="309"/>
        <v>0</v>
      </c>
      <c r="AE784" s="73">
        <v>0</v>
      </c>
    </row>
    <row r="785" spans="1:31" ht="15" customHeight="1">
      <c r="A785" s="5" t="s">
        <v>68</v>
      </c>
      <c r="B785" s="6" t="str">
        <f>IFERROR(VLOOKUP(A785,'Distributor List'!$A$2:$D$77,2,0),"-")</f>
        <v>SWL</v>
      </c>
      <c r="C785" s="6" t="str">
        <f>IFERROR(VLOOKUP(A785,'Distributor List'!$A$2:$D$77,3,0),"-")</f>
        <v>Center-1</v>
      </c>
      <c r="D785" s="6" t="str">
        <f>IFERROR(VLOOKUP(A785,'Distributor List'!$A$2:$F$77,6,0),"-")</f>
        <v>Pak-1</v>
      </c>
      <c r="E785" s="6" t="str">
        <f>IFERROR(VLOOKUP(A785,'Distributor List'!$A$2:$D$77,4,0),"-")</f>
        <v>Distributor</v>
      </c>
      <c r="F785" s="6" t="str">
        <f>IFERROR(VLOOKUP(H785,'Price List'!$A$2:$H$109,8,0),"-")</f>
        <v>Medicronis</v>
      </c>
      <c r="G785" s="6" t="str">
        <f>IFERROR(VLOOKUP(A785,'Distributor List'!$A$2:$E$77,5,0),"-")</f>
        <v>FSD Vacant</v>
      </c>
      <c r="H785" s="10" t="s">
        <v>191</v>
      </c>
      <c r="I785" s="58">
        <v>85</v>
      </c>
      <c r="J785" s="72">
        <v>42</v>
      </c>
      <c r="K785" s="72">
        <v>159</v>
      </c>
      <c r="L785" s="73">
        <f t="shared" si="325"/>
        <v>3570</v>
      </c>
      <c r="M785" s="73">
        <f t="shared" si="324"/>
        <v>13515</v>
      </c>
      <c r="N785" s="74">
        <v>42</v>
      </c>
      <c r="O785" s="74">
        <f t="shared" si="310"/>
        <v>3570</v>
      </c>
      <c r="P785" s="73">
        <f t="shared" si="306"/>
        <v>0</v>
      </c>
      <c r="Q785" s="75">
        <v>115.2</v>
      </c>
      <c r="R785" s="73">
        <f t="shared" si="323"/>
        <v>9792</v>
      </c>
      <c r="S785" s="76">
        <f t="shared" si="311"/>
        <v>0.36458333333333331</v>
      </c>
      <c r="T785" s="77">
        <v>32</v>
      </c>
      <c r="U785" s="78">
        <f t="shared" si="326"/>
        <v>10</v>
      </c>
      <c r="V785" s="73">
        <f t="shared" si="327"/>
        <v>2720</v>
      </c>
      <c r="W785" s="73">
        <f t="shared" si="312"/>
        <v>850</v>
      </c>
      <c r="X785" s="76">
        <f t="shared" si="313"/>
        <v>0.3125</v>
      </c>
      <c r="Y785" s="73">
        <f t="shared" si="314"/>
        <v>63</v>
      </c>
      <c r="Z785" s="73">
        <f t="shared" si="315"/>
        <v>0</v>
      </c>
      <c r="AA785" s="73">
        <f t="shared" si="307"/>
        <v>0</v>
      </c>
      <c r="AB785" s="73">
        <f t="shared" si="316"/>
        <v>96</v>
      </c>
      <c r="AC785" s="73">
        <f t="shared" si="308"/>
        <v>8160</v>
      </c>
      <c r="AD785" s="73">
        <f t="shared" si="309"/>
        <v>5355</v>
      </c>
      <c r="AE785" s="73">
        <v>0</v>
      </c>
    </row>
    <row r="786" spans="1:31" ht="15" customHeight="1">
      <c r="A786" s="5" t="s">
        <v>68</v>
      </c>
      <c r="B786" s="6" t="str">
        <f>IFERROR(VLOOKUP(A786,'Distributor List'!$A$2:$D$77,2,0),"-")</f>
        <v>SWL</v>
      </c>
      <c r="C786" s="6" t="str">
        <f>IFERROR(VLOOKUP(A786,'Distributor List'!$A$2:$D$77,3,0),"-")</f>
        <v>Center-1</v>
      </c>
      <c r="D786" s="6" t="str">
        <f>IFERROR(VLOOKUP(A786,'Distributor List'!$A$2:$F$77,6,0),"-")</f>
        <v>Pak-1</v>
      </c>
      <c r="E786" s="6" t="str">
        <f>IFERROR(VLOOKUP(A786,'Distributor List'!$A$2:$D$77,4,0),"-")</f>
        <v>Distributor</v>
      </c>
      <c r="F786" s="6" t="str">
        <f>IFERROR(VLOOKUP(H786,'Price List'!$A$2:$H$109,8,0),"-")</f>
        <v>Medicronis</v>
      </c>
      <c r="G786" s="6" t="str">
        <f>IFERROR(VLOOKUP(A786,'Distributor List'!$A$2:$E$77,5,0),"-")</f>
        <v>FSD Vacant</v>
      </c>
      <c r="H786" s="10" t="s">
        <v>192</v>
      </c>
      <c r="I786" s="58">
        <v>90</v>
      </c>
      <c r="J786" s="72">
        <v>0</v>
      </c>
      <c r="K786" s="72">
        <v>6</v>
      </c>
      <c r="L786" s="73">
        <f t="shared" si="325"/>
        <v>0</v>
      </c>
      <c r="M786" s="73">
        <f t="shared" si="324"/>
        <v>540</v>
      </c>
      <c r="N786" s="74">
        <v>0</v>
      </c>
      <c r="O786" s="74">
        <f t="shared" si="310"/>
        <v>0</v>
      </c>
      <c r="P786" s="73">
        <f t="shared" si="306"/>
        <v>0</v>
      </c>
      <c r="Q786" s="84">
        <v>0</v>
      </c>
      <c r="R786" s="73">
        <f t="shared" si="323"/>
        <v>0</v>
      </c>
      <c r="S786" s="76" t="str">
        <f t="shared" si="311"/>
        <v>-</v>
      </c>
      <c r="T786" s="77">
        <v>0</v>
      </c>
      <c r="U786" s="78">
        <f t="shared" si="326"/>
        <v>0</v>
      </c>
      <c r="V786" s="73">
        <f t="shared" si="327"/>
        <v>0</v>
      </c>
      <c r="W786" s="73">
        <f t="shared" si="312"/>
        <v>0</v>
      </c>
      <c r="X786" s="76" t="str">
        <f t="shared" si="313"/>
        <v>-</v>
      </c>
      <c r="Y786" s="73">
        <f t="shared" si="314"/>
        <v>0</v>
      </c>
      <c r="Z786" s="73">
        <f t="shared" si="315"/>
        <v>0</v>
      </c>
      <c r="AA786" s="73">
        <f t="shared" si="307"/>
        <v>0</v>
      </c>
      <c r="AB786" s="73">
        <f t="shared" si="316"/>
        <v>6</v>
      </c>
      <c r="AC786" s="73">
        <f t="shared" si="308"/>
        <v>540</v>
      </c>
      <c r="AD786" s="73">
        <f t="shared" si="309"/>
        <v>0</v>
      </c>
      <c r="AE786" s="73">
        <v>0</v>
      </c>
    </row>
    <row r="787" spans="1:31" ht="15" customHeight="1">
      <c r="A787" s="5" t="s">
        <v>68</v>
      </c>
      <c r="B787" s="6" t="str">
        <f>IFERROR(VLOOKUP(A787,'Distributor List'!$A$2:$D$77,2,0),"-")</f>
        <v>SWL</v>
      </c>
      <c r="C787" s="6" t="str">
        <f>IFERROR(VLOOKUP(A787,'Distributor List'!$A$2:$D$77,3,0),"-")</f>
        <v>Center-1</v>
      </c>
      <c r="D787" s="6" t="str">
        <f>IFERROR(VLOOKUP(A787,'Distributor List'!$A$2:$F$77,6,0),"-")</f>
        <v>Pak-1</v>
      </c>
      <c r="E787" s="6" t="str">
        <f>IFERROR(VLOOKUP(A787,'Distributor List'!$A$2:$D$77,4,0),"-")</f>
        <v>Distributor</v>
      </c>
      <c r="F787" s="6" t="str">
        <f>IFERROR(VLOOKUP(H787,'Price List'!$A$2:$H$109,8,0),"-")</f>
        <v>Medicronis</v>
      </c>
      <c r="G787" s="6" t="str">
        <f>IFERROR(VLOOKUP(A787,'Distributor List'!$A$2:$E$77,5,0),"-")</f>
        <v>FSD Vacant</v>
      </c>
      <c r="H787" s="56" t="s">
        <v>193</v>
      </c>
      <c r="I787" s="57">
        <v>99</v>
      </c>
      <c r="J787" s="72">
        <v>0</v>
      </c>
      <c r="K787" s="72">
        <v>55</v>
      </c>
      <c r="L787" s="73">
        <f t="shared" si="325"/>
        <v>0</v>
      </c>
      <c r="M787" s="73">
        <f t="shared" si="324"/>
        <v>5445</v>
      </c>
      <c r="N787" s="74">
        <v>0</v>
      </c>
      <c r="O787" s="74">
        <f t="shared" si="310"/>
        <v>0</v>
      </c>
      <c r="P787" s="73">
        <f t="shared" si="306"/>
        <v>0</v>
      </c>
      <c r="Q787" s="84">
        <v>168</v>
      </c>
      <c r="R787" s="73">
        <f t="shared" si="323"/>
        <v>16632</v>
      </c>
      <c r="S787" s="76">
        <f t="shared" ref="S787" si="328">IFERROR(L787/R787,"-")</f>
        <v>0</v>
      </c>
      <c r="T787" s="77">
        <v>0</v>
      </c>
      <c r="U787" s="78">
        <f t="shared" si="326"/>
        <v>0</v>
      </c>
      <c r="V787" s="73">
        <f t="shared" si="327"/>
        <v>0</v>
      </c>
      <c r="W787" s="73">
        <f t="shared" ref="W787" si="329">L787-V787</f>
        <v>0</v>
      </c>
      <c r="X787" s="76" t="str">
        <f t="shared" ref="X787" si="330">IFERROR(L787/V787-1,"-")</f>
        <v>-</v>
      </c>
      <c r="Y787" s="73">
        <f t="shared" ref="Y787" si="331">(J787)/1*1.5</f>
        <v>0</v>
      </c>
      <c r="Z787" s="73">
        <f t="shared" ref="Z787" si="332">IF(Y787&gt;K787,Y787-K787,0)</f>
        <v>0</v>
      </c>
      <c r="AA787" s="73">
        <f t="shared" si="307"/>
        <v>0</v>
      </c>
      <c r="AB787" s="73">
        <f t="shared" ref="AB787" si="333">IF(Y787&lt;K787,K787-Y787,0)</f>
        <v>55</v>
      </c>
      <c r="AC787" s="73">
        <f t="shared" si="308"/>
        <v>5445</v>
      </c>
      <c r="AD787" s="73">
        <f t="shared" si="309"/>
        <v>0</v>
      </c>
      <c r="AE787" s="73">
        <v>0</v>
      </c>
    </row>
    <row r="788" spans="1:31" ht="15" customHeight="1">
      <c r="A788" s="5" t="s">
        <v>68</v>
      </c>
      <c r="B788" s="6" t="str">
        <f>IFERROR(VLOOKUP(A788,'Distributor List'!$A$2:$D$77,2,0),"-")</f>
        <v>SWL</v>
      </c>
      <c r="C788" s="6" t="str">
        <f>IFERROR(VLOOKUP(A788,'Distributor List'!$A$2:$D$77,3,0),"-")</f>
        <v>Center-1</v>
      </c>
      <c r="D788" s="6" t="str">
        <f>IFERROR(VLOOKUP(A788,'Distributor List'!$A$2:$F$77,6,0),"-")</f>
        <v>Pak-1</v>
      </c>
      <c r="E788" s="6" t="str">
        <f>IFERROR(VLOOKUP(A788,'Distributor List'!$A$2:$D$77,4,0),"-")</f>
        <v>Distributor</v>
      </c>
      <c r="F788" s="6" t="str">
        <f>IFERROR(VLOOKUP(H788,'Price List'!$A$2:$H$109,8,0),"-")</f>
        <v>Medicronis</v>
      </c>
      <c r="G788" s="6" t="str">
        <f>IFERROR(VLOOKUP(A788,'Distributor List'!$A$2:$E$77,5,0),"-")</f>
        <v>FSD Vacant</v>
      </c>
      <c r="H788" s="10" t="s">
        <v>144</v>
      </c>
      <c r="I788" s="58">
        <v>105</v>
      </c>
      <c r="J788" s="72">
        <v>0</v>
      </c>
      <c r="K788" s="72">
        <v>0</v>
      </c>
      <c r="L788" s="73">
        <f t="shared" si="325"/>
        <v>0</v>
      </c>
      <c r="M788" s="73">
        <f t="shared" si="324"/>
        <v>0</v>
      </c>
      <c r="N788" s="74">
        <v>0</v>
      </c>
      <c r="O788" s="74">
        <f t="shared" si="310"/>
        <v>0</v>
      </c>
      <c r="P788" s="73">
        <f t="shared" si="306"/>
        <v>0</v>
      </c>
      <c r="Q788" s="84">
        <v>0</v>
      </c>
      <c r="R788" s="73">
        <f t="shared" si="323"/>
        <v>0</v>
      </c>
      <c r="S788" s="76" t="str">
        <f t="shared" si="311"/>
        <v>-</v>
      </c>
      <c r="T788" s="77">
        <v>0</v>
      </c>
      <c r="U788" s="78">
        <f t="shared" si="326"/>
        <v>0</v>
      </c>
      <c r="V788" s="73">
        <f t="shared" si="327"/>
        <v>0</v>
      </c>
      <c r="W788" s="73">
        <f t="shared" si="312"/>
        <v>0</v>
      </c>
      <c r="X788" s="76" t="str">
        <f t="shared" si="313"/>
        <v>-</v>
      </c>
      <c r="Y788" s="73">
        <f t="shared" si="314"/>
        <v>0</v>
      </c>
      <c r="Z788" s="73">
        <f t="shared" si="315"/>
        <v>0</v>
      </c>
      <c r="AA788" s="73">
        <f t="shared" si="307"/>
        <v>0</v>
      </c>
      <c r="AB788" s="73">
        <f t="shared" si="316"/>
        <v>0</v>
      </c>
      <c r="AC788" s="73">
        <f t="shared" si="308"/>
        <v>0</v>
      </c>
      <c r="AD788" s="73">
        <f t="shared" si="309"/>
        <v>0</v>
      </c>
      <c r="AE788" s="73">
        <v>0</v>
      </c>
    </row>
    <row r="789" spans="1:31" ht="15" customHeight="1">
      <c r="A789" s="5" t="s">
        <v>68</v>
      </c>
      <c r="B789" s="6" t="str">
        <f>IFERROR(VLOOKUP(A789,'Distributor List'!$A$2:$D$77,2,0),"-")</f>
        <v>SWL</v>
      </c>
      <c r="C789" s="6" t="str">
        <f>IFERROR(VLOOKUP(A789,'Distributor List'!$A$2:$D$77,3,0),"-")</f>
        <v>Center-1</v>
      </c>
      <c r="D789" s="6" t="str">
        <f>IFERROR(VLOOKUP(A789,'Distributor List'!$A$2:$F$77,6,0),"-")</f>
        <v>Pak-1</v>
      </c>
      <c r="E789" s="6" t="str">
        <f>IFERROR(VLOOKUP(A789,'Distributor List'!$A$2:$D$77,4,0),"-")</f>
        <v>Distributor</v>
      </c>
      <c r="F789" s="6" t="str">
        <f>IFERROR(VLOOKUP(H789,'Price List'!$A$2:$H$109,8,0),"-")</f>
        <v>Medicronis</v>
      </c>
      <c r="G789" s="6" t="str">
        <f>IFERROR(VLOOKUP(A789,'Distributor List'!$A$2:$E$77,5,0),"-")</f>
        <v>FSD Vacant</v>
      </c>
      <c r="H789" s="10" t="s">
        <v>150</v>
      </c>
      <c r="I789" s="58">
        <v>115</v>
      </c>
      <c r="J789" s="72">
        <v>12</v>
      </c>
      <c r="K789" s="72">
        <v>48</v>
      </c>
      <c r="L789" s="73">
        <f t="shared" si="325"/>
        <v>1380</v>
      </c>
      <c r="M789" s="73">
        <f t="shared" si="324"/>
        <v>5520</v>
      </c>
      <c r="N789" s="74">
        <v>12</v>
      </c>
      <c r="O789" s="74">
        <f t="shared" si="310"/>
        <v>1380</v>
      </c>
      <c r="P789" s="73">
        <f t="shared" si="306"/>
        <v>0</v>
      </c>
      <c r="Q789" s="75">
        <v>86.4</v>
      </c>
      <c r="R789" s="73">
        <f t="shared" si="323"/>
        <v>9936</v>
      </c>
      <c r="S789" s="76">
        <f t="shared" ref="S789" si="334">IFERROR(L789/R789,"-")</f>
        <v>0.1388888888888889</v>
      </c>
      <c r="T789" s="77">
        <v>10</v>
      </c>
      <c r="U789" s="78">
        <f t="shared" si="326"/>
        <v>2</v>
      </c>
      <c r="V789" s="73">
        <f t="shared" si="327"/>
        <v>1150</v>
      </c>
      <c r="W789" s="73">
        <f t="shared" ref="W789" si="335">L789-V789</f>
        <v>230</v>
      </c>
      <c r="X789" s="76">
        <f t="shared" ref="X789" si="336">IFERROR(L789/V789-1,"-")</f>
        <v>0.19999999999999996</v>
      </c>
      <c r="Y789" s="73">
        <f t="shared" ref="Y789" si="337">(J789)/1*1.5</f>
        <v>18</v>
      </c>
      <c r="Z789" s="73">
        <f t="shared" ref="Z789" si="338">IF(Y789&gt;K789,Y789-K789,0)</f>
        <v>0</v>
      </c>
      <c r="AA789" s="73">
        <f t="shared" si="307"/>
        <v>0</v>
      </c>
      <c r="AB789" s="73">
        <f t="shared" ref="AB789" si="339">IF(Y789&lt;K789,K789-Y789,0)</f>
        <v>30</v>
      </c>
      <c r="AC789" s="73">
        <f t="shared" si="308"/>
        <v>3450</v>
      </c>
      <c r="AD789" s="73">
        <f t="shared" si="309"/>
        <v>2070</v>
      </c>
      <c r="AE789" s="73">
        <v>0</v>
      </c>
    </row>
    <row r="790" spans="1:31" ht="15" customHeight="1">
      <c r="A790" s="5" t="s">
        <v>68</v>
      </c>
      <c r="B790" s="6" t="str">
        <f>IFERROR(VLOOKUP(A790,'Distributor List'!$A$2:$D$77,2,0),"-")</f>
        <v>SWL</v>
      </c>
      <c r="C790" s="6" t="str">
        <f>IFERROR(VLOOKUP(A790,'Distributor List'!$A$2:$D$77,3,0),"-")</f>
        <v>Center-1</v>
      </c>
      <c r="D790" s="6" t="str">
        <f>IFERROR(VLOOKUP(A790,'Distributor List'!$A$2:$F$77,6,0),"-")</f>
        <v>Pak-1</v>
      </c>
      <c r="E790" s="6" t="str">
        <f>IFERROR(VLOOKUP(A790,'Distributor List'!$A$2:$D$77,4,0),"-")</f>
        <v>Distributor</v>
      </c>
      <c r="F790" s="6" t="str">
        <f>IFERROR(VLOOKUP(H790,'Price List'!$A$2:$H$109,8,0),"-")</f>
        <v>Medicronis</v>
      </c>
      <c r="G790" s="6" t="str">
        <f>IFERROR(VLOOKUP(A790,'Distributor List'!$A$2:$E$77,5,0),"-")</f>
        <v>FSD Vacant</v>
      </c>
      <c r="H790" s="10" t="s">
        <v>194</v>
      </c>
      <c r="I790" s="58">
        <v>105</v>
      </c>
      <c r="J790" s="72">
        <v>50</v>
      </c>
      <c r="K790" s="72">
        <v>49</v>
      </c>
      <c r="L790" s="73">
        <f t="shared" si="325"/>
        <v>5250</v>
      </c>
      <c r="M790" s="73">
        <f t="shared" si="324"/>
        <v>5145</v>
      </c>
      <c r="N790" s="74">
        <v>50</v>
      </c>
      <c r="O790" s="74">
        <f t="shared" si="310"/>
        <v>5250</v>
      </c>
      <c r="P790" s="73">
        <f t="shared" si="306"/>
        <v>0</v>
      </c>
      <c r="Q790" s="84">
        <v>171</v>
      </c>
      <c r="R790" s="73">
        <f t="shared" si="323"/>
        <v>17955</v>
      </c>
      <c r="S790" s="76">
        <f t="shared" si="311"/>
        <v>0.29239766081871343</v>
      </c>
      <c r="T790" s="77">
        <v>45</v>
      </c>
      <c r="U790" s="78">
        <f t="shared" si="326"/>
        <v>5</v>
      </c>
      <c r="V790" s="73">
        <f t="shared" si="327"/>
        <v>4725</v>
      </c>
      <c r="W790" s="73">
        <f t="shared" si="312"/>
        <v>525</v>
      </c>
      <c r="X790" s="76">
        <f t="shared" si="313"/>
        <v>0.11111111111111116</v>
      </c>
      <c r="Y790" s="73">
        <f t="shared" si="314"/>
        <v>75</v>
      </c>
      <c r="Z790" s="73">
        <f t="shared" si="315"/>
        <v>26</v>
      </c>
      <c r="AA790" s="73">
        <f t="shared" si="307"/>
        <v>2730</v>
      </c>
      <c r="AB790" s="73">
        <f t="shared" si="316"/>
        <v>0</v>
      </c>
      <c r="AC790" s="73">
        <f t="shared" si="308"/>
        <v>0</v>
      </c>
      <c r="AD790" s="73">
        <f t="shared" si="309"/>
        <v>7875</v>
      </c>
      <c r="AE790" s="73">
        <v>0</v>
      </c>
    </row>
    <row r="791" spans="1:31" ht="15" customHeight="1">
      <c r="A791" s="5" t="s">
        <v>68</v>
      </c>
      <c r="B791" s="6" t="str">
        <f>IFERROR(VLOOKUP(A791,'Distributor List'!$A$2:$D$77,2,0),"-")</f>
        <v>SWL</v>
      </c>
      <c r="C791" s="6" t="str">
        <f>IFERROR(VLOOKUP(A791,'Distributor List'!$A$2:$D$77,3,0),"-")</f>
        <v>Center-1</v>
      </c>
      <c r="D791" s="6" t="str">
        <f>IFERROR(VLOOKUP(A791,'Distributor List'!$A$2:$F$77,6,0),"-")</f>
        <v>Pak-1</v>
      </c>
      <c r="E791" s="6" t="str">
        <f>IFERROR(VLOOKUP(A791,'Distributor List'!$A$2:$D$77,4,0),"-")</f>
        <v>Distributor</v>
      </c>
      <c r="F791" s="6" t="str">
        <f>IFERROR(VLOOKUP(H791,'Price List'!$A$2:$H$109,8,0),"-")</f>
        <v>Transformer</v>
      </c>
      <c r="G791" s="6" t="str">
        <f>IFERROR(VLOOKUP(A791,'Distributor List'!$A$2:$E$77,5,0),"-")</f>
        <v>FSD Vacant</v>
      </c>
      <c r="H791" s="10" t="s">
        <v>195</v>
      </c>
      <c r="I791" s="58">
        <v>552.5</v>
      </c>
      <c r="J791" s="72">
        <v>0</v>
      </c>
      <c r="K791" s="72">
        <v>0</v>
      </c>
      <c r="L791" s="73">
        <f t="shared" si="325"/>
        <v>0</v>
      </c>
      <c r="M791" s="73">
        <f t="shared" si="324"/>
        <v>0</v>
      </c>
      <c r="N791" s="74">
        <v>0</v>
      </c>
      <c r="O791" s="74">
        <f t="shared" si="310"/>
        <v>0</v>
      </c>
      <c r="P791" s="73">
        <f t="shared" ref="P791:P813" si="340">L791-O791</f>
        <v>0</v>
      </c>
      <c r="Q791" s="84">
        <v>0</v>
      </c>
      <c r="R791" s="73">
        <f t="shared" si="323"/>
        <v>0</v>
      </c>
      <c r="S791" s="76" t="str">
        <f t="shared" si="311"/>
        <v>-</v>
      </c>
      <c r="T791" s="77">
        <v>0</v>
      </c>
      <c r="U791" s="78">
        <f t="shared" si="326"/>
        <v>0</v>
      </c>
      <c r="V791" s="73">
        <f t="shared" si="327"/>
        <v>0</v>
      </c>
      <c r="W791" s="73">
        <f t="shared" si="312"/>
        <v>0</v>
      </c>
      <c r="X791" s="76" t="str">
        <f t="shared" si="313"/>
        <v>-</v>
      </c>
      <c r="Y791" s="73">
        <f t="shared" si="314"/>
        <v>0</v>
      </c>
      <c r="Z791" s="73">
        <f t="shared" si="315"/>
        <v>0</v>
      </c>
      <c r="AA791" s="73">
        <f t="shared" ref="AA791:AA813" si="341">Z791*I791</f>
        <v>0</v>
      </c>
      <c r="AB791" s="73">
        <f t="shared" si="316"/>
        <v>0</v>
      </c>
      <c r="AC791" s="73">
        <f t="shared" ref="AC791:AC813" si="342">AB791*I791</f>
        <v>0</v>
      </c>
      <c r="AD791" s="73">
        <f t="shared" ref="AD791:AD813" si="343">Y791*I791</f>
        <v>0</v>
      </c>
      <c r="AE791" s="73">
        <v>0</v>
      </c>
    </row>
    <row r="792" spans="1:31" ht="15" customHeight="1">
      <c r="A792" s="5" t="s">
        <v>68</v>
      </c>
      <c r="B792" s="6" t="str">
        <f>IFERROR(VLOOKUP(A792,'Distributor List'!$A$2:$D$77,2,0),"-")</f>
        <v>SWL</v>
      </c>
      <c r="C792" s="6" t="str">
        <f>IFERROR(VLOOKUP(A792,'Distributor List'!$A$2:$D$77,3,0),"-")</f>
        <v>Center-1</v>
      </c>
      <c r="D792" s="6" t="str">
        <f>IFERROR(VLOOKUP(A792,'Distributor List'!$A$2:$F$77,6,0),"-")</f>
        <v>Pak-1</v>
      </c>
      <c r="E792" s="6" t="str">
        <f>IFERROR(VLOOKUP(A792,'Distributor List'!$A$2:$D$77,4,0),"-")</f>
        <v>Distributor</v>
      </c>
      <c r="F792" s="6" t="str">
        <f>IFERROR(VLOOKUP(H792,'Price List'!$A$2:$H$109,8,0),"-")</f>
        <v>Transformer</v>
      </c>
      <c r="G792" s="6" t="str">
        <f>IFERROR(VLOOKUP(A792,'Distributor List'!$A$2:$E$77,5,0),"-")</f>
        <v>FSD Vacant</v>
      </c>
      <c r="H792" s="10" t="s">
        <v>196</v>
      </c>
      <c r="I792" s="58">
        <v>125</v>
      </c>
      <c r="J792" s="72">
        <v>0</v>
      </c>
      <c r="K792" s="72">
        <v>0</v>
      </c>
      <c r="L792" s="73">
        <f t="shared" si="325"/>
        <v>0</v>
      </c>
      <c r="M792" s="73">
        <f t="shared" si="324"/>
        <v>0</v>
      </c>
      <c r="N792" s="74">
        <v>0</v>
      </c>
      <c r="O792" s="74">
        <f t="shared" ref="O792:O813" si="344">N792*I792</f>
        <v>0</v>
      </c>
      <c r="P792" s="73">
        <f t="shared" si="340"/>
        <v>0</v>
      </c>
      <c r="Q792" s="84">
        <v>0</v>
      </c>
      <c r="R792" s="73">
        <f t="shared" si="323"/>
        <v>0</v>
      </c>
      <c r="S792" s="76" t="str">
        <f t="shared" si="311"/>
        <v>-</v>
      </c>
      <c r="T792" s="77">
        <v>0</v>
      </c>
      <c r="U792" s="78">
        <f t="shared" si="326"/>
        <v>0</v>
      </c>
      <c r="V792" s="73">
        <f t="shared" si="327"/>
        <v>0</v>
      </c>
      <c r="W792" s="73">
        <f t="shared" si="312"/>
        <v>0</v>
      </c>
      <c r="X792" s="76" t="str">
        <f t="shared" si="313"/>
        <v>-</v>
      </c>
      <c r="Y792" s="73">
        <f t="shared" si="314"/>
        <v>0</v>
      </c>
      <c r="Z792" s="73">
        <f t="shared" si="315"/>
        <v>0</v>
      </c>
      <c r="AA792" s="73">
        <f t="shared" si="341"/>
        <v>0</v>
      </c>
      <c r="AB792" s="73">
        <f t="shared" si="316"/>
        <v>0</v>
      </c>
      <c r="AC792" s="73">
        <f t="shared" si="342"/>
        <v>0</v>
      </c>
      <c r="AD792" s="73">
        <f t="shared" si="343"/>
        <v>0</v>
      </c>
      <c r="AE792" s="73">
        <v>0</v>
      </c>
    </row>
    <row r="793" spans="1:31" ht="15" customHeight="1">
      <c r="A793" s="5" t="s">
        <v>68</v>
      </c>
      <c r="B793" s="6" t="str">
        <f>IFERROR(VLOOKUP(A793,'Distributor List'!$A$2:$D$77,2,0),"-")</f>
        <v>SWL</v>
      </c>
      <c r="C793" s="6" t="str">
        <f>IFERROR(VLOOKUP(A793,'Distributor List'!$A$2:$D$77,3,0),"-")</f>
        <v>Center-1</v>
      </c>
      <c r="D793" s="6" t="str">
        <f>IFERROR(VLOOKUP(A793,'Distributor List'!$A$2:$F$77,6,0),"-")</f>
        <v>Pak-1</v>
      </c>
      <c r="E793" s="6" t="str">
        <f>IFERROR(VLOOKUP(A793,'Distributor List'!$A$2:$D$77,4,0),"-")</f>
        <v>Distributor</v>
      </c>
      <c r="F793" s="6" t="str">
        <f>IFERROR(VLOOKUP(H793,'Price List'!$A$2:$H$109,8,0),"-")</f>
        <v>Medicronis</v>
      </c>
      <c r="G793" s="6" t="str">
        <f>IFERROR(VLOOKUP(A793,'Distributor List'!$A$2:$E$77,5,0),"-")</f>
        <v>FSD Vacant</v>
      </c>
      <c r="H793" s="10" t="s">
        <v>142</v>
      </c>
      <c r="I793" s="58">
        <v>105</v>
      </c>
      <c r="J793" s="72">
        <v>311</v>
      </c>
      <c r="K793" s="72">
        <v>270</v>
      </c>
      <c r="L793" s="73">
        <f t="shared" si="325"/>
        <v>32655</v>
      </c>
      <c r="M793" s="73">
        <f t="shared" si="324"/>
        <v>28350</v>
      </c>
      <c r="N793" s="74">
        <v>311</v>
      </c>
      <c r="O793" s="74">
        <f t="shared" si="344"/>
        <v>32655</v>
      </c>
      <c r="P793" s="73">
        <f t="shared" si="340"/>
        <v>0</v>
      </c>
      <c r="Q793" s="84">
        <v>627</v>
      </c>
      <c r="R793" s="73">
        <f t="shared" si="323"/>
        <v>65835</v>
      </c>
      <c r="S793" s="76">
        <f t="shared" si="311"/>
        <v>0.49601275917065391</v>
      </c>
      <c r="T793" s="77">
        <v>285</v>
      </c>
      <c r="U793" s="78">
        <f t="shared" si="326"/>
        <v>26</v>
      </c>
      <c r="V793" s="73">
        <f t="shared" si="327"/>
        <v>29925</v>
      </c>
      <c r="W793" s="73">
        <f t="shared" si="312"/>
        <v>2730</v>
      </c>
      <c r="X793" s="76">
        <f t="shared" si="313"/>
        <v>9.1228070175438658E-2</v>
      </c>
      <c r="Y793" s="73">
        <f t="shared" si="314"/>
        <v>466.5</v>
      </c>
      <c r="Z793" s="73">
        <f t="shared" si="315"/>
        <v>196.5</v>
      </c>
      <c r="AA793" s="73">
        <f t="shared" si="341"/>
        <v>20632.5</v>
      </c>
      <c r="AB793" s="73">
        <f t="shared" si="316"/>
        <v>0</v>
      </c>
      <c r="AC793" s="73">
        <f t="shared" si="342"/>
        <v>0</v>
      </c>
      <c r="AD793" s="73">
        <f t="shared" si="343"/>
        <v>48982.5</v>
      </c>
      <c r="AE793" s="73">
        <v>0</v>
      </c>
    </row>
    <row r="794" spans="1:31" ht="15" customHeight="1">
      <c r="A794" s="5" t="s">
        <v>68</v>
      </c>
      <c r="B794" s="6" t="str">
        <f>IFERROR(VLOOKUP(A794,'Distributor List'!$A$2:$D$77,2,0),"-")</f>
        <v>SWL</v>
      </c>
      <c r="C794" s="6" t="str">
        <f>IFERROR(VLOOKUP(A794,'Distributor List'!$A$2:$D$77,3,0),"-")</f>
        <v>Center-1</v>
      </c>
      <c r="D794" s="6" t="str">
        <f>IFERROR(VLOOKUP(A794,'Distributor List'!$A$2:$F$77,6,0),"-")</f>
        <v>Pak-1</v>
      </c>
      <c r="E794" s="6" t="str">
        <f>IFERROR(VLOOKUP(A794,'Distributor List'!$A$2:$D$77,4,0),"-")</f>
        <v>Distributor</v>
      </c>
      <c r="F794" s="6" t="str">
        <f>IFERROR(VLOOKUP(H794,'Price List'!$A$2:$H$109,8,0),"-")</f>
        <v>Medicronis</v>
      </c>
      <c r="G794" s="6" t="str">
        <f>IFERROR(VLOOKUP(A794,'Distributor List'!$A$2:$E$77,5,0),"-")</f>
        <v>FSD Vacant</v>
      </c>
      <c r="H794" s="10" t="s">
        <v>197</v>
      </c>
      <c r="I794" s="58">
        <v>53</v>
      </c>
      <c r="J794" s="72">
        <v>0</v>
      </c>
      <c r="K794" s="72">
        <v>49</v>
      </c>
      <c r="L794" s="73">
        <f t="shared" si="325"/>
        <v>0</v>
      </c>
      <c r="M794" s="73">
        <f t="shared" si="324"/>
        <v>2597</v>
      </c>
      <c r="N794" s="74">
        <v>0</v>
      </c>
      <c r="O794" s="74">
        <f t="shared" si="344"/>
        <v>0</v>
      </c>
      <c r="P794" s="73">
        <f t="shared" si="340"/>
        <v>0</v>
      </c>
      <c r="Q794" s="84">
        <v>0</v>
      </c>
      <c r="R794" s="73">
        <f t="shared" si="323"/>
        <v>0</v>
      </c>
      <c r="S794" s="76" t="str">
        <f t="shared" si="311"/>
        <v>-</v>
      </c>
      <c r="T794" s="77">
        <v>0</v>
      </c>
      <c r="U794" s="78">
        <f t="shared" si="326"/>
        <v>0</v>
      </c>
      <c r="V794" s="73">
        <f t="shared" si="327"/>
        <v>0</v>
      </c>
      <c r="W794" s="73">
        <f t="shared" si="312"/>
        <v>0</v>
      </c>
      <c r="X794" s="76" t="str">
        <f t="shared" si="313"/>
        <v>-</v>
      </c>
      <c r="Y794" s="73">
        <f t="shared" si="314"/>
        <v>0</v>
      </c>
      <c r="Z794" s="73">
        <f t="shared" si="315"/>
        <v>0</v>
      </c>
      <c r="AA794" s="73">
        <f t="shared" si="341"/>
        <v>0</v>
      </c>
      <c r="AB794" s="73">
        <f t="shared" si="316"/>
        <v>49</v>
      </c>
      <c r="AC794" s="73">
        <f t="shared" si="342"/>
        <v>2597</v>
      </c>
      <c r="AD794" s="73">
        <f t="shared" si="343"/>
        <v>0</v>
      </c>
      <c r="AE794" s="73">
        <v>0</v>
      </c>
    </row>
    <row r="795" spans="1:31" ht="15" customHeight="1">
      <c r="A795" s="5" t="s">
        <v>68</v>
      </c>
      <c r="B795" s="6" t="str">
        <f>IFERROR(VLOOKUP(A795,'Distributor List'!$A$2:$D$77,2,0),"-")</f>
        <v>SWL</v>
      </c>
      <c r="C795" s="6" t="str">
        <f>IFERROR(VLOOKUP(A795,'Distributor List'!$A$2:$D$77,3,0),"-")</f>
        <v>Center-1</v>
      </c>
      <c r="D795" s="6" t="str">
        <f>IFERROR(VLOOKUP(A795,'Distributor List'!$A$2:$F$77,6,0),"-")</f>
        <v>Pak-1</v>
      </c>
      <c r="E795" s="6" t="str">
        <f>IFERROR(VLOOKUP(A795,'Distributor List'!$A$2:$D$77,4,0),"-")</f>
        <v>Distributor</v>
      </c>
      <c r="F795" s="6" t="str">
        <f>IFERROR(VLOOKUP(H795,'Price List'!$A$2:$H$109,8,0),"-")</f>
        <v>Medicronis</v>
      </c>
      <c r="G795" s="6" t="str">
        <f>IFERROR(VLOOKUP(A795,'Distributor List'!$A$2:$E$77,5,0),"-")</f>
        <v>FSD Vacant</v>
      </c>
      <c r="H795" s="10" t="s">
        <v>198</v>
      </c>
      <c r="I795" s="58">
        <v>69</v>
      </c>
      <c r="J795" s="72">
        <v>0</v>
      </c>
      <c r="K795" s="72">
        <v>263</v>
      </c>
      <c r="L795" s="73">
        <f t="shared" si="325"/>
        <v>0</v>
      </c>
      <c r="M795" s="73">
        <f t="shared" si="324"/>
        <v>18147</v>
      </c>
      <c r="N795" s="74">
        <v>0</v>
      </c>
      <c r="O795" s="74">
        <f t="shared" si="344"/>
        <v>0</v>
      </c>
      <c r="P795" s="73">
        <f t="shared" si="340"/>
        <v>0</v>
      </c>
      <c r="Q795" s="84">
        <v>0</v>
      </c>
      <c r="R795" s="73">
        <f t="shared" si="323"/>
        <v>0</v>
      </c>
      <c r="S795" s="76" t="str">
        <f t="shared" si="311"/>
        <v>-</v>
      </c>
      <c r="T795" s="77">
        <v>0</v>
      </c>
      <c r="U795" s="78">
        <f t="shared" si="326"/>
        <v>0</v>
      </c>
      <c r="V795" s="73">
        <f t="shared" si="327"/>
        <v>0</v>
      </c>
      <c r="W795" s="73">
        <f t="shared" si="312"/>
        <v>0</v>
      </c>
      <c r="X795" s="76" t="str">
        <f t="shared" si="313"/>
        <v>-</v>
      </c>
      <c r="Y795" s="73">
        <f t="shared" si="314"/>
        <v>0</v>
      </c>
      <c r="Z795" s="73">
        <f t="shared" si="315"/>
        <v>0</v>
      </c>
      <c r="AA795" s="73">
        <f t="shared" si="341"/>
        <v>0</v>
      </c>
      <c r="AB795" s="73">
        <f t="shared" si="316"/>
        <v>263</v>
      </c>
      <c r="AC795" s="73">
        <f t="shared" si="342"/>
        <v>18147</v>
      </c>
      <c r="AD795" s="73">
        <f t="shared" si="343"/>
        <v>0</v>
      </c>
      <c r="AE795" s="73">
        <v>0</v>
      </c>
    </row>
    <row r="796" spans="1:31" ht="15" customHeight="1">
      <c r="A796" s="5" t="s">
        <v>68</v>
      </c>
      <c r="B796" s="6" t="str">
        <f>IFERROR(VLOOKUP(A796,'Distributor List'!$A$2:$D$77,2,0),"-")</f>
        <v>SWL</v>
      </c>
      <c r="C796" s="6" t="str">
        <f>IFERROR(VLOOKUP(A796,'Distributor List'!$A$2:$D$77,3,0),"-")</f>
        <v>Center-1</v>
      </c>
      <c r="D796" s="6" t="str">
        <f>IFERROR(VLOOKUP(A796,'Distributor List'!$A$2:$F$77,6,0),"-")</f>
        <v>Pak-1</v>
      </c>
      <c r="E796" s="6" t="str">
        <f>IFERROR(VLOOKUP(A796,'Distributor List'!$A$2:$D$77,4,0),"-")</f>
        <v>Distributor</v>
      </c>
      <c r="F796" s="6" t="str">
        <f>IFERROR(VLOOKUP(H796,'Price List'!$A$2:$H$109,8,0),"-")</f>
        <v>Medicronis</v>
      </c>
      <c r="G796" s="6" t="str">
        <f>IFERROR(VLOOKUP(A796,'Distributor List'!$A$2:$E$77,5,0),"-")</f>
        <v>FSD Vacant</v>
      </c>
      <c r="H796" s="10" t="s">
        <v>199</v>
      </c>
      <c r="I796" s="58">
        <v>90</v>
      </c>
      <c r="J796" s="72">
        <v>0</v>
      </c>
      <c r="K796" s="72">
        <v>4</v>
      </c>
      <c r="L796" s="73">
        <f t="shared" si="325"/>
        <v>0</v>
      </c>
      <c r="M796" s="73">
        <f t="shared" si="324"/>
        <v>360</v>
      </c>
      <c r="N796" s="74">
        <v>0</v>
      </c>
      <c r="O796" s="74">
        <f t="shared" si="344"/>
        <v>0</v>
      </c>
      <c r="P796" s="73">
        <f t="shared" si="340"/>
        <v>0</v>
      </c>
      <c r="Q796" s="84">
        <v>0</v>
      </c>
      <c r="R796" s="73">
        <f t="shared" si="323"/>
        <v>0</v>
      </c>
      <c r="S796" s="76" t="str">
        <f t="shared" si="311"/>
        <v>-</v>
      </c>
      <c r="T796" s="77">
        <v>0</v>
      </c>
      <c r="U796" s="78">
        <f t="shared" si="326"/>
        <v>0</v>
      </c>
      <c r="V796" s="73">
        <f t="shared" si="327"/>
        <v>0</v>
      </c>
      <c r="W796" s="73">
        <f t="shared" si="312"/>
        <v>0</v>
      </c>
      <c r="X796" s="76" t="str">
        <f t="shared" si="313"/>
        <v>-</v>
      </c>
      <c r="Y796" s="73">
        <f t="shared" si="314"/>
        <v>0</v>
      </c>
      <c r="Z796" s="73">
        <f t="shared" si="315"/>
        <v>0</v>
      </c>
      <c r="AA796" s="73">
        <f t="shared" si="341"/>
        <v>0</v>
      </c>
      <c r="AB796" s="73">
        <f t="shared" si="316"/>
        <v>4</v>
      </c>
      <c r="AC796" s="73">
        <f t="shared" si="342"/>
        <v>360</v>
      </c>
      <c r="AD796" s="73">
        <f t="shared" si="343"/>
        <v>0</v>
      </c>
      <c r="AE796" s="73">
        <v>0</v>
      </c>
    </row>
    <row r="797" spans="1:31" ht="15" customHeight="1">
      <c r="A797" s="5" t="s">
        <v>68</v>
      </c>
      <c r="B797" s="6" t="str">
        <f>IFERROR(VLOOKUP(A797,'Distributor List'!$A$2:$D$77,2,0),"-")</f>
        <v>SWL</v>
      </c>
      <c r="C797" s="6" t="str">
        <f>IFERROR(VLOOKUP(A797,'Distributor List'!$A$2:$D$77,3,0),"-")</f>
        <v>Center-1</v>
      </c>
      <c r="D797" s="6" t="str">
        <f>IFERROR(VLOOKUP(A797,'Distributor List'!$A$2:$F$77,6,0),"-")</f>
        <v>Pak-1</v>
      </c>
      <c r="E797" s="6" t="str">
        <f>IFERROR(VLOOKUP(A797,'Distributor List'!$A$2:$D$77,4,0),"-")</f>
        <v>Distributor</v>
      </c>
      <c r="F797" s="6" t="str">
        <f>IFERROR(VLOOKUP(H797,'Price List'!$A$2:$H$109,8,0),"-")</f>
        <v>Medicronis</v>
      </c>
      <c r="G797" s="6" t="str">
        <f>IFERROR(VLOOKUP(A797,'Distributor List'!$A$2:$E$77,5,0),"-")</f>
        <v>FSD Vacant</v>
      </c>
      <c r="H797" s="10" t="s">
        <v>200</v>
      </c>
      <c r="I797" s="58">
        <v>110</v>
      </c>
      <c r="J797" s="72">
        <v>8</v>
      </c>
      <c r="K797" s="72">
        <v>5</v>
      </c>
      <c r="L797" s="73">
        <f t="shared" si="325"/>
        <v>880</v>
      </c>
      <c r="M797" s="73">
        <f t="shared" si="324"/>
        <v>550</v>
      </c>
      <c r="N797" s="74">
        <v>8</v>
      </c>
      <c r="O797" s="74">
        <f t="shared" si="344"/>
        <v>880</v>
      </c>
      <c r="P797" s="73">
        <f t="shared" si="340"/>
        <v>0</v>
      </c>
      <c r="Q797" s="84">
        <v>44.88</v>
      </c>
      <c r="R797" s="73">
        <f t="shared" si="323"/>
        <v>4936.8</v>
      </c>
      <c r="S797" s="76">
        <f t="shared" si="311"/>
        <v>0.17825311942959002</v>
      </c>
      <c r="T797" s="77">
        <v>11</v>
      </c>
      <c r="U797" s="78">
        <f t="shared" si="326"/>
        <v>-3</v>
      </c>
      <c r="V797" s="73">
        <f t="shared" si="327"/>
        <v>1210</v>
      </c>
      <c r="W797" s="73">
        <f t="shared" si="312"/>
        <v>-330</v>
      </c>
      <c r="X797" s="76">
        <f t="shared" si="313"/>
        <v>-0.27272727272727271</v>
      </c>
      <c r="Y797" s="73">
        <f t="shared" si="314"/>
        <v>12</v>
      </c>
      <c r="Z797" s="73">
        <f t="shared" si="315"/>
        <v>7</v>
      </c>
      <c r="AA797" s="73">
        <f t="shared" si="341"/>
        <v>770</v>
      </c>
      <c r="AB797" s="73">
        <f t="shared" si="316"/>
        <v>0</v>
      </c>
      <c r="AC797" s="73">
        <f t="shared" si="342"/>
        <v>0</v>
      </c>
      <c r="AD797" s="73">
        <f t="shared" si="343"/>
        <v>1320</v>
      </c>
      <c r="AE797" s="73">
        <v>0</v>
      </c>
    </row>
    <row r="798" spans="1:31" ht="15" customHeight="1">
      <c r="A798" s="5" t="s">
        <v>68</v>
      </c>
      <c r="B798" s="6" t="str">
        <f>IFERROR(VLOOKUP(A798,'Distributor List'!$A$2:$D$77,2,0),"-")</f>
        <v>SWL</v>
      </c>
      <c r="C798" s="6" t="str">
        <f>IFERROR(VLOOKUP(A798,'Distributor List'!$A$2:$D$77,3,0),"-")</f>
        <v>Center-1</v>
      </c>
      <c r="D798" s="6" t="str">
        <f>IFERROR(VLOOKUP(A798,'Distributor List'!$A$2:$F$77,6,0),"-")</f>
        <v>Pak-1</v>
      </c>
      <c r="E798" s="6" t="str">
        <f>IFERROR(VLOOKUP(A798,'Distributor List'!$A$2:$D$77,4,0),"-")</f>
        <v>Distributor</v>
      </c>
      <c r="F798" s="6" t="str">
        <f>IFERROR(VLOOKUP(H798,'Price List'!$A$2:$H$109,8,0),"-")</f>
        <v>Medicronis</v>
      </c>
      <c r="G798" s="6" t="str">
        <f>IFERROR(VLOOKUP(A798,'Distributor List'!$A$2:$E$77,5,0),"-")</f>
        <v>FSD Vacant</v>
      </c>
      <c r="H798" s="56" t="s">
        <v>145</v>
      </c>
      <c r="I798" s="57">
        <v>105</v>
      </c>
      <c r="J798" s="72">
        <v>101</v>
      </c>
      <c r="K798" s="72">
        <v>239</v>
      </c>
      <c r="L798" s="73">
        <f t="shared" si="325"/>
        <v>10605</v>
      </c>
      <c r="M798" s="73">
        <f t="shared" si="324"/>
        <v>25095</v>
      </c>
      <c r="N798" s="74">
        <v>101</v>
      </c>
      <c r="O798" s="74">
        <f t="shared" si="344"/>
        <v>10605</v>
      </c>
      <c r="P798" s="73">
        <f t="shared" si="340"/>
        <v>0</v>
      </c>
      <c r="Q798" s="84">
        <v>486</v>
      </c>
      <c r="R798" s="73">
        <f t="shared" si="323"/>
        <v>51030</v>
      </c>
      <c r="S798" s="76">
        <f t="shared" si="311"/>
        <v>0.20781893004115226</v>
      </c>
      <c r="T798" s="77">
        <v>151</v>
      </c>
      <c r="U798" s="78">
        <f t="shared" si="326"/>
        <v>-50</v>
      </c>
      <c r="V798" s="73">
        <f t="shared" si="327"/>
        <v>15855</v>
      </c>
      <c r="W798" s="73">
        <f t="shared" si="312"/>
        <v>-5250</v>
      </c>
      <c r="X798" s="76">
        <f t="shared" si="313"/>
        <v>-0.33112582781456956</v>
      </c>
      <c r="Y798" s="73">
        <f t="shared" si="314"/>
        <v>151.5</v>
      </c>
      <c r="Z798" s="73">
        <f t="shared" si="315"/>
        <v>0</v>
      </c>
      <c r="AA798" s="73">
        <f t="shared" si="341"/>
        <v>0</v>
      </c>
      <c r="AB798" s="73">
        <f t="shared" si="316"/>
        <v>87.5</v>
      </c>
      <c r="AC798" s="73">
        <f t="shared" si="342"/>
        <v>9187.5</v>
      </c>
      <c r="AD798" s="73">
        <f t="shared" si="343"/>
        <v>15907.5</v>
      </c>
      <c r="AE798" s="73">
        <v>0</v>
      </c>
    </row>
    <row r="799" spans="1:31" ht="15" customHeight="1">
      <c r="A799" s="5" t="s">
        <v>68</v>
      </c>
      <c r="B799" s="6" t="str">
        <f>IFERROR(VLOOKUP(A799,'Distributor List'!$A$2:$D$77,2,0),"-")</f>
        <v>SWL</v>
      </c>
      <c r="C799" s="6" t="str">
        <f>IFERROR(VLOOKUP(A799,'Distributor List'!$A$2:$D$77,3,0),"-")</f>
        <v>Center-1</v>
      </c>
      <c r="D799" s="6" t="str">
        <f>IFERROR(VLOOKUP(A799,'Distributor List'!$A$2:$F$77,6,0),"-")</f>
        <v>Pak-1</v>
      </c>
      <c r="E799" s="6" t="str">
        <f>IFERROR(VLOOKUP(A799,'Distributor List'!$A$2:$D$77,4,0),"-")</f>
        <v>Distributor</v>
      </c>
      <c r="F799" s="6" t="str">
        <f>IFERROR(VLOOKUP(H799,'Price List'!$A$2:$H$109,8,0),"-")</f>
        <v>Medicronis</v>
      </c>
      <c r="G799" s="6" t="str">
        <f>IFERROR(VLOOKUP(A799,'Distributor List'!$A$2:$E$77,5,0),"-")</f>
        <v>FSD Vacant</v>
      </c>
      <c r="H799" s="56" t="s">
        <v>201</v>
      </c>
      <c r="I799" s="57">
        <v>120</v>
      </c>
      <c r="J799" s="72">
        <v>5</v>
      </c>
      <c r="K799" s="72">
        <v>57</v>
      </c>
      <c r="L799" s="73">
        <f t="shared" si="325"/>
        <v>600</v>
      </c>
      <c r="M799" s="73">
        <f t="shared" si="324"/>
        <v>6840</v>
      </c>
      <c r="N799" s="74">
        <v>5</v>
      </c>
      <c r="O799" s="74">
        <f t="shared" si="344"/>
        <v>600</v>
      </c>
      <c r="P799" s="73">
        <f t="shared" si="340"/>
        <v>0</v>
      </c>
      <c r="Q799" s="84">
        <v>53.64</v>
      </c>
      <c r="R799" s="73">
        <f t="shared" si="323"/>
        <v>6436.8</v>
      </c>
      <c r="S799" s="76">
        <f t="shared" si="311"/>
        <v>9.3214019388516034E-2</v>
      </c>
      <c r="T799" s="77">
        <v>1</v>
      </c>
      <c r="U799" s="78">
        <f t="shared" si="326"/>
        <v>4</v>
      </c>
      <c r="V799" s="73">
        <f t="shared" si="327"/>
        <v>120</v>
      </c>
      <c r="W799" s="73">
        <f t="shared" si="312"/>
        <v>480</v>
      </c>
      <c r="X799" s="76">
        <f t="shared" si="313"/>
        <v>4</v>
      </c>
      <c r="Y799" s="73">
        <f t="shared" si="314"/>
        <v>7.5</v>
      </c>
      <c r="Z799" s="73">
        <f t="shared" si="315"/>
        <v>0</v>
      </c>
      <c r="AA799" s="73">
        <f t="shared" si="341"/>
        <v>0</v>
      </c>
      <c r="AB799" s="73">
        <f t="shared" si="316"/>
        <v>49.5</v>
      </c>
      <c r="AC799" s="73">
        <f t="shared" si="342"/>
        <v>5940</v>
      </c>
      <c r="AD799" s="73">
        <f t="shared" si="343"/>
        <v>900</v>
      </c>
      <c r="AE799" s="73">
        <v>0</v>
      </c>
    </row>
    <row r="800" spans="1:31" ht="15" customHeight="1">
      <c r="A800" s="5" t="s">
        <v>68</v>
      </c>
      <c r="B800" s="6" t="str">
        <f>IFERROR(VLOOKUP(A800,'Distributor List'!$A$2:$D$77,2,0),"-")</f>
        <v>SWL</v>
      </c>
      <c r="C800" s="6" t="str">
        <f>IFERROR(VLOOKUP(A800,'Distributor List'!$A$2:$D$77,3,0),"-")</f>
        <v>Center-1</v>
      </c>
      <c r="D800" s="6" t="str">
        <f>IFERROR(VLOOKUP(A800,'Distributor List'!$A$2:$F$77,6,0),"-")</f>
        <v>Pak-1</v>
      </c>
      <c r="E800" s="6" t="str">
        <f>IFERROR(VLOOKUP(A800,'Distributor List'!$A$2:$D$77,4,0),"-")</f>
        <v>Distributor</v>
      </c>
      <c r="F800" s="6" t="str">
        <f>IFERROR(VLOOKUP(H800,'Price List'!$A$2:$H$109,8,0),"-")</f>
        <v>Medicronis</v>
      </c>
      <c r="G800" s="6" t="str">
        <f>IFERROR(VLOOKUP(A800,'Distributor List'!$A$2:$E$77,5,0),"-")</f>
        <v>FSD Vacant</v>
      </c>
      <c r="H800" s="10" t="s">
        <v>202</v>
      </c>
      <c r="I800" s="55">
        <v>140</v>
      </c>
      <c r="J800" s="72">
        <v>4</v>
      </c>
      <c r="K800" s="72">
        <v>53</v>
      </c>
      <c r="L800" s="73">
        <f t="shared" si="325"/>
        <v>560</v>
      </c>
      <c r="M800" s="73">
        <f t="shared" si="324"/>
        <v>7420</v>
      </c>
      <c r="N800" s="74">
        <v>4</v>
      </c>
      <c r="O800" s="74">
        <f t="shared" si="344"/>
        <v>560</v>
      </c>
      <c r="P800" s="73">
        <f t="shared" si="340"/>
        <v>0</v>
      </c>
      <c r="Q800" s="84">
        <v>75.599999999999994</v>
      </c>
      <c r="R800" s="73">
        <f t="shared" si="323"/>
        <v>10584</v>
      </c>
      <c r="S800" s="76">
        <f t="shared" si="311"/>
        <v>5.2910052910052907E-2</v>
      </c>
      <c r="T800" s="77">
        <v>4</v>
      </c>
      <c r="U800" s="78">
        <f t="shared" si="326"/>
        <v>0</v>
      </c>
      <c r="V800" s="73">
        <f t="shared" si="327"/>
        <v>560</v>
      </c>
      <c r="W800" s="73">
        <f t="shared" si="312"/>
        <v>0</v>
      </c>
      <c r="X800" s="76">
        <f t="shared" si="313"/>
        <v>0</v>
      </c>
      <c r="Y800" s="73">
        <f t="shared" si="314"/>
        <v>6</v>
      </c>
      <c r="Z800" s="73">
        <f t="shared" si="315"/>
        <v>0</v>
      </c>
      <c r="AA800" s="73">
        <f t="shared" si="341"/>
        <v>0</v>
      </c>
      <c r="AB800" s="73">
        <f t="shared" si="316"/>
        <v>47</v>
      </c>
      <c r="AC800" s="73">
        <f t="shared" si="342"/>
        <v>6580</v>
      </c>
      <c r="AD800" s="73">
        <f t="shared" si="343"/>
        <v>840</v>
      </c>
      <c r="AE800" s="73">
        <v>0</v>
      </c>
    </row>
    <row r="801" spans="1:31" ht="15" customHeight="1">
      <c r="A801" s="5" t="s">
        <v>68</v>
      </c>
      <c r="B801" s="6" t="str">
        <f>IFERROR(VLOOKUP(A801,'Distributor List'!$A$2:$D$77,2,0),"-")</f>
        <v>SWL</v>
      </c>
      <c r="C801" s="6" t="str">
        <f>IFERROR(VLOOKUP(A801,'Distributor List'!$A$2:$D$77,3,0),"-")</f>
        <v>Center-1</v>
      </c>
      <c r="D801" s="6" t="str">
        <f>IFERROR(VLOOKUP(A801,'Distributor List'!$A$2:$F$77,6,0),"-")</f>
        <v>Pak-1</v>
      </c>
      <c r="E801" s="6" t="str">
        <f>IFERROR(VLOOKUP(A801,'Distributor List'!$A$2:$D$77,4,0),"-")</f>
        <v>Distributor</v>
      </c>
      <c r="F801" s="6" t="str">
        <f>IFERROR(VLOOKUP(H801,'Price List'!$A$2:$H$109,8,0),"-")</f>
        <v>Transformer</v>
      </c>
      <c r="G801" s="6" t="str">
        <f>IFERROR(VLOOKUP(A801,'Distributor List'!$A$2:$E$77,5,0),"-")</f>
        <v>FSD Vacant</v>
      </c>
      <c r="H801" s="10" t="s">
        <v>148</v>
      </c>
      <c r="I801" s="55">
        <v>255</v>
      </c>
      <c r="J801" s="72">
        <v>0</v>
      </c>
      <c r="K801" s="72">
        <v>2</v>
      </c>
      <c r="L801" s="73">
        <f t="shared" si="325"/>
        <v>0</v>
      </c>
      <c r="M801" s="73">
        <f t="shared" si="324"/>
        <v>510</v>
      </c>
      <c r="N801" s="74">
        <v>0</v>
      </c>
      <c r="O801" s="74">
        <f t="shared" si="344"/>
        <v>0</v>
      </c>
      <c r="P801" s="73">
        <f t="shared" si="340"/>
        <v>0</v>
      </c>
      <c r="Q801" s="84">
        <v>0</v>
      </c>
      <c r="R801" s="73">
        <f t="shared" si="323"/>
        <v>0</v>
      </c>
      <c r="S801" s="76" t="str">
        <f t="shared" ref="S801:S813" si="345">IFERROR(L801/R801,"-")</f>
        <v>-</v>
      </c>
      <c r="T801" s="77">
        <v>0</v>
      </c>
      <c r="U801" s="78">
        <f t="shared" si="326"/>
        <v>0</v>
      </c>
      <c r="V801" s="73">
        <f t="shared" si="327"/>
        <v>0</v>
      </c>
      <c r="W801" s="73">
        <f t="shared" ref="W801:W813" si="346">L801-V801</f>
        <v>0</v>
      </c>
      <c r="X801" s="76" t="str">
        <f t="shared" ref="X801:X813" si="347">IFERROR(L801/V801-1,"-")</f>
        <v>-</v>
      </c>
      <c r="Y801" s="73">
        <f t="shared" ref="Y801:Y813" si="348">(J801)/1*1.5</f>
        <v>0</v>
      </c>
      <c r="Z801" s="73">
        <f t="shared" ref="Z801:Z813" si="349">IF(Y801&gt;K801,Y801-K801,0)</f>
        <v>0</v>
      </c>
      <c r="AA801" s="73">
        <f t="shared" si="341"/>
        <v>0</v>
      </c>
      <c r="AB801" s="73">
        <f t="shared" ref="AB801:AB813" si="350">IF(Y801&lt;K801,K801-Y801,0)</f>
        <v>2</v>
      </c>
      <c r="AC801" s="73">
        <f t="shared" si="342"/>
        <v>510</v>
      </c>
      <c r="AD801" s="73">
        <f t="shared" si="343"/>
        <v>0</v>
      </c>
      <c r="AE801" s="73">
        <v>0</v>
      </c>
    </row>
    <row r="802" spans="1:31" ht="15" customHeight="1">
      <c r="A802" s="5" t="s">
        <v>68</v>
      </c>
      <c r="B802" s="6" t="str">
        <f>IFERROR(VLOOKUP(A802,'Distributor List'!$A$2:$D$77,2,0),"-")</f>
        <v>SWL</v>
      </c>
      <c r="C802" s="6" t="str">
        <f>IFERROR(VLOOKUP(A802,'Distributor List'!$A$2:$D$77,3,0),"-")</f>
        <v>Center-1</v>
      </c>
      <c r="D802" s="6" t="str">
        <f>IFERROR(VLOOKUP(A802,'Distributor List'!$A$2:$F$77,6,0),"-")</f>
        <v>Pak-1</v>
      </c>
      <c r="E802" s="6" t="str">
        <f>IFERROR(VLOOKUP(A802,'Distributor List'!$A$2:$D$77,4,0),"-")</f>
        <v>Distributor</v>
      </c>
      <c r="F802" s="6" t="str">
        <f>IFERROR(VLOOKUP(H802,'Price List'!$A$2:$H$109,8,0),"-")</f>
        <v>Medicronis</v>
      </c>
      <c r="G802" s="6" t="str">
        <f>IFERROR(VLOOKUP(A802,'Distributor List'!$A$2:$E$77,5,0),"-")</f>
        <v>FSD Vacant</v>
      </c>
      <c r="H802" s="52" t="s">
        <v>147</v>
      </c>
      <c r="I802" s="55">
        <v>170</v>
      </c>
      <c r="J802" s="72">
        <v>71</v>
      </c>
      <c r="K802" s="72">
        <v>67</v>
      </c>
      <c r="L802" s="73">
        <f t="shared" si="325"/>
        <v>12070</v>
      </c>
      <c r="M802" s="73">
        <f t="shared" si="324"/>
        <v>11390</v>
      </c>
      <c r="N802" s="74">
        <v>71</v>
      </c>
      <c r="O802" s="74">
        <f t="shared" si="344"/>
        <v>12070</v>
      </c>
      <c r="P802" s="73">
        <f t="shared" si="340"/>
        <v>0</v>
      </c>
      <c r="Q802" s="84">
        <v>226.8</v>
      </c>
      <c r="R802" s="73">
        <f t="shared" si="323"/>
        <v>38556</v>
      </c>
      <c r="S802" s="76">
        <f t="shared" si="345"/>
        <v>0.31305114638447973</v>
      </c>
      <c r="T802" s="77">
        <v>67</v>
      </c>
      <c r="U802" s="78">
        <f t="shared" si="326"/>
        <v>4</v>
      </c>
      <c r="V802" s="73">
        <f t="shared" si="327"/>
        <v>11390</v>
      </c>
      <c r="W802" s="73">
        <f t="shared" si="346"/>
        <v>680</v>
      </c>
      <c r="X802" s="76">
        <f t="shared" si="347"/>
        <v>5.9701492537313383E-2</v>
      </c>
      <c r="Y802" s="73">
        <f t="shared" si="348"/>
        <v>106.5</v>
      </c>
      <c r="Z802" s="73">
        <f t="shared" si="349"/>
        <v>39.5</v>
      </c>
      <c r="AA802" s="73">
        <f t="shared" si="341"/>
        <v>6715</v>
      </c>
      <c r="AB802" s="73">
        <f t="shared" si="350"/>
        <v>0</v>
      </c>
      <c r="AC802" s="73">
        <f t="shared" si="342"/>
        <v>0</v>
      </c>
      <c r="AD802" s="73">
        <f t="shared" si="343"/>
        <v>18105</v>
      </c>
      <c r="AE802" s="73">
        <v>0</v>
      </c>
    </row>
    <row r="803" spans="1:31" ht="15" customHeight="1">
      <c r="A803" s="5" t="s">
        <v>68</v>
      </c>
      <c r="B803" s="6" t="str">
        <f>IFERROR(VLOOKUP(A803,'Distributor List'!$A$2:$D$77,2,0),"-")</f>
        <v>SWL</v>
      </c>
      <c r="C803" s="6" t="str">
        <f>IFERROR(VLOOKUP(A803,'Distributor List'!$A$2:$D$77,3,0),"-")</f>
        <v>Center-1</v>
      </c>
      <c r="D803" s="6" t="str">
        <f>IFERROR(VLOOKUP(A803,'Distributor List'!$A$2:$F$77,6,0),"-")</f>
        <v>Pak-1</v>
      </c>
      <c r="E803" s="6" t="str">
        <f>IFERROR(VLOOKUP(A803,'Distributor List'!$A$2:$D$77,4,0),"-")</f>
        <v>Distributor</v>
      </c>
      <c r="F803" s="6" t="str">
        <f>IFERROR(VLOOKUP(H803,'Price List'!$A$2:$H$109,8,0),"-")</f>
        <v>Transformer</v>
      </c>
      <c r="G803" s="6" t="str">
        <f>IFERROR(VLOOKUP(A803,'Distributor List'!$A$2:$E$77,5,0),"-")</f>
        <v>FSD Vacant</v>
      </c>
      <c r="H803" s="10" t="s">
        <v>146</v>
      </c>
      <c r="I803" s="55">
        <v>680</v>
      </c>
      <c r="J803" s="72">
        <v>0</v>
      </c>
      <c r="K803" s="72">
        <v>2</v>
      </c>
      <c r="L803" s="73">
        <f t="shared" si="325"/>
        <v>0</v>
      </c>
      <c r="M803" s="73">
        <f t="shared" si="324"/>
        <v>1360</v>
      </c>
      <c r="N803" s="74">
        <v>0</v>
      </c>
      <c r="O803" s="74">
        <f t="shared" si="344"/>
        <v>0</v>
      </c>
      <c r="P803" s="73">
        <f t="shared" si="340"/>
        <v>0</v>
      </c>
      <c r="Q803" s="84">
        <v>0</v>
      </c>
      <c r="R803" s="73">
        <f t="shared" si="323"/>
        <v>0</v>
      </c>
      <c r="S803" s="76" t="str">
        <f t="shared" si="345"/>
        <v>-</v>
      </c>
      <c r="T803" s="77">
        <v>0</v>
      </c>
      <c r="U803" s="78">
        <f t="shared" si="326"/>
        <v>0</v>
      </c>
      <c r="V803" s="73">
        <f t="shared" si="327"/>
        <v>0</v>
      </c>
      <c r="W803" s="73">
        <f t="shared" si="346"/>
        <v>0</v>
      </c>
      <c r="X803" s="76" t="str">
        <f t="shared" si="347"/>
        <v>-</v>
      </c>
      <c r="Y803" s="73">
        <f t="shared" si="348"/>
        <v>0</v>
      </c>
      <c r="Z803" s="73">
        <f t="shared" si="349"/>
        <v>0</v>
      </c>
      <c r="AA803" s="73">
        <f t="shared" si="341"/>
        <v>0</v>
      </c>
      <c r="AB803" s="73">
        <f t="shared" si="350"/>
        <v>2</v>
      </c>
      <c r="AC803" s="73">
        <f t="shared" si="342"/>
        <v>1360</v>
      </c>
      <c r="AD803" s="73">
        <f t="shared" si="343"/>
        <v>0</v>
      </c>
      <c r="AE803" s="73">
        <v>0</v>
      </c>
    </row>
    <row r="804" spans="1:31" ht="15" customHeight="1">
      <c r="A804" s="5" t="s">
        <v>68</v>
      </c>
      <c r="B804" s="6" t="str">
        <f>IFERROR(VLOOKUP(A804,'Distributor List'!$A$2:$D$77,2,0),"-")</f>
        <v>SWL</v>
      </c>
      <c r="C804" s="6" t="str">
        <f>IFERROR(VLOOKUP(A804,'Distributor List'!$A$2:$D$77,3,0),"-")</f>
        <v>Center-1</v>
      </c>
      <c r="D804" s="6" t="str">
        <f>IFERROR(VLOOKUP(A804,'Distributor List'!$A$2:$F$77,6,0),"-")</f>
        <v>Pak-1</v>
      </c>
      <c r="E804" s="6" t="str">
        <f>IFERROR(VLOOKUP(A804,'Distributor List'!$A$2:$D$77,4,0),"-")</f>
        <v>Distributor</v>
      </c>
      <c r="F804" s="6" t="str">
        <f>IFERROR(VLOOKUP(H804,'Price List'!$A$2:$H$109,8,0),"-")</f>
        <v>Medicronis</v>
      </c>
      <c r="G804" s="6" t="str">
        <f>IFERROR(VLOOKUP(A804,'Distributor List'!$A$2:$E$77,5,0),"-")</f>
        <v>FSD Vacant</v>
      </c>
      <c r="H804" s="10" t="s">
        <v>203</v>
      </c>
      <c r="I804" s="55">
        <v>90</v>
      </c>
      <c r="J804" s="72">
        <v>2</v>
      </c>
      <c r="K804" s="72">
        <v>135</v>
      </c>
      <c r="L804" s="73">
        <f t="shared" si="325"/>
        <v>180</v>
      </c>
      <c r="M804" s="73">
        <f t="shared" si="324"/>
        <v>12150</v>
      </c>
      <c r="N804" s="74">
        <v>2</v>
      </c>
      <c r="O804" s="74">
        <f t="shared" si="344"/>
        <v>180</v>
      </c>
      <c r="P804" s="73">
        <f t="shared" si="340"/>
        <v>0</v>
      </c>
      <c r="Q804" s="75">
        <v>126</v>
      </c>
      <c r="R804" s="73">
        <f t="shared" si="323"/>
        <v>11340</v>
      </c>
      <c r="S804" s="76">
        <f t="shared" si="345"/>
        <v>1.5873015873015872E-2</v>
      </c>
      <c r="T804" s="77">
        <v>1</v>
      </c>
      <c r="U804" s="78">
        <f t="shared" si="326"/>
        <v>1</v>
      </c>
      <c r="V804" s="73">
        <f t="shared" si="327"/>
        <v>90</v>
      </c>
      <c r="W804" s="73">
        <f t="shared" si="346"/>
        <v>90</v>
      </c>
      <c r="X804" s="76">
        <f t="shared" si="347"/>
        <v>1</v>
      </c>
      <c r="Y804" s="73">
        <f t="shared" si="348"/>
        <v>3</v>
      </c>
      <c r="Z804" s="73">
        <f t="shared" si="349"/>
        <v>0</v>
      </c>
      <c r="AA804" s="73">
        <f t="shared" si="341"/>
        <v>0</v>
      </c>
      <c r="AB804" s="73">
        <f t="shared" si="350"/>
        <v>132</v>
      </c>
      <c r="AC804" s="73">
        <f t="shared" si="342"/>
        <v>11880</v>
      </c>
      <c r="AD804" s="73">
        <f t="shared" si="343"/>
        <v>270</v>
      </c>
      <c r="AE804" s="73">
        <v>0</v>
      </c>
    </row>
    <row r="805" spans="1:31" ht="15" customHeight="1">
      <c r="A805" s="5" t="s">
        <v>68</v>
      </c>
      <c r="B805" s="6" t="str">
        <f>IFERROR(VLOOKUP(A805,'Distributor List'!$A$2:$D$77,2,0),"-")</f>
        <v>SWL</v>
      </c>
      <c r="C805" s="6" t="str">
        <f>IFERROR(VLOOKUP(A805,'Distributor List'!$A$2:$D$77,3,0),"-")</f>
        <v>Center-1</v>
      </c>
      <c r="D805" s="6" t="str">
        <f>IFERROR(VLOOKUP(A805,'Distributor List'!$A$2:$F$77,6,0),"-")</f>
        <v>Pak-1</v>
      </c>
      <c r="E805" s="6" t="str">
        <f>IFERROR(VLOOKUP(A805,'Distributor List'!$A$2:$D$77,4,0),"-")</f>
        <v>Distributor</v>
      </c>
      <c r="F805" s="6" t="str">
        <f>IFERROR(VLOOKUP(H805,'Price List'!$A$2:$H$109,8,0),"-")</f>
        <v>Medicronis</v>
      </c>
      <c r="G805" s="6" t="str">
        <f>IFERROR(VLOOKUP(A805,'Distributor List'!$A$2:$E$77,5,0),"-")</f>
        <v>FSD Vacant</v>
      </c>
      <c r="H805" s="10" t="s">
        <v>204</v>
      </c>
      <c r="I805" s="55">
        <v>105</v>
      </c>
      <c r="J805" s="72">
        <v>10</v>
      </c>
      <c r="K805" s="72">
        <v>34</v>
      </c>
      <c r="L805" s="73">
        <f t="shared" si="325"/>
        <v>1050</v>
      </c>
      <c r="M805" s="73">
        <f t="shared" si="324"/>
        <v>3570</v>
      </c>
      <c r="N805" s="74">
        <v>10</v>
      </c>
      <c r="O805" s="74">
        <f t="shared" si="344"/>
        <v>1050</v>
      </c>
      <c r="P805" s="73">
        <f t="shared" si="340"/>
        <v>0</v>
      </c>
      <c r="Q805" s="75">
        <v>96</v>
      </c>
      <c r="R805" s="73">
        <f t="shared" si="323"/>
        <v>10080</v>
      </c>
      <c r="S805" s="76">
        <f t="shared" si="345"/>
        <v>0.10416666666666667</v>
      </c>
      <c r="T805" s="77">
        <v>0</v>
      </c>
      <c r="U805" s="78">
        <f t="shared" si="326"/>
        <v>10</v>
      </c>
      <c r="V805" s="73">
        <f t="shared" si="327"/>
        <v>0</v>
      </c>
      <c r="W805" s="73">
        <f t="shared" si="346"/>
        <v>1050</v>
      </c>
      <c r="X805" s="76" t="str">
        <f t="shared" si="347"/>
        <v>-</v>
      </c>
      <c r="Y805" s="73">
        <f t="shared" si="348"/>
        <v>15</v>
      </c>
      <c r="Z805" s="73">
        <f t="shared" si="349"/>
        <v>0</v>
      </c>
      <c r="AA805" s="73">
        <f t="shared" si="341"/>
        <v>0</v>
      </c>
      <c r="AB805" s="73">
        <f t="shared" si="350"/>
        <v>19</v>
      </c>
      <c r="AC805" s="73">
        <f t="shared" si="342"/>
        <v>1995</v>
      </c>
      <c r="AD805" s="73">
        <f t="shared" si="343"/>
        <v>1575</v>
      </c>
      <c r="AE805" s="73">
        <v>0</v>
      </c>
    </row>
    <row r="806" spans="1:31" ht="15" customHeight="1">
      <c r="A806" s="5" t="s">
        <v>68</v>
      </c>
      <c r="B806" s="6" t="str">
        <f>IFERROR(VLOOKUP(A806,'Distributor List'!$A$2:$D$77,2,0),"-")</f>
        <v>SWL</v>
      </c>
      <c r="C806" s="6" t="str">
        <f>IFERROR(VLOOKUP(A806,'Distributor List'!$A$2:$D$77,3,0),"-")</f>
        <v>Center-1</v>
      </c>
      <c r="D806" s="6" t="str">
        <f>IFERROR(VLOOKUP(A806,'Distributor List'!$A$2:$F$77,6,0),"-")</f>
        <v>Pak-1</v>
      </c>
      <c r="E806" s="6" t="str">
        <f>IFERROR(VLOOKUP(A806,'Distributor List'!$A$2:$D$77,4,0),"-")</f>
        <v>Distributor</v>
      </c>
      <c r="F806" s="6" t="str">
        <f>IFERROR(VLOOKUP(H806,'Price List'!$A$2:$H$109,8,0),"-")</f>
        <v>Medicronis</v>
      </c>
      <c r="G806" s="6" t="str">
        <f>IFERROR(VLOOKUP(A806,'Distributor List'!$A$2:$E$77,5,0),"-")</f>
        <v>FSD Vacant</v>
      </c>
      <c r="H806" s="10" t="s">
        <v>205</v>
      </c>
      <c r="I806" s="55">
        <v>105</v>
      </c>
      <c r="J806" s="72">
        <v>-10</v>
      </c>
      <c r="K806" s="72">
        <v>66</v>
      </c>
      <c r="L806" s="73">
        <f t="shared" si="325"/>
        <v>-1050</v>
      </c>
      <c r="M806" s="73">
        <f t="shared" si="324"/>
        <v>6930</v>
      </c>
      <c r="N806" s="74">
        <v>-10</v>
      </c>
      <c r="O806" s="74">
        <f t="shared" si="344"/>
        <v>-1050</v>
      </c>
      <c r="P806" s="73">
        <f t="shared" si="340"/>
        <v>0</v>
      </c>
      <c r="Q806" s="75">
        <v>96</v>
      </c>
      <c r="R806" s="73">
        <f t="shared" si="323"/>
        <v>10080</v>
      </c>
      <c r="S806" s="76">
        <f t="shared" si="345"/>
        <v>-0.10416666666666667</v>
      </c>
      <c r="T806" s="77">
        <v>10</v>
      </c>
      <c r="U806" s="78">
        <f t="shared" si="326"/>
        <v>-20</v>
      </c>
      <c r="V806" s="73">
        <f t="shared" si="327"/>
        <v>1050</v>
      </c>
      <c r="W806" s="73">
        <f t="shared" si="346"/>
        <v>-2100</v>
      </c>
      <c r="X806" s="76">
        <f t="shared" si="347"/>
        <v>-2</v>
      </c>
      <c r="Y806" s="73">
        <f t="shared" si="348"/>
        <v>-15</v>
      </c>
      <c r="Z806" s="73">
        <f t="shared" si="349"/>
        <v>0</v>
      </c>
      <c r="AA806" s="73">
        <f t="shared" si="341"/>
        <v>0</v>
      </c>
      <c r="AB806" s="73">
        <f t="shared" si="350"/>
        <v>81</v>
      </c>
      <c r="AC806" s="73">
        <f t="shared" si="342"/>
        <v>8505</v>
      </c>
      <c r="AD806" s="73">
        <f t="shared" si="343"/>
        <v>-1575</v>
      </c>
      <c r="AE806" s="73">
        <v>0</v>
      </c>
    </row>
    <row r="807" spans="1:31" ht="15" customHeight="1">
      <c r="A807" s="5" t="s">
        <v>68</v>
      </c>
      <c r="B807" s="6" t="str">
        <f>IFERROR(VLOOKUP(A807,'Distributor List'!$A$2:$D$77,2,0),"-")</f>
        <v>SWL</v>
      </c>
      <c r="C807" s="6" t="str">
        <f>IFERROR(VLOOKUP(A807,'Distributor List'!$A$2:$D$77,3,0),"-")</f>
        <v>Center-1</v>
      </c>
      <c r="D807" s="6" t="str">
        <f>IFERROR(VLOOKUP(A807,'Distributor List'!$A$2:$F$77,6,0),"-")</f>
        <v>Pak-1</v>
      </c>
      <c r="E807" s="6" t="str">
        <f>IFERROR(VLOOKUP(A807,'Distributor List'!$A$2:$D$77,4,0),"-")</f>
        <v>Distributor</v>
      </c>
      <c r="F807" s="6" t="str">
        <f>IFERROR(VLOOKUP(H807,'Price List'!$A$2:$H$109,8,0),"-")</f>
        <v>Medicronis</v>
      </c>
      <c r="G807" s="6" t="str">
        <f>IFERROR(VLOOKUP(A807,'Distributor List'!$A$2:$E$77,5,0),"-")</f>
        <v>FSD Vacant</v>
      </c>
      <c r="H807" s="10" t="s">
        <v>149</v>
      </c>
      <c r="I807" s="55">
        <v>105</v>
      </c>
      <c r="J807" s="72">
        <v>50</v>
      </c>
      <c r="K807" s="72">
        <v>44</v>
      </c>
      <c r="L807" s="73">
        <f t="shared" si="325"/>
        <v>5250</v>
      </c>
      <c r="M807" s="73">
        <f t="shared" si="324"/>
        <v>4620</v>
      </c>
      <c r="N807" s="74">
        <v>50</v>
      </c>
      <c r="O807" s="74">
        <f t="shared" si="344"/>
        <v>5250</v>
      </c>
      <c r="P807" s="73">
        <f t="shared" si="340"/>
        <v>0</v>
      </c>
      <c r="Q807" s="75">
        <v>144</v>
      </c>
      <c r="R807" s="73">
        <f t="shared" si="323"/>
        <v>15120</v>
      </c>
      <c r="S807" s="76">
        <f t="shared" si="345"/>
        <v>0.34722222222222221</v>
      </c>
      <c r="T807" s="77">
        <v>74</v>
      </c>
      <c r="U807" s="78">
        <f t="shared" si="326"/>
        <v>-24</v>
      </c>
      <c r="V807" s="73">
        <f t="shared" si="327"/>
        <v>7770</v>
      </c>
      <c r="W807" s="73">
        <f t="shared" si="346"/>
        <v>-2520</v>
      </c>
      <c r="X807" s="76">
        <f t="shared" si="347"/>
        <v>-0.32432432432432434</v>
      </c>
      <c r="Y807" s="73">
        <f t="shared" si="348"/>
        <v>75</v>
      </c>
      <c r="Z807" s="73">
        <f t="shared" si="349"/>
        <v>31</v>
      </c>
      <c r="AA807" s="73">
        <f t="shared" si="341"/>
        <v>3255</v>
      </c>
      <c r="AB807" s="73">
        <f t="shared" si="350"/>
        <v>0</v>
      </c>
      <c r="AC807" s="73">
        <f t="shared" si="342"/>
        <v>0</v>
      </c>
      <c r="AD807" s="73">
        <f t="shared" si="343"/>
        <v>7875</v>
      </c>
      <c r="AE807" s="73">
        <v>0</v>
      </c>
    </row>
    <row r="808" spans="1:31" ht="15" customHeight="1">
      <c r="A808" s="5" t="s">
        <v>68</v>
      </c>
      <c r="B808" s="6" t="str">
        <f>IFERROR(VLOOKUP(A808,'Distributor List'!$A$2:$D$77,2,0),"-")</f>
        <v>SWL</v>
      </c>
      <c r="C808" s="6" t="str">
        <f>IFERROR(VLOOKUP(A808,'Distributor List'!$A$2:$D$77,3,0),"-")</f>
        <v>Center-1</v>
      </c>
      <c r="D808" s="6" t="str">
        <f>IFERROR(VLOOKUP(A808,'Distributor List'!$A$2:$F$77,6,0),"-")</f>
        <v>Pak-1</v>
      </c>
      <c r="E808" s="6" t="str">
        <f>IFERROR(VLOOKUP(A808,'Distributor List'!$A$2:$D$77,4,0),"-")</f>
        <v>Distributor</v>
      </c>
      <c r="F808" s="6" t="str">
        <f>IFERROR(VLOOKUP(H808,'Price List'!$A$2:$H$109,8,0),"-")</f>
        <v>Medicronis</v>
      </c>
      <c r="G808" s="6" t="str">
        <f>IFERROR(VLOOKUP(A808,'Distributor List'!$A$2:$E$77,5,0),"-")</f>
        <v>FSD Vacant</v>
      </c>
      <c r="H808" s="59" t="s">
        <v>206</v>
      </c>
      <c r="I808" s="57">
        <v>90</v>
      </c>
      <c r="J808" s="72">
        <v>0</v>
      </c>
      <c r="K808" s="72">
        <v>0</v>
      </c>
      <c r="L808" s="73">
        <f t="shared" si="325"/>
        <v>0</v>
      </c>
      <c r="M808" s="73">
        <f t="shared" si="324"/>
        <v>0</v>
      </c>
      <c r="N808" s="74">
        <v>0</v>
      </c>
      <c r="O808" s="74">
        <f t="shared" si="344"/>
        <v>0</v>
      </c>
      <c r="P808" s="73">
        <f t="shared" si="340"/>
        <v>0</v>
      </c>
      <c r="Q808" s="75">
        <v>0</v>
      </c>
      <c r="R808" s="73">
        <v>0</v>
      </c>
      <c r="S808" s="76" t="str">
        <f t="shared" si="345"/>
        <v>-</v>
      </c>
      <c r="T808" s="77">
        <v>0</v>
      </c>
      <c r="U808" s="78">
        <v>0</v>
      </c>
      <c r="V808" s="73">
        <f t="shared" si="327"/>
        <v>0</v>
      </c>
      <c r="W808" s="73">
        <f t="shared" si="346"/>
        <v>0</v>
      </c>
      <c r="X808" s="76" t="str">
        <f t="shared" si="347"/>
        <v>-</v>
      </c>
      <c r="Y808" s="73">
        <f t="shared" si="348"/>
        <v>0</v>
      </c>
      <c r="Z808" s="73">
        <f t="shared" si="349"/>
        <v>0</v>
      </c>
      <c r="AA808" s="73">
        <f t="shared" si="341"/>
        <v>0</v>
      </c>
      <c r="AB808" s="73">
        <f t="shared" si="350"/>
        <v>0</v>
      </c>
      <c r="AC808" s="73">
        <f t="shared" si="342"/>
        <v>0</v>
      </c>
      <c r="AD808" s="73">
        <f t="shared" si="343"/>
        <v>0</v>
      </c>
      <c r="AE808" s="73">
        <v>0</v>
      </c>
    </row>
    <row r="809" spans="1:31" ht="15" customHeight="1">
      <c r="A809" s="5" t="s">
        <v>68</v>
      </c>
      <c r="B809" s="6" t="str">
        <f>IFERROR(VLOOKUP(A809,'Distributor List'!$A$2:$D$77,2,0),"-")</f>
        <v>SWL</v>
      </c>
      <c r="C809" s="6" t="str">
        <f>IFERROR(VLOOKUP(A809,'Distributor List'!$A$2:$D$77,3,0),"-")</f>
        <v>Center-1</v>
      </c>
      <c r="D809" s="6" t="str">
        <f>IFERROR(VLOOKUP(A809,'Distributor List'!$A$2:$F$77,6,0),"-")</f>
        <v>Pak-1</v>
      </c>
      <c r="E809" s="6" t="str">
        <f>IFERROR(VLOOKUP(A809,'Distributor List'!$A$2:$D$77,4,0),"-")</f>
        <v>Distributor</v>
      </c>
      <c r="F809" s="6" t="str">
        <f>IFERROR(VLOOKUP(H809,'Price List'!$A$2:$H$109,8,0),"-")</f>
        <v>Medicronis</v>
      </c>
      <c r="G809" s="6" t="str">
        <f>IFERROR(VLOOKUP(A809,'Distributor List'!$A$2:$E$77,5,0),"-")</f>
        <v>FSD Vacant</v>
      </c>
      <c r="H809" s="59" t="s">
        <v>207</v>
      </c>
      <c r="I809" s="57">
        <v>105</v>
      </c>
      <c r="J809" s="72">
        <v>0</v>
      </c>
      <c r="K809" s="72">
        <v>0</v>
      </c>
      <c r="L809" s="73">
        <f t="shared" si="325"/>
        <v>0</v>
      </c>
      <c r="M809" s="73">
        <f t="shared" si="324"/>
        <v>0</v>
      </c>
      <c r="N809" s="74">
        <v>0</v>
      </c>
      <c r="O809" s="74">
        <f t="shared" si="344"/>
        <v>0</v>
      </c>
      <c r="P809" s="73">
        <f t="shared" si="340"/>
        <v>0</v>
      </c>
      <c r="Q809" s="75">
        <v>0</v>
      </c>
      <c r="R809" s="73">
        <v>0</v>
      </c>
      <c r="S809" s="76" t="str">
        <f t="shared" si="345"/>
        <v>-</v>
      </c>
      <c r="T809" s="77">
        <v>0</v>
      </c>
      <c r="U809" s="78">
        <v>0</v>
      </c>
      <c r="V809" s="73">
        <f t="shared" si="327"/>
        <v>0</v>
      </c>
      <c r="W809" s="73">
        <f t="shared" si="346"/>
        <v>0</v>
      </c>
      <c r="X809" s="76" t="str">
        <f t="shared" si="347"/>
        <v>-</v>
      </c>
      <c r="Y809" s="73">
        <f t="shared" si="348"/>
        <v>0</v>
      </c>
      <c r="Z809" s="73">
        <f t="shared" si="349"/>
        <v>0</v>
      </c>
      <c r="AA809" s="73">
        <f t="shared" si="341"/>
        <v>0</v>
      </c>
      <c r="AB809" s="73">
        <f t="shared" si="350"/>
        <v>0</v>
      </c>
      <c r="AC809" s="73">
        <f t="shared" si="342"/>
        <v>0</v>
      </c>
      <c r="AD809" s="73">
        <f t="shared" si="343"/>
        <v>0</v>
      </c>
      <c r="AE809" s="73">
        <v>0</v>
      </c>
    </row>
    <row r="810" spans="1:31" ht="15" customHeight="1">
      <c r="A810" s="5" t="s">
        <v>68</v>
      </c>
      <c r="B810" s="6" t="str">
        <f>IFERROR(VLOOKUP(A810,'Distributor List'!$A$2:$D$77,2,0),"-")</f>
        <v>SWL</v>
      </c>
      <c r="C810" s="6" t="str">
        <f>IFERROR(VLOOKUP(A810,'Distributor List'!$A$2:$D$77,3,0),"-")</f>
        <v>Center-1</v>
      </c>
      <c r="D810" s="6" t="str">
        <f>IFERROR(VLOOKUP(A810,'Distributor List'!$A$2:$F$77,6,0),"-")</f>
        <v>Pak-1</v>
      </c>
      <c r="E810" s="6" t="str">
        <f>IFERROR(VLOOKUP(A810,'Distributor List'!$A$2:$D$77,4,0),"-")</f>
        <v>Distributor</v>
      </c>
      <c r="F810" s="6" t="str">
        <f>IFERROR(VLOOKUP(H810,'Price List'!$A$2:$H$109,8,0),"-")</f>
        <v>Medicronis</v>
      </c>
      <c r="G810" s="6" t="str">
        <f>IFERROR(VLOOKUP(A810,'Distributor List'!$A$2:$E$77,5,0),"-")</f>
        <v>FSD Vacant</v>
      </c>
      <c r="H810" s="59" t="s">
        <v>208</v>
      </c>
      <c r="I810" s="57">
        <v>120</v>
      </c>
      <c r="J810" s="72">
        <v>0</v>
      </c>
      <c r="K810" s="72">
        <v>0</v>
      </c>
      <c r="L810" s="73">
        <f t="shared" si="325"/>
        <v>0</v>
      </c>
      <c r="M810" s="73">
        <f t="shared" si="324"/>
        <v>0</v>
      </c>
      <c r="N810" s="74">
        <v>0</v>
      </c>
      <c r="O810" s="74">
        <f t="shared" si="344"/>
        <v>0</v>
      </c>
      <c r="P810" s="73">
        <f t="shared" si="340"/>
        <v>0</v>
      </c>
      <c r="Q810" s="75">
        <v>0</v>
      </c>
      <c r="R810" s="73">
        <v>0</v>
      </c>
      <c r="S810" s="76" t="str">
        <f t="shared" si="345"/>
        <v>-</v>
      </c>
      <c r="T810" s="77">
        <v>0</v>
      </c>
      <c r="U810" s="78">
        <v>0</v>
      </c>
      <c r="V810" s="73">
        <f t="shared" si="327"/>
        <v>0</v>
      </c>
      <c r="W810" s="73">
        <f t="shared" si="346"/>
        <v>0</v>
      </c>
      <c r="X810" s="76" t="str">
        <f t="shared" si="347"/>
        <v>-</v>
      </c>
      <c r="Y810" s="73">
        <f t="shared" si="348"/>
        <v>0</v>
      </c>
      <c r="Z810" s="73">
        <f t="shared" si="349"/>
        <v>0</v>
      </c>
      <c r="AA810" s="73">
        <f t="shared" si="341"/>
        <v>0</v>
      </c>
      <c r="AB810" s="73">
        <f t="shared" si="350"/>
        <v>0</v>
      </c>
      <c r="AC810" s="73">
        <f t="shared" si="342"/>
        <v>0</v>
      </c>
      <c r="AD810" s="73">
        <f t="shared" si="343"/>
        <v>0</v>
      </c>
      <c r="AE810" s="73">
        <v>0</v>
      </c>
    </row>
    <row r="811" spans="1:31" ht="15" customHeight="1">
      <c r="A811" s="5" t="s">
        <v>68</v>
      </c>
      <c r="B811" s="6" t="str">
        <f>IFERROR(VLOOKUP(A811,'Distributor List'!$A$2:$D$77,2,0),"-")</f>
        <v>SWL</v>
      </c>
      <c r="C811" s="6" t="str">
        <f>IFERROR(VLOOKUP(A811,'Distributor List'!$A$2:$D$77,3,0),"-")</f>
        <v>Center-1</v>
      </c>
      <c r="D811" s="6" t="str">
        <f>IFERROR(VLOOKUP(A811,'Distributor List'!$A$2:$F$77,6,0),"-")</f>
        <v>Pak-1</v>
      </c>
      <c r="E811" s="6" t="str">
        <f>IFERROR(VLOOKUP(A811,'Distributor List'!$A$2:$D$77,4,0),"-")</f>
        <v>Distributor</v>
      </c>
      <c r="F811" s="6" t="str">
        <f>IFERROR(VLOOKUP(H811,'Price List'!$A$2:$H$109,8,0),"-")</f>
        <v>Medicronis</v>
      </c>
      <c r="G811" s="6" t="str">
        <f>IFERROR(VLOOKUP(A811,'Distributor List'!$A$2:$E$77,5,0),"-")</f>
        <v>FSD Vacant</v>
      </c>
      <c r="H811" s="59" t="s">
        <v>209</v>
      </c>
      <c r="I811" s="57">
        <v>105</v>
      </c>
      <c r="J811" s="72">
        <v>0</v>
      </c>
      <c r="K811" s="72">
        <v>55</v>
      </c>
      <c r="L811" s="73">
        <f t="shared" si="325"/>
        <v>0</v>
      </c>
      <c r="M811" s="73">
        <f t="shared" si="324"/>
        <v>5775</v>
      </c>
      <c r="N811" s="74">
        <v>0</v>
      </c>
      <c r="O811" s="74">
        <f t="shared" si="344"/>
        <v>0</v>
      </c>
      <c r="P811" s="73">
        <f t="shared" si="340"/>
        <v>0</v>
      </c>
      <c r="Q811" s="75">
        <v>75</v>
      </c>
      <c r="R811" s="73">
        <f t="shared" ref="R811:R813" si="351">Q811*I811</f>
        <v>7875</v>
      </c>
      <c r="S811" s="76">
        <f t="shared" si="345"/>
        <v>0</v>
      </c>
      <c r="T811" s="77">
        <v>0</v>
      </c>
      <c r="U811" s="78">
        <f t="shared" si="326"/>
        <v>0</v>
      </c>
      <c r="V811" s="73">
        <f t="shared" si="327"/>
        <v>0</v>
      </c>
      <c r="W811" s="73">
        <f t="shared" si="346"/>
        <v>0</v>
      </c>
      <c r="X811" s="76" t="str">
        <f t="shared" si="347"/>
        <v>-</v>
      </c>
      <c r="Y811" s="73">
        <f t="shared" si="348"/>
        <v>0</v>
      </c>
      <c r="Z811" s="73">
        <f t="shared" si="349"/>
        <v>0</v>
      </c>
      <c r="AA811" s="73">
        <f t="shared" si="341"/>
        <v>0</v>
      </c>
      <c r="AB811" s="73">
        <f t="shared" si="350"/>
        <v>55</v>
      </c>
      <c r="AC811" s="73">
        <f t="shared" si="342"/>
        <v>5775</v>
      </c>
      <c r="AD811" s="73">
        <f t="shared" si="343"/>
        <v>0</v>
      </c>
      <c r="AE811" s="73">
        <v>0</v>
      </c>
    </row>
    <row r="812" spans="1:31" ht="15" customHeight="1">
      <c r="A812" s="5" t="s">
        <v>68</v>
      </c>
      <c r="B812" s="6" t="str">
        <f>IFERROR(VLOOKUP(A812,'Distributor List'!$A$2:$D$77,2,0),"-")</f>
        <v>SWL</v>
      </c>
      <c r="C812" s="6" t="str">
        <f>IFERROR(VLOOKUP(A812,'Distributor List'!$A$2:$D$77,3,0),"-")</f>
        <v>Center-1</v>
      </c>
      <c r="D812" s="6" t="str">
        <f>IFERROR(VLOOKUP(A812,'Distributor List'!$A$2:$F$77,6,0),"-")</f>
        <v>Pak-1</v>
      </c>
      <c r="E812" s="6" t="str">
        <f>IFERROR(VLOOKUP(A812,'Distributor List'!$A$2:$D$77,4,0),"-")</f>
        <v>Distributor</v>
      </c>
      <c r="F812" s="6" t="str">
        <f>IFERROR(VLOOKUP(H812,'Price List'!$A$2:$H$109,8,0),"-")</f>
        <v>Medicronis</v>
      </c>
      <c r="G812" s="6" t="str">
        <f>IFERROR(VLOOKUP(A812,'Distributor List'!$A$2:$E$77,5,0),"-")</f>
        <v>FSD Vacant</v>
      </c>
      <c r="H812" s="59" t="s">
        <v>210</v>
      </c>
      <c r="I812" s="57">
        <v>170</v>
      </c>
      <c r="J812" s="72">
        <v>2</v>
      </c>
      <c r="K812" s="72">
        <v>41</v>
      </c>
      <c r="L812" s="73">
        <f t="shared" si="325"/>
        <v>340</v>
      </c>
      <c r="M812" s="73">
        <f t="shared" si="324"/>
        <v>6970</v>
      </c>
      <c r="N812" s="74">
        <v>2</v>
      </c>
      <c r="O812" s="74">
        <f t="shared" si="344"/>
        <v>340</v>
      </c>
      <c r="P812" s="73">
        <f t="shared" si="340"/>
        <v>0</v>
      </c>
      <c r="Q812" s="75">
        <v>75</v>
      </c>
      <c r="R812" s="73">
        <f t="shared" si="351"/>
        <v>12750</v>
      </c>
      <c r="S812" s="76">
        <f t="shared" si="345"/>
        <v>2.6666666666666668E-2</v>
      </c>
      <c r="T812" s="77">
        <v>4</v>
      </c>
      <c r="U812" s="78">
        <f t="shared" si="326"/>
        <v>-2</v>
      </c>
      <c r="V812" s="73">
        <f t="shared" si="327"/>
        <v>680</v>
      </c>
      <c r="W812" s="73">
        <f t="shared" si="346"/>
        <v>-340</v>
      </c>
      <c r="X812" s="76">
        <f t="shared" si="347"/>
        <v>-0.5</v>
      </c>
      <c r="Y812" s="73">
        <f t="shared" si="348"/>
        <v>3</v>
      </c>
      <c r="Z812" s="73">
        <f t="shared" si="349"/>
        <v>0</v>
      </c>
      <c r="AA812" s="73">
        <f t="shared" si="341"/>
        <v>0</v>
      </c>
      <c r="AB812" s="73">
        <f t="shared" si="350"/>
        <v>38</v>
      </c>
      <c r="AC812" s="73">
        <f t="shared" si="342"/>
        <v>6460</v>
      </c>
      <c r="AD812" s="73">
        <f t="shared" si="343"/>
        <v>510</v>
      </c>
      <c r="AE812" s="73">
        <v>0</v>
      </c>
    </row>
    <row r="813" spans="1:31" ht="15" customHeight="1">
      <c r="A813" s="5" t="s">
        <v>68</v>
      </c>
      <c r="B813" s="6" t="str">
        <f>IFERROR(VLOOKUP(A813,'Distributor List'!$A$2:$D$77,2,0),"-")</f>
        <v>SWL</v>
      </c>
      <c r="C813" s="6" t="str">
        <f>IFERROR(VLOOKUP(A813,'Distributor List'!$A$2:$D$77,3,0),"-")</f>
        <v>Center-1</v>
      </c>
      <c r="D813" s="6" t="str">
        <f>IFERROR(VLOOKUP(A813,'Distributor List'!$A$2:$F$77,6,0),"-")</f>
        <v>Pak-1</v>
      </c>
      <c r="E813" s="6" t="str">
        <f>IFERROR(VLOOKUP(A813,'Distributor List'!$A$2:$D$77,4,0),"-")</f>
        <v>Distributor</v>
      </c>
      <c r="F813" s="6" t="str">
        <f>IFERROR(VLOOKUP(H813,'Price List'!$A$2:$H$109,8,0),"-")</f>
        <v>Medicronis</v>
      </c>
      <c r="G813" s="6" t="str">
        <f>IFERROR(VLOOKUP(A813,'Distributor List'!$A$2:$E$77,5,0),"-")</f>
        <v>FSD Vacant</v>
      </c>
      <c r="H813" s="10" t="s">
        <v>211</v>
      </c>
      <c r="I813" s="58">
        <v>120</v>
      </c>
      <c r="J813" s="72">
        <v>0</v>
      </c>
      <c r="K813" s="72">
        <v>0</v>
      </c>
      <c r="L813" s="73">
        <f t="shared" si="325"/>
        <v>0</v>
      </c>
      <c r="M813" s="73">
        <f t="shared" si="324"/>
        <v>0</v>
      </c>
      <c r="N813" s="74">
        <v>0</v>
      </c>
      <c r="O813" s="74">
        <f t="shared" si="344"/>
        <v>0</v>
      </c>
      <c r="P813" s="73">
        <f t="shared" si="340"/>
        <v>0</v>
      </c>
      <c r="Q813" s="84">
        <v>54</v>
      </c>
      <c r="R813" s="73">
        <f t="shared" si="351"/>
        <v>6480</v>
      </c>
      <c r="S813" s="76">
        <f t="shared" si="345"/>
        <v>0</v>
      </c>
      <c r="T813" s="77">
        <v>9</v>
      </c>
      <c r="U813" s="78">
        <f t="shared" si="326"/>
        <v>-9</v>
      </c>
      <c r="V813" s="73">
        <f t="shared" si="327"/>
        <v>1080</v>
      </c>
      <c r="W813" s="73">
        <f t="shared" si="346"/>
        <v>-1080</v>
      </c>
      <c r="X813" s="76">
        <f t="shared" si="347"/>
        <v>-1</v>
      </c>
      <c r="Y813" s="73">
        <f t="shared" si="348"/>
        <v>0</v>
      </c>
      <c r="Z813" s="73">
        <f t="shared" si="349"/>
        <v>0</v>
      </c>
      <c r="AA813" s="73">
        <f t="shared" si="341"/>
        <v>0</v>
      </c>
      <c r="AB813" s="73">
        <f t="shared" si="350"/>
        <v>0</v>
      </c>
      <c r="AC813" s="73">
        <f t="shared" si="342"/>
        <v>0</v>
      </c>
      <c r="AD813" s="73">
        <f t="shared" si="343"/>
        <v>0</v>
      </c>
      <c r="AE813" s="73">
        <v>0</v>
      </c>
    </row>
    <row r="814" spans="1:31" ht="15" customHeight="1">
      <c r="A814" s="5" t="s">
        <v>70</v>
      </c>
      <c r="B814" s="6" t="str">
        <f>IFERROR(VLOOKUP(A814,'Distributor List'!$A$2:$D$77,2,0),"-")</f>
        <v>Jampur</v>
      </c>
      <c r="C814" s="6" t="str">
        <f>IFERROR(VLOOKUP(A814,'Distributor List'!$A$2:$D$77,3,0),"-")</f>
        <v>Center-2</v>
      </c>
      <c r="D814" s="6" t="str">
        <f>IFERROR(VLOOKUP(A814,'Distributor List'!$A$2:$F$77,6,0),"-")</f>
        <v>Pak-1</v>
      </c>
      <c r="E814" s="6" t="str">
        <f>IFERROR(VLOOKUP(A814,'Distributor List'!$A$2:$D$77,4,0),"-")</f>
        <v>Distributor</v>
      </c>
      <c r="F814" s="6" t="str">
        <f>IFERROR(VLOOKUP(H814,'Price List'!$A$2:$H$109,8,0),"-")</f>
        <v>Medicronis</v>
      </c>
      <c r="G814" s="6" t="str">
        <f>IFERROR(VLOOKUP(A814,'Distributor List'!$A$2:$E$77,5,0),"-")</f>
        <v>DG Khan Vacant</v>
      </c>
      <c r="H814" s="10" t="s">
        <v>212</v>
      </c>
      <c r="I814" s="58">
        <v>60</v>
      </c>
      <c r="J814" s="72">
        <v>10</v>
      </c>
      <c r="K814" s="72">
        <v>2</v>
      </c>
      <c r="L814" s="73">
        <f t="shared" si="325"/>
        <v>600</v>
      </c>
      <c r="M814" s="73">
        <f t="shared" ref="M814:M854" si="352">K814*I814</f>
        <v>120</v>
      </c>
      <c r="N814" s="74">
        <v>10</v>
      </c>
      <c r="O814" s="74">
        <f t="shared" ref="O814:O874" si="353">N814*I814</f>
        <v>600</v>
      </c>
      <c r="P814" s="73">
        <f t="shared" ref="P814:P873" si="354">L814-O814</f>
        <v>0</v>
      </c>
      <c r="Q814" s="85">
        <v>172.8</v>
      </c>
      <c r="R814" s="73">
        <f t="shared" ref="R814:R852" si="355">Q814*I814</f>
        <v>10368</v>
      </c>
      <c r="S814" s="76">
        <f t="shared" ref="S814:S869" si="356">IFERROR(L814/R814,"-")</f>
        <v>5.7870370370370371E-2</v>
      </c>
      <c r="T814" s="77">
        <v>0</v>
      </c>
      <c r="U814" s="78">
        <f t="shared" ref="U814:U825" si="357">J814-T814</f>
        <v>10</v>
      </c>
      <c r="V814" s="73">
        <f t="shared" si="327"/>
        <v>0</v>
      </c>
      <c r="W814" s="73">
        <f t="shared" ref="W814:W869" si="358">L814-V814</f>
        <v>600</v>
      </c>
      <c r="X814" s="76" t="str">
        <f t="shared" ref="X814:X869" si="359">IFERROR(L814/V814-1,"-")</f>
        <v>-</v>
      </c>
      <c r="Y814" s="73">
        <f t="shared" ref="Y814:Y869" si="360">(J814)/1*1.5</f>
        <v>15</v>
      </c>
      <c r="Z814" s="73">
        <f t="shared" ref="Z814:Z869" si="361">IF(Y814&gt;K814,Y814-K814,0)</f>
        <v>13</v>
      </c>
      <c r="AA814" s="73">
        <f t="shared" ref="AA814:AA873" si="362">Z814*I814</f>
        <v>780</v>
      </c>
      <c r="AB814" s="73">
        <f t="shared" ref="AB814:AB869" si="363">IF(Y814&lt;K814,K814-Y814,0)</f>
        <v>0</v>
      </c>
      <c r="AC814" s="73">
        <f t="shared" ref="AC814:AC873" si="364">AB814*I814</f>
        <v>0</v>
      </c>
      <c r="AD814" s="73">
        <f t="shared" ref="AD814:AD873" si="365">Y814*I814</f>
        <v>900</v>
      </c>
      <c r="AE814" s="73">
        <v>0</v>
      </c>
    </row>
    <row r="815" spans="1:31" ht="15" customHeight="1">
      <c r="A815" s="5" t="s">
        <v>70</v>
      </c>
      <c r="B815" s="6" t="str">
        <f>IFERROR(VLOOKUP(A815,'Distributor List'!$A$2:$D$77,2,0),"-")</f>
        <v>Jampur</v>
      </c>
      <c r="C815" s="6" t="str">
        <f>IFERROR(VLOOKUP(A815,'Distributor List'!$A$2:$D$77,3,0),"-")</f>
        <v>Center-2</v>
      </c>
      <c r="D815" s="6" t="str">
        <f>IFERROR(VLOOKUP(A815,'Distributor List'!$A$2:$F$77,6,0),"-")</f>
        <v>Pak-1</v>
      </c>
      <c r="E815" s="6" t="str">
        <f>IFERROR(VLOOKUP(A815,'Distributor List'!$A$2:$D$77,4,0),"-")</f>
        <v>Distributor</v>
      </c>
      <c r="F815" s="6" t="str">
        <f>IFERROR(VLOOKUP(H815,'Price List'!$A$2:$H$109,8,0),"-")</f>
        <v>Medicronis</v>
      </c>
      <c r="G815" s="6" t="str">
        <f>IFERROR(VLOOKUP(A815,'Distributor List'!$A$2:$E$77,5,0),"-")</f>
        <v>DG Khan Vacant</v>
      </c>
      <c r="H815" s="10" t="s">
        <v>11</v>
      </c>
      <c r="I815" s="58">
        <v>80</v>
      </c>
      <c r="J815" s="72">
        <v>40</v>
      </c>
      <c r="K815" s="72">
        <v>14</v>
      </c>
      <c r="L815" s="73">
        <f t="shared" si="325"/>
        <v>3200</v>
      </c>
      <c r="M815" s="73">
        <f t="shared" si="352"/>
        <v>1120</v>
      </c>
      <c r="N815" s="74">
        <v>40</v>
      </c>
      <c r="O815" s="74">
        <f t="shared" si="353"/>
        <v>3200</v>
      </c>
      <c r="P815" s="73">
        <f t="shared" si="354"/>
        <v>0</v>
      </c>
      <c r="Q815" s="85">
        <v>414.72</v>
      </c>
      <c r="R815" s="73">
        <f t="shared" si="355"/>
        <v>33177.600000000006</v>
      </c>
      <c r="S815" s="76">
        <f t="shared" si="356"/>
        <v>9.6450617283950602E-2</v>
      </c>
      <c r="T815" s="77">
        <v>36</v>
      </c>
      <c r="U815" s="78">
        <f t="shared" si="357"/>
        <v>4</v>
      </c>
      <c r="V815" s="73">
        <f t="shared" si="327"/>
        <v>2880</v>
      </c>
      <c r="W815" s="73">
        <f t="shared" si="358"/>
        <v>320</v>
      </c>
      <c r="X815" s="76">
        <f t="shared" si="359"/>
        <v>0.11111111111111116</v>
      </c>
      <c r="Y815" s="73">
        <f t="shared" si="360"/>
        <v>60</v>
      </c>
      <c r="Z815" s="73">
        <f t="shared" si="361"/>
        <v>46</v>
      </c>
      <c r="AA815" s="73">
        <f t="shared" si="362"/>
        <v>3680</v>
      </c>
      <c r="AB815" s="73">
        <f t="shared" si="363"/>
        <v>0</v>
      </c>
      <c r="AC815" s="73">
        <f t="shared" si="364"/>
        <v>0</v>
      </c>
      <c r="AD815" s="73">
        <f t="shared" si="365"/>
        <v>4800</v>
      </c>
      <c r="AE815" s="73">
        <v>0</v>
      </c>
    </row>
    <row r="816" spans="1:31" ht="15" customHeight="1">
      <c r="A816" s="5" t="s">
        <v>70</v>
      </c>
      <c r="B816" s="6" t="str">
        <f>IFERROR(VLOOKUP(A816,'Distributor List'!$A$2:$D$77,2,0),"-")</f>
        <v>Jampur</v>
      </c>
      <c r="C816" s="6" t="str">
        <f>IFERROR(VLOOKUP(A816,'Distributor List'!$A$2:$D$77,3,0),"-")</f>
        <v>Center-2</v>
      </c>
      <c r="D816" s="6" t="str">
        <f>IFERROR(VLOOKUP(A816,'Distributor List'!$A$2:$F$77,6,0),"-")</f>
        <v>Pak-1</v>
      </c>
      <c r="E816" s="6" t="str">
        <f>IFERROR(VLOOKUP(A816,'Distributor List'!$A$2:$D$77,4,0),"-")</f>
        <v>Distributor</v>
      </c>
      <c r="F816" s="6" t="str">
        <f>IFERROR(VLOOKUP(H816,'Price List'!$A$2:$H$109,8,0),"-")</f>
        <v>Medicronis</v>
      </c>
      <c r="G816" s="6" t="str">
        <f>IFERROR(VLOOKUP(A816,'Distributor List'!$A$2:$E$77,5,0),"-")</f>
        <v>DG Khan Vacant</v>
      </c>
      <c r="H816" s="10" t="s">
        <v>143</v>
      </c>
      <c r="I816" s="58">
        <v>105</v>
      </c>
      <c r="J816" s="72">
        <v>18</v>
      </c>
      <c r="K816" s="72">
        <v>85</v>
      </c>
      <c r="L816" s="73">
        <f t="shared" si="325"/>
        <v>1890</v>
      </c>
      <c r="M816" s="73">
        <f t="shared" si="352"/>
        <v>8925</v>
      </c>
      <c r="N816" s="74">
        <v>18</v>
      </c>
      <c r="O816" s="74">
        <f t="shared" si="353"/>
        <v>1890</v>
      </c>
      <c r="P816" s="73">
        <f t="shared" si="354"/>
        <v>0</v>
      </c>
      <c r="Q816" s="85">
        <v>583.74</v>
      </c>
      <c r="R816" s="73">
        <f t="shared" si="355"/>
        <v>61292.700000000004</v>
      </c>
      <c r="S816" s="76">
        <f t="shared" si="356"/>
        <v>3.0835646006783839E-2</v>
      </c>
      <c r="T816" s="77">
        <v>35</v>
      </c>
      <c r="U816" s="78">
        <f t="shared" si="357"/>
        <v>-17</v>
      </c>
      <c r="V816" s="73">
        <f t="shared" si="327"/>
        <v>3675</v>
      </c>
      <c r="W816" s="73">
        <f t="shared" si="358"/>
        <v>-1785</v>
      </c>
      <c r="X816" s="76">
        <f t="shared" si="359"/>
        <v>-0.48571428571428577</v>
      </c>
      <c r="Y816" s="73">
        <f t="shared" si="360"/>
        <v>27</v>
      </c>
      <c r="Z816" s="73">
        <f t="shared" si="361"/>
        <v>0</v>
      </c>
      <c r="AA816" s="73">
        <f t="shared" si="362"/>
        <v>0</v>
      </c>
      <c r="AB816" s="73">
        <f t="shared" si="363"/>
        <v>58</v>
      </c>
      <c r="AC816" s="73">
        <f t="shared" si="364"/>
        <v>6090</v>
      </c>
      <c r="AD816" s="73">
        <f t="shared" si="365"/>
        <v>2835</v>
      </c>
      <c r="AE816" s="73">
        <v>0</v>
      </c>
    </row>
    <row r="817" spans="1:31" ht="15" customHeight="1">
      <c r="A817" s="5" t="s">
        <v>70</v>
      </c>
      <c r="B817" s="6" t="str">
        <f>IFERROR(VLOOKUP(A817,'Distributor List'!$A$2:$D$77,2,0),"-")</f>
        <v>Jampur</v>
      </c>
      <c r="C817" s="6" t="str">
        <f>IFERROR(VLOOKUP(A817,'Distributor List'!$A$2:$D$77,3,0),"-")</f>
        <v>Center-2</v>
      </c>
      <c r="D817" s="6" t="str">
        <f>IFERROR(VLOOKUP(A817,'Distributor List'!$A$2:$F$77,6,0),"-")</f>
        <v>Pak-1</v>
      </c>
      <c r="E817" s="6" t="str">
        <f>IFERROR(VLOOKUP(A817,'Distributor List'!$A$2:$D$77,4,0),"-")</f>
        <v>Distributor</v>
      </c>
      <c r="F817" s="6" t="str">
        <f>IFERROR(VLOOKUP(H817,'Price List'!$A$2:$H$109,8,0),"-")</f>
        <v>Transformer</v>
      </c>
      <c r="G817" s="6" t="str">
        <f>IFERROR(VLOOKUP(A817,'Distributor List'!$A$2:$E$77,5,0),"-")</f>
        <v>DG Khan Vacant</v>
      </c>
      <c r="H817" s="10" t="s">
        <v>178</v>
      </c>
      <c r="I817" s="58">
        <v>297.52999999999997</v>
      </c>
      <c r="J817" s="72">
        <v>0</v>
      </c>
      <c r="K817" s="72">
        <v>0</v>
      </c>
      <c r="L817" s="73">
        <f t="shared" si="325"/>
        <v>0</v>
      </c>
      <c r="M817" s="73">
        <f t="shared" si="352"/>
        <v>0</v>
      </c>
      <c r="N817" s="74">
        <v>0</v>
      </c>
      <c r="O817" s="74">
        <f t="shared" si="353"/>
        <v>0</v>
      </c>
      <c r="P817" s="73">
        <f t="shared" si="354"/>
        <v>0</v>
      </c>
      <c r="Q817" s="85">
        <v>0</v>
      </c>
      <c r="R817" s="73">
        <f t="shared" si="355"/>
        <v>0</v>
      </c>
      <c r="S817" s="76" t="str">
        <f t="shared" si="356"/>
        <v>-</v>
      </c>
      <c r="T817" s="77">
        <v>3</v>
      </c>
      <c r="U817" s="78">
        <f t="shared" si="357"/>
        <v>-3</v>
      </c>
      <c r="V817" s="73">
        <f t="shared" si="327"/>
        <v>892.58999999999992</v>
      </c>
      <c r="W817" s="73">
        <f t="shared" si="358"/>
        <v>-892.58999999999992</v>
      </c>
      <c r="X817" s="76">
        <f t="shared" si="359"/>
        <v>-1</v>
      </c>
      <c r="Y817" s="73">
        <f t="shared" si="360"/>
        <v>0</v>
      </c>
      <c r="Z817" s="73">
        <f t="shared" si="361"/>
        <v>0</v>
      </c>
      <c r="AA817" s="73">
        <f t="shared" si="362"/>
        <v>0</v>
      </c>
      <c r="AB817" s="73">
        <f t="shared" si="363"/>
        <v>0</v>
      </c>
      <c r="AC817" s="73">
        <f t="shared" si="364"/>
        <v>0</v>
      </c>
      <c r="AD817" s="73">
        <f t="shared" si="365"/>
        <v>0</v>
      </c>
      <c r="AE817" s="73">
        <v>0</v>
      </c>
    </row>
    <row r="818" spans="1:31" ht="15" customHeight="1">
      <c r="A818" s="5" t="s">
        <v>70</v>
      </c>
      <c r="B818" s="6" t="str">
        <f>IFERROR(VLOOKUP(A818,'Distributor List'!$A$2:$D$77,2,0),"-")</f>
        <v>Jampur</v>
      </c>
      <c r="C818" s="6" t="str">
        <f>IFERROR(VLOOKUP(A818,'Distributor List'!$A$2:$D$77,3,0),"-")</f>
        <v>Center-2</v>
      </c>
      <c r="D818" s="6" t="str">
        <f>IFERROR(VLOOKUP(A818,'Distributor List'!$A$2:$F$77,6,0),"-")</f>
        <v>Pak-1</v>
      </c>
      <c r="E818" s="6" t="str">
        <f>IFERROR(VLOOKUP(A818,'Distributor List'!$A$2:$D$77,4,0),"-")</f>
        <v>Distributor</v>
      </c>
      <c r="F818" s="6" t="str">
        <f>IFERROR(VLOOKUP(H818,'Price List'!$A$2:$H$109,8,0),"-")</f>
        <v>Transformer</v>
      </c>
      <c r="G818" s="6" t="str">
        <f>IFERROR(VLOOKUP(A818,'Distributor List'!$A$2:$E$77,5,0),"-")</f>
        <v>DG Khan Vacant</v>
      </c>
      <c r="H818" s="10" t="s">
        <v>179</v>
      </c>
      <c r="I818" s="58">
        <v>429.25</v>
      </c>
      <c r="J818" s="72">
        <v>-100</v>
      </c>
      <c r="K818" s="72">
        <v>0</v>
      </c>
      <c r="L818" s="73">
        <f t="shared" si="325"/>
        <v>-42925</v>
      </c>
      <c r="M818" s="73">
        <f t="shared" si="352"/>
        <v>0</v>
      </c>
      <c r="N818" s="74">
        <v>-100</v>
      </c>
      <c r="O818" s="74">
        <f t="shared" si="353"/>
        <v>-42925</v>
      </c>
      <c r="P818" s="73">
        <f t="shared" si="354"/>
        <v>0</v>
      </c>
      <c r="Q818" s="85">
        <v>0</v>
      </c>
      <c r="R818" s="73">
        <f t="shared" si="355"/>
        <v>0</v>
      </c>
      <c r="S818" s="76" t="str">
        <f t="shared" si="356"/>
        <v>-</v>
      </c>
      <c r="T818" s="77">
        <v>120</v>
      </c>
      <c r="U818" s="78">
        <f t="shared" si="357"/>
        <v>-220</v>
      </c>
      <c r="V818" s="73">
        <f t="shared" si="327"/>
        <v>51510</v>
      </c>
      <c r="W818" s="73">
        <f t="shared" si="358"/>
        <v>-94435</v>
      </c>
      <c r="X818" s="76">
        <f t="shared" si="359"/>
        <v>-1.8333333333333335</v>
      </c>
      <c r="Y818" s="73">
        <f t="shared" si="360"/>
        <v>-150</v>
      </c>
      <c r="Z818" s="73">
        <f t="shared" si="361"/>
        <v>0</v>
      </c>
      <c r="AA818" s="73">
        <f t="shared" si="362"/>
        <v>0</v>
      </c>
      <c r="AB818" s="73">
        <f t="shared" si="363"/>
        <v>150</v>
      </c>
      <c r="AC818" s="73">
        <f t="shared" si="364"/>
        <v>64387.5</v>
      </c>
      <c r="AD818" s="73">
        <f t="shared" si="365"/>
        <v>-64387.5</v>
      </c>
      <c r="AE818" s="73">
        <v>0</v>
      </c>
    </row>
    <row r="819" spans="1:31" ht="15" customHeight="1">
      <c r="A819" s="5" t="s">
        <v>70</v>
      </c>
      <c r="B819" s="6" t="str">
        <f>IFERROR(VLOOKUP(A819,'Distributor List'!$A$2:$D$77,2,0),"-")</f>
        <v>Jampur</v>
      </c>
      <c r="C819" s="6" t="str">
        <f>IFERROR(VLOOKUP(A819,'Distributor List'!$A$2:$D$77,3,0),"-")</f>
        <v>Center-2</v>
      </c>
      <c r="D819" s="6" t="str">
        <f>IFERROR(VLOOKUP(A819,'Distributor List'!$A$2:$F$77,6,0),"-")</f>
        <v>Pak-1</v>
      </c>
      <c r="E819" s="6" t="str">
        <f>IFERROR(VLOOKUP(A819,'Distributor List'!$A$2:$D$77,4,0),"-")</f>
        <v>Distributor</v>
      </c>
      <c r="F819" s="6" t="str">
        <f>IFERROR(VLOOKUP(H819,'Price List'!$A$2:$H$109,8,0),"-")</f>
        <v>Medicronis</v>
      </c>
      <c r="G819" s="6" t="str">
        <f>IFERROR(VLOOKUP(A819,'Distributor List'!$A$2:$E$77,5,0),"-")</f>
        <v>DG Khan Vacant</v>
      </c>
      <c r="H819" s="10" t="s">
        <v>180</v>
      </c>
      <c r="I819" s="58">
        <v>270</v>
      </c>
      <c r="J819" s="72">
        <v>17</v>
      </c>
      <c r="K819" s="72">
        <v>9</v>
      </c>
      <c r="L819" s="73">
        <f t="shared" si="325"/>
        <v>4590</v>
      </c>
      <c r="M819" s="73">
        <f t="shared" si="352"/>
        <v>2430</v>
      </c>
      <c r="N819" s="74">
        <v>17</v>
      </c>
      <c r="O819" s="74">
        <f t="shared" si="353"/>
        <v>4590</v>
      </c>
      <c r="P819" s="73">
        <f t="shared" si="354"/>
        <v>0</v>
      </c>
      <c r="Q819" s="85">
        <v>138.6</v>
      </c>
      <c r="R819" s="73">
        <f t="shared" si="355"/>
        <v>37422</v>
      </c>
      <c r="S819" s="76">
        <f t="shared" si="356"/>
        <v>0.12265512265512266</v>
      </c>
      <c r="T819" s="77">
        <v>2</v>
      </c>
      <c r="U819" s="78">
        <f t="shared" si="357"/>
        <v>15</v>
      </c>
      <c r="V819" s="73">
        <f t="shared" si="327"/>
        <v>540</v>
      </c>
      <c r="W819" s="73">
        <f t="shared" si="358"/>
        <v>4050</v>
      </c>
      <c r="X819" s="76">
        <f t="shared" si="359"/>
        <v>7.5</v>
      </c>
      <c r="Y819" s="73">
        <f t="shared" si="360"/>
        <v>25.5</v>
      </c>
      <c r="Z819" s="73">
        <f t="shared" si="361"/>
        <v>16.5</v>
      </c>
      <c r="AA819" s="73">
        <f t="shared" si="362"/>
        <v>4455</v>
      </c>
      <c r="AB819" s="73">
        <f t="shared" si="363"/>
        <v>0</v>
      </c>
      <c r="AC819" s="73">
        <f t="shared" si="364"/>
        <v>0</v>
      </c>
      <c r="AD819" s="73">
        <f t="shared" si="365"/>
        <v>6885</v>
      </c>
      <c r="AE819" s="73">
        <v>0</v>
      </c>
    </row>
    <row r="820" spans="1:31" ht="15" customHeight="1">
      <c r="A820" s="5" t="s">
        <v>70</v>
      </c>
      <c r="B820" s="6" t="str">
        <f>IFERROR(VLOOKUP(A820,'Distributor List'!$A$2:$D$77,2,0),"-")</f>
        <v>Jampur</v>
      </c>
      <c r="C820" s="6" t="str">
        <f>IFERROR(VLOOKUP(A820,'Distributor List'!$A$2:$D$77,3,0),"-")</f>
        <v>Center-2</v>
      </c>
      <c r="D820" s="6" t="str">
        <f>IFERROR(VLOOKUP(A820,'Distributor List'!$A$2:$F$77,6,0),"-")</f>
        <v>Pak-1</v>
      </c>
      <c r="E820" s="6" t="str">
        <f>IFERROR(VLOOKUP(A820,'Distributor List'!$A$2:$D$77,4,0),"-")</f>
        <v>Distributor</v>
      </c>
      <c r="F820" s="6" t="str">
        <f>IFERROR(VLOOKUP(H820,'Price List'!$A$2:$H$109,8,0),"-")</f>
        <v>Medicronis</v>
      </c>
      <c r="G820" s="6" t="str">
        <f>IFERROR(VLOOKUP(A820,'Distributor List'!$A$2:$E$77,5,0),"-")</f>
        <v>DG Khan Vacant</v>
      </c>
      <c r="H820" s="10" t="s">
        <v>181</v>
      </c>
      <c r="I820" s="58">
        <v>670</v>
      </c>
      <c r="J820" s="72">
        <v>1</v>
      </c>
      <c r="K820" s="72">
        <v>22</v>
      </c>
      <c r="L820" s="73">
        <f t="shared" si="325"/>
        <v>670</v>
      </c>
      <c r="M820" s="73">
        <f t="shared" si="352"/>
        <v>14740</v>
      </c>
      <c r="N820" s="74">
        <v>1</v>
      </c>
      <c r="O820" s="74">
        <f t="shared" si="353"/>
        <v>670</v>
      </c>
      <c r="P820" s="73">
        <f t="shared" si="354"/>
        <v>0</v>
      </c>
      <c r="Q820" s="85">
        <v>33.6</v>
      </c>
      <c r="R820" s="73">
        <f t="shared" si="355"/>
        <v>22512</v>
      </c>
      <c r="S820" s="76">
        <f t="shared" si="356"/>
        <v>2.976190476190476E-2</v>
      </c>
      <c r="T820" s="77">
        <v>9</v>
      </c>
      <c r="U820" s="78">
        <f t="shared" si="357"/>
        <v>-8</v>
      </c>
      <c r="V820" s="73">
        <f t="shared" si="327"/>
        <v>6030</v>
      </c>
      <c r="W820" s="73">
        <f t="shared" si="358"/>
        <v>-5360</v>
      </c>
      <c r="X820" s="76">
        <f t="shared" si="359"/>
        <v>-0.88888888888888884</v>
      </c>
      <c r="Y820" s="73">
        <f t="shared" si="360"/>
        <v>1.5</v>
      </c>
      <c r="Z820" s="73">
        <f t="shared" si="361"/>
        <v>0</v>
      </c>
      <c r="AA820" s="73">
        <f t="shared" si="362"/>
        <v>0</v>
      </c>
      <c r="AB820" s="73">
        <f t="shared" si="363"/>
        <v>20.5</v>
      </c>
      <c r="AC820" s="73">
        <f t="shared" si="364"/>
        <v>13735</v>
      </c>
      <c r="AD820" s="73">
        <f t="shared" si="365"/>
        <v>1005</v>
      </c>
      <c r="AE820" s="73">
        <v>0</v>
      </c>
    </row>
    <row r="821" spans="1:31" ht="15" customHeight="1">
      <c r="A821" s="5" t="s">
        <v>70</v>
      </c>
      <c r="B821" s="6" t="str">
        <f>IFERROR(VLOOKUP(A821,'Distributor List'!$A$2:$D$77,2,0),"-")</f>
        <v>Jampur</v>
      </c>
      <c r="C821" s="6" t="str">
        <f>IFERROR(VLOOKUP(A821,'Distributor List'!$A$2:$D$77,3,0),"-")</f>
        <v>Center-2</v>
      </c>
      <c r="D821" s="6" t="str">
        <f>IFERROR(VLOOKUP(A821,'Distributor List'!$A$2:$F$77,6,0),"-")</f>
        <v>Pak-1</v>
      </c>
      <c r="E821" s="6" t="str">
        <f>IFERROR(VLOOKUP(A821,'Distributor List'!$A$2:$D$77,4,0),"-")</f>
        <v>Distributor</v>
      </c>
      <c r="F821" s="6" t="str">
        <f>IFERROR(VLOOKUP(H821,'Price List'!$A$2:$H$109,8,0),"-")</f>
        <v>Medicronis</v>
      </c>
      <c r="G821" s="6" t="str">
        <f>IFERROR(VLOOKUP(A821,'Distributor List'!$A$2:$E$77,5,0),"-")</f>
        <v>DG Khan Vacant</v>
      </c>
      <c r="H821" s="10" t="s">
        <v>182</v>
      </c>
      <c r="I821" s="58">
        <v>60</v>
      </c>
      <c r="J821" s="72">
        <v>5</v>
      </c>
      <c r="K821" s="72">
        <v>95</v>
      </c>
      <c r="L821" s="73">
        <f t="shared" si="325"/>
        <v>300</v>
      </c>
      <c r="M821" s="73">
        <f t="shared" si="352"/>
        <v>5700</v>
      </c>
      <c r="N821" s="74">
        <v>5</v>
      </c>
      <c r="O821" s="74">
        <f t="shared" si="353"/>
        <v>300</v>
      </c>
      <c r="P821" s="73">
        <f t="shared" si="354"/>
        <v>0</v>
      </c>
      <c r="Q821" s="85">
        <v>123.48</v>
      </c>
      <c r="R821" s="73">
        <f t="shared" si="355"/>
        <v>7408.8</v>
      </c>
      <c r="S821" s="76">
        <f t="shared" si="356"/>
        <v>4.0492387431162943E-2</v>
      </c>
      <c r="T821" s="77">
        <v>0</v>
      </c>
      <c r="U821" s="78">
        <f t="shared" si="357"/>
        <v>5</v>
      </c>
      <c r="V821" s="73">
        <f t="shared" si="327"/>
        <v>0</v>
      </c>
      <c r="W821" s="73">
        <f t="shared" si="358"/>
        <v>300</v>
      </c>
      <c r="X821" s="76" t="str">
        <f t="shared" si="359"/>
        <v>-</v>
      </c>
      <c r="Y821" s="73">
        <f t="shared" si="360"/>
        <v>7.5</v>
      </c>
      <c r="Z821" s="73">
        <f t="shared" si="361"/>
        <v>0</v>
      </c>
      <c r="AA821" s="73">
        <f t="shared" si="362"/>
        <v>0</v>
      </c>
      <c r="AB821" s="73">
        <f t="shared" si="363"/>
        <v>87.5</v>
      </c>
      <c r="AC821" s="73">
        <f t="shared" si="364"/>
        <v>5250</v>
      </c>
      <c r="AD821" s="73">
        <f t="shared" si="365"/>
        <v>450</v>
      </c>
      <c r="AE821" s="73">
        <v>0</v>
      </c>
    </row>
    <row r="822" spans="1:31" ht="15" customHeight="1">
      <c r="A822" s="5" t="s">
        <v>70</v>
      </c>
      <c r="B822" s="6" t="str">
        <f>IFERROR(VLOOKUP(A822,'Distributor List'!$A$2:$D$77,2,0),"-")</f>
        <v>Jampur</v>
      </c>
      <c r="C822" s="6" t="str">
        <f>IFERROR(VLOOKUP(A822,'Distributor List'!$A$2:$D$77,3,0),"-")</f>
        <v>Center-2</v>
      </c>
      <c r="D822" s="6" t="str">
        <f>IFERROR(VLOOKUP(A822,'Distributor List'!$A$2:$F$77,6,0),"-")</f>
        <v>Pak-1</v>
      </c>
      <c r="E822" s="6" t="str">
        <f>IFERROR(VLOOKUP(A822,'Distributor List'!$A$2:$D$77,4,0),"-")</f>
        <v>Distributor</v>
      </c>
      <c r="F822" s="6" t="str">
        <f>IFERROR(VLOOKUP(H822,'Price List'!$A$2:$H$109,8,0),"-")</f>
        <v>Medicronis</v>
      </c>
      <c r="G822" s="6" t="str">
        <f>IFERROR(VLOOKUP(A822,'Distributor List'!$A$2:$E$77,5,0),"-")</f>
        <v>DG Khan Vacant</v>
      </c>
      <c r="H822" s="10" t="s">
        <v>183</v>
      </c>
      <c r="I822" s="58">
        <v>78</v>
      </c>
      <c r="J822" s="72">
        <v>61</v>
      </c>
      <c r="K822" s="72">
        <v>95</v>
      </c>
      <c r="L822" s="73">
        <f t="shared" si="325"/>
        <v>4758</v>
      </c>
      <c r="M822" s="73">
        <f t="shared" si="352"/>
        <v>7410</v>
      </c>
      <c r="N822" s="74">
        <v>61</v>
      </c>
      <c r="O822" s="74">
        <f t="shared" si="353"/>
        <v>4758</v>
      </c>
      <c r="P822" s="73">
        <f t="shared" si="354"/>
        <v>0</v>
      </c>
      <c r="Q822" s="85">
        <v>158.54400000000001</v>
      </c>
      <c r="R822" s="73">
        <f t="shared" si="355"/>
        <v>12366.432000000001</v>
      </c>
      <c r="S822" s="76">
        <f t="shared" si="356"/>
        <v>0.38475123624987384</v>
      </c>
      <c r="T822" s="77">
        <v>47</v>
      </c>
      <c r="U822" s="78">
        <f t="shared" si="357"/>
        <v>14</v>
      </c>
      <c r="V822" s="73">
        <f t="shared" si="327"/>
        <v>3666</v>
      </c>
      <c r="W822" s="73">
        <f t="shared" si="358"/>
        <v>1092</v>
      </c>
      <c r="X822" s="76">
        <f t="shared" si="359"/>
        <v>0.2978723404255319</v>
      </c>
      <c r="Y822" s="73">
        <f t="shared" si="360"/>
        <v>91.5</v>
      </c>
      <c r="Z822" s="73">
        <f t="shared" si="361"/>
        <v>0</v>
      </c>
      <c r="AA822" s="73">
        <f t="shared" si="362"/>
        <v>0</v>
      </c>
      <c r="AB822" s="73">
        <f t="shared" si="363"/>
        <v>3.5</v>
      </c>
      <c r="AC822" s="73">
        <f t="shared" si="364"/>
        <v>273</v>
      </c>
      <c r="AD822" s="73">
        <f t="shared" si="365"/>
        <v>7137</v>
      </c>
      <c r="AE822" s="73">
        <v>0</v>
      </c>
    </row>
    <row r="823" spans="1:31" ht="15" customHeight="1">
      <c r="A823" s="5" t="s">
        <v>70</v>
      </c>
      <c r="B823" s="6" t="str">
        <f>IFERROR(VLOOKUP(A823,'Distributor List'!$A$2:$D$77,2,0),"-")</f>
        <v>Jampur</v>
      </c>
      <c r="C823" s="6" t="str">
        <f>IFERROR(VLOOKUP(A823,'Distributor List'!$A$2:$D$77,3,0),"-")</f>
        <v>Center-2</v>
      </c>
      <c r="D823" s="6" t="str">
        <f>IFERROR(VLOOKUP(A823,'Distributor List'!$A$2:$F$77,6,0),"-")</f>
        <v>Pak-1</v>
      </c>
      <c r="E823" s="6" t="str">
        <f>IFERROR(VLOOKUP(A823,'Distributor List'!$A$2:$D$77,4,0),"-")</f>
        <v>Distributor</v>
      </c>
      <c r="F823" s="6" t="str">
        <f>IFERROR(VLOOKUP(H823,'Price List'!$A$2:$H$109,8,0),"-")</f>
        <v>Medicronis</v>
      </c>
      <c r="G823" s="6" t="str">
        <f>IFERROR(VLOOKUP(A823,'Distributor List'!$A$2:$E$77,5,0),"-")</f>
        <v>DG Khan Vacant</v>
      </c>
      <c r="H823" s="10" t="s">
        <v>184</v>
      </c>
      <c r="I823" s="58">
        <v>112</v>
      </c>
      <c r="J823" s="72">
        <v>84</v>
      </c>
      <c r="K823" s="72">
        <v>130</v>
      </c>
      <c r="L823" s="73">
        <f t="shared" si="325"/>
        <v>9408</v>
      </c>
      <c r="M823" s="73">
        <f t="shared" si="352"/>
        <v>14560</v>
      </c>
      <c r="N823" s="74">
        <v>84</v>
      </c>
      <c r="O823" s="74">
        <f t="shared" si="353"/>
        <v>9408</v>
      </c>
      <c r="P823" s="73">
        <f t="shared" si="354"/>
        <v>0</v>
      </c>
      <c r="Q823" s="85">
        <v>247.32</v>
      </c>
      <c r="R823" s="73">
        <f t="shared" si="355"/>
        <v>27699.84</v>
      </c>
      <c r="S823" s="76">
        <f t="shared" si="356"/>
        <v>0.33964095099466279</v>
      </c>
      <c r="T823" s="77">
        <v>30</v>
      </c>
      <c r="U823" s="78">
        <f t="shared" si="357"/>
        <v>54</v>
      </c>
      <c r="V823" s="73">
        <f t="shared" si="327"/>
        <v>3360</v>
      </c>
      <c r="W823" s="73">
        <f t="shared" si="358"/>
        <v>6048</v>
      </c>
      <c r="X823" s="76">
        <f t="shared" si="359"/>
        <v>1.7999999999999998</v>
      </c>
      <c r="Y823" s="73">
        <f t="shared" si="360"/>
        <v>126</v>
      </c>
      <c r="Z823" s="73">
        <f t="shared" si="361"/>
        <v>0</v>
      </c>
      <c r="AA823" s="73">
        <f t="shared" si="362"/>
        <v>0</v>
      </c>
      <c r="AB823" s="73">
        <f t="shared" si="363"/>
        <v>4</v>
      </c>
      <c r="AC823" s="73">
        <f t="shared" si="364"/>
        <v>448</v>
      </c>
      <c r="AD823" s="73">
        <f t="shared" si="365"/>
        <v>14112</v>
      </c>
      <c r="AE823" s="73">
        <v>0</v>
      </c>
    </row>
    <row r="824" spans="1:31" ht="15" customHeight="1">
      <c r="A824" s="5" t="s">
        <v>70</v>
      </c>
      <c r="B824" s="6" t="str">
        <f>IFERROR(VLOOKUP(A824,'Distributor List'!$A$2:$D$77,2,0),"-")</f>
        <v>Jampur</v>
      </c>
      <c r="C824" s="6" t="str">
        <f>IFERROR(VLOOKUP(A824,'Distributor List'!$A$2:$D$77,3,0),"-")</f>
        <v>Center-2</v>
      </c>
      <c r="D824" s="6" t="str">
        <f>IFERROR(VLOOKUP(A824,'Distributor List'!$A$2:$F$77,6,0),"-")</f>
        <v>Pak-1</v>
      </c>
      <c r="E824" s="6" t="str">
        <f>IFERROR(VLOOKUP(A824,'Distributor List'!$A$2:$D$77,4,0),"-")</f>
        <v>Distributor</v>
      </c>
      <c r="F824" s="6" t="str">
        <f>IFERROR(VLOOKUP(H824,'Price List'!$A$2:$H$109,8,0),"-")</f>
        <v>Medicronis</v>
      </c>
      <c r="G824" s="6" t="str">
        <f>IFERROR(VLOOKUP(A824,'Distributor List'!$A$2:$E$77,5,0),"-")</f>
        <v>DG Khan Vacant</v>
      </c>
      <c r="H824" s="10" t="s">
        <v>185</v>
      </c>
      <c r="I824" s="58">
        <v>140</v>
      </c>
      <c r="J824" s="72">
        <v>0</v>
      </c>
      <c r="K824" s="72">
        <v>0</v>
      </c>
      <c r="L824" s="73">
        <f t="shared" si="325"/>
        <v>0</v>
      </c>
      <c r="M824" s="73">
        <f t="shared" si="352"/>
        <v>0</v>
      </c>
      <c r="N824" s="74">
        <v>0</v>
      </c>
      <c r="O824" s="74">
        <f t="shared" si="353"/>
        <v>0</v>
      </c>
      <c r="P824" s="73">
        <f t="shared" si="354"/>
        <v>0</v>
      </c>
      <c r="Q824" s="85">
        <v>118.464</v>
      </c>
      <c r="R824" s="73">
        <f t="shared" si="355"/>
        <v>16584.96</v>
      </c>
      <c r="S824" s="76">
        <f t="shared" si="356"/>
        <v>0</v>
      </c>
      <c r="T824" s="77">
        <v>10</v>
      </c>
      <c r="U824" s="78">
        <f t="shared" si="357"/>
        <v>-10</v>
      </c>
      <c r="V824" s="73">
        <f t="shared" si="327"/>
        <v>1400</v>
      </c>
      <c r="W824" s="73">
        <f t="shared" si="358"/>
        <v>-1400</v>
      </c>
      <c r="X824" s="76">
        <f t="shared" si="359"/>
        <v>-1</v>
      </c>
      <c r="Y824" s="73">
        <f t="shared" si="360"/>
        <v>0</v>
      </c>
      <c r="Z824" s="73">
        <f t="shared" si="361"/>
        <v>0</v>
      </c>
      <c r="AA824" s="73">
        <f t="shared" si="362"/>
        <v>0</v>
      </c>
      <c r="AB824" s="73">
        <f t="shared" si="363"/>
        <v>0</v>
      </c>
      <c r="AC824" s="73">
        <f t="shared" si="364"/>
        <v>0</v>
      </c>
      <c r="AD824" s="73">
        <f t="shared" si="365"/>
        <v>0</v>
      </c>
      <c r="AE824" s="73">
        <v>0</v>
      </c>
    </row>
    <row r="825" spans="1:31" ht="15" customHeight="1">
      <c r="A825" s="5" t="s">
        <v>70</v>
      </c>
      <c r="B825" s="6" t="str">
        <f>IFERROR(VLOOKUP(A825,'Distributor List'!$A$2:$D$77,2,0),"-")</f>
        <v>Jampur</v>
      </c>
      <c r="C825" s="6" t="str">
        <f>IFERROR(VLOOKUP(A825,'Distributor List'!$A$2:$D$77,3,0),"-")</f>
        <v>Center-2</v>
      </c>
      <c r="D825" s="6" t="str">
        <f>IFERROR(VLOOKUP(A825,'Distributor List'!$A$2:$F$77,6,0),"-")</f>
        <v>Pak-1</v>
      </c>
      <c r="E825" s="6" t="str">
        <f>IFERROR(VLOOKUP(A825,'Distributor List'!$A$2:$D$77,4,0),"-")</f>
        <v>Distributor</v>
      </c>
      <c r="F825" s="6" t="str">
        <f>IFERROR(VLOOKUP(H825,'Price List'!$A$2:$H$109,8,0),"-")</f>
        <v>Medicronis</v>
      </c>
      <c r="G825" s="6" t="str">
        <f>IFERROR(VLOOKUP(A825,'Distributor List'!$A$2:$E$77,5,0),"-")</f>
        <v>DG Khan Vacant</v>
      </c>
      <c r="H825" s="10" t="s">
        <v>186</v>
      </c>
      <c r="I825" s="58">
        <v>199</v>
      </c>
      <c r="J825" s="72">
        <v>0</v>
      </c>
      <c r="K825" s="72">
        <v>0</v>
      </c>
      <c r="L825" s="73">
        <f t="shared" si="325"/>
        <v>0</v>
      </c>
      <c r="M825" s="73">
        <f t="shared" si="352"/>
        <v>0</v>
      </c>
      <c r="N825" s="74">
        <v>0</v>
      </c>
      <c r="O825" s="74">
        <f t="shared" si="353"/>
        <v>0</v>
      </c>
      <c r="P825" s="73">
        <f t="shared" si="354"/>
        <v>0</v>
      </c>
      <c r="Q825" s="85">
        <v>73.760000000000005</v>
      </c>
      <c r="R825" s="73">
        <f t="shared" si="355"/>
        <v>14678.240000000002</v>
      </c>
      <c r="S825" s="76">
        <f t="shared" si="356"/>
        <v>0</v>
      </c>
      <c r="T825" s="77">
        <v>0</v>
      </c>
      <c r="U825" s="78">
        <f t="shared" si="357"/>
        <v>0</v>
      </c>
      <c r="V825" s="73">
        <f t="shared" si="327"/>
        <v>0</v>
      </c>
      <c r="W825" s="73">
        <f t="shared" si="358"/>
        <v>0</v>
      </c>
      <c r="X825" s="76" t="str">
        <f t="shared" si="359"/>
        <v>-</v>
      </c>
      <c r="Y825" s="73">
        <f t="shared" si="360"/>
        <v>0</v>
      </c>
      <c r="Z825" s="73">
        <f t="shared" si="361"/>
        <v>0</v>
      </c>
      <c r="AA825" s="73">
        <f t="shared" si="362"/>
        <v>0</v>
      </c>
      <c r="AB825" s="73">
        <f t="shared" si="363"/>
        <v>0</v>
      </c>
      <c r="AC825" s="73">
        <f t="shared" si="364"/>
        <v>0</v>
      </c>
      <c r="AD825" s="73">
        <f t="shared" si="365"/>
        <v>0</v>
      </c>
      <c r="AE825" s="73">
        <v>0</v>
      </c>
    </row>
    <row r="826" spans="1:31" ht="15" customHeight="1">
      <c r="A826" s="5" t="s">
        <v>70</v>
      </c>
      <c r="B826" s="6" t="str">
        <f>IFERROR(VLOOKUP(A826,'Distributor List'!$A$2:$D$77,2,0),"-")</f>
        <v>Jampur</v>
      </c>
      <c r="C826" s="6" t="str">
        <f>IFERROR(VLOOKUP(A826,'Distributor List'!$A$2:$D$77,3,0),"-")</f>
        <v>Center-2</v>
      </c>
      <c r="D826" s="6" t="str">
        <f>IFERROR(VLOOKUP(A826,'Distributor List'!$A$2:$F$77,6,0),"-")</f>
        <v>Pak-1</v>
      </c>
      <c r="E826" s="6" t="str">
        <f>IFERROR(VLOOKUP(A826,'Distributor List'!$A$2:$D$77,4,0),"-")</f>
        <v>Distributor</v>
      </c>
      <c r="F826" s="6" t="str">
        <f>IFERROR(VLOOKUP(H826,'Price List'!$A$2:$H$109,8,0),"-")</f>
        <v>Transformer</v>
      </c>
      <c r="G826" s="6" t="str">
        <f>IFERROR(VLOOKUP(A826,'Distributor List'!$A$2:$E$77,5,0),"-")</f>
        <v>DG Khan Vacant</v>
      </c>
      <c r="H826" s="10" t="s">
        <v>187</v>
      </c>
      <c r="I826" s="58">
        <v>187</v>
      </c>
      <c r="J826" s="72">
        <v>30</v>
      </c>
      <c r="K826" s="72">
        <v>47</v>
      </c>
      <c r="L826" s="73">
        <f t="shared" si="325"/>
        <v>5610</v>
      </c>
      <c r="M826" s="73">
        <f t="shared" si="352"/>
        <v>8789</v>
      </c>
      <c r="N826" s="74">
        <v>30</v>
      </c>
      <c r="O826" s="74">
        <f t="shared" si="353"/>
        <v>5610</v>
      </c>
      <c r="P826" s="73">
        <f t="shared" si="354"/>
        <v>0</v>
      </c>
      <c r="Q826" s="86">
        <v>0</v>
      </c>
      <c r="R826" s="73">
        <f t="shared" si="355"/>
        <v>0</v>
      </c>
      <c r="S826" s="76" t="str">
        <f t="shared" si="356"/>
        <v>-</v>
      </c>
      <c r="T826" s="77">
        <v>0</v>
      </c>
      <c r="U826" s="78">
        <f t="shared" ref="U826:U873" si="366">J826-T826</f>
        <v>30</v>
      </c>
      <c r="V826" s="73">
        <f t="shared" si="327"/>
        <v>0</v>
      </c>
      <c r="W826" s="73">
        <f t="shared" si="358"/>
        <v>5610</v>
      </c>
      <c r="X826" s="76" t="str">
        <f t="shared" si="359"/>
        <v>-</v>
      </c>
      <c r="Y826" s="73">
        <f t="shared" si="360"/>
        <v>45</v>
      </c>
      <c r="Z826" s="73">
        <f t="shared" si="361"/>
        <v>0</v>
      </c>
      <c r="AA826" s="73">
        <f t="shared" si="362"/>
        <v>0</v>
      </c>
      <c r="AB826" s="73">
        <f t="shared" si="363"/>
        <v>2</v>
      </c>
      <c r="AC826" s="73">
        <f t="shared" si="364"/>
        <v>374</v>
      </c>
      <c r="AD826" s="73">
        <f t="shared" si="365"/>
        <v>8415</v>
      </c>
      <c r="AE826" s="73">
        <v>0</v>
      </c>
    </row>
    <row r="827" spans="1:31" ht="15" customHeight="1">
      <c r="A827" s="5" t="s">
        <v>70</v>
      </c>
      <c r="B827" s="6" t="str">
        <f>IFERROR(VLOOKUP(A827,'Distributor List'!$A$2:$D$77,2,0),"-")</f>
        <v>Jampur</v>
      </c>
      <c r="C827" s="6" t="str">
        <f>IFERROR(VLOOKUP(A827,'Distributor List'!$A$2:$D$77,3,0),"-")</f>
        <v>Center-2</v>
      </c>
      <c r="D827" s="6" t="str">
        <f>IFERROR(VLOOKUP(A827,'Distributor List'!$A$2:$F$77,6,0),"-")</f>
        <v>Pak-1</v>
      </c>
      <c r="E827" s="6" t="str">
        <f>IFERROR(VLOOKUP(A827,'Distributor List'!$A$2:$D$77,4,0),"-")</f>
        <v>Distributor</v>
      </c>
      <c r="F827" s="6" t="str">
        <f>IFERROR(VLOOKUP(H827,'Price List'!$A$2:$H$109,8,0),"-")</f>
        <v>Medicronis</v>
      </c>
      <c r="G827" s="6" t="str">
        <f>IFERROR(VLOOKUP(A827,'Distributor List'!$A$2:$E$77,5,0),"-")</f>
        <v>DG Khan Vacant</v>
      </c>
      <c r="H827" s="10" t="s">
        <v>188</v>
      </c>
      <c r="I827" s="58">
        <v>110</v>
      </c>
      <c r="J827" s="72">
        <v>42</v>
      </c>
      <c r="K827" s="72">
        <v>116</v>
      </c>
      <c r="L827" s="73">
        <f t="shared" si="325"/>
        <v>4620</v>
      </c>
      <c r="M827" s="73">
        <f t="shared" si="352"/>
        <v>12760</v>
      </c>
      <c r="N827" s="74">
        <v>42</v>
      </c>
      <c r="O827" s="74">
        <f t="shared" si="353"/>
        <v>4620</v>
      </c>
      <c r="P827" s="73">
        <f t="shared" si="354"/>
        <v>0</v>
      </c>
      <c r="Q827" s="86">
        <v>76.691999999999993</v>
      </c>
      <c r="R827" s="73">
        <f t="shared" si="355"/>
        <v>8436.119999999999</v>
      </c>
      <c r="S827" s="76">
        <f t="shared" si="356"/>
        <v>0.547645125958379</v>
      </c>
      <c r="T827" s="77">
        <v>49</v>
      </c>
      <c r="U827" s="78">
        <f t="shared" si="366"/>
        <v>-7</v>
      </c>
      <c r="V827" s="73">
        <f t="shared" si="327"/>
        <v>5390</v>
      </c>
      <c r="W827" s="73">
        <f t="shared" si="358"/>
        <v>-770</v>
      </c>
      <c r="X827" s="76">
        <f t="shared" si="359"/>
        <v>-0.1428571428571429</v>
      </c>
      <c r="Y827" s="73">
        <f t="shared" si="360"/>
        <v>63</v>
      </c>
      <c r="Z827" s="73">
        <f t="shared" si="361"/>
        <v>0</v>
      </c>
      <c r="AA827" s="73">
        <f t="shared" si="362"/>
        <v>0</v>
      </c>
      <c r="AB827" s="73">
        <f t="shared" si="363"/>
        <v>53</v>
      </c>
      <c r="AC827" s="73">
        <f t="shared" si="364"/>
        <v>5830</v>
      </c>
      <c r="AD827" s="73">
        <f t="shared" si="365"/>
        <v>6930</v>
      </c>
      <c r="AE827" s="73">
        <v>0</v>
      </c>
    </row>
    <row r="828" spans="1:31" ht="15" customHeight="1">
      <c r="A828" s="5" t="s">
        <v>70</v>
      </c>
      <c r="B828" s="6" t="str">
        <f>IFERROR(VLOOKUP(A828,'Distributor List'!$A$2:$D$77,2,0),"-")</f>
        <v>Jampur</v>
      </c>
      <c r="C828" s="6" t="str">
        <f>IFERROR(VLOOKUP(A828,'Distributor List'!$A$2:$D$77,3,0),"-")</f>
        <v>Center-2</v>
      </c>
      <c r="D828" s="6" t="str">
        <f>IFERROR(VLOOKUP(A828,'Distributor List'!$A$2:$F$77,6,0),"-")</f>
        <v>Pak-1</v>
      </c>
      <c r="E828" s="6" t="str">
        <f>IFERROR(VLOOKUP(A828,'Distributor List'!$A$2:$D$77,4,0),"-")</f>
        <v>Distributor</v>
      </c>
      <c r="F828" s="6" t="str">
        <f>IFERROR(VLOOKUP(H828,'Price List'!$A$2:$H$109,8,0),"-")</f>
        <v>Medicronis</v>
      </c>
      <c r="G828" s="6" t="str">
        <f>IFERROR(VLOOKUP(A828,'Distributor List'!$A$2:$E$77,5,0),"-")</f>
        <v>DG Khan Vacant</v>
      </c>
      <c r="H828" s="10" t="s">
        <v>189</v>
      </c>
      <c r="I828" s="58">
        <v>99</v>
      </c>
      <c r="J828" s="72">
        <v>0</v>
      </c>
      <c r="K828" s="72">
        <v>60</v>
      </c>
      <c r="L828" s="73">
        <f t="shared" si="325"/>
        <v>0</v>
      </c>
      <c r="M828" s="73">
        <f t="shared" si="352"/>
        <v>5940</v>
      </c>
      <c r="N828" s="74">
        <v>0</v>
      </c>
      <c r="O828" s="74">
        <f t="shared" si="353"/>
        <v>0</v>
      </c>
      <c r="P828" s="73">
        <f t="shared" si="354"/>
        <v>0</v>
      </c>
      <c r="Q828" s="86">
        <v>79.38</v>
      </c>
      <c r="R828" s="73">
        <f t="shared" si="355"/>
        <v>7858.62</v>
      </c>
      <c r="S828" s="76">
        <f t="shared" si="356"/>
        <v>0</v>
      </c>
      <c r="T828" s="77">
        <v>0</v>
      </c>
      <c r="U828" s="78">
        <f t="shared" si="366"/>
        <v>0</v>
      </c>
      <c r="V828" s="73">
        <f t="shared" si="327"/>
        <v>0</v>
      </c>
      <c r="W828" s="73">
        <f t="shared" si="358"/>
        <v>0</v>
      </c>
      <c r="X828" s="76" t="str">
        <f t="shared" si="359"/>
        <v>-</v>
      </c>
      <c r="Y828" s="73">
        <f t="shared" si="360"/>
        <v>0</v>
      </c>
      <c r="Z828" s="73">
        <f t="shared" si="361"/>
        <v>0</v>
      </c>
      <c r="AA828" s="73">
        <f t="shared" si="362"/>
        <v>0</v>
      </c>
      <c r="AB828" s="73">
        <f t="shared" si="363"/>
        <v>60</v>
      </c>
      <c r="AC828" s="73">
        <f t="shared" si="364"/>
        <v>5940</v>
      </c>
      <c r="AD828" s="73">
        <f t="shared" si="365"/>
        <v>0</v>
      </c>
      <c r="AE828" s="73">
        <v>0</v>
      </c>
    </row>
    <row r="829" spans="1:31" ht="15" customHeight="1">
      <c r="A829" s="5" t="s">
        <v>70</v>
      </c>
      <c r="B829" s="6" t="str">
        <f>IFERROR(VLOOKUP(A829,'Distributor List'!$A$2:$D$77,2,0),"-")</f>
        <v>Jampur</v>
      </c>
      <c r="C829" s="6" t="str">
        <f>IFERROR(VLOOKUP(A829,'Distributor List'!$A$2:$D$77,3,0),"-")</f>
        <v>Center-2</v>
      </c>
      <c r="D829" s="6" t="str">
        <f>IFERROR(VLOOKUP(A829,'Distributor List'!$A$2:$F$77,6,0),"-")</f>
        <v>Pak-1</v>
      </c>
      <c r="E829" s="6" t="str">
        <f>IFERROR(VLOOKUP(A829,'Distributor List'!$A$2:$D$77,4,0),"-")</f>
        <v>Distributor</v>
      </c>
      <c r="F829" s="6" t="str">
        <f>IFERROR(VLOOKUP(H829,'Price List'!$A$2:$H$109,8,0),"-")</f>
        <v>Medicronis</v>
      </c>
      <c r="G829" s="6" t="str">
        <f>IFERROR(VLOOKUP(A829,'Distributor List'!$A$2:$E$77,5,0),"-")</f>
        <v>DG Khan Vacant</v>
      </c>
      <c r="H829" s="10" t="s">
        <v>190</v>
      </c>
      <c r="I829" s="58">
        <v>85</v>
      </c>
      <c r="J829" s="72">
        <v>0</v>
      </c>
      <c r="K829" s="72">
        <v>0</v>
      </c>
      <c r="L829" s="73">
        <f t="shared" si="325"/>
        <v>0</v>
      </c>
      <c r="M829" s="73">
        <f t="shared" si="352"/>
        <v>0</v>
      </c>
      <c r="N829" s="74">
        <v>0</v>
      </c>
      <c r="O829" s="74">
        <f t="shared" si="353"/>
        <v>0</v>
      </c>
      <c r="P829" s="73">
        <f t="shared" si="354"/>
        <v>0</v>
      </c>
      <c r="Q829" s="86">
        <v>0</v>
      </c>
      <c r="R829" s="73">
        <f t="shared" si="355"/>
        <v>0</v>
      </c>
      <c r="S829" s="76" t="str">
        <f t="shared" si="356"/>
        <v>-</v>
      </c>
      <c r="T829" s="77">
        <v>0</v>
      </c>
      <c r="U829" s="78">
        <f t="shared" si="366"/>
        <v>0</v>
      </c>
      <c r="V829" s="73">
        <f t="shared" si="327"/>
        <v>0</v>
      </c>
      <c r="W829" s="73">
        <f t="shared" si="358"/>
        <v>0</v>
      </c>
      <c r="X829" s="76" t="str">
        <f t="shared" si="359"/>
        <v>-</v>
      </c>
      <c r="Y829" s="73">
        <f t="shared" si="360"/>
        <v>0</v>
      </c>
      <c r="Z829" s="73">
        <f t="shared" si="361"/>
        <v>0</v>
      </c>
      <c r="AA829" s="73">
        <f t="shared" si="362"/>
        <v>0</v>
      </c>
      <c r="AB829" s="73">
        <f t="shared" si="363"/>
        <v>0</v>
      </c>
      <c r="AC829" s="73">
        <f t="shared" si="364"/>
        <v>0</v>
      </c>
      <c r="AD829" s="73">
        <f t="shared" si="365"/>
        <v>0</v>
      </c>
      <c r="AE829" s="73">
        <v>0</v>
      </c>
    </row>
    <row r="830" spans="1:31" ht="15" customHeight="1">
      <c r="A830" s="5" t="s">
        <v>70</v>
      </c>
      <c r="B830" s="6" t="str">
        <f>IFERROR(VLOOKUP(A830,'Distributor List'!$A$2:$D$77,2,0),"-")</f>
        <v>Jampur</v>
      </c>
      <c r="C830" s="6" t="str">
        <f>IFERROR(VLOOKUP(A830,'Distributor List'!$A$2:$D$77,3,0),"-")</f>
        <v>Center-2</v>
      </c>
      <c r="D830" s="6" t="str">
        <f>IFERROR(VLOOKUP(A830,'Distributor List'!$A$2:$F$77,6,0),"-")</f>
        <v>Pak-1</v>
      </c>
      <c r="E830" s="6" t="str">
        <f>IFERROR(VLOOKUP(A830,'Distributor List'!$A$2:$D$77,4,0),"-")</f>
        <v>Distributor</v>
      </c>
      <c r="F830" s="6" t="str">
        <f>IFERROR(VLOOKUP(H830,'Price List'!$A$2:$H$109,8,0),"-")</f>
        <v>Medicronis</v>
      </c>
      <c r="G830" s="6" t="str">
        <f>IFERROR(VLOOKUP(A830,'Distributor List'!$A$2:$E$77,5,0),"-")</f>
        <v>DG Khan Vacant</v>
      </c>
      <c r="H830" s="10" t="s">
        <v>191</v>
      </c>
      <c r="I830" s="58">
        <v>95</v>
      </c>
      <c r="J830" s="72">
        <v>85</v>
      </c>
      <c r="K830" s="72">
        <v>40</v>
      </c>
      <c r="L830" s="73">
        <f t="shared" si="325"/>
        <v>8075</v>
      </c>
      <c r="M830" s="73">
        <f t="shared" si="352"/>
        <v>3800</v>
      </c>
      <c r="N830" s="74">
        <v>85</v>
      </c>
      <c r="O830" s="74">
        <f t="shared" si="353"/>
        <v>8075</v>
      </c>
      <c r="P830" s="73">
        <f t="shared" si="354"/>
        <v>0</v>
      </c>
      <c r="Q830" s="75">
        <v>112.224</v>
      </c>
      <c r="R830" s="73">
        <f t="shared" si="355"/>
        <v>10661.28</v>
      </c>
      <c r="S830" s="76">
        <f t="shared" si="356"/>
        <v>0.75741374394069005</v>
      </c>
      <c r="T830" s="77">
        <v>62</v>
      </c>
      <c r="U830" s="78">
        <f t="shared" si="366"/>
        <v>23</v>
      </c>
      <c r="V830" s="73">
        <f t="shared" si="327"/>
        <v>5890</v>
      </c>
      <c r="W830" s="73">
        <f t="shared" si="358"/>
        <v>2185</v>
      </c>
      <c r="X830" s="76">
        <f t="shared" si="359"/>
        <v>0.37096774193548376</v>
      </c>
      <c r="Y830" s="73">
        <f t="shared" si="360"/>
        <v>127.5</v>
      </c>
      <c r="Z830" s="73">
        <f t="shared" si="361"/>
        <v>87.5</v>
      </c>
      <c r="AA830" s="73">
        <f t="shared" si="362"/>
        <v>8312.5</v>
      </c>
      <c r="AB830" s="73">
        <f t="shared" si="363"/>
        <v>0</v>
      </c>
      <c r="AC830" s="73">
        <f t="shared" si="364"/>
        <v>0</v>
      </c>
      <c r="AD830" s="73">
        <f t="shared" si="365"/>
        <v>12112.5</v>
      </c>
      <c r="AE830" s="73">
        <v>0</v>
      </c>
    </row>
    <row r="831" spans="1:31" ht="15" customHeight="1">
      <c r="A831" s="5" t="s">
        <v>70</v>
      </c>
      <c r="B831" s="6" t="str">
        <f>IFERROR(VLOOKUP(A831,'Distributor List'!$A$2:$D$77,2,0),"-")</f>
        <v>Jampur</v>
      </c>
      <c r="C831" s="6" t="str">
        <f>IFERROR(VLOOKUP(A831,'Distributor List'!$A$2:$D$77,3,0),"-")</f>
        <v>Center-2</v>
      </c>
      <c r="D831" s="6" t="str">
        <f>IFERROR(VLOOKUP(A831,'Distributor List'!$A$2:$F$77,6,0),"-")</f>
        <v>Pak-1</v>
      </c>
      <c r="E831" s="6" t="str">
        <f>IFERROR(VLOOKUP(A831,'Distributor List'!$A$2:$D$77,4,0),"-")</f>
        <v>Distributor</v>
      </c>
      <c r="F831" s="6" t="str">
        <f>IFERROR(VLOOKUP(H831,'Price List'!$A$2:$H$109,8,0),"-")</f>
        <v>Medicronis</v>
      </c>
      <c r="G831" s="6" t="str">
        <f>IFERROR(VLOOKUP(A831,'Distributor List'!$A$2:$E$77,5,0),"-")</f>
        <v>DG Khan Vacant</v>
      </c>
      <c r="H831" s="10" t="s">
        <v>192</v>
      </c>
      <c r="I831" s="58">
        <v>90</v>
      </c>
      <c r="J831" s="72">
        <v>0</v>
      </c>
      <c r="K831" s="72">
        <v>0</v>
      </c>
      <c r="L831" s="73">
        <f t="shared" si="325"/>
        <v>0</v>
      </c>
      <c r="M831" s="73">
        <f t="shared" si="352"/>
        <v>0</v>
      </c>
      <c r="N831" s="74">
        <v>0</v>
      </c>
      <c r="O831" s="74">
        <f t="shared" si="353"/>
        <v>0</v>
      </c>
      <c r="P831" s="73">
        <f t="shared" si="354"/>
        <v>0</v>
      </c>
      <c r="Q831" s="86">
        <v>0</v>
      </c>
      <c r="R831" s="73">
        <f t="shared" si="355"/>
        <v>0</v>
      </c>
      <c r="S831" s="76" t="str">
        <f t="shared" si="356"/>
        <v>-</v>
      </c>
      <c r="T831" s="77">
        <v>0</v>
      </c>
      <c r="U831" s="78">
        <f t="shared" si="366"/>
        <v>0</v>
      </c>
      <c r="V831" s="73">
        <f t="shared" si="327"/>
        <v>0</v>
      </c>
      <c r="W831" s="73">
        <f t="shared" si="358"/>
        <v>0</v>
      </c>
      <c r="X831" s="76" t="str">
        <f t="shared" si="359"/>
        <v>-</v>
      </c>
      <c r="Y831" s="73">
        <f t="shared" si="360"/>
        <v>0</v>
      </c>
      <c r="Z831" s="73">
        <f t="shared" si="361"/>
        <v>0</v>
      </c>
      <c r="AA831" s="73">
        <f t="shared" si="362"/>
        <v>0</v>
      </c>
      <c r="AB831" s="73">
        <f t="shared" si="363"/>
        <v>0</v>
      </c>
      <c r="AC831" s="73">
        <f t="shared" si="364"/>
        <v>0</v>
      </c>
      <c r="AD831" s="73">
        <f t="shared" si="365"/>
        <v>0</v>
      </c>
      <c r="AE831" s="73">
        <v>0</v>
      </c>
    </row>
    <row r="832" spans="1:31" ht="15" customHeight="1">
      <c r="A832" s="5" t="s">
        <v>70</v>
      </c>
      <c r="B832" s="6" t="str">
        <f>IFERROR(VLOOKUP(A832,'Distributor List'!$A$2:$D$77,2,0),"-")</f>
        <v>Jampur</v>
      </c>
      <c r="C832" s="6" t="str">
        <f>IFERROR(VLOOKUP(A832,'Distributor List'!$A$2:$D$77,3,0),"-")</f>
        <v>Center-2</v>
      </c>
      <c r="D832" s="6" t="str">
        <f>IFERROR(VLOOKUP(A832,'Distributor List'!$A$2:$F$77,6,0),"-")</f>
        <v>Pak-1</v>
      </c>
      <c r="E832" s="6" t="str">
        <f>IFERROR(VLOOKUP(A832,'Distributor List'!$A$2:$D$77,4,0),"-")</f>
        <v>Distributor</v>
      </c>
      <c r="F832" s="6" t="str">
        <f>IFERROR(VLOOKUP(H832,'Price List'!$A$2:$H$109,8,0),"-")</f>
        <v>Medicronis</v>
      </c>
      <c r="G832" s="6" t="str">
        <f>IFERROR(VLOOKUP(A832,'Distributor List'!$A$2:$E$77,5,0),"-")</f>
        <v>DG Khan Vacant</v>
      </c>
      <c r="H832" s="56" t="s">
        <v>193</v>
      </c>
      <c r="I832" s="57">
        <v>99</v>
      </c>
      <c r="J832" s="72">
        <v>42</v>
      </c>
      <c r="K832" s="72">
        <v>31</v>
      </c>
      <c r="L832" s="73">
        <f t="shared" si="325"/>
        <v>4158</v>
      </c>
      <c r="M832" s="73">
        <f t="shared" si="352"/>
        <v>3069</v>
      </c>
      <c r="N832" s="74">
        <v>42</v>
      </c>
      <c r="O832" s="74">
        <f t="shared" si="353"/>
        <v>4158</v>
      </c>
      <c r="P832" s="73">
        <f t="shared" si="354"/>
        <v>0</v>
      </c>
      <c r="Q832" s="86">
        <v>168</v>
      </c>
      <c r="R832" s="73">
        <f t="shared" si="355"/>
        <v>16632</v>
      </c>
      <c r="S832" s="76">
        <f t="shared" ref="S832" si="367">IFERROR(L832/R832,"-")</f>
        <v>0.25</v>
      </c>
      <c r="T832" s="77">
        <v>30</v>
      </c>
      <c r="U832" s="78">
        <f t="shared" si="366"/>
        <v>12</v>
      </c>
      <c r="V832" s="73">
        <f t="shared" si="327"/>
        <v>2970</v>
      </c>
      <c r="W832" s="73">
        <f t="shared" ref="W832" si="368">L832-V832</f>
        <v>1188</v>
      </c>
      <c r="X832" s="76">
        <f t="shared" ref="X832" si="369">IFERROR(L832/V832-1,"-")</f>
        <v>0.39999999999999991</v>
      </c>
      <c r="Y832" s="73">
        <f t="shared" ref="Y832" si="370">(J832)/1*1.5</f>
        <v>63</v>
      </c>
      <c r="Z832" s="73">
        <f t="shared" ref="Z832" si="371">IF(Y832&gt;K832,Y832-K832,0)</f>
        <v>32</v>
      </c>
      <c r="AA832" s="73">
        <f t="shared" si="362"/>
        <v>3168</v>
      </c>
      <c r="AB832" s="73">
        <f t="shared" ref="AB832" si="372">IF(Y832&lt;K832,K832-Y832,0)</f>
        <v>0</v>
      </c>
      <c r="AC832" s="73">
        <f t="shared" si="364"/>
        <v>0</v>
      </c>
      <c r="AD832" s="73">
        <f t="shared" si="365"/>
        <v>6237</v>
      </c>
      <c r="AE832" s="73">
        <v>0</v>
      </c>
    </row>
    <row r="833" spans="1:31" ht="15" customHeight="1">
      <c r="A833" s="5" t="s">
        <v>70</v>
      </c>
      <c r="B833" s="6" t="str">
        <f>IFERROR(VLOOKUP(A833,'Distributor List'!$A$2:$D$77,2,0),"-")</f>
        <v>Jampur</v>
      </c>
      <c r="C833" s="6" t="str">
        <f>IFERROR(VLOOKUP(A833,'Distributor List'!$A$2:$D$77,3,0),"-")</f>
        <v>Center-2</v>
      </c>
      <c r="D833" s="6" t="str">
        <f>IFERROR(VLOOKUP(A833,'Distributor List'!$A$2:$F$77,6,0),"-")</f>
        <v>Pak-1</v>
      </c>
      <c r="E833" s="6" t="str">
        <f>IFERROR(VLOOKUP(A833,'Distributor List'!$A$2:$D$77,4,0),"-")</f>
        <v>Distributor</v>
      </c>
      <c r="F833" s="6" t="str">
        <f>IFERROR(VLOOKUP(H833,'Price List'!$A$2:$H$109,8,0),"-")</f>
        <v>Medicronis</v>
      </c>
      <c r="G833" s="6" t="str">
        <f>IFERROR(VLOOKUP(A833,'Distributor List'!$A$2:$E$77,5,0),"-")</f>
        <v>DG Khan Vacant</v>
      </c>
      <c r="H833" s="10" t="s">
        <v>144</v>
      </c>
      <c r="I833" s="58">
        <v>105</v>
      </c>
      <c r="J833" s="72">
        <v>0</v>
      </c>
      <c r="K833" s="72">
        <v>0</v>
      </c>
      <c r="L833" s="73">
        <f t="shared" si="325"/>
        <v>0</v>
      </c>
      <c r="M833" s="73">
        <f t="shared" si="352"/>
        <v>0</v>
      </c>
      <c r="N833" s="74">
        <v>0</v>
      </c>
      <c r="O833" s="74">
        <f t="shared" si="353"/>
        <v>0</v>
      </c>
      <c r="P833" s="73">
        <f t="shared" si="354"/>
        <v>0</v>
      </c>
      <c r="Q833" s="86">
        <v>0</v>
      </c>
      <c r="R833" s="73">
        <f t="shared" si="355"/>
        <v>0</v>
      </c>
      <c r="S833" s="76" t="str">
        <f t="shared" si="356"/>
        <v>-</v>
      </c>
      <c r="T833" s="77">
        <v>0</v>
      </c>
      <c r="U833" s="78">
        <f t="shared" si="366"/>
        <v>0</v>
      </c>
      <c r="V833" s="73">
        <f t="shared" si="327"/>
        <v>0</v>
      </c>
      <c r="W833" s="73">
        <f t="shared" si="358"/>
        <v>0</v>
      </c>
      <c r="X833" s="76" t="str">
        <f t="shared" si="359"/>
        <v>-</v>
      </c>
      <c r="Y833" s="73">
        <f t="shared" si="360"/>
        <v>0</v>
      </c>
      <c r="Z833" s="73">
        <f t="shared" si="361"/>
        <v>0</v>
      </c>
      <c r="AA833" s="73">
        <f t="shared" si="362"/>
        <v>0</v>
      </c>
      <c r="AB833" s="73">
        <f t="shared" si="363"/>
        <v>0</v>
      </c>
      <c r="AC833" s="73">
        <f t="shared" si="364"/>
        <v>0</v>
      </c>
      <c r="AD833" s="73">
        <f t="shared" si="365"/>
        <v>0</v>
      </c>
      <c r="AE833" s="73">
        <v>0</v>
      </c>
    </row>
    <row r="834" spans="1:31" ht="15" customHeight="1">
      <c r="A834" s="5" t="s">
        <v>70</v>
      </c>
      <c r="B834" s="6" t="str">
        <f>IFERROR(VLOOKUP(A834,'Distributor List'!$A$2:$D$77,2,0),"-")</f>
        <v>Jampur</v>
      </c>
      <c r="C834" s="6" t="str">
        <f>IFERROR(VLOOKUP(A834,'Distributor List'!$A$2:$D$77,3,0),"-")</f>
        <v>Center-2</v>
      </c>
      <c r="D834" s="6" t="str">
        <f>IFERROR(VLOOKUP(A834,'Distributor List'!$A$2:$F$77,6,0),"-")</f>
        <v>Pak-1</v>
      </c>
      <c r="E834" s="6" t="str">
        <f>IFERROR(VLOOKUP(A834,'Distributor List'!$A$2:$D$77,4,0),"-")</f>
        <v>Distributor</v>
      </c>
      <c r="F834" s="6" t="str">
        <f>IFERROR(VLOOKUP(H834,'Price List'!$A$2:$H$109,8,0),"-")</f>
        <v>Medicronis</v>
      </c>
      <c r="G834" s="6" t="str">
        <f>IFERROR(VLOOKUP(A834,'Distributor List'!$A$2:$E$77,5,0),"-")</f>
        <v>DG Khan Vacant</v>
      </c>
      <c r="H834" s="10" t="s">
        <v>150</v>
      </c>
      <c r="I834" s="58">
        <v>115</v>
      </c>
      <c r="J834" s="72">
        <v>0</v>
      </c>
      <c r="K834" s="72">
        <v>0</v>
      </c>
      <c r="L834" s="73">
        <f t="shared" si="325"/>
        <v>0</v>
      </c>
      <c r="M834" s="73">
        <f t="shared" si="352"/>
        <v>0</v>
      </c>
      <c r="N834" s="74">
        <v>0</v>
      </c>
      <c r="O834" s="74">
        <f t="shared" si="353"/>
        <v>0</v>
      </c>
      <c r="P834" s="73">
        <f t="shared" si="354"/>
        <v>0</v>
      </c>
      <c r="Q834" s="75">
        <v>81.84</v>
      </c>
      <c r="R834" s="73">
        <f t="shared" si="355"/>
        <v>9411.6</v>
      </c>
      <c r="S834" s="76">
        <f t="shared" si="356"/>
        <v>0</v>
      </c>
      <c r="T834" s="77">
        <v>36</v>
      </c>
      <c r="U834" s="78">
        <f t="shared" si="366"/>
        <v>-36</v>
      </c>
      <c r="V834" s="73">
        <f t="shared" si="327"/>
        <v>4140</v>
      </c>
      <c r="W834" s="73">
        <f t="shared" si="358"/>
        <v>-4140</v>
      </c>
      <c r="X834" s="76">
        <f t="shared" si="359"/>
        <v>-1</v>
      </c>
      <c r="Y834" s="73">
        <f t="shared" si="360"/>
        <v>0</v>
      </c>
      <c r="Z834" s="73">
        <f t="shared" si="361"/>
        <v>0</v>
      </c>
      <c r="AA834" s="73">
        <f t="shared" si="362"/>
        <v>0</v>
      </c>
      <c r="AB834" s="73">
        <f t="shared" si="363"/>
        <v>0</v>
      </c>
      <c r="AC834" s="73">
        <f t="shared" si="364"/>
        <v>0</v>
      </c>
      <c r="AD834" s="73">
        <f t="shared" si="365"/>
        <v>0</v>
      </c>
      <c r="AE834" s="73">
        <v>0</v>
      </c>
    </row>
    <row r="835" spans="1:31" ht="15" customHeight="1">
      <c r="A835" s="5" t="s">
        <v>70</v>
      </c>
      <c r="B835" s="6" t="str">
        <f>IFERROR(VLOOKUP(A835,'Distributor List'!$A$2:$D$77,2,0),"-")</f>
        <v>Jampur</v>
      </c>
      <c r="C835" s="6" t="str">
        <f>IFERROR(VLOOKUP(A835,'Distributor List'!$A$2:$D$77,3,0),"-")</f>
        <v>Center-2</v>
      </c>
      <c r="D835" s="6" t="str">
        <f>IFERROR(VLOOKUP(A835,'Distributor List'!$A$2:$F$77,6,0),"-")</f>
        <v>Pak-1</v>
      </c>
      <c r="E835" s="6" t="str">
        <f>IFERROR(VLOOKUP(A835,'Distributor List'!$A$2:$D$77,4,0),"-")</f>
        <v>Distributor</v>
      </c>
      <c r="F835" s="6" t="str">
        <f>IFERROR(VLOOKUP(H835,'Price List'!$A$2:$H$109,8,0),"-")</f>
        <v>Medicronis</v>
      </c>
      <c r="G835" s="6" t="str">
        <f>IFERROR(VLOOKUP(A835,'Distributor List'!$A$2:$E$77,5,0),"-")</f>
        <v>DG Khan Vacant</v>
      </c>
      <c r="H835" s="10" t="s">
        <v>194</v>
      </c>
      <c r="I835" s="58">
        <v>102</v>
      </c>
      <c r="J835" s="72">
        <v>10</v>
      </c>
      <c r="K835" s="72">
        <v>15</v>
      </c>
      <c r="L835" s="73">
        <f t="shared" si="325"/>
        <v>1020</v>
      </c>
      <c r="M835" s="73">
        <f t="shared" si="352"/>
        <v>1530</v>
      </c>
      <c r="N835" s="74">
        <v>10</v>
      </c>
      <c r="O835" s="74">
        <f t="shared" si="353"/>
        <v>1020</v>
      </c>
      <c r="P835" s="73">
        <f t="shared" si="354"/>
        <v>0</v>
      </c>
      <c r="Q835" s="86">
        <v>190.95</v>
      </c>
      <c r="R835" s="73">
        <f t="shared" si="355"/>
        <v>19476.899999999998</v>
      </c>
      <c r="S835" s="76">
        <f t="shared" si="356"/>
        <v>5.2369730295888983E-2</v>
      </c>
      <c r="T835" s="77">
        <v>0</v>
      </c>
      <c r="U835" s="78">
        <f t="shared" si="366"/>
        <v>10</v>
      </c>
      <c r="V835" s="73">
        <f t="shared" si="327"/>
        <v>0</v>
      </c>
      <c r="W835" s="73">
        <f t="shared" si="358"/>
        <v>1020</v>
      </c>
      <c r="X835" s="76" t="str">
        <f t="shared" si="359"/>
        <v>-</v>
      </c>
      <c r="Y835" s="73">
        <f t="shared" si="360"/>
        <v>15</v>
      </c>
      <c r="Z835" s="73">
        <f t="shared" si="361"/>
        <v>0</v>
      </c>
      <c r="AA835" s="73">
        <f t="shared" si="362"/>
        <v>0</v>
      </c>
      <c r="AB835" s="73">
        <f t="shared" si="363"/>
        <v>0</v>
      </c>
      <c r="AC835" s="73">
        <f t="shared" si="364"/>
        <v>0</v>
      </c>
      <c r="AD835" s="73">
        <f t="shared" si="365"/>
        <v>1530</v>
      </c>
      <c r="AE835" s="73">
        <v>0</v>
      </c>
    </row>
    <row r="836" spans="1:31" ht="15" customHeight="1">
      <c r="A836" s="5" t="s">
        <v>70</v>
      </c>
      <c r="B836" s="6" t="str">
        <f>IFERROR(VLOOKUP(A836,'Distributor List'!$A$2:$D$77,2,0),"-")</f>
        <v>Jampur</v>
      </c>
      <c r="C836" s="6" t="str">
        <f>IFERROR(VLOOKUP(A836,'Distributor List'!$A$2:$D$77,3,0),"-")</f>
        <v>Center-2</v>
      </c>
      <c r="D836" s="6" t="str">
        <f>IFERROR(VLOOKUP(A836,'Distributor List'!$A$2:$F$77,6,0),"-")</f>
        <v>Pak-1</v>
      </c>
      <c r="E836" s="6" t="str">
        <f>IFERROR(VLOOKUP(A836,'Distributor List'!$A$2:$D$77,4,0),"-")</f>
        <v>Distributor</v>
      </c>
      <c r="F836" s="6" t="str">
        <f>IFERROR(VLOOKUP(H836,'Price List'!$A$2:$H$109,8,0),"-")</f>
        <v>Transformer</v>
      </c>
      <c r="G836" s="6" t="str">
        <f>IFERROR(VLOOKUP(A836,'Distributor List'!$A$2:$E$77,5,0),"-")</f>
        <v>DG Khan Vacant</v>
      </c>
      <c r="H836" s="10" t="s">
        <v>195</v>
      </c>
      <c r="I836" s="58">
        <v>299</v>
      </c>
      <c r="J836" s="72">
        <v>0</v>
      </c>
      <c r="K836" s="72">
        <v>0</v>
      </c>
      <c r="L836" s="73">
        <f t="shared" si="325"/>
        <v>0</v>
      </c>
      <c r="M836" s="73">
        <f t="shared" si="352"/>
        <v>0</v>
      </c>
      <c r="N836" s="74">
        <v>0</v>
      </c>
      <c r="O836" s="74">
        <f t="shared" si="353"/>
        <v>0</v>
      </c>
      <c r="P836" s="73">
        <f t="shared" si="354"/>
        <v>0</v>
      </c>
      <c r="Q836" s="86">
        <v>0</v>
      </c>
      <c r="R836" s="73">
        <f t="shared" si="355"/>
        <v>0</v>
      </c>
      <c r="S836" s="76" t="str">
        <f t="shared" si="356"/>
        <v>-</v>
      </c>
      <c r="T836" s="77">
        <v>0</v>
      </c>
      <c r="U836" s="78">
        <f t="shared" si="366"/>
        <v>0</v>
      </c>
      <c r="V836" s="73">
        <f t="shared" si="327"/>
        <v>0</v>
      </c>
      <c r="W836" s="73">
        <f t="shared" si="358"/>
        <v>0</v>
      </c>
      <c r="X836" s="76" t="str">
        <f t="shared" si="359"/>
        <v>-</v>
      </c>
      <c r="Y836" s="73">
        <f t="shared" si="360"/>
        <v>0</v>
      </c>
      <c r="Z836" s="73">
        <f t="shared" si="361"/>
        <v>0</v>
      </c>
      <c r="AA836" s="73">
        <f t="shared" si="362"/>
        <v>0</v>
      </c>
      <c r="AB836" s="73">
        <f t="shared" si="363"/>
        <v>0</v>
      </c>
      <c r="AC836" s="73">
        <f t="shared" si="364"/>
        <v>0</v>
      </c>
      <c r="AD836" s="73">
        <f t="shared" si="365"/>
        <v>0</v>
      </c>
      <c r="AE836" s="73">
        <v>0</v>
      </c>
    </row>
    <row r="837" spans="1:31" ht="15" customHeight="1">
      <c r="A837" s="5" t="s">
        <v>70</v>
      </c>
      <c r="B837" s="6" t="str">
        <f>IFERROR(VLOOKUP(A837,'Distributor List'!$A$2:$D$77,2,0),"-")</f>
        <v>Jampur</v>
      </c>
      <c r="C837" s="6" t="str">
        <f>IFERROR(VLOOKUP(A837,'Distributor List'!$A$2:$D$77,3,0),"-")</f>
        <v>Center-2</v>
      </c>
      <c r="D837" s="6" t="str">
        <f>IFERROR(VLOOKUP(A837,'Distributor List'!$A$2:$F$77,6,0),"-")</f>
        <v>Pak-1</v>
      </c>
      <c r="E837" s="6" t="str">
        <f>IFERROR(VLOOKUP(A837,'Distributor List'!$A$2:$D$77,4,0),"-")</f>
        <v>Distributor</v>
      </c>
      <c r="F837" s="6" t="str">
        <f>IFERROR(VLOOKUP(H837,'Price List'!$A$2:$H$109,8,0),"-")</f>
        <v>Transformer</v>
      </c>
      <c r="G837" s="6" t="str">
        <f>IFERROR(VLOOKUP(A837,'Distributor List'!$A$2:$E$77,5,0),"-")</f>
        <v>DG Khan Vacant</v>
      </c>
      <c r="H837" s="10" t="s">
        <v>196</v>
      </c>
      <c r="I837" s="58">
        <v>403.75</v>
      </c>
      <c r="J837" s="72">
        <v>0</v>
      </c>
      <c r="K837" s="72">
        <v>0</v>
      </c>
      <c r="L837" s="73">
        <f t="shared" ref="L837:L900" si="373">J837*I837</f>
        <v>0</v>
      </c>
      <c r="M837" s="73">
        <f t="shared" si="352"/>
        <v>0</v>
      </c>
      <c r="N837" s="74">
        <v>0</v>
      </c>
      <c r="O837" s="74">
        <f t="shared" si="353"/>
        <v>0</v>
      </c>
      <c r="P837" s="73">
        <f t="shared" si="354"/>
        <v>0</v>
      </c>
      <c r="Q837" s="86">
        <v>0</v>
      </c>
      <c r="R837" s="73">
        <f t="shared" si="355"/>
        <v>0</v>
      </c>
      <c r="S837" s="76" t="str">
        <f t="shared" si="356"/>
        <v>-</v>
      </c>
      <c r="T837" s="77">
        <v>0</v>
      </c>
      <c r="U837" s="78">
        <f t="shared" si="366"/>
        <v>0</v>
      </c>
      <c r="V837" s="73">
        <f t="shared" ref="V837:V900" si="374">T837*I837</f>
        <v>0</v>
      </c>
      <c r="W837" s="73">
        <f t="shared" si="358"/>
        <v>0</v>
      </c>
      <c r="X837" s="76" t="str">
        <f t="shared" si="359"/>
        <v>-</v>
      </c>
      <c r="Y837" s="73">
        <f t="shared" si="360"/>
        <v>0</v>
      </c>
      <c r="Z837" s="73">
        <f t="shared" si="361"/>
        <v>0</v>
      </c>
      <c r="AA837" s="73">
        <f t="shared" si="362"/>
        <v>0</v>
      </c>
      <c r="AB837" s="73">
        <f t="shared" si="363"/>
        <v>0</v>
      </c>
      <c r="AC837" s="73">
        <f t="shared" si="364"/>
        <v>0</v>
      </c>
      <c r="AD837" s="73">
        <f t="shared" si="365"/>
        <v>0</v>
      </c>
      <c r="AE837" s="73">
        <v>0</v>
      </c>
    </row>
    <row r="838" spans="1:31" ht="15" customHeight="1">
      <c r="A838" s="5" t="s">
        <v>70</v>
      </c>
      <c r="B838" s="6" t="str">
        <f>IFERROR(VLOOKUP(A838,'Distributor List'!$A$2:$D$77,2,0),"-")</f>
        <v>Jampur</v>
      </c>
      <c r="C838" s="6" t="str">
        <f>IFERROR(VLOOKUP(A838,'Distributor List'!$A$2:$D$77,3,0),"-")</f>
        <v>Center-2</v>
      </c>
      <c r="D838" s="6" t="str">
        <f>IFERROR(VLOOKUP(A838,'Distributor List'!$A$2:$F$77,6,0),"-")</f>
        <v>Pak-1</v>
      </c>
      <c r="E838" s="6" t="str">
        <f>IFERROR(VLOOKUP(A838,'Distributor List'!$A$2:$D$77,4,0),"-")</f>
        <v>Distributor</v>
      </c>
      <c r="F838" s="6" t="str">
        <f>IFERROR(VLOOKUP(H838,'Price List'!$A$2:$H$109,8,0),"-")</f>
        <v>Medicronis</v>
      </c>
      <c r="G838" s="6" t="str">
        <f>IFERROR(VLOOKUP(A838,'Distributor List'!$A$2:$E$77,5,0),"-")</f>
        <v>DG Khan Vacant</v>
      </c>
      <c r="H838" s="10" t="s">
        <v>142</v>
      </c>
      <c r="I838" s="58">
        <v>105</v>
      </c>
      <c r="J838" s="72">
        <v>28</v>
      </c>
      <c r="K838" s="72">
        <v>87</v>
      </c>
      <c r="L838" s="73">
        <f t="shared" si="373"/>
        <v>2940</v>
      </c>
      <c r="M838" s="73">
        <f t="shared" si="352"/>
        <v>9135</v>
      </c>
      <c r="N838" s="74">
        <v>28</v>
      </c>
      <c r="O838" s="74">
        <f t="shared" si="353"/>
        <v>2940</v>
      </c>
      <c r="P838" s="73">
        <f t="shared" si="354"/>
        <v>0</v>
      </c>
      <c r="Q838" s="86">
        <v>790.68499999999995</v>
      </c>
      <c r="R838" s="73">
        <f t="shared" si="355"/>
        <v>83021.924999999988</v>
      </c>
      <c r="S838" s="76">
        <f t="shared" si="356"/>
        <v>3.5412332344739061E-2</v>
      </c>
      <c r="T838" s="77">
        <v>26</v>
      </c>
      <c r="U838" s="78">
        <f t="shared" si="366"/>
        <v>2</v>
      </c>
      <c r="V838" s="73">
        <f t="shared" si="374"/>
        <v>2730</v>
      </c>
      <c r="W838" s="73">
        <f t="shared" si="358"/>
        <v>210</v>
      </c>
      <c r="X838" s="76">
        <f t="shared" si="359"/>
        <v>7.6923076923076872E-2</v>
      </c>
      <c r="Y838" s="73">
        <f t="shared" si="360"/>
        <v>42</v>
      </c>
      <c r="Z838" s="73">
        <f t="shared" si="361"/>
        <v>0</v>
      </c>
      <c r="AA838" s="73">
        <f t="shared" si="362"/>
        <v>0</v>
      </c>
      <c r="AB838" s="73">
        <f t="shared" si="363"/>
        <v>45</v>
      </c>
      <c r="AC838" s="73">
        <f t="shared" si="364"/>
        <v>4725</v>
      </c>
      <c r="AD838" s="73">
        <f t="shared" si="365"/>
        <v>4410</v>
      </c>
      <c r="AE838" s="73">
        <v>0</v>
      </c>
    </row>
    <row r="839" spans="1:31" ht="15" customHeight="1">
      <c r="A839" s="5" t="s">
        <v>70</v>
      </c>
      <c r="B839" s="6" t="str">
        <f>IFERROR(VLOOKUP(A839,'Distributor List'!$A$2:$D$77,2,0),"-")</f>
        <v>Jampur</v>
      </c>
      <c r="C839" s="6" t="str">
        <f>IFERROR(VLOOKUP(A839,'Distributor List'!$A$2:$D$77,3,0),"-")</f>
        <v>Center-2</v>
      </c>
      <c r="D839" s="6" t="str">
        <f>IFERROR(VLOOKUP(A839,'Distributor List'!$A$2:$F$77,6,0),"-")</f>
        <v>Pak-1</v>
      </c>
      <c r="E839" s="6" t="str">
        <f>IFERROR(VLOOKUP(A839,'Distributor List'!$A$2:$D$77,4,0),"-")</f>
        <v>Distributor</v>
      </c>
      <c r="F839" s="6" t="str">
        <f>IFERROR(VLOOKUP(H839,'Price List'!$A$2:$H$109,8,0),"-")</f>
        <v>Medicronis</v>
      </c>
      <c r="G839" s="6" t="str">
        <f>IFERROR(VLOOKUP(A839,'Distributor List'!$A$2:$E$77,5,0),"-")</f>
        <v>DG Khan Vacant</v>
      </c>
      <c r="H839" s="10" t="s">
        <v>197</v>
      </c>
      <c r="I839" s="58">
        <v>53</v>
      </c>
      <c r="J839" s="72">
        <v>0</v>
      </c>
      <c r="K839" s="72">
        <v>99</v>
      </c>
      <c r="L839" s="73">
        <f t="shared" si="373"/>
        <v>0</v>
      </c>
      <c r="M839" s="73">
        <f t="shared" si="352"/>
        <v>5247</v>
      </c>
      <c r="N839" s="74">
        <v>0</v>
      </c>
      <c r="O839" s="74">
        <f t="shared" si="353"/>
        <v>0</v>
      </c>
      <c r="P839" s="73">
        <f t="shared" si="354"/>
        <v>0</v>
      </c>
      <c r="Q839" s="86">
        <v>0</v>
      </c>
      <c r="R839" s="73">
        <f t="shared" si="355"/>
        <v>0</v>
      </c>
      <c r="S839" s="76" t="str">
        <f t="shared" si="356"/>
        <v>-</v>
      </c>
      <c r="T839" s="77">
        <v>0</v>
      </c>
      <c r="U839" s="78">
        <f t="shared" si="366"/>
        <v>0</v>
      </c>
      <c r="V839" s="73">
        <f t="shared" si="374"/>
        <v>0</v>
      </c>
      <c r="W839" s="73">
        <f t="shared" si="358"/>
        <v>0</v>
      </c>
      <c r="X839" s="76" t="str">
        <f t="shared" si="359"/>
        <v>-</v>
      </c>
      <c r="Y839" s="73">
        <f t="shared" si="360"/>
        <v>0</v>
      </c>
      <c r="Z839" s="73">
        <f t="shared" si="361"/>
        <v>0</v>
      </c>
      <c r="AA839" s="73">
        <f t="shared" si="362"/>
        <v>0</v>
      </c>
      <c r="AB839" s="73">
        <f t="shared" si="363"/>
        <v>99</v>
      </c>
      <c r="AC839" s="73">
        <f t="shared" si="364"/>
        <v>5247</v>
      </c>
      <c r="AD839" s="73">
        <f t="shared" si="365"/>
        <v>0</v>
      </c>
      <c r="AE839" s="73">
        <v>0</v>
      </c>
    </row>
    <row r="840" spans="1:31" ht="15" customHeight="1">
      <c r="A840" s="5" t="s">
        <v>70</v>
      </c>
      <c r="B840" s="6" t="str">
        <f>IFERROR(VLOOKUP(A840,'Distributor List'!$A$2:$D$77,2,0),"-")</f>
        <v>Jampur</v>
      </c>
      <c r="C840" s="6" t="str">
        <f>IFERROR(VLOOKUP(A840,'Distributor List'!$A$2:$D$77,3,0),"-")</f>
        <v>Center-2</v>
      </c>
      <c r="D840" s="6" t="str">
        <f>IFERROR(VLOOKUP(A840,'Distributor List'!$A$2:$F$77,6,0),"-")</f>
        <v>Pak-1</v>
      </c>
      <c r="E840" s="6" t="str">
        <f>IFERROR(VLOOKUP(A840,'Distributor List'!$A$2:$D$77,4,0),"-")</f>
        <v>Distributor</v>
      </c>
      <c r="F840" s="6" t="str">
        <f>IFERROR(VLOOKUP(H840,'Price List'!$A$2:$H$109,8,0),"-")</f>
        <v>Medicronis</v>
      </c>
      <c r="G840" s="6" t="str">
        <f>IFERROR(VLOOKUP(A840,'Distributor List'!$A$2:$E$77,5,0),"-")</f>
        <v>DG Khan Vacant</v>
      </c>
      <c r="H840" s="10" t="s">
        <v>198</v>
      </c>
      <c r="I840" s="58">
        <v>69</v>
      </c>
      <c r="J840" s="72">
        <v>0</v>
      </c>
      <c r="K840" s="72">
        <v>0</v>
      </c>
      <c r="L840" s="73">
        <f t="shared" si="373"/>
        <v>0</v>
      </c>
      <c r="M840" s="73">
        <f t="shared" si="352"/>
        <v>0</v>
      </c>
      <c r="N840" s="74">
        <v>0</v>
      </c>
      <c r="O840" s="74">
        <f t="shared" si="353"/>
        <v>0</v>
      </c>
      <c r="P840" s="73">
        <f t="shared" si="354"/>
        <v>0</v>
      </c>
      <c r="Q840" s="86">
        <v>0</v>
      </c>
      <c r="R840" s="73">
        <f t="shared" si="355"/>
        <v>0</v>
      </c>
      <c r="S840" s="76" t="str">
        <f t="shared" si="356"/>
        <v>-</v>
      </c>
      <c r="T840" s="77">
        <v>0</v>
      </c>
      <c r="U840" s="78">
        <f t="shared" si="366"/>
        <v>0</v>
      </c>
      <c r="V840" s="73">
        <f t="shared" si="374"/>
        <v>0</v>
      </c>
      <c r="W840" s="73">
        <f t="shared" si="358"/>
        <v>0</v>
      </c>
      <c r="X840" s="76" t="str">
        <f t="shared" si="359"/>
        <v>-</v>
      </c>
      <c r="Y840" s="73">
        <f t="shared" si="360"/>
        <v>0</v>
      </c>
      <c r="Z840" s="73">
        <f t="shared" si="361"/>
        <v>0</v>
      </c>
      <c r="AA840" s="73">
        <f t="shared" si="362"/>
        <v>0</v>
      </c>
      <c r="AB840" s="73">
        <f t="shared" si="363"/>
        <v>0</v>
      </c>
      <c r="AC840" s="73">
        <f t="shared" si="364"/>
        <v>0</v>
      </c>
      <c r="AD840" s="73">
        <f t="shared" si="365"/>
        <v>0</v>
      </c>
      <c r="AE840" s="73">
        <v>0</v>
      </c>
    </row>
    <row r="841" spans="1:31" ht="15" customHeight="1">
      <c r="A841" s="5" t="s">
        <v>70</v>
      </c>
      <c r="B841" s="6" t="str">
        <f>IFERROR(VLOOKUP(A841,'Distributor List'!$A$2:$D$77,2,0),"-")</f>
        <v>Jampur</v>
      </c>
      <c r="C841" s="6" t="str">
        <f>IFERROR(VLOOKUP(A841,'Distributor List'!$A$2:$D$77,3,0),"-")</f>
        <v>Center-2</v>
      </c>
      <c r="D841" s="6" t="str">
        <f>IFERROR(VLOOKUP(A841,'Distributor List'!$A$2:$F$77,6,0),"-")</f>
        <v>Pak-1</v>
      </c>
      <c r="E841" s="6" t="str">
        <f>IFERROR(VLOOKUP(A841,'Distributor List'!$A$2:$D$77,4,0),"-")</f>
        <v>Distributor</v>
      </c>
      <c r="F841" s="6" t="str">
        <f>IFERROR(VLOOKUP(H841,'Price List'!$A$2:$H$109,8,0),"-")</f>
        <v>Medicronis</v>
      </c>
      <c r="G841" s="6" t="str">
        <f>IFERROR(VLOOKUP(A841,'Distributor List'!$A$2:$E$77,5,0),"-")</f>
        <v>DG Khan Vacant</v>
      </c>
      <c r="H841" s="10" t="s">
        <v>199</v>
      </c>
      <c r="I841" s="58">
        <v>90</v>
      </c>
      <c r="J841" s="72">
        <v>0</v>
      </c>
      <c r="K841" s="72">
        <v>0</v>
      </c>
      <c r="L841" s="73">
        <f t="shared" si="373"/>
        <v>0</v>
      </c>
      <c r="M841" s="73">
        <f t="shared" si="352"/>
        <v>0</v>
      </c>
      <c r="N841" s="74">
        <v>0</v>
      </c>
      <c r="O841" s="74">
        <f t="shared" si="353"/>
        <v>0</v>
      </c>
      <c r="P841" s="73">
        <f t="shared" si="354"/>
        <v>0</v>
      </c>
      <c r="Q841" s="86">
        <v>0</v>
      </c>
      <c r="R841" s="73">
        <f t="shared" si="355"/>
        <v>0</v>
      </c>
      <c r="S841" s="76" t="str">
        <f t="shared" si="356"/>
        <v>-</v>
      </c>
      <c r="T841" s="77">
        <v>0</v>
      </c>
      <c r="U841" s="78">
        <f t="shared" si="366"/>
        <v>0</v>
      </c>
      <c r="V841" s="73">
        <f t="shared" si="374"/>
        <v>0</v>
      </c>
      <c r="W841" s="73">
        <f t="shared" si="358"/>
        <v>0</v>
      </c>
      <c r="X841" s="76" t="str">
        <f t="shared" si="359"/>
        <v>-</v>
      </c>
      <c r="Y841" s="73">
        <f t="shared" si="360"/>
        <v>0</v>
      </c>
      <c r="Z841" s="73">
        <f t="shared" si="361"/>
        <v>0</v>
      </c>
      <c r="AA841" s="73">
        <f t="shared" si="362"/>
        <v>0</v>
      </c>
      <c r="AB841" s="73">
        <f t="shared" si="363"/>
        <v>0</v>
      </c>
      <c r="AC841" s="73">
        <f t="shared" si="364"/>
        <v>0</v>
      </c>
      <c r="AD841" s="73">
        <f t="shared" si="365"/>
        <v>0</v>
      </c>
      <c r="AE841" s="73">
        <v>0</v>
      </c>
    </row>
    <row r="842" spans="1:31" ht="15" customHeight="1">
      <c r="A842" s="5" t="s">
        <v>70</v>
      </c>
      <c r="B842" s="6" t="str">
        <f>IFERROR(VLOOKUP(A842,'Distributor List'!$A$2:$D$77,2,0),"-")</f>
        <v>Jampur</v>
      </c>
      <c r="C842" s="6" t="str">
        <f>IFERROR(VLOOKUP(A842,'Distributor List'!$A$2:$D$77,3,0),"-")</f>
        <v>Center-2</v>
      </c>
      <c r="D842" s="6" t="str">
        <f>IFERROR(VLOOKUP(A842,'Distributor List'!$A$2:$F$77,6,0),"-")</f>
        <v>Pak-1</v>
      </c>
      <c r="E842" s="6" t="str">
        <f>IFERROR(VLOOKUP(A842,'Distributor List'!$A$2:$D$77,4,0),"-")</f>
        <v>Distributor</v>
      </c>
      <c r="F842" s="6" t="str">
        <f>IFERROR(VLOOKUP(H842,'Price List'!$A$2:$H$109,8,0),"-")</f>
        <v>Medicronis</v>
      </c>
      <c r="G842" s="6" t="str">
        <f>IFERROR(VLOOKUP(A842,'Distributor List'!$A$2:$E$77,5,0),"-")</f>
        <v>DG Khan Vacant</v>
      </c>
      <c r="H842" s="10" t="s">
        <v>200</v>
      </c>
      <c r="I842" s="58">
        <v>110</v>
      </c>
      <c r="J842" s="72">
        <v>0</v>
      </c>
      <c r="K842" s="72">
        <v>0</v>
      </c>
      <c r="L842" s="73">
        <f t="shared" si="373"/>
        <v>0</v>
      </c>
      <c r="M842" s="73">
        <f t="shared" si="352"/>
        <v>0</v>
      </c>
      <c r="N842" s="74">
        <v>0</v>
      </c>
      <c r="O842" s="74">
        <f t="shared" si="353"/>
        <v>0</v>
      </c>
      <c r="P842" s="73">
        <f t="shared" si="354"/>
        <v>0</v>
      </c>
      <c r="Q842" s="86">
        <v>96.975999999999999</v>
      </c>
      <c r="R842" s="73">
        <f t="shared" si="355"/>
        <v>10667.36</v>
      </c>
      <c r="S842" s="76">
        <f t="shared" si="356"/>
        <v>0</v>
      </c>
      <c r="T842" s="77">
        <v>0</v>
      </c>
      <c r="U842" s="78">
        <f t="shared" si="366"/>
        <v>0</v>
      </c>
      <c r="V842" s="73">
        <f t="shared" si="374"/>
        <v>0</v>
      </c>
      <c r="W842" s="73">
        <f t="shared" si="358"/>
        <v>0</v>
      </c>
      <c r="X842" s="76" t="str">
        <f t="shared" si="359"/>
        <v>-</v>
      </c>
      <c r="Y842" s="73">
        <f t="shared" si="360"/>
        <v>0</v>
      </c>
      <c r="Z842" s="73">
        <f t="shared" si="361"/>
        <v>0</v>
      </c>
      <c r="AA842" s="73">
        <f t="shared" si="362"/>
        <v>0</v>
      </c>
      <c r="AB842" s="73">
        <f t="shared" si="363"/>
        <v>0</v>
      </c>
      <c r="AC842" s="73">
        <f t="shared" si="364"/>
        <v>0</v>
      </c>
      <c r="AD842" s="73">
        <f t="shared" si="365"/>
        <v>0</v>
      </c>
      <c r="AE842" s="73">
        <v>0</v>
      </c>
    </row>
    <row r="843" spans="1:31" ht="15" customHeight="1">
      <c r="A843" s="5" t="s">
        <v>70</v>
      </c>
      <c r="B843" s="6" t="str">
        <f>IFERROR(VLOOKUP(A843,'Distributor List'!$A$2:$D$77,2,0),"-")</f>
        <v>Jampur</v>
      </c>
      <c r="C843" s="6" t="str">
        <f>IFERROR(VLOOKUP(A843,'Distributor List'!$A$2:$D$77,3,0),"-")</f>
        <v>Center-2</v>
      </c>
      <c r="D843" s="6" t="str">
        <f>IFERROR(VLOOKUP(A843,'Distributor List'!$A$2:$F$77,6,0),"-")</f>
        <v>Pak-1</v>
      </c>
      <c r="E843" s="6" t="str">
        <f>IFERROR(VLOOKUP(A843,'Distributor List'!$A$2:$D$77,4,0),"-")</f>
        <v>Distributor</v>
      </c>
      <c r="F843" s="6" t="str">
        <f>IFERROR(VLOOKUP(H843,'Price List'!$A$2:$H$109,8,0),"-")</f>
        <v>Medicronis</v>
      </c>
      <c r="G843" s="6" t="str">
        <f>IFERROR(VLOOKUP(A843,'Distributor List'!$A$2:$E$77,5,0),"-")</f>
        <v>DG Khan Vacant</v>
      </c>
      <c r="H843" s="56" t="s">
        <v>145</v>
      </c>
      <c r="I843" s="57">
        <v>110</v>
      </c>
      <c r="J843" s="72">
        <v>22</v>
      </c>
      <c r="K843" s="72">
        <v>197</v>
      </c>
      <c r="L843" s="73">
        <f t="shared" si="373"/>
        <v>2420</v>
      </c>
      <c r="M843" s="73">
        <f t="shared" si="352"/>
        <v>21670</v>
      </c>
      <c r="N843" s="74">
        <v>22</v>
      </c>
      <c r="O843" s="74">
        <f t="shared" si="353"/>
        <v>2420</v>
      </c>
      <c r="P843" s="73">
        <f t="shared" si="354"/>
        <v>0</v>
      </c>
      <c r="Q843" s="86">
        <v>486</v>
      </c>
      <c r="R843" s="73">
        <f t="shared" si="355"/>
        <v>53460</v>
      </c>
      <c r="S843" s="76">
        <f t="shared" si="356"/>
        <v>4.5267489711934158E-2</v>
      </c>
      <c r="T843" s="77">
        <v>92</v>
      </c>
      <c r="U843" s="78">
        <f t="shared" si="366"/>
        <v>-70</v>
      </c>
      <c r="V843" s="73">
        <f t="shared" si="374"/>
        <v>10120</v>
      </c>
      <c r="W843" s="73">
        <f t="shared" si="358"/>
        <v>-7700</v>
      </c>
      <c r="X843" s="76">
        <f t="shared" si="359"/>
        <v>-0.76086956521739135</v>
      </c>
      <c r="Y843" s="73">
        <f t="shared" si="360"/>
        <v>33</v>
      </c>
      <c r="Z843" s="73">
        <f t="shared" si="361"/>
        <v>0</v>
      </c>
      <c r="AA843" s="73">
        <f t="shared" si="362"/>
        <v>0</v>
      </c>
      <c r="AB843" s="73">
        <f t="shared" si="363"/>
        <v>164</v>
      </c>
      <c r="AC843" s="73">
        <f t="shared" si="364"/>
        <v>18040</v>
      </c>
      <c r="AD843" s="73">
        <f t="shared" si="365"/>
        <v>3630</v>
      </c>
      <c r="AE843" s="73">
        <v>0</v>
      </c>
    </row>
    <row r="844" spans="1:31" ht="15" customHeight="1">
      <c r="A844" s="5" t="s">
        <v>70</v>
      </c>
      <c r="B844" s="6" t="str">
        <f>IFERROR(VLOOKUP(A844,'Distributor List'!$A$2:$D$77,2,0),"-")</f>
        <v>Jampur</v>
      </c>
      <c r="C844" s="6" t="str">
        <f>IFERROR(VLOOKUP(A844,'Distributor List'!$A$2:$D$77,3,0),"-")</f>
        <v>Center-2</v>
      </c>
      <c r="D844" s="6" t="str">
        <f>IFERROR(VLOOKUP(A844,'Distributor List'!$A$2:$F$77,6,0),"-")</f>
        <v>Pak-1</v>
      </c>
      <c r="E844" s="6" t="str">
        <f>IFERROR(VLOOKUP(A844,'Distributor List'!$A$2:$D$77,4,0),"-")</f>
        <v>Distributor</v>
      </c>
      <c r="F844" s="6" t="str">
        <f>IFERROR(VLOOKUP(H844,'Price List'!$A$2:$H$109,8,0),"-")</f>
        <v>Medicronis</v>
      </c>
      <c r="G844" s="6" t="str">
        <f>IFERROR(VLOOKUP(A844,'Distributor List'!$A$2:$E$77,5,0),"-")</f>
        <v>DG Khan Vacant</v>
      </c>
      <c r="H844" s="56" t="s">
        <v>201</v>
      </c>
      <c r="I844" s="57">
        <v>120</v>
      </c>
      <c r="J844" s="72">
        <v>18</v>
      </c>
      <c r="K844" s="72">
        <v>76</v>
      </c>
      <c r="L844" s="73">
        <f t="shared" si="373"/>
        <v>2160</v>
      </c>
      <c r="M844" s="73">
        <f t="shared" si="352"/>
        <v>9120</v>
      </c>
      <c r="N844" s="74">
        <v>18</v>
      </c>
      <c r="O844" s="74">
        <f t="shared" si="353"/>
        <v>2160</v>
      </c>
      <c r="P844" s="73">
        <f t="shared" si="354"/>
        <v>0</v>
      </c>
      <c r="Q844" s="86">
        <v>76.527000000000001</v>
      </c>
      <c r="R844" s="73">
        <f t="shared" si="355"/>
        <v>9183.24</v>
      </c>
      <c r="S844" s="76">
        <f t="shared" si="356"/>
        <v>0.23521110196401271</v>
      </c>
      <c r="T844" s="77">
        <v>30</v>
      </c>
      <c r="U844" s="78">
        <f t="shared" si="366"/>
        <v>-12</v>
      </c>
      <c r="V844" s="73">
        <f t="shared" si="374"/>
        <v>3600</v>
      </c>
      <c r="W844" s="73">
        <f t="shared" si="358"/>
        <v>-1440</v>
      </c>
      <c r="X844" s="76">
        <f t="shared" si="359"/>
        <v>-0.4</v>
      </c>
      <c r="Y844" s="73">
        <f t="shared" si="360"/>
        <v>27</v>
      </c>
      <c r="Z844" s="73">
        <f t="shared" si="361"/>
        <v>0</v>
      </c>
      <c r="AA844" s="73">
        <f t="shared" si="362"/>
        <v>0</v>
      </c>
      <c r="AB844" s="73">
        <f t="shared" si="363"/>
        <v>49</v>
      </c>
      <c r="AC844" s="73">
        <f t="shared" si="364"/>
        <v>5880</v>
      </c>
      <c r="AD844" s="73">
        <f t="shared" si="365"/>
        <v>3240</v>
      </c>
      <c r="AE844" s="73">
        <v>0</v>
      </c>
    </row>
    <row r="845" spans="1:31" ht="15" customHeight="1">
      <c r="A845" s="5" t="s">
        <v>70</v>
      </c>
      <c r="B845" s="6" t="str">
        <f>IFERROR(VLOOKUP(A845,'Distributor List'!$A$2:$D$77,2,0),"-")</f>
        <v>Jampur</v>
      </c>
      <c r="C845" s="6" t="str">
        <f>IFERROR(VLOOKUP(A845,'Distributor List'!$A$2:$D$77,3,0),"-")</f>
        <v>Center-2</v>
      </c>
      <c r="D845" s="6" t="str">
        <f>IFERROR(VLOOKUP(A845,'Distributor List'!$A$2:$F$77,6,0),"-")</f>
        <v>Pak-1</v>
      </c>
      <c r="E845" s="6" t="str">
        <f>IFERROR(VLOOKUP(A845,'Distributor List'!$A$2:$D$77,4,0),"-")</f>
        <v>Distributor</v>
      </c>
      <c r="F845" s="6" t="str">
        <f>IFERROR(VLOOKUP(H845,'Price List'!$A$2:$H$109,8,0),"-")</f>
        <v>Medicronis</v>
      </c>
      <c r="G845" s="6" t="str">
        <f>IFERROR(VLOOKUP(A845,'Distributor List'!$A$2:$E$77,5,0),"-")</f>
        <v>DG Khan Vacant</v>
      </c>
      <c r="H845" s="10" t="s">
        <v>202</v>
      </c>
      <c r="I845" s="55">
        <v>140</v>
      </c>
      <c r="J845" s="72">
        <v>2</v>
      </c>
      <c r="K845" s="72">
        <v>63</v>
      </c>
      <c r="L845" s="73">
        <f t="shared" si="373"/>
        <v>280</v>
      </c>
      <c r="M845" s="73">
        <f t="shared" si="352"/>
        <v>8820</v>
      </c>
      <c r="N845" s="74">
        <v>2</v>
      </c>
      <c r="O845" s="74">
        <f t="shared" si="353"/>
        <v>280</v>
      </c>
      <c r="P845" s="73">
        <f t="shared" si="354"/>
        <v>0</v>
      </c>
      <c r="Q845" s="86">
        <v>59.67</v>
      </c>
      <c r="R845" s="73">
        <f t="shared" si="355"/>
        <v>8353.8000000000011</v>
      </c>
      <c r="S845" s="76">
        <f t="shared" si="356"/>
        <v>3.3517680576504102E-2</v>
      </c>
      <c r="T845" s="77">
        <v>9</v>
      </c>
      <c r="U845" s="78">
        <f t="shared" si="366"/>
        <v>-7</v>
      </c>
      <c r="V845" s="73">
        <f t="shared" si="374"/>
        <v>1260</v>
      </c>
      <c r="W845" s="73">
        <f t="shared" si="358"/>
        <v>-980</v>
      </c>
      <c r="X845" s="76">
        <f t="shared" si="359"/>
        <v>-0.77777777777777779</v>
      </c>
      <c r="Y845" s="73">
        <f t="shared" si="360"/>
        <v>3</v>
      </c>
      <c r="Z845" s="73">
        <f t="shared" si="361"/>
        <v>0</v>
      </c>
      <c r="AA845" s="73">
        <f t="shared" si="362"/>
        <v>0</v>
      </c>
      <c r="AB845" s="73">
        <f t="shared" si="363"/>
        <v>60</v>
      </c>
      <c r="AC845" s="73">
        <f t="shared" si="364"/>
        <v>8400</v>
      </c>
      <c r="AD845" s="73">
        <f t="shared" si="365"/>
        <v>420</v>
      </c>
      <c r="AE845" s="73">
        <v>0</v>
      </c>
    </row>
    <row r="846" spans="1:31" ht="15" customHeight="1">
      <c r="A846" s="5" t="s">
        <v>70</v>
      </c>
      <c r="B846" s="6" t="str">
        <f>IFERROR(VLOOKUP(A846,'Distributor List'!$A$2:$D$77,2,0),"-")</f>
        <v>Jampur</v>
      </c>
      <c r="C846" s="6" t="str">
        <f>IFERROR(VLOOKUP(A846,'Distributor List'!$A$2:$D$77,3,0),"-")</f>
        <v>Center-2</v>
      </c>
      <c r="D846" s="6" t="str">
        <f>IFERROR(VLOOKUP(A846,'Distributor List'!$A$2:$F$77,6,0),"-")</f>
        <v>Pak-1</v>
      </c>
      <c r="E846" s="6" t="str">
        <f>IFERROR(VLOOKUP(A846,'Distributor List'!$A$2:$D$77,4,0),"-")</f>
        <v>Distributor</v>
      </c>
      <c r="F846" s="6" t="str">
        <f>IFERROR(VLOOKUP(H846,'Price List'!$A$2:$H$109,8,0),"-")</f>
        <v>Transformer</v>
      </c>
      <c r="G846" s="6" t="str">
        <f>IFERROR(VLOOKUP(A846,'Distributor List'!$A$2:$E$77,5,0),"-")</f>
        <v>DG Khan Vacant</v>
      </c>
      <c r="H846" s="10" t="s">
        <v>148</v>
      </c>
      <c r="I846" s="55">
        <v>255</v>
      </c>
      <c r="J846" s="72">
        <v>0</v>
      </c>
      <c r="K846" s="72">
        <v>0</v>
      </c>
      <c r="L846" s="73">
        <f t="shared" si="373"/>
        <v>0</v>
      </c>
      <c r="M846" s="73">
        <f t="shared" si="352"/>
        <v>0</v>
      </c>
      <c r="N846" s="74">
        <v>0</v>
      </c>
      <c r="O846" s="74">
        <f t="shared" si="353"/>
        <v>0</v>
      </c>
      <c r="P846" s="73">
        <f t="shared" si="354"/>
        <v>0</v>
      </c>
      <c r="Q846" s="86">
        <v>0</v>
      </c>
      <c r="R846" s="73">
        <f t="shared" si="355"/>
        <v>0</v>
      </c>
      <c r="S846" s="76" t="str">
        <f t="shared" si="356"/>
        <v>-</v>
      </c>
      <c r="T846" s="77">
        <v>0</v>
      </c>
      <c r="U846" s="78">
        <f t="shared" si="366"/>
        <v>0</v>
      </c>
      <c r="V846" s="73">
        <f t="shared" si="374"/>
        <v>0</v>
      </c>
      <c r="W846" s="73">
        <f t="shared" si="358"/>
        <v>0</v>
      </c>
      <c r="X846" s="76" t="str">
        <f t="shared" si="359"/>
        <v>-</v>
      </c>
      <c r="Y846" s="73">
        <f t="shared" si="360"/>
        <v>0</v>
      </c>
      <c r="Z846" s="73">
        <f t="shared" si="361"/>
        <v>0</v>
      </c>
      <c r="AA846" s="73">
        <f t="shared" si="362"/>
        <v>0</v>
      </c>
      <c r="AB846" s="73">
        <f t="shared" si="363"/>
        <v>0</v>
      </c>
      <c r="AC846" s="73">
        <f t="shared" si="364"/>
        <v>0</v>
      </c>
      <c r="AD846" s="73">
        <f t="shared" si="365"/>
        <v>0</v>
      </c>
      <c r="AE846" s="73">
        <v>0</v>
      </c>
    </row>
    <row r="847" spans="1:31" ht="15" customHeight="1">
      <c r="A847" s="5" t="s">
        <v>70</v>
      </c>
      <c r="B847" s="6" t="str">
        <f>IFERROR(VLOOKUP(A847,'Distributor List'!$A$2:$D$77,2,0),"-")</f>
        <v>Jampur</v>
      </c>
      <c r="C847" s="6" t="str">
        <f>IFERROR(VLOOKUP(A847,'Distributor List'!$A$2:$D$77,3,0),"-")</f>
        <v>Center-2</v>
      </c>
      <c r="D847" s="6" t="str">
        <f>IFERROR(VLOOKUP(A847,'Distributor List'!$A$2:$F$77,6,0),"-")</f>
        <v>Pak-1</v>
      </c>
      <c r="E847" s="6" t="str">
        <f>IFERROR(VLOOKUP(A847,'Distributor List'!$A$2:$D$77,4,0),"-")</f>
        <v>Distributor</v>
      </c>
      <c r="F847" s="6" t="str">
        <f>IFERROR(VLOOKUP(H847,'Price List'!$A$2:$H$109,8,0),"-")</f>
        <v>Medicronis</v>
      </c>
      <c r="G847" s="6" t="str">
        <f>IFERROR(VLOOKUP(A847,'Distributor List'!$A$2:$E$77,5,0),"-")</f>
        <v>DG Khan Vacant</v>
      </c>
      <c r="H847" s="52" t="s">
        <v>147</v>
      </c>
      <c r="I847" s="55">
        <v>180</v>
      </c>
      <c r="J847" s="72">
        <v>30</v>
      </c>
      <c r="K847" s="72">
        <v>128</v>
      </c>
      <c r="L847" s="73">
        <f t="shared" si="373"/>
        <v>5400</v>
      </c>
      <c r="M847" s="73">
        <f t="shared" si="352"/>
        <v>23040</v>
      </c>
      <c r="N847" s="74">
        <v>30</v>
      </c>
      <c r="O847" s="74">
        <f t="shared" si="353"/>
        <v>5400</v>
      </c>
      <c r="P847" s="73">
        <f t="shared" si="354"/>
        <v>0</v>
      </c>
      <c r="Q847" s="86">
        <v>270</v>
      </c>
      <c r="R847" s="73">
        <f t="shared" si="355"/>
        <v>48600</v>
      </c>
      <c r="S847" s="76">
        <f t="shared" si="356"/>
        <v>0.1111111111111111</v>
      </c>
      <c r="T847" s="77">
        <v>34</v>
      </c>
      <c r="U847" s="78">
        <f t="shared" si="366"/>
        <v>-4</v>
      </c>
      <c r="V847" s="73">
        <f t="shared" si="374"/>
        <v>6120</v>
      </c>
      <c r="W847" s="73">
        <f t="shared" si="358"/>
        <v>-720</v>
      </c>
      <c r="X847" s="76">
        <f t="shared" si="359"/>
        <v>-0.11764705882352944</v>
      </c>
      <c r="Y847" s="73">
        <f t="shared" si="360"/>
        <v>45</v>
      </c>
      <c r="Z847" s="73">
        <f t="shared" si="361"/>
        <v>0</v>
      </c>
      <c r="AA847" s="73">
        <f t="shared" si="362"/>
        <v>0</v>
      </c>
      <c r="AB847" s="73">
        <f t="shared" si="363"/>
        <v>83</v>
      </c>
      <c r="AC847" s="73">
        <f t="shared" si="364"/>
        <v>14940</v>
      </c>
      <c r="AD847" s="73">
        <f t="shared" si="365"/>
        <v>8100</v>
      </c>
      <c r="AE847" s="73">
        <v>0</v>
      </c>
    </row>
    <row r="848" spans="1:31" ht="15" customHeight="1">
      <c r="A848" s="5" t="s">
        <v>70</v>
      </c>
      <c r="B848" s="6" t="str">
        <f>IFERROR(VLOOKUP(A848,'Distributor List'!$A$2:$D$77,2,0),"-")</f>
        <v>Jampur</v>
      </c>
      <c r="C848" s="6" t="str">
        <f>IFERROR(VLOOKUP(A848,'Distributor List'!$A$2:$D$77,3,0),"-")</f>
        <v>Center-2</v>
      </c>
      <c r="D848" s="6" t="str">
        <f>IFERROR(VLOOKUP(A848,'Distributor List'!$A$2:$F$77,6,0),"-")</f>
        <v>Pak-1</v>
      </c>
      <c r="E848" s="6" t="str">
        <f>IFERROR(VLOOKUP(A848,'Distributor List'!$A$2:$D$77,4,0),"-")</f>
        <v>Distributor</v>
      </c>
      <c r="F848" s="6" t="str">
        <f>IFERROR(VLOOKUP(H848,'Price List'!$A$2:$H$109,8,0),"-")</f>
        <v>Transformer</v>
      </c>
      <c r="G848" s="6" t="str">
        <f>IFERROR(VLOOKUP(A848,'Distributor List'!$A$2:$E$77,5,0),"-")</f>
        <v>DG Khan Vacant</v>
      </c>
      <c r="H848" s="10" t="s">
        <v>146</v>
      </c>
      <c r="I848" s="55">
        <v>680</v>
      </c>
      <c r="J848" s="72">
        <v>0</v>
      </c>
      <c r="K848" s="72">
        <v>0</v>
      </c>
      <c r="L848" s="73">
        <f t="shared" si="373"/>
        <v>0</v>
      </c>
      <c r="M848" s="73">
        <f t="shared" si="352"/>
        <v>0</v>
      </c>
      <c r="N848" s="74">
        <v>0</v>
      </c>
      <c r="O848" s="74">
        <f t="shared" si="353"/>
        <v>0</v>
      </c>
      <c r="P848" s="73">
        <f t="shared" si="354"/>
        <v>0</v>
      </c>
      <c r="Q848" s="86">
        <v>0</v>
      </c>
      <c r="R848" s="73">
        <f t="shared" si="355"/>
        <v>0</v>
      </c>
      <c r="S848" s="76" t="str">
        <f t="shared" si="356"/>
        <v>-</v>
      </c>
      <c r="T848" s="77">
        <v>0</v>
      </c>
      <c r="U848" s="78">
        <f t="shared" si="366"/>
        <v>0</v>
      </c>
      <c r="V848" s="73">
        <f t="shared" si="374"/>
        <v>0</v>
      </c>
      <c r="W848" s="73">
        <f t="shared" si="358"/>
        <v>0</v>
      </c>
      <c r="X848" s="76" t="str">
        <f t="shared" si="359"/>
        <v>-</v>
      </c>
      <c r="Y848" s="73">
        <f t="shared" si="360"/>
        <v>0</v>
      </c>
      <c r="Z848" s="73">
        <f t="shared" si="361"/>
        <v>0</v>
      </c>
      <c r="AA848" s="73">
        <f t="shared" si="362"/>
        <v>0</v>
      </c>
      <c r="AB848" s="73">
        <f t="shared" si="363"/>
        <v>0</v>
      </c>
      <c r="AC848" s="73">
        <f t="shared" si="364"/>
        <v>0</v>
      </c>
      <c r="AD848" s="73">
        <f t="shared" si="365"/>
        <v>0</v>
      </c>
      <c r="AE848" s="73">
        <v>0</v>
      </c>
    </row>
    <row r="849" spans="1:31" ht="15" customHeight="1">
      <c r="A849" s="5" t="s">
        <v>70</v>
      </c>
      <c r="B849" s="6" t="str">
        <f>IFERROR(VLOOKUP(A849,'Distributor List'!$A$2:$D$77,2,0),"-")</f>
        <v>Jampur</v>
      </c>
      <c r="C849" s="6" t="str">
        <f>IFERROR(VLOOKUP(A849,'Distributor List'!$A$2:$D$77,3,0),"-")</f>
        <v>Center-2</v>
      </c>
      <c r="D849" s="6" t="str">
        <f>IFERROR(VLOOKUP(A849,'Distributor List'!$A$2:$F$77,6,0),"-")</f>
        <v>Pak-1</v>
      </c>
      <c r="E849" s="6" t="str">
        <f>IFERROR(VLOOKUP(A849,'Distributor List'!$A$2:$D$77,4,0),"-")</f>
        <v>Distributor</v>
      </c>
      <c r="F849" s="6" t="str">
        <f>IFERROR(VLOOKUP(H849,'Price List'!$A$2:$H$109,8,0),"-")</f>
        <v>Medicronis</v>
      </c>
      <c r="G849" s="6" t="str">
        <f>IFERROR(VLOOKUP(A849,'Distributor List'!$A$2:$E$77,5,0),"-")</f>
        <v>DG Khan Vacant</v>
      </c>
      <c r="H849" s="10" t="s">
        <v>203</v>
      </c>
      <c r="I849" s="55">
        <v>90</v>
      </c>
      <c r="J849" s="72">
        <v>1</v>
      </c>
      <c r="K849" s="72">
        <v>146</v>
      </c>
      <c r="L849" s="73">
        <f t="shared" si="373"/>
        <v>90</v>
      </c>
      <c r="M849" s="73">
        <f t="shared" si="352"/>
        <v>13140</v>
      </c>
      <c r="N849" s="74">
        <v>1</v>
      </c>
      <c r="O849" s="74">
        <f t="shared" si="353"/>
        <v>90</v>
      </c>
      <c r="P849" s="73">
        <f t="shared" si="354"/>
        <v>0</v>
      </c>
      <c r="Q849" s="75">
        <v>126</v>
      </c>
      <c r="R849" s="73">
        <f t="shared" si="355"/>
        <v>11340</v>
      </c>
      <c r="S849" s="76">
        <f t="shared" si="356"/>
        <v>7.9365079365079361E-3</v>
      </c>
      <c r="T849" s="77">
        <v>20</v>
      </c>
      <c r="U849" s="78">
        <f t="shared" si="366"/>
        <v>-19</v>
      </c>
      <c r="V849" s="73">
        <f t="shared" si="374"/>
        <v>1800</v>
      </c>
      <c r="W849" s="73">
        <f t="shared" si="358"/>
        <v>-1710</v>
      </c>
      <c r="X849" s="76">
        <f t="shared" si="359"/>
        <v>-0.95</v>
      </c>
      <c r="Y849" s="73">
        <f t="shared" si="360"/>
        <v>1.5</v>
      </c>
      <c r="Z849" s="73">
        <f t="shared" si="361"/>
        <v>0</v>
      </c>
      <c r="AA849" s="73">
        <f t="shared" si="362"/>
        <v>0</v>
      </c>
      <c r="AB849" s="73">
        <f t="shared" si="363"/>
        <v>144.5</v>
      </c>
      <c r="AC849" s="73">
        <f t="shared" si="364"/>
        <v>13005</v>
      </c>
      <c r="AD849" s="73">
        <f t="shared" si="365"/>
        <v>135</v>
      </c>
      <c r="AE849" s="73">
        <v>0</v>
      </c>
    </row>
    <row r="850" spans="1:31" ht="15" customHeight="1">
      <c r="A850" s="5" t="s">
        <v>70</v>
      </c>
      <c r="B850" s="6" t="str">
        <f>IFERROR(VLOOKUP(A850,'Distributor List'!$A$2:$D$77,2,0),"-")</f>
        <v>Jampur</v>
      </c>
      <c r="C850" s="6" t="str">
        <f>IFERROR(VLOOKUP(A850,'Distributor List'!$A$2:$D$77,3,0),"-")</f>
        <v>Center-2</v>
      </c>
      <c r="D850" s="6" t="str">
        <f>IFERROR(VLOOKUP(A850,'Distributor List'!$A$2:$F$77,6,0),"-")</f>
        <v>Pak-1</v>
      </c>
      <c r="E850" s="6" t="str">
        <f>IFERROR(VLOOKUP(A850,'Distributor List'!$A$2:$D$77,4,0),"-")</f>
        <v>Distributor</v>
      </c>
      <c r="F850" s="6" t="str">
        <f>IFERROR(VLOOKUP(H850,'Price List'!$A$2:$H$109,8,0),"-")</f>
        <v>Medicronis</v>
      </c>
      <c r="G850" s="6" t="str">
        <f>IFERROR(VLOOKUP(A850,'Distributor List'!$A$2:$E$77,5,0),"-")</f>
        <v>DG Khan Vacant</v>
      </c>
      <c r="H850" s="10" t="s">
        <v>204</v>
      </c>
      <c r="I850" s="55">
        <v>105</v>
      </c>
      <c r="J850" s="72">
        <v>20</v>
      </c>
      <c r="K850" s="72">
        <v>75</v>
      </c>
      <c r="L850" s="73">
        <f t="shared" si="373"/>
        <v>2100</v>
      </c>
      <c r="M850" s="73">
        <f t="shared" si="352"/>
        <v>7875</v>
      </c>
      <c r="N850" s="74">
        <v>20</v>
      </c>
      <c r="O850" s="74">
        <f t="shared" si="353"/>
        <v>2100</v>
      </c>
      <c r="P850" s="73">
        <f t="shared" si="354"/>
        <v>0</v>
      </c>
      <c r="Q850" s="75">
        <v>96</v>
      </c>
      <c r="R850" s="73">
        <f t="shared" si="355"/>
        <v>10080</v>
      </c>
      <c r="S850" s="76">
        <f t="shared" si="356"/>
        <v>0.20833333333333334</v>
      </c>
      <c r="T850" s="77">
        <v>0</v>
      </c>
      <c r="U850" s="78">
        <f t="shared" si="366"/>
        <v>20</v>
      </c>
      <c r="V850" s="73">
        <f t="shared" si="374"/>
        <v>0</v>
      </c>
      <c r="W850" s="73">
        <f t="shared" si="358"/>
        <v>2100</v>
      </c>
      <c r="X850" s="76" t="str">
        <f t="shared" si="359"/>
        <v>-</v>
      </c>
      <c r="Y850" s="73">
        <f t="shared" si="360"/>
        <v>30</v>
      </c>
      <c r="Z850" s="73">
        <f t="shared" si="361"/>
        <v>0</v>
      </c>
      <c r="AA850" s="73">
        <f t="shared" si="362"/>
        <v>0</v>
      </c>
      <c r="AB850" s="73">
        <f t="shared" si="363"/>
        <v>45</v>
      </c>
      <c r="AC850" s="73">
        <f t="shared" si="364"/>
        <v>4725</v>
      </c>
      <c r="AD850" s="73">
        <f t="shared" si="365"/>
        <v>3150</v>
      </c>
      <c r="AE850" s="73">
        <v>0</v>
      </c>
    </row>
    <row r="851" spans="1:31" ht="15" customHeight="1">
      <c r="A851" s="5" t="s">
        <v>70</v>
      </c>
      <c r="B851" s="6" t="str">
        <f>IFERROR(VLOOKUP(A851,'Distributor List'!$A$2:$D$77,2,0),"-")</f>
        <v>Jampur</v>
      </c>
      <c r="C851" s="6" t="str">
        <f>IFERROR(VLOOKUP(A851,'Distributor List'!$A$2:$D$77,3,0),"-")</f>
        <v>Center-2</v>
      </c>
      <c r="D851" s="6" t="str">
        <f>IFERROR(VLOOKUP(A851,'Distributor List'!$A$2:$F$77,6,0),"-")</f>
        <v>Pak-1</v>
      </c>
      <c r="E851" s="6" t="str">
        <f>IFERROR(VLOOKUP(A851,'Distributor List'!$A$2:$D$77,4,0),"-")</f>
        <v>Distributor</v>
      </c>
      <c r="F851" s="6" t="str">
        <f>IFERROR(VLOOKUP(H851,'Price List'!$A$2:$H$109,8,0),"-")</f>
        <v>Medicronis</v>
      </c>
      <c r="G851" s="6" t="str">
        <f>IFERROR(VLOOKUP(A851,'Distributor List'!$A$2:$E$77,5,0),"-")</f>
        <v>DG Khan Vacant</v>
      </c>
      <c r="H851" s="10" t="s">
        <v>205</v>
      </c>
      <c r="I851" s="55">
        <v>105</v>
      </c>
      <c r="J851" s="72">
        <v>0</v>
      </c>
      <c r="K851" s="72">
        <v>140</v>
      </c>
      <c r="L851" s="73">
        <f t="shared" si="373"/>
        <v>0</v>
      </c>
      <c r="M851" s="73">
        <f t="shared" si="352"/>
        <v>14700</v>
      </c>
      <c r="N851" s="74">
        <v>0</v>
      </c>
      <c r="O851" s="74">
        <f t="shared" si="353"/>
        <v>0</v>
      </c>
      <c r="P851" s="73">
        <f t="shared" si="354"/>
        <v>0</v>
      </c>
      <c r="Q851" s="75">
        <v>96</v>
      </c>
      <c r="R851" s="73">
        <f t="shared" si="355"/>
        <v>10080</v>
      </c>
      <c r="S851" s="76">
        <f t="shared" si="356"/>
        <v>0</v>
      </c>
      <c r="T851" s="77">
        <v>3</v>
      </c>
      <c r="U851" s="78">
        <f t="shared" si="366"/>
        <v>-3</v>
      </c>
      <c r="V851" s="73">
        <f t="shared" si="374"/>
        <v>315</v>
      </c>
      <c r="W851" s="73">
        <f t="shared" si="358"/>
        <v>-315</v>
      </c>
      <c r="X851" s="76">
        <f t="shared" si="359"/>
        <v>-1</v>
      </c>
      <c r="Y851" s="73">
        <f t="shared" si="360"/>
        <v>0</v>
      </c>
      <c r="Z851" s="73">
        <f t="shared" si="361"/>
        <v>0</v>
      </c>
      <c r="AA851" s="73">
        <f t="shared" si="362"/>
        <v>0</v>
      </c>
      <c r="AB851" s="73">
        <f t="shared" si="363"/>
        <v>140</v>
      </c>
      <c r="AC851" s="73">
        <f t="shared" si="364"/>
        <v>14700</v>
      </c>
      <c r="AD851" s="73">
        <f t="shared" si="365"/>
        <v>0</v>
      </c>
      <c r="AE851" s="73">
        <v>0</v>
      </c>
    </row>
    <row r="852" spans="1:31" ht="15" customHeight="1">
      <c r="A852" s="5" t="s">
        <v>70</v>
      </c>
      <c r="B852" s="6" t="str">
        <f>IFERROR(VLOOKUP(A852,'Distributor List'!$A$2:$D$77,2,0),"-")</f>
        <v>Jampur</v>
      </c>
      <c r="C852" s="6" t="str">
        <f>IFERROR(VLOOKUP(A852,'Distributor List'!$A$2:$D$77,3,0),"-")</f>
        <v>Center-2</v>
      </c>
      <c r="D852" s="6" t="str">
        <f>IFERROR(VLOOKUP(A852,'Distributor List'!$A$2:$F$77,6,0),"-")</f>
        <v>Pak-1</v>
      </c>
      <c r="E852" s="6" t="str">
        <f>IFERROR(VLOOKUP(A852,'Distributor List'!$A$2:$D$77,4,0),"-")</f>
        <v>Distributor</v>
      </c>
      <c r="F852" s="6" t="str">
        <f>IFERROR(VLOOKUP(H852,'Price List'!$A$2:$H$109,8,0),"-")</f>
        <v>Medicronis</v>
      </c>
      <c r="G852" s="6" t="str">
        <f>IFERROR(VLOOKUP(A852,'Distributor List'!$A$2:$E$77,5,0),"-")</f>
        <v>DG Khan Vacant</v>
      </c>
      <c r="H852" s="10" t="s">
        <v>149</v>
      </c>
      <c r="I852" s="55">
        <v>105</v>
      </c>
      <c r="J852" s="72">
        <v>53</v>
      </c>
      <c r="K852" s="72">
        <v>103</v>
      </c>
      <c r="L852" s="73">
        <f t="shared" si="373"/>
        <v>5565</v>
      </c>
      <c r="M852" s="73">
        <f t="shared" si="352"/>
        <v>10815</v>
      </c>
      <c r="N852" s="74">
        <v>53</v>
      </c>
      <c r="O852" s="74">
        <f t="shared" si="353"/>
        <v>5565</v>
      </c>
      <c r="P852" s="73">
        <f t="shared" si="354"/>
        <v>0</v>
      </c>
      <c r="Q852" s="75">
        <v>144</v>
      </c>
      <c r="R852" s="73">
        <f t="shared" si="355"/>
        <v>15120</v>
      </c>
      <c r="S852" s="76">
        <f t="shared" si="356"/>
        <v>0.36805555555555558</v>
      </c>
      <c r="T852" s="77">
        <v>60</v>
      </c>
      <c r="U852" s="78">
        <f t="shared" si="366"/>
        <v>-7</v>
      </c>
      <c r="V852" s="73">
        <f t="shared" si="374"/>
        <v>6300</v>
      </c>
      <c r="W852" s="73">
        <f t="shared" si="358"/>
        <v>-735</v>
      </c>
      <c r="X852" s="76">
        <f t="shared" si="359"/>
        <v>-0.1166666666666667</v>
      </c>
      <c r="Y852" s="73">
        <f t="shared" si="360"/>
        <v>79.5</v>
      </c>
      <c r="Z852" s="73">
        <f t="shared" si="361"/>
        <v>0</v>
      </c>
      <c r="AA852" s="73">
        <f t="shared" si="362"/>
        <v>0</v>
      </c>
      <c r="AB852" s="73">
        <f t="shared" si="363"/>
        <v>23.5</v>
      </c>
      <c r="AC852" s="73">
        <f t="shared" si="364"/>
        <v>2467.5</v>
      </c>
      <c r="AD852" s="73">
        <f t="shared" si="365"/>
        <v>8347.5</v>
      </c>
      <c r="AE852" s="73">
        <v>0</v>
      </c>
    </row>
    <row r="853" spans="1:31" ht="15" customHeight="1">
      <c r="A853" s="5" t="s">
        <v>70</v>
      </c>
      <c r="B853" s="6" t="str">
        <f>IFERROR(VLOOKUP(A853,'Distributor List'!$A$2:$D$77,2,0),"-")</f>
        <v>Jampur</v>
      </c>
      <c r="C853" s="6" t="str">
        <f>IFERROR(VLOOKUP(A853,'Distributor List'!$A$2:$D$77,3,0),"-")</f>
        <v>Center-2</v>
      </c>
      <c r="D853" s="6" t="str">
        <f>IFERROR(VLOOKUP(A853,'Distributor List'!$A$2:$F$77,6,0),"-")</f>
        <v>Pak-1</v>
      </c>
      <c r="E853" s="6" t="str">
        <f>IFERROR(VLOOKUP(A853,'Distributor List'!$A$2:$D$77,4,0),"-")</f>
        <v>Distributor</v>
      </c>
      <c r="F853" s="6" t="str">
        <f>IFERROR(VLOOKUP(H853,'Price List'!$A$2:$H$109,8,0),"-")</f>
        <v>Medicronis</v>
      </c>
      <c r="G853" s="6" t="str">
        <f>IFERROR(VLOOKUP(A853,'Distributor List'!$A$2:$E$77,5,0),"-")</f>
        <v>DG Khan Vacant</v>
      </c>
      <c r="H853" s="59" t="s">
        <v>206</v>
      </c>
      <c r="I853" s="57">
        <v>90</v>
      </c>
      <c r="J853" s="72">
        <v>0</v>
      </c>
      <c r="K853" s="72">
        <v>0</v>
      </c>
      <c r="L853" s="73">
        <f t="shared" si="373"/>
        <v>0</v>
      </c>
      <c r="M853" s="73">
        <f t="shared" si="352"/>
        <v>0</v>
      </c>
      <c r="N853" s="74">
        <v>0</v>
      </c>
      <c r="O853" s="74">
        <f t="shared" si="353"/>
        <v>0</v>
      </c>
      <c r="P853" s="73">
        <f t="shared" si="354"/>
        <v>0</v>
      </c>
      <c r="Q853" s="75">
        <v>0</v>
      </c>
      <c r="R853" s="73">
        <v>0</v>
      </c>
      <c r="S853" s="76" t="str">
        <f t="shared" si="356"/>
        <v>-</v>
      </c>
      <c r="T853" s="77">
        <v>0</v>
      </c>
      <c r="U853" s="78">
        <v>0</v>
      </c>
      <c r="V853" s="73">
        <f t="shared" si="374"/>
        <v>0</v>
      </c>
      <c r="W853" s="73">
        <f t="shared" si="358"/>
        <v>0</v>
      </c>
      <c r="X853" s="76" t="str">
        <f t="shared" si="359"/>
        <v>-</v>
      </c>
      <c r="Y853" s="73">
        <f t="shared" si="360"/>
        <v>0</v>
      </c>
      <c r="Z853" s="73">
        <f t="shared" si="361"/>
        <v>0</v>
      </c>
      <c r="AA853" s="73">
        <f t="shared" si="362"/>
        <v>0</v>
      </c>
      <c r="AB853" s="73">
        <f t="shared" si="363"/>
        <v>0</v>
      </c>
      <c r="AC853" s="73">
        <f t="shared" si="364"/>
        <v>0</v>
      </c>
      <c r="AD853" s="73">
        <f t="shared" si="365"/>
        <v>0</v>
      </c>
      <c r="AE853" s="73">
        <v>0</v>
      </c>
    </row>
    <row r="854" spans="1:31" ht="15" customHeight="1">
      <c r="A854" s="5" t="s">
        <v>70</v>
      </c>
      <c r="B854" s="6" t="str">
        <f>IFERROR(VLOOKUP(A854,'Distributor List'!$A$2:$D$77,2,0),"-")</f>
        <v>Jampur</v>
      </c>
      <c r="C854" s="6" t="str">
        <f>IFERROR(VLOOKUP(A854,'Distributor List'!$A$2:$D$77,3,0),"-")</f>
        <v>Center-2</v>
      </c>
      <c r="D854" s="6" t="str">
        <f>IFERROR(VLOOKUP(A854,'Distributor List'!$A$2:$F$77,6,0),"-")</f>
        <v>Pak-1</v>
      </c>
      <c r="E854" s="6" t="str">
        <f>IFERROR(VLOOKUP(A854,'Distributor List'!$A$2:$D$77,4,0),"-")</f>
        <v>Distributor</v>
      </c>
      <c r="F854" s="6" t="str">
        <f>IFERROR(VLOOKUP(H854,'Price List'!$A$2:$H$109,8,0),"-")</f>
        <v>Medicronis</v>
      </c>
      <c r="G854" s="6" t="str">
        <f>IFERROR(VLOOKUP(A854,'Distributor List'!$A$2:$E$77,5,0),"-")</f>
        <v>DG Khan Vacant</v>
      </c>
      <c r="H854" s="59" t="s">
        <v>207</v>
      </c>
      <c r="I854" s="57">
        <v>105</v>
      </c>
      <c r="J854" s="72">
        <v>0</v>
      </c>
      <c r="K854" s="72">
        <v>0</v>
      </c>
      <c r="L854" s="73">
        <f t="shared" si="373"/>
        <v>0</v>
      </c>
      <c r="M854" s="73">
        <f t="shared" si="352"/>
        <v>0</v>
      </c>
      <c r="N854" s="74">
        <v>0</v>
      </c>
      <c r="O854" s="74">
        <f t="shared" si="353"/>
        <v>0</v>
      </c>
      <c r="P854" s="73">
        <f t="shared" si="354"/>
        <v>0</v>
      </c>
      <c r="Q854" s="75">
        <v>0</v>
      </c>
      <c r="R854" s="73">
        <v>0</v>
      </c>
      <c r="S854" s="76" t="str">
        <f t="shared" si="356"/>
        <v>-</v>
      </c>
      <c r="T854" s="77">
        <v>0</v>
      </c>
      <c r="U854" s="78">
        <v>0</v>
      </c>
      <c r="V854" s="73">
        <f t="shared" si="374"/>
        <v>0</v>
      </c>
      <c r="W854" s="73">
        <f t="shared" si="358"/>
        <v>0</v>
      </c>
      <c r="X854" s="76" t="str">
        <f t="shared" si="359"/>
        <v>-</v>
      </c>
      <c r="Y854" s="73">
        <f t="shared" si="360"/>
        <v>0</v>
      </c>
      <c r="Z854" s="73">
        <f t="shared" si="361"/>
        <v>0</v>
      </c>
      <c r="AA854" s="73">
        <f t="shared" si="362"/>
        <v>0</v>
      </c>
      <c r="AB854" s="73">
        <f t="shared" si="363"/>
        <v>0</v>
      </c>
      <c r="AC854" s="73">
        <f t="shared" si="364"/>
        <v>0</v>
      </c>
      <c r="AD854" s="73">
        <f t="shared" si="365"/>
        <v>0</v>
      </c>
      <c r="AE854" s="73">
        <v>0</v>
      </c>
    </row>
    <row r="855" spans="1:31" ht="15" customHeight="1">
      <c r="A855" s="5" t="s">
        <v>70</v>
      </c>
      <c r="B855" s="6" t="str">
        <f>IFERROR(VLOOKUP(A855,'Distributor List'!$A$2:$D$77,2,0),"-")</f>
        <v>Jampur</v>
      </c>
      <c r="C855" s="6" t="str">
        <f>IFERROR(VLOOKUP(A855,'Distributor List'!$A$2:$D$77,3,0),"-")</f>
        <v>Center-2</v>
      </c>
      <c r="D855" s="6" t="str">
        <f>IFERROR(VLOOKUP(A855,'Distributor List'!$A$2:$F$77,6,0),"-")</f>
        <v>Pak-1</v>
      </c>
      <c r="E855" s="6" t="str">
        <f>IFERROR(VLOOKUP(A855,'Distributor List'!$A$2:$D$77,4,0),"-")</f>
        <v>Distributor</v>
      </c>
      <c r="F855" s="6" t="str">
        <f>IFERROR(VLOOKUP(H855,'Price List'!$A$2:$H$109,8,0),"-")</f>
        <v>Medicronis</v>
      </c>
      <c r="G855" s="6" t="str">
        <f>IFERROR(VLOOKUP(A855,'Distributor List'!$A$2:$E$77,5,0),"-")</f>
        <v>DG Khan Vacant</v>
      </c>
      <c r="H855" s="59" t="s">
        <v>208</v>
      </c>
      <c r="I855" s="57">
        <v>120</v>
      </c>
      <c r="J855" s="72">
        <v>0</v>
      </c>
      <c r="K855" s="72">
        <v>0</v>
      </c>
      <c r="L855" s="73">
        <f t="shared" si="373"/>
        <v>0</v>
      </c>
      <c r="M855" s="73">
        <f t="shared" ref="M855:M918" si="375">K855*I855</f>
        <v>0</v>
      </c>
      <c r="N855" s="74">
        <v>0</v>
      </c>
      <c r="O855" s="74">
        <f t="shared" si="353"/>
        <v>0</v>
      </c>
      <c r="P855" s="73">
        <f t="shared" si="354"/>
        <v>0</v>
      </c>
      <c r="Q855" s="75">
        <v>0</v>
      </c>
      <c r="R855" s="73">
        <v>0</v>
      </c>
      <c r="S855" s="76" t="str">
        <f t="shared" si="356"/>
        <v>-</v>
      </c>
      <c r="T855" s="77">
        <v>0</v>
      </c>
      <c r="U855" s="78">
        <v>0</v>
      </c>
      <c r="V855" s="73">
        <f t="shared" si="374"/>
        <v>0</v>
      </c>
      <c r="W855" s="73">
        <f t="shared" si="358"/>
        <v>0</v>
      </c>
      <c r="X855" s="76" t="str">
        <f t="shared" si="359"/>
        <v>-</v>
      </c>
      <c r="Y855" s="73">
        <f t="shared" si="360"/>
        <v>0</v>
      </c>
      <c r="Z855" s="73">
        <f t="shared" si="361"/>
        <v>0</v>
      </c>
      <c r="AA855" s="73">
        <f t="shared" si="362"/>
        <v>0</v>
      </c>
      <c r="AB855" s="73">
        <f t="shared" si="363"/>
        <v>0</v>
      </c>
      <c r="AC855" s="73">
        <f t="shared" si="364"/>
        <v>0</v>
      </c>
      <c r="AD855" s="73">
        <f t="shared" si="365"/>
        <v>0</v>
      </c>
      <c r="AE855" s="73">
        <v>0</v>
      </c>
    </row>
    <row r="856" spans="1:31" ht="15" customHeight="1">
      <c r="A856" s="5" t="s">
        <v>70</v>
      </c>
      <c r="B856" s="6" t="str">
        <f>IFERROR(VLOOKUP(A856,'Distributor List'!$A$2:$D$77,2,0),"-")</f>
        <v>Jampur</v>
      </c>
      <c r="C856" s="6" t="str">
        <f>IFERROR(VLOOKUP(A856,'Distributor List'!$A$2:$D$77,3,0),"-")</f>
        <v>Center-2</v>
      </c>
      <c r="D856" s="6" t="str">
        <f>IFERROR(VLOOKUP(A856,'Distributor List'!$A$2:$F$77,6,0),"-")</f>
        <v>Pak-1</v>
      </c>
      <c r="E856" s="6" t="str">
        <f>IFERROR(VLOOKUP(A856,'Distributor List'!$A$2:$D$77,4,0),"-")</f>
        <v>Distributor</v>
      </c>
      <c r="F856" s="6" t="str">
        <f>IFERROR(VLOOKUP(H856,'Price List'!$A$2:$H$109,8,0),"-")</f>
        <v>Medicronis</v>
      </c>
      <c r="G856" s="6" t="str">
        <f>IFERROR(VLOOKUP(A856,'Distributor List'!$A$2:$E$77,5,0),"-")</f>
        <v>DG Khan Vacant</v>
      </c>
      <c r="H856" s="59" t="s">
        <v>209</v>
      </c>
      <c r="I856" s="57">
        <v>105</v>
      </c>
      <c r="J856" s="72">
        <v>20</v>
      </c>
      <c r="K856" s="72">
        <v>120</v>
      </c>
      <c r="L856" s="73">
        <f t="shared" si="373"/>
        <v>2100</v>
      </c>
      <c r="M856" s="73">
        <f t="shared" si="375"/>
        <v>12600</v>
      </c>
      <c r="N856" s="74">
        <v>20</v>
      </c>
      <c r="O856" s="74">
        <f t="shared" si="353"/>
        <v>2100</v>
      </c>
      <c r="P856" s="73">
        <f t="shared" si="354"/>
        <v>0</v>
      </c>
      <c r="Q856" s="75">
        <v>75</v>
      </c>
      <c r="R856" s="73">
        <f t="shared" ref="R856:R897" si="376">Q856*I856</f>
        <v>7875</v>
      </c>
      <c r="S856" s="76">
        <f t="shared" si="356"/>
        <v>0.26666666666666666</v>
      </c>
      <c r="T856" s="77">
        <v>0</v>
      </c>
      <c r="U856" s="78">
        <f t="shared" si="366"/>
        <v>20</v>
      </c>
      <c r="V856" s="73">
        <f t="shared" si="374"/>
        <v>0</v>
      </c>
      <c r="W856" s="73">
        <f t="shared" si="358"/>
        <v>2100</v>
      </c>
      <c r="X856" s="76" t="str">
        <f t="shared" si="359"/>
        <v>-</v>
      </c>
      <c r="Y856" s="73">
        <f t="shared" si="360"/>
        <v>30</v>
      </c>
      <c r="Z856" s="73">
        <f t="shared" si="361"/>
        <v>0</v>
      </c>
      <c r="AA856" s="73">
        <f t="shared" si="362"/>
        <v>0</v>
      </c>
      <c r="AB856" s="73">
        <f t="shared" si="363"/>
        <v>90</v>
      </c>
      <c r="AC856" s="73">
        <f t="shared" si="364"/>
        <v>9450</v>
      </c>
      <c r="AD856" s="73">
        <f t="shared" si="365"/>
        <v>3150</v>
      </c>
      <c r="AE856" s="73">
        <v>0</v>
      </c>
    </row>
    <row r="857" spans="1:31" ht="15" customHeight="1">
      <c r="A857" s="5" t="s">
        <v>70</v>
      </c>
      <c r="B857" s="6" t="str">
        <f>IFERROR(VLOOKUP(A857,'Distributor List'!$A$2:$D$77,2,0),"-")</f>
        <v>Jampur</v>
      </c>
      <c r="C857" s="6" t="str">
        <f>IFERROR(VLOOKUP(A857,'Distributor List'!$A$2:$D$77,3,0),"-")</f>
        <v>Center-2</v>
      </c>
      <c r="D857" s="6" t="str">
        <f>IFERROR(VLOOKUP(A857,'Distributor List'!$A$2:$F$77,6,0),"-")</f>
        <v>Pak-1</v>
      </c>
      <c r="E857" s="6" t="str">
        <f>IFERROR(VLOOKUP(A857,'Distributor List'!$A$2:$D$77,4,0),"-")</f>
        <v>Distributor</v>
      </c>
      <c r="F857" s="6" t="str">
        <f>IFERROR(VLOOKUP(H857,'Price List'!$A$2:$H$109,8,0),"-")</f>
        <v>Medicronis</v>
      </c>
      <c r="G857" s="6" t="str">
        <f>IFERROR(VLOOKUP(A857,'Distributor List'!$A$2:$E$77,5,0),"-")</f>
        <v>DG Khan Vacant</v>
      </c>
      <c r="H857" s="59" t="s">
        <v>210</v>
      </c>
      <c r="I857" s="57">
        <v>170</v>
      </c>
      <c r="J857" s="72">
        <v>1</v>
      </c>
      <c r="K857" s="72">
        <v>61</v>
      </c>
      <c r="L857" s="73">
        <f t="shared" si="373"/>
        <v>170</v>
      </c>
      <c r="M857" s="73">
        <f t="shared" si="375"/>
        <v>10370</v>
      </c>
      <c r="N857" s="74">
        <v>1</v>
      </c>
      <c r="O857" s="74">
        <f t="shared" si="353"/>
        <v>170</v>
      </c>
      <c r="P857" s="73">
        <f t="shared" si="354"/>
        <v>0</v>
      </c>
      <c r="Q857" s="75">
        <v>75</v>
      </c>
      <c r="R857" s="73">
        <f t="shared" si="376"/>
        <v>12750</v>
      </c>
      <c r="S857" s="76">
        <f t="shared" si="356"/>
        <v>1.3333333333333334E-2</v>
      </c>
      <c r="T857" s="77">
        <v>9</v>
      </c>
      <c r="U857" s="78">
        <f t="shared" si="366"/>
        <v>-8</v>
      </c>
      <c r="V857" s="73">
        <f t="shared" si="374"/>
        <v>1530</v>
      </c>
      <c r="W857" s="73">
        <f t="shared" si="358"/>
        <v>-1360</v>
      </c>
      <c r="X857" s="76">
        <f t="shared" si="359"/>
        <v>-0.88888888888888884</v>
      </c>
      <c r="Y857" s="73">
        <f t="shared" si="360"/>
        <v>1.5</v>
      </c>
      <c r="Z857" s="73">
        <f t="shared" si="361"/>
        <v>0</v>
      </c>
      <c r="AA857" s="73">
        <f t="shared" si="362"/>
        <v>0</v>
      </c>
      <c r="AB857" s="73">
        <f t="shared" si="363"/>
        <v>59.5</v>
      </c>
      <c r="AC857" s="73">
        <f t="shared" si="364"/>
        <v>10115</v>
      </c>
      <c r="AD857" s="73">
        <f t="shared" si="365"/>
        <v>255</v>
      </c>
      <c r="AE857" s="73">
        <v>0</v>
      </c>
    </row>
    <row r="858" spans="1:31" ht="15" customHeight="1">
      <c r="A858" s="5" t="s">
        <v>70</v>
      </c>
      <c r="B858" s="6" t="str">
        <f>IFERROR(VLOOKUP(A858,'Distributor List'!$A$2:$D$77,2,0),"-")</f>
        <v>Jampur</v>
      </c>
      <c r="C858" s="6" t="str">
        <f>IFERROR(VLOOKUP(A858,'Distributor List'!$A$2:$D$77,3,0),"-")</f>
        <v>Center-2</v>
      </c>
      <c r="D858" s="6" t="str">
        <f>IFERROR(VLOOKUP(A858,'Distributor List'!$A$2:$F$77,6,0),"-")</f>
        <v>Pak-1</v>
      </c>
      <c r="E858" s="6" t="str">
        <f>IFERROR(VLOOKUP(A858,'Distributor List'!$A$2:$D$77,4,0),"-")</f>
        <v>Distributor</v>
      </c>
      <c r="F858" s="6" t="str">
        <f>IFERROR(VLOOKUP(H858,'Price List'!$A$2:$H$109,8,0),"-")</f>
        <v>Medicronis</v>
      </c>
      <c r="G858" s="6" t="str">
        <f>IFERROR(VLOOKUP(A858,'Distributor List'!$A$2:$E$77,5,0),"-")</f>
        <v>DG Khan Vacant</v>
      </c>
      <c r="H858" s="10" t="s">
        <v>211</v>
      </c>
      <c r="I858" s="58">
        <v>120</v>
      </c>
      <c r="J858" s="72">
        <v>9</v>
      </c>
      <c r="K858" s="72">
        <v>95</v>
      </c>
      <c r="L858" s="73">
        <f t="shared" si="373"/>
        <v>1080</v>
      </c>
      <c r="M858" s="73">
        <f t="shared" si="375"/>
        <v>11400</v>
      </c>
      <c r="N858" s="74">
        <v>9</v>
      </c>
      <c r="O858" s="74">
        <f t="shared" si="353"/>
        <v>1080</v>
      </c>
      <c r="P858" s="73">
        <f t="shared" si="354"/>
        <v>0</v>
      </c>
      <c r="Q858" s="86">
        <v>81</v>
      </c>
      <c r="R858" s="73">
        <f t="shared" si="376"/>
        <v>9720</v>
      </c>
      <c r="S858" s="76">
        <f t="shared" si="356"/>
        <v>0.1111111111111111</v>
      </c>
      <c r="T858" s="77">
        <v>64</v>
      </c>
      <c r="U858" s="78">
        <f t="shared" si="366"/>
        <v>-55</v>
      </c>
      <c r="V858" s="73">
        <f t="shared" si="374"/>
        <v>7680</v>
      </c>
      <c r="W858" s="73">
        <f t="shared" si="358"/>
        <v>-6600</v>
      </c>
      <c r="X858" s="76">
        <f t="shared" si="359"/>
        <v>-0.859375</v>
      </c>
      <c r="Y858" s="73">
        <f t="shared" si="360"/>
        <v>13.5</v>
      </c>
      <c r="Z858" s="73">
        <f t="shared" si="361"/>
        <v>0</v>
      </c>
      <c r="AA858" s="73">
        <f t="shared" si="362"/>
        <v>0</v>
      </c>
      <c r="AB858" s="73">
        <f t="shared" si="363"/>
        <v>81.5</v>
      </c>
      <c r="AC858" s="73">
        <f t="shared" si="364"/>
        <v>9780</v>
      </c>
      <c r="AD858" s="73">
        <f t="shared" si="365"/>
        <v>1620</v>
      </c>
      <c r="AE858" s="73">
        <v>0</v>
      </c>
    </row>
    <row r="859" spans="1:31" ht="15" customHeight="1">
      <c r="A859" s="5" t="s">
        <v>72</v>
      </c>
      <c r="B859" s="6" t="str">
        <f>IFERROR(VLOOKUP(A859,'Distributor List'!$A$2:$D$77,2,0),"-")</f>
        <v>D.G.Khan</v>
      </c>
      <c r="C859" s="6" t="str">
        <f>IFERROR(VLOOKUP(A859,'Distributor List'!$A$2:$D$77,3,0),"-")</f>
        <v>Center-2</v>
      </c>
      <c r="D859" s="6" t="str">
        <f>IFERROR(VLOOKUP(A859,'Distributor List'!$A$2:$F$77,6,0),"-")</f>
        <v>Pak-1</v>
      </c>
      <c r="E859" s="6" t="str">
        <f>IFERROR(VLOOKUP(A859,'Distributor List'!$A$2:$D$77,4,0),"-")</f>
        <v>Distributor</v>
      </c>
      <c r="F859" s="6" t="str">
        <f>IFERROR(VLOOKUP(H859,'Price List'!$A$2:$H$109,8,0),"-")</f>
        <v>Medicronis</v>
      </c>
      <c r="G859" s="6" t="str">
        <f>IFERROR(VLOOKUP(A859,'Distributor List'!$A$2:$E$77,5,0),"-")</f>
        <v>DG Khan Vacant</v>
      </c>
      <c r="H859" s="10" t="s">
        <v>212</v>
      </c>
      <c r="I859" s="58">
        <v>60</v>
      </c>
      <c r="J859" s="72">
        <v>271</v>
      </c>
      <c r="K859" s="72">
        <v>109</v>
      </c>
      <c r="L859" s="73">
        <f t="shared" si="373"/>
        <v>16260</v>
      </c>
      <c r="M859" s="73">
        <f t="shared" si="375"/>
        <v>6540</v>
      </c>
      <c r="N859" s="74">
        <v>271</v>
      </c>
      <c r="O859" s="74">
        <f t="shared" si="353"/>
        <v>16260</v>
      </c>
      <c r="P859" s="73">
        <f t="shared" si="354"/>
        <v>0</v>
      </c>
      <c r="Q859" s="83">
        <v>172.8</v>
      </c>
      <c r="R859" s="73">
        <f t="shared" si="376"/>
        <v>10368</v>
      </c>
      <c r="S859" s="76">
        <f t="shared" si="356"/>
        <v>1.568287037037037</v>
      </c>
      <c r="T859" s="77">
        <v>20</v>
      </c>
      <c r="U859" s="78">
        <f t="shared" si="366"/>
        <v>251</v>
      </c>
      <c r="V859" s="73">
        <f t="shared" si="374"/>
        <v>1200</v>
      </c>
      <c r="W859" s="73">
        <f t="shared" si="358"/>
        <v>15060</v>
      </c>
      <c r="X859" s="76">
        <f t="shared" si="359"/>
        <v>12.55</v>
      </c>
      <c r="Y859" s="73">
        <f t="shared" si="360"/>
        <v>406.5</v>
      </c>
      <c r="Z859" s="73">
        <f t="shared" si="361"/>
        <v>297.5</v>
      </c>
      <c r="AA859" s="73">
        <f t="shared" si="362"/>
        <v>17850</v>
      </c>
      <c r="AB859" s="73">
        <f t="shared" si="363"/>
        <v>0</v>
      </c>
      <c r="AC859" s="73">
        <f t="shared" si="364"/>
        <v>0</v>
      </c>
      <c r="AD859" s="73">
        <f t="shared" si="365"/>
        <v>24390</v>
      </c>
      <c r="AE859" s="73">
        <v>0</v>
      </c>
    </row>
    <row r="860" spans="1:31" ht="15" customHeight="1">
      <c r="A860" s="5" t="s">
        <v>72</v>
      </c>
      <c r="B860" s="6" t="str">
        <f>IFERROR(VLOOKUP(A860,'Distributor List'!$A$2:$D$77,2,0),"-")</f>
        <v>D.G.Khan</v>
      </c>
      <c r="C860" s="6" t="str">
        <f>IFERROR(VLOOKUP(A860,'Distributor List'!$A$2:$D$77,3,0),"-")</f>
        <v>Center-2</v>
      </c>
      <c r="D860" s="6" t="str">
        <f>IFERROR(VLOOKUP(A860,'Distributor List'!$A$2:$F$77,6,0),"-")</f>
        <v>Pak-1</v>
      </c>
      <c r="E860" s="6" t="str">
        <f>IFERROR(VLOOKUP(A860,'Distributor List'!$A$2:$D$77,4,0),"-")</f>
        <v>Distributor</v>
      </c>
      <c r="F860" s="6" t="str">
        <f>IFERROR(VLOOKUP(H860,'Price List'!$A$2:$H$109,8,0),"-")</f>
        <v>Medicronis</v>
      </c>
      <c r="G860" s="6" t="str">
        <f>IFERROR(VLOOKUP(A860,'Distributor List'!$A$2:$E$77,5,0),"-")</f>
        <v>DG Khan Vacant</v>
      </c>
      <c r="H860" s="10" t="s">
        <v>11</v>
      </c>
      <c r="I860" s="58">
        <v>78</v>
      </c>
      <c r="J860" s="72">
        <v>183</v>
      </c>
      <c r="K860" s="72">
        <v>33</v>
      </c>
      <c r="L860" s="73">
        <f t="shared" si="373"/>
        <v>14274</v>
      </c>
      <c r="M860" s="73">
        <f t="shared" si="375"/>
        <v>2574</v>
      </c>
      <c r="N860" s="74">
        <v>183</v>
      </c>
      <c r="O860" s="74">
        <f t="shared" si="353"/>
        <v>14274</v>
      </c>
      <c r="P860" s="73">
        <f t="shared" si="354"/>
        <v>0</v>
      </c>
      <c r="Q860" s="83">
        <v>414.72</v>
      </c>
      <c r="R860" s="73">
        <f t="shared" si="376"/>
        <v>32348.160000000003</v>
      </c>
      <c r="S860" s="76">
        <f t="shared" si="356"/>
        <v>0.44126157407407401</v>
      </c>
      <c r="T860" s="77">
        <v>80</v>
      </c>
      <c r="U860" s="78">
        <f t="shared" si="366"/>
        <v>103</v>
      </c>
      <c r="V860" s="73">
        <f t="shared" si="374"/>
        <v>6240</v>
      </c>
      <c r="W860" s="73">
        <f t="shared" si="358"/>
        <v>8034</v>
      </c>
      <c r="X860" s="76">
        <f t="shared" si="359"/>
        <v>1.2875000000000001</v>
      </c>
      <c r="Y860" s="73">
        <f t="shared" si="360"/>
        <v>274.5</v>
      </c>
      <c r="Z860" s="73">
        <f t="shared" si="361"/>
        <v>241.5</v>
      </c>
      <c r="AA860" s="73">
        <f t="shared" si="362"/>
        <v>18837</v>
      </c>
      <c r="AB860" s="73">
        <f t="shared" si="363"/>
        <v>0</v>
      </c>
      <c r="AC860" s="73">
        <f t="shared" si="364"/>
        <v>0</v>
      </c>
      <c r="AD860" s="73">
        <f t="shared" si="365"/>
        <v>21411</v>
      </c>
      <c r="AE860" s="73">
        <v>0</v>
      </c>
    </row>
    <row r="861" spans="1:31" ht="15" customHeight="1">
      <c r="A861" s="5" t="s">
        <v>72</v>
      </c>
      <c r="B861" s="6" t="str">
        <f>IFERROR(VLOOKUP(A861,'Distributor List'!$A$2:$D$77,2,0),"-")</f>
        <v>D.G.Khan</v>
      </c>
      <c r="C861" s="6" t="str">
        <f>IFERROR(VLOOKUP(A861,'Distributor List'!$A$2:$D$77,3,0),"-")</f>
        <v>Center-2</v>
      </c>
      <c r="D861" s="6" t="str">
        <f>IFERROR(VLOOKUP(A861,'Distributor List'!$A$2:$F$77,6,0),"-")</f>
        <v>Pak-1</v>
      </c>
      <c r="E861" s="6" t="str">
        <f>IFERROR(VLOOKUP(A861,'Distributor List'!$A$2:$D$77,4,0),"-")</f>
        <v>Distributor</v>
      </c>
      <c r="F861" s="6" t="str">
        <f>IFERROR(VLOOKUP(H861,'Price List'!$A$2:$H$109,8,0),"-")</f>
        <v>Medicronis</v>
      </c>
      <c r="G861" s="6" t="str">
        <f>IFERROR(VLOOKUP(A861,'Distributor List'!$A$2:$E$77,5,0),"-")</f>
        <v>DG Khan Vacant</v>
      </c>
      <c r="H861" s="10" t="s">
        <v>143</v>
      </c>
      <c r="I861" s="58">
        <v>105</v>
      </c>
      <c r="J861" s="72">
        <v>433</v>
      </c>
      <c r="K861" s="72">
        <v>57</v>
      </c>
      <c r="L861" s="73">
        <f t="shared" si="373"/>
        <v>45465</v>
      </c>
      <c r="M861" s="73">
        <f t="shared" si="375"/>
        <v>5985</v>
      </c>
      <c r="N861" s="74">
        <v>433</v>
      </c>
      <c r="O861" s="74">
        <f t="shared" si="353"/>
        <v>45465</v>
      </c>
      <c r="P861" s="73">
        <f t="shared" si="354"/>
        <v>0</v>
      </c>
      <c r="Q861" s="83">
        <v>622.08000000000004</v>
      </c>
      <c r="R861" s="73">
        <f t="shared" si="376"/>
        <v>65318.400000000001</v>
      </c>
      <c r="S861" s="76">
        <f t="shared" si="356"/>
        <v>0.69605195473251025</v>
      </c>
      <c r="T861" s="77">
        <v>240</v>
      </c>
      <c r="U861" s="78">
        <f t="shared" si="366"/>
        <v>193</v>
      </c>
      <c r="V861" s="73">
        <f t="shared" si="374"/>
        <v>25200</v>
      </c>
      <c r="W861" s="73">
        <f t="shared" si="358"/>
        <v>20265</v>
      </c>
      <c r="X861" s="76">
        <f t="shared" si="359"/>
        <v>0.8041666666666667</v>
      </c>
      <c r="Y861" s="73">
        <f t="shared" si="360"/>
        <v>649.5</v>
      </c>
      <c r="Z861" s="73">
        <f t="shared" si="361"/>
        <v>592.5</v>
      </c>
      <c r="AA861" s="73">
        <f t="shared" si="362"/>
        <v>62212.5</v>
      </c>
      <c r="AB861" s="73">
        <f t="shared" si="363"/>
        <v>0</v>
      </c>
      <c r="AC861" s="73">
        <f t="shared" si="364"/>
        <v>0</v>
      </c>
      <c r="AD861" s="73">
        <f t="shared" si="365"/>
        <v>68197.5</v>
      </c>
      <c r="AE861" s="73">
        <v>0</v>
      </c>
    </row>
    <row r="862" spans="1:31" ht="15" customHeight="1">
      <c r="A862" s="5" t="s">
        <v>72</v>
      </c>
      <c r="B862" s="6" t="str">
        <f>IFERROR(VLOOKUP(A862,'Distributor List'!$A$2:$D$77,2,0),"-")</f>
        <v>D.G.Khan</v>
      </c>
      <c r="C862" s="6" t="str">
        <f>IFERROR(VLOOKUP(A862,'Distributor List'!$A$2:$D$77,3,0),"-")</f>
        <v>Center-2</v>
      </c>
      <c r="D862" s="6" t="str">
        <f>IFERROR(VLOOKUP(A862,'Distributor List'!$A$2:$F$77,6,0),"-")</f>
        <v>Pak-1</v>
      </c>
      <c r="E862" s="6" t="str">
        <f>IFERROR(VLOOKUP(A862,'Distributor List'!$A$2:$D$77,4,0),"-")</f>
        <v>Distributor</v>
      </c>
      <c r="F862" s="6" t="str">
        <f>IFERROR(VLOOKUP(H862,'Price List'!$A$2:$H$109,8,0),"-")</f>
        <v>Transformer</v>
      </c>
      <c r="G862" s="6" t="str">
        <f>IFERROR(VLOOKUP(A862,'Distributor List'!$A$2:$E$77,5,0),"-")</f>
        <v>DG Khan Vacant</v>
      </c>
      <c r="H862" s="10" t="s">
        <v>178</v>
      </c>
      <c r="I862" s="58">
        <v>391</v>
      </c>
      <c r="J862" s="72">
        <v>50</v>
      </c>
      <c r="K862" s="72">
        <v>110</v>
      </c>
      <c r="L862" s="73">
        <f t="shared" si="373"/>
        <v>19550</v>
      </c>
      <c r="M862" s="73">
        <f t="shared" si="375"/>
        <v>43010</v>
      </c>
      <c r="N862" s="74">
        <v>50</v>
      </c>
      <c r="O862" s="74">
        <f t="shared" si="353"/>
        <v>19550</v>
      </c>
      <c r="P862" s="73">
        <f t="shared" si="354"/>
        <v>0</v>
      </c>
      <c r="Q862" s="83">
        <v>0</v>
      </c>
      <c r="R862" s="73">
        <f t="shared" si="376"/>
        <v>0</v>
      </c>
      <c r="S862" s="76" t="str">
        <f t="shared" si="356"/>
        <v>-</v>
      </c>
      <c r="T862" s="77">
        <v>90</v>
      </c>
      <c r="U862" s="78">
        <f t="shared" si="366"/>
        <v>-40</v>
      </c>
      <c r="V862" s="73">
        <f t="shared" si="374"/>
        <v>35190</v>
      </c>
      <c r="W862" s="73">
        <f t="shared" si="358"/>
        <v>-15640</v>
      </c>
      <c r="X862" s="76">
        <f t="shared" si="359"/>
        <v>-0.44444444444444442</v>
      </c>
      <c r="Y862" s="73">
        <f t="shared" si="360"/>
        <v>75</v>
      </c>
      <c r="Z862" s="73">
        <f t="shared" si="361"/>
        <v>0</v>
      </c>
      <c r="AA862" s="73">
        <f t="shared" si="362"/>
        <v>0</v>
      </c>
      <c r="AB862" s="73">
        <f t="shared" si="363"/>
        <v>35</v>
      </c>
      <c r="AC862" s="73">
        <f t="shared" si="364"/>
        <v>13685</v>
      </c>
      <c r="AD862" s="73">
        <f t="shared" si="365"/>
        <v>29325</v>
      </c>
      <c r="AE862" s="73">
        <v>0</v>
      </c>
    </row>
    <row r="863" spans="1:31" ht="15" customHeight="1">
      <c r="A863" s="5" t="s">
        <v>72</v>
      </c>
      <c r="B863" s="6" t="str">
        <f>IFERROR(VLOOKUP(A863,'Distributor List'!$A$2:$D$77,2,0),"-")</f>
        <v>D.G.Khan</v>
      </c>
      <c r="C863" s="6" t="str">
        <f>IFERROR(VLOOKUP(A863,'Distributor List'!$A$2:$D$77,3,0),"-")</f>
        <v>Center-2</v>
      </c>
      <c r="D863" s="6" t="str">
        <f>IFERROR(VLOOKUP(A863,'Distributor List'!$A$2:$F$77,6,0),"-")</f>
        <v>Pak-1</v>
      </c>
      <c r="E863" s="6" t="str">
        <f>IFERROR(VLOOKUP(A863,'Distributor List'!$A$2:$D$77,4,0),"-")</f>
        <v>Distributor</v>
      </c>
      <c r="F863" s="6" t="str">
        <f>IFERROR(VLOOKUP(H863,'Price List'!$A$2:$H$109,8,0),"-")</f>
        <v>Transformer</v>
      </c>
      <c r="G863" s="6" t="str">
        <f>IFERROR(VLOOKUP(A863,'Distributor List'!$A$2:$E$77,5,0),"-")</f>
        <v>DG Khan Vacant</v>
      </c>
      <c r="H863" s="10" t="s">
        <v>179</v>
      </c>
      <c r="I863" s="58">
        <v>616.25</v>
      </c>
      <c r="J863" s="72">
        <v>15</v>
      </c>
      <c r="K863" s="72">
        <v>35</v>
      </c>
      <c r="L863" s="73">
        <f t="shared" si="373"/>
        <v>9243.75</v>
      </c>
      <c r="M863" s="73">
        <f t="shared" si="375"/>
        <v>21568.75</v>
      </c>
      <c r="N863" s="74">
        <v>15</v>
      </c>
      <c r="O863" s="74">
        <f t="shared" si="353"/>
        <v>9243.75</v>
      </c>
      <c r="P863" s="73">
        <f t="shared" si="354"/>
        <v>0</v>
      </c>
      <c r="Q863" s="83">
        <v>0</v>
      </c>
      <c r="R863" s="73">
        <f t="shared" si="376"/>
        <v>0</v>
      </c>
      <c r="S863" s="76" t="str">
        <f t="shared" si="356"/>
        <v>-</v>
      </c>
      <c r="T863" s="77">
        <v>50</v>
      </c>
      <c r="U863" s="78">
        <f t="shared" si="366"/>
        <v>-35</v>
      </c>
      <c r="V863" s="73">
        <f t="shared" si="374"/>
        <v>30812.5</v>
      </c>
      <c r="W863" s="73">
        <f t="shared" si="358"/>
        <v>-21568.75</v>
      </c>
      <c r="X863" s="76">
        <f t="shared" si="359"/>
        <v>-0.7</v>
      </c>
      <c r="Y863" s="73">
        <f t="shared" si="360"/>
        <v>22.5</v>
      </c>
      <c r="Z863" s="73">
        <f t="shared" si="361"/>
        <v>0</v>
      </c>
      <c r="AA863" s="73">
        <f t="shared" si="362"/>
        <v>0</v>
      </c>
      <c r="AB863" s="73">
        <f t="shared" si="363"/>
        <v>12.5</v>
      </c>
      <c r="AC863" s="73">
        <f t="shared" si="364"/>
        <v>7703.125</v>
      </c>
      <c r="AD863" s="73">
        <f t="shared" si="365"/>
        <v>13865.625</v>
      </c>
      <c r="AE863" s="73">
        <v>0</v>
      </c>
    </row>
    <row r="864" spans="1:31" ht="15" customHeight="1">
      <c r="A864" s="5" t="s">
        <v>72</v>
      </c>
      <c r="B864" s="6" t="str">
        <f>IFERROR(VLOOKUP(A864,'Distributor List'!$A$2:$D$77,2,0),"-")</f>
        <v>D.G.Khan</v>
      </c>
      <c r="C864" s="6" t="str">
        <f>IFERROR(VLOOKUP(A864,'Distributor List'!$A$2:$D$77,3,0),"-")</f>
        <v>Center-2</v>
      </c>
      <c r="D864" s="6" t="str">
        <f>IFERROR(VLOOKUP(A864,'Distributor List'!$A$2:$F$77,6,0),"-")</f>
        <v>Pak-1</v>
      </c>
      <c r="E864" s="6" t="str">
        <f>IFERROR(VLOOKUP(A864,'Distributor List'!$A$2:$D$77,4,0),"-")</f>
        <v>Distributor</v>
      </c>
      <c r="F864" s="6" t="str">
        <f>IFERROR(VLOOKUP(H864,'Price List'!$A$2:$H$109,8,0),"-")</f>
        <v>Medicronis</v>
      </c>
      <c r="G864" s="6" t="str">
        <f>IFERROR(VLOOKUP(A864,'Distributor List'!$A$2:$E$77,5,0),"-")</f>
        <v>DG Khan Vacant</v>
      </c>
      <c r="H864" s="10" t="s">
        <v>180</v>
      </c>
      <c r="I864" s="58">
        <v>270</v>
      </c>
      <c r="J864" s="72">
        <v>1</v>
      </c>
      <c r="K864" s="72">
        <v>19</v>
      </c>
      <c r="L864" s="73">
        <f t="shared" si="373"/>
        <v>270</v>
      </c>
      <c r="M864" s="73">
        <f t="shared" si="375"/>
        <v>5130</v>
      </c>
      <c r="N864" s="74">
        <v>1</v>
      </c>
      <c r="O864" s="74">
        <f t="shared" si="353"/>
        <v>270</v>
      </c>
      <c r="P864" s="73">
        <f t="shared" si="354"/>
        <v>0</v>
      </c>
      <c r="Q864" s="87">
        <v>63</v>
      </c>
      <c r="R864" s="73">
        <f t="shared" si="376"/>
        <v>17010</v>
      </c>
      <c r="S864" s="76">
        <f t="shared" si="356"/>
        <v>1.5873015873015872E-2</v>
      </c>
      <c r="T864" s="77">
        <v>11</v>
      </c>
      <c r="U864" s="78">
        <f t="shared" si="366"/>
        <v>-10</v>
      </c>
      <c r="V864" s="73">
        <f t="shared" si="374"/>
        <v>2970</v>
      </c>
      <c r="W864" s="73">
        <f t="shared" si="358"/>
        <v>-2700</v>
      </c>
      <c r="X864" s="76">
        <f t="shared" si="359"/>
        <v>-0.90909090909090906</v>
      </c>
      <c r="Y864" s="73">
        <f t="shared" si="360"/>
        <v>1.5</v>
      </c>
      <c r="Z864" s="73">
        <f t="shared" si="361"/>
        <v>0</v>
      </c>
      <c r="AA864" s="73">
        <f t="shared" si="362"/>
        <v>0</v>
      </c>
      <c r="AB864" s="73">
        <f t="shared" si="363"/>
        <v>17.5</v>
      </c>
      <c r="AC864" s="73">
        <f t="shared" si="364"/>
        <v>4725</v>
      </c>
      <c r="AD864" s="73">
        <f t="shared" si="365"/>
        <v>405</v>
      </c>
      <c r="AE864" s="73">
        <v>0</v>
      </c>
    </row>
    <row r="865" spans="1:31" ht="15" customHeight="1">
      <c r="A865" s="5" t="s">
        <v>72</v>
      </c>
      <c r="B865" s="6" t="str">
        <f>IFERROR(VLOOKUP(A865,'Distributor List'!$A$2:$D$77,2,0),"-")</f>
        <v>D.G.Khan</v>
      </c>
      <c r="C865" s="6" t="str">
        <f>IFERROR(VLOOKUP(A865,'Distributor List'!$A$2:$D$77,3,0),"-")</f>
        <v>Center-2</v>
      </c>
      <c r="D865" s="6" t="str">
        <f>IFERROR(VLOOKUP(A865,'Distributor List'!$A$2:$F$77,6,0),"-")</f>
        <v>Pak-1</v>
      </c>
      <c r="E865" s="6" t="str">
        <f>IFERROR(VLOOKUP(A865,'Distributor List'!$A$2:$D$77,4,0),"-")</f>
        <v>Distributor</v>
      </c>
      <c r="F865" s="6" t="str">
        <f>IFERROR(VLOOKUP(H865,'Price List'!$A$2:$H$109,8,0),"-")</f>
        <v>Medicronis</v>
      </c>
      <c r="G865" s="6" t="str">
        <f>IFERROR(VLOOKUP(A865,'Distributor List'!$A$2:$E$77,5,0),"-")</f>
        <v>DG Khan Vacant</v>
      </c>
      <c r="H865" s="10" t="s">
        <v>181</v>
      </c>
      <c r="I865" s="58">
        <v>670</v>
      </c>
      <c r="J865" s="72">
        <v>1</v>
      </c>
      <c r="K865" s="72">
        <v>9</v>
      </c>
      <c r="L865" s="73">
        <f t="shared" si="373"/>
        <v>670</v>
      </c>
      <c r="M865" s="73">
        <f t="shared" si="375"/>
        <v>6030</v>
      </c>
      <c r="N865" s="74">
        <v>1</v>
      </c>
      <c r="O865" s="74">
        <f t="shared" si="353"/>
        <v>670</v>
      </c>
      <c r="P865" s="73">
        <f t="shared" si="354"/>
        <v>0</v>
      </c>
      <c r="Q865" s="83">
        <v>33.6</v>
      </c>
      <c r="R865" s="73">
        <f t="shared" si="376"/>
        <v>22512</v>
      </c>
      <c r="S865" s="76">
        <f t="shared" si="356"/>
        <v>2.976190476190476E-2</v>
      </c>
      <c r="T865" s="77">
        <v>0</v>
      </c>
      <c r="U865" s="78">
        <f t="shared" si="366"/>
        <v>1</v>
      </c>
      <c r="V865" s="73">
        <f t="shared" si="374"/>
        <v>0</v>
      </c>
      <c r="W865" s="73">
        <f t="shared" si="358"/>
        <v>670</v>
      </c>
      <c r="X865" s="76" t="str">
        <f t="shared" si="359"/>
        <v>-</v>
      </c>
      <c r="Y865" s="73">
        <f t="shared" si="360"/>
        <v>1.5</v>
      </c>
      <c r="Z865" s="73">
        <f t="shared" si="361"/>
        <v>0</v>
      </c>
      <c r="AA865" s="73">
        <f t="shared" si="362"/>
        <v>0</v>
      </c>
      <c r="AB865" s="73">
        <f t="shared" si="363"/>
        <v>7.5</v>
      </c>
      <c r="AC865" s="73">
        <f t="shared" si="364"/>
        <v>5025</v>
      </c>
      <c r="AD865" s="73">
        <f t="shared" si="365"/>
        <v>1005</v>
      </c>
      <c r="AE865" s="73">
        <v>0</v>
      </c>
    </row>
    <row r="866" spans="1:31" ht="15" customHeight="1">
      <c r="A866" s="5" t="s">
        <v>72</v>
      </c>
      <c r="B866" s="6" t="str">
        <f>IFERROR(VLOOKUP(A866,'Distributor List'!$A$2:$D$77,2,0),"-")</f>
        <v>D.G.Khan</v>
      </c>
      <c r="C866" s="6" t="str">
        <f>IFERROR(VLOOKUP(A866,'Distributor List'!$A$2:$D$77,3,0),"-")</f>
        <v>Center-2</v>
      </c>
      <c r="D866" s="6" t="str">
        <f>IFERROR(VLOOKUP(A866,'Distributor List'!$A$2:$F$77,6,0),"-")</f>
        <v>Pak-1</v>
      </c>
      <c r="E866" s="6" t="str">
        <f>IFERROR(VLOOKUP(A866,'Distributor List'!$A$2:$D$77,4,0),"-")</f>
        <v>Distributor</v>
      </c>
      <c r="F866" s="6" t="str">
        <f>IFERROR(VLOOKUP(H866,'Price List'!$A$2:$H$109,8,0),"-")</f>
        <v>Medicronis</v>
      </c>
      <c r="G866" s="6" t="str">
        <f>IFERROR(VLOOKUP(A866,'Distributor List'!$A$2:$E$77,5,0),"-")</f>
        <v>DG Khan Vacant</v>
      </c>
      <c r="H866" s="10" t="s">
        <v>182</v>
      </c>
      <c r="I866" s="58">
        <v>60</v>
      </c>
      <c r="J866" s="72">
        <v>220</v>
      </c>
      <c r="K866" s="72">
        <v>72</v>
      </c>
      <c r="L866" s="73">
        <f t="shared" si="373"/>
        <v>13200</v>
      </c>
      <c r="M866" s="73">
        <f t="shared" si="375"/>
        <v>4320</v>
      </c>
      <c r="N866" s="74">
        <v>220</v>
      </c>
      <c r="O866" s="74">
        <f t="shared" si="353"/>
        <v>13200</v>
      </c>
      <c r="P866" s="73">
        <f t="shared" si="354"/>
        <v>0</v>
      </c>
      <c r="Q866" s="83">
        <v>54</v>
      </c>
      <c r="R866" s="73">
        <f t="shared" si="376"/>
        <v>3240</v>
      </c>
      <c r="S866" s="76">
        <f t="shared" si="356"/>
        <v>4.0740740740740744</v>
      </c>
      <c r="T866" s="77">
        <v>100</v>
      </c>
      <c r="U866" s="78">
        <f t="shared" si="366"/>
        <v>120</v>
      </c>
      <c r="V866" s="73">
        <f t="shared" si="374"/>
        <v>6000</v>
      </c>
      <c r="W866" s="73">
        <f t="shared" si="358"/>
        <v>7200</v>
      </c>
      <c r="X866" s="76">
        <f t="shared" si="359"/>
        <v>1.2000000000000002</v>
      </c>
      <c r="Y866" s="73">
        <f t="shared" si="360"/>
        <v>330</v>
      </c>
      <c r="Z866" s="73">
        <f t="shared" si="361"/>
        <v>258</v>
      </c>
      <c r="AA866" s="73">
        <f t="shared" si="362"/>
        <v>15480</v>
      </c>
      <c r="AB866" s="73">
        <f t="shared" si="363"/>
        <v>0</v>
      </c>
      <c r="AC866" s="73">
        <f t="shared" si="364"/>
        <v>0</v>
      </c>
      <c r="AD866" s="73">
        <f t="shared" si="365"/>
        <v>19800</v>
      </c>
      <c r="AE866" s="73">
        <v>0</v>
      </c>
    </row>
    <row r="867" spans="1:31" ht="15" customHeight="1">
      <c r="A867" s="5" t="s">
        <v>72</v>
      </c>
      <c r="B867" s="6" t="str">
        <f>IFERROR(VLOOKUP(A867,'Distributor List'!$A$2:$D$77,2,0),"-")</f>
        <v>D.G.Khan</v>
      </c>
      <c r="C867" s="6" t="str">
        <f>IFERROR(VLOOKUP(A867,'Distributor List'!$A$2:$D$77,3,0),"-")</f>
        <v>Center-2</v>
      </c>
      <c r="D867" s="6" t="str">
        <f>IFERROR(VLOOKUP(A867,'Distributor List'!$A$2:$F$77,6,0),"-")</f>
        <v>Pak-1</v>
      </c>
      <c r="E867" s="6" t="str">
        <f>IFERROR(VLOOKUP(A867,'Distributor List'!$A$2:$D$77,4,0),"-")</f>
        <v>Distributor</v>
      </c>
      <c r="F867" s="6" t="str">
        <f>IFERROR(VLOOKUP(H867,'Price List'!$A$2:$H$109,8,0),"-")</f>
        <v>Medicronis</v>
      </c>
      <c r="G867" s="6" t="str">
        <f>IFERROR(VLOOKUP(A867,'Distributor List'!$A$2:$E$77,5,0),"-")</f>
        <v>DG Khan Vacant</v>
      </c>
      <c r="H867" s="10" t="s">
        <v>183</v>
      </c>
      <c r="I867" s="58">
        <v>78</v>
      </c>
      <c r="J867" s="72">
        <v>250</v>
      </c>
      <c r="K867" s="72">
        <v>0</v>
      </c>
      <c r="L867" s="73">
        <f t="shared" si="373"/>
        <v>19500</v>
      </c>
      <c r="M867" s="73">
        <f t="shared" si="375"/>
        <v>0</v>
      </c>
      <c r="N867" s="74">
        <v>250</v>
      </c>
      <c r="O867" s="74">
        <f t="shared" si="353"/>
        <v>19500</v>
      </c>
      <c r="P867" s="73">
        <f t="shared" si="354"/>
        <v>0</v>
      </c>
      <c r="Q867" s="83">
        <v>54</v>
      </c>
      <c r="R867" s="73">
        <f t="shared" si="376"/>
        <v>4212</v>
      </c>
      <c r="S867" s="76">
        <f t="shared" si="356"/>
        <v>4.6296296296296298</v>
      </c>
      <c r="T867" s="77">
        <v>80</v>
      </c>
      <c r="U867" s="78">
        <f t="shared" si="366"/>
        <v>170</v>
      </c>
      <c r="V867" s="73">
        <f t="shared" si="374"/>
        <v>6240</v>
      </c>
      <c r="W867" s="73">
        <f t="shared" si="358"/>
        <v>13260</v>
      </c>
      <c r="X867" s="76">
        <f t="shared" si="359"/>
        <v>2.125</v>
      </c>
      <c r="Y867" s="73">
        <f t="shared" si="360"/>
        <v>375</v>
      </c>
      <c r="Z867" s="73">
        <f t="shared" si="361"/>
        <v>375</v>
      </c>
      <c r="AA867" s="73">
        <f t="shared" si="362"/>
        <v>29250</v>
      </c>
      <c r="AB867" s="73">
        <f t="shared" si="363"/>
        <v>0</v>
      </c>
      <c r="AC867" s="73">
        <f t="shared" si="364"/>
        <v>0</v>
      </c>
      <c r="AD867" s="73">
        <f t="shared" si="365"/>
        <v>29250</v>
      </c>
      <c r="AE867" s="73">
        <v>0</v>
      </c>
    </row>
    <row r="868" spans="1:31" ht="15" customHeight="1">
      <c r="A868" s="5" t="s">
        <v>72</v>
      </c>
      <c r="B868" s="6" t="str">
        <f>IFERROR(VLOOKUP(A868,'Distributor List'!$A$2:$D$77,2,0),"-")</f>
        <v>D.G.Khan</v>
      </c>
      <c r="C868" s="6" t="str">
        <f>IFERROR(VLOOKUP(A868,'Distributor List'!$A$2:$D$77,3,0),"-")</f>
        <v>Center-2</v>
      </c>
      <c r="D868" s="6" t="str">
        <f>IFERROR(VLOOKUP(A868,'Distributor List'!$A$2:$F$77,6,0),"-")</f>
        <v>Pak-1</v>
      </c>
      <c r="E868" s="6" t="str">
        <f>IFERROR(VLOOKUP(A868,'Distributor List'!$A$2:$D$77,4,0),"-")</f>
        <v>Distributor</v>
      </c>
      <c r="F868" s="6" t="str">
        <f>IFERROR(VLOOKUP(H868,'Price List'!$A$2:$H$109,8,0),"-")</f>
        <v>Medicronis</v>
      </c>
      <c r="G868" s="6" t="str">
        <f>IFERROR(VLOOKUP(A868,'Distributor List'!$A$2:$E$77,5,0),"-")</f>
        <v>DG Khan Vacant</v>
      </c>
      <c r="H868" s="10" t="s">
        <v>184</v>
      </c>
      <c r="I868" s="58">
        <v>112</v>
      </c>
      <c r="J868" s="72">
        <v>270</v>
      </c>
      <c r="K868" s="72">
        <v>10</v>
      </c>
      <c r="L868" s="73">
        <f t="shared" si="373"/>
        <v>30240</v>
      </c>
      <c r="M868" s="73">
        <f t="shared" si="375"/>
        <v>1120</v>
      </c>
      <c r="N868" s="74">
        <v>270</v>
      </c>
      <c r="O868" s="74">
        <f t="shared" si="353"/>
        <v>30240</v>
      </c>
      <c r="P868" s="73">
        <f t="shared" si="354"/>
        <v>0</v>
      </c>
      <c r="Q868" s="83">
        <v>54</v>
      </c>
      <c r="R868" s="73">
        <f t="shared" si="376"/>
        <v>6048</v>
      </c>
      <c r="S868" s="76">
        <f t="shared" si="356"/>
        <v>5</v>
      </c>
      <c r="T868" s="77">
        <v>30</v>
      </c>
      <c r="U868" s="78">
        <f t="shared" si="366"/>
        <v>240</v>
      </c>
      <c r="V868" s="73">
        <f t="shared" si="374"/>
        <v>3360</v>
      </c>
      <c r="W868" s="73">
        <f t="shared" si="358"/>
        <v>26880</v>
      </c>
      <c r="X868" s="76">
        <f t="shared" si="359"/>
        <v>8</v>
      </c>
      <c r="Y868" s="73">
        <f t="shared" si="360"/>
        <v>405</v>
      </c>
      <c r="Z868" s="73">
        <f t="shared" si="361"/>
        <v>395</v>
      </c>
      <c r="AA868" s="73">
        <f t="shared" si="362"/>
        <v>44240</v>
      </c>
      <c r="AB868" s="73">
        <f t="shared" si="363"/>
        <v>0</v>
      </c>
      <c r="AC868" s="73">
        <f t="shared" si="364"/>
        <v>0</v>
      </c>
      <c r="AD868" s="73">
        <f t="shared" si="365"/>
        <v>45360</v>
      </c>
      <c r="AE868" s="73">
        <v>0</v>
      </c>
    </row>
    <row r="869" spans="1:31" ht="15" customHeight="1">
      <c r="A869" s="5" t="s">
        <v>72</v>
      </c>
      <c r="B869" s="6" t="str">
        <f>IFERROR(VLOOKUP(A869,'Distributor List'!$A$2:$D$77,2,0),"-")</f>
        <v>D.G.Khan</v>
      </c>
      <c r="C869" s="6" t="str">
        <f>IFERROR(VLOOKUP(A869,'Distributor List'!$A$2:$D$77,3,0),"-")</f>
        <v>Center-2</v>
      </c>
      <c r="D869" s="6" t="str">
        <f>IFERROR(VLOOKUP(A869,'Distributor List'!$A$2:$F$77,6,0),"-")</f>
        <v>Pak-1</v>
      </c>
      <c r="E869" s="6" t="str">
        <f>IFERROR(VLOOKUP(A869,'Distributor List'!$A$2:$D$77,4,0),"-")</f>
        <v>Distributor</v>
      </c>
      <c r="F869" s="6" t="str">
        <f>IFERROR(VLOOKUP(H869,'Price List'!$A$2:$H$109,8,0),"-")</f>
        <v>Medicronis</v>
      </c>
      <c r="G869" s="6" t="str">
        <f>IFERROR(VLOOKUP(A869,'Distributor List'!$A$2:$E$77,5,0),"-")</f>
        <v>DG Khan Vacant</v>
      </c>
      <c r="H869" s="10" t="s">
        <v>185</v>
      </c>
      <c r="I869" s="58">
        <v>140</v>
      </c>
      <c r="J869" s="72">
        <v>0</v>
      </c>
      <c r="K869" s="72">
        <v>0</v>
      </c>
      <c r="L869" s="73">
        <f t="shared" si="373"/>
        <v>0</v>
      </c>
      <c r="M869" s="73">
        <f t="shared" si="375"/>
        <v>0</v>
      </c>
      <c r="N869" s="74">
        <v>0</v>
      </c>
      <c r="O869" s="74">
        <f t="shared" si="353"/>
        <v>0</v>
      </c>
      <c r="P869" s="73">
        <f t="shared" si="354"/>
        <v>0</v>
      </c>
      <c r="Q869" s="83">
        <v>72</v>
      </c>
      <c r="R869" s="73">
        <f t="shared" si="376"/>
        <v>10080</v>
      </c>
      <c r="S869" s="76">
        <f t="shared" si="356"/>
        <v>0</v>
      </c>
      <c r="T869" s="77">
        <v>0</v>
      </c>
      <c r="U869" s="78">
        <f t="shared" si="366"/>
        <v>0</v>
      </c>
      <c r="V869" s="73">
        <f t="shared" si="374"/>
        <v>0</v>
      </c>
      <c r="W869" s="73">
        <f t="shared" si="358"/>
        <v>0</v>
      </c>
      <c r="X869" s="76" t="str">
        <f t="shared" si="359"/>
        <v>-</v>
      </c>
      <c r="Y869" s="73">
        <f t="shared" si="360"/>
        <v>0</v>
      </c>
      <c r="Z869" s="73">
        <f t="shared" si="361"/>
        <v>0</v>
      </c>
      <c r="AA869" s="73">
        <f t="shared" si="362"/>
        <v>0</v>
      </c>
      <c r="AB869" s="73">
        <f t="shared" si="363"/>
        <v>0</v>
      </c>
      <c r="AC869" s="73">
        <f t="shared" si="364"/>
        <v>0</v>
      </c>
      <c r="AD869" s="73">
        <f t="shared" si="365"/>
        <v>0</v>
      </c>
      <c r="AE869" s="73">
        <v>0</v>
      </c>
    </row>
    <row r="870" spans="1:31" ht="15" customHeight="1">
      <c r="A870" s="5" t="s">
        <v>72</v>
      </c>
      <c r="B870" s="6" t="str">
        <f>IFERROR(VLOOKUP(A870,'Distributor List'!$A$2:$D$77,2,0),"-")</f>
        <v>D.G.Khan</v>
      </c>
      <c r="C870" s="6" t="str">
        <f>IFERROR(VLOOKUP(A870,'Distributor List'!$A$2:$D$77,3,0),"-")</f>
        <v>Center-2</v>
      </c>
      <c r="D870" s="6" t="str">
        <f>IFERROR(VLOOKUP(A870,'Distributor List'!$A$2:$F$77,6,0),"-")</f>
        <v>Pak-1</v>
      </c>
      <c r="E870" s="6" t="str">
        <f>IFERROR(VLOOKUP(A870,'Distributor List'!$A$2:$D$77,4,0),"-")</f>
        <v>Distributor</v>
      </c>
      <c r="F870" s="6" t="str">
        <f>IFERROR(VLOOKUP(H870,'Price List'!$A$2:$H$109,8,0),"-")</f>
        <v>Medicronis</v>
      </c>
      <c r="G870" s="6" t="str">
        <f>IFERROR(VLOOKUP(A870,'Distributor List'!$A$2:$E$77,5,0),"-")</f>
        <v>DG Khan Vacant</v>
      </c>
      <c r="H870" s="10" t="s">
        <v>186</v>
      </c>
      <c r="I870" s="58">
        <v>199</v>
      </c>
      <c r="J870" s="72">
        <v>0</v>
      </c>
      <c r="K870" s="72">
        <v>0</v>
      </c>
      <c r="L870" s="73">
        <f t="shared" si="373"/>
        <v>0</v>
      </c>
      <c r="M870" s="73">
        <f t="shared" si="375"/>
        <v>0</v>
      </c>
      <c r="N870" s="74">
        <v>0</v>
      </c>
      <c r="O870" s="74">
        <f t="shared" si="353"/>
        <v>0</v>
      </c>
      <c r="P870" s="73">
        <f t="shared" si="354"/>
        <v>0</v>
      </c>
      <c r="Q870" s="83">
        <v>48</v>
      </c>
      <c r="R870" s="73">
        <f t="shared" si="376"/>
        <v>9552</v>
      </c>
      <c r="S870" s="76">
        <f t="shared" ref="S870:S927" si="377">IFERROR(L870/R870,"-")</f>
        <v>0</v>
      </c>
      <c r="T870" s="77">
        <v>12</v>
      </c>
      <c r="U870" s="78">
        <f t="shared" si="366"/>
        <v>-12</v>
      </c>
      <c r="V870" s="73">
        <f t="shared" si="374"/>
        <v>2388</v>
      </c>
      <c r="W870" s="73">
        <f t="shared" ref="W870:W927" si="378">L870-V870</f>
        <v>-2388</v>
      </c>
      <c r="X870" s="76">
        <f t="shared" ref="X870:X927" si="379">IFERROR(L870/V870-1,"-")</f>
        <v>-1</v>
      </c>
      <c r="Y870" s="73">
        <f t="shared" ref="Y870:Y927" si="380">(J870)/1*1.5</f>
        <v>0</v>
      </c>
      <c r="Z870" s="73">
        <f t="shared" ref="Z870:Z927" si="381">IF(Y870&gt;K870,Y870-K870,0)</f>
        <v>0</v>
      </c>
      <c r="AA870" s="73">
        <f t="shared" si="362"/>
        <v>0</v>
      </c>
      <c r="AB870" s="73">
        <f t="shared" ref="AB870:AB927" si="382">IF(Y870&lt;K870,K870-Y870,0)</f>
        <v>0</v>
      </c>
      <c r="AC870" s="73">
        <f t="shared" si="364"/>
        <v>0</v>
      </c>
      <c r="AD870" s="73">
        <f t="shared" si="365"/>
        <v>0</v>
      </c>
      <c r="AE870" s="73">
        <v>0</v>
      </c>
    </row>
    <row r="871" spans="1:31" ht="15" customHeight="1">
      <c r="A871" s="5" t="s">
        <v>72</v>
      </c>
      <c r="B871" s="6" t="str">
        <f>IFERROR(VLOOKUP(A871,'Distributor List'!$A$2:$D$77,2,0),"-")</f>
        <v>D.G.Khan</v>
      </c>
      <c r="C871" s="6" t="str">
        <f>IFERROR(VLOOKUP(A871,'Distributor List'!$A$2:$D$77,3,0),"-")</f>
        <v>Center-2</v>
      </c>
      <c r="D871" s="6" t="str">
        <f>IFERROR(VLOOKUP(A871,'Distributor List'!$A$2:$F$77,6,0),"-")</f>
        <v>Pak-1</v>
      </c>
      <c r="E871" s="6" t="str">
        <f>IFERROR(VLOOKUP(A871,'Distributor List'!$A$2:$D$77,4,0),"-")</f>
        <v>Distributor</v>
      </c>
      <c r="F871" s="6" t="str">
        <f>IFERROR(VLOOKUP(H871,'Price List'!$A$2:$H$109,8,0),"-")</f>
        <v>Transformer</v>
      </c>
      <c r="G871" s="6" t="str">
        <f>IFERROR(VLOOKUP(A871,'Distributor List'!$A$2:$E$77,5,0),"-")</f>
        <v>DG Khan Vacant</v>
      </c>
      <c r="H871" s="10" t="s">
        <v>187</v>
      </c>
      <c r="I871" s="58">
        <v>187</v>
      </c>
      <c r="J871" s="72">
        <v>0</v>
      </c>
      <c r="K871" s="72">
        <v>59</v>
      </c>
      <c r="L871" s="73">
        <f t="shared" si="373"/>
        <v>0</v>
      </c>
      <c r="M871" s="73">
        <f t="shared" si="375"/>
        <v>11033</v>
      </c>
      <c r="N871" s="74">
        <v>0</v>
      </c>
      <c r="O871" s="74">
        <f t="shared" si="353"/>
        <v>0</v>
      </c>
      <c r="P871" s="73">
        <f t="shared" si="354"/>
        <v>0</v>
      </c>
      <c r="Q871" s="84">
        <v>0</v>
      </c>
      <c r="R871" s="73">
        <f t="shared" si="376"/>
        <v>0</v>
      </c>
      <c r="S871" s="76" t="str">
        <f t="shared" si="377"/>
        <v>-</v>
      </c>
      <c r="T871" s="77">
        <v>17</v>
      </c>
      <c r="U871" s="78">
        <f t="shared" si="366"/>
        <v>-17</v>
      </c>
      <c r="V871" s="73">
        <f t="shared" si="374"/>
        <v>3179</v>
      </c>
      <c r="W871" s="73">
        <f t="shared" si="378"/>
        <v>-3179</v>
      </c>
      <c r="X871" s="76">
        <f t="shared" si="379"/>
        <v>-1</v>
      </c>
      <c r="Y871" s="73">
        <f t="shared" si="380"/>
        <v>0</v>
      </c>
      <c r="Z871" s="73">
        <f t="shared" si="381"/>
        <v>0</v>
      </c>
      <c r="AA871" s="73">
        <f t="shared" si="362"/>
        <v>0</v>
      </c>
      <c r="AB871" s="73">
        <f t="shared" si="382"/>
        <v>59</v>
      </c>
      <c r="AC871" s="73">
        <f t="shared" si="364"/>
        <v>11033</v>
      </c>
      <c r="AD871" s="73">
        <f t="shared" si="365"/>
        <v>0</v>
      </c>
      <c r="AE871" s="73">
        <v>0</v>
      </c>
    </row>
    <row r="872" spans="1:31" ht="15" customHeight="1">
      <c r="A872" s="5" t="s">
        <v>72</v>
      </c>
      <c r="B872" s="6" t="str">
        <f>IFERROR(VLOOKUP(A872,'Distributor List'!$A$2:$D$77,2,0),"-")</f>
        <v>D.G.Khan</v>
      </c>
      <c r="C872" s="6" t="str">
        <f>IFERROR(VLOOKUP(A872,'Distributor List'!$A$2:$D$77,3,0),"-")</f>
        <v>Center-2</v>
      </c>
      <c r="D872" s="6" t="str">
        <f>IFERROR(VLOOKUP(A872,'Distributor List'!$A$2:$F$77,6,0),"-")</f>
        <v>Pak-1</v>
      </c>
      <c r="E872" s="6" t="str">
        <f>IFERROR(VLOOKUP(A872,'Distributor List'!$A$2:$D$77,4,0),"-")</f>
        <v>Distributor</v>
      </c>
      <c r="F872" s="6" t="str">
        <f>IFERROR(VLOOKUP(H872,'Price List'!$A$2:$H$109,8,0),"-")</f>
        <v>Medicronis</v>
      </c>
      <c r="G872" s="6" t="str">
        <f>IFERROR(VLOOKUP(A872,'Distributor List'!$A$2:$E$77,5,0),"-")</f>
        <v>DG Khan Vacant</v>
      </c>
      <c r="H872" s="10" t="s">
        <v>188</v>
      </c>
      <c r="I872" s="58">
        <v>110</v>
      </c>
      <c r="J872" s="72">
        <v>88</v>
      </c>
      <c r="K872" s="72">
        <v>48</v>
      </c>
      <c r="L872" s="73">
        <f t="shared" si="373"/>
        <v>9680</v>
      </c>
      <c r="M872" s="73">
        <f t="shared" si="375"/>
        <v>5280</v>
      </c>
      <c r="N872" s="74">
        <v>88</v>
      </c>
      <c r="O872" s="74">
        <f t="shared" si="353"/>
        <v>9680</v>
      </c>
      <c r="P872" s="73">
        <f t="shared" si="354"/>
        <v>0</v>
      </c>
      <c r="Q872" s="84">
        <v>71.400000000000006</v>
      </c>
      <c r="R872" s="73">
        <f t="shared" si="376"/>
        <v>7854.0000000000009</v>
      </c>
      <c r="S872" s="76">
        <f t="shared" si="377"/>
        <v>1.2324929971988794</v>
      </c>
      <c r="T872" s="77">
        <v>48</v>
      </c>
      <c r="U872" s="78">
        <f t="shared" si="366"/>
        <v>40</v>
      </c>
      <c r="V872" s="73">
        <f t="shared" si="374"/>
        <v>5280</v>
      </c>
      <c r="W872" s="73">
        <f t="shared" si="378"/>
        <v>4400</v>
      </c>
      <c r="X872" s="76">
        <f t="shared" si="379"/>
        <v>0.83333333333333326</v>
      </c>
      <c r="Y872" s="73">
        <f t="shared" si="380"/>
        <v>132</v>
      </c>
      <c r="Z872" s="73">
        <f t="shared" si="381"/>
        <v>84</v>
      </c>
      <c r="AA872" s="73">
        <f t="shared" si="362"/>
        <v>9240</v>
      </c>
      <c r="AB872" s="73">
        <f t="shared" si="382"/>
        <v>0</v>
      </c>
      <c r="AC872" s="73">
        <f t="shared" si="364"/>
        <v>0</v>
      </c>
      <c r="AD872" s="73">
        <f t="shared" si="365"/>
        <v>14520</v>
      </c>
      <c r="AE872" s="73">
        <v>0</v>
      </c>
    </row>
    <row r="873" spans="1:31" ht="15" customHeight="1">
      <c r="A873" s="5" t="s">
        <v>72</v>
      </c>
      <c r="B873" s="6" t="str">
        <f>IFERROR(VLOOKUP(A873,'Distributor List'!$A$2:$D$77,2,0),"-")</f>
        <v>D.G.Khan</v>
      </c>
      <c r="C873" s="6" t="str">
        <f>IFERROR(VLOOKUP(A873,'Distributor List'!$A$2:$D$77,3,0),"-")</f>
        <v>Center-2</v>
      </c>
      <c r="D873" s="6" t="str">
        <f>IFERROR(VLOOKUP(A873,'Distributor List'!$A$2:$F$77,6,0),"-")</f>
        <v>Pak-1</v>
      </c>
      <c r="E873" s="6" t="str">
        <f>IFERROR(VLOOKUP(A873,'Distributor List'!$A$2:$D$77,4,0),"-")</f>
        <v>Distributor</v>
      </c>
      <c r="F873" s="6" t="str">
        <f>IFERROR(VLOOKUP(H873,'Price List'!$A$2:$H$109,8,0),"-")</f>
        <v>Medicronis</v>
      </c>
      <c r="G873" s="6" t="str">
        <f>IFERROR(VLOOKUP(A873,'Distributor List'!$A$2:$E$77,5,0),"-")</f>
        <v>DG Khan Vacant</v>
      </c>
      <c r="H873" s="10" t="s">
        <v>189</v>
      </c>
      <c r="I873" s="58">
        <v>99</v>
      </c>
      <c r="J873" s="72">
        <v>105</v>
      </c>
      <c r="K873" s="72">
        <v>0</v>
      </c>
      <c r="L873" s="73">
        <f t="shared" si="373"/>
        <v>10395</v>
      </c>
      <c r="M873" s="73">
        <f t="shared" si="375"/>
        <v>0</v>
      </c>
      <c r="N873" s="74">
        <v>105</v>
      </c>
      <c r="O873" s="74">
        <f t="shared" si="353"/>
        <v>10395</v>
      </c>
      <c r="P873" s="73">
        <f t="shared" si="354"/>
        <v>0</v>
      </c>
      <c r="Q873" s="84">
        <v>84</v>
      </c>
      <c r="R873" s="73">
        <f t="shared" si="376"/>
        <v>8316</v>
      </c>
      <c r="S873" s="76">
        <f t="shared" si="377"/>
        <v>1.25</v>
      </c>
      <c r="T873" s="77">
        <v>25</v>
      </c>
      <c r="U873" s="78">
        <f t="shared" si="366"/>
        <v>80</v>
      </c>
      <c r="V873" s="73">
        <f t="shared" si="374"/>
        <v>2475</v>
      </c>
      <c r="W873" s="73">
        <f t="shared" si="378"/>
        <v>7920</v>
      </c>
      <c r="X873" s="76">
        <f t="shared" si="379"/>
        <v>3.2</v>
      </c>
      <c r="Y873" s="73">
        <f t="shared" si="380"/>
        <v>157.5</v>
      </c>
      <c r="Z873" s="73">
        <f t="shared" si="381"/>
        <v>157.5</v>
      </c>
      <c r="AA873" s="73">
        <f t="shared" si="362"/>
        <v>15592.5</v>
      </c>
      <c r="AB873" s="73">
        <f t="shared" si="382"/>
        <v>0</v>
      </c>
      <c r="AC873" s="73">
        <f t="shared" si="364"/>
        <v>0</v>
      </c>
      <c r="AD873" s="73">
        <f t="shared" si="365"/>
        <v>15592.5</v>
      </c>
      <c r="AE873" s="73">
        <v>0</v>
      </c>
    </row>
    <row r="874" spans="1:31" ht="15" customHeight="1">
      <c r="A874" s="5" t="s">
        <v>72</v>
      </c>
      <c r="B874" s="6" t="str">
        <f>IFERROR(VLOOKUP(A874,'Distributor List'!$A$2:$D$77,2,0),"-")</f>
        <v>D.G.Khan</v>
      </c>
      <c r="C874" s="6" t="str">
        <f>IFERROR(VLOOKUP(A874,'Distributor List'!$A$2:$D$77,3,0),"-")</f>
        <v>Center-2</v>
      </c>
      <c r="D874" s="6" t="str">
        <f>IFERROR(VLOOKUP(A874,'Distributor List'!$A$2:$F$77,6,0),"-")</f>
        <v>Pak-1</v>
      </c>
      <c r="E874" s="6" t="str">
        <f>IFERROR(VLOOKUP(A874,'Distributor List'!$A$2:$D$77,4,0),"-")</f>
        <v>Distributor</v>
      </c>
      <c r="F874" s="6" t="str">
        <f>IFERROR(VLOOKUP(H874,'Price List'!$A$2:$H$109,8,0),"-")</f>
        <v>Medicronis</v>
      </c>
      <c r="G874" s="6" t="str">
        <f>IFERROR(VLOOKUP(A874,'Distributor List'!$A$2:$E$77,5,0),"-")</f>
        <v>DG Khan Vacant</v>
      </c>
      <c r="H874" s="10" t="s">
        <v>190</v>
      </c>
      <c r="I874" s="58">
        <v>85</v>
      </c>
      <c r="J874" s="72">
        <v>0</v>
      </c>
      <c r="K874" s="72">
        <v>0</v>
      </c>
      <c r="L874" s="73">
        <f t="shared" si="373"/>
        <v>0</v>
      </c>
      <c r="M874" s="73">
        <f t="shared" si="375"/>
        <v>0</v>
      </c>
      <c r="N874" s="74">
        <v>0</v>
      </c>
      <c r="O874" s="74">
        <f t="shared" si="353"/>
        <v>0</v>
      </c>
      <c r="P874" s="73">
        <f t="shared" ref="P874:P937" si="383">L874-O874</f>
        <v>0</v>
      </c>
      <c r="Q874" s="84">
        <v>0</v>
      </c>
      <c r="R874" s="73">
        <f t="shared" si="376"/>
        <v>0</v>
      </c>
      <c r="S874" s="76" t="str">
        <f t="shared" si="377"/>
        <v>-</v>
      </c>
      <c r="T874" s="77">
        <v>0</v>
      </c>
      <c r="U874" s="78">
        <f t="shared" ref="U874:U923" si="384">J874-T874</f>
        <v>0</v>
      </c>
      <c r="V874" s="73">
        <f t="shared" si="374"/>
        <v>0</v>
      </c>
      <c r="W874" s="73">
        <f t="shared" si="378"/>
        <v>0</v>
      </c>
      <c r="X874" s="76" t="str">
        <f t="shared" si="379"/>
        <v>-</v>
      </c>
      <c r="Y874" s="73">
        <f t="shared" si="380"/>
        <v>0</v>
      </c>
      <c r="Z874" s="73">
        <f t="shared" si="381"/>
        <v>0</v>
      </c>
      <c r="AA874" s="73">
        <f t="shared" ref="AA874:AA937" si="385">Z874*I874</f>
        <v>0</v>
      </c>
      <c r="AB874" s="73">
        <f t="shared" si="382"/>
        <v>0</v>
      </c>
      <c r="AC874" s="73">
        <f t="shared" ref="AC874:AC937" si="386">AB874*I874</f>
        <v>0</v>
      </c>
      <c r="AD874" s="73">
        <f t="shared" ref="AD874:AD937" si="387">Y874*I874</f>
        <v>0</v>
      </c>
      <c r="AE874" s="73">
        <v>0</v>
      </c>
    </row>
    <row r="875" spans="1:31" ht="15" customHeight="1">
      <c r="A875" s="5" t="s">
        <v>72</v>
      </c>
      <c r="B875" s="6" t="str">
        <f>IFERROR(VLOOKUP(A875,'Distributor List'!$A$2:$D$77,2,0),"-")</f>
        <v>D.G.Khan</v>
      </c>
      <c r="C875" s="6" t="str">
        <f>IFERROR(VLOOKUP(A875,'Distributor List'!$A$2:$D$77,3,0),"-")</f>
        <v>Center-2</v>
      </c>
      <c r="D875" s="6" t="str">
        <f>IFERROR(VLOOKUP(A875,'Distributor List'!$A$2:$F$77,6,0),"-")</f>
        <v>Pak-1</v>
      </c>
      <c r="E875" s="6" t="str">
        <f>IFERROR(VLOOKUP(A875,'Distributor List'!$A$2:$D$77,4,0),"-")</f>
        <v>Distributor</v>
      </c>
      <c r="F875" s="6" t="str">
        <f>IFERROR(VLOOKUP(H875,'Price List'!$A$2:$H$109,8,0),"-")</f>
        <v>Medicronis</v>
      </c>
      <c r="G875" s="6" t="str">
        <f>IFERROR(VLOOKUP(A875,'Distributor List'!$A$2:$E$77,5,0),"-")</f>
        <v>DG Khan Vacant</v>
      </c>
      <c r="H875" s="10" t="s">
        <v>191</v>
      </c>
      <c r="I875" s="58">
        <v>90</v>
      </c>
      <c r="J875" s="72">
        <v>5</v>
      </c>
      <c r="K875" s="72">
        <v>116</v>
      </c>
      <c r="L875" s="73">
        <f t="shared" si="373"/>
        <v>450</v>
      </c>
      <c r="M875" s="73">
        <f t="shared" si="375"/>
        <v>10440</v>
      </c>
      <c r="N875" s="74">
        <v>5</v>
      </c>
      <c r="O875" s="74">
        <f t="shared" ref="O875:O938" si="388">N875*I875</f>
        <v>450</v>
      </c>
      <c r="P875" s="73">
        <f t="shared" si="383"/>
        <v>0</v>
      </c>
      <c r="Q875" s="75">
        <v>120</v>
      </c>
      <c r="R875" s="73">
        <f t="shared" si="376"/>
        <v>10800</v>
      </c>
      <c r="S875" s="76">
        <f t="shared" si="377"/>
        <v>4.1666666666666664E-2</v>
      </c>
      <c r="T875" s="77">
        <v>63</v>
      </c>
      <c r="U875" s="78">
        <f t="shared" si="384"/>
        <v>-58</v>
      </c>
      <c r="V875" s="73">
        <f t="shared" si="374"/>
        <v>5670</v>
      </c>
      <c r="W875" s="73">
        <f t="shared" si="378"/>
        <v>-5220</v>
      </c>
      <c r="X875" s="76">
        <f t="shared" si="379"/>
        <v>-0.92063492063492069</v>
      </c>
      <c r="Y875" s="73">
        <f t="shared" si="380"/>
        <v>7.5</v>
      </c>
      <c r="Z875" s="73">
        <f t="shared" si="381"/>
        <v>0</v>
      </c>
      <c r="AA875" s="73">
        <f t="shared" si="385"/>
        <v>0</v>
      </c>
      <c r="AB875" s="73">
        <f t="shared" si="382"/>
        <v>108.5</v>
      </c>
      <c r="AC875" s="73">
        <f t="shared" si="386"/>
        <v>9765</v>
      </c>
      <c r="AD875" s="73">
        <f t="shared" si="387"/>
        <v>675</v>
      </c>
      <c r="AE875" s="73">
        <v>0</v>
      </c>
    </row>
    <row r="876" spans="1:31" ht="15" customHeight="1">
      <c r="A876" s="5" t="s">
        <v>72</v>
      </c>
      <c r="B876" s="6" t="str">
        <f>IFERROR(VLOOKUP(A876,'Distributor List'!$A$2:$D$77,2,0),"-")</f>
        <v>D.G.Khan</v>
      </c>
      <c r="C876" s="6" t="str">
        <f>IFERROR(VLOOKUP(A876,'Distributor List'!$A$2:$D$77,3,0),"-")</f>
        <v>Center-2</v>
      </c>
      <c r="D876" s="6" t="str">
        <f>IFERROR(VLOOKUP(A876,'Distributor List'!$A$2:$F$77,6,0),"-")</f>
        <v>Pak-1</v>
      </c>
      <c r="E876" s="6" t="str">
        <f>IFERROR(VLOOKUP(A876,'Distributor List'!$A$2:$D$77,4,0),"-")</f>
        <v>Distributor</v>
      </c>
      <c r="F876" s="6" t="str">
        <f>IFERROR(VLOOKUP(H876,'Price List'!$A$2:$H$109,8,0),"-")</f>
        <v>Medicronis</v>
      </c>
      <c r="G876" s="6" t="str">
        <f>IFERROR(VLOOKUP(A876,'Distributor List'!$A$2:$E$77,5,0),"-")</f>
        <v>DG Khan Vacant</v>
      </c>
      <c r="H876" s="10" t="s">
        <v>192</v>
      </c>
      <c r="I876" s="58">
        <v>90</v>
      </c>
      <c r="J876" s="72">
        <v>0</v>
      </c>
      <c r="K876" s="72">
        <v>0</v>
      </c>
      <c r="L876" s="73">
        <f t="shared" si="373"/>
        <v>0</v>
      </c>
      <c r="M876" s="73">
        <f t="shared" si="375"/>
        <v>0</v>
      </c>
      <c r="N876" s="74">
        <v>0</v>
      </c>
      <c r="O876" s="74">
        <f t="shared" si="388"/>
        <v>0</v>
      </c>
      <c r="P876" s="73">
        <f t="shared" si="383"/>
        <v>0</v>
      </c>
      <c r="Q876" s="84">
        <v>0</v>
      </c>
      <c r="R876" s="73">
        <f t="shared" si="376"/>
        <v>0</v>
      </c>
      <c r="S876" s="76" t="str">
        <f t="shared" si="377"/>
        <v>-</v>
      </c>
      <c r="T876" s="77">
        <v>0</v>
      </c>
      <c r="U876" s="78">
        <f t="shared" si="384"/>
        <v>0</v>
      </c>
      <c r="V876" s="73">
        <f t="shared" si="374"/>
        <v>0</v>
      </c>
      <c r="W876" s="73">
        <f t="shared" si="378"/>
        <v>0</v>
      </c>
      <c r="X876" s="76" t="str">
        <f t="shared" si="379"/>
        <v>-</v>
      </c>
      <c r="Y876" s="73">
        <f t="shared" si="380"/>
        <v>0</v>
      </c>
      <c r="Z876" s="73">
        <f t="shared" si="381"/>
        <v>0</v>
      </c>
      <c r="AA876" s="73">
        <f t="shared" si="385"/>
        <v>0</v>
      </c>
      <c r="AB876" s="73">
        <f t="shared" si="382"/>
        <v>0</v>
      </c>
      <c r="AC876" s="73">
        <f t="shared" si="386"/>
        <v>0</v>
      </c>
      <c r="AD876" s="73">
        <f t="shared" si="387"/>
        <v>0</v>
      </c>
      <c r="AE876" s="73">
        <v>0</v>
      </c>
    </row>
    <row r="877" spans="1:31" ht="15" customHeight="1">
      <c r="A877" s="5" t="s">
        <v>72</v>
      </c>
      <c r="B877" s="6" t="str">
        <f>IFERROR(VLOOKUP(A877,'Distributor List'!$A$2:$D$77,2,0),"-")</f>
        <v>D.G.Khan</v>
      </c>
      <c r="C877" s="6" t="str">
        <f>IFERROR(VLOOKUP(A877,'Distributor List'!$A$2:$D$77,3,0),"-")</f>
        <v>Center-2</v>
      </c>
      <c r="D877" s="6" t="str">
        <f>IFERROR(VLOOKUP(A877,'Distributor List'!$A$2:$F$77,6,0),"-")</f>
        <v>Pak-1</v>
      </c>
      <c r="E877" s="6" t="str">
        <f>IFERROR(VLOOKUP(A877,'Distributor List'!$A$2:$D$77,4,0),"-")</f>
        <v>Distributor</v>
      </c>
      <c r="F877" s="6" t="str">
        <f>IFERROR(VLOOKUP(H877,'Price List'!$A$2:$H$109,8,0),"-")</f>
        <v>Medicronis</v>
      </c>
      <c r="G877" s="6" t="str">
        <f>IFERROR(VLOOKUP(A877,'Distributor List'!$A$2:$E$77,5,0),"-")</f>
        <v>DG Khan Vacant</v>
      </c>
      <c r="H877" s="56" t="s">
        <v>193</v>
      </c>
      <c r="I877" s="57">
        <v>99</v>
      </c>
      <c r="J877" s="72">
        <v>0</v>
      </c>
      <c r="K877" s="72">
        <v>115</v>
      </c>
      <c r="L877" s="73">
        <f t="shared" si="373"/>
        <v>0</v>
      </c>
      <c r="M877" s="73">
        <f t="shared" si="375"/>
        <v>11385</v>
      </c>
      <c r="N877" s="74">
        <v>0</v>
      </c>
      <c r="O877" s="74">
        <f t="shared" si="388"/>
        <v>0</v>
      </c>
      <c r="P877" s="73">
        <f t="shared" si="383"/>
        <v>0</v>
      </c>
      <c r="Q877" s="84">
        <v>126</v>
      </c>
      <c r="R877" s="73">
        <f t="shared" si="376"/>
        <v>12474</v>
      </c>
      <c r="S877" s="76">
        <f t="shared" ref="S877" si="389">IFERROR(L877/R877,"-")</f>
        <v>0</v>
      </c>
      <c r="T877" s="77">
        <v>61</v>
      </c>
      <c r="U877" s="78">
        <f t="shared" si="384"/>
        <v>-61</v>
      </c>
      <c r="V877" s="73">
        <f t="shared" si="374"/>
        <v>6039</v>
      </c>
      <c r="W877" s="73">
        <f t="shared" ref="W877" si="390">L877-V877</f>
        <v>-6039</v>
      </c>
      <c r="X877" s="76">
        <f t="shared" ref="X877" si="391">IFERROR(L877/V877-1,"-")</f>
        <v>-1</v>
      </c>
      <c r="Y877" s="73">
        <f t="shared" ref="Y877" si="392">(J877)/1*1.5</f>
        <v>0</v>
      </c>
      <c r="Z877" s="73">
        <f t="shared" ref="Z877" si="393">IF(Y877&gt;K877,Y877-K877,0)</f>
        <v>0</v>
      </c>
      <c r="AA877" s="73">
        <f t="shared" si="385"/>
        <v>0</v>
      </c>
      <c r="AB877" s="73">
        <f t="shared" ref="AB877" si="394">IF(Y877&lt;K877,K877-Y877,0)</f>
        <v>115</v>
      </c>
      <c r="AC877" s="73">
        <f t="shared" si="386"/>
        <v>11385</v>
      </c>
      <c r="AD877" s="73">
        <f t="shared" si="387"/>
        <v>0</v>
      </c>
      <c r="AE877" s="73">
        <v>0</v>
      </c>
    </row>
    <row r="878" spans="1:31" ht="15" customHeight="1">
      <c r="A878" s="5" t="s">
        <v>72</v>
      </c>
      <c r="B878" s="6" t="str">
        <f>IFERROR(VLOOKUP(A878,'Distributor List'!$A$2:$D$77,2,0),"-")</f>
        <v>D.G.Khan</v>
      </c>
      <c r="C878" s="6" t="str">
        <f>IFERROR(VLOOKUP(A878,'Distributor List'!$A$2:$D$77,3,0),"-")</f>
        <v>Center-2</v>
      </c>
      <c r="D878" s="6" t="str">
        <f>IFERROR(VLOOKUP(A878,'Distributor List'!$A$2:$F$77,6,0),"-")</f>
        <v>Pak-1</v>
      </c>
      <c r="E878" s="6" t="str">
        <f>IFERROR(VLOOKUP(A878,'Distributor List'!$A$2:$D$77,4,0),"-")</f>
        <v>Distributor</v>
      </c>
      <c r="F878" s="6" t="str">
        <f>IFERROR(VLOOKUP(H878,'Price List'!$A$2:$H$109,8,0),"-")</f>
        <v>Medicronis</v>
      </c>
      <c r="G878" s="6" t="str">
        <f>IFERROR(VLOOKUP(A878,'Distributor List'!$A$2:$E$77,5,0),"-")</f>
        <v>DG Khan Vacant</v>
      </c>
      <c r="H878" s="10" t="s">
        <v>144</v>
      </c>
      <c r="I878" s="58">
        <v>105</v>
      </c>
      <c r="J878" s="72">
        <v>0</v>
      </c>
      <c r="K878" s="72">
        <v>0</v>
      </c>
      <c r="L878" s="73">
        <f t="shared" si="373"/>
        <v>0</v>
      </c>
      <c r="M878" s="73">
        <f t="shared" si="375"/>
        <v>0</v>
      </c>
      <c r="N878" s="74">
        <v>0</v>
      </c>
      <c r="O878" s="74">
        <f t="shared" si="388"/>
        <v>0</v>
      </c>
      <c r="P878" s="73">
        <f t="shared" si="383"/>
        <v>0</v>
      </c>
      <c r="Q878" s="84">
        <v>0</v>
      </c>
      <c r="R878" s="73">
        <f t="shared" si="376"/>
        <v>0</v>
      </c>
      <c r="S878" s="76" t="str">
        <f t="shared" si="377"/>
        <v>-</v>
      </c>
      <c r="T878" s="77">
        <v>0</v>
      </c>
      <c r="U878" s="78">
        <f t="shared" si="384"/>
        <v>0</v>
      </c>
      <c r="V878" s="73">
        <f t="shared" si="374"/>
        <v>0</v>
      </c>
      <c r="W878" s="73">
        <f t="shared" si="378"/>
        <v>0</v>
      </c>
      <c r="X878" s="76" t="str">
        <f t="shared" si="379"/>
        <v>-</v>
      </c>
      <c r="Y878" s="73">
        <f t="shared" si="380"/>
        <v>0</v>
      </c>
      <c r="Z878" s="73">
        <f t="shared" si="381"/>
        <v>0</v>
      </c>
      <c r="AA878" s="73">
        <f t="shared" si="385"/>
        <v>0</v>
      </c>
      <c r="AB878" s="73">
        <f t="shared" si="382"/>
        <v>0</v>
      </c>
      <c r="AC878" s="73">
        <f t="shared" si="386"/>
        <v>0</v>
      </c>
      <c r="AD878" s="73">
        <f t="shared" si="387"/>
        <v>0</v>
      </c>
      <c r="AE878" s="73">
        <v>0</v>
      </c>
    </row>
    <row r="879" spans="1:31" ht="15" customHeight="1">
      <c r="A879" s="5" t="s">
        <v>72</v>
      </c>
      <c r="B879" s="6" t="str">
        <f>IFERROR(VLOOKUP(A879,'Distributor List'!$A$2:$D$77,2,0),"-")</f>
        <v>D.G.Khan</v>
      </c>
      <c r="C879" s="6" t="str">
        <f>IFERROR(VLOOKUP(A879,'Distributor List'!$A$2:$D$77,3,0),"-")</f>
        <v>Center-2</v>
      </c>
      <c r="D879" s="6" t="str">
        <f>IFERROR(VLOOKUP(A879,'Distributor List'!$A$2:$F$77,6,0),"-")</f>
        <v>Pak-1</v>
      </c>
      <c r="E879" s="6" t="str">
        <f>IFERROR(VLOOKUP(A879,'Distributor List'!$A$2:$D$77,4,0),"-")</f>
        <v>Distributor</v>
      </c>
      <c r="F879" s="6" t="str">
        <f>IFERROR(VLOOKUP(H879,'Price List'!$A$2:$H$109,8,0),"-")</f>
        <v>Medicronis</v>
      </c>
      <c r="G879" s="6" t="str">
        <f>IFERROR(VLOOKUP(A879,'Distributor List'!$A$2:$E$77,5,0),"-")</f>
        <v>DG Khan Vacant</v>
      </c>
      <c r="H879" s="10" t="s">
        <v>150</v>
      </c>
      <c r="I879" s="58">
        <v>115</v>
      </c>
      <c r="J879" s="72">
        <v>75</v>
      </c>
      <c r="K879" s="72">
        <v>3</v>
      </c>
      <c r="L879" s="73">
        <f t="shared" si="373"/>
        <v>8625</v>
      </c>
      <c r="M879" s="73">
        <f t="shared" si="375"/>
        <v>345</v>
      </c>
      <c r="N879" s="74">
        <v>75</v>
      </c>
      <c r="O879" s="74">
        <f t="shared" si="388"/>
        <v>8625</v>
      </c>
      <c r="P879" s="73">
        <f t="shared" si="383"/>
        <v>0</v>
      </c>
      <c r="Q879" s="75">
        <v>108</v>
      </c>
      <c r="R879" s="73">
        <f t="shared" si="376"/>
        <v>12420</v>
      </c>
      <c r="S879" s="76">
        <f t="shared" si="377"/>
        <v>0.69444444444444442</v>
      </c>
      <c r="T879" s="77">
        <v>62</v>
      </c>
      <c r="U879" s="78">
        <f t="shared" si="384"/>
        <v>13</v>
      </c>
      <c r="V879" s="73">
        <f t="shared" si="374"/>
        <v>7130</v>
      </c>
      <c r="W879" s="73">
        <f t="shared" si="378"/>
        <v>1495</v>
      </c>
      <c r="X879" s="76">
        <f t="shared" si="379"/>
        <v>0.20967741935483875</v>
      </c>
      <c r="Y879" s="73">
        <f t="shared" si="380"/>
        <v>112.5</v>
      </c>
      <c r="Z879" s="73">
        <f t="shared" si="381"/>
        <v>109.5</v>
      </c>
      <c r="AA879" s="73">
        <f t="shared" si="385"/>
        <v>12592.5</v>
      </c>
      <c r="AB879" s="73">
        <f t="shared" si="382"/>
        <v>0</v>
      </c>
      <c r="AC879" s="73">
        <f t="shared" si="386"/>
        <v>0</v>
      </c>
      <c r="AD879" s="73">
        <f t="shared" si="387"/>
        <v>12937.5</v>
      </c>
      <c r="AE879" s="73">
        <v>0</v>
      </c>
    </row>
    <row r="880" spans="1:31" ht="15" customHeight="1">
      <c r="A880" s="5" t="s">
        <v>72</v>
      </c>
      <c r="B880" s="6" t="str">
        <f>IFERROR(VLOOKUP(A880,'Distributor List'!$A$2:$D$77,2,0),"-")</f>
        <v>D.G.Khan</v>
      </c>
      <c r="C880" s="6" t="str">
        <f>IFERROR(VLOOKUP(A880,'Distributor List'!$A$2:$D$77,3,0),"-")</f>
        <v>Center-2</v>
      </c>
      <c r="D880" s="6" t="str">
        <f>IFERROR(VLOOKUP(A880,'Distributor List'!$A$2:$F$77,6,0),"-")</f>
        <v>Pak-1</v>
      </c>
      <c r="E880" s="6" t="str">
        <f>IFERROR(VLOOKUP(A880,'Distributor List'!$A$2:$D$77,4,0),"-")</f>
        <v>Distributor</v>
      </c>
      <c r="F880" s="6" t="str">
        <f>IFERROR(VLOOKUP(H880,'Price List'!$A$2:$H$109,8,0),"-")</f>
        <v>Medicronis</v>
      </c>
      <c r="G880" s="6" t="str">
        <f>IFERROR(VLOOKUP(A880,'Distributor List'!$A$2:$E$77,5,0),"-")</f>
        <v>DG Khan Vacant</v>
      </c>
      <c r="H880" s="10" t="s">
        <v>194</v>
      </c>
      <c r="I880" s="58">
        <v>105</v>
      </c>
      <c r="J880" s="72">
        <v>69</v>
      </c>
      <c r="K880" s="72">
        <v>3</v>
      </c>
      <c r="L880" s="73">
        <f t="shared" si="373"/>
        <v>7245</v>
      </c>
      <c r="M880" s="73">
        <f t="shared" si="375"/>
        <v>315</v>
      </c>
      <c r="N880" s="74">
        <v>69</v>
      </c>
      <c r="O880" s="74">
        <f t="shared" si="388"/>
        <v>7245</v>
      </c>
      <c r="P880" s="73">
        <f t="shared" si="383"/>
        <v>0</v>
      </c>
      <c r="Q880" s="88">
        <v>120.175</v>
      </c>
      <c r="R880" s="73">
        <f t="shared" si="376"/>
        <v>12618.375</v>
      </c>
      <c r="S880" s="76">
        <f t="shared" si="377"/>
        <v>0.57416267942583732</v>
      </c>
      <c r="T880" s="77">
        <v>257</v>
      </c>
      <c r="U880" s="78">
        <f t="shared" si="384"/>
        <v>-188</v>
      </c>
      <c r="V880" s="73">
        <f t="shared" si="374"/>
        <v>26985</v>
      </c>
      <c r="W880" s="73">
        <f t="shared" si="378"/>
        <v>-19740</v>
      </c>
      <c r="X880" s="76">
        <f t="shared" si="379"/>
        <v>-0.73151750972762652</v>
      </c>
      <c r="Y880" s="73">
        <f t="shared" si="380"/>
        <v>103.5</v>
      </c>
      <c r="Z880" s="73">
        <f t="shared" si="381"/>
        <v>100.5</v>
      </c>
      <c r="AA880" s="73">
        <f t="shared" si="385"/>
        <v>10552.5</v>
      </c>
      <c r="AB880" s="73">
        <f t="shared" si="382"/>
        <v>0</v>
      </c>
      <c r="AC880" s="73">
        <f t="shared" si="386"/>
        <v>0</v>
      </c>
      <c r="AD880" s="73">
        <f t="shared" si="387"/>
        <v>10867.5</v>
      </c>
      <c r="AE880" s="73">
        <v>0</v>
      </c>
    </row>
    <row r="881" spans="1:31" ht="15" customHeight="1">
      <c r="A881" s="5" t="s">
        <v>72</v>
      </c>
      <c r="B881" s="6" t="str">
        <f>IFERROR(VLOOKUP(A881,'Distributor List'!$A$2:$D$77,2,0),"-")</f>
        <v>D.G.Khan</v>
      </c>
      <c r="C881" s="6" t="str">
        <f>IFERROR(VLOOKUP(A881,'Distributor List'!$A$2:$D$77,3,0),"-")</f>
        <v>Center-2</v>
      </c>
      <c r="D881" s="6" t="str">
        <f>IFERROR(VLOOKUP(A881,'Distributor List'!$A$2:$F$77,6,0),"-")</f>
        <v>Pak-1</v>
      </c>
      <c r="E881" s="6" t="str">
        <f>IFERROR(VLOOKUP(A881,'Distributor List'!$A$2:$D$77,4,0),"-")</f>
        <v>Distributor</v>
      </c>
      <c r="F881" s="6" t="str">
        <f>IFERROR(VLOOKUP(H881,'Price List'!$A$2:$H$109,8,0),"-")</f>
        <v>Transformer</v>
      </c>
      <c r="G881" s="6" t="str">
        <f>IFERROR(VLOOKUP(A881,'Distributor List'!$A$2:$E$77,5,0),"-")</f>
        <v>DG Khan Vacant</v>
      </c>
      <c r="H881" s="10" t="s">
        <v>195</v>
      </c>
      <c r="I881" s="58">
        <v>552</v>
      </c>
      <c r="J881" s="72">
        <v>0</v>
      </c>
      <c r="K881" s="72">
        <v>40</v>
      </c>
      <c r="L881" s="73">
        <f t="shared" si="373"/>
        <v>0</v>
      </c>
      <c r="M881" s="73">
        <f t="shared" si="375"/>
        <v>22080</v>
      </c>
      <c r="N881" s="74">
        <v>0</v>
      </c>
      <c r="O881" s="74">
        <f t="shared" si="388"/>
        <v>0</v>
      </c>
      <c r="P881" s="73">
        <f t="shared" si="383"/>
        <v>0</v>
      </c>
      <c r="Q881" s="89">
        <v>0</v>
      </c>
      <c r="R881" s="73">
        <f t="shared" si="376"/>
        <v>0</v>
      </c>
      <c r="S881" s="76" t="str">
        <f t="shared" si="377"/>
        <v>-</v>
      </c>
      <c r="T881" s="77">
        <v>0</v>
      </c>
      <c r="U881" s="78">
        <f t="shared" si="384"/>
        <v>0</v>
      </c>
      <c r="V881" s="73">
        <f t="shared" si="374"/>
        <v>0</v>
      </c>
      <c r="W881" s="73">
        <f t="shared" si="378"/>
        <v>0</v>
      </c>
      <c r="X881" s="76" t="str">
        <f t="shared" si="379"/>
        <v>-</v>
      </c>
      <c r="Y881" s="73">
        <f t="shared" si="380"/>
        <v>0</v>
      </c>
      <c r="Z881" s="73">
        <f t="shared" si="381"/>
        <v>0</v>
      </c>
      <c r="AA881" s="73">
        <f t="shared" si="385"/>
        <v>0</v>
      </c>
      <c r="AB881" s="73">
        <f t="shared" si="382"/>
        <v>40</v>
      </c>
      <c r="AC881" s="73">
        <f t="shared" si="386"/>
        <v>22080</v>
      </c>
      <c r="AD881" s="73">
        <f t="shared" si="387"/>
        <v>0</v>
      </c>
      <c r="AE881" s="73">
        <v>0</v>
      </c>
    </row>
    <row r="882" spans="1:31" ht="15" customHeight="1">
      <c r="A882" s="5" t="s">
        <v>72</v>
      </c>
      <c r="B882" s="6" t="str">
        <f>IFERROR(VLOOKUP(A882,'Distributor List'!$A$2:$D$77,2,0),"-")</f>
        <v>D.G.Khan</v>
      </c>
      <c r="C882" s="6" t="str">
        <f>IFERROR(VLOOKUP(A882,'Distributor List'!$A$2:$D$77,3,0),"-")</f>
        <v>Center-2</v>
      </c>
      <c r="D882" s="6" t="str">
        <f>IFERROR(VLOOKUP(A882,'Distributor List'!$A$2:$F$77,6,0),"-")</f>
        <v>Pak-1</v>
      </c>
      <c r="E882" s="6" t="str">
        <f>IFERROR(VLOOKUP(A882,'Distributor List'!$A$2:$D$77,4,0),"-")</f>
        <v>Distributor</v>
      </c>
      <c r="F882" s="6" t="str">
        <f>IFERROR(VLOOKUP(H882,'Price List'!$A$2:$H$109,8,0),"-")</f>
        <v>Transformer</v>
      </c>
      <c r="G882" s="6" t="str">
        <f>IFERROR(VLOOKUP(A882,'Distributor List'!$A$2:$E$77,5,0),"-")</f>
        <v>DG Khan Vacant</v>
      </c>
      <c r="H882" s="10" t="s">
        <v>196</v>
      </c>
      <c r="I882" s="58">
        <v>403.75</v>
      </c>
      <c r="J882" s="72">
        <v>0</v>
      </c>
      <c r="K882" s="72">
        <v>20</v>
      </c>
      <c r="L882" s="73">
        <f t="shared" si="373"/>
        <v>0</v>
      </c>
      <c r="M882" s="73">
        <f t="shared" si="375"/>
        <v>8075</v>
      </c>
      <c r="N882" s="74">
        <v>0</v>
      </c>
      <c r="O882" s="74">
        <f t="shared" si="388"/>
        <v>0</v>
      </c>
      <c r="P882" s="73">
        <f t="shared" si="383"/>
        <v>0</v>
      </c>
      <c r="Q882" s="84">
        <v>0</v>
      </c>
      <c r="R882" s="73">
        <f t="shared" si="376"/>
        <v>0</v>
      </c>
      <c r="S882" s="76" t="str">
        <f t="shared" si="377"/>
        <v>-</v>
      </c>
      <c r="T882" s="77">
        <v>10</v>
      </c>
      <c r="U882" s="78">
        <f t="shared" si="384"/>
        <v>-10</v>
      </c>
      <c r="V882" s="73">
        <f t="shared" si="374"/>
        <v>4037.5</v>
      </c>
      <c r="W882" s="73">
        <f t="shared" si="378"/>
        <v>-4037.5</v>
      </c>
      <c r="X882" s="76">
        <f t="shared" si="379"/>
        <v>-1</v>
      </c>
      <c r="Y882" s="73">
        <f t="shared" si="380"/>
        <v>0</v>
      </c>
      <c r="Z882" s="73">
        <f t="shared" si="381"/>
        <v>0</v>
      </c>
      <c r="AA882" s="73">
        <f t="shared" si="385"/>
        <v>0</v>
      </c>
      <c r="AB882" s="73">
        <f t="shared" si="382"/>
        <v>20</v>
      </c>
      <c r="AC882" s="73">
        <f t="shared" si="386"/>
        <v>8075</v>
      </c>
      <c r="AD882" s="73">
        <f t="shared" si="387"/>
        <v>0</v>
      </c>
      <c r="AE882" s="73">
        <v>0</v>
      </c>
    </row>
    <row r="883" spans="1:31" ht="15" customHeight="1">
      <c r="A883" s="5" t="s">
        <v>72</v>
      </c>
      <c r="B883" s="6" t="str">
        <f>IFERROR(VLOOKUP(A883,'Distributor List'!$A$2:$D$77,2,0),"-")</f>
        <v>D.G.Khan</v>
      </c>
      <c r="C883" s="6" t="str">
        <f>IFERROR(VLOOKUP(A883,'Distributor List'!$A$2:$D$77,3,0),"-")</f>
        <v>Center-2</v>
      </c>
      <c r="D883" s="6" t="str">
        <f>IFERROR(VLOOKUP(A883,'Distributor List'!$A$2:$F$77,6,0),"-")</f>
        <v>Pak-1</v>
      </c>
      <c r="E883" s="6" t="str">
        <f>IFERROR(VLOOKUP(A883,'Distributor List'!$A$2:$D$77,4,0),"-")</f>
        <v>Distributor</v>
      </c>
      <c r="F883" s="6" t="str">
        <f>IFERROR(VLOOKUP(H883,'Price List'!$A$2:$H$109,8,0),"-")</f>
        <v>Medicronis</v>
      </c>
      <c r="G883" s="6" t="str">
        <f>IFERROR(VLOOKUP(A883,'Distributor List'!$A$2:$E$77,5,0),"-")</f>
        <v>DG Khan Vacant</v>
      </c>
      <c r="H883" s="10" t="s">
        <v>142</v>
      </c>
      <c r="I883" s="58">
        <v>105</v>
      </c>
      <c r="J883" s="72">
        <v>240</v>
      </c>
      <c r="K883" s="72">
        <v>10</v>
      </c>
      <c r="L883" s="73">
        <f t="shared" si="373"/>
        <v>25200</v>
      </c>
      <c r="M883" s="73">
        <f t="shared" si="375"/>
        <v>1050</v>
      </c>
      <c r="N883" s="74">
        <v>240</v>
      </c>
      <c r="O883" s="74">
        <f t="shared" si="388"/>
        <v>25200</v>
      </c>
      <c r="P883" s="73">
        <f t="shared" si="383"/>
        <v>0</v>
      </c>
      <c r="Q883" s="84">
        <v>802.18</v>
      </c>
      <c r="R883" s="73">
        <f t="shared" si="376"/>
        <v>84228.9</v>
      </c>
      <c r="S883" s="76">
        <f t="shared" si="377"/>
        <v>0.29918472163354859</v>
      </c>
      <c r="T883" s="77">
        <v>132</v>
      </c>
      <c r="U883" s="78">
        <f t="shared" si="384"/>
        <v>108</v>
      </c>
      <c r="V883" s="73">
        <f t="shared" si="374"/>
        <v>13860</v>
      </c>
      <c r="W883" s="73">
        <f t="shared" si="378"/>
        <v>11340</v>
      </c>
      <c r="X883" s="76">
        <f t="shared" si="379"/>
        <v>0.81818181818181812</v>
      </c>
      <c r="Y883" s="73">
        <f t="shared" si="380"/>
        <v>360</v>
      </c>
      <c r="Z883" s="73">
        <f t="shared" si="381"/>
        <v>350</v>
      </c>
      <c r="AA883" s="73">
        <f t="shared" si="385"/>
        <v>36750</v>
      </c>
      <c r="AB883" s="73">
        <f t="shared" si="382"/>
        <v>0</v>
      </c>
      <c r="AC883" s="73">
        <f t="shared" si="386"/>
        <v>0</v>
      </c>
      <c r="AD883" s="73">
        <f t="shared" si="387"/>
        <v>37800</v>
      </c>
      <c r="AE883" s="73">
        <v>0</v>
      </c>
    </row>
    <row r="884" spans="1:31" ht="15" customHeight="1">
      <c r="A884" s="5" t="s">
        <v>72</v>
      </c>
      <c r="B884" s="6" t="str">
        <f>IFERROR(VLOOKUP(A884,'Distributor List'!$A$2:$D$77,2,0),"-")</f>
        <v>D.G.Khan</v>
      </c>
      <c r="C884" s="6" t="str">
        <f>IFERROR(VLOOKUP(A884,'Distributor List'!$A$2:$D$77,3,0),"-")</f>
        <v>Center-2</v>
      </c>
      <c r="D884" s="6" t="str">
        <f>IFERROR(VLOOKUP(A884,'Distributor List'!$A$2:$F$77,6,0),"-")</f>
        <v>Pak-1</v>
      </c>
      <c r="E884" s="6" t="str">
        <f>IFERROR(VLOOKUP(A884,'Distributor List'!$A$2:$D$77,4,0),"-")</f>
        <v>Distributor</v>
      </c>
      <c r="F884" s="6" t="str">
        <f>IFERROR(VLOOKUP(H884,'Price List'!$A$2:$H$109,8,0),"-")</f>
        <v>Medicronis</v>
      </c>
      <c r="G884" s="6" t="str">
        <f>IFERROR(VLOOKUP(A884,'Distributor List'!$A$2:$E$77,5,0),"-")</f>
        <v>DG Khan Vacant</v>
      </c>
      <c r="H884" s="10" t="s">
        <v>197</v>
      </c>
      <c r="I884" s="58">
        <v>53</v>
      </c>
      <c r="J884" s="72">
        <v>0</v>
      </c>
      <c r="K884" s="72">
        <v>0</v>
      </c>
      <c r="L884" s="73">
        <f t="shared" si="373"/>
        <v>0</v>
      </c>
      <c r="M884" s="73">
        <f t="shared" si="375"/>
        <v>0</v>
      </c>
      <c r="N884" s="74">
        <v>0</v>
      </c>
      <c r="O884" s="74">
        <f t="shared" si="388"/>
        <v>0</v>
      </c>
      <c r="P884" s="73">
        <f t="shared" si="383"/>
        <v>0</v>
      </c>
      <c r="Q884" s="84">
        <v>0</v>
      </c>
      <c r="R884" s="73">
        <f t="shared" si="376"/>
        <v>0</v>
      </c>
      <c r="S884" s="76" t="str">
        <f t="shared" si="377"/>
        <v>-</v>
      </c>
      <c r="T884" s="77">
        <v>0</v>
      </c>
      <c r="U884" s="78">
        <f t="shared" si="384"/>
        <v>0</v>
      </c>
      <c r="V884" s="73">
        <f t="shared" si="374"/>
        <v>0</v>
      </c>
      <c r="W884" s="73">
        <f t="shared" si="378"/>
        <v>0</v>
      </c>
      <c r="X884" s="76" t="str">
        <f t="shared" si="379"/>
        <v>-</v>
      </c>
      <c r="Y884" s="73">
        <f t="shared" si="380"/>
        <v>0</v>
      </c>
      <c r="Z884" s="73">
        <f t="shared" si="381"/>
        <v>0</v>
      </c>
      <c r="AA884" s="73">
        <f t="shared" si="385"/>
        <v>0</v>
      </c>
      <c r="AB884" s="73">
        <f t="shared" si="382"/>
        <v>0</v>
      </c>
      <c r="AC884" s="73">
        <f t="shared" si="386"/>
        <v>0</v>
      </c>
      <c r="AD884" s="73">
        <f t="shared" si="387"/>
        <v>0</v>
      </c>
      <c r="AE884" s="73">
        <v>0</v>
      </c>
    </row>
    <row r="885" spans="1:31" ht="15" customHeight="1">
      <c r="A885" s="5" t="s">
        <v>72</v>
      </c>
      <c r="B885" s="6" t="str">
        <f>IFERROR(VLOOKUP(A885,'Distributor List'!$A$2:$D$77,2,0),"-")</f>
        <v>D.G.Khan</v>
      </c>
      <c r="C885" s="6" t="str">
        <f>IFERROR(VLOOKUP(A885,'Distributor List'!$A$2:$D$77,3,0),"-")</f>
        <v>Center-2</v>
      </c>
      <c r="D885" s="6" t="str">
        <f>IFERROR(VLOOKUP(A885,'Distributor List'!$A$2:$F$77,6,0),"-")</f>
        <v>Pak-1</v>
      </c>
      <c r="E885" s="6" t="str">
        <f>IFERROR(VLOOKUP(A885,'Distributor List'!$A$2:$D$77,4,0),"-")</f>
        <v>Distributor</v>
      </c>
      <c r="F885" s="6" t="str">
        <f>IFERROR(VLOOKUP(H885,'Price List'!$A$2:$H$109,8,0),"-")</f>
        <v>Medicronis</v>
      </c>
      <c r="G885" s="6" t="str">
        <f>IFERROR(VLOOKUP(A885,'Distributor List'!$A$2:$E$77,5,0),"-")</f>
        <v>DG Khan Vacant</v>
      </c>
      <c r="H885" s="10" t="s">
        <v>198</v>
      </c>
      <c r="I885" s="58">
        <v>69</v>
      </c>
      <c r="J885" s="72">
        <v>0</v>
      </c>
      <c r="K885" s="72">
        <v>0</v>
      </c>
      <c r="L885" s="73">
        <f t="shared" si="373"/>
        <v>0</v>
      </c>
      <c r="M885" s="73">
        <f t="shared" si="375"/>
        <v>0</v>
      </c>
      <c r="N885" s="74">
        <v>0</v>
      </c>
      <c r="O885" s="74">
        <f t="shared" si="388"/>
        <v>0</v>
      </c>
      <c r="P885" s="73">
        <f t="shared" si="383"/>
        <v>0</v>
      </c>
      <c r="Q885" s="84">
        <v>0</v>
      </c>
      <c r="R885" s="73">
        <f t="shared" si="376"/>
        <v>0</v>
      </c>
      <c r="S885" s="76" t="str">
        <f t="shared" si="377"/>
        <v>-</v>
      </c>
      <c r="T885" s="77">
        <v>0</v>
      </c>
      <c r="U885" s="78">
        <f t="shared" si="384"/>
        <v>0</v>
      </c>
      <c r="V885" s="73">
        <f t="shared" si="374"/>
        <v>0</v>
      </c>
      <c r="W885" s="73">
        <f t="shared" si="378"/>
        <v>0</v>
      </c>
      <c r="X885" s="76" t="str">
        <f t="shared" si="379"/>
        <v>-</v>
      </c>
      <c r="Y885" s="73">
        <f t="shared" si="380"/>
        <v>0</v>
      </c>
      <c r="Z885" s="73">
        <f t="shared" si="381"/>
        <v>0</v>
      </c>
      <c r="AA885" s="73">
        <f t="shared" si="385"/>
        <v>0</v>
      </c>
      <c r="AB885" s="73">
        <f t="shared" si="382"/>
        <v>0</v>
      </c>
      <c r="AC885" s="73">
        <f t="shared" si="386"/>
        <v>0</v>
      </c>
      <c r="AD885" s="73">
        <f t="shared" si="387"/>
        <v>0</v>
      </c>
      <c r="AE885" s="73">
        <v>0</v>
      </c>
    </row>
    <row r="886" spans="1:31" ht="15" customHeight="1">
      <c r="A886" s="5" t="s">
        <v>72</v>
      </c>
      <c r="B886" s="6" t="str">
        <f>IFERROR(VLOOKUP(A886,'Distributor List'!$A$2:$D$77,2,0),"-")</f>
        <v>D.G.Khan</v>
      </c>
      <c r="C886" s="6" t="str">
        <f>IFERROR(VLOOKUP(A886,'Distributor List'!$A$2:$D$77,3,0),"-")</f>
        <v>Center-2</v>
      </c>
      <c r="D886" s="6" t="str">
        <f>IFERROR(VLOOKUP(A886,'Distributor List'!$A$2:$F$77,6,0),"-")</f>
        <v>Pak-1</v>
      </c>
      <c r="E886" s="6" t="str">
        <f>IFERROR(VLOOKUP(A886,'Distributor List'!$A$2:$D$77,4,0),"-")</f>
        <v>Distributor</v>
      </c>
      <c r="F886" s="6" t="str">
        <f>IFERROR(VLOOKUP(H886,'Price List'!$A$2:$H$109,8,0),"-")</f>
        <v>Medicronis</v>
      </c>
      <c r="G886" s="6" t="str">
        <f>IFERROR(VLOOKUP(A886,'Distributor List'!$A$2:$E$77,5,0),"-")</f>
        <v>DG Khan Vacant</v>
      </c>
      <c r="H886" s="10" t="s">
        <v>199</v>
      </c>
      <c r="I886" s="58">
        <v>90</v>
      </c>
      <c r="J886" s="72">
        <v>0</v>
      </c>
      <c r="K886" s="72">
        <v>0</v>
      </c>
      <c r="L886" s="73">
        <f t="shared" si="373"/>
        <v>0</v>
      </c>
      <c r="M886" s="73">
        <f t="shared" si="375"/>
        <v>0</v>
      </c>
      <c r="N886" s="74">
        <v>0</v>
      </c>
      <c r="O886" s="74">
        <f t="shared" si="388"/>
        <v>0</v>
      </c>
      <c r="P886" s="73">
        <f t="shared" si="383"/>
        <v>0</v>
      </c>
      <c r="Q886" s="84">
        <v>0</v>
      </c>
      <c r="R886" s="73">
        <f t="shared" si="376"/>
        <v>0</v>
      </c>
      <c r="S886" s="76" t="str">
        <f t="shared" si="377"/>
        <v>-</v>
      </c>
      <c r="T886" s="77">
        <v>0</v>
      </c>
      <c r="U886" s="78">
        <f t="shared" si="384"/>
        <v>0</v>
      </c>
      <c r="V886" s="73">
        <f t="shared" si="374"/>
        <v>0</v>
      </c>
      <c r="W886" s="73">
        <f t="shared" si="378"/>
        <v>0</v>
      </c>
      <c r="X886" s="76" t="str">
        <f t="shared" si="379"/>
        <v>-</v>
      </c>
      <c r="Y886" s="73">
        <f t="shared" si="380"/>
        <v>0</v>
      </c>
      <c r="Z886" s="73">
        <f t="shared" si="381"/>
        <v>0</v>
      </c>
      <c r="AA886" s="73">
        <f t="shared" si="385"/>
        <v>0</v>
      </c>
      <c r="AB886" s="73">
        <f t="shared" si="382"/>
        <v>0</v>
      </c>
      <c r="AC886" s="73">
        <f t="shared" si="386"/>
        <v>0</v>
      </c>
      <c r="AD886" s="73">
        <f t="shared" si="387"/>
        <v>0</v>
      </c>
      <c r="AE886" s="73">
        <v>0</v>
      </c>
    </row>
    <row r="887" spans="1:31" ht="15" customHeight="1">
      <c r="A887" s="5" t="s">
        <v>72</v>
      </c>
      <c r="B887" s="6" t="str">
        <f>IFERROR(VLOOKUP(A887,'Distributor List'!$A$2:$D$77,2,0),"-")</f>
        <v>D.G.Khan</v>
      </c>
      <c r="C887" s="6" t="str">
        <f>IFERROR(VLOOKUP(A887,'Distributor List'!$A$2:$D$77,3,0),"-")</f>
        <v>Center-2</v>
      </c>
      <c r="D887" s="6" t="str">
        <f>IFERROR(VLOOKUP(A887,'Distributor List'!$A$2:$F$77,6,0),"-")</f>
        <v>Pak-1</v>
      </c>
      <c r="E887" s="6" t="str">
        <f>IFERROR(VLOOKUP(A887,'Distributor List'!$A$2:$D$77,4,0),"-")</f>
        <v>Distributor</v>
      </c>
      <c r="F887" s="6" t="str">
        <f>IFERROR(VLOOKUP(H887,'Price List'!$A$2:$H$109,8,0),"-")</f>
        <v>Medicronis</v>
      </c>
      <c r="G887" s="6" t="str">
        <f>IFERROR(VLOOKUP(A887,'Distributor List'!$A$2:$E$77,5,0),"-")</f>
        <v>DG Khan Vacant</v>
      </c>
      <c r="H887" s="10" t="s">
        <v>200</v>
      </c>
      <c r="I887" s="58">
        <v>110</v>
      </c>
      <c r="J887" s="72">
        <v>3</v>
      </c>
      <c r="K887" s="72">
        <v>2</v>
      </c>
      <c r="L887" s="73">
        <f t="shared" si="373"/>
        <v>330</v>
      </c>
      <c r="M887" s="73">
        <f t="shared" si="375"/>
        <v>220</v>
      </c>
      <c r="N887" s="74">
        <v>3</v>
      </c>
      <c r="O887" s="74">
        <f t="shared" si="388"/>
        <v>330</v>
      </c>
      <c r="P887" s="73">
        <f t="shared" si="383"/>
        <v>0</v>
      </c>
      <c r="Q887" s="84">
        <v>48</v>
      </c>
      <c r="R887" s="73">
        <f t="shared" si="376"/>
        <v>5280</v>
      </c>
      <c r="S887" s="76">
        <f t="shared" si="377"/>
        <v>6.25E-2</v>
      </c>
      <c r="T887" s="77">
        <v>40</v>
      </c>
      <c r="U887" s="78">
        <f t="shared" si="384"/>
        <v>-37</v>
      </c>
      <c r="V887" s="73">
        <f t="shared" si="374"/>
        <v>4400</v>
      </c>
      <c r="W887" s="73">
        <f t="shared" si="378"/>
        <v>-4070</v>
      </c>
      <c r="X887" s="76">
        <f t="shared" si="379"/>
        <v>-0.92500000000000004</v>
      </c>
      <c r="Y887" s="73">
        <f t="shared" si="380"/>
        <v>4.5</v>
      </c>
      <c r="Z887" s="73">
        <f t="shared" si="381"/>
        <v>2.5</v>
      </c>
      <c r="AA887" s="73">
        <f t="shared" si="385"/>
        <v>275</v>
      </c>
      <c r="AB887" s="73">
        <f t="shared" si="382"/>
        <v>0</v>
      </c>
      <c r="AC887" s="73">
        <f t="shared" si="386"/>
        <v>0</v>
      </c>
      <c r="AD887" s="73">
        <f t="shared" si="387"/>
        <v>495</v>
      </c>
      <c r="AE887" s="73">
        <v>0</v>
      </c>
    </row>
    <row r="888" spans="1:31" ht="15" customHeight="1">
      <c r="A888" s="5" t="s">
        <v>72</v>
      </c>
      <c r="B888" s="6" t="str">
        <f>IFERROR(VLOOKUP(A888,'Distributor List'!$A$2:$D$77,2,0),"-")</f>
        <v>D.G.Khan</v>
      </c>
      <c r="C888" s="6" t="str">
        <f>IFERROR(VLOOKUP(A888,'Distributor List'!$A$2:$D$77,3,0),"-")</f>
        <v>Center-2</v>
      </c>
      <c r="D888" s="6" t="str">
        <f>IFERROR(VLOOKUP(A888,'Distributor List'!$A$2:$F$77,6,0),"-")</f>
        <v>Pak-1</v>
      </c>
      <c r="E888" s="6" t="str">
        <f>IFERROR(VLOOKUP(A888,'Distributor List'!$A$2:$D$77,4,0),"-")</f>
        <v>Distributor</v>
      </c>
      <c r="F888" s="6" t="str">
        <f>IFERROR(VLOOKUP(H888,'Price List'!$A$2:$H$109,8,0),"-")</f>
        <v>Medicronis</v>
      </c>
      <c r="G888" s="6" t="str">
        <f>IFERROR(VLOOKUP(A888,'Distributor List'!$A$2:$E$77,5,0),"-")</f>
        <v>DG Khan Vacant</v>
      </c>
      <c r="H888" s="56" t="s">
        <v>145</v>
      </c>
      <c r="I888" s="57">
        <v>110</v>
      </c>
      <c r="J888" s="72">
        <v>171</v>
      </c>
      <c r="K888" s="72">
        <v>526</v>
      </c>
      <c r="L888" s="73">
        <f t="shared" si="373"/>
        <v>18810</v>
      </c>
      <c r="M888" s="73">
        <f t="shared" si="375"/>
        <v>57860</v>
      </c>
      <c r="N888" s="74">
        <v>171</v>
      </c>
      <c r="O888" s="74">
        <f t="shared" si="388"/>
        <v>18810</v>
      </c>
      <c r="P888" s="73">
        <f t="shared" si="383"/>
        <v>0</v>
      </c>
      <c r="Q888" s="84">
        <v>496.8</v>
      </c>
      <c r="R888" s="73">
        <f t="shared" si="376"/>
        <v>54648</v>
      </c>
      <c r="S888" s="76">
        <f t="shared" si="377"/>
        <v>0.34420289855072461</v>
      </c>
      <c r="T888" s="77">
        <v>472</v>
      </c>
      <c r="U888" s="78">
        <f t="shared" si="384"/>
        <v>-301</v>
      </c>
      <c r="V888" s="73">
        <f t="shared" si="374"/>
        <v>51920</v>
      </c>
      <c r="W888" s="73">
        <f t="shared" si="378"/>
        <v>-33110</v>
      </c>
      <c r="X888" s="76">
        <f t="shared" si="379"/>
        <v>-0.63771186440677963</v>
      </c>
      <c r="Y888" s="73">
        <f t="shared" si="380"/>
        <v>256.5</v>
      </c>
      <c r="Z888" s="73">
        <f t="shared" si="381"/>
        <v>0</v>
      </c>
      <c r="AA888" s="73">
        <f t="shared" si="385"/>
        <v>0</v>
      </c>
      <c r="AB888" s="73">
        <f t="shared" si="382"/>
        <v>269.5</v>
      </c>
      <c r="AC888" s="73">
        <f t="shared" si="386"/>
        <v>29645</v>
      </c>
      <c r="AD888" s="73">
        <f t="shared" si="387"/>
        <v>28215</v>
      </c>
      <c r="AE888" s="73">
        <v>0</v>
      </c>
    </row>
    <row r="889" spans="1:31" ht="15" customHeight="1">
      <c r="A889" s="5" t="s">
        <v>72</v>
      </c>
      <c r="B889" s="6" t="str">
        <f>IFERROR(VLOOKUP(A889,'Distributor List'!$A$2:$D$77,2,0),"-")</f>
        <v>D.G.Khan</v>
      </c>
      <c r="C889" s="6" t="str">
        <f>IFERROR(VLOOKUP(A889,'Distributor List'!$A$2:$D$77,3,0),"-")</f>
        <v>Center-2</v>
      </c>
      <c r="D889" s="6" t="str">
        <f>IFERROR(VLOOKUP(A889,'Distributor List'!$A$2:$F$77,6,0),"-")</f>
        <v>Pak-1</v>
      </c>
      <c r="E889" s="6" t="str">
        <f>IFERROR(VLOOKUP(A889,'Distributor List'!$A$2:$D$77,4,0),"-")</f>
        <v>Distributor</v>
      </c>
      <c r="F889" s="6" t="str">
        <f>IFERROR(VLOOKUP(H889,'Price List'!$A$2:$H$109,8,0),"-")</f>
        <v>Medicronis</v>
      </c>
      <c r="G889" s="6" t="str">
        <f>IFERROR(VLOOKUP(A889,'Distributor List'!$A$2:$E$77,5,0),"-")</f>
        <v>DG Khan Vacant</v>
      </c>
      <c r="H889" s="56" t="s">
        <v>201</v>
      </c>
      <c r="I889" s="57">
        <v>120</v>
      </c>
      <c r="J889" s="72">
        <v>86</v>
      </c>
      <c r="K889" s="72">
        <v>26</v>
      </c>
      <c r="L889" s="73">
        <f t="shared" si="373"/>
        <v>10320</v>
      </c>
      <c r="M889" s="73">
        <f t="shared" si="375"/>
        <v>3120</v>
      </c>
      <c r="N889" s="74">
        <v>86</v>
      </c>
      <c r="O889" s="74">
        <f t="shared" si="388"/>
        <v>10320</v>
      </c>
      <c r="P889" s="73">
        <f t="shared" si="383"/>
        <v>0</v>
      </c>
      <c r="Q889" s="84">
        <v>54</v>
      </c>
      <c r="R889" s="73">
        <f t="shared" si="376"/>
        <v>6480</v>
      </c>
      <c r="S889" s="76">
        <f t="shared" si="377"/>
        <v>1.5925925925925926</v>
      </c>
      <c r="T889" s="77">
        <v>32</v>
      </c>
      <c r="U889" s="78">
        <f t="shared" si="384"/>
        <v>54</v>
      </c>
      <c r="V889" s="73">
        <f t="shared" si="374"/>
        <v>3840</v>
      </c>
      <c r="W889" s="73">
        <f t="shared" si="378"/>
        <v>6480</v>
      </c>
      <c r="X889" s="76">
        <f t="shared" si="379"/>
        <v>1.6875</v>
      </c>
      <c r="Y889" s="73">
        <f t="shared" si="380"/>
        <v>129</v>
      </c>
      <c r="Z889" s="73">
        <f t="shared" si="381"/>
        <v>103</v>
      </c>
      <c r="AA889" s="73">
        <f t="shared" si="385"/>
        <v>12360</v>
      </c>
      <c r="AB889" s="73">
        <f t="shared" si="382"/>
        <v>0</v>
      </c>
      <c r="AC889" s="73">
        <f t="shared" si="386"/>
        <v>0</v>
      </c>
      <c r="AD889" s="73">
        <f t="shared" si="387"/>
        <v>15480</v>
      </c>
      <c r="AE889" s="73">
        <v>0</v>
      </c>
    </row>
    <row r="890" spans="1:31" ht="15" customHeight="1">
      <c r="A890" s="5" t="s">
        <v>72</v>
      </c>
      <c r="B890" s="6" t="str">
        <f>IFERROR(VLOOKUP(A890,'Distributor List'!$A$2:$D$77,2,0),"-")</f>
        <v>D.G.Khan</v>
      </c>
      <c r="C890" s="6" t="str">
        <f>IFERROR(VLOOKUP(A890,'Distributor List'!$A$2:$D$77,3,0),"-")</f>
        <v>Center-2</v>
      </c>
      <c r="D890" s="6" t="str">
        <f>IFERROR(VLOOKUP(A890,'Distributor List'!$A$2:$F$77,6,0),"-")</f>
        <v>Pak-1</v>
      </c>
      <c r="E890" s="6" t="str">
        <f>IFERROR(VLOOKUP(A890,'Distributor List'!$A$2:$D$77,4,0),"-")</f>
        <v>Distributor</v>
      </c>
      <c r="F890" s="6" t="str">
        <f>IFERROR(VLOOKUP(H890,'Price List'!$A$2:$H$109,8,0),"-")</f>
        <v>Medicronis</v>
      </c>
      <c r="G890" s="6" t="str">
        <f>IFERROR(VLOOKUP(A890,'Distributor List'!$A$2:$E$77,5,0),"-")</f>
        <v>DG Khan Vacant</v>
      </c>
      <c r="H890" s="10" t="s">
        <v>202</v>
      </c>
      <c r="I890" s="55">
        <v>140</v>
      </c>
      <c r="J890" s="72">
        <v>3</v>
      </c>
      <c r="K890" s="72">
        <v>65</v>
      </c>
      <c r="L890" s="73">
        <f t="shared" si="373"/>
        <v>420</v>
      </c>
      <c r="M890" s="73">
        <f t="shared" si="375"/>
        <v>9100</v>
      </c>
      <c r="N890" s="74">
        <v>3</v>
      </c>
      <c r="O890" s="74">
        <f t="shared" si="388"/>
        <v>420</v>
      </c>
      <c r="P890" s="73">
        <f t="shared" si="383"/>
        <v>0</v>
      </c>
      <c r="Q890" s="84">
        <v>75.599999999999994</v>
      </c>
      <c r="R890" s="73">
        <f t="shared" si="376"/>
        <v>10584</v>
      </c>
      <c r="S890" s="76">
        <f t="shared" si="377"/>
        <v>3.968253968253968E-2</v>
      </c>
      <c r="T890" s="77">
        <v>33</v>
      </c>
      <c r="U890" s="78">
        <f t="shared" si="384"/>
        <v>-30</v>
      </c>
      <c r="V890" s="73">
        <f t="shared" si="374"/>
        <v>4620</v>
      </c>
      <c r="W890" s="73">
        <f t="shared" si="378"/>
        <v>-4200</v>
      </c>
      <c r="X890" s="76">
        <f t="shared" si="379"/>
        <v>-0.90909090909090906</v>
      </c>
      <c r="Y890" s="73">
        <f t="shared" si="380"/>
        <v>4.5</v>
      </c>
      <c r="Z890" s="73">
        <f t="shared" si="381"/>
        <v>0</v>
      </c>
      <c r="AA890" s="73">
        <f t="shared" si="385"/>
        <v>0</v>
      </c>
      <c r="AB890" s="73">
        <f t="shared" si="382"/>
        <v>60.5</v>
      </c>
      <c r="AC890" s="73">
        <f t="shared" si="386"/>
        <v>8470</v>
      </c>
      <c r="AD890" s="73">
        <f t="shared" si="387"/>
        <v>630</v>
      </c>
      <c r="AE890" s="73">
        <v>0</v>
      </c>
    </row>
    <row r="891" spans="1:31" ht="15" customHeight="1">
      <c r="A891" s="5" t="s">
        <v>72</v>
      </c>
      <c r="B891" s="6" t="str">
        <f>IFERROR(VLOOKUP(A891,'Distributor List'!$A$2:$D$77,2,0),"-")</f>
        <v>D.G.Khan</v>
      </c>
      <c r="C891" s="6" t="str">
        <f>IFERROR(VLOOKUP(A891,'Distributor List'!$A$2:$D$77,3,0),"-")</f>
        <v>Center-2</v>
      </c>
      <c r="D891" s="6" t="str">
        <f>IFERROR(VLOOKUP(A891,'Distributor List'!$A$2:$F$77,6,0),"-")</f>
        <v>Pak-1</v>
      </c>
      <c r="E891" s="6" t="str">
        <f>IFERROR(VLOOKUP(A891,'Distributor List'!$A$2:$D$77,4,0),"-")</f>
        <v>Distributor</v>
      </c>
      <c r="F891" s="6" t="str">
        <f>IFERROR(VLOOKUP(H891,'Price List'!$A$2:$H$109,8,0),"-")</f>
        <v>Transformer</v>
      </c>
      <c r="G891" s="6" t="str">
        <f>IFERROR(VLOOKUP(A891,'Distributor List'!$A$2:$E$77,5,0),"-")</f>
        <v>DG Khan Vacant</v>
      </c>
      <c r="H891" s="10" t="s">
        <v>148</v>
      </c>
      <c r="I891" s="55">
        <v>255</v>
      </c>
      <c r="J891" s="72">
        <v>72</v>
      </c>
      <c r="K891" s="72">
        <v>102</v>
      </c>
      <c r="L891" s="73">
        <f t="shared" si="373"/>
        <v>18360</v>
      </c>
      <c r="M891" s="73">
        <f t="shared" si="375"/>
        <v>26010</v>
      </c>
      <c r="N891" s="74">
        <v>72</v>
      </c>
      <c r="O891" s="74">
        <f t="shared" si="388"/>
        <v>18360</v>
      </c>
      <c r="P891" s="73">
        <f t="shared" si="383"/>
        <v>0</v>
      </c>
      <c r="Q891" s="84">
        <v>0</v>
      </c>
      <c r="R891" s="73">
        <f t="shared" si="376"/>
        <v>0</v>
      </c>
      <c r="S891" s="76" t="str">
        <f t="shared" si="377"/>
        <v>-</v>
      </c>
      <c r="T891" s="77">
        <v>40</v>
      </c>
      <c r="U891" s="78">
        <f t="shared" si="384"/>
        <v>32</v>
      </c>
      <c r="V891" s="73">
        <f t="shared" si="374"/>
        <v>10200</v>
      </c>
      <c r="W891" s="73">
        <f t="shared" si="378"/>
        <v>8160</v>
      </c>
      <c r="X891" s="76">
        <f t="shared" si="379"/>
        <v>0.8</v>
      </c>
      <c r="Y891" s="73">
        <f t="shared" si="380"/>
        <v>108</v>
      </c>
      <c r="Z891" s="73">
        <f t="shared" si="381"/>
        <v>6</v>
      </c>
      <c r="AA891" s="73">
        <f t="shared" si="385"/>
        <v>1530</v>
      </c>
      <c r="AB891" s="73">
        <f t="shared" si="382"/>
        <v>0</v>
      </c>
      <c r="AC891" s="73">
        <f t="shared" si="386"/>
        <v>0</v>
      </c>
      <c r="AD891" s="73">
        <f t="shared" si="387"/>
        <v>27540</v>
      </c>
      <c r="AE891" s="73">
        <v>0</v>
      </c>
    </row>
    <row r="892" spans="1:31" ht="15" customHeight="1">
      <c r="A892" s="5" t="s">
        <v>72</v>
      </c>
      <c r="B892" s="6" t="str">
        <f>IFERROR(VLOOKUP(A892,'Distributor List'!$A$2:$D$77,2,0),"-")</f>
        <v>D.G.Khan</v>
      </c>
      <c r="C892" s="6" t="str">
        <f>IFERROR(VLOOKUP(A892,'Distributor List'!$A$2:$D$77,3,0),"-")</f>
        <v>Center-2</v>
      </c>
      <c r="D892" s="6" t="str">
        <f>IFERROR(VLOOKUP(A892,'Distributor List'!$A$2:$F$77,6,0),"-")</f>
        <v>Pak-1</v>
      </c>
      <c r="E892" s="6" t="str">
        <f>IFERROR(VLOOKUP(A892,'Distributor List'!$A$2:$D$77,4,0),"-")</f>
        <v>Distributor</v>
      </c>
      <c r="F892" s="6" t="str">
        <f>IFERROR(VLOOKUP(H892,'Price List'!$A$2:$H$109,8,0),"-")</f>
        <v>Medicronis</v>
      </c>
      <c r="G892" s="6" t="str">
        <f>IFERROR(VLOOKUP(A892,'Distributor List'!$A$2:$E$77,5,0),"-")</f>
        <v>DG Khan Vacant</v>
      </c>
      <c r="H892" s="52" t="s">
        <v>147</v>
      </c>
      <c r="I892" s="55">
        <v>180</v>
      </c>
      <c r="J892" s="72">
        <v>57</v>
      </c>
      <c r="K892" s="72">
        <v>81</v>
      </c>
      <c r="L892" s="73">
        <f t="shared" si="373"/>
        <v>10260</v>
      </c>
      <c r="M892" s="73">
        <f t="shared" si="375"/>
        <v>14580</v>
      </c>
      <c r="N892" s="74">
        <v>57</v>
      </c>
      <c r="O892" s="74">
        <f t="shared" si="388"/>
        <v>10260</v>
      </c>
      <c r="P892" s="73">
        <f t="shared" si="383"/>
        <v>0</v>
      </c>
      <c r="Q892" s="84">
        <v>248.4</v>
      </c>
      <c r="R892" s="73">
        <f t="shared" si="376"/>
        <v>44712</v>
      </c>
      <c r="S892" s="76">
        <f t="shared" si="377"/>
        <v>0.22946859903381642</v>
      </c>
      <c r="T892" s="77">
        <v>125</v>
      </c>
      <c r="U892" s="78">
        <f t="shared" si="384"/>
        <v>-68</v>
      </c>
      <c r="V892" s="73">
        <f t="shared" si="374"/>
        <v>22500</v>
      </c>
      <c r="W892" s="73">
        <f t="shared" si="378"/>
        <v>-12240</v>
      </c>
      <c r="X892" s="76">
        <f t="shared" si="379"/>
        <v>-0.54400000000000004</v>
      </c>
      <c r="Y892" s="73">
        <f t="shared" si="380"/>
        <v>85.5</v>
      </c>
      <c r="Z892" s="73">
        <f t="shared" si="381"/>
        <v>4.5</v>
      </c>
      <c r="AA892" s="73">
        <f t="shared" si="385"/>
        <v>810</v>
      </c>
      <c r="AB892" s="73">
        <f t="shared" si="382"/>
        <v>0</v>
      </c>
      <c r="AC892" s="73">
        <f t="shared" si="386"/>
        <v>0</v>
      </c>
      <c r="AD892" s="73">
        <f t="shared" si="387"/>
        <v>15390</v>
      </c>
      <c r="AE892" s="73">
        <v>0</v>
      </c>
    </row>
    <row r="893" spans="1:31" ht="15" customHeight="1">
      <c r="A893" s="5" t="s">
        <v>72</v>
      </c>
      <c r="B893" s="6" t="str">
        <f>IFERROR(VLOOKUP(A893,'Distributor List'!$A$2:$D$77,2,0),"-")</f>
        <v>D.G.Khan</v>
      </c>
      <c r="C893" s="6" t="str">
        <f>IFERROR(VLOOKUP(A893,'Distributor List'!$A$2:$D$77,3,0),"-")</f>
        <v>Center-2</v>
      </c>
      <c r="D893" s="6" t="str">
        <f>IFERROR(VLOOKUP(A893,'Distributor List'!$A$2:$F$77,6,0),"-")</f>
        <v>Pak-1</v>
      </c>
      <c r="E893" s="6" t="str">
        <f>IFERROR(VLOOKUP(A893,'Distributor List'!$A$2:$D$77,4,0),"-")</f>
        <v>Distributor</v>
      </c>
      <c r="F893" s="6" t="str">
        <f>IFERROR(VLOOKUP(H893,'Price List'!$A$2:$H$109,8,0),"-")</f>
        <v>Transformer</v>
      </c>
      <c r="G893" s="6" t="str">
        <f>IFERROR(VLOOKUP(A893,'Distributor List'!$A$2:$E$77,5,0),"-")</f>
        <v>DG Khan Vacant</v>
      </c>
      <c r="H893" s="10" t="s">
        <v>146</v>
      </c>
      <c r="I893" s="55">
        <v>680</v>
      </c>
      <c r="J893" s="72">
        <v>17</v>
      </c>
      <c r="K893" s="72">
        <v>40</v>
      </c>
      <c r="L893" s="73">
        <f t="shared" si="373"/>
        <v>11560</v>
      </c>
      <c r="M893" s="73">
        <f t="shared" si="375"/>
        <v>27200</v>
      </c>
      <c r="N893" s="74">
        <v>17</v>
      </c>
      <c r="O893" s="74">
        <f t="shared" si="388"/>
        <v>11560</v>
      </c>
      <c r="P893" s="73">
        <f t="shared" si="383"/>
        <v>0</v>
      </c>
      <c r="Q893" s="84">
        <v>0</v>
      </c>
      <c r="R893" s="73">
        <f t="shared" si="376"/>
        <v>0</v>
      </c>
      <c r="S893" s="76" t="str">
        <f t="shared" si="377"/>
        <v>-</v>
      </c>
      <c r="T893" s="77">
        <v>13</v>
      </c>
      <c r="U893" s="78">
        <f t="shared" si="384"/>
        <v>4</v>
      </c>
      <c r="V893" s="73">
        <f t="shared" si="374"/>
        <v>8840</v>
      </c>
      <c r="W893" s="73">
        <f t="shared" si="378"/>
        <v>2720</v>
      </c>
      <c r="X893" s="76">
        <f t="shared" si="379"/>
        <v>0.30769230769230771</v>
      </c>
      <c r="Y893" s="73">
        <f t="shared" si="380"/>
        <v>25.5</v>
      </c>
      <c r="Z893" s="73">
        <f t="shared" si="381"/>
        <v>0</v>
      </c>
      <c r="AA893" s="73">
        <f t="shared" si="385"/>
        <v>0</v>
      </c>
      <c r="AB893" s="73">
        <f t="shared" si="382"/>
        <v>14.5</v>
      </c>
      <c r="AC893" s="73">
        <f t="shared" si="386"/>
        <v>9860</v>
      </c>
      <c r="AD893" s="73">
        <f t="shared" si="387"/>
        <v>17340</v>
      </c>
      <c r="AE893" s="73">
        <v>0</v>
      </c>
    </row>
    <row r="894" spans="1:31" ht="15" customHeight="1">
      <c r="A894" s="5" t="s">
        <v>72</v>
      </c>
      <c r="B894" s="6" t="str">
        <f>IFERROR(VLOOKUP(A894,'Distributor List'!$A$2:$D$77,2,0),"-")</f>
        <v>D.G.Khan</v>
      </c>
      <c r="C894" s="6" t="str">
        <f>IFERROR(VLOOKUP(A894,'Distributor List'!$A$2:$D$77,3,0),"-")</f>
        <v>Center-2</v>
      </c>
      <c r="D894" s="6" t="str">
        <f>IFERROR(VLOOKUP(A894,'Distributor List'!$A$2:$F$77,6,0),"-")</f>
        <v>Pak-1</v>
      </c>
      <c r="E894" s="6" t="str">
        <f>IFERROR(VLOOKUP(A894,'Distributor List'!$A$2:$D$77,4,0),"-")</f>
        <v>Distributor</v>
      </c>
      <c r="F894" s="6" t="str">
        <f>IFERROR(VLOOKUP(H894,'Price List'!$A$2:$H$109,8,0),"-")</f>
        <v>Medicronis</v>
      </c>
      <c r="G894" s="6" t="str">
        <f>IFERROR(VLOOKUP(A894,'Distributor List'!$A$2:$E$77,5,0),"-")</f>
        <v>DG Khan Vacant</v>
      </c>
      <c r="H894" s="10" t="s">
        <v>203</v>
      </c>
      <c r="I894" s="55">
        <v>90</v>
      </c>
      <c r="J894" s="72">
        <v>20</v>
      </c>
      <c r="K894" s="72">
        <v>22</v>
      </c>
      <c r="L894" s="73">
        <f t="shared" si="373"/>
        <v>1800</v>
      </c>
      <c r="M894" s="73">
        <f t="shared" si="375"/>
        <v>1980</v>
      </c>
      <c r="N894" s="74">
        <v>20</v>
      </c>
      <c r="O894" s="74">
        <f t="shared" si="388"/>
        <v>1800</v>
      </c>
      <c r="P894" s="73">
        <f t="shared" si="383"/>
        <v>0</v>
      </c>
      <c r="Q894" s="75">
        <v>84</v>
      </c>
      <c r="R894" s="73">
        <f t="shared" si="376"/>
        <v>7560</v>
      </c>
      <c r="S894" s="76">
        <f t="shared" si="377"/>
        <v>0.23809523809523808</v>
      </c>
      <c r="T894" s="77">
        <v>32</v>
      </c>
      <c r="U894" s="78">
        <f t="shared" si="384"/>
        <v>-12</v>
      </c>
      <c r="V894" s="73">
        <f t="shared" si="374"/>
        <v>2880</v>
      </c>
      <c r="W894" s="73">
        <f t="shared" si="378"/>
        <v>-1080</v>
      </c>
      <c r="X894" s="76">
        <f t="shared" si="379"/>
        <v>-0.375</v>
      </c>
      <c r="Y894" s="73">
        <f t="shared" si="380"/>
        <v>30</v>
      </c>
      <c r="Z894" s="73">
        <f t="shared" si="381"/>
        <v>8</v>
      </c>
      <c r="AA894" s="73">
        <f t="shared" si="385"/>
        <v>720</v>
      </c>
      <c r="AB894" s="73">
        <f t="shared" si="382"/>
        <v>0</v>
      </c>
      <c r="AC894" s="73">
        <f t="shared" si="386"/>
        <v>0</v>
      </c>
      <c r="AD894" s="73">
        <f t="shared" si="387"/>
        <v>2700</v>
      </c>
      <c r="AE894" s="73">
        <v>0</v>
      </c>
    </row>
    <row r="895" spans="1:31" ht="15" customHeight="1">
      <c r="A895" s="5" t="s">
        <v>72</v>
      </c>
      <c r="B895" s="6" t="str">
        <f>IFERROR(VLOOKUP(A895,'Distributor List'!$A$2:$D$77,2,0),"-")</f>
        <v>D.G.Khan</v>
      </c>
      <c r="C895" s="6" t="str">
        <f>IFERROR(VLOOKUP(A895,'Distributor List'!$A$2:$D$77,3,0),"-")</f>
        <v>Center-2</v>
      </c>
      <c r="D895" s="6" t="str">
        <f>IFERROR(VLOOKUP(A895,'Distributor List'!$A$2:$F$77,6,0),"-")</f>
        <v>Pak-1</v>
      </c>
      <c r="E895" s="6" t="str">
        <f>IFERROR(VLOOKUP(A895,'Distributor List'!$A$2:$D$77,4,0),"-")</f>
        <v>Distributor</v>
      </c>
      <c r="F895" s="6" t="str">
        <f>IFERROR(VLOOKUP(H895,'Price List'!$A$2:$H$109,8,0),"-")</f>
        <v>Medicronis</v>
      </c>
      <c r="G895" s="6" t="str">
        <f>IFERROR(VLOOKUP(A895,'Distributor List'!$A$2:$E$77,5,0),"-")</f>
        <v>DG Khan Vacant</v>
      </c>
      <c r="H895" s="10" t="s">
        <v>204</v>
      </c>
      <c r="I895" s="55">
        <v>105</v>
      </c>
      <c r="J895" s="72">
        <v>12</v>
      </c>
      <c r="K895" s="72">
        <v>72</v>
      </c>
      <c r="L895" s="73">
        <f t="shared" si="373"/>
        <v>1260</v>
      </c>
      <c r="M895" s="73">
        <f t="shared" si="375"/>
        <v>7560</v>
      </c>
      <c r="N895" s="74">
        <v>12</v>
      </c>
      <c r="O895" s="74">
        <f t="shared" si="388"/>
        <v>1260</v>
      </c>
      <c r="P895" s="73">
        <f t="shared" si="383"/>
        <v>0</v>
      </c>
      <c r="Q895" s="75">
        <v>96</v>
      </c>
      <c r="R895" s="73">
        <f t="shared" si="376"/>
        <v>10080</v>
      </c>
      <c r="S895" s="76">
        <f t="shared" si="377"/>
        <v>0.125</v>
      </c>
      <c r="T895" s="77">
        <v>13</v>
      </c>
      <c r="U895" s="78">
        <f t="shared" si="384"/>
        <v>-1</v>
      </c>
      <c r="V895" s="73">
        <f t="shared" si="374"/>
        <v>1365</v>
      </c>
      <c r="W895" s="73">
        <f t="shared" si="378"/>
        <v>-105</v>
      </c>
      <c r="X895" s="76">
        <f t="shared" si="379"/>
        <v>-7.6923076923076872E-2</v>
      </c>
      <c r="Y895" s="73">
        <f t="shared" si="380"/>
        <v>18</v>
      </c>
      <c r="Z895" s="73">
        <f t="shared" si="381"/>
        <v>0</v>
      </c>
      <c r="AA895" s="73">
        <f t="shared" si="385"/>
        <v>0</v>
      </c>
      <c r="AB895" s="73">
        <f t="shared" si="382"/>
        <v>54</v>
      </c>
      <c r="AC895" s="73">
        <f t="shared" si="386"/>
        <v>5670</v>
      </c>
      <c r="AD895" s="73">
        <f t="shared" si="387"/>
        <v>1890</v>
      </c>
      <c r="AE895" s="73">
        <v>0</v>
      </c>
    </row>
    <row r="896" spans="1:31" ht="15" customHeight="1">
      <c r="A896" s="5" t="s">
        <v>72</v>
      </c>
      <c r="B896" s="6" t="str">
        <f>IFERROR(VLOOKUP(A896,'Distributor List'!$A$2:$D$77,2,0),"-")</f>
        <v>D.G.Khan</v>
      </c>
      <c r="C896" s="6" t="str">
        <f>IFERROR(VLOOKUP(A896,'Distributor List'!$A$2:$D$77,3,0),"-")</f>
        <v>Center-2</v>
      </c>
      <c r="D896" s="6" t="str">
        <f>IFERROR(VLOOKUP(A896,'Distributor List'!$A$2:$F$77,6,0),"-")</f>
        <v>Pak-1</v>
      </c>
      <c r="E896" s="6" t="str">
        <f>IFERROR(VLOOKUP(A896,'Distributor List'!$A$2:$D$77,4,0),"-")</f>
        <v>Distributor</v>
      </c>
      <c r="F896" s="6" t="str">
        <f>IFERROR(VLOOKUP(H896,'Price List'!$A$2:$H$109,8,0),"-")</f>
        <v>Medicronis</v>
      </c>
      <c r="G896" s="6" t="str">
        <f>IFERROR(VLOOKUP(A896,'Distributor List'!$A$2:$E$77,5,0),"-")</f>
        <v>DG Khan Vacant</v>
      </c>
      <c r="H896" s="10" t="s">
        <v>205</v>
      </c>
      <c r="I896" s="55">
        <v>105</v>
      </c>
      <c r="J896" s="72">
        <v>39</v>
      </c>
      <c r="K896" s="72">
        <v>91</v>
      </c>
      <c r="L896" s="73">
        <f t="shared" si="373"/>
        <v>4095</v>
      </c>
      <c r="M896" s="73">
        <f t="shared" si="375"/>
        <v>9555</v>
      </c>
      <c r="N896" s="74">
        <v>39</v>
      </c>
      <c r="O896" s="74">
        <f t="shared" si="388"/>
        <v>4095</v>
      </c>
      <c r="P896" s="73">
        <f t="shared" si="383"/>
        <v>0</v>
      </c>
      <c r="Q896" s="75">
        <v>96</v>
      </c>
      <c r="R896" s="73">
        <f t="shared" si="376"/>
        <v>10080</v>
      </c>
      <c r="S896" s="76">
        <f t="shared" si="377"/>
        <v>0.40625</v>
      </c>
      <c r="T896" s="77">
        <v>23</v>
      </c>
      <c r="U896" s="78">
        <f t="shared" si="384"/>
        <v>16</v>
      </c>
      <c r="V896" s="73">
        <f t="shared" si="374"/>
        <v>2415</v>
      </c>
      <c r="W896" s="73">
        <f t="shared" si="378"/>
        <v>1680</v>
      </c>
      <c r="X896" s="76">
        <f t="shared" si="379"/>
        <v>0.69565217391304346</v>
      </c>
      <c r="Y896" s="73">
        <f t="shared" si="380"/>
        <v>58.5</v>
      </c>
      <c r="Z896" s="73">
        <f t="shared" si="381"/>
        <v>0</v>
      </c>
      <c r="AA896" s="73">
        <f t="shared" si="385"/>
        <v>0</v>
      </c>
      <c r="AB896" s="73">
        <f t="shared" si="382"/>
        <v>32.5</v>
      </c>
      <c r="AC896" s="73">
        <f t="shared" si="386"/>
        <v>3412.5</v>
      </c>
      <c r="AD896" s="73">
        <f t="shared" si="387"/>
        <v>6142.5</v>
      </c>
      <c r="AE896" s="73">
        <v>0</v>
      </c>
    </row>
    <row r="897" spans="1:31" ht="15" customHeight="1">
      <c r="A897" s="5" t="s">
        <v>72</v>
      </c>
      <c r="B897" s="6" t="str">
        <f>IFERROR(VLOOKUP(A897,'Distributor List'!$A$2:$D$77,2,0),"-")</f>
        <v>D.G.Khan</v>
      </c>
      <c r="C897" s="6" t="str">
        <f>IFERROR(VLOOKUP(A897,'Distributor List'!$A$2:$D$77,3,0),"-")</f>
        <v>Center-2</v>
      </c>
      <c r="D897" s="6" t="str">
        <f>IFERROR(VLOOKUP(A897,'Distributor List'!$A$2:$F$77,6,0),"-")</f>
        <v>Pak-1</v>
      </c>
      <c r="E897" s="6" t="str">
        <f>IFERROR(VLOOKUP(A897,'Distributor List'!$A$2:$D$77,4,0),"-")</f>
        <v>Distributor</v>
      </c>
      <c r="F897" s="6" t="str">
        <f>IFERROR(VLOOKUP(H897,'Price List'!$A$2:$H$109,8,0),"-")</f>
        <v>Medicronis</v>
      </c>
      <c r="G897" s="6" t="str">
        <f>IFERROR(VLOOKUP(A897,'Distributor List'!$A$2:$E$77,5,0),"-")</f>
        <v>DG Khan Vacant</v>
      </c>
      <c r="H897" s="10" t="s">
        <v>149</v>
      </c>
      <c r="I897" s="55">
        <v>105</v>
      </c>
      <c r="J897" s="72">
        <v>256</v>
      </c>
      <c r="K897" s="72">
        <v>258</v>
      </c>
      <c r="L897" s="73">
        <f t="shared" si="373"/>
        <v>26880</v>
      </c>
      <c r="M897" s="73">
        <f t="shared" si="375"/>
        <v>27090</v>
      </c>
      <c r="N897" s="74">
        <v>256</v>
      </c>
      <c r="O897" s="74">
        <f t="shared" si="388"/>
        <v>26880</v>
      </c>
      <c r="P897" s="73">
        <f t="shared" si="383"/>
        <v>0</v>
      </c>
      <c r="Q897" s="75">
        <v>96</v>
      </c>
      <c r="R897" s="73">
        <f t="shared" si="376"/>
        <v>10080</v>
      </c>
      <c r="S897" s="76">
        <f t="shared" si="377"/>
        <v>2.6666666666666665</v>
      </c>
      <c r="T897" s="77">
        <v>133</v>
      </c>
      <c r="U897" s="78">
        <f t="shared" si="384"/>
        <v>123</v>
      </c>
      <c r="V897" s="73">
        <f t="shared" si="374"/>
        <v>13965</v>
      </c>
      <c r="W897" s="73">
        <f t="shared" si="378"/>
        <v>12915</v>
      </c>
      <c r="X897" s="76">
        <f t="shared" si="379"/>
        <v>0.92481203007518786</v>
      </c>
      <c r="Y897" s="73">
        <f t="shared" si="380"/>
        <v>384</v>
      </c>
      <c r="Z897" s="73">
        <f t="shared" si="381"/>
        <v>126</v>
      </c>
      <c r="AA897" s="73">
        <f t="shared" si="385"/>
        <v>13230</v>
      </c>
      <c r="AB897" s="73">
        <f t="shared" si="382"/>
        <v>0</v>
      </c>
      <c r="AC897" s="73">
        <f t="shared" si="386"/>
        <v>0</v>
      </c>
      <c r="AD897" s="73">
        <f t="shared" si="387"/>
        <v>40320</v>
      </c>
      <c r="AE897" s="73">
        <v>0</v>
      </c>
    </row>
    <row r="898" spans="1:31" ht="15" customHeight="1">
      <c r="A898" s="5" t="s">
        <v>72</v>
      </c>
      <c r="B898" s="6" t="str">
        <f>IFERROR(VLOOKUP(A898,'Distributor List'!$A$2:$D$77,2,0),"-")</f>
        <v>D.G.Khan</v>
      </c>
      <c r="C898" s="6" t="str">
        <f>IFERROR(VLOOKUP(A898,'Distributor List'!$A$2:$D$77,3,0),"-")</f>
        <v>Center-2</v>
      </c>
      <c r="D898" s="6" t="str">
        <f>IFERROR(VLOOKUP(A898,'Distributor List'!$A$2:$F$77,6,0),"-")</f>
        <v>Pak-1</v>
      </c>
      <c r="E898" s="6" t="str">
        <f>IFERROR(VLOOKUP(A898,'Distributor List'!$A$2:$D$77,4,0),"-")</f>
        <v>Distributor</v>
      </c>
      <c r="F898" s="6" t="str">
        <f>IFERROR(VLOOKUP(H898,'Price List'!$A$2:$H$109,8,0),"-")</f>
        <v>Medicronis</v>
      </c>
      <c r="G898" s="6" t="str">
        <f>IFERROR(VLOOKUP(A898,'Distributor List'!$A$2:$E$77,5,0),"-")</f>
        <v>DG Khan Vacant</v>
      </c>
      <c r="H898" s="59" t="s">
        <v>206</v>
      </c>
      <c r="I898" s="57">
        <v>90</v>
      </c>
      <c r="J898" s="72">
        <v>29</v>
      </c>
      <c r="K898" s="72">
        <v>121</v>
      </c>
      <c r="L898" s="73">
        <f t="shared" si="373"/>
        <v>2610</v>
      </c>
      <c r="M898" s="73">
        <f t="shared" si="375"/>
        <v>10890</v>
      </c>
      <c r="N898" s="74">
        <v>29</v>
      </c>
      <c r="O898" s="74">
        <f t="shared" si="388"/>
        <v>2610</v>
      </c>
      <c r="P898" s="73">
        <f t="shared" si="383"/>
        <v>0</v>
      </c>
      <c r="Q898" s="75">
        <v>0</v>
      </c>
      <c r="R898" s="73">
        <v>0</v>
      </c>
      <c r="S898" s="76" t="str">
        <f t="shared" si="377"/>
        <v>-</v>
      </c>
      <c r="T898" s="77">
        <v>0</v>
      </c>
      <c r="U898" s="78">
        <v>0</v>
      </c>
      <c r="V898" s="73">
        <f t="shared" si="374"/>
        <v>0</v>
      </c>
      <c r="W898" s="73">
        <f t="shared" si="378"/>
        <v>2610</v>
      </c>
      <c r="X898" s="76" t="str">
        <f t="shared" si="379"/>
        <v>-</v>
      </c>
      <c r="Y898" s="73">
        <f t="shared" si="380"/>
        <v>43.5</v>
      </c>
      <c r="Z898" s="73">
        <f t="shared" si="381"/>
        <v>0</v>
      </c>
      <c r="AA898" s="73">
        <f t="shared" si="385"/>
        <v>0</v>
      </c>
      <c r="AB898" s="73">
        <f t="shared" si="382"/>
        <v>77.5</v>
      </c>
      <c r="AC898" s="73">
        <f t="shared" si="386"/>
        <v>6975</v>
      </c>
      <c r="AD898" s="73">
        <f t="shared" si="387"/>
        <v>3915</v>
      </c>
      <c r="AE898" s="73">
        <v>0</v>
      </c>
    </row>
    <row r="899" spans="1:31" ht="15" customHeight="1">
      <c r="A899" s="5" t="s">
        <v>72</v>
      </c>
      <c r="B899" s="6" t="str">
        <f>IFERROR(VLOOKUP(A899,'Distributor List'!$A$2:$D$77,2,0),"-")</f>
        <v>D.G.Khan</v>
      </c>
      <c r="C899" s="6" t="str">
        <f>IFERROR(VLOOKUP(A899,'Distributor List'!$A$2:$D$77,3,0),"-")</f>
        <v>Center-2</v>
      </c>
      <c r="D899" s="6" t="str">
        <f>IFERROR(VLOOKUP(A899,'Distributor List'!$A$2:$F$77,6,0),"-")</f>
        <v>Pak-1</v>
      </c>
      <c r="E899" s="6" t="str">
        <f>IFERROR(VLOOKUP(A899,'Distributor List'!$A$2:$D$77,4,0),"-")</f>
        <v>Distributor</v>
      </c>
      <c r="F899" s="6" t="str">
        <f>IFERROR(VLOOKUP(H899,'Price List'!$A$2:$H$109,8,0),"-")</f>
        <v>Medicronis</v>
      </c>
      <c r="G899" s="6" t="str">
        <f>IFERROR(VLOOKUP(A899,'Distributor List'!$A$2:$E$77,5,0),"-")</f>
        <v>DG Khan Vacant</v>
      </c>
      <c r="H899" s="59" t="s">
        <v>207</v>
      </c>
      <c r="I899" s="57">
        <v>105</v>
      </c>
      <c r="J899" s="72">
        <v>48</v>
      </c>
      <c r="K899" s="72">
        <v>52</v>
      </c>
      <c r="L899" s="73">
        <f t="shared" si="373"/>
        <v>5040</v>
      </c>
      <c r="M899" s="73">
        <f t="shared" si="375"/>
        <v>5460</v>
      </c>
      <c r="N899" s="74">
        <v>48</v>
      </c>
      <c r="O899" s="74">
        <f t="shared" si="388"/>
        <v>5040</v>
      </c>
      <c r="P899" s="73">
        <f t="shared" si="383"/>
        <v>0</v>
      </c>
      <c r="Q899" s="75">
        <v>0</v>
      </c>
      <c r="R899" s="73">
        <v>0</v>
      </c>
      <c r="S899" s="76" t="str">
        <f t="shared" si="377"/>
        <v>-</v>
      </c>
      <c r="T899" s="77">
        <v>0</v>
      </c>
      <c r="U899" s="78">
        <v>0</v>
      </c>
      <c r="V899" s="73">
        <f t="shared" si="374"/>
        <v>0</v>
      </c>
      <c r="W899" s="73">
        <f t="shared" si="378"/>
        <v>5040</v>
      </c>
      <c r="X899" s="76" t="str">
        <f t="shared" si="379"/>
        <v>-</v>
      </c>
      <c r="Y899" s="73">
        <f t="shared" si="380"/>
        <v>72</v>
      </c>
      <c r="Z899" s="73">
        <f t="shared" si="381"/>
        <v>20</v>
      </c>
      <c r="AA899" s="73">
        <f t="shared" si="385"/>
        <v>2100</v>
      </c>
      <c r="AB899" s="73">
        <f t="shared" si="382"/>
        <v>0</v>
      </c>
      <c r="AC899" s="73">
        <f t="shared" si="386"/>
        <v>0</v>
      </c>
      <c r="AD899" s="73">
        <f t="shared" si="387"/>
        <v>7560</v>
      </c>
      <c r="AE899" s="73">
        <v>0</v>
      </c>
    </row>
    <row r="900" spans="1:31" ht="15" customHeight="1">
      <c r="A900" s="5" t="s">
        <v>72</v>
      </c>
      <c r="B900" s="6" t="str">
        <f>IFERROR(VLOOKUP(A900,'Distributor List'!$A$2:$D$77,2,0),"-")</f>
        <v>D.G.Khan</v>
      </c>
      <c r="C900" s="6" t="str">
        <f>IFERROR(VLOOKUP(A900,'Distributor List'!$A$2:$D$77,3,0),"-")</f>
        <v>Center-2</v>
      </c>
      <c r="D900" s="6" t="str">
        <f>IFERROR(VLOOKUP(A900,'Distributor List'!$A$2:$F$77,6,0),"-")</f>
        <v>Pak-1</v>
      </c>
      <c r="E900" s="6" t="str">
        <f>IFERROR(VLOOKUP(A900,'Distributor List'!$A$2:$D$77,4,0),"-")</f>
        <v>Distributor</v>
      </c>
      <c r="F900" s="6" t="str">
        <f>IFERROR(VLOOKUP(H900,'Price List'!$A$2:$H$109,8,0),"-")</f>
        <v>Medicronis</v>
      </c>
      <c r="G900" s="6" t="str">
        <f>IFERROR(VLOOKUP(A900,'Distributor List'!$A$2:$E$77,5,0),"-")</f>
        <v>DG Khan Vacant</v>
      </c>
      <c r="H900" s="59" t="s">
        <v>208</v>
      </c>
      <c r="I900" s="57">
        <v>120</v>
      </c>
      <c r="J900" s="72">
        <v>0</v>
      </c>
      <c r="K900" s="72">
        <v>0</v>
      </c>
      <c r="L900" s="73">
        <f t="shared" si="373"/>
        <v>0</v>
      </c>
      <c r="M900" s="73">
        <f t="shared" si="375"/>
        <v>0</v>
      </c>
      <c r="N900" s="74">
        <v>0</v>
      </c>
      <c r="O900" s="74">
        <f t="shared" si="388"/>
        <v>0</v>
      </c>
      <c r="P900" s="73">
        <f t="shared" si="383"/>
        <v>0</v>
      </c>
      <c r="Q900" s="75">
        <v>0</v>
      </c>
      <c r="R900" s="73">
        <v>0</v>
      </c>
      <c r="S900" s="76" t="str">
        <f t="shared" si="377"/>
        <v>-</v>
      </c>
      <c r="T900" s="77">
        <v>0</v>
      </c>
      <c r="U900" s="78">
        <v>0</v>
      </c>
      <c r="V900" s="73">
        <f t="shared" si="374"/>
        <v>0</v>
      </c>
      <c r="W900" s="73">
        <f t="shared" si="378"/>
        <v>0</v>
      </c>
      <c r="X900" s="76" t="str">
        <f t="shared" si="379"/>
        <v>-</v>
      </c>
      <c r="Y900" s="73">
        <f t="shared" si="380"/>
        <v>0</v>
      </c>
      <c r="Z900" s="73">
        <f t="shared" si="381"/>
        <v>0</v>
      </c>
      <c r="AA900" s="73">
        <f t="shared" si="385"/>
        <v>0</v>
      </c>
      <c r="AB900" s="73">
        <f t="shared" si="382"/>
        <v>0</v>
      </c>
      <c r="AC900" s="73">
        <f t="shared" si="386"/>
        <v>0</v>
      </c>
      <c r="AD900" s="73">
        <f t="shared" si="387"/>
        <v>0</v>
      </c>
      <c r="AE900" s="73">
        <v>0</v>
      </c>
    </row>
    <row r="901" spans="1:31" ht="15" customHeight="1">
      <c r="A901" s="5" t="s">
        <v>72</v>
      </c>
      <c r="B901" s="6" t="str">
        <f>IFERROR(VLOOKUP(A901,'Distributor List'!$A$2:$D$77,2,0),"-")</f>
        <v>D.G.Khan</v>
      </c>
      <c r="C901" s="6" t="str">
        <f>IFERROR(VLOOKUP(A901,'Distributor List'!$A$2:$D$77,3,0),"-")</f>
        <v>Center-2</v>
      </c>
      <c r="D901" s="6" t="str">
        <f>IFERROR(VLOOKUP(A901,'Distributor List'!$A$2:$F$77,6,0),"-")</f>
        <v>Pak-1</v>
      </c>
      <c r="E901" s="6" t="str">
        <f>IFERROR(VLOOKUP(A901,'Distributor List'!$A$2:$D$77,4,0),"-")</f>
        <v>Distributor</v>
      </c>
      <c r="F901" s="6" t="str">
        <f>IFERROR(VLOOKUP(H901,'Price List'!$A$2:$H$109,8,0),"-")</f>
        <v>Medicronis</v>
      </c>
      <c r="G901" s="6" t="str">
        <f>IFERROR(VLOOKUP(A901,'Distributor List'!$A$2:$E$77,5,0),"-")</f>
        <v>DG Khan Vacant</v>
      </c>
      <c r="H901" s="59" t="s">
        <v>209</v>
      </c>
      <c r="I901" s="57">
        <v>105</v>
      </c>
      <c r="J901" s="72">
        <v>30</v>
      </c>
      <c r="K901" s="72">
        <v>85</v>
      </c>
      <c r="L901" s="73">
        <f t="shared" ref="L901:L964" si="395">J901*I901</f>
        <v>3150</v>
      </c>
      <c r="M901" s="73">
        <f t="shared" si="375"/>
        <v>8925</v>
      </c>
      <c r="N901" s="74">
        <v>30</v>
      </c>
      <c r="O901" s="74">
        <f t="shared" si="388"/>
        <v>3150</v>
      </c>
      <c r="P901" s="73">
        <f t="shared" si="383"/>
        <v>0</v>
      </c>
      <c r="Q901" s="75">
        <v>75</v>
      </c>
      <c r="R901" s="73">
        <f t="shared" ref="R901:R942" si="396">Q901*I901</f>
        <v>7875</v>
      </c>
      <c r="S901" s="76">
        <f t="shared" si="377"/>
        <v>0.4</v>
      </c>
      <c r="T901" s="77">
        <v>2</v>
      </c>
      <c r="U901" s="78">
        <f t="shared" si="384"/>
        <v>28</v>
      </c>
      <c r="V901" s="73">
        <f t="shared" ref="V901:V964" si="397">T901*I901</f>
        <v>210</v>
      </c>
      <c r="W901" s="73">
        <f t="shared" si="378"/>
        <v>2940</v>
      </c>
      <c r="X901" s="76">
        <f t="shared" si="379"/>
        <v>14</v>
      </c>
      <c r="Y901" s="73">
        <f t="shared" si="380"/>
        <v>45</v>
      </c>
      <c r="Z901" s="73">
        <f t="shared" si="381"/>
        <v>0</v>
      </c>
      <c r="AA901" s="73">
        <f t="shared" si="385"/>
        <v>0</v>
      </c>
      <c r="AB901" s="73">
        <f t="shared" si="382"/>
        <v>40</v>
      </c>
      <c r="AC901" s="73">
        <f t="shared" si="386"/>
        <v>4200</v>
      </c>
      <c r="AD901" s="73">
        <f t="shared" si="387"/>
        <v>4725</v>
      </c>
      <c r="AE901" s="73">
        <v>0</v>
      </c>
    </row>
    <row r="902" spans="1:31" ht="15" customHeight="1">
      <c r="A902" s="5" t="s">
        <v>72</v>
      </c>
      <c r="B902" s="6" t="str">
        <f>IFERROR(VLOOKUP(A902,'Distributor List'!$A$2:$D$77,2,0),"-")</f>
        <v>D.G.Khan</v>
      </c>
      <c r="C902" s="6" t="str">
        <f>IFERROR(VLOOKUP(A902,'Distributor List'!$A$2:$D$77,3,0),"-")</f>
        <v>Center-2</v>
      </c>
      <c r="D902" s="6" t="str">
        <f>IFERROR(VLOOKUP(A902,'Distributor List'!$A$2:$F$77,6,0),"-")</f>
        <v>Pak-1</v>
      </c>
      <c r="E902" s="6" t="str">
        <f>IFERROR(VLOOKUP(A902,'Distributor List'!$A$2:$D$77,4,0),"-")</f>
        <v>Distributor</v>
      </c>
      <c r="F902" s="6" t="str">
        <f>IFERROR(VLOOKUP(H902,'Price List'!$A$2:$H$109,8,0),"-")</f>
        <v>Medicronis</v>
      </c>
      <c r="G902" s="6" t="str">
        <f>IFERROR(VLOOKUP(A902,'Distributor List'!$A$2:$E$77,5,0),"-")</f>
        <v>DG Khan Vacant</v>
      </c>
      <c r="H902" s="59" t="s">
        <v>210</v>
      </c>
      <c r="I902" s="57">
        <v>170</v>
      </c>
      <c r="J902" s="72">
        <v>-52</v>
      </c>
      <c r="K902" s="72">
        <v>72</v>
      </c>
      <c r="L902" s="73">
        <f t="shared" si="395"/>
        <v>-8840</v>
      </c>
      <c r="M902" s="73">
        <f t="shared" si="375"/>
        <v>12240</v>
      </c>
      <c r="N902" s="74">
        <v>-52</v>
      </c>
      <c r="O902" s="74">
        <f t="shared" si="388"/>
        <v>-8840</v>
      </c>
      <c r="P902" s="73">
        <f t="shared" si="383"/>
        <v>0</v>
      </c>
      <c r="Q902" s="75">
        <v>75</v>
      </c>
      <c r="R902" s="73">
        <f t="shared" si="396"/>
        <v>12750</v>
      </c>
      <c r="S902" s="76">
        <f t="shared" si="377"/>
        <v>-0.69333333333333336</v>
      </c>
      <c r="T902" s="77">
        <v>71</v>
      </c>
      <c r="U902" s="78">
        <f t="shared" si="384"/>
        <v>-123</v>
      </c>
      <c r="V902" s="73">
        <f t="shared" si="397"/>
        <v>12070</v>
      </c>
      <c r="W902" s="73">
        <f t="shared" si="378"/>
        <v>-20910</v>
      </c>
      <c r="X902" s="76">
        <f t="shared" si="379"/>
        <v>-1.732394366197183</v>
      </c>
      <c r="Y902" s="73">
        <f t="shared" si="380"/>
        <v>-78</v>
      </c>
      <c r="Z902" s="73">
        <f t="shared" si="381"/>
        <v>0</v>
      </c>
      <c r="AA902" s="73">
        <f t="shared" si="385"/>
        <v>0</v>
      </c>
      <c r="AB902" s="73">
        <f t="shared" si="382"/>
        <v>150</v>
      </c>
      <c r="AC902" s="73">
        <f t="shared" si="386"/>
        <v>25500</v>
      </c>
      <c r="AD902" s="73">
        <f t="shared" si="387"/>
        <v>-13260</v>
      </c>
      <c r="AE902" s="73">
        <v>0</v>
      </c>
    </row>
    <row r="903" spans="1:31" ht="15" customHeight="1">
      <c r="A903" s="5" t="s">
        <v>72</v>
      </c>
      <c r="B903" s="6" t="str">
        <f>IFERROR(VLOOKUP(A903,'Distributor List'!$A$2:$D$77,2,0),"-")</f>
        <v>D.G.Khan</v>
      </c>
      <c r="C903" s="6" t="str">
        <f>IFERROR(VLOOKUP(A903,'Distributor List'!$A$2:$D$77,3,0),"-")</f>
        <v>Center-2</v>
      </c>
      <c r="D903" s="6" t="str">
        <f>IFERROR(VLOOKUP(A903,'Distributor List'!$A$2:$F$77,6,0),"-")</f>
        <v>Pak-1</v>
      </c>
      <c r="E903" s="6" t="str">
        <f>IFERROR(VLOOKUP(A903,'Distributor List'!$A$2:$D$77,4,0),"-")</f>
        <v>Distributor</v>
      </c>
      <c r="F903" s="6" t="str">
        <f>IFERROR(VLOOKUP(H903,'Price List'!$A$2:$H$109,8,0),"-")</f>
        <v>Medicronis</v>
      </c>
      <c r="G903" s="6" t="str">
        <f>IFERROR(VLOOKUP(A903,'Distributor List'!$A$2:$E$77,5,0),"-")</f>
        <v>DG Khan Vacant</v>
      </c>
      <c r="H903" s="10" t="s">
        <v>211</v>
      </c>
      <c r="I903" s="58">
        <v>120</v>
      </c>
      <c r="J903" s="72">
        <v>9</v>
      </c>
      <c r="K903" s="72">
        <v>69</v>
      </c>
      <c r="L903" s="73">
        <f t="shared" si="395"/>
        <v>1080</v>
      </c>
      <c r="M903" s="73">
        <f t="shared" si="375"/>
        <v>8280</v>
      </c>
      <c r="N903" s="74">
        <v>9</v>
      </c>
      <c r="O903" s="74">
        <f t="shared" si="388"/>
        <v>1080</v>
      </c>
      <c r="P903" s="73">
        <f t="shared" si="383"/>
        <v>0</v>
      </c>
      <c r="Q903" s="84">
        <v>54</v>
      </c>
      <c r="R903" s="73">
        <f t="shared" si="396"/>
        <v>6480</v>
      </c>
      <c r="S903" s="76">
        <f t="shared" si="377"/>
        <v>0.16666666666666666</v>
      </c>
      <c r="T903" s="77">
        <v>52</v>
      </c>
      <c r="U903" s="78">
        <f t="shared" si="384"/>
        <v>-43</v>
      </c>
      <c r="V903" s="73">
        <f t="shared" si="397"/>
        <v>6240</v>
      </c>
      <c r="W903" s="73">
        <f t="shared" si="378"/>
        <v>-5160</v>
      </c>
      <c r="X903" s="76">
        <f t="shared" si="379"/>
        <v>-0.82692307692307687</v>
      </c>
      <c r="Y903" s="73">
        <f t="shared" si="380"/>
        <v>13.5</v>
      </c>
      <c r="Z903" s="73">
        <f t="shared" si="381"/>
        <v>0</v>
      </c>
      <c r="AA903" s="73">
        <f t="shared" si="385"/>
        <v>0</v>
      </c>
      <c r="AB903" s="73">
        <f t="shared" si="382"/>
        <v>55.5</v>
      </c>
      <c r="AC903" s="73">
        <f t="shared" si="386"/>
        <v>6660</v>
      </c>
      <c r="AD903" s="73">
        <f t="shared" si="387"/>
        <v>1620</v>
      </c>
      <c r="AE903" s="73">
        <v>0</v>
      </c>
    </row>
    <row r="904" spans="1:31" ht="15" customHeight="1">
      <c r="A904" s="5" t="s">
        <v>74</v>
      </c>
      <c r="B904" s="6" t="str">
        <f>IFERROR(VLOOKUP(A904,'Distributor List'!$A$2:$D$77,2,0),"-")</f>
        <v>Taunsa</v>
      </c>
      <c r="C904" s="6" t="str">
        <f>IFERROR(VLOOKUP(A904,'Distributor List'!$A$2:$D$77,3,0),"-")</f>
        <v>Center-2</v>
      </c>
      <c r="D904" s="6" t="str">
        <f>IFERROR(VLOOKUP(A904,'Distributor List'!$A$2:$F$77,6,0),"-")</f>
        <v>Pak-1</v>
      </c>
      <c r="E904" s="6" t="str">
        <f>IFERROR(VLOOKUP(A904,'Distributor List'!$A$2:$D$77,4,0),"-")</f>
        <v>Distributor</v>
      </c>
      <c r="F904" s="6" t="str">
        <f>IFERROR(VLOOKUP(H904,'Price List'!$A$2:$H$109,8,0),"-")</f>
        <v>Medicronis</v>
      </c>
      <c r="G904" s="6" t="str">
        <f>IFERROR(VLOOKUP(A904,'Distributor List'!$A$2:$E$77,5,0),"-")</f>
        <v>DG Khan Vacant</v>
      </c>
      <c r="H904" s="10" t="s">
        <v>212</v>
      </c>
      <c r="I904" s="58">
        <v>56</v>
      </c>
      <c r="J904" s="72">
        <v>50</v>
      </c>
      <c r="K904" s="72">
        <v>113</v>
      </c>
      <c r="L904" s="73">
        <f t="shared" si="395"/>
        <v>2800</v>
      </c>
      <c r="M904" s="73">
        <f t="shared" si="375"/>
        <v>6328</v>
      </c>
      <c r="N904" s="74">
        <v>50</v>
      </c>
      <c r="O904" s="74">
        <f t="shared" si="388"/>
        <v>2800</v>
      </c>
      <c r="P904" s="73">
        <f t="shared" si="383"/>
        <v>0</v>
      </c>
      <c r="Q904" s="84">
        <v>172.8</v>
      </c>
      <c r="R904" s="73">
        <f t="shared" si="396"/>
        <v>9676.8000000000011</v>
      </c>
      <c r="S904" s="76">
        <f t="shared" si="377"/>
        <v>0.2893518518518518</v>
      </c>
      <c r="T904" s="77">
        <v>5</v>
      </c>
      <c r="U904" s="78">
        <f t="shared" si="384"/>
        <v>45</v>
      </c>
      <c r="V904" s="73">
        <f t="shared" si="397"/>
        <v>280</v>
      </c>
      <c r="W904" s="73">
        <f t="shared" si="378"/>
        <v>2520</v>
      </c>
      <c r="X904" s="76">
        <f t="shared" si="379"/>
        <v>9</v>
      </c>
      <c r="Y904" s="73">
        <f t="shared" si="380"/>
        <v>75</v>
      </c>
      <c r="Z904" s="73">
        <f t="shared" si="381"/>
        <v>0</v>
      </c>
      <c r="AA904" s="73">
        <f t="shared" si="385"/>
        <v>0</v>
      </c>
      <c r="AB904" s="73">
        <f t="shared" si="382"/>
        <v>38</v>
      </c>
      <c r="AC904" s="73">
        <f t="shared" si="386"/>
        <v>2128</v>
      </c>
      <c r="AD904" s="73">
        <f t="shared" si="387"/>
        <v>4200</v>
      </c>
      <c r="AE904" s="73">
        <v>0</v>
      </c>
    </row>
    <row r="905" spans="1:31" ht="15" customHeight="1">
      <c r="A905" s="5" t="s">
        <v>74</v>
      </c>
      <c r="B905" s="6" t="str">
        <f>IFERROR(VLOOKUP(A905,'Distributor List'!$A$2:$D$77,2,0),"-")</f>
        <v>Taunsa</v>
      </c>
      <c r="C905" s="6" t="str">
        <f>IFERROR(VLOOKUP(A905,'Distributor List'!$A$2:$D$77,3,0),"-")</f>
        <v>Center-2</v>
      </c>
      <c r="D905" s="6" t="str">
        <f>IFERROR(VLOOKUP(A905,'Distributor List'!$A$2:$F$77,6,0),"-")</f>
        <v>Pak-1</v>
      </c>
      <c r="E905" s="6" t="str">
        <f>IFERROR(VLOOKUP(A905,'Distributor List'!$A$2:$D$77,4,0),"-")</f>
        <v>Distributor</v>
      </c>
      <c r="F905" s="6" t="str">
        <f>IFERROR(VLOOKUP(H905,'Price List'!$A$2:$H$109,8,0),"-")</f>
        <v>Medicronis</v>
      </c>
      <c r="G905" s="6" t="str">
        <f>IFERROR(VLOOKUP(A905,'Distributor List'!$A$2:$E$77,5,0),"-")</f>
        <v>DG Khan Vacant</v>
      </c>
      <c r="H905" s="10" t="s">
        <v>11</v>
      </c>
      <c r="I905" s="58">
        <v>80</v>
      </c>
      <c r="J905" s="72">
        <v>0</v>
      </c>
      <c r="K905" s="72">
        <v>88</v>
      </c>
      <c r="L905" s="73">
        <f t="shared" si="395"/>
        <v>0</v>
      </c>
      <c r="M905" s="73">
        <f t="shared" si="375"/>
        <v>7040</v>
      </c>
      <c r="N905" s="74">
        <v>0</v>
      </c>
      <c r="O905" s="74">
        <f t="shared" si="388"/>
        <v>0</v>
      </c>
      <c r="P905" s="73">
        <f t="shared" si="383"/>
        <v>0</v>
      </c>
      <c r="Q905" s="84">
        <v>414.72</v>
      </c>
      <c r="R905" s="73">
        <f t="shared" si="396"/>
        <v>33177.600000000006</v>
      </c>
      <c r="S905" s="76">
        <f t="shared" si="377"/>
        <v>0</v>
      </c>
      <c r="T905" s="77">
        <v>0</v>
      </c>
      <c r="U905" s="78">
        <f t="shared" si="384"/>
        <v>0</v>
      </c>
      <c r="V905" s="73">
        <f t="shared" si="397"/>
        <v>0</v>
      </c>
      <c r="W905" s="73">
        <f t="shared" si="378"/>
        <v>0</v>
      </c>
      <c r="X905" s="76" t="str">
        <f t="shared" si="379"/>
        <v>-</v>
      </c>
      <c r="Y905" s="73">
        <f t="shared" si="380"/>
        <v>0</v>
      </c>
      <c r="Z905" s="73">
        <f t="shared" si="381"/>
        <v>0</v>
      </c>
      <c r="AA905" s="73">
        <f t="shared" si="385"/>
        <v>0</v>
      </c>
      <c r="AB905" s="73">
        <f t="shared" si="382"/>
        <v>88</v>
      </c>
      <c r="AC905" s="73">
        <f t="shared" si="386"/>
        <v>7040</v>
      </c>
      <c r="AD905" s="73">
        <f t="shared" si="387"/>
        <v>0</v>
      </c>
      <c r="AE905" s="73">
        <v>0</v>
      </c>
    </row>
    <row r="906" spans="1:31" ht="15" customHeight="1">
      <c r="A906" s="5" t="s">
        <v>74</v>
      </c>
      <c r="B906" s="6" t="str">
        <f>IFERROR(VLOOKUP(A906,'Distributor List'!$A$2:$D$77,2,0),"-")</f>
        <v>Taunsa</v>
      </c>
      <c r="C906" s="6" t="str">
        <f>IFERROR(VLOOKUP(A906,'Distributor List'!$A$2:$D$77,3,0),"-")</f>
        <v>Center-2</v>
      </c>
      <c r="D906" s="6" t="str">
        <f>IFERROR(VLOOKUP(A906,'Distributor List'!$A$2:$F$77,6,0),"-")</f>
        <v>Pak-1</v>
      </c>
      <c r="E906" s="6" t="str">
        <f>IFERROR(VLOOKUP(A906,'Distributor List'!$A$2:$D$77,4,0),"-")</f>
        <v>Distributor</v>
      </c>
      <c r="F906" s="6" t="str">
        <f>IFERROR(VLOOKUP(H906,'Price List'!$A$2:$H$109,8,0),"-")</f>
        <v>Medicronis</v>
      </c>
      <c r="G906" s="6" t="str">
        <f>IFERROR(VLOOKUP(A906,'Distributor List'!$A$2:$E$77,5,0),"-")</f>
        <v>DG Khan Vacant</v>
      </c>
      <c r="H906" s="10" t="s">
        <v>143</v>
      </c>
      <c r="I906" s="58">
        <v>105</v>
      </c>
      <c r="J906" s="72">
        <v>310</v>
      </c>
      <c r="K906" s="72">
        <v>116</v>
      </c>
      <c r="L906" s="73">
        <f t="shared" si="395"/>
        <v>32550</v>
      </c>
      <c r="M906" s="73">
        <f t="shared" si="375"/>
        <v>12180</v>
      </c>
      <c r="N906" s="74">
        <v>310</v>
      </c>
      <c r="O906" s="74">
        <f t="shared" si="388"/>
        <v>32550</v>
      </c>
      <c r="P906" s="73">
        <f t="shared" si="383"/>
        <v>0</v>
      </c>
      <c r="Q906" s="84">
        <v>622.08000000000004</v>
      </c>
      <c r="R906" s="73">
        <f t="shared" si="396"/>
        <v>65318.400000000001</v>
      </c>
      <c r="S906" s="76">
        <f t="shared" si="377"/>
        <v>0.49832818930041151</v>
      </c>
      <c r="T906" s="77">
        <v>215</v>
      </c>
      <c r="U906" s="78">
        <f t="shared" si="384"/>
        <v>95</v>
      </c>
      <c r="V906" s="73">
        <f t="shared" si="397"/>
        <v>22575</v>
      </c>
      <c r="W906" s="73">
        <f t="shared" si="378"/>
        <v>9975</v>
      </c>
      <c r="X906" s="76">
        <f t="shared" si="379"/>
        <v>0.44186046511627897</v>
      </c>
      <c r="Y906" s="73">
        <f t="shared" si="380"/>
        <v>465</v>
      </c>
      <c r="Z906" s="73">
        <f t="shared" si="381"/>
        <v>349</v>
      </c>
      <c r="AA906" s="73">
        <f t="shared" si="385"/>
        <v>36645</v>
      </c>
      <c r="AB906" s="73">
        <f t="shared" si="382"/>
        <v>0</v>
      </c>
      <c r="AC906" s="73">
        <f t="shared" si="386"/>
        <v>0</v>
      </c>
      <c r="AD906" s="73">
        <f t="shared" si="387"/>
        <v>48825</v>
      </c>
      <c r="AE906" s="73">
        <v>0</v>
      </c>
    </row>
    <row r="907" spans="1:31" ht="15" customHeight="1">
      <c r="A907" s="5" t="s">
        <v>74</v>
      </c>
      <c r="B907" s="6" t="str">
        <f>IFERROR(VLOOKUP(A907,'Distributor List'!$A$2:$D$77,2,0),"-")</f>
        <v>Taunsa</v>
      </c>
      <c r="C907" s="6" t="str">
        <f>IFERROR(VLOOKUP(A907,'Distributor List'!$A$2:$D$77,3,0),"-")</f>
        <v>Center-2</v>
      </c>
      <c r="D907" s="6" t="str">
        <f>IFERROR(VLOOKUP(A907,'Distributor List'!$A$2:$F$77,6,0),"-")</f>
        <v>Pak-1</v>
      </c>
      <c r="E907" s="6" t="str">
        <f>IFERROR(VLOOKUP(A907,'Distributor List'!$A$2:$D$77,4,0),"-")</f>
        <v>Distributor</v>
      </c>
      <c r="F907" s="6" t="str">
        <f>IFERROR(VLOOKUP(H907,'Price List'!$A$2:$H$109,8,0),"-")</f>
        <v>Transformer</v>
      </c>
      <c r="G907" s="6" t="str">
        <f>IFERROR(VLOOKUP(A907,'Distributor List'!$A$2:$E$77,5,0),"-")</f>
        <v>DG Khan Vacant</v>
      </c>
      <c r="H907" s="10" t="s">
        <v>178</v>
      </c>
      <c r="I907" s="58">
        <v>391</v>
      </c>
      <c r="J907" s="72">
        <v>20</v>
      </c>
      <c r="K907" s="72">
        <v>30</v>
      </c>
      <c r="L907" s="73">
        <f t="shared" si="395"/>
        <v>7820</v>
      </c>
      <c r="M907" s="73">
        <f t="shared" si="375"/>
        <v>11730</v>
      </c>
      <c r="N907" s="74">
        <v>20</v>
      </c>
      <c r="O907" s="74">
        <f t="shared" si="388"/>
        <v>7820</v>
      </c>
      <c r="P907" s="73">
        <f t="shared" si="383"/>
        <v>0</v>
      </c>
      <c r="Q907" s="84">
        <v>0</v>
      </c>
      <c r="R907" s="73">
        <f t="shared" si="396"/>
        <v>0</v>
      </c>
      <c r="S907" s="76" t="str">
        <f t="shared" si="377"/>
        <v>-</v>
      </c>
      <c r="T907" s="77">
        <v>0</v>
      </c>
      <c r="U907" s="78">
        <f t="shared" si="384"/>
        <v>20</v>
      </c>
      <c r="V907" s="73">
        <f t="shared" si="397"/>
        <v>0</v>
      </c>
      <c r="W907" s="73">
        <f t="shared" si="378"/>
        <v>7820</v>
      </c>
      <c r="X907" s="76" t="str">
        <f t="shared" si="379"/>
        <v>-</v>
      </c>
      <c r="Y907" s="73">
        <f t="shared" si="380"/>
        <v>30</v>
      </c>
      <c r="Z907" s="73">
        <f t="shared" si="381"/>
        <v>0</v>
      </c>
      <c r="AA907" s="73">
        <f t="shared" si="385"/>
        <v>0</v>
      </c>
      <c r="AB907" s="73">
        <f t="shared" si="382"/>
        <v>0</v>
      </c>
      <c r="AC907" s="73">
        <f t="shared" si="386"/>
        <v>0</v>
      </c>
      <c r="AD907" s="73">
        <f t="shared" si="387"/>
        <v>11730</v>
      </c>
      <c r="AE907" s="73">
        <v>0</v>
      </c>
    </row>
    <row r="908" spans="1:31" ht="15" customHeight="1">
      <c r="A908" s="5" t="s">
        <v>74</v>
      </c>
      <c r="B908" s="6" t="str">
        <f>IFERROR(VLOOKUP(A908,'Distributor List'!$A$2:$D$77,2,0),"-")</f>
        <v>Taunsa</v>
      </c>
      <c r="C908" s="6" t="str">
        <f>IFERROR(VLOOKUP(A908,'Distributor List'!$A$2:$D$77,3,0),"-")</f>
        <v>Center-2</v>
      </c>
      <c r="D908" s="6" t="str">
        <f>IFERROR(VLOOKUP(A908,'Distributor List'!$A$2:$F$77,6,0),"-")</f>
        <v>Pak-1</v>
      </c>
      <c r="E908" s="6" t="str">
        <f>IFERROR(VLOOKUP(A908,'Distributor List'!$A$2:$D$77,4,0),"-")</f>
        <v>Distributor</v>
      </c>
      <c r="F908" s="6" t="str">
        <f>IFERROR(VLOOKUP(H908,'Price List'!$A$2:$H$109,8,0),"-")</f>
        <v>Transformer</v>
      </c>
      <c r="G908" s="6" t="str">
        <f>IFERROR(VLOOKUP(A908,'Distributor List'!$A$2:$E$77,5,0),"-")</f>
        <v>DG Khan Vacant</v>
      </c>
      <c r="H908" s="10" t="s">
        <v>179</v>
      </c>
      <c r="I908" s="58">
        <v>616.25</v>
      </c>
      <c r="J908" s="72">
        <v>30</v>
      </c>
      <c r="K908" s="72">
        <v>0</v>
      </c>
      <c r="L908" s="73">
        <f t="shared" si="395"/>
        <v>18487.5</v>
      </c>
      <c r="M908" s="73">
        <f t="shared" si="375"/>
        <v>0</v>
      </c>
      <c r="N908" s="74">
        <v>30</v>
      </c>
      <c r="O908" s="74">
        <f t="shared" si="388"/>
        <v>18487.5</v>
      </c>
      <c r="P908" s="73">
        <f t="shared" si="383"/>
        <v>0</v>
      </c>
      <c r="Q908" s="84">
        <v>0</v>
      </c>
      <c r="R908" s="73">
        <f t="shared" si="396"/>
        <v>0</v>
      </c>
      <c r="S908" s="76" t="str">
        <f t="shared" si="377"/>
        <v>-</v>
      </c>
      <c r="T908" s="77">
        <v>20</v>
      </c>
      <c r="U908" s="78">
        <f t="shared" si="384"/>
        <v>10</v>
      </c>
      <c r="V908" s="73">
        <f t="shared" si="397"/>
        <v>12325</v>
      </c>
      <c r="W908" s="73">
        <f t="shared" si="378"/>
        <v>6162.5</v>
      </c>
      <c r="X908" s="76">
        <f t="shared" si="379"/>
        <v>0.5</v>
      </c>
      <c r="Y908" s="73">
        <f t="shared" si="380"/>
        <v>45</v>
      </c>
      <c r="Z908" s="73">
        <f t="shared" si="381"/>
        <v>45</v>
      </c>
      <c r="AA908" s="73">
        <f t="shared" si="385"/>
        <v>27731.25</v>
      </c>
      <c r="AB908" s="73">
        <f t="shared" si="382"/>
        <v>0</v>
      </c>
      <c r="AC908" s="73">
        <f t="shared" si="386"/>
        <v>0</v>
      </c>
      <c r="AD908" s="73">
        <f t="shared" si="387"/>
        <v>27731.25</v>
      </c>
      <c r="AE908" s="73">
        <v>0</v>
      </c>
    </row>
    <row r="909" spans="1:31" ht="15" customHeight="1">
      <c r="A909" s="5" t="s">
        <v>74</v>
      </c>
      <c r="B909" s="6" t="str">
        <f>IFERROR(VLOOKUP(A909,'Distributor List'!$A$2:$D$77,2,0),"-")</f>
        <v>Taunsa</v>
      </c>
      <c r="C909" s="6" t="str">
        <f>IFERROR(VLOOKUP(A909,'Distributor List'!$A$2:$D$77,3,0),"-")</f>
        <v>Center-2</v>
      </c>
      <c r="D909" s="6" t="str">
        <f>IFERROR(VLOOKUP(A909,'Distributor List'!$A$2:$F$77,6,0),"-")</f>
        <v>Pak-1</v>
      </c>
      <c r="E909" s="6" t="str">
        <f>IFERROR(VLOOKUP(A909,'Distributor List'!$A$2:$D$77,4,0),"-")</f>
        <v>Distributor</v>
      </c>
      <c r="F909" s="6" t="str">
        <f>IFERROR(VLOOKUP(H909,'Price List'!$A$2:$H$109,8,0),"-")</f>
        <v>Medicronis</v>
      </c>
      <c r="G909" s="6" t="str">
        <f>IFERROR(VLOOKUP(A909,'Distributor List'!$A$2:$E$77,5,0),"-")</f>
        <v>DG Khan Vacant</v>
      </c>
      <c r="H909" s="10" t="s">
        <v>180</v>
      </c>
      <c r="I909" s="58">
        <v>270</v>
      </c>
      <c r="J909" s="72">
        <v>0</v>
      </c>
      <c r="K909" s="72">
        <v>28</v>
      </c>
      <c r="L909" s="73">
        <f t="shared" si="395"/>
        <v>0</v>
      </c>
      <c r="M909" s="73">
        <f t="shared" si="375"/>
        <v>7560</v>
      </c>
      <c r="N909" s="74">
        <v>0</v>
      </c>
      <c r="O909" s="74">
        <f t="shared" si="388"/>
        <v>0</v>
      </c>
      <c r="P909" s="73">
        <f t="shared" si="383"/>
        <v>0</v>
      </c>
      <c r="Q909" s="84">
        <v>63</v>
      </c>
      <c r="R909" s="73">
        <f t="shared" si="396"/>
        <v>17010</v>
      </c>
      <c r="S909" s="76">
        <f t="shared" si="377"/>
        <v>0</v>
      </c>
      <c r="T909" s="77">
        <v>0</v>
      </c>
      <c r="U909" s="78">
        <f t="shared" si="384"/>
        <v>0</v>
      </c>
      <c r="V909" s="73">
        <f t="shared" si="397"/>
        <v>0</v>
      </c>
      <c r="W909" s="73">
        <f t="shared" si="378"/>
        <v>0</v>
      </c>
      <c r="X909" s="76" t="str">
        <f t="shared" si="379"/>
        <v>-</v>
      </c>
      <c r="Y909" s="73">
        <f t="shared" si="380"/>
        <v>0</v>
      </c>
      <c r="Z909" s="73">
        <f t="shared" si="381"/>
        <v>0</v>
      </c>
      <c r="AA909" s="73">
        <f t="shared" si="385"/>
        <v>0</v>
      </c>
      <c r="AB909" s="73">
        <f t="shared" si="382"/>
        <v>28</v>
      </c>
      <c r="AC909" s="73">
        <f t="shared" si="386"/>
        <v>7560</v>
      </c>
      <c r="AD909" s="73">
        <f t="shared" si="387"/>
        <v>0</v>
      </c>
      <c r="AE909" s="73">
        <v>0</v>
      </c>
    </row>
    <row r="910" spans="1:31" ht="15" customHeight="1">
      <c r="A910" s="5" t="s">
        <v>74</v>
      </c>
      <c r="B910" s="6" t="str">
        <f>IFERROR(VLOOKUP(A910,'Distributor List'!$A$2:$D$77,2,0),"-")</f>
        <v>Taunsa</v>
      </c>
      <c r="C910" s="6" t="str">
        <f>IFERROR(VLOOKUP(A910,'Distributor List'!$A$2:$D$77,3,0),"-")</f>
        <v>Center-2</v>
      </c>
      <c r="D910" s="6" t="str">
        <f>IFERROR(VLOOKUP(A910,'Distributor List'!$A$2:$F$77,6,0),"-")</f>
        <v>Pak-1</v>
      </c>
      <c r="E910" s="6" t="str">
        <f>IFERROR(VLOOKUP(A910,'Distributor List'!$A$2:$D$77,4,0),"-")</f>
        <v>Distributor</v>
      </c>
      <c r="F910" s="6" t="str">
        <f>IFERROR(VLOOKUP(H910,'Price List'!$A$2:$H$109,8,0),"-")</f>
        <v>Medicronis</v>
      </c>
      <c r="G910" s="6" t="str">
        <f>IFERROR(VLOOKUP(A910,'Distributor List'!$A$2:$E$77,5,0),"-")</f>
        <v>DG Khan Vacant</v>
      </c>
      <c r="H910" s="10" t="s">
        <v>181</v>
      </c>
      <c r="I910" s="58">
        <v>670</v>
      </c>
      <c r="J910" s="72">
        <v>0</v>
      </c>
      <c r="K910" s="72">
        <v>11</v>
      </c>
      <c r="L910" s="73">
        <f t="shared" si="395"/>
        <v>0</v>
      </c>
      <c r="M910" s="73">
        <f t="shared" si="375"/>
        <v>7370</v>
      </c>
      <c r="N910" s="74">
        <v>0</v>
      </c>
      <c r="O910" s="74">
        <f t="shared" si="388"/>
        <v>0</v>
      </c>
      <c r="P910" s="73">
        <f t="shared" si="383"/>
        <v>0</v>
      </c>
      <c r="Q910" s="84">
        <v>33.6</v>
      </c>
      <c r="R910" s="73">
        <f t="shared" si="396"/>
        <v>22512</v>
      </c>
      <c r="S910" s="76">
        <f t="shared" si="377"/>
        <v>0</v>
      </c>
      <c r="T910" s="77">
        <v>2</v>
      </c>
      <c r="U910" s="78">
        <f t="shared" si="384"/>
        <v>-2</v>
      </c>
      <c r="V910" s="73">
        <f t="shared" si="397"/>
        <v>1340</v>
      </c>
      <c r="W910" s="73">
        <f t="shared" si="378"/>
        <v>-1340</v>
      </c>
      <c r="X910" s="76">
        <f t="shared" si="379"/>
        <v>-1</v>
      </c>
      <c r="Y910" s="73">
        <f t="shared" si="380"/>
        <v>0</v>
      </c>
      <c r="Z910" s="73">
        <f t="shared" si="381"/>
        <v>0</v>
      </c>
      <c r="AA910" s="73">
        <f t="shared" si="385"/>
        <v>0</v>
      </c>
      <c r="AB910" s="73">
        <f t="shared" si="382"/>
        <v>11</v>
      </c>
      <c r="AC910" s="73">
        <f t="shared" si="386"/>
        <v>7370</v>
      </c>
      <c r="AD910" s="73">
        <f t="shared" si="387"/>
        <v>0</v>
      </c>
      <c r="AE910" s="73">
        <v>0</v>
      </c>
    </row>
    <row r="911" spans="1:31" ht="15" customHeight="1">
      <c r="A911" s="5" t="s">
        <v>74</v>
      </c>
      <c r="B911" s="6" t="str">
        <f>IFERROR(VLOOKUP(A911,'Distributor List'!$A$2:$D$77,2,0),"-")</f>
        <v>Taunsa</v>
      </c>
      <c r="C911" s="6" t="str">
        <f>IFERROR(VLOOKUP(A911,'Distributor List'!$A$2:$D$77,3,0),"-")</f>
        <v>Center-2</v>
      </c>
      <c r="D911" s="6" t="str">
        <f>IFERROR(VLOOKUP(A911,'Distributor List'!$A$2:$F$77,6,0),"-")</f>
        <v>Pak-1</v>
      </c>
      <c r="E911" s="6" t="str">
        <f>IFERROR(VLOOKUP(A911,'Distributor List'!$A$2:$D$77,4,0),"-")</f>
        <v>Distributor</v>
      </c>
      <c r="F911" s="6" t="str">
        <f>IFERROR(VLOOKUP(H911,'Price List'!$A$2:$H$109,8,0),"-")</f>
        <v>Medicronis</v>
      </c>
      <c r="G911" s="6" t="str">
        <f>IFERROR(VLOOKUP(A911,'Distributor List'!$A$2:$E$77,5,0),"-")</f>
        <v>DG Khan Vacant</v>
      </c>
      <c r="H911" s="10" t="s">
        <v>182</v>
      </c>
      <c r="I911" s="58">
        <v>58</v>
      </c>
      <c r="J911" s="72">
        <v>5</v>
      </c>
      <c r="K911" s="72">
        <v>45</v>
      </c>
      <c r="L911" s="73">
        <f t="shared" si="395"/>
        <v>290</v>
      </c>
      <c r="M911" s="73">
        <f t="shared" si="375"/>
        <v>2610</v>
      </c>
      <c r="N911" s="74">
        <v>5</v>
      </c>
      <c r="O911" s="74">
        <f t="shared" si="388"/>
        <v>290</v>
      </c>
      <c r="P911" s="73">
        <f t="shared" si="383"/>
        <v>0</v>
      </c>
      <c r="Q911" s="84">
        <v>54</v>
      </c>
      <c r="R911" s="73">
        <f t="shared" si="396"/>
        <v>3132</v>
      </c>
      <c r="S911" s="76">
        <f t="shared" si="377"/>
        <v>9.2592592592592587E-2</v>
      </c>
      <c r="T911" s="77">
        <v>0</v>
      </c>
      <c r="U911" s="78">
        <f t="shared" si="384"/>
        <v>5</v>
      </c>
      <c r="V911" s="73">
        <f t="shared" si="397"/>
        <v>0</v>
      </c>
      <c r="W911" s="73">
        <f t="shared" si="378"/>
        <v>290</v>
      </c>
      <c r="X911" s="76" t="str">
        <f t="shared" si="379"/>
        <v>-</v>
      </c>
      <c r="Y911" s="73">
        <f t="shared" si="380"/>
        <v>7.5</v>
      </c>
      <c r="Z911" s="73">
        <f t="shared" si="381"/>
        <v>0</v>
      </c>
      <c r="AA911" s="73">
        <f t="shared" si="385"/>
        <v>0</v>
      </c>
      <c r="AB911" s="73">
        <f t="shared" si="382"/>
        <v>37.5</v>
      </c>
      <c r="AC911" s="73">
        <f t="shared" si="386"/>
        <v>2175</v>
      </c>
      <c r="AD911" s="73">
        <f t="shared" si="387"/>
        <v>435</v>
      </c>
      <c r="AE911" s="73">
        <v>0</v>
      </c>
    </row>
    <row r="912" spans="1:31" ht="15" customHeight="1">
      <c r="A912" s="5" t="s">
        <v>74</v>
      </c>
      <c r="B912" s="6" t="str">
        <f>IFERROR(VLOOKUP(A912,'Distributor List'!$A$2:$D$77,2,0),"-")</f>
        <v>Taunsa</v>
      </c>
      <c r="C912" s="6" t="str">
        <f>IFERROR(VLOOKUP(A912,'Distributor List'!$A$2:$D$77,3,0),"-")</f>
        <v>Center-2</v>
      </c>
      <c r="D912" s="6" t="str">
        <f>IFERROR(VLOOKUP(A912,'Distributor List'!$A$2:$F$77,6,0),"-")</f>
        <v>Pak-1</v>
      </c>
      <c r="E912" s="6" t="str">
        <f>IFERROR(VLOOKUP(A912,'Distributor List'!$A$2:$D$77,4,0),"-")</f>
        <v>Distributor</v>
      </c>
      <c r="F912" s="6" t="str">
        <f>IFERROR(VLOOKUP(H912,'Price List'!$A$2:$H$109,8,0),"-")</f>
        <v>Medicronis</v>
      </c>
      <c r="G912" s="6" t="str">
        <f>IFERROR(VLOOKUP(A912,'Distributor List'!$A$2:$E$77,5,0),"-")</f>
        <v>DG Khan Vacant</v>
      </c>
      <c r="H912" s="10" t="s">
        <v>183</v>
      </c>
      <c r="I912" s="58">
        <v>76</v>
      </c>
      <c r="J912" s="72">
        <v>150</v>
      </c>
      <c r="K912" s="72">
        <v>53</v>
      </c>
      <c r="L912" s="73">
        <f t="shared" si="395"/>
        <v>11400</v>
      </c>
      <c r="M912" s="73">
        <f t="shared" si="375"/>
        <v>4028</v>
      </c>
      <c r="N912" s="74">
        <v>150</v>
      </c>
      <c r="O912" s="74">
        <f t="shared" si="388"/>
        <v>11400</v>
      </c>
      <c r="P912" s="73">
        <f t="shared" si="383"/>
        <v>0</v>
      </c>
      <c r="Q912" s="84">
        <v>54</v>
      </c>
      <c r="R912" s="73">
        <f t="shared" si="396"/>
        <v>4104</v>
      </c>
      <c r="S912" s="76">
        <f t="shared" si="377"/>
        <v>2.7777777777777777</v>
      </c>
      <c r="T912" s="77">
        <v>50</v>
      </c>
      <c r="U912" s="78">
        <f t="shared" si="384"/>
        <v>100</v>
      </c>
      <c r="V912" s="73">
        <f t="shared" si="397"/>
        <v>3800</v>
      </c>
      <c r="W912" s="73">
        <f t="shared" si="378"/>
        <v>7600</v>
      </c>
      <c r="X912" s="76">
        <f t="shared" si="379"/>
        <v>2</v>
      </c>
      <c r="Y912" s="73">
        <f t="shared" si="380"/>
        <v>225</v>
      </c>
      <c r="Z912" s="73">
        <f t="shared" si="381"/>
        <v>172</v>
      </c>
      <c r="AA912" s="73">
        <f t="shared" si="385"/>
        <v>13072</v>
      </c>
      <c r="AB912" s="73">
        <f t="shared" si="382"/>
        <v>0</v>
      </c>
      <c r="AC912" s="73">
        <f t="shared" si="386"/>
        <v>0</v>
      </c>
      <c r="AD912" s="73">
        <f t="shared" si="387"/>
        <v>17100</v>
      </c>
      <c r="AE912" s="73">
        <v>0</v>
      </c>
    </row>
    <row r="913" spans="1:31" ht="15" customHeight="1">
      <c r="A913" s="5" t="s">
        <v>74</v>
      </c>
      <c r="B913" s="6" t="str">
        <f>IFERROR(VLOOKUP(A913,'Distributor List'!$A$2:$D$77,2,0),"-")</f>
        <v>Taunsa</v>
      </c>
      <c r="C913" s="6" t="str">
        <f>IFERROR(VLOOKUP(A913,'Distributor List'!$A$2:$D$77,3,0),"-")</f>
        <v>Center-2</v>
      </c>
      <c r="D913" s="6" t="str">
        <f>IFERROR(VLOOKUP(A913,'Distributor List'!$A$2:$F$77,6,0),"-")</f>
        <v>Pak-1</v>
      </c>
      <c r="E913" s="6" t="str">
        <f>IFERROR(VLOOKUP(A913,'Distributor List'!$A$2:$D$77,4,0),"-")</f>
        <v>Distributor</v>
      </c>
      <c r="F913" s="6" t="str">
        <f>IFERROR(VLOOKUP(H913,'Price List'!$A$2:$H$109,8,0),"-")</f>
        <v>Medicronis</v>
      </c>
      <c r="G913" s="6" t="str">
        <f>IFERROR(VLOOKUP(A913,'Distributor List'!$A$2:$E$77,5,0),"-")</f>
        <v>DG Khan Vacant</v>
      </c>
      <c r="H913" s="10" t="s">
        <v>184</v>
      </c>
      <c r="I913" s="58">
        <v>110</v>
      </c>
      <c r="J913" s="72">
        <v>0</v>
      </c>
      <c r="K913" s="72">
        <v>50</v>
      </c>
      <c r="L913" s="73">
        <f t="shared" si="395"/>
        <v>0</v>
      </c>
      <c r="M913" s="73">
        <f t="shared" si="375"/>
        <v>5500</v>
      </c>
      <c r="N913" s="74">
        <v>0</v>
      </c>
      <c r="O913" s="74">
        <f t="shared" si="388"/>
        <v>0</v>
      </c>
      <c r="P913" s="73">
        <f t="shared" si="383"/>
        <v>0</v>
      </c>
      <c r="Q913" s="84">
        <v>54</v>
      </c>
      <c r="R913" s="73">
        <f t="shared" si="396"/>
        <v>5940</v>
      </c>
      <c r="S913" s="76">
        <f t="shared" si="377"/>
        <v>0</v>
      </c>
      <c r="T913" s="77">
        <v>0</v>
      </c>
      <c r="U913" s="78">
        <f t="shared" si="384"/>
        <v>0</v>
      </c>
      <c r="V913" s="73">
        <f t="shared" si="397"/>
        <v>0</v>
      </c>
      <c r="W913" s="73">
        <f t="shared" si="378"/>
        <v>0</v>
      </c>
      <c r="X913" s="76" t="str">
        <f t="shared" si="379"/>
        <v>-</v>
      </c>
      <c r="Y913" s="73">
        <f t="shared" si="380"/>
        <v>0</v>
      </c>
      <c r="Z913" s="73">
        <f t="shared" si="381"/>
        <v>0</v>
      </c>
      <c r="AA913" s="73">
        <f t="shared" si="385"/>
        <v>0</v>
      </c>
      <c r="AB913" s="73">
        <f t="shared" si="382"/>
        <v>50</v>
      </c>
      <c r="AC913" s="73">
        <f t="shared" si="386"/>
        <v>5500</v>
      </c>
      <c r="AD913" s="73">
        <f t="shared" si="387"/>
        <v>0</v>
      </c>
      <c r="AE913" s="73">
        <v>0</v>
      </c>
    </row>
    <row r="914" spans="1:31" ht="15" customHeight="1">
      <c r="A914" s="5" t="s">
        <v>74</v>
      </c>
      <c r="B914" s="6" t="str">
        <f>IFERROR(VLOOKUP(A914,'Distributor List'!$A$2:$D$77,2,0),"-")</f>
        <v>Taunsa</v>
      </c>
      <c r="C914" s="6" t="str">
        <f>IFERROR(VLOOKUP(A914,'Distributor List'!$A$2:$D$77,3,0),"-")</f>
        <v>Center-2</v>
      </c>
      <c r="D914" s="6" t="str">
        <f>IFERROR(VLOOKUP(A914,'Distributor List'!$A$2:$F$77,6,0),"-")</f>
        <v>Pak-1</v>
      </c>
      <c r="E914" s="6" t="str">
        <f>IFERROR(VLOOKUP(A914,'Distributor List'!$A$2:$D$77,4,0),"-")</f>
        <v>Distributor</v>
      </c>
      <c r="F914" s="6" t="str">
        <f>IFERROR(VLOOKUP(H914,'Price List'!$A$2:$H$109,8,0),"-")</f>
        <v>Medicronis</v>
      </c>
      <c r="G914" s="6" t="str">
        <f>IFERROR(VLOOKUP(A914,'Distributor List'!$A$2:$E$77,5,0),"-")</f>
        <v>DG Khan Vacant</v>
      </c>
      <c r="H914" s="10" t="s">
        <v>185</v>
      </c>
      <c r="I914" s="58">
        <v>140</v>
      </c>
      <c r="J914" s="72">
        <v>9</v>
      </c>
      <c r="K914" s="72">
        <v>27</v>
      </c>
      <c r="L914" s="73">
        <f t="shared" si="395"/>
        <v>1260</v>
      </c>
      <c r="M914" s="73">
        <f t="shared" si="375"/>
        <v>3780</v>
      </c>
      <c r="N914" s="74">
        <v>9</v>
      </c>
      <c r="O914" s="74">
        <f t="shared" si="388"/>
        <v>1260</v>
      </c>
      <c r="P914" s="73">
        <f t="shared" si="383"/>
        <v>0</v>
      </c>
      <c r="Q914" s="84">
        <v>72</v>
      </c>
      <c r="R914" s="73">
        <f t="shared" si="396"/>
        <v>10080</v>
      </c>
      <c r="S914" s="76">
        <f t="shared" si="377"/>
        <v>0.125</v>
      </c>
      <c r="T914" s="77">
        <v>14</v>
      </c>
      <c r="U914" s="78">
        <f t="shared" si="384"/>
        <v>-5</v>
      </c>
      <c r="V914" s="73">
        <f t="shared" si="397"/>
        <v>1960</v>
      </c>
      <c r="W914" s="73">
        <f t="shared" si="378"/>
        <v>-700</v>
      </c>
      <c r="X914" s="76">
        <f t="shared" si="379"/>
        <v>-0.3571428571428571</v>
      </c>
      <c r="Y914" s="73">
        <f t="shared" si="380"/>
        <v>13.5</v>
      </c>
      <c r="Z914" s="73">
        <f t="shared" si="381"/>
        <v>0</v>
      </c>
      <c r="AA914" s="73">
        <f t="shared" si="385"/>
        <v>0</v>
      </c>
      <c r="AB914" s="73">
        <f t="shared" si="382"/>
        <v>13.5</v>
      </c>
      <c r="AC914" s="73">
        <f t="shared" si="386"/>
        <v>1890</v>
      </c>
      <c r="AD914" s="73">
        <f t="shared" si="387"/>
        <v>1890</v>
      </c>
      <c r="AE914" s="73">
        <v>0</v>
      </c>
    </row>
    <row r="915" spans="1:31" ht="15" customHeight="1">
      <c r="A915" s="5" t="s">
        <v>74</v>
      </c>
      <c r="B915" s="6" t="str">
        <f>IFERROR(VLOOKUP(A915,'Distributor List'!$A$2:$D$77,2,0),"-")</f>
        <v>Taunsa</v>
      </c>
      <c r="C915" s="6" t="str">
        <f>IFERROR(VLOOKUP(A915,'Distributor List'!$A$2:$D$77,3,0),"-")</f>
        <v>Center-2</v>
      </c>
      <c r="D915" s="6" t="str">
        <f>IFERROR(VLOOKUP(A915,'Distributor List'!$A$2:$F$77,6,0),"-")</f>
        <v>Pak-1</v>
      </c>
      <c r="E915" s="6" t="str">
        <f>IFERROR(VLOOKUP(A915,'Distributor List'!$A$2:$D$77,4,0),"-")</f>
        <v>Distributor</v>
      </c>
      <c r="F915" s="6" t="str">
        <f>IFERROR(VLOOKUP(H915,'Price List'!$A$2:$H$109,8,0),"-")</f>
        <v>Medicronis</v>
      </c>
      <c r="G915" s="6" t="str">
        <f>IFERROR(VLOOKUP(A915,'Distributor List'!$A$2:$E$77,5,0),"-")</f>
        <v>DG Khan Vacant</v>
      </c>
      <c r="H915" s="10" t="s">
        <v>186</v>
      </c>
      <c r="I915" s="58">
        <v>199</v>
      </c>
      <c r="J915" s="72">
        <v>1</v>
      </c>
      <c r="K915" s="72">
        <v>49</v>
      </c>
      <c r="L915" s="73">
        <f t="shared" si="395"/>
        <v>199</v>
      </c>
      <c r="M915" s="73">
        <f t="shared" si="375"/>
        <v>9751</v>
      </c>
      <c r="N915" s="74">
        <v>1</v>
      </c>
      <c r="O915" s="74">
        <f t="shared" si="388"/>
        <v>199</v>
      </c>
      <c r="P915" s="73">
        <f t="shared" si="383"/>
        <v>0</v>
      </c>
      <c r="Q915" s="84">
        <v>48</v>
      </c>
      <c r="R915" s="73">
        <f t="shared" si="396"/>
        <v>9552</v>
      </c>
      <c r="S915" s="76">
        <f t="shared" si="377"/>
        <v>2.0833333333333332E-2</v>
      </c>
      <c r="T915" s="77">
        <v>2</v>
      </c>
      <c r="U915" s="78">
        <f t="shared" si="384"/>
        <v>-1</v>
      </c>
      <c r="V915" s="73">
        <f t="shared" si="397"/>
        <v>398</v>
      </c>
      <c r="W915" s="73">
        <f t="shared" si="378"/>
        <v>-199</v>
      </c>
      <c r="X915" s="76">
        <f t="shared" si="379"/>
        <v>-0.5</v>
      </c>
      <c r="Y915" s="73">
        <f t="shared" si="380"/>
        <v>1.5</v>
      </c>
      <c r="Z915" s="73">
        <f t="shared" si="381"/>
        <v>0</v>
      </c>
      <c r="AA915" s="73">
        <f t="shared" si="385"/>
        <v>0</v>
      </c>
      <c r="AB915" s="73">
        <f t="shared" si="382"/>
        <v>47.5</v>
      </c>
      <c r="AC915" s="73">
        <f t="shared" si="386"/>
        <v>9452.5</v>
      </c>
      <c r="AD915" s="73">
        <f t="shared" si="387"/>
        <v>298.5</v>
      </c>
      <c r="AE915" s="73">
        <v>0</v>
      </c>
    </row>
    <row r="916" spans="1:31" ht="15" customHeight="1">
      <c r="A916" s="5" t="s">
        <v>74</v>
      </c>
      <c r="B916" s="6" t="str">
        <f>IFERROR(VLOOKUP(A916,'Distributor List'!$A$2:$D$77,2,0),"-")</f>
        <v>Taunsa</v>
      </c>
      <c r="C916" s="6" t="str">
        <f>IFERROR(VLOOKUP(A916,'Distributor List'!$A$2:$D$77,3,0),"-")</f>
        <v>Center-2</v>
      </c>
      <c r="D916" s="6" t="str">
        <f>IFERROR(VLOOKUP(A916,'Distributor List'!$A$2:$F$77,6,0),"-")</f>
        <v>Pak-1</v>
      </c>
      <c r="E916" s="6" t="str">
        <f>IFERROR(VLOOKUP(A916,'Distributor List'!$A$2:$D$77,4,0),"-")</f>
        <v>Distributor</v>
      </c>
      <c r="F916" s="6" t="str">
        <f>IFERROR(VLOOKUP(H916,'Price List'!$A$2:$H$109,8,0),"-")</f>
        <v>Transformer</v>
      </c>
      <c r="G916" s="6" t="str">
        <f>IFERROR(VLOOKUP(A916,'Distributor List'!$A$2:$E$77,5,0),"-")</f>
        <v>DG Khan Vacant</v>
      </c>
      <c r="H916" s="10" t="s">
        <v>187</v>
      </c>
      <c r="I916" s="58">
        <v>187.25</v>
      </c>
      <c r="J916" s="72">
        <v>18</v>
      </c>
      <c r="K916" s="72">
        <v>151</v>
      </c>
      <c r="L916" s="73">
        <f t="shared" si="395"/>
        <v>3370.5</v>
      </c>
      <c r="M916" s="73">
        <f t="shared" si="375"/>
        <v>28274.75</v>
      </c>
      <c r="N916" s="74">
        <v>18</v>
      </c>
      <c r="O916" s="74">
        <f t="shared" si="388"/>
        <v>3370.5</v>
      </c>
      <c r="P916" s="73">
        <f t="shared" si="383"/>
        <v>0</v>
      </c>
      <c r="Q916" s="84">
        <v>0</v>
      </c>
      <c r="R916" s="73">
        <f t="shared" si="396"/>
        <v>0</v>
      </c>
      <c r="S916" s="76" t="str">
        <f t="shared" si="377"/>
        <v>-</v>
      </c>
      <c r="T916" s="77">
        <v>10</v>
      </c>
      <c r="U916" s="78">
        <f t="shared" si="384"/>
        <v>8</v>
      </c>
      <c r="V916" s="73">
        <f t="shared" si="397"/>
        <v>1872.5</v>
      </c>
      <c r="W916" s="73">
        <f t="shared" si="378"/>
        <v>1498</v>
      </c>
      <c r="X916" s="76">
        <f t="shared" si="379"/>
        <v>0.8</v>
      </c>
      <c r="Y916" s="73">
        <f t="shared" si="380"/>
        <v>27</v>
      </c>
      <c r="Z916" s="73">
        <f t="shared" si="381"/>
        <v>0</v>
      </c>
      <c r="AA916" s="73">
        <f t="shared" si="385"/>
        <v>0</v>
      </c>
      <c r="AB916" s="73">
        <f t="shared" si="382"/>
        <v>124</v>
      </c>
      <c r="AC916" s="73">
        <f t="shared" si="386"/>
        <v>23219</v>
      </c>
      <c r="AD916" s="73">
        <f t="shared" si="387"/>
        <v>5055.75</v>
      </c>
      <c r="AE916" s="73">
        <v>0</v>
      </c>
    </row>
    <row r="917" spans="1:31" ht="15" customHeight="1">
      <c r="A917" s="5" t="s">
        <v>74</v>
      </c>
      <c r="B917" s="6" t="str">
        <f>IFERROR(VLOOKUP(A917,'Distributor List'!$A$2:$D$77,2,0),"-")</f>
        <v>Taunsa</v>
      </c>
      <c r="C917" s="6" t="str">
        <f>IFERROR(VLOOKUP(A917,'Distributor List'!$A$2:$D$77,3,0),"-")</f>
        <v>Center-2</v>
      </c>
      <c r="D917" s="6" t="str">
        <f>IFERROR(VLOOKUP(A917,'Distributor List'!$A$2:$F$77,6,0),"-")</f>
        <v>Pak-1</v>
      </c>
      <c r="E917" s="6" t="str">
        <f>IFERROR(VLOOKUP(A917,'Distributor List'!$A$2:$D$77,4,0),"-")</f>
        <v>Distributor</v>
      </c>
      <c r="F917" s="6" t="str">
        <f>IFERROR(VLOOKUP(H917,'Price List'!$A$2:$H$109,8,0),"-")</f>
        <v>Medicronis</v>
      </c>
      <c r="G917" s="6" t="str">
        <f>IFERROR(VLOOKUP(A917,'Distributor List'!$A$2:$E$77,5,0),"-")</f>
        <v>DG Khan Vacant</v>
      </c>
      <c r="H917" s="10" t="s">
        <v>188</v>
      </c>
      <c r="I917" s="58">
        <v>102</v>
      </c>
      <c r="J917" s="72">
        <v>0</v>
      </c>
      <c r="K917" s="72">
        <v>72</v>
      </c>
      <c r="L917" s="73">
        <f t="shared" si="395"/>
        <v>0</v>
      </c>
      <c r="M917" s="73">
        <f t="shared" si="375"/>
        <v>7344</v>
      </c>
      <c r="N917" s="74">
        <v>0</v>
      </c>
      <c r="O917" s="74">
        <f t="shared" si="388"/>
        <v>0</v>
      </c>
      <c r="P917" s="73">
        <f t="shared" si="383"/>
        <v>0</v>
      </c>
      <c r="Q917" s="84">
        <v>42</v>
      </c>
      <c r="R917" s="73">
        <f t="shared" si="396"/>
        <v>4284</v>
      </c>
      <c r="S917" s="76">
        <f t="shared" si="377"/>
        <v>0</v>
      </c>
      <c r="T917" s="77">
        <v>0</v>
      </c>
      <c r="U917" s="78">
        <f t="shared" si="384"/>
        <v>0</v>
      </c>
      <c r="V917" s="73">
        <f t="shared" si="397"/>
        <v>0</v>
      </c>
      <c r="W917" s="73">
        <f t="shared" si="378"/>
        <v>0</v>
      </c>
      <c r="X917" s="76" t="str">
        <f t="shared" si="379"/>
        <v>-</v>
      </c>
      <c r="Y917" s="73">
        <f t="shared" si="380"/>
        <v>0</v>
      </c>
      <c r="Z917" s="73">
        <f t="shared" si="381"/>
        <v>0</v>
      </c>
      <c r="AA917" s="73">
        <f t="shared" si="385"/>
        <v>0</v>
      </c>
      <c r="AB917" s="73">
        <f t="shared" si="382"/>
        <v>72</v>
      </c>
      <c r="AC917" s="73">
        <f t="shared" si="386"/>
        <v>7344</v>
      </c>
      <c r="AD917" s="73">
        <f t="shared" si="387"/>
        <v>0</v>
      </c>
      <c r="AE917" s="73">
        <v>0</v>
      </c>
    </row>
    <row r="918" spans="1:31" ht="15" customHeight="1">
      <c r="A918" s="5" t="s">
        <v>74</v>
      </c>
      <c r="B918" s="6" t="str">
        <f>IFERROR(VLOOKUP(A918,'Distributor List'!$A$2:$D$77,2,0),"-")</f>
        <v>Taunsa</v>
      </c>
      <c r="C918" s="6" t="str">
        <f>IFERROR(VLOOKUP(A918,'Distributor List'!$A$2:$D$77,3,0),"-")</f>
        <v>Center-2</v>
      </c>
      <c r="D918" s="6" t="str">
        <f>IFERROR(VLOOKUP(A918,'Distributor List'!$A$2:$F$77,6,0),"-")</f>
        <v>Pak-1</v>
      </c>
      <c r="E918" s="6" t="str">
        <f>IFERROR(VLOOKUP(A918,'Distributor List'!$A$2:$D$77,4,0),"-")</f>
        <v>Distributor</v>
      </c>
      <c r="F918" s="6" t="str">
        <f>IFERROR(VLOOKUP(H918,'Price List'!$A$2:$H$109,8,0),"-")</f>
        <v>Medicronis</v>
      </c>
      <c r="G918" s="6" t="str">
        <f>IFERROR(VLOOKUP(A918,'Distributor List'!$A$2:$E$77,5,0),"-")</f>
        <v>DG Khan Vacant</v>
      </c>
      <c r="H918" s="10" t="s">
        <v>189</v>
      </c>
      <c r="I918" s="58">
        <v>99</v>
      </c>
      <c r="J918" s="72">
        <v>0</v>
      </c>
      <c r="K918" s="72">
        <v>1</v>
      </c>
      <c r="L918" s="73">
        <f t="shared" si="395"/>
        <v>0</v>
      </c>
      <c r="M918" s="73">
        <f t="shared" si="375"/>
        <v>99</v>
      </c>
      <c r="N918" s="74">
        <v>0</v>
      </c>
      <c r="O918" s="74">
        <f t="shared" si="388"/>
        <v>0</v>
      </c>
      <c r="P918" s="73">
        <f t="shared" si="383"/>
        <v>0</v>
      </c>
      <c r="Q918" s="84">
        <v>42</v>
      </c>
      <c r="R918" s="73">
        <f t="shared" si="396"/>
        <v>4158</v>
      </c>
      <c r="S918" s="76">
        <f t="shared" si="377"/>
        <v>0</v>
      </c>
      <c r="T918" s="77">
        <v>0</v>
      </c>
      <c r="U918" s="78">
        <f t="shared" si="384"/>
        <v>0</v>
      </c>
      <c r="V918" s="73">
        <f t="shared" si="397"/>
        <v>0</v>
      </c>
      <c r="W918" s="73">
        <f t="shared" si="378"/>
        <v>0</v>
      </c>
      <c r="X918" s="76" t="str">
        <f t="shared" si="379"/>
        <v>-</v>
      </c>
      <c r="Y918" s="73">
        <f t="shared" si="380"/>
        <v>0</v>
      </c>
      <c r="Z918" s="73">
        <f t="shared" si="381"/>
        <v>0</v>
      </c>
      <c r="AA918" s="73">
        <f t="shared" si="385"/>
        <v>0</v>
      </c>
      <c r="AB918" s="73">
        <f t="shared" si="382"/>
        <v>1</v>
      </c>
      <c r="AC918" s="73">
        <f t="shared" si="386"/>
        <v>99</v>
      </c>
      <c r="AD918" s="73">
        <f t="shared" si="387"/>
        <v>0</v>
      </c>
      <c r="AE918" s="73">
        <v>0</v>
      </c>
    </row>
    <row r="919" spans="1:31" ht="15" customHeight="1">
      <c r="A919" s="5" t="s">
        <v>74</v>
      </c>
      <c r="B919" s="6" t="str">
        <f>IFERROR(VLOOKUP(A919,'Distributor List'!$A$2:$D$77,2,0),"-")</f>
        <v>Taunsa</v>
      </c>
      <c r="C919" s="6" t="str">
        <f>IFERROR(VLOOKUP(A919,'Distributor List'!$A$2:$D$77,3,0),"-")</f>
        <v>Center-2</v>
      </c>
      <c r="D919" s="6" t="str">
        <f>IFERROR(VLOOKUP(A919,'Distributor List'!$A$2:$F$77,6,0),"-")</f>
        <v>Pak-1</v>
      </c>
      <c r="E919" s="6" t="str">
        <f>IFERROR(VLOOKUP(A919,'Distributor List'!$A$2:$D$77,4,0),"-")</f>
        <v>Distributor</v>
      </c>
      <c r="F919" s="6" t="str">
        <f>IFERROR(VLOOKUP(H919,'Price List'!$A$2:$H$109,8,0),"-")</f>
        <v>Medicronis</v>
      </c>
      <c r="G919" s="6" t="str">
        <f>IFERROR(VLOOKUP(A919,'Distributor List'!$A$2:$E$77,5,0),"-")</f>
        <v>DG Khan Vacant</v>
      </c>
      <c r="H919" s="10" t="s">
        <v>190</v>
      </c>
      <c r="I919" s="58">
        <v>85</v>
      </c>
      <c r="J919" s="72">
        <v>0</v>
      </c>
      <c r="K919" s="72">
        <v>0</v>
      </c>
      <c r="L919" s="73">
        <f t="shared" si="395"/>
        <v>0</v>
      </c>
      <c r="M919" s="73">
        <f t="shared" ref="M919:M982" si="398">K919*I919</f>
        <v>0</v>
      </c>
      <c r="N919" s="74">
        <v>0</v>
      </c>
      <c r="O919" s="74">
        <f t="shared" si="388"/>
        <v>0</v>
      </c>
      <c r="P919" s="73">
        <f t="shared" si="383"/>
        <v>0</v>
      </c>
      <c r="Q919" s="84">
        <v>0</v>
      </c>
      <c r="R919" s="73">
        <f t="shared" si="396"/>
        <v>0</v>
      </c>
      <c r="S919" s="76" t="str">
        <f t="shared" si="377"/>
        <v>-</v>
      </c>
      <c r="T919" s="77">
        <v>0</v>
      </c>
      <c r="U919" s="78">
        <f t="shared" si="384"/>
        <v>0</v>
      </c>
      <c r="V919" s="73">
        <f t="shared" si="397"/>
        <v>0</v>
      </c>
      <c r="W919" s="73">
        <f t="shared" si="378"/>
        <v>0</v>
      </c>
      <c r="X919" s="76" t="str">
        <f t="shared" si="379"/>
        <v>-</v>
      </c>
      <c r="Y919" s="73">
        <f t="shared" si="380"/>
        <v>0</v>
      </c>
      <c r="Z919" s="73">
        <f t="shared" si="381"/>
        <v>0</v>
      </c>
      <c r="AA919" s="73">
        <f t="shared" si="385"/>
        <v>0</v>
      </c>
      <c r="AB919" s="73">
        <f t="shared" si="382"/>
        <v>0</v>
      </c>
      <c r="AC919" s="73">
        <f t="shared" si="386"/>
        <v>0</v>
      </c>
      <c r="AD919" s="73">
        <f t="shared" si="387"/>
        <v>0</v>
      </c>
      <c r="AE919" s="73">
        <v>0</v>
      </c>
    </row>
    <row r="920" spans="1:31" ht="15" customHeight="1">
      <c r="A920" s="5" t="s">
        <v>74</v>
      </c>
      <c r="B920" s="6" t="str">
        <f>IFERROR(VLOOKUP(A920,'Distributor List'!$A$2:$D$77,2,0),"-")</f>
        <v>Taunsa</v>
      </c>
      <c r="C920" s="6" t="str">
        <f>IFERROR(VLOOKUP(A920,'Distributor List'!$A$2:$D$77,3,0),"-")</f>
        <v>Center-2</v>
      </c>
      <c r="D920" s="6" t="str">
        <f>IFERROR(VLOOKUP(A920,'Distributor List'!$A$2:$F$77,6,0),"-")</f>
        <v>Pak-1</v>
      </c>
      <c r="E920" s="6" t="str">
        <f>IFERROR(VLOOKUP(A920,'Distributor List'!$A$2:$D$77,4,0),"-")</f>
        <v>Distributor</v>
      </c>
      <c r="F920" s="6" t="str">
        <f>IFERROR(VLOOKUP(H920,'Price List'!$A$2:$H$109,8,0),"-")</f>
        <v>Medicronis</v>
      </c>
      <c r="G920" s="6" t="str">
        <f>IFERROR(VLOOKUP(A920,'Distributor List'!$A$2:$E$77,5,0),"-")</f>
        <v>DG Khan Vacant</v>
      </c>
      <c r="H920" s="10" t="s">
        <v>191</v>
      </c>
      <c r="I920" s="58">
        <v>90</v>
      </c>
      <c r="J920" s="72">
        <v>19</v>
      </c>
      <c r="K920" s="72">
        <v>82</v>
      </c>
      <c r="L920" s="73">
        <f t="shared" si="395"/>
        <v>1710</v>
      </c>
      <c r="M920" s="73">
        <f t="shared" si="398"/>
        <v>7380</v>
      </c>
      <c r="N920" s="74">
        <v>19</v>
      </c>
      <c r="O920" s="74">
        <f t="shared" si="388"/>
        <v>1710</v>
      </c>
      <c r="P920" s="73">
        <f t="shared" si="383"/>
        <v>0</v>
      </c>
      <c r="Q920" s="75">
        <v>96</v>
      </c>
      <c r="R920" s="73">
        <f t="shared" si="396"/>
        <v>8640</v>
      </c>
      <c r="S920" s="76">
        <f t="shared" si="377"/>
        <v>0.19791666666666666</v>
      </c>
      <c r="T920" s="77">
        <v>13</v>
      </c>
      <c r="U920" s="78">
        <f t="shared" si="384"/>
        <v>6</v>
      </c>
      <c r="V920" s="73">
        <f t="shared" si="397"/>
        <v>1170</v>
      </c>
      <c r="W920" s="73">
        <f t="shared" si="378"/>
        <v>540</v>
      </c>
      <c r="X920" s="76">
        <f t="shared" si="379"/>
        <v>0.46153846153846145</v>
      </c>
      <c r="Y920" s="73">
        <f t="shared" si="380"/>
        <v>28.5</v>
      </c>
      <c r="Z920" s="73">
        <f t="shared" si="381"/>
        <v>0</v>
      </c>
      <c r="AA920" s="73">
        <f t="shared" si="385"/>
        <v>0</v>
      </c>
      <c r="AB920" s="73">
        <f t="shared" si="382"/>
        <v>53.5</v>
      </c>
      <c r="AC920" s="73">
        <f t="shared" si="386"/>
        <v>4815</v>
      </c>
      <c r="AD920" s="73">
        <f t="shared" si="387"/>
        <v>2565</v>
      </c>
      <c r="AE920" s="73">
        <v>0</v>
      </c>
    </row>
    <row r="921" spans="1:31" ht="15" customHeight="1">
      <c r="A921" s="5" t="s">
        <v>74</v>
      </c>
      <c r="B921" s="6" t="str">
        <f>IFERROR(VLOOKUP(A921,'Distributor List'!$A$2:$D$77,2,0),"-")</f>
        <v>Taunsa</v>
      </c>
      <c r="C921" s="6" t="str">
        <f>IFERROR(VLOOKUP(A921,'Distributor List'!$A$2:$D$77,3,0),"-")</f>
        <v>Center-2</v>
      </c>
      <c r="D921" s="6" t="str">
        <f>IFERROR(VLOOKUP(A921,'Distributor List'!$A$2:$F$77,6,0),"-")</f>
        <v>Pak-1</v>
      </c>
      <c r="E921" s="6" t="str">
        <f>IFERROR(VLOOKUP(A921,'Distributor List'!$A$2:$D$77,4,0),"-")</f>
        <v>Distributor</v>
      </c>
      <c r="F921" s="6" t="str">
        <f>IFERROR(VLOOKUP(H921,'Price List'!$A$2:$H$109,8,0),"-")</f>
        <v>Medicronis</v>
      </c>
      <c r="G921" s="6" t="str">
        <f>IFERROR(VLOOKUP(A921,'Distributor List'!$A$2:$E$77,5,0),"-")</f>
        <v>DG Khan Vacant</v>
      </c>
      <c r="H921" s="10" t="s">
        <v>192</v>
      </c>
      <c r="I921" s="58">
        <v>90</v>
      </c>
      <c r="J921" s="72">
        <v>0</v>
      </c>
      <c r="K921" s="72">
        <v>5</v>
      </c>
      <c r="L921" s="73">
        <f t="shared" si="395"/>
        <v>0</v>
      </c>
      <c r="M921" s="73">
        <f t="shared" si="398"/>
        <v>450</v>
      </c>
      <c r="N921" s="74">
        <v>0</v>
      </c>
      <c r="O921" s="74">
        <f t="shared" si="388"/>
        <v>0</v>
      </c>
      <c r="P921" s="73">
        <f t="shared" si="383"/>
        <v>0</v>
      </c>
      <c r="Q921" s="84">
        <v>0</v>
      </c>
      <c r="R921" s="73">
        <f t="shared" si="396"/>
        <v>0</v>
      </c>
      <c r="S921" s="76" t="str">
        <f t="shared" si="377"/>
        <v>-</v>
      </c>
      <c r="T921" s="77">
        <v>0</v>
      </c>
      <c r="U921" s="78">
        <f t="shared" si="384"/>
        <v>0</v>
      </c>
      <c r="V921" s="73">
        <f t="shared" si="397"/>
        <v>0</v>
      </c>
      <c r="W921" s="73">
        <f t="shared" si="378"/>
        <v>0</v>
      </c>
      <c r="X921" s="76" t="str">
        <f t="shared" si="379"/>
        <v>-</v>
      </c>
      <c r="Y921" s="73">
        <f t="shared" si="380"/>
        <v>0</v>
      </c>
      <c r="Z921" s="73">
        <f t="shared" si="381"/>
        <v>0</v>
      </c>
      <c r="AA921" s="73">
        <f t="shared" si="385"/>
        <v>0</v>
      </c>
      <c r="AB921" s="73">
        <f t="shared" si="382"/>
        <v>5</v>
      </c>
      <c r="AC921" s="73">
        <f t="shared" si="386"/>
        <v>450</v>
      </c>
      <c r="AD921" s="73">
        <f t="shared" si="387"/>
        <v>0</v>
      </c>
      <c r="AE921" s="73">
        <v>0</v>
      </c>
    </row>
    <row r="922" spans="1:31" ht="15" customHeight="1">
      <c r="A922" s="5" t="s">
        <v>74</v>
      </c>
      <c r="B922" s="6" t="str">
        <f>IFERROR(VLOOKUP(A922,'Distributor List'!$A$2:$D$77,2,0),"-")</f>
        <v>Taunsa</v>
      </c>
      <c r="C922" s="6" t="str">
        <f>IFERROR(VLOOKUP(A922,'Distributor List'!$A$2:$D$77,3,0),"-")</f>
        <v>Center-2</v>
      </c>
      <c r="D922" s="6" t="str">
        <f>IFERROR(VLOOKUP(A922,'Distributor List'!$A$2:$F$77,6,0),"-")</f>
        <v>Pak-1</v>
      </c>
      <c r="E922" s="6" t="str">
        <f>IFERROR(VLOOKUP(A922,'Distributor List'!$A$2:$D$77,4,0),"-")</f>
        <v>Distributor</v>
      </c>
      <c r="F922" s="6" t="str">
        <f>IFERROR(VLOOKUP(H922,'Price List'!$A$2:$H$109,8,0),"-")</f>
        <v>Medicronis</v>
      </c>
      <c r="G922" s="6" t="str">
        <f>IFERROR(VLOOKUP(A922,'Distributor List'!$A$2:$E$77,5,0),"-")</f>
        <v>DG Khan Vacant</v>
      </c>
      <c r="H922" s="56" t="s">
        <v>193</v>
      </c>
      <c r="I922" s="57">
        <v>99</v>
      </c>
      <c r="J922" s="72">
        <v>0</v>
      </c>
      <c r="K922" s="72">
        <v>156</v>
      </c>
      <c r="L922" s="73">
        <f t="shared" si="395"/>
        <v>0</v>
      </c>
      <c r="M922" s="73">
        <f t="shared" si="398"/>
        <v>15444</v>
      </c>
      <c r="N922" s="74">
        <v>0</v>
      </c>
      <c r="O922" s="74">
        <f t="shared" si="388"/>
        <v>0</v>
      </c>
      <c r="P922" s="73">
        <f t="shared" si="383"/>
        <v>0</v>
      </c>
      <c r="Q922" s="84">
        <v>126</v>
      </c>
      <c r="R922" s="73">
        <f t="shared" si="396"/>
        <v>12474</v>
      </c>
      <c r="S922" s="76">
        <f t="shared" ref="S922" si="399">IFERROR(L922/R922,"-")</f>
        <v>0</v>
      </c>
      <c r="T922" s="77">
        <v>1</v>
      </c>
      <c r="U922" s="78">
        <f t="shared" si="384"/>
        <v>-1</v>
      </c>
      <c r="V922" s="73">
        <f t="shared" si="397"/>
        <v>99</v>
      </c>
      <c r="W922" s="73">
        <f t="shared" ref="W922" si="400">L922-V922</f>
        <v>-99</v>
      </c>
      <c r="X922" s="76">
        <f t="shared" ref="X922" si="401">IFERROR(L922/V922-1,"-")</f>
        <v>-1</v>
      </c>
      <c r="Y922" s="73">
        <f t="shared" ref="Y922" si="402">(J922)/1*1.5</f>
        <v>0</v>
      </c>
      <c r="Z922" s="73">
        <f t="shared" ref="Z922" si="403">IF(Y922&gt;K922,Y922-K922,0)</f>
        <v>0</v>
      </c>
      <c r="AA922" s="73">
        <f t="shared" si="385"/>
        <v>0</v>
      </c>
      <c r="AB922" s="73">
        <f t="shared" ref="AB922" si="404">IF(Y922&lt;K922,K922-Y922,0)</f>
        <v>156</v>
      </c>
      <c r="AC922" s="73">
        <f t="shared" si="386"/>
        <v>15444</v>
      </c>
      <c r="AD922" s="73">
        <f t="shared" si="387"/>
        <v>0</v>
      </c>
      <c r="AE922" s="73">
        <v>0</v>
      </c>
    </row>
    <row r="923" spans="1:31" ht="15" customHeight="1">
      <c r="A923" s="5" t="s">
        <v>74</v>
      </c>
      <c r="B923" s="6" t="str">
        <f>IFERROR(VLOOKUP(A923,'Distributor List'!$A$2:$D$77,2,0),"-")</f>
        <v>Taunsa</v>
      </c>
      <c r="C923" s="6" t="str">
        <f>IFERROR(VLOOKUP(A923,'Distributor List'!$A$2:$D$77,3,0),"-")</f>
        <v>Center-2</v>
      </c>
      <c r="D923" s="6" t="str">
        <f>IFERROR(VLOOKUP(A923,'Distributor List'!$A$2:$F$77,6,0),"-")</f>
        <v>Pak-1</v>
      </c>
      <c r="E923" s="6" t="str">
        <f>IFERROR(VLOOKUP(A923,'Distributor List'!$A$2:$D$77,4,0),"-")</f>
        <v>Distributor</v>
      </c>
      <c r="F923" s="6" t="str">
        <f>IFERROR(VLOOKUP(H923,'Price List'!$A$2:$H$109,8,0),"-")</f>
        <v>Medicronis</v>
      </c>
      <c r="G923" s="6" t="str">
        <f>IFERROR(VLOOKUP(A923,'Distributor List'!$A$2:$E$77,5,0),"-")</f>
        <v>DG Khan Vacant</v>
      </c>
      <c r="H923" s="10" t="s">
        <v>144</v>
      </c>
      <c r="I923" s="58">
        <v>105</v>
      </c>
      <c r="J923" s="72">
        <v>0</v>
      </c>
      <c r="K923" s="72">
        <v>0</v>
      </c>
      <c r="L923" s="73">
        <f t="shared" si="395"/>
        <v>0</v>
      </c>
      <c r="M923" s="73">
        <f t="shared" si="398"/>
        <v>0</v>
      </c>
      <c r="N923" s="74">
        <v>0</v>
      </c>
      <c r="O923" s="74">
        <f t="shared" si="388"/>
        <v>0</v>
      </c>
      <c r="P923" s="73">
        <f t="shared" si="383"/>
        <v>0</v>
      </c>
      <c r="Q923" s="84">
        <v>0</v>
      </c>
      <c r="R923" s="73">
        <f t="shared" si="396"/>
        <v>0</v>
      </c>
      <c r="S923" s="76" t="str">
        <f t="shared" si="377"/>
        <v>-</v>
      </c>
      <c r="T923" s="77">
        <v>0</v>
      </c>
      <c r="U923" s="78">
        <f t="shared" si="384"/>
        <v>0</v>
      </c>
      <c r="V923" s="73">
        <f t="shared" si="397"/>
        <v>0</v>
      </c>
      <c r="W923" s="73">
        <f t="shared" si="378"/>
        <v>0</v>
      </c>
      <c r="X923" s="76" t="str">
        <f t="shared" si="379"/>
        <v>-</v>
      </c>
      <c r="Y923" s="73">
        <f t="shared" si="380"/>
        <v>0</v>
      </c>
      <c r="Z923" s="73">
        <f t="shared" si="381"/>
        <v>0</v>
      </c>
      <c r="AA923" s="73">
        <f t="shared" si="385"/>
        <v>0</v>
      </c>
      <c r="AB923" s="73">
        <f t="shared" si="382"/>
        <v>0</v>
      </c>
      <c r="AC923" s="73">
        <f t="shared" si="386"/>
        <v>0</v>
      </c>
      <c r="AD923" s="73">
        <f t="shared" si="387"/>
        <v>0</v>
      </c>
      <c r="AE923" s="73">
        <v>0</v>
      </c>
    </row>
    <row r="924" spans="1:31" ht="15" customHeight="1">
      <c r="A924" s="5" t="s">
        <v>74</v>
      </c>
      <c r="B924" s="6" t="str">
        <f>IFERROR(VLOOKUP(A924,'Distributor List'!$A$2:$D$77,2,0),"-")</f>
        <v>Taunsa</v>
      </c>
      <c r="C924" s="6" t="str">
        <f>IFERROR(VLOOKUP(A924,'Distributor List'!$A$2:$D$77,3,0),"-")</f>
        <v>Center-2</v>
      </c>
      <c r="D924" s="6" t="str">
        <f>IFERROR(VLOOKUP(A924,'Distributor List'!$A$2:$F$77,6,0),"-")</f>
        <v>Pak-1</v>
      </c>
      <c r="E924" s="6" t="str">
        <f>IFERROR(VLOOKUP(A924,'Distributor List'!$A$2:$D$77,4,0),"-")</f>
        <v>Distributor</v>
      </c>
      <c r="F924" s="6" t="str">
        <f>IFERROR(VLOOKUP(H924,'Price List'!$A$2:$H$109,8,0),"-")</f>
        <v>Medicronis</v>
      </c>
      <c r="G924" s="6" t="str">
        <f>IFERROR(VLOOKUP(A924,'Distributor List'!$A$2:$E$77,5,0),"-")</f>
        <v>DG Khan Vacant</v>
      </c>
      <c r="H924" s="10" t="s">
        <v>150</v>
      </c>
      <c r="I924" s="58">
        <v>115</v>
      </c>
      <c r="J924" s="72">
        <v>10</v>
      </c>
      <c r="K924" s="72">
        <v>59</v>
      </c>
      <c r="L924" s="73">
        <f t="shared" si="395"/>
        <v>1150</v>
      </c>
      <c r="M924" s="73">
        <f t="shared" si="398"/>
        <v>6785</v>
      </c>
      <c r="N924" s="74">
        <v>10</v>
      </c>
      <c r="O924" s="74">
        <f t="shared" si="388"/>
        <v>1150</v>
      </c>
      <c r="P924" s="73">
        <f t="shared" si="383"/>
        <v>0</v>
      </c>
      <c r="Q924" s="75">
        <v>72</v>
      </c>
      <c r="R924" s="73">
        <f t="shared" si="396"/>
        <v>8280</v>
      </c>
      <c r="S924" s="76">
        <f t="shared" ref="S924" si="405">IFERROR(L924/R924,"-")</f>
        <v>0.1388888888888889</v>
      </c>
      <c r="T924" s="77">
        <v>12</v>
      </c>
      <c r="U924" s="78">
        <f t="shared" ref="U924:U973" si="406">J924-T924</f>
        <v>-2</v>
      </c>
      <c r="V924" s="73">
        <f t="shared" si="397"/>
        <v>1380</v>
      </c>
      <c r="W924" s="73">
        <f t="shared" ref="W924" si="407">L924-V924</f>
        <v>-230</v>
      </c>
      <c r="X924" s="76">
        <f t="shared" ref="X924" si="408">IFERROR(L924/V924-1,"-")</f>
        <v>-0.16666666666666663</v>
      </c>
      <c r="Y924" s="73">
        <f t="shared" ref="Y924" si="409">(J924)/1*1.5</f>
        <v>15</v>
      </c>
      <c r="Z924" s="73">
        <f t="shared" ref="Z924" si="410">IF(Y924&gt;K924,Y924-K924,0)</f>
        <v>0</v>
      </c>
      <c r="AA924" s="73">
        <f t="shared" si="385"/>
        <v>0</v>
      </c>
      <c r="AB924" s="73">
        <f t="shared" ref="AB924" si="411">IF(Y924&lt;K924,K924-Y924,0)</f>
        <v>44</v>
      </c>
      <c r="AC924" s="73">
        <f t="shared" si="386"/>
        <v>5060</v>
      </c>
      <c r="AD924" s="73">
        <f t="shared" si="387"/>
        <v>1725</v>
      </c>
      <c r="AE924" s="73">
        <v>0</v>
      </c>
    </row>
    <row r="925" spans="1:31" ht="15" customHeight="1">
      <c r="A925" s="5" t="s">
        <v>74</v>
      </c>
      <c r="B925" s="6" t="str">
        <f>IFERROR(VLOOKUP(A925,'Distributor List'!$A$2:$D$77,2,0),"-")</f>
        <v>Taunsa</v>
      </c>
      <c r="C925" s="6" t="str">
        <f>IFERROR(VLOOKUP(A925,'Distributor List'!$A$2:$D$77,3,0),"-")</f>
        <v>Center-2</v>
      </c>
      <c r="D925" s="6" t="str">
        <f>IFERROR(VLOOKUP(A925,'Distributor List'!$A$2:$F$77,6,0),"-")</f>
        <v>Pak-1</v>
      </c>
      <c r="E925" s="6" t="str">
        <f>IFERROR(VLOOKUP(A925,'Distributor List'!$A$2:$D$77,4,0),"-")</f>
        <v>Distributor</v>
      </c>
      <c r="F925" s="6" t="str">
        <f>IFERROR(VLOOKUP(H925,'Price List'!$A$2:$H$109,8,0),"-")</f>
        <v>Medicronis</v>
      </c>
      <c r="G925" s="6" t="str">
        <f>IFERROR(VLOOKUP(A925,'Distributor List'!$A$2:$E$77,5,0),"-")</f>
        <v>DG Khan Vacant</v>
      </c>
      <c r="H925" s="10" t="s">
        <v>194</v>
      </c>
      <c r="I925" s="58">
        <v>102</v>
      </c>
      <c r="J925" s="72">
        <v>40</v>
      </c>
      <c r="K925" s="72">
        <v>3</v>
      </c>
      <c r="L925" s="73">
        <f t="shared" si="395"/>
        <v>4080</v>
      </c>
      <c r="M925" s="73">
        <f t="shared" si="398"/>
        <v>306</v>
      </c>
      <c r="N925" s="74">
        <v>40</v>
      </c>
      <c r="O925" s="74">
        <f t="shared" si="388"/>
        <v>4080</v>
      </c>
      <c r="P925" s="73">
        <f t="shared" si="383"/>
        <v>0</v>
      </c>
      <c r="Q925" s="84">
        <v>114</v>
      </c>
      <c r="R925" s="73">
        <f t="shared" si="396"/>
        <v>11628</v>
      </c>
      <c r="S925" s="76">
        <f t="shared" si="377"/>
        <v>0.35087719298245612</v>
      </c>
      <c r="T925" s="77">
        <v>5</v>
      </c>
      <c r="U925" s="78">
        <f t="shared" si="406"/>
        <v>35</v>
      </c>
      <c r="V925" s="73">
        <f t="shared" si="397"/>
        <v>510</v>
      </c>
      <c r="W925" s="73">
        <f t="shared" si="378"/>
        <v>3570</v>
      </c>
      <c r="X925" s="76">
        <f t="shared" si="379"/>
        <v>7</v>
      </c>
      <c r="Y925" s="73">
        <f t="shared" si="380"/>
        <v>60</v>
      </c>
      <c r="Z925" s="73">
        <f t="shared" si="381"/>
        <v>57</v>
      </c>
      <c r="AA925" s="73">
        <f t="shared" si="385"/>
        <v>5814</v>
      </c>
      <c r="AB925" s="73">
        <f t="shared" si="382"/>
        <v>0</v>
      </c>
      <c r="AC925" s="73">
        <f t="shared" si="386"/>
        <v>0</v>
      </c>
      <c r="AD925" s="73">
        <f t="shared" si="387"/>
        <v>6120</v>
      </c>
      <c r="AE925" s="73">
        <v>0</v>
      </c>
    </row>
    <row r="926" spans="1:31" ht="15" customHeight="1">
      <c r="A926" s="5" t="s">
        <v>74</v>
      </c>
      <c r="B926" s="6" t="str">
        <f>IFERROR(VLOOKUP(A926,'Distributor List'!$A$2:$D$77,2,0),"-")</f>
        <v>Taunsa</v>
      </c>
      <c r="C926" s="6" t="str">
        <f>IFERROR(VLOOKUP(A926,'Distributor List'!$A$2:$D$77,3,0),"-")</f>
        <v>Center-2</v>
      </c>
      <c r="D926" s="6" t="str">
        <f>IFERROR(VLOOKUP(A926,'Distributor List'!$A$2:$F$77,6,0),"-")</f>
        <v>Pak-1</v>
      </c>
      <c r="E926" s="6" t="str">
        <f>IFERROR(VLOOKUP(A926,'Distributor List'!$A$2:$D$77,4,0),"-")</f>
        <v>Distributor</v>
      </c>
      <c r="F926" s="6" t="str">
        <f>IFERROR(VLOOKUP(H926,'Price List'!$A$2:$H$109,8,0),"-")</f>
        <v>Transformer</v>
      </c>
      <c r="G926" s="6" t="str">
        <f>IFERROR(VLOOKUP(A926,'Distributor List'!$A$2:$E$77,5,0),"-")</f>
        <v>DG Khan Vacant</v>
      </c>
      <c r="H926" s="10" t="s">
        <v>195</v>
      </c>
      <c r="I926" s="58">
        <v>552.5</v>
      </c>
      <c r="J926" s="72">
        <v>0</v>
      </c>
      <c r="K926" s="72">
        <v>50</v>
      </c>
      <c r="L926" s="73">
        <f t="shared" si="395"/>
        <v>0</v>
      </c>
      <c r="M926" s="73">
        <f t="shared" si="398"/>
        <v>27625</v>
      </c>
      <c r="N926" s="74">
        <v>0</v>
      </c>
      <c r="O926" s="74">
        <f t="shared" si="388"/>
        <v>0</v>
      </c>
      <c r="P926" s="73">
        <f t="shared" si="383"/>
        <v>0</v>
      </c>
      <c r="Q926" s="84">
        <v>0</v>
      </c>
      <c r="R926" s="73">
        <f t="shared" si="396"/>
        <v>0</v>
      </c>
      <c r="S926" s="76" t="str">
        <f t="shared" si="377"/>
        <v>-</v>
      </c>
      <c r="T926" s="77">
        <v>0</v>
      </c>
      <c r="U926" s="78">
        <f t="shared" si="406"/>
        <v>0</v>
      </c>
      <c r="V926" s="73">
        <f t="shared" si="397"/>
        <v>0</v>
      </c>
      <c r="W926" s="73">
        <f t="shared" si="378"/>
        <v>0</v>
      </c>
      <c r="X926" s="76" t="str">
        <f t="shared" si="379"/>
        <v>-</v>
      </c>
      <c r="Y926" s="73">
        <f t="shared" si="380"/>
        <v>0</v>
      </c>
      <c r="Z926" s="73">
        <f t="shared" si="381"/>
        <v>0</v>
      </c>
      <c r="AA926" s="73">
        <f t="shared" si="385"/>
        <v>0</v>
      </c>
      <c r="AB926" s="73">
        <f t="shared" si="382"/>
        <v>50</v>
      </c>
      <c r="AC926" s="73">
        <f t="shared" si="386"/>
        <v>27625</v>
      </c>
      <c r="AD926" s="73">
        <f t="shared" si="387"/>
        <v>0</v>
      </c>
      <c r="AE926" s="73">
        <v>0</v>
      </c>
    </row>
    <row r="927" spans="1:31" ht="15" customHeight="1">
      <c r="A927" s="5" t="s">
        <v>74</v>
      </c>
      <c r="B927" s="6" t="str">
        <f>IFERROR(VLOOKUP(A927,'Distributor List'!$A$2:$D$77,2,0),"-")</f>
        <v>Taunsa</v>
      </c>
      <c r="C927" s="6" t="str">
        <f>IFERROR(VLOOKUP(A927,'Distributor List'!$A$2:$D$77,3,0),"-")</f>
        <v>Center-2</v>
      </c>
      <c r="D927" s="6" t="str">
        <f>IFERROR(VLOOKUP(A927,'Distributor List'!$A$2:$F$77,6,0),"-")</f>
        <v>Pak-1</v>
      </c>
      <c r="E927" s="6" t="str">
        <f>IFERROR(VLOOKUP(A927,'Distributor List'!$A$2:$D$77,4,0),"-")</f>
        <v>Distributor</v>
      </c>
      <c r="F927" s="6" t="str">
        <f>IFERROR(VLOOKUP(H927,'Price List'!$A$2:$H$109,8,0),"-")</f>
        <v>Transformer</v>
      </c>
      <c r="G927" s="6" t="str">
        <f>IFERROR(VLOOKUP(A927,'Distributor List'!$A$2:$E$77,5,0),"-")</f>
        <v>DG Khan Vacant</v>
      </c>
      <c r="H927" s="10" t="s">
        <v>196</v>
      </c>
      <c r="I927" s="58">
        <v>403.75</v>
      </c>
      <c r="J927" s="72">
        <v>0</v>
      </c>
      <c r="K927" s="72">
        <v>70</v>
      </c>
      <c r="L927" s="73">
        <f t="shared" si="395"/>
        <v>0</v>
      </c>
      <c r="M927" s="73">
        <f t="shared" si="398"/>
        <v>28262.5</v>
      </c>
      <c r="N927" s="74">
        <v>0</v>
      </c>
      <c r="O927" s="74">
        <f t="shared" si="388"/>
        <v>0</v>
      </c>
      <c r="P927" s="73">
        <f t="shared" si="383"/>
        <v>0</v>
      </c>
      <c r="Q927" s="84">
        <v>0</v>
      </c>
      <c r="R927" s="73">
        <f t="shared" si="396"/>
        <v>0</v>
      </c>
      <c r="S927" s="76" t="str">
        <f t="shared" si="377"/>
        <v>-</v>
      </c>
      <c r="T927" s="77">
        <v>0</v>
      </c>
      <c r="U927" s="78">
        <f t="shared" si="406"/>
        <v>0</v>
      </c>
      <c r="V927" s="73">
        <f t="shared" si="397"/>
        <v>0</v>
      </c>
      <c r="W927" s="73">
        <f t="shared" si="378"/>
        <v>0</v>
      </c>
      <c r="X927" s="76" t="str">
        <f t="shared" si="379"/>
        <v>-</v>
      </c>
      <c r="Y927" s="73">
        <f t="shared" si="380"/>
        <v>0</v>
      </c>
      <c r="Z927" s="73">
        <f t="shared" si="381"/>
        <v>0</v>
      </c>
      <c r="AA927" s="73">
        <f t="shared" si="385"/>
        <v>0</v>
      </c>
      <c r="AB927" s="73">
        <f t="shared" si="382"/>
        <v>70</v>
      </c>
      <c r="AC927" s="73">
        <f t="shared" si="386"/>
        <v>28262.5</v>
      </c>
      <c r="AD927" s="73">
        <f t="shared" si="387"/>
        <v>0</v>
      </c>
      <c r="AE927" s="73">
        <v>0</v>
      </c>
    </row>
    <row r="928" spans="1:31" ht="15" customHeight="1">
      <c r="A928" s="5" t="s">
        <v>74</v>
      </c>
      <c r="B928" s="6" t="str">
        <f>IFERROR(VLOOKUP(A928,'Distributor List'!$A$2:$D$77,2,0),"-")</f>
        <v>Taunsa</v>
      </c>
      <c r="C928" s="6" t="str">
        <f>IFERROR(VLOOKUP(A928,'Distributor List'!$A$2:$D$77,3,0),"-")</f>
        <v>Center-2</v>
      </c>
      <c r="D928" s="6" t="str">
        <f>IFERROR(VLOOKUP(A928,'Distributor List'!$A$2:$F$77,6,0),"-")</f>
        <v>Pak-1</v>
      </c>
      <c r="E928" s="6" t="str">
        <f>IFERROR(VLOOKUP(A928,'Distributor List'!$A$2:$D$77,4,0),"-")</f>
        <v>Distributor</v>
      </c>
      <c r="F928" s="6" t="str">
        <f>IFERROR(VLOOKUP(H928,'Price List'!$A$2:$H$109,8,0),"-")</f>
        <v>Medicronis</v>
      </c>
      <c r="G928" s="6" t="str">
        <f>IFERROR(VLOOKUP(A928,'Distributor List'!$A$2:$E$77,5,0),"-")</f>
        <v>DG Khan Vacant</v>
      </c>
      <c r="H928" s="10" t="s">
        <v>142</v>
      </c>
      <c r="I928" s="58">
        <v>105</v>
      </c>
      <c r="J928" s="72">
        <v>53</v>
      </c>
      <c r="K928" s="72">
        <v>141</v>
      </c>
      <c r="L928" s="73">
        <f t="shared" si="395"/>
        <v>5565</v>
      </c>
      <c r="M928" s="73">
        <f t="shared" si="398"/>
        <v>14805</v>
      </c>
      <c r="N928" s="74">
        <v>53</v>
      </c>
      <c r="O928" s="74">
        <f t="shared" si="388"/>
        <v>5565</v>
      </c>
      <c r="P928" s="73">
        <f t="shared" si="383"/>
        <v>0</v>
      </c>
      <c r="Q928" s="84">
        <v>513</v>
      </c>
      <c r="R928" s="73">
        <f t="shared" si="396"/>
        <v>53865</v>
      </c>
      <c r="S928" s="76">
        <f t="shared" ref="S928:S948" si="412">IFERROR(L928/R928,"-")</f>
        <v>0.10331384015594541</v>
      </c>
      <c r="T928" s="77">
        <v>30</v>
      </c>
      <c r="U928" s="78">
        <f t="shared" si="406"/>
        <v>23</v>
      </c>
      <c r="V928" s="73">
        <f t="shared" si="397"/>
        <v>3150</v>
      </c>
      <c r="W928" s="73">
        <f t="shared" ref="W928:W948" si="413">L928-V928</f>
        <v>2415</v>
      </c>
      <c r="X928" s="76">
        <f t="shared" ref="X928:X948" si="414">IFERROR(L928/V928-1,"-")</f>
        <v>0.76666666666666661</v>
      </c>
      <c r="Y928" s="73">
        <f t="shared" ref="Y928:Y948" si="415">(J928)/1*1.5</f>
        <v>79.5</v>
      </c>
      <c r="Z928" s="73">
        <f t="shared" ref="Z928:Z948" si="416">IF(Y928&gt;K928,Y928-K928,0)</f>
        <v>0</v>
      </c>
      <c r="AA928" s="73">
        <f t="shared" si="385"/>
        <v>0</v>
      </c>
      <c r="AB928" s="73">
        <f t="shared" ref="AB928:AB948" si="417">IF(Y928&lt;K928,K928-Y928,0)</f>
        <v>61.5</v>
      </c>
      <c r="AC928" s="73">
        <f t="shared" si="386"/>
        <v>6457.5</v>
      </c>
      <c r="AD928" s="73">
        <f t="shared" si="387"/>
        <v>8347.5</v>
      </c>
      <c r="AE928" s="73">
        <v>0</v>
      </c>
    </row>
    <row r="929" spans="1:31" ht="15" customHeight="1">
      <c r="A929" s="5" t="s">
        <v>74</v>
      </c>
      <c r="B929" s="6" t="str">
        <f>IFERROR(VLOOKUP(A929,'Distributor List'!$A$2:$D$77,2,0),"-")</f>
        <v>Taunsa</v>
      </c>
      <c r="C929" s="6" t="str">
        <f>IFERROR(VLOOKUP(A929,'Distributor List'!$A$2:$D$77,3,0),"-")</f>
        <v>Center-2</v>
      </c>
      <c r="D929" s="6" t="str">
        <f>IFERROR(VLOOKUP(A929,'Distributor List'!$A$2:$F$77,6,0),"-")</f>
        <v>Pak-1</v>
      </c>
      <c r="E929" s="6" t="str">
        <f>IFERROR(VLOOKUP(A929,'Distributor List'!$A$2:$D$77,4,0),"-")</f>
        <v>Distributor</v>
      </c>
      <c r="F929" s="6" t="str">
        <f>IFERROR(VLOOKUP(H929,'Price List'!$A$2:$H$109,8,0),"-")</f>
        <v>Medicronis</v>
      </c>
      <c r="G929" s="6" t="str">
        <f>IFERROR(VLOOKUP(A929,'Distributor List'!$A$2:$E$77,5,0),"-")</f>
        <v>DG Khan Vacant</v>
      </c>
      <c r="H929" s="10" t="s">
        <v>197</v>
      </c>
      <c r="I929" s="58">
        <v>53</v>
      </c>
      <c r="J929" s="72">
        <v>0</v>
      </c>
      <c r="K929" s="72">
        <v>0</v>
      </c>
      <c r="L929" s="73">
        <f t="shared" si="395"/>
        <v>0</v>
      </c>
      <c r="M929" s="73">
        <f t="shared" si="398"/>
        <v>0</v>
      </c>
      <c r="N929" s="74">
        <v>0</v>
      </c>
      <c r="O929" s="74">
        <f t="shared" si="388"/>
        <v>0</v>
      </c>
      <c r="P929" s="73">
        <f t="shared" si="383"/>
        <v>0</v>
      </c>
      <c r="Q929" s="84">
        <v>0</v>
      </c>
      <c r="R929" s="73">
        <f t="shared" si="396"/>
        <v>0</v>
      </c>
      <c r="S929" s="76" t="str">
        <f t="shared" si="412"/>
        <v>-</v>
      </c>
      <c r="T929" s="77">
        <v>0</v>
      </c>
      <c r="U929" s="78">
        <f t="shared" si="406"/>
        <v>0</v>
      </c>
      <c r="V929" s="73">
        <f t="shared" si="397"/>
        <v>0</v>
      </c>
      <c r="W929" s="73">
        <f t="shared" si="413"/>
        <v>0</v>
      </c>
      <c r="X929" s="76" t="str">
        <f t="shared" si="414"/>
        <v>-</v>
      </c>
      <c r="Y929" s="73">
        <f t="shared" si="415"/>
        <v>0</v>
      </c>
      <c r="Z929" s="73">
        <f t="shared" si="416"/>
        <v>0</v>
      </c>
      <c r="AA929" s="73">
        <f t="shared" si="385"/>
        <v>0</v>
      </c>
      <c r="AB929" s="73">
        <f t="shared" si="417"/>
        <v>0</v>
      </c>
      <c r="AC929" s="73">
        <f t="shared" si="386"/>
        <v>0</v>
      </c>
      <c r="AD929" s="73">
        <f t="shared" si="387"/>
        <v>0</v>
      </c>
      <c r="AE929" s="73">
        <v>0</v>
      </c>
    </row>
    <row r="930" spans="1:31" ht="15" customHeight="1">
      <c r="A930" s="5" t="s">
        <v>74</v>
      </c>
      <c r="B930" s="6" t="str">
        <f>IFERROR(VLOOKUP(A930,'Distributor List'!$A$2:$D$77,2,0),"-")</f>
        <v>Taunsa</v>
      </c>
      <c r="C930" s="6" t="str">
        <f>IFERROR(VLOOKUP(A930,'Distributor List'!$A$2:$D$77,3,0),"-")</f>
        <v>Center-2</v>
      </c>
      <c r="D930" s="6" t="str">
        <f>IFERROR(VLOOKUP(A930,'Distributor List'!$A$2:$F$77,6,0),"-")</f>
        <v>Pak-1</v>
      </c>
      <c r="E930" s="6" t="str">
        <f>IFERROR(VLOOKUP(A930,'Distributor List'!$A$2:$D$77,4,0),"-")</f>
        <v>Distributor</v>
      </c>
      <c r="F930" s="6" t="str">
        <f>IFERROR(VLOOKUP(H930,'Price List'!$A$2:$H$109,8,0),"-")</f>
        <v>Medicronis</v>
      </c>
      <c r="G930" s="6" t="str">
        <f>IFERROR(VLOOKUP(A930,'Distributor List'!$A$2:$E$77,5,0),"-")</f>
        <v>DG Khan Vacant</v>
      </c>
      <c r="H930" s="10" t="s">
        <v>198</v>
      </c>
      <c r="I930" s="58">
        <v>69</v>
      </c>
      <c r="J930" s="72">
        <v>0</v>
      </c>
      <c r="K930" s="72">
        <v>0</v>
      </c>
      <c r="L930" s="73">
        <f t="shared" si="395"/>
        <v>0</v>
      </c>
      <c r="M930" s="73">
        <f t="shared" si="398"/>
        <v>0</v>
      </c>
      <c r="N930" s="74">
        <v>0</v>
      </c>
      <c r="O930" s="74">
        <f t="shared" si="388"/>
        <v>0</v>
      </c>
      <c r="P930" s="73">
        <f t="shared" si="383"/>
        <v>0</v>
      </c>
      <c r="Q930" s="84">
        <v>0</v>
      </c>
      <c r="R930" s="73">
        <f t="shared" si="396"/>
        <v>0</v>
      </c>
      <c r="S930" s="76" t="str">
        <f t="shared" si="412"/>
        <v>-</v>
      </c>
      <c r="T930" s="77">
        <v>0</v>
      </c>
      <c r="U930" s="78">
        <f t="shared" si="406"/>
        <v>0</v>
      </c>
      <c r="V930" s="73">
        <f t="shared" si="397"/>
        <v>0</v>
      </c>
      <c r="W930" s="73">
        <f t="shared" si="413"/>
        <v>0</v>
      </c>
      <c r="X930" s="76" t="str">
        <f t="shared" si="414"/>
        <v>-</v>
      </c>
      <c r="Y930" s="73">
        <f t="shared" si="415"/>
        <v>0</v>
      </c>
      <c r="Z930" s="73">
        <f t="shared" si="416"/>
        <v>0</v>
      </c>
      <c r="AA930" s="73">
        <f t="shared" si="385"/>
        <v>0</v>
      </c>
      <c r="AB930" s="73">
        <f t="shared" si="417"/>
        <v>0</v>
      </c>
      <c r="AC930" s="73">
        <f t="shared" si="386"/>
        <v>0</v>
      </c>
      <c r="AD930" s="73">
        <f t="shared" si="387"/>
        <v>0</v>
      </c>
      <c r="AE930" s="73">
        <v>0</v>
      </c>
    </row>
    <row r="931" spans="1:31" ht="15" customHeight="1">
      <c r="A931" s="5" t="s">
        <v>74</v>
      </c>
      <c r="B931" s="6" t="str">
        <f>IFERROR(VLOOKUP(A931,'Distributor List'!$A$2:$D$77,2,0),"-")</f>
        <v>Taunsa</v>
      </c>
      <c r="C931" s="6" t="str">
        <f>IFERROR(VLOOKUP(A931,'Distributor List'!$A$2:$D$77,3,0),"-")</f>
        <v>Center-2</v>
      </c>
      <c r="D931" s="6" t="str">
        <f>IFERROR(VLOOKUP(A931,'Distributor List'!$A$2:$F$77,6,0),"-")</f>
        <v>Pak-1</v>
      </c>
      <c r="E931" s="6" t="str">
        <f>IFERROR(VLOOKUP(A931,'Distributor List'!$A$2:$D$77,4,0),"-")</f>
        <v>Distributor</v>
      </c>
      <c r="F931" s="6" t="str">
        <f>IFERROR(VLOOKUP(H931,'Price List'!$A$2:$H$109,8,0),"-")</f>
        <v>Medicronis</v>
      </c>
      <c r="G931" s="6" t="str">
        <f>IFERROR(VLOOKUP(A931,'Distributor List'!$A$2:$E$77,5,0),"-")</f>
        <v>DG Khan Vacant</v>
      </c>
      <c r="H931" s="10" t="s">
        <v>199</v>
      </c>
      <c r="I931" s="58">
        <v>90</v>
      </c>
      <c r="J931" s="72">
        <v>0</v>
      </c>
      <c r="K931" s="72">
        <v>0</v>
      </c>
      <c r="L931" s="73">
        <f t="shared" si="395"/>
        <v>0</v>
      </c>
      <c r="M931" s="73">
        <f t="shared" si="398"/>
        <v>0</v>
      </c>
      <c r="N931" s="74">
        <v>0</v>
      </c>
      <c r="O931" s="74">
        <f t="shared" si="388"/>
        <v>0</v>
      </c>
      <c r="P931" s="73">
        <f t="shared" si="383"/>
        <v>0</v>
      </c>
      <c r="Q931" s="84">
        <v>0</v>
      </c>
      <c r="R931" s="73">
        <f t="shared" si="396"/>
        <v>0</v>
      </c>
      <c r="S931" s="76" t="str">
        <f t="shared" si="412"/>
        <v>-</v>
      </c>
      <c r="T931" s="77">
        <v>0</v>
      </c>
      <c r="U931" s="78">
        <f t="shared" si="406"/>
        <v>0</v>
      </c>
      <c r="V931" s="73">
        <f t="shared" si="397"/>
        <v>0</v>
      </c>
      <c r="W931" s="73">
        <f t="shared" si="413"/>
        <v>0</v>
      </c>
      <c r="X931" s="76" t="str">
        <f t="shared" si="414"/>
        <v>-</v>
      </c>
      <c r="Y931" s="73">
        <f t="shared" si="415"/>
        <v>0</v>
      </c>
      <c r="Z931" s="73">
        <f t="shared" si="416"/>
        <v>0</v>
      </c>
      <c r="AA931" s="73">
        <f t="shared" si="385"/>
        <v>0</v>
      </c>
      <c r="AB931" s="73">
        <f t="shared" si="417"/>
        <v>0</v>
      </c>
      <c r="AC931" s="73">
        <f t="shared" si="386"/>
        <v>0</v>
      </c>
      <c r="AD931" s="73">
        <f t="shared" si="387"/>
        <v>0</v>
      </c>
      <c r="AE931" s="73">
        <v>0</v>
      </c>
    </row>
    <row r="932" spans="1:31" ht="15" customHeight="1">
      <c r="A932" s="5" t="s">
        <v>74</v>
      </c>
      <c r="B932" s="6" t="str">
        <f>IFERROR(VLOOKUP(A932,'Distributor List'!$A$2:$D$77,2,0),"-")</f>
        <v>Taunsa</v>
      </c>
      <c r="C932" s="6" t="str">
        <f>IFERROR(VLOOKUP(A932,'Distributor List'!$A$2:$D$77,3,0),"-")</f>
        <v>Center-2</v>
      </c>
      <c r="D932" s="6" t="str">
        <f>IFERROR(VLOOKUP(A932,'Distributor List'!$A$2:$F$77,6,0),"-")</f>
        <v>Pak-1</v>
      </c>
      <c r="E932" s="6" t="str">
        <f>IFERROR(VLOOKUP(A932,'Distributor List'!$A$2:$D$77,4,0),"-")</f>
        <v>Distributor</v>
      </c>
      <c r="F932" s="6" t="str">
        <f>IFERROR(VLOOKUP(H932,'Price List'!$A$2:$H$109,8,0),"-")</f>
        <v>Medicronis</v>
      </c>
      <c r="G932" s="6" t="str">
        <f>IFERROR(VLOOKUP(A932,'Distributor List'!$A$2:$E$77,5,0),"-")</f>
        <v>DG Khan Vacant</v>
      </c>
      <c r="H932" s="10" t="s">
        <v>200</v>
      </c>
      <c r="I932" s="58">
        <v>110</v>
      </c>
      <c r="J932" s="72">
        <v>10</v>
      </c>
      <c r="K932" s="72">
        <v>15</v>
      </c>
      <c r="L932" s="73">
        <f t="shared" si="395"/>
        <v>1100</v>
      </c>
      <c r="M932" s="73">
        <f t="shared" si="398"/>
        <v>1650</v>
      </c>
      <c r="N932" s="74">
        <v>10</v>
      </c>
      <c r="O932" s="74">
        <f t="shared" si="388"/>
        <v>1100</v>
      </c>
      <c r="P932" s="73">
        <f t="shared" si="383"/>
        <v>0</v>
      </c>
      <c r="Q932" s="84">
        <v>48</v>
      </c>
      <c r="R932" s="73">
        <f t="shared" si="396"/>
        <v>5280</v>
      </c>
      <c r="S932" s="76">
        <f t="shared" si="412"/>
        <v>0.20833333333333334</v>
      </c>
      <c r="T932" s="77">
        <v>0</v>
      </c>
      <c r="U932" s="78">
        <f t="shared" si="406"/>
        <v>10</v>
      </c>
      <c r="V932" s="73">
        <f t="shared" si="397"/>
        <v>0</v>
      </c>
      <c r="W932" s="73">
        <f t="shared" si="413"/>
        <v>1100</v>
      </c>
      <c r="X932" s="76" t="str">
        <f t="shared" si="414"/>
        <v>-</v>
      </c>
      <c r="Y932" s="73">
        <f t="shared" si="415"/>
        <v>15</v>
      </c>
      <c r="Z932" s="73">
        <f t="shared" si="416"/>
        <v>0</v>
      </c>
      <c r="AA932" s="73">
        <f t="shared" si="385"/>
        <v>0</v>
      </c>
      <c r="AB932" s="73">
        <f t="shared" si="417"/>
        <v>0</v>
      </c>
      <c r="AC932" s="73">
        <f t="shared" si="386"/>
        <v>0</v>
      </c>
      <c r="AD932" s="73">
        <f t="shared" si="387"/>
        <v>1650</v>
      </c>
      <c r="AE932" s="73">
        <v>0</v>
      </c>
    </row>
    <row r="933" spans="1:31" ht="15" customHeight="1">
      <c r="A933" s="5" t="s">
        <v>74</v>
      </c>
      <c r="B933" s="6" t="str">
        <f>IFERROR(VLOOKUP(A933,'Distributor List'!$A$2:$D$77,2,0),"-")</f>
        <v>Taunsa</v>
      </c>
      <c r="C933" s="6" t="str">
        <f>IFERROR(VLOOKUP(A933,'Distributor List'!$A$2:$D$77,3,0),"-")</f>
        <v>Center-2</v>
      </c>
      <c r="D933" s="6" t="str">
        <f>IFERROR(VLOOKUP(A933,'Distributor List'!$A$2:$F$77,6,0),"-")</f>
        <v>Pak-1</v>
      </c>
      <c r="E933" s="6" t="str">
        <f>IFERROR(VLOOKUP(A933,'Distributor List'!$A$2:$D$77,4,0),"-")</f>
        <v>Distributor</v>
      </c>
      <c r="F933" s="6" t="str">
        <f>IFERROR(VLOOKUP(H933,'Price List'!$A$2:$H$109,8,0),"-")</f>
        <v>Medicronis</v>
      </c>
      <c r="G933" s="6" t="str">
        <f>IFERROR(VLOOKUP(A933,'Distributor List'!$A$2:$E$77,5,0),"-")</f>
        <v>DG Khan Vacant</v>
      </c>
      <c r="H933" s="10" t="s">
        <v>145</v>
      </c>
      <c r="I933" s="58">
        <v>110</v>
      </c>
      <c r="J933" s="72">
        <v>20</v>
      </c>
      <c r="K933" s="72">
        <v>108</v>
      </c>
      <c r="L933" s="73">
        <f t="shared" si="395"/>
        <v>2200</v>
      </c>
      <c r="M933" s="73">
        <f t="shared" si="398"/>
        <v>11880</v>
      </c>
      <c r="N933" s="74">
        <v>20</v>
      </c>
      <c r="O933" s="74">
        <f t="shared" si="388"/>
        <v>2200</v>
      </c>
      <c r="P933" s="73">
        <f t="shared" si="383"/>
        <v>0</v>
      </c>
      <c r="Q933" s="84">
        <v>378</v>
      </c>
      <c r="R933" s="73">
        <f t="shared" si="396"/>
        <v>41580</v>
      </c>
      <c r="S933" s="76">
        <f t="shared" si="412"/>
        <v>5.2910052910052907E-2</v>
      </c>
      <c r="T933" s="77">
        <v>13</v>
      </c>
      <c r="U933" s="78">
        <f t="shared" si="406"/>
        <v>7</v>
      </c>
      <c r="V933" s="73">
        <f t="shared" si="397"/>
        <v>1430</v>
      </c>
      <c r="W933" s="73">
        <f t="shared" si="413"/>
        <v>770</v>
      </c>
      <c r="X933" s="76">
        <f t="shared" si="414"/>
        <v>0.53846153846153855</v>
      </c>
      <c r="Y933" s="73">
        <f t="shared" si="415"/>
        <v>30</v>
      </c>
      <c r="Z933" s="73">
        <f t="shared" si="416"/>
        <v>0</v>
      </c>
      <c r="AA933" s="73">
        <f t="shared" si="385"/>
        <v>0</v>
      </c>
      <c r="AB933" s="73">
        <f t="shared" si="417"/>
        <v>78</v>
      </c>
      <c r="AC933" s="73">
        <f t="shared" si="386"/>
        <v>8580</v>
      </c>
      <c r="AD933" s="73">
        <f t="shared" si="387"/>
        <v>3300</v>
      </c>
      <c r="AE933" s="73">
        <v>0</v>
      </c>
    </row>
    <row r="934" spans="1:31" ht="15" customHeight="1">
      <c r="A934" s="5" t="s">
        <v>74</v>
      </c>
      <c r="B934" s="6" t="str">
        <f>IFERROR(VLOOKUP(A934,'Distributor List'!$A$2:$D$77,2,0),"-")</f>
        <v>Taunsa</v>
      </c>
      <c r="C934" s="6" t="str">
        <f>IFERROR(VLOOKUP(A934,'Distributor List'!$A$2:$D$77,3,0),"-")</f>
        <v>Center-2</v>
      </c>
      <c r="D934" s="6" t="str">
        <f>IFERROR(VLOOKUP(A934,'Distributor List'!$A$2:$F$77,6,0),"-")</f>
        <v>Pak-1</v>
      </c>
      <c r="E934" s="6" t="str">
        <f>IFERROR(VLOOKUP(A934,'Distributor List'!$A$2:$D$77,4,0),"-")</f>
        <v>Distributor</v>
      </c>
      <c r="F934" s="6" t="str">
        <f>IFERROR(VLOOKUP(H934,'Price List'!$A$2:$H$109,8,0),"-")</f>
        <v>Medicronis</v>
      </c>
      <c r="G934" s="6" t="str">
        <f>IFERROR(VLOOKUP(A934,'Distributor List'!$A$2:$E$77,5,0),"-")</f>
        <v>DG Khan Vacant</v>
      </c>
      <c r="H934" s="10" t="s">
        <v>201</v>
      </c>
      <c r="I934" s="58">
        <v>120</v>
      </c>
      <c r="J934" s="72">
        <v>0</v>
      </c>
      <c r="K934" s="72">
        <v>34</v>
      </c>
      <c r="L934" s="73">
        <f t="shared" si="395"/>
        <v>0</v>
      </c>
      <c r="M934" s="73">
        <f t="shared" si="398"/>
        <v>4080</v>
      </c>
      <c r="N934" s="74">
        <v>0</v>
      </c>
      <c r="O934" s="74">
        <f t="shared" si="388"/>
        <v>0</v>
      </c>
      <c r="P934" s="73">
        <f t="shared" si="383"/>
        <v>0</v>
      </c>
      <c r="Q934" s="84">
        <v>54</v>
      </c>
      <c r="R934" s="73">
        <f t="shared" si="396"/>
        <v>6480</v>
      </c>
      <c r="S934" s="76">
        <f t="shared" si="412"/>
        <v>0</v>
      </c>
      <c r="T934" s="77">
        <v>0</v>
      </c>
      <c r="U934" s="78">
        <f t="shared" si="406"/>
        <v>0</v>
      </c>
      <c r="V934" s="73">
        <f t="shared" si="397"/>
        <v>0</v>
      </c>
      <c r="W934" s="73">
        <f t="shared" si="413"/>
        <v>0</v>
      </c>
      <c r="X934" s="76" t="str">
        <f t="shared" si="414"/>
        <v>-</v>
      </c>
      <c r="Y934" s="73">
        <f t="shared" si="415"/>
        <v>0</v>
      </c>
      <c r="Z934" s="73">
        <f t="shared" si="416"/>
        <v>0</v>
      </c>
      <c r="AA934" s="73">
        <f t="shared" si="385"/>
        <v>0</v>
      </c>
      <c r="AB934" s="73">
        <f t="shared" si="417"/>
        <v>34</v>
      </c>
      <c r="AC934" s="73">
        <f t="shared" si="386"/>
        <v>4080</v>
      </c>
      <c r="AD934" s="73">
        <f t="shared" si="387"/>
        <v>0</v>
      </c>
      <c r="AE934" s="73">
        <v>0</v>
      </c>
    </row>
    <row r="935" spans="1:31" ht="15" customHeight="1">
      <c r="A935" s="5" t="s">
        <v>74</v>
      </c>
      <c r="B935" s="6" t="str">
        <f>IFERROR(VLOOKUP(A935,'Distributor List'!$A$2:$D$77,2,0),"-")</f>
        <v>Taunsa</v>
      </c>
      <c r="C935" s="6" t="str">
        <f>IFERROR(VLOOKUP(A935,'Distributor List'!$A$2:$D$77,3,0),"-")</f>
        <v>Center-2</v>
      </c>
      <c r="D935" s="6" t="str">
        <f>IFERROR(VLOOKUP(A935,'Distributor List'!$A$2:$F$77,6,0),"-")</f>
        <v>Pak-1</v>
      </c>
      <c r="E935" s="6" t="str">
        <f>IFERROR(VLOOKUP(A935,'Distributor List'!$A$2:$D$77,4,0),"-")</f>
        <v>Distributor</v>
      </c>
      <c r="F935" s="6" t="str">
        <f>IFERROR(VLOOKUP(H935,'Price List'!$A$2:$H$109,8,0),"-")</f>
        <v>Medicronis</v>
      </c>
      <c r="G935" s="6" t="str">
        <f>IFERROR(VLOOKUP(A935,'Distributor List'!$A$2:$E$77,5,0),"-")</f>
        <v>DG Khan Vacant</v>
      </c>
      <c r="H935" s="10" t="s">
        <v>202</v>
      </c>
      <c r="I935" s="58">
        <v>140</v>
      </c>
      <c r="J935" s="72">
        <v>16</v>
      </c>
      <c r="K935" s="72">
        <v>9</v>
      </c>
      <c r="L935" s="73">
        <f t="shared" si="395"/>
        <v>2240</v>
      </c>
      <c r="M935" s="73">
        <f t="shared" si="398"/>
        <v>1260</v>
      </c>
      <c r="N935" s="74">
        <v>16</v>
      </c>
      <c r="O935" s="74">
        <f t="shared" si="388"/>
        <v>2240</v>
      </c>
      <c r="P935" s="73">
        <f t="shared" si="383"/>
        <v>0</v>
      </c>
      <c r="Q935" s="84">
        <v>54</v>
      </c>
      <c r="R935" s="73">
        <f t="shared" si="396"/>
        <v>7560</v>
      </c>
      <c r="S935" s="76">
        <f t="shared" si="412"/>
        <v>0.29629629629629628</v>
      </c>
      <c r="T935" s="77">
        <v>0</v>
      </c>
      <c r="U935" s="78">
        <f t="shared" si="406"/>
        <v>16</v>
      </c>
      <c r="V935" s="73">
        <f t="shared" si="397"/>
        <v>0</v>
      </c>
      <c r="W935" s="73">
        <f t="shared" si="413"/>
        <v>2240</v>
      </c>
      <c r="X935" s="76" t="str">
        <f t="shared" si="414"/>
        <v>-</v>
      </c>
      <c r="Y935" s="73">
        <f t="shared" si="415"/>
        <v>24</v>
      </c>
      <c r="Z935" s="73">
        <f t="shared" si="416"/>
        <v>15</v>
      </c>
      <c r="AA935" s="73">
        <f t="shared" si="385"/>
        <v>2100</v>
      </c>
      <c r="AB935" s="73">
        <f t="shared" si="417"/>
        <v>0</v>
      </c>
      <c r="AC935" s="73">
        <f t="shared" si="386"/>
        <v>0</v>
      </c>
      <c r="AD935" s="73">
        <f t="shared" si="387"/>
        <v>3360</v>
      </c>
      <c r="AE935" s="73">
        <v>0</v>
      </c>
    </row>
    <row r="936" spans="1:31" ht="15" customHeight="1">
      <c r="A936" s="5" t="s">
        <v>74</v>
      </c>
      <c r="B936" s="6" t="str">
        <f>IFERROR(VLOOKUP(A936,'Distributor List'!$A$2:$D$77,2,0),"-")</f>
        <v>Taunsa</v>
      </c>
      <c r="C936" s="6" t="str">
        <f>IFERROR(VLOOKUP(A936,'Distributor List'!$A$2:$D$77,3,0),"-")</f>
        <v>Center-2</v>
      </c>
      <c r="D936" s="6" t="str">
        <f>IFERROR(VLOOKUP(A936,'Distributor List'!$A$2:$F$77,6,0),"-")</f>
        <v>Pak-1</v>
      </c>
      <c r="E936" s="6" t="str">
        <f>IFERROR(VLOOKUP(A936,'Distributor List'!$A$2:$D$77,4,0),"-")</f>
        <v>Distributor</v>
      </c>
      <c r="F936" s="6" t="str">
        <f>IFERROR(VLOOKUP(H936,'Price List'!$A$2:$H$109,8,0),"-")</f>
        <v>Transformer</v>
      </c>
      <c r="G936" s="6" t="str">
        <f>IFERROR(VLOOKUP(A936,'Distributor List'!$A$2:$E$77,5,0),"-")</f>
        <v>DG Khan Vacant</v>
      </c>
      <c r="H936" s="10" t="s">
        <v>148</v>
      </c>
      <c r="I936" s="58">
        <v>255</v>
      </c>
      <c r="J936" s="72">
        <v>168</v>
      </c>
      <c r="K936" s="72">
        <v>99</v>
      </c>
      <c r="L936" s="73">
        <f t="shared" si="395"/>
        <v>42840</v>
      </c>
      <c r="M936" s="73">
        <f t="shared" si="398"/>
        <v>25245</v>
      </c>
      <c r="N936" s="74">
        <v>168</v>
      </c>
      <c r="O936" s="74">
        <f t="shared" si="388"/>
        <v>42840</v>
      </c>
      <c r="P936" s="73">
        <f t="shared" si="383"/>
        <v>0</v>
      </c>
      <c r="Q936" s="84">
        <v>0</v>
      </c>
      <c r="R936" s="73">
        <f t="shared" si="396"/>
        <v>0</v>
      </c>
      <c r="S936" s="76" t="str">
        <f t="shared" si="412"/>
        <v>-</v>
      </c>
      <c r="T936" s="77">
        <v>94</v>
      </c>
      <c r="U936" s="78">
        <f t="shared" si="406"/>
        <v>74</v>
      </c>
      <c r="V936" s="73">
        <f t="shared" si="397"/>
        <v>23970</v>
      </c>
      <c r="W936" s="73">
        <f t="shared" si="413"/>
        <v>18870</v>
      </c>
      <c r="X936" s="76">
        <f t="shared" si="414"/>
        <v>0.7872340425531914</v>
      </c>
      <c r="Y936" s="73">
        <f t="shared" si="415"/>
        <v>252</v>
      </c>
      <c r="Z936" s="73">
        <f t="shared" si="416"/>
        <v>153</v>
      </c>
      <c r="AA936" s="73">
        <f t="shared" si="385"/>
        <v>39015</v>
      </c>
      <c r="AB936" s="73">
        <f t="shared" si="417"/>
        <v>0</v>
      </c>
      <c r="AC936" s="73">
        <f t="shared" si="386"/>
        <v>0</v>
      </c>
      <c r="AD936" s="73">
        <f t="shared" si="387"/>
        <v>64260</v>
      </c>
      <c r="AE936" s="73">
        <v>0</v>
      </c>
    </row>
    <row r="937" spans="1:31" ht="15" customHeight="1">
      <c r="A937" s="5" t="s">
        <v>74</v>
      </c>
      <c r="B937" s="6" t="str">
        <f>IFERROR(VLOOKUP(A937,'Distributor List'!$A$2:$D$77,2,0),"-")</f>
        <v>Taunsa</v>
      </c>
      <c r="C937" s="6" t="str">
        <f>IFERROR(VLOOKUP(A937,'Distributor List'!$A$2:$D$77,3,0),"-")</f>
        <v>Center-2</v>
      </c>
      <c r="D937" s="6" t="str">
        <f>IFERROR(VLOOKUP(A937,'Distributor List'!$A$2:$F$77,6,0),"-")</f>
        <v>Pak-1</v>
      </c>
      <c r="E937" s="6" t="str">
        <f>IFERROR(VLOOKUP(A937,'Distributor List'!$A$2:$D$77,4,0),"-")</f>
        <v>Distributor</v>
      </c>
      <c r="F937" s="6" t="str">
        <f>IFERROR(VLOOKUP(H937,'Price List'!$A$2:$H$109,8,0),"-")</f>
        <v>Medicronis</v>
      </c>
      <c r="G937" s="6" t="str">
        <f>IFERROR(VLOOKUP(A937,'Distributor List'!$A$2:$E$77,5,0),"-")</f>
        <v>DG Khan Vacant</v>
      </c>
      <c r="H937" s="10" t="s">
        <v>147</v>
      </c>
      <c r="I937" s="58">
        <v>170</v>
      </c>
      <c r="J937" s="72">
        <v>13</v>
      </c>
      <c r="K937" s="72">
        <v>83</v>
      </c>
      <c r="L937" s="73">
        <f t="shared" si="395"/>
        <v>2210</v>
      </c>
      <c r="M937" s="73">
        <f t="shared" si="398"/>
        <v>14110</v>
      </c>
      <c r="N937" s="74">
        <v>13</v>
      </c>
      <c r="O937" s="74">
        <f t="shared" si="388"/>
        <v>2210</v>
      </c>
      <c r="P937" s="73">
        <f t="shared" si="383"/>
        <v>0</v>
      </c>
      <c r="Q937" s="84">
        <v>216</v>
      </c>
      <c r="R937" s="73">
        <f t="shared" si="396"/>
        <v>36720</v>
      </c>
      <c r="S937" s="76">
        <f t="shared" si="412"/>
        <v>6.0185185185185182E-2</v>
      </c>
      <c r="T937" s="77">
        <v>5</v>
      </c>
      <c r="U937" s="78">
        <f t="shared" si="406"/>
        <v>8</v>
      </c>
      <c r="V937" s="73">
        <f t="shared" si="397"/>
        <v>850</v>
      </c>
      <c r="W937" s="73">
        <f t="shared" si="413"/>
        <v>1360</v>
      </c>
      <c r="X937" s="76">
        <f t="shared" si="414"/>
        <v>1.6</v>
      </c>
      <c r="Y937" s="73">
        <f t="shared" si="415"/>
        <v>19.5</v>
      </c>
      <c r="Z937" s="73">
        <f t="shared" si="416"/>
        <v>0</v>
      </c>
      <c r="AA937" s="73">
        <f t="shared" si="385"/>
        <v>0</v>
      </c>
      <c r="AB937" s="73">
        <f t="shared" si="417"/>
        <v>63.5</v>
      </c>
      <c r="AC937" s="73">
        <f t="shared" si="386"/>
        <v>10795</v>
      </c>
      <c r="AD937" s="73">
        <f t="shared" si="387"/>
        <v>3315</v>
      </c>
      <c r="AE937" s="73">
        <v>0</v>
      </c>
    </row>
    <row r="938" spans="1:31" ht="15" customHeight="1">
      <c r="A938" s="5" t="s">
        <v>74</v>
      </c>
      <c r="B938" s="6" t="str">
        <f>IFERROR(VLOOKUP(A938,'Distributor List'!$A$2:$D$77,2,0),"-")</f>
        <v>Taunsa</v>
      </c>
      <c r="C938" s="6" t="str">
        <f>IFERROR(VLOOKUP(A938,'Distributor List'!$A$2:$D$77,3,0),"-")</f>
        <v>Center-2</v>
      </c>
      <c r="D938" s="6" t="str">
        <f>IFERROR(VLOOKUP(A938,'Distributor List'!$A$2:$F$77,6,0),"-")</f>
        <v>Pak-1</v>
      </c>
      <c r="E938" s="6" t="str">
        <f>IFERROR(VLOOKUP(A938,'Distributor List'!$A$2:$D$77,4,0),"-")</f>
        <v>Distributor</v>
      </c>
      <c r="F938" s="6" t="str">
        <f>IFERROR(VLOOKUP(H938,'Price List'!$A$2:$H$109,8,0),"-")</f>
        <v>Transformer</v>
      </c>
      <c r="G938" s="6" t="str">
        <f>IFERROR(VLOOKUP(A938,'Distributor List'!$A$2:$E$77,5,0),"-")</f>
        <v>DG Khan Vacant</v>
      </c>
      <c r="H938" s="10" t="s">
        <v>146</v>
      </c>
      <c r="I938" s="58">
        <v>680</v>
      </c>
      <c r="J938" s="72">
        <v>55</v>
      </c>
      <c r="K938" s="72">
        <v>28</v>
      </c>
      <c r="L938" s="73">
        <f t="shared" si="395"/>
        <v>37400</v>
      </c>
      <c r="M938" s="73">
        <f t="shared" si="398"/>
        <v>19040</v>
      </c>
      <c r="N938" s="74">
        <v>55</v>
      </c>
      <c r="O938" s="74">
        <f t="shared" si="388"/>
        <v>37400</v>
      </c>
      <c r="P938" s="73">
        <f t="shared" ref="P938:P1001" si="418">L938-O938</f>
        <v>0</v>
      </c>
      <c r="Q938" s="84">
        <v>0</v>
      </c>
      <c r="R938" s="73">
        <f t="shared" si="396"/>
        <v>0</v>
      </c>
      <c r="S938" s="76" t="str">
        <f t="shared" si="412"/>
        <v>-</v>
      </c>
      <c r="T938" s="77">
        <v>17</v>
      </c>
      <c r="U938" s="78">
        <f t="shared" si="406"/>
        <v>38</v>
      </c>
      <c r="V938" s="73">
        <f t="shared" si="397"/>
        <v>11560</v>
      </c>
      <c r="W938" s="73">
        <f t="shared" si="413"/>
        <v>25840</v>
      </c>
      <c r="X938" s="76">
        <f t="shared" si="414"/>
        <v>2.2352941176470589</v>
      </c>
      <c r="Y938" s="73">
        <f t="shared" si="415"/>
        <v>82.5</v>
      </c>
      <c r="Z938" s="73">
        <f t="shared" si="416"/>
        <v>54.5</v>
      </c>
      <c r="AA938" s="73">
        <f t="shared" ref="AA938:AA1001" si="419">Z938*I938</f>
        <v>37060</v>
      </c>
      <c r="AB938" s="73">
        <f t="shared" si="417"/>
        <v>0</v>
      </c>
      <c r="AC938" s="73">
        <f t="shared" ref="AC938:AC1001" si="420">AB938*I938</f>
        <v>0</v>
      </c>
      <c r="AD938" s="73">
        <f t="shared" ref="AD938:AD1001" si="421">Y938*I938</f>
        <v>56100</v>
      </c>
      <c r="AE938" s="73">
        <v>0</v>
      </c>
    </row>
    <row r="939" spans="1:31" ht="15" customHeight="1">
      <c r="A939" s="5" t="s">
        <v>74</v>
      </c>
      <c r="B939" s="6" t="str">
        <f>IFERROR(VLOOKUP(A939,'Distributor List'!$A$2:$D$77,2,0),"-")</f>
        <v>Taunsa</v>
      </c>
      <c r="C939" s="6" t="str">
        <f>IFERROR(VLOOKUP(A939,'Distributor List'!$A$2:$D$77,3,0),"-")</f>
        <v>Center-2</v>
      </c>
      <c r="D939" s="6" t="str">
        <f>IFERROR(VLOOKUP(A939,'Distributor List'!$A$2:$F$77,6,0),"-")</f>
        <v>Pak-1</v>
      </c>
      <c r="E939" s="6" t="str">
        <f>IFERROR(VLOOKUP(A939,'Distributor List'!$A$2:$D$77,4,0),"-")</f>
        <v>Distributor</v>
      </c>
      <c r="F939" s="6" t="str">
        <f>IFERROR(VLOOKUP(H939,'Price List'!$A$2:$H$109,8,0),"-")</f>
        <v>Medicronis</v>
      </c>
      <c r="G939" s="6" t="str">
        <f>IFERROR(VLOOKUP(A939,'Distributor List'!$A$2:$E$77,5,0),"-")</f>
        <v>DG Khan Vacant</v>
      </c>
      <c r="H939" s="10" t="s">
        <v>203</v>
      </c>
      <c r="I939" s="55">
        <v>90</v>
      </c>
      <c r="J939" s="72">
        <v>4</v>
      </c>
      <c r="K939" s="72">
        <v>51</v>
      </c>
      <c r="L939" s="73">
        <f t="shared" si="395"/>
        <v>360</v>
      </c>
      <c r="M939" s="73">
        <f t="shared" si="398"/>
        <v>4590</v>
      </c>
      <c r="N939" s="74">
        <v>4</v>
      </c>
      <c r="O939" s="74">
        <f t="shared" ref="O939:O1002" si="422">N939*I939</f>
        <v>360</v>
      </c>
      <c r="P939" s="73">
        <f t="shared" si="418"/>
        <v>0</v>
      </c>
      <c r="Q939" s="75">
        <v>84</v>
      </c>
      <c r="R939" s="73">
        <f t="shared" si="396"/>
        <v>7560</v>
      </c>
      <c r="S939" s="76">
        <f t="shared" si="412"/>
        <v>4.7619047619047616E-2</v>
      </c>
      <c r="T939" s="77">
        <v>0</v>
      </c>
      <c r="U939" s="78">
        <f t="shared" si="406"/>
        <v>4</v>
      </c>
      <c r="V939" s="73">
        <f t="shared" si="397"/>
        <v>0</v>
      </c>
      <c r="W939" s="73">
        <f t="shared" si="413"/>
        <v>360</v>
      </c>
      <c r="X939" s="76" t="str">
        <f t="shared" si="414"/>
        <v>-</v>
      </c>
      <c r="Y939" s="73">
        <f t="shared" si="415"/>
        <v>6</v>
      </c>
      <c r="Z939" s="73">
        <f t="shared" si="416"/>
        <v>0</v>
      </c>
      <c r="AA939" s="73">
        <f t="shared" si="419"/>
        <v>0</v>
      </c>
      <c r="AB939" s="73">
        <f t="shared" si="417"/>
        <v>45</v>
      </c>
      <c r="AC939" s="73">
        <f t="shared" si="420"/>
        <v>4050</v>
      </c>
      <c r="AD939" s="73">
        <f t="shared" si="421"/>
        <v>540</v>
      </c>
      <c r="AE939" s="73">
        <v>0</v>
      </c>
    </row>
    <row r="940" spans="1:31" ht="15" customHeight="1">
      <c r="A940" s="5" t="s">
        <v>74</v>
      </c>
      <c r="B940" s="6" t="str">
        <f>IFERROR(VLOOKUP(A940,'Distributor List'!$A$2:$D$77,2,0),"-")</f>
        <v>Taunsa</v>
      </c>
      <c r="C940" s="6" t="str">
        <f>IFERROR(VLOOKUP(A940,'Distributor List'!$A$2:$D$77,3,0),"-")</f>
        <v>Center-2</v>
      </c>
      <c r="D940" s="6" t="str">
        <f>IFERROR(VLOOKUP(A940,'Distributor List'!$A$2:$F$77,6,0),"-")</f>
        <v>Pak-1</v>
      </c>
      <c r="E940" s="6" t="str">
        <f>IFERROR(VLOOKUP(A940,'Distributor List'!$A$2:$D$77,4,0),"-")</f>
        <v>Distributor</v>
      </c>
      <c r="F940" s="6" t="str">
        <f>IFERROR(VLOOKUP(H940,'Price List'!$A$2:$H$109,8,0),"-")</f>
        <v>Medicronis</v>
      </c>
      <c r="G940" s="6" t="str">
        <f>IFERROR(VLOOKUP(A940,'Distributor List'!$A$2:$E$77,5,0),"-")</f>
        <v>DG Khan Vacant</v>
      </c>
      <c r="H940" s="10" t="s">
        <v>204</v>
      </c>
      <c r="I940" s="55">
        <v>110</v>
      </c>
      <c r="J940" s="72">
        <v>2</v>
      </c>
      <c r="K940" s="72">
        <v>119</v>
      </c>
      <c r="L940" s="73">
        <f t="shared" si="395"/>
        <v>220</v>
      </c>
      <c r="M940" s="73">
        <f t="shared" si="398"/>
        <v>13090</v>
      </c>
      <c r="N940" s="74">
        <v>2</v>
      </c>
      <c r="O940" s="74">
        <f t="shared" si="422"/>
        <v>220</v>
      </c>
      <c r="P940" s="73">
        <f t="shared" si="418"/>
        <v>0</v>
      </c>
      <c r="Q940" s="75">
        <v>96</v>
      </c>
      <c r="R940" s="73">
        <f t="shared" si="396"/>
        <v>10560</v>
      </c>
      <c r="S940" s="76">
        <f t="shared" si="412"/>
        <v>2.0833333333333332E-2</v>
      </c>
      <c r="T940" s="77">
        <v>6</v>
      </c>
      <c r="U940" s="78">
        <f t="shared" si="406"/>
        <v>-4</v>
      </c>
      <c r="V940" s="73">
        <f t="shared" si="397"/>
        <v>660</v>
      </c>
      <c r="W940" s="73">
        <f t="shared" si="413"/>
        <v>-440</v>
      </c>
      <c r="X940" s="76">
        <f t="shared" si="414"/>
        <v>-0.66666666666666674</v>
      </c>
      <c r="Y940" s="73">
        <f t="shared" si="415"/>
        <v>3</v>
      </c>
      <c r="Z940" s="73">
        <f t="shared" si="416"/>
        <v>0</v>
      </c>
      <c r="AA940" s="73">
        <f t="shared" si="419"/>
        <v>0</v>
      </c>
      <c r="AB940" s="73">
        <f t="shared" si="417"/>
        <v>116</v>
      </c>
      <c r="AC940" s="73">
        <f t="shared" si="420"/>
        <v>12760</v>
      </c>
      <c r="AD940" s="73">
        <f t="shared" si="421"/>
        <v>330</v>
      </c>
      <c r="AE940" s="73">
        <v>0</v>
      </c>
    </row>
    <row r="941" spans="1:31" ht="15" customHeight="1">
      <c r="A941" s="5" t="s">
        <v>74</v>
      </c>
      <c r="B941" s="6" t="str">
        <f>IFERROR(VLOOKUP(A941,'Distributor List'!$A$2:$D$77,2,0),"-")</f>
        <v>Taunsa</v>
      </c>
      <c r="C941" s="6" t="str">
        <f>IFERROR(VLOOKUP(A941,'Distributor List'!$A$2:$D$77,3,0),"-")</f>
        <v>Center-2</v>
      </c>
      <c r="D941" s="6" t="str">
        <f>IFERROR(VLOOKUP(A941,'Distributor List'!$A$2:$F$77,6,0),"-")</f>
        <v>Pak-1</v>
      </c>
      <c r="E941" s="6" t="str">
        <f>IFERROR(VLOOKUP(A941,'Distributor List'!$A$2:$D$77,4,0),"-")</f>
        <v>Distributor</v>
      </c>
      <c r="F941" s="6" t="str">
        <f>IFERROR(VLOOKUP(H941,'Price List'!$A$2:$H$109,8,0),"-")</f>
        <v>Medicronis</v>
      </c>
      <c r="G941" s="6" t="str">
        <f>IFERROR(VLOOKUP(A941,'Distributor List'!$A$2:$E$77,5,0),"-")</f>
        <v>DG Khan Vacant</v>
      </c>
      <c r="H941" s="10" t="s">
        <v>205</v>
      </c>
      <c r="I941" s="55">
        <v>105</v>
      </c>
      <c r="J941" s="72">
        <v>10</v>
      </c>
      <c r="K941" s="72">
        <v>32</v>
      </c>
      <c r="L941" s="73">
        <f t="shared" si="395"/>
        <v>1050</v>
      </c>
      <c r="M941" s="73">
        <f t="shared" si="398"/>
        <v>3360</v>
      </c>
      <c r="N941" s="74">
        <v>10</v>
      </c>
      <c r="O941" s="74">
        <f t="shared" si="422"/>
        <v>1050</v>
      </c>
      <c r="P941" s="73">
        <f t="shared" si="418"/>
        <v>0</v>
      </c>
      <c r="Q941" s="75">
        <v>96</v>
      </c>
      <c r="R941" s="73">
        <f t="shared" si="396"/>
        <v>10080</v>
      </c>
      <c r="S941" s="76">
        <f t="shared" si="412"/>
        <v>0.10416666666666667</v>
      </c>
      <c r="T941" s="77">
        <v>0</v>
      </c>
      <c r="U941" s="78">
        <f t="shared" si="406"/>
        <v>10</v>
      </c>
      <c r="V941" s="73">
        <f t="shared" si="397"/>
        <v>0</v>
      </c>
      <c r="W941" s="73">
        <f t="shared" si="413"/>
        <v>1050</v>
      </c>
      <c r="X941" s="76" t="str">
        <f t="shared" si="414"/>
        <v>-</v>
      </c>
      <c r="Y941" s="73">
        <f t="shared" si="415"/>
        <v>15</v>
      </c>
      <c r="Z941" s="73">
        <f t="shared" si="416"/>
        <v>0</v>
      </c>
      <c r="AA941" s="73">
        <f t="shared" si="419"/>
        <v>0</v>
      </c>
      <c r="AB941" s="73">
        <f t="shared" si="417"/>
        <v>17</v>
      </c>
      <c r="AC941" s="73">
        <f t="shared" si="420"/>
        <v>1785</v>
      </c>
      <c r="AD941" s="73">
        <f t="shared" si="421"/>
        <v>1575</v>
      </c>
      <c r="AE941" s="73">
        <v>0</v>
      </c>
    </row>
    <row r="942" spans="1:31" ht="15" customHeight="1">
      <c r="A942" s="5" t="s">
        <v>74</v>
      </c>
      <c r="B942" s="6" t="str">
        <f>IFERROR(VLOOKUP(A942,'Distributor List'!$A$2:$D$77,2,0),"-")</f>
        <v>Taunsa</v>
      </c>
      <c r="C942" s="6" t="str">
        <f>IFERROR(VLOOKUP(A942,'Distributor List'!$A$2:$D$77,3,0),"-")</f>
        <v>Center-2</v>
      </c>
      <c r="D942" s="6" t="str">
        <f>IFERROR(VLOOKUP(A942,'Distributor List'!$A$2:$F$77,6,0),"-")</f>
        <v>Pak-1</v>
      </c>
      <c r="E942" s="6" t="str">
        <f>IFERROR(VLOOKUP(A942,'Distributor List'!$A$2:$D$77,4,0),"-")</f>
        <v>Distributor</v>
      </c>
      <c r="F942" s="6" t="str">
        <f>IFERROR(VLOOKUP(H942,'Price List'!$A$2:$H$109,8,0),"-")</f>
        <v>Medicronis</v>
      </c>
      <c r="G942" s="6" t="str">
        <f>IFERROR(VLOOKUP(A942,'Distributor List'!$A$2:$E$77,5,0),"-")</f>
        <v>DG Khan Vacant</v>
      </c>
      <c r="H942" s="10" t="s">
        <v>149</v>
      </c>
      <c r="I942" s="55">
        <v>105</v>
      </c>
      <c r="J942" s="72">
        <v>21</v>
      </c>
      <c r="K942" s="72">
        <v>88</v>
      </c>
      <c r="L942" s="73">
        <f t="shared" si="395"/>
        <v>2205</v>
      </c>
      <c r="M942" s="73">
        <f t="shared" si="398"/>
        <v>9240</v>
      </c>
      <c r="N942" s="74">
        <v>21</v>
      </c>
      <c r="O942" s="74">
        <f t="shared" si="422"/>
        <v>2205</v>
      </c>
      <c r="P942" s="73">
        <f t="shared" si="418"/>
        <v>0</v>
      </c>
      <c r="Q942" s="75">
        <v>96</v>
      </c>
      <c r="R942" s="73">
        <f t="shared" si="396"/>
        <v>10080</v>
      </c>
      <c r="S942" s="76">
        <f t="shared" si="412"/>
        <v>0.21875</v>
      </c>
      <c r="T942" s="77">
        <v>11</v>
      </c>
      <c r="U942" s="78">
        <f t="shared" si="406"/>
        <v>10</v>
      </c>
      <c r="V942" s="73">
        <f t="shared" si="397"/>
        <v>1155</v>
      </c>
      <c r="W942" s="73">
        <f t="shared" si="413"/>
        <v>1050</v>
      </c>
      <c r="X942" s="76">
        <f t="shared" si="414"/>
        <v>0.90909090909090917</v>
      </c>
      <c r="Y942" s="73">
        <f t="shared" si="415"/>
        <v>31.5</v>
      </c>
      <c r="Z942" s="73">
        <f t="shared" si="416"/>
        <v>0</v>
      </c>
      <c r="AA942" s="73">
        <f t="shared" si="419"/>
        <v>0</v>
      </c>
      <c r="AB942" s="73">
        <f t="shared" si="417"/>
        <v>56.5</v>
      </c>
      <c r="AC942" s="73">
        <f t="shared" si="420"/>
        <v>5932.5</v>
      </c>
      <c r="AD942" s="73">
        <f t="shared" si="421"/>
        <v>3307.5</v>
      </c>
      <c r="AE942" s="73">
        <v>0</v>
      </c>
    </row>
    <row r="943" spans="1:31" ht="15" customHeight="1">
      <c r="A943" s="5" t="s">
        <v>74</v>
      </c>
      <c r="B943" s="6" t="str">
        <f>IFERROR(VLOOKUP(A943,'Distributor List'!$A$2:$D$77,2,0),"-")</f>
        <v>Taunsa</v>
      </c>
      <c r="C943" s="6" t="str">
        <f>IFERROR(VLOOKUP(A943,'Distributor List'!$A$2:$D$77,3,0),"-")</f>
        <v>Center-2</v>
      </c>
      <c r="D943" s="6" t="str">
        <f>IFERROR(VLOOKUP(A943,'Distributor List'!$A$2:$F$77,6,0),"-")</f>
        <v>Pak-1</v>
      </c>
      <c r="E943" s="6" t="str">
        <f>IFERROR(VLOOKUP(A943,'Distributor List'!$A$2:$D$77,4,0),"-")</f>
        <v>Distributor</v>
      </c>
      <c r="F943" s="6" t="str">
        <f>IFERROR(VLOOKUP(H943,'Price List'!$A$2:$H$109,8,0),"-")</f>
        <v>Medicronis</v>
      </c>
      <c r="G943" s="6" t="str">
        <f>IFERROR(VLOOKUP(A943,'Distributor List'!$A$2:$E$77,5,0),"-")</f>
        <v>DG Khan Vacant</v>
      </c>
      <c r="H943" s="59" t="s">
        <v>206</v>
      </c>
      <c r="I943" s="57">
        <v>90</v>
      </c>
      <c r="J943" s="72">
        <v>0</v>
      </c>
      <c r="K943" s="72">
        <v>0</v>
      </c>
      <c r="L943" s="73">
        <f t="shared" si="395"/>
        <v>0</v>
      </c>
      <c r="M943" s="73">
        <f t="shared" si="398"/>
        <v>0</v>
      </c>
      <c r="N943" s="74">
        <v>0</v>
      </c>
      <c r="O943" s="74">
        <f t="shared" si="422"/>
        <v>0</v>
      </c>
      <c r="P943" s="73">
        <f t="shared" si="418"/>
        <v>0</v>
      </c>
      <c r="Q943" s="75">
        <v>0</v>
      </c>
      <c r="R943" s="73">
        <v>0</v>
      </c>
      <c r="S943" s="76" t="str">
        <f t="shared" si="412"/>
        <v>-</v>
      </c>
      <c r="T943" s="77">
        <v>0</v>
      </c>
      <c r="U943" s="78">
        <v>0</v>
      </c>
      <c r="V943" s="73">
        <f t="shared" si="397"/>
        <v>0</v>
      </c>
      <c r="W943" s="73">
        <f t="shared" si="413"/>
        <v>0</v>
      </c>
      <c r="X943" s="76" t="str">
        <f t="shared" si="414"/>
        <v>-</v>
      </c>
      <c r="Y943" s="73">
        <f t="shared" si="415"/>
        <v>0</v>
      </c>
      <c r="Z943" s="73">
        <f t="shared" si="416"/>
        <v>0</v>
      </c>
      <c r="AA943" s="73">
        <f t="shared" si="419"/>
        <v>0</v>
      </c>
      <c r="AB943" s="73">
        <f t="shared" si="417"/>
        <v>0</v>
      </c>
      <c r="AC943" s="73">
        <f t="shared" si="420"/>
        <v>0</v>
      </c>
      <c r="AD943" s="73">
        <f t="shared" si="421"/>
        <v>0</v>
      </c>
      <c r="AE943" s="73">
        <v>0</v>
      </c>
    </row>
    <row r="944" spans="1:31" ht="15" customHeight="1">
      <c r="A944" s="5" t="s">
        <v>74</v>
      </c>
      <c r="B944" s="6" t="str">
        <f>IFERROR(VLOOKUP(A944,'Distributor List'!$A$2:$D$77,2,0),"-")</f>
        <v>Taunsa</v>
      </c>
      <c r="C944" s="6" t="str">
        <f>IFERROR(VLOOKUP(A944,'Distributor List'!$A$2:$D$77,3,0),"-")</f>
        <v>Center-2</v>
      </c>
      <c r="D944" s="6" t="str">
        <f>IFERROR(VLOOKUP(A944,'Distributor List'!$A$2:$F$77,6,0),"-")</f>
        <v>Pak-1</v>
      </c>
      <c r="E944" s="6" t="str">
        <f>IFERROR(VLOOKUP(A944,'Distributor List'!$A$2:$D$77,4,0),"-")</f>
        <v>Distributor</v>
      </c>
      <c r="F944" s="6" t="str">
        <f>IFERROR(VLOOKUP(H944,'Price List'!$A$2:$H$109,8,0),"-")</f>
        <v>Medicronis</v>
      </c>
      <c r="G944" s="6" t="str">
        <f>IFERROR(VLOOKUP(A944,'Distributor List'!$A$2:$E$77,5,0),"-")</f>
        <v>DG Khan Vacant</v>
      </c>
      <c r="H944" s="59" t="s">
        <v>207</v>
      </c>
      <c r="I944" s="57">
        <v>105</v>
      </c>
      <c r="J944" s="72">
        <v>0</v>
      </c>
      <c r="K944" s="72">
        <v>0</v>
      </c>
      <c r="L944" s="73">
        <f t="shared" si="395"/>
        <v>0</v>
      </c>
      <c r="M944" s="73">
        <f t="shared" si="398"/>
        <v>0</v>
      </c>
      <c r="N944" s="74">
        <v>0</v>
      </c>
      <c r="O944" s="74">
        <f t="shared" si="422"/>
        <v>0</v>
      </c>
      <c r="P944" s="73">
        <f t="shared" si="418"/>
        <v>0</v>
      </c>
      <c r="Q944" s="75">
        <v>0</v>
      </c>
      <c r="R944" s="73">
        <v>0</v>
      </c>
      <c r="S944" s="76" t="str">
        <f t="shared" si="412"/>
        <v>-</v>
      </c>
      <c r="T944" s="77">
        <v>0</v>
      </c>
      <c r="U944" s="78">
        <v>0</v>
      </c>
      <c r="V944" s="73">
        <f t="shared" si="397"/>
        <v>0</v>
      </c>
      <c r="W944" s="73">
        <f t="shared" si="413"/>
        <v>0</v>
      </c>
      <c r="X944" s="76" t="str">
        <f t="shared" si="414"/>
        <v>-</v>
      </c>
      <c r="Y944" s="73">
        <f t="shared" si="415"/>
        <v>0</v>
      </c>
      <c r="Z944" s="73">
        <f t="shared" si="416"/>
        <v>0</v>
      </c>
      <c r="AA944" s="73">
        <f t="shared" si="419"/>
        <v>0</v>
      </c>
      <c r="AB944" s="73">
        <f t="shared" si="417"/>
        <v>0</v>
      </c>
      <c r="AC944" s="73">
        <f t="shared" si="420"/>
        <v>0</v>
      </c>
      <c r="AD944" s="73">
        <f t="shared" si="421"/>
        <v>0</v>
      </c>
      <c r="AE944" s="73">
        <v>0</v>
      </c>
    </row>
    <row r="945" spans="1:31" ht="15" customHeight="1">
      <c r="A945" s="5" t="s">
        <v>74</v>
      </c>
      <c r="B945" s="6" t="str">
        <f>IFERROR(VLOOKUP(A945,'Distributor List'!$A$2:$D$77,2,0),"-")</f>
        <v>Taunsa</v>
      </c>
      <c r="C945" s="6" t="str">
        <f>IFERROR(VLOOKUP(A945,'Distributor List'!$A$2:$D$77,3,0),"-")</f>
        <v>Center-2</v>
      </c>
      <c r="D945" s="6" t="str">
        <f>IFERROR(VLOOKUP(A945,'Distributor List'!$A$2:$F$77,6,0),"-")</f>
        <v>Pak-1</v>
      </c>
      <c r="E945" s="6" t="str">
        <f>IFERROR(VLOOKUP(A945,'Distributor List'!$A$2:$D$77,4,0),"-")</f>
        <v>Distributor</v>
      </c>
      <c r="F945" s="6" t="str">
        <f>IFERROR(VLOOKUP(H945,'Price List'!$A$2:$H$109,8,0),"-")</f>
        <v>Medicronis</v>
      </c>
      <c r="G945" s="6" t="str">
        <f>IFERROR(VLOOKUP(A945,'Distributor List'!$A$2:$E$77,5,0),"-")</f>
        <v>DG Khan Vacant</v>
      </c>
      <c r="H945" s="59" t="s">
        <v>208</v>
      </c>
      <c r="I945" s="57">
        <v>120</v>
      </c>
      <c r="J945" s="72">
        <v>0</v>
      </c>
      <c r="K945" s="72">
        <v>0</v>
      </c>
      <c r="L945" s="73">
        <f t="shared" si="395"/>
        <v>0</v>
      </c>
      <c r="M945" s="73">
        <f t="shared" si="398"/>
        <v>0</v>
      </c>
      <c r="N945" s="74">
        <v>0</v>
      </c>
      <c r="O945" s="74">
        <f t="shared" si="422"/>
        <v>0</v>
      </c>
      <c r="P945" s="73">
        <f t="shared" si="418"/>
        <v>0</v>
      </c>
      <c r="Q945" s="75">
        <v>0</v>
      </c>
      <c r="R945" s="73">
        <v>0</v>
      </c>
      <c r="S945" s="76" t="str">
        <f t="shared" si="412"/>
        <v>-</v>
      </c>
      <c r="T945" s="77">
        <v>0</v>
      </c>
      <c r="U945" s="78">
        <v>0</v>
      </c>
      <c r="V945" s="73">
        <f t="shared" si="397"/>
        <v>0</v>
      </c>
      <c r="W945" s="73">
        <f t="shared" si="413"/>
        <v>0</v>
      </c>
      <c r="X945" s="76" t="str">
        <f t="shared" si="414"/>
        <v>-</v>
      </c>
      <c r="Y945" s="73">
        <f t="shared" si="415"/>
        <v>0</v>
      </c>
      <c r="Z945" s="73">
        <f t="shared" si="416"/>
        <v>0</v>
      </c>
      <c r="AA945" s="73">
        <f t="shared" si="419"/>
        <v>0</v>
      </c>
      <c r="AB945" s="73">
        <f t="shared" si="417"/>
        <v>0</v>
      </c>
      <c r="AC945" s="73">
        <f t="shared" si="420"/>
        <v>0</v>
      </c>
      <c r="AD945" s="73">
        <f t="shared" si="421"/>
        <v>0</v>
      </c>
      <c r="AE945" s="73">
        <v>0</v>
      </c>
    </row>
    <row r="946" spans="1:31" ht="15" customHeight="1">
      <c r="A946" s="5" t="s">
        <v>74</v>
      </c>
      <c r="B946" s="6" t="str">
        <f>IFERROR(VLOOKUP(A946,'Distributor List'!$A$2:$D$77,2,0),"-")</f>
        <v>Taunsa</v>
      </c>
      <c r="C946" s="6" t="str">
        <f>IFERROR(VLOOKUP(A946,'Distributor List'!$A$2:$D$77,3,0),"-")</f>
        <v>Center-2</v>
      </c>
      <c r="D946" s="6" t="str">
        <f>IFERROR(VLOOKUP(A946,'Distributor List'!$A$2:$F$77,6,0),"-")</f>
        <v>Pak-1</v>
      </c>
      <c r="E946" s="6" t="str">
        <f>IFERROR(VLOOKUP(A946,'Distributor List'!$A$2:$D$77,4,0),"-")</f>
        <v>Distributor</v>
      </c>
      <c r="F946" s="6" t="str">
        <f>IFERROR(VLOOKUP(H946,'Price List'!$A$2:$H$109,8,0),"-")</f>
        <v>Medicronis</v>
      </c>
      <c r="G946" s="6" t="str">
        <f>IFERROR(VLOOKUP(A946,'Distributor List'!$A$2:$E$77,5,0),"-")</f>
        <v>DG Khan Vacant</v>
      </c>
      <c r="H946" s="59" t="s">
        <v>209</v>
      </c>
      <c r="I946" s="57">
        <v>105</v>
      </c>
      <c r="J946" s="72">
        <v>11</v>
      </c>
      <c r="K946" s="72">
        <v>20</v>
      </c>
      <c r="L946" s="73">
        <f t="shared" si="395"/>
        <v>1155</v>
      </c>
      <c r="M946" s="73">
        <f t="shared" si="398"/>
        <v>2100</v>
      </c>
      <c r="N946" s="74">
        <v>11</v>
      </c>
      <c r="O946" s="74">
        <f t="shared" si="422"/>
        <v>1155</v>
      </c>
      <c r="P946" s="73">
        <f t="shared" si="418"/>
        <v>0</v>
      </c>
      <c r="Q946" s="75">
        <v>75</v>
      </c>
      <c r="R946" s="73">
        <f t="shared" ref="R946:R987" si="423">Q946*I946</f>
        <v>7875</v>
      </c>
      <c r="S946" s="76">
        <f t="shared" si="412"/>
        <v>0.14666666666666667</v>
      </c>
      <c r="T946" s="77">
        <v>8</v>
      </c>
      <c r="U946" s="78">
        <f t="shared" si="406"/>
        <v>3</v>
      </c>
      <c r="V946" s="73">
        <f t="shared" si="397"/>
        <v>840</v>
      </c>
      <c r="W946" s="73">
        <f t="shared" si="413"/>
        <v>315</v>
      </c>
      <c r="X946" s="76">
        <f t="shared" si="414"/>
        <v>0.375</v>
      </c>
      <c r="Y946" s="73">
        <f t="shared" si="415"/>
        <v>16.5</v>
      </c>
      <c r="Z946" s="73">
        <f t="shared" si="416"/>
        <v>0</v>
      </c>
      <c r="AA946" s="73">
        <f t="shared" si="419"/>
        <v>0</v>
      </c>
      <c r="AB946" s="73">
        <f t="shared" si="417"/>
        <v>3.5</v>
      </c>
      <c r="AC946" s="73">
        <f t="shared" si="420"/>
        <v>367.5</v>
      </c>
      <c r="AD946" s="73">
        <f t="shared" si="421"/>
        <v>1732.5</v>
      </c>
      <c r="AE946" s="73">
        <v>0</v>
      </c>
    </row>
    <row r="947" spans="1:31" ht="15" customHeight="1">
      <c r="A947" s="5" t="s">
        <v>74</v>
      </c>
      <c r="B947" s="6" t="str">
        <f>IFERROR(VLOOKUP(A947,'Distributor List'!$A$2:$D$77,2,0),"-")</f>
        <v>Taunsa</v>
      </c>
      <c r="C947" s="6" t="str">
        <f>IFERROR(VLOOKUP(A947,'Distributor List'!$A$2:$D$77,3,0),"-")</f>
        <v>Center-2</v>
      </c>
      <c r="D947" s="6" t="str">
        <f>IFERROR(VLOOKUP(A947,'Distributor List'!$A$2:$F$77,6,0),"-")</f>
        <v>Pak-1</v>
      </c>
      <c r="E947" s="6" t="str">
        <f>IFERROR(VLOOKUP(A947,'Distributor List'!$A$2:$D$77,4,0),"-")</f>
        <v>Distributor</v>
      </c>
      <c r="F947" s="6" t="str">
        <f>IFERROR(VLOOKUP(H947,'Price List'!$A$2:$H$109,8,0),"-")</f>
        <v>Medicronis</v>
      </c>
      <c r="G947" s="6" t="str">
        <f>IFERROR(VLOOKUP(A947,'Distributor List'!$A$2:$E$77,5,0),"-")</f>
        <v>DG Khan Vacant</v>
      </c>
      <c r="H947" s="59" t="s">
        <v>210</v>
      </c>
      <c r="I947" s="57">
        <v>170</v>
      </c>
      <c r="J947" s="72">
        <v>2</v>
      </c>
      <c r="K947" s="72">
        <v>73</v>
      </c>
      <c r="L947" s="73">
        <f t="shared" si="395"/>
        <v>340</v>
      </c>
      <c r="M947" s="73">
        <f t="shared" si="398"/>
        <v>12410</v>
      </c>
      <c r="N947" s="74">
        <v>2</v>
      </c>
      <c r="O947" s="74">
        <f t="shared" si="422"/>
        <v>340</v>
      </c>
      <c r="P947" s="73">
        <f t="shared" si="418"/>
        <v>0</v>
      </c>
      <c r="Q947" s="75">
        <v>75</v>
      </c>
      <c r="R947" s="73">
        <f t="shared" si="423"/>
        <v>12750</v>
      </c>
      <c r="S947" s="76">
        <f t="shared" si="412"/>
        <v>2.6666666666666668E-2</v>
      </c>
      <c r="T947" s="77">
        <v>0</v>
      </c>
      <c r="U947" s="78">
        <f t="shared" si="406"/>
        <v>2</v>
      </c>
      <c r="V947" s="73">
        <f t="shared" si="397"/>
        <v>0</v>
      </c>
      <c r="W947" s="73">
        <f t="shared" si="413"/>
        <v>340</v>
      </c>
      <c r="X947" s="76" t="str">
        <f t="shared" si="414"/>
        <v>-</v>
      </c>
      <c r="Y947" s="73">
        <f t="shared" si="415"/>
        <v>3</v>
      </c>
      <c r="Z947" s="73">
        <f t="shared" si="416"/>
        <v>0</v>
      </c>
      <c r="AA947" s="73">
        <f t="shared" si="419"/>
        <v>0</v>
      </c>
      <c r="AB947" s="73">
        <f t="shared" si="417"/>
        <v>70</v>
      </c>
      <c r="AC947" s="73">
        <f t="shared" si="420"/>
        <v>11900</v>
      </c>
      <c r="AD947" s="73">
        <f t="shared" si="421"/>
        <v>510</v>
      </c>
      <c r="AE947" s="73">
        <v>0</v>
      </c>
    </row>
    <row r="948" spans="1:31" ht="15" customHeight="1">
      <c r="A948" s="5" t="s">
        <v>74</v>
      </c>
      <c r="B948" s="6" t="str">
        <f>IFERROR(VLOOKUP(A948,'Distributor List'!$A$2:$D$77,2,0),"-")</f>
        <v>Taunsa</v>
      </c>
      <c r="C948" s="6" t="str">
        <f>IFERROR(VLOOKUP(A948,'Distributor List'!$A$2:$D$77,3,0),"-")</f>
        <v>Center-2</v>
      </c>
      <c r="D948" s="6" t="str">
        <f>IFERROR(VLOOKUP(A948,'Distributor List'!$A$2:$F$77,6,0),"-")</f>
        <v>Pak-1</v>
      </c>
      <c r="E948" s="6" t="str">
        <f>IFERROR(VLOOKUP(A948,'Distributor List'!$A$2:$D$77,4,0),"-")</f>
        <v>Distributor</v>
      </c>
      <c r="F948" s="6" t="str">
        <f>IFERROR(VLOOKUP(H948,'Price List'!$A$2:$H$109,8,0),"-")</f>
        <v>Medicronis</v>
      </c>
      <c r="G948" s="6" t="str">
        <f>IFERROR(VLOOKUP(A948,'Distributor List'!$A$2:$E$77,5,0),"-")</f>
        <v>DG Khan Vacant</v>
      </c>
      <c r="H948" s="10" t="s">
        <v>211</v>
      </c>
      <c r="I948" s="58">
        <v>120</v>
      </c>
      <c r="J948" s="72">
        <v>131</v>
      </c>
      <c r="K948" s="72">
        <v>1</v>
      </c>
      <c r="L948" s="73">
        <f t="shared" si="395"/>
        <v>15720</v>
      </c>
      <c r="M948" s="73">
        <f t="shared" si="398"/>
        <v>120</v>
      </c>
      <c r="N948" s="74">
        <v>131</v>
      </c>
      <c r="O948" s="74">
        <f t="shared" si="422"/>
        <v>15720</v>
      </c>
      <c r="P948" s="73">
        <f t="shared" si="418"/>
        <v>0</v>
      </c>
      <c r="Q948" s="84">
        <v>54</v>
      </c>
      <c r="R948" s="73">
        <f t="shared" si="423"/>
        <v>6480</v>
      </c>
      <c r="S948" s="76">
        <f t="shared" si="412"/>
        <v>2.425925925925926</v>
      </c>
      <c r="T948" s="77">
        <v>69</v>
      </c>
      <c r="U948" s="78">
        <f t="shared" si="406"/>
        <v>62</v>
      </c>
      <c r="V948" s="73">
        <f t="shared" si="397"/>
        <v>8280</v>
      </c>
      <c r="W948" s="73">
        <f t="shared" si="413"/>
        <v>7440</v>
      </c>
      <c r="X948" s="76">
        <f t="shared" si="414"/>
        <v>0.89855072463768115</v>
      </c>
      <c r="Y948" s="73">
        <f t="shared" si="415"/>
        <v>196.5</v>
      </c>
      <c r="Z948" s="73">
        <f t="shared" si="416"/>
        <v>195.5</v>
      </c>
      <c r="AA948" s="73">
        <f t="shared" si="419"/>
        <v>23460</v>
      </c>
      <c r="AB948" s="73">
        <f t="shared" si="417"/>
        <v>0</v>
      </c>
      <c r="AC948" s="73">
        <f t="shared" si="420"/>
        <v>0</v>
      </c>
      <c r="AD948" s="73">
        <f t="shared" si="421"/>
        <v>23580</v>
      </c>
      <c r="AE948" s="73">
        <v>0</v>
      </c>
    </row>
    <row r="949" spans="1:31" ht="15" customHeight="1">
      <c r="A949" s="5" t="s">
        <v>76</v>
      </c>
      <c r="B949" s="6" t="str">
        <f>IFERROR(VLOOKUP(A949,'Distributor List'!$A$2:$D$77,2,0),"-")</f>
        <v>Layyah</v>
      </c>
      <c r="C949" s="6" t="str">
        <f>IFERROR(VLOOKUP(A949,'Distributor List'!$A$2:$D$77,3,0),"-")</f>
        <v>Center-2</v>
      </c>
      <c r="D949" s="6" t="str">
        <f>IFERROR(VLOOKUP(A949,'Distributor List'!$A$2:$F$77,6,0),"-")</f>
        <v>Pak-1</v>
      </c>
      <c r="E949" s="6" t="str">
        <f>IFERROR(VLOOKUP(A949,'Distributor List'!$A$2:$D$77,4,0),"-")</f>
        <v>Distributor</v>
      </c>
      <c r="F949" s="6" t="str">
        <f>IFERROR(VLOOKUP(H949,'Price List'!$A$2:$H$109,8,0),"-")</f>
        <v>Medicronis</v>
      </c>
      <c r="G949" s="6" t="str">
        <f>IFERROR(VLOOKUP(A949,'Distributor List'!$A$2:$E$77,5,0),"-")</f>
        <v>DG Khan Vacant</v>
      </c>
      <c r="H949" s="10" t="s">
        <v>212</v>
      </c>
      <c r="I949" s="58">
        <v>54</v>
      </c>
      <c r="J949" s="72">
        <v>0</v>
      </c>
      <c r="K949" s="72">
        <v>222</v>
      </c>
      <c r="L949" s="73">
        <f t="shared" si="395"/>
        <v>0</v>
      </c>
      <c r="M949" s="73">
        <f t="shared" si="398"/>
        <v>11988</v>
      </c>
      <c r="N949" s="74">
        <v>0</v>
      </c>
      <c r="O949" s="74">
        <f t="shared" si="422"/>
        <v>0</v>
      </c>
      <c r="P949" s="73">
        <f t="shared" si="418"/>
        <v>0</v>
      </c>
      <c r="Q949" s="90">
        <v>178.875</v>
      </c>
      <c r="R949" s="73">
        <f t="shared" si="423"/>
        <v>9659.25</v>
      </c>
      <c r="S949" s="76">
        <f t="shared" ref="S949:S951" si="424">IFERROR(L949/R949,"-")</f>
        <v>0</v>
      </c>
      <c r="T949" s="77">
        <v>0</v>
      </c>
      <c r="U949" s="78">
        <f t="shared" si="406"/>
        <v>0</v>
      </c>
      <c r="V949" s="73">
        <f t="shared" si="397"/>
        <v>0</v>
      </c>
      <c r="W949" s="73">
        <f t="shared" ref="W949:W951" si="425">L949-V949</f>
        <v>0</v>
      </c>
      <c r="X949" s="76" t="str">
        <f t="shared" ref="X949:X951" si="426">IFERROR(L949/V949-1,"-")</f>
        <v>-</v>
      </c>
      <c r="Y949" s="73">
        <f t="shared" ref="Y949:Y951" si="427">(J949)/1*1.5</f>
        <v>0</v>
      </c>
      <c r="Z949" s="73">
        <f t="shared" ref="Z949:Z951" si="428">IF(Y949&gt;K949,Y949-K949,0)</f>
        <v>0</v>
      </c>
      <c r="AA949" s="73">
        <f t="shared" si="419"/>
        <v>0</v>
      </c>
      <c r="AB949" s="73">
        <f t="shared" ref="AB949:AB951" si="429">IF(Y949&lt;K949,K949-Y949,0)</f>
        <v>222</v>
      </c>
      <c r="AC949" s="73">
        <f t="shared" si="420"/>
        <v>11988</v>
      </c>
      <c r="AD949" s="73">
        <f t="shared" si="421"/>
        <v>0</v>
      </c>
      <c r="AE949" s="73">
        <v>0</v>
      </c>
    </row>
    <row r="950" spans="1:31" ht="15" customHeight="1">
      <c r="A950" s="5" t="s">
        <v>76</v>
      </c>
      <c r="B950" s="6" t="str">
        <f>IFERROR(VLOOKUP(A950,'Distributor List'!$A$2:$D$77,2,0),"-")</f>
        <v>Layyah</v>
      </c>
      <c r="C950" s="6" t="str">
        <f>IFERROR(VLOOKUP(A950,'Distributor List'!$A$2:$D$77,3,0),"-")</f>
        <v>Center-2</v>
      </c>
      <c r="D950" s="6" t="str">
        <f>IFERROR(VLOOKUP(A950,'Distributor List'!$A$2:$F$77,6,0),"-")</f>
        <v>Pak-1</v>
      </c>
      <c r="E950" s="6" t="str">
        <f>IFERROR(VLOOKUP(A950,'Distributor List'!$A$2:$D$77,4,0),"-")</f>
        <v>Distributor</v>
      </c>
      <c r="F950" s="6" t="str">
        <f>IFERROR(VLOOKUP(H950,'Price List'!$A$2:$H$109,8,0),"-")</f>
        <v>Medicronis</v>
      </c>
      <c r="G950" s="6" t="str">
        <f>IFERROR(VLOOKUP(A950,'Distributor List'!$A$2:$E$77,5,0),"-")</f>
        <v>DG Khan Vacant</v>
      </c>
      <c r="H950" s="10" t="s">
        <v>11</v>
      </c>
      <c r="I950" s="58">
        <v>76</v>
      </c>
      <c r="J950" s="72">
        <v>0</v>
      </c>
      <c r="K950" s="72">
        <v>194</v>
      </c>
      <c r="L950" s="73">
        <f t="shared" si="395"/>
        <v>0</v>
      </c>
      <c r="M950" s="73">
        <f t="shared" si="398"/>
        <v>14744</v>
      </c>
      <c r="N950" s="74">
        <v>0</v>
      </c>
      <c r="O950" s="74">
        <f t="shared" si="422"/>
        <v>0</v>
      </c>
      <c r="P950" s="73">
        <f t="shared" si="418"/>
        <v>0</v>
      </c>
      <c r="Q950" s="90">
        <v>423</v>
      </c>
      <c r="R950" s="73">
        <f t="shared" si="423"/>
        <v>32148</v>
      </c>
      <c r="S950" s="76">
        <f t="shared" si="424"/>
        <v>0</v>
      </c>
      <c r="T950" s="77">
        <v>0</v>
      </c>
      <c r="U950" s="78">
        <f t="shared" si="406"/>
        <v>0</v>
      </c>
      <c r="V950" s="73">
        <f t="shared" si="397"/>
        <v>0</v>
      </c>
      <c r="W950" s="73">
        <f t="shared" si="425"/>
        <v>0</v>
      </c>
      <c r="X950" s="76" t="str">
        <f t="shared" si="426"/>
        <v>-</v>
      </c>
      <c r="Y950" s="73">
        <f t="shared" si="427"/>
        <v>0</v>
      </c>
      <c r="Z950" s="73">
        <f t="shared" si="428"/>
        <v>0</v>
      </c>
      <c r="AA950" s="73">
        <f t="shared" si="419"/>
        <v>0</v>
      </c>
      <c r="AB950" s="73">
        <f t="shared" si="429"/>
        <v>194</v>
      </c>
      <c r="AC950" s="73">
        <f t="shared" si="420"/>
        <v>14744</v>
      </c>
      <c r="AD950" s="73">
        <f t="shared" si="421"/>
        <v>0</v>
      </c>
      <c r="AE950" s="73">
        <v>0</v>
      </c>
    </row>
    <row r="951" spans="1:31" ht="15" customHeight="1">
      <c r="A951" s="5" t="s">
        <v>76</v>
      </c>
      <c r="B951" s="6" t="str">
        <f>IFERROR(VLOOKUP(A951,'Distributor List'!$A$2:$D$77,2,0),"-")</f>
        <v>Layyah</v>
      </c>
      <c r="C951" s="6" t="str">
        <f>IFERROR(VLOOKUP(A951,'Distributor List'!$A$2:$D$77,3,0),"-")</f>
        <v>Center-2</v>
      </c>
      <c r="D951" s="6" t="str">
        <f>IFERROR(VLOOKUP(A951,'Distributor List'!$A$2:$F$77,6,0),"-")</f>
        <v>Pak-1</v>
      </c>
      <c r="E951" s="6" t="str">
        <f>IFERROR(VLOOKUP(A951,'Distributor List'!$A$2:$D$77,4,0),"-")</f>
        <v>Distributor</v>
      </c>
      <c r="F951" s="6" t="str">
        <f>IFERROR(VLOOKUP(H951,'Price List'!$A$2:$H$109,8,0),"-")</f>
        <v>Medicronis</v>
      </c>
      <c r="G951" s="6" t="str">
        <f>IFERROR(VLOOKUP(A951,'Distributor List'!$A$2:$E$77,5,0),"-")</f>
        <v>DG Khan Vacant</v>
      </c>
      <c r="H951" s="10" t="s">
        <v>143</v>
      </c>
      <c r="I951" s="58">
        <v>95</v>
      </c>
      <c r="J951" s="72">
        <v>0</v>
      </c>
      <c r="K951" s="72">
        <v>5</v>
      </c>
      <c r="L951" s="73">
        <f t="shared" si="395"/>
        <v>0</v>
      </c>
      <c r="M951" s="73">
        <f t="shared" si="398"/>
        <v>475</v>
      </c>
      <c r="N951" s="74">
        <v>0</v>
      </c>
      <c r="O951" s="74">
        <f t="shared" si="422"/>
        <v>0</v>
      </c>
      <c r="P951" s="73">
        <f t="shared" si="418"/>
        <v>0</v>
      </c>
      <c r="Q951" s="90">
        <v>702.76499999999999</v>
      </c>
      <c r="R951" s="73">
        <f t="shared" si="423"/>
        <v>66762.675000000003</v>
      </c>
      <c r="S951" s="76">
        <f t="shared" si="424"/>
        <v>0</v>
      </c>
      <c r="T951" s="77">
        <v>5</v>
      </c>
      <c r="U951" s="78">
        <f t="shared" si="406"/>
        <v>-5</v>
      </c>
      <c r="V951" s="73">
        <f t="shared" si="397"/>
        <v>475</v>
      </c>
      <c r="W951" s="73">
        <f t="shared" si="425"/>
        <v>-475</v>
      </c>
      <c r="X951" s="76">
        <f t="shared" si="426"/>
        <v>-1</v>
      </c>
      <c r="Y951" s="73">
        <f t="shared" si="427"/>
        <v>0</v>
      </c>
      <c r="Z951" s="73">
        <f t="shared" si="428"/>
        <v>0</v>
      </c>
      <c r="AA951" s="73">
        <f t="shared" si="419"/>
        <v>0</v>
      </c>
      <c r="AB951" s="73">
        <f t="shared" si="429"/>
        <v>5</v>
      </c>
      <c r="AC951" s="73">
        <f t="shared" si="420"/>
        <v>475</v>
      </c>
      <c r="AD951" s="73">
        <f t="shared" si="421"/>
        <v>0</v>
      </c>
      <c r="AE951" s="73">
        <v>0</v>
      </c>
    </row>
    <row r="952" spans="1:31" ht="15" customHeight="1">
      <c r="A952" s="5" t="s">
        <v>76</v>
      </c>
      <c r="B952" s="6" t="str">
        <f>IFERROR(VLOOKUP(A952,'Distributor List'!$A$2:$D$77,2,0),"-")</f>
        <v>Layyah</v>
      </c>
      <c r="C952" s="6" t="str">
        <f>IFERROR(VLOOKUP(A952,'Distributor List'!$A$2:$D$77,3,0),"-")</f>
        <v>Center-2</v>
      </c>
      <c r="D952" s="6" t="str">
        <f>IFERROR(VLOOKUP(A952,'Distributor List'!$A$2:$F$77,6,0),"-")</f>
        <v>Pak-1</v>
      </c>
      <c r="E952" s="6" t="str">
        <f>IFERROR(VLOOKUP(A952,'Distributor List'!$A$2:$D$77,4,0),"-")</f>
        <v>Distributor</v>
      </c>
      <c r="F952" s="6" t="str">
        <f>IFERROR(VLOOKUP(H952,'Price List'!$A$2:$H$109,8,0),"-")</f>
        <v>Transformer</v>
      </c>
      <c r="G952" s="6" t="str">
        <f>IFERROR(VLOOKUP(A952,'Distributor List'!$A$2:$E$77,5,0),"-")</f>
        <v>DG Khan Vacant</v>
      </c>
      <c r="H952" s="10" t="s">
        <v>178</v>
      </c>
      <c r="I952" s="58">
        <v>297.5</v>
      </c>
      <c r="J952" s="72">
        <v>0</v>
      </c>
      <c r="K952" s="72">
        <v>10</v>
      </c>
      <c r="L952" s="73">
        <f t="shared" si="395"/>
        <v>0</v>
      </c>
      <c r="M952" s="73">
        <f t="shared" si="398"/>
        <v>2975</v>
      </c>
      <c r="N952" s="74">
        <v>0</v>
      </c>
      <c r="O952" s="74">
        <f t="shared" si="422"/>
        <v>0</v>
      </c>
      <c r="P952" s="73">
        <f t="shared" si="418"/>
        <v>0</v>
      </c>
      <c r="Q952" s="90">
        <v>0</v>
      </c>
      <c r="R952" s="73">
        <f t="shared" si="423"/>
        <v>0</v>
      </c>
      <c r="S952" s="76" t="str">
        <f t="shared" ref="S952:S993" si="430">IFERROR(L952/R952,"-")</f>
        <v>-</v>
      </c>
      <c r="T952" s="77">
        <v>0</v>
      </c>
      <c r="U952" s="78">
        <f t="shared" si="406"/>
        <v>0</v>
      </c>
      <c r="V952" s="73">
        <f t="shared" si="397"/>
        <v>0</v>
      </c>
      <c r="W952" s="73">
        <f t="shared" ref="W952:W993" si="431">L952-V952</f>
        <v>0</v>
      </c>
      <c r="X952" s="76" t="str">
        <f t="shared" ref="X952:X993" si="432">IFERROR(L952/V952-1,"-")</f>
        <v>-</v>
      </c>
      <c r="Y952" s="73">
        <f t="shared" ref="Y952:Y993" si="433">(J952)/1*1.5</f>
        <v>0</v>
      </c>
      <c r="Z952" s="73">
        <f t="shared" ref="Z952:Z993" si="434">IF(Y952&gt;K952,Y952-K952,0)</f>
        <v>0</v>
      </c>
      <c r="AA952" s="73">
        <f t="shared" si="419"/>
        <v>0</v>
      </c>
      <c r="AB952" s="73">
        <f t="shared" ref="AB952:AB993" si="435">IF(Y952&lt;K952,K952-Y952,0)</f>
        <v>10</v>
      </c>
      <c r="AC952" s="73">
        <f t="shared" si="420"/>
        <v>2975</v>
      </c>
      <c r="AD952" s="73">
        <f t="shared" si="421"/>
        <v>0</v>
      </c>
      <c r="AE952" s="73">
        <v>0</v>
      </c>
    </row>
    <row r="953" spans="1:31" ht="15" customHeight="1">
      <c r="A953" s="5" t="s">
        <v>76</v>
      </c>
      <c r="B953" s="6" t="str">
        <f>IFERROR(VLOOKUP(A953,'Distributor List'!$A$2:$D$77,2,0),"-")</f>
        <v>Layyah</v>
      </c>
      <c r="C953" s="6" t="str">
        <f>IFERROR(VLOOKUP(A953,'Distributor List'!$A$2:$D$77,3,0),"-")</f>
        <v>Center-2</v>
      </c>
      <c r="D953" s="6" t="str">
        <f>IFERROR(VLOOKUP(A953,'Distributor List'!$A$2:$F$77,6,0),"-")</f>
        <v>Pak-1</v>
      </c>
      <c r="E953" s="6" t="str">
        <f>IFERROR(VLOOKUP(A953,'Distributor List'!$A$2:$D$77,4,0),"-")</f>
        <v>Distributor</v>
      </c>
      <c r="F953" s="6" t="str">
        <f>IFERROR(VLOOKUP(H953,'Price List'!$A$2:$H$109,8,0),"-")</f>
        <v>Transformer</v>
      </c>
      <c r="G953" s="6" t="str">
        <f>IFERROR(VLOOKUP(A953,'Distributor List'!$A$2:$E$77,5,0),"-")</f>
        <v>DG Khan Vacant</v>
      </c>
      <c r="H953" s="10" t="s">
        <v>179</v>
      </c>
      <c r="I953" s="58">
        <v>429.25</v>
      </c>
      <c r="J953" s="72">
        <v>0</v>
      </c>
      <c r="K953" s="72">
        <v>0</v>
      </c>
      <c r="L953" s="73">
        <f t="shared" si="395"/>
        <v>0</v>
      </c>
      <c r="M953" s="73">
        <f t="shared" si="398"/>
        <v>0</v>
      </c>
      <c r="N953" s="74">
        <v>0</v>
      </c>
      <c r="O953" s="74">
        <f t="shared" si="422"/>
        <v>0</v>
      </c>
      <c r="P953" s="73">
        <f t="shared" si="418"/>
        <v>0</v>
      </c>
      <c r="Q953" s="90">
        <v>0</v>
      </c>
      <c r="R953" s="73">
        <f t="shared" si="423"/>
        <v>0</v>
      </c>
      <c r="S953" s="76" t="str">
        <f t="shared" si="430"/>
        <v>-</v>
      </c>
      <c r="T953" s="77">
        <v>0</v>
      </c>
      <c r="U953" s="78">
        <f t="shared" si="406"/>
        <v>0</v>
      </c>
      <c r="V953" s="73">
        <f t="shared" si="397"/>
        <v>0</v>
      </c>
      <c r="W953" s="73">
        <f t="shared" si="431"/>
        <v>0</v>
      </c>
      <c r="X953" s="76" t="str">
        <f t="shared" si="432"/>
        <v>-</v>
      </c>
      <c r="Y953" s="73">
        <f t="shared" si="433"/>
        <v>0</v>
      </c>
      <c r="Z953" s="73">
        <f t="shared" si="434"/>
        <v>0</v>
      </c>
      <c r="AA953" s="73">
        <f t="shared" si="419"/>
        <v>0</v>
      </c>
      <c r="AB953" s="73">
        <f t="shared" si="435"/>
        <v>0</v>
      </c>
      <c r="AC953" s="73">
        <f t="shared" si="420"/>
        <v>0</v>
      </c>
      <c r="AD953" s="73">
        <f t="shared" si="421"/>
        <v>0</v>
      </c>
      <c r="AE953" s="73">
        <v>0</v>
      </c>
    </row>
    <row r="954" spans="1:31" ht="15" customHeight="1">
      <c r="A954" s="5" t="s">
        <v>76</v>
      </c>
      <c r="B954" s="6" t="str">
        <f>IFERROR(VLOOKUP(A954,'Distributor List'!$A$2:$D$77,2,0),"-")</f>
        <v>Layyah</v>
      </c>
      <c r="C954" s="6" t="str">
        <f>IFERROR(VLOOKUP(A954,'Distributor List'!$A$2:$D$77,3,0),"-")</f>
        <v>Center-2</v>
      </c>
      <c r="D954" s="6" t="str">
        <f>IFERROR(VLOOKUP(A954,'Distributor List'!$A$2:$F$77,6,0),"-")</f>
        <v>Pak-1</v>
      </c>
      <c r="E954" s="6" t="str">
        <f>IFERROR(VLOOKUP(A954,'Distributor List'!$A$2:$D$77,4,0),"-")</f>
        <v>Distributor</v>
      </c>
      <c r="F954" s="6" t="str">
        <f>IFERROR(VLOOKUP(H954,'Price List'!$A$2:$H$109,8,0),"-")</f>
        <v>Medicronis</v>
      </c>
      <c r="G954" s="6" t="str">
        <f>IFERROR(VLOOKUP(A954,'Distributor List'!$A$2:$E$77,5,0),"-")</f>
        <v>DG Khan Vacant</v>
      </c>
      <c r="H954" s="10" t="s">
        <v>180</v>
      </c>
      <c r="I954" s="58">
        <v>270</v>
      </c>
      <c r="J954" s="72">
        <v>-1</v>
      </c>
      <c r="K954" s="72">
        <v>86</v>
      </c>
      <c r="L954" s="73">
        <f t="shared" si="395"/>
        <v>-270</v>
      </c>
      <c r="M954" s="73">
        <f t="shared" si="398"/>
        <v>23220</v>
      </c>
      <c r="N954" s="74">
        <v>-1</v>
      </c>
      <c r="O954" s="74">
        <f t="shared" si="422"/>
        <v>-270</v>
      </c>
      <c r="P954" s="73">
        <f t="shared" si="418"/>
        <v>0</v>
      </c>
      <c r="Q954" s="87">
        <v>109.2</v>
      </c>
      <c r="R954" s="73">
        <f t="shared" si="423"/>
        <v>29484</v>
      </c>
      <c r="S954" s="76">
        <f t="shared" si="430"/>
        <v>-9.1575091575091579E-3</v>
      </c>
      <c r="T954" s="77">
        <v>0</v>
      </c>
      <c r="U954" s="78">
        <f t="shared" si="406"/>
        <v>-1</v>
      </c>
      <c r="V954" s="73">
        <f t="shared" si="397"/>
        <v>0</v>
      </c>
      <c r="W954" s="73">
        <f t="shared" si="431"/>
        <v>-270</v>
      </c>
      <c r="X954" s="76" t="str">
        <f t="shared" si="432"/>
        <v>-</v>
      </c>
      <c r="Y954" s="73">
        <f t="shared" si="433"/>
        <v>-1.5</v>
      </c>
      <c r="Z954" s="73">
        <f t="shared" si="434"/>
        <v>0</v>
      </c>
      <c r="AA954" s="73">
        <f t="shared" si="419"/>
        <v>0</v>
      </c>
      <c r="AB954" s="73">
        <f t="shared" si="435"/>
        <v>87.5</v>
      </c>
      <c r="AC954" s="73">
        <f t="shared" si="420"/>
        <v>23625</v>
      </c>
      <c r="AD954" s="73">
        <f t="shared" si="421"/>
        <v>-405</v>
      </c>
      <c r="AE954" s="73">
        <v>0</v>
      </c>
    </row>
    <row r="955" spans="1:31" ht="15" customHeight="1">
      <c r="A955" s="5" t="s">
        <v>76</v>
      </c>
      <c r="B955" s="6" t="str">
        <f>IFERROR(VLOOKUP(A955,'Distributor List'!$A$2:$D$77,2,0),"-")</f>
        <v>Layyah</v>
      </c>
      <c r="C955" s="6" t="str">
        <f>IFERROR(VLOOKUP(A955,'Distributor List'!$A$2:$D$77,3,0),"-")</f>
        <v>Center-2</v>
      </c>
      <c r="D955" s="6" t="str">
        <f>IFERROR(VLOOKUP(A955,'Distributor List'!$A$2:$F$77,6,0),"-")</f>
        <v>Pak-1</v>
      </c>
      <c r="E955" s="6" t="str">
        <f>IFERROR(VLOOKUP(A955,'Distributor List'!$A$2:$D$77,4,0),"-")</f>
        <v>Distributor</v>
      </c>
      <c r="F955" s="6" t="str">
        <f>IFERROR(VLOOKUP(H955,'Price List'!$A$2:$H$109,8,0),"-")</f>
        <v>Medicronis</v>
      </c>
      <c r="G955" s="6" t="str">
        <f>IFERROR(VLOOKUP(A955,'Distributor List'!$A$2:$E$77,5,0),"-")</f>
        <v>DG Khan Vacant</v>
      </c>
      <c r="H955" s="10" t="s">
        <v>181</v>
      </c>
      <c r="I955" s="58">
        <v>670</v>
      </c>
      <c r="J955" s="72">
        <v>1</v>
      </c>
      <c r="K955" s="72">
        <v>66</v>
      </c>
      <c r="L955" s="73">
        <f t="shared" si="395"/>
        <v>670</v>
      </c>
      <c r="M955" s="73">
        <f t="shared" si="398"/>
        <v>44220</v>
      </c>
      <c r="N955" s="74">
        <v>1</v>
      </c>
      <c r="O955" s="74">
        <f t="shared" si="422"/>
        <v>670</v>
      </c>
      <c r="P955" s="73">
        <f t="shared" si="418"/>
        <v>0</v>
      </c>
      <c r="Q955" s="87">
        <v>35.700000000000003</v>
      </c>
      <c r="R955" s="73">
        <f t="shared" si="423"/>
        <v>23919.000000000004</v>
      </c>
      <c r="S955" s="76">
        <f t="shared" si="430"/>
        <v>2.8011204481792711E-2</v>
      </c>
      <c r="T955" s="77">
        <v>0</v>
      </c>
      <c r="U955" s="78">
        <f t="shared" si="406"/>
        <v>1</v>
      </c>
      <c r="V955" s="73">
        <f t="shared" si="397"/>
        <v>0</v>
      </c>
      <c r="W955" s="73">
        <f t="shared" si="431"/>
        <v>670</v>
      </c>
      <c r="X955" s="76" t="str">
        <f t="shared" si="432"/>
        <v>-</v>
      </c>
      <c r="Y955" s="73">
        <f t="shared" si="433"/>
        <v>1.5</v>
      </c>
      <c r="Z955" s="73">
        <f t="shared" si="434"/>
        <v>0</v>
      </c>
      <c r="AA955" s="73">
        <f t="shared" si="419"/>
        <v>0</v>
      </c>
      <c r="AB955" s="73">
        <f t="shared" si="435"/>
        <v>64.5</v>
      </c>
      <c r="AC955" s="73">
        <f t="shared" si="420"/>
        <v>43215</v>
      </c>
      <c r="AD955" s="73">
        <f t="shared" si="421"/>
        <v>1005</v>
      </c>
      <c r="AE955" s="73">
        <v>0</v>
      </c>
    </row>
    <row r="956" spans="1:31" ht="15" customHeight="1">
      <c r="A956" s="5" t="s">
        <v>76</v>
      </c>
      <c r="B956" s="6" t="str">
        <f>IFERROR(VLOOKUP(A956,'Distributor List'!$A$2:$D$77,2,0),"-")</f>
        <v>Layyah</v>
      </c>
      <c r="C956" s="6" t="str">
        <f>IFERROR(VLOOKUP(A956,'Distributor List'!$A$2:$D$77,3,0),"-")</f>
        <v>Center-2</v>
      </c>
      <c r="D956" s="6" t="str">
        <f>IFERROR(VLOOKUP(A956,'Distributor List'!$A$2:$F$77,6,0),"-")</f>
        <v>Pak-1</v>
      </c>
      <c r="E956" s="6" t="str">
        <f>IFERROR(VLOOKUP(A956,'Distributor List'!$A$2:$D$77,4,0),"-")</f>
        <v>Distributor</v>
      </c>
      <c r="F956" s="6" t="str">
        <f>IFERROR(VLOOKUP(H956,'Price List'!$A$2:$H$109,8,0),"-")</f>
        <v>Medicronis</v>
      </c>
      <c r="G956" s="6" t="str">
        <f>IFERROR(VLOOKUP(A956,'Distributor List'!$A$2:$E$77,5,0),"-")</f>
        <v>DG Khan Vacant</v>
      </c>
      <c r="H956" s="10" t="s">
        <v>182</v>
      </c>
      <c r="I956" s="58">
        <v>56</v>
      </c>
      <c r="J956" s="72">
        <v>0</v>
      </c>
      <c r="K956" s="72">
        <v>145</v>
      </c>
      <c r="L956" s="73">
        <f t="shared" si="395"/>
        <v>0</v>
      </c>
      <c r="M956" s="73">
        <f t="shared" si="398"/>
        <v>8120</v>
      </c>
      <c r="N956" s="74">
        <v>0</v>
      </c>
      <c r="O956" s="74">
        <f t="shared" si="422"/>
        <v>0</v>
      </c>
      <c r="P956" s="73">
        <f t="shared" si="418"/>
        <v>0</v>
      </c>
      <c r="Q956" s="90">
        <v>54</v>
      </c>
      <c r="R956" s="73">
        <f t="shared" si="423"/>
        <v>3024</v>
      </c>
      <c r="S956" s="76">
        <f t="shared" si="430"/>
        <v>0</v>
      </c>
      <c r="T956" s="77">
        <v>0</v>
      </c>
      <c r="U956" s="78">
        <f t="shared" si="406"/>
        <v>0</v>
      </c>
      <c r="V956" s="73">
        <f t="shared" si="397"/>
        <v>0</v>
      </c>
      <c r="W956" s="73">
        <f t="shared" si="431"/>
        <v>0</v>
      </c>
      <c r="X956" s="76" t="str">
        <f t="shared" si="432"/>
        <v>-</v>
      </c>
      <c r="Y956" s="73">
        <f t="shared" si="433"/>
        <v>0</v>
      </c>
      <c r="Z956" s="73">
        <f t="shared" si="434"/>
        <v>0</v>
      </c>
      <c r="AA956" s="73">
        <f t="shared" si="419"/>
        <v>0</v>
      </c>
      <c r="AB956" s="73">
        <f t="shared" si="435"/>
        <v>145</v>
      </c>
      <c r="AC956" s="73">
        <f t="shared" si="420"/>
        <v>8120</v>
      </c>
      <c r="AD956" s="73">
        <f t="shared" si="421"/>
        <v>0</v>
      </c>
      <c r="AE956" s="73">
        <v>0</v>
      </c>
    </row>
    <row r="957" spans="1:31" ht="15" customHeight="1">
      <c r="A957" s="5" t="s">
        <v>76</v>
      </c>
      <c r="B957" s="6" t="str">
        <f>IFERROR(VLOOKUP(A957,'Distributor List'!$A$2:$D$77,2,0),"-")</f>
        <v>Layyah</v>
      </c>
      <c r="C957" s="6" t="str">
        <f>IFERROR(VLOOKUP(A957,'Distributor List'!$A$2:$D$77,3,0),"-")</f>
        <v>Center-2</v>
      </c>
      <c r="D957" s="6" t="str">
        <f>IFERROR(VLOOKUP(A957,'Distributor List'!$A$2:$F$77,6,0),"-")</f>
        <v>Pak-1</v>
      </c>
      <c r="E957" s="6" t="str">
        <f>IFERROR(VLOOKUP(A957,'Distributor List'!$A$2:$D$77,4,0),"-")</f>
        <v>Distributor</v>
      </c>
      <c r="F957" s="6" t="str">
        <f>IFERROR(VLOOKUP(H957,'Price List'!$A$2:$H$109,8,0),"-")</f>
        <v>Medicronis</v>
      </c>
      <c r="G957" s="6" t="str">
        <f>IFERROR(VLOOKUP(A957,'Distributor List'!$A$2:$E$77,5,0),"-")</f>
        <v>DG Khan Vacant</v>
      </c>
      <c r="H957" s="10" t="s">
        <v>183</v>
      </c>
      <c r="I957" s="58">
        <v>72</v>
      </c>
      <c r="J957" s="72">
        <v>0</v>
      </c>
      <c r="K957" s="72">
        <v>0</v>
      </c>
      <c r="L957" s="73">
        <f t="shared" si="395"/>
        <v>0</v>
      </c>
      <c r="M957" s="73">
        <f t="shared" si="398"/>
        <v>0</v>
      </c>
      <c r="N957" s="74">
        <v>0</v>
      </c>
      <c r="O957" s="74">
        <f t="shared" si="422"/>
        <v>0</v>
      </c>
      <c r="P957" s="73">
        <f t="shared" si="418"/>
        <v>0</v>
      </c>
      <c r="Q957" s="90">
        <v>54</v>
      </c>
      <c r="R957" s="73">
        <f t="shared" si="423"/>
        <v>3888</v>
      </c>
      <c r="S957" s="76">
        <f t="shared" si="430"/>
        <v>0</v>
      </c>
      <c r="T957" s="77">
        <v>0</v>
      </c>
      <c r="U957" s="78">
        <f t="shared" si="406"/>
        <v>0</v>
      </c>
      <c r="V957" s="73">
        <f t="shared" si="397"/>
        <v>0</v>
      </c>
      <c r="W957" s="73">
        <f t="shared" si="431"/>
        <v>0</v>
      </c>
      <c r="X957" s="76" t="str">
        <f t="shared" si="432"/>
        <v>-</v>
      </c>
      <c r="Y957" s="73">
        <f t="shared" si="433"/>
        <v>0</v>
      </c>
      <c r="Z957" s="73">
        <f t="shared" si="434"/>
        <v>0</v>
      </c>
      <c r="AA957" s="73">
        <f t="shared" si="419"/>
        <v>0</v>
      </c>
      <c r="AB957" s="73">
        <f t="shared" si="435"/>
        <v>0</v>
      </c>
      <c r="AC957" s="73">
        <f t="shared" si="420"/>
        <v>0</v>
      </c>
      <c r="AD957" s="73">
        <f t="shared" si="421"/>
        <v>0</v>
      </c>
      <c r="AE957" s="73">
        <v>0</v>
      </c>
    </row>
    <row r="958" spans="1:31" ht="15" customHeight="1">
      <c r="A958" s="5" t="s">
        <v>76</v>
      </c>
      <c r="B958" s="6" t="str">
        <f>IFERROR(VLOOKUP(A958,'Distributor List'!$A$2:$D$77,2,0),"-")</f>
        <v>Layyah</v>
      </c>
      <c r="C958" s="6" t="str">
        <f>IFERROR(VLOOKUP(A958,'Distributor List'!$A$2:$D$77,3,0),"-")</f>
        <v>Center-2</v>
      </c>
      <c r="D958" s="6" t="str">
        <f>IFERROR(VLOOKUP(A958,'Distributor List'!$A$2:$F$77,6,0),"-")</f>
        <v>Pak-1</v>
      </c>
      <c r="E958" s="6" t="str">
        <f>IFERROR(VLOOKUP(A958,'Distributor List'!$A$2:$D$77,4,0),"-")</f>
        <v>Distributor</v>
      </c>
      <c r="F958" s="6" t="str">
        <f>IFERROR(VLOOKUP(H958,'Price List'!$A$2:$H$109,8,0),"-")</f>
        <v>Medicronis</v>
      </c>
      <c r="G958" s="6" t="str">
        <f>IFERROR(VLOOKUP(A958,'Distributor List'!$A$2:$E$77,5,0),"-")</f>
        <v>DG Khan Vacant</v>
      </c>
      <c r="H958" s="10" t="s">
        <v>184</v>
      </c>
      <c r="I958" s="58">
        <v>110</v>
      </c>
      <c r="J958" s="72">
        <v>0</v>
      </c>
      <c r="K958" s="72">
        <v>66</v>
      </c>
      <c r="L958" s="73">
        <f t="shared" si="395"/>
        <v>0</v>
      </c>
      <c r="M958" s="73">
        <f t="shared" si="398"/>
        <v>7260</v>
      </c>
      <c r="N958" s="74">
        <v>0</v>
      </c>
      <c r="O958" s="74">
        <f t="shared" si="422"/>
        <v>0</v>
      </c>
      <c r="P958" s="73">
        <f t="shared" si="418"/>
        <v>0</v>
      </c>
      <c r="Q958" s="90">
        <v>54</v>
      </c>
      <c r="R958" s="73">
        <f t="shared" si="423"/>
        <v>5940</v>
      </c>
      <c r="S958" s="76">
        <f t="shared" si="430"/>
        <v>0</v>
      </c>
      <c r="T958" s="77">
        <v>0</v>
      </c>
      <c r="U958" s="78">
        <f t="shared" si="406"/>
        <v>0</v>
      </c>
      <c r="V958" s="73">
        <f t="shared" si="397"/>
        <v>0</v>
      </c>
      <c r="W958" s="73">
        <f t="shared" si="431"/>
        <v>0</v>
      </c>
      <c r="X958" s="76" t="str">
        <f t="shared" si="432"/>
        <v>-</v>
      </c>
      <c r="Y958" s="73">
        <f t="shared" si="433"/>
        <v>0</v>
      </c>
      <c r="Z958" s="73">
        <f t="shared" si="434"/>
        <v>0</v>
      </c>
      <c r="AA958" s="73">
        <f t="shared" si="419"/>
        <v>0</v>
      </c>
      <c r="AB958" s="73">
        <f t="shared" si="435"/>
        <v>66</v>
      </c>
      <c r="AC958" s="73">
        <f t="shared" si="420"/>
        <v>7260</v>
      </c>
      <c r="AD958" s="73">
        <f t="shared" si="421"/>
        <v>0</v>
      </c>
      <c r="AE958" s="73">
        <v>0</v>
      </c>
    </row>
    <row r="959" spans="1:31" ht="15" customHeight="1">
      <c r="A959" s="5" t="s">
        <v>76</v>
      </c>
      <c r="B959" s="6" t="str">
        <f>IFERROR(VLOOKUP(A959,'Distributor List'!$A$2:$D$77,2,0),"-")</f>
        <v>Layyah</v>
      </c>
      <c r="C959" s="6" t="str">
        <f>IFERROR(VLOOKUP(A959,'Distributor List'!$A$2:$D$77,3,0),"-")</f>
        <v>Center-2</v>
      </c>
      <c r="D959" s="6" t="str">
        <f>IFERROR(VLOOKUP(A959,'Distributor List'!$A$2:$F$77,6,0),"-")</f>
        <v>Pak-1</v>
      </c>
      <c r="E959" s="6" t="str">
        <f>IFERROR(VLOOKUP(A959,'Distributor List'!$A$2:$D$77,4,0),"-")</f>
        <v>Distributor</v>
      </c>
      <c r="F959" s="6" t="str">
        <f>IFERROR(VLOOKUP(H959,'Price List'!$A$2:$H$109,8,0),"-")</f>
        <v>Medicronis</v>
      </c>
      <c r="G959" s="6" t="str">
        <f>IFERROR(VLOOKUP(A959,'Distributor List'!$A$2:$E$77,5,0),"-")</f>
        <v>DG Khan Vacant</v>
      </c>
      <c r="H959" s="10" t="s">
        <v>185</v>
      </c>
      <c r="I959" s="58">
        <v>140</v>
      </c>
      <c r="J959" s="72">
        <v>0</v>
      </c>
      <c r="K959" s="72">
        <v>4</v>
      </c>
      <c r="L959" s="73">
        <f t="shared" si="395"/>
        <v>0</v>
      </c>
      <c r="M959" s="73">
        <f t="shared" si="398"/>
        <v>560</v>
      </c>
      <c r="N959" s="74">
        <v>0</v>
      </c>
      <c r="O959" s="74">
        <f t="shared" si="422"/>
        <v>0</v>
      </c>
      <c r="P959" s="73">
        <f t="shared" si="418"/>
        <v>0</v>
      </c>
      <c r="Q959" s="90">
        <v>72</v>
      </c>
      <c r="R959" s="73">
        <f t="shared" si="423"/>
        <v>10080</v>
      </c>
      <c r="S959" s="76">
        <f t="shared" si="430"/>
        <v>0</v>
      </c>
      <c r="T959" s="77">
        <v>0</v>
      </c>
      <c r="U959" s="78">
        <f t="shared" si="406"/>
        <v>0</v>
      </c>
      <c r="V959" s="73">
        <f t="shared" si="397"/>
        <v>0</v>
      </c>
      <c r="W959" s="73">
        <f t="shared" si="431"/>
        <v>0</v>
      </c>
      <c r="X959" s="76" t="str">
        <f t="shared" si="432"/>
        <v>-</v>
      </c>
      <c r="Y959" s="73">
        <f t="shared" si="433"/>
        <v>0</v>
      </c>
      <c r="Z959" s="73">
        <f t="shared" si="434"/>
        <v>0</v>
      </c>
      <c r="AA959" s="73">
        <f t="shared" si="419"/>
        <v>0</v>
      </c>
      <c r="AB959" s="73">
        <f t="shared" si="435"/>
        <v>4</v>
      </c>
      <c r="AC959" s="73">
        <f t="shared" si="420"/>
        <v>560</v>
      </c>
      <c r="AD959" s="73">
        <f t="shared" si="421"/>
        <v>0</v>
      </c>
      <c r="AE959" s="73">
        <v>0</v>
      </c>
    </row>
    <row r="960" spans="1:31" ht="15" customHeight="1">
      <c r="A960" s="5" t="s">
        <v>76</v>
      </c>
      <c r="B960" s="6" t="str">
        <f>IFERROR(VLOOKUP(A960,'Distributor List'!$A$2:$D$77,2,0),"-")</f>
        <v>Layyah</v>
      </c>
      <c r="C960" s="6" t="str">
        <f>IFERROR(VLOOKUP(A960,'Distributor List'!$A$2:$D$77,3,0),"-")</f>
        <v>Center-2</v>
      </c>
      <c r="D960" s="6" t="str">
        <f>IFERROR(VLOOKUP(A960,'Distributor List'!$A$2:$F$77,6,0),"-")</f>
        <v>Pak-1</v>
      </c>
      <c r="E960" s="6" t="str">
        <f>IFERROR(VLOOKUP(A960,'Distributor List'!$A$2:$D$77,4,0),"-")</f>
        <v>Distributor</v>
      </c>
      <c r="F960" s="6" t="str">
        <f>IFERROR(VLOOKUP(H960,'Price List'!$A$2:$H$109,8,0),"-")</f>
        <v>Medicronis</v>
      </c>
      <c r="G960" s="6" t="str">
        <f>IFERROR(VLOOKUP(A960,'Distributor List'!$A$2:$E$77,5,0),"-")</f>
        <v>DG Khan Vacant</v>
      </c>
      <c r="H960" s="10" t="s">
        <v>186</v>
      </c>
      <c r="I960" s="58">
        <v>199</v>
      </c>
      <c r="J960" s="72">
        <v>0</v>
      </c>
      <c r="K960" s="72">
        <v>47</v>
      </c>
      <c r="L960" s="73">
        <f t="shared" si="395"/>
        <v>0</v>
      </c>
      <c r="M960" s="73">
        <f t="shared" si="398"/>
        <v>9353</v>
      </c>
      <c r="N960" s="74">
        <v>0</v>
      </c>
      <c r="O960" s="74">
        <f t="shared" si="422"/>
        <v>0</v>
      </c>
      <c r="P960" s="73">
        <f t="shared" si="418"/>
        <v>0</v>
      </c>
      <c r="Q960" s="90">
        <v>48</v>
      </c>
      <c r="R960" s="73">
        <f t="shared" si="423"/>
        <v>9552</v>
      </c>
      <c r="S960" s="76">
        <f t="shared" si="430"/>
        <v>0</v>
      </c>
      <c r="T960" s="77">
        <v>0</v>
      </c>
      <c r="U960" s="78">
        <f t="shared" si="406"/>
        <v>0</v>
      </c>
      <c r="V960" s="73">
        <f t="shared" si="397"/>
        <v>0</v>
      </c>
      <c r="W960" s="73">
        <f t="shared" si="431"/>
        <v>0</v>
      </c>
      <c r="X960" s="76" t="str">
        <f t="shared" si="432"/>
        <v>-</v>
      </c>
      <c r="Y960" s="73">
        <f t="shared" si="433"/>
        <v>0</v>
      </c>
      <c r="Z960" s="73">
        <f t="shared" si="434"/>
        <v>0</v>
      </c>
      <c r="AA960" s="73">
        <f t="shared" si="419"/>
        <v>0</v>
      </c>
      <c r="AB960" s="73">
        <f t="shared" si="435"/>
        <v>47</v>
      </c>
      <c r="AC960" s="73">
        <f t="shared" si="420"/>
        <v>9353</v>
      </c>
      <c r="AD960" s="73">
        <f t="shared" si="421"/>
        <v>0</v>
      </c>
      <c r="AE960" s="73">
        <v>0</v>
      </c>
    </row>
    <row r="961" spans="1:31" ht="15" customHeight="1">
      <c r="A961" s="5" t="s">
        <v>76</v>
      </c>
      <c r="B961" s="6" t="str">
        <f>IFERROR(VLOOKUP(A961,'Distributor List'!$A$2:$D$77,2,0),"-")</f>
        <v>Layyah</v>
      </c>
      <c r="C961" s="6" t="str">
        <f>IFERROR(VLOOKUP(A961,'Distributor List'!$A$2:$D$77,3,0),"-")</f>
        <v>Center-2</v>
      </c>
      <c r="D961" s="6" t="str">
        <f>IFERROR(VLOOKUP(A961,'Distributor List'!$A$2:$F$77,6,0),"-")</f>
        <v>Pak-1</v>
      </c>
      <c r="E961" s="6" t="str">
        <f>IFERROR(VLOOKUP(A961,'Distributor List'!$A$2:$D$77,4,0),"-")</f>
        <v>Distributor</v>
      </c>
      <c r="F961" s="6" t="str">
        <f>IFERROR(VLOOKUP(H961,'Price List'!$A$2:$H$109,8,0),"-")</f>
        <v>Transformer</v>
      </c>
      <c r="G961" s="6" t="str">
        <f>IFERROR(VLOOKUP(A961,'Distributor List'!$A$2:$E$77,5,0),"-")</f>
        <v>DG Khan Vacant</v>
      </c>
      <c r="H961" s="10" t="s">
        <v>187</v>
      </c>
      <c r="I961" s="58">
        <v>170</v>
      </c>
      <c r="J961" s="72">
        <v>0</v>
      </c>
      <c r="K961" s="72">
        <v>160</v>
      </c>
      <c r="L961" s="73">
        <f t="shared" si="395"/>
        <v>0</v>
      </c>
      <c r="M961" s="73">
        <f t="shared" si="398"/>
        <v>27200</v>
      </c>
      <c r="N961" s="74">
        <v>0</v>
      </c>
      <c r="O961" s="74">
        <f t="shared" si="422"/>
        <v>0</v>
      </c>
      <c r="P961" s="73">
        <f t="shared" si="418"/>
        <v>0</v>
      </c>
      <c r="Q961" s="91">
        <v>0</v>
      </c>
      <c r="R961" s="73">
        <f t="shared" si="423"/>
        <v>0</v>
      </c>
      <c r="S961" s="76" t="str">
        <f t="shared" si="430"/>
        <v>-</v>
      </c>
      <c r="T961" s="77">
        <v>-8</v>
      </c>
      <c r="U961" s="78">
        <f t="shared" si="406"/>
        <v>8</v>
      </c>
      <c r="V961" s="73">
        <f t="shared" si="397"/>
        <v>-1360</v>
      </c>
      <c r="W961" s="73">
        <f t="shared" si="431"/>
        <v>1360</v>
      </c>
      <c r="X961" s="76">
        <f t="shared" si="432"/>
        <v>-1</v>
      </c>
      <c r="Y961" s="73">
        <f t="shared" si="433"/>
        <v>0</v>
      </c>
      <c r="Z961" s="73">
        <f t="shared" si="434"/>
        <v>0</v>
      </c>
      <c r="AA961" s="73">
        <f t="shared" si="419"/>
        <v>0</v>
      </c>
      <c r="AB961" s="73">
        <f t="shared" si="435"/>
        <v>160</v>
      </c>
      <c r="AC961" s="73">
        <f t="shared" si="420"/>
        <v>27200</v>
      </c>
      <c r="AD961" s="73">
        <f t="shared" si="421"/>
        <v>0</v>
      </c>
      <c r="AE961" s="73">
        <v>0</v>
      </c>
    </row>
    <row r="962" spans="1:31" ht="15" customHeight="1">
      <c r="A962" s="5" t="s">
        <v>76</v>
      </c>
      <c r="B962" s="6" t="str">
        <f>IFERROR(VLOOKUP(A962,'Distributor List'!$A$2:$D$77,2,0),"-")</f>
        <v>Layyah</v>
      </c>
      <c r="C962" s="6" t="str">
        <f>IFERROR(VLOOKUP(A962,'Distributor List'!$A$2:$D$77,3,0),"-")</f>
        <v>Center-2</v>
      </c>
      <c r="D962" s="6" t="str">
        <f>IFERROR(VLOOKUP(A962,'Distributor List'!$A$2:$F$77,6,0),"-")</f>
        <v>Pak-1</v>
      </c>
      <c r="E962" s="6" t="str">
        <f>IFERROR(VLOOKUP(A962,'Distributor List'!$A$2:$D$77,4,0),"-")</f>
        <v>Distributor</v>
      </c>
      <c r="F962" s="6" t="str">
        <f>IFERROR(VLOOKUP(H962,'Price List'!$A$2:$H$109,8,0),"-")</f>
        <v>Medicronis</v>
      </c>
      <c r="G962" s="6" t="str">
        <f>IFERROR(VLOOKUP(A962,'Distributor List'!$A$2:$E$77,5,0),"-")</f>
        <v>DG Khan Vacant</v>
      </c>
      <c r="H962" s="10" t="s">
        <v>188</v>
      </c>
      <c r="I962" s="58">
        <v>99</v>
      </c>
      <c r="J962" s="72">
        <v>0</v>
      </c>
      <c r="K962" s="72">
        <v>125</v>
      </c>
      <c r="L962" s="73">
        <f t="shared" si="395"/>
        <v>0</v>
      </c>
      <c r="M962" s="73">
        <f t="shared" si="398"/>
        <v>12375</v>
      </c>
      <c r="N962" s="74">
        <v>0</v>
      </c>
      <c r="O962" s="74">
        <f t="shared" si="422"/>
        <v>0</v>
      </c>
      <c r="P962" s="73">
        <f t="shared" si="418"/>
        <v>0</v>
      </c>
      <c r="Q962" s="91">
        <v>63</v>
      </c>
      <c r="R962" s="73">
        <f t="shared" si="423"/>
        <v>6237</v>
      </c>
      <c r="S962" s="76">
        <f t="shared" si="430"/>
        <v>0</v>
      </c>
      <c r="T962" s="77">
        <v>0</v>
      </c>
      <c r="U962" s="78">
        <f t="shared" si="406"/>
        <v>0</v>
      </c>
      <c r="V962" s="73">
        <f t="shared" si="397"/>
        <v>0</v>
      </c>
      <c r="W962" s="73">
        <f t="shared" si="431"/>
        <v>0</v>
      </c>
      <c r="X962" s="76" t="str">
        <f t="shared" si="432"/>
        <v>-</v>
      </c>
      <c r="Y962" s="73">
        <f t="shared" si="433"/>
        <v>0</v>
      </c>
      <c r="Z962" s="73">
        <f t="shared" si="434"/>
        <v>0</v>
      </c>
      <c r="AA962" s="73">
        <f t="shared" si="419"/>
        <v>0</v>
      </c>
      <c r="AB962" s="73">
        <f t="shared" si="435"/>
        <v>125</v>
      </c>
      <c r="AC962" s="73">
        <f t="shared" si="420"/>
        <v>12375</v>
      </c>
      <c r="AD962" s="73">
        <f t="shared" si="421"/>
        <v>0</v>
      </c>
      <c r="AE962" s="73">
        <v>0</v>
      </c>
    </row>
    <row r="963" spans="1:31" ht="15" customHeight="1">
      <c r="A963" s="5" t="s">
        <v>76</v>
      </c>
      <c r="B963" s="6" t="str">
        <f>IFERROR(VLOOKUP(A963,'Distributor List'!$A$2:$D$77,2,0),"-")</f>
        <v>Layyah</v>
      </c>
      <c r="C963" s="6" t="str">
        <f>IFERROR(VLOOKUP(A963,'Distributor List'!$A$2:$D$77,3,0),"-")</f>
        <v>Center-2</v>
      </c>
      <c r="D963" s="6" t="str">
        <f>IFERROR(VLOOKUP(A963,'Distributor List'!$A$2:$F$77,6,0),"-")</f>
        <v>Pak-1</v>
      </c>
      <c r="E963" s="6" t="str">
        <f>IFERROR(VLOOKUP(A963,'Distributor List'!$A$2:$D$77,4,0),"-")</f>
        <v>Distributor</v>
      </c>
      <c r="F963" s="6" t="str">
        <f>IFERROR(VLOOKUP(H963,'Price List'!$A$2:$H$109,8,0),"-")</f>
        <v>Medicronis</v>
      </c>
      <c r="G963" s="6" t="str">
        <f>IFERROR(VLOOKUP(A963,'Distributor List'!$A$2:$E$77,5,0),"-")</f>
        <v>DG Khan Vacant</v>
      </c>
      <c r="H963" s="10" t="s">
        <v>189</v>
      </c>
      <c r="I963" s="58">
        <v>99</v>
      </c>
      <c r="J963" s="72">
        <v>0</v>
      </c>
      <c r="K963" s="72">
        <v>60</v>
      </c>
      <c r="L963" s="73">
        <f t="shared" si="395"/>
        <v>0</v>
      </c>
      <c r="M963" s="73">
        <f t="shared" si="398"/>
        <v>5940</v>
      </c>
      <c r="N963" s="74">
        <v>0</v>
      </c>
      <c r="O963" s="74">
        <f t="shared" si="422"/>
        <v>0</v>
      </c>
      <c r="P963" s="73">
        <f t="shared" si="418"/>
        <v>0</v>
      </c>
      <c r="Q963" s="91">
        <v>63</v>
      </c>
      <c r="R963" s="73">
        <f t="shared" si="423"/>
        <v>6237</v>
      </c>
      <c r="S963" s="76">
        <f t="shared" si="430"/>
        <v>0</v>
      </c>
      <c r="T963" s="77">
        <v>0</v>
      </c>
      <c r="U963" s="78">
        <f t="shared" si="406"/>
        <v>0</v>
      </c>
      <c r="V963" s="73">
        <f t="shared" si="397"/>
        <v>0</v>
      </c>
      <c r="W963" s="73">
        <f t="shared" si="431"/>
        <v>0</v>
      </c>
      <c r="X963" s="76" t="str">
        <f t="shared" si="432"/>
        <v>-</v>
      </c>
      <c r="Y963" s="73">
        <f t="shared" si="433"/>
        <v>0</v>
      </c>
      <c r="Z963" s="73">
        <f t="shared" si="434"/>
        <v>0</v>
      </c>
      <c r="AA963" s="73">
        <f t="shared" si="419"/>
        <v>0</v>
      </c>
      <c r="AB963" s="73">
        <f t="shared" si="435"/>
        <v>60</v>
      </c>
      <c r="AC963" s="73">
        <f t="shared" si="420"/>
        <v>5940</v>
      </c>
      <c r="AD963" s="73">
        <f t="shared" si="421"/>
        <v>0</v>
      </c>
      <c r="AE963" s="73">
        <v>0</v>
      </c>
    </row>
    <row r="964" spans="1:31" ht="15" customHeight="1">
      <c r="A964" s="5" t="s">
        <v>76</v>
      </c>
      <c r="B964" s="6" t="str">
        <f>IFERROR(VLOOKUP(A964,'Distributor List'!$A$2:$D$77,2,0),"-")</f>
        <v>Layyah</v>
      </c>
      <c r="C964" s="6" t="str">
        <f>IFERROR(VLOOKUP(A964,'Distributor List'!$A$2:$D$77,3,0),"-")</f>
        <v>Center-2</v>
      </c>
      <c r="D964" s="6" t="str">
        <f>IFERROR(VLOOKUP(A964,'Distributor List'!$A$2:$F$77,6,0),"-")</f>
        <v>Pak-1</v>
      </c>
      <c r="E964" s="6" t="str">
        <f>IFERROR(VLOOKUP(A964,'Distributor List'!$A$2:$D$77,4,0),"-")</f>
        <v>Distributor</v>
      </c>
      <c r="F964" s="6" t="str">
        <f>IFERROR(VLOOKUP(H964,'Price List'!$A$2:$H$109,8,0),"-")</f>
        <v>Medicronis</v>
      </c>
      <c r="G964" s="6" t="str">
        <f>IFERROR(VLOOKUP(A964,'Distributor List'!$A$2:$E$77,5,0),"-")</f>
        <v>DG Khan Vacant</v>
      </c>
      <c r="H964" s="10" t="s">
        <v>190</v>
      </c>
      <c r="I964" s="58">
        <v>85</v>
      </c>
      <c r="J964" s="72">
        <v>0</v>
      </c>
      <c r="K964" s="72">
        <v>6</v>
      </c>
      <c r="L964" s="73">
        <f t="shared" si="395"/>
        <v>0</v>
      </c>
      <c r="M964" s="73">
        <f t="shared" si="398"/>
        <v>510</v>
      </c>
      <c r="N964" s="74">
        <v>0</v>
      </c>
      <c r="O964" s="74">
        <f t="shared" si="422"/>
        <v>0</v>
      </c>
      <c r="P964" s="73">
        <f t="shared" si="418"/>
        <v>0</v>
      </c>
      <c r="Q964" s="91">
        <v>0</v>
      </c>
      <c r="R964" s="73">
        <f t="shared" si="423"/>
        <v>0</v>
      </c>
      <c r="S964" s="76" t="str">
        <f t="shared" si="430"/>
        <v>-</v>
      </c>
      <c r="T964" s="77">
        <v>0</v>
      </c>
      <c r="U964" s="78">
        <f t="shared" si="406"/>
        <v>0</v>
      </c>
      <c r="V964" s="73">
        <f t="shared" si="397"/>
        <v>0</v>
      </c>
      <c r="W964" s="73">
        <f t="shared" si="431"/>
        <v>0</v>
      </c>
      <c r="X964" s="76" t="str">
        <f t="shared" si="432"/>
        <v>-</v>
      </c>
      <c r="Y964" s="73">
        <f t="shared" si="433"/>
        <v>0</v>
      </c>
      <c r="Z964" s="73">
        <f t="shared" si="434"/>
        <v>0</v>
      </c>
      <c r="AA964" s="73">
        <f t="shared" si="419"/>
        <v>0</v>
      </c>
      <c r="AB964" s="73">
        <f t="shared" si="435"/>
        <v>6</v>
      </c>
      <c r="AC964" s="73">
        <f t="shared" si="420"/>
        <v>510</v>
      </c>
      <c r="AD964" s="73">
        <f t="shared" si="421"/>
        <v>0</v>
      </c>
      <c r="AE964" s="73">
        <v>0</v>
      </c>
    </row>
    <row r="965" spans="1:31" ht="15" customHeight="1">
      <c r="A965" s="5" t="s">
        <v>76</v>
      </c>
      <c r="B965" s="6" t="str">
        <f>IFERROR(VLOOKUP(A965,'Distributor List'!$A$2:$D$77,2,0),"-")</f>
        <v>Layyah</v>
      </c>
      <c r="C965" s="6" t="str">
        <f>IFERROR(VLOOKUP(A965,'Distributor List'!$A$2:$D$77,3,0),"-")</f>
        <v>Center-2</v>
      </c>
      <c r="D965" s="6" t="str">
        <f>IFERROR(VLOOKUP(A965,'Distributor List'!$A$2:$F$77,6,0),"-")</f>
        <v>Pak-1</v>
      </c>
      <c r="E965" s="6" t="str">
        <f>IFERROR(VLOOKUP(A965,'Distributor List'!$A$2:$D$77,4,0),"-")</f>
        <v>Distributor</v>
      </c>
      <c r="F965" s="6" t="str">
        <f>IFERROR(VLOOKUP(H965,'Price List'!$A$2:$H$109,8,0),"-")</f>
        <v>Medicronis</v>
      </c>
      <c r="G965" s="6" t="str">
        <f>IFERROR(VLOOKUP(A965,'Distributor List'!$A$2:$E$77,5,0),"-")</f>
        <v>DG Khan Vacant</v>
      </c>
      <c r="H965" s="10" t="s">
        <v>191</v>
      </c>
      <c r="I965" s="58">
        <v>90</v>
      </c>
      <c r="J965" s="72">
        <v>7</v>
      </c>
      <c r="K965" s="72">
        <v>74</v>
      </c>
      <c r="L965" s="73">
        <f t="shared" ref="L965:L1028" si="436">J965*I965</f>
        <v>630</v>
      </c>
      <c r="M965" s="73">
        <f t="shared" si="398"/>
        <v>6660</v>
      </c>
      <c r="N965" s="74">
        <v>7</v>
      </c>
      <c r="O965" s="74">
        <f t="shared" si="422"/>
        <v>630</v>
      </c>
      <c r="P965" s="73">
        <f t="shared" si="418"/>
        <v>0</v>
      </c>
      <c r="Q965" s="75">
        <v>119.80800000000001</v>
      </c>
      <c r="R965" s="73">
        <f t="shared" si="423"/>
        <v>10782.720000000001</v>
      </c>
      <c r="S965" s="76">
        <f t="shared" si="430"/>
        <v>5.8426816239316233E-2</v>
      </c>
      <c r="T965" s="77">
        <v>12</v>
      </c>
      <c r="U965" s="78">
        <f t="shared" si="406"/>
        <v>-5</v>
      </c>
      <c r="V965" s="73">
        <f t="shared" ref="V965:V1028" si="437">T965*I965</f>
        <v>1080</v>
      </c>
      <c r="W965" s="73">
        <f t="shared" si="431"/>
        <v>-450</v>
      </c>
      <c r="X965" s="76">
        <f t="shared" si="432"/>
        <v>-0.41666666666666663</v>
      </c>
      <c r="Y965" s="73">
        <f t="shared" si="433"/>
        <v>10.5</v>
      </c>
      <c r="Z965" s="73">
        <f t="shared" si="434"/>
        <v>0</v>
      </c>
      <c r="AA965" s="73">
        <f t="shared" si="419"/>
        <v>0</v>
      </c>
      <c r="AB965" s="73">
        <f t="shared" si="435"/>
        <v>63.5</v>
      </c>
      <c r="AC965" s="73">
        <f t="shared" si="420"/>
        <v>5715</v>
      </c>
      <c r="AD965" s="73">
        <f t="shared" si="421"/>
        <v>945</v>
      </c>
      <c r="AE965" s="73">
        <v>0</v>
      </c>
    </row>
    <row r="966" spans="1:31" ht="15" customHeight="1">
      <c r="A966" s="5" t="s">
        <v>76</v>
      </c>
      <c r="B966" s="6" t="str">
        <f>IFERROR(VLOOKUP(A966,'Distributor List'!$A$2:$D$77,2,0),"-")</f>
        <v>Layyah</v>
      </c>
      <c r="C966" s="6" t="str">
        <f>IFERROR(VLOOKUP(A966,'Distributor List'!$A$2:$D$77,3,0),"-")</f>
        <v>Center-2</v>
      </c>
      <c r="D966" s="6" t="str">
        <f>IFERROR(VLOOKUP(A966,'Distributor List'!$A$2:$F$77,6,0),"-")</f>
        <v>Pak-1</v>
      </c>
      <c r="E966" s="6" t="str">
        <f>IFERROR(VLOOKUP(A966,'Distributor List'!$A$2:$D$77,4,0),"-")</f>
        <v>Distributor</v>
      </c>
      <c r="F966" s="6" t="str">
        <f>IFERROR(VLOOKUP(H966,'Price List'!$A$2:$H$109,8,0),"-")</f>
        <v>Medicronis</v>
      </c>
      <c r="G966" s="6" t="str">
        <f>IFERROR(VLOOKUP(A966,'Distributor List'!$A$2:$E$77,5,0),"-")</f>
        <v>DG Khan Vacant</v>
      </c>
      <c r="H966" s="10" t="s">
        <v>192</v>
      </c>
      <c r="I966" s="58">
        <v>90</v>
      </c>
      <c r="J966" s="72">
        <v>0</v>
      </c>
      <c r="K966" s="72">
        <v>0</v>
      </c>
      <c r="L966" s="73">
        <f t="shared" si="436"/>
        <v>0</v>
      </c>
      <c r="M966" s="73">
        <f t="shared" si="398"/>
        <v>0</v>
      </c>
      <c r="N966" s="74">
        <v>0</v>
      </c>
      <c r="O966" s="74">
        <f t="shared" si="422"/>
        <v>0</v>
      </c>
      <c r="P966" s="73">
        <f t="shared" si="418"/>
        <v>0</v>
      </c>
      <c r="Q966" s="91">
        <v>0</v>
      </c>
      <c r="R966" s="73">
        <f t="shared" si="423"/>
        <v>0</v>
      </c>
      <c r="S966" s="76" t="str">
        <f t="shared" si="430"/>
        <v>-</v>
      </c>
      <c r="T966" s="77">
        <v>0</v>
      </c>
      <c r="U966" s="78">
        <f t="shared" si="406"/>
        <v>0</v>
      </c>
      <c r="V966" s="73">
        <f t="shared" si="437"/>
        <v>0</v>
      </c>
      <c r="W966" s="73">
        <f t="shared" si="431"/>
        <v>0</v>
      </c>
      <c r="X966" s="76" t="str">
        <f t="shared" si="432"/>
        <v>-</v>
      </c>
      <c r="Y966" s="73">
        <f t="shared" si="433"/>
        <v>0</v>
      </c>
      <c r="Z966" s="73">
        <f t="shared" si="434"/>
        <v>0</v>
      </c>
      <c r="AA966" s="73">
        <f t="shared" si="419"/>
        <v>0</v>
      </c>
      <c r="AB966" s="73">
        <f t="shared" si="435"/>
        <v>0</v>
      </c>
      <c r="AC966" s="73">
        <f t="shared" si="420"/>
        <v>0</v>
      </c>
      <c r="AD966" s="73">
        <f t="shared" si="421"/>
        <v>0</v>
      </c>
      <c r="AE966" s="73">
        <v>0</v>
      </c>
    </row>
    <row r="967" spans="1:31" ht="15" customHeight="1">
      <c r="A967" s="5" t="s">
        <v>76</v>
      </c>
      <c r="B967" s="6" t="str">
        <f>IFERROR(VLOOKUP(A967,'Distributor List'!$A$2:$D$77,2,0),"-")</f>
        <v>Layyah</v>
      </c>
      <c r="C967" s="6" t="str">
        <f>IFERROR(VLOOKUP(A967,'Distributor List'!$A$2:$D$77,3,0),"-")</f>
        <v>Center-2</v>
      </c>
      <c r="D967" s="6" t="str">
        <f>IFERROR(VLOOKUP(A967,'Distributor List'!$A$2:$F$77,6,0),"-")</f>
        <v>Pak-1</v>
      </c>
      <c r="E967" s="6" t="str">
        <f>IFERROR(VLOOKUP(A967,'Distributor List'!$A$2:$D$77,4,0),"-")</f>
        <v>Distributor</v>
      </c>
      <c r="F967" s="6" t="str">
        <f>IFERROR(VLOOKUP(H967,'Price List'!$A$2:$H$109,8,0),"-")</f>
        <v>Medicronis</v>
      </c>
      <c r="G967" s="6" t="str">
        <f>IFERROR(VLOOKUP(A967,'Distributor List'!$A$2:$E$77,5,0),"-")</f>
        <v>DG Khan Vacant</v>
      </c>
      <c r="H967" s="56" t="s">
        <v>193</v>
      </c>
      <c r="I967" s="57">
        <v>99</v>
      </c>
      <c r="J967" s="72">
        <v>-10</v>
      </c>
      <c r="K967" s="72">
        <v>65</v>
      </c>
      <c r="L967" s="73">
        <f t="shared" si="436"/>
        <v>-990</v>
      </c>
      <c r="M967" s="73">
        <f t="shared" si="398"/>
        <v>6435</v>
      </c>
      <c r="N967" s="74">
        <v>-10</v>
      </c>
      <c r="O967" s="74">
        <f t="shared" si="422"/>
        <v>-990</v>
      </c>
      <c r="P967" s="73">
        <f t="shared" si="418"/>
        <v>0</v>
      </c>
      <c r="Q967" s="91">
        <v>126</v>
      </c>
      <c r="R967" s="73">
        <f t="shared" si="423"/>
        <v>12474</v>
      </c>
      <c r="S967" s="76">
        <f t="shared" ref="S967" si="438">IFERROR(L967/R967,"-")</f>
        <v>-7.9365079365079361E-2</v>
      </c>
      <c r="T967" s="77">
        <v>0</v>
      </c>
      <c r="U967" s="78">
        <f t="shared" si="406"/>
        <v>-10</v>
      </c>
      <c r="V967" s="73">
        <f t="shared" si="437"/>
        <v>0</v>
      </c>
      <c r="W967" s="73">
        <f t="shared" ref="W967" si="439">L967-V967</f>
        <v>-990</v>
      </c>
      <c r="X967" s="76" t="str">
        <f t="shared" ref="X967" si="440">IFERROR(L967/V967-1,"-")</f>
        <v>-</v>
      </c>
      <c r="Y967" s="73">
        <f t="shared" ref="Y967" si="441">(J967)/1*1.5</f>
        <v>-15</v>
      </c>
      <c r="Z967" s="73">
        <f t="shared" ref="Z967" si="442">IF(Y967&gt;K967,Y967-K967,0)</f>
        <v>0</v>
      </c>
      <c r="AA967" s="73">
        <f t="shared" si="419"/>
        <v>0</v>
      </c>
      <c r="AB967" s="73">
        <f t="shared" ref="AB967" si="443">IF(Y967&lt;K967,K967-Y967,0)</f>
        <v>80</v>
      </c>
      <c r="AC967" s="73">
        <f t="shared" si="420"/>
        <v>7920</v>
      </c>
      <c r="AD967" s="73">
        <f t="shared" si="421"/>
        <v>-1485</v>
      </c>
      <c r="AE967" s="73">
        <v>0</v>
      </c>
    </row>
    <row r="968" spans="1:31" ht="15" customHeight="1">
      <c r="A968" s="5" t="s">
        <v>76</v>
      </c>
      <c r="B968" s="6" t="str">
        <f>IFERROR(VLOOKUP(A968,'Distributor List'!$A$2:$D$77,2,0),"-")</f>
        <v>Layyah</v>
      </c>
      <c r="C968" s="6" t="str">
        <f>IFERROR(VLOOKUP(A968,'Distributor List'!$A$2:$D$77,3,0),"-")</f>
        <v>Center-2</v>
      </c>
      <c r="D968" s="6" t="str">
        <f>IFERROR(VLOOKUP(A968,'Distributor List'!$A$2:$F$77,6,0),"-")</f>
        <v>Pak-1</v>
      </c>
      <c r="E968" s="6" t="str">
        <f>IFERROR(VLOOKUP(A968,'Distributor List'!$A$2:$D$77,4,0),"-")</f>
        <v>Distributor</v>
      </c>
      <c r="F968" s="6" t="str">
        <f>IFERROR(VLOOKUP(H968,'Price List'!$A$2:$H$109,8,0),"-")</f>
        <v>Medicronis</v>
      </c>
      <c r="G968" s="6" t="str">
        <f>IFERROR(VLOOKUP(A968,'Distributor List'!$A$2:$E$77,5,0),"-")</f>
        <v>DG Khan Vacant</v>
      </c>
      <c r="H968" s="10" t="s">
        <v>144</v>
      </c>
      <c r="I968" s="58">
        <v>105</v>
      </c>
      <c r="J968" s="72">
        <v>9</v>
      </c>
      <c r="K968" s="72">
        <v>25</v>
      </c>
      <c r="L968" s="73">
        <f t="shared" si="436"/>
        <v>945</v>
      </c>
      <c r="M968" s="73">
        <f t="shared" si="398"/>
        <v>2625</v>
      </c>
      <c r="N968" s="74">
        <v>9</v>
      </c>
      <c r="O968" s="74">
        <f t="shared" si="422"/>
        <v>945</v>
      </c>
      <c r="P968" s="73">
        <f t="shared" si="418"/>
        <v>0</v>
      </c>
      <c r="Q968" s="91">
        <v>0</v>
      </c>
      <c r="R968" s="73">
        <f t="shared" si="423"/>
        <v>0</v>
      </c>
      <c r="S968" s="76" t="str">
        <f t="shared" si="430"/>
        <v>-</v>
      </c>
      <c r="T968" s="77">
        <v>3</v>
      </c>
      <c r="U968" s="78">
        <f t="shared" si="406"/>
        <v>6</v>
      </c>
      <c r="V968" s="73">
        <f t="shared" si="437"/>
        <v>315</v>
      </c>
      <c r="W968" s="73">
        <f t="shared" si="431"/>
        <v>630</v>
      </c>
      <c r="X968" s="76">
        <f t="shared" si="432"/>
        <v>2</v>
      </c>
      <c r="Y968" s="73">
        <f t="shared" si="433"/>
        <v>13.5</v>
      </c>
      <c r="Z968" s="73">
        <f t="shared" si="434"/>
        <v>0</v>
      </c>
      <c r="AA968" s="73">
        <f t="shared" si="419"/>
        <v>0</v>
      </c>
      <c r="AB968" s="73">
        <f t="shared" si="435"/>
        <v>11.5</v>
      </c>
      <c r="AC968" s="73">
        <f t="shared" si="420"/>
        <v>1207.5</v>
      </c>
      <c r="AD968" s="73">
        <f t="shared" si="421"/>
        <v>1417.5</v>
      </c>
      <c r="AE968" s="73">
        <v>0</v>
      </c>
    </row>
    <row r="969" spans="1:31" ht="15" customHeight="1">
      <c r="A969" s="5" t="s">
        <v>76</v>
      </c>
      <c r="B969" s="6" t="str">
        <f>IFERROR(VLOOKUP(A969,'Distributor List'!$A$2:$D$77,2,0),"-")</f>
        <v>Layyah</v>
      </c>
      <c r="C969" s="6" t="str">
        <f>IFERROR(VLOOKUP(A969,'Distributor List'!$A$2:$D$77,3,0),"-")</f>
        <v>Center-2</v>
      </c>
      <c r="D969" s="6" t="str">
        <f>IFERROR(VLOOKUP(A969,'Distributor List'!$A$2:$F$77,6,0),"-")</f>
        <v>Pak-1</v>
      </c>
      <c r="E969" s="6" t="str">
        <f>IFERROR(VLOOKUP(A969,'Distributor List'!$A$2:$D$77,4,0),"-")</f>
        <v>Distributor</v>
      </c>
      <c r="F969" s="6" t="str">
        <f>IFERROR(VLOOKUP(H969,'Price List'!$A$2:$H$109,8,0),"-")</f>
        <v>Medicronis</v>
      </c>
      <c r="G969" s="6" t="str">
        <f>IFERROR(VLOOKUP(A969,'Distributor List'!$A$2:$E$77,5,0),"-")</f>
        <v>DG Khan Vacant</v>
      </c>
      <c r="H969" s="10" t="s">
        <v>150</v>
      </c>
      <c r="I969" s="58">
        <v>115</v>
      </c>
      <c r="J969" s="72">
        <v>0</v>
      </c>
      <c r="K969" s="72">
        <v>0</v>
      </c>
      <c r="L969" s="73">
        <f t="shared" si="436"/>
        <v>0</v>
      </c>
      <c r="M969" s="73">
        <f t="shared" si="398"/>
        <v>0</v>
      </c>
      <c r="N969" s="74">
        <v>0</v>
      </c>
      <c r="O969" s="74">
        <f t="shared" si="422"/>
        <v>0</v>
      </c>
      <c r="P969" s="73">
        <f t="shared" si="418"/>
        <v>0</v>
      </c>
      <c r="Q969" s="75">
        <v>71.55</v>
      </c>
      <c r="R969" s="73">
        <f t="shared" si="423"/>
        <v>8228.25</v>
      </c>
      <c r="S969" s="76">
        <f t="shared" si="430"/>
        <v>0</v>
      </c>
      <c r="T969" s="77">
        <v>0</v>
      </c>
      <c r="U969" s="78">
        <f t="shared" si="406"/>
        <v>0</v>
      </c>
      <c r="V969" s="73">
        <f t="shared" si="437"/>
        <v>0</v>
      </c>
      <c r="W969" s="73">
        <f t="shared" si="431"/>
        <v>0</v>
      </c>
      <c r="X969" s="76" t="str">
        <f t="shared" si="432"/>
        <v>-</v>
      </c>
      <c r="Y969" s="73">
        <f t="shared" si="433"/>
        <v>0</v>
      </c>
      <c r="Z969" s="73">
        <f t="shared" si="434"/>
        <v>0</v>
      </c>
      <c r="AA969" s="73">
        <f t="shared" si="419"/>
        <v>0</v>
      </c>
      <c r="AB969" s="73">
        <f t="shared" si="435"/>
        <v>0</v>
      </c>
      <c r="AC969" s="73">
        <f t="shared" si="420"/>
        <v>0</v>
      </c>
      <c r="AD969" s="73">
        <f t="shared" si="421"/>
        <v>0</v>
      </c>
      <c r="AE969" s="73">
        <v>0</v>
      </c>
    </row>
    <row r="970" spans="1:31" ht="15" customHeight="1">
      <c r="A970" s="5" t="s">
        <v>76</v>
      </c>
      <c r="B970" s="6" t="str">
        <f>IFERROR(VLOOKUP(A970,'Distributor List'!$A$2:$D$77,2,0),"-")</f>
        <v>Layyah</v>
      </c>
      <c r="C970" s="6" t="str">
        <f>IFERROR(VLOOKUP(A970,'Distributor List'!$A$2:$D$77,3,0),"-")</f>
        <v>Center-2</v>
      </c>
      <c r="D970" s="6" t="str">
        <f>IFERROR(VLOOKUP(A970,'Distributor List'!$A$2:$F$77,6,0),"-")</f>
        <v>Pak-1</v>
      </c>
      <c r="E970" s="6" t="str">
        <f>IFERROR(VLOOKUP(A970,'Distributor List'!$A$2:$D$77,4,0),"-")</f>
        <v>Distributor</v>
      </c>
      <c r="F970" s="6" t="str">
        <f>IFERROR(VLOOKUP(H970,'Price List'!$A$2:$H$109,8,0),"-")</f>
        <v>Medicronis</v>
      </c>
      <c r="G970" s="6" t="str">
        <f>IFERROR(VLOOKUP(A970,'Distributor List'!$A$2:$E$77,5,0),"-")</f>
        <v>DG Khan Vacant</v>
      </c>
      <c r="H970" s="10" t="s">
        <v>194</v>
      </c>
      <c r="I970" s="58">
        <v>102</v>
      </c>
      <c r="J970" s="72">
        <v>0</v>
      </c>
      <c r="K970" s="72">
        <v>14</v>
      </c>
      <c r="L970" s="73">
        <f t="shared" si="436"/>
        <v>0</v>
      </c>
      <c r="M970" s="73">
        <f t="shared" si="398"/>
        <v>1428</v>
      </c>
      <c r="N970" s="74">
        <v>0</v>
      </c>
      <c r="O970" s="74">
        <f t="shared" si="422"/>
        <v>0</v>
      </c>
      <c r="P970" s="73">
        <f t="shared" si="418"/>
        <v>0</v>
      </c>
      <c r="Q970" s="91">
        <v>171</v>
      </c>
      <c r="R970" s="73">
        <f t="shared" si="423"/>
        <v>17442</v>
      </c>
      <c r="S970" s="76">
        <f t="shared" si="430"/>
        <v>0</v>
      </c>
      <c r="T970" s="77">
        <v>0</v>
      </c>
      <c r="U970" s="78">
        <f t="shared" si="406"/>
        <v>0</v>
      </c>
      <c r="V970" s="73">
        <f t="shared" si="437"/>
        <v>0</v>
      </c>
      <c r="W970" s="73">
        <f t="shared" si="431"/>
        <v>0</v>
      </c>
      <c r="X970" s="76" t="str">
        <f t="shared" si="432"/>
        <v>-</v>
      </c>
      <c r="Y970" s="73">
        <f t="shared" si="433"/>
        <v>0</v>
      </c>
      <c r="Z970" s="73">
        <f t="shared" si="434"/>
        <v>0</v>
      </c>
      <c r="AA970" s="73">
        <f t="shared" si="419"/>
        <v>0</v>
      </c>
      <c r="AB970" s="73">
        <f t="shared" si="435"/>
        <v>14</v>
      </c>
      <c r="AC970" s="73">
        <f t="shared" si="420"/>
        <v>1428</v>
      </c>
      <c r="AD970" s="73">
        <f t="shared" si="421"/>
        <v>0</v>
      </c>
      <c r="AE970" s="73">
        <v>0</v>
      </c>
    </row>
    <row r="971" spans="1:31" ht="15" customHeight="1">
      <c r="A971" s="5" t="s">
        <v>76</v>
      </c>
      <c r="B971" s="6" t="str">
        <f>IFERROR(VLOOKUP(A971,'Distributor List'!$A$2:$D$77,2,0),"-")</f>
        <v>Layyah</v>
      </c>
      <c r="C971" s="6" t="str">
        <f>IFERROR(VLOOKUP(A971,'Distributor List'!$A$2:$D$77,3,0),"-")</f>
        <v>Center-2</v>
      </c>
      <c r="D971" s="6" t="str">
        <f>IFERROR(VLOOKUP(A971,'Distributor List'!$A$2:$F$77,6,0),"-")</f>
        <v>Pak-1</v>
      </c>
      <c r="E971" s="6" t="str">
        <f>IFERROR(VLOOKUP(A971,'Distributor List'!$A$2:$D$77,4,0),"-")</f>
        <v>Distributor</v>
      </c>
      <c r="F971" s="6" t="str">
        <f>IFERROR(VLOOKUP(H971,'Price List'!$A$2:$H$109,8,0),"-")</f>
        <v>Transformer</v>
      </c>
      <c r="G971" s="6" t="str">
        <f>IFERROR(VLOOKUP(A971,'Distributor List'!$A$2:$E$77,5,0),"-")</f>
        <v>DG Khan Vacant</v>
      </c>
      <c r="H971" s="10" t="s">
        <v>195</v>
      </c>
      <c r="I971" s="58">
        <v>299</v>
      </c>
      <c r="J971" s="72">
        <v>0</v>
      </c>
      <c r="K971" s="72">
        <v>1</v>
      </c>
      <c r="L971" s="73">
        <f t="shared" si="436"/>
        <v>0</v>
      </c>
      <c r="M971" s="73">
        <f t="shared" si="398"/>
        <v>299</v>
      </c>
      <c r="N971" s="74">
        <v>0</v>
      </c>
      <c r="O971" s="74">
        <f t="shared" si="422"/>
        <v>0</v>
      </c>
      <c r="P971" s="73">
        <f t="shared" si="418"/>
        <v>0</v>
      </c>
      <c r="Q971" s="91">
        <v>0</v>
      </c>
      <c r="R971" s="73">
        <f t="shared" si="423"/>
        <v>0</v>
      </c>
      <c r="S971" s="76" t="str">
        <f t="shared" si="430"/>
        <v>-</v>
      </c>
      <c r="T971" s="77">
        <v>0</v>
      </c>
      <c r="U971" s="78">
        <f t="shared" si="406"/>
        <v>0</v>
      </c>
      <c r="V971" s="73">
        <f t="shared" si="437"/>
        <v>0</v>
      </c>
      <c r="W971" s="73">
        <f t="shared" si="431"/>
        <v>0</v>
      </c>
      <c r="X971" s="76" t="str">
        <f t="shared" si="432"/>
        <v>-</v>
      </c>
      <c r="Y971" s="73">
        <f t="shared" si="433"/>
        <v>0</v>
      </c>
      <c r="Z971" s="73">
        <f t="shared" si="434"/>
        <v>0</v>
      </c>
      <c r="AA971" s="73">
        <f t="shared" si="419"/>
        <v>0</v>
      </c>
      <c r="AB971" s="73">
        <f t="shared" si="435"/>
        <v>1</v>
      </c>
      <c r="AC971" s="73">
        <f t="shared" si="420"/>
        <v>299</v>
      </c>
      <c r="AD971" s="73">
        <f t="shared" si="421"/>
        <v>0</v>
      </c>
      <c r="AE971" s="73">
        <v>0</v>
      </c>
    </row>
    <row r="972" spans="1:31" ht="15" customHeight="1">
      <c r="A972" s="5" t="s">
        <v>76</v>
      </c>
      <c r="B972" s="6" t="str">
        <f>IFERROR(VLOOKUP(A972,'Distributor List'!$A$2:$D$77,2,0),"-")</f>
        <v>Layyah</v>
      </c>
      <c r="C972" s="6" t="str">
        <f>IFERROR(VLOOKUP(A972,'Distributor List'!$A$2:$D$77,3,0),"-")</f>
        <v>Center-2</v>
      </c>
      <c r="D972" s="6" t="str">
        <f>IFERROR(VLOOKUP(A972,'Distributor List'!$A$2:$F$77,6,0),"-")</f>
        <v>Pak-1</v>
      </c>
      <c r="E972" s="6" t="str">
        <f>IFERROR(VLOOKUP(A972,'Distributor List'!$A$2:$D$77,4,0),"-")</f>
        <v>Distributor</v>
      </c>
      <c r="F972" s="6" t="str">
        <f>IFERROR(VLOOKUP(H972,'Price List'!$A$2:$H$109,8,0),"-")</f>
        <v>Transformer</v>
      </c>
      <c r="G972" s="6" t="str">
        <f>IFERROR(VLOOKUP(A972,'Distributor List'!$A$2:$E$77,5,0),"-")</f>
        <v>DG Khan Vacant</v>
      </c>
      <c r="H972" s="10" t="s">
        <v>196</v>
      </c>
      <c r="I972" s="58">
        <v>403.75</v>
      </c>
      <c r="J972" s="72">
        <v>0</v>
      </c>
      <c r="K972" s="72">
        <v>75</v>
      </c>
      <c r="L972" s="73">
        <f t="shared" si="436"/>
        <v>0</v>
      </c>
      <c r="M972" s="73">
        <f t="shared" si="398"/>
        <v>30281.25</v>
      </c>
      <c r="N972" s="74">
        <v>0</v>
      </c>
      <c r="O972" s="74">
        <f t="shared" si="422"/>
        <v>0</v>
      </c>
      <c r="P972" s="73">
        <f t="shared" si="418"/>
        <v>0</v>
      </c>
      <c r="Q972" s="88">
        <v>0</v>
      </c>
      <c r="R972" s="73">
        <f t="shared" si="423"/>
        <v>0</v>
      </c>
      <c r="S972" s="76" t="str">
        <f t="shared" si="430"/>
        <v>-</v>
      </c>
      <c r="T972" s="77">
        <v>0</v>
      </c>
      <c r="U972" s="78">
        <f t="shared" si="406"/>
        <v>0</v>
      </c>
      <c r="V972" s="73">
        <f t="shared" si="437"/>
        <v>0</v>
      </c>
      <c r="W972" s="73">
        <f t="shared" si="431"/>
        <v>0</v>
      </c>
      <c r="X972" s="76" t="str">
        <f t="shared" si="432"/>
        <v>-</v>
      </c>
      <c r="Y972" s="73">
        <f t="shared" si="433"/>
        <v>0</v>
      </c>
      <c r="Z972" s="73">
        <f t="shared" si="434"/>
        <v>0</v>
      </c>
      <c r="AA972" s="73">
        <f t="shared" si="419"/>
        <v>0</v>
      </c>
      <c r="AB972" s="73">
        <f t="shared" si="435"/>
        <v>75</v>
      </c>
      <c r="AC972" s="73">
        <f t="shared" si="420"/>
        <v>30281.25</v>
      </c>
      <c r="AD972" s="73">
        <f t="shared" si="421"/>
        <v>0</v>
      </c>
      <c r="AE972" s="73">
        <v>0</v>
      </c>
    </row>
    <row r="973" spans="1:31" ht="15" customHeight="1">
      <c r="A973" s="5" t="s">
        <v>76</v>
      </c>
      <c r="B973" s="6" t="str">
        <f>IFERROR(VLOOKUP(A973,'Distributor List'!$A$2:$D$77,2,0),"-")</f>
        <v>Layyah</v>
      </c>
      <c r="C973" s="6" t="str">
        <f>IFERROR(VLOOKUP(A973,'Distributor List'!$A$2:$D$77,3,0),"-")</f>
        <v>Center-2</v>
      </c>
      <c r="D973" s="6" t="str">
        <f>IFERROR(VLOOKUP(A973,'Distributor List'!$A$2:$F$77,6,0),"-")</f>
        <v>Pak-1</v>
      </c>
      <c r="E973" s="6" t="str">
        <f>IFERROR(VLOOKUP(A973,'Distributor List'!$A$2:$D$77,4,0),"-")</f>
        <v>Distributor</v>
      </c>
      <c r="F973" s="6" t="str">
        <f>IFERROR(VLOOKUP(H973,'Price List'!$A$2:$H$109,8,0),"-")</f>
        <v>Medicronis</v>
      </c>
      <c r="G973" s="6" t="str">
        <f>IFERROR(VLOOKUP(A973,'Distributor List'!$A$2:$E$77,5,0),"-")</f>
        <v>DG Khan Vacant</v>
      </c>
      <c r="H973" s="10" t="s">
        <v>142</v>
      </c>
      <c r="I973" s="58">
        <v>105</v>
      </c>
      <c r="J973" s="72">
        <v>119</v>
      </c>
      <c r="K973" s="72">
        <v>274</v>
      </c>
      <c r="L973" s="73">
        <f t="shared" si="436"/>
        <v>12495</v>
      </c>
      <c r="M973" s="73">
        <f t="shared" si="398"/>
        <v>28770</v>
      </c>
      <c r="N973" s="74">
        <v>119</v>
      </c>
      <c r="O973" s="74">
        <f t="shared" si="422"/>
        <v>12495</v>
      </c>
      <c r="P973" s="73">
        <f t="shared" si="418"/>
        <v>0</v>
      </c>
      <c r="Q973" s="91">
        <v>574.13250000000005</v>
      </c>
      <c r="R973" s="73">
        <f t="shared" si="423"/>
        <v>60283.912500000006</v>
      </c>
      <c r="S973" s="76">
        <f t="shared" si="430"/>
        <v>0.20726922792212596</v>
      </c>
      <c r="T973" s="77">
        <v>93</v>
      </c>
      <c r="U973" s="78">
        <f t="shared" si="406"/>
        <v>26</v>
      </c>
      <c r="V973" s="73">
        <f t="shared" si="437"/>
        <v>9765</v>
      </c>
      <c r="W973" s="73">
        <f t="shared" si="431"/>
        <v>2730</v>
      </c>
      <c r="X973" s="76">
        <f t="shared" si="432"/>
        <v>0.27956989247311825</v>
      </c>
      <c r="Y973" s="73">
        <f t="shared" si="433"/>
        <v>178.5</v>
      </c>
      <c r="Z973" s="73">
        <f t="shared" si="434"/>
        <v>0</v>
      </c>
      <c r="AA973" s="73">
        <f t="shared" si="419"/>
        <v>0</v>
      </c>
      <c r="AB973" s="73">
        <f t="shared" si="435"/>
        <v>95.5</v>
      </c>
      <c r="AC973" s="73">
        <f t="shared" si="420"/>
        <v>10027.5</v>
      </c>
      <c r="AD973" s="73">
        <f t="shared" si="421"/>
        <v>18742.5</v>
      </c>
      <c r="AE973" s="73">
        <v>0</v>
      </c>
    </row>
    <row r="974" spans="1:31" ht="15" customHeight="1">
      <c r="A974" s="5" t="s">
        <v>76</v>
      </c>
      <c r="B974" s="6" t="str">
        <f>IFERROR(VLOOKUP(A974,'Distributor List'!$A$2:$D$77,2,0),"-")</f>
        <v>Layyah</v>
      </c>
      <c r="C974" s="6" t="str">
        <f>IFERROR(VLOOKUP(A974,'Distributor List'!$A$2:$D$77,3,0),"-")</f>
        <v>Center-2</v>
      </c>
      <c r="D974" s="6" t="str">
        <f>IFERROR(VLOOKUP(A974,'Distributor List'!$A$2:$F$77,6,0),"-")</f>
        <v>Pak-1</v>
      </c>
      <c r="E974" s="6" t="str">
        <f>IFERROR(VLOOKUP(A974,'Distributor List'!$A$2:$D$77,4,0),"-")</f>
        <v>Distributor</v>
      </c>
      <c r="F974" s="6" t="str">
        <f>IFERROR(VLOOKUP(H974,'Price List'!$A$2:$H$109,8,0),"-")</f>
        <v>Medicronis</v>
      </c>
      <c r="G974" s="6" t="str">
        <f>IFERROR(VLOOKUP(A974,'Distributor List'!$A$2:$E$77,5,0),"-")</f>
        <v>DG Khan Vacant</v>
      </c>
      <c r="H974" s="10" t="s">
        <v>197</v>
      </c>
      <c r="I974" s="58">
        <v>53</v>
      </c>
      <c r="J974" s="72">
        <v>0</v>
      </c>
      <c r="K974" s="72">
        <v>33</v>
      </c>
      <c r="L974" s="73">
        <f t="shared" si="436"/>
        <v>0</v>
      </c>
      <c r="M974" s="73">
        <f t="shared" si="398"/>
        <v>1749</v>
      </c>
      <c r="N974" s="74">
        <v>0</v>
      </c>
      <c r="O974" s="74">
        <f t="shared" si="422"/>
        <v>0</v>
      </c>
      <c r="P974" s="73">
        <f t="shared" si="418"/>
        <v>0</v>
      </c>
      <c r="Q974" s="91">
        <v>0</v>
      </c>
      <c r="R974" s="73">
        <f t="shared" si="423"/>
        <v>0</v>
      </c>
      <c r="S974" s="76" t="str">
        <f t="shared" si="430"/>
        <v>-</v>
      </c>
      <c r="T974" s="77">
        <v>0</v>
      </c>
      <c r="U974" s="78">
        <f t="shared" ref="U974:U1023" si="444">J974-T974</f>
        <v>0</v>
      </c>
      <c r="V974" s="73">
        <f t="shared" si="437"/>
        <v>0</v>
      </c>
      <c r="W974" s="73">
        <f t="shared" si="431"/>
        <v>0</v>
      </c>
      <c r="X974" s="76" t="str">
        <f t="shared" si="432"/>
        <v>-</v>
      </c>
      <c r="Y974" s="73">
        <f t="shared" si="433"/>
        <v>0</v>
      </c>
      <c r="Z974" s="73">
        <f t="shared" si="434"/>
        <v>0</v>
      </c>
      <c r="AA974" s="73">
        <f t="shared" si="419"/>
        <v>0</v>
      </c>
      <c r="AB974" s="73">
        <f t="shared" si="435"/>
        <v>33</v>
      </c>
      <c r="AC974" s="73">
        <f t="shared" si="420"/>
        <v>1749</v>
      </c>
      <c r="AD974" s="73">
        <f t="shared" si="421"/>
        <v>0</v>
      </c>
      <c r="AE974" s="73">
        <v>0</v>
      </c>
    </row>
    <row r="975" spans="1:31" ht="15" customHeight="1">
      <c r="A975" s="5" t="s">
        <v>76</v>
      </c>
      <c r="B975" s="6" t="str">
        <f>IFERROR(VLOOKUP(A975,'Distributor List'!$A$2:$D$77,2,0),"-")</f>
        <v>Layyah</v>
      </c>
      <c r="C975" s="6" t="str">
        <f>IFERROR(VLOOKUP(A975,'Distributor List'!$A$2:$D$77,3,0),"-")</f>
        <v>Center-2</v>
      </c>
      <c r="D975" s="6" t="str">
        <f>IFERROR(VLOOKUP(A975,'Distributor List'!$A$2:$F$77,6,0),"-")</f>
        <v>Pak-1</v>
      </c>
      <c r="E975" s="6" t="str">
        <f>IFERROR(VLOOKUP(A975,'Distributor List'!$A$2:$D$77,4,0),"-")</f>
        <v>Distributor</v>
      </c>
      <c r="F975" s="6" t="str">
        <f>IFERROR(VLOOKUP(H975,'Price List'!$A$2:$H$109,8,0),"-")</f>
        <v>Medicronis</v>
      </c>
      <c r="G975" s="6" t="str">
        <f>IFERROR(VLOOKUP(A975,'Distributor List'!$A$2:$E$77,5,0),"-")</f>
        <v>DG Khan Vacant</v>
      </c>
      <c r="H975" s="10" t="s">
        <v>198</v>
      </c>
      <c r="I975" s="58">
        <v>69</v>
      </c>
      <c r="J975" s="72">
        <v>0</v>
      </c>
      <c r="K975" s="72">
        <v>6</v>
      </c>
      <c r="L975" s="73">
        <f t="shared" si="436"/>
        <v>0</v>
      </c>
      <c r="M975" s="73">
        <f t="shared" si="398"/>
        <v>414</v>
      </c>
      <c r="N975" s="74">
        <v>0</v>
      </c>
      <c r="O975" s="74">
        <f t="shared" si="422"/>
        <v>0</v>
      </c>
      <c r="P975" s="73">
        <f t="shared" si="418"/>
        <v>0</v>
      </c>
      <c r="Q975" s="91">
        <v>0</v>
      </c>
      <c r="R975" s="73">
        <f t="shared" si="423"/>
        <v>0</v>
      </c>
      <c r="S975" s="76" t="str">
        <f t="shared" si="430"/>
        <v>-</v>
      </c>
      <c r="T975" s="77">
        <v>0</v>
      </c>
      <c r="U975" s="78">
        <f t="shared" si="444"/>
        <v>0</v>
      </c>
      <c r="V975" s="73">
        <f t="shared" si="437"/>
        <v>0</v>
      </c>
      <c r="W975" s="73">
        <f t="shared" si="431"/>
        <v>0</v>
      </c>
      <c r="X975" s="76" t="str">
        <f t="shared" si="432"/>
        <v>-</v>
      </c>
      <c r="Y975" s="73">
        <f t="shared" si="433"/>
        <v>0</v>
      </c>
      <c r="Z975" s="73">
        <f t="shared" si="434"/>
        <v>0</v>
      </c>
      <c r="AA975" s="73">
        <f t="shared" si="419"/>
        <v>0</v>
      </c>
      <c r="AB975" s="73">
        <f t="shared" si="435"/>
        <v>6</v>
      </c>
      <c r="AC975" s="73">
        <f t="shared" si="420"/>
        <v>414</v>
      </c>
      <c r="AD975" s="73">
        <f t="shared" si="421"/>
        <v>0</v>
      </c>
      <c r="AE975" s="73">
        <v>0</v>
      </c>
    </row>
    <row r="976" spans="1:31" ht="15" customHeight="1">
      <c r="A976" s="5" t="s">
        <v>76</v>
      </c>
      <c r="B976" s="6" t="str">
        <f>IFERROR(VLOOKUP(A976,'Distributor List'!$A$2:$D$77,2,0),"-")</f>
        <v>Layyah</v>
      </c>
      <c r="C976" s="6" t="str">
        <f>IFERROR(VLOOKUP(A976,'Distributor List'!$A$2:$D$77,3,0),"-")</f>
        <v>Center-2</v>
      </c>
      <c r="D976" s="6" t="str">
        <f>IFERROR(VLOOKUP(A976,'Distributor List'!$A$2:$F$77,6,0),"-")</f>
        <v>Pak-1</v>
      </c>
      <c r="E976" s="6" t="str">
        <f>IFERROR(VLOOKUP(A976,'Distributor List'!$A$2:$D$77,4,0),"-")</f>
        <v>Distributor</v>
      </c>
      <c r="F976" s="6" t="str">
        <f>IFERROR(VLOOKUP(H976,'Price List'!$A$2:$H$109,8,0),"-")</f>
        <v>Medicronis</v>
      </c>
      <c r="G976" s="6" t="str">
        <f>IFERROR(VLOOKUP(A976,'Distributor List'!$A$2:$E$77,5,0),"-")</f>
        <v>DG Khan Vacant</v>
      </c>
      <c r="H976" s="10" t="s">
        <v>199</v>
      </c>
      <c r="I976" s="58">
        <v>90</v>
      </c>
      <c r="J976" s="72">
        <v>0</v>
      </c>
      <c r="K976" s="72">
        <v>6</v>
      </c>
      <c r="L976" s="73">
        <f t="shared" si="436"/>
        <v>0</v>
      </c>
      <c r="M976" s="73">
        <f t="shared" si="398"/>
        <v>540</v>
      </c>
      <c r="N976" s="74">
        <v>0</v>
      </c>
      <c r="O976" s="74">
        <f t="shared" si="422"/>
        <v>0</v>
      </c>
      <c r="P976" s="73">
        <f t="shared" si="418"/>
        <v>0</v>
      </c>
      <c r="Q976" s="91">
        <v>0</v>
      </c>
      <c r="R976" s="73">
        <f t="shared" si="423"/>
        <v>0</v>
      </c>
      <c r="S976" s="76" t="str">
        <f t="shared" si="430"/>
        <v>-</v>
      </c>
      <c r="T976" s="77">
        <v>0</v>
      </c>
      <c r="U976" s="78">
        <f t="shared" si="444"/>
        <v>0</v>
      </c>
      <c r="V976" s="73">
        <f t="shared" si="437"/>
        <v>0</v>
      </c>
      <c r="W976" s="73">
        <f t="shared" si="431"/>
        <v>0</v>
      </c>
      <c r="X976" s="76" t="str">
        <f t="shared" si="432"/>
        <v>-</v>
      </c>
      <c r="Y976" s="73">
        <f t="shared" si="433"/>
        <v>0</v>
      </c>
      <c r="Z976" s="73">
        <f t="shared" si="434"/>
        <v>0</v>
      </c>
      <c r="AA976" s="73">
        <f t="shared" si="419"/>
        <v>0</v>
      </c>
      <c r="AB976" s="73">
        <f t="shared" si="435"/>
        <v>6</v>
      </c>
      <c r="AC976" s="73">
        <f t="shared" si="420"/>
        <v>540</v>
      </c>
      <c r="AD976" s="73">
        <f t="shared" si="421"/>
        <v>0</v>
      </c>
      <c r="AE976" s="73">
        <v>0</v>
      </c>
    </row>
    <row r="977" spans="1:31" ht="15" customHeight="1">
      <c r="A977" s="5" t="s">
        <v>76</v>
      </c>
      <c r="B977" s="6" t="str">
        <f>IFERROR(VLOOKUP(A977,'Distributor List'!$A$2:$D$77,2,0),"-")</f>
        <v>Layyah</v>
      </c>
      <c r="C977" s="6" t="str">
        <f>IFERROR(VLOOKUP(A977,'Distributor List'!$A$2:$D$77,3,0),"-")</f>
        <v>Center-2</v>
      </c>
      <c r="D977" s="6" t="str">
        <f>IFERROR(VLOOKUP(A977,'Distributor List'!$A$2:$F$77,6,0),"-")</f>
        <v>Pak-1</v>
      </c>
      <c r="E977" s="6" t="str">
        <f>IFERROR(VLOOKUP(A977,'Distributor List'!$A$2:$D$77,4,0),"-")</f>
        <v>Distributor</v>
      </c>
      <c r="F977" s="6" t="str">
        <f>IFERROR(VLOOKUP(H977,'Price List'!$A$2:$H$109,8,0),"-")</f>
        <v>Medicronis</v>
      </c>
      <c r="G977" s="6" t="str">
        <f>IFERROR(VLOOKUP(A977,'Distributor List'!$A$2:$E$77,5,0),"-")</f>
        <v>DG Khan Vacant</v>
      </c>
      <c r="H977" s="10" t="s">
        <v>200</v>
      </c>
      <c r="I977" s="58">
        <v>110</v>
      </c>
      <c r="J977" s="72">
        <v>0</v>
      </c>
      <c r="K977" s="72">
        <v>2</v>
      </c>
      <c r="L977" s="73">
        <f t="shared" si="436"/>
        <v>0</v>
      </c>
      <c r="M977" s="73">
        <f t="shared" si="398"/>
        <v>220</v>
      </c>
      <c r="N977" s="74">
        <v>0</v>
      </c>
      <c r="O977" s="74">
        <f t="shared" si="422"/>
        <v>0</v>
      </c>
      <c r="P977" s="73">
        <f t="shared" si="418"/>
        <v>0</v>
      </c>
      <c r="Q977" s="91">
        <v>48</v>
      </c>
      <c r="R977" s="73">
        <f t="shared" si="423"/>
        <v>5280</v>
      </c>
      <c r="S977" s="76">
        <f t="shared" si="430"/>
        <v>0</v>
      </c>
      <c r="T977" s="77">
        <v>0</v>
      </c>
      <c r="U977" s="78">
        <f t="shared" si="444"/>
        <v>0</v>
      </c>
      <c r="V977" s="73">
        <f t="shared" si="437"/>
        <v>0</v>
      </c>
      <c r="W977" s="73">
        <f t="shared" si="431"/>
        <v>0</v>
      </c>
      <c r="X977" s="76" t="str">
        <f t="shared" si="432"/>
        <v>-</v>
      </c>
      <c r="Y977" s="73">
        <f t="shared" si="433"/>
        <v>0</v>
      </c>
      <c r="Z977" s="73">
        <f t="shared" si="434"/>
        <v>0</v>
      </c>
      <c r="AA977" s="73">
        <f t="shared" si="419"/>
        <v>0</v>
      </c>
      <c r="AB977" s="73">
        <f t="shared" si="435"/>
        <v>2</v>
      </c>
      <c r="AC977" s="73">
        <f t="shared" si="420"/>
        <v>220</v>
      </c>
      <c r="AD977" s="73">
        <f t="shared" si="421"/>
        <v>0</v>
      </c>
      <c r="AE977" s="73">
        <v>0</v>
      </c>
    </row>
    <row r="978" spans="1:31" ht="15" customHeight="1">
      <c r="A978" s="5" t="s">
        <v>76</v>
      </c>
      <c r="B978" s="6" t="str">
        <f>IFERROR(VLOOKUP(A978,'Distributor List'!$A$2:$D$77,2,0),"-")</f>
        <v>Layyah</v>
      </c>
      <c r="C978" s="6" t="str">
        <f>IFERROR(VLOOKUP(A978,'Distributor List'!$A$2:$D$77,3,0),"-")</f>
        <v>Center-2</v>
      </c>
      <c r="D978" s="6" t="str">
        <f>IFERROR(VLOOKUP(A978,'Distributor List'!$A$2:$F$77,6,0),"-")</f>
        <v>Pak-1</v>
      </c>
      <c r="E978" s="6" t="str">
        <f>IFERROR(VLOOKUP(A978,'Distributor List'!$A$2:$D$77,4,0),"-")</f>
        <v>Distributor</v>
      </c>
      <c r="F978" s="6" t="str">
        <f>IFERROR(VLOOKUP(H978,'Price List'!$A$2:$H$109,8,0),"-")</f>
        <v>Medicronis</v>
      </c>
      <c r="G978" s="6" t="str">
        <f>IFERROR(VLOOKUP(A978,'Distributor List'!$A$2:$E$77,5,0),"-")</f>
        <v>DG Khan Vacant</v>
      </c>
      <c r="H978" s="56" t="s">
        <v>145</v>
      </c>
      <c r="I978" s="57">
        <v>105</v>
      </c>
      <c r="J978" s="72">
        <v>39</v>
      </c>
      <c r="K978" s="72">
        <v>26</v>
      </c>
      <c r="L978" s="73">
        <f t="shared" si="436"/>
        <v>4095</v>
      </c>
      <c r="M978" s="73">
        <f t="shared" si="398"/>
        <v>2730</v>
      </c>
      <c r="N978" s="74">
        <v>39</v>
      </c>
      <c r="O978" s="74">
        <f t="shared" si="422"/>
        <v>4095</v>
      </c>
      <c r="P978" s="73">
        <f t="shared" si="418"/>
        <v>0</v>
      </c>
      <c r="Q978" s="91">
        <v>486</v>
      </c>
      <c r="R978" s="73">
        <f t="shared" si="423"/>
        <v>51030</v>
      </c>
      <c r="S978" s="76">
        <f t="shared" si="430"/>
        <v>8.0246913580246909E-2</v>
      </c>
      <c r="T978" s="77">
        <v>53</v>
      </c>
      <c r="U978" s="78">
        <f t="shared" si="444"/>
        <v>-14</v>
      </c>
      <c r="V978" s="73">
        <f t="shared" si="437"/>
        <v>5565</v>
      </c>
      <c r="W978" s="73">
        <f t="shared" si="431"/>
        <v>-1470</v>
      </c>
      <c r="X978" s="76">
        <f t="shared" si="432"/>
        <v>-0.26415094339622647</v>
      </c>
      <c r="Y978" s="73">
        <f t="shared" si="433"/>
        <v>58.5</v>
      </c>
      <c r="Z978" s="73">
        <f t="shared" si="434"/>
        <v>32.5</v>
      </c>
      <c r="AA978" s="73">
        <f t="shared" si="419"/>
        <v>3412.5</v>
      </c>
      <c r="AB978" s="73">
        <f t="shared" si="435"/>
        <v>0</v>
      </c>
      <c r="AC978" s="73">
        <f t="shared" si="420"/>
        <v>0</v>
      </c>
      <c r="AD978" s="73">
        <f t="shared" si="421"/>
        <v>6142.5</v>
      </c>
      <c r="AE978" s="73">
        <v>0</v>
      </c>
    </row>
    <row r="979" spans="1:31" ht="15" customHeight="1">
      <c r="A979" s="5" t="s">
        <v>76</v>
      </c>
      <c r="B979" s="6" t="str">
        <f>IFERROR(VLOOKUP(A979,'Distributor List'!$A$2:$D$77,2,0),"-")</f>
        <v>Layyah</v>
      </c>
      <c r="C979" s="6" t="str">
        <f>IFERROR(VLOOKUP(A979,'Distributor List'!$A$2:$D$77,3,0),"-")</f>
        <v>Center-2</v>
      </c>
      <c r="D979" s="6" t="str">
        <f>IFERROR(VLOOKUP(A979,'Distributor List'!$A$2:$F$77,6,0),"-")</f>
        <v>Pak-1</v>
      </c>
      <c r="E979" s="6" t="str">
        <f>IFERROR(VLOOKUP(A979,'Distributor List'!$A$2:$D$77,4,0),"-")</f>
        <v>Distributor</v>
      </c>
      <c r="F979" s="6" t="str">
        <f>IFERROR(VLOOKUP(H979,'Price List'!$A$2:$H$109,8,0),"-")</f>
        <v>Medicronis</v>
      </c>
      <c r="G979" s="6" t="str">
        <f>IFERROR(VLOOKUP(A979,'Distributor List'!$A$2:$E$77,5,0),"-")</f>
        <v>DG Khan Vacant</v>
      </c>
      <c r="H979" s="56" t="s">
        <v>201</v>
      </c>
      <c r="I979" s="57">
        <v>120</v>
      </c>
      <c r="J979" s="72">
        <v>-3</v>
      </c>
      <c r="K979" s="72">
        <v>9</v>
      </c>
      <c r="L979" s="73">
        <f t="shared" si="436"/>
        <v>-360</v>
      </c>
      <c r="M979" s="73">
        <f t="shared" si="398"/>
        <v>1080</v>
      </c>
      <c r="N979" s="74">
        <v>-3</v>
      </c>
      <c r="O979" s="74">
        <f t="shared" si="422"/>
        <v>-360</v>
      </c>
      <c r="P979" s="73">
        <f t="shared" si="418"/>
        <v>0</v>
      </c>
      <c r="Q979" s="91">
        <v>54</v>
      </c>
      <c r="R979" s="73">
        <f t="shared" si="423"/>
        <v>6480</v>
      </c>
      <c r="S979" s="76">
        <f t="shared" si="430"/>
        <v>-5.5555555555555552E-2</v>
      </c>
      <c r="T979" s="77">
        <v>6</v>
      </c>
      <c r="U979" s="78">
        <f t="shared" si="444"/>
        <v>-9</v>
      </c>
      <c r="V979" s="73">
        <f t="shared" si="437"/>
        <v>720</v>
      </c>
      <c r="W979" s="73">
        <f t="shared" si="431"/>
        <v>-1080</v>
      </c>
      <c r="X979" s="76">
        <f t="shared" si="432"/>
        <v>-1.5</v>
      </c>
      <c r="Y979" s="73">
        <f t="shared" si="433"/>
        <v>-4.5</v>
      </c>
      <c r="Z979" s="73">
        <f t="shared" si="434"/>
        <v>0</v>
      </c>
      <c r="AA979" s="73">
        <f t="shared" si="419"/>
        <v>0</v>
      </c>
      <c r="AB979" s="73">
        <f t="shared" si="435"/>
        <v>13.5</v>
      </c>
      <c r="AC979" s="73">
        <f t="shared" si="420"/>
        <v>1620</v>
      </c>
      <c r="AD979" s="73">
        <f t="shared" si="421"/>
        <v>-540</v>
      </c>
      <c r="AE979" s="73">
        <v>0</v>
      </c>
    </row>
    <row r="980" spans="1:31" ht="15" customHeight="1">
      <c r="A980" s="5" t="s">
        <v>76</v>
      </c>
      <c r="B980" s="6" t="str">
        <f>IFERROR(VLOOKUP(A980,'Distributor List'!$A$2:$D$77,2,0),"-")</f>
        <v>Layyah</v>
      </c>
      <c r="C980" s="6" t="str">
        <f>IFERROR(VLOOKUP(A980,'Distributor List'!$A$2:$D$77,3,0),"-")</f>
        <v>Center-2</v>
      </c>
      <c r="D980" s="6" t="str">
        <f>IFERROR(VLOOKUP(A980,'Distributor List'!$A$2:$F$77,6,0),"-")</f>
        <v>Pak-1</v>
      </c>
      <c r="E980" s="6" t="str">
        <f>IFERROR(VLOOKUP(A980,'Distributor List'!$A$2:$D$77,4,0),"-")</f>
        <v>Distributor</v>
      </c>
      <c r="F980" s="6" t="str">
        <f>IFERROR(VLOOKUP(H980,'Price List'!$A$2:$H$109,8,0),"-")</f>
        <v>Medicronis</v>
      </c>
      <c r="G980" s="6" t="str">
        <f>IFERROR(VLOOKUP(A980,'Distributor List'!$A$2:$E$77,5,0),"-")</f>
        <v>DG Khan Vacant</v>
      </c>
      <c r="H980" s="10" t="s">
        <v>202</v>
      </c>
      <c r="I980" s="55">
        <v>140</v>
      </c>
      <c r="J980" s="72">
        <v>-6</v>
      </c>
      <c r="K980" s="72">
        <v>118</v>
      </c>
      <c r="L980" s="73">
        <f t="shared" si="436"/>
        <v>-840</v>
      </c>
      <c r="M980" s="73">
        <f t="shared" si="398"/>
        <v>16520</v>
      </c>
      <c r="N980" s="74">
        <v>-6</v>
      </c>
      <c r="O980" s="74">
        <f t="shared" si="422"/>
        <v>-840</v>
      </c>
      <c r="P980" s="73">
        <f t="shared" si="418"/>
        <v>0</v>
      </c>
      <c r="Q980" s="91">
        <v>75.599999999999994</v>
      </c>
      <c r="R980" s="73">
        <f t="shared" si="423"/>
        <v>10584</v>
      </c>
      <c r="S980" s="76">
        <f t="shared" si="430"/>
        <v>-7.9365079365079361E-2</v>
      </c>
      <c r="T980" s="77">
        <v>0</v>
      </c>
      <c r="U980" s="78">
        <f t="shared" si="444"/>
        <v>-6</v>
      </c>
      <c r="V980" s="73">
        <f t="shared" si="437"/>
        <v>0</v>
      </c>
      <c r="W980" s="73">
        <f t="shared" si="431"/>
        <v>-840</v>
      </c>
      <c r="X980" s="76" t="str">
        <f t="shared" si="432"/>
        <v>-</v>
      </c>
      <c r="Y980" s="73">
        <f t="shared" si="433"/>
        <v>-9</v>
      </c>
      <c r="Z980" s="73">
        <f t="shared" si="434"/>
        <v>0</v>
      </c>
      <c r="AA980" s="73">
        <f t="shared" si="419"/>
        <v>0</v>
      </c>
      <c r="AB980" s="73">
        <f t="shared" si="435"/>
        <v>127</v>
      </c>
      <c r="AC980" s="73">
        <f t="shared" si="420"/>
        <v>17780</v>
      </c>
      <c r="AD980" s="73">
        <f t="shared" si="421"/>
        <v>-1260</v>
      </c>
      <c r="AE980" s="73">
        <v>0</v>
      </c>
    </row>
    <row r="981" spans="1:31" ht="15" customHeight="1">
      <c r="A981" s="5" t="s">
        <v>76</v>
      </c>
      <c r="B981" s="6" t="str">
        <f>IFERROR(VLOOKUP(A981,'Distributor List'!$A$2:$D$77,2,0),"-")</f>
        <v>Layyah</v>
      </c>
      <c r="C981" s="6" t="str">
        <f>IFERROR(VLOOKUP(A981,'Distributor List'!$A$2:$D$77,3,0),"-")</f>
        <v>Center-2</v>
      </c>
      <c r="D981" s="6" t="str">
        <f>IFERROR(VLOOKUP(A981,'Distributor List'!$A$2:$F$77,6,0),"-")</f>
        <v>Pak-1</v>
      </c>
      <c r="E981" s="6" t="str">
        <f>IFERROR(VLOOKUP(A981,'Distributor List'!$A$2:$D$77,4,0),"-")</f>
        <v>Distributor</v>
      </c>
      <c r="F981" s="6" t="str">
        <f>IFERROR(VLOOKUP(H981,'Price List'!$A$2:$H$109,8,0),"-")</f>
        <v>Transformer</v>
      </c>
      <c r="G981" s="6" t="str">
        <f>IFERROR(VLOOKUP(A981,'Distributor List'!$A$2:$E$77,5,0),"-")</f>
        <v>DG Khan Vacant</v>
      </c>
      <c r="H981" s="10" t="s">
        <v>148</v>
      </c>
      <c r="I981" s="55">
        <v>255</v>
      </c>
      <c r="J981" s="72">
        <v>0</v>
      </c>
      <c r="K981" s="72">
        <v>0</v>
      </c>
      <c r="L981" s="73">
        <f t="shared" si="436"/>
        <v>0</v>
      </c>
      <c r="M981" s="73">
        <f t="shared" si="398"/>
        <v>0</v>
      </c>
      <c r="N981" s="74">
        <v>0</v>
      </c>
      <c r="O981" s="74">
        <f t="shared" si="422"/>
        <v>0</v>
      </c>
      <c r="P981" s="73">
        <f t="shared" si="418"/>
        <v>0</v>
      </c>
      <c r="Q981" s="91">
        <v>0</v>
      </c>
      <c r="R981" s="73">
        <f t="shared" si="423"/>
        <v>0</v>
      </c>
      <c r="S981" s="76" t="str">
        <f t="shared" si="430"/>
        <v>-</v>
      </c>
      <c r="T981" s="77">
        <v>0</v>
      </c>
      <c r="U981" s="78">
        <f t="shared" si="444"/>
        <v>0</v>
      </c>
      <c r="V981" s="73">
        <f t="shared" si="437"/>
        <v>0</v>
      </c>
      <c r="W981" s="73">
        <f t="shared" si="431"/>
        <v>0</v>
      </c>
      <c r="X981" s="76" t="str">
        <f t="shared" si="432"/>
        <v>-</v>
      </c>
      <c r="Y981" s="73">
        <f t="shared" si="433"/>
        <v>0</v>
      </c>
      <c r="Z981" s="73">
        <f t="shared" si="434"/>
        <v>0</v>
      </c>
      <c r="AA981" s="73">
        <f t="shared" si="419"/>
        <v>0</v>
      </c>
      <c r="AB981" s="73">
        <f t="shared" si="435"/>
        <v>0</v>
      </c>
      <c r="AC981" s="73">
        <f t="shared" si="420"/>
        <v>0</v>
      </c>
      <c r="AD981" s="73">
        <f t="shared" si="421"/>
        <v>0</v>
      </c>
      <c r="AE981" s="73">
        <v>0</v>
      </c>
    </row>
    <row r="982" spans="1:31" ht="15" customHeight="1">
      <c r="A982" s="5" t="s">
        <v>76</v>
      </c>
      <c r="B982" s="6" t="str">
        <f>IFERROR(VLOOKUP(A982,'Distributor List'!$A$2:$D$77,2,0),"-")</f>
        <v>Layyah</v>
      </c>
      <c r="C982" s="6" t="str">
        <f>IFERROR(VLOOKUP(A982,'Distributor List'!$A$2:$D$77,3,0),"-")</f>
        <v>Center-2</v>
      </c>
      <c r="D982" s="6" t="str">
        <f>IFERROR(VLOOKUP(A982,'Distributor List'!$A$2:$F$77,6,0),"-")</f>
        <v>Pak-1</v>
      </c>
      <c r="E982" s="6" t="str">
        <f>IFERROR(VLOOKUP(A982,'Distributor List'!$A$2:$D$77,4,0),"-")</f>
        <v>Distributor</v>
      </c>
      <c r="F982" s="6" t="str">
        <f>IFERROR(VLOOKUP(H982,'Price List'!$A$2:$H$109,8,0),"-")</f>
        <v>Medicronis</v>
      </c>
      <c r="G982" s="6" t="str">
        <f>IFERROR(VLOOKUP(A982,'Distributor List'!$A$2:$E$77,5,0),"-")</f>
        <v>DG Khan Vacant</v>
      </c>
      <c r="H982" s="52" t="s">
        <v>147</v>
      </c>
      <c r="I982" s="55">
        <v>170</v>
      </c>
      <c r="J982" s="72">
        <v>12</v>
      </c>
      <c r="K982" s="72">
        <v>81</v>
      </c>
      <c r="L982" s="73">
        <f t="shared" si="436"/>
        <v>2040</v>
      </c>
      <c r="M982" s="73">
        <f t="shared" si="398"/>
        <v>13770</v>
      </c>
      <c r="N982" s="74">
        <v>12</v>
      </c>
      <c r="O982" s="74">
        <f t="shared" si="422"/>
        <v>2040</v>
      </c>
      <c r="P982" s="73">
        <f t="shared" si="418"/>
        <v>0</v>
      </c>
      <c r="Q982" s="91">
        <v>216</v>
      </c>
      <c r="R982" s="73">
        <f t="shared" si="423"/>
        <v>36720</v>
      </c>
      <c r="S982" s="76">
        <f t="shared" si="430"/>
        <v>5.5555555555555552E-2</v>
      </c>
      <c r="T982" s="77">
        <v>0</v>
      </c>
      <c r="U982" s="78">
        <f t="shared" si="444"/>
        <v>12</v>
      </c>
      <c r="V982" s="73">
        <f t="shared" si="437"/>
        <v>0</v>
      </c>
      <c r="W982" s="73">
        <f t="shared" si="431"/>
        <v>2040</v>
      </c>
      <c r="X982" s="76" t="str">
        <f t="shared" si="432"/>
        <v>-</v>
      </c>
      <c r="Y982" s="73">
        <f t="shared" si="433"/>
        <v>18</v>
      </c>
      <c r="Z982" s="73">
        <f t="shared" si="434"/>
        <v>0</v>
      </c>
      <c r="AA982" s="73">
        <f t="shared" si="419"/>
        <v>0</v>
      </c>
      <c r="AB982" s="73">
        <f t="shared" si="435"/>
        <v>63</v>
      </c>
      <c r="AC982" s="73">
        <f t="shared" si="420"/>
        <v>10710</v>
      </c>
      <c r="AD982" s="73">
        <f t="shared" si="421"/>
        <v>3060</v>
      </c>
      <c r="AE982" s="73">
        <v>0</v>
      </c>
    </row>
    <row r="983" spans="1:31" ht="15" customHeight="1">
      <c r="A983" s="5" t="s">
        <v>76</v>
      </c>
      <c r="B983" s="6" t="str">
        <f>IFERROR(VLOOKUP(A983,'Distributor List'!$A$2:$D$77,2,0),"-")</f>
        <v>Layyah</v>
      </c>
      <c r="C983" s="6" t="str">
        <f>IFERROR(VLOOKUP(A983,'Distributor List'!$A$2:$D$77,3,0),"-")</f>
        <v>Center-2</v>
      </c>
      <c r="D983" s="6" t="str">
        <f>IFERROR(VLOOKUP(A983,'Distributor List'!$A$2:$F$77,6,0),"-")</f>
        <v>Pak-1</v>
      </c>
      <c r="E983" s="6" t="str">
        <f>IFERROR(VLOOKUP(A983,'Distributor List'!$A$2:$D$77,4,0),"-")</f>
        <v>Distributor</v>
      </c>
      <c r="F983" s="6" t="str">
        <f>IFERROR(VLOOKUP(H983,'Price List'!$A$2:$H$109,8,0),"-")</f>
        <v>Transformer</v>
      </c>
      <c r="G983" s="6" t="str">
        <f>IFERROR(VLOOKUP(A983,'Distributor List'!$A$2:$E$77,5,0),"-")</f>
        <v>DG Khan Vacant</v>
      </c>
      <c r="H983" s="10" t="s">
        <v>146</v>
      </c>
      <c r="I983" s="55">
        <v>680</v>
      </c>
      <c r="J983" s="72">
        <v>0</v>
      </c>
      <c r="K983" s="72">
        <v>0</v>
      </c>
      <c r="L983" s="73">
        <f t="shared" si="436"/>
        <v>0</v>
      </c>
      <c r="M983" s="73">
        <f t="shared" ref="M983:M1046" si="445">K983*I983</f>
        <v>0</v>
      </c>
      <c r="N983" s="74">
        <v>0</v>
      </c>
      <c r="O983" s="74">
        <f t="shared" si="422"/>
        <v>0</v>
      </c>
      <c r="P983" s="73">
        <f t="shared" si="418"/>
        <v>0</v>
      </c>
      <c r="Q983" s="91">
        <v>0</v>
      </c>
      <c r="R983" s="73">
        <f t="shared" si="423"/>
        <v>0</v>
      </c>
      <c r="S983" s="76" t="str">
        <f t="shared" si="430"/>
        <v>-</v>
      </c>
      <c r="T983" s="77">
        <v>0</v>
      </c>
      <c r="U983" s="78">
        <f t="shared" si="444"/>
        <v>0</v>
      </c>
      <c r="V983" s="73">
        <f t="shared" si="437"/>
        <v>0</v>
      </c>
      <c r="W983" s="73">
        <f t="shared" si="431"/>
        <v>0</v>
      </c>
      <c r="X983" s="76" t="str">
        <f t="shared" si="432"/>
        <v>-</v>
      </c>
      <c r="Y983" s="73">
        <f t="shared" si="433"/>
        <v>0</v>
      </c>
      <c r="Z983" s="73">
        <f t="shared" si="434"/>
        <v>0</v>
      </c>
      <c r="AA983" s="73">
        <f t="shared" si="419"/>
        <v>0</v>
      </c>
      <c r="AB983" s="73">
        <f t="shared" si="435"/>
        <v>0</v>
      </c>
      <c r="AC983" s="73">
        <f t="shared" si="420"/>
        <v>0</v>
      </c>
      <c r="AD983" s="73">
        <f t="shared" si="421"/>
        <v>0</v>
      </c>
      <c r="AE983" s="73">
        <v>0</v>
      </c>
    </row>
    <row r="984" spans="1:31" ht="15" customHeight="1">
      <c r="A984" s="5" t="s">
        <v>76</v>
      </c>
      <c r="B984" s="6" t="str">
        <f>IFERROR(VLOOKUP(A984,'Distributor List'!$A$2:$D$77,2,0),"-")</f>
        <v>Layyah</v>
      </c>
      <c r="C984" s="6" t="str">
        <f>IFERROR(VLOOKUP(A984,'Distributor List'!$A$2:$D$77,3,0),"-")</f>
        <v>Center-2</v>
      </c>
      <c r="D984" s="6" t="str">
        <f>IFERROR(VLOOKUP(A984,'Distributor List'!$A$2:$F$77,6,0),"-")</f>
        <v>Pak-1</v>
      </c>
      <c r="E984" s="6" t="str">
        <f>IFERROR(VLOOKUP(A984,'Distributor List'!$A$2:$D$77,4,0),"-")</f>
        <v>Distributor</v>
      </c>
      <c r="F984" s="6" t="str">
        <f>IFERROR(VLOOKUP(H984,'Price List'!$A$2:$H$109,8,0),"-")</f>
        <v>Medicronis</v>
      </c>
      <c r="G984" s="6" t="str">
        <f>IFERROR(VLOOKUP(A984,'Distributor List'!$A$2:$E$77,5,0),"-")</f>
        <v>DG Khan Vacant</v>
      </c>
      <c r="H984" s="10" t="s">
        <v>203</v>
      </c>
      <c r="I984" s="55">
        <v>90</v>
      </c>
      <c r="J984" s="72">
        <v>0</v>
      </c>
      <c r="K984" s="72">
        <v>40</v>
      </c>
      <c r="L984" s="73">
        <f t="shared" si="436"/>
        <v>0</v>
      </c>
      <c r="M984" s="73">
        <f t="shared" si="445"/>
        <v>3600</v>
      </c>
      <c r="N984" s="74">
        <v>0</v>
      </c>
      <c r="O984" s="74">
        <f t="shared" si="422"/>
        <v>0</v>
      </c>
      <c r="P984" s="73">
        <f t="shared" si="418"/>
        <v>0</v>
      </c>
      <c r="Q984" s="75">
        <v>84</v>
      </c>
      <c r="R984" s="73">
        <f t="shared" si="423"/>
        <v>7560</v>
      </c>
      <c r="S984" s="76">
        <f t="shared" si="430"/>
        <v>0</v>
      </c>
      <c r="T984" s="77">
        <v>20</v>
      </c>
      <c r="U984" s="78">
        <f t="shared" si="444"/>
        <v>-20</v>
      </c>
      <c r="V984" s="73">
        <f t="shared" si="437"/>
        <v>1800</v>
      </c>
      <c r="W984" s="73">
        <f t="shared" si="431"/>
        <v>-1800</v>
      </c>
      <c r="X984" s="76">
        <f t="shared" si="432"/>
        <v>-1</v>
      </c>
      <c r="Y984" s="73">
        <f t="shared" si="433"/>
        <v>0</v>
      </c>
      <c r="Z984" s="73">
        <f t="shared" si="434"/>
        <v>0</v>
      </c>
      <c r="AA984" s="73">
        <f t="shared" si="419"/>
        <v>0</v>
      </c>
      <c r="AB984" s="73">
        <f t="shared" si="435"/>
        <v>40</v>
      </c>
      <c r="AC984" s="73">
        <f t="shared" si="420"/>
        <v>3600</v>
      </c>
      <c r="AD984" s="73">
        <f t="shared" si="421"/>
        <v>0</v>
      </c>
      <c r="AE984" s="73">
        <v>0</v>
      </c>
    </row>
    <row r="985" spans="1:31" ht="15" customHeight="1">
      <c r="A985" s="5" t="s">
        <v>76</v>
      </c>
      <c r="B985" s="6" t="str">
        <f>IFERROR(VLOOKUP(A985,'Distributor List'!$A$2:$D$77,2,0),"-")</f>
        <v>Layyah</v>
      </c>
      <c r="C985" s="6" t="str">
        <f>IFERROR(VLOOKUP(A985,'Distributor List'!$A$2:$D$77,3,0),"-")</f>
        <v>Center-2</v>
      </c>
      <c r="D985" s="6" t="str">
        <f>IFERROR(VLOOKUP(A985,'Distributor List'!$A$2:$F$77,6,0),"-")</f>
        <v>Pak-1</v>
      </c>
      <c r="E985" s="6" t="str">
        <f>IFERROR(VLOOKUP(A985,'Distributor List'!$A$2:$D$77,4,0),"-")</f>
        <v>Distributor</v>
      </c>
      <c r="F985" s="6" t="str">
        <f>IFERROR(VLOOKUP(H985,'Price List'!$A$2:$H$109,8,0),"-")</f>
        <v>Medicronis</v>
      </c>
      <c r="G985" s="6" t="str">
        <f>IFERROR(VLOOKUP(A985,'Distributor List'!$A$2:$E$77,5,0),"-")</f>
        <v>DG Khan Vacant</v>
      </c>
      <c r="H985" s="10" t="s">
        <v>204</v>
      </c>
      <c r="I985" s="55">
        <v>105</v>
      </c>
      <c r="J985" s="72">
        <v>0</v>
      </c>
      <c r="K985" s="72">
        <v>21</v>
      </c>
      <c r="L985" s="73">
        <f t="shared" si="436"/>
        <v>0</v>
      </c>
      <c r="M985" s="73">
        <f t="shared" si="445"/>
        <v>2205</v>
      </c>
      <c r="N985" s="74">
        <v>0</v>
      </c>
      <c r="O985" s="74">
        <f t="shared" si="422"/>
        <v>0</v>
      </c>
      <c r="P985" s="73">
        <f t="shared" si="418"/>
        <v>0</v>
      </c>
      <c r="Q985" s="75">
        <v>96</v>
      </c>
      <c r="R985" s="73">
        <f t="shared" si="423"/>
        <v>10080</v>
      </c>
      <c r="S985" s="76">
        <f t="shared" si="430"/>
        <v>0</v>
      </c>
      <c r="T985" s="77">
        <v>0</v>
      </c>
      <c r="U985" s="78">
        <f t="shared" si="444"/>
        <v>0</v>
      </c>
      <c r="V985" s="73">
        <f t="shared" si="437"/>
        <v>0</v>
      </c>
      <c r="W985" s="73">
        <f t="shared" si="431"/>
        <v>0</v>
      </c>
      <c r="X985" s="76" t="str">
        <f t="shared" si="432"/>
        <v>-</v>
      </c>
      <c r="Y985" s="73">
        <f t="shared" si="433"/>
        <v>0</v>
      </c>
      <c r="Z985" s="73">
        <f t="shared" si="434"/>
        <v>0</v>
      </c>
      <c r="AA985" s="73">
        <f t="shared" si="419"/>
        <v>0</v>
      </c>
      <c r="AB985" s="73">
        <f t="shared" si="435"/>
        <v>21</v>
      </c>
      <c r="AC985" s="73">
        <f t="shared" si="420"/>
        <v>2205</v>
      </c>
      <c r="AD985" s="73">
        <f t="shared" si="421"/>
        <v>0</v>
      </c>
      <c r="AE985" s="73">
        <v>0</v>
      </c>
    </row>
    <row r="986" spans="1:31" ht="15" customHeight="1">
      <c r="A986" s="5" t="s">
        <v>76</v>
      </c>
      <c r="B986" s="6" t="str">
        <f>IFERROR(VLOOKUP(A986,'Distributor List'!$A$2:$D$77,2,0),"-")</f>
        <v>Layyah</v>
      </c>
      <c r="C986" s="6" t="str">
        <f>IFERROR(VLOOKUP(A986,'Distributor List'!$A$2:$D$77,3,0),"-")</f>
        <v>Center-2</v>
      </c>
      <c r="D986" s="6" t="str">
        <f>IFERROR(VLOOKUP(A986,'Distributor List'!$A$2:$F$77,6,0),"-")</f>
        <v>Pak-1</v>
      </c>
      <c r="E986" s="6" t="str">
        <f>IFERROR(VLOOKUP(A986,'Distributor List'!$A$2:$D$77,4,0),"-")</f>
        <v>Distributor</v>
      </c>
      <c r="F986" s="6" t="str">
        <f>IFERROR(VLOOKUP(H986,'Price List'!$A$2:$H$109,8,0),"-")</f>
        <v>Medicronis</v>
      </c>
      <c r="G986" s="6" t="str">
        <f>IFERROR(VLOOKUP(A986,'Distributor List'!$A$2:$E$77,5,0),"-")</f>
        <v>DG Khan Vacant</v>
      </c>
      <c r="H986" s="10" t="s">
        <v>205</v>
      </c>
      <c r="I986" s="55">
        <v>105</v>
      </c>
      <c r="J986" s="72">
        <v>0</v>
      </c>
      <c r="K986" s="72">
        <v>87</v>
      </c>
      <c r="L986" s="73">
        <f t="shared" si="436"/>
        <v>0</v>
      </c>
      <c r="M986" s="73">
        <f t="shared" si="445"/>
        <v>9135</v>
      </c>
      <c r="N986" s="74">
        <v>0</v>
      </c>
      <c r="O986" s="74">
        <f t="shared" si="422"/>
        <v>0</v>
      </c>
      <c r="P986" s="73">
        <f t="shared" si="418"/>
        <v>0</v>
      </c>
      <c r="Q986" s="75">
        <v>96</v>
      </c>
      <c r="R986" s="73">
        <f t="shared" si="423"/>
        <v>10080</v>
      </c>
      <c r="S986" s="76">
        <f t="shared" si="430"/>
        <v>0</v>
      </c>
      <c r="T986" s="77">
        <v>0</v>
      </c>
      <c r="U986" s="78">
        <f t="shared" si="444"/>
        <v>0</v>
      </c>
      <c r="V986" s="73">
        <f t="shared" si="437"/>
        <v>0</v>
      </c>
      <c r="W986" s="73">
        <f t="shared" si="431"/>
        <v>0</v>
      </c>
      <c r="X986" s="76" t="str">
        <f t="shared" si="432"/>
        <v>-</v>
      </c>
      <c r="Y986" s="73">
        <f t="shared" si="433"/>
        <v>0</v>
      </c>
      <c r="Z986" s="73">
        <f t="shared" si="434"/>
        <v>0</v>
      </c>
      <c r="AA986" s="73">
        <f t="shared" si="419"/>
        <v>0</v>
      </c>
      <c r="AB986" s="73">
        <f t="shared" si="435"/>
        <v>87</v>
      </c>
      <c r="AC986" s="73">
        <f t="shared" si="420"/>
        <v>9135</v>
      </c>
      <c r="AD986" s="73">
        <f t="shared" si="421"/>
        <v>0</v>
      </c>
      <c r="AE986" s="73">
        <v>0</v>
      </c>
    </row>
    <row r="987" spans="1:31" ht="15" customHeight="1">
      <c r="A987" s="5" t="s">
        <v>76</v>
      </c>
      <c r="B987" s="6" t="str">
        <f>IFERROR(VLOOKUP(A987,'Distributor List'!$A$2:$D$77,2,0),"-")</f>
        <v>Layyah</v>
      </c>
      <c r="C987" s="6" t="str">
        <f>IFERROR(VLOOKUP(A987,'Distributor List'!$A$2:$D$77,3,0),"-")</f>
        <v>Center-2</v>
      </c>
      <c r="D987" s="6" t="str">
        <f>IFERROR(VLOOKUP(A987,'Distributor List'!$A$2:$F$77,6,0),"-")</f>
        <v>Pak-1</v>
      </c>
      <c r="E987" s="6" t="str">
        <f>IFERROR(VLOOKUP(A987,'Distributor List'!$A$2:$D$77,4,0),"-")</f>
        <v>Distributor</v>
      </c>
      <c r="F987" s="6" t="str">
        <f>IFERROR(VLOOKUP(H987,'Price List'!$A$2:$H$109,8,0),"-")</f>
        <v>Medicronis</v>
      </c>
      <c r="G987" s="6" t="str">
        <f>IFERROR(VLOOKUP(A987,'Distributor List'!$A$2:$E$77,5,0),"-")</f>
        <v>DG Khan Vacant</v>
      </c>
      <c r="H987" s="10" t="s">
        <v>149</v>
      </c>
      <c r="I987" s="55">
        <v>105</v>
      </c>
      <c r="J987" s="72">
        <v>0</v>
      </c>
      <c r="K987" s="72">
        <v>46</v>
      </c>
      <c r="L987" s="73">
        <f t="shared" si="436"/>
        <v>0</v>
      </c>
      <c r="M987" s="73">
        <f t="shared" si="445"/>
        <v>4830</v>
      </c>
      <c r="N987" s="74">
        <v>0</v>
      </c>
      <c r="O987" s="74">
        <f t="shared" si="422"/>
        <v>0</v>
      </c>
      <c r="P987" s="73">
        <f t="shared" si="418"/>
        <v>0</v>
      </c>
      <c r="Q987" s="75">
        <v>96</v>
      </c>
      <c r="R987" s="73">
        <f t="shared" si="423"/>
        <v>10080</v>
      </c>
      <c r="S987" s="76">
        <f t="shared" si="430"/>
        <v>0</v>
      </c>
      <c r="T987" s="77">
        <v>0</v>
      </c>
      <c r="U987" s="78">
        <f t="shared" si="444"/>
        <v>0</v>
      </c>
      <c r="V987" s="73">
        <f t="shared" si="437"/>
        <v>0</v>
      </c>
      <c r="W987" s="73">
        <f t="shared" si="431"/>
        <v>0</v>
      </c>
      <c r="X987" s="76" t="str">
        <f t="shared" si="432"/>
        <v>-</v>
      </c>
      <c r="Y987" s="73">
        <f t="shared" si="433"/>
        <v>0</v>
      </c>
      <c r="Z987" s="73">
        <f t="shared" si="434"/>
        <v>0</v>
      </c>
      <c r="AA987" s="73">
        <f t="shared" si="419"/>
        <v>0</v>
      </c>
      <c r="AB987" s="73">
        <f t="shared" si="435"/>
        <v>46</v>
      </c>
      <c r="AC987" s="73">
        <f t="shared" si="420"/>
        <v>4830</v>
      </c>
      <c r="AD987" s="73">
        <f t="shared" si="421"/>
        <v>0</v>
      </c>
      <c r="AE987" s="73">
        <v>0</v>
      </c>
    </row>
    <row r="988" spans="1:31" ht="15" customHeight="1">
      <c r="A988" s="5" t="s">
        <v>76</v>
      </c>
      <c r="B988" s="6" t="str">
        <f>IFERROR(VLOOKUP(A988,'Distributor List'!$A$2:$D$77,2,0),"-")</f>
        <v>Layyah</v>
      </c>
      <c r="C988" s="6" t="str">
        <f>IFERROR(VLOOKUP(A988,'Distributor List'!$A$2:$D$77,3,0),"-")</f>
        <v>Center-2</v>
      </c>
      <c r="D988" s="6" t="str">
        <f>IFERROR(VLOOKUP(A988,'Distributor List'!$A$2:$F$77,6,0),"-")</f>
        <v>Pak-1</v>
      </c>
      <c r="E988" s="6" t="str">
        <f>IFERROR(VLOOKUP(A988,'Distributor List'!$A$2:$D$77,4,0),"-")</f>
        <v>Distributor</v>
      </c>
      <c r="F988" s="6" t="str">
        <f>IFERROR(VLOOKUP(H988,'Price List'!$A$2:$H$109,8,0),"-")</f>
        <v>Medicronis</v>
      </c>
      <c r="G988" s="6" t="str">
        <f>IFERROR(VLOOKUP(A988,'Distributor List'!$A$2:$E$77,5,0),"-")</f>
        <v>DG Khan Vacant</v>
      </c>
      <c r="H988" s="59" t="s">
        <v>206</v>
      </c>
      <c r="I988" s="57">
        <v>90</v>
      </c>
      <c r="J988" s="72">
        <v>0</v>
      </c>
      <c r="K988" s="72">
        <v>0</v>
      </c>
      <c r="L988" s="73">
        <f t="shared" si="436"/>
        <v>0</v>
      </c>
      <c r="M988" s="73">
        <f t="shared" si="445"/>
        <v>0</v>
      </c>
      <c r="N988" s="74">
        <v>0</v>
      </c>
      <c r="O988" s="74">
        <f t="shared" si="422"/>
        <v>0</v>
      </c>
      <c r="P988" s="73">
        <f t="shared" si="418"/>
        <v>0</v>
      </c>
      <c r="Q988" s="75">
        <v>0</v>
      </c>
      <c r="R988" s="73">
        <v>0</v>
      </c>
      <c r="S988" s="76" t="str">
        <f t="shared" si="430"/>
        <v>-</v>
      </c>
      <c r="T988" s="77">
        <v>0</v>
      </c>
      <c r="U988" s="78">
        <v>0</v>
      </c>
      <c r="V988" s="73">
        <f t="shared" si="437"/>
        <v>0</v>
      </c>
      <c r="W988" s="73">
        <f t="shared" si="431"/>
        <v>0</v>
      </c>
      <c r="X988" s="76" t="str">
        <f t="shared" si="432"/>
        <v>-</v>
      </c>
      <c r="Y988" s="73">
        <f t="shared" si="433"/>
        <v>0</v>
      </c>
      <c r="Z988" s="73">
        <f t="shared" si="434"/>
        <v>0</v>
      </c>
      <c r="AA988" s="73">
        <f t="shared" si="419"/>
        <v>0</v>
      </c>
      <c r="AB988" s="73">
        <f t="shared" si="435"/>
        <v>0</v>
      </c>
      <c r="AC988" s="73">
        <f t="shared" si="420"/>
        <v>0</v>
      </c>
      <c r="AD988" s="73">
        <f t="shared" si="421"/>
        <v>0</v>
      </c>
      <c r="AE988" s="73">
        <v>0</v>
      </c>
    </row>
    <row r="989" spans="1:31" ht="15" customHeight="1">
      <c r="A989" s="5" t="s">
        <v>76</v>
      </c>
      <c r="B989" s="6" t="str">
        <f>IFERROR(VLOOKUP(A989,'Distributor List'!$A$2:$D$77,2,0),"-")</f>
        <v>Layyah</v>
      </c>
      <c r="C989" s="6" t="str">
        <f>IFERROR(VLOOKUP(A989,'Distributor List'!$A$2:$D$77,3,0),"-")</f>
        <v>Center-2</v>
      </c>
      <c r="D989" s="6" t="str">
        <f>IFERROR(VLOOKUP(A989,'Distributor List'!$A$2:$F$77,6,0),"-")</f>
        <v>Pak-1</v>
      </c>
      <c r="E989" s="6" t="str">
        <f>IFERROR(VLOOKUP(A989,'Distributor List'!$A$2:$D$77,4,0),"-")</f>
        <v>Distributor</v>
      </c>
      <c r="F989" s="6" t="str">
        <f>IFERROR(VLOOKUP(H989,'Price List'!$A$2:$H$109,8,0),"-")</f>
        <v>Medicronis</v>
      </c>
      <c r="G989" s="6" t="str">
        <f>IFERROR(VLOOKUP(A989,'Distributor List'!$A$2:$E$77,5,0),"-")</f>
        <v>DG Khan Vacant</v>
      </c>
      <c r="H989" s="59" t="s">
        <v>207</v>
      </c>
      <c r="I989" s="57">
        <v>105</v>
      </c>
      <c r="J989" s="72">
        <v>0</v>
      </c>
      <c r="K989" s="72">
        <v>0</v>
      </c>
      <c r="L989" s="73">
        <f t="shared" si="436"/>
        <v>0</v>
      </c>
      <c r="M989" s="73">
        <f t="shared" si="445"/>
        <v>0</v>
      </c>
      <c r="N989" s="74">
        <v>0</v>
      </c>
      <c r="O989" s="74">
        <f t="shared" si="422"/>
        <v>0</v>
      </c>
      <c r="P989" s="73">
        <f t="shared" si="418"/>
        <v>0</v>
      </c>
      <c r="Q989" s="75">
        <v>0</v>
      </c>
      <c r="R989" s="73">
        <v>0</v>
      </c>
      <c r="S989" s="76" t="str">
        <f t="shared" si="430"/>
        <v>-</v>
      </c>
      <c r="T989" s="77">
        <v>0</v>
      </c>
      <c r="U989" s="78">
        <v>0</v>
      </c>
      <c r="V989" s="73">
        <f t="shared" si="437"/>
        <v>0</v>
      </c>
      <c r="W989" s="73">
        <f t="shared" si="431"/>
        <v>0</v>
      </c>
      <c r="X989" s="76" t="str">
        <f t="shared" si="432"/>
        <v>-</v>
      </c>
      <c r="Y989" s="73">
        <f t="shared" si="433"/>
        <v>0</v>
      </c>
      <c r="Z989" s="73">
        <f t="shared" si="434"/>
        <v>0</v>
      </c>
      <c r="AA989" s="73">
        <f t="shared" si="419"/>
        <v>0</v>
      </c>
      <c r="AB989" s="73">
        <f t="shared" si="435"/>
        <v>0</v>
      </c>
      <c r="AC989" s="73">
        <f t="shared" si="420"/>
        <v>0</v>
      </c>
      <c r="AD989" s="73">
        <f t="shared" si="421"/>
        <v>0</v>
      </c>
      <c r="AE989" s="73">
        <v>0</v>
      </c>
    </row>
    <row r="990" spans="1:31" ht="15" customHeight="1">
      <c r="A990" s="5" t="s">
        <v>76</v>
      </c>
      <c r="B990" s="6" t="str">
        <f>IFERROR(VLOOKUP(A990,'Distributor List'!$A$2:$D$77,2,0),"-")</f>
        <v>Layyah</v>
      </c>
      <c r="C990" s="6" t="str">
        <f>IFERROR(VLOOKUP(A990,'Distributor List'!$A$2:$D$77,3,0),"-")</f>
        <v>Center-2</v>
      </c>
      <c r="D990" s="6" t="str">
        <f>IFERROR(VLOOKUP(A990,'Distributor List'!$A$2:$F$77,6,0),"-")</f>
        <v>Pak-1</v>
      </c>
      <c r="E990" s="6" t="str">
        <f>IFERROR(VLOOKUP(A990,'Distributor List'!$A$2:$D$77,4,0),"-")</f>
        <v>Distributor</v>
      </c>
      <c r="F990" s="6" t="str">
        <f>IFERROR(VLOOKUP(H990,'Price List'!$A$2:$H$109,8,0),"-")</f>
        <v>Medicronis</v>
      </c>
      <c r="G990" s="6" t="str">
        <f>IFERROR(VLOOKUP(A990,'Distributor List'!$A$2:$E$77,5,0),"-")</f>
        <v>DG Khan Vacant</v>
      </c>
      <c r="H990" s="59" t="s">
        <v>208</v>
      </c>
      <c r="I990" s="57">
        <v>120</v>
      </c>
      <c r="J990" s="72">
        <v>0</v>
      </c>
      <c r="K990" s="72">
        <v>0</v>
      </c>
      <c r="L990" s="73">
        <f t="shared" si="436"/>
        <v>0</v>
      </c>
      <c r="M990" s="73">
        <f t="shared" si="445"/>
        <v>0</v>
      </c>
      <c r="N990" s="74">
        <v>0</v>
      </c>
      <c r="O990" s="74">
        <f t="shared" si="422"/>
        <v>0</v>
      </c>
      <c r="P990" s="73">
        <f t="shared" si="418"/>
        <v>0</v>
      </c>
      <c r="Q990" s="75">
        <v>0</v>
      </c>
      <c r="R990" s="73">
        <v>0</v>
      </c>
      <c r="S990" s="76" t="str">
        <f t="shared" si="430"/>
        <v>-</v>
      </c>
      <c r="T990" s="77">
        <v>0</v>
      </c>
      <c r="U990" s="78">
        <v>0</v>
      </c>
      <c r="V990" s="73">
        <f t="shared" si="437"/>
        <v>0</v>
      </c>
      <c r="W990" s="73">
        <f t="shared" si="431"/>
        <v>0</v>
      </c>
      <c r="X990" s="76" t="str">
        <f t="shared" si="432"/>
        <v>-</v>
      </c>
      <c r="Y990" s="73">
        <f t="shared" si="433"/>
        <v>0</v>
      </c>
      <c r="Z990" s="73">
        <f t="shared" si="434"/>
        <v>0</v>
      </c>
      <c r="AA990" s="73">
        <f t="shared" si="419"/>
        <v>0</v>
      </c>
      <c r="AB990" s="73">
        <f t="shared" si="435"/>
        <v>0</v>
      </c>
      <c r="AC990" s="73">
        <f t="shared" si="420"/>
        <v>0</v>
      </c>
      <c r="AD990" s="73">
        <f t="shared" si="421"/>
        <v>0</v>
      </c>
      <c r="AE990" s="73">
        <v>0</v>
      </c>
    </row>
    <row r="991" spans="1:31" ht="15" customHeight="1">
      <c r="A991" s="5" t="s">
        <v>76</v>
      </c>
      <c r="B991" s="6" t="str">
        <f>IFERROR(VLOOKUP(A991,'Distributor List'!$A$2:$D$77,2,0),"-")</f>
        <v>Layyah</v>
      </c>
      <c r="C991" s="6" t="str">
        <f>IFERROR(VLOOKUP(A991,'Distributor List'!$A$2:$D$77,3,0),"-")</f>
        <v>Center-2</v>
      </c>
      <c r="D991" s="6" t="str">
        <f>IFERROR(VLOOKUP(A991,'Distributor List'!$A$2:$F$77,6,0),"-")</f>
        <v>Pak-1</v>
      </c>
      <c r="E991" s="6" t="str">
        <f>IFERROR(VLOOKUP(A991,'Distributor List'!$A$2:$D$77,4,0),"-")</f>
        <v>Distributor</v>
      </c>
      <c r="F991" s="6" t="str">
        <f>IFERROR(VLOOKUP(H991,'Price List'!$A$2:$H$109,8,0),"-")</f>
        <v>Medicronis</v>
      </c>
      <c r="G991" s="6" t="str">
        <f>IFERROR(VLOOKUP(A991,'Distributor List'!$A$2:$E$77,5,0),"-")</f>
        <v>DG Khan Vacant</v>
      </c>
      <c r="H991" s="59" t="s">
        <v>209</v>
      </c>
      <c r="I991" s="57">
        <v>105</v>
      </c>
      <c r="J991" s="72">
        <v>0</v>
      </c>
      <c r="K991" s="72">
        <v>16</v>
      </c>
      <c r="L991" s="73">
        <f t="shared" si="436"/>
        <v>0</v>
      </c>
      <c r="M991" s="73">
        <f t="shared" si="445"/>
        <v>1680</v>
      </c>
      <c r="N991" s="74">
        <v>0</v>
      </c>
      <c r="O991" s="74">
        <f t="shared" si="422"/>
        <v>0</v>
      </c>
      <c r="P991" s="73">
        <f t="shared" si="418"/>
        <v>0</v>
      </c>
      <c r="Q991" s="75">
        <v>75</v>
      </c>
      <c r="R991" s="73">
        <f t="shared" ref="R991:R1032" si="446">Q991*I991</f>
        <v>7875</v>
      </c>
      <c r="S991" s="76">
        <f t="shared" si="430"/>
        <v>0</v>
      </c>
      <c r="T991" s="77">
        <v>0</v>
      </c>
      <c r="U991" s="78">
        <f t="shared" si="444"/>
        <v>0</v>
      </c>
      <c r="V991" s="73">
        <f t="shared" si="437"/>
        <v>0</v>
      </c>
      <c r="W991" s="73">
        <f t="shared" si="431"/>
        <v>0</v>
      </c>
      <c r="X991" s="76" t="str">
        <f t="shared" si="432"/>
        <v>-</v>
      </c>
      <c r="Y991" s="73">
        <f t="shared" si="433"/>
        <v>0</v>
      </c>
      <c r="Z991" s="73">
        <f t="shared" si="434"/>
        <v>0</v>
      </c>
      <c r="AA991" s="73">
        <f t="shared" si="419"/>
        <v>0</v>
      </c>
      <c r="AB991" s="73">
        <f t="shared" si="435"/>
        <v>16</v>
      </c>
      <c r="AC991" s="73">
        <f t="shared" si="420"/>
        <v>1680</v>
      </c>
      <c r="AD991" s="73">
        <f t="shared" si="421"/>
        <v>0</v>
      </c>
      <c r="AE991" s="73">
        <v>0</v>
      </c>
    </row>
    <row r="992" spans="1:31" ht="15" customHeight="1">
      <c r="A992" s="5" t="s">
        <v>76</v>
      </c>
      <c r="B992" s="6" t="str">
        <f>IFERROR(VLOOKUP(A992,'Distributor List'!$A$2:$D$77,2,0),"-")</f>
        <v>Layyah</v>
      </c>
      <c r="C992" s="6" t="str">
        <f>IFERROR(VLOOKUP(A992,'Distributor List'!$A$2:$D$77,3,0),"-")</f>
        <v>Center-2</v>
      </c>
      <c r="D992" s="6" t="str">
        <f>IFERROR(VLOOKUP(A992,'Distributor List'!$A$2:$F$77,6,0),"-")</f>
        <v>Pak-1</v>
      </c>
      <c r="E992" s="6" t="str">
        <f>IFERROR(VLOOKUP(A992,'Distributor List'!$A$2:$D$77,4,0),"-")</f>
        <v>Distributor</v>
      </c>
      <c r="F992" s="6" t="str">
        <f>IFERROR(VLOOKUP(H992,'Price List'!$A$2:$H$109,8,0),"-")</f>
        <v>Medicronis</v>
      </c>
      <c r="G992" s="6" t="str">
        <f>IFERROR(VLOOKUP(A992,'Distributor List'!$A$2:$E$77,5,0),"-")</f>
        <v>DG Khan Vacant</v>
      </c>
      <c r="H992" s="59" t="s">
        <v>210</v>
      </c>
      <c r="I992" s="57">
        <v>170</v>
      </c>
      <c r="J992" s="72">
        <v>0</v>
      </c>
      <c r="K992" s="72">
        <v>113</v>
      </c>
      <c r="L992" s="73">
        <f t="shared" si="436"/>
        <v>0</v>
      </c>
      <c r="M992" s="73">
        <f t="shared" si="445"/>
        <v>19210</v>
      </c>
      <c r="N992" s="74">
        <v>0</v>
      </c>
      <c r="O992" s="74">
        <f t="shared" si="422"/>
        <v>0</v>
      </c>
      <c r="P992" s="73">
        <f t="shared" si="418"/>
        <v>0</v>
      </c>
      <c r="Q992" s="75">
        <v>75</v>
      </c>
      <c r="R992" s="73">
        <f t="shared" si="446"/>
        <v>12750</v>
      </c>
      <c r="S992" s="76">
        <f t="shared" si="430"/>
        <v>0</v>
      </c>
      <c r="T992" s="77">
        <v>0</v>
      </c>
      <c r="U992" s="78">
        <f t="shared" si="444"/>
        <v>0</v>
      </c>
      <c r="V992" s="73">
        <f t="shared" si="437"/>
        <v>0</v>
      </c>
      <c r="W992" s="73">
        <f t="shared" si="431"/>
        <v>0</v>
      </c>
      <c r="X992" s="76" t="str">
        <f t="shared" si="432"/>
        <v>-</v>
      </c>
      <c r="Y992" s="73">
        <f t="shared" si="433"/>
        <v>0</v>
      </c>
      <c r="Z992" s="73">
        <f t="shared" si="434"/>
        <v>0</v>
      </c>
      <c r="AA992" s="73">
        <f t="shared" si="419"/>
        <v>0</v>
      </c>
      <c r="AB992" s="73">
        <f t="shared" si="435"/>
        <v>113</v>
      </c>
      <c r="AC992" s="73">
        <f t="shared" si="420"/>
        <v>19210</v>
      </c>
      <c r="AD992" s="73">
        <f t="shared" si="421"/>
        <v>0</v>
      </c>
      <c r="AE992" s="73">
        <v>0</v>
      </c>
    </row>
    <row r="993" spans="1:31" ht="15" customHeight="1">
      <c r="A993" s="5" t="s">
        <v>76</v>
      </c>
      <c r="B993" s="6" t="str">
        <f>IFERROR(VLOOKUP(A993,'Distributor List'!$A$2:$D$77,2,0),"-")</f>
        <v>Layyah</v>
      </c>
      <c r="C993" s="6" t="str">
        <f>IFERROR(VLOOKUP(A993,'Distributor List'!$A$2:$D$77,3,0),"-")</f>
        <v>Center-2</v>
      </c>
      <c r="D993" s="6" t="str">
        <f>IFERROR(VLOOKUP(A993,'Distributor List'!$A$2:$F$77,6,0),"-")</f>
        <v>Pak-1</v>
      </c>
      <c r="E993" s="6" t="str">
        <f>IFERROR(VLOOKUP(A993,'Distributor List'!$A$2:$D$77,4,0),"-")</f>
        <v>Distributor</v>
      </c>
      <c r="F993" s="6" t="str">
        <f>IFERROR(VLOOKUP(H993,'Price List'!$A$2:$H$109,8,0),"-")</f>
        <v>Medicronis</v>
      </c>
      <c r="G993" s="6" t="str">
        <f>IFERROR(VLOOKUP(A993,'Distributor List'!$A$2:$E$77,5,0),"-")</f>
        <v>DG Khan Vacant</v>
      </c>
      <c r="H993" s="10" t="s">
        <v>211</v>
      </c>
      <c r="I993" s="58">
        <v>120</v>
      </c>
      <c r="J993" s="72">
        <v>3</v>
      </c>
      <c r="K993" s="72">
        <v>0</v>
      </c>
      <c r="L993" s="73">
        <f t="shared" si="436"/>
        <v>360</v>
      </c>
      <c r="M993" s="73">
        <f t="shared" si="445"/>
        <v>0</v>
      </c>
      <c r="N993" s="74">
        <v>3</v>
      </c>
      <c r="O993" s="74">
        <f t="shared" si="422"/>
        <v>360</v>
      </c>
      <c r="P993" s="73">
        <f t="shared" si="418"/>
        <v>0</v>
      </c>
      <c r="Q993" s="91">
        <v>54</v>
      </c>
      <c r="R993" s="73">
        <f t="shared" si="446"/>
        <v>6480</v>
      </c>
      <c r="S993" s="76">
        <f t="shared" si="430"/>
        <v>5.5555555555555552E-2</v>
      </c>
      <c r="T993" s="77">
        <v>0</v>
      </c>
      <c r="U993" s="78">
        <f t="shared" si="444"/>
        <v>3</v>
      </c>
      <c r="V993" s="73">
        <f t="shared" si="437"/>
        <v>0</v>
      </c>
      <c r="W993" s="73">
        <f t="shared" si="431"/>
        <v>360</v>
      </c>
      <c r="X993" s="76" t="str">
        <f t="shared" si="432"/>
        <v>-</v>
      </c>
      <c r="Y993" s="73">
        <f t="shared" si="433"/>
        <v>4.5</v>
      </c>
      <c r="Z993" s="73">
        <f t="shared" si="434"/>
        <v>4.5</v>
      </c>
      <c r="AA993" s="73">
        <f t="shared" si="419"/>
        <v>540</v>
      </c>
      <c r="AB993" s="73">
        <f t="shared" si="435"/>
        <v>0</v>
      </c>
      <c r="AC993" s="73">
        <f t="shared" si="420"/>
        <v>0</v>
      </c>
      <c r="AD993" s="73">
        <f t="shared" si="421"/>
        <v>540</v>
      </c>
      <c r="AE993" s="73">
        <v>0</v>
      </c>
    </row>
    <row r="994" spans="1:31" ht="15" customHeight="1">
      <c r="A994" s="5" t="s">
        <v>78</v>
      </c>
      <c r="B994" s="6" t="str">
        <f>IFERROR(VLOOKUP(A994,'Distributor List'!$A$2:$D$77,2,0),"-")</f>
        <v>Ali Pur</v>
      </c>
      <c r="C994" s="6" t="str">
        <f>IFERROR(VLOOKUP(A994,'Distributor List'!$A$2:$D$77,3,0),"-")</f>
        <v>Center-2</v>
      </c>
      <c r="D994" s="6" t="str">
        <f>IFERROR(VLOOKUP(A994,'Distributor List'!$A$2:$F$77,6,0),"-")</f>
        <v>Pak-1</v>
      </c>
      <c r="E994" s="6" t="str">
        <f>IFERROR(VLOOKUP(A994,'Distributor List'!$A$2:$D$77,4,0),"-")</f>
        <v>Distributor</v>
      </c>
      <c r="F994" s="6" t="str">
        <f>IFERROR(VLOOKUP(H994,'Price List'!$A$2:$H$109,8,0),"-")</f>
        <v>Medicronis</v>
      </c>
      <c r="G994" s="6" t="str">
        <f>IFERROR(VLOOKUP(A994,'Distributor List'!$A$2:$E$77,5,0),"-")</f>
        <v>Rehan Hussain</v>
      </c>
      <c r="H994" s="10" t="s">
        <v>212</v>
      </c>
      <c r="I994" s="58">
        <v>60</v>
      </c>
      <c r="J994" s="72">
        <v>128</v>
      </c>
      <c r="K994" s="72">
        <v>67</v>
      </c>
      <c r="L994" s="73">
        <f t="shared" si="436"/>
        <v>7680</v>
      </c>
      <c r="M994" s="73">
        <f t="shared" si="445"/>
        <v>4020</v>
      </c>
      <c r="N994" s="74">
        <v>130</v>
      </c>
      <c r="O994" s="74">
        <f t="shared" si="422"/>
        <v>7800</v>
      </c>
      <c r="P994" s="73">
        <f t="shared" si="418"/>
        <v>-120</v>
      </c>
      <c r="Q994" s="91">
        <v>192.6</v>
      </c>
      <c r="R994" s="73">
        <f t="shared" si="446"/>
        <v>11556</v>
      </c>
      <c r="S994" s="76">
        <f t="shared" ref="S994:S1038" si="447">IFERROR(L994/R994,"-")</f>
        <v>0.66458982346832818</v>
      </c>
      <c r="T994" s="77">
        <v>90</v>
      </c>
      <c r="U994" s="78">
        <f t="shared" si="444"/>
        <v>38</v>
      </c>
      <c r="V994" s="73">
        <f t="shared" si="437"/>
        <v>5400</v>
      </c>
      <c r="W994" s="73">
        <f t="shared" ref="W994:W1038" si="448">L994-V994</f>
        <v>2280</v>
      </c>
      <c r="X994" s="76">
        <f t="shared" ref="X994:X1038" si="449">IFERROR(L994/V994-1,"-")</f>
        <v>0.42222222222222228</v>
      </c>
      <c r="Y994" s="73">
        <f t="shared" ref="Y994:Y1038" si="450">(J994)/1*1.5</f>
        <v>192</v>
      </c>
      <c r="Z994" s="73">
        <f t="shared" ref="Z994:Z1038" si="451">IF(Y994&gt;K994,Y994-K994,0)</f>
        <v>125</v>
      </c>
      <c r="AA994" s="73">
        <f t="shared" si="419"/>
        <v>7500</v>
      </c>
      <c r="AB994" s="73">
        <f t="shared" ref="AB994:AB1038" si="452">IF(Y994&lt;K994,K994-Y994,0)</f>
        <v>0</v>
      </c>
      <c r="AC994" s="73">
        <f t="shared" si="420"/>
        <v>0</v>
      </c>
      <c r="AD994" s="73">
        <f t="shared" si="421"/>
        <v>11520</v>
      </c>
      <c r="AE994" s="73">
        <v>13</v>
      </c>
    </row>
    <row r="995" spans="1:31" ht="15" customHeight="1">
      <c r="A995" s="5" t="s">
        <v>78</v>
      </c>
      <c r="B995" s="6" t="str">
        <f>IFERROR(VLOOKUP(A995,'Distributor List'!$A$2:$D$77,2,0),"-")</f>
        <v>Ali Pur</v>
      </c>
      <c r="C995" s="6" t="str">
        <f>IFERROR(VLOOKUP(A995,'Distributor List'!$A$2:$D$77,3,0),"-")</f>
        <v>Center-2</v>
      </c>
      <c r="D995" s="6" t="str">
        <f>IFERROR(VLOOKUP(A995,'Distributor List'!$A$2:$F$77,6,0),"-")</f>
        <v>Pak-1</v>
      </c>
      <c r="E995" s="6" t="str">
        <f>IFERROR(VLOOKUP(A995,'Distributor List'!$A$2:$D$77,4,0),"-")</f>
        <v>Distributor</v>
      </c>
      <c r="F995" s="6" t="str">
        <f>IFERROR(VLOOKUP(H995,'Price List'!$A$2:$H$109,8,0),"-")</f>
        <v>Medicronis</v>
      </c>
      <c r="G995" s="6" t="str">
        <f>IFERROR(VLOOKUP(A995,'Distributor List'!$A$2:$E$77,5,0),"-")</f>
        <v>Rehan Hussain</v>
      </c>
      <c r="H995" s="10" t="s">
        <v>11</v>
      </c>
      <c r="I995" s="58">
        <v>80</v>
      </c>
      <c r="J995" s="72">
        <v>104</v>
      </c>
      <c r="K995" s="72">
        <v>146</v>
      </c>
      <c r="L995" s="73">
        <f t="shared" si="436"/>
        <v>8320</v>
      </c>
      <c r="M995" s="73">
        <f t="shared" si="445"/>
        <v>11680</v>
      </c>
      <c r="N995" s="74">
        <v>106</v>
      </c>
      <c r="O995" s="74">
        <f t="shared" si="422"/>
        <v>8480</v>
      </c>
      <c r="P995" s="73">
        <f t="shared" si="418"/>
        <v>-160</v>
      </c>
      <c r="Q995" s="91">
        <v>414.72</v>
      </c>
      <c r="R995" s="73">
        <f t="shared" si="446"/>
        <v>33177.600000000006</v>
      </c>
      <c r="S995" s="76">
        <f t="shared" si="447"/>
        <v>0.25077160493827155</v>
      </c>
      <c r="T995" s="77">
        <v>65</v>
      </c>
      <c r="U995" s="78">
        <f t="shared" si="444"/>
        <v>39</v>
      </c>
      <c r="V995" s="73">
        <f t="shared" si="437"/>
        <v>5200</v>
      </c>
      <c r="W995" s="73">
        <f t="shared" si="448"/>
        <v>3120</v>
      </c>
      <c r="X995" s="76">
        <f t="shared" si="449"/>
        <v>0.60000000000000009</v>
      </c>
      <c r="Y995" s="73">
        <f t="shared" si="450"/>
        <v>156</v>
      </c>
      <c r="Z995" s="73">
        <f t="shared" si="451"/>
        <v>10</v>
      </c>
      <c r="AA995" s="73">
        <f t="shared" si="419"/>
        <v>800</v>
      </c>
      <c r="AB995" s="73">
        <f t="shared" si="452"/>
        <v>0</v>
      </c>
      <c r="AC995" s="73">
        <f t="shared" si="420"/>
        <v>0</v>
      </c>
      <c r="AD995" s="73">
        <f t="shared" si="421"/>
        <v>12480</v>
      </c>
      <c r="AE995" s="73">
        <v>14</v>
      </c>
    </row>
    <row r="996" spans="1:31" ht="15" customHeight="1">
      <c r="A996" s="5" t="s">
        <v>78</v>
      </c>
      <c r="B996" s="6" t="str">
        <f>IFERROR(VLOOKUP(A996,'Distributor List'!$A$2:$D$77,2,0),"-")</f>
        <v>Ali Pur</v>
      </c>
      <c r="C996" s="6" t="str">
        <f>IFERROR(VLOOKUP(A996,'Distributor List'!$A$2:$D$77,3,0),"-")</f>
        <v>Center-2</v>
      </c>
      <c r="D996" s="6" t="str">
        <f>IFERROR(VLOOKUP(A996,'Distributor List'!$A$2:$F$77,6,0),"-")</f>
        <v>Pak-1</v>
      </c>
      <c r="E996" s="6" t="str">
        <f>IFERROR(VLOOKUP(A996,'Distributor List'!$A$2:$D$77,4,0),"-")</f>
        <v>Distributor</v>
      </c>
      <c r="F996" s="6" t="str">
        <f>IFERROR(VLOOKUP(H996,'Price List'!$A$2:$H$109,8,0),"-")</f>
        <v>Medicronis</v>
      </c>
      <c r="G996" s="6" t="str">
        <f>IFERROR(VLOOKUP(A996,'Distributor List'!$A$2:$E$77,5,0),"-")</f>
        <v>Rehan Hussain</v>
      </c>
      <c r="H996" s="10" t="s">
        <v>143</v>
      </c>
      <c r="I996" s="58">
        <v>104</v>
      </c>
      <c r="J996" s="72">
        <v>267</v>
      </c>
      <c r="K996" s="72">
        <v>39</v>
      </c>
      <c r="L996" s="73">
        <f t="shared" si="436"/>
        <v>27768</v>
      </c>
      <c r="M996" s="73">
        <f t="shared" si="445"/>
        <v>4056</v>
      </c>
      <c r="N996" s="74">
        <v>261</v>
      </c>
      <c r="O996" s="74">
        <f t="shared" si="422"/>
        <v>27144</v>
      </c>
      <c r="P996" s="73">
        <f t="shared" si="418"/>
        <v>624</v>
      </c>
      <c r="Q996" s="91">
        <v>756</v>
      </c>
      <c r="R996" s="73">
        <f t="shared" si="446"/>
        <v>78624</v>
      </c>
      <c r="S996" s="76">
        <f t="shared" si="447"/>
        <v>0.3531746031746032</v>
      </c>
      <c r="T996" s="77">
        <v>191</v>
      </c>
      <c r="U996" s="78">
        <f t="shared" si="444"/>
        <v>76</v>
      </c>
      <c r="V996" s="73">
        <f t="shared" si="437"/>
        <v>19864</v>
      </c>
      <c r="W996" s="73">
        <f t="shared" si="448"/>
        <v>7904</v>
      </c>
      <c r="X996" s="76">
        <f t="shared" si="449"/>
        <v>0.39790575916230364</v>
      </c>
      <c r="Y996" s="73">
        <f t="shared" si="450"/>
        <v>400.5</v>
      </c>
      <c r="Z996" s="73">
        <f t="shared" si="451"/>
        <v>361.5</v>
      </c>
      <c r="AA996" s="73">
        <f t="shared" si="419"/>
        <v>37596</v>
      </c>
      <c r="AB996" s="73">
        <f t="shared" si="452"/>
        <v>0</v>
      </c>
      <c r="AC996" s="73">
        <f t="shared" si="420"/>
        <v>0</v>
      </c>
      <c r="AD996" s="73">
        <f t="shared" si="421"/>
        <v>41652</v>
      </c>
      <c r="AE996" s="73">
        <v>15</v>
      </c>
    </row>
    <row r="997" spans="1:31" ht="15" customHeight="1">
      <c r="A997" s="5" t="s">
        <v>78</v>
      </c>
      <c r="B997" s="6" t="str">
        <f>IFERROR(VLOOKUP(A997,'Distributor List'!$A$2:$D$77,2,0),"-")</f>
        <v>Ali Pur</v>
      </c>
      <c r="C997" s="6" t="str">
        <f>IFERROR(VLOOKUP(A997,'Distributor List'!$A$2:$D$77,3,0),"-")</f>
        <v>Center-2</v>
      </c>
      <c r="D997" s="6" t="str">
        <f>IFERROR(VLOOKUP(A997,'Distributor List'!$A$2:$F$77,6,0),"-")</f>
        <v>Pak-1</v>
      </c>
      <c r="E997" s="6" t="str">
        <f>IFERROR(VLOOKUP(A997,'Distributor List'!$A$2:$D$77,4,0),"-")</f>
        <v>Distributor</v>
      </c>
      <c r="F997" s="6" t="str">
        <f>IFERROR(VLOOKUP(H997,'Price List'!$A$2:$H$109,8,0),"-")</f>
        <v>Transformer</v>
      </c>
      <c r="G997" s="6" t="str">
        <f>IFERROR(VLOOKUP(A997,'Distributor List'!$A$2:$E$77,5,0),"-")</f>
        <v>Rehan Hussain</v>
      </c>
      <c r="H997" s="10" t="s">
        <v>178</v>
      </c>
      <c r="I997" s="58">
        <v>140</v>
      </c>
      <c r="J997" s="72">
        <v>0</v>
      </c>
      <c r="K997" s="72">
        <v>0</v>
      </c>
      <c r="L997" s="73">
        <f t="shared" si="436"/>
        <v>0</v>
      </c>
      <c r="M997" s="73">
        <f t="shared" si="445"/>
        <v>0</v>
      </c>
      <c r="N997" s="74">
        <v>0</v>
      </c>
      <c r="O997" s="74">
        <f t="shared" si="422"/>
        <v>0</v>
      </c>
      <c r="P997" s="73">
        <f t="shared" si="418"/>
        <v>0</v>
      </c>
      <c r="Q997" s="91">
        <v>0</v>
      </c>
      <c r="R997" s="73">
        <f t="shared" si="446"/>
        <v>0</v>
      </c>
      <c r="S997" s="76" t="str">
        <f t="shared" si="447"/>
        <v>-</v>
      </c>
      <c r="T997" s="77">
        <v>0</v>
      </c>
      <c r="U997" s="78">
        <f t="shared" si="444"/>
        <v>0</v>
      </c>
      <c r="V997" s="73">
        <f t="shared" si="437"/>
        <v>0</v>
      </c>
      <c r="W997" s="73">
        <f t="shared" si="448"/>
        <v>0</v>
      </c>
      <c r="X997" s="76" t="str">
        <f t="shared" si="449"/>
        <v>-</v>
      </c>
      <c r="Y997" s="73">
        <f t="shared" si="450"/>
        <v>0</v>
      </c>
      <c r="Z997" s="73">
        <f t="shared" si="451"/>
        <v>0</v>
      </c>
      <c r="AA997" s="73">
        <f t="shared" si="419"/>
        <v>0</v>
      </c>
      <c r="AB997" s="73">
        <f t="shared" si="452"/>
        <v>0</v>
      </c>
      <c r="AC997" s="73">
        <f t="shared" si="420"/>
        <v>0</v>
      </c>
      <c r="AD997" s="73">
        <f t="shared" si="421"/>
        <v>0</v>
      </c>
      <c r="AE997" s="73">
        <v>16</v>
      </c>
    </row>
    <row r="998" spans="1:31" ht="15" customHeight="1">
      <c r="A998" s="5" t="s">
        <v>78</v>
      </c>
      <c r="B998" s="6" t="str">
        <f>IFERROR(VLOOKUP(A998,'Distributor List'!$A$2:$D$77,2,0),"-")</f>
        <v>Ali Pur</v>
      </c>
      <c r="C998" s="6" t="str">
        <f>IFERROR(VLOOKUP(A998,'Distributor List'!$A$2:$D$77,3,0),"-")</f>
        <v>Center-2</v>
      </c>
      <c r="D998" s="6" t="str">
        <f>IFERROR(VLOOKUP(A998,'Distributor List'!$A$2:$F$77,6,0),"-")</f>
        <v>Pak-1</v>
      </c>
      <c r="E998" s="6" t="str">
        <f>IFERROR(VLOOKUP(A998,'Distributor List'!$A$2:$D$77,4,0),"-")</f>
        <v>Distributor</v>
      </c>
      <c r="F998" s="6" t="str">
        <f>IFERROR(VLOOKUP(H998,'Price List'!$A$2:$H$109,8,0),"-")</f>
        <v>Transformer</v>
      </c>
      <c r="G998" s="6" t="str">
        <f>IFERROR(VLOOKUP(A998,'Distributor List'!$A$2:$E$77,5,0),"-")</f>
        <v>Rehan Hussain</v>
      </c>
      <c r="H998" s="10" t="s">
        <v>179</v>
      </c>
      <c r="I998" s="58">
        <v>429.25</v>
      </c>
      <c r="J998" s="72">
        <v>0</v>
      </c>
      <c r="K998" s="72">
        <v>0</v>
      </c>
      <c r="L998" s="73">
        <f t="shared" si="436"/>
        <v>0</v>
      </c>
      <c r="M998" s="73">
        <f t="shared" si="445"/>
        <v>0</v>
      </c>
      <c r="N998" s="74">
        <v>0</v>
      </c>
      <c r="O998" s="74">
        <f t="shared" si="422"/>
        <v>0</v>
      </c>
      <c r="P998" s="73">
        <f t="shared" si="418"/>
        <v>0</v>
      </c>
      <c r="Q998" s="91">
        <v>0</v>
      </c>
      <c r="R998" s="73">
        <f t="shared" si="446"/>
        <v>0</v>
      </c>
      <c r="S998" s="76" t="str">
        <f t="shared" si="447"/>
        <v>-</v>
      </c>
      <c r="T998" s="77">
        <v>0</v>
      </c>
      <c r="U998" s="78">
        <f t="shared" si="444"/>
        <v>0</v>
      </c>
      <c r="V998" s="73">
        <f t="shared" si="437"/>
        <v>0</v>
      </c>
      <c r="W998" s="73">
        <f t="shared" si="448"/>
        <v>0</v>
      </c>
      <c r="X998" s="76" t="str">
        <f t="shared" si="449"/>
        <v>-</v>
      </c>
      <c r="Y998" s="73">
        <f t="shared" si="450"/>
        <v>0</v>
      </c>
      <c r="Z998" s="73">
        <f t="shared" si="451"/>
        <v>0</v>
      </c>
      <c r="AA998" s="73">
        <f t="shared" si="419"/>
        <v>0</v>
      </c>
      <c r="AB998" s="73">
        <f t="shared" si="452"/>
        <v>0</v>
      </c>
      <c r="AC998" s="73">
        <f t="shared" si="420"/>
        <v>0</v>
      </c>
      <c r="AD998" s="73">
        <f t="shared" si="421"/>
        <v>0</v>
      </c>
      <c r="AE998" s="73">
        <v>17</v>
      </c>
    </row>
    <row r="999" spans="1:31" ht="15" customHeight="1">
      <c r="A999" s="5" t="s">
        <v>78</v>
      </c>
      <c r="B999" s="6" t="str">
        <f>IFERROR(VLOOKUP(A999,'Distributor List'!$A$2:$D$77,2,0),"-")</f>
        <v>Ali Pur</v>
      </c>
      <c r="C999" s="6" t="str">
        <f>IFERROR(VLOOKUP(A999,'Distributor List'!$A$2:$D$77,3,0),"-")</f>
        <v>Center-2</v>
      </c>
      <c r="D999" s="6" t="str">
        <f>IFERROR(VLOOKUP(A999,'Distributor List'!$A$2:$F$77,6,0),"-")</f>
        <v>Pak-1</v>
      </c>
      <c r="E999" s="6" t="str">
        <f>IFERROR(VLOOKUP(A999,'Distributor List'!$A$2:$D$77,4,0),"-")</f>
        <v>Distributor</v>
      </c>
      <c r="F999" s="6" t="str">
        <f>IFERROR(VLOOKUP(H999,'Price List'!$A$2:$H$109,8,0),"-")</f>
        <v>Medicronis</v>
      </c>
      <c r="G999" s="6" t="str">
        <f>IFERROR(VLOOKUP(A999,'Distributor List'!$A$2:$E$77,5,0),"-")</f>
        <v>Rehan Hussain</v>
      </c>
      <c r="H999" s="10" t="s">
        <v>180</v>
      </c>
      <c r="I999" s="58">
        <v>270</v>
      </c>
      <c r="J999" s="72">
        <v>44</v>
      </c>
      <c r="K999" s="72">
        <v>80</v>
      </c>
      <c r="L999" s="73">
        <f t="shared" si="436"/>
        <v>11880</v>
      </c>
      <c r="M999" s="73">
        <f t="shared" si="445"/>
        <v>21600</v>
      </c>
      <c r="N999" s="74">
        <v>44</v>
      </c>
      <c r="O999" s="74">
        <f t="shared" si="422"/>
        <v>11880</v>
      </c>
      <c r="P999" s="73">
        <f t="shared" si="418"/>
        <v>0</v>
      </c>
      <c r="Q999" s="91">
        <v>63</v>
      </c>
      <c r="R999" s="73">
        <f t="shared" si="446"/>
        <v>17010</v>
      </c>
      <c r="S999" s="76">
        <f t="shared" si="447"/>
        <v>0.69841269841269837</v>
      </c>
      <c r="T999" s="77">
        <v>31</v>
      </c>
      <c r="U999" s="78">
        <f t="shared" si="444"/>
        <v>13</v>
      </c>
      <c r="V999" s="73">
        <f t="shared" si="437"/>
        <v>8370</v>
      </c>
      <c r="W999" s="73">
        <f t="shared" si="448"/>
        <v>3510</v>
      </c>
      <c r="X999" s="76">
        <f t="shared" si="449"/>
        <v>0.41935483870967749</v>
      </c>
      <c r="Y999" s="73">
        <f t="shared" si="450"/>
        <v>66</v>
      </c>
      <c r="Z999" s="73">
        <f t="shared" si="451"/>
        <v>0</v>
      </c>
      <c r="AA999" s="73">
        <f t="shared" si="419"/>
        <v>0</v>
      </c>
      <c r="AB999" s="73">
        <f t="shared" si="452"/>
        <v>14</v>
      </c>
      <c r="AC999" s="73">
        <f t="shared" si="420"/>
        <v>3780</v>
      </c>
      <c r="AD999" s="73">
        <f t="shared" si="421"/>
        <v>17820</v>
      </c>
      <c r="AE999" s="73">
        <v>18</v>
      </c>
    </row>
    <row r="1000" spans="1:31" ht="15" customHeight="1">
      <c r="A1000" s="5" t="s">
        <v>78</v>
      </c>
      <c r="B1000" s="6" t="str">
        <f>IFERROR(VLOOKUP(A1000,'Distributor List'!$A$2:$D$77,2,0),"-")</f>
        <v>Ali Pur</v>
      </c>
      <c r="C1000" s="6" t="str">
        <f>IFERROR(VLOOKUP(A1000,'Distributor List'!$A$2:$D$77,3,0),"-")</f>
        <v>Center-2</v>
      </c>
      <c r="D1000" s="6" t="str">
        <f>IFERROR(VLOOKUP(A1000,'Distributor List'!$A$2:$F$77,6,0),"-")</f>
        <v>Pak-1</v>
      </c>
      <c r="E1000" s="6" t="str">
        <f>IFERROR(VLOOKUP(A1000,'Distributor List'!$A$2:$D$77,4,0),"-")</f>
        <v>Distributor</v>
      </c>
      <c r="F1000" s="6" t="str">
        <f>IFERROR(VLOOKUP(H1000,'Price List'!$A$2:$H$109,8,0),"-")</f>
        <v>Medicronis</v>
      </c>
      <c r="G1000" s="6" t="str">
        <f>IFERROR(VLOOKUP(A1000,'Distributor List'!$A$2:$E$77,5,0),"-")</f>
        <v>Rehan Hussain</v>
      </c>
      <c r="H1000" s="10" t="s">
        <v>181</v>
      </c>
      <c r="I1000" s="58">
        <v>670</v>
      </c>
      <c r="J1000" s="72">
        <v>7</v>
      </c>
      <c r="K1000" s="72">
        <v>0</v>
      </c>
      <c r="L1000" s="73">
        <f t="shared" si="436"/>
        <v>4690</v>
      </c>
      <c r="M1000" s="73">
        <f t="shared" si="445"/>
        <v>0</v>
      </c>
      <c r="N1000" s="74">
        <v>5</v>
      </c>
      <c r="O1000" s="74">
        <f t="shared" si="422"/>
        <v>3350</v>
      </c>
      <c r="P1000" s="73">
        <f t="shared" si="418"/>
        <v>1340</v>
      </c>
      <c r="Q1000" s="91">
        <v>42</v>
      </c>
      <c r="R1000" s="73">
        <f t="shared" si="446"/>
        <v>28140</v>
      </c>
      <c r="S1000" s="76">
        <f t="shared" si="447"/>
        <v>0.16666666666666666</v>
      </c>
      <c r="T1000" s="77">
        <v>12</v>
      </c>
      <c r="U1000" s="78">
        <f t="shared" si="444"/>
        <v>-5</v>
      </c>
      <c r="V1000" s="73">
        <f t="shared" si="437"/>
        <v>8040</v>
      </c>
      <c r="W1000" s="73">
        <f t="shared" si="448"/>
        <v>-3350</v>
      </c>
      <c r="X1000" s="76">
        <f t="shared" si="449"/>
        <v>-0.41666666666666663</v>
      </c>
      <c r="Y1000" s="73">
        <f t="shared" si="450"/>
        <v>10.5</v>
      </c>
      <c r="Z1000" s="73">
        <f t="shared" si="451"/>
        <v>10.5</v>
      </c>
      <c r="AA1000" s="73">
        <f t="shared" si="419"/>
        <v>7035</v>
      </c>
      <c r="AB1000" s="73">
        <f t="shared" si="452"/>
        <v>0</v>
      </c>
      <c r="AC1000" s="73">
        <f t="shared" si="420"/>
        <v>0</v>
      </c>
      <c r="AD1000" s="73">
        <f t="shared" si="421"/>
        <v>7035</v>
      </c>
      <c r="AE1000" s="73">
        <v>19</v>
      </c>
    </row>
    <row r="1001" spans="1:31" ht="15" customHeight="1">
      <c r="A1001" s="5" t="s">
        <v>78</v>
      </c>
      <c r="B1001" s="6" t="str">
        <f>IFERROR(VLOOKUP(A1001,'Distributor List'!$A$2:$D$77,2,0),"-")</f>
        <v>Ali Pur</v>
      </c>
      <c r="C1001" s="6" t="str">
        <f>IFERROR(VLOOKUP(A1001,'Distributor List'!$A$2:$D$77,3,0),"-")</f>
        <v>Center-2</v>
      </c>
      <c r="D1001" s="6" t="str">
        <f>IFERROR(VLOOKUP(A1001,'Distributor List'!$A$2:$F$77,6,0),"-")</f>
        <v>Pak-1</v>
      </c>
      <c r="E1001" s="6" t="str">
        <f>IFERROR(VLOOKUP(A1001,'Distributor List'!$A$2:$D$77,4,0),"-")</f>
        <v>Distributor</v>
      </c>
      <c r="F1001" s="6" t="str">
        <f>IFERROR(VLOOKUP(H1001,'Price List'!$A$2:$H$109,8,0),"-")</f>
        <v>Medicronis</v>
      </c>
      <c r="G1001" s="6" t="str">
        <f>IFERROR(VLOOKUP(A1001,'Distributor List'!$A$2:$E$77,5,0),"-")</f>
        <v>Rehan Hussain</v>
      </c>
      <c r="H1001" s="10" t="s">
        <v>182</v>
      </c>
      <c r="I1001" s="58">
        <v>58</v>
      </c>
      <c r="J1001" s="72">
        <v>2</v>
      </c>
      <c r="K1001" s="72">
        <v>98</v>
      </c>
      <c r="L1001" s="73">
        <f t="shared" si="436"/>
        <v>116</v>
      </c>
      <c r="M1001" s="73">
        <f t="shared" si="445"/>
        <v>5684</v>
      </c>
      <c r="N1001" s="74">
        <v>2</v>
      </c>
      <c r="O1001" s="74">
        <f t="shared" si="422"/>
        <v>116</v>
      </c>
      <c r="P1001" s="73">
        <f t="shared" si="418"/>
        <v>0</v>
      </c>
      <c r="Q1001" s="91">
        <v>54</v>
      </c>
      <c r="R1001" s="73">
        <f t="shared" si="446"/>
        <v>3132</v>
      </c>
      <c r="S1001" s="76">
        <f t="shared" si="447"/>
        <v>3.7037037037037035E-2</v>
      </c>
      <c r="T1001" s="77">
        <v>0</v>
      </c>
      <c r="U1001" s="78">
        <f t="shared" si="444"/>
        <v>2</v>
      </c>
      <c r="V1001" s="73">
        <f t="shared" si="437"/>
        <v>0</v>
      </c>
      <c r="W1001" s="73">
        <f t="shared" si="448"/>
        <v>116</v>
      </c>
      <c r="X1001" s="76" t="str">
        <f t="shared" si="449"/>
        <v>-</v>
      </c>
      <c r="Y1001" s="73">
        <f t="shared" si="450"/>
        <v>3</v>
      </c>
      <c r="Z1001" s="73">
        <f t="shared" si="451"/>
        <v>0</v>
      </c>
      <c r="AA1001" s="73">
        <f t="shared" si="419"/>
        <v>0</v>
      </c>
      <c r="AB1001" s="73">
        <f t="shared" si="452"/>
        <v>95</v>
      </c>
      <c r="AC1001" s="73">
        <f t="shared" si="420"/>
        <v>5510</v>
      </c>
      <c r="AD1001" s="73">
        <f t="shared" si="421"/>
        <v>174</v>
      </c>
      <c r="AE1001" s="73">
        <v>20</v>
      </c>
    </row>
    <row r="1002" spans="1:31" ht="15" customHeight="1">
      <c r="A1002" s="5" t="s">
        <v>78</v>
      </c>
      <c r="B1002" s="6" t="str">
        <f>IFERROR(VLOOKUP(A1002,'Distributor List'!$A$2:$D$77,2,0),"-")</f>
        <v>Ali Pur</v>
      </c>
      <c r="C1002" s="6" t="str">
        <f>IFERROR(VLOOKUP(A1002,'Distributor List'!$A$2:$D$77,3,0),"-")</f>
        <v>Center-2</v>
      </c>
      <c r="D1002" s="6" t="str">
        <f>IFERROR(VLOOKUP(A1002,'Distributor List'!$A$2:$F$77,6,0),"-")</f>
        <v>Pak-1</v>
      </c>
      <c r="E1002" s="6" t="str">
        <f>IFERROR(VLOOKUP(A1002,'Distributor List'!$A$2:$D$77,4,0),"-")</f>
        <v>Distributor</v>
      </c>
      <c r="F1002" s="6" t="str">
        <f>IFERROR(VLOOKUP(H1002,'Price List'!$A$2:$H$109,8,0),"-")</f>
        <v>Medicronis</v>
      </c>
      <c r="G1002" s="6" t="str">
        <f>IFERROR(VLOOKUP(A1002,'Distributor List'!$A$2:$E$77,5,0),"-")</f>
        <v>Rehan Hussain</v>
      </c>
      <c r="H1002" s="10" t="s">
        <v>183</v>
      </c>
      <c r="I1002" s="58">
        <v>76</v>
      </c>
      <c r="J1002" s="72">
        <v>20</v>
      </c>
      <c r="K1002" s="72">
        <v>80</v>
      </c>
      <c r="L1002" s="73">
        <f t="shared" si="436"/>
        <v>1520</v>
      </c>
      <c r="M1002" s="73">
        <f t="shared" si="445"/>
        <v>6080</v>
      </c>
      <c r="N1002" s="74">
        <v>20</v>
      </c>
      <c r="O1002" s="74">
        <f t="shared" si="422"/>
        <v>1520</v>
      </c>
      <c r="P1002" s="73">
        <f t="shared" ref="P1002:P1065" si="453">L1002-O1002</f>
        <v>0</v>
      </c>
      <c r="Q1002" s="91">
        <v>54</v>
      </c>
      <c r="R1002" s="73">
        <f t="shared" si="446"/>
        <v>4104</v>
      </c>
      <c r="S1002" s="76">
        <f t="shared" si="447"/>
        <v>0.37037037037037035</v>
      </c>
      <c r="T1002" s="77">
        <v>0</v>
      </c>
      <c r="U1002" s="78">
        <f t="shared" si="444"/>
        <v>20</v>
      </c>
      <c r="V1002" s="73">
        <f t="shared" si="437"/>
        <v>0</v>
      </c>
      <c r="W1002" s="73">
        <f t="shared" si="448"/>
        <v>1520</v>
      </c>
      <c r="X1002" s="76" t="str">
        <f t="shared" si="449"/>
        <v>-</v>
      </c>
      <c r="Y1002" s="73">
        <f t="shared" si="450"/>
        <v>30</v>
      </c>
      <c r="Z1002" s="73">
        <f t="shared" si="451"/>
        <v>0</v>
      </c>
      <c r="AA1002" s="73">
        <f t="shared" ref="AA1002:AA1065" si="454">Z1002*I1002</f>
        <v>0</v>
      </c>
      <c r="AB1002" s="73">
        <f t="shared" si="452"/>
        <v>50</v>
      </c>
      <c r="AC1002" s="73">
        <f t="shared" ref="AC1002:AC1065" si="455">AB1002*I1002</f>
        <v>3800</v>
      </c>
      <c r="AD1002" s="73">
        <f t="shared" ref="AD1002:AD1065" si="456">Y1002*I1002</f>
        <v>2280</v>
      </c>
      <c r="AE1002" s="73">
        <v>21</v>
      </c>
    </row>
    <row r="1003" spans="1:31" ht="15" customHeight="1">
      <c r="A1003" s="5" t="s">
        <v>78</v>
      </c>
      <c r="B1003" s="6" t="str">
        <f>IFERROR(VLOOKUP(A1003,'Distributor List'!$A$2:$D$77,2,0),"-")</f>
        <v>Ali Pur</v>
      </c>
      <c r="C1003" s="6" t="str">
        <f>IFERROR(VLOOKUP(A1003,'Distributor List'!$A$2:$D$77,3,0),"-")</f>
        <v>Center-2</v>
      </c>
      <c r="D1003" s="6" t="str">
        <f>IFERROR(VLOOKUP(A1003,'Distributor List'!$A$2:$F$77,6,0),"-")</f>
        <v>Pak-1</v>
      </c>
      <c r="E1003" s="6" t="str">
        <f>IFERROR(VLOOKUP(A1003,'Distributor List'!$A$2:$D$77,4,0),"-")</f>
        <v>Distributor</v>
      </c>
      <c r="F1003" s="6" t="str">
        <f>IFERROR(VLOOKUP(H1003,'Price List'!$A$2:$H$109,8,0),"-")</f>
        <v>Medicronis</v>
      </c>
      <c r="G1003" s="6" t="str">
        <f>IFERROR(VLOOKUP(A1003,'Distributor List'!$A$2:$E$77,5,0),"-")</f>
        <v>Rehan Hussain</v>
      </c>
      <c r="H1003" s="10" t="s">
        <v>184</v>
      </c>
      <c r="I1003" s="58">
        <v>110</v>
      </c>
      <c r="J1003" s="72">
        <v>7</v>
      </c>
      <c r="K1003" s="72">
        <v>42</v>
      </c>
      <c r="L1003" s="73">
        <f t="shared" si="436"/>
        <v>770</v>
      </c>
      <c r="M1003" s="73">
        <f t="shared" si="445"/>
        <v>4620</v>
      </c>
      <c r="N1003" s="74">
        <v>7</v>
      </c>
      <c r="O1003" s="74">
        <f t="shared" ref="O1003:O1066" si="457">N1003*I1003</f>
        <v>770</v>
      </c>
      <c r="P1003" s="73">
        <f t="shared" si="453"/>
        <v>0</v>
      </c>
      <c r="Q1003" s="91">
        <v>54</v>
      </c>
      <c r="R1003" s="73">
        <f t="shared" si="446"/>
        <v>5940</v>
      </c>
      <c r="S1003" s="76">
        <f t="shared" si="447"/>
        <v>0.12962962962962962</v>
      </c>
      <c r="T1003" s="77">
        <v>53</v>
      </c>
      <c r="U1003" s="78">
        <f t="shared" si="444"/>
        <v>-46</v>
      </c>
      <c r="V1003" s="73">
        <f t="shared" si="437"/>
        <v>5830</v>
      </c>
      <c r="W1003" s="73">
        <f t="shared" si="448"/>
        <v>-5060</v>
      </c>
      <c r="X1003" s="76">
        <f t="shared" si="449"/>
        <v>-0.86792452830188682</v>
      </c>
      <c r="Y1003" s="73">
        <f t="shared" si="450"/>
        <v>10.5</v>
      </c>
      <c r="Z1003" s="73">
        <f t="shared" si="451"/>
        <v>0</v>
      </c>
      <c r="AA1003" s="73">
        <f t="shared" si="454"/>
        <v>0</v>
      </c>
      <c r="AB1003" s="73">
        <f t="shared" si="452"/>
        <v>31.5</v>
      </c>
      <c r="AC1003" s="73">
        <f t="shared" si="455"/>
        <v>3465</v>
      </c>
      <c r="AD1003" s="73">
        <f t="shared" si="456"/>
        <v>1155</v>
      </c>
      <c r="AE1003" s="73">
        <v>22</v>
      </c>
    </row>
    <row r="1004" spans="1:31" ht="15" customHeight="1">
      <c r="A1004" s="5" t="s">
        <v>78</v>
      </c>
      <c r="B1004" s="6" t="str">
        <f>IFERROR(VLOOKUP(A1004,'Distributor List'!$A$2:$D$77,2,0),"-")</f>
        <v>Ali Pur</v>
      </c>
      <c r="C1004" s="6" t="str">
        <f>IFERROR(VLOOKUP(A1004,'Distributor List'!$A$2:$D$77,3,0),"-")</f>
        <v>Center-2</v>
      </c>
      <c r="D1004" s="6" t="str">
        <f>IFERROR(VLOOKUP(A1004,'Distributor List'!$A$2:$F$77,6,0),"-")</f>
        <v>Pak-1</v>
      </c>
      <c r="E1004" s="6" t="str">
        <f>IFERROR(VLOOKUP(A1004,'Distributor List'!$A$2:$D$77,4,0),"-")</f>
        <v>Distributor</v>
      </c>
      <c r="F1004" s="6" t="str">
        <f>IFERROR(VLOOKUP(H1004,'Price List'!$A$2:$H$109,8,0),"-")</f>
        <v>Medicronis</v>
      </c>
      <c r="G1004" s="6" t="str">
        <f>IFERROR(VLOOKUP(A1004,'Distributor List'!$A$2:$E$77,5,0),"-")</f>
        <v>Rehan Hussain</v>
      </c>
      <c r="H1004" s="10" t="s">
        <v>185</v>
      </c>
      <c r="I1004" s="58">
        <v>140</v>
      </c>
      <c r="J1004" s="72">
        <v>0</v>
      </c>
      <c r="K1004" s="72">
        <v>0</v>
      </c>
      <c r="L1004" s="73">
        <f t="shared" si="436"/>
        <v>0</v>
      </c>
      <c r="M1004" s="73">
        <f t="shared" si="445"/>
        <v>0</v>
      </c>
      <c r="N1004" s="74">
        <v>0</v>
      </c>
      <c r="O1004" s="74">
        <f t="shared" si="457"/>
        <v>0</v>
      </c>
      <c r="P1004" s="73">
        <f t="shared" si="453"/>
        <v>0</v>
      </c>
      <c r="Q1004" s="91">
        <v>96</v>
      </c>
      <c r="R1004" s="73">
        <f t="shared" si="446"/>
        <v>13440</v>
      </c>
      <c r="S1004" s="76">
        <f t="shared" si="447"/>
        <v>0</v>
      </c>
      <c r="T1004" s="77">
        <v>23</v>
      </c>
      <c r="U1004" s="78">
        <f t="shared" si="444"/>
        <v>-23</v>
      </c>
      <c r="V1004" s="73">
        <f t="shared" si="437"/>
        <v>3220</v>
      </c>
      <c r="W1004" s="73">
        <f t="shared" si="448"/>
        <v>-3220</v>
      </c>
      <c r="X1004" s="76">
        <f t="shared" si="449"/>
        <v>-1</v>
      </c>
      <c r="Y1004" s="73">
        <f t="shared" si="450"/>
        <v>0</v>
      </c>
      <c r="Z1004" s="73">
        <f t="shared" si="451"/>
        <v>0</v>
      </c>
      <c r="AA1004" s="73">
        <f t="shared" si="454"/>
        <v>0</v>
      </c>
      <c r="AB1004" s="73">
        <f t="shared" si="452"/>
        <v>0</v>
      </c>
      <c r="AC1004" s="73">
        <f t="shared" si="455"/>
        <v>0</v>
      </c>
      <c r="AD1004" s="73">
        <f t="shared" si="456"/>
        <v>0</v>
      </c>
      <c r="AE1004" s="73">
        <v>23</v>
      </c>
    </row>
    <row r="1005" spans="1:31" ht="15" customHeight="1">
      <c r="A1005" s="5" t="s">
        <v>78</v>
      </c>
      <c r="B1005" s="6" t="str">
        <f>IFERROR(VLOOKUP(A1005,'Distributor List'!$A$2:$D$77,2,0),"-")</f>
        <v>Ali Pur</v>
      </c>
      <c r="C1005" s="6" t="str">
        <f>IFERROR(VLOOKUP(A1005,'Distributor List'!$A$2:$D$77,3,0),"-")</f>
        <v>Center-2</v>
      </c>
      <c r="D1005" s="6" t="str">
        <f>IFERROR(VLOOKUP(A1005,'Distributor List'!$A$2:$F$77,6,0),"-")</f>
        <v>Pak-1</v>
      </c>
      <c r="E1005" s="6" t="str">
        <f>IFERROR(VLOOKUP(A1005,'Distributor List'!$A$2:$D$77,4,0),"-")</f>
        <v>Distributor</v>
      </c>
      <c r="F1005" s="6" t="str">
        <f>IFERROR(VLOOKUP(H1005,'Price List'!$A$2:$H$109,8,0),"-")</f>
        <v>Medicronis</v>
      </c>
      <c r="G1005" s="6" t="str">
        <f>IFERROR(VLOOKUP(A1005,'Distributor List'!$A$2:$E$77,5,0),"-")</f>
        <v>Rehan Hussain</v>
      </c>
      <c r="H1005" s="10" t="s">
        <v>186</v>
      </c>
      <c r="I1005" s="58">
        <v>199</v>
      </c>
      <c r="J1005" s="72">
        <v>0</v>
      </c>
      <c r="K1005" s="72">
        <v>0</v>
      </c>
      <c r="L1005" s="73">
        <f t="shared" si="436"/>
        <v>0</v>
      </c>
      <c r="M1005" s="73">
        <f t="shared" si="445"/>
        <v>0</v>
      </c>
      <c r="N1005" s="74">
        <v>0</v>
      </c>
      <c r="O1005" s="74">
        <f t="shared" si="457"/>
        <v>0</v>
      </c>
      <c r="P1005" s="73">
        <f t="shared" si="453"/>
        <v>0</v>
      </c>
      <c r="Q1005" s="91">
        <v>67.2</v>
      </c>
      <c r="R1005" s="73">
        <f t="shared" si="446"/>
        <v>13372.800000000001</v>
      </c>
      <c r="S1005" s="76">
        <f t="shared" si="447"/>
        <v>0</v>
      </c>
      <c r="T1005" s="77">
        <v>1</v>
      </c>
      <c r="U1005" s="78">
        <f t="shared" si="444"/>
        <v>-1</v>
      </c>
      <c r="V1005" s="73">
        <f t="shared" si="437"/>
        <v>199</v>
      </c>
      <c r="W1005" s="73">
        <f t="shared" si="448"/>
        <v>-199</v>
      </c>
      <c r="X1005" s="76">
        <f t="shared" si="449"/>
        <v>-1</v>
      </c>
      <c r="Y1005" s="73">
        <f t="shared" si="450"/>
        <v>0</v>
      </c>
      <c r="Z1005" s="73">
        <f t="shared" si="451"/>
        <v>0</v>
      </c>
      <c r="AA1005" s="73">
        <f t="shared" si="454"/>
        <v>0</v>
      </c>
      <c r="AB1005" s="73">
        <f t="shared" si="452"/>
        <v>0</v>
      </c>
      <c r="AC1005" s="73">
        <f t="shared" si="455"/>
        <v>0</v>
      </c>
      <c r="AD1005" s="73">
        <f t="shared" si="456"/>
        <v>0</v>
      </c>
      <c r="AE1005" s="73">
        <v>24</v>
      </c>
    </row>
    <row r="1006" spans="1:31" ht="15" customHeight="1">
      <c r="A1006" s="5" t="s">
        <v>78</v>
      </c>
      <c r="B1006" s="6" t="str">
        <f>IFERROR(VLOOKUP(A1006,'Distributor List'!$A$2:$D$77,2,0),"-")</f>
        <v>Ali Pur</v>
      </c>
      <c r="C1006" s="6" t="str">
        <f>IFERROR(VLOOKUP(A1006,'Distributor List'!$A$2:$D$77,3,0),"-")</f>
        <v>Center-2</v>
      </c>
      <c r="D1006" s="6" t="str">
        <f>IFERROR(VLOOKUP(A1006,'Distributor List'!$A$2:$F$77,6,0),"-")</f>
        <v>Pak-1</v>
      </c>
      <c r="E1006" s="6" t="str">
        <f>IFERROR(VLOOKUP(A1006,'Distributor List'!$A$2:$D$77,4,0),"-")</f>
        <v>Distributor</v>
      </c>
      <c r="F1006" s="6" t="str">
        <f>IFERROR(VLOOKUP(H1006,'Price List'!$A$2:$H$109,8,0),"-")</f>
        <v>Transformer</v>
      </c>
      <c r="G1006" s="6" t="str">
        <f>IFERROR(VLOOKUP(A1006,'Distributor List'!$A$2:$E$77,5,0),"-")</f>
        <v>Rehan Hussain</v>
      </c>
      <c r="H1006" s="10" t="s">
        <v>187</v>
      </c>
      <c r="I1006" s="58">
        <v>187</v>
      </c>
      <c r="J1006" s="72">
        <v>14</v>
      </c>
      <c r="K1006" s="72">
        <v>18</v>
      </c>
      <c r="L1006" s="73">
        <f t="shared" si="436"/>
        <v>2618</v>
      </c>
      <c r="M1006" s="73">
        <f t="shared" si="445"/>
        <v>3366</v>
      </c>
      <c r="N1006" s="74">
        <v>10</v>
      </c>
      <c r="O1006" s="74">
        <f t="shared" si="457"/>
        <v>1870</v>
      </c>
      <c r="P1006" s="73">
        <f t="shared" si="453"/>
        <v>748</v>
      </c>
      <c r="Q1006" s="91">
        <v>0</v>
      </c>
      <c r="R1006" s="73">
        <f t="shared" si="446"/>
        <v>0</v>
      </c>
      <c r="S1006" s="76" t="str">
        <f t="shared" si="447"/>
        <v>-</v>
      </c>
      <c r="T1006" s="77">
        <v>4</v>
      </c>
      <c r="U1006" s="78">
        <f t="shared" si="444"/>
        <v>10</v>
      </c>
      <c r="V1006" s="73">
        <f t="shared" si="437"/>
        <v>748</v>
      </c>
      <c r="W1006" s="73">
        <f t="shared" si="448"/>
        <v>1870</v>
      </c>
      <c r="X1006" s="76">
        <f t="shared" si="449"/>
        <v>2.5</v>
      </c>
      <c r="Y1006" s="73">
        <f t="shared" si="450"/>
        <v>21</v>
      </c>
      <c r="Z1006" s="73">
        <f t="shared" si="451"/>
        <v>3</v>
      </c>
      <c r="AA1006" s="73">
        <f t="shared" si="454"/>
        <v>561</v>
      </c>
      <c r="AB1006" s="73">
        <f t="shared" si="452"/>
        <v>0</v>
      </c>
      <c r="AC1006" s="73">
        <f t="shared" si="455"/>
        <v>0</v>
      </c>
      <c r="AD1006" s="73">
        <f t="shared" si="456"/>
        <v>3927</v>
      </c>
      <c r="AE1006" s="73">
        <v>29</v>
      </c>
    </row>
    <row r="1007" spans="1:31" ht="15" customHeight="1">
      <c r="A1007" s="5" t="s">
        <v>78</v>
      </c>
      <c r="B1007" s="6" t="str">
        <f>IFERROR(VLOOKUP(A1007,'Distributor List'!$A$2:$D$77,2,0),"-")</f>
        <v>Ali Pur</v>
      </c>
      <c r="C1007" s="6" t="str">
        <f>IFERROR(VLOOKUP(A1007,'Distributor List'!$A$2:$D$77,3,0),"-")</f>
        <v>Center-2</v>
      </c>
      <c r="D1007" s="6" t="str">
        <f>IFERROR(VLOOKUP(A1007,'Distributor List'!$A$2:$F$77,6,0),"-")</f>
        <v>Pak-1</v>
      </c>
      <c r="E1007" s="6" t="str">
        <f>IFERROR(VLOOKUP(A1007,'Distributor List'!$A$2:$D$77,4,0),"-")</f>
        <v>Distributor</v>
      </c>
      <c r="F1007" s="6" t="str">
        <f>IFERROR(VLOOKUP(H1007,'Price List'!$A$2:$H$109,8,0),"-")</f>
        <v>Medicronis</v>
      </c>
      <c r="G1007" s="6" t="str">
        <f>IFERROR(VLOOKUP(A1007,'Distributor List'!$A$2:$E$77,5,0),"-")</f>
        <v>Rehan Hussain</v>
      </c>
      <c r="H1007" s="10" t="s">
        <v>188</v>
      </c>
      <c r="I1007" s="58">
        <v>102</v>
      </c>
      <c r="J1007" s="72">
        <v>24</v>
      </c>
      <c r="K1007" s="72">
        <v>175</v>
      </c>
      <c r="L1007" s="73">
        <f t="shared" si="436"/>
        <v>2448</v>
      </c>
      <c r="M1007" s="73">
        <f t="shared" si="445"/>
        <v>17850</v>
      </c>
      <c r="N1007" s="74">
        <v>24</v>
      </c>
      <c r="O1007" s="74">
        <f t="shared" si="457"/>
        <v>2448</v>
      </c>
      <c r="P1007" s="73">
        <f t="shared" si="453"/>
        <v>0</v>
      </c>
      <c r="Q1007" s="91">
        <v>84</v>
      </c>
      <c r="R1007" s="73">
        <f t="shared" si="446"/>
        <v>8568</v>
      </c>
      <c r="S1007" s="76">
        <f t="shared" si="447"/>
        <v>0.2857142857142857</v>
      </c>
      <c r="T1007" s="77">
        <v>108</v>
      </c>
      <c r="U1007" s="78">
        <f t="shared" si="444"/>
        <v>-84</v>
      </c>
      <c r="V1007" s="73">
        <f t="shared" si="437"/>
        <v>11016</v>
      </c>
      <c r="W1007" s="73">
        <f t="shared" si="448"/>
        <v>-8568</v>
      </c>
      <c r="X1007" s="76">
        <f t="shared" si="449"/>
        <v>-0.77777777777777779</v>
      </c>
      <c r="Y1007" s="73">
        <f t="shared" si="450"/>
        <v>36</v>
      </c>
      <c r="Z1007" s="73">
        <f t="shared" si="451"/>
        <v>0</v>
      </c>
      <c r="AA1007" s="73">
        <f t="shared" si="454"/>
        <v>0</v>
      </c>
      <c r="AB1007" s="73">
        <f t="shared" si="452"/>
        <v>139</v>
      </c>
      <c r="AC1007" s="73">
        <f t="shared" si="455"/>
        <v>14178</v>
      </c>
      <c r="AD1007" s="73">
        <f t="shared" si="456"/>
        <v>3672</v>
      </c>
      <c r="AE1007" s="73">
        <v>30</v>
      </c>
    </row>
    <row r="1008" spans="1:31" ht="15" customHeight="1">
      <c r="A1008" s="5" t="s">
        <v>78</v>
      </c>
      <c r="B1008" s="6" t="str">
        <f>IFERROR(VLOOKUP(A1008,'Distributor List'!$A$2:$D$77,2,0),"-")</f>
        <v>Ali Pur</v>
      </c>
      <c r="C1008" s="6" t="str">
        <f>IFERROR(VLOOKUP(A1008,'Distributor List'!$A$2:$D$77,3,0),"-")</f>
        <v>Center-2</v>
      </c>
      <c r="D1008" s="6" t="str">
        <f>IFERROR(VLOOKUP(A1008,'Distributor List'!$A$2:$F$77,6,0),"-")</f>
        <v>Pak-1</v>
      </c>
      <c r="E1008" s="6" t="str">
        <f>IFERROR(VLOOKUP(A1008,'Distributor List'!$A$2:$D$77,4,0),"-")</f>
        <v>Distributor</v>
      </c>
      <c r="F1008" s="6" t="str">
        <f>IFERROR(VLOOKUP(H1008,'Price List'!$A$2:$H$109,8,0),"-")</f>
        <v>Medicronis</v>
      </c>
      <c r="G1008" s="6" t="str">
        <f>IFERROR(VLOOKUP(A1008,'Distributor List'!$A$2:$E$77,5,0),"-")</f>
        <v>Rehan Hussain</v>
      </c>
      <c r="H1008" s="10" t="s">
        <v>189</v>
      </c>
      <c r="I1008" s="58">
        <v>99</v>
      </c>
      <c r="J1008" s="72">
        <v>0</v>
      </c>
      <c r="K1008" s="72">
        <v>13</v>
      </c>
      <c r="L1008" s="73">
        <f t="shared" si="436"/>
        <v>0</v>
      </c>
      <c r="M1008" s="73">
        <f t="shared" si="445"/>
        <v>1287</v>
      </c>
      <c r="N1008" s="74">
        <v>10</v>
      </c>
      <c r="O1008" s="74">
        <f t="shared" si="457"/>
        <v>990</v>
      </c>
      <c r="P1008" s="73">
        <f t="shared" si="453"/>
        <v>-990</v>
      </c>
      <c r="Q1008" s="91">
        <v>84</v>
      </c>
      <c r="R1008" s="73">
        <f t="shared" si="446"/>
        <v>8316</v>
      </c>
      <c r="S1008" s="76">
        <f t="shared" si="447"/>
        <v>0</v>
      </c>
      <c r="T1008" s="77">
        <v>10</v>
      </c>
      <c r="U1008" s="78">
        <f t="shared" si="444"/>
        <v>-10</v>
      </c>
      <c r="V1008" s="73">
        <f t="shared" si="437"/>
        <v>990</v>
      </c>
      <c r="W1008" s="73">
        <f t="shared" si="448"/>
        <v>-990</v>
      </c>
      <c r="X1008" s="76">
        <f t="shared" si="449"/>
        <v>-1</v>
      </c>
      <c r="Y1008" s="73">
        <f t="shared" si="450"/>
        <v>0</v>
      </c>
      <c r="Z1008" s="73">
        <f t="shared" si="451"/>
        <v>0</v>
      </c>
      <c r="AA1008" s="73">
        <f t="shared" si="454"/>
        <v>0</v>
      </c>
      <c r="AB1008" s="73">
        <f t="shared" si="452"/>
        <v>13</v>
      </c>
      <c r="AC1008" s="73">
        <f t="shared" si="455"/>
        <v>1287</v>
      </c>
      <c r="AD1008" s="73">
        <f t="shared" si="456"/>
        <v>0</v>
      </c>
      <c r="AE1008" s="73">
        <v>31</v>
      </c>
    </row>
    <row r="1009" spans="1:31" ht="15" customHeight="1">
      <c r="A1009" s="5" t="s">
        <v>78</v>
      </c>
      <c r="B1009" s="6" t="str">
        <f>IFERROR(VLOOKUP(A1009,'Distributor List'!$A$2:$D$77,2,0),"-")</f>
        <v>Ali Pur</v>
      </c>
      <c r="C1009" s="6" t="str">
        <f>IFERROR(VLOOKUP(A1009,'Distributor List'!$A$2:$D$77,3,0),"-")</f>
        <v>Center-2</v>
      </c>
      <c r="D1009" s="6" t="str">
        <f>IFERROR(VLOOKUP(A1009,'Distributor List'!$A$2:$F$77,6,0),"-")</f>
        <v>Pak-1</v>
      </c>
      <c r="E1009" s="6" t="str">
        <f>IFERROR(VLOOKUP(A1009,'Distributor List'!$A$2:$D$77,4,0),"-")</f>
        <v>Distributor</v>
      </c>
      <c r="F1009" s="6" t="str">
        <f>IFERROR(VLOOKUP(H1009,'Price List'!$A$2:$H$109,8,0),"-")</f>
        <v>Medicronis</v>
      </c>
      <c r="G1009" s="6" t="str">
        <f>IFERROR(VLOOKUP(A1009,'Distributor List'!$A$2:$E$77,5,0),"-")</f>
        <v>Rehan Hussain</v>
      </c>
      <c r="H1009" s="10" t="s">
        <v>190</v>
      </c>
      <c r="I1009" s="58">
        <v>85</v>
      </c>
      <c r="J1009" s="72">
        <v>0</v>
      </c>
      <c r="K1009" s="72">
        <v>0</v>
      </c>
      <c r="L1009" s="73">
        <f t="shared" si="436"/>
        <v>0</v>
      </c>
      <c r="M1009" s="73">
        <f t="shared" si="445"/>
        <v>0</v>
      </c>
      <c r="N1009" s="74">
        <v>0</v>
      </c>
      <c r="O1009" s="74">
        <f t="shared" si="457"/>
        <v>0</v>
      </c>
      <c r="P1009" s="73">
        <f t="shared" si="453"/>
        <v>0</v>
      </c>
      <c r="Q1009" s="91">
        <v>0</v>
      </c>
      <c r="R1009" s="73">
        <f t="shared" si="446"/>
        <v>0</v>
      </c>
      <c r="S1009" s="76" t="str">
        <f t="shared" si="447"/>
        <v>-</v>
      </c>
      <c r="T1009" s="77">
        <v>0</v>
      </c>
      <c r="U1009" s="78">
        <f t="shared" si="444"/>
        <v>0</v>
      </c>
      <c r="V1009" s="73">
        <f t="shared" si="437"/>
        <v>0</v>
      </c>
      <c r="W1009" s="73">
        <f t="shared" si="448"/>
        <v>0</v>
      </c>
      <c r="X1009" s="76" t="str">
        <f t="shared" si="449"/>
        <v>-</v>
      </c>
      <c r="Y1009" s="73">
        <f t="shared" si="450"/>
        <v>0</v>
      </c>
      <c r="Z1009" s="73">
        <f t="shared" si="451"/>
        <v>0</v>
      </c>
      <c r="AA1009" s="73">
        <f t="shared" si="454"/>
        <v>0</v>
      </c>
      <c r="AB1009" s="73">
        <f t="shared" si="452"/>
        <v>0</v>
      </c>
      <c r="AC1009" s="73">
        <f t="shared" si="455"/>
        <v>0</v>
      </c>
      <c r="AD1009" s="73">
        <f t="shared" si="456"/>
        <v>0</v>
      </c>
      <c r="AE1009" s="73">
        <v>32</v>
      </c>
    </row>
    <row r="1010" spans="1:31" ht="15" customHeight="1">
      <c r="A1010" s="5" t="s">
        <v>78</v>
      </c>
      <c r="B1010" s="6" t="str">
        <f>IFERROR(VLOOKUP(A1010,'Distributor List'!$A$2:$D$77,2,0),"-")</f>
        <v>Ali Pur</v>
      </c>
      <c r="C1010" s="6" t="str">
        <f>IFERROR(VLOOKUP(A1010,'Distributor List'!$A$2:$D$77,3,0),"-")</f>
        <v>Center-2</v>
      </c>
      <c r="D1010" s="6" t="str">
        <f>IFERROR(VLOOKUP(A1010,'Distributor List'!$A$2:$F$77,6,0),"-")</f>
        <v>Pak-1</v>
      </c>
      <c r="E1010" s="6" t="str">
        <f>IFERROR(VLOOKUP(A1010,'Distributor List'!$A$2:$D$77,4,0),"-")</f>
        <v>Distributor</v>
      </c>
      <c r="F1010" s="6" t="str">
        <f>IFERROR(VLOOKUP(H1010,'Price List'!$A$2:$H$109,8,0),"-")</f>
        <v>Medicronis</v>
      </c>
      <c r="G1010" s="6" t="str">
        <f>IFERROR(VLOOKUP(A1010,'Distributor List'!$A$2:$E$77,5,0),"-")</f>
        <v>Rehan Hussain</v>
      </c>
      <c r="H1010" s="10" t="s">
        <v>191</v>
      </c>
      <c r="I1010" s="58">
        <v>95</v>
      </c>
      <c r="J1010" s="72">
        <v>214</v>
      </c>
      <c r="K1010" s="72">
        <v>248</v>
      </c>
      <c r="L1010" s="73">
        <f t="shared" si="436"/>
        <v>20330</v>
      </c>
      <c r="M1010" s="73">
        <f t="shared" si="445"/>
        <v>23560</v>
      </c>
      <c r="N1010" s="74">
        <v>239</v>
      </c>
      <c r="O1010" s="74">
        <f t="shared" si="457"/>
        <v>22705</v>
      </c>
      <c r="P1010" s="73">
        <f t="shared" si="453"/>
        <v>-2375</v>
      </c>
      <c r="Q1010" s="75">
        <v>120</v>
      </c>
      <c r="R1010" s="73">
        <f t="shared" si="446"/>
        <v>11400</v>
      </c>
      <c r="S1010" s="76">
        <f t="shared" si="447"/>
        <v>1.7833333333333334</v>
      </c>
      <c r="T1010" s="77">
        <v>220</v>
      </c>
      <c r="U1010" s="78">
        <f t="shared" si="444"/>
        <v>-6</v>
      </c>
      <c r="V1010" s="73">
        <f t="shared" si="437"/>
        <v>20900</v>
      </c>
      <c r="W1010" s="73">
        <f t="shared" si="448"/>
        <v>-570</v>
      </c>
      <c r="X1010" s="76">
        <f t="shared" si="449"/>
        <v>-2.7272727272727226E-2</v>
      </c>
      <c r="Y1010" s="73">
        <f t="shared" si="450"/>
        <v>321</v>
      </c>
      <c r="Z1010" s="73">
        <f t="shared" si="451"/>
        <v>73</v>
      </c>
      <c r="AA1010" s="73">
        <f t="shared" si="454"/>
        <v>6935</v>
      </c>
      <c r="AB1010" s="73">
        <f t="shared" si="452"/>
        <v>0</v>
      </c>
      <c r="AC1010" s="73">
        <f t="shared" si="455"/>
        <v>0</v>
      </c>
      <c r="AD1010" s="73">
        <f t="shared" si="456"/>
        <v>30495</v>
      </c>
      <c r="AE1010" s="73">
        <v>0</v>
      </c>
    </row>
    <row r="1011" spans="1:31" ht="15" customHeight="1">
      <c r="A1011" s="5" t="s">
        <v>78</v>
      </c>
      <c r="B1011" s="6" t="str">
        <f>IFERROR(VLOOKUP(A1011,'Distributor List'!$A$2:$D$77,2,0),"-")</f>
        <v>Ali Pur</v>
      </c>
      <c r="C1011" s="6" t="str">
        <f>IFERROR(VLOOKUP(A1011,'Distributor List'!$A$2:$D$77,3,0),"-")</f>
        <v>Center-2</v>
      </c>
      <c r="D1011" s="6" t="str">
        <f>IFERROR(VLOOKUP(A1011,'Distributor List'!$A$2:$F$77,6,0),"-")</f>
        <v>Pak-1</v>
      </c>
      <c r="E1011" s="6" t="str">
        <f>IFERROR(VLOOKUP(A1011,'Distributor List'!$A$2:$D$77,4,0),"-")</f>
        <v>Distributor</v>
      </c>
      <c r="F1011" s="6" t="str">
        <f>IFERROR(VLOOKUP(H1011,'Price List'!$A$2:$H$109,8,0),"-")</f>
        <v>Medicronis</v>
      </c>
      <c r="G1011" s="6" t="str">
        <f>IFERROR(VLOOKUP(A1011,'Distributor List'!$A$2:$E$77,5,0),"-")</f>
        <v>Rehan Hussain</v>
      </c>
      <c r="H1011" s="10" t="s">
        <v>192</v>
      </c>
      <c r="I1011" s="58">
        <v>90</v>
      </c>
      <c r="J1011" s="72">
        <v>0</v>
      </c>
      <c r="K1011" s="72">
        <v>14</v>
      </c>
      <c r="L1011" s="73">
        <f t="shared" si="436"/>
        <v>0</v>
      </c>
      <c r="M1011" s="73">
        <f t="shared" si="445"/>
        <v>1260</v>
      </c>
      <c r="N1011" s="74">
        <v>0</v>
      </c>
      <c r="O1011" s="74">
        <f t="shared" si="457"/>
        <v>0</v>
      </c>
      <c r="P1011" s="73">
        <f t="shared" si="453"/>
        <v>0</v>
      </c>
      <c r="Q1011" s="91">
        <v>0</v>
      </c>
      <c r="R1011" s="73">
        <f t="shared" si="446"/>
        <v>0</v>
      </c>
      <c r="S1011" s="76" t="str">
        <f t="shared" si="447"/>
        <v>-</v>
      </c>
      <c r="T1011" s="77">
        <v>0</v>
      </c>
      <c r="U1011" s="78">
        <f t="shared" si="444"/>
        <v>0</v>
      </c>
      <c r="V1011" s="73">
        <f t="shared" si="437"/>
        <v>0</v>
      </c>
      <c r="W1011" s="73">
        <f t="shared" si="448"/>
        <v>0</v>
      </c>
      <c r="X1011" s="76" t="str">
        <f t="shared" si="449"/>
        <v>-</v>
      </c>
      <c r="Y1011" s="73">
        <f t="shared" si="450"/>
        <v>0</v>
      </c>
      <c r="Z1011" s="73">
        <f t="shared" si="451"/>
        <v>0</v>
      </c>
      <c r="AA1011" s="73">
        <f t="shared" si="454"/>
        <v>0</v>
      </c>
      <c r="AB1011" s="73">
        <f t="shared" si="452"/>
        <v>14</v>
      </c>
      <c r="AC1011" s="73">
        <f t="shared" si="455"/>
        <v>1260</v>
      </c>
      <c r="AD1011" s="73">
        <f t="shared" si="456"/>
        <v>0</v>
      </c>
      <c r="AE1011" s="73">
        <v>33</v>
      </c>
    </row>
    <row r="1012" spans="1:31" ht="15" customHeight="1">
      <c r="A1012" s="5" t="s">
        <v>78</v>
      </c>
      <c r="B1012" s="6" t="str">
        <f>IFERROR(VLOOKUP(A1012,'Distributor List'!$A$2:$D$77,2,0),"-")</f>
        <v>Ali Pur</v>
      </c>
      <c r="C1012" s="6" t="str">
        <f>IFERROR(VLOOKUP(A1012,'Distributor List'!$A$2:$D$77,3,0),"-")</f>
        <v>Center-2</v>
      </c>
      <c r="D1012" s="6" t="str">
        <f>IFERROR(VLOOKUP(A1012,'Distributor List'!$A$2:$F$77,6,0),"-")</f>
        <v>Pak-1</v>
      </c>
      <c r="E1012" s="6" t="str">
        <f>IFERROR(VLOOKUP(A1012,'Distributor List'!$A$2:$D$77,4,0),"-")</f>
        <v>Distributor</v>
      </c>
      <c r="F1012" s="6" t="str">
        <f>IFERROR(VLOOKUP(H1012,'Price List'!$A$2:$H$109,8,0),"-")</f>
        <v>Medicronis</v>
      </c>
      <c r="G1012" s="6" t="str">
        <f>IFERROR(VLOOKUP(A1012,'Distributor List'!$A$2:$E$77,5,0),"-")</f>
        <v>Rehan Hussain</v>
      </c>
      <c r="H1012" s="56" t="s">
        <v>193</v>
      </c>
      <c r="I1012" s="57">
        <v>99</v>
      </c>
      <c r="J1012" s="72">
        <v>56</v>
      </c>
      <c r="K1012" s="72">
        <v>92</v>
      </c>
      <c r="L1012" s="73">
        <f t="shared" si="436"/>
        <v>5544</v>
      </c>
      <c r="M1012" s="73">
        <f t="shared" si="445"/>
        <v>9108</v>
      </c>
      <c r="N1012" s="74">
        <v>56</v>
      </c>
      <c r="O1012" s="74">
        <f t="shared" si="457"/>
        <v>5544</v>
      </c>
      <c r="P1012" s="73">
        <f t="shared" si="453"/>
        <v>0</v>
      </c>
      <c r="Q1012" s="91">
        <v>168</v>
      </c>
      <c r="R1012" s="73">
        <f t="shared" si="446"/>
        <v>16632</v>
      </c>
      <c r="S1012" s="76">
        <f t="shared" ref="S1012" si="458">IFERROR(L1012/R1012,"-")</f>
        <v>0.33333333333333331</v>
      </c>
      <c r="T1012" s="77">
        <v>80</v>
      </c>
      <c r="U1012" s="78">
        <f t="shared" si="444"/>
        <v>-24</v>
      </c>
      <c r="V1012" s="73">
        <f t="shared" si="437"/>
        <v>7920</v>
      </c>
      <c r="W1012" s="73">
        <f t="shared" ref="W1012" si="459">L1012-V1012</f>
        <v>-2376</v>
      </c>
      <c r="X1012" s="76">
        <f t="shared" ref="X1012" si="460">IFERROR(L1012/V1012-1,"-")</f>
        <v>-0.30000000000000004</v>
      </c>
      <c r="Y1012" s="73">
        <f t="shared" ref="Y1012" si="461">(J1012)/1*1.5</f>
        <v>84</v>
      </c>
      <c r="Z1012" s="73">
        <f t="shared" ref="Z1012" si="462">IF(Y1012&gt;K1012,Y1012-K1012,0)</f>
        <v>0</v>
      </c>
      <c r="AA1012" s="73">
        <f t="shared" si="454"/>
        <v>0</v>
      </c>
      <c r="AB1012" s="73">
        <f t="shared" ref="AB1012" si="463">IF(Y1012&lt;K1012,K1012-Y1012,0)</f>
        <v>8</v>
      </c>
      <c r="AC1012" s="73">
        <f t="shared" si="455"/>
        <v>792</v>
      </c>
      <c r="AD1012" s="73">
        <f t="shared" si="456"/>
        <v>8316</v>
      </c>
      <c r="AE1012" s="73">
        <v>33</v>
      </c>
    </row>
    <row r="1013" spans="1:31" ht="15" customHeight="1">
      <c r="A1013" s="5" t="s">
        <v>78</v>
      </c>
      <c r="B1013" s="6" t="str">
        <f>IFERROR(VLOOKUP(A1013,'Distributor List'!$A$2:$D$77,2,0),"-")</f>
        <v>Ali Pur</v>
      </c>
      <c r="C1013" s="6" t="str">
        <f>IFERROR(VLOOKUP(A1013,'Distributor List'!$A$2:$D$77,3,0),"-")</f>
        <v>Center-2</v>
      </c>
      <c r="D1013" s="6" t="str">
        <f>IFERROR(VLOOKUP(A1013,'Distributor List'!$A$2:$F$77,6,0),"-")</f>
        <v>Pak-1</v>
      </c>
      <c r="E1013" s="6" t="str">
        <f>IFERROR(VLOOKUP(A1013,'Distributor List'!$A$2:$D$77,4,0),"-")</f>
        <v>Distributor</v>
      </c>
      <c r="F1013" s="6" t="str">
        <f>IFERROR(VLOOKUP(H1013,'Price List'!$A$2:$H$109,8,0),"-")</f>
        <v>Medicronis</v>
      </c>
      <c r="G1013" s="6" t="str">
        <f>IFERROR(VLOOKUP(A1013,'Distributor List'!$A$2:$E$77,5,0),"-")</f>
        <v>Rehan Hussain</v>
      </c>
      <c r="H1013" s="10" t="s">
        <v>144</v>
      </c>
      <c r="I1013" s="58">
        <v>105</v>
      </c>
      <c r="J1013" s="72">
        <v>0</v>
      </c>
      <c r="K1013" s="72">
        <v>0</v>
      </c>
      <c r="L1013" s="73">
        <f t="shared" si="436"/>
        <v>0</v>
      </c>
      <c r="M1013" s="73">
        <f t="shared" si="445"/>
        <v>0</v>
      </c>
      <c r="N1013" s="74">
        <v>0</v>
      </c>
      <c r="O1013" s="74">
        <f t="shared" si="457"/>
        <v>0</v>
      </c>
      <c r="P1013" s="73">
        <f t="shared" si="453"/>
        <v>0</v>
      </c>
      <c r="Q1013" s="91">
        <v>0</v>
      </c>
      <c r="R1013" s="73">
        <f t="shared" si="446"/>
        <v>0</v>
      </c>
      <c r="S1013" s="76" t="str">
        <f t="shared" si="447"/>
        <v>-</v>
      </c>
      <c r="T1013" s="77">
        <v>0</v>
      </c>
      <c r="U1013" s="78">
        <f t="shared" si="444"/>
        <v>0</v>
      </c>
      <c r="V1013" s="73">
        <f t="shared" si="437"/>
        <v>0</v>
      </c>
      <c r="W1013" s="73">
        <f t="shared" si="448"/>
        <v>0</v>
      </c>
      <c r="X1013" s="76" t="str">
        <f t="shared" si="449"/>
        <v>-</v>
      </c>
      <c r="Y1013" s="73">
        <f t="shared" si="450"/>
        <v>0</v>
      </c>
      <c r="Z1013" s="73">
        <f t="shared" si="451"/>
        <v>0</v>
      </c>
      <c r="AA1013" s="73">
        <f t="shared" si="454"/>
        <v>0</v>
      </c>
      <c r="AB1013" s="73">
        <f t="shared" si="452"/>
        <v>0</v>
      </c>
      <c r="AC1013" s="73">
        <f t="shared" si="455"/>
        <v>0</v>
      </c>
      <c r="AD1013" s="73">
        <f t="shared" si="456"/>
        <v>0</v>
      </c>
      <c r="AE1013" s="73">
        <v>34</v>
      </c>
    </row>
    <row r="1014" spans="1:31" ht="15" customHeight="1">
      <c r="A1014" s="5" t="s">
        <v>78</v>
      </c>
      <c r="B1014" s="6" t="str">
        <f>IFERROR(VLOOKUP(A1014,'Distributor List'!$A$2:$D$77,2,0),"-")</f>
        <v>Ali Pur</v>
      </c>
      <c r="C1014" s="6" t="str">
        <f>IFERROR(VLOOKUP(A1014,'Distributor List'!$A$2:$D$77,3,0),"-")</f>
        <v>Center-2</v>
      </c>
      <c r="D1014" s="6" t="str">
        <f>IFERROR(VLOOKUP(A1014,'Distributor List'!$A$2:$F$77,6,0),"-")</f>
        <v>Pak-1</v>
      </c>
      <c r="E1014" s="6" t="str">
        <f>IFERROR(VLOOKUP(A1014,'Distributor List'!$A$2:$D$77,4,0),"-")</f>
        <v>Distributor</v>
      </c>
      <c r="F1014" s="6" t="str">
        <f>IFERROR(VLOOKUP(H1014,'Price List'!$A$2:$H$109,8,0),"-")</f>
        <v>Medicronis</v>
      </c>
      <c r="G1014" s="6" t="str">
        <f>IFERROR(VLOOKUP(A1014,'Distributor List'!$A$2:$E$77,5,0),"-")</f>
        <v>Rehan Hussain</v>
      </c>
      <c r="H1014" s="10" t="s">
        <v>150</v>
      </c>
      <c r="I1014" s="58">
        <v>115</v>
      </c>
      <c r="J1014" s="72">
        <v>132</v>
      </c>
      <c r="K1014" s="72">
        <v>22</v>
      </c>
      <c r="L1014" s="73">
        <f t="shared" si="436"/>
        <v>15180</v>
      </c>
      <c r="M1014" s="73">
        <f t="shared" si="445"/>
        <v>2530</v>
      </c>
      <c r="N1014" s="74">
        <v>146</v>
      </c>
      <c r="O1014" s="74">
        <f t="shared" si="457"/>
        <v>16790</v>
      </c>
      <c r="P1014" s="73">
        <f t="shared" si="453"/>
        <v>-1610</v>
      </c>
      <c r="Q1014" s="75">
        <v>90</v>
      </c>
      <c r="R1014" s="73">
        <f t="shared" si="446"/>
        <v>10350</v>
      </c>
      <c r="S1014" s="76">
        <f t="shared" si="447"/>
        <v>1.4666666666666666</v>
      </c>
      <c r="T1014" s="77">
        <v>116</v>
      </c>
      <c r="U1014" s="78">
        <f t="shared" si="444"/>
        <v>16</v>
      </c>
      <c r="V1014" s="73">
        <f t="shared" si="437"/>
        <v>13340</v>
      </c>
      <c r="W1014" s="73">
        <f t="shared" si="448"/>
        <v>1840</v>
      </c>
      <c r="X1014" s="76">
        <f t="shared" si="449"/>
        <v>0.13793103448275867</v>
      </c>
      <c r="Y1014" s="73">
        <f t="shared" si="450"/>
        <v>198</v>
      </c>
      <c r="Z1014" s="73">
        <f t="shared" si="451"/>
        <v>176</v>
      </c>
      <c r="AA1014" s="73">
        <f t="shared" si="454"/>
        <v>20240</v>
      </c>
      <c r="AB1014" s="73">
        <f t="shared" si="452"/>
        <v>0</v>
      </c>
      <c r="AC1014" s="73">
        <f t="shared" si="455"/>
        <v>0</v>
      </c>
      <c r="AD1014" s="73">
        <f t="shared" si="456"/>
        <v>22770</v>
      </c>
      <c r="AE1014" s="73">
        <v>0</v>
      </c>
    </row>
    <row r="1015" spans="1:31" ht="15" customHeight="1">
      <c r="A1015" s="5" t="s">
        <v>78</v>
      </c>
      <c r="B1015" s="6" t="str">
        <f>IFERROR(VLOOKUP(A1015,'Distributor List'!$A$2:$D$77,2,0),"-")</f>
        <v>Ali Pur</v>
      </c>
      <c r="C1015" s="6" t="str">
        <f>IFERROR(VLOOKUP(A1015,'Distributor List'!$A$2:$D$77,3,0),"-")</f>
        <v>Center-2</v>
      </c>
      <c r="D1015" s="6" t="str">
        <f>IFERROR(VLOOKUP(A1015,'Distributor List'!$A$2:$F$77,6,0),"-")</f>
        <v>Pak-1</v>
      </c>
      <c r="E1015" s="6" t="str">
        <f>IFERROR(VLOOKUP(A1015,'Distributor List'!$A$2:$D$77,4,0),"-")</f>
        <v>Distributor</v>
      </c>
      <c r="F1015" s="6" t="str">
        <f>IFERROR(VLOOKUP(H1015,'Price List'!$A$2:$H$109,8,0),"-")</f>
        <v>Medicronis</v>
      </c>
      <c r="G1015" s="6" t="str">
        <f>IFERROR(VLOOKUP(A1015,'Distributor List'!$A$2:$E$77,5,0),"-")</f>
        <v>Rehan Hussain</v>
      </c>
      <c r="H1015" s="10" t="s">
        <v>194</v>
      </c>
      <c r="I1015" s="58">
        <v>102</v>
      </c>
      <c r="J1015" s="72">
        <v>22</v>
      </c>
      <c r="K1015" s="72">
        <v>19</v>
      </c>
      <c r="L1015" s="73">
        <f t="shared" si="436"/>
        <v>2244</v>
      </c>
      <c r="M1015" s="73">
        <f t="shared" si="445"/>
        <v>1938</v>
      </c>
      <c r="N1015" s="74">
        <v>22</v>
      </c>
      <c r="O1015" s="74">
        <f t="shared" si="457"/>
        <v>2244</v>
      </c>
      <c r="P1015" s="73">
        <f t="shared" si="453"/>
        <v>0</v>
      </c>
      <c r="Q1015" s="91">
        <v>171</v>
      </c>
      <c r="R1015" s="73">
        <f t="shared" si="446"/>
        <v>17442</v>
      </c>
      <c r="S1015" s="76">
        <f t="shared" si="447"/>
        <v>0.12865497076023391</v>
      </c>
      <c r="T1015" s="77">
        <v>32</v>
      </c>
      <c r="U1015" s="78">
        <f t="shared" si="444"/>
        <v>-10</v>
      </c>
      <c r="V1015" s="73">
        <f t="shared" si="437"/>
        <v>3264</v>
      </c>
      <c r="W1015" s="73">
        <f t="shared" si="448"/>
        <v>-1020</v>
      </c>
      <c r="X1015" s="76">
        <f t="shared" si="449"/>
        <v>-0.3125</v>
      </c>
      <c r="Y1015" s="73">
        <f t="shared" si="450"/>
        <v>33</v>
      </c>
      <c r="Z1015" s="73">
        <f t="shared" si="451"/>
        <v>14</v>
      </c>
      <c r="AA1015" s="73">
        <f t="shared" si="454"/>
        <v>1428</v>
      </c>
      <c r="AB1015" s="73">
        <f t="shared" si="452"/>
        <v>0</v>
      </c>
      <c r="AC1015" s="73">
        <f t="shared" si="455"/>
        <v>0</v>
      </c>
      <c r="AD1015" s="73">
        <f t="shared" si="456"/>
        <v>3366</v>
      </c>
      <c r="AE1015" s="73">
        <v>35</v>
      </c>
    </row>
    <row r="1016" spans="1:31" ht="15" customHeight="1">
      <c r="A1016" s="5" t="s">
        <v>78</v>
      </c>
      <c r="B1016" s="6" t="str">
        <f>IFERROR(VLOOKUP(A1016,'Distributor List'!$A$2:$D$77,2,0),"-")</f>
        <v>Ali Pur</v>
      </c>
      <c r="C1016" s="6" t="str">
        <f>IFERROR(VLOOKUP(A1016,'Distributor List'!$A$2:$D$77,3,0),"-")</f>
        <v>Center-2</v>
      </c>
      <c r="D1016" s="6" t="str">
        <f>IFERROR(VLOOKUP(A1016,'Distributor List'!$A$2:$F$77,6,0),"-")</f>
        <v>Pak-1</v>
      </c>
      <c r="E1016" s="6" t="str">
        <f>IFERROR(VLOOKUP(A1016,'Distributor List'!$A$2:$D$77,4,0),"-")</f>
        <v>Distributor</v>
      </c>
      <c r="F1016" s="6" t="str">
        <f>IFERROR(VLOOKUP(H1016,'Price List'!$A$2:$H$109,8,0),"-")</f>
        <v>Transformer</v>
      </c>
      <c r="G1016" s="6" t="str">
        <f>IFERROR(VLOOKUP(A1016,'Distributor List'!$A$2:$E$77,5,0),"-")</f>
        <v>Rehan Hussain</v>
      </c>
      <c r="H1016" s="10" t="s">
        <v>195</v>
      </c>
      <c r="I1016" s="58">
        <v>299</v>
      </c>
      <c r="J1016" s="72">
        <v>0</v>
      </c>
      <c r="K1016" s="72">
        <v>0</v>
      </c>
      <c r="L1016" s="73">
        <f t="shared" si="436"/>
        <v>0</v>
      </c>
      <c r="M1016" s="73">
        <f t="shared" si="445"/>
        <v>0</v>
      </c>
      <c r="N1016" s="74">
        <v>0</v>
      </c>
      <c r="O1016" s="74">
        <f t="shared" si="457"/>
        <v>0</v>
      </c>
      <c r="P1016" s="73">
        <f t="shared" si="453"/>
        <v>0</v>
      </c>
      <c r="Q1016" s="91">
        <v>0</v>
      </c>
      <c r="R1016" s="73">
        <f t="shared" si="446"/>
        <v>0</v>
      </c>
      <c r="S1016" s="76" t="str">
        <f t="shared" si="447"/>
        <v>-</v>
      </c>
      <c r="T1016" s="77">
        <v>0</v>
      </c>
      <c r="U1016" s="78">
        <f t="shared" si="444"/>
        <v>0</v>
      </c>
      <c r="V1016" s="73">
        <f t="shared" si="437"/>
        <v>0</v>
      </c>
      <c r="W1016" s="73">
        <f t="shared" si="448"/>
        <v>0</v>
      </c>
      <c r="X1016" s="76" t="str">
        <f t="shared" si="449"/>
        <v>-</v>
      </c>
      <c r="Y1016" s="73">
        <f t="shared" si="450"/>
        <v>0</v>
      </c>
      <c r="Z1016" s="73">
        <f t="shared" si="451"/>
        <v>0</v>
      </c>
      <c r="AA1016" s="73">
        <f t="shared" si="454"/>
        <v>0</v>
      </c>
      <c r="AB1016" s="73">
        <f t="shared" si="452"/>
        <v>0</v>
      </c>
      <c r="AC1016" s="73">
        <f t="shared" si="455"/>
        <v>0</v>
      </c>
      <c r="AD1016" s="73">
        <f t="shared" si="456"/>
        <v>0</v>
      </c>
      <c r="AE1016" s="73">
        <v>36</v>
      </c>
    </row>
    <row r="1017" spans="1:31" ht="15" customHeight="1">
      <c r="A1017" s="5" t="s">
        <v>78</v>
      </c>
      <c r="B1017" s="6" t="str">
        <f>IFERROR(VLOOKUP(A1017,'Distributor List'!$A$2:$D$77,2,0),"-")</f>
        <v>Ali Pur</v>
      </c>
      <c r="C1017" s="6" t="str">
        <f>IFERROR(VLOOKUP(A1017,'Distributor List'!$A$2:$D$77,3,0),"-")</f>
        <v>Center-2</v>
      </c>
      <c r="D1017" s="6" t="str">
        <f>IFERROR(VLOOKUP(A1017,'Distributor List'!$A$2:$F$77,6,0),"-")</f>
        <v>Pak-1</v>
      </c>
      <c r="E1017" s="6" t="str">
        <f>IFERROR(VLOOKUP(A1017,'Distributor List'!$A$2:$D$77,4,0),"-")</f>
        <v>Distributor</v>
      </c>
      <c r="F1017" s="6" t="str">
        <f>IFERROR(VLOOKUP(H1017,'Price List'!$A$2:$H$109,8,0),"-")</f>
        <v>Transformer</v>
      </c>
      <c r="G1017" s="6" t="str">
        <f>IFERROR(VLOOKUP(A1017,'Distributor List'!$A$2:$E$77,5,0),"-")</f>
        <v>Rehan Hussain</v>
      </c>
      <c r="H1017" s="10" t="s">
        <v>196</v>
      </c>
      <c r="I1017" s="58">
        <v>403.75</v>
      </c>
      <c r="J1017" s="72">
        <v>0</v>
      </c>
      <c r="K1017" s="72">
        <v>0</v>
      </c>
      <c r="L1017" s="73">
        <f t="shared" si="436"/>
        <v>0</v>
      </c>
      <c r="M1017" s="73">
        <f t="shared" si="445"/>
        <v>0</v>
      </c>
      <c r="N1017" s="74">
        <v>0</v>
      </c>
      <c r="O1017" s="74">
        <f t="shared" si="457"/>
        <v>0</v>
      </c>
      <c r="P1017" s="73">
        <f t="shared" si="453"/>
        <v>0</v>
      </c>
      <c r="Q1017" s="91">
        <v>0</v>
      </c>
      <c r="R1017" s="73">
        <f t="shared" si="446"/>
        <v>0</v>
      </c>
      <c r="S1017" s="76" t="str">
        <f t="shared" si="447"/>
        <v>-</v>
      </c>
      <c r="T1017" s="77">
        <v>0</v>
      </c>
      <c r="U1017" s="78">
        <f t="shared" si="444"/>
        <v>0</v>
      </c>
      <c r="V1017" s="73">
        <f t="shared" si="437"/>
        <v>0</v>
      </c>
      <c r="W1017" s="73">
        <f t="shared" si="448"/>
        <v>0</v>
      </c>
      <c r="X1017" s="76" t="str">
        <f t="shared" si="449"/>
        <v>-</v>
      </c>
      <c r="Y1017" s="73">
        <f t="shared" si="450"/>
        <v>0</v>
      </c>
      <c r="Z1017" s="73">
        <f t="shared" si="451"/>
        <v>0</v>
      </c>
      <c r="AA1017" s="73">
        <f t="shared" si="454"/>
        <v>0</v>
      </c>
      <c r="AB1017" s="73">
        <f t="shared" si="452"/>
        <v>0</v>
      </c>
      <c r="AC1017" s="73">
        <f t="shared" si="455"/>
        <v>0</v>
      </c>
      <c r="AD1017" s="73">
        <f t="shared" si="456"/>
        <v>0</v>
      </c>
      <c r="AE1017" s="73">
        <v>37</v>
      </c>
    </row>
    <row r="1018" spans="1:31" ht="15" customHeight="1">
      <c r="A1018" s="5" t="s">
        <v>78</v>
      </c>
      <c r="B1018" s="6" t="str">
        <f>IFERROR(VLOOKUP(A1018,'Distributor List'!$A$2:$D$77,2,0),"-")</f>
        <v>Ali Pur</v>
      </c>
      <c r="C1018" s="6" t="str">
        <f>IFERROR(VLOOKUP(A1018,'Distributor List'!$A$2:$D$77,3,0),"-")</f>
        <v>Center-2</v>
      </c>
      <c r="D1018" s="6" t="str">
        <f>IFERROR(VLOOKUP(A1018,'Distributor List'!$A$2:$F$77,6,0),"-")</f>
        <v>Pak-1</v>
      </c>
      <c r="E1018" s="6" t="str">
        <f>IFERROR(VLOOKUP(A1018,'Distributor List'!$A$2:$D$77,4,0),"-")</f>
        <v>Distributor</v>
      </c>
      <c r="F1018" s="6" t="str">
        <f>IFERROR(VLOOKUP(H1018,'Price List'!$A$2:$H$109,8,0),"-")</f>
        <v>Medicronis</v>
      </c>
      <c r="G1018" s="6" t="str">
        <f>IFERROR(VLOOKUP(A1018,'Distributor List'!$A$2:$E$77,5,0),"-")</f>
        <v>Rehan Hussain</v>
      </c>
      <c r="H1018" s="10" t="s">
        <v>142</v>
      </c>
      <c r="I1018" s="58">
        <v>102</v>
      </c>
      <c r="J1018" s="72">
        <v>114</v>
      </c>
      <c r="K1018" s="72">
        <v>0</v>
      </c>
      <c r="L1018" s="73">
        <f t="shared" si="436"/>
        <v>11628</v>
      </c>
      <c r="M1018" s="73">
        <f t="shared" si="445"/>
        <v>0</v>
      </c>
      <c r="N1018" s="74">
        <v>114</v>
      </c>
      <c r="O1018" s="74">
        <f t="shared" si="457"/>
        <v>11628</v>
      </c>
      <c r="P1018" s="73">
        <f t="shared" si="453"/>
        <v>0</v>
      </c>
      <c r="Q1018" s="91">
        <v>684</v>
      </c>
      <c r="R1018" s="73">
        <f t="shared" si="446"/>
        <v>69768</v>
      </c>
      <c r="S1018" s="76">
        <f t="shared" si="447"/>
        <v>0.16666666666666666</v>
      </c>
      <c r="T1018" s="77">
        <v>154</v>
      </c>
      <c r="U1018" s="78">
        <f t="shared" si="444"/>
        <v>-40</v>
      </c>
      <c r="V1018" s="73">
        <f t="shared" si="437"/>
        <v>15708</v>
      </c>
      <c r="W1018" s="73">
        <f t="shared" si="448"/>
        <v>-4080</v>
      </c>
      <c r="X1018" s="76">
        <f t="shared" si="449"/>
        <v>-0.25974025974025972</v>
      </c>
      <c r="Y1018" s="73">
        <f t="shared" si="450"/>
        <v>171</v>
      </c>
      <c r="Z1018" s="73">
        <f t="shared" si="451"/>
        <v>171</v>
      </c>
      <c r="AA1018" s="73">
        <f t="shared" si="454"/>
        <v>17442</v>
      </c>
      <c r="AB1018" s="73">
        <f t="shared" si="452"/>
        <v>0</v>
      </c>
      <c r="AC1018" s="73">
        <f t="shared" si="455"/>
        <v>0</v>
      </c>
      <c r="AD1018" s="73">
        <f t="shared" si="456"/>
        <v>17442</v>
      </c>
      <c r="AE1018" s="73">
        <v>38</v>
      </c>
    </row>
    <row r="1019" spans="1:31" ht="15" customHeight="1">
      <c r="A1019" s="5" t="s">
        <v>78</v>
      </c>
      <c r="B1019" s="6" t="str">
        <f>IFERROR(VLOOKUP(A1019,'Distributor List'!$A$2:$D$77,2,0),"-")</f>
        <v>Ali Pur</v>
      </c>
      <c r="C1019" s="6" t="str">
        <f>IFERROR(VLOOKUP(A1019,'Distributor List'!$A$2:$D$77,3,0),"-")</f>
        <v>Center-2</v>
      </c>
      <c r="D1019" s="6" t="str">
        <f>IFERROR(VLOOKUP(A1019,'Distributor List'!$A$2:$F$77,6,0),"-")</f>
        <v>Pak-1</v>
      </c>
      <c r="E1019" s="6" t="str">
        <f>IFERROR(VLOOKUP(A1019,'Distributor List'!$A$2:$D$77,4,0),"-")</f>
        <v>Distributor</v>
      </c>
      <c r="F1019" s="6" t="str">
        <f>IFERROR(VLOOKUP(H1019,'Price List'!$A$2:$H$109,8,0),"-")</f>
        <v>Medicronis</v>
      </c>
      <c r="G1019" s="6" t="str">
        <f>IFERROR(VLOOKUP(A1019,'Distributor List'!$A$2:$E$77,5,0),"-")</f>
        <v>Rehan Hussain</v>
      </c>
      <c r="H1019" s="10" t="s">
        <v>197</v>
      </c>
      <c r="I1019" s="58">
        <v>53</v>
      </c>
      <c r="J1019" s="72">
        <v>0</v>
      </c>
      <c r="K1019" s="72">
        <v>0</v>
      </c>
      <c r="L1019" s="73">
        <f t="shared" si="436"/>
        <v>0</v>
      </c>
      <c r="M1019" s="73">
        <f t="shared" si="445"/>
        <v>0</v>
      </c>
      <c r="N1019" s="74">
        <v>0</v>
      </c>
      <c r="O1019" s="74">
        <f t="shared" si="457"/>
        <v>0</v>
      </c>
      <c r="P1019" s="73">
        <f t="shared" si="453"/>
        <v>0</v>
      </c>
      <c r="Q1019" s="91">
        <v>0</v>
      </c>
      <c r="R1019" s="73">
        <f t="shared" si="446"/>
        <v>0</v>
      </c>
      <c r="S1019" s="76" t="str">
        <f t="shared" si="447"/>
        <v>-</v>
      </c>
      <c r="T1019" s="77">
        <v>0</v>
      </c>
      <c r="U1019" s="78">
        <f t="shared" si="444"/>
        <v>0</v>
      </c>
      <c r="V1019" s="73">
        <f t="shared" si="437"/>
        <v>0</v>
      </c>
      <c r="W1019" s="73">
        <f t="shared" si="448"/>
        <v>0</v>
      </c>
      <c r="X1019" s="76" t="str">
        <f t="shared" si="449"/>
        <v>-</v>
      </c>
      <c r="Y1019" s="73">
        <f t="shared" si="450"/>
        <v>0</v>
      </c>
      <c r="Z1019" s="73">
        <f t="shared" si="451"/>
        <v>0</v>
      </c>
      <c r="AA1019" s="73">
        <f t="shared" si="454"/>
        <v>0</v>
      </c>
      <c r="AB1019" s="73">
        <f t="shared" si="452"/>
        <v>0</v>
      </c>
      <c r="AC1019" s="73">
        <f t="shared" si="455"/>
        <v>0</v>
      </c>
      <c r="AD1019" s="73">
        <f t="shared" si="456"/>
        <v>0</v>
      </c>
      <c r="AE1019" s="73">
        <v>39</v>
      </c>
    </row>
    <row r="1020" spans="1:31" ht="15" customHeight="1">
      <c r="A1020" s="5" t="s">
        <v>78</v>
      </c>
      <c r="B1020" s="6" t="str">
        <f>IFERROR(VLOOKUP(A1020,'Distributor List'!$A$2:$D$77,2,0),"-")</f>
        <v>Ali Pur</v>
      </c>
      <c r="C1020" s="6" t="str">
        <f>IFERROR(VLOOKUP(A1020,'Distributor List'!$A$2:$D$77,3,0),"-")</f>
        <v>Center-2</v>
      </c>
      <c r="D1020" s="6" t="str">
        <f>IFERROR(VLOOKUP(A1020,'Distributor List'!$A$2:$F$77,6,0),"-")</f>
        <v>Pak-1</v>
      </c>
      <c r="E1020" s="6" t="str">
        <f>IFERROR(VLOOKUP(A1020,'Distributor List'!$A$2:$D$77,4,0),"-")</f>
        <v>Distributor</v>
      </c>
      <c r="F1020" s="6" t="str">
        <f>IFERROR(VLOOKUP(H1020,'Price List'!$A$2:$H$109,8,0),"-")</f>
        <v>Medicronis</v>
      </c>
      <c r="G1020" s="6" t="str">
        <f>IFERROR(VLOOKUP(A1020,'Distributor List'!$A$2:$E$77,5,0),"-")</f>
        <v>Rehan Hussain</v>
      </c>
      <c r="H1020" s="10" t="s">
        <v>198</v>
      </c>
      <c r="I1020" s="58">
        <v>69</v>
      </c>
      <c r="J1020" s="72">
        <v>0</v>
      </c>
      <c r="K1020" s="72">
        <v>0</v>
      </c>
      <c r="L1020" s="73">
        <f t="shared" si="436"/>
        <v>0</v>
      </c>
      <c r="M1020" s="73">
        <f t="shared" si="445"/>
        <v>0</v>
      </c>
      <c r="N1020" s="74">
        <v>0</v>
      </c>
      <c r="O1020" s="74">
        <f t="shared" si="457"/>
        <v>0</v>
      </c>
      <c r="P1020" s="73">
        <f t="shared" si="453"/>
        <v>0</v>
      </c>
      <c r="Q1020" s="91">
        <v>0</v>
      </c>
      <c r="R1020" s="73">
        <f t="shared" si="446"/>
        <v>0</v>
      </c>
      <c r="S1020" s="76" t="str">
        <f t="shared" si="447"/>
        <v>-</v>
      </c>
      <c r="T1020" s="77">
        <v>0</v>
      </c>
      <c r="U1020" s="78">
        <f t="shared" si="444"/>
        <v>0</v>
      </c>
      <c r="V1020" s="73">
        <f t="shared" si="437"/>
        <v>0</v>
      </c>
      <c r="W1020" s="73">
        <f t="shared" si="448"/>
        <v>0</v>
      </c>
      <c r="X1020" s="76" t="str">
        <f t="shared" si="449"/>
        <v>-</v>
      </c>
      <c r="Y1020" s="73">
        <f t="shared" si="450"/>
        <v>0</v>
      </c>
      <c r="Z1020" s="73">
        <f t="shared" si="451"/>
        <v>0</v>
      </c>
      <c r="AA1020" s="73">
        <f t="shared" si="454"/>
        <v>0</v>
      </c>
      <c r="AB1020" s="73">
        <f t="shared" si="452"/>
        <v>0</v>
      </c>
      <c r="AC1020" s="73">
        <f t="shared" si="455"/>
        <v>0</v>
      </c>
      <c r="AD1020" s="73">
        <f t="shared" si="456"/>
        <v>0</v>
      </c>
      <c r="AE1020" s="73">
        <v>40</v>
      </c>
    </row>
    <row r="1021" spans="1:31" ht="15" customHeight="1">
      <c r="A1021" s="5" t="s">
        <v>78</v>
      </c>
      <c r="B1021" s="6" t="str">
        <f>IFERROR(VLOOKUP(A1021,'Distributor List'!$A$2:$D$77,2,0),"-")</f>
        <v>Ali Pur</v>
      </c>
      <c r="C1021" s="6" t="str">
        <f>IFERROR(VLOOKUP(A1021,'Distributor List'!$A$2:$D$77,3,0),"-")</f>
        <v>Center-2</v>
      </c>
      <c r="D1021" s="6" t="str">
        <f>IFERROR(VLOOKUP(A1021,'Distributor List'!$A$2:$F$77,6,0),"-")</f>
        <v>Pak-1</v>
      </c>
      <c r="E1021" s="6" t="str">
        <f>IFERROR(VLOOKUP(A1021,'Distributor List'!$A$2:$D$77,4,0),"-")</f>
        <v>Distributor</v>
      </c>
      <c r="F1021" s="6" t="str">
        <f>IFERROR(VLOOKUP(H1021,'Price List'!$A$2:$H$109,8,0),"-")</f>
        <v>Medicronis</v>
      </c>
      <c r="G1021" s="6" t="str">
        <f>IFERROR(VLOOKUP(A1021,'Distributor List'!$A$2:$E$77,5,0),"-")</f>
        <v>Rehan Hussain</v>
      </c>
      <c r="H1021" s="10" t="s">
        <v>199</v>
      </c>
      <c r="I1021" s="58">
        <v>90</v>
      </c>
      <c r="J1021" s="72">
        <v>0</v>
      </c>
      <c r="K1021" s="72">
        <v>0</v>
      </c>
      <c r="L1021" s="73">
        <f t="shared" si="436"/>
        <v>0</v>
      </c>
      <c r="M1021" s="73">
        <f t="shared" si="445"/>
        <v>0</v>
      </c>
      <c r="N1021" s="74">
        <v>0</v>
      </c>
      <c r="O1021" s="74">
        <f t="shared" si="457"/>
        <v>0</v>
      </c>
      <c r="P1021" s="73">
        <f t="shared" si="453"/>
        <v>0</v>
      </c>
      <c r="Q1021" s="91">
        <v>0</v>
      </c>
      <c r="R1021" s="73">
        <f t="shared" si="446"/>
        <v>0</v>
      </c>
      <c r="S1021" s="76" t="str">
        <f t="shared" si="447"/>
        <v>-</v>
      </c>
      <c r="T1021" s="77">
        <v>0</v>
      </c>
      <c r="U1021" s="78">
        <f t="shared" si="444"/>
        <v>0</v>
      </c>
      <c r="V1021" s="73">
        <f t="shared" si="437"/>
        <v>0</v>
      </c>
      <c r="W1021" s="73">
        <f t="shared" si="448"/>
        <v>0</v>
      </c>
      <c r="X1021" s="76" t="str">
        <f t="shared" si="449"/>
        <v>-</v>
      </c>
      <c r="Y1021" s="73">
        <f t="shared" si="450"/>
        <v>0</v>
      </c>
      <c r="Z1021" s="73">
        <f t="shared" si="451"/>
        <v>0</v>
      </c>
      <c r="AA1021" s="73">
        <f t="shared" si="454"/>
        <v>0</v>
      </c>
      <c r="AB1021" s="73">
        <f t="shared" si="452"/>
        <v>0</v>
      </c>
      <c r="AC1021" s="73">
        <f t="shared" si="455"/>
        <v>0</v>
      </c>
      <c r="AD1021" s="73">
        <f t="shared" si="456"/>
        <v>0</v>
      </c>
      <c r="AE1021" s="73">
        <v>41</v>
      </c>
    </row>
    <row r="1022" spans="1:31" ht="15" customHeight="1">
      <c r="A1022" s="5" t="s">
        <v>78</v>
      </c>
      <c r="B1022" s="6" t="str">
        <f>IFERROR(VLOOKUP(A1022,'Distributor List'!$A$2:$D$77,2,0),"-")</f>
        <v>Ali Pur</v>
      </c>
      <c r="C1022" s="6" t="str">
        <f>IFERROR(VLOOKUP(A1022,'Distributor List'!$A$2:$D$77,3,0),"-")</f>
        <v>Center-2</v>
      </c>
      <c r="D1022" s="6" t="str">
        <f>IFERROR(VLOOKUP(A1022,'Distributor List'!$A$2:$F$77,6,0),"-")</f>
        <v>Pak-1</v>
      </c>
      <c r="E1022" s="6" t="str">
        <f>IFERROR(VLOOKUP(A1022,'Distributor List'!$A$2:$D$77,4,0),"-")</f>
        <v>Distributor</v>
      </c>
      <c r="F1022" s="6" t="str">
        <f>IFERROR(VLOOKUP(H1022,'Price List'!$A$2:$H$109,8,0),"-")</f>
        <v>Medicronis</v>
      </c>
      <c r="G1022" s="6" t="str">
        <f>IFERROR(VLOOKUP(A1022,'Distributor List'!$A$2:$E$77,5,0),"-")</f>
        <v>Rehan Hussain</v>
      </c>
      <c r="H1022" s="10" t="s">
        <v>200</v>
      </c>
      <c r="I1022" s="58">
        <v>110</v>
      </c>
      <c r="J1022" s="72">
        <v>27</v>
      </c>
      <c r="K1022" s="72">
        <v>35</v>
      </c>
      <c r="L1022" s="73">
        <f t="shared" si="436"/>
        <v>2970</v>
      </c>
      <c r="M1022" s="73">
        <f t="shared" si="445"/>
        <v>3850</v>
      </c>
      <c r="N1022" s="74">
        <v>32</v>
      </c>
      <c r="O1022" s="74">
        <f t="shared" si="457"/>
        <v>3520</v>
      </c>
      <c r="P1022" s="73">
        <f t="shared" si="453"/>
        <v>-550</v>
      </c>
      <c r="Q1022" s="91">
        <v>48</v>
      </c>
      <c r="R1022" s="73">
        <f t="shared" si="446"/>
        <v>5280</v>
      </c>
      <c r="S1022" s="76">
        <f t="shared" si="447"/>
        <v>0.5625</v>
      </c>
      <c r="T1022" s="77">
        <v>23</v>
      </c>
      <c r="U1022" s="78">
        <f t="shared" si="444"/>
        <v>4</v>
      </c>
      <c r="V1022" s="73">
        <f t="shared" si="437"/>
        <v>2530</v>
      </c>
      <c r="W1022" s="73">
        <f t="shared" si="448"/>
        <v>440</v>
      </c>
      <c r="X1022" s="76">
        <f t="shared" si="449"/>
        <v>0.17391304347826098</v>
      </c>
      <c r="Y1022" s="73">
        <f t="shared" si="450"/>
        <v>40.5</v>
      </c>
      <c r="Z1022" s="73">
        <f t="shared" si="451"/>
        <v>5.5</v>
      </c>
      <c r="AA1022" s="73">
        <f t="shared" si="454"/>
        <v>605</v>
      </c>
      <c r="AB1022" s="73">
        <f t="shared" si="452"/>
        <v>0</v>
      </c>
      <c r="AC1022" s="73">
        <f t="shared" si="455"/>
        <v>0</v>
      </c>
      <c r="AD1022" s="73">
        <f t="shared" si="456"/>
        <v>4455</v>
      </c>
      <c r="AE1022" s="73">
        <v>42</v>
      </c>
    </row>
    <row r="1023" spans="1:31" ht="15" customHeight="1">
      <c r="A1023" s="5" t="s">
        <v>78</v>
      </c>
      <c r="B1023" s="6" t="str">
        <f>IFERROR(VLOOKUP(A1023,'Distributor List'!$A$2:$D$77,2,0),"-")</f>
        <v>Ali Pur</v>
      </c>
      <c r="C1023" s="6" t="str">
        <f>IFERROR(VLOOKUP(A1023,'Distributor List'!$A$2:$D$77,3,0),"-")</f>
        <v>Center-2</v>
      </c>
      <c r="D1023" s="6" t="str">
        <f>IFERROR(VLOOKUP(A1023,'Distributor List'!$A$2:$F$77,6,0),"-")</f>
        <v>Pak-1</v>
      </c>
      <c r="E1023" s="6" t="str">
        <f>IFERROR(VLOOKUP(A1023,'Distributor List'!$A$2:$D$77,4,0),"-")</f>
        <v>Distributor</v>
      </c>
      <c r="F1023" s="6" t="str">
        <f>IFERROR(VLOOKUP(H1023,'Price List'!$A$2:$H$109,8,0),"-")</f>
        <v>Medicronis</v>
      </c>
      <c r="G1023" s="6" t="str">
        <f>IFERROR(VLOOKUP(A1023,'Distributor List'!$A$2:$E$77,5,0),"-")</f>
        <v>Rehan Hussain</v>
      </c>
      <c r="H1023" s="56" t="s">
        <v>145</v>
      </c>
      <c r="I1023" s="57">
        <v>110</v>
      </c>
      <c r="J1023" s="72">
        <v>1009</v>
      </c>
      <c r="K1023" s="72">
        <v>269</v>
      </c>
      <c r="L1023" s="73">
        <f t="shared" si="436"/>
        <v>110990</v>
      </c>
      <c r="M1023" s="73">
        <f t="shared" si="445"/>
        <v>29590</v>
      </c>
      <c r="N1023" s="74">
        <v>904</v>
      </c>
      <c r="O1023" s="74">
        <f t="shared" si="457"/>
        <v>99440</v>
      </c>
      <c r="P1023" s="73">
        <f t="shared" si="453"/>
        <v>11550</v>
      </c>
      <c r="Q1023" s="91">
        <v>486</v>
      </c>
      <c r="R1023" s="73">
        <f t="shared" si="446"/>
        <v>53460</v>
      </c>
      <c r="S1023" s="76">
        <f t="shared" si="447"/>
        <v>2.0761316872427984</v>
      </c>
      <c r="T1023" s="77">
        <v>800</v>
      </c>
      <c r="U1023" s="78">
        <f t="shared" si="444"/>
        <v>209</v>
      </c>
      <c r="V1023" s="73">
        <f t="shared" si="437"/>
        <v>88000</v>
      </c>
      <c r="W1023" s="73">
        <f t="shared" si="448"/>
        <v>22990</v>
      </c>
      <c r="X1023" s="76">
        <f t="shared" si="449"/>
        <v>0.26124999999999998</v>
      </c>
      <c r="Y1023" s="73">
        <f t="shared" si="450"/>
        <v>1513.5</v>
      </c>
      <c r="Z1023" s="73">
        <f t="shared" si="451"/>
        <v>1244.5</v>
      </c>
      <c r="AA1023" s="73">
        <f t="shared" si="454"/>
        <v>136895</v>
      </c>
      <c r="AB1023" s="73">
        <f t="shared" si="452"/>
        <v>0</v>
      </c>
      <c r="AC1023" s="73">
        <f t="shared" si="455"/>
        <v>0</v>
      </c>
      <c r="AD1023" s="73">
        <f t="shared" si="456"/>
        <v>166485</v>
      </c>
      <c r="AE1023" s="73">
        <v>43</v>
      </c>
    </row>
    <row r="1024" spans="1:31" ht="15" customHeight="1">
      <c r="A1024" s="5" t="s">
        <v>78</v>
      </c>
      <c r="B1024" s="6" t="str">
        <f>IFERROR(VLOOKUP(A1024,'Distributor List'!$A$2:$D$77,2,0),"-")</f>
        <v>Ali Pur</v>
      </c>
      <c r="C1024" s="6" t="str">
        <f>IFERROR(VLOOKUP(A1024,'Distributor List'!$A$2:$D$77,3,0),"-")</f>
        <v>Center-2</v>
      </c>
      <c r="D1024" s="6" t="str">
        <f>IFERROR(VLOOKUP(A1024,'Distributor List'!$A$2:$F$77,6,0),"-")</f>
        <v>Pak-1</v>
      </c>
      <c r="E1024" s="6" t="str">
        <f>IFERROR(VLOOKUP(A1024,'Distributor List'!$A$2:$D$77,4,0),"-")</f>
        <v>Distributor</v>
      </c>
      <c r="F1024" s="6" t="str">
        <f>IFERROR(VLOOKUP(H1024,'Price List'!$A$2:$H$109,8,0),"-")</f>
        <v>Medicronis</v>
      </c>
      <c r="G1024" s="6" t="str">
        <f>IFERROR(VLOOKUP(A1024,'Distributor List'!$A$2:$E$77,5,0),"-")</f>
        <v>Rehan Hussain</v>
      </c>
      <c r="H1024" s="56" t="s">
        <v>201</v>
      </c>
      <c r="I1024" s="57">
        <v>120</v>
      </c>
      <c r="J1024" s="72">
        <v>50</v>
      </c>
      <c r="K1024" s="72">
        <v>111</v>
      </c>
      <c r="L1024" s="73">
        <f t="shared" si="436"/>
        <v>6000</v>
      </c>
      <c r="M1024" s="73">
        <f t="shared" si="445"/>
        <v>13320</v>
      </c>
      <c r="N1024" s="74">
        <v>50</v>
      </c>
      <c r="O1024" s="74">
        <f t="shared" si="457"/>
        <v>6000</v>
      </c>
      <c r="P1024" s="73">
        <f t="shared" si="453"/>
        <v>0</v>
      </c>
      <c r="Q1024" s="91">
        <v>54</v>
      </c>
      <c r="R1024" s="73">
        <f t="shared" si="446"/>
        <v>6480</v>
      </c>
      <c r="S1024" s="76">
        <f t="shared" si="447"/>
        <v>0.92592592592592593</v>
      </c>
      <c r="T1024" s="77">
        <v>42</v>
      </c>
      <c r="U1024" s="78">
        <f t="shared" ref="U1024:U1073" si="464">J1024-T1024</f>
        <v>8</v>
      </c>
      <c r="V1024" s="73">
        <f t="shared" si="437"/>
        <v>5040</v>
      </c>
      <c r="W1024" s="73">
        <f t="shared" si="448"/>
        <v>960</v>
      </c>
      <c r="X1024" s="76">
        <f t="shared" si="449"/>
        <v>0.19047619047619047</v>
      </c>
      <c r="Y1024" s="73">
        <f t="shared" si="450"/>
        <v>75</v>
      </c>
      <c r="Z1024" s="73">
        <f t="shared" si="451"/>
        <v>0</v>
      </c>
      <c r="AA1024" s="73">
        <f t="shared" si="454"/>
        <v>0</v>
      </c>
      <c r="AB1024" s="73">
        <f t="shared" si="452"/>
        <v>36</v>
      </c>
      <c r="AC1024" s="73">
        <f t="shared" si="455"/>
        <v>4320</v>
      </c>
      <c r="AD1024" s="73">
        <f t="shared" si="456"/>
        <v>9000</v>
      </c>
      <c r="AE1024" s="73">
        <v>44</v>
      </c>
    </row>
    <row r="1025" spans="1:31" ht="15" customHeight="1">
      <c r="A1025" s="5" t="s">
        <v>78</v>
      </c>
      <c r="B1025" s="6" t="str">
        <f>IFERROR(VLOOKUP(A1025,'Distributor List'!$A$2:$D$77,2,0),"-")</f>
        <v>Ali Pur</v>
      </c>
      <c r="C1025" s="6" t="str">
        <f>IFERROR(VLOOKUP(A1025,'Distributor List'!$A$2:$D$77,3,0),"-")</f>
        <v>Center-2</v>
      </c>
      <c r="D1025" s="6" t="str">
        <f>IFERROR(VLOOKUP(A1025,'Distributor List'!$A$2:$F$77,6,0),"-")</f>
        <v>Pak-1</v>
      </c>
      <c r="E1025" s="6" t="str">
        <f>IFERROR(VLOOKUP(A1025,'Distributor List'!$A$2:$D$77,4,0),"-")</f>
        <v>Distributor</v>
      </c>
      <c r="F1025" s="6" t="str">
        <f>IFERROR(VLOOKUP(H1025,'Price List'!$A$2:$H$109,8,0),"-")</f>
        <v>Medicronis</v>
      </c>
      <c r="G1025" s="6" t="str">
        <f>IFERROR(VLOOKUP(A1025,'Distributor List'!$A$2:$E$77,5,0),"-")</f>
        <v>Rehan Hussain</v>
      </c>
      <c r="H1025" s="10" t="s">
        <v>202</v>
      </c>
      <c r="I1025" s="55">
        <v>140</v>
      </c>
      <c r="J1025" s="72">
        <v>8</v>
      </c>
      <c r="K1025" s="72">
        <v>19</v>
      </c>
      <c r="L1025" s="73">
        <f t="shared" si="436"/>
        <v>1120</v>
      </c>
      <c r="M1025" s="73">
        <f t="shared" si="445"/>
        <v>2660</v>
      </c>
      <c r="N1025" s="74">
        <v>8</v>
      </c>
      <c r="O1025" s="74">
        <f t="shared" si="457"/>
        <v>1120</v>
      </c>
      <c r="P1025" s="73">
        <f t="shared" si="453"/>
        <v>0</v>
      </c>
      <c r="Q1025" s="91">
        <v>54</v>
      </c>
      <c r="R1025" s="73">
        <f t="shared" si="446"/>
        <v>7560</v>
      </c>
      <c r="S1025" s="76">
        <f t="shared" si="447"/>
        <v>0.14814814814814814</v>
      </c>
      <c r="T1025" s="77">
        <v>23</v>
      </c>
      <c r="U1025" s="78">
        <f t="shared" si="464"/>
        <v>-15</v>
      </c>
      <c r="V1025" s="73">
        <f t="shared" si="437"/>
        <v>3220</v>
      </c>
      <c r="W1025" s="73">
        <f t="shared" si="448"/>
        <v>-2100</v>
      </c>
      <c r="X1025" s="76">
        <f t="shared" si="449"/>
        <v>-0.65217391304347827</v>
      </c>
      <c r="Y1025" s="73">
        <f t="shared" si="450"/>
        <v>12</v>
      </c>
      <c r="Z1025" s="73">
        <f t="shared" si="451"/>
        <v>0</v>
      </c>
      <c r="AA1025" s="73">
        <f t="shared" si="454"/>
        <v>0</v>
      </c>
      <c r="AB1025" s="73">
        <f t="shared" si="452"/>
        <v>7</v>
      </c>
      <c r="AC1025" s="73">
        <f t="shared" si="455"/>
        <v>980</v>
      </c>
      <c r="AD1025" s="73">
        <f t="shared" si="456"/>
        <v>1680</v>
      </c>
      <c r="AE1025" s="73">
        <v>45</v>
      </c>
    </row>
    <row r="1026" spans="1:31" ht="15" customHeight="1">
      <c r="A1026" s="5" t="s">
        <v>78</v>
      </c>
      <c r="B1026" s="6" t="str">
        <f>IFERROR(VLOOKUP(A1026,'Distributor List'!$A$2:$D$77,2,0),"-")</f>
        <v>Ali Pur</v>
      </c>
      <c r="C1026" s="6" t="str">
        <f>IFERROR(VLOOKUP(A1026,'Distributor List'!$A$2:$D$77,3,0),"-")</f>
        <v>Center-2</v>
      </c>
      <c r="D1026" s="6" t="str">
        <f>IFERROR(VLOOKUP(A1026,'Distributor List'!$A$2:$F$77,6,0),"-")</f>
        <v>Pak-1</v>
      </c>
      <c r="E1026" s="6" t="str">
        <f>IFERROR(VLOOKUP(A1026,'Distributor List'!$A$2:$D$77,4,0),"-")</f>
        <v>Distributor</v>
      </c>
      <c r="F1026" s="6" t="str">
        <f>IFERROR(VLOOKUP(H1026,'Price List'!$A$2:$H$109,8,0),"-")</f>
        <v>Transformer</v>
      </c>
      <c r="G1026" s="6" t="str">
        <f>IFERROR(VLOOKUP(A1026,'Distributor List'!$A$2:$E$77,5,0),"-")</f>
        <v>Rehan Hussain</v>
      </c>
      <c r="H1026" s="10" t="s">
        <v>148</v>
      </c>
      <c r="I1026" s="55">
        <v>255</v>
      </c>
      <c r="J1026" s="72">
        <v>0</v>
      </c>
      <c r="K1026" s="72">
        <v>0</v>
      </c>
      <c r="L1026" s="73">
        <f t="shared" si="436"/>
        <v>0</v>
      </c>
      <c r="M1026" s="73">
        <f t="shared" si="445"/>
        <v>0</v>
      </c>
      <c r="N1026" s="74">
        <v>0</v>
      </c>
      <c r="O1026" s="74">
        <f t="shared" si="457"/>
        <v>0</v>
      </c>
      <c r="P1026" s="73">
        <f t="shared" si="453"/>
        <v>0</v>
      </c>
      <c r="Q1026" s="91">
        <v>0</v>
      </c>
      <c r="R1026" s="73">
        <f t="shared" si="446"/>
        <v>0</v>
      </c>
      <c r="S1026" s="76" t="str">
        <f t="shared" si="447"/>
        <v>-</v>
      </c>
      <c r="T1026" s="77">
        <v>0</v>
      </c>
      <c r="U1026" s="78">
        <f t="shared" si="464"/>
        <v>0</v>
      </c>
      <c r="V1026" s="73">
        <f t="shared" si="437"/>
        <v>0</v>
      </c>
      <c r="W1026" s="73">
        <f t="shared" si="448"/>
        <v>0</v>
      </c>
      <c r="X1026" s="76" t="str">
        <f t="shared" si="449"/>
        <v>-</v>
      </c>
      <c r="Y1026" s="73">
        <f t="shared" si="450"/>
        <v>0</v>
      </c>
      <c r="Z1026" s="73">
        <f t="shared" si="451"/>
        <v>0</v>
      </c>
      <c r="AA1026" s="73">
        <f t="shared" si="454"/>
        <v>0</v>
      </c>
      <c r="AB1026" s="73">
        <f t="shared" si="452"/>
        <v>0</v>
      </c>
      <c r="AC1026" s="73">
        <f t="shared" si="455"/>
        <v>0</v>
      </c>
      <c r="AD1026" s="73">
        <f t="shared" si="456"/>
        <v>0</v>
      </c>
      <c r="AE1026" s="73">
        <v>46</v>
      </c>
    </row>
    <row r="1027" spans="1:31" ht="15" customHeight="1">
      <c r="A1027" s="5" t="s">
        <v>78</v>
      </c>
      <c r="B1027" s="6" t="str">
        <f>IFERROR(VLOOKUP(A1027,'Distributor List'!$A$2:$D$77,2,0),"-")</f>
        <v>Ali Pur</v>
      </c>
      <c r="C1027" s="6" t="str">
        <f>IFERROR(VLOOKUP(A1027,'Distributor List'!$A$2:$D$77,3,0),"-")</f>
        <v>Center-2</v>
      </c>
      <c r="D1027" s="6" t="str">
        <f>IFERROR(VLOOKUP(A1027,'Distributor List'!$A$2:$F$77,6,0),"-")</f>
        <v>Pak-1</v>
      </c>
      <c r="E1027" s="6" t="str">
        <f>IFERROR(VLOOKUP(A1027,'Distributor List'!$A$2:$D$77,4,0),"-")</f>
        <v>Distributor</v>
      </c>
      <c r="F1027" s="6" t="str">
        <f>IFERROR(VLOOKUP(H1027,'Price List'!$A$2:$H$109,8,0),"-")</f>
        <v>Medicronis</v>
      </c>
      <c r="G1027" s="6" t="str">
        <f>IFERROR(VLOOKUP(A1027,'Distributor List'!$A$2:$E$77,5,0),"-")</f>
        <v>Rehan Hussain</v>
      </c>
      <c r="H1027" s="52" t="s">
        <v>147</v>
      </c>
      <c r="I1027" s="55">
        <v>170</v>
      </c>
      <c r="J1027" s="72">
        <v>57</v>
      </c>
      <c r="K1027" s="72">
        <v>0</v>
      </c>
      <c r="L1027" s="73">
        <f t="shared" si="436"/>
        <v>9690</v>
      </c>
      <c r="M1027" s="73">
        <f t="shared" si="445"/>
        <v>0</v>
      </c>
      <c r="N1027" s="74">
        <v>0</v>
      </c>
      <c r="O1027" s="74">
        <f t="shared" si="457"/>
        <v>0</v>
      </c>
      <c r="P1027" s="73">
        <f t="shared" si="453"/>
        <v>9690</v>
      </c>
      <c r="Q1027" s="91">
        <v>270</v>
      </c>
      <c r="R1027" s="73">
        <f t="shared" si="446"/>
        <v>45900</v>
      </c>
      <c r="S1027" s="76">
        <f t="shared" si="447"/>
        <v>0.21111111111111111</v>
      </c>
      <c r="T1027" s="77">
        <v>65</v>
      </c>
      <c r="U1027" s="78">
        <f t="shared" si="464"/>
        <v>-8</v>
      </c>
      <c r="V1027" s="73">
        <f t="shared" si="437"/>
        <v>11050</v>
      </c>
      <c r="W1027" s="73">
        <f t="shared" si="448"/>
        <v>-1360</v>
      </c>
      <c r="X1027" s="76">
        <f t="shared" si="449"/>
        <v>-0.12307692307692308</v>
      </c>
      <c r="Y1027" s="73">
        <f t="shared" si="450"/>
        <v>85.5</v>
      </c>
      <c r="Z1027" s="73">
        <f t="shared" si="451"/>
        <v>85.5</v>
      </c>
      <c r="AA1027" s="73">
        <f t="shared" si="454"/>
        <v>14535</v>
      </c>
      <c r="AB1027" s="73">
        <f t="shared" si="452"/>
        <v>0</v>
      </c>
      <c r="AC1027" s="73">
        <f t="shared" si="455"/>
        <v>0</v>
      </c>
      <c r="AD1027" s="73">
        <f t="shared" si="456"/>
        <v>14535</v>
      </c>
      <c r="AE1027" s="73">
        <v>47</v>
      </c>
    </row>
    <row r="1028" spans="1:31" ht="15" customHeight="1">
      <c r="A1028" s="5" t="s">
        <v>78</v>
      </c>
      <c r="B1028" s="6" t="str">
        <f>IFERROR(VLOOKUP(A1028,'Distributor List'!$A$2:$D$77,2,0),"-")</f>
        <v>Ali Pur</v>
      </c>
      <c r="C1028" s="6" t="str">
        <f>IFERROR(VLOOKUP(A1028,'Distributor List'!$A$2:$D$77,3,0),"-")</f>
        <v>Center-2</v>
      </c>
      <c r="D1028" s="6" t="str">
        <f>IFERROR(VLOOKUP(A1028,'Distributor List'!$A$2:$F$77,6,0),"-")</f>
        <v>Pak-1</v>
      </c>
      <c r="E1028" s="6" t="str">
        <f>IFERROR(VLOOKUP(A1028,'Distributor List'!$A$2:$D$77,4,0),"-")</f>
        <v>Distributor</v>
      </c>
      <c r="F1028" s="6" t="str">
        <f>IFERROR(VLOOKUP(H1028,'Price List'!$A$2:$H$109,8,0),"-")</f>
        <v>Transformer</v>
      </c>
      <c r="G1028" s="6" t="str">
        <f>IFERROR(VLOOKUP(A1028,'Distributor List'!$A$2:$E$77,5,0),"-")</f>
        <v>Rehan Hussain</v>
      </c>
      <c r="H1028" s="10" t="s">
        <v>146</v>
      </c>
      <c r="I1028" s="55">
        <v>680</v>
      </c>
      <c r="J1028" s="72">
        <v>0</v>
      </c>
      <c r="K1028" s="72">
        <v>0</v>
      </c>
      <c r="L1028" s="73">
        <f t="shared" si="436"/>
        <v>0</v>
      </c>
      <c r="M1028" s="73">
        <f t="shared" si="445"/>
        <v>0</v>
      </c>
      <c r="N1028" s="74">
        <v>0</v>
      </c>
      <c r="O1028" s="74">
        <f t="shared" si="457"/>
        <v>0</v>
      </c>
      <c r="P1028" s="73">
        <f t="shared" si="453"/>
        <v>0</v>
      </c>
      <c r="Q1028" s="91">
        <v>0</v>
      </c>
      <c r="R1028" s="73">
        <f t="shared" si="446"/>
        <v>0</v>
      </c>
      <c r="S1028" s="76" t="str">
        <f t="shared" si="447"/>
        <v>-</v>
      </c>
      <c r="T1028" s="77">
        <v>0</v>
      </c>
      <c r="U1028" s="78">
        <f t="shared" si="464"/>
        <v>0</v>
      </c>
      <c r="V1028" s="73">
        <f t="shared" si="437"/>
        <v>0</v>
      </c>
      <c r="W1028" s="73">
        <f t="shared" si="448"/>
        <v>0</v>
      </c>
      <c r="X1028" s="76" t="str">
        <f t="shared" si="449"/>
        <v>-</v>
      </c>
      <c r="Y1028" s="73">
        <f t="shared" si="450"/>
        <v>0</v>
      </c>
      <c r="Z1028" s="73">
        <f t="shared" si="451"/>
        <v>0</v>
      </c>
      <c r="AA1028" s="73">
        <f t="shared" si="454"/>
        <v>0</v>
      </c>
      <c r="AB1028" s="73">
        <f t="shared" si="452"/>
        <v>0</v>
      </c>
      <c r="AC1028" s="73">
        <f t="shared" si="455"/>
        <v>0</v>
      </c>
      <c r="AD1028" s="73">
        <f t="shared" si="456"/>
        <v>0</v>
      </c>
      <c r="AE1028" s="73">
        <v>48</v>
      </c>
    </row>
    <row r="1029" spans="1:31" ht="15" customHeight="1">
      <c r="A1029" s="5" t="s">
        <v>78</v>
      </c>
      <c r="B1029" s="6" t="str">
        <f>IFERROR(VLOOKUP(A1029,'Distributor List'!$A$2:$D$77,2,0),"-")</f>
        <v>Ali Pur</v>
      </c>
      <c r="C1029" s="6" t="str">
        <f>IFERROR(VLOOKUP(A1029,'Distributor List'!$A$2:$D$77,3,0),"-")</f>
        <v>Center-2</v>
      </c>
      <c r="D1029" s="6" t="str">
        <f>IFERROR(VLOOKUP(A1029,'Distributor List'!$A$2:$F$77,6,0),"-")</f>
        <v>Pak-1</v>
      </c>
      <c r="E1029" s="6" t="str">
        <f>IFERROR(VLOOKUP(A1029,'Distributor List'!$A$2:$D$77,4,0),"-")</f>
        <v>Distributor</v>
      </c>
      <c r="F1029" s="6" t="str">
        <f>IFERROR(VLOOKUP(H1029,'Price List'!$A$2:$H$109,8,0),"-")</f>
        <v>Medicronis</v>
      </c>
      <c r="G1029" s="6" t="str">
        <f>IFERROR(VLOOKUP(A1029,'Distributor List'!$A$2:$E$77,5,0),"-")</f>
        <v>Rehan Hussain</v>
      </c>
      <c r="H1029" s="10" t="s">
        <v>203</v>
      </c>
      <c r="I1029" s="55">
        <v>90</v>
      </c>
      <c r="J1029" s="72">
        <v>17</v>
      </c>
      <c r="K1029" s="72">
        <v>24</v>
      </c>
      <c r="L1029" s="73">
        <f t="shared" ref="L1029:L1092" si="465">J1029*I1029</f>
        <v>1530</v>
      </c>
      <c r="M1029" s="73">
        <f t="shared" si="445"/>
        <v>2160</v>
      </c>
      <c r="N1029" s="74">
        <v>20</v>
      </c>
      <c r="O1029" s="74">
        <f t="shared" si="457"/>
        <v>1800</v>
      </c>
      <c r="P1029" s="73">
        <f t="shared" si="453"/>
        <v>-270</v>
      </c>
      <c r="Q1029" s="75">
        <v>126</v>
      </c>
      <c r="R1029" s="73">
        <f t="shared" si="446"/>
        <v>11340</v>
      </c>
      <c r="S1029" s="76">
        <f t="shared" si="447"/>
        <v>0.13492063492063491</v>
      </c>
      <c r="T1029" s="77">
        <v>15</v>
      </c>
      <c r="U1029" s="78">
        <f t="shared" si="464"/>
        <v>2</v>
      </c>
      <c r="V1029" s="73">
        <f t="shared" ref="V1029:V1092" si="466">T1029*I1029</f>
        <v>1350</v>
      </c>
      <c r="W1029" s="73">
        <f t="shared" si="448"/>
        <v>180</v>
      </c>
      <c r="X1029" s="76">
        <f t="shared" si="449"/>
        <v>0.1333333333333333</v>
      </c>
      <c r="Y1029" s="73">
        <f t="shared" si="450"/>
        <v>25.5</v>
      </c>
      <c r="Z1029" s="73">
        <f t="shared" si="451"/>
        <v>1.5</v>
      </c>
      <c r="AA1029" s="73">
        <f t="shared" si="454"/>
        <v>135</v>
      </c>
      <c r="AB1029" s="73">
        <f t="shared" si="452"/>
        <v>0</v>
      </c>
      <c r="AC1029" s="73">
        <f t="shared" si="455"/>
        <v>0</v>
      </c>
      <c r="AD1029" s="73">
        <f t="shared" si="456"/>
        <v>2295</v>
      </c>
      <c r="AE1029" s="73">
        <v>0</v>
      </c>
    </row>
    <row r="1030" spans="1:31" ht="15" customHeight="1">
      <c r="A1030" s="5" t="s">
        <v>78</v>
      </c>
      <c r="B1030" s="6" t="str">
        <f>IFERROR(VLOOKUP(A1030,'Distributor List'!$A$2:$D$77,2,0),"-")</f>
        <v>Ali Pur</v>
      </c>
      <c r="C1030" s="6" t="str">
        <f>IFERROR(VLOOKUP(A1030,'Distributor List'!$A$2:$D$77,3,0),"-")</f>
        <v>Center-2</v>
      </c>
      <c r="D1030" s="6" t="str">
        <f>IFERROR(VLOOKUP(A1030,'Distributor List'!$A$2:$F$77,6,0),"-")</f>
        <v>Pak-1</v>
      </c>
      <c r="E1030" s="6" t="str">
        <f>IFERROR(VLOOKUP(A1030,'Distributor List'!$A$2:$D$77,4,0),"-")</f>
        <v>Distributor</v>
      </c>
      <c r="F1030" s="6" t="str">
        <f>IFERROR(VLOOKUP(H1030,'Price List'!$A$2:$H$109,8,0),"-")</f>
        <v>Medicronis</v>
      </c>
      <c r="G1030" s="6" t="str">
        <f>IFERROR(VLOOKUP(A1030,'Distributor List'!$A$2:$E$77,5,0),"-")</f>
        <v>Rehan Hussain</v>
      </c>
      <c r="H1030" s="10" t="s">
        <v>204</v>
      </c>
      <c r="I1030" s="55">
        <v>105</v>
      </c>
      <c r="J1030" s="72">
        <v>10</v>
      </c>
      <c r="K1030" s="72">
        <v>99</v>
      </c>
      <c r="L1030" s="73">
        <f t="shared" si="465"/>
        <v>1050</v>
      </c>
      <c r="M1030" s="73">
        <f t="shared" si="445"/>
        <v>10395</v>
      </c>
      <c r="N1030" s="74">
        <v>10</v>
      </c>
      <c r="O1030" s="74">
        <f t="shared" si="457"/>
        <v>1050</v>
      </c>
      <c r="P1030" s="73">
        <f t="shared" si="453"/>
        <v>0</v>
      </c>
      <c r="Q1030" s="75">
        <v>96</v>
      </c>
      <c r="R1030" s="73">
        <f t="shared" si="446"/>
        <v>10080</v>
      </c>
      <c r="S1030" s="76">
        <f t="shared" si="447"/>
        <v>0.10416666666666667</v>
      </c>
      <c r="T1030" s="77">
        <v>27</v>
      </c>
      <c r="U1030" s="78">
        <f t="shared" si="464"/>
        <v>-17</v>
      </c>
      <c r="V1030" s="73">
        <f t="shared" si="466"/>
        <v>2835</v>
      </c>
      <c r="W1030" s="73">
        <f t="shared" si="448"/>
        <v>-1785</v>
      </c>
      <c r="X1030" s="76">
        <f t="shared" si="449"/>
        <v>-0.62962962962962965</v>
      </c>
      <c r="Y1030" s="73">
        <f t="shared" si="450"/>
        <v>15</v>
      </c>
      <c r="Z1030" s="73">
        <f t="shared" si="451"/>
        <v>0</v>
      </c>
      <c r="AA1030" s="73">
        <f t="shared" si="454"/>
        <v>0</v>
      </c>
      <c r="AB1030" s="73">
        <f t="shared" si="452"/>
        <v>84</v>
      </c>
      <c r="AC1030" s="73">
        <f t="shared" si="455"/>
        <v>8820</v>
      </c>
      <c r="AD1030" s="73">
        <f t="shared" si="456"/>
        <v>1575</v>
      </c>
      <c r="AE1030" s="73">
        <v>0</v>
      </c>
    </row>
    <row r="1031" spans="1:31" ht="15" customHeight="1">
      <c r="A1031" s="5" t="s">
        <v>78</v>
      </c>
      <c r="B1031" s="6" t="str">
        <f>IFERROR(VLOOKUP(A1031,'Distributor List'!$A$2:$D$77,2,0),"-")</f>
        <v>Ali Pur</v>
      </c>
      <c r="C1031" s="6" t="str">
        <f>IFERROR(VLOOKUP(A1031,'Distributor List'!$A$2:$D$77,3,0),"-")</f>
        <v>Center-2</v>
      </c>
      <c r="D1031" s="6" t="str">
        <f>IFERROR(VLOOKUP(A1031,'Distributor List'!$A$2:$F$77,6,0),"-")</f>
        <v>Pak-1</v>
      </c>
      <c r="E1031" s="6" t="str">
        <f>IFERROR(VLOOKUP(A1031,'Distributor List'!$A$2:$D$77,4,0),"-")</f>
        <v>Distributor</v>
      </c>
      <c r="F1031" s="6" t="str">
        <f>IFERROR(VLOOKUP(H1031,'Price List'!$A$2:$H$109,8,0),"-")</f>
        <v>Medicronis</v>
      </c>
      <c r="G1031" s="6" t="str">
        <f>IFERROR(VLOOKUP(A1031,'Distributor List'!$A$2:$E$77,5,0),"-")</f>
        <v>Rehan Hussain</v>
      </c>
      <c r="H1031" s="10" t="s">
        <v>205</v>
      </c>
      <c r="I1031" s="55">
        <v>105</v>
      </c>
      <c r="J1031" s="72">
        <v>14</v>
      </c>
      <c r="K1031" s="72">
        <v>52</v>
      </c>
      <c r="L1031" s="73">
        <f t="shared" si="465"/>
        <v>1470</v>
      </c>
      <c r="M1031" s="73">
        <f t="shared" si="445"/>
        <v>5460</v>
      </c>
      <c r="N1031" s="74">
        <v>14</v>
      </c>
      <c r="O1031" s="74">
        <f t="shared" si="457"/>
        <v>1470</v>
      </c>
      <c r="P1031" s="73">
        <f t="shared" si="453"/>
        <v>0</v>
      </c>
      <c r="Q1031" s="75">
        <v>96</v>
      </c>
      <c r="R1031" s="73">
        <f t="shared" si="446"/>
        <v>10080</v>
      </c>
      <c r="S1031" s="76">
        <f t="shared" si="447"/>
        <v>0.14583333333333334</v>
      </c>
      <c r="T1031" s="77">
        <v>4</v>
      </c>
      <c r="U1031" s="78">
        <f t="shared" si="464"/>
        <v>10</v>
      </c>
      <c r="V1031" s="73">
        <f t="shared" si="466"/>
        <v>420</v>
      </c>
      <c r="W1031" s="73">
        <f t="shared" si="448"/>
        <v>1050</v>
      </c>
      <c r="X1031" s="76">
        <f t="shared" si="449"/>
        <v>2.5</v>
      </c>
      <c r="Y1031" s="73">
        <f t="shared" si="450"/>
        <v>21</v>
      </c>
      <c r="Z1031" s="73">
        <f t="shared" si="451"/>
        <v>0</v>
      </c>
      <c r="AA1031" s="73">
        <f t="shared" si="454"/>
        <v>0</v>
      </c>
      <c r="AB1031" s="73">
        <f t="shared" si="452"/>
        <v>31</v>
      </c>
      <c r="AC1031" s="73">
        <f t="shared" si="455"/>
        <v>3255</v>
      </c>
      <c r="AD1031" s="73">
        <f t="shared" si="456"/>
        <v>2205</v>
      </c>
      <c r="AE1031" s="73">
        <v>0</v>
      </c>
    </row>
    <row r="1032" spans="1:31" ht="15" customHeight="1">
      <c r="A1032" s="5" t="s">
        <v>78</v>
      </c>
      <c r="B1032" s="6" t="str">
        <f>IFERROR(VLOOKUP(A1032,'Distributor List'!$A$2:$D$77,2,0),"-")</f>
        <v>Ali Pur</v>
      </c>
      <c r="C1032" s="6" t="str">
        <f>IFERROR(VLOOKUP(A1032,'Distributor List'!$A$2:$D$77,3,0),"-")</f>
        <v>Center-2</v>
      </c>
      <c r="D1032" s="6" t="str">
        <f>IFERROR(VLOOKUP(A1032,'Distributor List'!$A$2:$F$77,6,0),"-")</f>
        <v>Pak-1</v>
      </c>
      <c r="E1032" s="6" t="str">
        <f>IFERROR(VLOOKUP(A1032,'Distributor List'!$A$2:$D$77,4,0),"-")</f>
        <v>Distributor</v>
      </c>
      <c r="F1032" s="6" t="str">
        <f>IFERROR(VLOOKUP(H1032,'Price List'!$A$2:$H$109,8,0),"-")</f>
        <v>Medicronis</v>
      </c>
      <c r="G1032" s="6" t="str">
        <f>IFERROR(VLOOKUP(A1032,'Distributor List'!$A$2:$E$77,5,0),"-")</f>
        <v>Rehan Hussain</v>
      </c>
      <c r="H1032" s="10" t="s">
        <v>149</v>
      </c>
      <c r="I1032" s="55">
        <v>105</v>
      </c>
      <c r="J1032" s="72">
        <v>129</v>
      </c>
      <c r="K1032" s="72">
        <v>175</v>
      </c>
      <c r="L1032" s="73">
        <f t="shared" si="465"/>
        <v>13545</v>
      </c>
      <c r="M1032" s="73">
        <f t="shared" si="445"/>
        <v>18375</v>
      </c>
      <c r="N1032" s="74">
        <v>119</v>
      </c>
      <c r="O1032" s="74">
        <f t="shared" si="457"/>
        <v>12495</v>
      </c>
      <c r="P1032" s="73">
        <f t="shared" si="453"/>
        <v>1050</v>
      </c>
      <c r="Q1032" s="75">
        <v>144</v>
      </c>
      <c r="R1032" s="73">
        <f t="shared" si="446"/>
        <v>15120</v>
      </c>
      <c r="S1032" s="76">
        <f t="shared" si="447"/>
        <v>0.89583333333333337</v>
      </c>
      <c r="T1032" s="77">
        <v>99</v>
      </c>
      <c r="U1032" s="78">
        <f t="shared" si="464"/>
        <v>30</v>
      </c>
      <c r="V1032" s="73">
        <f t="shared" si="466"/>
        <v>10395</v>
      </c>
      <c r="W1032" s="73">
        <f t="shared" si="448"/>
        <v>3150</v>
      </c>
      <c r="X1032" s="76">
        <f t="shared" si="449"/>
        <v>0.30303030303030298</v>
      </c>
      <c r="Y1032" s="73">
        <f t="shared" si="450"/>
        <v>193.5</v>
      </c>
      <c r="Z1032" s="73">
        <f t="shared" si="451"/>
        <v>18.5</v>
      </c>
      <c r="AA1032" s="73">
        <f t="shared" si="454"/>
        <v>1942.5</v>
      </c>
      <c r="AB1032" s="73">
        <f t="shared" si="452"/>
        <v>0</v>
      </c>
      <c r="AC1032" s="73">
        <f t="shared" si="455"/>
        <v>0</v>
      </c>
      <c r="AD1032" s="73">
        <f t="shared" si="456"/>
        <v>20317.5</v>
      </c>
      <c r="AE1032" s="73">
        <v>0</v>
      </c>
    </row>
    <row r="1033" spans="1:31" ht="15" customHeight="1">
      <c r="A1033" s="5" t="s">
        <v>78</v>
      </c>
      <c r="B1033" s="6" t="str">
        <f>IFERROR(VLOOKUP(A1033,'Distributor List'!$A$2:$D$77,2,0),"-")</f>
        <v>Ali Pur</v>
      </c>
      <c r="C1033" s="6" t="str">
        <f>IFERROR(VLOOKUP(A1033,'Distributor List'!$A$2:$D$77,3,0),"-")</f>
        <v>Center-2</v>
      </c>
      <c r="D1033" s="6" t="str">
        <f>IFERROR(VLOOKUP(A1033,'Distributor List'!$A$2:$F$77,6,0),"-")</f>
        <v>Pak-1</v>
      </c>
      <c r="E1033" s="6" t="str">
        <f>IFERROR(VLOOKUP(A1033,'Distributor List'!$A$2:$D$77,4,0),"-")</f>
        <v>Distributor</v>
      </c>
      <c r="F1033" s="6" t="str">
        <f>IFERROR(VLOOKUP(H1033,'Price List'!$A$2:$H$109,8,0),"-")</f>
        <v>Medicronis</v>
      </c>
      <c r="G1033" s="6" t="str">
        <f>IFERROR(VLOOKUP(A1033,'Distributor List'!$A$2:$E$77,5,0),"-")</f>
        <v>Rehan Hussain</v>
      </c>
      <c r="H1033" s="59" t="s">
        <v>206</v>
      </c>
      <c r="I1033" s="57">
        <v>90</v>
      </c>
      <c r="J1033" s="72">
        <v>90</v>
      </c>
      <c r="K1033" s="72">
        <v>186</v>
      </c>
      <c r="L1033" s="73">
        <f t="shared" si="465"/>
        <v>8100</v>
      </c>
      <c r="M1033" s="73">
        <f t="shared" si="445"/>
        <v>16740</v>
      </c>
      <c r="N1033" s="74">
        <v>93</v>
      </c>
      <c r="O1033" s="74">
        <f t="shared" si="457"/>
        <v>8370</v>
      </c>
      <c r="P1033" s="73">
        <f t="shared" si="453"/>
        <v>-270</v>
      </c>
      <c r="Q1033" s="75">
        <v>0</v>
      </c>
      <c r="R1033" s="73">
        <v>0</v>
      </c>
      <c r="S1033" s="76" t="str">
        <f t="shared" si="447"/>
        <v>-</v>
      </c>
      <c r="T1033" s="77">
        <v>24</v>
      </c>
      <c r="U1033" s="78">
        <v>0</v>
      </c>
      <c r="V1033" s="73">
        <f t="shared" si="466"/>
        <v>2160</v>
      </c>
      <c r="W1033" s="73">
        <f t="shared" si="448"/>
        <v>5940</v>
      </c>
      <c r="X1033" s="76">
        <f t="shared" si="449"/>
        <v>2.75</v>
      </c>
      <c r="Y1033" s="73">
        <f t="shared" si="450"/>
        <v>135</v>
      </c>
      <c r="Z1033" s="73">
        <f t="shared" si="451"/>
        <v>0</v>
      </c>
      <c r="AA1033" s="73">
        <f t="shared" si="454"/>
        <v>0</v>
      </c>
      <c r="AB1033" s="73">
        <f t="shared" si="452"/>
        <v>51</v>
      </c>
      <c r="AC1033" s="73">
        <f t="shared" si="455"/>
        <v>4590</v>
      </c>
      <c r="AD1033" s="73">
        <f t="shared" si="456"/>
        <v>12150</v>
      </c>
      <c r="AE1033" s="73">
        <v>0</v>
      </c>
    </row>
    <row r="1034" spans="1:31" ht="15" customHeight="1">
      <c r="A1034" s="5" t="s">
        <v>78</v>
      </c>
      <c r="B1034" s="6" t="str">
        <f>IFERROR(VLOOKUP(A1034,'Distributor List'!$A$2:$D$77,2,0),"-")</f>
        <v>Ali Pur</v>
      </c>
      <c r="C1034" s="6" t="str">
        <f>IFERROR(VLOOKUP(A1034,'Distributor List'!$A$2:$D$77,3,0),"-")</f>
        <v>Center-2</v>
      </c>
      <c r="D1034" s="6" t="str">
        <f>IFERROR(VLOOKUP(A1034,'Distributor List'!$A$2:$F$77,6,0),"-")</f>
        <v>Pak-1</v>
      </c>
      <c r="E1034" s="6" t="str">
        <f>IFERROR(VLOOKUP(A1034,'Distributor List'!$A$2:$D$77,4,0),"-")</f>
        <v>Distributor</v>
      </c>
      <c r="F1034" s="6" t="str">
        <f>IFERROR(VLOOKUP(H1034,'Price List'!$A$2:$H$109,8,0),"-")</f>
        <v>Medicronis</v>
      </c>
      <c r="G1034" s="6" t="str">
        <f>IFERROR(VLOOKUP(A1034,'Distributor List'!$A$2:$E$77,5,0),"-")</f>
        <v>Rehan Hussain</v>
      </c>
      <c r="H1034" s="59" t="s">
        <v>207</v>
      </c>
      <c r="I1034" s="57">
        <v>105</v>
      </c>
      <c r="J1034" s="72">
        <v>138</v>
      </c>
      <c r="K1034" s="72">
        <v>52</v>
      </c>
      <c r="L1034" s="73">
        <f t="shared" si="465"/>
        <v>14490</v>
      </c>
      <c r="M1034" s="73">
        <f t="shared" si="445"/>
        <v>5460</v>
      </c>
      <c r="N1034" s="74">
        <v>125</v>
      </c>
      <c r="O1034" s="74">
        <f t="shared" si="457"/>
        <v>13125</v>
      </c>
      <c r="P1034" s="73">
        <f t="shared" si="453"/>
        <v>1365</v>
      </c>
      <c r="Q1034" s="75">
        <v>0</v>
      </c>
      <c r="R1034" s="73">
        <v>0</v>
      </c>
      <c r="S1034" s="76" t="str">
        <f t="shared" si="447"/>
        <v>-</v>
      </c>
      <c r="T1034" s="77">
        <v>10</v>
      </c>
      <c r="U1034" s="78">
        <v>0</v>
      </c>
      <c r="V1034" s="73">
        <f t="shared" si="466"/>
        <v>1050</v>
      </c>
      <c r="W1034" s="73">
        <f t="shared" si="448"/>
        <v>13440</v>
      </c>
      <c r="X1034" s="76">
        <f t="shared" si="449"/>
        <v>12.8</v>
      </c>
      <c r="Y1034" s="73">
        <f t="shared" si="450"/>
        <v>207</v>
      </c>
      <c r="Z1034" s="73">
        <f t="shared" si="451"/>
        <v>155</v>
      </c>
      <c r="AA1034" s="73">
        <f t="shared" si="454"/>
        <v>16275</v>
      </c>
      <c r="AB1034" s="73">
        <f t="shared" si="452"/>
        <v>0</v>
      </c>
      <c r="AC1034" s="73">
        <f t="shared" si="455"/>
        <v>0</v>
      </c>
      <c r="AD1034" s="73">
        <f t="shared" si="456"/>
        <v>21735</v>
      </c>
      <c r="AE1034" s="73">
        <v>0</v>
      </c>
    </row>
    <row r="1035" spans="1:31" ht="15" customHeight="1">
      <c r="A1035" s="5" t="s">
        <v>78</v>
      </c>
      <c r="B1035" s="6" t="str">
        <f>IFERROR(VLOOKUP(A1035,'Distributor List'!$A$2:$D$77,2,0),"-")</f>
        <v>Ali Pur</v>
      </c>
      <c r="C1035" s="6" t="str">
        <f>IFERROR(VLOOKUP(A1035,'Distributor List'!$A$2:$D$77,3,0),"-")</f>
        <v>Center-2</v>
      </c>
      <c r="D1035" s="6" t="str">
        <f>IFERROR(VLOOKUP(A1035,'Distributor List'!$A$2:$F$77,6,0),"-")</f>
        <v>Pak-1</v>
      </c>
      <c r="E1035" s="6" t="str">
        <f>IFERROR(VLOOKUP(A1035,'Distributor List'!$A$2:$D$77,4,0),"-")</f>
        <v>Distributor</v>
      </c>
      <c r="F1035" s="6" t="str">
        <f>IFERROR(VLOOKUP(H1035,'Price List'!$A$2:$H$109,8,0),"-")</f>
        <v>Medicronis</v>
      </c>
      <c r="G1035" s="6" t="str">
        <f>IFERROR(VLOOKUP(A1035,'Distributor List'!$A$2:$E$77,5,0),"-")</f>
        <v>Rehan Hussain</v>
      </c>
      <c r="H1035" s="59" t="s">
        <v>208</v>
      </c>
      <c r="I1035" s="57">
        <v>120</v>
      </c>
      <c r="J1035" s="72">
        <v>10</v>
      </c>
      <c r="K1035" s="72">
        <v>190</v>
      </c>
      <c r="L1035" s="73">
        <f t="shared" si="465"/>
        <v>1200</v>
      </c>
      <c r="M1035" s="73">
        <f t="shared" si="445"/>
        <v>22800</v>
      </c>
      <c r="N1035" s="74">
        <v>15</v>
      </c>
      <c r="O1035" s="74">
        <f t="shared" si="457"/>
        <v>1800</v>
      </c>
      <c r="P1035" s="73">
        <f t="shared" si="453"/>
        <v>-600</v>
      </c>
      <c r="Q1035" s="75">
        <v>0</v>
      </c>
      <c r="R1035" s="73">
        <v>0</v>
      </c>
      <c r="S1035" s="76" t="str">
        <f t="shared" si="447"/>
        <v>-</v>
      </c>
      <c r="T1035" s="77">
        <v>0</v>
      </c>
      <c r="U1035" s="78">
        <v>0</v>
      </c>
      <c r="V1035" s="73">
        <f t="shared" si="466"/>
        <v>0</v>
      </c>
      <c r="W1035" s="73">
        <f t="shared" si="448"/>
        <v>1200</v>
      </c>
      <c r="X1035" s="76" t="str">
        <f t="shared" si="449"/>
        <v>-</v>
      </c>
      <c r="Y1035" s="73">
        <f t="shared" si="450"/>
        <v>15</v>
      </c>
      <c r="Z1035" s="73">
        <f t="shared" si="451"/>
        <v>0</v>
      </c>
      <c r="AA1035" s="73">
        <f t="shared" si="454"/>
        <v>0</v>
      </c>
      <c r="AB1035" s="73">
        <f t="shared" si="452"/>
        <v>175</v>
      </c>
      <c r="AC1035" s="73">
        <f t="shared" si="455"/>
        <v>21000</v>
      </c>
      <c r="AD1035" s="73">
        <f t="shared" si="456"/>
        <v>1800</v>
      </c>
      <c r="AE1035" s="73">
        <v>0</v>
      </c>
    </row>
    <row r="1036" spans="1:31" ht="15" customHeight="1">
      <c r="A1036" s="5" t="s">
        <v>78</v>
      </c>
      <c r="B1036" s="6" t="str">
        <f>IFERROR(VLOOKUP(A1036,'Distributor List'!$A$2:$D$77,2,0),"-")</f>
        <v>Ali Pur</v>
      </c>
      <c r="C1036" s="6" t="str">
        <f>IFERROR(VLOOKUP(A1036,'Distributor List'!$A$2:$D$77,3,0),"-")</f>
        <v>Center-2</v>
      </c>
      <c r="D1036" s="6" t="str">
        <f>IFERROR(VLOOKUP(A1036,'Distributor List'!$A$2:$F$77,6,0),"-")</f>
        <v>Pak-1</v>
      </c>
      <c r="E1036" s="6" t="str">
        <f>IFERROR(VLOOKUP(A1036,'Distributor List'!$A$2:$D$77,4,0),"-")</f>
        <v>Distributor</v>
      </c>
      <c r="F1036" s="6" t="str">
        <f>IFERROR(VLOOKUP(H1036,'Price List'!$A$2:$H$109,8,0),"-")</f>
        <v>Medicronis</v>
      </c>
      <c r="G1036" s="6" t="str">
        <f>IFERROR(VLOOKUP(A1036,'Distributor List'!$A$2:$E$77,5,0),"-")</f>
        <v>Rehan Hussain</v>
      </c>
      <c r="H1036" s="59" t="s">
        <v>209</v>
      </c>
      <c r="I1036" s="57">
        <v>105</v>
      </c>
      <c r="J1036" s="72">
        <v>16</v>
      </c>
      <c r="K1036" s="72">
        <v>183</v>
      </c>
      <c r="L1036" s="73">
        <f t="shared" si="465"/>
        <v>1680</v>
      </c>
      <c r="M1036" s="73">
        <f t="shared" si="445"/>
        <v>19215</v>
      </c>
      <c r="N1036" s="74">
        <v>16</v>
      </c>
      <c r="O1036" s="74">
        <f t="shared" si="457"/>
        <v>1680</v>
      </c>
      <c r="P1036" s="73">
        <f t="shared" si="453"/>
        <v>0</v>
      </c>
      <c r="Q1036" s="75">
        <v>75</v>
      </c>
      <c r="R1036" s="73">
        <f t="shared" ref="R1036:R1077" si="467">Q1036*I1036</f>
        <v>7875</v>
      </c>
      <c r="S1036" s="76">
        <f t="shared" si="447"/>
        <v>0.21333333333333335</v>
      </c>
      <c r="T1036" s="77">
        <v>40</v>
      </c>
      <c r="U1036" s="78">
        <f t="shared" si="464"/>
        <v>-24</v>
      </c>
      <c r="V1036" s="73">
        <f t="shared" si="466"/>
        <v>4200</v>
      </c>
      <c r="W1036" s="73">
        <f t="shared" si="448"/>
        <v>-2520</v>
      </c>
      <c r="X1036" s="76">
        <f t="shared" si="449"/>
        <v>-0.6</v>
      </c>
      <c r="Y1036" s="73">
        <f t="shared" si="450"/>
        <v>24</v>
      </c>
      <c r="Z1036" s="73">
        <f t="shared" si="451"/>
        <v>0</v>
      </c>
      <c r="AA1036" s="73">
        <f t="shared" si="454"/>
        <v>0</v>
      </c>
      <c r="AB1036" s="73">
        <f t="shared" si="452"/>
        <v>159</v>
      </c>
      <c r="AC1036" s="73">
        <f t="shared" si="455"/>
        <v>16695</v>
      </c>
      <c r="AD1036" s="73">
        <f t="shared" si="456"/>
        <v>2520</v>
      </c>
      <c r="AE1036" s="73">
        <v>0</v>
      </c>
    </row>
    <row r="1037" spans="1:31" ht="15" customHeight="1">
      <c r="A1037" s="5" t="s">
        <v>78</v>
      </c>
      <c r="B1037" s="6" t="str">
        <f>IFERROR(VLOOKUP(A1037,'Distributor List'!$A$2:$D$77,2,0),"-")</f>
        <v>Ali Pur</v>
      </c>
      <c r="C1037" s="6" t="str">
        <f>IFERROR(VLOOKUP(A1037,'Distributor List'!$A$2:$D$77,3,0),"-")</f>
        <v>Center-2</v>
      </c>
      <c r="D1037" s="6" t="str">
        <f>IFERROR(VLOOKUP(A1037,'Distributor List'!$A$2:$F$77,6,0),"-")</f>
        <v>Pak-1</v>
      </c>
      <c r="E1037" s="6" t="str">
        <f>IFERROR(VLOOKUP(A1037,'Distributor List'!$A$2:$D$77,4,0),"-")</f>
        <v>Distributor</v>
      </c>
      <c r="F1037" s="6" t="str">
        <f>IFERROR(VLOOKUP(H1037,'Price List'!$A$2:$H$109,8,0),"-")</f>
        <v>Medicronis</v>
      </c>
      <c r="G1037" s="6" t="str">
        <f>IFERROR(VLOOKUP(A1037,'Distributor List'!$A$2:$E$77,5,0),"-")</f>
        <v>Rehan Hussain</v>
      </c>
      <c r="H1037" s="59" t="s">
        <v>210</v>
      </c>
      <c r="I1037" s="57">
        <v>170</v>
      </c>
      <c r="J1037" s="72">
        <v>11</v>
      </c>
      <c r="K1037" s="72">
        <v>35</v>
      </c>
      <c r="L1037" s="73">
        <f t="shared" si="465"/>
        <v>1870</v>
      </c>
      <c r="M1037" s="73">
        <f t="shared" si="445"/>
        <v>5950</v>
      </c>
      <c r="N1037" s="74">
        <v>11</v>
      </c>
      <c r="O1037" s="74">
        <f t="shared" si="457"/>
        <v>1870</v>
      </c>
      <c r="P1037" s="73">
        <f t="shared" si="453"/>
        <v>0</v>
      </c>
      <c r="Q1037" s="75">
        <v>75</v>
      </c>
      <c r="R1037" s="73">
        <f t="shared" si="467"/>
        <v>12750</v>
      </c>
      <c r="S1037" s="76">
        <f t="shared" si="447"/>
        <v>0.14666666666666667</v>
      </c>
      <c r="T1037" s="77">
        <v>10</v>
      </c>
      <c r="U1037" s="78">
        <f t="shared" si="464"/>
        <v>1</v>
      </c>
      <c r="V1037" s="73">
        <f t="shared" si="466"/>
        <v>1700</v>
      </c>
      <c r="W1037" s="73">
        <f t="shared" si="448"/>
        <v>170</v>
      </c>
      <c r="X1037" s="76">
        <f t="shared" si="449"/>
        <v>0.10000000000000009</v>
      </c>
      <c r="Y1037" s="73">
        <f t="shared" si="450"/>
        <v>16.5</v>
      </c>
      <c r="Z1037" s="73">
        <f t="shared" si="451"/>
        <v>0</v>
      </c>
      <c r="AA1037" s="73">
        <f t="shared" si="454"/>
        <v>0</v>
      </c>
      <c r="AB1037" s="73">
        <f t="shared" si="452"/>
        <v>18.5</v>
      </c>
      <c r="AC1037" s="73">
        <f t="shared" si="455"/>
        <v>3145</v>
      </c>
      <c r="AD1037" s="73">
        <f t="shared" si="456"/>
        <v>2805</v>
      </c>
      <c r="AE1037" s="73">
        <v>0</v>
      </c>
    </row>
    <row r="1038" spans="1:31" ht="15" customHeight="1">
      <c r="A1038" s="5" t="s">
        <v>78</v>
      </c>
      <c r="B1038" s="6" t="str">
        <f>IFERROR(VLOOKUP(A1038,'Distributor List'!$A$2:$D$77,2,0),"-")</f>
        <v>Ali Pur</v>
      </c>
      <c r="C1038" s="6" t="str">
        <f>IFERROR(VLOOKUP(A1038,'Distributor List'!$A$2:$D$77,3,0),"-")</f>
        <v>Center-2</v>
      </c>
      <c r="D1038" s="6" t="str">
        <f>IFERROR(VLOOKUP(A1038,'Distributor List'!$A$2:$F$77,6,0),"-")</f>
        <v>Pak-1</v>
      </c>
      <c r="E1038" s="6" t="str">
        <f>IFERROR(VLOOKUP(A1038,'Distributor List'!$A$2:$D$77,4,0),"-")</f>
        <v>Distributor</v>
      </c>
      <c r="F1038" s="6" t="str">
        <f>IFERROR(VLOOKUP(H1038,'Price List'!$A$2:$H$109,8,0),"-")</f>
        <v>Medicronis</v>
      </c>
      <c r="G1038" s="6" t="str">
        <f>IFERROR(VLOOKUP(A1038,'Distributor List'!$A$2:$E$77,5,0),"-")</f>
        <v>Rehan Hussain</v>
      </c>
      <c r="H1038" s="10" t="s">
        <v>211</v>
      </c>
      <c r="I1038" s="58">
        <v>120</v>
      </c>
      <c r="J1038" s="72">
        <v>23</v>
      </c>
      <c r="K1038" s="72">
        <v>108</v>
      </c>
      <c r="L1038" s="73">
        <f t="shared" si="465"/>
        <v>2760</v>
      </c>
      <c r="M1038" s="73">
        <f t="shared" si="445"/>
        <v>12960</v>
      </c>
      <c r="N1038" s="74">
        <v>21</v>
      </c>
      <c r="O1038" s="74">
        <f t="shared" si="457"/>
        <v>2520</v>
      </c>
      <c r="P1038" s="73">
        <f t="shared" si="453"/>
        <v>240</v>
      </c>
      <c r="Q1038" s="91">
        <v>81</v>
      </c>
      <c r="R1038" s="73">
        <f t="shared" si="467"/>
        <v>9720</v>
      </c>
      <c r="S1038" s="76">
        <f t="shared" si="447"/>
        <v>0.2839506172839506</v>
      </c>
      <c r="T1038" s="77">
        <v>99</v>
      </c>
      <c r="U1038" s="78">
        <f t="shared" si="464"/>
        <v>-76</v>
      </c>
      <c r="V1038" s="73">
        <f t="shared" si="466"/>
        <v>11880</v>
      </c>
      <c r="W1038" s="73">
        <f t="shared" si="448"/>
        <v>-9120</v>
      </c>
      <c r="X1038" s="76">
        <f t="shared" si="449"/>
        <v>-0.76767676767676774</v>
      </c>
      <c r="Y1038" s="73">
        <f t="shared" si="450"/>
        <v>34.5</v>
      </c>
      <c r="Z1038" s="73">
        <f t="shared" si="451"/>
        <v>0</v>
      </c>
      <c r="AA1038" s="73">
        <f t="shared" si="454"/>
        <v>0</v>
      </c>
      <c r="AB1038" s="73">
        <f t="shared" si="452"/>
        <v>73.5</v>
      </c>
      <c r="AC1038" s="73">
        <f t="shared" si="455"/>
        <v>8820</v>
      </c>
      <c r="AD1038" s="73">
        <f t="shared" si="456"/>
        <v>4140</v>
      </c>
      <c r="AE1038" s="73">
        <v>49</v>
      </c>
    </row>
    <row r="1039" spans="1:31" ht="15" customHeight="1">
      <c r="A1039" s="5" t="s">
        <v>80</v>
      </c>
      <c r="B1039" s="6" t="str">
        <f>IFERROR(VLOOKUP(A1039,'Distributor List'!$A$2:$D$77,2,0),"-")</f>
        <v>Bahawalpur</v>
      </c>
      <c r="C1039" s="6" t="str">
        <f>IFERROR(VLOOKUP(A1039,'Distributor List'!$A$2:$D$77,3,0),"-")</f>
        <v>Center-2</v>
      </c>
      <c r="D1039" s="6" t="str">
        <f>IFERROR(VLOOKUP(A1039,'Distributor List'!$A$2:$F$77,6,0),"-")</f>
        <v>Pak-1</v>
      </c>
      <c r="E1039" s="6" t="str">
        <f>IFERROR(VLOOKUP(A1039,'Distributor List'!$A$2:$D$77,4,0),"-")</f>
        <v>Distributor</v>
      </c>
      <c r="F1039" s="6" t="str">
        <f>IFERROR(VLOOKUP(H1039,'Price List'!$A$2:$H$109,8,0),"-")</f>
        <v>Medicronis</v>
      </c>
      <c r="G1039" s="6" t="str">
        <f>IFERROR(VLOOKUP(A1039,'Distributor List'!$A$2:$E$77,5,0),"-")</f>
        <v>Rehan Hussain</v>
      </c>
      <c r="H1039" s="10" t="s">
        <v>212</v>
      </c>
      <c r="I1039" s="58">
        <v>54</v>
      </c>
      <c r="J1039" s="72">
        <v>0</v>
      </c>
      <c r="K1039" s="72">
        <v>1</v>
      </c>
      <c r="L1039" s="73">
        <f t="shared" si="465"/>
        <v>0</v>
      </c>
      <c r="M1039" s="73">
        <f t="shared" si="445"/>
        <v>54</v>
      </c>
      <c r="N1039" s="74">
        <v>0</v>
      </c>
      <c r="O1039" s="74">
        <f t="shared" si="457"/>
        <v>0</v>
      </c>
      <c r="P1039" s="73">
        <f t="shared" si="453"/>
        <v>0</v>
      </c>
      <c r="Q1039" s="90">
        <v>172.8</v>
      </c>
      <c r="R1039" s="73">
        <f t="shared" si="467"/>
        <v>9331.2000000000007</v>
      </c>
      <c r="S1039" s="76">
        <f t="shared" ref="S1039:S1068" si="468">IFERROR(L1039/R1039,"-")</f>
        <v>0</v>
      </c>
      <c r="T1039" s="77">
        <v>0</v>
      </c>
      <c r="U1039" s="78">
        <f t="shared" si="464"/>
        <v>0</v>
      </c>
      <c r="V1039" s="73">
        <f t="shared" si="466"/>
        <v>0</v>
      </c>
      <c r="W1039" s="73">
        <f t="shared" ref="W1039:W1068" si="469">L1039-V1039</f>
        <v>0</v>
      </c>
      <c r="X1039" s="76" t="str">
        <f t="shared" ref="X1039:X1068" si="470">IFERROR(L1039/V1039-1,"-")</f>
        <v>-</v>
      </c>
      <c r="Y1039" s="73">
        <f t="shared" ref="Y1039:Y1068" si="471">(J1039)/1*1.5</f>
        <v>0</v>
      </c>
      <c r="Z1039" s="73">
        <f t="shared" ref="Z1039:Z1068" si="472">IF(Y1039&gt;K1039,Y1039-K1039,0)</f>
        <v>0</v>
      </c>
      <c r="AA1039" s="73">
        <f t="shared" si="454"/>
        <v>0</v>
      </c>
      <c r="AB1039" s="73">
        <f t="shared" ref="AB1039:AB1068" si="473">IF(Y1039&lt;K1039,K1039-Y1039,0)</f>
        <v>1</v>
      </c>
      <c r="AC1039" s="73">
        <f t="shared" si="455"/>
        <v>54</v>
      </c>
      <c r="AD1039" s="73">
        <f t="shared" si="456"/>
        <v>0</v>
      </c>
      <c r="AE1039" s="73">
        <v>0</v>
      </c>
    </row>
    <row r="1040" spans="1:31" ht="15" customHeight="1">
      <c r="A1040" s="5" t="s">
        <v>80</v>
      </c>
      <c r="B1040" s="6" t="str">
        <f>IFERROR(VLOOKUP(A1040,'Distributor List'!$A$2:$D$77,2,0),"-")</f>
        <v>Bahawalpur</v>
      </c>
      <c r="C1040" s="6" t="str">
        <f>IFERROR(VLOOKUP(A1040,'Distributor List'!$A$2:$D$77,3,0),"-")</f>
        <v>Center-2</v>
      </c>
      <c r="D1040" s="6" t="str">
        <f>IFERROR(VLOOKUP(A1040,'Distributor List'!$A$2:$F$77,6,0),"-")</f>
        <v>Pak-1</v>
      </c>
      <c r="E1040" s="6" t="str">
        <f>IFERROR(VLOOKUP(A1040,'Distributor List'!$A$2:$D$77,4,0),"-")</f>
        <v>Distributor</v>
      </c>
      <c r="F1040" s="6" t="str">
        <f>IFERROR(VLOOKUP(H1040,'Price List'!$A$2:$H$109,8,0),"-")</f>
        <v>Medicronis</v>
      </c>
      <c r="G1040" s="6" t="str">
        <f>IFERROR(VLOOKUP(A1040,'Distributor List'!$A$2:$E$77,5,0),"-")</f>
        <v>Rehan Hussain</v>
      </c>
      <c r="H1040" s="10" t="s">
        <v>11</v>
      </c>
      <c r="I1040" s="58">
        <v>80</v>
      </c>
      <c r="J1040" s="72">
        <v>22</v>
      </c>
      <c r="K1040" s="72">
        <v>208</v>
      </c>
      <c r="L1040" s="73">
        <f t="shared" si="465"/>
        <v>1760</v>
      </c>
      <c r="M1040" s="73">
        <f t="shared" si="445"/>
        <v>16640</v>
      </c>
      <c r="N1040" s="74">
        <v>22</v>
      </c>
      <c r="O1040" s="74">
        <f t="shared" si="457"/>
        <v>1760</v>
      </c>
      <c r="P1040" s="73">
        <f t="shared" si="453"/>
        <v>0</v>
      </c>
      <c r="Q1040" s="90">
        <v>622.08000000000004</v>
      </c>
      <c r="R1040" s="73">
        <f t="shared" si="467"/>
        <v>49766.400000000001</v>
      </c>
      <c r="S1040" s="76">
        <f t="shared" si="468"/>
        <v>3.5365226337448562E-2</v>
      </c>
      <c r="T1040" s="77">
        <v>28</v>
      </c>
      <c r="U1040" s="78">
        <f t="shared" si="464"/>
        <v>-6</v>
      </c>
      <c r="V1040" s="73">
        <f t="shared" si="466"/>
        <v>2240</v>
      </c>
      <c r="W1040" s="73">
        <f t="shared" si="469"/>
        <v>-480</v>
      </c>
      <c r="X1040" s="76">
        <f t="shared" si="470"/>
        <v>-0.2142857142857143</v>
      </c>
      <c r="Y1040" s="73">
        <f t="shared" si="471"/>
        <v>33</v>
      </c>
      <c r="Z1040" s="73">
        <f t="shared" si="472"/>
        <v>0</v>
      </c>
      <c r="AA1040" s="73">
        <f t="shared" si="454"/>
        <v>0</v>
      </c>
      <c r="AB1040" s="73">
        <f t="shared" si="473"/>
        <v>175</v>
      </c>
      <c r="AC1040" s="73">
        <f t="shared" si="455"/>
        <v>14000</v>
      </c>
      <c r="AD1040" s="73">
        <f t="shared" si="456"/>
        <v>2640</v>
      </c>
      <c r="AE1040" s="73">
        <v>0</v>
      </c>
    </row>
    <row r="1041" spans="1:31" ht="15" customHeight="1">
      <c r="A1041" s="5" t="s">
        <v>80</v>
      </c>
      <c r="B1041" s="6" t="str">
        <f>IFERROR(VLOOKUP(A1041,'Distributor List'!$A$2:$D$77,2,0),"-")</f>
        <v>Bahawalpur</v>
      </c>
      <c r="C1041" s="6" t="str">
        <f>IFERROR(VLOOKUP(A1041,'Distributor List'!$A$2:$D$77,3,0),"-")</f>
        <v>Center-2</v>
      </c>
      <c r="D1041" s="6" t="str">
        <f>IFERROR(VLOOKUP(A1041,'Distributor List'!$A$2:$F$77,6,0),"-")</f>
        <v>Pak-1</v>
      </c>
      <c r="E1041" s="6" t="str">
        <f>IFERROR(VLOOKUP(A1041,'Distributor List'!$A$2:$D$77,4,0),"-")</f>
        <v>Distributor</v>
      </c>
      <c r="F1041" s="6" t="str">
        <f>IFERROR(VLOOKUP(H1041,'Price List'!$A$2:$H$109,8,0),"-")</f>
        <v>Medicronis</v>
      </c>
      <c r="G1041" s="6" t="str">
        <f>IFERROR(VLOOKUP(A1041,'Distributor List'!$A$2:$E$77,5,0),"-")</f>
        <v>Rehan Hussain</v>
      </c>
      <c r="H1041" s="10" t="s">
        <v>143</v>
      </c>
      <c r="I1041" s="58">
        <v>105</v>
      </c>
      <c r="J1041" s="72">
        <v>157</v>
      </c>
      <c r="K1041" s="72">
        <v>416</v>
      </c>
      <c r="L1041" s="73">
        <f t="shared" si="465"/>
        <v>16485</v>
      </c>
      <c r="M1041" s="73">
        <f t="shared" si="445"/>
        <v>43680</v>
      </c>
      <c r="N1041" s="74">
        <v>157</v>
      </c>
      <c r="O1041" s="74">
        <f t="shared" si="457"/>
        <v>16485</v>
      </c>
      <c r="P1041" s="73">
        <f t="shared" si="453"/>
        <v>0</v>
      </c>
      <c r="Q1041" s="90">
        <v>1036.8</v>
      </c>
      <c r="R1041" s="73">
        <f t="shared" si="467"/>
        <v>108864</v>
      </c>
      <c r="S1041" s="76">
        <f t="shared" si="468"/>
        <v>0.15142746913580246</v>
      </c>
      <c r="T1041" s="77">
        <v>224</v>
      </c>
      <c r="U1041" s="78">
        <f t="shared" si="464"/>
        <v>-67</v>
      </c>
      <c r="V1041" s="73">
        <f t="shared" si="466"/>
        <v>23520</v>
      </c>
      <c r="W1041" s="73">
        <f t="shared" si="469"/>
        <v>-7035</v>
      </c>
      <c r="X1041" s="76">
        <f t="shared" si="470"/>
        <v>-0.2991071428571429</v>
      </c>
      <c r="Y1041" s="73">
        <f t="shared" si="471"/>
        <v>235.5</v>
      </c>
      <c r="Z1041" s="73">
        <f t="shared" si="472"/>
        <v>0</v>
      </c>
      <c r="AA1041" s="73">
        <f t="shared" si="454"/>
        <v>0</v>
      </c>
      <c r="AB1041" s="73">
        <f t="shared" si="473"/>
        <v>180.5</v>
      </c>
      <c r="AC1041" s="73">
        <f t="shared" si="455"/>
        <v>18952.5</v>
      </c>
      <c r="AD1041" s="73">
        <f t="shared" si="456"/>
        <v>24727.5</v>
      </c>
      <c r="AE1041" s="73">
        <v>0</v>
      </c>
    </row>
    <row r="1042" spans="1:31" ht="15" customHeight="1">
      <c r="A1042" s="5" t="s">
        <v>80</v>
      </c>
      <c r="B1042" s="6" t="str">
        <f>IFERROR(VLOOKUP(A1042,'Distributor List'!$A$2:$D$77,2,0),"-")</f>
        <v>Bahawalpur</v>
      </c>
      <c r="C1042" s="6" t="str">
        <f>IFERROR(VLOOKUP(A1042,'Distributor List'!$A$2:$D$77,3,0),"-")</f>
        <v>Center-2</v>
      </c>
      <c r="D1042" s="6" t="str">
        <f>IFERROR(VLOOKUP(A1042,'Distributor List'!$A$2:$F$77,6,0),"-")</f>
        <v>Pak-1</v>
      </c>
      <c r="E1042" s="6" t="str">
        <f>IFERROR(VLOOKUP(A1042,'Distributor List'!$A$2:$D$77,4,0),"-")</f>
        <v>Distributor</v>
      </c>
      <c r="F1042" s="6" t="str">
        <f>IFERROR(VLOOKUP(H1042,'Price List'!$A$2:$H$109,8,0),"-")</f>
        <v>Transformer</v>
      </c>
      <c r="G1042" s="6" t="str">
        <f>IFERROR(VLOOKUP(A1042,'Distributor List'!$A$2:$E$77,5,0),"-")</f>
        <v>Rehan Hussain</v>
      </c>
      <c r="H1042" s="10" t="s">
        <v>178</v>
      </c>
      <c r="I1042" s="58">
        <v>297.5</v>
      </c>
      <c r="J1042" s="72">
        <v>0</v>
      </c>
      <c r="K1042" s="72">
        <v>0</v>
      </c>
      <c r="L1042" s="73">
        <f t="shared" si="465"/>
        <v>0</v>
      </c>
      <c r="M1042" s="73">
        <f t="shared" si="445"/>
        <v>0</v>
      </c>
      <c r="N1042" s="74">
        <v>0</v>
      </c>
      <c r="O1042" s="74">
        <f t="shared" si="457"/>
        <v>0</v>
      </c>
      <c r="P1042" s="73">
        <f t="shared" si="453"/>
        <v>0</v>
      </c>
      <c r="Q1042" s="90">
        <v>0</v>
      </c>
      <c r="R1042" s="73">
        <f t="shared" si="467"/>
        <v>0</v>
      </c>
      <c r="S1042" s="76" t="str">
        <f t="shared" si="468"/>
        <v>-</v>
      </c>
      <c r="T1042" s="77">
        <v>0</v>
      </c>
      <c r="U1042" s="78">
        <f t="shared" si="464"/>
        <v>0</v>
      </c>
      <c r="V1042" s="73">
        <f t="shared" si="466"/>
        <v>0</v>
      </c>
      <c r="W1042" s="73">
        <f t="shared" si="469"/>
        <v>0</v>
      </c>
      <c r="X1042" s="76" t="str">
        <f t="shared" si="470"/>
        <v>-</v>
      </c>
      <c r="Y1042" s="73">
        <f t="shared" si="471"/>
        <v>0</v>
      </c>
      <c r="Z1042" s="73">
        <f t="shared" si="472"/>
        <v>0</v>
      </c>
      <c r="AA1042" s="73">
        <f t="shared" si="454"/>
        <v>0</v>
      </c>
      <c r="AB1042" s="73">
        <f t="shared" si="473"/>
        <v>0</v>
      </c>
      <c r="AC1042" s="73">
        <f t="shared" si="455"/>
        <v>0</v>
      </c>
      <c r="AD1042" s="73">
        <f t="shared" si="456"/>
        <v>0</v>
      </c>
      <c r="AE1042" s="73">
        <v>0</v>
      </c>
    </row>
    <row r="1043" spans="1:31" ht="15" customHeight="1">
      <c r="A1043" s="5" t="s">
        <v>80</v>
      </c>
      <c r="B1043" s="6" t="str">
        <f>IFERROR(VLOOKUP(A1043,'Distributor List'!$A$2:$D$77,2,0),"-")</f>
        <v>Bahawalpur</v>
      </c>
      <c r="C1043" s="6" t="str">
        <f>IFERROR(VLOOKUP(A1043,'Distributor List'!$A$2:$D$77,3,0),"-")</f>
        <v>Center-2</v>
      </c>
      <c r="D1043" s="6" t="str">
        <f>IFERROR(VLOOKUP(A1043,'Distributor List'!$A$2:$F$77,6,0),"-")</f>
        <v>Pak-1</v>
      </c>
      <c r="E1043" s="6" t="str">
        <f>IFERROR(VLOOKUP(A1043,'Distributor List'!$A$2:$D$77,4,0),"-")</f>
        <v>Distributor</v>
      </c>
      <c r="F1043" s="6" t="str">
        <f>IFERROR(VLOOKUP(H1043,'Price List'!$A$2:$H$109,8,0),"-")</f>
        <v>Transformer</v>
      </c>
      <c r="G1043" s="6" t="str">
        <f>IFERROR(VLOOKUP(A1043,'Distributor List'!$A$2:$E$77,5,0),"-")</f>
        <v>Rehan Hussain</v>
      </c>
      <c r="H1043" s="10" t="s">
        <v>179</v>
      </c>
      <c r="I1043" s="58">
        <v>429.25</v>
      </c>
      <c r="J1043" s="72">
        <v>0</v>
      </c>
      <c r="K1043" s="72">
        <v>0</v>
      </c>
      <c r="L1043" s="73">
        <f t="shared" si="465"/>
        <v>0</v>
      </c>
      <c r="M1043" s="73">
        <f t="shared" si="445"/>
        <v>0</v>
      </c>
      <c r="N1043" s="74">
        <v>0</v>
      </c>
      <c r="O1043" s="74">
        <f t="shared" si="457"/>
        <v>0</v>
      </c>
      <c r="P1043" s="73">
        <f t="shared" si="453"/>
        <v>0</v>
      </c>
      <c r="Q1043" s="90">
        <v>0</v>
      </c>
      <c r="R1043" s="73">
        <f t="shared" si="467"/>
        <v>0</v>
      </c>
      <c r="S1043" s="76" t="str">
        <f t="shared" si="468"/>
        <v>-</v>
      </c>
      <c r="T1043" s="77">
        <v>0</v>
      </c>
      <c r="U1043" s="78">
        <f t="shared" si="464"/>
        <v>0</v>
      </c>
      <c r="V1043" s="73">
        <f t="shared" si="466"/>
        <v>0</v>
      </c>
      <c r="W1043" s="73">
        <f t="shared" si="469"/>
        <v>0</v>
      </c>
      <c r="X1043" s="76" t="str">
        <f t="shared" si="470"/>
        <v>-</v>
      </c>
      <c r="Y1043" s="73">
        <f t="shared" si="471"/>
        <v>0</v>
      </c>
      <c r="Z1043" s="73">
        <f t="shared" si="472"/>
        <v>0</v>
      </c>
      <c r="AA1043" s="73">
        <f t="shared" si="454"/>
        <v>0</v>
      </c>
      <c r="AB1043" s="73">
        <f t="shared" si="473"/>
        <v>0</v>
      </c>
      <c r="AC1043" s="73">
        <f t="shared" si="455"/>
        <v>0</v>
      </c>
      <c r="AD1043" s="73">
        <f t="shared" si="456"/>
        <v>0</v>
      </c>
      <c r="AE1043" s="73">
        <v>0</v>
      </c>
    </row>
    <row r="1044" spans="1:31" ht="15" customHeight="1">
      <c r="A1044" s="5" t="s">
        <v>80</v>
      </c>
      <c r="B1044" s="6" t="str">
        <f>IFERROR(VLOOKUP(A1044,'Distributor List'!$A$2:$D$77,2,0),"-")</f>
        <v>Bahawalpur</v>
      </c>
      <c r="C1044" s="6" t="str">
        <f>IFERROR(VLOOKUP(A1044,'Distributor List'!$A$2:$D$77,3,0),"-")</f>
        <v>Center-2</v>
      </c>
      <c r="D1044" s="6" t="str">
        <f>IFERROR(VLOOKUP(A1044,'Distributor List'!$A$2:$F$77,6,0),"-")</f>
        <v>Pak-1</v>
      </c>
      <c r="E1044" s="6" t="str">
        <f>IFERROR(VLOOKUP(A1044,'Distributor List'!$A$2:$D$77,4,0),"-")</f>
        <v>Distributor</v>
      </c>
      <c r="F1044" s="6" t="str">
        <f>IFERROR(VLOOKUP(H1044,'Price List'!$A$2:$H$109,8,0),"-")</f>
        <v>Medicronis</v>
      </c>
      <c r="G1044" s="6" t="str">
        <f>IFERROR(VLOOKUP(A1044,'Distributor List'!$A$2:$E$77,5,0),"-")</f>
        <v>Rehan Hussain</v>
      </c>
      <c r="H1044" s="10" t="s">
        <v>180</v>
      </c>
      <c r="I1044" s="58">
        <v>270</v>
      </c>
      <c r="J1044" s="72">
        <v>0</v>
      </c>
      <c r="K1044" s="72">
        <v>27</v>
      </c>
      <c r="L1044" s="73">
        <f t="shared" si="465"/>
        <v>0</v>
      </c>
      <c r="M1044" s="73">
        <f t="shared" si="445"/>
        <v>7290</v>
      </c>
      <c r="N1044" s="74">
        <v>0</v>
      </c>
      <c r="O1044" s="74">
        <f t="shared" si="457"/>
        <v>0</v>
      </c>
      <c r="P1044" s="73">
        <f t="shared" si="453"/>
        <v>0</v>
      </c>
      <c r="Q1044" s="90">
        <v>84</v>
      </c>
      <c r="R1044" s="73">
        <f t="shared" si="467"/>
        <v>22680</v>
      </c>
      <c r="S1044" s="76">
        <f t="shared" si="468"/>
        <v>0</v>
      </c>
      <c r="T1044" s="77">
        <v>0</v>
      </c>
      <c r="U1044" s="78">
        <f t="shared" si="464"/>
        <v>0</v>
      </c>
      <c r="V1044" s="73">
        <f t="shared" si="466"/>
        <v>0</v>
      </c>
      <c r="W1044" s="73">
        <f t="shared" si="469"/>
        <v>0</v>
      </c>
      <c r="X1044" s="76" t="str">
        <f t="shared" si="470"/>
        <v>-</v>
      </c>
      <c r="Y1044" s="73">
        <f t="shared" si="471"/>
        <v>0</v>
      </c>
      <c r="Z1044" s="73">
        <f t="shared" si="472"/>
        <v>0</v>
      </c>
      <c r="AA1044" s="73">
        <f t="shared" si="454"/>
        <v>0</v>
      </c>
      <c r="AB1044" s="73">
        <f t="shared" si="473"/>
        <v>27</v>
      </c>
      <c r="AC1044" s="73">
        <f t="shared" si="455"/>
        <v>7290</v>
      </c>
      <c r="AD1044" s="73">
        <f t="shared" si="456"/>
        <v>0</v>
      </c>
      <c r="AE1044" s="73">
        <v>0</v>
      </c>
    </row>
    <row r="1045" spans="1:31" ht="15" customHeight="1">
      <c r="A1045" s="5" t="s">
        <v>80</v>
      </c>
      <c r="B1045" s="6" t="str">
        <f>IFERROR(VLOOKUP(A1045,'Distributor List'!$A$2:$D$77,2,0),"-")</f>
        <v>Bahawalpur</v>
      </c>
      <c r="C1045" s="6" t="str">
        <f>IFERROR(VLOOKUP(A1045,'Distributor List'!$A$2:$D$77,3,0),"-")</f>
        <v>Center-2</v>
      </c>
      <c r="D1045" s="6" t="str">
        <f>IFERROR(VLOOKUP(A1045,'Distributor List'!$A$2:$F$77,6,0),"-")</f>
        <v>Pak-1</v>
      </c>
      <c r="E1045" s="6" t="str">
        <f>IFERROR(VLOOKUP(A1045,'Distributor List'!$A$2:$D$77,4,0),"-")</f>
        <v>Distributor</v>
      </c>
      <c r="F1045" s="6" t="str">
        <f>IFERROR(VLOOKUP(H1045,'Price List'!$A$2:$H$109,8,0),"-")</f>
        <v>Medicronis</v>
      </c>
      <c r="G1045" s="6" t="str">
        <f>IFERROR(VLOOKUP(A1045,'Distributor List'!$A$2:$E$77,5,0),"-")</f>
        <v>Rehan Hussain</v>
      </c>
      <c r="H1045" s="10" t="s">
        <v>181</v>
      </c>
      <c r="I1045" s="58">
        <v>670</v>
      </c>
      <c r="J1045" s="72">
        <v>0</v>
      </c>
      <c r="K1045" s="72">
        <v>6</v>
      </c>
      <c r="L1045" s="73">
        <f t="shared" si="465"/>
        <v>0</v>
      </c>
      <c r="M1045" s="73">
        <f t="shared" si="445"/>
        <v>4020</v>
      </c>
      <c r="N1045" s="74">
        <v>0</v>
      </c>
      <c r="O1045" s="74">
        <f t="shared" si="457"/>
        <v>0</v>
      </c>
      <c r="P1045" s="73">
        <f t="shared" si="453"/>
        <v>0</v>
      </c>
      <c r="Q1045" s="90">
        <v>42</v>
      </c>
      <c r="R1045" s="73">
        <f t="shared" si="467"/>
        <v>28140</v>
      </c>
      <c r="S1045" s="76">
        <f t="shared" si="468"/>
        <v>0</v>
      </c>
      <c r="T1045" s="77">
        <v>0</v>
      </c>
      <c r="U1045" s="78">
        <f t="shared" si="464"/>
        <v>0</v>
      </c>
      <c r="V1045" s="73">
        <f t="shared" si="466"/>
        <v>0</v>
      </c>
      <c r="W1045" s="73">
        <f t="shared" si="469"/>
        <v>0</v>
      </c>
      <c r="X1045" s="76" t="str">
        <f t="shared" si="470"/>
        <v>-</v>
      </c>
      <c r="Y1045" s="73">
        <f t="shared" si="471"/>
        <v>0</v>
      </c>
      <c r="Z1045" s="73">
        <f t="shared" si="472"/>
        <v>0</v>
      </c>
      <c r="AA1045" s="73">
        <f t="shared" si="454"/>
        <v>0</v>
      </c>
      <c r="AB1045" s="73">
        <f t="shared" si="473"/>
        <v>6</v>
      </c>
      <c r="AC1045" s="73">
        <f t="shared" si="455"/>
        <v>4020</v>
      </c>
      <c r="AD1045" s="73">
        <f t="shared" si="456"/>
        <v>0</v>
      </c>
      <c r="AE1045" s="73">
        <v>0</v>
      </c>
    </row>
    <row r="1046" spans="1:31" ht="15" customHeight="1">
      <c r="A1046" s="5" t="s">
        <v>80</v>
      </c>
      <c r="B1046" s="6" t="str">
        <f>IFERROR(VLOOKUP(A1046,'Distributor List'!$A$2:$D$77,2,0),"-")</f>
        <v>Bahawalpur</v>
      </c>
      <c r="C1046" s="6" t="str">
        <f>IFERROR(VLOOKUP(A1046,'Distributor List'!$A$2:$D$77,3,0),"-")</f>
        <v>Center-2</v>
      </c>
      <c r="D1046" s="6" t="str">
        <f>IFERROR(VLOOKUP(A1046,'Distributor List'!$A$2:$F$77,6,0),"-")</f>
        <v>Pak-1</v>
      </c>
      <c r="E1046" s="6" t="str">
        <f>IFERROR(VLOOKUP(A1046,'Distributor List'!$A$2:$D$77,4,0),"-")</f>
        <v>Distributor</v>
      </c>
      <c r="F1046" s="6" t="str">
        <f>IFERROR(VLOOKUP(H1046,'Price List'!$A$2:$H$109,8,0),"-")</f>
        <v>Medicronis</v>
      </c>
      <c r="G1046" s="6" t="str">
        <f>IFERROR(VLOOKUP(A1046,'Distributor List'!$A$2:$E$77,5,0),"-")</f>
        <v>Rehan Hussain</v>
      </c>
      <c r="H1046" s="10" t="s">
        <v>182</v>
      </c>
      <c r="I1046" s="58">
        <v>58</v>
      </c>
      <c r="J1046" s="72">
        <v>0</v>
      </c>
      <c r="K1046" s="72">
        <v>0</v>
      </c>
      <c r="L1046" s="73">
        <f t="shared" si="465"/>
        <v>0</v>
      </c>
      <c r="M1046" s="73">
        <f t="shared" si="445"/>
        <v>0</v>
      </c>
      <c r="N1046" s="74">
        <v>0</v>
      </c>
      <c r="O1046" s="74">
        <f t="shared" si="457"/>
        <v>0</v>
      </c>
      <c r="P1046" s="73">
        <f t="shared" si="453"/>
        <v>0</v>
      </c>
      <c r="Q1046" s="90">
        <v>54</v>
      </c>
      <c r="R1046" s="73">
        <f t="shared" si="467"/>
        <v>3132</v>
      </c>
      <c r="S1046" s="76">
        <f t="shared" si="468"/>
        <v>0</v>
      </c>
      <c r="T1046" s="77">
        <v>0</v>
      </c>
      <c r="U1046" s="78">
        <f t="shared" si="464"/>
        <v>0</v>
      </c>
      <c r="V1046" s="73">
        <f t="shared" si="466"/>
        <v>0</v>
      </c>
      <c r="W1046" s="73">
        <f t="shared" si="469"/>
        <v>0</v>
      </c>
      <c r="X1046" s="76" t="str">
        <f t="shared" si="470"/>
        <v>-</v>
      </c>
      <c r="Y1046" s="73">
        <f t="shared" si="471"/>
        <v>0</v>
      </c>
      <c r="Z1046" s="73">
        <f t="shared" si="472"/>
        <v>0</v>
      </c>
      <c r="AA1046" s="73">
        <f t="shared" si="454"/>
        <v>0</v>
      </c>
      <c r="AB1046" s="73">
        <f t="shared" si="473"/>
        <v>0</v>
      </c>
      <c r="AC1046" s="73">
        <f t="shared" si="455"/>
        <v>0</v>
      </c>
      <c r="AD1046" s="73">
        <f t="shared" si="456"/>
        <v>0</v>
      </c>
      <c r="AE1046" s="73">
        <v>0</v>
      </c>
    </row>
    <row r="1047" spans="1:31" ht="15" customHeight="1">
      <c r="A1047" s="5" t="s">
        <v>80</v>
      </c>
      <c r="B1047" s="6" t="str">
        <f>IFERROR(VLOOKUP(A1047,'Distributor List'!$A$2:$D$77,2,0),"-")</f>
        <v>Bahawalpur</v>
      </c>
      <c r="C1047" s="6" t="str">
        <f>IFERROR(VLOOKUP(A1047,'Distributor List'!$A$2:$D$77,3,0),"-")</f>
        <v>Center-2</v>
      </c>
      <c r="D1047" s="6" t="str">
        <f>IFERROR(VLOOKUP(A1047,'Distributor List'!$A$2:$F$77,6,0),"-")</f>
        <v>Pak-1</v>
      </c>
      <c r="E1047" s="6" t="str">
        <f>IFERROR(VLOOKUP(A1047,'Distributor List'!$A$2:$D$77,4,0),"-")</f>
        <v>Distributor</v>
      </c>
      <c r="F1047" s="6" t="str">
        <f>IFERROR(VLOOKUP(H1047,'Price List'!$A$2:$H$109,8,0),"-")</f>
        <v>Medicronis</v>
      </c>
      <c r="G1047" s="6" t="str">
        <f>IFERROR(VLOOKUP(A1047,'Distributor List'!$A$2:$E$77,5,0),"-")</f>
        <v>Rehan Hussain</v>
      </c>
      <c r="H1047" s="10" t="s">
        <v>183</v>
      </c>
      <c r="I1047" s="58">
        <v>72</v>
      </c>
      <c r="J1047" s="72">
        <v>0</v>
      </c>
      <c r="K1047" s="72">
        <v>0</v>
      </c>
      <c r="L1047" s="73">
        <f t="shared" si="465"/>
        <v>0</v>
      </c>
      <c r="M1047" s="73">
        <f t="shared" ref="M1047:M1110" si="474">K1047*I1047</f>
        <v>0</v>
      </c>
      <c r="N1047" s="74">
        <v>0</v>
      </c>
      <c r="O1047" s="74">
        <f t="shared" si="457"/>
        <v>0</v>
      </c>
      <c r="P1047" s="73">
        <f t="shared" si="453"/>
        <v>0</v>
      </c>
      <c r="Q1047" s="90">
        <v>54</v>
      </c>
      <c r="R1047" s="73">
        <f t="shared" si="467"/>
        <v>3888</v>
      </c>
      <c r="S1047" s="76">
        <f t="shared" si="468"/>
        <v>0</v>
      </c>
      <c r="T1047" s="77">
        <v>0</v>
      </c>
      <c r="U1047" s="78">
        <f t="shared" si="464"/>
        <v>0</v>
      </c>
      <c r="V1047" s="73">
        <f t="shared" si="466"/>
        <v>0</v>
      </c>
      <c r="W1047" s="73">
        <f t="shared" si="469"/>
        <v>0</v>
      </c>
      <c r="X1047" s="76" t="str">
        <f t="shared" si="470"/>
        <v>-</v>
      </c>
      <c r="Y1047" s="73">
        <f t="shared" si="471"/>
        <v>0</v>
      </c>
      <c r="Z1047" s="73">
        <f t="shared" si="472"/>
        <v>0</v>
      </c>
      <c r="AA1047" s="73">
        <f t="shared" si="454"/>
        <v>0</v>
      </c>
      <c r="AB1047" s="73">
        <f t="shared" si="473"/>
        <v>0</v>
      </c>
      <c r="AC1047" s="73">
        <f t="shared" si="455"/>
        <v>0</v>
      </c>
      <c r="AD1047" s="73">
        <f t="shared" si="456"/>
        <v>0</v>
      </c>
      <c r="AE1047" s="73">
        <v>0</v>
      </c>
    </row>
    <row r="1048" spans="1:31" ht="15" customHeight="1">
      <c r="A1048" s="5" t="s">
        <v>80</v>
      </c>
      <c r="B1048" s="6" t="str">
        <f>IFERROR(VLOOKUP(A1048,'Distributor List'!$A$2:$D$77,2,0),"-")</f>
        <v>Bahawalpur</v>
      </c>
      <c r="C1048" s="6" t="str">
        <f>IFERROR(VLOOKUP(A1048,'Distributor List'!$A$2:$D$77,3,0),"-")</f>
        <v>Center-2</v>
      </c>
      <c r="D1048" s="6" t="str">
        <f>IFERROR(VLOOKUP(A1048,'Distributor List'!$A$2:$F$77,6,0),"-")</f>
        <v>Pak-1</v>
      </c>
      <c r="E1048" s="6" t="str">
        <f>IFERROR(VLOOKUP(A1048,'Distributor List'!$A$2:$D$77,4,0),"-")</f>
        <v>Distributor</v>
      </c>
      <c r="F1048" s="6" t="str">
        <f>IFERROR(VLOOKUP(H1048,'Price List'!$A$2:$H$109,8,0),"-")</f>
        <v>Medicronis</v>
      </c>
      <c r="G1048" s="6" t="str">
        <f>IFERROR(VLOOKUP(A1048,'Distributor List'!$A$2:$E$77,5,0),"-")</f>
        <v>Rehan Hussain</v>
      </c>
      <c r="H1048" s="10" t="s">
        <v>184</v>
      </c>
      <c r="I1048" s="58">
        <v>105</v>
      </c>
      <c r="J1048" s="72">
        <v>0</v>
      </c>
      <c r="K1048" s="72">
        <v>0</v>
      </c>
      <c r="L1048" s="73">
        <f t="shared" si="465"/>
        <v>0</v>
      </c>
      <c r="M1048" s="73">
        <f t="shared" si="474"/>
        <v>0</v>
      </c>
      <c r="N1048" s="74">
        <v>0</v>
      </c>
      <c r="O1048" s="74">
        <f t="shared" si="457"/>
        <v>0</v>
      </c>
      <c r="P1048" s="73">
        <f t="shared" si="453"/>
        <v>0</v>
      </c>
      <c r="Q1048" s="90">
        <v>54</v>
      </c>
      <c r="R1048" s="73">
        <f t="shared" si="467"/>
        <v>5670</v>
      </c>
      <c r="S1048" s="76">
        <f t="shared" si="468"/>
        <v>0</v>
      </c>
      <c r="T1048" s="77">
        <v>0</v>
      </c>
      <c r="U1048" s="78">
        <f t="shared" si="464"/>
        <v>0</v>
      </c>
      <c r="V1048" s="73">
        <f t="shared" si="466"/>
        <v>0</v>
      </c>
      <c r="W1048" s="73">
        <f t="shared" si="469"/>
        <v>0</v>
      </c>
      <c r="X1048" s="76" t="str">
        <f t="shared" si="470"/>
        <v>-</v>
      </c>
      <c r="Y1048" s="73">
        <f t="shared" si="471"/>
        <v>0</v>
      </c>
      <c r="Z1048" s="73">
        <f t="shared" si="472"/>
        <v>0</v>
      </c>
      <c r="AA1048" s="73">
        <f t="shared" si="454"/>
        <v>0</v>
      </c>
      <c r="AB1048" s="73">
        <f t="shared" si="473"/>
        <v>0</v>
      </c>
      <c r="AC1048" s="73">
        <f t="shared" si="455"/>
        <v>0</v>
      </c>
      <c r="AD1048" s="73">
        <f t="shared" si="456"/>
        <v>0</v>
      </c>
      <c r="AE1048" s="73">
        <v>0</v>
      </c>
    </row>
    <row r="1049" spans="1:31" ht="15" customHeight="1">
      <c r="A1049" s="5" t="s">
        <v>80</v>
      </c>
      <c r="B1049" s="6" t="str">
        <f>IFERROR(VLOOKUP(A1049,'Distributor List'!$A$2:$D$77,2,0),"-")</f>
        <v>Bahawalpur</v>
      </c>
      <c r="C1049" s="6" t="str">
        <f>IFERROR(VLOOKUP(A1049,'Distributor List'!$A$2:$D$77,3,0),"-")</f>
        <v>Center-2</v>
      </c>
      <c r="D1049" s="6" t="str">
        <f>IFERROR(VLOOKUP(A1049,'Distributor List'!$A$2:$F$77,6,0),"-")</f>
        <v>Pak-1</v>
      </c>
      <c r="E1049" s="6" t="str">
        <f>IFERROR(VLOOKUP(A1049,'Distributor List'!$A$2:$D$77,4,0),"-")</f>
        <v>Distributor</v>
      </c>
      <c r="F1049" s="6" t="str">
        <f>IFERROR(VLOOKUP(H1049,'Price List'!$A$2:$H$109,8,0),"-")</f>
        <v>Medicronis</v>
      </c>
      <c r="G1049" s="6" t="str">
        <f>IFERROR(VLOOKUP(A1049,'Distributor List'!$A$2:$E$77,5,0),"-")</f>
        <v>Rehan Hussain</v>
      </c>
      <c r="H1049" s="10" t="s">
        <v>185</v>
      </c>
      <c r="I1049" s="58">
        <v>140</v>
      </c>
      <c r="J1049" s="72">
        <v>2</v>
      </c>
      <c r="K1049" s="72">
        <v>21</v>
      </c>
      <c r="L1049" s="73">
        <f t="shared" si="465"/>
        <v>280</v>
      </c>
      <c r="M1049" s="73">
        <f t="shared" si="474"/>
        <v>2940</v>
      </c>
      <c r="N1049" s="74">
        <v>2</v>
      </c>
      <c r="O1049" s="74">
        <f t="shared" si="457"/>
        <v>280</v>
      </c>
      <c r="P1049" s="73">
        <f t="shared" si="453"/>
        <v>0</v>
      </c>
      <c r="Q1049" s="90">
        <v>72</v>
      </c>
      <c r="R1049" s="73">
        <f t="shared" si="467"/>
        <v>10080</v>
      </c>
      <c r="S1049" s="76">
        <f t="shared" si="468"/>
        <v>2.7777777777777776E-2</v>
      </c>
      <c r="T1049" s="77">
        <v>0</v>
      </c>
      <c r="U1049" s="78">
        <f t="shared" si="464"/>
        <v>2</v>
      </c>
      <c r="V1049" s="73">
        <f t="shared" si="466"/>
        <v>0</v>
      </c>
      <c r="W1049" s="73">
        <f t="shared" si="469"/>
        <v>280</v>
      </c>
      <c r="X1049" s="76" t="str">
        <f t="shared" si="470"/>
        <v>-</v>
      </c>
      <c r="Y1049" s="73">
        <f t="shared" si="471"/>
        <v>3</v>
      </c>
      <c r="Z1049" s="73">
        <f t="shared" si="472"/>
        <v>0</v>
      </c>
      <c r="AA1049" s="73">
        <f t="shared" si="454"/>
        <v>0</v>
      </c>
      <c r="AB1049" s="73">
        <f t="shared" si="473"/>
        <v>18</v>
      </c>
      <c r="AC1049" s="73">
        <f t="shared" si="455"/>
        <v>2520</v>
      </c>
      <c r="AD1049" s="73">
        <f t="shared" si="456"/>
        <v>420</v>
      </c>
      <c r="AE1049" s="73">
        <v>0</v>
      </c>
    </row>
    <row r="1050" spans="1:31" ht="15" customHeight="1">
      <c r="A1050" s="5" t="s">
        <v>80</v>
      </c>
      <c r="B1050" s="6" t="str">
        <f>IFERROR(VLOOKUP(A1050,'Distributor List'!$A$2:$D$77,2,0),"-")</f>
        <v>Bahawalpur</v>
      </c>
      <c r="C1050" s="6" t="str">
        <f>IFERROR(VLOOKUP(A1050,'Distributor List'!$A$2:$D$77,3,0),"-")</f>
        <v>Center-2</v>
      </c>
      <c r="D1050" s="6" t="str">
        <f>IFERROR(VLOOKUP(A1050,'Distributor List'!$A$2:$F$77,6,0),"-")</f>
        <v>Pak-1</v>
      </c>
      <c r="E1050" s="6" t="str">
        <f>IFERROR(VLOOKUP(A1050,'Distributor List'!$A$2:$D$77,4,0),"-")</f>
        <v>Distributor</v>
      </c>
      <c r="F1050" s="6" t="str">
        <f>IFERROR(VLOOKUP(H1050,'Price List'!$A$2:$H$109,8,0),"-")</f>
        <v>Medicronis</v>
      </c>
      <c r="G1050" s="6" t="str">
        <f>IFERROR(VLOOKUP(A1050,'Distributor List'!$A$2:$E$77,5,0),"-")</f>
        <v>Rehan Hussain</v>
      </c>
      <c r="H1050" s="10" t="s">
        <v>186</v>
      </c>
      <c r="I1050" s="58">
        <v>199</v>
      </c>
      <c r="J1050" s="72">
        <v>0</v>
      </c>
      <c r="K1050" s="72">
        <v>57</v>
      </c>
      <c r="L1050" s="73">
        <f t="shared" si="465"/>
        <v>0</v>
      </c>
      <c r="M1050" s="73">
        <f t="shared" si="474"/>
        <v>11343</v>
      </c>
      <c r="N1050" s="74">
        <v>0</v>
      </c>
      <c r="O1050" s="74">
        <f t="shared" si="457"/>
        <v>0</v>
      </c>
      <c r="P1050" s="73">
        <f t="shared" si="453"/>
        <v>0</v>
      </c>
      <c r="Q1050" s="90">
        <v>38.4</v>
      </c>
      <c r="R1050" s="73">
        <f t="shared" si="467"/>
        <v>7641.5999999999995</v>
      </c>
      <c r="S1050" s="76">
        <f t="shared" si="468"/>
        <v>0</v>
      </c>
      <c r="T1050" s="77">
        <v>5</v>
      </c>
      <c r="U1050" s="78">
        <f t="shared" si="464"/>
        <v>-5</v>
      </c>
      <c r="V1050" s="73">
        <f t="shared" si="466"/>
        <v>995</v>
      </c>
      <c r="W1050" s="73">
        <f t="shared" si="469"/>
        <v>-995</v>
      </c>
      <c r="X1050" s="76">
        <f t="shared" si="470"/>
        <v>-1</v>
      </c>
      <c r="Y1050" s="73">
        <f t="shared" si="471"/>
        <v>0</v>
      </c>
      <c r="Z1050" s="73">
        <f t="shared" si="472"/>
        <v>0</v>
      </c>
      <c r="AA1050" s="73">
        <f t="shared" si="454"/>
        <v>0</v>
      </c>
      <c r="AB1050" s="73">
        <f t="shared" si="473"/>
        <v>57</v>
      </c>
      <c r="AC1050" s="73">
        <f t="shared" si="455"/>
        <v>11343</v>
      </c>
      <c r="AD1050" s="73">
        <f t="shared" si="456"/>
        <v>0</v>
      </c>
      <c r="AE1050" s="73">
        <v>0</v>
      </c>
    </row>
    <row r="1051" spans="1:31" ht="15" customHeight="1">
      <c r="A1051" s="5" t="s">
        <v>80</v>
      </c>
      <c r="B1051" s="6" t="str">
        <f>IFERROR(VLOOKUP(A1051,'Distributor List'!$A$2:$D$77,2,0),"-")</f>
        <v>Bahawalpur</v>
      </c>
      <c r="C1051" s="6" t="str">
        <f>IFERROR(VLOOKUP(A1051,'Distributor List'!$A$2:$D$77,3,0),"-")</f>
        <v>Center-2</v>
      </c>
      <c r="D1051" s="6" t="str">
        <f>IFERROR(VLOOKUP(A1051,'Distributor List'!$A$2:$F$77,6,0),"-")</f>
        <v>Pak-1</v>
      </c>
      <c r="E1051" s="6" t="str">
        <f>IFERROR(VLOOKUP(A1051,'Distributor List'!$A$2:$D$77,4,0),"-")</f>
        <v>Distributor</v>
      </c>
      <c r="F1051" s="6" t="str">
        <f>IFERROR(VLOOKUP(H1051,'Price List'!$A$2:$H$109,8,0),"-")</f>
        <v>Transformer</v>
      </c>
      <c r="G1051" s="6" t="str">
        <f>IFERROR(VLOOKUP(A1051,'Distributor List'!$A$2:$E$77,5,0),"-")</f>
        <v>Rehan Hussain</v>
      </c>
      <c r="H1051" s="10" t="s">
        <v>187</v>
      </c>
      <c r="I1051" s="58">
        <v>170</v>
      </c>
      <c r="J1051" s="72">
        <v>0</v>
      </c>
      <c r="K1051" s="72">
        <v>76</v>
      </c>
      <c r="L1051" s="73">
        <f t="shared" si="465"/>
        <v>0</v>
      </c>
      <c r="M1051" s="73">
        <f t="shared" si="474"/>
        <v>12920</v>
      </c>
      <c r="N1051" s="74">
        <v>0</v>
      </c>
      <c r="O1051" s="74">
        <f t="shared" si="457"/>
        <v>0</v>
      </c>
      <c r="P1051" s="73">
        <f t="shared" si="453"/>
        <v>0</v>
      </c>
      <c r="Q1051" s="91">
        <v>0</v>
      </c>
      <c r="R1051" s="73">
        <f t="shared" si="467"/>
        <v>0</v>
      </c>
      <c r="S1051" s="76" t="str">
        <f t="shared" si="468"/>
        <v>-</v>
      </c>
      <c r="T1051" s="77">
        <v>10</v>
      </c>
      <c r="U1051" s="78">
        <f t="shared" si="464"/>
        <v>-10</v>
      </c>
      <c r="V1051" s="73">
        <f t="shared" si="466"/>
        <v>1700</v>
      </c>
      <c r="W1051" s="73">
        <f t="shared" si="469"/>
        <v>-1700</v>
      </c>
      <c r="X1051" s="76">
        <f t="shared" si="470"/>
        <v>-1</v>
      </c>
      <c r="Y1051" s="73">
        <f t="shared" si="471"/>
        <v>0</v>
      </c>
      <c r="Z1051" s="73">
        <f t="shared" si="472"/>
        <v>0</v>
      </c>
      <c r="AA1051" s="73">
        <f t="shared" si="454"/>
        <v>0</v>
      </c>
      <c r="AB1051" s="73">
        <f t="shared" si="473"/>
        <v>76</v>
      </c>
      <c r="AC1051" s="73">
        <f t="shared" si="455"/>
        <v>12920</v>
      </c>
      <c r="AD1051" s="73">
        <f t="shared" si="456"/>
        <v>0</v>
      </c>
      <c r="AE1051" s="73">
        <v>0</v>
      </c>
    </row>
    <row r="1052" spans="1:31" ht="15" customHeight="1">
      <c r="A1052" s="5" t="s">
        <v>80</v>
      </c>
      <c r="B1052" s="6" t="str">
        <f>IFERROR(VLOOKUP(A1052,'Distributor List'!$A$2:$D$77,2,0),"-")</f>
        <v>Bahawalpur</v>
      </c>
      <c r="C1052" s="6" t="str">
        <f>IFERROR(VLOOKUP(A1052,'Distributor List'!$A$2:$D$77,3,0),"-")</f>
        <v>Center-2</v>
      </c>
      <c r="D1052" s="6" t="str">
        <f>IFERROR(VLOOKUP(A1052,'Distributor List'!$A$2:$F$77,6,0),"-")</f>
        <v>Pak-1</v>
      </c>
      <c r="E1052" s="6" t="str">
        <f>IFERROR(VLOOKUP(A1052,'Distributor List'!$A$2:$D$77,4,0),"-")</f>
        <v>Distributor</v>
      </c>
      <c r="F1052" s="6" t="str">
        <f>IFERROR(VLOOKUP(H1052,'Price List'!$A$2:$H$109,8,0),"-")</f>
        <v>Medicronis</v>
      </c>
      <c r="G1052" s="6" t="str">
        <f>IFERROR(VLOOKUP(A1052,'Distributor List'!$A$2:$E$77,5,0),"-")</f>
        <v>Rehan Hussain</v>
      </c>
      <c r="H1052" s="10" t="s">
        <v>188</v>
      </c>
      <c r="I1052" s="58">
        <v>110</v>
      </c>
      <c r="J1052" s="72">
        <v>1</v>
      </c>
      <c r="K1052" s="72">
        <v>87</v>
      </c>
      <c r="L1052" s="73">
        <f t="shared" si="465"/>
        <v>110</v>
      </c>
      <c r="M1052" s="73">
        <f t="shared" si="474"/>
        <v>9570</v>
      </c>
      <c r="N1052" s="74">
        <v>1</v>
      </c>
      <c r="O1052" s="74">
        <f t="shared" si="457"/>
        <v>110</v>
      </c>
      <c r="P1052" s="73">
        <f t="shared" si="453"/>
        <v>0</v>
      </c>
      <c r="Q1052" s="91">
        <v>63</v>
      </c>
      <c r="R1052" s="73">
        <f t="shared" si="467"/>
        <v>6930</v>
      </c>
      <c r="S1052" s="76">
        <f t="shared" si="468"/>
        <v>1.5873015873015872E-2</v>
      </c>
      <c r="T1052" s="77">
        <v>20</v>
      </c>
      <c r="U1052" s="78">
        <f t="shared" si="464"/>
        <v>-19</v>
      </c>
      <c r="V1052" s="73">
        <f t="shared" si="466"/>
        <v>2200</v>
      </c>
      <c r="W1052" s="73">
        <f t="shared" si="469"/>
        <v>-2090</v>
      </c>
      <c r="X1052" s="76">
        <f t="shared" si="470"/>
        <v>-0.95</v>
      </c>
      <c r="Y1052" s="73">
        <f t="shared" si="471"/>
        <v>1.5</v>
      </c>
      <c r="Z1052" s="73">
        <f t="shared" si="472"/>
        <v>0</v>
      </c>
      <c r="AA1052" s="73">
        <f t="shared" si="454"/>
        <v>0</v>
      </c>
      <c r="AB1052" s="73">
        <f t="shared" si="473"/>
        <v>85.5</v>
      </c>
      <c r="AC1052" s="73">
        <f t="shared" si="455"/>
        <v>9405</v>
      </c>
      <c r="AD1052" s="73">
        <f t="shared" si="456"/>
        <v>165</v>
      </c>
      <c r="AE1052" s="73">
        <v>0</v>
      </c>
    </row>
    <row r="1053" spans="1:31" ht="15" customHeight="1">
      <c r="A1053" s="5" t="s">
        <v>80</v>
      </c>
      <c r="B1053" s="6" t="str">
        <f>IFERROR(VLOOKUP(A1053,'Distributor List'!$A$2:$D$77,2,0),"-")</f>
        <v>Bahawalpur</v>
      </c>
      <c r="C1053" s="6" t="str">
        <f>IFERROR(VLOOKUP(A1053,'Distributor List'!$A$2:$D$77,3,0),"-")</f>
        <v>Center-2</v>
      </c>
      <c r="D1053" s="6" t="str">
        <f>IFERROR(VLOOKUP(A1053,'Distributor List'!$A$2:$F$77,6,0),"-")</f>
        <v>Pak-1</v>
      </c>
      <c r="E1053" s="6" t="str">
        <f>IFERROR(VLOOKUP(A1053,'Distributor List'!$A$2:$D$77,4,0),"-")</f>
        <v>Distributor</v>
      </c>
      <c r="F1053" s="6" t="str">
        <f>IFERROR(VLOOKUP(H1053,'Price List'!$A$2:$H$109,8,0),"-")</f>
        <v>Medicronis</v>
      </c>
      <c r="G1053" s="6" t="str">
        <f>IFERROR(VLOOKUP(A1053,'Distributor List'!$A$2:$E$77,5,0),"-")</f>
        <v>Rehan Hussain</v>
      </c>
      <c r="H1053" s="10" t="s">
        <v>189</v>
      </c>
      <c r="I1053" s="58">
        <v>99</v>
      </c>
      <c r="J1053" s="72">
        <v>0</v>
      </c>
      <c r="K1053" s="72">
        <v>190</v>
      </c>
      <c r="L1053" s="73">
        <f t="shared" si="465"/>
        <v>0</v>
      </c>
      <c r="M1053" s="73">
        <f t="shared" si="474"/>
        <v>18810</v>
      </c>
      <c r="N1053" s="74">
        <v>0</v>
      </c>
      <c r="O1053" s="74">
        <f t="shared" si="457"/>
        <v>0</v>
      </c>
      <c r="P1053" s="73">
        <f t="shared" si="453"/>
        <v>0</v>
      </c>
      <c r="Q1053" s="91">
        <v>42</v>
      </c>
      <c r="R1053" s="73">
        <f t="shared" si="467"/>
        <v>4158</v>
      </c>
      <c r="S1053" s="76">
        <f t="shared" si="468"/>
        <v>0</v>
      </c>
      <c r="T1053" s="77">
        <v>0</v>
      </c>
      <c r="U1053" s="78">
        <f t="shared" si="464"/>
        <v>0</v>
      </c>
      <c r="V1053" s="73">
        <f t="shared" si="466"/>
        <v>0</v>
      </c>
      <c r="W1053" s="73">
        <f t="shared" si="469"/>
        <v>0</v>
      </c>
      <c r="X1053" s="76" t="str">
        <f t="shared" si="470"/>
        <v>-</v>
      </c>
      <c r="Y1053" s="73">
        <f t="shared" si="471"/>
        <v>0</v>
      </c>
      <c r="Z1053" s="73">
        <f t="shared" si="472"/>
        <v>0</v>
      </c>
      <c r="AA1053" s="73">
        <f t="shared" si="454"/>
        <v>0</v>
      </c>
      <c r="AB1053" s="73">
        <f t="shared" si="473"/>
        <v>190</v>
      </c>
      <c r="AC1053" s="73">
        <f t="shared" si="455"/>
        <v>18810</v>
      </c>
      <c r="AD1053" s="73">
        <f t="shared" si="456"/>
        <v>0</v>
      </c>
      <c r="AE1053" s="73">
        <v>0</v>
      </c>
    </row>
    <row r="1054" spans="1:31" ht="15" customHeight="1">
      <c r="A1054" s="5" t="s">
        <v>80</v>
      </c>
      <c r="B1054" s="6" t="str">
        <f>IFERROR(VLOOKUP(A1054,'Distributor List'!$A$2:$D$77,2,0),"-")</f>
        <v>Bahawalpur</v>
      </c>
      <c r="C1054" s="6" t="str">
        <f>IFERROR(VLOOKUP(A1054,'Distributor List'!$A$2:$D$77,3,0),"-")</f>
        <v>Center-2</v>
      </c>
      <c r="D1054" s="6" t="str">
        <f>IFERROR(VLOOKUP(A1054,'Distributor List'!$A$2:$F$77,6,0),"-")</f>
        <v>Pak-1</v>
      </c>
      <c r="E1054" s="6" t="str">
        <f>IFERROR(VLOOKUP(A1054,'Distributor List'!$A$2:$D$77,4,0),"-")</f>
        <v>Distributor</v>
      </c>
      <c r="F1054" s="6" t="str">
        <f>IFERROR(VLOOKUP(H1054,'Price List'!$A$2:$H$109,8,0),"-")</f>
        <v>Medicronis</v>
      </c>
      <c r="G1054" s="6" t="str">
        <f>IFERROR(VLOOKUP(A1054,'Distributor List'!$A$2:$E$77,5,0),"-")</f>
        <v>Rehan Hussain</v>
      </c>
      <c r="H1054" s="10" t="s">
        <v>190</v>
      </c>
      <c r="I1054" s="58">
        <v>80</v>
      </c>
      <c r="J1054" s="72">
        <v>0</v>
      </c>
      <c r="K1054" s="72">
        <v>19</v>
      </c>
      <c r="L1054" s="73">
        <f t="shared" si="465"/>
        <v>0</v>
      </c>
      <c r="M1054" s="73">
        <f t="shared" si="474"/>
        <v>1520</v>
      </c>
      <c r="N1054" s="74">
        <v>0</v>
      </c>
      <c r="O1054" s="74">
        <f t="shared" si="457"/>
        <v>0</v>
      </c>
      <c r="P1054" s="73">
        <f t="shared" si="453"/>
        <v>0</v>
      </c>
      <c r="Q1054" s="91">
        <v>0</v>
      </c>
      <c r="R1054" s="73">
        <f t="shared" si="467"/>
        <v>0</v>
      </c>
      <c r="S1054" s="76" t="str">
        <f t="shared" si="468"/>
        <v>-</v>
      </c>
      <c r="T1054" s="77">
        <v>0</v>
      </c>
      <c r="U1054" s="78">
        <f t="shared" si="464"/>
        <v>0</v>
      </c>
      <c r="V1054" s="73">
        <f t="shared" si="466"/>
        <v>0</v>
      </c>
      <c r="W1054" s="73">
        <f t="shared" si="469"/>
        <v>0</v>
      </c>
      <c r="X1054" s="76" t="str">
        <f t="shared" si="470"/>
        <v>-</v>
      </c>
      <c r="Y1054" s="73">
        <f t="shared" si="471"/>
        <v>0</v>
      </c>
      <c r="Z1054" s="73">
        <f t="shared" si="472"/>
        <v>0</v>
      </c>
      <c r="AA1054" s="73">
        <f t="shared" si="454"/>
        <v>0</v>
      </c>
      <c r="AB1054" s="73">
        <f t="shared" si="473"/>
        <v>19</v>
      </c>
      <c r="AC1054" s="73">
        <f t="shared" si="455"/>
        <v>1520</v>
      </c>
      <c r="AD1054" s="73">
        <f t="shared" si="456"/>
        <v>0</v>
      </c>
      <c r="AE1054" s="73">
        <v>0</v>
      </c>
    </row>
    <row r="1055" spans="1:31" ht="15" customHeight="1">
      <c r="A1055" s="5" t="s">
        <v>80</v>
      </c>
      <c r="B1055" s="6" t="str">
        <f>IFERROR(VLOOKUP(A1055,'Distributor List'!$A$2:$D$77,2,0),"-")</f>
        <v>Bahawalpur</v>
      </c>
      <c r="C1055" s="6" t="str">
        <f>IFERROR(VLOOKUP(A1055,'Distributor List'!$A$2:$D$77,3,0),"-")</f>
        <v>Center-2</v>
      </c>
      <c r="D1055" s="6" t="str">
        <f>IFERROR(VLOOKUP(A1055,'Distributor List'!$A$2:$F$77,6,0),"-")</f>
        <v>Pak-1</v>
      </c>
      <c r="E1055" s="6" t="str">
        <f>IFERROR(VLOOKUP(A1055,'Distributor List'!$A$2:$D$77,4,0),"-")</f>
        <v>Distributor</v>
      </c>
      <c r="F1055" s="6" t="str">
        <f>IFERROR(VLOOKUP(H1055,'Price List'!$A$2:$H$109,8,0),"-")</f>
        <v>Medicronis</v>
      </c>
      <c r="G1055" s="6" t="str">
        <f>IFERROR(VLOOKUP(A1055,'Distributor List'!$A$2:$E$77,5,0),"-")</f>
        <v>Rehan Hussain</v>
      </c>
      <c r="H1055" s="10" t="s">
        <v>191</v>
      </c>
      <c r="I1055" s="58">
        <v>95</v>
      </c>
      <c r="J1055" s="72">
        <v>20</v>
      </c>
      <c r="K1055" s="72">
        <v>85</v>
      </c>
      <c r="L1055" s="73">
        <f t="shared" si="465"/>
        <v>1900</v>
      </c>
      <c r="M1055" s="73">
        <f t="shared" si="474"/>
        <v>8075</v>
      </c>
      <c r="N1055" s="74">
        <v>20</v>
      </c>
      <c r="O1055" s="74">
        <f t="shared" si="457"/>
        <v>1900</v>
      </c>
      <c r="P1055" s="73">
        <f t="shared" si="453"/>
        <v>0</v>
      </c>
      <c r="Q1055" s="75">
        <v>72</v>
      </c>
      <c r="R1055" s="73">
        <f t="shared" si="467"/>
        <v>6840</v>
      </c>
      <c r="S1055" s="76">
        <f t="shared" si="468"/>
        <v>0.27777777777777779</v>
      </c>
      <c r="T1055" s="77">
        <v>63</v>
      </c>
      <c r="U1055" s="78">
        <f t="shared" si="464"/>
        <v>-43</v>
      </c>
      <c r="V1055" s="73">
        <f t="shared" si="466"/>
        <v>5985</v>
      </c>
      <c r="W1055" s="73">
        <f t="shared" si="469"/>
        <v>-4085</v>
      </c>
      <c r="X1055" s="76">
        <f t="shared" si="470"/>
        <v>-0.68253968253968256</v>
      </c>
      <c r="Y1055" s="73">
        <f t="shared" si="471"/>
        <v>30</v>
      </c>
      <c r="Z1055" s="73">
        <f t="shared" si="472"/>
        <v>0</v>
      </c>
      <c r="AA1055" s="73">
        <f t="shared" si="454"/>
        <v>0</v>
      </c>
      <c r="AB1055" s="73">
        <f t="shared" si="473"/>
        <v>55</v>
      </c>
      <c r="AC1055" s="73">
        <f t="shared" si="455"/>
        <v>5225</v>
      </c>
      <c r="AD1055" s="73">
        <f t="shared" si="456"/>
        <v>2850</v>
      </c>
      <c r="AE1055" s="73">
        <v>0</v>
      </c>
    </row>
    <row r="1056" spans="1:31" ht="15" customHeight="1">
      <c r="A1056" s="5" t="s">
        <v>80</v>
      </c>
      <c r="B1056" s="6" t="str">
        <f>IFERROR(VLOOKUP(A1056,'Distributor List'!$A$2:$D$77,2,0),"-")</f>
        <v>Bahawalpur</v>
      </c>
      <c r="C1056" s="6" t="str">
        <f>IFERROR(VLOOKUP(A1056,'Distributor List'!$A$2:$D$77,3,0),"-")</f>
        <v>Center-2</v>
      </c>
      <c r="D1056" s="6" t="str">
        <f>IFERROR(VLOOKUP(A1056,'Distributor List'!$A$2:$F$77,6,0),"-")</f>
        <v>Pak-1</v>
      </c>
      <c r="E1056" s="6" t="str">
        <f>IFERROR(VLOOKUP(A1056,'Distributor List'!$A$2:$D$77,4,0),"-")</f>
        <v>Distributor</v>
      </c>
      <c r="F1056" s="6" t="str">
        <f>IFERROR(VLOOKUP(H1056,'Price List'!$A$2:$H$109,8,0),"-")</f>
        <v>Medicronis</v>
      </c>
      <c r="G1056" s="6" t="str">
        <f>IFERROR(VLOOKUP(A1056,'Distributor List'!$A$2:$E$77,5,0),"-")</f>
        <v>Rehan Hussain</v>
      </c>
      <c r="H1056" s="10" t="s">
        <v>192</v>
      </c>
      <c r="I1056" s="58">
        <v>90</v>
      </c>
      <c r="J1056" s="72">
        <v>0</v>
      </c>
      <c r="K1056" s="72">
        <v>43</v>
      </c>
      <c r="L1056" s="73">
        <f t="shared" si="465"/>
        <v>0</v>
      </c>
      <c r="M1056" s="73">
        <f t="shared" si="474"/>
        <v>3870</v>
      </c>
      <c r="N1056" s="74">
        <v>0</v>
      </c>
      <c r="O1056" s="74">
        <f t="shared" si="457"/>
        <v>0</v>
      </c>
      <c r="P1056" s="73">
        <f t="shared" si="453"/>
        <v>0</v>
      </c>
      <c r="Q1056" s="91">
        <v>0</v>
      </c>
      <c r="R1056" s="73">
        <f t="shared" si="467"/>
        <v>0</v>
      </c>
      <c r="S1056" s="76" t="str">
        <f t="shared" si="468"/>
        <v>-</v>
      </c>
      <c r="T1056" s="77">
        <v>0</v>
      </c>
      <c r="U1056" s="78">
        <f t="shared" si="464"/>
        <v>0</v>
      </c>
      <c r="V1056" s="73">
        <f t="shared" si="466"/>
        <v>0</v>
      </c>
      <c r="W1056" s="73">
        <f t="shared" si="469"/>
        <v>0</v>
      </c>
      <c r="X1056" s="76" t="str">
        <f t="shared" si="470"/>
        <v>-</v>
      </c>
      <c r="Y1056" s="73">
        <f t="shared" si="471"/>
        <v>0</v>
      </c>
      <c r="Z1056" s="73">
        <f t="shared" si="472"/>
        <v>0</v>
      </c>
      <c r="AA1056" s="73">
        <f t="shared" si="454"/>
        <v>0</v>
      </c>
      <c r="AB1056" s="73">
        <f t="shared" si="473"/>
        <v>43</v>
      </c>
      <c r="AC1056" s="73">
        <f t="shared" si="455"/>
        <v>3870</v>
      </c>
      <c r="AD1056" s="73">
        <f t="shared" si="456"/>
        <v>0</v>
      </c>
      <c r="AE1056" s="73">
        <v>0</v>
      </c>
    </row>
    <row r="1057" spans="1:31" ht="15" customHeight="1">
      <c r="A1057" s="5" t="s">
        <v>80</v>
      </c>
      <c r="B1057" s="6" t="str">
        <f>IFERROR(VLOOKUP(A1057,'Distributor List'!$A$2:$D$77,2,0),"-")</f>
        <v>Bahawalpur</v>
      </c>
      <c r="C1057" s="6" t="str">
        <f>IFERROR(VLOOKUP(A1057,'Distributor List'!$A$2:$D$77,3,0),"-")</f>
        <v>Center-2</v>
      </c>
      <c r="D1057" s="6" t="str">
        <f>IFERROR(VLOOKUP(A1057,'Distributor List'!$A$2:$F$77,6,0),"-")</f>
        <v>Pak-1</v>
      </c>
      <c r="E1057" s="6" t="str">
        <f>IFERROR(VLOOKUP(A1057,'Distributor List'!$A$2:$D$77,4,0),"-")</f>
        <v>Distributor</v>
      </c>
      <c r="F1057" s="6" t="str">
        <f>IFERROR(VLOOKUP(H1057,'Price List'!$A$2:$H$109,8,0),"-")</f>
        <v>Medicronis</v>
      </c>
      <c r="G1057" s="6" t="str">
        <f>IFERROR(VLOOKUP(A1057,'Distributor List'!$A$2:$E$77,5,0),"-")</f>
        <v>Rehan Hussain</v>
      </c>
      <c r="H1057" s="56" t="s">
        <v>193</v>
      </c>
      <c r="I1057" s="57">
        <v>99</v>
      </c>
      <c r="J1057" s="72">
        <v>0</v>
      </c>
      <c r="K1057" s="72">
        <v>225</v>
      </c>
      <c r="L1057" s="73">
        <f t="shared" si="465"/>
        <v>0</v>
      </c>
      <c r="M1057" s="73">
        <f t="shared" si="474"/>
        <v>22275</v>
      </c>
      <c r="N1057" s="74">
        <v>0</v>
      </c>
      <c r="O1057" s="74">
        <f t="shared" si="457"/>
        <v>0</v>
      </c>
      <c r="P1057" s="73">
        <f t="shared" si="453"/>
        <v>0</v>
      </c>
      <c r="Q1057" s="91">
        <v>126</v>
      </c>
      <c r="R1057" s="73">
        <f t="shared" si="467"/>
        <v>12474</v>
      </c>
      <c r="S1057" s="76">
        <f t="shared" ref="S1057" si="475">IFERROR(L1057/R1057,"-")</f>
        <v>0</v>
      </c>
      <c r="T1057" s="77">
        <v>10</v>
      </c>
      <c r="U1057" s="78">
        <f t="shared" si="464"/>
        <v>-10</v>
      </c>
      <c r="V1057" s="73">
        <f t="shared" si="466"/>
        <v>990</v>
      </c>
      <c r="W1057" s="73">
        <f t="shared" ref="W1057" si="476">L1057-V1057</f>
        <v>-990</v>
      </c>
      <c r="X1057" s="76">
        <f t="shared" ref="X1057" si="477">IFERROR(L1057/V1057-1,"-")</f>
        <v>-1</v>
      </c>
      <c r="Y1057" s="73">
        <f t="shared" ref="Y1057" si="478">(J1057)/1*1.5</f>
        <v>0</v>
      </c>
      <c r="Z1057" s="73">
        <f t="shared" ref="Z1057" si="479">IF(Y1057&gt;K1057,Y1057-K1057,0)</f>
        <v>0</v>
      </c>
      <c r="AA1057" s="73">
        <f t="shared" si="454"/>
        <v>0</v>
      </c>
      <c r="AB1057" s="73">
        <f t="shared" ref="AB1057" si="480">IF(Y1057&lt;K1057,K1057-Y1057,0)</f>
        <v>225</v>
      </c>
      <c r="AC1057" s="73">
        <f t="shared" si="455"/>
        <v>22275</v>
      </c>
      <c r="AD1057" s="73">
        <f t="shared" si="456"/>
        <v>0</v>
      </c>
      <c r="AE1057" s="73">
        <v>0</v>
      </c>
    </row>
    <row r="1058" spans="1:31" ht="15" customHeight="1">
      <c r="A1058" s="5" t="s">
        <v>80</v>
      </c>
      <c r="B1058" s="6" t="str">
        <f>IFERROR(VLOOKUP(A1058,'Distributor List'!$A$2:$D$77,2,0),"-")</f>
        <v>Bahawalpur</v>
      </c>
      <c r="C1058" s="6" t="str">
        <f>IFERROR(VLOOKUP(A1058,'Distributor List'!$A$2:$D$77,3,0),"-")</f>
        <v>Center-2</v>
      </c>
      <c r="D1058" s="6" t="str">
        <f>IFERROR(VLOOKUP(A1058,'Distributor List'!$A$2:$F$77,6,0),"-")</f>
        <v>Pak-1</v>
      </c>
      <c r="E1058" s="6" t="str">
        <f>IFERROR(VLOOKUP(A1058,'Distributor List'!$A$2:$D$77,4,0),"-")</f>
        <v>Distributor</v>
      </c>
      <c r="F1058" s="6" t="str">
        <f>IFERROR(VLOOKUP(H1058,'Price List'!$A$2:$H$109,8,0),"-")</f>
        <v>Medicronis</v>
      </c>
      <c r="G1058" s="6" t="str">
        <f>IFERROR(VLOOKUP(A1058,'Distributor List'!$A$2:$E$77,5,0),"-")</f>
        <v>Rehan Hussain</v>
      </c>
      <c r="H1058" s="10" t="s">
        <v>144</v>
      </c>
      <c r="I1058" s="58">
        <v>105</v>
      </c>
      <c r="J1058" s="72">
        <v>0</v>
      </c>
      <c r="K1058" s="72">
        <v>3</v>
      </c>
      <c r="L1058" s="73">
        <f t="shared" si="465"/>
        <v>0</v>
      </c>
      <c r="M1058" s="73">
        <f t="shared" si="474"/>
        <v>315</v>
      </c>
      <c r="N1058" s="74">
        <v>0</v>
      </c>
      <c r="O1058" s="74">
        <f t="shared" si="457"/>
        <v>0</v>
      </c>
      <c r="P1058" s="73">
        <f t="shared" si="453"/>
        <v>0</v>
      </c>
      <c r="Q1058" s="91">
        <v>0</v>
      </c>
      <c r="R1058" s="73">
        <f t="shared" si="467"/>
        <v>0</v>
      </c>
      <c r="S1058" s="76" t="str">
        <f t="shared" si="468"/>
        <v>-</v>
      </c>
      <c r="T1058" s="77">
        <v>32</v>
      </c>
      <c r="U1058" s="78">
        <f t="shared" si="464"/>
        <v>-32</v>
      </c>
      <c r="V1058" s="73">
        <f t="shared" si="466"/>
        <v>3360</v>
      </c>
      <c r="W1058" s="73">
        <f t="shared" si="469"/>
        <v>-3360</v>
      </c>
      <c r="X1058" s="76">
        <f t="shared" si="470"/>
        <v>-1</v>
      </c>
      <c r="Y1058" s="73">
        <f t="shared" si="471"/>
        <v>0</v>
      </c>
      <c r="Z1058" s="73">
        <f t="shared" si="472"/>
        <v>0</v>
      </c>
      <c r="AA1058" s="73">
        <f t="shared" si="454"/>
        <v>0</v>
      </c>
      <c r="AB1058" s="73">
        <f t="shared" si="473"/>
        <v>3</v>
      </c>
      <c r="AC1058" s="73">
        <f t="shared" si="455"/>
        <v>315</v>
      </c>
      <c r="AD1058" s="73">
        <f t="shared" si="456"/>
        <v>0</v>
      </c>
      <c r="AE1058" s="73">
        <v>0</v>
      </c>
    </row>
    <row r="1059" spans="1:31" ht="15" customHeight="1">
      <c r="A1059" s="5" t="s">
        <v>80</v>
      </c>
      <c r="B1059" s="6" t="str">
        <f>IFERROR(VLOOKUP(A1059,'Distributor List'!$A$2:$D$77,2,0),"-")</f>
        <v>Bahawalpur</v>
      </c>
      <c r="C1059" s="6" t="str">
        <f>IFERROR(VLOOKUP(A1059,'Distributor List'!$A$2:$D$77,3,0),"-")</f>
        <v>Center-2</v>
      </c>
      <c r="D1059" s="6" t="str">
        <f>IFERROR(VLOOKUP(A1059,'Distributor List'!$A$2:$F$77,6,0),"-")</f>
        <v>Pak-1</v>
      </c>
      <c r="E1059" s="6" t="str">
        <f>IFERROR(VLOOKUP(A1059,'Distributor List'!$A$2:$D$77,4,0),"-")</f>
        <v>Distributor</v>
      </c>
      <c r="F1059" s="6" t="str">
        <f>IFERROR(VLOOKUP(H1059,'Price List'!$A$2:$H$109,8,0),"-")</f>
        <v>Medicronis</v>
      </c>
      <c r="G1059" s="6" t="str">
        <f>IFERROR(VLOOKUP(A1059,'Distributor List'!$A$2:$E$77,5,0),"-")</f>
        <v>Rehan Hussain</v>
      </c>
      <c r="H1059" s="10" t="s">
        <v>150</v>
      </c>
      <c r="I1059" s="58">
        <v>115</v>
      </c>
      <c r="J1059" s="72">
        <v>27</v>
      </c>
      <c r="K1059" s="72">
        <v>110</v>
      </c>
      <c r="L1059" s="73">
        <f t="shared" si="465"/>
        <v>3105</v>
      </c>
      <c r="M1059" s="73">
        <f t="shared" si="474"/>
        <v>12650</v>
      </c>
      <c r="N1059" s="74">
        <v>27</v>
      </c>
      <c r="O1059" s="74">
        <f t="shared" si="457"/>
        <v>3105</v>
      </c>
      <c r="P1059" s="73">
        <f t="shared" si="453"/>
        <v>0</v>
      </c>
      <c r="Q1059" s="75">
        <v>36</v>
      </c>
      <c r="R1059" s="73">
        <f t="shared" si="467"/>
        <v>4140</v>
      </c>
      <c r="S1059" s="76">
        <f t="shared" si="468"/>
        <v>0.75</v>
      </c>
      <c r="T1059" s="77">
        <v>33</v>
      </c>
      <c r="U1059" s="78">
        <f t="shared" si="464"/>
        <v>-6</v>
      </c>
      <c r="V1059" s="73">
        <f t="shared" si="466"/>
        <v>3795</v>
      </c>
      <c r="W1059" s="73">
        <f t="shared" si="469"/>
        <v>-690</v>
      </c>
      <c r="X1059" s="76">
        <f t="shared" si="470"/>
        <v>-0.18181818181818177</v>
      </c>
      <c r="Y1059" s="73">
        <f t="shared" si="471"/>
        <v>40.5</v>
      </c>
      <c r="Z1059" s="73">
        <f t="shared" si="472"/>
        <v>0</v>
      </c>
      <c r="AA1059" s="73">
        <f t="shared" si="454"/>
        <v>0</v>
      </c>
      <c r="AB1059" s="73">
        <f t="shared" si="473"/>
        <v>69.5</v>
      </c>
      <c r="AC1059" s="73">
        <f t="shared" si="455"/>
        <v>7992.5</v>
      </c>
      <c r="AD1059" s="73">
        <f t="shared" si="456"/>
        <v>4657.5</v>
      </c>
      <c r="AE1059" s="73">
        <v>0</v>
      </c>
    </row>
    <row r="1060" spans="1:31" ht="15" customHeight="1">
      <c r="A1060" s="5" t="s">
        <v>80</v>
      </c>
      <c r="B1060" s="6" t="str">
        <f>IFERROR(VLOOKUP(A1060,'Distributor List'!$A$2:$D$77,2,0),"-")</f>
        <v>Bahawalpur</v>
      </c>
      <c r="C1060" s="6" t="str">
        <f>IFERROR(VLOOKUP(A1060,'Distributor List'!$A$2:$D$77,3,0),"-")</f>
        <v>Center-2</v>
      </c>
      <c r="D1060" s="6" t="str">
        <f>IFERROR(VLOOKUP(A1060,'Distributor List'!$A$2:$F$77,6,0),"-")</f>
        <v>Pak-1</v>
      </c>
      <c r="E1060" s="6" t="str">
        <f>IFERROR(VLOOKUP(A1060,'Distributor List'!$A$2:$D$77,4,0),"-")</f>
        <v>Distributor</v>
      </c>
      <c r="F1060" s="6" t="str">
        <f>IFERROR(VLOOKUP(H1060,'Price List'!$A$2:$H$109,8,0),"-")</f>
        <v>Medicronis</v>
      </c>
      <c r="G1060" s="6" t="str">
        <f>IFERROR(VLOOKUP(A1060,'Distributor List'!$A$2:$E$77,5,0),"-")</f>
        <v>Rehan Hussain</v>
      </c>
      <c r="H1060" s="10" t="s">
        <v>194</v>
      </c>
      <c r="I1060" s="58">
        <v>99</v>
      </c>
      <c r="J1060" s="72">
        <v>0</v>
      </c>
      <c r="K1060" s="72">
        <v>110</v>
      </c>
      <c r="L1060" s="73">
        <f t="shared" si="465"/>
        <v>0</v>
      </c>
      <c r="M1060" s="73">
        <f t="shared" si="474"/>
        <v>10890</v>
      </c>
      <c r="N1060" s="74">
        <v>0</v>
      </c>
      <c r="O1060" s="74">
        <f t="shared" si="457"/>
        <v>0</v>
      </c>
      <c r="P1060" s="73">
        <f t="shared" si="453"/>
        <v>0</v>
      </c>
      <c r="Q1060" s="91">
        <v>142.5</v>
      </c>
      <c r="R1060" s="73">
        <f t="shared" si="467"/>
        <v>14107.5</v>
      </c>
      <c r="S1060" s="76">
        <f t="shared" si="468"/>
        <v>0</v>
      </c>
      <c r="T1060" s="77">
        <v>6</v>
      </c>
      <c r="U1060" s="78">
        <f t="shared" si="464"/>
        <v>-6</v>
      </c>
      <c r="V1060" s="73">
        <f t="shared" si="466"/>
        <v>594</v>
      </c>
      <c r="W1060" s="73">
        <f t="shared" si="469"/>
        <v>-594</v>
      </c>
      <c r="X1060" s="76">
        <f t="shared" si="470"/>
        <v>-1</v>
      </c>
      <c r="Y1060" s="73">
        <f t="shared" si="471"/>
        <v>0</v>
      </c>
      <c r="Z1060" s="73">
        <f t="shared" si="472"/>
        <v>0</v>
      </c>
      <c r="AA1060" s="73">
        <f t="shared" si="454"/>
        <v>0</v>
      </c>
      <c r="AB1060" s="73">
        <f t="shared" si="473"/>
        <v>110</v>
      </c>
      <c r="AC1060" s="73">
        <f t="shared" si="455"/>
        <v>10890</v>
      </c>
      <c r="AD1060" s="73">
        <f t="shared" si="456"/>
        <v>0</v>
      </c>
      <c r="AE1060" s="73">
        <v>0</v>
      </c>
    </row>
    <row r="1061" spans="1:31" ht="15" customHeight="1">
      <c r="A1061" s="5" t="s">
        <v>80</v>
      </c>
      <c r="B1061" s="6" t="str">
        <f>IFERROR(VLOOKUP(A1061,'Distributor List'!$A$2:$D$77,2,0),"-")</f>
        <v>Bahawalpur</v>
      </c>
      <c r="C1061" s="6" t="str">
        <f>IFERROR(VLOOKUP(A1061,'Distributor List'!$A$2:$D$77,3,0),"-")</f>
        <v>Center-2</v>
      </c>
      <c r="D1061" s="6" t="str">
        <f>IFERROR(VLOOKUP(A1061,'Distributor List'!$A$2:$F$77,6,0),"-")</f>
        <v>Pak-1</v>
      </c>
      <c r="E1061" s="6" t="str">
        <f>IFERROR(VLOOKUP(A1061,'Distributor List'!$A$2:$D$77,4,0),"-")</f>
        <v>Distributor</v>
      </c>
      <c r="F1061" s="6" t="str">
        <f>IFERROR(VLOOKUP(H1061,'Price List'!$A$2:$H$109,8,0),"-")</f>
        <v>Transformer</v>
      </c>
      <c r="G1061" s="6" t="str">
        <f>IFERROR(VLOOKUP(A1061,'Distributor List'!$A$2:$E$77,5,0),"-")</f>
        <v>Rehan Hussain</v>
      </c>
      <c r="H1061" s="10" t="s">
        <v>195</v>
      </c>
      <c r="I1061" s="58">
        <v>299</v>
      </c>
      <c r="J1061" s="72">
        <v>0</v>
      </c>
      <c r="K1061" s="72">
        <v>0</v>
      </c>
      <c r="L1061" s="73">
        <f t="shared" si="465"/>
        <v>0</v>
      </c>
      <c r="M1061" s="73">
        <f t="shared" si="474"/>
        <v>0</v>
      </c>
      <c r="N1061" s="74">
        <v>0</v>
      </c>
      <c r="O1061" s="74">
        <f t="shared" si="457"/>
        <v>0</v>
      </c>
      <c r="P1061" s="73">
        <f t="shared" si="453"/>
        <v>0</v>
      </c>
      <c r="Q1061" s="91">
        <v>0</v>
      </c>
      <c r="R1061" s="73">
        <f t="shared" si="467"/>
        <v>0</v>
      </c>
      <c r="S1061" s="76" t="str">
        <f t="shared" si="468"/>
        <v>-</v>
      </c>
      <c r="T1061" s="77">
        <v>0</v>
      </c>
      <c r="U1061" s="78">
        <f t="shared" si="464"/>
        <v>0</v>
      </c>
      <c r="V1061" s="73">
        <f t="shared" si="466"/>
        <v>0</v>
      </c>
      <c r="W1061" s="73">
        <f t="shared" si="469"/>
        <v>0</v>
      </c>
      <c r="X1061" s="76" t="str">
        <f t="shared" si="470"/>
        <v>-</v>
      </c>
      <c r="Y1061" s="73">
        <f t="shared" si="471"/>
        <v>0</v>
      </c>
      <c r="Z1061" s="73">
        <f t="shared" si="472"/>
        <v>0</v>
      </c>
      <c r="AA1061" s="73">
        <f t="shared" si="454"/>
        <v>0</v>
      </c>
      <c r="AB1061" s="73">
        <f t="shared" si="473"/>
        <v>0</v>
      </c>
      <c r="AC1061" s="73">
        <f t="shared" si="455"/>
        <v>0</v>
      </c>
      <c r="AD1061" s="73">
        <f t="shared" si="456"/>
        <v>0</v>
      </c>
      <c r="AE1061" s="73">
        <v>0</v>
      </c>
    </row>
    <row r="1062" spans="1:31" ht="15" customHeight="1">
      <c r="A1062" s="5" t="s">
        <v>80</v>
      </c>
      <c r="B1062" s="6" t="str">
        <f>IFERROR(VLOOKUP(A1062,'Distributor List'!$A$2:$D$77,2,0),"-")</f>
        <v>Bahawalpur</v>
      </c>
      <c r="C1062" s="6" t="str">
        <f>IFERROR(VLOOKUP(A1062,'Distributor List'!$A$2:$D$77,3,0),"-")</f>
        <v>Center-2</v>
      </c>
      <c r="D1062" s="6" t="str">
        <f>IFERROR(VLOOKUP(A1062,'Distributor List'!$A$2:$F$77,6,0),"-")</f>
        <v>Pak-1</v>
      </c>
      <c r="E1062" s="6" t="str">
        <f>IFERROR(VLOOKUP(A1062,'Distributor List'!$A$2:$D$77,4,0),"-")</f>
        <v>Distributor</v>
      </c>
      <c r="F1062" s="6" t="str">
        <f>IFERROR(VLOOKUP(H1062,'Price List'!$A$2:$H$109,8,0),"-")</f>
        <v>Transformer</v>
      </c>
      <c r="G1062" s="6" t="str">
        <f>IFERROR(VLOOKUP(A1062,'Distributor List'!$A$2:$E$77,5,0),"-")</f>
        <v>Rehan Hussain</v>
      </c>
      <c r="H1062" s="10" t="s">
        <v>196</v>
      </c>
      <c r="I1062" s="58">
        <v>125</v>
      </c>
      <c r="J1062" s="72">
        <v>0</v>
      </c>
      <c r="K1062" s="72">
        <v>0</v>
      </c>
      <c r="L1062" s="73">
        <f t="shared" si="465"/>
        <v>0</v>
      </c>
      <c r="M1062" s="73">
        <f t="shared" si="474"/>
        <v>0</v>
      </c>
      <c r="N1062" s="74">
        <v>0</v>
      </c>
      <c r="O1062" s="74">
        <f t="shared" si="457"/>
        <v>0</v>
      </c>
      <c r="P1062" s="73">
        <f t="shared" si="453"/>
        <v>0</v>
      </c>
      <c r="Q1062" s="91">
        <v>0</v>
      </c>
      <c r="R1062" s="73">
        <f t="shared" si="467"/>
        <v>0</v>
      </c>
      <c r="S1062" s="76" t="str">
        <f t="shared" si="468"/>
        <v>-</v>
      </c>
      <c r="T1062" s="77">
        <v>0</v>
      </c>
      <c r="U1062" s="78">
        <f t="shared" si="464"/>
        <v>0</v>
      </c>
      <c r="V1062" s="73">
        <f t="shared" si="466"/>
        <v>0</v>
      </c>
      <c r="W1062" s="73">
        <f t="shared" si="469"/>
        <v>0</v>
      </c>
      <c r="X1062" s="76" t="str">
        <f t="shared" si="470"/>
        <v>-</v>
      </c>
      <c r="Y1062" s="73">
        <f t="shared" si="471"/>
        <v>0</v>
      </c>
      <c r="Z1062" s="73">
        <f t="shared" si="472"/>
        <v>0</v>
      </c>
      <c r="AA1062" s="73">
        <f t="shared" si="454"/>
        <v>0</v>
      </c>
      <c r="AB1062" s="73">
        <f t="shared" si="473"/>
        <v>0</v>
      </c>
      <c r="AC1062" s="73">
        <f t="shared" si="455"/>
        <v>0</v>
      </c>
      <c r="AD1062" s="73">
        <f t="shared" si="456"/>
        <v>0</v>
      </c>
      <c r="AE1062" s="73">
        <v>0</v>
      </c>
    </row>
    <row r="1063" spans="1:31" ht="15" customHeight="1">
      <c r="A1063" s="5" t="s">
        <v>80</v>
      </c>
      <c r="B1063" s="6" t="str">
        <f>IFERROR(VLOOKUP(A1063,'Distributor List'!$A$2:$D$77,2,0),"-")</f>
        <v>Bahawalpur</v>
      </c>
      <c r="C1063" s="6" t="str">
        <f>IFERROR(VLOOKUP(A1063,'Distributor List'!$A$2:$D$77,3,0),"-")</f>
        <v>Center-2</v>
      </c>
      <c r="D1063" s="6" t="str">
        <f>IFERROR(VLOOKUP(A1063,'Distributor List'!$A$2:$F$77,6,0),"-")</f>
        <v>Pak-1</v>
      </c>
      <c r="E1063" s="6" t="str">
        <f>IFERROR(VLOOKUP(A1063,'Distributor List'!$A$2:$D$77,4,0),"-")</f>
        <v>Distributor</v>
      </c>
      <c r="F1063" s="6" t="str">
        <f>IFERROR(VLOOKUP(H1063,'Price List'!$A$2:$H$109,8,0),"-")</f>
        <v>Medicronis</v>
      </c>
      <c r="G1063" s="6" t="str">
        <f>IFERROR(VLOOKUP(A1063,'Distributor List'!$A$2:$E$77,5,0),"-")</f>
        <v>Rehan Hussain</v>
      </c>
      <c r="H1063" s="10" t="s">
        <v>142</v>
      </c>
      <c r="I1063" s="58">
        <v>102</v>
      </c>
      <c r="J1063" s="72">
        <v>0</v>
      </c>
      <c r="K1063" s="72">
        <v>113</v>
      </c>
      <c r="L1063" s="73">
        <f t="shared" si="465"/>
        <v>0</v>
      </c>
      <c r="M1063" s="73">
        <f t="shared" si="474"/>
        <v>11526</v>
      </c>
      <c r="N1063" s="74">
        <v>0</v>
      </c>
      <c r="O1063" s="74">
        <f t="shared" si="457"/>
        <v>0</v>
      </c>
      <c r="P1063" s="73">
        <f t="shared" si="453"/>
        <v>0</v>
      </c>
      <c r="Q1063" s="91">
        <v>684</v>
      </c>
      <c r="R1063" s="73">
        <f t="shared" si="467"/>
        <v>69768</v>
      </c>
      <c r="S1063" s="76">
        <f t="shared" si="468"/>
        <v>0</v>
      </c>
      <c r="T1063" s="77">
        <v>20</v>
      </c>
      <c r="U1063" s="78">
        <f t="shared" si="464"/>
        <v>-20</v>
      </c>
      <c r="V1063" s="73">
        <f t="shared" si="466"/>
        <v>2040</v>
      </c>
      <c r="W1063" s="73">
        <f t="shared" si="469"/>
        <v>-2040</v>
      </c>
      <c r="X1063" s="76">
        <f t="shared" si="470"/>
        <v>-1</v>
      </c>
      <c r="Y1063" s="73">
        <f t="shared" si="471"/>
        <v>0</v>
      </c>
      <c r="Z1063" s="73">
        <f t="shared" si="472"/>
        <v>0</v>
      </c>
      <c r="AA1063" s="73">
        <f t="shared" si="454"/>
        <v>0</v>
      </c>
      <c r="AB1063" s="73">
        <f t="shared" si="473"/>
        <v>113</v>
      </c>
      <c r="AC1063" s="73">
        <f t="shared" si="455"/>
        <v>11526</v>
      </c>
      <c r="AD1063" s="73">
        <f t="shared" si="456"/>
        <v>0</v>
      </c>
      <c r="AE1063" s="73">
        <v>0</v>
      </c>
    </row>
    <row r="1064" spans="1:31" ht="15" customHeight="1">
      <c r="A1064" s="5" t="s">
        <v>80</v>
      </c>
      <c r="B1064" s="6" t="str">
        <f>IFERROR(VLOOKUP(A1064,'Distributor List'!$A$2:$D$77,2,0),"-")</f>
        <v>Bahawalpur</v>
      </c>
      <c r="C1064" s="6" t="str">
        <f>IFERROR(VLOOKUP(A1064,'Distributor List'!$A$2:$D$77,3,0),"-")</f>
        <v>Center-2</v>
      </c>
      <c r="D1064" s="6" t="str">
        <f>IFERROR(VLOOKUP(A1064,'Distributor List'!$A$2:$F$77,6,0),"-")</f>
        <v>Pak-1</v>
      </c>
      <c r="E1064" s="6" t="str">
        <f>IFERROR(VLOOKUP(A1064,'Distributor List'!$A$2:$D$77,4,0),"-")</f>
        <v>Distributor</v>
      </c>
      <c r="F1064" s="6" t="str">
        <f>IFERROR(VLOOKUP(H1064,'Price List'!$A$2:$H$109,8,0),"-")</f>
        <v>Medicronis</v>
      </c>
      <c r="G1064" s="6" t="str">
        <f>IFERROR(VLOOKUP(A1064,'Distributor List'!$A$2:$E$77,5,0),"-")</f>
        <v>Rehan Hussain</v>
      </c>
      <c r="H1064" s="10" t="s">
        <v>197</v>
      </c>
      <c r="I1064" s="58">
        <v>53</v>
      </c>
      <c r="J1064" s="72">
        <v>0</v>
      </c>
      <c r="K1064" s="72">
        <v>0</v>
      </c>
      <c r="L1064" s="73">
        <f t="shared" si="465"/>
        <v>0</v>
      </c>
      <c r="M1064" s="73">
        <f t="shared" si="474"/>
        <v>0</v>
      </c>
      <c r="N1064" s="74">
        <v>0</v>
      </c>
      <c r="O1064" s="74">
        <f t="shared" si="457"/>
        <v>0</v>
      </c>
      <c r="P1064" s="73">
        <f t="shared" si="453"/>
        <v>0</v>
      </c>
      <c r="Q1064" s="91">
        <v>0</v>
      </c>
      <c r="R1064" s="73">
        <f t="shared" si="467"/>
        <v>0</v>
      </c>
      <c r="S1064" s="76" t="str">
        <f t="shared" si="468"/>
        <v>-</v>
      </c>
      <c r="T1064" s="77">
        <v>0</v>
      </c>
      <c r="U1064" s="78">
        <f t="shared" si="464"/>
        <v>0</v>
      </c>
      <c r="V1064" s="73">
        <f t="shared" si="466"/>
        <v>0</v>
      </c>
      <c r="W1064" s="73">
        <f t="shared" si="469"/>
        <v>0</v>
      </c>
      <c r="X1064" s="76" t="str">
        <f t="shared" si="470"/>
        <v>-</v>
      </c>
      <c r="Y1064" s="73">
        <f t="shared" si="471"/>
        <v>0</v>
      </c>
      <c r="Z1064" s="73">
        <f t="shared" si="472"/>
        <v>0</v>
      </c>
      <c r="AA1064" s="73">
        <f t="shared" si="454"/>
        <v>0</v>
      </c>
      <c r="AB1064" s="73">
        <f t="shared" si="473"/>
        <v>0</v>
      </c>
      <c r="AC1064" s="73">
        <f t="shared" si="455"/>
        <v>0</v>
      </c>
      <c r="AD1064" s="73">
        <f t="shared" si="456"/>
        <v>0</v>
      </c>
      <c r="AE1064" s="73">
        <v>0</v>
      </c>
    </row>
    <row r="1065" spans="1:31" ht="15" customHeight="1">
      <c r="A1065" s="5" t="s">
        <v>80</v>
      </c>
      <c r="B1065" s="6" t="str">
        <f>IFERROR(VLOOKUP(A1065,'Distributor List'!$A$2:$D$77,2,0),"-")</f>
        <v>Bahawalpur</v>
      </c>
      <c r="C1065" s="6" t="str">
        <f>IFERROR(VLOOKUP(A1065,'Distributor List'!$A$2:$D$77,3,0),"-")</f>
        <v>Center-2</v>
      </c>
      <c r="D1065" s="6" t="str">
        <f>IFERROR(VLOOKUP(A1065,'Distributor List'!$A$2:$F$77,6,0),"-")</f>
        <v>Pak-1</v>
      </c>
      <c r="E1065" s="6" t="str">
        <f>IFERROR(VLOOKUP(A1065,'Distributor List'!$A$2:$D$77,4,0),"-")</f>
        <v>Distributor</v>
      </c>
      <c r="F1065" s="6" t="str">
        <f>IFERROR(VLOOKUP(H1065,'Price List'!$A$2:$H$109,8,0),"-")</f>
        <v>Medicronis</v>
      </c>
      <c r="G1065" s="6" t="str">
        <f>IFERROR(VLOOKUP(A1065,'Distributor List'!$A$2:$E$77,5,0),"-")</f>
        <v>Rehan Hussain</v>
      </c>
      <c r="H1065" s="10" t="s">
        <v>198</v>
      </c>
      <c r="I1065" s="58">
        <v>69</v>
      </c>
      <c r="J1065" s="72">
        <v>0</v>
      </c>
      <c r="K1065" s="72">
        <v>0</v>
      </c>
      <c r="L1065" s="73">
        <f t="shared" si="465"/>
        <v>0</v>
      </c>
      <c r="M1065" s="73">
        <f t="shared" si="474"/>
        <v>0</v>
      </c>
      <c r="N1065" s="74">
        <v>0</v>
      </c>
      <c r="O1065" s="74">
        <f t="shared" si="457"/>
        <v>0</v>
      </c>
      <c r="P1065" s="73">
        <f t="shared" si="453"/>
        <v>0</v>
      </c>
      <c r="Q1065" s="91">
        <v>0</v>
      </c>
      <c r="R1065" s="73">
        <f t="shared" si="467"/>
        <v>0</v>
      </c>
      <c r="S1065" s="76" t="str">
        <f t="shared" si="468"/>
        <v>-</v>
      </c>
      <c r="T1065" s="77">
        <v>0</v>
      </c>
      <c r="U1065" s="78">
        <f t="shared" si="464"/>
        <v>0</v>
      </c>
      <c r="V1065" s="73">
        <f t="shared" si="466"/>
        <v>0</v>
      </c>
      <c r="W1065" s="73">
        <f t="shared" si="469"/>
        <v>0</v>
      </c>
      <c r="X1065" s="76" t="str">
        <f t="shared" si="470"/>
        <v>-</v>
      </c>
      <c r="Y1065" s="73">
        <f t="shared" si="471"/>
        <v>0</v>
      </c>
      <c r="Z1065" s="73">
        <f t="shared" si="472"/>
        <v>0</v>
      </c>
      <c r="AA1065" s="73">
        <f t="shared" si="454"/>
        <v>0</v>
      </c>
      <c r="AB1065" s="73">
        <f t="shared" si="473"/>
        <v>0</v>
      </c>
      <c r="AC1065" s="73">
        <f t="shared" si="455"/>
        <v>0</v>
      </c>
      <c r="AD1065" s="73">
        <f t="shared" si="456"/>
        <v>0</v>
      </c>
      <c r="AE1065" s="73">
        <v>0</v>
      </c>
    </row>
    <row r="1066" spans="1:31" ht="15" customHeight="1">
      <c r="A1066" s="5" t="s">
        <v>80</v>
      </c>
      <c r="B1066" s="6" t="str">
        <f>IFERROR(VLOOKUP(A1066,'Distributor List'!$A$2:$D$77,2,0),"-")</f>
        <v>Bahawalpur</v>
      </c>
      <c r="C1066" s="6" t="str">
        <f>IFERROR(VLOOKUP(A1066,'Distributor List'!$A$2:$D$77,3,0),"-")</f>
        <v>Center-2</v>
      </c>
      <c r="D1066" s="6" t="str">
        <f>IFERROR(VLOOKUP(A1066,'Distributor List'!$A$2:$F$77,6,0),"-")</f>
        <v>Pak-1</v>
      </c>
      <c r="E1066" s="6" t="str">
        <f>IFERROR(VLOOKUP(A1066,'Distributor List'!$A$2:$D$77,4,0),"-")</f>
        <v>Distributor</v>
      </c>
      <c r="F1066" s="6" t="str">
        <f>IFERROR(VLOOKUP(H1066,'Price List'!$A$2:$H$109,8,0),"-")</f>
        <v>Medicronis</v>
      </c>
      <c r="G1066" s="6" t="str">
        <f>IFERROR(VLOOKUP(A1066,'Distributor List'!$A$2:$E$77,5,0),"-")</f>
        <v>Rehan Hussain</v>
      </c>
      <c r="H1066" s="10" t="s">
        <v>199</v>
      </c>
      <c r="I1066" s="58">
        <v>90</v>
      </c>
      <c r="J1066" s="72">
        <v>0</v>
      </c>
      <c r="K1066" s="72">
        <v>0</v>
      </c>
      <c r="L1066" s="73">
        <f t="shared" si="465"/>
        <v>0</v>
      </c>
      <c r="M1066" s="73">
        <f t="shared" si="474"/>
        <v>0</v>
      </c>
      <c r="N1066" s="74">
        <v>0</v>
      </c>
      <c r="O1066" s="74">
        <f t="shared" si="457"/>
        <v>0</v>
      </c>
      <c r="P1066" s="73">
        <f t="shared" ref="P1066:P1174" si="481">L1066-O1066</f>
        <v>0</v>
      </c>
      <c r="Q1066" s="91">
        <v>0</v>
      </c>
      <c r="R1066" s="73">
        <f t="shared" si="467"/>
        <v>0</v>
      </c>
      <c r="S1066" s="76" t="str">
        <f t="shared" si="468"/>
        <v>-</v>
      </c>
      <c r="T1066" s="77">
        <v>0</v>
      </c>
      <c r="U1066" s="78">
        <f t="shared" si="464"/>
        <v>0</v>
      </c>
      <c r="V1066" s="73">
        <f t="shared" si="466"/>
        <v>0</v>
      </c>
      <c r="W1066" s="73">
        <f t="shared" si="469"/>
        <v>0</v>
      </c>
      <c r="X1066" s="76" t="str">
        <f t="shared" si="470"/>
        <v>-</v>
      </c>
      <c r="Y1066" s="73">
        <f t="shared" si="471"/>
        <v>0</v>
      </c>
      <c r="Z1066" s="73">
        <f t="shared" si="472"/>
        <v>0</v>
      </c>
      <c r="AA1066" s="73">
        <f t="shared" ref="AA1066:AA1174" si="482">Z1066*I1066</f>
        <v>0</v>
      </c>
      <c r="AB1066" s="73">
        <f t="shared" si="473"/>
        <v>0</v>
      </c>
      <c r="AC1066" s="73">
        <f t="shared" ref="AC1066:AC1174" si="483">AB1066*I1066</f>
        <v>0</v>
      </c>
      <c r="AD1066" s="73">
        <f t="shared" ref="AD1066:AD1174" si="484">Y1066*I1066</f>
        <v>0</v>
      </c>
      <c r="AE1066" s="73">
        <v>0</v>
      </c>
    </row>
    <row r="1067" spans="1:31" ht="15" customHeight="1">
      <c r="A1067" s="5" t="s">
        <v>80</v>
      </c>
      <c r="B1067" s="6" t="str">
        <f>IFERROR(VLOOKUP(A1067,'Distributor List'!$A$2:$D$77,2,0),"-")</f>
        <v>Bahawalpur</v>
      </c>
      <c r="C1067" s="6" t="str">
        <f>IFERROR(VLOOKUP(A1067,'Distributor List'!$A$2:$D$77,3,0),"-")</f>
        <v>Center-2</v>
      </c>
      <c r="D1067" s="6" t="str">
        <f>IFERROR(VLOOKUP(A1067,'Distributor List'!$A$2:$F$77,6,0),"-")</f>
        <v>Pak-1</v>
      </c>
      <c r="E1067" s="6" t="str">
        <f>IFERROR(VLOOKUP(A1067,'Distributor List'!$A$2:$D$77,4,0),"-")</f>
        <v>Distributor</v>
      </c>
      <c r="F1067" s="6" t="str">
        <f>IFERROR(VLOOKUP(H1067,'Price List'!$A$2:$H$109,8,0),"-")</f>
        <v>Medicronis</v>
      </c>
      <c r="G1067" s="6" t="str">
        <f>IFERROR(VLOOKUP(A1067,'Distributor List'!$A$2:$E$77,5,0),"-")</f>
        <v>Rehan Hussain</v>
      </c>
      <c r="H1067" s="10" t="s">
        <v>200</v>
      </c>
      <c r="I1067" s="58">
        <v>110</v>
      </c>
      <c r="J1067" s="72">
        <v>4</v>
      </c>
      <c r="K1067" s="72">
        <v>48</v>
      </c>
      <c r="L1067" s="73">
        <f t="shared" si="465"/>
        <v>440</v>
      </c>
      <c r="M1067" s="73">
        <f t="shared" si="474"/>
        <v>5280</v>
      </c>
      <c r="N1067" s="74">
        <v>4</v>
      </c>
      <c r="O1067" s="74">
        <f t="shared" ref="O1067:O1175" si="485">N1067*I1067</f>
        <v>440</v>
      </c>
      <c r="P1067" s="73">
        <f t="shared" si="481"/>
        <v>0</v>
      </c>
      <c r="Q1067" s="91">
        <v>48</v>
      </c>
      <c r="R1067" s="73">
        <f t="shared" si="467"/>
        <v>5280</v>
      </c>
      <c r="S1067" s="76">
        <f t="shared" si="468"/>
        <v>8.3333333333333329E-2</v>
      </c>
      <c r="T1067" s="77">
        <v>18</v>
      </c>
      <c r="U1067" s="78">
        <f t="shared" si="464"/>
        <v>-14</v>
      </c>
      <c r="V1067" s="73">
        <f t="shared" si="466"/>
        <v>1980</v>
      </c>
      <c r="W1067" s="73">
        <f t="shared" si="469"/>
        <v>-1540</v>
      </c>
      <c r="X1067" s="76">
        <f t="shared" si="470"/>
        <v>-0.77777777777777779</v>
      </c>
      <c r="Y1067" s="73">
        <f t="shared" si="471"/>
        <v>6</v>
      </c>
      <c r="Z1067" s="73">
        <f t="shared" si="472"/>
        <v>0</v>
      </c>
      <c r="AA1067" s="73">
        <f t="shared" si="482"/>
        <v>0</v>
      </c>
      <c r="AB1067" s="73">
        <f t="shared" si="473"/>
        <v>42</v>
      </c>
      <c r="AC1067" s="73">
        <f t="shared" si="483"/>
        <v>4620</v>
      </c>
      <c r="AD1067" s="73">
        <f t="shared" si="484"/>
        <v>660</v>
      </c>
      <c r="AE1067" s="73">
        <v>0</v>
      </c>
    </row>
    <row r="1068" spans="1:31" ht="15" customHeight="1">
      <c r="A1068" s="5" t="s">
        <v>80</v>
      </c>
      <c r="B1068" s="6" t="str">
        <f>IFERROR(VLOOKUP(A1068,'Distributor List'!$A$2:$D$77,2,0),"-")</f>
        <v>Bahawalpur</v>
      </c>
      <c r="C1068" s="6" t="str">
        <f>IFERROR(VLOOKUP(A1068,'Distributor List'!$A$2:$D$77,3,0),"-")</f>
        <v>Center-2</v>
      </c>
      <c r="D1068" s="6" t="str">
        <f>IFERROR(VLOOKUP(A1068,'Distributor List'!$A$2:$F$77,6,0),"-")</f>
        <v>Pak-1</v>
      </c>
      <c r="E1068" s="6" t="str">
        <f>IFERROR(VLOOKUP(A1068,'Distributor List'!$A$2:$D$77,4,0),"-")</f>
        <v>Distributor</v>
      </c>
      <c r="F1068" s="6" t="str">
        <f>IFERROR(VLOOKUP(H1068,'Price List'!$A$2:$H$109,8,0),"-")</f>
        <v>Medicronis</v>
      </c>
      <c r="G1068" s="6" t="str">
        <f>IFERROR(VLOOKUP(A1068,'Distributor List'!$A$2:$E$77,5,0),"-")</f>
        <v>Rehan Hussain</v>
      </c>
      <c r="H1068" s="56" t="s">
        <v>145</v>
      </c>
      <c r="I1068" s="57">
        <v>110</v>
      </c>
      <c r="J1068" s="72">
        <v>26</v>
      </c>
      <c r="K1068" s="72">
        <v>246</v>
      </c>
      <c r="L1068" s="73">
        <f t="shared" si="465"/>
        <v>2860</v>
      </c>
      <c r="M1068" s="73">
        <f t="shared" si="474"/>
        <v>27060</v>
      </c>
      <c r="N1068" s="74">
        <v>26</v>
      </c>
      <c r="O1068" s="74">
        <f t="shared" si="485"/>
        <v>2860</v>
      </c>
      <c r="P1068" s="73">
        <f t="shared" si="481"/>
        <v>0</v>
      </c>
      <c r="Q1068" s="91">
        <v>378</v>
      </c>
      <c r="R1068" s="73">
        <f t="shared" si="467"/>
        <v>41580</v>
      </c>
      <c r="S1068" s="76">
        <f t="shared" si="468"/>
        <v>6.8783068783068779E-2</v>
      </c>
      <c r="T1068" s="77">
        <v>118</v>
      </c>
      <c r="U1068" s="78">
        <f t="shared" si="464"/>
        <v>-92</v>
      </c>
      <c r="V1068" s="73">
        <f t="shared" si="466"/>
        <v>12980</v>
      </c>
      <c r="W1068" s="73">
        <f t="shared" si="469"/>
        <v>-10120</v>
      </c>
      <c r="X1068" s="76">
        <f t="shared" si="470"/>
        <v>-0.77966101694915257</v>
      </c>
      <c r="Y1068" s="73">
        <f t="shared" si="471"/>
        <v>39</v>
      </c>
      <c r="Z1068" s="73">
        <f t="shared" si="472"/>
        <v>0</v>
      </c>
      <c r="AA1068" s="73">
        <f t="shared" si="482"/>
        <v>0</v>
      </c>
      <c r="AB1068" s="73">
        <f t="shared" si="473"/>
        <v>207</v>
      </c>
      <c r="AC1068" s="73">
        <f t="shared" si="483"/>
        <v>22770</v>
      </c>
      <c r="AD1068" s="73">
        <f t="shared" si="484"/>
        <v>4290</v>
      </c>
      <c r="AE1068" s="73">
        <v>0</v>
      </c>
    </row>
    <row r="1069" spans="1:31" ht="15" customHeight="1">
      <c r="A1069" s="5" t="s">
        <v>80</v>
      </c>
      <c r="B1069" s="6" t="str">
        <f>IFERROR(VLOOKUP(A1069,'Distributor List'!$A$2:$D$77,2,0),"-")</f>
        <v>Bahawalpur</v>
      </c>
      <c r="C1069" s="6" t="str">
        <f>IFERROR(VLOOKUP(A1069,'Distributor List'!$A$2:$D$77,3,0),"-")</f>
        <v>Center-2</v>
      </c>
      <c r="D1069" s="6" t="str">
        <f>IFERROR(VLOOKUP(A1069,'Distributor List'!$A$2:$F$77,6,0),"-")</f>
        <v>Pak-1</v>
      </c>
      <c r="E1069" s="6" t="str">
        <f>IFERROR(VLOOKUP(A1069,'Distributor List'!$A$2:$D$77,4,0),"-")</f>
        <v>Distributor</v>
      </c>
      <c r="F1069" s="6" t="str">
        <f>IFERROR(VLOOKUP(H1069,'Price List'!$A$2:$H$109,8,0),"-")</f>
        <v>Medicronis</v>
      </c>
      <c r="G1069" s="6" t="str">
        <f>IFERROR(VLOOKUP(A1069,'Distributor List'!$A$2:$E$77,5,0),"-")</f>
        <v>Rehan Hussain</v>
      </c>
      <c r="H1069" s="56" t="s">
        <v>201</v>
      </c>
      <c r="I1069" s="57">
        <v>120</v>
      </c>
      <c r="J1069" s="72">
        <v>6</v>
      </c>
      <c r="K1069" s="72">
        <v>50</v>
      </c>
      <c r="L1069" s="73">
        <f t="shared" si="465"/>
        <v>720</v>
      </c>
      <c r="M1069" s="73">
        <f t="shared" si="474"/>
        <v>6000</v>
      </c>
      <c r="N1069" s="74">
        <v>6</v>
      </c>
      <c r="O1069" s="74">
        <f t="shared" si="485"/>
        <v>720</v>
      </c>
      <c r="P1069" s="73">
        <f t="shared" si="481"/>
        <v>0</v>
      </c>
      <c r="Q1069" s="91">
        <v>54</v>
      </c>
      <c r="R1069" s="73">
        <f t="shared" si="467"/>
        <v>6480</v>
      </c>
      <c r="S1069" s="76">
        <f t="shared" ref="S1069:S1128" si="486">IFERROR(L1069/R1069,"-")</f>
        <v>0.1111111111111111</v>
      </c>
      <c r="T1069" s="77">
        <v>10</v>
      </c>
      <c r="U1069" s="78">
        <f t="shared" si="464"/>
        <v>-4</v>
      </c>
      <c r="V1069" s="73">
        <f t="shared" si="466"/>
        <v>1200</v>
      </c>
      <c r="W1069" s="73">
        <f t="shared" ref="W1069:W1128" si="487">L1069-V1069</f>
        <v>-480</v>
      </c>
      <c r="X1069" s="76">
        <f t="shared" ref="X1069:X1128" si="488">IFERROR(L1069/V1069-1,"-")</f>
        <v>-0.4</v>
      </c>
      <c r="Y1069" s="73">
        <f t="shared" ref="Y1069:Y1128" si="489">(J1069)/1*1.5</f>
        <v>9</v>
      </c>
      <c r="Z1069" s="73">
        <f t="shared" ref="Z1069:Z1128" si="490">IF(Y1069&gt;K1069,Y1069-K1069,0)</f>
        <v>0</v>
      </c>
      <c r="AA1069" s="73">
        <f t="shared" si="482"/>
        <v>0</v>
      </c>
      <c r="AB1069" s="73">
        <f t="shared" ref="AB1069:AB1128" si="491">IF(Y1069&lt;K1069,K1069-Y1069,0)</f>
        <v>41</v>
      </c>
      <c r="AC1069" s="73">
        <f t="shared" si="483"/>
        <v>4920</v>
      </c>
      <c r="AD1069" s="73">
        <f t="shared" si="484"/>
        <v>1080</v>
      </c>
      <c r="AE1069" s="73">
        <v>0</v>
      </c>
    </row>
    <row r="1070" spans="1:31" ht="15" customHeight="1">
      <c r="A1070" s="5" t="s">
        <v>80</v>
      </c>
      <c r="B1070" s="6" t="str">
        <f>IFERROR(VLOOKUP(A1070,'Distributor List'!$A$2:$D$77,2,0),"-")</f>
        <v>Bahawalpur</v>
      </c>
      <c r="C1070" s="6" t="str">
        <f>IFERROR(VLOOKUP(A1070,'Distributor List'!$A$2:$D$77,3,0),"-")</f>
        <v>Center-2</v>
      </c>
      <c r="D1070" s="6" t="str">
        <f>IFERROR(VLOOKUP(A1070,'Distributor List'!$A$2:$F$77,6,0),"-")</f>
        <v>Pak-1</v>
      </c>
      <c r="E1070" s="6" t="str">
        <f>IFERROR(VLOOKUP(A1070,'Distributor List'!$A$2:$D$77,4,0),"-")</f>
        <v>Distributor</v>
      </c>
      <c r="F1070" s="6" t="str">
        <f>IFERROR(VLOOKUP(H1070,'Price List'!$A$2:$H$109,8,0),"-")</f>
        <v>Medicronis</v>
      </c>
      <c r="G1070" s="6" t="str">
        <f>IFERROR(VLOOKUP(A1070,'Distributor List'!$A$2:$E$77,5,0),"-")</f>
        <v>Rehan Hussain</v>
      </c>
      <c r="H1070" s="10" t="s">
        <v>202</v>
      </c>
      <c r="I1070" s="55">
        <v>150</v>
      </c>
      <c r="J1070" s="72">
        <v>6</v>
      </c>
      <c r="K1070" s="72">
        <v>56</v>
      </c>
      <c r="L1070" s="73">
        <f t="shared" si="465"/>
        <v>900</v>
      </c>
      <c r="M1070" s="73">
        <f t="shared" si="474"/>
        <v>8400</v>
      </c>
      <c r="N1070" s="74">
        <v>6</v>
      </c>
      <c r="O1070" s="74">
        <f t="shared" si="485"/>
        <v>900</v>
      </c>
      <c r="P1070" s="73">
        <f t="shared" si="481"/>
        <v>0</v>
      </c>
      <c r="Q1070" s="91">
        <v>54</v>
      </c>
      <c r="R1070" s="73">
        <f t="shared" si="467"/>
        <v>8100</v>
      </c>
      <c r="S1070" s="76">
        <f t="shared" si="486"/>
        <v>0.1111111111111111</v>
      </c>
      <c r="T1070" s="77">
        <v>7</v>
      </c>
      <c r="U1070" s="78">
        <f t="shared" si="464"/>
        <v>-1</v>
      </c>
      <c r="V1070" s="73">
        <f t="shared" si="466"/>
        <v>1050</v>
      </c>
      <c r="W1070" s="73">
        <f t="shared" si="487"/>
        <v>-150</v>
      </c>
      <c r="X1070" s="76">
        <f t="shared" si="488"/>
        <v>-0.1428571428571429</v>
      </c>
      <c r="Y1070" s="73">
        <f t="shared" si="489"/>
        <v>9</v>
      </c>
      <c r="Z1070" s="73">
        <f t="shared" si="490"/>
        <v>0</v>
      </c>
      <c r="AA1070" s="73">
        <f t="shared" si="482"/>
        <v>0</v>
      </c>
      <c r="AB1070" s="73">
        <f t="shared" si="491"/>
        <v>47</v>
      </c>
      <c r="AC1070" s="73">
        <f t="shared" si="483"/>
        <v>7050</v>
      </c>
      <c r="AD1070" s="73">
        <f t="shared" si="484"/>
        <v>1350</v>
      </c>
      <c r="AE1070" s="73">
        <v>0</v>
      </c>
    </row>
    <row r="1071" spans="1:31" ht="15" customHeight="1">
      <c r="A1071" s="5" t="s">
        <v>80</v>
      </c>
      <c r="B1071" s="6" t="str">
        <f>IFERROR(VLOOKUP(A1071,'Distributor List'!$A$2:$D$77,2,0),"-")</f>
        <v>Bahawalpur</v>
      </c>
      <c r="C1071" s="6" t="str">
        <f>IFERROR(VLOOKUP(A1071,'Distributor List'!$A$2:$D$77,3,0),"-")</f>
        <v>Center-2</v>
      </c>
      <c r="D1071" s="6" t="str">
        <f>IFERROR(VLOOKUP(A1071,'Distributor List'!$A$2:$F$77,6,0),"-")</f>
        <v>Pak-1</v>
      </c>
      <c r="E1071" s="6" t="str">
        <f>IFERROR(VLOOKUP(A1071,'Distributor List'!$A$2:$D$77,4,0),"-")</f>
        <v>Distributor</v>
      </c>
      <c r="F1071" s="6" t="str">
        <f>IFERROR(VLOOKUP(H1071,'Price List'!$A$2:$H$109,8,0),"-")</f>
        <v>Transformer</v>
      </c>
      <c r="G1071" s="6" t="str">
        <f>IFERROR(VLOOKUP(A1071,'Distributor List'!$A$2:$E$77,5,0),"-")</f>
        <v>Rehan Hussain</v>
      </c>
      <c r="H1071" s="10" t="s">
        <v>148</v>
      </c>
      <c r="I1071" s="55">
        <v>255</v>
      </c>
      <c r="J1071" s="72">
        <v>0</v>
      </c>
      <c r="K1071" s="72">
        <v>0</v>
      </c>
      <c r="L1071" s="73">
        <f t="shared" si="465"/>
        <v>0</v>
      </c>
      <c r="M1071" s="73">
        <f t="shared" si="474"/>
        <v>0</v>
      </c>
      <c r="N1071" s="74">
        <v>0</v>
      </c>
      <c r="O1071" s="74">
        <f t="shared" si="485"/>
        <v>0</v>
      </c>
      <c r="P1071" s="73">
        <f t="shared" si="481"/>
        <v>0</v>
      </c>
      <c r="Q1071" s="91">
        <v>0</v>
      </c>
      <c r="R1071" s="73">
        <f t="shared" si="467"/>
        <v>0</v>
      </c>
      <c r="S1071" s="76" t="str">
        <f t="shared" si="486"/>
        <v>-</v>
      </c>
      <c r="T1071" s="77">
        <v>0</v>
      </c>
      <c r="U1071" s="78">
        <f t="shared" si="464"/>
        <v>0</v>
      </c>
      <c r="V1071" s="73">
        <f t="shared" si="466"/>
        <v>0</v>
      </c>
      <c r="W1071" s="73">
        <f t="shared" si="487"/>
        <v>0</v>
      </c>
      <c r="X1071" s="76" t="str">
        <f t="shared" si="488"/>
        <v>-</v>
      </c>
      <c r="Y1071" s="73">
        <f t="shared" si="489"/>
        <v>0</v>
      </c>
      <c r="Z1071" s="73">
        <f t="shared" si="490"/>
        <v>0</v>
      </c>
      <c r="AA1071" s="73">
        <f t="shared" si="482"/>
        <v>0</v>
      </c>
      <c r="AB1071" s="73">
        <f t="shared" si="491"/>
        <v>0</v>
      </c>
      <c r="AC1071" s="73">
        <f t="shared" si="483"/>
        <v>0</v>
      </c>
      <c r="AD1071" s="73">
        <f t="shared" si="484"/>
        <v>0</v>
      </c>
      <c r="AE1071" s="73">
        <v>0</v>
      </c>
    </row>
    <row r="1072" spans="1:31" ht="15" customHeight="1">
      <c r="A1072" s="5" t="s">
        <v>80</v>
      </c>
      <c r="B1072" s="6" t="str">
        <f>IFERROR(VLOOKUP(A1072,'Distributor List'!$A$2:$D$77,2,0),"-")</f>
        <v>Bahawalpur</v>
      </c>
      <c r="C1072" s="6" t="str">
        <f>IFERROR(VLOOKUP(A1072,'Distributor List'!$A$2:$D$77,3,0),"-")</f>
        <v>Center-2</v>
      </c>
      <c r="D1072" s="6" t="str">
        <f>IFERROR(VLOOKUP(A1072,'Distributor List'!$A$2:$F$77,6,0),"-")</f>
        <v>Pak-1</v>
      </c>
      <c r="E1072" s="6" t="str">
        <f>IFERROR(VLOOKUP(A1072,'Distributor List'!$A$2:$D$77,4,0),"-")</f>
        <v>Distributor</v>
      </c>
      <c r="F1072" s="6" t="str">
        <f>IFERROR(VLOOKUP(H1072,'Price List'!$A$2:$H$109,8,0),"-")</f>
        <v>Medicronis</v>
      </c>
      <c r="G1072" s="6" t="str">
        <f>IFERROR(VLOOKUP(A1072,'Distributor List'!$A$2:$E$77,5,0),"-")</f>
        <v>Rehan Hussain</v>
      </c>
      <c r="H1072" s="52" t="s">
        <v>147</v>
      </c>
      <c r="I1072" s="55">
        <v>180</v>
      </c>
      <c r="J1072" s="72">
        <v>133</v>
      </c>
      <c r="K1072" s="72">
        <v>70</v>
      </c>
      <c r="L1072" s="73">
        <f t="shared" si="465"/>
        <v>23940</v>
      </c>
      <c r="M1072" s="73">
        <f t="shared" si="474"/>
        <v>12600</v>
      </c>
      <c r="N1072" s="74">
        <v>133</v>
      </c>
      <c r="O1072" s="74">
        <f t="shared" si="485"/>
        <v>23940</v>
      </c>
      <c r="P1072" s="73">
        <f t="shared" si="481"/>
        <v>0</v>
      </c>
      <c r="Q1072" s="91">
        <v>108</v>
      </c>
      <c r="R1072" s="73">
        <f t="shared" si="467"/>
        <v>19440</v>
      </c>
      <c r="S1072" s="76">
        <f t="shared" si="486"/>
        <v>1.2314814814814814</v>
      </c>
      <c r="T1072" s="77">
        <v>186</v>
      </c>
      <c r="U1072" s="78">
        <f t="shared" si="464"/>
        <v>-53</v>
      </c>
      <c r="V1072" s="73">
        <f t="shared" si="466"/>
        <v>33480</v>
      </c>
      <c r="W1072" s="73">
        <f t="shared" si="487"/>
        <v>-9540</v>
      </c>
      <c r="X1072" s="76">
        <f t="shared" si="488"/>
        <v>-0.28494623655913975</v>
      </c>
      <c r="Y1072" s="73">
        <f t="shared" si="489"/>
        <v>199.5</v>
      </c>
      <c r="Z1072" s="73">
        <f t="shared" si="490"/>
        <v>129.5</v>
      </c>
      <c r="AA1072" s="73">
        <f t="shared" si="482"/>
        <v>23310</v>
      </c>
      <c r="AB1072" s="73">
        <f t="shared" si="491"/>
        <v>0</v>
      </c>
      <c r="AC1072" s="73">
        <f t="shared" si="483"/>
        <v>0</v>
      </c>
      <c r="AD1072" s="73">
        <f t="shared" si="484"/>
        <v>35910</v>
      </c>
      <c r="AE1072" s="73">
        <v>0</v>
      </c>
    </row>
    <row r="1073" spans="1:31" ht="15" customHeight="1">
      <c r="A1073" s="5" t="s">
        <v>80</v>
      </c>
      <c r="B1073" s="6" t="str">
        <f>IFERROR(VLOOKUP(A1073,'Distributor List'!$A$2:$D$77,2,0),"-")</f>
        <v>Bahawalpur</v>
      </c>
      <c r="C1073" s="6" t="str">
        <f>IFERROR(VLOOKUP(A1073,'Distributor List'!$A$2:$D$77,3,0),"-")</f>
        <v>Center-2</v>
      </c>
      <c r="D1073" s="6" t="str">
        <f>IFERROR(VLOOKUP(A1073,'Distributor List'!$A$2:$F$77,6,0),"-")</f>
        <v>Pak-1</v>
      </c>
      <c r="E1073" s="6" t="str">
        <f>IFERROR(VLOOKUP(A1073,'Distributor List'!$A$2:$D$77,4,0),"-")</f>
        <v>Distributor</v>
      </c>
      <c r="F1073" s="6" t="str">
        <f>IFERROR(VLOOKUP(H1073,'Price List'!$A$2:$H$109,8,0),"-")</f>
        <v>Transformer</v>
      </c>
      <c r="G1073" s="6" t="str">
        <f>IFERROR(VLOOKUP(A1073,'Distributor List'!$A$2:$E$77,5,0),"-")</f>
        <v>Rehan Hussain</v>
      </c>
      <c r="H1073" s="10" t="s">
        <v>146</v>
      </c>
      <c r="I1073" s="55">
        <v>680</v>
      </c>
      <c r="J1073" s="72">
        <v>0</v>
      </c>
      <c r="K1073" s="72">
        <v>0</v>
      </c>
      <c r="L1073" s="73">
        <f t="shared" si="465"/>
        <v>0</v>
      </c>
      <c r="M1073" s="73">
        <f t="shared" si="474"/>
        <v>0</v>
      </c>
      <c r="N1073" s="74">
        <v>0</v>
      </c>
      <c r="O1073" s="74">
        <f t="shared" si="485"/>
        <v>0</v>
      </c>
      <c r="P1073" s="73">
        <f t="shared" si="481"/>
        <v>0</v>
      </c>
      <c r="Q1073" s="91">
        <v>0</v>
      </c>
      <c r="R1073" s="73">
        <f t="shared" si="467"/>
        <v>0</v>
      </c>
      <c r="S1073" s="76" t="str">
        <f t="shared" si="486"/>
        <v>-</v>
      </c>
      <c r="T1073" s="77">
        <v>0</v>
      </c>
      <c r="U1073" s="78">
        <f t="shared" si="464"/>
        <v>0</v>
      </c>
      <c r="V1073" s="73">
        <f t="shared" si="466"/>
        <v>0</v>
      </c>
      <c r="W1073" s="73">
        <f t="shared" si="487"/>
        <v>0</v>
      </c>
      <c r="X1073" s="76" t="str">
        <f t="shared" si="488"/>
        <v>-</v>
      </c>
      <c r="Y1073" s="73">
        <f t="shared" si="489"/>
        <v>0</v>
      </c>
      <c r="Z1073" s="73">
        <f t="shared" si="490"/>
        <v>0</v>
      </c>
      <c r="AA1073" s="73">
        <f t="shared" si="482"/>
        <v>0</v>
      </c>
      <c r="AB1073" s="73">
        <f t="shared" si="491"/>
        <v>0</v>
      </c>
      <c r="AC1073" s="73">
        <f t="shared" si="483"/>
        <v>0</v>
      </c>
      <c r="AD1073" s="73">
        <f t="shared" si="484"/>
        <v>0</v>
      </c>
      <c r="AE1073" s="73">
        <v>0</v>
      </c>
    </row>
    <row r="1074" spans="1:31" ht="15" customHeight="1">
      <c r="A1074" s="5" t="s">
        <v>80</v>
      </c>
      <c r="B1074" s="6" t="str">
        <f>IFERROR(VLOOKUP(A1074,'Distributor List'!$A$2:$D$77,2,0),"-")</f>
        <v>Bahawalpur</v>
      </c>
      <c r="C1074" s="6" t="str">
        <f>IFERROR(VLOOKUP(A1074,'Distributor List'!$A$2:$D$77,3,0),"-")</f>
        <v>Center-2</v>
      </c>
      <c r="D1074" s="6" t="str">
        <f>IFERROR(VLOOKUP(A1074,'Distributor List'!$A$2:$F$77,6,0),"-")</f>
        <v>Pak-1</v>
      </c>
      <c r="E1074" s="6" t="str">
        <f>IFERROR(VLOOKUP(A1074,'Distributor List'!$A$2:$D$77,4,0),"-")</f>
        <v>Distributor</v>
      </c>
      <c r="F1074" s="6" t="str">
        <f>IFERROR(VLOOKUP(H1074,'Price List'!$A$2:$H$109,8,0),"-")</f>
        <v>Medicronis</v>
      </c>
      <c r="G1074" s="6" t="str">
        <f>IFERROR(VLOOKUP(A1074,'Distributor List'!$A$2:$E$77,5,0),"-")</f>
        <v>Rehan Hussain</v>
      </c>
      <c r="H1074" s="10" t="s">
        <v>203</v>
      </c>
      <c r="I1074" s="55">
        <v>90</v>
      </c>
      <c r="J1074" s="72">
        <v>0</v>
      </c>
      <c r="K1074" s="72">
        <v>238</v>
      </c>
      <c r="L1074" s="73">
        <f t="shared" si="465"/>
        <v>0</v>
      </c>
      <c r="M1074" s="73">
        <f t="shared" si="474"/>
        <v>21420</v>
      </c>
      <c r="N1074" s="74">
        <v>0</v>
      </c>
      <c r="O1074" s="74">
        <f t="shared" si="485"/>
        <v>0</v>
      </c>
      <c r="P1074" s="73">
        <f t="shared" si="481"/>
        <v>0</v>
      </c>
      <c r="Q1074" s="75">
        <v>84</v>
      </c>
      <c r="R1074" s="73">
        <f t="shared" si="467"/>
        <v>7560</v>
      </c>
      <c r="S1074" s="76">
        <f t="shared" si="486"/>
        <v>0</v>
      </c>
      <c r="T1074" s="77">
        <v>0</v>
      </c>
      <c r="U1074" s="78">
        <f t="shared" ref="U1074:U1126" si="492">J1074-T1074</f>
        <v>0</v>
      </c>
      <c r="V1074" s="73">
        <f t="shared" si="466"/>
        <v>0</v>
      </c>
      <c r="W1074" s="73">
        <f t="shared" si="487"/>
        <v>0</v>
      </c>
      <c r="X1074" s="76" t="str">
        <f t="shared" si="488"/>
        <v>-</v>
      </c>
      <c r="Y1074" s="73">
        <f t="shared" si="489"/>
        <v>0</v>
      </c>
      <c r="Z1074" s="73">
        <f t="shared" si="490"/>
        <v>0</v>
      </c>
      <c r="AA1074" s="73">
        <f t="shared" si="482"/>
        <v>0</v>
      </c>
      <c r="AB1074" s="73">
        <f t="shared" si="491"/>
        <v>238</v>
      </c>
      <c r="AC1074" s="73">
        <f t="shared" si="483"/>
        <v>21420</v>
      </c>
      <c r="AD1074" s="73">
        <f t="shared" si="484"/>
        <v>0</v>
      </c>
      <c r="AE1074" s="73">
        <v>0</v>
      </c>
    </row>
    <row r="1075" spans="1:31" ht="15" customHeight="1">
      <c r="A1075" s="5" t="s">
        <v>80</v>
      </c>
      <c r="B1075" s="6" t="str">
        <f>IFERROR(VLOOKUP(A1075,'Distributor List'!$A$2:$D$77,2,0),"-")</f>
        <v>Bahawalpur</v>
      </c>
      <c r="C1075" s="6" t="str">
        <f>IFERROR(VLOOKUP(A1075,'Distributor List'!$A$2:$D$77,3,0),"-")</f>
        <v>Center-2</v>
      </c>
      <c r="D1075" s="6" t="str">
        <f>IFERROR(VLOOKUP(A1075,'Distributor List'!$A$2:$F$77,6,0),"-")</f>
        <v>Pak-1</v>
      </c>
      <c r="E1075" s="6" t="str">
        <f>IFERROR(VLOOKUP(A1075,'Distributor List'!$A$2:$D$77,4,0),"-")</f>
        <v>Distributor</v>
      </c>
      <c r="F1075" s="6" t="str">
        <f>IFERROR(VLOOKUP(H1075,'Price List'!$A$2:$H$109,8,0),"-")</f>
        <v>Medicronis</v>
      </c>
      <c r="G1075" s="6" t="str">
        <f>IFERROR(VLOOKUP(A1075,'Distributor List'!$A$2:$E$77,5,0),"-")</f>
        <v>Rehan Hussain</v>
      </c>
      <c r="H1075" s="10" t="s">
        <v>204</v>
      </c>
      <c r="I1075" s="55">
        <v>105</v>
      </c>
      <c r="J1075" s="72">
        <v>5</v>
      </c>
      <c r="K1075" s="72">
        <v>68</v>
      </c>
      <c r="L1075" s="73">
        <f t="shared" si="465"/>
        <v>525</v>
      </c>
      <c r="M1075" s="73">
        <f t="shared" si="474"/>
        <v>7140</v>
      </c>
      <c r="N1075" s="74">
        <v>5</v>
      </c>
      <c r="O1075" s="74">
        <f t="shared" si="485"/>
        <v>525</v>
      </c>
      <c r="P1075" s="73">
        <f t="shared" si="481"/>
        <v>0</v>
      </c>
      <c r="Q1075" s="75">
        <v>96</v>
      </c>
      <c r="R1075" s="73">
        <f t="shared" si="467"/>
        <v>10080</v>
      </c>
      <c r="S1075" s="76">
        <f t="shared" si="486"/>
        <v>5.2083333333333336E-2</v>
      </c>
      <c r="T1075" s="77">
        <v>5</v>
      </c>
      <c r="U1075" s="78">
        <f t="shared" si="492"/>
        <v>0</v>
      </c>
      <c r="V1075" s="73">
        <f t="shared" si="466"/>
        <v>525</v>
      </c>
      <c r="W1075" s="73">
        <f t="shared" si="487"/>
        <v>0</v>
      </c>
      <c r="X1075" s="76">
        <f t="shared" si="488"/>
        <v>0</v>
      </c>
      <c r="Y1075" s="73">
        <f t="shared" si="489"/>
        <v>7.5</v>
      </c>
      <c r="Z1075" s="73">
        <f t="shared" si="490"/>
        <v>0</v>
      </c>
      <c r="AA1075" s="73">
        <f t="shared" si="482"/>
        <v>0</v>
      </c>
      <c r="AB1075" s="73">
        <f t="shared" si="491"/>
        <v>60.5</v>
      </c>
      <c r="AC1075" s="73">
        <f t="shared" si="483"/>
        <v>6352.5</v>
      </c>
      <c r="AD1075" s="73">
        <f t="shared" si="484"/>
        <v>787.5</v>
      </c>
      <c r="AE1075" s="73">
        <v>0</v>
      </c>
    </row>
    <row r="1076" spans="1:31" ht="15" customHeight="1">
      <c r="A1076" s="5" t="s">
        <v>80</v>
      </c>
      <c r="B1076" s="6" t="str">
        <f>IFERROR(VLOOKUP(A1076,'Distributor List'!$A$2:$D$77,2,0),"-")</f>
        <v>Bahawalpur</v>
      </c>
      <c r="C1076" s="6" t="str">
        <f>IFERROR(VLOOKUP(A1076,'Distributor List'!$A$2:$D$77,3,0),"-")</f>
        <v>Center-2</v>
      </c>
      <c r="D1076" s="6" t="str">
        <f>IFERROR(VLOOKUP(A1076,'Distributor List'!$A$2:$F$77,6,0),"-")</f>
        <v>Pak-1</v>
      </c>
      <c r="E1076" s="6" t="str">
        <f>IFERROR(VLOOKUP(A1076,'Distributor List'!$A$2:$D$77,4,0),"-")</f>
        <v>Distributor</v>
      </c>
      <c r="F1076" s="6" t="str">
        <f>IFERROR(VLOOKUP(H1076,'Price List'!$A$2:$H$109,8,0),"-")</f>
        <v>Medicronis</v>
      </c>
      <c r="G1076" s="6" t="str">
        <f>IFERROR(VLOOKUP(A1076,'Distributor List'!$A$2:$E$77,5,0),"-")</f>
        <v>Rehan Hussain</v>
      </c>
      <c r="H1076" s="10" t="s">
        <v>205</v>
      </c>
      <c r="I1076" s="55">
        <v>110</v>
      </c>
      <c r="J1076" s="72">
        <v>0</v>
      </c>
      <c r="K1076" s="72">
        <v>95</v>
      </c>
      <c r="L1076" s="73">
        <f t="shared" si="465"/>
        <v>0</v>
      </c>
      <c r="M1076" s="73">
        <f t="shared" si="474"/>
        <v>10450</v>
      </c>
      <c r="N1076" s="74">
        <v>0</v>
      </c>
      <c r="O1076" s="74">
        <f t="shared" si="485"/>
        <v>0</v>
      </c>
      <c r="P1076" s="73">
        <f t="shared" si="481"/>
        <v>0</v>
      </c>
      <c r="Q1076" s="75">
        <v>96</v>
      </c>
      <c r="R1076" s="73">
        <f t="shared" si="467"/>
        <v>10560</v>
      </c>
      <c r="S1076" s="76">
        <f t="shared" si="486"/>
        <v>0</v>
      </c>
      <c r="T1076" s="77">
        <v>0</v>
      </c>
      <c r="U1076" s="78">
        <f t="shared" si="492"/>
        <v>0</v>
      </c>
      <c r="V1076" s="73">
        <f t="shared" si="466"/>
        <v>0</v>
      </c>
      <c r="W1076" s="73">
        <f t="shared" si="487"/>
        <v>0</v>
      </c>
      <c r="X1076" s="76" t="str">
        <f t="shared" si="488"/>
        <v>-</v>
      </c>
      <c r="Y1076" s="73">
        <f t="shared" si="489"/>
        <v>0</v>
      </c>
      <c r="Z1076" s="73">
        <f t="shared" si="490"/>
        <v>0</v>
      </c>
      <c r="AA1076" s="73">
        <f t="shared" si="482"/>
        <v>0</v>
      </c>
      <c r="AB1076" s="73">
        <f t="shared" si="491"/>
        <v>95</v>
      </c>
      <c r="AC1076" s="73">
        <f t="shared" si="483"/>
        <v>10450</v>
      </c>
      <c r="AD1076" s="73">
        <f t="shared" si="484"/>
        <v>0</v>
      </c>
      <c r="AE1076" s="73">
        <v>0</v>
      </c>
    </row>
    <row r="1077" spans="1:31" ht="15" customHeight="1">
      <c r="A1077" s="5" t="s">
        <v>80</v>
      </c>
      <c r="B1077" s="6" t="str">
        <f>IFERROR(VLOOKUP(A1077,'Distributor List'!$A$2:$D$77,2,0),"-")</f>
        <v>Bahawalpur</v>
      </c>
      <c r="C1077" s="6" t="str">
        <f>IFERROR(VLOOKUP(A1077,'Distributor List'!$A$2:$D$77,3,0),"-")</f>
        <v>Center-2</v>
      </c>
      <c r="D1077" s="6" t="str">
        <f>IFERROR(VLOOKUP(A1077,'Distributor List'!$A$2:$F$77,6,0),"-")</f>
        <v>Pak-1</v>
      </c>
      <c r="E1077" s="6" t="str">
        <f>IFERROR(VLOOKUP(A1077,'Distributor List'!$A$2:$D$77,4,0),"-")</f>
        <v>Distributor</v>
      </c>
      <c r="F1077" s="6" t="str">
        <f>IFERROR(VLOOKUP(H1077,'Price List'!$A$2:$H$109,8,0),"-")</f>
        <v>Medicronis</v>
      </c>
      <c r="G1077" s="6" t="str">
        <f>IFERROR(VLOOKUP(A1077,'Distributor List'!$A$2:$E$77,5,0),"-")</f>
        <v>Rehan Hussain</v>
      </c>
      <c r="H1077" s="10" t="s">
        <v>149</v>
      </c>
      <c r="I1077" s="55">
        <v>105</v>
      </c>
      <c r="J1077" s="72">
        <v>65</v>
      </c>
      <c r="K1077" s="72">
        <v>109</v>
      </c>
      <c r="L1077" s="73">
        <f t="shared" si="465"/>
        <v>6825</v>
      </c>
      <c r="M1077" s="73">
        <f t="shared" si="474"/>
        <v>11445</v>
      </c>
      <c r="N1077" s="74">
        <v>65</v>
      </c>
      <c r="O1077" s="74">
        <f t="shared" si="485"/>
        <v>6825</v>
      </c>
      <c r="P1077" s="73">
        <f t="shared" si="481"/>
        <v>0</v>
      </c>
      <c r="Q1077" s="75">
        <v>96</v>
      </c>
      <c r="R1077" s="73">
        <f t="shared" si="467"/>
        <v>10080</v>
      </c>
      <c r="S1077" s="76">
        <f t="shared" si="486"/>
        <v>0.67708333333333337</v>
      </c>
      <c r="T1077" s="77">
        <v>150</v>
      </c>
      <c r="U1077" s="78">
        <f t="shared" si="492"/>
        <v>-85</v>
      </c>
      <c r="V1077" s="73">
        <f t="shared" si="466"/>
        <v>15750</v>
      </c>
      <c r="W1077" s="73">
        <f t="shared" si="487"/>
        <v>-8925</v>
      </c>
      <c r="X1077" s="76">
        <f t="shared" si="488"/>
        <v>-0.56666666666666665</v>
      </c>
      <c r="Y1077" s="73">
        <f t="shared" si="489"/>
        <v>97.5</v>
      </c>
      <c r="Z1077" s="73">
        <f t="shared" si="490"/>
        <v>0</v>
      </c>
      <c r="AA1077" s="73">
        <f t="shared" si="482"/>
        <v>0</v>
      </c>
      <c r="AB1077" s="73">
        <f t="shared" si="491"/>
        <v>11.5</v>
      </c>
      <c r="AC1077" s="73">
        <f t="shared" si="483"/>
        <v>1207.5</v>
      </c>
      <c r="AD1077" s="73">
        <f t="shared" si="484"/>
        <v>10237.5</v>
      </c>
      <c r="AE1077" s="73">
        <v>0</v>
      </c>
    </row>
    <row r="1078" spans="1:31" ht="15" customHeight="1">
      <c r="A1078" s="5" t="s">
        <v>80</v>
      </c>
      <c r="B1078" s="6" t="str">
        <f>IFERROR(VLOOKUP(A1078,'Distributor List'!$A$2:$D$77,2,0),"-")</f>
        <v>Bahawalpur</v>
      </c>
      <c r="C1078" s="6" t="str">
        <f>IFERROR(VLOOKUP(A1078,'Distributor List'!$A$2:$D$77,3,0),"-")</f>
        <v>Center-2</v>
      </c>
      <c r="D1078" s="6" t="str">
        <f>IFERROR(VLOOKUP(A1078,'Distributor List'!$A$2:$F$77,6,0),"-")</f>
        <v>Pak-1</v>
      </c>
      <c r="E1078" s="6" t="str">
        <f>IFERROR(VLOOKUP(A1078,'Distributor List'!$A$2:$D$77,4,0),"-")</f>
        <v>Distributor</v>
      </c>
      <c r="F1078" s="6" t="str">
        <f>IFERROR(VLOOKUP(H1078,'Price List'!$A$2:$H$109,8,0),"-")</f>
        <v>Medicronis</v>
      </c>
      <c r="G1078" s="6" t="str">
        <f>IFERROR(VLOOKUP(A1078,'Distributor List'!$A$2:$E$77,5,0),"-")</f>
        <v>Rehan Hussain</v>
      </c>
      <c r="H1078" s="59" t="s">
        <v>206</v>
      </c>
      <c r="I1078" s="57">
        <v>90</v>
      </c>
      <c r="J1078" s="72">
        <v>0</v>
      </c>
      <c r="K1078" s="72">
        <v>150</v>
      </c>
      <c r="L1078" s="73">
        <f t="shared" si="465"/>
        <v>0</v>
      </c>
      <c r="M1078" s="73">
        <f t="shared" si="474"/>
        <v>13500</v>
      </c>
      <c r="N1078" s="74">
        <v>0</v>
      </c>
      <c r="O1078" s="74">
        <f t="shared" si="485"/>
        <v>0</v>
      </c>
      <c r="P1078" s="73">
        <f t="shared" si="481"/>
        <v>0</v>
      </c>
      <c r="Q1078" s="75">
        <v>0</v>
      </c>
      <c r="R1078" s="73">
        <v>0</v>
      </c>
      <c r="S1078" s="76" t="str">
        <f t="shared" si="486"/>
        <v>-</v>
      </c>
      <c r="T1078" s="77">
        <v>0</v>
      </c>
      <c r="U1078" s="78">
        <v>0</v>
      </c>
      <c r="V1078" s="73">
        <f t="shared" si="466"/>
        <v>0</v>
      </c>
      <c r="W1078" s="73">
        <f t="shared" si="487"/>
        <v>0</v>
      </c>
      <c r="X1078" s="76" t="str">
        <f t="shared" si="488"/>
        <v>-</v>
      </c>
      <c r="Y1078" s="73">
        <f t="shared" si="489"/>
        <v>0</v>
      </c>
      <c r="Z1078" s="73">
        <f t="shared" si="490"/>
        <v>0</v>
      </c>
      <c r="AA1078" s="73">
        <f t="shared" si="482"/>
        <v>0</v>
      </c>
      <c r="AB1078" s="73">
        <f t="shared" si="491"/>
        <v>150</v>
      </c>
      <c r="AC1078" s="73">
        <f t="shared" si="483"/>
        <v>13500</v>
      </c>
      <c r="AD1078" s="73">
        <f t="shared" si="484"/>
        <v>0</v>
      </c>
      <c r="AE1078" s="73">
        <v>0</v>
      </c>
    </row>
    <row r="1079" spans="1:31" ht="15" customHeight="1">
      <c r="A1079" s="5" t="s">
        <v>80</v>
      </c>
      <c r="B1079" s="6" t="str">
        <f>IFERROR(VLOOKUP(A1079,'Distributor List'!$A$2:$D$77,2,0),"-")</f>
        <v>Bahawalpur</v>
      </c>
      <c r="C1079" s="6" t="str">
        <f>IFERROR(VLOOKUP(A1079,'Distributor List'!$A$2:$D$77,3,0),"-")</f>
        <v>Center-2</v>
      </c>
      <c r="D1079" s="6" t="str">
        <f>IFERROR(VLOOKUP(A1079,'Distributor List'!$A$2:$F$77,6,0),"-")</f>
        <v>Pak-1</v>
      </c>
      <c r="E1079" s="6" t="str">
        <f>IFERROR(VLOOKUP(A1079,'Distributor List'!$A$2:$D$77,4,0),"-")</f>
        <v>Distributor</v>
      </c>
      <c r="F1079" s="6" t="str">
        <f>IFERROR(VLOOKUP(H1079,'Price List'!$A$2:$H$109,8,0),"-")</f>
        <v>Medicronis</v>
      </c>
      <c r="G1079" s="6" t="str">
        <f>IFERROR(VLOOKUP(A1079,'Distributor List'!$A$2:$E$77,5,0),"-")</f>
        <v>Rehan Hussain</v>
      </c>
      <c r="H1079" s="59" t="s">
        <v>207</v>
      </c>
      <c r="I1079" s="57">
        <v>105</v>
      </c>
      <c r="J1079" s="72">
        <v>0</v>
      </c>
      <c r="K1079" s="72">
        <v>0</v>
      </c>
      <c r="L1079" s="73">
        <f t="shared" si="465"/>
        <v>0</v>
      </c>
      <c r="M1079" s="73">
        <f t="shared" si="474"/>
        <v>0</v>
      </c>
      <c r="N1079" s="74">
        <v>0</v>
      </c>
      <c r="O1079" s="74">
        <f t="shared" si="485"/>
        <v>0</v>
      </c>
      <c r="P1079" s="73">
        <f t="shared" si="481"/>
        <v>0</v>
      </c>
      <c r="Q1079" s="75">
        <v>0</v>
      </c>
      <c r="R1079" s="73">
        <v>0</v>
      </c>
      <c r="S1079" s="76" t="str">
        <f t="shared" si="486"/>
        <v>-</v>
      </c>
      <c r="T1079" s="77">
        <v>0</v>
      </c>
      <c r="U1079" s="78">
        <v>0</v>
      </c>
      <c r="V1079" s="73">
        <f t="shared" si="466"/>
        <v>0</v>
      </c>
      <c r="W1079" s="73">
        <f t="shared" si="487"/>
        <v>0</v>
      </c>
      <c r="X1079" s="76" t="str">
        <f t="shared" si="488"/>
        <v>-</v>
      </c>
      <c r="Y1079" s="73">
        <f t="shared" si="489"/>
        <v>0</v>
      </c>
      <c r="Z1079" s="73">
        <f t="shared" si="490"/>
        <v>0</v>
      </c>
      <c r="AA1079" s="73">
        <f t="shared" si="482"/>
        <v>0</v>
      </c>
      <c r="AB1079" s="73">
        <f t="shared" si="491"/>
        <v>0</v>
      </c>
      <c r="AC1079" s="73">
        <f t="shared" si="483"/>
        <v>0</v>
      </c>
      <c r="AD1079" s="73">
        <f t="shared" si="484"/>
        <v>0</v>
      </c>
      <c r="AE1079" s="73">
        <v>0</v>
      </c>
    </row>
    <row r="1080" spans="1:31" ht="15" customHeight="1">
      <c r="A1080" s="5" t="s">
        <v>80</v>
      </c>
      <c r="B1080" s="6" t="str">
        <f>IFERROR(VLOOKUP(A1080,'Distributor List'!$A$2:$D$77,2,0),"-")</f>
        <v>Bahawalpur</v>
      </c>
      <c r="C1080" s="6" t="str">
        <f>IFERROR(VLOOKUP(A1080,'Distributor List'!$A$2:$D$77,3,0),"-")</f>
        <v>Center-2</v>
      </c>
      <c r="D1080" s="6" t="str">
        <f>IFERROR(VLOOKUP(A1080,'Distributor List'!$A$2:$F$77,6,0),"-")</f>
        <v>Pak-1</v>
      </c>
      <c r="E1080" s="6" t="str">
        <f>IFERROR(VLOOKUP(A1080,'Distributor List'!$A$2:$D$77,4,0),"-")</f>
        <v>Distributor</v>
      </c>
      <c r="F1080" s="6" t="str">
        <f>IFERROR(VLOOKUP(H1080,'Price List'!$A$2:$H$109,8,0),"-")</f>
        <v>Medicronis</v>
      </c>
      <c r="G1080" s="6" t="str">
        <f>IFERROR(VLOOKUP(A1080,'Distributor List'!$A$2:$E$77,5,0),"-")</f>
        <v>Rehan Hussain</v>
      </c>
      <c r="H1080" s="59" t="s">
        <v>208</v>
      </c>
      <c r="I1080" s="57">
        <v>120</v>
      </c>
      <c r="J1080" s="72">
        <v>0</v>
      </c>
      <c r="K1080" s="72">
        <v>100</v>
      </c>
      <c r="L1080" s="73">
        <f t="shared" si="465"/>
        <v>0</v>
      </c>
      <c r="M1080" s="73">
        <f t="shared" si="474"/>
        <v>12000</v>
      </c>
      <c r="N1080" s="74">
        <v>0</v>
      </c>
      <c r="O1080" s="74">
        <f t="shared" si="485"/>
        <v>0</v>
      </c>
      <c r="P1080" s="73">
        <f t="shared" si="481"/>
        <v>0</v>
      </c>
      <c r="Q1080" s="75">
        <v>0</v>
      </c>
      <c r="R1080" s="73">
        <v>0</v>
      </c>
      <c r="S1080" s="76" t="str">
        <f t="shared" si="486"/>
        <v>-</v>
      </c>
      <c r="T1080" s="77">
        <v>0</v>
      </c>
      <c r="U1080" s="78">
        <v>0</v>
      </c>
      <c r="V1080" s="73">
        <f t="shared" si="466"/>
        <v>0</v>
      </c>
      <c r="W1080" s="73">
        <f t="shared" si="487"/>
        <v>0</v>
      </c>
      <c r="X1080" s="76" t="str">
        <f t="shared" si="488"/>
        <v>-</v>
      </c>
      <c r="Y1080" s="73">
        <f t="shared" si="489"/>
        <v>0</v>
      </c>
      <c r="Z1080" s="73">
        <f t="shared" si="490"/>
        <v>0</v>
      </c>
      <c r="AA1080" s="73">
        <f t="shared" si="482"/>
        <v>0</v>
      </c>
      <c r="AB1080" s="73">
        <f t="shared" si="491"/>
        <v>100</v>
      </c>
      <c r="AC1080" s="73">
        <f t="shared" si="483"/>
        <v>12000</v>
      </c>
      <c r="AD1080" s="73">
        <f t="shared" si="484"/>
        <v>0</v>
      </c>
      <c r="AE1080" s="73">
        <v>0</v>
      </c>
    </row>
    <row r="1081" spans="1:31" ht="15" customHeight="1">
      <c r="A1081" s="5" t="s">
        <v>80</v>
      </c>
      <c r="B1081" s="6" t="str">
        <f>IFERROR(VLOOKUP(A1081,'Distributor List'!$A$2:$D$77,2,0),"-")</f>
        <v>Bahawalpur</v>
      </c>
      <c r="C1081" s="6" t="str">
        <f>IFERROR(VLOOKUP(A1081,'Distributor List'!$A$2:$D$77,3,0),"-")</f>
        <v>Center-2</v>
      </c>
      <c r="D1081" s="6" t="str">
        <f>IFERROR(VLOOKUP(A1081,'Distributor List'!$A$2:$F$77,6,0),"-")</f>
        <v>Pak-1</v>
      </c>
      <c r="E1081" s="6" t="str">
        <f>IFERROR(VLOOKUP(A1081,'Distributor List'!$A$2:$D$77,4,0),"-")</f>
        <v>Distributor</v>
      </c>
      <c r="F1081" s="6" t="str">
        <f>IFERROR(VLOOKUP(H1081,'Price List'!$A$2:$H$109,8,0),"-")</f>
        <v>Medicronis</v>
      </c>
      <c r="G1081" s="6" t="str">
        <f>IFERROR(VLOOKUP(A1081,'Distributor List'!$A$2:$E$77,5,0),"-")</f>
        <v>Rehan Hussain</v>
      </c>
      <c r="H1081" s="59" t="s">
        <v>209</v>
      </c>
      <c r="I1081" s="57">
        <v>105</v>
      </c>
      <c r="J1081" s="72">
        <v>0</v>
      </c>
      <c r="K1081" s="72">
        <v>89</v>
      </c>
      <c r="L1081" s="73">
        <f t="shared" si="465"/>
        <v>0</v>
      </c>
      <c r="M1081" s="73">
        <f t="shared" si="474"/>
        <v>9345</v>
      </c>
      <c r="N1081" s="74">
        <v>0</v>
      </c>
      <c r="O1081" s="74">
        <f t="shared" si="485"/>
        <v>0</v>
      </c>
      <c r="P1081" s="73">
        <f t="shared" si="481"/>
        <v>0</v>
      </c>
      <c r="Q1081" s="75">
        <v>75</v>
      </c>
      <c r="R1081" s="73">
        <f t="shared" ref="R1081:R1122" si="493">Q1081*I1081</f>
        <v>7875</v>
      </c>
      <c r="S1081" s="76">
        <f t="shared" si="486"/>
        <v>0</v>
      </c>
      <c r="T1081" s="77">
        <v>0</v>
      </c>
      <c r="U1081" s="78">
        <f t="shared" si="492"/>
        <v>0</v>
      </c>
      <c r="V1081" s="73">
        <f t="shared" si="466"/>
        <v>0</v>
      </c>
      <c r="W1081" s="73">
        <f t="shared" si="487"/>
        <v>0</v>
      </c>
      <c r="X1081" s="76" t="str">
        <f t="shared" si="488"/>
        <v>-</v>
      </c>
      <c r="Y1081" s="73">
        <f t="shared" si="489"/>
        <v>0</v>
      </c>
      <c r="Z1081" s="73">
        <f t="shared" si="490"/>
        <v>0</v>
      </c>
      <c r="AA1081" s="73">
        <f t="shared" si="482"/>
        <v>0</v>
      </c>
      <c r="AB1081" s="73">
        <f t="shared" si="491"/>
        <v>89</v>
      </c>
      <c r="AC1081" s="73">
        <f t="shared" si="483"/>
        <v>9345</v>
      </c>
      <c r="AD1081" s="73">
        <f t="shared" si="484"/>
        <v>0</v>
      </c>
      <c r="AE1081" s="73">
        <v>0</v>
      </c>
    </row>
    <row r="1082" spans="1:31" ht="15" customHeight="1">
      <c r="A1082" s="5" t="s">
        <v>80</v>
      </c>
      <c r="B1082" s="6" t="str">
        <f>IFERROR(VLOOKUP(A1082,'Distributor List'!$A$2:$D$77,2,0),"-")</f>
        <v>Bahawalpur</v>
      </c>
      <c r="C1082" s="6" t="str">
        <f>IFERROR(VLOOKUP(A1082,'Distributor List'!$A$2:$D$77,3,0),"-")</f>
        <v>Center-2</v>
      </c>
      <c r="D1082" s="6" t="str">
        <f>IFERROR(VLOOKUP(A1082,'Distributor List'!$A$2:$F$77,6,0),"-")</f>
        <v>Pak-1</v>
      </c>
      <c r="E1082" s="6" t="str">
        <f>IFERROR(VLOOKUP(A1082,'Distributor List'!$A$2:$D$77,4,0),"-")</f>
        <v>Distributor</v>
      </c>
      <c r="F1082" s="6" t="str">
        <f>IFERROR(VLOOKUP(H1082,'Price List'!$A$2:$H$109,8,0),"-")</f>
        <v>Medicronis</v>
      </c>
      <c r="G1082" s="6" t="str">
        <f>IFERROR(VLOOKUP(A1082,'Distributor List'!$A$2:$E$77,5,0),"-")</f>
        <v>Rehan Hussain</v>
      </c>
      <c r="H1082" s="59" t="s">
        <v>210</v>
      </c>
      <c r="I1082" s="57">
        <v>170</v>
      </c>
      <c r="J1082" s="72">
        <v>0</v>
      </c>
      <c r="K1082" s="72">
        <v>50</v>
      </c>
      <c r="L1082" s="73">
        <f t="shared" si="465"/>
        <v>0</v>
      </c>
      <c r="M1082" s="73">
        <f t="shared" si="474"/>
        <v>8500</v>
      </c>
      <c r="N1082" s="74">
        <v>0</v>
      </c>
      <c r="O1082" s="74">
        <f t="shared" si="485"/>
        <v>0</v>
      </c>
      <c r="P1082" s="73">
        <f t="shared" si="481"/>
        <v>0</v>
      </c>
      <c r="Q1082" s="75">
        <v>75</v>
      </c>
      <c r="R1082" s="73">
        <f t="shared" si="493"/>
        <v>12750</v>
      </c>
      <c r="S1082" s="76">
        <f t="shared" si="486"/>
        <v>0</v>
      </c>
      <c r="T1082" s="77">
        <v>0</v>
      </c>
      <c r="U1082" s="78">
        <f t="shared" si="492"/>
        <v>0</v>
      </c>
      <c r="V1082" s="73">
        <f t="shared" si="466"/>
        <v>0</v>
      </c>
      <c r="W1082" s="73">
        <f t="shared" si="487"/>
        <v>0</v>
      </c>
      <c r="X1082" s="76" t="str">
        <f t="shared" si="488"/>
        <v>-</v>
      </c>
      <c r="Y1082" s="73">
        <f t="shared" si="489"/>
        <v>0</v>
      </c>
      <c r="Z1082" s="73">
        <f t="shared" si="490"/>
        <v>0</v>
      </c>
      <c r="AA1082" s="73">
        <f t="shared" si="482"/>
        <v>0</v>
      </c>
      <c r="AB1082" s="73">
        <f t="shared" si="491"/>
        <v>50</v>
      </c>
      <c r="AC1082" s="73">
        <f t="shared" si="483"/>
        <v>8500</v>
      </c>
      <c r="AD1082" s="73">
        <f t="shared" si="484"/>
        <v>0</v>
      </c>
      <c r="AE1082" s="73">
        <v>0</v>
      </c>
    </row>
    <row r="1083" spans="1:31" ht="15" customHeight="1">
      <c r="A1083" s="5" t="s">
        <v>80</v>
      </c>
      <c r="B1083" s="6" t="str">
        <f>IFERROR(VLOOKUP(A1083,'Distributor List'!$A$2:$D$77,2,0),"-")</f>
        <v>Bahawalpur</v>
      </c>
      <c r="C1083" s="6" t="str">
        <f>IFERROR(VLOOKUP(A1083,'Distributor List'!$A$2:$D$77,3,0),"-")</f>
        <v>Center-2</v>
      </c>
      <c r="D1083" s="6" t="str">
        <f>IFERROR(VLOOKUP(A1083,'Distributor List'!$A$2:$F$77,6,0),"-")</f>
        <v>Pak-1</v>
      </c>
      <c r="E1083" s="6" t="str">
        <f>IFERROR(VLOOKUP(A1083,'Distributor List'!$A$2:$D$77,4,0),"-")</f>
        <v>Distributor</v>
      </c>
      <c r="F1083" s="6" t="str">
        <f>IFERROR(VLOOKUP(H1083,'Price List'!$A$2:$H$109,8,0),"-")</f>
        <v>Medicronis</v>
      </c>
      <c r="G1083" s="6" t="str">
        <f>IFERROR(VLOOKUP(A1083,'Distributor List'!$A$2:$E$77,5,0),"-")</f>
        <v>Rehan Hussain</v>
      </c>
      <c r="H1083" s="10" t="s">
        <v>211</v>
      </c>
      <c r="I1083" s="58">
        <v>102</v>
      </c>
      <c r="J1083" s="72">
        <v>8</v>
      </c>
      <c r="K1083" s="72">
        <v>48</v>
      </c>
      <c r="L1083" s="73">
        <f t="shared" si="465"/>
        <v>816</v>
      </c>
      <c r="M1083" s="73">
        <f t="shared" si="474"/>
        <v>4896</v>
      </c>
      <c r="N1083" s="74">
        <v>8</v>
      </c>
      <c r="O1083" s="74">
        <f t="shared" si="485"/>
        <v>816</v>
      </c>
      <c r="P1083" s="73">
        <f t="shared" si="481"/>
        <v>0</v>
      </c>
      <c r="Q1083" s="91">
        <v>54</v>
      </c>
      <c r="R1083" s="73">
        <f t="shared" si="493"/>
        <v>5508</v>
      </c>
      <c r="S1083" s="76">
        <f t="shared" si="486"/>
        <v>0.14814814814814814</v>
      </c>
      <c r="T1083" s="77">
        <v>46</v>
      </c>
      <c r="U1083" s="78">
        <f t="shared" si="492"/>
        <v>-38</v>
      </c>
      <c r="V1083" s="73">
        <f t="shared" si="466"/>
        <v>4692</v>
      </c>
      <c r="W1083" s="73">
        <f t="shared" si="487"/>
        <v>-3876</v>
      </c>
      <c r="X1083" s="76">
        <f t="shared" si="488"/>
        <v>-0.82608695652173914</v>
      </c>
      <c r="Y1083" s="73">
        <f t="shared" si="489"/>
        <v>12</v>
      </c>
      <c r="Z1083" s="73">
        <f t="shared" si="490"/>
        <v>0</v>
      </c>
      <c r="AA1083" s="73">
        <f t="shared" si="482"/>
        <v>0</v>
      </c>
      <c r="AB1083" s="73">
        <f t="shared" si="491"/>
        <v>36</v>
      </c>
      <c r="AC1083" s="73">
        <f t="shared" si="483"/>
        <v>3672</v>
      </c>
      <c r="AD1083" s="73">
        <f t="shared" si="484"/>
        <v>1224</v>
      </c>
      <c r="AE1083" s="73">
        <v>0</v>
      </c>
    </row>
    <row r="1084" spans="1:31" ht="15" customHeight="1">
      <c r="A1084" s="5" t="s">
        <v>82</v>
      </c>
      <c r="B1084" s="6" t="str">
        <f>IFERROR(VLOOKUP(A1084,'Distributor List'!$A$2:$D$77,2,0),"-")</f>
        <v>R.Y.Khan</v>
      </c>
      <c r="C1084" s="6" t="str">
        <f>IFERROR(VLOOKUP(A1084,'Distributor List'!$A$2:$D$77,3,0),"-")</f>
        <v>Center-2</v>
      </c>
      <c r="D1084" s="6" t="str">
        <f>IFERROR(VLOOKUP(A1084,'Distributor List'!$A$2:$F$77,6,0),"-")</f>
        <v>Pak-1</v>
      </c>
      <c r="E1084" s="6" t="str">
        <f>IFERROR(VLOOKUP(A1084,'Distributor List'!$A$2:$D$77,4,0),"-")</f>
        <v>Distributor</v>
      </c>
      <c r="F1084" s="6" t="str">
        <f>IFERROR(VLOOKUP(H1084,'Price List'!$A$2:$H$109,8,0),"-")</f>
        <v>Medicronis</v>
      </c>
      <c r="G1084" s="6" t="str">
        <f>IFERROR(VLOOKUP(A1084,'Distributor List'!$A$2:$E$77,5,0),"-")</f>
        <v>Rehan Hussain</v>
      </c>
      <c r="H1084" s="10" t="s">
        <v>212</v>
      </c>
      <c r="I1084" s="58">
        <v>54</v>
      </c>
      <c r="J1084" s="72">
        <v>0</v>
      </c>
      <c r="K1084" s="72">
        <v>0</v>
      </c>
      <c r="L1084" s="73">
        <f t="shared" si="465"/>
        <v>0</v>
      </c>
      <c r="M1084" s="73">
        <f t="shared" si="474"/>
        <v>0</v>
      </c>
      <c r="N1084" s="74">
        <v>0</v>
      </c>
      <c r="O1084" s="74">
        <f t="shared" si="485"/>
        <v>0</v>
      </c>
      <c r="P1084" s="73">
        <f t="shared" si="481"/>
        <v>0</v>
      </c>
      <c r="Q1084" s="90">
        <v>45</v>
      </c>
      <c r="R1084" s="73">
        <f t="shared" si="493"/>
        <v>2430</v>
      </c>
      <c r="S1084" s="76">
        <f t="shared" si="486"/>
        <v>0</v>
      </c>
      <c r="T1084" s="77">
        <v>0</v>
      </c>
      <c r="U1084" s="78">
        <f t="shared" si="492"/>
        <v>0</v>
      </c>
      <c r="V1084" s="73">
        <f t="shared" si="466"/>
        <v>0</v>
      </c>
      <c r="W1084" s="73">
        <f t="shared" si="487"/>
        <v>0</v>
      </c>
      <c r="X1084" s="76" t="str">
        <f t="shared" si="488"/>
        <v>-</v>
      </c>
      <c r="Y1084" s="73">
        <f t="shared" si="489"/>
        <v>0</v>
      </c>
      <c r="Z1084" s="73">
        <f t="shared" si="490"/>
        <v>0</v>
      </c>
      <c r="AA1084" s="73">
        <f t="shared" si="482"/>
        <v>0</v>
      </c>
      <c r="AB1084" s="73">
        <f t="shared" si="491"/>
        <v>0</v>
      </c>
      <c r="AC1084" s="73">
        <f t="shared" si="483"/>
        <v>0</v>
      </c>
      <c r="AD1084" s="73">
        <f t="shared" si="484"/>
        <v>0</v>
      </c>
      <c r="AE1084" s="73">
        <v>0</v>
      </c>
    </row>
    <row r="1085" spans="1:31" ht="15" customHeight="1">
      <c r="A1085" s="5" t="s">
        <v>82</v>
      </c>
      <c r="B1085" s="6" t="str">
        <f>IFERROR(VLOOKUP(A1085,'Distributor List'!$A$2:$D$77,2,0),"-")</f>
        <v>R.Y.Khan</v>
      </c>
      <c r="C1085" s="6" t="str">
        <f>IFERROR(VLOOKUP(A1085,'Distributor List'!$A$2:$D$77,3,0),"-")</f>
        <v>Center-2</v>
      </c>
      <c r="D1085" s="6" t="str">
        <f>IFERROR(VLOOKUP(A1085,'Distributor List'!$A$2:$F$77,6,0),"-")</f>
        <v>Pak-1</v>
      </c>
      <c r="E1085" s="6" t="str">
        <f>IFERROR(VLOOKUP(A1085,'Distributor List'!$A$2:$D$77,4,0),"-")</f>
        <v>Distributor</v>
      </c>
      <c r="F1085" s="6" t="str">
        <f>IFERROR(VLOOKUP(H1085,'Price List'!$A$2:$H$109,8,0),"-")</f>
        <v>Medicronis</v>
      </c>
      <c r="G1085" s="6" t="str">
        <f>IFERROR(VLOOKUP(A1085,'Distributor List'!$A$2:$E$77,5,0),"-")</f>
        <v>Rehan Hussain</v>
      </c>
      <c r="H1085" s="10" t="s">
        <v>11</v>
      </c>
      <c r="I1085" s="58">
        <v>80</v>
      </c>
      <c r="J1085" s="72">
        <v>10</v>
      </c>
      <c r="K1085" s="72">
        <v>0</v>
      </c>
      <c r="L1085" s="73">
        <f t="shared" si="465"/>
        <v>800</v>
      </c>
      <c r="M1085" s="73">
        <f t="shared" si="474"/>
        <v>0</v>
      </c>
      <c r="N1085" s="74">
        <v>10</v>
      </c>
      <c r="O1085" s="74">
        <f t="shared" si="485"/>
        <v>800</v>
      </c>
      <c r="P1085" s="73">
        <f t="shared" si="481"/>
        <v>0</v>
      </c>
      <c r="Q1085" s="90">
        <v>207.36</v>
      </c>
      <c r="R1085" s="73">
        <f t="shared" si="493"/>
        <v>16588.800000000003</v>
      </c>
      <c r="S1085" s="76">
        <f t="shared" si="486"/>
        <v>4.8225308641975301E-2</v>
      </c>
      <c r="T1085" s="77">
        <v>10</v>
      </c>
      <c r="U1085" s="78">
        <f t="shared" si="492"/>
        <v>0</v>
      </c>
      <c r="V1085" s="73">
        <f t="shared" si="466"/>
        <v>800</v>
      </c>
      <c r="W1085" s="73">
        <f t="shared" si="487"/>
        <v>0</v>
      </c>
      <c r="X1085" s="76">
        <f t="shared" si="488"/>
        <v>0</v>
      </c>
      <c r="Y1085" s="73">
        <f t="shared" si="489"/>
        <v>15</v>
      </c>
      <c r="Z1085" s="73">
        <f t="shared" si="490"/>
        <v>15</v>
      </c>
      <c r="AA1085" s="73">
        <f t="shared" si="482"/>
        <v>1200</v>
      </c>
      <c r="AB1085" s="73">
        <f t="shared" si="491"/>
        <v>0</v>
      </c>
      <c r="AC1085" s="73">
        <f t="shared" si="483"/>
        <v>0</v>
      </c>
      <c r="AD1085" s="73">
        <f t="shared" si="484"/>
        <v>1200</v>
      </c>
      <c r="AE1085" s="73">
        <v>0</v>
      </c>
    </row>
    <row r="1086" spans="1:31" ht="15" customHeight="1">
      <c r="A1086" s="5" t="s">
        <v>82</v>
      </c>
      <c r="B1086" s="6" t="str">
        <f>IFERROR(VLOOKUP(A1086,'Distributor List'!$A$2:$D$77,2,0),"-")</f>
        <v>R.Y.Khan</v>
      </c>
      <c r="C1086" s="6" t="str">
        <f>IFERROR(VLOOKUP(A1086,'Distributor List'!$A$2:$D$77,3,0),"-")</f>
        <v>Center-2</v>
      </c>
      <c r="D1086" s="6" t="str">
        <f>IFERROR(VLOOKUP(A1086,'Distributor List'!$A$2:$F$77,6,0),"-")</f>
        <v>Pak-1</v>
      </c>
      <c r="E1086" s="6" t="str">
        <f>IFERROR(VLOOKUP(A1086,'Distributor List'!$A$2:$D$77,4,0),"-")</f>
        <v>Distributor</v>
      </c>
      <c r="F1086" s="6" t="str">
        <f>IFERROR(VLOOKUP(H1086,'Price List'!$A$2:$H$109,8,0),"-")</f>
        <v>Medicronis</v>
      </c>
      <c r="G1086" s="6" t="str">
        <f>IFERROR(VLOOKUP(A1086,'Distributor List'!$A$2:$E$77,5,0),"-")</f>
        <v>Rehan Hussain</v>
      </c>
      <c r="H1086" s="10" t="s">
        <v>143</v>
      </c>
      <c r="I1086" s="58">
        <v>105</v>
      </c>
      <c r="J1086" s="72">
        <v>0</v>
      </c>
      <c r="K1086" s="72">
        <v>0</v>
      </c>
      <c r="L1086" s="73">
        <f t="shared" si="465"/>
        <v>0</v>
      </c>
      <c r="M1086" s="73">
        <f t="shared" si="474"/>
        <v>0</v>
      </c>
      <c r="N1086" s="74">
        <v>0</v>
      </c>
      <c r="O1086" s="74">
        <f t="shared" si="485"/>
        <v>0</v>
      </c>
      <c r="P1086" s="73">
        <f t="shared" si="481"/>
        <v>0</v>
      </c>
      <c r="Q1086" s="90">
        <v>270</v>
      </c>
      <c r="R1086" s="73">
        <f t="shared" si="493"/>
        <v>28350</v>
      </c>
      <c r="S1086" s="76">
        <f t="shared" si="486"/>
        <v>0</v>
      </c>
      <c r="T1086" s="77">
        <v>10</v>
      </c>
      <c r="U1086" s="78">
        <f t="shared" si="492"/>
        <v>-10</v>
      </c>
      <c r="V1086" s="73">
        <f t="shared" si="466"/>
        <v>1050</v>
      </c>
      <c r="W1086" s="73">
        <f t="shared" si="487"/>
        <v>-1050</v>
      </c>
      <c r="X1086" s="76">
        <f t="shared" si="488"/>
        <v>-1</v>
      </c>
      <c r="Y1086" s="73">
        <f t="shared" si="489"/>
        <v>0</v>
      </c>
      <c r="Z1086" s="73">
        <f t="shared" si="490"/>
        <v>0</v>
      </c>
      <c r="AA1086" s="73">
        <f t="shared" si="482"/>
        <v>0</v>
      </c>
      <c r="AB1086" s="73">
        <f t="shared" si="491"/>
        <v>0</v>
      </c>
      <c r="AC1086" s="73">
        <f t="shared" si="483"/>
        <v>0</v>
      </c>
      <c r="AD1086" s="73">
        <f t="shared" si="484"/>
        <v>0</v>
      </c>
      <c r="AE1086" s="73">
        <v>0</v>
      </c>
    </row>
    <row r="1087" spans="1:31" ht="15" customHeight="1">
      <c r="A1087" s="5" t="s">
        <v>82</v>
      </c>
      <c r="B1087" s="6" t="str">
        <f>IFERROR(VLOOKUP(A1087,'Distributor List'!$A$2:$D$77,2,0),"-")</f>
        <v>R.Y.Khan</v>
      </c>
      <c r="C1087" s="6" t="str">
        <f>IFERROR(VLOOKUP(A1087,'Distributor List'!$A$2:$D$77,3,0),"-")</f>
        <v>Center-2</v>
      </c>
      <c r="D1087" s="6" t="str">
        <f>IFERROR(VLOOKUP(A1087,'Distributor List'!$A$2:$F$77,6,0),"-")</f>
        <v>Pak-1</v>
      </c>
      <c r="E1087" s="6" t="str">
        <f>IFERROR(VLOOKUP(A1087,'Distributor List'!$A$2:$D$77,4,0),"-")</f>
        <v>Distributor</v>
      </c>
      <c r="F1087" s="6" t="str">
        <f>IFERROR(VLOOKUP(H1087,'Price List'!$A$2:$H$109,8,0),"-")</f>
        <v>Transformer</v>
      </c>
      <c r="G1087" s="6" t="str">
        <f>IFERROR(VLOOKUP(A1087,'Distributor List'!$A$2:$E$77,5,0),"-")</f>
        <v>Rehan Hussain</v>
      </c>
      <c r="H1087" s="10" t="s">
        <v>178</v>
      </c>
      <c r="I1087" s="58">
        <v>391</v>
      </c>
      <c r="J1087" s="72">
        <v>15</v>
      </c>
      <c r="K1087" s="72">
        <v>0</v>
      </c>
      <c r="L1087" s="73">
        <f t="shared" si="465"/>
        <v>5865</v>
      </c>
      <c r="M1087" s="73">
        <f t="shared" si="474"/>
        <v>0</v>
      </c>
      <c r="N1087" s="74">
        <v>15</v>
      </c>
      <c r="O1087" s="74">
        <f t="shared" si="485"/>
        <v>5865</v>
      </c>
      <c r="P1087" s="73">
        <f t="shared" si="481"/>
        <v>0</v>
      </c>
      <c r="Q1087" s="90">
        <v>100</v>
      </c>
      <c r="R1087" s="73">
        <f t="shared" si="493"/>
        <v>39100</v>
      </c>
      <c r="S1087" s="76">
        <f t="shared" si="486"/>
        <v>0.15</v>
      </c>
      <c r="T1087" s="77">
        <v>30</v>
      </c>
      <c r="U1087" s="78">
        <f t="shared" si="492"/>
        <v>-15</v>
      </c>
      <c r="V1087" s="73">
        <f t="shared" si="466"/>
        <v>11730</v>
      </c>
      <c r="W1087" s="73">
        <f t="shared" si="487"/>
        <v>-5865</v>
      </c>
      <c r="X1087" s="76">
        <f t="shared" si="488"/>
        <v>-0.5</v>
      </c>
      <c r="Y1087" s="73">
        <f t="shared" si="489"/>
        <v>22.5</v>
      </c>
      <c r="Z1087" s="73">
        <f t="shared" si="490"/>
        <v>22.5</v>
      </c>
      <c r="AA1087" s="73">
        <f t="shared" si="482"/>
        <v>8797.5</v>
      </c>
      <c r="AB1087" s="73">
        <f t="shared" si="491"/>
        <v>0</v>
      </c>
      <c r="AC1087" s="73">
        <f t="shared" si="483"/>
        <v>0</v>
      </c>
      <c r="AD1087" s="73">
        <f t="shared" si="484"/>
        <v>8797.5</v>
      </c>
      <c r="AE1087" s="73">
        <v>0</v>
      </c>
    </row>
    <row r="1088" spans="1:31" ht="15" customHeight="1">
      <c r="A1088" s="5" t="s">
        <v>82</v>
      </c>
      <c r="B1088" s="6" t="str">
        <f>IFERROR(VLOOKUP(A1088,'Distributor List'!$A$2:$D$77,2,0),"-")</f>
        <v>R.Y.Khan</v>
      </c>
      <c r="C1088" s="6" t="str">
        <f>IFERROR(VLOOKUP(A1088,'Distributor List'!$A$2:$D$77,3,0),"-")</f>
        <v>Center-2</v>
      </c>
      <c r="D1088" s="6" t="str">
        <f>IFERROR(VLOOKUP(A1088,'Distributor List'!$A$2:$F$77,6,0),"-")</f>
        <v>Pak-1</v>
      </c>
      <c r="E1088" s="6" t="str">
        <f>IFERROR(VLOOKUP(A1088,'Distributor List'!$A$2:$D$77,4,0),"-")</f>
        <v>Distributor</v>
      </c>
      <c r="F1088" s="6" t="str">
        <f>IFERROR(VLOOKUP(H1088,'Price List'!$A$2:$H$109,8,0),"-")</f>
        <v>Transformer</v>
      </c>
      <c r="G1088" s="6" t="str">
        <f>IFERROR(VLOOKUP(A1088,'Distributor List'!$A$2:$E$77,5,0),"-")</f>
        <v>Rehan Hussain</v>
      </c>
      <c r="H1088" s="10" t="s">
        <v>179</v>
      </c>
      <c r="I1088" s="58">
        <v>616.25</v>
      </c>
      <c r="J1088" s="72">
        <v>0</v>
      </c>
      <c r="K1088" s="72">
        <v>0</v>
      </c>
      <c r="L1088" s="73">
        <f t="shared" si="465"/>
        <v>0</v>
      </c>
      <c r="M1088" s="73">
        <f t="shared" si="474"/>
        <v>0</v>
      </c>
      <c r="N1088" s="74">
        <v>0</v>
      </c>
      <c r="O1088" s="74">
        <f t="shared" si="485"/>
        <v>0</v>
      </c>
      <c r="P1088" s="73">
        <f t="shared" si="481"/>
        <v>0</v>
      </c>
      <c r="Q1088" s="90">
        <v>150</v>
      </c>
      <c r="R1088" s="73">
        <f t="shared" si="493"/>
        <v>92437.5</v>
      </c>
      <c r="S1088" s="76">
        <f t="shared" si="486"/>
        <v>0</v>
      </c>
      <c r="T1088" s="77">
        <v>50</v>
      </c>
      <c r="U1088" s="78">
        <f t="shared" si="492"/>
        <v>-50</v>
      </c>
      <c r="V1088" s="73">
        <f t="shared" si="466"/>
        <v>30812.5</v>
      </c>
      <c r="W1088" s="73">
        <f t="shared" si="487"/>
        <v>-30812.5</v>
      </c>
      <c r="X1088" s="76">
        <f t="shared" si="488"/>
        <v>-1</v>
      </c>
      <c r="Y1088" s="73">
        <f t="shared" si="489"/>
        <v>0</v>
      </c>
      <c r="Z1088" s="73">
        <f t="shared" si="490"/>
        <v>0</v>
      </c>
      <c r="AA1088" s="73">
        <f t="shared" si="482"/>
        <v>0</v>
      </c>
      <c r="AB1088" s="73">
        <f t="shared" si="491"/>
        <v>0</v>
      </c>
      <c r="AC1088" s="73">
        <f t="shared" si="483"/>
        <v>0</v>
      </c>
      <c r="AD1088" s="73">
        <f t="shared" si="484"/>
        <v>0</v>
      </c>
      <c r="AE1088" s="73">
        <v>0</v>
      </c>
    </row>
    <row r="1089" spans="1:31" ht="15" customHeight="1">
      <c r="A1089" s="5" t="s">
        <v>82</v>
      </c>
      <c r="B1089" s="6" t="str">
        <f>IFERROR(VLOOKUP(A1089,'Distributor List'!$A$2:$D$77,2,0),"-")</f>
        <v>R.Y.Khan</v>
      </c>
      <c r="C1089" s="6" t="str">
        <f>IFERROR(VLOOKUP(A1089,'Distributor List'!$A$2:$D$77,3,0),"-")</f>
        <v>Center-2</v>
      </c>
      <c r="D1089" s="6" t="str">
        <f>IFERROR(VLOOKUP(A1089,'Distributor List'!$A$2:$F$77,6,0),"-")</f>
        <v>Pak-1</v>
      </c>
      <c r="E1089" s="6" t="str">
        <f>IFERROR(VLOOKUP(A1089,'Distributor List'!$A$2:$D$77,4,0),"-")</f>
        <v>Distributor</v>
      </c>
      <c r="F1089" s="6" t="str">
        <f>IFERROR(VLOOKUP(H1089,'Price List'!$A$2:$H$109,8,0),"-")</f>
        <v>Medicronis</v>
      </c>
      <c r="G1089" s="6" t="str">
        <f>IFERROR(VLOOKUP(A1089,'Distributor List'!$A$2:$E$77,5,0),"-")</f>
        <v>Rehan Hussain</v>
      </c>
      <c r="H1089" s="10" t="s">
        <v>180</v>
      </c>
      <c r="I1089" s="58">
        <v>270</v>
      </c>
      <c r="J1089" s="72">
        <v>29</v>
      </c>
      <c r="K1089" s="72">
        <v>0</v>
      </c>
      <c r="L1089" s="73">
        <f t="shared" si="465"/>
        <v>7830</v>
      </c>
      <c r="M1089" s="73">
        <f t="shared" si="474"/>
        <v>0</v>
      </c>
      <c r="N1089" s="74">
        <v>29</v>
      </c>
      <c r="O1089" s="74">
        <f t="shared" si="485"/>
        <v>7830</v>
      </c>
      <c r="P1089" s="73">
        <f t="shared" si="481"/>
        <v>0</v>
      </c>
      <c r="Q1089" s="90">
        <v>42</v>
      </c>
      <c r="R1089" s="73">
        <f t="shared" si="493"/>
        <v>11340</v>
      </c>
      <c r="S1089" s="76">
        <f t="shared" si="486"/>
        <v>0.69047619047619047</v>
      </c>
      <c r="T1089" s="77">
        <v>19</v>
      </c>
      <c r="U1089" s="78">
        <f t="shared" si="492"/>
        <v>10</v>
      </c>
      <c r="V1089" s="73">
        <f t="shared" si="466"/>
        <v>5130</v>
      </c>
      <c r="W1089" s="73">
        <f t="shared" si="487"/>
        <v>2700</v>
      </c>
      <c r="X1089" s="76">
        <f t="shared" si="488"/>
        <v>0.52631578947368429</v>
      </c>
      <c r="Y1089" s="73">
        <f t="shared" si="489"/>
        <v>43.5</v>
      </c>
      <c r="Z1089" s="73">
        <f t="shared" si="490"/>
        <v>43.5</v>
      </c>
      <c r="AA1089" s="73">
        <f t="shared" si="482"/>
        <v>11745</v>
      </c>
      <c r="AB1089" s="73">
        <f t="shared" si="491"/>
        <v>0</v>
      </c>
      <c r="AC1089" s="73">
        <f t="shared" si="483"/>
        <v>0</v>
      </c>
      <c r="AD1089" s="73">
        <f t="shared" si="484"/>
        <v>11745</v>
      </c>
      <c r="AE1089" s="73">
        <v>0</v>
      </c>
    </row>
    <row r="1090" spans="1:31" ht="15" customHeight="1">
      <c r="A1090" s="5" t="s">
        <v>82</v>
      </c>
      <c r="B1090" s="6" t="str">
        <f>IFERROR(VLOOKUP(A1090,'Distributor List'!$A$2:$D$77,2,0),"-")</f>
        <v>R.Y.Khan</v>
      </c>
      <c r="C1090" s="6" t="str">
        <f>IFERROR(VLOOKUP(A1090,'Distributor List'!$A$2:$D$77,3,0),"-")</f>
        <v>Center-2</v>
      </c>
      <c r="D1090" s="6" t="str">
        <f>IFERROR(VLOOKUP(A1090,'Distributor List'!$A$2:$F$77,6,0),"-")</f>
        <v>Pak-1</v>
      </c>
      <c r="E1090" s="6" t="str">
        <f>IFERROR(VLOOKUP(A1090,'Distributor List'!$A$2:$D$77,4,0),"-")</f>
        <v>Distributor</v>
      </c>
      <c r="F1090" s="6" t="str">
        <f>IFERROR(VLOOKUP(H1090,'Price List'!$A$2:$H$109,8,0),"-")</f>
        <v>Medicronis</v>
      </c>
      <c r="G1090" s="6" t="str">
        <f>IFERROR(VLOOKUP(A1090,'Distributor List'!$A$2:$E$77,5,0),"-")</f>
        <v>Rehan Hussain</v>
      </c>
      <c r="H1090" s="10" t="s">
        <v>181</v>
      </c>
      <c r="I1090" s="58">
        <v>670</v>
      </c>
      <c r="J1090" s="72">
        <v>0</v>
      </c>
      <c r="K1090" s="72">
        <v>0</v>
      </c>
      <c r="L1090" s="73">
        <f t="shared" si="465"/>
        <v>0</v>
      </c>
      <c r="M1090" s="73">
        <f t="shared" si="474"/>
        <v>0</v>
      </c>
      <c r="N1090" s="74">
        <v>0</v>
      </c>
      <c r="O1090" s="74">
        <f t="shared" si="485"/>
        <v>0</v>
      </c>
      <c r="P1090" s="73">
        <f t="shared" si="481"/>
        <v>0</v>
      </c>
      <c r="Q1090" s="90">
        <v>25.2</v>
      </c>
      <c r="R1090" s="73">
        <f t="shared" si="493"/>
        <v>16884</v>
      </c>
      <c r="S1090" s="76">
        <f t="shared" si="486"/>
        <v>0</v>
      </c>
      <c r="T1090" s="77">
        <v>0</v>
      </c>
      <c r="U1090" s="78">
        <f t="shared" si="492"/>
        <v>0</v>
      </c>
      <c r="V1090" s="73">
        <f t="shared" si="466"/>
        <v>0</v>
      </c>
      <c r="W1090" s="73">
        <f t="shared" si="487"/>
        <v>0</v>
      </c>
      <c r="X1090" s="76" t="str">
        <f t="shared" si="488"/>
        <v>-</v>
      </c>
      <c r="Y1090" s="73">
        <f t="shared" si="489"/>
        <v>0</v>
      </c>
      <c r="Z1090" s="73">
        <f t="shared" si="490"/>
        <v>0</v>
      </c>
      <c r="AA1090" s="73">
        <f t="shared" si="482"/>
        <v>0</v>
      </c>
      <c r="AB1090" s="73">
        <f t="shared" si="491"/>
        <v>0</v>
      </c>
      <c r="AC1090" s="73">
        <f t="shared" si="483"/>
        <v>0</v>
      </c>
      <c r="AD1090" s="73">
        <f t="shared" si="484"/>
        <v>0</v>
      </c>
      <c r="AE1090" s="73">
        <v>0</v>
      </c>
    </row>
    <row r="1091" spans="1:31" ht="15" customHeight="1">
      <c r="A1091" s="5" t="s">
        <v>82</v>
      </c>
      <c r="B1091" s="6" t="str">
        <f>IFERROR(VLOOKUP(A1091,'Distributor List'!$A$2:$D$77,2,0),"-")</f>
        <v>R.Y.Khan</v>
      </c>
      <c r="C1091" s="6" t="str">
        <f>IFERROR(VLOOKUP(A1091,'Distributor List'!$A$2:$D$77,3,0),"-")</f>
        <v>Center-2</v>
      </c>
      <c r="D1091" s="6" t="str">
        <f>IFERROR(VLOOKUP(A1091,'Distributor List'!$A$2:$F$77,6,0),"-")</f>
        <v>Pak-1</v>
      </c>
      <c r="E1091" s="6" t="str">
        <f>IFERROR(VLOOKUP(A1091,'Distributor List'!$A$2:$D$77,4,0),"-")</f>
        <v>Distributor</v>
      </c>
      <c r="F1091" s="6" t="str">
        <f>IFERROR(VLOOKUP(H1091,'Price List'!$A$2:$H$109,8,0),"-")</f>
        <v>Medicronis</v>
      </c>
      <c r="G1091" s="6" t="str">
        <f>IFERROR(VLOOKUP(A1091,'Distributor List'!$A$2:$E$77,5,0),"-")</f>
        <v>Rehan Hussain</v>
      </c>
      <c r="H1091" s="10" t="s">
        <v>182</v>
      </c>
      <c r="I1091" s="58">
        <v>56</v>
      </c>
      <c r="J1091" s="72">
        <v>0</v>
      </c>
      <c r="K1091" s="72">
        <v>0</v>
      </c>
      <c r="L1091" s="73">
        <f t="shared" si="465"/>
        <v>0</v>
      </c>
      <c r="M1091" s="73">
        <f t="shared" si="474"/>
        <v>0</v>
      </c>
      <c r="N1091" s="74">
        <v>0</v>
      </c>
      <c r="O1091" s="74">
        <f t="shared" si="485"/>
        <v>0</v>
      </c>
      <c r="P1091" s="73">
        <f t="shared" si="481"/>
        <v>0</v>
      </c>
      <c r="Q1091" s="90">
        <v>32.4</v>
      </c>
      <c r="R1091" s="73">
        <f t="shared" si="493"/>
        <v>1814.3999999999999</v>
      </c>
      <c r="S1091" s="76">
        <f t="shared" si="486"/>
        <v>0</v>
      </c>
      <c r="T1091" s="77">
        <v>0</v>
      </c>
      <c r="U1091" s="78">
        <f t="shared" si="492"/>
        <v>0</v>
      </c>
      <c r="V1091" s="73">
        <f t="shared" si="466"/>
        <v>0</v>
      </c>
      <c r="W1091" s="73">
        <f t="shared" si="487"/>
        <v>0</v>
      </c>
      <c r="X1091" s="76" t="str">
        <f t="shared" si="488"/>
        <v>-</v>
      </c>
      <c r="Y1091" s="73">
        <f t="shared" si="489"/>
        <v>0</v>
      </c>
      <c r="Z1091" s="73">
        <f t="shared" si="490"/>
        <v>0</v>
      </c>
      <c r="AA1091" s="73">
        <f t="shared" si="482"/>
        <v>0</v>
      </c>
      <c r="AB1091" s="73">
        <f t="shared" si="491"/>
        <v>0</v>
      </c>
      <c r="AC1091" s="73">
        <f t="shared" si="483"/>
        <v>0</v>
      </c>
      <c r="AD1091" s="73">
        <f t="shared" si="484"/>
        <v>0</v>
      </c>
      <c r="AE1091" s="73">
        <v>0</v>
      </c>
    </row>
    <row r="1092" spans="1:31" ht="15" customHeight="1">
      <c r="A1092" s="5" t="s">
        <v>82</v>
      </c>
      <c r="B1092" s="6" t="str">
        <f>IFERROR(VLOOKUP(A1092,'Distributor List'!$A$2:$D$77,2,0),"-")</f>
        <v>R.Y.Khan</v>
      </c>
      <c r="C1092" s="6" t="str">
        <f>IFERROR(VLOOKUP(A1092,'Distributor List'!$A$2:$D$77,3,0),"-")</f>
        <v>Center-2</v>
      </c>
      <c r="D1092" s="6" t="str">
        <f>IFERROR(VLOOKUP(A1092,'Distributor List'!$A$2:$F$77,6,0),"-")</f>
        <v>Pak-1</v>
      </c>
      <c r="E1092" s="6" t="str">
        <f>IFERROR(VLOOKUP(A1092,'Distributor List'!$A$2:$D$77,4,0),"-")</f>
        <v>Distributor</v>
      </c>
      <c r="F1092" s="6" t="str">
        <f>IFERROR(VLOOKUP(H1092,'Price List'!$A$2:$H$109,8,0),"-")</f>
        <v>Medicronis</v>
      </c>
      <c r="G1092" s="6" t="str">
        <f>IFERROR(VLOOKUP(A1092,'Distributor List'!$A$2:$E$77,5,0),"-")</f>
        <v>Rehan Hussain</v>
      </c>
      <c r="H1092" s="10" t="s">
        <v>183</v>
      </c>
      <c r="I1092" s="58">
        <v>72</v>
      </c>
      <c r="J1092" s="72">
        <v>0</v>
      </c>
      <c r="K1092" s="72">
        <v>0</v>
      </c>
      <c r="L1092" s="73">
        <f t="shared" si="465"/>
        <v>0</v>
      </c>
      <c r="M1092" s="73">
        <f t="shared" si="474"/>
        <v>0</v>
      </c>
      <c r="N1092" s="74">
        <v>0</v>
      </c>
      <c r="O1092" s="74">
        <f t="shared" si="485"/>
        <v>0</v>
      </c>
      <c r="P1092" s="73">
        <f t="shared" si="481"/>
        <v>0</v>
      </c>
      <c r="Q1092" s="90">
        <v>32.4</v>
      </c>
      <c r="R1092" s="73">
        <f t="shared" si="493"/>
        <v>2332.7999999999997</v>
      </c>
      <c r="S1092" s="76">
        <f t="shared" si="486"/>
        <v>0</v>
      </c>
      <c r="T1092" s="77">
        <v>0</v>
      </c>
      <c r="U1092" s="78">
        <f t="shared" si="492"/>
        <v>0</v>
      </c>
      <c r="V1092" s="73">
        <f t="shared" si="466"/>
        <v>0</v>
      </c>
      <c r="W1092" s="73">
        <f t="shared" si="487"/>
        <v>0</v>
      </c>
      <c r="X1092" s="76" t="str">
        <f t="shared" si="488"/>
        <v>-</v>
      </c>
      <c r="Y1092" s="73">
        <f t="shared" si="489"/>
        <v>0</v>
      </c>
      <c r="Z1092" s="73">
        <f t="shared" si="490"/>
        <v>0</v>
      </c>
      <c r="AA1092" s="73">
        <f t="shared" si="482"/>
        <v>0</v>
      </c>
      <c r="AB1092" s="73">
        <f t="shared" si="491"/>
        <v>0</v>
      </c>
      <c r="AC1092" s="73">
        <f t="shared" si="483"/>
        <v>0</v>
      </c>
      <c r="AD1092" s="73">
        <f t="shared" si="484"/>
        <v>0</v>
      </c>
      <c r="AE1092" s="73">
        <v>0</v>
      </c>
    </row>
    <row r="1093" spans="1:31" ht="15" customHeight="1">
      <c r="A1093" s="5" t="s">
        <v>82</v>
      </c>
      <c r="B1093" s="6" t="str">
        <f>IFERROR(VLOOKUP(A1093,'Distributor List'!$A$2:$D$77,2,0),"-")</f>
        <v>R.Y.Khan</v>
      </c>
      <c r="C1093" s="6" t="str">
        <f>IFERROR(VLOOKUP(A1093,'Distributor List'!$A$2:$D$77,3,0),"-")</f>
        <v>Center-2</v>
      </c>
      <c r="D1093" s="6" t="str">
        <f>IFERROR(VLOOKUP(A1093,'Distributor List'!$A$2:$F$77,6,0),"-")</f>
        <v>Pak-1</v>
      </c>
      <c r="E1093" s="6" t="str">
        <f>IFERROR(VLOOKUP(A1093,'Distributor List'!$A$2:$D$77,4,0),"-")</f>
        <v>Distributor</v>
      </c>
      <c r="F1093" s="6" t="str">
        <f>IFERROR(VLOOKUP(H1093,'Price List'!$A$2:$H$109,8,0),"-")</f>
        <v>Medicronis</v>
      </c>
      <c r="G1093" s="6" t="str">
        <f>IFERROR(VLOOKUP(A1093,'Distributor List'!$A$2:$E$77,5,0),"-")</f>
        <v>Rehan Hussain</v>
      </c>
      <c r="H1093" s="10" t="s">
        <v>184</v>
      </c>
      <c r="I1093" s="58">
        <v>110</v>
      </c>
      <c r="J1093" s="72">
        <v>0</v>
      </c>
      <c r="K1093" s="72">
        <v>0</v>
      </c>
      <c r="L1093" s="73">
        <f t="shared" ref="L1093:L1156" si="494">J1093*I1093</f>
        <v>0</v>
      </c>
      <c r="M1093" s="73">
        <f t="shared" si="474"/>
        <v>0</v>
      </c>
      <c r="N1093" s="74">
        <v>0</v>
      </c>
      <c r="O1093" s="74">
        <f t="shared" si="485"/>
        <v>0</v>
      </c>
      <c r="P1093" s="73">
        <f t="shared" si="481"/>
        <v>0</v>
      </c>
      <c r="Q1093" s="90">
        <v>32.4</v>
      </c>
      <c r="R1093" s="73">
        <f t="shared" si="493"/>
        <v>3564</v>
      </c>
      <c r="S1093" s="76">
        <f t="shared" si="486"/>
        <v>0</v>
      </c>
      <c r="T1093" s="77">
        <v>-2</v>
      </c>
      <c r="U1093" s="78">
        <f t="shared" si="492"/>
        <v>2</v>
      </c>
      <c r="V1093" s="73">
        <f t="shared" ref="V1093:V1201" si="495">T1093*I1093</f>
        <v>-220</v>
      </c>
      <c r="W1093" s="73">
        <f t="shared" si="487"/>
        <v>220</v>
      </c>
      <c r="X1093" s="76">
        <f t="shared" si="488"/>
        <v>-1</v>
      </c>
      <c r="Y1093" s="73">
        <f t="shared" si="489"/>
        <v>0</v>
      </c>
      <c r="Z1093" s="73">
        <f t="shared" si="490"/>
        <v>0</v>
      </c>
      <c r="AA1093" s="73">
        <f t="shared" si="482"/>
        <v>0</v>
      </c>
      <c r="AB1093" s="73">
        <f t="shared" si="491"/>
        <v>0</v>
      </c>
      <c r="AC1093" s="73">
        <f t="shared" si="483"/>
        <v>0</v>
      </c>
      <c r="AD1093" s="73">
        <f t="shared" si="484"/>
        <v>0</v>
      </c>
      <c r="AE1093" s="73">
        <v>0</v>
      </c>
    </row>
    <row r="1094" spans="1:31" ht="15" customHeight="1">
      <c r="A1094" s="5" t="s">
        <v>82</v>
      </c>
      <c r="B1094" s="6" t="str">
        <f>IFERROR(VLOOKUP(A1094,'Distributor List'!$A$2:$D$77,2,0),"-")</f>
        <v>R.Y.Khan</v>
      </c>
      <c r="C1094" s="6" t="str">
        <f>IFERROR(VLOOKUP(A1094,'Distributor List'!$A$2:$D$77,3,0),"-")</f>
        <v>Center-2</v>
      </c>
      <c r="D1094" s="6" t="str">
        <f>IFERROR(VLOOKUP(A1094,'Distributor List'!$A$2:$F$77,6,0),"-")</f>
        <v>Pak-1</v>
      </c>
      <c r="E1094" s="6" t="str">
        <f>IFERROR(VLOOKUP(A1094,'Distributor List'!$A$2:$D$77,4,0),"-")</f>
        <v>Distributor</v>
      </c>
      <c r="F1094" s="6" t="str">
        <f>IFERROR(VLOOKUP(H1094,'Price List'!$A$2:$H$109,8,0),"-")</f>
        <v>Medicronis</v>
      </c>
      <c r="G1094" s="6" t="str">
        <f>IFERROR(VLOOKUP(A1094,'Distributor List'!$A$2:$E$77,5,0),"-")</f>
        <v>Rehan Hussain</v>
      </c>
      <c r="H1094" s="10" t="s">
        <v>185</v>
      </c>
      <c r="I1094" s="58">
        <v>140</v>
      </c>
      <c r="J1094" s="72">
        <v>0</v>
      </c>
      <c r="K1094" s="72">
        <v>0</v>
      </c>
      <c r="L1094" s="73">
        <f t="shared" si="494"/>
        <v>0</v>
      </c>
      <c r="M1094" s="73">
        <f t="shared" si="474"/>
        <v>0</v>
      </c>
      <c r="N1094" s="74">
        <v>0</v>
      </c>
      <c r="O1094" s="74">
        <f t="shared" si="485"/>
        <v>0</v>
      </c>
      <c r="P1094" s="73">
        <f t="shared" si="481"/>
        <v>0</v>
      </c>
      <c r="Q1094" s="90">
        <v>48</v>
      </c>
      <c r="R1094" s="73">
        <f t="shared" si="493"/>
        <v>6720</v>
      </c>
      <c r="S1094" s="76">
        <f t="shared" si="486"/>
        <v>0</v>
      </c>
      <c r="T1094" s="77">
        <v>0</v>
      </c>
      <c r="U1094" s="78">
        <f t="shared" si="492"/>
        <v>0</v>
      </c>
      <c r="V1094" s="73">
        <f t="shared" si="495"/>
        <v>0</v>
      </c>
      <c r="W1094" s="73">
        <f t="shared" si="487"/>
        <v>0</v>
      </c>
      <c r="X1094" s="76" t="str">
        <f t="shared" si="488"/>
        <v>-</v>
      </c>
      <c r="Y1094" s="73">
        <f t="shared" si="489"/>
        <v>0</v>
      </c>
      <c r="Z1094" s="73">
        <f t="shared" si="490"/>
        <v>0</v>
      </c>
      <c r="AA1094" s="73">
        <f t="shared" si="482"/>
        <v>0</v>
      </c>
      <c r="AB1094" s="73">
        <f t="shared" si="491"/>
        <v>0</v>
      </c>
      <c r="AC1094" s="73">
        <f t="shared" si="483"/>
        <v>0</v>
      </c>
      <c r="AD1094" s="73">
        <f t="shared" si="484"/>
        <v>0</v>
      </c>
      <c r="AE1094" s="73">
        <v>0</v>
      </c>
    </row>
    <row r="1095" spans="1:31" ht="15" customHeight="1">
      <c r="A1095" s="5" t="s">
        <v>82</v>
      </c>
      <c r="B1095" s="6" t="str">
        <f>IFERROR(VLOOKUP(A1095,'Distributor List'!$A$2:$D$77,2,0),"-")</f>
        <v>R.Y.Khan</v>
      </c>
      <c r="C1095" s="6" t="str">
        <f>IFERROR(VLOOKUP(A1095,'Distributor List'!$A$2:$D$77,3,0),"-")</f>
        <v>Center-2</v>
      </c>
      <c r="D1095" s="6" t="str">
        <f>IFERROR(VLOOKUP(A1095,'Distributor List'!$A$2:$F$77,6,0),"-")</f>
        <v>Pak-1</v>
      </c>
      <c r="E1095" s="6" t="str">
        <f>IFERROR(VLOOKUP(A1095,'Distributor List'!$A$2:$D$77,4,0),"-")</f>
        <v>Distributor</v>
      </c>
      <c r="F1095" s="6" t="str">
        <f>IFERROR(VLOOKUP(H1095,'Price List'!$A$2:$H$109,8,0),"-")</f>
        <v>Medicronis</v>
      </c>
      <c r="G1095" s="6" t="str">
        <f>IFERROR(VLOOKUP(A1095,'Distributor List'!$A$2:$E$77,5,0),"-")</f>
        <v>Rehan Hussain</v>
      </c>
      <c r="H1095" s="10" t="s">
        <v>186</v>
      </c>
      <c r="I1095" s="58">
        <v>199</v>
      </c>
      <c r="J1095" s="72">
        <v>0</v>
      </c>
      <c r="K1095" s="72">
        <v>0</v>
      </c>
      <c r="L1095" s="73">
        <f t="shared" si="494"/>
        <v>0</v>
      </c>
      <c r="M1095" s="73">
        <f t="shared" si="474"/>
        <v>0</v>
      </c>
      <c r="N1095" s="74">
        <v>0</v>
      </c>
      <c r="O1095" s="74">
        <f t="shared" si="485"/>
        <v>0</v>
      </c>
      <c r="P1095" s="73">
        <f t="shared" si="481"/>
        <v>0</v>
      </c>
      <c r="Q1095" s="90">
        <v>28.8</v>
      </c>
      <c r="R1095" s="73">
        <f t="shared" si="493"/>
        <v>5731.2</v>
      </c>
      <c r="S1095" s="76">
        <f t="shared" si="486"/>
        <v>0</v>
      </c>
      <c r="T1095" s="77">
        <v>-10</v>
      </c>
      <c r="U1095" s="78">
        <f t="shared" si="492"/>
        <v>10</v>
      </c>
      <c r="V1095" s="73">
        <f t="shared" si="495"/>
        <v>-1990</v>
      </c>
      <c r="W1095" s="73">
        <f t="shared" si="487"/>
        <v>1990</v>
      </c>
      <c r="X1095" s="76">
        <f t="shared" si="488"/>
        <v>-1</v>
      </c>
      <c r="Y1095" s="73">
        <f t="shared" si="489"/>
        <v>0</v>
      </c>
      <c r="Z1095" s="73">
        <f t="shared" si="490"/>
        <v>0</v>
      </c>
      <c r="AA1095" s="73">
        <f t="shared" si="482"/>
        <v>0</v>
      </c>
      <c r="AB1095" s="73">
        <f t="shared" si="491"/>
        <v>0</v>
      </c>
      <c r="AC1095" s="73">
        <f t="shared" si="483"/>
        <v>0</v>
      </c>
      <c r="AD1095" s="73">
        <f t="shared" si="484"/>
        <v>0</v>
      </c>
      <c r="AE1095" s="73">
        <v>0</v>
      </c>
    </row>
    <row r="1096" spans="1:31" ht="15" customHeight="1">
      <c r="A1096" s="5" t="s">
        <v>82</v>
      </c>
      <c r="B1096" s="6" t="str">
        <f>IFERROR(VLOOKUP(A1096,'Distributor List'!$A$2:$D$77,2,0),"-")</f>
        <v>R.Y.Khan</v>
      </c>
      <c r="C1096" s="6" t="str">
        <f>IFERROR(VLOOKUP(A1096,'Distributor List'!$A$2:$D$77,3,0),"-")</f>
        <v>Center-2</v>
      </c>
      <c r="D1096" s="6" t="str">
        <f>IFERROR(VLOOKUP(A1096,'Distributor List'!$A$2:$F$77,6,0),"-")</f>
        <v>Pak-1</v>
      </c>
      <c r="E1096" s="6" t="str">
        <f>IFERROR(VLOOKUP(A1096,'Distributor List'!$A$2:$D$77,4,0),"-")</f>
        <v>Distributor</v>
      </c>
      <c r="F1096" s="6" t="str">
        <f>IFERROR(VLOOKUP(H1096,'Price List'!$A$2:$H$109,8,0),"-")</f>
        <v>Transformer</v>
      </c>
      <c r="G1096" s="6" t="str">
        <f>IFERROR(VLOOKUP(A1096,'Distributor List'!$A$2:$E$77,5,0),"-")</f>
        <v>Rehan Hussain</v>
      </c>
      <c r="H1096" s="10" t="s">
        <v>187</v>
      </c>
      <c r="I1096" s="58">
        <v>187</v>
      </c>
      <c r="J1096" s="72">
        <v>10</v>
      </c>
      <c r="K1096" s="72">
        <v>0</v>
      </c>
      <c r="L1096" s="73">
        <f t="shared" si="494"/>
        <v>1870</v>
      </c>
      <c r="M1096" s="73">
        <f t="shared" si="474"/>
        <v>0</v>
      </c>
      <c r="N1096" s="74">
        <v>10</v>
      </c>
      <c r="O1096" s="74">
        <f t="shared" si="485"/>
        <v>1870</v>
      </c>
      <c r="P1096" s="73">
        <f t="shared" si="481"/>
        <v>0</v>
      </c>
      <c r="Q1096" s="91">
        <v>120</v>
      </c>
      <c r="R1096" s="73">
        <f t="shared" si="493"/>
        <v>22440</v>
      </c>
      <c r="S1096" s="76">
        <f t="shared" si="486"/>
        <v>8.3333333333333329E-2</v>
      </c>
      <c r="T1096" s="77">
        <v>35</v>
      </c>
      <c r="U1096" s="78">
        <f t="shared" si="492"/>
        <v>-25</v>
      </c>
      <c r="V1096" s="73">
        <f t="shared" si="495"/>
        <v>6545</v>
      </c>
      <c r="W1096" s="73">
        <f t="shared" si="487"/>
        <v>-4675</v>
      </c>
      <c r="X1096" s="76">
        <f t="shared" si="488"/>
        <v>-0.7142857142857143</v>
      </c>
      <c r="Y1096" s="73">
        <f t="shared" si="489"/>
        <v>15</v>
      </c>
      <c r="Z1096" s="73">
        <f t="shared" si="490"/>
        <v>15</v>
      </c>
      <c r="AA1096" s="73">
        <f t="shared" si="482"/>
        <v>2805</v>
      </c>
      <c r="AB1096" s="73">
        <f t="shared" si="491"/>
        <v>0</v>
      </c>
      <c r="AC1096" s="73">
        <f t="shared" si="483"/>
        <v>0</v>
      </c>
      <c r="AD1096" s="73">
        <f t="shared" si="484"/>
        <v>2805</v>
      </c>
      <c r="AE1096" s="73">
        <v>0</v>
      </c>
    </row>
    <row r="1097" spans="1:31" ht="15" customHeight="1">
      <c r="A1097" s="5" t="s">
        <v>82</v>
      </c>
      <c r="B1097" s="6" t="str">
        <f>IFERROR(VLOOKUP(A1097,'Distributor List'!$A$2:$D$77,2,0),"-")</f>
        <v>R.Y.Khan</v>
      </c>
      <c r="C1097" s="6" t="str">
        <f>IFERROR(VLOOKUP(A1097,'Distributor List'!$A$2:$D$77,3,0),"-")</f>
        <v>Center-2</v>
      </c>
      <c r="D1097" s="6" t="str">
        <f>IFERROR(VLOOKUP(A1097,'Distributor List'!$A$2:$F$77,6,0),"-")</f>
        <v>Pak-1</v>
      </c>
      <c r="E1097" s="6" t="str">
        <f>IFERROR(VLOOKUP(A1097,'Distributor List'!$A$2:$D$77,4,0),"-")</f>
        <v>Distributor</v>
      </c>
      <c r="F1097" s="6" t="str">
        <f>IFERROR(VLOOKUP(H1097,'Price List'!$A$2:$H$109,8,0),"-")</f>
        <v>Medicronis</v>
      </c>
      <c r="G1097" s="6" t="str">
        <f>IFERROR(VLOOKUP(A1097,'Distributor List'!$A$2:$E$77,5,0),"-")</f>
        <v>Rehan Hussain</v>
      </c>
      <c r="H1097" s="10" t="s">
        <v>188</v>
      </c>
      <c r="I1097" s="58">
        <v>110</v>
      </c>
      <c r="J1097" s="72">
        <v>8</v>
      </c>
      <c r="K1097" s="72">
        <v>0</v>
      </c>
      <c r="L1097" s="73">
        <f t="shared" si="494"/>
        <v>880</v>
      </c>
      <c r="M1097" s="73">
        <f t="shared" si="474"/>
        <v>0</v>
      </c>
      <c r="N1097" s="74">
        <v>8</v>
      </c>
      <c r="O1097" s="74">
        <f t="shared" si="485"/>
        <v>880</v>
      </c>
      <c r="P1097" s="73">
        <f t="shared" si="481"/>
        <v>0</v>
      </c>
      <c r="Q1097" s="91">
        <v>25.2</v>
      </c>
      <c r="R1097" s="73">
        <f t="shared" si="493"/>
        <v>2772</v>
      </c>
      <c r="S1097" s="76">
        <f t="shared" si="486"/>
        <v>0.31746031746031744</v>
      </c>
      <c r="T1097" s="77">
        <v>31</v>
      </c>
      <c r="U1097" s="78">
        <f t="shared" si="492"/>
        <v>-23</v>
      </c>
      <c r="V1097" s="73">
        <f t="shared" si="495"/>
        <v>3410</v>
      </c>
      <c r="W1097" s="73">
        <f t="shared" si="487"/>
        <v>-2530</v>
      </c>
      <c r="X1097" s="76">
        <f t="shared" si="488"/>
        <v>-0.74193548387096775</v>
      </c>
      <c r="Y1097" s="73">
        <f t="shared" si="489"/>
        <v>12</v>
      </c>
      <c r="Z1097" s="73">
        <f t="shared" si="490"/>
        <v>12</v>
      </c>
      <c r="AA1097" s="73">
        <f t="shared" si="482"/>
        <v>1320</v>
      </c>
      <c r="AB1097" s="73">
        <f t="shared" si="491"/>
        <v>0</v>
      </c>
      <c r="AC1097" s="73">
        <f t="shared" si="483"/>
        <v>0</v>
      </c>
      <c r="AD1097" s="73">
        <f t="shared" si="484"/>
        <v>1320</v>
      </c>
      <c r="AE1097" s="73">
        <v>0</v>
      </c>
    </row>
    <row r="1098" spans="1:31" ht="15" customHeight="1">
      <c r="A1098" s="5" t="s">
        <v>82</v>
      </c>
      <c r="B1098" s="6" t="str">
        <f>IFERROR(VLOOKUP(A1098,'Distributor List'!$A$2:$D$77,2,0),"-")</f>
        <v>R.Y.Khan</v>
      </c>
      <c r="C1098" s="6" t="str">
        <f>IFERROR(VLOOKUP(A1098,'Distributor List'!$A$2:$D$77,3,0),"-")</f>
        <v>Center-2</v>
      </c>
      <c r="D1098" s="6" t="str">
        <f>IFERROR(VLOOKUP(A1098,'Distributor List'!$A$2:$F$77,6,0),"-")</f>
        <v>Pak-1</v>
      </c>
      <c r="E1098" s="6" t="str">
        <f>IFERROR(VLOOKUP(A1098,'Distributor List'!$A$2:$D$77,4,0),"-")</f>
        <v>Distributor</v>
      </c>
      <c r="F1098" s="6" t="str">
        <f>IFERROR(VLOOKUP(H1098,'Price List'!$A$2:$H$109,8,0),"-")</f>
        <v>Medicronis</v>
      </c>
      <c r="G1098" s="6" t="str">
        <f>IFERROR(VLOOKUP(A1098,'Distributor List'!$A$2:$E$77,5,0),"-")</f>
        <v>Rehan Hussain</v>
      </c>
      <c r="H1098" s="10" t="s">
        <v>189</v>
      </c>
      <c r="I1098" s="58">
        <v>99</v>
      </c>
      <c r="J1098" s="72">
        <v>0</v>
      </c>
      <c r="K1098" s="72">
        <v>0</v>
      </c>
      <c r="L1098" s="73">
        <f t="shared" si="494"/>
        <v>0</v>
      </c>
      <c r="M1098" s="73">
        <f t="shared" si="474"/>
        <v>0</v>
      </c>
      <c r="N1098" s="74">
        <v>0</v>
      </c>
      <c r="O1098" s="74">
        <f t="shared" si="485"/>
        <v>0</v>
      </c>
      <c r="P1098" s="73">
        <f t="shared" si="481"/>
        <v>0</v>
      </c>
      <c r="Q1098" s="91">
        <v>25.2</v>
      </c>
      <c r="R1098" s="73">
        <f t="shared" si="493"/>
        <v>2494.7999999999997</v>
      </c>
      <c r="S1098" s="76">
        <f t="shared" si="486"/>
        <v>0</v>
      </c>
      <c r="T1098" s="77">
        <v>0</v>
      </c>
      <c r="U1098" s="78">
        <f t="shared" si="492"/>
        <v>0</v>
      </c>
      <c r="V1098" s="73">
        <f t="shared" si="495"/>
        <v>0</v>
      </c>
      <c r="W1098" s="73">
        <f t="shared" si="487"/>
        <v>0</v>
      </c>
      <c r="X1098" s="76" t="str">
        <f t="shared" si="488"/>
        <v>-</v>
      </c>
      <c r="Y1098" s="73">
        <f t="shared" si="489"/>
        <v>0</v>
      </c>
      <c r="Z1098" s="73">
        <f t="shared" si="490"/>
        <v>0</v>
      </c>
      <c r="AA1098" s="73">
        <f t="shared" si="482"/>
        <v>0</v>
      </c>
      <c r="AB1098" s="73">
        <f t="shared" si="491"/>
        <v>0</v>
      </c>
      <c r="AC1098" s="73">
        <f t="shared" si="483"/>
        <v>0</v>
      </c>
      <c r="AD1098" s="73">
        <f t="shared" si="484"/>
        <v>0</v>
      </c>
      <c r="AE1098" s="73">
        <v>0</v>
      </c>
    </row>
    <row r="1099" spans="1:31" ht="15" customHeight="1">
      <c r="A1099" s="5" t="s">
        <v>82</v>
      </c>
      <c r="B1099" s="6" t="str">
        <f>IFERROR(VLOOKUP(A1099,'Distributor List'!$A$2:$D$77,2,0),"-")</f>
        <v>R.Y.Khan</v>
      </c>
      <c r="C1099" s="6" t="str">
        <f>IFERROR(VLOOKUP(A1099,'Distributor List'!$A$2:$D$77,3,0),"-")</f>
        <v>Center-2</v>
      </c>
      <c r="D1099" s="6" t="str">
        <f>IFERROR(VLOOKUP(A1099,'Distributor List'!$A$2:$F$77,6,0),"-")</f>
        <v>Pak-1</v>
      </c>
      <c r="E1099" s="6" t="str">
        <f>IFERROR(VLOOKUP(A1099,'Distributor List'!$A$2:$D$77,4,0),"-")</f>
        <v>Distributor</v>
      </c>
      <c r="F1099" s="6" t="str">
        <f>IFERROR(VLOOKUP(H1099,'Price List'!$A$2:$H$109,8,0),"-")</f>
        <v>Medicronis</v>
      </c>
      <c r="G1099" s="6" t="str">
        <f>IFERROR(VLOOKUP(A1099,'Distributor List'!$A$2:$E$77,5,0),"-")</f>
        <v>Rehan Hussain</v>
      </c>
      <c r="H1099" s="10" t="s">
        <v>190</v>
      </c>
      <c r="I1099" s="58">
        <v>85</v>
      </c>
      <c r="J1099" s="72">
        <v>0</v>
      </c>
      <c r="K1099" s="72">
        <v>0</v>
      </c>
      <c r="L1099" s="73">
        <f t="shared" si="494"/>
        <v>0</v>
      </c>
      <c r="M1099" s="73">
        <f t="shared" si="474"/>
        <v>0</v>
      </c>
      <c r="N1099" s="74">
        <v>0</v>
      </c>
      <c r="O1099" s="74">
        <f t="shared" si="485"/>
        <v>0</v>
      </c>
      <c r="P1099" s="73">
        <f t="shared" si="481"/>
        <v>0</v>
      </c>
      <c r="Q1099" s="91">
        <v>0</v>
      </c>
      <c r="R1099" s="73">
        <f t="shared" si="493"/>
        <v>0</v>
      </c>
      <c r="S1099" s="76" t="str">
        <f t="shared" si="486"/>
        <v>-</v>
      </c>
      <c r="T1099" s="77">
        <v>0</v>
      </c>
      <c r="U1099" s="78">
        <f t="shared" si="492"/>
        <v>0</v>
      </c>
      <c r="V1099" s="73">
        <f t="shared" si="495"/>
        <v>0</v>
      </c>
      <c r="W1099" s="73">
        <f t="shared" si="487"/>
        <v>0</v>
      </c>
      <c r="X1099" s="76" t="str">
        <f t="shared" si="488"/>
        <v>-</v>
      </c>
      <c r="Y1099" s="73">
        <f t="shared" si="489"/>
        <v>0</v>
      </c>
      <c r="Z1099" s="73">
        <f t="shared" si="490"/>
        <v>0</v>
      </c>
      <c r="AA1099" s="73">
        <f t="shared" si="482"/>
        <v>0</v>
      </c>
      <c r="AB1099" s="73">
        <f t="shared" si="491"/>
        <v>0</v>
      </c>
      <c r="AC1099" s="73">
        <f t="shared" si="483"/>
        <v>0</v>
      </c>
      <c r="AD1099" s="73">
        <f t="shared" si="484"/>
        <v>0</v>
      </c>
      <c r="AE1099" s="73">
        <v>0</v>
      </c>
    </row>
    <row r="1100" spans="1:31" ht="15" customHeight="1">
      <c r="A1100" s="5" t="s">
        <v>82</v>
      </c>
      <c r="B1100" s="6" t="str">
        <f>IFERROR(VLOOKUP(A1100,'Distributor List'!$A$2:$D$77,2,0),"-")</f>
        <v>R.Y.Khan</v>
      </c>
      <c r="C1100" s="6" t="str">
        <f>IFERROR(VLOOKUP(A1100,'Distributor List'!$A$2:$D$77,3,0),"-")</f>
        <v>Center-2</v>
      </c>
      <c r="D1100" s="6" t="str">
        <f>IFERROR(VLOOKUP(A1100,'Distributor List'!$A$2:$F$77,6,0),"-")</f>
        <v>Pak-1</v>
      </c>
      <c r="E1100" s="6" t="str">
        <f>IFERROR(VLOOKUP(A1100,'Distributor List'!$A$2:$D$77,4,0),"-")</f>
        <v>Distributor</v>
      </c>
      <c r="F1100" s="6" t="str">
        <f>IFERROR(VLOOKUP(H1100,'Price List'!$A$2:$H$109,8,0),"-")</f>
        <v>Medicronis</v>
      </c>
      <c r="G1100" s="6" t="str">
        <f>IFERROR(VLOOKUP(A1100,'Distributor List'!$A$2:$E$77,5,0),"-")</f>
        <v>Rehan Hussain</v>
      </c>
      <c r="H1100" s="10" t="s">
        <v>191</v>
      </c>
      <c r="I1100" s="58">
        <v>85</v>
      </c>
      <c r="J1100" s="72">
        <v>3</v>
      </c>
      <c r="K1100" s="72">
        <v>0</v>
      </c>
      <c r="L1100" s="73">
        <f t="shared" si="494"/>
        <v>255</v>
      </c>
      <c r="M1100" s="73">
        <f t="shared" si="474"/>
        <v>0</v>
      </c>
      <c r="N1100" s="74">
        <v>3</v>
      </c>
      <c r="O1100" s="74">
        <f t="shared" si="485"/>
        <v>255</v>
      </c>
      <c r="P1100" s="73">
        <f t="shared" si="481"/>
        <v>0</v>
      </c>
      <c r="Q1100" s="75">
        <v>48</v>
      </c>
      <c r="R1100" s="73">
        <f t="shared" si="493"/>
        <v>4080</v>
      </c>
      <c r="S1100" s="76">
        <f t="shared" si="486"/>
        <v>6.25E-2</v>
      </c>
      <c r="T1100" s="77">
        <v>0</v>
      </c>
      <c r="U1100" s="78">
        <f t="shared" si="492"/>
        <v>3</v>
      </c>
      <c r="V1100" s="73">
        <f t="shared" si="495"/>
        <v>0</v>
      </c>
      <c r="W1100" s="73">
        <f t="shared" si="487"/>
        <v>255</v>
      </c>
      <c r="X1100" s="76" t="str">
        <f t="shared" si="488"/>
        <v>-</v>
      </c>
      <c r="Y1100" s="73">
        <f t="shared" si="489"/>
        <v>4.5</v>
      </c>
      <c r="Z1100" s="73">
        <f t="shared" si="490"/>
        <v>4.5</v>
      </c>
      <c r="AA1100" s="73">
        <f t="shared" si="482"/>
        <v>382.5</v>
      </c>
      <c r="AB1100" s="73">
        <f t="shared" si="491"/>
        <v>0</v>
      </c>
      <c r="AC1100" s="73">
        <f t="shared" si="483"/>
        <v>0</v>
      </c>
      <c r="AD1100" s="73">
        <f t="shared" si="484"/>
        <v>382.5</v>
      </c>
      <c r="AE1100" s="73">
        <v>0</v>
      </c>
    </row>
    <row r="1101" spans="1:31" ht="15" customHeight="1">
      <c r="A1101" s="5" t="s">
        <v>82</v>
      </c>
      <c r="B1101" s="6" t="str">
        <f>IFERROR(VLOOKUP(A1101,'Distributor List'!$A$2:$D$77,2,0),"-")</f>
        <v>R.Y.Khan</v>
      </c>
      <c r="C1101" s="6" t="str">
        <f>IFERROR(VLOOKUP(A1101,'Distributor List'!$A$2:$D$77,3,0),"-")</f>
        <v>Center-2</v>
      </c>
      <c r="D1101" s="6" t="str">
        <f>IFERROR(VLOOKUP(A1101,'Distributor List'!$A$2:$F$77,6,0),"-")</f>
        <v>Pak-1</v>
      </c>
      <c r="E1101" s="6" t="str">
        <f>IFERROR(VLOOKUP(A1101,'Distributor List'!$A$2:$D$77,4,0),"-")</f>
        <v>Distributor</v>
      </c>
      <c r="F1101" s="6" t="str">
        <f>IFERROR(VLOOKUP(H1101,'Price List'!$A$2:$H$109,8,0),"-")</f>
        <v>Medicronis</v>
      </c>
      <c r="G1101" s="6" t="str">
        <f>IFERROR(VLOOKUP(A1101,'Distributor List'!$A$2:$E$77,5,0),"-")</f>
        <v>Rehan Hussain</v>
      </c>
      <c r="H1101" s="10" t="s">
        <v>192</v>
      </c>
      <c r="I1101" s="58">
        <v>90</v>
      </c>
      <c r="J1101" s="72">
        <v>0</v>
      </c>
      <c r="K1101" s="72">
        <v>0</v>
      </c>
      <c r="L1101" s="73">
        <f t="shared" si="494"/>
        <v>0</v>
      </c>
      <c r="M1101" s="73">
        <f t="shared" si="474"/>
        <v>0</v>
      </c>
      <c r="N1101" s="74">
        <v>0</v>
      </c>
      <c r="O1101" s="74">
        <f t="shared" si="485"/>
        <v>0</v>
      </c>
      <c r="P1101" s="73">
        <f t="shared" si="481"/>
        <v>0</v>
      </c>
      <c r="Q1101" s="91">
        <v>0</v>
      </c>
      <c r="R1101" s="73">
        <f t="shared" si="493"/>
        <v>0</v>
      </c>
      <c r="S1101" s="76" t="str">
        <f t="shared" si="486"/>
        <v>-</v>
      </c>
      <c r="T1101" s="77">
        <v>0</v>
      </c>
      <c r="U1101" s="78">
        <f t="shared" si="492"/>
        <v>0</v>
      </c>
      <c r="V1101" s="73">
        <f t="shared" si="495"/>
        <v>0</v>
      </c>
      <c r="W1101" s="73">
        <f t="shared" si="487"/>
        <v>0</v>
      </c>
      <c r="X1101" s="76" t="str">
        <f t="shared" si="488"/>
        <v>-</v>
      </c>
      <c r="Y1101" s="73">
        <f t="shared" si="489"/>
        <v>0</v>
      </c>
      <c r="Z1101" s="73">
        <f t="shared" si="490"/>
        <v>0</v>
      </c>
      <c r="AA1101" s="73">
        <f t="shared" si="482"/>
        <v>0</v>
      </c>
      <c r="AB1101" s="73">
        <f t="shared" si="491"/>
        <v>0</v>
      </c>
      <c r="AC1101" s="73">
        <f t="shared" si="483"/>
        <v>0</v>
      </c>
      <c r="AD1101" s="73">
        <f t="shared" si="484"/>
        <v>0</v>
      </c>
      <c r="AE1101" s="73">
        <v>0</v>
      </c>
    </row>
    <row r="1102" spans="1:31" ht="15" customHeight="1">
      <c r="A1102" s="5" t="s">
        <v>82</v>
      </c>
      <c r="B1102" s="6" t="str">
        <f>IFERROR(VLOOKUP(A1102,'Distributor List'!$A$2:$D$77,2,0),"-")</f>
        <v>R.Y.Khan</v>
      </c>
      <c r="C1102" s="6" t="str">
        <f>IFERROR(VLOOKUP(A1102,'Distributor List'!$A$2:$D$77,3,0),"-")</f>
        <v>Center-2</v>
      </c>
      <c r="D1102" s="6" t="str">
        <f>IFERROR(VLOOKUP(A1102,'Distributor List'!$A$2:$F$77,6,0),"-")</f>
        <v>Pak-1</v>
      </c>
      <c r="E1102" s="6" t="str">
        <f>IFERROR(VLOOKUP(A1102,'Distributor List'!$A$2:$D$77,4,0),"-")</f>
        <v>Distributor</v>
      </c>
      <c r="F1102" s="6" t="str">
        <f>IFERROR(VLOOKUP(H1102,'Price List'!$A$2:$H$109,8,0),"-")</f>
        <v>Medicronis</v>
      </c>
      <c r="G1102" s="6" t="str">
        <f>IFERROR(VLOOKUP(A1102,'Distributor List'!$A$2:$E$77,5,0),"-")</f>
        <v>Rehan Hussain</v>
      </c>
      <c r="H1102" s="56" t="s">
        <v>193</v>
      </c>
      <c r="I1102" s="57">
        <v>99</v>
      </c>
      <c r="J1102" s="72">
        <v>0</v>
      </c>
      <c r="K1102" s="72">
        <v>0</v>
      </c>
      <c r="L1102" s="73">
        <f t="shared" si="494"/>
        <v>0</v>
      </c>
      <c r="M1102" s="73">
        <f t="shared" si="474"/>
        <v>0</v>
      </c>
      <c r="N1102" s="74">
        <v>0</v>
      </c>
      <c r="O1102" s="74">
        <f t="shared" si="485"/>
        <v>0</v>
      </c>
      <c r="P1102" s="73">
        <f t="shared" si="481"/>
        <v>0</v>
      </c>
      <c r="Q1102" s="91">
        <v>42</v>
      </c>
      <c r="R1102" s="73">
        <f t="shared" si="493"/>
        <v>4158</v>
      </c>
      <c r="S1102" s="76">
        <f t="shared" ref="S1102" si="496">IFERROR(L1102/R1102,"-")</f>
        <v>0</v>
      </c>
      <c r="T1102" s="77">
        <v>2</v>
      </c>
      <c r="U1102" s="78">
        <f t="shared" si="492"/>
        <v>-2</v>
      </c>
      <c r="V1102" s="73">
        <f t="shared" si="495"/>
        <v>198</v>
      </c>
      <c r="W1102" s="73">
        <f t="shared" ref="W1102" si="497">L1102-V1102</f>
        <v>-198</v>
      </c>
      <c r="X1102" s="76">
        <f t="shared" ref="X1102" si="498">IFERROR(L1102/V1102-1,"-")</f>
        <v>-1</v>
      </c>
      <c r="Y1102" s="73">
        <f t="shared" ref="Y1102" si="499">(J1102)/1*1.5</f>
        <v>0</v>
      </c>
      <c r="Z1102" s="73">
        <f t="shared" ref="Z1102" si="500">IF(Y1102&gt;K1102,Y1102-K1102,0)</f>
        <v>0</v>
      </c>
      <c r="AA1102" s="73">
        <f t="shared" si="482"/>
        <v>0</v>
      </c>
      <c r="AB1102" s="73">
        <f t="shared" ref="AB1102" si="501">IF(Y1102&lt;K1102,K1102-Y1102,0)</f>
        <v>0</v>
      </c>
      <c r="AC1102" s="73">
        <f t="shared" si="483"/>
        <v>0</v>
      </c>
      <c r="AD1102" s="73">
        <f t="shared" si="484"/>
        <v>0</v>
      </c>
      <c r="AE1102" s="73">
        <v>0</v>
      </c>
    </row>
    <row r="1103" spans="1:31" ht="15" customHeight="1">
      <c r="A1103" s="5" t="s">
        <v>82</v>
      </c>
      <c r="B1103" s="6" t="str">
        <f>IFERROR(VLOOKUP(A1103,'Distributor List'!$A$2:$D$77,2,0),"-")</f>
        <v>R.Y.Khan</v>
      </c>
      <c r="C1103" s="6" t="str">
        <f>IFERROR(VLOOKUP(A1103,'Distributor List'!$A$2:$D$77,3,0),"-")</f>
        <v>Center-2</v>
      </c>
      <c r="D1103" s="6" t="str">
        <f>IFERROR(VLOOKUP(A1103,'Distributor List'!$A$2:$F$77,6,0),"-")</f>
        <v>Pak-1</v>
      </c>
      <c r="E1103" s="6" t="str">
        <f>IFERROR(VLOOKUP(A1103,'Distributor List'!$A$2:$D$77,4,0),"-")</f>
        <v>Distributor</v>
      </c>
      <c r="F1103" s="6" t="str">
        <f>IFERROR(VLOOKUP(H1103,'Price List'!$A$2:$H$109,8,0),"-")</f>
        <v>Medicronis</v>
      </c>
      <c r="G1103" s="6" t="str">
        <f>IFERROR(VLOOKUP(A1103,'Distributor List'!$A$2:$E$77,5,0),"-")</f>
        <v>Rehan Hussain</v>
      </c>
      <c r="H1103" s="10" t="s">
        <v>144</v>
      </c>
      <c r="I1103" s="58">
        <v>105</v>
      </c>
      <c r="J1103" s="72">
        <v>5</v>
      </c>
      <c r="K1103" s="72">
        <v>0</v>
      </c>
      <c r="L1103" s="73">
        <f t="shared" si="494"/>
        <v>525</v>
      </c>
      <c r="M1103" s="73">
        <f t="shared" si="474"/>
        <v>0</v>
      </c>
      <c r="N1103" s="74">
        <v>5</v>
      </c>
      <c r="O1103" s="74">
        <f t="shared" si="485"/>
        <v>525</v>
      </c>
      <c r="P1103" s="73">
        <f t="shared" si="481"/>
        <v>0</v>
      </c>
      <c r="Q1103" s="91">
        <v>0</v>
      </c>
      <c r="R1103" s="73">
        <f t="shared" si="493"/>
        <v>0</v>
      </c>
      <c r="S1103" s="76" t="str">
        <f t="shared" si="486"/>
        <v>-</v>
      </c>
      <c r="T1103" s="77">
        <v>2</v>
      </c>
      <c r="U1103" s="78">
        <f t="shared" si="492"/>
        <v>3</v>
      </c>
      <c r="V1103" s="73">
        <f t="shared" si="495"/>
        <v>210</v>
      </c>
      <c r="W1103" s="73">
        <f t="shared" si="487"/>
        <v>315</v>
      </c>
      <c r="X1103" s="76">
        <f t="shared" si="488"/>
        <v>1.5</v>
      </c>
      <c r="Y1103" s="73">
        <f t="shared" si="489"/>
        <v>7.5</v>
      </c>
      <c r="Z1103" s="73">
        <f t="shared" si="490"/>
        <v>7.5</v>
      </c>
      <c r="AA1103" s="73">
        <f t="shared" si="482"/>
        <v>787.5</v>
      </c>
      <c r="AB1103" s="73">
        <f t="shared" si="491"/>
        <v>0</v>
      </c>
      <c r="AC1103" s="73">
        <f t="shared" si="483"/>
        <v>0</v>
      </c>
      <c r="AD1103" s="73">
        <f t="shared" si="484"/>
        <v>787.5</v>
      </c>
      <c r="AE1103" s="73">
        <v>0</v>
      </c>
    </row>
    <row r="1104" spans="1:31" ht="15" customHeight="1">
      <c r="A1104" s="5" t="s">
        <v>82</v>
      </c>
      <c r="B1104" s="6" t="str">
        <f>IFERROR(VLOOKUP(A1104,'Distributor List'!$A$2:$D$77,2,0),"-")</f>
        <v>R.Y.Khan</v>
      </c>
      <c r="C1104" s="6" t="str">
        <f>IFERROR(VLOOKUP(A1104,'Distributor List'!$A$2:$D$77,3,0),"-")</f>
        <v>Center-2</v>
      </c>
      <c r="D1104" s="6" t="str">
        <f>IFERROR(VLOOKUP(A1104,'Distributor List'!$A$2:$F$77,6,0),"-")</f>
        <v>Pak-1</v>
      </c>
      <c r="E1104" s="6" t="str">
        <f>IFERROR(VLOOKUP(A1104,'Distributor List'!$A$2:$D$77,4,0),"-")</f>
        <v>Distributor</v>
      </c>
      <c r="F1104" s="6" t="str">
        <f>IFERROR(VLOOKUP(H1104,'Price List'!$A$2:$H$109,8,0),"-")</f>
        <v>Medicronis</v>
      </c>
      <c r="G1104" s="6" t="str">
        <f>IFERROR(VLOOKUP(A1104,'Distributor List'!$A$2:$E$77,5,0),"-")</f>
        <v>Rehan Hussain</v>
      </c>
      <c r="H1104" s="10" t="s">
        <v>150</v>
      </c>
      <c r="I1104" s="58">
        <v>115</v>
      </c>
      <c r="J1104" s="72">
        <v>5</v>
      </c>
      <c r="K1104" s="72">
        <v>0</v>
      </c>
      <c r="L1104" s="73">
        <f t="shared" si="494"/>
        <v>575</v>
      </c>
      <c r="M1104" s="73">
        <f t="shared" si="474"/>
        <v>0</v>
      </c>
      <c r="N1104" s="74">
        <v>5</v>
      </c>
      <c r="O1104" s="74">
        <f t="shared" si="485"/>
        <v>575</v>
      </c>
      <c r="P1104" s="73">
        <f t="shared" si="481"/>
        <v>0</v>
      </c>
      <c r="Q1104" s="75">
        <v>36</v>
      </c>
      <c r="R1104" s="73">
        <f t="shared" si="493"/>
        <v>4140</v>
      </c>
      <c r="S1104" s="76">
        <f t="shared" si="486"/>
        <v>0.1388888888888889</v>
      </c>
      <c r="T1104" s="77">
        <v>84</v>
      </c>
      <c r="U1104" s="78">
        <f t="shared" si="492"/>
        <v>-79</v>
      </c>
      <c r="V1104" s="73">
        <f t="shared" si="495"/>
        <v>9660</v>
      </c>
      <c r="W1104" s="73">
        <f t="shared" si="487"/>
        <v>-9085</v>
      </c>
      <c r="X1104" s="76">
        <f t="shared" si="488"/>
        <v>-0.94047619047619047</v>
      </c>
      <c r="Y1104" s="73">
        <f t="shared" si="489"/>
        <v>7.5</v>
      </c>
      <c r="Z1104" s="73">
        <f t="shared" si="490"/>
        <v>7.5</v>
      </c>
      <c r="AA1104" s="73">
        <f t="shared" si="482"/>
        <v>862.5</v>
      </c>
      <c r="AB1104" s="73">
        <f t="shared" si="491"/>
        <v>0</v>
      </c>
      <c r="AC1104" s="73">
        <f t="shared" si="483"/>
        <v>0</v>
      </c>
      <c r="AD1104" s="73">
        <f t="shared" si="484"/>
        <v>862.5</v>
      </c>
      <c r="AE1104" s="73">
        <v>0</v>
      </c>
    </row>
    <row r="1105" spans="1:31" ht="15" customHeight="1">
      <c r="A1105" s="5" t="s">
        <v>82</v>
      </c>
      <c r="B1105" s="6" t="str">
        <f>IFERROR(VLOOKUP(A1105,'Distributor List'!$A$2:$D$77,2,0),"-")</f>
        <v>R.Y.Khan</v>
      </c>
      <c r="C1105" s="6" t="str">
        <f>IFERROR(VLOOKUP(A1105,'Distributor List'!$A$2:$D$77,3,0),"-")</f>
        <v>Center-2</v>
      </c>
      <c r="D1105" s="6" t="str">
        <f>IFERROR(VLOOKUP(A1105,'Distributor List'!$A$2:$F$77,6,0),"-")</f>
        <v>Pak-1</v>
      </c>
      <c r="E1105" s="6" t="str">
        <f>IFERROR(VLOOKUP(A1105,'Distributor List'!$A$2:$D$77,4,0),"-")</f>
        <v>Distributor</v>
      </c>
      <c r="F1105" s="6" t="str">
        <f>IFERROR(VLOOKUP(H1105,'Price List'!$A$2:$H$109,8,0),"-")</f>
        <v>Medicronis</v>
      </c>
      <c r="G1105" s="6" t="str">
        <f>IFERROR(VLOOKUP(A1105,'Distributor List'!$A$2:$E$77,5,0),"-")</f>
        <v>Rehan Hussain</v>
      </c>
      <c r="H1105" s="10" t="s">
        <v>194</v>
      </c>
      <c r="I1105" s="58">
        <v>102</v>
      </c>
      <c r="J1105" s="72">
        <v>0</v>
      </c>
      <c r="K1105" s="72">
        <v>0</v>
      </c>
      <c r="L1105" s="73">
        <f t="shared" si="494"/>
        <v>0</v>
      </c>
      <c r="M1105" s="73">
        <f t="shared" si="474"/>
        <v>0</v>
      </c>
      <c r="N1105" s="74">
        <v>0</v>
      </c>
      <c r="O1105" s="74">
        <f t="shared" si="485"/>
        <v>0</v>
      </c>
      <c r="P1105" s="73">
        <f t="shared" si="481"/>
        <v>0</v>
      </c>
      <c r="Q1105" s="91">
        <v>57</v>
      </c>
      <c r="R1105" s="73">
        <f t="shared" si="493"/>
        <v>5814</v>
      </c>
      <c r="S1105" s="76">
        <f t="shared" si="486"/>
        <v>0</v>
      </c>
      <c r="T1105" s="77">
        <v>4</v>
      </c>
      <c r="U1105" s="78">
        <f t="shared" si="492"/>
        <v>-4</v>
      </c>
      <c r="V1105" s="73">
        <f t="shared" si="495"/>
        <v>408</v>
      </c>
      <c r="W1105" s="73">
        <f t="shared" si="487"/>
        <v>-408</v>
      </c>
      <c r="X1105" s="76">
        <f t="shared" si="488"/>
        <v>-1</v>
      </c>
      <c r="Y1105" s="73">
        <f t="shared" si="489"/>
        <v>0</v>
      </c>
      <c r="Z1105" s="73">
        <f t="shared" si="490"/>
        <v>0</v>
      </c>
      <c r="AA1105" s="73">
        <f t="shared" si="482"/>
        <v>0</v>
      </c>
      <c r="AB1105" s="73">
        <f t="shared" si="491"/>
        <v>0</v>
      </c>
      <c r="AC1105" s="73">
        <f t="shared" si="483"/>
        <v>0</v>
      </c>
      <c r="AD1105" s="73">
        <f t="shared" si="484"/>
        <v>0</v>
      </c>
      <c r="AE1105" s="73">
        <v>0</v>
      </c>
    </row>
    <row r="1106" spans="1:31" ht="15" customHeight="1">
      <c r="A1106" s="5" t="s">
        <v>82</v>
      </c>
      <c r="B1106" s="6" t="str">
        <f>IFERROR(VLOOKUP(A1106,'Distributor List'!$A$2:$D$77,2,0),"-")</f>
        <v>R.Y.Khan</v>
      </c>
      <c r="C1106" s="6" t="str">
        <f>IFERROR(VLOOKUP(A1106,'Distributor List'!$A$2:$D$77,3,0),"-")</f>
        <v>Center-2</v>
      </c>
      <c r="D1106" s="6" t="str">
        <f>IFERROR(VLOOKUP(A1106,'Distributor List'!$A$2:$F$77,6,0),"-")</f>
        <v>Pak-1</v>
      </c>
      <c r="E1106" s="6" t="str">
        <f>IFERROR(VLOOKUP(A1106,'Distributor List'!$A$2:$D$77,4,0),"-")</f>
        <v>Distributor</v>
      </c>
      <c r="F1106" s="6" t="str">
        <f>IFERROR(VLOOKUP(H1106,'Price List'!$A$2:$H$109,8,0),"-")</f>
        <v>Transformer</v>
      </c>
      <c r="G1106" s="6" t="str">
        <f>IFERROR(VLOOKUP(A1106,'Distributor List'!$A$2:$E$77,5,0),"-")</f>
        <v>Rehan Hussain</v>
      </c>
      <c r="H1106" s="10" t="s">
        <v>195</v>
      </c>
      <c r="I1106" s="58">
        <v>552.5</v>
      </c>
      <c r="J1106" s="72">
        <v>-6</v>
      </c>
      <c r="K1106" s="72">
        <v>0</v>
      </c>
      <c r="L1106" s="73">
        <f t="shared" si="494"/>
        <v>-3315</v>
      </c>
      <c r="M1106" s="73">
        <f t="shared" si="474"/>
        <v>0</v>
      </c>
      <c r="N1106" s="74">
        <v>-6</v>
      </c>
      <c r="O1106" s="74">
        <f t="shared" si="485"/>
        <v>-3315</v>
      </c>
      <c r="P1106" s="73">
        <f t="shared" si="481"/>
        <v>0</v>
      </c>
      <c r="Q1106" s="88">
        <v>75</v>
      </c>
      <c r="R1106" s="73">
        <f t="shared" si="493"/>
        <v>41437.5</v>
      </c>
      <c r="S1106" s="76">
        <f t="shared" si="486"/>
        <v>-0.08</v>
      </c>
      <c r="T1106" s="77">
        <v>6</v>
      </c>
      <c r="U1106" s="78">
        <f t="shared" si="492"/>
        <v>-12</v>
      </c>
      <c r="V1106" s="73">
        <f t="shared" si="495"/>
        <v>3315</v>
      </c>
      <c r="W1106" s="73">
        <f t="shared" si="487"/>
        <v>-6630</v>
      </c>
      <c r="X1106" s="76">
        <f t="shared" si="488"/>
        <v>-2</v>
      </c>
      <c r="Y1106" s="73">
        <f t="shared" si="489"/>
        <v>-9</v>
      </c>
      <c r="Z1106" s="73">
        <f t="shared" si="490"/>
        <v>0</v>
      </c>
      <c r="AA1106" s="73">
        <f t="shared" si="482"/>
        <v>0</v>
      </c>
      <c r="AB1106" s="73">
        <f t="shared" si="491"/>
        <v>9</v>
      </c>
      <c r="AC1106" s="73">
        <f t="shared" si="483"/>
        <v>4972.5</v>
      </c>
      <c r="AD1106" s="73">
        <f t="shared" si="484"/>
        <v>-4972.5</v>
      </c>
      <c r="AE1106" s="73">
        <v>0</v>
      </c>
    </row>
    <row r="1107" spans="1:31" ht="15" customHeight="1">
      <c r="A1107" s="5" t="s">
        <v>82</v>
      </c>
      <c r="B1107" s="6" t="str">
        <f>IFERROR(VLOOKUP(A1107,'Distributor List'!$A$2:$D$77,2,0),"-")</f>
        <v>R.Y.Khan</v>
      </c>
      <c r="C1107" s="6" t="str">
        <f>IFERROR(VLOOKUP(A1107,'Distributor List'!$A$2:$D$77,3,0),"-")</f>
        <v>Center-2</v>
      </c>
      <c r="D1107" s="6" t="str">
        <f>IFERROR(VLOOKUP(A1107,'Distributor List'!$A$2:$F$77,6,0),"-")</f>
        <v>Pak-1</v>
      </c>
      <c r="E1107" s="6" t="str">
        <f>IFERROR(VLOOKUP(A1107,'Distributor List'!$A$2:$D$77,4,0),"-")</f>
        <v>Distributor</v>
      </c>
      <c r="F1107" s="6" t="str">
        <f>IFERROR(VLOOKUP(H1107,'Price List'!$A$2:$H$109,8,0),"-")</f>
        <v>Transformer</v>
      </c>
      <c r="G1107" s="6" t="str">
        <f>IFERROR(VLOOKUP(A1107,'Distributor List'!$A$2:$E$77,5,0),"-")</f>
        <v>Rehan Hussain</v>
      </c>
      <c r="H1107" s="10" t="s">
        <v>196</v>
      </c>
      <c r="I1107" s="58">
        <v>402</v>
      </c>
      <c r="J1107" s="72">
        <v>23</v>
      </c>
      <c r="K1107" s="72">
        <v>0</v>
      </c>
      <c r="L1107" s="73">
        <f t="shared" si="494"/>
        <v>9246</v>
      </c>
      <c r="M1107" s="73">
        <f t="shared" si="474"/>
        <v>0</v>
      </c>
      <c r="N1107" s="74">
        <v>23</v>
      </c>
      <c r="O1107" s="74">
        <f t="shared" si="485"/>
        <v>9246</v>
      </c>
      <c r="P1107" s="73">
        <f t="shared" si="481"/>
        <v>0</v>
      </c>
      <c r="Q1107" s="91">
        <v>50</v>
      </c>
      <c r="R1107" s="73">
        <f t="shared" si="493"/>
        <v>20100</v>
      </c>
      <c r="S1107" s="76">
        <f t="shared" si="486"/>
        <v>0.46</v>
      </c>
      <c r="T1107" s="77">
        <v>16</v>
      </c>
      <c r="U1107" s="78">
        <f t="shared" si="492"/>
        <v>7</v>
      </c>
      <c r="V1107" s="73">
        <f t="shared" si="495"/>
        <v>6432</v>
      </c>
      <c r="W1107" s="73">
        <f t="shared" si="487"/>
        <v>2814</v>
      </c>
      <c r="X1107" s="76">
        <f t="shared" si="488"/>
        <v>0.4375</v>
      </c>
      <c r="Y1107" s="73">
        <f t="shared" si="489"/>
        <v>34.5</v>
      </c>
      <c r="Z1107" s="73">
        <f t="shared" si="490"/>
        <v>34.5</v>
      </c>
      <c r="AA1107" s="73">
        <f t="shared" si="482"/>
        <v>13869</v>
      </c>
      <c r="AB1107" s="73">
        <f t="shared" si="491"/>
        <v>0</v>
      </c>
      <c r="AC1107" s="73">
        <f t="shared" si="483"/>
        <v>0</v>
      </c>
      <c r="AD1107" s="73">
        <f t="shared" si="484"/>
        <v>13869</v>
      </c>
      <c r="AE1107" s="73">
        <v>0</v>
      </c>
    </row>
    <row r="1108" spans="1:31" ht="15" customHeight="1">
      <c r="A1108" s="5" t="s">
        <v>82</v>
      </c>
      <c r="B1108" s="6" t="str">
        <f>IFERROR(VLOOKUP(A1108,'Distributor List'!$A$2:$D$77,2,0),"-")</f>
        <v>R.Y.Khan</v>
      </c>
      <c r="C1108" s="6" t="str">
        <f>IFERROR(VLOOKUP(A1108,'Distributor List'!$A$2:$D$77,3,0),"-")</f>
        <v>Center-2</v>
      </c>
      <c r="D1108" s="6" t="str">
        <f>IFERROR(VLOOKUP(A1108,'Distributor List'!$A$2:$F$77,6,0),"-")</f>
        <v>Pak-1</v>
      </c>
      <c r="E1108" s="6" t="str">
        <f>IFERROR(VLOOKUP(A1108,'Distributor List'!$A$2:$D$77,4,0),"-")</f>
        <v>Distributor</v>
      </c>
      <c r="F1108" s="6" t="str">
        <f>IFERROR(VLOOKUP(H1108,'Price List'!$A$2:$H$109,8,0),"-")</f>
        <v>Medicronis</v>
      </c>
      <c r="G1108" s="6" t="str">
        <f>IFERROR(VLOOKUP(A1108,'Distributor List'!$A$2:$E$77,5,0),"-")</f>
        <v>Rehan Hussain</v>
      </c>
      <c r="H1108" s="10" t="s">
        <v>142</v>
      </c>
      <c r="I1108" s="58">
        <v>105</v>
      </c>
      <c r="J1108" s="72">
        <v>16</v>
      </c>
      <c r="K1108" s="72">
        <v>0</v>
      </c>
      <c r="L1108" s="73">
        <f t="shared" si="494"/>
        <v>1680</v>
      </c>
      <c r="M1108" s="73">
        <f t="shared" si="474"/>
        <v>0</v>
      </c>
      <c r="N1108" s="74">
        <v>16</v>
      </c>
      <c r="O1108" s="74">
        <f t="shared" si="485"/>
        <v>1680</v>
      </c>
      <c r="P1108" s="73">
        <f t="shared" si="481"/>
        <v>0</v>
      </c>
      <c r="Q1108" s="91">
        <v>228</v>
      </c>
      <c r="R1108" s="73">
        <f t="shared" si="493"/>
        <v>23940</v>
      </c>
      <c r="S1108" s="76">
        <f t="shared" si="486"/>
        <v>7.0175438596491224E-2</v>
      </c>
      <c r="T1108" s="77">
        <v>74</v>
      </c>
      <c r="U1108" s="78">
        <f t="shared" si="492"/>
        <v>-58</v>
      </c>
      <c r="V1108" s="73">
        <f t="shared" si="495"/>
        <v>7770</v>
      </c>
      <c r="W1108" s="73">
        <f t="shared" si="487"/>
        <v>-6090</v>
      </c>
      <c r="X1108" s="76">
        <f t="shared" si="488"/>
        <v>-0.78378378378378377</v>
      </c>
      <c r="Y1108" s="73">
        <f t="shared" si="489"/>
        <v>24</v>
      </c>
      <c r="Z1108" s="73">
        <f t="shared" si="490"/>
        <v>24</v>
      </c>
      <c r="AA1108" s="73">
        <f t="shared" si="482"/>
        <v>2520</v>
      </c>
      <c r="AB1108" s="73">
        <f t="shared" si="491"/>
        <v>0</v>
      </c>
      <c r="AC1108" s="73">
        <f t="shared" si="483"/>
        <v>0</v>
      </c>
      <c r="AD1108" s="73">
        <f t="shared" si="484"/>
        <v>2520</v>
      </c>
      <c r="AE1108" s="73">
        <v>0</v>
      </c>
    </row>
    <row r="1109" spans="1:31" ht="15" customHeight="1">
      <c r="A1109" s="5" t="s">
        <v>82</v>
      </c>
      <c r="B1109" s="6" t="str">
        <f>IFERROR(VLOOKUP(A1109,'Distributor List'!$A$2:$D$77,2,0),"-")</f>
        <v>R.Y.Khan</v>
      </c>
      <c r="C1109" s="6" t="str">
        <f>IFERROR(VLOOKUP(A1109,'Distributor List'!$A$2:$D$77,3,0),"-")</f>
        <v>Center-2</v>
      </c>
      <c r="D1109" s="6" t="str">
        <f>IFERROR(VLOOKUP(A1109,'Distributor List'!$A$2:$F$77,6,0),"-")</f>
        <v>Pak-1</v>
      </c>
      <c r="E1109" s="6" t="str">
        <f>IFERROR(VLOOKUP(A1109,'Distributor List'!$A$2:$D$77,4,0),"-")</f>
        <v>Distributor</v>
      </c>
      <c r="F1109" s="6" t="str">
        <f>IFERROR(VLOOKUP(H1109,'Price List'!$A$2:$H$109,8,0),"-")</f>
        <v>Medicronis</v>
      </c>
      <c r="G1109" s="6" t="str">
        <f>IFERROR(VLOOKUP(A1109,'Distributor List'!$A$2:$E$77,5,0),"-")</f>
        <v>Rehan Hussain</v>
      </c>
      <c r="H1109" s="10" t="s">
        <v>197</v>
      </c>
      <c r="I1109" s="58">
        <v>53</v>
      </c>
      <c r="J1109" s="72">
        <v>127</v>
      </c>
      <c r="K1109" s="72">
        <v>0</v>
      </c>
      <c r="L1109" s="73">
        <f t="shared" si="494"/>
        <v>6731</v>
      </c>
      <c r="M1109" s="73">
        <f t="shared" si="474"/>
        <v>0</v>
      </c>
      <c r="N1109" s="74">
        <v>127</v>
      </c>
      <c r="O1109" s="74">
        <f t="shared" si="485"/>
        <v>6731</v>
      </c>
      <c r="P1109" s="73">
        <f t="shared" si="481"/>
        <v>0</v>
      </c>
      <c r="Q1109" s="91">
        <v>0</v>
      </c>
      <c r="R1109" s="73">
        <f t="shared" si="493"/>
        <v>0</v>
      </c>
      <c r="S1109" s="76" t="str">
        <f t="shared" si="486"/>
        <v>-</v>
      </c>
      <c r="T1109" s="77">
        <v>-5</v>
      </c>
      <c r="U1109" s="78">
        <f t="shared" si="492"/>
        <v>132</v>
      </c>
      <c r="V1109" s="73">
        <f t="shared" si="495"/>
        <v>-265</v>
      </c>
      <c r="W1109" s="73">
        <f t="shared" si="487"/>
        <v>6996</v>
      </c>
      <c r="X1109" s="76">
        <f t="shared" si="488"/>
        <v>-26.4</v>
      </c>
      <c r="Y1109" s="73">
        <f t="shared" si="489"/>
        <v>190.5</v>
      </c>
      <c r="Z1109" s="73">
        <f t="shared" si="490"/>
        <v>190.5</v>
      </c>
      <c r="AA1109" s="73">
        <f t="shared" si="482"/>
        <v>10096.5</v>
      </c>
      <c r="AB1109" s="73">
        <f t="shared" si="491"/>
        <v>0</v>
      </c>
      <c r="AC1109" s="73">
        <f t="shared" si="483"/>
        <v>0</v>
      </c>
      <c r="AD1109" s="73">
        <f t="shared" si="484"/>
        <v>10096.5</v>
      </c>
      <c r="AE1109" s="73">
        <v>0</v>
      </c>
    </row>
    <row r="1110" spans="1:31" ht="15" customHeight="1">
      <c r="A1110" s="5" t="s">
        <v>82</v>
      </c>
      <c r="B1110" s="6" t="str">
        <f>IFERROR(VLOOKUP(A1110,'Distributor List'!$A$2:$D$77,2,0),"-")</f>
        <v>R.Y.Khan</v>
      </c>
      <c r="C1110" s="6" t="str">
        <f>IFERROR(VLOOKUP(A1110,'Distributor List'!$A$2:$D$77,3,0),"-")</f>
        <v>Center-2</v>
      </c>
      <c r="D1110" s="6" t="str">
        <f>IFERROR(VLOOKUP(A1110,'Distributor List'!$A$2:$F$77,6,0),"-")</f>
        <v>Pak-1</v>
      </c>
      <c r="E1110" s="6" t="str">
        <f>IFERROR(VLOOKUP(A1110,'Distributor List'!$A$2:$D$77,4,0),"-")</f>
        <v>Distributor</v>
      </c>
      <c r="F1110" s="6" t="str">
        <f>IFERROR(VLOOKUP(H1110,'Price List'!$A$2:$H$109,8,0),"-")</f>
        <v>Medicronis</v>
      </c>
      <c r="G1110" s="6" t="str">
        <f>IFERROR(VLOOKUP(A1110,'Distributor List'!$A$2:$E$77,5,0),"-")</f>
        <v>Rehan Hussain</v>
      </c>
      <c r="H1110" s="10" t="s">
        <v>198</v>
      </c>
      <c r="I1110" s="58">
        <v>69</v>
      </c>
      <c r="J1110" s="72">
        <v>21</v>
      </c>
      <c r="K1110" s="72">
        <v>0</v>
      </c>
      <c r="L1110" s="73">
        <f t="shared" si="494"/>
        <v>1449</v>
      </c>
      <c r="M1110" s="73">
        <f t="shared" si="474"/>
        <v>0</v>
      </c>
      <c r="N1110" s="74">
        <v>21</v>
      </c>
      <c r="O1110" s="74">
        <f t="shared" si="485"/>
        <v>1449</v>
      </c>
      <c r="P1110" s="73">
        <f t="shared" si="481"/>
        <v>0</v>
      </c>
      <c r="Q1110" s="91">
        <v>0</v>
      </c>
      <c r="R1110" s="73">
        <f t="shared" si="493"/>
        <v>0</v>
      </c>
      <c r="S1110" s="76" t="str">
        <f t="shared" si="486"/>
        <v>-</v>
      </c>
      <c r="T1110" s="77">
        <v>-4</v>
      </c>
      <c r="U1110" s="78">
        <f t="shared" si="492"/>
        <v>25</v>
      </c>
      <c r="V1110" s="73">
        <f t="shared" si="495"/>
        <v>-276</v>
      </c>
      <c r="W1110" s="73">
        <f t="shared" si="487"/>
        <v>1725</v>
      </c>
      <c r="X1110" s="76">
        <f t="shared" si="488"/>
        <v>-6.25</v>
      </c>
      <c r="Y1110" s="73">
        <f t="shared" si="489"/>
        <v>31.5</v>
      </c>
      <c r="Z1110" s="73">
        <f t="shared" si="490"/>
        <v>31.5</v>
      </c>
      <c r="AA1110" s="73">
        <f t="shared" si="482"/>
        <v>2173.5</v>
      </c>
      <c r="AB1110" s="73">
        <f t="shared" si="491"/>
        <v>0</v>
      </c>
      <c r="AC1110" s="73">
        <f t="shared" si="483"/>
        <v>0</v>
      </c>
      <c r="AD1110" s="73">
        <f t="shared" si="484"/>
        <v>2173.5</v>
      </c>
      <c r="AE1110" s="73">
        <v>0</v>
      </c>
    </row>
    <row r="1111" spans="1:31" ht="15" customHeight="1">
      <c r="A1111" s="5" t="s">
        <v>82</v>
      </c>
      <c r="B1111" s="6" t="str">
        <f>IFERROR(VLOOKUP(A1111,'Distributor List'!$A$2:$D$77,2,0),"-")</f>
        <v>R.Y.Khan</v>
      </c>
      <c r="C1111" s="6" t="str">
        <f>IFERROR(VLOOKUP(A1111,'Distributor List'!$A$2:$D$77,3,0),"-")</f>
        <v>Center-2</v>
      </c>
      <c r="D1111" s="6" t="str">
        <f>IFERROR(VLOOKUP(A1111,'Distributor List'!$A$2:$F$77,6,0),"-")</f>
        <v>Pak-1</v>
      </c>
      <c r="E1111" s="6" t="str">
        <f>IFERROR(VLOOKUP(A1111,'Distributor List'!$A$2:$D$77,4,0),"-")</f>
        <v>Distributor</v>
      </c>
      <c r="F1111" s="6" t="str">
        <f>IFERROR(VLOOKUP(H1111,'Price List'!$A$2:$H$109,8,0),"-")</f>
        <v>Medicronis</v>
      </c>
      <c r="G1111" s="6" t="str">
        <f>IFERROR(VLOOKUP(A1111,'Distributor List'!$A$2:$E$77,5,0),"-")</f>
        <v>Rehan Hussain</v>
      </c>
      <c r="H1111" s="10" t="s">
        <v>199</v>
      </c>
      <c r="I1111" s="58">
        <v>90</v>
      </c>
      <c r="J1111" s="72">
        <v>0</v>
      </c>
      <c r="K1111" s="72">
        <v>0</v>
      </c>
      <c r="L1111" s="73">
        <f t="shared" si="494"/>
        <v>0</v>
      </c>
      <c r="M1111" s="73">
        <f t="shared" ref="M1111:M1219" si="502">K1111*I1111</f>
        <v>0</v>
      </c>
      <c r="N1111" s="74">
        <v>0</v>
      </c>
      <c r="O1111" s="74">
        <f t="shared" si="485"/>
        <v>0</v>
      </c>
      <c r="P1111" s="73">
        <f t="shared" si="481"/>
        <v>0</v>
      </c>
      <c r="Q1111" s="91">
        <v>0</v>
      </c>
      <c r="R1111" s="73">
        <f t="shared" si="493"/>
        <v>0</v>
      </c>
      <c r="S1111" s="76" t="str">
        <f t="shared" si="486"/>
        <v>-</v>
      </c>
      <c r="T1111" s="77">
        <v>0</v>
      </c>
      <c r="U1111" s="78">
        <f t="shared" si="492"/>
        <v>0</v>
      </c>
      <c r="V1111" s="73">
        <f t="shared" si="495"/>
        <v>0</v>
      </c>
      <c r="W1111" s="73">
        <f t="shared" si="487"/>
        <v>0</v>
      </c>
      <c r="X1111" s="76" t="str">
        <f t="shared" si="488"/>
        <v>-</v>
      </c>
      <c r="Y1111" s="73">
        <f t="shared" si="489"/>
        <v>0</v>
      </c>
      <c r="Z1111" s="73">
        <f t="shared" si="490"/>
        <v>0</v>
      </c>
      <c r="AA1111" s="73">
        <f t="shared" si="482"/>
        <v>0</v>
      </c>
      <c r="AB1111" s="73">
        <f t="shared" si="491"/>
        <v>0</v>
      </c>
      <c r="AC1111" s="73">
        <f t="shared" si="483"/>
        <v>0</v>
      </c>
      <c r="AD1111" s="73">
        <f t="shared" si="484"/>
        <v>0</v>
      </c>
      <c r="AE1111" s="73">
        <v>0</v>
      </c>
    </row>
    <row r="1112" spans="1:31" ht="15" customHeight="1">
      <c r="A1112" s="5" t="s">
        <v>82</v>
      </c>
      <c r="B1112" s="6" t="str">
        <f>IFERROR(VLOOKUP(A1112,'Distributor List'!$A$2:$D$77,2,0),"-")</f>
        <v>R.Y.Khan</v>
      </c>
      <c r="C1112" s="6" t="str">
        <f>IFERROR(VLOOKUP(A1112,'Distributor List'!$A$2:$D$77,3,0),"-")</f>
        <v>Center-2</v>
      </c>
      <c r="D1112" s="6" t="str">
        <f>IFERROR(VLOOKUP(A1112,'Distributor List'!$A$2:$F$77,6,0),"-")</f>
        <v>Pak-1</v>
      </c>
      <c r="E1112" s="6" t="str">
        <f>IFERROR(VLOOKUP(A1112,'Distributor List'!$A$2:$D$77,4,0),"-")</f>
        <v>Distributor</v>
      </c>
      <c r="F1112" s="6" t="str">
        <f>IFERROR(VLOOKUP(H1112,'Price List'!$A$2:$H$109,8,0),"-")</f>
        <v>Medicronis</v>
      </c>
      <c r="G1112" s="6" t="str">
        <f>IFERROR(VLOOKUP(A1112,'Distributor List'!$A$2:$E$77,5,0),"-")</f>
        <v>Rehan Hussain</v>
      </c>
      <c r="H1112" s="10" t="s">
        <v>200</v>
      </c>
      <c r="I1112" s="58">
        <v>120</v>
      </c>
      <c r="J1112" s="72">
        <v>0</v>
      </c>
      <c r="K1112" s="72">
        <v>0</v>
      </c>
      <c r="L1112" s="73">
        <f t="shared" si="494"/>
        <v>0</v>
      </c>
      <c r="M1112" s="73">
        <f t="shared" si="502"/>
        <v>0</v>
      </c>
      <c r="N1112" s="74">
        <v>0</v>
      </c>
      <c r="O1112" s="74">
        <f t="shared" si="485"/>
        <v>0</v>
      </c>
      <c r="P1112" s="73">
        <f t="shared" si="481"/>
        <v>0</v>
      </c>
      <c r="Q1112" s="91">
        <v>28.8</v>
      </c>
      <c r="R1112" s="73">
        <f t="shared" si="493"/>
        <v>3456</v>
      </c>
      <c r="S1112" s="76">
        <f t="shared" si="486"/>
        <v>0</v>
      </c>
      <c r="T1112" s="77">
        <v>15</v>
      </c>
      <c r="U1112" s="78">
        <f t="shared" si="492"/>
        <v>-15</v>
      </c>
      <c r="V1112" s="73">
        <f t="shared" si="495"/>
        <v>1800</v>
      </c>
      <c r="W1112" s="73">
        <f t="shared" si="487"/>
        <v>-1800</v>
      </c>
      <c r="X1112" s="76">
        <f t="shared" si="488"/>
        <v>-1</v>
      </c>
      <c r="Y1112" s="73">
        <f t="shared" si="489"/>
        <v>0</v>
      </c>
      <c r="Z1112" s="73">
        <f t="shared" si="490"/>
        <v>0</v>
      </c>
      <c r="AA1112" s="73">
        <f t="shared" si="482"/>
        <v>0</v>
      </c>
      <c r="AB1112" s="73">
        <f t="shared" si="491"/>
        <v>0</v>
      </c>
      <c r="AC1112" s="73">
        <f t="shared" si="483"/>
        <v>0</v>
      </c>
      <c r="AD1112" s="73">
        <f t="shared" si="484"/>
        <v>0</v>
      </c>
      <c r="AE1112" s="73">
        <v>0</v>
      </c>
    </row>
    <row r="1113" spans="1:31" ht="15" customHeight="1">
      <c r="A1113" s="5" t="s">
        <v>82</v>
      </c>
      <c r="B1113" s="6" t="str">
        <f>IFERROR(VLOOKUP(A1113,'Distributor List'!$A$2:$D$77,2,0),"-")</f>
        <v>R.Y.Khan</v>
      </c>
      <c r="C1113" s="6" t="str">
        <f>IFERROR(VLOOKUP(A1113,'Distributor List'!$A$2:$D$77,3,0),"-")</f>
        <v>Center-2</v>
      </c>
      <c r="D1113" s="6" t="str">
        <f>IFERROR(VLOOKUP(A1113,'Distributor List'!$A$2:$F$77,6,0),"-")</f>
        <v>Pak-1</v>
      </c>
      <c r="E1113" s="6" t="str">
        <f>IFERROR(VLOOKUP(A1113,'Distributor List'!$A$2:$D$77,4,0),"-")</f>
        <v>Distributor</v>
      </c>
      <c r="F1113" s="6" t="str">
        <f>IFERROR(VLOOKUP(H1113,'Price List'!$A$2:$H$109,8,0),"-")</f>
        <v>Medicronis</v>
      </c>
      <c r="G1113" s="6" t="str">
        <f>IFERROR(VLOOKUP(A1113,'Distributor List'!$A$2:$E$77,5,0),"-")</f>
        <v>Rehan Hussain</v>
      </c>
      <c r="H1113" s="56" t="s">
        <v>145</v>
      </c>
      <c r="I1113" s="57">
        <v>110</v>
      </c>
      <c r="J1113" s="72">
        <v>100</v>
      </c>
      <c r="K1113" s="72">
        <v>0</v>
      </c>
      <c r="L1113" s="73">
        <f t="shared" si="494"/>
        <v>11000</v>
      </c>
      <c r="M1113" s="73">
        <f t="shared" si="502"/>
        <v>0</v>
      </c>
      <c r="N1113" s="74">
        <v>100</v>
      </c>
      <c r="O1113" s="74">
        <f t="shared" si="485"/>
        <v>11000</v>
      </c>
      <c r="P1113" s="73">
        <f t="shared" si="481"/>
        <v>0</v>
      </c>
      <c r="Q1113" s="91">
        <v>162</v>
      </c>
      <c r="R1113" s="73">
        <f t="shared" si="493"/>
        <v>17820</v>
      </c>
      <c r="S1113" s="76">
        <f t="shared" si="486"/>
        <v>0.61728395061728392</v>
      </c>
      <c r="T1113" s="77">
        <v>206</v>
      </c>
      <c r="U1113" s="78">
        <f t="shared" si="492"/>
        <v>-106</v>
      </c>
      <c r="V1113" s="73">
        <f t="shared" si="495"/>
        <v>22660</v>
      </c>
      <c r="W1113" s="73">
        <f t="shared" si="487"/>
        <v>-11660</v>
      </c>
      <c r="X1113" s="76">
        <f t="shared" si="488"/>
        <v>-0.5145631067961165</v>
      </c>
      <c r="Y1113" s="73">
        <f t="shared" si="489"/>
        <v>150</v>
      </c>
      <c r="Z1113" s="73">
        <f t="shared" si="490"/>
        <v>150</v>
      </c>
      <c r="AA1113" s="73">
        <f t="shared" si="482"/>
        <v>16500</v>
      </c>
      <c r="AB1113" s="73">
        <f t="shared" si="491"/>
        <v>0</v>
      </c>
      <c r="AC1113" s="73">
        <f t="shared" si="483"/>
        <v>0</v>
      </c>
      <c r="AD1113" s="73">
        <f t="shared" si="484"/>
        <v>16500</v>
      </c>
      <c r="AE1113" s="73">
        <v>0</v>
      </c>
    </row>
    <row r="1114" spans="1:31" ht="15" customHeight="1">
      <c r="A1114" s="5" t="s">
        <v>82</v>
      </c>
      <c r="B1114" s="6" t="str">
        <f>IFERROR(VLOOKUP(A1114,'Distributor List'!$A$2:$D$77,2,0),"-")</f>
        <v>R.Y.Khan</v>
      </c>
      <c r="C1114" s="6" t="str">
        <f>IFERROR(VLOOKUP(A1114,'Distributor List'!$A$2:$D$77,3,0),"-")</f>
        <v>Center-2</v>
      </c>
      <c r="D1114" s="6" t="str">
        <f>IFERROR(VLOOKUP(A1114,'Distributor List'!$A$2:$F$77,6,0),"-")</f>
        <v>Pak-1</v>
      </c>
      <c r="E1114" s="6" t="str">
        <f>IFERROR(VLOOKUP(A1114,'Distributor List'!$A$2:$D$77,4,0),"-")</f>
        <v>Distributor</v>
      </c>
      <c r="F1114" s="6" t="str">
        <f>IFERROR(VLOOKUP(H1114,'Price List'!$A$2:$H$109,8,0),"-")</f>
        <v>Medicronis</v>
      </c>
      <c r="G1114" s="6" t="str">
        <f>IFERROR(VLOOKUP(A1114,'Distributor List'!$A$2:$E$77,5,0),"-")</f>
        <v>Rehan Hussain</v>
      </c>
      <c r="H1114" s="56" t="s">
        <v>201</v>
      </c>
      <c r="I1114" s="57">
        <v>130</v>
      </c>
      <c r="J1114" s="72">
        <v>13</v>
      </c>
      <c r="K1114" s="72">
        <v>0</v>
      </c>
      <c r="L1114" s="73">
        <f t="shared" si="494"/>
        <v>1690</v>
      </c>
      <c r="M1114" s="73">
        <f t="shared" si="502"/>
        <v>0</v>
      </c>
      <c r="N1114" s="74">
        <v>13</v>
      </c>
      <c r="O1114" s="74">
        <f t="shared" si="485"/>
        <v>1690</v>
      </c>
      <c r="P1114" s="73">
        <f t="shared" si="481"/>
        <v>0</v>
      </c>
      <c r="Q1114" s="91">
        <v>32.4</v>
      </c>
      <c r="R1114" s="73">
        <f t="shared" si="493"/>
        <v>4212</v>
      </c>
      <c r="S1114" s="76">
        <f t="shared" si="486"/>
        <v>0.40123456790123457</v>
      </c>
      <c r="T1114" s="77">
        <v>33</v>
      </c>
      <c r="U1114" s="78">
        <f t="shared" si="492"/>
        <v>-20</v>
      </c>
      <c r="V1114" s="73">
        <f t="shared" si="495"/>
        <v>4290</v>
      </c>
      <c r="W1114" s="73">
        <f t="shared" si="487"/>
        <v>-2600</v>
      </c>
      <c r="X1114" s="76">
        <f t="shared" si="488"/>
        <v>-0.60606060606060608</v>
      </c>
      <c r="Y1114" s="73">
        <f t="shared" si="489"/>
        <v>19.5</v>
      </c>
      <c r="Z1114" s="73">
        <f t="shared" si="490"/>
        <v>19.5</v>
      </c>
      <c r="AA1114" s="73">
        <f t="shared" si="482"/>
        <v>2535</v>
      </c>
      <c r="AB1114" s="73">
        <f t="shared" si="491"/>
        <v>0</v>
      </c>
      <c r="AC1114" s="73">
        <f t="shared" si="483"/>
        <v>0</v>
      </c>
      <c r="AD1114" s="73">
        <f t="shared" si="484"/>
        <v>2535</v>
      </c>
      <c r="AE1114" s="73">
        <v>0</v>
      </c>
    </row>
    <row r="1115" spans="1:31" ht="15" customHeight="1">
      <c r="A1115" s="5" t="s">
        <v>82</v>
      </c>
      <c r="B1115" s="6" t="str">
        <f>IFERROR(VLOOKUP(A1115,'Distributor List'!$A$2:$D$77,2,0),"-")</f>
        <v>R.Y.Khan</v>
      </c>
      <c r="C1115" s="6" t="str">
        <f>IFERROR(VLOOKUP(A1115,'Distributor List'!$A$2:$D$77,3,0),"-")</f>
        <v>Center-2</v>
      </c>
      <c r="D1115" s="6" t="str">
        <f>IFERROR(VLOOKUP(A1115,'Distributor List'!$A$2:$F$77,6,0),"-")</f>
        <v>Pak-1</v>
      </c>
      <c r="E1115" s="6" t="str">
        <f>IFERROR(VLOOKUP(A1115,'Distributor List'!$A$2:$D$77,4,0),"-")</f>
        <v>Distributor</v>
      </c>
      <c r="F1115" s="6" t="str">
        <f>IFERROR(VLOOKUP(H1115,'Price List'!$A$2:$H$109,8,0),"-")</f>
        <v>Medicronis</v>
      </c>
      <c r="G1115" s="6" t="str">
        <f>IFERROR(VLOOKUP(A1115,'Distributor List'!$A$2:$E$77,5,0),"-")</f>
        <v>Rehan Hussain</v>
      </c>
      <c r="H1115" s="10" t="s">
        <v>202</v>
      </c>
      <c r="I1115" s="55">
        <v>150</v>
      </c>
      <c r="J1115" s="72">
        <v>0</v>
      </c>
      <c r="K1115" s="72">
        <v>0</v>
      </c>
      <c r="L1115" s="73">
        <f t="shared" si="494"/>
        <v>0</v>
      </c>
      <c r="M1115" s="73">
        <f t="shared" si="502"/>
        <v>0</v>
      </c>
      <c r="N1115" s="74">
        <v>0</v>
      </c>
      <c r="O1115" s="74">
        <f t="shared" si="485"/>
        <v>0</v>
      </c>
      <c r="P1115" s="73">
        <f t="shared" si="481"/>
        <v>0</v>
      </c>
      <c r="Q1115" s="91">
        <v>32.4</v>
      </c>
      <c r="R1115" s="73">
        <f t="shared" si="493"/>
        <v>4860</v>
      </c>
      <c r="S1115" s="76">
        <f t="shared" si="486"/>
        <v>0</v>
      </c>
      <c r="T1115" s="77">
        <v>4</v>
      </c>
      <c r="U1115" s="78">
        <f t="shared" si="492"/>
        <v>-4</v>
      </c>
      <c r="V1115" s="73">
        <f t="shared" si="495"/>
        <v>600</v>
      </c>
      <c r="W1115" s="73">
        <f t="shared" si="487"/>
        <v>-600</v>
      </c>
      <c r="X1115" s="76">
        <f t="shared" si="488"/>
        <v>-1</v>
      </c>
      <c r="Y1115" s="73">
        <f t="shared" si="489"/>
        <v>0</v>
      </c>
      <c r="Z1115" s="73">
        <f t="shared" si="490"/>
        <v>0</v>
      </c>
      <c r="AA1115" s="73">
        <f t="shared" si="482"/>
        <v>0</v>
      </c>
      <c r="AB1115" s="73">
        <f t="shared" si="491"/>
        <v>0</v>
      </c>
      <c r="AC1115" s="73">
        <f t="shared" si="483"/>
        <v>0</v>
      </c>
      <c r="AD1115" s="73">
        <f t="shared" si="484"/>
        <v>0</v>
      </c>
      <c r="AE1115" s="73">
        <v>0</v>
      </c>
    </row>
    <row r="1116" spans="1:31" ht="15" customHeight="1">
      <c r="A1116" s="5" t="s">
        <v>82</v>
      </c>
      <c r="B1116" s="6" t="str">
        <f>IFERROR(VLOOKUP(A1116,'Distributor List'!$A$2:$D$77,2,0),"-")</f>
        <v>R.Y.Khan</v>
      </c>
      <c r="C1116" s="6" t="str">
        <f>IFERROR(VLOOKUP(A1116,'Distributor List'!$A$2:$D$77,3,0),"-")</f>
        <v>Center-2</v>
      </c>
      <c r="D1116" s="6" t="str">
        <f>IFERROR(VLOOKUP(A1116,'Distributor List'!$A$2:$F$77,6,0),"-")</f>
        <v>Pak-1</v>
      </c>
      <c r="E1116" s="6" t="str">
        <f>IFERROR(VLOOKUP(A1116,'Distributor List'!$A$2:$D$77,4,0),"-")</f>
        <v>Distributor</v>
      </c>
      <c r="F1116" s="6" t="str">
        <f>IFERROR(VLOOKUP(H1116,'Price List'!$A$2:$H$109,8,0),"-")</f>
        <v>Transformer</v>
      </c>
      <c r="G1116" s="6" t="str">
        <f>IFERROR(VLOOKUP(A1116,'Distributor List'!$A$2:$E$77,5,0),"-")</f>
        <v>Rehan Hussain</v>
      </c>
      <c r="H1116" s="10" t="s">
        <v>148</v>
      </c>
      <c r="I1116" s="55">
        <v>255</v>
      </c>
      <c r="J1116" s="72">
        <v>31</v>
      </c>
      <c r="K1116" s="72">
        <v>0</v>
      </c>
      <c r="L1116" s="73">
        <f t="shared" si="494"/>
        <v>7905</v>
      </c>
      <c r="M1116" s="73">
        <f t="shared" si="502"/>
        <v>0</v>
      </c>
      <c r="N1116" s="74">
        <v>31</v>
      </c>
      <c r="O1116" s="74">
        <f t="shared" si="485"/>
        <v>7905</v>
      </c>
      <c r="P1116" s="73">
        <f t="shared" si="481"/>
        <v>0</v>
      </c>
      <c r="Q1116" s="91">
        <v>150</v>
      </c>
      <c r="R1116" s="73">
        <f t="shared" si="493"/>
        <v>38250</v>
      </c>
      <c r="S1116" s="76">
        <f t="shared" si="486"/>
        <v>0.20666666666666667</v>
      </c>
      <c r="T1116" s="77">
        <v>35</v>
      </c>
      <c r="U1116" s="78">
        <f t="shared" si="492"/>
        <v>-4</v>
      </c>
      <c r="V1116" s="73">
        <f t="shared" si="495"/>
        <v>8925</v>
      </c>
      <c r="W1116" s="73">
        <f t="shared" si="487"/>
        <v>-1020</v>
      </c>
      <c r="X1116" s="76">
        <f t="shared" si="488"/>
        <v>-0.11428571428571432</v>
      </c>
      <c r="Y1116" s="73">
        <f t="shared" si="489"/>
        <v>46.5</v>
      </c>
      <c r="Z1116" s="73">
        <f t="shared" si="490"/>
        <v>46.5</v>
      </c>
      <c r="AA1116" s="73">
        <f t="shared" si="482"/>
        <v>11857.5</v>
      </c>
      <c r="AB1116" s="73">
        <f t="shared" si="491"/>
        <v>0</v>
      </c>
      <c r="AC1116" s="73">
        <f t="shared" si="483"/>
        <v>0</v>
      </c>
      <c r="AD1116" s="73">
        <f t="shared" si="484"/>
        <v>11857.5</v>
      </c>
      <c r="AE1116" s="73">
        <v>0</v>
      </c>
    </row>
    <row r="1117" spans="1:31" ht="15" customHeight="1">
      <c r="A1117" s="5" t="s">
        <v>82</v>
      </c>
      <c r="B1117" s="6" t="str">
        <f>IFERROR(VLOOKUP(A1117,'Distributor List'!$A$2:$D$77,2,0),"-")</f>
        <v>R.Y.Khan</v>
      </c>
      <c r="C1117" s="6" t="str">
        <f>IFERROR(VLOOKUP(A1117,'Distributor List'!$A$2:$D$77,3,0),"-")</f>
        <v>Center-2</v>
      </c>
      <c r="D1117" s="6" t="str">
        <f>IFERROR(VLOOKUP(A1117,'Distributor List'!$A$2:$F$77,6,0),"-")</f>
        <v>Pak-1</v>
      </c>
      <c r="E1117" s="6" t="str">
        <f>IFERROR(VLOOKUP(A1117,'Distributor List'!$A$2:$D$77,4,0),"-")</f>
        <v>Distributor</v>
      </c>
      <c r="F1117" s="6" t="str">
        <f>IFERROR(VLOOKUP(H1117,'Price List'!$A$2:$H$109,8,0),"-")</f>
        <v>Medicronis</v>
      </c>
      <c r="G1117" s="6" t="str">
        <f>IFERROR(VLOOKUP(A1117,'Distributor List'!$A$2:$E$77,5,0),"-")</f>
        <v>Rehan Hussain</v>
      </c>
      <c r="H1117" s="52" t="s">
        <v>147</v>
      </c>
      <c r="I1117" s="55">
        <v>180</v>
      </c>
      <c r="J1117" s="72">
        <v>68</v>
      </c>
      <c r="K1117" s="72">
        <v>0</v>
      </c>
      <c r="L1117" s="73">
        <f t="shared" si="494"/>
        <v>12240</v>
      </c>
      <c r="M1117" s="73">
        <f t="shared" si="502"/>
        <v>0</v>
      </c>
      <c r="N1117" s="74">
        <v>68</v>
      </c>
      <c r="O1117" s="74">
        <f t="shared" si="485"/>
        <v>12240</v>
      </c>
      <c r="P1117" s="73">
        <f t="shared" si="481"/>
        <v>0</v>
      </c>
      <c r="Q1117" s="91">
        <v>75.599999999999994</v>
      </c>
      <c r="R1117" s="73">
        <f t="shared" si="493"/>
        <v>13607.999999999998</v>
      </c>
      <c r="S1117" s="76">
        <f t="shared" si="486"/>
        <v>0.89947089947089964</v>
      </c>
      <c r="T1117" s="77">
        <v>97</v>
      </c>
      <c r="U1117" s="78">
        <f t="shared" si="492"/>
        <v>-29</v>
      </c>
      <c r="V1117" s="73">
        <f t="shared" si="495"/>
        <v>17460</v>
      </c>
      <c r="W1117" s="73">
        <f t="shared" si="487"/>
        <v>-5220</v>
      </c>
      <c r="X1117" s="76">
        <f t="shared" si="488"/>
        <v>-0.2989690721649485</v>
      </c>
      <c r="Y1117" s="73">
        <f t="shared" si="489"/>
        <v>102</v>
      </c>
      <c r="Z1117" s="73">
        <f t="shared" si="490"/>
        <v>102</v>
      </c>
      <c r="AA1117" s="73">
        <f t="shared" si="482"/>
        <v>18360</v>
      </c>
      <c r="AB1117" s="73">
        <f t="shared" si="491"/>
        <v>0</v>
      </c>
      <c r="AC1117" s="73">
        <f t="shared" si="483"/>
        <v>0</v>
      </c>
      <c r="AD1117" s="73">
        <f t="shared" si="484"/>
        <v>18360</v>
      </c>
      <c r="AE1117" s="73">
        <v>0</v>
      </c>
    </row>
    <row r="1118" spans="1:31" ht="15" customHeight="1">
      <c r="A1118" s="5" t="s">
        <v>82</v>
      </c>
      <c r="B1118" s="6" t="str">
        <f>IFERROR(VLOOKUP(A1118,'Distributor List'!$A$2:$D$77,2,0),"-")</f>
        <v>R.Y.Khan</v>
      </c>
      <c r="C1118" s="6" t="str">
        <f>IFERROR(VLOOKUP(A1118,'Distributor List'!$A$2:$D$77,3,0),"-")</f>
        <v>Center-2</v>
      </c>
      <c r="D1118" s="6" t="str">
        <f>IFERROR(VLOOKUP(A1118,'Distributor List'!$A$2:$F$77,6,0),"-")</f>
        <v>Pak-1</v>
      </c>
      <c r="E1118" s="6" t="str">
        <f>IFERROR(VLOOKUP(A1118,'Distributor List'!$A$2:$D$77,4,0),"-")</f>
        <v>Distributor</v>
      </c>
      <c r="F1118" s="6" t="str">
        <f>IFERROR(VLOOKUP(H1118,'Price List'!$A$2:$H$109,8,0),"-")</f>
        <v>Transformer</v>
      </c>
      <c r="G1118" s="6" t="str">
        <f>IFERROR(VLOOKUP(A1118,'Distributor List'!$A$2:$E$77,5,0),"-")</f>
        <v>Rehan Hussain</v>
      </c>
      <c r="H1118" s="10" t="s">
        <v>146</v>
      </c>
      <c r="I1118" s="55">
        <v>680</v>
      </c>
      <c r="J1118" s="72">
        <v>21</v>
      </c>
      <c r="K1118" s="72">
        <v>0</v>
      </c>
      <c r="L1118" s="73">
        <f t="shared" si="494"/>
        <v>14280</v>
      </c>
      <c r="M1118" s="73">
        <f t="shared" si="502"/>
        <v>0</v>
      </c>
      <c r="N1118" s="74">
        <v>21</v>
      </c>
      <c r="O1118" s="74">
        <f t="shared" si="485"/>
        <v>14280</v>
      </c>
      <c r="P1118" s="73">
        <f t="shared" si="481"/>
        <v>0</v>
      </c>
      <c r="Q1118" s="91">
        <v>150</v>
      </c>
      <c r="R1118" s="73">
        <f t="shared" si="493"/>
        <v>102000</v>
      </c>
      <c r="S1118" s="76">
        <f t="shared" si="486"/>
        <v>0.14000000000000001</v>
      </c>
      <c r="T1118" s="77">
        <v>159</v>
      </c>
      <c r="U1118" s="78">
        <f t="shared" si="492"/>
        <v>-138</v>
      </c>
      <c r="V1118" s="73">
        <f t="shared" si="495"/>
        <v>108120</v>
      </c>
      <c r="W1118" s="73">
        <f t="shared" si="487"/>
        <v>-93840</v>
      </c>
      <c r="X1118" s="76">
        <f t="shared" si="488"/>
        <v>-0.86792452830188682</v>
      </c>
      <c r="Y1118" s="73">
        <f t="shared" si="489"/>
        <v>31.5</v>
      </c>
      <c r="Z1118" s="73">
        <f t="shared" si="490"/>
        <v>31.5</v>
      </c>
      <c r="AA1118" s="73">
        <f t="shared" si="482"/>
        <v>21420</v>
      </c>
      <c r="AB1118" s="73">
        <f t="shared" si="491"/>
        <v>0</v>
      </c>
      <c r="AC1118" s="73">
        <f t="shared" si="483"/>
        <v>0</v>
      </c>
      <c r="AD1118" s="73">
        <f t="shared" si="484"/>
        <v>21420</v>
      </c>
      <c r="AE1118" s="73">
        <v>0</v>
      </c>
    </row>
    <row r="1119" spans="1:31" ht="15" customHeight="1">
      <c r="A1119" s="5" t="s">
        <v>82</v>
      </c>
      <c r="B1119" s="6" t="str">
        <f>IFERROR(VLOOKUP(A1119,'Distributor List'!$A$2:$D$77,2,0),"-")</f>
        <v>R.Y.Khan</v>
      </c>
      <c r="C1119" s="6" t="str">
        <f>IFERROR(VLOOKUP(A1119,'Distributor List'!$A$2:$D$77,3,0),"-")</f>
        <v>Center-2</v>
      </c>
      <c r="D1119" s="6" t="str">
        <f>IFERROR(VLOOKUP(A1119,'Distributor List'!$A$2:$F$77,6,0),"-")</f>
        <v>Pak-1</v>
      </c>
      <c r="E1119" s="6" t="str">
        <f>IFERROR(VLOOKUP(A1119,'Distributor List'!$A$2:$D$77,4,0),"-")</f>
        <v>Distributor</v>
      </c>
      <c r="F1119" s="6" t="str">
        <f>IFERROR(VLOOKUP(H1119,'Price List'!$A$2:$H$109,8,0),"-")</f>
        <v>Medicronis</v>
      </c>
      <c r="G1119" s="6" t="str">
        <f>IFERROR(VLOOKUP(A1119,'Distributor List'!$A$2:$E$77,5,0),"-")</f>
        <v>Rehan Hussain</v>
      </c>
      <c r="H1119" s="10" t="s">
        <v>203</v>
      </c>
      <c r="I1119" s="55">
        <v>90</v>
      </c>
      <c r="J1119" s="72">
        <v>0</v>
      </c>
      <c r="K1119" s="72">
        <v>0</v>
      </c>
      <c r="L1119" s="73">
        <f t="shared" si="494"/>
        <v>0</v>
      </c>
      <c r="M1119" s="73">
        <f t="shared" si="502"/>
        <v>0</v>
      </c>
      <c r="N1119" s="74">
        <v>0</v>
      </c>
      <c r="O1119" s="74">
        <f t="shared" si="485"/>
        <v>0</v>
      </c>
      <c r="P1119" s="73">
        <f t="shared" si="481"/>
        <v>0</v>
      </c>
      <c r="Q1119" s="75">
        <v>42</v>
      </c>
      <c r="R1119" s="73">
        <f t="shared" si="493"/>
        <v>3780</v>
      </c>
      <c r="S1119" s="76">
        <f t="shared" ref="S1119:S1127" si="503">IFERROR(L1119/R1119,"-")</f>
        <v>0</v>
      </c>
      <c r="T1119" s="77">
        <v>0</v>
      </c>
      <c r="U1119" s="78">
        <f t="shared" si="492"/>
        <v>0</v>
      </c>
      <c r="V1119" s="73">
        <f t="shared" si="495"/>
        <v>0</v>
      </c>
      <c r="W1119" s="73">
        <f t="shared" ref="W1119:W1127" si="504">L1119-V1119</f>
        <v>0</v>
      </c>
      <c r="X1119" s="76" t="str">
        <f t="shared" ref="X1119:X1127" si="505">IFERROR(L1119/V1119-1,"-")</f>
        <v>-</v>
      </c>
      <c r="Y1119" s="73">
        <f t="shared" ref="Y1119:Y1127" si="506">(J1119)/1*1.5</f>
        <v>0</v>
      </c>
      <c r="Z1119" s="73">
        <f t="shared" ref="Z1119:Z1127" si="507">IF(Y1119&gt;K1119,Y1119-K1119,0)</f>
        <v>0</v>
      </c>
      <c r="AA1119" s="73">
        <f t="shared" si="482"/>
        <v>0</v>
      </c>
      <c r="AB1119" s="73">
        <f t="shared" ref="AB1119:AB1127" si="508">IF(Y1119&lt;K1119,K1119-Y1119,0)</f>
        <v>0</v>
      </c>
      <c r="AC1119" s="73">
        <f t="shared" si="483"/>
        <v>0</v>
      </c>
      <c r="AD1119" s="73">
        <f t="shared" si="484"/>
        <v>0</v>
      </c>
      <c r="AE1119" s="73">
        <v>0</v>
      </c>
    </row>
    <row r="1120" spans="1:31" ht="15" customHeight="1">
      <c r="A1120" s="5" t="s">
        <v>82</v>
      </c>
      <c r="B1120" s="6" t="str">
        <f>IFERROR(VLOOKUP(A1120,'Distributor List'!$A$2:$D$77,2,0),"-")</f>
        <v>R.Y.Khan</v>
      </c>
      <c r="C1120" s="6" t="str">
        <f>IFERROR(VLOOKUP(A1120,'Distributor List'!$A$2:$D$77,3,0),"-")</f>
        <v>Center-2</v>
      </c>
      <c r="D1120" s="6" t="str">
        <f>IFERROR(VLOOKUP(A1120,'Distributor List'!$A$2:$F$77,6,0),"-")</f>
        <v>Pak-1</v>
      </c>
      <c r="E1120" s="6" t="str">
        <f>IFERROR(VLOOKUP(A1120,'Distributor List'!$A$2:$D$77,4,0),"-")</f>
        <v>Distributor</v>
      </c>
      <c r="F1120" s="6" t="str">
        <f>IFERROR(VLOOKUP(H1120,'Price List'!$A$2:$H$109,8,0),"-")</f>
        <v>Medicronis</v>
      </c>
      <c r="G1120" s="6" t="str">
        <f>IFERROR(VLOOKUP(A1120,'Distributor List'!$A$2:$E$77,5,0),"-")</f>
        <v>Rehan Hussain</v>
      </c>
      <c r="H1120" s="10" t="s">
        <v>204</v>
      </c>
      <c r="I1120" s="55">
        <v>105</v>
      </c>
      <c r="J1120" s="72">
        <v>10</v>
      </c>
      <c r="K1120" s="72">
        <v>0</v>
      </c>
      <c r="L1120" s="73">
        <f t="shared" si="494"/>
        <v>1050</v>
      </c>
      <c r="M1120" s="73">
        <f t="shared" si="502"/>
        <v>0</v>
      </c>
      <c r="N1120" s="74">
        <v>10</v>
      </c>
      <c r="O1120" s="74">
        <f t="shared" si="485"/>
        <v>1050</v>
      </c>
      <c r="P1120" s="73">
        <f t="shared" si="481"/>
        <v>0</v>
      </c>
      <c r="Q1120" s="75">
        <v>48</v>
      </c>
      <c r="R1120" s="73">
        <f t="shared" si="493"/>
        <v>5040</v>
      </c>
      <c r="S1120" s="76">
        <f t="shared" si="503"/>
        <v>0.20833333333333334</v>
      </c>
      <c r="T1120" s="77">
        <v>0</v>
      </c>
      <c r="U1120" s="78">
        <f t="shared" si="492"/>
        <v>10</v>
      </c>
      <c r="V1120" s="73">
        <f t="shared" si="495"/>
        <v>0</v>
      </c>
      <c r="W1120" s="73">
        <f t="shared" si="504"/>
        <v>1050</v>
      </c>
      <c r="X1120" s="76" t="str">
        <f t="shared" si="505"/>
        <v>-</v>
      </c>
      <c r="Y1120" s="73">
        <f t="shared" si="506"/>
        <v>15</v>
      </c>
      <c r="Z1120" s="73">
        <f t="shared" si="507"/>
        <v>15</v>
      </c>
      <c r="AA1120" s="73">
        <f t="shared" si="482"/>
        <v>1575</v>
      </c>
      <c r="AB1120" s="73">
        <f t="shared" si="508"/>
        <v>0</v>
      </c>
      <c r="AC1120" s="73">
        <f t="shared" si="483"/>
        <v>0</v>
      </c>
      <c r="AD1120" s="73">
        <f t="shared" si="484"/>
        <v>1575</v>
      </c>
      <c r="AE1120" s="73">
        <v>0</v>
      </c>
    </row>
    <row r="1121" spans="1:31" ht="15" customHeight="1">
      <c r="A1121" s="5" t="s">
        <v>82</v>
      </c>
      <c r="B1121" s="6" t="str">
        <f>IFERROR(VLOOKUP(A1121,'Distributor List'!$A$2:$D$77,2,0),"-")</f>
        <v>R.Y.Khan</v>
      </c>
      <c r="C1121" s="6" t="str">
        <f>IFERROR(VLOOKUP(A1121,'Distributor List'!$A$2:$D$77,3,0),"-")</f>
        <v>Center-2</v>
      </c>
      <c r="D1121" s="6" t="str">
        <f>IFERROR(VLOOKUP(A1121,'Distributor List'!$A$2:$F$77,6,0),"-")</f>
        <v>Pak-1</v>
      </c>
      <c r="E1121" s="6" t="str">
        <f>IFERROR(VLOOKUP(A1121,'Distributor List'!$A$2:$D$77,4,0),"-")</f>
        <v>Distributor</v>
      </c>
      <c r="F1121" s="6" t="str">
        <f>IFERROR(VLOOKUP(H1121,'Price List'!$A$2:$H$109,8,0),"-")</f>
        <v>Medicronis</v>
      </c>
      <c r="G1121" s="6" t="str">
        <f>IFERROR(VLOOKUP(A1121,'Distributor List'!$A$2:$E$77,5,0),"-")</f>
        <v>Rehan Hussain</v>
      </c>
      <c r="H1121" s="10" t="s">
        <v>205</v>
      </c>
      <c r="I1121" s="55">
        <v>105</v>
      </c>
      <c r="J1121" s="72">
        <v>0</v>
      </c>
      <c r="K1121" s="72">
        <v>0</v>
      </c>
      <c r="L1121" s="73">
        <f t="shared" si="494"/>
        <v>0</v>
      </c>
      <c r="M1121" s="73">
        <f t="shared" si="502"/>
        <v>0</v>
      </c>
      <c r="N1121" s="74">
        <v>0</v>
      </c>
      <c r="O1121" s="74">
        <f t="shared" si="485"/>
        <v>0</v>
      </c>
      <c r="P1121" s="73">
        <f t="shared" si="481"/>
        <v>0</v>
      </c>
      <c r="Q1121" s="75">
        <v>48</v>
      </c>
      <c r="R1121" s="73">
        <f t="shared" si="493"/>
        <v>5040</v>
      </c>
      <c r="S1121" s="76">
        <f t="shared" si="503"/>
        <v>0</v>
      </c>
      <c r="T1121" s="77">
        <v>34</v>
      </c>
      <c r="U1121" s="78">
        <f t="shared" si="492"/>
        <v>-34</v>
      </c>
      <c r="V1121" s="73">
        <f t="shared" si="495"/>
        <v>3570</v>
      </c>
      <c r="W1121" s="73">
        <f t="shared" si="504"/>
        <v>-3570</v>
      </c>
      <c r="X1121" s="76">
        <f t="shared" si="505"/>
        <v>-1</v>
      </c>
      <c r="Y1121" s="73">
        <f t="shared" si="506"/>
        <v>0</v>
      </c>
      <c r="Z1121" s="73">
        <f t="shared" si="507"/>
        <v>0</v>
      </c>
      <c r="AA1121" s="73">
        <f t="shared" si="482"/>
        <v>0</v>
      </c>
      <c r="AB1121" s="73">
        <f t="shared" si="508"/>
        <v>0</v>
      </c>
      <c r="AC1121" s="73">
        <f t="shared" si="483"/>
        <v>0</v>
      </c>
      <c r="AD1121" s="73">
        <f t="shared" si="484"/>
        <v>0</v>
      </c>
      <c r="AE1121" s="73">
        <v>0</v>
      </c>
    </row>
    <row r="1122" spans="1:31" ht="15" customHeight="1">
      <c r="A1122" s="5" t="s">
        <v>82</v>
      </c>
      <c r="B1122" s="6" t="str">
        <f>IFERROR(VLOOKUP(A1122,'Distributor List'!$A$2:$D$77,2,0),"-")</f>
        <v>R.Y.Khan</v>
      </c>
      <c r="C1122" s="6" t="str">
        <f>IFERROR(VLOOKUP(A1122,'Distributor List'!$A$2:$D$77,3,0),"-")</f>
        <v>Center-2</v>
      </c>
      <c r="D1122" s="6" t="str">
        <f>IFERROR(VLOOKUP(A1122,'Distributor List'!$A$2:$F$77,6,0),"-")</f>
        <v>Pak-1</v>
      </c>
      <c r="E1122" s="6" t="str">
        <f>IFERROR(VLOOKUP(A1122,'Distributor List'!$A$2:$D$77,4,0),"-")</f>
        <v>Distributor</v>
      </c>
      <c r="F1122" s="6" t="str">
        <f>IFERROR(VLOOKUP(H1122,'Price List'!$A$2:$H$109,8,0),"-")</f>
        <v>Medicronis</v>
      </c>
      <c r="G1122" s="6" t="str">
        <f>IFERROR(VLOOKUP(A1122,'Distributor List'!$A$2:$E$77,5,0),"-")</f>
        <v>Rehan Hussain</v>
      </c>
      <c r="H1122" s="10" t="s">
        <v>149</v>
      </c>
      <c r="I1122" s="55">
        <v>105</v>
      </c>
      <c r="J1122" s="72">
        <v>27</v>
      </c>
      <c r="K1122" s="72">
        <v>0</v>
      </c>
      <c r="L1122" s="73">
        <f t="shared" si="494"/>
        <v>2835</v>
      </c>
      <c r="M1122" s="73">
        <f t="shared" si="502"/>
        <v>0</v>
      </c>
      <c r="N1122" s="74">
        <v>27</v>
      </c>
      <c r="O1122" s="74">
        <f t="shared" si="485"/>
        <v>2835</v>
      </c>
      <c r="P1122" s="73">
        <f t="shared" si="481"/>
        <v>0</v>
      </c>
      <c r="Q1122" s="75">
        <v>48</v>
      </c>
      <c r="R1122" s="73">
        <f t="shared" si="493"/>
        <v>5040</v>
      </c>
      <c r="S1122" s="76">
        <f t="shared" si="503"/>
        <v>0.5625</v>
      </c>
      <c r="T1122" s="77">
        <v>19</v>
      </c>
      <c r="U1122" s="78">
        <f t="shared" si="492"/>
        <v>8</v>
      </c>
      <c r="V1122" s="73">
        <f t="shared" si="495"/>
        <v>1995</v>
      </c>
      <c r="W1122" s="73">
        <f t="shared" si="504"/>
        <v>840</v>
      </c>
      <c r="X1122" s="76">
        <f t="shared" si="505"/>
        <v>0.42105263157894735</v>
      </c>
      <c r="Y1122" s="73">
        <f t="shared" si="506"/>
        <v>40.5</v>
      </c>
      <c r="Z1122" s="73">
        <f t="shared" si="507"/>
        <v>40.5</v>
      </c>
      <c r="AA1122" s="73">
        <f t="shared" si="482"/>
        <v>4252.5</v>
      </c>
      <c r="AB1122" s="73">
        <f t="shared" si="508"/>
        <v>0</v>
      </c>
      <c r="AC1122" s="73">
        <f t="shared" si="483"/>
        <v>0</v>
      </c>
      <c r="AD1122" s="73">
        <f t="shared" si="484"/>
        <v>4252.5</v>
      </c>
      <c r="AE1122" s="73">
        <v>0</v>
      </c>
    </row>
    <row r="1123" spans="1:31" ht="15" customHeight="1">
      <c r="A1123" s="5" t="s">
        <v>82</v>
      </c>
      <c r="B1123" s="6" t="str">
        <f>IFERROR(VLOOKUP(A1123,'Distributor List'!$A$2:$D$77,2,0),"-")</f>
        <v>R.Y.Khan</v>
      </c>
      <c r="C1123" s="6" t="str">
        <f>IFERROR(VLOOKUP(A1123,'Distributor List'!$A$2:$D$77,3,0),"-")</f>
        <v>Center-2</v>
      </c>
      <c r="D1123" s="6" t="str">
        <f>IFERROR(VLOOKUP(A1123,'Distributor List'!$A$2:$F$77,6,0),"-")</f>
        <v>Pak-1</v>
      </c>
      <c r="E1123" s="6" t="str">
        <f>IFERROR(VLOOKUP(A1123,'Distributor List'!$A$2:$D$77,4,0),"-")</f>
        <v>Distributor</v>
      </c>
      <c r="F1123" s="6" t="str">
        <f>IFERROR(VLOOKUP(H1123,'Price List'!$A$2:$H$109,8,0),"-")</f>
        <v>Medicronis</v>
      </c>
      <c r="G1123" s="6" t="str">
        <f>IFERROR(VLOOKUP(A1123,'Distributor List'!$A$2:$E$77,5,0),"-")</f>
        <v>Rehan Hussain</v>
      </c>
      <c r="H1123" s="59" t="s">
        <v>206</v>
      </c>
      <c r="I1123" s="57">
        <v>90</v>
      </c>
      <c r="J1123" s="72">
        <v>0</v>
      </c>
      <c r="K1123" s="72">
        <v>0</v>
      </c>
      <c r="L1123" s="73">
        <f t="shared" si="494"/>
        <v>0</v>
      </c>
      <c r="M1123" s="73">
        <f t="shared" si="502"/>
        <v>0</v>
      </c>
      <c r="N1123" s="74">
        <v>0</v>
      </c>
      <c r="O1123" s="74">
        <f t="shared" si="485"/>
        <v>0</v>
      </c>
      <c r="P1123" s="73">
        <f t="shared" si="481"/>
        <v>0</v>
      </c>
      <c r="Q1123" s="75">
        <v>0</v>
      </c>
      <c r="R1123" s="73">
        <v>0</v>
      </c>
      <c r="S1123" s="76" t="str">
        <f t="shared" si="503"/>
        <v>-</v>
      </c>
      <c r="T1123" s="77">
        <v>0</v>
      </c>
      <c r="U1123" s="78">
        <v>0</v>
      </c>
      <c r="V1123" s="73">
        <f t="shared" si="495"/>
        <v>0</v>
      </c>
      <c r="W1123" s="73">
        <f t="shared" si="504"/>
        <v>0</v>
      </c>
      <c r="X1123" s="76" t="str">
        <f t="shared" si="505"/>
        <v>-</v>
      </c>
      <c r="Y1123" s="73">
        <f t="shared" si="506"/>
        <v>0</v>
      </c>
      <c r="Z1123" s="73">
        <f t="shared" si="507"/>
        <v>0</v>
      </c>
      <c r="AA1123" s="73">
        <f t="shared" si="482"/>
        <v>0</v>
      </c>
      <c r="AB1123" s="73">
        <f t="shared" si="508"/>
        <v>0</v>
      </c>
      <c r="AC1123" s="73">
        <f t="shared" si="483"/>
        <v>0</v>
      </c>
      <c r="AD1123" s="73">
        <f t="shared" si="484"/>
        <v>0</v>
      </c>
      <c r="AE1123" s="73">
        <v>0</v>
      </c>
    </row>
    <row r="1124" spans="1:31" ht="15" customHeight="1">
      <c r="A1124" s="5" t="s">
        <v>82</v>
      </c>
      <c r="B1124" s="6" t="str">
        <f>IFERROR(VLOOKUP(A1124,'Distributor List'!$A$2:$D$77,2,0),"-")</f>
        <v>R.Y.Khan</v>
      </c>
      <c r="C1124" s="6" t="str">
        <f>IFERROR(VLOOKUP(A1124,'Distributor List'!$A$2:$D$77,3,0),"-")</f>
        <v>Center-2</v>
      </c>
      <c r="D1124" s="6" t="str">
        <f>IFERROR(VLOOKUP(A1124,'Distributor List'!$A$2:$F$77,6,0),"-")</f>
        <v>Pak-1</v>
      </c>
      <c r="E1124" s="6" t="str">
        <f>IFERROR(VLOOKUP(A1124,'Distributor List'!$A$2:$D$77,4,0),"-")</f>
        <v>Distributor</v>
      </c>
      <c r="F1124" s="6" t="str">
        <f>IFERROR(VLOOKUP(H1124,'Price List'!$A$2:$H$109,8,0),"-")</f>
        <v>Medicronis</v>
      </c>
      <c r="G1124" s="6" t="str">
        <f>IFERROR(VLOOKUP(A1124,'Distributor List'!$A$2:$E$77,5,0),"-")</f>
        <v>Rehan Hussain</v>
      </c>
      <c r="H1124" s="59" t="s">
        <v>207</v>
      </c>
      <c r="I1124" s="57">
        <v>105</v>
      </c>
      <c r="J1124" s="72">
        <v>0</v>
      </c>
      <c r="K1124" s="72">
        <v>0</v>
      </c>
      <c r="L1124" s="73">
        <f t="shared" si="494"/>
        <v>0</v>
      </c>
      <c r="M1124" s="73">
        <f t="shared" si="502"/>
        <v>0</v>
      </c>
      <c r="N1124" s="74">
        <v>0</v>
      </c>
      <c r="O1124" s="74">
        <f t="shared" si="485"/>
        <v>0</v>
      </c>
      <c r="P1124" s="73">
        <f t="shared" si="481"/>
        <v>0</v>
      </c>
      <c r="Q1124" s="75">
        <v>0</v>
      </c>
      <c r="R1124" s="73">
        <v>0</v>
      </c>
      <c r="S1124" s="76" t="str">
        <f t="shared" si="503"/>
        <v>-</v>
      </c>
      <c r="T1124" s="77">
        <v>0</v>
      </c>
      <c r="U1124" s="78">
        <v>0</v>
      </c>
      <c r="V1124" s="73">
        <f t="shared" si="495"/>
        <v>0</v>
      </c>
      <c r="W1124" s="73">
        <f t="shared" si="504"/>
        <v>0</v>
      </c>
      <c r="X1124" s="76" t="str">
        <f t="shared" si="505"/>
        <v>-</v>
      </c>
      <c r="Y1124" s="73">
        <f t="shared" si="506"/>
        <v>0</v>
      </c>
      <c r="Z1124" s="73">
        <f t="shared" si="507"/>
        <v>0</v>
      </c>
      <c r="AA1124" s="73">
        <f t="shared" si="482"/>
        <v>0</v>
      </c>
      <c r="AB1124" s="73">
        <f t="shared" si="508"/>
        <v>0</v>
      </c>
      <c r="AC1124" s="73">
        <f t="shared" si="483"/>
        <v>0</v>
      </c>
      <c r="AD1124" s="73">
        <f t="shared" si="484"/>
        <v>0</v>
      </c>
      <c r="AE1124" s="73">
        <v>0</v>
      </c>
    </row>
    <row r="1125" spans="1:31" ht="15" customHeight="1">
      <c r="A1125" s="5" t="s">
        <v>82</v>
      </c>
      <c r="B1125" s="6" t="str">
        <f>IFERROR(VLOOKUP(A1125,'Distributor List'!$A$2:$D$77,2,0),"-")</f>
        <v>R.Y.Khan</v>
      </c>
      <c r="C1125" s="6" t="str">
        <f>IFERROR(VLOOKUP(A1125,'Distributor List'!$A$2:$D$77,3,0),"-")</f>
        <v>Center-2</v>
      </c>
      <c r="D1125" s="6" t="str">
        <f>IFERROR(VLOOKUP(A1125,'Distributor List'!$A$2:$F$77,6,0),"-")</f>
        <v>Pak-1</v>
      </c>
      <c r="E1125" s="6" t="str">
        <f>IFERROR(VLOOKUP(A1125,'Distributor List'!$A$2:$D$77,4,0),"-")</f>
        <v>Distributor</v>
      </c>
      <c r="F1125" s="6" t="str">
        <f>IFERROR(VLOOKUP(H1125,'Price List'!$A$2:$H$109,8,0),"-")</f>
        <v>Medicronis</v>
      </c>
      <c r="G1125" s="6" t="str">
        <f>IFERROR(VLOOKUP(A1125,'Distributor List'!$A$2:$E$77,5,0),"-")</f>
        <v>Rehan Hussain</v>
      </c>
      <c r="H1125" s="59" t="s">
        <v>208</v>
      </c>
      <c r="I1125" s="57">
        <v>120</v>
      </c>
      <c r="J1125" s="72">
        <v>0</v>
      </c>
      <c r="K1125" s="72">
        <v>0</v>
      </c>
      <c r="L1125" s="73">
        <f t="shared" si="494"/>
        <v>0</v>
      </c>
      <c r="M1125" s="73">
        <f t="shared" si="502"/>
        <v>0</v>
      </c>
      <c r="N1125" s="74">
        <v>0</v>
      </c>
      <c r="O1125" s="74">
        <f t="shared" si="485"/>
        <v>0</v>
      </c>
      <c r="P1125" s="73">
        <f t="shared" si="481"/>
        <v>0</v>
      </c>
      <c r="Q1125" s="75">
        <v>0</v>
      </c>
      <c r="R1125" s="73">
        <v>0</v>
      </c>
      <c r="S1125" s="76" t="str">
        <f t="shared" si="503"/>
        <v>-</v>
      </c>
      <c r="T1125" s="77">
        <v>0</v>
      </c>
      <c r="U1125" s="78">
        <v>0</v>
      </c>
      <c r="V1125" s="73">
        <f t="shared" si="495"/>
        <v>0</v>
      </c>
      <c r="W1125" s="73">
        <f t="shared" si="504"/>
        <v>0</v>
      </c>
      <c r="X1125" s="76" t="str">
        <f t="shared" si="505"/>
        <v>-</v>
      </c>
      <c r="Y1125" s="73">
        <f t="shared" si="506"/>
        <v>0</v>
      </c>
      <c r="Z1125" s="73">
        <f t="shared" si="507"/>
        <v>0</v>
      </c>
      <c r="AA1125" s="73">
        <f t="shared" si="482"/>
        <v>0</v>
      </c>
      <c r="AB1125" s="73">
        <f t="shared" si="508"/>
        <v>0</v>
      </c>
      <c r="AC1125" s="73">
        <f t="shared" si="483"/>
        <v>0</v>
      </c>
      <c r="AD1125" s="73">
        <f t="shared" si="484"/>
        <v>0</v>
      </c>
      <c r="AE1125" s="73">
        <v>0</v>
      </c>
    </row>
    <row r="1126" spans="1:31" ht="15" customHeight="1">
      <c r="A1126" s="5" t="s">
        <v>82</v>
      </c>
      <c r="B1126" s="6" t="str">
        <f>IFERROR(VLOOKUP(A1126,'Distributor List'!$A$2:$D$77,2,0),"-")</f>
        <v>R.Y.Khan</v>
      </c>
      <c r="C1126" s="6" t="str">
        <f>IFERROR(VLOOKUP(A1126,'Distributor List'!$A$2:$D$77,3,0),"-")</f>
        <v>Center-2</v>
      </c>
      <c r="D1126" s="6" t="str">
        <f>IFERROR(VLOOKUP(A1126,'Distributor List'!$A$2:$F$77,6,0),"-")</f>
        <v>Pak-1</v>
      </c>
      <c r="E1126" s="6" t="str">
        <f>IFERROR(VLOOKUP(A1126,'Distributor List'!$A$2:$D$77,4,0),"-")</f>
        <v>Distributor</v>
      </c>
      <c r="F1126" s="6" t="str">
        <f>IFERROR(VLOOKUP(H1126,'Price List'!$A$2:$H$109,8,0),"-")</f>
        <v>Medicronis</v>
      </c>
      <c r="G1126" s="6" t="str">
        <f>IFERROR(VLOOKUP(A1126,'Distributor List'!$A$2:$E$77,5,0),"-")</f>
        <v>Rehan Hussain</v>
      </c>
      <c r="H1126" s="59" t="s">
        <v>209</v>
      </c>
      <c r="I1126" s="57">
        <v>105</v>
      </c>
      <c r="J1126" s="72">
        <v>0</v>
      </c>
      <c r="K1126" s="72">
        <v>0</v>
      </c>
      <c r="L1126" s="73">
        <f t="shared" si="494"/>
        <v>0</v>
      </c>
      <c r="M1126" s="73">
        <f t="shared" si="502"/>
        <v>0</v>
      </c>
      <c r="N1126" s="74">
        <v>0</v>
      </c>
      <c r="O1126" s="74">
        <f t="shared" si="485"/>
        <v>0</v>
      </c>
      <c r="P1126" s="73">
        <f t="shared" si="481"/>
        <v>0</v>
      </c>
      <c r="Q1126" s="75">
        <v>75</v>
      </c>
      <c r="R1126" s="73">
        <f t="shared" ref="R1126:R1212" si="509">Q1126*I1126</f>
        <v>7875</v>
      </c>
      <c r="S1126" s="76">
        <f t="shared" si="503"/>
        <v>0</v>
      </c>
      <c r="T1126" s="77">
        <v>0</v>
      </c>
      <c r="U1126" s="78">
        <f t="shared" si="492"/>
        <v>0</v>
      </c>
      <c r="V1126" s="73">
        <f t="shared" si="495"/>
        <v>0</v>
      </c>
      <c r="W1126" s="73">
        <f t="shared" si="504"/>
        <v>0</v>
      </c>
      <c r="X1126" s="76" t="str">
        <f t="shared" si="505"/>
        <v>-</v>
      </c>
      <c r="Y1126" s="73">
        <f t="shared" si="506"/>
        <v>0</v>
      </c>
      <c r="Z1126" s="73">
        <f t="shared" si="507"/>
        <v>0</v>
      </c>
      <c r="AA1126" s="73">
        <f t="shared" si="482"/>
        <v>0</v>
      </c>
      <c r="AB1126" s="73">
        <f t="shared" si="508"/>
        <v>0</v>
      </c>
      <c r="AC1126" s="73">
        <f t="shared" si="483"/>
        <v>0</v>
      </c>
      <c r="AD1126" s="73">
        <f t="shared" si="484"/>
        <v>0</v>
      </c>
      <c r="AE1126" s="73">
        <v>0</v>
      </c>
    </row>
    <row r="1127" spans="1:31" ht="15" customHeight="1">
      <c r="A1127" s="5" t="s">
        <v>82</v>
      </c>
      <c r="B1127" s="6" t="str">
        <f>IFERROR(VLOOKUP(A1127,'Distributor List'!$A$2:$D$77,2,0),"-")</f>
        <v>R.Y.Khan</v>
      </c>
      <c r="C1127" s="6" t="str">
        <f>IFERROR(VLOOKUP(A1127,'Distributor List'!$A$2:$D$77,3,0),"-")</f>
        <v>Center-2</v>
      </c>
      <c r="D1127" s="6" t="str">
        <f>IFERROR(VLOOKUP(A1127,'Distributor List'!$A$2:$F$77,6,0),"-")</f>
        <v>Pak-1</v>
      </c>
      <c r="E1127" s="6" t="str">
        <f>IFERROR(VLOOKUP(A1127,'Distributor List'!$A$2:$D$77,4,0),"-")</f>
        <v>Distributor</v>
      </c>
      <c r="F1127" s="6" t="str">
        <f>IFERROR(VLOOKUP(H1127,'Price List'!$A$2:$H$109,8,0),"-")</f>
        <v>Medicronis</v>
      </c>
      <c r="G1127" s="6" t="str">
        <f>IFERROR(VLOOKUP(A1127,'Distributor List'!$A$2:$E$77,5,0),"-")</f>
        <v>Rehan Hussain</v>
      </c>
      <c r="H1127" s="59" t="s">
        <v>210</v>
      </c>
      <c r="I1127" s="57">
        <v>170</v>
      </c>
      <c r="J1127" s="72">
        <v>0</v>
      </c>
      <c r="K1127" s="72">
        <v>0</v>
      </c>
      <c r="L1127" s="73">
        <f t="shared" si="494"/>
        <v>0</v>
      </c>
      <c r="M1127" s="73">
        <f t="shared" si="502"/>
        <v>0</v>
      </c>
      <c r="N1127" s="74">
        <v>0</v>
      </c>
      <c r="O1127" s="74">
        <f t="shared" si="485"/>
        <v>0</v>
      </c>
      <c r="P1127" s="73">
        <f t="shared" si="481"/>
        <v>0</v>
      </c>
      <c r="Q1127" s="75">
        <v>75</v>
      </c>
      <c r="R1127" s="73">
        <f t="shared" si="509"/>
        <v>12750</v>
      </c>
      <c r="S1127" s="76">
        <f t="shared" si="503"/>
        <v>0</v>
      </c>
      <c r="T1127" s="77">
        <v>0</v>
      </c>
      <c r="U1127" s="78">
        <f t="shared" ref="U1127:U1218" si="510">J1127-T1127</f>
        <v>0</v>
      </c>
      <c r="V1127" s="73">
        <f t="shared" si="495"/>
        <v>0</v>
      </c>
      <c r="W1127" s="73">
        <f t="shared" si="504"/>
        <v>0</v>
      </c>
      <c r="X1127" s="76" t="str">
        <f t="shared" si="505"/>
        <v>-</v>
      </c>
      <c r="Y1127" s="73">
        <f t="shared" si="506"/>
        <v>0</v>
      </c>
      <c r="Z1127" s="73">
        <f t="shared" si="507"/>
        <v>0</v>
      </c>
      <c r="AA1127" s="73">
        <f t="shared" si="482"/>
        <v>0</v>
      </c>
      <c r="AB1127" s="73">
        <f t="shared" si="508"/>
        <v>0</v>
      </c>
      <c r="AC1127" s="73">
        <f t="shared" si="483"/>
        <v>0</v>
      </c>
      <c r="AD1127" s="73">
        <f t="shared" si="484"/>
        <v>0</v>
      </c>
      <c r="AE1127" s="73">
        <v>0</v>
      </c>
    </row>
    <row r="1128" spans="1:31" ht="15" customHeight="1">
      <c r="A1128" s="5" t="s">
        <v>82</v>
      </c>
      <c r="B1128" s="6" t="str">
        <f>IFERROR(VLOOKUP(A1128,'Distributor List'!$A$2:$D$77,2,0),"-")</f>
        <v>R.Y.Khan</v>
      </c>
      <c r="C1128" s="6" t="str">
        <f>IFERROR(VLOOKUP(A1128,'Distributor List'!$A$2:$D$77,3,0),"-")</f>
        <v>Center-2</v>
      </c>
      <c r="D1128" s="6" t="str">
        <f>IFERROR(VLOOKUP(A1128,'Distributor List'!$A$2:$F$77,6,0),"-")</f>
        <v>Pak-1</v>
      </c>
      <c r="E1128" s="6" t="str">
        <f>IFERROR(VLOOKUP(A1128,'Distributor List'!$A$2:$D$77,4,0),"-")</f>
        <v>Distributor</v>
      </c>
      <c r="F1128" s="6" t="str">
        <f>IFERROR(VLOOKUP(H1128,'Price List'!$A$2:$H$109,8,0),"-")</f>
        <v>Medicronis</v>
      </c>
      <c r="G1128" s="6" t="str">
        <f>IFERROR(VLOOKUP(A1128,'Distributor List'!$A$2:$E$77,5,0),"-")</f>
        <v>Rehan Hussain</v>
      </c>
      <c r="H1128" s="10" t="s">
        <v>211</v>
      </c>
      <c r="I1128" s="58">
        <v>120</v>
      </c>
      <c r="J1128" s="72">
        <v>44</v>
      </c>
      <c r="K1128" s="72">
        <v>0</v>
      </c>
      <c r="L1128" s="73">
        <f t="shared" si="494"/>
        <v>5280</v>
      </c>
      <c r="M1128" s="73">
        <f t="shared" si="502"/>
        <v>0</v>
      </c>
      <c r="N1128" s="74">
        <v>44</v>
      </c>
      <c r="O1128" s="74">
        <f t="shared" si="485"/>
        <v>5280</v>
      </c>
      <c r="P1128" s="73">
        <f t="shared" si="481"/>
        <v>0</v>
      </c>
      <c r="Q1128" s="91">
        <v>32.4</v>
      </c>
      <c r="R1128" s="73">
        <f t="shared" si="509"/>
        <v>3888</v>
      </c>
      <c r="S1128" s="76">
        <f t="shared" si="486"/>
        <v>1.3580246913580247</v>
      </c>
      <c r="T1128" s="77">
        <v>36</v>
      </c>
      <c r="U1128" s="78">
        <f t="shared" si="510"/>
        <v>8</v>
      </c>
      <c r="V1128" s="73">
        <f t="shared" si="495"/>
        <v>4320</v>
      </c>
      <c r="W1128" s="73">
        <f t="shared" si="487"/>
        <v>960</v>
      </c>
      <c r="X1128" s="76">
        <f t="shared" si="488"/>
        <v>0.22222222222222232</v>
      </c>
      <c r="Y1128" s="73">
        <f t="shared" si="489"/>
        <v>66</v>
      </c>
      <c r="Z1128" s="73">
        <f t="shared" si="490"/>
        <v>66</v>
      </c>
      <c r="AA1128" s="73">
        <f t="shared" si="482"/>
        <v>7920</v>
      </c>
      <c r="AB1128" s="73">
        <f t="shared" si="491"/>
        <v>0</v>
      </c>
      <c r="AC1128" s="73">
        <f t="shared" si="483"/>
        <v>0</v>
      </c>
      <c r="AD1128" s="73">
        <f t="shared" si="484"/>
        <v>7920</v>
      </c>
      <c r="AE1128" s="73">
        <v>0</v>
      </c>
    </row>
    <row r="1129" spans="1:31" ht="15" customHeight="1">
      <c r="A1129" s="5" t="s">
        <v>126</v>
      </c>
      <c r="B1129" s="6" t="str">
        <f>IFERROR(VLOOKUP(A1129,'Distributor List'!$A$2:$D$77,2,0),"-")</f>
        <v>R.Y.Khan</v>
      </c>
      <c r="C1129" s="6" t="str">
        <f>IFERROR(VLOOKUP(A1129,'Distributor List'!$A$2:$D$77,3,0),"-")</f>
        <v>Center-2</v>
      </c>
      <c r="D1129" s="6" t="str">
        <f>IFERROR(VLOOKUP(A1129,'Distributor List'!$A$2:$F$77,6,0),"-")</f>
        <v>Pak-1</v>
      </c>
      <c r="E1129" s="6" t="str">
        <f>IFERROR(VLOOKUP(A1129,'Distributor List'!$A$2:$D$77,4,0),"-")</f>
        <v>Distributor</v>
      </c>
      <c r="F1129" s="6" t="str">
        <f>IFERROR(VLOOKUP(H1129,'Price List'!$A$2:$H$109,8,0),"-")</f>
        <v>Medicronis</v>
      </c>
      <c r="G1129" s="6" t="str">
        <f>IFERROR(VLOOKUP(A1129,'Distributor List'!$A$2:$E$77,5,0),"-")</f>
        <v>Rehan Hussain</v>
      </c>
      <c r="H1129" s="10" t="s">
        <v>212</v>
      </c>
      <c r="I1129" s="58">
        <v>54</v>
      </c>
      <c r="J1129" s="72">
        <v>5</v>
      </c>
      <c r="K1129" s="72">
        <v>170</v>
      </c>
      <c r="L1129" s="73">
        <f t="shared" si="494"/>
        <v>270</v>
      </c>
      <c r="M1129" s="73">
        <f t="shared" si="502"/>
        <v>9180</v>
      </c>
      <c r="N1129" s="74">
        <v>5</v>
      </c>
      <c r="O1129" s="74">
        <f t="shared" ref="O1129:O1173" si="511">N1129*I1129</f>
        <v>270</v>
      </c>
      <c r="P1129" s="73">
        <f t="shared" ref="P1129:P1173" si="512">L1129-O1129</f>
        <v>0</v>
      </c>
      <c r="Q1129" s="90">
        <v>45</v>
      </c>
      <c r="R1129" s="73">
        <f t="shared" si="509"/>
        <v>2430</v>
      </c>
      <c r="S1129" s="76">
        <f t="shared" ref="S1129:S1173" si="513">IFERROR(L1129/R1129,"-")</f>
        <v>0.1111111111111111</v>
      </c>
      <c r="T1129" s="77">
        <v>0</v>
      </c>
      <c r="U1129" s="78">
        <f t="shared" si="510"/>
        <v>5</v>
      </c>
      <c r="V1129" s="73">
        <f t="shared" si="495"/>
        <v>0</v>
      </c>
      <c r="W1129" s="73">
        <f t="shared" ref="W1129:W1173" si="514">L1129-V1129</f>
        <v>270</v>
      </c>
      <c r="X1129" s="76" t="str">
        <f t="shared" ref="X1129:X1173" si="515">IFERROR(L1129/V1129-1,"-")</f>
        <v>-</v>
      </c>
      <c r="Y1129" s="73">
        <f t="shared" ref="Y1129:Y1173" si="516">(J1129)/1*1.5</f>
        <v>7.5</v>
      </c>
      <c r="Z1129" s="73">
        <f t="shared" ref="Z1129:Z1173" si="517">IF(Y1129&gt;K1129,Y1129-K1129,0)</f>
        <v>0</v>
      </c>
      <c r="AA1129" s="73">
        <f t="shared" ref="AA1129:AA1173" si="518">Z1129*I1129</f>
        <v>0</v>
      </c>
      <c r="AB1129" s="73">
        <f t="shared" ref="AB1129:AB1173" si="519">IF(Y1129&lt;K1129,K1129-Y1129,0)</f>
        <v>162.5</v>
      </c>
      <c r="AC1129" s="73">
        <f t="shared" ref="AC1129:AC1173" si="520">AB1129*I1129</f>
        <v>8775</v>
      </c>
      <c r="AD1129" s="73">
        <f t="shared" ref="AD1129:AD1173" si="521">Y1129*I1129</f>
        <v>405</v>
      </c>
      <c r="AE1129" s="73">
        <v>0</v>
      </c>
    </row>
    <row r="1130" spans="1:31" ht="15" customHeight="1">
      <c r="A1130" s="5" t="s">
        <v>126</v>
      </c>
      <c r="B1130" s="6" t="str">
        <f>IFERROR(VLOOKUP(A1130,'Distributor List'!$A$2:$D$77,2,0),"-")</f>
        <v>R.Y.Khan</v>
      </c>
      <c r="C1130" s="6" t="str">
        <f>IFERROR(VLOOKUP(A1130,'Distributor List'!$A$2:$D$77,3,0),"-")</f>
        <v>Center-2</v>
      </c>
      <c r="D1130" s="6" t="str">
        <f>IFERROR(VLOOKUP(A1130,'Distributor List'!$A$2:$F$77,6,0),"-")</f>
        <v>Pak-1</v>
      </c>
      <c r="E1130" s="6" t="str">
        <f>IFERROR(VLOOKUP(A1130,'Distributor List'!$A$2:$D$77,4,0),"-")</f>
        <v>Distributor</v>
      </c>
      <c r="F1130" s="6" t="str">
        <f>IFERROR(VLOOKUP(H1130,'Price List'!$A$2:$H$109,8,0),"-")</f>
        <v>Medicronis</v>
      </c>
      <c r="G1130" s="6" t="str">
        <f>IFERROR(VLOOKUP(A1130,'Distributor List'!$A$2:$E$77,5,0),"-")</f>
        <v>Rehan Hussain</v>
      </c>
      <c r="H1130" s="10" t="s">
        <v>11</v>
      </c>
      <c r="I1130" s="58">
        <v>80</v>
      </c>
      <c r="J1130" s="72">
        <v>25</v>
      </c>
      <c r="K1130" s="72">
        <v>333</v>
      </c>
      <c r="L1130" s="73">
        <f t="shared" si="494"/>
        <v>2000</v>
      </c>
      <c r="M1130" s="73">
        <f t="shared" si="502"/>
        <v>26640</v>
      </c>
      <c r="N1130" s="74">
        <v>25</v>
      </c>
      <c r="O1130" s="74">
        <f t="shared" si="511"/>
        <v>2000</v>
      </c>
      <c r="P1130" s="73">
        <f t="shared" si="512"/>
        <v>0</v>
      </c>
      <c r="Q1130" s="90">
        <v>207.36</v>
      </c>
      <c r="R1130" s="73">
        <f t="shared" si="509"/>
        <v>16588.800000000003</v>
      </c>
      <c r="S1130" s="76">
        <f t="shared" si="513"/>
        <v>0.12056327160493825</v>
      </c>
      <c r="T1130" s="77">
        <v>5</v>
      </c>
      <c r="U1130" s="78">
        <f t="shared" si="510"/>
        <v>20</v>
      </c>
      <c r="V1130" s="73">
        <f t="shared" si="495"/>
        <v>400</v>
      </c>
      <c r="W1130" s="73">
        <f t="shared" si="514"/>
        <v>1600</v>
      </c>
      <c r="X1130" s="76">
        <f t="shared" si="515"/>
        <v>4</v>
      </c>
      <c r="Y1130" s="73">
        <f t="shared" si="516"/>
        <v>37.5</v>
      </c>
      <c r="Z1130" s="73">
        <f t="shared" si="517"/>
        <v>0</v>
      </c>
      <c r="AA1130" s="73">
        <f t="shared" si="518"/>
        <v>0</v>
      </c>
      <c r="AB1130" s="73">
        <f t="shared" si="519"/>
        <v>295.5</v>
      </c>
      <c r="AC1130" s="73">
        <f t="shared" si="520"/>
        <v>23640</v>
      </c>
      <c r="AD1130" s="73">
        <f t="shared" si="521"/>
        <v>3000</v>
      </c>
      <c r="AE1130" s="73">
        <v>0</v>
      </c>
    </row>
    <row r="1131" spans="1:31" ht="15" customHeight="1">
      <c r="A1131" s="5" t="s">
        <v>126</v>
      </c>
      <c r="B1131" s="6" t="str">
        <f>IFERROR(VLOOKUP(A1131,'Distributor List'!$A$2:$D$77,2,0),"-")</f>
        <v>R.Y.Khan</v>
      </c>
      <c r="C1131" s="6" t="str">
        <f>IFERROR(VLOOKUP(A1131,'Distributor List'!$A$2:$D$77,3,0),"-")</f>
        <v>Center-2</v>
      </c>
      <c r="D1131" s="6" t="str">
        <f>IFERROR(VLOOKUP(A1131,'Distributor List'!$A$2:$F$77,6,0),"-")</f>
        <v>Pak-1</v>
      </c>
      <c r="E1131" s="6" t="str">
        <f>IFERROR(VLOOKUP(A1131,'Distributor List'!$A$2:$D$77,4,0),"-")</f>
        <v>Distributor</v>
      </c>
      <c r="F1131" s="6" t="str">
        <f>IFERROR(VLOOKUP(H1131,'Price List'!$A$2:$H$109,8,0),"-")</f>
        <v>Medicronis</v>
      </c>
      <c r="G1131" s="6" t="str">
        <f>IFERROR(VLOOKUP(A1131,'Distributor List'!$A$2:$E$77,5,0),"-")</f>
        <v>Rehan Hussain</v>
      </c>
      <c r="H1131" s="10" t="s">
        <v>143</v>
      </c>
      <c r="I1131" s="58">
        <v>105</v>
      </c>
      <c r="J1131" s="72">
        <v>60</v>
      </c>
      <c r="K1131" s="72">
        <v>165</v>
      </c>
      <c r="L1131" s="73">
        <f t="shared" si="494"/>
        <v>6300</v>
      </c>
      <c r="M1131" s="73">
        <f t="shared" si="502"/>
        <v>17325</v>
      </c>
      <c r="N1131" s="74">
        <v>60</v>
      </c>
      <c r="O1131" s="74">
        <f t="shared" si="511"/>
        <v>6300</v>
      </c>
      <c r="P1131" s="73">
        <f t="shared" si="512"/>
        <v>0</v>
      </c>
      <c r="Q1131" s="90">
        <v>270</v>
      </c>
      <c r="R1131" s="73">
        <f t="shared" si="509"/>
        <v>28350</v>
      </c>
      <c r="S1131" s="76">
        <f t="shared" si="513"/>
        <v>0.22222222222222221</v>
      </c>
      <c r="T1131" s="77">
        <v>0</v>
      </c>
      <c r="U1131" s="78">
        <f t="shared" si="510"/>
        <v>60</v>
      </c>
      <c r="V1131" s="73">
        <f t="shared" si="495"/>
        <v>0</v>
      </c>
      <c r="W1131" s="73">
        <f t="shared" si="514"/>
        <v>6300</v>
      </c>
      <c r="X1131" s="76" t="str">
        <f t="shared" si="515"/>
        <v>-</v>
      </c>
      <c r="Y1131" s="73">
        <f t="shared" si="516"/>
        <v>90</v>
      </c>
      <c r="Z1131" s="73">
        <f t="shared" si="517"/>
        <v>0</v>
      </c>
      <c r="AA1131" s="73">
        <f t="shared" si="518"/>
        <v>0</v>
      </c>
      <c r="AB1131" s="73">
        <f t="shared" si="519"/>
        <v>75</v>
      </c>
      <c r="AC1131" s="73">
        <f t="shared" si="520"/>
        <v>7875</v>
      </c>
      <c r="AD1131" s="73">
        <f t="shared" si="521"/>
        <v>9450</v>
      </c>
      <c r="AE1131" s="73">
        <v>0</v>
      </c>
    </row>
    <row r="1132" spans="1:31" ht="15" customHeight="1">
      <c r="A1132" s="5" t="s">
        <v>126</v>
      </c>
      <c r="B1132" s="6" t="str">
        <f>IFERROR(VLOOKUP(A1132,'Distributor List'!$A$2:$D$77,2,0),"-")</f>
        <v>R.Y.Khan</v>
      </c>
      <c r="C1132" s="6" t="str">
        <f>IFERROR(VLOOKUP(A1132,'Distributor List'!$A$2:$D$77,3,0),"-")</f>
        <v>Center-2</v>
      </c>
      <c r="D1132" s="6" t="str">
        <f>IFERROR(VLOOKUP(A1132,'Distributor List'!$A$2:$F$77,6,0),"-")</f>
        <v>Pak-1</v>
      </c>
      <c r="E1132" s="6" t="str">
        <f>IFERROR(VLOOKUP(A1132,'Distributor List'!$A$2:$D$77,4,0),"-")</f>
        <v>Distributor</v>
      </c>
      <c r="F1132" s="6" t="str">
        <f>IFERROR(VLOOKUP(H1132,'Price List'!$A$2:$H$109,8,0),"-")</f>
        <v>Transformer</v>
      </c>
      <c r="G1132" s="6" t="str">
        <f>IFERROR(VLOOKUP(A1132,'Distributor List'!$A$2:$E$77,5,0),"-")</f>
        <v>Rehan Hussain</v>
      </c>
      <c r="H1132" s="10" t="s">
        <v>178</v>
      </c>
      <c r="I1132" s="58">
        <v>391</v>
      </c>
      <c r="J1132" s="72">
        <v>60</v>
      </c>
      <c r="K1132" s="72">
        <v>95</v>
      </c>
      <c r="L1132" s="73">
        <f t="shared" si="494"/>
        <v>23460</v>
      </c>
      <c r="M1132" s="73">
        <f t="shared" si="502"/>
        <v>37145</v>
      </c>
      <c r="N1132" s="74">
        <v>60</v>
      </c>
      <c r="O1132" s="74">
        <f t="shared" si="511"/>
        <v>23460</v>
      </c>
      <c r="P1132" s="73">
        <f t="shared" si="512"/>
        <v>0</v>
      </c>
      <c r="Q1132" s="90">
        <v>100</v>
      </c>
      <c r="R1132" s="73">
        <f t="shared" si="509"/>
        <v>39100</v>
      </c>
      <c r="S1132" s="76">
        <f t="shared" si="513"/>
        <v>0.6</v>
      </c>
      <c r="T1132" s="77">
        <v>0</v>
      </c>
      <c r="U1132" s="78">
        <f t="shared" si="510"/>
        <v>60</v>
      </c>
      <c r="V1132" s="73">
        <f t="shared" si="495"/>
        <v>0</v>
      </c>
      <c r="W1132" s="73">
        <f t="shared" si="514"/>
        <v>23460</v>
      </c>
      <c r="X1132" s="76" t="str">
        <f t="shared" si="515"/>
        <v>-</v>
      </c>
      <c r="Y1132" s="73">
        <f t="shared" si="516"/>
        <v>90</v>
      </c>
      <c r="Z1132" s="73">
        <f t="shared" si="517"/>
        <v>0</v>
      </c>
      <c r="AA1132" s="73">
        <f t="shared" si="518"/>
        <v>0</v>
      </c>
      <c r="AB1132" s="73">
        <f t="shared" si="519"/>
        <v>5</v>
      </c>
      <c r="AC1132" s="73">
        <f t="shared" si="520"/>
        <v>1955</v>
      </c>
      <c r="AD1132" s="73">
        <f t="shared" si="521"/>
        <v>35190</v>
      </c>
      <c r="AE1132" s="73">
        <v>0</v>
      </c>
    </row>
    <row r="1133" spans="1:31" ht="15" customHeight="1">
      <c r="A1133" s="5" t="s">
        <v>126</v>
      </c>
      <c r="B1133" s="6" t="str">
        <f>IFERROR(VLOOKUP(A1133,'Distributor List'!$A$2:$D$77,2,0),"-")</f>
        <v>R.Y.Khan</v>
      </c>
      <c r="C1133" s="6" t="str">
        <f>IFERROR(VLOOKUP(A1133,'Distributor List'!$A$2:$D$77,3,0),"-")</f>
        <v>Center-2</v>
      </c>
      <c r="D1133" s="6" t="str">
        <f>IFERROR(VLOOKUP(A1133,'Distributor List'!$A$2:$F$77,6,0),"-")</f>
        <v>Pak-1</v>
      </c>
      <c r="E1133" s="6" t="str">
        <f>IFERROR(VLOOKUP(A1133,'Distributor List'!$A$2:$D$77,4,0),"-")</f>
        <v>Distributor</v>
      </c>
      <c r="F1133" s="6" t="str">
        <f>IFERROR(VLOOKUP(H1133,'Price List'!$A$2:$H$109,8,0),"-")</f>
        <v>Transformer</v>
      </c>
      <c r="G1133" s="6" t="str">
        <f>IFERROR(VLOOKUP(A1133,'Distributor List'!$A$2:$E$77,5,0),"-")</f>
        <v>Rehan Hussain</v>
      </c>
      <c r="H1133" s="10" t="s">
        <v>179</v>
      </c>
      <c r="I1133" s="58">
        <v>616.25</v>
      </c>
      <c r="J1133" s="72">
        <v>100</v>
      </c>
      <c r="K1133" s="72">
        <v>330</v>
      </c>
      <c r="L1133" s="73">
        <f t="shared" si="494"/>
        <v>61625</v>
      </c>
      <c r="M1133" s="73">
        <f t="shared" si="502"/>
        <v>203362.5</v>
      </c>
      <c r="N1133" s="74">
        <v>100</v>
      </c>
      <c r="O1133" s="74">
        <f t="shared" si="511"/>
        <v>61625</v>
      </c>
      <c r="P1133" s="73">
        <f t="shared" si="512"/>
        <v>0</v>
      </c>
      <c r="Q1133" s="90">
        <v>150</v>
      </c>
      <c r="R1133" s="73">
        <f t="shared" si="509"/>
        <v>92437.5</v>
      </c>
      <c r="S1133" s="76">
        <f t="shared" si="513"/>
        <v>0.66666666666666663</v>
      </c>
      <c r="T1133" s="77">
        <v>0</v>
      </c>
      <c r="U1133" s="78">
        <f t="shared" si="510"/>
        <v>100</v>
      </c>
      <c r="V1133" s="73">
        <f t="shared" si="495"/>
        <v>0</v>
      </c>
      <c r="W1133" s="73">
        <f t="shared" si="514"/>
        <v>61625</v>
      </c>
      <c r="X1133" s="76" t="str">
        <f t="shared" si="515"/>
        <v>-</v>
      </c>
      <c r="Y1133" s="73">
        <f t="shared" si="516"/>
        <v>150</v>
      </c>
      <c r="Z1133" s="73">
        <f t="shared" si="517"/>
        <v>0</v>
      </c>
      <c r="AA1133" s="73">
        <f t="shared" si="518"/>
        <v>0</v>
      </c>
      <c r="AB1133" s="73">
        <f t="shared" si="519"/>
        <v>180</v>
      </c>
      <c r="AC1133" s="73">
        <f t="shared" si="520"/>
        <v>110925</v>
      </c>
      <c r="AD1133" s="73">
        <f t="shared" si="521"/>
        <v>92437.5</v>
      </c>
      <c r="AE1133" s="73">
        <v>0</v>
      </c>
    </row>
    <row r="1134" spans="1:31" ht="15" customHeight="1">
      <c r="A1134" s="5" t="s">
        <v>126</v>
      </c>
      <c r="B1134" s="6" t="str">
        <f>IFERROR(VLOOKUP(A1134,'Distributor List'!$A$2:$D$77,2,0),"-")</f>
        <v>R.Y.Khan</v>
      </c>
      <c r="C1134" s="6" t="str">
        <f>IFERROR(VLOOKUP(A1134,'Distributor List'!$A$2:$D$77,3,0),"-")</f>
        <v>Center-2</v>
      </c>
      <c r="D1134" s="6" t="str">
        <f>IFERROR(VLOOKUP(A1134,'Distributor List'!$A$2:$F$77,6,0),"-")</f>
        <v>Pak-1</v>
      </c>
      <c r="E1134" s="6" t="str">
        <f>IFERROR(VLOOKUP(A1134,'Distributor List'!$A$2:$D$77,4,0),"-")</f>
        <v>Distributor</v>
      </c>
      <c r="F1134" s="6" t="str">
        <f>IFERROR(VLOOKUP(H1134,'Price List'!$A$2:$H$109,8,0),"-")</f>
        <v>Medicronis</v>
      </c>
      <c r="G1134" s="6" t="str">
        <f>IFERROR(VLOOKUP(A1134,'Distributor List'!$A$2:$E$77,5,0),"-")</f>
        <v>Rehan Hussain</v>
      </c>
      <c r="H1134" s="10" t="s">
        <v>180</v>
      </c>
      <c r="I1134" s="58">
        <v>270</v>
      </c>
      <c r="J1134" s="72">
        <v>46</v>
      </c>
      <c r="K1134" s="72">
        <v>182</v>
      </c>
      <c r="L1134" s="73">
        <f t="shared" si="494"/>
        <v>12420</v>
      </c>
      <c r="M1134" s="73">
        <f t="shared" si="502"/>
        <v>49140</v>
      </c>
      <c r="N1134" s="74">
        <v>46</v>
      </c>
      <c r="O1134" s="74">
        <f t="shared" si="511"/>
        <v>12420</v>
      </c>
      <c r="P1134" s="73">
        <f t="shared" si="512"/>
        <v>0</v>
      </c>
      <c r="Q1134" s="90">
        <v>42</v>
      </c>
      <c r="R1134" s="73">
        <f t="shared" si="509"/>
        <v>11340</v>
      </c>
      <c r="S1134" s="76">
        <f t="shared" si="513"/>
        <v>1.0952380952380953</v>
      </c>
      <c r="T1134" s="77">
        <v>1</v>
      </c>
      <c r="U1134" s="78">
        <f t="shared" si="510"/>
        <v>45</v>
      </c>
      <c r="V1134" s="73">
        <f t="shared" si="495"/>
        <v>270</v>
      </c>
      <c r="W1134" s="73">
        <f t="shared" si="514"/>
        <v>12150</v>
      </c>
      <c r="X1134" s="76">
        <f t="shared" si="515"/>
        <v>45</v>
      </c>
      <c r="Y1134" s="73">
        <f t="shared" si="516"/>
        <v>69</v>
      </c>
      <c r="Z1134" s="73">
        <f t="shared" si="517"/>
        <v>0</v>
      </c>
      <c r="AA1134" s="73">
        <f t="shared" si="518"/>
        <v>0</v>
      </c>
      <c r="AB1134" s="73">
        <f t="shared" si="519"/>
        <v>113</v>
      </c>
      <c r="AC1134" s="73">
        <f t="shared" si="520"/>
        <v>30510</v>
      </c>
      <c r="AD1134" s="73">
        <f t="shared" si="521"/>
        <v>18630</v>
      </c>
      <c r="AE1134" s="73">
        <v>0</v>
      </c>
    </row>
    <row r="1135" spans="1:31" ht="15" customHeight="1">
      <c r="A1135" s="5" t="s">
        <v>126</v>
      </c>
      <c r="B1135" s="6" t="str">
        <f>IFERROR(VLOOKUP(A1135,'Distributor List'!$A$2:$D$77,2,0),"-")</f>
        <v>R.Y.Khan</v>
      </c>
      <c r="C1135" s="6" t="str">
        <f>IFERROR(VLOOKUP(A1135,'Distributor List'!$A$2:$D$77,3,0),"-")</f>
        <v>Center-2</v>
      </c>
      <c r="D1135" s="6" t="str">
        <f>IFERROR(VLOOKUP(A1135,'Distributor List'!$A$2:$F$77,6,0),"-")</f>
        <v>Pak-1</v>
      </c>
      <c r="E1135" s="6" t="str">
        <f>IFERROR(VLOOKUP(A1135,'Distributor List'!$A$2:$D$77,4,0),"-")</f>
        <v>Distributor</v>
      </c>
      <c r="F1135" s="6" t="str">
        <f>IFERROR(VLOOKUP(H1135,'Price List'!$A$2:$H$109,8,0),"-")</f>
        <v>Medicronis</v>
      </c>
      <c r="G1135" s="6" t="str">
        <f>IFERROR(VLOOKUP(A1135,'Distributor List'!$A$2:$E$77,5,0),"-")</f>
        <v>Rehan Hussain</v>
      </c>
      <c r="H1135" s="10" t="s">
        <v>181</v>
      </c>
      <c r="I1135" s="58">
        <v>670</v>
      </c>
      <c r="J1135" s="72">
        <v>0</v>
      </c>
      <c r="K1135" s="72">
        <v>0</v>
      </c>
      <c r="L1135" s="73">
        <f t="shared" si="494"/>
        <v>0</v>
      </c>
      <c r="M1135" s="73">
        <f t="shared" si="502"/>
        <v>0</v>
      </c>
      <c r="N1135" s="74">
        <v>0</v>
      </c>
      <c r="O1135" s="74">
        <f t="shared" si="511"/>
        <v>0</v>
      </c>
      <c r="P1135" s="73">
        <f t="shared" si="512"/>
        <v>0</v>
      </c>
      <c r="Q1135" s="90">
        <v>25.2</v>
      </c>
      <c r="R1135" s="73">
        <f t="shared" si="509"/>
        <v>16884</v>
      </c>
      <c r="S1135" s="76">
        <f t="shared" si="513"/>
        <v>0</v>
      </c>
      <c r="T1135" s="77">
        <v>0</v>
      </c>
      <c r="U1135" s="78">
        <f t="shared" si="510"/>
        <v>0</v>
      </c>
      <c r="V1135" s="73">
        <f t="shared" si="495"/>
        <v>0</v>
      </c>
      <c r="W1135" s="73">
        <f t="shared" si="514"/>
        <v>0</v>
      </c>
      <c r="X1135" s="76" t="str">
        <f t="shared" si="515"/>
        <v>-</v>
      </c>
      <c r="Y1135" s="73">
        <f t="shared" si="516"/>
        <v>0</v>
      </c>
      <c r="Z1135" s="73">
        <f t="shared" si="517"/>
        <v>0</v>
      </c>
      <c r="AA1135" s="73">
        <f t="shared" si="518"/>
        <v>0</v>
      </c>
      <c r="AB1135" s="73">
        <f t="shared" si="519"/>
        <v>0</v>
      </c>
      <c r="AC1135" s="73">
        <f t="shared" si="520"/>
        <v>0</v>
      </c>
      <c r="AD1135" s="73">
        <f t="shared" si="521"/>
        <v>0</v>
      </c>
      <c r="AE1135" s="73">
        <v>0</v>
      </c>
    </row>
    <row r="1136" spans="1:31" ht="15" customHeight="1">
      <c r="A1136" s="5" t="s">
        <v>126</v>
      </c>
      <c r="B1136" s="6" t="str">
        <f>IFERROR(VLOOKUP(A1136,'Distributor List'!$A$2:$D$77,2,0),"-")</f>
        <v>R.Y.Khan</v>
      </c>
      <c r="C1136" s="6" t="str">
        <f>IFERROR(VLOOKUP(A1136,'Distributor List'!$A$2:$D$77,3,0),"-")</f>
        <v>Center-2</v>
      </c>
      <c r="D1136" s="6" t="str">
        <f>IFERROR(VLOOKUP(A1136,'Distributor List'!$A$2:$F$77,6,0),"-")</f>
        <v>Pak-1</v>
      </c>
      <c r="E1136" s="6" t="str">
        <f>IFERROR(VLOOKUP(A1136,'Distributor List'!$A$2:$D$77,4,0),"-")</f>
        <v>Distributor</v>
      </c>
      <c r="F1136" s="6" t="str">
        <f>IFERROR(VLOOKUP(H1136,'Price List'!$A$2:$H$109,8,0),"-")</f>
        <v>Medicronis</v>
      </c>
      <c r="G1136" s="6" t="str">
        <f>IFERROR(VLOOKUP(A1136,'Distributor List'!$A$2:$E$77,5,0),"-")</f>
        <v>Rehan Hussain</v>
      </c>
      <c r="H1136" s="10" t="s">
        <v>182</v>
      </c>
      <c r="I1136" s="58">
        <v>56</v>
      </c>
      <c r="J1136" s="72">
        <v>0</v>
      </c>
      <c r="K1136" s="72">
        <v>0</v>
      </c>
      <c r="L1136" s="73">
        <f t="shared" si="494"/>
        <v>0</v>
      </c>
      <c r="M1136" s="73">
        <f t="shared" si="502"/>
        <v>0</v>
      </c>
      <c r="N1136" s="74">
        <v>0</v>
      </c>
      <c r="O1136" s="74">
        <f t="shared" si="511"/>
        <v>0</v>
      </c>
      <c r="P1136" s="73">
        <f t="shared" si="512"/>
        <v>0</v>
      </c>
      <c r="Q1136" s="90">
        <v>32.4</v>
      </c>
      <c r="R1136" s="73">
        <f t="shared" si="509"/>
        <v>1814.3999999999999</v>
      </c>
      <c r="S1136" s="76">
        <f t="shared" si="513"/>
        <v>0</v>
      </c>
      <c r="T1136" s="77">
        <v>0</v>
      </c>
      <c r="U1136" s="78">
        <f t="shared" si="510"/>
        <v>0</v>
      </c>
      <c r="V1136" s="73">
        <f t="shared" si="495"/>
        <v>0</v>
      </c>
      <c r="W1136" s="73">
        <f t="shared" si="514"/>
        <v>0</v>
      </c>
      <c r="X1136" s="76" t="str">
        <f t="shared" si="515"/>
        <v>-</v>
      </c>
      <c r="Y1136" s="73">
        <f t="shared" si="516"/>
        <v>0</v>
      </c>
      <c r="Z1136" s="73">
        <f t="shared" si="517"/>
        <v>0</v>
      </c>
      <c r="AA1136" s="73">
        <f t="shared" si="518"/>
        <v>0</v>
      </c>
      <c r="AB1136" s="73">
        <f t="shared" si="519"/>
        <v>0</v>
      </c>
      <c r="AC1136" s="73">
        <f t="shared" si="520"/>
        <v>0</v>
      </c>
      <c r="AD1136" s="73">
        <f t="shared" si="521"/>
        <v>0</v>
      </c>
      <c r="AE1136" s="73">
        <v>0</v>
      </c>
    </row>
    <row r="1137" spans="1:31" ht="15" customHeight="1">
      <c r="A1137" s="5" t="s">
        <v>126</v>
      </c>
      <c r="B1137" s="6" t="str">
        <f>IFERROR(VLOOKUP(A1137,'Distributor List'!$A$2:$D$77,2,0),"-")</f>
        <v>R.Y.Khan</v>
      </c>
      <c r="C1137" s="6" t="str">
        <f>IFERROR(VLOOKUP(A1137,'Distributor List'!$A$2:$D$77,3,0),"-")</f>
        <v>Center-2</v>
      </c>
      <c r="D1137" s="6" t="str">
        <f>IFERROR(VLOOKUP(A1137,'Distributor List'!$A$2:$F$77,6,0),"-")</f>
        <v>Pak-1</v>
      </c>
      <c r="E1137" s="6" t="str">
        <f>IFERROR(VLOOKUP(A1137,'Distributor List'!$A$2:$D$77,4,0),"-")</f>
        <v>Distributor</v>
      </c>
      <c r="F1137" s="6" t="str">
        <f>IFERROR(VLOOKUP(H1137,'Price List'!$A$2:$H$109,8,0),"-")</f>
        <v>Medicronis</v>
      </c>
      <c r="G1137" s="6" t="str">
        <f>IFERROR(VLOOKUP(A1137,'Distributor List'!$A$2:$E$77,5,0),"-")</f>
        <v>Rehan Hussain</v>
      </c>
      <c r="H1137" s="10" t="s">
        <v>183</v>
      </c>
      <c r="I1137" s="58">
        <v>72</v>
      </c>
      <c r="J1137" s="72">
        <v>0</v>
      </c>
      <c r="K1137" s="72">
        <v>80</v>
      </c>
      <c r="L1137" s="73">
        <f t="shared" si="494"/>
        <v>0</v>
      </c>
      <c r="M1137" s="73">
        <f t="shared" si="502"/>
        <v>5760</v>
      </c>
      <c r="N1137" s="74">
        <v>0</v>
      </c>
      <c r="O1137" s="74">
        <f t="shared" si="511"/>
        <v>0</v>
      </c>
      <c r="P1137" s="73">
        <f t="shared" si="512"/>
        <v>0</v>
      </c>
      <c r="Q1137" s="90">
        <v>32.4</v>
      </c>
      <c r="R1137" s="73">
        <f t="shared" si="509"/>
        <v>2332.7999999999997</v>
      </c>
      <c r="S1137" s="76">
        <f t="shared" si="513"/>
        <v>0</v>
      </c>
      <c r="T1137" s="77">
        <v>0</v>
      </c>
      <c r="U1137" s="78">
        <f t="shared" si="510"/>
        <v>0</v>
      </c>
      <c r="V1137" s="73">
        <f t="shared" si="495"/>
        <v>0</v>
      </c>
      <c r="W1137" s="73">
        <f t="shared" si="514"/>
        <v>0</v>
      </c>
      <c r="X1137" s="76" t="str">
        <f t="shared" si="515"/>
        <v>-</v>
      </c>
      <c r="Y1137" s="73">
        <f t="shared" si="516"/>
        <v>0</v>
      </c>
      <c r="Z1137" s="73">
        <f t="shared" si="517"/>
        <v>0</v>
      </c>
      <c r="AA1137" s="73">
        <f t="shared" si="518"/>
        <v>0</v>
      </c>
      <c r="AB1137" s="73">
        <f t="shared" si="519"/>
        <v>80</v>
      </c>
      <c r="AC1137" s="73">
        <f t="shared" si="520"/>
        <v>5760</v>
      </c>
      <c r="AD1137" s="73">
        <f t="shared" si="521"/>
        <v>0</v>
      </c>
      <c r="AE1137" s="73">
        <v>0</v>
      </c>
    </row>
    <row r="1138" spans="1:31" ht="15" customHeight="1">
      <c r="A1138" s="5" t="s">
        <v>126</v>
      </c>
      <c r="B1138" s="6" t="str">
        <f>IFERROR(VLOOKUP(A1138,'Distributor List'!$A$2:$D$77,2,0),"-")</f>
        <v>R.Y.Khan</v>
      </c>
      <c r="C1138" s="6" t="str">
        <f>IFERROR(VLOOKUP(A1138,'Distributor List'!$A$2:$D$77,3,0),"-")</f>
        <v>Center-2</v>
      </c>
      <c r="D1138" s="6" t="str">
        <f>IFERROR(VLOOKUP(A1138,'Distributor List'!$A$2:$F$77,6,0),"-")</f>
        <v>Pak-1</v>
      </c>
      <c r="E1138" s="6" t="str">
        <f>IFERROR(VLOOKUP(A1138,'Distributor List'!$A$2:$D$77,4,0),"-")</f>
        <v>Distributor</v>
      </c>
      <c r="F1138" s="6" t="str">
        <f>IFERROR(VLOOKUP(H1138,'Price List'!$A$2:$H$109,8,0),"-")</f>
        <v>Medicronis</v>
      </c>
      <c r="G1138" s="6" t="str">
        <f>IFERROR(VLOOKUP(A1138,'Distributor List'!$A$2:$E$77,5,0),"-")</f>
        <v>Rehan Hussain</v>
      </c>
      <c r="H1138" s="10" t="s">
        <v>184</v>
      </c>
      <c r="I1138" s="58">
        <v>110</v>
      </c>
      <c r="J1138" s="72">
        <v>2</v>
      </c>
      <c r="K1138" s="72">
        <v>487</v>
      </c>
      <c r="L1138" s="73">
        <f t="shared" si="494"/>
        <v>220</v>
      </c>
      <c r="M1138" s="73">
        <f t="shared" si="502"/>
        <v>53570</v>
      </c>
      <c r="N1138" s="74">
        <v>2</v>
      </c>
      <c r="O1138" s="74">
        <f t="shared" si="511"/>
        <v>220</v>
      </c>
      <c r="P1138" s="73">
        <f t="shared" si="512"/>
        <v>0</v>
      </c>
      <c r="Q1138" s="90">
        <v>32.4</v>
      </c>
      <c r="R1138" s="73">
        <f t="shared" si="509"/>
        <v>3564</v>
      </c>
      <c r="S1138" s="76">
        <f t="shared" si="513"/>
        <v>6.1728395061728392E-2</v>
      </c>
      <c r="T1138" s="77">
        <v>0</v>
      </c>
      <c r="U1138" s="78">
        <f t="shared" si="510"/>
        <v>2</v>
      </c>
      <c r="V1138" s="73">
        <f t="shared" ref="V1138:V1173" si="522">T1138*I1138</f>
        <v>0</v>
      </c>
      <c r="W1138" s="73">
        <f t="shared" si="514"/>
        <v>220</v>
      </c>
      <c r="X1138" s="76" t="str">
        <f t="shared" si="515"/>
        <v>-</v>
      </c>
      <c r="Y1138" s="73">
        <f t="shared" si="516"/>
        <v>3</v>
      </c>
      <c r="Z1138" s="73">
        <f t="shared" si="517"/>
        <v>0</v>
      </c>
      <c r="AA1138" s="73">
        <f t="shared" si="518"/>
        <v>0</v>
      </c>
      <c r="AB1138" s="73">
        <f t="shared" si="519"/>
        <v>484</v>
      </c>
      <c r="AC1138" s="73">
        <f t="shared" si="520"/>
        <v>53240</v>
      </c>
      <c r="AD1138" s="73">
        <f t="shared" si="521"/>
        <v>330</v>
      </c>
      <c r="AE1138" s="73">
        <v>0</v>
      </c>
    </row>
    <row r="1139" spans="1:31" ht="15" customHeight="1">
      <c r="A1139" s="5" t="s">
        <v>126</v>
      </c>
      <c r="B1139" s="6" t="str">
        <f>IFERROR(VLOOKUP(A1139,'Distributor List'!$A$2:$D$77,2,0),"-")</f>
        <v>R.Y.Khan</v>
      </c>
      <c r="C1139" s="6" t="str">
        <f>IFERROR(VLOOKUP(A1139,'Distributor List'!$A$2:$D$77,3,0),"-")</f>
        <v>Center-2</v>
      </c>
      <c r="D1139" s="6" t="str">
        <f>IFERROR(VLOOKUP(A1139,'Distributor List'!$A$2:$F$77,6,0),"-")</f>
        <v>Pak-1</v>
      </c>
      <c r="E1139" s="6" t="str">
        <f>IFERROR(VLOOKUP(A1139,'Distributor List'!$A$2:$D$77,4,0),"-")</f>
        <v>Distributor</v>
      </c>
      <c r="F1139" s="6" t="str">
        <f>IFERROR(VLOOKUP(H1139,'Price List'!$A$2:$H$109,8,0),"-")</f>
        <v>Medicronis</v>
      </c>
      <c r="G1139" s="6" t="str">
        <f>IFERROR(VLOOKUP(A1139,'Distributor List'!$A$2:$E$77,5,0),"-")</f>
        <v>Rehan Hussain</v>
      </c>
      <c r="H1139" s="10" t="s">
        <v>185</v>
      </c>
      <c r="I1139" s="58">
        <v>140</v>
      </c>
      <c r="J1139" s="72">
        <v>0</v>
      </c>
      <c r="K1139" s="72">
        <v>0</v>
      </c>
      <c r="L1139" s="73">
        <f t="shared" si="494"/>
        <v>0</v>
      </c>
      <c r="M1139" s="73">
        <f t="shared" si="502"/>
        <v>0</v>
      </c>
      <c r="N1139" s="74">
        <v>0</v>
      </c>
      <c r="O1139" s="74">
        <f t="shared" si="511"/>
        <v>0</v>
      </c>
      <c r="P1139" s="73">
        <f t="shared" si="512"/>
        <v>0</v>
      </c>
      <c r="Q1139" s="90">
        <v>48</v>
      </c>
      <c r="R1139" s="73">
        <f t="shared" si="509"/>
        <v>6720</v>
      </c>
      <c r="S1139" s="76">
        <f t="shared" si="513"/>
        <v>0</v>
      </c>
      <c r="T1139" s="77">
        <v>0</v>
      </c>
      <c r="U1139" s="78">
        <f t="shared" si="510"/>
        <v>0</v>
      </c>
      <c r="V1139" s="73">
        <f t="shared" si="522"/>
        <v>0</v>
      </c>
      <c r="W1139" s="73">
        <f t="shared" si="514"/>
        <v>0</v>
      </c>
      <c r="X1139" s="76" t="str">
        <f t="shared" si="515"/>
        <v>-</v>
      </c>
      <c r="Y1139" s="73">
        <f t="shared" si="516"/>
        <v>0</v>
      </c>
      <c r="Z1139" s="73">
        <f t="shared" si="517"/>
        <v>0</v>
      </c>
      <c r="AA1139" s="73">
        <f t="shared" si="518"/>
        <v>0</v>
      </c>
      <c r="AB1139" s="73">
        <f t="shared" si="519"/>
        <v>0</v>
      </c>
      <c r="AC1139" s="73">
        <f t="shared" si="520"/>
        <v>0</v>
      </c>
      <c r="AD1139" s="73">
        <f t="shared" si="521"/>
        <v>0</v>
      </c>
      <c r="AE1139" s="73">
        <v>0</v>
      </c>
    </row>
    <row r="1140" spans="1:31" ht="15" customHeight="1">
      <c r="A1140" s="5" t="s">
        <v>126</v>
      </c>
      <c r="B1140" s="6" t="str">
        <f>IFERROR(VLOOKUP(A1140,'Distributor List'!$A$2:$D$77,2,0),"-")</f>
        <v>R.Y.Khan</v>
      </c>
      <c r="C1140" s="6" t="str">
        <f>IFERROR(VLOOKUP(A1140,'Distributor List'!$A$2:$D$77,3,0),"-")</f>
        <v>Center-2</v>
      </c>
      <c r="D1140" s="6" t="str">
        <f>IFERROR(VLOOKUP(A1140,'Distributor List'!$A$2:$F$77,6,0),"-")</f>
        <v>Pak-1</v>
      </c>
      <c r="E1140" s="6" t="str">
        <f>IFERROR(VLOOKUP(A1140,'Distributor List'!$A$2:$D$77,4,0),"-")</f>
        <v>Distributor</v>
      </c>
      <c r="F1140" s="6" t="str">
        <f>IFERROR(VLOOKUP(H1140,'Price List'!$A$2:$H$109,8,0),"-")</f>
        <v>Medicronis</v>
      </c>
      <c r="G1140" s="6" t="str">
        <f>IFERROR(VLOOKUP(A1140,'Distributor List'!$A$2:$E$77,5,0),"-")</f>
        <v>Rehan Hussain</v>
      </c>
      <c r="H1140" s="10" t="s">
        <v>186</v>
      </c>
      <c r="I1140" s="58">
        <v>199</v>
      </c>
      <c r="J1140" s="72">
        <v>0</v>
      </c>
      <c r="K1140" s="72">
        <v>10</v>
      </c>
      <c r="L1140" s="73">
        <f t="shared" si="494"/>
        <v>0</v>
      </c>
      <c r="M1140" s="73">
        <f t="shared" si="502"/>
        <v>1990</v>
      </c>
      <c r="N1140" s="74">
        <v>0</v>
      </c>
      <c r="O1140" s="74">
        <f t="shared" si="511"/>
        <v>0</v>
      </c>
      <c r="P1140" s="73">
        <f t="shared" si="512"/>
        <v>0</v>
      </c>
      <c r="Q1140" s="90">
        <v>28.8</v>
      </c>
      <c r="R1140" s="73">
        <f t="shared" si="509"/>
        <v>5731.2</v>
      </c>
      <c r="S1140" s="76">
        <f t="shared" si="513"/>
        <v>0</v>
      </c>
      <c r="T1140" s="77">
        <v>0</v>
      </c>
      <c r="U1140" s="78">
        <f t="shared" si="510"/>
        <v>0</v>
      </c>
      <c r="V1140" s="73">
        <f t="shared" si="522"/>
        <v>0</v>
      </c>
      <c r="W1140" s="73">
        <f t="shared" si="514"/>
        <v>0</v>
      </c>
      <c r="X1140" s="76" t="str">
        <f t="shared" si="515"/>
        <v>-</v>
      </c>
      <c r="Y1140" s="73">
        <f t="shared" si="516"/>
        <v>0</v>
      </c>
      <c r="Z1140" s="73">
        <f t="shared" si="517"/>
        <v>0</v>
      </c>
      <c r="AA1140" s="73">
        <f t="shared" si="518"/>
        <v>0</v>
      </c>
      <c r="AB1140" s="73">
        <f t="shared" si="519"/>
        <v>10</v>
      </c>
      <c r="AC1140" s="73">
        <f t="shared" si="520"/>
        <v>1990</v>
      </c>
      <c r="AD1140" s="73">
        <f t="shared" si="521"/>
        <v>0</v>
      </c>
      <c r="AE1140" s="73">
        <v>0</v>
      </c>
    </row>
    <row r="1141" spans="1:31" ht="15" customHeight="1">
      <c r="A1141" s="5" t="s">
        <v>126</v>
      </c>
      <c r="B1141" s="6" t="str">
        <f>IFERROR(VLOOKUP(A1141,'Distributor List'!$A$2:$D$77,2,0),"-")</f>
        <v>R.Y.Khan</v>
      </c>
      <c r="C1141" s="6" t="str">
        <f>IFERROR(VLOOKUP(A1141,'Distributor List'!$A$2:$D$77,3,0),"-")</f>
        <v>Center-2</v>
      </c>
      <c r="D1141" s="6" t="str">
        <f>IFERROR(VLOOKUP(A1141,'Distributor List'!$A$2:$F$77,6,0),"-")</f>
        <v>Pak-1</v>
      </c>
      <c r="E1141" s="6" t="str">
        <f>IFERROR(VLOOKUP(A1141,'Distributor List'!$A$2:$D$77,4,0),"-")</f>
        <v>Distributor</v>
      </c>
      <c r="F1141" s="6" t="str">
        <f>IFERROR(VLOOKUP(H1141,'Price List'!$A$2:$H$109,8,0),"-")</f>
        <v>Transformer</v>
      </c>
      <c r="G1141" s="6" t="str">
        <f>IFERROR(VLOOKUP(A1141,'Distributor List'!$A$2:$E$77,5,0),"-")</f>
        <v>Rehan Hussain</v>
      </c>
      <c r="H1141" s="10" t="s">
        <v>187</v>
      </c>
      <c r="I1141" s="58">
        <v>187</v>
      </c>
      <c r="J1141" s="72">
        <v>0</v>
      </c>
      <c r="K1141" s="72">
        <v>90</v>
      </c>
      <c r="L1141" s="73">
        <f t="shared" si="494"/>
        <v>0</v>
      </c>
      <c r="M1141" s="73">
        <f t="shared" si="502"/>
        <v>16830</v>
      </c>
      <c r="N1141" s="74">
        <v>0</v>
      </c>
      <c r="O1141" s="74">
        <f t="shared" si="511"/>
        <v>0</v>
      </c>
      <c r="P1141" s="73">
        <f t="shared" si="512"/>
        <v>0</v>
      </c>
      <c r="Q1141" s="91">
        <v>120</v>
      </c>
      <c r="R1141" s="73">
        <f t="shared" si="509"/>
        <v>22440</v>
      </c>
      <c r="S1141" s="76">
        <f t="shared" si="513"/>
        <v>0</v>
      </c>
      <c r="T1141" s="77">
        <v>0</v>
      </c>
      <c r="U1141" s="78">
        <f t="shared" si="510"/>
        <v>0</v>
      </c>
      <c r="V1141" s="73">
        <f t="shared" si="522"/>
        <v>0</v>
      </c>
      <c r="W1141" s="73">
        <f t="shared" si="514"/>
        <v>0</v>
      </c>
      <c r="X1141" s="76" t="str">
        <f t="shared" si="515"/>
        <v>-</v>
      </c>
      <c r="Y1141" s="73">
        <f t="shared" si="516"/>
        <v>0</v>
      </c>
      <c r="Z1141" s="73">
        <f t="shared" si="517"/>
        <v>0</v>
      </c>
      <c r="AA1141" s="73">
        <f t="shared" si="518"/>
        <v>0</v>
      </c>
      <c r="AB1141" s="73">
        <f t="shared" si="519"/>
        <v>90</v>
      </c>
      <c r="AC1141" s="73">
        <f t="shared" si="520"/>
        <v>16830</v>
      </c>
      <c r="AD1141" s="73">
        <f t="shared" si="521"/>
        <v>0</v>
      </c>
      <c r="AE1141" s="73">
        <v>0</v>
      </c>
    </row>
    <row r="1142" spans="1:31" ht="15" customHeight="1">
      <c r="A1142" s="5" t="s">
        <v>126</v>
      </c>
      <c r="B1142" s="6" t="str">
        <f>IFERROR(VLOOKUP(A1142,'Distributor List'!$A$2:$D$77,2,0),"-")</f>
        <v>R.Y.Khan</v>
      </c>
      <c r="C1142" s="6" t="str">
        <f>IFERROR(VLOOKUP(A1142,'Distributor List'!$A$2:$D$77,3,0),"-")</f>
        <v>Center-2</v>
      </c>
      <c r="D1142" s="6" t="str">
        <f>IFERROR(VLOOKUP(A1142,'Distributor List'!$A$2:$F$77,6,0),"-")</f>
        <v>Pak-1</v>
      </c>
      <c r="E1142" s="6" t="str">
        <f>IFERROR(VLOOKUP(A1142,'Distributor List'!$A$2:$D$77,4,0),"-")</f>
        <v>Distributor</v>
      </c>
      <c r="F1142" s="6" t="str">
        <f>IFERROR(VLOOKUP(H1142,'Price List'!$A$2:$H$109,8,0),"-")</f>
        <v>Medicronis</v>
      </c>
      <c r="G1142" s="6" t="str">
        <f>IFERROR(VLOOKUP(A1142,'Distributor List'!$A$2:$E$77,5,0),"-")</f>
        <v>Rehan Hussain</v>
      </c>
      <c r="H1142" s="10" t="s">
        <v>188</v>
      </c>
      <c r="I1142" s="58">
        <v>110</v>
      </c>
      <c r="J1142" s="72">
        <v>16</v>
      </c>
      <c r="K1142" s="72">
        <v>157</v>
      </c>
      <c r="L1142" s="73">
        <f t="shared" si="494"/>
        <v>1760</v>
      </c>
      <c r="M1142" s="73">
        <f t="shared" si="502"/>
        <v>17270</v>
      </c>
      <c r="N1142" s="74">
        <v>16</v>
      </c>
      <c r="O1142" s="74">
        <f t="shared" si="511"/>
        <v>1760</v>
      </c>
      <c r="P1142" s="73">
        <f t="shared" si="512"/>
        <v>0</v>
      </c>
      <c r="Q1142" s="91">
        <v>25.2</v>
      </c>
      <c r="R1142" s="73">
        <f t="shared" si="509"/>
        <v>2772</v>
      </c>
      <c r="S1142" s="76">
        <f t="shared" si="513"/>
        <v>0.63492063492063489</v>
      </c>
      <c r="T1142" s="77">
        <v>5</v>
      </c>
      <c r="U1142" s="78">
        <f t="shared" si="510"/>
        <v>11</v>
      </c>
      <c r="V1142" s="73">
        <f t="shared" si="522"/>
        <v>550</v>
      </c>
      <c r="W1142" s="73">
        <f t="shared" si="514"/>
        <v>1210</v>
      </c>
      <c r="X1142" s="76">
        <f t="shared" si="515"/>
        <v>2.2000000000000002</v>
      </c>
      <c r="Y1142" s="73">
        <f t="shared" si="516"/>
        <v>24</v>
      </c>
      <c r="Z1142" s="73">
        <f t="shared" si="517"/>
        <v>0</v>
      </c>
      <c r="AA1142" s="73">
        <f t="shared" si="518"/>
        <v>0</v>
      </c>
      <c r="AB1142" s="73">
        <f t="shared" si="519"/>
        <v>133</v>
      </c>
      <c r="AC1142" s="73">
        <f t="shared" si="520"/>
        <v>14630</v>
      </c>
      <c r="AD1142" s="73">
        <f t="shared" si="521"/>
        <v>2640</v>
      </c>
      <c r="AE1142" s="73">
        <v>0</v>
      </c>
    </row>
    <row r="1143" spans="1:31" ht="15" customHeight="1">
      <c r="A1143" s="5" t="s">
        <v>126</v>
      </c>
      <c r="B1143" s="6" t="str">
        <f>IFERROR(VLOOKUP(A1143,'Distributor List'!$A$2:$D$77,2,0),"-")</f>
        <v>R.Y.Khan</v>
      </c>
      <c r="C1143" s="6" t="str">
        <f>IFERROR(VLOOKUP(A1143,'Distributor List'!$A$2:$D$77,3,0),"-")</f>
        <v>Center-2</v>
      </c>
      <c r="D1143" s="6" t="str">
        <f>IFERROR(VLOOKUP(A1143,'Distributor List'!$A$2:$F$77,6,0),"-")</f>
        <v>Pak-1</v>
      </c>
      <c r="E1143" s="6" t="str">
        <f>IFERROR(VLOOKUP(A1143,'Distributor List'!$A$2:$D$77,4,0),"-")</f>
        <v>Distributor</v>
      </c>
      <c r="F1143" s="6" t="str">
        <f>IFERROR(VLOOKUP(H1143,'Price List'!$A$2:$H$109,8,0),"-")</f>
        <v>Medicronis</v>
      </c>
      <c r="G1143" s="6" t="str">
        <f>IFERROR(VLOOKUP(A1143,'Distributor List'!$A$2:$E$77,5,0),"-")</f>
        <v>Rehan Hussain</v>
      </c>
      <c r="H1143" s="10" t="s">
        <v>189</v>
      </c>
      <c r="I1143" s="58">
        <v>99</v>
      </c>
      <c r="J1143" s="72">
        <v>0</v>
      </c>
      <c r="K1143" s="72">
        <v>0</v>
      </c>
      <c r="L1143" s="73">
        <f t="shared" si="494"/>
        <v>0</v>
      </c>
      <c r="M1143" s="73">
        <f t="shared" si="502"/>
        <v>0</v>
      </c>
      <c r="N1143" s="74">
        <v>0</v>
      </c>
      <c r="O1143" s="74">
        <f t="shared" si="511"/>
        <v>0</v>
      </c>
      <c r="P1143" s="73">
        <f t="shared" si="512"/>
        <v>0</v>
      </c>
      <c r="Q1143" s="91">
        <v>25.2</v>
      </c>
      <c r="R1143" s="73">
        <f t="shared" si="509"/>
        <v>2494.7999999999997</v>
      </c>
      <c r="S1143" s="76">
        <f t="shared" si="513"/>
        <v>0</v>
      </c>
      <c r="T1143" s="77">
        <v>0</v>
      </c>
      <c r="U1143" s="78">
        <f t="shared" si="510"/>
        <v>0</v>
      </c>
      <c r="V1143" s="73">
        <f t="shared" si="522"/>
        <v>0</v>
      </c>
      <c r="W1143" s="73">
        <f t="shared" si="514"/>
        <v>0</v>
      </c>
      <c r="X1143" s="76" t="str">
        <f t="shared" si="515"/>
        <v>-</v>
      </c>
      <c r="Y1143" s="73">
        <f t="shared" si="516"/>
        <v>0</v>
      </c>
      <c r="Z1143" s="73">
        <f t="shared" si="517"/>
        <v>0</v>
      </c>
      <c r="AA1143" s="73">
        <f t="shared" si="518"/>
        <v>0</v>
      </c>
      <c r="AB1143" s="73">
        <f t="shared" si="519"/>
        <v>0</v>
      </c>
      <c r="AC1143" s="73">
        <f t="shared" si="520"/>
        <v>0</v>
      </c>
      <c r="AD1143" s="73">
        <f t="shared" si="521"/>
        <v>0</v>
      </c>
      <c r="AE1143" s="73">
        <v>0</v>
      </c>
    </row>
    <row r="1144" spans="1:31" ht="15" customHeight="1">
      <c r="A1144" s="5" t="s">
        <v>126</v>
      </c>
      <c r="B1144" s="6" t="str">
        <f>IFERROR(VLOOKUP(A1144,'Distributor List'!$A$2:$D$77,2,0),"-")</f>
        <v>R.Y.Khan</v>
      </c>
      <c r="C1144" s="6" t="str">
        <f>IFERROR(VLOOKUP(A1144,'Distributor List'!$A$2:$D$77,3,0),"-")</f>
        <v>Center-2</v>
      </c>
      <c r="D1144" s="6" t="str">
        <f>IFERROR(VLOOKUP(A1144,'Distributor List'!$A$2:$F$77,6,0),"-")</f>
        <v>Pak-1</v>
      </c>
      <c r="E1144" s="6" t="str">
        <f>IFERROR(VLOOKUP(A1144,'Distributor List'!$A$2:$D$77,4,0),"-")</f>
        <v>Distributor</v>
      </c>
      <c r="F1144" s="6" t="str">
        <f>IFERROR(VLOOKUP(H1144,'Price List'!$A$2:$H$109,8,0),"-")</f>
        <v>Medicronis</v>
      </c>
      <c r="G1144" s="6" t="str">
        <f>IFERROR(VLOOKUP(A1144,'Distributor List'!$A$2:$E$77,5,0),"-")</f>
        <v>Rehan Hussain</v>
      </c>
      <c r="H1144" s="10" t="s">
        <v>190</v>
      </c>
      <c r="I1144" s="58">
        <v>85</v>
      </c>
      <c r="J1144" s="72">
        <v>0</v>
      </c>
      <c r="K1144" s="72">
        <v>6</v>
      </c>
      <c r="L1144" s="73">
        <f t="shared" si="494"/>
        <v>0</v>
      </c>
      <c r="M1144" s="73">
        <f t="shared" si="502"/>
        <v>510</v>
      </c>
      <c r="N1144" s="74">
        <v>0</v>
      </c>
      <c r="O1144" s="74">
        <f t="shared" si="511"/>
        <v>0</v>
      </c>
      <c r="P1144" s="73">
        <f t="shared" si="512"/>
        <v>0</v>
      </c>
      <c r="Q1144" s="91">
        <v>0</v>
      </c>
      <c r="R1144" s="73">
        <f t="shared" si="509"/>
        <v>0</v>
      </c>
      <c r="S1144" s="76" t="str">
        <f t="shared" si="513"/>
        <v>-</v>
      </c>
      <c r="T1144" s="77">
        <v>0</v>
      </c>
      <c r="U1144" s="78">
        <f t="shared" si="510"/>
        <v>0</v>
      </c>
      <c r="V1144" s="73">
        <f t="shared" si="522"/>
        <v>0</v>
      </c>
      <c r="W1144" s="73">
        <f t="shared" si="514"/>
        <v>0</v>
      </c>
      <c r="X1144" s="76" t="str">
        <f t="shared" si="515"/>
        <v>-</v>
      </c>
      <c r="Y1144" s="73">
        <f t="shared" si="516"/>
        <v>0</v>
      </c>
      <c r="Z1144" s="73">
        <f t="shared" si="517"/>
        <v>0</v>
      </c>
      <c r="AA1144" s="73">
        <f t="shared" si="518"/>
        <v>0</v>
      </c>
      <c r="AB1144" s="73">
        <f t="shared" si="519"/>
        <v>6</v>
      </c>
      <c r="AC1144" s="73">
        <f t="shared" si="520"/>
        <v>510</v>
      </c>
      <c r="AD1144" s="73">
        <f t="shared" si="521"/>
        <v>0</v>
      </c>
      <c r="AE1144" s="73">
        <v>0</v>
      </c>
    </row>
    <row r="1145" spans="1:31" ht="15" customHeight="1">
      <c r="A1145" s="5" t="s">
        <v>126</v>
      </c>
      <c r="B1145" s="6" t="str">
        <f>IFERROR(VLOOKUP(A1145,'Distributor List'!$A$2:$D$77,2,0),"-")</f>
        <v>R.Y.Khan</v>
      </c>
      <c r="C1145" s="6" t="str">
        <f>IFERROR(VLOOKUP(A1145,'Distributor List'!$A$2:$D$77,3,0),"-")</f>
        <v>Center-2</v>
      </c>
      <c r="D1145" s="6" t="str">
        <f>IFERROR(VLOOKUP(A1145,'Distributor List'!$A$2:$F$77,6,0),"-")</f>
        <v>Pak-1</v>
      </c>
      <c r="E1145" s="6" t="str">
        <f>IFERROR(VLOOKUP(A1145,'Distributor List'!$A$2:$D$77,4,0),"-")</f>
        <v>Distributor</v>
      </c>
      <c r="F1145" s="6" t="str">
        <f>IFERROR(VLOOKUP(H1145,'Price List'!$A$2:$H$109,8,0),"-")</f>
        <v>Medicronis</v>
      </c>
      <c r="G1145" s="6" t="str">
        <f>IFERROR(VLOOKUP(A1145,'Distributor List'!$A$2:$E$77,5,0),"-")</f>
        <v>Rehan Hussain</v>
      </c>
      <c r="H1145" s="10" t="s">
        <v>191</v>
      </c>
      <c r="I1145" s="58">
        <v>85</v>
      </c>
      <c r="J1145" s="72">
        <v>4</v>
      </c>
      <c r="K1145" s="72">
        <v>170</v>
      </c>
      <c r="L1145" s="73">
        <f t="shared" si="494"/>
        <v>340</v>
      </c>
      <c r="M1145" s="73">
        <f t="shared" si="502"/>
        <v>14450</v>
      </c>
      <c r="N1145" s="74">
        <v>4</v>
      </c>
      <c r="O1145" s="74">
        <f t="shared" si="511"/>
        <v>340</v>
      </c>
      <c r="P1145" s="73">
        <f t="shared" si="512"/>
        <v>0</v>
      </c>
      <c r="Q1145" s="75">
        <v>48</v>
      </c>
      <c r="R1145" s="73">
        <f t="shared" si="509"/>
        <v>4080</v>
      </c>
      <c r="S1145" s="76">
        <f t="shared" si="513"/>
        <v>8.3333333333333329E-2</v>
      </c>
      <c r="T1145" s="77">
        <v>0</v>
      </c>
      <c r="U1145" s="78">
        <f t="shared" si="510"/>
        <v>4</v>
      </c>
      <c r="V1145" s="73">
        <f t="shared" si="522"/>
        <v>0</v>
      </c>
      <c r="W1145" s="73">
        <f t="shared" si="514"/>
        <v>340</v>
      </c>
      <c r="X1145" s="76" t="str">
        <f t="shared" si="515"/>
        <v>-</v>
      </c>
      <c r="Y1145" s="73">
        <f t="shared" si="516"/>
        <v>6</v>
      </c>
      <c r="Z1145" s="73">
        <f t="shared" si="517"/>
        <v>0</v>
      </c>
      <c r="AA1145" s="73">
        <f t="shared" si="518"/>
        <v>0</v>
      </c>
      <c r="AB1145" s="73">
        <f t="shared" si="519"/>
        <v>164</v>
      </c>
      <c r="AC1145" s="73">
        <f t="shared" si="520"/>
        <v>13940</v>
      </c>
      <c r="AD1145" s="73">
        <f t="shared" si="521"/>
        <v>510</v>
      </c>
      <c r="AE1145" s="73">
        <v>0</v>
      </c>
    </row>
    <row r="1146" spans="1:31" ht="15" customHeight="1">
      <c r="A1146" s="5" t="s">
        <v>126</v>
      </c>
      <c r="B1146" s="6" t="str">
        <f>IFERROR(VLOOKUP(A1146,'Distributor List'!$A$2:$D$77,2,0),"-")</f>
        <v>R.Y.Khan</v>
      </c>
      <c r="C1146" s="6" t="str">
        <f>IFERROR(VLOOKUP(A1146,'Distributor List'!$A$2:$D$77,3,0),"-")</f>
        <v>Center-2</v>
      </c>
      <c r="D1146" s="6" t="str">
        <f>IFERROR(VLOOKUP(A1146,'Distributor List'!$A$2:$F$77,6,0),"-")</f>
        <v>Pak-1</v>
      </c>
      <c r="E1146" s="6" t="str">
        <f>IFERROR(VLOOKUP(A1146,'Distributor List'!$A$2:$D$77,4,0),"-")</f>
        <v>Distributor</v>
      </c>
      <c r="F1146" s="6" t="str">
        <f>IFERROR(VLOOKUP(H1146,'Price List'!$A$2:$H$109,8,0),"-")</f>
        <v>Medicronis</v>
      </c>
      <c r="G1146" s="6" t="str">
        <f>IFERROR(VLOOKUP(A1146,'Distributor List'!$A$2:$E$77,5,0),"-")</f>
        <v>Rehan Hussain</v>
      </c>
      <c r="H1146" s="10" t="s">
        <v>192</v>
      </c>
      <c r="I1146" s="58">
        <v>90</v>
      </c>
      <c r="J1146" s="72">
        <v>0</v>
      </c>
      <c r="K1146" s="72">
        <v>0</v>
      </c>
      <c r="L1146" s="73">
        <f t="shared" si="494"/>
        <v>0</v>
      </c>
      <c r="M1146" s="73">
        <f t="shared" si="502"/>
        <v>0</v>
      </c>
      <c r="N1146" s="74">
        <v>0</v>
      </c>
      <c r="O1146" s="74">
        <f t="shared" si="511"/>
        <v>0</v>
      </c>
      <c r="P1146" s="73">
        <f t="shared" si="512"/>
        <v>0</v>
      </c>
      <c r="Q1146" s="91">
        <v>0</v>
      </c>
      <c r="R1146" s="73">
        <f t="shared" si="509"/>
        <v>0</v>
      </c>
      <c r="S1146" s="76" t="str">
        <f t="shared" si="513"/>
        <v>-</v>
      </c>
      <c r="T1146" s="77">
        <v>0</v>
      </c>
      <c r="U1146" s="78">
        <f t="shared" si="510"/>
        <v>0</v>
      </c>
      <c r="V1146" s="73">
        <f t="shared" si="522"/>
        <v>0</v>
      </c>
      <c r="W1146" s="73">
        <f t="shared" si="514"/>
        <v>0</v>
      </c>
      <c r="X1146" s="76" t="str">
        <f t="shared" si="515"/>
        <v>-</v>
      </c>
      <c r="Y1146" s="73">
        <f t="shared" si="516"/>
        <v>0</v>
      </c>
      <c r="Z1146" s="73">
        <f t="shared" si="517"/>
        <v>0</v>
      </c>
      <c r="AA1146" s="73">
        <f t="shared" si="518"/>
        <v>0</v>
      </c>
      <c r="AB1146" s="73">
        <f t="shared" si="519"/>
        <v>0</v>
      </c>
      <c r="AC1146" s="73">
        <f t="shared" si="520"/>
        <v>0</v>
      </c>
      <c r="AD1146" s="73">
        <f t="shared" si="521"/>
        <v>0</v>
      </c>
      <c r="AE1146" s="73">
        <v>0</v>
      </c>
    </row>
    <row r="1147" spans="1:31" ht="15" customHeight="1">
      <c r="A1147" s="5" t="s">
        <v>126</v>
      </c>
      <c r="B1147" s="6" t="str">
        <f>IFERROR(VLOOKUP(A1147,'Distributor List'!$A$2:$D$77,2,0),"-")</f>
        <v>R.Y.Khan</v>
      </c>
      <c r="C1147" s="6" t="str">
        <f>IFERROR(VLOOKUP(A1147,'Distributor List'!$A$2:$D$77,3,0),"-")</f>
        <v>Center-2</v>
      </c>
      <c r="D1147" s="6" t="str">
        <f>IFERROR(VLOOKUP(A1147,'Distributor List'!$A$2:$F$77,6,0),"-")</f>
        <v>Pak-1</v>
      </c>
      <c r="E1147" s="6" t="str">
        <f>IFERROR(VLOOKUP(A1147,'Distributor List'!$A$2:$D$77,4,0),"-")</f>
        <v>Distributor</v>
      </c>
      <c r="F1147" s="6" t="str">
        <f>IFERROR(VLOOKUP(H1147,'Price List'!$A$2:$H$109,8,0),"-")</f>
        <v>Medicronis</v>
      </c>
      <c r="G1147" s="6" t="str">
        <f>IFERROR(VLOOKUP(A1147,'Distributor List'!$A$2:$E$77,5,0),"-")</f>
        <v>Rehan Hussain</v>
      </c>
      <c r="H1147" s="56" t="s">
        <v>193</v>
      </c>
      <c r="I1147" s="57">
        <v>99</v>
      </c>
      <c r="J1147" s="72">
        <v>0</v>
      </c>
      <c r="K1147" s="72">
        <v>120</v>
      </c>
      <c r="L1147" s="73">
        <f t="shared" si="494"/>
        <v>0</v>
      </c>
      <c r="M1147" s="73">
        <f t="shared" si="502"/>
        <v>11880</v>
      </c>
      <c r="N1147" s="74">
        <v>0</v>
      </c>
      <c r="O1147" s="74">
        <f t="shared" si="511"/>
        <v>0</v>
      </c>
      <c r="P1147" s="73">
        <f t="shared" si="512"/>
        <v>0</v>
      </c>
      <c r="Q1147" s="91">
        <v>42</v>
      </c>
      <c r="R1147" s="73">
        <f t="shared" si="509"/>
        <v>4158</v>
      </c>
      <c r="S1147" s="76">
        <f t="shared" si="513"/>
        <v>0</v>
      </c>
      <c r="T1147" s="77">
        <v>0</v>
      </c>
      <c r="U1147" s="78">
        <f t="shared" si="510"/>
        <v>0</v>
      </c>
      <c r="V1147" s="73">
        <f t="shared" si="522"/>
        <v>0</v>
      </c>
      <c r="W1147" s="73">
        <f t="shared" si="514"/>
        <v>0</v>
      </c>
      <c r="X1147" s="76" t="str">
        <f t="shared" si="515"/>
        <v>-</v>
      </c>
      <c r="Y1147" s="73">
        <f t="shared" si="516"/>
        <v>0</v>
      </c>
      <c r="Z1147" s="73">
        <f t="shared" si="517"/>
        <v>0</v>
      </c>
      <c r="AA1147" s="73">
        <f t="shared" si="518"/>
        <v>0</v>
      </c>
      <c r="AB1147" s="73">
        <f t="shared" si="519"/>
        <v>120</v>
      </c>
      <c r="AC1147" s="73">
        <f t="shared" si="520"/>
        <v>11880</v>
      </c>
      <c r="AD1147" s="73">
        <f t="shared" si="521"/>
        <v>0</v>
      </c>
      <c r="AE1147" s="73">
        <v>0</v>
      </c>
    </row>
    <row r="1148" spans="1:31" ht="15" customHeight="1">
      <c r="A1148" s="5" t="s">
        <v>126</v>
      </c>
      <c r="B1148" s="6" t="str">
        <f>IFERROR(VLOOKUP(A1148,'Distributor List'!$A$2:$D$77,2,0),"-")</f>
        <v>R.Y.Khan</v>
      </c>
      <c r="C1148" s="6" t="str">
        <f>IFERROR(VLOOKUP(A1148,'Distributor List'!$A$2:$D$77,3,0),"-")</f>
        <v>Center-2</v>
      </c>
      <c r="D1148" s="6" t="str">
        <f>IFERROR(VLOOKUP(A1148,'Distributor List'!$A$2:$F$77,6,0),"-")</f>
        <v>Pak-1</v>
      </c>
      <c r="E1148" s="6" t="str">
        <f>IFERROR(VLOOKUP(A1148,'Distributor List'!$A$2:$D$77,4,0),"-")</f>
        <v>Distributor</v>
      </c>
      <c r="F1148" s="6" t="str">
        <f>IFERROR(VLOOKUP(H1148,'Price List'!$A$2:$H$109,8,0),"-")</f>
        <v>Medicronis</v>
      </c>
      <c r="G1148" s="6" t="str">
        <f>IFERROR(VLOOKUP(A1148,'Distributor List'!$A$2:$E$77,5,0),"-")</f>
        <v>Rehan Hussain</v>
      </c>
      <c r="H1148" s="10" t="s">
        <v>144</v>
      </c>
      <c r="I1148" s="58">
        <v>105</v>
      </c>
      <c r="J1148" s="72">
        <v>0</v>
      </c>
      <c r="K1148" s="72">
        <v>0</v>
      </c>
      <c r="L1148" s="73">
        <f t="shared" si="494"/>
        <v>0</v>
      </c>
      <c r="M1148" s="73">
        <f t="shared" si="502"/>
        <v>0</v>
      </c>
      <c r="N1148" s="74">
        <v>0</v>
      </c>
      <c r="O1148" s="74">
        <f t="shared" si="511"/>
        <v>0</v>
      </c>
      <c r="P1148" s="73">
        <f t="shared" si="512"/>
        <v>0</v>
      </c>
      <c r="Q1148" s="91">
        <v>0</v>
      </c>
      <c r="R1148" s="73">
        <f t="shared" si="509"/>
        <v>0</v>
      </c>
      <c r="S1148" s="76" t="str">
        <f t="shared" si="513"/>
        <v>-</v>
      </c>
      <c r="T1148" s="77">
        <v>0</v>
      </c>
      <c r="U1148" s="78">
        <f t="shared" si="510"/>
        <v>0</v>
      </c>
      <c r="V1148" s="73">
        <f t="shared" si="522"/>
        <v>0</v>
      </c>
      <c r="W1148" s="73">
        <f t="shared" si="514"/>
        <v>0</v>
      </c>
      <c r="X1148" s="76" t="str">
        <f t="shared" si="515"/>
        <v>-</v>
      </c>
      <c r="Y1148" s="73">
        <f t="shared" si="516"/>
        <v>0</v>
      </c>
      <c r="Z1148" s="73">
        <f t="shared" si="517"/>
        <v>0</v>
      </c>
      <c r="AA1148" s="73">
        <f t="shared" si="518"/>
        <v>0</v>
      </c>
      <c r="AB1148" s="73">
        <f t="shared" si="519"/>
        <v>0</v>
      </c>
      <c r="AC1148" s="73">
        <f t="shared" si="520"/>
        <v>0</v>
      </c>
      <c r="AD1148" s="73">
        <f t="shared" si="521"/>
        <v>0</v>
      </c>
      <c r="AE1148" s="73">
        <v>0</v>
      </c>
    </row>
    <row r="1149" spans="1:31" ht="15" customHeight="1">
      <c r="A1149" s="5" t="s">
        <v>126</v>
      </c>
      <c r="B1149" s="6" t="str">
        <f>IFERROR(VLOOKUP(A1149,'Distributor List'!$A$2:$D$77,2,0),"-")</f>
        <v>R.Y.Khan</v>
      </c>
      <c r="C1149" s="6" t="str">
        <f>IFERROR(VLOOKUP(A1149,'Distributor List'!$A$2:$D$77,3,0),"-")</f>
        <v>Center-2</v>
      </c>
      <c r="D1149" s="6" t="str">
        <f>IFERROR(VLOOKUP(A1149,'Distributor List'!$A$2:$F$77,6,0),"-")</f>
        <v>Pak-1</v>
      </c>
      <c r="E1149" s="6" t="str">
        <f>IFERROR(VLOOKUP(A1149,'Distributor List'!$A$2:$D$77,4,0),"-")</f>
        <v>Distributor</v>
      </c>
      <c r="F1149" s="6" t="str">
        <f>IFERROR(VLOOKUP(H1149,'Price List'!$A$2:$H$109,8,0),"-")</f>
        <v>Medicronis</v>
      </c>
      <c r="G1149" s="6" t="str">
        <f>IFERROR(VLOOKUP(A1149,'Distributor List'!$A$2:$E$77,5,0),"-")</f>
        <v>Rehan Hussain</v>
      </c>
      <c r="H1149" s="10" t="s">
        <v>150</v>
      </c>
      <c r="I1149" s="58">
        <v>115</v>
      </c>
      <c r="J1149" s="72">
        <v>0</v>
      </c>
      <c r="K1149" s="72">
        <v>122</v>
      </c>
      <c r="L1149" s="73">
        <f t="shared" si="494"/>
        <v>0</v>
      </c>
      <c r="M1149" s="73">
        <f t="shared" si="502"/>
        <v>14030</v>
      </c>
      <c r="N1149" s="74">
        <v>0</v>
      </c>
      <c r="O1149" s="74">
        <f t="shared" si="511"/>
        <v>0</v>
      </c>
      <c r="P1149" s="73">
        <f t="shared" si="512"/>
        <v>0</v>
      </c>
      <c r="Q1149" s="75">
        <v>36</v>
      </c>
      <c r="R1149" s="73">
        <f t="shared" si="509"/>
        <v>4140</v>
      </c>
      <c r="S1149" s="76">
        <f t="shared" si="513"/>
        <v>0</v>
      </c>
      <c r="T1149" s="77">
        <v>0</v>
      </c>
      <c r="U1149" s="78">
        <f t="shared" si="510"/>
        <v>0</v>
      </c>
      <c r="V1149" s="73">
        <f t="shared" si="522"/>
        <v>0</v>
      </c>
      <c r="W1149" s="73">
        <f t="shared" si="514"/>
        <v>0</v>
      </c>
      <c r="X1149" s="76" t="str">
        <f t="shared" si="515"/>
        <v>-</v>
      </c>
      <c r="Y1149" s="73">
        <f t="shared" si="516"/>
        <v>0</v>
      </c>
      <c r="Z1149" s="73">
        <f t="shared" si="517"/>
        <v>0</v>
      </c>
      <c r="AA1149" s="73">
        <f t="shared" si="518"/>
        <v>0</v>
      </c>
      <c r="AB1149" s="73">
        <f t="shared" si="519"/>
        <v>122</v>
      </c>
      <c r="AC1149" s="73">
        <f t="shared" si="520"/>
        <v>14030</v>
      </c>
      <c r="AD1149" s="73">
        <f t="shared" si="521"/>
        <v>0</v>
      </c>
      <c r="AE1149" s="73">
        <v>0</v>
      </c>
    </row>
    <row r="1150" spans="1:31" ht="15" customHeight="1">
      <c r="A1150" s="5" t="s">
        <v>126</v>
      </c>
      <c r="B1150" s="6" t="str">
        <f>IFERROR(VLOOKUP(A1150,'Distributor List'!$A$2:$D$77,2,0),"-")</f>
        <v>R.Y.Khan</v>
      </c>
      <c r="C1150" s="6" t="str">
        <f>IFERROR(VLOOKUP(A1150,'Distributor List'!$A$2:$D$77,3,0),"-")</f>
        <v>Center-2</v>
      </c>
      <c r="D1150" s="6" t="str">
        <f>IFERROR(VLOOKUP(A1150,'Distributor List'!$A$2:$F$77,6,0),"-")</f>
        <v>Pak-1</v>
      </c>
      <c r="E1150" s="6" t="str">
        <f>IFERROR(VLOOKUP(A1150,'Distributor List'!$A$2:$D$77,4,0),"-")</f>
        <v>Distributor</v>
      </c>
      <c r="F1150" s="6" t="str">
        <f>IFERROR(VLOOKUP(H1150,'Price List'!$A$2:$H$109,8,0),"-")</f>
        <v>Medicronis</v>
      </c>
      <c r="G1150" s="6" t="str">
        <f>IFERROR(VLOOKUP(A1150,'Distributor List'!$A$2:$E$77,5,0),"-")</f>
        <v>Rehan Hussain</v>
      </c>
      <c r="H1150" s="10" t="s">
        <v>194</v>
      </c>
      <c r="I1150" s="58">
        <v>102</v>
      </c>
      <c r="J1150" s="72">
        <v>0</v>
      </c>
      <c r="K1150" s="72">
        <v>36</v>
      </c>
      <c r="L1150" s="73">
        <f t="shared" si="494"/>
        <v>0</v>
      </c>
      <c r="M1150" s="73">
        <f t="shared" si="502"/>
        <v>3672</v>
      </c>
      <c r="N1150" s="74">
        <v>0</v>
      </c>
      <c r="O1150" s="74">
        <f t="shared" si="511"/>
        <v>0</v>
      </c>
      <c r="P1150" s="73">
        <f t="shared" si="512"/>
        <v>0</v>
      </c>
      <c r="Q1150" s="91">
        <v>57</v>
      </c>
      <c r="R1150" s="73">
        <f t="shared" si="509"/>
        <v>5814</v>
      </c>
      <c r="S1150" s="76">
        <f t="shared" si="513"/>
        <v>0</v>
      </c>
      <c r="T1150" s="77">
        <v>0</v>
      </c>
      <c r="U1150" s="78">
        <f t="shared" si="510"/>
        <v>0</v>
      </c>
      <c r="V1150" s="73">
        <f t="shared" si="522"/>
        <v>0</v>
      </c>
      <c r="W1150" s="73">
        <f t="shared" si="514"/>
        <v>0</v>
      </c>
      <c r="X1150" s="76" t="str">
        <f t="shared" si="515"/>
        <v>-</v>
      </c>
      <c r="Y1150" s="73">
        <f t="shared" si="516"/>
        <v>0</v>
      </c>
      <c r="Z1150" s="73">
        <f t="shared" si="517"/>
        <v>0</v>
      </c>
      <c r="AA1150" s="73">
        <f t="shared" si="518"/>
        <v>0</v>
      </c>
      <c r="AB1150" s="73">
        <f t="shared" si="519"/>
        <v>36</v>
      </c>
      <c r="AC1150" s="73">
        <f t="shared" si="520"/>
        <v>3672</v>
      </c>
      <c r="AD1150" s="73">
        <f t="shared" si="521"/>
        <v>0</v>
      </c>
      <c r="AE1150" s="73">
        <v>0</v>
      </c>
    </row>
    <row r="1151" spans="1:31" ht="15" customHeight="1">
      <c r="A1151" s="5" t="s">
        <v>126</v>
      </c>
      <c r="B1151" s="6" t="str">
        <f>IFERROR(VLOOKUP(A1151,'Distributor List'!$A$2:$D$77,2,0),"-")</f>
        <v>R.Y.Khan</v>
      </c>
      <c r="C1151" s="6" t="str">
        <f>IFERROR(VLOOKUP(A1151,'Distributor List'!$A$2:$D$77,3,0),"-")</f>
        <v>Center-2</v>
      </c>
      <c r="D1151" s="6" t="str">
        <f>IFERROR(VLOOKUP(A1151,'Distributor List'!$A$2:$F$77,6,0),"-")</f>
        <v>Pak-1</v>
      </c>
      <c r="E1151" s="6" t="str">
        <f>IFERROR(VLOOKUP(A1151,'Distributor List'!$A$2:$D$77,4,0),"-")</f>
        <v>Distributor</v>
      </c>
      <c r="F1151" s="6" t="str">
        <f>IFERROR(VLOOKUP(H1151,'Price List'!$A$2:$H$109,8,0),"-")</f>
        <v>Transformer</v>
      </c>
      <c r="G1151" s="6" t="str">
        <f>IFERROR(VLOOKUP(A1151,'Distributor List'!$A$2:$E$77,5,0),"-")</f>
        <v>Rehan Hussain</v>
      </c>
      <c r="H1151" s="10" t="s">
        <v>195</v>
      </c>
      <c r="I1151" s="58">
        <v>552.5</v>
      </c>
      <c r="J1151" s="72">
        <v>0</v>
      </c>
      <c r="K1151" s="72">
        <v>19</v>
      </c>
      <c r="L1151" s="73">
        <f t="shared" si="494"/>
        <v>0</v>
      </c>
      <c r="M1151" s="73">
        <f t="shared" si="502"/>
        <v>10497.5</v>
      </c>
      <c r="N1151" s="74">
        <v>0</v>
      </c>
      <c r="O1151" s="74">
        <f t="shared" si="511"/>
        <v>0</v>
      </c>
      <c r="P1151" s="73">
        <f t="shared" si="512"/>
        <v>0</v>
      </c>
      <c r="Q1151" s="88">
        <v>75</v>
      </c>
      <c r="R1151" s="73">
        <f t="shared" si="509"/>
        <v>41437.5</v>
      </c>
      <c r="S1151" s="76">
        <f t="shared" si="513"/>
        <v>0</v>
      </c>
      <c r="T1151" s="77">
        <v>0</v>
      </c>
      <c r="U1151" s="78">
        <f t="shared" si="510"/>
        <v>0</v>
      </c>
      <c r="V1151" s="73">
        <f t="shared" si="522"/>
        <v>0</v>
      </c>
      <c r="W1151" s="73">
        <f t="shared" si="514"/>
        <v>0</v>
      </c>
      <c r="X1151" s="76" t="str">
        <f t="shared" si="515"/>
        <v>-</v>
      </c>
      <c r="Y1151" s="73">
        <f t="shared" si="516"/>
        <v>0</v>
      </c>
      <c r="Z1151" s="73">
        <f t="shared" si="517"/>
        <v>0</v>
      </c>
      <c r="AA1151" s="73">
        <f t="shared" si="518"/>
        <v>0</v>
      </c>
      <c r="AB1151" s="73">
        <f t="shared" si="519"/>
        <v>19</v>
      </c>
      <c r="AC1151" s="73">
        <f t="shared" si="520"/>
        <v>10497.5</v>
      </c>
      <c r="AD1151" s="73">
        <f t="shared" si="521"/>
        <v>0</v>
      </c>
      <c r="AE1151" s="73">
        <v>0</v>
      </c>
    </row>
    <row r="1152" spans="1:31" ht="15" customHeight="1">
      <c r="A1152" s="5" t="s">
        <v>126</v>
      </c>
      <c r="B1152" s="6" t="str">
        <f>IFERROR(VLOOKUP(A1152,'Distributor List'!$A$2:$D$77,2,0),"-")</f>
        <v>R.Y.Khan</v>
      </c>
      <c r="C1152" s="6" t="str">
        <f>IFERROR(VLOOKUP(A1152,'Distributor List'!$A$2:$D$77,3,0),"-")</f>
        <v>Center-2</v>
      </c>
      <c r="D1152" s="6" t="str">
        <f>IFERROR(VLOOKUP(A1152,'Distributor List'!$A$2:$F$77,6,0),"-")</f>
        <v>Pak-1</v>
      </c>
      <c r="E1152" s="6" t="str">
        <f>IFERROR(VLOOKUP(A1152,'Distributor List'!$A$2:$D$77,4,0),"-")</f>
        <v>Distributor</v>
      </c>
      <c r="F1152" s="6" t="str">
        <f>IFERROR(VLOOKUP(H1152,'Price List'!$A$2:$H$109,8,0),"-")</f>
        <v>Transformer</v>
      </c>
      <c r="G1152" s="6" t="str">
        <f>IFERROR(VLOOKUP(A1152,'Distributor List'!$A$2:$E$77,5,0),"-")</f>
        <v>Rehan Hussain</v>
      </c>
      <c r="H1152" s="10" t="s">
        <v>196</v>
      </c>
      <c r="I1152" s="58">
        <v>402</v>
      </c>
      <c r="J1152" s="72">
        <v>10</v>
      </c>
      <c r="K1152" s="72">
        <v>0</v>
      </c>
      <c r="L1152" s="73">
        <f t="shared" si="494"/>
        <v>4020</v>
      </c>
      <c r="M1152" s="73">
        <f t="shared" si="502"/>
        <v>0</v>
      </c>
      <c r="N1152" s="74">
        <v>10</v>
      </c>
      <c r="O1152" s="74">
        <f t="shared" si="511"/>
        <v>4020</v>
      </c>
      <c r="P1152" s="73">
        <f t="shared" si="512"/>
        <v>0</v>
      </c>
      <c r="Q1152" s="91">
        <v>50</v>
      </c>
      <c r="R1152" s="73">
        <f t="shared" si="509"/>
        <v>20100</v>
      </c>
      <c r="S1152" s="76">
        <f t="shared" si="513"/>
        <v>0.2</v>
      </c>
      <c r="T1152" s="77">
        <v>0</v>
      </c>
      <c r="U1152" s="78">
        <f t="shared" si="510"/>
        <v>10</v>
      </c>
      <c r="V1152" s="73">
        <f t="shared" si="522"/>
        <v>0</v>
      </c>
      <c r="W1152" s="73">
        <f t="shared" si="514"/>
        <v>4020</v>
      </c>
      <c r="X1152" s="76" t="str">
        <f t="shared" si="515"/>
        <v>-</v>
      </c>
      <c r="Y1152" s="73">
        <f t="shared" si="516"/>
        <v>15</v>
      </c>
      <c r="Z1152" s="73">
        <f t="shared" si="517"/>
        <v>15</v>
      </c>
      <c r="AA1152" s="73">
        <f t="shared" si="518"/>
        <v>6030</v>
      </c>
      <c r="AB1152" s="73">
        <f t="shared" si="519"/>
        <v>0</v>
      </c>
      <c r="AC1152" s="73">
        <f t="shared" si="520"/>
        <v>0</v>
      </c>
      <c r="AD1152" s="73">
        <f t="shared" si="521"/>
        <v>6030</v>
      </c>
      <c r="AE1152" s="73">
        <v>0</v>
      </c>
    </row>
    <row r="1153" spans="1:31" ht="15" customHeight="1">
      <c r="A1153" s="5" t="s">
        <v>126</v>
      </c>
      <c r="B1153" s="6" t="str">
        <f>IFERROR(VLOOKUP(A1153,'Distributor List'!$A$2:$D$77,2,0),"-")</f>
        <v>R.Y.Khan</v>
      </c>
      <c r="C1153" s="6" t="str">
        <f>IFERROR(VLOOKUP(A1153,'Distributor List'!$A$2:$D$77,3,0),"-")</f>
        <v>Center-2</v>
      </c>
      <c r="D1153" s="6" t="str">
        <f>IFERROR(VLOOKUP(A1153,'Distributor List'!$A$2:$F$77,6,0),"-")</f>
        <v>Pak-1</v>
      </c>
      <c r="E1153" s="6" t="str">
        <f>IFERROR(VLOOKUP(A1153,'Distributor List'!$A$2:$D$77,4,0),"-")</f>
        <v>Distributor</v>
      </c>
      <c r="F1153" s="6" t="str">
        <f>IFERROR(VLOOKUP(H1153,'Price List'!$A$2:$H$109,8,0),"-")</f>
        <v>Medicronis</v>
      </c>
      <c r="G1153" s="6" t="str">
        <f>IFERROR(VLOOKUP(A1153,'Distributor List'!$A$2:$E$77,5,0),"-")</f>
        <v>Rehan Hussain</v>
      </c>
      <c r="H1153" s="10" t="s">
        <v>142</v>
      </c>
      <c r="I1153" s="58">
        <v>105</v>
      </c>
      <c r="J1153" s="72">
        <v>27</v>
      </c>
      <c r="K1153" s="72">
        <v>251</v>
      </c>
      <c r="L1153" s="73">
        <f t="shared" si="494"/>
        <v>2835</v>
      </c>
      <c r="M1153" s="73">
        <f t="shared" si="502"/>
        <v>26355</v>
      </c>
      <c r="N1153" s="74">
        <v>27</v>
      </c>
      <c r="O1153" s="74">
        <f t="shared" si="511"/>
        <v>2835</v>
      </c>
      <c r="P1153" s="73">
        <f t="shared" si="512"/>
        <v>0</v>
      </c>
      <c r="Q1153" s="91">
        <v>228</v>
      </c>
      <c r="R1153" s="73">
        <f t="shared" si="509"/>
        <v>23940</v>
      </c>
      <c r="S1153" s="76">
        <f t="shared" si="513"/>
        <v>0.11842105263157894</v>
      </c>
      <c r="T1153" s="77">
        <v>6</v>
      </c>
      <c r="U1153" s="78">
        <f t="shared" si="510"/>
        <v>21</v>
      </c>
      <c r="V1153" s="73">
        <f t="shared" si="522"/>
        <v>630</v>
      </c>
      <c r="W1153" s="73">
        <f t="shared" si="514"/>
        <v>2205</v>
      </c>
      <c r="X1153" s="76">
        <f t="shared" si="515"/>
        <v>3.5</v>
      </c>
      <c r="Y1153" s="73">
        <f t="shared" si="516"/>
        <v>40.5</v>
      </c>
      <c r="Z1153" s="73">
        <f t="shared" si="517"/>
        <v>0</v>
      </c>
      <c r="AA1153" s="73">
        <f t="shared" si="518"/>
        <v>0</v>
      </c>
      <c r="AB1153" s="73">
        <f t="shared" si="519"/>
        <v>210.5</v>
      </c>
      <c r="AC1153" s="73">
        <f t="shared" si="520"/>
        <v>22102.5</v>
      </c>
      <c r="AD1153" s="73">
        <f t="shared" si="521"/>
        <v>4252.5</v>
      </c>
      <c r="AE1153" s="73">
        <v>0</v>
      </c>
    </row>
    <row r="1154" spans="1:31" ht="15" customHeight="1">
      <c r="A1154" s="5" t="s">
        <v>126</v>
      </c>
      <c r="B1154" s="6" t="str">
        <f>IFERROR(VLOOKUP(A1154,'Distributor List'!$A$2:$D$77,2,0),"-")</f>
        <v>R.Y.Khan</v>
      </c>
      <c r="C1154" s="6" t="str">
        <f>IFERROR(VLOOKUP(A1154,'Distributor List'!$A$2:$D$77,3,0),"-")</f>
        <v>Center-2</v>
      </c>
      <c r="D1154" s="6" t="str">
        <f>IFERROR(VLOOKUP(A1154,'Distributor List'!$A$2:$F$77,6,0),"-")</f>
        <v>Pak-1</v>
      </c>
      <c r="E1154" s="6" t="str">
        <f>IFERROR(VLOOKUP(A1154,'Distributor List'!$A$2:$D$77,4,0),"-")</f>
        <v>Distributor</v>
      </c>
      <c r="F1154" s="6" t="str">
        <f>IFERROR(VLOOKUP(H1154,'Price List'!$A$2:$H$109,8,0),"-")</f>
        <v>Medicronis</v>
      </c>
      <c r="G1154" s="6" t="str">
        <f>IFERROR(VLOOKUP(A1154,'Distributor List'!$A$2:$E$77,5,0),"-")</f>
        <v>Rehan Hussain</v>
      </c>
      <c r="H1154" s="10" t="s">
        <v>197</v>
      </c>
      <c r="I1154" s="58">
        <v>53</v>
      </c>
      <c r="J1154" s="72">
        <v>0</v>
      </c>
      <c r="K1154" s="72">
        <v>0</v>
      </c>
      <c r="L1154" s="73">
        <f t="shared" si="494"/>
        <v>0</v>
      </c>
      <c r="M1154" s="73">
        <f t="shared" si="502"/>
        <v>0</v>
      </c>
      <c r="N1154" s="74">
        <v>0</v>
      </c>
      <c r="O1154" s="74">
        <f t="shared" si="511"/>
        <v>0</v>
      </c>
      <c r="P1154" s="73">
        <f t="shared" si="512"/>
        <v>0</v>
      </c>
      <c r="Q1154" s="91">
        <v>0</v>
      </c>
      <c r="R1154" s="73">
        <f t="shared" si="509"/>
        <v>0</v>
      </c>
      <c r="S1154" s="76" t="str">
        <f t="shared" si="513"/>
        <v>-</v>
      </c>
      <c r="T1154" s="77">
        <v>0</v>
      </c>
      <c r="U1154" s="78">
        <f t="shared" si="510"/>
        <v>0</v>
      </c>
      <c r="V1154" s="73">
        <f t="shared" si="522"/>
        <v>0</v>
      </c>
      <c r="W1154" s="73">
        <f t="shared" si="514"/>
        <v>0</v>
      </c>
      <c r="X1154" s="76" t="str">
        <f t="shared" si="515"/>
        <v>-</v>
      </c>
      <c r="Y1154" s="73">
        <f t="shared" si="516"/>
        <v>0</v>
      </c>
      <c r="Z1154" s="73">
        <f t="shared" si="517"/>
        <v>0</v>
      </c>
      <c r="AA1154" s="73">
        <f t="shared" si="518"/>
        <v>0</v>
      </c>
      <c r="AB1154" s="73">
        <f t="shared" si="519"/>
        <v>0</v>
      </c>
      <c r="AC1154" s="73">
        <f t="shared" si="520"/>
        <v>0</v>
      </c>
      <c r="AD1154" s="73">
        <f t="shared" si="521"/>
        <v>0</v>
      </c>
      <c r="AE1154" s="73">
        <v>0</v>
      </c>
    </row>
    <row r="1155" spans="1:31" ht="15" customHeight="1">
      <c r="A1155" s="5" t="s">
        <v>126</v>
      </c>
      <c r="B1155" s="6" t="str">
        <f>IFERROR(VLOOKUP(A1155,'Distributor List'!$A$2:$D$77,2,0),"-")</f>
        <v>R.Y.Khan</v>
      </c>
      <c r="C1155" s="6" t="str">
        <f>IFERROR(VLOOKUP(A1155,'Distributor List'!$A$2:$D$77,3,0),"-")</f>
        <v>Center-2</v>
      </c>
      <c r="D1155" s="6" t="str">
        <f>IFERROR(VLOOKUP(A1155,'Distributor List'!$A$2:$F$77,6,0),"-")</f>
        <v>Pak-1</v>
      </c>
      <c r="E1155" s="6" t="str">
        <f>IFERROR(VLOOKUP(A1155,'Distributor List'!$A$2:$D$77,4,0),"-")</f>
        <v>Distributor</v>
      </c>
      <c r="F1155" s="6" t="str">
        <f>IFERROR(VLOOKUP(H1155,'Price List'!$A$2:$H$109,8,0),"-")</f>
        <v>Medicronis</v>
      </c>
      <c r="G1155" s="6" t="str">
        <f>IFERROR(VLOOKUP(A1155,'Distributor List'!$A$2:$E$77,5,0),"-")</f>
        <v>Rehan Hussain</v>
      </c>
      <c r="H1155" s="10" t="s">
        <v>198</v>
      </c>
      <c r="I1155" s="58">
        <v>69</v>
      </c>
      <c r="J1155" s="72">
        <v>0</v>
      </c>
      <c r="K1155" s="72">
        <v>0</v>
      </c>
      <c r="L1155" s="73">
        <f t="shared" si="494"/>
        <v>0</v>
      </c>
      <c r="M1155" s="73">
        <f t="shared" si="502"/>
        <v>0</v>
      </c>
      <c r="N1155" s="74">
        <v>0</v>
      </c>
      <c r="O1155" s="74">
        <f t="shared" si="511"/>
        <v>0</v>
      </c>
      <c r="P1155" s="73">
        <f t="shared" si="512"/>
        <v>0</v>
      </c>
      <c r="Q1155" s="91">
        <v>0</v>
      </c>
      <c r="R1155" s="73">
        <f t="shared" si="509"/>
        <v>0</v>
      </c>
      <c r="S1155" s="76" t="str">
        <f t="shared" si="513"/>
        <v>-</v>
      </c>
      <c r="T1155" s="77">
        <v>2</v>
      </c>
      <c r="U1155" s="78">
        <f t="shared" si="510"/>
        <v>-2</v>
      </c>
      <c r="V1155" s="73">
        <f t="shared" si="522"/>
        <v>138</v>
      </c>
      <c r="W1155" s="73">
        <f t="shared" si="514"/>
        <v>-138</v>
      </c>
      <c r="X1155" s="76">
        <f t="shared" si="515"/>
        <v>-1</v>
      </c>
      <c r="Y1155" s="73">
        <f t="shared" si="516"/>
        <v>0</v>
      </c>
      <c r="Z1155" s="73">
        <f t="shared" si="517"/>
        <v>0</v>
      </c>
      <c r="AA1155" s="73">
        <f t="shared" si="518"/>
        <v>0</v>
      </c>
      <c r="AB1155" s="73">
        <f t="shared" si="519"/>
        <v>0</v>
      </c>
      <c r="AC1155" s="73">
        <f t="shared" si="520"/>
        <v>0</v>
      </c>
      <c r="AD1155" s="73">
        <f t="shared" si="521"/>
        <v>0</v>
      </c>
      <c r="AE1155" s="73">
        <v>0</v>
      </c>
    </row>
    <row r="1156" spans="1:31" ht="15" customHeight="1">
      <c r="A1156" s="5" t="s">
        <v>126</v>
      </c>
      <c r="B1156" s="6" t="str">
        <f>IFERROR(VLOOKUP(A1156,'Distributor List'!$A$2:$D$77,2,0),"-")</f>
        <v>R.Y.Khan</v>
      </c>
      <c r="C1156" s="6" t="str">
        <f>IFERROR(VLOOKUP(A1156,'Distributor List'!$A$2:$D$77,3,0),"-")</f>
        <v>Center-2</v>
      </c>
      <c r="D1156" s="6" t="str">
        <f>IFERROR(VLOOKUP(A1156,'Distributor List'!$A$2:$F$77,6,0),"-")</f>
        <v>Pak-1</v>
      </c>
      <c r="E1156" s="6" t="str">
        <f>IFERROR(VLOOKUP(A1156,'Distributor List'!$A$2:$D$77,4,0),"-")</f>
        <v>Distributor</v>
      </c>
      <c r="F1156" s="6" t="str">
        <f>IFERROR(VLOOKUP(H1156,'Price List'!$A$2:$H$109,8,0),"-")</f>
        <v>Medicronis</v>
      </c>
      <c r="G1156" s="6" t="str">
        <f>IFERROR(VLOOKUP(A1156,'Distributor List'!$A$2:$E$77,5,0),"-")</f>
        <v>Rehan Hussain</v>
      </c>
      <c r="H1156" s="10" t="s">
        <v>199</v>
      </c>
      <c r="I1156" s="58">
        <v>90</v>
      </c>
      <c r="J1156" s="72">
        <v>0</v>
      </c>
      <c r="K1156" s="72">
        <v>0</v>
      </c>
      <c r="L1156" s="73">
        <f t="shared" si="494"/>
        <v>0</v>
      </c>
      <c r="M1156" s="73">
        <f t="shared" ref="M1156:M1173" si="523">K1156*I1156</f>
        <v>0</v>
      </c>
      <c r="N1156" s="74">
        <v>0</v>
      </c>
      <c r="O1156" s="74">
        <f t="shared" si="511"/>
        <v>0</v>
      </c>
      <c r="P1156" s="73">
        <f t="shared" si="512"/>
        <v>0</v>
      </c>
      <c r="Q1156" s="91">
        <v>0</v>
      </c>
      <c r="R1156" s="73">
        <f t="shared" si="509"/>
        <v>0</v>
      </c>
      <c r="S1156" s="76" t="str">
        <f t="shared" si="513"/>
        <v>-</v>
      </c>
      <c r="T1156" s="77">
        <v>0</v>
      </c>
      <c r="U1156" s="78">
        <f t="shared" si="510"/>
        <v>0</v>
      </c>
      <c r="V1156" s="73">
        <f t="shared" si="522"/>
        <v>0</v>
      </c>
      <c r="W1156" s="73">
        <f t="shared" si="514"/>
        <v>0</v>
      </c>
      <c r="X1156" s="76" t="str">
        <f t="shared" si="515"/>
        <v>-</v>
      </c>
      <c r="Y1156" s="73">
        <f t="shared" si="516"/>
        <v>0</v>
      </c>
      <c r="Z1156" s="73">
        <f t="shared" si="517"/>
        <v>0</v>
      </c>
      <c r="AA1156" s="73">
        <f t="shared" si="518"/>
        <v>0</v>
      </c>
      <c r="AB1156" s="73">
        <f t="shared" si="519"/>
        <v>0</v>
      </c>
      <c r="AC1156" s="73">
        <f t="shared" si="520"/>
        <v>0</v>
      </c>
      <c r="AD1156" s="73">
        <f t="shared" si="521"/>
        <v>0</v>
      </c>
      <c r="AE1156" s="73">
        <v>0</v>
      </c>
    </row>
    <row r="1157" spans="1:31" ht="15" customHeight="1">
      <c r="A1157" s="5" t="s">
        <v>126</v>
      </c>
      <c r="B1157" s="6" t="str">
        <f>IFERROR(VLOOKUP(A1157,'Distributor List'!$A$2:$D$77,2,0),"-")</f>
        <v>R.Y.Khan</v>
      </c>
      <c r="C1157" s="6" t="str">
        <f>IFERROR(VLOOKUP(A1157,'Distributor List'!$A$2:$D$77,3,0),"-")</f>
        <v>Center-2</v>
      </c>
      <c r="D1157" s="6" t="str">
        <f>IFERROR(VLOOKUP(A1157,'Distributor List'!$A$2:$F$77,6,0),"-")</f>
        <v>Pak-1</v>
      </c>
      <c r="E1157" s="6" t="str">
        <f>IFERROR(VLOOKUP(A1157,'Distributor List'!$A$2:$D$77,4,0),"-")</f>
        <v>Distributor</v>
      </c>
      <c r="F1157" s="6" t="str">
        <f>IFERROR(VLOOKUP(H1157,'Price List'!$A$2:$H$109,8,0),"-")</f>
        <v>Medicronis</v>
      </c>
      <c r="G1157" s="6" t="str">
        <f>IFERROR(VLOOKUP(A1157,'Distributor List'!$A$2:$E$77,5,0),"-")</f>
        <v>Rehan Hussain</v>
      </c>
      <c r="H1157" s="10" t="s">
        <v>200</v>
      </c>
      <c r="I1157" s="58">
        <v>120</v>
      </c>
      <c r="J1157" s="72">
        <v>3</v>
      </c>
      <c r="K1157" s="72">
        <v>10</v>
      </c>
      <c r="L1157" s="73">
        <f t="shared" ref="L1157:L1220" si="524">J1157*I1157</f>
        <v>360</v>
      </c>
      <c r="M1157" s="73">
        <f t="shared" si="523"/>
        <v>1200</v>
      </c>
      <c r="N1157" s="74">
        <v>3</v>
      </c>
      <c r="O1157" s="74">
        <f t="shared" si="511"/>
        <v>360</v>
      </c>
      <c r="P1157" s="73">
        <f t="shared" si="512"/>
        <v>0</v>
      </c>
      <c r="Q1157" s="91">
        <v>28.8</v>
      </c>
      <c r="R1157" s="73">
        <f t="shared" si="509"/>
        <v>3456</v>
      </c>
      <c r="S1157" s="76">
        <f t="shared" si="513"/>
        <v>0.10416666666666667</v>
      </c>
      <c r="T1157" s="77">
        <v>0</v>
      </c>
      <c r="U1157" s="78">
        <f t="shared" si="510"/>
        <v>3</v>
      </c>
      <c r="V1157" s="73">
        <f t="shared" si="522"/>
        <v>0</v>
      </c>
      <c r="W1157" s="73">
        <f t="shared" si="514"/>
        <v>360</v>
      </c>
      <c r="X1157" s="76" t="str">
        <f t="shared" si="515"/>
        <v>-</v>
      </c>
      <c r="Y1157" s="73">
        <f t="shared" si="516"/>
        <v>4.5</v>
      </c>
      <c r="Z1157" s="73">
        <f t="shared" si="517"/>
        <v>0</v>
      </c>
      <c r="AA1157" s="73">
        <f t="shared" si="518"/>
        <v>0</v>
      </c>
      <c r="AB1157" s="73">
        <f t="shared" si="519"/>
        <v>5.5</v>
      </c>
      <c r="AC1157" s="73">
        <f t="shared" si="520"/>
        <v>660</v>
      </c>
      <c r="AD1157" s="73">
        <f t="shared" si="521"/>
        <v>540</v>
      </c>
      <c r="AE1157" s="73">
        <v>0</v>
      </c>
    </row>
    <row r="1158" spans="1:31" ht="15" customHeight="1">
      <c r="A1158" s="5" t="s">
        <v>126</v>
      </c>
      <c r="B1158" s="6" t="str">
        <f>IFERROR(VLOOKUP(A1158,'Distributor List'!$A$2:$D$77,2,0),"-")</f>
        <v>R.Y.Khan</v>
      </c>
      <c r="C1158" s="6" t="str">
        <f>IFERROR(VLOOKUP(A1158,'Distributor List'!$A$2:$D$77,3,0),"-")</f>
        <v>Center-2</v>
      </c>
      <c r="D1158" s="6" t="str">
        <f>IFERROR(VLOOKUP(A1158,'Distributor List'!$A$2:$F$77,6,0),"-")</f>
        <v>Pak-1</v>
      </c>
      <c r="E1158" s="6" t="str">
        <f>IFERROR(VLOOKUP(A1158,'Distributor List'!$A$2:$D$77,4,0),"-")</f>
        <v>Distributor</v>
      </c>
      <c r="F1158" s="6" t="str">
        <f>IFERROR(VLOOKUP(H1158,'Price List'!$A$2:$H$109,8,0),"-")</f>
        <v>Medicronis</v>
      </c>
      <c r="G1158" s="6" t="str">
        <f>IFERROR(VLOOKUP(A1158,'Distributor List'!$A$2:$E$77,5,0),"-")</f>
        <v>Rehan Hussain</v>
      </c>
      <c r="H1158" s="56" t="s">
        <v>145</v>
      </c>
      <c r="I1158" s="57">
        <v>110</v>
      </c>
      <c r="J1158" s="72">
        <v>31</v>
      </c>
      <c r="K1158" s="72">
        <v>172</v>
      </c>
      <c r="L1158" s="73">
        <f t="shared" si="524"/>
        <v>3410</v>
      </c>
      <c r="M1158" s="73">
        <f t="shared" si="523"/>
        <v>18920</v>
      </c>
      <c r="N1158" s="74">
        <v>31</v>
      </c>
      <c r="O1158" s="74">
        <f t="shared" si="511"/>
        <v>3410</v>
      </c>
      <c r="P1158" s="73">
        <f t="shared" si="512"/>
        <v>0</v>
      </c>
      <c r="Q1158" s="91">
        <v>162</v>
      </c>
      <c r="R1158" s="73">
        <f t="shared" si="509"/>
        <v>17820</v>
      </c>
      <c r="S1158" s="76">
        <f t="shared" si="513"/>
        <v>0.19135802469135801</v>
      </c>
      <c r="T1158" s="77">
        <v>46</v>
      </c>
      <c r="U1158" s="78">
        <f t="shared" si="510"/>
        <v>-15</v>
      </c>
      <c r="V1158" s="73">
        <f t="shared" si="522"/>
        <v>5060</v>
      </c>
      <c r="W1158" s="73">
        <f t="shared" si="514"/>
        <v>-1650</v>
      </c>
      <c r="X1158" s="76">
        <f t="shared" si="515"/>
        <v>-0.32608695652173914</v>
      </c>
      <c r="Y1158" s="73">
        <f t="shared" si="516"/>
        <v>46.5</v>
      </c>
      <c r="Z1158" s="73">
        <f t="shared" si="517"/>
        <v>0</v>
      </c>
      <c r="AA1158" s="73">
        <f t="shared" si="518"/>
        <v>0</v>
      </c>
      <c r="AB1158" s="73">
        <f t="shared" si="519"/>
        <v>125.5</v>
      </c>
      <c r="AC1158" s="73">
        <f t="shared" si="520"/>
        <v>13805</v>
      </c>
      <c r="AD1158" s="73">
        <f t="shared" si="521"/>
        <v>5115</v>
      </c>
      <c r="AE1158" s="73">
        <v>0</v>
      </c>
    </row>
    <row r="1159" spans="1:31" ht="15" customHeight="1">
      <c r="A1159" s="5" t="s">
        <v>126</v>
      </c>
      <c r="B1159" s="6" t="str">
        <f>IFERROR(VLOOKUP(A1159,'Distributor List'!$A$2:$D$77,2,0),"-")</f>
        <v>R.Y.Khan</v>
      </c>
      <c r="C1159" s="6" t="str">
        <f>IFERROR(VLOOKUP(A1159,'Distributor List'!$A$2:$D$77,3,0),"-")</f>
        <v>Center-2</v>
      </c>
      <c r="D1159" s="6" t="str">
        <f>IFERROR(VLOOKUP(A1159,'Distributor List'!$A$2:$F$77,6,0),"-")</f>
        <v>Pak-1</v>
      </c>
      <c r="E1159" s="6" t="str">
        <f>IFERROR(VLOOKUP(A1159,'Distributor List'!$A$2:$D$77,4,0),"-")</f>
        <v>Distributor</v>
      </c>
      <c r="F1159" s="6" t="str">
        <f>IFERROR(VLOOKUP(H1159,'Price List'!$A$2:$H$109,8,0),"-")</f>
        <v>Medicronis</v>
      </c>
      <c r="G1159" s="6" t="str">
        <f>IFERROR(VLOOKUP(A1159,'Distributor List'!$A$2:$E$77,5,0),"-")</f>
        <v>Rehan Hussain</v>
      </c>
      <c r="H1159" s="56" t="s">
        <v>201</v>
      </c>
      <c r="I1159" s="57">
        <v>130</v>
      </c>
      <c r="J1159" s="72">
        <v>1</v>
      </c>
      <c r="K1159" s="72">
        <v>162</v>
      </c>
      <c r="L1159" s="73">
        <f t="shared" si="524"/>
        <v>130</v>
      </c>
      <c r="M1159" s="73">
        <f t="shared" si="523"/>
        <v>21060</v>
      </c>
      <c r="N1159" s="74">
        <v>1</v>
      </c>
      <c r="O1159" s="74">
        <f t="shared" si="511"/>
        <v>130</v>
      </c>
      <c r="P1159" s="73">
        <f t="shared" si="512"/>
        <v>0</v>
      </c>
      <c r="Q1159" s="91">
        <v>32.4</v>
      </c>
      <c r="R1159" s="73">
        <f t="shared" si="509"/>
        <v>4212</v>
      </c>
      <c r="S1159" s="76">
        <f t="shared" si="513"/>
        <v>3.0864197530864196E-2</v>
      </c>
      <c r="T1159" s="77">
        <v>0</v>
      </c>
      <c r="U1159" s="78">
        <f t="shared" si="510"/>
        <v>1</v>
      </c>
      <c r="V1159" s="73">
        <f t="shared" si="522"/>
        <v>0</v>
      </c>
      <c r="W1159" s="73">
        <f t="shared" si="514"/>
        <v>130</v>
      </c>
      <c r="X1159" s="76" t="str">
        <f t="shared" si="515"/>
        <v>-</v>
      </c>
      <c r="Y1159" s="73">
        <f t="shared" si="516"/>
        <v>1.5</v>
      </c>
      <c r="Z1159" s="73">
        <f t="shared" si="517"/>
        <v>0</v>
      </c>
      <c r="AA1159" s="73">
        <f t="shared" si="518"/>
        <v>0</v>
      </c>
      <c r="AB1159" s="73">
        <f t="shared" si="519"/>
        <v>160.5</v>
      </c>
      <c r="AC1159" s="73">
        <f t="shared" si="520"/>
        <v>20865</v>
      </c>
      <c r="AD1159" s="73">
        <f t="shared" si="521"/>
        <v>195</v>
      </c>
      <c r="AE1159" s="73">
        <v>0</v>
      </c>
    </row>
    <row r="1160" spans="1:31" ht="15" customHeight="1">
      <c r="A1160" s="5" t="s">
        <v>126</v>
      </c>
      <c r="B1160" s="6" t="str">
        <f>IFERROR(VLOOKUP(A1160,'Distributor List'!$A$2:$D$77,2,0),"-")</f>
        <v>R.Y.Khan</v>
      </c>
      <c r="C1160" s="6" t="str">
        <f>IFERROR(VLOOKUP(A1160,'Distributor List'!$A$2:$D$77,3,0),"-")</f>
        <v>Center-2</v>
      </c>
      <c r="D1160" s="6" t="str">
        <f>IFERROR(VLOOKUP(A1160,'Distributor List'!$A$2:$F$77,6,0),"-")</f>
        <v>Pak-1</v>
      </c>
      <c r="E1160" s="6" t="str">
        <f>IFERROR(VLOOKUP(A1160,'Distributor List'!$A$2:$D$77,4,0),"-")</f>
        <v>Distributor</v>
      </c>
      <c r="F1160" s="6" t="str">
        <f>IFERROR(VLOOKUP(H1160,'Price List'!$A$2:$H$109,8,0),"-")</f>
        <v>Medicronis</v>
      </c>
      <c r="G1160" s="6" t="str">
        <f>IFERROR(VLOOKUP(A1160,'Distributor List'!$A$2:$E$77,5,0),"-")</f>
        <v>Rehan Hussain</v>
      </c>
      <c r="H1160" s="10" t="s">
        <v>202</v>
      </c>
      <c r="I1160" s="55">
        <v>150</v>
      </c>
      <c r="J1160" s="72">
        <v>4</v>
      </c>
      <c r="K1160" s="72">
        <v>214</v>
      </c>
      <c r="L1160" s="73">
        <f t="shared" si="524"/>
        <v>600</v>
      </c>
      <c r="M1160" s="73">
        <f t="shared" si="523"/>
        <v>32100</v>
      </c>
      <c r="N1160" s="74">
        <v>4</v>
      </c>
      <c r="O1160" s="74">
        <f t="shared" si="511"/>
        <v>600</v>
      </c>
      <c r="P1160" s="73">
        <f t="shared" si="512"/>
        <v>0</v>
      </c>
      <c r="Q1160" s="91">
        <v>32.4</v>
      </c>
      <c r="R1160" s="73">
        <f t="shared" si="509"/>
        <v>4860</v>
      </c>
      <c r="S1160" s="76">
        <f t="shared" si="513"/>
        <v>0.12345679012345678</v>
      </c>
      <c r="T1160" s="77">
        <v>0</v>
      </c>
      <c r="U1160" s="78">
        <f t="shared" si="510"/>
        <v>4</v>
      </c>
      <c r="V1160" s="73">
        <f t="shared" si="522"/>
        <v>0</v>
      </c>
      <c r="W1160" s="73">
        <f t="shared" si="514"/>
        <v>600</v>
      </c>
      <c r="X1160" s="76" t="str">
        <f t="shared" si="515"/>
        <v>-</v>
      </c>
      <c r="Y1160" s="73">
        <f t="shared" si="516"/>
        <v>6</v>
      </c>
      <c r="Z1160" s="73">
        <f t="shared" si="517"/>
        <v>0</v>
      </c>
      <c r="AA1160" s="73">
        <f t="shared" si="518"/>
        <v>0</v>
      </c>
      <c r="AB1160" s="73">
        <f t="shared" si="519"/>
        <v>208</v>
      </c>
      <c r="AC1160" s="73">
        <f t="shared" si="520"/>
        <v>31200</v>
      </c>
      <c r="AD1160" s="73">
        <f t="shared" si="521"/>
        <v>900</v>
      </c>
      <c r="AE1160" s="73">
        <v>0</v>
      </c>
    </row>
    <row r="1161" spans="1:31" ht="15" customHeight="1">
      <c r="A1161" s="5" t="s">
        <v>126</v>
      </c>
      <c r="B1161" s="6" t="str">
        <f>IFERROR(VLOOKUP(A1161,'Distributor List'!$A$2:$D$77,2,0),"-")</f>
        <v>R.Y.Khan</v>
      </c>
      <c r="C1161" s="6" t="str">
        <f>IFERROR(VLOOKUP(A1161,'Distributor List'!$A$2:$D$77,3,0),"-")</f>
        <v>Center-2</v>
      </c>
      <c r="D1161" s="6" t="str">
        <f>IFERROR(VLOOKUP(A1161,'Distributor List'!$A$2:$F$77,6,0),"-")</f>
        <v>Pak-1</v>
      </c>
      <c r="E1161" s="6" t="str">
        <f>IFERROR(VLOOKUP(A1161,'Distributor List'!$A$2:$D$77,4,0),"-")</f>
        <v>Distributor</v>
      </c>
      <c r="F1161" s="6" t="str">
        <f>IFERROR(VLOOKUP(H1161,'Price List'!$A$2:$H$109,8,0),"-")</f>
        <v>Transformer</v>
      </c>
      <c r="G1161" s="6" t="str">
        <f>IFERROR(VLOOKUP(A1161,'Distributor List'!$A$2:$E$77,5,0),"-")</f>
        <v>Rehan Hussain</v>
      </c>
      <c r="H1161" s="10" t="s">
        <v>148</v>
      </c>
      <c r="I1161" s="55">
        <v>255</v>
      </c>
      <c r="J1161" s="72">
        <v>43</v>
      </c>
      <c r="K1161" s="72">
        <v>116</v>
      </c>
      <c r="L1161" s="73">
        <f t="shared" si="524"/>
        <v>10965</v>
      </c>
      <c r="M1161" s="73">
        <f t="shared" si="523"/>
        <v>29580</v>
      </c>
      <c r="N1161" s="74">
        <v>43</v>
      </c>
      <c r="O1161" s="74">
        <f t="shared" si="511"/>
        <v>10965</v>
      </c>
      <c r="P1161" s="73">
        <f t="shared" si="512"/>
        <v>0</v>
      </c>
      <c r="Q1161" s="91">
        <v>150</v>
      </c>
      <c r="R1161" s="73">
        <f t="shared" si="509"/>
        <v>38250</v>
      </c>
      <c r="S1161" s="76">
        <f t="shared" si="513"/>
        <v>0.28666666666666668</v>
      </c>
      <c r="T1161" s="77">
        <v>0</v>
      </c>
      <c r="U1161" s="78">
        <f t="shared" si="510"/>
        <v>43</v>
      </c>
      <c r="V1161" s="73">
        <f t="shared" si="522"/>
        <v>0</v>
      </c>
      <c r="W1161" s="73">
        <f t="shared" si="514"/>
        <v>10965</v>
      </c>
      <c r="X1161" s="76" t="str">
        <f t="shared" si="515"/>
        <v>-</v>
      </c>
      <c r="Y1161" s="73">
        <f t="shared" si="516"/>
        <v>64.5</v>
      </c>
      <c r="Z1161" s="73">
        <f t="shared" si="517"/>
        <v>0</v>
      </c>
      <c r="AA1161" s="73">
        <f t="shared" si="518"/>
        <v>0</v>
      </c>
      <c r="AB1161" s="73">
        <f t="shared" si="519"/>
        <v>51.5</v>
      </c>
      <c r="AC1161" s="73">
        <f t="shared" si="520"/>
        <v>13132.5</v>
      </c>
      <c r="AD1161" s="73">
        <f t="shared" si="521"/>
        <v>16447.5</v>
      </c>
      <c r="AE1161" s="73">
        <v>0</v>
      </c>
    </row>
    <row r="1162" spans="1:31" ht="15" customHeight="1">
      <c r="A1162" s="5" t="s">
        <v>126</v>
      </c>
      <c r="B1162" s="6" t="str">
        <f>IFERROR(VLOOKUP(A1162,'Distributor List'!$A$2:$D$77,2,0),"-")</f>
        <v>R.Y.Khan</v>
      </c>
      <c r="C1162" s="6" t="str">
        <f>IFERROR(VLOOKUP(A1162,'Distributor List'!$A$2:$D$77,3,0),"-")</f>
        <v>Center-2</v>
      </c>
      <c r="D1162" s="6" t="str">
        <f>IFERROR(VLOOKUP(A1162,'Distributor List'!$A$2:$F$77,6,0),"-")</f>
        <v>Pak-1</v>
      </c>
      <c r="E1162" s="6" t="str">
        <f>IFERROR(VLOOKUP(A1162,'Distributor List'!$A$2:$D$77,4,0),"-")</f>
        <v>Distributor</v>
      </c>
      <c r="F1162" s="6" t="str">
        <f>IFERROR(VLOOKUP(H1162,'Price List'!$A$2:$H$109,8,0),"-")</f>
        <v>Medicronis</v>
      </c>
      <c r="G1162" s="6" t="str">
        <f>IFERROR(VLOOKUP(A1162,'Distributor List'!$A$2:$E$77,5,0),"-")</f>
        <v>Rehan Hussain</v>
      </c>
      <c r="H1162" s="52" t="s">
        <v>147</v>
      </c>
      <c r="I1162" s="55">
        <v>180</v>
      </c>
      <c r="J1162" s="72">
        <v>36</v>
      </c>
      <c r="K1162" s="72">
        <v>0</v>
      </c>
      <c r="L1162" s="73">
        <f t="shared" si="524"/>
        <v>6480</v>
      </c>
      <c r="M1162" s="73">
        <f t="shared" si="523"/>
        <v>0</v>
      </c>
      <c r="N1162" s="74">
        <v>36</v>
      </c>
      <c r="O1162" s="74">
        <f t="shared" si="511"/>
        <v>6480</v>
      </c>
      <c r="P1162" s="73">
        <f t="shared" si="512"/>
        <v>0</v>
      </c>
      <c r="Q1162" s="91">
        <v>75.599999999999994</v>
      </c>
      <c r="R1162" s="73">
        <f t="shared" si="509"/>
        <v>13607.999999999998</v>
      </c>
      <c r="S1162" s="76">
        <f t="shared" si="513"/>
        <v>0.47619047619047628</v>
      </c>
      <c r="T1162" s="77">
        <v>55</v>
      </c>
      <c r="U1162" s="78">
        <f t="shared" si="510"/>
        <v>-19</v>
      </c>
      <c r="V1162" s="73">
        <f t="shared" si="522"/>
        <v>9900</v>
      </c>
      <c r="W1162" s="73">
        <f t="shared" si="514"/>
        <v>-3420</v>
      </c>
      <c r="X1162" s="76">
        <f t="shared" si="515"/>
        <v>-0.34545454545454546</v>
      </c>
      <c r="Y1162" s="73">
        <f t="shared" si="516"/>
        <v>54</v>
      </c>
      <c r="Z1162" s="73">
        <f t="shared" si="517"/>
        <v>54</v>
      </c>
      <c r="AA1162" s="73">
        <f t="shared" si="518"/>
        <v>9720</v>
      </c>
      <c r="AB1162" s="73">
        <f t="shared" si="519"/>
        <v>0</v>
      </c>
      <c r="AC1162" s="73">
        <f t="shared" si="520"/>
        <v>0</v>
      </c>
      <c r="AD1162" s="73">
        <f t="shared" si="521"/>
        <v>9720</v>
      </c>
      <c r="AE1162" s="73">
        <v>0</v>
      </c>
    </row>
    <row r="1163" spans="1:31" ht="15" customHeight="1">
      <c r="A1163" s="5" t="s">
        <v>126</v>
      </c>
      <c r="B1163" s="6" t="str">
        <f>IFERROR(VLOOKUP(A1163,'Distributor List'!$A$2:$D$77,2,0),"-")</f>
        <v>R.Y.Khan</v>
      </c>
      <c r="C1163" s="6" t="str">
        <f>IFERROR(VLOOKUP(A1163,'Distributor List'!$A$2:$D$77,3,0),"-")</f>
        <v>Center-2</v>
      </c>
      <c r="D1163" s="6" t="str">
        <f>IFERROR(VLOOKUP(A1163,'Distributor List'!$A$2:$F$77,6,0),"-")</f>
        <v>Pak-1</v>
      </c>
      <c r="E1163" s="6" t="str">
        <f>IFERROR(VLOOKUP(A1163,'Distributor List'!$A$2:$D$77,4,0),"-")</f>
        <v>Distributor</v>
      </c>
      <c r="F1163" s="6" t="str">
        <f>IFERROR(VLOOKUP(H1163,'Price List'!$A$2:$H$109,8,0),"-")</f>
        <v>Transformer</v>
      </c>
      <c r="G1163" s="6" t="str">
        <f>IFERROR(VLOOKUP(A1163,'Distributor List'!$A$2:$E$77,5,0),"-")</f>
        <v>Rehan Hussain</v>
      </c>
      <c r="H1163" s="10" t="s">
        <v>146</v>
      </c>
      <c r="I1163" s="55">
        <v>680</v>
      </c>
      <c r="J1163" s="72">
        <v>160</v>
      </c>
      <c r="K1163" s="72">
        <v>334</v>
      </c>
      <c r="L1163" s="73">
        <f t="shared" si="524"/>
        <v>108800</v>
      </c>
      <c r="M1163" s="73">
        <f t="shared" si="523"/>
        <v>227120</v>
      </c>
      <c r="N1163" s="74">
        <v>160</v>
      </c>
      <c r="O1163" s="74">
        <f t="shared" si="511"/>
        <v>108800</v>
      </c>
      <c r="P1163" s="73">
        <f t="shared" si="512"/>
        <v>0</v>
      </c>
      <c r="Q1163" s="91">
        <v>150</v>
      </c>
      <c r="R1163" s="73">
        <f t="shared" si="509"/>
        <v>102000</v>
      </c>
      <c r="S1163" s="76">
        <f t="shared" si="513"/>
        <v>1.0666666666666667</v>
      </c>
      <c r="T1163" s="77">
        <v>0</v>
      </c>
      <c r="U1163" s="78">
        <f t="shared" si="510"/>
        <v>160</v>
      </c>
      <c r="V1163" s="73">
        <f t="shared" si="522"/>
        <v>0</v>
      </c>
      <c r="W1163" s="73">
        <f t="shared" si="514"/>
        <v>108800</v>
      </c>
      <c r="X1163" s="76" t="str">
        <f t="shared" si="515"/>
        <v>-</v>
      </c>
      <c r="Y1163" s="73">
        <f t="shared" si="516"/>
        <v>240</v>
      </c>
      <c r="Z1163" s="73">
        <f t="shared" si="517"/>
        <v>0</v>
      </c>
      <c r="AA1163" s="73">
        <f t="shared" si="518"/>
        <v>0</v>
      </c>
      <c r="AB1163" s="73">
        <f t="shared" si="519"/>
        <v>94</v>
      </c>
      <c r="AC1163" s="73">
        <f t="shared" si="520"/>
        <v>63920</v>
      </c>
      <c r="AD1163" s="73">
        <f t="shared" si="521"/>
        <v>163200</v>
      </c>
      <c r="AE1163" s="73">
        <v>0</v>
      </c>
    </row>
    <row r="1164" spans="1:31" ht="15" customHeight="1">
      <c r="A1164" s="5" t="s">
        <v>126</v>
      </c>
      <c r="B1164" s="6" t="str">
        <f>IFERROR(VLOOKUP(A1164,'Distributor List'!$A$2:$D$77,2,0),"-")</f>
        <v>R.Y.Khan</v>
      </c>
      <c r="C1164" s="6" t="str">
        <f>IFERROR(VLOOKUP(A1164,'Distributor List'!$A$2:$D$77,3,0),"-")</f>
        <v>Center-2</v>
      </c>
      <c r="D1164" s="6" t="str">
        <f>IFERROR(VLOOKUP(A1164,'Distributor List'!$A$2:$F$77,6,0),"-")</f>
        <v>Pak-1</v>
      </c>
      <c r="E1164" s="6" t="str">
        <f>IFERROR(VLOOKUP(A1164,'Distributor List'!$A$2:$D$77,4,0),"-")</f>
        <v>Distributor</v>
      </c>
      <c r="F1164" s="6" t="str">
        <f>IFERROR(VLOOKUP(H1164,'Price List'!$A$2:$H$109,8,0),"-")</f>
        <v>Medicronis</v>
      </c>
      <c r="G1164" s="6" t="str">
        <f>IFERROR(VLOOKUP(A1164,'Distributor List'!$A$2:$E$77,5,0),"-")</f>
        <v>Rehan Hussain</v>
      </c>
      <c r="H1164" s="10" t="s">
        <v>203</v>
      </c>
      <c r="I1164" s="55">
        <v>90</v>
      </c>
      <c r="J1164" s="72">
        <v>0</v>
      </c>
      <c r="K1164" s="72">
        <v>164</v>
      </c>
      <c r="L1164" s="73">
        <f t="shared" si="524"/>
        <v>0</v>
      </c>
      <c r="M1164" s="73">
        <f t="shared" si="523"/>
        <v>14760</v>
      </c>
      <c r="N1164" s="74">
        <v>0</v>
      </c>
      <c r="O1164" s="74">
        <f t="shared" si="511"/>
        <v>0</v>
      </c>
      <c r="P1164" s="73">
        <f t="shared" si="512"/>
        <v>0</v>
      </c>
      <c r="Q1164" s="75">
        <v>42</v>
      </c>
      <c r="R1164" s="73">
        <f t="shared" si="509"/>
        <v>3780</v>
      </c>
      <c r="S1164" s="76">
        <f t="shared" si="513"/>
        <v>0</v>
      </c>
      <c r="T1164" s="77">
        <v>0</v>
      </c>
      <c r="U1164" s="78">
        <f t="shared" si="510"/>
        <v>0</v>
      </c>
      <c r="V1164" s="73">
        <f t="shared" si="522"/>
        <v>0</v>
      </c>
      <c r="W1164" s="73">
        <f t="shared" si="514"/>
        <v>0</v>
      </c>
      <c r="X1164" s="76" t="str">
        <f t="shared" si="515"/>
        <v>-</v>
      </c>
      <c r="Y1164" s="73">
        <f t="shared" si="516"/>
        <v>0</v>
      </c>
      <c r="Z1164" s="73">
        <f t="shared" si="517"/>
        <v>0</v>
      </c>
      <c r="AA1164" s="73">
        <f t="shared" si="518"/>
        <v>0</v>
      </c>
      <c r="AB1164" s="73">
        <f t="shared" si="519"/>
        <v>164</v>
      </c>
      <c r="AC1164" s="73">
        <f t="shared" si="520"/>
        <v>14760</v>
      </c>
      <c r="AD1164" s="73">
        <f t="shared" si="521"/>
        <v>0</v>
      </c>
      <c r="AE1164" s="73">
        <v>0</v>
      </c>
    </row>
    <row r="1165" spans="1:31" ht="15" customHeight="1">
      <c r="A1165" s="5" t="s">
        <v>126</v>
      </c>
      <c r="B1165" s="6" t="str">
        <f>IFERROR(VLOOKUP(A1165,'Distributor List'!$A$2:$D$77,2,0),"-")</f>
        <v>R.Y.Khan</v>
      </c>
      <c r="C1165" s="6" t="str">
        <f>IFERROR(VLOOKUP(A1165,'Distributor List'!$A$2:$D$77,3,0),"-")</f>
        <v>Center-2</v>
      </c>
      <c r="D1165" s="6" t="str">
        <f>IFERROR(VLOOKUP(A1165,'Distributor List'!$A$2:$F$77,6,0),"-")</f>
        <v>Pak-1</v>
      </c>
      <c r="E1165" s="6" t="str">
        <f>IFERROR(VLOOKUP(A1165,'Distributor List'!$A$2:$D$77,4,0),"-")</f>
        <v>Distributor</v>
      </c>
      <c r="F1165" s="6" t="str">
        <f>IFERROR(VLOOKUP(H1165,'Price List'!$A$2:$H$109,8,0),"-")</f>
        <v>Medicronis</v>
      </c>
      <c r="G1165" s="6" t="str">
        <f>IFERROR(VLOOKUP(A1165,'Distributor List'!$A$2:$E$77,5,0),"-")</f>
        <v>Rehan Hussain</v>
      </c>
      <c r="H1165" s="10" t="s">
        <v>204</v>
      </c>
      <c r="I1165" s="55">
        <v>105</v>
      </c>
      <c r="J1165" s="72">
        <v>41</v>
      </c>
      <c r="K1165" s="72">
        <v>107</v>
      </c>
      <c r="L1165" s="73">
        <f t="shared" si="524"/>
        <v>4305</v>
      </c>
      <c r="M1165" s="73">
        <f t="shared" si="523"/>
        <v>11235</v>
      </c>
      <c r="N1165" s="74">
        <v>41</v>
      </c>
      <c r="O1165" s="74">
        <f t="shared" si="511"/>
        <v>4305</v>
      </c>
      <c r="P1165" s="73">
        <f t="shared" si="512"/>
        <v>0</v>
      </c>
      <c r="Q1165" s="75">
        <v>48</v>
      </c>
      <c r="R1165" s="73">
        <f t="shared" si="509"/>
        <v>5040</v>
      </c>
      <c r="S1165" s="76">
        <f t="shared" si="513"/>
        <v>0.85416666666666663</v>
      </c>
      <c r="T1165" s="77">
        <v>0</v>
      </c>
      <c r="U1165" s="78">
        <f t="shared" si="510"/>
        <v>41</v>
      </c>
      <c r="V1165" s="73">
        <f t="shared" si="522"/>
        <v>0</v>
      </c>
      <c r="W1165" s="73">
        <f t="shared" si="514"/>
        <v>4305</v>
      </c>
      <c r="X1165" s="76" t="str">
        <f t="shared" si="515"/>
        <v>-</v>
      </c>
      <c r="Y1165" s="73">
        <f t="shared" si="516"/>
        <v>61.5</v>
      </c>
      <c r="Z1165" s="73">
        <f t="shared" si="517"/>
        <v>0</v>
      </c>
      <c r="AA1165" s="73">
        <f t="shared" si="518"/>
        <v>0</v>
      </c>
      <c r="AB1165" s="73">
        <f t="shared" si="519"/>
        <v>45.5</v>
      </c>
      <c r="AC1165" s="73">
        <f t="shared" si="520"/>
        <v>4777.5</v>
      </c>
      <c r="AD1165" s="73">
        <f t="shared" si="521"/>
        <v>6457.5</v>
      </c>
      <c r="AE1165" s="73">
        <v>0</v>
      </c>
    </row>
    <row r="1166" spans="1:31" ht="15" customHeight="1">
      <c r="A1166" s="5" t="s">
        <v>126</v>
      </c>
      <c r="B1166" s="6" t="str">
        <f>IFERROR(VLOOKUP(A1166,'Distributor List'!$A$2:$D$77,2,0),"-")</f>
        <v>R.Y.Khan</v>
      </c>
      <c r="C1166" s="6" t="str">
        <f>IFERROR(VLOOKUP(A1166,'Distributor List'!$A$2:$D$77,3,0),"-")</f>
        <v>Center-2</v>
      </c>
      <c r="D1166" s="6" t="str">
        <f>IFERROR(VLOOKUP(A1166,'Distributor List'!$A$2:$F$77,6,0),"-")</f>
        <v>Pak-1</v>
      </c>
      <c r="E1166" s="6" t="str">
        <f>IFERROR(VLOOKUP(A1166,'Distributor List'!$A$2:$D$77,4,0),"-")</f>
        <v>Distributor</v>
      </c>
      <c r="F1166" s="6" t="str">
        <f>IFERROR(VLOOKUP(H1166,'Price List'!$A$2:$H$109,8,0),"-")</f>
        <v>Medicronis</v>
      </c>
      <c r="G1166" s="6" t="str">
        <f>IFERROR(VLOOKUP(A1166,'Distributor List'!$A$2:$E$77,5,0),"-")</f>
        <v>Rehan Hussain</v>
      </c>
      <c r="H1166" s="10" t="s">
        <v>205</v>
      </c>
      <c r="I1166" s="55">
        <v>105</v>
      </c>
      <c r="J1166" s="72">
        <v>0</v>
      </c>
      <c r="K1166" s="72">
        <v>231</v>
      </c>
      <c r="L1166" s="73">
        <f t="shared" si="524"/>
        <v>0</v>
      </c>
      <c r="M1166" s="73">
        <f t="shared" si="523"/>
        <v>24255</v>
      </c>
      <c r="N1166" s="74">
        <v>0</v>
      </c>
      <c r="O1166" s="74">
        <f t="shared" si="511"/>
        <v>0</v>
      </c>
      <c r="P1166" s="73">
        <f t="shared" si="512"/>
        <v>0</v>
      </c>
      <c r="Q1166" s="75">
        <v>48</v>
      </c>
      <c r="R1166" s="73">
        <f t="shared" si="509"/>
        <v>5040</v>
      </c>
      <c r="S1166" s="76">
        <f t="shared" si="513"/>
        <v>0</v>
      </c>
      <c r="T1166" s="77">
        <v>0</v>
      </c>
      <c r="U1166" s="78">
        <f t="shared" si="510"/>
        <v>0</v>
      </c>
      <c r="V1166" s="73">
        <f t="shared" si="522"/>
        <v>0</v>
      </c>
      <c r="W1166" s="73">
        <f t="shared" si="514"/>
        <v>0</v>
      </c>
      <c r="X1166" s="76" t="str">
        <f t="shared" si="515"/>
        <v>-</v>
      </c>
      <c r="Y1166" s="73">
        <f t="shared" si="516"/>
        <v>0</v>
      </c>
      <c r="Z1166" s="73">
        <f t="shared" si="517"/>
        <v>0</v>
      </c>
      <c r="AA1166" s="73">
        <f t="shared" si="518"/>
        <v>0</v>
      </c>
      <c r="AB1166" s="73">
        <f t="shared" si="519"/>
        <v>231</v>
      </c>
      <c r="AC1166" s="73">
        <f t="shared" si="520"/>
        <v>24255</v>
      </c>
      <c r="AD1166" s="73">
        <f t="shared" si="521"/>
        <v>0</v>
      </c>
      <c r="AE1166" s="73">
        <v>0</v>
      </c>
    </row>
    <row r="1167" spans="1:31" ht="15" customHeight="1">
      <c r="A1167" s="5" t="s">
        <v>126</v>
      </c>
      <c r="B1167" s="6" t="str">
        <f>IFERROR(VLOOKUP(A1167,'Distributor List'!$A$2:$D$77,2,0),"-")</f>
        <v>R.Y.Khan</v>
      </c>
      <c r="C1167" s="6" t="str">
        <f>IFERROR(VLOOKUP(A1167,'Distributor List'!$A$2:$D$77,3,0),"-")</f>
        <v>Center-2</v>
      </c>
      <c r="D1167" s="6" t="str">
        <f>IFERROR(VLOOKUP(A1167,'Distributor List'!$A$2:$F$77,6,0),"-")</f>
        <v>Pak-1</v>
      </c>
      <c r="E1167" s="6" t="str">
        <f>IFERROR(VLOOKUP(A1167,'Distributor List'!$A$2:$D$77,4,0),"-")</f>
        <v>Distributor</v>
      </c>
      <c r="F1167" s="6" t="str">
        <f>IFERROR(VLOOKUP(H1167,'Price List'!$A$2:$H$109,8,0),"-")</f>
        <v>Medicronis</v>
      </c>
      <c r="G1167" s="6" t="str">
        <f>IFERROR(VLOOKUP(A1167,'Distributor List'!$A$2:$E$77,5,0),"-")</f>
        <v>Rehan Hussain</v>
      </c>
      <c r="H1167" s="10" t="s">
        <v>149</v>
      </c>
      <c r="I1167" s="55">
        <v>105</v>
      </c>
      <c r="J1167" s="72">
        <v>43</v>
      </c>
      <c r="K1167" s="72">
        <v>234</v>
      </c>
      <c r="L1167" s="73">
        <f t="shared" si="524"/>
        <v>4515</v>
      </c>
      <c r="M1167" s="73">
        <f t="shared" si="523"/>
        <v>24570</v>
      </c>
      <c r="N1167" s="74">
        <v>43</v>
      </c>
      <c r="O1167" s="74">
        <f t="shared" si="511"/>
        <v>4515</v>
      </c>
      <c r="P1167" s="73">
        <f t="shared" si="512"/>
        <v>0</v>
      </c>
      <c r="Q1167" s="75">
        <v>48</v>
      </c>
      <c r="R1167" s="73">
        <f t="shared" si="509"/>
        <v>5040</v>
      </c>
      <c r="S1167" s="76">
        <f t="shared" si="513"/>
        <v>0.89583333333333337</v>
      </c>
      <c r="T1167" s="77">
        <v>15</v>
      </c>
      <c r="U1167" s="78">
        <f t="shared" si="510"/>
        <v>28</v>
      </c>
      <c r="V1167" s="73">
        <f t="shared" si="522"/>
        <v>1575</v>
      </c>
      <c r="W1167" s="73">
        <f t="shared" si="514"/>
        <v>2940</v>
      </c>
      <c r="X1167" s="76">
        <f t="shared" si="515"/>
        <v>1.8666666666666667</v>
      </c>
      <c r="Y1167" s="73">
        <f t="shared" si="516"/>
        <v>64.5</v>
      </c>
      <c r="Z1167" s="73">
        <f t="shared" si="517"/>
        <v>0</v>
      </c>
      <c r="AA1167" s="73">
        <f t="shared" si="518"/>
        <v>0</v>
      </c>
      <c r="AB1167" s="73">
        <f t="shared" si="519"/>
        <v>169.5</v>
      </c>
      <c r="AC1167" s="73">
        <f t="shared" si="520"/>
        <v>17797.5</v>
      </c>
      <c r="AD1167" s="73">
        <f t="shared" si="521"/>
        <v>6772.5</v>
      </c>
      <c r="AE1167" s="73">
        <v>0</v>
      </c>
    </row>
    <row r="1168" spans="1:31" ht="15" customHeight="1">
      <c r="A1168" s="5" t="s">
        <v>126</v>
      </c>
      <c r="B1168" s="6" t="str">
        <f>IFERROR(VLOOKUP(A1168,'Distributor List'!$A$2:$D$77,2,0),"-")</f>
        <v>R.Y.Khan</v>
      </c>
      <c r="C1168" s="6" t="str">
        <f>IFERROR(VLOOKUP(A1168,'Distributor List'!$A$2:$D$77,3,0),"-")</f>
        <v>Center-2</v>
      </c>
      <c r="D1168" s="6" t="str">
        <f>IFERROR(VLOOKUP(A1168,'Distributor List'!$A$2:$F$77,6,0),"-")</f>
        <v>Pak-1</v>
      </c>
      <c r="E1168" s="6" t="str">
        <f>IFERROR(VLOOKUP(A1168,'Distributor List'!$A$2:$D$77,4,0),"-")</f>
        <v>Distributor</v>
      </c>
      <c r="F1168" s="6" t="str">
        <f>IFERROR(VLOOKUP(H1168,'Price List'!$A$2:$H$109,8,0),"-")</f>
        <v>Medicronis</v>
      </c>
      <c r="G1168" s="6" t="str">
        <f>IFERROR(VLOOKUP(A1168,'Distributor List'!$A$2:$E$77,5,0),"-")</f>
        <v>Rehan Hussain</v>
      </c>
      <c r="H1168" s="59" t="s">
        <v>206</v>
      </c>
      <c r="I1168" s="57">
        <v>90</v>
      </c>
      <c r="J1168" s="72">
        <v>0</v>
      </c>
      <c r="K1168" s="72">
        <v>0</v>
      </c>
      <c r="L1168" s="73">
        <f t="shared" si="524"/>
        <v>0</v>
      </c>
      <c r="M1168" s="73">
        <f t="shared" si="523"/>
        <v>0</v>
      </c>
      <c r="N1168" s="74">
        <v>0</v>
      </c>
      <c r="O1168" s="74">
        <f t="shared" si="511"/>
        <v>0</v>
      </c>
      <c r="P1168" s="73">
        <f t="shared" si="512"/>
        <v>0</v>
      </c>
      <c r="Q1168" s="75">
        <v>0</v>
      </c>
      <c r="R1168" s="73">
        <v>0</v>
      </c>
      <c r="S1168" s="76" t="str">
        <f t="shared" si="513"/>
        <v>-</v>
      </c>
      <c r="T1168" s="77">
        <v>0</v>
      </c>
      <c r="U1168" s="78">
        <v>0</v>
      </c>
      <c r="V1168" s="73">
        <f t="shared" si="522"/>
        <v>0</v>
      </c>
      <c r="W1168" s="73">
        <f t="shared" si="514"/>
        <v>0</v>
      </c>
      <c r="X1168" s="76" t="str">
        <f t="shared" si="515"/>
        <v>-</v>
      </c>
      <c r="Y1168" s="73">
        <f t="shared" si="516"/>
        <v>0</v>
      </c>
      <c r="Z1168" s="73">
        <f t="shared" si="517"/>
        <v>0</v>
      </c>
      <c r="AA1168" s="73">
        <f t="shared" si="518"/>
        <v>0</v>
      </c>
      <c r="AB1168" s="73">
        <f t="shared" si="519"/>
        <v>0</v>
      </c>
      <c r="AC1168" s="73">
        <f t="shared" si="520"/>
        <v>0</v>
      </c>
      <c r="AD1168" s="73">
        <f t="shared" si="521"/>
        <v>0</v>
      </c>
      <c r="AE1168" s="73">
        <v>0</v>
      </c>
    </row>
    <row r="1169" spans="1:31" ht="15" customHeight="1">
      <c r="A1169" s="5" t="s">
        <v>126</v>
      </c>
      <c r="B1169" s="6" t="str">
        <f>IFERROR(VLOOKUP(A1169,'Distributor List'!$A$2:$D$77,2,0),"-")</f>
        <v>R.Y.Khan</v>
      </c>
      <c r="C1169" s="6" t="str">
        <f>IFERROR(VLOOKUP(A1169,'Distributor List'!$A$2:$D$77,3,0),"-")</f>
        <v>Center-2</v>
      </c>
      <c r="D1169" s="6" t="str">
        <f>IFERROR(VLOOKUP(A1169,'Distributor List'!$A$2:$F$77,6,0),"-")</f>
        <v>Pak-1</v>
      </c>
      <c r="E1169" s="6" t="str">
        <f>IFERROR(VLOOKUP(A1169,'Distributor List'!$A$2:$D$77,4,0),"-")</f>
        <v>Distributor</v>
      </c>
      <c r="F1169" s="6" t="str">
        <f>IFERROR(VLOOKUP(H1169,'Price List'!$A$2:$H$109,8,0),"-")</f>
        <v>Medicronis</v>
      </c>
      <c r="G1169" s="6" t="str">
        <f>IFERROR(VLOOKUP(A1169,'Distributor List'!$A$2:$E$77,5,0),"-")</f>
        <v>Rehan Hussain</v>
      </c>
      <c r="H1169" s="59" t="s">
        <v>207</v>
      </c>
      <c r="I1169" s="57">
        <v>105</v>
      </c>
      <c r="J1169" s="72">
        <v>0</v>
      </c>
      <c r="K1169" s="72">
        <v>0</v>
      </c>
      <c r="L1169" s="73">
        <f t="shared" si="524"/>
        <v>0</v>
      </c>
      <c r="M1169" s="73">
        <f t="shared" si="523"/>
        <v>0</v>
      </c>
      <c r="N1169" s="74">
        <v>0</v>
      </c>
      <c r="O1169" s="74">
        <f t="shared" si="511"/>
        <v>0</v>
      </c>
      <c r="P1169" s="73">
        <f t="shared" si="512"/>
        <v>0</v>
      </c>
      <c r="Q1169" s="75">
        <v>0</v>
      </c>
      <c r="R1169" s="73">
        <v>0</v>
      </c>
      <c r="S1169" s="76" t="str">
        <f t="shared" si="513"/>
        <v>-</v>
      </c>
      <c r="T1169" s="77">
        <v>0</v>
      </c>
      <c r="U1169" s="78">
        <v>0</v>
      </c>
      <c r="V1169" s="73">
        <f t="shared" si="522"/>
        <v>0</v>
      </c>
      <c r="W1169" s="73">
        <f t="shared" si="514"/>
        <v>0</v>
      </c>
      <c r="X1169" s="76" t="str">
        <f t="shared" si="515"/>
        <v>-</v>
      </c>
      <c r="Y1169" s="73">
        <f t="shared" si="516"/>
        <v>0</v>
      </c>
      <c r="Z1169" s="73">
        <f t="shared" si="517"/>
        <v>0</v>
      </c>
      <c r="AA1169" s="73">
        <f t="shared" si="518"/>
        <v>0</v>
      </c>
      <c r="AB1169" s="73">
        <f t="shared" si="519"/>
        <v>0</v>
      </c>
      <c r="AC1169" s="73">
        <f t="shared" si="520"/>
        <v>0</v>
      </c>
      <c r="AD1169" s="73">
        <f t="shared" si="521"/>
        <v>0</v>
      </c>
      <c r="AE1169" s="73">
        <v>0</v>
      </c>
    </row>
    <row r="1170" spans="1:31" ht="15" customHeight="1">
      <c r="A1170" s="5" t="s">
        <v>126</v>
      </c>
      <c r="B1170" s="6" t="str">
        <f>IFERROR(VLOOKUP(A1170,'Distributor List'!$A$2:$D$77,2,0),"-")</f>
        <v>R.Y.Khan</v>
      </c>
      <c r="C1170" s="6" t="str">
        <f>IFERROR(VLOOKUP(A1170,'Distributor List'!$A$2:$D$77,3,0),"-")</f>
        <v>Center-2</v>
      </c>
      <c r="D1170" s="6" t="str">
        <f>IFERROR(VLOOKUP(A1170,'Distributor List'!$A$2:$F$77,6,0),"-")</f>
        <v>Pak-1</v>
      </c>
      <c r="E1170" s="6" t="str">
        <f>IFERROR(VLOOKUP(A1170,'Distributor List'!$A$2:$D$77,4,0),"-")</f>
        <v>Distributor</v>
      </c>
      <c r="F1170" s="6" t="str">
        <f>IFERROR(VLOOKUP(H1170,'Price List'!$A$2:$H$109,8,0),"-")</f>
        <v>Medicronis</v>
      </c>
      <c r="G1170" s="6" t="str">
        <f>IFERROR(VLOOKUP(A1170,'Distributor List'!$A$2:$E$77,5,0),"-")</f>
        <v>Rehan Hussain</v>
      </c>
      <c r="H1170" s="59" t="s">
        <v>208</v>
      </c>
      <c r="I1170" s="57">
        <v>120</v>
      </c>
      <c r="J1170" s="72">
        <v>0</v>
      </c>
      <c r="K1170" s="72">
        <v>0</v>
      </c>
      <c r="L1170" s="73">
        <f t="shared" si="524"/>
        <v>0</v>
      </c>
      <c r="M1170" s="73">
        <f t="shared" si="523"/>
        <v>0</v>
      </c>
      <c r="N1170" s="74">
        <v>0</v>
      </c>
      <c r="O1170" s="74">
        <f t="shared" si="511"/>
        <v>0</v>
      </c>
      <c r="P1170" s="73">
        <f t="shared" si="512"/>
        <v>0</v>
      </c>
      <c r="Q1170" s="75">
        <v>0</v>
      </c>
      <c r="R1170" s="73">
        <v>0</v>
      </c>
      <c r="S1170" s="76" t="str">
        <f t="shared" si="513"/>
        <v>-</v>
      </c>
      <c r="T1170" s="77">
        <v>0</v>
      </c>
      <c r="U1170" s="78">
        <v>0</v>
      </c>
      <c r="V1170" s="73">
        <f t="shared" si="522"/>
        <v>0</v>
      </c>
      <c r="W1170" s="73">
        <f t="shared" si="514"/>
        <v>0</v>
      </c>
      <c r="X1170" s="76" t="str">
        <f t="shared" si="515"/>
        <v>-</v>
      </c>
      <c r="Y1170" s="73">
        <f t="shared" si="516"/>
        <v>0</v>
      </c>
      <c r="Z1170" s="73">
        <f t="shared" si="517"/>
        <v>0</v>
      </c>
      <c r="AA1170" s="73">
        <f t="shared" si="518"/>
        <v>0</v>
      </c>
      <c r="AB1170" s="73">
        <f t="shared" si="519"/>
        <v>0</v>
      </c>
      <c r="AC1170" s="73">
        <f t="shared" si="520"/>
        <v>0</v>
      </c>
      <c r="AD1170" s="73">
        <f t="shared" si="521"/>
        <v>0</v>
      </c>
      <c r="AE1170" s="73">
        <v>0</v>
      </c>
    </row>
    <row r="1171" spans="1:31" ht="15" customHeight="1">
      <c r="A1171" s="5" t="s">
        <v>126</v>
      </c>
      <c r="B1171" s="6" t="str">
        <f>IFERROR(VLOOKUP(A1171,'Distributor List'!$A$2:$D$77,2,0),"-")</f>
        <v>R.Y.Khan</v>
      </c>
      <c r="C1171" s="6" t="str">
        <f>IFERROR(VLOOKUP(A1171,'Distributor List'!$A$2:$D$77,3,0),"-")</f>
        <v>Center-2</v>
      </c>
      <c r="D1171" s="6" t="str">
        <f>IFERROR(VLOOKUP(A1171,'Distributor List'!$A$2:$F$77,6,0),"-")</f>
        <v>Pak-1</v>
      </c>
      <c r="E1171" s="6" t="str">
        <f>IFERROR(VLOOKUP(A1171,'Distributor List'!$A$2:$D$77,4,0),"-")</f>
        <v>Distributor</v>
      </c>
      <c r="F1171" s="6" t="str">
        <f>IFERROR(VLOOKUP(H1171,'Price List'!$A$2:$H$109,8,0),"-")</f>
        <v>Medicronis</v>
      </c>
      <c r="G1171" s="6" t="str">
        <f>IFERROR(VLOOKUP(A1171,'Distributor List'!$A$2:$E$77,5,0),"-")</f>
        <v>Rehan Hussain</v>
      </c>
      <c r="H1171" s="59" t="s">
        <v>209</v>
      </c>
      <c r="I1171" s="57">
        <v>105</v>
      </c>
      <c r="J1171" s="72">
        <v>20</v>
      </c>
      <c r="K1171" s="72">
        <v>87</v>
      </c>
      <c r="L1171" s="73">
        <f t="shared" si="524"/>
        <v>2100</v>
      </c>
      <c r="M1171" s="73">
        <f t="shared" si="523"/>
        <v>9135</v>
      </c>
      <c r="N1171" s="74">
        <v>20</v>
      </c>
      <c r="O1171" s="74">
        <f t="shared" si="511"/>
        <v>2100</v>
      </c>
      <c r="P1171" s="73">
        <f t="shared" si="512"/>
        <v>0</v>
      </c>
      <c r="Q1171" s="75">
        <v>75</v>
      </c>
      <c r="R1171" s="73">
        <f t="shared" ref="R1171:R1173" si="525">Q1171*I1171</f>
        <v>7875</v>
      </c>
      <c r="S1171" s="76">
        <f t="shared" si="513"/>
        <v>0.26666666666666666</v>
      </c>
      <c r="T1171" s="77">
        <v>0</v>
      </c>
      <c r="U1171" s="78">
        <f t="shared" ref="U1171:U1173" si="526">J1171-T1171</f>
        <v>20</v>
      </c>
      <c r="V1171" s="73">
        <f t="shared" si="522"/>
        <v>0</v>
      </c>
      <c r="W1171" s="73">
        <f t="shared" si="514"/>
        <v>2100</v>
      </c>
      <c r="X1171" s="76" t="str">
        <f t="shared" si="515"/>
        <v>-</v>
      </c>
      <c r="Y1171" s="73">
        <f t="shared" si="516"/>
        <v>30</v>
      </c>
      <c r="Z1171" s="73">
        <f t="shared" si="517"/>
        <v>0</v>
      </c>
      <c r="AA1171" s="73">
        <f t="shared" si="518"/>
        <v>0</v>
      </c>
      <c r="AB1171" s="73">
        <f t="shared" si="519"/>
        <v>57</v>
      </c>
      <c r="AC1171" s="73">
        <f t="shared" si="520"/>
        <v>5985</v>
      </c>
      <c r="AD1171" s="73">
        <f t="shared" si="521"/>
        <v>3150</v>
      </c>
      <c r="AE1171" s="73">
        <v>0</v>
      </c>
    </row>
    <row r="1172" spans="1:31" ht="15" customHeight="1">
      <c r="A1172" s="5" t="s">
        <v>126</v>
      </c>
      <c r="B1172" s="6" t="str">
        <f>IFERROR(VLOOKUP(A1172,'Distributor List'!$A$2:$D$77,2,0),"-")</f>
        <v>R.Y.Khan</v>
      </c>
      <c r="C1172" s="6" t="str">
        <f>IFERROR(VLOOKUP(A1172,'Distributor List'!$A$2:$D$77,3,0),"-")</f>
        <v>Center-2</v>
      </c>
      <c r="D1172" s="6" t="str">
        <f>IFERROR(VLOOKUP(A1172,'Distributor List'!$A$2:$F$77,6,0),"-")</f>
        <v>Pak-1</v>
      </c>
      <c r="E1172" s="6" t="str">
        <f>IFERROR(VLOOKUP(A1172,'Distributor List'!$A$2:$D$77,4,0),"-")</f>
        <v>Distributor</v>
      </c>
      <c r="F1172" s="6" t="str">
        <f>IFERROR(VLOOKUP(H1172,'Price List'!$A$2:$H$109,8,0),"-")</f>
        <v>Medicronis</v>
      </c>
      <c r="G1172" s="6" t="str">
        <f>IFERROR(VLOOKUP(A1172,'Distributor List'!$A$2:$E$77,5,0),"-")</f>
        <v>Rehan Hussain</v>
      </c>
      <c r="H1172" s="59" t="s">
        <v>210</v>
      </c>
      <c r="I1172" s="57">
        <v>170</v>
      </c>
      <c r="J1172" s="72">
        <v>13</v>
      </c>
      <c r="K1172" s="72">
        <v>37</v>
      </c>
      <c r="L1172" s="73">
        <f t="shared" si="524"/>
        <v>2210</v>
      </c>
      <c r="M1172" s="73">
        <f t="shared" si="523"/>
        <v>6290</v>
      </c>
      <c r="N1172" s="74">
        <v>13</v>
      </c>
      <c r="O1172" s="74">
        <f t="shared" si="511"/>
        <v>2210</v>
      </c>
      <c r="P1172" s="73">
        <f t="shared" si="512"/>
        <v>0</v>
      </c>
      <c r="Q1172" s="75">
        <v>75</v>
      </c>
      <c r="R1172" s="73">
        <f t="shared" si="525"/>
        <v>12750</v>
      </c>
      <c r="S1172" s="76">
        <f t="shared" si="513"/>
        <v>0.17333333333333334</v>
      </c>
      <c r="T1172" s="77">
        <v>0</v>
      </c>
      <c r="U1172" s="78">
        <f t="shared" si="526"/>
        <v>13</v>
      </c>
      <c r="V1172" s="73">
        <f t="shared" si="522"/>
        <v>0</v>
      </c>
      <c r="W1172" s="73">
        <f t="shared" si="514"/>
        <v>2210</v>
      </c>
      <c r="X1172" s="76" t="str">
        <f t="shared" si="515"/>
        <v>-</v>
      </c>
      <c r="Y1172" s="73">
        <f t="shared" si="516"/>
        <v>19.5</v>
      </c>
      <c r="Z1172" s="73">
        <f t="shared" si="517"/>
        <v>0</v>
      </c>
      <c r="AA1172" s="73">
        <f t="shared" si="518"/>
        <v>0</v>
      </c>
      <c r="AB1172" s="73">
        <f t="shared" si="519"/>
        <v>17.5</v>
      </c>
      <c r="AC1172" s="73">
        <f t="shared" si="520"/>
        <v>2975</v>
      </c>
      <c r="AD1172" s="73">
        <f t="shared" si="521"/>
        <v>3315</v>
      </c>
      <c r="AE1172" s="73">
        <v>0</v>
      </c>
    </row>
    <row r="1173" spans="1:31" ht="15" customHeight="1">
      <c r="A1173" s="5" t="s">
        <v>126</v>
      </c>
      <c r="B1173" s="6" t="str">
        <f>IFERROR(VLOOKUP(A1173,'Distributor List'!$A$2:$D$77,2,0),"-")</f>
        <v>R.Y.Khan</v>
      </c>
      <c r="C1173" s="6" t="str">
        <f>IFERROR(VLOOKUP(A1173,'Distributor List'!$A$2:$D$77,3,0),"-")</f>
        <v>Center-2</v>
      </c>
      <c r="D1173" s="6" t="str">
        <f>IFERROR(VLOOKUP(A1173,'Distributor List'!$A$2:$F$77,6,0),"-")</f>
        <v>Pak-1</v>
      </c>
      <c r="E1173" s="6" t="str">
        <f>IFERROR(VLOOKUP(A1173,'Distributor List'!$A$2:$D$77,4,0),"-")</f>
        <v>Distributor</v>
      </c>
      <c r="F1173" s="6" t="str">
        <f>IFERROR(VLOOKUP(H1173,'Price List'!$A$2:$H$109,8,0),"-")</f>
        <v>Medicronis</v>
      </c>
      <c r="G1173" s="6" t="str">
        <f>IFERROR(VLOOKUP(A1173,'Distributor List'!$A$2:$E$77,5,0),"-")</f>
        <v>Rehan Hussain</v>
      </c>
      <c r="H1173" s="10" t="s">
        <v>211</v>
      </c>
      <c r="I1173" s="58">
        <v>120</v>
      </c>
      <c r="J1173" s="72">
        <v>3</v>
      </c>
      <c r="K1173" s="72">
        <v>59</v>
      </c>
      <c r="L1173" s="73">
        <f t="shared" si="524"/>
        <v>360</v>
      </c>
      <c r="M1173" s="73">
        <f t="shared" si="523"/>
        <v>7080</v>
      </c>
      <c r="N1173" s="74">
        <v>3</v>
      </c>
      <c r="O1173" s="74">
        <f t="shared" si="511"/>
        <v>360</v>
      </c>
      <c r="P1173" s="73">
        <f t="shared" si="512"/>
        <v>0</v>
      </c>
      <c r="Q1173" s="91">
        <v>32.4</v>
      </c>
      <c r="R1173" s="73">
        <f t="shared" si="525"/>
        <v>3888</v>
      </c>
      <c r="S1173" s="76">
        <f t="shared" si="513"/>
        <v>9.2592592592592587E-2</v>
      </c>
      <c r="T1173" s="77">
        <v>2</v>
      </c>
      <c r="U1173" s="78">
        <f t="shared" si="526"/>
        <v>1</v>
      </c>
      <c r="V1173" s="73">
        <f t="shared" si="522"/>
        <v>240</v>
      </c>
      <c r="W1173" s="73">
        <f t="shared" si="514"/>
        <v>120</v>
      </c>
      <c r="X1173" s="76">
        <f t="shared" si="515"/>
        <v>0.5</v>
      </c>
      <c r="Y1173" s="73">
        <f t="shared" si="516"/>
        <v>4.5</v>
      </c>
      <c r="Z1173" s="73">
        <f t="shared" si="517"/>
        <v>0</v>
      </c>
      <c r="AA1173" s="73">
        <f t="shared" si="518"/>
        <v>0</v>
      </c>
      <c r="AB1173" s="73">
        <f t="shared" si="519"/>
        <v>54.5</v>
      </c>
      <c r="AC1173" s="73">
        <f t="shared" si="520"/>
        <v>6540</v>
      </c>
      <c r="AD1173" s="73">
        <f t="shared" si="521"/>
        <v>540</v>
      </c>
      <c r="AE1173" s="73">
        <v>0</v>
      </c>
    </row>
    <row r="1174" spans="1:31" ht="15" customHeight="1">
      <c r="A1174" s="5" t="s">
        <v>84</v>
      </c>
      <c r="B1174" s="6" t="str">
        <f>IFERROR(VLOOKUP(A1174,'Distributor List'!$A$2:$D$77,2,0),"-")</f>
        <v>Sadiq Abad</v>
      </c>
      <c r="C1174" s="6" t="str">
        <f>IFERROR(VLOOKUP(A1174,'Distributor List'!$A$2:$D$77,3,0),"-")</f>
        <v>Center-2</v>
      </c>
      <c r="D1174" s="6" t="str">
        <f>IFERROR(VLOOKUP(A1174,'Distributor List'!$A$2:$F$77,6,0),"-")</f>
        <v>Pak-1</v>
      </c>
      <c r="E1174" s="6" t="str">
        <f>IFERROR(VLOOKUP(A1174,'Distributor List'!$A$2:$D$77,4,0),"-")</f>
        <v>Distributor</v>
      </c>
      <c r="F1174" s="6" t="str">
        <f>IFERROR(VLOOKUP(H1174,'Price List'!$A$2:$H$109,8,0),"-")</f>
        <v>Medicronis</v>
      </c>
      <c r="G1174" s="6" t="str">
        <f>IFERROR(VLOOKUP(A1174,'Distributor List'!$A$2:$E$77,5,0),"-")</f>
        <v>Rehan Hussain</v>
      </c>
      <c r="H1174" s="10" t="s">
        <v>212</v>
      </c>
      <c r="I1174" s="58">
        <v>60</v>
      </c>
      <c r="J1174" s="72">
        <v>0</v>
      </c>
      <c r="K1174" s="72">
        <v>0</v>
      </c>
      <c r="L1174" s="73">
        <f t="shared" si="524"/>
        <v>0</v>
      </c>
      <c r="M1174" s="73">
        <f t="shared" si="502"/>
        <v>0</v>
      </c>
      <c r="N1174" s="74">
        <v>0</v>
      </c>
      <c r="O1174" s="74">
        <f t="shared" si="485"/>
        <v>0</v>
      </c>
      <c r="P1174" s="73">
        <f t="shared" si="481"/>
        <v>0</v>
      </c>
      <c r="Q1174" s="75">
        <v>45</v>
      </c>
      <c r="R1174" s="73">
        <f t="shared" si="509"/>
        <v>2700</v>
      </c>
      <c r="S1174" s="76">
        <f t="shared" ref="S1174:S1227" si="527">IFERROR(L1174/R1174,"-")</f>
        <v>0</v>
      </c>
      <c r="T1174" s="77">
        <v>0</v>
      </c>
      <c r="U1174" s="78">
        <f t="shared" si="510"/>
        <v>0</v>
      </c>
      <c r="V1174" s="73">
        <f t="shared" si="495"/>
        <v>0</v>
      </c>
      <c r="W1174" s="73">
        <f t="shared" ref="W1174:W1227" si="528">L1174-V1174</f>
        <v>0</v>
      </c>
      <c r="X1174" s="76" t="str">
        <f t="shared" ref="X1174:X1227" si="529">IFERROR(L1174/V1174-1,"-")</f>
        <v>-</v>
      </c>
      <c r="Y1174" s="73">
        <f t="shared" ref="Y1174:Y1227" si="530">(J1174)/1*1.5</f>
        <v>0</v>
      </c>
      <c r="Z1174" s="73">
        <f t="shared" ref="Z1174:Z1227" si="531">IF(Y1174&gt;K1174,Y1174-K1174,0)</f>
        <v>0</v>
      </c>
      <c r="AA1174" s="73">
        <f t="shared" si="482"/>
        <v>0</v>
      </c>
      <c r="AB1174" s="73">
        <f t="shared" ref="AB1174:AB1227" si="532">IF(Y1174&lt;K1174,K1174-Y1174,0)</f>
        <v>0</v>
      </c>
      <c r="AC1174" s="73">
        <f t="shared" si="483"/>
        <v>0</v>
      </c>
      <c r="AD1174" s="73">
        <f t="shared" si="484"/>
        <v>0</v>
      </c>
      <c r="AE1174" s="73">
        <v>0</v>
      </c>
    </row>
    <row r="1175" spans="1:31" ht="15" customHeight="1">
      <c r="A1175" s="5" t="s">
        <v>84</v>
      </c>
      <c r="B1175" s="6" t="str">
        <f>IFERROR(VLOOKUP(A1175,'Distributor List'!$A$2:$D$77,2,0),"-")</f>
        <v>Sadiq Abad</v>
      </c>
      <c r="C1175" s="6" t="str">
        <f>IFERROR(VLOOKUP(A1175,'Distributor List'!$A$2:$D$77,3,0),"-")</f>
        <v>Center-2</v>
      </c>
      <c r="D1175" s="6" t="str">
        <f>IFERROR(VLOOKUP(A1175,'Distributor List'!$A$2:$F$77,6,0),"-")</f>
        <v>Pak-1</v>
      </c>
      <c r="E1175" s="6" t="str">
        <f>IFERROR(VLOOKUP(A1175,'Distributor List'!$A$2:$D$77,4,0),"-")</f>
        <v>Distributor</v>
      </c>
      <c r="F1175" s="6" t="str">
        <f>IFERROR(VLOOKUP(H1175,'Price List'!$A$2:$H$109,8,0),"-")</f>
        <v>Medicronis</v>
      </c>
      <c r="G1175" s="6" t="str">
        <f>IFERROR(VLOOKUP(A1175,'Distributor List'!$A$2:$E$77,5,0),"-")</f>
        <v>Rehan Hussain</v>
      </c>
      <c r="H1175" s="10" t="s">
        <v>11</v>
      </c>
      <c r="I1175" s="58">
        <v>80</v>
      </c>
      <c r="J1175" s="72">
        <v>0</v>
      </c>
      <c r="K1175" s="72">
        <v>0</v>
      </c>
      <c r="L1175" s="73">
        <f t="shared" si="524"/>
        <v>0</v>
      </c>
      <c r="M1175" s="73">
        <f t="shared" si="502"/>
        <v>0</v>
      </c>
      <c r="N1175" s="74">
        <v>0</v>
      </c>
      <c r="O1175" s="74">
        <f t="shared" si="485"/>
        <v>0</v>
      </c>
      <c r="P1175" s="73">
        <f t="shared" ref="P1175:P1238" si="533">L1175-O1175</f>
        <v>0</v>
      </c>
      <c r="Q1175" s="75">
        <v>207.36</v>
      </c>
      <c r="R1175" s="73">
        <f t="shared" si="509"/>
        <v>16588.800000000003</v>
      </c>
      <c r="S1175" s="76">
        <f t="shared" si="527"/>
        <v>0</v>
      </c>
      <c r="T1175" s="77">
        <v>5</v>
      </c>
      <c r="U1175" s="78">
        <f t="shared" si="510"/>
        <v>-5</v>
      </c>
      <c r="V1175" s="73">
        <f t="shared" si="495"/>
        <v>400</v>
      </c>
      <c r="W1175" s="73">
        <f t="shared" si="528"/>
        <v>-400</v>
      </c>
      <c r="X1175" s="76">
        <f t="shared" si="529"/>
        <v>-1</v>
      </c>
      <c r="Y1175" s="73">
        <f t="shared" si="530"/>
        <v>0</v>
      </c>
      <c r="Z1175" s="73">
        <f t="shared" si="531"/>
        <v>0</v>
      </c>
      <c r="AA1175" s="73">
        <f t="shared" ref="AA1175:AA1238" si="534">Z1175*I1175</f>
        <v>0</v>
      </c>
      <c r="AB1175" s="73">
        <f t="shared" si="532"/>
        <v>0</v>
      </c>
      <c r="AC1175" s="73">
        <f t="shared" ref="AC1175:AC1238" si="535">AB1175*I1175</f>
        <v>0</v>
      </c>
      <c r="AD1175" s="73">
        <f t="shared" ref="AD1175:AD1238" si="536">Y1175*I1175</f>
        <v>0</v>
      </c>
      <c r="AE1175" s="73">
        <v>0</v>
      </c>
    </row>
    <row r="1176" spans="1:31" ht="15" customHeight="1">
      <c r="A1176" s="5" t="s">
        <v>84</v>
      </c>
      <c r="B1176" s="6" t="str">
        <f>IFERROR(VLOOKUP(A1176,'Distributor List'!$A$2:$D$77,2,0),"-")</f>
        <v>Sadiq Abad</v>
      </c>
      <c r="C1176" s="6" t="str">
        <f>IFERROR(VLOOKUP(A1176,'Distributor List'!$A$2:$D$77,3,0),"-")</f>
        <v>Center-2</v>
      </c>
      <c r="D1176" s="6" t="str">
        <f>IFERROR(VLOOKUP(A1176,'Distributor List'!$A$2:$F$77,6,0),"-")</f>
        <v>Pak-1</v>
      </c>
      <c r="E1176" s="6" t="str">
        <f>IFERROR(VLOOKUP(A1176,'Distributor List'!$A$2:$D$77,4,0),"-")</f>
        <v>Distributor</v>
      </c>
      <c r="F1176" s="6" t="str">
        <f>IFERROR(VLOOKUP(H1176,'Price List'!$A$2:$H$109,8,0),"-")</f>
        <v>Medicronis</v>
      </c>
      <c r="G1176" s="6" t="str">
        <f>IFERROR(VLOOKUP(A1176,'Distributor List'!$A$2:$E$77,5,0),"-")</f>
        <v>Rehan Hussain</v>
      </c>
      <c r="H1176" s="10" t="s">
        <v>143</v>
      </c>
      <c r="I1176" s="58">
        <v>95</v>
      </c>
      <c r="J1176" s="72">
        <v>0</v>
      </c>
      <c r="K1176" s="72">
        <v>0</v>
      </c>
      <c r="L1176" s="73">
        <f t="shared" si="524"/>
        <v>0</v>
      </c>
      <c r="M1176" s="73">
        <f t="shared" si="502"/>
        <v>0</v>
      </c>
      <c r="N1176" s="74">
        <v>0</v>
      </c>
      <c r="O1176" s="74">
        <f t="shared" ref="O1176:O1239" si="537">N1176*I1176</f>
        <v>0</v>
      </c>
      <c r="P1176" s="73">
        <f t="shared" si="533"/>
        <v>0</v>
      </c>
      <c r="Q1176" s="75">
        <v>216</v>
      </c>
      <c r="R1176" s="73">
        <f t="shared" si="509"/>
        <v>20520</v>
      </c>
      <c r="S1176" s="76">
        <f t="shared" si="527"/>
        <v>0</v>
      </c>
      <c r="T1176" s="77">
        <v>0</v>
      </c>
      <c r="U1176" s="78">
        <f t="shared" si="510"/>
        <v>0</v>
      </c>
      <c r="V1176" s="73">
        <f t="shared" si="495"/>
        <v>0</v>
      </c>
      <c r="W1176" s="73">
        <f t="shared" si="528"/>
        <v>0</v>
      </c>
      <c r="X1176" s="76" t="str">
        <f t="shared" si="529"/>
        <v>-</v>
      </c>
      <c r="Y1176" s="73">
        <f t="shared" si="530"/>
        <v>0</v>
      </c>
      <c r="Z1176" s="73">
        <f t="shared" si="531"/>
        <v>0</v>
      </c>
      <c r="AA1176" s="73">
        <f t="shared" si="534"/>
        <v>0</v>
      </c>
      <c r="AB1176" s="73">
        <f t="shared" si="532"/>
        <v>0</v>
      </c>
      <c r="AC1176" s="73">
        <f t="shared" si="535"/>
        <v>0</v>
      </c>
      <c r="AD1176" s="73">
        <f t="shared" si="536"/>
        <v>0</v>
      </c>
      <c r="AE1176" s="73">
        <v>0</v>
      </c>
    </row>
    <row r="1177" spans="1:31" ht="15" customHeight="1">
      <c r="A1177" s="5" t="s">
        <v>84</v>
      </c>
      <c r="B1177" s="6" t="str">
        <f>IFERROR(VLOOKUP(A1177,'Distributor List'!$A$2:$D$77,2,0),"-")</f>
        <v>Sadiq Abad</v>
      </c>
      <c r="C1177" s="6" t="str">
        <f>IFERROR(VLOOKUP(A1177,'Distributor List'!$A$2:$D$77,3,0),"-")</f>
        <v>Center-2</v>
      </c>
      <c r="D1177" s="6" t="str">
        <f>IFERROR(VLOOKUP(A1177,'Distributor List'!$A$2:$F$77,6,0),"-")</f>
        <v>Pak-1</v>
      </c>
      <c r="E1177" s="6" t="str">
        <f>IFERROR(VLOOKUP(A1177,'Distributor List'!$A$2:$D$77,4,0),"-")</f>
        <v>Distributor</v>
      </c>
      <c r="F1177" s="6" t="str">
        <f>IFERROR(VLOOKUP(H1177,'Price List'!$A$2:$H$109,8,0),"-")</f>
        <v>Transformer</v>
      </c>
      <c r="G1177" s="6" t="str">
        <f>IFERROR(VLOOKUP(A1177,'Distributor List'!$A$2:$E$77,5,0),"-")</f>
        <v>Rehan Hussain</v>
      </c>
      <c r="H1177" s="10" t="s">
        <v>178</v>
      </c>
      <c r="I1177" s="58">
        <v>297.5</v>
      </c>
      <c r="J1177" s="72">
        <v>0</v>
      </c>
      <c r="K1177" s="72">
        <v>0</v>
      </c>
      <c r="L1177" s="73">
        <f t="shared" si="524"/>
        <v>0</v>
      </c>
      <c r="M1177" s="73">
        <f t="shared" si="502"/>
        <v>0</v>
      </c>
      <c r="N1177" s="74">
        <v>0</v>
      </c>
      <c r="O1177" s="74">
        <f t="shared" si="537"/>
        <v>0</v>
      </c>
      <c r="P1177" s="73">
        <f t="shared" si="533"/>
        <v>0</v>
      </c>
      <c r="Q1177" s="75">
        <v>0</v>
      </c>
      <c r="R1177" s="73">
        <f t="shared" si="509"/>
        <v>0</v>
      </c>
      <c r="S1177" s="76" t="str">
        <f t="shared" si="527"/>
        <v>-</v>
      </c>
      <c r="T1177" s="77">
        <v>0</v>
      </c>
      <c r="U1177" s="78">
        <f t="shared" si="510"/>
        <v>0</v>
      </c>
      <c r="V1177" s="73">
        <f t="shared" si="495"/>
        <v>0</v>
      </c>
      <c r="W1177" s="73">
        <f t="shared" si="528"/>
        <v>0</v>
      </c>
      <c r="X1177" s="76" t="str">
        <f t="shared" si="529"/>
        <v>-</v>
      </c>
      <c r="Y1177" s="73">
        <f t="shared" si="530"/>
        <v>0</v>
      </c>
      <c r="Z1177" s="73">
        <f t="shared" si="531"/>
        <v>0</v>
      </c>
      <c r="AA1177" s="73">
        <f t="shared" si="534"/>
        <v>0</v>
      </c>
      <c r="AB1177" s="73">
        <f t="shared" si="532"/>
        <v>0</v>
      </c>
      <c r="AC1177" s="73">
        <f t="shared" si="535"/>
        <v>0</v>
      </c>
      <c r="AD1177" s="73">
        <f t="shared" si="536"/>
        <v>0</v>
      </c>
      <c r="AE1177" s="73">
        <v>0</v>
      </c>
    </row>
    <row r="1178" spans="1:31" ht="15" customHeight="1">
      <c r="A1178" s="5" t="s">
        <v>84</v>
      </c>
      <c r="B1178" s="6" t="str">
        <f>IFERROR(VLOOKUP(A1178,'Distributor List'!$A$2:$D$77,2,0),"-")</f>
        <v>Sadiq Abad</v>
      </c>
      <c r="C1178" s="6" t="str">
        <f>IFERROR(VLOOKUP(A1178,'Distributor List'!$A$2:$D$77,3,0),"-")</f>
        <v>Center-2</v>
      </c>
      <c r="D1178" s="6" t="str">
        <f>IFERROR(VLOOKUP(A1178,'Distributor List'!$A$2:$F$77,6,0),"-")</f>
        <v>Pak-1</v>
      </c>
      <c r="E1178" s="6" t="str">
        <f>IFERROR(VLOOKUP(A1178,'Distributor List'!$A$2:$D$77,4,0),"-")</f>
        <v>Distributor</v>
      </c>
      <c r="F1178" s="6" t="str">
        <f>IFERROR(VLOOKUP(H1178,'Price List'!$A$2:$H$109,8,0),"-")</f>
        <v>Transformer</v>
      </c>
      <c r="G1178" s="6" t="str">
        <f>IFERROR(VLOOKUP(A1178,'Distributor List'!$A$2:$E$77,5,0),"-")</f>
        <v>Rehan Hussain</v>
      </c>
      <c r="H1178" s="10" t="s">
        <v>179</v>
      </c>
      <c r="I1178" s="58">
        <v>429.25</v>
      </c>
      <c r="J1178" s="72">
        <v>0</v>
      </c>
      <c r="K1178" s="72">
        <v>0</v>
      </c>
      <c r="L1178" s="73">
        <f t="shared" si="524"/>
        <v>0</v>
      </c>
      <c r="M1178" s="73">
        <f t="shared" si="502"/>
        <v>0</v>
      </c>
      <c r="N1178" s="74">
        <v>0</v>
      </c>
      <c r="O1178" s="74">
        <f t="shared" si="537"/>
        <v>0</v>
      </c>
      <c r="P1178" s="73">
        <f t="shared" si="533"/>
        <v>0</v>
      </c>
      <c r="Q1178" s="75">
        <v>0</v>
      </c>
      <c r="R1178" s="73">
        <f t="shared" si="509"/>
        <v>0</v>
      </c>
      <c r="S1178" s="76" t="str">
        <f t="shared" si="527"/>
        <v>-</v>
      </c>
      <c r="T1178" s="77">
        <v>0</v>
      </c>
      <c r="U1178" s="78">
        <f t="shared" si="510"/>
        <v>0</v>
      </c>
      <c r="V1178" s="73">
        <f t="shared" si="495"/>
        <v>0</v>
      </c>
      <c r="W1178" s="73">
        <f t="shared" si="528"/>
        <v>0</v>
      </c>
      <c r="X1178" s="76" t="str">
        <f t="shared" si="529"/>
        <v>-</v>
      </c>
      <c r="Y1178" s="73">
        <f t="shared" si="530"/>
        <v>0</v>
      </c>
      <c r="Z1178" s="73">
        <f t="shared" si="531"/>
        <v>0</v>
      </c>
      <c r="AA1178" s="73">
        <f t="shared" si="534"/>
        <v>0</v>
      </c>
      <c r="AB1178" s="73">
        <f t="shared" si="532"/>
        <v>0</v>
      </c>
      <c r="AC1178" s="73">
        <f t="shared" si="535"/>
        <v>0</v>
      </c>
      <c r="AD1178" s="73">
        <f t="shared" si="536"/>
        <v>0</v>
      </c>
      <c r="AE1178" s="73">
        <v>0</v>
      </c>
    </row>
    <row r="1179" spans="1:31" ht="15" customHeight="1">
      <c r="A1179" s="5" t="s">
        <v>84</v>
      </c>
      <c r="B1179" s="6" t="str">
        <f>IFERROR(VLOOKUP(A1179,'Distributor List'!$A$2:$D$77,2,0),"-")</f>
        <v>Sadiq Abad</v>
      </c>
      <c r="C1179" s="6" t="str">
        <f>IFERROR(VLOOKUP(A1179,'Distributor List'!$A$2:$D$77,3,0),"-")</f>
        <v>Center-2</v>
      </c>
      <c r="D1179" s="6" t="str">
        <f>IFERROR(VLOOKUP(A1179,'Distributor List'!$A$2:$F$77,6,0),"-")</f>
        <v>Pak-1</v>
      </c>
      <c r="E1179" s="6" t="str">
        <f>IFERROR(VLOOKUP(A1179,'Distributor List'!$A$2:$D$77,4,0),"-")</f>
        <v>Distributor</v>
      </c>
      <c r="F1179" s="6" t="str">
        <f>IFERROR(VLOOKUP(H1179,'Price List'!$A$2:$H$109,8,0),"-")</f>
        <v>Medicronis</v>
      </c>
      <c r="G1179" s="6" t="str">
        <f>IFERROR(VLOOKUP(A1179,'Distributor List'!$A$2:$E$77,5,0),"-")</f>
        <v>Rehan Hussain</v>
      </c>
      <c r="H1179" s="10" t="s">
        <v>180</v>
      </c>
      <c r="I1179" s="58">
        <v>270</v>
      </c>
      <c r="J1179" s="72">
        <v>0</v>
      </c>
      <c r="K1179" s="72">
        <v>0</v>
      </c>
      <c r="L1179" s="73">
        <f t="shared" si="524"/>
        <v>0</v>
      </c>
      <c r="M1179" s="73">
        <f t="shared" si="502"/>
        <v>0</v>
      </c>
      <c r="N1179" s="74">
        <v>0</v>
      </c>
      <c r="O1179" s="74">
        <f t="shared" si="537"/>
        <v>0</v>
      </c>
      <c r="P1179" s="73">
        <f t="shared" si="533"/>
        <v>0</v>
      </c>
      <c r="Q1179" s="75">
        <v>33.6</v>
      </c>
      <c r="R1179" s="73">
        <f t="shared" si="509"/>
        <v>9072</v>
      </c>
      <c r="S1179" s="76">
        <f t="shared" si="527"/>
        <v>0</v>
      </c>
      <c r="T1179" s="77">
        <v>2</v>
      </c>
      <c r="U1179" s="78">
        <f t="shared" si="510"/>
        <v>-2</v>
      </c>
      <c r="V1179" s="73">
        <f t="shared" si="495"/>
        <v>540</v>
      </c>
      <c r="W1179" s="73">
        <f t="shared" si="528"/>
        <v>-540</v>
      </c>
      <c r="X1179" s="76">
        <f t="shared" si="529"/>
        <v>-1</v>
      </c>
      <c r="Y1179" s="73">
        <f t="shared" si="530"/>
        <v>0</v>
      </c>
      <c r="Z1179" s="73">
        <f t="shared" si="531"/>
        <v>0</v>
      </c>
      <c r="AA1179" s="73">
        <f t="shared" si="534"/>
        <v>0</v>
      </c>
      <c r="AB1179" s="73">
        <f t="shared" si="532"/>
        <v>0</v>
      </c>
      <c r="AC1179" s="73">
        <f t="shared" si="535"/>
        <v>0</v>
      </c>
      <c r="AD1179" s="73">
        <f t="shared" si="536"/>
        <v>0</v>
      </c>
      <c r="AE1179" s="73">
        <v>0</v>
      </c>
    </row>
    <row r="1180" spans="1:31" ht="15" customHeight="1">
      <c r="A1180" s="5" t="s">
        <v>84</v>
      </c>
      <c r="B1180" s="6" t="str">
        <f>IFERROR(VLOOKUP(A1180,'Distributor List'!$A$2:$D$77,2,0),"-")</f>
        <v>Sadiq Abad</v>
      </c>
      <c r="C1180" s="6" t="str">
        <f>IFERROR(VLOOKUP(A1180,'Distributor List'!$A$2:$D$77,3,0),"-")</f>
        <v>Center-2</v>
      </c>
      <c r="D1180" s="6" t="str">
        <f>IFERROR(VLOOKUP(A1180,'Distributor List'!$A$2:$F$77,6,0),"-")</f>
        <v>Pak-1</v>
      </c>
      <c r="E1180" s="6" t="str">
        <f>IFERROR(VLOOKUP(A1180,'Distributor List'!$A$2:$D$77,4,0),"-")</f>
        <v>Distributor</v>
      </c>
      <c r="F1180" s="6" t="str">
        <f>IFERROR(VLOOKUP(H1180,'Price List'!$A$2:$H$109,8,0),"-")</f>
        <v>Medicronis</v>
      </c>
      <c r="G1180" s="6" t="str">
        <f>IFERROR(VLOOKUP(A1180,'Distributor List'!$A$2:$E$77,5,0),"-")</f>
        <v>Rehan Hussain</v>
      </c>
      <c r="H1180" s="10" t="s">
        <v>181</v>
      </c>
      <c r="I1180" s="58">
        <v>670</v>
      </c>
      <c r="J1180" s="72">
        <v>0</v>
      </c>
      <c r="K1180" s="72">
        <v>0</v>
      </c>
      <c r="L1180" s="73">
        <f t="shared" si="524"/>
        <v>0</v>
      </c>
      <c r="M1180" s="73">
        <f t="shared" si="502"/>
        <v>0</v>
      </c>
      <c r="N1180" s="74">
        <v>0</v>
      </c>
      <c r="O1180" s="74">
        <f t="shared" si="537"/>
        <v>0</v>
      </c>
      <c r="P1180" s="73">
        <f t="shared" si="533"/>
        <v>0</v>
      </c>
      <c r="Q1180" s="75">
        <v>21</v>
      </c>
      <c r="R1180" s="73">
        <f t="shared" si="509"/>
        <v>14070</v>
      </c>
      <c r="S1180" s="76">
        <f t="shared" si="527"/>
        <v>0</v>
      </c>
      <c r="T1180" s="77">
        <v>0</v>
      </c>
      <c r="U1180" s="78">
        <f t="shared" si="510"/>
        <v>0</v>
      </c>
      <c r="V1180" s="73">
        <f t="shared" si="495"/>
        <v>0</v>
      </c>
      <c r="W1180" s="73">
        <f t="shared" si="528"/>
        <v>0</v>
      </c>
      <c r="X1180" s="76" t="str">
        <f t="shared" si="529"/>
        <v>-</v>
      </c>
      <c r="Y1180" s="73">
        <f t="shared" si="530"/>
        <v>0</v>
      </c>
      <c r="Z1180" s="73">
        <f t="shared" si="531"/>
        <v>0</v>
      </c>
      <c r="AA1180" s="73">
        <f t="shared" si="534"/>
        <v>0</v>
      </c>
      <c r="AB1180" s="73">
        <f t="shared" si="532"/>
        <v>0</v>
      </c>
      <c r="AC1180" s="73">
        <f t="shared" si="535"/>
        <v>0</v>
      </c>
      <c r="AD1180" s="73">
        <f t="shared" si="536"/>
        <v>0</v>
      </c>
      <c r="AE1180" s="73">
        <v>0</v>
      </c>
    </row>
    <row r="1181" spans="1:31" ht="15" customHeight="1">
      <c r="A1181" s="5" t="s">
        <v>84</v>
      </c>
      <c r="B1181" s="6" t="str">
        <f>IFERROR(VLOOKUP(A1181,'Distributor List'!$A$2:$D$77,2,0),"-")</f>
        <v>Sadiq Abad</v>
      </c>
      <c r="C1181" s="6" t="str">
        <f>IFERROR(VLOOKUP(A1181,'Distributor List'!$A$2:$D$77,3,0),"-")</f>
        <v>Center-2</v>
      </c>
      <c r="D1181" s="6" t="str">
        <f>IFERROR(VLOOKUP(A1181,'Distributor List'!$A$2:$F$77,6,0),"-")</f>
        <v>Pak-1</v>
      </c>
      <c r="E1181" s="6" t="str">
        <f>IFERROR(VLOOKUP(A1181,'Distributor List'!$A$2:$D$77,4,0),"-")</f>
        <v>Distributor</v>
      </c>
      <c r="F1181" s="6" t="str">
        <f>IFERROR(VLOOKUP(H1181,'Price List'!$A$2:$H$109,8,0),"-")</f>
        <v>Medicronis</v>
      </c>
      <c r="G1181" s="6" t="str">
        <f>IFERROR(VLOOKUP(A1181,'Distributor List'!$A$2:$E$77,5,0),"-")</f>
        <v>Rehan Hussain</v>
      </c>
      <c r="H1181" s="10" t="s">
        <v>182</v>
      </c>
      <c r="I1181" s="58">
        <v>56</v>
      </c>
      <c r="J1181" s="72">
        <v>0</v>
      </c>
      <c r="K1181" s="72">
        <v>0</v>
      </c>
      <c r="L1181" s="73">
        <f t="shared" si="524"/>
        <v>0</v>
      </c>
      <c r="M1181" s="73">
        <f t="shared" si="502"/>
        <v>0</v>
      </c>
      <c r="N1181" s="74">
        <v>0</v>
      </c>
      <c r="O1181" s="74">
        <f t="shared" si="537"/>
        <v>0</v>
      </c>
      <c r="P1181" s="73">
        <f t="shared" si="533"/>
        <v>0</v>
      </c>
      <c r="Q1181" s="75">
        <v>32.4</v>
      </c>
      <c r="R1181" s="73">
        <f t="shared" si="509"/>
        <v>1814.3999999999999</v>
      </c>
      <c r="S1181" s="76">
        <f t="shared" si="527"/>
        <v>0</v>
      </c>
      <c r="T1181" s="77">
        <v>0</v>
      </c>
      <c r="U1181" s="78">
        <f t="shared" si="510"/>
        <v>0</v>
      </c>
      <c r="V1181" s="73">
        <f t="shared" si="495"/>
        <v>0</v>
      </c>
      <c r="W1181" s="73">
        <f t="shared" si="528"/>
        <v>0</v>
      </c>
      <c r="X1181" s="76" t="str">
        <f t="shared" si="529"/>
        <v>-</v>
      </c>
      <c r="Y1181" s="73">
        <f t="shared" si="530"/>
        <v>0</v>
      </c>
      <c r="Z1181" s="73">
        <f t="shared" si="531"/>
        <v>0</v>
      </c>
      <c r="AA1181" s="73">
        <f t="shared" si="534"/>
        <v>0</v>
      </c>
      <c r="AB1181" s="73">
        <f t="shared" si="532"/>
        <v>0</v>
      </c>
      <c r="AC1181" s="73">
        <f t="shared" si="535"/>
        <v>0</v>
      </c>
      <c r="AD1181" s="73">
        <f t="shared" si="536"/>
        <v>0</v>
      </c>
      <c r="AE1181" s="73">
        <v>0</v>
      </c>
    </row>
    <row r="1182" spans="1:31" ht="15" customHeight="1">
      <c r="A1182" s="5" t="s">
        <v>84</v>
      </c>
      <c r="B1182" s="6" t="str">
        <f>IFERROR(VLOOKUP(A1182,'Distributor List'!$A$2:$D$77,2,0),"-")</f>
        <v>Sadiq Abad</v>
      </c>
      <c r="C1182" s="6" t="str">
        <f>IFERROR(VLOOKUP(A1182,'Distributor List'!$A$2:$D$77,3,0),"-")</f>
        <v>Center-2</v>
      </c>
      <c r="D1182" s="6" t="str">
        <f>IFERROR(VLOOKUP(A1182,'Distributor List'!$A$2:$F$77,6,0),"-")</f>
        <v>Pak-1</v>
      </c>
      <c r="E1182" s="6" t="str">
        <f>IFERROR(VLOOKUP(A1182,'Distributor List'!$A$2:$D$77,4,0),"-")</f>
        <v>Distributor</v>
      </c>
      <c r="F1182" s="6" t="str">
        <f>IFERROR(VLOOKUP(H1182,'Price List'!$A$2:$H$109,8,0),"-")</f>
        <v>Medicronis</v>
      </c>
      <c r="G1182" s="6" t="str">
        <f>IFERROR(VLOOKUP(A1182,'Distributor List'!$A$2:$E$77,5,0),"-")</f>
        <v>Rehan Hussain</v>
      </c>
      <c r="H1182" s="10" t="s">
        <v>183</v>
      </c>
      <c r="I1182" s="58">
        <v>72</v>
      </c>
      <c r="J1182" s="72">
        <v>0</v>
      </c>
      <c r="K1182" s="72">
        <v>0</v>
      </c>
      <c r="L1182" s="73">
        <f t="shared" si="524"/>
        <v>0</v>
      </c>
      <c r="M1182" s="73">
        <f t="shared" si="502"/>
        <v>0</v>
      </c>
      <c r="N1182" s="74">
        <v>0</v>
      </c>
      <c r="O1182" s="74">
        <f t="shared" si="537"/>
        <v>0</v>
      </c>
      <c r="P1182" s="73">
        <f t="shared" si="533"/>
        <v>0</v>
      </c>
      <c r="Q1182" s="75">
        <v>32.4</v>
      </c>
      <c r="R1182" s="73">
        <f t="shared" si="509"/>
        <v>2332.7999999999997</v>
      </c>
      <c r="S1182" s="76">
        <f t="shared" si="527"/>
        <v>0</v>
      </c>
      <c r="T1182" s="77">
        <v>0</v>
      </c>
      <c r="U1182" s="78">
        <f t="shared" si="510"/>
        <v>0</v>
      </c>
      <c r="V1182" s="73">
        <f t="shared" si="495"/>
        <v>0</v>
      </c>
      <c r="W1182" s="73">
        <f t="shared" si="528"/>
        <v>0</v>
      </c>
      <c r="X1182" s="76" t="str">
        <f t="shared" si="529"/>
        <v>-</v>
      </c>
      <c r="Y1182" s="73">
        <f t="shared" si="530"/>
        <v>0</v>
      </c>
      <c r="Z1182" s="73">
        <f t="shared" si="531"/>
        <v>0</v>
      </c>
      <c r="AA1182" s="73">
        <f t="shared" si="534"/>
        <v>0</v>
      </c>
      <c r="AB1182" s="73">
        <f t="shared" si="532"/>
        <v>0</v>
      </c>
      <c r="AC1182" s="73">
        <f t="shared" si="535"/>
        <v>0</v>
      </c>
      <c r="AD1182" s="73">
        <f t="shared" si="536"/>
        <v>0</v>
      </c>
      <c r="AE1182" s="73">
        <v>0</v>
      </c>
    </row>
    <row r="1183" spans="1:31" ht="15" customHeight="1">
      <c r="A1183" s="5" t="s">
        <v>84</v>
      </c>
      <c r="B1183" s="6" t="str">
        <f>IFERROR(VLOOKUP(A1183,'Distributor List'!$A$2:$D$77,2,0),"-")</f>
        <v>Sadiq Abad</v>
      </c>
      <c r="C1183" s="6" t="str">
        <f>IFERROR(VLOOKUP(A1183,'Distributor List'!$A$2:$D$77,3,0),"-")</f>
        <v>Center-2</v>
      </c>
      <c r="D1183" s="6" t="str">
        <f>IFERROR(VLOOKUP(A1183,'Distributor List'!$A$2:$F$77,6,0),"-")</f>
        <v>Pak-1</v>
      </c>
      <c r="E1183" s="6" t="str">
        <f>IFERROR(VLOOKUP(A1183,'Distributor List'!$A$2:$D$77,4,0),"-")</f>
        <v>Distributor</v>
      </c>
      <c r="F1183" s="6" t="str">
        <f>IFERROR(VLOOKUP(H1183,'Price List'!$A$2:$H$109,8,0),"-")</f>
        <v>Medicronis</v>
      </c>
      <c r="G1183" s="6" t="str">
        <f>IFERROR(VLOOKUP(A1183,'Distributor List'!$A$2:$E$77,5,0),"-")</f>
        <v>Rehan Hussain</v>
      </c>
      <c r="H1183" s="10" t="s">
        <v>184</v>
      </c>
      <c r="I1183" s="58">
        <v>105</v>
      </c>
      <c r="J1183" s="72">
        <v>0</v>
      </c>
      <c r="K1183" s="72">
        <v>0</v>
      </c>
      <c r="L1183" s="73">
        <f t="shared" si="524"/>
        <v>0</v>
      </c>
      <c r="M1183" s="73">
        <f t="shared" si="502"/>
        <v>0</v>
      </c>
      <c r="N1183" s="74">
        <v>0</v>
      </c>
      <c r="O1183" s="74">
        <f t="shared" si="537"/>
        <v>0</v>
      </c>
      <c r="P1183" s="73">
        <f t="shared" si="533"/>
        <v>0</v>
      </c>
      <c r="Q1183" s="75">
        <v>32.4</v>
      </c>
      <c r="R1183" s="73">
        <f t="shared" si="509"/>
        <v>3402</v>
      </c>
      <c r="S1183" s="76">
        <f t="shared" si="527"/>
        <v>0</v>
      </c>
      <c r="T1183" s="77">
        <v>0</v>
      </c>
      <c r="U1183" s="78">
        <f t="shared" si="510"/>
        <v>0</v>
      </c>
      <c r="V1183" s="73">
        <f t="shared" si="495"/>
        <v>0</v>
      </c>
      <c r="W1183" s="73">
        <f t="shared" si="528"/>
        <v>0</v>
      </c>
      <c r="X1183" s="76" t="str">
        <f t="shared" si="529"/>
        <v>-</v>
      </c>
      <c r="Y1183" s="73">
        <f t="shared" si="530"/>
        <v>0</v>
      </c>
      <c r="Z1183" s="73">
        <f t="shared" si="531"/>
        <v>0</v>
      </c>
      <c r="AA1183" s="73">
        <f t="shared" si="534"/>
        <v>0</v>
      </c>
      <c r="AB1183" s="73">
        <f t="shared" si="532"/>
        <v>0</v>
      </c>
      <c r="AC1183" s="73">
        <f t="shared" si="535"/>
        <v>0</v>
      </c>
      <c r="AD1183" s="73">
        <f t="shared" si="536"/>
        <v>0</v>
      </c>
      <c r="AE1183" s="73">
        <v>0</v>
      </c>
    </row>
    <row r="1184" spans="1:31" ht="15" customHeight="1">
      <c r="A1184" s="5" t="s">
        <v>84</v>
      </c>
      <c r="B1184" s="6" t="str">
        <f>IFERROR(VLOOKUP(A1184,'Distributor List'!$A$2:$D$77,2,0),"-")</f>
        <v>Sadiq Abad</v>
      </c>
      <c r="C1184" s="6" t="str">
        <f>IFERROR(VLOOKUP(A1184,'Distributor List'!$A$2:$D$77,3,0),"-")</f>
        <v>Center-2</v>
      </c>
      <c r="D1184" s="6" t="str">
        <f>IFERROR(VLOOKUP(A1184,'Distributor List'!$A$2:$F$77,6,0),"-")</f>
        <v>Pak-1</v>
      </c>
      <c r="E1184" s="6" t="str">
        <f>IFERROR(VLOOKUP(A1184,'Distributor List'!$A$2:$D$77,4,0),"-")</f>
        <v>Distributor</v>
      </c>
      <c r="F1184" s="6" t="str">
        <f>IFERROR(VLOOKUP(H1184,'Price List'!$A$2:$H$109,8,0),"-")</f>
        <v>Medicronis</v>
      </c>
      <c r="G1184" s="6" t="str">
        <f>IFERROR(VLOOKUP(A1184,'Distributor List'!$A$2:$E$77,5,0),"-")</f>
        <v>Rehan Hussain</v>
      </c>
      <c r="H1184" s="10" t="s">
        <v>185</v>
      </c>
      <c r="I1184" s="58">
        <v>140</v>
      </c>
      <c r="J1184" s="72">
        <v>0</v>
      </c>
      <c r="K1184" s="72">
        <v>0</v>
      </c>
      <c r="L1184" s="73">
        <f t="shared" si="524"/>
        <v>0</v>
      </c>
      <c r="M1184" s="73">
        <f t="shared" si="502"/>
        <v>0</v>
      </c>
      <c r="N1184" s="74">
        <v>0</v>
      </c>
      <c r="O1184" s="74">
        <f t="shared" si="537"/>
        <v>0</v>
      </c>
      <c r="P1184" s="73">
        <f t="shared" si="533"/>
        <v>0</v>
      </c>
      <c r="Q1184" s="75">
        <v>38.4</v>
      </c>
      <c r="R1184" s="73">
        <f t="shared" si="509"/>
        <v>5376</v>
      </c>
      <c r="S1184" s="76">
        <f t="shared" si="527"/>
        <v>0</v>
      </c>
      <c r="T1184" s="77">
        <v>0</v>
      </c>
      <c r="U1184" s="78">
        <f t="shared" si="510"/>
        <v>0</v>
      </c>
      <c r="V1184" s="73">
        <f t="shared" si="495"/>
        <v>0</v>
      </c>
      <c r="W1184" s="73">
        <f t="shared" si="528"/>
        <v>0</v>
      </c>
      <c r="X1184" s="76" t="str">
        <f t="shared" si="529"/>
        <v>-</v>
      </c>
      <c r="Y1184" s="73">
        <f t="shared" si="530"/>
        <v>0</v>
      </c>
      <c r="Z1184" s="73">
        <f t="shared" si="531"/>
        <v>0</v>
      </c>
      <c r="AA1184" s="73">
        <f t="shared" si="534"/>
        <v>0</v>
      </c>
      <c r="AB1184" s="73">
        <f t="shared" si="532"/>
        <v>0</v>
      </c>
      <c r="AC1184" s="73">
        <f t="shared" si="535"/>
        <v>0</v>
      </c>
      <c r="AD1184" s="73">
        <f t="shared" si="536"/>
        <v>0</v>
      </c>
      <c r="AE1184" s="73">
        <v>0</v>
      </c>
    </row>
    <row r="1185" spans="1:31" ht="15" customHeight="1">
      <c r="A1185" s="5" t="s">
        <v>84</v>
      </c>
      <c r="B1185" s="6" t="str">
        <f>IFERROR(VLOOKUP(A1185,'Distributor List'!$A$2:$D$77,2,0),"-")</f>
        <v>Sadiq Abad</v>
      </c>
      <c r="C1185" s="6" t="str">
        <f>IFERROR(VLOOKUP(A1185,'Distributor List'!$A$2:$D$77,3,0),"-")</f>
        <v>Center-2</v>
      </c>
      <c r="D1185" s="6" t="str">
        <f>IFERROR(VLOOKUP(A1185,'Distributor List'!$A$2:$F$77,6,0),"-")</f>
        <v>Pak-1</v>
      </c>
      <c r="E1185" s="6" t="str">
        <f>IFERROR(VLOOKUP(A1185,'Distributor List'!$A$2:$D$77,4,0),"-")</f>
        <v>Distributor</v>
      </c>
      <c r="F1185" s="6" t="str">
        <f>IFERROR(VLOOKUP(H1185,'Price List'!$A$2:$H$109,8,0),"-")</f>
        <v>Medicronis</v>
      </c>
      <c r="G1185" s="6" t="str">
        <f>IFERROR(VLOOKUP(A1185,'Distributor List'!$A$2:$E$77,5,0),"-")</f>
        <v>Rehan Hussain</v>
      </c>
      <c r="H1185" s="10" t="s">
        <v>186</v>
      </c>
      <c r="I1185" s="58">
        <v>199</v>
      </c>
      <c r="J1185" s="72">
        <v>0</v>
      </c>
      <c r="K1185" s="72">
        <v>0</v>
      </c>
      <c r="L1185" s="73">
        <f t="shared" si="524"/>
        <v>0</v>
      </c>
      <c r="M1185" s="73">
        <f t="shared" si="502"/>
        <v>0</v>
      </c>
      <c r="N1185" s="74">
        <v>0</v>
      </c>
      <c r="O1185" s="74">
        <f t="shared" si="537"/>
        <v>0</v>
      </c>
      <c r="P1185" s="73">
        <f t="shared" si="533"/>
        <v>0</v>
      </c>
      <c r="Q1185" s="75">
        <v>28.8</v>
      </c>
      <c r="R1185" s="73">
        <f t="shared" si="509"/>
        <v>5731.2</v>
      </c>
      <c r="S1185" s="76">
        <f t="shared" si="527"/>
        <v>0</v>
      </c>
      <c r="T1185" s="77">
        <v>0</v>
      </c>
      <c r="U1185" s="78">
        <f t="shared" si="510"/>
        <v>0</v>
      </c>
      <c r="V1185" s="73">
        <f t="shared" si="495"/>
        <v>0</v>
      </c>
      <c r="W1185" s="73">
        <f t="shared" si="528"/>
        <v>0</v>
      </c>
      <c r="X1185" s="76" t="str">
        <f t="shared" si="529"/>
        <v>-</v>
      </c>
      <c r="Y1185" s="73">
        <f t="shared" si="530"/>
        <v>0</v>
      </c>
      <c r="Z1185" s="73">
        <f t="shared" si="531"/>
        <v>0</v>
      </c>
      <c r="AA1185" s="73">
        <f t="shared" si="534"/>
        <v>0</v>
      </c>
      <c r="AB1185" s="73">
        <f t="shared" si="532"/>
        <v>0</v>
      </c>
      <c r="AC1185" s="73">
        <f t="shared" si="535"/>
        <v>0</v>
      </c>
      <c r="AD1185" s="73">
        <f t="shared" si="536"/>
        <v>0</v>
      </c>
      <c r="AE1185" s="73">
        <v>0</v>
      </c>
    </row>
    <row r="1186" spans="1:31" ht="15" customHeight="1">
      <c r="A1186" s="5" t="s">
        <v>84</v>
      </c>
      <c r="B1186" s="6" t="str">
        <f>IFERROR(VLOOKUP(A1186,'Distributor List'!$A$2:$D$77,2,0),"-")</f>
        <v>Sadiq Abad</v>
      </c>
      <c r="C1186" s="6" t="str">
        <f>IFERROR(VLOOKUP(A1186,'Distributor List'!$A$2:$D$77,3,0),"-")</f>
        <v>Center-2</v>
      </c>
      <c r="D1186" s="6" t="str">
        <f>IFERROR(VLOOKUP(A1186,'Distributor List'!$A$2:$F$77,6,0),"-")</f>
        <v>Pak-1</v>
      </c>
      <c r="E1186" s="6" t="str">
        <f>IFERROR(VLOOKUP(A1186,'Distributor List'!$A$2:$D$77,4,0),"-")</f>
        <v>Distributor</v>
      </c>
      <c r="F1186" s="6" t="str">
        <f>IFERROR(VLOOKUP(H1186,'Price List'!$A$2:$H$109,8,0),"-")</f>
        <v>Transformer</v>
      </c>
      <c r="G1186" s="6" t="str">
        <f>IFERROR(VLOOKUP(A1186,'Distributor List'!$A$2:$E$77,5,0),"-")</f>
        <v>Rehan Hussain</v>
      </c>
      <c r="H1186" s="10" t="s">
        <v>187</v>
      </c>
      <c r="I1186" s="58">
        <v>170</v>
      </c>
      <c r="J1186" s="72">
        <v>0</v>
      </c>
      <c r="K1186" s="72">
        <v>0</v>
      </c>
      <c r="L1186" s="73">
        <f t="shared" si="524"/>
        <v>0</v>
      </c>
      <c r="M1186" s="73">
        <f t="shared" si="502"/>
        <v>0</v>
      </c>
      <c r="N1186" s="74">
        <v>0</v>
      </c>
      <c r="O1186" s="74">
        <f t="shared" si="537"/>
        <v>0</v>
      </c>
      <c r="P1186" s="73">
        <f t="shared" si="533"/>
        <v>0</v>
      </c>
      <c r="Q1186" s="75">
        <v>0</v>
      </c>
      <c r="R1186" s="73">
        <f t="shared" si="509"/>
        <v>0</v>
      </c>
      <c r="S1186" s="76" t="str">
        <f t="shared" si="527"/>
        <v>-</v>
      </c>
      <c r="T1186" s="77">
        <v>0</v>
      </c>
      <c r="U1186" s="78">
        <f t="shared" si="510"/>
        <v>0</v>
      </c>
      <c r="V1186" s="73">
        <f t="shared" si="495"/>
        <v>0</v>
      </c>
      <c r="W1186" s="73">
        <f t="shared" si="528"/>
        <v>0</v>
      </c>
      <c r="X1186" s="76" t="str">
        <f t="shared" si="529"/>
        <v>-</v>
      </c>
      <c r="Y1186" s="73">
        <f t="shared" si="530"/>
        <v>0</v>
      </c>
      <c r="Z1186" s="73">
        <f t="shared" si="531"/>
        <v>0</v>
      </c>
      <c r="AA1186" s="73">
        <f t="shared" si="534"/>
        <v>0</v>
      </c>
      <c r="AB1186" s="73">
        <f t="shared" si="532"/>
        <v>0</v>
      </c>
      <c r="AC1186" s="73">
        <f t="shared" si="535"/>
        <v>0</v>
      </c>
      <c r="AD1186" s="73">
        <f t="shared" si="536"/>
        <v>0</v>
      </c>
      <c r="AE1186" s="73">
        <v>0</v>
      </c>
    </row>
    <row r="1187" spans="1:31" ht="15" customHeight="1">
      <c r="A1187" s="5" t="s">
        <v>84</v>
      </c>
      <c r="B1187" s="6" t="str">
        <f>IFERROR(VLOOKUP(A1187,'Distributor List'!$A$2:$D$77,2,0),"-")</f>
        <v>Sadiq Abad</v>
      </c>
      <c r="C1187" s="6" t="str">
        <f>IFERROR(VLOOKUP(A1187,'Distributor List'!$A$2:$D$77,3,0),"-")</f>
        <v>Center-2</v>
      </c>
      <c r="D1187" s="6" t="str">
        <f>IFERROR(VLOOKUP(A1187,'Distributor List'!$A$2:$F$77,6,0),"-")</f>
        <v>Pak-1</v>
      </c>
      <c r="E1187" s="6" t="str">
        <f>IFERROR(VLOOKUP(A1187,'Distributor List'!$A$2:$D$77,4,0),"-")</f>
        <v>Distributor</v>
      </c>
      <c r="F1187" s="6" t="str">
        <f>IFERROR(VLOOKUP(H1187,'Price List'!$A$2:$H$109,8,0),"-")</f>
        <v>Medicronis</v>
      </c>
      <c r="G1187" s="6" t="str">
        <f>IFERROR(VLOOKUP(A1187,'Distributor List'!$A$2:$E$77,5,0),"-")</f>
        <v>Rehan Hussain</v>
      </c>
      <c r="H1187" s="10" t="s">
        <v>188</v>
      </c>
      <c r="I1187" s="58">
        <v>110</v>
      </c>
      <c r="J1187" s="72">
        <v>1</v>
      </c>
      <c r="K1187" s="72">
        <v>0</v>
      </c>
      <c r="L1187" s="73">
        <f t="shared" si="524"/>
        <v>110</v>
      </c>
      <c r="M1187" s="73">
        <f t="shared" si="502"/>
        <v>0</v>
      </c>
      <c r="N1187" s="74">
        <v>1</v>
      </c>
      <c r="O1187" s="74">
        <f t="shared" si="537"/>
        <v>110</v>
      </c>
      <c r="P1187" s="73">
        <f t="shared" si="533"/>
        <v>0</v>
      </c>
      <c r="Q1187" s="75">
        <v>25.2</v>
      </c>
      <c r="R1187" s="73">
        <f t="shared" si="509"/>
        <v>2772</v>
      </c>
      <c r="S1187" s="76">
        <f t="shared" si="527"/>
        <v>3.968253968253968E-2</v>
      </c>
      <c r="T1187" s="77">
        <v>8</v>
      </c>
      <c r="U1187" s="78">
        <f t="shared" si="510"/>
        <v>-7</v>
      </c>
      <c r="V1187" s="73">
        <f t="shared" si="495"/>
        <v>880</v>
      </c>
      <c r="W1187" s="73">
        <f t="shared" si="528"/>
        <v>-770</v>
      </c>
      <c r="X1187" s="76">
        <f t="shared" si="529"/>
        <v>-0.875</v>
      </c>
      <c r="Y1187" s="73">
        <f t="shared" si="530"/>
        <v>1.5</v>
      </c>
      <c r="Z1187" s="73">
        <f t="shared" si="531"/>
        <v>1.5</v>
      </c>
      <c r="AA1187" s="73">
        <f t="shared" si="534"/>
        <v>165</v>
      </c>
      <c r="AB1187" s="73">
        <f t="shared" si="532"/>
        <v>0</v>
      </c>
      <c r="AC1187" s="73">
        <f t="shared" si="535"/>
        <v>0</v>
      </c>
      <c r="AD1187" s="73">
        <f t="shared" si="536"/>
        <v>165</v>
      </c>
      <c r="AE1187" s="73">
        <v>0</v>
      </c>
    </row>
    <row r="1188" spans="1:31" ht="15" customHeight="1">
      <c r="A1188" s="5" t="s">
        <v>84</v>
      </c>
      <c r="B1188" s="6" t="str">
        <f>IFERROR(VLOOKUP(A1188,'Distributor List'!$A$2:$D$77,2,0),"-")</f>
        <v>Sadiq Abad</v>
      </c>
      <c r="C1188" s="6" t="str">
        <f>IFERROR(VLOOKUP(A1188,'Distributor List'!$A$2:$D$77,3,0),"-")</f>
        <v>Center-2</v>
      </c>
      <c r="D1188" s="6" t="str">
        <f>IFERROR(VLOOKUP(A1188,'Distributor List'!$A$2:$F$77,6,0),"-")</f>
        <v>Pak-1</v>
      </c>
      <c r="E1188" s="6" t="str">
        <f>IFERROR(VLOOKUP(A1188,'Distributor List'!$A$2:$D$77,4,0),"-")</f>
        <v>Distributor</v>
      </c>
      <c r="F1188" s="6" t="str">
        <f>IFERROR(VLOOKUP(H1188,'Price List'!$A$2:$H$109,8,0),"-")</f>
        <v>Medicronis</v>
      </c>
      <c r="G1188" s="6" t="str">
        <f>IFERROR(VLOOKUP(A1188,'Distributor List'!$A$2:$E$77,5,0),"-")</f>
        <v>Rehan Hussain</v>
      </c>
      <c r="H1188" s="10" t="s">
        <v>189</v>
      </c>
      <c r="I1188" s="58">
        <v>99</v>
      </c>
      <c r="J1188" s="72">
        <v>0</v>
      </c>
      <c r="K1188" s="72">
        <v>0</v>
      </c>
      <c r="L1188" s="73">
        <f t="shared" si="524"/>
        <v>0</v>
      </c>
      <c r="M1188" s="73">
        <f t="shared" si="502"/>
        <v>0</v>
      </c>
      <c r="N1188" s="74">
        <v>0</v>
      </c>
      <c r="O1188" s="74">
        <f t="shared" si="537"/>
        <v>0</v>
      </c>
      <c r="P1188" s="73">
        <f t="shared" si="533"/>
        <v>0</v>
      </c>
      <c r="Q1188" s="75">
        <v>25.2</v>
      </c>
      <c r="R1188" s="73">
        <f t="shared" si="509"/>
        <v>2494.7999999999997</v>
      </c>
      <c r="S1188" s="76">
        <f t="shared" si="527"/>
        <v>0</v>
      </c>
      <c r="T1188" s="77">
        <v>0</v>
      </c>
      <c r="U1188" s="78">
        <f t="shared" si="510"/>
        <v>0</v>
      </c>
      <c r="V1188" s="73">
        <f t="shared" si="495"/>
        <v>0</v>
      </c>
      <c r="W1188" s="73">
        <f t="shared" si="528"/>
        <v>0</v>
      </c>
      <c r="X1188" s="76" t="str">
        <f t="shared" si="529"/>
        <v>-</v>
      </c>
      <c r="Y1188" s="73">
        <f t="shared" si="530"/>
        <v>0</v>
      </c>
      <c r="Z1188" s="73">
        <f t="shared" si="531"/>
        <v>0</v>
      </c>
      <c r="AA1188" s="73">
        <f t="shared" si="534"/>
        <v>0</v>
      </c>
      <c r="AB1188" s="73">
        <f t="shared" si="532"/>
        <v>0</v>
      </c>
      <c r="AC1188" s="73">
        <f t="shared" si="535"/>
        <v>0</v>
      </c>
      <c r="AD1188" s="73">
        <f t="shared" si="536"/>
        <v>0</v>
      </c>
      <c r="AE1188" s="73">
        <v>0</v>
      </c>
    </row>
    <row r="1189" spans="1:31" ht="15" customHeight="1">
      <c r="A1189" s="5" t="s">
        <v>84</v>
      </c>
      <c r="B1189" s="6" t="str">
        <f>IFERROR(VLOOKUP(A1189,'Distributor List'!$A$2:$D$77,2,0),"-")</f>
        <v>Sadiq Abad</v>
      </c>
      <c r="C1189" s="6" t="str">
        <f>IFERROR(VLOOKUP(A1189,'Distributor List'!$A$2:$D$77,3,0),"-")</f>
        <v>Center-2</v>
      </c>
      <c r="D1189" s="6" t="str">
        <f>IFERROR(VLOOKUP(A1189,'Distributor List'!$A$2:$F$77,6,0),"-")</f>
        <v>Pak-1</v>
      </c>
      <c r="E1189" s="6" t="str">
        <f>IFERROR(VLOOKUP(A1189,'Distributor List'!$A$2:$D$77,4,0),"-")</f>
        <v>Distributor</v>
      </c>
      <c r="F1189" s="6" t="str">
        <f>IFERROR(VLOOKUP(H1189,'Price List'!$A$2:$H$109,8,0),"-")</f>
        <v>Medicronis</v>
      </c>
      <c r="G1189" s="6" t="str">
        <f>IFERROR(VLOOKUP(A1189,'Distributor List'!$A$2:$E$77,5,0),"-")</f>
        <v>Rehan Hussain</v>
      </c>
      <c r="H1189" s="10" t="s">
        <v>190</v>
      </c>
      <c r="I1189" s="58">
        <v>85</v>
      </c>
      <c r="J1189" s="72">
        <v>0</v>
      </c>
      <c r="K1189" s="72">
        <v>0</v>
      </c>
      <c r="L1189" s="73">
        <f t="shared" si="524"/>
        <v>0</v>
      </c>
      <c r="M1189" s="73">
        <f t="shared" si="502"/>
        <v>0</v>
      </c>
      <c r="N1189" s="74">
        <v>0</v>
      </c>
      <c r="O1189" s="74">
        <f t="shared" si="537"/>
        <v>0</v>
      </c>
      <c r="P1189" s="73">
        <f t="shared" si="533"/>
        <v>0</v>
      </c>
      <c r="Q1189" s="75">
        <v>0</v>
      </c>
      <c r="R1189" s="73">
        <f t="shared" si="509"/>
        <v>0</v>
      </c>
      <c r="S1189" s="76" t="str">
        <f t="shared" si="527"/>
        <v>-</v>
      </c>
      <c r="T1189" s="77">
        <v>0</v>
      </c>
      <c r="U1189" s="78">
        <f t="shared" si="510"/>
        <v>0</v>
      </c>
      <c r="V1189" s="73">
        <f t="shared" si="495"/>
        <v>0</v>
      </c>
      <c r="W1189" s="73">
        <f t="shared" si="528"/>
        <v>0</v>
      </c>
      <c r="X1189" s="76" t="str">
        <f t="shared" si="529"/>
        <v>-</v>
      </c>
      <c r="Y1189" s="73">
        <f t="shared" si="530"/>
        <v>0</v>
      </c>
      <c r="Z1189" s="73">
        <f t="shared" si="531"/>
        <v>0</v>
      </c>
      <c r="AA1189" s="73">
        <f t="shared" si="534"/>
        <v>0</v>
      </c>
      <c r="AB1189" s="73">
        <f t="shared" si="532"/>
        <v>0</v>
      </c>
      <c r="AC1189" s="73">
        <f t="shared" si="535"/>
        <v>0</v>
      </c>
      <c r="AD1189" s="73">
        <f t="shared" si="536"/>
        <v>0</v>
      </c>
      <c r="AE1189" s="73">
        <v>0</v>
      </c>
    </row>
    <row r="1190" spans="1:31" ht="15" customHeight="1">
      <c r="A1190" s="5" t="s">
        <v>84</v>
      </c>
      <c r="B1190" s="6" t="str">
        <f>IFERROR(VLOOKUP(A1190,'Distributor List'!$A$2:$D$77,2,0),"-")</f>
        <v>Sadiq Abad</v>
      </c>
      <c r="C1190" s="6" t="str">
        <f>IFERROR(VLOOKUP(A1190,'Distributor List'!$A$2:$D$77,3,0),"-")</f>
        <v>Center-2</v>
      </c>
      <c r="D1190" s="6" t="str">
        <f>IFERROR(VLOOKUP(A1190,'Distributor List'!$A$2:$F$77,6,0),"-")</f>
        <v>Pak-1</v>
      </c>
      <c r="E1190" s="6" t="str">
        <f>IFERROR(VLOOKUP(A1190,'Distributor List'!$A$2:$D$77,4,0),"-")</f>
        <v>Distributor</v>
      </c>
      <c r="F1190" s="6" t="str">
        <f>IFERROR(VLOOKUP(H1190,'Price List'!$A$2:$H$109,8,0),"-")</f>
        <v>Medicronis</v>
      </c>
      <c r="G1190" s="6" t="str">
        <f>IFERROR(VLOOKUP(A1190,'Distributor List'!$A$2:$E$77,5,0),"-")</f>
        <v>Rehan Hussain</v>
      </c>
      <c r="H1190" s="10" t="s">
        <v>191</v>
      </c>
      <c r="I1190" s="58">
        <v>85</v>
      </c>
      <c r="J1190" s="72">
        <v>2</v>
      </c>
      <c r="K1190" s="72">
        <v>0</v>
      </c>
      <c r="L1190" s="73">
        <f t="shared" si="524"/>
        <v>170</v>
      </c>
      <c r="M1190" s="73">
        <f t="shared" si="502"/>
        <v>0</v>
      </c>
      <c r="N1190" s="74">
        <v>2</v>
      </c>
      <c r="O1190" s="74">
        <f t="shared" si="537"/>
        <v>170</v>
      </c>
      <c r="P1190" s="73">
        <f t="shared" si="533"/>
        <v>0</v>
      </c>
      <c r="Q1190" s="75">
        <v>48</v>
      </c>
      <c r="R1190" s="73">
        <f t="shared" si="509"/>
        <v>4080</v>
      </c>
      <c r="S1190" s="76">
        <f t="shared" si="527"/>
        <v>4.1666666666666664E-2</v>
      </c>
      <c r="T1190" s="77">
        <v>0</v>
      </c>
      <c r="U1190" s="78">
        <f t="shared" si="510"/>
        <v>2</v>
      </c>
      <c r="V1190" s="73">
        <f t="shared" si="495"/>
        <v>0</v>
      </c>
      <c r="W1190" s="73">
        <f t="shared" si="528"/>
        <v>170</v>
      </c>
      <c r="X1190" s="76" t="str">
        <f t="shared" si="529"/>
        <v>-</v>
      </c>
      <c r="Y1190" s="73">
        <f t="shared" si="530"/>
        <v>3</v>
      </c>
      <c r="Z1190" s="73">
        <f t="shared" si="531"/>
        <v>3</v>
      </c>
      <c r="AA1190" s="73">
        <f t="shared" si="534"/>
        <v>255</v>
      </c>
      <c r="AB1190" s="73">
        <f t="shared" si="532"/>
        <v>0</v>
      </c>
      <c r="AC1190" s="73">
        <f t="shared" si="535"/>
        <v>0</v>
      </c>
      <c r="AD1190" s="73">
        <f t="shared" si="536"/>
        <v>255</v>
      </c>
      <c r="AE1190" s="73">
        <v>0</v>
      </c>
    </row>
    <row r="1191" spans="1:31" ht="15" customHeight="1">
      <c r="A1191" s="5" t="s">
        <v>84</v>
      </c>
      <c r="B1191" s="6" t="str">
        <f>IFERROR(VLOOKUP(A1191,'Distributor List'!$A$2:$D$77,2,0),"-")</f>
        <v>Sadiq Abad</v>
      </c>
      <c r="C1191" s="6" t="str">
        <f>IFERROR(VLOOKUP(A1191,'Distributor List'!$A$2:$D$77,3,0),"-")</f>
        <v>Center-2</v>
      </c>
      <c r="D1191" s="6" t="str">
        <f>IFERROR(VLOOKUP(A1191,'Distributor List'!$A$2:$F$77,6,0),"-")</f>
        <v>Pak-1</v>
      </c>
      <c r="E1191" s="6" t="str">
        <f>IFERROR(VLOOKUP(A1191,'Distributor List'!$A$2:$D$77,4,0),"-")</f>
        <v>Distributor</v>
      </c>
      <c r="F1191" s="6" t="str">
        <f>IFERROR(VLOOKUP(H1191,'Price List'!$A$2:$H$109,8,0),"-")</f>
        <v>Medicronis</v>
      </c>
      <c r="G1191" s="6" t="str">
        <f>IFERROR(VLOOKUP(A1191,'Distributor List'!$A$2:$E$77,5,0),"-")</f>
        <v>Rehan Hussain</v>
      </c>
      <c r="H1191" s="10" t="s">
        <v>192</v>
      </c>
      <c r="I1191" s="58">
        <v>90</v>
      </c>
      <c r="J1191" s="72">
        <v>0</v>
      </c>
      <c r="K1191" s="72">
        <v>0</v>
      </c>
      <c r="L1191" s="73">
        <f t="shared" si="524"/>
        <v>0</v>
      </c>
      <c r="M1191" s="73">
        <f t="shared" si="502"/>
        <v>0</v>
      </c>
      <c r="N1191" s="74">
        <v>0</v>
      </c>
      <c r="O1191" s="74">
        <f t="shared" si="537"/>
        <v>0</v>
      </c>
      <c r="P1191" s="73">
        <f t="shared" si="533"/>
        <v>0</v>
      </c>
      <c r="Q1191" s="75">
        <v>0</v>
      </c>
      <c r="R1191" s="73">
        <f t="shared" si="509"/>
        <v>0</v>
      </c>
      <c r="S1191" s="76" t="str">
        <f t="shared" si="527"/>
        <v>-</v>
      </c>
      <c r="T1191" s="77">
        <v>0</v>
      </c>
      <c r="U1191" s="78">
        <f t="shared" si="510"/>
        <v>0</v>
      </c>
      <c r="V1191" s="73">
        <f t="shared" si="495"/>
        <v>0</v>
      </c>
      <c r="W1191" s="73">
        <f t="shared" si="528"/>
        <v>0</v>
      </c>
      <c r="X1191" s="76" t="str">
        <f t="shared" si="529"/>
        <v>-</v>
      </c>
      <c r="Y1191" s="73">
        <f t="shared" si="530"/>
        <v>0</v>
      </c>
      <c r="Z1191" s="73">
        <f t="shared" si="531"/>
        <v>0</v>
      </c>
      <c r="AA1191" s="73">
        <f t="shared" si="534"/>
        <v>0</v>
      </c>
      <c r="AB1191" s="73">
        <f t="shared" si="532"/>
        <v>0</v>
      </c>
      <c r="AC1191" s="73">
        <f t="shared" si="535"/>
        <v>0</v>
      </c>
      <c r="AD1191" s="73">
        <f t="shared" si="536"/>
        <v>0</v>
      </c>
      <c r="AE1191" s="73">
        <v>0</v>
      </c>
    </row>
    <row r="1192" spans="1:31" ht="15" customHeight="1">
      <c r="A1192" s="5" t="s">
        <v>84</v>
      </c>
      <c r="B1192" s="6" t="str">
        <f>IFERROR(VLOOKUP(A1192,'Distributor List'!$A$2:$D$77,2,0),"-")</f>
        <v>Sadiq Abad</v>
      </c>
      <c r="C1192" s="6" t="str">
        <f>IFERROR(VLOOKUP(A1192,'Distributor List'!$A$2:$D$77,3,0),"-")</f>
        <v>Center-2</v>
      </c>
      <c r="D1192" s="6" t="str">
        <f>IFERROR(VLOOKUP(A1192,'Distributor List'!$A$2:$F$77,6,0),"-")</f>
        <v>Pak-1</v>
      </c>
      <c r="E1192" s="6" t="str">
        <f>IFERROR(VLOOKUP(A1192,'Distributor List'!$A$2:$D$77,4,0),"-")</f>
        <v>Distributor</v>
      </c>
      <c r="F1192" s="6" t="str">
        <f>IFERROR(VLOOKUP(H1192,'Price List'!$A$2:$H$109,8,0),"-")</f>
        <v>Medicronis</v>
      </c>
      <c r="G1192" s="6" t="str">
        <f>IFERROR(VLOOKUP(A1192,'Distributor List'!$A$2:$E$77,5,0),"-")</f>
        <v>Rehan Hussain</v>
      </c>
      <c r="H1192" s="56" t="s">
        <v>193</v>
      </c>
      <c r="I1192" s="57">
        <v>99</v>
      </c>
      <c r="J1192" s="72">
        <v>6</v>
      </c>
      <c r="K1192" s="72">
        <v>0</v>
      </c>
      <c r="L1192" s="73">
        <f t="shared" si="524"/>
        <v>594</v>
      </c>
      <c r="M1192" s="73">
        <f t="shared" si="502"/>
        <v>0</v>
      </c>
      <c r="N1192" s="74">
        <v>6</v>
      </c>
      <c r="O1192" s="74">
        <f t="shared" si="537"/>
        <v>594</v>
      </c>
      <c r="P1192" s="73">
        <f t="shared" si="533"/>
        <v>0</v>
      </c>
      <c r="Q1192" s="75">
        <v>42</v>
      </c>
      <c r="R1192" s="73">
        <f t="shared" si="509"/>
        <v>4158</v>
      </c>
      <c r="S1192" s="76">
        <f t="shared" ref="S1192" si="538">IFERROR(L1192/R1192,"-")</f>
        <v>0.14285714285714285</v>
      </c>
      <c r="T1192" s="77">
        <v>0</v>
      </c>
      <c r="U1192" s="78">
        <f t="shared" si="510"/>
        <v>6</v>
      </c>
      <c r="V1192" s="73">
        <f t="shared" si="495"/>
        <v>0</v>
      </c>
      <c r="W1192" s="73">
        <f t="shared" ref="W1192" si="539">L1192-V1192</f>
        <v>594</v>
      </c>
      <c r="X1192" s="76" t="str">
        <f t="shared" ref="X1192" si="540">IFERROR(L1192/V1192-1,"-")</f>
        <v>-</v>
      </c>
      <c r="Y1192" s="73">
        <f t="shared" ref="Y1192" si="541">(J1192)/1*1.5</f>
        <v>9</v>
      </c>
      <c r="Z1192" s="73">
        <f t="shared" ref="Z1192" si="542">IF(Y1192&gt;K1192,Y1192-K1192,0)</f>
        <v>9</v>
      </c>
      <c r="AA1192" s="73">
        <f t="shared" si="534"/>
        <v>891</v>
      </c>
      <c r="AB1192" s="73">
        <f t="shared" ref="AB1192" si="543">IF(Y1192&lt;K1192,K1192-Y1192,0)</f>
        <v>0</v>
      </c>
      <c r="AC1192" s="73">
        <f t="shared" si="535"/>
        <v>0</v>
      </c>
      <c r="AD1192" s="73">
        <f t="shared" si="536"/>
        <v>891</v>
      </c>
      <c r="AE1192" s="73">
        <v>0</v>
      </c>
    </row>
    <row r="1193" spans="1:31" ht="15" customHeight="1">
      <c r="A1193" s="5" t="s">
        <v>84</v>
      </c>
      <c r="B1193" s="6" t="str">
        <f>IFERROR(VLOOKUP(A1193,'Distributor List'!$A$2:$D$77,2,0),"-")</f>
        <v>Sadiq Abad</v>
      </c>
      <c r="C1193" s="6" t="str">
        <f>IFERROR(VLOOKUP(A1193,'Distributor List'!$A$2:$D$77,3,0),"-")</f>
        <v>Center-2</v>
      </c>
      <c r="D1193" s="6" t="str">
        <f>IFERROR(VLOOKUP(A1193,'Distributor List'!$A$2:$F$77,6,0),"-")</f>
        <v>Pak-1</v>
      </c>
      <c r="E1193" s="6" t="str">
        <f>IFERROR(VLOOKUP(A1193,'Distributor List'!$A$2:$D$77,4,0),"-")</f>
        <v>Distributor</v>
      </c>
      <c r="F1193" s="6" t="str">
        <f>IFERROR(VLOOKUP(H1193,'Price List'!$A$2:$H$109,8,0),"-")</f>
        <v>Medicronis</v>
      </c>
      <c r="G1193" s="6" t="str">
        <f>IFERROR(VLOOKUP(A1193,'Distributor List'!$A$2:$E$77,5,0),"-")</f>
        <v>Rehan Hussain</v>
      </c>
      <c r="H1193" s="10" t="s">
        <v>144</v>
      </c>
      <c r="I1193" s="58">
        <v>105</v>
      </c>
      <c r="J1193" s="72">
        <v>0</v>
      </c>
      <c r="K1193" s="72">
        <v>0</v>
      </c>
      <c r="L1193" s="73">
        <f t="shared" si="524"/>
        <v>0</v>
      </c>
      <c r="M1193" s="73">
        <f t="shared" si="502"/>
        <v>0</v>
      </c>
      <c r="N1193" s="74">
        <v>0</v>
      </c>
      <c r="O1193" s="74">
        <f t="shared" si="537"/>
        <v>0</v>
      </c>
      <c r="P1193" s="73">
        <f t="shared" si="533"/>
        <v>0</v>
      </c>
      <c r="Q1193" s="75">
        <v>0</v>
      </c>
      <c r="R1193" s="73">
        <f t="shared" si="509"/>
        <v>0</v>
      </c>
      <c r="S1193" s="76" t="str">
        <f t="shared" si="527"/>
        <v>-</v>
      </c>
      <c r="T1193" s="77">
        <v>0</v>
      </c>
      <c r="U1193" s="78">
        <f t="shared" si="510"/>
        <v>0</v>
      </c>
      <c r="V1193" s="73">
        <f t="shared" si="495"/>
        <v>0</v>
      </c>
      <c r="W1193" s="73">
        <f t="shared" si="528"/>
        <v>0</v>
      </c>
      <c r="X1193" s="76" t="str">
        <f t="shared" si="529"/>
        <v>-</v>
      </c>
      <c r="Y1193" s="73">
        <f t="shared" si="530"/>
        <v>0</v>
      </c>
      <c r="Z1193" s="73">
        <f t="shared" si="531"/>
        <v>0</v>
      </c>
      <c r="AA1193" s="73">
        <f t="shared" si="534"/>
        <v>0</v>
      </c>
      <c r="AB1193" s="73">
        <f t="shared" si="532"/>
        <v>0</v>
      </c>
      <c r="AC1193" s="73">
        <f t="shared" si="535"/>
        <v>0</v>
      </c>
      <c r="AD1193" s="73">
        <f t="shared" si="536"/>
        <v>0</v>
      </c>
      <c r="AE1193" s="73">
        <v>0</v>
      </c>
    </row>
    <row r="1194" spans="1:31" ht="15" customHeight="1">
      <c r="A1194" s="5" t="s">
        <v>84</v>
      </c>
      <c r="B1194" s="6" t="str">
        <f>IFERROR(VLOOKUP(A1194,'Distributor List'!$A$2:$D$77,2,0),"-")</f>
        <v>Sadiq Abad</v>
      </c>
      <c r="C1194" s="6" t="str">
        <f>IFERROR(VLOOKUP(A1194,'Distributor List'!$A$2:$D$77,3,0),"-")</f>
        <v>Center-2</v>
      </c>
      <c r="D1194" s="6" t="str">
        <f>IFERROR(VLOOKUP(A1194,'Distributor List'!$A$2:$F$77,6,0),"-")</f>
        <v>Pak-1</v>
      </c>
      <c r="E1194" s="6" t="str">
        <f>IFERROR(VLOOKUP(A1194,'Distributor List'!$A$2:$D$77,4,0),"-")</f>
        <v>Distributor</v>
      </c>
      <c r="F1194" s="6" t="str">
        <f>IFERROR(VLOOKUP(H1194,'Price List'!$A$2:$H$109,8,0),"-")</f>
        <v>Medicronis</v>
      </c>
      <c r="G1194" s="6" t="str">
        <f>IFERROR(VLOOKUP(A1194,'Distributor List'!$A$2:$E$77,5,0),"-")</f>
        <v>Rehan Hussain</v>
      </c>
      <c r="H1194" s="10" t="s">
        <v>150</v>
      </c>
      <c r="I1194" s="58">
        <v>115</v>
      </c>
      <c r="J1194" s="72">
        <v>0</v>
      </c>
      <c r="K1194" s="72">
        <v>0</v>
      </c>
      <c r="L1194" s="73">
        <f t="shared" si="524"/>
        <v>0</v>
      </c>
      <c r="M1194" s="73">
        <f t="shared" si="502"/>
        <v>0</v>
      </c>
      <c r="N1194" s="74">
        <v>0</v>
      </c>
      <c r="O1194" s="74">
        <f t="shared" si="537"/>
        <v>0</v>
      </c>
      <c r="P1194" s="73">
        <f t="shared" si="533"/>
        <v>0</v>
      </c>
      <c r="Q1194" s="75">
        <v>36</v>
      </c>
      <c r="R1194" s="73">
        <f t="shared" si="509"/>
        <v>4140</v>
      </c>
      <c r="S1194" s="76">
        <f t="shared" si="527"/>
        <v>0</v>
      </c>
      <c r="T1194" s="77">
        <v>0</v>
      </c>
      <c r="U1194" s="78">
        <f t="shared" si="510"/>
        <v>0</v>
      </c>
      <c r="V1194" s="73">
        <f t="shared" si="495"/>
        <v>0</v>
      </c>
      <c r="W1194" s="73">
        <f t="shared" si="528"/>
        <v>0</v>
      </c>
      <c r="X1194" s="76" t="str">
        <f t="shared" si="529"/>
        <v>-</v>
      </c>
      <c r="Y1194" s="73">
        <f t="shared" si="530"/>
        <v>0</v>
      </c>
      <c r="Z1194" s="73">
        <f t="shared" si="531"/>
        <v>0</v>
      </c>
      <c r="AA1194" s="73">
        <f t="shared" si="534"/>
        <v>0</v>
      </c>
      <c r="AB1194" s="73">
        <f t="shared" si="532"/>
        <v>0</v>
      </c>
      <c r="AC1194" s="73">
        <f t="shared" si="535"/>
        <v>0</v>
      </c>
      <c r="AD1194" s="73">
        <f t="shared" si="536"/>
        <v>0</v>
      </c>
      <c r="AE1194" s="73">
        <v>0</v>
      </c>
    </row>
    <row r="1195" spans="1:31" ht="15" customHeight="1">
      <c r="A1195" s="5" t="s">
        <v>84</v>
      </c>
      <c r="B1195" s="6" t="str">
        <f>IFERROR(VLOOKUP(A1195,'Distributor List'!$A$2:$D$77,2,0),"-")</f>
        <v>Sadiq Abad</v>
      </c>
      <c r="C1195" s="6" t="str">
        <f>IFERROR(VLOOKUP(A1195,'Distributor List'!$A$2:$D$77,3,0),"-")</f>
        <v>Center-2</v>
      </c>
      <c r="D1195" s="6" t="str">
        <f>IFERROR(VLOOKUP(A1195,'Distributor List'!$A$2:$F$77,6,0),"-")</f>
        <v>Pak-1</v>
      </c>
      <c r="E1195" s="6" t="str">
        <f>IFERROR(VLOOKUP(A1195,'Distributor List'!$A$2:$D$77,4,0),"-")</f>
        <v>Distributor</v>
      </c>
      <c r="F1195" s="6" t="str">
        <f>IFERROR(VLOOKUP(H1195,'Price List'!$A$2:$H$109,8,0),"-")</f>
        <v>Medicronis</v>
      </c>
      <c r="G1195" s="6" t="str">
        <f>IFERROR(VLOOKUP(A1195,'Distributor List'!$A$2:$E$77,5,0),"-")</f>
        <v>Rehan Hussain</v>
      </c>
      <c r="H1195" s="10" t="s">
        <v>194</v>
      </c>
      <c r="I1195" s="58">
        <v>99</v>
      </c>
      <c r="J1195" s="72">
        <v>0</v>
      </c>
      <c r="K1195" s="72">
        <v>0</v>
      </c>
      <c r="L1195" s="73">
        <f t="shared" si="524"/>
        <v>0</v>
      </c>
      <c r="M1195" s="73">
        <f t="shared" si="502"/>
        <v>0</v>
      </c>
      <c r="N1195" s="74">
        <v>0</v>
      </c>
      <c r="O1195" s="74">
        <f t="shared" si="537"/>
        <v>0</v>
      </c>
      <c r="P1195" s="73">
        <f t="shared" si="533"/>
        <v>0</v>
      </c>
      <c r="Q1195" s="75">
        <v>57</v>
      </c>
      <c r="R1195" s="73">
        <f t="shared" si="509"/>
        <v>5643</v>
      </c>
      <c r="S1195" s="76">
        <f t="shared" si="527"/>
        <v>0</v>
      </c>
      <c r="T1195" s="77">
        <v>0</v>
      </c>
      <c r="U1195" s="78">
        <f t="shared" si="510"/>
        <v>0</v>
      </c>
      <c r="V1195" s="73">
        <f t="shared" si="495"/>
        <v>0</v>
      </c>
      <c r="W1195" s="73">
        <f t="shared" si="528"/>
        <v>0</v>
      </c>
      <c r="X1195" s="76" t="str">
        <f t="shared" si="529"/>
        <v>-</v>
      </c>
      <c r="Y1195" s="73">
        <f t="shared" si="530"/>
        <v>0</v>
      </c>
      <c r="Z1195" s="73">
        <f t="shared" si="531"/>
        <v>0</v>
      </c>
      <c r="AA1195" s="73">
        <f t="shared" si="534"/>
        <v>0</v>
      </c>
      <c r="AB1195" s="73">
        <f t="shared" si="532"/>
        <v>0</v>
      </c>
      <c r="AC1195" s="73">
        <f t="shared" si="535"/>
        <v>0</v>
      </c>
      <c r="AD1195" s="73">
        <f t="shared" si="536"/>
        <v>0</v>
      </c>
      <c r="AE1195" s="73">
        <v>0</v>
      </c>
    </row>
    <row r="1196" spans="1:31" ht="15" customHeight="1">
      <c r="A1196" s="5" t="s">
        <v>84</v>
      </c>
      <c r="B1196" s="6" t="str">
        <f>IFERROR(VLOOKUP(A1196,'Distributor List'!$A$2:$D$77,2,0),"-")</f>
        <v>Sadiq Abad</v>
      </c>
      <c r="C1196" s="6" t="str">
        <f>IFERROR(VLOOKUP(A1196,'Distributor List'!$A$2:$D$77,3,0),"-")</f>
        <v>Center-2</v>
      </c>
      <c r="D1196" s="6" t="str">
        <f>IFERROR(VLOOKUP(A1196,'Distributor List'!$A$2:$F$77,6,0),"-")</f>
        <v>Pak-1</v>
      </c>
      <c r="E1196" s="6" t="str">
        <f>IFERROR(VLOOKUP(A1196,'Distributor List'!$A$2:$D$77,4,0),"-")</f>
        <v>Distributor</v>
      </c>
      <c r="F1196" s="6" t="str">
        <f>IFERROR(VLOOKUP(H1196,'Price List'!$A$2:$H$109,8,0),"-")</f>
        <v>Transformer</v>
      </c>
      <c r="G1196" s="6" t="str">
        <f>IFERROR(VLOOKUP(A1196,'Distributor List'!$A$2:$E$77,5,0),"-")</f>
        <v>Rehan Hussain</v>
      </c>
      <c r="H1196" s="10" t="s">
        <v>195</v>
      </c>
      <c r="I1196" s="58">
        <v>299</v>
      </c>
      <c r="J1196" s="72">
        <v>0</v>
      </c>
      <c r="K1196" s="72">
        <v>0</v>
      </c>
      <c r="L1196" s="73">
        <f t="shared" si="524"/>
        <v>0</v>
      </c>
      <c r="M1196" s="73">
        <f t="shared" si="502"/>
        <v>0</v>
      </c>
      <c r="N1196" s="74">
        <v>0</v>
      </c>
      <c r="O1196" s="74">
        <f t="shared" si="537"/>
        <v>0</v>
      </c>
      <c r="P1196" s="73">
        <f t="shared" si="533"/>
        <v>0</v>
      </c>
      <c r="Q1196" s="75">
        <v>0</v>
      </c>
      <c r="R1196" s="73">
        <f t="shared" si="509"/>
        <v>0</v>
      </c>
      <c r="S1196" s="76" t="str">
        <f t="shared" si="527"/>
        <v>-</v>
      </c>
      <c r="T1196" s="77">
        <v>0</v>
      </c>
      <c r="U1196" s="78">
        <f t="shared" si="510"/>
        <v>0</v>
      </c>
      <c r="V1196" s="73">
        <f t="shared" si="495"/>
        <v>0</v>
      </c>
      <c r="W1196" s="73">
        <f t="shared" si="528"/>
        <v>0</v>
      </c>
      <c r="X1196" s="76" t="str">
        <f t="shared" si="529"/>
        <v>-</v>
      </c>
      <c r="Y1196" s="73">
        <f t="shared" si="530"/>
        <v>0</v>
      </c>
      <c r="Z1196" s="73">
        <f t="shared" si="531"/>
        <v>0</v>
      </c>
      <c r="AA1196" s="73">
        <f t="shared" si="534"/>
        <v>0</v>
      </c>
      <c r="AB1196" s="73">
        <f t="shared" si="532"/>
        <v>0</v>
      </c>
      <c r="AC1196" s="73">
        <f t="shared" si="535"/>
        <v>0</v>
      </c>
      <c r="AD1196" s="73">
        <f t="shared" si="536"/>
        <v>0</v>
      </c>
      <c r="AE1196" s="73">
        <v>0</v>
      </c>
    </row>
    <row r="1197" spans="1:31" ht="15" customHeight="1">
      <c r="A1197" s="5" t="s">
        <v>84</v>
      </c>
      <c r="B1197" s="6" t="str">
        <f>IFERROR(VLOOKUP(A1197,'Distributor List'!$A$2:$D$77,2,0),"-")</f>
        <v>Sadiq Abad</v>
      </c>
      <c r="C1197" s="6" t="str">
        <f>IFERROR(VLOOKUP(A1197,'Distributor List'!$A$2:$D$77,3,0),"-")</f>
        <v>Center-2</v>
      </c>
      <c r="D1197" s="6" t="str">
        <f>IFERROR(VLOOKUP(A1197,'Distributor List'!$A$2:$F$77,6,0),"-")</f>
        <v>Pak-1</v>
      </c>
      <c r="E1197" s="6" t="str">
        <f>IFERROR(VLOOKUP(A1197,'Distributor List'!$A$2:$D$77,4,0),"-")</f>
        <v>Distributor</v>
      </c>
      <c r="F1197" s="6" t="str">
        <f>IFERROR(VLOOKUP(H1197,'Price List'!$A$2:$H$109,8,0),"-")</f>
        <v>Transformer</v>
      </c>
      <c r="G1197" s="6" t="str">
        <f>IFERROR(VLOOKUP(A1197,'Distributor List'!$A$2:$E$77,5,0),"-")</f>
        <v>Rehan Hussain</v>
      </c>
      <c r="H1197" s="10" t="s">
        <v>196</v>
      </c>
      <c r="I1197" s="58">
        <v>404</v>
      </c>
      <c r="J1197" s="72">
        <v>0</v>
      </c>
      <c r="K1197" s="72">
        <v>0</v>
      </c>
      <c r="L1197" s="73">
        <f t="shared" si="524"/>
        <v>0</v>
      </c>
      <c r="M1197" s="73">
        <f t="shared" si="502"/>
        <v>0</v>
      </c>
      <c r="N1197" s="74">
        <v>0</v>
      </c>
      <c r="O1197" s="74">
        <f t="shared" si="537"/>
        <v>0</v>
      </c>
      <c r="P1197" s="73">
        <f t="shared" si="533"/>
        <v>0</v>
      </c>
      <c r="Q1197" s="75">
        <v>0</v>
      </c>
      <c r="R1197" s="73">
        <f t="shared" si="509"/>
        <v>0</v>
      </c>
      <c r="S1197" s="76" t="str">
        <f t="shared" si="527"/>
        <v>-</v>
      </c>
      <c r="T1197" s="77">
        <v>0</v>
      </c>
      <c r="U1197" s="78">
        <f t="shared" si="510"/>
        <v>0</v>
      </c>
      <c r="V1197" s="73">
        <f t="shared" si="495"/>
        <v>0</v>
      </c>
      <c r="W1197" s="73">
        <f t="shared" si="528"/>
        <v>0</v>
      </c>
      <c r="X1197" s="76" t="str">
        <f t="shared" si="529"/>
        <v>-</v>
      </c>
      <c r="Y1197" s="73">
        <f t="shared" si="530"/>
        <v>0</v>
      </c>
      <c r="Z1197" s="73">
        <f t="shared" si="531"/>
        <v>0</v>
      </c>
      <c r="AA1197" s="73">
        <f t="shared" si="534"/>
        <v>0</v>
      </c>
      <c r="AB1197" s="73">
        <f t="shared" si="532"/>
        <v>0</v>
      </c>
      <c r="AC1197" s="73">
        <f t="shared" si="535"/>
        <v>0</v>
      </c>
      <c r="AD1197" s="73">
        <f t="shared" si="536"/>
        <v>0</v>
      </c>
      <c r="AE1197" s="73">
        <v>0</v>
      </c>
    </row>
    <row r="1198" spans="1:31" ht="15" customHeight="1">
      <c r="A1198" s="5" t="s">
        <v>84</v>
      </c>
      <c r="B1198" s="6" t="str">
        <f>IFERROR(VLOOKUP(A1198,'Distributor List'!$A$2:$D$77,2,0),"-")</f>
        <v>Sadiq Abad</v>
      </c>
      <c r="C1198" s="6" t="str">
        <f>IFERROR(VLOOKUP(A1198,'Distributor List'!$A$2:$D$77,3,0),"-")</f>
        <v>Center-2</v>
      </c>
      <c r="D1198" s="6" t="str">
        <f>IFERROR(VLOOKUP(A1198,'Distributor List'!$A$2:$F$77,6,0),"-")</f>
        <v>Pak-1</v>
      </c>
      <c r="E1198" s="6" t="str">
        <f>IFERROR(VLOOKUP(A1198,'Distributor List'!$A$2:$D$77,4,0),"-")</f>
        <v>Distributor</v>
      </c>
      <c r="F1198" s="6" t="str">
        <f>IFERROR(VLOOKUP(H1198,'Price List'!$A$2:$H$109,8,0),"-")</f>
        <v>Medicronis</v>
      </c>
      <c r="G1198" s="6" t="str">
        <f>IFERROR(VLOOKUP(A1198,'Distributor List'!$A$2:$E$77,5,0),"-")</f>
        <v>Rehan Hussain</v>
      </c>
      <c r="H1198" s="10" t="s">
        <v>142</v>
      </c>
      <c r="I1198" s="58">
        <v>105</v>
      </c>
      <c r="J1198" s="72">
        <v>0</v>
      </c>
      <c r="K1198" s="72">
        <v>0</v>
      </c>
      <c r="L1198" s="73">
        <f t="shared" si="524"/>
        <v>0</v>
      </c>
      <c r="M1198" s="73">
        <f t="shared" si="502"/>
        <v>0</v>
      </c>
      <c r="N1198" s="74">
        <v>0</v>
      </c>
      <c r="O1198" s="74">
        <f t="shared" si="537"/>
        <v>0</v>
      </c>
      <c r="P1198" s="73">
        <f t="shared" si="533"/>
        <v>0</v>
      </c>
      <c r="Q1198" s="75">
        <v>285</v>
      </c>
      <c r="R1198" s="73">
        <f t="shared" si="509"/>
        <v>29925</v>
      </c>
      <c r="S1198" s="76">
        <f t="shared" si="527"/>
        <v>0</v>
      </c>
      <c r="T1198" s="77">
        <v>6</v>
      </c>
      <c r="U1198" s="78">
        <f t="shared" si="510"/>
        <v>-6</v>
      </c>
      <c r="V1198" s="73">
        <f t="shared" si="495"/>
        <v>630</v>
      </c>
      <c r="W1198" s="73">
        <f t="shared" si="528"/>
        <v>-630</v>
      </c>
      <c r="X1198" s="76">
        <f t="shared" si="529"/>
        <v>-1</v>
      </c>
      <c r="Y1198" s="73">
        <f t="shared" si="530"/>
        <v>0</v>
      </c>
      <c r="Z1198" s="73">
        <f t="shared" si="531"/>
        <v>0</v>
      </c>
      <c r="AA1198" s="73">
        <f t="shared" si="534"/>
        <v>0</v>
      </c>
      <c r="AB1198" s="73">
        <f t="shared" si="532"/>
        <v>0</v>
      </c>
      <c r="AC1198" s="73">
        <f t="shared" si="535"/>
        <v>0</v>
      </c>
      <c r="AD1198" s="73">
        <f t="shared" si="536"/>
        <v>0</v>
      </c>
      <c r="AE1198" s="73">
        <v>0</v>
      </c>
    </row>
    <row r="1199" spans="1:31" ht="15" customHeight="1">
      <c r="A1199" s="5" t="s">
        <v>84</v>
      </c>
      <c r="B1199" s="6" t="str">
        <f>IFERROR(VLOOKUP(A1199,'Distributor List'!$A$2:$D$77,2,0),"-")</f>
        <v>Sadiq Abad</v>
      </c>
      <c r="C1199" s="6" t="str">
        <f>IFERROR(VLOOKUP(A1199,'Distributor List'!$A$2:$D$77,3,0),"-")</f>
        <v>Center-2</v>
      </c>
      <c r="D1199" s="6" t="str">
        <f>IFERROR(VLOOKUP(A1199,'Distributor List'!$A$2:$F$77,6,0),"-")</f>
        <v>Pak-1</v>
      </c>
      <c r="E1199" s="6" t="str">
        <f>IFERROR(VLOOKUP(A1199,'Distributor List'!$A$2:$D$77,4,0),"-")</f>
        <v>Distributor</v>
      </c>
      <c r="F1199" s="6" t="str">
        <f>IFERROR(VLOOKUP(H1199,'Price List'!$A$2:$H$109,8,0),"-")</f>
        <v>Medicronis</v>
      </c>
      <c r="G1199" s="6" t="str">
        <f>IFERROR(VLOOKUP(A1199,'Distributor List'!$A$2:$E$77,5,0),"-")</f>
        <v>Rehan Hussain</v>
      </c>
      <c r="H1199" s="10" t="s">
        <v>197</v>
      </c>
      <c r="I1199" s="58">
        <v>53</v>
      </c>
      <c r="J1199" s="72">
        <v>0</v>
      </c>
      <c r="K1199" s="72">
        <v>0</v>
      </c>
      <c r="L1199" s="73">
        <f t="shared" si="524"/>
        <v>0</v>
      </c>
      <c r="M1199" s="73">
        <f t="shared" si="502"/>
        <v>0</v>
      </c>
      <c r="N1199" s="74">
        <v>0</v>
      </c>
      <c r="O1199" s="74">
        <f t="shared" si="537"/>
        <v>0</v>
      </c>
      <c r="P1199" s="73">
        <f t="shared" si="533"/>
        <v>0</v>
      </c>
      <c r="Q1199" s="75">
        <v>0</v>
      </c>
      <c r="R1199" s="73">
        <f t="shared" si="509"/>
        <v>0</v>
      </c>
      <c r="S1199" s="76" t="str">
        <f t="shared" si="527"/>
        <v>-</v>
      </c>
      <c r="T1199" s="77">
        <v>0</v>
      </c>
      <c r="U1199" s="78">
        <f t="shared" si="510"/>
        <v>0</v>
      </c>
      <c r="V1199" s="73">
        <f t="shared" si="495"/>
        <v>0</v>
      </c>
      <c r="W1199" s="73">
        <f t="shared" si="528"/>
        <v>0</v>
      </c>
      <c r="X1199" s="76" t="str">
        <f t="shared" si="529"/>
        <v>-</v>
      </c>
      <c r="Y1199" s="73">
        <f t="shared" si="530"/>
        <v>0</v>
      </c>
      <c r="Z1199" s="73">
        <f t="shared" si="531"/>
        <v>0</v>
      </c>
      <c r="AA1199" s="73">
        <f t="shared" si="534"/>
        <v>0</v>
      </c>
      <c r="AB1199" s="73">
        <f t="shared" si="532"/>
        <v>0</v>
      </c>
      <c r="AC1199" s="73">
        <f t="shared" si="535"/>
        <v>0</v>
      </c>
      <c r="AD1199" s="73">
        <f t="shared" si="536"/>
        <v>0</v>
      </c>
      <c r="AE1199" s="73">
        <v>0</v>
      </c>
    </row>
    <row r="1200" spans="1:31" ht="15" customHeight="1">
      <c r="A1200" s="5" t="s">
        <v>84</v>
      </c>
      <c r="B1200" s="6" t="str">
        <f>IFERROR(VLOOKUP(A1200,'Distributor List'!$A$2:$D$77,2,0),"-")</f>
        <v>Sadiq Abad</v>
      </c>
      <c r="C1200" s="6" t="str">
        <f>IFERROR(VLOOKUP(A1200,'Distributor List'!$A$2:$D$77,3,0),"-")</f>
        <v>Center-2</v>
      </c>
      <c r="D1200" s="6" t="str">
        <f>IFERROR(VLOOKUP(A1200,'Distributor List'!$A$2:$F$77,6,0),"-")</f>
        <v>Pak-1</v>
      </c>
      <c r="E1200" s="6" t="str">
        <f>IFERROR(VLOOKUP(A1200,'Distributor List'!$A$2:$D$77,4,0),"-")</f>
        <v>Distributor</v>
      </c>
      <c r="F1200" s="6" t="str">
        <f>IFERROR(VLOOKUP(H1200,'Price List'!$A$2:$H$109,8,0),"-")</f>
        <v>Medicronis</v>
      </c>
      <c r="G1200" s="6" t="str">
        <f>IFERROR(VLOOKUP(A1200,'Distributor List'!$A$2:$E$77,5,0),"-")</f>
        <v>Rehan Hussain</v>
      </c>
      <c r="H1200" s="10" t="s">
        <v>198</v>
      </c>
      <c r="I1200" s="58">
        <v>69</v>
      </c>
      <c r="J1200" s="72">
        <v>0</v>
      </c>
      <c r="K1200" s="72">
        <v>0</v>
      </c>
      <c r="L1200" s="73">
        <f t="shared" si="524"/>
        <v>0</v>
      </c>
      <c r="M1200" s="73">
        <f t="shared" si="502"/>
        <v>0</v>
      </c>
      <c r="N1200" s="74">
        <v>0</v>
      </c>
      <c r="O1200" s="74">
        <f t="shared" si="537"/>
        <v>0</v>
      </c>
      <c r="P1200" s="73">
        <f t="shared" si="533"/>
        <v>0</v>
      </c>
      <c r="Q1200" s="75">
        <v>0</v>
      </c>
      <c r="R1200" s="73">
        <f t="shared" si="509"/>
        <v>0</v>
      </c>
      <c r="S1200" s="76" t="str">
        <f t="shared" si="527"/>
        <v>-</v>
      </c>
      <c r="T1200" s="77">
        <v>2</v>
      </c>
      <c r="U1200" s="78">
        <f t="shared" si="510"/>
        <v>-2</v>
      </c>
      <c r="V1200" s="73">
        <f t="shared" si="495"/>
        <v>138</v>
      </c>
      <c r="W1200" s="73">
        <f t="shared" si="528"/>
        <v>-138</v>
      </c>
      <c r="X1200" s="76">
        <f t="shared" si="529"/>
        <v>-1</v>
      </c>
      <c r="Y1200" s="73">
        <f t="shared" si="530"/>
        <v>0</v>
      </c>
      <c r="Z1200" s="73">
        <f t="shared" si="531"/>
        <v>0</v>
      </c>
      <c r="AA1200" s="73">
        <f t="shared" si="534"/>
        <v>0</v>
      </c>
      <c r="AB1200" s="73">
        <f t="shared" si="532"/>
        <v>0</v>
      </c>
      <c r="AC1200" s="73">
        <f t="shared" si="535"/>
        <v>0</v>
      </c>
      <c r="AD1200" s="73">
        <f t="shared" si="536"/>
        <v>0</v>
      </c>
      <c r="AE1200" s="73">
        <v>0</v>
      </c>
    </row>
    <row r="1201" spans="1:31" ht="15" customHeight="1">
      <c r="A1201" s="5" t="s">
        <v>84</v>
      </c>
      <c r="B1201" s="6" t="str">
        <f>IFERROR(VLOOKUP(A1201,'Distributor List'!$A$2:$D$77,2,0),"-")</f>
        <v>Sadiq Abad</v>
      </c>
      <c r="C1201" s="6" t="str">
        <f>IFERROR(VLOOKUP(A1201,'Distributor List'!$A$2:$D$77,3,0),"-")</f>
        <v>Center-2</v>
      </c>
      <c r="D1201" s="6" t="str">
        <f>IFERROR(VLOOKUP(A1201,'Distributor List'!$A$2:$F$77,6,0),"-")</f>
        <v>Pak-1</v>
      </c>
      <c r="E1201" s="6" t="str">
        <f>IFERROR(VLOOKUP(A1201,'Distributor List'!$A$2:$D$77,4,0),"-")</f>
        <v>Distributor</v>
      </c>
      <c r="F1201" s="6" t="str">
        <f>IFERROR(VLOOKUP(H1201,'Price List'!$A$2:$H$109,8,0),"-")</f>
        <v>Medicronis</v>
      </c>
      <c r="G1201" s="6" t="str">
        <f>IFERROR(VLOOKUP(A1201,'Distributor List'!$A$2:$E$77,5,0),"-")</f>
        <v>Rehan Hussain</v>
      </c>
      <c r="H1201" s="10" t="s">
        <v>199</v>
      </c>
      <c r="I1201" s="58">
        <v>90</v>
      </c>
      <c r="J1201" s="72">
        <v>0</v>
      </c>
      <c r="K1201" s="72">
        <v>0</v>
      </c>
      <c r="L1201" s="73">
        <f t="shared" si="524"/>
        <v>0</v>
      </c>
      <c r="M1201" s="73">
        <f t="shared" si="502"/>
        <v>0</v>
      </c>
      <c r="N1201" s="74">
        <v>0</v>
      </c>
      <c r="O1201" s="74">
        <f t="shared" si="537"/>
        <v>0</v>
      </c>
      <c r="P1201" s="73">
        <f t="shared" si="533"/>
        <v>0</v>
      </c>
      <c r="Q1201" s="75">
        <v>0</v>
      </c>
      <c r="R1201" s="73">
        <f t="shared" si="509"/>
        <v>0</v>
      </c>
      <c r="S1201" s="76" t="str">
        <f t="shared" si="527"/>
        <v>-</v>
      </c>
      <c r="T1201" s="77">
        <v>0</v>
      </c>
      <c r="U1201" s="78">
        <f t="shared" si="510"/>
        <v>0</v>
      </c>
      <c r="V1201" s="73">
        <f t="shared" si="495"/>
        <v>0</v>
      </c>
      <c r="W1201" s="73">
        <f t="shared" si="528"/>
        <v>0</v>
      </c>
      <c r="X1201" s="76" t="str">
        <f t="shared" si="529"/>
        <v>-</v>
      </c>
      <c r="Y1201" s="73">
        <f t="shared" si="530"/>
        <v>0</v>
      </c>
      <c r="Z1201" s="73">
        <f t="shared" si="531"/>
        <v>0</v>
      </c>
      <c r="AA1201" s="73">
        <f t="shared" si="534"/>
        <v>0</v>
      </c>
      <c r="AB1201" s="73">
        <f t="shared" si="532"/>
        <v>0</v>
      </c>
      <c r="AC1201" s="73">
        <f t="shared" si="535"/>
        <v>0</v>
      </c>
      <c r="AD1201" s="73">
        <f t="shared" si="536"/>
        <v>0</v>
      </c>
      <c r="AE1201" s="73">
        <v>0</v>
      </c>
    </row>
    <row r="1202" spans="1:31" ht="15" customHeight="1">
      <c r="A1202" s="5" t="s">
        <v>84</v>
      </c>
      <c r="B1202" s="6" t="str">
        <f>IFERROR(VLOOKUP(A1202,'Distributor List'!$A$2:$D$77,2,0),"-")</f>
        <v>Sadiq Abad</v>
      </c>
      <c r="C1202" s="6" t="str">
        <f>IFERROR(VLOOKUP(A1202,'Distributor List'!$A$2:$D$77,3,0),"-")</f>
        <v>Center-2</v>
      </c>
      <c r="D1202" s="6" t="str">
        <f>IFERROR(VLOOKUP(A1202,'Distributor List'!$A$2:$F$77,6,0),"-")</f>
        <v>Pak-1</v>
      </c>
      <c r="E1202" s="6" t="str">
        <f>IFERROR(VLOOKUP(A1202,'Distributor List'!$A$2:$D$77,4,0),"-")</f>
        <v>Distributor</v>
      </c>
      <c r="F1202" s="6" t="str">
        <f>IFERROR(VLOOKUP(H1202,'Price List'!$A$2:$H$109,8,0),"-")</f>
        <v>Medicronis</v>
      </c>
      <c r="G1202" s="6" t="str">
        <f>IFERROR(VLOOKUP(A1202,'Distributor List'!$A$2:$E$77,5,0),"-")</f>
        <v>Rehan Hussain</v>
      </c>
      <c r="H1202" s="10" t="s">
        <v>200</v>
      </c>
      <c r="I1202" s="58">
        <v>110</v>
      </c>
      <c r="J1202" s="72">
        <v>0</v>
      </c>
      <c r="K1202" s="72">
        <v>0</v>
      </c>
      <c r="L1202" s="73">
        <f t="shared" si="524"/>
        <v>0</v>
      </c>
      <c r="M1202" s="73">
        <f t="shared" si="502"/>
        <v>0</v>
      </c>
      <c r="N1202" s="74">
        <v>0</v>
      </c>
      <c r="O1202" s="74">
        <f t="shared" si="537"/>
        <v>0</v>
      </c>
      <c r="P1202" s="73">
        <f t="shared" si="533"/>
        <v>0</v>
      </c>
      <c r="Q1202" s="75">
        <v>28.8</v>
      </c>
      <c r="R1202" s="73">
        <f t="shared" si="509"/>
        <v>3168</v>
      </c>
      <c r="S1202" s="76">
        <f t="shared" si="527"/>
        <v>0</v>
      </c>
      <c r="T1202" s="77">
        <v>0</v>
      </c>
      <c r="U1202" s="78">
        <f t="shared" si="510"/>
        <v>0</v>
      </c>
      <c r="V1202" s="73">
        <f t="shared" ref="V1202:V1265" si="544">T1202*I1202</f>
        <v>0</v>
      </c>
      <c r="W1202" s="73">
        <f t="shared" si="528"/>
        <v>0</v>
      </c>
      <c r="X1202" s="76" t="str">
        <f t="shared" si="529"/>
        <v>-</v>
      </c>
      <c r="Y1202" s="73">
        <f t="shared" si="530"/>
        <v>0</v>
      </c>
      <c r="Z1202" s="73">
        <f t="shared" si="531"/>
        <v>0</v>
      </c>
      <c r="AA1202" s="73">
        <f t="shared" si="534"/>
        <v>0</v>
      </c>
      <c r="AB1202" s="73">
        <f t="shared" si="532"/>
        <v>0</v>
      </c>
      <c r="AC1202" s="73">
        <f t="shared" si="535"/>
        <v>0</v>
      </c>
      <c r="AD1202" s="73">
        <f t="shared" si="536"/>
        <v>0</v>
      </c>
      <c r="AE1202" s="73">
        <v>0</v>
      </c>
    </row>
    <row r="1203" spans="1:31" ht="15" customHeight="1">
      <c r="A1203" s="5" t="s">
        <v>84</v>
      </c>
      <c r="B1203" s="6" t="str">
        <f>IFERROR(VLOOKUP(A1203,'Distributor List'!$A$2:$D$77,2,0),"-")</f>
        <v>Sadiq Abad</v>
      </c>
      <c r="C1203" s="6" t="str">
        <f>IFERROR(VLOOKUP(A1203,'Distributor List'!$A$2:$D$77,3,0),"-")</f>
        <v>Center-2</v>
      </c>
      <c r="D1203" s="6" t="str">
        <f>IFERROR(VLOOKUP(A1203,'Distributor List'!$A$2:$F$77,6,0),"-")</f>
        <v>Pak-1</v>
      </c>
      <c r="E1203" s="6" t="str">
        <f>IFERROR(VLOOKUP(A1203,'Distributor List'!$A$2:$D$77,4,0),"-")</f>
        <v>Distributor</v>
      </c>
      <c r="F1203" s="6" t="str">
        <f>IFERROR(VLOOKUP(H1203,'Price List'!$A$2:$H$109,8,0),"-")</f>
        <v>Medicronis</v>
      </c>
      <c r="G1203" s="6" t="str">
        <f>IFERROR(VLOOKUP(A1203,'Distributor List'!$A$2:$E$77,5,0),"-")</f>
        <v>Rehan Hussain</v>
      </c>
      <c r="H1203" s="56" t="s">
        <v>145</v>
      </c>
      <c r="I1203" s="57">
        <v>105</v>
      </c>
      <c r="J1203" s="79">
        <v>11</v>
      </c>
      <c r="K1203" s="72">
        <v>0</v>
      </c>
      <c r="L1203" s="73">
        <f t="shared" si="524"/>
        <v>1155</v>
      </c>
      <c r="M1203" s="73">
        <f t="shared" si="502"/>
        <v>0</v>
      </c>
      <c r="N1203" s="75">
        <v>11</v>
      </c>
      <c r="O1203" s="74">
        <f t="shared" si="537"/>
        <v>1155</v>
      </c>
      <c r="P1203" s="73">
        <f t="shared" si="533"/>
        <v>0</v>
      </c>
      <c r="Q1203" s="75">
        <v>162</v>
      </c>
      <c r="R1203" s="73">
        <f t="shared" si="509"/>
        <v>17010</v>
      </c>
      <c r="S1203" s="76">
        <f t="shared" si="527"/>
        <v>6.7901234567901231E-2</v>
      </c>
      <c r="T1203" s="77">
        <v>49</v>
      </c>
      <c r="U1203" s="78">
        <f t="shared" si="510"/>
        <v>-38</v>
      </c>
      <c r="V1203" s="73">
        <f t="shared" si="544"/>
        <v>5145</v>
      </c>
      <c r="W1203" s="73">
        <f t="shared" si="528"/>
        <v>-3990</v>
      </c>
      <c r="X1203" s="76">
        <f t="shared" si="529"/>
        <v>-0.77551020408163263</v>
      </c>
      <c r="Y1203" s="73">
        <f t="shared" si="530"/>
        <v>16.5</v>
      </c>
      <c r="Z1203" s="73">
        <f t="shared" si="531"/>
        <v>16.5</v>
      </c>
      <c r="AA1203" s="73">
        <f t="shared" si="534"/>
        <v>1732.5</v>
      </c>
      <c r="AB1203" s="73">
        <f t="shared" si="532"/>
        <v>0</v>
      </c>
      <c r="AC1203" s="73">
        <f t="shared" si="535"/>
        <v>0</v>
      </c>
      <c r="AD1203" s="73">
        <f t="shared" si="536"/>
        <v>1732.5</v>
      </c>
      <c r="AE1203" s="73">
        <v>0</v>
      </c>
    </row>
    <row r="1204" spans="1:31" ht="15" customHeight="1">
      <c r="A1204" s="5" t="s">
        <v>84</v>
      </c>
      <c r="B1204" s="6" t="str">
        <f>IFERROR(VLOOKUP(A1204,'Distributor List'!$A$2:$D$77,2,0),"-")</f>
        <v>Sadiq Abad</v>
      </c>
      <c r="C1204" s="6" t="str">
        <f>IFERROR(VLOOKUP(A1204,'Distributor List'!$A$2:$D$77,3,0),"-")</f>
        <v>Center-2</v>
      </c>
      <c r="D1204" s="6" t="str">
        <f>IFERROR(VLOOKUP(A1204,'Distributor List'!$A$2:$F$77,6,0),"-")</f>
        <v>Pak-1</v>
      </c>
      <c r="E1204" s="6" t="str">
        <f>IFERROR(VLOOKUP(A1204,'Distributor List'!$A$2:$D$77,4,0),"-")</f>
        <v>Distributor</v>
      </c>
      <c r="F1204" s="6" t="str">
        <f>IFERROR(VLOOKUP(H1204,'Price List'!$A$2:$H$109,8,0),"-")</f>
        <v>Medicronis</v>
      </c>
      <c r="G1204" s="6" t="str">
        <f>IFERROR(VLOOKUP(A1204,'Distributor List'!$A$2:$E$77,5,0),"-")</f>
        <v>Rehan Hussain</v>
      </c>
      <c r="H1204" s="56" t="s">
        <v>201</v>
      </c>
      <c r="I1204" s="57">
        <v>120</v>
      </c>
      <c r="J1204" s="72">
        <v>0</v>
      </c>
      <c r="K1204" s="72">
        <v>0</v>
      </c>
      <c r="L1204" s="73">
        <f t="shared" si="524"/>
        <v>0</v>
      </c>
      <c r="M1204" s="73">
        <f t="shared" si="502"/>
        <v>0</v>
      </c>
      <c r="N1204" s="74">
        <v>0</v>
      </c>
      <c r="O1204" s="74">
        <f t="shared" si="537"/>
        <v>0</v>
      </c>
      <c r="P1204" s="73">
        <f t="shared" si="533"/>
        <v>0</v>
      </c>
      <c r="Q1204" s="75">
        <v>32.4</v>
      </c>
      <c r="R1204" s="73">
        <f t="shared" si="509"/>
        <v>3888</v>
      </c>
      <c r="S1204" s="76">
        <f t="shared" si="527"/>
        <v>0</v>
      </c>
      <c r="T1204" s="77">
        <v>0</v>
      </c>
      <c r="U1204" s="78">
        <f t="shared" si="510"/>
        <v>0</v>
      </c>
      <c r="V1204" s="73">
        <f t="shared" si="544"/>
        <v>0</v>
      </c>
      <c r="W1204" s="73">
        <f t="shared" si="528"/>
        <v>0</v>
      </c>
      <c r="X1204" s="76" t="str">
        <f t="shared" si="529"/>
        <v>-</v>
      </c>
      <c r="Y1204" s="73">
        <f t="shared" si="530"/>
        <v>0</v>
      </c>
      <c r="Z1204" s="73">
        <f t="shared" si="531"/>
        <v>0</v>
      </c>
      <c r="AA1204" s="73">
        <f t="shared" si="534"/>
        <v>0</v>
      </c>
      <c r="AB1204" s="73">
        <f t="shared" si="532"/>
        <v>0</v>
      </c>
      <c r="AC1204" s="73">
        <f t="shared" si="535"/>
        <v>0</v>
      </c>
      <c r="AD1204" s="73">
        <f t="shared" si="536"/>
        <v>0</v>
      </c>
      <c r="AE1204" s="73">
        <v>0</v>
      </c>
    </row>
    <row r="1205" spans="1:31" ht="15" customHeight="1">
      <c r="A1205" s="5" t="s">
        <v>84</v>
      </c>
      <c r="B1205" s="6" t="str">
        <f>IFERROR(VLOOKUP(A1205,'Distributor List'!$A$2:$D$77,2,0),"-")</f>
        <v>Sadiq Abad</v>
      </c>
      <c r="C1205" s="6" t="str">
        <f>IFERROR(VLOOKUP(A1205,'Distributor List'!$A$2:$D$77,3,0),"-")</f>
        <v>Center-2</v>
      </c>
      <c r="D1205" s="6" t="str">
        <f>IFERROR(VLOOKUP(A1205,'Distributor List'!$A$2:$F$77,6,0),"-")</f>
        <v>Pak-1</v>
      </c>
      <c r="E1205" s="6" t="str">
        <f>IFERROR(VLOOKUP(A1205,'Distributor List'!$A$2:$D$77,4,0),"-")</f>
        <v>Distributor</v>
      </c>
      <c r="F1205" s="6" t="str">
        <f>IFERROR(VLOOKUP(H1205,'Price List'!$A$2:$H$109,8,0),"-")</f>
        <v>Medicronis</v>
      </c>
      <c r="G1205" s="6" t="str">
        <f>IFERROR(VLOOKUP(A1205,'Distributor List'!$A$2:$E$77,5,0),"-")</f>
        <v>Rehan Hussain</v>
      </c>
      <c r="H1205" s="10" t="s">
        <v>202</v>
      </c>
      <c r="I1205" s="55">
        <v>140</v>
      </c>
      <c r="J1205" s="72">
        <v>0</v>
      </c>
      <c r="K1205" s="72">
        <v>0</v>
      </c>
      <c r="L1205" s="73">
        <f t="shared" si="524"/>
        <v>0</v>
      </c>
      <c r="M1205" s="73">
        <f t="shared" si="502"/>
        <v>0</v>
      </c>
      <c r="N1205" s="74">
        <v>0</v>
      </c>
      <c r="O1205" s="74">
        <f t="shared" si="537"/>
        <v>0</v>
      </c>
      <c r="P1205" s="73">
        <f t="shared" si="533"/>
        <v>0</v>
      </c>
      <c r="Q1205" s="75">
        <v>27</v>
      </c>
      <c r="R1205" s="73">
        <f t="shared" si="509"/>
        <v>3780</v>
      </c>
      <c r="S1205" s="76">
        <f t="shared" si="527"/>
        <v>0</v>
      </c>
      <c r="T1205" s="77">
        <v>0</v>
      </c>
      <c r="U1205" s="78">
        <f t="shared" si="510"/>
        <v>0</v>
      </c>
      <c r="V1205" s="73">
        <f t="shared" si="544"/>
        <v>0</v>
      </c>
      <c r="W1205" s="73">
        <f t="shared" si="528"/>
        <v>0</v>
      </c>
      <c r="X1205" s="76" t="str">
        <f t="shared" si="529"/>
        <v>-</v>
      </c>
      <c r="Y1205" s="73">
        <f t="shared" si="530"/>
        <v>0</v>
      </c>
      <c r="Z1205" s="73">
        <f t="shared" si="531"/>
        <v>0</v>
      </c>
      <c r="AA1205" s="73">
        <f t="shared" si="534"/>
        <v>0</v>
      </c>
      <c r="AB1205" s="73">
        <f t="shared" si="532"/>
        <v>0</v>
      </c>
      <c r="AC1205" s="73">
        <f t="shared" si="535"/>
        <v>0</v>
      </c>
      <c r="AD1205" s="73">
        <f t="shared" si="536"/>
        <v>0</v>
      </c>
      <c r="AE1205" s="73">
        <v>0</v>
      </c>
    </row>
    <row r="1206" spans="1:31" ht="15" customHeight="1">
      <c r="A1206" s="5" t="s">
        <v>84</v>
      </c>
      <c r="B1206" s="6" t="str">
        <f>IFERROR(VLOOKUP(A1206,'Distributor List'!$A$2:$D$77,2,0),"-")</f>
        <v>Sadiq Abad</v>
      </c>
      <c r="C1206" s="6" t="str">
        <f>IFERROR(VLOOKUP(A1206,'Distributor List'!$A$2:$D$77,3,0),"-")</f>
        <v>Center-2</v>
      </c>
      <c r="D1206" s="6" t="str">
        <f>IFERROR(VLOOKUP(A1206,'Distributor List'!$A$2:$F$77,6,0),"-")</f>
        <v>Pak-1</v>
      </c>
      <c r="E1206" s="6" t="str">
        <f>IFERROR(VLOOKUP(A1206,'Distributor List'!$A$2:$D$77,4,0),"-")</f>
        <v>Distributor</v>
      </c>
      <c r="F1206" s="6" t="str">
        <f>IFERROR(VLOOKUP(H1206,'Price List'!$A$2:$H$109,8,0),"-")</f>
        <v>Transformer</v>
      </c>
      <c r="G1206" s="6" t="str">
        <f>IFERROR(VLOOKUP(A1206,'Distributor List'!$A$2:$E$77,5,0),"-")</f>
        <v>Rehan Hussain</v>
      </c>
      <c r="H1206" s="10" t="s">
        <v>148</v>
      </c>
      <c r="I1206" s="55">
        <v>255</v>
      </c>
      <c r="J1206" s="72">
        <v>0</v>
      </c>
      <c r="K1206" s="72">
        <v>0</v>
      </c>
      <c r="L1206" s="73">
        <f t="shared" si="524"/>
        <v>0</v>
      </c>
      <c r="M1206" s="73">
        <f t="shared" si="502"/>
        <v>0</v>
      </c>
      <c r="N1206" s="74">
        <v>0</v>
      </c>
      <c r="O1206" s="74">
        <f t="shared" si="537"/>
        <v>0</v>
      </c>
      <c r="P1206" s="73">
        <f t="shared" si="533"/>
        <v>0</v>
      </c>
      <c r="Q1206" s="75">
        <v>0</v>
      </c>
      <c r="R1206" s="73">
        <f t="shared" si="509"/>
        <v>0</v>
      </c>
      <c r="S1206" s="76" t="str">
        <f t="shared" si="527"/>
        <v>-</v>
      </c>
      <c r="T1206" s="77">
        <v>0</v>
      </c>
      <c r="U1206" s="78">
        <f t="shared" si="510"/>
        <v>0</v>
      </c>
      <c r="V1206" s="73">
        <f t="shared" si="544"/>
        <v>0</v>
      </c>
      <c r="W1206" s="73">
        <f t="shared" si="528"/>
        <v>0</v>
      </c>
      <c r="X1206" s="76" t="str">
        <f t="shared" si="529"/>
        <v>-</v>
      </c>
      <c r="Y1206" s="73">
        <f t="shared" si="530"/>
        <v>0</v>
      </c>
      <c r="Z1206" s="73">
        <f t="shared" si="531"/>
        <v>0</v>
      </c>
      <c r="AA1206" s="73">
        <f t="shared" si="534"/>
        <v>0</v>
      </c>
      <c r="AB1206" s="73">
        <f t="shared" si="532"/>
        <v>0</v>
      </c>
      <c r="AC1206" s="73">
        <f t="shared" si="535"/>
        <v>0</v>
      </c>
      <c r="AD1206" s="73">
        <f t="shared" si="536"/>
        <v>0</v>
      </c>
      <c r="AE1206" s="73">
        <v>0</v>
      </c>
    </row>
    <row r="1207" spans="1:31" ht="15" customHeight="1">
      <c r="A1207" s="5" t="s">
        <v>84</v>
      </c>
      <c r="B1207" s="6" t="str">
        <f>IFERROR(VLOOKUP(A1207,'Distributor List'!$A$2:$D$77,2,0),"-")</f>
        <v>Sadiq Abad</v>
      </c>
      <c r="C1207" s="6" t="str">
        <f>IFERROR(VLOOKUP(A1207,'Distributor List'!$A$2:$D$77,3,0),"-")</f>
        <v>Center-2</v>
      </c>
      <c r="D1207" s="6" t="str">
        <f>IFERROR(VLOOKUP(A1207,'Distributor List'!$A$2:$F$77,6,0),"-")</f>
        <v>Pak-1</v>
      </c>
      <c r="E1207" s="6" t="str">
        <f>IFERROR(VLOOKUP(A1207,'Distributor List'!$A$2:$D$77,4,0),"-")</f>
        <v>Distributor</v>
      </c>
      <c r="F1207" s="6" t="str">
        <f>IFERROR(VLOOKUP(H1207,'Price List'!$A$2:$H$109,8,0),"-")</f>
        <v>Medicronis</v>
      </c>
      <c r="G1207" s="6" t="str">
        <f>IFERROR(VLOOKUP(A1207,'Distributor List'!$A$2:$E$77,5,0),"-")</f>
        <v>Rehan Hussain</v>
      </c>
      <c r="H1207" s="52" t="s">
        <v>147</v>
      </c>
      <c r="I1207" s="55">
        <v>170</v>
      </c>
      <c r="J1207" s="72">
        <v>4</v>
      </c>
      <c r="K1207" s="72">
        <v>0</v>
      </c>
      <c r="L1207" s="73">
        <f t="shared" si="524"/>
        <v>680</v>
      </c>
      <c r="M1207" s="73">
        <f t="shared" si="502"/>
        <v>0</v>
      </c>
      <c r="N1207" s="74">
        <v>4</v>
      </c>
      <c r="O1207" s="74">
        <f t="shared" si="537"/>
        <v>680</v>
      </c>
      <c r="P1207" s="73">
        <f t="shared" si="533"/>
        <v>0</v>
      </c>
      <c r="Q1207" s="75">
        <v>81</v>
      </c>
      <c r="R1207" s="73">
        <f t="shared" si="509"/>
        <v>13770</v>
      </c>
      <c r="S1207" s="76">
        <f t="shared" si="527"/>
        <v>4.9382716049382713E-2</v>
      </c>
      <c r="T1207" s="77">
        <v>57</v>
      </c>
      <c r="U1207" s="78">
        <f t="shared" si="510"/>
        <v>-53</v>
      </c>
      <c r="V1207" s="73">
        <f t="shared" si="544"/>
        <v>9690</v>
      </c>
      <c r="W1207" s="73">
        <f t="shared" si="528"/>
        <v>-9010</v>
      </c>
      <c r="X1207" s="76">
        <f t="shared" si="529"/>
        <v>-0.92982456140350878</v>
      </c>
      <c r="Y1207" s="73">
        <f t="shared" si="530"/>
        <v>6</v>
      </c>
      <c r="Z1207" s="73">
        <f t="shared" si="531"/>
        <v>6</v>
      </c>
      <c r="AA1207" s="73">
        <f t="shared" si="534"/>
        <v>1020</v>
      </c>
      <c r="AB1207" s="73">
        <f t="shared" si="532"/>
        <v>0</v>
      </c>
      <c r="AC1207" s="73">
        <f t="shared" si="535"/>
        <v>0</v>
      </c>
      <c r="AD1207" s="73">
        <f t="shared" si="536"/>
        <v>1020</v>
      </c>
      <c r="AE1207" s="73">
        <v>0</v>
      </c>
    </row>
    <row r="1208" spans="1:31" ht="15" customHeight="1">
      <c r="A1208" s="5" t="s">
        <v>84</v>
      </c>
      <c r="B1208" s="6" t="str">
        <f>IFERROR(VLOOKUP(A1208,'Distributor List'!$A$2:$D$77,2,0),"-")</f>
        <v>Sadiq Abad</v>
      </c>
      <c r="C1208" s="6" t="str">
        <f>IFERROR(VLOOKUP(A1208,'Distributor List'!$A$2:$D$77,3,0),"-")</f>
        <v>Center-2</v>
      </c>
      <c r="D1208" s="6" t="str">
        <f>IFERROR(VLOOKUP(A1208,'Distributor List'!$A$2:$F$77,6,0),"-")</f>
        <v>Pak-1</v>
      </c>
      <c r="E1208" s="6" t="str">
        <f>IFERROR(VLOOKUP(A1208,'Distributor List'!$A$2:$D$77,4,0),"-")</f>
        <v>Distributor</v>
      </c>
      <c r="F1208" s="6" t="str">
        <f>IFERROR(VLOOKUP(H1208,'Price List'!$A$2:$H$109,8,0),"-")</f>
        <v>Transformer</v>
      </c>
      <c r="G1208" s="6" t="str">
        <f>IFERROR(VLOOKUP(A1208,'Distributor List'!$A$2:$E$77,5,0),"-")</f>
        <v>Rehan Hussain</v>
      </c>
      <c r="H1208" s="10" t="s">
        <v>146</v>
      </c>
      <c r="I1208" s="55">
        <v>680</v>
      </c>
      <c r="J1208" s="72">
        <v>0</v>
      </c>
      <c r="K1208" s="72">
        <v>0</v>
      </c>
      <c r="L1208" s="73">
        <f t="shared" si="524"/>
        <v>0</v>
      </c>
      <c r="M1208" s="73">
        <f t="shared" si="502"/>
        <v>0</v>
      </c>
      <c r="N1208" s="74">
        <v>0</v>
      </c>
      <c r="O1208" s="74">
        <f t="shared" si="537"/>
        <v>0</v>
      </c>
      <c r="P1208" s="73">
        <f t="shared" si="533"/>
        <v>0</v>
      </c>
      <c r="Q1208" s="75">
        <v>0</v>
      </c>
      <c r="R1208" s="73">
        <f t="shared" si="509"/>
        <v>0</v>
      </c>
      <c r="S1208" s="76" t="str">
        <f t="shared" si="527"/>
        <v>-</v>
      </c>
      <c r="T1208" s="77">
        <v>0</v>
      </c>
      <c r="U1208" s="78">
        <f t="shared" si="510"/>
        <v>0</v>
      </c>
      <c r="V1208" s="73">
        <f t="shared" si="544"/>
        <v>0</v>
      </c>
      <c r="W1208" s="73">
        <f t="shared" si="528"/>
        <v>0</v>
      </c>
      <c r="X1208" s="76" t="str">
        <f t="shared" si="529"/>
        <v>-</v>
      </c>
      <c r="Y1208" s="73">
        <f t="shared" si="530"/>
        <v>0</v>
      </c>
      <c r="Z1208" s="73">
        <f t="shared" si="531"/>
        <v>0</v>
      </c>
      <c r="AA1208" s="73">
        <f t="shared" si="534"/>
        <v>0</v>
      </c>
      <c r="AB1208" s="73">
        <f t="shared" si="532"/>
        <v>0</v>
      </c>
      <c r="AC1208" s="73">
        <f t="shared" si="535"/>
        <v>0</v>
      </c>
      <c r="AD1208" s="73">
        <f t="shared" si="536"/>
        <v>0</v>
      </c>
      <c r="AE1208" s="73">
        <v>0</v>
      </c>
    </row>
    <row r="1209" spans="1:31" ht="15" customHeight="1">
      <c r="A1209" s="5" t="s">
        <v>84</v>
      </c>
      <c r="B1209" s="6" t="str">
        <f>IFERROR(VLOOKUP(A1209,'Distributor List'!$A$2:$D$77,2,0),"-")</f>
        <v>Sadiq Abad</v>
      </c>
      <c r="C1209" s="6" t="str">
        <f>IFERROR(VLOOKUP(A1209,'Distributor List'!$A$2:$D$77,3,0),"-")</f>
        <v>Center-2</v>
      </c>
      <c r="D1209" s="6" t="str">
        <f>IFERROR(VLOOKUP(A1209,'Distributor List'!$A$2:$F$77,6,0),"-")</f>
        <v>Pak-1</v>
      </c>
      <c r="E1209" s="6" t="str">
        <f>IFERROR(VLOOKUP(A1209,'Distributor List'!$A$2:$D$77,4,0),"-")</f>
        <v>Distributor</v>
      </c>
      <c r="F1209" s="6" t="str">
        <f>IFERROR(VLOOKUP(H1209,'Price List'!$A$2:$H$109,8,0),"-")</f>
        <v>Medicronis</v>
      </c>
      <c r="G1209" s="6" t="str">
        <f>IFERROR(VLOOKUP(A1209,'Distributor List'!$A$2:$E$77,5,0),"-")</f>
        <v>Rehan Hussain</v>
      </c>
      <c r="H1209" s="10" t="s">
        <v>203</v>
      </c>
      <c r="I1209" s="55">
        <v>90</v>
      </c>
      <c r="J1209" s="72">
        <v>0</v>
      </c>
      <c r="K1209" s="72">
        <v>0</v>
      </c>
      <c r="L1209" s="73">
        <f t="shared" si="524"/>
        <v>0</v>
      </c>
      <c r="M1209" s="73">
        <f t="shared" si="502"/>
        <v>0</v>
      </c>
      <c r="N1209" s="74">
        <v>0</v>
      </c>
      <c r="O1209" s="74">
        <f t="shared" si="537"/>
        <v>0</v>
      </c>
      <c r="P1209" s="73">
        <f t="shared" si="533"/>
        <v>0</v>
      </c>
      <c r="Q1209" s="75">
        <v>42</v>
      </c>
      <c r="R1209" s="73">
        <f t="shared" si="509"/>
        <v>3780</v>
      </c>
      <c r="S1209" s="76">
        <f t="shared" si="527"/>
        <v>0</v>
      </c>
      <c r="T1209" s="77">
        <v>0</v>
      </c>
      <c r="U1209" s="78">
        <f t="shared" si="510"/>
        <v>0</v>
      </c>
      <c r="V1209" s="73">
        <f t="shared" si="544"/>
        <v>0</v>
      </c>
      <c r="W1209" s="73">
        <f t="shared" si="528"/>
        <v>0</v>
      </c>
      <c r="X1209" s="76" t="str">
        <f t="shared" si="529"/>
        <v>-</v>
      </c>
      <c r="Y1209" s="73">
        <f t="shared" si="530"/>
        <v>0</v>
      </c>
      <c r="Z1209" s="73">
        <f t="shared" si="531"/>
        <v>0</v>
      </c>
      <c r="AA1209" s="73">
        <f t="shared" si="534"/>
        <v>0</v>
      </c>
      <c r="AB1209" s="73">
        <f t="shared" si="532"/>
        <v>0</v>
      </c>
      <c r="AC1209" s="73">
        <f t="shared" si="535"/>
        <v>0</v>
      </c>
      <c r="AD1209" s="73">
        <f t="shared" si="536"/>
        <v>0</v>
      </c>
      <c r="AE1209" s="73">
        <v>0</v>
      </c>
    </row>
    <row r="1210" spans="1:31" ht="15" customHeight="1">
      <c r="A1210" s="5" t="s">
        <v>84</v>
      </c>
      <c r="B1210" s="6" t="str">
        <f>IFERROR(VLOOKUP(A1210,'Distributor List'!$A$2:$D$77,2,0),"-")</f>
        <v>Sadiq Abad</v>
      </c>
      <c r="C1210" s="6" t="str">
        <f>IFERROR(VLOOKUP(A1210,'Distributor List'!$A$2:$D$77,3,0),"-")</f>
        <v>Center-2</v>
      </c>
      <c r="D1210" s="6" t="str">
        <f>IFERROR(VLOOKUP(A1210,'Distributor List'!$A$2:$F$77,6,0),"-")</f>
        <v>Pak-1</v>
      </c>
      <c r="E1210" s="6" t="str">
        <f>IFERROR(VLOOKUP(A1210,'Distributor List'!$A$2:$D$77,4,0),"-")</f>
        <v>Distributor</v>
      </c>
      <c r="F1210" s="6" t="str">
        <f>IFERROR(VLOOKUP(H1210,'Price List'!$A$2:$H$109,8,0),"-")</f>
        <v>Medicronis</v>
      </c>
      <c r="G1210" s="6" t="str">
        <f>IFERROR(VLOOKUP(A1210,'Distributor List'!$A$2:$E$77,5,0),"-")</f>
        <v>Rehan Hussain</v>
      </c>
      <c r="H1210" s="10" t="s">
        <v>204</v>
      </c>
      <c r="I1210" s="55">
        <v>105</v>
      </c>
      <c r="J1210" s="72">
        <v>0</v>
      </c>
      <c r="K1210" s="72">
        <v>0</v>
      </c>
      <c r="L1210" s="73">
        <f t="shared" si="524"/>
        <v>0</v>
      </c>
      <c r="M1210" s="73">
        <f t="shared" si="502"/>
        <v>0</v>
      </c>
      <c r="N1210" s="74">
        <v>0</v>
      </c>
      <c r="O1210" s="74">
        <f t="shared" si="537"/>
        <v>0</v>
      </c>
      <c r="P1210" s="73">
        <f t="shared" si="533"/>
        <v>0</v>
      </c>
      <c r="Q1210" s="75">
        <v>48</v>
      </c>
      <c r="R1210" s="73">
        <f t="shared" si="509"/>
        <v>5040</v>
      </c>
      <c r="S1210" s="76">
        <f t="shared" si="527"/>
        <v>0</v>
      </c>
      <c r="T1210" s="77">
        <v>0</v>
      </c>
      <c r="U1210" s="78">
        <f t="shared" si="510"/>
        <v>0</v>
      </c>
      <c r="V1210" s="73">
        <f t="shared" si="544"/>
        <v>0</v>
      </c>
      <c r="W1210" s="73">
        <f t="shared" si="528"/>
        <v>0</v>
      </c>
      <c r="X1210" s="76" t="str">
        <f t="shared" si="529"/>
        <v>-</v>
      </c>
      <c r="Y1210" s="73">
        <f t="shared" si="530"/>
        <v>0</v>
      </c>
      <c r="Z1210" s="73">
        <f t="shared" si="531"/>
        <v>0</v>
      </c>
      <c r="AA1210" s="73">
        <f t="shared" si="534"/>
        <v>0</v>
      </c>
      <c r="AB1210" s="73">
        <f t="shared" si="532"/>
        <v>0</v>
      </c>
      <c r="AC1210" s="73">
        <f t="shared" si="535"/>
        <v>0</v>
      </c>
      <c r="AD1210" s="73">
        <f t="shared" si="536"/>
        <v>0</v>
      </c>
      <c r="AE1210" s="73">
        <v>0</v>
      </c>
    </row>
    <row r="1211" spans="1:31" ht="15" customHeight="1">
      <c r="A1211" s="5" t="s">
        <v>84</v>
      </c>
      <c r="B1211" s="6" t="str">
        <f>IFERROR(VLOOKUP(A1211,'Distributor List'!$A$2:$D$77,2,0),"-")</f>
        <v>Sadiq Abad</v>
      </c>
      <c r="C1211" s="6" t="str">
        <f>IFERROR(VLOOKUP(A1211,'Distributor List'!$A$2:$D$77,3,0),"-")</f>
        <v>Center-2</v>
      </c>
      <c r="D1211" s="6" t="str">
        <f>IFERROR(VLOOKUP(A1211,'Distributor List'!$A$2:$F$77,6,0),"-")</f>
        <v>Pak-1</v>
      </c>
      <c r="E1211" s="6" t="str">
        <f>IFERROR(VLOOKUP(A1211,'Distributor List'!$A$2:$D$77,4,0),"-")</f>
        <v>Distributor</v>
      </c>
      <c r="F1211" s="6" t="str">
        <f>IFERROR(VLOOKUP(H1211,'Price List'!$A$2:$H$109,8,0),"-")</f>
        <v>Medicronis</v>
      </c>
      <c r="G1211" s="6" t="str">
        <f>IFERROR(VLOOKUP(A1211,'Distributor List'!$A$2:$E$77,5,0),"-")</f>
        <v>Rehan Hussain</v>
      </c>
      <c r="H1211" s="10" t="s">
        <v>205</v>
      </c>
      <c r="I1211" s="55">
        <v>105</v>
      </c>
      <c r="J1211" s="72">
        <v>0</v>
      </c>
      <c r="K1211" s="72">
        <v>0</v>
      </c>
      <c r="L1211" s="73">
        <f t="shared" si="524"/>
        <v>0</v>
      </c>
      <c r="M1211" s="73">
        <f t="shared" si="502"/>
        <v>0</v>
      </c>
      <c r="N1211" s="74">
        <v>0</v>
      </c>
      <c r="O1211" s="74">
        <f t="shared" si="537"/>
        <v>0</v>
      </c>
      <c r="P1211" s="73">
        <f t="shared" si="533"/>
        <v>0</v>
      </c>
      <c r="Q1211" s="75">
        <v>48</v>
      </c>
      <c r="R1211" s="73">
        <f t="shared" si="509"/>
        <v>5040</v>
      </c>
      <c r="S1211" s="76">
        <f t="shared" si="527"/>
        <v>0</v>
      </c>
      <c r="T1211" s="77">
        <v>0</v>
      </c>
      <c r="U1211" s="78">
        <f t="shared" si="510"/>
        <v>0</v>
      </c>
      <c r="V1211" s="73">
        <f t="shared" si="544"/>
        <v>0</v>
      </c>
      <c r="W1211" s="73">
        <f t="shared" si="528"/>
        <v>0</v>
      </c>
      <c r="X1211" s="76" t="str">
        <f t="shared" si="529"/>
        <v>-</v>
      </c>
      <c r="Y1211" s="73">
        <f t="shared" si="530"/>
        <v>0</v>
      </c>
      <c r="Z1211" s="73">
        <f t="shared" si="531"/>
        <v>0</v>
      </c>
      <c r="AA1211" s="73">
        <f t="shared" si="534"/>
        <v>0</v>
      </c>
      <c r="AB1211" s="73">
        <f t="shared" si="532"/>
        <v>0</v>
      </c>
      <c r="AC1211" s="73">
        <f t="shared" si="535"/>
        <v>0</v>
      </c>
      <c r="AD1211" s="73">
        <f t="shared" si="536"/>
        <v>0</v>
      </c>
      <c r="AE1211" s="73">
        <v>0</v>
      </c>
    </row>
    <row r="1212" spans="1:31" ht="15" customHeight="1">
      <c r="A1212" s="5" t="s">
        <v>84</v>
      </c>
      <c r="B1212" s="6" t="str">
        <f>IFERROR(VLOOKUP(A1212,'Distributor List'!$A$2:$D$77,2,0),"-")</f>
        <v>Sadiq Abad</v>
      </c>
      <c r="C1212" s="6" t="str">
        <f>IFERROR(VLOOKUP(A1212,'Distributor List'!$A$2:$D$77,3,0),"-")</f>
        <v>Center-2</v>
      </c>
      <c r="D1212" s="6" t="str">
        <f>IFERROR(VLOOKUP(A1212,'Distributor List'!$A$2:$F$77,6,0),"-")</f>
        <v>Pak-1</v>
      </c>
      <c r="E1212" s="6" t="str">
        <f>IFERROR(VLOOKUP(A1212,'Distributor List'!$A$2:$D$77,4,0),"-")</f>
        <v>Distributor</v>
      </c>
      <c r="F1212" s="6" t="str">
        <f>IFERROR(VLOOKUP(H1212,'Price List'!$A$2:$H$109,8,0),"-")</f>
        <v>Medicronis</v>
      </c>
      <c r="G1212" s="6" t="str">
        <f>IFERROR(VLOOKUP(A1212,'Distributor List'!$A$2:$E$77,5,0),"-")</f>
        <v>Rehan Hussain</v>
      </c>
      <c r="H1212" s="10" t="s">
        <v>149</v>
      </c>
      <c r="I1212" s="55">
        <v>105</v>
      </c>
      <c r="J1212" s="79">
        <v>24</v>
      </c>
      <c r="K1212" s="72">
        <v>0</v>
      </c>
      <c r="L1212" s="73">
        <f t="shared" si="524"/>
        <v>2520</v>
      </c>
      <c r="M1212" s="73">
        <f t="shared" si="502"/>
        <v>0</v>
      </c>
      <c r="N1212" s="75">
        <v>24</v>
      </c>
      <c r="O1212" s="74">
        <f t="shared" si="537"/>
        <v>2520</v>
      </c>
      <c r="P1212" s="73">
        <f t="shared" si="533"/>
        <v>0</v>
      </c>
      <c r="Q1212" s="75">
        <v>48</v>
      </c>
      <c r="R1212" s="73">
        <f t="shared" si="509"/>
        <v>5040</v>
      </c>
      <c r="S1212" s="76">
        <f t="shared" si="527"/>
        <v>0.5</v>
      </c>
      <c r="T1212" s="77">
        <v>11</v>
      </c>
      <c r="U1212" s="78">
        <f t="shared" si="510"/>
        <v>13</v>
      </c>
      <c r="V1212" s="73">
        <f t="shared" si="544"/>
        <v>1155</v>
      </c>
      <c r="W1212" s="73">
        <f t="shared" si="528"/>
        <v>1365</v>
      </c>
      <c r="X1212" s="76">
        <f t="shared" si="529"/>
        <v>1.1818181818181817</v>
      </c>
      <c r="Y1212" s="73">
        <f t="shared" si="530"/>
        <v>36</v>
      </c>
      <c r="Z1212" s="73">
        <f t="shared" si="531"/>
        <v>36</v>
      </c>
      <c r="AA1212" s="73">
        <f t="shared" si="534"/>
        <v>3780</v>
      </c>
      <c r="AB1212" s="73">
        <f t="shared" si="532"/>
        <v>0</v>
      </c>
      <c r="AC1212" s="73">
        <f t="shared" si="535"/>
        <v>0</v>
      </c>
      <c r="AD1212" s="73">
        <f t="shared" si="536"/>
        <v>3780</v>
      </c>
      <c r="AE1212" s="73">
        <v>0</v>
      </c>
    </row>
    <row r="1213" spans="1:31" ht="15" customHeight="1">
      <c r="A1213" s="5" t="s">
        <v>84</v>
      </c>
      <c r="B1213" s="6" t="str">
        <f>IFERROR(VLOOKUP(A1213,'Distributor List'!$A$2:$D$77,2,0),"-")</f>
        <v>Sadiq Abad</v>
      </c>
      <c r="C1213" s="6" t="str">
        <f>IFERROR(VLOOKUP(A1213,'Distributor List'!$A$2:$D$77,3,0),"-")</f>
        <v>Center-2</v>
      </c>
      <c r="D1213" s="6" t="str">
        <f>IFERROR(VLOOKUP(A1213,'Distributor List'!$A$2:$F$77,6,0),"-")</f>
        <v>Pak-1</v>
      </c>
      <c r="E1213" s="6" t="str">
        <f>IFERROR(VLOOKUP(A1213,'Distributor List'!$A$2:$D$77,4,0),"-")</f>
        <v>Distributor</v>
      </c>
      <c r="F1213" s="6" t="str">
        <f>IFERROR(VLOOKUP(H1213,'Price List'!$A$2:$H$109,8,0),"-")</f>
        <v>Medicronis</v>
      </c>
      <c r="G1213" s="6" t="str">
        <f>IFERROR(VLOOKUP(A1213,'Distributor List'!$A$2:$E$77,5,0),"-")</f>
        <v>Rehan Hussain</v>
      </c>
      <c r="H1213" s="59" t="s">
        <v>206</v>
      </c>
      <c r="I1213" s="57">
        <v>90</v>
      </c>
      <c r="J1213" s="72">
        <v>0</v>
      </c>
      <c r="K1213" s="72">
        <v>0</v>
      </c>
      <c r="L1213" s="73">
        <f t="shared" si="524"/>
        <v>0</v>
      </c>
      <c r="M1213" s="73">
        <f t="shared" si="502"/>
        <v>0</v>
      </c>
      <c r="N1213" s="74">
        <v>0</v>
      </c>
      <c r="O1213" s="74">
        <f t="shared" si="537"/>
        <v>0</v>
      </c>
      <c r="P1213" s="73">
        <f t="shared" si="533"/>
        <v>0</v>
      </c>
      <c r="Q1213" s="75">
        <v>0</v>
      </c>
      <c r="R1213" s="73">
        <v>0</v>
      </c>
      <c r="S1213" s="76" t="str">
        <f t="shared" si="527"/>
        <v>-</v>
      </c>
      <c r="T1213" s="77">
        <v>0</v>
      </c>
      <c r="U1213" s="78">
        <v>0</v>
      </c>
      <c r="V1213" s="73">
        <f t="shared" si="544"/>
        <v>0</v>
      </c>
      <c r="W1213" s="73">
        <f t="shared" si="528"/>
        <v>0</v>
      </c>
      <c r="X1213" s="76" t="str">
        <f t="shared" si="529"/>
        <v>-</v>
      </c>
      <c r="Y1213" s="73">
        <f t="shared" si="530"/>
        <v>0</v>
      </c>
      <c r="Z1213" s="73">
        <f t="shared" si="531"/>
        <v>0</v>
      </c>
      <c r="AA1213" s="73">
        <f t="shared" si="534"/>
        <v>0</v>
      </c>
      <c r="AB1213" s="73">
        <f t="shared" si="532"/>
        <v>0</v>
      </c>
      <c r="AC1213" s="73">
        <f t="shared" si="535"/>
        <v>0</v>
      </c>
      <c r="AD1213" s="73">
        <f t="shared" si="536"/>
        <v>0</v>
      </c>
      <c r="AE1213" s="73">
        <v>0</v>
      </c>
    </row>
    <row r="1214" spans="1:31" ht="15" customHeight="1">
      <c r="A1214" s="5" t="s">
        <v>84</v>
      </c>
      <c r="B1214" s="6" t="str">
        <f>IFERROR(VLOOKUP(A1214,'Distributor List'!$A$2:$D$77,2,0),"-")</f>
        <v>Sadiq Abad</v>
      </c>
      <c r="C1214" s="6" t="str">
        <f>IFERROR(VLOOKUP(A1214,'Distributor List'!$A$2:$D$77,3,0),"-")</f>
        <v>Center-2</v>
      </c>
      <c r="D1214" s="6" t="str">
        <f>IFERROR(VLOOKUP(A1214,'Distributor List'!$A$2:$F$77,6,0),"-")</f>
        <v>Pak-1</v>
      </c>
      <c r="E1214" s="6" t="str">
        <f>IFERROR(VLOOKUP(A1214,'Distributor List'!$A$2:$D$77,4,0),"-")</f>
        <v>Distributor</v>
      </c>
      <c r="F1214" s="6" t="str">
        <f>IFERROR(VLOOKUP(H1214,'Price List'!$A$2:$H$109,8,0),"-")</f>
        <v>Medicronis</v>
      </c>
      <c r="G1214" s="6" t="str">
        <f>IFERROR(VLOOKUP(A1214,'Distributor List'!$A$2:$E$77,5,0),"-")</f>
        <v>Rehan Hussain</v>
      </c>
      <c r="H1214" s="59" t="s">
        <v>207</v>
      </c>
      <c r="I1214" s="57">
        <v>105</v>
      </c>
      <c r="J1214" s="72">
        <v>0</v>
      </c>
      <c r="K1214" s="72">
        <v>0</v>
      </c>
      <c r="L1214" s="73">
        <f t="shared" si="524"/>
        <v>0</v>
      </c>
      <c r="M1214" s="73">
        <f t="shared" si="502"/>
        <v>0</v>
      </c>
      <c r="N1214" s="74">
        <v>0</v>
      </c>
      <c r="O1214" s="74">
        <f t="shared" si="537"/>
        <v>0</v>
      </c>
      <c r="P1214" s="73">
        <f t="shared" si="533"/>
        <v>0</v>
      </c>
      <c r="Q1214" s="75">
        <v>0</v>
      </c>
      <c r="R1214" s="73">
        <v>0</v>
      </c>
      <c r="S1214" s="76" t="str">
        <f t="shared" si="527"/>
        <v>-</v>
      </c>
      <c r="T1214" s="77">
        <v>0</v>
      </c>
      <c r="U1214" s="78">
        <v>0</v>
      </c>
      <c r="V1214" s="73">
        <f t="shared" si="544"/>
        <v>0</v>
      </c>
      <c r="W1214" s="73">
        <f t="shared" si="528"/>
        <v>0</v>
      </c>
      <c r="X1214" s="76" t="str">
        <f t="shared" si="529"/>
        <v>-</v>
      </c>
      <c r="Y1214" s="73">
        <f t="shared" si="530"/>
        <v>0</v>
      </c>
      <c r="Z1214" s="73">
        <f t="shared" si="531"/>
        <v>0</v>
      </c>
      <c r="AA1214" s="73">
        <f t="shared" si="534"/>
        <v>0</v>
      </c>
      <c r="AB1214" s="73">
        <f t="shared" si="532"/>
        <v>0</v>
      </c>
      <c r="AC1214" s="73">
        <f t="shared" si="535"/>
        <v>0</v>
      </c>
      <c r="AD1214" s="73">
        <f t="shared" si="536"/>
        <v>0</v>
      </c>
      <c r="AE1214" s="73">
        <v>0</v>
      </c>
    </row>
    <row r="1215" spans="1:31" ht="15" customHeight="1">
      <c r="A1215" s="5" t="s">
        <v>84</v>
      </c>
      <c r="B1215" s="6" t="str">
        <f>IFERROR(VLOOKUP(A1215,'Distributor List'!$A$2:$D$77,2,0),"-")</f>
        <v>Sadiq Abad</v>
      </c>
      <c r="C1215" s="6" t="str">
        <f>IFERROR(VLOOKUP(A1215,'Distributor List'!$A$2:$D$77,3,0),"-")</f>
        <v>Center-2</v>
      </c>
      <c r="D1215" s="6" t="str">
        <f>IFERROR(VLOOKUP(A1215,'Distributor List'!$A$2:$F$77,6,0),"-")</f>
        <v>Pak-1</v>
      </c>
      <c r="E1215" s="6" t="str">
        <f>IFERROR(VLOOKUP(A1215,'Distributor List'!$A$2:$D$77,4,0),"-")</f>
        <v>Distributor</v>
      </c>
      <c r="F1215" s="6" t="str">
        <f>IFERROR(VLOOKUP(H1215,'Price List'!$A$2:$H$109,8,0),"-")</f>
        <v>Medicronis</v>
      </c>
      <c r="G1215" s="6" t="str">
        <f>IFERROR(VLOOKUP(A1215,'Distributor List'!$A$2:$E$77,5,0),"-")</f>
        <v>Rehan Hussain</v>
      </c>
      <c r="H1215" s="59" t="s">
        <v>208</v>
      </c>
      <c r="I1215" s="57">
        <v>120</v>
      </c>
      <c r="J1215" s="72">
        <v>0</v>
      </c>
      <c r="K1215" s="72">
        <v>0</v>
      </c>
      <c r="L1215" s="73">
        <f t="shared" si="524"/>
        <v>0</v>
      </c>
      <c r="M1215" s="73">
        <f t="shared" si="502"/>
        <v>0</v>
      </c>
      <c r="N1215" s="74">
        <v>0</v>
      </c>
      <c r="O1215" s="74">
        <f t="shared" si="537"/>
        <v>0</v>
      </c>
      <c r="P1215" s="73">
        <f t="shared" si="533"/>
        <v>0</v>
      </c>
      <c r="Q1215" s="75">
        <v>0</v>
      </c>
      <c r="R1215" s="73">
        <v>0</v>
      </c>
      <c r="S1215" s="76" t="str">
        <f t="shared" si="527"/>
        <v>-</v>
      </c>
      <c r="T1215" s="77">
        <v>0</v>
      </c>
      <c r="U1215" s="78">
        <v>0</v>
      </c>
      <c r="V1215" s="73">
        <f t="shared" si="544"/>
        <v>0</v>
      </c>
      <c r="W1215" s="73">
        <f t="shared" si="528"/>
        <v>0</v>
      </c>
      <c r="X1215" s="76" t="str">
        <f t="shared" si="529"/>
        <v>-</v>
      </c>
      <c r="Y1215" s="73">
        <f t="shared" si="530"/>
        <v>0</v>
      </c>
      <c r="Z1215" s="73">
        <f t="shared" si="531"/>
        <v>0</v>
      </c>
      <c r="AA1215" s="73">
        <f t="shared" si="534"/>
        <v>0</v>
      </c>
      <c r="AB1215" s="73">
        <f t="shared" si="532"/>
        <v>0</v>
      </c>
      <c r="AC1215" s="73">
        <f t="shared" si="535"/>
        <v>0</v>
      </c>
      <c r="AD1215" s="73">
        <f t="shared" si="536"/>
        <v>0</v>
      </c>
      <c r="AE1215" s="73">
        <v>0</v>
      </c>
    </row>
    <row r="1216" spans="1:31" ht="15" customHeight="1">
      <c r="A1216" s="5" t="s">
        <v>84</v>
      </c>
      <c r="B1216" s="6" t="str">
        <f>IFERROR(VLOOKUP(A1216,'Distributor List'!$A$2:$D$77,2,0),"-")</f>
        <v>Sadiq Abad</v>
      </c>
      <c r="C1216" s="6" t="str">
        <f>IFERROR(VLOOKUP(A1216,'Distributor List'!$A$2:$D$77,3,0),"-")</f>
        <v>Center-2</v>
      </c>
      <c r="D1216" s="6" t="str">
        <f>IFERROR(VLOOKUP(A1216,'Distributor List'!$A$2:$F$77,6,0),"-")</f>
        <v>Pak-1</v>
      </c>
      <c r="E1216" s="6" t="str">
        <f>IFERROR(VLOOKUP(A1216,'Distributor List'!$A$2:$D$77,4,0),"-")</f>
        <v>Distributor</v>
      </c>
      <c r="F1216" s="6" t="str">
        <f>IFERROR(VLOOKUP(H1216,'Price List'!$A$2:$H$109,8,0),"-")</f>
        <v>Medicronis</v>
      </c>
      <c r="G1216" s="6" t="str">
        <f>IFERROR(VLOOKUP(A1216,'Distributor List'!$A$2:$E$77,5,0),"-")</f>
        <v>Rehan Hussain</v>
      </c>
      <c r="H1216" s="59" t="s">
        <v>209</v>
      </c>
      <c r="I1216" s="57">
        <v>105</v>
      </c>
      <c r="J1216" s="72">
        <v>0</v>
      </c>
      <c r="K1216" s="72">
        <v>0</v>
      </c>
      <c r="L1216" s="73">
        <f t="shared" si="524"/>
        <v>0</v>
      </c>
      <c r="M1216" s="73">
        <f t="shared" si="502"/>
        <v>0</v>
      </c>
      <c r="N1216" s="74">
        <v>0</v>
      </c>
      <c r="O1216" s="74">
        <f t="shared" si="537"/>
        <v>0</v>
      </c>
      <c r="P1216" s="73">
        <f t="shared" si="533"/>
        <v>0</v>
      </c>
      <c r="Q1216" s="75">
        <v>75</v>
      </c>
      <c r="R1216" s="73">
        <f t="shared" ref="R1216:R1257" si="545">Q1216*I1216</f>
        <v>7875</v>
      </c>
      <c r="S1216" s="76">
        <f t="shared" si="527"/>
        <v>0</v>
      </c>
      <c r="T1216" s="77">
        <v>0</v>
      </c>
      <c r="U1216" s="78">
        <f t="shared" si="510"/>
        <v>0</v>
      </c>
      <c r="V1216" s="73">
        <f t="shared" si="544"/>
        <v>0</v>
      </c>
      <c r="W1216" s="73">
        <f t="shared" si="528"/>
        <v>0</v>
      </c>
      <c r="X1216" s="76" t="str">
        <f t="shared" si="529"/>
        <v>-</v>
      </c>
      <c r="Y1216" s="73">
        <f t="shared" si="530"/>
        <v>0</v>
      </c>
      <c r="Z1216" s="73">
        <f t="shared" si="531"/>
        <v>0</v>
      </c>
      <c r="AA1216" s="73">
        <f t="shared" si="534"/>
        <v>0</v>
      </c>
      <c r="AB1216" s="73">
        <f t="shared" si="532"/>
        <v>0</v>
      </c>
      <c r="AC1216" s="73">
        <f t="shared" si="535"/>
        <v>0</v>
      </c>
      <c r="AD1216" s="73">
        <f t="shared" si="536"/>
        <v>0</v>
      </c>
      <c r="AE1216" s="73">
        <v>0</v>
      </c>
    </row>
    <row r="1217" spans="1:31" ht="15" customHeight="1">
      <c r="A1217" s="5" t="s">
        <v>84</v>
      </c>
      <c r="B1217" s="6" t="str">
        <f>IFERROR(VLOOKUP(A1217,'Distributor List'!$A$2:$D$77,2,0),"-")</f>
        <v>Sadiq Abad</v>
      </c>
      <c r="C1217" s="6" t="str">
        <f>IFERROR(VLOOKUP(A1217,'Distributor List'!$A$2:$D$77,3,0),"-")</f>
        <v>Center-2</v>
      </c>
      <c r="D1217" s="6" t="str">
        <f>IFERROR(VLOOKUP(A1217,'Distributor List'!$A$2:$F$77,6,0),"-")</f>
        <v>Pak-1</v>
      </c>
      <c r="E1217" s="6" t="str">
        <f>IFERROR(VLOOKUP(A1217,'Distributor List'!$A$2:$D$77,4,0),"-")</f>
        <v>Distributor</v>
      </c>
      <c r="F1217" s="6" t="str">
        <f>IFERROR(VLOOKUP(H1217,'Price List'!$A$2:$H$109,8,0),"-")</f>
        <v>Medicronis</v>
      </c>
      <c r="G1217" s="6" t="str">
        <f>IFERROR(VLOOKUP(A1217,'Distributor List'!$A$2:$E$77,5,0),"-")</f>
        <v>Rehan Hussain</v>
      </c>
      <c r="H1217" s="59" t="s">
        <v>210</v>
      </c>
      <c r="I1217" s="57">
        <v>170</v>
      </c>
      <c r="J1217" s="72">
        <v>0</v>
      </c>
      <c r="K1217" s="72">
        <v>0</v>
      </c>
      <c r="L1217" s="73">
        <f t="shared" si="524"/>
        <v>0</v>
      </c>
      <c r="M1217" s="73">
        <f t="shared" si="502"/>
        <v>0</v>
      </c>
      <c r="N1217" s="74">
        <v>0</v>
      </c>
      <c r="O1217" s="74">
        <f t="shared" si="537"/>
        <v>0</v>
      </c>
      <c r="P1217" s="73">
        <f t="shared" si="533"/>
        <v>0</v>
      </c>
      <c r="Q1217" s="75">
        <v>75</v>
      </c>
      <c r="R1217" s="73">
        <f t="shared" si="545"/>
        <v>12750</v>
      </c>
      <c r="S1217" s="76">
        <f t="shared" si="527"/>
        <v>0</v>
      </c>
      <c r="T1217" s="77">
        <v>0</v>
      </c>
      <c r="U1217" s="78">
        <f t="shared" si="510"/>
        <v>0</v>
      </c>
      <c r="V1217" s="73">
        <f t="shared" si="544"/>
        <v>0</v>
      </c>
      <c r="W1217" s="73">
        <f t="shared" si="528"/>
        <v>0</v>
      </c>
      <c r="X1217" s="76" t="str">
        <f t="shared" si="529"/>
        <v>-</v>
      </c>
      <c r="Y1217" s="73">
        <f t="shared" si="530"/>
        <v>0</v>
      </c>
      <c r="Z1217" s="73">
        <f t="shared" si="531"/>
        <v>0</v>
      </c>
      <c r="AA1217" s="73">
        <f t="shared" si="534"/>
        <v>0</v>
      </c>
      <c r="AB1217" s="73">
        <f t="shared" si="532"/>
        <v>0</v>
      </c>
      <c r="AC1217" s="73">
        <f t="shared" si="535"/>
        <v>0</v>
      </c>
      <c r="AD1217" s="73">
        <f t="shared" si="536"/>
        <v>0</v>
      </c>
      <c r="AE1217" s="73">
        <v>0</v>
      </c>
    </row>
    <row r="1218" spans="1:31" ht="15" customHeight="1">
      <c r="A1218" s="5" t="s">
        <v>84</v>
      </c>
      <c r="B1218" s="6" t="str">
        <f>IFERROR(VLOOKUP(A1218,'Distributor List'!$A$2:$D$77,2,0),"-")</f>
        <v>Sadiq Abad</v>
      </c>
      <c r="C1218" s="6" t="str">
        <f>IFERROR(VLOOKUP(A1218,'Distributor List'!$A$2:$D$77,3,0),"-")</f>
        <v>Center-2</v>
      </c>
      <c r="D1218" s="6" t="str">
        <f>IFERROR(VLOOKUP(A1218,'Distributor List'!$A$2:$F$77,6,0),"-")</f>
        <v>Pak-1</v>
      </c>
      <c r="E1218" s="6" t="str">
        <f>IFERROR(VLOOKUP(A1218,'Distributor List'!$A$2:$D$77,4,0),"-")</f>
        <v>Distributor</v>
      </c>
      <c r="F1218" s="6" t="str">
        <f>IFERROR(VLOOKUP(H1218,'Price List'!$A$2:$H$109,8,0),"-")</f>
        <v>Medicronis</v>
      </c>
      <c r="G1218" s="6" t="str">
        <f>IFERROR(VLOOKUP(A1218,'Distributor List'!$A$2:$E$77,5,0),"-")</f>
        <v>Rehan Hussain</v>
      </c>
      <c r="H1218" s="10" t="s">
        <v>211</v>
      </c>
      <c r="I1218" s="58">
        <v>99</v>
      </c>
      <c r="J1218" s="79">
        <v>2</v>
      </c>
      <c r="K1218" s="72">
        <v>0</v>
      </c>
      <c r="L1218" s="73">
        <f t="shared" si="524"/>
        <v>198</v>
      </c>
      <c r="M1218" s="73">
        <f t="shared" si="502"/>
        <v>0</v>
      </c>
      <c r="N1218" s="75">
        <v>2</v>
      </c>
      <c r="O1218" s="74">
        <f t="shared" si="537"/>
        <v>198</v>
      </c>
      <c r="P1218" s="73">
        <f t="shared" si="533"/>
        <v>0</v>
      </c>
      <c r="Q1218" s="75">
        <v>27</v>
      </c>
      <c r="R1218" s="73">
        <f t="shared" si="545"/>
        <v>2673</v>
      </c>
      <c r="S1218" s="76">
        <f t="shared" si="527"/>
        <v>7.407407407407407E-2</v>
      </c>
      <c r="T1218" s="77">
        <v>2</v>
      </c>
      <c r="U1218" s="78">
        <f t="shared" si="510"/>
        <v>0</v>
      </c>
      <c r="V1218" s="73">
        <f t="shared" si="544"/>
        <v>198</v>
      </c>
      <c r="W1218" s="73">
        <f t="shared" si="528"/>
        <v>0</v>
      </c>
      <c r="X1218" s="76">
        <f t="shared" si="529"/>
        <v>0</v>
      </c>
      <c r="Y1218" s="73">
        <f t="shared" si="530"/>
        <v>3</v>
      </c>
      <c r="Z1218" s="73">
        <f t="shared" si="531"/>
        <v>3</v>
      </c>
      <c r="AA1218" s="73">
        <f t="shared" si="534"/>
        <v>297</v>
      </c>
      <c r="AB1218" s="73">
        <f t="shared" si="532"/>
        <v>0</v>
      </c>
      <c r="AC1218" s="73">
        <f t="shared" si="535"/>
        <v>0</v>
      </c>
      <c r="AD1218" s="73">
        <f t="shared" si="536"/>
        <v>297</v>
      </c>
      <c r="AE1218" s="73">
        <v>0</v>
      </c>
    </row>
    <row r="1219" spans="1:31" ht="15" customHeight="1">
      <c r="A1219" s="5" t="s">
        <v>86</v>
      </c>
      <c r="B1219" s="6" t="str">
        <f>IFERROR(VLOOKUP(A1219,'Distributor List'!$A$2:$D$77,2,0),"-")</f>
        <v>Khanpur</v>
      </c>
      <c r="C1219" s="6" t="str">
        <f>IFERROR(VLOOKUP(A1219,'Distributor List'!$A$2:$D$77,3,0),"-")</f>
        <v>Center-2</v>
      </c>
      <c r="D1219" s="6" t="str">
        <f>IFERROR(VLOOKUP(A1219,'Distributor List'!$A$2:$F$77,6,0),"-")</f>
        <v>Pak-1</v>
      </c>
      <c r="E1219" s="6" t="str">
        <f>IFERROR(VLOOKUP(A1219,'Distributor List'!$A$2:$D$77,4,0),"-")</f>
        <v>Distributor</v>
      </c>
      <c r="F1219" s="6" t="str">
        <f>IFERROR(VLOOKUP(H1219,'Price List'!$A$2:$H$109,8,0),"-")</f>
        <v>Medicronis</v>
      </c>
      <c r="G1219" s="6" t="str">
        <f>IFERROR(VLOOKUP(A1219,'Distributor List'!$A$2:$E$77,5,0),"-")</f>
        <v>Rehan Hussain</v>
      </c>
      <c r="H1219" s="10" t="s">
        <v>212</v>
      </c>
      <c r="I1219" s="58">
        <v>60</v>
      </c>
      <c r="J1219" s="72">
        <v>0</v>
      </c>
      <c r="K1219" s="72">
        <v>123</v>
      </c>
      <c r="L1219" s="73">
        <f t="shared" si="524"/>
        <v>0</v>
      </c>
      <c r="M1219" s="73">
        <f t="shared" si="502"/>
        <v>7380</v>
      </c>
      <c r="N1219" s="74">
        <v>0</v>
      </c>
      <c r="O1219" s="74">
        <f t="shared" si="537"/>
        <v>0</v>
      </c>
      <c r="P1219" s="73">
        <f t="shared" si="533"/>
        <v>0</v>
      </c>
      <c r="Q1219" s="75">
        <v>172.8</v>
      </c>
      <c r="R1219" s="73">
        <f t="shared" si="545"/>
        <v>10368</v>
      </c>
      <c r="S1219" s="76">
        <f t="shared" si="527"/>
        <v>0</v>
      </c>
      <c r="T1219" s="77">
        <v>10</v>
      </c>
      <c r="U1219" s="78">
        <f t="shared" ref="U1219:U1263" si="546">J1219-T1219</f>
        <v>-10</v>
      </c>
      <c r="V1219" s="73">
        <f t="shared" si="544"/>
        <v>600</v>
      </c>
      <c r="W1219" s="73">
        <f t="shared" si="528"/>
        <v>-600</v>
      </c>
      <c r="X1219" s="76">
        <f t="shared" si="529"/>
        <v>-1</v>
      </c>
      <c r="Y1219" s="73">
        <f t="shared" si="530"/>
        <v>0</v>
      </c>
      <c r="Z1219" s="73">
        <f t="shared" si="531"/>
        <v>0</v>
      </c>
      <c r="AA1219" s="73">
        <f t="shared" si="534"/>
        <v>0</v>
      </c>
      <c r="AB1219" s="73">
        <f t="shared" si="532"/>
        <v>123</v>
      </c>
      <c r="AC1219" s="73">
        <f t="shared" si="535"/>
        <v>7380</v>
      </c>
      <c r="AD1219" s="73">
        <f t="shared" si="536"/>
        <v>0</v>
      </c>
      <c r="AE1219" s="73">
        <v>0</v>
      </c>
    </row>
    <row r="1220" spans="1:31" ht="15" customHeight="1">
      <c r="A1220" s="5" t="s">
        <v>86</v>
      </c>
      <c r="B1220" s="6" t="str">
        <f>IFERROR(VLOOKUP(A1220,'Distributor List'!$A$2:$D$77,2,0),"-")</f>
        <v>Khanpur</v>
      </c>
      <c r="C1220" s="6" t="str">
        <f>IFERROR(VLOOKUP(A1220,'Distributor List'!$A$2:$D$77,3,0),"-")</f>
        <v>Center-2</v>
      </c>
      <c r="D1220" s="6" t="str">
        <f>IFERROR(VLOOKUP(A1220,'Distributor List'!$A$2:$F$77,6,0),"-")</f>
        <v>Pak-1</v>
      </c>
      <c r="E1220" s="6" t="str">
        <f>IFERROR(VLOOKUP(A1220,'Distributor List'!$A$2:$D$77,4,0),"-")</f>
        <v>Distributor</v>
      </c>
      <c r="F1220" s="6" t="str">
        <f>IFERROR(VLOOKUP(H1220,'Price List'!$A$2:$H$109,8,0),"-")</f>
        <v>Medicronis</v>
      </c>
      <c r="G1220" s="6" t="str">
        <f>IFERROR(VLOOKUP(A1220,'Distributor List'!$A$2:$E$77,5,0),"-")</f>
        <v>Rehan Hussain</v>
      </c>
      <c r="H1220" s="10" t="s">
        <v>11</v>
      </c>
      <c r="I1220" s="58">
        <v>80</v>
      </c>
      <c r="J1220" s="72">
        <v>140</v>
      </c>
      <c r="K1220" s="72">
        <v>70</v>
      </c>
      <c r="L1220" s="73">
        <f t="shared" si="524"/>
        <v>11200</v>
      </c>
      <c r="M1220" s="73">
        <f t="shared" ref="M1220:M1283" si="547">K1220*I1220</f>
        <v>5600</v>
      </c>
      <c r="N1220" s="74">
        <v>140</v>
      </c>
      <c r="O1220" s="74">
        <f t="shared" si="537"/>
        <v>11200</v>
      </c>
      <c r="P1220" s="73">
        <f t="shared" si="533"/>
        <v>0</v>
      </c>
      <c r="Q1220" s="75">
        <v>414.72</v>
      </c>
      <c r="R1220" s="73">
        <f t="shared" si="545"/>
        <v>33177.600000000006</v>
      </c>
      <c r="S1220" s="76">
        <f t="shared" si="527"/>
        <v>0.33757716049382708</v>
      </c>
      <c r="T1220" s="77">
        <v>145</v>
      </c>
      <c r="U1220" s="78">
        <f t="shared" si="546"/>
        <v>-5</v>
      </c>
      <c r="V1220" s="73">
        <f t="shared" si="544"/>
        <v>11600</v>
      </c>
      <c r="W1220" s="73">
        <f t="shared" si="528"/>
        <v>-400</v>
      </c>
      <c r="X1220" s="76">
        <f t="shared" si="529"/>
        <v>-3.4482758620689613E-2</v>
      </c>
      <c r="Y1220" s="73">
        <f t="shared" si="530"/>
        <v>210</v>
      </c>
      <c r="Z1220" s="73">
        <f t="shared" si="531"/>
        <v>140</v>
      </c>
      <c r="AA1220" s="73">
        <f t="shared" si="534"/>
        <v>11200</v>
      </c>
      <c r="AB1220" s="73">
        <f t="shared" si="532"/>
        <v>0</v>
      </c>
      <c r="AC1220" s="73">
        <f t="shared" si="535"/>
        <v>0</v>
      </c>
      <c r="AD1220" s="73">
        <f t="shared" si="536"/>
        <v>16800</v>
      </c>
      <c r="AE1220" s="73">
        <v>0</v>
      </c>
    </row>
    <row r="1221" spans="1:31" ht="15" customHeight="1">
      <c r="A1221" s="5" t="s">
        <v>86</v>
      </c>
      <c r="B1221" s="6" t="str">
        <f>IFERROR(VLOOKUP(A1221,'Distributor List'!$A$2:$D$77,2,0),"-")</f>
        <v>Khanpur</v>
      </c>
      <c r="C1221" s="6" t="str">
        <f>IFERROR(VLOOKUP(A1221,'Distributor List'!$A$2:$D$77,3,0),"-")</f>
        <v>Center-2</v>
      </c>
      <c r="D1221" s="6" t="str">
        <f>IFERROR(VLOOKUP(A1221,'Distributor List'!$A$2:$F$77,6,0),"-")</f>
        <v>Pak-1</v>
      </c>
      <c r="E1221" s="6" t="str">
        <f>IFERROR(VLOOKUP(A1221,'Distributor List'!$A$2:$D$77,4,0),"-")</f>
        <v>Distributor</v>
      </c>
      <c r="F1221" s="6" t="str">
        <f>IFERROR(VLOOKUP(H1221,'Price List'!$A$2:$H$109,8,0),"-")</f>
        <v>Medicronis</v>
      </c>
      <c r="G1221" s="6" t="str">
        <f>IFERROR(VLOOKUP(A1221,'Distributor List'!$A$2:$E$77,5,0),"-")</f>
        <v>Rehan Hussain</v>
      </c>
      <c r="H1221" s="10" t="s">
        <v>143</v>
      </c>
      <c r="I1221" s="58">
        <v>105</v>
      </c>
      <c r="J1221" s="72">
        <v>346</v>
      </c>
      <c r="K1221" s="72">
        <v>42</v>
      </c>
      <c r="L1221" s="73">
        <f t="shared" ref="L1221:L1284" si="548">J1221*I1221</f>
        <v>36330</v>
      </c>
      <c r="M1221" s="73">
        <f t="shared" si="547"/>
        <v>4410</v>
      </c>
      <c r="N1221" s="74">
        <v>346</v>
      </c>
      <c r="O1221" s="74">
        <f t="shared" si="537"/>
        <v>36330</v>
      </c>
      <c r="P1221" s="73">
        <f t="shared" si="533"/>
        <v>0</v>
      </c>
      <c r="Q1221" s="75">
        <v>702</v>
      </c>
      <c r="R1221" s="73">
        <f t="shared" si="545"/>
        <v>73710</v>
      </c>
      <c r="S1221" s="76">
        <f t="shared" si="527"/>
        <v>0.49287749287749288</v>
      </c>
      <c r="T1221" s="77">
        <v>151</v>
      </c>
      <c r="U1221" s="78">
        <f t="shared" si="546"/>
        <v>195</v>
      </c>
      <c r="V1221" s="73">
        <f t="shared" si="544"/>
        <v>15855</v>
      </c>
      <c r="W1221" s="73">
        <f t="shared" si="528"/>
        <v>20475</v>
      </c>
      <c r="X1221" s="76">
        <f t="shared" si="529"/>
        <v>1.2913907284768213</v>
      </c>
      <c r="Y1221" s="73">
        <f t="shared" si="530"/>
        <v>519</v>
      </c>
      <c r="Z1221" s="73">
        <f t="shared" si="531"/>
        <v>477</v>
      </c>
      <c r="AA1221" s="73">
        <f t="shared" si="534"/>
        <v>50085</v>
      </c>
      <c r="AB1221" s="73">
        <f t="shared" si="532"/>
        <v>0</v>
      </c>
      <c r="AC1221" s="73">
        <f t="shared" si="535"/>
        <v>0</v>
      </c>
      <c r="AD1221" s="73">
        <f t="shared" si="536"/>
        <v>54495</v>
      </c>
      <c r="AE1221" s="73">
        <v>0</v>
      </c>
    </row>
    <row r="1222" spans="1:31" ht="15" customHeight="1">
      <c r="A1222" s="5" t="s">
        <v>86</v>
      </c>
      <c r="B1222" s="6" t="str">
        <f>IFERROR(VLOOKUP(A1222,'Distributor List'!$A$2:$D$77,2,0),"-")</f>
        <v>Khanpur</v>
      </c>
      <c r="C1222" s="6" t="str">
        <f>IFERROR(VLOOKUP(A1222,'Distributor List'!$A$2:$D$77,3,0),"-")</f>
        <v>Center-2</v>
      </c>
      <c r="D1222" s="6" t="str">
        <f>IFERROR(VLOOKUP(A1222,'Distributor List'!$A$2:$F$77,6,0),"-")</f>
        <v>Pak-1</v>
      </c>
      <c r="E1222" s="6" t="str">
        <f>IFERROR(VLOOKUP(A1222,'Distributor List'!$A$2:$D$77,4,0),"-")</f>
        <v>Distributor</v>
      </c>
      <c r="F1222" s="6" t="str">
        <f>IFERROR(VLOOKUP(H1222,'Price List'!$A$2:$H$109,8,0),"-")</f>
        <v>Transformer</v>
      </c>
      <c r="G1222" s="6" t="str">
        <f>IFERROR(VLOOKUP(A1222,'Distributor List'!$A$2:$E$77,5,0),"-")</f>
        <v>Rehan Hussain</v>
      </c>
      <c r="H1222" s="10" t="s">
        <v>178</v>
      </c>
      <c r="I1222" s="58">
        <v>391</v>
      </c>
      <c r="J1222" s="72">
        <v>0</v>
      </c>
      <c r="K1222" s="72">
        <v>0</v>
      </c>
      <c r="L1222" s="73">
        <f t="shared" si="548"/>
        <v>0</v>
      </c>
      <c r="M1222" s="73">
        <f t="shared" si="547"/>
        <v>0</v>
      </c>
      <c r="N1222" s="74">
        <v>0</v>
      </c>
      <c r="O1222" s="74">
        <f t="shared" si="537"/>
        <v>0</v>
      </c>
      <c r="P1222" s="73">
        <f t="shared" si="533"/>
        <v>0</v>
      </c>
      <c r="Q1222" s="75">
        <v>0</v>
      </c>
      <c r="R1222" s="73">
        <f t="shared" si="545"/>
        <v>0</v>
      </c>
      <c r="S1222" s="76" t="str">
        <f t="shared" si="527"/>
        <v>-</v>
      </c>
      <c r="T1222" s="77">
        <v>0</v>
      </c>
      <c r="U1222" s="78">
        <f t="shared" si="546"/>
        <v>0</v>
      </c>
      <c r="V1222" s="73">
        <f t="shared" si="544"/>
        <v>0</v>
      </c>
      <c r="W1222" s="73">
        <f t="shared" si="528"/>
        <v>0</v>
      </c>
      <c r="X1222" s="76" t="str">
        <f t="shared" si="529"/>
        <v>-</v>
      </c>
      <c r="Y1222" s="73">
        <f t="shared" si="530"/>
        <v>0</v>
      </c>
      <c r="Z1222" s="73">
        <f t="shared" si="531"/>
        <v>0</v>
      </c>
      <c r="AA1222" s="73">
        <f t="shared" si="534"/>
        <v>0</v>
      </c>
      <c r="AB1222" s="73">
        <f t="shared" si="532"/>
        <v>0</v>
      </c>
      <c r="AC1222" s="73">
        <f t="shared" si="535"/>
        <v>0</v>
      </c>
      <c r="AD1222" s="73">
        <f t="shared" si="536"/>
        <v>0</v>
      </c>
      <c r="AE1222" s="73">
        <v>0</v>
      </c>
    </row>
    <row r="1223" spans="1:31" ht="15" customHeight="1">
      <c r="A1223" s="5" t="s">
        <v>86</v>
      </c>
      <c r="B1223" s="6" t="str">
        <f>IFERROR(VLOOKUP(A1223,'Distributor List'!$A$2:$D$77,2,0),"-")</f>
        <v>Khanpur</v>
      </c>
      <c r="C1223" s="6" t="str">
        <f>IFERROR(VLOOKUP(A1223,'Distributor List'!$A$2:$D$77,3,0),"-")</f>
        <v>Center-2</v>
      </c>
      <c r="D1223" s="6" t="str">
        <f>IFERROR(VLOOKUP(A1223,'Distributor List'!$A$2:$F$77,6,0),"-")</f>
        <v>Pak-1</v>
      </c>
      <c r="E1223" s="6" t="str">
        <f>IFERROR(VLOOKUP(A1223,'Distributor List'!$A$2:$D$77,4,0),"-")</f>
        <v>Distributor</v>
      </c>
      <c r="F1223" s="6" t="str">
        <f>IFERROR(VLOOKUP(H1223,'Price List'!$A$2:$H$109,8,0),"-")</f>
        <v>Transformer</v>
      </c>
      <c r="G1223" s="6" t="str">
        <f>IFERROR(VLOOKUP(A1223,'Distributor List'!$A$2:$E$77,5,0),"-")</f>
        <v>Rehan Hussain</v>
      </c>
      <c r="H1223" s="10" t="s">
        <v>179</v>
      </c>
      <c r="I1223" s="58">
        <v>210</v>
      </c>
      <c r="J1223" s="72">
        <v>0</v>
      </c>
      <c r="K1223" s="72">
        <v>0</v>
      </c>
      <c r="L1223" s="73">
        <f t="shared" si="548"/>
        <v>0</v>
      </c>
      <c r="M1223" s="73">
        <f t="shared" si="547"/>
        <v>0</v>
      </c>
      <c r="N1223" s="74">
        <v>0</v>
      </c>
      <c r="O1223" s="74">
        <f t="shared" si="537"/>
        <v>0</v>
      </c>
      <c r="P1223" s="73">
        <f t="shared" si="533"/>
        <v>0</v>
      </c>
      <c r="Q1223" s="75">
        <v>0</v>
      </c>
      <c r="R1223" s="73">
        <f t="shared" si="545"/>
        <v>0</v>
      </c>
      <c r="S1223" s="76" t="str">
        <f t="shared" si="527"/>
        <v>-</v>
      </c>
      <c r="T1223" s="77">
        <v>0</v>
      </c>
      <c r="U1223" s="78">
        <f t="shared" si="546"/>
        <v>0</v>
      </c>
      <c r="V1223" s="73">
        <f t="shared" si="544"/>
        <v>0</v>
      </c>
      <c r="W1223" s="73">
        <f t="shared" si="528"/>
        <v>0</v>
      </c>
      <c r="X1223" s="76" t="str">
        <f t="shared" si="529"/>
        <v>-</v>
      </c>
      <c r="Y1223" s="73">
        <f t="shared" si="530"/>
        <v>0</v>
      </c>
      <c r="Z1223" s="73">
        <f t="shared" si="531"/>
        <v>0</v>
      </c>
      <c r="AA1223" s="73">
        <f t="shared" si="534"/>
        <v>0</v>
      </c>
      <c r="AB1223" s="73">
        <f t="shared" si="532"/>
        <v>0</v>
      </c>
      <c r="AC1223" s="73">
        <f t="shared" si="535"/>
        <v>0</v>
      </c>
      <c r="AD1223" s="73">
        <f t="shared" si="536"/>
        <v>0</v>
      </c>
      <c r="AE1223" s="73">
        <v>0</v>
      </c>
    </row>
    <row r="1224" spans="1:31" ht="15" customHeight="1">
      <c r="A1224" s="5" t="s">
        <v>86</v>
      </c>
      <c r="B1224" s="6" t="str">
        <f>IFERROR(VLOOKUP(A1224,'Distributor List'!$A$2:$D$77,2,0),"-")</f>
        <v>Khanpur</v>
      </c>
      <c r="C1224" s="6" t="str">
        <f>IFERROR(VLOOKUP(A1224,'Distributor List'!$A$2:$D$77,3,0),"-")</f>
        <v>Center-2</v>
      </c>
      <c r="D1224" s="6" t="str">
        <f>IFERROR(VLOOKUP(A1224,'Distributor List'!$A$2:$F$77,6,0),"-")</f>
        <v>Pak-1</v>
      </c>
      <c r="E1224" s="6" t="str">
        <f>IFERROR(VLOOKUP(A1224,'Distributor List'!$A$2:$D$77,4,0),"-")</f>
        <v>Distributor</v>
      </c>
      <c r="F1224" s="6" t="str">
        <f>IFERROR(VLOOKUP(H1224,'Price List'!$A$2:$H$109,8,0),"-")</f>
        <v>Medicronis</v>
      </c>
      <c r="G1224" s="6" t="str">
        <f>IFERROR(VLOOKUP(A1224,'Distributor List'!$A$2:$E$77,5,0),"-")</f>
        <v>Rehan Hussain</v>
      </c>
      <c r="H1224" s="10" t="s">
        <v>180</v>
      </c>
      <c r="I1224" s="58">
        <v>270</v>
      </c>
      <c r="J1224" s="72">
        <v>9</v>
      </c>
      <c r="K1224" s="72">
        <v>43</v>
      </c>
      <c r="L1224" s="73">
        <f t="shared" si="548"/>
        <v>2430</v>
      </c>
      <c r="M1224" s="73">
        <f t="shared" si="547"/>
        <v>11610</v>
      </c>
      <c r="N1224" s="74">
        <v>9</v>
      </c>
      <c r="O1224" s="74">
        <f t="shared" si="537"/>
        <v>2430</v>
      </c>
      <c r="P1224" s="73">
        <f t="shared" si="533"/>
        <v>0</v>
      </c>
      <c r="Q1224" s="75">
        <v>147</v>
      </c>
      <c r="R1224" s="73">
        <f t="shared" si="545"/>
        <v>39690</v>
      </c>
      <c r="S1224" s="76">
        <f t="shared" si="527"/>
        <v>6.1224489795918366E-2</v>
      </c>
      <c r="T1224" s="77">
        <v>63</v>
      </c>
      <c r="U1224" s="78">
        <f t="shared" si="546"/>
        <v>-54</v>
      </c>
      <c r="V1224" s="73">
        <f t="shared" si="544"/>
        <v>17010</v>
      </c>
      <c r="W1224" s="73">
        <f t="shared" si="528"/>
        <v>-14580</v>
      </c>
      <c r="X1224" s="76">
        <f t="shared" si="529"/>
        <v>-0.85714285714285721</v>
      </c>
      <c r="Y1224" s="73">
        <f t="shared" si="530"/>
        <v>13.5</v>
      </c>
      <c r="Z1224" s="73">
        <f t="shared" si="531"/>
        <v>0</v>
      </c>
      <c r="AA1224" s="73">
        <f t="shared" si="534"/>
        <v>0</v>
      </c>
      <c r="AB1224" s="73">
        <f t="shared" si="532"/>
        <v>29.5</v>
      </c>
      <c r="AC1224" s="73">
        <f t="shared" si="535"/>
        <v>7965</v>
      </c>
      <c r="AD1224" s="73">
        <f t="shared" si="536"/>
        <v>3645</v>
      </c>
      <c r="AE1224" s="73">
        <v>0</v>
      </c>
    </row>
    <row r="1225" spans="1:31" ht="15" customHeight="1">
      <c r="A1225" s="5" t="s">
        <v>86</v>
      </c>
      <c r="B1225" s="6" t="str">
        <f>IFERROR(VLOOKUP(A1225,'Distributor List'!$A$2:$D$77,2,0),"-")</f>
        <v>Khanpur</v>
      </c>
      <c r="C1225" s="6" t="str">
        <f>IFERROR(VLOOKUP(A1225,'Distributor List'!$A$2:$D$77,3,0),"-")</f>
        <v>Center-2</v>
      </c>
      <c r="D1225" s="6" t="str">
        <f>IFERROR(VLOOKUP(A1225,'Distributor List'!$A$2:$F$77,6,0),"-")</f>
        <v>Pak-1</v>
      </c>
      <c r="E1225" s="6" t="str">
        <f>IFERROR(VLOOKUP(A1225,'Distributor List'!$A$2:$D$77,4,0),"-")</f>
        <v>Distributor</v>
      </c>
      <c r="F1225" s="6" t="str">
        <f>IFERROR(VLOOKUP(H1225,'Price List'!$A$2:$H$109,8,0),"-")</f>
        <v>Medicronis</v>
      </c>
      <c r="G1225" s="6" t="str">
        <f>IFERROR(VLOOKUP(A1225,'Distributor List'!$A$2:$E$77,5,0),"-")</f>
        <v>Rehan Hussain</v>
      </c>
      <c r="H1225" s="10" t="s">
        <v>181</v>
      </c>
      <c r="I1225" s="58">
        <v>670</v>
      </c>
      <c r="J1225" s="72">
        <v>78</v>
      </c>
      <c r="K1225" s="72">
        <v>57</v>
      </c>
      <c r="L1225" s="73">
        <f t="shared" si="548"/>
        <v>52260</v>
      </c>
      <c r="M1225" s="73">
        <f t="shared" si="547"/>
        <v>38190</v>
      </c>
      <c r="N1225" s="74">
        <v>78</v>
      </c>
      <c r="O1225" s="74">
        <f t="shared" si="537"/>
        <v>52260</v>
      </c>
      <c r="P1225" s="73">
        <f t="shared" si="533"/>
        <v>0</v>
      </c>
      <c r="Q1225" s="75">
        <v>58.8</v>
      </c>
      <c r="R1225" s="73">
        <f t="shared" si="545"/>
        <v>39396</v>
      </c>
      <c r="S1225" s="76">
        <f t="shared" si="527"/>
        <v>1.3265306122448979</v>
      </c>
      <c r="T1225" s="77">
        <v>90</v>
      </c>
      <c r="U1225" s="78">
        <f t="shared" si="546"/>
        <v>-12</v>
      </c>
      <c r="V1225" s="73">
        <f t="shared" si="544"/>
        <v>60300</v>
      </c>
      <c r="W1225" s="73">
        <f t="shared" si="528"/>
        <v>-8040</v>
      </c>
      <c r="X1225" s="76">
        <f t="shared" si="529"/>
        <v>-0.1333333333333333</v>
      </c>
      <c r="Y1225" s="73">
        <f t="shared" si="530"/>
        <v>117</v>
      </c>
      <c r="Z1225" s="73">
        <f t="shared" si="531"/>
        <v>60</v>
      </c>
      <c r="AA1225" s="73">
        <f t="shared" si="534"/>
        <v>40200</v>
      </c>
      <c r="AB1225" s="73">
        <f t="shared" si="532"/>
        <v>0</v>
      </c>
      <c r="AC1225" s="73">
        <f t="shared" si="535"/>
        <v>0</v>
      </c>
      <c r="AD1225" s="73">
        <f t="shared" si="536"/>
        <v>78390</v>
      </c>
      <c r="AE1225" s="73">
        <v>0</v>
      </c>
    </row>
    <row r="1226" spans="1:31" ht="15" customHeight="1">
      <c r="A1226" s="5" t="s">
        <v>86</v>
      </c>
      <c r="B1226" s="6" t="str">
        <f>IFERROR(VLOOKUP(A1226,'Distributor List'!$A$2:$D$77,2,0),"-")</f>
        <v>Khanpur</v>
      </c>
      <c r="C1226" s="6" t="str">
        <f>IFERROR(VLOOKUP(A1226,'Distributor List'!$A$2:$D$77,3,0),"-")</f>
        <v>Center-2</v>
      </c>
      <c r="D1226" s="6" t="str">
        <f>IFERROR(VLOOKUP(A1226,'Distributor List'!$A$2:$F$77,6,0),"-")</f>
        <v>Pak-1</v>
      </c>
      <c r="E1226" s="6" t="str">
        <f>IFERROR(VLOOKUP(A1226,'Distributor List'!$A$2:$D$77,4,0),"-")</f>
        <v>Distributor</v>
      </c>
      <c r="F1226" s="6" t="str">
        <f>IFERROR(VLOOKUP(H1226,'Price List'!$A$2:$H$109,8,0),"-")</f>
        <v>Medicronis</v>
      </c>
      <c r="G1226" s="6" t="str">
        <f>IFERROR(VLOOKUP(A1226,'Distributor List'!$A$2:$E$77,5,0),"-")</f>
        <v>Rehan Hussain</v>
      </c>
      <c r="H1226" s="10" t="s">
        <v>182</v>
      </c>
      <c r="I1226" s="58">
        <v>60</v>
      </c>
      <c r="J1226" s="72">
        <v>0</v>
      </c>
      <c r="K1226" s="72">
        <v>52</v>
      </c>
      <c r="L1226" s="73">
        <f t="shared" si="548"/>
        <v>0</v>
      </c>
      <c r="M1226" s="73">
        <f t="shared" si="547"/>
        <v>3120</v>
      </c>
      <c r="N1226" s="74">
        <v>0</v>
      </c>
      <c r="O1226" s="74">
        <f t="shared" si="537"/>
        <v>0</v>
      </c>
      <c r="P1226" s="73">
        <f t="shared" si="533"/>
        <v>0</v>
      </c>
      <c r="Q1226" s="75">
        <v>54</v>
      </c>
      <c r="R1226" s="73">
        <f t="shared" si="545"/>
        <v>3240</v>
      </c>
      <c r="S1226" s="76">
        <f t="shared" si="527"/>
        <v>0</v>
      </c>
      <c r="T1226" s="77">
        <v>6</v>
      </c>
      <c r="U1226" s="78">
        <f t="shared" si="546"/>
        <v>-6</v>
      </c>
      <c r="V1226" s="73">
        <f t="shared" si="544"/>
        <v>360</v>
      </c>
      <c r="W1226" s="73">
        <f t="shared" si="528"/>
        <v>-360</v>
      </c>
      <c r="X1226" s="76">
        <f t="shared" si="529"/>
        <v>-1</v>
      </c>
      <c r="Y1226" s="73">
        <f t="shared" si="530"/>
        <v>0</v>
      </c>
      <c r="Z1226" s="73">
        <f t="shared" si="531"/>
        <v>0</v>
      </c>
      <c r="AA1226" s="73">
        <f t="shared" si="534"/>
        <v>0</v>
      </c>
      <c r="AB1226" s="73">
        <f t="shared" si="532"/>
        <v>52</v>
      </c>
      <c r="AC1226" s="73">
        <f t="shared" si="535"/>
        <v>3120</v>
      </c>
      <c r="AD1226" s="73">
        <f t="shared" si="536"/>
        <v>0</v>
      </c>
      <c r="AE1226" s="73">
        <v>0</v>
      </c>
    </row>
    <row r="1227" spans="1:31" ht="15" customHeight="1">
      <c r="A1227" s="5" t="s">
        <v>86</v>
      </c>
      <c r="B1227" s="6" t="str">
        <f>IFERROR(VLOOKUP(A1227,'Distributor List'!$A$2:$D$77,2,0),"-")</f>
        <v>Khanpur</v>
      </c>
      <c r="C1227" s="6" t="str">
        <f>IFERROR(VLOOKUP(A1227,'Distributor List'!$A$2:$D$77,3,0),"-")</f>
        <v>Center-2</v>
      </c>
      <c r="D1227" s="6" t="str">
        <f>IFERROR(VLOOKUP(A1227,'Distributor List'!$A$2:$F$77,6,0),"-")</f>
        <v>Pak-1</v>
      </c>
      <c r="E1227" s="6" t="str">
        <f>IFERROR(VLOOKUP(A1227,'Distributor List'!$A$2:$D$77,4,0),"-")</f>
        <v>Distributor</v>
      </c>
      <c r="F1227" s="6" t="str">
        <f>IFERROR(VLOOKUP(H1227,'Price List'!$A$2:$H$109,8,0),"-")</f>
        <v>Medicronis</v>
      </c>
      <c r="G1227" s="6" t="str">
        <f>IFERROR(VLOOKUP(A1227,'Distributor List'!$A$2:$E$77,5,0),"-")</f>
        <v>Rehan Hussain</v>
      </c>
      <c r="H1227" s="10" t="s">
        <v>183</v>
      </c>
      <c r="I1227" s="58">
        <v>78</v>
      </c>
      <c r="J1227" s="72">
        <v>50</v>
      </c>
      <c r="K1227" s="72">
        <v>277</v>
      </c>
      <c r="L1227" s="73">
        <f t="shared" si="548"/>
        <v>3900</v>
      </c>
      <c r="M1227" s="73">
        <f t="shared" si="547"/>
        <v>21606</v>
      </c>
      <c r="N1227" s="74">
        <v>50</v>
      </c>
      <c r="O1227" s="74">
        <f t="shared" si="537"/>
        <v>3900</v>
      </c>
      <c r="P1227" s="73">
        <f t="shared" si="533"/>
        <v>0</v>
      </c>
      <c r="Q1227" s="75">
        <v>86.4</v>
      </c>
      <c r="R1227" s="73">
        <f t="shared" si="545"/>
        <v>6739.2000000000007</v>
      </c>
      <c r="S1227" s="76">
        <f t="shared" si="527"/>
        <v>0.57870370370370361</v>
      </c>
      <c r="T1227" s="77">
        <v>21</v>
      </c>
      <c r="U1227" s="78">
        <f t="shared" si="546"/>
        <v>29</v>
      </c>
      <c r="V1227" s="73">
        <f t="shared" si="544"/>
        <v>1638</v>
      </c>
      <c r="W1227" s="73">
        <f t="shared" si="528"/>
        <v>2262</v>
      </c>
      <c r="X1227" s="76">
        <f t="shared" si="529"/>
        <v>1.3809523809523809</v>
      </c>
      <c r="Y1227" s="73">
        <f t="shared" si="530"/>
        <v>75</v>
      </c>
      <c r="Z1227" s="73">
        <f t="shared" si="531"/>
        <v>0</v>
      </c>
      <c r="AA1227" s="73">
        <f t="shared" si="534"/>
        <v>0</v>
      </c>
      <c r="AB1227" s="73">
        <f t="shared" si="532"/>
        <v>202</v>
      </c>
      <c r="AC1227" s="73">
        <f t="shared" si="535"/>
        <v>15756</v>
      </c>
      <c r="AD1227" s="73">
        <f t="shared" si="536"/>
        <v>5850</v>
      </c>
      <c r="AE1227" s="73">
        <v>0</v>
      </c>
    </row>
    <row r="1228" spans="1:31" ht="15" customHeight="1">
      <c r="A1228" s="5" t="s">
        <v>86</v>
      </c>
      <c r="B1228" s="6" t="str">
        <f>IFERROR(VLOOKUP(A1228,'Distributor List'!$A$2:$D$77,2,0),"-")</f>
        <v>Khanpur</v>
      </c>
      <c r="C1228" s="6" t="str">
        <f>IFERROR(VLOOKUP(A1228,'Distributor List'!$A$2:$D$77,3,0),"-")</f>
        <v>Center-2</v>
      </c>
      <c r="D1228" s="6" t="str">
        <f>IFERROR(VLOOKUP(A1228,'Distributor List'!$A$2:$F$77,6,0),"-")</f>
        <v>Pak-1</v>
      </c>
      <c r="E1228" s="6" t="str">
        <f>IFERROR(VLOOKUP(A1228,'Distributor List'!$A$2:$D$77,4,0),"-")</f>
        <v>Distributor</v>
      </c>
      <c r="F1228" s="6" t="str">
        <f>IFERROR(VLOOKUP(H1228,'Price List'!$A$2:$H$109,8,0),"-")</f>
        <v>Medicronis</v>
      </c>
      <c r="G1228" s="6" t="str">
        <f>IFERROR(VLOOKUP(A1228,'Distributor List'!$A$2:$E$77,5,0),"-")</f>
        <v>Rehan Hussain</v>
      </c>
      <c r="H1228" s="10" t="s">
        <v>184</v>
      </c>
      <c r="I1228" s="58">
        <v>112</v>
      </c>
      <c r="J1228" s="72">
        <v>50</v>
      </c>
      <c r="K1228" s="72">
        <v>88</v>
      </c>
      <c r="L1228" s="73">
        <f t="shared" si="548"/>
        <v>5600</v>
      </c>
      <c r="M1228" s="73">
        <f t="shared" si="547"/>
        <v>9856</v>
      </c>
      <c r="N1228" s="74">
        <v>50</v>
      </c>
      <c r="O1228" s="74">
        <f t="shared" si="537"/>
        <v>5600</v>
      </c>
      <c r="P1228" s="73">
        <f t="shared" si="533"/>
        <v>0</v>
      </c>
      <c r="Q1228" s="75">
        <v>124.2</v>
      </c>
      <c r="R1228" s="73">
        <f t="shared" si="545"/>
        <v>13910.4</v>
      </c>
      <c r="S1228" s="76">
        <f t="shared" ref="S1228:S1263" si="549">IFERROR(L1228/R1228,"-")</f>
        <v>0.40257648953301128</v>
      </c>
      <c r="T1228" s="77">
        <v>40</v>
      </c>
      <c r="U1228" s="78">
        <f t="shared" si="546"/>
        <v>10</v>
      </c>
      <c r="V1228" s="73">
        <f t="shared" si="544"/>
        <v>4480</v>
      </c>
      <c r="W1228" s="73">
        <f t="shared" ref="W1228:W1263" si="550">L1228-V1228</f>
        <v>1120</v>
      </c>
      <c r="X1228" s="76">
        <f t="shared" ref="X1228:X1263" si="551">IFERROR(L1228/V1228-1,"-")</f>
        <v>0.25</v>
      </c>
      <c r="Y1228" s="73">
        <f t="shared" ref="Y1228:Y1263" si="552">(J1228)/1*1.5</f>
        <v>75</v>
      </c>
      <c r="Z1228" s="73">
        <f t="shared" ref="Z1228:Z1263" si="553">IF(Y1228&gt;K1228,Y1228-K1228,0)</f>
        <v>0</v>
      </c>
      <c r="AA1228" s="73">
        <f t="shared" si="534"/>
        <v>0</v>
      </c>
      <c r="AB1228" s="73">
        <f t="shared" ref="AB1228:AB1263" si="554">IF(Y1228&lt;K1228,K1228-Y1228,0)</f>
        <v>13</v>
      </c>
      <c r="AC1228" s="73">
        <f t="shared" si="535"/>
        <v>1456</v>
      </c>
      <c r="AD1228" s="73">
        <f t="shared" si="536"/>
        <v>8400</v>
      </c>
      <c r="AE1228" s="73">
        <v>0</v>
      </c>
    </row>
    <row r="1229" spans="1:31" ht="15" customHeight="1">
      <c r="A1229" s="5" t="s">
        <v>86</v>
      </c>
      <c r="B1229" s="6" t="str">
        <f>IFERROR(VLOOKUP(A1229,'Distributor List'!$A$2:$D$77,2,0),"-")</f>
        <v>Khanpur</v>
      </c>
      <c r="C1229" s="6" t="str">
        <f>IFERROR(VLOOKUP(A1229,'Distributor List'!$A$2:$D$77,3,0),"-")</f>
        <v>Center-2</v>
      </c>
      <c r="D1229" s="6" t="str">
        <f>IFERROR(VLOOKUP(A1229,'Distributor List'!$A$2:$F$77,6,0),"-")</f>
        <v>Pak-1</v>
      </c>
      <c r="E1229" s="6" t="str">
        <f>IFERROR(VLOOKUP(A1229,'Distributor List'!$A$2:$D$77,4,0),"-")</f>
        <v>Distributor</v>
      </c>
      <c r="F1229" s="6" t="str">
        <f>IFERROR(VLOOKUP(H1229,'Price List'!$A$2:$H$109,8,0),"-")</f>
        <v>Medicronis</v>
      </c>
      <c r="G1229" s="6" t="str">
        <f>IFERROR(VLOOKUP(A1229,'Distributor List'!$A$2:$E$77,5,0),"-")</f>
        <v>Rehan Hussain</v>
      </c>
      <c r="H1229" s="10" t="s">
        <v>185</v>
      </c>
      <c r="I1229" s="58">
        <v>150</v>
      </c>
      <c r="J1229" s="72">
        <v>0</v>
      </c>
      <c r="K1229" s="72">
        <v>0</v>
      </c>
      <c r="L1229" s="73">
        <f t="shared" si="548"/>
        <v>0</v>
      </c>
      <c r="M1229" s="73">
        <f t="shared" si="547"/>
        <v>0</v>
      </c>
      <c r="N1229" s="74">
        <v>0</v>
      </c>
      <c r="O1229" s="74">
        <f t="shared" si="537"/>
        <v>0</v>
      </c>
      <c r="P1229" s="73">
        <f t="shared" si="533"/>
        <v>0</v>
      </c>
      <c r="Q1229" s="75">
        <v>96</v>
      </c>
      <c r="R1229" s="73">
        <f t="shared" si="545"/>
        <v>14400</v>
      </c>
      <c r="S1229" s="76">
        <f t="shared" si="549"/>
        <v>0</v>
      </c>
      <c r="T1229" s="77">
        <v>0</v>
      </c>
      <c r="U1229" s="78">
        <f t="shared" si="546"/>
        <v>0</v>
      </c>
      <c r="V1229" s="73">
        <f t="shared" si="544"/>
        <v>0</v>
      </c>
      <c r="W1229" s="73">
        <f t="shared" si="550"/>
        <v>0</v>
      </c>
      <c r="X1229" s="76" t="str">
        <f t="shared" si="551"/>
        <v>-</v>
      </c>
      <c r="Y1229" s="73">
        <f t="shared" si="552"/>
        <v>0</v>
      </c>
      <c r="Z1229" s="73">
        <f t="shared" si="553"/>
        <v>0</v>
      </c>
      <c r="AA1229" s="73">
        <f t="shared" si="534"/>
        <v>0</v>
      </c>
      <c r="AB1229" s="73">
        <f t="shared" si="554"/>
        <v>0</v>
      </c>
      <c r="AC1229" s="73">
        <f t="shared" si="535"/>
        <v>0</v>
      </c>
      <c r="AD1229" s="73">
        <f t="shared" si="536"/>
        <v>0</v>
      </c>
      <c r="AE1229" s="73">
        <v>0</v>
      </c>
    </row>
    <row r="1230" spans="1:31" ht="15" customHeight="1">
      <c r="A1230" s="5" t="s">
        <v>86</v>
      </c>
      <c r="B1230" s="6" t="str">
        <f>IFERROR(VLOOKUP(A1230,'Distributor List'!$A$2:$D$77,2,0),"-")</f>
        <v>Khanpur</v>
      </c>
      <c r="C1230" s="6" t="str">
        <f>IFERROR(VLOOKUP(A1230,'Distributor List'!$A$2:$D$77,3,0),"-")</f>
        <v>Center-2</v>
      </c>
      <c r="D1230" s="6" t="str">
        <f>IFERROR(VLOOKUP(A1230,'Distributor List'!$A$2:$F$77,6,0),"-")</f>
        <v>Pak-1</v>
      </c>
      <c r="E1230" s="6" t="str">
        <f>IFERROR(VLOOKUP(A1230,'Distributor List'!$A$2:$D$77,4,0),"-")</f>
        <v>Distributor</v>
      </c>
      <c r="F1230" s="6" t="str">
        <f>IFERROR(VLOOKUP(H1230,'Price List'!$A$2:$H$109,8,0),"-")</f>
        <v>Medicronis</v>
      </c>
      <c r="G1230" s="6" t="str">
        <f>IFERROR(VLOOKUP(A1230,'Distributor List'!$A$2:$E$77,5,0),"-")</f>
        <v>Rehan Hussain</v>
      </c>
      <c r="H1230" s="10" t="s">
        <v>186</v>
      </c>
      <c r="I1230" s="58">
        <v>215</v>
      </c>
      <c r="J1230" s="72">
        <v>0</v>
      </c>
      <c r="K1230" s="72">
        <v>0</v>
      </c>
      <c r="L1230" s="73">
        <f t="shared" si="548"/>
        <v>0</v>
      </c>
      <c r="M1230" s="73">
        <f t="shared" si="547"/>
        <v>0</v>
      </c>
      <c r="N1230" s="74">
        <v>0</v>
      </c>
      <c r="O1230" s="74">
        <f t="shared" si="537"/>
        <v>0</v>
      </c>
      <c r="P1230" s="73">
        <f t="shared" si="533"/>
        <v>0</v>
      </c>
      <c r="Q1230" s="75">
        <v>48</v>
      </c>
      <c r="R1230" s="73">
        <f t="shared" si="545"/>
        <v>10320</v>
      </c>
      <c r="S1230" s="76">
        <f t="shared" si="549"/>
        <v>0</v>
      </c>
      <c r="T1230" s="77">
        <v>0</v>
      </c>
      <c r="U1230" s="78">
        <f t="shared" si="546"/>
        <v>0</v>
      </c>
      <c r="V1230" s="73">
        <f t="shared" si="544"/>
        <v>0</v>
      </c>
      <c r="W1230" s="73">
        <f t="shared" si="550"/>
        <v>0</v>
      </c>
      <c r="X1230" s="76" t="str">
        <f t="shared" si="551"/>
        <v>-</v>
      </c>
      <c r="Y1230" s="73">
        <f t="shared" si="552"/>
        <v>0</v>
      </c>
      <c r="Z1230" s="73">
        <f t="shared" si="553"/>
        <v>0</v>
      </c>
      <c r="AA1230" s="73">
        <f t="shared" si="534"/>
        <v>0</v>
      </c>
      <c r="AB1230" s="73">
        <f t="shared" si="554"/>
        <v>0</v>
      </c>
      <c r="AC1230" s="73">
        <f t="shared" si="535"/>
        <v>0</v>
      </c>
      <c r="AD1230" s="73">
        <f t="shared" si="536"/>
        <v>0</v>
      </c>
      <c r="AE1230" s="73">
        <v>0</v>
      </c>
    </row>
    <row r="1231" spans="1:31" ht="15" customHeight="1">
      <c r="A1231" s="5" t="s">
        <v>86</v>
      </c>
      <c r="B1231" s="6" t="str">
        <f>IFERROR(VLOOKUP(A1231,'Distributor List'!$A$2:$D$77,2,0),"-")</f>
        <v>Khanpur</v>
      </c>
      <c r="C1231" s="6" t="str">
        <f>IFERROR(VLOOKUP(A1231,'Distributor List'!$A$2:$D$77,3,0),"-")</f>
        <v>Center-2</v>
      </c>
      <c r="D1231" s="6" t="str">
        <f>IFERROR(VLOOKUP(A1231,'Distributor List'!$A$2:$F$77,6,0),"-")</f>
        <v>Pak-1</v>
      </c>
      <c r="E1231" s="6" t="str">
        <f>IFERROR(VLOOKUP(A1231,'Distributor List'!$A$2:$D$77,4,0),"-")</f>
        <v>Distributor</v>
      </c>
      <c r="F1231" s="6" t="str">
        <f>IFERROR(VLOOKUP(H1231,'Price List'!$A$2:$H$109,8,0),"-")</f>
        <v>Transformer</v>
      </c>
      <c r="G1231" s="6" t="str">
        <f>IFERROR(VLOOKUP(A1231,'Distributor List'!$A$2:$E$77,5,0),"-")</f>
        <v>Rehan Hussain</v>
      </c>
      <c r="H1231" s="10" t="s">
        <v>187</v>
      </c>
      <c r="I1231" s="58">
        <v>187</v>
      </c>
      <c r="J1231" s="72">
        <v>6</v>
      </c>
      <c r="K1231" s="72">
        <v>71</v>
      </c>
      <c r="L1231" s="73">
        <f t="shared" si="548"/>
        <v>1122</v>
      </c>
      <c r="M1231" s="73">
        <f t="shared" si="547"/>
        <v>13277</v>
      </c>
      <c r="N1231" s="74">
        <v>6</v>
      </c>
      <c r="O1231" s="74">
        <f t="shared" si="537"/>
        <v>1122</v>
      </c>
      <c r="P1231" s="73">
        <f t="shared" si="533"/>
        <v>0</v>
      </c>
      <c r="Q1231" s="75">
        <v>0</v>
      </c>
      <c r="R1231" s="73">
        <f t="shared" si="545"/>
        <v>0</v>
      </c>
      <c r="S1231" s="76" t="str">
        <f t="shared" si="549"/>
        <v>-</v>
      </c>
      <c r="T1231" s="77">
        <v>24</v>
      </c>
      <c r="U1231" s="78">
        <f t="shared" si="546"/>
        <v>-18</v>
      </c>
      <c r="V1231" s="73">
        <f t="shared" si="544"/>
        <v>4488</v>
      </c>
      <c r="W1231" s="73">
        <f t="shared" si="550"/>
        <v>-3366</v>
      </c>
      <c r="X1231" s="76">
        <f t="shared" si="551"/>
        <v>-0.75</v>
      </c>
      <c r="Y1231" s="73">
        <f t="shared" si="552"/>
        <v>9</v>
      </c>
      <c r="Z1231" s="73">
        <f t="shared" si="553"/>
        <v>0</v>
      </c>
      <c r="AA1231" s="73">
        <f t="shared" si="534"/>
        <v>0</v>
      </c>
      <c r="AB1231" s="73">
        <f t="shared" si="554"/>
        <v>62</v>
      </c>
      <c r="AC1231" s="73">
        <f t="shared" si="535"/>
        <v>11594</v>
      </c>
      <c r="AD1231" s="73">
        <f t="shared" si="536"/>
        <v>1683</v>
      </c>
      <c r="AE1231" s="73">
        <v>0</v>
      </c>
    </row>
    <row r="1232" spans="1:31" ht="15" customHeight="1">
      <c r="A1232" s="5" t="s">
        <v>86</v>
      </c>
      <c r="B1232" s="6" t="str">
        <f>IFERROR(VLOOKUP(A1232,'Distributor List'!$A$2:$D$77,2,0),"-")</f>
        <v>Khanpur</v>
      </c>
      <c r="C1232" s="6" t="str">
        <f>IFERROR(VLOOKUP(A1232,'Distributor List'!$A$2:$D$77,3,0),"-")</f>
        <v>Center-2</v>
      </c>
      <c r="D1232" s="6" t="str">
        <f>IFERROR(VLOOKUP(A1232,'Distributor List'!$A$2:$F$77,6,0),"-")</f>
        <v>Pak-1</v>
      </c>
      <c r="E1232" s="6" t="str">
        <f>IFERROR(VLOOKUP(A1232,'Distributor List'!$A$2:$D$77,4,0),"-")</f>
        <v>Distributor</v>
      </c>
      <c r="F1232" s="6" t="str">
        <f>IFERROR(VLOOKUP(H1232,'Price List'!$A$2:$H$109,8,0),"-")</f>
        <v>Medicronis</v>
      </c>
      <c r="G1232" s="6" t="str">
        <f>IFERROR(VLOOKUP(A1232,'Distributor List'!$A$2:$E$77,5,0),"-")</f>
        <v>Rehan Hussain</v>
      </c>
      <c r="H1232" s="10" t="s">
        <v>188</v>
      </c>
      <c r="I1232" s="58">
        <v>110</v>
      </c>
      <c r="J1232" s="72">
        <v>95</v>
      </c>
      <c r="K1232" s="72">
        <v>90</v>
      </c>
      <c r="L1232" s="73">
        <f t="shared" si="548"/>
        <v>10450</v>
      </c>
      <c r="M1232" s="73">
        <f t="shared" si="547"/>
        <v>9900</v>
      </c>
      <c r="N1232" s="74">
        <v>95</v>
      </c>
      <c r="O1232" s="74">
        <f t="shared" si="537"/>
        <v>10450</v>
      </c>
      <c r="P1232" s="73">
        <f t="shared" si="533"/>
        <v>0</v>
      </c>
      <c r="Q1232" s="75">
        <v>84</v>
      </c>
      <c r="R1232" s="73">
        <f t="shared" si="545"/>
        <v>9240</v>
      </c>
      <c r="S1232" s="76">
        <f t="shared" si="549"/>
        <v>1.1309523809523809</v>
      </c>
      <c r="T1232" s="77">
        <v>44</v>
      </c>
      <c r="U1232" s="78">
        <f t="shared" si="546"/>
        <v>51</v>
      </c>
      <c r="V1232" s="73">
        <f t="shared" si="544"/>
        <v>4840</v>
      </c>
      <c r="W1232" s="73">
        <f t="shared" si="550"/>
        <v>5610</v>
      </c>
      <c r="X1232" s="76">
        <f t="shared" si="551"/>
        <v>1.1590909090909092</v>
      </c>
      <c r="Y1232" s="73">
        <f t="shared" si="552"/>
        <v>142.5</v>
      </c>
      <c r="Z1232" s="73">
        <f t="shared" si="553"/>
        <v>52.5</v>
      </c>
      <c r="AA1232" s="73">
        <f t="shared" si="534"/>
        <v>5775</v>
      </c>
      <c r="AB1232" s="73">
        <f t="shared" si="554"/>
        <v>0</v>
      </c>
      <c r="AC1232" s="73">
        <f t="shared" si="535"/>
        <v>0</v>
      </c>
      <c r="AD1232" s="73">
        <f t="shared" si="536"/>
        <v>15675</v>
      </c>
      <c r="AE1232" s="73">
        <v>0</v>
      </c>
    </row>
    <row r="1233" spans="1:31" ht="15" customHeight="1">
      <c r="A1233" s="5" t="s">
        <v>86</v>
      </c>
      <c r="B1233" s="6" t="str">
        <f>IFERROR(VLOOKUP(A1233,'Distributor List'!$A$2:$D$77,2,0),"-")</f>
        <v>Khanpur</v>
      </c>
      <c r="C1233" s="6" t="str">
        <f>IFERROR(VLOOKUP(A1233,'Distributor List'!$A$2:$D$77,3,0),"-")</f>
        <v>Center-2</v>
      </c>
      <c r="D1233" s="6" t="str">
        <f>IFERROR(VLOOKUP(A1233,'Distributor List'!$A$2:$F$77,6,0),"-")</f>
        <v>Pak-1</v>
      </c>
      <c r="E1233" s="6" t="str">
        <f>IFERROR(VLOOKUP(A1233,'Distributor List'!$A$2:$D$77,4,0),"-")</f>
        <v>Distributor</v>
      </c>
      <c r="F1233" s="6" t="str">
        <f>IFERROR(VLOOKUP(H1233,'Price List'!$A$2:$H$109,8,0),"-")</f>
        <v>Medicronis</v>
      </c>
      <c r="G1233" s="6" t="str">
        <f>IFERROR(VLOOKUP(A1233,'Distributor List'!$A$2:$E$77,5,0),"-")</f>
        <v>Rehan Hussain</v>
      </c>
      <c r="H1233" s="10" t="s">
        <v>189</v>
      </c>
      <c r="I1233" s="58">
        <v>99</v>
      </c>
      <c r="J1233" s="72">
        <v>15</v>
      </c>
      <c r="K1233" s="72">
        <v>29</v>
      </c>
      <c r="L1233" s="73">
        <f t="shared" si="548"/>
        <v>1485</v>
      </c>
      <c r="M1233" s="73">
        <f t="shared" si="547"/>
        <v>2871</v>
      </c>
      <c r="N1233" s="74">
        <v>15</v>
      </c>
      <c r="O1233" s="74">
        <f t="shared" si="537"/>
        <v>1485</v>
      </c>
      <c r="P1233" s="73">
        <f t="shared" si="533"/>
        <v>0</v>
      </c>
      <c r="Q1233" s="75">
        <v>63</v>
      </c>
      <c r="R1233" s="73">
        <f t="shared" si="545"/>
        <v>6237</v>
      </c>
      <c r="S1233" s="76">
        <f t="shared" si="549"/>
        <v>0.23809523809523808</v>
      </c>
      <c r="T1233" s="77">
        <v>15</v>
      </c>
      <c r="U1233" s="78">
        <f t="shared" si="546"/>
        <v>0</v>
      </c>
      <c r="V1233" s="73">
        <f t="shared" si="544"/>
        <v>1485</v>
      </c>
      <c r="W1233" s="73">
        <f t="shared" si="550"/>
        <v>0</v>
      </c>
      <c r="X1233" s="76">
        <f t="shared" si="551"/>
        <v>0</v>
      </c>
      <c r="Y1233" s="73">
        <f t="shared" si="552"/>
        <v>22.5</v>
      </c>
      <c r="Z1233" s="73">
        <f t="shared" si="553"/>
        <v>0</v>
      </c>
      <c r="AA1233" s="73">
        <f t="shared" si="534"/>
        <v>0</v>
      </c>
      <c r="AB1233" s="73">
        <f t="shared" si="554"/>
        <v>6.5</v>
      </c>
      <c r="AC1233" s="73">
        <f t="shared" si="535"/>
        <v>643.5</v>
      </c>
      <c r="AD1233" s="73">
        <f t="shared" si="536"/>
        <v>2227.5</v>
      </c>
      <c r="AE1233" s="73">
        <v>0</v>
      </c>
    </row>
    <row r="1234" spans="1:31" ht="15" customHeight="1">
      <c r="A1234" s="5" t="s">
        <v>86</v>
      </c>
      <c r="B1234" s="6" t="str">
        <f>IFERROR(VLOOKUP(A1234,'Distributor List'!$A$2:$D$77,2,0),"-")</f>
        <v>Khanpur</v>
      </c>
      <c r="C1234" s="6" t="str">
        <f>IFERROR(VLOOKUP(A1234,'Distributor List'!$A$2:$D$77,3,0),"-")</f>
        <v>Center-2</v>
      </c>
      <c r="D1234" s="6" t="str">
        <f>IFERROR(VLOOKUP(A1234,'Distributor List'!$A$2:$F$77,6,0),"-")</f>
        <v>Pak-1</v>
      </c>
      <c r="E1234" s="6" t="str">
        <f>IFERROR(VLOOKUP(A1234,'Distributor List'!$A$2:$D$77,4,0),"-")</f>
        <v>Distributor</v>
      </c>
      <c r="F1234" s="6" t="str">
        <f>IFERROR(VLOOKUP(H1234,'Price List'!$A$2:$H$109,8,0),"-")</f>
        <v>Medicronis</v>
      </c>
      <c r="G1234" s="6" t="str">
        <f>IFERROR(VLOOKUP(A1234,'Distributor List'!$A$2:$E$77,5,0),"-")</f>
        <v>Rehan Hussain</v>
      </c>
      <c r="H1234" s="10" t="s">
        <v>190</v>
      </c>
      <c r="I1234" s="58">
        <v>85</v>
      </c>
      <c r="J1234" s="72">
        <v>0</v>
      </c>
      <c r="K1234" s="72">
        <v>0</v>
      </c>
      <c r="L1234" s="73">
        <f t="shared" si="548"/>
        <v>0</v>
      </c>
      <c r="M1234" s="73">
        <f t="shared" si="547"/>
        <v>0</v>
      </c>
      <c r="N1234" s="74">
        <v>0</v>
      </c>
      <c r="O1234" s="74">
        <f t="shared" si="537"/>
        <v>0</v>
      </c>
      <c r="P1234" s="73">
        <f t="shared" si="533"/>
        <v>0</v>
      </c>
      <c r="Q1234" s="75">
        <v>0</v>
      </c>
      <c r="R1234" s="73">
        <f t="shared" si="545"/>
        <v>0</v>
      </c>
      <c r="S1234" s="76" t="str">
        <f t="shared" si="549"/>
        <v>-</v>
      </c>
      <c r="T1234" s="77">
        <v>0</v>
      </c>
      <c r="U1234" s="78">
        <f t="shared" si="546"/>
        <v>0</v>
      </c>
      <c r="V1234" s="73">
        <f t="shared" si="544"/>
        <v>0</v>
      </c>
      <c r="W1234" s="73">
        <f t="shared" si="550"/>
        <v>0</v>
      </c>
      <c r="X1234" s="76" t="str">
        <f t="shared" si="551"/>
        <v>-</v>
      </c>
      <c r="Y1234" s="73">
        <f t="shared" si="552"/>
        <v>0</v>
      </c>
      <c r="Z1234" s="73">
        <f t="shared" si="553"/>
        <v>0</v>
      </c>
      <c r="AA1234" s="73">
        <f t="shared" si="534"/>
        <v>0</v>
      </c>
      <c r="AB1234" s="73">
        <f t="shared" si="554"/>
        <v>0</v>
      </c>
      <c r="AC1234" s="73">
        <f t="shared" si="535"/>
        <v>0</v>
      </c>
      <c r="AD1234" s="73">
        <f t="shared" si="536"/>
        <v>0</v>
      </c>
      <c r="AE1234" s="73">
        <v>0</v>
      </c>
    </row>
    <row r="1235" spans="1:31" ht="15" customHeight="1">
      <c r="A1235" s="5" t="s">
        <v>86</v>
      </c>
      <c r="B1235" s="6" t="str">
        <f>IFERROR(VLOOKUP(A1235,'Distributor List'!$A$2:$D$77,2,0),"-")</f>
        <v>Khanpur</v>
      </c>
      <c r="C1235" s="6" t="str">
        <f>IFERROR(VLOOKUP(A1235,'Distributor List'!$A$2:$D$77,3,0),"-")</f>
        <v>Center-2</v>
      </c>
      <c r="D1235" s="6" t="str">
        <f>IFERROR(VLOOKUP(A1235,'Distributor List'!$A$2:$F$77,6,0),"-")</f>
        <v>Pak-1</v>
      </c>
      <c r="E1235" s="6" t="str">
        <f>IFERROR(VLOOKUP(A1235,'Distributor List'!$A$2:$D$77,4,0),"-")</f>
        <v>Distributor</v>
      </c>
      <c r="F1235" s="6" t="str">
        <f>IFERROR(VLOOKUP(H1235,'Price List'!$A$2:$H$109,8,0),"-")</f>
        <v>Medicronis</v>
      </c>
      <c r="G1235" s="6" t="str">
        <f>IFERROR(VLOOKUP(A1235,'Distributor List'!$A$2:$E$77,5,0),"-")</f>
        <v>Rehan Hussain</v>
      </c>
      <c r="H1235" s="10" t="s">
        <v>191</v>
      </c>
      <c r="I1235" s="58">
        <v>95</v>
      </c>
      <c r="J1235" s="72">
        <v>122</v>
      </c>
      <c r="K1235" s="72">
        <v>177</v>
      </c>
      <c r="L1235" s="73">
        <f t="shared" si="548"/>
        <v>11590</v>
      </c>
      <c r="M1235" s="73">
        <f t="shared" si="547"/>
        <v>16815</v>
      </c>
      <c r="N1235" s="74">
        <v>122</v>
      </c>
      <c r="O1235" s="74">
        <f t="shared" si="537"/>
        <v>11590</v>
      </c>
      <c r="P1235" s="73">
        <f t="shared" si="533"/>
        <v>0</v>
      </c>
      <c r="Q1235" s="75">
        <v>158.4</v>
      </c>
      <c r="R1235" s="73">
        <f t="shared" si="545"/>
        <v>15048</v>
      </c>
      <c r="S1235" s="76">
        <f t="shared" si="549"/>
        <v>0.77020202020202022</v>
      </c>
      <c r="T1235" s="77">
        <v>103</v>
      </c>
      <c r="U1235" s="78">
        <f t="shared" si="546"/>
        <v>19</v>
      </c>
      <c r="V1235" s="73">
        <f t="shared" si="544"/>
        <v>9785</v>
      </c>
      <c r="W1235" s="73">
        <f t="shared" si="550"/>
        <v>1805</v>
      </c>
      <c r="X1235" s="76">
        <f t="shared" si="551"/>
        <v>0.18446601941747565</v>
      </c>
      <c r="Y1235" s="73">
        <f t="shared" si="552"/>
        <v>183</v>
      </c>
      <c r="Z1235" s="73">
        <f t="shared" si="553"/>
        <v>6</v>
      </c>
      <c r="AA1235" s="73">
        <f t="shared" si="534"/>
        <v>570</v>
      </c>
      <c r="AB1235" s="73">
        <f t="shared" si="554"/>
        <v>0</v>
      </c>
      <c r="AC1235" s="73">
        <f t="shared" si="535"/>
        <v>0</v>
      </c>
      <c r="AD1235" s="73">
        <f t="shared" si="536"/>
        <v>17385</v>
      </c>
      <c r="AE1235" s="73">
        <v>0</v>
      </c>
    </row>
    <row r="1236" spans="1:31" ht="15" customHeight="1">
      <c r="A1236" s="5" t="s">
        <v>86</v>
      </c>
      <c r="B1236" s="6" t="str">
        <f>IFERROR(VLOOKUP(A1236,'Distributor List'!$A$2:$D$77,2,0),"-")</f>
        <v>Khanpur</v>
      </c>
      <c r="C1236" s="6" t="str">
        <f>IFERROR(VLOOKUP(A1236,'Distributor List'!$A$2:$D$77,3,0),"-")</f>
        <v>Center-2</v>
      </c>
      <c r="D1236" s="6" t="str">
        <f>IFERROR(VLOOKUP(A1236,'Distributor List'!$A$2:$F$77,6,0),"-")</f>
        <v>Pak-1</v>
      </c>
      <c r="E1236" s="6" t="str">
        <f>IFERROR(VLOOKUP(A1236,'Distributor List'!$A$2:$D$77,4,0),"-")</f>
        <v>Distributor</v>
      </c>
      <c r="F1236" s="6" t="str">
        <f>IFERROR(VLOOKUP(H1236,'Price List'!$A$2:$H$109,8,0),"-")</f>
        <v>Medicronis</v>
      </c>
      <c r="G1236" s="6" t="str">
        <f>IFERROR(VLOOKUP(A1236,'Distributor List'!$A$2:$E$77,5,0),"-")</f>
        <v>Rehan Hussain</v>
      </c>
      <c r="H1236" s="10" t="s">
        <v>192</v>
      </c>
      <c r="I1236" s="58">
        <v>90</v>
      </c>
      <c r="J1236" s="72">
        <v>-1</v>
      </c>
      <c r="K1236" s="72">
        <v>1</v>
      </c>
      <c r="L1236" s="73">
        <f t="shared" si="548"/>
        <v>-90</v>
      </c>
      <c r="M1236" s="73">
        <f t="shared" si="547"/>
        <v>90</v>
      </c>
      <c r="N1236" s="74">
        <v>-1</v>
      </c>
      <c r="O1236" s="74">
        <f t="shared" si="537"/>
        <v>-90</v>
      </c>
      <c r="P1236" s="73">
        <f t="shared" si="533"/>
        <v>0</v>
      </c>
      <c r="Q1236" s="75">
        <v>0</v>
      </c>
      <c r="R1236" s="73">
        <f t="shared" si="545"/>
        <v>0</v>
      </c>
      <c r="S1236" s="76" t="str">
        <f t="shared" si="549"/>
        <v>-</v>
      </c>
      <c r="T1236" s="77">
        <v>0</v>
      </c>
      <c r="U1236" s="78">
        <f t="shared" si="546"/>
        <v>-1</v>
      </c>
      <c r="V1236" s="73">
        <f t="shared" si="544"/>
        <v>0</v>
      </c>
      <c r="W1236" s="73">
        <f t="shared" si="550"/>
        <v>-90</v>
      </c>
      <c r="X1236" s="76" t="str">
        <f t="shared" si="551"/>
        <v>-</v>
      </c>
      <c r="Y1236" s="73">
        <f t="shared" si="552"/>
        <v>-1.5</v>
      </c>
      <c r="Z1236" s="73">
        <f t="shared" si="553"/>
        <v>0</v>
      </c>
      <c r="AA1236" s="73">
        <f t="shared" si="534"/>
        <v>0</v>
      </c>
      <c r="AB1236" s="73">
        <f t="shared" si="554"/>
        <v>2.5</v>
      </c>
      <c r="AC1236" s="73">
        <f t="shared" si="535"/>
        <v>225</v>
      </c>
      <c r="AD1236" s="73">
        <f t="shared" si="536"/>
        <v>-135</v>
      </c>
      <c r="AE1236" s="73">
        <v>0</v>
      </c>
    </row>
    <row r="1237" spans="1:31" ht="15" customHeight="1">
      <c r="A1237" s="5" t="s">
        <v>86</v>
      </c>
      <c r="B1237" s="6" t="str">
        <f>IFERROR(VLOOKUP(A1237,'Distributor List'!$A$2:$D$77,2,0),"-")</f>
        <v>Khanpur</v>
      </c>
      <c r="C1237" s="6" t="str">
        <f>IFERROR(VLOOKUP(A1237,'Distributor List'!$A$2:$D$77,3,0),"-")</f>
        <v>Center-2</v>
      </c>
      <c r="D1237" s="6" t="str">
        <f>IFERROR(VLOOKUP(A1237,'Distributor List'!$A$2:$F$77,6,0),"-")</f>
        <v>Pak-1</v>
      </c>
      <c r="E1237" s="6" t="str">
        <f>IFERROR(VLOOKUP(A1237,'Distributor List'!$A$2:$D$77,4,0),"-")</f>
        <v>Distributor</v>
      </c>
      <c r="F1237" s="6" t="str">
        <f>IFERROR(VLOOKUP(H1237,'Price List'!$A$2:$H$109,8,0),"-")</f>
        <v>Medicronis</v>
      </c>
      <c r="G1237" s="6" t="str">
        <f>IFERROR(VLOOKUP(A1237,'Distributor List'!$A$2:$E$77,5,0),"-")</f>
        <v>Rehan Hussain</v>
      </c>
      <c r="H1237" s="56" t="s">
        <v>193</v>
      </c>
      <c r="I1237" s="57">
        <v>99</v>
      </c>
      <c r="J1237" s="72">
        <v>23</v>
      </c>
      <c r="K1237" s="72">
        <v>0</v>
      </c>
      <c r="L1237" s="73">
        <f t="shared" si="548"/>
        <v>2277</v>
      </c>
      <c r="M1237" s="73">
        <f t="shared" si="547"/>
        <v>0</v>
      </c>
      <c r="N1237" s="74">
        <v>23</v>
      </c>
      <c r="O1237" s="74">
        <f t="shared" si="537"/>
        <v>2277</v>
      </c>
      <c r="P1237" s="73">
        <f t="shared" si="533"/>
        <v>0</v>
      </c>
      <c r="Q1237" s="75">
        <v>168</v>
      </c>
      <c r="R1237" s="73">
        <f t="shared" si="545"/>
        <v>16632</v>
      </c>
      <c r="S1237" s="76">
        <f t="shared" ref="S1237" si="555">IFERROR(L1237/R1237,"-")</f>
        <v>0.13690476190476192</v>
      </c>
      <c r="T1237" s="77">
        <v>10</v>
      </c>
      <c r="U1237" s="78">
        <f t="shared" si="546"/>
        <v>13</v>
      </c>
      <c r="V1237" s="73">
        <f t="shared" si="544"/>
        <v>990</v>
      </c>
      <c r="W1237" s="73">
        <f t="shared" ref="W1237" si="556">L1237-V1237</f>
        <v>1287</v>
      </c>
      <c r="X1237" s="76">
        <f t="shared" ref="X1237" si="557">IFERROR(L1237/V1237-1,"-")</f>
        <v>1.2999999999999998</v>
      </c>
      <c r="Y1237" s="73">
        <f t="shared" ref="Y1237" si="558">(J1237)/1*1.5</f>
        <v>34.5</v>
      </c>
      <c r="Z1237" s="73">
        <f t="shared" ref="Z1237" si="559">IF(Y1237&gt;K1237,Y1237-K1237,0)</f>
        <v>34.5</v>
      </c>
      <c r="AA1237" s="73">
        <f t="shared" si="534"/>
        <v>3415.5</v>
      </c>
      <c r="AB1237" s="73">
        <f t="shared" ref="AB1237" si="560">IF(Y1237&lt;K1237,K1237-Y1237,0)</f>
        <v>0</v>
      </c>
      <c r="AC1237" s="73">
        <f t="shared" si="535"/>
        <v>0</v>
      </c>
      <c r="AD1237" s="73">
        <f t="shared" si="536"/>
        <v>3415.5</v>
      </c>
      <c r="AE1237" s="73">
        <v>0</v>
      </c>
    </row>
    <row r="1238" spans="1:31" ht="15" customHeight="1">
      <c r="A1238" s="5" t="s">
        <v>86</v>
      </c>
      <c r="B1238" s="6" t="str">
        <f>IFERROR(VLOOKUP(A1238,'Distributor List'!$A$2:$D$77,2,0),"-")</f>
        <v>Khanpur</v>
      </c>
      <c r="C1238" s="6" t="str">
        <f>IFERROR(VLOOKUP(A1238,'Distributor List'!$A$2:$D$77,3,0),"-")</f>
        <v>Center-2</v>
      </c>
      <c r="D1238" s="6" t="str">
        <f>IFERROR(VLOOKUP(A1238,'Distributor List'!$A$2:$F$77,6,0),"-")</f>
        <v>Pak-1</v>
      </c>
      <c r="E1238" s="6" t="str">
        <f>IFERROR(VLOOKUP(A1238,'Distributor List'!$A$2:$D$77,4,0),"-")</f>
        <v>Distributor</v>
      </c>
      <c r="F1238" s="6" t="str">
        <f>IFERROR(VLOOKUP(H1238,'Price List'!$A$2:$H$109,8,0),"-")</f>
        <v>Medicronis</v>
      </c>
      <c r="G1238" s="6" t="str">
        <f>IFERROR(VLOOKUP(A1238,'Distributor List'!$A$2:$E$77,5,0),"-")</f>
        <v>Rehan Hussain</v>
      </c>
      <c r="H1238" s="10" t="s">
        <v>144</v>
      </c>
      <c r="I1238" s="58">
        <v>105</v>
      </c>
      <c r="J1238" s="72">
        <v>0</v>
      </c>
      <c r="K1238" s="72">
        <v>1</v>
      </c>
      <c r="L1238" s="73">
        <f t="shared" si="548"/>
        <v>0</v>
      </c>
      <c r="M1238" s="73">
        <f t="shared" si="547"/>
        <v>105</v>
      </c>
      <c r="N1238" s="74">
        <v>0</v>
      </c>
      <c r="O1238" s="74">
        <f t="shared" si="537"/>
        <v>0</v>
      </c>
      <c r="P1238" s="73">
        <f t="shared" si="533"/>
        <v>0</v>
      </c>
      <c r="Q1238" s="75">
        <v>0</v>
      </c>
      <c r="R1238" s="73">
        <f t="shared" si="545"/>
        <v>0</v>
      </c>
      <c r="S1238" s="76" t="str">
        <f t="shared" si="549"/>
        <v>-</v>
      </c>
      <c r="T1238" s="77">
        <v>0</v>
      </c>
      <c r="U1238" s="78">
        <f t="shared" si="546"/>
        <v>0</v>
      </c>
      <c r="V1238" s="73">
        <f t="shared" si="544"/>
        <v>0</v>
      </c>
      <c r="W1238" s="73">
        <f t="shared" si="550"/>
        <v>0</v>
      </c>
      <c r="X1238" s="76" t="str">
        <f t="shared" si="551"/>
        <v>-</v>
      </c>
      <c r="Y1238" s="73">
        <f t="shared" si="552"/>
        <v>0</v>
      </c>
      <c r="Z1238" s="73">
        <f t="shared" si="553"/>
        <v>0</v>
      </c>
      <c r="AA1238" s="73">
        <f t="shared" si="534"/>
        <v>0</v>
      </c>
      <c r="AB1238" s="73">
        <f t="shared" si="554"/>
        <v>1</v>
      </c>
      <c r="AC1238" s="73">
        <f t="shared" si="535"/>
        <v>105</v>
      </c>
      <c r="AD1238" s="73">
        <f t="shared" si="536"/>
        <v>0</v>
      </c>
      <c r="AE1238" s="73">
        <v>0</v>
      </c>
    </row>
    <row r="1239" spans="1:31" ht="15" customHeight="1">
      <c r="A1239" s="5" t="s">
        <v>86</v>
      </c>
      <c r="B1239" s="6" t="str">
        <f>IFERROR(VLOOKUP(A1239,'Distributor List'!$A$2:$D$77,2,0),"-")</f>
        <v>Khanpur</v>
      </c>
      <c r="C1239" s="6" t="str">
        <f>IFERROR(VLOOKUP(A1239,'Distributor List'!$A$2:$D$77,3,0),"-")</f>
        <v>Center-2</v>
      </c>
      <c r="D1239" s="6" t="str">
        <f>IFERROR(VLOOKUP(A1239,'Distributor List'!$A$2:$F$77,6,0),"-")</f>
        <v>Pak-1</v>
      </c>
      <c r="E1239" s="6" t="str">
        <f>IFERROR(VLOOKUP(A1239,'Distributor List'!$A$2:$D$77,4,0),"-")</f>
        <v>Distributor</v>
      </c>
      <c r="F1239" s="6" t="str">
        <f>IFERROR(VLOOKUP(H1239,'Price List'!$A$2:$H$109,8,0),"-")</f>
        <v>Medicronis</v>
      </c>
      <c r="G1239" s="6" t="str">
        <f>IFERROR(VLOOKUP(A1239,'Distributor List'!$A$2:$E$77,5,0),"-")</f>
        <v>Rehan Hussain</v>
      </c>
      <c r="H1239" s="10" t="s">
        <v>150</v>
      </c>
      <c r="I1239" s="58">
        <v>115</v>
      </c>
      <c r="J1239" s="72">
        <v>96</v>
      </c>
      <c r="K1239" s="72">
        <v>93</v>
      </c>
      <c r="L1239" s="73">
        <f t="shared" si="548"/>
        <v>11040</v>
      </c>
      <c r="M1239" s="73">
        <f t="shared" si="547"/>
        <v>10695</v>
      </c>
      <c r="N1239" s="74">
        <v>96</v>
      </c>
      <c r="O1239" s="74">
        <f t="shared" si="537"/>
        <v>11040</v>
      </c>
      <c r="P1239" s="73">
        <f t="shared" ref="P1239:P1302" si="561">L1239-O1239</f>
        <v>0</v>
      </c>
      <c r="Q1239" s="75">
        <v>108</v>
      </c>
      <c r="R1239" s="73">
        <f t="shared" si="545"/>
        <v>12420</v>
      </c>
      <c r="S1239" s="76">
        <f t="shared" si="549"/>
        <v>0.88888888888888884</v>
      </c>
      <c r="T1239" s="77">
        <v>31</v>
      </c>
      <c r="U1239" s="78">
        <f t="shared" si="546"/>
        <v>65</v>
      </c>
      <c r="V1239" s="73">
        <f t="shared" si="544"/>
        <v>3565</v>
      </c>
      <c r="W1239" s="73">
        <f t="shared" si="550"/>
        <v>7475</v>
      </c>
      <c r="X1239" s="76">
        <f t="shared" si="551"/>
        <v>2.096774193548387</v>
      </c>
      <c r="Y1239" s="73">
        <f t="shared" si="552"/>
        <v>144</v>
      </c>
      <c r="Z1239" s="73">
        <f t="shared" si="553"/>
        <v>51</v>
      </c>
      <c r="AA1239" s="73">
        <f t="shared" ref="AA1239:AA1302" si="562">Z1239*I1239</f>
        <v>5865</v>
      </c>
      <c r="AB1239" s="73">
        <f t="shared" si="554"/>
        <v>0</v>
      </c>
      <c r="AC1239" s="73">
        <f t="shared" ref="AC1239:AC1302" si="563">AB1239*I1239</f>
        <v>0</v>
      </c>
      <c r="AD1239" s="73">
        <f t="shared" ref="AD1239:AD1302" si="564">Y1239*I1239</f>
        <v>16560</v>
      </c>
      <c r="AE1239" s="73">
        <v>0</v>
      </c>
    </row>
    <row r="1240" spans="1:31" ht="15" customHeight="1">
      <c r="A1240" s="5" t="s">
        <v>86</v>
      </c>
      <c r="B1240" s="6" t="str">
        <f>IFERROR(VLOOKUP(A1240,'Distributor List'!$A$2:$D$77,2,0),"-")</f>
        <v>Khanpur</v>
      </c>
      <c r="C1240" s="6" t="str">
        <f>IFERROR(VLOOKUP(A1240,'Distributor List'!$A$2:$D$77,3,0),"-")</f>
        <v>Center-2</v>
      </c>
      <c r="D1240" s="6" t="str">
        <f>IFERROR(VLOOKUP(A1240,'Distributor List'!$A$2:$F$77,6,0),"-")</f>
        <v>Pak-1</v>
      </c>
      <c r="E1240" s="6" t="str">
        <f>IFERROR(VLOOKUP(A1240,'Distributor List'!$A$2:$D$77,4,0),"-")</f>
        <v>Distributor</v>
      </c>
      <c r="F1240" s="6" t="str">
        <f>IFERROR(VLOOKUP(H1240,'Price List'!$A$2:$H$109,8,0),"-")</f>
        <v>Medicronis</v>
      </c>
      <c r="G1240" s="6" t="str">
        <f>IFERROR(VLOOKUP(A1240,'Distributor List'!$A$2:$E$77,5,0),"-")</f>
        <v>Rehan Hussain</v>
      </c>
      <c r="H1240" s="10" t="s">
        <v>194</v>
      </c>
      <c r="I1240" s="58">
        <v>120</v>
      </c>
      <c r="J1240" s="72">
        <v>24</v>
      </c>
      <c r="K1240" s="72">
        <v>34</v>
      </c>
      <c r="L1240" s="73">
        <f t="shared" si="548"/>
        <v>2880</v>
      </c>
      <c r="M1240" s="73">
        <f t="shared" si="547"/>
        <v>4080</v>
      </c>
      <c r="N1240" s="74">
        <v>24</v>
      </c>
      <c r="O1240" s="74">
        <f t="shared" ref="O1240:O1303" si="565">N1240*I1240</f>
        <v>2880</v>
      </c>
      <c r="P1240" s="73">
        <f t="shared" si="561"/>
        <v>0</v>
      </c>
      <c r="Q1240" s="75">
        <v>114</v>
      </c>
      <c r="R1240" s="73">
        <f t="shared" si="545"/>
        <v>13680</v>
      </c>
      <c r="S1240" s="76">
        <f t="shared" si="549"/>
        <v>0.21052631578947367</v>
      </c>
      <c r="T1240" s="77">
        <v>29</v>
      </c>
      <c r="U1240" s="78">
        <f t="shared" si="546"/>
        <v>-5</v>
      </c>
      <c r="V1240" s="73">
        <f t="shared" si="544"/>
        <v>3480</v>
      </c>
      <c r="W1240" s="73">
        <f t="shared" si="550"/>
        <v>-600</v>
      </c>
      <c r="X1240" s="76">
        <f t="shared" si="551"/>
        <v>-0.17241379310344829</v>
      </c>
      <c r="Y1240" s="73">
        <f t="shared" si="552"/>
        <v>36</v>
      </c>
      <c r="Z1240" s="73">
        <f t="shared" si="553"/>
        <v>2</v>
      </c>
      <c r="AA1240" s="73">
        <f t="shared" si="562"/>
        <v>240</v>
      </c>
      <c r="AB1240" s="73">
        <f t="shared" si="554"/>
        <v>0</v>
      </c>
      <c r="AC1240" s="73">
        <f t="shared" si="563"/>
        <v>0</v>
      </c>
      <c r="AD1240" s="73">
        <f t="shared" si="564"/>
        <v>4320</v>
      </c>
      <c r="AE1240" s="73">
        <v>0</v>
      </c>
    </row>
    <row r="1241" spans="1:31" ht="15" customHeight="1">
      <c r="A1241" s="5" t="s">
        <v>86</v>
      </c>
      <c r="B1241" s="6" t="str">
        <f>IFERROR(VLOOKUP(A1241,'Distributor List'!$A$2:$D$77,2,0),"-")</f>
        <v>Khanpur</v>
      </c>
      <c r="C1241" s="6" t="str">
        <f>IFERROR(VLOOKUP(A1241,'Distributor List'!$A$2:$D$77,3,0),"-")</f>
        <v>Center-2</v>
      </c>
      <c r="D1241" s="6" t="str">
        <f>IFERROR(VLOOKUP(A1241,'Distributor List'!$A$2:$F$77,6,0),"-")</f>
        <v>Pak-1</v>
      </c>
      <c r="E1241" s="6" t="str">
        <f>IFERROR(VLOOKUP(A1241,'Distributor List'!$A$2:$D$77,4,0),"-")</f>
        <v>Distributor</v>
      </c>
      <c r="F1241" s="6" t="str">
        <f>IFERROR(VLOOKUP(H1241,'Price List'!$A$2:$H$109,8,0),"-")</f>
        <v>Transformer</v>
      </c>
      <c r="G1241" s="6" t="str">
        <f>IFERROR(VLOOKUP(A1241,'Distributor List'!$A$2:$E$77,5,0),"-")</f>
        <v>Rehan Hussain</v>
      </c>
      <c r="H1241" s="10" t="s">
        <v>195</v>
      </c>
      <c r="I1241" s="58">
        <v>552.25</v>
      </c>
      <c r="J1241" s="72">
        <v>-16</v>
      </c>
      <c r="K1241" s="72">
        <v>19</v>
      </c>
      <c r="L1241" s="73">
        <f t="shared" si="548"/>
        <v>-8836</v>
      </c>
      <c r="M1241" s="73">
        <f t="shared" si="547"/>
        <v>10492.75</v>
      </c>
      <c r="N1241" s="74">
        <v>-16</v>
      </c>
      <c r="O1241" s="74">
        <f t="shared" si="565"/>
        <v>-8836</v>
      </c>
      <c r="P1241" s="73">
        <f t="shared" si="561"/>
        <v>0</v>
      </c>
      <c r="Q1241" s="75">
        <v>0</v>
      </c>
      <c r="R1241" s="73">
        <f t="shared" si="545"/>
        <v>0</v>
      </c>
      <c r="S1241" s="76" t="str">
        <f t="shared" si="549"/>
        <v>-</v>
      </c>
      <c r="T1241" s="77">
        <v>14</v>
      </c>
      <c r="U1241" s="78">
        <f t="shared" si="546"/>
        <v>-30</v>
      </c>
      <c r="V1241" s="73">
        <f t="shared" si="544"/>
        <v>7731.5</v>
      </c>
      <c r="W1241" s="73">
        <f t="shared" si="550"/>
        <v>-16567.5</v>
      </c>
      <c r="X1241" s="76">
        <f t="shared" si="551"/>
        <v>-2.1428571428571428</v>
      </c>
      <c r="Y1241" s="73">
        <f t="shared" si="552"/>
        <v>-24</v>
      </c>
      <c r="Z1241" s="73">
        <f t="shared" si="553"/>
        <v>0</v>
      </c>
      <c r="AA1241" s="73">
        <f t="shared" si="562"/>
        <v>0</v>
      </c>
      <c r="AB1241" s="73">
        <f t="shared" si="554"/>
        <v>43</v>
      </c>
      <c r="AC1241" s="73">
        <f t="shared" si="563"/>
        <v>23746.75</v>
      </c>
      <c r="AD1241" s="73">
        <f t="shared" si="564"/>
        <v>-13254</v>
      </c>
      <c r="AE1241" s="73">
        <v>0</v>
      </c>
    </row>
    <row r="1242" spans="1:31" ht="15" customHeight="1">
      <c r="A1242" s="5" t="s">
        <v>86</v>
      </c>
      <c r="B1242" s="6" t="str">
        <f>IFERROR(VLOOKUP(A1242,'Distributor List'!$A$2:$D$77,2,0),"-")</f>
        <v>Khanpur</v>
      </c>
      <c r="C1242" s="6" t="str">
        <f>IFERROR(VLOOKUP(A1242,'Distributor List'!$A$2:$D$77,3,0),"-")</f>
        <v>Center-2</v>
      </c>
      <c r="D1242" s="6" t="str">
        <f>IFERROR(VLOOKUP(A1242,'Distributor List'!$A$2:$F$77,6,0),"-")</f>
        <v>Pak-1</v>
      </c>
      <c r="E1242" s="6" t="str">
        <f>IFERROR(VLOOKUP(A1242,'Distributor List'!$A$2:$D$77,4,0),"-")</f>
        <v>Distributor</v>
      </c>
      <c r="F1242" s="6" t="str">
        <f>IFERROR(VLOOKUP(H1242,'Price List'!$A$2:$H$109,8,0),"-")</f>
        <v>Transformer</v>
      </c>
      <c r="G1242" s="6" t="str">
        <f>IFERROR(VLOOKUP(A1242,'Distributor List'!$A$2:$E$77,5,0),"-")</f>
        <v>Rehan Hussain</v>
      </c>
      <c r="H1242" s="10" t="s">
        <v>196</v>
      </c>
      <c r="I1242" s="58">
        <v>403.75</v>
      </c>
      <c r="J1242" s="72">
        <v>0</v>
      </c>
      <c r="K1242" s="72">
        <v>0</v>
      </c>
      <c r="L1242" s="73">
        <f t="shared" si="548"/>
        <v>0</v>
      </c>
      <c r="M1242" s="73">
        <f t="shared" si="547"/>
        <v>0</v>
      </c>
      <c r="N1242" s="74">
        <v>0</v>
      </c>
      <c r="O1242" s="74">
        <f t="shared" si="565"/>
        <v>0</v>
      </c>
      <c r="P1242" s="73">
        <f t="shared" si="561"/>
        <v>0</v>
      </c>
      <c r="Q1242" s="75">
        <v>0</v>
      </c>
      <c r="R1242" s="73">
        <f t="shared" si="545"/>
        <v>0</v>
      </c>
      <c r="S1242" s="76" t="str">
        <f t="shared" si="549"/>
        <v>-</v>
      </c>
      <c r="T1242" s="77">
        <v>0</v>
      </c>
      <c r="U1242" s="78">
        <f t="shared" si="546"/>
        <v>0</v>
      </c>
      <c r="V1242" s="73">
        <f t="shared" si="544"/>
        <v>0</v>
      </c>
      <c r="W1242" s="73">
        <f t="shared" si="550"/>
        <v>0</v>
      </c>
      <c r="X1242" s="76" t="str">
        <f t="shared" si="551"/>
        <v>-</v>
      </c>
      <c r="Y1242" s="73">
        <f t="shared" si="552"/>
        <v>0</v>
      </c>
      <c r="Z1242" s="73">
        <f t="shared" si="553"/>
        <v>0</v>
      </c>
      <c r="AA1242" s="73">
        <f t="shared" si="562"/>
        <v>0</v>
      </c>
      <c r="AB1242" s="73">
        <f t="shared" si="554"/>
        <v>0</v>
      </c>
      <c r="AC1242" s="73">
        <f t="shared" si="563"/>
        <v>0</v>
      </c>
      <c r="AD1242" s="73">
        <f t="shared" si="564"/>
        <v>0</v>
      </c>
      <c r="AE1242" s="73">
        <v>0</v>
      </c>
    </row>
    <row r="1243" spans="1:31" ht="15" customHeight="1">
      <c r="A1243" s="5" t="s">
        <v>86</v>
      </c>
      <c r="B1243" s="6" t="str">
        <f>IFERROR(VLOOKUP(A1243,'Distributor List'!$A$2:$D$77,2,0),"-")</f>
        <v>Khanpur</v>
      </c>
      <c r="C1243" s="6" t="str">
        <f>IFERROR(VLOOKUP(A1243,'Distributor List'!$A$2:$D$77,3,0),"-")</f>
        <v>Center-2</v>
      </c>
      <c r="D1243" s="6" t="str">
        <f>IFERROR(VLOOKUP(A1243,'Distributor List'!$A$2:$F$77,6,0),"-")</f>
        <v>Pak-1</v>
      </c>
      <c r="E1243" s="6" t="str">
        <f>IFERROR(VLOOKUP(A1243,'Distributor List'!$A$2:$D$77,4,0),"-")</f>
        <v>Distributor</v>
      </c>
      <c r="F1243" s="6" t="str">
        <f>IFERROR(VLOOKUP(H1243,'Price List'!$A$2:$H$109,8,0),"-")</f>
        <v>Medicronis</v>
      </c>
      <c r="G1243" s="6" t="str">
        <f>IFERROR(VLOOKUP(A1243,'Distributor List'!$A$2:$E$77,5,0),"-")</f>
        <v>Rehan Hussain</v>
      </c>
      <c r="H1243" s="10" t="s">
        <v>142</v>
      </c>
      <c r="I1243" s="58">
        <v>102</v>
      </c>
      <c r="J1243" s="72">
        <v>204</v>
      </c>
      <c r="K1243" s="72">
        <v>51</v>
      </c>
      <c r="L1243" s="73">
        <f t="shared" si="548"/>
        <v>20808</v>
      </c>
      <c r="M1243" s="73">
        <f t="shared" si="547"/>
        <v>5202</v>
      </c>
      <c r="N1243" s="74">
        <v>204</v>
      </c>
      <c r="O1243" s="74">
        <f t="shared" si="565"/>
        <v>20808</v>
      </c>
      <c r="P1243" s="73">
        <f t="shared" si="561"/>
        <v>0</v>
      </c>
      <c r="Q1243" s="75">
        <v>570</v>
      </c>
      <c r="R1243" s="73">
        <f t="shared" si="545"/>
        <v>58140</v>
      </c>
      <c r="S1243" s="76">
        <f t="shared" si="549"/>
        <v>0.35789473684210527</v>
      </c>
      <c r="T1243" s="77">
        <v>211</v>
      </c>
      <c r="U1243" s="78">
        <f t="shared" si="546"/>
        <v>-7</v>
      </c>
      <c r="V1243" s="73">
        <f t="shared" si="544"/>
        <v>21522</v>
      </c>
      <c r="W1243" s="73">
        <f t="shared" si="550"/>
        <v>-714</v>
      </c>
      <c r="X1243" s="76">
        <f t="shared" si="551"/>
        <v>-3.3175355450236976E-2</v>
      </c>
      <c r="Y1243" s="73">
        <f t="shared" si="552"/>
        <v>306</v>
      </c>
      <c r="Z1243" s="73">
        <f t="shared" si="553"/>
        <v>255</v>
      </c>
      <c r="AA1243" s="73">
        <f t="shared" si="562"/>
        <v>26010</v>
      </c>
      <c r="AB1243" s="73">
        <f t="shared" si="554"/>
        <v>0</v>
      </c>
      <c r="AC1243" s="73">
        <f t="shared" si="563"/>
        <v>0</v>
      </c>
      <c r="AD1243" s="73">
        <f t="shared" si="564"/>
        <v>31212</v>
      </c>
      <c r="AE1243" s="73">
        <v>0</v>
      </c>
    </row>
    <row r="1244" spans="1:31" ht="15" customHeight="1">
      <c r="A1244" s="5" t="s">
        <v>86</v>
      </c>
      <c r="B1244" s="6" t="str">
        <f>IFERROR(VLOOKUP(A1244,'Distributor List'!$A$2:$D$77,2,0),"-")</f>
        <v>Khanpur</v>
      </c>
      <c r="C1244" s="6" t="str">
        <f>IFERROR(VLOOKUP(A1244,'Distributor List'!$A$2:$D$77,3,0),"-")</f>
        <v>Center-2</v>
      </c>
      <c r="D1244" s="6" t="str">
        <f>IFERROR(VLOOKUP(A1244,'Distributor List'!$A$2:$F$77,6,0),"-")</f>
        <v>Pak-1</v>
      </c>
      <c r="E1244" s="6" t="str">
        <f>IFERROR(VLOOKUP(A1244,'Distributor List'!$A$2:$D$77,4,0),"-")</f>
        <v>Distributor</v>
      </c>
      <c r="F1244" s="6" t="str">
        <f>IFERROR(VLOOKUP(H1244,'Price List'!$A$2:$H$109,8,0),"-")</f>
        <v>Medicronis</v>
      </c>
      <c r="G1244" s="6" t="str">
        <f>IFERROR(VLOOKUP(A1244,'Distributor List'!$A$2:$E$77,5,0),"-")</f>
        <v>Rehan Hussain</v>
      </c>
      <c r="H1244" s="10" t="s">
        <v>197</v>
      </c>
      <c r="I1244" s="58">
        <v>53</v>
      </c>
      <c r="J1244" s="72">
        <v>0</v>
      </c>
      <c r="K1244" s="72">
        <v>10</v>
      </c>
      <c r="L1244" s="73">
        <f t="shared" si="548"/>
        <v>0</v>
      </c>
      <c r="M1244" s="73">
        <f t="shared" si="547"/>
        <v>530</v>
      </c>
      <c r="N1244" s="74">
        <v>0</v>
      </c>
      <c r="O1244" s="74">
        <f t="shared" si="565"/>
        <v>0</v>
      </c>
      <c r="P1244" s="73">
        <f t="shared" si="561"/>
        <v>0</v>
      </c>
      <c r="Q1244" s="75">
        <v>0</v>
      </c>
      <c r="R1244" s="73">
        <f t="shared" si="545"/>
        <v>0</v>
      </c>
      <c r="S1244" s="76" t="str">
        <f t="shared" si="549"/>
        <v>-</v>
      </c>
      <c r="T1244" s="77">
        <v>0</v>
      </c>
      <c r="U1244" s="78">
        <f t="shared" si="546"/>
        <v>0</v>
      </c>
      <c r="V1244" s="73">
        <f t="shared" si="544"/>
        <v>0</v>
      </c>
      <c r="W1244" s="73">
        <f t="shared" si="550"/>
        <v>0</v>
      </c>
      <c r="X1244" s="76" t="str">
        <f t="shared" si="551"/>
        <v>-</v>
      </c>
      <c r="Y1244" s="73">
        <f t="shared" si="552"/>
        <v>0</v>
      </c>
      <c r="Z1244" s="73">
        <f t="shared" si="553"/>
        <v>0</v>
      </c>
      <c r="AA1244" s="73">
        <f t="shared" si="562"/>
        <v>0</v>
      </c>
      <c r="AB1244" s="73">
        <f t="shared" si="554"/>
        <v>10</v>
      </c>
      <c r="AC1244" s="73">
        <f t="shared" si="563"/>
        <v>530</v>
      </c>
      <c r="AD1244" s="73">
        <f t="shared" si="564"/>
        <v>0</v>
      </c>
      <c r="AE1244" s="73">
        <v>0</v>
      </c>
    </row>
    <row r="1245" spans="1:31" ht="15" customHeight="1">
      <c r="A1245" s="5" t="s">
        <v>86</v>
      </c>
      <c r="B1245" s="6" t="str">
        <f>IFERROR(VLOOKUP(A1245,'Distributor List'!$A$2:$D$77,2,0),"-")</f>
        <v>Khanpur</v>
      </c>
      <c r="C1245" s="6" t="str">
        <f>IFERROR(VLOOKUP(A1245,'Distributor List'!$A$2:$D$77,3,0),"-")</f>
        <v>Center-2</v>
      </c>
      <c r="D1245" s="6" t="str">
        <f>IFERROR(VLOOKUP(A1245,'Distributor List'!$A$2:$F$77,6,0),"-")</f>
        <v>Pak-1</v>
      </c>
      <c r="E1245" s="6" t="str">
        <f>IFERROR(VLOOKUP(A1245,'Distributor List'!$A$2:$D$77,4,0),"-")</f>
        <v>Distributor</v>
      </c>
      <c r="F1245" s="6" t="str">
        <f>IFERROR(VLOOKUP(H1245,'Price List'!$A$2:$H$109,8,0),"-")</f>
        <v>Medicronis</v>
      </c>
      <c r="G1245" s="6" t="str">
        <f>IFERROR(VLOOKUP(A1245,'Distributor List'!$A$2:$E$77,5,0),"-")</f>
        <v>Rehan Hussain</v>
      </c>
      <c r="H1245" s="10" t="s">
        <v>198</v>
      </c>
      <c r="I1245" s="58">
        <v>69</v>
      </c>
      <c r="J1245" s="72">
        <v>0</v>
      </c>
      <c r="K1245" s="72">
        <v>0</v>
      </c>
      <c r="L1245" s="73">
        <f t="shared" si="548"/>
        <v>0</v>
      </c>
      <c r="M1245" s="73">
        <f t="shared" si="547"/>
        <v>0</v>
      </c>
      <c r="N1245" s="74">
        <v>0</v>
      </c>
      <c r="O1245" s="74">
        <f t="shared" si="565"/>
        <v>0</v>
      </c>
      <c r="P1245" s="73">
        <f t="shared" si="561"/>
        <v>0</v>
      </c>
      <c r="Q1245" s="75">
        <v>0</v>
      </c>
      <c r="R1245" s="73">
        <f t="shared" si="545"/>
        <v>0</v>
      </c>
      <c r="S1245" s="76" t="str">
        <f t="shared" si="549"/>
        <v>-</v>
      </c>
      <c r="T1245" s="77">
        <v>0</v>
      </c>
      <c r="U1245" s="78">
        <f t="shared" si="546"/>
        <v>0</v>
      </c>
      <c r="V1245" s="73">
        <f t="shared" si="544"/>
        <v>0</v>
      </c>
      <c r="W1245" s="73">
        <f t="shared" si="550"/>
        <v>0</v>
      </c>
      <c r="X1245" s="76" t="str">
        <f t="shared" si="551"/>
        <v>-</v>
      </c>
      <c r="Y1245" s="73">
        <f t="shared" si="552"/>
        <v>0</v>
      </c>
      <c r="Z1245" s="73">
        <f t="shared" si="553"/>
        <v>0</v>
      </c>
      <c r="AA1245" s="73">
        <f t="shared" si="562"/>
        <v>0</v>
      </c>
      <c r="AB1245" s="73">
        <f t="shared" si="554"/>
        <v>0</v>
      </c>
      <c r="AC1245" s="73">
        <f t="shared" si="563"/>
        <v>0</v>
      </c>
      <c r="AD1245" s="73">
        <f t="shared" si="564"/>
        <v>0</v>
      </c>
      <c r="AE1245" s="73">
        <v>0</v>
      </c>
    </row>
    <row r="1246" spans="1:31" ht="15" customHeight="1">
      <c r="A1246" s="5" t="s">
        <v>86</v>
      </c>
      <c r="B1246" s="6" t="str">
        <f>IFERROR(VLOOKUP(A1246,'Distributor List'!$A$2:$D$77,2,0),"-")</f>
        <v>Khanpur</v>
      </c>
      <c r="C1246" s="6" t="str">
        <f>IFERROR(VLOOKUP(A1246,'Distributor List'!$A$2:$D$77,3,0),"-")</f>
        <v>Center-2</v>
      </c>
      <c r="D1246" s="6" t="str">
        <f>IFERROR(VLOOKUP(A1246,'Distributor List'!$A$2:$F$77,6,0),"-")</f>
        <v>Pak-1</v>
      </c>
      <c r="E1246" s="6" t="str">
        <f>IFERROR(VLOOKUP(A1246,'Distributor List'!$A$2:$D$77,4,0),"-")</f>
        <v>Distributor</v>
      </c>
      <c r="F1246" s="6" t="str">
        <f>IFERROR(VLOOKUP(H1246,'Price List'!$A$2:$H$109,8,0),"-")</f>
        <v>Medicronis</v>
      </c>
      <c r="G1246" s="6" t="str">
        <f>IFERROR(VLOOKUP(A1246,'Distributor List'!$A$2:$E$77,5,0),"-")</f>
        <v>Rehan Hussain</v>
      </c>
      <c r="H1246" s="10" t="s">
        <v>199</v>
      </c>
      <c r="I1246" s="58">
        <v>90</v>
      </c>
      <c r="J1246" s="72">
        <v>33</v>
      </c>
      <c r="K1246" s="72">
        <v>2</v>
      </c>
      <c r="L1246" s="73">
        <f t="shared" si="548"/>
        <v>2970</v>
      </c>
      <c r="M1246" s="73">
        <f t="shared" si="547"/>
        <v>180</v>
      </c>
      <c r="N1246" s="74">
        <v>33</v>
      </c>
      <c r="O1246" s="74">
        <f t="shared" si="565"/>
        <v>2970</v>
      </c>
      <c r="P1246" s="73">
        <f t="shared" si="561"/>
        <v>0</v>
      </c>
      <c r="Q1246" s="75">
        <v>0</v>
      </c>
      <c r="R1246" s="73">
        <f t="shared" si="545"/>
        <v>0</v>
      </c>
      <c r="S1246" s="76" t="str">
        <f t="shared" si="549"/>
        <v>-</v>
      </c>
      <c r="T1246" s="77">
        <v>-1</v>
      </c>
      <c r="U1246" s="78">
        <f t="shared" si="546"/>
        <v>34</v>
      </c>
      <c r="V1246" s="73">
        <f t="shared" si="544"/>
        <v>-90</v>
      </c>
      <c r="W1246" s="73">
        <f t="shared" si="550"/>
        <v>3060</v>
      </c>
      <c r="X1246" s="76">
        <f t="shared" si="551"/>
        <v>-34</v>
      </c>
      <c r="Y1246" s="73">
        <f t="shared" si="552"/>
        <v>49.5</v>
      </c>
      <c r="Z1246" s="73">
        <f t="shared" si="553"/>
        <v>47.5</v>
      </c>
      <c r="AA1246" s="73">
        <f t="shared" si="562"/>
        <v>4275</v>
      </c>
      <c r="AB1246" s="73">
        <f t="shared" si="554"/>
        <v>0</v>
      </c>
      <c r="AC1246" s="73">
        <f t="shared" si="563"/>
        <v>0</v>
      </c>
      <c r="AD1246" s="73">
        <f t="shared" si="564"/>
        <v>4455</v>
      </c>
      <c r="AE1246" s="73">
        <v>0</v>
      </c>
    </row>
    <row r="1247" spans="1:31" ht="15" customHeight="1">
      <c r="A1247" s="5" t="s">
        <v>86</v>
      </c>
      <c r="B1247" s="6" t="str">
        <f>IFERROR(VLOOKUP(A1247,'Distributor List'!$A$2:$D$77,2,0),"-")</f>
        <v>Khanpur</v>
      </c>
      <c r="C1247" s="6" t="str">
        <f>IFERROR(VLOOKUP(A1247,'Distributor List'!$A$2:$D$77,3,0),"-")</f>
        <v>Center-2</v>
      </c>
      <c r="D1247" s="6" t="str">
        <f>IFERROR(VLOOKUP(A1247,'Distributor List'!$A$2:$F$77,6,0),"-")</f>
        <v>Pak-1</v>
      </c>
      <c r="E1247" s="6" t="str">
        <f>IFERROR(VLOOKUP(A1247,'Distributor List'!$A$2:$D$77,4,0),"-")</f>
        <v>Distributor</v>
      </c>
      <c r="F1247" s="6" t="str">
        <f>IFERROR(VLOOKUP(H1247,'Price List'!$A$2:$H$109,8,0),"-")</f>
        <v>Medicronis</v>
      </c>
      <c r="G1247" s="6" t="str">
        <f>IFERROR(VLOOKUP(A1247,'Distributor List'!$A$2:$E$77,5,0),"-")</f>
        <v>Rehan Hussain</v>
      </c>
      <c r="H1247" s="10" t="s">
        <v>200</v>
      </c>
      <c r="I1247" s="58">
        <v>120</v>
      </c>
      <c r="J1247" s="72">
        <v>10</v>
      </c>
      <c r="K1247" s="72">
        <v>0</v>
      </c>
      <c r="L1247" s="73">
        <f t="shared" si="548"/>
        <v>1200</v>
      </c>
      <c r="M1247" s="73">
        <f t="shared" si="547"/>
        <v>0</v>
      </c>
      <c r="N1247" s="74">
        <v>10</v>
      </c>
      <c r="O1247" s="74">
        <f t="shared" si="565"/>
        <v>1200</v>
      </c>
      <c r="P1247" s="73">
        <f t="shared" si="561"/>
        <v>0</v>
      </c>
      <c r="Q1247" s="75">
        <v>48</v>
      </c>
      <c r="R1247" s="73">
        <f t="shared" si="545"/>
        <v>5760</v>
      </c>
      <c r="S1247" s="76">
        <f t="shared" si="549"/>
        <v>0.20833333333333334</v>
      </c>
      <c r="T1247" s="77">
        <v>14</v>
      </c>
      <c r="U1247" s="78">
        <f t="shared" si="546"/>
        <v>-4</v>
      </c>
      <c r="V1247" s="73">
        <f t="shared" si="544"/>
        <v>1680</v>
      </c>
      <c r="W1247" s="73">
        <f t="shared" si="550"/>
        <v>-480</v>
      </c>
      <c r="X1247" s="76">
        <f t="shared" si="551"/>
        <v>-0.2857142857142857</v>
      </c>
      <c r="Y1247" s="73">
        <f t="shared" si="552"/>
        <v>15</v>
      </c>
      <c r="Z1247" s="73">
        <f t="shared" si="553"/>
        <v>15</v>
      </c>
      <c r="AA1247" s="73">
        <f t="shared" si="562"/>
        <v>1800</v>
      </c>
      <c r="AB1247" s="73">
        <f t="shared" si="554"/>
        <v>0</v>
      </c>
      <c r="AC1247" s="73">
        <f t="shared" si="563"/>
        <v>0</v>
      </c>
      <c r="AD1247" s="73">
        <f t="shared" si="564"/>
        <v>1800</v>
      </c>
      <c r="AE1247" s="73">
        <v>0</v>
      </c>
    </row>
    <row r="1248" spans="1:31" ht="15" customHeight="1">
      <c r="A1248" s="5" t="s">
        <v>86</v>
      </c>
      <c r="B1248" s="6" t="str">
        <f>IFERROR(VLOOKUP(A1248,'Distributor List'!$A$2:$D$77,2,0),"-")</f>
        <v>Khanpur</v>
      </c>
      <c r="C1248" s="6" t="str">
        <f>IFERROR(VLOOKUP(A1248,'Distributor List'!$A$2:$D$77,3,0),"-")</f>
        <v>Center-2</v>
      </c>
      <c r="D1248" s="6" t="str">
        <f>IFERROR(VLOOKUP(A1248,'Distributor List'!$A$2:$F$77,6,0),"-")</f>
        <v>Pak-1</v>
      </c>
      <c r="E1248" s="6" t="str">
        <f>IFERROR(VLOOKUP(A1248,'Distributor List'!$A$2:$D$77,4,0),"-")</f>
        <v>Distributor</v>
      </c>
      <c r="F1248" s="6" t="str">
        <f>IFERROR(VLOOKUP(H1248,'Price List'!$A$2:$H$109,8,0),"-")</f>
        <v>Medicronis</v>
      </c>
      <c r="G1248" s="6" t="str">
        <f>IFERROR(VLOOKUP(A1248,'Distributor List'!$A$2:$E$77,5,0),"-")</f>
        <v>Rehan Hussain</v>
      </c>
      <c r="H1248" s="56" t="s">
        <v>145</v>
      </c>
      <c r="I1248" s="57">
        <v>110</v>
      </c>
      <c r="J1248" s="72">
        <v>338</v>
      </c>
      <c r="K1248" s="72">
        <v>51</v>
      </c>
      <c r="L1248" s="73">
        <f t="shared" si="548"/>
        <v>37180</v>
      </c>
      <c r="M1248" s="73">
        <f t="shared" si="547"/>
        <v>5610</v>
      </c>
      <c r="N1248" s="74">
        <v>338</v>
      </c>
      <c r="O1248" s="74">
        <f t="shared" si="565"/>
        <v>37180</v>
      </c>
      <c r="P1248" s="73">
        <f t="shared" si="561"/>
        <v>0</v>
      </c>
      <c r="Q1248" s="75">
        <v>432</v>
      </c>
      <c r="R1248" s="73">
        <f t="shared" si="545"/>
        <v>47520</v>
      </c>
      <c r="S1248" s="76">
        <f t="shared" si="549"/>
        <v>0.78240740740740744</v>
      </c>
      <c r="T1248" s="77">
        <v>261</v>
      </c>
      <c r="U1248" s="78">
        <f t="shared" si="546"/>
        <v>77</v>
      </c>
      <c r="V1248" s="73">
        <f t="shared" si="544"/>
        <v>28710</v>
      </c>
      <c r="W1248" s="73">
        <f t="shared" si="550"/>
        <v>8470</v>
      </c>
      <c r="X1248" s="76">
        <f t="shared" si="551"/>
        <v>0.29501915708812265</v>
      </c>
      <c r="Y1248" s="73">
        <f t="shared" si="552"/>
        <v>507</v>
      </c>
      <c r="Z1248" s="73">
        <f t="shared" si="553"/>
        <v>456</v>
      </c>
      <c r="AA1248" s="73">
        <f t="shared" si="562"/>
        <v>50160</v>
      </c>
      <c r="AB1248" s="73">
        <f t="shared" si="554"/>
        <v>0</v>
      </c>
      <c r="AC1248" s="73">
        <f t="shared" si="563"/>
        <v>0</v>
      </c>
      <c r="AD1248" s="73">
        <f t="shared" si="564"/>
        <v>55770</v>
      </c>
      <c r="AE1248" s="73">
        <v>0</v>
      </c>
    </row>
    <row r="1249" spans="1:31" ht="15" customHeight="1">
      <c r="A1249" s="5" t="s">
        <v>86</v>
      </c>
      <c r="B1249" s="6" t="str">
        <f>IFERROR(VLOOKUP(A1249,'Distributor List'!$A$2:$D$77,2,0),"-")</f>
        <v>Khanpur</v>
      </c>
      <c r="C1249" s="6" t="str">
        <f>IFERROR(VLOOKUP(A1249,'Distributor List'!$A$2:$D$77,3,0),"-")</f>
        <v>Center-2</v>
      </c>
      <c r="D1249" s="6" t="str">
        <f>IFERROR(VLOOKUP(A1249,'Distributor List'!$A$2:$F$77,6,0),"-")</f>
        <v>Pak-1</v>
      </c>
      <c r="E1249" s="6" t="str">
        <f>IFERROR(VLOOKUP(A1249,'Distributor List'!$A$2:$D$77,4,0),"-")</f>
        <v>Distributor</v>
      </c>
      <c r="F1249" s="6" t="str">
        <f>IFERROR(VLOOKUP(H1249,'Price List'!$A$2:$H$109,8,0),"-")</f>
        <v>Medicronis</v>
      </c>
      <c r="G1249" s="6" t="str">
        <f>IFERROR(VLOOKUP(A1249,'Distributor List'!$A$2:$E$77,5,0),"-")</f>
        <v>Rehan Hussain</v>
      </c>
      <c r="H1249" s="56" t="s">
        <v>201</v>
      </c>
      <c r="I1249" s="57">
        <v>130</v>
      </c>
      <c r="J1249" s="72">
        <v>38</v>
      </c>
      <c r="K1249" s="72">
        <v>128</v>
      </c>
      <c r="L1249" s="73">
        <f t="shared" si="548"/>
        <v>4940</v>
      </c>
      <c r="M1249" s="73">
        <f t="shared" si="547"/>
        <v>16640</v>
      </c>
      <c r="N1249" s="74">
        <v>38</v>
      </c>
      <c r="O1249" s="74">
        <f t="shared" si="565"/>
        <v>4940</v>
      </c>
      <c r="P1249" s="73">
        <f t="shared" si="561"/>
        <v>0</v>
      </c>
      <c r="Q1249" s="75">
        <v>81</v>
      </c>
      <c r="R1249" s="73">
        <f t="shared" si="545"/>
        <v>10530</v>
      </c>
      <c r="S1249" s="76">
        <f t="shared" si="549"/>
        <v>0.46913580246913578</v>
      </c>
      <c r="T1249" s="77">
        <v>67</v>
      </c>
      <c r="U1249" s="78">
        <f t="shared" si="546"/>
        <v>-29</v>
      </c>
      <c r="V1249" s="73">
        <f t="shared" si="544"/>
        <v>8710</v>
      </c>
      <c r="W1249" s="73">
        <f t="shared" si="550"/>
        <v>-3770</v>
      </c>
      <c r="X1249" s="76">
        <f t="shared" si="551"/>
        <v>-0.43283582089552242</v>
      </c>
      <c r="Y1249" s="73">
        <f t="shared" si="552"/>
        <v>57</v>
      </c>
      <c r="Z1249" s="73">
        <f t="shared" si="553"/>
        <v>0</v>
      </c>
      <c r="AA1249" s="73">
        <f t="shared" si="562"/>
        <v>0</v>
      </c>
      <c r="AB1249" s="73">
        <f t="shared" si="554"/>
        <v>71</v>
      </c>
      <c r="AC1249" s="73">
        <f t="shared" si="563"/>
        <v>9230</v>
      </c>
      <c r="AD1249" s="73">
        <f t="shared" si="564"/>
        <v>7410</v>
      </c>
      <c r="AE1249" s="73">
        <v>0</v>
      </c>
    </row>
    <row r="1250" spans="1:31" ht="15" customHeight="1">
      <c r="A1250" s="5" t="s">
        <v>86</v>
      </c>
      <c r="B1250" s="6" t="str">
        <f>IFERROR(VLOOKUP(A1250,'Distributor List'!$A$2:$D$77,2,0),"-")</f>
        <v>Khanpur</v>
      </c>
      <c r="C1250" s="6" t="str">
        <f>IFERROR(VLOOKUP(A1250,'Distributor List'!$A$2:$D$77,3,0),"-")</f>
        <v>Center-2</v>
      </c>
      <c r="D1250" s="6" t="str">
        <f>IFERROR(VLOOKUP(A1250,'Distributor List'!$A$2:$F$77,6,0),"-")</f>
        <v>Pak-1</v>
      </c>
      <c r="E1250" s="6" t="str">
        <f>IFERROR(VLOOKUP(A1250,'Distributor List'!$A$2:$D$77,4,0),"-")</f>
        <v>Distributor</v>
      </c>
      <c r="F1250" s="6" t="str">
        <f>IFERROR(VLOOKUP(H1250,'Price List'!$A$2:$H$109,8,0),"-")</f>
        <v>Medicronis</v>
      </c>
      <c r="G1250" s="6" t="str">
        <f>IFERROR(VLOOKUP(A1250,'Distributor List'!$A$2:$E$77,5,0),"-")</f>
        <v>Rehan Hussain</v>
      </c>
      <c r="H1250" s="10" t="s">
        <v>202</v>
      </c>
      <c r="I1250" s="55">
        <v>150</v>
      </c>
      <c r="J1250" s="72">
        <v>32</v>
      </c>
      <c r="K1250" s="72">
        <v>15</v>
      </c>
      <c r="L1250" s="73">
        <f t="shared" si="548"/>
        <v>4800</v>
      </c>
      <c r="M1250" s="73">
        <f t="shared" si="547"/>
        <v>2250</v>
      </c>
      <c r="N1250" s="74">
        <v>32</v>
      </c>
      <c r="O1250" s="74">
        <f t="shared" si="565"/>
        <v>4800</v>
      </c>
      <c r="P1250" s="73">
        <f t="shared" si="561"/>
        <v>0</v>
      </c>
      <c r="Q1250" s="75">
        <v>54</v>
      </c>
      <c r="R1250" s="73">
        <f t="shared" si="545"/>
        <v>8100</v>
      </c>
      <c r="S1250" s="76">
        <f t="shared" si="549"/>
        <v>0.59259259259259256</v>
      </c>
      <c r="T1250" s="77">
        <v>14</v>
      </c>
      <c r="U1250" s="78">
        <f t="shared" si="546"/>
        <v>18</v>
      </c>
      <c r="V1250" s="73">
        <f t="shared" si="544"/>
        <v>2100</v>
      </c>
      <c r="W1250" s="73">
        <f t="shared" si="550"/>
        <v>2700</v>
      </c>
      <c r="X1250" s="76">
        <f t="shared" si="551"/>
        <v>1.2857142857142856</v>
      </c>
      <c r="Y1250" s="73">
        <f t="shared" si="552"/>
        <v>48</v>
      </c>
      <c r="Z1250" s="73">
        <f t="shared" si="553"/>
        <v>33</v>
      </c>
      <c r="AA1250" s="73">
        <f t="shared" si="562"/>
        <v>4950</v>
      </c>
      <c r="AB1250" s="73">
        <f t="shared" si="554"/>
        <v>0</v>
      </c>
      <c r="AC1250" s="73">
        <f t="shared" si="563"/>
        <v>0</v>
      </c>
      <c r="AD1250" s="73">
        <f t="shared" si="564"/>
        <v>7200</v>
      </c>
      <c r="AE1250" s="73">
        <v>0</v>
      </c>
    </row>
    <row r="1251" spans="1:31" ht="15" customHeight="1">
      <c r="A1251" s="5" t="s">
        <v>86</v>
      </c>
      <c r="B1251" s="6" t="str">
        <f>IFERROR(VLOOKUP(A1251,'Distributor List'!$A$2:$D$77,2,0),"-")</f>
        <v>Khanpur</v>
      </c>
      <c r="C1251" s="6" t="str">
        <f>IFERROR(VLOOKUP(A1251,'Distributor List'!$A$2:$D$77,3,0),"-")</f>
        <v>Center-2</v>
      </c>
      <c r="D1251" s="6" t="str">
        <f>IFERROR(VLOOKUP(A1251,'Distributor List'!$A$2:$F$77,6,0),"-")</f>
        <v>Pak-1</v>
      </c>
      <c r="E1251" s="6" t="str">
        <f>IFERROR(VLOOKUP(A1251,'Distributor List'!$A$2:$D$77,4,0),"-")</f>
        <v>Distributor</v>
      </c>
      <c r="F1251" s="6" t="str">
        <f>IFERROR(VLOOKUP(H1251,'Price List'!$A$2:$H$109,8,0),"-")</f>
        <v>Transformer</v>
      </c>
      <c r="G1251" s="6" t="str">
        <f>IFERROR(VLOOKUP(A1251,'Distributor List'!$A$2:$E$77,5,0),"-")</f>
        <v>Rehan Hussain</v>
      </c>
      <c r="H1251" s="10" t="s">
        <v>148</v>
      </c>
      <c r="I1251" s="55">
        <v>255</v>
      </c>
      <c r="J1251" s="72">
        <v>0</v>
      </c>
      <c r="K1251" s="72">
        <v>0</v>
      </c>
      <c r="L1251" s="73">
        <f t="shared" si="548"/>
        <v>0</v>
      </c>
      <c r="M1251" s="73">
        <f t="shared" si="547"/>
        <v>0</v>
      </c>
      <c r="N1251" s="74">
        <v>0</v>
      </c>
      <c r="O1251" s="74">
        <f t="shared" si="565"/>
        <v>0</v>
      </c>
      <c r="P1251" s="73">
        <f t="shared" si="561"/>
        <v>0</v>
      </c>
      <c r="Q1251" s="75">
        <v>0</v>
      </c>
      <c r="R1251" s="73">
        <f t="shared" si="545"/>
        <v>0</v>
      </c>
      <c r="S1251" s="76" t="str">
        <f t="shared" si="549"/>
        <v>-</v>
      </c>
      <c r="T1251" s="77">
        <v>0</v>
      </c>
      <c r="U1251" s="78">
        <f t="shared" si="546"/>
        <v>0</v>
      </c>
      <c r="V1251" s="73">
        <f t="shared" si="544"/>
        <v>0</v>
      </c>
      <c r="W1251" s="73">
        <f t="shared" si="550"/>
        <v>0</v>
      </c>
      <c r="X1251" s="76" t="str">
        <f t="shared" si="551"/>
        <v>-</v>
      </c>
      <c r="Y1251" s="73">
        <f t="shared" si="552"/>
        <v>0</v>
      </c>
      <c r="Z1251" s="73">
        <f t="shared" si="553"/>
        <v>0</v>
      </c>
      <c r="AA1251" s="73">
        <f t="shared" si="562"/>
        <v>0</v>
      </c>
      <c r="AB1251" s="73">
        <f t="shared" si="554"/>
        <v>0</v>
      </c>
      <c r="AC1251" s="73">
        <f t="shared" si="563"/>
        <v>0</v>
      </c>
      <c r="AD1251" s="73">
        <f t="shared" si="564"/>
        <v>0</v>
      </c>
      <c r="AE1251" s="73">
        <v>0</v>
      </c>
    </row>
    <row r="1252" spans="1:31" ht="15" customHeight="1">
      <c r="A1252" s="5" t="s">
        <v>86</v>
      </c>
      <c r="B1252" s="6" t="str">
        <f>IFERROR(VLOOKUP(A1252,'Distributor List'!$A$2:$D$77,2,0),"-")</f>
        <v>Khanpur</v>
      </c>
      <c r="C1252" s="6" t="str">
        <f>IFERROR(VLOOKUP(A1252,'Distributor List'!$A$2:$D$77,3,0),"-")</f>
        <v>Center-2</v>
      </c>
      <c r="D1252" s="6" t="str">
        <f>IFERROR(VLOOKUP(A1252,'Distributor List'!$A$2:$F$77,6,0),"-")</f>
        <v>Pak-1</v>
      </c>
      <c r="E1252" s="6" t="str">
        <f>IFERROR(VLOOKUP(A1252,'Distributor List'!$A$2:$D$77,4,0),"-")</f>
        <v>Distributor</v>
      </c>
      <c r="F1252" s="6" t="str">
        <f>IFERROR(VLOOKUP(H1252,'Price List'!$A$2:$H$109,8,0),"-")</f>
        <v>Medicronis</v>
      </c>
      <c r="G1252" s="6" t="str">
        <f>IFERROR(VLOOKUP(A1252,'Distributor List'!$A$2:$E$77,5,0),"-")</f>
        <v>Rehan Hussain</v>
      </c>
      <c r="H1252" s="52" t="s">
        <v>147</v>
      </c>
      <c r="I1252" s="55">
        <v>180</v>
      </c>
      <c r="J1252" s="72">
        <v>38</v>
      </c>
      <c r="K1252" s="72">
        <v>186</v>
      </c>
      <c r="L1252" s="73">
        <f t="shared" si="548"/>
        <v>6840</v>
      </c>
      <c r="M1252" s="73">
        <f t="shared" si="547"/>
        <v>33480</v>
      </c>
      <c r="N1252" s="74">
        <v>38</v>
      </c>
      <c r="O1252" s="74">
        <f t="shared" si="565"/>
        <v>6840</v>
      </c>
      <c r="P1252" s="73">
        <f t="shared" si="561"/>
        <v>0</v>
      </c>
      <c r="Q1252" s="75">
        <v>270</v>
      </c>
      <c r="R1252" s="73">
        <f t="shared" si="545"/>
        <v>48600</v>
      </c>
      <c r="S1252" s="76">
        <f t="shared" si="549"/>
        <v>0.14074074074074075</v>
      </c>
      <c r="T1252" s="77">
        <v>89</v>
      </c>
      <c r="U1252" s="78">
        <f t="shared" si="546"/>
        <v>-51</v>
      </c>
      <c r="V1252" s="73">
        <f t="shared" si="544"/>
        <v>16020</v>
      </c>
      <c r="W1252" s="73">
        <f t="shared" si="550"/>
        <v>-9180</v>
      </c>
      <c r="X1252" s="76">
        <f t="shared" si="551"/>
        <v>-0.57303370786516861</v>
      </c>
      <c r="Y1252" s="73">
        <f t="shared" si="552"/>
        <v>57</v>
      </c>
      <c r="Z1252" s="73">
        <f t="shared" si="553"/>
        <v>0</v>
      </c>
      <c r="AA1252" s="73">
        <f t="shared" si="562"/>
        <v>0</v>
      </c>
      <c r="AB1252" s="73">
        <f t="shared" si="554"/>
        <v>129</v>
      </c>
      <c r="AC1252" s="73">
        <f t="shared" si="563"/>
        <v>23220</v>
      </c>
      <c r="AD1252" s="73">
        <f t="shared" si="564"/>
        <v>10260</v>
      </c>
      <c r="AE1252" s="73">
        <v>0</v>
      </c>
    </row>
    <row r="1253" spans="1:31" ht="15" customHeight="1">
      <c r="A1253" s="5" t="s">
        <v>86</v>
      </c>
      <c r="B1253" s="6" t="str">
        <f>IFERROR(VLOOKUP(A1253,'Distributor List'!$A$2:$D$77,2,0),"-")</f>
        <v>Khanpur</v>
      </c>
      <c r="C1253" s="6" t="str">
        <f>IFERROR(VLOOKUP(A1253,'Distributor List'!$A$2:$D$77,3,0),"-")</f>
        <v>Center-2</v>
      </c>
      <c r="D1253" s="6" t="str">
        <f>IFERROR(VLOOKUP(A1253,'Distributor List'!$A$2:$F$77,6,0),"-")</f>
        <v>Pak-1</v>
      </c>
      <c r="E1253" s="6" t="str">
        <f>IFERROR(VLOOKUP(A1253,'Distributor List'!$A$2:$D$77,4,0),"-")</f>
        <v>Distributor</v>
      </c>
      <c r="F1253" s="6" t="str">
        <f>IFERROR(VLOOKUP(H1253,'Price List'!$A$2:$H$109,8,0),"-")</f>
        <v>Transformer</v>
      </c>
      <c r="G1253" s="6" t="str">
        <f>IFERROR(VLOOKUP(A1253,'Distributor List'!$A$2:$E$77,5,0),"-")</f>
        <v>Rehan Hussain</v>
      </c>
      <c r="H1253" s="10" t="s">
        <v>146</v>
      </c>
      <c r="I1253" s="55">
        <v>680</v>
      </c>
      <c r="J1253" s="72">
        <v>0</v>
      </c>
      <c r="K1253" s="72">
        <v>0</v>
      </c>
      <c r="L1253" s="73">
        <f t="shared" si="548"/>
        <v>0</v>
      </c>
      <c r="M1253" s="73">
        <f t="shared" si="547"/>
        <v>0</v>
      </c>
      <c r="N1253" s="74">
        <v>0</v>
      </c>
      <c r="O1253" s="74">
        <f t="shared" si="565"/>
        <v>0</v>
      </c>
      <c r="P1253" s="73">
        <f t="shared" si="561"/>
        <v>0</v>
      </c>
      <c r="Q1253" s="75">
        <v>0</v>
      </c>
      <c r="R1253" s="73">
        <f t="shared" si="545"/>
        <v>0</v>
      </c>
      <c r="S1253" s="76" t="str">
        <f t="shared" si="549"/>
        <v>-</v>
      </c>
      <c r="T1253" s="77">
        <v>0</v>
      </c>
      <c r="U1253" s="78">
        <f t="shared" si="546"/>
        <v>0</v>
      </c>
      <c r="V1253" s="73">
        <f t="shared" si="544"/>
        <v>0</v>
      </c>
      <c r="W1253" s="73">
        <f t="shared" si="550"/>
        <v>0</v>
      </c>
      <c r="X1253" s="76" t="str">
        <f t="shared" si="551"/>
        <v>-</v>
      </c>
      <c r="Y1253" s="73">
        <f t="shared" si="552"/>
        <v>0</v>
      </c>
      <c r="Z1253" s="73">
        <f t="shared" si="553"/>
        <v>0</v>
      </c>
      <c r="AA1253" s="73">
        <f t="shared" si="562"/>
        <v>0</v>
      </c>
      <c r="AB1253" s="73">
        <f t="shared" si="554"/>
        <v>0</v>
      </c>
      <c r="AC1253" s="73">
        <f t="shared" si="563"/>
        <v>0</v>
      </c>
      <c r="AD1253" s="73">
        <f t="shared" si="564"/>
        <v>0</v>
      </c>
      <c r="AE1253" s="73">
        <v>0</v>
      </c>
    </row>
    <row r="1254" spans="1:31" ht="15" customHeight="1">
      <c r="A1254" s="5" t="s">
        <v>86</v>
      </c>
      <c r="B1254" s="6" t="str">
        <f>IFERROR(VLOOKUP(A1254,'Distributor List'!$A$2:$D$77,2,0),"-")</f>
        <v>Khanpur</v>
      </c>
      <c r="C1254" s="6" t="str">
        <f>IFERROR(VLOOKUP(A1254,'Distributor List'!$A$2:$D$77,3,0),"-")</f>
        <v>Center-2</v>
      </c>
      <c r="D1254" s="6" t="str">
        <f>IFERROR(VLOOKUP(A1254,'Distributor List'!$A$2:$F$77,6,0),"-")</f>
        <v>Pak-1</v>
      </c>
      <c r="E1254" s="6" t="str">
        <f>IFERROR(VLOOKUP(A1254,'Distributor List'!$A$2:$D$77,4,0),"-")</f>
        <v>Distributor</v>
      </c>
      <c r="F1254" s="6" t="str">
        <f>IFERROR(VLOOKUP(H1254,'Price List'!$A$2:$H$109,8,0),"-")</f>
        <v>Medicronis</v>
      </c>
      <c r="G1254" s="6" t="str">
        <f>IFERROR(VLOOKUP(A1254,'Distributor List'!$A$2:$E$77,5,0),"-")</f>
        <v>Rehan Hussain</v>
      </c>
      <c r="H1254" s="10" t="s">
        <v>203</v>
      </c>
      <c r="I1254" s="55">
        <v>90</v>
      </c>
      <c r="J1254" s="72">
        <v>19</v>
      </c>
      <c r="K1254" s="72">
        <v>54</v>
      </c>
      <c r="L1254" s="73">
        <f t="shared" si="548"/>
        <v>1710</v>
      </c>
      <c r="M1254" s="73">
        <f t="shared" si="547"/>
        <v>4860</v>
      </c>
      <c r="N1254" s="74">
        <v>19</v>
      </c>
      <c r="O1254" s="74">
        <f t="shared" si="565"/>
        <v>1710</v>
      </c>
      <c r="P1254" s="73">
        <f t="shared" si="561"/>
        <v>0</v>
      </c>
      <c r="Q1254" s="75">
        <v>126</v>
      </c>
      <c r="R1254" s="73">
        <f t="shared" si="545"/>
        <v>11340</v>
      </c>
      <c r="S1254" s="76">
        <f t="shared" si="549"/>
        <v>0.15079365079365079</v>
      </c>
      <c r="T1254" s="77">
        <v>6</v>
      </c>
      <c r="U1254" s="78">
        <f t="shared" si="546"/>
        <v>13</v>
      </c>
      <c r="V1254" s="73">
        <f t="shared" si="544"/>
        <v>540</v>
      </c>
      <c r="W1254" s="73">
        <f t="shared" si="550"/>
        <v>1170</v>
      </c>
      <c r="X1254" s="76">
        <f t="shared" si="551"/>
        <v>2.1666666666666665</v>
      </c>
      <c r="Y1254" s="73">
        <f t="shared" si="552"/>
        <v>28.5</v>
      </c>
      <c r="Z1254" s="73">
        <f t="shared" si="553"/>
        <v>0</v>
      </c>
      <c r="AA1254" s="73">
        <f t="shared" si="562"/>
        <v>0</v>
      </c>
      <c r="AB1254" s="73">
        <f t="shared" si="554"/>
        <v>25.5</v>
      </c>
      <c r="AC1254" s="73">
        <f t="shared" si="563"/>
        <v>2295</v>
      </c>
      <c r="AD1254" s="73">
        <f t="shared" si="564"/>
        <v>2565</v>
      </c>
      <c r="AE1254" s="73">
        <v>0</v>
      </c>
    </row>
    <row r="1255" spans="1:31" ht="15" customHeight="1">
      <c r="A1255" s="5" t="s">
        <v>86</v>
      </c>
      <c r="B1255" s="6" t="str">
        <f>IFERROR(VLOOKUP(A1255,'Distributor List'!$A$2:$D$77,2,0),"-")</f>
        <v>Khanpur</v>
      </c>
      <c r="C1255" s="6" t="str">
        <f>IFERROR(VLOOKUP(A1255,'Distributor List'!$A$2:$D$77,3,0),"-")</f>
        <v>Center-2</v>
      </c>
      <c r="D1255" s="6" t="str">
        <f>IFERROR(VLOOKUP(A1255,'Distributor List'!$A$2:$F$77,6,0),"-")</f>
        <v>Pak-1</v>
      </c>
      <c r="E1255" s="6" t="str">
        <f>IFERROR(VLOOKUP(A1255,'Distributor List'!$A$2:$D$77,4,0),"-")</f>
        <v>Distributor</v>
      </c>
      <c r="F1255" s="6" t="str">
        <f>IFERROR(VLOOKUP(H1255,'Price List'!$A$2:$H$109,8,0),"-")</f>
        <v>Medicronis</v>
      </c>
      <c r="G1255" s="6" t="str">
        <f>IFERROR(VLOOKUP(A1255,'Distributor List'!$A$2:$E$77,5,0),"-")</f>
        <v>Rehan Hussain</v>
      </c>
      <c r="H1255" s="10" t="s">
        <v>204</v>
      </c>
      <c r="I1255" s="55">
        <v>105</v>
      </c>
      <c r="J1255" s="72">
        <v>40</v>
      </c>
      <c r="K1255" s="72">
        <v>35</v>
      </c>
      <c r="L1255" s="73">
        <f t="shared" si="548"/>
        <v>4200</v>
      </c>
      <c r="M1255" s="73">
        <f t="shared" si="547"/>
        <v>3675</v>
      </c>
      <c r="N1255" s="74">
        <v>40</v>
      </c>
      <c r="O1255" s="74">
        <f t="shared" si="565"/>
        <v>4200</v>
      </c>
      <c r="P1255" s="73">
        <f t="shared" si="561"/>
        <v>0</v>
      </c>
      <c r="Q1255" s="75">
        <v>96</v>
      </c>
      <c r="R1255" s="73">
        <f t="shared" si="545"/>
        <v>10080</v>
      </c>
      <c r="S1255" s="76">
        <f t="shared" si="549"/>
        <v>0.41666666666666669</v>
      </c>
      <c r="T1255" s="77">
        <v>20</v>
      </c>
      <c r="U1255" s="78">
        <f t="shared" si="546"/>
        <v>20</v>
      </c>
      <c r="V1255" s="73">
        <f t="shared" si="544"/>
        <v>2100</v>
      </c>
      <c r="W1255" s="73">
        <f t="shared" si="550"/>
        <v>2100</v>
      </c>
      <c r="X1255" s="76">
        <f t="shared" si="551"/>
        <v>1</v>
      </c>
      <c r="Y1255" s="73">
        <f t="shared" si="552"/>
        <v>60</v>
      </c>
      <c r="Z1255" s="73">
        <f t="shared" si="553"/>
        <v>25</v>
      </c>
      <c r="AA1255" s="73">
        <f t="shared" si="562"/>
        <v>2625</v>
      </c>
      <c r="AB1255" s="73">
        <f t="shared" si="554"/>
        <v>0</v>
      </c>
      <c r="AC1255" s="73">
        <f t="shared" si="563"/>
        <v>0</v>
      </c>
      <c r="AD1255" s="73">
        <f t="shared" si="564"/>
        <v>6300</v>
      </c>
      <c r="AE1255" s="73">
        <v>0</v>
      </c>
    </row>
    <row r="1256" spans="1:31" ht="15" customHeight="1">
      <c r="A1256" s="5" t="s">
        <v>86</v>
      </c>
      <c r="B1256" s="6" t="str">
        <f>IFERROR(VLOOKUP(A1256,'Distributor List'!$A$2:$D$77,2,0),"-")</f>
        <v>Khanpur</v>
      </c>
      <c r="C1256" s="6" t="str">
        <f>IFERROR(VLOOKUP(A1256,'Distributor List'!$A$2:$D$77,3,0),"-")</f>
        <v>Center-2</v>
      </c>
      <c r="D1256" s="6" t="str">
        <f>IFERROR(VLOOKUP(A1256,'Distributor List'!$A$2:$F$77,6,0),"-")</f>
        <v>Pak-1</v>
      </c>
      <c r="E1256" s="6" t="str">
        <f>IFERROR(VLOOKUP(A1256,'Distributor List'!$A$2:$D$77,4,0),"-")</f>
        <v>Distributor</v>
      </c>
      <c r="F1256" s="6" t="str">
        <f>IFERROR(VLOOKUP(H1256,'Price List'!$A$2:$H$109,8,0),"-")</f>
        <v>Medicronis</v>
      </c>
      <c r="G1256" s="6" t="str">
        <f>IFERROR(VLOOKUP(A1256,'Distributor List'!$A$2:$E$77,5,0),"-")</f>
        <v>Rehan Hussain</v>
      </c>
      <c r="H1256" s="10" t="s">
        <v>205</v>
      </c>
      <c r="I1256" s="55">
        <v>110</v>
      </c>
      <c r="J1256" s="72">
        <v>84</v>
      </c>
      <c r="K1256" s="72">
        <v>80</v>
      </c>
      <c r="L1256" s="73">
        <f t="shared" si="548"/>
        <v>9240</v>
      </c>
      <c r="M1256" s="73">
        <f t="shared" si="547"/>
        <v>8800</v>
      </c>
      <c r="N1256" s="74">
        <v>84</v>
      </c>
      <c r="O1256" s="74">
        <f t="shared" si="565"/>
        <v>9240</v>
      </c>
      <c r="P1256" s="73">
        <f t="shared" si="561"/>
        <v>0</v>
      </c>
      <c r="Q1256" s="75">
        <v>96</v>
      </c>
      <c r="R1256" s="73">
        <f t="shared" si="545"/>
        <v>10560</v>
      </c>
      <c r="S1256" s="76">
        <f t="shared" si="549"/>
        <v>0.875</v>
      </c>
      <c r="T1256" s="77">
        <v>38</v>
      </c>
      <c r="U1256" s="78">
        <f t="shared" si="546"/>
        <v>46</v>
      </c>
      <c r="V1256" s="73">
        <f t="shared" si="544"/>
        <v>4180</v>
      </c>
      <c r="W1256" s="73">
        <f t="shared" si="550"/>
        <v>5060</v>
      </c>
      <c r="X1256" s="76">
        <f t="shared" si="551"/>
        <v>1.2105263157894739</v>
      </c>
      <c r="Y1256" s="73">
        <f t="shared" si="552"/>
        <v>126</v>
      </c>
      <c r="Z1256" s="73">
        <f t="shared" si="553"/>
        <v>46</v>
      </c>
      <c r="AA1256" s="73">
        <f t="shared" si="562"/>
        <v>5060</v>
      </c>
      <c r="AB1256" s="73">
        <f t="shared" si="554"/>
        <v>0</v>
      </c>
      <c r="AC1256" s="73">
        <f t="shared" si="563"/>
        <v>0</v>
      </c>
      <c r="AD1256" s="73">
        <f t="shared" si="564"/>
        <v>13860</v>
      </c>
      <c r="AE1256" s="73">
        <v>0</v>
      </c>
    </row>
    <row r="1257" spans="1:31" ht="15" customHeight="1">
      <c r="A1257" s="5" t="s">
        <v>86</v>
      </c>
      <c r="B1257" s="6" t="str">
        <f>IFERROR(VLOOKUP(A1257,'Distributor List'!$A$2:$D$77,2,0),"-")</f>
        <v>Khanpur</v>
      </c>
      <c r="C1257" s="6" t="str">
        <f>IFERROR(VLOOKUP(A1257,'Distributor List'!$A$2:$D$77,3,0),"-")</f>
        <v>Center-2</v>
      </c>
      <c r="D1257" s="6" t="str">
        <f>IFERROR(VLOOKUP(A1257,'Distributor List'!$A$2:$F$77,6,0),"-")</f>
        <v>Pak-1</v>
      </c>
      <c r="E1257" s="6" t="str">
        <f>IFERROR(VLOOKUP(A1257,'Distributor List'!$A$2:$D$77,4,0),"-")</f>
        <v>Distributor</v>
      </c>
      <c r="F1257" s="6" t="str">
        <f>IFERROR(VLOOKUP(H1257,'Price List'!$A$2:$H$109,8,0),"-")</f>
        <v>Medicronis</v>
      </c>
      <c r="G1257" s="6" t="str">
        <f>IFERROR(VLOOKUP(A1257,'Distributor List'!$A$2:$E$77,5,0),"-")</f>
        <v>Rehan Hussain</v>
      </c>
      <c r="H1257" s="10" t="s">
        <v>149</v>
      </c>
      <c r="I1257" s="55">
        <v>105</v>
      </c>
      <c r="J1257" s="72">
        <v>109</v>
      </c>
      <c r="K1257" s="72">
        <v>66</v>
      </c>
      <c r="L1257" s="73">
        <f t="shared" si="548"/>
        <v>11445</v>
      </c>
      <c r="M1257" s="73">
        <f t="shared" si="547"/>
        <v>6930</v>
      </c>
      <c r="N1257" s="74">
        <v>109</v>
      </c>
      <c r="O1257" s="74">
        <f t="shared" si="565"/>
        <v>11445</v>
      </c>
      <c r="P1257" s="73">
        <f t="shared" si="561"/>
        <v>0</v>
      </c>
      <c r="Q1257" s="75">
        <v>144</v>
      </c>
      <c r="R1257" s="73">
        <f t="shared" si="545"/>
        <v>15120</v>
      </c>
      <c r="S1257" s="76">
        <f t="shared" si="549"/>
        <v>0.75694444444444442</v>
      </c>
      <c r="T1257" s="77">
        <v>89</v>
      </c>
      <c r="U1257" s="78">
        <f t="shared" si="546"/>
        <v>20</v>
      </c>
      <c r="V1257" s="73">
        <f t="shared" si="544"/>
        <v>9345</v>
      </c>
      <c r="W1257" s="73">
        <f t="shared" si="550"/>
        <v>2100</v>
      </c>
      <c r="X1257" s="76">
        <f t="shared" si="551"/>
        <v>0.22471910112359561</v>
      </c>
      <c r="Y1257" s="73">
        <f t="shared" si="552"/>
        <v>163.5</v>
      </c>
      <c r="Z1257" s="73">
        <f t="shared" si="553"/>
        <v>97.5</v>
      </c>
      <c r="AA1257" s="73">
        <f t="shared" si="562"/>
        <v>10237.5</v>
      </c>
      <c r="AB1257" s="73">
        <f t="shared" si="554"/>
        <v>0</v>
      </c>
      <c r="AC1257" s="73">
        <f t="shared" si="563"/>
        <v>0</v>
      </c>
      <c r="AD1257" s="73">
        <f t="shared" si="564"/>
        <v>17167.5</v>
      </c>
      <c r="AE1257" s="73">
        <v>0</v>
      </c>
    </row>
    <row r="1258" spans="1:31" ht="15" customHeight="1">
      <c r="A1258" s="5" t="s">
        <v>86</v>
      </c>
      <c r="B1258" s="6" t="str">
        <f>IFERROR(VLOOKUP(A1258,'Distributor List'!$A$2:$D$77,2,0),"-")</f>
        <v>Khanpur</v>
      </c>
      <c r="C1258" s="6" t="str">
        <f>IFERROR(VLOOKUP(A1258,'Distributor List'!$A$2:$D$77,3,0),"-")</f>
        <v>Center-2</v>
      </c>
      <c r="D1258" s="6" t="str">
        <f>IFERROR(VLOOKUP(A1258,'Distributor List'!$A$2:$F$77,6,0),"-")</f>
        <v>Pak-1</v>
      </c>
      <c r="E1258" s="6" t="str">
        <f>IFERROR(VLOOKUP(A1258,'Distributor List'!$A$2:$D$77,4,0),"-")</f>
        <v>Distributor</v>
      </c>
      <c r="F1258" s="6" t="str">
        <f>IFERROR(VLOOKUP(H1258,'Price List'!$A$2:$H$109,8,0),"-")</f>
        <v>Medicronis</v>
      </c>
      <c r="G1258" s="6" t="str">
        <f>IFERROR(VLOOKUP(A1258,'Distributor List'!$A$2:$E$77,5,0),"-")</f>
        <v>Rehan Hussain</v>
      </c>
      <c r="H1258" s="59" t="s">
        <v>206</v>
      </c>
      <c r="I1258" s="57">
        <v>90</v>
      </c>
      <c r="J1258" s="72">
        <v>53</v>
      </c>
      <c r="K1258" s="72">
        <v>47</v>
      </c>
      <c r="L1258" s="73">
        <f t="shared" si="548"/>
        <v>4770</v>
      </c>
      <c r="M1258" s="73">
        <f t="shared" si="547"/>
        <v>4230</v>
      </c>
      <c r="N1258" s="74">
        <v>53</v>
      </c>
      <c r="O1258" s="74">
        <f t="shared" si="565"/>
        <v>4770</v>
      </c>
      <c r="P1258" s="73">
        <f t="shared" si="561"/>
        <v>0</v>
      </c>
      <c r="Q1258" s="75">
        <v>0</v>
      </c>
      <c r="R1258" s="73">
        <v>0</v>
      </c>
      <c r="S1258" s="76" t="str">
        <f t="shared" si="549"/>
        <v>-</v>
      </c>
      <c r="T1258" s="77">
        <v>0</v>
      </c>
      <c r="U1258" s="78">
        <v>0</v>
      </c>
      <c r="V1258" s="73">
        <f t="shared" si="544"/>
        <v>0</v>
      </c>
      <c r="W1258" s="73">
        <f t="shared" si="550"/>
        <v>4770</v>
      </c>
      <c r="X1258" s="76" t="str">
        <f t="shared" si="551"/>
        <v>-</v>
      </c>
      <c r="Y1258" s="73">
        <f t="shared" si="552"/>
        <v>79.5</v>
      </c>
      <c r="Z1258" s="73">
        <f t="shared" si="553"/>
        <v>32.5</v>
      </c>
      <c r="AA1258" s="73">
        <f t="shared" si="562"/>
        <v>2925</v>
      </c>
      <c r="AB1258" s="73">
        <f t="shared" si="554"/>
        <v>0</v>
      </c>
      <c r="AC1258" s="73">
        <f t="shared" si="563"/>
        <v>0</v>
      </c>
      <c r="AD1258" s="73">
        <f t="shared" si="564"/>
        <v>7155</v>
      </c>
      <c r="AE1258" s="73">
        <v>0</v>
      </c>
    </row>
    <row r="1259" spans="1:31" ht="15" customHeight="1">
      <c r="A1259" s="5" t="s">
        <v>86</v>
      </c>
      <c r="B1259" s="6" t="str">
        <f>IFERROR(VLOOKUP(A1259,'Distributor List'!$A$2:$D$77,2,0),"-")</f>
        <v>Khanpur</v>
      </c>
      <c r="C1259" s="6" t="str">
        <f>IFERROR(VLOOKUP(A1259,'Distributor List'!$A$2:$D$77,3,0),"-")</f>
        <v>Center-2</v>
      </c>
      <c r="D1259" s="6" t="str">
        <f>IFERROR(VLOOKUP(A1259,'Distributor List'!$A$2:$F$77,6,0),"-")</f>
        <v>Pak-1</v>
      </c>
      <c r="E1259" s="6" t="str">
        <f>IFERROR(VLOOKUP(A1259,'Distributor List'!$A$2:$D$77,4,0),"-")</f>
        <v>Distributor</v>
      </c>
      <c r="F1259" s="6" t="str">
        <f>IFERROR(VLOOKUP(H1259,'Price List'!$A$2:$H$109,8,0),"-")</f>
        <v>Medicronis</v>
      </c>
      <c r="G1259" s="6" t="str">
        <f>IFERROR(VLOOKUP(A1259,'Distributor List'!$A$2:$E$77,5,0),"-")</f>
        <v>Rehan Hussain</v>
      </c>
      <c r="H1259" s="59" t="s">
        <v>207</v>
      </c>
      <c r="I1259" s="57">
        <v>105</v>
      </c>
      <c r="J1259" s="72">
        <v>0</v>
      </c>
      <c r="K1259" s="72">
        <v>0</v>
      </c>
      <c r="L1259" s="73">
        <f t="shared" si="548"/>
        <v>0</v>
      </c>
      <c r="M1259" s="73">
        <f t="shared" si="547"/>
        <v>0</v>
      </c>
      <c r="N1259" s="74">
        <v>0</v>
      </c>
      <c r="O1259" s="74">
        <f t="shared" si="565"/>
        <v>0</v>
      </c>
      <c r="P1259" s="73">
        <f t="shared" si="561"/>
        <v>0</v>
      </c>
      <c r="Q1259" s="75">
        <v>0</v>
      </c>
      <c r="R1259" s="73">
        <v>0</v>
      </c>
      <c r="S1259" s="76" t="str">
        <f t="shared" si="549"/>
        <v>-</v>
      </c>
      <c r="T1259" s="77">
        <v>0</v>
      </c>
      <c r="U1259" s="78">
        <v>0</v>
      </c>
      <c r="V1259" s="73">
        <f t="shared" si="544"/>
        <v>0</v>
      </c>
      <c r="W1259" s="73">
        <f t="shared" si="550"/>
        <v>0</v>
      </c>
      <c r="X1259" s="76" t="str">
        <f t="shared" si="551"/>
        <v>-</v>
      </c>
      <c r="Y1259" s="73">
        <f t="shared" si="552"/>
        <v>0</v>
      </c>
      <c r="Z1259" s="73">
        <f t="shared" si="553"/>
        <v>0</v>
      </c>
      <c r="AA1259" s="73">
        <f t="shared" si="562"/>
        <v>0</v>
      </c>
      <c r="AB1259" s="73">
        <f t="shared" si="554"/>
        <v>0</v>
      </c>
      <c r="AC1259" s="73">
        <f t="shared" si="563"/>
        <v>0</v>
      </c>
      <c r="AD1259" s="73">
        <f t="shared" si="564"/>
        <v>0</v>
      </c>
      <c r="AE1259" s="73">
        <v>0</v>
      </c>
    </row>
    <row r="1260" spans="1:31" ht="15" customHeight="1">
      <c r="A1260" s="5" t="s">
        <v>86</v>
      </c>
      <c r="B1260" s="6" t="str">
        <f>IFERROR(VLOOKUP(A1260,'Distributor List'!$A$2:$D$77,2,0),"-")</f>
        <v>Khanpur</v>
      </c>
      <c r="C1260" s="6" t="str">
        <f>IFERROR(VLOOKUP(A1260,'Distributor List'!$A$2:$D$77,3,0),"-")</f>
        <v>Center-2</v>
      </c>
      <c r="D1260" s="6" t="str">
        <f>IFERROR(VLOOKUP(A1260,'Distributor List'!$A$2:$F$77,6,0),"-")</f>
        <v>Pak-1</v>
      </c>
      <c r="E1260" s="6" t="str">
        <f>IFERROR(VLOOKUP(A1260,'Distributor List'!$A$2:$D$77,4,0),"-")</f>
        <v>Distributor</v>
      </c>
      <c r="F1260" s="6" t="str">
        <f>IFERROR(VLOOKUP(H1260,'Price List'!$A$2:$H$109,8,0),"-")</f>
        <v>Medicronis</v>
      </c>
      <c r="G1260" s="6" t="str">
        <f>IFERROR(VLOOKUP(A1260,'Distributor List'!$A$2:$E$77,5,0),"-")</f>
        <v>Rehan Hussain</v>
      </c>
      <c r="H1260" s="59" t="s">
        <v>208</v>
      </c>
      <c r="I1260" s="57">
        <v>120</v>
      </c>
      <c r="J1260" s="72">
        <v>27</v>
      </c>
      <c r="K1260" s="72">
        <v>173</v>
      </c>
      <c r="L1260" s="73">
        <f t="shared" si="548"/>
        <v>3240</v>
      </c>
      <c r="M1260" s="73">
        <f t="shared" si="547"/>
        <v>20760</v>
      </c>
      <c r="N1260" s="74">
        <v>27</v>
      </c>
      <c r="O1260" s="74">
        <f t="shared" si="565"/>
        <v>3240</v>
      </c>
      <c r="P1260" s="73">
        <f t="shared" si="561"/>
        <v>0</v>
      </c>
      <c r="Q1260" s="75">
        <v>0</v>
      </c>
      <c r="R1260" s="73">
        <v>0</v>
      </c>
      <c r="S1260" s="76" t="str">
        <f t="shared" si="549"/>
        <v>-</v>
      </c>
      <c r="T1260" s="77">
        <v>0</v>
      </c>
      <c r="U1260" s="78">
        <v>0</v>
      </c>
      <c r="V1260" s="73">
        <f t="shared" si="544"/>
        <v>0</v>
      </c>
      <c r="W1260" s="73">
        <f t="shared" si="550"/>
        <v>3240</v>
      </c>
      <c r="X1260" s="76" t="str">
        <f t="shared" si="551"/>
        <v>-</v>
      </c>
      <c r="Y1260" s="73">
        <f t="shared" si="552"/>
        <v>40.5</v>
      </c>
      <c r="Z1260" s="73">
        <f t="shared" si="553"/>
        <v>0</v>
      </c>
      <c r="AA1260" s="73">
        <f t="shared" si="562"/>
        <v>0</v>
      </c>
      <c r="AB1260" s="73">
        <f t="shared" si="554"/>
        <v>132.5</v>
      </c>
      <c r="AC1260" s="73">
        <f t="shared" si="563"/>
        <v>15900</v>
      </c>
      <c r="AD1260" s="73">
        <f t="shared" si="564"/>
        <v>4860</v>
      </c>
      <c r="AE1260" s="73">
        <v>0</v>
      </c>
    </row>
    <row r="1261" spans="1:31" ht="15" customHeight="1">
      <c r="A1261" s="5" t="s">
        <v>86</v>
      </c>
      <c r="B1261" s="6" t="str">
        <f>IFERROR(VLOOKUP(A1261,'Distributor List'!$A$2:$D$77,2,0),"-")</f>
        <v>Khanpur</v>
      </c>
      <c r="C1261" s="6" t="str">
        <f>IFERROR(VLOOKUP(A1261,'Distributor List'!$A$2:$D$77,3,0),"-")</f>
        <v>Center-2</v>
      </c>
      <c r="D1261" s="6" t="str">
        <f>IFERROR(VLOOKUP(A1261,'Distributor List'!$A$2:$F$77,6,0),"-")</f>
        <v>Pak-1</v>
      </c>
      <c r="E1261" s="6" t="str">
        <f>IFERROR(VLOOKUP(A1261,'Distributor List'!$A$2:$D$77,4,0),"-")</f>
        <v>Distributor</v>
      </c>
      <c r="F1261" s="6" t="str">
        <f>IFERROR(VLOOKUP(H1261,'Price List'!$A$2:$H$109,8,0),"-")</f>
        <v>Medicronis</v>
      </c>
      <c r="G1261" s="6" t="str">
        <f>IFERROR(VLOOKUP(A1261,'Distributor List'!$A$2:$E$77,5,0),"-")</f>
        <v>Rehan Hussain</v>
      </c>
      <c r="H1261" s="59" t="s">
        <v>209</v>
      </c>
      <c r="I1261" s="57">
        <v>105</v>
      </c>
      <c r="J1261" s="72">
        <v>13</v>
      </c>
      <c r="K1261" s="72">
        <v>109</v>
      </c>
      <c r="L1261" s="73">
        <f t="shared" si="548"/>
        <v>1365</v>
      </c>
      <c r="M1261" s="73">
        <f t="shared" si="547"/>
        <v>11445</v>
      </c>
      <c r="N1261" s="74">
        <v>13</v>
      </c>
      <c r="O1261" s="74">
        <f t="shared" si="565"/>
        <v>1365</v>
      </c>
      <c r="P1261" s="73">
        <f t="shared" si="561"/>
        <v>0</v>
      </c>
      <c r="Q1261" s="75">
        <v>75</v>
      </c>
      <c r="R1261" s="73">
        <f t="shared" ref="R1261:R1302" si="566">Q1261*I1261</f>
        <v>7875</v>
      </c>
      <c r="S1261" s="76">
        <f t="shared" si="549"/>
        <v>0.17333333333333334</v>
      </c>
      <c r="T1261" s="77">
        <v>37</v>
      </c>
      <c r="U1261" s="78">
        <f t="shared" si="546"/>
        <v>-24</v>
      </c>
      <c r="V1261" s="73">
        <f t="shared" si="544"/>
        <v>3885</v>
      </c>
      <c r="W1261" s="73">
        <f t="shared" si="550"/>
        <v>-2520</v>
      </c>
      <c r="X1261" s="76">
        <f t="shared" si="551"/>
        <v>-0.64864864864864868</v>
      </c>
      <c r="Y1261" s="73">
        <f t="shared" si="552"/>
        <v>19.5</v>
      </c>
      <c r="Z1261" s="73">
        <f t="shared" si="553"/>
        <v>0</v>
      </c>
      <c r="AA1261" s="73">
        <f t="shared" si="562"/>
        <v>0</v>
      </c>
      <c r="AB1261" s="73">
        <f t="shared" si="554"/>
        <v>89.5</v>
      </c>
      <c r="AC1261" s="73">
        <f t="shared" si="563"/>
        <v>9397.5</v>
      </c>
      <c r="AD1261" s="73">
        <f t="shared" si="564"/>
        <v>2047.5</v>
      </c>
      <c r="AE1261" s="73">
        <v>0</v>
      </c>
    </row>
    <row r="1262" spans="1:31" ht="15" customHeight="1">
      <c r="A1262" s="5" t="s">
        <v>86</v>
      </c>
      <c r="B1262" s="6" t="str">
        <f>IFERROR(VLOOKUP(A1262,'Distributor List'!$A$2:$D$77,2,0),"-")</f>
        <v>Khanpur</v>
      </c>
      <c r="C1262" s="6" t="str">
        <f>IFERROR(VLOOKUP(A1262,'Distributor List'!$A$2:$D$77,3,0),"-")</f>
        <v>Center-2</v>
      </c>
      <c r="D1262" s="6" t="str">
        <f>IFERROR(VLOOKUP(A1262,'Distributor List'!$A$2:$F$77,6,0),"-")</f>
        <v>Pak-1</v>
      </c>
      <c r="E1262" s="6" t="str">
        <f>IFERROR(VLOOKUP(A1262,'Distributor List'!$A$2:$D$77,4,0),"-")</f>
        <v>Distributor</v>
      </c>
      <c r="F1262" s="6" t="str">
        <f>IFERROR(VLOOKUP(H1262,'Price List'!$A$2:$H$109,8,0),"-")</f>
        <v>Medicronis</v>
      </c>
      <c r="G1262" s="6" t="str">
        <f>IFERROR(VLOOKUP(A1262,'Distributor List'!$A$2:$E$77,5,0),"-")</f>
        <v>Rehan Hussain</v>
      </c>
      <c r="H1262" s="59" t="s">
        <v>210</v>
      </c>
      <c r="I1262" s="57">
        <v>170</v>
      </c>
      <c r="J1262" s="72">
        <v>27</v>
      </c>
      <c r="K1262" s="72">
        <v>0</v>
      </c>
      <c r="L1262" s="73">
        <f t="shared" si="548"/>
        <v>4590</v>
      </c>
      <c r="M1262" s="73">
        <f t="shared" si="547"/>
        <v>0</v>
      </c>
      <c r="N1262" s="74">
        <v>27</v>
      </c>
      <c r="O1262" s="74">
        <f t="shared" si="565"/>
        <v>4590</v>
      </c>
      <c r="P1262" s="73">
        <f t="shared" si="561"/>
        <v>0</v>
      </c>
      <c r="Q1262" s="75">
        <v>75</v>
      </c>
      <c r="R1262" s="73">
        <f t="shared" si="566"/>
        <v>12750</v>
      </c>
      <c r="S1262" s="76">
        <f t="shared" si="549"/>
        <v>0.36</v>
      </c>
      <c r="T1262" s="77">
        <v>22</v>
      </c>
      <c r="U1262" s="78">
        <f t="shared" si="546"/>
        <v>5</v>
      </c>
      <c r="V1262" s="73">
        <f t="shared" si="544"/>
        <v>3740</v>
      </c>
      <c r="W1262" s="73">
        <f t="shared" si="550"/>
        <v>850</v>
      </c>
      <c r="X1262" s="76">
        <f t="shared" si="551"/>
        <v>0.22727272727272729</v>
      </c>
      <c r="Y1262" s="73">
        <f t="shared" si="552"/>
        <v>40.5</v>
      </c>
      <c r="Z1262" s="73">
        <f t="shared" si="553"/>
        <v>40.5</v>
      </c>
      <c r="AA1262" s="73">
        <f t="shared" si="562"/>
        <v>6885</v>
      </c>
      <c r="AB1262" s="73">
        <f t="shared" si="554"/>
        <v>0</v>
      </c>
      <c r="AC1262" s="73">
        <f t="shared" si="563"/>
        <v>0</v>
      </c>
      <c r="AD1262" s="73">
        <f t="shared" si="564"/>
        <v>6885</v>
      </c>
      <c r="AE1262" s="73">
        <v>0</v>
      </c>
    </row>
    <row r="1263" spans="1:31" ht="15" customHeight="1">
      <c r="A1263" s="5" t="s">
        <v>86</v>
      </c>
      <c r="B1263" s="6" t="str">
        <f>IFERROR(VLOOKUP(A1263,'Distributor List'!$A$2:$D$77,2,0),"-")</f>
        <v>Khanpur</v>
      </c>
      <c r="C1263" s="6" t="str">
        <f>IFERROR(VLOOKUP(A1263,'Distributor List'!$A$2:$D$77,3,0),"-")</f>
        <v>Center-2</v>
      </c>
      <c r="D1263" s="6" t="str">
        <f>IFERROR(VLOOKUP(A1263,'Distributor List'!$A$2:$F$77,6,0),"-")</f>
        <v>Pak-1</v>
      </c>
      <c r="E1263" s="6" t="str">
        <f>IFERROR(VLOOKUP(A1263,'Distributor List'!$A$2:$D$77,4,0),"-")</f>
        <v>Distributor</v>
      </c>
      <c r="F1263" s="6" t="str">
        <f>IFERROR(VLOOKUP(H1263,'Price List'!$A$2:$H$109,8,0),"-")</f>
        <v>Medicronis</v>
      </c>
      <c r="G1263" s="6" t="str">
        <f>IFERROR(VLOOKUP(A1263,'Distributor List'!$A$2:$E$77,5,0),"-")</f>
        <v>Rehan Hussain</v>
      </c>
      <c r="H1263" s="10" t="s">
        <v>211</v>
      </c>
      <c r="I1263" s="58">
        <v>120</v>
      </c>
      <c r="J1263" s="72">
        <v>-50</v>
      </c>
      <c r="K1263" s="72">
        <v>66</v>
      </c>
      <c r="L1263" s="73">
        <f t="shared" si="548"/>
        <v>-6000</v>
      </c>
      <c r="M1263" s="73">
        <f t="shared" si="547"/>
        <v>7920</v>
      </c>
      <c r="N1263" s="74">
        <v>-50</v>
      </c>
      <c r="O1263" s="74">
        <f t="shared" si="565"/>
        <v>-6000</v>
      </c>
      <c r="P1263" s="73">
        <f t="shared" si="561"/>
        <v>0</v>
      </c>
      <c r="Q1263" s="75">
        <v>81</v>
      </c>
      <c r="R1263" s="73">
        <f t="shared" si="566"/>
        <v>9720</v>
      </c>
      <c r="S1263" s="76">
        <f t="shared" si="549"/>
        <v>-0.61728395061728392</v>
      </c>
      <c r="T1263" s="77">
        <v>85</v>
      </c>
      <c r="U1263" s="78">
        <f t="shared" si="546"/>
        <v>-135</v>
      </c>
      <c r="V1263" s="73">
        <f t="shared" si="544"/>
        <v>10200</v>
      </c>
      <c r="W1263" s="73">
        <f t="shared" si="550"/>
        <v>-16200</v>
      </c>
      <c r="X1263" s="76">
        <f t="shared" si="551"/>
        <v>-1.5882352941176472</v>
      </c>
      <c r="Y1263" s="73">
        <f t="shared" si="552"/>
        <v>-75</v>
      </c>
      <c r="Z1263" s="73">
        <f t="shared" si="553"/>
        <v>0</v>
      </c>
      <c r="AA1263" s="73">
        <f t="shared" si="562"/>
        <v>0</v>
      </c>
      <c r="AB1263" s="73">
        <f t="shared" si="554"/>
        <v>141</v>
      </c>
      <c r="AC1263" s="73">
        <f t="shared" si="563"/>
        <v>16920</v>
      </c>
      <c r="AD1263" s="73">
        <f t="shared" si="564"/>
        <v>-9000</v>
      </c>
      <c r="AE1263" s="73">
        <v>0</v>
      </c>
    </row>
    <row r="1264" spans="1:31" ht="15" customHeight="1">
      <c r="A1264" s="5" t="s">
        <v>88</v>
      </c>
      <c r="B1264" s="6" t="str">
        <f>IFERROR(VLOOKUP(A1264,'Distributor List'!$A$2:$D$77,2,0),"-")</f>
        <v>TTS</v>
      </c>
      <c r="C1264" s="6" t="str">
        <f>IFERROR(VLOOKUP(A1264,'Distributor List'!$A$2:$D$77,3,0),"-")</f>
        <v>Center-1</v>
      </c>
      <c r="D1264" s="6" t="str">
        <f>IFERROR(VLOOKUP(A1264,'Distributor List'!$A$2:$F$77,6,0),"-")</f>
        <v>Pak-1</v>
      </c>
      <c r="E1264" s="6" t="str">
        <f>IFERROR(VLOOKUP(A1264,'Distributor List'!$A$2:$D$77,4,0),"-")</f>
        <v>Distributor</v>
      </c>
      <c r="F1264" s="6" t="str">
        <f>IFERROR(VLOOKUP(H1264,'Price List'!$A$2:$H$109,8,0),"-")</f>
        <v>Medicronis</v>
      </c>
      <c r="G1264" s="6" t="str">
        <f>IFERROR(VLOOKUP(A1264,'Distributor List'!$A$2:$E$77,5,0),"-")</f>
        <v>FSD Vacant</v>
      </c>
      <c r="H1264" s="10" t="s">
        <v>212</v>
      </c>
      <c r="I1264" s="58">
        <v>60</v>
      </c>
      <c r="J1264" s="72">
        <v>20</v>
      </c>
      <c r="K1264" s="72">
        <v>40</v>
      </c>
      <c r="L1264" s="73">
        <f t="shared" si="548"/>
        <v>1200</v>
      </c>
      <c r="M1264" s="73">
        <f t="shared" si="547"/>
        <v>2400</v>
      </c>
      <c r="N1264" s="74">
        <v>20</v>
      </c>
      <c r="O1264" s="74">
        <f t="shared" si="565"/>
        <v>1200</v>
      </c>
      <c r="P1264" s="73">
        <f t="shared" si="561"/>
        <v>0</v>
      </c>
      <c r="Q1264" s="85">
        <v>172.8</v>
      </c>
      <c r="R1264" s="73">
        <f t="shared" si="566"/>
        <v>10368</v>
      </c>
      <c r="S1264" s="76">
        <f t="shared" ref="S1264:S1398" si="567">IFERROR(L1264/R1264,"-")</f>
        <v>0.11574074074074074</v>
      </c>
      <c r="T1264" s="77">
        <v>5</v>
      </c>
      <c r="U1264" s="78">
        <f t="shared" ref="U1264:U1308" si="568">J1264-T1264</f>
        <v>15</v>
      </c>
      <c r="V1264" s="73">
        <f t="shared" si="544"/>
        <v>300</v>
      </c>
      <c r="W1264" s="73">
        <f t="shared" ref="W1264:W1398" si="569">L1264-V1264</f>
        <v>900</v>
      </c>
      <c r="X1264" s="76">
        <f t="shared" ref="X1264:X1398" si="570">IFERROR(L1264/V1264-1,"-")</f>
        <v>3</v>
      </c>
      <c r="Y1264" s="73">
        <f t="shared" ref="Y1264:Y1398" si="571">(J1264)/1*1.5</f>
        <v>30</v>
      </c>
      <c r="Z1264" s="73">
        <f t="shared" ref="Z1264:Z1398" si="572">IF(Y1264&gt;K1264,Y1264-K1264,0)</f>
        <v>0</v>
      </c>
      <c r="AA1264" s="73">
        <f t="shared" si="562"/>
        <v>0</v>
      </c>
      <c r="AB1264" s="73">
        <f t="shared" ref="AB1264:AB1398" si="573">IF(Y1264&lt;K1264,K1264-Y1264,0)</f>
        <v>10</v>
      </c>
      <c r="AC1264" s="73">
        <f t="shared" si="563"/>
        <v>600</v>
      </c>
      <c r="AD1264" s="73">
        <f t="shared" si="564"/>
        <v>1800</v>
      </c>
      <c r="AE1264" s="73">
        <v>0</v>
      </c>
    </row>
    <row r="1265" spans="1:31" ht="15" customHeight="1">
      <c r="A1265" s="5" t="s">
        <v>88</v>
      </c>
      <c r="B1265" s="6" t="str">
        <f>IFERROR(VLOOKUP(A1265,'Distributor List'!$A$2:$D$77,2,0),"-")</f>
        <v>TTS</v>
      </c>
      <c r="C1265" s="6" t="str">
        <f>IFERROR(VLOOKUP(A1265,'Distributor List'!$A$2:$D$77,3,0),"-")</f>
        <v>Center-1</v>
      </c>
      <c r="D1265" s="6" t="str">
        <f>IFERROR(VLOOKUP(A1265,'Distributor List'!$A$2:$F$77,6,0),"-")</f>
        <v>Pak-1</v>
      </c>
      <c r="E1265" s="6" t="str">
        <f>IFERROR(VLOOKUP(A1265,'Distributor List'!$A$2:$D$77,4,0),"-")</f>
        <v>Distributor</v>
      </c>
      <c r="F1265" s="6" t="str">
        <f>IFERROR(VLOOKUP(H1265,'Price List'!$A$2:$H$109,8,0),"-")</f>
        <v>Medicronis</v>
      </c>
      <c r="G1265" s="6" t="str">
        <f>IFERROR(VLOOKUP(A1265,'Distributor List'!$A$2:$E$77,5,0),"-")</f>
        <v>FSD Vacant</v>
      </c>
      <c r="H1265" s="10" t="s">
        <v>11</v>
      </c>
      <c r="I1265" s="58">
        <v>76</v>
      </c>
      <c r="J1265" s="72">
        <v>119</v>
      </c>
      <c r="K1265" s="72">
        <v>104</v>
      </c>
      <c r="L1265" s="73">
        <f t="shared" si="548"/>
        <v>9044</v>
      </c>
      <c r="M1265" s="73">
        <f t="shared" si="547"/>
        <v>7904</v>
      </c>
      <c r="N1265" s="74">
        <v>119</v>
      </c>
      <c r="O1265" s="74">
        <f t="shared" si="565"/>
        <v>9044</v>
      </c>
      <c r="P1265" s="73">
        <f t="shared" si="561"/>
        <v>0</v>
      </c>
      <c r="Q1265" s="85">
        <v>450.24299999999999</v>
      </c>
      <c r="R1265" s="73">
        <f t="shared" si="566"/>
        <v>34218.468000000001</v>
      </c>
      <c r="S1265" s="76">
        <f t="shared" si="567"/>
        <v>0.26430172151482645</v>
      </c>
      <c r="T1265" s="77">
        <v>78</v>
      </c>
      <c r="U1265" s="78">
        <f t="shared" si="568"/>
        <v>41</v>
      </c>
      <c r="V1265" s="73">
        <f t="shared" si="544"/>
        <v>5928</v>
      </c>
      <c r="W1265" s="73">
        <f t="shared" si="569"/>
        <v>3116</v>
      </c>
      <c r="X1265" s="76">
        <f t="shared" si="570"/>
        <v>0.52564102564102555</v>
      </c>
      <c r="Y1265" s="73">
        <f t="shared" si="571"/>
        <v>178.5</v>
      </c>
      <c r="Z1265" s="73">
        <f t="shared" si="572"/>
        <v>74.5</v>
      </c>
      <c r="AA1265" s="73">
        <f t="shared" si="562"/>
        <v>5662</v>
      </c>
      <c r="AB1265" s="73">
        <f t="shared" si="573"/>
        <v>0</v>
      </c>
      <c r="AC1265" s="73">
        <f t="shared" si="563"/>
        <v>0</v>
      </c>
      <c r="AD1265" s="73">
        <f t="shared" si="564"/>
        <v>13566</v>
      </c>
      <c r="AE1265" s="73">
        <v>0</v>
      </c>
    </row>
    <row r="1266" spans="1:31" ht="15" customHeight="1">
      <c r="A1266" s="5" t="s">
        <v>88</v>
      </c>
      <c r="B1266" s="6" t="str">
        <f>IFERROR(VLOOKUP(A1266,'Distributor List'!$A$2:$D$77,2,0),"-")</f>
        <v>TTS</v>
      </c>
      <c r="C1266" s="6" t="str">
        <f>IFERROR(VLOOKUP(A1266,'Distributor List'!$A$2:$D$77,3,0),"-")</f>
        <v>Center-1</v>
      </c>
      <c r="D1266" s="6" t="str">
        <f>IFERROR(VLOOKUP(A1266,'Distributor List'!$A$2:$F$77,6,0),"-")</f>
        <v>Pak-1</v>
      </c>
      <c r="E1266" s="6" t="str">
        <f>IFERROR(VLOOKUP(A1266,'Distributor List'!$A$2:$D$77,4,0),"-")</f>
        <v>Distributor</v>
      </c>
      <c r="F1266" s="6" t="str">
        <f>IFERROR(VLOOKUP(H1266,'Price List'!$A$2:$H$109,8,0),"-")</f>
        <v>Medicronis</v>
      </c>
      <c r="G1266" s="6" t="str">
        <f>IFERROR(VLOOKUP(A1266,'Distributor List'!$A$2:$E$77,5,0),"-")</f>
        <v>FSD Vacant</v>
      </c>
      <c r="H1266" s="10" t="s">
        <v>143</v>
      </c>
      <c r="I1266" s="58">
        <v>105</v>
      </c>
      <c r="J1266" s="72">
        <v>81</v>
      </c>
      <c r="K1266" s="72">
        <v>380</v>
      </c>
      <c r="L1266" s="73">
        <f t="shared" si="548"/>
        <v>8505</v>
      </c>
      <c r="M1266" s="73">
        <f t="shared" si="547"/>
        <v>39900</v>
      </c>
      <c r="N1266" s="74">
        <v>81</v>
      </c>
      <c r="O1266" s="74">
        <f t="shared" si="565"/>
        <v>8505</v>
      </c>
      <c r="P1266" s="73">
        <f t="shared" si="561"/>
        <v>0</v>
      </c>
      <c r="Q1266" s="85">
        <v>541.44000000000005</v>
      </c>
      <c r="R1266" s="73">
        <f t="shared" si="566"/>
        <v>56851.200000000004</v>
      </c>
      <c r="S1266" s="76">
        <f t="shared" si="567"/>
        <v>0.14960106382978722</v>
      </c>
      <c r="T1266" s="77">
        <v>56</v>
      </c>
      <c r="U1266" s="78">
        <f t="shared" si="568"/>
        <v>25</v>
      </c>
      <c r="V1266" s="73">
        <f t="shared" ref="V1266:V1329" si="574">T1266*I1266</f>
        <v>5880</v>
      </c>
      <c r="W1266" s="73">
        <f t="shared" si="569"/>
        <v>2625</v>
      </c>
      <c r="X1266" s="76">
        <f t="shared" si="570"/>
        <v>0.4464285714285714</v>
      </c>
      <c r="Y1266" s="73">
        <f t="shared" si="571"/>
        <v>121.5</v>
      </c>
      <c r="Z1266" s="73">
        <f t="shared" si="572"/>
        <v>0</v>
      </c>
      <c r="AA1266" s="73">
        <f t="shared" si="562"/>
        <v>0</v>
      </c>
      <c r="AB1266" s="73">
        <f t="shared" si="573"/>
        <v>258.5</v>
      </c>
      <c r="AC1266" s="73">
        <f t="shared" si="563"/>
        <v>27142.5</v>
      </c>
      <c r="AD1266" s="73">
        <f t="shared" si="564"/>
        <v>12757.5</v>
      </c>
      <c r="AE1266" s="73">
        <v>0</v>
      </c>
    </row>
    <row r="1267" spans="1:31" ht="15" customHeight="1">
      <c r="A1267" s="5" t="s">
        <v>88</v>
      </c>
      <c r="B1267" s="6" t="str">
        <f>IFERROR(VLOOKUP(A1267,'Distributor List'!$A$2:$D$77,2,0),"-")</f>
        <v>TTS</v>
      </c>
      <c r="C1267" s="6" t="str">
        <f>IFERROR(VLOOKUP(A1267,'Distributor List'!$A$2:$D$77,3,0),"-")</f>
        <v>Center-1</v>
      </c>
      <c r="D1267" s="6" t="str">
        <f>IFERROR(VLOOKUP(A1267,'Distributor List'!$A$2:$F$77,6,0),"-")</f>
        <v>Pak-1</v>
      </c>
      <c r="E1267" s="6" t="str">
        <f>IFERROR(VLOOKUP(A1267,'Distributor List'!$A$2:$D$77,4,0),"-")</f>
        <v>Distributor</v>
      </c>
      <c r="F1267" s="6" t="str">
        <f>IFERROR(VLOOKUP(H1267,'Price List'!$A$2:$H$109,8,0),"-")</f>
        <v>Transformer</v>
      </c>
      <c r="G1267" s="6" t="str">
        <f>IFERROR(VLOOKUP(A1267,'Distributor List'!$A$2:$E$77,5,0),"-")</f>
        <v>FSD Vacant</v>
      </c>
      <c r="H1267" s="10" t="s">
        <v>178</v>
      </c>
      <c r="I1267" s="58">
        <v>297.5</v>
      </c>
      <c r="J1267" s="72">
        <v>0</v>
      </c>
      <c r="K1267" s="72">
        <v>0</v>
      </c>
      <c r="L1267" s="73">
        <f t="shared" si="548"/>
        <v>0</v>
      </c>
      <c r="M1267" s="73">
        <f t="shared" si="547"/>
        <v>0</v>
      </c>
      <c r="N1267" s="74">
        <v>0</v>
      </c>
      <c r="O1267" s="74">
        <f t="shared" si="565"/>
        <v>0</v>
      </c>
      <c r="P1267" s="73">
        <f t="shared" si="561"/>
        <v>0</v>
      </c>
      <c r="Q1267" s="85">
        <v>0</v>
      </c>
      <c r="R1267" s="73">
        <f t="shared" si="566"/>
        <v>0</v>
      </c>
      <c r="S1267" s="76" t="str">
        <f t="shared" si="567"/>
        <v>-</v>
      </c>
      <c r="T1267" s="77">
        <v>0</v>
      </c>
      <c r="U1267" s="78">
        <f t="shared" si="568"/>
        <v>0</v>
      </c>
      <c r="V1267" s="73">
        <f t="shared" si="574"/>
        <v>0</v>
      </c>
      <c r="W1267" s="73">
        <f t="shared" si="569"/>
        <v>0</v>
      </c>
      <c r="X1267" s="76" t="str">
        <f t="shared" si="570"/>
        <v>-</v>
      </c>
      <c r="Y1267" s="73">
        <f t="shared" si="571"/>
        <v>0</v>
      </c>
      <c r="Z1267" s="73">
        <f t="shared" si="572"/>
        <v>0</v>
      </c>
      <c r="AA1267" s="73">
        <f t="shared" si="562"/>
        <v>0</v>
      </c>
      <c r="AB1267" s="73">
        <f t="shared" si="573"/>
        <v>0</v>
      </c>
      <c r="AC1267" s="73">
        <f t="shared" si="563"/>
        <v>0</v>
      </c>
      <c r="AD1267" s="73">
        <f t="shared" si="564"/>
        <v>0</v>
      </c>
      <c r="AE1267" s="73">
        <v>0</v>
      </c>
    </row>
    <row r="1268" spans="1:31" ht="15" customHeight="1">
      <c r="A1268" s="5" t="s">
        <v>88</v>
      </c>
      <c r="B1268" s="6" t="str">
        <f>IFERROR(VLOOKUP(A1268,'Distributor List'!$A$2:$D$77,2,0),"-")</f>
        <v>TTS</v>
      </c>
      <c r="C1268" s="6" t="str">
        <f>IFERROR(VLOOKUP(A1268,'Distributor List'!$A$2:$D$77,3,0),"-")</f>
        <v>Center-1</v>
      </c>
      <c r="D1268" s="6" t="str">
        <f>IFERROR(VLOOKUP(A1268,'Distributor List'!$A$2:$F$77,6,0),"-")</f>
        <v>Pak-1</v>
      </c>
      <c r="E1268" s="6" t="str">
        <f>IFERROR(VLOOKUP(A1268,'Distributor List'!$A$2:$D$77,4,0),"-")</f>
        <v>Distributor</v>
      </c>
      <c r="F1268" s="6" t="str">
        <f>IFERROR(VLOOKUP(H1268,'Price List'!$A$2:$H$109,8,0),"-")</f>
        <v>Transformer</v>
      </c>
      <c r="G1268" s="6" t="str">
        <f>IFERROR(VLOOKUP(A1268,'Distributor List'!$A$2:$E$77,5,0),"-")</f>
        <v>FSD Vacant</v>
      </c>
      <c r="H1268" s="10" t="s">
        <v>179</v>
      </c>
      <c r="I1268" s="58">
        <v>429.25</v>
      </c>
      <c r="J1268" s="72">
        <v>0</v>
      </c>
      <c r="K1268" s="72">
        <v>0</v>
      </c>
      <c r="L1268" s="73">
        <f t="shared" si="548"/>
        <v>0</v>
      </c>
      <c r="M1268" s="73">
        <f t="shared" si="547"/>
        <v>0</v>
      </c>
      <c r="N1268" s="74">
        <v>0</v>
      </c>
      <c r="O1268" s="74">
        <f t="shared" si="565"/>
        <v>0</v>
      </c>
      <c r="P1268" s="73">
        <f t="shared" si="561"/>
        <v>0</v>
      </c>
      <c r="Q1268" s="85">
        <v>0</v>
      </c>
      <c r="R1268" s="73">
        <f t="shared" si="566"/>
        <v>0</v>
      </c>
      <c r="S1268" s="76" t="str">
        <f t="shared" si="567"/>
        <v>-</v>
      </c>
      <c r="T1268" s="77">
        <v>0</v>
      </c>
      <c r="U1268" s="78">
        <f t="shared" si="568"/>
        <v>0</v>
      </c>
      <c r="V1268" s="73">
        <f t="shared" si="574"/>
        <v>0</v>
      </c>
      <c r="W1268" s="73">
        <f t="shared" si="569"/>
        <v>0</v>
      </c>
      <c r="X1268" s="76" t="str">
        <f t="shared" si="570"/>
        <v>-</v>
      </c>
      <c r="Y1268" s="73">
        <f t="shared" si="571"/>
        <v>0</v>
      </c>
      <c r="Z1268" s="73">
        <f t="shared" si="572"/>
        <v>0</v>
      </c>
      <c r="AA1268" s="73">
        <f t="shared" si="562"/>
        <v>0</v>
      </c>
      <c r="AB1268" s="73">
        <f t="shared" si="573"/>
        <v>0</v>
      </c>
      <c r="AC1268" s="73">
        <f t="shared" si="563"/>
        <v>0</v>
      </c>
      <c r="AD1268" s="73">
        <f t="shared" si="564"/>
        <v>0</v>
      </c>
      <c r="AE1268" s="73">
        <v>0</v>
      </c>
    </row>
    <row r="1269" spans="1:31" ht="15" customHeight="1">
      <c r="A1269" s="5" t="s">
        <v>88</v>
      </c>
      <c r="B1269" s="6" t="str">
        <f>IFERROR(VLOOKUP(A1269,'Distributor List'!$A$2:$D$77,2,0),"-")</f>
        <v>TTS</v>
      </c>
      <c r="C1269" s="6" t="str">
        <f>IFERROR(VLOOKUP(A1269,'Distributor List'!$A$2:$D$77,3,0),"-")</f>
        <v>Center-1</v>
      </c>
      <c r="D1269" s="6" t="str">
        <f>IFERROR(VLOOKUP(A1269,'Distributor List'!$A$2:$F$77,6,0),"-")</f>
        <v>Pak-1</v>
      </c>
      <c r="E1269" s="6" t="str">
        <f>IFERROR(VLOOKUP(A1269,'Distributor List'!$A$2:$D$77,4,0),"-")</f>
        <v>Distributor</v>
      </c>
      <c r="F1269" s="6" t="str">
        <f>IFERROR(VLOOKUP(H1269,'Price List'!$A$2:$H$109,8,0),"-")</f>
        <v>Medicronis</v>
      </c>
      <c r="G1269" s="6" t="str">
        <f>IFERROR(VLOOKUP(A1269,'Distributor List'!$A$2:$E$77,5,0),"-")</f>
        <v>FSD Vacant</v>
      </c>
      <c r="H1269" s="10" t="s">
        <v>180</v>
      </c>
      <c r="I1269" s="58">
        <v>270</v>
      </c>
      <c r="J1269" s="72">
        <v>194</v>
      </c>
      <c r="K1269" s="72">
        <v>199</v>
      </c>
      <c r="L1269" s="73">
        <f t="shared" si="548"/>
        <v>52380</v>
      </c>
      <c r="M1269" s="73">
        <f t="shared" si="547"/>
        <v>53730</v>
      </c>
      <c r="N1269" s="74">
        <v>194</v>
      </c>
      <c r="O1269" s="74">
        <f t="shared" si="565"/>
        <v>52380</v>
      </c>
      <c r="P1269" s="73">
        <f t="shared" si="561"/>
        <v>0</v>
      </c>
      <c r="Q1269" s="85">
        <v>105</v>
      </c>
      <c r="R1269" s="73">
        <f t="shared" si="566"/>
        <v>28350</v>
      </c>
      <c r="S1269" s="76">
        <f t="shared" si="567"/>
        <v>1.8476190476190477</v>
      </c>
      <c r="T1269" s="77">
        <v>36</v>
      </c>
      <c r="U1269" s="78">
        <f t="shared" si="568"/>
        <v>158</v>
      </c>
      <c r="V1269" s="73">
        <f t="shared" si="574"/>
        <v>9720</v>
      </c>
      <c r="W1269" s="73">
        <f t="shared" si="569"/>
        <v>42660</v>
      </c>
      <c r="X1269" s="76">
        <f t="shared" si="570"/>
        <v>4.3888888888888893</v>
      </c>
      <c r="Y1269" s="73">
        <f t="shared" si="571"/>
        <v>291</v>
      </c>
      <c r="Z1269" s="73">
        <f t="shared" si="572"/>
        <v>92</v>
      </c>
      <c r="AA1269" s="73">
        <f t="shared" si="562"/>
        <v>24840</v>
      </c>
      <c r="AB1269" s="73">
        <f t="shared" si="573"/>
        <v>0</v>
      </c>
      <c r="AC1269" s="73">
        <f t="shared" si="563"/>
        <v>0</v>
      </c>
      <c r="AD1269" s="73">
        <f t="shared" si="564"/>
        <v>78570</v>
      </c>
      <c r="AE1269" s="73">
        <v>0</v>
      </c>
    </row>
    <row r="1270" spans="1:31" ht="15" customHeight="1">
      <c r="A1270" s="5" t="s">
        <v>88</v>
      </c>
      <c r="B1270" s="6" t="str">
        <f>IFERROR(VLOOKUP(A1270,'Distributor List'!$A$2:$D$77,2,0),"-")</f>
        <v>TTS</v>
      </c>
      <c r="C1270" s="6" t="str">
        <f>IFERROR(VLOOKUP(A1270,'Distributor List'!$A$2:$D$77,3,0),"-")</f>
        <v>Center-1</v>
      </c>
      <c r="D1270" s="6" t="str">
        <f>IFERROR(VLOOKUP(A1270,'Distributor List'!$A$2:$F$77,6,0),"-")</f>
        <v>Pak-1</v>
      </c>
      <c r="E1270" s="6" t="str">
        <f>IFERROR(VLOOKUP(A1270,'Distributor List'!$A$2:$D$77,4,0),"-")</f>
        <v>Distributor</v>
      </c>
      <c r="F1270" s="6" t="str">
        <f>IFERROR(VLOOKUP(H1270,'Price List'!$A$2:$H$109,8,0),"-")</f>
        <v>Medicronis</v>
      </c>
      <c r="G1270" s="6" t="str">
        <f>IFERROR(VLOOKUP(A1270,'Distributor List'!$A$2:$E$77,5,0),"-")</f>
        <v>FSD Vacant</v>
      </c>
      <c r="H1270" s="10" t="s">
        <v>181</v>
      </c>
      <c r="I1270" s="58">
        <v>670</v>
      </c>
      <c r="J1270" s="72">
        <v>32</v>
      </c>
      <c r="K1270" s="72">
        <v>103</v>
      </c>
      <c r="L1270" s="73">
        <f t="shared" si="548"/>
        <v>21440</v>
      </c>
      <c r="M1270" s="73">
        <f t="shared" si="547"/>
        <v>69010</v>
      </c>
      <c r="N1270" s="74">
        <v>32</v>
      </c>
      <c r="O1270" s="74">
        <f t="shared" si="565"/>
        <v>21440</v>
      </c>
      <c r="P1270" s="73">
        <f t="shared" si="561"/>
        <v>0</v>
      </c>
      <c r="Q1270" s="85">
        <v>80.661000000000001</v>
      </c>
      <c r="R1270" s="73">
        <f t="shared" si="566"/>
        <v>54042.87</v>
      </c>
      <c r="S1270" s="76">
        <f t="shared" si="567"/>
        <v>0.39672208378274504</v>
      </c>
      <c r="T1270" s="77">
        <v>22</v>
      </c>
      <c r="U1270" s="78">
        <f t="shared" si="568"/>
        <v>10</v>
      </c>
      <c r="V1270" s="73">
        <f t="shared" si="574"/>
        <v>14740</v>
      </c>
      <c r="W1270" s="73">
        <f t="shared" si="569"/>
        <v>6700</v>
      </c>
      <c r="X1270" s="76">
        <f t="shared" si="570"/>
        <v>0.45454545454545459</v>
      </c>
      <c r="Y1270" s="73">
        <f t="shared" si="571"/>
        <v>48</v>
      </c>
      <c r="Z1270" s="73">
        <f t="shared" si="572"/>
        <v>0</v>
      </c>
      <c r="AA1270" s="73">
        <f t="shared" si="562"/>
        <v>0</v>
      </c>
      <c r="AB1270" s="73">
        <f t="shared" si="573"/>
        <v>55</v>
      </c>
      <c r="AC1270" s="73">
        <f t="shared" si="563"/>
        <v>36850</v>
      </c>
      <c r="AD1270" s="73">
        <f t="shared" si="564"/>
        <v>32160</v>
      </c>
      <c r="AE1270" s="73">
        <v>0</v>
      </c>
    </row>
    <row r="1271" spans="1:31" ht="15" customHeight="1">
      <c r="A1271" s="5" t="s">
        <v>88</v>
      </c>
      <c r="B1271" s="6" t="str">
        <f>IFERROR(VLOOKUP(A1271,'Distributor List'!$A$2:$D$77,2,0),"-")</f>
        <v>TTS</v>
      </c>
      <c r="C1271" s="6" t="str">
        <f>IFERROR(VLOOKUP(A1271,'Distributor List'!$A$2:$D$77,3,0),"-")</f>
        <v>Center-1</v>
      </c>
      <c r="D1271" s="6" t="str">
        <f>IFERROR(VLOOKUP(A1271,'Distributor List'!$A$2:$F$77,6,0),"-")</f>
        <v>Pak-1</v>
      </c>
      <c r="E1271" s="6" t="str">
        <f>IFERROR(VLOOKUP(A1271,'Distributor List'!$A$2:$D$77,4,0),"-")</f>
        <v>Distributor</v>
      </c>
      <c r="F1271" s="6" t="str">
        <f>IFERROR(VLOOKUP(H1271,'Price List'!$A$2:$H$109,8,0),"-")</f>
        <v>Medicronis</v>
      </c>
      <c r="G1271" s="6" t="str">
        <f>IFERROR(VLOOKUP(A1271,'Distributor List'!$A$2:$E$77,5,0),"-")</f>
        <v>FSD Vacant</v>
      </c>
      <c r="H1271" s="10" t="s">
        <v>182</v>
      </c>
      <c r="I1271" s="58">
        <v>58</v>
      </c>
      <c r="J1271" s="72">
        <v>4</v>
      </c>
      <c r="K1271" s="72">
        <v>93</v>
      </c>
      <c r="L1271" s="73">
        <f t="shared" si="548"/>
        <v>232</v>
      </c>
      <c r="M1271" s="73">
        <f t="shared" si="547"/>
        <v>5394</v>
      </c>
      <c r="N1271" s="74">
        <v>4</v>
      </c>
      <c r="O1271" s="74">
        <f t="shared" si="565"/>
        <v>232</v>
      </c>
      <c r="P1271" s="73">
        <f t="shared" si="561"/>
        <v>0</v>
      </c>
      <c r="Q1271" s="85">
        <v>54</v>
      </c>
      <c r="R1271" s="73">
        <f t="shared" si="566"/>
        <v>3132</v>
      </c>
      <c r="S1271" s="76">
        <f t="shared" si="567"/>
        <v>7.407407407407407E-2</v>
      </c>
      <c r="T1271" s="77">
        <v>10</v>
      </c>
      <c r="U1271" s="78">
        <f t="shared" si="568"/>
        <v>-6</v>
      </c>
      <c r="V1271" s="73">
        <f t="shared" si="574"/>
        <v>580</v>
      </c>
      <c r="W1271" s="73">
        <f t="shared" si="569"/>
        <v>-348</v>
      </c>
      <c r="X1271" s="76">
        <f t="shared" si="570"/>
        <v>-0.6</v>
      </c>
      <c r="Y1271" s="73">
        <f t="shared" si="571"/>
        <v>6</v>
      </c>
      <c r="Z1271" s="73">
        <f t="shared" si="572"/>
        <v>0</v>
      </c>
      <c r="AA1271" s="73">
        <f t="shared" si="562"/>
        <v>0</v>
      </c>
      <c r="AB1271" s="73">
        <f t="shared" si="573"/>
        <v>87</v>
      </c>
      <c r="AC1271" s="73">
        <f t="shared" si="563"/>
        <v>5046</v>
      </c>
      <c r="AD1271" s="73">
        <f t="shared" si="564"/>
        <v>348</v>
      </c>
      <c r="AE1271" s="73">
        <v>0</v>
      </c>
    </row>
    <row r="1272" spans="1:31" ht="15" customHeight="1">
      <c r="A1272" s="5" t="s">
        <v>88</v>
      </c>
      <c r="B1272" s="6" t="str">
        <f>IFERROR(VLOOKUP(A1272,'Distributor List'!$A$2:$D$77,2,0),"-")</f>
        <v>TTS</v>
      </c>
      <c r="C1272" s="6" t="str">
        <f>IFERROR(VLOOKUP(A1272,'Distributor List'!$A$2:$D$77,3,0),"-")</f>
        <v>Center-1</v>
      </c>
      <c r="D1272" s="6" t="str">
        <f>IFERROR(VLOOKUP(A1272,'Distributor List'!$A$2:$F$77,6,0),"-")</f>
        <v>Pak-1</v>
      </c>
      <c r="E1272" s="6" t="str">
        <f>IFERROR(VLOOKUP(A1272,'Distributor List'!$A$2:$D$77,4,0),"-")</f>
        <v>Distributor</v>
      </c>
      <c r="F1272" s="6" t="str">
        <f>IFERROR(VLOOKUP(H1272,'Price List'!$A$2:$H$109,8,0),"-")</f>
        <v>Medicronis</v>
      </c>
      <c r="G1272" s="6" t="str">
        <f>IFERROR(VLOOKUP(A1272,'Distributor List'!$A$2:$E$77,5,0),"-")</f>
        <v>FSD Vacant</v>
      </c>
      <c r="H1272" s="10" t="s">
        <v>183</v>
      </c>
      <c r="I1272" s="58">
        <v>76</v>
      </c>
      <c r="J1272" s="72">
        <v>14</v>
      </c>
      <c r="K1272" s="72">
        <v>141</v>
      </c>
      <c r="L1272" s="73">
        <f t="shared" si="548"/>
        <v>1064</v>
      </c>
      <c r="M1272" s="73">
        <f t="shared" si="547"/>
        <v>10716</v>
      </c>
      <c r="N1272" s="74">
        <v>14</v>
      </c>
      <c r="O1272" s="74">
        <f t="shared" si="565"/>
        <v>1064</v>
      </c>
      <c r="P1272" s="73">
        <f t="shared" si="561"/>
        <v>0</v>
      </c>
      <c r="Q1272" s="85">
        <v>54</v>
      </c>
      <c r="R1272" s="73">
        <f t="shared" si="566"/>
        <v>4104</v>
      </c>
      <c r="S1272" s="76">
        <f t="shared" si="567"/>
        <v>0.25925925925925924</v>
      </c>
      <c r="T1272" s="77">
        <v>0</v>
      </c>
      <c r="U1272" s="78">
        <f t="shared" si="568"/>
        <v>14</v>
      </c>
      <c r="V1272" s="73">
        <f t="shared" si="574"/>
        <v>0</v>
      </c>
      <c r="W1272" s="73">
        <f t="shared" si="569"/>
        <v>1064</v>
      </c>
      <c r="X1272" s="76" t="str">
        <f t="shared" si="570"/>
        <v>-</v>
      </c>
      <c r="Y1272" s="73">
        <f t="shared" si="571"/>
        <v>21</v>
      </c>
      <c r="Z1272" s="73">
        <f t="shared" si="572"/>
        <v>0</v>
      </c>
      <c r="AA1272" s="73">
        <f t="shared" si="562"/>
        <v>0</v>
      </c>
      <c r="AB1272" s="73">
        <f t="shared" si="573"/>
        <v>120</v>
      </c>
      <c r="AC1272" s="73">
        <f t="shared" si="563"/>
        <v>9120</v>
      </c>
      <c r="AD1272" s="73">
        <f t="shared" si="564"/>
        <v>1596</v>
      </c>
      <c r="AE1272" s="73">
        <v>0</v>
      </c>
    </row>
    <row r="1273" spans="1:31" ht="15" customHeight="1">
      <c r="A1273" s="5" t="s">
        <v>88</v>
      </c>
      <c r="B1273" s="6" t="str">
        <f>IFERROR(VLOOKUP(A1273,'Distributor List'!$A$2:$D$77,2,0),"-")</f>
        <v>TTS</v>
      </c>
      <c r="C1273" s="6" t="str">
        <f>IFERROR(VLOOKUP(A1273,'Distributor List'!$A$2:$D$77,3,0),"-")</f>
        <v>Center-1</v>
      </c>
      <c r="D1273" s="6" t="str">
        <f>IFERROR(VLOOKUP(A1273,'Distributor List'!$A$2:$F$77,6,0),"-")</f>
        <v>Pak-1</v>
      </c>
      <c r="E1273" s="6" t="str">
        <f>IFERROR(VLOOKUP(A1273,'Distributor List'!$A$2:$D$77,4,0),"-")</f>
        <v>Distributor</v>
      </c>
      <c r="F1273" s="6" t="str">
        <f>IFERROR(VLOOKUP(H1273,'Price List'!$A$2:$H$109,8,0),"-")</f>
        <v>Medicronis</v>
      </c>
      <c r="G1273" s="6" t="str">
        <f>IFERROR(VLOOKUP(A1273,'Distributor List'!$A$2:$E$77,5,0),"-")</f>
        <v>FSD Vacant</v>
      </c>
      <c r="H1273" s="10" t="s">
        <v>184</v>
      </c>
      <c r="I1273" s="58">
        <v>110</v>
      </c>
      <c r="J1273" s="72">
        <v>0</v>
      </c>
      <c r="K1273" s="72">
        <v>61</v>
      </c>
      <c r="L1273" s="73">
        <f t="shared" si="548"/>
        <v>0</v>
      </c>
      <c r="M1273" s="73">
        <f t="shared" si="547"/>
        <v>6710</v>
      </c>
      <c r="N1273" s="74">
        <v>0</v>
      </c>
      <c r="O1273" s="74">
        <f t="shared" si="565"/>
        <v>0</v>
      </c>
      <c r="P1273" s="73">
        <f t="shared" si="561"/>
        <v>0</v>
      </c>
      <c r="Q1273" s="85">
        <v>54</v>
      </c>
      <c r="R1273" s="73">
        <f t="shared" si="566"/>
        <v>5940</v>
      </c>
      <c r="S1273" s="76">
        <f t="shared" si="567"/>
        <v>0</v>
      </c>
      <c r="T1273" s="77">
        <v>0</v>
      </c>
      <c r="U1273" s="78">
        <f t="shared" si="568"/>
        <v>0</v>
      </c>
      <c r="V1273" s="73">
        <f t="shared" si="574"/>
        <v>0</v>
      </c>
      <c r="W1273" s="73">
        <f t="shared" si="569"/>
        <v>0</v>
      </c>
      <c r="X1273" s="76" t="str">
        <f t="shared" si="570"/>
        <v>-</v>
      </c>
      <c r="Y1273" s="73">
        <f t="shared" si="571"/>
        <v>0</v>
      </c>
      <c r="Z1273" s="73">
        <f t="shared" si="572"/>
        <v>0</v>
      </c>
      <c r="AA1273" s="73">
        <f t="shared" si="562"/>
        <v>0</v>
      </c>
      <c r="AB1273" s="73">
        <f t="shared" si="573"/>
        <v>61</v>
      </c>
      <c r="AC1273" s="73">
        <f t="shared" si="563"/>
        <v>6710</v>
      </c>
      <c r="AD1273" s="73">
        <f t="shared" si="564"/>
        <v>0</v>
      </c>
      <c r="AE1273" s="73">
        <v>0</v>
      </c>
    </row>
    <row r="1274" spans="1:31" ht="15" customHeight="1">
      <c r="A1274" s="5" t="s">
        <v>88</v>
      </c>
      <c r="B1274" s="6" t="str">
        <f>IFERROR(VLOOKUP(A1274,'Distributor List'!$A$2:$D$77,2,0),"-")</f>
        <v>TTS</v>
      </c>
      <c r="C1274" s="6" t="str">
        <f>IFERROR(VLOOKUP(A1274,'Distributor List'!$A$2:$D$77,3,0),"-")</f>
        <v>Center-1</v>
      </c>
      <c r="D1274" s="6" t="str">
        <f>IFERROR(VLOOKUP(A1274,'Distributor List'!$A$2:$F$77,6,0),"-")</f>
        <v>Pak-1</v>
      </c>
      <c r="E1274" s="6" t="str">
        <f>IFERROR(VLOOKUP(A1274,'Distributor List'!$A$2:$D$77,4,0),"-")</f>
        <v>Distributor</v>
      </c>
      <c r="F1274" s="6" t="str">
        <f>IFERROR(VLOOKUP(H1274,'Price List'!$A$2:$H$109,8,0),"-")</f>
        <v>Medicronis</v>
      </c>
      <c r="G1274" s="6" t="str">
        <f>IFERROR(VLOOKUP(A1274,'Distributor List'!$A$2:$E$77,5,0),"-")</f>
        <v>FSD Vacant</v>
      </c>
      <c r="H1274" s="10" t="s">
        <v>185</v>
      </c>
      <c r="I1274" s="58">
        <v>140</v>
      </c>
      <c r="J1274" s="72">
        <v>0</v>
      </c>
      <c r="K1274" s="72">
        <v>0</v>
      </c>
      <c r="L1274" s="73">
        <f t="shared" si="548"/>
        <v>0</v>
      </c>
      <c r="M1274" s="73">
        <f t="shared" si="547"/>
        <v>0</v>
      </c>
      <c r="N1274" s="74">
        <v>0</v>
      </c>
      <c r="O1274" s="74">
        <f t="shared" si="565"/>
        <v>0</v>
      </c>
      <c r="P1274" s="73">
        <f t="shared" si="561"/>
        <v>0</v>
      </c>
      <c r="Q1274" s="85">
        <v>143.16</v>
      </c>
      <c r="R1274" s="73">
        <f t="shared" si="566"/>
        <v>20042.399999999998</v>
      </c>
      <c r="S1274" s="76">
        <f t="shared" si="567"/>
        <v>0</v>
      </c>
      <c r="T1274" s="77">
        <v>0</v>
      </c>
      <c r="U1274" s="78">
        <f t="shared" si="568"/>
        <v>0</v>
      </c>
      <c r="V1274" s="73">
        <f t="shared" si="574"/>
        <v>0</v>
      </c>
      <c r="W1274" s="73">
        <f t="shared" si="569"/>
        <v>0</v>
      </c>
      <c r="X1274" s="76" t="str">
        <f t="shared" si="570"/>
        <v>-</v>
      </c>
      <c r="Y1274" s="73">
        <f t="shared" si="571"/>
        <v>0</v>
      </c>
      <c r="Z1274" s="73">
        <f t="shared" si="572"/>
        <v>0</v>
      </c>
      <c r="AA1274" s="73">
        <f t="shared" si="562"/>
        <v>0</v>
      </c>
      <c r="AB1274" s="73">
        <f t="shared" si="573"/>
        <v>0</v>
      </c>
      <c r="AC1274" s="73">
        <f t="shared" si="563"/>
        <v>0</v>
      </c>
      <c r="AD1274" s="73">
        <f t="shared" si="564"/>
        <v>0</v>
      </c>
      <c r="AE1274" s="73">
        <v>0</v>
      </c>
    </row>
    <row r="1275" spans="1:31" ht="15" customHeight="1">
      <c r="A1275" s="5" t="s">
        <v>88</v>
      </c>
      <c r="B1275" s="6" t="str">
        <f>IFERROR(VLOOKUP(A1275,'Distributor List'!$A$2:$D$77,2,0),"-")</f>
        <v>TTS</v>
      </c>
      <c r="C1275" s="6" t="str">
        <f>IFERROR(VLOOKUP(A1275,'Distributor List'!$A$2:$D$77,3,0),"-")</f>
        <v>Center-1</v>
      </c>
      <c r="D1275" s="6" t="str">
        <f>IFERROR(VLOOKUP(A1275,'Distributor List'!$A$2:$F$77,6,0),"-")</f>
        <v>Pak-1</v>
      </c>
      <c r="E1275" s="6" t="str">
        <f>IFERROR(VLOOKUP(A1275,'Distributor List'!$A$2:$D$77,4,0),"-")</f>
        <v>Distributor</v>
      </c>
      <c r="F1275" s="6" t="str">
        <f>IFERROR(VLOOKUP(H1275,'Price List'!$A$2:$H$109,8,0),"-")</f>
        <v>Medicronis</v>
      </c>
      <c r="G1275" s="6" t="str">
        <f>IFERROR(VLOOKUP(A1275,'Distributor List'!$A$2:$E$77,5,0),"-")</f>
        <v>FSD Vacant</v>
      </c>
      <c r="H1275" s="10" t="s">
        <v>186</v>
      </c>
      <c r="I1275" s="58">
        <v>199</v>
      </c>
      <c r="J1275" s="72">
        <v>0</v>
      </c>
      <c r="K1275" s="72">
        <v>0</v>
      </c>
      <c r="L1275" s="73">
        <f t="shared" si="548"/>
        <v>0</v>
      </c>
      <c r="M1275" s="73">
        <f t="shared" si="547"/>
        <v>0</v>
      </c>
      <c r="N1275" s="74">
        <v>0</v>
      </c>
      <c r="O1275" s="74">
        <f t="shared" si="565"/>
        <v>0</v>
      </c>
      <c r="P1275" s="73">
        <f t="shared" si="561"/>
        <v>0</v>
      </c>
      <c r="Q1275" s="85">
        <v>48.16</v>
      </c>
      <c r="R1275" s="73">
        <f t="shared" si="566"/>
        <v>9583.84</v>
      </c>
      <c r="S1275" s="76">
        <f t="shared" si="567"/>
        <v>0</v>
      </c>
      <c r="T1275" s="77">
        <v>0</v>
      </c>
      <c r="U1275" s="78">
        <f t="shared" si="568"/>
        <v>0</v>
      </c>
      <c r="V1275" s="73">
        <f t="shared" si="574"/>
        <v>0</v>
      </c>
      <c r="W1275" s="73">
        <f t="shared" si="569"/>
        <v>0</v>
      </c>
      <c r="X1275" s="76" t="str">
        <f t="shared" si="570"/>
        <v>-</v>
      </c>
      <c r="Y1275" s="73">
        <f t="shared" si="571"/>
        <v>0</v>
      </c>
      <c r="Z1275" s="73">
        <f t="shared" si="572"/>
        <v>0</v>
      </c>
      <c r="AA1275" s="73">
        <f t="shared" si="562"/>
        <v>0</v>
      </c>
      <c r="AB1275" s="73">
        <f t="shared" si="573"/>
        <v>0</v>
      </c>
      <c r="AC1275" s="73">
        <f t="shared" si="563"/>
        <v>0</v>
      </c>
      <c r="AD1275" s="73">
        <f t="shared" si="564"/>
        <v>0</v>
      </c>
      <c r="AE1275" s="73">
        <v>0</v>
      </c>
    </row>
    <row r="1276" spans="1:31" ht="15" customHeight="1">
      <c r="A1276" s="5" t="s">
        <v>88</v>
      </c>
      <c r="B1276" s="6" t="str">
        <f>IFERROR(VLOOKUP(A1276,'Distributor List'!$A$2:$D$77,2,0),"-")</f>
        <v>TTS</v>
      </c>
      <c r="C1276" s="6" t="str">
        <f>IFERROR(VLOOKUP(A1276,'Distributor List'!$A$2:$D$77,3,0),"-")</f>
        <v>Center-1</v>
      </c>
      <c r="D1276" s="6" t="str">
        <f>IFERROR(VLOOKUP(A1276,'Distributor List'!$A$2:$F$77,6,0),"-")</f>
        <v>Pak-1</v>
      </c>
      <c r="E1276" s="6" t="str">
        <f>IFERROR(VLOOKUP(A1276,'Distributor List'!$A$2:$D$77,4,0),"-")</f>
        <v>Distributor</v>
      </c>
      <c r="F1276" s="6" t="str">
        <f>IFERROR(VLOOKUP(H1276,'Price List'!$A$2:$H$109,8,0),"-")</f>
        <v>Transformer</v>
      </c>
      <c r="G1276" s="6" t="str">
        <f>IFERROR(VLOOKUP(A1276,'Distributor List'!$A$2:$E$77,5,0),"-")</f>
        <v>FSD Vacant</v>
      </c>
      <c r="H1276" s="10" t="s">
        <v>187</v>
      </c>
      <c r="I1276" s="58">
        <v>170</v>
      </c>
      <c r="J1276" s="72">
        <v>0</v>
      </c>
      <c r="K1276" s="72">
        <v>59</v>
      </c>
      <c r="L1276" s="73">
        <f t="shared" si="548"/>
        <v>0</v>
      </c>
      <c r="M1276" s="73">
        <f t="shared" si="547"/>
        <v>10030</v>
      </c>
      <c r="N1276" s="74">
        <v>0</v>
      </c>
      <c r="O1276" s="74">
        <f t="shared" si="565"/>
        <v>0</v>
      </c>
      <c r="P1276" s="73">
        <f t="shared" si="561"/>
        <v>0</v>
      </c>
      <c r="Q1276" s="86">
        <v>0</v>
      </c>
      <c r="R1276" s="73">
        <f t="shared" si="566"/>
        <v>0</v>
      </c>
      <c r="S1276" s="76" t="str">
        <f t="shared" si="567"/>
        <v>-</v>
      </c>
      <c r="T1276" s="77">
        <v>0</v>
      </c>
      <c r="U1276" s="78">
        <f t="shared" si="568"/>
        <v>0</v>
      </c>
      <c r="V1276" s="73">
        <f t="shared" si="574"/>
        <v>0</v>
      </c>
      <c r="W1276" s="73">
        <f t="shared" si="569"/>
        <v>0</v>
      </c>
      <c r="X1276" s="76" t="str">
        <f t="shared" si="570"/>
        <v>-</v>
      </c>
      <c r="Y1276" s="73">
        <f t="shared" si="571"/>
        <v>0</v>
      </c>
      <c r="Z1276" s="73">
        <f t="shared" si="572"/>
        <v>0</v>
      </c>
      <c r="AA1276" s="73">
        <f t="shared" si="562"/>
        <v>0</v>
      </c>
      <c r="AB1276" s="73">
        <f t="shared" si="573"/>
        <v>59</v>
      </c>
      <c r="AC1276" s="73">
        <f t="shared" si="563"/>
        <v>10030</v>
      </c>
      <c r="AD1276" s="73">
        <f t="shared" si="564"/>
        <v>0</v>
      </c>
      <c r="AE1276" s="73">
        <v>0</v>
      </c>
    </row>
    <row r="1277" spans="1:31" ht="15" customHeight="1">
      <c r="A1277" s="5" t="s">
        <v>88</v>
      </c>
      <c r="B1277" s="6" t="str">
        <f>IFERROR(VLOOKUP(A1277,'Distributor List'!$A$2:$D$77,2,0),"-")</f>
        <v>TTS</v>
      </c>
      <c r="C1277" s="6" t="str">
        <f>IFERROR(VLOOKUP(A1277,'Distributor List'!$A$2:$D$77,3,0),"-")</f>
        <v>Center-1</v>
      </c>
      <c r="D1277" s="6" t="str">
        <f>IFERROR(VLOOKUP(A1277,'Distributor List'!$A$2:$F$77,6,0),"-")</f>
        <v>Pak-1</v>
      </c>
      <c r="E1277" s="6" t="str">
        <f>IFERROR(VLOOKUP(A1277,'Distributor List'!$A$2:$D$77,4,0),"-")</f>
        <v>Distributor</v>
      </c>
      <c r="F1277" s="6" t="str">
        <f>IFERROR(VLOOKUP(H1277,'Price List'!$A$2:$H$109,8,0),"-")</f>
        <v>Medicronis</v>
      </c>
      <c r="G1277" s="6" t="str">
        <f>IFERROR(VLOOKUP(A1277,'Distributor List'!$A$2:$E$77,5,0),"-")</f>
        <v>FSD Vacant</v>
      </c>
      <c r="H1277" s="10" t="s">
        <v>188</v>
      </c>
      <c r="I1277" s="58">
        <v>102</v>
      </c>
      <c r="J1277" s="72">
        <v>30</v>
      </c>
      <c r="K1277" s="72">
        <v>41</v>
      </c>
      <c r="L1277" s="73">
        <f t="shared" si="548"/>
        <v>3060</v>
      </c>
      <c r="M1277" s="73">
        <f t="shared" si="547"/>
        <v>4182</v>
      </c>
      <c r="N1277" s="74">
        <v>30</v>
      </c>
      <c r="O1277" s="74">
        <f t="shared" si="565"/>
        <v>3060</v>
      </c>
      <c r="P1277" s="73">
        <f t="shared" si="561"/>
        <v>0</v>
      </c>
      <c r="Q1277" s="86">
        <v>61.25</v>
      </c>
      <c r="R1277" s="73">
        <f t="shared" si="566"/>
        <v>6247.5</v>
      </c>
      <c r="S1277" s="76">
        <f t="shared" si="567"/>
        <v>0.48979591836734693</v>
      </c>
      <c r="T1277" s="77">
        <v>14</v>
      </c>
      <c r="U1277" s="78">
        <f t="shared" si="568"/>
        <v>16</v>
      </c>
      <c r="V1277" s="73">
        <f t="shared" si="574"/>
        <v>1428</v>
      </c>
      <c r="W1277" s="73">
        <f t="shared" si="569"/>
        <v>1632</v>
      </c>
      <c r="X1277" s="76">
        <f t="shared" si="570"/>
        <v>1.1428571428571428</v>
      </c>
      <c r="Y1277" s="73">
        <f t="shared" si="571"/>
        <v>45</v>
      </c>
      <c r="Z1277" s="73">
        <f t="shared" si="572"/>
        <v>4</v>
      </c>
      <c r="AA1277" s="73">
        <f t="shared" si="562"/>
        <v>408</v>
      </c>
      <c r="AB1277" s="73">
        <f t="shared" si="573"/>
        <v>0</v>
      </c>
      <c r="AC1277" s="73">
        <f t="shared" si="563"/>
        <v>0</v>
      </c>
      <c r="AD1277" s="73">
        <f t="shared" si="564"/>
        <v>4590</v>
      </c>
      <c r="AE1277" s="73">
        <v>0</v>
      </c>
    </row>
    <row r="1278" spans="1:31" ht="15" customHeight="1">
      <c r="A1278" s="5" t="s">
        <v>88</v>
      </c>
      <c r="B1278" s="6" t="str">
        <f>IFERROR(VLOOKUP(A1278,'Distributor List'!$A$2:$D$77,2,0),"-")</f>
        <v>TTS</v>
      </c>
      <c r="C1278" s="6" t="str">
        <f>IFERROR(VLOOKUP(A1278,'Distributor List'!$A$2:$D$77,3,0),"-")</f>
        <v>Center-1</v>
      </c>
      <c r="D1278" s="6" t="str">
        <f>IFERROR(VLOOKUP(A1278,'Distributor List'!$A$2:$F$77,6,0),"-")</f>
        <v>Pak-1</v>
      </c>
      <c r="E1278" s="6" t="str">
        <f>IFERROR(VLOOKUP(A1278,'Distributor List'!$A$2:$D$77,4,0),"-")</f>
        <v>Distributor</v>
      </c>
      <c r="F1278" s="6" t="str">
        <f>IFERROR(VLOOKUP(H1278,'Price List'!$A$2:$H$109,8,0),"-")</f>
        <v>Medicronis</v>
      </c>
      <c r="G1278" s="6" t="str">
        <f>IFERROR(VLOOKUP(A1278,'Distributor List'!$A$2:$E$77,5,0),"-")</f>
        <v>FSD Vacant</v>
      </c>
      <c r="H1278" s="10" t="s">
        <v>189</v>
      </c>
      <c r="I1278" s="58">
        <v>99</v>
      </c>
      <c r="J1278" s="72">
        <v>8</v>
      </c>
      <c r="K1278" s="72">
        <v>34</v>
      </c>
      <c r="L1278" s="73">
        <f t="shared" si="548"/>
        <v>792</v>
      </c>
      <c r="M1278" s="73">
        <f t="shared" si="547"/>
        <v>3366</v>
      </c>
      <c r="N1278" s="74">
        <v>8</v>
      </c>
      <c r="O1278" s="74">
        <f t="shared" si="565"/>
        <v>792</v>
      </c>
      <c r="P1278" s="73">
        <f t="shared" si="561"/>
        <v>0</v>
      </c>
      <c r="Q1278" s="86">
        <v>50.4</v>
      </c>
      <c r="R1278" s="73">
        <f t="shared" si="566"/>
        <v>4989.5999999999995</v>
      </c>
      <c r="S1278" s="76">
        <f t="shared" si="567"/>
        <v>0.15873015873015875</v>
      </c>
      <c r="T1278" s="77">
        <v>6</v>
      </c>
      <c r="U1278" s="78">
        <f t="shared" si="568"/>
        <v>2</v>
      </c>
      <c r="V1278" s="73">
        <f t="shared" si="574"/>
        <v>594</v>
      </c>
      <c r="W1278" s="73">
        <f t="shared" si="569"/>
        <v>198</v>
      </c>
      <c r="X1278" s="76">
        <f t="shared" si="570"/>
        <v>0.33333333333333326</v>
      </c>
      <c r="Y1278" s="73">
        <f t="shared" si="571"/>
        <v>12</v>
      </c>
      <c r="Z1278" s="73">
        <f t="shared" si="572"/>
        <v>0</v>
      </c>
      <c r="AA1278" s="73">
        <f t="shared" si="562"/>
        <v>0</v>
      </c>
      <c r="AB1278" s="73">
        <f t="shared" si="573"/>
        <v>22</v>
      </c>
      <c r="AC1278" s="73">
        <f t="shared" si="563"/>
        <v>2178</v>
      </c>
      <c r="AD1278" s="73">
        <f t="shared" si="564"/>
        <v>1188</v>
      </c>
      <c r="AE1278" s="73">
        <v>0</v>
      </c>
    </row>
    <row r="1279" spans="1:31" ht="15" customHeight="1">
      <c r="A1279" s="5" t="s">
        <v>88</v>
      </c>
      <c r="B1279" s="6" t="str">
        <f>IFERROR(VLOOKUP(A1279,'Distributor List'!$A$2:$D$77,2,0),"-")</f>
        <v>TTS</v>
      </c>
      <c r="C1279" s="6" t="str">
        <f>IFERROR(VLOOKUP(A1279,'Distributor List'!$A$2:$D$77,3,0),"-")</f>
        <v>Center-1</v>
      </c>
      <c r="D1279" s="6" t="str">
        <f>IFERROR(VLOOKUP(A1279,'Distributor List'!$A$2:$F$77,6,0),"-")</f>
        <v>Pak-1</v>
      </c>
      <c r="E1279" s="6" t="str">
        <f>IFERROR(VLOOKUP(A1279,'Distributor List'!$A$2:$D$77,4,0),"-")</f>
        <v>Distributor</v>
      </c>
      <c r="F1279" s="6" t="str">
        <f>IFERROR(VLOOKUP(H1279,'Price List'!$A$2:$H$109,8,0),"-")</f>
        <v>Medicronis</v>
      </c>
      <c r="G1279" s="6" t="str">
        <f>IFERROR(VLOOKUP(A1279,'Distributor List'!$A$2:$E$77,5,0),"-")</f>
        <v>FSD Vacant</v>
      </c>
      <c r="H1279" s="10" t="s">
        <v>190</v>
      </c>
      <c r="I1279" s="58">
        <v>85</v>
      </c>
      <c r="J1279" s="72">
        <v>0</v>
      </c>
      <c r="K1279" s="72">
        <v>0</v>
      </c>
      <c r="L1279" s="73">
        <f t="shared" si="548"/>
        <v>0</v>
      </c>
      <c r="M1279" s="73">
        <f t="shared" si="547"/>
        <v>0</v>
      </c>
      <c r="N1279" s="74">
        <v>0</v>
      </c>
      <c r="O1279" s="74">
        <f t="shared" si="565"/>
        <v>0</v>
      </c>
      <c r="P1279" s="73">
        <f t="shared" si="561"/>
        <v>0</v>
      </c>
      <c r="Q1279" s="86">
        <v>0</v>
      </c>
      <c r="R1279" s="73">
        <f t="shared" si="566"/>
        <v>0</v>
      </c>
      <c r="S1279" s="76" t="str">
        <f t="shared" si="567"/>
        <v>-</v>
      </c>
      <c r="T1279" s="77">
        <v>0</v>
      </c>
      <c r="U1279" s="78">
        <f t="shared" si="568"/>
        <v>0</v>
      </c>
      <c r="V1279" s="73">
        <f t="shared" si="574"/>
        <v>0</v>
      </c>
      <c r="W1279" s="73">
        <f t="shared" si="569"/>
        <v>0</v>
      </c>
      <c r="X1279" s="76" t="str">
        <f t="shared" si="570"/>
        <v>-</v>
      </c>
      <c r="Y1279" s="73">
        <f t="shared" si="571"/>
        <v>0</v>
      </c>
      <c r="Z1279" s="73">
        <f t="shared" si="572"/>
        <v>0</v>
      </c>
      <c r="AA1279" s="73">
        <f t="shared" si="562"/>
        <v>0</v>
      </c>
      <c r="AB1279" s="73">
        <f t="shared" si="573"/>
        <v>0</v>
      </c>
      <c r="AC1279" s="73">
        <f t="shared" si="563"/>
        <v>0</v>
      </c>
      <c r="AD1279" s="73">
        <f t="shared" si="564"/>
        <v>0</v>
      </c>
      <c r="AE1279" s="73">
        <v>0</v>
      </c>
    </row>
    <row r="1280" spans="1:31" ht="15" customHeight="1">
      <c r="A1280" s="5" t="s">
        <v>88</v>
      </c>
      <c r="B1280" s="6" t="str">
        <f>IFERROR(VLOOKUP(A1280,'Distributor List'!$A$2:$D$77,2,0),"-")</f>
        <v>TTS</v>
      </c>
      <c r="C1280" s="6" t="str">
        <f>IFERROR(VLOOKUP(A1280,'Distributor List'!$A$2:$D$77,3,0),"-")</f>
        <v>Center-1</v>
      </c>
      <c r="D1280" s="6" t="str">
        <f>IFERROR(VLOOKUP(A1280,'Distributor List'!$A$2:$F$77,6,0),"-")</f>
        <v>Pak-1</v>
      </c>
      <c r="E1280" s="6" t="str">
        <f>IFERROR(VLOOKUP(A1280,'Distributor List'!$A$2:$D$77,4,0),"-")</f>
        <v>Distributor</v>
      </c>
      <c r="F1280" s="6" t="str">
        <f>IFERROR(VLOOKUP(H1280,'Price List'!$A$2:$H$109,8,0),"-")</f>
        <v>Medicronis</v>
      </c>
      <c r="G1280" s="6" t="str">
        <f>IFERROR(VLOOKUP(A1280,'Distributor List'!$A$2:$E$77,5,0),"-")</f>
        <v>FSD Vacant</v>
      </c>
      <c r="H1280" s="10" t="s">
        <v>191</v>
      </c>
      <c r="I1280" s="58">
        <v>90</v>
      </c>
      <c r="J1280" s="72">
        <v>109</v>
      </c>
      <c r="K1280" s="72">
        <v>129</v>
      </c>
      <c r="L1280" s="73">
        <f t="shared" si="548"/>
        <v>9810</v>
      </c>
      <c r="M1280" s="73">
        <f t="shared" si="547"/>
        <v>11610</v>
      </c>
      <c r="N1280" s="74">
        <v>109</v>
      </c>
      <c r="O1280" s="74">
        <f t="shared" si="565"/>
        <v>9810</v>
      </c>
      <c r="P1280" s="73">
        <f t="shared" si="561"/>
        <v>0</v>
      </c>
      <c r="Q1280" s="75">
        <v>124.27200000000001</v>
      </c>
      <c r="R1280" s="73">
        <f t="shared" si="566"/>
        <v>11184.480000000001</v>
      </c>
      <c r="S1280" s="76">
        <f t="shared" si="567"/>
        <v>0.87710827861465157</v>
      </c>
      <c r="T1280" s="77">
        <v>25</v>
      </c>
      <c r="U1280" s="78">
        <f t="shared" si="568"/>
        <v>84</v>
      </c>
      <c r="V1280" s="73">
        <f t="shared" si="574"/>
        <v>2250</v>
      </c>
      <c r="W1280" s="73">
        <f t="shared" si="569"/>
        <v>7560</v>
      </c>
      <c r="X1280" s="76">
        <f t="shared" si="570"/>
        <v>3.3600000000000003</v>
      </c>
      <c r="Y1280" s="73">
        <f t="shared" si="571"/>
        <v>163.5</v>
      </c>
      <c r="Z1280" s="73">
        <f t="shared" si="572"/>
        <v>34.5</v>
      </c>
      <c r="AA1280" s="73">
        <f t="shared" si="562"/>
        <v>3105</v>
      </c>
      <c r="AB1280" s="73">
        <f t="shared" si="573"/>
        <v>0</v>
      </c>
      <c r="AC1280" s="73">
        <f t="shared" si="563"/>
        <v>0</v>
      </c>
      <c r="AD1280" s="73">
        <f t="shared" si="564"/>
        <v>14715</v>
      </c>
      <c r="AE1280" s="73">
        <v>0</v>
      </c>
    </row>
    <row r="1281" spans="1:31" ht="15" customHeight="1">
      <c r="A1281" s="5" t="s">
        <v>88</v>
      </c>
      <c r="B1281" s="6" t="str">
        <f>IFERROR(VLOOKUP(A1281,'Distributor List'!$A$2:$D$77,2,0),"-")</f>
        <v>TTS</v>
      </c>
      <c r="C1281" s="6" t="str">
        <f>IFERROR(VLOOKUP(A1281,'Distributor List'!$A$2:$D$77,3,0),"-")</f>
        <v>Center-1</v>
      </c>
      <c r="D1281" s="6" t="str">
        <f>IFERROR(VLOOKUP(A1281,'Distributor List'!$A$2:$F$77,6,0),"-")</f>
        <v>Pak-1</v>
      </c>
      <c r="E1281" s="6" t="str">
        <f>IFERROR(VLOOKUP(A1281,'Distributor List'!$A$2:$D$77,4,0),"-")</f>
        <v>Distributor</v>
      </c>
      <c r="F1281" s="6" t="str">
        <f>IFERROR(VLOOKUP(H1281,'Price List'!$A$2:$H$109,8,0),"-")</f>
        <v>Medicronis</v>
      </c>
      <c r="G1281" s="6" t="str">
        <f>IFERROR(VLOOKUP(A1281,'Distributor List'!$A$2:$E$77,5,0),"-")</f>
        <v>FSD Vacant</v>
      </c>
      <c r="H1281" s="10" t="s">
        <v>192</v>
      </c>
      <c r="I1281" s="58">
        <v>90</v>
      </c>
      <c r="J1281" s="72">
        <v>0</v>
      </c>
      <c r="K1281" s="72">
        <v>0</v>
      </c>
      <c r="L1281" s="73">
        <f t="shared" si="548"/>
        <v>0</v>
      </c>
      <c r="M1281" s="73">
        <f t="shared" si="547"/>
        <v>0</v>
      </c>
      <c r="N1281" s="74">
        <v>0</v>
      </c>
      <c r="O1281" s="74">
        <f t="shared" si="565"/>
        <v>0</v>
      </c>
      <c r="P1281" s="73">
        <f t="shared" si="561"/>
        <v>0</v>
      </c>
      <c r="Q1281" s="86">
        <v>0</v>
      </c>
      <c r="R1281" s="73">
        <f t="shared" si="566"/>
        <v>0</v>
      </c>
      <c r="S1281" s="76" t="str">
        <f t="shared" si="567"/>
        <v>-</v>
      </c>
      <c r="T1281" s="77">
        <v>0</v>
      </c>
      <c r="U1281" s="78">
        <f t="shared" si="568"/>
        <v>0</v>
      </c>
      <c r="V1281" s="73">
        <f t="shared" si="574"/>
        <v>0</v>
      </c>
      <c r="W1281" s="73">
        <f t="shared" si="569"/>
        <v>0</v>
      </c>
      <c r="X1281" s="76" t="str">
        <f t="shared" si="570"/>
        <v>-</v>
      </c>
      <c r="Y1281" s="73">
        <f t="shared" si="571"/>
        <v>0</v>
      </c>
      <c r="Z1281" s="73">
        <f t="shared" si="572"/>
        <v>0</v>
      </c>
      <c r="AA1281" s="73">
        <f t="shared" si="562"/>
        <v>0</v>
      </c>
      <c r="AB1281" s="73">
        <f t="shared" si="573"/>
        <v>0</v>
      </c>
      <c r="AC1281" s="73">
        <f t="shared" si="563"/>
        <v>0</v>
      </c>
      <c r="AD1281" s="73">
        <f t="shared" si="564"/>
        <v>0</v>
      </c>
      <c r="AE1281" s="73">
        <v>0</v>
      </c>
    </row>
    <row r="1282" spans="1:31" ht="15" customHeight="1">
      <c r="A1282" s="5" t="s">
        <v>88</v>
      </c>
      <c r="B1282" s="6" t="str">
        <f>IFERROR(VLOOKUP(A1282,'Distributor List'!$A$2:$D$77,2,0),"-")</f>
        <v>TTS</v>
      </c>
      <c r="C1282" s="6" t="str">
        <f>IFERROR(VLOOKUP(A1282,'Distributor List'!$A$2:$D$77,3,0),"-")</f>
        <v>Center-1</v>
      </c>
      <c r="D1282" s="6" t="str">
        <f>IFERROR(VLOOKUP(A1282,'Distributor List'!$A$2:$F$77,6,0),"-")</f>
        <v>Pak-1</v>
      </c>
      <c r="E1282" s="6" t="str">
        <f>IFERROR(VLOOKUP(A1282,'Distributor List'!$A$2:$D$77,4,0),"-")</f>
        <v>Distributor</v>
      </c>
      <c r="F1282" s="6" t="str">
        <f>IFERROR(VLOOKUP(H1282,'Price List'!$A$2:$H$109,8,0),"-")</f>
        <v>Medicronis</v>
      </c>
      <c r="G1282" s="6" t="str">
        <f>IFERROR(VLOOKUP(A1282,'Distributor List'!$A$2:$E$77,5,0),"-")</f>
        <v>FSD Vacant</v>
      </c>
      <c r="H1282" s="56" t="s">
        <v>193</v>
      </c>
      <c r="I1282" s="57">
        <v>99</v>
      </c>
      <c r="J1282" s="72">
        <v>32</v>
      </c>
      <c r="K1282" s="72">
        <v>149</v>
      </c>
      <c r="L1282" s="73">
        <f t="shared" si="548"/>
        <v>3168</v>
      </c>
      <c r="M1282" s="73">
        <f t="shared" si="547"/>
        <v>14751</v>
      </c>
      <c r="N1282" s="74">
        <v>32</v>
      </c>
      <c r="O1282" s="74">
        <f t="shared" si="565"/>
        <v>3168</v>
      </c>
      <c r="P1282" s="73">
        <f t="shared" si="561"/>
        <v>0</v>
      </c>
      <c r="Q1282" s="86">
        <v>168</v>
      </c>
      <c r="R1282" s="73">
        <f t="shared" si="566"/>
        <v>16632</v>
      </c>
      <c r="S1282" s="76">
        <f t="shared" si="567"/>
        <v>0.19047619047619047</v>
      </c>
      <c r="T1282" s="77">
        <v>20</v>
      </c>
      <c r="U1282" s="78">
        <f t="shared" si="568"/>
        <v>12</v>
      </c>
      <c r="V1282" s="73">
        <f t="shared" si="574"/>
        <v>1980</v>
      </c>
      <c r="W1282" s="73">
        <f t="shared" si="569"/>
        <v>1188</v>
      </c>
      <c r="X1282" s="76">
        <f t="shared" si="570"/>
        <v>0.60000000000000009</v>
      </c>
      <c r="Y1282" s="73">
        <f t="shared" si="571"/>
        <v>48</v>
      </c>
      <c r="Z1282" s="73">
        <f t="shared" si="572"/>
        <v>0</v>
      </c>
      <c r="AA1282" s="73">
        <f t="shared" si="562"/>
        <v>0</v>
      </c>
      <c r="AB1282" s="73">
        <f t="shared" si="573"/>
        <v>101</v>
      </c>
      <c r="AC1282" s="73">
        <f t="shared" si="563"/>
        <v>9999</v>
      </c>
      <c r="AD1282" s="73">
        <f t="shared" si="564"/>
        <v>4752</v>
      </c>
      <c r="AE1282" s="73">
        <v>0</v>
      </c>
    </row>
    <row r="1283" spans="1:31" ht="15" customHeight="1">
      <c r="A1283" s="5" t="s">
        <v>88</v>
      </c>
      <c r="B1283" s="6" t="str">
        <f>IFERROR(VLOOKUP(A1283,'Distributor List'!$A$2:$D$77,2,0),"-")</f>
        <v>TTS</v>
      </c>
      <c r="C1283" s="6" t="str">
        <f>IFERROR(VLOOKUP(A1283,'Distributor List'!$A$2:$D$77,3,0),"-")</f>
        <v>Center-1</v>
      </c>
      <c r="D1283" s="6" t="str">
        <f>IFERROR(VLOOKUP(A1283,'Distributor List'!$A$2:$F$77,6,0),"-")</f>
        <v>Pak-1</v>
      </c>
      <c r="E1283" s="6" t="str">
        <f>IFERROR(VLOOKUP(A1283,'Distributor List'!$A$2:$D$77,4,0),"-")</f>
        <v>Distributor</v>
      </c>
      <c r="F1283" s="6" t="str">
        <f>IFERROR(VLOOKUP(H1283,'Price List'!$A$2:$H$109,8,0),"-")</f>
        <v>Medicronis</v>
      </c>
      <c r="G1283" s="6" t="str">
        <f>IFERROR(VLOOKUP(A1283,'Distributor List'!$A$2:$E$77,5,0),"-")</f>
        <v>FSD Vacant</v>
      </c>
      <c r="H1283" s="10" t="s">
        <v>144</v>
      </c>
      <c r="I1283" s="58">
        <v>105</v>
      </c>
      <c r="J1283" s="72">
        <v>3</v>
      </c>
      <c r="K1283" s="72">
        <v>0</v>
      </c>
      <c r="L1283" s="73">
        <f t="shared" si="548"/>
        <v>315</v>
      </c>
      <c r="M1283" s="73">
        <f t="shared" si="547"/>
        <v>0</v>
      </c>
      <c r="N1283" s="74">
        <v>3</v>
      </c>
      <c r="O1283" s="74">
        <f t="shared" si="565"/>
        <v>315</v>
      </c>
      <c r="P1283" s="73">
        <f t="shared" si="561"/>
        <v>0</v>
      </c>
      <c r="Q1283" s="86">
        <v>0</v>
      </c>
      <c r="R1283" s="73">
        <f t="shared" si="566"/>
        <v>0</v>
      </c>
      <c r="S1283" s="76" t="str">
        <f t="shared" si="567"/>
        <v>-</v>
      </c>
      <c r="T1283" s="77">
        <v>40</v>
      </c>
      <c r="U1283" s="78">
        <f t="shared" si="568"/>
        <v>-37</v>
      </c>
      <c r="V1283" s="73">
        <f t="shared" si="574"/>
        <v>4200</v>
      </c>
      <c r="W1283" s="73">
        <f t="shared" si="569"/>
        <v>-3885</v>
      </c>
      <c r="X1283" s="76">
        <f t="shared" si="570"/>
        <v>-0.92500000000000004</v>
      </c>
      <c r="Y1283" s="73">
        <f t="shared" si="571"/>
        <v>4.5</v>
      </c>
      <c r="Z1283" s="73">
        <f t="shared" si="572"/>
        <v>4.5</v>
      </c>
      <c r="AA1283" s="73">
        <f t="shared" si="562"/>
        <v>472.5</v>
      </c>
      <c r="AB1283" s="73">
        <f t="shared" si="573"/>
        <v>0</v>
      </c>
      <c r="AC1283" s="73">
        <f t="shared" si="563"/>
        <v>0</v>
      </c>
      <c r="AD1283" s="73">
        <f t="shared" si="564"/>
        <v>472.5</v>
      </c>
      <c r="AE1283" s="73">
        <v>0</v>
      </c>
    </row>
    <row r="1284" spans="1:31" ht="15" customHeight="1">
      <c r="A1284" s="5" t="s">
        <v>88</v>
      </c>
      <c r="B1284" s="6" t="str">
        <f>IFERROR(VLOOKUP(A1284,'Distributor List'!$A$2:$D$77,2,0),"-")</f>
        <v>TTS</v>
      </c>
      <c r="C1284" s="6" t="str">
        <f>IFERROR(VLOOKUP(A1284,'Distributor List'!$A$2:$D$77,3,0),"-")</f>
        <v>Center-1</v>
      </c>
      <c r="D1284" s="6" t="str">
        <f>IFERROR(VLOOKUP(A1284,'Distributor List'!$A$2:$F$77,6,0),"-")</f>
        <v>Pak-1</v>
      </c>
      <c r="E1284" s="6" t="str">
        <f>IFERROR(VLOOKUP(A1284,'Distributor List'!$A$2:$D$77,4,0),"-")</f>
        <v>Distributor</v>
      </c>
      <c r="F1284" s="6" t="str">
        <f>IFERROR(VLOOKUP(H1284,'Price List'!$A$2:$H$109,8,0),"-")</f>
        <v>Medicronis</v>
      </c>
      <c r="G1284" s="6" t="str">
        <f>IFERROR(VLOOKUP(A1284,'Distributor List'!$A$2:$E$77,5,0),"-")</f>
        <v>FSD Vacant</v>
      </c>
      <c r="H1284" s="10" t="s">
        <v>150</v>
      </c>
      <c r="I1284" s="58">
        <v>115</v>
      </c>
      <c r="J1284" s="72">
        <v>22</v>
      </c>
      <c r="K1284" s="72">
        <v>78</v>
      </c>
      <c r="L1284" s="73">
        <f t="shared" si="548"/>
        <v>2530</v>
      </c>
      <c r="M1284" s="73">
        <f t="shared" ref="M1284:M1347" si="575">K1284*I1284</f>
        <v>8970</v>
      </c>
      <c r="N1284" s="74">
        <v>22</v>
      </c>
      <c r="O1284" s="74">
        <f t="shared" si="565"/>
        <v>2530</v>
      </c>
      <c r="P1284" s="73">
        <f t="shared" si="561"/>
        <v>0</v>
      </c>
      <c r="Q1284" s="75">
        <v>79.56</v>
      </c>
      <c r="R1284" s="73">
        <f t="shared" si="566"/>
        <v>9149.4</v>
      </c>
      <c r="S1284" s="76">
        <f t="shared" si="567"/>
        <v>0.27652086475615889</v>
      </c>
      <c r="T1284" s="77">
        <v>0</v>
      </c>
      <c r="U1284" s="78">
        <f t="shared" si="568"/>
        <v>22</v>
      </c>
      <c r="V1284" s="73">
        <f t="shared" si="574"/>
        <v>0</v>
      </c>
      <c r="W1284" s="73">
        <f t="shared" si="569"/>
        <v>2530</v>
      </c>
      <c r="X1284" s="76" t="str">
        <f t="shared" si="570"/>
        <v>-</v>
      </c>
      <c r="Y1284" s="73">
        <f t="shared" si="571"/>
        <v>33</v>
      </c>
      <c r="Z1284" s="73">
        <f t="shared" si="572"/>
        <v>0</v>
      </c>
      <c r="AA1284" s="73">
        <f t="shared" si="562"/>
        <v>0</v>
      </c>
      <c r="AB1284" s="73">
        <f t="shared" si="573"/>
        <v>45</v>
      </c>
      <c r="AC1284" s="73">
        <f t="shared" si="563"/>
        <v>5175</v>
      </c>
      <c r="AD1284" s="73">
        <f t="shared" si="564"/>
        <v>3795</v>
      </c>
      <c r="AE1284" s="73">
        <v>0</v>
      </c>
    </row>
    <row r="1285" spans="1:31" ht="15" customHeight="1">
      <c r="A1285" s="5" t="s">
        <v>88</v>
      </c>
      <c r="B1285" s="6" t="str">
        <f>IFERROR(VLOOKUP(A1285,'Distributor List'!$A$2:$D$77,2,0),"-")</f>
        <v>TTS</v>
      </c>
      <c r="C1285" s="6" t="str">
        <f>IFERROR(VLOOKUP(A1285,'Distributor List'!$A$2:$D$77,3,0),"-")</f>
        <v>Center-1</v>
      </c>
      <c r="D1285" s="6" t="str">
        <f>IFERROR(VLOOKUP(A1285,'Distributor List'!$A$2:$F$77,6,0),"-")</f>
        <v>Pak-1</v>
      </c>
      <c r="E1285" s="6" t="str">
        <f>IFERROR(VLOOKUP(A1285,'Distributor List'!$A$2:$D$77,4,0),"-")</f>
        <v>Distributor</v>
      </c>
      <c r="F1285" s="6" t="str">
        <f>IFERROR(VLOOKUP(H1285,'Price List'!$A$2:$H$109,8,0),"-")</f>
        <v>Medicronis</v>
      </c>
      <c r="G1285" s="6" t="str">
        <f>IFERROR(VLOOKUP(A1285,'Distributor List'!$A$2:$E$77,5,0),"-")</f>
        <v>FSD Vacant</v>
      </c>
      <c r="H1285" s="10" t="s">
        <v>194</v>
      </c>
      <c r="I1285" s="58">
        <v>120</v>
      </c>
      <c r="J1285" s="72">
        <v>3</v>
      </c>
      <c r="K1285" s="72">
        <v>0</v>
      </c>
      <c r="L1285" s="73">
        <f t="shared" ref="L1285:L1348" si="576">J1285*I1285</f>
        <v>360</v>
      </c>
      <c r="M1285" s="73">
        <f t="shared" si="575"/>
        <v>0</v>
      </c>
      <c r="N1285" s="74">
        <v>3</v>
      </c>
      <c r="O1285" s="74">
        <f t="shared" si="565"/>
        <v>360</v>
      </c>
      <c r="P1285" s="73">
        <f t="shared" si="561"/>
        <v>0</v>
      </c>
      <c r="Q1285" s="86">
        <v>153.33000000000001</v>
      </c>
      <c r="R1285" s="73">
        <f t="shared" si="566"/>
        <v>18399.600000000002</v>
      </c>
      <c r="S1285" s="76">
        <f t="shared" si="567"/>
        <v>1.9565642731363724E-2</v>
      </c>
      <c r="T1285" s="77">
        <v>53</v>
      </c>
      <c r="U1285" s="78">
        <f t="shared" si="568"/>
        <v>-50</v>
      </c>
      <c r="V1285" s="73">
        <f t="shared" si="574"/>
        <v>6360</v>
      </c>
      <c r="W1285" s="73">
        <f t="shared" si="569"/>
        <v>-6000</v>
      </c>
      <c r="X1285" s="76">
        <f t="shared" si="570"/>
        <v>-0.94339622641509435</v>
      </c>
      <c r="Y1285" s="73">
        <f t="shared" si="571"/>
        <v>4.5</v>
      </c>
      <c r="Z1285" s="73">
        <f t="shared" si="572"/>
        <v>4.5</v>
      </c>
      <c r="AA1285" s="73">
        <f t="shared" si="562"/>
        <v>540</v>
      </c>
      <c r="AB1285" s="73">
        <f t="shared" si="573"/>
        <v>0</v>
      </c>
      <c r="AC1285" s="73">
        <f t="shared" si="563"/>
        <v>0</v>
      </c>
      <c r="AD1285" s="73">
        <f t="shared" si="564"/>
        <v>540</v>
      </c>
      <c r="AE1285" s="73">
        <v>0</v>
      </c>
    </row>
    <row r="1286" spans="1:31" ht="15" customHeight="1">
      <c r="A1286" s="5" t="s">
        <v>88</v>
      </c>
      <c r="B1286" s="6" t="str">
        <f>IFERROR(VLOOKUP(A1286,'Distributor List'!$A$2:$D$77,2,0),"-")</f>
        <v>TTS</v>
      </c>
      <c r="C1286" s="6" t="str">
        <f>IFERROR(VLOOKUP(A1286,'Distributor List'!$A$2:$D$77,3,0),"-")</f>
        <v>Center-1</v>
      </c>
      <c r="D1286" s="6" t="str">
        <f>IFERROR(VLOOKUP(A1286,'Distributor List'!$A$2:$F$77,6,0),"-")</f>
        <v>Pak-1</v>
      </c>
      <c r="E1286" s="6" t="str">
        <f>IFERROR(VLOOKUP(A1286,'Distributor List'!$A$2:$D$77,4,0),"-")</f>
        <v>Distributor</v>
      </c>
      <c r="F1286" s="6" t="str">
        <f>IFERROR(VLOOKUP(H1286,'Price List'!$A$2:$H$109,8,0),"-")</f>
        <v>Transformer</v>
      </c>
      <c r="G1286" s="6" t="str">
        <f>IFERROR(VLOOKUP(A1286,'Distributor List'!$A$2:$E$77,5,0),"-")</f>
        <v>FSD Vacant</v>
      </c>
      <c r="H1286" s="10" t="s">
        <v>195</v>
      </c>
      <c r="I1286" s="58">
        <v>299</v>
      </c>
      <c r="J1286" s="72">
        <v>0</v>
      </c>
      <c r="K1286" s="72">
        <v>0</v>
      </c>
      <c r="L1286" s="73">
        <f t="shared" si="576"/>
        <v>0</v>
      </c>
      <c r="M1286" s="73">
        <f t="shared" si="575"/>
        <v>0</v>
      </c>
      <c r="N1286" s="74">
        <v>0</v>
      </c>
      <c r="O1286" s="74">
        <f t="shared" si="565"/>
        <v>0</v>
      </c>
      <c r="P1286" s="73">
        <f t="shared" si="561"/>
        <v>0</v>
      </c>
      <c r="Q1286" s="86">
        <v>0</v>
      </c>
      <c r="R1286" s="73">
        <f t="shared" si="566"/>
        <v>0</v>
      </c>
      <c r="S1286" s="76" t="str">
        <f t="shared" ref="S1286:S1308" si="577">IFERROR(L1286/R1286,"-")</f>
        <v>-</v>
      </c>
      <c r="T1286" s="77">
        <v>0</v>
      </c>
      <c r="U1286" s="78">
        <f t="shared" si="568"/>
        <v>0</v>
      </c>
      <c r="V1286" s="73">
        <f t="shared" si="574"/>
        <v>0</v>
      </c>
      <c r="W1286" s="73">
        <f t="shared" ref="W1286:W1308" si="578">L1286-V1286</f>
        <v>0</v>
      </c>
      <c r="X1286" s="76" t="str">
        <f t="shared" ref="X1286:X1308" si="579">IFERROR(L1286/V1286-1,"-")</f>
        <v>-</v>
      </c>
      <c r="Y1286" s="73">
        <f t="shared" ref="Y1286:Y1308" si="580">(J1286)/1*1.5</f>
        <v>0</v>
      </c>
      <c r="Z1286" s="73">
        <f t="shared" ref="Z1286:Z1308" si="581">IF(Y1286&gt;K1286,Y1286-K1286,0)</f>
        <v>0</v>
      </c>
      <c r="AA1286" s="73">
        <f t="shared" si="562"/>
        <v>0</v>
      </c>
      <c r="AB1286" s="73">
        <f t="shared" ref="AB1286:AB1308" si="582">IF(Y1286&lt;K1286,K1286-Y1286,0)</f>
        <v>0</v>
      </c>
      <c r="AC1286" s="73">
        <f t="shared" si="563"/>
        <v>0</v>
      </c>
      <c r="AD1286" s="73">
        <f t="shared" si="564"/>
        <v>0</v>
      </c>
      <c r="AE1286" s="73">
        <v>0</v>
      </c>
    </row>
    <row r="1287" spans="1:31" ht="15" customHeight="1">
      <c r="A1287" s="5" t="s">
        <v>88</v>
      </c>
      <c r="B1287" s="6" t="str">
        <f>IFERROR(VLOOKUP(A1287,'Distributor List'!$A$2:$D$77,2,0),"-")</f>
        <v>TTS</v>
      </c>
      <c r="C1287" s="6" t="str">
        <f>IFERROR(VLOOKUP(A1287,'Distributor List'!$A$2:$D$77,3,0),"-")</f>
        <v>Center-1</v>
      </c>
      <c r="D1287" s="6" t="str">
        <f>IFERROR(VLOOKUP(A1287,'Distributor List'!$A$2:$F$77,6,0),"-")</f>
        <v>Pak-1</v>
      </c>
      <c r="E1287" s="6" t="str">
        <f>IFERROR(VLOOKUP(A1287,'Distributor List'!$A$2:$D$77,4,0),"-")</f>
        <v>Distributor</v>
      </c>
      <c r="F1287" s="6" t="str">
        <f>IFERROR(VLOOKUP(H1287,'Price List'!$A$2:$H$109,8,0),"-")</f>
        <v>Transformer</v>
      </c>
      <c r="G1287" s="6" t="str">
        <f>IFERROR(VLOOKUP(A1287,'Distributor List'!$A$2:$E$77,5,0),"-")</f>
        <v>FSD Vacant</v>
      </c>
      <c r="H1287" s="10" t="s">
        <v>196</v>
      </c>
      <c r="I1287" s="58">
        <v>125</v>
      </c>
      <c r="J1287" s="72">
        <v>0</v>
      </c>
      <c r="K1287" s="72">
        <v>0</v>
      </c>
      <c r="L1287" s="73">
        <f t="shared" si="576"/>
        <v>0</v>
      </c>
      <c r="M1287" s="73">
        <f t="shared" si="575"/>
        <v>0</v>
      </c>
      <c r="N1287" s="74">
        <v>0</v>
      </c>
      <c r="O1287" s="74">
        <f t="shared" si="565"/>
        <v>0</v>
      </c>
      <c r="P1287" s="73">
        <f t="shared" si="561"/>
        <v>0</v>
      </c>
      <c r="Q1287" s="86">
        <v>0</v>
      </c>
      <c r="R1287" s="73">
        <f t="shared" si="566"/>
        <v>0</v>
      </c>
      <c r="S1287" s="76" t="str">
        <f t="shared" si="577"/>
        <v>-</v>
      </c>
      <c r="T1287" s="77">
        <v>0</v>
      </c>
      <c r="U1287" s="78">
        <f t="shared" si="568"/>
        <v>0</v>
      </c>
      <c r="V1287" s="73">
        <f t="shared" si="574"/>
        <v>0</v>
      </c>
      <c r="W1287" s="73">
        <f t="shared" si="578"/>
        <v>0</v>
      </c>
      <c r="X1287" s="76" t="str">
        <f t="shared" si="579"/>
        <v>-</v>
      </c>
      <c r="Y1287" s="73">
        <f t="shared" si="580"/>
        <v>0</v>
      </c>
      <c r="Z1287" s="73">
        <f t="shared" si="581"/>
        <v>0</v>
      </c>
      <c r="AA1287" s="73">
        <f t="shared" si="562"/>
        <v>0</v>
      </c>
      <c r="AB1287" s="73">
        <f t="shared" si="582"/>
        <v>0</v>
      </c>
      <c r="AC1287" s="73">
        <f t="shared" si="563"/>
        <v>0</v>
      </c>
      <c r="AD1287" s="73">
        <f t="shared" si="564"/>
        <v>0</v>
      </c>
      <c r="AE1287" s="73">
        <v>0</v>
      </c>
    </row>
    <row r="1288" spans="1:31" ht="15" customHeight="1">
      <c r="A1288" s="5" t="s">
        <v>88</v>
      </c>
      <c r="B1288" s="6" t="str">
        <f>IFERROR(VLOOKUP(A1288,'Distributor List'!$A$2:$D$77,2,0),"-")</f>
        <v>TTS</v>
      </c>
      <c r="C1288" s="6" t="str">
        <f>IFERROR(VLOOKUP(A1288,'Distributor List'!$A$2:$D$77,3,0),"-")</f>
        <v>Center-1</v>
      </c>
      <c r="D1288" s="6" t="str">
        <f>IFERROR(VLOOKUP(A1288,'Distributor List'!$A$2:$F$77,6,0),"-")</f>
        <v>Pak-1</v>
      </c>
      <c r="E1288" s="6" t="str">
        <f>IFERROR(VLOOKUP(A1288,'Distributor List'!$A$2:$D$77,4,0),"-")</f>
        <v>Distributor</v>
      </c>
      <c r="F1288" s="6" t="str">
        <f>IFERROR(VLOOKUP(H1288,'Price List'!$A$2:$H$109,8,0),"-")</f>
        <v>Medicronis</v>
      </c>
      <c r="G1288" s="6" t="str">
        <f>IFERROR(VLOOKUP(A1288,'Distributor List'!$A$2:$E$77,5,0),"-")</f>
        <v>FSD Vacant</v>
      </c>
      <c r="H1288" s="10" t="s">
        <v>142</v>
      </c>
      <c r="I1288" s="58">
        <v>105</v>
      </c>
      <c r="J1288" s="72">
        <v>61</v>
      </c>
      <c r="K1288" s="72">
        <v>245</v>
      </c>
      <c r="L1288" s="73">
        <f t="shared" si="576"/>
        <v>6405</v>
      </c>
      <c r="M1288" s="73">
        <f t="shared" si="575"/>
        <v>25725</v>
      </c>
      <c r="N1288" s="74">
        <v>61</v>
      </c>
      <c r="O1288" s="74">
        <f t="shared" si="565"/>
        <v>6405</v>
      </c>
      <c r="P1288" s="73">
        <f t="shared" si="561"/>
        <v>0</v>
      </c>
      <c r="Q1288" s="86">
        <v>694.92499999999995</v>
      </c>
      <c r="R1288" s="73">
        <f t="shared" si="566"/>
        <v>72967.125</v>
      </c>
      <c r="S1288" s="76">
        <f t="shared" si="577"/>
        <v>8.7779256754326004E-2</v>
      </c>
      <c r="T1288" s="77">
        <v>84</v>
      </c>
      <c r="U1288" s="78">
        <f t="shared" si="568"/>
        <v>-23</v>
      </c>
      <c r="V1288" s="73">
        <f t="shared" si="574"/>
        <v>8820</v>
      </c>
      <c r="W1288" s="73">
        <f t="shared" si="578"/>
        <v>-2415</v>
      </c>
      <c r="X1288" s="76">
        <f t="shared" si="579"/>
        <v>-0.27380952380952384</v>
      </c>
      <c r="Y1288" s="73">
        <f t="shared" si="580"/>
        <v>91.5</v>
      </c>
      <c r="Z1288" s="73">
        <f t="shared" si="581"/>
        <v>0</v>
      </c>
      <c r="AA1288" s="73">
        <f t="shared" si="562"/>
        <v>0</v>
      </c>
      <c r="AB1288" s="73">
        <f t="shared" si="582"/>
        <v>153.5</v>
      </c>
      <c r="AC1288" s="73">
        <f t="shared" si="563"/>
        <v>16117.5</v>
      </c>
      <c r="AD1288" s="73">
        <f t="shared" si="564"/>
        <v>9607.5</v>
      </c>
      <c r="AE1288" s="73">
        <v>0</v>
      </c>
    </row>
    <row r="1289" spans="1:31" ht="15" customHeight="1">
      <c r="A1289" s="5" t="s">
        <v>88</v>
      </c>
      <c r="B1289" s="6" t="str">
        <f>IFERROR(VLOOKUP(A1289,'Distributor List'!$A$2:$D$77,2,0),"-")</f>
        <v>TTS</v>
      </c>
      <c r="C1289" s="6" t="str">
        <f>IFERROR(VLOOKUP(A1289,'Distributor List'!$A$2:$D$77,3,0),"-")</f>
        <v>Center-1</v>
      </c>
      <c r="D1289" s="6" t="str">
        <f>IFERROR(VLOOKUP(A1289,'Distributor List'!$A$2:$F$77,6,0),"-")</f>
        <v>Pak-1</v>
      </c>
      <c r="E1289" s="6" t="str">
        <f>IFERROR(VLOOKUP(A1289,'Distributor List'!$A$2:$D$77,4,0),"-")</f>
        <v>Distributor</v>
      </c>
      <c r="F1289" s="6" t="str">
        <f>IFERROR(VLOOKUP(H1289,'Price List'!$A$2:$H$109,8,0),"-")</f>
        <v>Medicronis</v>
      </c>
      <c r="G1289" s="6" t="str">
        <f>IFERROR(VLOOKUP(A1289,'Distributor List'!$A$2:$E$77,5,0),"-")</f>
        <v>FSD Vacant</v>
      </c>
      <c r="H1289" s="10" t="s">
        <v>197</v>
      </c>
      <c r="I1289" s="58">
        <v>53</v>
      </c>
      <c r="J1289" s="72">
        <v>0</v>
      </c>
      <c r="K1289" s="72">
        <v>0</v>
      </c>
      <c r="L1289" s="73">
        <f t="shared" si="576"/>
        <v>0</v>
      </c>
      <c r="M1289" s="73">
        <f t="shared" si="575"/>
        <v>0</v>
      </c>
      <c r="N1289" s="74">
        <v>0</v>
      </c>
      <c r="O1289" s="74">
        <f t="shared" si="565"/>
        <v>0</v>
      </c>
      <c r="P1289" s="73">
        <f t="shared" si="561"/>
        <v>0</v>
      </c>
      <c r="Q1289" s="86">
        <v>0</v>
      </c>
      <c r="R1289" s="73">
        <f t="shared" si="566"/>
        <v>0</v>
      </c>
      <c r="S1289" s="76" t="str">
        <f t="shared" si="577"/>
        <v>-</v>
      </c>
      <c r="T1289" s="77">
        <v>0</v>
      </c>
      <c r="U1289" s="78">
        <f t="shared" si="568"/>
        <v>0</v>
      </c>
      <c r="V1289" s="73">
        <f t="shared" si="574"/>
        <v>0</v>
      </c>
      <c r="W1289" s="73">
        <f t="shared" si="578"/>
        <v>0</v>
      </c>
      <c r="X1289" s="76" t="str">
        <f t="shared" si="579"/>
        <v>-</v>
      </c>
      <c r="Y1289" s="73">
        <f t="shared" si="580"/>
        <v>0</v>
      </c>
      <c r="Z1289" s="73">
        <f t="shared" si="581"/>
        <v>0</v>
      </c>
      <c r="AA1289" s="73">
        <f t="shared" si="562"/>
        <v>0</v>
      </c>
      <c r="AB1289" s="73">
        <f t="shared" si="582"/>
        <v>0</v>
      </c>
      <c r="AC1289" s="73">
        <f t="shared" si="563"/>
        <v>0</v>
      </c>
      <c r="AD1289" s="73">
        <f t="shared" si="564"/>
        <v>0</v>
      </c>
      <c r="AE1289" s="73">
        <v>0</v>
      </c>
    </row>
    <row r="1290" spans="1:31" ht="15" customHeight="1">
      <c r="A1290" s="5" t="s">
        <v>88</v>
      </c>
      <c r="B1290" s="6" t="str">
        <f>IFERROR(VLOOKUP(A1290,'Distributor List'!$A$2:$D$77,2,0),"-")</f>
        <v>TTS</v>
      </c>
      <c r="C1290" s="6" t="str">
        <f>IFERROR(VLOOKUP(A1290,'Distributor List'!$A$2:$D$77,3,0),"-")</f>
        <v>Center-1</v>
      </c>
      <c r="D1290" s="6" t="str">
        <f>IFERROR(VLOOKUP(A1290,'Distributor List'!$A$2:$F$77,6,0),"-")</f>
        <v>Pak-1</v>
      </c>
      <c r="E1290" s="6" t="str">
        <f>IFERROR(VLOOKUP(A1290,'Distributor List'!$A$2:$D$77,4,0),"-")</f>
        <v>Distributor</v>
      </c>
      <c r="F1290" s="6" t="str">
        <f>IFERROR(VLOOKUP(H1290,'Price List'!$A$2:$H$109,8,0),"-")</f>
        <v>Medicronis</v>
      </c>
      <c r="G1290" s="6" t="str">
        <f>IFERROR(VLOOKUP(A1290,'Distributor List'!$A$2:$E$77,5,0),"-")</f>
        <v>FSD Vacant</v>
      </c>
      <c r="H1290" s="10" t="s">
        <v>198</v>
      </c>
      <c r="I1290" s="58">
        <v>69</v>
      </c>
      <c r="J1290" s="72">
        <v>0</v>
      </c>
      <c r="K1290" s="72">
        <v>0</v>
      </c>
      <c r="L1290" s="73">
        <f t="shared" si="576"/>
        <v>0</v>
      </c>
      <c r="M1290" s="73">
        <f t="shared" si="575"/>
        <v>0</v>
      </c>
      <c r="N1290" s="74">
        <v>0</v>
      </c>
      <c r="O1290" s="74">
        <f t="shared" si="565"/>
        <v>0</v>
      </c>
      <c r="P1290" s="73">
        <f t="shared" si="561"/>
        <v>0</v>
      </c>
      <c r="Q1290" s="86">
        <v>0</v>
      </c>
      <c r="R1290" s="73">
        <f t="shared" si="566"/>
        <v>0</v>
      </c>
      <c r="S1290" s="76" t="str">
        <f t="shared" si="577"/>
        <v>-</v>
      </c>
      <c r="T1290" s="77">
        <v>0</v>
      </c>
      <c r="U1290" s="78">
        <f t="shared" si="568"/>
        <v>0</v>
      </c>
      <c r="V1290" s="73">
        <f t="shared" si="574"/>
        <v>0</v>
      </c>
      <c r="W1290" s="73">
        <f t="shared" si="578"/>
        <v>0</v>
      </c>
      <c r="X1290" s="76" t="str">
        <f t="shared" si="579"/>
        <v>-</v>
      </c>
      <c r="Y1290" s="73">
        <f t="shared" si="580"/>
        <v>0</v>
      </c>
      <c r="Z1290" s="73">
        <f t="shared" si="581"/>
        <v>0</v>
      </c>
      <c r="AA1290" s="73">
        <f t="shared" si="562"/>
        <v>0</v>
      </c>
      <c r="AB1290" s="73">
        <f t="shared" si="582"/>
        <v>0</v>
      </c>
      <c r="AC1290" s="73">
        <f t="shared" si="563"/>
        <v>0</v>
      </c>
      <c r="AD1290" s="73">
        <f t="shared" si="564"/>
        <v>0</v>
      </c>
      <c r="AE1290" s="73">
        <v>0</v>
      </c>
    </row>
    <row r="1291" spans="1:31" ht="15" customHeight="1">
      <c r="A1291" s="5" t="s">
        <v>88</v>
      </c>
      <c r="B1291" s="6" t="str">
        <f>IFERROR(VLOOKUP(A1291,'Distributor List'!$A$2:$D$77,2,0),"-")</f>
        <v>TTS</v>
      </c>
      <c r="C1291" s="6" t="str">
        <f>IFERROR(VLOOKUP(A1291,'Distributor List'!$A$2:$D$77,3,0),"-")</f>
        <v>Center-1</v>
      </c>
      <c r="D1291" s="6" t="str">
        <f>IFERROR(VLOOKUP(A1291,'Distributor List'!$A$2:$F$77,6,0),"-")</f>
        <v>Pak-1</v>
      </c>
      <c r="E1291" s="6" t="str">
        <f>IFERROR(VLOOKUP(A1291,'Distributor List'!$A$2:$D$77,4,0),"-")</f>
        <v>Distributor</v>
      </c>
      <c r="F1291" s="6" t="str">
        <f>IFERROR(VLOOKUP(H1291,'Price List'!$A$2:$H$109,8,0),"-")</f>
        <v>Medicronis</v>
      </c>
      <c r="G1291" s="6" t="str">
        <f>IFERROR(VLOOKUP(A1291,'Distributor List'!$A$2:$E$77,5,0),"-")</f>
        <v>FSD Vacant</v>
      </c>
      <c r="H1291" s="10" t="s">
        <v>199</v>
      </c>
      <c r="I1291" s="58">
        <v>90</v>
      </c>
      <c r="J1291" s="72">
        <v>0</v>
      </c>
      <c r="K1291" s="72">
        <v>0</v>
      </c>
      <c r="L1291" s="73">
        <f t="shared" si="576"/>
        <v>0</v>
      </c>
      <c r="M1291" s="73">
        <f t="shared" si="575"/>
        <v>0</v>
      </c>
      <c r="N1291" s="74">
        <v>0</v>
      </c>
      <c r="O1291" s="74">
        <f t="shared" si="565"/>
        <v>0</v>
      </c>
      <c r="P1291" s="73">
        <f t="shared" si="561"/>
        <v>0</v>
      </c>
      <c r="Q1291" s="86">
        <v>0</v>
      </c>
      <c r="R1291" s="73">
        <f t="shared" si="566"/>
        <v>0</v>
      </c>
      <c r="S1291" s="76" t="str">
        <f t="shared" si="577"/>
        <v>-</v>
      </c>
      <c r="T1291" s="77">
        <v>0</v>
      </c>
      <c r="U1291" s="78">
        <f t="shared" si="568"/>
        <v>0</v>
      </c>
      <c r="V1291" s="73">
        <f t="shared" si="574"/>
        <v>0</v>
      </c>
      <c r="W1291" s="73">
        <f t="shared" si="578"/>
        <v>0</v>
      </c>
      <c r="X1291" s="76" t="str">
        <f t="shared" si="579"/>
        <v>-</v>
      </c>
      <c r="Y1291" s="73">
        <f t="shared" si="580"/>
        <v>0</v>
      </c>
      <c r="Z1291" s="73">
        <f t="shared" si="581"/>
        <v>0</v>
      </c>
      <c r="AA1291" s="73">
        <f t="shared" si="562"/>
        <v>0</v>
      </c>
      <c r="AB1291" s="73">
        <f t="shared" si="582"/>
        <v>0</v>
      </c>
      <c r="AC1291" s="73">
        <f t="shared" si="563"/>
        <v>0</v>
      </c>
      <c r="AD1291" s="73">
        <f t="shared" si="564"/>
        <v>0</v>
      </c>
      <c r="AE1291" s="73">
        <v>0</v>
      </c>
    </row>
    <row r="1292" spans="1:31" ht="15" customHeight="1">
      <c r="A1292" s="5" t="s">
        <v>88</v>
      </c>
      <c r="B1292" s="6" t="str">
        <f>IFERROR(VLOOKUP(A1292,'Distributor List'!$A$2:$D$77,2,0),"-")</f>
        <v>TTS</v>
      </c>
      <c r="C1292" s="6" t="str">
        <f>IFERROR(VLOOKUP(A1292,'Distributor List'!$A$2:$D$77,3,0),"-")</f>
        <v>Center-1</v>
      </c>
      <c r="D1292" s="6" t="str">
        <f>IFERROR(VLOOKUP(A1292,'Distributor List'!$A$2:$F$77,6,0),"-")</f>
        <v>Pak-1</v>
      </c>
      <c r="E1292" s="6" t="str">
        <f>IFERROR(VLOOKUP(A1292,'Distributor List'!$A$2:$D$77,4,0),"-")</f>
        <v>Distributor</v>
      </c>
      <c r="F1292" s="6" t="str">
        <f>IFERROR(VLOOKUP(H1292,'Price List'!$A$2:$H$109,8,0),"-")</f>
        <v>Medicronis</v>
      </c>
      <c r="G1292" s="6" t="str">
        <f>IFERROR(VLOOKUP(A1292,'Distributor List'!$A$2:$E$77,5,0),"-")</f>
        <v>FSD Vacant</v>
      </c>
      <c r="H1292" s="10" t="s">
        <v>200</v>
      </c>
      <c r="I1292" s="58">
        <v>110</v>
      </c>
      <c r="J1292" s="72">
        <v>18</v>
      </c>
      <c r="K1292" s="72">
        <v>160</v>
      </c>
      <c r="L1292" s="73">
        <f t="shared" si="576"/>
        <v>1980</v>
      </c>
      <c r="M1292" s="73">
        <f t="shared" si="575"/>
        <v>17600</v>
      </c>
      <c r="N1292" s="74">
        <v>18</v>
      </c>
      <c r="O1292" s="74">
        <f t="shared" si="565"/>
        <v>1980</v>
      </c>
      <c r="P1292" s="73">
        <f t="shared" si="561"/>
        <v>0</v>
      </c>
      <c r="Q1292" s="86">
        <v>58.4</v>
      </c>
      <c r="R1292" s="73">
        <f t="shared" si="566"/>
        <v>6424</v>
      </c>
      <c r="S1292" s="76">
        <f t="shared" si="577"/>
        <v>0.30821917808219179</v>
      </c>
      <c r="T1292" s="77">
        <v>34</v>
      </c>
      <c r="U1292" s="78">
        <f t="shared" si="568"/>
        <v>-16</v>
      </c>
      <c r="V1292" s="73">
        <f t="shared" si="574"/>
        <v>3740</v>
      </c>
      <c r="W1292" s="73">
        <f t="shared" si="578"/>
        <v>-1760</v>
      </c>
      <c r="X1292" s="76">
        <f t="shared" si="579"/>
        <v>-0.47058823529411764</v>
      </c>
      <c r="Y1292" s="73">
        <f t="shared" si="580"/>
        <v>27</v>
      </c>
      <c r="Z1292" s="73">
        <f t="shared" si="581"/>
        <v>0</v>
      </c>
      <c r="AA1292" s="73">
        <f t="shared" si="562"/>
        <v>0</v>
      </c>
      <c r="AB1292" s="73">
        <f t="shared" si="582"/>
        <v>133</v>
      </c>
      <c r="AC1292" s="73">
        <f t="shared" si="563"/>
        <v>14630</v>
      </c>
      <c r="AD1292" s="73">
        <f t="shared" si="564"/>
        <v>2970</v>
      </c>
      <c r="AE1292" s="73">
        <v>0</v>
      </c>
    </row>
    <row r="1293" spans="1:31" ht="15" customHeight="1">
      <c r="A1293" s="5" t="s">
        <v>88</v>
      </c>
      <c r="B1293" s="6" t="str">
        <f>IFERROR(VLOOKUP(A1293,'Distributor List'!$A$2:$D$77,2,0),"-")</f>
        <v>TTS</v>
      </c>
      <c r="C1293" s="6" t="str">
        <f>IFERROR(VLOOKUP(A1293,'Distributor List'!$A$2:$D$77,3,0),"-")</f>
        <v>Center-1</v>
      </c>
      <c r="D1293" s="6" t="str">
        <f>IFERROR(VLOOKUP(A1293,'Distributor List'!$A$2:$F$77,6,0),"-")</f>
        <v>Pak-1</v>
      </c>
      <c r="E1293" s="6" t="str">
        <f>IFERROR(VLOOKUP(A1293,'Distributor List'!$A$2:$D$77,4,0),"-")</f>
        <v>Distributor</v>
      </c>
      <c r="F1293" s="6" t="str">
        <f>IFERROR(VLOOKUP(H1293,'Price List'!$A$2:$H$109,8,0),"-")</f>
        <v>Medicronis</v>
      </c>
      <c r="G1293" s="6" t="str">
        <f>IFERROR(VLOOKUP(A1293,'Distributor List'!$A$2:$E$77,5,0),"-")</f>
        <v>FSD Vacant</v>
      </c>
      <c r="H1293" s="56" t="s">
        <v>145</v>
      </c>
      <c r="I1293" s="57">
        <v>105</v>
      </c>
      <c r="J1293" s="72">
        <v>182</v>
      </c>
      <c r="K1293" s="72">
        <v>209</v>
      </c>
      <c r="L1293" s="73">
        <f t="shared" si="576"/>
        <v>19110</v>
      </c>
      <c r="M1293" s="73">
        <f t="shared" si="575"/>
        <v>21945</v>
      </c>
      <c r="N1293" s="74">
        <v>182</v>
      </c>
      <c r="O1293" s="74">
        <f t="shared" si="565"/>
        <v>19110</v>
      </c>
      <c r="P1293" s="73">
        <f t="shared" si="561"/>
        <v>0</v>
      </c>
      <c r="Q1293" s="86">
        <v>496.8</v>
      </c>
      <c r="R1293" s="73">
        <f t="shared" si="566"/>
        <v>52164</v>
      </c>
      <c r="S1293" s="76">
        <f t="shared" si="577"/>
        <v>0.36634460547504027</v>
      </c>
      <c r="T1293" s="77">
        <v>207</v>
      </c>
      <c r="U1293" s="78">
        <f t="shared" si="568"/>
        <v>-25</v>
      </c>
      <c r="V1293" s="73">
        <f t="shared" si="574"/>
        <v>21735</v>
      </c>
      <c r="W1293" s="73">
        <f t="shared" si="578"/>
        <v>-2625</v>
      </c>
      <c r="X1293" s="76">
        <f t="shared" si="579"/>
        <v>-0.12077294685990336</v>
      </c>
      <c r="Y1293" s="73">
        <f t="shared" si="580"/>
        <v>273</v>
      </c>
      <c r="Z1293" s="73">
        <f t="shared" si="581"/>
        <v>64</v>
      </c>
      <c r="AA1293" s="73">
        <f t="shared" si="562"/>
        <v>6720</v>
      </c>
      <c r="AB1293" s="73">
        <f t="shared" si="582"/>
        <v>0</v>
      </c>
      <c r="AC1293" s="73">
        <f t="shared" si="563"/>
        <v>0</v>
      </c>
      <c r="AD1293" s="73">
        <f t="shared" si="564"/>
        <v>28665</v>
      </c>
      <c r="AE1293" s="73">
        <v>0</v>
      </c>
    </row>
    <row r="1294" spans="1:31" ht="15" customHeight="1">
      <c r="A1294" s="5" t="s">
        <v>88</v>
      </c>
      <c r="B1294" s="6" t="str">
        <f>IFERROR(VLOOKUP(A1294,'Distributor List'!$A$2:$D$77,2,0),"-")</f>
        <v>TTS</v>
      </c>
      <c r="C1294" s="6" t="str">
        <f>IFERROR(VLOOKUP(A1294,'Distributor List'!$A$2:$D$77,3,0),"-")</f>
        <v>Center-1</v>
      </c>
      <c r="D1294" s="6" t="str">
        <f>IFERROR(VLOOKUP(A1294,'Distributor List'!$A$2:$F$77,6,0),"-")</f>
        <v>Pak-1</v>
      </c>
      <c r="E1294" s="6" t="str">
        <f>IFERROR(VLOOKUP(A1294,'Distributor List'!$A$2:$D$77,4,0),"-")</f>
        <v>Distributor</v>
      </c>
      <c r="F1294" s="6" t="str">
        <f>IFERROR(VLOOKUP(H1294,'Price List'!$A$2:$H$109,8,0),"-")</f>
        <v>Medicronis</v>
      </c>
      <c r="G1294" s="6" t="str">
        <f>IFERROR(VLOOKUP(A1294,'Distributor List'!$A$2:$E$77,5,0),"-")</f>
        <v>FSD Vacant</v>
      </c>
      <c r="H1294" s="56" t="s">
        <v>201</v>
      </c>
      <c r="I1294" s="57">
        <v>130</v>
      </c>
      <c r="J1294" s="72">
        <v>29</v>
      </c>
      <c r="K1294" s="72">
        <v>100</v>
      </c>
      <c r="L1294" s="73">
        <f t="shared" si="576"/>
        <v>3770</v>
      </c>
      <c r="M1294" s="73">
        <f t="shared" si="575"/>
        <v>13000</v>
      </c>
      <c r="N1294" s="74">
        <v>29</v>
      </c>
      <c r="O1294" s="74">
        <f t="shared" si="565"/>
        <v>3770</v>
      </c>
      <c r="P1294" s="73">
        <f t="shared" si="561"/>
        <v>0</v>
      </c>
      <c r="Q1294" s="86">
        <v>57.96</v>
      </c>
      <c r="R1294" s="73">
        <f t="shared" si="566"/>
        <v>7534.8</v>
      </c>
      <c r="S1294" s="76">
        <f t="shared" si="577"/>
        <v>0.50034506556245684</v>
      </c>
      <c r="T1294" s="77">
        <v>10</v>
      </c>
      <c r="U1294" s="78">
        <f t="shared" si="568"/>
        <v>19</v>
      </c>
      <c r="V1294" s="73">
        <f t="shared" si="574"/>
        <v>1300</v>
      </c>
      <c r="W1294" s="73">
        <f t="shared" si="578"/>
        <v>2470</v>
      </c>
      <c r="X1294" s="76">
        <f t="shared" si="579"/>
        <v>1.9</v>
      </c>
      <c r="Y1294" s="73">
        <f t="shared" si="580"/>
        <v>43.5</v>
      </c>
      <c r="Z1294" s="73">
        <f t="shared" si="581"/>
        <v>0</v>
      </c>
      <c r="AA1294" s="73">
        <f t="shared" si="562"/>
        <v>0</v>
      </c>
      <c r="AB1294" s="73">
        <f t="shared" si="582"/>
        <v>56.5</v>
      </c>
      <c r="AC1294" s="73">
        <f t="shared" si="563"/>
        <v>7345</v>
      </c>
      <c r="AD1294" s="73">
        <f t="shared" si="564"/>
        <v>5655</v>
      </c>
      <c r="AE1294" s="73">
        <v>0</v>
      </c>
    </row>
    <row r="1295" spans="1:31" ht="15" customHeight="1">
      <c r="A1295" s="5" t="s">
        <v>88</v>
      </c>
      <c r="B1295" s="6" t="str">
        <f>IFERROR(VLOOKUP(A1295,'Distributor List'!$A$2:$D$77,2,0),"-")</f>
        <v>TTS</v>
      </c>
      <c r="C1295" s="6" t="str">
        <f>IFERROR(VLOOKUP(A1295,'Distributor List'!$A$2:$D$77,3,0),"-")</f>
        <v>Center-1</v>
      </c>
      <c r="D1295" s="6" t="str">
        <f>IFERROR(VLOOKUP(A1295,'Distributor List'!$A$2:$F$77,6,0),"-")</f>
        <v>Pak-1</v>
      </c>
      <c r="E1295" s="6" t="str">
        <f>IFERROR(VLOOKUP(A1295,'Distributor List'!$A$2:$D$77,4,0),"-")</f>
        <v>Distributor</v>
      </c>
      <c r="F1295" s="6" t="str">
        <f>IFERROR(VLOOKUP(H1295,'Price List'!$A$2:$H$109,8,0),"-")</f>
        <v>Medicronis</v>
      </c>
      <c r="G1295" s="6" t="str">
        <f>IFERROR(VLOOKUP(A1295,'Distributor List'!$A$2:$E$77,5,0),"-")</f>
        <v>FSD Vacant</v>
      </c>
      <c r="H1295" s="10" t="s">
        <v>202</v>
      </c>
      <c r="I1295" s="55">
        <v>150</v>
      </c>
      <c r="J1295" s="72">
        <v>7</v>
      </c>
      <c r="K1295" s="72">
        <v>48</v>
      </c>
      <c r="L1295" s="73">
        <f t="shared" si="576"/>
        <v>1050</v>
      </c>
      <c r="M1295" s="73">
        <f t="shared" si="575"/>
        <v>7200</v>
      </c>
      <c r="N1295" s="74">
        <v>7</v>
      </c>
      <c r="O1295" s="74">
        <f t="shared" si="565"/>
        <v>1050</v>
      </c>
      <c r="P1295" s="73">
        <f t="shared" si="561"/>
        <v>0</v>
      </c>
      <c r="Q1295" s="86">
        <v>74.52</v>
      </c>
      <c r="R1295" s="73">
        <f t="shared" si="566"/>
        <v>11178</v>
      </c>
      <c r="S1295" s="76">
        <f t="shared" si="577"/>
        <v>9.3934514224369298E-2</v>
      </c>
      <c r="T1295" s="77">
        <v>9</v>
      </c>
      <c r="U1295" s="78">
        <f t="shared" si="568"/>
        <v>-2</v>
      </c>
      <c r="V1295" s="73">
        <f t="shared" si="574"/>
        <v>1350</v>
      </c>
      <c r="W1295" s="73">
        <f t="shared" si="578"/>
        <v>-300</v>
      </c>
      <c r="X1295" s="76">
        <f t="shared" si="579"/>
        <v>-0.22222222222222221</v>
      </c>
      <c r="Y1295" s="73">
        <f t="shared" si="580"/>
        <v>10.5</v>
      </c>
      <c r="Z1295" s="73">
        <f t="shared" si="581"/>
        <v>0</v>
      </c>
      <c r="AA1295" s="73">
        <f t="shared" si="562"/>
        <v>0</v>
      </c>
      <c r="AB1295" s="73">
        <f t="shared" si="582"/>
        <v>37.5</v>
      </c>
      <c r="AC1295" s="73">
        <f t="shared" si="563"/>
        <v>5625</v>
      </c>
      <c r="AD1295" s="73">
        <f t="shared" si="564"/>
        <v>1575</v>
      </c>
      <c r="AE1295" s="73">
        <v>0</v>
      </c>
    </row>
    <row r="1296" spans="1:31" ht="15" customHeight="1">
      <c r="A1296" s="5" t="s">
        <v>88</v>
      </c>
      <c r="B1296" s="6" t="str">
        <f>IFERROR(VLOOKUP(A1296,'Distributor List'!$A$2:$D$77,2,0),"-")</f>
        <v>TTS</v>
      </c>
      <c r="C1296" s="6" t="str">
        <f>IFERROR(VLOOKUP(A1296,'Distributor List'!$A$2:$D$77,3,0),"-")</f>
        <v>Center-1</v>
      </c>
      <c r="D1296" s="6" t="str">
        <f>IFERROR(VLOOKUP(A1296,'Distributor List'!$A$2:$F$77,6,0),"-")</f>
        <v>Pak-1</v>
      </c>
      <c r="E1296" s="6" t="str">
        <f>IFERROR(VLOOKUP(A1296,'Distributor List'!$A$2:$D$77,4,0),"-")</f>
        <v>Distributor</v>
      </c>
      <c r="F1296" s="6" t="str">
        <f>IFERROR(VLOOKUP(H1296,'Price List'!$A$2:$H$109,8,0),"-")</f>
        <v>Transformer</v>
      </c>
      <c r="G1296" s="6" t="str">
        <f>IFERROR(VLOOKUP(A1296,'Distributor List'!$A$2:$E$77,5,0),"-")</f>
        <v>FSD Vacant</v>
      </c>
      <c r="H1296" s="10" t="s">
        <v>148</v>
      </c>
      <c r="I1296" s="55">
        <v>255</v>
      </c>
      <c r="J1296" s="72">
        <v>0</v>
      </c>
      <c r="K1296" s="72">
        <v>0</v>
      </c>
      <c r="L1296" s="73">
        <f t="shared" si="576"/>
        <v>0</v>
      </c>
      <c r="M1296" s="73">
        <f t="shared" si="575"/>
        <v>0</v>
      </c>
      <c r="N1296" s="74">
        <v>0</v>
      </c>
      <c r="O1296" s="74">
        <f t="shared" si="565"/>
        <v>0</v>
      </c>
      <c r="P1296" s="73">
        <f t="shared" si="561"/>
        <v>0</v>
      </c>
      <c r="Q1296" s="86">
        <v>0</v>
      </c>
      <c r="R1296" s="73">
        <f t="shared" si="566"/>
        <v>0</v>
      </c>
      <c r="S1296" s="76" t="str">
        <f t="shared" si="577"/>
        <v>-</v>
      </c>
      <c r="T1296" s="77">
        <v>0</v>
      </c>
      <c r="U1296" s="78">
        <f t="shared" si="568"/>
        <v>0</v>
      </c>
      <c r="V1296" s="73">
        <f t="shared" si="574"/>
        <v>0</v>
      </c>
      <c r="W1296" s="73">
        <f t="shared" si="578"/>
        <v>0</v>
      </c>
      <c r="X1296" s="76" t="str">
        <f t="shared" si="579"/>
        <v>-</v>
      </c>
      <c r="Y1296" s="73">
        <f t="shared" si="580"/>
        <v>0</v>
      </c>
      <c r="Z1296" s="73">
        <f t="shared" si="581"/>
        <v>0</v>
      </c>
      <c r="AA1296" s="73">
        <f t="shared" si="562"/>
        <v>0</v>
      </c>
      <c r="AB1296" s="73">
        <f t="shared" si="582"/>
        <v>0</v>
      </c>
      <c r="AC1296" s="73">
        <f t="shared" si="563"/>
        <v>0</v>
      </c>
      <c r="AD1296" s="73">
        <f t="shared" si="564"/>
        <v>0</v>
      </c>
      <c r="AE1296" s="73">
        <v>0</v>
      </c>
    </row>
    <row r="1297" spans="1:31" ht="15" customHeight="1">
      <c r="A1297" s="5" t="s">
        <v>88</v>
      </c>
      <c r="B1297" s="6" t="str">
        <f>IFERROR(VLOOKUP(A1297,'Distributor List'!$A$2:$D$77,2,0),"-")</f>
        <v>TTS</v>
      </c>
      <c r="C1297" s="6" t="str">
        <f>IFERROR(VLOOKUP(A1297,'Distributor List'!$A$2:$D$77,3,0),"-")</f>
        <v>Center-1</v>
      </c>
      <c r="D1297" s="6" t="str">
        <f>IFERROR(VLOOKUP(A1297,'Distributor List'!$A$2:$F$77,6,0),"-")</f>
        <v>Pak-1</v>
      </c>
      <c r="E1297" s="6" t="str">
        <f>IFERROR(VLOOKUP(A1297,'Distributor List'!$A$2:$D$77,4,0),"-")</f>
        <v>Distributor</v>
      </c>
      <c r="F1297" s="6" t="str">
        <f>IFERROR(VLOOKUP(H1297,'Price List'!$A$2:$H$109,8,0),"-")</f>
        <v>Medicronis</v>
      </c>
      <c r="G1297" s="6" t="str">
        <f>IFERROR(VLOOKUP(A1297,'Distributor List'!$A$2:$E$77,5,0),"-")</f>
        <v>FSD Vacant</v>
      </c>
      <c r="H1297" s="52" t="s">
        <v>147</v>
      </c>
      <c r="I1297" s="55">
        <v>180</v>
      </c>
      <c r="J1297" s="72">
        <v>129</v>
      </c>
      <c r="K1297" s="72">
        <v>54</v>
      </c>
      <c r="L1297" s="73">
        <f t="shared" si="576"/>
        <v>23220</v>
      </c>
      <c r="M1297" s="73">
        <f t="shared" si="575"/>
        <v>9720</v>
      </c>
      <c r="N1297" s="74">
        <v>129</v>
      </c>
      <c r="O1297" s="74">
        <f t="shared" si="565"/>
        <v>23220</v>
      </c>
      <c r="P1297" s="73">
        <f t="shared" si="561"/>
        <v>0</v>
      </c>
      <c r="Q1297" s="86">
        <v>216</v>
      </c>
      <c r="R1297" s="73">
        <f t="shared" si="566"/>
        <v>38880</v>
      </c>
      <c r="S1297" s="76">
        <f t="shared" si="577"/>
        <v>0.59722222222222221</v>
      </c>
      <c r="T1297" s="77">
        <v>214</v>
      </c>
      <c r="U1297" s="78">
        <f t="shared" si="568"/>
        <v>-85</v>
      </c>
      <c r="V1297" s="73">
        <f t="shared" si="574"/>
        <v>38520</v>
      </c>
      <c r="W1297" s="73">
        <f t="shared" si="578"/>
        <v>-15300</v>
      </c>
      <c r="X1297" s="76">
        <f t="shared" si="579"/>
        <v>-0.39719626168224298</v>
      </c>
      <c r="Y1297" s="73">
        <f t="shared" si="580"/>
        <v>193.5</v>
      </c>
      <c r="Z1297" s="73">
        <f t="shared" si="581"/>
        <v>139.5</v>
      </c>
      <c r="AA1297" s="73">
        <f t="shared" si="562"/>
        <v>25110</v>
      </c>
      <c r="AB1297" s="73">
        <f t="shared" si="582"/>
        <v>0</v>
      </c>
      <c r="AC1297" s="73">
        <f t="shared" si="563"/>
        <v>0</v>
      </c>
      <c r="AD1297" s="73">
        <f t="shared" si="564"/>
        <v>34830</v>
      </c>
      <c r="AE1297" s="73">
        <v>0</v>
      </c>
    </row>
    <row r="1298" spans="1:31" ht="15" customHeight="1">
      <c r="A1298" s="5" t="s">
        <v>88</v>
      </c>
      <c r="B1298" s="6" t="str">
        <f>IFERROR(VLOOKUP(A1298,'Distributor List'!$A$2:$D$77,2,0),"-")</f>
        <v>TTS</v>
      </c>
      <c r="C1298" s="6" t="str">
        <f>IFERROR(VLOOKUP(A1298,'Distributor List'!$A$2:$D$77,3,0),"-")</f>
        <v>Center-1</v>
      </c>
      <c r="D1298" s="6" t="str">
        <f>IFERROR(VLOOKUP(A1298,'Distributor List'!$A$2:$F$77,6,0),"-")</f>
        <v>Pak-1</v>
      </c>
      <c r="E1298" s="6" t="str">
        <f>IFERROR(VLOOKUP(A1298,'Distributor List'!$A$2:$D$77,4,0),"-")</f>
        <v>Distributor</v>
      </c>
      <c r="F1298" s="6" t="str">
        <f>IFERROR(VLOOKUP(H1298,'Price List'!$A$2:$H$109,8,0),"-")</f>
        <v>Transformer</v>
      </c>
      <c r="G1298" s="6" t="str">
        <f>IFERROR(VLOOKUP(A1298,'Distributor List'!$A$2:$E$77,5,0),"-")</f>
        <v>FSD Vacant</v>
      </c>
      <c r="H1298" s="10" t="s">
        <v>146</v>
      </c>
      <c r="I1298" s="55">
        <v>680</v>
      </c>
      <c r="J1298" s="72">
        <v>0</v>
      </c>
      <c r="K1298" s="72">
        <v>0</v>
      </c>
      <c r="L1298" s="73">
        <f t="shared" si="576"/>
        <v>0</v>
      </c>
      <c r="M1298" s="73">
        <f t="shared" si="575"/>
        <v>0</v>
      </c>
      <c r="N1298" s="74">
        <v>0</v>
      </c>
      <c r="O1298" s="74">
        <f t="shared" si="565"/>
        <v>0</v>
      </c>
      <c r="P1298" s="73">
        <f t="shared" si="561"/>
        <v>0</v>
      </c>
      <c r="Q1298" s="86">
        <v>0</v>
      </c>
      <c r="R1298" s="73">
        <f t="shared" si="566"/>
        <v>0</v>
      </c>
      <c r="S1298" s="76" t="str">
        <f t="shared" si="577"/>
        <v>-</v>
      </c>
      <c r="T1298" s="77">
        <v>0</v>
      </c>
      <c r="U1298" s="78">
        <f t="shared" si="568"/>
        <v>0</v>
      </c>
      <c r="V1298" s="73">
        <f t="shared" si="574"/>
        <v>0</v>
      </c>
      <c r="W1298" s="73">
        <f t="shared" si="578"/>
        <v>0</v>
      </c>
      <c r="X1298" s="76" t="str">
        <f t="shared" si="579"/>
        <v>-</v>
      </c>
      <c r="Y1298" s="73">
        <f t="shared" si="580"/>
        <v>0</v>
      </c>
      <c r="Z1298" s="73">
        <f t="shared" si="581"/>
        <v>0</v>
      </c>
      <c r="AA1298" s="73">
        <f t="shared" si="562"/>
        <v>0</v>
      </c>
      <c r="AB1298" s="73">
        <f t="shared" si="582"/>
        <v>0</v>
      </c>
      <c r="AC1298" s="73">
        <f t="shared" si="563"/>
        <v>0</v>
      </c>
      <c r="AD1298" s="73">
        <f t="shared" si="564"/>
        <v>0</v>
      </c>
      <c r="AE1298" s="73">
        <v>0</v>
      </c>
    </row>
    <row r="1299" spans="1:31" ht="15" customHeight="1">
      <c r="A1299" s="5" t="s">
        <v>88</v>
      </c>
      <c r="B1299" s="6" t="str">
        <f>IFERROR(VLOOKUP(A1299,'Distributor List'!$A$2:$D$77,2,0),"-")</f>
        <v>TTS</v>
      </c>
      <c r="C1299" s="6" t="str">
        <f>IFERROR(VLOOKUP(A1299,'Distributor List'!$A$2:$D$77,3,0),"-")</f>
        <v>Center-1</v>
      </c>
      <c r="D1299" s="6" t="str">
        <f>IFERROR(VLOOKUP(A1299,'Distributor List'!$A$2:$F$77,6,0),"-")</f>
        <v>Pak-1</v>
      </c>
      <c r="E1299" s="6" t="str">
        <f>IFERROR(VLOOKUP(A1299,'Distributor List'!$A$2:$D$77,4,0),"-")</f>
        <v>Distributor</v>
      </c>
      <c r="F1299" s="6" t="str">
        <f>IFERROR(VLOOKUP(H1299,'Price List'!$A$2:$H$109,8,0),"-")</f>
        <v>Medicronis</v>
      </c>
      <c r="G1299" s="6" t="str">
        <f>IFERROR(VLOOKUP(A1299,'Distributor List'!$A$2:$E$77,5,0),"-")</f>
        <v>FSD Vacant</v>
      </c>
      <c r="H1299" s="10" t="s">
        <v>203</v>
      </c>
      <c r="I1299" s="55">
        <v>90</v>
      </c>
      <c r="J1299" s="72">
        <v>5</v>
      </c>
      <c r="K1299" s="72">
        <v>93</v>
      </c>
      <c r="L1299" s="73">
        <f t="shared" si="576"/>
        <v>450</v>
      </c>
      <c r="M1299" s="73">
        <f t="shared" si="575"/>
        <v>8370</v>
      </c>
      <c r="N1299" s="74">
        <v>5</v>
      </c>
      <c r="O1299" s="74">
        <f t="shared" si="565"/>
        <v>450</v>
      </c>
      <c r="P1299" s="73">
        <f t="shared" si="561"/>
        <v>0</v>
      </c>
      <c r="Q1299" s="75">
        <v>126</v>
      </c>
      <c r="R1299" s="73">
        <f t="shared" si="566"/>
        <v>11340</v>
      </c>
      <c r="S1299" s="76">
        <f t="shared" si="577"/>
        <v>3.968253968253968E-2</v>
      </c>
      <c r="T1299" s="77">
        <v>15</v>
      </c>
      <c r="U1299" s="78">
        <f t="shared" si="568"/>
        <v>-10</v>
      </c>
      <c r="V1299" s="73">
        <f t="shared" si="574"/>
        <v>1350</v>
      </c>
      <c r="W1299" s="73">
        <f t="shared" si="578"/>
        <v>-900</v>
      </c>
      <c r="X1299" s="76">
        <f t="shared" si="579"/>
        <v>-0.66666666666666674</v>
      </c>
      <c r="Y1299" s="73">
        <f t="shared" si="580"/>
        <v>7.5</v>
      </c>
      <c r="Z1299" s="73">
        <f t="shared" si="581"/>
        <v>0</v>
      </c>
      <c r="AA1299" s="73">
        <f t="shared" si="562"/>
        <v>0</v>
      </c>
      <c r="AB1299" s="73">
        <f t="shared" si="582"/>
        <v>85.5</v>
      </c>
      <c r="AC1299" s="73">
        <f t="shared" si="563"/>
        <v>7695</v>
      </c>
      <c r="AD1299" s="73">
        <f t="shared" si="564"/>
        <v>675</v>
      </c>
      <c r="AE1299" s="73">
        <v>0</v>
      </c>
    </row>
    <row r="1300" spans="1:31" ht="15" customHeight="1">
      <c r="A1300" s="5" t="s">
        <v>88</v>
      </c>
      <c r="B1300" s="6" t="str">
        <f>IFERROR(VLOOKUP(A1300,'Distributor List'!$A$2:$D$77,2,0),"-")</f>
        <v>TTS</v>
      </c>
      <c r="C1300" s="6" t="str">
        <f>IFERROR(VLOOKUP(A1300,'Distributor List'!$A$2:$D$77,3,0),"-")</f>
        <v>Center-1</v>
      </c>
      <c r="D1300" s="6" t="str">
        <f>IFERROR(VLOOKUP(A1300,'Distributor List'!$A$2:$F$77,6,0),"-")</f>
        <v>Pak-1</v>
      </c>
      <c r="E1300" s="6" t="str">
        <f>IFERROR(VLOOKUP(A1300,'Distributor List'!$A$2:$D$77,4,0),"-")</f>
        <v>Distributor</v>
      </c>
      <c r="F1300" s="6" t="str">
        <f>IFERROR(VLOOKUP(H1300,'Price List'!$A$2:$H$109,8,0),"-")</f>
        <v>Medicronis</v>
      </c>
      <c r="G1300" s="6" t="str">
        <f>IFERROR(VLOOKUP(A1300,'Distributor List'!$A$2:$E$77,5,0),"-")</f>
        <v>FSD Vacant</v>
      </c>
      <c r="H1300" s="10" t="s">
        <v>204</v>
      </c>
      <c r="I1300" s="55">
        <v>110</v>
      </c>
      <c r="J1300" s="72">
        <v>40</v>
      </c>
      <c r="K1300" s="72">
        <v>91</v>
      </c>
      <c r="L1300" s="73">
        <f t="shared" si="576"/>
        <v>4400</v>
      </c>
      <c r="M1300" s="73">
        <f t="shared" si="575"/>
        <v>10010</v>
      </c>
      <c r="N1300" s="74">
        <v>40</v>
      </c>
      <c r="O1300" s="74">
        <f t="shared" si="565"/>
        <v>4400</v>
      </c>
      <c r="P1300" s="73">
        <f t="shared" si="561"/>
        <v>0</v>
      </c>
      <c r="Q1300" s="75">
        <v>96</v>
      </c>
      <c r="R1300" s="73">
        <f t="shared" si="566"/>
        <v>10560</v>
      </c>
      <c r="S1300" s="76">
        <f t="shared" si="577"/>
        <v>0.41666666666666669</v>
      </c>
      <c r="T1300" s="77">
        <v>2</v>
      </c>
      <c r="U1300" s="78">
        <f t="shared" si="568"/>
        <v>38</v>
      </c>
      <c r="V1300" s="73">
        <f t="shared" si="574"/>
        <v>220</v>
      </c>
      <c r="W1300" s="73">
        <f t="shared" si="578"/>
        <v>4180</v>
      </c>
      <c r="X1300" s="76">
        <f t="shared" si="579"/>
        <v>19</v>
      </c>
      <c r="Y1300" s="73">
        <f t="shared" si="580"/>
        <v>60</v>
      </c>
      <c r="Z1300" s="73">
        <f t="shared" si="581"/>
        <v>0</v>
      </c>
      <c r="AA1300" s="73">
        <f t="shared" si="562"/>
        <v>0</v>
      </c>
      <c r="AB1300" s="73">
        <f t="shared" si="582"/>
        <v>31</v>
      </c>
      <c r="AC1300" s="73">
        <f t="shared" si="563"/>
        <v>3410</v>
      </c>
      <c r="AD1300" s="73">
        <f t="shared" si="564"/>
        <v>6600</v>
      </c>
      <c r="AE1300" s="73">
        <v>0</v>
      </c>
    </row>
    <row r="1301" spans="1:31" ht="15" customHeight="1">
      <c r="A1301" s="5" t="s">
        <v>88</v>
      </c>
      <c r="B1301" s="6" t="str">
        <f>IFERROR(VLOOKUP(A1301,'Distributor List'!$A$2:$D$77,2,0),"-")</f>
        <v>TTS</v>
      </c>
      <c r="C1301" s="6" t="str">
        <f>IFERROR(VLOOKUP(A1301,'Distributor List'!$A$2:$D$77,3,0),"-")</f>
        <v>Center-1</v>
      </c>
      <c r="D1301" s="6" t="str">
        <f>IFERROR(VLOOKUP(A1301,'Distributor List'!$A$2:$F$77,6,0),"-")</f>
        <v>Pak-1</v>
      </c>
      <c r="E1301" s="6" t="str">
        <f>IFERROR(VLOOKUP(A1301,'Distributor List'!$A$2:$D$77,4,0),"-")</f>
        <v>Distributor</v>
      </c>
      <c r="F1301" s="6" t="str">
        <f>IFERROR(VLOOKUP(H1301,'Price List'!$A$2:$H$109,8,0),"-")</f>
        <v>Medicronis</v>
      </c>
      <c r="G1301" s="6" t="str">
        <f>IFERROR(VLOOKUP(A1301,'Distributor List'!$A$2:$E$77,5,0),"-")</f>
        <v>FSD Vacant</v>
      </c>
      <c r="H1301" s="10" t="s">
        <v>205</v>
      </c>
      <c r="I1301" s="55">
        <v>105</v>
      </c>
      <c r="J1301" s="72">
        <v>21</v>
      </c>
      <c r="K1301" s="72">
        <v>92</v>
      </c>
      <c r="L1301" s="73">
        <f t="shared" si="576"/>
        <v>2205</v>
      </c>
      <c r="M1301" s="73">
        <f t="shared" si="575"/>
        <v>9660</v>
      </c>
      <c r="N1301" s="74">
        <v>21</v>
      </c>
      <c r="O1301" s="74">
        <f t="shared" si="565"/>
        <v>2205</v>
      </c>
      <c r="P1301" s="73">
        <f t="shared" si="561"/>
        <v>0</v>
      </c>
      <c r="Q1301" s="75">
        <v>96</v>
      </c>
      <c r="R1301" s="73">
        <f t="shared" si="566"/>
        <v>10080</v>
      </c>
      <c r="S1301" s="76">
        <f t="shared" si="577"/>
        <v>0.21875</v>
      </c>
      <c r="T1301" s="77">
        <v>2</v>
      </c>
      <c r="U1301" s="78">
        <f t="shared" si="568"/>
        <v>19</v>
      </c>
      <c r="V1301" s="73">
        <f t="shared" si="574"/>
        <v>210</v>
      </c>
      <c r="W1301" s="73">
        <f t="shared" si="578"/>
        <v>1995</v>
      </c>
      <c r="X1301" s="76">
        <f t="shared" si="579"/>
        <v>9.5</v>
      </c>
      <c r="Y1301" s="73">
        <f t="shared" si="580"/>
        <v>31.5</v>
      </c>
      <c r="Z1301" s="73">
        <f t="shared" si="581"/>
        <v>0</v>
      </c>
      <c r="AA1301" s="73">
        <f t="shared" si="562"/>
        <v>0</v>
      </c>
      <c r="AB1301" s="73">
        <f t="shared" si="582"/>
        <v>60.5</v>
      </c>
      <c r="AC1301" s="73">
        <f t="shared" si="563"/>
        <v>6352.5</v>
      </c>
      <c r="AD1301" s="73">
        <f t="shared" si="564"/>
        <v>3307.5</v>
      </c>
      <c r="AE1301" s="73">
        <v>0</v>
      </c>
    </row>
    <row r="1302" spans="1:31" ht="15" customHeight="1">
      <c r="A1302" s="5" t="s">
        <v>88</v>
      </c>
      <c r="B1302" s="6" t="str">
        <f>IFERROR(VLOOKUP(A1302,'Distributor List'!$A$2:$D$77,2,0),"-")</f>
        <v>TTS</v>
      </c>
      <c r="C1302" s="6" t="str">
        <f>IFERROR(VLOOKUP(A1302,'Distributor List'!$A$2:$D$77,3,0),"-")</f>
        <v>Center-1</v>
      </c>
      <c r="D1302" s="6" t="str">
        <f>IFERROR(VLOOKUP(A1302,'Distributor List'!$A$2:$F$77,6,0),"-")</f>
        <v>Pak-1</v>
      </c>
      <c r="E1302" s="6" t="str">
        <f>IFERROR(VLOOKUP(A1302,'Distributor List'!$A$2:$D$77,4,0),"-")</f>
        <v>Distributor</v>
      </c>
      <c r="F1302" s="6" t="str">
        <f>IFERROR(VLOOKUP(H1302,'Price List'!$A$2:$H$109,8,0),"-")</f>
        <v>Medicronis</v>
      </c>
      <c r="G1302" s="6" t="str">
        <f>IFERROR(VLOOKUP(A1302,'Distributor List'!$A$2:$E$77,5,0),"-")</f>
        <v>FSD Vacant</v>
      </c>
      <c r="H1302" s="10" t="s">
        <v>149</v>
      </c>
      <c r="I1302" s="55">
        <v>105</v>
      </c>
      <c r="J1302" s="72">
        <v>61</v>
      </c>
      <c r="K1302" s="72">
        <v>84</v>
      </c>
      <c r="L1302" s="73">
        <f t="shared" si="576"/>
        <v>6405</v>
      </c>
      <c r="M1302" s="73">
        <f t="shared" si="575"/>
        <v>8820</v>
      </c>
      <c r="N1302" s="74">
        <v>61</v>
      </c>
      <c r="O1302" s="74">
        <f t="shared" si="565"/>
        <v>6405</v>
      </c>
      <c r="P1302" s="73">
        <f t="shared" si="561"/>
        <v>0</v>
      </c>
      <c r="Q1302" s="75">
        <v>144</v>
      </c>
      <c r="R1302" s="73">
        <f t="shared" si="566"/>
        <v>15120</v>
      </c>
      <c r="S1302" s="76">
        <f t="shared" si="577"/>
        <v>0.4236111111111111</v>
      </c>
      <c r="T1302" s="77">
        <v>147</v>
      </c>
      <c r="U1302" s="78">
        <f t="shared" si="568"/>
        <v>-86</v>
      </c>
      <c r="V1302" s="73">
        <f t="shared" si="574"/>
        <v>15435</v>
      </c>
      <c r="W1302" s="73">
        <f t="shared" si="578"/>
        <v>-9030</v>
      </c>
      <c r="X1302" s="76">
        <f t="shared" si="579"/>
        <v>-0.58503401360544216</v>
      </c>
      <c r="Y1302" s="73">
        <f t="shared" si="580"/>
        <v>91.5</v>
      </c>
      <c r="Z1302" s="73">
        <f t="shared" si="581"/>
        <v>7.5</v>
      </c>
      <c r="AA1302" s="73">
        <f t="shared" si="562"/>
        <v>787.5</v>
      </c>
      <c r="AB1302" s="73">
        <f t="shared" si="582"/>
        <v>0</v>
      </c>
      <c r="AC1302" s="73">
        <f t="shared" si="563"/>
        <v>0</v>
      </c>
      <c r="AD1302" s="73">
        <f t="shared" si="564"/>
        <v>9607.5</v>
      </c>
      <c r="AE1302" s="73">
        <v>0</v>
      </c>
    </row>
    <row r="1303" spans="1:31" ht="15" customHeight="1">
      <c r="A1303" s="5" t="s">
        <v>88</v>
      </c>
      <c r="B1303" s="6" t="str">
        <f>IFERROR(VLOOKUP(A1303,'Distributor List'!$A$2:$D$77,2,0),"-")</f>
        <v>TTS</v>
      </c>
      <c r="C1303" s="6" t="str">
        <f>IFERROR(VLOOKUP(A1303,'Distributor List'!$A$2:$D$77,3,0),"-")</f>
        <v>Center-1</v>
      </c>
      <c r="D1303" s="6" t="str">
        <f>IFERROR(VLOOKUP(A1303,'Distributor List'!$A$2:$F$77,6,0),"-")</f>
        <v>Pak-1</v>
      </c>
      <c r="E1303" s="6" t="str">
        <f>IFERROR(VLOOKUP(A1303,'Distributor List'!$A$2:$D$77,4,0),"-")</f>
        <v>Distributor</v>
      </c>
      <c r="F1303" s="6" t="str">
        <f>IFERROR(VLOOKUP(H1303,'Price List'!$A$2:$H$109,8,0),"-")</f>
        <v>Medicronis</v>
      </c>
      <c r="G1303" s="6" t="str">
        <f>IFERROR(VLOOKUP(A1303,'Distributor List'!$A$2:$E$77,5,0),"-")</f>
        <v>FSD Vacant</v>
      </c>
      <c r="H1303" s="59" t="s">
        <v>206</v>
      </c>
      <c r="I1303" s="57">
        <v>90</v>
      </c>
      <c r="J1303" s="72">
        <v>97</v>
      </c>
      <c r="K1303" s="72">
        <v>35</v>
      </c>
      <c r="L1303" s="73">
        <f t="shared" si="576"/>
        <v>8730</v>
      </c>
      <c r="M1303" s="73">
        <f t="shared" si="575"/>
        <v>3150</v>
      </c>
      <c r="N1303" s="74">
        <v>97</v>
      </c>
      <c r="O1303" s="74">
        <f t="shared" si="565"/>
        <v>8730</v>
      </c>
      <c r="P1303" s="73">
        <f t="shared" ref="P1303:P1366" si="583">L1303-O1303</f>
        <v>0</v>
      </c>
      <c r="Q1303" s="75">
        <v>0</v>
      </c>
      <c r="R1303" s="73">
        <v>0</v>
      </c>
      <c r="S1303" s="76" t="str">
        <f t="shared" si="577"/>
        <v>-</v>
      </c>
      <c r="T1303" s="77">
        <v>18</v>
      </c>
      <c r="U1303" s="78">
        <v>0</v>
      </c>
      <c r="V1303" s="73">
        <f t="shared" si="574"/>
        <v>1620</v>
      </c>
      <c r="W1303" s="73">
        <f t="shared" si="578"/>
        <v>7110</v>
      </c>
      <c r="X1303" s="76">
        <f t="shared" si="579"/>
        <v>4.3888888888888893</v>
      </c>
      <c r="Y1303" s="73">
        <f t="shared" si="580"/>
        <v>145.5</v>
      </c>
      <c r="Z1303" s="73">
        <f t="shared" si="581"/>
        <v>110.5</v>
      </c>
      <c r="AA1303" s="73">
        <f t="shared" ref="AA1303:AA1366" si="584">Z1303*I1303</f>
        <v>9945</v>
      </c>
      <c r="AB1303" s="73">
        <f t="shared" si="582"/>
        <v>0</v>
      </c>
      <c r="AC1303" s="73">
        <f t="shared" ref="AC1303:AC1366" si="585">AB1303*I1303</f>
        <v>0</v>
      </c>
      <c r="AD1303" s="73">
        <f t="shared" ref="AD1303:AD1366" si="586">Y1303*I1303</f>
        <v>13095</v>
      </c>
      <c r="AE1303" s="73">
        <v>0</v>
      </c>
    </row>
    <row r="1304" spans="1:31" ht="15" customHeight="1">
      <c r="A1304" s="5" t="s">
        <v>88</v>
      </c>
      <c r="B1304" s="6" t="str">
        <f>IFERROR(VLOOKUP(A1304,'Distributor List'!$A$2:$D$77,2,0),"-")</f>
        <v>TTS</v>
      </c>
      <c r="C1304" s="6" t="str">
        <f>IFERROR(VLOOKUP(A1304,'Distributor List'!$A$2:$D$77,3,0),"-")</f>
        <v>Center-1</v>
      </c>
      <c r="D1304" s="6" t="str">
        <f>IFERROR(VLOOKUP(A1304,'Distributor List'!$A$2:$F$77,6,0),"-")</f>
        <v>Pak-1</v>
      </c>
      <c r="E1304" s="6" t="str">
        <f>IFERROR(VLOOKUP(A1304,'Distributor List'!$A$2:$D$77,4,0),"-")</f>
        <v>Distributor</v>
      </c>
      <c r="F1304" s="6" t="str">
        <f>IFERROR(VLOOKUP(H1304,'Price List'!$A$2:$H$109,8,0),"-")</f>
        <v>Medicronis</v>
      </c>
      <c r="G1304" s="6" t="str">
        <f>IFERROR(VLOOKUP(A1304,'Distributor List'!$A$2:$E$77,5,0),"-")</f>
        <v>FSD Vacant</v>
      </c>
      <c r="H1304" s="59" t="s">
        <v>207</v>
      </c>
      <c r="I1304" s="57">
        <v>105</v>
      </c>
      <c r="J1304" s="72">
        <v>57</v>
      </c>
      <c r="K1304" s="72">
        <v>0</v>
      </c>
      <c r="L1304" s="73">
        <f t="shared" si="576"/>
        <v>5985</v>
      </c>
      <c r="M1304" s="73">
        <f t="shared" si="575"/>
        <v>0</v>
      </c>
      <c r="N1304" s="74">
        <v>57</v>
      </c>
      <c r="O1304" s="74">
        <f t="shared" ref="O1304:O1367" si="587">N1304*I1304</f>
        <v>5985</v>
      </c>
      <c r="P1304" s="73">
        <f t="shared" si="583"/>
        <v>0</v>
      </c>
      <c r="Q1304" s="75">
        <v>0</v>
      </c>
      <c r="R1304" s="73">
        <v>0</v>
      </c>
      <c r="S1304" s="76" t="str">
        <f t="shared" si="577"/>
        <v>-</v>
      </c>
      <c r="T1304" s="77">
        <v>43</v>
      </c>
      <c r="U1304" s="78">
        <v>0</v>
      </c>
      <c r="V1304" s="73">
        <f t="shared" si="574"/>
        <v>4515</v>
      </c>
      <c r="W1304" s="73">
        <f t="shared" si="578"/>
        <v>1470</v>
      </c>
      <c r="X1304" s="76">
        <f t="shared" si="579"/>
        <v>0.32558139534883712</v>
      </c>
      <c r="Y1304" s="73">
        <f t="shared" si="580"/>
        <v>85.5</v>
      </c>
      <c r="Z1304" s="73">
        <f t="shared" si="581"/>
        <v>85.5</v>
      </c>
      <c r="AA1304" s="73">
        <f t="shared" si="584"/>
        <v>8977.5</v>
      </c>
      <c r="AB1304" s="73">
        <f t="shared" si="582"/>
        <v>0</v>
      </c>
      <c r="AC1304" s="73">
        <f t="shared" si="585"/>
        <v>0</v>
      </c>
      <c r="AD1304" s="73">
        <f t="shared" si="586"/>
        <v>8977.5</v>
      </c>
      <c r="AE1304" s="73">
        <v>0</v>
      </c>
    </row>
    <row r="1305" spans="1:31" ht="15" customHeight="1">
      <c r="A1305" s="5" t="s">
        <v>88</v>
      </c>
      <c r="B1305" s="6" t="str">
        <f>IFERROR(VLOOKUP(A1305,'Distributor List'!$A$2:$D$77,2,0),"-")</f>
        <v>TTS</v>
      </c>
      <c r="C1305" s="6" t="str">
        <f>IFERROR(VLOOKUP(A1305,'Distributor List'!$A$2:$D$77,3,0),"-")</f>
        <v>Center-1</v>
      </c>
      <c r="D1305" s="6" t="str">
        <f>IFERROR(VLOOKUP(A1305,'Distributor List'!$A$2:$F$77,6,0),"-")</f>
        <v>Pak-1</v>
      </c>
      <c r="E1305" s="6" t="str">
        <f>IFERROR(VLOOKUP(A1305,'Distributor List'!$A$2:$D$77,4,0),"-")</f>
        <v>Distributor</v>
      </c>
      <c r="F1305" s="6" t="str">
        <f>IFERROR(VLOOKUP(H1305,'Price List'!$A$2:$H$109,8,0),"-")</f>
        <v>Medicronis</v>
      </c>
      <c r="G1305" s="6" t="str">
        <f>IFERROR(VLOOKUP(A1305,'Distributor List'!$A$2:$E$77,5,0),"-")</f>
        <v>FSD Vacant</v>
      </c>
      <c r="H1305" s="59" t="s">
        <v>208</v>
      </c>
      <c r="I1305" s="57">
        <v>120</v>
      </c>
      <c r="J1305" s="72">
        <v>26</v>
      </c>
      <c r="K1305" s="72">
        <v>64</v>
      </c>
      <c r="L1305" s="73">
        <f t="shared" si="576"/>
        <v>3120</v>
      </c>
      <c r="M1305" s="73">
        <f t="shared" si="575"/>
        <v>7680</v>
      </c>
      <c r="N1305" s="74">
        <v>26</v>
      </c>
      <c r="O1305" s="74">
        <f t="shared" si="587"/>
        <v>3120</v>
      </c>
      <c r="P1305" s="73">
        <f t="shared" si="583"/>
        <v>0</v>
      </c>
      <c r="Q1305" s="75">
        <v>0</v>
      </c>
      <c r="R1305" s="73">
        <v>0</v>
      </c>
      <c r="S1305" s="76" t="str">
        <f t="shared" si="577"/>
        <v>-</v>
      </c>
      <c r="T1305" s="77">
        <v>10</v>
      </c>
      <c r="U1305" s="78">
        <v>0</v>
      </c>
      <c r="V1305" s="73">
        <f t="shared" si="574"/>
        <v>1200</v>
      </c>
      <c r="W1305" s="73">
        <f t="shared" si="578"/>
        <v>1920</v>
      </c>
      <c r="X1305" s="76">
        <f t="shared" si="579"/>
        <v>1.6</v>
      </c>
      <c r="Y1305" s="73">
        <f t="shared" si="580"/>
        <v>39</v>
      </c>
      <c r="Z1305" s="73">
        <f t="shared" si="581"/>
        <v>0</v>
      </c>
      <c r="AA1305" s="73">
        <f t="shared" si="584"/>
        <v>0</v>
      </c>
      <c r="AB1305" s="73">
        <f t="shared" si="582"/>
        <v>25</v>
      </c>
      <c r="AC1305" s="73">
        <f t="shared" si="585"/>
        <v>3000</v>
      </c>
      <c r="AD1305" s="73">
        <f t="shared" si="586"/>
        <v>4680</v>
      </c>
      <c r="AE1305" s="73">
        <v>0</v>
      </c>
    </row>
    <row r="1306" spans="1:31" ht="15" customHeight="1">
      <c r="A1306" s="5" t="s">
        <v>88</v>
      </c>
      <c r="B1306" s="6" t="str">
        <f>IFERROR(VLOOKUP(A1306,'Distributor List'!$A$2:$D$77,2,0),"-")</f>
        <v>TTS</v>
      </c>
      <c r="C1306" s="6" t="str">
        <f>IFERROR(VLOOKUP(A1306,'Distributor List'!$A$2:$D$77,3,0),"-")</f>
        <v>Center-1</v>
      </c>
      <c r="D1306" s="6" t="str">
        <f>IFERROR(VLOOKUP(A1306,'Distributor List'!$A$2:$F$77,6,0),"-")</f>
        <v>Pak-1</v>
      </c>
      <c r="E1306" s="6" t="str">
        <f>IFERROR(VLOOKUP(A1306,'Distributor List'!$A$2:$D$77,4,0),"-")</f>
        <v>Distributor</v>
      </c>
      <c r="F1306" s="6" t="str">
        <f>IFERROR(VLOOKUP(H1306,'Price List'!$A$2:$H$109,8,0),"-")</f>
        <v>Medicronis</v>
      </c>
      <c r="G1306" s="6" t="str">
        <f>IFERROR(VLOOKUP(A1306,'Distributor List'!$A$2:$E$77,5,0),"-")</f>
        <v>FSD Vacant</v>
      </c>
      <c r="H1306" s="59" t="s">
        <v>209</v>
      </c>
      <c r="I1306" s="57">
        <v>105</v>
      </c>
      <c r="J1306" s="72">
        <v>24</v>
      </c>
      <c r="K1306" s="72">
        <v>156</v>
      </c>
      <c r="L1306" s="73">
        <f t="shared" si="576"/>
        <v>2520</v>
      </c>
      <c r="M1306" s="73">
        <f t="shared" si="575"/>
        <v>16380</v>
      </c>
      <c r="N1306" s="74">
        <v>24</v>
      </c>
      <c r="O1306" s="74">
        <f t="shared" si="587"/>
        <v>2520</v>
      </c>
      <c r="P1306" s="73">
        <f t="shared" si="583"/>
        <v>0</v>
      </c>
      <c r="Q1306" s="75">
        <v>75</v>
      </c>
      <c r="R1306" s="73">
        <f t="shared" ref="R1306:R1347" si="588">Q1306*I1306</f>
        <v>7875</v>
      </c>
      <c r="S1306" s="76">
        <f t="shared" si="577"/>
        <v>0.32</v>
      </c>
      <c r="T1306" s="77">
        <v>5</v>
      </c>
      <c r="U1306" s="78">
        <f t="shared" si="568"/>
        <v>19</v>
      </c>
      <c r="V1306" s="73">
        <f t="shared" si="574"/>
        <v>525</v>
      </c>
      <c r="W1306" s="73">
        <f t="shared" si="578"/>
        <v>1995</v>
      </c>
      <c r="X1306" s="76">
        <f t="shared" si="579"/>
        <v>3.8</v>
      </c>
      <c r="Y1306" s="73">
        <f t="shared" si="580"/>
        <v>36</v>
      </c>
      <c r="Z1306" s="73">
        <f t="shared" si="581"/>
        <v>0</v>
      </c>
      <c r="AA1306" s="73">
        <f t="shared" si="584"/>
        <v>0</v>
      </c>
      <c r="AB1306" s="73">
        <f t="shared" si="582"/>
        <v>120</v>
      </c>
      <c r="AC1306" s="73">
        <f t="shared" si="585"/>
        <v>12600</v>
      </c>
      <c r="AD1306" s="73">
        <f t="shared" si="586"/>
        <v>3780</v>
      </c>
      <c r="AE1306" s="73">
        <v>0</v>
      </c>
    </row>
    <row r="1307" spans="1:31" ht="15" customHeight="1">
      <c r="A1307" s="5" t="s">
        <v>88</v>
      </c>
      <c r="B1307" s="6" t="str">
        <f>IFERROR(VLOOKUP(A1307,'Distributor List'!$A$2:$D$77,2,0),"-")</f>
        <v>TTS</v>
      </c>
      <c r="C1307" s="6" t="str">
        <f>IFERROR(VLOOKUP(A1307,'Distributor List'!$A$2:$D$77,3,0),"-")</f>
        <v>Center-1</v>
      </c>
      <c r="D1307" s="6" t="str">
        <f>IFERROR(VLOOKUP(A1307,'Distributor List'!$A$2:$F$77,6,0),"-")</f>
        <v>Pak-1</v>
      </c>
      <c r="E1307" s="6" t="str">
        <f>IFERROR(VLOOKUP(A1307,'Distributor List'!$A$2:$D$77,4,0),"-")</f>
        <v>Distributor</v>
      </c>
      <c r="F1307" s="6" t="str">
        <f>IFERROR(VLOOKUP(H1307,'Price List'!$A$2:$H$109,8,0),"-")</f>
        <v>Medicronis</v>
      </c>
      <c r="G1307" s="6" t="str">
        <f>IFERROR(VLOOKUP(A1307,'Distributor List'!$A$2:$E$77,5,0),"-")</f>
        <v>FSD Vacant</v>
      </c>
      <c r="H1307" s="59" t="s">
        <v>210</v>
      </c>
      <c r="I1307" s="57">
        <v>170</v>
      </c>
      <c r="J1307" s="72">
        <v>9</v>
      </c>
      <c r="K1307" s="72">
        <v>77</v>
      </c>
      <c r="L1307" s="73">
        <f t="shared" si="576"/>
        <v>1530</v>
      </c>
      <c r="M1307" s="73">
        <f t="shared" si="575"/>
        <v>13090</v>
      </c>
      <c r="N1307" s="74">
        <v>9</v>
      </c>
      <c r="O1307" s="74">
        <f t="shared" si="587"/>
        <v>1530</v>
      </c>
      <c r="P1307" s="73">
        <f t="shared" si="583"/>
        <v>0</v>
      </c>
      <c r="Q1307" s="75">
        <v>75</v>
      </c>
      <c r="R1307" s="73">
        <f t="shared" si="588"/>
        <v>12750</v>
      </c>
      <c r="S1307" s="76">
        <f t="shared" si="577"/>
        <v>0.12</v>
      </c>
      <c r="T1307" s="77">
        <v>8</v>
      </c>
      <c r="U1307" s="78">
        <f t="shared" si="568"/>
        <v>1</v>
      </c>
      <c r="V1307" s="73">
        <f t="shared" si="574"/>
        <v>1360</v>
      </c>
      <c r="W1307" s="73">
        <f t="shared" si="578"/>
        <v>170</v>
      </c>
      <c r="X1307" s="76">
        <f t="shared" si="579"/>
        <v>0.125</v>
      </c>
      <c r="Y1307" s="73">
        <f t="shared" si="580"/>
        <v>13.5</v>
      </c>
      <c r="Z1307" s="73">
        <f t="shared" si="581"/>
        <v>0</v>
      </c>
      <c r="AA1307" s="73">
        <f t="shared" si="584"/>
        <v>0</v>
      </c>
      <c r="AB1307" s="73">
        <f t="shared" si="582"/>
        <v>63.5</v>
      </c>
      <c r="AC1307" s="73">
        <f t="shared" si="585"/>
        <v>10795</v>
      </c>
      <c r="AD1307" s="73">
        <f t="shared" si="586"/>
        <v>2295</v>
      </c>
      <c r="AE1307" s="73">
        <v>0</v>
      </c>
    </row>
    <row r="1308" spans="1:31" ht="15" customHeight="1">
      <c r="A1308" s="5" t="s">
        <v>88</v>
      </c>
      <c r="B1308" s="6" t="str">
        <f>IFERROR(VLOOKUP(A1308,'Distributor List'!$A$2:$D$77,2,0),"-")</f>
        <v>TTS</v>
      </c>
      <c r="C1308" s="6" t="str">
        <f>IFERROR(VLOOKUP(A1308,'Distributor List'!$A$2:$D$77,3,0),"-")</f>
        <v>Center-1</v>
      </c>
      <c r="D1308" s="6" t="str">
        <f>IFERROR(VLOOKUP(A1308,'Distributor List'!$A$2:$F$77,6,0),"-")</f>
        <v>Pak-1</v>
      </c>
      <c r="E1308" s="6" t="str">
        <f>IFERROR(VLOOKUP(A1308,'Distributor List'!$A$2:$D$77,4,0),"-")</f>
        <v>Distributor</v>
      </c>
      <c r="F1308" s="6" t="str">
        <f>IFERROR(VLOOKUP(H1308,'Price List'!$A$2:$H$109,8,0),"-")</f>
        <v>Medicronis</v>
      </c>
      <c r="G1308" s="6" t="str">
        <f>IFERROR(VLOOKUP(A1308,'Distributor List'!$A$2:$E$77,5,0),"-")</f>
        <v>FSD Vacant</v>
      </c>
      <c r="H1308" s="10" t="s">
        <v>211</v>
      </c>
      <c r="I1308" s="58">
        <v>120</v>
      </c>
      <c r="J1308" s="72">
        <v>38</v>
      </c>
      <c r="K1308" s="72">
        <v>96</v>
      </c>
      <c r="L1308" s="73">
        <f t="shared" si="576"/>
        <v>4560</v>
      </c>
      <c r="M1308" s="73">
        <f t="shared" si="575"/>
        <v>11520</v>
      </c>
      <c r="N1308" s="74">
        <v>38</v>
      </c>
      <c r="O1308" s="74">
        <f t="shared" si="587"/>
        <v>4560</v>
      </c>
      <c r="P1308" s="73">
        <f t="shared" si="583"/>
        <v>0</v>
      </c>
      <c r="Q1308" s="86">
        <v>81</v>
      </c>
      <c r="R1308" s="73">
        <f t="shared" si="588"/>
        <v>9720</v>
      </c>
      <c r="S1308" s="76">
        <f t="shared" si="577"/>
        <v>0.46913580246913578</v>
      </c>
      <c r="T1308" s="77">
        <v>43</v>
      </c>
      <c r="U1308" s="78">
        <f t="shared" si="568"/>
        <v>-5</v>
      </c>
      <c r="V1308" s="73">
        <f t="shared" si="574"/>
        <v>5160</v>
      </c>
      <c r="W1308" s="73">
        <f t="shared" si="578"/>
        <v>-600</v>
      </c>
      <c r="X1308" s="76">
        <f t="shared" si="579"/>
        <v>-0.11627906976744184</v>
      </c>
      <c r="Y1308" s="73">
        <f t="shared" si="580"/>
        <v>57</v>
      </c>
      <c r="Z1308" s="73">
        <f t="shared" si="581"/>
        <v>0</v>
      </c>
      <c r="AA1308" s="73">
        <f t="shared" si="584"/>
        <v>0</v>
      </c>
      <c r="AB1308" s="73">
        <f t="shared" si="582"/>
        <v>39</v>
      </c>
      <c r="AC1308" s="73">
        <f t="shared" si="585"/>
        <v>4680</v>
      </c>
      <c r="AD1308" s="73">
        <f t="shared" si="586"/>
        <v>6840</v>
      </c>
      <c r="AE1308" s="73">
        <v>0</v>
      </c>
    </row>
    <row r="1309" spans="1:31" ht="15" customHeight="1">
      <c r="A1309" s="5" t="s">
        <v>90</v>
      </c>
      <c r="B1309" s="6" t="str">
        <f>IFERROR(VLOOKUP(A1309,'Distributor List'!$A$2:$D$77,2,0),"-")</f>
        <v>Faisalabad</v>
      </c>
      <c r="C1309" s="6" t="str">
        <f>IFERROR(VLOOKUP(A1309,'Distributor List'!$A$2:$D$77,3,0),"-")</f>
        <v>Center-1</v>
      </c>
      <c r="D1309" s="6" t="str">
        <f>IFERROR(VLOOKUP(A1309,'Distributor List'!$A$2:$F$77,6,0),"-")</f>
        <v>Pak-1</v>
      </c>
      <c r="E1309" s="6" t="str">
        <f>IFERROR(VLOOKUP(A1309,'Distributor List'!$A$2:$D$77,4,0),"-")</f>
        <v>Distributor</v>
      </c>
      <c r="F1309" s="6" t="str">
        <f>IFERROR(VLOOKUP(H1309,'Price List'!$A$2:$H$109,8,0),"-")</f>
        <v>Medicronis</v>
      </c>
      <c r="G1309" s="6" t="str">
        <f>IFERROR(VLOOKUP(A1309,'Distributor List'!$A$2:$E$77,5,0),"-")</f>
        <v>FSD Vacant</v>
      </c>
      <c r="H1309" s="10" t="s">
        <v>212</v>
      </c>
      <c r="I1309" s="58">
        <v>54</v>
      </c>
      <c r="J1309" s="72">
        <v>0</v>
      </c>
      <c r="K1309" s="72">
        <v>152</v>
      </c>
      <c r="L1309" s="73">
        <f t="shared" si="576"/>
        <v>0</v>
      </c>
      <c r="M1309" s="73">
        <f t="shared" si="575"/>
        <v>8208</v>
      </c>
      <c r="N1309" s="74">
        <v>0</v>
      </c>
      <c r="O1309" s="74">
        <f t="shared" si="587"/>
        <v>0</v>
      </c>
      <c r="P1309" s="73">
        <f t="shared" si="583"/>
        <v>0</v>
      </c>
      <c r="Q1309" s="86">
        <v>829.44</v>
      </c>
      <c r="R1309" s="73">
        <f t="shared" si="588"/>
        <v>44789.760000000002</v>
      </c>
      <c r="S1309" s="76">
        <f t="shared" ref="S1309:S1353" si="589">IFERROR(L1309/R1309,"-")</f>
        <v>0</v>
      </c>
      <c r="T1309" s="77">
        <v>0</v>
      </c>
      <c r="U1309" s="78">
        <f t="shared" ref="U1309:U1318" si="590">J1309-T1309</f>
        <v>0</v>
      </c>
      <c r="V1309" s="73">
        <f t="shared" si="574"/>
        <v>0</v>
      </c>
      <c r="W1309" s="73">
        <f t="shared" ref="W1309:W1353" si="591">L1309-V1309</f>
        <v>0</v>
      </c>
      <c r="X1309" s="76" t="str">
        <f t="shared" ref="X1309:X1353" si="592">IFERROR(L1309/V1309-1,"-")</f>
        <v>-</v>
      </c>
      <c r="Y1309" s="73">
        <f t="shared" ref="Y1309:Y1353" si="593">(J1309)/1*1.5</f>
        <v>0</v>
      </c>
      <c r="Z1309" s="73">
        <f t="shared" ref="Z1309:Z1353" si="594">IF(Y1309&gt;K1309,Y1309-K1309,0)</f>
        <v>0</v>
      </c>
      <c r="AA1309" s="73">
        <f t="shared" si="584"/>
        <v>0</v>
      </c>
      <c r="AB1309" s="73">
        <f t="shared" ref="AB1309:AB1353" si="595">IF(Y1309&lt;K1309,K1309-Y1309,0)</f>
        <v>152</v>
      </c>
      <c r="AC1309" s="73">
        <f t="shared" si="585"/>
        <v>8208</v>
      </c>
      <c r="AD1309" s="73">
        <f t="shared" si="586"/>
        <v>0</v>
      </c>
      <c r="AE1309" s="73">
        <v>0</v>
      </c>
    </row>
    <row r="1310" spans="1:31" ht="15" customHeight="1">
      <c r="A1310" s="5" t="s">
        <v>90</v>
      </c>
      <c r="B1310" s="6" t="str">
        <f>IFERROR(VLOOKUP(A1310,'Distributor List'!$A$2:$D$77,2,0),"-")</f>
        <v>Faisalabad</v>
      </c>
      <c r="C1310" s="6" t="str">
        <f>IFERROR(VLOOKUP(A1310,'Distributor List'!$A$2:$D$77,3,0),"-")</f>
        <v>Center-1</v>
      </c>
      <c r="D1310" s="6" t="str">
        <f>IFERROR(VLOOKUP(A1310,'Distributor List'!$A$2:$F$77,6,0),"-")</f>
        <v>Pak-1</v>
      </c>
      <c r="E1310" s="6" t="str">
        <f>IFERROR(VLOOKUP(A1310,'Distributor List'!$A$2:$D$77,4,0),"-")</f>
        <v>Distributor</v>
      </c>
      <c r="F1310" s="6" t="str">
        <f>IFERROR(VLOOKUP(H1310,'Price List'!$A$2:$H$109,8,0),"-")</f>
        <v>Medicronis</v>
      </c>
      <c r="G1310" s="6" t="str">
        <f>IFERROR(VLOOKUP(A1310,'Distributor List'!$A$2:$E$77,5,0),"-")</f>
        <v>FSD Vacant</v>
      </c>
      <c r="H1310" s="10" t="s">
        <v>11</v>
      </c>
      <c r="I1310" s="58">
        <v>72</v>
      </c>
      <c r="J1310" s="72">
        <v>5</v>
      </c>
      <c r="K1310" s="72">
        <v>283</v>
      </c>
      <c r="L1310" s="73">
        <f t="shared" si="576"/>
        <v>360</v>
      </c>
      <c r="M1310" s="73">
        <f t="shared" si="575"/>
        <v>20376</v>
      </c>
      <c r="N1310" s="74">
        <v>5</v>
      </c>
      <c r="O1310" s="74">
        <f t="shared" si="587"/>
        <v>360</v>
      </c>
      <c r="P1310" s="73">
        <f t="shared" si="583"/>
        <v>0</v>
      </c>
      <c r="Q1310" s="86">
        <v>1658.88</v>
      </c>
      <c r="R1310" s="73">
        <f t="shared" si="588"/>
        <v>119439.36000000002</v>
      </c>
      <c r="S1310" s="76">
        <f t="shared" si="589"/>
        <v>3.0140817901234563E-3</v>
      </c>
      <c r="T1310" s="77">
        <v>10</v>
      </c>
      <c r="U1310" s="78">
        <f t="shared" si="590"/>
        <v>-5</v>
      </c>
      <c r="V1310" s="73">
        <f t="shared" si="574"/>
        <v>720</v>
      </c>
      <c r="W1310" s="73">
        <f t="shared" si="591"/>
        <v>-360</v>
      </c>
      <c r="X1310" s="76">
        <f t="shared" si="592"/>
        <v>-0.5</v>
      </c>
      <c r="Y1310" s="73">
        <f t="shared" si="593"/>
        <v>7.5</v>
      </c>
      <c r="Z1310" s="73">
        <f t="shared" si="594"/>
        <v>0</v>
      </c>
      <c r="AA1310" s="73">
        <f t="shared" si="584"/>
        <v>0</v>
      </c>
      <c r="AB1310" s="73">
        <f t="shared" si="595"/>
        <v>275.5</v>
      </c>
      <c r="AC1310" s="73">
        <f t="shared" si="585"/>
        <v>19836</v>
      </c>
      <c r="AD1310" s="73">
        <f t="shared" si="586"/>
        <v>540</v>
      </c>
      <c r="AE1310" s="73">
        <v>0</v>
      </c>
    </row>
    <row r="1311" spans="1:31" ht="15" customHeight="1">
      <c r="A1311" s="5" t="s">
        <v>90</v>
      </c>
      <c r="B1311" s="6" t="str">
        <f>IFERROR(VLOOKUP(A1311,'Distributor List'!$A$2:$D$77,2,0),"-")</f>
        <v>Faisalabad</v>
      </c>
      <c r="C1311" s="6" t="str">
        <f>IFERROR(VLOOKUP(A1311,'Distributor List'!$A$2:$D$77,3,0),"-")</f>
        <v>Center-1</v>
      </c>
      <c r="D1311" s="6" t="str">
        <f>IFERROR(VLOOKUP(A1311,'Distributor List'!$A$2:$F$77,6,0),"-")</f>
        <v>Pak-1</v>
      </c>
      <c r="E1311" s="6" t="str">
        <f>IFERROR(VLOOKUP(A1311,'Distributor List'!$A$2:$D$77,4,0),"-")</f>
        <v>Distributor</v>
      </c>
      <c r="F1311" s="6" t="str">
        <f>IFERROR(VLOOKUP(H1311,'Price List'!$A$2:$H$109,8,0),"-")</f>
        <v>Medicronis</v>
      </c>
      <c r="G1311" s="6" t="str">
        <f>IFERROR(VLOOKUP(A1311,'Distributor List'!$A$2:$E$77,5,0),"-")</f>
        <v>FSD Vacant</v>
      </c>
      <c r="H1311" s="10" t="s">
        <v>143</v>
      </c>
      <c r="I1311" s="58">
        <v>95</v>
      </c>
      <c r="J1311" s="72">
        <v>0</v>
      </c>
      <c r="K1311" s="72">
        <v>208</v>
      </c>
      <c r="L1311" s="73">
        <f t="shared" si="576"/>
        <v>0</v>
      </c>
      <c r="M1311" s="73">
        <f t="shared" si="575"/>
        <v>19760</v>
      </c>
      <c r="N1311" s="74">
        <v>0</v>
      </c>
      <c r="O1311" s="74">
        <f t="shared" si="587"/>
        <v>0</v>
      </c>
      <c r="P1311" s="73">
        <f t="shared" si="583"/>
        <v>0</v>
      </c>
      <c r="Q1311" s="86">
        <v>100</v>
      </c>
      <c r="R1311" s="73">
        <f t="shared" si="588"/>
        <v>9500</v>
      </c>
      <c r="S1311" s="76">
        <f t="shared" si="589"/>
        <v>0</v>
      </c>
      <c r="T1311" s="77">
        <v>0</v>
      </c>
      <c r="U1311" s="78">
        <f t="shared" si="590"/>
        <v>0</v>
      </c>
      <c r="V1311" s="73">
        <f t="shared" si="574"/>
        <v>0</v>
      </c>
      <c r="W1311" s="73">
        <f t="shared" si="591"/>
        <v>0</v>
      </c>
      <c r="X1311" s="76" t="str">
        <f t="shared" si="592"/>
        <v>-</v>
      </c>
      <c r="Y1311" s="73">
        <f t="shared" si="593"/>
        <v>0</v>
      </c>
      <c r="Z1311" s="73">
        <f t="shared" si="594"/>
        <v>0</v>
      </c>
      <c r="AA1311" s="73">
        <f t="shared" si="584"/>
        <v>0</v>
      </c>
      <c r="AB1311" s="73">
        <f t="shared" si="595"/>
        <v>208</v>
      </c>
      <c r="AC1311" s="73">
        <f t="shared" si="585"/>
        <v>19760</v>
      </c>
      <c r="AD1311" s="73">
        <f t="shared" si="586"/>
        <v>0</v>
      </c>
      <c r="AE1311" s="73">
        <v>0</v>
      </c>
    </row>
    <row r="1312" spans="1:31" ht="15" customHeight="1">
      <c r="A1312" s="5" t="s">
        <v>90</v>
      </c>
      <c r="B1312" s="6" t="str">
        <f>IFERROR(VLOOKUP(A1312,'Distributor List'!$A$2:$D$77,2,0),"-")</f>
        <v>Faisalabad</v>
      </c>
      <c r="C1312" s="6" t="str">
        <f>IFERROR(VLOOKUP(A1312,'Distributor List'!$A$2:$D$77,3,0),"-")</f>
        <v>Center-1</v>
      </c>
      <c r="D1312" s="6" t="str">
        <f>IFERROR(VLOOKUP(A1312,'Distributor List'!$A$2:$F$77,6,0),"-")</f>
        <v>Pak-1</v>
      </c>
      <c r="E1312" s="6" t="str">
        <f>IFERROR(VLOOKUP(A1312,'Distributor List'!$A$2:$D$77,4,0),"-")</f>
        <v>Distributor</v>
      </c>
      <c r="F1312" s="6" t="str">
        <f>IFERROR(VLOOKUP(H1312,'Price List'!$A$2:$H$109,8,0),"-")</f>
        <v>Transformer</v>
      </c>
      <c r="G1312" s="6" t="str">
        <f>IFERROR(VLOOKUP(A1312,'Distributor List'!$A$2:$E$77,5,0),"-")</f>
        <v>FSD Vacant</v>
      </c>
      <c r="H1312" s="10" t="s">
        <v>178</v>
      </c>
      <c r="I1312" s="58">
        <v>297.5</v>
      </c>
      <c r="J1312" s="72">
        <v>0</v>
      </c>
      <c r="K1312" s="72">
        <v>41</v>
      </c>
      <c r="L1312" s="73">
        <f t="shared" si="576"/>
        <v>0</v>
      </c>
      <c r="M1312" s="73">
        <f t="shared" si="575"/>
        <v>12197.5</v>
      </c>
      <c r="N1312" s="74">
        <v>0</v>
      </c>
      <c r="O1312" s="74">
        <f t="shared" si="587"/>
        <v>0</v>
      </c>
      <c r="P1312" s="73">
        <f t="shared" si="583"/>
        <v>0</v>
      </c>
      <c r="Q1312" s="86">
        <v>150</v>
      </c>
      <c r="R1312" s="73">
        <f t="shared" si="588"/>
        <v>44625</v>
      </c>
      <c r="S1312" s="76">
        <f t="shared" si="589"/>
        <v>0</v>
      </c>
      <c r="T1312" s="77">
        <v>0</v>
      </c>
      <c r="U1312" s="78">
        <f t="shared" si="590"/>
        <v>0</v>
      </c>
      <c r="V1312" s="73">
        <f t="shared" si="574"/>
        <v>0</v>
      </c>
      <c r="W1312" s="73">
        <f t="shared" si="591"/>
        <v>0</v>
      </c>
      <c r="X1312" s="76" t="str">
        <f t="shared" si="592"/>
        <v>-</v>
      </c>
      <c r="Y1312" s="73">
        <f t="shared" si="593"/>
        <v>0</v>
      </c>
      <c r="Z1312" s="73">
        <f t="shared" si="594"/>
        <v>0</v>
      </c>
      <c r="AA1312" s="73">
        <f t="shared" si="584"/>
        <v>0</v>
      </c>
      <c r="AB1312" s="73">
        <f t="shared" si="595"/>
        <v>41</v>
      </c>
      <c r="AC1312" s="73">
        <f t="shared" si="585"/>
        <v>12197.5</v>
      </c>
      <c r="AD1312" s="73">
        <f t="shared" si="586"/>
        <v>0</v>
      </c>
      <c r="AE1312" s="73">
        <v>0</v>
      </c>
    </row>
    <row r="1313" spans="1:31" ht="15" customHeight="1">
      <c r="A1313" s="5" t="s">
        <v>90</v>
      </c>
      <c r="B1313" s="6" t="str">
        <f>IFERROR(VLOOKUP(A1313,'Distributor List'!$A$2:$D$77,2,0),"-")</f>
        <v>Faisalabad</v>
      </c>
      <c r="C1313" s="6" t="str">
        <f>IFERROR(VLOOKUP(A1313,'Distributor List'!$A$2:$D$77,3,0),"-")</f>
        <v>Center-1</v>
      </c>
      <c r="D1313" s="6" t="str">
        <f>IFERROR(VLOOKUP(A1313,'Distributor List'!$A$2:$F$77,6,0),"-")</f>
        <v>Pak-1</v>
      </c>
      <c r="E1313" s="6" t="str">
        <f>IFERROR(VLOOKUP(A1313,'Distributor List'!$A$2:$D$77,4,0),"-")</f>
        <v>Distributor</v>
      </c>
      <c r="F1313" s="6" t="str">
        <f>IFERROR(VLOOKUP(H1313,'Price List'!$A$2:$H$109,8,0),"-")</f>
        <v>Transformer</v>
      </c>
      <c r="G1313" s="6" t="str">
        <f>IFERROR(VLOOKUP(A1313,'Distributor List'!$A$2:$E$77,5,0),"-")</f>
        <v>FSD Vacant</v>
      </c>
      <c r="H1313" s="10" t="s">
        <v>179</v>
      </c>
      <c r="I1313" s="58">
        <v>429.25</v>
      </c>
      <c r="J1313" s="72">
        <v>0</v>
      </c>
      <c r="K1313" s="72">
        <v>0</v>
      </c>
      <c r="L1313" s="73">
        <f t="shared" si="576"/>
        <v>0</v>
      </c>
      <c r="M1313" s="73">
        <f t="shared" si="575"/>
        <v>0</v>
      </c>
      <c r="N1313" s="74">
        <v>0</v>
      </c>
      <c r="O1313" s="74">
        <f t="shared" si="587"/>
        <v>0</v>
      </c>
      <c r="P1313" s="73">
        <f t="shared" si="583"/>
        <v>0</v>
      </c>
      <c r="Q1313" s="86">
        <v>126</v>
      </c>
      <c r="R1313" s="73">
        <f t="shared" si="588"/>
        <v>54085.5</v>
      </c>
      <c r="S1313" s="76">
        <f t="shared" si="589"/>
        <v>0</v>
      </c>
      <c r="T1313" s="77">
        <v>0</v>
      </c>
      <c r="U1313" s="78">
        <f t="shared" si="590"/>
        <v>0</v>
      </c>
      <c r="V1313" s="73">
        <f t="shared" si="574"/>
        <v>0</v>
      </c>
      <c r="W1313" s="73">
        <f t="shared" si="591"/>
        <v>0</v>
      </c>
      <c r="X1313" s="76" t="str">
        <f t="shared" si="592"/>
        <v>-</v>
      </c>
      <c r="Y1313" s="73">
        <f t="shared" si="593"/>
        <v>0</v>
      </c>
      <c r="Z1313" s="73">
        <f t="shared" si="594"/>
        <v>0</v>
      </c>
      <c r="AA1313" s="73">
        <f t="shared" si="584"/>
        <v>0</v>
      </c>
      <c r="AB1313" s="73">
        <f t="shared" si="595"/>
        <v>0</v>
      </c>
      <c r="AC1313" s="73">
        <f t="shared" si="585"/>
        <v>0</v>
      </c>
      <c r="AD1313" s="73">
        <f t="shared" si="586"/>
        <v>0</v>
      </c>
      <c r="AE1313" s="73">
        <v>0</v>
      </c>
    </row>
    <row r="1314" spans="1:31" ht="15" customHeight="1">
      <c r="A1314" s="5" t="s">
        <v>90</v>
      </c>
      <c r="B1314" s="6" t="str">
        <f>IFERROR(VLOOKUP(A1314,'Distributor List'!$A$2:$D$77,2,0),"-")</f>
        <v>Faisalabad</v>
      </c>
      <c r="C1314" s="6" t="str">
        <f>IFERROR(VLOOKUP(A1314,'Distributor List'!$A$2:$D$77,3,0),"-")</f>
        <v>Center-1</v>
      </c>
      <c r="D1314" s="6" t="str">
        <f>IFERROR(VLOOKUP(A1314,'Distributor List'!$A$2:$F$77,6,0),"-")</f>
        <v>Pak-1</v>
      </c>
      <c r="E1314" s="6" t="str">
        <f>IFERROR(VLOOKUP(A1314,'Distributor List'!$A$2:$D$77,4,0),"-")</f>
        <v>Distributor</v>
      </c>
      <c r="F1314" s="6" t="str">
        <f>IFERROR(VLOOKUP(H1314,'Price List'!$A$2:$H$109,8,0),"-")</f>
        <v>Medicronis</v>
      </c>
      <c r="G1314" s="6" t="str">
        <f>IFERROR(VLOOKUP(A1314,'Distributor List'!$A$2:$E$77,5,0),"-")</f>
        <v>FSD Vacant</v>
      </c>
      <c r="H1314" s="10" t="s">
        <v>180</v>
      </c>
      <c r="I1314" s="58">
        <v>270</v>
      </c>
      <c r="J1314" s="72">
        <v>6</v>
      </c>
      <c r="K1314" s="72">
        <v>453</v>
      </c>
      <c r="L1314" s="73">
        <f t="shared" si="576"/>
        <v>1620</v>
      </c>
      <c r="M1314" s="73">
        <f t="shared" si="575"/>
        <v>122310</v>
      </c>
      <c r="N1314" s="74">
        <v>6</v>
      </c>
      <c r="O1314" s="74">
        <f t="shared" si="587"/>
        <v>1620</v>
      </c>
      <c r="P1314" s="73">
        <f t="shared" si="583"/>
        <v>0</v>
      </c>
      <c r="Q1314" s="86">
        <v>58.8</v>
      </c>
      <c r="R1314" s="73">
        <f t="shared" si="588"/>
        <v>15876</v>
      </c>
      <c r="S1314" s="76">
        <f t="shared" si="589"/>
        <v>0.10204081632653061</v>
      </c>
      <c r="T1314" s="77">
        <v>5</v>
      </c>
      <c r="U1314" s="78">
        <f t="shared" si="590"/>
        <v>1</v>
      </c>
      <c r="V1314" s="73">
        <f t="shared" si="574"/>
        <v>1350</v>
      </c>
      <c r="W1314" s="73">
        <f t="shared" si="591"/>
        <v>270</v>
      </c>
      <c r="X1314" s="76">
        <f t="shared" si="592"/>
        <v>0.19999999999999996</v>
      </c>
      <c r="Y1314" s="73">
        <f t="shared" si="593"/>
        <v>9</v>
      </c>
      <c r="Z1314" s="73">
        <f t="shared" si="594"/>
        <v>0</v>
      </c>
      <c r="AA1314" s="73">
        <f t="shared" si="584"/>
        <v>0</v>
      </c>
      <c r="AB1314" s="73">
        <f t="shared" si="595"/>
        <v>444</v>
      </c>
      <c r="AC1314" s="73">
        <f t="shared" si="585"/>
        <v>119880</v>
      </c>
      <c r="AD1314" s="73">
        <f t="shared" si="586"/>
        <v>2430</v>
      </c>
      <c r="AE1314" s="73">
        <v>0</v>
      </c>
    </row>
    <row r="1315" spans="1:31" ht="15" customHeight="1">
      <c r="A1315" s="5" t="s">
        <v>90</v>
      </c>
      <c r="B1315" s="6" t="str">
        <f>IFERROR(VLOOKUP(A1315,'Distributor List'!$A$2:$D$77,2,0),"-")</f>
        <v>Faisalabad</v>
      </c>
      <c r="C1315" s="6" t="str">
        <f>IFERROR(VLOOKUP(A1315,'Distributor List'!$A$2:$D$77,3,0),"-")</f>
        <v>Center-1</v>
      </c>
      <c r="D1315" s="6" t="str">
        <f>IFERROR(VLOOKUP(A1315,'Distributor List'!$A$2:$F$77,6,0),"-")</f>
        <v>Pak-1</v>
      </c>
      <c r="E1315" s="6" t="str">
        <f>IFERROR(VLOOKUP(A1315,'Distributor List'!$A$2:$D$77,4,0),"-")</f>
        <v>Distributor</v>
      </c>
      <c r="F1315" s="6" t="str">
        <f>IFERROR(VLOOKUP(H1315,'Price List'!$A$2:$H$109,8,0),"-")</f>
        <v>Medicronis</v>
      </c>
      <c r="G1315" s="6" t="str">
        <f>IFERROR(VLOOKUP(A1315,'Distributor List'!$A$2:$E$77,5,0),"-")</f>
        <v>FSD Vacant</v>
      </c>
      <c r="H1315" s="10" t="s">
        <v>181</v>
      </c>
      <c r="I1315" s="58">
        <v>670</v>
      </c>
      <c r="J1315" s="72">
        <v>3</v>
      </c>
      <c r="K1315" s="72">
        <v>61</v>
      </c>
      <c r="L1315" s="73">
        <f t="shared" si="576"/>
        <v>2010</v>
      </c>
      <c r="M1315" s="73">
        <f t="shared" si="575"/>
        <v>40870</v>
      </c>
      <c r="N1315" s="74">
        <v>3</v>
      </c>
      <c r="O1315" s="74">
        <f t="shared" si="587"/>
        <v>2010</v>
      </c>
      <c r="P1315" s="73">
        <f t="shared" si="583"/>
        <v>0</v>
      </c>
      <c r="Q1315" s="86">
        <v>108</v>
      </c>
      <c r="R1315" s="73">
        <f t="shared" si="588"/>
        <v>72360</v>
      </c>
      <c r="S1315" s="76">
        <f t="shared" si="589"/>
        <v>2.7777777777777776E-2</v>
      </c>
      <c r="T1315" s="77">
        <v>3</v>
      </c>
      <c r="U1315" s="78">
        <f t="shared" si="590"/>
        <v>0</v>
      </c>
      <c r="V1315" s="73">
        <f t="shared" si="574"/>
        <v>2010</v>
      </c>
      <c r="W1315" s="73">
        <f t="shared" si="591"/>
        <v>0</v>
      </c>
      <c r="X1315" s="76">
        <f t="shared" si="592"/>
        <v>0</v>
      </c>
      <c r="Y1315" s="73">
        <f t="shared" si="593"/>
        <v>4.5</v>
      </c>
      <c r="Z1315" s="73">
        <f t="shared" si="594"/>
        <v>0</v>
      </c>
      <c r="AA1315" s="73">
        <f t="shared" si="584"/>
        <v>0</v>
      </c>
      <c r="AB1315" s="73">
        <f t="shared" si="595"/>
        <v>56.5</v>
      </c>
      <c r="AC1315" s="73">
        <f t="shared" si="585"/>
        <v>37855</v>
      </c>
      <c r="AD1315" s="73">
        <f t="shared" si="586"/>
        <v>3015</v>
      </c>
      <c r="AE1315" s="73">
        <v>0</v>
      </c>
    </row>
    <row r="1316" spans="1:31" ht="15" customHeight="1">
      <c r="A1316" s="5" t="s">
        <v>90</v>
      </c>
      <c r="B1316" s="6" t="str">
        <f>IFERROR(VLOOKUP(A1316,'Distributor List'!$A$2:$D$77,2,0),"-")</f>
        <v>Faisalabad</v>
      </c>
      <c r="C1316" s="6" t="str">
        <f>IFERROR(VLOOKUP(A1316,'Distributor List'!$A$2:$D$77,3,0),"-")</f>
        <v>Center-1</v>
      </c>
      <c r="D1316" s="6" t="str">
        <f>IFERROR(VLOOKUP(A1316,'Distributor List'!$A$2:$F$77,6,0),"-")</f>
        <v>Pak-1</v>
      </c>
      <c r="E1316" s="6" t="str">
        <f>IFERROR(VLOOKUP(A1316,'Distributor List'!$A$2:$D$77,4,0),"-")</f>
        <v>Distributor</v>
      </c>
      <c r="F1316" s="6" t="str">
        <f>IFERROR(VLOOKUP(H1316,'Price List'!$A$2:$H$109,8,0),"-")</f>
        <v>Medicronis</v>
      </c>
      <c r="G1316" s="6" t="str">
        <f>IFERROR(VLOOKUP(A1316,'Distributor List'!$A$2:$E$77,5,0),"-")</f>
        <v>FSD Vacant</v>
      </c>
      <c r="H1316" s="10" t="s">
        <v>182</v>
      </c>
      <c r="I1316" s="58">
        <v>60</v>
      </c>
      <c r="J1316" s="72">
        <v>0</v>
      </c>
      <c r="K1316" s="72">
        <v>97</v>
      </c>
      <c r="L1316" s="73">
        <f t="shared" si="576"/>
        <v>0</v>
      </c>
      <c r="M1316" s="73">
        <f t="shared" si="575"/>
        <v>5820</v>
      </c>
      <c r="N1316" s="74">
        <v>0</v>
      </c>
      <c r="O1316" s="74">
        <f t="shared" si="587"/>
        <v>0</v>
      </c>
      <c r="P1316" s="73">
        <f t="shared" si="583"/>
        <v>0</v>
      </c>
      <c r="Q1316" s="86">
        <v>108</v>
      </c>
      <c r="R1316" s="73">
        <f t="shared" si="588"/>
        <v>6480</v>
      </c>
      <c r="S1316" s="76">
        <f t="shared" si="589"/>
        <v>0</v>
      </c>
      <c r="T1316" s="77">
        <v>0</v>
      </c>
      <c r="U1316" s="78">
        <f t="shared" si="590"/>
        <v>0</v>
      </c>
      <c r="V1316" s="73">
        <f t="shared" si="574"/>
        <v>0</v>
      </c>
      <c r="W1316" s="73">
        <f t="shared" si="591"/>
        <v>0</v>
      </c>
      <c r="X1316" s="76" t="str">
        <f t="shared" si="592"/>
        <v>-</v>
      </c>
      <c r="Y1316" s="73">
        <f t="shared" si="593"/>
        <v>0</v>
      </c>
      <c r="Z1316" s="73">
        <f t="shared" si="594"/>
        <v>0</v>
      </c>
      <c r="AA1316" s="73">
        <f t="shared" si="584"/>
        <v>0</v>
      </c>
      <c r="AB1316" s="73">
        <f t="shared" si="595"/>
        <v>97</v>
      </c>
      <c r="AC1316" s="73">
        <f t="shared" si="585"/>
        <v>5820</v>
      </c>
      <c r="AD1316" s="73">
        <f t="shared" si="586"/>
        <v>0</v>
      </c>
      <c r="AE1316" s="73">
        <v>0</v>
      </c>
    </row>
    <row r="1317" spans="1:31" ht="15" customHeight="1">
      <c r="A1317" s="5" t="s">
        <v>90</v>
      </c>
      <c r="B1317" s="6" t="str">
        <f>IFERROR(VLOOKUP(A1317,'Distributor List'!$A$2:$D$77,2,0),"-")</f>
        <v>Faisalabad</v>
      </c>
      <c r="C1317" s="6" t="str">
        <f>IFERROR(VLOOKUP(A1317,'Distributor List'!$A$2:$D$77,3,0),"-")</f>
        <v>Center-1</v>
      </c>
      <c r="D1317" s="6" t="str">
        <f>IFERROR(VLOOKUP(A1317,'Distributor List'!$A$2:$F$77,6,0),"-")</f>
        <v>Pak-1</v>
      </c>
      <c r="E1317" s="6" t="str">
        <f>IFERROR(VLOOKUP(A1317,'Distributor List'!$A$2:$D$77,4,0),"-")</f>
        <v>Distributor</v>
      </c>
      <c r="F1317" s="6" t="str">
        <f>IFERROR(VLOOKUP(H1317,'Price List'!$A$2:$H$109,8,0),"-")</f>
        <v>Medicronis</v>
      </c>
      <c r="G1317" s="6" t="str">
        <f>IFERROR(VLOOKUP(A1317,'Distributor List'!$A$2:$E$77,5,0),"-")</f>
        <v>FSD Vacant</v>
      </c>
      <c r="H1317" s="10" t="s">
        <v>183</v>
      </c>
      <c r="I1317" s="58">
        <v>78</v>
      </c>
      <c r="J1317" s="72">
        <v>0</v>
      </c>
      <c r="K1317" s="72">
        <v>25</v>
      </c>
      <c r="L1317" s="73">
        <f t="shared" si="576"/>
        <v>0</v>
      </c>
      <c r="M1317" s="73">
        <f t="shared" si="575"/>
        <v>1950</v>
      </c>
      <c r="N1317" s="74">
        <v>0</v>
      </c>
      <c r="O1317" s="74">
        <f t="shared" si="587"/>
        <v>0</v>
      </c>
      <c r="P1317" s="73">
        <f t="shared" si="583"/>
        <v>0</v>
      </c>
      <c r="Q1317" s="86">
        <v>108</v>
      </c>
      <c r="R1317" s="73">
        <f t="shared" si="588"/>
        <v>8424</v>
      </c>
      <c r="S1317" s="76">
        <f t="shared" si="589"/>
        <v>0</v>
      </c>
      <c r="T1317" s="77">
        <v>5</v>
      </c>
      <c r="U1317" s="78">
        <f t="shared" si="590"/>
        <v>-5</v>
      </c>
      <c r="V1317" s="73">
        <f t="shared" si="574"/>
        <v>390</v>
      </c>
      <c r="W1317" s="73">
        <f t="shared" si="591"/>
        <v>-390</v>
      </c>
      <c r="X1317" s="76">
        <f t="shared" si="592"/>
        <v>-1</v>
      </c>
      <c r="Y1317" s="73">
        <f t="shared" si="593"/>
        <v>0</v>
      </c>
      <c r="Z1317" s="73">
        <f t="shared" si="594"/>
        <v>0</v>
      </c>
      <c r="AA1317" s="73">
        <f t="shared" si="584"/>
        <v>0</v>
      </c>
      <c r="AB1317" s="73">
        <f t="shared" si="595"/>
        <v>25</v>
      </c>
      <c r="AC1317" s="73">
        <f t="shared" si="585"/>
        <v>1950</v>
      </c>
      <c r="AD1317" s="73">
        <f t="shared" si="586"/>
        <v>0</v>
      </c>
      <c r="AE1317" s="73">
        <v>0</v>
      </c>
    </row>
    <row r="1318" spans="1:31" ht="15" customHeight="1">
      <c r="A1318" s="5" t="s">
        <v>90</v>
      </c>
      <c r="B1318" s="6" t="str">
        <f>IFERROR(VLOOKUP(A1318,'Distributor List'!$A$2:$D$77,2,0),"-")</f>
        <v>Faisalabad</v>
      </c>
      <c r="C1318" s="6" t="str">
        <f>IFERROR(VLOOKUP(A1318,'Distributor List'!$A$2:$D$77,3,0),"-")</f>
        <v>Center-1</v>
      </c>
      <c r="D1318" s="6" t="str">
        <f>IFERROR(VLOOKUP(A1318,'Distributor List'!$A$2:$F$77,6,0),"-")</f>
        <v>Pak-1</v>
      </c>
      <c r="E1318" s="6" t="str">
        <f>IFERROR(VLOOKUP(A1318,'Distributor List'!$A$2:$D$77,4,0),"-")</f>
        <v>Distributor</v>
      </c>
      <c r="F1318" s="6" t="str">
        <f>IFERROR(VLOOKUP(H1318,'Price List'!$A$2:$H$109,8,0),"-")</f>
        <v>Medicronis</v>
      </c>
      <c r="G1318" s="6" t="str">
        <f>IFERROR(VLOOKUP(A1318,'Distributor List'!$A$2:$E$77,5,0),"-")</f>
        <v>FSD Vacant</v>
      </c>
      <c r="H1318" s="10" t="s">
        <v>184</v>
      </c>
      <c r="I1318" s="58">
        <v>112</v>
      </c>
      <c r="J1318" s="72">
        <v>0</v>
      </c>
      <c r="K1318" s="72">
        <v>14</v>
      </c>
      <c r="L1318" s="73">
        <f t="shared" si="576"/>
        <v>0</v>
      </c>
      <c r="M1318" s="73">
        <f t="shared" si="575"/>
        <v>1568</v>
      </c>
      <c r="N1318" s="74">
        <v>0</v>
      </c>
      <c r="O1318" s="74">
        <f t="shared" si="587"/>
        <v>0</v>
      </c>
      <c r="P1318" s="73">
        <f t="shared" si="583"/>
        <v>0</v>
      </c>
      <c r="Q1318" s="86">
        <v>144</v>
      </c>
      <c r="R1318" s="73">
        <f t="shared" si="588"/>
        <v>16128</v>
      </c>
      <c r="S1318" s="76">
        <f t="shared" si="589"/>
        <v>0</v>
      </c>
      <c r="T1318" s="77">
        <v>0</v>
      </c>
      <c r="U1318" s="78">
        <f t="shared" si="590"/>
        <v>0</v>
      </c>
      <c r="V1318" s="73">
        <f t="shared" si="574"/>
        <v>0</v>
      </c>
      <c r="W1318" s="73">
        <f t="shared" si="591"/>
        <v>0</v>
      </c>
      <c r="X1318" s="76" t="str">
        <f t="shared" si="592"/>
        <v>-</v>
      </c>
      <c r="Y1318" s="73">
        <f t="shared" si="593"/>
        <v>0</v>
      </c>
      <c r="Z1318" s="73">
        <f t="shared" si="594"/>
        <v>0</v>
      </c>
      <c r="AA1318" s="73">
        <f t="shared" si="584"/>
        <v>0</v>
      </c>
      <c r="AB1318" s="73">
        <f t="shared" si="595"/>
        <v>14</v>
      </c>
      <c r="AC1318" s="73">
        <f t="shared" si="585"/>
        <v>1568</v>
      </c>
      <c r="AD1318" s="73">
        <f t="shared" si="586"/>
        <v>0</v>
      </c>
      <c r="AE1318" s="73">
        <v>0</v>
      </c>
    </row>
    <row r="1319" spans="1:31" ht="15" customHeight="1">
      <c r="A1319" s="5" t="s">
        <v>90</v>
      </c>
      <c r="B1319" s="6" t="str">
        <f>IFERROR(VLOOKUP(A1319,'Distributor List'!$A$2:$D$77,2,0),"-")</f>
        <v>Faisalabad</v>
      </c>
      <c r="C1319" s="6" t="str">
        <f>IFERROR(VLOOKUP(A1319,'Distributor List'!$A$2:$D$77,3,0),"-")</f>
        <v>Center-1</v>
      </c>
      <c r="D1319" s="6" t="str">
        <f>IFERROR(VLOOKUP(A1319,'Distributor List'!$A$2:$F$77,6,0),"-")</f>
        <v>Pak-1</v>
      </c>
      <c r="E1319" s="6" t="str">
        <f>IFERROR(VLOOKUP(A1319,'Distributor List'!$A$2:$D$77,4,0),"-")</f>
        <v>Distributor</v>
      </c>
      <c r="F1319" s="6" t="str">
        <f>IFERROR(VLOOKUP(H1319,'Price List'!$A$2:$H$109,8,0),"-")</f>
        <v>Medicronis</v>
      </c>
      <c r="G1319" s="6" t="str">
        <f>IFERROR(VLOOKUP(A1319,'Distributor List'!$A$2:$E$77,5,0),"-")</f>
        <v>FSD Vacant</v>
      </c>
      <c r="H1319" s="10" t="s">
        <v>185</v>
      </c>
      <c r="I1319" s="58">
        <v>140</v>
      </c>
      <c r="J1319" s="72">
        <v>0</v>
      </c>
      <c r="K1319" s="72">
        <v>0</v>
      </c>
      <c r="L1319" s="73">
        <f t="shared" si="576"/>
        <v>0</v>
      </c>
      <c r="M1319" s="73">
        <f t="shared" si="575"/>
        <v>0</v>
      </c>
      <c r="N1319" s="74">
        <v>0</v>
      </c>
      <c r="O1319" s="74">
        <f t="shared" si="587"/>
        <v>0</v>
      </c>
      <c r="P1319" s="73">
        <f t="shared" si="583"/>
        <v>0</v>
      </c>
      <c r="Q1319" s="86">
        <v>96</v>
      </c>
      <c r="R1319" s="73">
        <f t="shared" si="588"/>
        <v>13440</v>
      </c>
      <c r="S1319" s="76">
        <f t="shared" si="589"/>
        <v>0</v>
      </c>
      <c r="T1319" s="77">
        <v>0</v>
      </c>
      <c r="U1319" s="78">
        <f t="shared" ref="U1319:U1365" si="596">J1319-T1319</f>
        <v>0</v>
      </c>
      <c r="V1319" s="73">
        <f t="shared" si="574"/>
        <v>0</v>
      </c>
      <c r="W1319" s="73">
        <f t="shared" si="591"/>
        <v>0</v>
      </c>
      <c r="X1319" s="76" t="str">
        <f t="shared" si="592"/>
        <v>-</v>
      </c>
      <c r="Y1319" s="73">
        <f t="shared" si="593"/>
        <v>0</v>
      </c>
      <c r="Z1319" s="73">
        <f t="shared" si="594"/>
        <v>0</v>
      </c>
      <c r="AA1319" s="73">
        <f t="shared" si="584"/>
        <v>0</v>
      </c>
      <c r="AB1319" s="73">
        <f t="shared" si="595"/>
        <v>0</v>
      </c>
      <c r="AC1319" s="73">
        <f t="shared" si="585"/>
        <v>0</v>
      </c>
      <c r="AD1319" s="73">
        <f t="shared" si="586"/>
        <v>0</v>
      </c>
      <c r="AE1319" s="73">
        <v>0</v>
      </c>
    </row>
    <row r="1320" spans="1:31" ht="15" customHeight="1">
      <c r="A1320" s="5" t="s">
        <v>90</v>
      </c>
      <c r="B1320" s="6" t="str">
        <f>IFERROR(VLOOKUP(A1320,'Distributor List'!$A$2:$D$77,2,0),"-")</f>
        <v>Faisalabad</v>
      </c>
      <c r="C1320" s="6" t="str">
        <f>IFERROR(VLOOKUP(A1320,'Distributor List'!$A$2:$D$77,3,0),"-")</f>
        <v>Center-1</v>
      </c>
      <c r="D1320" s="6" t="str">
        <f>IFERROR(VLOOKUP(A1320,'Distributor List'!$A$2:$F$77,6,0),"-")</f>
        <v>Pak-1</v>
      </c>
      <c r="E1320" s="6" t="str">
        <f>IFERROR(VLOOKUP(A1320,'Distributor List'!$A$2:$D$77,4,0),"-")</f>
        <v>Distributor</v>
      </c>
      <c r="F1320" s="6" t="str">
        <f>IFERROR(VLOOKUP(H1320,'Price List'!$A$2:$H$109,8,0),"-")</f>
        <v>Medicronis</v>
      </c>
      <c r="G1320" s="6" t="str">
        <f>IFERROR(VLOOKUP(A1320,'Distributor List'!$A$2:$E$77,5,0),"-")</f>
        <v>FSD Vacant</v>
      </c>
      <c r="H1320" s="10" t="s">
        <v>186</v>
      </c>
      <c r="I1320" s="58">
        <v>199</v>
      </c>
      <c r="J1320" s="72">
        <v>0</v>
      </c>
      <c r="K1320" s="72">
        <v>0</v>
      </c>
      <c r="L1320" s="73">
        <f t="shared" si="576"/>
        <v>0</v>
      </c>
      <c r="M1320" s="73">
        <f t="shared" si="575"/>
        <v>0</v>
      </c>
      <c r="N1320" s="74">
        <v>0</v>
      </c>
      <c r="O1320" s="74">
        <f t="shared" si="587"/>
        <v>0</v>
      </c>
      <c r="P1320" s="73">
        <f t="shared" si="583"/>
        <v>0</v>
      </c>
      <c r="Q1320" s="86">
        <v>80</v>
      </c>
      <c r="R1320" s="73">
        <f t="shared" si="588"/>
        <v>15920</v>
      </c>
      <c r="S1320" s="76">
        <f t="shared" si="589"/>
        <v>0</v>
      </c>
      <c r="T1320" s="77">
        <v>0</v>
      </c>
      <c r="U1320" s="78">
        <f t="shared" si="596"/>
        <v>0</v>
      </c>
      <c r="V1320" s="73">
        <f t="shared" si="574"/>
        <v>0</v>
      </c>
      <c r="W1320" s="73">
        <f t="shared" si="591"/>
        <v>0</v>
      </c>
      <c r="X1320" s="76" t="str">
        <f t="shared" si="592"/>
        <v>-</v>
      </c>
      <c r="Y1320" s="73">
        <f t="shared" si="593"/>
        <v>0</v>
      </c>
      <c r="Z1320" s="73">
        <f t="shared" si="594"/>
        <v>0</v>
      </c>
      <c r="AA1320" s="73">
        <f t="shared" si="584"/>
        <v>0</v>
      </c>
      <c r="AB1320" s="73">
        <f t="shared" si="595"/>
        <v>0</v>
      </c>
      <c r="AC1320" s="73">
        <f t="shared" si="585"/>
        <v>0</v>
      </c>
      <c r="AD1320" s="73">
        <f t="shared" si="586"/>
        <v>0</v>
      </c>
      <c r="AE1320" s="73">
        <v>0</v>
      </c>
    </row>
    <row r="1321" spans="1:31" ht="15" customHeight="1">
      <c r="A1321" s="5" t="s">
        <v>90</v>
      </c>
      <c r="B1321" s="6" t="str">
        <f>IFERROR(VLOOKUP(A1321,'Distributor List'!$A$2:$D$77,2,0),"-")</f>
        <v>Faisalabad</v>
      </c>
      <c r="C1321" s="6" t="str">
        <f>IFERROR(VLOOKUP(A1321,'Distributor List'!$A$2:$D$77,3,0),"-")</f>
        <v>Center-1</v>
      </c>
      <c r="D1321" s="6" t="str">
        <f>IFERROR(VLOOKUP(A1321,'Distributor List'!$A$2:$F$77,6,0),"-")</f>
        <v>Pak-1</v>
      </c>
      <c r="E1321" s="6" t="str">
        <f>IFERROR(VLOOKUP(A1321,'Distributor List'!$A$2:$D$77,4,0),"-")</f>
        <v>Distributor</v>
      </c>
      <c r="F1321" s="6" t="str">
        <f>IFERROR(VLOOKUP(H1321,'Price List'!$A$2:$H$109,8,0),"-")</f>
        <v>Transformer</v>
      </c>
      <c r="G1321" s="6" t="str">
        <f>IFERROR(VLOOKUP(A1321,'Distributor List'!$A$2:$E$77,5,0),"-")</f>
        <v>FSD Vacant</v>
      </c>
      <c r="H1321" s="10" t="s">
        <v>187</v>
      </c>
      <c r="I1321" s="58">
        <v>170</v>
      </c>
      <c r="J1321" s="72">
        <v>2</v>
      </c>
      <c r="K1321" s="72">
        <v>20</v>
      </c>
      <c r="L1321" s="73">
        <f t="shared" si="576"/>
        <v>340</v>
      </c>
      <c r="M1321" s="73">
        <f t="shared" si="575"/>
        <v>3400</v>
      </c>
      <c r="N1321" s="74">
        <v>2</v>
      </c>
      <c r="O1321" s="74">
        <f t="shared" si="587"/>
        <v>340</v>
      </c>
      <c r="P1321" s="73">
        <f t="shared" si="583"/>
        <v>0</v>
      </c>
      <c r="Q1321" s="86">
        <v>126</v>
      </c>
      <c r="R1321" s="73">
        <f t="shared" si="588"/>
        <v>21420</v>
      </c>
      <c r="S1321" s="76">
        <f t="shared" si="589"/>
        <v>1.5873015873015872E-2</v>
      </c>
      <c r="T1321" s="77">
        <v>0</v>
      </c>
      <c r="U1321" s="78">
        <f t="shared" si="596"/>
        <v>2</v>
      </c>
      <c r="V1321" s="73">
        <f t="shared" si="574"/>
        <v>0</v>
      </c>
      <c r="W1321" s="73">
        <f t="shared" si="591"/>
        <v>340</v>
      </c>
      <c r="X1321" s="76" t="str">
        <f t="shared" si="592"/>
        <v>-</v>
      </c>
      <c r="Y1321" s="73">
        <f t="shared" si="593"/>
        <v>3</v>
      </c>
      <c r="Z1321" s="73">
        <f t="shared" si="594"/>
        <v>0</v>
      </c>
      <c r="AA1321" s="73">
        <f t="shared" si="584"/>
        <v>0</v>
      </c>
      <c r="AB1321" s="73">
        <f t="shared" si="595"/>
        <v>17</v>
      </c>
      <c r="AC1321" s="73">
        <f t="shared" si="585"/>
        <v>2890</v>
      </c>
      <c r="AD1321" s="73">
        <f t="shared" si="586"/>
        <v>510</v>
      </c>
      <c r="AE1321" s="73">
        <v>0</v>
      </c>
    </row>
    <row r="1322" spans="1:31" ht="15" customHeight="1">
      <c r="A1322" s="5" t="s">
        <v>90</v>
      </c>
      <c r="B1322" s="6" t="str">
        <f>IFERROR(VLOOKUP(A1322,'Distributor List'!$A$2:$D$77,2,0),"-")</f>
        <v>Faisalabad</v>
      </c>
      <c r="C1322" s="6" t="str">
        <f>IFERROR(VLOOKUP(A1322,'Distributor List'!$A$2:$D$77,3,0),"-")</f>
        <v>Center-1</v>
      </c>
      <c r="D1322" s="6" t="str">
        <f>IFERROR(VLOOKUP(A1322,'Distributor List'!$A$2:$F$77,6,0),"-")</f>
        <v>Pak-1</v>
      </c>
      <c r="E1322" s="6" t="str">
        <f>IFERROR(VLOOKUP(A1322,'Distributor List'!$A$2:$D$77,4,0),"-")</f>
        <v>Distributor</v>
      </c>
      <c r="F1322" s="6" t="str">
        <f>IFERROR(VLOOKUP(H1322,'Price List'!$A$2:$H$109,8,0),"-")</f>
        <v>Medicronis</v>
      </c>
      <c r="G1322" s="6" t="str">
        <f>IFERROR(VLOOKUP(A1322,'Distributor List'!$A$2:$E$77,5,0),"-")</f>
        <v>FSD Vacant</v>
      </c>
      <c r="H1322" s="10" t="s">
        <v>188</v>
      </c>
      <c r="I1322" s="58">
        <v>110</v>
      </c>
      <c r="J1322" s="72">
        <v>0</v>
      </c>
      <c r="K1322" s="72">
        <v>20</v>
      </c>
      <c r="L1322" s="73">
        <f t="shared" si="576"/>
        <v>0</v>
      </c>
      <c r="M1322" s="73">
        <f t="shared" si="575"/>
        <v>2200</v>
      </c>
      <c r="N1322" s="74">
        <v>0</v>
      </c>
      <c r="O1322" s="74">
        <f t="shared" si="587"/>
        <v>0</v>
      </c>
      <c r="P1322" s="73">
        <f t="shared" si="583"/>
        <v>0</v>
      </c>
      <c r="Q1322" s="86">
        <v>126</v>
      </c>
      <c r="R1322" s="73">
        <f t="shared" si="588"/>
        <v>13860</v>
      </c>
      <c r="S1322" s="76">
        <f t="shared" si="589"/>
        <v>0</v>
      </c>
      <c r="T1322" s="77">
        <v>2</v>
      </c>
      <c r="U1322" s="78">
        <f t="shared" si="596"/>
        <v>-2</v>
      </c>
      <c r="V1322" s="73">
        <f t="shared" si="574"/>
        <v>220</v>
      </c>
      <c r="W1322" s="73">
        <f t="shared" si="591"/>
        <v>-220</v>
      </c>
      <c r="X1322" s="76">
        <f t="shared" si="592"/>
        <v>-1</v>
      </c>
      <c r="Y1322" s="73">
        <f t="shared" si="593"/>
        <v>0</v>
      </c>
      <c r="Z1322" s="73">
        <f t="shared" si="594"/>
        <v>0</v>
      </c>
      <c r="AA1322" s="73">
        <f t="shared" si="584"/>
        <v>0</v>
      </c>
      <c r="AB1322" s="73">
        <f t="shared" si="595"/>
        <v>20</v>
      </c>
      <c r="AC1322" s="73">
        <f t="shared" si="585"/>
        <v>2200</v>
      </c>
      <c r="AD1322" s="73">
        <f t="shared" si="586"/>
        <v>0</v>
      </c>
      <c r="AE1322" s="73">
        <v>0</v>
      </c>
    </row>
    <row r="1323" spans="1:31" ht="15" customHeight="1">
      <c r="A1323" s="5" t="s">
        <v>90</v>
      </c>
      <c r="B1323" s="6" t="str">
        <f>IFERROR(VLOOKUP(A1323,'Distributor List'!$A$2:$D$77,2,0),"-")</f>
        <v>Faisalabad</v>
      </c>
      <c r="C1323" s="6" t="str">
        <f>IFERROR(VLOOKUP(A1323,'Distributor List'!$A$2:$D$77,3,0),"-")</f>
        <v>Center-1</v>
      </c>
      <c r="D1323" s="6" t="str">
        <f>IFERROR(VLOOKUP(A1323,'Distributor List'!$A$2:$F$77,6,0),"-")</f>
        <v>Pak-1</v>
      </c>
      <c r="E1323" s="6" t="str">
        <f>IFERROR(VLOOKUP(A1323,'Distributor List'!$A$2:$D$77,4,0),"-")</f>
        <v>Distributor</v>
      </c>
      <c r="F1323" s="6" t="str">
        <f>IFERROR(VLOOKUP(H1323,'Price List'!$A$2:$H$109,8,0),"-")</f>
        <v>Medicronis</v>
      </c>
      <c r="G1323" s="6" t="str">
        <f>IFERROR(VLOOKUP(A1323,'Distributor List'!$A$2:$E$77,5,0),"-")</f>
        <v>FSD Vacant</v>
      </c>
      <c r="H1323" s="10" t="s">
        <v>189</v>
      </c>
      <c r="I1323" s="58">
        <v>99</v>
      </c>
      <c r="J1323" s="72">
        <v>0</v>
      </c>
      <c r="K1323" s="72">
        <v>0</v>
      </c>
      <c r="L1323" s="73">
        <f t="shared" si="576"/>
        <v>0</v>
      </c>
      <c r="M1323" s="73">
        <f t="shared" si="575"/>
        <v>0</v>
      </c>
      <c r="N1323" s="74">
        <v>0</v>
      </c>
      <c r="O1323" s="74">
        <f t="shared" si="587"/>
        <v>0</v>
      </c>
      <c r="P1323" s="73">
        <f t="shared" si="583"/>
        <v>0</v>
      </c>
      <c r="Q1323" s="86">
        <v>0</v>
      </c>
      <c r="R1323" s="73">
        <f t="shared" si="588"/>
        <v>0</v>
      </c>
      <c r="S1323" s="76" t="str">
        <f t="shared" si="589"/>
        <v>-</v>
      </c>
      <c r="T1323" s="77">
        <v>0</v>
      </c>
      <c r="U1323" s="78">
        <f t="shared" si="596"/>
        <v>0</v>
      </c>
      <c r="V1323" s="73">
        <f t="shared" si="574"/>
        <v>0</v>
      </c>
      <c r="W1323" s="73">
        <f t="shared" si="591"/>
        <v>0</v>
      </c>
      <c r="X1323" s="76" t="str">
        <f t="shared" si="592"/>
        <v>-</v>
      </c>
      <c r="Y1323" s="73">
        <f t="shared" si="593"/>
        <v>0</v>
      </c>
      <c r="Z1323" s="73">
        <f t="shared" si="594"/>
        <v>0</v>
      </c>
      <c r="AA1323" s="73">
        <f t="shared" si="584"/>
        <v>0</v>
      </c>
      <c r="AB1323" s="73">
        <f t="shared" si="595"/>
        <v>0</v>
      </c>
      <c r="AC1323" s="73">
        <f t="shared" si="585"/>
        <v>0</v>
      </c>
      <c r="AD1323" s="73">
        <f t="shared" si="586"/>
        <v>0</v>
      </c>
      <c r="AE1323" s="73">
        <v>0</v>
      </c>
    </row>
    <row r="1324" spans="1:31" ht="15" customHeight="1">
      <c r="A1324" s="5" t="s">
        <v>90</v>
      </c>
      <c r="B1324" s="6" t="str">
        <f>IFERROR(VLOOKUP(A1324,'Distributor List'!$A$2:$D$77,2,0),"-")</f>
        <v>Faisalabad</v>
      </c>
      <c r="C1324" s="6" t="str">
        <f>IFERROR(VLOOKUP(A1324,'Distributor List'!$A$2:$D$77,3,0),"-")</f>
        <v>Center-1</v>
      </c>
      <c r="D1324" s="6" t="str">
        <f>IFERROR(VLOOKUP(A1324,'Distributor List'!$A$2:$F$77,6,0),"-")</f>
        <v>Pak-1</v>
      </c>
      <c r="E1324" s="6" t="str">
        <f>IFERROR(VLOOKUP(A1324,'Distributor List'!$A$2:$D$77,4,0),"-")</f>
        <v>Distributor</v>
      </c>
      <c r="F1324" s="6" t="str">
        <f>IFERROR(VLOOKUP(H1324,'Price List'!$A$2:$H$109,8,0),"-")</f>
        <v>Medicronis</v>
      </c>
      <c r="G1324" s="6" t="str">
        <f>IFERROR(VLOOKUP(A1324,'Distributor List'!$A$2:$E$77,5,0),"-")</f>
        <v>FSD Vacant</v>
      </c>
      <c r="H1324" s="10" t="s">
        <v>190</v>
      </c>
      <c r="I1324" s="58">
        <v>85</v>
      </c>
      <c r="J1324" s="72">
        <v>0</v>
      </c>
      <c r="K1324" s="72">
        <v>0</v>
      </c>
      <c r="L1324" s="73">
        <f t="shared" si="576"/>
        <v>0</v>
      </c>
      <c r="M1324" s="73">
        <f t="shared" si="575"/>
        <v>0</v>
      </c>
      <c r="N1324" s="74">
        <v>0</v>
      </c>
      <c r="O1324" s="74">
        <f t="shared" si="587"/>
        <v>0</v>
      </c>
      <c r="P1324" s="73">
        <f t="shared" si="583"/>
        <v>0</v>
      </c>
      <c r="Q1324" s="86">
        <v>192</v>
      </c>
      <c r="R1324" s="73">
        <f t="shared" si="588"/>
        <v>16320</v>
      </c>
      <c r="S1324" s="76">
        <f t="shared" si="589"/>
        <v>0</v>
      </c>
      <c r="T1324" s="77">
        <v>0</v>
      </c>
      <c r="U1324" s="78">
        <f t="shared" si="596"/>
        <v>0</v>
      </c>
      <c r="V1324" s="73">
        <f t="shared" si="574"/>
        <v>0</v>
      </c>
      <c r="W1324" s="73">
        <f t="shared" si="591"/>
        <v>0</v>
      </c>
      <c r="X1324" s="76" t="str">
        <f t="shared" si="592"/>
        <v>-</v>
      </c>
      <c r="Y1324" s="73">
        <f t="shared" si="593"/>
        <v>0</v>
      </c>
      <c r="Z1324" s="73">
        <f t="shared" si="594"/>
        <v>0</v>
      </c>
      <c r="AA1324" s="73">
        <f t="shared" si="584"/>
        <v>0</v>
      </c>
      <c r="AB1324" s="73">
        <f t="shared" si="595"/>
        <v>0</v>
      </c>
      <c r="AC1324" s="73">
        <f t="shared" si="585"/>
        <v>0</v>
      </c>
      <c r="AD1324" s="73">
        <f t="shared" si="586"/>
        <v>0</v>
      </c>
      <c r="AE1324" s="73">
        <v>0</v>
      </c>
    </row>
    <row r="1325" spans="1:31" ht="15" customHeight="1">
      <c r="A1325" s="5" t="s">
        <v>90</v>
      </c>
      <c r="B1325" s="6" t="str">
        <f>IFERROR(VLOOKUP(A1325,'Distributor List'!$A$2:$D$77,2,0),"-")</f>
        <v>Faisalabad</v>
      </c>
      <c r="C1325" s="6" t="str">
        <f>IFERROR(VLOOKUP(A1325,'Distributor List'!$A$2:$D$77,3,0),"-")</f>
        <v>Center-1</v>
      </c>
      <c r="D1325" s="6" t="str">
        <f>IFERROR(VLOOKUP(A1325,'Distributor List'!$A$2:$F$77,6,0),"-")</f>
        <v>Pak-1</v>
      </c>
      <c r="E1325" s="6" t="str">
        <f>IFERROR(VLOOKUP(A1325,'Distributor List'!$A$2:$D$77,4,0),"-")</f>
        <v>Distributor</v>
      </c>
      <c r="F1325" s="6" t="str">
        <f>IFERROR(VLOOKUP(H1325,'Price List'!$A$2:$H$109,8,0),"-")</f>
        <v>Medicronis</v>
      </c>
      <c r="G1325" s="6" t="str">
        <f>IFERROR(VLOOKUP(A1325,'Distributor List'!$A$2:$E$77,5,0),"-")</f>
        <v>FSD Vacant</v>
      </c>
      <c r="H1325" s="10" t="s">
        <v>191</v>
      </c>
      <c r="I1325" s="58">
        <v>95</v>
      </c>
      <c r="J1325" s="72">
        <v>20</v>
      </c>
      <c r="K1325" s="72">
        <v>19</v>
      </c>
      <c r="L1325" s="73">
        <f t="shared" si="576"/>
        <v>1900</v>
      </c>
      <c r="M1325" s="73">
        <f t="shared" si="575"/>
        <v>1805</v>
      </c>
      <c r="N1325" s="74">
        <v>20</v>
      </c>
      <c r="O1325" s="74">
        <f t="shared" si="587"/>
        <v>1900</v>
      </c>
      <c r="P1325" s="73">
        <f t="shared" si="583"/>
        <v>0</v>
      </c>
      <c r="Q1325" s="86">
        <v>0</v>
      </c>
      <c r="R1325" s="73">
        <f t="shared" si="588"/>
        <v>0</v>
      </c>
      <c r="S1325" s="76" t="str">
        <f t="shared" si="589"/>
        <v>-</v>
      </c>
      <c r="T1325" s="77">
        <v>8</v>
      </c>
      <c r="U1325" s="78">
        <f t="shared" si="596"/>
        <v>12</v>
      </c>
      <c r="V1325" s="73">
        <f t="shared" si="574"/>
        <v>760</v>
      </c>
      <c r="W1325" s="73">
        <f t="shared" si="591"/>
        <v>1140</v>
      </c>
      <c r="X1325" s="76">
        <f t="shared" si="592"/>
        <v>1.5</v>
      </c>
      <c r="Y1325" s="73">
        <f t="shared" si="593"/>
        <v>30</v>
      </c>
      <c r="Z1325" s="73">
        <f t="shared" si="594"/>
        <v>11</v>
      </c>
      <c r="AA1325" s="73">
        <f t="shared" si="584"/>
        <v>1045</v>
      </c>
      <c r="AB1325" s="73">
        <f t="shared" si="595"/>
        <v>0</v>
      </c>
      <c r="AC1325" s="73">
        <f t="shared" si="585"/>
        <v>0</v>
      </c>
      <c r="AD1325" s="73">
        <f t="shared" si="586"/>
        <v>2850</v>
      </c>
      <c r="AE1325" s="73">
        <v>0</v>
      </c>
    </row>
    <row r="1326" spans="1:31" ht="15" customHeight="1">
      <c r="A1326" s="5" t="s">
        <v>90</v>
      </c>
      <c r="B1326" s="6" t="str">
        <f>IFERROR(VLOOKUP(A1326,'Distributor List'!$A$2:$D$77,2,0),"-")</f>
        <v>Faisalabad</v>
      </c>
      <c r="C1326" s="6" t="str">
        <f>IFERROR(VLOOKUP(A1326,'Distributor List'!$A$2:$D$77,3,0),"-")</f>
        <v>Center-1</v>
      </c>
      <c r="D1326" s="6" t="str">
        <f>IFERROR(VLOOKUP(A1326,'Distributor List'!$A$2:$F$77,6,0),"-")</f>
        <v>Pak-1</v>
      </c>
      <c r="E1326" s="6" t="str">
        <f>IFERROR(VLOOKUP(A1326,'Distributor List'!$A$2:$D$77,4,0),"-")</f>
        <v>Distributor</v>
      </c>
      <c r="F1326" s="6" t="str">
        <f>IFERROR(VLOOKUP(H1326,'Price List'!$A$2:$H$109,8,0),"-")</f>
        <v>Medicronis</v>
      </c>
      <c r="G1326" s="6" t="str">
        <f>IFERROR(VLOOKUP(A1326,'Distributor List'!$A$2:$E$77,5,0),"-")</f>
        <v>FSD Vacant</v>
      </c>
      <c r="H1326" s="10" t="s">
        <v>192</v>
      </c>
      <c r="I1326" s="58">
        <v>90</v>
      </c>
      <c r="J1326" s="72">
        <v>0</v>
      </c>
      <c r="K1326" s="72">
        <v>0</v>
      </c>
      <c r="L1326" s="73">
        <f t="shared" si="576"/>
        <v>0</v>
      </c>
      <c r="M1326" s="73">
        <f t="shared" si="575"/>
        <v>0</v>
      </c>
      <c r="N1326" s="74">
        <v>0</v>
      </c>
      <c r="O1326" s="74">
        <f t="shared" si="587"/>
        <v>0</v>
      </c>
      <c r="P1326" s="73">
        <f t="shared" si="583"/>
        <v>0</v>
      </c>
      <c r="Q1326" s="86">
        <v>168</v>
      </c>
      <c r="R1326" s="73">
        <f t="shared" si="588"/>
        <v>15120</v>
      </c>
      <c r="S1326" s="76">
        <f t="shared" si="589"/>
        <v>0</v>
      </c>
      <c r="T1326" s="77">
        <v>0</v>
      </c>
      <c r="U1326" s="78">
        <f t="shared" si="596"/>
        <v>0</v>
      </c>
      <c r="V1326" s="73">
        <f t="shared" si="574"/>
        <v>0</v>
      </c>
      <c r="W1326" s="73">
        <f t="shared" si="591"/>
        <v>0</v>
      </c>
      <c r="X1326" s="76" t="str">
        <f t="shared" si="592"/>
        <v>-</v>
      </c>
      <c r="Y1326" s="73">
        <f t="shared" si="593"/>
        <v>0</v>
      </c>
      <c r="Z1326" s="73">
        <f t="shared" si="594"/>
        <v>0</v>
      </c>
      <c r="AA1326" s="73">
        <f t="shared" si="584"/>
        <v>0</v>
      </c>
      <c r="AB1326" s="73">
        <f t="shared" si="595"/>
        <v>0</v>
      </c>
      <c r="AC1326" s="73">
        <f t="shared" si="585"/>
        <v>0</v>
      </c>
      <c r="AD1326" s="73">
        <f t="shared" si="586"/>
        <v>0</v>
      </c>
      <c r="AE1326" s="73">
        <v>0</v>
      </c>
    </row>
    <row r="1327" spans="1:31" ht="15" customHeight="1">
      <c r="A1327" s="5" t="s">
        <v>90</v>
      </c>
      <c r="B1327" s="6" t="str">
        <f>IFERROR(VLOOKUP(A1327,'Distributor List'!$A$2:$D$77,2,0),"-")</f>
        <v>Faisalabad</v>
      </c>
      <c r="C1327" s="6" t="str">
        <f>IFERROR(VLOOKUP(A1327,'Distributor List'!$A$2:$D$77,3,0),"-")</f>
        <v>Center-1</v>
      </c>
      <c r="D1327" s="6" t="str">
        <f>IFERROR(VLOOKUP(A1327,'Distributor List'!$A$2:$F$77,6,0),"-")</f>
        <v>Pak-1</v>
      </c>
      <c r="E1327" s="6" t="str">
        <f>IFERROR(VLOOKUP(A1327,'Distributor List'!$A$2:$D$77,4,0),"-")</f>
        <v>Distributor</v>
      </c>
      <c r="F1327" s="6" t="str">
        <f>IFERROR(VLOOKUP(H1327,'Price List'!$A$2:$H$109,8,0),"-")</f>
        <v>Medicronis</v>
      </c>
      <c r="G1327" s="6" t="str">
        <f>IFERROR(VLOOKUP(A1327,'Distributor List'!$A$2:$E$77,5,0),"-")</f>
        <v>FSD Vacant</v>
      </c>
      <c r="H1327" s="56" t="s">
        <v>193</v>
      </c>
      <c r="I1327" s="57">
        <v>99</v>
      </c>
      <c r="J1327" s="72">
        <v>11</v>
      </c>
      <c r="K1327" s="72">
        <v>275</v>
      </c>
      <c r="L1327" s="73">
        <f t="shared" si="576"/>
        <v>1089</v>
      </c>
      <c r="M1327" s="73">
        <f t="shared" si="575"/>
        <v>27225</v>
      </c>
      <c r="N1327" s="74">
        <v>11</v>
      </c>
      <c r="O1327" s="74">
        <f t="shared" si="587"/>
        <v>1089</v>
      </c>
      <c r="P1327" s="73">
        <f t="shared" si="583"/>
        <v>0</v>
      </c>
      <c r="Q1327" s="86">
        <v>0</v>
      </c>
      <c r="R1327" s="73">
        <f t="shared" si="588"/>
        <v>0</v>
      </c>
      <c r="S1327" s="76" t="str">
        <f t="shared" si="589"/>
        <v>-</v>
      </c>
      <c r="T1327" s="77">
        <v>2</v>
      </c>
      <c r="U1327" s="78">
        <f t="shared" si="596"/>
        <v>9</v>
      </c>
      <c r="V1327" s="73">
        <f t="shared" si="574"/>
        <v>198</v>
      </c>
      <c r="W1327" s="73">
        <f t="shared" si="591"/>
        <v>891</v>
      </c>
      <c r="X1327" s="76">
        <f t="shared" si="592"/>
        <v>4.5</v>
      </c>
      <c r="Y1327" s="73">
        <f t="shared" si="593"/>
        <v>16.5</v>
      </c>
      <c r="Z1327" s="73">
        <f t="shared" si="594"/>
        <v>0</v>
      </c>
      <c r="AA1327" s="73">
        <f t="shared" si="584"/>
        <v>0</v>
      </c>
      <c r="AB1327" s="73">
        <f t="shared" si="595"/>
        <v>258.5</v>
      </c>
      <c r="AC1327" s="73">
        <f t="shared" si="585"/>
        <v>25591.5</v>
      </c>
      <c r="AD1327" s="73">
        <f t="shared" si="586"/>
        <v>1633.5</v>
      </c>
      <c r="AE1327" s="73">
        <v>0</v>
      </c>
    </row>
    <row r="1328" spans="1:31" ht="15" customHeight="1">
      <c r="A1328" s="5" t="s">
        <v>90</v>
      </c>
      <c r="B1328" s="6" t="str">
        <f>IFERROR(VLOOKUP(A1328,'Distributor List'!$A$2:$D$77,2,0),"-")</f>
        <v>Faisalabad</v>
      </c>
      <c r="C1328" s="6" t="str">
        <f>IFERROR(VLOOKUP(A1328,'Distributor List'!$A$2:$D$77,3,0),"-")</f>
        <v>Center-1</v>
      </c>
      <c r="D1328" s="6" t="str">
        <f>IFERROR(VLOOKUP(A1328,'Distributor List'!$A$2:$F$77,6,0),"-")</f>
        <v>Pak-1</v>
      </c>
      <c r="E1328" s="6" t="str">
        <f>IFERROR(VLOOKUP(A1328,'Distributor List'!$A$2:$D$77,4,0),"-")</f>
        <v>Distributor</v>
      </c>
      <c r="F1328" s="6" t="str">
        <f>IFERROR(VLOOKUP(H1328,'Price List'!$A$2:$H$109,8,0),"-")</f>
        <v>Medicronis</v>
      </c>
      <c r="G1328" s="6" t="str">
        <f>IFERROR(VLOOKUP(A1328,'Distributor List'!$A$2:$E$77,5,0),"-")</f>
        <v>FSD Vacant</v>
      </c>
      <c r="H1328" s="10" t="s">
        <v>144</v>
      </c>
      <c r="I1328" s="58">
        <v>105</v>
      </c>
      <c r="J1328" s="72">
        <v>0</v>
      </c>
      <c r="K1328" s="72">
        <v>60</v>
      </c>
      <c r="L1328" s="73">
        <f t="shared" si="576"/>
        <v>0</v>
      </c>
      <c r="M1328" s="73">
        <f t="shared" si="575"/>
        <v>6300</v>
      </c>
      <c r="N1328" s="74">
        <v>0</v>
      </c>
      <c r="O1328" s="74">
        <f t="shared" si="587"/>
        <v>0</v>
      </c>
      <c r="P1328" s="73">
        <f t="shared" si="583"/>
        <v>0</v>
      </c>
      <c r="Q1328" s="86">
        <v>144</v>
      </c>
      <c r="R1328" s="73">
        <f t="shared" si="588"/>
        <v>15120</v>
      </c>
      <c r="S1328" s="76">
        <f t="shared" si="589"/>
        <v>0</v>
      </c>
      <c r="T1328" s="77">
        <v>0</v>
      </c>
      <c r="U1328" s="78">
        <f t="shared" si="596"/>
        <v>0</v>
      </c>
      <c r="V1328" s="73">
        <f t="shared" si="574"/>
        <v>0</v>
      </c>
      <c r="W1328" s="73">
        <f t="shared" si="591"/>
        <v>0</v>
      </c>
      <c r="X1328" s="76" t="str">
        <f t="shared" si="592"/>
        <v>-</v>
      </c>
      <c r="Y1328" s="73">
        <f t="shared" si="593"/>
        <v>0</v>
      </c>
      <c r="Z1328" s="73">
        <f t="shared" si="594"/>
        <v>0</v>
      </c>
      <c r="AA1328" s="73">
        <f t="shared" si="584"/>
        <v>0</v>
      </c>
      <c r="AB1328" s="73">
        <f t="shared" si="595"/>
        <v>60</v>
      </c>
      <c r="AC1328" s="73">
        <f t="shared" si="585"/>
        <v>6300</v>
      </c>
      <c r="AD1328" s="73">
        <f t="shared" si="586"/>
        <v>0</v>
      </c>
      <c r="AE1328" s="73">
        <v>0</v>
      </c>
    </row>
    <row r="1329" spans="1:31" ht="15" customHeight="1">
      <c r="A1329" s="5" t="s">
        <v>90</v>
      </c>
      <c r="B1329" s="6" t="str">
        <f>IFERROR(VLOOKUP(A1329,'Distributor List'!$A$2:$D$77,2,0),"-")</f>
        <v>Faisalabad</v>
      </c>
      <c r="C1329" s="6" t="str">
        <f>IFERROR(VLOOKUP(A1329,'Distributor List'!$A$2:$D$77,3,0),"-")</f>
        <v>Center-1</v>
      </c>
      <c r="D1329" s="6" t="str">
        <f>IFERROR(VLOOKUP(A1329,'Distributor List'!$A$2:$F$77,6,0),"-")</f>
        <v>Pak-1</v>
      </c>
      <c r="E1329" s="6" t="str">
        <f>IFERROR(VLOOKUP(A1329,'Distributor List'!$A$2:$D$77,4,0),"-")</f>
        <v>Distributor</v>
      </c>
      <c r="F1329" s="6" t="str">
        <f>IFERROR(VLOOKUP(H1329,'Price List'!$A$2:$H$109,8,0),"-")</f>
        <v>Medicronis</v>
      </c>
      <c r="G1329" s="6" t="str">
        <f>IFERROR(VLOOKUP(A1329,'Distributor List'!$A$2:$E$77,5,0),"-")</f>
        <v>FSD Vacant</v>
      </c>
      <c r="H1329" s="10" t="s">
        <v>150</v>
      </c>
      <c r="I1329" s="58">
        <v>115</v>
      </c>
      <c r="J1329" s="72">
        <v>68</v>
      </c>
      <c r="K1329" s="72">
        <v>213</v>
      </c>
      <c r="L1329" s="73">
        <f t="shared" si="576"/>
        <v>7820</v>
      </c>
      <c r="M1329" s="73">
        <f t="shared" si="575"/>
        <v>24495</v>
      </c>
      <c r="N1329" s="74">
        <v>68</v>
      </c>
      <c r="O1329" s="74">
        <f t="shared" si="587"/>
        <v>7820</v>
      </c>
      <c r="P1329" s="73">
        <f t="shared" si="583"/>
        <v>0</v>
      </c>
      <c r="Q1329" s="75">
        <v>228</v>
      </c>
      <c r="R1329" s="73">
        <f t="shared" si="588"/>
        <v>26220</v>
      </c>
      <c r="S1329" s="76">
        <f t="shared" si="589"/>
        <v>0.2982456140350877</v>
      </c>
      <c r="T1329" s="77">
        <v>61</v>
      </c>
      <c r="U1329" s="78">
        <f t="shared" si="596"/>
        <v>7</v>
      </c>
      <c r="V1329" s="73">
        <f t="shared" si="574"/>
        <v>7015</v>
      </c>
      <c r="W1329" s="73">
        <f t="shared" si="591"/>
        <v>805</v>
      </c>
      <c r="X1329" s="76">
        <f t="shared" si="592"/>
        <v>0.11475409836065564</v>
      </c>
      <c r="Y1329" s="73">
        <f t="shared" si="593"/>
        <v>102</v>
      </c>
      <c r="Z1329" s="73">
        <f t="shared" si="594"/>
        <v>0</v>
      </c>
      <c r="AA1329" s="73">
        <f t="shared" si="584"/>
        <v>0</v>
      </c>
      <c r="AB1329" s="73">
        <f t="shared" si="595"/>
        <v>111</v>
      </c>
      <c r="AC1329" s="73">
        <f t="shared" si="585"/>
        <v>12765</v>
      </c>
      <c r="AD1329" s="73">
        <f t="shared" si="586"/>
        <v>11730</v>
      </c>
      <c r="AE1329" s="73">
        <v>0</v>
      </c>
    </row>
    <row r="1330" spans="1:31" ht="15" customHeight="1">
      <c r="A1330" s="5" t="s">
        <v>90</v>
      </c>
      <c r="B1330" s="6" t="str">
        <f>IFERROR(VLOOKUP(A1330,'Distributor List'!$A$2:$D$77,2,0),"-")</f>
        <v>Faisalabad</v>
      </c>
      <c r="C1330" s="6" t="str">
        <f>IFERROR(VLOOKUP(A1330,'Distributor List'!$A$2:$D$77,3,0),"-")</f>
        <v>Center-1</v>
      </c>
      <c r="D1330" s="6" t="str">
        <f>IFERROR(VLOOKUP(A1330,'Distributor List'!$A$2:$F$77,6,0),"-")</f>
        <v>Pak-1</v>
      </c>
      <c r="E1330" s="6" t="str">
        <f>IFERROR(VLOOKUP(A1330,'Distributor List'!$A$2:$D$77,4,0),"-")</f>
        <v>Distributor</v>
      </c>
      <c r="F1330" s="6" t="str">
        <f>IFERROR(VLOOKUP(H1330,'Price List'!$A$2:$H$109,8,0),"-")</f>
        <v>Medicronis</v>
      </c>
      <c r="G1330" s="6" t="str">
        <f>IFERROR(VLOOKUP(A1330,'Distributor List'!$A$2:$E$77,5,0),"-")</f>
        <v>FSD Vacant</v>
      </c>
      <c r="H1330" s="10" t="s">
        <v>194</v>
      </c>
      <c r="I1330" s="58">
        <v>102</v>
      </c>
      <c r="J1330" s="72">
        <v>2</v>
      </c>
      <c r="K1330" s="72">
        <v>52</v>
      </c>
      <c r="L1330" s="73">
        <f t="shared" si="576"/>
        <v>204</v>
      </c>
      <c r="M1330" s="73">
        <f t="shared" si="575"/>
        <v>5304</v>
      </c>
      <c r="N1330" s="74">
        <v>2</v>
      </c>
      <c r="O1330" s="74">
        <f t="shared" si="587"/>
        <v>204</v>
      </c>
      <c r="P1330" s="73">
        <f t="shared" si="583"/>
        <v>0</v>
      </c>
      <c r="Q1330" s="86">
        <v>40</v>
      </c>
      <c r="R1330" s="73">
        <f t="shared" si="588"/>
        <v>4080</v>
      </c>
      <c r="S1330" s="76">
        <f t="shared" si="589"/>
        <v>0.05</v>
      </c>
      <c r="T1330" s="77">
        <v>5</v>
      </c>
      <c r="U1330" s="78">
        <f t="shared" si="596"/>
        <v>-3</v>
      </c>
      <c r="V1330" s="73">
        <f t="shared" ref="V1330:V1393" si="597">T1330*I1330</f>
        <v>510</v>
      </c>
      <c r="W1330" s="73">
        <f t="shared" si="591"/>
        <v>-306</v>
      </c>
      <c r="X1330" s="76">
        <f t="shared" si="592"/>
        <v>-0.6</v>
      </c>
      <c r="Y1330" s="73">
        <f t="shared" si="593"/>
        <v>3</v>
      </c>
      <c r="Z1330" s="73">
        <f t="shared" si="594"/>
        <v>0</v>
      </c>
      <c r="AA1330" s="73">
        <f t="shared" si="584"/>
        <v>0</v>
      </c>
      <c r="AB1330" s="73">
        <f t="shared" si="595"/>
        <v>49</v>
      </c>
      <c r="AC1330" s="73">
        <f t="shared" si="585"/>
        <v>4998</v>
      </c>
      <c r="AD1330" s="73">
        <f t="shared" si="586"/>
        <v>306</v>
      </c>
      <c r="AE1330" s="73">
        <v>0</v>
      </c>
    </row>
    <row r="1331" spans="1:31" ht="15" customHeight="1">
      <c r="A1331" s="5" t="s">
        <v>90</v>
      </c>
      <c r="B1331" s="6" t="str">
        <f>IFERROR(VLOOKUP(A1331,'Distributor List'!$A$2:$D$77,2,0),"-")</f>
        <v>Faisalabad</v>
      </c>
      <c r="C1331" s="6" t="str">
        <f>IFERROR(VLOOKUP(A1331,'Distributor List'!$A$2:$D$77,3,0),"-")</f>
        <v>Center-1</v>
      </c>
      <c r="D1331" s="6" t="str">
        <f>IFERROR(VLOOKUP(A1331,'Distributor List'!$A$2:$F$77,6,0),"-")</f>
        <v>Pak-1</v>
      </c>
      <c r="E1331" s="6" t="str">
        <f>IFERROR(VLOOKUP(A1331,'Distributor List'!$A$2:$D$77,4,0),"-")</f>
        <v>Distributor</v>
      </c>
      <c r="F1331" s="6" t="str">
        <f>IFERROR(VLOOKUP(H1331,'Price List'!$A$2:$H$109,8,0),"-")</f>
        <v>Transformer</v>
      </c>
      <c r="G1331" s="6" t="str">
        <f>IFERROR(VLOOKUP(A1331,'Distributor List'!$A$2:$E$77,5,0),"-")</f>
        <v>FSD Vacant</v>
      </c>
      <c r="H1331" s="10" t="s">
        <v>195</v>
      </c>
      <c r="I1331" s="58">
        <v>552.5</v>
      </c>
      <c r="J1331" s="72">
        <v>0</v>
      </c>
      <c r="K1331" s="72">
        <v>32</v>
      </c>
      <c r="L1331" s="73">
        <f t="shared" si="576"/>
        <v>0</v>
      </c>
      <c r="M1331" s="73">
        <f t="shared" si="575"/>
        <v>17680</v>
      </c>
      <c r="N1331" s="74">
        <v>0</v>
      </c>
      <c r="O1331" s="74">
        <f t="shared" si="587"/>
        <v>0</v>
      </c>
      <c r="P1331" s="73">
        <f t="shared" si="583"/>
        <v>0</v>
      </c>
      <c r="Q1331" s="86">
        <v>50</v>
      </c>
      <c r="R1331" s="73">
        <f t="shared" si="588"/>
        <v>27625</v>
      </c>
      <c r="S1331" s="76">
        <f t="shared" si="589"/>
        <v>0</v>
      </c>
      <c r="T1331" s="77">
        <v>0</v>
      </c>
      <c r="U1331" s="78">
        <f t="shared" si="596"/>
        <v>0</v>
      </c>
      <c r="V1331" s="73">
        <f t="shared" si="597"/>
        <v>0</v>
      </c>
      <c r="W1331" s="73">
        <f t="shared" si="591"/>
        <v>0</v>
      </c>
      <c r="X1331" s="76" t="str">
        <f t="shared" si="592"/>
        <v>-</v>
      </c>
      <c r="Y1331" s="73">
        <f t="shared" si="593"/>
        <v>0</v>
      </c>
      <c r="Z1331" s="73">
        <f t="shared" si="594"/>
        <v>0</v>
      </c>
      <c r="AA1331" s="73">
        <f t="shared" si="584"/>
        <v>0</v>
      </c>
      <c r="AB1331" s="73">
        <f t="shared" si="595"/>
        <v>32</v>
      </c>
      <c r="AC1331" s="73">
        <f t="shared" si="585"/>
        <v>17680</v>
      </c>
      <c r="AD1331" s="73">
        <f t="shared" si="586"/>
        <v>0</v>
      </c>
      <c r="AE1331" s="73">
        <v>0</v>
      </c>
    </row>
    <row r="1332" spans="1:31" ht="15" customHeight="1">
      <c r="A1332" s="5" t="s">
        <v>90</v>
      </c>
      <c r="B1332" s="6" t="str">
        <f>IFERROR(VLOOKUP(A1332,'Distributor List'!$A$2:$D$77,2,0),"-")</f>
        <v>Faisalabad</v>
      </c>
      <c r="C1332" s="6" t="str">
        <f>IFERROR(VLOOKUP(A1332,'Distributor List'!$A$2:$D$77,3,0),"-")</f>
        <v>Center-1</v>
      </c>
      <c r="D1332" s="6" t="str">
        <f>IFERROR(VLOOKUP(A1332,'Distributor List'!$A$2:$F$77,6,0),"-")</f>
        <v>Pak-1</v>
      </c>
      <c r="E1332" s="6" t="str">
        <f>IFERROR(VLOOKUP(A1332,'Distributor List'!$A$2:$D$77,4,0),"-")</f>
        <v>Distributor</v>
      </c>
      <c r="F1332" s="6" t="str">
        <f>IFERROR(VLOOKUP(H1332,'Price List'!$A$2:$H$109,8,0),"-")</f>
        <v>Transformer</v>
      </c>
      <c r="G1332" s="6" t="str">
        <f>IFERROR(VLOOKUP(A1332,'Distributor List'!$A$2:$E$77,5,0),"-")</f>
        <v>FSD Vacant</v>
      </c>
      <c r="H1332" s="10" t="s">
        <v>196</v>
      </c>
      <c r="I1332" s="58">
        <v>125</v>
      </c>
      <c r="J1332" s="72">
        <v>0</v>
      </c>
      <c r="K1332" s="72">
        <v>83</v>
      </c>
      <c r="L1332" s="73">
        <f t="shared" si="576"/>
        <v>0</v>
      </c>
      <c r="M1332" s="73">
        <f t="shared" si="575"/>
        <v>10375</v>
      </c>
      <c r="N1332" s="74">
        <v>0</v>
      </c>
      <c r="O1332" s="74">
        <f t="shared" si="587"/>
        <v>0</v>
      </c>
      <c r="P1332" s="73">
        <f t="shared" si="583"/>
        <v>0</v>
      </c>
      <c r="Q1332" s="86">
        <v>1140</v>
      </c>
      <c r="R1332" s="73">
        <f t="shared" si="588"/>
        <v>142500</v>
      </c>
      <c r="S1332" s="76">
        <f t="shared" si="589"/>
        <v>0</v>
      </c>
      <c r="T1332" s="77">
        <v>0</v>
      </c>
      <c r="U1332" s="78">
        <f t="shared" si="596"/>
        <v>0</v>
      </c>
      <c r="V1332" s="73">
        <f t="shared" si="597"/>
        <v>0</v>
      </c>
      <c r="W1332" s="73">
        <f t="shared" si="591"/>
        <v>0</v>
      </c>
      <c r="X1332" s="76" t="str">
        <f t="shared" si="592"/>
        <v>-</v>
      </c>
      <c r="Y1332" s="73">
        <f t="shared" si="593"/>
        <v>0</v>
      </c>
      <c r="Z1332" s="73">
        <f t="shared" si="594"/>
        <v>0</v>
      </c>
      <c r="AA1332" s="73">
        <f t="shared" si="584"/>
        <v>0</v>
      </c>
      <c r="AB1332" s="73">
        <f t="shared" si="595"/>
        <v>83</v>
      </c>
      <c r="AC1332" s="73">
        <f t="shared" si="585"/>
        <v>10375</v>
      </c>
      <c r="AD1332" s="73">
        <f t="shared" si="586"/>
        <v>0</v>
      </c>
      <c r="AE1332" s="73">
        <v>0</v>
      </c>
    </row>
    <row r="1333" spans="1:31" ht="15" customHeight="1">
      <c r="A1333" s="5" t="s">
        <v>90</v>
      </c>
      <c r="B1333" s="6" t="str">
        <f>IFERROR(VLOOKUP(A1333,'Distributor List'!$A$2:$D$77,2,0),"-")</f>
        <v>Faisalabad</v>
      </c>
      <c r="C1333" s="6" t="str">
        <f>IFERROR(VLOOKUP(A1333,'Distributor List'!$A$2:$D$77,3,0),"-")</f>
        <v>Center-1</v>
      </c>
      <c r="D1333" s="6" t="str">
        <f>IFERROR(VLOOKUP(A1333,'Distributor List'!$A$2:$F$77,6,0),"-")</f>
        <v>Pak-1</v>
      </c>
      <c r="E1333" s="6" t="str">
        <f>IFERROR(VLOOKUP(A1333,'Distributor List'!$A$2:$D$77,4,0),"-")</f>
        <v>Distributor</v>
      </c>
      <c r="F1333" s="6" t="str">
        <f>IFERROR(VLOOKUP(H1333,'Price List'!$A$2:$H$109,8,0),"-")</f>
        <v>Medicronis</v>
      </c>
      <c r="G1333" s="6" t="str">
        <f>IFERROR(VLOOKUP(A1333,'Distributor List'!$A$2:$E$77,5,0),"-")</f>
        <v>FSD Vacant</v>
      </c>
      <c r="H1333" s="10" t="s">
        <v>142</v>
      </c>
      <c r="I1333" s="58">
        <v>105</v>
      </c>
      <c r="J1333" s="72">
        <v>27</v>
      </c>
      <c r="K1333" s="72">
        <v>0</v>
      </c>
      <c r="L1333" s="73">
        <f t="shared" si="576"/>
        <v>2835</v>
      </c>
      <c r="M1333" s="73">
        <f t="shared" si="575"/>
        <v>0</v>
      </c>
      <c r="N1333" s="74">
        <v>27</v>
      </c>
      <c r="O1333" s="74">
        <f t="shared" si="587"/>
        <v>2835</v>
      </c>
      <c r="P1333" s="73">
        <f t="shared" si="583"/>
        <v>0</v>
      </c>
      <c r="Q1333" s="86">
        <v>0</v>
      </c>
      <c r="R1333" s="73">
        <f t="shared" si="588"/>
        <v>0</v>
      </c>
      <c r="S1333" s="76" t="str">
        <f t="shared" si="589"/>
        <v>-</v>
      </c>
      <c r="T1333" s="77">
        <v>7</v>
      </c>
      <c r="U1333" s="78">
        <f t="shared" si="596"/>
        <v>20</v>
      </c>
      <c r="V1333" s="73">
        <f t="shared" si="597"/>
        <v>735</v>
      </c>
      <c r="W1333" s="73">
        <f t="shared" si="591"/>
        <v>2100</v>
      </c>
      <c r="X1333" s="76">
        <f t="shared" si="592"/>
        <v>2.8571428571428572</v>
      </c>
      <c r="Y1333" s="73">
        <f t="shared" si="593"/>
        <v>40.5</v>
      </c>
      <c r="Z1333" s="73">
        <f t="shared" si="594"/>
        <v>40.5</v>
      </c>
      <c r="AA1333" s="73">
        <f t="shared" si="584"/>
        <v>4252.5</v>
      </c>
      <c r="AB1333" s="73">
        <f t="shared" si="595"/>
        <v>0</v>
      </c>
      <c r="AC1333" s="73">
        <f t="shared" si="585"/>
        <v>0</v>
      </c>
      <c r="AD1333" s="73">
        <f t="shared" si="586"/>
        <v>4252.5</v>
      </c>
      <c r="AE1333" s="73">
        <v>0</v>
      </c>
    </row>
    <row r="1334" spans="1:31" ht="15" customHeight="1">
      <c r="A1334" s="5" t="s">
        <v>90</v>
      </c>
      <c r="B1334" s="6" t="str">
        <f>IFERROR(VLOOKUP(A1334,'Distributor List'!$A$2:$D$77,2,0),"-")</f>
        <v>Faisalabad</v>
      </c>
      <c r="C1334" s="6" t="str">
        <f>IFERROR(VLOOKUP(A1334,'Distributor List'!$A$2:$D$77,3,0),"-")</f>
        <v>Center-1</v>
      </c>
      <c r="D1334" s="6" t="str">
        <f>IFERROR(VLOOKUP(A1334,'Distributor List'!$A$2:$F$77,6,0),"-")</f>
        <v>Pak-1</v>
      </c>
      <c r="E1334" s="6" t="str">
        <f>IFERROR(VLOOKUP(A1334,'Distributor List'!$A$2:$D$77,4,0),"-")</f>
        <v>Distributor</v>
      </c>
      <c r="F1334" s="6" t="str">
        <f>IFERROR(VLOOKUP(H1334,'Price List'!$A$2:$H$109,8,0),"-")</f>
        <v>Medicronis</v>
      </c>
      <c r="G1334" s="6" t="str">
        <f>IFERROR(VLOOKUP(A1334,'Distributor List'!$A$2:$E$77,5,0),"-")</f>
        <v>FSD Vacant</v>
      </c>
      <c r="H1334" s="10" t="s">
        <v>197</v>
      </c>
      <c r="I1334" s="58">
        <v>53</v>
      </c>
      <c r="J1334" s="72">
        <v>0</v>
      </c>
      <c r="K1334" s="72">
        <v>0</v>
      </c>
      <c r="L1334" s="73">
        <f t="shared" si="576"/>
        <v>0</v>
      </c>
      <c r="M1334" s="73">
        <f t="shared" si="575"/>
        <v>0</v>
      </c>
      <c r="N1334" s="74">
        <v>0</v>
      </c>
      <c r="O1334" s="74">
        <f t="shared" si="587"/>
        <v>0</v>
      </c>
      <c r="P1334" s="73">
        <f t="shared" si="583"/>
        <v>0</v>
      </c>
      <c r="Q1334" s="86">
        <v>0</v>
      </c>
      <c r="R1334" s="73">
        <f t="shared" si="588"/>
        <v>0</v>
      </c>
      <c r="S1334" s="76" t="str">
        <f t="shared" si="589"/>
        <v>-</v>
      </c>
      <c r="T1334" s="77">
        <v>0</v>
      </c>
      <c r="U1334" s="78">
        <f t="shared" si="596"/>
        <v>0</v>
      </c>
      <c r="V1334" s="73">
        <f t="shared" si="597"/>
        <v>0</v>
      </c>
      <c r="W1334" s="73">
        <f t="shared" si="591"/>
        <v>0</v>
      </c>
      <c r="X1334" s="76" t="str">
        <f t="shared" si="592"/>
        <v>-</v>
      </c>
      <c r="Y1334" s="73">
        <f t="shared" si="593"/>
        <v>0</v>
      </c>
      <c r="Z1334" s="73">
        <f t="shared" si="594"/>
        <v>0</v>
      </c>
      <c r="AA1334" s="73">
        <f t="shared" si="584"/>
        <v>0</v>
      </c>
      <c r="AB1334" s="73">
        <f t="shared" si="595"/>
        <v>0</v>
      </c>
      <c r="AC1334" s="73">
        <f t="shared" si="585"/>
        <v>0</v>
      </c>
      <c r="AD1334" s="73">
        <f t="shared" si="586"/>
        <v>0</v>
      </c>
      <c r="AE1334" s="73">
        <v>0</v>
      </c>
    </row>
    <row r="1335" spans="1:31" ht="15" customHeight="1">
      <c r="A1335" s="5" t="s">
        <v>90</v>
      </c>
      <c r="B1335" s="6" t="str">
        <f>IFERROR(VLOOKUP(A1335,'Distributor List'!$A$2:$D$77,2,0),"-")</f>
        <v>Faisalabad</v>
      </c>
      <c r="C1335" s="6" t="str">
        <f>IFERROR(VLOOKUP(A1335,'Distributor List'!$A$2:$D$77,3,0),"-")</f>
        <v>Center-1</v>
      </c>
      <c r="D1335" s="6" t="str">
        <f>IFERROR(VLOOKUP(A1335,'Distributor List'!$A$2:$F$77,6,0),"-")</f>
        <v>Pak-1</v>
      </c>
      <c r="E1335" s="6" t="str">
        <f>IFERROR(VLOOKUP(A1335,'Distributor List'!$A$2:$D$77,4,0),"-")</f>
        <v>Distributor</v>
      </c>
      <c r="F1335" s="6" t="str">
        <f>IFERROR(VLOOKUP(H1335,'Price List'!$A$2:$H$109,8,0),"-")</f>
        <v>Medicronis</v>
      </c>
      <c r="G1335" s="6" t="str">
        <f>IFERROR(VLOOKUP(A1335,'Distributor List'!$A$2:$E$77,5,0),"-")</f>
        <v>FSD Vacant</v>
      </c>
      <c r="H1335" s="10" t="s">
        <v>198</v>
      </c>
      <c r="I1335" s="58">
        <v>69</v>
      </c>
      <c r="J1335" s="72">
        <v>0</v>
      </c>
      <c r="K1335" s="72">
        <v>0</v>
      </c>
      <c r="L1335" s="73">
        <f t="shared" si="576"/>
        <v>0</v>
      </c>
      <c r="M1335" s="73">
        <f t="shared" si="575"/>
        <v>0</v>
      </c>
      <c r="N1335" s="74">
        <v>0</v>
      </c>
      <c r="O1335" s="74">
        <f t="shared" si="587"/>
        <v>0</v>
      </c>
      <c r="P1335" s="73">
        <f t="shared" si="583"/>
        <v>0</v>
      </c>
      <c r="Q1335" s="86">
        <v>0</v>
      </c>
      <c r="R1335" s="73">
        <f t="shared" si="588"/>
        <v>0</v>
      </c>
      <c r="S1335" s="76" t="str">
        <f t="shared" si="589"/>
        <v>-</v>
      </c>
      <c r="T1335" s="77">
        <v>0</v>
      </c>
      <c r="U1335" s="78">
        <f t="shared" si="596"/>
        <v>0</v>
      </c>
      <c r="V1335" s="73">
        <f t="shared" si="597"/>
        <v>0</v>
      </c>
      <c r="W1335" s="73">
        <f t="shared" si="591"/>
        <v>0</v>
      </c>
      <c r="X1335" s="76" t="str">
        <f t="shared" si="592"/>
        <v>-</v>
      </c>
      <c r="Y1335" s="73">
        <f t="shared" si="593"/>
        <v>0</v>
      </c>
      <c r="Z1335" s="73">
        <f t="shared" si="594"/>
        <v>0</v>
      </c>
      <c r="AA1335" s="73">
        <f t="shared" si="584"/>
        <v>0</v>
      </c>
      <c r="AB1335" s="73">
        <f t="shared" si="595"/>
        <v>0</v>
      </c>
      <c r="AC1335" s="73">
        <f t="shared" si="585"/>
        <v>0</v>
      </c>
      <c r="AD1335" s="73">
        <f t="shared" si="586"/>
        <v>0</v>
      </c>
      <c r="AE1335" s="73">
        <v>0</v>
      </c>
    </row>
    <row r="1336" spans="1:31" ht="15" customHeight="1">
      <c r="A1336" s="5" t="s">
        <v>90</v>
      </c>
      <c r="B1336" s="6" t="str">
        <f>IFERROR(VLOOKUP(A1336,'Distributor List'!$A$2:$D$77,2,0),"-")</f>
        <v>Faisalabad</v>
      </c>
      <c r="C1336" s="6" t="str">
        <f>IFERROR(VLOOKUP(A1336,'Distributor List'!$A$2:$D$77,3,0),"-")</f>
        <v>Center-1</v>
      </c>
      <c r="D1336" s="6" t="str">
        <f>IFERROR(VLOOKUP(A1336,'Distributor List'!$A$2:$F$77,6,0),"-")</f>
        <v>Pak-1</v>
      </c>
      <c r="E1336" s="6" t="str">
        <f>IFERROR(VLOOKUP(A1336,'Distributor List'!$A$2:$D$77,4,0),"-")</f>
        <v>Distributor</v>
      </c>
      <c r="F1336" s="6" t="str">
        <f>IFERROR(VLOOKUP(H1336,'Price List'!$A$2:$H$109,8,0),"-")</f>
        <v>Medicronis</v>
      </c>
      <c r="G1336" s="6" t="str">
        <f>IFERROR(VLOOKUP(A1336,'Distributor List'!$A$2:$E$77,5,0),"-")</f>
        <v>FSD Vacant</v>
      </c>
      <c r="H1336" s="10" t="s">
        <v>199</v>
      </c>
      <c r="I1336" s="58">
        <v>90</v>
      </c>
      <c r="J1336" s="72">
        <v>0</v>
      </c>
      <c r="K1336" s="72">
        <v>0</v>
      </c>
      <c r="L1336" s="73">
        <f t="shared" si="576"/>
        <v>0</v>
      </c>
      <c r="M1336" s="73">
        <f t="shared" si="575"/>
        <v>0</v>
      </c>
      <c r="N1336" s="74">
        <v>0</v>
      </c>
      <c r="O1336" s="74">
        <f t="shared" si="587"/>
        <v>0</v>
      </c>
      <c r="P1336" s="73">
        <f t="shared" si="583"/>
        <v>0</v>
      </c>
      <c r="Q1336" s="86">
        <v>96</v>
      </c>
      <c r="R1336" s="73">
        <f t="shared" si="588"/>
        <v>8640</v>
      </c>
      <c r="S1336" s="76">
        <f t="shared" si="589"/>
        <v>0</v>
      </c>
      <c r="T1336" s="77">
        <v>0</v>
      </c>
      <c r="U1336" s="78">
        <f t="shared" si="596"/>
        <v>0</v>
      </c>
      <c r="V1336" s="73">
        <f t="shared" si="597"/>
        <v>0</v>
      </c>
      <c r="W1336" s="73">
        <f t="shared" si="591"/>
        <v>0</v>
      </c>
      <c r="X1336" s="76" t="str">
        <f t="shared" si="592"/>
        <v>-</v>
      </c>
      <c r="Y1336" s="73">
        <f t="shared" si="593"/>
        <v>0</v>
      </c>
      <c r="Z1336" s="73">
        <f t="shared" si="594"/>
        <v>0</v>
      </c>
      <c r="AA1336" s="73">
        <f t="shared" si="584"/>
        <v>0</v>
      </c>
      <c r="AB1336" s="73">
        <f t="shared" si="595"/>
        <v>0</v>
      </c>
      <c r="AC1336" s="73">
        <f t="shared" si="585"/>
        <v>0</v>
      </c>
      <c r="AD1336" s="73">
        <f t="shared" si="586"/>
        <v>0</v>
      </c>
      <c r="AE1336" s="73">
        <v>0</v>
      </c>
    </row>
    <row r="1337" spans="1:31" ht="15" customHeight="1">
      <c r="A1337" s="5" t="s">
        <v>90</v>
      </c>
      <c r="B1337" s="6" t="str">
        <f>IFERROR(VLOOKUP(A1337,'Distributor List'!$A$2:$D$77,2,0),"-")</f>
        <v>Faisalabad</v>
      </c>
      <c r="C1337" s="6" t="str">
        <f>IFERROR(VLOOKUP(A1337,'Distributor List'!$A$2:$D$77,3,0),"-")</f>
        <v>Center-1</v>
      </c>
      <c r="D1337" s="6" t="str">
        <f>IFERROR(VLOOKUP(A1337,'Distributor List'!$A$2:$F$77,6,0),"-")</f>
        <v>Pak-1</v>
      </c>
      <c r="E1337" s="6" t="str">
        <f>IFERROR(VLOOKUP(A1337,'Distributor List'!$A$2:$D$77,4,0),"-")</f>
        <v>Distributor</v>
      </c>
      <c r="F1337" s="6" t="str">
        <f>IFERROR(VLOOKUP(H1337,'Price List'!$A$2:$H$109,8,0),"-")</f>
        <v>Medicronis</v>
      </c>
      <c r="G1337" s="6" t="str">
        <f>IFERROR(VLOOKUP(A1337,'Distributor List'!$A$2:$E$77,5,0),"-")</f>
        <v>FSD Vacant</v>
      </c>
      <c r="H1337" s="10" t="s">
        <v>200</v>
      </c>
      <c r="I1337" s="58">
        <v>120</v>
      </c>
      <c r="J1337" s="72">
        <v>1</v>
      </c>
      <c r="K1337" s="72">
        <v>15</v>
      </c>
      <c r="L1337" s="73">
        <f t="shared" si="576"/>
        <v>120</v>
      </c>
      <c r="M1337" s="73">
        <f t="shared" si="575"/>
        <v>1800</v>
      </c>
      <c r="N1337" s="74">
        <v>1</v>
      </c>
      <c r="O1337" s="74">
        <f t="shared" si="587"/>
        <v>120</v>
      </c>
      <c r="P1337" s="73">
        <f t="shared" si="583"/>
        <v>0</v>
      </c>
      <c r="Q1337" s="86">
        <v>756</v>
      </c>
      <c r="R1337" s="73">
        <f t="shared" si="588"/>
        <v>90720</v>
      </c>
      <c r="S1337" s="76">
        <f t="shared" si="589"/>
        <v>1.3227513227513227E-3</v>
      </c>
      <c r="T1337" s="77">
        <v>1</v>
      </c>
      <c r="U1337" s="78">
        <f t="shared" si="596"/>
        <v>0</v>
      </c>
      <c r="V1337" s="73">
        <f t="shared" si="597"/>
        <v>120</v>
      </c>
      <c r="W1337" s="73">
        <f t="shared" si="591"/>
        <v>0</v>
      </c>
      <c r="X1337" s="76">
        <f t="shared" si="592"/>
        <v>0</v>
      </c>
      <c r="Y1337" s="73">
        <f t="shared" si="593"/>
        <v>1.5</v>
      </c>
      <c r="Z1337" s="73">
        <f t="shared" si="594"/>
        <v>0</v>
      </c>
      <c r="AA1337" s="73">
        <f t="shared" si="584"/>
        <v>0</v>
      </c>
      <c r="AB1337" s="73">
        <f t="shared" si="595"/>
        <v>13.5</v>
      </c>
      <c r="AC1337" s="73">
        <f t="shared" si="585"/>
        <v>1620</v>
      </c>
      <c r="AD1337" s="73">
        <f t="shared" si="586"/>
        <v>180</v>
      </c>
      <c r="AE1337" s="73">
        <v>0</v>
      </c>
    </row>
    <row r="1338" spans="1:31" ht="15" customHeight="1">
      <c r="A1338" s="5" t="s">
        <v>90</v>
      </c>
      <c r="B1338" s="6" t="str">
        <f>IFERROR(VLOOKUP(A1338,'Distributor List'!$A$2:$D$77,2,0),"-")</f>
        <v>Faisalabad</v>
      </c>
      <c r="C1338" s="6" t="str">
        <f>IFERROR(VLOOKUP(A1338,'Distributor List'!$A$2:$D$77,3,0),"-")</f>
        <v>Center-1</v>
      </c>
      <c r="D1338" s="6" t="str">
        <f>IFERROR(VLOOKUP(A1338,'Distributor List'!$A$2:$F$77,6,0),"-")</f>
        <v>Pak-1</v>
      </c>
      <c r="E1338" s="6" t="str">
        <f>IFERROR(VLOOKUP(A1338,'Distributor List'!$A$2:$D$77,4,0),"-")</f>
        <v>Distributor</v>
      </c>
      <c r="F1338" s="6" t="str">
        <f>IFERROR(VLOOKUP(H1338,'Price List'!$A$2:$H$109,8,0),"-")</f>
        <v>Medicronis</v>
      </c>
      <c r="G1338" s="6" t="str">
        <f>IFERROR(VLOOKUP(A1338,'Distributor List'!$A$2:$E$77,5,0),"-")</f>
        <v>FSD Vacant</v>
      </c>
      <c r="H1338" s="56" t="s">
        <v>145</v>
      </c>
      <c r="I1338" s="57">
        <v>110</v>
      </c>
      <c r="J1338" s="72">
        <v>133</v>
      </c>
      <c r="K1338" s="72">
        <v>206</v>
      </c>
      <c r="L1338" s="73">
        <f t="shared" si="576"/>
        <v>14630</v>
      </c>
      <c r="M1338" s="73">
        <f t="shared" si="575"/>
        <v>22660</v>
      </c>
      <c r="N1338" s="74">
        <v>133</v>
      </c>
      <c r="O1338" s="74">
        <f t="shared" si="587"/>
        <v>14630</v>
      </c>
      <c r="P1338" s="73">
        <f t="shared" si="583"/>
        <v>0</v>
      </c>
      <c r="Q1338" s="86">
        <v>108</v>
      </c>
      <c r="R1338" s="73">
        <f t="shared" si="588"/>
        <v>11880</v>
      </c>
      <c r="S1338" s="76">
        <f t="shared" si="589"/>
        <v>1.2314814814814814</v>
      </c>
      <c r="T1338" s="77">
        <v>115</v>
      </c>
      <c r="U1338" s="78">
        <f t="shared" si="596"/>
        <v>18</v>
      </c>
      <c r="V1338" s="73">
        <f t="shared" si="597"/>
        <v>12650</v>
      </c>
      <c r="W1338" s="73">
        <f t="shared" si="591"/>
        <v>1980</v>
      </c>
      <c r="X1338" s="76">
        <f t="shared" si="592"/>
        <v>0.15652173913043477</v>
      </c>
      <c r="Y1338" s="73">
        <f t="shared" si="593"/>
        <v>199.5</v>
      </c>
      <c r="Z1338" s="73">
        <f t="shared" si="594"/>
        <v>0</v>
      </c>
      <c r="AA1338" s="73">
        <f t="shared" si="584"/>
        <v>0</v>
      </c>
      <c r="AB1338" s="73">
        <f t="shared" si="595"/>
        <v>6.5</v>
      </c>
      <c r="AC1338" s="73">
        <f t="shared" si="585"/>
        <v>715</v>
      </c>
      <c r="AD1338" s="73">
        <f t="shared" si="586"/>
        <v>21945</v>
      </c>
      <c r="AE1338" s="73">
        <v>0</v>
      </c>
    </row>
    <row r="1339" spans="1:31" ht="15" customHeight="1">
      <c r="A1339" s="5" t="s">
        <v>90</v>
      </c>
      <c r="B1339" s="6" t="str">
        <f>IFERROR(VLOOKUP(A1339,'Distributor List'!$A$2:$D$77,2,0),"-")</f>
        <v>Faisalabad</v>
      </c>
      <c r="C1339" s="6" t="str">
        <f>IFERROR(VLOOKUP(A1339,'Distributor List'!$A$2:$D$77,3,0),"-")</f>
        <v>Center-1</v>
      </c>
      <c r="D1339" s="6" t="str">
        <f>IFERROR(VLOOKUP(A1339,'Distributor List'!$A$2:$F$77,6,0),"-")</f>
        <v>Pak-1</v>
      </c>
      <c r="E1339" s="6" t="str">
        <f>IFERROR(VLOOKUP(A1339,'Distributor List'!$A$2:$D$77,4,0),"-")</f>
        <v>Distributor</v>
      </c>
      <c r="F1339" s="6" t="str">
        <f>IFERROR(VLOOKUP(H1339,'Price List'!$A$2:$H$109,8,0),"-")</f>
        <v>Medicronis</v>
      </c>
      <c r="G1339" s="6" t="str">
        <f>IFERROR(VLOOKUP(A1339,'Distributor List'!$A$2:$E$77,5,0),"-")</f>
        <v>FSD Vacant</v>
      </c>
      <c r="H1339" s="56" t="s">
        <v>201</v>
      </c>
      <c r="I1339" s="57">
        <v>120</v>
      </c>
      <c r="J1339" s="72">
        <v>0</v>
      </c>
      <c r="K1339" s="72">
        <v>0</v>
      </c>
      <c r="L1339" s="73">
        <f t="shared" si="576"/>
        <v>0</v>
      </c>
      <c r="M1339" s="73">
        <f t="shared" si="575"/>
        <v>0</v>
      </c>
      <c r="N1339" s="74">
        <v>0</v>
      </c>
      <c r="O1339" s="74">
        <f t="shared" si="587"/>
        <v>0</v>
      </c>
      <c r="P1339" s="73">
        <f t="shared" si="583"/>
        <v>0</v>
      </c>
      <c r="Q1339" s="86">
        <v>108</v>
      </c>
      <c r="R1339" s="73">
        <f t="shared" si="588"/>
        <v>12960</v>
      </c>
      <c r="S1339" s="76">
        <f t="shared" si="589"/>
        <v>0</v>
      </c>
      <c r="T1339" s="77">
        <v>0</v>
      </c>
      <c r="U1339" s="78">
        <f t="shared" si="596"/>
        <v>0</v>
      </c>
      <c r="V1339" s="73">
        <f t="shared" si="597"/>
        <v>0</v>
      </c>
      <c r="W1339" s="73">
        <f t="shared" si="591"/>
        <v>0</v>
      </c>
      <c r="X1339" s="76" t="str">
        <f t="shared" si="592"/>
        <v>-</v>
      </c>
      <c r="Y1339" s="73">
        <f t="shared" si="593"/>
        <v>0</v>
      </c>
      <c r="Z1339" s="73">
        <f t="shared" si="594"/>
        <v>0</v>
      </c>
      <c r="AA1339" s="73">
        <f t="shared" si="584"/>
        <v>0</v>
      </c>
      <c r="AB1339" s="73">
        <f t="shared" si="595"/>
        <v>0</v>
      </c>
      <c r="AC1339" s="73">
        <f t="shared" si="585"/>
        <v>0</v>
      </c>
      <c r="AD1339" s="73">
        <f t="shared" si="586"/>
        <v>0</v>
      </c>
      <c r="AE1339" s="73">
        <v>0</v>
      </c>
    </row>
    <row r="1340" spans="1:31" ht="15" customHeight="1">
      <c r="A1340" s="5" t="s">
        <v>90</v>
      </c>
      <c r="B1340" s="6" t="str">
        <f>IFERROR(VLOOKUP(A1340,'Distributor List'!$A$2:$D$77,2,0),"-")</f>
        <v>Faisalabad</v>
      </c>
      <c r="C1340" s="6" t="str">
        <f>IFERROR(VLOOKUP(A1340,'Distributor List'!$A$2:$D$77,3,0),"-")</f>
        <v>Center-1</v>
      </c>
      <c r="D1340" s="6" t="str">
        <f>IFERROR(VLOOKUP(A1340,'Distributor List'!$A$2:$F$77,6,0),"-")</f>
        <v>Pak-1</v>
      </c>
      <c r="E1340" s="6" t="str">
        <f>IFERROR(VLOOKUP(A1340,'Distributor List'!$A$2:$D$77,4,0),"-")</f>
        <v>Distributor</v>
      </c>
      <c r="F1340" s="6" t="str">
        <f>IFERROR(VLOOKUP(H1340,'Price List'!$A$2:$H$109,8,0),"-")</f>
        <v>Medicronis</v>
      </c>
      <c r="G1340" s="6" t="str">
        <f>IFERROR(VLOOKUP(A1340,'Distributor List'!$A$2:$E$77,5,0),"-")</f>
        <v>FSD Vacant</v>
      </c>
      <c r="H1340" s="10" t="s">
        <v>202</v>
      </c>
      <c r="I1340" s="55">
        <v>150</v>
      </c>
      <c r="J1340" s="72">
        <v>4</v>
      </c>
      <c r="K1340" s="72">
        <v>62</v>
      </c>
      <c r="L1340" s="73">
        <f t="shared" si="576"/>
        <v>600</v>
      </c>
      <c r="M1340" s="73">
        <f t="shared" si="575"/>
        <v>9300</v>
      </c>
      <c r="N1340" s="74">
        <v>4</v>
      </c>
      <c r="O1340" s="74">
        <f t="shared" si="587"/>
        <v>600</v>
      </c>
      <c r="P1340" s="73">
        <f t="shared" si="583"/>
        <v>0</v>
      </c>
      <c r="Q1340" s="86">
        <v>200</v>
      </c>
      <c r="R1340" s="73">
        <f t="shared" si="588"/>
        <v>30000</v>
      </c>
      <c r="S1340" s="76">
        <f t="shared" si="589"/>
        <v>0.02</v>
      </c>
      <c r="T1340" s="77">
        <v>1</v>
      </c>
      <c r="U1340" s="78">
        <f t="shared" si="596"/>
        <v>3</v>
      </c>
      <c r="V1340" s="73">
        <f t="shared" si="597"/>
        <v>150</v>
      </c>
      <c r="W1340" s="73">
        <f t="shared" si="591"/>
        <v>450</v>
      </c>
      <c r="X1340" s="76">
        <f t="shared" si="592"/>
        <v>3</v>
      </c>
      <c r="Y1340" s="73">
        <f t="shared" si="593"/>
        <v>6</v>
      </c>
      <c r="Z1340" s="73">
        <f t="shared" si="594"/>
        <v>0</v>
      </c>
      <c r="AA1340" s="73">
        <f t="shared" si="584"/>
        <v>0</v>
      </c>
      <c r="AB1340" s="73">
        <f t="shared" si="595"/>
        <v>56</v>
      </c>
      <c r="AC1340" s="73">
        <f t="shared" si="585"/>
        <v>8400</v>
      </c>
      <c r="AD1340" s="73">
        <f t="shared" si="586"/>
        <v>900</v>
      </c>
      <c r="AE1340" s="73">
        <v>0</v>
      </c>
    </row>
    <row r="1341" spans="1:31" ht="15" customHeight="1">
      <c r="A1341" s="5" t="s">
        <v>90</v>
      </c>
      <c r="B1341" s="6" t="str">
        <f>IFERROR(VLOOKUP(A1341,'Distributor List'!$A$2:$D$77,2,0),"-")</f>
        <v>Faisalabad</v>
      </c>
      <c r="C1341" s="6" t="str">
        <f>IFERROR(VLOOKUP(A1341,'Distributor List'!$A$2:$D$77,3,0),"-")</f>
        <v>Center-1</v>
      </c>
      <c r="D1341" s="6" t="str">
        <f>IFERROR(VLOOKUP(A1341,'Distributor List'!$A$2:$F$77,6,0),"-")</f>
        <v>Pak-1</v>
      </c>
      <c r="E1341" s="6" t="str">
        <f>IFERROR(VLOOKUP(A1341,'Distributor List'!$A$2:$D$77,4,0),"-")</f>
        <v>Distributor</v>
      </c>
      <c r="F1341" s="6" t="str">
        <f>IFERROR(VLOOKUP(H1341,'Price List'!$A$2:$H$109,8,0),"-")</f>
        <v>Transformer</v>
      </c>
      <c r="G1341" s="6" t="str">
        <f>IFERROR(VLOOKUP(A1341,'Distributor List'!$A$2:$E$77,5,0),"-")</f>
        <v>FSD Vacant</v>
      </c>
      <c r="H1341" s="10" t="s">
        <v>148</v>
      </c>
      <c r="I1341" s="55">
        <v>255</v>
      </c>
      <c r="J1341" s="72">
        <v>0</v>
      </c>
      <c r="K1341" s="72">
        <v>139</v>
      </c>
      <c r="L1341" s="73">
        <f t="shared" si="576"/>
        <v>0</v>
      </c>
      <c r="M1341" s="73">
        <f t="shared" si="575"/>
        <v>35445</v>
      </c>
      <c r="N1341" s="74">
        <v>0</v>
      </c>
      <c r="O1341" s="74">
        <f t="shared" si="587"/>
        <v>0</v>
      </c>
      <c r="P1341" s="73">
        <f t="shared" si="583"/>
        <v>0</v>
      </c>
      <c r="Q1341" s="86">
        <v>432</v>
      </c>
      <c r="R1341" s="73">
        <f t="shared" si="588"/>
        <v>110160</v>
      </c>
      <c r="S1341" s="76">
        <f t="shared" si="589"/>
        <v>0</v>
      </c>
      <c r="T1341" s="77">
        <v>0</v>
      </c>
      <c r="U1341" s="78">
        <f t="shared" si="596"/>
        <v>0</v>
      </c>
      <c r="V1341" s="73">
        <f t="shared" si="597"/>
        <v>0</v>
      </c>
      <c r="W1341" s="73">
        <f t="shared" si="591"/>
        <v>0</v>
      </c>
      <c r="X1341" s="76" t="str">
        <f t="shared" si="592"/>
        <v>-</v>
      </c>
      <c r="Y1341" s="73">
        <f t="shared" si="593"/>
        <v>0</v>
      </c>
      <c r="Z1341" s="73">
        <f t="shared" si="594"/>
        <v>0</v>
      </c>
      <c r="AA1341" s="73">
        <f t="shared" si="584"/>
        <v>0</v>
      </c>
      <c r="AB1341" s="73">
        <f t="shared" si="595"/>
        <v>139</v>
      </c>
      <c r="AC1341" s="73">
        <f t="shared" si="585"/>
        <v>35445</v>
      </c>
      <c r="AD1341" s="73">
        <f t="shared" si="586"/>
        <v>0</v>
      </c>
      <c r="AE1341" s="73">
        <v>0</v>
      </c>
    </row>
    <row r="1342" spans="1:31" ht="15" customHeight="1">
      <c r="A1342" s="5" t="s">
        <v>90</v>
      </c>
      <c r="B1342" s="6" t="str">
        <f>IFERROR(VLOOKUP(A1342,'Distributor List'!$A$2:$D$77,2,0),"-")</f>
        <v>Faisalabad</v>
      </c>
      <c r="C1342" s="6" t="str">
        <f>IFERROR(VLOOKUP(A1342,'Distributor List'!$A$2:$D$77,3,0),"-")</f>
        <v>Center-1</v>
      </c>
      <c r="D1342" s="6" t="str">
        <f>IFERROR(VLOOKUP(A1342,'Distributor List'!$A$2:$F$77,6,0),"-")</f>
        <v>Pak-1</v>
      </c>
      <c r="E1342" s="6" t="str">
        <f>IFERROR(VLOOKUP(A1342,'Distributor List'!$A$2:$D$77,4,0),"-")</f>
        <v>Distributor</v>
      </c>
      <c r="F1342" s="6" t="str">
        <f>IFERROR(VLOOKUP(H1342,'Price List'!$A$2:$H$109,8,0),"-")</f>
        <v>Medicronis</v>
      </c>
      <c r="G1342" s="6" t="str">
        <f>IFERROR(VLOOKUP(A1342,'Distributor List'!$A$2:$E$77,5,0),"-")</f>
        <v>FSD Vacant</v>
      </c>
      <c r="H1342" s="52" t="s">
        <v>147</v>
      </c>
      <c r="I1342" s="55">
        <v>180</v>
      </c>
      <c r="J1342" s="72">
        <v>44</v>
      </c>
      <c r="K1342" s="72">
        <v>77</v>
      </c>
      <c r="L1342" s="73">
        <f t="shared" si="576"/>
        <v>7920</v>
      </c>
      <c r="M1342" s="73">
        <f t="shared" si="575"/>
        <v>13860</v>
      </c>
      <c r="N1342" s="74">
        <v>44</v>
      </c>
      <c r="O1342" s="74">
        <f t="shared" si="587"/>
        <v>7920</v>
      </c>
      <c r="P1342" s="73">
        <f t="shared" si="583"/>
        <v>0</v>
      </c>
      <c r="Q1342" s="86">
        <v>100</v>
      </c>
      <c r="R1342" s="73">
        <f t="shared" si="588"/>
        <v>18000</v>
      </c>
      <c r="S1342" s="76">
        <f t="shared" si="589"/>
        <v>0.44</v>
      </c>
      <c r="T1342" s="77">
        <v>40</v>
      </c>
      <c r="U1342" s="78">
        <f t="shared" si="596"/>
        <v>4</v>
      </c>
      <c r="V1342" s="73">
        <f t="shared" si="597"/>
        <v>7200</v>
      </c>
      <c r="W1342" s="73">
        <f t="shared" si="591"/>
        <v>720</v>
      </c>
      <c r="X1342" s="76">
        <f t="shared" si="592"/>
        <v>0.10000000000000009</v>
      </c>
      <c r="Y1342" s="73">
        <f t="shared" si="593"/>
        <v>66</v>
      </c>
      <c r="Z1342" s="73">
        <f t="shared" si="594"/>
        <v>0</v>
      </c>
      <c r="AA1342" s="73">
        <f t="shared" si="584"/>
        <v>0</v>
      </c>
      <c r="AB1342" s="73">
        <f t="shared" si="595"/>
        <v>11</v>
      </c>
      <c r="AC1342" s="73">
        <f t="shared" si="585"/>
        <v>1980</v>
      </c>
      <c r="AD1342" s="73">
        <f t="shared" si="586"/>
        <v>11880</v>
      </c>
      <c r="AE1342" s="73">
        <v>0</v>
      </c>
    </row>
    <row r="1343" spans="1:31" ht="15" customHeight="1">
      <c r="A1343" s="5" t="s">
        <v>90</v>
      </c>
      <c r="B1343" s="6" t="str">
        <f>IFERROR(VLOOKUP(A1343,'Distributor List'!$A$2:$D$77,2,0),"-")</f>
        <v>Faisalabad</v>
      </c>
      <c r="C1343" s="6" t="str">
        <f>IFERROR(VLOOKUP(A1343,'Distributor List'!$A$2:$D$77,3,0),"-")</f>
        <v>Center-1</v>
      </c>
      <c r="D1343" s="6" t="str">
        <f>IFERROR(VLOOKUP(A1343,'Distributor List'!$A$2:$F$77,6,0),"-")</f>
        <v>Pak-1</v>
      </c>
      <c r="E1343" s="6" t="str">
        <f>IFERROR(VLOOKUP(A1343,'Distributor List'!$A$2:$D$77,4,0),"-")</f>
        <v>Distributor</v>
      </c>
      <c r="F1343" s="6" t="str">
        <f>IFERROR(VLOOKUP(H1343,'Price List'!$A$2:$H$109,8,0),"-")</f>
        <v>Transformer</v>
      </c>
      <c r="G1343" s="6" t="str">
        <f>IFERROR(VLOOKUP(A1343,'Distributor List'!$A$2:$E$77,5,0),"-")</f>
        <v>FSD Vacant</v>
      </c>
      <c r="H1343" s="10" t="s">
        <v>146</v>
      </c>
      <c r="I1343" s="55">
        <v>680</v>
      </c>
      <c r="J1343" s="72">
        <v>0</v>
      </c>
      <c r="K1343" s="72">
        <v>69</v>
      </c>
      <c r="L1343" s="73">
        <f t="shared" si="576"/>
        <v>0</v>
      </c>
      <c r="M1343" s="73">
        <f t="shared" si="575"/>
        <v>46920</v>
      </c>
      <c r="N1343" s="74">
        <v>0</v>
      </c>
      <c r="O1343" s="74">
        <f t="shared" si="587"/>
        <v>0</v>
      </c>
      <c r="P1343" s="73">
        <f t="shared" si="583"/>
        <v>0</v>
      </c>
      <c r="Q1343" s="86">
        <v>252</v>
      </c>
      <c r="R1343" s="73">
        <f t="shared" si="588"/>
        <v>171360</v>
      </c>
      <c r="S1343" s="76">
        <f t="shared" si="589"/>
        <v>0</v>
      </c>
      <c r="T1343" s="77">
        <v>0</v>
      </c>
      <c r="U1343" s="78">
        <f t="shared" si="596"/>
        <v>0</v>
      </c>
      <c r="V1343" s="73">
        <f t="shared" si="597"/>
        <v>0</v>
      </c>
      <c r="W1343" s="73">
        <f t="shared" si="591"/>
        <v>0</v>
      </c>
      <c r="X1343" s="76" t="str">
        <f t="shared" si="592"/>
        <v>-</v>
      </c>
      <c r="Y1343" s="73">
        <f t="shared" si="593"/>
        <v>0</v>
      </c>
      <c r="Z1343" s="73">
        <f t="shared" si="594"/>
        <v>0</v>
      </c>
      <c r="AA1343" s="73">
        <f t="shared" si="584"/>
        <v>0</v>
      </c>
      <c r="AB1343" s="73">
        <f t="shared" si="595"/>
        <v>69</v>
      </c>
      <c r="AC1343" s="73">
        <f t="shared" si="585"/>
        <v>46920</v>
      </c>
      <c r="AD1343" s="73">
        <f t="shared" si="586"/>
        <v>0</v>
      </c>
      <c r="AE1343" s="73">
        <v>0</v>
      </c>
    </row>
    <row r="1344" spans="1:31" ht="15" customHeight="1">
      <c r="A1344" s="5" t="s">
        <v>90</v>
      </c>
      <c r="B1344" s="6" t="str">
        <f>IFERROR(VLOOKUP(A1344,'Distributor List'!$A$2:$D$77,2,0),"-")</f>
        <v>Faisalabad</v>
      </c>
      <c r="C1344" s="6" t="str">
        <f>IFERROR(VLOOKUP(A1344,'Distributor List'!$A$2:$D$77,3,0),"-")</f>
        <v>Center-1</v>
      </c>
      <c r="D1344" s="6" t="str">
        <f>IFERROR(VLOOKUP(A1344,'Distributor List'!$A$2:$F$77,6,0),"-")</f>
        <v>Pak-1</v>
      </c>
      <c r="E1344" s="6" t="str">
        <f>IFERROR(VLOOKUP(A1344,'Distributor List'!$A$2:$D$77,4,0),"-")</f>
        <v>Distributor</v>
      </c>
      <c r="F1344" s="6" t="str">
        <f>IFERROR(VLOOKUP(H1344,'Price List'!$A$2:$H$109,8,0),"-")</f>
        <v>Medicronis</v>
      </c>
      <c r="G1344" s="6" t="str">
        <f>IFERROR(VLOOKUP(A1344,'Distributor List'!$A$2:$E$77,5,0),"-")</f>
        <v>FSD Vacant</v>
      </c>
      <c r="H1344" s="10" t="s">
        <v>203</v>
      </c>
      <c r="I1344" s="55">
        <v>90</v>
      </c>
      <c r="J1344" s="72">
        <v>5</v>
      </c>
      <c r="K1344" s="72">
        <v>73</v>
      </c>
      <c r="L1344" s="73">
        <f t="shared" si="576"/>
        <v>450</v>
      </c>
      <c r="M1344" s="73">
        <f t="shared" si="575"/>
        <v>6570</v>
      </c>
      <c r="N1344" s="74">
        <v>5</v>
      </c>
      <c r="O1344" s="74">
        <f t="shared" si="587"/>
        <v>450</v>
      </c>
      <c r="P1344" s="73">
        <f t="shared" si="583"/>
        <v>0</v>
      </c>
      <c r="Q1344" s="75">
        <v>192</v>
      </c>
      <c r="R1344" s="73">
        <f t="shared" si="588"/>
        <v>17280</v>
      </c>
      <c r="S1344" s="76">
        <f t="shared" si="589"/>
        <v>2.6041666666666668E-2</v>
      </c>
      <c r="T1344" s="77">
        <v>3</v>
      </c>
      <c r="U1344" s="78">
        <f t="shared" si="596"/>
        <v>2</v>
      </c>
      <c r="V1344" s="73">
        <f t="shared" si="597"/>
        <v>270</v>
      </c>
      <c r="W1344" s="73">
        <f t="shared" si="591"/>
        <v>180</v>
      </c>
      <c r="X1344" s="76">
        <f t="shared" si="592"/>
        <v>0.66666666666666674</v>
      </c>
      <c r="Y1344" s="73">
        <f t="shared" si="593"/>
        <v>7.5</v>
      </c>
      <c r="Z1344" s="73">
        <f t="shared" si="594"/>
        <v>0</v>
      </c>
      <c r="AA1344" s="73">
        <f t="shared" si="584"/>
        <v>0</v>
      </c>
      <c r="AB1344" s="73">
        <f t="shared" si="595"/>
        <v>65.5</v>
      </c>
      <c r="AC1344" s="73">
        <f t="shared" si="585"/>
        <v>5895</v>
      </c>
      <c r="AD1344" s="73">
        <f t="shared" si="586"/>
        <v>675</v>
      </c>
      <c r="AE1344" s="73">
        <v>0</v>
      </c>
    </row>
    <row r="1345" spans="1:31" ht="15" customHeight="1">
      <c r="A1345" s="5" t="s">
        <v>90</v>
      </c>
      <c r="B1345" s="6" t="str">
        <f>IFERROR(VLOOKUP(A1345,'Distributor List'!$A$2:$D$77,2,0),"-")</f>
        <v>Faisalabad</v>
      </c>
      <c r="C1345" s="6" t="str">
        <f>IFERROR(VLOOKUP(A1345,'Distributor List'!$A$2:$D$77,3,0),"-")</f>
        <v>Center-1</v>
      </c>
      <c r="D1345" s="6" t="str">
        <f>IFERROR(VLOOKUP(A1345,'Distributor List'!$A$2:$F$77,6,0),"-")</f>
        <v>Pak-1</v>
      </c>
      <c r="E1345" s="6" t="str">
        <f>IFERROR(VLOOKUP(A1345,'Distributor List'!$A$2:$D$77,4,0),"-")</f>
        <v>Distributor</v>
      </c>
      <c r="F1345" s="6" t="str">
        <f>IFERROR(VLOOKUP(H1345,'Price List'!$A$2:$H$109,8,0),"-")</f>
        <v>Medicronis</v>
      </c>
      <c r="G1345" s="6" t="str">
        <f>IFERROR(VLOOKUP(A1345,'Distributor List'!$A$2:$E$77,5,0),"-")</f>
        <v>FSD Vacant</v>
      </c>
      <c r="H1345" s="10" t="s">
        <v>204</v>
      </c>
      <c r="I1345" s="55">
        <v>105</v>
      </c>
      <c r="J1345" s="72">
        <v>3</v>
      </c>
      <c r="K1345" s="72">
        <v>104</v>
      </c>
      <c r="L1345" s="73">
        <f t="shared" si="576"/>
        <v>315</v>
      </c>
      <c r="M1345" s="73">
        <f t="shared" si="575"/>
        <v>10920</v>
      </c>
      <c r="N1345" s="74">
        <v>3</v>
      </c>
      <c r="O1345" s="74">
        <f t="shared" si="587"/>
        <v>315</v>
      </c>
      <c r="P1345" s="73">
        <f t="shared" si="583"/>
        <v>0</v>
      </c>
      <c r="Q1345" s="75">
        <v>192</v>
      </c>
      <c r="R1345" s="73">
        <f t="shared" si="588"/>
        <v>20160</v>
      </c>
      <c r="S1345" s="76">
        <f t="shared" si="589"/>
        <v>1.5625E-2</v>
      </c>
      <c r="T1345" s="77">
        <v>0</v>
      </c>
      <c r="U1345" s="78">
        <f t="shared" si="596"/>
        <v>3</v>
      </c>
      <c r="V1345" s="73">
        <f t="shared" si="597"/>
        <v>0</v>
      </c>
      <c r="W1345" s="73">
        <f t="shared" si="591"/>
        <v>315</v>
      </c>
      <c r="X1345" s="76" t="str">
        <f t="shared" si="592"/>
        <v>-</v>
      </c>
      <c r="Y1345" s="73">
        <f t="shared" si="593"/>
        <v>4.5</v>
      </c>
      <c r="Z1345" s="73">
        <f t="shared" si="594"/>
        <v>0</v>
      </c>
      <c r="AA1345" s="73">
        <f t="shared" si="584"/>
        <v>0</v>
      </c>
      <c r="AB1345" s="73">
        <f t="shared" si="595"/>
        <v>99.5</v>
      </c>
      <c r="AC1345" s="73">
        <f t="shared" si="585"/>
        <v>10447.5</v>
      </c>
      <c r="AD1345" s="73">
        <f t="shared" si="586"/>
        <v>472.5</v>
      </c>
      <c r="AE1345" s="73">
        <v>0</v>
      </c>
    </row>
    <row r="1346" spans="1:31" ht="15" customHeight="1">
      <c r="A1346" s="5" t="s">
        <v>90</v>
      </c>
      <c r="B1346" s="6" t="str">
        <f>IFERROR(VLOOKUP(A1346,'Distributor List'!$A$2:$D$77,2,0),"-")</f>
        <v>Faisalabad</v>
      </c>
      <c r="C1346" s="6" t="str">
        <f>IFERROR(VLOOKUP(A1346,'Distributor List'!$A$2:$D$77,3,0),"-")</f>
        <v>Center-1</v>
      </c>
      <c r="D1346" s="6" t="str">
        <f>IFERROR(VLOOKUP(A1346,'Distributor List'!$A$2:$F$77,6,0),"-")</f>
        <v>Pak-1</v>
      </c>
      <c r="E1346" s="6" t="str">
        <f>IFERROR(VLOOKUP(A1346,'Distributor List'!$A$2:$D$77,4,0),"-")</f>
        <v>Distributor</v>
      </c>
      <c r="F1346" s="6" t="str">
        <f>IFERROR(VLOOKUP(H1346,'Price List'!$A$2:$H$109,8,0),"-")</f>
        <v>Medicronis</v>
      </c>
      <c r="G1346" s="6" t="str">
        <f>IFERROR(VLOOKUP(A1346,'Distributor List'!$A$2:$E$77,5,0),"-")</f>
        <v>FSD Vacant</v>
      </c>
      <c r="H1346" s="10" t="s">
        <v>205</v>
      </c>
      <c r="I1346" s="55">
        <v>105</v>
      </c>
      <c r="J1346" s="72">
        <v>7</v>
      </c>
      <c r="K1346" s="72">
        <v>87</v>
      </c>
      <c r="L1346" s="73">
        <f t="shared" si="576"/>
        <v>735</v>
      </c>
      <c r="M1346" s="73">
        <f t="shared" si="575"/>
        <v>9135</v>
      </c>
      <c r="N1346" s="74">
        <v>7</v>
      </c>
      <c r="O1346" s="74">
        <f t="shared" si="587"/>
        <v>735</v>
      </c>
      <c r="P1346" s="73">
        <f t="shared" si="583"/>
        <v>0</v>
      </c>
      <c r="Q1346" s="75">
        <v>192</v>
      </c>
      <c r="R1346" s="73">
        <f t="shared" si="588"/>
        <v>20160</v>
      </c>
      <c r="S1346" s="76">
        <f t="shared" si="589"/>
        <v>3.6458333333333336E-2</v>
      </c>
      <c r="T1346" s="77">
        <v>5</v>
      </c>
      <c r="U1346" s="78">
        <f t="shared" si="596"/>
        <v>2</v>
      </c>
      <c r="V1346" s="73">
        <f t="shared" si="597"/>
        <v>525</v>
      </c>
      <c r="W1346" s="73">
        <f t="shared" si="591"/>
        <v>210</v>
      </c>
      <c r="X1346" s="76">
        <f t="shared" si="592"/>
        <v>0.39999999999999991</v>
      </c>
      <c r="Y1346" s="73">
        <f t="shared" si="593"/>
        <v>10.5</v>
      </c>
      <c r="Z1346" s="73">
        <f t="shared" si="594"/>
        <v>0</v>
      </c>
      <c r="AA1346" s="73">
        <f t="shared" si="584"/>
        <v>0</v>
      </c>
      <c r="AB1346" s="73">
        <f t="shared" si="595"/>
        <v>76.5</v>
      </c>
      <c r="AC1346" s="73">
        <f t="shared" si="585"/>
        <v>8032.5</v>
      </c>
      <c r="AD1346" s="73">
        <f t="shared" si="586"/>
        <v>1102.5</v>
      </c>
      <c r="AE1346" s="73">
        <v>0</v>
      </c>
    </row>
    <row r="1347" spans="1:31" ht="15" customHeight="1">
      <c r="A1347" s="5" t="s">
        <v>90</v>
      </c>
      <c r="B1347" s="6" t="str">
        <f>IFERROR(VLOOKUP(A1347,'Distributor List'!$A$2:$D$77,2,0),"-")</f>
        <v>Faisalabad</v>
      </c>
      <c r="C1347" s="6" t="str">
        <f>IFERROR(VLOOKUP(A1347,'Distributor List'!$A$2:$D$77,3,0),"-")</f>
        <v>Center-1</v>
      </c>
      <c r="D1347" s="6" t="str">
        <f>IFERROR(VLOOKUP(A1347,'Distributor List'!$A$2:$F$77,6,0),"-")</f>
        <v>Pak-1</v>
      </c>
      <c r="E1347" s="6" t="str">
        <f>IFERROR(VLOOKUP(A1347,'Distributor List'!$A$2:$D$77,4,0),"-")</f>
        <v>Distributor</v>
      </c>
      <c r="F1347" s="6" t="str">
        <f>IFERROR(VLOOKUP(H1347,'Price List'!$A$2:$H$109,8,0),"-")</f>
        <v>Medicronis</v>
      </c>
      <c r="G1347" s="6" t="str">
        <f>IFERROR(VLOOKUP(A1347,'Distributor List'!$A$2:$E$77,5,0),"-")</f>
        <v>FSD Vacant</v>
      </c>
      <c r="H1347" s="10" t="s">
        <v>149</v>
      </c>
      <c r="I1347" s="55">
        <v>105</v>
      </c>
      <c r="J1347" s="72">
        <v>34</v>
      </c>
      <c r="K1347" s="72">
        <v>270</v>
      </c>
      <c r="L1347" s="73">
        <f t="shared" si="576"/>
        <v>3570</v>
      </c>
      <c r="M1347" s="73">
        <f t="shared" si="575"/>
        <v>28350</v>
      </c>
      <c r="N1347" s="74">
        <v>34</v>
      </c>
      <c r="O1347" s="74">
        <f t="shared" si="587"/>
        <v>3570</v>
      </c>
      <c r="P1347" s="73">
        <f t="shared" si="583"/>
        <v>0</v>
      </c>
      <c r="Q1347" s="75">
        <v>150</v>
      </c>
      <c r="R1347" s="73">
        <f t="shared" si="588"/>
        <v>15750</v>
      </c>
      <c r="S1347" s="76">
        <f t="shared" si="589"/>
        <v>0.22666666666666666</v>
      </c>
      <c r="T1347" s="77">
        <v>52</v>
      </c>
      <c r="U1347" s="78">
        <f t="shared" si="596"/>
        <v>-18</v>
      </c>
      <c r="V1347" s="73">
        <f t="shared" si="597"/>
        <v>5460</v>
      </c>
      <c r="W1347" s="73">
        <f t="shared" si="591"/>
        <v>-1890</v>
      </c>
      <c r="X1347" s="76">
        <f t="shared" si="592"/>
        <v>-0.34615384615384615</v>
      </c>
      <c r="Y1347" s="73">
        <f t="shared" si="593"/>
        <v>51</v>
      </c>
      <c r="Z1347" s="73">
        <f t="shared" si="594"/>
        <v>0</v>
      </c>
      <c r="AA1347" s="73">
        <f t="shared" si="584"/>
        <v>0</v>
      </c>
      <c r="AB1347" s="73">
        <f t="shared" si="595"/>
        <v>219</v>
      </c>
      <c r="AC1347" s="73">
        <f t="shared" si="585"/>
        <v>22995</v>
      </c>
      <c r="AD1347" s="73">
        <f t="shared" si="586"/>
        <v>5355</v>
      </c>
      <c r="AE1347" s="73">
        <v>0</v>
      </c>
    </row>
    <row r="1348" spans="1:31" ht="15" customHeight="1">
      <c r="A1348" s="5" t="s">
        <v>90</v>
      </c>
      <c r="B1348" s="6" t="str">
        <f>IFERROR(VLOOKUP(A1348,'Distributor List'!$A$2:$D$77,2,0),"-")</f>
        <v>Faisalabad</v>
      </c>
      <c r="C1348" s="6" t="str">
        <f>IFERROR(VLOOKUP(A1348,'Distributor List'!$A$2:$D$77,3,0),"-")</f>
        <v>Center-1</v>
      </c>
      <c r="D1348" s="6" t="str">
        <f>IFERROR(VLOOKUP(A1348,'Distributor List'!$A$2:$F$77,6,0),"-")</f>
        <v>Pak-1</v>
      </c>
      <c r="E1348" s="6" t="str">
        <f>IFERROR(VLOOKUP(A1348,'Distributor List'!$A$2:$D$77,4,0),"-")</f>
        <v>Distributor</v>
      </c>
      <c r="F1348" s="6" t="str">
        <f>IFERROR(VLOOKUP(H1348,'Price List'!$A$2:$H$109,8,0),"-")</f>
        <v>Medicronis</v>
      </c>
      <c r="G1348" s="6" t="str">
        <f>IFERROR(VLOOKUP(A1348,'Distributor List'!$A$2:$E$77,5,0),"-")</f>
        <v>FSD Vacant</v>
      </c>
      <c r="H1348" s="59" t="s">
        <v>206</v>
      </c>
      <c r="I1348" s="57">
        <v>90</v>
      </c>
      <c r="J1348" s="72">
        <v>0</v>
      </c>
      <c r="K1348" s="72">
        <v>0</v>
      </c>
      <c r="L1348" s="73">
        <f t="shared" si="576"/>
        <v>0</v>
      </c>
      <c r="M1348" s="73">
        <f t="shared" ref="M1348:M1456" si="598">K1348*I1348</f>
        <v>0</v>
      </c>
      <c r="N1348" s="74">
        <v>0</v>
      </c>
      <c r="O1348" s="74">
        <f t="shared" si="587"/>
        <v>0</v>
      </c>
      <c r="P1348" s="73">
        <f t="shared" si="583"/>
        <v>0</v>
      </c>
      <c r="Q1348" s="75">
        <v>0</v>
      </c>
      <c r="R1348" s="73">
        <v>0</v>
      </c>
      <c r="S1348" s="76" t="str">
        <f t="shared" si="589"/>
        <v>-</v>
      </c>
      <c r="T1348" s="77">
        <v>0</v>
      </c>
      <c r="U1348" s="78">
        <v>0</v>
      </c>
      <c r="V1348" s="73">
        <f t="shared" si="597"/>
        <v>0</v>
      </c>
      <c r="W1348" s="73">
        <f t="shared" si="591"/>
        <v>0</v>
      </c>
      <c r="X1348" s="76" t="str">
        <f t="shared" si="592"/>
        <v>-</v>
      </c>
      <c r="Y1348" s="73">
        <f t="shared" si="593"/>
        <v>0</v>
      </c>
      <c r="Z1348" s="73">
        <f t="shared" si="594"/>
        <v>0</v>
      </c>
      <c r="AA1348" s="73">
        <f t="shared" si="584"/>
        <v>0</v>
      </c>
      <c r="AB1348" s="73">
        <f t="shared" si="595"/>
        <v>0</v>
      </c>
      <c r="AC1348" s="73">
        <f t="shared" si="585"/>
        <v>0</v>
      </c>
      <c r="AD1348" s="73">
        <f t="shared" si="586"/>
        <v>0</v>
      </c>
      <c r="AE1348" s="73">
        <v>0</v>
      </c>
    </row>
    <row r="1349" spans="1:31" ht="15" customHeight="1">
      <c r="A1349" s="5" t="s">
        <v>90</v>
      </c>
      <c r="B1349" s="6" t="str">
        <f>IFERROR(VLOOKUP(A1349,'Distributor List'!$A$2:$D$77,2,0),"-")</f>
        <v>Faisalabad</v>
      </c>
      <c r="C1349" s="6" t="str">
        <f>IFERROR(VLOOKUP(A1349,'Distributor List'!$A$2:$D$77,3,0),"-")</f>
        <v>Center-1</v>
      </c>
      <c r="D1349" s="6" t="str">
        <f>IFERROR(VLOOKUP(A1349,'Distributor List'!$A$2:$F$77,6,0),"-")</f>
        <v>Pak-1</v>
      </c>
      <c r="E1349" s="6" t="str">
        <f>IFERROR(VLOOKUP(A1349,'Distributor List'!$A$2:$D$77,4,0),"-")</f>
        <v>Distributor</v>
      </c>
      <c r="F1349" s="6" t="str">
        <f>IFERROR(VLOOKUP(H1349,'Price List'!$A$2:$H$109,8,0),"-")</f>
        <v>Medicronis</v>
      </c>
      <c r="G1349" s="6" t="str">
        <f>IFERROR(VLOOKUP(A1349,'Distributor List'!$A$2:$E$77,5,0),"-")</f>
        <v>FSD Vacant</v>
      </c>
      <c r="H1349" s="59" t="s">
        <v>207</v>
      </c>
      <c r="I1349" s="57">
        <v>105</v>
      </c>
      <c r="J1349" s="72">
        <v>0</v>
      </c>
      <c r="K1349" s="72">
        <v>0</v>
      </c>
      <c r="L1349" s="73">
        <f t="shared" ref="L1349:L1412" si="599">J1349*I1349</f>
        <v>0</v>
      </c>
      <c r="M1349" s="73">
        <f t="shared" si="598"/>
        <v>0</v>
      </c>
      <c r="N1349" s="74">
        <v>0</v>
      </c>
      <c r="O1349" s="74">
        <f t="shared" si="587"/>
        <v>0</v>
      </c>
      <c r="P1349" s="73">
        <f t="shared" si="583"/>
        <v>0</v>
      </c>
      <c r="Q1349" s="75">
        <v>0</v>
      </c>
      <c r="R1349" s="73">
        <v>0</v>
      </c>
      <c r="S1349" s="76" t="str">
        <f t="shared" si="589"/>
        <v>-</v>
      </c>
      <c r="T1349" s="77">
        <v>0</v>
      </c>
      <c r="U1349" s="78">
        <v>0</v>
      </c>
      <c r="V1349" s="73">
        <f t="shared" si="597"/>
        <v>0</v>
      </c>
      <c r="W1349" s="73">
        <f t="shared" si="591"/>
        <v>0</v>
      </c>
      <c r="X1349" s="76" t="str">
        <f t="shared" si="592"/>
        <v>-</v>
      </c>
      <c r="Y1349" s="73">
        <f t="shared" si="593"/>
        <v>0</v>
      </c>
      <c r="Z1349" s="73">
        <f t="shared" si="594"/>
        <v>0</v>
      </c>
      <c r="AA1349" s="73">
        <f t="shared" si="584"/>
        <v>0</v>
      </c>
      <c r="AB1349" s="73">
        <f t="shared" si="595"/>
        <v>0</v>
      </c>
      <c r="AC1349" s="73">
        <f t="shared" si="585"/>
        <v>0</v>
      </c>
      <c r="AD1349" s="73">
        <f t="shared" si="586"/>
        <v>0</v>
      </c>
      <c r="AE1349" s="73">
        <v>0</v>
      </c>
    </row>
    <row r="1350" spans="1:31" ht="15" customHeight="1">
      <c r="A1350" s="5" t="s">
        <v>90</v>
      </c>
      <c r="B1350" s="6" t="str">
        <f>IFERROR(VLOOKUP(A1350,'Distributor List'!$A$2:$D$77,2,0),"-")</f>
        <v>Faisalabad</v>
      </c>
      <c r="C1350" s="6" t="str">
        <f>IFERROR(VLOOKUP(A1350,'Distributor List'!$A$2:$D$77,3,0),"-")</f>
        <v>Center-1</v>
      </c>
      <c r="D1350" s="6" t="str">
        <f>IFERROR(VLOOKUP(A1350,'Distributor List'!$A$2:$F$77,6,0),"-")</f>
        <v>Pak-1</v>
      </c>
      <c r="E1350" s="6" t="str">
        <f>IFERROR(VLOOKUP(A1350,'Distributor List'!$A$2:$D$77,4,0),"-")</f>
        <v>Distributor</v>
      </c>
      <c r="F1350" s="6" t="str">
        <f>IFERROR(VLOOKUP(H1350,'Price List'!$A$2:$H$109,8,0),"-")</f>
        <v>Medicronis</v>
      </c>
      <c r="G1350" s="6" t="str">
        <f>IFERROR(VLOOKUP(A1350,'Distributor List'!$A$2:$E$77,5,0),"-")</f>
        <v>FSD Vacant</v>
      </c>
      <c r="H1350" s="59" t="s">
        <v>208</v>
      </c>
      <c r="I1350" s="57">
        <v>120</v>
      </c>
      <c r="J1350" s="72">
        <v>0</v>
      </c>
      <c r="K1350" s="72">
        <v>0</v>
      </c>
      <c r="L1350" s="73">
        <f t="shared" si="599"/>
        <v>0</v>
      </c>
      <c r="M1350" s="73">
        <f t="shared" si="598"/>
        <v>0</v>
      </c>
      <c r="N1350" s="74">
        <v>0</v>
      </c>
      <c r="O1350" s="74">
        <f t="shared" si="587"/>
        <v>0</v>
      </c>
      <c r="P1350" s="73">
        <f t="shared" si="583"/>
        <v>0</v>
      </c>
      <c r="Q1350" s="75">
        <v>0</v>
      </c>
      <c r="R1350" s="73">
        <v>0</v>
      </c>
      <c r="S1350" s="76" t="str">
        <f t="shared" si="589"/>
        <v>-</v>
      </c>
      <c r="T1350" s="77">
        <v>0</v>
      </c>
      <c r="U1350" s="78">
        <v>0</v>
      </c>
      <c r="V1350" s="73">
        <f t="shared" si="597"/>
        <v>0</v>
      </c>
      <c r="W1350" s="73">
        <f t="shared" si="591"/>
        <v>0</v>
      </c>
      <c r="X1350" s="76" t="str">
        <f t="shared" si="592"/>
        <v>-</v>
      </c>
      <c r="Y1350" s="73">
        <f t="shared" si="593"/>
        <v>0</v>
      </c>
      <c r="Z1350" s="73">
        <f t="shared" si="594"/>
        <v>0</v>
      </c>
      <c r="AA1350" s="73">
        <f t="shared" si="584"/>
        <v>0</v>
      </c>
      <c r="AB1350" s="73">
        <f t="shared" si="595"/>
        <v>0</v>
      </c>
      <c r="AC1350" s="73">
        <f t="shared" si="585"/>
        <v>0</v>
      </c>
      <c r="AD1350" s="73">
        <f t="shared" si="586"/>
        <v>0</v>
      </c>
      <c r="AE1350" s="73">
        <v>0</v>
      </c>
    </row>
    <row r="1351" spans="1:31" ht="15" customHeight="1">
      <c r="A1351" s="5" t="s">
        <v>90</v>
      </c>
      <c r="B1351" s="6" t="str">
        <f>IFERROR(VLOOKUP(A1351,'Distributor List'!$A$2:$D$77,2,0),"-")</f>
        <v>Faisalabad</v>
      </c>
      <c r="C1351" s="6" t="str">
        <f>IFERROR(VLOOKUP(A1351,'Distributor List'!$A$2:$D$77,3,0),"-")</f>
        <v>Center-1</v>
      </c>
      <c r="D1351" s="6" t="str">
        <f>IFERROR(VLOOKUP(A1351,'Distributor List'!$A$2:$F$77,6,0),"-")</f>
        <v>Pak-1</v>
      </c>
      <c r="E1351" s="6" t="str">
        <f>IFERROR(VLOOKUP(A1351,'Distributor List'!$A$2:$D$77,4,0),"-")</f>
        <v>Distributor</v>
      </c>
      <c r="F1351" s="6" t="str">
        <f>IFERROR(VLOOKUP(H1351,'Price List'!$A$2:$H$109,8,0),"-")</f>
        <v>Medicronis</v>
      </c>
      <c r="G1351" s="6" t="str">
        <f>IFERROR(VLOOKUP(A1351,'Distributor List'!$A$2:$E$77,5,0),"-")</f>
        <v>FSD Vacant</v>
      </c>
      <c r="H1351" s="59" t="s">
        <v>209</v>
      </c>
      <c r="I1351" s="57">
        <v>105</v>
      </c>
      <c r="J1351" s="72">
        <v>0</v>
      </c>
      <c r="K1351" s="72">
        <v>75</v>
      </c>
      <c r="L1351" s="73">
        <f t="shared" si="599"/>
        <v>0</v>
      </c>
      <c r="M1351" s="73">
        <f t="shared" si="598"/>
        <v>7875</v>
      </c>
      <c r="N1351" s="74">
        <v>0</v>
      </c>
      <c r="O1351" s="74">
        <f t="shared" si="587"/>
        <v>0</v>
      </c>
      <c r="P1351" s="73">
        <f t="shared" si="583"/>
        <v>0</v>
      </c>
      <c r="Q1351" s="75">
        <v>150</v>
      </c>
      <c r="R1351" s="73">
        <f t="shared" ref="R1351:R1392" si="600">Q1351*I1351</f>
        <v>15750</v>
      </c>
      <c r="S1351" s="76">
        <f t="shared" si="589"/>
        <v>0</v>
      </c>
      <c r="T1351" s="77">
        <v>5</v>
      </c>
      <c r="U1351" s="78">
        <f t="shared" si="596"/>
        <v>-5</v>
      </c>
      <c r="V1351" s="73">
        <f t="shared" si="597"/>
        <v>525</v>
      </c>
      <c r="W1351" s="73">
        <f t="shared" si="591"/>
        <v>-525</v>
      </c>
      <c r="X1351" s="76">
        <f t="shared" si="592"/>
        <v>-1</v>
      </c>
      <c r="Y1351" s="73">
        <f t="shared" si="593"/>
        <v>0</v>
      </c>
      <c r="Z1351" s="73">
        <f t="shared" si="594"/>
        <v>0</v>
      </c>
      <c r="AA1351" s="73">
        <f t="shared" si="584"/>
        <v>0</v>
      </c>
      <c r="AB1351" s="73">
        <f t="shared" si="595"/>
        <v>75</v>
      </c>
      <c r="AC1351" s="73">
        <f t="shared" si="585"/>
        <v>7875</v>
      </c>
      <c r="AD1351" s="73">
        <f t="shared" si="586"/>
        <v>0</v>
      </c>
      <c r="AE1351" s="73">
        <v>0</v>
      </c>
    </row>
    <row r="1352" spans="1:31" ht="15" customHeight="1">
      <c r="A1352" s="5" t="s">
        <v>90</v>
      </c>
      <c r="B1352" s="6" t="str">
        <f>IFERROR(VLOOKUP(A1352,'Distributor List'!$A$2:$D$77,2,0),"-")</f>
        <v>Faisalabad</v>
      </c>
      <c r="C1352" s="6" t="str">
        <f>IFERROR(VLOOKUP(A1352,'Distributor List'!$A$2:$D$77,3,0),"-")</f>
        <v>Center-1</v>
      </c>
      <c r="D1352" s="6" t="str">
        <f>IFERROR(VLOOKUP(A1352,'Distributor List'!$A$2:$F$77,6,0),"-")</f>
        <v>Pak-1</v>
      </c>
      <c r="E1352" s="6" t="str">
        <f>IFERROR(VLOOKUP(A1352,'Distributor List'!$A$2:$D$77,4,0),"-")</f>
        <v>Distributor</v>
      </c>
      <c r="F1352" s="6" t="str">
        <f>IFERROR(VLOOKUP(H1352,'Price List'!$A$2:$H$109,8,0),"-")</f>
        <v>Medicronis</v>
      </c>
      <c r="G1352" s="6" t="str">
        <f>IFERROR(VLOOKUP(A1352,'Distributor List'!$A$2:$E$77,5,0),"-")</f>
        <v>FSD Vacant</v>
      </c>
      <c r="H1352" s="59" t="s">
        <v>210</v>
      </c>
      <c r="I1352" s="57">
        <v>170</v>
      </c>
      <c r="J1352" s="72">
        <v>0</v>
      </c>
      <c r="K1352" s="72">
        <v>97</v>
      </c>
      <c r="L1352" s="73">
        <f t="shared" si="599"/>
        <v>0</v>
      </c>
      <c r="M1352" s="73">
        <f t="shared" si="598"/>
        <v>16490</v>
      </c>
      <c r="N1352" s="74">
        <v>0</v>
      </c>
      <c r="O1352" s="74">
        <f t="shared" si="587"/>
        <v>0</v>
      </c>
      <c r="P1352" s="73">
        <f t="shared" si="583"/>
        <v>0</v>
      </c>
      <c r="Q1352" s="75">
        <v>108</v>
      </c>
      <c r="R1352" s="73">
        <f t="shared" si="600"/>
        <v>18360</v>
      </c>
      <c r="S1352" s="76">
        <f t="shared" si="589"/>
        <v>0</v>
      </c>
      <c r="T1352" s="77">
        <v>1</v>
      </c>
      <c r="U1352" s="78">
        <f t="shared" si="596"/>
        <v>-1</v>
      </c>
      <c r="V1352" s="73">
        <f t="shared" si="597"/>
        <v>170</v>
      </c>
      <c r="W1352" s="73">
        <f t="shared" si="591"/>
        <v>-170</v>
      </c>
      <c r="X1352" s="76">
        <f t="shared" si="592"/>
        <v>-1</v>
      </c>
      <c r="Y1352" s="73">
        <f t="shared" si="593"/>
        <v>0</v>
      </c>
      <c r="Z1352" s="73">
        <f t="shared" si="594"/>
        <v>0</v>
      </c>
      <c r="AA1352" s="73">
        <f t="shared" si="584"/>
        <v>0</v>
      </c>
      <c r="AB1352" s="73">
        <f t="shared" si="595"/>
        <v>97</v>
      </c>
      <c r="AC1352" s="73">
        <f t="shared" si="585"/>
        <v>16490</v>
      </c>
      <c r="AD1352" s="73">
        <f t="shared" si="586"/>
        <v>0</v>
      </c>
      <c r="AE1352" s="73">
        <v>0</v>
      </c>
    </row>
    <row r="1353" spans="1:31" ht="15" customHeight="1">
      <c r="A1353" s="5" t="s">
        <v>90</v>
      </c>
      <c r="B1353" s="6" t="str">
        <f>IFERROR(VLOOKUP(A1353,'Distributor List'!$A$2:$D$77,2,0),"-")</f>
        <v>Faisalabad</v>
      </c>
      <c r="C1353" s="6" t="str">
        <f>IFERROR(VLOOKUP(A1353,'Distributor List'!$A$2:$D$77,3,0),"-")</f>
        <v>Center-1</v>
      </c>
      <c r="D1353" s="6" t="str">
        <f>IFERROR(VLOOKUP(A1353,'Distributor List'!$A$2:$F$77,6,0),"-")</f>
        <v>Pak-1</v>
      </c>
      <c r="E1353" s="6" t="str">
        <f>IFERROR(VLOOKUP(A1353,'Distributor List'!$A$2:$D$77,4,0),"-")</f>
        <v>Distributor</v>
      </c>
      <c r="F1353" s="6" t="str">
        <f>IFERROR(VLOOKUP(H1353,'Price List'!$A$2:$H$109,8,0),"-")</f>
        <v>Medicronis</v>
      </c>
      <c r="G1353" s="6" t="str">
        <f>IFERROR(VLOOKUP(A1353,'Distributor List'!$A$2:$E$77,5,0),"-")</f>
        <v>FSD Vacant</v>
      </c>
      <c r="H1353" s="10" t="s">
        <v>211</v>
      </c>
      <c r="I1353" s="58">
        <v>120</v>
      </c>
      <c r="J1353" s="72">
        <v>4</v>
      </c>
      <c r="K1353" s="72">
        <v>86</v>
      </c>
      <c r="L1353" s="73">
        <f t="shared" si="599"/>
        <v>480</v>
      </c>
      <c r="M1353" s="73">
        <f t="shared" si="598"/>
        <v>10320</v>
      </c>
      <c r="N1353" s="74">
        <v>4</v>
      </c>
      <c r="O1353" s="74">
        <f t="shared" si="587"/>
        <v>480</v>
      </c>
      <c r="P1353" s="73">
        <f t="shared" si="583"/>
        <v>0</v>
      </c>
      <c r="Q1353" s="86">
        <v>72</v>
      </c>
      <c r="R1353" s="73">
        <f t="shared" si="600"/>
        <v>8640</v>
      </c>
      <c r="S1353" s="76">
        <f t="shared" si="589"/>
        <v>5.5555555555555552E-2</v>
      </c>
      <c r="T1353" s="77">
        <v>7</v>
      </c>
      <c r="U1353" s="78">
        <f t="shared" si="596"/>
        <v>-3</v>
      </c>
      <c r="V1353" s="73">
        <f t="shared" si="597"/>
        <v>840</v>
      </c>
      <c r="W1353" s="73">
        <f t="shared" si="591"/>
        <v>-360</v>
      </c>
      <c r="X1353" s="76">
        <f t="shared" si="592"/>
        <v>-0.4285714285714286</v>
      </c>
      <c r="Y1353" s="73">
        <f t="shared" si="593"/>
        <v>6</v>
      </c>
      <c r="Z1353" s="73">
        <f t="shared" si="594"/>
        <v>0</v>
      </c>
      <c r="AA1353" s="73">
        <f t="shared" si="584"/>
        <v>0</v>
      </c>
      <c r="AB1353" s="73">
        <f t="shared" si="595"/>
        <v>80</v>
      </c>
      <c r="AC1353" s="73">
        <f t="shared" si="585"/>
        <v>9600</v>
      </c>
      <c r="AD1353" s="73">
        <f t="shared" si="586"/>
        <v>720</v>
      </c>
      <c r="AE1353" s="73">
        <v>0</v>
      </c>
    </row>
    <row r="1354" spans="1:31" ht="15" customHeight="1">
      <c r="A1354" s="5" t="s">
        <v>92</v>
      </c>
      <c r="B1354" s="6" t="str">
        <f>IFERROR(VLOOKUP(A1354,'Distributor List'!$A$2:$D$77,2,0),"-")</f>
        <v>Multan</v>
      </c>
      <c r="C1354" s="6" t="str">
        <f>IFERROR(VLOOKUP(A1354,'Distributor List'!$A$2:$D$77,3,0),"-")</f>
        <v>Center-2</v>
      </c>
      <c r="D1354" s="6" t="str">
        <f>IFERROR(VLOOKUP(A1354,'Distributor List'!$A$2:$F$77,6,0),"-")</f>
        <v>Pak-1</v>
      </c>
      <c r="E1354" s="6" t="str">
        <f>IFERROR(VLOOKUP(A1354,'Distributor List'!$A$2:$D$77,4,0),"-")</f>
        <v>Distributor</v>
      </c>
      <c r="F1354" s="6" t="str">
        <f>IFERROR(VLOOKUP(H1354,'Price List'!$A$2:$H$109,8,0),"-")</f>
        <v>Medicronis</v>
      </c>
      <c r="G1354" s="6" t="str">
        <f>IFERROR(VLOOKUP(A1354,'Distributor List'!$A$2:$E$77,5,0),"-")</f>
        <v>Rehan Hussain</v>
      </c>
      <c r="H1354" s="10" t="s">
        <v>212</v>
      </c>
      <c r="I1354" s="58">
        <v>56</v>
      </c>
      <c r="J1354" s="72">
        <v>36</v>
      </c>
      <c r="K1354" s="72">
        <v>183</v>
      </c>
      <c r="L1354" s="73">
        <f t="shared" si="599"/>
        <v>2016</v>
      </c>
      <c r="M1354" s="73">
        <f t="shared" si="598"/>
        <v>10248</v>
      </c>
      <c r="N1354" s="74">
        <v>36</v>
      </c>
      <c r="O1354" s="74">
        <f t="shared" si="587"/>
        <v>2016</v>
      </c>
      <c r="P1354" s="73">
        <f t="shared" si="583"/>
        <v>0</v>
      </c>
      <c r="Q1354" s="86">
        <v>350.85</v>
      </c>
      <c r="R1354" s="73">
        <f t="shared" si="600"/>
        <v>19647.600000000002</v>
      </c>
      <c r="S1354" s="76">
        <f t="shared" si="567"/>
        <v>0.10260795211628899</v>
      </c>
      <c r="T1354" s="77">
        <v>105</v>
      </c>
      <c r="U1354" s="78">
        <f t="shared" si="596"/>
        <v>-69</v>
      </c>
      <c r="V1354" s="73">
        <f t="shared" si="597"/>
        <v>5880</v>
      </c>
      <c r="W1354" s="73">
        <f t="shared" si="569"/>
        <v>-3864</v>
      </c>
      <c r="X1354" s="76">
        <f t="shared" si="570"/>
        <v>-0.65714285714285714</v>
      </c>
      <c r="Y1354" s="73">
        <f t="shared" si="571"/>
        <v>54</v>
      </c>
      <c r="Z1354" s="73">
        <f t="shared" si="572"/>
        <v>0</v>
      </c>
      <c r="AA1354" s="73">
        <f t="shared" si="584"/>
        <v>0</v>
      </c>
      <c r="AB1354" s="73">
        <f t="shared" si="573"/>
        <v>129</v>
      </c>
      <c r="AC1354" s="73">
        <f t="shared" si="585"/>
        <v>7224</v>
      </c>
      <c r="AD1354" s="73">
        <f t="shared" si="586"/>
        <v>3024</v>
      </c>
      <c r="AE1354" s="73">
        <v>13</v>
      </c>
    </row>
    <row r="1355" spans="1:31" ht="15" customHeight="1">
      <c r="A1355" s="5" t="s">
        <v>92</v>
      </c>
      <c r="B1355" s="6" t="str">
        <f>IFERROR(VLOOKUP(A1355,'Distributor List'!$A$2:$D$77,2,0),"-")</f>
        <v>Multan</v>
      </c>
      <c r="C1355" s="6" t="str">
        <f>IFERROR(VLOOKUP(A1355,'Distributor List'!$A$2:$D$77,3,0),"-")</f>
        <v>Center-2</v>
      </c>
      <c r="D1355" s="6" t="str">
        <f>IFERROR(VLOOKUP(A1355,'Distributor List'!$A$2:$F$77,6,0),"-")</f>
        <v>Pak-1</v>
      </c>
      <c r="E1355" s="6" t="str">
        <f>IFERROR(VLOOKUP(A1355,'Distributor List'!$A$2:$D$77,4,0),"-")</f>
        <v>Distributor</v>
      </c>
      <c r="F1355" s="6" t="str">
        <f>IFERROR(VLOOKUP(H1355,'Price List'!$A$2:$H$109,8,0),"-")</f>
        <v>Medicronis</v>
      </c>
      <c r="G1355" s="6" t="str">
        <f>IFERROR(VLOOKUP(A1355,'Distributor List'!$A$2:$E$77,5,0),"-")</f>
        <v>Rehan Hussain</v>
      </c>
      <c r="H1355" s="10" t="s">
        <v>11</v>
      </c>
      <c r="I1355" s="58">
        <v>72</v>
      </c>
      <c r="J1355" s="72">
        <v>96</v>
      </c>
      <c r="K1355" s="72">
        <v>59</v>
      </c>
      <c r="L1355" s="73">
        <f t="shared" si="599"/>
        <v>6912</v>
      </c>
      <c r="M1355" s="73">
        <f t="shared" si="598"/>
        <v>4248</v>
      </c>
      <c r="N1355" s="74">
        <v>96</v>
      </c>
      <c r="O1355" s="74">
        <f t="shared" si="587"/>
        <v>6912</v>
      </c>
      <c r="P1355" s="73">
        <f t="shared" si="583"/>
        <v>0</v>
      </c>
      <c r="Q1355" s="86">
        <v>870.87</v>
      </c>
      <c r="R1355" s="73">
        <f t="shared" si="600"/>
        <v>62702.64</v>
      </c>
      <c r="S1355" s="76">
        <f t="shared" si="567"/>
        <v>0.11023459299321368</v>
      </c>
      <c r="T1355" s="77">
        <v>140</v>
      </c>
      <c r="U1355" s="78">
        <f t="shared" si="596"/>
        <v>-44</v>
      </c>
      <c r="V1355" s="73">
        <f t="shared" si="597"/>
        <v>10080</v>
      </c>
      <c r="W1355" s="73">
        <f t="shared" si="569"/>
        <v>-3168</v>
      </c>
      <c r="X1355" s="76">
        <f t="shared" si="570"/>
        <v>-0.31428571428571428</v>
      </c>
      <c r="Y1355" s="73">
        <f t="shared" si="571"/>
        <v>144</v>
      </c>
      <c r="Z1355" s="73">
        <f t="shared" si="572"/>
        <v>85</v>
      </c>
      <c r="AA1355" s="73">
        <f t="shared" si="584"/>
        <v>6120</v>
      </c>
      <c r="AB1355" s="73">
        <f t="shared" si="573"/>
        <v>0</v>
      </c>
      <c r="AC1355" s="73">
        <f t="shared" si="585"/>
        <v>0</v>
      </c>
      <c r="AD1355" s="73">
        <f t="shared" si="586"/>
        <v>10368</v>
      </c>
      <c r="AE1355" s="73">
        <v>14</v>
      </c>
    </row>
    <row r="1356" spans="1:31" ht="15" customHeight="1">
      <c r="A1356" s="5" t="s">
        <v>92</v>
      </c>
      <c r="B1356" s="6" t="str">
        <f>IFERROR(VLOOKUP(A1356,'Distributor List'!$A$2:$D$77,2,0),"-")</f>
        <v>Multan</v>
      </c>
      <c r="C1356" s="6" t="str">
        <f>IFERROR(VLOOKUP(A1356,'Distributor List'!$A$2:$D$77,3,0),"-")</f>
        <v>Center-2</v>
      </c>
      <c r="D1356" s="6" t="str">
        <f>IFERROR(VLOOKUP(A1356,'Distributor List'!$A$2:$F$77,6,0),"-")</f>
        <v>Pak-1</v>
      </c>
      <c r="E1356" s="6" t="str">
        <f>IFERROR(VLOOKUP(A1356,'Distributor List'!$A$2:$D$77,4,0),"-")</f>
        <v>Distributor</v>
      </c>
      <c r="F1356" s="6" t="str">
        <f>IFERROR(VLOOKUP(H1356,'Price List'!$A$2:$H$109,8,0),"-")</f>
        <v>Medicronis</v>
      </c>
      <c r="G1356" s="6" t="str">
        <f>IFERROR(VLOOKUP(A1356,'Distributor List'!$A$2:$E$77,5,0),"-")</f>
        <v>Rehan Hussain</v>
      </c>
      <c r="H1356" s="10" t="s">
        <v>143</v>
      </c>
      <c r="I1356" s="58">
        <v>95</v>
      </c>
      <c r="J1356" s="72">
        <v>269</v>
      </c>
      <c r="K1356" s="72">
        <v>433</v>
      </c>
      <c r="L1356" s="73">
        <f t="shared" si="599"/>
        <v>25555</v>
      </c>
      <c r="M1356" s="73">
        <f t="shared" si="598"/>
        <v>41135</v>
      </c>
      <c r="N1356" s="74">
        <v>269</v>
      </c>
      <c r="O1356" s="74">
        <f t="shared" si="587"/>
        <v>25555</v>
      </c>
      <c r="P1356" s="73">
        <f t="shared" si="583"/>
        <v>0</v>
      </c>
      <c r="Q1356" s="86">
        <v>1445.067</v>
      </c>
      <c r="R1356" s="73">
        <f t="shared" si="600"/>
        <v>137281.36499999999</v>
      </c>
      <c r="S1356" s="76">
        <f t="shared" si="567"/>
        <v>0.18615053834874093</v>
      </c>
      <c r="T1356" s="77">
        <v>91</v>
      </c>
      <c r="U1356" s="78">
        <f t="shared" si="596"/>
        <v>178</v>
      </c>
      <c r="V1356" s="73">
        <f t="shared" si="597"/>
        <v>8645</v>
      </c>
      <c r="W1356" s="73">
        <f t="shared" si="569"/>
        <v>16910</v>
      </c>
      <c r="X1356" s="76">
        <f t="shared" si="570"/>
        <v>1.9560439560439562</v>
      </c>
      <c r="Y1356" s="73">
        <f t="shared" si="571"/>
        <v>403.5</v>
      </c>
      <c r="Z1356" s="73">
        <f t="shared" si="572"/>
        <v>0</v>
      </c>
      <c r="AA1356" s="73">
        <f t="shared" si="584"/>
        <v>0</v>
      </c>
      <c r="AB1356" s="73">
        <f t="shared" si="573"/>
        <v>29.5</v>
      </c>
      <c r="AC1356" s="73">
        <f t="shared" si="585"/>
        <v>2802.5</v>
      </c>
      <c r="AD1356" s="73">
        <f t="shared" si="586"/>
        <v>38332.5</v>
      </c>
      <c r="AE1356" s="73">
        <v>15</v>
      </c>
    </row>
    <row r="1357" spans="1:31" ht="15" customHeight="1">
      <c r="A1357" s="5" t="s">
        <v>92</v>
      </c>
      <c r="B1357" s="6" t="str">
        <f>IFERROR(VLOOKUP(A1357,'Distributor List'!$A$2:$D$77,2,0),"-")</f>
        <v>Multan</v>
      </c>
      <c r="C1357" s="6" t="str">
        <f>IFERROR(VLOOKUP(A1357,'Distributor List'!$A$2:$D$77,3,0),"-")</f>
        <v>Center-2</v>
      </c>
      <c r="D1357" s="6" t="str">
        <f>IFERROR(VLOOKUP(A1357,'Distributor List'!$A$2:$F$77,6,0),"-")</f>
        <v>Pak-1</v>
      </c>
      <c r="E1357" s="6" t="str">
        <f>IFERROR(VLOOKUP(A1357,'Distributor List'!$A$2:$D$77,4,0),"-")</f>
        <v>Distributor</v>
      </c>
      <c r="F1357" s="6" t="str">
        <f>IFERROR(VLOOKUP(H1357,'Price List'!$A$2:$H$109,8,0),"-")</f>
        <v>Transformer</v>
      </c>
      <c r="G1357" s="6" t="str">
        <f>IFERROR(VLOOKUP(A1357,'Distributor List'!$A$2:$E$77,5,0),"-")</f>
        <v>Rehan Hussain</v>
      </c>
      <c r="H1357" s="10" t="s">
        <v>178</v>
      </c>
      <c r="I1357" s="58">
        <v>391</v>
      </c>
      <c r="J1357" s="72">
        <v>0</v>
      </c>
      <c r="K1357" s="72">
        <v>427</v>
      </c>
      <c r="L1357" s="73">
        <f t="shared" si="599"/>
        <v>0</v>
      </c>
      <c r="M1357" s="73">
        <f t="shared" si="598"/>
        <v>166957</v>
      </c>
      <c r="N1357" s="74">
        <v>0</v>
      </c>
      <c r="O1357" s="74">
        <f t="shared" si="587"/>
        <v>0</v>
      </c>
      <c r="P1357" s="73">
        <f t="shared" si="583"/>
        <v>0</v>
      </c>
      <c r="Q1357" s="86">
        <v>200</v>
      </c>
      <c r="R1357" s="73">
        <f t="shared" si="600"/>
        <v>78200</v>
      </c>
      <c r="S1357" s="76">
        <f t="shared" si="567"/>
        <v>0</v>
      </c>
      <c r="T1357" s="77">
        <v>0</v>
      </c>
      <c r="U1357" s="78">
        <f t="shared" si="596"/>
        <v>0</v>
      </c>
      <c r="V1357" s="73">
        <f t="shared" si="597"/>
        <v>0</v>
      </c>
      <c r="W1357" s="73">
        <f t="shared" si="569"/>
        <v>0</v>
      </c>
      <c r="X1357" s="76" t="str">
        <f t="shared" si="570"/>
        <v>-</v>
      </c>
      <c r="Y1357" s="73">
        <f t="shared" si="571"/>
        <v>0</v>
      </c>
      <c r="Z1357" s="73">
        <f t="shared" si="572"/>
        <v>0</v>
      </c>
      <c r="AA1357" s="73">
        <f t="shared" si="584"/>
        <v>0</v>
      </c>
      <c r="AB1357" s="73">
        <f t="shared" si="573"/>
        <v>427</v>
      </c>
      <c r="AC1357" s="73">
        <f t="shared" si="585"/>
        <v>166957</v>
      </c>
      <c r="AD1357" s="73">
        <f t="shared" si="586"/>
        <v>0</v>
      </c>
      <c r="AE1357" s="73">
        <v>16</v>
      </c>
    </row>
    <row r="1358" spans="1:31" ht="15" customHeight="1">
      <c r="A1358" s="5" t="s">
        <v>92</v>
      </c>
      <c r="B1358" s="6" t="str">
        <f>IFERROR(VLOOKUP(A1358,'Distributor List'!$A$2:$D$77,2,0),"-")</f>
        <v>Multan</v>
      </c>
      <c r="C1358" s="6" t="str">
        <f>IFERROR(VLOOKUP(A1358,'Distributor List'!$A$2:$D$77,3,0),"-")</f>
        <v>Center-2</v>
      </c>
      <c r="D1358" s="6" t="str">
        <f>IFERROR(VLOOKUP(A1358,'Distributor List'!$A$2:$F$77,6,0),"-")</f>
        <v>Pak-1</v>
      </c>
      <c r="E1358" s="6" t="str">
        <f>IFERROR(VLOOKUP(A1358,'Distributor List'!$A$2:$D$77,4,0),"-")</f>
        <v>Distributor</v>
      </c>
      <c r="F1358" s="6" t="str">
        <f>IFERROR(VLOOKUP(H1358,'Price List'!$A$2:$H$109,8,0),"-")</f>
        <v>Transformer</v>
      </c>
      <c r="G1358" s="6" t="str">
        <f>IFERROR(VLOOKUP(A1358,'Distributor List'!$A$2:$E$77,5,0),"-")</f>
        <v>Rehan Hussain</v>
      </c>
      <c r="H1358" s="10" t="s">
        <v>179</v>
      </c>
      <c r="I1358" s="58">
        <v>616.25</v>
      </c>
      <c r="J1358" s="72">
        <v>59</v>
      </c>
      <c r="K1358" s="72">
        <v>140</v>
      </c>
      <c r="L1358" s="73">
        <f t="shared" si="599"/>
        <v>36358.75</v>
      </c>
      <c r="M1358" s="73">
        <f t="shared" si="598"/>
        <v>86275</v>
      </c>
      <c r="N1358" s="74">
        <v>59</v>
      </c>
      <c r="O1358" s="74">
        <f t="shared" si="587"/>
        <v>36358.75</v>
      </c>
      <c r="P1358" s="73">
        <f t="shared" si="583"/>
        <v>0</v>
      </c>
      <c r="Q1358" s="86">
        <v>300</v>
      </c>
      <c r="R1358" s="73">
        <f t="shared" si="600"/>
        <v>184875</v>
      </c>
      <c r="S1358" s="76">
        <f t="shared" si="567"/>
        <v>0.19666666666666666</v>
      </c>
      <c r="T1358" s="77">
        <v>0</v>
      </c>
      <c r="U1358" s="78">
        <f t="shared" si="596"/>
        <v>59</v>
      </c>
      <c r="V1358" s="73">
        <f t="shared" si="597"/>
        <v>0</v>
      </c>
      <c r="W1358" s="73">
        <f t="shared" si="569"/>
        <v>36358.75</v>
      </c>
      <c r="X1358" s="76" t="str">
        <f t="shared" si="570"/>
        <v>-</v>
      </c>
      <c r="Y1358" s="73">
        <f t="shared" si="571"/>
        <v>88.5</v>
      </c>
      <c r="Z1358" s="73">
        <f t="shared" si="572"/>
        <v>0</v>
      </c>
      <c r="AA1358" s="73">
        <f t="shared" si="584"/>
        <v>0</v>
      </c>
      <c r="AB1358" s="73">
        <f t="shared" si="573"/>
        <v>51.5</v>
      </c>
      <c r="AC1358" s="73">
        <f t="shared" si="585"/>
        <v>31736.875</v>
      </c>
      <c r="AD1358" s="73">
        <f t="shared" si="586"/>
        <v>54538.125</v>
      </c>
      <c r="AE1358" s="73">
        <v>17</v>
      </c>
    </row>
    <row r="1359" spans="1:31" ht="15" customHeight="1">
      <c r="A1359" s="5" t="s">
        <v>92</v>
      </c>
      <c r="B1359" s="6" t="str">
        <f>IFERROR(VLOOKUP(A1359,'Distributor List'!$A$2:$D$77,2,0),"-")</f>
        <v>Multan</v>
      </c>
      <c r="C1359" s="6" t="str">
        <f>IFERROR(VLOOKUP(A1359,'Distributor List'!$A$2:$D$77,3,0),"-")</f>
        <v>Center-2</v>
      </c>
      <c r="D1359" s="6" t="str">
        <f>IFERROR(VLOOKUP(A1359,'Distributor List'!$A$2:$F$77,6,0),"-")</f>
        <v>Pak-1</v>
      </c>
      <c r="E1359" s="6" t="str">
        <f>IFERROR(VLOOKUP(A1359,'Distributor List'!$A$2:$D$77,4,0),"-")</f>
        <v>Distributor</v>
      </c>
      <c r="F1359" s="6" t="str">
        <f>IFERROR(VLOOKUP(H1359,'Price List'!$A$2:$H$109,8,0),"-")</f>
        <v>Medicronis</v>
      </c>
      <c r="G1359" s="6" t="str">
        <f>IFERROR(VLOOKUP(A1359,'Distributor List'!$A$2:$E$77,5,0),"-")</f>
        <v>Rehan Hussain</v>
      </c>
      <c r="H1359" s="10" t="s">
        <v>180</v>
      </c>
      <c r="I1359" s="58">
        <v>270</v>
      </c>
      <c r="J1359" s="72">
        <v>5</v>
      </c>
      <c r="K1359" s="72">
        <v>50</v>
      </c>
      <c r="L1359" s="73">
        <f t="shared" si="599"/>
        <v>1350</v>
      </c>
      <c r="M1359" s="73">
        <f t="shared" si="598"/>
        <v>13500</v>
      </c>
      <c r="N1359" s="74">
        <v>5</v>
      </c>
      <c r="O1359" s="74">
        <f t="shared" si="587"/>
        <v>1350</v>
      </c>
      <c r="P1359" s="73">
        <f t="shared" si="583"/>
        <v>0</v>
      </c>
      <c r="Q1359" s="86">
        <v>210</v>
      </c>
      <c r="R1359" s="73">
        <f t="shared" si="600"/>
        <v>56700</v>
      </c>
      <c r="S1359" s="76">
        <f t="shared" si="567"/>
        <v>2.3809523809523808E-2</v>
      </c>
      <c r="T1359" s="77">
        <v>3</v>
      </c>
      <c r="U1359" s="78">
        <f t="shared" si="596"/>
        <v>2</v>
      </c>
      <c r="V1359" s="73">
        <f t="shared" si="597"/>
        <v>810</v>
      </c>
      <c r="W1359" s="73">
        <f t="shared" si="569"/>
        <v>540</v>
      </c>
      <c r="X1359" s="76">
        <f t="shared" si="570"/>
        <v>0.66666666666666674</v>
      </c>
      <c r="Y1359" s="73">
        <f t="shared" si="571"/>
        <v>7.5</v>
      </c>
      <c r="Z1359" s="73">
        <f t="shared" si="572"/>
        <v>0</v>
      </c>
      <c r="AA1359" s="73">
        <f t="shared" si="584"/>
        <v>0</v>
      </c>
      <c r="AB1359" s="73">
        <f t="shared" si="573"/>
        <v>42.5</v>
      </c>
      <c r="AC1359" s="73">
        <f t="shared" si="585"/>
        <v>11475</v>
      </c>
      <c r="AD1359" s="73">
        <f t="shared" si="586"/>
        <v>2025</v>
      </c>
      <c r="AE1359" s="73">
        <v>18</v>
      </c>
    </row>
    <row r="1360" spans="1:31" ht="15" customHeight="1">
      <c r="A1360" s="5" t="s">
        <v>92</v>
      </c>
      <c r="B1360" s="6" t="str">
        <f>IFERROR(VLOOKUP(A1360,'Distributor List'!$A$2:$D$77,2,0),"-")</f>
        <v>Multan</v>
      </c>
      <c r="C1360" s="6" t="str">
        <f>IFERROR(VLOOKUP(A1360,'Distributor List'!$A$2:$D$77,3,0),"-")</f>
        <v>Center-2</v>
      </c>
      <c r="D1360" s="6" t="str">
        <f>IFERROR(VLOOKUP(A1360,'Distributor List'!$A$2:$F$77,6,0),"-")</f>
        <v>Pak-1</v>
      </c>
      <c r="E1360" s="6" t="str">
        <f>IFERROR(VLOOKUP(A1360,'Distributor List'!$A$2:$D$77,4,0),"-")</f>
        <v>Distributor</v>
      </c>
      <c r="F1360" s="6" t="str">
        <f>IFERROR(VLOOKUP(H1360,'Price List'!$A$2:$H$109,8,0),"-")</f>
        <v>Medicronis</v>
      </c>
      <c r="G1360" s="6" t="str">
        <f>IFERROR(VLOOKUP(A1360,'Distributor List'!$A$2:$E$77,5,0),"-")</f>
        <v>Rehan Hussain</v>
      </c>
      <c r="H1360" s="10" t="s">
        <v>181</v>
      </c>
      <c r="I1360" s="58">
        <v>670</v>
      </c>
      <c r="J1360" s="72">
        <v>15</v>
      </c>
      <c r="K1360" s="72">
        <v>100</v>
      </c>
      <c r="L1360" s="73">
        <f t="shared" si="599"/>
        <v>10050</v>
      </c>
      <c r="M1360" s="73">
        <f t="shared" si="598"/>
        <v>67000</v>
      </c>
      <c r="N1360" s="74">
        <v>15</v>
      </c>
      <c r="O1360" s="74">
        <f t="shared" si="587"/>
        <v>10050</v>
      </c>
      <c r="P1360" s="73">
        <f t="shared" si="583"/>
        <v>0</v>
      </c>
      <c r="Q1360" s="86">
        <v>74.246666666666698</v>
      </c>
      <c r="R1360" s="73">
        <f t="shared" si="600"/>
        <v>49745.266666666685</v>
      </c>
      <c r="S1360" s="76">
        <f t="shared" si="567"/>
        <v>0.20202927179671359</v>
      </c>
      <c r="T1360" s="77">
        <v>3</v>
      </c>
      <c r="U1360" s="78">
        <f t="shared" si="596"/>
        <v>12</v>
      </c>
      <c r="V1360" s="73">
        <f t="shared" si="597"/>
        <v>2010</v>
      </c>
      <c r="W1360" s="73">
        <f t="shared" si="569"/>
        <v>8040</v>
      </c>
      <c r="X1360" s="76">
        <f t="shared" si="570"/>
        <v>4</v>
      </c>
      <c r="Y1360" s="73">
        <f t="shared" si="571"/>
        <v>22.5</v>
      </c>
      <c r="Z1360" s="73">
        <f t="shared" si="572"/>
        <v>0</v>
      </c>
      <c r="AA1360" s="73">
        <f t="shared" si="584"/>
        <v>0</v>
      </c>
      <c r="AB1360" s="73">
        <f t="shared" si="573"/>
        <v>77.5</v>
      </c>
      <c r="AC1360" s="73">
        <f t="shared" si="585"/>
        <v>51925</v>
      </c>
      <c r="AD1360" s="73">
        <f t="shared" si="586"/>
        <v>15075</v>
      </c>
      <c r="AE1360" s="73">
        <v>19</v>
      </c>
    </row>
    <row r="1361" spans="1:31" ht="15" customHeight="1">
      <c r="A1361" s="5" t="s">
        <v>92</v>
      </c>
      <c r="B1361" s="6" t="str">
        <f>IFERROR(VLOOKUP(A1361,'Distributor List'!$A$2:$D$77,2,0),"-")</f>
        <v>Multan</v>
      </c>
      <c r="C1361" s="6" t="str">
        <f>IFERROR(VLOOKUP(A1361,'Distributor List'!$A$2:$D$77,3,0),"-")</f>
        <v>Center-2</v>
      </c>
      <c r="D1361" s="6" t="str">
        <f>IFERROR(VLOOKUP(A1361,'Distributor List'!$A$2:$F$77,6,0),"-")</f>
        <v>Pak-1</v>
      </c>
      <c r="E1361" s="6" t="str">
        <f>IFERROR(VLOOKUP(A1361,'Distributor List'!$A$2:$D$77,4,0),"-")</f>
        <v>Distributor</v>
      </c>
      <c r="F1361" s="6" t="str">
        <f>IFERROR(VLOOKUP(H1361,'Price List'!$A$2:$H$109,8,0),"-")</f>
        <v>Medicronis</v>
      </c>
      <c r="G1361" s="6" t="str">
        <f>IFERROR(VLOOKUP(A1361,'Distributor List'!$A$2:$E$77,5,0),"-")</f>
        <v>Rehan Hussain</v>
      </c>
      <c r="H1361" s="10" t="s">
        <v>182</v>
      </c>
      <c r="I1361" s="58">
        <v>58</v>
      </c>
      <c r="J1361" s="72">
        <v>42</v>
      </c>
      <c r="K1361" s="72">
        <v>0</v>
      </c>
      <c r="L1361" s="73">
        <f t="shared" si="599"/>
        <v>2436</v>
      </c>
      <c r="M1361" s="73">
        <f t="shared" si="598"/>
        <v>0</v>
      </c>
      <c r="N1361" s="74">
        <v>42</v>
      </c>
      <c r="O1361" s="74">
        <f t="shared" si="587"/>
        <v>2436</v>
      </c>
      <c r="P1361" s="73">
        <f t="shared" si="583"/>
        <v>0</v>
      </c>
      <c r="Q1361" s="86">
        <v>108</v>
      </c>
      <c r="R1361" s="73">
        <f t="shared" si="600"/>
        <v>6264</v>
      </c>
      <c r="S1361" s="76">
        <f t="shared" si="567"/>
        <v>0.3888888888888889</v>
      </c>
      <c r="T1361" s="77">
        <v>0</v>
      </c>
      <c r="U1361" s="78">
        <f t="shared" si="596"/>
        <v>42</v>
      </c>
      <c r="V1361" s="73">
        <f t="shared" si="597"/>
        <v>0</v>
      </c>
      <c r="W1361" s="73">
        <f t="shared" si="569"/>
        <v>2436</v>
      </c>
      <c r="X1361" s="76" t="str">
        <f t="shared" si="570"/>
        <v>-</v>
      </c>
      <c r="Y1361" s="73">
        <f t="shared" si="571"/>
        <v>63</v>
      </c>
      <c r="Z1361" s="73">
        <f t="shared" si="572"/>
        <v>63</v>
      </c>
      <c r="AA1361" s="73">
        <f t="shared" si="584"/>
        <v>3654</v>
      </c>
      <c r="AB1361" s="73">
        <f t="shared" si="573"/>
        <v>0</v>
      </c>
      <c r="AC1361" s="73">
        <f t="shared" si="585"/>
        <v>0</v>
      </c>
      <c r="AD1361" s="73">
        <f t="shared" si="586"/>
        <v>3654</v>
      </c>
      <c r="AE1361" s="73">
        <v>20</v>
      </c>
    </row>
    <row r="1362" spans="1:31" ht="15" customHeight="1">
      <c r="A1362" s="5" t="s">
        <v>92</v>
      </c>
      <c r="B1362" s="6" t="str">
        <f>IFERROR(VLOOKUP(A1362,'Distributor List'!$A$2:$D$77,2,0),"-")</f>
        <v>Multan</v>
      </c>
      <c r="C1362" s="6" t="str">
        <f>IFERROR(VLOOKUP(A1362,'Distributor List'!$A$2:$D$77,3,0),"-")</f>
        <v>Center-2</v>
      </c>
      <c r="D1362" s="6" t="str">
        <f>IFERROR(VLOOKUP(A1362,'Distributor List'!$A$2:$F$77,6,0),"-")</f>
        <v>Pak-1</v>
      </c>
      <c r="E1362" s="6" t="str">
        <f>IFERROR(VLOOKUP(A1362,'Distributor List'!$A$2:$D$77,4,0),"-")</f>
        <v>Distributor</v>
      </c>
      <c r="F1362" s="6" t="str">
        <f>IFERROR(VLOOKUP(H1362,'Price List'!$A$2:$H$109,8,0),"-")</f>
        <v>Medicronis</v>
      </c>
      <c r="G1362" s="6" t="str">
        <f>IFERROR(VLOOKUP(A1362,'Distributor List'!$A$2:$E$77,5,0),"-")</f>
        <v>Rehan Hussain</v>
      </c>
      <c r="H1362" s="10" t="s">
        <v>183</v>
      </c>
      <c r="I1362" s="58">
        <v>76</v>
      </c>
      <c r="J1362" s="72">
        <v>42</v>
      </c>
      <c r="K1362" s="72">
        <v>0</v>
      </c>
      <c r="L1362" s="73">
        <f t="shared" si="599"/>
        <v>3192</v>
      </c>
      <c r="M1362" s="73">
        <f t="shared" si="598"/>
        <v>0</v>
      </c>
      <c r="N1362" s="74">
        <v>42</v>
      </c>
      <c r="O1362" s="74">
        <f t="shared" si="587"/>
        <v>3192</v>
      </c>
      <c r="P1362" s="73">
        <f t="shared" si="583"/>
        <v>0</v>
      </c>
      <c r="Q1362" s="86">
        <v>108</v>
      </c>
      <c r="R1362" s="73">
        <f t="shared" si="600"/>
        <v>8208</v>
      </c>
      <c r="S1362" s="76">
        <f t="shared" si="567"/>
        <v>0.3888888888888889</v>
      </c>
      <c r="T1362" s="77">
        <v>0</v>
      </c>
      <c r="U1362" s="78">
        <f t="shared" si="596"/>
        <v>42</v>
      </c>
      <c r="V1362" s="73">
        <f t="shared" si="597"/>
        <v>0</v>
      </c>
      <c r="W1362" s="73">
        <f t="shared" si="569"/>
        <v>3192</v>
      </c>
      <c r="X1362" s="76" t="str">
        <f t="shared" si="570"/>
        <v>-</v>
      </c>
      <c r="Y1362" s="73">
        <f t="shared" si="571"/>
        <v>63</v>
      </c>
      <c r="Z1362" s="73">
        <f t="shared" si="572"/>
        <v>63</v>
      </c>
      <c r="AA1362" s="73">
        <f t="shared" si="584"/>
        <v>4788</v>
      </c>
      <c r="AB1362" s="73">
        <f t="shared" si="573"/>
        <v>0</v>
      </c>
      <c r="AC1362" s="73">
        <f t="shared" si="585"/>
        <v>0</v>
      </c>
      <c r="AD1362" s="73">
        <f t="shared" si="586"/>
        <v>4788</v>
      </c>
      <c r="AE1362" s="73">
        <v>21</v>
      </c>
    </row>
    <row r="1363" spans="1:31" ht="15" customHeight="1">
      <c r="A1363" s="5" t="s">
        <v>92</v>
      </c>
      <c r="B1363" s="6" t="str">
        <f>IFERROR(VLOOKUP(A1363,'Distributor List'!$A$2:$D$77,2,0),"-")</f>
        <v>Multan</v>
      </c>
      <c r="C1363" s="6" t="str">
        <f>IFERROR(VLOOKUP(A1363,'Distributor List'!$A$2:$D$77,3,0),"-")</f>
        <v>Center-2</v>
      </c>
      <c r="D1363" s="6" t="str">
        <f>IFERROR(VLOOKUP(A1363,'Distributor List'!$A$2:$F$77,6,0),"-")</f>
        <v>Pak-1</v>
      </c>
      <c r="E1363" s="6" t="str">
        <f>IFERROR(VLOOKUP(A1363,'Distributor List'!$A$2:$D$77,4,0),"-")</f>
        <v>Distributor</v>
      </c>
      <c r="F1363" s="6" t="str">
        <f>IFERROR(VLOOKUP(H1363,'Price List'!$A$2:$H$109,8,0),"-")</f>
        <v>Medicronis</v>
      </c>
      <c r="G1363" s="6" t="str">
        <f>IFERROR(VLOOKUP(A1363,'Distributor List'!$A$2:$E$77,5,0),"-")</f>
        <v>Rehan Hussain</v>
      </c>
      <c r="H1363" s="10" t="s">
        <v>184</v>
      </c>
      <c r="I1363" s="58">
        <v>110</v>
      </c>
      <c r="J1363" s="72">
        <v>1</v>
      </c>
      <c r="K1363" s="72">
        <v>60</v>
      </c>
      <c r="L1363" s="73">
        <f t="shared" si="599"/>
        <v>110</v>
      </c>
      <c r="M1363" s="73">
        <f t="shared" si="598"/>
        <v>6600</v>
      </c>
      <c r="N1363" s="74">
        <v>1</v>
      </c>
      <c r="O1363" s="74">
        <f t="shared" si="587"/>
        <v>110</v>
      </c>
      <c r="P1363" s="73">
        <f t="shared" si="583"/>
        <v>0</v>
      </c>
      <c r="Q1363" s="86">
        <v>108</v>
      </c>
      <c r="R1363" s="73">
        <f t="shared" si="600"/>
        <v>11880</v>
      </c>
      <c r="S1363" s="76">
        <f t="shared" si="567"/>
        <v>9.2592592592592587E-3</v>
      </c>
      <c r="T1363" s="77">
        <v>0</v>
      </c>
      <c r="U1363" s="78">
        <f t="shared" si="596"/>
        <v>1</v>
      </c>
      <c r="V1363" s="73">
        <f t="shared" si="597"/>
        <v>0</v>
      </c>
      <c r="W1363" s="73">
        <f t="shared" si="569"/>
        <v>110</v>
      </c>
      <c r="X1363" s="76" t="str">
        <f t="shared" si="570"/>
        <v>-</v>
      </c>
      <c r="Y1363" s="73">
        <f t="shared" si="571"/>
        <v>1.5</v>
      </c>
      <c r="Z1363" s="73">
        <f t="shared" si="572"/>
        <v>0</v>
      </c>
      <c r="AA1363" s="73">
        <f t="shared" si="584"/>
        <v>0</v>
      </c>
      <c r="AB1363" s="73">
        <f t="shared" si="573"/>
        <v>58.5</v>
      </c>
      <c r="AC1363" s="73">
        <f t="shared" si="585"/>
        <v>6435</v>
      </c>
      <c r="AD1363" s="73">
        <f t="shared" si="586"/>
        <v>165</v>
      </c>
      <c r="AE1363" s="73">
        <v>22</v>
      </c>
    </row>
    <row r="1364" spans="1:31" ht="15" customHeight="1">
      <c r="A1364" s="5" t="s">
        <v>92</v>
      </c>
      <c r="B1364" s="6" t="str">
        <f>IFERROR(VLOOKUP(A1364,'Distributor List'!$A$2:$D$77,2,0),"-")</f>
        <v>Multan</v>
      </c>
      <c r="C1364" s="6" t="str">
        <f>IFERROR(VLOOKUP(A1364,'Distributor List'!$A$2:$D$77,3,0),"-")</f>
        <v>Center-2</v>
      </c>
      <c r="D1364" s="6" t="str">
        <f>IFERROR(VLOOKUP(A1364,'Distributor List'!$A$2:$F$77,6,0),"-")</f>
        <v>Pak-1</v>
      </c>
      <c r="E1364" s="6" t="str">
        <f>IFERROR(VLOOKUP(A1364,'Distributor List'!$A$2:$D$77,4,0),"-")</f>
        <v>Distributor</v>
      </c>
      <c r="F1364" s="6" t="str">
        <f>IFERROR(VLOOKUP(H1364,'Price List'!$A$2:$H$109,8,0),"-")</f>
        <v>Medicronis</v>
      </c>
      <c r="G1364" s="6" t="str">
        <f>IFERROR(VLOOKUP(A1364,'Distributor List'!$A$2:$E$77,5,0),"-")</f>
        <v>Rehan Hussain</v>
      </c>
      <c r="H1364" s="10" t="s">
        <v>185</v>
      </c>
      <c r="I1364" s="58">
        <v>140</v>
      </c>
      <c r="J1364" s="72">
        <v>4</v>
      </c>
      <c r="K1364" s="72">
        <v>27</v>
      </c>
      <c r="L1364" s="73">
        <f t="shared" si="599"/>
        <v>560</v>
      </c>
      <c r="M1364" s="73">
        <f t="shared" si="598"/>
        <v>3780</v>
      </c>
      <c r="N1364" s="74">
        <v>4</v>
      </c>
      <c r="O1364" s="74">
        <f t="shared" si="587"/>
        <v>560</v>
      </c>
      <c r="P1364" s="73">
        <f t="shared" si="583"/>
        <v>0</v>
      </c>
      <c r="Q1364" s="86">
        <v>138.88</v>
      </c>
      <c r="R1364" s="73">
        <f t="shared" si="600"/>
        <v>19443.2</v>
      </c>
      <c r="S1364" s="76">
        <f t="shared" si="567"/>
        <v>2.880184331797235E-2</v>
      </c>
      <c r="T1364" s="77">
        <v>0</v>
      </c>
      <c r="U1364" s="78">
        <f t="shared" si="596"/>
        <v>4</v>
      </c>
      <c r="V1364" s="73">
        <f t="shared" si="597"/>
        <v>0</v>
      </c>
      <c r="W1364" s="73">
        <f t="shared" si="569"/>
        <v>560</v>
      </c>
      <c r="X1364" s="76" t="str">
        <f t="shared" si="570"/>
        <v>-</v>
      </c>
      <c r="Y1364" s="73">
        <f t="shared" si="571"/>
        <v>6</v>
      </c>
      <c r="Z1364" s="73">
        <f t="shared" si="572"/>
        <v>0</v>
      </c>
      <c r="AA1364" s="73">
        <f t="shared" si="584"/>
        <v>0</v>
      </c>
      <c r="AB1364" s="73">
        <f t="shared" si="573"/>
        <v>21</v>
      </c>
      <c r="AC1364" s="73">
        <f t="shared" si="585"/>
        <v>2940</v>
      </c>
      <c r="AD1364" s="73">
        <f t="shared" si="586"/>
        <v>840</v>
      </c>
      <c r="AE1364" s="73">
        <v>23</v>
      </c>
    </row>
    <row r="1365" spans="1:31" ht="15" customHeight="1">
      <c r="A1365" s="5" t="s">
        <v>92</v>
      </c>
      <c r="B1365" s="6" t="str">
        <f>IFERROR(VLOOKUP(A1365,'Distributor List'!$A$2:$D$77,2,0),"-")</f>
        <v>Multan</v>
      </c>
      <c r="C1365" s="6" t="str">
        <f>IFERROR(VLOOKUP(A1365,'Distributor List'!$A$2:$D$77,3,0),"-")</f>
        <v>Center-2</v>
      </c>
      <c r="D1365" s="6" t="str">
        <f>IFERROR(VLOOKUP(A1365,'Distributor List'!$A$2:$F$77,6,0),"-")</f>
        <v>Pak-1</v>
      </c>
      <c r="E1365" s="6" t="str">
        <f>IFERROR(VLOOKUP(A1365,'Distributor List'!$A$2:$D$77,4,0),"-")</f>
        <v>Distributor</v>
      </c>
      <c r="F1365" s="6" t="str">
        <f>IFERROR(VLOOKUP(H1365,'Price List'!$A$2:$H$109,8,0),"-")</f>
        <v>Medicronis</v>
      </c>
      <c r="G1365" s="6" t="str">
        <f>IFERROR(VLOOKUP(A1365,'Distributor List'!$A$2:$E$77,5,0),"-")</f>
        <v>Rehan Hussain</v>
      </c>
      <c r="H1365" s="10" t="s">
        <v>186</v>
      </c>
      <c r="I1365" s="58">
        <v>199</v>
      </c>
      <c r="J1365" s="72">
        <v>0</v>
      </c>
      <c r="K1365" s="72">
        <v>9</v>
      </c>
      <c r="L1365" s="73">
        <f t="shared" si="599"/>
        <v>0</v>
      </c>
      <c r="M1365" s="73">
        <f t="shared" si="598"/>
        <v>1791</v>
      </c>
      <c r="N1365" s="74">
        <v>0</v>
      </c>
      <c r="O1365" s="74">
        <f t="shared" si="587"/>
        <v>0</v>
      </c>
      <c r="P1365" s="73">
        <f t="shared" si="583"/>
        <v>0</v>
      </c>
      <c r="Q1365" s="86">
        <v>87.2</v>
      </c>
      <c r="R1365" s="73">
        <f t="shared" si="600"/>
        <v>17352.8</v>
      </c>
      <c r="S1365" s="76">
        <f t="shared" si="567"/>
        <v>0</v>
      </c>
      <c r="T1365" s="77">
        <v>0</v>
      </c>
      <c r="U1365" s="78">
        <f t="shared" si="596"/>
        <v>0</v>
      </c>
      <c r="V1365" s="73">
        <f t="shared" si="597"/>
        <v>0</v>
      </c>
      <c r="W1365" s="73">
        <f t="shared" si="569"/>
        <v>0</v>
      </c>
      <c r="X1365" s="76" t="str">
        <f t="shared" si="570"/>
        <v>-</v>
      </c>
      <c r="Y1365" s="73">
        <f t="shared" si="571"/>
        <v>0</v>
      </c>
      <c r="Z1365" s="73">
        <f t="shared" si="572"/>
        <v>0</v>
      </c>
      <c r="AA1365" s="73">
        <f t="shared" si="584"/>
        <v>0</v>
      </c>
      <c r="AB1365" s="73">
        <f t="shared" si="573"/>
        <v>9</v>
      </c>
      <c r="AC1365" s="73">
        <f t="shared" si="585"/>
        <v>1791</v>
      </c>
      <c r="AD1365" s="73">
        <f t="shared" si="586"/>
        <v>0</v>
      </c>
      <c r="AE1365" s="73">
        <v>24</v>
      </c>
    </row>
    <row r="1366" spans="1:31" ht="15" customHeight="1">
      <c r="A1366" s="5" t="s">
        <v>92</v>
      </c>
      <c r="B1366" s="6" t="str">
        <f>IFERROR(VLOOKUP(A1366,'Distributor List'!$A$2:$D$77,2,0),"-")</f>
        <v>Multan</v>
      </c>
      <c r="C1366" s="6" t="str">
        <f>IFERROR(VLOOKUP(A1366,'Distributor List'!$A$2:$D$77,3,0),"-")</f>
        <v>Center-2</v>
      </c>
      <c r="D1366" s="6" t="str">
        <f>IFERROR(VLOOKUP(A1366,'Distributor List'!$A$2:$F$77,6,0),"-")</f>
        <v>Pak-1</v>
      </c>
      <c r="E1366" s="6" t="str">
        <f>IFERROR(VLOOKUP(A1366,'Distributor List'!$A$2:$D$77,4,0),"-")</f>
        <v>Distributor</v>
      </c>
      <c r="F1366" s="6" t="str">
        <f>IFERROR(VLOOKUP(H1366,'Price List'!$A$2:$H$109,8,0),"-")</f>
        <v>Transformer</v>
      </c>
      <c r="G1366" s="6" t="str">
        <f>IFERROR(VLOOKUP(A1366,'Distributor List'!$A$2:$E$77,5,0),"-")</f>
        <v>Rehan Hussain</v>
      </c>
      <c r="H1366" s="10" t="s">
        <v>187</v>
      </c>
      <c r="I1366" s="58">
        <v>187</v>
      </c>
      <c r="J1366" s="72">
        <v>21</v>
      </c>
      <c r="K1366" s="72">
        <v>71</v>
      </c>
      <c r="L1366" s="73">
        <f t="shared" si="599"/>
        <v>3927</v>
      </c>
      <c r="M1366" s="73">
        <f t="shared" si="598"/>
        <v>13277</v>
      </c>
      <c r="N1366" s="74">
        <v>21</v>
      </c>
      <c r="O1366" s="74">
        <f t="shared" si="587"/>
        <v>3927</v>
      </c>
      <c r="P1366" s="73">
        <f t="shared" si="583"/>
        <v>0</v>
      </c>
      <c r="Q1366" s="86">
        <v>160</v>
      </c>
      <c r="R1366" s="73">
        <f t="shared" si="600"/>
        <v>29920</v>
      </c>
      <c r="S1366" s="76">
        <f t="shared" si="567"/>
        <v>0.13125000000000001</v>
      </c>
      <c r="T1366" s="77">
        <v>6</v>
      </c>
      <c r="U1366" s="78">
        <f t="shared" ref="U1366:U1459" si="601">J1366-T1366</f>
        <v>15</v>
      </c>
      <c r="V1366" s="73">
        <f t="shared" si="597"/>
        <v>1122</v>
      </c>
      <c r="W1366" s="73">
        <f t="shared" si="569"/>
        <v>2805</v>
      </c>
      <c r="X1366" s="76">
        <f t="shared" si="570"/>
        <v>2.5</v>
      </c>
      <c r="Y1366" s="73">
        <f t="shared" si="571"/>
        <v>31.5</v>
      </c>
      <c r="Z1366" s="73">
        <f t="shared" si="572"/>
        <v>0</v>
      </c>
      <c r="AA1366" s="73">
        <f t="shared" si="584"/>
        <v>0</v>
      </c>
      <c r="AB1366" s="73">
        <f t="shared" si="573"/>
        <v>39.5</v>
      </c>
      <c r="AC1366" s="73">
        <f t="shared" si="585"/>
        <v>7386.5</v>
      </c>
      <c r="AD1366" s="73">
        <f t="shared" si="586"/>
        <v>5890.5</v>
      </c>
      <c r="AE1366" s="73">
        <v>29</v>
      </c>
    </row>
    <row r="1367" spans="1:31" ht="15" customHeight="1">
      <c r="A1367" s="5" t="s">
        <v>92</v>
      </c>
      <c r="B1367" s="6" t="str">
        <f>IFERROR(VLOOKUP(A1367,'Distributor List'!$A$2:$D$77,2,0),"-")</f>
        <v>Multan</v>
      </c>
      <c r="C1367" s="6" t="str">
        <f>IFERROR(VLOOKUP(A1367,'Distributor List'!$A$2:$D$77,3,0),"-")</f>
        <v>Center-2</v>
      </c>
      <c r="D1367" s="6" t="str">
        <f>IFERROR(VLOOKUP(A1367,'Distributor List'!$A$2:$F$77,6,0),"-")</f>
        <v>Pak-1</v>
      </c>
      <c r="E1367" s="6" t="str">
        <f>IFERROR(VLOOKUP(A1367,'Distributor List'!$A$2:$D$77,4,0),"-")</f>
        <v>Distributor</v>
      </c>
      <c r="F1367" s="6" t="str">
        <f>IFERROR(VLOOKUP(H1367,'Price List'!$A$2:$H$109,8,0),"-")</f>
        <v>Medicronis</v>
      </c>
      <c r="G1367" s="6" t="str">
        <f>IFERROR(VLOOKUP(A1367,'Distributor List'!$A$2:$E$77,5,0),"-")</f>
        <v>Rehan Hussain</v>
      </c>
      <c r="H1367" s="10" t="s">
        <v>188</v>
      </c>
      <c r="I1367" s="58">
        <v>102</v>
      </c>
      <c r="J1367" s="72">
        <v>24</v>
      </c>
      <c r="K1367" s="72">
        <v>48</v>
      </c>
      <c r="L1367" s="73">
        <f t="shared" si="599"/>
        <v>2448</v>
      </c>
      <c r="M1367" s="73">
        <f t="shared" si="598"/>
        <v>4896</v>
      </c>
      <c r="N1367" s="74">
        <v>24</v>
      </c>
      <c r="O1367" s="74">
        <f t="shared" si="587"/>
        <v>2448</v>
      </c>
      <c r="P1367" s="73">
        <f t="shared" ref="P1367:P1475" si="602">L1367-O1367</f>
        <v>0</v>
      </c>
      <c r="Q1367" s="86">
        <v>139.72</v>
      </c>
      <c r="R1367" s="73">
        <f t="shared" si="600"/>
        <v>14251.44</v>
      </c>
      <c r="S1367" s="76">
        <f t="shared" si="567"/>
        <v>0.1717721156598912</v>
      </c>
      <c r="T1367" s="77">
        <v>2</v>
      </c>
      <c r="U1367" s="78">
        <f t="shared" si="601"/>
        <v>22</v>
      </c>
      <c r="V1367" s="73">
        <f t="shared" si="597"/>
        <v>204</v>
      </c>
      <c r="W1367" s="73">
        <f t="shared" si="569"/>
        <v>2244</v>
      </c>
      <c r="X1367" s="76">
        <f t="shared" si="570"/>
        <v>11</v>
      </c>
      <c r="Y1367" s="73">
        <f t="shared" si="571"/>
        <v>36</v>
      </c>
      <c r="Z1367" s="73">
        <f t="shared" si="572"/>
        <v>0</v>
      </c>
      <c r="AA1367" s="73">
        <f t="shared" ref="AA1367:AA1475" si="603">Z1367*I1367</f>
        <v>0</v>
      </c>
      <c r="AB1367" s="73">
        <f t="shared" si="573"/>
        <v>12</v>
      </c>
      <c r="AC1367" s="73">
        <f t="shared" ref="AC1367:AC1475" si="604">AB1367*I1367</f>
        <v>1224</v>
      </c>
      <c r="AD1367" s="73">
        <f t="shared" ref="AD1367:AD1475" si="605">Y1367*I1367</f>
        <v>3672</v>
      </c>
      <c r="AE1367" s="73">
        <v>30</v>
      </c>
    </row>
    <row r="1368" spans="1:31" ht="15" customHeight="1">
      <c r="A1368" s="5" t="s">
        <v>92</v>
      </c>
      <c r="B1368" s="6" t="str">
        <f>IFERROR(VLOOKUP(A1368,'Distributor List'!$A$2:$D$77,2,0),"-")</f>
        <v>Multan</v>
      </c>
      <c r="C1368" s="6" t="str">
        <f>IFERROR(VLOOKUP(A1368,'Distributor List'!$A$2:$D$77,3,0),"-")</f>
        <v>Center-2</v>
      </c>
      <c r="D1368" s="6" t="str">
        <f>IFERROR(VLOOKUP(A1368,'Distributor List'!$A$2:$F$77,6,0),"-")</f>
        <v>Pak-1</v>
      </c>
      <c r="E1368" s="6" t="str">
        <f>IFERROR(VLOOKUP(A1368,'Distributor List'!$A$2:$D$77,4,0),"-")</f>
        <v>Distributor</v>
      </c>
      <c r="F1368" s="6" t="str">
        <f>IFERROR(VLOOKUP(H1368,'Price List'!$A$2:$H$109,8,0),"-")</f>
        <v>Medicronis</v>
      </c>
      <c r="G1368" s="6" t="str">
        <f>IFERROR(VLOOKUP(A1368,'Distributor List'!$A$2:$E$77,5,0),"-")</f>
        <v>Rehan Hussain</v>
      </c>
      <c r="H1368" s="10" t="s">
        <v>189</v>
      </c>
      <c r="I1368" s="58">
        <v>99</v>
      </c>
      <c r="J1368" s="72">
        <v>6</v>
      </c>
      <c r="K1368" s="72">
        <v>134</v>
      </c>
      <c r="L1368" s="73">
        <f t="shared" si="599"/>
        <v>594</v>
      </c>
      <c r="M1368" s="73">
        <f t="shared" si="598"/>
        <v>13266</v>
      </c>
      <c r="N1368" s="74">
        <v>6</v>
      </c>
      <c r="O1368" s="74">
        <f t="shared" ref="O1368:O1476" si="606">N1368*I1368</f>
        <v>594</v>
      </c>
      <c r="P1368" s="73">
        <f t="shared" si="602"/>
        <v>0</v>
      </c>
      <c r="Q1368" s="86">
        <v>168</v>
      </c>
      <c r="R1368" s="73">
        <f t="shared" si="600"/>
        <v>16632</v>
      </c>
      <c r="S1368" s="76">
        <f t="shared" si="567"/>
        <v>3.5714285714285712E-2</v>
      </c>
      <c r="T1368" s="77">
        <v>0</v>
      </c>
      <c r="U1368" s="78">
        <f t="shared" si="601"/>
        <v>6</v>
      </c>
      <c r="V1368" s="73">
        <f t="shared" si="597"/>
        <v>0</v>
      </c>
      <c r="W1368" s="73">
        <f t="shared" si="569"/>
        <v>594</v>
      </c>
      <c r="X1368" s="76" t="str">
        <f t="shared" si="570"/>
        <v>-</v>
      </c>
      <c r="Y1368" s="73">
        <f t="shared" si="571"/>
        <v>9</v>
      </c>
      <c r="Z1368" s="73">
        <f t="shared" si="572"/>
        <v>0</v>
      </c>
      <c r="AA1368" s="73">
        <f t="shared" si="603"/>
        <v>0</v>
      </c>
      <c r="AB1368" s="73">
        <f t="shared" si="573"/>
        <v>125</v>
      </c>
      <c r="AC1368" s="73">
        <f t="shared" si="604"/>
        <v>12375</v>
      </c>
      <c r="AD1368" s="73">
        <f t="shared" si="605"/>
        <v>891</v>
      </c>
      <c r="AE1368" s="73">
        <v>31</v>
      </c>
    </row>
    <row r="1369" spans="1:31" ht="15" customHeight="1">
      <c r="A1369" s="5" t="s">
        <v>92</v>
      </c>
      <c r="B1369" s="6" t="str">
        <f>IFERROR(VLOOKUP(A1369,'Distributor List'!$A$2:$D$77,2,0),"-")</f>
        <v>Multan</v>
      </c>
      <c r="C1369" s="6" t="str">
        <f>IFERROR(VLOOKUP(A1369,'Distributor List'!$A$2:$D$77,3,0),"-")</f>
        <v>Center-2</v>
      </c>
      <c r="D1369" s="6" t="str">
        <f>IFERROR(VLOOKUP(A1369,'Distributor List'!$A$2:$F$77,6,0),"-")</f>
        <v>Pak-1</v>
      </c>
      <c r="E1369" s="6" t="str">
        <f>IFERROR(VLOOKUP(A1369,'Distributor List'!$A$2:$D$77,4,0),"-")</f>
        <v>Distributor</v>
      </c>
      <c r="F1369" s="6" t="str">
        <f>IFERROR(VLOOKUP(H1369,'Price List'!$A$2:$H$109,8,0),"-")</f>
        <v>Medicronis</v>
      </c>
      <c r="G1369" s="6" t="str">
        <f>IFERROR(VLOOKUP(A1369,'Distributor List'!$A$2:$E$77,5,0),"-")</f>
        <v>Rehan Hussain</v>
      </c>
      <c r="H1369" s="10" t="s">
        <v>190</v>
      </c>
      <c r="I1369" s="58">
        <v>85</v>
      </c>
      <c r="J1369" s="72">
        <v>98</v>
      </c>
      <c r="K1369" s="72">
        <v>6</v>
      </c>
      <c r="L1369" s="73">
        <f t="shared" si="599"/>
        <v>8330</v>
      </c>
      <c r="M1369" s="73">
        <f t="shared" si="598"/>
        <v>510</v>
      </c>
      <c r="N1369" s="74">
        <v>98</v>
      </c>
      <c r="O1369" s="74">
        <f t="shared" si="606"/>
        <v>8330</v>
      </c>
      <c r="P1369" s="73">
        <f t="shared" si="602"/>
        <v>0</v>
      </c>
      <c r="Q1369" s="86">
        <v>0</v>
      </c>
      <c r="R1369" s="73">
        <f t="shared" si="600"/>
        <v>0</v>
      </c>
      <c r="S1369" s="76" t="str">
        <f t="shared" si="567"/>
        <v>-</v>
      </c>
      <c r="T1369" s="77">
        <v>0</v>
      </c>
      <c r="U1369" s="78">
        <f t="shared" si="601"/>
        <v>98</v>
      </c>
      <c r="V1369" s="73">
        <f t="shared" si="597"/>
        <v>0</v>
      </c>
      <c r="W1369" s="73">
        <f t="shared" si="569"/>
        <v>8330</v>
      </c>
      <c r="X1369" s="76" t="str">
        <f t="shared" si="570"/>
        <v>-</v>
      </c>
      <c r="Y1369" s="73">
        <f t="shared" si="571"/>
        <v>147</v>
      </c>
      <c r="Z1369" s="73">
        <f t="shared" si="572"/>
        <v>141</v>
      </c>
      <c r="AA1369" s="73">
        <f t="shared" si="603"/>
        <v>11985</v>
      </c>
      <c r="AB1369" s="73">
        <f t="shared" si="573"/>
        <v>0</v>
      </c>
      <c r="AC1369" s="73">
        <f t="shared" si="604"/>
        <v>0</v>
      </c>
      <c r="AD1369" s="73">
        <f t="shared" si="605"/>
        <v>12495</v>
      </c>
      <c r="AE1369" s="73">
        <v>32</v>
      </c>
    </row>
    <row r="1370" spans="1:31" ht="15" customHeight="1">
      <c r="A1370" s="5" t="s">
        <v>92</v>
      </c>
      <c r="B1370" s="6" t="str">
        <f>IFERROR(VLOOKUP(A1370,'Distributor List'!$A$2:$D$77,2,0),"-")</f>
        <v>Multan</v>
      </c>
      <c r="C1370" s="6" t="str">
        <f>IFERROR(VLOOKUP(A1370,'Distributor List'!$A$2:$D$77,3,0),"-")</f>
        <v>Center-2</v>
      </c>
      <c r="D1370" s="6" t="str">
        <f>IFERROR(VLOOKUP(A1370,'Distributor List'!$A$2:$F$77,6,0),"-")</f>
        <v>Pak-1</v>
      </c>
      <c r="E1370" s="6" t="str">
        <f>IFERROR(VLOOKUP(A1370,'Distributor List'!$A$2:$D$77,4,0),"-")</f>
        <v>Distributor</v>
      </c>
      <c r="F1370" s="6" t="str">
        <f>IFERROR(VLOOKUP(H1370,'Price List'!$A$2:$H$109,8,0),"-")</f>
        <v>Medicronis</v>
      </c>
      <c r="G1370" s="6" t="str">
        <f>IFERROR(VLOOKUP(A1370,'Distributor List'!$A$2:$E$77,5,0),"-")</f>
        <v>Rehan Hussain</v>
      </c>
      <c r="H1370" s="10" t="s">
        <v>191</v>
      </c>
      <c r="I1370" s="58">
        <v>85</v>
      </c>
      <c r="J1370" s="72">
        <v>57</v>
      </c>
      <c r="K1370" s="72">
        <v>0</v>
      </c>
      <c r="L1370" s="73">
        <f t="shared" si="599"/>
        <v>4845</v>
      </c>
      <c r="M1370" s="73">
        <f t="shared" si="598"/>
        <v>0</v>
      </c>
      <c r="N1370" s="74">
        <v>57</v>
      </c>
      <c r="O1370" s="74">
        <f t="shared" si="606"/>
        <v>4845</v>
      </c>
      <c r="P1370" s="73">
        <f t="shared" si="602"/>
        <v>0</v>
      </c>
      <c r="Q1370" s="75">
        <v>201.92</v>
      </c>
      <c r="R1370" s="73">
        <f t="shared" si="600"/>
        <v>17163.2</v>
      </c>
      <c r="S1370" s="76">
        <f t="shared" si="567"/>
        <v>0.28229001584786051</v>
      </c>
      <c r="T1370" s="77">
        <v>54</v>
      </c>
      <c r="U1370" s="78">
        <f t="shared" si="601"/>
        <v>3</v>
      </c>
      <c r="V1370" s="73">
        <f t="shared" si="597"/>
        <v>4590</v>
      </c>
      <c r="W1370" s="73">
        <f t="shared" si="569"/>
        <v>255</v>
      </c>
      <c r="X1370" s="76">
        <f t="shared" si="570"/>
        <v>5.555555555555558E-2</v>
      </c>
      <c r="Y1370" s="73">
        <f t="shared" si="571"/>
        <v>85.5</v>
      </c>
      <c r="Z1370" s="73">
        <f t="shared" si="572"/>
        <v>85.5</v>
      </c>
      <c r="AA1370" s="73">
        <f t="shared" si="603"/>
        <v>7267.5</v>
      </c>
      <c r="AB1370" s="73">
        <f t="shared" si="573"/>
        <v>0</v>
      </c>
      <c r="AC1370" s="73">
        <f t="shared" si="604"/>
        <v>0</v>
      </c>
      <c r="AD1370" s="73">
        <f t="shared" si="605"/>
        <v>7267.5</v>
      </c>
      <c r="AE1370" s="73">
        <v>0</v>
      </c>
    </row>
    <row r="1371" spans="1:31" ht="15" customHeight="1">
      <c r="A1371" s="5" t="s">
        <v>92</v>
      </c>
      <c r="B1371" s="6" t="str">
        <f>IFERROR(VLOOKUP(A1371,'Distributor List'!$A$2:$D$77,2,0),"-")</f>
        <v>Multan</v>
      </c>
      <c r="C1371" s="6" t="str">
        <f>IFERROR(VLOOKUP(A1371,'Distributor List'!$A$2:$D$77,3,0),"-")</f>
        <v>Center-2</v>
      </c>
      <c r="D1371" s="6" t="str">
        <f>IFERROR(VLOOKUP(A1371,'Distributor List'!$A$2:$F$77,6,0),"-")</f>
        <v>Pak-1</v>
      </c>
      <c r="E1371" s="6" t="str">
        <f>IFERROR(VLOOKUP(A1371,'Distributor List'!$A$2:$D$77,4,0),"-")</f>
        <v>Distributor</v>
      </c>
      <c r="F1371" s="6" t="str">
        <f>IFERROR(VLOOKUP(H1371,'Price List'!$A$2:$H$109,8,0),"-")</f>
        <v>Medicronis</v>
      </c>
      <c r="G1371" s="6" t="str">
        <f>IFERROR(VLOOKUP(A1371,'Distributor List'!$A$2:$E$77,5,0),"-")</f>
        <v>Rehan Hussain</v>
      </c>
      <c r="H1371" s="10" t="s">
        <v>192</v>
      </c>
      <c r="I1371" s="58">
        <v>90</v>
      </c>
      <c r="J1371" s="72">
        <v>0</v>
      </c>
      <c r="K1371" s="72">
        <v>0</v>
      </c>
      <c r="L1371" s="73">
        <f t="shared" si="599"/>
        <v>0</v>
      </c>
      <c r="M1371" s="73">
        <f t="shared" si="598"/>
        <v>0</v>
      </c>
      <c r="N1371" s="74">
        <v>0</v>
      </c>
      <c r="O1371" s="74">
        <f t="shared" si="606"/>
        <v>0</v>
      </c>
      <c r="P1371" s="73">
        <f t="shared" si="602"/>
        <v>0</v>
      </c>
      <c r="Q1371" s="86">
        <v>0</v>
      </c>
      <c r="R1371" s="73">
        <f t="shared" si="600"/>
        <v>0</v>
      </c>
      <c r="S1371" s="76" t="str">
        <f t="shared" si="567"/>
        <v>-</v>
      </c>
      <c r="T1371" s="77">
        <v>0</v>
      </c>
      <c r="U1371" s="78">
        <f t="shared" si="601"/>
        <v>0</v>
      </c>
      <c r="V1371" s="73">
        <f t="shared" si="597"/>
        <v>0</v>
      </c>
      <c r="W1371" s="73">
        <f t="shared" si="569"/>
        <v>0</v>
      </c>
      <c r="X1371" s="76" t="str">
        <f t="shared" si="570"/>
        <v>-</v>
      </c>
      <c r="Y1371" s="73">
        <f t="shared" si="571"/>
        <v>0</v>
      </c>
      <c r="Z1371" s="73">
        <f t="shared" si="572"/>
        <v>0</v>
      </c>
      <c r="AA1371" s="73">
        <f t="shared" si="603"/>
        <v>0</v>
      </c>
      <c r="AB1371" s="73">
        <f t="shared" si="573"/>
        <v>0</v>
      </c>
      <c r="AC1371" s="73">
        <f t="shared" si="604"/>
        <v>0</v>
      </c>
      <c r="AD1371" s="73">
        <f t="shared" si="605"/>
        <v>0</v>
      </c>
      <c r="AE1371" s="73">
        <v>33</v>
      </c>
    </row>
    <row r="1372" spans="1:31" ht="15" customHeight="1">
      <c r="A1372" s="5" t="s">
        <v>92</v>
      </c>
      <c r="B1372" s="6" t="str">
        <f>IFERROR(VLOOKUP(A1372,'Distributor List'!$A$2:$D$77,2,0),"-")</f>
        <v>Multan</v>
      </c>
      <c r="C1372" s="6" t="str">
        <f>IFERROR(VLOOKUP(A1372,'Distributor List'!$A$2:$D$77,3,0),"-")</f>
        <v>Center-2</v>
      </c>
      <c r="D1372" s="6" t="str">
        <f>IFERROR(VLOOKUP(A1372,'Distributor List'!$A$2:$F$77,6,0),"-")</f>
        <v>Pak-1</v>
      </c>
      <c r="E1372" s="6" t="str">
        <f>IFERROR(VLOOKUP(A1372,'Distributor List'!$A$2:$D$77,4,0),"-")</f>
        <v>Distributor</v>
      </c>
      <c r="F1372" s="6" t="str">
        <f>IFERROR(VLOOKUP(H1372,'Price List'!$A$2:$H$109,8,0),"-")</f>
        <v>Medicronis</v>
      </c>
      <c r="G1372" s="6" t="str">
        <f>IFERROR(VLOOKUP(A1372,'Distributor List'!$A$2:$E$77,5,0),"-")</f>
        <v>Rehan Hussain</v>
      </c>
      <c r="H1372" s="56" t="s">
        <v>193</v>
      </c>
      <c r="I1372" s="57">
        <v>99</v>
      </c>
      <c r="J1372" s="72">
        <v>77</v>
      </c>
      <c r="K1372" s="72">
        <v>32</v>
      </c>
      <c r="L1372" s="73">
        <f t="shared" si="599"/>
        <v>7623</v>
      </c>
      <c r="M1372" s="73">
        <f t="shared" si="598"/>
        <v>3168</v>
      </c>
      <c r="N1372" s="74">
        <v>77</v>
      </c>
      <c r="O1372" s="74">
        <f t="shared" si="606"/>
        <v>7623</v>
      </c>
      <c r="P1372" s="73">
        <f t="shared" si="602"/>
        <v>0</v>
      </c>
      <c r="Q1372" s="86">
        <v>210</v>
      </c>
      <c r="R1372" s="73">
        <f t="shared" si="600"/>
        <v>20790</v>
      </c>
      <c r="S1372" s="76">
        <f t="shared" ref="S1372" si="607">IFERROR(L1372/R1372,"-")</f>
        <v>0.36666666666666664</v>
      </c>
      <c r="T1372" s="77">
        <v>10</v>
      </c>
      <c r="U1372" s="78">
        <f t="shared" si="601"/>
        <v>67</v>
      </c>
      <c r="V1372" s="73">
        <f t="shared" si="597"/>
        <v>990</v>
      </c>
      <c r="W1372" s="73">
        <f t="shared" ref="W1372" si="608">L1372-V1372</f>
        <v>6633</v>
      </c>
      <c r="X1372" s="76">
        <f t="shared" ref="X1372" si="609">IFERROR(L1372/V1372-1,"-")</f>
        <v>6.7</v>
      </c>
      <c r="Y1372" s="73">
        <f t="shared" ref="Y1372" si="610">(J1372)/1*1.5</f>
        <v>115.5</v>
      </c>
      <c r="Z1372" s="73">
        <f t="shared" ref="Z1372" si="611">IF(Y1372&gt;K1372,Y1372-K1372,0)</f>
        <v>83.5</v>
      </c>
      <c r="AA1372" s="73">
        <f t="shared" si="603"/>
        <v>8266.5</v>
      </c>
      <c r="AB1372" s="73">
        <f t="shared" ref="AB1372" si="612">IF(Y1372&lt;K1372,K1372-Y1372,0)</f>
        <v>0</v>
      </c>
      <c r="AC1372" s="73">
        <f t="shared" si="604"/>
        <v>0</v>
      </c>
      <c r="AD1372" s="73">
        <f t="shared" si="605"/>
        <v>11434.5</v>
      </c>
      <c r="AE1372" s="73">
        <v>33</v>
      </c>
    </row>
    <row r="1373" spans="1:31" ht="15" customHeight="1">
      <c r="A1373" s="5" t="s">
        <v>92</v>
      </c>
      <c r="B1373" s="6" t="str">
        <f>IFERROR(VLOOKUP(A1373,'Distributor List'!$A$2:$D$77,2,0),"-")</f>
        <v>Multan</v>
      </c>
      <c r="C1373" s="6" t="str">
        <f>IFERROR(VLOOKUP(A1373,'Distributor List'!$A$2:$D$77,3,0),"-")</f>
        <v>Center-2</v>
      </c>
      <c r="D1373" s="6" t="str">
        <f>IFERROR(VLOOKUP(A1373,'Distributor List'!$A$2:$F$77,6,0),"-")</f>
        <v>Pak-1</v>
      </c>
      <c r="E1373" s="6" t="str">
        <f>IFERROR(VLOOKUP(A1373,'Distributor List'!$A$2:$D$77,4,0),"-")</f>
        <v>Distributor</v>
      </c>
      <c r="F1373" s="6" t="str">
        <f>IFERROR(VLOOKUP(H1373,'Price List'!$A$2:$H$109,8,0),"-")</f>
        <v>Medicronis</v>
      </c>
      <c r="G1373" s="6" t="str">
        <f>IFERROR(VLOOKUP(A1373,'Distributor List'!$A$2:$E$77,5,0),"-")</f>
        <v>Rehan Hussain</v>
      </c>
      <c r="H1373" s="10" t="s">
        <v>144</v>
      </c>
      <c r="I1373" s="58">
        <v>105</v>
      </c>
      <c r="J1373" s="72">
        <v>-7</v>
      </c>
      <c r="K1373" s="72">
        <v>7</v>
      </c>
      <c r="L1373" s="73">
        <f t="shared" si="599"/>
        <v>-735</v>
      </c>
      <c r="M1373" s="73">
        <f t="shared" si="598"/>
        <v>735</v>
      </c>
      <c r="N1373" s="74">
        <v>-7</v>
      </c>
      <c r="O1373" s="74">
        <f t="shared" si="606"/>
        <v>-735</v>
      </c>
      <c r="P1373" s="73">
        <f t="shared" si="602"/>
        <v>0</v>
      </c>
      <c r="Q1373" s="86">
        <v>0</v>
      </c>
      <c r="R1373" s="73">
        <f t="shared" si="600"/>
        <v>0</v>
      </c>
      <c r="S1373" s="76" t="str">
        <f t="shared" si="567"/>
        <v>-</v>
      </c>
      <c r="T1373" s="77">
        <v>43</v>
      </c>
      <c r="U1373" s="78">
        <f t="shared" si="601"/>
        <v>-50</v>
      </c>
      <c r="V1373" s="73">
        <f t="shared" si="597"/>
        <v>4515</v>
      </c>
      <c r="W1373" s="73">
        <f t="shared" si="569"/>
        <v>-5250</v>
      </c>
      <c r="X1373" s="76">
        <f t="shared" si="570"/>
        <v>-1.1627906976744187</v>
      </c>
      <c r="Y1373" s="73">
        <f t="shared" si="571"/>
        <v>-10.5</v>
      </c>
      <c r="Z1373" s="73">
        <f t="shared" si="572"/>
        <v>0</v>
      </c>
      <c r="AA1373" s="73">
        <f t="shared" si="603"/>
        <v>0</v>
      </c>
      <c r="AB1373" s="73">
        <f t="shared" si="573"/>
        <v>17.5</v>
      </c>
      <c r="AC1373" s="73">
        <f t="shared" si="604"/>
        <v>1837.5</v>
      </c>
      <c r="AD1373" s="73">
        <f t="shared" si="605"/>
        <v>-1102.5</v>
      </c>
      <c r="AE1373" s="73">
        <v>34</v>
      </c>
    </row>
    <row r="1374" spans="1:31" ht="15" customHeight="1">
      <c r="A1374" s="5" t="s">
        <v>92</v>
      </c>
      <c r="B1374" s="6" t="str">
        <f>IFERROR(VLOOKUP(A1374,'Distributor List'!$A$2:$D$77,2,0),"-")</f>
        <v>Multan</v>
      </c>
      <c r="C1374" s="6" t="str">
        <f>IFERROR(VLOOKUP(A1374,'Distributor List'!$A$2:$D$77,3,0),"-")</f>
        <v>Center-2</v>
      </c>
      <c r="D1374" s="6" t="str">
        <f>IFERROR(VLOOKUP(A1374,'Distributor List'!$A$2:$F$77,6,0),"-")</f>
        <v>Pak-1</v>
      </c>
      <c r="E1374" s="6" t="str">
        <f>IFERROR(VLOOKUP(A1374,'Distributor List'!$A$2:$D$77,4,0),"-")</f>
        <v>Distributor</v>
      </c>
      <c r="F1374" s="6" t="str">
        <f>IFERROR(VLOOKUP(H1374,'Price List'!$A$2:$H$109,8,0),"-")</f>
        <v>Medicronis</v>
      </c>
      <c r="G1374" s="6" t="str">
        <f>IFERROR(VLOOKUP(A1374,'Distributor List'!$A$2:$E$77,5,0),"-")</f>
        <v>Rehan Hussain</v>
      </c>
      <c r="H1374" s="10" t="s">
        <v>150</v>
      </c>
      <c r="I1374" s="58">
        <v>115</v>
      </c>
      <c r="J1374" s="72">
        <v>35</v>
      </c>
      <c r="K1374" s="72">
        <v>85</v>
      </c>
      <c r="L1374" s="73">
        <f t="shared" si="599"/>
        <v>4025</v>
      </c>
      <c r="M1374" s="73">
        <f t="shared" si="598"/>
        <v>9775</v>
      </c>
      <c r="N1374" s="74">
        <v>35</v>
      </c>
      <c r="O1374" s="74">
        <f t="shared" si="606"/>
        <v>4025</v>
      </c>
      <c r="P1374" s="73">
        <f t="shared" si="602"/>
        <v>0</v>
      </c>
      <c r="Q1374" s="75">
        <v>145.86000000000001</v>
      </c>
      <c r="R1374" s="73">
        <f t="shared" si="600"/>
        <v>16773.900000000001</v>
      </c>
      <c r="S1374" s="76">
        <f t="shared" si="567"/>
        <v>0.23995612230906346</v>
      </c>
      <c r="T1374" s="77">
        <v>0</v>
      </c>
      <c r="U1374" s="78">
        <f t="shared" si="601"/>
        <v>35</v>
      </c>
      <c r="V1374" s="73">
        <f t="shared" si="597"/>
        <v>0</v>
      </c>
      <c r="W1374" s="73">
        <f t="shared" si="569"/>
        <v>4025</v>
      </c>
      <c r="X1374" s="76" t="str">
        <f t="shared" si="570"/>
        <v>-</v>
      </c>
      <c r="Y1374" s="73">
        <f t="shared" si="571"/>
        <v>52.5</v>
      </c>
      <c r="Z1374" s="73">
        <f t="shared" si="572"/>
        <v>0</v>
      </c>
      <c r="AA1374" s="73">
        <f t="shared" si="603"/>
        <v>0</v>
      </c>
      <c r="AB1374" s="73">
        <f t="shared" si="573"/>
        <v>32.5</v>
      </c>
      <c r="AC1374" s="73">
        <f t="shared" si="604"/>
        <v>3737.5</v>
      </c>
      <c r="AD1374" s="73">
        <f t="shared" si="605"/>
        <v>6037.5</v>
      </c>
      <c r="AE1374" s="73">
        <v>0</v>
      </c>
    </row>
    <row r="1375" spans="1:31" ht="15" customHeight="1">
      <c r="A1375" s="5" t="s">
        <v>92</v>
      </c>
      <c r="B1375" s="6" t="str">
        <f>IFERROR(VLOOKUP(A1375,'Distributor List'!$A$2:$D$77,2,0),"-")</f>
        <v>Multan</v>
      </c>
      <c r="C1375" s="6" t="str">
        <f>IFERROR(VLOOKUP(A1375,'Distributor List'!$A$2:$D$77,3,0),"-")</f>
        <v>Center-2</v>
      </c>
      <c r="D1375" s="6" t="str">
        <f>IFERROR(VLOOKUP(A1375,'Distributor List'!$A$2:$F$77,6,0),"-")</f>
        <v>Pak-1</v>
      </c>
      <c r="E1375" s="6" t="str">
        <f>IFERROR(VLOOKUP(A1375,'Distributor List'!$A$2:$D$77,4,0),"-")</f>
        <v>Distributor</v>
      </c>
      <c r="F1375" s="6" t="str">
        <f>IFERROR(VLOOKUP(H1375,'Price List'!$A$2:$H$109,8,0),"-")</f>
        <v>Medicronis</v>
      </c>
      <c r="G1375" s="6" t="str">
        <f>IFERROR(VLOOKUP(A1375,'Distributor List'!$A$2:$E$77,5,0),"-")</f>
        <v>Rehan Hussain</v>
      </c>
      <c r="H1375" s="10" t="s">
        <v>194</v>
      </c>
      <c r="I1375" s="58">
        <v>102</v>
      </c>
      <c r="J1375" s="72">
        <v>30</v>
      </c>
      <c r="K1375" s="72">
        <v>208</v>
      </c>
      <c r="L1375" s="73">
        <f t="shared" si="599"/>
        <v>3060</v>
      </c>
      <c r="M1375" s="73">
        <f t="shared" si="598"/>
        <v>21216</v>
      </c>
      <c r="N1375" s="74">
        <v>30</v>
      </c>
      <c r="O1375" s="74">
        <f t="shared" si="606"/>
        <v>3060</v>
      </c>
      <c r="P1375" s="73">
        <f t="shared" si="602"/>
        <v>0</v>
      </c>
      <c r="Q1375" s="86">
        <v>593.51250000000005</v>
      </c>
      <c r="R1375" s="73">
        <f t="shared" si="600"/>
        <v>60538.275000000001</v>
      </c>
      <c r="S1375" s="76">
        <f t="shared" si="567"/>
        <v>5.0546534403234977E-2</v>
      </c>
      <c r="T1375" s="77">
        <v>797</v>
      </c>
      <c r="U1375" s="78">
        <f t="shared" si="601"/>
        <v>-767</v>
      </c>
      <c r="V1375" s="73">
        <f t="shared" si="597"/>
        <v>81294</v>
      </c>
      <c r="W1375" s="73">
        <f t="shared" si="569"/>
        <v>-78234</v>
      </c>
      <c r="X1375" s="76">
        <f t="shared" si="570"/>
        <v>-0.96235884567126728</v>
      </c>
      <c r="Y1375" s="73">
        <f t="shared" si="571"/>
        <v>45</v>
      </c>
      <c r="Z1375" s="73">
        <f t="shared" si="572"/>
        <v>0</v>
      </c>
      <c r="AA1375" s="73">
        <f t="shared" si="603"/>
        <v>0</v>
      </c>
      <c r="AB1375" s="73">
        <f t="shared" si="573"/>
        <v>163</v>
      </c>
      <c r="AC1375" s="73">
        <f t="shared" si="604"/>
        <v>16626</v>
      </c>
      <c r="AD1375" s="73">
        <f t="shared" si="605"/>
        <v>4590</v>
      </c>
      <c r="AE1375" s="73">
        <v>35</v>
      </c>
    </row>
    <row r="1376" spans="1:31" ht="15" customHeight="1">
      <c r="A1376" s="5" t="s">
        <v>92</v>
      </c>
      <c r="B1376" s="6" t="str">
        <f>IFERROR(VLOOKUP(A1376,'Distributor List'!$A$2:$D$77,2,0),"-")</f>
        <v>Multan</v>
      </c>
      <c r="C1376" s="6" t="str">
        <f>IFERROR(VLOOKUP(A1376,'Distributor List'!$A$2:$D$77,3,0),"-")</f>
        <v>Center-2</v>
      </c>
      <c r="D1376" s="6" t="str">
        <f>IFERROR(VLOOKUP(A1376,'Distributor List'!$A$2:$F$77,6,0),"-")</f>
        <v>Pak-1</v>
      </c>
      <c r="E1376" s="6" t="str">
        <f>IFERROR(VLOOKUP(A1376,'Distributor List'!$A$2:$D$77,4,0),"-")</f>
        <v>Distributor</v>
      </c>
      <c r="F1376" s="6" t="str">
        <f>IFERROR(VLOOKUP(H1376,'Price List'!$A$2:$H$109,8,0),"-")</f>
        <v>Transformer</v>
      </c>
      <c r="G1376" s="6" t="str">
        <f>IFERROR(VLOOKUP(A1376,'Distributor List'!$A$2:$E$77,5,0),"-")</f>
        <v>Rehan Hussain</v>
      </c>
      <c r="H1376" s="10" t="s">
        <v>195</v>
      </c>
      <c r="I1376" s="58">
        <v>552.5</v>
      </c>
      <c r="J1376" s="72">
        <v>30</v>
      </c>
      <c r="K1376" s="72">
        <v>40</v>
      </c>
      <c r="L1376" s="73">
        <f t="shared" si="599"/>
        <v>16575</v>
      </c>
      <c r="M1376" s="73">
        <f t="shared" si="598"/>
        <v>22100</v>
      </c>
      <c r="N1376" s="74">
        <v>30</v>
      </c>
      <c r="O1376" s="74">
        <f t="shared" si="606"/>
        <v>16575</v>
      </c>
      <c r="P1376" s="73">
        <f t="shared" si="602"/>
        <v>0</v>
      </c>
      <c r="Q1376" s="86">
        <v>80</v>
      </c>
      <c r="R1376" s="73">
        <f t="shared" si="600"/>
        <v>44200</v>
      </c>
      <c r="S1376" s="76">
        <f t="shared" si="567"/>
        <v>0.375</v>
      </c>
      <c r="T1376" s="77">
        <v>20</v>
      </c>
      <c r="U1376" s="78">
        <f t="shared" si="601"/>
        <v>10</v>
      </c>
      <c r="V1376" s="73">
        <f t="shared" si="597"/>
        <v>11050</v>
      </c>
      <c r="W1376" s="73">
        <f t="shared" si="569"/>
        <v>5525</v>
      </c>
      <c r="X1376" s="76">
        <f t="shared" si="570"/>
        <v>0.5</v>
      </c>
      <c r="Y1376" s="73">
        <f t="shared" si="571"/>
        <v>45</v>
      </c>
      <c r="Z1376" s="73">
        <f t="shared" si="572"/>
        <v>5</v>
      </c>
      <c r="AA1376" s="73">
        <f t="shared" si="603"/>
        <v>2762.5</v>
      </c>
      <c r="AB1376" s="73">
        <f t="shared" si="573"/>
        <v>0</v>
      </c>
      <c r="AC1376" s="73">
        <f t="shared" si="604"/>
        <v>0</v>
      </c>
      <c r="AD1376" s="73">
        <f t="shared" si="605"/>
        <v>24862.5</v>
      </c>
      <c r="AE1376" s="73">
        <v>36</v>
      </c>
    </row>
    <row r="1377" spans="1:31" ht="15" customHeight="1">
      <c r="A1377" s="5" t="s">
        <v>92</v>
      </c>
      <c r="B1377" s="6" t="str">
        <f>IFERROR(VLOOKUP(A1377,'Distributor List'!$A$2:$D$77,2,0),"-")</f>
        <v>Multan</v>
      </c>
      <c r="C1377" s="6" t="str">
        <f>IFERROR(VLOOKUP(A1377,'Distributor List'!$A$2:$D$77,3,0),"-")</f>
        <v>Center-2</v>
      </c>
      <c r="D1377" s="6" t="str">
        <f>IFERROR(VLOOKUP(A1377,'Distributor List'!$A$2:$F$77,6,0),"-")</f>
        <v>Pak-1</v>
      </c>
      <c r="E1377" s="6" t="str">
        <f>IFERROR(VLOOKUP(A1377,'Distributor List'!$A$2:$D$77,4,0),"-")</f>
        <v>Distributor</v>
      </c>
      <c r="F1377" s="6" t="str">
        <f>IFERROR(VLOOKUP(H1377,'Price List'!$A$2:$H$109,8,0),"-")</f>
        <v>Transformer</v>
      </c>
      <c r="G1377" s="6" t="str">
        <f>IFERROR(VLOOKUP(A1377,'Distributor List'!$A$2:$E$77,5,0),"-")</f>
        <v>Rehan Hussain</v>
      </c>
      <c r="H1377" s="10" t="s">
        <v>196</v>
      </c>
      <c r="I1377" s="58">
        <v>403.75</v>
      </c>
      <c r="J1377" s="72">
        <v>272</v>
      </c>
      <c r="K1377" s="72">
        <v>0</v>
      </c>
      <c r="L1377" s="73">
        <f t="shared" si="599"/>
        <v>109820</v>
      </c>
      <c r="M1377" s="73">
        <f t="shared" si="598"/>
        <v>0</v>
      </c>
      <c r="N1377" s="74">
        <v>272</v>
      </c>
      <c r="O1377" s="74">
        <f t="shared" si="606"/>
        <v>109820</v>
      </c>
      <c r="P1377" s="73">
        <f t="shared" si="602"/>
        <v>0</v>
      </c>
      <c r="Q1377" s="86">
        <v>100</v>
      </c>
      <c r="R1377" s="73">
        <f t="shared" si="600"/>
        <v>40375</v>
      </c>
      <c r="S1377" s="76">
        <f t="shared" si="567"/>
        <v>2.72</v>
      </c>
      <c r="T1377" s="77">
        <v>0</v>
      </c>
      <c r="U1377" s="78">
        <f t="shared" si="601"/>
        <v>272</v>
      </c>
      <c r="V1377" s="73">
        <f t="shared" si="597"/>
        <v>0</v>
      </c>
      <c r="W1377" s="73">
        <f t="shared" si="569"/>
        <v>109820</v>
      </c>
      <c r="X1377" s="76" t="str">
        <f t="shared" si="570"/>
        <v>-</v>
      </c>
      <c r="Y1377" s="73">
        <f t="shared" si="571"/>
        <v>408</v>
      </c>
      <c r="Z1377" s="73">
        <f t="shared" si="572"/>
        <v>408</v>
      </c>
      <c r="AA1377" s="73">
        <f t="shared" si="603"/>
        <v>164730</v>
      </c>
      <c r="AB1377" s="73">
        <f t="shared" si="573"/>
        <v>0</v>
      </c>
      <c r="AC1377" s="73">
        <f t="shared" si="604"/>
        <v>0</v>
      </c>
      <c r="AD1377" s="73">
        <f t="shared" si="605"/>
        <v>164730</v>
      </c>
      <c r="AE1377" s="73">
        <v>37</v>
      </c>
    </row>
    <row r="1378" spans="1:31" ht="15" customHeight="1">
      <c r="A1378" s="5" t="s">
        <v>92</v>
      </c>
      <c r="B1378" s="6" t="str">
        <f>IFERROR(VLOOKUP(A1378,'Distributor List'!$A$2:$D$77,2,0),"-")</f>
        <v>Multan</v>
      </c>
      <c r="C1378" s="6" t="str">
        <f>IFERROR(VLOOKUP(A1378,'Distributor List'!$A$2:$D$77,3,0),"-")</f>
        <v>Center-2</v>
      </c>
      <c r="D1378" s="6" t="str">
        <f>IFERROR(VLOOKUP(A1378,'Distributor List'!$A$2:$F$77,6,0),"-")</f>
        <v>Pak-1</v>
      </c>
      <c r="E1378" s="6" t="str">
        <f>IFERROR(VLOOKUP(A1378,'Distributor List'!$A$2:$D$77,4,0),"-")</f>
        <v>Distributor</v>
      </c>
      <c r="F1378" s="6" t="str">
        <f>IFERROR(VLOOKUP(H1378,'Price List'!$A$2:$H$109,8,0),"-")</f>
        <v>Medicronis</v>
      </c>
      <c r="G1378" s="6" t="str">
        <f>IFERROR(VLOOKUP(A1378,'Distributor List'!$A$2:$E$77,5,0),"-")</f>
        <v>Rehan Hussain</v>
      </c>
      <c r="H1378" s="10" t="s">
        <v>142</v>
      </c>
      <c r="I1378" s="58">
        <v>102</v>
      </c>
      <c r="J1378" s="72">
        <v>675</v>
      </c>
      <c r="K1378" s="72">
        <v>0</v>
      </c>
      <c r="L1378" s="73">
        <f t="shared" si="599"/>
        <v>68850</v>
      </c>
      <c r="M1378" s="73">
        <f t="shared" si="598"/>
        <v>0</v>
      </c>
      <c r="N1378" s="74">
        <v>675</v>
      </c>
      <c r="O1378" s="74">
        <f t="shared" si="606"/>
        <v>68850</v>
      </c>
      <c r="P1378" s="73">
        <f t="shared" si="602"/>
        <v>0</v>
      </c>
      <c r="Q1378" s="86">
        <v>1293.87466666667</v>
      </c>
      <c r="R1378" s="73">
        <f t="shared" si="600"/>
        <v>131975.21600000034</v>
      </c>
      <c r="S1378" s="76">
        <f t="shared" si="567"/>
        <v>0.52168886012658489</v>
      </c>
      <c r="T1378" s="77">
        <v>559</v>
      </c>
      <c r="U1378" s="78">
        <f t="shared" si="601"/>
        <v>116</v>
      </c>
      <c r="V1378" s="73">
        <f t="shared" si="597"/>
        <v>57018</v>
      </c>
      <c r="W1378" s="73">
        <f t="shared" si="569"/>
        <v>11832</v>
      </c>
      <c r="X1378" s="76">
        <f t="shared" si="570"/>
        <v>0.20751341681574242</v>
      </c>
      <c r="Y1378" s="73">
        <f t="shared" si="571"/>
        <v>1012.5</v>
      </c>
      <c r="Z1378" s="73">
        <f t="shared" si="572"/>
        <v>1012.5</v>
      </c>
      <c r="AA1378" s="73">
        <f t="shared" si="603"/>
        <v>103275</v>
      </c>
      <c r="AB1378" s="73">
        <f t="shared" si="573"/>
        <v>0</v>
      </c>
      <c r="AC1378" s="73">
        <f t="shared" si="604"/>
        <v>0</v>
      </c>
      <c r="AD1378" s="73">
        <f t="shared" si="605"/>
        <v>103275</v>
      </c>
      <c r="AE1378" s="73">
        <v>38</v>
      </c>
    </row>
    <row r="1379" spans="1:31" ht="15" customHeight="1">
      <c r="A1379" s="5" t="s">
        <v>92</v>
      </c>
      <c r="B1379" s="6" t="str">
        <f>IFERROR(VLOOKUP(A1379,'Distributor List'!$A$2:$D$77,2,0),"-")</f>
        <v>Multan</v>
      </c>
      <c r="C1379" s="6" t="str">
        <f>IFERROR(VLOOKUP(A1379,'Distributor List'!$A$2:$D$77,3,0),"-")</f>
        <v>Center-2</v>
      </c>
      <c r="D1379" s="6" t="str">
        <f>IFERROR(VLOOKUP(A1379,'Distributor List'!$A$2:$F$77,6,0),"-")</f>
        <v>Pak-1</v>
      </c>
      <c r="E1379" s="6" t="str">
        <f>IFERROR(VLOOKUP(A1379,'Distributor List'!$A$2:$D$77,4,0),"-")</f>
        <v>Distributor</v>
      </c>
      <c r="F1379" s="6" t="str">
        <f>IFERROR(VLOOKUP(H1379,'Price List'!$A$2:$H$109,8,0),"-")</f>
        <v>Medicronis</v>
      </c>
      <c r="G1379" s="6" t="str">
        <f>IFERROR(VLOOKUP(A1379,'Distributor List'!$A$2:$E$77,5,0),"-")</f>
        <v>Rehan Hussain</v>
      </c>
      <c r="H1379" s="10" t="s">
        <v>197</v>
      </c>
      <c r="I1379" s="58">
        <v>53</v>
      </c>
      <c r="J1379" s="72">
        <v>67</v>
      </c>
      <c r="K1379" s="72">
        <v>172</v>
      </c>
      <c r="L1379" s="73">
        <f t="shared" si="599"/>
        <v>3551</v>
      </c>
      <c r="M1379" s="73">
        <f t="shared" si="598"/>
        <v>9116</v>
      </c>
      <c r="N1379" s="74">
        <v>67</v>
      </c>
      <c r="O1379" s="74">
        <f t="shared" si="606"/>
        <v>3551</v>
      </c>
      <c r="P1379" s="73">
        <f t="shared" si="602"/>
        <v>0</v>
      </c>
      <c r="Q1379" s="86">
        <v>0</v>
      </c>
      <c r="R1379" s="73">
        <f t="shared" si="600"/>
        <v>0</v>
      </c>
      <c r="S1379" s="76" t="str">
        <f t="shared" si="567"/>
        <v>-</v>
      </c>
      <c r="T1379" s="77">
        <v>0</v>
      </c>
      <c r="U1379" s="78">
        <f t="shared" si="601"/>
        <v>67</v>
      </c>
      <c r="V1379" s="73">
        <f t="shared" si="597"/>
        <v>0</v>
      </c>
      <c r="W1379" s="73">
        <f t="shared" si="569"/>
        <v>3551</v>
      </c>
      <c r="X1379" s="76" t="str">
        <f t="shared" si="570"/>
        <v>-</v>
      </c>
      <c r="Y1379" s="73">
        <f t="shared" si="571"/>
        <v>100.5</v>
      </c>
      <c r="Z1379" s="73">
        <f t="shared" si="572"/>
        <v>0</v>
      </c>
      <c r="AA1379" s="73">
        <f t="shared" si="603"/>
        <v>0</v>
      </c>
      <c r="AB1379" s="73">
        <f t="shared" si="573"/>
        <v>71.5</v>
      </c>
      <c r="AC1379" s="73">
        <f t="shared" si="604"/>
        <v>3789.5</v>
      </c>
      <c r="AD1379" s="73">
        <f t="shared" si="605"/>
        <v>5326.5</v>
      </c>
      <c r="AE1379" s="73">
        <v>39</v>
      </c>
    </row>
    <row r="1380" spans="1:31" ht="15" customHeight="1">
      <c r="A1380" s="5" t="s">
        <v>92</v>
      </c>
      <c r="B1380" s="6" t="str">
        <f>IFERROR(VLOOKUP(A1380,'Distributor List'!$A$2:$D$77,2,0),"-")</f>
        <v>Multan</v>
      </c>
      <c r="C1380" s="6" t="str">
        <f>IFERROR(VLOOKUP(A1380,'Distributor List'!$A$2:$D$77,3,0),"-")</f>
        <v>Center-2</v>
      </c>
      <c r="D1380" s="6" t="str">
        <f>IFERROR(VLOOKUP(A1380,'Distributor List'!$A$2:$F$77,6,0),"-")</f>
        <v>Pak-1</v>
      </c>
      <c r="E1380" s="6" t="str">
        <f>IFERROR(VLOOKUP(A1380,'Distributor List'!$A$2:$D$77,4,0),"-")</f>
        <v>Distributor</v>
      </c>
      <c r="F1380" s="6" t="str">
        <f>IFERROR(VLOOKUP(H1380,'Price List'!$A$2:$H$109,8,0),"-")</f>
        <v>Medicronis</v>
      </c>
      <c r="G1380" s="6" t="str">
        <f>IFERROR(VLOOKUP(A1380,'Distributor List'!$A$2:$E$77,5,0),"-")</f>
        <v>Rehan Hussain</v>
      </c>
      <c r="H1380" s="10" t="s">
        <v>198</v>
      </c>
      <c r="I1380" s="58">
        <v>69</v>
      </c>
      <c r="J1380" s="72">
        <v>139</v>
      </c>
      <c r="K1380" s="72">
        <v>4</v>
      </c>
      <c r="L1380" s="73">
        <f t="shared" si="599"/>
        <v>9591</v>
      </c>
      <c r="M1380" s="73">
        <f t="shared" si="598"/>
        <v>276</v>
      </c>
      <c r="N1380" s="74">
        <v>139</v>
      </c>
      <c r="O1380" s="74">
        <f t="shared" si="606"/>
        <v>9591</v>
      </c>
      <c r="P1380" s="73">
        <f t="shared" si="602"/>
        <v>0</v>
      </c>
      <c r="Q1380" s="86">
        <v>0</v>
      </c>
      <c r="R1380" s="73">
        <f t="shared" si="600"/>
        <v>0</v>
      </c>
      <c r="S1380" s="76" t="str">
        <f t="shared" si="567"/>
        <v>-</v>
      </c>
      <c r="T1380" s="77">
        <v>0</v>
      </c>
      <c r="U1380" s="78">
        <f t="shared" si="601"/>
        <v>139</v>
      </c>
      <c r="V1380" s="73">
        <f t="shared" si="597"/>
        <v>0</v>
      </c>
      <c r="W1380" s="73">
        <f t="shared" si="569"/>
        <v>9591</v>
      </c>
      <c r="X1380" s="76" t="str">
        <f t="shared" si="570"/>
        <v>-</v>
      </c>
      <c r="Y1380" s="73">
        <f t="shared" si="571"/>
        <v>208.5</v>
      </c>
      <c r="Z1380" s="73">
        <f t="shared" si="572"/>
        <v>204.5</v>
      </c>
      <c r="AA1380" s="73">
        <f t="shared" si="603"/>
        <v>14110.5</v>
      </c>
      <c r="AB1380" s="73">
        <f t="shared" si="573"/>
        <v>0</v>
      </c>
      <c r="AC1380" s="73">
        <f t="shared" si="604"/>
        <v>0</v>
      </c>
      <c r="AD1380" s="73">
        <f t="shared" si="605"/>
        <v>14386.5</v>
      </c>
      <c r="AE1380" s="73">
        <v>40</v>
      </c>
    </row>
    <row r="1381" spans="1:31" ht="15" customHeight="1">
      <c r="A1381" s="5" t="s">
        <v>92</v>
      </c>
      <c r="B1381" s="6" t="str">
        <f>IFERROR(VLOOKUP(A1381,'Distributor List'!$A$2:$D$77,2,0),"-")</f>
        <v>Multan</v>
      </c>
      <c r="C1381" s="6" t="str">
        <f>IFERROR(VLOOKUP(A1381,'Distributor List'!$A$2:$D$77,3,0),"-")</f>
        <v>Center-2</v>
      </c>
      <c r="D1381" s="6" t="str">
        <f>IFERROR(VLOOKUP(A1381,'Distributor List'!$A$2:$F$77,6,0),"-")</f>
        <v>Pak-1</v>
      </c>
      <c r="E1381" s="6" t="str">
        <f>IFERROR(VLOOKUP(A1381,'Distributor List'!$A$2:$D$77,4,0),"-")</f>
        <v>Distributor</v>
      </c>
      <c r="F1381" s="6" t="str">
        <f>IFERROR(VLOOKUP(H1381,'Price List'!$A$2:$H$109,8,0),"-")</f>
        <v>Medicronis</v>
      </c>
      <c r="G1381" s="6" t="str">
        <f>IFERROR(VLOOKUP(A1381,'Distributor List'!$A$2:$E$77,5,0),"-")</f>
        <v>Rehan Hussain</v>
      </c>
      <c r="H1381" s="10" t="s">
        <v>199</v>
      </c>
      <c r="I1381" s="58">
        <v>90</v>
      </c>
      <c r="J1381" s="72">
        <v>0</v>
      </c>
      <c r="K1381" s="72">
        <v>0</v>
      </c>
      <c r="L1381" s="73">
        <f t="shared" si="599"/>
        <v>0</v>
      </c>
      <c r="M1381" s="73">
        <f t="shared" si="598"/>
        <v>0</v>
      </c>
      <c r="N1381" s="74">
        <v>0</v>
      </c>
      <c r="O1381" s="74">
        <f t="shared" si="606"/>
        <v>0</v>
      </c>
      <c r="P1381" s="73">
        <f t="shared" si="602"/>
        <v>0</v>
      </c>
      <c r="Q1381" s="86">
        <v>0</v>
      </c>
      <c r="R1381" s="73">
        <f t="shared" si="600"/>
        <v>0</v>
      </c>
      <c r="S1381" s="76" t="str">
        <f t="shared" si="567"/>
        <v>-</v>
      </c>
      <c r="T1381" s="77">
        <v>0</v>
      </c>
      <c r="U1381" s="78">
        <f t="shared" si="601"/>
        <v>0</v>
      </c>
      <c r="V1381" s="73">
        <f t="shared" si="597"/>
        <v>0</v>
      </c>
      <c r="W1381" s="73">
        <f t="shared" si="569"/>
        <v>0</v>
      </c>
      <c r="X1381" s="76" t="str">
        <f t="shared" si="570"/>
        <v>-</v>
      </c>
      <c r="Y1381" s="73">
        <f t="shared" si="571"/>
        <v>0</v>
      </c>
      <c r="Z1381" s="73">
        <f t="shared" si="572"/>
        <v>0</v>
      </c>
      <c r="AA1381" s="73">
        <f t="shared" si="603"/>
        <v>0</v>
      </c>
      <c r="AB1381" s="73">
        <f t="shared" si="573"/>
        <v>0</v>
      </c>
      <c r="AC1381" s="73">
        <f t="shared" si="604"/>
        <v>0</v>
      </c>
      <c r="AD1381" s="73">
        <f t="shared" si="605"/>
        <v>0</v>
      </c>
      <c r="AE1381" s="73">
        <v>41</v>
      </c>
    </row>
    <row r="1382" spans="1:31" ht="15" customHeight="1">
      <c r="A1382" s="5" t="s">
        <v>92</v>
      </c>
      <c r="B1382" s="6" t="str">
        <f>IFERROR(VLOOKUP(A1382,'Distributor List'!$A$2:$D$77,2,0),"-")</f>
        <v>Multan</v>
      </c>
      <c r="C1382" s="6" t="str">
        <f>IFERROR(VLOOKUP(A1382,'Distributor List'!$A$2:$D$77,3,0),"-")</f>
        <v>Center-2</v>
      </c>
      <c r="D1382" s="6" t="str">
        <f>IFERROR(VLOOKUP(A1382,'Distributor List'!$A$2:$F$77,6,0),"-")</f>
        <v>Pak-1</v>
      </c>
      <c r="E1382" s="6" t="str">
        <f>IFERROR(VLOOKUP(A1382,'Distributor List'!$A$2:$D$77,4,0),"-")</f>
        <v>Distributor</v>
      </c>
      <c r="F1382" s="6" t="str">
        <f>IFERROR(VLOOKUP(H1382,'Price List'!$A$2:$H$109,8,0),"-")</f>
        <v>Medicronis</v>
      </c>
      <c r="G1382" s="6" t="str">
        <f>IFERROR(VLOOKUP(A1382,'Distributor List'!$A$2:$E$77,5,0),"-")</f>
        <v>Rehan Hussain</v>
      </c>
      <c r="H1382" s="10" t="s">
        <v>200</v>
      </c>
      <c r="I1382" s="58">
        <v>110</v>
      </c>
      <c r="J1382" s="72">
        <v>22</v>
      </c>
      <c r="K1382" s="72">
        <v>9</v>
      </c>
      <c r="L1382" s="73">
        <f t="shared" si="599"/>
        <v>2420</v>
      </c>
      <c r="M1382" s="73">
        <f t="shared" si="598"/>
        <v>990</v>
      </c>
      <c r="N1382" s="74">
        <v>22</v>
      </c>
      <c r="O1382" s="74">
        <f t="shared" si="606"/>
        <v>2420</v>
      </c>
      <c r="P1382" s="73">
        <f t="shared" si="602"/>
        <v>0</v>
      </c>
      <c r="Q1382" s="86">
        <v>96.6</v>
      </c>
      <c r="R1382" s="73">
        <f t="shared" si="600"/>
        <v>10626</v>
      </c>
      <c r="S1382" s="76">
        <f t="shared" si="567"/>
        <v>0.2277432712215321</v>
      </c>
      <c r="T1382" s="77">
        <v>1</v>
      </c>
      <c r="U1382" s="78">
        <f t="shared" si="601"/>
        <v>21</v>
      </c>
      <c r="V1382" s="73">
        <f t="shared" si="597"/>
        <v>110</v>
      </c>
      <c r="W1382" s="73">
        <f t="shared" si="569"/>
        <v>2310</v>
      </c>
      <c r="X1382" s="76">
        <f t="shared" si="570"/>
        <v>21</v>
      </c>
      <c r="Y1382" s="73">
        <f t="shared" si="571"/>
        <v>33</v>
      </c>
      <c r="Z1382" s="73">
        <f t="shared" si="572"/>
        <v>24</v>
      </c>
      <c r="AA1382" s="73">
        <f t="shared" si="603"/>
        <v>2640</v>
      </c>
      <c r="AB1382" s="73">
        <f t="shared" si="573"/>
        <v>0</v>
      </c>
      <c r="AC1382" s="73">
        <f t="shared" si="604"/>
        <v>0</v>
      </c>
      <c r="AD1382" s="73">
        <f t="shared" si="605"/>
        <v>3630</v>
      </c>
      <c r="AE1382" s="73">
        <v>42</v>
      </c>
    </row>
    <row r="1383" spans="1:31" ht="15" customHeight="1">
      <c r="A1383" s="5" t="s">
        <v>92</v>
      </c>
      <c r="B1383" s="6" t="str">
        <f>IFERROR(VLOOKUP(A1383,'Distributor List'!$A$2:$D$77,2,0),"-")</f>
        <v>Multan</v>
      </c>
      <c r="C1383" s="6" t="str">
        <f>IFERROR(VLOOKUP(A1383,'Distributor List'!$A$2:$D$77,3,0),"-")</f>
        <v>Center-2</v>
      </c>
      <c r="D1383" s="6" t="str">
        <f>IFERROR(VLOOKUP(A1383,'Distributor List'!$A$2:$F$77,6,0),"-")</f>
        <v>Pak-1</v>
      </c>
      <c r="E1383" s="6" t="str">
        <f>IFERROR(VLOOKUP(A1383,'Distributor List'!$A$2:$D$77,4,0),"-")</f>
        <v>Distributor</v>
      </c>
      <c r="F1383" s="6" t="str">
        <f>IFERROR(VLOOKUP(H1383,'Price List'!$A$2:$H$109,8,0),"-")</f>
        <v>Medicronis</v>
      </c>
      <c r="G1383" s="6" t="str">
        <f>IFERROR(VLOOKUP(A1383,'Distributor List'!$A$2:$E$77,5,0),"-")</f>
        <v>Rehan Hussain</v>
      </c>
      <c r="H1383" s="56" t="s">
        <v>145</v>
      </c>
      <c r="I1383" s="57">
        <v>110</v>
      </c>
      <c r="J1383" s="72">
        <v>443</v>
      </c>
      <c r="K1383" s="72">
        <v>434</v>
      </c>
      <c r="L1383" s="73">
        <f t="shared" si="599"/>
        <v>48730</v>
      </c>
      <c r="M1383" s="73">
        <f t="shared" si="598"/>
        <v>47740</v>
      </c>
      <c r="N1383" s="74">
        <v>443</v>
      </c>
      <c r="O1383" s="74">
        <f t="shared" si="606"/>
        <v>48730</v>
      </c>
      <c r="P1383" s="73">
        <f t="shared" si="602"/>
        <v>0</v>
      </c>
      <c r="Q1383" s="86">
        <v>864</v>
      </c>
      <c r="R1383" s="73">
        <f t="shared" si="600"/>
        <v>95040</v>
      </c>
      <c r="S1383" s="76">
        <f t="shared" si="567"/>
        <v>0.51273148148148151</v>
      </c>
      <c r="T1383" s="77">
        <v>368</v>
      </c>
      <c r="U1383" s="78">
        <f t="shared" si="601"/>
        <v>75</v>
      </c>
      <c r="V1383" s="73">
        <f t="shared" si="597"/>
        <v>40480</v>
      </c>
      <c r="W1383" s="73">
        <f t="shared" si="569"/>
        <v>8250</v>
      </c>
      <c r="X1383" s="76">
        <f t="shared" si="570"/>
        <v>0.20380434782608692</v>
      </c>
      <c r="Y1383" s="73">
        <f t="shared" si="571"/>
        <v>664.5</v>
      </c>
      <c r="Z1383" s="73">
        <f t="shared" si="572"/>
        <v>230.5</v>
      </c>
      <c r="AA1383" s="73">
        <f t="shared" si="603"/>
        <v>25355</v>
      </c>
      <c r="AB1383" s="73">
        <f t="shared" si="573"/>
        <v>0</v>
      </c>
      <c r="AC1383" s="73">
        <f t="shared" si="604"/>
        <v>0</v>
      </c>
      <c r="AD1383" s="73">
        <f t="shared" si="605"/>
        <v>73095</v>
      </c>
      <c r="AE1383" s="73">
        <v>43</v>
      </c>
    </row>
    <row r="1384" spans="1:31" ht="15" customHeight="1">
      <c r="A1384" s="5" t="s">
        <v>92</v>
      </c>
      <c r="B1384" s="6" t="str">
        <f>IFERROR(VLOOKUP(A1384,'Distributor List'!$A$2:$D$77,2,0),"-")</f>
        <v>Multan</v>
      </c>
      <c r="C1384" s="6" t="str">
        <f>IFERROR(VLOOKUP(A1384,'Distributor List'!$A$2:$D$77,3,0),"-")</f>
        <v>Center-2</v>
      </c>
      <c r="D1384" s="6" t="str">
        <f>IFERROR(VLOOKUP(A1384,'Distributor List'!$A$2:$F$77,6,0),"-")</f>
        <v>Pak-1</v>
      </c>
      <c r="E1384" s="6" t="str">
        <f>IFERROR(VLOOKUP(A1384,'Distributor List'!$A$2:$D$77,4,0),"-")</f>
        <v>Distributor</v>
      </c>
      <c r="F1384" s="6" t="str">
        <f>IFERROR(VLOOKUP(H1384,'Price List'!$A$2:$H$109,8,0),"-")</f>
        <v>Medicronis</v>
      </c>
      <c r="G1384" s="6" t="str">
        <f>IFERROR(VLOOKUP(A1384,'Distributor List'!$A$2:$E$77,5,0),"-")</f>
        <v>Rehan Hussain</v>
      </c>
      <c r="H1384" s="56" t="s">
        <v>201</v>
      </c>
      <c r="I1384" s="57">
        <v>120</v>
      </c>
      <c r="J1384" s="72">
        <v>14</v>
      </c>
      <c r="K1384" s="72">
        <v>233</v>
      </c>
      <c r="L1384" s="73">
        <f t="shared" si="599"/>
        <v>1680</v>
      </c>
      <c r="M1384" s="73">
        <f t="shared" si="598"/>
        <v>27960</v>
      </c>
      <c r="N1384" s="74">
        <v>14</v>
      </c>
      <c r="O1384" s="74">
        <f t="shared" si="606"/>
        <v>1680</v>
      </c>
      <c r="P1384" s="73">
        <f t="shared" si="602"/>
        <v>0</v>
      </c>
      <c r="Q1384" s="86">
        <v>108</v>
      </c>
      <c r="R1384" s="73">
        <f t="shared" si="600"/>
        <v>12960</v>
      </c>
      <c r="S1384" s="76">
        <f t="shared" si="567"/>
        <v>0.12962962962962962</v>
      </c>
      <c r="T1384" s="77">
        <v>0</v>
      </c>
      <c r="U1384" s="78">
        <f t="shared" si="601"/>
        <v>14</v>
      </c>
      <c r="V1384" s="73">
        <f t="shared" si="597"/>
        <v>0</v>
      </c>
      <c r="W1384" s="73">
        <f t="shared" si="569"/>
        <v>1680</v>
      </c>
      <c r="X1384" s="76" t="str">
        <f t="shared" si="570"/>
        <v>-</v>
      </c>
      <c r="Y1384" s="73">
        <f t="shared" si="571"/>
        <v>21</v>
      </c>
      <c r="Z1384" s="73">
        <f t="shared" si="572"/>
        <v>0</v>
      </c>
      <c r="AA1384" s="73">
        <f t="shared" si="603"/>
        <v>0</v>
      </c>
      <c r="AB1384" s="73">
        <f t="shared" si="573"/>
        <v>212</v>
      </c>
      <c r="AC1384" s="73">
        <f t="shared" si="604"/>
        <v>25440</v>
      </c>
      <c r="AD1384" s="73">
        <f t="shared" si="605"/>
        <v>2520</v>
      </c>
      <c r="AE1384" s="73">
        <v>44</v>
      </c>
    </row>
    <row r="1385" spans="1:31" ht="15" customHeight="1">
      <c r="A1385" s="5" t="s">
        <v>92</v>
      </c>
      <c r="B1385" s="6" t="str">
        <f>IFERROR(VLOOKUP(A1385,'Distributor List'!$A$2:$D$77,2,0),"-")</f>
        <v>Multan</v>
      </c>
      <c r="C1385" s="6" t="str">
        <f>IFERROR(VLOOKUP(A1385,'Distributor List'!$A$2:$D$77,3,0),"-")</f>
        <v>Center-2</v>
      </c>
      <c r="D1385" s="6" t="str">
        <f>IFERROR(VLOOKUP(A1385,'Distributor List'!$A$2:$F$77,6,0),"-")</f>
        <v>Pak-1</v>
      </c>
      <c r="E1385" s="6" t="str">
        <f>IFERROR(VLOOKUP(A1385,'Distributor List'!$A$2:$D$77,4,0),"-")</f>
        <v>Distributor</v>
      </c>
      <c r="F1385" s="6" t="str">
        <f>IFERROR(VLOOKUP(H1385,'Price List'!$A$2:$H$109,8,0),"-")</f>
        <v>Medicronis</v>
      </c>
      <c r="G1385" s="6" t="str">
        <f>IFERROR(VLOOKUP(A1385,'Distributor List'!$A$2:$E$77,5,0),"-")</f>
        <v>Rehan Hussain</v>
      </c>
      <c r="H1385" s="10" t="s">
        <v>202</v>
      </c>
      <c r="I1385" s="55">
        <v>140</v>
      </c>
      <c r="J1385" s="72">
        <v>50</v>
      </c>
      <c r="K1385" s="72">
        <v>0</v>
      </c>
      <c r="L1385" s="73">
        <f t="shared" si="599"/>
        <v>7000</v>
      </c>
      <c r="M1385" s="73">
        <f t="shared" si="598"/>
        <v>0</v>
      </c>
      <c r="N1385" s="74">
        <v>50</v>
      </c>
      <c r="O1385" s="74">
        <f t="shared" si="606"/>
        <v>7000</v>
      </c>
      <c r="P1385" s="73">
        <f t="shared" si="602"/>
        <v>0</v>
      </c>
      <c r="Q1385" s="86">
        <v>108</v>
      </c>
      <c r="R1385" s="73">
        <f t="shared" si="600"/>
        <v>15120</v>
      </c>
      <c r="S1385" s="76">
        <f t="shared" si="567"/>
        <v>0.46296296296296297</v>
      </c>
      <c r="T1385" s="77">
        <v>4</v>
      </c>
      <c r="U1385" s="78">
        <f t="shared" si="601"/>
        <v>46</v>
      </c>
      <c r="V1385" s="73">
        <f t="shared" si="597"/>
        <v>560</v>
      </c>
      <c r="W1385" s="73">
        <f t="shared" si="569"/>
        <v>6440</v>
      </c>
      <c r="X1385" s="76">
        <f t="shared" si="570"/>
        <v>11.5</v>
      </c>
      <c r="Y1385" s="73">
        <f t="shared" si="571"/>
        <v>75</v>
      </c>
      <c r="Z1385" s="73">
        <f t="shared" si="572"/>
        <v>75</v>
      </c>
      <c r="AA1385" s="73">
        <f t="shared" si="603"/>
        <v>10500</v>
      </c>
      <c r="AB1385" s="73">
        <f t="shared" si="573"/>
        <v>0</v>
      </c>
      <c r="AC1385" s="73">
        <f t="shared" si="604"/>
        <v>0</v>
      </c>
      <c r="AD1385" s="73">
        <f t="shared" si="605"/>
        <v>10500</v>
      </c>
      <c r="AE1385" s="73">
        <v>45</v>
      </c>
    </row>
    <row r="1386" spans="1:31" ht="15" customHeight="1">
      <c r="A1386" s="5" t="s">
        <v>92</v>
      </c>
      <c r="B1386" s="6" t="str">
        <f>IFERROR(VLOOKUP(A1386,'Distributor List'!$A$2:$D$77,2,0),"-")</f>
        <v>Multan</v>
      </c>
      <c r="C1386" s="6" t="str">
        <f>IFERROR(VLOOKUP(A1386,'Distributor List'!$A$2:$D$77,3,0),"-")</f>
        <v>Center-2</v>
      </c>
      <c r="D1386" s="6" t="str">
        <f>IFERROR(VLOOKUP(A1386,'Distributor List'!$A$2:$F$77,6,0),"-")</f>
        <v>Pak-1</v>
      </c>
      <c r="E1386" s="6" t="str">
        <f>IFERROR(VLOOKUP(A1386,'Distributor List'!$A$2:$D$77,4,0),"-")</f>
        <v>Distributor</v>
      </c>
      <c r="F1386" s="6" t="str">
        <f>IFERROR(VLOOKUP(H1386,'Price List'!$A$2:$H$109,8,0),"-")</f>
        <v>Transformer</v>
      </c>
      <c r="G1386" s="6" t="str">
        <f>IFERROR(VLOOKUP(A1386,'Distributor List'!$A$2:$E$77,5,0),"-")</f>
        <v>Rehan Hussain</v>
      </c>
      <c r="H1386" s="10" t="s">
        <v>148</v>
      </c>
      <c r="I1386" s="55">
        <v>255</v>
      </c>
      <c r="J1386" s="72">
        <v>0</v>
      </c>
      <c r="K1386" s="72">
        <v>103</v>
      </c>
      <c r="L1386" s="73">
        <f t="shared" si="599"/>
        <v>0</v>
      </c>
      <c r="M1386" s="73">
        <f t="shared" si="598"/>
        <v>26265</v>
      </c>
      <c r="N1386" s="74">
        <v>0</v>
      </c>
      <c r="O1386" s="74">
        <f t="shared" si="606"/>
        <v>0</v>
      </c>
      <c r="P1386" s="73">
        <f t="shared" si="602"/>
        <v>0</v>
      </c>
      <c r="Q1386" s="86">
        <v>400</v>
      </c>
      <c r="R1386" s="73">
        <f t="shared" si="600"/>
        <v>102000</v>
      </c>
      <c r="S1386" s="76">
        <f t="shared" si="567"/>
        <v>0</v>
      </c>
      <c r="T1386" s="77">
        <v>0</v>
      </c>
      <c r="U1386" s="78">
        <f t="shared" si="601"/>
        <v>0</v>
      </c>
      <c r="V1386" s="73">
        <f t="shared" si="597"/>
        <v>0</v>
      </c>
      <c r="W1386" s="73">
        <f t="shared" si="569"/>
        <v>0</v>
      </c>
      <c r="X1386" s="76" t="str">
        <f t="shared" si="570"/>
        <v>-</v>
      </c>
      <c r="Y1386" s="73">
        <f t="shared" si="571"/>
        <v>0</v>
      </c>
      <c r="Z1386" s="73">
        <f t="shared" si="572"/>
        <v>0</v>
      </c>
      <c r="AA1386" s="73">
        <f t="shared" si="603"/>
        <v>0</v>
      </c>
      <c r="AB1386" s="73">
        <f t="shared" si="573"/>
        <v>103</v>
      </c>
      <c r="AC1386" s="73">
        <f t="shared" si="604"/>
        <v>26265</v>
      </c>
      <c r="AD1386" s="73">
        <f t="shared" si="605"/>
        <v>0</v>
      </c>
      <c r="AE1386" s="73">
        <v>46</v>
      </c>
    </row>
    <row r="1387" spans="1:31" ht="15" customHeight="1">
      <c r="A1387" s="5" t="s">
        <v>92</v>
      </c>
      <c r="B1387" s="6" t="str">
        <f>IFERROR(VLOOKUP(A1387,'Distributor List'!$A$2:$D$77,2,0),"-")</f>
        <v>Multan</v>
      </c>
      <c r="C1387" s="6" t="str">
        <f>IFERROR(VLOOKUP(A1387,'Distributor List'!$A$2:$D$77,3,0),"-")</f>
        <v>Center-2</v>
      </c>
      <c r="D1387" s="6" t="str">
        <f>IFERROR(VLOOKUP(A1387,'Distributor List'!$A$2:$F$77,6,0),"-")</f>
        <v>Pak-1</v>
      </c>
      <c r="E1387" s="6" t="str">
        <f>IFERROR(VLOOKUP(A1387,'Distributor List'!$A$2:$D$77,4,0),"-")</f>
        <v>Distributor</v>
      </c>
      <c r="F1387" s="6" t="str">
        <f>IFERROR(VLOOKUP(H1387,'Price List'!$A$2:$H$109,8,0),"-")</f>
        <v>Medicronis</v>
      </c>
      <c r="G1387" s="6" t="str">
        <f>IFERROR(VLOOKUP(A1387,'Distributor List'!$A$2:$E$77,5,0),"-")</f>
        <v>Rehan Hussain</v>
      </c>
      <c r="H1387" s="52" t="s">
        <v>147</v>
      </c>
      <c r="I1387" s="55">
        <v>170</v>
      </c>
      <c r="J1387" s="72">
        <v>38</v>
      </c>
      <c r="K1387" s="72">
        <v>19</v>
      </c>
      <c r="L1387" s="73">
        <f t="shared" si="599"/>
        <v>6460</v>
      </c>
      <c r="M1387" s="73">
        <f t="shared" si="598"/>
        <v>3230</v>
      </c>
      <c r="N1387" s="74">
        <v>38</v>
      </c>
      <c r="O1387" s="74">
        <f t="shared" si="606"/>
        <v>6460</v>
      </c>
      <c r="P1387" s="73">
        <f t="shared" si="602"/>
        <v>0</v>
      </c>
      <c r="Q1387" s="86">
        <v>432</v>
      </c>
      <c r="R1387" s="73">
        <f t="shared" si="600"/>
        <v>73440</v>
      </c>
      <c r="S1387" s="76">
        <f t="shared" si="567"/>
        <v>8.7962962962962965E-2</v>
      </c>
      <c r="T1387" s="77">
        <v>31</v>
      </c>
      <c r="U1387" s="78">
        <f t="shared" si="601"/>
        <v>7</v>
      </c>
      <c r="V1387" s="73">
        <f t="shared" si="597"/>
        <v>5270</v>
      </c>
      <c r="W1387" s="73">
        <f t="shared" si="569"/>
        <v>1190</v>
      </c>
      <c r="X1387" s="76">
        <f t="shared" si="570"/>
        <v>0.22580645161290325</v>
      </c>
      <c r="Y1387" s="73">
        <f t="shared" si="571"/>
        <v>57</v>
      </c>
      <c r="Z1387" s="73">
        <f t="shared" si="572"/>
        <v>38</v>
      </c>
      <c r="AA1387" s="73">
        <f t="shared" si="603"/>
        <v>6460</v>
      </c>
      <c r="AB1387" s="73">
        <f t="shared" si="573"/>
        <v>0</v>
      </c>
      <c r="AC1387" s="73">
        <f t="shared" si="604"/>
        <v>0</v>
      </c>
      <c r="AD1387" s="73">
        <f t="shared" si="605"/>
        <v>9690</v>
      </c>
      <c r="AE1387" s="73">
        <v>47</v>
      </c>
    </row>
    <row r="1388" spans="1:31" ht="15" customHeight="1">
      <c r="A1388" s="5" t="s">
        <v>92</v>
      </c>
      <c r="B1388" s="6" t="str">
        <f>IFERROR(VLOOKUP(A1388,'Distributor List'!$A$2:$D$77,2,0),"-")</f>
        <v>Multan</v>
      </c>
      <c r="C1388" s="6" t="str">
        <f>IFERROR(VLOOKUP(A1388,'Distributor List'!$A$2:$D$77,3,0),"-")</f>
        <v>Center-2</v>
      </c>
      <c r="D1388" s="6" t="str">
        <f>IFERROR(VLOOKUP(A1388,'Distributor List'!$A$2:$F$77,6,0),"-")</f>
        <v>Pak-1</v>
      </c>
      <c r="E1388" s="6" t="str">
        <f>IFERROR(VLOOKUP(A1388,'Distributor List'!$A$2:$D$77,4,0),"-")</f>
        <v>Distributor</v>
      </c>
      <c r="F1388" s="6" t="str">
        <f>IFERROR(VLOOKUP(H1388,'Price List'!$A$2:$H$109,8,0),"-")</f>
        <v>Transformer</v>
      </c>
      <c r="G1388" s="6" t="str">
        <f>IFERROR(VLOOKUP(A1388,'Distributor List'!$A$2:$E$77,5,0),"-")</f>
        <v>Rehan Hussain</v>
      </c>
      <c r="H1388" s="10" t="s">
        <v>146</v>
      </c>
      <c r="I1388" s="55">
        <v>680</v>
      </c>
      <c r="J1388" s="72">
        <v>0</v>
      </c>
      <c r="K1388" s="72">
        <v>117</v>
      </c>
      <c r="L1388" s="73">
        <f t="shared" si="599"/>
        <v>0</v>
      </c>
      <c r="M1388" s="73">
        <f t="shared" si="598"/>
        <v>79560</v>
      </c>
      <c r="N1388" s="74">
        <v>0</v>
      </c>
      <c r="O1388" s="74">
        <f t="shared" si="606"/>
        <v>0</v>
      </c>
      <c r="P1388" s="73">
        <f t="shared" si="602"/>
        <v>0</v>
      </c>
      <c r="Q1388" s="86">
        <v>200</v>
      </c>
      <c r="R1388" s="73">
        <f t="shared" si="600"/>
        <v>136000</v>
      </c>
      <c r="S1388" s="76">
        <f t="shared" si="567"/>
        <v>0</v>
      </c>
      <c r="T1388" s="77">
        <v>-10</v>
      </c>
      <c r="U1388" s="78">
        <f t="shared" si="601"/>
        <v>10</v>
      </c>
      <c r="V1388" s="73">
        <f t="shared" si="597"/>
        <v>-6800</v>
      </c>
      <c r="W1388" s="73">
        <f t="shared" si="569"/>
        <v>6800</v>
      </c>
      <c r="X1388" s="76">
        <f t="shared" si="570"/>
        <v>-1</v>
      </c>
      <c r="Y1388" s="73">
        <f t="shared" si="571"/>
        <v>0</v>
      </c>
      <c r="Z1388" s="73">
        <f t="shared" si="572"/>
        <v>0</v>
      </c>
      <c r="AA1388" s="73">
        <f t="shared" si="603"/>
        <v>0</v>
      </c>
      <c r="AB1388" s="73">
        <f t="shared" si="573"/>
        <v>117</v>
      </c>
      <c r="AC1388" s="73">
        <f t="shared" si="604"/>
        <v>79560</v>
      </c>
      <c r="AD1388" s="73">
        <f t="shared" si="605"/>
        <v>0</v>
      </c>
      <c r="AE1388" s="73">
        <v>48</v>
      </c>
    </row>
    <row r="1389" spans="1:31" ht="15" customHeight="1">
      <c r="A1389" s="5" t="s">
        <v>92</v>
      </c>
      <c r="B1389" s="6" t="str">
        <f>IFERROR(VLOOKUP(A1389,'Distributor List'!$A$2:$D$77,2,0),"-")</f>
        <v>Multan</v>
      </c>
      <c r="C1389" s="6" t="str">
        <f>IFERROR(VLOOKUP(A1389,'Distributor List'!$A$2:$D$77,3,0),"-")</f>
        <v>Center-2</v>
      </c>
      <c r="D1389" s="6" t="str">
        <f>IFERROR(VLOOKUP(A1389,'Distributor List'!$A$2:$F$77,6,0),"-")</f>
        <v>Pak-1</v>
      </c>
      <c r="E1389" s="6" t="str">
        <f>IFERROR(VLOOKUP(A1389,'Distributor List'!$A$2:$D$77,4,0),"-")</f>
        <v>Distributor</v>
      </c>
      <c r="F1389" s="6" t="str">
        <f>IFERROR(VLOOKUP(H1389,'Price List'!$A$2:$H$109,8,0),"-")</f>
        <v>Medicronis</v>
      </c>
      <c r="G1389" s="6" t="str">
        <f>IFERROR(VLOOKUP(A1389,'Distributor List'!$A$2:$E$77,5,0),"-")</f>
        <v>Rehan Hussain</v>
      </c>
      <c r="H1389" s="10" t="s">
        <v>203</v>
      </c>
      <c r="I1389" s="55">
        <v>90</v>
      </c>
      <c r="J1389" s="72">
        <v>5</v>
      </c>
      <c r="K1389" s="72">
        <v>114</v>
      </c>
      <c r="L1389" s="73">
        <f t="shared" si="599"/>
        <v>450</v>
      </c>
      <c r="M1389" s="73">
        <f t="shared" si="598"/>
        <v>10260</v>
      </c>
      <c r="N1389" s="74">
        <v>5</v>
      </c>
      <c r="O1389" s="74">
        <f t="shared" si="606"/>
        <v>450</v>
      </c>
      <c r="P1389" s="73">
        <f t="shared" si="602"/>
        <v>0</v>
      </c>
      <c r="Q1389" s="75">
        <v>252</v>
      </c>
      <c r="R1389" s="73">
        <f t="shared" si="600"/>
        <v>22680</v>
      </c>
      <c r="S1389" s="76">
        <f t="shared" si="567"/>
        <v>1.984126984126984E-2</v>
      </c>
      <c r="T1389" s="77">
        <v>23</v>
      </c>
      <c r="U1389" s="78">
        <f t="shared" si="601"/>
        <v>-18</v>
      </c>
      <c r="V1389" s="73">
        <f t="shared" si="597"/>
        <v>2070</v>
      </c>
      <c r="W1389" s="73">
        <f t="shared" si="569"/>
        <v>-1620</v>
      </c>
      <c r="X1389" s="76">
        <f t="shared" si="570"/>
        <v>-0.78260869565217395</v>
      </c>
      <c r="Y1389" s="73">
        <f t="shared" si="571"/>
        <v>7.5</v>
      </c>
      <c r="Z1389" s="73">
        <f t="shared" si="572"/>
        <v>0</v>
      </c>
      <c r="AA1389" s="73">
        <f t="shared" si="603"/>
        <v>0</v>
      </c>
      <c r="AB1389" s="73">
        <f t="shared" si="573"/>
        <v>106.5</v>
      </c>
      <c r="AC1389" s="73">
        <f t="shared" si="604"/>
        <v>9585</v>
      </c>
      <c r="AD1389" s="73">
        <f t="shared" si="605"/>
        <v>675</v>
      </c>
      <c r="AE1389" s="73">
        <v>0</v>
      </c>
    </row>
    <row r="1390" spans="1:31" ht="15" customHeight="1">
      <c r="A1390" s="5" t="s">
        <v>92</v>
      </c>
      <c r="B1390" s="6" t="str">
        <f>IFERROR(VLOOKUP(A1390,'Distributor List'!$A$2:$D$77,2,0),"-")</f>
        <v>Multan</v>
      </c>
      <c r="C1390" s="6" t="str">
        <f>IFERROR(VLOOKUP(A1390,'Distributor List'!$A$2:$D$77,3,0),"-")</f>
        <v>Center-2</v>
      </c>
      <c r="D1390" s="6" t="str">
        <f>IFERROR(VLOOKUP(A1390,'Distributor List'!$A$2:$F$77,6,0),"-")</f>
        <v>Pak-1</v>
      </c>
      <c r="E1390" s="6" t="str">
        <f>IFERROR(VLOOKUP(A1390,'Distributor List'!$A$2:$D$77,4,0),"-")</f>
        <v>Distributor</v>
      </c>
      <c r="F1390" s="6" t="str">
        <f>IFERROR(VLOOKUP(H1390,'Price List'!$A$2:$H$109,8,0),"-")</f>
        <v>Medicronis</v>
      </c>
      <c r="G1390" s="6" t="str">
        <f>IFERROR(VLOOKUP(A1390,'Distributor List'!$A$2:$E$77,5,0),"-")</f>
        <v>Rehan Hussain</v>
      </c>
      <c r="H1390" s="10" t="s">
        <v>204</v>
      </c>
      <c r="I1390" s="55">
        <v>105</v>
      </c>
      <c r="J1390" s="72">
        <v>25</v>
      </c>
      <c r="K1390" s="72">
        <v>18</v>
      </c>
      <c r="L1390" s="73">
        <f t="shared" si="599"/>
        <v>2625</v>
      </c>
      <c r="M1390" s="73">
        <f t="shared" si="598"/>
        <v>1890</v>
      </c>
      <c r="N1390" s="74">
        <v>25</v>
      </c>
      <c r="O1390" s="74">
        <f t="shared" si="606"/>
        <v>2625</v>
      </c>
      <c r="P1390" s="73">
        <f t="shared" si="602"/>
        <v>0</v>
      </c>
      <c r="Q1390" s="75">
        <v>192</v>
      </c>
      <c r="R1390" s="73">
        <f t="shared" si="600"/>
        <v>20160</v>
      </c>
      <c r="S1390" s="76">
        <f t="shared" si="567"/>
        <v>0.13020833333333334</v>
      </c>
      <c r="T1390" s="77">
        <v>12</v>
      </c>
      <c r="U1390" s="78">
        <f t="shared" si="601"/>
        <v>13</v>
      </c>
      <c r="V1390" s="73">
        <f t="shared" si="597"/>
        <v>1260</v>
      </c>
      <c r="W1390" s="73">
        <f t="shared" si="569"/>
        <v>1365</v>
      </c>
      <c r="X1390" s="76">
        <f t="shared" si="570"/>
        <v>1.0833333333333335</v>
      </c>
      <c r="Y1390" s="73">
        <f t="shared" si="571"/>
        <v>37.5</v>
      </c>
      <c r="Z1390" s="73">
        <f t="shared" si="572"/>
        <v>19.5</v>
      </c>
      <c r="AA1390" s="73">
        <f t="shared" si="603"/>
        <v>2047.5</v>
      </c>
      <c r="AB1390" s="73">
        <f t="shared" si="573"/>
        <v>0</v>
      </c>
      <c r="AC1390" s="73">
        <f t="shared" si="604"/>
        <v>0</v>
      </c>
      <c r="AD1390" s="73">
        <f t="shared" si="605"/>
        <v>3937.5</v>
      </c>
      <c r="AE1390" s="73">
        <v>0</v>
      </c>
    </row>
    <row r="1391" spans="1:31" ht="15" customHeight="1">
      <c r="A1391" s="5" t="s">
        <v>92</v>
      </c>
      <c r="B1391" s="6" t="str">
        <f>IFERROR(VLOOKUP(A1391,'Distributor List'!$A$2:$D$77,2,0),"-")</f>
        <v>Multan</v>
      </c>
      <c r="C1391" s="6" t="str">
        <f>IFERROR(VLOOKUP(A1391,'Distributor List'!$A$2:$D$77,3,0),"-")</f>
        <v>Center-2</v>
      </c>
      <c r="D1391" s="6" t="str">
        <f>IFERROR(VLOOKUP(A1391,'Distributor List'!$A$2:$F$77,6,0),"-")</f>
        <v>Pak-1</v>
      </c>
      <c r="E1391" s="6" t="str">
        <f>IFERROR(VLOOKUP(A1391,'Distributor List'!$A$2:$D$77,4,0),"-")</f>
        <v>Distributor</v>
      </c>
      <c r="F1391" s="6" t="str">
        <f>IFERROR(VLOOKUP(H1391,'Price List'!$A$2:$H$109,8,0),"-")</f>
        <v>Medicronis</v>
      </c>
      <c r="G1391" s="6" t="str">
        <f>IFERROR(VLOOKUP(A1391,'Distributor List'!$A$2:$E$77,5,0),"-")</f>
        <v>Rehan Hussain</v>
      </c>
      <c r="H1391" s="10" t="s">
        <v>205</v>
      </c>
      <c r="I1391" s="55">
        <v>105</v>
      </c>
      <c r="J1391" s="72">
        <v>8</v>
      </c>
      <c r="K1391" s="72">
        <v>57</v>
      </c>
      <c r="L1391" s="73">
        <f t="shared" si="599"/>
        <v>840</v>
      </c>
      <c r="M1391" s="73">
        <f t="shared" si="598"/>
        <v>5985</v>
      </c>
      <c r="N1391" s="74">
        <v>8</v>
      </c>
      <c r="O1391" s="74">
        <f t="shared" si="606"/>
        <v>840</v>
      </c>
      <c r="P1391" s="73">
        <f t="shared" si="602"/>
        <v>0</v>
      </c>
      <c r="Q1391" s="75">
        <v>192</v>
      </c>
      <c r="R1391" s="73">
        <f t="shared" si="600"/>
        <v>20160</v>
      </c>
      <c r="S1391" s="76">
        <f t="shared" si="567"/>
        <v>4.1666666666666664E-2</v>
      </c>
      <c r="T1391" s="77">
        <v>31</v>
      </c>
      <c r="U1391" s="78">
        <f t="shared" si="601"/>
        <v>-23</v>
      </c>
      <c r="V1391" s="73">
        <f t="shared" si="597"/>
        <v>3255</v>
      </c>
      <c r="W1391" s="73">
        <f t="shared" si="569"/>
        <v>-2415</v>
      </c>
      <c r="X1391" s="76">
        <f t="shared" si="570"/>
        <v>-0.74193548387096775</v>
      </c>
      <c r="Y1391" s="73">
        <f t="shared" si="571"/>
        <v>12</v>
      </c>
      <c r="Z1391" s="73">
        <f t="shared" si="572"/>
        <v>0</v>
      </c>
      <c r="AA1391" s="73">
        <f t="shared" si="603"/>
        <v>0</v>
      </c>
      <c r="AB1391" s="73">
        <f t="shared" si="573"/>
        <v>45</v>
      </c>
      <c r="AC1391" s="73">
        <f t="shared" si="604"/>
        <v>4725</v>
      </c>
      <c r="AD1391" s="73">
        <f t="shared" si="605"/>
        <v>1260</v>
      </c>
      <c r="AE1391" s="73">
        <v>0</v>
      </c>
    </row>
    <row r="1392" spans="1:31" ht="15" customHeight="1">
      <c r="A1392" s="5" t="s">
        <v>92</v>
      </c>
      <c r="B1392" s="6" t="str">
        <f>IFERROR(VLOOKUP(A1392,'Distributor List'!$A$2:$D$77,2,0),"-")</f>
        <v>Multan</v>
      </c>
      <c r="C1392" s="6" t="str">
        <f>IFERROR(VLOOKUP(A1392,'Distributor List'!$A$2:$D$77,3,0),"-")</f>
        <v>Center-2</v>
      </c>
      <c r="D1392" s="6" t="str">
        <f>IFERROR(VLOOKUP(A1392,'Distributor List'!$A$2:$F$77,6,0),"-")</f>
        <v>Pak-1</v>
      </c>
      <c r="E1392" s="6" t="str">
        <f>IFERROR(VLOOKUP(A1392,'Distributor List'!$A$2:$D$77,4,0),"-")</f>
        <v>Distributor</v>
      </c>
      <c r="F1392" s="6" t="str">
        <f>IFERROR(VLOOKUP(H1392,'Price List'!$A$2:$H$109,8,0),"-")</f>
        <v>Medicronis</v>
      </c>
      <c r="G1392" s="6" t="str">
        <f>IFERROR(VLOOKUP(A1392,'Distributor List'!$A$2:$E$77,5,0),"-")</f>
        <v>Rehan Hussain</v>
      </c>
      <c r="H1392" s="10" t="s">
        <v>149</v>
      </c>
      <c r="I1392" s="55">
        <v>105</v>
      </c>
      <c r="J1392" s="72">
        <v>166</v>
      </c>
      <c r="K1392" s="72">
        <v>0</v>
      </c>
      <c r="L1392" s="73">
        <f t="shared" si="599"/>
        <v>17430</v>
      </c>
      <c r="M1392" s="73">
        <f t="shared" si="598"/>
        <v>0</v>
      </c>
      <c r="N1392" s="74">
        <v>166</v>
      </c>
      <c r="O1392" s="74">
        <f t="shared" si="606"/>
        <v>17430</v>
      </c>
      <c r="P1392" s="73">
        <f t="shared" si="602"/>
        <v>0</v>
      </c>
      <c r="Q1392" s="75">
        <v>288</v>
      </c>
      <c r="R1392" s="73">
        <f t="shared" si="600"/>
        <v>30240</v>
      </c>
      <c r="S1392" s="76">
        <f t="shared" si="567"/>
        <v>0.57638888888888884</v>
      </c>
      <c r="T1392" s="77">
        <v>133</v>
      </c>
      <c r="U1392" s="78">
        <f t="shared" si="601"/>
        <v>33</v>
      </c>
      <c r="V1392" s="73">
        <f t="shared" si="597"/>
        <v>13965</v>
      </c>
      <c r="W1392" s="73">
        <f t="shared" si="569"/>
        <v>3465</v>
      </c>
      <c r="X1392" s="76">
        <f t="shared" si="570"/>
        <v>0.24812030075187974</v>
      </c>
      <c r="Y1392" s="73">
        <f t="shared" si="571"/>
        <v>249</v>
      </c>
      <c r="Z1392" s="73">
        <f t="shared" si="572"/>
        <v>249</v>
      </c>
      <c r="AA1392" s="73">
        <f t="shared" si="603"/>
        <v>26145</v>
      </c>
      <c r="AB1392" s="73">
        <f t="shared" si="573"/>
        <v>0</v>
      </c>
      <c r="AC1392" s="73">
        <f t="shared" si="604"/>
        <v>0</v>
      </c>
      <c r="AD1392" s="73">
        <f t="shared" si="605"/>
        <v>26145</v>
      </c>
      <c r="AE1392" s="73">
        <v>0</v>
      </c>
    </row>
    <row r="1393" spans="1:31" ht="15" customHeight="1">
      <c r="A1393" s="5" t="s">
        <v>92</v>
      </c>
      <c r="B1393" s="6" t="str">
        <f>IFERROR(VLOOKUP(A1393,'Distributor List'!$A$2:$D$77,2,0),"-")</f>
        <v>Multan</v>
      </c>
      <c r="C1393" s="6" t="str">
        <f>IFERROR(VLOOKUP(A1393,'Distributor List'!$A$2:$D$77,3,0),"-")</f>
        <v>Center-2</v>
      </c>
      <c r="D1393" s="6" t="str">
        <f>IFERROR(VLOOKUP(A1393,'Distributor List'!$A$2:$F$77,6,0),"-")</f>
        <v>Pak-1</v>
      </c>
      <c r="E1393" s="6" t="str">
        <f>IFERROR(VLOOKUP(A1393,'Distributor List'!$A$2:$D$77,4,0),"-")</f>
        <v>Distributor</v>
      </c>
      <c r="F1393" s="6" t="str">
        <f>IFERROR(VLOOKUP(H1393,'Price List'!$A$2:$H$109,8,0),"-")</f>
        <v>Medicronis</v>
      </c>
      <c r="G1393" s="6" t="str">
        <f>IFERROR(VLOOKUP(A1393,'Distributor List'!$A$2:$E$77,5,0),"-")</f>
        <v>Rehan Hussain</v>
      </c>
      <c r="H1393" s="59" t="s">
        <v>206</v>
      </c>
      <c r="I1393" s="57">
        <v>90</v>
      </c>
      <c r="J1393" s="72">
        <v>23</v>
      </c>
      <c r="K1393" s="72">
        <v>151</v>
      </c>
      <c r="L1393" s="73">
        <f t="shared" si="599"/>
        <v>2070</v>
      </c>
      <c r="M1393" s="73">
        <f t="shared" si="598"/>
        <v>13590</v>
      </c>
      <c r="N1393" s="74">
        <v>23</v>
      </c>
      <c r="O1393" s="74">
        <f t="shared" si="606"/>
        <v>2070</v>
      </c>
      <c r="P1393" s="73">
        <f t="shared" si="602"/>
        <v>0</v>
      </c>
      <c r="Q1393" s="75">
        <v>0</v>
      </c>
      <c r="R1393" s="73">
        <v>0</v>
      </c>
      <c r="S1393" s="76" t="str">
        <f t="shared" si="567"/>
        <v>-</v>
      </c>
      <c r="T1393" s="77">
        <v>126</v>
      </c>
      <c r="U1393" s="78">
        <v>0</v>
      </c>
      <c r="V1393" s="73">
        <f t="shared" si="597"/>
        <v>11340</v>
      </c>
      <c r="W1393" s="73">
        <f t="shared" si="569"/>
        <v>-9270</v>
      </c>
      <c r="X1393" s="76">
        <f t="shared" si="570"/>
        <v>-0.81746031746031744</v>
      </c>
      <c r="Y1393" s="73">
        <f t="shared" si="571"/>
        <v>34.5</v>
      </c>
      <c r="Z1393" s="73">
        <f t="shared" si="572"/>
        <v>0</v>
      </c>
      <c r="AA1393" s="73">
        <f t="shared" si="603"/>
        <v>0</v>
      </c>
      <c r="AB1393" s="73">
        <f t="shared" si="573"/>
        <v>116.5</v>
      </c>
      <c r="AC1393" s="73">
        <f t="shared" si="604"/>
        <v>10485</v>
      </c>
      <c r="AD1393" s="73">
        <f t="shared" si="605"/>
        <v>3105</v>
      </c>
      <c r="AE1393" s="73">
        <v>0</v>
      </c>
    </row>
    <row r="1394" spans="1:31" ht="15" customHeight="1">
      <c r="A1394" s="5" t="s">
        <v>92</v>
      </c>
      <c r="B1394" s="6" t="str">
        <f>IFERROR(VLOOKUP(A1394,'Distributor List'!$A$2:$D$77,2,0),"-")</f>
        <v>Multan</v>
      </c>
      <c r="C1394" s="6" t="str">
        <f>IFERROR(VLOOKUP(A1394,'Distributor List'!$A$2:$D$77,3,0),"-")</f>
        <v>Center-2</v>
      </c>
      <c r="D1394" s="6" t="str">
        <f>IFERROR(VLOOKUP(A1394,'Distributor List'!$A$2:$F$77,6,0),"-")</f>
        <v>Pak-1</v>
      </c>
      <c r="E1394" s="6" t="str">
        <f>IFERROR(VLOOKUP(A1394,'Distributor List'!$A$2:$D$77,4,0),"-")</f>
        <v>Distributor</v>
      </c>
      <c r="F1394" s="6" t="str">
        <f>IFERROR(VLOOKUP(H1394,'Price List'!$A$2:$H$109,8,0),"-")</f>
        <v>Medicronis</v>
      </c>
      <c r="G1394" s="6" t="str">
        <f>IFERROR(VLOOKUP(A1394,'Distributor List'!$A$2:$E$77,5,0),"-")</f>
        <v>Rehan Hussain</v>
      </c>
      <c r="H1394" s="59" t="s">
        <v>207</v>
      </c>
      <c r="I1394" s="57">
        <v>105</v>
      </c>
      <c r="J1394" s="72">
        <v>38</v>
      </c>
      <c r="K1394" s="72">
        <v>39</v>
      </c>
      <c r="L1394" s="73">
        <f t="shared" si="599"/>
        <v>3990</v>
      </c>
      <c r="M1394" s="73">
        <f t="shared" si="598"/>
        <v>4095</v>
      </c>
      <c r="N1394" s="74">
        <v>38</v>
      </c>
      <c r="O1394" s="74">
        <f t="shared" si="606"/>
        <v>3990</v>
      </c>
      <c r="P1394" s="73">
        <f t="shared" si="602"/>
        <v>0</v>
      </c>
      <c r="Q1394" s="75">
        <v>0</v>
      </c>
      <c r="R1394" s="73">
        <v>0</v>
      </c>
      <c r="S1394" s="76" t="str">
        <f t="shared" si="567"/>
        <v>-</v>
      </c>
      <c r="T1394" s="77">
        <v>123</v>
      </c>
      <c r="U1394" s="78">
        <v>0</v>
      </c>
      <c r="V1394" s="73">
        <f t="shared" ref="V1394:V1457" si="613">T1394*I1394</f>
        <v>12915</v>
      </c>
      <c r="W1394" s="73">
        <f t="shared" si="569"/>
        <v>-8925</v>
      </c>
      <c r="X1394" s="76">
        <f t="shared" si="570"/>
        <v>-0.69105691056910568</v>
      </c>
      <c r="Y1394" s="73">
        <f t="shared" si="571"/>
        <v>57</v>
      </c>
      <c r="Z1394" s="73">
        <f t="shared" si="572"/>
        <v>18</v>
      </c>
      <c r="AA1394" s="73">
        <f t="shared" si="603"/>
        <v>1890</v>
      </c>
      <c r="AB1394" s="73">
        <f t="shared" si="573"/>
        <v>0</v>
      </c>
      <c r="AC1394" s="73">
        <f t="shared" si="604"/>
        <v>0</v>
      </c>
      <c r="AD1394" s="73">
        <f t="shared" si="605"/>
        <v>5985</v>
      </c>
      <c r="AE1394" s="73">
        <v>0</v>
      </c>
    </row>
    <row r="1395" spans="1:31" ht="15" customHeight="1">
      <c r="A1395" s="5" t="s">
        <v>92</v>
      </c>
      <c r="B1395" s="6" t="str">
        <f>IFERROR(VLOOKUP(A1395,'Distributor List'!$A$2:$D$77,2,0),"-")</f>
        <v>Multan</v>
      </c>
      <c r="C1395" s="6" t="str">
        <f>IFERROR(VLOOKUP(A1395,'Distributor List'!$A$2:$D$77,3,0),"-")</f>
        <v>Center-2</v>
      </c>
      <c r="D1395" s="6" t="str">
        <f>IFERROR(VLOOKUP(A1395,'Distributor List'!$A$2:$F$77,6,0),"-")</f>
        <v>Pak-1</v>
      </c>
      <c r="E1395" s="6" t="str">
        <f>IFERROR(VLOOKUP(A1395,'Distributor List'!$A$2:$D$77,4,0),"-")</f>
        <v>Distributor</v>
      </c>
      <c r="F1395" s="6" t="str">
        <f>IFERROR(VLOOKUP(H1395,'Price List'!$A$2:$H$109,8,0),"-")</f>
        <v>Medicronis</v>
      </c>
      <c r="G1395" s="6" t="str">
        <f>IFERROR(VLOOKUP(A1395,'Distributor List'!$A$2:$E$77,5,0),"-")</f>
        <v>Rehan Hussain</v>
      </c>
      <c r="H1395" s="59" t="s">
        <v>208</v>
      </c>
      <c r="I1395" s="57">
        <v>120</v>
      </c>
      <c r="J1395" s="72">
        <v>27</v>
      </c>
      <c r="K1395" s="72">
        <v>284</v>
      </c>
      <c r="L1395" s="73">
        <f t="shared" si="599"/>
        <v>3240</v>
      </c>
      <c r="M1395" s="73">
        <f t="shared" si="598"/>
        <v>34080</v>
      </c>
      <c r="N1395" s="74">
        <v>27</v>
      </c>
      <c r="O1395" s="74">
        <f t="shared" si="606"/>
        <v>3240</v>
      </c>
      <c r="P1395" s="73">
        <f t="shared" si="602"/>
        <v>0</v>
      </c>
      <c r="Q1395" s="75">
        <v>0</v>
      </c>
      <c r="R1395" s="73">
        <v>0</v>
      </c>
      <c r="S1395" s="76" t="str">
        <f t="shared" si="567"/>
        <v>-</v>
      </c>
      <c r="T1395" s="77">
        <v>43</v>
      </c>
      <c r="U1395" s="78">
        <v>0</v>
      </c>
      <c r="V1395" s="73">
        <f t="shared" si="613"/>
        <v>5160</v>
      </c>
      <c r="W1395" s="73">
        <f t="shared" si="569"/>
        <v>-1920</v>
      </c>
      <c r="X1395" s="76">
        <f t="shared" si="570"/>
        <v>-0.37209302325581395</v>
      </c>
      <c r="Y1395" s="73">
        <f t="shared" si="571"/>
        <v>40.5</v>
      </c>
      <c r="Z1395" s="73">
        <f t="shared" si="572"/>
        <v>0</v>
      </c>
      <c r="AA1395" s="73">
        <f t="shared" si="603"/>
        <v>0</v>
      </c>
      <c r="AB1395" s="73">
        <f t="shared" si="573"/>
        <v>243.5</v>
      </c>
      <c r="AC1395" s="73">
        <f t="shared" si="604"/>
        <v>29220</v>
      </c>
      <c r="AD1395" s="73">
        <f t="shared" si="605"/>
        <v>4860</v>
      </c>
      <c r="AE1395" s="73">
        <v>0</v>
      </c>
    </row>
    <row r="1396" spans="1:31" ht="15" customHeight="1">
      <c r="A1396" s="5" t="s">
        <v>92</v>
      </c>
      <c r="B1396" s="6" t="str">
        <f>IFERROR(VLOOKUP(A1396,'Distributor List'!$A$2:$D$77,2,0),"-")</f>
        <v>Multan</v>
      </c>
      <c r="C1396" s="6" t="str">
        <f>IFERROR(VLOOKUP(A1396,'Distributor List'!$A$2:$D$77,3,0),"-")</f>
        <v>Center-2</v>
      </c>
      <c r="D1396" s="6" t="str">
        <f>IFERROR(VLOOKUP(A1396,'Distributor List'!$A$2:$F$77,6,0),"-")</f>
        <v>Pak-1</v>
      </c>
      <c r="E1396" s="6" t="str">
        <f>IFERROR(VLOOKUP(A1396,'Distributor List'!$A$2:$D$77,4,0),"-")</f>
        <v>Distributor</v>
      </c>
      <c r="F1396" s="6" t="str">
        <f>IFERROR(VLOOKUP(H1396,'Price List'!$A$2:$H$109,8,0),"-")</f>
        <v>Medicronis</v>
      </c>
      <c r="G1396" s="6" t="str">
        <f>IFERROR(VLOOKUP(A1396,'Distributor List'!$A$2:$E$77,5,0),"-")</f>
        <v>Rehan Hussain</v>
      </c>
      <c r="H1396" s="59" t="s">
        <v>209</v>
      </c>
      <c r="I1396" s="57">
        <v>105</v>
      </c>
      <c r="J1396" s="72">
        <v>13</v>
      </c>
      <c r="K1396" s="72">
        <v>49</v>
      </c>
      <c r="L1396" s="73">
        <f t="shared" si="599"/>
        <v>1365</v>
      </c>
      <c r="M1396" s="73">
        <f t="shared" si="598"/>
        <v>5145</v>
      </c>
      <c r="N1396" s="74">
        <v>13</v>
      </c>
      <c r="O1396" s="74">
        <f t="shared" si="606"/>
        <v>1365</v>
      </c>
      <c r="P1396" s="73">
        <f t="shared" si="602"/>
        <v>0</v>
      </c>
      <c r="Q1396" s="75">
        <v>150</v>
      </c>
      <c r="R1396" s="73">
        <f t="shared" ref="R1396:R1482" si="614">Q1396*I1396</f>
        <v>15750</v>
      </c>
      <c r="S1396" s="76">
        <f t="shared" si="567"/>
        <v>8.666666666666667E-2</v>
      </c>
      <c r="T1396" s="77">
        <v>10</v>
      </c>
      <c r="U1396" s="78">
        <f t="shared" si="601"/>
        <v>3</v>
      </c>
      <c r="V1396" s="73">
        <f t="shared" si="613"/>
        <v>1050</v>
      </c>
      <c r="W1396" s="73">
        <f t="shared" si="569"/>
        <v>315</v>
      </c>
      <c r="X1396" s="76">
        <f t="shared" si="570"/>
        <v>0.30000000000000004</v>
      </c>
      <c r="Y1396" s="73">
        <f t="shared" si="571"/>
        <v>19.5</v>
      </c>
      <c r="Z1396" s="73">
        <f t="shared" si="572"/>
        <v>0</v>
      </c>
      <c r="AA1396" s="73">
        <f t="shared" si="603"/>
        <v>0</v>
      </c>
      <c r="AB1396" s="73">
        <f t="shared" si="573"/>
        <v>29.5</v>
      </c>
      <c r="AC1396" s="73">
        <f t="shared" si="604"/>
        <v>3097.5</v>
      </c>
      <c r="AD1396" s="73">
        <f t="shared" si="605"/>
        <v>2047.5</v>
      </c>
      <c r="AE1396" s="73">
        <v>0</v>
      </c>
    </row>
    <row r="1397" spans="1:31" ht="15" customHeight="1">
      <c r="A1397" s="5" t="s">
        <v>92</v>
      </c>
      <c r="B1397" s="6" t="str">
        <f>IFERROR(VLOOKUP(A1397,'Distributor List'!$A$2:$D$77,2,0),"-")</f>
        <v>Multan</v>
      </c>
      <c r="C1397" s="6" t="str">
        <f>IFERROR(VLOOKUP(A1397,'Distributor List'!$A$2:$D$77,3,0),"-")</f>
        <v>Center-2</v>
      </c>
      <c r="D1397" s="6" t="str">
        <f>IFERROR(VLOOKUP(A1397,'Distributor List'!$A$2:$F$77,6,0),"-")</f>
        <v>Pak-1</v>
      </c>
      <c r="E1397" s="6" t="str">
        <f>IFERROR(VLOOKUP(A1397,'Distributor List'!$A$2:$D$77,4,0),"-")</f>
        <v>Distributor</v>
      </c>
      <c r="F1397" s="6" t="str">
        <f>IFERROR(VLOOKUP(H1397,'Price List'!$A$2:$H$109,8,0),"-")</f>
        <v>Medicronis</v>
      </c>
      <c r="G1397" s="6" t="str">
        <f>IFERROR(VLOOKUP(A1397,'Distributor List'!$A$2:$E$77,5,0),"-")</f>
        <v>Rehan Hussain</v>
      </c>
      <c r="H1397" s="59" t="s">
        <v>210</v>
      </c>
      <c r="I1397" s="57">
        <v>170</v>
      </c>
      <c r="J1397" s="72">
        <v>21</v>
      </c>
      <c r="K1397" s="72">
        <v>189</v>
      </c>
      <c r="L1397" s="73">
        <f t="shared" si="599"/>
        <v>3570</v>
      </c>
      <c r="M1397" s="73">
        <f t="shared" si="598"/>
        <v>32130</v>
      </c>
      <c r="N1397" s="74">
        <v>21</v>
      </c>
      <c r="O1397" s="74">
        <f t="shared" si="606"/>
        <v>3570</v>
      </c>
      <c r="P1397" s="73">
        <f t="shared" si="602"/>
        <v>0</v>
      </c>
      <c r="Q1397" s="75">
        <v>150</v>
      </c>
      <c r="R1397" s="73">
        <f t="shared" si="614"/>
        <v>25500</v>
      </c>
      <c r="S1397" s="76">
        <f t="shared" si="567"/>
        <v>0.14000000000000001</v>
      </c>
      <c r="T1397" s="77">
        <v>23</v>
      </c>
      <c r="U1397" s="78">
        <f t="shared" si="601"/>
        <v>-2</v>
      </c>
      <c r="V1397" s="73">
        <f t="shared" si="613"/>
        <v>3910</v>
      </c>
      <c r="W1397" s="73">
        <f t="shared" si="569"/>
        <v>-340</v>
      </c>
      <c r="X1397" s="76">
        <f t="shared" si="570"/>
        <v>-8.6956521739130488E-2</v>
      </c>
      <c r="Y1397" s="73">
        <f t="shared" si="571"/>
        <v>31.5</v>
      </c>
      <c r="Z1397" s="73">
        <f t="shared" si="572"/>
        <v>0</v>
      </c>
      <c r="AA1397" s="73">
        <f t="shared" si="603"/>
        <v>0</v>
      </c>
      <c r="AB1397" s="73">
        <f t="shared" si="573"/>
        <v>157.5</v>
      </c>
      <c r="AC1397" s="73">
        <f t="shared" si="604"/>
        <v>26775</v>
      </c>
      <c r="AD1397" s="73">
        <f t="shared" si="605"/>
        <v>5355</v>
      </c>
      <c r="AE1397" s="73">
        <v>0</v>
      </c>
    </row>
    <row r="1398" spans="1:31" ht="15" customHeight="1">
      <c r="A1398" s="5" t="s">
        <v>92</v>
      </c>
      <c r="B1398" s="6" t="str">
        <f>IFERROR(VLOOKUP(A1398,'Distributor List'!$A$2:$D$77,2,0),"-")</f>
        <v>Multan</v>
      </c>
      <c r="C1398" s="6" t="str">
        <f>IFERROR(VLOOKUP(A1398,'Distributor List'!$A$2:$D$77,3,0),"-")</f>
        <v>Center-2</v>
      </c>
      <c r="D1398" s="6" t="str">
        <f>IFERROR(VLOOKUP(A1398,'Distributor List'!$A$2:$F$77,6,0),"-")</f>
        <v>Pak-1</v>
      </c>
      <c r="E1398" s="6" t="str">
        <f>IFERROR(VLOOKUP(A1398,'Distributor List'!$A$2:$D$77,4,0),"-")</f>
        <v>Distributor</v>
      </c>
      <c r="F1398" s="6" t="str">
        <f>IFERROR(VLOOKUP(H1398,'Price List'!$A$2:$H$109,8,0),"-")</f>
        <v>Medicronis</v>
      </c>
      <c r="G1398" s="6" t="str">
        <f>IFERROR(VLOOKUP(A1398,'Distributor List'!$A$2:$E$77,5,0),"-")</f>
        <v>Rehan Hussain</v>
      </c>
      <c r="H1398" s="10" t="s">
        <v>211</v>
      </c>
      <c r="I1398" s="58">
        <v>120</v>
      </c>
      <c r="J1398" s="72">
        <v>51</v>
      </c>
      <c r="K1398" s="72">
        <v>150</v>
      </c>
      <c r="L1398" s="73">
        <f t="shared" si="599"/>
        <v>6120</v>
      </c>
      <c r="M1398" s="73">
        <f t="shared" si="598"/>
        <v>18000</v>
      </c>
      <c r="N1398" s="74">
        <v>51</v>
      </c>
      <c r="O1398" s="74">
        <f t="shared" si="606"/>
        <v>6120</v>
      </c>
      <c r="P1398" s="73">
        <f t="shared" si="602"/>
        <v>0</v>
      </c>
      <c r="Q1398" s="86">
        <v>129.6</v>
      </c>
      <c r="R1398" s="73">
        <f t="shared" si="614"/>
        <v>15552</v>
      </c>
      <c r="S1398" s="76">
        <f t="shared" si="567"/>
        <v>0.39351851851851855</v>
      </c>
      <c r="T1398" s="77">
        <v>33</v>
      </c>
      <c r="U1398" s="78">
        <f t="shared" si="601"/>
        <v>18</v>
      </c>
      <c r="V1398" s="73">
        <f t="shared" si="613"/>
        <v>3960</v>
      </c>
      <c r="W1398" s="73">
        <f t="shared" si="569"/>
        <v>2160</v>
      </c>
      <c r="X1398" s="76">
        <f t="shared" si="570"/>
        <v>0.54545454545454541</v>
      </c>
      <c r="Y1398" s="73">
        <f t="shared" si="571"/>
        <v>76.5</v>
      </c>
      <c r="Z1398" s="73">
        <f t="shared" si="572"/>
        <v>0</v>
      </c>
      <c r="AA1398" s="73">
        <f t="shared" si="603"/>
        <v>0</v>
      </c>
      <c r="AB1398" s="73">
        <f t="shared" si="573"/>
        <v>73.5</v>
      </c>
      <c r="AC1398" s="73">
        <f t="shared" si="604"/>
        <v>8820</v>
      </c>
      <c r="AD1398" s="73">
        <f t="shared" si="605"/>
        <v>9180</v>
      </c>
      <c r="AE1398" s="73">
        <v>49</v>
      </c>
    </row>
    <row r="1399" spans="1:31" ht="15" customHeight="1">
      <c r="A1399" s="5" t="s">
        <v>120</v>
      </c>
      <c r="B1399" s="6" t="str">
        <f>IFERROR(VLOOKUP(A1399,'Distributor List'!$A$2:$D$77,2,0),"-")</f>
        <v>Rajan pur</v>
      </c>
      <c r="C1399" s="6" t="str">
        <f>IFERROR(VLOOKUP(A1399,'Distributor List'!$A$2:$D$77,3,0),"-")</f>
        <v>Center-2</v>
      </c>
      <c r="D1399" s="6" t="str">
        <f>IFERROR(VLOOKUP(A1399,'Distributor List'!$A$2:$F$77,6,0),"-")</f>
        <v>Pak-1</v>
      </c>
      <c r="E1399" s="6" t="str">
        <f>IFERROR(VLOOKUP(A1399,'Distributor List'!$A$2:$D$77,4,0),"-")</f>
        <v>Whole Saler</v>
      </c>
      <c r="F1399" s="6" t="str">
        <f>IFERROR(VLOOKUP(H1399,'Price List'!$A$2:$H$109,8,0),"-")</f>
        <v>Medicronis</v>
      </c>
      <c r="G1399" s="6" t="str">
        <f>IFERROR(VLOOKUP(A1399,'Distributor List'!$A$2:$E$77,5,0),"-")</f>
        <v>DG Khan Vacant</v>
      </c>
      <c r="H1399" s="10" t="s">
        <v>212</v>
      </c>
      <c r="I1399" s="58">
        <v>60</v>
      </c>
      <c r="J1399" s="72">
        <v>131</v>
      </c>
      <c r="K1399" s="72">
        <v>18</v>
      </c>
      <c r="L1399" s="73">
        <f t="shared" si="599"/>
        <v>7860</v>
      </c>
      <c r="M1399" s="73">
        <f t="shared" ref="M1399:M1443" si="615">K1399*I1399</f>
        <v>1080</v>
      </c>
      <c r="N1399" s="74">
        <v>131</v>
      </c>
      <c r="O1399" s="74">
        <f t="shared" ref="O1399:O1443" si="616">N1399*I1399</f>
        <v>7860</v>
      </c>
      <c r="P1399" s="73">
        <f t="shared" ref="P1399:P1443" si="617">L1399-O1399</f>
        <v>0</v>
      </c>
      <c r="Q1399" s="75">
        <v>172.8</v>
      </c>
      <c r="R1399" s="73">
        <f t="shared" ref="R1399:R1437" si="618">Q1399*I1399</f>
        <v>10368</v>
      </c>
      <c r="S1399" s="76">
        <f t="shared" ref="S1399:S1443" si="619">IFERROR(L1399/R1399,"-")</f>
        <v>0.75810185185185186</v>
      </c>
      <c r="T1399" s="77">
        <v>0</v>
      </c>
      <c r="U1399" s="78">
        <f t="shared" ref="U1399:U1437" si="620">J1399-T1399</f>
        <v>131</v>
      </c>
      <c r="V1399" s="73">
        <f t="shared" si="613"/>
        <v>0</v>
      </c>
      <c r="W1399" s="73">
        <f t="shared" ref="W1399:W1443" si="621">L1399-V1399</f>
        <v>7860</v>
      </c>
      <c r="X1399" s="76" t="str">
        <f t="shared" ref="X1399:X1443" si="622">IFERROR(L1399/V1399-1,"-")</f>
        <v>-</v>
      </c>
      <c r="Y1399" s="73">
        <f t="shared" ref="Y1399:Y1443" si="623">(J1399)/1*1.5</f>
        <v>196.5</v>
      </c>
      <c r="Z1399" s="73">
        <f t="shared" ref="Z1399:Z1443" si="624">IF(Y1399&gt;K1399,Y1399-K1399,0)</f>
        <v>178.5</v>
      </c>
      <c r="AA1399" s="73">
        <f t="shared" ref="AA1399:AA1443" si="625">Z1399*I1399</f>
        <v>10710</v>
      </c>
      <c r="AB1399" s="73">
        <f t="shared" ref="AB1399:AB1443" si="626">IF(Y1399&lt;K1399,K1399-Y1399,0)</f>
        <v>0</v>
      </c>
      <c r="AC1399" s="73">
        <f t="shared" ref="AC1399:AC1443" si="627">AB1399*I1399</f>
        <v>0</v>
      </c>
      <c r="AD1399" s="73">
        <f t="shared" ref="AD1399:AD1443" si="628">Y1399*I1399</f>
        <v>11790</v>
      </c>
      <c r="AE1399" s="73">
        <v>0</v>
      </c>
    </row>
    <row r="1400" spans="1:31" ht="15" customHeight="1">
      <c r="A1400" s="5" t="s">
        <v>120</v>
      </c>
      <c r="B1400" s="6" t="str">
        <f>IFERROR(VLOOKUP(A1400,'Distributor List'!$A$2:$D$77,2,0),"-")</f>
        <v>Rajan pur</v>
      </c>
      <c r="C1400" s="6" t="str">
        <f>IFERROR(VLOOKUP(A1400,'Distributor List'!$A$2:$D$77,3,0),"-")</f>
        <v>Center-2</v>
      </c>
      <c r="D1400" s="6" t="str">
        <f>IFERROR(VLOOKUP(A1400,'Distributor List'!$A$2:$F$77,6,0),"-")</f>
        <v>Pak-1</v>
      </c>
      <c r="E1400" s="6" t="str">
        <f>IFERROR(VLOOKUP(A1400,'Distributor List'!$A$2:$D$77,4,0),"-")</f>
        <v>Whole Saler</v>
      </c>
      <c r="F1400" s="6" t="str">
        <f>IFERROR(VLOOKUP(H1400,'Price List'!$A$2:$H$109,8,0),"-")</f>
        <v>Medicronis</v>
      </c>
      <c r="G1400" s="6" t="str">
        <f>IFERROR(VLOOKUP(A1400,'Distributor List'!$A$2:$E$77,5,0),"-")</f>
        <v>DG Khan Vacant</v>
      </c>
      <c r="H1400" s="10" t="s">
        <v>11</v>
      </c>
      <c r="I1400" s="58">
        <v>80</v>
      </c>
      <c r="J1400" s="72">
        <v>100</v>
      </c>
      <c r="K1400" s="72">
        <v>55</v>
      </c>
      <c r="L1400" s="73">
        <f t="shared" si="599"/>
        <v>8000</v>
      </c>
      <c r="M1400" s="73">
        <f t="shared" si="615"/>
        <v>4400</v>
      </c>
      <c r="N1400" s="74">
        <v>100</v>
      </c>
      <c r="O1400" s="74">
        <f t="shared" si="616"/>
        <v>8000</v>
      </c>
      <c r="P1400" s="73">
        <f t="shared" si="617"/>
        <v>0</v>
      </c>
      <c r="Q1400" s="75">
        <v>432</v>
      </c>
      <c r="R1400" s="73">
        <f t="shared" si="618"/>
        <v>34560</v>
      </c>
      <c r="S1400" s="76">
        <f t="shared" si="619"/>
        <v>0.23148148148148148</v>
      </c>
      <c r="T1400" s="77">
        <v>0</v>
      </c>
      <c r="U1400" s="78">
        <f t="shared" si="620"/>
        <v>100</v>
      </c>
      <c r="V1400" s="73">
        <f t="shared" si="613"/>
        <v>0</v>
      </c>
      <c r="W1400" s="73">
        <f t="shared" si="621"/>
        <v>8000</v>
      </c>
      <c r="X1400" s="76" t="str">
        <f t="shared" si="622"/>
        <v>-</v>
      </c>
      <c r="Y1400" s="73">
        <f t="shared" si="623"/>
        <v>150</v>
      </c>
      <c r="Z1400" s="73">
        <f t="shared" si="624"/>
        <v>95</v>
      </c>
      <c r="AA1400" s="73">
        <f t="shared" si="625"/>
        <v>7600</v>
      </c>
      <c r="AB1400" s="73">
        <f t="shared" si="626"/>
        <v>0</v>
      </c>
      <c r="AC1400" s="73">
        <f t="shared" si="627"/>
        <v>0</v>
      </c>
      <c r="AD1400" s="73">
        <f t="shared" si="628"/>
        <v>12000</v>
      </c>
      <c r="AE1400" s="73">
        <v>0</v>
      </c>
    </row>
    <row r="1401" spans="1:31" ht="15" customHeight="1">
      <c r="A1401" s="5" t="s">
        <v>120</v>
      </c>
      <c r="B1401" s="6" t="str">
        <f>IFERROR(VLOOKUP(A1401,'Distributor List'!$A$2:$D$77,2,0),"-")</f>
        <v>Rajan pur</v>
      </c>
      <c r="C1401" s="6" t="str">
        <f>IFERROR(VLOOKUP(A1401,'Distributor List'!$A$2:$D$77,3,0),"-")</f>
        <v>Center-2</v>
      </c>
      <c r="D1401" s="6" t="str">
        <f>IFERROR(VLOOKUP(A1401,'Distributor List'!$A$2:$F$77,6,0),"-")</f>
        <v>Pak-1</v>
      </c>
      <c r="E1401" s="6" t="str">
        <f>IFERROR(VLOOKUP(A1401,'Distributor List'!$A$2:$D$77,4,0),"-")</f>
        <v>Whole Saler</v>
      </c>
      <c r="F1401" s="6" t="str">
        <f>IFERROR(VLOOKUP(H1401,'Price List'!$A$2:$H$109,8,0),"-")</f>
        <v>Medicronis</v>
      </c>
      <c r="G1401" s="6" t="str">
        <f>IFERROR(VLOOKUP(A1401,'Distributor List'!$A$2:$E$77,5,0),"-")</f>
        <v>DG Khan Vacant</v>
      </c>
      <c r="H1401" s="10" t="s">
        <v>143</v>
      </c>
      <c r="I1401" s="58">
        <v>105</v>
      </c>
      <c r="J1401" s="72">
        <v>242</v>
      </c>
      <c r="K1401" s="72">
        <v>382</v>
      </c>
      <c r="L1401" s="73">
        <f t="shared" si="599"/>
        <v>25410</v>
      </c>
      <c r="M1401" s="73">
        <f t="shared" si="615"/>
        <v>40110</v>
      </c>
      <c r="N1401" s="74">
        <v>242</v>
      </c>
      <c r="O1401" s="74">
        <f t="shared" si="616"/>
        <v>25410</v>
      </c>
      <c r="P1401" s="73">
        <f t="shared" si="617"/>
        <v>0</v>
      </c>
      <c r="Q1401" s="75">
        <v>810</v>
      </c>
      <c r="R1401" s="73">
        <f t="shared" si="618"/>
        <v>85050</v>
      </c>
      <c r="S1401" s="76">
        <f t="shared" si="619"/>
        <v>0.29876543209876544</v>
      </c>
      <c r="T1401" s="77">
        <v>130</v>
      </c>
      <c r="U1401" s="78">
        <f t="shared" si="620"/>
        <v>112</v>
      </c>
      <c r="V1401" s="73">
        <f t="shared" si="613"/>
        <v>13650</v>
      </c>
      <c r="W1401" s="73">
        <f t="shared" si="621"/>
        <v>11760</v>
      </c>
      <c r="X1401" s="76">
        <f t="shared" si="622"/>
        <v>0.86153846153846159</v>
      </c>
      <c r="Y1401" s="73">
        <f t="shared" si="623"/>
        <v>363</v>
      </c>
      <c r="Z1401" s="73">
        <f t="shared" si="624"/>
        <v>0</v>
      </c>
      <c r="AA1401" s="73">
        <f t="shared" si="625"/>
        <v>0</v>
      </c>
      <c r="AB1401" s="73">
        <f t="shared" si="626"/>
        <v>19</v>
      </c>
      <c r="AC1401" s="73">
        <f t="shared" si="627"/>
        <v>1995</v>
      </c>
      <c r="AD1401" s="73">
        <f t="shared" si="628"/>
        <v>38115</v>
      </c>
      <c r="AE1401" s="73">
        <v>0</v>
      </c>
    </row>
    <row r="1402" spans="1:31" ht="15" customHeight="1">
      <c r="A1402" s="5" t="s">
        <v>120</v>
      </c>
      <c r="B1402" s="6" t="str">
        <f>IFERROR(VLOOKUP(A1402,'Distributor List'!$A$2:$D$77,2,0),"-")</f>
        <v>Rajan pur</v>
      </c>
      <c r="C1402" s="6" t="str">
        <f>IFERROR(VLOOKUP(A1402,'Distributor List'!$A$2:$D$77,3,0),"-")</f>
        <v>Center-2</v>
      </c>
      <c r="D1402" s="6" t="str">
        <f>IFERROR(VLOOKUP(A1402,'Distributor List'!$A$2:$F$77,6,0),"-")</f>
        <v>Pak-1</v>
      </c>
      <c r="E1402" s="6" t="str">
        <f>IFERROR(VLOOKUP(A1402,'Distributor List'!$A$2:$D$77,4,0),"-")</f>
        <v>Whole Saler</v>
      </c>
      <c r="F1402" s="6" t="str">
        <f>IFERROR(VLOOKUP(H1402,'Price List'!$A$2:$H$109,8,0),"-")</f>
        <v>Transformer</v>
      </c>
      <c r="G1402" s="6" t="str">
        <f>IFERROR(VLOOKUP(A1402,'Distributor List'!$A$2:$E$77,5,0),"-")</f>
        <v>DG Khan Vacant</v>
      </c>
      <c r="H1402" s="10" t="s">
        <v>178</v>
      </c>
      <c r="I1402" s="58">
        <v>297.5</v>
      </c>
      <c r="J1402" s="72">
        <v>0</v>
      </c>
      <c r="K1402" s="72">
        <v>0</v>
      </c>
      <c r="L1402" s="73">
        <f t="shared" si="599"/>
        <v>0</v>
      </c>
      <c r="M1402" s="73">
        <f t="shared" si="615"/>
        <v>0</v>
      </c>
      <c r="N1402" s="74">
        <v>0</v>
      </c>
      <c r="O1402" s="74">
        <f t="shared" si="616"/>
        <v>0</v>
      </c>
      <c r="P1402" s="73">
        <f t="shared" si="617"/>
        <v>0</v>
      </c>
      <c r="Q1402" s="75">
        <v>0</v>
      </c>
      <c r="R1402" s="73">
        <f t="shared" si="618"/>
        <v>0</v>
      </c>
      <c r="S1402" s="76" t="str">
        <f t="shared" si="619"/>
        <v>-</v>
      </c>
      <c r="T1402" s="77">
        <v>0</v>
      </c>
      <c r="U1402" s="78">
        <f t="shared" si="620"/>
        <v>0</v>
      </c>
      <c r="V1402" s="73">
        <f t="shared" si="613"/>
        <v>0</v>
      </c>
      <c r="W1402" s="73">
        <f t="shared" si="621"/>
        <v>0</v>
      </c>
      <c r="X1402" s="76" t="str">
        <f t="shared" si="622"/>
        <v>-</v>
      </c>
      <c r="Y1402" s="73">
        <f t="shared" si="623"/>
        <v>0</v>
      </c>
      <c r="Z1402" s="73">
        <f t="shared" si="624"/>
        <v>0</v>
      </c>
      <c r="AA1402" s="73">
        <f t="shared" si="625"/>
        <v>0</v>
      </c>
      <c r="AB1402" s="73">
        <f t="shared" si="626"/>
        <v>0</v>
      </c>
      <c r="AC1402" s="73">
        <f t="shared" si="627"/>
        <v>0</v>
      </c>
      <c r="AD1402" s="73">
        <f t="shared" si="628"/>
        <v>0</v>
      </c>
      <c r="AE1402" s="73">
        <v>0</v>
      </c>
    </row>
    <row r="1403" spans="1:31" ht="15" customHeight="1">
      <c r="A1403" s="5" t="s">
        <v>120</v>
      </c>
      <c r="B1403" s="6" t="str">
        <f>IFERROR(VLOOKUP(A1403,'Distributor List'!$A$2:$D$77,2,0),"-")</f>
        <v>Rajan pur</v>
      </c>
      <c r="C1403" s="6" t="str">
        <f>IFERROR(VLOOKUP(A1403,'Distributor List'!$A$2:$D$77,3,0),"-")</f>
        <v>Center-2</v>
      </c>
      <c r="D1403" s="6" t="str">
        <f>IFERROR(VLOOKUP(A1403,'Distributor List'!$A$2:$F$77,6,0),"-")</f>
        <v>Pak-1</v>
      </c>
      <c r="E1403" s="6" t="str">
        <f>IFERROR(VLOOKUP(A1403,'Distributor List'!$A$2:$D$77,4,0),"-")</f>
        <v>Whole Saler</v>
      </c>
      <c r="F1403" s="6" t="str">
        <f>IFERROR(VLOOKUP(H1403,'Price List'!$A$2:$H$109,8,0),"-")</f>
        <v>Transformer</v>
      </c>
      <c r="G1403" s="6" t="str">
        <f>IFERROR(VLOOKUP(A1403,'Distributor List'!$A$2:$E$77,5,0),"-")</f>
        <v>DG Khan Vacant</v>
      </c>
      <c r="H1403" s="10" t="s">
        <v>179</v>
      </c>
      <c r="I1403" s="58">
        <v>429.25</v>
      </c>
      <c r="J1403" s="72">
        <v>0</v>
      </c>
      <c r="K1403" s="72">
        <v>0</v>
      </c>
      <c r="L1403" s="73">
        <f t="shared" si="599"/>
        <v>0</v>
      </c>
      <c r="M1403" s="73">
        <f t="shared" si="615"/>
        <v>0</v>
      </c>
      <c r="N1403" s="74">
        <v>0</v>
      </c>
      <c r="O1403" s="74">
        <f t="shared" si="616"/>
        <v>0</v>
      </c>
      <c r="P1403" s="73">
        <f t="shared" si="617"/>
        <v>0</v>
      </c>
      <c r="Q1403" s="75">
        <v>0</v>
      </c>
      <c r="R1403" s="73">
        <f t="shared" si="618"/>
        <v>0</v>
      </c>
      <c r="S1403" s="76" t="str">
        <f t="shared" si="619"/>
        <v>-</v>
      </c>
      <c r="T1403" s="77">
        <v>0</v>
      </c>
      <c r="U1403" s="78">
        <f t="shared" si="620"/>
        <v>0</v>
      </c>
      <c r="V1403" s="73">
        <f t="shared" si="613"/>
        <v>0</v>
      </c>
      <c r="W1403" s="73">
        <f t="shared" si="621"/>
        <v>0</v>
      </c>
      <c r="X1403" s="76" t="str">
        <f t="shared" si="622"/>
        <v>-</v>
      </c>
      <c r="Y1403" s="73">
        <f t="shared" si="623"/>
        <v>0</v>
      </c>
      <c r="Z1403" s="73">
        <f t="shared" si="624"/>
        <v>0</v>
      </c>
      <c r="AA1403" s="73">
        <f t="shared" si="625"/>
        <v>0</v>
      </c>
      <c r="AB1403" s="73">
        <f t="shared" si="626"/>
        <v>0</v>
      </c>
      <c r="AC1403" s="73">
        <f t="shared" si="627"/>
        <v>0</v>
      </c>
      <c r="AD1403" s="73">
        <f t="shared" si="628"/>
        <v>0</v>
      </c>
      <c r="AE1403" s="73">
        <v>0</v>
      </c>
    </row>
    <row r="1404" spans="1:31" ht="15" customHeight="1">
      <c r="A1404" s="5" t="s">
        <v>120</v>
      </c>
      <c r="B1404" s="6" t="str">
        <f>IFERROR(VLOOKUP(A1404,'Distributor List'!$A$2:$D$77,2,0),"-")</f>
        <v>Rajan pur</v>
      </c>
      <c r="C1404" s="6" t="str">
        <f>IFERROR(VLOOKUP(A1404,'Distributor List'!$A$2:$D$77,3,0),"-")</f>
        <v>Center-2</v>
      </c>
      <c r="D1404" s="6" t="str">
        <f>IFERROR(VLOOKUP(A1404,'Distributor List'!$A$2:$F$77,6,0),"-")</f>
        <v>Pak-1</v>
      </c>
      <c r="E1404" s="6" t="str">
        <f>IFERROR(VLOOKUP(A1404,'Distributor List'!$A$2:$D$77,4,0),"-")</f>
        <v>Whole Saler</v>
      </c>
      <c r="F1404" s="6" t="str">
        <f>IFERROR(VLOOKUP(H1404,'Price List'!$A$2:$H$109,8,0),"-")</f>
        <v>Medicronis</v>
      </c>
      <c r="G1404" s="6" t="str">
        <f>IFERROR(VLOOKUP(A1404,'Distributor List'!$A$2:$E$77,5,0),"-")</f>
        <v>DG Khan Vacant</v>
      </c>
      <c r="H1404" s="10" t="s">
        <v>180</v>
      </c>
      <c r="I1404" s="58">
        <v>270</v>
      </c>
      <c r="J1404" s="72">
        <v>35</v>
      </c>
      <c r="K1404" s="72">
        <v>105</v>
      </c>
      <c r="L1404" s="73">
        <f t="shared" si="599"/>
        <v>9450</v>
      </c>
      <c r="M1404" s="73">
        <f t="shared" si="615"/>
        <v>28350</v>
      </c>
      <c r="N1404" s="74">
        <v>35</v>
      </c>
      <c r="O1404" s="74">
        <f t="shared" si="616"/>
        <v>9450</v>
      </c>
      <c r="P1404" s="73">
        <f t="shared" si="617"/>
        <v>0</v>
      </c>
      <c r="Q1404" s="75">
        <v>59.64</v>
      </c>
      <c r="R1404" s="73">
        <f t="shared" si="618"/>
        <v>16102.8</v>
      </c>
      <c r="S1404" s="76">
        <f t="shared" si="619"/>
        <v>0.58685446009389675</v>
      </c>
      <c r="T1404" s="77">
        <v>10</v>
      </c>
      <c r="U1404" s="78">
        <f t="shared" si="620"/>
        <v>25</v>
      </c>
      <c r="V1404" s="73">
        <f t="shared" si="613"/>
        <v>2700</v>
      </c>
      <c r="W1404" s="73">
        <f t="shared" si="621"/>
        <v>6750</v>
      </c>
      <c r="X1404" s="76">
        <f t="shared" si="622"/>
        <v>2.5</v>
      </c>
      <c r="Y1404" s="73">
        <f t="shared" si="623"/>
        <v>52.5</v>
      </c>
      <c r="Z1404" s="73">
        <f t="shared" si="624"/>
        <v>0</v>
      </c>
      <c r="AA1404" s="73">
        <f t="shared" si="625"/>
        <v>0</v>
      </c>
      <c r="AB1404" s="73">
        <f t="shared" si="626"/>
        <v>52.5</v>
      </c>
      <c r="AC1404" s="73">
        <f t="shared" si="627"/>
        <v>14175</v>
      </c>
      <c r="AD1404" s="73">
        <f t="shared" si="628"/>
        <v>14175</v>
      </c>
      <c r="AE1404" s="73">
        <v>0</v>
      </c>
    </row>
    <row r="1405" spans="1:31" ht="15" customHeight="1">
      <c r="A1405" s="5" t="s">
        <v>120</v>
      </c>
      <c r="B1405" s="6" t="str">
        <f>IFERROR(VLOOKUP(A1405,'Distributor List'!$A$2:$D$77,2,0),"-")</f>
        <v>Rajan pur</v>
      </c>
      <c r="C1405" s="6" t="str">
        <f>IFERROR(VLOOKUP(A1405,'Distributor List'!$A$2:$D$77,3,0),"-")</f>
        <v>Center-2</v>
      </c>
      <c r="D1405" s="6" t="str">
        <f>IFERROR(VLOOKUP(A1405,'Distributor List'!$A$2:$F$77,6,0),"-")</f>
        <v>Pak-1</v>
      </c>
      <c r="E1405" s="6" t="str">
        <f>IFERROR(VLOOKUP(A1405,'Distributor List'!$A$2:$D$77,4,0),"-")</f>
        <v>Whole Saler</v>
      </c>
      <c r="F1405" s="6" t="str">
        <f>IFERROR(VLOOKUP(H1405,'Price List'!$A$2:$H$109,8,0),"-")</f>
        <v>Medicronis</v>
      </c>
      <c r="G1405" s="6" t="str">
        <f>IFERROR(VLOOKUP(A1405,'Distributor List'!$A$2:$E$77,5,0),"-")</f>
        <v>DG Khan Vacant</v>
      </c>
      <c r="H1405" s="10" t="s">
        <v>181</v>
      </c>
      <c r="I1405" s="58">
        <v>670</v>
      </c>
      <c r="J1405" s="72">
        <v>0</v>
      </c>
      <c r="K1405" s="72">
        <v>0</v>
      </c>
      <c r="L1405" s="73">
        <f t="shared" si="599"/>
        <v>0</v>
      </c>
      <c r="M1405" s="73">
        <f t="shared" si="615"/>
        <v>0</v>
      </c>
      <c r="N1405" s="74">
        <v>0</v>
      </c>
      <c r="O1405" s="74">
        <f t="shared" si="616"/>
        <v>0</v>
      </c>
      <c r="P1405" s="73">
        <f t="shared" si="617"/>
        <v>0</v>
      </c>
      <c r="Q1405" s="75">
        <v>29.4</v>
      </c>
      <c r="R1405" s="73">
        <f t="shared" si="618"/>
        <v>19698</v>
      </c>
      <c r="S1405" s="76">
        <f t="shared" si="619"/>
        <v>0</v>
      </c>
      <c r="T1405" s="77">
        <v>0</v>
      </c>
      <c r="U1405" s="78">
        <f t="shared" si="620"/>
        <v>0</v>
      </c>
      <c r="V1405" s="73">
        <f t="shared" si="613"/>
        <v>0</v>
      </c>
      <c r="W1405" s="73">
        <f t="shared" si="621"/>
        <v>0</v>
      </c>
      <c r="X1405" s="76" t="str">
        <f t="shared" si="622"/>
        <v>-</v>
      </c>
      <c r="Y1405" s="73">
        <f t="shared" si="623"/>
        <v>0</v>
      </c>
      <c r="Z1405" s="73">
        <f t="shared" si="624"/>
        <v>0</v>
      </c>
      <c r="AA1405" s="73">
        <f t="shared" si="625"/>
        <v>0</v>
      </c>
      <c r="AB1405" s="73">
        <f t="shared" si="626"/>
        <v>0</v>
      </c>
      <c r="AC1405" s="73">
        <f t="shared" si="627"/>
        <v>0</v>
      </c>
      <c r="AD1405" s="73">
        <f t="shared" si="628"/>
        <v>0</v>
      </c>
      <c r="AE1405" s="73">
        <v>0</v>
      </c>
    </row>
    <row r="1406" spans="1:31" ht="15" customHeight="1">
      <c r="A1406" s="5" t="s">
        <v>120</v>
      </c>
      <c r="B1406" s="6" t="str">
        <f>IFERROR(VLOOKUP(A1406,'Distributor List'!$A$2:$D$77,2,0),"-")</f>
        <v>Rajan pur</v>
      </c>
      <c r="C1406" s="6" t="str">
        <f>IFERROR(VLOOKUP(A1406,'Distributor List'!$A$2:$D$77,3,0),"-")</f>
        <v>Center-2</v>
      </c>
      <c r="D1406" s="6" t="str">
        <f>IFERROR(VLOOKUP(A1406,'Distributor List'!$A$2:$F$77,6,0),"-")</f>
        <v>Pak-1</v>
      </c>
      <c r="E1406" s="6" t="str">
        <f>IFERROR(VLOOKUP(A1406,'Distributor List'!$A$2:$D$77,4,0),"-")</f>
        <v>Whole Saler</v>
      </c>
      <c r="F1406" s="6" t="str">
        <f>IFERROR(VLOOKUP(H1406,'Price List'!$A$2:$H$109,8,0),"-")</f>
        <v>Medicronis</v>
      </c>
      <c r="G1406" s="6" t="str">
        <f>IFERROR(VLOOKUP(A1406,'Distributor List'!$A$2:$E$77,5,0),"-")</f>
        <v>DG Khan Vacant</v>
      </c>
      <c r="H1406" s="10" t="s">
        <v>182</v>
      </c>
      <c r="I1406" s="58">
        <v>60</v>
      </c>
      <c r="J1406" s="72">
        <v>90</v>
      </c>
      <c r="K1406" s="72">
        <v>60</v>
      </c>
      <c r="L1406" s="73">
        <f t="shared" si="599"/>
        <v>5400</v>
      </c>
      <c r="M1406" s="73">
        <f t="shared" si="615"/>
        <v>3600</v>
      </c>
      <c r="N1406" s="74">
        <v>60</v>
      </c>
      <c r="O1406" s="74">
        <f t="shared" si="616"/>
        <v>3600</v>
      </c>
      <c r="P1406" s="73">
        <f t="shared" si="617"/>
        <v>1800</v>
      </c>
      <c r="Q1406" s="75">
        <v>54</v>
      </c>
      <c r="R1406" s="73">
        <f t="shared" si="618"/>
        <v>3240</v>
      </c>
      <c r="S1406" s="76">
        <f t="shared" si="619"/>
        <v>1.6666666666666667</v>
      </c>
      <c r="T1406" s="77">
        <v>0</v>
      </c>
      <c r="U1406" s="78">
        <f t="shared" si="620"/>
        <v>90</v>
      </c>
      <c r="V1406" s="73">
        <f t="shared" si="613"/>
        <v>0</v>
      </c>
      <c r="W1406" s="73">
        <f t="shared" si="621"/>
        <v>5400</v>
      </c>
      <c r="X1406" s="76" t="str">
        <f t="shared" si="622"/>
        <v>-</v>
      </c>
      <c r="Y1406" s="73">
        <f t="shared" si="623"/>
        <v>135</v>
      </c>
      <c r="Z1406" s="73">
        <f t="shared" si="624"/>
        <v>75</v>
      </c>
      <c r="AA1406" s="73">
        <f t="shared" si="625"/>
        <v>4500</v>
      </c>
      <c r="AB1406" s="73">
        <f t="shared" si="626"/>
        <v>0</v>
      </c>
      <c r="AC1406" s="73">
        <f t="shared" si="627"/>
        <v>0</v>
      </c>
      <c r="AD1406" s="73">
        <f t="shared" si="628"/>
        <v>8100</v>
      </c>
      <c r="AE1406" s="73">
        <v>0</v>
      </c>
    </row>
    <row r="1407" spans="1:31" ht="15" customHeight="1">
      <c r="A1407" s="5" t="s">
        <v>120</v>
      </c>
      <c r="B1407" s="6" t="str">
        <f>IFERROR(VLOOKUP(A1407,'Distributor List'!$A$2:$D$77,2,0),"-")</f>
        <v>Rajan pur</v>
      </c>
      <c r="C1407" s="6" t="str">
        <f>IFERROR(VLOOKUP(A1407,'Distributor List'!$A$2:$D$77,3,0),"-")</f>
        <v>Center-2</v>
      </c>
      <c r="D1407" s="6" t="str">
        <f>IFERROR(VLOOKUP(A1407,'Distributor List'!$A$2:$F$77,6,0),"-")</f>
        <v>Pak-1</v>
      </c>
      <c r="E1407" s="6" t="str">
        <f>IFERROR(VLOOKUP(A1407,'Distributor List'!$A$2:$D$77,4,0),"-")</f>
        <v>Whole Saler</v>
      </c>
      <c r="F1407" s="6" t="str">
        <f>IFERROR(VLOOKUP(H1407,'Price List'!$A$2:$H$109,8,0),"-")</f>
        <v>Medicronis</v>
      </c>
      <c r="G1407" s="6" t="str">
        <f>IFERROR(VLOOKUP(A1407,'Distributor List'!$A$2:$E$77,5,0),"-")</f>
        <v>DG Khan Vacant</v>
      </c>
      <c r="H1407" s="10" t="s">
        <v>183</v>
      </c>
      <c r="I1407" s="58">
        <v>78</v>
      </c>
      <c r="J1407" s="72">
        <v>83</v>
      </c>
      <c r="K1407" s="72">
        <v>80</v>
      </c>
      <c r="L1407" s="73">
        <f t="shared" si="599"/>
        <v>6474</v>
      </c>
      <c r="M1407" s="73">
        <f t="shared" si="615"/>
        <v>6240</v>
      </c>
      <c r="N1407" s="74">
        <v>83</v>
      </c>
      <c r="O1407" s="74">
        <f t="shared" si="616"/>
        <v>6474</v>
      </c>
      <c r="P1407" s="73">
        <f t="shared" si="617"/>
        <v>0</v>
      </c>
      <c r="Q1407" s="75">
        <v>54</v>
      </c>
      <c r="R1407" s="73">
        <f t="shared" si="618"/>
        <v>4212</v>
      </c>
      <c r="S1407" s="76">
        <f t="shared" si="619"/>
        <v>1.537037037037037</v>
      </c>
      <c r="T1407" s="77">
        <v>0</v>
      </c>
      <c r="U1407" s="78">
        <f t="shared" si="620"/>
        <v>83</v>
      </c>
      <c r="V1407" s="73">
        <f t="shared" si="613"/>
        <v>0</v>
      </c>
      <c r="W1407" s="73">
        <f t="shared" si="621"/>
        <v>6474</v>
      </c>
      <c r="X1407" s="76" t="str">
        <f t="shared" si="622"/>
        <v>-</v>
      </c>
      <c r="Y1407" s="73">
        <f t="shared" si="623"/>
        <v>124.5</v>
      </c>
      <c r="Z1407" s="73">
        <f t="shared" si="624"/>
        <v>44.5</v>
      </c>
      <c r="AA1407" s="73">
        <f t="shared" si="625"/>
        <v>3471</v>
      </c>
      <c r="AB1407" s="73">
        <f t="shared" si="626"/>
        <v>0</v>
      </c>
      <c r="AC1407" s="73">
        <f t="shared" si="627"/>
        <v>0</v>
      </c>
      <c r="AD1407" s="73">
        <f t="shared" si="628"/>
        <v>9711</v>
      </c>
      <c r="AE1407" s="73">
        <v>0</v>
      </c>
    </row>
    <row r="1408" spans="1:31" ht="15" customHeight="1">
      <c r="A1408" s="5" t="s">
        <v>120</v>
      </c>
      <c r="B1408" s="6" t="str">
        <f>IFERROR(VLOOKUP(A1408,'Distributor List'!$A$2:$D$77,2,0),"-")</f>
        <v>Rajan pur</v>
      </c>
      <c r="C1408" s="6" t="str">
        <f>IFERROR(VLOOKUP(A1408,'Distributor List'!$A$2:$D$77,3,0),"-")</f>
        <v>Center-2</v>
      </c>
      <c r="D1408" s="6" t="str">
        <f>IFERROR(VLOOKUP(A1408,'Distributor List'!$A$2:$F$77,6,0),"-")</f>
        <v>Pak-1</v>
      </c>
      <c r="E1408" s="6" t="str">
        <f>IFERROR(VLOOKUP(A1408,'Distributor List'!$A$2:$D$77,4,0),"-")</f>
        <v>Whole Saler</v>
      </c>
      <c r="F1408" s="6" t="str">
        <f>IFERROR(VLOOKUP(H1408,'Price List'!$A$2:$H$109,8,0),"-")</f>
        <v>Medicronis</v>
      </c>
      <c r="G1408" s="6" t="str">
        <f>IFERROR(VLOOKUP(A1408,'Distributor List'!$A$2:$E$77,5,0),"-")</f>
        <v>DG Khan Vacant</v>
      </c>
      <c r="H1408" s="10" t="s">
        <v>184</v>
      </c>
      <c r="I1408" s="58">
        <v>112</v>
      </c>
      <c r="J1408" s="72">
        <v>181</v>
      </c>
      <c r="K1408" s="72">
        <v>15</v>
      </c>
      <c r="L1408" s="73">
        <f t="shared" si="599"/>
        <v>20272</v>
      </c>
      <c r="M1408" s="73">
        <f t="shared" si="615"/>
        <v>1680</v>
      </c>
      <c r="N1408" s="74">
        <v>181</v>
      </c>
      <c r="O1408" s="74">
        <f t="shared" si="616"/>
        <v>20272</v>
      </c>
      <c r="P1408" s="73">
        <f t="shared" si="617"/>
        <v>0</v>
      </c>
      <c r="Q1408" s="75">
        <v>54</v>
      </c>
      <c r="R1408" s="73">
        <f t="shared" si="618"/>
        <v>6048</v>
      </c>
      <c r="S1408" s="76">
        <f t="shared" si="619"/>
        <v>3.3518518518518516</v>
      </c>
      <c r="T1408" s="77">
        <v>0</v>
      </c>
      <c r="U1408" s="78">
        <f t="shared" si="620"/>
        <v>181</v>
      </c>
      <c r="V1408" s="73">
        <f t="shared" si="613"/>
        <v>0</v>
      </c>
      <c r="W1408" s="73">
        <f t="shared" si="621"/>
        <v>20272</v>
      </c>
      <c r="X1408" s="76" t="str">
        <f t="shared" si="622"/>
        <v>-</v>
      </c>
      <c r="Y1408" s="73">
        <f t="shared" si="623"/>
        <v>271.5</v>
      </c>
      <c r="Z1408" s="73">
        <f t="shared" si="624"/>
        <v>256.5</v>
      </c>
      <c r="AA1408" s="73">
        <f t="shared" si="625"/>
        <v>28728</v>
      </c>
      <c r="AB1408" s="73">
        <f t="shared" si="626"/>
        <v>0</v>
      </c>
      <c r="AC1408" s="73">
        <f t="shared" si="627"/>
        <v>0</v>
      </c>
      <c r="AD1408" s="73">
        <f t="shared" si="628"/>
        <v>30408</v>
      </c>
      <c r="AE1408" s="73">
        <v>0</v>
      </c>
    </row>
    <row r="1409" spans="1:31" ht="15" customHeight="1">
      <c r="A1409" s="5" t="s">
        <v>120</v>
      </c>
      <c r="B1409" s="6" t="str">
        <f>IFERROR(VLOOKUP(A1409,'Distributor List'!$A$2:$D$77,2,0),"-")</f>
        <v>Rajan pur</v>
      </c>
      <c r="C1409" s="6" t="str">
        <f>IFERROR(VLOOKUP(A1409,'Distributor List'!$A$2:$D$77,3,0),"-")</f>
        <v>Center-2</v>
      </c>
      <c r="D1409" s="6" t="str">
        <f>IFERROR(VLOOKUP(A1409,'Distributor List'!$A$2:$F$77,6,0),"-")</f>
        <v>Pak-1</v>
      </c>
      <c r="E1409" s="6" t="str">
        <f>IFERROR(VLOOKUP(A1409,'Distributor List'!$A$2:$D$77,4,0),"-")</f>
        <v>Whole Saler</v>
      </c>
      <c r="F1409" s="6" t="str">
        <f>IFERROR(VLOOKUP(H1409,'Price List'!$A$2:$H$109,8,0),"-")</f>
        <v>Medicronis</v>
      </c>
      <c r="G1409" s="6" t="str">
        <f>IFERROR(VLOOKUP(A1409,'Distributor List'!$A$2:$E$77,5,0),"-")</f>
        <v>DG Khan Vacant</v>
      </c>
      <c r="H1409" s="10" t="s">
        <v>185</v>
      </c>
      <c r="I1409" s="58">
        <v>140</v>
      </c>
      <c r="J1409" s="72">
        <v>0</v>
      </c>
      <c r="K1409" s="72">
        <v>0</v>
      </c>
      <c r="L1409" s="73">
        <f t="shared" si="599"/>
        <v>0</v>
      </c>
      <c r="M1409" s="73">
        <f t="shared" si="615"/>
        <v>0</v>
      </c>
      <c r="N1409" s="74">
        <v>0</v>
      </c>
      <c r="O1409" s="74">
        <f t="shared" si="616"/>
        <v>0</v>
      </c>
      <c r="P1409" s="73">
        <f t="shared" si="617"/>
        <v>0</v>
      </c>
      <c r="Q1409" s="75">
        <v>96</v>
      </c>
      <c r="R1409" s="73">
        <f t="shared" si="618"/>
        <v>13440</v>
      </c>
      <c r="S1409" s="76">
        <f t="shared" si="619"/>
        <v>0</v>
      </c>
      <c r="T1409" s="77">
        <v>0</v>
      </c>
      <c r="U1409" s="78">
        <f t="shared" si="620"/>
        <v>0</v>
      </c>
      <c r="V1409" s="73">
        <f t="shared" si="613"/>
        <v>0</v>
      </c>
      <c r="W1409" s="73">
        <f t="shared" si="621"/>
        <v>0</v>
      </c>
      <c r="X1409" s="76" t="str">
        <f t="shared" si="622"/>
        <v>-</v>
      </c>
      <c r="Y1409" s="73">
        <f t="shared" si="623"/>
        <v>0</v>
      </c>
      <c r="Z1409" s="73">
        <f t="shared" si="624"/>
        <v>0</v>
      </c>
      <c r="AA1409" s="73">
        <f t="shared" si="625"/>
        <v>0</v>
      </c>
      <c r="AB1409" s="73">
        <f t="shared" si="626"/>
        <v>0</v>
      </c>
      <c r="AC1409" s="73">
        <f t="shared" si="627"/>
        <v>0</v>
      </c>
      <c r="AD1409" s="73">
        <f t="shared" si="628"/>
        <v>0</v>
      </c>
      <c r="AE1409" s="73">
        <v>0</v>
      </c>
    </row>
    <row r="1410" spans="1:31" ht="15" customHeight="1">
      <c r="A1410" s="5" t="s">
        <v>120</v>
      </c>
      <c r="B1410" s="6" t="str">
        <f>IFERROR(VLOOKUP(A1410,'Distributor List'!$A$2:$D$77,2,0),"-")</f>
        <v>Rajan pur</v>
      </c>
      <c r="C1410" s="6" t="str">
        <f>IFERROR(VLOOKUP(A1410,'Distributor List'!$A$2:$D$77,3,0),"-")</f>
        <v>Center-2</v>
      </c>
      <c r="D1410" s="6" t="str">
        <f>IFERROR(VLOOKUP(A1410,'Distributor List'!$A$2:$F$77,6,0),"-")</f>
        <v>Pak-1</v>
      </c>
      <c r="E1410" s="6" t="str">
        <f>IFERROR(VLOOKUP(A1410,'Distributor List'!$A$2:$D$77,4,0),"-")</f>
        <v>Whole Saler</v>
      </c>
      <c r="F1410" s="6" t="str">
        <f>IFERROR(VLOOKUP(H1410,'Price List'!$A$2:$H$109,8,0),"-")</f>
        <v>Medicronis</v>
      </c>
      <c r="G1410" s="6" t="str">
        <f>IFERROR(VLOOKUP(A1410,'Distributor List'!$A$2:$E$77,5,0),"-")</f>
        <v>DG Khan Vacant</v>
      </c>
      <c r="H1410" s="10" t="s">
        <v>186</v>
      </c>
      <c r="I1410" s="58">
        <v>215</v>
      </c>
      <c r="J1410" s="72">
        <v>29</v>
      </c>
      <c r="K1410" s="72">
        <v>1</v>
      </c>
      <c r="L1410" s="73">
        <f t="shared" si="599"/>
        <v>6235</v>
      </c>
      <c r="M1410" s="73">
        <f t="shared" si="615"/>
        <v>215</v>
      </c>
      <c r="N1410" s="74">
        <v>27</v>
      </c>
      <c r="O1410" s="74">
        <f t="shared" si="616"/>
        <v>5805</v>
      </c>
      <c r="P1410" s="73">
        <f t="shared" si="617"/>
        <v>430</v>
      </c>
      <c r="Q1410" s="75">
        <v>57.6</v>
      </c>
      <c r="R1410" s="73">
        <f t="shared" si="618"/>
        <v>12384</v>
      </c>
      <c r="S1410" s="76">
        <f t="shared" si="619"/>
        <v>0.50347222222222221</v>
      </c>
      <c r="T1410" s="77">
        <v>0</v>
      </c>
      <c r="U1410" s="78">
        <f t="shared" si="620"/>
        <v>29</v>
      </c>
      <c r="V1410" s="73">
        <f t="shared" si="613"/>
        <v>0</v>
      </c>
      <c r="W1410" s="73">
        <f t="shared" si="621"/>
        <v>6235</v>
      </c>
      <c r="X1410" s="76" t="str">
        <f t="shared" si="622"/>
        <v>-</v>
      </c>
      <c r="Y1410" s="73">
        <f t="shared" si="623"/>
        <v>43.5</v>
      </c>
      <c r="Z1410" s="73">
        <f t="shared" si="624"/>
        <v>42.5</v>
      </c>
      <c r="AA1410" s="73">
        <f t="shared" si="625"/>
        <v>9137.5</v>
      </c>
      <c r="AB1410" s="73">
        <f t="shared" si="626"/>
        <v>0</v>
      </c>
      <c r="AC1410" s="73">
        <f t="shared" si="627"/>
        <v>0</v>
      </c>
      <c r="AD1410" s="73">
        <f t="shared" si="628"/>
        <v>9352.5</v>
      </c>
      <c r="AE1410" s="73">
        <v>0</v>
      </c>
    </row>
    <row r="1411" spans="1:31" ht="15" customHeight="1">
      <c r="A1411" s="5" t="s">
        <v>120</v>
      </c>
      <c r="B1411" s="6" t="str">
        <f>IFERROR(VLOOKUP(A1411,'Distributor List'!$A$2:$D$77,2,0),"-")</f>
        <v>Rajan pur</v>
      </c>
      <c r="C1411" s="6" t="str">
        <f>IFERROR(VLOOKUP(A1411,'Distributor List'!$A$2:$D$77,3,0),"-")</f>
        <v>Center-2</v>
      </c>
      <c r="D1411" s="6" t="str">
        <f>IFERROR(VLOOKUP(A1411,'Distributor List'!$A$2:$F$77,6,0),"-")</f>
        <v>Pak-1</v>
      </c>
      <c r="E1411" s="6" t="str">
        <f>IFERROR(VLOOKUP(A1411,'Distributor List'!$A$2:$D$77,4,0),"-")</f>
        <v>Whole Saler</v>
      </c>
      <c r="F1411" s="6" t="str">
        <f>IFERROR(VLOOKUP(H1411,'Price List'!$A$2:$H$109,8,0),"-")</f>
        <v>Transformer</v>
      </c>
      <c r="G1411" s="6" t="str">
        <f>IFERROR(VLOOKUP(A1411,'Distributor List'!$A$2:$E$77,5,0),"-")</f>
        <v>DG Khan Vacant</v>
      </c>
      <c r="H1411" s="10" t="s">
        <v>187</v>
      </c>
      <c r="I1411" s="58">
        <v>187</v>
      </c>
      <c r="J1411" s="72">
        <v>0</v>
      </c>
      <c r="K1411" s="72">
        <v>0</v>
      </c>
      <c r="L1411" s="73">
        <f t="shared" si="599"/>
        <v>0</v>
      </c>
      <c r="M1411" s="73">
        <f t="shared" si="615"/>
        <v>0</v>
      </c>
      <c r="N1411" s="74">
        <v>0</v>
      </c>
      <c r="O1411" s="74">
        <f t="shared" si="616"/>
        <v>0</v>
      </c>
      <c r="P1411" s="73">
        <f t="shared" si="617"/>
        <v>0</v>
      </c>
      <c r="Q1411" s="75">
        <v>0</v>
      </c>
      <c r="R1411" s="73">
        <f t="shared" si="618"/>
        <v>0</v>
      </c>
      <c r="S1411" s="76" t="str">
        <f t="shared" si="619"/>
        <v>-</v>
      </c>
      <c r="T1411" s="77">
        <v>0</v>
      </c>
      <c r="U1411" s="78">
        <f t="shared" si="620"/>
        <v>0</v>
      </c>
      <c r="V1411" s="73">
        <f t="shared" si="613"/>
        <v>0</v>
      </c>
      <c r="W1411" s="73">
        <f t="shared" si="621"/>
        <v>0</v>
      </c>
      <c r="X1411" s="76" t="str">
        <f t="shared" si="622"/>
        <v>-</v>
      </c>
      <c r="Y1411" s="73">
        <f t="shared" si="623"/>
        <v>0</v>
      </c>
      <c r="Z1411" s="73">
        <f t="shared" si="624"/>
        <v>0</v>
      </c>
      <c r="AA1411" s="73">
        <f t="shared" si="625"/>
        <v>0</v>
      </c>
      <c r="AB1411" s="73">
        <f t="shared" si="626"/>
        <v>0</v>
      </c>
      <c r="AC1411" s="73">
        <f t="shared" si="627"/>
        <v>0</v>
      </c>
      <c r="AD1411" s="73">
        <f t="shared" si="628"/>
        <v>0</v>
      </c>
      <c r="AE1411" s="73">
        <v>0</v>
      </c>
    </row>
    <row r="1412" spans="1:31" ht="15" customHeight="1">
      <c r="A1412" s="5" t="s">
        <v>120</v>
      </c>
      <c r="B1412" s="6" t="str">
        <f>IFERROR(VLOOKUP(A1412,'Distributor List'!$A$2:$D$77,2,0),"-")</f>
        <v>Rajan pur</v>
      </c>
      <c r="C1412" s="6" t="str">
        <f>IFERROR(VLOOKUP(A1412,'Distributor List'!$A$2:$D$77,3,0),"-")</f>
        <v>Center-2</v>
      </c>
      <c r="D1412" s="6" t="str">
        <f>IFERROR(VLOOKUP(A1412,'Distributor List'!$A$2:$F$77,6,0),"-")</f>
        <v>Pak-1</v>
      </c>
      <c r="E1412" s="6" t="str">
        <f>IFERROR(VLOOKUP(A1412,'Distributor List'!$A$2:$D$77,4,0),"-")</f>
        <v>Whole Saler</v>
      </c>
      <c r="F1412" s="6" t="str">
        <f>IFERROR(VLOOKUP(H1412,'Price List'!$A$2:$H$109,8,0),"-")</f>
        <v>Medicronis</v>
      </c>
      <c r="G1412" s="6" t="str">
        <f>IFERROR(VLOOKUP(A1412,'Distributor List'!$A$2:$E$77,5,0),"-")</f>
        <v>DG Khan Vacant</v>
      </c>
      <c r="H1412" s="10" t="s">
        <v>188</v>
      </c>
      <c r="I1412" s="58">
        <v>110</v>
      </c>
      <c r="J1412" s="72">
        <v>68</v>
      </c>
      <c r="K1412" s="72">
        <v>20</v>
      </c>
      <c r="L1412" s="73">
        <f t="shared" si="599"/>
        <v>7480</v>
      </c>
      <c r="M1412" s="73">
        <f t="shared" si="615"/>
        <v>2200</v>
      </c>
      <c r="N1412" s="74">
        <v>68</v>
      </c>
      <c r="O1412" s="74">
        <f t="shared" si="616"/>
        <v>7480</v>
      </c>
      <c r="P1412" s="73">
        <f t="shared" si="617"/>
        <v>0</v>
      </c>
      <c r="Q1412" s="75">
        <v>71.400000000000006</v>
      </c>
      <c r="R1412" s="73">
        <f t="shared" si="618"/>
        <v>7854.0000000000009</v>
      </c>
      <c r="S1412" s="76">
        <f t="shared" si="619"/>
        <v>0.95238095238095222</v>
      </c>
      <c r="T1412" s="77">
        <v>0</v>
      </c>
      <c r="U1412" s="78">
        <f t="shared" si="620"/>
        <v>68</v>
      </c>
      <c r="V1412" s="73">
        <f t="shared" si="613"/>
        <v>0</v>
      </c>
      <c r="W1412" s="73">
        <f t="shared" si="621"/>
        <v>7480</v>
      </c>
      <c r="X1412" s="76" t="str">
        <f t="shared" si="622"/>
        <v>-</v>
      </c>
      <c r="Y1412" s="73">
        <f t="shared" si="623"/>
        <v>102</v>
      </c>
      <c r="Z1412" s="73">
        <f t="shared" si="624"/>
        <v>82</v>
      </c>
      <c r="AA1412" s="73">
        <f t="shared" si="625"/>
        <v>9020</v>
      </c>
      <c r="AB1412" s="73">
        <f t="shared" si="626"/>
        <v>0</v>
      </c>
      <c r="AC1412" s="73">
        <f t="shared" si="627"/>
        <v>0</v>
      </c>
      <c r="AD1412" s="73">
        <f t="shared" si="628"/>
        <v>11220</v>
      </c>
      <c r="AE1412" s="73">
        <v>0</v>
      </c>
    </row>
    <row r="1413" spans="1:31" ht="15" customHeight="1">
      <c r="A1413" s="5" t="s">
        <v>120</v>
      </c>
      <c r="B1413" s="6" t="str">
        <f>IFERROR(VLOOKUP(A1413,'Distributor List'!$A$2:$D$77,2,0),"-")</f>
        <v>Rajan pur</v>
      </c>
      <c r="C1413" s="6" t="str">
        <f>IFERROR(VLOOKUP(A1413,'Distributor List'!$A$2:$D$77,3,0),"-")</f>
        <v>Center-2</v>
      </c>
      <c r="D1413" s="6" t="str">
        <f>IFERROR(VLOOKUP(A1413,'Distributor List'!$A$2:$F$77,6,0),"-")</f>
        <v>Pak-1</v>
      </c>
      <c r="E1413" s="6" t="str">
        <f>IFERROR(VLOOKUP(A1413,'Distributor List'!$A$2:$D$77,4,0),"-")</f>
        <v>Whole Saler</v>
      </c>
      <c r="F1413" s="6" t="str">
        <f>IFERROR(VLOOKUP(H1413,'Price List'!$A$2:$H$109,8,0),"-")</f>
        <v>Medicronis</v>
      </c>
      <c r="G1413" s="6" t="str">
        <f>IFERROR(VLOOKUP(A1413,'Distributor List'!$A$2:$E$77,5,0),"-")</f>
        <v>DG Khan Vacant</v>
      </c>
      <c r="H1413" s="10" t="s">
        <v>189</v>
      </c>
      <c r="I1413" s="58">
        <v>99</v>
      </c>
      <c r="J1413" s="72">
        <v>27</v>
      </c>
      <c r="K1413" s="72">
        <v>138</v>
      </c>
      <c r="L1413" s="73">
        <f t="shared" ref="L1413:L1476" si="629">J1413*I1413</f>
        <v>2673</v>
      </c>
      <c r="M1413" s="73">
        <f t="shared" si="615"/>
        <v>13662</v>
      </c>
      <c r="N1413" s="74">
        <v>27</v>
      </c>
      <c r="O1413" s="74">
        <f t="shared" si="616"/>
        <v>2673</v>
      </c>
      <c r="P1413" s="73">
        <f t="shared" si="617"/>
        <v>0</v>
      </c>
      <c r="Q1413" s="75">
        <v>63</v>
      </c>
      <c r="R1413" s="73">
        <f t="shared" si="618"/>
        <v>6237</v>
      </c>
      <c r="S1413" s="76">
        <f t="shared" si="619"/>
        <v>0.42857142857142855</v>
      </c>
      <c r="T1413" s="77">
        <v>0</v>
      </c>
      <c r="U1413" s="78">
        <f t="shared" si="620"/>
        <v>27</v>
      </c>
      <c r="V1413" s="73">
        <f t="shared" si="613"/>
        <v>0</v>
      </c>
      <c r="W1413" s="73">
        <f t="shared" si="621"/>
        <v>2673</v>
      </c>
      <c r="X1413" s="76" t="str">
        <f t="shared" si="622"/>
        <v>-</v>
      </c>
      <c r="Y1413" s="73">
        <f t="shared" si="623"/>
        <v>40.5</v>
      </c>
      <c r="Z1413" s="73">
        <f t="shared" si="624"/>
        <v>0</v>
      </c>
      <c r="AA1413" s="73">
        <f t="shared" si="625"/>
        <v>0</v>
      </c>
      <c r="AB1413" s="73">
        <f t="shared" si="626"/>
        <v>97.5</v>
      </c>
      <c r="AC1413" s="73">
        <f t="shared" si="627"/>
        <v>9652.5</v>
      </c>
      <c r="AD1413" s="73">
        <f t="shared" si="628"/>
        <v>4009.5</v>
      </c>
      <c r="AE1413" s="73">
        <v>0</v>
      </c>
    </row>
    <row r="1414" spans="1:31" ht="15" customHeight="1">
      <c r="A1414" s="5" t="s">
        <v>120</v>
      </c>
      <c r="B1414" s="6" t="str">
        <f>IFERROR(VLOOKUP(A1414,'Distributor List'!$A$2:$D$77,2,0),"-")</f>
        <v>Rajan pur</v>
      </c>
      <c r="C1414" s="6" t="str">
        <f>IFERROR(VLOOKUP(A1414,'Distributor List'!$A$2:$D$77,3,0),"-")</f>
        <v>Center-2</v>
      </c>
      <c r="D1414" s="6" t="str">
        <f>IFERROR(VLOOKUP(A1414,'Distributor List'!$A$2:$F$77,6,0),"-")</f>
        <v>Pak-1</v>
      </c>
      <c r="E1414" s="6" t="str">
        <f>IFERROR(VLOOKUP(A1414,'Distributor List'!$A$2:$D$77,4,0),"-")</f>
        <v>Whole Saler</v>
      </c>
      <c r="F1414" s="6" t="str">
        <f>IFERROR(VLOOKUP(H1414,'Price List'!$A$2:$H$109,8,0),"-")</f>
        <v>Medicronis</v>
      </c>
      <c r="G1414" s="6" t="str">
        <f>IFERROR(VLOOKUP(A1414,'Distributor List'!$A$2:$E$77,5,0),"-")</f>
        <v>DG Khan Vacant</v>
      </c>
      <c r="H1414" s="10" t="s">
        <v>190</v>
      </c>
      <c r="I1414" s="58">
        <v>85</v>
      </c>
      <c r="J1414" s="72">
        <v>0</v>
      </c>
      <c r="K1414" s="72">
        <v>0</v>
      </c>
      <c r="L1414" s="73">
        <f t="shared" si="629"/>
        <v>0</v>
      </c>
      <c r="M1414" s="73">
        <f t="shared" si="615"/>
        <v>0</v>
      </c>
      <c r="N1414" s="74">
        <v>0</v>
      </c>
      <c r="O1414" s="74">
        <f t="shared" si="616"/>
        <v>0</v>
      </c>
      <c r="P1414" s="73">
        <f t="shared" si="617"/>
        <v>0</v>
      </c>
      <c r="Q1414" s="75">
        <v>0</v>
      </c>
      <c r="R1414" s="73">
        <f t="shared" si="618"/>
        <v>0</v>
      </c>
      <c r="S1414" s="76" t="str">
        <f t="shared" si="619"/>
        <v>-</v>
      </c>
      <c r="T1414" s="77">
        <v>0</v>
      </c>
      <c r="U1414" s="78">
        <f t="shared" si="620"/>
        <v>0</v>
      </c>
      <c r="V1414" s="73">
        <f t="shared" si="613"/>
        <v>0</v>
      </c>
      <c r="W1414" s="73">
        <f t="shared" si="621"/>
        <v>0</v>
      </c>
      <c r="X1414" s="76" t="str">
        <f t="shared" si="622"/>
        <v>-</v>
      </c>
      <c r="Y1414" s="73">
        <f t="shared" si="623"/>
        <v>0</v>
      </c>
      <c r="Z1414" s="73">
        <f t="shared" si="624"/>
        <v>0</v>
      </c>
      <c r="AA1414" s="73">
        <f t="shared" si="625"/>
        <v>0</v>
      </c>
      <c r="AB1414" s="73">
        <f t="shared" si="626"/>
        <v>0</v>
      </c>
      <c r="AC1414" s="73">
        <f t="shared" si="627"/>
        <v>0</v>
      </c>
      <c r="AD1414" s="73">
        <f t="shared" si="628"/>
        <v>0</v>
      </c>
      <c r="AE1414" s="73">
        <v>0</v>
      </c>
    </row>
    <row r="1415" spans="1:31" ht="15" customHeight="1">
      <c r="A1415" s="5" t="s">
        <v>120</v>
      </c>
      <c r="B1415" s="6" t="str">
        <f>IFERROR(VLOOKUP(A1415,'Distributor List'!$A$2:$D$77,2,0),"-")</f>
        <v>Rajan pur</v>
      </c>
      <c r="C1415" s="6" t="str">
        <f>IFERROR(VLOOKUP(A1415,'Distributor List'!$A$2:$D$77,3,0),"-")</f>
        <v>Center-2</v>
      </c>
      <c r="D1415" s="6" t="str">
        <f>IFERROR(VLOOKUP(A1415,'Distributor List'!$A$2:$F$77,6,0),"-")</f>
        <v>Pak-1</v>
      </c>
      <c r="E1415" s="6" t="str">
        <f>IFERROR(VLOOKUP(A1415,'Distributor List'!$A$2:$D$77,4,0),"-")</f>
        <v>Whole Saler</v>
      </c>
      <c r="F1415" s="6" t="str">
        <f>IFERROR(VLOOKUP(H1415,'Price List'!$A$2:$H$109,8,0),"-")</f>
        <v>Medicronis</v>
      </c>
      <c r="G1415" s="6" t="str">
        <f>IFERROR(VLOOKUP(A1415,'Distributor List'!$A$2:$E$77,5,0),"-")</f>
        <v>DG Khan Vacant</v>
      </c>
      <c r="H1415" s="10" t="s">
        <v>191</v>
      </c>
      <c r="I1415" s="58">
        <v>95</v>
      </c>
      <c r="J1415" s="72">
        <v>165</v>
      </c>
      <c r="K1415" s="72">
        <v>36</v>
      </c>
      <c r="L1415" s="73">
        <f t="shared" si="629"/>
        <v>15675</v>
      </c>
      <c r="M1415" s="73">
        <f t="shared" si="615"/>
        <v>3420</v>
      </c>
      <c r="N1415" s="74">
        <v>165</v>
      </c>
      <c r="O1415" s="74">
        <f t="shared" si="616"/>
        <v>15675</v>
      </c>
      <c r="P1415" s="73">
        <f t="shared" si="617"/>
        <v>0</v>
      </c>
      <c r="Q1415" s="75">
        <v>118.248</v>
      </c>
      <c r="R1415" s="73">
        <f t="shared" si="618"/>
        <v>11233.560000000001</v>
      </c>
      <c r="S1415" s="76">
        <f t="shared" si="619"/>
        <v>1.3953724375887964</v>
      </c>
      <c r="T1415" s="77">
        <v>0</v>
      </c>
      <c r="U1415" s="78">
        <f t="shared" si="620"/>
        <v>165</v>
      </c>
      <c r="V1415" s="73">
        <f t="shared" si="613"/>
        <v>0</v>
      </c>
      <c r="W1415" s="73">
        <f t="shared" si="621"/>
        <v>15675</v>
      </c>
      <c r="X1415" s="76" t="str">
        <f t="shared" si="622"/>
        <v>-</v>
      </c>
      <c r="Y1415" s="73">
        <f t="shared" si="623"/>
        <v>247.5</v>
      </c>
      <c r="Z1415" s="73">
        <f t="shared" si="624"/>
        <v>211.5</v>
      </c>
      <c r="AA1415" s="73">
        <f t="shared" si="625"/>
        <v>20092.5</v>
      </c>
      <c r="AB1415" s="73">
        <f t="shared" si="626"/>
        <v>0</v>
      </c>
      <c r="AC1415" s="73">
        <f t="shared" si="627"/>
        <v>0</v>
      </c>
      <c r="AD1415" s="73">
        <f t="shared" si="628"/>
        <v>23512.5</v>
      </c>
      <c r="AE1415" s="73">
        <v>0</v>
      </c>
    </row>
    <row r="1416" spans="1:31" ht="15" customHeight="1">
      <c r="A1416" s="5" t="s">
        <v>120</v>
      </c>
      <c r="B1416" s="6" t="str">
        <f>IFERROR(VLOOKUP(A1416,'Distributor List'!$A$2:$D$77,2,0),"-")</f>
        <v>Rajan pur</v>
      </c>
      <c r="C1416" s="6" t="str">
        <f>IFERROR(VLOOKUP(A1416,'Distributor List'!$A$2:$D$77,3,0),"-")</f>
        <v>Center-2</v>
      </c>
      <c r="D1416" s="6" t="str">
        <f>IFERROR(VLOOKUP(A1416,'Distributor List'!$A$2:$F$77,6,0),"-")</f>
        <v>Pak-1</v>
      </c>
      <c r="E1416" s="6" t="str">
        <f>IFERROR(VLOOKUP(A1416,'Distributor List'!$A$2:$D$77,4,0),"-")</f>
        <v>Whole Saler</v>
      </c>
      <c r="F1416" s="6" t="str">
        <f>IFERROR(VLOOKUP(H1416,'Price List'!$A$2:$H$109,8,0),"-")</f>
        <v>Medicronis</v>
      </c>
      <c r="G1416" s="6" t="str">
        <f>IFERROR(VLOOKUP(A1416,'Distributor List'!$A$2:$E$77,5,0),"-")</f>
        <v>DG Khan Vacant</v>
      </c>
      <c r="H1416" s="10" t="s">
        <v>192</v>
      </c>
      <c r="I1416" s="58">
        <v>90</v>
      </c>
      <c r="J1416" s="72">
        <v>0</v>
      </c>
      <c r="K1416" s="72">
        <v>0</v>
      </c>
      <c r="L1416" s="73">
        <f t="shared" si="629"/>
        <v>0</v>
      </c>
      <c r="M1416" s="73">
        <f t="shared" si="615"/>
        <v>0</v>
      </c>
      <c r="N1416" s="74">
        <v>0</v>
      </c>
      <c r="O1416" s="74">
        <f t="shared" si="616"/>
        <v>0</v>
      </c>
      <c r="P1416" s="73">
        <f t="shared" si="617"/>
        <v>0</v>
      </c>
      <c r="Q1416" s="75">
        <v>0</v>
      </c>
      <c r="R1416" s="73">
        <f t="shared" si="618"/>
        <v>0</v>
      </c>
      <c r="S1416" s="76" t="str">
        <f t="shared" si="619"/>
        <v>-</v>
      </c>
      <c r="T1416" s="77">
        <v>0</v>
      </c>
      <c r="U1416" s="78">
        <f t="shared" si="620"/>
        <v>0</v>
      </c>
      <c r="V1416" s="73">
        <f t="shared" si="613"/>
        <v>0</v>
      </c>
      <c r="W1416" s="73">
        <f t="shared" si="621"/>
        <v>0</v>
      </c>
      <c r="X1416" s="76" t="str">
        <f t="shared" si="622"/>
        <v>-</v>
      </c>
      <c r="Y1416" s="73">
        <f t="shared" si="623"/>
        <v>0</v>
      </c>
      <c r="Z1416" s="73">
        <f t="shared" si="624"/>
        <v>0</v>
      </c>
      <c r="AA1416" s="73">
        <f t="shared" si="625"/>
        <v>0</v>
      </c>
      <c r="AB1416" s="73">
        <f t="shared" si="626"/>
        <v>0</v>
      </c>
      <c r="AC1416" s="73">
        <f t="shared" si="627"/>
        <v>0</v>
      </c>
      <c r="AD1416" s="73">
        <f t="shared" si="628"/>
        <v>0</v>
      </c>
      <c r="AE1416" s="73">
        <v>0</v>
      </c>
    </row>
    <row r="1417" spans="1:31" ht="15" customHeight="1">
      <c r="A1417" s="5" t="s">
        <v>120</v>
      </c>
      <c r="B1417" s="6" t="str">
        <f>IFERROR(VLOOKUP(A1417,'Distributor List'!$A$2:$D$77,2,0),"-")</f>
        <v>Rajan pur</v>
      </c>
      <c r="C1417" s="6" t="str">
        <f>IFERROR(VLOOKUP(A1417,'Distributor List'!$A$2:$D$77,3,0),"-")</f>
        <v>Center-2</v>
      </c>
      <c r="D1417" s="6" t="str">
        <f>IFERROR(VLOOKUP(A1417,'Distributor List'!$A$2:$F$77,6,0),"-")</f>
        <v>Pak-1</v>
      </c>
      <c r="E1417" s="6" t="str">
        <f>IFERROR(VLOOKUP(A1417,'Distributor List'!$A$2:$D$77,4,0),"-")</f>
        <v>Whole Saler</v>
      </c>
      <c r="F1417" s="6" t="str">
        <f>IFERROR(VLOOKUP(H1417,'Price List'!$A$2:$H$109,8,0),"-")</f>
        <v>Medicronis</v>
      </c>
      <c r="G1417" s="6" t="str">
        <f>IFERROR(VLOOKUP(A1417,'Distributor List'!$A$2:$E$77,5,0),"-")</f>
        <v>DG Khan Vacant</v>
      </c>
      <c r="H1417" s="56" t="s">
        <v>193</v>
      </c>
      <c r="I1417" s="57">
        <v>99</v>
      </c>
      <c r="J1417" s="72">
        <v>93</v>
      </c>
      <c r="K1417" s="72">
        <v>17</v>
      </c>
      <c r="L1417" s="73">
        <f t="shared" si="629"/>
        <v>9207</v>
      </c>
      <c r="M1417" s="73">
        <f t="shared" si="615"/>
        <v>1683</v>
      </c>
      <c r="N1417" s="74">
        <v>93</v>
      </c>
      <c r="O1417" s="74">
        <f t="shared" si="616"/>
        <v>9207</v>
      </c>
      <c r="P1417" s="73">
        <f t="shared" si="617"/>
        <v>0</v>
      </c>
      <c r="Q1417" s="75">
        <v>168</v>
      </c>
      <c r="R1417" s="73">
        <f t="shared" si="618"/>
        <v>16632</v>
      </c>
      <c r="S1417" s="76">
        <f t="shared" si="619"/>
        <v>0.5535714285714286</v>
      </c>
      <c r="T1417" s="77">
        <v>0</v>
      </c>
      <c r="U1417" s="78">
        <f t="shared" si="620"/>
        <v>93</v>
      </c>
      <c r="V1417" s="73">
        <f t="shared" si="613"/>
        <v>0</v>
      </c>
      <c r="W1417" s="73">
        <f t="shared" si="621"/>
        <v>9207</v>
      </c>
      <c r="X1417" s="76" t="str">
        <f t="shared" si="622"/>
        <v>-</v>
      </c>
      <c r="Y1417" s="73">
        <f t="shared" si="623"/>
        <v>139.5</v>
      </c>
      <c r="Z1417" s="73">
        <f t="shared" si="624"/>
        <v>122.5</v>
      </c>
      <c r="AA1417" s="73">
        <f t="shared" si="625"/>
        <v>12127.5</v>
      </c>
      <c r="AB1417" s="73">
        <f t="shared" si="626"/>
        <v>0</v>
      </c>
      <c r="AC1417" s="73">
        <f t="shared" si="627"/>
        <v>0</v>
      </c>
      <c r="AD1417" s="73">
        <f t="shared" si="628"/>
        <v>13810.5</v>
      </c>
      <c r="AE1417" s="73">
        <v>0</v>
      </c>
    </row>
    <row r="1418" spans="1:31" ht="15" customHeight="1">
      <c r="A1418" s="5" t="s">
        <v>120</v>
      </c>
      <c r="B1418" s="6" t="str">
        <f>IFERROR(VLOOKUP(A1418,'Distributor List'!$A$2:$D$77,2,0),"-")</f>
        <v>Rajan pur</v>
      </c>
      <c r="C1418" s="6" t="str">
        <f>IFERROR(VLOOKUP(A1418,'Distributor List'!$A$2:$D$77,3,0),"-")</f>
        <v>Center-2</v>
      </c>
      <c r="D1418" s="6" t="str">
        <f>IFERROR(VLOOKUP(A1418,'Distributor List'!$A$2:$F$77,6,0),"-")</f>
        <v>Pak-1</v>
      </c>
      <c r="E1418" s="6" t="str">
        <f>IFERROR(VLOOKUP(A1418,'Distributor List'!$A$2:$D$77,4,0),"-")</f>
        <v>Whole Saler</v>
      </c>
      <c r="F1418" s="6" t="str">
        <f>IFERROR(VLOOKUP(H1418,'Price List'!$A$2:$H$109,8,0),"-")</f>
        <v>Medicronis</v>
      </c>
      <c r="G1418" s="6" t="str">
        <f>IFERROR(VLOOKUP(A1418,'Distributor List'!$A$2:$E$77,5,0),"-")</f>
        <v>DG Khan Vacant</v>
      </c>
      <c r="H1418" s="10" t="s">
        <v>144</v>
      </c>
      <c r="I1418" s="58">
        <v>105</v>
      </c>
      <c r="J1418" s="72">
        <v>0</v>
      </c>
      <c r="K1418" s="72">
        <v>0</v>
      </c>
      <c r="L1418" s="73">
        <f t="shared" si="629"/>
        <v>0</v>
      </c>
      <c r="M1418" s="73">
        <f t="shared" si="615"/>
        <v>0</v>
      </c>
      <c r="N1418" s="74">
        <v>0</v>
      </c>
      <c r="O1418" s="74">
        <f t="shared" si="616"/>
        <v>0</v>
      </c>
      <c r="P1418" s="73">
        <f t="shared" si="617"/>
        <v>0</v>
      </c>
      <c r="Q1418" s="75">
        <v>0</v>
      </c>
      <c r="R1418" s="73">
        <f t="shared" si="618"/>
        <v>0</v>
      </c>
      <c r="S1418" s="76" t="str">
        <f t="shared" si="619"/>
        <v>-</v>
      </c>
      <c r="T1418" s="77">
        <v>0</v>
      </c>
      <c r="U1418" s="78">
        <f t="shared" si="620"/>
        <v>0</v>
      </c>
      <c r="V1418" s="73">
        <f t="shared" si="613"/>
        <v>0</v>
      </c>
      <c r="W1418" s="73">
        <f t="shared" si="621"/>
        <v>0</v>
      </c>
      <c r="X1418" s="76" t="str">
        <f t="shared" si="622"/>
        <v>-</v>
      </c>
      <c r="Y1418" s="73">
        <f t="shared" si="623"/>
        <v>0</v>
      </c>
      <c r="Z1418" s="73">
        <f t="shared" si="624"/>
        <v>0</v>
      </c>
      <c r="AA1418" s="73">
        <f t="shared" si="625"/>
        <v>0</v>
      </c>
      <c r="AB1418" s="73">
        <f t="shared" si="626"/>
        <v>0</v>
      </c>
      <c r="AC1418" s="73">
        <f t="shared" si="627"/>
        <v>0</v>
      </c>
      <c r="AD1418" s="73">
        <f t="shared" si="628"/>
        <v>0</v>
      </c>
      <c r="AE1418" s="73">
        <v>0</v>
      </c>
    </row>
    <row r="1419" spans="1:31" ht="15" customHeight="1">
      <c r="A1419" s="5" t="s">
        <v>120</v>
      </c>
      <c r="B1419" s="6" t="str">
        <f>IFERROR(VLOOKUP(A1419,'Distributor List'!$A$2:$D$77,2,0),"-")</f>
        <v>Rajan pur</v>
      </c>
      <c r="C1419" s="6" t="str">
        <f>IFERROR(VLOOKUP(A1419,'Distributor List'!$A$2:$D$77,3,0),"-")</f>
        <v>Center-2</v>
      </c>
      <c r="D1419" s="6" t="str">
        <f>IFERROR(VLOOKUP(A1419,'Distributor List'!$A$2:$F$77,6,0),"-")</f>
        <v>Pak-1</v>
      </c>
      <c r="E1419" s="6" t="str">
        <f>IFERROR(VLOOKUP(A1419,'Distributor List'!$A$2:$D$77,4,0),"-")</f>
        <v>Whole Saler</v>
      </c>
      <c r="F1419" s="6" t="str">
        <f>IFERROR(VLOOKUP(H1419,'Price List'!$A$2:$H$109,8,0),"-")</f>
        <v>Medicronis</v>
      </c>
      <c r="G1419" s="6" t="str">
        <f>IFERROR(VLOOKUP(A1419,'Distributor List'!$A$2:$E$77,5,0),"-")</f>
        <v>DG Khan Vacant</v>
      </c>
      <c r="H1419" s="10" t="s">
        <v>150</v>
      </c>
      <c r="I1419" s="58">
        <v>115</v>
      </c>
      <c r="J1419" s="72">
        <v>115</v>
      </c>
      <c r="K1419" s="72">
        <v>27</v>
      </c>
      <c r="L1419" s="73">
        <f t="shared" si="629"/>
        <v>13225</v>
      </c>
      <c r="M1419" s="73">
        <f t="shared" si="615"/>
        <v>3105</v>
      </c>
      <c r="N1419" s="74">
        <v>95</v>
      </c>
      <c r="O1419" s="74">
        <f t="shared" si="616"/>
        <v>10925</v>
      </c>
      <c r="P1419" s="73">
        <f t="shared" si="617"/>
        <v>2300</v>
      </c>
      <c r="Q1419" s="75">
        <v>108</v>
      </c>
      <c r="R1419" s="73">
        <f t="shared" si="618"/>
        <v>12420</v>
      </c>
      <c r="S1419" s="76">
        <f t="shared" si="619"/>
        <v>1.0648148148148149</v>
      </c>
      <c r="T1419" s="77">
        <v>0</v>
      </c>
      <c r="U1419" s="78">
        <f t="shared" si="620"/>
        <v>115</v>
      </c>
      <c r="V1419" s="73">
        <f t="shared" si="613"/>
        <v>0</v>
      </c>
      <c r="W1419" s="73">
        <f t="shared" si="621"/>
        <v>13225</v>
      </c>
      <c r="X1419" s="76" t="str">
        <f t="shared" si="622"/>
        <v>-</v>
      </c>
      <c r="Y1419" s="73">
        <f t="shared" si="623"/>
        <v>172.5</v>
      </c>
      <c r="Z1419" s="73">
        <f t="shared" si="624"/>
        <v>145.5</v>
      </c>
      <c r="AA1419" s="73">
        <f t="shared" si="625"/>
        <v>16732.5</v>
      </c>
      <c r="AB1419" s="73">
        <f t="shared" si="626"/>
        <v>0</v>
      </c>
      <c r="AC1419" s="73">
        <f t="shared" si="627"/>
        <v>0</v>
      </c>
      <c r="AD1419" s="73">
        <f t="shared" si="628"/>
        <v>19837.5</v>
      </c>
      <c r="AE1419" s="73">
        <v>0</v>
      </c>
    </row>
    <row r="1420" spans="1:31" ht="15" customHeight="1">
      <c r="A1420" s="5" t="s">
        <v>120</v>
      </c>
      <c r="B1420" s="6" t="str">
        <f>IFERROR(VLOOKUP(A1420,'Distributor List'!$A$2:$D$77,2,0),"-")</f>
        <v>Rajan pur</v>
      </c>
      <c r="C1420" s="6" t="str">
        <f>IFERROR(VLOOKUP(A1420,'Distributor List'!$A$2:$D$77,3,0),"-")</f>
        <v>Center-2</v>
      </c>
      <c r="D1420" s="6" t="str">
        <f>IFERROR(VLOOKUP(A1420,'Distributor List'!$A$2:$F$77,6,0),"-")</f>
        <v>Pak-1</v>
      </c>
      <c r="E1420" s="6" t="str">
        <f>IFERROR(VLOOKUP(A1420,'Distributor List'!$A$2:$D$77,4,0),"-")</f>
        <v>Whole Saler</v>
      </c>
      <c r="F1420" s="6" t="str">
        <f>IFERROR(VLOOKUP(H1420,'Price List'!$A$2:$H$109,8,0),"-")</f>
        <v>Medicronis</v>
      </c>
      <c r="G1420" s="6" t="str">
        <f>IFERROR(VLOOKUP(A1420,'Distributor List'!$A$2:$E$77,5,0),"-")</f>
        <v>DG Khan Vacant</v>
      </c>
      <c r="H1420" s="10" t="s">
        <v>194</v>
      </c>
      <c r="I1420" s="58">
        <v>120</v>
      </c>
      <c r="J1420" s="72">
        <v>20</v>
      </c>
      <c r="K1420" s="72">
        <v>8</v>
      </c>
      <c r="L1420" s="73">
        <f t="shared" si="629"/>
        <v>2400</v>
      </c>
      <c r="M1420" s="73">
        <f t="shared" si="615"/>
        <v>960</v>
      </c>
      <c r="N1420" s="74">
        <v>20</v>
      </c>
      <c r="O1420" s="74">
        <f t="shared" si="616"/>
        <v>2400</v>
      </c>
      <c r="P1420" s="73">
        <f t="shared" si="617"/>
        <v>0</v>
      </c>
      <c r="Q1420" s="75">
        <v>123.5</v>
      </c>
      <c r="R1420" s="73">
        <f t="shared" si="618"/>
        <v>14820</v>
      </c>
      <c r="S1420" s="76">
        <f t="shared" si="619"/>
        <v>0.16194331983805668</v>
      </c>
      <c r="T1420" s="77">
        <v>0</v>
      </c>
      <c r="U1420" s="78">
        <f t="shared" si="620"/>
        <v>20</v>
      </c>
      <c r="V1420" s="73">
        <f t="shared" si="613"/>
        <v>0</v>
      </c>
      <c r="W1420" s="73">
        <f t="shared" si="621"/>
        <v>2400</v>
      </c>
      <c r="X1420" s="76" t="str">
        <f t="shared" si="622"/>
        <v>-</v>
      </c>
      <c r="Y1420" s="73">
        <f t="shared" si="623"/>
        <v>30</v>
      </c>
      <c r="Z1420" s="73">
        <f t="shared" si="624"/>
        <v>22</v>
      </c>
      <c r="AA1420" s="73">
        <f t="shared" si="625"/>
        <v>2640</v>
      </c>
      <c r="AB1420" s="73">
        <f t="shared" si="626"/>
        <v>0</v>
      </c>
      <c r="AC1420" s="73">
        <f t="shared" si="627"/>
        <v>0</v>
      </c>
      <c r="AD1420" s="73">
        <f t="shared" si="628"/>
        <v>3600</v>
      </c>
      <c r="AE1420" s="73">
        <v>0</v>
      </c>
    </row>
    <row r="1421" spans="1:31" ht="15" customHeight="1">
      <c r="A1421" s="5" t="s">
        <v>120</v>
      </c>
      <c r="B1421" s="6" t="str">
        <f>IFERROR(VLOOKUP(A1421,'Distributor List'!$A$2:$D$77,2,0),"-")</f>
        <v>Rajan pur</v>
      </c>
      <c r="C1421" s="6" t="str">
        <f>IFERROR(VLOOKUP(A1421,'Distributor List'!$A$2:$D$77,3,0),"-")</f>
        <v>Center-2</v>
      </c>
      <c r="D1421" s="6" t="str">
        <f>IFERROR(VLOOKUP(A1421,'Distributor List'!$A$2:$F$77,6,0),"-")</f>
        <v>Pak-1</v>
      </c>
      <c r="E1421" s="6" t="str">
        <f>IFERROR(VLOOKUP(A1421,'Distributor List'!$A$2:$D$77,4,0),"-")</f>
        <v>Whole Saler</v>
      </c>
      <c r="F1421" s="6" t="str">
        <f>IFERROR(VLOOKUP(H1421,'Price List'!$A$2:$H$109,8,0),"-")</f>
        <v>Transformer</v>
      </c>
      <c r="G1421" s="6" t="str">
        <f>IFERROR(VLOOKUP(A1421,'Distributor List'!$A$2:$E$77,5,0),"-")</f>
        <v>DG Khan Vacant</v>
      </c>
      <c r="H1421" s="10" t="s">
        <v>195</v>
      </c>
      <c r="I1421" s="58">
        <v>552.5</v>
      </c>
      <c r="J1421" s="72">
        <v>0</v>
      </c>
      <c r="K1421" s="72">
        <v>0</v>
      </c>
      <c r="L1421" s="73">
        <f t="shared" si="629"/>
        <v>0</v>
      </c>
      <c r="M1421" s="73">
        <f t="shared" si="615"/>
        <v>0</v>
      </c>
      <c r="N1421" s="74">
        <v>0</v>
      </c>
      <c r="O1421" s="74">
        <f t="shared" si="616"/>
        <v>0</v>
      </c>
      <c r="P1421" s="73">
        <f t="shared" si="617"/>
        <v>0</v>
      </c>
      <c r="Q1421" s="75">
        <v>0</v>
      </c>
      <c r="R1421" s="73">
        <f t="shared" si="618"/>
        <v>0</v>
      </c>
      <c r="S1421" s="76" t="str">
        <f t="shared" si="619"/>
        <v>-</v>
      </c>
      <c r="T1421" s="77">
        <v>0</v>
      </c>
      <c r="U1421" s="78">
        <f t="shared" si="620"/>
        <v>0</v>
      </c>
      <c r="V1421" s="73">
        <f t="shared" si="613"/>
        <v>0</v>
      </c>
      <c r="W1421" s="73">
        <f t="shared" si="621"/>
        <v>0</v>
      </c>
      <c r="X1421" s="76" t="str">
        <f t="shared" si="622"/>
        <v>-</v>
      </c>
      <c r="Y1421" s="73">
        <f t="shared" si="623"/>
        <v>0</v>
      </c>
      <c r="Z1421" s="73">
        <f t="shared" si="624"/>
        <v>0</v>
      </c>
      <c r="AA1421" s="73">
        <f t="shared" si="625"/>
        <v>0</v>
      </c>
      <c r="AB1421" s="73">
        <f t="shared" si="626"/>
        <v>0</v>
      </c>
      <c r="AC1421" s="73">
        <f t="shared" si="627"/>
        <v>0</v>
      </c>
      <c r="AD1421" s="73">
        <f t="shared" si="628"/>
        <v>0</v>
      </c>
      <c r="AE1421" s="73">
        <v>0</v>
      </c>
    </row>
    <row r="1422" spans="1:31" ht="15" customHeight="1">
      <c r="A1422" s="5" t="s">
        <v>120</v>
      </c>
      <c r="B1422" s="6" t="str">
        <f>IFERROR(VLOOKUP(A1422,'Distributor List'!$A$2:$D$77,2,0),"-")</f>
        <v>Rajan pur</v>
      </c>
      <c r="C1422" s="6" t="str">
        <f>IFERROR(VLOOKUP(A1422,'Distributor List'!$A$2:$D$77,3,0),"-")</f>
        <v>Center-2</v>
      </c>
      <c r="D1422" s="6" t="str">
        <f>IFERROR(VLOOKUP(A1422,'Distributor List'!$A$2:$F$77,6,0),"-")</f>
        <v>Pak-1</v>
      </c>
      <c r="E1422" s="6" t="str">
        <f>IFERROR(VLOOKUP(A1422,'Distributor List'!$A$2:$D$77,4,0),"-")</f>
        <v>Whole Saler</v>
      </c>
      <c r="F1422" s="6" t="str">
        <f>IFERROR(VLOOKUP(H1422,'Price List'!$A$2:$H$109,8,0),"-")</f>
        <v>Transformer</v>
      </c>
      <c r="G1422" s="6" t="str">
        <f>IFERROR(VLOOKUP(A1422,'Distributor List'!$A$2:$E$77,5,0),"-")</f>
        <v>DG Khan Vacant</v>
      </c>
      <c r="H1422" s="10" t="s">
        <v>196</v>
      </c>
      <c r="I1422" s="58">
        <v>125</v>
      </c>
      <c r="J1422" s="72">
        <v>0</v>
      </c>
      <c r="K1422" s="72">
        <v>0</v>
      </c>
      <c r="L1422" s="73">
        <f t="shared" si="629"/>
        <v>0</v>
      </c>
      <c r="M1422" s="73">
        <f t="shared" si="615"/>
        <v>0</v>
      </c>
      <c r="N1422" s="74">
        <v>0</v>
      </c>
      <c r="O1422" s="74">
        <f t="shared" si="616"/>
        <v>0</v>
      </c>
      <c r="P1422" s="73">
        <f t="shared" si="617"/>
        <v>0</v>
      </c>
      <c r="Q1422" s="75">
        <v>0</v>
      </c>
      <c r="R1422" s="73">
        <f t="shared" si="618"/>
        <v>0</v>
      </c>
      <c r="S1422" s="76" t="str">
        <f t="shared" si="619"/>
        <v>-</v>
      </c>
      <c r="T1422" s="77">
        <v>0</v>
      </c>
      <c r="U1422" s="78">
        <f t="shared" si="620"/>
        <v>0</v>
      </c>
      <c r="V1422" s="73">
        <f t="shared" si="613"/>
        <v>0</v>
      </c>
      <c r="W1422" s="73">
        <f t="shared" si="621"/>
        <v>0</v>
      </c>
      <c r="X1422" s="76" t="str">
        <f t="shared" si="622"/>
        <v>-</v>
      </c>
      <c r="Y1422" s="73">
        <f t="shared" si="623"/>
        <v>0</v>
      </c>
      <c r="Z1422" s="73">
        <f t="shared" si="624"/>
        <v>0</v>
      </c>
      <c r="AA1422" s="73">
        <f t="shared" si="625"/>
        <v>0</v>
      </c>
      <c r="AB1422" s="73">
        <f t="shared" si="626"/>
        <v>0</v>
      </c>
      <c r="AC1422" s="73">
        <f t="shared" si="627"/>
        <v>0</v>
      </c>
      <c r="AD1422" s="73">
        <f t="shared" si="628"/>
        <v>0</v>
      </c>
      <c r="AE1422" s="73">
        <v>0</v>
      </c>
    </row>
    <row r="1423" spans="1:31" ht="15" customHeight="1">
      <c r="A1423" s="5" t="s">
        <v>120</v>
      </c>
      <c r="B1423" s="6" t="str">
        <f>IFERROR(VLOOKUP(A1423,'Distributor List'!$A$2:$D$77,2,0),"-")</f>
        <v>Rajan pur</v>
      </c>
      <c r="C1423" s="6" t="str">
        <f>IFERROR(VLOOKUP(A1423,'Distributor List'!$A$2:$D$77,3,0),"-")</f>
        <v>Center-2</v>
      </c>
      <c r="D1423" s="6" t="str">
        <f>IFERROR(VLOOKUP(A1423,'Distributor List'!$A$2:$F$77,6,0),"-")</f>
        <v>Pak-1</v>
      </c>
      <c r="E1423" s="6" t="str">
        <f>IFERROR(VLOOKUP(A1423,'Distributor List'!$A$2:$D$77,4,0),"-")</f>
        <v>Whole Saler</v>
      </c>
      <c r="F1423" s="6" t="str">
        <f>IFERROR(VLOOKUP(H1423,'Price List'!$A$2:$H$109,8,0),"-")</f>
        <v>Medicronis</v>
      </c>
      <c r="G1423" s="6" t="str">
        <f>IFERROR(VLOOKUP(A1423,'Distributor List'!$A$2:$E$77,5,0),"-")</f>
        <v>DG Khan Vacant</v>
      </c>
      <c r="H1423" s="10" t="s">
        <v>142</v>
      </c>
      <c r="I1423" s="58">
        <v>105</v>
      </c>
      <c r="J1423" s="72">
        <v>163</v>
      </c>
      <c r="K1423" s="72">
        <v>0</v>
      </c>
      <c r="L1423" s="73">
        <f t="shared" si="629"/>
        <v>17115</v>
      </c>
      <c r="M1423" s="73">
        <f t="shared" si="615"/>
        <v>0</v>
      </c>
      <c r="N1423" s="74">
        <v>163</v>
      </c>
      <c r="O1423" s="74">
        <f t="shared" si="616"/>
        <v>17115</v>
      </c>
      <c r="P1423" s="73">
        <f t="shared" si="617"/>
        <v>0</v>
      </c>
      <c r="Q1423" s="75">
        <v>769.12</v>
      </c>
      <c r="R1423" s="73">
        <f t="shared" si="618"/>
        <v>80757.600000000006</v>
      </c>
      <c r="S1423" s="76">
        <f t="shared" si="619"/>
        <v>0.2119305179945912</v>
      </c>
      <c r="T1423" s="77">
        <v>0</v>
      </c>
      <c r="U1423" s="78">
        <f t="shared" si="620"/>
        <v>163</v>
      </c>
      <c r="V1423" s="73">
        <f t="shared" si="613"/>
        <v>0</v>
      </c>
      <c r="W1423" s="73">
        <f t="shared" si="621"/>
        <v>17115</v>
      </c>
      <c r="X1423" s="76" t="str">
        <f t="shared" si="622"/>
        <v>-</v>
      </c>
      <c r="Y1423" s="73">
        <f t="shared" si="623"/>
        <v>244.5</v>
      </c>
      <c r="Z1423" s="73">
        <f t="shared" si="624"/>
        <v>244.5</v>
      </c>
      <c r="AA1423" s="73">
        <f t="shared" si="625"/>
        <v>25672.5</v>
      </c>
      <c r="AB1423" s="73">
        <f t="shared" si="626"/>
        <v>0</v>
      </c>
      <c r="AC1423" s="73">
        <f t="shared" si="627"/>
        <v>0</v>
      </c>
      <c r="AD1423" s="73">
        <f t="shared" si="628"/>
        <v>25672.5</v>
      </c>
      <c r="AE1423" s="73">
        <v>0</v>
      </c>
    </row>
    <row r="1424" spans="1:31" ht="15" customHeight="1">
      <c r="A1424" s="5" t="s">
        <v>120</v>
      </c>
      <c r="B1424" s="6" t="str">
        <f>IFERROR(VLOOKUP(A1424,'Distributor List'!$A$2:$D$77,2,0),"-")</f>
        <v>Rajan pur</v>
      </c>
      <c r="C1424" s="6" t="str">
        <f>IFERROR(VLOOKUP(A1424,'Distributor List'!$A$2:$D$77,3,0),"-")</f>
        <v>Center-2</v>
      </c>
      <c r="D1424" s="6" t="str">
        <f>IFERROR(VLOOKUP(A1424,'Distributor List'!$A$2:$F$77,6,0),"-")</f>
        <v>Pak-1</v>
      </c>
      <c r="E1424" s="6" t="str">
        <f>IFERROR(VLOOKUP(A1424,'Distributor List'!$A$2:$D$77,4,0),"-")</f>
        <v>Whole Saler</v>
      </c>
      <c r="F1424" s="6" t="str">
        <f>IFERROR(VLOOKUP(H1424,'Price List'!$A$2:$H$109,8,0),"-")</f>
        <v>Medicronis</v>
      </c>
      <c r="G1424" s="6" t="str">
        <f>IFERROR(VLOOKUP(A1424,'Distributor List'!$A$2:$E$77,5,0),"-")</f>
        <v>DG Khan Vacant</v>
      </c>
      <c r="H1424" s="10" t="s">
        <v>197</v>
      </c>
      <c r="I1424" s="58">
        <v>53</v>
      </c>
      <c r="J1424" s="72">
        <v>0</v>
      </c>
      <c r="K1424" s="72">
        <v>0</v>
      </c>
      <c r="L1424" s="73">
        <f t="shared" si="629"/>
        <v>0</v>
      </c>
      <c r="M1424" s="73">
        <f t="shared" si="615"/>
        <v>0</v>
      </c>
      <c r="N1424" s="74">
        <v>0</v>
      </c>
      <c r="O1424" s="74">
        <f t="shared" si="616"/>
        <v>0</v>
      </c>
      <c r="P1424" s="73">
        <f t="shared" si="617"/>
        <v>0</v>
      </c>
      <c r="Q1424" s="75">
        <v>0</v>
      </c>
      <c r="R1424" s="73">
        <f t="shared" si="618"/>
        <v>0</v>
      </c>
      <c r="S1424" s="76" t="str">
        <f t="shared" si="619"/>
        <v>-</v>
      </c>
      <c r="T1424" s="77">
        <v>0</v>
      </c>
      <c r="U1424" s="78">
        <f t="shared" si="620"/>
        <v>0</v>
      </c>
      <c r="V1424" s="73">
        <f t="shared" si="613"/>
        <v>0</v>
      </c>
      <c r="W1424" s="73">
        <f t="shared" si="621"/>
        <v>0</v>
      </c>
      <c r="X1424" s="76" t="str">
        <f t="shared" si="622"/>
        <v>-</v>
      </c>
      <c r="Y1424" s="73">
        <f t="shared" si="623"/>
        <v>0</v>
      </c>
      <c r="Z1424" s="73">
        <f t="shared" si="624"/>
        <v>0</v>
      </c>
      <c r="AA1424" s="73">
        <f t="shared" si="625"/>
        <v>0</v>
      </c>
      <c r="AB1424" s="73">
        <f t="shared" si="626"/>
        <v>0</v>
      </c>
      <c r="AC1424" s="73">
        <f t="shared" si="627"/>
        <v>0</v>
      </c>
      <c r="AD1424" s="73">
        <f t="shared" si="628"/>
        <v>0</v>
      </c>
      <c r="AE1424" s="73">
        <v>0</v>
      </c>
    </row>
    <row r="1425" spans="1:31" ht="15" customHeight="1">
      <c r="A1425" s="5" t="s">
        <v>120</v>
      </c>
      <c r="B1425" s="6" t="str">
        <f>IFERROR(VLOOKUP(A1425,'Distributor List'!$A$2:$D$77,2,0),"-")</f>
        <v>Rajan pur</v>
      </c>
      <c r="C1425" s="6" t="str">
        <f>IFERROR(VLOOKUP(A1425,'Distributor List'!$A$2:$D$77,3,0),"-")</f>
        <v>Center-2</v>
      </c>
      <c r="D1425" s="6" t="str">
        <f>IFERROR(VLOOKUP(A1425,'Distributor List'!$A$2:$F$77,6,0),"-")</f>
        <v>Pak-1</v>
      </c>
      <c r="E1425" s="6" t="str">
        <f>IFERROR(VLOOKUP(A1425,'Distributor List'!$A$2:$D$77,4,0),"-")</f>
        <v>Whole Saler</v>
      </c>
      <c r="F1425" s="6" t="str">
        <f>IFERROR(VLOOKUP(H1425,'Price List'!$A$2:$H$109,8,0),"-")</f>
        <v>Medicronis</v>
      </c>
      <c r="G1425" s="6" t="str">
        <f>IFERROR(VLOOKUP(A1425,'Distributor List'!$A$2:$E$77,5,0),"-")</f>
        <v>DG Khan Vacant</v>
      </c>
      <c r="H1425" s="10" t="s">
        <v>198</v>
      </c>
      <c r="I1425" s="58">
        <v>69</v>
      </c>
      <c r="J1425" s="72">
        <v>0</v>
      </c>
      <c r="K1425" s="72">
        <v>0</v>
      </c>
      <c r="L1425" s="73">
        <f t="shared" si="629"/>
        <v>0</v>
      </c>
      <c r="M1425" s="73">
        <f t="shared" si="615"/>
        <v>0</v>
      </c>
      <c r="N1425" s="74">
        <v>0</v>
      </c>
      <c r="O1425" s="74">
        <f t="shared" si="616"/>
        <v>0</v>
      </c>
      <c r="P1425" s="73">
        <f t="shared" si="617"/>
        <v>0</v>
      </c>
      <c r="Q1425" s="75">
        <v>0</v>
      </c>
      <c r="R1425" s="73">
        <f t="shared" si="618"/>
        <v>0</v>
      </c>
      <c r="S1425" s="76" t="str">
        <f t="shared" si="619"/>
        <v>-</v>
      </c>
      <c r="T1425" s="77">
        <v>0</v>
      </c>
      <c r="U1425" s="78">
        <f t="shared" si="620"/>
        <v>0</v>
      </c>
      <c r="V1425" s="73">
        <f t="shared" si="613"/>
        <v>0</v>
      </c>
      <c r="W1425" s="73">
        <f t="shared" si="621"/>
        <v>0</v>
      </c>
      <c r="X1425" s="76" t="str">
        <f t="shared" si="622"/>
        <v>-</v>
      </c>
      <c r="Y1425" s="73">
        <f t="shared" si="623"/>
        <v>0</v>
      </c>
      <c r="Z1425" s="73">
        <f t="shared" si="624"/>
        <v>0</v>
      </c>
      <c r="AA1425" s="73">
        <f t="shared" si="625"/>
        <v>0</v>
      </c>
      <c r="AB1425" s="73">
        <f t="shared" si="626"/>
        <v>0</v>
      </c>
      <c r="AC1425" s="73">
        <f t="shared" si="627"/>
        <v>0</v>
      </c>
      <c r="AD1425" s="73">
        <f t="shared" si="628"/>
        <v>0</v>
      </c>
      <c r="AE1425" s="73">
        <v>0</v>
      </c>
    </row>
    <row r="1426" spans="1:31" ht="15" customHeight="1">
      <c r="A1426" s="5" t="s">
        <v>120</v>
      </c>
      <c r="B1426" s="6" t="str">
        <f>IFERROR(VLOOKUP(A1426,'Distributor List'!$A$2:$D$77,2,0),"-")</f>
        <v>Rajan pur</v>
      </c>
      <c r="C1426" s="6" t="str">
        <f>IFERROR(VLOOKUP(A1426,'Distributor List'!$A$2:$D$77,3,0),"-")</f>
        <v>Center-2</v>
      </c>
      <c r="D1426" s="6" t="str">
        <f>IFERROR(VLOOKUP(A1426,'Distributor List'!$A$2:$F$77,6,0),"-")</f>
        <v>Pak-1</v>
      </c>
      <c r="E1426" s="6" t="str">
        <f>IFERROR(VLOOKUP(A1426,'Distributor List'!$A$2:$D$77,4,0),"-")</f>
        <v>Whole Saler</v>
      </c>
      <c r="F1426" s="6" t="str">
        <f>IFERROR(VLOOKUP(H1426,'Price List'!$A$2:$H$109,8,0),"-")</f>
        <v>Medicronis</v>
      </c>
      <c r="G1426" s="6" t="str">
        <f>IFERROR(VLOOKUP(A1426,'Distributor List'!$A$2:$E$77,5,0),"-")</f>
        <v>DG Khan Vacant</v>
      </c>
      <c r="H1426" s="10" t="s">
        <v>199</v>
      </c>
      <c r="I1426" s="58">
        <v>90</v>
      </c>
      <c r="J1426" s="72">
        <v>0</v>
      </c>
      <c r="K1426" s="72">
        <v>0</v>
      </c>
      <c r="L1426" s="73">
        <f t="shared" si="629"/>
        <v>0</v>
      </c>
      <c r="M1426" s="73">
        <f t="shared" si="615"/>
        <v>0</v>
      </c>
      <c r="N1426" s="74">
        <v>0</v>
      </c>
      <c r="O1426" s="74">
        <f t="shared" si="616"/>
        <v>0</v>
      </c>
      <c r="P1426" s="73">
        <f t="shared" si="617"/>
        <v>0</v>
      </c>
      <c r="Q1426" s="75">
        <v>0</v>
      </c>
      <c r="R1426" s="73">
        <f t="shared" si="618"/>
        <v>0</v>
      </c>
      <c r="S1426" s="76" t="str">
        <f t="shared" si="619"/>
        <v>-</v>
      </c>
      <c r="T1426" s="77">
        <v>0</v>
      </c>
      <c r="U1426" s="78">
        <f t="shared" si="620"/>
        <v>0</v>
      </c>
      <c r="V1426" s="73">
        <f t="shared" si="613"/>
        <v>0</v>
      </c>
      <c r="W1426" s="73">
        <f t="shared" si="621"/>
        <v>0</v>
      </c>
      <c r="X1426" s="76" t="str">
        <f t="shared" si="622"/>
        <v>-</v>
      </c>
      <c r="Y1426" s="73">
        <f t="shared" si="623"/>
        <v>0</v>
      </c>
      <c r="Z1426" s="73">
        <f t="shared" si="624"/>
        <v>0</v>
      </c>
      <c r="AA1426" s="73">
        <f t="shared" si="625"/>
        <v>0</v>
      </c>
      <c r="AB1426" s="73">
        <f t="shared" si="626"/>
        <v>0</v>
      </c>
      <c r="AC1426" s="73">
        <f t="shared" si="627"/>
        <v>0</v>
      </c>
      <c r="AD1426" s="73">
        <f t="shared" si="628"/>
        <v>0</v>
      </c>
      <c r="AE1426" s="73">
        <v>0</v>
      </c>
    </row>
    <row r="1427" spans="1:31" ht="15" customHeight="1">
      <c r="A1427" s="5" t="s">
        <v>120</v>
      </c>
      <c r="B1427" s="6" t="str">
        <f>IFERROR(VLOOKUP(A1427,'Distributor List'!$A$2:$D$77,2,0),"-")</f>
        <v>Rajan pur</v>
      </c>
      <c r="C1427" s="6" t="str">
        <f>IFERROR(VLOOKUP(A1427,'Distributor List'!$A$2:$D$77,3,0),"-")</f>
        <v>Center-2</v>
      </c>
      <c r="D1427" s="6" t="str">
        <f>IFERROR(VLOOKUP(A1427,'Distributor List'!$A$2:$F$77,6,0),"-")</f>
        <v>Pak-1</v>
      </c>
      <c r="E1427" s="6" t="str">
        <f>IFERROR(VLOOKUP(A1427,'Distributor List'!$A$2:$D$77,4,0),"-")</f>
        <v>Whole Saler</v>
      </c>
      <c r="F1427" s="6" t="str">
        <f>IFERROR(VLOOKUP(H1427,'Price List'!$A$2:$H$109,8,0),"-")</f>
        <v>Medicronis</v>
      </c>
      <c r="G1427" s="6" t="str">
        <f>IFERROR(VLOOKUP(A1427,'Distributor List'!$A$2:$E$77,5,0),"-")</f>
        <v>DG Khan Vacant</v>
      </c>
      <c r="H1427" s="10" t="s">
        <v>200</v>
      </c>
      <c r="I1427" s="58">
        <v>110</v>
      </c>
      <c r="J1427" s="72">
        <v>38</v>
      </c>
      <c r="K1427" s="72">
        <v>0</v>
      </c>
      <c r="L1427" s="73">
        <f t="shared" si="629"/>
        <v>4180</v>
      </c>
      <c r="M1427" s="73">
        <f t="shared" si="615"/>
        <v>0</v>
      </c>
      <c r="N1427" s="74">
        <v>38</v>
      </c>
      <c r="O1427" s="74">
        <f t="shared" si="616"/>
        <v>4180</v>
      </c>
      <c r="P1427" s="73">
        <f t="shared" si="617"/>
        <v>0</v>
      </c>
      <c r="Q1427" s="75">
        <v>52.8</v>
      </c>
      <c r="R1427" s="73">
        <f t="shared" si="618"/>
        <v>5808</v>
      </c>
      <c r="S1427" s="76">
        <f t="shared" si="619"/>
        <v>0.71969696969696972</v>
      </c>
      <c r="T1427" s="77">
        <v>0</v>
      </c>
      <c r="U1427" s="78">
        <f t="shared" si="620"/>
        <v>38</v>
      </c>
      <c r="V1427" s="73">
        <f t="shared" si="613"/>
        <v>0</v>
      </c>
      <c r="W1427" s="73">
        <f t="shared" si="621"/>
        <v>4180</v>
      </c>
      <c r="X1427" s="76" t="str">
        <f t="shared" si="622"/>
        <v>-</v>
      </c>
      <c r="Y1427" s="73">
        <f t="shared" si="623"/>
        <v>57</v>
      </c>
      <c r="Z1427" s="73">
        <f t="shared" si="624"/>
        <v>57</v>
      </c>
      <c r="AA1427" s="73">
        <f t="shared" si="625"/>
        <v>6270</v>
      </c>
      <c r="AB1427" s="73">
        <f t="shared" si="626"/>
        <v>0</v>
      </c>
      <c r="AC1427" s="73">
        <f t="shared" si="627"/>
        <v>0</v>
      </c>
      <c r="AD1427" s="73">
        <f t="shared" si="628"/>
        <v>6270</v>
      </c>
      <c r="AE1427" s="73">
        <v>0</v>
      </c>
    </row>
    <row r="1428" spans="1:31" ht="15" customHeight="1">
      <c r="A1428" s="5" t="s">
        <v>120</v>
      </c>
      <c r="B1428" s="6" t="str">
        <f>IFERROR(VLOOKUP(A1428,'Distributor List'!$A$2:$D$77,2,0),"-")</f>
        <v>Rajan pur</v>
      </c>
      <c r="C1428" s="6" t="str">
        <f>IFERROR(VLOOKUP(A1428,'Distributor List'!$A$2:$D$77,3,0),"-")</f>
        <v>Center-2</v>
      </c>
      <c r="D1428" s="6" t="str">
        <f>IFERROR(VLOOKUP(A1428,'Distributor List'!$A$2:$F$77,6,0),"-")</f>
        <v>Pak-1</v>
      </c>
      <c r="E1428" s="6" t="str">
        <f>IFERROR(VLOOKUP(A1428,'Distributor List'!$A$2:$D$77,4,0),"-")</f>
        <v>Whole Saler</v>
      </c>
      <c r="F1428" s="6" t="str">
        <f>IFERROR(VLOOKUP(H1428,'Price List'!$A$2:$H$109,8,0),"-")</f>
        <v>Medicronis</v>
      </c>
      <c r="G1428" s="6" t="str">
        <f>IFERROR(VLOOKUP(A1428,'Distributor List'!$A$2:$E$77,5,0),"-")</f>
        <v>DG Khan Vacant</v>
      </c>
      <c r="H1428" s="56" t="s">
        <v>145</v>
      </c>
      <c r="I1428" s="57">
        <v>110</v>
      </c>
      <c r="J1428" s="72">
        <v>440</v>
      </c>
      <c r="K1428" s="72">
        <v>151</v>
      </c>
      <c r="L1428" s="73">
        <f t="shared" si="629"/>
        <v>48400</v>
      </c>
      <c r="M1428" s="73">
        <f t="shared" si="615"/>
        <v>16610</v>
      </c>
      <c r="N1428" s="74">
        <v>396</v>
      </c>
      <c r="O1428" s="74">
        <f t="shared" si="616"/>
        <v>43560</v>
      </c>
      <c r="P1428" s="73">
        <f t="shared" si="617"/>
        <v>4840</v>
      </c>
      <c r="Q1428" s="75">
        <v>540</v>
      </c>
      <c r="R1428" s="73">
        <f t="shared" si="618"/>
        <v>59400</v>
      </c>
      <c r="S1428" s="76">
        <f t="shared" si="619"/>
        <v>0.81481481481481477</v>
      </c>
      <c r="T1428" s="77">
        <v>22</v>
      </c>
      <c r="U1428" s="78">
        <f t="shared" si="620"/>
        <v>418</v>
      </c>
      <c r="V1428" s="73">
        <f t="shared" si="613"/>
        <v>2420</v>
      </c>
      <c r="W1428" s="73">
        <f t="shared" si="621"/>
        <v>45980</v>
      </c>
      <c r="X1428" s="76">
        <f t="shared" si="622"/>
        <v>19</v>
      </c>
      <c r="Y1428" s="73">
        <f t="shared" si="623"/>
        <v>660</v>
      </c>
      <c r="Z1428" s="73">
        <f t="shared" si="624"/>
        <v>509</v>
      </c>
      <c r="AA1428" s="73">
        <f t="shared" si="625"/>
        <v>55990</v>
      </c>
      <c r="AB1428" s="73">
        <f t="shared" si="626"/>
        <v>0</v>
      </c>
      <c r="AC1428" s="73">
        <f t="shared" si="627"/>
        <v>0</v>
      </c>
      <c r="AD1428" s="73">
        <f t="shared" si="628"/>
        <v>72600</v>
      </c>
      <c r="AE1428" s="73">
        <v>0</v>
      </c>
    </row>
    <row r="1429" spans="1:31" ht="15" customHeight="1">
      <c r="A1429" s="5" t="s">
        <v>120</v>
      </c>
      <c r="B1429" s="6" t="str">
        <f>IFERROR(VLOOKUP(A1429,'Distributor List'!$A$2:$D$77,2,0),"-")</f>
        <v>Rajan pur</v>
      </c>
      <c r="C1429" s="6" t="str">
        <f>IFERROR(VLOOKUP(A1429,'Distributor List'!$A$2:$D$77,3,0),"-")</f>
        <v>Center-2</v>
      </c>
      <c r="D1429" s="6" t="str">
        <f>IFERROR(VLOOKUP(A1429,'Distributor List'!$A$2:$F$77,6,0),"-")</f>
        <v>Pak-1</v>
      </c>
      <c r="E1429" s="6" t="str">
        <f>IFERROR(VLOOKUP(A1429,'Distributor List'!$A$2:$D$77,4,0),"-")</f>
        <v>Whole Saler</v>
      </c>
      <c r="F1429" s="6" t="str">
        <f>IFERROR(VLOOKUP(H1429,'Price List'!$A$2:$H$109,8,0),"-")</f>
        <v>Medicronis</v>
      </c>
      <c r="G1429" s="6" t="str">
        <f>IFERROR(VLOOKUP(A1429,'Distributor List'!$A$2:$E$77,5,0),"-")</f>
        <v>DG Khan Vacant</v>
      </c>
      <c r="H1429" s="56" t="s">
        <v>201</v>
      </c>
      <c r="I1429" s="57">
        <v>130</v>
      </c>
      <c r="J1429" s="72">
        <v>58</v>
      </c>
      <c r="K1429" s="72">
        <v>28</v>
      </c>
      <c r="L1429" s="73">
        <f t="shared" si="629"/>
        <v>7540</v>
      </c>
      <c r="M1429" s="73">
        <f t="shared" si="615"/>
        <v>3640</v>
      </c>
      <c r="N1429" s="74">
        <v>58</v>
      </c>
      <c r="O1429" s="74">
        <f t="shared" si="616"/>
        <v>7540</v>
      </c>
      <c r="P1429" s="73">
        <f t="shared" si="617"/>
        <v>0</v>
      </c>
      <c r="Q1429" s="75">
        <v>47.384999999999998</v>
      </c>
      <c r="R1429" s="73">
        <f t="shared" si="618"/>
        <v>6160.05</v>
      </c>
      <c r="S1429" s="76">
        <f t="shared" si="619"/>
        <v>1.2240160388308536</v>
      </c>
      <c r="T1429" s="77">
        <v>0</v>
      </c>
      <c r="U1429" s="78">
        <f t="shared" si="620"/>
        <v>58</v>
      </c>
      <c r="V1429" s="73">
        <f t="shared" si="613"/>
        <v>0</v>
      </c>
      <c r="W1429" s="73">
        <f t="shared" si="621"/>
        <v>7540</v>
      </c>
      <c r="X1429" s="76" t="str">
        <f t="shared" si="622"/>
        <v>-</v>
      </c>
      <c r="Y1429" s="73">
        <f t="shared" si="623"/>
        <v>87</v>
      </c>
      <c r="Z1429" s="73">
        <f t="shared" si="624"/>
        <v>59</v>
      </c>
      <c r="AA1429" s="73">
        <f t="shared" si="625"/>
        <v>7670</v>
      </c>
      <c r="AB1429" s="73">
        <f t="shared" si="626"/>
        <v>0</v>
      </c>
      <c r="AC1429" s="73">
        <f t="shared" si="627"/>
        <v>0</v>
      </c>
      <c r="AD1429" s="73">
        <f t="shared" si="628"/>
        <v>11310</v>
      </c>
      <c r="AE1429" s="73">
        <v>0</v>
      </c>
    </row>
    <row r="1430" spans="1:31" ht="15" customHeight="1">
      <c r="A1430" s="5" t="s">
        <v>120</v>
      </c>
      <c r="B1430" s="6" t="str">
        <f>IFERROR(VLOOKUP(A1430,'Distributor List'!$A$2:$D$77,2,0),"-")</f>
        <v>Rajan pur</v>
      </c>
      <c r="C1430" s="6" t="str">
        <f>IFERROR(VLOOKUP(A1430,'Distributor List'!$A$2:$D$77,3,0),"-")</f>
        <v>Center-2</v>
      </c>
      <c r="D1430" s="6" t="str">
        <f>IFERROR(VLOOKUP(A1430,'Distributor List'!$A$2:$F$77,6,0),"-")</f>
        <v>Pak-1</v>
      </c>
      <c r="E1430" s="6" t="str">
        <f>IFERROR(VLOOKUP(A1430,'Distributor List'!$A$2:$D$77,4,0),"-")</f>
        <v>Whole Saler</v>
      </c>
      <c r="F1430" s="6" t="str">
        <f>IFERROR(VLOOKUP(H1430,'Price List'!$A$2:$H$109,8,0),"-")</f>
        <v>Medicronis</v>
      </c>
      <c r="G1430" s="6" t="str">
        <f>IFERROR(VLOOKUP(A1430,'Distributor List'!$A$2:$E$77,5,0),"-")</f>
        <v>DG Khan Vacant</v>
      </c>
      <c r="H1430" s="10" t="s">
        <v>202</v>
      </c>
      <c r="I1430" s="55">
        <v>150</v>
      </c>
      <c r="J1430" s="72">
        <v>47</v>
      </c>
      <c r="K1430" s="72">
        <v>32</v>
      </c>
      <c r="L1430" s="73">
        <f t="shared" si="629"/>
        <v>7050</v>
      </c>
      <c r="M1430" s="73">
        <f t="shared" si="615"/>
        <v>4800</v>
      </c>
      <c r="N1430" s="74">
        <v>42</v>
      </c>
      <c r="O1430" s="74">
        <f t="shared" si="616"/>
        <v>6300</v>
      </c>
      <c r="P1430" s="73">
        <f t="shared" si="617"/>
        <v>750</v>
      </c>
      <c r="Q1430" s="75">
        <v>54.36</v>
      </c>
      <c r="R1430" s="73">
        <f t="shared" si="618"/>
        <v>8154</v>
      </c>
      <c r="S1430" s="76">
        <f t="shared" si="619"/>
        <v>0.86460632818248717</v>
      </c>
      <c r="T1430" s="77">
        <v>5</v>
      </c>
      <c r="U1430" s="78">
        <f t="shared" si="620"/>
        <v>42</v>
      </c>
      <c r="V1430" s="73">
        <f t="shared" si="613"/>
        <v>750</v>
      </c>
      <c r="W1430" s="73">
        <f t="shared" si="621"/>
        <v>6300</v>
      </c>
      <c r="X1430" s="76">
        <f t="shared" si="622"/>
        <v>8.4</v>
      </c>
      <c r="Y1430" s="73">
        <f t="shared" si="623"/>
        <v>70.5</v>
      </c>
      <c r="Z1430" s="73">
        <f t="shared" si="624"/>
        <v>38.5</v>
      </c>
      <c r="AA1430" s="73">
        <f t="shared" si="625"/>
        <v>5775</v>
      </c>
      <c r="AB1430" s="73">
        <f t="shared" si="626"/>
        <v>0</v>
      </c>
      <c r="AC1430" s="73">
        <f t="shared" si="627"/>
        <v>0</v>
      </c>
      <c r="AD1430" s="73">
        <f t="shared" si="628"/>
        <v>10575</v>
      </c>
      <c r="AE1430" s="73">
        <v>0</v>
      </c>
    </row>
    <row r="1431" spans="1:31" ht="15" customHeight="1">
      <c r="A1431" s="5" t="s">
        <v>120</v>
      </c>
      <c r="B1431" s="6" t="str">
        <f>IFERROR(VLOOKUP(A1431,'Distributor List'!$A$2:$D$77,2,0),"-")</f>
        <v>Rajan pur</v>
      </c>
      <c r="C1431" s="6" t="str">
        <f>IFERROR(VLOOKUP(A1431,'Distributor List'!$A$2:$D$77,3,0),"-")</f>
        <v>Center-2</v>
      </c>
      <c r="D1431" s="6" t="str">
        <f>IFERROR(VLOOKUP(A1431,'Distributor List'!$A$2:$F$77,6,0),"-")</f>
        <v>Pak-1</v>
      </c>
      <c r="E1431" s="6" t="str">
        <f>IFERROR(VLOOKUP(A1431,'Distributor List'!$A$2:$D$77,4,0),"-")</f>
        <v>Whole Saler</v>
      </c>
      <c r="F1431" s="6" t="str">
        <f>IFERROR(VLOOKUP(H1431,'Price List'!$A$2:$H$109,8,0),"-")</f>
        <v>Transformer</v>
      </c>
      <c r="G1431" s="6" t="str">
        <f>IFERROR(VLOOKUP(A1431,'Distributor List'!$A$2:$E$77,5,0),"-")</f>
        <v>DG Khan Vacant</v>
      </c>
      <c r="H1431" s="10" t="s">
        <v>148</v>
      </c>
      <c r="I1431" s="55">
        <v>255</v>
      </c>
      <c r="J1431" s="72">
        <v>0</v>
      </c>
      <c r="K1431" s="72">
        <v>0</v>
      </c>
      <c r="L1431" s="73">
        <f t="shared" si="629"/>
        <v>0</v>
      </c>
      <c r="M1431" s="73">
        <f t="shared" si="615"/>
        <v>0</v>
      </c>
      <c r="N1431" s="74">
        <v>0</v>
      </c>
      <c r="O1431" s="74">
        <f t="shared" si="616"/>
        <v>0</v>
      </c>
      <c r="P1431" s="73">
        <f t="shared" si="617"/>
        <v>0</v>
      </c>
      <c r="Q1431" s="75">
        <v>0</v>
      </c>
      <c r="R1431" s="73">
        <f t="shared" si="618"/>
        <v>0</v>
      </c>
      <c r="S1431" s="76" t="str">
        <f t="shared" si="619"/>
        <v>-</v>
      </c>
      <c r="T1431" s="77">
        <v>0</v>
      </c>
      <c r="U1431" s="78">
        <f t="shared" si="620"/>
        <v>0</v>
      </c>
      <c r="V1431" s="73">
        <f t="shared" si="613"/>
        <v>0</v>
      </c>
      <c r="W1431" s="73">
        <f t="shared" si="621"/>
        <v>0</v>
      </c>
      <c r="X1431" s="76" t="str">
        <f t="shared" si="622"/>
        <v>-</v>
      </c>
      <c r="Y1431" s="73">
        <f t="shared" si="623"/>
        <v>0</v>
      </c>
      <c r="Z1431" s="73">
        <f t="shared" si="624"/>
        <v>0</v>
      </c>
      <c r="AA1431" s="73">
        <f t="shared" si="625"/>
        <v>0</v>
      </c>
      <c r="AB1431" s="73">
        <f t="shared" si="626"/>
        <v>0</v>
      </c>
      <c r="AC1431" s="73">
        <f t="shared" si="627"/>
        <v>0</v>
      </c>
      <c r="AD1431" s="73">
        <f t="shared" si="628"/>
        <v>0</v>
      </c>
      <c r="AE1431" s="73">
        <v>0</v>
      </c>
    </row>
    <row r="1432" spans="1:31" ht="15" customHeight="1">
      <c r="A1432" s="5" t="s">
        <v>120</v>
      </c>
      <c r="B1432" s="6" t="str">
        <f>IFERROR(VLOOKUP(A1432,'Distributor List'!$A$2:$D$77,2,0),"-")</f>
        <v>Rajan pur</v>
      </c>
      <c r="C1432" s="6" t="str">
        <f>IFERROR(VLOOKUP(A1432,'Distributor List'!$A$2:$D$77,3,0),"-")</f>
        <v>Center-2</v>
      </c>
      <c r="D1432" s="6" t="str">
        <f>IFERROR(VLOOKUP(A1432,'Distributor List'!$A$2:$F$77,6,0),"-")</f>
        <v>Pak-1</v>
      </c>
      <c r="E1432" s="6" t="str">
        <f>IFERROR(VLOOKUP(A1432,'Distributor List'!$A$2:$D$77,4,0),"-")</f>
        <v>Whole Saler</v>
      </c>
      <c r="F1432" s="6" t="str">
        <f>IFERROR(VLOOKUP(H1432,'Price List'!$A$2:$H$109,8,0),"-")</f>
        <v>Medicronis</v>
      </c>
      <c r="G1432" s="6" t="str">
        <f>IFERROR(VLOOKUP(A1432,'Distributor List'!$A$2:$E$77,5,0),"-")</f>
        <v>DG Khan Vacant</v>
      </c>
      <c r="H1432" s="52" t="s">
        <v>147</v>
      </c>
      <c r="I1432" s="55">
        <v>180</v>
      </c>
      <c r="J1432" s="72">
        <v>51</v>
      </c>
      <c r="K1432" s="72">
        <v>44</v>
      </c>
      <c r="L1432" s="73">
        <f t="shared" si="629"/>
        <v>9180</v>
      </c>
      <c r="M1432" s="73">
        <f t="shared" si="615"/>
        <v>7920</v>
      </c>
      <c r="N1432" s="74">
        <v>51</v>
      </c>
      <c r="O1432" s="74">
        <f t="shared" si="616"/>
        <v>9180</v>
      </c>
      <c r="P1432" s="73">
        <f t="shared" si="617"/>
        <v>0</v>
      </c>
      <c r="Q1432" s="75">
        <v>226.8</v>
      </c>
      <c r="R1432" s="73">
        <f t="shared" si="618"/>
        <v>40824</v>
      </c>
      <c r="S1432" s="76">
        <f t="shared" si="619"/>
        <v>0.22486772486772486</v>
      </c>
      <c r="T1432" s="77">
        <v>1</v>
      </c>
      <c r="U1432" s="78">
        <f t="shared" si="620"/>
        <v>50</v>
      </c>
      <c r="V1432" s="73">
        <f t="shared" si="613"/>
        <v>180</v>
      </c>
      <c r="W1432" s="73">
        <f t="shared" si="621"/>
        <v>9000</v>
      </c>
      <c r="X1432" s="76">
        <f t="shared" si="622"/>
        <v>50</v>
      </c>
      <c r="Y1432" s="73">
        <f t="shared" si="623"/>
        <v>76.5</v>
      </c>
      <c r="Z1432" s="73">
        <f t="shared" si="624"/>
        <v>32.5</v>
      </c>
      <c r="AA1432" s="73">
        <f t="shared" si="625"/>
        <v>5850</v>
      </c>
      <c r="AB1432" s="73">
        <f t="shared" si="626"/>
        <v>0</v>
      </c>
      <c r="AC1432" s="73">
        <f t="shared" si="627"/>
        <v>0</v>
      </c>
      <c r="AD1432" s="73">
        <f t="shared" si="628"/>
        <v>13770</v>
      </c>
      <c r="AE1432" s="73">
        <v>0</v>
      </c>
    </row>
    <row r="1433" spans="1:31" ht="15" customHeight="1">
      <c r="A1433" s="5" t="s">
        <v>120</v>
      </c>
      <c r="B1433" s="6" t="str">
        <f>IFERROR(VLOOKUP(A1433,'Distributor List'!$A$2:$D$77,2,0),"-")</f>
        <v>Rajan pur</v>
      </c>
      <c r="C1433" s="6" t="str">
        <f>IFERROR(VLOOKUP(A1433,'Distributor List'!$A$2:$D$77,3,0),"-")</f>
        <v>Center-2</v>
      </c>
      <c r="D1433" s="6" t="str">
        <f>IFERROR(VLOOKUP(A1433,'Distributor List'!$A$2:$F$77,6,0),"-")</f>
        <v>Pak-1</v>
      </c>
      <c r="E1433" s="6" t="str">
        <f>IFERROR(VLOOKUP(A1433,'Distributor List'!$A$2:$D$77,4,0),"-")</f>
        <v>Whole Saler</v>
      </c>
      <c r="F1433" s="6" t="str">
        <f>IFERROR(VLOOKUP(H1433,'Price List'!$A$2:$H$109,8,0),"-")</f>
        <v>Transformer</v>
      </c>
      <c r="G1433" s="6" t="str">
        <f>IFERROR(VLOOKUP(A1433,'Distributor List'!$A$2:$E$77,5,0),"-")</f>
        <v>DG Khan Vacant</v>
      </c>
      <c r="H1433" s="10" t="s">
        <v>146</v>
      </c>
      <c r="I1433" s="55">
        <v>680</v>
      </c>
      <c r="J1433" s="72">
        <v>0</v>
      </c>
      <c r="K1433" s="72">
        <v>0</v>
      </c>
      <c r="L1433" s="73">
        <f t="shared" si="629"/>
        <v>0</v>
      </c>
      <c r="M1433" s="73">
        <f t="shared" si="615"/>
        <v>0</v>
      </c>
      <c r="N1433" s="74">
        <v>0</v>
      </c>
      <c r="O1433" s="74">
        <f t="shared" si="616"/>
        <v>0</v>
      </c>
      <c r="P1433" s="73">
        <f t="shared" si="617"/>
        <v>0</v>
      </c>
      <c r="Q1433" s="75">
        <v>0</v>
      </c>
      <c r="R1433" s="73">
        <f t="shared" si="618"/>
        <v>0</v>
      </c>
      <c r="S1433" s="76" t="str">
        <f t="shared" si="619"/>
        <v>-</v>
      </c>
      <c r="T1433" s="77">
        <v>0</v>
      </c>
      <c r="U1433" s="78">
        <f t="shared" si="620"/>
        <v>0</v>
      </c>
      <c r="V1433" s="73">
        <f t="shared" si="613"/>
        <v>0</v>
      </c>
      <c r="W1433" s="73">
        <f t="shared" si="621"/>
        <v>0</v>
      </c>
      <c r="X1433" s="76" t="str">
        <f t="shared" si="622"/>
        <v>-</v>
      </c>
      <c r="Y1433" s="73">
        <f t="shared" si="623"/>
        <v>0</v>
      </c>
      <c r="Z1433" s="73">
        <f t="shared" si="624"/>
        <v>0</v>
      </c>
      <c r="AA1433" s="73">
        <f t="shared" si="625"/>
        <v>0</v>
      </c>
      <c r="AB1433" s="73">
        <f t="shared" si="626"/>
        <v>0</v>
      </c>
      <c r="AC1433" s="73">
        <f t="shared" si="627"/>
        <v>0</v>
      </c>
      <c r="AD1433" s="73">
        <f t="shared" si="628"/>
        <v>0</v>
      </c>
      <c r="AE1433" s="73">
        <v>0</v>
      </c>
    </row>
    <row r="1434" spans="1:31" ht="15" customHeight="1">
      <c r="A1434" s="5" t="s">
        <v>120</v>
      </c>
      <c r="B1434" s="6" t="str">
        <f>IFERROR(VLOOKUP(A1434,'Distributor List'!$A$2:$D$77,2,0),"-")</f>
        <v>Rajan pur</v>
      </c>
      <c r="C1434" s="6" t="str">
        <f>IFERROR(VLOOKUP(A1434,'Distributor List'!$A$2:$D$77,3,0),"-")</f>
        <v>Center-2</v>
      </c>
      <c r="D1434" s="6" t="str">
        <f>IFERROR(VLOOKUP(A1434,'Distributor List'!$A$2:$F$77,6,0),"-")</f>
        <v>Pak-1</v>
      </c>
      <c r="E1434" s="6" t="str">
        <f>IFERROR(VLOOKUP(A1434,'Distributor List'!$A$2:$D$77,4,0),"-")</f>
        <v>Whole Saler</v>
      </c>
      <c r="F1434" s="6" t="str">
        <f>IFERROR(VLOOKUP(H1434,'Price List'!$A$2:$H$109,8,0),"-")</f>
        <v>Medicronis</v>
      </c>
      <c r="G1434" s="6" t="str">
        <f>IFERROR(VLOOKUP(A1434,'Distributor List'!$A$2:$E$77,5,0),"-")</f>
        <v>DG Khan Vacant</v>
      </c>
      <c r="H1434" s="10" t="s">
        <v>203</v>
      </c>
      <c r="I1434" s="55">
        <v>90</v>
      </c>
      <c r="J1434" s="72">
        <v>93</v>
      </c>
      <c r="K1434" s="72">
        <v>23</v>
      </c>
      <c r="L1434" s="73">
        <f t="shared" si="629"/>
        <v>8370</v>
      </c>
      <c r="M1434" s="73">
        <f t="shared" si="615"/>
        <v>2070</v>
      </c>
      <c r="N1434" s="74">
        <v>93</v>
      </c>
      <c r="O1434" s="74">
        <f t="shared" si="616"/>
        <v>8370</v>
      </c>
      <c r="P1434" s="73">
        <f t="shared" si="617"/>
        <v>0</v>
      </c>
      <c r="Q1434" s="75">
        <v>168</v>
      </c>
      <c r="R1434" s="73">
        <f t="shared" si="618"/>
        <v>15120</v>
      </c>
      <c r="S1434" s="76">
        <f t="shared" si="619"/>
        <v>0.5535714285714286</v>
      </c>
      <c r="T1434" s="77">
        <v>0</v>
      </c>
      <c r="U1434" s="78">
        <f t="shared" si="620"/>
        <v>93</v>
      </c>
      <c r="V1434" s="73">
        <f t="shared" si="613"/>
        <v>0</v>
      </c>
      <c r="W1434" s="73">
        <f t="shared" si="621"/>
        <v>8370</v>
      </c>
      <c r="X1434" s="76" t="str">
        <f t="shared" si="622"/>
        <v>-</v>
      </c>
      <c r="Y1434" s="73">
        <f t="shared" si="623"/>
        <v>139.5</v>
      </c>
      <c r="Z1434" s="73">
        <f t="shared" si="624"/>
        <v>116.5</v>
      </c>
      <c r="AA1434" s="73">
        <f t="shared" si="625"/>
        <v>10485</v>
      </c>
      <c r="AB1434" s="73">
        <f t="shared" si="626"/>
        <v>0</v>
      </c>
      <c r="AC1434" s="73">
        <f t="shared" si="627"/>
        <v>0</v>
      </c>
      <c r="AD1434" s="73">
        <f t="shared" si="628"/>
        <v>12555</v>
      </c>
      <c r="AE1434" s="73">
        <v>0</v>
      </c>
    </row>
    <row r="1435" spans="1:31" ht="15" customHeight="1">
      <c r="A1435" s="5" t="s">
        <v>120</v>
      </c>
      <c r="B1435" s="6" t="str">
        <f>IFERROR(VLOOKUP(A1435,'Distributor List'!$A$2:$D$77,2,0),"-")</f>
        <v>Rajan pur</v>
      </c>
      <c r="C1435" s="6" t="str">
        <f>IFERROR(VLOOKUP(A1435,'Distributor List'!$A$2:$D$77,3,0),"-")</f>
        <v>Center-2</v>
      </c>
      <c r="D1435" s="6" t="str">
        <f>IFERROR(VLOOKUP(A1435,'Distributor List'!$A$2:$F$77,6,0),"-")</f>
        <v>Pak-1</v>
      </c>
      <c r="E1435" s="6" t="str">
        <f>IFERROR(VLOOKUP(A1435,'Distributor List'!$A$2:$D$77,4,0),"-")</f>
        <v>Whole Saler</v>
      </c>
      <c r="F1435" s="6" t="str">
        <f>IFERROR(VLOOKUP(H1435,'Price List'!$A$2:$H$109,8,0),"-")</f>
        <v>Medicronis</v>
      </c>
      <c r="G1435" s="6" t="str">
        <f>IFERROR(VLOOKUP(A1435,'Distributor List'!$A$2:$E$77,5,0),"-")</f>
        <v>DG Khan Vacant</v>
      </c>
      <c r="H1435" s="10" t="s">
        <v>204</v>
      </c>
      <c r="I1435" s="55">
        <v>110</v>
      </c>
      <c r="J1435" s="72">
        <v>21</v>
      </c>
      <c r="K1435" s="72">
        <v>217</v>
      </c>
      <c r="L1435" s="73">
        <f t="shared" si="629"/>
        <v>2310</v>
      </c>
      <c r="M1435" s="73">
        <f t="shared" si="615"/>
        <v>23870</v>
      </c>
      <c r="N1435" s="74">
        <v>21</v>
      </c>
      <c r="O1435" s="74">
        <f t="shared" si="616"/>
        <v>2310</v>
      </c>
      <c r="P1435" s="73">
        <f t="shared" si="617"/>
        <v>0</v>
      </c>
      <c r="Q1435" s="75">
        <v>96</v>
      </c>
      <c r="R1435" s="73">
        <f t="shared" si="618"/>
        <v>10560</v>
      </c>
      <c r="S1435" s="76">
        <f t="shared" si="619"/>
        <v>0.21875</v>
      </c>
      <c r="T1435" s="77">
        <v>0</v>
      </c>
      <c r="U1435" s="78">
        <f t="shared" si="620"/>
        <v>21</v>
      </c>
      <c r="V1435" s="73">
        <f t="shared" si="613"/>
        <v>0</v>
      </c>
      <c r="W1435" s="73">
        <f t="shared" si="621"/>
        <v>2310</v>
      </c>
      <c r="X1435" s="76" t="str">
        <f t="shared" si="622"/>
        <v>-</v>
      </c>
      <c r="Y1435" s="73">
        <f t="shared" si="623"/>
        <v>31.5</v>
      </c>
      <c r="Z1435" s="73">
        <f t="shared" si="624"/>
        <v>0</v>
      </c>
      <c r="AA1435" s="73">
        <f t="shared" si="625"/>
        <v>0</v>
      </c>
      <c r="AB1435" s="73">
        <f t="shared" si="626"/>
        <v>185.5</v>
      </c>
      <c r="AC1435" s="73">
        <f t="shared" si="627"/>
        <v>20405</v>
      </c>
      <c r="AD1435" s="73">
        <f t="shared" si="628"/>
        <v>3465</v>
      </c>
      <c r="AE1435" s="73">
        <v>0</v>
      </c>
    </row>
    <row r="1436" spans="1:31" ht="15" customHeight="1">
      <c r="A1436" s="5" t="s">
        <v>120</v>
      </c>
      <c r="B1436" s="6" t="str">
        <f>IFERROR(VLOOKUP(A1436,'Distributor List'!$A$2:$D$77,2,0),"-")</f>
        <v>Rajan pur</v>
      </c>
      <c r="C1436" s="6" t="str">
        <f>IFERROR(VLOOKUP(A1436,'Distributor List'!$A$2:$D$77,3,0),"-")</f>
        <v>Center-2</v>
      </c>
      <c r="D1436" s="6" t="str">
        <f>IFERROR(VLOOKUP(A1436,'Distributor List'!$A$2:$F$77,6,0),"-")</f>
        <v>Pak-1</v>
      </c>
      <c r="E1436" s="6" t="str">
        <f>IFERROR(VLOOKUP(A1436,'Distributor List'!$A$2:$D$77,4,0),"-")</f>
        <v>Whole Saler</v>
      </c>
      <c r="F1436" s="6" t="str">
        <f>IFERROR(VLOOKUP(H1436,'Price List'!$A$2:$H$109,8,0),"-")</f>
        <v>Medicronis</v>
      </c>
      <c r="G1436" s="6" t="str">
        <f>IFERROR(VLOOKUP(A1436,'Distributor List'!$A$2:$E$77,5,0),"-")</f>
        <v>DG Khan Vacant</v>
      </c>
      <c r="H1436" s="10" t="s">
        <v>205</v>
      </c>
      <c r="I1436" s="55">
        <v>110</v>
      </c>
      <c r="J1436" s="72">
        <v>32</v>
      </c>
      <c r="K1436" s="72">
        <v>26</v>
      </c>
      <c r="L1436" s="73">
        <f t="shared" si="629"/>
        <v>3520</v>
      </c>
      <c r="M1436" s="73">
        <f t="shared" si="615"/>
        <v>2860</v>
      </c>
      <c r="N1436" s="74">
        <v>32</v>
      </c>
      <c r="O1436" s="74">
        <f t="shared" si="616"/>
        <v>3520</v>
      </c>
      <c r="P1436" s="73">
        <f t="shared" si="617"/>
        <v>0</v>
      </c>
      <c r="Q1436" s="75">
        <v>96</v>
      </c>
      <c r="R1436" s="73">
        <f t="shared" si="618"/>
        <v>10560</v>
      </c>
      <c r="S1436" s="76">
        <f t="shared" si="619"/>
        <v>0.33333333333333331</v>
      </c>
      <c r="T1436" s="77">
        <v>0</v>
      </c>
      <c r="U1436" s="78">
        <f t="shared" si="620"/>
        <v>32</v>
      </c>
      <c r="V1436" s="73">
        <f t="shared" si="613"/>
        <v>0</v>
      </c>
      <c r="W1436" s="73">
        <f t="shared" si="621"/>
        <v>3520</v>
      </c>
      <c r="X1436" s="76" t="str">
        <f t="shared" si="622"/>
        <v>-</v>
      </c>
      <c r="Y1436" s="73">
        <f t="shared" si="623"/>
        <v>48</v>
      </c>
      <c r="Z1436" s="73">
        <f t="shared" si="624"/>
        <v>22</v>
      </c>
      <c r="AA1436" s="73">
        <f t="shared" si="625"/>
        <v>2420</v>
      </c>
      <c r="AB1436" s="73">
        <f t="shared" si="626"/>
        <v>0</v>
      </c>
      <c r="AC1436" s="73">
        <f t="shared" si="627"/>
        <v>0</v>
      </c>
      <c r="AD1436" s="73">
        <f t="shared" si="628"/>
        <v>5280</v>
      </c>
      <c r="AE1436" s="73">
        <v>0</v>
      </c>
    </row>
    <row r="1437" spans="1:31" ht="15" customHeight="1">
      <c r="A1437" s="5" t="s">
        <v>120</v>
      </c>
      <c r="B1437" s="6" t="str">
        <f>IFERROR(VLOOKUP(A1437,'Distributor List'!$A$2:$D$77,2,0),"-")</f>
        <v>Rajan pur</v>
      </c>
      <c r="C1437" s="6" t="str">
        <f>IFERROR(VLOOKUP(A1437,'Distributor List'!$A$2:$D$77,3,0),"-")</f>
        <v>Center-2</v>
      </c>
      <c r="D1437" s="6" t="str">
        <f>IFERROR(VLOOKUP(A1437,'Distributor List'!$A$2:$F$77,6,0),"-")</f>
        <v>Pak-1</v>
      </c>
      <c r="E1437" s="6" t="str">
        <f>IFERROR(VLOOKUP(A1437,'Distributor List'!$A$2:$D$77,4,0),"-")</f>
        <v>Whole Saler</v>
      </c>
      <c r="F1437" s="6" t="str">
        <f>IFERROR(VLOOKUP(H1437,'Price List'!$A$2:$H$109,8,0),"-")</f>
        <v>Medicronis</v>
      </c>
      <c r="G1437" s="6" t="str">
        <f>IFERROR(VLOOKUP(A1437,'Distributor List'!$A$2:$E$77,5,0),"-")</f>
        <v>DG Khan Vacant</v>
      </c>
      <c r="H1437" s="10" t="s">
        <v>149</v>
      </c>
      <c r="I1437" s="55">
        <v>105</v>
      </c>
      <c r="J1437" s="72">
        <v>122</v>
      </c>
      <c r="K1437" s="72">
        <v>6</v>
      </c>
      <c r="L1437" s="73">
        <f t="shared" si="629"/>
        <v>12810</v>
      </c>
      <c r="M1437" s="73">
        <f t="shared" si="615"/>
        <v>630</v>
      </c>
      <c r="N1437" s="74">
        <v>122</v>
      </c>
      <c r="O1437" s="74">
        <f t="shared" si="616"/>
        <v>12810</v>
      </c>
      <c r="P1437" s="73">
        <f t="shared" si="617"/>
        <v>0</v>
      </c>
      <c r="Q1437" s="75">
        <v>144</v>
      </c>
      <c r="R1437" s="73">
        <f t="shared" si="618"/>
        <v>15120</v>
      </c>
      <c r="S1437" s="76">
        <f t="shared" si="619"/>
        <v>0.84722222222222221</v>
      </c>
      <c r="T1437" s="77">
        <v>0</v>
      </c>
      <c r="U1437" s="78">
        <f t="shared" si="620"/>
        <v>122</v>
      </c>
      <c r="V1437" s="73">
        <f t="shared" si="613"/>
        <v>0</v>
      </c>
      <c r="W1437" s="73">
        <f t="shared" si="621"/>
        <v>12810</v>
      </c>
      <c r="X1437" s="76" t="str">
        <f t="shared" si="622"/>
        <v>-</v>
      </c>
      <c r="Y1437" s="73">
        <f t="shared" si="623"/>
        <v>183</v>
      </c>
      <c r="Z1437" s="73">
        <f t="shared" si="624"/>
        <v>177</v>
      </c>
      <c r="AA1437" s="73">
        <f t="shared" si="625"/>
        <v>18585</v>
      </c>
      <c r="AB1437" s="73">
        <f t="shared" si="626"/>
        <v>0</v>
      </c>
      <c r="AC1437" s="73">
        <f t="shared" si="627"/>
        <v>0</v>
      </c>
      <c r="AD1437" s="73">
        <f t="shared" si="628"/>
        <v>19215</v>
      </c>
      <c r="AE1437" s="73">
        <v>0</v>
      </c>
    </row>
    <row r="1438" spans="1:31" ht="15" customHeight="1">
      <c r="A1438" s="5" t="s">
        <v>120</v>
      </c>
      <c r="B1438" s="6" t="str">
        <f>IFERROR(VLOOKUP(A1438,'Distributor List'!$A$2:$D$77,2,0),"-")</f>
        <v>Rajan pur</v>
      </c>
      <c r="C1438" s="6" t="str">
        <f>IFERROR(VLOOKUP(A1438,'Distributor List'!$A$2:$D$77,3,0),"-")</f>
        <v>Center-2</v>
      </c>
      <c r="D1438" s="6" t="str">
        <f>IFERROR(VLOOKUP(A1438,'Distributor List'!$A$2:$F$77,6,0),"-")</f>
        <v>Pak-1</v>
      </c>
      <c r="E1438" s="6" t="str">
        <f>IFERROR(VLOOKUP(A1438,'Distributor List'!$A$2:$D$77,4,0),"-")</f>
        <v>Whole Saler</v>
      </c>
      <c r="F1438" s="6" t="str">
        <f>IFERROR(VLOOKUP(H1438,'Price List'!$A$2:$H$109,8,0),"-")</f>
        <v>Medicronis</v>
      </c>
      <c r="G1438" s="6" t="str">
        <f>IFERROR(VLOOKUP(A1438,'Distributor List'!$A$2:$E$77,5,0),"-")</f>
        <v>DG Khan Vacant</v>
      </c>
      <c r="H1438" s="59" t="s">
        <v>206</v>
      </c>
      <c r="I1438" s="57">
        <v>90</v>
      </c>
      <c r="J1438" s="72">
        <v>0</v>
      </c>
      <c r="K1438" s="72">
        <v>0</v>
      </c>
      <c r="L1438" s="73">
        <f t="shared" si="629"/>
        <v>0</v>
      </c>
      <c r="M1438" s="73">
        <f t="shared" si="615"/>
        <v>0</v>
      </c>
      <c r="N1438" s="74">
        <v>0</v>
      </c>
      <c r="O1438" s="74">
        <f t="shared" si="616"/>
        <v>0</v>
      </c>
      <c r="P1438" s="73">
        <f t="shared" si="617"/>
        <v>0</v>
      </c>
      <c r="Q1438" s="75">
        <v>0</v>
      </c>
      <c r="R1438" s="73">
        <v>0</v>
      </c>
      <c r="S1438" s="76" t="str">
        <f t="shared" si="619"/>
        <v>-</v>
      </c>
      <c r="T1438" s="77">
        <v>0</v>
      </c>
      <c r="U1438" s="78">
        <v>0</v>
      </c>
      <c r="V1438" s="73">
        <f t="shared" si="613"/>
        <v>0</v>
      </c>
      <c r="W1438" s="73">
        <f t="shared" si="621"/>
        <v>0</v>
      </c>
      <c r="X1438" s="76" t="str">
        <f t="shared" si="622"/>
        <v>-</v>
      </c>
      <c r="Y1438" s="73">
        <f t="shared" si="623"/>
        <v>0</v>
      </c>
      <c r="Z1438" s="73">
        <f t="shared" si="624"/>
        <v>0</v>
      </c>
      <c r="AA1438" s="73">
        <f t="shared" si="625"/>
        <v>0</v>
      </c>
      <c r="AB1438" s="73">
        <f t="shared" si="626"/>
        <v>0</v>
      </c>
      <c r="AC1438" s="73">
        <f t="shared" si="627"/>
        <v>0</v>
      </c>
      <c r="AD1438" s="73">
        <f t="shared" si="628"/>
        <v>0</v>
      </c>
      <c r="AE1438" s="73">
        <v>0</v>
      </c>
    </row>
    <row r="1439" spans="1:31" ht="15" customHeight="1">
      <c r="A1439" s="5" t="s">
        <v>120</v>
      </c>
      <c r="B1439" s="6" t="str">
        <f>IFERROR(VLOOKUP(A1439,'Distributor List'!$A$2:$D$77,2,0),"-")</f>
        <v>Rajan pur</v>
      </c>
      <c r="C1439" s="6" t="str">
        <f>IFERROR(VLOOKUP(A1439,'Distributor List'!$A$2:$D$77,3,0),"-")</f>
        <v>Center-2</v>
      </c>
      <c r="D1439" s="6" t="str">
        <f>IFERROR(VLOOKUP(A1439,'Distributor List'!$A$2:$F$77,6,0),"-")</f>
        <v>Pak-1</v>
      </c>
      <c r="E1439" s="6" t="str">
        <f>IFERROR(VLOOKUP(A1439,'Distributor List'!$A$2:$D$77,4,0),"-")</f>
        <v>Whole Saler</v>
      </c>
      <c r="F1439" s="6" t="str">
        <f>IFERROR(VLOOKUP(H1439,'Price List'!$A$2:$H$109,8,0),"-")</f>
        <v>Medicronis</v>
      </c>
      <c r="G1439" s="6" t="str">
        <f>IFERROR(VLOOKUP(A1439,'Distributor List'!$A$2:$E$77,5,0),"-")</f>
        <v>DG Khan Vacant</v>
      </c>
      <c r="H1439" s="59" t="s">
        <v>207</v>
      </c>
      <c r="I1439" s="57">
        <v>105</v>
      </c>
      <c r="J1439" s="72">
        <v>0</v>
      </c>
      <c r="K1439" s="72">
        <v>0</v>
      </c>
      <c r="L1439" s="73">
        <f t="shared" si="629"/>
        <v>0</v>
      </c>
      <c r="M1439" s="73">
        <f t="shared" si="615"/>
        <v>0</v>
      </c>
      <c r="N1439" s="74">
        <v>50</v>
      </c>
      <c r="O1439" s="74">
        <f t="shared" si="616"/>
        <v>5250</v>
      </c>
      <c r="P1439" s="73">
        <f t="shared" si="617"/>
        <v>-5250</v>
      </c>
      <c r="Q1439" s="75">
        <v>0</v>
      </c>
      <c r="R1439" s="73">
        <v>0</v>
      </c>
      <c r="S1439" s="76" t="str">
        <f t="shared" si="619"/>
        <v>-</v>
      </c>
      <c r="T1439" s="77">
        <v>0</v>
      </c>
      <c r="U1439" s="78">
        <v>0</v>
      </c>
      <c r="V1439" s="73">
        <f t="shared" si="613"/>
        <v>0</v>
      </c>
      <c r="W1439" s="73">
        <f t="shared" si="621"/>
        <v>0</v>
      </c>
      <c r="X1439" s="76" t="str">
        <f t="shared" si="622"/>
        <v>-</v>
      </c>
      <c r="Y1439" s="73">
        <f t="shared" si="623"/>
        <v>0</v>
      </c>
      <c r="Z1439" s="73">
        <f t="shared" si="624"/>
        <v>0</v>
      </c>
      <c r="AA1439" s="73">
        <f t="shared" si="625"/>
        <v>0</v>
      </c>
      <c r="AB1439" s="73">
        <f t="shared" si="626"/>
        <v>0</v>
      </c>
      <c r="AC1439" s="73">
        <f t="shared" si="627"/>
        <v>0</v>
      </c>
      <c r="AD1439" s="73">
        <f t="shared" si="628"/>
        <v>0</v>
      </c>
      <c r="AE1439" s="73">
        <v>0</v>
      </c>
    </row>
    <row r="1440" spans="1:31" ht="15" customHeight="1">
      <c r="A1440" s="5" t="s">
        <v>120</v>
      </c>
      <c r="B1440" s="6" t="str">
        <f>IFERROR(VLOOKUP(A1440,'Distributor List'!$A$2:$D$77,2,0),"-")</f>
        <v>Rajan pur</v>
      </c>
      <c r="C1440" s="6" t="str">
        <f>IFERROR(VLOOKUP(A1440,'Distributor List'!$A$2:$D$77,3,0),"-")</f>
        <v>Center-2</v>
      </c>
      <c r="D1440" s="6" t="str">
        <f>IFERROR(VLOOKUP(A1440,'Distributor List'!$A$2:$F$77,6,0),"-")</f>
        <v>Pak-1</v>
      </c>
      <c r="E1440" s="6" t="str">
        <f>IFERROR(VLOOKUP(A1440,'Distributor List'!$A$2:$D$77,4,0),"-")</f>
        <v>Whole Saler</v>
      </c>
      <c r="F1440" s="6" t="str">
        <f>IFERROR(VLOOKUP(H1440,'Price List'!$A$2:$H$109,8,0),"-")</f>
        <v>Medicronis</v>
      </c>
      <c r="G1440" s="6" t="str">
        <f>IFERROR(VLOOKUP(A1440,'Distributor List'!$A$2:$E$77,5,0),"-")</f>
        <v>DG Khan Vacant</v>
      </c>
      <c r="H1440" s="59" t="s">
        <v>208</v>
      </c>
      <c r="I1440" s="57">
        <v>120</v>
      </c>
      <c r="J1440" s="72">
        <v>50</v>
      </c>
      <c r="K1440" s="72">
        <v>42</v>
      </c>
      <c r="L1440" s="73">
        <f t="shared" si="629"/>
        <v>6000</v>
      </c>
      <c r="M1440" s="73">
        <f t="shared" si="615"/>
        <v>5040</v>
      </c>
      <c r="N1440" s="74">
        <v>8</v>
      </c>
      <c r="O1440" s="74">
        <f t="shared" si="616"/>
        <v>960</v>
      </c>
      <c r="P1440" s="73">
        <f t="shared" si="617"/>
        <v>5040</v>
      </c>
      <c r="Q1440" s="75">
        <v>0</v>
      </c>
      <c r="R1440" s="73">
        <v>0</v>
      </c>
      <c r="S1440" s="76" t="str">
        <f t="shared" si="619"/>
        <v>-</v>
      </c>
      <c r="T1440" s="77">
        <v>0</v>
      </c>
      <c r="U1440" s="78">
        <v>0</v>
      </c>
      <c r="V1440" s="73">
        <f t="shared" si="613"/>
        <v>0</v>
      </c>
      <c r="W1440" s="73">
        <f t="shared" si="621"/>
        <v>6000</v>
      </c>
      <c r="X1440" s="76" t="str">
        <f t="shared" si="622"/>
        <v>-</v>
      </c>
      <c r="Y1440" s="73">
        <f t="shared" si="623"/>
        <v>75</v>
      </c>
      <c r="Z1440" s="73">
        <f t="shared" si="624"/>
        <v>33</v>
      </c>
      <c r="AA1440" s="73">
        <f t="shared" si="625"/>
        <v>3960</v>
      </c>
      <c r="AB1440" s="73">
        <f t="shared" si="626"/>
        <v>0</v>
      </c>
      <c r="AC1440" s="73">
        <f t="shared" si="627"/>
        <v>0</v>
      </c>
      <c r="AD1440" s="73">
        <f t="shared" si="628"/>
        <v>9000</v>
      </c>
      <c r="AE1440" s="73">
        <v>0</v>
      </c>
    </row>
    <row r="1441" spans="1:31" ht="15" customHeight="1">
      <c r="A1441" s="5" t="s">
        <v>120</v>
      </c>
      <c r="B1441" s="6" t="str">
        <f>IFERROR(VLOOKUP(A1441,'Distributor List'!$A$2:$D$77,2,0),"-")</f>
        <v>Rajan pur</v>
      </c>
      <c r="C1441" s="6" t="str">
        <f>IFERROR(VLOOKUP(A1441,'Distributor List'!$A$2:$D$77,3,0),"-")</f>
        <v>Center-2</v>
      </c>
      <c r="D1441" s="6" t="str">
        <f>IFERROR(VLOOKUP(A1441,'Distributor List'!$A$2:$F$77,6,0),"-")</f>
        <v>Pak-1</v>
      </c>
      <c r="E1441" s="6" t="str">
        <f>IFERROR(VLOOKUP(A1441,'Distributor List'!$A$2:$D$77,4,0),"-")</f>
        <v>Whole Saler</v>
      </c>
      <c r="F1441" s="6" t="str">
        <f>IFERROR(VLOOKUP(H1441,'Price List'!$A$2:$H$109,8,0),"-")</f>
        <v>Medicronis</v>
      </c>
      <c r="G1441" s="6" t="str">
        <f>IFERROR(VLOOKUP(A1441,'Distributor List'!$A$2:$E$77,5,0),"-")</f>
        <v>DG Khan Vacant</v>
      </c>
      <c r="H1441" s="59" t="s">
        <v>209</v>
      </c>
      <c r="I1441" s="57">
        <v>105</v>
      </c>
      <c r="J1441" s="72">
        <v>16</v>
      </c>
      <c r="K1441" s="72">
        <v>12</v>
      </c>
      <c r="L1441" s="73">
        <f t="shared" si="629"/>
        <v>1680</v>
      </c>
      <c r="M1441" s="73">
        <f t="shared" si="615"/>
        <v>1260</v>
      </c>
      <c r="N1441" s="74">
        <v>16</v>
      </c>
      <c r="O1441" s="74">
        <f t="shared" si="616"/>
        <v>1680</v>
      </c>
      <c r="P1441" s="73">
        <f t="shared" si="617"/>
        <v>0</v>
      </c>
      <c r="Q1441" s="75">
        <v>75</v>
      </c>
      <c r="R1441" s="73">
        <f t="shared" ref="R1441:R1443" si="630">Q1441*I1441</f>
        <v>7875</v>
      </c>
      <c r="S1441" s="76">
        <f t="shared" si="619"/>
        <v>0.21333333333333335</v>
      </c>
      <c r="T1441" s="77">
        <v>0</v>
      </c>
      <c r="U1441" s="78">
        <f t="shared" ref="U1441:U1443" si="631">J1441-T1441</f>
        <v>16</v>
      </c>
      <c r="V1441" s="73">
        <f t="shared" si="613"/>
        <v>0</v>
      </c>
      <c r="W1441" s="73">
        <f t="shared" si="621"/>
        <v>1680</v>
      </c>
      <c r="X1441" s="76" t="str">
        <f t="shared" si="622"/>
        <v>-</v>
      </c>
      <c r="Y1441" s="73">
        <f t="shared" si="623"/>
        <v>24</v>
      </c>
      <c r="Z1441" s="73">
        <f t="shared" si="624"/>
        <v>12</v>
      </c>
      <c r="AA1441" s="73">
        <f t="shared" si="625"/>
        <v>1260</v>
      </c>
      <c r="AB1441" s="73">
        <f t="shared" si="626"/>
        <v>0</v>
      </c>
      <c r="AC1441" s="73">
        <f t="shared" si="627"/>
        <v>0</v>
      </c>
      <c r="AD1441" s="73">
        <f t="shared" si="628"/>
        <v>2520</v>
      </c>
      <c r="AE1441" s="73">
        <v>0</v>
      </c>
    </row>
    <row r="1442" spans="1:31" ht="15" customHeight="1">
      <c r="A1442" s="5" t="s">
        <v>120</v>
      </c>
      <c r="B1442" s="6" t="str">
        <f>IFERROR(VLOOKUP(A1442,'Distributor List'!$A$2:$D$77,2,0),"-")</f>
        <v>Rajan pur</v>
      </c>
      <c r="C1442" s="6" t="str">
        <f>IFERROR(VLOOKUP(A1442,'Distributor List'!$A$2:$D$77,3,0),"-")</f>
        <v>Center-2</v>
      </c>
      <c r="D1442" s="6" t="str">
        <f>IFERROR(VLOOKUP(A1442,'Distributor List'!$A$2:$F$77,6,0),"-")</f>
        <v>Pak-1</v>
      </c>
      <c r="E1442" s="6" t="str">
        <f>IFERROR(VLOOKUP(A1442,'Distributor List'!$A$2:$D$77,4,0),"-")</f>
        <v>Whole Saler</v>
      </c>
      <c r="F1442" s="6" t="str">
        <f>IFERROR(VLOOKUP(H1442,'Price List'!$A$2:$H$109,8,0),"-")</f>
        <v>Medicronis</v>
      </c>
      <c r="G1442" s="6" t="str">
        <f>IFERROR(VLOOKUP(A1442,'Distributor List'!$A$2:$E$77,5,0),"-")</f>
        <v>DG Khan Vacant</v>
      </c>
      <c r="H1442" s="59" t="s">
        <v>210</v>
      </c>
      <c r="I1442" s="57">
        <v>170</v>
      </c>
      <c r="J1442" s="72">
        <v>9</v>
      </c>
      <c r="K1442" s="72">
        <v>35</v>
      </c>
      <c r="L1442" s="73">
        <f t="shared" si="629"/>
        <v>1530</v>
      </c>
      <c r="M1442" s="73">
        <f t="shared" si="615"/>
        <v>5950</v>
      </c>
      <c r="N1442" s="74">
        <v>9</v>
      </c>
      <c r="O1442" s="74">
        <f t="shared" si="616"/>
        <v>1530</v>
      </c>
      <c r="P1442" s="73">
        <f t="shared" si="617"/>
        <v>0</v>
      </c>
      <c r="Q1442" s="75">
        <v>75</v>
      </c>
      <c r="R1442" s="73">
        <f t="shared" si="630"/>
        <v>12750</v>
      </c>
      <c r="S1442" s="76">
        <f t="shared" si="619"/>
        <v>0.12</v>
      </c>
      <c r="T1442" s="77">
        <v>0</v>
      </c>
      <c r="U1442" s="78">
        <f t="shared" si="631"/>
        <v>9</v>
      </c>
      <c r="V1442" s="73">
        <f t="shared" si="613"/>
        <v>0</v>
      </c>
      <c r="W1442" s="73">
        <f t="shared" si="621"/>
        <v>1530</v>
      </c>
      <c r="X1442" s="76" t="str">
        <f t="shared" si="622"/>
        <v>-</v>
      </c>
      <c r="Y1442" s="73">
        <f t="shared" si="623"/>
        <v>13.5</v>
      </c>
      <c r="Z1442" s="73">
        <f t="shared" si="624"/>
        <v>0</v>
      </c>
      <c r="AA1442" s="73">
        <f t="shared" si="625"/>
        <v>0</v>
      </c>
      <c r="AB1442" s="73">
        <f t="shared" si="626"/>
        <v>21.5</v>
      </c>
      <c r="AC1442" s="73">
        <f t="shared" si="627"/>
        <v>3655</v>
      </c>
      <c r="AD1442" s="73">
        <f t="shared" si="628"/>
        <v>2295</v>
      </c>
      <c r="AE1442" s="73">
        <v>0</v>
      </c>
    </row>
    <row r="1443" spans="1:31" ht="15" customHeight="1">
      <c r="A1443" s="5" t="s">
        <v>120</v>
      </c>
      <c r="B1443" s="6" t="str">
        <f>IFERROR(VLOOKUP(A1443,'Distributor List'!$A$2:$D$77,2,0),"-")</f>
        <v>Rajan pur</v>
      </c>
      <c r="C1443" s="6" t="str">
        <f>IFERROR(VLOOKUP(A1443,'Distributor List'!$A$2:$D$77,3,0),"-")</f>
        <v>Center-2</v>
      </c>
      <c r="D1443" s="6" t="str">
        <f>IFERROR(VLOOKUP(A1443,'Distributor List'!$A$2:$F$77,6,0),"-")</f>
        <v>Pak-1</v>
      </c>
      <c r="E1443" s="6" t="str">
        <f>IFERROR(VLOOKUP(A1443,'Distributor List'!$A$2:$D$77,4,0),"-")</f>
        <v>Whole Saler</v>
      </c>
      <c r="F1443" s="6" t="str">
        <f>IFERROR(VLOOKUP(H1443,'Price List'!$A$2:$H$109,8,0),"-")</f>
        <v>Medicronis</v>
      </c>
      <c r="G1443" s="6" t="str">
        <f>IFERROR(VLOOKUP(A1443,'Distributor List'!$A$2:$E$77,5,0),"-")</f>
        <v>DG Khan Vacant</v>
      </c>
      <c r="H1443" s="10" t="s">
        <v>211</v>
      </c>
      <c r="I1443" s="58">
        <v>120</v>
      </c>
      <c r="J1443" s="72">
        <v>28</v>
      </c>
      <c r="K1443" s="72">
        <v>42</v>
      </c>
      <c r="L1443" s="73">
        <f t="shared" si="629"/>
        <v>3360</v>
      </c>
      <c r="M1443" s="73">
        <f t="shared" si="615"/>
        <v>5040</v>
      </c>
      <c r="N1443" s="74">
        <v>28</v>
      </c>
      <c r="O1443" s="74">
        <f t="shared" si="616"/>
        <v>3360</v>
      </c>
      <c r="P1443" s="73">
        <f t="shared" si="617"/>
        <v>0</v>
      </c>
      <c r="Q1443" s="75">
        <v>54</v>
      </c>
      <c r="R1443" s="73">
        <f t="shared" si="630"/>
        <v>6480</v>
      </c>
      <c r="S1443" s="76">
        <f t="shared" si="619"/>
        <v>0.51851851851851849</v>
      </c>
      <c r="T1443" s="77">
        <v>0</v>
      </c>
      <c r="U1443" s="78">
        <f t="shared" si="631"/>
        <v>28</v>
      </c>
      <c r="V1443" s="73">
        <f t="shared" si="613"/>
        <v>0</v>
      </c>
      <c r="W1443" s="73">
        <f t="shared" si="621"/>
        <v>3360</v>
      </c>
      <c r="X1443" s="76" t="str">
        <f t="shared" si="622"/>
        <v>-</v>
      </c>
      <c r="Y1443" s="73">
        <f t="shared" si="623"/>
        <v>42</v>
      </c>
      <c r="Z1443" s="73">
        <f t="shared" si="624"/>
        <v>0</v>
      </c>
      <c r="AA1443" s="73">
        <f t="shared" si="625"/>
        <v>0</v>
      </c>
      <c r="AB1443" s="73">
        <f t="shared" si="626"/>
        <v>0</v>
      </c>
      <c r="AC1443" s="73">
        <f t="shared" si="627"/>
        <v>0</v>
      </c>
      <c r="AD1443" s="73">
        <f t="shared" si="628"/>
        <v>5040</v>
      </c>
      <c r="AE1443" s="73">
        <v>0</v>
      </c>
    </row>
    <row r="1444" spans="1:31" ht="15" customHeight="1">
      <c r="A1444" s="5" t="s">
        <v>94</v>
      </c>
      <c r="B1444" s="6" t="str">
        <f>IFERROR(VLOOKUP(A1444,'Distributor List'!$A$2:$D$77,2,0),"-")</f>
        <v>Sargodha</v>
      </c>
      <c r="C1444" s="6" t="str">
        <f>IFERROR(VLOOKUP(A1444,'Distributor List'!$A$2:$D$77,3,0),"-")</f>
        <v>Center-1</v>
      </c>
      <c r="D1444" s="6" t="str">
        <f>IFERROR(VLOOKUP(A1444,'Distributor List'!$A$2:$F$77,6,0),"-")</f>
        <v>Pak-1</v>
      </c>
      <c r="E1444" s="6" t="str">
        <f>IFERROR(VLOOKUP(A1444,'Distributor List'!$A$2:$D$77,4,0),"-")</f>
        <v>Distributor</v>
      </c>
      <c r="F1444" s="6" t="str">
        <f>IFERROR(VLOOKUP(H1444,'Price List'!$A$2:$H$109,8,0),"-")</f>
        <v>Medicronis</v>
      </c>
      <c r="G1444" s="6" t="str">
        <f>IFERROR(VLOOKUP(A1444,'Distributor List'!$A$2:$E$77,5,0),"-")</f>
        <v>FSD Vacant</v>
      </c>
      <c r="H1444" s="10" t="s">
        <v>212</v>
      </c>
      <c r="I1444" s="58">
        <v>60</v>
      </c>
      <c r="J1444" s="72">
        <v>9</v>
      </c>
      <c r="K1444" s="72">
        <v>32</v>
      </c>
      <c r="L1444" s="73">
        <f t="shared" si="629"/>
        <v>540</v>
      </c>
      <c r="M1444" s="73">
        <f t="shared" si="598"/>
        <v>1920</v>
      </c>
      <c r="N1444" s="74">
        <v>9</v>
      </c>
      <c r="O1444" s="74">
        <f t="shared" si="606"/>
        <v>540</v>
      </c>
      <c r="P1444" s="73">
        <f t="shared" si="602"/>
        <v>0</v>
      </c>
      <c r="Q1444" s="75">
        <v>172.8</v>
      </c>
      <c r="R1444" s="73">
        <f t="shared" si="614"/>
        <v>10368</v>
      </c>
      <c r="S1444" s="76">
        <f t="shared" ref="S1444:S1488" si="632">IFERROR(L1444/R1444,"-")</f>
        <v>5.2083333333333336E-2</v>
      </c>
      <c r="T1444" s="77">
        <v>5</v>
      </c>
      <c r="U1444" s="78">
        <f t="shared" si="601"/>
        <v>4</v>
      </c>
      <c r="V1444" s="73">
        <f t="shared" si="613"/>
        <v>300</v>
      </c>
      <c r="W1444" s="73">
        <f t="shared" ref="W1444:W1488" si="633">L1444-V1444</f>
        <v>240</v>
      </c>
      <c r="X1444" s="76">
        <f t="shared" ref="X1444:X1488" si="634">IFERROR(L1444/V1444-1,"-")</f>
        <v>0.8</v>
      </c>
      <c r="Y1444" s="73">
        <f t="shared" ref="Y1444:Y1488" si="635">(J1444)/1*1.5</f>
        <v>13.5</v>
      </c>
      <c r="Z1444" s="73">
        <f t="shared" ref="Z1444:Z1488" si="636">IF(Y1444&gt;K1444,Y1444-K1444,0)</f>
        <v>0</v>
      </c>
      <c r="AA1444" s="73">
        <f t="shared" si="603"/>
        <v>0</v>
      </c>
      <c r="AB1444" s="73">
        <f t="shared" ref="AB1444:AB1488" si="637">IF(Y1444&lt;K1444,K1444-Y1444,0)</f>
        <v>18.5</v>
      </c>
      <c r="AC1444" s="73">
        <f t="shared" si="604"/>
        <v>1110</v>
      </c>
      <c r="AD1444" s="73">
        <f t="shared" si="605"/>
        <v>810</v>
      </c>
      <c r="AE1444" s="73">
        <v>0</v>
      </c>
    </row>
    <row r="1445" spans="1:31" ht="15" customHeight="1">
      <c r="A1445" s="5" t="s">
        <v>94</v>
      </c>
      <c r="B1445" s="6" t="str">
        <f>IFERROR(VLOOKUP(A1445,'Distributor List'!$A$2:$D$77,2,0),"-")</f>
        <v>Sargodha</v>
      </c>
      <c r="C1445" s="6" t="str">
        <f>IFERROR(VLOOKUP(A1445,'Distributor List'!$A$2:$D$77,3,0),"-")</f>
        <v>Center-1</v>
      </c>
      <c r="D1445" s="6" t="str">
        <f>IFERROR(VLOOKUP(A1445,'Distributor List'!$A$2:$F$77,6,0),"-")</f>
        <v>Pak-1</v>
      </c>
      <c r="E1445" s="6" t="str">
        <f>IFERROR(VLOOKUP(A1445,'Distributor List'!$A$2:$D$77,4,0),"-")</f>
        <v>Distributor</v>
      </c>
      <c r="F1445" s="6" t="str">
        <f>IFERROR(VLOOKUP(H1445,'Price List'!$A$2:$H$109,8,0),"-")</f>
        <v>Medicronis</v>
      </c>
      <c r="G1445" s="6" t="str">
        <f>IFERROR(VLOOKUP(A1445,'Distributor List'!$A$2:$E$77,5,0),"-")</f>
        <v>FSD Vacant</v>
      </c>
      <c r="H1445" s="10" t="s">
        <v>11</v>
      </c>
      <c r="I1445" s="58">
        <v>80</v>
      </c>
      <c r="J1445" s="72">
        <v>44</v>
      </c>
      <c r="K1445" s="72">
        <v>412</v>
      </c>
      <c r="L1445" s="73">
        <f t="shared" si="629"/>
        <v>3520</v>
      </c>
      <c r="M1445" s="73">
        <f t="shared" si="598"/>
        <v>32960</v>
      </c>
      <c r="N1445" s="74">
        <v>44</v>
      </c>
      <c r="O1445" s="74">
        <f t="shared" si="606"/>
        <v>3520</v>
      </c>
      <c r="P1445" s="73">
        <f t="shared" si="602"/>
        <v>0</v>
      </c>
      <c r="Q1445" s="75">
        <v>432</v>
      </c>
      <c r="R1445" s="73">
        <f t="shared" si="614"/>
        <v>34560</v>
      </c>
      <c r="S1445" s="76">
        <f t="shared" si="632"/>
        <v>0.10185185185185185</v>
      </c>
      <c r="T1445" s="77">
        <v>0</v>
      </c>
      <c r="U1445" s="78">
        <f t="shared" si="601"/>
        <v>44</v>
      </c>
      <c r="V1445" s="73">
        <f t="shared" si="613"/>
        <v>0</v>
      </c>
      <c r="W1445" s="73">
        <f t="shared" si="633"/>
        <v>3520</v>
      </c>
      <c r="X1445" s="76" t="str">
        <f t="shared" si="634"/>
        <v>-</v>
      </c>
      <c r="Y1445" s="73">
        <f t="shared" si="635"/>
        <v>66</v>
      </c>
      <c r="Z1445" s="73">
        <f t="shared" si="636"/>
        <v>0</v>
      </c>
      <c r="AA1445" s="73">
        <f t="shared" si="603"/>
        <v>0</v>
      </c>
      <c r="AB1445" s="73">
        <f t="shared" si="637"/>
        <v>346</v>
      </c>
      <c r="AC1445" s="73">
        <f t="shared" si="604"/>
        <v>27680</v>
      </c>
      <c r="AD1445" s="73">
        <f t="shared" si="605"/>
        <v>5280</v>
      </c>
      <c r="AE1445" s="73">
        <v>0</v>
      </c>
    </row>
    <row r="1446" spans="1:31" ht="15" customHeight="1">
      <c r="A1446" s="5" t="s">
        <v>94</v>
      </c>
      <c r="B1446" s="6" t="str">
        <f>IFERROR(VLOOKUP(A1446,'Distributor List'!$A$2:$D$77,2,0),"-")</f>
        <v>Sargodha</v>
      </c>
      <c r="C1446" s="6" t="str">
        <f>IFERROR(VLOOKUP(A1446,'Distributor List'!$A$2:$D$77,3,0),"-")</f>
        <v>Center-1</v>
      </c>
      <c r="D1446" s="6" t="str">
        <f>IFERROR(VLOOKUP(A1446,'Distributor List'!$A$2:$F$77,6,0),"-")</f>
        <v>Pak-1</v>
      </c>
      <c r="E1446" s="6" t="str">
        <f>IFERROR(VLOOKUP(A1446,'Distributor List'!$A$2:$D$77,4,0),"-")</f>
        <v>Distributor</v>
      </c>
      <c r="F1446" s="6" t="str">
        <f>IFERROR(VLOOKUP(H1446,'Price List'!$A$2:$H$109,8,0),"-")</f>
        <v>Medicronis</v>
      </c>
      <c r="G1446" s="6" t="str">
        <f>IFERROR(VLOOKUP(A1446,'Distributor List'!$A$2:$E$77,5,0),"-")</f>
        <v>FSD Vacant</v>
      </c>
      <c r="H1446" s="10" t="s">
        <v>143</v>
      </c>
      <c r="I1446" s="58">
        <v>105</v>
      </c>
      <c r="J1446" s="72">
        <v>40</v>
      </c>
      <c r="K1446" s="72">
        <v>233</v>
      </c>
      <c r="L1446" s="73">
        <f t="shared" si="629"/>
        <v>4200</v>
      </c>
      <c r="M1446" s="73">
        <f t="shared" si="598"/>
        <v>24465</v>
      </c>
      <c r="N1446" s="74">
        <v>40</v>
      </c>
      <c r="O1446" s="74">
        <f t="shared" si="606"/>
        <v>4200</v>
      </c>
      <c r="P1446" s="73">
        <f t="shared" si="602"/>
        <v>0</v>
      </c>
      <c r="Q1446" s="75">
        <v>810</v>
      </c>
      <c r="R1446" s="73">
        <f t="shared" si="614"/>
        <v>85050</v>
      </c>
      <c r="S1446" s="76">
        <f t="shared" si="632"/>
        <v>4.9382716049382713E-2</v>
      </c>
      <c r="T1446" s="77">
        <v>45</v>
      </c>
      <c r="U1446" s="78">
        <f t="shared" si="601"/>
        <v>-5</v>
      </c>
      <c r="V1446" s="73">
        <f t="shared" si="613"/>
        <v>4725</v>
      </c>
      <c r="W1446" s="73">
        <f t="shared" si="633"/>
        <v>-525</v>
      </c>
      <c r="X1446" s="76">
        <f t="shared" si="634"/>
        <v>-0.11111111111111116</v>
      </c>
      <c r="Y1446" s="73">
        <f t="shared" si="635"/>
        <v>60</v>
      </c>
      <c r="Z1446" s="73">
        <f t="shared" si="636"/>
        <v>0</v>
      </c>
      <c r="AA1446" s="73">
        <f t="shared" si="603"/>
        <v>0</v>
      </c>
      <c r="AB1446" s="73">
        <f t="shared" si="637"/>
        <v>173</v>
      </c>
      <c r="AC1446" s="73">
        <f t="shared" si="604"/>
        <v>18165</v>
      </c>
      <c r="AD1446" s="73">
        <f t="shared" si="605"/>
        <v>6300</v>
      </c>
      <c r="AE1446" s="73">
        <v>0</v>
      </c>
    </row>
    <row r="1447" spans="1:31" ht="15" customHeight="1">
      <c r="A1447" s="5" t="s">
        <v>94</v>
      </c>
      <c r="B1447" s="6" t="str">
        <f>IFERROR(VLOOKUP(A1447,'Distributor List'!$A$2:$D$77,2,0),"-")</f>
        <v>Sargodha</v>
      </c>
      <c r="C1447" s="6" t="str">
        <f>IFERROR(VLOOKUP(A1447,'Distributor List'!$A$2:$D$77,3,0),"-")</f>
        <v>Center-1</v>
      </c>
      <c r="D1447" s="6" t="str">
        <f>IFERROR(VLOOKUP(A1447,'Distributor List'!$A$2:$F$77,6,0),"-")</f>
        <v>Pak-1</v>
      </c>
      <c r="E1447" s="6" t="str">
        <f>IFERROR(VLOOKUP(A1447,'Distributor List'!$A$2:$D$77,4,0),"-")</f>
        <v>Distributor</v>
      </c>
      <c r="F1447" s="6" t="str">
        <f>IFERROR(VLOOKUP(H1447,'Price List'!$A$2:$H$109,8,0),"-")</f>
        <v>Transformer</v>
      </c>
      <c r="G1447" s="6" t="str">
        <f>IFERROR(VLOOKUP(A1447,'Distributor List'!$A$2:$E$77,5,0),"-")</f>
        <v>FSD Vacant</v>
      </c>
      <c r="H1447" s="10" t="s">
        <v>178</v>
      </c>
      <c r="I1447" s="58">
        <v>297.5</v>
      </c>
      <c r="J1447" s="72">
        <v>0</v>
      </c>
      <c r="K1447" s="72">
        <v>0</v>
      </c>
      <c r="L1447" s="73">
        <f t="shared" si="629"/>
        <v>0</v>
      </c>
      <c r="M1447" s="73">
        <f t="shared" si="598"/>
        <v>0</v>
      </c>
      <c r="N1447" s="74">
        <v>0</v>
      </c>
      <c r="O1447" s="74">
        <f t="shared" si="606"/>
        <v>0</v>
      </c>
      <c r="P1447" s="73">
        <f t="shared" si="602"/>
        <v>0</v>
      </c>
      <c r="Q1447" s="75">
        <v>0</v>
      </c>
      <c r="R1447" s="73">
        <f t="shared" si="614"/>
        <v>0</v>
      </c>
      <c r="S1447" s="76" t="str">
        <f t="shared" si="632"/>
        <v>-</v>
      </c>
      <c r="T1447" s="77">
        <v>0</v>
      </c>
      <c r="U1447" s="78">
        <f t="shared" si="601"/>
        <v>0</v>
      </c>
      <c r="V1447" s="73">
        <f t="shared" si="613"/>
        <v>0</v>
      </c>
      <c r="W1447" s="73">
        <f t="shared" si="633"/>
        <v>0</v>
      </c>
      <c r="X1447" s="76" t="str">
        <f t="shared" si="634"/>
        <v>-</v>
      </c>
      <c r="Y1447" s="73">
        <f t="shared" si="635"/>
        <v>0</v>
      </c>
      <c r="Z1447" s="73">
        <f t="shared" si="636"/>
        <v>0</v>
      </c>
      <c r="AA1447" s="73">
        <f t="shared" si="603"/>
        <v>0</v>
      </c>
      <c r="AB1447" s="73">
        <f t="shared" si="637"/>
        <v>0</v>
      </c>
      <c r="AC1447" s="73">
        <f t="shared" si="604"/>
        <v>0</v>
      </c>
      <c r="AD1447" s="73">
        <f t="shared" si="605"/>
        <v>0</v>
      </c>
      <c r="AE1447" s="73">
        <v>0</v>
      </c>
    </row>
    <row r="1448" spans="1:31" ht="15" customHeight="1">
      <c r="A1448" s="5" t="s">
        <v>94</v>
      </c>
      <c r="B1448" s="6" t="str">
        <f>IFERROR(VLOOKUP(A1448,'Distributor List'!$A$2:$D$77,2,0),"-")</f>
        <v>Sargodha</v>
      </c>
      <c r="C1448" s="6" t="str">
        <f>IFERROR(VLOOKUP(A1448,'Distributor List'!$A$2:$D$77,3,0),"-")</f>
        <v>Center-1</v>
      </c>
      <c r="D1448" s="6" t="str">
        <f>IFERROR(VLOOKUP(A1448,'Distributor List'!$A$2:$F$77,6,0),"-")</f>
        <v>Pak-1</v>
      </c>
      <c r="E1448" s="6" t="str">
        <f>IFERROR(VLOOKUP(A1448,'Distributor List'!$A$2:$D$77,4,0),"-")</f>
        <v>Distributor</v>
      </c>
      <c r="F1448" s="6" t="str">
        <f>IFERROR(VLOOKUP(H1448,'Price List'!$A$2:$H$109,8,0),"-")</f>
        <v>Transformer</v>
      </c>
      <c r="G1448" s="6" t="str">
        <f>IFERROR(VLOOKUP(A1448,'Distributor List'!$A$2:$E$77,5,0),"-")</f>
        <v>FSD Vacant</v>
      </c>
      <c r="H1448" s="10" t="s">
        <v>179</v>
      </c>
      <c r="I1448" s="58">
        <v>429.25</v>
      </c>
      <c r="J1448" s="72">
        <v>0</v>
      </c>
      <c r="K1448" s="72">
        <v>0</v>
      </c>
      <c r="L1448" s="73">
        <f t="shared" si="629"/>
        <v>0</v>
      </c>
      <c r="M1448" s="73">
        <f t="shared" si="598"/>
        <v>0</v>
      </c>
      <c r="N1448" s="74">
        <v>0</v>
      </c>
      <c r="O1448" s="74">
        <f t="shared" si="606"/>
        <v>0</v>
      </c>
      <c r="P1448" s="73">
        <f t="shared" si="602"/>
        <v>0</v>
      </c>
      <c r="Q1448" s="75">
        <v>0</v>
      </c>
      <c r="R1448" s="73">
        <f t="shared" si="614"/>
        <v>0</v>
      </c>
      <c r="S1448" s="76" t="str">
        <f t="shared" si="632"/>
        <v>-</v>
      </c>
      <c r="T1448" s="77">
        <v>0</v>
      </c>
      <c r="U1448" s="78">
        <f t="shared" si="601"/>
        <v>0</v>
      </c>
      <c r="V1448" s="73">
        <f t="shared" si="613"/>
        <v>0</v>
      </c>
      <c r="W1448" s="73">
        <f t="shared" si="633"/>
        <v>0</v>
      </c>
      <c r="X1448" s="76" t="str">
        <f t="shared" si="634"/>
        <v>-</v>
      </c>
      <c r="Y1448" s="73">
        <f t="shared" si="635"/>
        <v>0</v>
      </c>
      <c r="Z1448" s="73">
        <f t="shared" si="636"/>
        <v>0</v>
      </c>
      <c r="AA1448" s="73">
        <f t="shared" si="603"/>
        <v>0</v>
      </c>
      <c r="AB1448" s="73">
        <f t="shared" si="637"/>
        <v>0</v>
      </c>
      <c r="AC1448" s="73">
        <f t="shared" si="604"/>
        <v>0</v>
      </c>
      <c r="AD1448" s="73">
        <f t="shared" si="605"/>
        <v>0</v>
      </c>
      <c r="AE1448" s="73">
        <v>0</v>
      </c>
    </row>
    <row r="1449" spans="1:31" ht="15" customHeight="1">
      <c r="A1449" s="5" t="s">
        <v>94</v>
      </c>
      <c r="B1449" s="6" t="str">
        <f>IFERROR(VLOOKUP(A1449,'Distributor List'!$A$2:$D$77,2,0),"-")</f>
        <v>Sargodha</v>
      </c>
      <c r="C1449" s="6" t="str">
        <f>IFERROR(VLOOKUP(A1449,'Distributor List'!$A$2:$D$77,3,0),"-")</f>
        <v>Center-1</v>
      </c>
      <c r="D1449" s="6" t="str">
        <f>IFERROR(VLOOKUP(A1449,'Distributor List'!$A$2:$F$77,6,0),"-")</f>
        <v>Pak-1</v>
      </c>
      <c r="E1449" s="6" t="str">
        <f>IFERROR(VLOOKUP(A1449,'Distributor List'!$A$2:$D$77,4,0),"-")</f>
        <v>Distributor</v>
      </c>
      <c r="F1449" s="6" t="str">
        <f>IFERROR(VLOOKUP(H1449,'Price List'!$A$2:$H$109,8,0),"-")</f>
        <v>Medicronis</v>
      </c>
      <c r="G1449" s="6" t="str">
        <f>IFERROR(VLOOKUP(A1449,'Distributor List'!$A$2:$E$77,5,0),"-")</f>
        <v>FSD Vacant</v>
      </c>
      <c r="H1449" s="10" t="s">
        <v>180</v>
      </c>
      <c r="I1449" s="58">
        <v>270</v>
      </c>
      <c r="J1449" s="72">
        <v>0</v>
      </c>
      <c r="K1449" s="72">
        <v>50</v>
      </c>
      <c r="L1449" s="73">
        <f t="shared" si="629"/>
        <v>0</v>
      </c>
      <c r="M1449" s="73">
        <f t="shared" si="598"/>
        <v>13500</v>
      </c>
      <c r="N1449" s="74">
        <v>0</v>
      </c>
      <c r="O1449" s="74">
        <f t="shared" si="606"/>
        <v>0</v>
      </c>
      <c r="P1449" s="73">
        <f t="shared" si="602"/>
        <v>0</v>
      </c>
      <c r="Q1449" s="75">
        <v>59.64</v>
      </c>
      <c r="R1449" s="73">
        <f t="shared" si="614"/>
        <v>16102.8</v>
      </c>
      <c r="S1449" s="76">
        <f t="shared" si="632"/>
        <v>0</v>
      </c>
      <c r="T1449" s="77">
        <v>2</v>
      </c>
      <c r="U1449" s="78">
        <f t="shared" si="601"/>
        <v>-2</v>
      </c>
      <c r="V1449" s="73">
        <f t="shared" si="613"/>
        <v>540</v>
      </c>
      <c r="W1449" s="73">
        <f t="shared" si="633"/>
        <v>-540</v>
      </c>
      <c r="X1449" s="76">
        <f t="shared" si="634"/>
        <v>-1</v>
      </c>
      <c r="Y1449" s="73">
        <f t="shared" si="635"/>
        <v>0</v>
      </c>
      <c r="Z1449" s="73">
        <f t="shared" si="636"/>
        <v>0</v>
      </c>
      <c r="AA1449" s="73">
        <f t="shared" si="603"/>
        <v>0</v>
      </c>
      <c r="AB1449" s="73">
        <f t="shared" si="637"/>
        <v>50</v>
      </c>
      <c r="AC1449" s="73">
        <f t="shared" si="604"/>
        <v>13500</v>
      </c>
      <c r="AD1449" s="73">
        <f t="shared" si="605"/>
        <v>0</v>
      </c>
      <c r="AE1449" s="73">
        <v>0</v>
      </c>
    </row>
    <row r="1450" spans="1:31" ht="15" customHeight="1">
      <c r="A1450" s="5" t="s">
        <v>94</v>
      </c>
      <c r="B1450" s="6" t="str">
        <f>IFERROR(VLOOKUP(A1450,'Distributor List'!$A$2:$D$77,2,0),"-")</f>
        <v>Sargodha</v>
      </c>
      <c r="C1450" s="6" t="str">
        <f>IFERROR(VLOOKUP(A1450,'Distributor List'!$A$2:$D$77,3,0),"-")</f>
        <v>Center-1</v>
      </c>
      <c r="D1450" s="6" t="str">
        <f>IFERROR(VLOOKUP(A1450,'Distributor List'!$A$2:$F$77,6,0),"-")</f>
        <v>Pak-1</v>
      </c>
      <c r="E1450" s="6" t="str">
        <f>IFERROR(VLOOKUP(A1450,'Distributor List'!$A$2:$D$77,4,0),"-")</f>
        <v>Distributor</v>
      </c>
      <c r="F1450" s="6" t="str">
        <f>IFERROR(VLOOKUP(H1450,'Price List'!$A$2:$H$109,8,0),"-")</f>
        <v>Medicronis</v>
      </c>
      <c r="G1450" s="6" t="str">
        <f>IFERROR(VLOOKUP(A1450,'Distributor List'!$A$2:$E$77,5,0),"-")</f>
        <v>FSD Vacant</v>
      </c>
      <c r="H1450" s="10" t="s">
        <v>181</v>
      </c>
      <c r="I1450" s="58">
        <v>670</v>
      </c>
      <c r="J1450" s="72">
        <v>10</v>
      </c>
      <c r="K1450" s="72">
        <v>5</v>
      </c>
      <c r="L1450" s="73">
        <f t="shared" si="629"/>
        <v>6700</v>
      </c>
      <c r="M1450" s="73">
        <f t="shared" si="598"/>
        <v>3350</v>
      </c>
      <c r="N1450" s="74">
        <v>10</v>
      </c>
      <c r="O1450" s="74">
        <f t="shared" si="606"/>
        <v>6700</v>
      </c>
      <c r="P1450" s="73">
        <f t="shared" si="602"/>
        <v>0</v>
      </c>
      <c r="Q1450" s="75">
        <v>29.4</v>
      </c>
      <c r="R1450" s="73">
        <f t="shared" si="614"/>
        <v>19698</v>
      </c>
      <c r="S1450" s="76">
        <f t="shared" si="632"/>
        <v>0.3401360544217687</v>
      </c>
      <c r="T1450" s="77">
        <v>7</v>
      </c>
      <c r="U1450" s="78">
        <f t="shared" si="601"/>
        <v>3</v>
      </c>
      <c r="V1450" s="73">
        <f t="shared" si="613"/>
        <v>4690</v>
      </c>
      <c r="W1450" s="73">
        <f t="shared" si="633"/>
        <v>2010</v>
      </c>
      <c r="X1450" s="76">
        <f t="shared" si="634"/>
        <v>0.4285714285714286</v>
      </c>
      <c r="Y1450" s="73">
        <f t="shared" si="635"/>
        <v>15</v>
      </c>
      <c r="Z1450" s="73">
        <f t="shared" si="636"/>
        <v>10</v>
      </c>
      <c r="AA1450" s="73">
        <f t="shared" si="603"/>
        <v>6700</v>
      </c>
      <c r="AB1450" s="73">
        <f t="shared" si="637"/>
        <v>0</v>
      </c>
      <c r="AC1450" s="73">
        <f t="shared" si="604"/>
        <v>0</v>
      </c>
      <c r="AD1450" s="73">
        <f t="shared" si="605"/>
        <v>10050</v>
      </c>
      <c r="AE1450" s="73">
        <v>0</v>
      </c>
    </row>
    <row r="1451" spans="1:31" ht="15" customHeight="1">
      <c r="A1451" s="5" t="s">
        <v>94</v>
      </c>
      <c r="B1451" s="6" t="str">
        <f>IFERROR(VLOOKUP(A1451,'Distributor List'!$A$2:$D$77,2,0),"-")</f>
        <v>Sargodha</v>
      </c>
      <c r="C1451" s="6" t="str">
        <f>IFERROR(VLOOKUP(A1451,'Distributor List'!$A$2:$D$77,3,0),"-")</f>
        <v>Center-1</v>
      </c>
      <c r="D1451" s="6" t="str">
        <f>IFERROR(VLOOKUP(A1451,'Distributor List'!$A$2:$F$77,6,0),"-")</f>
        <v>Pak-1</v>
      </c>
      <c r="E1451" s="6" t="str">
        <f>IFERROR(VLOOKUP(A1451,'Distributor List'!$A$2:$D$77,4,0),"-")</f>
        <v>Distributor</v>
      </c>
      <c r="F1451" s="6" t="str">
        <f>IFERROR(VLOOKUP(H1451,'Price List'!$A$2:$H$109,8,0),"-")</f>
        <v>Medicronis</v>
      </c>
      <c r="G1451" s="6" t="str">
        <f>IFERROR(VLOOKUP(A1451,'Distributor List'!$A$2:$E$77,5,0),"-")</f>
        <v>FSD Vacant</v>
      </c>
      <c r="H1451" s="10" t="s">
        <v>182</v>
      </c>
      <c r="I1451" s="58">
        <v>60</v>
      </c>
      <c r="J1451" s="72">
        <v>0</v>
      </c>
      <c r="K1451" s="72">
        <v>51</v>
      </c>
      <c r="L1451" s="73">
        <f t="shared" si="629"/>
        <v>0</v>
      </c>
      <c r="M1451" s="73">
        <f t="shared" si="598"/>
        <v>3060</v>
      </c>
      <c r="N1451" s="74">
        <v>0</v>
      </c>
      <c r="O1451" s="74">
        <f t="shared" si="606"/>
        <v>0</v>
      </c>
      <c r="P1451" s="73">
        <f t="shared" si="602"/>
        <v>0</v>
      </c>
      <c r="Q1451" s="75">
        <v>54</v>
      </c>
      <c r="R1451" s="73">
        <f t="shared" si="614"/>
        <v>3240</v>
      </c>
      <c r="S1451" s="76">
        <f t="shared" si="632"/>
        <v>0</v>
      </c>
      <c r="T1451" s="77">
        <v>0</v>
      </c>
      <c r="U1451" s="78">
        <f t="shared" si="601"/>
        <v>0</v>
      </c>
      <c r="V1451" s="73">
        <f t="shared" si="613"/>
        <v>0</v>
      </c>
      <c r="W1451" s="73">
        <f t="shared" si="633"/>
        <v>0</v>
      </c>
      <c r="X1451" s="76" t="str">
        <f t="shared" si="634"/>
        <v>-</v>
      </c>
      <c r="Y1451" s="73">
        <f t="shared" si="635"/>
        <v>0</v>
      </c>
      <c r="Z1451" s="73">
        <f t="shared" si="636"/>
        <v>0</v>
      </c>
      <c r="AA1451" s="73">
        <f t="shared" si="603"/>
        <v>0</v>
      </c>
      <c r="AB1451" s="73">
        <f t="shared" si="637"/>
        <v>51</v>
      </c>
      <c r="AC1451" s="73">
        <f t="shared" si="604"/>
        <v>3060</v>
      </c>
      <c r="AD1451" s="73">
        <f t="shared" si="605"/>
        <v>0</v>
      </c>
      <c r="AE1451" s="73">
        <v>0</v>
      </c>
    </row>
    <row r="1452" spans="1:31" ht="15" customHeight="1">
      <c r="A1452" s="5" t="s">
        <v>94</v>
      </c>
      <c r="B1452" s="6" t="str">
        <f>IFERROR(VLOOKUP(A1452,'Distributor List'!$A$2:$D$77,2,0),"-")</f>
        <v>Sargodha</v>
      </c>
      <c r="C1452" s="6" t="str">
        <f>IFERROR(VLOOKUP(A1452,'Distributor List'!$A$2:$D$77,3,0),"-")</f>
        <v>Center-1</v>
      </c>
      <c r="D1452" s="6" t="str">
        <f>IFERROR(VLOOKUP(A1452,'Distributor List'!$A$2:$F$77,6,0),"-")</f>
        <v>Pak-1</v>
      </c>
      <c r="E1452" s="6" t="str">
        <f>IFERROR(VLOOKUP(A1452,'Distributor List'!$A$2:$D$77,4,0),"-")</f>
        <v>Distributor</v>
      </c>
      <c r="F1452" s="6" t="str">
        <f>IFERROR(VLOOKUP(H1452,'Price List'!$A$2:$H$109,8,0),"-")</f>
        <v>Medicronis</v>
      </c>
      <c r="G1452" s="6" t="str">
        <f>IFERROR(VLOOKUP(A1452,'Distributor List'!$A$2:$E$77,5,0),"-")</f>
        <v>FSD Vacant</v>
      </c>
      <c r="H1452" s="10" t="s">
        <v>183</v>
      </c>
      <c r="I1452" s="58">
        <v>76</v>
      </c>
      <c r="J1452" s="72">
        <v>16</v>
      </c>
      <c r="K1452" s="72">
        <v>14</v>
      </c>
      <c r="L1452" s="73">
        <f t="shared" si="629"/>
        <v>1216</v>
      </c>
      <c r="M1452" s="73">
        <f t="shared" si="598"/>
        <v>1064</v>
      </c>
      <c r="N1452" s="74">
        <v>16</v>
      </c>
      <c r="O1452" s="74">
        <f t="shared" si="606"/>
        <v>1216</v>
      </c>
      <c r="P1452" s="73">
        <f t="shared" si="602"/>
        <v>0</v>
      </c>
      <c r="Q1452" s="75">
        <v>54</v>
      </c>
      <c r="R1452" s="73">
        <f t="shared" si="614"/>
        <v>4104</v>
      </c>
      <c r="S1452" s="76">
        <f t="shared" si="632"/>
        <v>0.29629629629629628</v>
      </c>
      <c r="T1452" s="77">
        <v>0</v>
      </c>
      <c r="U1452" s="78">
        <f t="shared" si="601"/>
        <v>16</v>
      </c>
      <c r="V1452" s="73">
        <f t="shared" si="613"/>
        <v>0</v>
      </c>
      <c r="W1452" s="73">
        <f t="shared" si="633"/>
        <v>1216</v>
      </c>
      <c r="X1452" s="76" t="str">
        <f t="shared" si="634"/>
        <v>-</v>
      </c>
      <c r="Y1452" s="73">
        <f t="shared" si="635"/>
        <v>24</v>
      </c>
      <c r="Z1452" s="73">
        <f t="shared" si="636"/>
        <v>10</v>
      </c>
      <c r="AA1452" s="73">
        <f t="shared" si="603"/>
        <v>760</v>
      </c>
      <c r="AB1452" s="73">
        <f t="shared" si="637"/>
        <v>0</v>
      </c>
      <c r="AC1452" s="73">
        <f t="shared" si="604"/>
        <v>0</v>
      </c>
      <c r="AD1452" s="73">
        <f t="shared" si="605"/>
        <v>1824</v>
      </c>
      <c r="AE1452" s="73">
        <v>0</v>
      </c>
    </row>
    <row r="1453" spans="1:31" ht="15" customHeight="1">
      <c r="A1453" s="5" t="s">
        <v>94</v>
      </c>
      <c r="B1453" s="6" t="str">
        <f>IFERROR(VLOOKUP(A1453,'Distributor List'!$A$2:$D$77,2,0),"-")</f>
        <v>Sargodha</v>
      </c>
      <c r="C1453" s="6" t="str">
        <f>IFERROR(VLOOKUP(A1453,'Distributor List'!$A$2:$D$77,3,0),"-")</f>
        <v>Center-1</v>
      </c>
      <c r="D1453" s="6" t="str">
        <f>IFERROR(VLOOKUP(A1453,'Distributor List'!$A$2:$F$77,6,0),"-")</f>
        <v>Pak-1</v>
      </c>
      <c r="E1453" s="6" t="str">
        <f>IFERROR(VLOOKUP(A1453,'Distributor List'!$A$2:$D$77,4,0),"-")</f>
        <v>Distributor</v>
      </c>
      <c r="F1453" s="6" t="str">
        <f>IFERROR(VLOOKUP(H1453,'Price List'!$A$2:$H$109,8,0),"-")</f>
        <v>Medicronis</v>
      </c>
      <c r="G1453" s="6" t="str">
        <f>IFERROR(VLOOKUP(A1453,'Distributor List'!$A$2:$E$77,5,0),"-")</f>
        <v>FSD Vacant</v>
      </c>
      <c r="H1453" s="10" t="s">
        <v>184</v>
      </c>
      <c r="I1453" s="58">
        <v>112</v>
      </c>
      <c r="J1453" s="72">
        <v>0</v>
      </c>
      <c r="K1453" s="72">
        <v>90</v>
      </c>
      <c r="L1453" s="73">
        <f t="shared" si="629"/>
        <v>0</v>
      </c>
      <c r="M1453" s="73">
        <f t="shared" si="598"/>
        <v>10080</v>
      </c>
      <c r="N1453" s="74">
        <v>0</v>
      </c>
      <c r="O1453" s="74">
        <f t="shared" si="606"/>
        <v>0</v>
      </c>
      <c r="P1453" s="73">
        <f t="shared" si="602"/>
        <v>0</v>
      </c>
      <c r="Q1453" s="75">
        <v>54</v>
      </c>
      <c r="R1453" s="73">
        <f t="shared" si="614"/>
        <v>6048</v>
      </c>
      <c r="S1453" s="76">
        <f t="shared" si="632"/>
        <v>0</v>
      </c>
      <c r="T1453" s="77">
        <v>0</v>
      </c>
      <c r="U1453" s="78">
        <f t="shared" si="601"/>
        <v>0</v>
      </c>
      <c r="V1453" s="73">
        <f t="shared" si="613"/>
        <v>0</v>
      </c>
      <c r="W1453" s="73">
        <f t="shared" si="633"/>
        <v>0</v>
      </c>
      <c r="X1453" s="76" t="str">
        <f t="shared" si="634"/>
        <v>-</v>
      </c>
      <c r="Y1453" s="73">
        <f t="shared" si="635"/>
        <v>0</v>
      </c>
      <c r="Z1453" s="73">
        <f t="shared" si="636"/>
        <v>0</v>
      </c>
      <c r="AA1453" s="73">
        <f t="shared" si="603"/>
        <v>0</v>
      </c>
      <c r="AB1453" s="73">
        <f t="shared" si="637"/>
        <v>90</v>
      </c>
      <c r="AC1453" s="73">
        <f t="shared" si="604"/>
        <v>10080</v>
      </c>
      <c r="AD1453" s="73">
        <f t="shared" si="605"/>
        <v>0</v>
      </c>
      <c r="AE1453" s="73">
        <v>0</v>
      </c>
    </row>
    <row r="1454" spans="1:31" ht="15" customHeight="1">
      <c r="A1454" s="5" t="s">
        <v>94</v>
      </c>
      <c r="B1454" s="6" t="str">
        <f>IFERROR(VLOOKUP(A1454,'Distributor List'!$A$2:$D$77,2,0),"-")</f>
        <v>Sargodha</v>
      </c>
      <c r="C1454" s="6" t="str">
        <f>IFERROR(VLOOKUP(A1454,'Distributor List'!$A$2:$D$77,3,0),"-")</f>
        <v>Center-1</v>
      </c>
      <c r="D1454" s="6" t="str">
        <f>IFERROR(VLOOKUP(A1454,'Distributor List'!$A$2:$F$77,6,0),"-")</f>
        <v>Pak-1</v>
      </c>
      <c r="E1454" s="6" t="str">
        <f>IFERROR(VLOOKUP(A1454,'Distributor List'!$A$2:$D$77,4,0),"-")</f>
        <v>Distributor</v>
      </c>
      <c r="F1454" s="6" t="str">
        <f>IFERROR(VLOOKUP(H1454,'Price List'!$A$2:$H$109,8,0),"-")</f>
        <v>Medicronis</v>
      </c>
      <c r="G1454" s="6" t="str">
        <f>IFERROR(VLOOKUP(A1454,'Distributor List'!$A$2:$E$77,5,0),"-")</f>
        <v>FSD Vacant</v>
      </c>
      <c r="H1454" s="10" t="s">
        <v>185</v>
      </c>
      <c r="I1454" s="58">
        <v>140</v>
      </c>
      <c r="J1454" s="72">
        <v>0</v>
      </c>
      <c r="K1454" s="72">
        <v>0</v>
      </c>
      <c r="L1454" s="73">
        <f t="shared" si="629"/>
        <v>0</v>
      </c>
      <c r="M1454" s="73">
        <f t="shared" si="598"/>
        <v>0</v>
      </c>
      <c r="N1454" s="74">
        <v>0</v>
      </c>
      <c r="O1454" s="74">
        <f t="shared" si="606"/>
        <v>0</v>
      </c>
      <c r="P1454" s="73">
        <f t="shared" si="602"/>
        <v>0</v>
      </c>
      <c r="Q1454" s="75">
        <v>96</v>
      </c>
      <c r="R1454" s="73">
        <f t="shared" si="614"/>
        <v>13440</v>
      </c>
      <c r="S1454" s="76">
        <f t="shared" si="632"/>
        <v>0</v>
      </c>
      <c r="T1454" s="77">
        <v>3</v>
      </c>
      <c r="U1454" s="78">
        <f t="shared" si="601"/>
        <v>-3</v>
      </c>
      <c r="V1454" s="73">
        <f t="shared" si="613"/>
        <v>420</v>
      </c>
      <c r="W1454" s="73">
        <f t="shared" si="633"/>
        <v>-420</v>
      </c>
      <c r="X1454" s="76">
        <f t="shared" si="634"/>
        <v>-1</v>
      </c>
      <c r="Y1454" s="73">
        <f t="shared" si="635"/>
        <v>0</v>
      </c>
      <c r="Z1454" s="73">
        <f t="shared" si="636"/>
        <v>0</v>
      </c>
      <c r="AA1454" s="73">
        <f t="shared" si="603"/>
        <v>0</v>
      </c>
      <c r="AB1454" s="73">
        <f t="shared" si="637"/>
        <v>0</v>
      </c>
      <c r="AC1454" s="73">
        <f t="shared" si="604"/>
        <v>0</v>
      </c>
      <c r="AD1454" s="73">
        <f t="shared" si="605"/>
        <v>0</v>
      </c>
      <c r="AE1454" s="73">
        <v>0</v>
      </c>
    </row>
    <row r="1455" spans="1:31" ht="15" customHeight="1">
      <c r="A1455" s="5" t="s">
        <v>94</v>
      </c>
      <c r="B1455" s="6" t="str">
        <f>IFERROR(VLOOKUP(A1455,'Distributor List'!$A$2:$D$77,2,0),"-")</f>
        <v>Sargodha</v>
      </c>
      <c r="C1455" s="6" t="str">
        <f>IFERROR(VLOOKUP(A1455,'Distributor List'!$A$2:$D$77,3,0),"-")</f>
        <v>Center-1</v>
      </c>
      <c r="D1455" s="6" t="str">
        <f>IFERROR(VLOOKUP(A1455,'Distributor List'!$A$2:$F$77,6,0),"-")</f>
        <v>Pak-1</v>
      </c>
      <c r="E1455" s="6" t="str">
        <f>IFERROR(VLOOKUP(A1455,'Distributor List'!$A$2:$D$77,4,0),"-")</f>
        <v>Distributor</v>
      </c>
      <c r="F1455" s="6" t="str">
        <f>IFERROR(VLOOKUP(H1455,'Price List'!$A$2:$H$109,8,0),"-")</f>
        <v>Medicronis</v>
      </c>
      <c r="G1455" s="6" t="str">
        <f>IFERROR(VLOOKUP(A1455,'Distributor List'!$A$2:$E$77,5,0),"-")</f>
        <v>FSD Vacant</v>
      </c>
      <c r="H1455" s="10" t="s">
        <v>186</v>
      </c>
      <c r="I1455" s="58">
        <v>199</v>
      </c>
      <c r="J1455" s="72">
        <v>0</v>
      </c>
      <c r="K1455" s="72">
        <v>74</v>
      </c>
      <c r="L1455" s="73">
        <f t="shared" si="629"/>
        <v>0</v>
      </c>
      <c r="M1455" s="73">
        <f t="shared" si="598"/>
        <v>14726</v>
      </c>
      <c r="N1455" s="74">
        <v>0</v>
      </c>
      <c r="O1455" s="74">
        <f t="shared" si="606"/>
        <v>0</v>
      </c>
      <c r="P1455" s="73">
        <f t="shared" si="602"/>
        <v>0</v>
      </c>
      <c r="Q1455" s="75">
        <v>57.6</v>
      </c>
      <c r="R1455" s="73">
        <f t="shared" si="614"/>
        <v>11462.4</v>
      </c>
      <c r="S1455" s="76">
        <f t="shared" si="632"/>
        <v>0</v>
      </c>
      <c r="T1455" s="77">
        <v>0</v>
      </c>
      <c r="U1455" s="78">
        <f t="shared" si="601"/>
        <v>0</v>
      </c>
      <c r="V1455" s="73">
        <f t="shared" si="613"/>
        <v>0</v>
      </c>
      <c r="W1455" s="73">
        <f t="shared" si="633"/>
        <v>0</v>
      </c>
      <c r="X1455" s="76" t="str">
        <f t="shared" si="634"/>
        <v>-</v>
      </c>
      <c r="Y1455" s="73">
        <f t="shared" si="635"/>
        <v>0</v>
      </c>
      <c r="Z1455" s="73">
        <f t="shared" si="636"/>
        <v>0</v>
      </c>
      <c r="AA1455" s="73">
        <f t="shared" si="603"/>
        <v>0</v>
      </c>
      <c r="AB1455" s="73">
        <f t="shared" si="637"/>
        <v>74</v>
      </c>
      <c r="AC1455" s="73">
        <f t="shared" si="604"/>
        <v>14726</v>
      </c>
      <c r="AD1455" s="73">
        <f t="shared" si="605"/>
        <v>0</v>
      </c>
      <c r="AE1455" s="73">
        <v>0</v>
      </c>
    </row>
    <row r="1456" spans="1:31" ht="15" customHeight="1">
      <c r="A1456" s="5" t="s">
        <v>94</v>
      </c>
      <c r="B1456" s="6" t="str">
        <f>IFERROR(VLOOKUP(A1456,'Distributor List'!$A$2:$D$77,2,0),"-")</f>
        <v>Sargodha</v>
      </c>
      <c r="C1456" s="6" t="str">
        <f>IFERROR(VLOOKUP(A1456,'Distributor List'!$A$2:$D$77,3,0),"-")</f>
        <v>Center-1</v>
      </c>
      <c r="D1456" s="6" t="str">
        <f>IFERROR(VLOOKUP(A1456,'Distributor List'!$A$2:$F$77,6,0),"-")</f>
        <v>Pak-1</v>
      </c>
      <c r="E1456" s="6" t="str">
        <f>IFERROR(VLOOKUP(A1456,'Distributor List'!$A$2:$D$77,4,0),"-")</f>
        <v>Distributor</v>
      </c>
      <c r="F1456" s="6" t="str">
        <f>IFERROR(VLOOKUP(H1456,'Price List'!$A$2:$H$109,8,0),"-")</f>
        <v>Transformer</v>
      </c>
      <c r="G1456" s="6" t="str">
        <f>IFERROR(VLOOKUP(A1456,'Distributor List'!$A$2:$E$77,5,0),"-")</f>
        <v>FSD Vacant</v>
      </c>
      <c r="H1456" s="10" t="s">
        <v>187</v>
      </c>
      <c r="I1456" s="58">
        <v>187</v>
      </c>
      <c r="J1456" s="72">
        <v>7</v>
      </c>
      <c r="K1456" s="72">
        <v>56</v>
      </c>
      <c r="L1456" s="73">
        <f t="shared" si="629"/>
        <v>1309</v>
      </c>
      <c r="M1456" s="73">
        <f t="shared" si="598"/>
        <v>10472</v>
      </c>
      <c r="N1456" s="74">
        <v>7</v>
      </c>
      <c r="O1456" s="74">
        <f t="shared" si="606"/>
        <v>1309</v>
      </c>
      <c r="P1456" s="73">
        <f t="shared" si="602"/>
        <v>0</v>
      </c>
      <c r="Q1456" s="75">
        <v>0</v>
      </c>
      <c r="R1456" s="73">
        <f t="shared" si="614"/>
        <v>0</v>
      </c>
      <c r="S1456" s="76" t="str">
        <f t="shared" si="632"/>
        <v>-</v>
      </c>
      <c r="T1456" s="77">
        <v>3</v>
      </c>
      <c r="U1456" s="78">
        <f t="shared" si="601"/>
        <v>4</v>
      </c>
      <c r="V1456" s="73">
        <f t="shared" si="613"/>
        <v>561</v>
      </c>
      <c r="W1456" s="73">
        <f t="shared" si="633"/>
        <v>748</v>
      </c>
      <c r="X1456" s="76">
        <f t="shared" si="634"/>
        <v>1.3333333333333335</v>
      </c>
      <c r="Y1456" s="73">
        <f t="shared" si="635"/>
        <v>10.5</v>
      </c>
      <c r="Z1456" s="73">
        <f t="shared" si="636"/>
        <v>0</v>
      </c>
      <c r="AA1456" s="73">
        <f t="shared" si="603"/>
        <v>0</v>
      </c>
      <c r="AB1456" s="73">
        <f t="shared" si="637"/>
        <v>45.5</v>
      </c>
      <c r="AC1456" s="73">
        <f t="shared" si="604"/>
        <v>8508.5</v>
      </c>
      <c r="AD1456" s="73">
        <f t="shared" si="605"/>
        <v>1963.5</v>
      </c>
      <c r="AE1456" s="73">
        <v>0</v>
      </c>
    </row>
    <row r="1457" spans="1:31" ht="15" customHeight="1">
      <c r="A1457" s="5" t="s">
        <v>94</v>
      </c>
      <c r="B1457" s="6" t="str">
        <f>IFERROR(VLOOKUP(A1457,'Distributor List'!$A$2:$D$77,2,0),"-")</f>
        <v>Sargodha</v>
      </c>
      <c r="C1457" s="6" t="str">
        <f>IFERROR(VLOOKUP(A1457,'Distributor List'!$A$2:$D$77,3,0),"-")</f>
        <v>Center-1</v>
      </c>
      <c r="D1457" s="6" t="str">
        <f>IFERROR(VLOOKUP(A1457,'Distributor List'!$A$2:$F$77,6,0),"-")</f>
        <v>Pak-1</v>
      </c>
      <c r="E1457" s="6" t="str">
        <f>IFERROR(VLOOKUP(A1457,'Distributor List'!$A$2:$D$77,4,0),"-")</f>
        <v>Distributor</v>
      </c>
      <c r="F1457" s="6" t="str">
        <f>IFERROR(VLOOKUP(H1457,'Price List'!$A$2:$H$109,8,0),"-")</f>
        <v>Medicronis</v>
      </c>
      <c r="G1457" s="6" t="str">
        <f>IFERROR(VLOOKUP(A1457,'Distributor List'!$A$2:$E$77,5,0),"-")</f>
        <v>FSD Vacant</v>
      </c>
      <c r="H1457" s="10" t="s">
        <v>188</v>
      </c>
      <c r="I1457" s="58">
        <v>110</v>
      </c>
      <c r="J1457" s="72">
        <v>5</v>
      </c>
      <c r="K1457" s="72">
        <v>70</v>
      </c>
      <c r="L1457" s="73">
        <f t="shared" si="629"/>
        <v>550</v>
      </c>
      <c r="M1457" s="73">
        <f t="shared" ref="M1457:M1488" si="638">K1457*I1457</f>
        <v>7700</v>
      </c>
      <c r="N1457" s="74">
        <v>5</v>
      </c>
      <c r="O1457" s="74">
        <f t="shared" si="606"/>
        <v>550</v>
      </c>
      <c r="P1457" s="73">
        <f t="shared" si="602"/>
        <v>0</v>
      </c>
      <c r="Q1457" s="75">
        <v>71.400000000000006</v>
      </c>
      <c r="R1457" s="73">
        <f t="shared" si="614"/>
        <v>7854.0000000000009</v>
      </c>
      <c r="S1457" s="76">
        <f t="shared" si="632"/>
        <v>7.002801120448178E-2</v>
      </c>
      <c r="T1457" s="77">
        <v>8</v>
      </c>
      <c r="U1457" s="78">
        <f t="shared" si="601"/>
        <v>-3</v>
      </c>
      <c r="V1457" s="73">
        <f t="shared" si="613"/>
        <v>880</v>
      </c>
      <c r="W1457" s="73">
        <f t="shared" si="633"/>
        <v>-330</v>
      </c>
      <c r="X1457" s="76">
        <f t="shared" si="634"/>
        <v>-0.375</v>
      </c>
      <c r="Y1457" s="73">
        <f t="shared" si="635"/>
        <v>7.5</v>
      </c>
      <c r="Z1457" s="73">
        <f t="shared" si="636"/>
        <v>0</v>
      </c>
      <c r="AA1457" s="73">
        <f t="shared" si="603"/>
        <v>0</v>
      </c>
      <c r="AB1457" s="73">
        <f t="shared" si="637"/>
        <v>62.5</v>
      </c>
      <c r="AC1457" s="73">
        <f t="shared" si="604"/>
        <v>6875</v>
      </c>
      <c r="AD1457" s="73">
        <f t="shared" si="605"/>
        <v>825</v>
      </c>
      <c r="AE1457" s="73">
        <v>0</v>
      </c>
    </row>
    <row r="1458" spans="1:31" ht="15" customHeight="1">
      <c r="A1458" s="5" t="s">
        <v>94</v>
      </c>
      <c r="B1458" s="6" t="str">
        <f>IFERROR(VLOOKUP(A1458,'Distributor List'!$A$2:$D$77,2,0),"-")</f>
        <v>Sargodha</v>
      </c>
      <c r="C1458" s="6" t="str">
        <f>IFERROR(VLOOKUP(A1458,'Distributor List'!$A$2:$D$77,3,0),"-")</f>
        <v>Center-1</v>
      </c>
      <c r="D1458" s="6" t="str">
        <f>IFERROR(VLOOKUP(A1458,'Distributor List'!$A$2:$F$77,6,0),"-")</f>
        <v>Pak-1</v>
      </c>
      <c r="E1458" s="6" t="str">
        <f>IFERROR(VLOOKUP(A1458,'Distributor List'!$A$2:$D$77,4,0),"-")</f>
        <v>Distributor</v>
      </c>
      <c r="F1458" s="6" t="str">
        <f>IFERROR(VLOOKUP(H1458,'Price List'!$A$2:$H$109,8,0),"-")</f>
        <v>Medicronis</v>
      </c>
      <c r="G1458" s="6" t="str">
        <f>IFERROR(VLOOKUP(A1458,'Distributor List'!$A$2:$E$77,5,0),"-")</f>
        <v>FSD Vacant</v>
      </c>
      <c r="H1458" s="10" t="s">
        <v>189</v>
      </c>
      <c r="I1458" s="58">
        <v>99</v>
      </c>
      <c r="J1458" s="72">
        <v>11</v>
      </c>
      <c r="K1458" s="72">
        <v>6</v>
      </c>
      <c r="L1458" s="73">
        <f t="shared" si="629"/>
        <v>1089</v>
      </c>
      <c r="M1458" s="73">
        <f t="shared" si="638"/>
        <v>594</v>
      </c>
      <c r="N1458" s="74">
        <v>11</v>
      </c>
      <c r="O1458" s="74">
        <f t="shared" si="606"/>
        <v>1089</v>
      </c>
      <c r="P1458" s="73">
        <f t="shared" si="602"/>
        <v>0</v>
      </c>
      <c r="Q1458" s="75">
        <v>63</v>
      </c>
      <c r="R1458" s="73">
        <f t="shared" si="614"/>
        <v>6237</v>
      </c>
      <c r="S1458" s="76">
        <f t="shared" si="632"/>
        <v>0.17460317460317459</v>
      </c>
      <c r="T1458" s="77">
        <v>10</v>
      </c>
      <c r="U1458" s="78">
        <f t="shared" si="601"/>
        <v>1</v>
      </c>
      <c r="V1458" s="73">
        <f t="shared" ref="V1458:V1521" si="639">T1458*I1458</f>
        <v>990</v>
      </c>
      <c r="W1458" s="73">
        <f t="shared" si="633"/>
        <v>99</v>
      </c>
      <c r="X1458" s="76">
        <f t="shared" si="634"/>
        <v>0.10000000000000009</v>
      </c>
      <c r="Y1458" s="73">
        <f t="shared" si="635"/>
        <v>16.5</v>
      </c>
      <c r="Z1458" s="73">
        <f t="shared" si="636"/>
        <v>10.5</v>
      </c>
      <c r="AA1458" s="73">
        <f t="shared" si="603"/>
        <v>1039.5</v>
      </c>
      <c r="AB1458" s="73">
        <f t="shared" si="637"/>
        <v>0</v>
      </c>
      <c r="AC1458" s="73">
        <f t="shared" si="604"/>
        <v>0</v>
      </c>
      <c r="AD1458" s="73">
        <f t="shared" si="605"/>
        <v>1633.5</v>
      </c>
      <c r="AE1458" s="73">
        <v>0</v>
      </c>
    </row>
    <row r="1459" spans="1:31" ht="15" customHeight="1">
      <c r="A1459" s="5" t="s">
        <v>94</v>
      </c>
      <c r="B1459" s="6" t="str">
        <f>IFERROR(VLOOKUP(A1459,'Distributor List'!$A$2:$D$77,2,0),"-")</f>
        <v>Sargodha</v>
      </c>
      <c r="C1459" s="6" t="str">
        <f>IFERROR(VLOOKUP(A1459,'Distributor List'!$A$2:$D$77,3,0),"-")</f>
        <v>Center-1</v>
      </c>
      <c r="D1459" s="6" t="str">
        <f>IFERROR(VLOOKUP(A1459,'Distributor List'!$A$2:$F$77,6,0),"-")</f>
        <v>Pak-1</v>
      </c>
      <c r="E1459" s="6" t="str">
        <f>IFERROR(VLOOKUP(A1459,'Distributor List'!$A$2:$D$77,4,0),"-")</f>
        <v>Distributor</v>
      </c>
      <c r="F1459" s="6" t="str">
        <f>IFERROR(VLOOKUP(H1459,'Price List'!$A$2:$H$109,8,0),"-")</f>
        <v>Medicronis</v>
      </c>
      <c r="G1459" s="6" t="str">
        <f>IFERROR(VLOOKUP(A1459,'Distributor List'!$A$2:$E$77,5,0),"-")</f>
        <v>FSD Vacant</v>
      </c>
      <c r="H1459" s="10" t="s">
        <v>190</v>
      </c>
      <c r="I1459" s="58">
        <v>85</v>
      </c>
      <c r="J1459" s="72">
        <v>0</v>
      </c>
      <c r="K1459" s="72">
        <v>0</v>
      </c>
      <c r="L1459" s="73">
        <f t="shared" si="629"/>
        <v>0</v>
      </c>
      <c r="M1459" s="73">
        <f t="shared" si="638"/>
        <v>0</v>
      </c>
      <c r="N1459" s="74">
        <v>0</v>
      </c>
      <c r="O1459" s="74">
        <f t="shared" si="606"/>
        <v>0</v>
      </c>
      <c r="P1459" s="73">
        <f t="shared" si="602"/>
        <v>0</v>
      </c>
      <c r="Q1459" s="75">
        <v>0</v>
      </c>
      <c r="R1459" s="73">
        <f t="shared" si="614"/>
        <v>0</v>
      </c>
      <c r="S1459" s="76" t="str">
        <f t="shared" si="632"/>
        <v>-</v>
      </c>
      <c r="T1459" s="77">
        <v>0</v>
      </c>
      <c r="U1459" s="78">
        <f t="shared" si="601"/>
        <v>0</v>
      </c>
      <c r="V1459" s="73">
        <f t="shared" si="639"/>
        <v>0</v>
      </c>
      <c r="W1459" s="73">
        <f t="shared" si="633"/>
        <v>0</v>
      </c>
      <c r="X1459" s="76" t="str">
        <f t="shared" si="634"/>
        <v>-</v>
      </c>
      <c r="Y1459" s="73">
        <f t="shared" si="635"/>
        <v>0</v>
      </c>
      <c r="Z1459" s="73">
        <f t="shared" si="636"/>
        <v>0</v>
      </c>
      <c r="AA1459" s="73">
        <f t="shared" si="603"/>
        <v>0</v>
      </c>
      <c r="AB1459" s="73">
        <f t="shared" si="637"/>
        <v>0</v>
      </c>
      <c r="AC1459" s="73">
        <f t="shared" si="604"/>
        <v>0</v>
      </c>
      <c r="AD1459" s="73">
        <f t="shared" si="605"/>
        <v>0</v>
      </c>
      <c r="AE1459" s="73">
        <v>0</v>
      </c>
    </row>
    <row r="1460" spans="1:31" ht="15" customHeight="1">
      <c r="A1460" s="5" t="s">
        <v>94</v>
      </c>
      <c r="B1460" s="6" t="str">
        <f>IFERROR(VLOOKUP(A1460,'Distributor List'!$A$2:$D$77,2,0),"-")</f>
        <v>Sargodha</v>
      </c>
      <c r="C1460" s="6" t="str">
        <f>IFERROR(VLOOKUP(A1460,'Distributor List'!$A$2:$D$77,3,0),"-")</f>
        <v>Center-1</v>
      </c>
      <c r="D1460" s="6" t="str">
        <f>IFERROR(VLOOKUP(A1460,'Distributor List'!$A$2:$F$77,6,0),"-")</f>
        <v>Pak-1</v>
      </c>
      <c r="E1460" s="6" t="str">
        <f>IFERROR(VLOOKUP(A1460,'Distributor List'!$A$2:$D$77,4,0),"-")</f>
        <v>Distributor</v>
      </c>
      <c r="F1460" s="6" t="str">
        <f>IFERROR(VLOOKUP(H1460,'Price List'!$A$2:$H$109,8,0),"-")</f>
        <v>Medicronis</v>
      </c>
      <c r="G1460" s="6" t="str">
        <f>IFERROR(VLOOKUP(A1460,'Distributor List'!$A$2:$E$77,5,0),"-")</f>
        <v>FSD Vacant</v>
      </c>
      <c r="H1460" s="10" t="s">
        <v>191</v>
      </c>
      <c r="I1460" s="58">
        <v>95</v>
      </c>
      <c r="J1460" s="72">
        <v>88</v>
      </c>
      <c r="K1460" s="72">
        <v>89</v>
      </c>
      <c r="L1460" s="73">
        <f t="shared" si="629"/>
        <v>8360</v>
      </c>
      <c r="M1460" s="73">
        <f t="shared" si="638"/>
        <v>8455</v>
      </c>
      <c r="N1460" s="74">
        <v>88</v>
      </c>
      <c r="O1460" s="74">
        <f t="shared" si="606"/>
        <v>8360</v>
      </c>
      <c r="P1460" s="73">
        <f t="shared" si="602"/>
        <v>0</v>
      </c>
      <c r="Q1460" s="75">
        <v>118.248</v>
      </c>
      <c r="R1460" s="73">
        <f t="shared" si="614"/>
        <v>11233.560000000001</v>
      </c>
      <c r="S1460" s="76">
        <f t="shared" ref="S1460" si="640">IFERROR(L1460/R1460,"-")</f>
        <v>0.74419863338069137</v>
      </c>
      <c r="T1460" s="77">
        <v>121</v>
      </c>
      <c r="U1460" s="78">
        <f t="shared" ref="U1460:U1488" si="641">J1460-T1460</f>
        <v>-33</v>
      </c>
      <c r="V1460" s="73">
        <f t="shared" si="639"/>
        <v>11495</v>
      </c>
      <c r="W1460" s="73">
        <f t="shared" ref="W1460" si="642">L1460-V1460</f>
        <v>-3135</v>
      </c>
      <c r="X1460" s="76">
        <f t="shared" ref="X1460" si="643">IFERROR(L1460/V1460-1,"-")</f>
        <v>-0.27272727272727271</v>
      </c>
      <c r="Y1460" s="73">
        <f t="shared" ref="Y1460" si="644">(J1460)/1*1.5</f>
        <v>132</v>
      </c>
      <c r="Z1460" s="73">
        <f t="shared" ref="Z1460" si="645">IF(Y1460&gt;K1460,Y1460-K1460,0)</f>
        <v>43</v>
      </c>
      <c r="AA1460" s="73">
        <f t="shared" si="603"/>
        <v>4085</v>
      </c>
      <c r="AB1460" s="73">
        <f t="shared" ref="AB1460" si="646">IF(Y1460&lt;K1460,K1460-Y1460,0)</f>
        <v>0</v>
      </c>
      <c r="AC1460" s="73">
        <f t="shared" si="604"/>
        <v>0</v>
      </c>
      <c r="AD1460" s="73">
        <f t="shared" si="605"/>
        <v>12540</v>
      </c>
      <c r="AE1460" s="73">
        <v>0</v>
      </c>
    </row>
    <row r="1461" spans="1:31" ht="15" customHeight="1">
      <c r="A1461" s="5" t="s">
        <v>94</v>
      </c>
      <c r="B1461" s="6" t="str">
        <f>IFERROR(VLOOKUP(A1461,'Distributor List'!$A$2:$D$77,2,0),"-")</f>
        <v>Sargodha</v>
      </c>
      <c r="C1461" s="6" t="str">
        <f>IFERROR(VLOOKUP(A1461,'Distributor List'!$A$2:$D$77,3,0),"-")</f>
        <v>Center-1</v>
      </c>
      <c r="D1461" s="6" t="str">
        <f>IFERROR(VLOOKUP(A1461,'Distributor List'!$A$2:$F$77,6,0),"-")</f>
        <v>Pak-1</v>
      </c>
      <c r="E1461" s="6" t="str">
        <f>IFERROR(VLOOKUP(A1461,'Distributor List'!$A$2:$D$77,4,0),"-")</f>
        <v>Distributor</v>
      </c>
      <c r="F1461" s="6" t="str">
        <f>IFERROR(VLOOKUP(H1461,'Price List'!$A$2:$H$109,8,0),"-")</f>
        <v>Medicronis</v>
      </c>
      <c r="G1461" s="6" t="str">
        <f>IFERROR(VLOOKUP(A1461,'Distributor List'!$A$2:$E$77,5,0),"-")</f>
        <v>FSD Vacant</v>
      </c>
      <c r="H1461" s="10" t="s">
        <v>192</v>
      </c>
      <c r="I1461" s="58">
        <v>90</v>
      </c>
      <c r="J1461" s="72">
        <v>0</v>
      </c>
      <c r="K1461" s="72">
        <v>0</v>
      </c>
      <c r="L1461" s="73">
        <f t="shared" si="629"/>
        <v>0</v>
      </c>
      <c r="M1461" s="73">
        <f t="shared" si="638"/>
        <v>0</v>
      </c>
      <c r="N1461" s="74">
        <v>0</v>
      </c>
      <c r="O1461" s="74">
        <f t="shared" si="606"/>
        <v>0</v>
      </c>
      <c r="P1461" s="73">
        <f t="shared" si="602"/>
        <v>0</v>
      </c>
      <c r="Q1461" s="75">
        <v>0</v>
      </c>
      <c r="R1461" s="73">
        <f t="shared" si="614"/>
        <v>0</v>
      </c>
      <c r="S1461" s="76" t="str">
        <f t="shared" si="632"/>
        <v>-</v>
      </c>
      <c r="T1461" s="77">
        <v>0</v>
      </c>
      <c r="U1461" s="78">
        <f t="shared" si="641"/>
        <v>0</v>
      </c>
      <c r="V1461" s="73">
        <f t="shared" si="639"/>
        <v>0</v>
      </c>
      <c r="W1461" s="73">
        <f t="shared" si="633"/>
        <v>0</v>
      </c>
      <c r="X1461" s="76" t="str">
        <f t="shared" si="634"/>
        <v>-</v>
      </c>
      <c r="Y1461" s="73">
        <f t="shared" si="635"/>
        <v>0</v>
      </c>
      <c r="Z1461" s="73">
        <f t="shared" si="636"/>
        <v>0</v>
      </c>
      <c r="AA1461" s="73">
        <f t="shared" si="603"/>
        <v>0</v>
      </c>
      <c r="AB1461" s="73">
        <f t="shared" si="637"/>
        <v>0</v>
      </c>
      <c r="AC1461" s="73">
        <f t="shared" si="604"/>
        <v>0</v>
      </c>
      <c r="AD1461" s="73">
        <f t="shared" si="605"/>
        <v>0</v>
      </c>
      <c r="AE1461" s="73">
        <v>0</v>
      </c>
    </row>
    <row r="1462" spans="1:31" ht="15" customHeight="1">
      <c r="A1462" s="5" t="s">
        <v>94</v>
      </c>
      <c r="B1462" s="6" t="str">
        <f>IFERROR(VLOOKUP(A1462,'Distributor List'!$A$2:$D$77,2,0),"-")</f>
        <v>Sargodha</v>
      </c>
      <c r="C1462" s="6" t="str">
        <f>IFERROR(VLOOKUP(A1462,'Distributor List'!$A$2:$D$77,3,0),"-")</f>
        <v>Center-1</v>
      </c>
      <c r="D1462" s="6" t="str">
        <f>IFERROR(VLOOKUP(A1462,'Distributor List'!$A$2:$F$77,6,0),"-")</f>
        <v>Pak-1</v>
      </c>
      <c r="E1462" s="6" t="str">
        <f>IFERROR(VLOOKUP(A1462,'Distributor List'!$A$2:$D$77,4,0),"-")</f>
        <v>Distributor</v>
      </c>
      <c r="F1462" s="6" t="str">
        <f>IFERROR(VLOOKUP(H1462,'Price List'!$A$2:$H$109,8,0),"-")</f>
        <v>Medicronis</v>
      </c>
      <c r="G1462" s="6" t="str">
        <f>IFERROR(VLOOKUP(A1462,'Distributor List'!$A$2:$E$77,5,0),"-")</f>
        <v>FSD Vacant</v>
      </c>
      <c r="H1462" s="56" t="s">
        <v>193</v>
      </c>
      <c r="I1462" s="57">
        <v>99</v>
      </c>
      <c r="J1462" s="72">
        <v>11</v>
      </c>
      <c r="K1462" s="72">
        <v>457</v>
      </c>
      <c r="L1462" s="73">
        <f t="shared" si="629"/>
        <v>1089</v>
      </c>
      <c r="M1462" s="73">
        <f t="shared" si="638"/>
        <v>45243</v>
      </c>
      <c r="N1462" s="74">
        <v>11</v>
      </c>
      <c r="O1462" s="74">
        <f t="shared" si="606"/>
        <v>1089</v>
      </c>
      <c r="P1462" s="73">
        <f t="shared" si="602"/>
        <v>0</v>
      </c>
      <c r="Q1462" s="75">
        <v>168</v>
      </c>
      <c r="R1462" s="73">
        <f t="shared" si="614"/>
        <v>16632</v>
      </c>
      <c r="S1462" s="76">
        <f t="shared" ref="S1462" si="647">IFERROR(L1462/R1462,"-")</f>
        <v>6.5476190476190479E-2</v>
      </c>
      <c r="T1462" s="77">
        <v>50</v>
      </c>
      <c r="U1462" s="78">
        <f t="shared" si="641"/>
        <v>-39</v>
      </c>
      <c r="V1462" s="73">
        <f t="shared" si="639"/>
        <v>4950</v>
      </c>
      <c r="W1462" s="73">
        <f t="shared" ref="W1462" si="648">L1462-V1462</f>
        <v>-3861</v>
      </c>
      <c r="X1462" s="76">
        <f t="shared" ref="X1462" si="649">IFERROR(L1462/V1462-1,"-")</f>
        <v>-0.78</v>
      </c>
      <c r="Y1462" s="73">
        <f t="shared" ref="Y1462" si="650">(J1462)/1*1.5</f>
        <v>16.5</v>
      </c>
      <c r="Z1462" s="73">
        <f t="shared" ref="Z1462" si="651">IF(Y1462&gt;K1462,Y1462-K1462,0)</f>
        <v>0</v>
      </c>
      <c r="AA1462" s="73">
        <f t="shared" si="603"/>
        <v>0</v>
      </c>
      <c r="AB1462" s="73">
        <f t="shared" ref="AB1462" si="652">IF(Y1462&lt;K1462,K1462-Y1462,0)</f>
        <v>440.5</v>
      </c>
      <c r="AC1462" s="73">
        <f t="shared" si="604"/>
        <v>43609.5</v>
      </c>
      <c r="AD1462" s="73">
        <f t="shared" si="605"/>
        <v>1633.5</v>
      </c>
      <c r="AE1462" s="73">
        <v>0</v>
      </c>
    </row>
    <row r="1463" spans="1:31" ht="15" customHeight="1">
      <c r="A1463" s="5" t="s">
        <v>94</v>
      </c>
      <c r="B1463" s="6" t="str">
        <f>IFERROR(VLOOKUP(A1463,'Distributor List'!$A$2:$D$77,2,0),"-")</f>
        <v>Sargodha</v>
      </c>
      <c r="C1463" s="6" t="str">
        <f>IFERROR(VLOOKUP(A1463,'Distributor List'!$A$2:$D$77,3,0),"-")</f>
        <v>Center-1</v>
      </c>
      <c r="D1463" s="6" t="str">
        <f>IFERROR(VLOOKUP(A1463,'Distributor List'!$A$2:$F$77,6,0),"-")</f>
        <v>Pak-1</v>
      </c>
      <c r="E1463" s="6" t="str">
        <f>IFERROR(VLOOKUP(A1463,'Distributor List'!$A$2:$D$77,4,0),"-")</f>
        <v>Distributor</v>
      </c>
      <c r="F1463" s="6" t="str">
        <f>IFERROR(VLOOKUP(H1463,'Price List'!$A$2:$H$109,8,0),"-")</f>
        <v>Medicronis</v>
      </c>
      <c r="G1463" s="6" t="str">
        <f>IFERROR(VLOOKUP(A1463,'Distributor List'!$A$2:$E$77,5,0),"-")</f>
        <v>FSD Vacant</v>
      </c>
      <c r="H1463" s="10" t="s">
        <v>144</v>
      </c>
      <c r="I1463" s="58">
        <v>105</v>
      </c>
      <c r="J1463" s="72">
        <v>1</v>
      </c>
      <c r="K1463" s="72">
        <v>14</v>
      </c>
      <c r="L1463" s="73">
        <f t="shared" si="629"/>
        <v>105</v>
      </c>
      <c r="M1463" s="73">
        <f t="shared" si="638"/>
        <v>1470</v>
      </c>
      <c r="N1463" s="74">
        <v>1</v>
      </c>
      <c r="O1463" s="74">
        <f t="shared" si="606"/>
        <v>105</v>
      </c>
      <c r="P1463" s="73">
        <f t="shared" si="602"/>
        <v>0</v>
      </c>
      <c r="Q1463" s="75">
        <v>0</v>
      </c>
      <c r="R1463" s="73">
        <f t="shared" si="614"/>
        <v>0</v>
      </c>
      <c r="S1463" s="76" t="str">
        <f t="shared" si="632"/>
        <v>-</v>
      </c>
      <c r="T1463" s="77">
        <v>21</v>
      </c>
      <c r="U1463" s="78">
        <f t="shared" si="641"/>
        <v>-20</v>
      </c>
      <c r="V1463" s="73">
        <f t="shared" si="639"/>
        <v>2205</v>
      </c>
      <c r="W1463" s="73">
        <f t="shared" si="633"/>
        <v>-2100</v>
      </c>
      <c r="X1463" s="76">
        <f t="shared" si="634"/>
        <v>-0.95238095238095233</v>
      </c>
      <c r="Y1463" s="73">
        <f t="shared" si="635"/>
        <v>1.5</v>
      </c>
      <c r="Z1463" s="73">
        <f t="shared" si="636"/>
        <v>0</v>
      </c>
      <c r="AA1463" s="73">
        <f t="shared" si="603"/>
        <v>0</v>
      </c>
      <c r="AB1463" s="73">
        <f t="shared" si="637"/>
        <v>12.5</v>
      </c>
      <c r="AC1463" s="73">
        <f t="shared" si="604"/>
        <v>1312.5</v>
      </c>
      <c r="AD1463" s="73">
        <f t="shared" si="605"/>
        <v>157.5</v>
      </c>
      <c r="AE1463" s="73">
        <v>0</v>
      </c>
    </row>
    <row r="1464" spans="1:31" ht="15" customHeight="1">
      <c r="A1464" s="5" t="s">
        <v>94</v>
      </c>
      <c r="B1464" s="6" t="str">
        <f>IFERROR(VLOOKUP(A1464,'Distributor List'!$A$2:$D$77,2,0),"-")</f>
        <v>Sargodha</v>
      </c>
      <c r="C1464" s="6" t="str">
        <f>IFERROR(VLOOKUP(A1464,'Distributor List'!$A$2:$D$77,3,0),"-")</f>
        <v>Center-1</v>
      </c>
      <c r="D1464" s="6" t="str">
        <f>IFERROR(VLOOKUP(A1464,'Distributor List'!$A$2:$F$77,6,0),"-")</f>
        <v>Pak-1</v>
      </c>
      <c r="E1464" s="6" t="str">
        <f>IFERROR(VLOOKUP(A1464,'Distributor List'!$A$2:$D$77,4,0),"-")</f>
        <v>Distributor</v>
      </c>
      <c r="F1464" s="6" t="str">
        <f>IFERROR(VLOOKUP(H1464,'Price List'!$A$2:$H$109,8,0),"-")</f>
        <v>Medicronis</v>
      </c>
      <c r="G1464" s="6" t="str">
        <f>IFERROR(VLOOKUP(A1464,'Distributor List'!$A$2:$E$77,5,0),"-")</f>
        <v>FSD Vacant</v>
      </c>
      <c r="H1464" s="10" t="s">
        <v>150</v>
      </c>
      <c r="I1464" s="58">
        <v>115</v>
      </c>
      <c r="J1464" s="72">
        <v>50</v>
      </c>
      <c r="K1464" s="72">
        <v>0</v>
      </c>
      <c r="L1464" s="73">
        <f t="shared" si="629"/>
        <v>5750</v>
      </c>
      <c r="M1464" s="73">
        <f t="shared" si="638"/>
        <v>0</v>
      </c>
      <c r="N1464" s="74">
        <v>50</v>
      </c>
      <c r="O1464" s="74">
        <f t="shared" si="606"/>
        <v>5750</v>
      </c>
      <c r="P1464" s="73">
        <f t="shared" si="602"/>
        <v>0</v>
      </c>
      <c r="Q1464" s="75">
        <v>108</v>
      </c>
      <c r="R1464" s="73">
        <f t="shared" si="614"/>
        <v>12420</v>
      </c>
      <c r="S1464" s="76">
        <f t="shared" si="632"/>
        <v>0.46296296296296297</v>
      </c>
      <c r="T1464" s="77">
        <v>0</v>
      </c>
      <c r="U1464" s="78">
        <f t="shared" si="641"/>
        <v>50</v>
      </c>
      <c r="V1464" s="73">
        <f t="shared" si="639"/>
        <v>0</v>
      </c>
      <c r="W1464" s="73">
        <f t="shared" si="633"/>
        <v>5750</v>
      </c>
      <c r="X1464" s="76" t="str">
        <f t="shared" si="634"/>
        <v>-</v>
      </c>
      <c r="Y1464" s="73">
        <f t="shared" si="635"/>
        <v>75</v>
      </c>
      <c r="Z1464" s="73">
        <f t="shared" si="636"/>
        <v>75</v>
      </c>
      <c r="AA1464" s="73">
        <f t="shared" si="603"/>
        <v>8625</v>
      </c>
      <c r="AB1464" s="73">
        <f t="shared" si="637"/>
        <v>0</v>
      </c>
      <c r="AC1464" s="73">
        <f t="shared" si="604"/>
        <v>0</v>
      </c>
      <c r="AD1464" s="73">
        <f t="shared" si="605"/>
        <v>8625</v>
      </c>
      <c r="AE1464" s="73">
        <v>0</v>
      </c>
    </row>
    <row r="1465" spans="1:31" ht="15" customHeight="1">
      <c r="A1465" s="5" t="s">
        <v>94</v>
      </c>
      <c r="B1465" s="6" t="str">
        <f>IFERROR(VLOOKUP(A1465,'Distributor List'!$A$2:$D$77,2,0),"-")</f>
        <v>Sargodha</v>
      </c>
      <c r="C1465" s="6" t="str">
        <f>IFERROR(VLOOKUP(A1465,'Distributor List'!$A$2:$D$77,3,0),"-")</f>
        <v>Center-1</v>
      </c>
      <c r="D1465" s="6" t="str">
        <f>IFERROR(VLOOKUP(A1465,'Distributor List'!$A$2:$F$77,6,0),"-")</f>
        <v>Pak-1</v>
      </c>
      <c r="E1465" s="6" t="str">
        <f>IFERROR(VLOOKUP(A1465,'Distributor List'!$A$2:$D$77,4,0),"-")</f>
        <v>Distributor</v>
      </c>
      <c r="F1465" s="6" t="str">
        <f>IFERROR(VLOOKUP(H1465,'Price List'!$A$2:$H$109,8,0),"-")</f>
        <v>Medicronis</v>
      </c>
      <c r="G1465" s="6" t="str">
        <f>IFERROR(VLOOKUP(A1465,'Distributor List'!$A$2:$E$77,5,0),"-")</f>
        <v>FSD Vacant</v>
      </c>
      <c r="H1465" s="10" t="s">
        <v>194</v>
      </c>
      <c r="I1465" s="58">
        <v>120</v>
      </c>
      <c r="J1465" s="72">
        <v>36</v>
      </c>
      <c r="K1465" s="72">
        <v>2</v>
      </c>
      <c r="L1465" s="73">
        <f t="shared" si="629"/>
        <v>4320</v>
      </c>
      <c r="M1465" s="73">
        <f t="shared" si="638"/>
        <v>240</v>
      </c>
      <c r="N1465" s="74">
        <v>36</v>
      </c>
      <c r="O1465" s="74">
        <f t="shared" si="606"/>
        <v>4320</v>
      </c>
      <c r="P1465" s="73">
        <f t="shared" si="602"/>
        <v>0</v>
      </c>
      <c r="Q1465" s="75">
        <v>123.5</v>
      </c>
      <c r="R1465" s="73">
        <f t="shared" si="614"/>
        <v>14820</v>
      </c>
      <c r="S1465" s="76">
        <f t="shared" si="632"/>
        <v>0.291497975708502</v>
      </c>
      <c r="T1465" s="77">
        <v>44</v>
      </c>
      <c r="U1465" s="78">
        <f t="shared" si="641"/>
        <v>-8</v>
      </c>
      <c r="V1465" s="73">
        <f t="shared" si="639"/>
        <v>5280</v>
      </c>
      <c r="W1465" s="73">
        <f t="shared" si="633"/>
        <v>-960</v>
      </c>
      <c r="X1465" s="76">
        <f t="shared" si="634"/>
        <v>-0.18181818181818177</v>
      </c>
      <c r="Y1465" s="73">
        <f t="shared" si="635"/>
        <v>54</v>
      </c>
      <c r="Z1465" s="73">
        <f t="shared" si="636"/>
        <v>52</v>
      </c>
      <c r="AA1465" s="73">
        <f t="shared" si="603"/>
        <v>6240</v>
      </c>
      <c r="AB1465" s="73">
        <f t="shared" si="637"/>
        <v>0</v>
      </c>
      <c r="AC1465" s="73">
        <f t="shared" si="604"/>
        <v>0</v>
      </c>
      <c r="AD1465" s="73">
        <f t="shared" si="605"/>
        <v>6480</v>
      </c>
      <c r="AE1465" s="73">
        <v>0</v>
      </c>
    </row>
    <row r="1466" spans="1:31" ht="15" customHeight="1">
      <c r="A1466" s="5" t="s">
        <v>94</v>
      </c>
      <c r="B1466" s="6" t="str">
        <f>IFERROR(VLOOKUP(A1466,'Distributor List'!$A$2:$D$77,2,0),"-")</f>
        <v>Sargodha</v>
      </c>
      <c r="C1466" s="6" t="str">
        <f>IFERROR(VLOOKUP(A1466,'Distributor List'!$A$2:$D$77,3,0),"-")</f>
        <v>Center-1</v>
      </c>
      <c r="D1466" s="6" t="str">
        <f>IFERROR(VLOOKUP(A1466,'Distributor List'!$A$2:$F$77,6,0),"-")</f>
        <v>Pak-1</v>
      </c>
      <c r="E1466" s="6" t="str">
        <f>IFERROR(VLOOKUP(A1466,'Distributor List'!$A$2:$D$77,4,0),"-")</f>
        <v>Distributor</v>
      </c>
      <c r="F1466" s="6" t="str">
        <f>IFERROR(VLOOKUP(H1466,'Price List'!$A$2:$H$109,8,0),"-")</f>
        <v>Transformer</v>
      </c>
      <c r="G1466" s="6" t="str">
        <f>IFERROR(VLOOKUP(A1466,'Distributor List'!$A$2:$E$77,5,0),"-")</f>
        <v>FSD Vacant</v>
      </c>
      <c r="H1466" s="10" t="s">
        <v>195</v>
      </c>
      <c r="I1466" s="58">
        <v>552.5</v>
      </c>
      <c r="J1466" s="72">
        <v>0</v>
      </c>
      <c r="K1466" s="72">
        <v>0</v>
      </c>
      <c r="L1466" s="73">
        <f t="shared" si="629"/>
        <v>0</v>
      </c>
      <c r="M1466" s="73">
        <f t="shared" si="638"/>
        <v>0</v>
      </c>
      <c r="N1466" s="74">
        <v>0</v>
      </c>
      <c r="O1466" s="74">
        <f t="shared" si="606"/>
        <v>0</v>
      </c>
      <c r="P1466" s="73">
        <f t="shared" si="602"/>
        <v>0</v>
      </c>
      <c r="Q1466" s="75">
        <v>0</v>
      </c>
      <c r="R1466" s="73">
        <f t="shared" si="614"/>
        <v>0</v>
      </c>
      <c r="S1466" s="76" t="str">
        <f t="shared" si="632"/>
        <v>-</v>
      </c>
      <c r="T1466" s="77">
        <v>0</v>
      </c>
      <c r="U1466" s="78">
        <f t="shared" si="641"/>
        <v>0</v>
      </c>
      <c r="V1466" s="73">
        <f t="shared" si="639"/>
        <v>0</v>
      </c>
      <c r="W1466" s="73">
        <f t="shared" si="633"/>
        <v>0</v>
      </c>
      <c r="X1466" s="76" t="str">
        <f t="shared" si="634"/>
        <v>-</v>
      </c>
      <c r="Y1466" s="73">
        <f t="shared" si="635"/>
        <v>0</v>
      </c>
      <c r="Z1466" s="73">
        <f t="shared" si="636"/>
        <v>0</v>
      </c>
      <c r="AA1466" s="73">
        <f t="shared" si="603"/>
        <v>0</v>
      </c>
      <c r="AB1466" s="73">
        <f t="shared" si="637"/>
        <v>0</v>
      </c>
      <c r="AC1466" s="73">
        <f t="shared" si="604"/>
        <v>0</v>
      </c>
      <c r="AD1466" s="73">
        <f t="shared" si="605"/>
        <v>0</v>
      </c>
      <c r="AE1466" s="73">
        <v>0</v>
      </c>
    </row>
    <row r="1467" spans="1:31" ht="15" customHeight="1">
      <c r="A1467" s="5" t="s">
        <v>94</v>
      </c>
      <c r="B1467" s="6" t="str">
        <f>IFERROR(VLOOKUP(A1467,'Distributor List'!$A$2:$D$77,2,0),"-")</f>
        <v>Sargodha</v>
      </c>
      <c r="C1467" s="6" t="str">
        <f>IFERROR(VLOOKUP(A1467,'Distributor List'!$A$2:$D$77,3,0),"-")</f>
        <v>Center-1</v>
      </c>
      <c r="D1467" s="6" t="str">
        <f>IFERROR(VLOOKUP(A1467,'Distributor List'!$A$2:$F$77,6,0),"-")</f>
        <v>Pak-1</v>
      </c>
      <c r="E1467" s="6" t="str">
        <f>IFERROR(VLOOKUP(A1467,'Distributor List'!$A$2:$D$77,4,0),"-")</f>
        <v>Distributor</v>
      </c>
      <c r="F1467" s="6" t="str">
        <f>IFERROR(VLOOKUP(H1467,'Price List'!$A$2:$H$109,8,0),"-")</f>
        <v>Transformer</v>
      </c>
      <c r="G1467" s="6" t="str">
        <f>IFERROR(VLOOKUP(A1467,'Distributor List'!$A$2:$E$77,5,0),"-")</f>
        <v>FSD Vacant</v>
      </c>
      <c r="H1467" s="10" t="s">
        <v>196</v>
      </c>
      <c r="I1467" s="58">
        <v>125</v>
      </c>
      <c r="J1467" s="72">
        <v>0</v>
      </c>
      <c r="K1467" s="72">
        <v>28</v>
      </c>
      <c r="L1467" s="73">
        <f t="shared" si="629"/>
        <v>0</v>
      </c>
      <c r="M1467" s="73">
        <f t="shared" si="638"/>
        <v>3500</v>
      </c>
      <c r="N1467" s="74">
        <v>0</v>
      </c>
      <c r="O1467" s="74">
        <f t="shared" si="606"/>
        <v>0</v>
      </c>
      <c r="P1467" s="73">
        <f t="shared" si="602"/>
        <v>0</v>
      </c>
      <c r="Q1467" s="75">
        <v>0</v>
      </c>
      <c r="R1467" s="73">
        <f t="shared" si="614"/>
        <v>0</v>
      </c>
      <c r="S1467" s="76" t="str">
        <f t="shared" si="632"/>
        <v>-</v>
      </c>
      <c r="T1467" s="77">
        <v>0</v>
      </c>
      <c r="U1467" s="78">
        <f t="shared" si="641"/>
        <v>0</v>
      </c>
      <c r="V1467" s="73">
        <f t="shared" si="639"/>
        <v>0</v>
      </c>
      <c r="W1467" s="73">
        <f t="shared" si="633"/>
        <v>0</v>
      </c>
      <c r="X1467" s="76" t="str">
        <f t="shared" si="634"/>
        <v>-</v>
      </c>
      <c r="Y1467" s="73">
        <f t="shared" si="635"/>
        <v>0</v>
      </c>
      <c r="Z1467" s="73">
        <f t="shared" si="636"/>
        <v>0</v>
      </c>
      <c r="AA1467" s="73">
        <f t="shared" si="603"/>
        <v>0</v>
      </c>
      <c r="AB1467" s="73">
        <f t="shared" si="637"/>
        <v>28</v>
      </c>
      <c r="AC1467" s="73">
        <f t="shared" si="604"/>
        <v>3500</v>
      </c>
      <c r="AD1467" s="73">
        <f t="shared" si="605"/>
        <v>0</v>
      </c>
      <c r="AE1467" s="73">
        <v>0</v>
      </c>
    </row>
    <row r="1468" spans="1:31" ht="15" customHeight="1">
      <c r="A1468" s="5" t="s">
        <v>94</v>
      </c>
      <c r="B1468" s="6" t="str">
        <f>IFERROR(VLOOKUP(A1468,'Distributor List'!$A$2:$D$77,2,0),"-")</f>
        <v>Sargodha</v>
      </c>
      <c r="C1468" s="6" t="str">
        <f>IFERROR(VLOOKUP(A1468,'Distributor List'!$A$2:$D$77,3,0),"-")</f>
        <v>Center-1</v>
      </c>
      <c r="D1468" s="6" t="str">
        <f>IFERROR(VLOOKUP(A1468,'Distributor List'!$A$2:$F$77,6,0),"-")</f>
        <v>Pak-1</v>
      </c>
      <c r="E1468" s="6" t="str">
        <f>IFERROR(VLOOKUP(A1468,'Distributor List'!$A$2:$D$77,4,0),"-")</f>
        <v>Distributor</v>
      </c>
      <c r="F1468" s="6" t="str">
        <f>IFERROR(VLOOKUP(H1468,'Price List'!$A$2:$H$109,8,0),"-")</f>
        <v>Medicronis</v>
      </c>
      <c r="G1468" s="6" t="str">
        <f>IFERROR(VLOOKUP(A1468,'Distributor List'!$A$2:$E$77,5,0),"-")</f>
        <v>FSD Vacant</v>
      </c>
      <c r="H1468" s="10" t="s">
        <v>142</v>
      </c>
      <c r="I1468" s="58">
        <v>105</v>
      </c>
      <c r="J1468" s="72">
        <v>110</v>
      </c>
      <c r="K1468" s="72">
        <v>18</v>
      </c>
      <c r="L1468" s="73">
        <f t="shared" si="629"/>
        <v>11550</v>
      </c>
      <c r="M1468" s="73">
        <f t="shared" si="638"/>
        <v>1890</v>
      </c>
      <c r="N1468" s="74">
        <v>110</v>
      </c>
      <c r="O1468" s="74">
        <f t="shared" si="606"/>
        <v>11550</v>
      </c>
      <c r="P1468" s="73">
        <f t="shared" si="602"/>
        <v>0</v>
      </c>
      <c r="Q1468" s="75">
        <v>769.12</v>
      </c>
      <c r="R1468" s="73">
        <f t="shared" si="614"/>
        <v>80757.600000000006</v>
      </c>
      <c r="S1468" s="76">
        <f t="shared" si="632"/>
        <v>0.14302059496567504</v>
      </c>
      <c r="T1468" s="77">
        <v>152</v>
      </c>
      <c r="U1468" s="78">
        <f t="shared" si="641"/>
        <v>-42</v>
      </c>
      <c r="V1468" s="73">
        <f t="shared" si="639"/>
        <v>15960</v>
      </c>
      <c r="W1468" s="73">
        <f t="shared" si="633"/>
        <v>-4410</v>
      </c>
      <c r="X1468" s="76">
        <f t="shared" si="634"/>
        <v>-0.27631578947368418</v>
      </c>
      <c r="Y1468" s="73">
        <f t="shared" si="635"/>
        <v>165</v>
      </c>
      <c r="Z1468" s="73">
        <f t="shared" si="636"/>
        <v>147</v>
      </c>
      <c r="AA1468" s="73">
        <f t="shared" si="603"/>
        <v>15435</v>
      </c>
      <c r="AB1468" s="73">
        <f t="shared" si="637"/>
        <v>0</v>
      </c>
      <c r="AC1468" s="73">
        <f t="shared" si="604"/>
        <v>0</v>
      </c>
      <c r="AD1468" s="73">
        <f t="shared" si="605"/>
        <v>17325</v>
      </c>
      <c r="AE1468" s="73">
        <v>0</v>
      </c>
    </row>
    <row r="1469" spans="1:31" ht="15" customHeight="1">
      <c r="A1469" s="5" t="s">
        <v>94</v>
      </c>
      <c r="B1469" s="6" t="str">
        <f>IFERROR(VLOOKUP(A1469,'Distributor List'!$A$2:$D$77,2,0),"-")</f>
        <v>Sargodha</v>
      </c>
      <c r="C1469" s="6" t="str">
        <f>IFERROR(VLOOKUP(A1469,'Distributor List'!$A$2:$D$77,3,0),"-")</f>
        <v>Center-1</v>
      </c>
      <c r="D1469" s="6" t="str">
        <f>IFERROR(VLOOKUP(A1469,'Distributor List'!$A$2:$F$77,6,0),"-")</f>
        <v>Pak-1</v>
      </c>
      <c r="E1469" s="6" t="str">
        <f>IFERROR(VLOOKUP(A1469,'Distributor List'!$A$2:$D$77,4,0),"-")</f>
        <v>Distributor</v>
      </c>
      <c r="F1469" s="6" t="str">
        <f>IFERROR(VLOOKUP(H1469,'Price List'!$A$2:$H$109,8,0),"-")</f>
        <v>Medicronis</v>
      </c>
      <c r="G1469" s="6" t="str">
        <f>IFERROR(VLOOKUP(A1469,'Distributor List'!$A$2:$E$77,5,0),"-")</f>
        <v>FSD Vacant</v>
      </c>
      <c r="H1469" s="10" t="s">
        <v>197</v>
      </c>
      <c r="I1469" s="58">
        <v>53</v>
      </c>
      <c r="J1469" s="72">
        <v>0</v>
      </c>
      <c r="K1469" s="72">
        <v>1</v>
      </c>
      <c r="L1469" s="73">
        <f t="shared" si="629"/>
        <v>0</v>
      </c>
      <c r="M1469" s="73">
        <f t="shared" si="638"/>
        <v>53</v>
      </c>
      <c r="N1469" s="74">
        <v>0</v>
      </c>
      <c r="O1469" s="74">
        <f t="shared" si="606"/>
        <v>0</v>
      </c>
      <c r="P1469" s="73">
        <f t="shared" si="602"/>
        <v>0</v>
      </c>
      <c r="Q1469" s="75">
        <v>0</v>
      </c>
      <c r="R1469" s="73">
        <f t="shared" si="614"/>
        <v>0</v>
      </c>
      <c r="S1469" s="76" t="str">
        <f t="shared" si="632"/>
        <v>-</v>
      </c>
      <c r="T1469" s="77">
        <v>0</v>
      </c>
      <c r="U1469" s="78">
        <f t="shared" si="641"/>
        <v>0</v>
      </c>
      <c r="V1469" s="73">
        <f t="shared" si="639"/>
        <v>0</v>
      </c>
      <c r="W1469" s="73">
        <f t="shared" si="633"/>
        <v>0</v>
      </c>
      <c r="X1469" s="76" t="str">
        <f t="shared" si="634"/>
        <v>-</v>
      </c>
      <c r="Y1469" s="73">
        <f t="shared" si="635"/>
        <v>0</v>
      </c>
      <c r="Z1469" s="73">
        <f t="shared" si="636"/>
        <v>0</v>
      </c>
      <c r="AA1469" s="73">
        <f t="shared" si="603"/>
        <v>0</v>
      </c>
      <c r="AB1469" s="73">
        <f t="shared" si="637"/>
        <v>1</v>
      </c>
      <c r="AC1469" s="73">
        <f t="shared" si="604"/>
        <v>53</v>
      </c>
      <c r="AD1469" s="73">
        <f t="shared" si="605"/>
        <v>0</v>
      </c>
      <c r="AE1469" s="73">
        <v>0</v>
      </c>
    </row>
    <row r="1470" spans="1:31" ht="15" customHeight="1">
      <c r="A1470" s="5" t="s">
        <v>94</v>
      </c>
      <c r="B1470" s="6" t="str">
        <f>IFERROR(VLOOKUP(A1470,'Distributor List'!$A$2:$D$77,2,0),"-")</f>
        <v>Sargodha</v>
      </c>
      <c r="C1470" s="6" t="str">
        <f>IFERROR(VLOOKUP(A1470,'Distributor List'!$A$2:$D$77,3,0),"-")</f>
        <v>Center-1</v>
      </c>
      <c r="D1470" s="6" t="str">
        <f>IFERROR(VLOOKUP(A1470,'Distributor List'!$A$2:$F$77,6,0),"-")</f>
        <v>Pak-1</v>
      </c>
      <c r="E1470" s="6" t="str">
        <f>IFERROR(VLOOKUP(A1470,'Distributor List'!$A$2:$D$77,4,0),"-")</f>
        <v>Distributor</v>
      </c>
      <c r="F1470" s="6" t="str">
        <f>IFERROR(VLOOKUP(H1470,'Price List'!$A$2:$H$109,8,0),"-")</f>
        <v>Medicronis</v>
      </c>
      <c r="G1470" s="6" t="str">
        <f>IFERROR(VLOOKUP(A1470,'Distributor List'!$A$2:$E$77,5,0),"-")</f>
        <v>FSD Vacant</v>
      </c>
      <c r="H1470" s="10" t="s">
        <v>198</v>
      </c>
      <c r="I1470" s="58">
        <v>69</v>
      </c>
      <c r="J1470" s="72">
        <v>0</v>
      </c>
      <c r="K1470" s="72">
        <v>2</v>
      </c>
      <c r="L1470" s="73">
        <f t="shared" si="629"/>
        <v>0</v>
      </c>
      <c r="M1470" s="73">
        <f t="shared" si="638"/>
        <v>138</v>
      </c>
      <c r="N1470" s="74">
        <v>0</v>
      </c>
      <c r="O1470" s="74">
        <f t="shared" si="606"/>
        <v>0</v>
      </c>
      <c r="P1470" s="73">
        <f t="shared" si="602"/>
        <v>0</v>
      </c>
      <c r="Q1470" s="75">
        <v>0</v>
      </c>
      <c r="R1470" s="73">
        <f t="shared" si="614"/>
        <v>0</v>
      </c>
      <c r="S1470" s="76" t="str">
        <f t="shared" si="632"/>
        <v>-</v>
      </c>
      <c r="T1470" s="77">
        <v>0</v>
      </c>
      <c r="U1470" s="78">
        <f t="shared" si="641"/>
        <v>0</v>
      </c>
      <c r="V1470" s="73">
        <f t="shared" si="639"/>
        <v>0</v>
      </c>
      <c r="W1470" s="73">
        <f t="shared" si="633"/>
        <v>0</v>
      </c>
      <c r="X1470" s="76" t="str">
        <f t="shared" si="634"/>
        <v>-</v>
      </c>
      <c r="Y1470" s="73">
        <f t="shared" si="635"/>
        <v>0</v>
      </c>
      <c r="Z1470" s="73">
        <f t="shared" si="636"/>
        <v>0</v>
      </c>
      <c r="AA1470" s="73">
        <f t="shared" si="603"/>
        <v>0</v>
      </c>
      <c r="AB1470" s="73">
        <f t="shared" si="637"/>
        <v>2</v>
      </c>
      <c r="AC1470" s="73">
        <f t="shared" si="604"/>
        <v>138</v>
      </c>
      <c r="AD1470" s="73">
        <f t="shared" si="605"/>
        <v>0</v>
      </c>
      <c r="AE1470" s="73">
        <v>0</v>
      </c>
    </row>
    <row r="1471" spans="1:31" ht="15" customHeight="1">
      <c r="A1471" s="5" t="s">
        <v>94</v>
      </c>
      <c r="B1471" s="6" t="str">
        <f>IFERROR(VLOOKUP(A1471,'Distributor List'!$A$2:$D$77,2,0),"-")</f>
        <v>Sargodha</v>
      </c>
      <c r="C1471" s="6" t="str">
        <f>IFERROR(VLOOKUP(A1471,'Distributor List'!$A$2:$D$77,3,0),"-")</f>
        <v>Center-1</v>
      </c>
      <c r="D1471" s="6" t="str">
        <f>IFERROR(VLOOKUP(A1471,'Distributor List'!$A$2:$F$77,6,0),"-")</f>
        <v>Pak-1</v>
      </c>
      <c r="E1471" s="6" t="str">
        <f>IFERROR(VLOOKUP(A1471,'Distributor List'!$A$2:$D$77,4,0),"-")</f>
        <v>Distributor</v>
      </c>
      <c r="F1471" s="6" t="str">
        <f>IFERROR(VLOOKUP(H1471,'Price List'!$A$2:$H$109,8,0),"-")</f>
        <v>Medicronis</v>
      </c>
      <c r="G1471" s="6" t="str">
        <f>IFERROR(VLOOKUP(A1471,'Distributor List'!$A$2:$E$77,5,0),"-")</f>
        <v>FSD Vacant</v>
      </c>
      <c r="H1471" s="10" t="s">
        <v>199</v>
      </c>
      <c r="I1471" s="58">
        <v>90</v>
      </c>
      <c r="J1471" s="72">
        <v>0</v>
      </c>
      <c r="K1471" s="72">
        <v>0</v>
      </c>
      <c r="L1471" s="73">
        <f t="shared" si="629"/>
        <v>0</v>
      </c>
      <c r="M1471" s="73">
        <f t="shared" si="638"/>
        <v>0</v>
      </c>
      <c r="N1471" s="74">
        <v>0</v>
      </c>
      <c r="O1471" s="74">
        <f t="shared" si="606"/>
        <v>0</v>
      </c>
      <c r="P1471" s="73">
        <f t="shared" si="602"/>
        <v>0</v>
      </c>
      <c r="Q1471" s="75">
        <v>0</v>
      </c>
      <c r="R1471" s="73">
        <f t="shared" si="614"/>
        <v>0</v>
      </c>
      <c r="S1471" s="76" t="str">
        <f t="shared" si="632"/>
        <v>-</v>
      </c>
      <c r="T1471" s="77">
        <v>0</v>
      </c>
      <c r="U1471" s="78">
        <f t="shared" si="641"/>
        <v>0</v>
      </c>
      <c r="V1471" s="73">
        <f t="shared" si="639"/>
        <v>0</v>
      </c>
      <c r="W1471" s="73">
        <f t="shared" si="633"/>
        <v>0</v>
      </c>
      <c r="X1471" s="76" t="str">
        <f t="shared" si="634"/>
        <v>-</v>
      </c>
      <c r="Y1471" s="73">
        <f t="shared" si="635"/>
        <v>0</v>
      </c>
      <c r="Z1471" s="73">
        <f t="shared" si="636"/>
        <v>0</v>
      </c>
      <c r="AA1471" s="73">
        <f t="shared" si="603"/>
        <v>0</v>
      </c>
      <c r="AB1471" s="73">
        <f t="shared" si="637"/>
        <v>0</v>
      </c>
      <c r="AC1471" s="73">
        <f t="shared" si="604"/>
        <v>0</v>
      </c>
      <c r="AD1471" s="73">
        <f t="shared" si="605"/>
        <v>0</v>
      </c>
      <c r="AE1471" s="73">
        <v>0</v>
      </c>
    </row>
    <row r="1472" spans="1:31" ht="15" customHeight="1">
      <c r="A1472" s="5" t="s">
        <v>94</v>
      </c>
      <c r="B1472" s="6" t="str">
        <f>IFERROR(VLOOKUP(A1472,'Distributor List'!$A$2:$D$77,2,0),"-")</f>
        <v>Sargodha</v>
      </c>
      <c r="C1472" s="6" t="str">
        <f>IFERROR(VLOOKUP(A1472,'Distributor List'!$A$2:$D$77,3,0),"-")</f>
        <v>Center-1</v>
      </c>
      <c r="D1472" s="6" t="str">
        <f>IFERROR(VLOOKUP(A1472,'Distributor List'!$A$2:$F$77,6,0),"-")</f>
        <v>Pak-1</v>
      </c>
      <c r="E1472" s="6" t="str">
        <f>IFERROR(VLOOKUP(A1472,'Distributor List'!$A$2:$D$77,4,0),"-")</f>
        <v>Distributor</v>
      </c>
      <c r="F1472" s="6" t="str">
        <f>IFERROR(VLOOKUP(H1472,'Price List'!$A$2:$H$109,8,0),"-")</f>
        <v>Medicronis</v>
      </c>
      <c r="G1472" s="6" t="str">
        <f>IFERROR(VLOOKUP(A1472,'Distributor List'!$A$2:$E$77,5,0),"-")</f>
        <v>FSD Vacant</v>
      </c>
      <c r="H1472" s="10" t="s">
        <v>200</v>
      </c>
      <c r="I1472" s="58">
        <v>110</v>
      </c>
      <c r="J1472" s="72">
        <v>3</v>
      </c>
      <c r="K1472" s="72">
        <v>0</v>
      </c>
      <c r="L1472" s="73">
        <f t="shared" si="629"/>
        <v>330</v>
      </c>
      <c r="M1472" s="73">
        <f t="shared" si="638"/>
        <v>0</v>
      </c>
      <c r="N1472" s="74">
        <v>3</v>
      </c>
      <c r="O1472" s="74">
        <f t="shared" si="606"/>
        <v>330</v>
      </c>
      <c r="P1472" s="73">
        <f t="shared" si="602"/>
        <v>0</v>
      </c>
      <c r="Q1472" s="75">
        <v>52.8</v>
      </c>
      <c r="R1472" s="73">
        <f t="shared" si="614"/>
        <v>5808</v>
      </c>
      <c r="S1472" s="76">
        <f t="shared" si="632"/>
        <v>5.6818181818181816E-2</v>
      </c>
      <c r="T1472" s="77">
        <v>18</v>
      </c>
      <c r="U1472" s="78">
        <f t="shared" si="641"/>
        <v>-15</v>
      </c>
      <c r="V1472" s="73">
        <f t="shared" si="639"/>
        <v>1980</v>
      </c>
      <c r="W1472" s="73">
        <f t="shared" si="633"/>
        <v>-1650</v>
      </c>
      <c r="X1472" s="76">
        <f t="shared" si="634"/>
        <v>-0.83333333333333337</v>
      </c>
      <c r="Y1472" s="73">
        <f t="shared" si="635"/>
        <v>4.5</v>
      </c>
      <c r="Z1472" s="73">
        <f t="shared" si="636"/>
        <v>4.5</v>
      </c>
      <c r="AA1472" s="73">
        <f t="shared" si="603"/>
        <v>495</v>
      </c>
      <c r="AB1472" s="73">
        <f t="shared" si="637"/>
        <v>0</v>
      </c>
      <c r="AC1472" s="73">
        <f t="shared" si="604"/>
        <v>0</v>
      </c>
      <c r="AD1472" s="73">
        <f t="shared" si="605"/>
        <v>495</v>
      </c>
      <c r="AE1472" s="73">
        <v>0</v>
      </c>
    </row>
    <row r="1473" spans="1:31" ht="15" customHeight="1">
      <c r="A1473" s="5" t="s">
        <v>94</v>
      </c>
      <c r="B1473" s="6" t="str">
        <f>IFERROR(VLOOKUP(A1473,'Distributor List'!$A$2:$D$77,2,0),"-")</f>
        <v>Sargodha</v>
      </c>
      <c r="C1473" s="6" t="str">
        <f>IFERROR(VLOOKUP(A1473,'Distributor List'!$A$2:$D$77,3,0),"-")</f>
        <v>Center-1</v>
      </c>
      <c r="D1473" s="6" t="str">
        <f>IFERROR(VLOOKUP(A1473,'Distributor List'!$A$2:$F$77,6,0),"-")</f>
        <v>Pak-1</v>
      </c>
      <c r="E1473" s="6" t="str">
        <f>IFERROR(VLOOKUP(A1473,'Distributor List'!$A$2:$D$77,4,0),"-")</f>
        <v>Distributor</v>
      </c>
      <c r="F1473" s="6" t="str">
        <f>IFERROR(VLOOKUP(H1473,'Price List'!$A$2:$H$109,8,0),"-")</f>
        <v>Medicronis</v>
      </c>
      <c r="G1473" s="6" t="str">
        <f>IFERROR(VLOOKUP(A1473,'Distributor List'!$A$2:$E$77,5,0),"-")</f>
        <v>FSD Vacant</v>
      </c>
      <c r="H1473" s="56" t="s">
        <v>145</v>
      </c>
      <c r="I1473" s="57">
        <v>110</v>
      </c>
      <c r="J1473" s="72">
        <v>331</v>
      </c>
      <c r="K1473" s="72">
        <v>2</v>
      </c>
      <c r="L1473" s="73">
        <f t="shared" si="629"/>
        <v>36410</v>
      </c>
      <c r="M1473" s="73">
        <f t="shared" si="638"/>
        <v>220</v>
      </c>
      <c r="N1473" s="74">
        <v>331</v>
      </c>
      <c r="O1473" s="74">
        <f t="shared" si="606"/>
        <v>36410</v>
      </c>
      <c r="P1473" s="73">
        <f t="shared" si="602"/>
        <v>0</v>
      </c>
      <c r="Q1473" s="75">
        <v>540</v>
      </c>
      <c r="R1473" s="73">
        <f t="shared" si="614"/>
        <v>59400</v>
      </c>
      <c r="S1473" s="76">
        <f t="shared" si="632"/>
        <v>0.61296296296296293</v>
      </c>
      <c r="T1473" s="77">
        <v>208</v>
      </c>
      <c r="U1473" s="78">
        <f t="shared" si="641"/>
        <v>123</v>
      </c>
      <c r="V1473" s="73">
        <f t="shared" si="639"/>
        <v>22880</v>
      </c>
      <c r="W1473" s="73">
        <f t="shared" si="633"/>
        <v>13530</v>
      </c>
      <c r="X1473" s="76">
        <f t="shared" si="634"/>
        <v>0.59134615384615374</v>
      </c>
      <c r="Y1473" s="73">
        <f t="shared" si="635"/>
        <v>496.5</v>
      </c>
      <c r="Z1473" s="73">
        <f t="shared" si="636"/>
        <v>494.5</v>
      </c>
      <c r="AA1473" s="73">
        <f t="shared" si="603"/>
        <v>54395</v>
      </c>
      <c r="AB1473" s="73">
        <f t="shared" si="637"/>
        <v>0</v>
      </c>
      <c r="AC1473" s="73">
        <f t="shared" si="604"/>
        <v>0</v>
      </c>
      <c r="AD1473" s="73">
        <f t="shared" si="605"/>
        <v>54615</v>
      </c>
      <c r="AE1473" s="73">
        <v>0</v>
      </c>
    </row>
    <row r="1474" spans="1:31" ht="15" customHeight="1">
      <c r="A1474" s="5" t="s">
        <v>94</v>
      </c>
      <c r="B1474" s="6" t="str">
        <f>IFERROR(VLOOKUP(A1474,'Distributor List'!$A$2:$D$77,2,0),"-")</f>
        <v>Sargodha</v>
      </c>
      <c r="C1474" s="6" t="str">
        <f>IFERROR(VLOOKUP(A1474,'Distributor List'!$A$2:$D$77,3,0),"-")</f>
        <v>Center-1</v>
      </c>
      <c r="D1474" s="6" t="str">
        <f>IFERROR(VLOOKUP(A1474,'Distributor List'!$A$2:$F$77,6,0),"-")</f>
        <v>Pak-1</v>
      </c>
      <c r="E1474" s="6" t="str">
        <f>IFERROR(VLOOKUP(A1474,'Distributor List'!$A$2:$D$77,4,0),"-")</f>
        <v>Distributor</v>
      </c>
      <c r="F1474" s="6" t="str">
        <f>IFERROR(VLOOKUP(H1474,'Price List'!$A$2:$H$109,8,0),"-")</f>
        <v>Medicronis</v>
      </c>
      <c r="G1474" s="6" t="str">
        <f>IFERROR(VLOOKUP(A1474,'Distributor List'!$A$2:$E$77,5,0),"-")</f>
        <v>FSD Vacant</v>
      </c>
      <c r="H1474" s="56" t="s">
        <v>201</v>
      </c>
      <c r="I1474" s="57">
        <v>120</v>
      </c>
      <c r="J1474" s="72">
        <v>18</v>
      </c>
      <c r="K1474" s="72">
        <v>73</v>
      </c>
      <c r="L1474" s="73">
        <f t="shared" si="629"/>
        <v>2160</v>
      </c>
      <c r="M1474" s="73">
        <f t="shared" si="638"/>
        <v>8760</v>
      </c>
      <c r="N1474" s="74">
        <v>18</v>
      </c>
      <c r="O1474" s="74">
        <f t="shared" si="606"/>
        <v>2160</v>
      </c>
      <c r="P1474" s="73">
        <f t="shared" si="602"/>
        <v>0</v>
      </c>
      <c r="Q1474" s="75">
        <v>47.384999999999998</v>
      </c>
      <c r="R1474" s="73">
        <f t="shared" si="614"/>
        <v>5686.2</v>
      </c>
      <c r="S1474" s="76">
        <f t="shared" si="632"/>
        <v>0.37986704653371323</v>
      </c>
      <c r="T1474" s="77">
        <v>2</v>
      </c>
      <c r="U1474" s="78">
        <f t="shared" si="641"/>
        <v>16</v>
      </c>
      <c r="V1474" s="73">
        <f t="shared" si="639"/>
        <v>240</v>
      </c>
      <c r="W1474" s="73">
        <f t="shared" si="633"/>
        <v>1920</v>
      </c>
      <c r="X1474" s="76">
        <f t="shared" si="634"/>
        <v>8</v>
      </c>
      <c r="Y1474" s="73">
        <f t="shared" si="635"/>
        <v>27</v>
      </c>
      <c r="Z1474" s="73">
        <f t="shared" si="636"/>
        <v>0</v>
      </c>
      <c r="AA1474" s="73">
        <f t="shared" si="603"/>
        <v>0</v>
      </c>
      <c r="AB1474" s="73">
        <f t="shared" si="637"/>
        <v>46</v>
      </c>
      <c r="AC1474" s="73">
        <f t="shared" si="604"/>
        <v>5520</v>
      </c>
      <c r="AD1474" s="73">
        <f t="shared" si="605"/>
        <v>3240</v>
      </c>
      <c r="AE1474" s="73">
        <v>0</v>
      </c>
    </row>
    <row r="1475" spans="1:31" ht="15" customHeight="1">
      <c r="A1475" s="5" t="s">
        <v>94</v>
      </c>
      <c r="B1475" s="6" t="str">
        <f>IFERROR(VLOOKUP(A1475,'Distributor List'!$A$2:$D$77,2,0),"-")</f>
        <v>Sargodha</v>
      </c>
      <c r="C1475" s="6" t="str">
        <f>IFERROR(VLOOKUP(A1475,'Distributor List'!$A$2:$D$77,3,0),"-")</f>
        <v>Center-1</v>
      </c>
      <c r="D1475" s="6" t="str">
        <f>IFERROR(VLOOKUP(A1475,'Distributor List'!$A$2:$F$77,6,0),"-")</f>
        <v>Pak-1</v>
      </c>
      <c r="E1475" s="6" t="str">
        <f>IFERROR(VLOOKUP(A1475,'Distributor List'!$A$2:$D$77,4,0),"-")</f>
        <v>Distributor</v>
      </c>
      <c r="F1475" s="6" t="str">
        <f>IFERROR(VLOOKUP(H1475,'Price List'!$A$2:$H$109,8,0),"-")</f>
        <v>Medicronis</v>
      </c>
      <c r="G1475" s="6" t="str">
        <f>IFERROR(VLOOKUP(A1475,'Distributor List'!$A$2:$E$77,5,0),"-")</f>
        <v>FSD Vacant</v>
      </c>
      <c r="H1475" s="10" t="s">
        <v>202</v>
      </c>
      <c r="I1475" s="55">
        <v>140</v>
      </c>
      <c r="J1475" s="72">
        <v>2</v>
      </c>
      <c r="K1475" s="72">
        <v>60</v>
      </c>
      <c r="L1475" s="73">
        <f t="shared" si="629"/>
        <v>280</v>
      </c>
      <c r="M1475" s="73">
        <f t="shared" si="638"/>
        <v>8400</v>
      </c>
      <c r="N1475" s="74">
        <v>2</v>
      </c>
      <c r="O1475" s="74">
        <f t="shared" si="606"/>
        <v>280</v>
      </c>
      <c r="P1475" s="73">
        <f t="shared" si="602"/>
        <v>0</v>
      </c>
      <c r="Q1475" s="75">
        <v>54.36</v>
      </c>
      <c r="R1475" s="73">
        <f t="shared" si="614"/>
        <v>7610.4</v>
      </c>
      <c r="S1475" s="76">
        <f t="shared" si="632"/>
        <v>3.6791758646063287E-2</v>
      </c>
      <c r="T1475" s="77">
        <v>4</v>
      </c>
      <c r="U1475" s="78">
        <f t="shared" si="641"/>
        <v>-2</v>
      </c>
      <c r="V1475" s="73">
        <f t="shared" si="639"/>
        <v>560</v>
      </c>
      <c r="W1475" s="73">
        <f t="shared" si="633"/>
        <v>-280</v>
      </c>
      <c r="X1475" s="76">
        <f t="shared" si="634"/>
        <v>-0.5</v>
      </c>
      <c r="Y1475" s="73">
        <f t="shared" si="635"/>
        <v>3</v>
      </c>
      <c r="Z1475" s="73">
        <f t="shared" si="636"/>
        <v>0</v>
      </c>
      <c r="AA1475" s="73">
        <f t="shared" si="603"/>
        <v>0</v>
      </c>
      <c r="AB1475" s="73">
        <f t="shared" si="637"/>
        <v>57</v>
      </c>
      <c r="AC1475" s="73">
        <f t="shared" si="604"/>
        <v>7980</v>
      </c>
      <c r="AD1475" s="73">
        <f t="shared" si="605"/>
        <v>420</v>
      </c>
      <c r="AE1475" s="73">
        <v>0</v>
      </c>
    </row>
    <row r="1476" spans="1:31" ht="15" customHeight="1">
      <c r="A1476" s="5" t="s">
        <v>94</v>
      </c>
      <c r="B1476" s="6" t="str">
        <f>IFERROR(VLOOKUP(A1476,'Distributor List'!$A$2:$D$77,2,0),"-")</f>
        <v>Sargodha</v>
      </c>
      <c r="C1476" s="6" t="str">
        <f>IFERROR(VLOOKUP(A1476,'Distributor List'!$A$2:$D$77,3,0),"-")</f>
        <v>Center-1</v>
      </c>
      <c r="D1476" s="6" t="str">
        <f>IFERROR(VLOOKUP(A1476,'Distributor List'!$A$2:$F$77,6,0),"-")</f>
        <v>Pak-1</v>
      </c>
      <c r="E1476" s="6" t="str">
        <f>IFERROR(VLOOKUP(A1476,'Distributor List'!$A$2:$D$77,4,0),"-")</f>
        <v>Distributor</v>
      </c>
      <c r="F1476" s="6" t="str">
        <f>IFERROR(VLOOKUP(H1476,'Price List'!$A$2:$H$109,8,0),"-")</f>
        <v>Transformer</v>
      </c>
      <c r="G1476" s="6" t="str">
        <f>IFERROR(VLOOKUP(A1476,'Distributor List'!$A$2:$E$77,5,0),"-")</f>
        <v>FSD Vacant</v>
      </c>
      <c r="H1476" s="10" t="s">
        <v>148</v>
      </c>
      <c r="I1476" s="55">
        <v>255</v>
      </c>
      <c r="J1476" s="72">
        <v>0</v>
      </c>
      <c r="K1476" s="72">
        <v>0</v>
      </c>
      <c r="L1476" s="73">
        <f t="shared" si="629"/>
        <v>0</v>
      </c>
      <c r="M1476" s="73">
        <f t="shared" si="638"/>
        <v>0</v>
      </c>
      <c r="N1476" s="74">
        <v>0</v>
      </c>
      <c r="O1476" s="74">
        <f t="shared" si="606"/>
        <v>0</v>
      </c>
      <c r="P1476" s="73">
        <f t="shared" ref="P1476:P1494" si="653">L1476-O1476</f>
        <v>0</v>
      </c>
      <c r="Q1476" s="75">
        <v>0</v>
      </c>
      <c r="R1476" s="73">
        <f t="shared" si="614"/>
        <v>0</v>
      </c>
      <c r="S1476" s="76" t="str">
        <f t="shared" si="632"/>
        <v>-</v>
      </c>
      <c r="T1476" s="77">
        <v>0</v>
      </c>
      <c r="U1476" s="78">
        <f t="shared" si="641"/>
        <v>0</v>
      </c>
      <c r="V1476" s="73">
        <f t="shared" si="639"/>
        <v>0</v>
      </c>
      <c r="W1476" s="73">
        <f t="shared" si="633"/>
        <v>0</v>
      </c>
      <c r="X1476" s="76" t="str">
        <f t="shared" si="634"/>
        <v>-</v>
      </c>
      <c r="Y1476" s="73">
        <f t="shared" si="635"/>
        <v>0</v>
      </c>
      <c r="Z1476" s="73">
        <f t="shared" si="636"/>
        <v>0</v>
      </c>
      <c r="AA1476" s="73">
        <f t="shared" ref="AA1476:AA1494" si="654">Z1476*I1476</f>
        <v>0</v>
      </c>
      <c r="AB1476" s="73">
        <f t="shared" si="637"/>
        <v>0</v>
      </c>
      <c r="AC1476" s="73">
        <f t="shared" ref="AC1476:AC1494" si="655">AB1476*I1476</f>
        <v>0</v>
      </c>
      <c r="AD1476" s="73">
        <f t="shared" ref="AD1476:AD1494" si="656">Y1476*I1476</f>
        <v>0</v>
      </c>
      <c r="AE1476" s="73">
        <v>0</v>
      </c>
    </row>
    <row r="1477" spans="1:31" ht="15" customHeight="1">
      <c r="A1477" s="5" t="s">
        <v>94</v>
      </c>
      <c r="B1477" s="6" t="str">
        <f>IFERROR(VLOOKUP(A1477,'Distributor List'!$A$2:$D$77,2,0),"-")</f>
        <v>Sargodha</v>
      </c>
      <c r="C1477" s="6" t="str">
        <f>IFERROR(VLOOKUP(A1477,'Distributor List'!$A$2:$D$77,3,0),"-")</f>
        <v>Center-1</v>
      </c>
      <c r="D1477" s="6" t="str">
        <f>IFERROR(VLOOKUP(A1477,'Distributor List'!$A$2:$F$77,6,0),"-")</f>
        <v>Pak-1</v>
      </c>
      <c r="E1477" s="6" t="str">
        <f>IFERROR(VLOOKUP(A1477,'Distributor List'!$A$2:$D$77,4,0),"-")</f>
        <v>Distributor</v>
      </c>
      <c r="F1477" s="6" t="str">
        <f>IFERROR(VLOOKUP(H1477,'Price List'!$A$2:$H$109,8,0),"-")</f>
        <v>Medicronis</v>
      </c>
      <c r="G1477" s="6" t="str">
        <f>IFERROR(VLOOKUP(A1477,'Distributor List'!$A$2:$E$77,5,0),"-")</f>
        <v>FSD Vacant</v>
      </c>
      <c r="H1477" s="52" t="s">
        <v>147</v>
      </c>
      <c r="I1477" s="55">
        <v>170</v>
      </c>
      <c r="J1477" s="72">
        <v>157</v>
      </c>
      <c r="K1477" s="72">
        <v>2</v>
      </c>
      <c r="L1477" s="73">
        <f t="shared" ref="L1477:L1540" si="657">J1477*I1477</f>
        <v>26690</v>
      </c>
      <c r="M1477" s="73">
        <f t="shared" si="638"/>
        <v>340</v>
      </c>
      <c r="N1477" s="74">
        <v>157</v>
      </c>
      <c r="O1477" s="74">
        <f t="shared" ref="O1477:O1495" si="658">N1477*I1477</f>
        <v>26690</v>
      </c>
      <c r="P1477" s="73">
        <f t="shared" si="653"/>
        <v>0</v>
      </c>
      <c r="Q1477" s="75">
        <v>226.8</v>
      </c>
      <c r="R1477" s="73">
        <f t="shared" si="614"/>
        <v>38556</v>
      </c>
      <c r="S1477" s="76">
        <f t="shared" si="632"/>
        <v>0.69223985890652562</v>
      </c>
      <c r="T1477" s="77">
        <v>78</v>
      </c>
      <c r="U1477" s="78">
        <f t="shared" si="641"/>
        <v>79</v>
      </c>
      <c r="V1477" s="73">
        <f t="shared" si="639"/>
        <v>13260</v>
      </c>
      <c r="W1477" s="73">
        <f t="shared" si="633"/>
        <v>13430</v>
      </c>
      <c r="X1477" s="76">
        <f t="shared" si="634"/>
        <v>1.0128205128205128</v>
      </c>
      <c r="Y1477" s="73">
        <f t="shared" si="635"/>
        <v>235.5</v>
      </c>
      <c r="Z1477" s="73">
        <f t="shared" si="636"/>
        <v>233.5</v>
      </c>
      <c r="AA1477" s="73">
        <f t="shared" si="654"/>
        <v>39695</v>
      </c>
      <c r="AB1477" s="73">
        <f t="shared" si="637"/>
        <v>0</v>
      </c>
      <c r="AC1477" s="73">
        <f t="shared" si="655"/>
        <v>0</v>
      </c>
      <c r="AD1477" s="73">
        <f t="shared" si="656"/>
        <v>40035</v>
      </c>
      <c r="AE1477" s="73">
        <v>0</v>
      </c>
    </row>
    <row r="1478" spans="1:31" ht="15" customHeight="1">
      <c r="A1478" s="5" t="s">
        <v>94</v>
      </c>
      <c r="B1478" s="6" t="str">
        <f>IFERROR(VLOOKUP(A1478,'Distributor List'!$A$2:$D$77,2,0),"-")</f>
        <v>Sargodha</v>
      </c>
      <c r="C1478" s="6" t="str">
        <f>IFERROR(VLOOKUP(A1478,'Distributor List'!$A$2:$D$77,3,0),"-")</f>
        <v>Center-1</v>
      </c>
      <c r="D1478" s="6" t="str">
        <f>IFERROR(VLOOKUP(A1478,'Distributor List'!$A$2:$F$77,6,0),"-")</f>
        <v>Pak-1</v>
      </c>
      <c r="E1478" s="6" t="str">
        <f>IFERROR(VLOOKUP(A1478,'Distributor List'!$A$2:$D$77,4,0),"-")</f>
        <v>Distributor</v>
      </c>
      <c r="F1478" s="6" t="str">
        <f>IFERROR(VLOOKUP(H1478,'Price List'!$A$2:$H$109,8,0),"-")</f>
        <v>Transformer</v>
      </c>
      <c r="G1478" s="6" t="str">
        <f>IFERROR(VLOOKUP(A1478,'Distributor List'!$A$2:$E$77,5,0),"-")</f>
        <v>FSD Vacant</v>
      </c>
      <c r="H1478" s="10" t="s">
        <v>146</v>
      </c>
      <c r="I1478" s="55">
        <v>680</v>
      </c>
      <c r="J1478" s="72">
        <v>0</v>
      </c>
      <c r="K1478" s="72">
        <v>0</v>
      </c>
      <c r="L1478" s="73">
        <f t="shared" si="657"/>
        <v>0</v>
      </c>
      <c r="M1478" s="73">
        <f t="shared" si="638"/>
        <v>0</v>
      </c>
      <c r="N1478" s="74">
        <v>0</v>
      </c>
      <c r="O1478" s="74">
        <f t="shared" si="658"/>
        <v>0</v>
      </c>
      <c r="P1478" s="73">
        <f t="shared" si="653"/>
        <v>0</v>
      </c>
      <c r="Q1478" s="75">
        <v>0</v>
      </c>
      <c r="R1478" s="73">
        <f t="shared" si="614"/>
        <v>0</v>
      </c>
      <c r="S1478" s="76" t="str">
        <f t="shared" si="632"/>
        <v>-</v>
      </c>
      <c r="T1478" s="77">
        <v>0</v>
      </c>
      <c r="U1478" s="78">
        <f t="shared" si="641"/>
        <v>0</v>
      </c>
      <c r="V1478" s="73">
        <f t="shared" si="639"/>
        <v>0</v>
      </c>
      <c r="W1478" s="73">
        <f t="shared" si="633"/>
        <v>0</v>
      </c>
      <c r="X1478" s="76" t="str">
        <f t="shared" si="634"/>
        <v>-</v>
      </c>
      <c r="Y1478" s="73">
        <f t="shared" si="635"/>
        <v>0</v>
      </c>
      <c r="Z1478" s="73">
        <f t="shared" si="636"/>
        <v>0</v>
      </c>
      <c r="AA1478" s="73">
        <f t="shared" si="654"/>
        <v>0</v>
      </c>
      <c r="AB1478" s="73">
        <f t="shared" si="637"/>
        <v>0</v>
      </c>
      <c r="AC1478" s="73">
        <f t="shared" si="655"/>
        <v>0</v>
      </c>
      <c r="AD1478" s="73">
        <f t="shared" si="656"/>
        <v>0</v>
      </c>
      <c r="AE1478" s="73">
        <v>0</v>
      </c>
    </row>
    <row r="1479" spans="1:31" ht="15" customHeight="1">
      <c r="A1479" s="5" t="s">
        <v>94</v>
      </c>
      <c r="B1479" s="6" t="str">
        <f>IFERROR(VLOOKUP(A1479,'Distributor List'!$A$2:$D$77,2,0),"-")</f>
        <v>Sargodha</v>
      </c>
      <c r="C1479" s="6" t="str">
        <f>IFERROR(VLOOKUP(A1479,'Distributor List'!$A$2:$D$77,3,0),"-")</f>
        <v>Center-1</v>
      </c>
      <c r="D1479" s="6" t="str">
        <f>IFERROR(VLOOKUP(A1479,'Distributor List'!$A$2:$F$77,6,0),"-")</f>
        <v>Pak-1</v>
      </c>
      <c r="E1479" s="6" t="str">
        <f>IFERROR(VLOOKUP(A1479,'Distributor List'!$A$2:$D$77,4,0),"-")</f>
        <v>Distributor</v>
      </c>
      <c r="F1479" s="6" t="str">
        <f>IFERROR(VLOOKUP(H1479,'Price List'!$A$2:$H$109,8,0),"-")</f>
        <v>Medicronis</v>
      </c>
      <c r="G1479" s="6" t="str">
        <f>IFERROR(VLOOKUP(A1479,'Distributor List'!$A$2:$E$77,5,0),"-")</f>
        <v>FSD Vacant</v>
      </c>
      <c r="H1479" s="10" t="s">
        <v>203</v>
      </c>
      <c r="I1479" s="55">
        <v>90</v>
      </c>
      <c r="J1479" s="72">
        <v>1</v>
      </c>
      <c r="K1479" s="72">
        <v>99</v>
      </c>
      <c r="L1479" s="73">
        <f t="shared" si="657"/>
        <v>90</v>
      </c>
      <c r="M1479" s="73">
        <f t="shared" si="638"/>
        <v>8910</v>
      </c>
      <c r="N1479" s="74">
        <v>1</v>
      </c>
      <c r="O1479" s="74">
        <f t="shared" si="658"/>
        <v>90</v>
      </c>
      <c r="P1479" s="73">
        <f t="shared" si="653"/>
        <v>0</v>
      </c>
      <c r="Q1479" s="75">
        <v>168</v>
      </c>
      <c r="R1479" s="73">
        <f t="shared" si="614"/>
        <v>15120</v>
      </c>
      <c r="S1479" s="76">
        <f t="shared" si="632"/>
        <v>5.9523809523809521E-3</v>
      </c>
      <c r="T1479" s="77">
        <v>9</v>
      </c>
      <c r="U1479" s="78">
        <f t="shared" si="641"/>
        <v>-8</v>
      </c>
      <c r="V1479" s="73">
        <f t="shared" si="639"/>
        <v>810</v>
      </c>
      <c r="W1479" s="73">
        <f t="shared" si="633"/>
        <v>-720</v>
      </c>
      <c r="X1479" s="76">
        <f t="shared" si="634"/>
        <v>-0.88888888888888884</v>
      </c>
      <c r="Y1479" s="73">
        <f t="shared" si="635"/>
        <v>1.5</v>
      </c>
      <c r="Z1479" s="73">
        <f t="shared" si="636"/>
        <v>0</v>
      </c>
      <c r="AA1479" s="73">
        <f t="shared" si="654"/>
        <v>0</v>
      </c>
      <c r="AB1479" s="73">
        <f t="shared" si="637"/>
        <v>97.5</v>
      </c>
      <c r="AC1479" s="73">
        <f t="shared" si="655"/>
        <v>8775</v>
      </c>
      <c r="AD1479" s="73">
        <f t="shared" si="656"/>
        <v>135</v>
      </c>
      <c r="AE1479" s="73">
        <v>0</v>
      </c>
    </row>
    <row r="1480" spans="1:31" ht="15" customHeight="1">
      <c r="A1480" s="5" t="s">
        <v>94</v>
      </c>
      <c r="B1480" s="6" t="str">
        <f>IFERROR(VLOOKUP(A1480,'Distributor List'!$A$2:$D$77,2,0),"-")</f>
        <v>Sargodha</v>
      </c>
      <c r="C1480" s="6" t="str">
        <f>IFERROR(VLOOKUP(A1480,'Distributor List'!$A$2:$D$77,3,0),"-")</f>
        <v>Center-1</v>
      </c>
      <c r="D1480" s="6" t="str">
        <f>IFERROR(VLOOKUP(A1480,'Distributor List'!$A$2:$F$77,6,0),"-")</f>
        <v>Pak-1</v>
      </c>
      <c r="E1480" s="6" t="str">
        <f>IFERROR(VLOOKUP(A1480,'Distributor List'!$A$2:$D$77,4,0),"-")</f>
        <v>Distributor</v>
      </c>
      <c r="F1480" s="6" t="str">
        <f>IFERROR(VLOOKUP(H1480,'Price List'!$A$2:$H$109,8,0),"-")</f>
        <v>Medicronis</v>
      </c>
      <c r="G1480" s="6" t="str">
        <f>IFERROR(VLOOKUP(A1480,'Distributor List'!$A$2:$E$77,5,0),"-")</f>
        <v>FSD Vacant</v>
      </c>
      <c r="H1480" s="10" t="s">
        <v>204</v>
      </c>
      <c r="I1480" s="55">
        <v>105</v>
      </c>
      <c r="J1480" s="72">
        <v>21</v>
      </c>
      <c r="K1480" s="72">
        <v>59</v>
      </c>
      <c r="L1480" s="73">
        <f t="shared" si="657"/>
        <v>2205</v>
      </c>
      <c r="M1480" s="73">
        <f t="shared" si="638"/>
        <v>6195</v>
      </c>
      <c r="N1480" s="74">
        <v>21</v>
      </c>
      <c r="O1480" s="74">
        <f t="shared" si="658"/>
        <v>2205</v>
      </c>
      <c r="P1480" s="73">
        <f t="shared" si="653"/>
        <v>0</v>
      </c>
      <c r="Q1480" s="75">
        <v>96</v>
      </c>
      <c r="R1480" s="73">
        <f t="shared" si="614"/>
        <v>10080</v>
      </c>
      <c r="S1480" s="76">
        <f t="shared" si="632"/>
        <v>0.21875</v>
      </c>
      <c r="T1480" s="77">
        <v>49</v>
      </c>
      <c r="U1480" s="78">
        <f t="shared" si="641"/>
        <v>-28</v>
      </c>
      <c r="V1480" s="73">
        <f t="shared" si="639"/>
        <v>5145</v>
      </c>
      <c r="W1480" s="73">
        <f t="shared" si="633"/>
        <v>-2940</v>
      </c>
      <c r="X1480" s="76">
        <f t="shared" si="634"/>
        <v>-0.5714285714285714</v>
      </c>
      <c r="Y1480" s="73">
        <f t="shared" si="635"/>
        <v>31.5</v>
      </c>
      <c r="Z1480" s="73">
        <f t="shared" si="636"/>
        <v>0</v>
      </c>
      <c r="AA1480" s="73">
        <f t="shared" si="654"/>
        <v>0</v>
      </c>
      <c r="AB1480" s="73">
        <f t="shared" si="637"/>
        <v>27.5</v>
      </c>
      <c r="AC1480" s="73">
        <f t="shared" si="655"/>
        <v>2887.5</v>
      </c>
      <c r="AD1480" s="73">
        <f t="shared" si="656"/>
        <v>3307.5</v>
      </c>
      <c r="AE1480" s="73">
        <v>0</v>
      </c>
    </row>
    <row r="1481" spans="1:31" ht="15" customHeight="1">
      <c r="A1481" s="5" t="s">
        <v>94</v>
      </c>
      <c r="B1481" s="6" t="str">
        <f>IFERROR(VLOOKUP(A1481,'Distributor List'!$A$2:$D$77,2,0),"-")</f>
        <v>Sargodha</v>
      </c>
      <c r="C1481" s="6" t="str">
        <f>IFERROR(VLOOKUP(A1481,'Distributor List'!$A$2:$D$77,3,0),"-")</f>
        <v>Center-1</v>
      </c>
      <c r="D1481" s="6" t="str">
        <f>IFERROR(VLOOKUP(A1481,'Distributor List'!$A$2:$F$77,6,0),"-")</f>
        <v>Pak-1</v>
      </c>
      <c r="E1481" s="6" t="str">
        <f>IFERROR(VLOOKUP(A1481,'Distributor List'!$A$2:$D$77,4,0),"-")</f>
        <v>Distributor</v>
      </c>
      <c r="F1481" s="6" t="str">
        <f>IFERROR(VLOOKUP(H1481,'Price List'!$A$2:$H$109,8,0),"-")</f>
        <v>Medicronis</v>
      </c>
      <c r="G1481" s="6" t="str">
        <f>IFERROR(VLOOKUP(A1481,'Distributor List'!$A$2:$E$77,5,0),"-")</f>
        <v>FSD Vacant</v>
      </c>
      <c r="H1481" s="10" t="s">
        <v>205</v>
      </c>
      <c r="I1481" s="55">
        <v>110</v>
      </c>
      <c r="J1481" s="72">
        <v>0</v>
      </c>
      <c r="K1481" s="72">
        <v>122</v>
      </c>
      <c r="L1481" s="73">
        <f t="shared" si="657"/>
        <v>0</v>
      </c>
      <c r="M1481" s="73">
        <f t="shared" si="638"/>
        <v>13420</v>
      </c>
      <c r="N1481" s="74">
        <v>0</v>
      </c>
      <c r="O1481" s="74">
        <f t="shared" si="658"/>
        <v>0</v>
      </c>
      <c r="P1481" s="73">
        <f t="shared" si="653"/>
        <v>0</v>
      </c>
      <c r="Q1481" s="75">
        <v>96</v>
      </c>
      <c r="R1481" s="73">
        <f t="shared" si="614"/>
        <v>10560</v>
      </c>
      <c r="S1481" s="76">
        <f t="shared" si="632"/>
        <v>0</v>
      </c>
      <c r="T1481" s="77">
        <v>0</v>
      </c>
      <c r="U1481" s="78">
        <f t="shared" si="641"/>
        <v>0</v>
      </c>
      <c r="V1481" s="73">
        <f t="shared" si="639"/>
        <v>0</v>
      </c>
      <c r="W1481" s="73">
        <f t="shared" si="633"/>
        <v>0</v>
      </c>
      <c r="X1481" s="76" t="str">
        <f t="shared" si="634"/>
        <v>-</v>
      </c>
      <c r="Y1481" s="73">
        <f t="shared" si="635"/>
        <v>0</v>
      </c>
      <c r="Z1481" s="73">
        <f t="shared" si="636"/>
        <v>0</v>
      </c>
      <c r="AA1481" s="73">
        <f t="shared" si="654"/>
        <v>0</v>
      </c>
      <c r="AB1481" s="73">
        <f t="shared" si="637"/>
        <v>122</v>
      </c>
      <c r="AC1481" s="73">
        <f t="shared" si="655"/>
        <v>13420</v>
      </c>
      <c r="AD1481" s="73">
        <f t="shared" si="656"/>
        <v>0</v>
      </c>
      <c r="AE1481" s="73">
        <v>0</v>
      </c>
    </row>
    <row r="1482" spans="1:31" ht="15" customHeight="1">
      <c r="A1482" s="5" t="s">
        <v>94</v>
      </c>
      <c r="B1482" s="6" t="str">
        <f>IFERROR(VLOOKUP(A1482,'Distributor List'!$A$2:$D$77,2,0),"-")</f>
        <v>Sargodha</v>
      </c>
      <c r="C1482" s="6" t="str">
        <f>IFERROR(VLOOKUP(A1482,'Distributor List'!$A$2:$D$77,3,0),"-")</f>
        <v>Center-1</v>
      </c>
      <c r="D1482" s="6" t="str">
        <f>IFERROR(VLOOKUP(A1482,'Distributor List'!$A$2:$F$77,6,0),"-")</f>
        <v>Pak-1</v>
      </c>
      <c r="E1482" s="6" t="str">
        <f>IFERROR(VLOOKUP(A1482,'Distributor List'!$A$2:$D$77,4,0),"-")</f>
        <v>Distributor</v>
      </c>
      <c r="F1482" s="6" t="str">
        <f>IFERROR(VLOOKUP(H1482,'Price List'!$A$2:$H$109,8,0),"-")</f>
        <v>Medicronis</v>
      </c>
      <c r="G1482" s="6" t="str">
        <f>IFERROR(VLOOKUP(A1482,'Distributor List'!$A$2:$E$77,5,0),"-")</f>
        <v>FSD Vacant</v>
      </c>
      <c r="H1482" s="10" t="s">
        <v>149</v>
      </c>
      <c r="I1482" s="55">
        <v>105</v>
      </c>
      <c r="J1482" s="72">
        <v>125</v>
      </c>
      <c r="K1482" s="72">
        <v>16</v>
      </c>
      <c r="L1482" s="73">
        <f t="shared" si="657"/>
        <v>13125</v>
      </c>
      <c r="M1482" s="73">
        <f t="shared" si="638"/>
        <v>1680</v>
      </c>
      <c r="N1482" s="74">
        <v>125</v>
      </c>
      <c r="O1482" s="74">
        <f t="shared" si="658"/>
        <v>13125</v>
      </c>
      <c r="P1482" s="73">
        <f t="shared" si="653"/>
        <v>0</v>
      </c>
      <c r="Q1482" s="75">
        <v>144</v>
      </c>
      <c r="R1482" s="73">
        <f t="shared" si="614"/>
        <v>15120</v>
      </c>
      <c r="S1482" s="76">
        <f t="shared" si="632"/>
        <v>0.86805555555555558</v>
      </c>
      <c r="T1482" s="77">
        <v>60</v>
      </c>
      <c r="U1482" s="78">
        <f t="shared" si="641"/>
        <v>65</v>
      </c>
      <c r="V1482" s="73">
        <f t="shared" si="639"/>
        <v>6300</v>
      </c>
      <c r="W1482" s="73">
        <f t="shared" si="633"/>
        <v>6825</v>
      </c>
      <c r="X1482" s="76">
        <f t="shared" si="634"/>
        <v>1.0833333333333335</v>
      </c>
      <c r="Y1482" s="73">
        <f t="shared" si="635"/>
        <v>187.5</v>
      </c>
      <c r="Z1482" s="73">
        <f t="shared" si="636"/>
        <v>171.5</v>
      </c>
      <c r="AA1482" s="73">
        <f t="shared" si="654"/>
        <v>18007.5</v>
      </c>
      <c r="AB1482" s="73">
        <f t="shared" si="637"/>
        <v>0</v>
      </c>
      <c r="AC1482" s="73">
        <f t="shared" si="655"/>
        <v>0</v>
      </c>
      <c r="AD1482" s="73">
        <f t="shared" si="656"/>
        <v>19687.5</v>
      </c>
      <c r="AE1482" s="73">
        <v>0</v>
      </c>
    </row>
    <row r="1483" spans="1:31" ht="15" customHeight="1">
      <c r="A1483" s="5" t="s">
        <v>94</v>
      </c>
      <c r="B1483" s="6" t="str">
        <f>IFERROR(VLOOKUP(A1483,'Distributor List'!$A$2:$D$77,2,0),"-")</f>
        <v>Sargodha</v>
      </c>
      <c r="C1483" s="6" t="str">
        <f>IFERROR(VLOOKUP(A1483,'Distributor List'!$A$2:$D$77,3,0),"-")</f>
        <v>Center-1</v>
      </c>
      <c r="D1483" s="6" t="str">
        <f>IFERROR(VLOOKUP(A1483,'Distributor List'!$A$2:$F$77,6,0),"-")</f>
        <v>Pak-1</v>
      </c>
      <c r="E1483" s="6" t="str">
        <f>IFERROR(VLOOKUP(A1483,'Distributor List'!$A$2:$D$77,4,0),"-")</f>
        <v>Distributor</v>
      </c>
      <c r="F1483" s="6" t="str">
        <f>IFERROR(VLOOKUP(H1483,'Price List'!$A$2:$H$109,8,0),"-")</f>
        <v>Medicronis</v>
      </c>
      <c r="G1483" s="6" t="str">
        <f>IFERROR(VLOOKUP(A1483,'Distributor List'!$A$2:$E$77,5,0),"-")</f>
        <v>FSD Vacant</v>
      </c>
      <c r="H1483" s="59" t="s">
        <v>206</v>
      </c>
      <c r="I1483" s="57">
        <v>90</v>
      </c>
      <c r="J1483" s="72">
        <v>46</v>
      </c>
      <c r="K1483" s="72">
        <v>96</v>
      </c>
      <c r="L1483" s="73">
        <f t="shared" si="657"/>
        <v>4140</v>
      </c>
      <c r="M1483" s="73">
        <f t="shared" si="638"/>
        <v>8640</v>
      </c>
      <c r="N1483" s="74">
        <v>46</v>
      </c>
      <c r="O1483" s="74">
        <f t="shared" si="658"/>
        <v>4140</v>
      </c>
      <c r="P1483" s="73">
        <f t="shared" si="653"/>
        <v>0</v>
      </c>
      <c r="Q1483" s="75">
        <v>0</v>
      </c>
      <c r="R1483" s="73">
        <v>0</v>
      </c>
      <c r="S1483" s="76" t="str">
        <f t="shared" si="632"/>
        <v>-</v>
      </c>
      <c r="T1483" s="77">
        <v>9</v>
      </c>
      <c r="U1483" s="78">
        <v>0</v>
      </c>
      <c r="V1483" s="73">
        <f t="shared" si="639"/>
        <v>810</v>
      </c>
      <c r="W1483" s="73">
        <f t="shared" si="633"/>
        <v>3330</v>
      </c>
      <c r="X1483" s="76">
        <f t="shared" si="634"/>
        <v>4.1111111111111107</v>
      </c>
      <c r="Y1483" s="73">
        <f t="shared" si="635"/>
        <v>69</v>
      </c>
      <c r="Z1483" s="73">
        <f t="shared" si="636"/>
        <v>0</v>
      </c>
      <c r="AA1483" s="73">
        <f t="shared" si="654"/>
        <v>0</v>
      </c>
      <c r="AB1483" s="73">
        <f t="shared" si="637"/>
        <v>27</v>
      </c>
      <c r="AC1483" s="73">
        <f t="shared" si="655"/>
        <v>2430</v>
      </c>
      <c r="AD1483" s="73">
        <f t="shared" si="656"/>
        <v>6210</v>
      </c>
      <c r="AE1483" s="73">
        <v>0</v>
      </c>
    </row>
    <row r="1484" spans="1:31" ht="15" customHeight="1">
      <c r="A1484" s="5" t="s">
        <v>94</v>
      </c>
      <c r="B1484" s="6" t="str">
        <f>IFERROR(VLOOKUP(A1484,'Distributor List'!$A$2:$D$77,2,0),"-")</f>
        <v>Sargodha</v>
      </c>
      <c r="C1484" s="6" t="str">
        <f>IFERROR(VLOOKUP(A1484,'Distributor List'!$A$2:$D$77,3,0),"-")</f>
        <v>Center-1</v>
      </c>
      <c r="D1484" s="6" t="str">
        <f>IFERROR(VLOOKUP(A1484,'Distributor List'!$A$2:$F$77,6,0),"-")</f>
        <v>Pak-1</v>
      </c>
      <c r="E1484" s="6" t="str">
        <f>IFERROR(VLOOKUP(A1484,'Distributor List'!$A$2:$D$77,4,0),"-")</f>
        <v>Distributor</v>
      </c>
      <c r="F1484" s="6" t="str">
        <f>IFERROR(VLOOKUP(H1484,'Price List'!$A$2:$H$109,8,0),"-")</f>
        <v>Medicronis</v>
      </c>
      <c r="G1484" s="6" t="str">
        <f>IFERROR(VLOOKUP(A1484,'Distributor List'!$A$2:$E$77,5,0),"-")</f>
        <v>FSD Vacant</v>
      </c>
      <c r="H1484" s="59" t="s">
        <v>207</v>
      </c>
      <c r="I1484" s="57">
        <v>105</v>
      </c>
      <c r="J1484" s="72">
        <v>42</v>
      </c>
      <c r="K1484" s="72">
        <v>44</v>
      </c>
      <c r="L1484" s="73">
        <f t="shared" si="657"/>
        <v>4410</v>
      </c>
      <c r="M1484" s="73">
        <f t="shared" si="638"/>
        <v>4620</v>
      </c>
      <c r="N1484" s="74">
        <v>42</v>
      </c>
      <c r="O1484" s="74">
        <f t="shared" si="658"/>
        <v>4410</v>
      </c>
      <c r="P1484" s="73">
        <f t="shared" si="653"/>
        <v>0</v>
      </c>
      <c r="Q1484" s="75">
        <v>0</v>
      </c>
      <c r="R1484" s="73">
        <v>0</v>
      </c>
      <c r="S1484" s="76" t="str">
        <f t="shared" si="632"/>
        <v>-</v>
      </c>
      <c r="T1484" s="77">
        <v>14</v>
      </c>
      <c r="U1484" s="78">
        <v>0</v>
      </c>
      <c r="V1484" s="73">
        <f t="shared" si="639"/>
        <v>1470</v>
      </c>
      <c r="W1484" s="73">
        <f t="shared" si="633"/>
        <v>2940</v>
      </c>
      <c r="X1484" s="76">
        <f t="shared" si="634"/>
        <v>2</v>
      </c>
      <c r="Y1484" s="73">
        <f t="shared" si="635"/>
        <v>63</v>
      </c>
      <c r="Z1484" s="73">
        <f t="shared" si="636"/>
        <v>19</v>
      </c>
      <c r="AA1484" s="73">
        <f t="shared" si="654"/>
        <v>1995</v>
      </c>
      <c r="AB1484" s="73">
        <f t="shared" si="637"/>
        <v>0</v>
      </c>
      <c r="AC1484" s="73">
        <f t="shared" si="655"/>
        <v>0</v>
      </c>
      <c r="AD1484" s="73">
        <f t="shared" si="656"/>
        <v>6615</v>
      </c>
      <c r="AE1484" s="73">
        <v>0</v>
      </c>
    </row>
    <row r="1485" spans="1:31" ht="15" customHeight="1">
      <c r="A1485" s="5" t="s">
        <v>94</v>
      </c>
      <c r="B1485" s="6" t="str">
        <f>IFERROR(VLOOKUP(A1485,'Distributor List'!$A$2:$D$77,2,0),"-")</f>
        <v>Sargodha</v>
      </c>
      <c r="C1485" s="6" t="str">
        <f>IFERROR(VLOOKUP(A1485,'Distributor List'!$A$2:$D$77,3,0),"-")</f>
        <v>Center-1</v>
      </c>
      <c r="D1485" s="6" t="str">
        <f>IFERROR(VLOOKUP(A1485,'Distributor List'!$A$2:$F$77,6,0),"-")</f>
        <v>Pak-1</v>
      </c>
      <c r="E1485" s="6" t="str">
        <f>IFERROR(VLOOKUP(A1485,'Distributor List'!$A$2:$D$77,4,0),"-")</f>
        <v>Distributor</v>
      </c>
      <c r="F1485" s="6" t="str">
        <f>IFERROR(VLOOKUP(H1485,'Price List'!$A$2:$H$109,8,0),"-")</f>
        <v>Medicronis</v>
      </c>
      <c r="G1485" s="6" t="str">
        <f>IFERROR(VLOOKUP(A1485,'Distributor List'!$A$2:$E$77,5,0),"-")</f>
        <v>FSD Vacant</v>
      </c>
      <c r="H1485" s="59" t="s">
        <v>208</v>
      </c>
      <c r="I1485" s="57">
        <v>120</v>
      </c>
      <c r="J1485" s="72">
        <v>33</v>
      </c>
      <c r="K1485" s="72">
        <v>50</v>
      </c>
      <c r="L1485" s="73">
        <f t="shared" si="657"/>
        <v>3960</v>
      </c>
      <c r="M1485" s="73">
        <f t="shared" si="638"/>
        <v>6000</v>
      </c>
      <c r="N1485" s="74">
        <v>33</v>
      </c>
      <c r="O1485" s="74">
        <f t="shared" si="658"/>
        <v>3960</v>
      </c>
      <c r="P1485" s="73">
        <f t="shared" si="653"/>
        <v>0</v>
      </c>
      <c r="Q1485" s="75">
        <v>0</v>
      </c>
      <c r="R1485" s="73">
        <v>0</v>
      </c>
      <c r="S1485" s="76" t="str">
        <f t="shared" si="632"/>
        <v>-</v>
      </c>
      <c r="T1485" s="77">
        <v>17</v>
      </c>
      <c r="U1485" s="78">
        <v>0</v>
      </c>
      <c r="V1485" s="73">
        <f t="shared" si="639"/>
        <v>2040</v>
      </c>
      <c r="W1485" s="73">
        <f t="shared" si="633"/>
        <v>1920</v>
      </c>
      <c r="X1485" s="76">
        <f t="shared" si="634"/>
        <v>0.94117647058823528</v>
      </c>
      <c r="Y1485" s="73">
        <f t="shared" si="635"/>
        <v>49.5</v>
      </c>
      <c r="Z1485" s="73">
        <f t="shared" si="636"/>
        <v>0</v>
      </c>
      <c r="AA1485" s="73">
        <f t="shared" si="654"/>
        <v>0</v>
      </c>
      <c r="AB1485" s="73">
        <f t="shared" si="637"/>
        <v>0.5</v>
      </c>
      <c r="AC1485" s="73">
        <f t="shared" si="655"/>
        <v>60</v>
      </c>
      <c r="AD1485" s="73">
        <f t="shared" si="656"/>
        <v>5940</v>
      </c>
      <c r="AE1485" s="73">
        <v>0</v>
      </c>
    </row>
    <row r="1486" spans="1:31" ht="15" customHeight="1">
      <c r="A1486" s="5" t="s">
        <v>94</v>
      </c>
      <c r="B1486" s="6" t="str">
        <f>IFERROR(VLOOKUP(A1486,'Distributor List'!$A$2:$D$77,2,0),"-")</f>
        <v>Sargodha</v>
      </c>
      <c r="C1486" s="6" t="str">
        <f>IFERROR(VLOOKUP(A1486,'Distributor List'!$A$2:$D$77,3,0),"-")</f>
        <v>Center-1</v>
      </c>
      <c r="D1486" s="6" t="str">
        <f>IFERROR(VLOOKUP(A1486,'Distributor List'!$A$2:$F$77,6,0),"-")</f>
        <v>Pak-1</v>
      </c>
      <c r="E1486" s="6" t="str">
        <f>IFERROR(VLOOKUP(A1486,'Distributor List'!$A$2:$D$77,4,0),"-")</f>
        <v>Distributor</v>
      </c>
      <c r="F1486" s="6" t="str">
        <f>IFERROR(VLOOKUP(H1486,'Price List'!$A$2:$H$109,8,0),"-")</f>
        <v>Medicronis</v>
      </c>
      <c r="G1486" s="6" t="str">
        <f>IFERROR(VLOOKUP(A1486,'Distributor List'!$A$2:$E$77,5,0),"-")</f>
        <v>FSD Vacant</v>
      </c>
      <c r="H1486" s="59" t="s">
        <v>209</v>
      </c>
      <c r="I1486" s="57">
        <v>105</v>
      </c>
      <c r="J1486" s="72">
        <v>3</v>
      </c>
      <c r="K1486" s="72">
        <v>56</v>
      </c>
      <c r="L1486" s="73">
        <f t="shared" si="657"/>
        <v>315</v>
      </c>
      <c r="M1486" s="73">
        <f t="shared" si="638"/>
        <v>5880</v>
      </c>
      <c r="N1486" s="74">
        <v>3</v>
      </c>
      <c r="O1486" s="74">
        <f t="shared" si="658"/>
        <v>315</v>
      </c>
      <c r="P1486" s="73">
        <f t="shared" si="653"/>
        <v>0</v>
      </c>
      <c r="Q1486" s="75">
        <v>75</v>
      </c>
      <c r="R1486" s="73">
        <f t="shared" ref="R1486:R1488" si="659">Q1486*I1486</f>
        <v>7875</v>
      </c>
      <c r="S1486" s="76">
        <f t="shared" si="632"/>
        <v>0.04</v>
      </c>
      <c r="T1486" s="77">
        <v>2</v>
      </c>
      <c r="U1486" s="78">
        <f t="shared" si="641"/>
        <v>1</v>
      </c>
      <c r="V1486" s="73">
        <f t="shared" si="639"/>
        <v>210</v>
      </c>
      <c r="W1486" s="73">
        <f t="shared" si="633"/>
        <v>105</v>
      </c>
      <c r="X1486" s="76">
        <f t="shared" si="634"/>
        <v>0.5</v>
      </c>
      <c r="Y1486" s="73">
        <f t="shared" si="635"/>
        <v>4.5</v>
      </c>
      <c r="Z1486" s="73">
        <f t="shared" si="636"/>
        <v>0</v>
      </c>
      <c r="AA1486" s="73">
        <f t="shared" si="654"/>
        <v>0</v>
      </c>
      <c r="AB1486" s="73">
        <f t="shared" si="637"/>
        <v>51.5</v>
      </c>
      <c r="AC1486" s="73">
        <f t="shared" si="655"/>
        <v>5407.5</v>
      </c>
      <c r="AD1486" s="73">
        <f t="shared" si="656"/>
        <v>472.5</v>
      </c>
      <c r="AE1486" s="73">
        <v>0</v>
      </c>
    </row>
    <row r="1487" spans="1:31" ht="15" customHeight="1">
      <c r="A1487" s="5" t="s">
        <v>94</v>
      </c>
      <c r="B1487" s="6" t="str">
        <f>IFERROR(VLOOKUP(A1487,'Distributor List'!$A$2:$D$77,2,0),"-")</f>
        <v>Sargodha</v>
      </c>
      <c r="C1487" s="6" t="str">
        <f>IFERROR(VLOOKUP(A1487,'Distributor List'!$A$2:$D$77,3,0),"-")</f>
        <v>Center-1</v>
      </c>
      <c r="D1487" s="6" t="str">
        <f>IFERROR(VLOOKUP(A1487,'Distributor List'!$A$2:$F$77,6,0),"-")</f>
        <v>Pak-1</v>
      </c>
      <c r="E1487" s="6" t="str">
        <f>IFERROR(VLOOKUP(A1487,'Distributor List'!$A$2:$D$77,4,0),"-")</f>
        <v>Distributor</v>
      </c>
      <c r="F1487" s="6" t="str">
        <f>IFERROR(VLOOKUP(H1487,'Price List'!$A$2:$H$109,8,0),"-")</f>
        <v>Medicronis</v>
      </c>
      <c r="G1487" s="6" t="str">
        <f>IFERROR(VLOOKUP(A1487,'Distributor List'!$A$2:$E$77,5,0),"-")</f>
        <v>FSD Vacant</v>
      </c>
      <c r="H1487" s="59" t="s">
        <v>210</v>
      </c>
      <c r="I1487" s="57">
        <v>170</v>
      </c>
      <c r="J1487" s="72">
        <v>24</v>
      </c>
      <c r="K1487" s="72">
        <v>25</v>
      </c>
      <c r="L1487" s="73">
        <f t="shared" si="657"/>
        <v>4080</v>
      </c>
      <c r="M1487" s="73">
        <f t="shared" si="638"/>
        <v>4250</v>
      </c>
      <c r="N1487" s="74">
        <v>24</v>
      </c>
      <c r="O1487" s="74">
        <f t="shared" si="658"/>
        <v>4080</v>
      </c>
      <c r="P1487" s="73">
        <f t="shared" si="653"/>
        <v>0</v>
      </c>
      <c r="Q1487" s="75">
        <v>75</v>
      </c>
      <c r="R1487" s="73">
        <f t="shared" si="659"/>
        <v>12750</v>
      </c>
      <c r="S1487" s="76">
        <f t="shared" si="632"/>
        <v>0.32</v>
      </c>
      <c r="T1487" s="77">
        <v>23</v>
      </c>
      <c r="U1487" s="78">
        <f t="shared" si="641"/>
        <v>1</v>
      </c>
      <c r="V1487" s="73">
        <f t="shared" si="639"/>
        <v>3910</v>
      </c>
      <c r="W1487" s="73">
        <f t="shared" si="633"/>
        <v>170</v>
      </c>
      <c r="X1487" s="76">
        <f t="shared" si="634"/>
        <v>4.3478260869565188E-2</v>
      </c>
      <c r="Y1487" s="73">
        <f t="shared" si="635"/>
        <v>36</v>
      </c>
      <c r="Z1487" s="73">
        <f t="shared" si="636"/>
        <v>11</v>
      </c>
      <c r="AA1487" s="73">
        <f t="shared" si="654"/>
        <v>1870</v>
      </c>
      <c r="AB1487" s="73">
        <f t="shared" si="637"/>
        <v>0</v>
      </c>
      <c r="AC1487" s="73">
        <f t="shared" si="655"/>
        <v>0</v>
      </c>
      <c r="AD1487" s="73">
        <f t="shared" si="656"/>
        <v>6120</v>
      </c>
      <c r="AE1487" s="73">
        <v>0</v>
      </c>
    </row>
    <row r="1488" spans="1:31" ht="15" customHeight="1">
      <c r="A1488" s="5" t="s">
        <v>94</v>
      </c>
      <c r="B1488" s="6" t="str">
        <f>IFERROR(VLOOKUP(A1488,'Distributor List'!$A$2:$D$77,2,0),"-")</f>
        <v>Sargodha</v>
      </c>
      <c r="C1488" s="6" t="str">
        <f>IFERROR(VLOOKUP(A1488,'Distributor List'!$A$2:$D$77,3,0),"-")</f>
        <v>Center-1</v>
      </c>
      <c r="D1488" s="6" t="str">
        <f>IFERROR(VLOOKUP(A1488,'Distributor List'!$A$2:$F$77,6,0),"-")</f>
        <v>Pak-1</v>
      </c>
      <c r="E1488" s="6" t="str">
        <f>IFERROR(VLOOKUP(A1488,'Distributor List'!$A$2:$D$77,4,0),"-")</f>
        <v>Distributor</v>
      </c>
      <c r="F1488" s="6" t="str">
        <f>IFERROR(VLOOKUP(H1488,'Price List'!$A$2:$H$109,8,0),"-")</f>
        <v>Medicronis</v>
      </c>
      <c r="G1488" s="6" t="str">
        <f>IFERROR(VLOOKUP(A1488,'Distributor List'!$A$2:$E$77,5,0),"-")</f>
        <v>FSD Vacant</v>
      </c>
      <c r="H1488" s="10" t="s">
        <v>211</v>
      </c>
      <c r="I1488" s="58">
        <v>120</v>
      </c>
      <c r="J1488" s="72">
        <v>30</v>
      </c>
      <c r="K1488" s="72">
        <v>34</v>
      </c>
      <c r="L1488" s="73">
        <f t="shared" si="657"/>
        <v>3600</v>
      </c>
      <c r="M1488" s="73">
        <f t="shared" si="638"/>
        <v>4080</v>
      </c>
      <c r="N1488" s="74">
        <v>30</v>
      </c>
      <c r="O1488" s="74">
        <f t="shared" si="658"/>
        <v>3600</v>
      </c>
      <c r="P1488" s="73">
        <f t="shared" si="653"/>
        <v>0</v>
      </c>
      <c r="Q1488" s="75">
        <v>54</v>
      </c>
      <c r="R1488" s="73">
        <f t="shared" si="659"/>
        <v>6480</v>
      </c>
      <c r="S1488" s="76">
        <f t="shared" si="632"/>
        <v>0.55555555555555558</v>
      </c>
      <c r="T1488" s="77">
        <v>31</v>
      </c>
      <c r="U1488" s="78">
        <f t="shared" si="641"/>
        <v>-1</v>
      </c>
      <c r="V1488" s="73">
        <f t="shared" si="639"/>
        <v>3720</v>
      </c>
      <c r="W1488" s="73">
        <f t="shared" si="633"/>
        <v>-120</v>
      </c>
      <c r="X1488" s="76">
        <f t="shared" si="634"/>
        <v>-3.2258064516129004E-2</v>
      </c>
      <c r="Y1488" s="73">
        <f t="shared" si="635"/>
        <v>45</v>
      </c>
      <c r="Z1488" s="73">
        <f t="shared" si="636"/>
        <v>11</v>
      </c>
      <c r="AA1488" s="73">
        <f t="shared" si="654"/>
        <v>1320</v>
      </c>
      <c r="AB1488" s="73">
        <f t="shared" si="637"/>
        <v>0</v>
      </c>
      <c r="AC1488" s="73">
        <f t="shared" si="655"/>
        <v>0</v>
      </c>
      <c r="AD1488" s="73">
        <f t="shared" si="656"/>
        <v>5400</v>
      </c>
      <c r="AE1488" s="73">
        <v>0</v>
      </c>
    </row>
    <row r="1489" spans="1:31" ht="15" customHeight="1">
      <c r="A1489" s="5" t="s">
        <v>96</v>
      </c>
      <c r="B1489" s="6" t="str">
        <f>IFERROR(VLOOKUP(A1489,'Distributor List'!$A$2:$D$77,2,0),"-")</f>
        <v>Sialkot</v>
      </c>
      <c r="C1489" s="6" t="str">
        <f>IFERROR(VLOOKUP(A1489,'Distributor List'!$A$2:$D$77,3,0),"-")</f>
        <v>Center-1</v>
      </c>
      <c r="D1489" s="6" t="str">
        <f>IFERROR(VLOOKUP(A1489,'Distributor List'!$A$2:$F$77,6,0),"-")</f>
        <v>Pak-1</v>
      </c>
      <c r="E1489" s="6" t="str">
        <f>IFERROR(VLOOKUP(A1489,'Distributor List'!$A$2:$D$77,4,0),"-")</f>
        <v>Distributor</v>
      </c>
      <c r="F1489" s="6" t="str">
        <f>IFERROR(VLOOKUP(H1489,'Price List'!$A$2:$H$109,8,0),"-")</f>
        <v>Medicronis</v>
      </c>
      <c r="G1489" s="6" t="str">
        <f>IFERROR(VLOOKUP(A1489,'Distributor List'!$A$2:$E$77,5,0),"-")</f>
        <v>Usama Ashfaq</v>
      </c>
      <c r="H1489" s="10" t="s">
        <v>212</v>
      </c>
      <c r="I1489" s="58">
        <v>56</v>
      </c>
      <c r="J1489" s="72">
        <v>0</v>
      </c>
      <c r="K1489" s="72">
        <v>43</v>
      </c>
      <c r="L1489" s="73">
        <f t="shared" si="657"/>
        <v>0</v>
      </c>
      <c r="M1489" s="73">
        <f t="shared" ref="M1489:M1539" si="660">K1489*I1489</f>
        <v>2408</v>
      </c>
      <c r="N1489" s="74">
        <v>0</v>
      </c>
      <c r="O1489" s="74">
        <f t="shared" si="658"/>
        <v>0</v>
      </c>
      <c r="P1489" s="73">
        <f t="shared" si="653"/>
        <v>0</v>
      </c>
      <c r="Q1489" s="75">
        <v>172.8</v>
      </c>
      <c r="R1489" s="73">
        <f t="shared" ref="R1489:R1527" si="661">Q1489*I1489</f>
        <v>9676.8000000000011</v>
      </c>
      <c r="S1489" s="76">
        <f t="shared" ref="S1489:S1533" si="662">IFERROR(L1489/R1489,"-")</f>
        <v>0</v>
      </c>
      <c r="T1489" s="77">
        <v>0</v>
      </c>
      <c r="U1489" s="78">
        <f t="shared" ref="U1489:U1514" si="663">J1489-T1489</f>
        <v>0</v>
      </c>
      <c r="V1489" s="73">
        <f t="shared" si="639"/>
        <v>0</v>
      </c>
      <c r="W1489" s="73">
        <f t="shared" ref="W1489:W1533" si="664">L1489-V1489</f>
        <v>0</v>
      </c>
      <c r="X1489" s="76" t="str">
        <f t="shared" ref="X1489:X1533" si="665">IFERROR(L1489/V1489-1,"-")</f>
        <v>-</v>
      </c>
      <c r="Y1489" s="73">
        <f t="shared" ref="Y1489:Y1533" si="666">(J1489)/1*1.5</f>
        <v>0</v>
      </c>
      <c r="Z1489" s="73">
        <f t="shared" ref="Z1489:Z1533" si="667">IF(Y1489&gt;K1489,Y1489-K1489,0)</f>
        <v>0</v>
      </c>
      <c r="AA1489" s="73">
        <f t="shared" si="654"/>
        <v>0</v>
      </c>
      <c r="AB1489" s="73">
        <f t="shared" ref="AB1489:AB1533" si="668">IF(Y1489&lt;K1489,K1489-Y1489,0)</f>
        <v>43</v>
      </c>
      <c r="AC1489" s="73">
        <f t="shared" si="655"/>
        <v>2408</v>
      </c>
      <c r="AD1489" s="73">
        <f t="shared" si="656"/>
        <v>0</v>
      </c>
      <c r="AE1489" s="73">
        <v>0</v>
      </c>
    </row>
    <row r="1490" spans="1:31" ht="15" customHeight="1">
      <c r="A1490" s="5" t="s">
        <v>96</v>
      </c>
      <c r="B1490" s="6" t="str">
        <f>IFERROR(VLOOKUP(A1490,'Distributor List'!$A$2:$D$77,2,0),"-")</f>
        <v>Sialkot</v>
      </c>
      <c r="C1490" s="6" t="str">
        <f>IFERROR(VLOOKUP(A1490,'Distributor List'!$A$2:$D$77,3,0),"-")</f>
        <v>Center-1</v>
      </c>
      <c r="D1490" s="6" t="str">
        <f>IFERROR(VLOOKUP(A1490,'Distributor List'!$A$2:$F$77,6,0),"-")</f>
        <v>Pak-1</v>
      </c>
      <c r="E1490" s="6" t="str">
        <f>IFERROR(VLOOKUP(A1490,'Distributor List'!$A$2:$D$77,4,0),"-")</f>
        <v>Distributor</v>
      </c>
      <c r="F1490" s="6" t="str">
        <f>IFERROR(VLOOKUP(H1490,'Price List'!$A$2:$H$109,8,0),"-")</f>
        <v>Medicronis</v>
      </c>
      <c r="G1490" s="6" t="str">
        <f>IFERROR(VLOOKUP(A1490,'Distributor List'!$A$2:$E$77,5,0),"-")</f>
        <v>Usama Ashfaq</v>
      </c>
      <c r="H1490" s="10" t="s">
        <v>11</v>
      </c>
      <c r="I1490" s="58">
        <v>76</v>
      </c>
      <c r="J1490" s="72">
        <v>0</v>
      </c>
      <c r="K1490" s="72">
        <v>169</v>
      </c>
      <c r="L1490" s="73">
        <f t="shared" si="657"/>
        <v>0</v>
      </c>
      <c r="M1490" s="73">
        <f t="shared" si="660"/>
        <v>12844</v>
      </c>
      <c r="N1490" s="74">
        <v>0</v>
      </c>
      <c r="O1490" s="74">
        <f t="shared" si="658"/>
        <v>0</v>
      </c>
      <c r="P1490" s="73">
        <f t="shared" si="653"/>
        <v>0</v>
      </c>
      <c r="Q1490" s="75">
        <v>414.72</v>
      </c>
      <c r="R1490" s="73">
        <f t="shared" si="661"/>
        <v>31518.720000000001</v>
      </c>
      <c r="S1490" s="76">
        <f t="shared" si="662"/>
        <v>0</v>
      </c>
      <c r="T1490" s="77">
        <v>0</v>
      </c>
      <c r="U1490" s="78">
        <f t="shared" si="663"/>
        <v>0</v>
      </c>
      <c r="V1490" s="73">
        <f t="shared" si="639"/>
        <v>0</v>
      </c>
      <c r="W1490" s="73">
        <f t="shared" si="664"/>
        <v>0</v>
      </c>
      <c r="X1490" s="76" t="str">
        <f t="shared" si="665"/>
        <v>-</v>
      </c>
      <c r="Y1490" s="73">
        <f t="shared" si="666"/>
        <v>0</v>
      </c>
      <c r="Z1490" s="73">
        <f t="shared" si="667"/>
        <v>0</v>
      </c>
      <c r="AA1490" s="73">
        <f t="shared" si="654"/>
        <v>0</v>
      </c>
      <c r="AB1490" s="73">
        <f t="shared" si="668"/>
        <v>169</v>
      </c>
      <c r="AC1490" s="73">
        <f t="shared" si="655"/>
        <v>12844</v>
      </c>
      <c r="AD1490" s="73">
        <f t="shared" si="656"/>
        <v>0</v>
      </c>
      <c r="AE1490" s="73">
        <v>0</v>
      </c>
    </row>
    <row r="1491" spans="1:31" ht="15" customHeight="1">
      <c r="A1491" s="5" t="s">
        <v>96</v>
      </c>
      <c r="B1491" s="6" t="str">
        <f>IFERROR(VLOOKUP(A1491,'Distributor List'!$A$2:$D$77,2,0),"-")</f>
        <v>Sialkot</v>
      </c>
      <c r="C1491" s="6" t="str">
        <f>IFERROR(VLOOKUP(A1491,'Distributor List'!$A$2:$D$77,3,0),"-")</f>
        <v>Center-1</v>
      </c>
      <c r="D1491" s="6" t="str">
        <f>IFERROR(VLOOKUP(A1491,'Distributor List'!$A$2:$F$77,6,0),"-")</f>
        <v>Pak-1</v>
      </c>
      <c r="E1491" s="6" t="str">
        <f>IFERROR(VLOOKUP(A1491,'Distributor List'!$A$2:$D$77,4,0),"-")</f>
        <v>Distributor</v>
      </c>
      <c r="F1491" s="6" t="str">
        <f>IFERROR(VLOOKUP(H1491,'Price List'!$A$2:$H$109,8,0),"-")</f>
        <v>Medicronis</v>
      </c>
      <c r="G1491" s="6" t="str">
        <f>IFERROR(VLOOKUP(A1491,'Distributor List'!$A$2:$E$77,5,0),"-")</f>
        <v>Usama Ashfaq</v>
      </c>
      <c r="H1491" s="10" t="s">
        <v>143</v>
      </c>
      <c r="I1491" s="58">
        <v>99</v>
      </c>
      <c r="J1491" s="72">
        <v>0</v>
      </c>
      <c r="K1491" s="72">
        <v>73</v>
      </c>
      <c r="L1491" s="73">
        <f t="shared" si="657"/>
        <v>0</v>
      </c>
      <c r="M1491" s="73">
        <f t="shared" si="660"/>
        <v>7227</v>
      </c>
      <c r="N1491" s="74">
        <v>0</v>
      </c>
      <c r="O1491" s="74">
        <f t="shared" si="658"/>
        <v>0</v>
      </c>
      <c r="P1491" s="73">
        <f t="shared" si="653"/>
        <v>0</v>
      </c>
      <c r="Q1491" s="75">
        <v>622.08000000000004</v>
      </c>
      <c r="R1491" s="73">
        <f t="shared" si="661"/>
        <v>61585.920000000006</v>
      </c>
      <c r="S1491" s="76">
        <f t="shared" si="662"/>
        <v>0</v>
      </c>
      <c r="T1491" s="77">
        <v>0</v>
      </c>
      <c r="U1491" s="78">
        <f t="shared" si="663"/>
        <v>0</v>
      </c>
      <c r="V1491" s="73">
        <f t="shared" si="639"/>
        <v>0</v>
      </c>
      <c r="W1491" s="73">
        <f t="shared" si="664"/>
        <v>0</v>
      </c>
      <c r="X1491" s="76" t="str">
        <f t="shared" si="665"/>
        <v>-</v>
      </c>
      <c r="Y1491" s="73">
        <f t="shared" si="666"/>
        <v>0</v>
      </c>
      <c r="Z1491" s="73">
        <f t="shared" si="667"/>
        <v>0</v>
      </c>
      <c r="AA1491" s="73">
        <f t="shared" si="654"/>
        <v>0</v>
      </c>
      <c r="AB1491" s="73">
        <f t="shared" si="668"/>
        <v>73</v>
      </c>
      <c r="AC1491" s="73">
        <f t="shared" si="655"/>
        <v>7227</v>
      </c>
      <c r="AD1491" s="73">
        <f t="shared" si="656"/>
        <v>0</v>
      </c>
      <c r="AE1491" s="73">
        <v>0</v>
      </c>
    </row>
    <row r="1492" spans="1:31" ht="15" customHeight="1">
      <c r="A1492" s="5" t="s">
        <v>96</v>
      </c>
      <c r="B1492" s="6" t="str">
        <f>IFERROR(VLOOKUP(A1492,'Distributor List'!$A$2:$D$77,2,0),"-")</f>
        <v>Sialkot</v>
      </c>
      <c r="C1492" s="6" t="str">
        <f>IFERROR(VLOOKUP(A1492,'Distributor List'!$A$2:$D$77,3,0),"-")</f>
        <v>Center-1</v>
      </c>
      <c r="D1492" s="6" t="str">
        <f>IFERROR(VLOOKUP(A1492,'Distributor List'!$A$2:$F$77,6,0),"-")</f>
        <v>Pak-1</v>
      </c>
      <c r="E1492" s="6" t="str">
        <f>IFERROR(VLOOKUP(A1492,'Distributor List'!$A$2:$D$77,4,0),"-")</f>
        <v>Distributor</v>
      </c>
      <c r="F1492" s="6" t="str">
        <f>IFERROR(VLOOKUP(H1492,'Price List'!$A$2:$H$109,8,0),"-")</f>
        <v>Transformer</v>
      </c>
      <c r="G1492" s="6" t="str">
        <f>IFERROR(VLOOKUP(A1492,'Distributor List'!$A$2:$E$77,5,0),"-")</f>
        <v>Usama Ashfaq</v>
      </c>
      <c r="H1492" s="10" t="s">
        <v>178</v>
      </c>
      <c r="I1492" s="58">
        <v>297.5</v>
      </c>
      <c r="J1492" s="72">
        <v>0</v>
      </c>
      <c r="K1492" s="72">
        <v>0</v>
      </c>
      <c r="L1492" s="73">
        <f t="shared" si="657"/>
        <v>0</v>
      </c>
      <c r="M1492" s="73">
        <f t="shared" si="660"/>
        <v>0</v>
      </c>
      <c r="N1492" s="74">
        <v>0</v>
      </c>
      <c r="O1492" s="74">
        <f t="shared" si="658"/>
        <v>0</v>
      </c>
      <c r="P1492" s="73">
        <f t="shared" si="653"/>
        <v>0</v>
      </c>
      <c r="Q1492" s="75">
        <v>0</v>
      </c>
      <c r="R1492" s="73">
        <f t="shared" si="661"/>
        <v>0</v>
      </c>
      <c r="S1492" s="76" t="str">
        <f t="shared" si="662"/>
        <v>-</v>
      </c>
      <c r="T1492" s="77">
        <v>0</v>
      </c>
      <c r="U1492" s="78">
        <f t="shared" si="663"/>
        <v>0</v>
      </c>
      <c r="V1492" s="73">
        <f t="shared" si="639"/>
        <v>0</v>
      </c>
      <c r="W1492" s="73">
        <f t="shared" si="664"/>
        <v>0</v>
      </c>
      <c r="X1492" s="76" t="str">
        <f t="shared" si="665"/>
        <v>-</v>
      </c>
      <c r="Y1492" s="73">
        <f t="shared" si="666"/>
        <v>0</v>
      </c>
      <c r="Z1492" s="73">
        <f t="shared" si="667"/>
        <v>0</v>
      </c>
      <c r="AA1492" s="73">
        <f t="shared" si="654"/>
        <v>0</v>
      </c>
      <c r="AB1492" s="73">
        <f t="shared" si="668"/>
        <v>0</v>
      </c>
      <c r="AC1492" s="73">
        <f t="shared" si="655"/>
        <v>0</v>
      </c>
      <c r="AD1492" s="73">
        <f t="shared" si="656"/>
        <v>0</v>
      </c>
      <c r="AE1492" s="73">
        <v>0</v>
      </c>
    </row>
    <row r="1493" spans="1:31" ht="15" customHeight="1">
      <c r="A1493" s="5" t="s">
        <v>96</v>
      </c>
      <c r="B1493" s="6" t="str">
        <f>IFERROR(VLOOKUP(A1493,'Distributor List'!$A$2:$D$77,2,0),"-")</f>
        <v>Sialkot</v>
      </c>
      <c r="C1493" s="6" t="str">
        <f>IFERROR(VLOOKUP(A1493,'Distributor List'!$A$2:$D$77,3,0),"-")</f>
        <v>Center-1</v>
      </c>
      <c r="D1493" s="6" t="str">
        <f>IFERROR(VLOOKUP(A1493,'Distributor List'!$A$2:$F$77,6,0),"-")</f>
        <v>Pak-1</v>
      </c>
      <c r="E1493" s="6" t="str">
        <f>IFERROR(VLOOKUP(A1493,'Distributor List'!$A$2:$D$77,4,0),"-")</f>
        <v>Distributor</v>
      </c>
      <c r="F1493" s="6" t="str">
        <f>IFERROR(VLOOKUP(H1493,'Price List'!$A$2:$H$109,8,0),"-")</f>
        <v>Transformer</v>
      </c>
      <c r="G1493" s="6" t="str">
        <f>IFERROR(VLOOKUP(A1493,'Distributor List'!$A$2:$E$77,5,0),"-")</f>
        <v>Usama Ashfaq</v>
      </c>
      <c r="H1493" s="10" t="s">
        <v>179</v>
      </c>
      <c r="I1493" s="58">
        <v>429.25</v>
      </c>
      <c r="J1493" s="72">
        <v>0</v>
      </c>
      <c r="K1493" s="72">
        <v>0</v>
      </c>
      <c r="L1493" s="73">
        <f t="shared" si="657"/>
        <v>0</v>
      </c>
      <c r="M1493" s="73">
        <f t="shared" si="660"/>
        <v>0</v>
      </c>
      <c r="N1493" s="74">
        <v>0</v>
      </c>
      <c r="O1493" s="74">
        <f t="shared" si="658"/>
        <v>0</v>
      </c>
      <c r="P1493" s="73">
        <f t="shared" si="653"/>
        <v>0</v>
      </c>
      <c r="Q1493" s="75">
        <v>0</v>
      </c>
      <c r="R1493" s="73">
        <f t="shared" si="661"/>
        <v>0</v>
      </c>
      <c r="S1493" s="76" t="str">
        <f t="shared" si="662"/>
        <v>-</v>
      </c>
      <c r="T1493" s="77">
        <v>0</v>
      </c>
      <c r="U1493" s="78">
        <f t="shared" si="663"/>
        <v>0</v>
      </c>
      <c r="V1493" s="73">
        <f t="shared" si="639"/>
        <v>0</v>
      </c>
      <c r="W1493" s="73">
        <f t="shared" si="664"/>
        <v>0</v>
      </c>
      <c r="X1493" s="76" t="str">
        <f t="shared" si="665"/>
        <v>-</v>
      </c>
      <c r="Y1493" s="73">
        <f t="shared" si="666"/>
        <v>0</v>
      </c>
      <c r="Z1493" s="73">
        <f t="shared" si="667"/>
        <v>0</v>
      </c>
      <c r="AA1493" s="73">
        <f t="shared" si="654"/>
        <v>0</v>
      </c>
      <c r="AB1493" s="73">
        <f t="shared" si="668"/>
        <v>0</v>
      </c>
      <c r="AC1493" s="73">
        <f t="shared" si="655"/>
        <v>0</v>
      </c>
      <c r="AD1493" s="73">
        <f t="shared" si="656"/>
        <v>0</v>
      </c>
      <c r="AE1493" s="73">
        <v>0</v>
      </c>
    </row>
    <row r="1494" spans="1:31" ht="15" customHeight="1">
      <c r="A1494" s="5" t="s">
        <v>96</v>
      </c>
      <c r="B1494" s="6" t="str">
        <f>IFERROR(VLOOKUP(A1494,'Distributor List'!$A$2:$D$77,2,0),"-")</f>
        <v>Sialkot</v>
      </c>
      <c r="C1494" s="6" t="str">
        <f>IFERROR(VLOOKUP(A1494,'Distributor List'!$A$2:$D$77,3,0),"-")</f>
        <v>Center-1</v>
      </c>
      <c r="D1494" s="6" t="str">
        <f>IFERROR(VLOOKUP(A1494,'Distributor List'!$A$2:$F$77,6,0),"-")</f>
        <v>Pak-1</v>
      </c>
      <c r="E1494" s="6" t="str">
        <f>IFERROR(VLOOKUP(A1494,'Distributor List'!$A$2:$D$77,4,0),"-")</f>
        <v>Distributor</v>
      </c>
      <c r="F1494" s="6" t="str">
        <f>IFERROR(VLOOKUP(H1494,'Price List'!$A$2:$H$109,8,0),"-")</f>
        <v>Medicronis</v>
      </c>
      <c r="G1494" s="6" t="str">
        <f>IFERROR(VLOOKUP(A1494,'Distributor List'!$A$2:$E$77,5,0),"-")</f>
        <v>Usama Ashfaq</v>
      </c>
      <c r="H1494" s="10" t="s">
        <v>180</v>
      </c>
      <c r="I1494" s="58">
        <v>270</v>
      </c>
      <c r="J1494" s="72">
        <v>0</v>
      </c>
      <c r="K1494" s="72">
        <v>81</v>
      </c>
      <c r="L1494" s="73">
        <f t="shared" si="657"/>
        <v>0</v>
      </c>
      <c r="M1494" s="73">
        <f t="shared" si="660"/>
        <v>21870</v>
      </c>
      <c r="N1494" s="74">
        <v>0</v>
      </c>
      <c r="O1494" s="74">
        <f t="shared" si="658"/>
        <v>0</v>
      </c>
      <c r="P1494" s="73">
        <f t="shared" si="653"/>
        <v>0</v>
      </c>
      <c r="Q1494" s="75">
        <v>58.8</v>
      </c>
      <c r="R1494" s="73">
        <f t="shared" si="661"/>
        <v>15876</v>
      </c>
      <c r="S1494" s="76">
        <f t="shared" si="662"/>
        <v>0</v>
      </c>
      <c r="T1494" s="77">
        <v>0</v>
      </c>
      <c r="U1494" s="78">
        <f t="shared" si="663"/>
        <v>0</v>
      </c>
      <c r="V1494" s="73">
        <f t="shared" si="639"/>
        <v>0</v>
      </c>
      <c r="W1494" s="73">
        <f t="shared" si="664"/>
        <v>0</v>
      </c>
      <c r="X1494" s="76" t="str">
        <f t="shared" si="665"/>
        <v>-</v>
      </c>
      <c r="Y1494" s="73">
        <f t="shared" si="666"/>
        <v>0</v>
      </c>
      <c r="Z1494" s="73">
        <f t="shared" si="667"/>
        <v>0</v>
      </c>
      <c r="AA1494" s="73">
        <f t="shared" si="654"/>
        <v>0</v>
      </c>
      <c r="AB1494" s="73">
        <f t="shared" si="668"/>
        <v>81</v>
      </c>
      <c r="AC1494" s="73">
        <f t="shared" si="655"/>
        <v>21870</v>
      </c>
      <c r="AD1494" s="73">
        <f t="shared" si="656"/>
        <v>0</v>
      </c>
      <c r="AE1494" s="73">
        <v>0</v>
      </c>
    </row>
    <row r="1495" spans="1:31" ht="15" customHeight="1">
      <c r="A1495" s="5" t="s">
        <v>96</v>
      </c>
      <c r="B1495" s="6" t="str">
        <f>IFERROR(VLOOKUP(A1495,'Distributor List'!$A$2:$D$77,2,0),"-")</f>
        <v>Sialkot</v>
      </c>
      <c r="C1495" s="6" t="str">
        <f>IFERROR(VLOOKUP(A1495,'Distributor List'!$A$2:$D$77,3,0),"-")</f>
        <v>Center-1</v>
      </c>
      <c r="D1495" s="6" t="str">
        <f>IFERROR(VLOOKUP(A1495,'Distributor List'!$A$2:$F$77,6,0),"-")</f>
        <v>Pak-1</v>
      </c>
      <c r="E1495" s="6" t="str">
        <f>IFERROR(VLOOKUP(A1495,'Distributor List'!$A$2:$D$77,4,0),"-")</f>
        <v>Distributor</v>
      </c>
      <c r="F1495" s="6" t="str">
        <f>IFERROR(VLOOKUP(H1495,'Price List'!$A$2:$H$109,8,0),"-")</f>
        <v>Medicronis</v>
      </c>
      <c r="G1495" s="6" t="str">
        <f>IFERROR(VLOOKUP(A1495,'Distributor List'!$A$2:$E$77,5,0),"-")</f>
        <v>Usama Ashfaq</v>
      </c>
      <c r="H1495" s="10" t="s">
        <v>181</v>
      </c>
      <c r="I1495" s="58">
        <v>670</v>
      </c>
      <c r="J1495" s="72">
        <v>0</v>
      </c>
      <c r="K1495" s="72">
        <v>72</v>
      </c>
      <c r="L1495" s="73">
        <f t="shared" si="657"/>
        <v>0</v>
      </c>
      <c r="M1495" s="73">
        <f t="shared" si="660"/>
        <v>48240</v>
      </c>
      <c r="N1495" s="74">
        <v>0</v>
      </c>
      <c r="O1495" s="74">
        <f t="shared" si="658"/>
        <v>0</v>
      </c>
      <c r="P1495" s="73">
        <f t="shared" ref="P1495:P1558" si="669">L1495-O1495</f>
        <v>0</v>
      </c>
      <c r="Q1495" s="75">
        <v>33.6</v>
      </c>
      <c r="R1495" s="73">
        <f t="shared" si="661"/>
        <v>22512</v>
      </c>
      <c r="S1495" s="76">
        <f t="shared" si="662"/>
        <v>0</v>
      </c>
      <c r="T1495" s="77">
        <v>0</v>
      </c>
      <c r="U1495" s="78">
        <f t="shared" si="663"/>
        <v>0</v>
      </c>
      <c r="V1495" s="73">
        <f t="shared" si="639"/>
        <v>0</v>
      </c>
      <c r="W1495" s="73">
        <f t="shared" si="664"/>
        <v>0</v>
      </c>
      <c r="X1495" s="76" t="str">
        <f t="shared" si="665"/>
        <v>-</v>
      </c>
      <c r="Y1495" s="73">
        <f t="shared" si="666"/>
        <v>0</v>
      </c>
      <c r="Z1495" s="73">
        <f t="shared" si="667"/>
        <v>0</v>
      </c>
      <c r="AA1495" s="73">
        <f t="shared" ref="AA1495:AA1558" si="670">Z1495*I1495</f>
        <v>0</v>
      </c>
      <c r="AB1495" s="73">
        <f t="shared" si="668"/>
        <v>72</v>
      </c>
      <c r="AC1495" s="73">
        <f t="shared" ref="AC1495:AC1558" si="671">AB1495*I1495</f>
        <v>48240</v>
      </c>
      <c r="AD1495" s="73">
        <f t="shared" ref="AD1495:AD1558" si="672">Y1495*I1495</f>
        <v>0</v>
      </c>
      <c r="AE1495" s="73">
        <v>0</v>
      </c>
    </row>
    <row r="1496" spans="1:31" ht="15" customHeight="1">
      <c r="A1496" s="5" t="s">
        <v>96</v>
      </c>
      <c r="B1496" s="6" t="str">
        <f>IFERROR(VLOOKUP(A1496,'Distributor List'!$A$2:$D$77,2,0),"-")</f>
        <v>Sialkot</v>
      </c>
      <c r="C1496" s="6" t="str">
        <f>IFERROR(VLOOKUP(A1496,'Distributor List'!$A$2:$D$77,3,0),"-")</f>
        <v>Center-1</v>
      </c>
      <c r="D1496" s="6" t="str">
        <f>IFERROR(VLOOKUP(A1496,'Distributor List'!$A$2:$F$77,6,0),"-")</f>
        <v>Pak-1</v>
      </c>
      <c r="E1496" s="6" t="str">
        <f>IFERROR(VLOOKUP(A1496,'Distributor List'!$A$2:$D$77,4,0),"-")</f>
        <v>Distributor</v>
      </c>
      <c r="F1496" s="6" t="str">
        <f>IFERROR(VLOOKUP(H1496,'Price List'!$A$2:$H$109,8,0),"-")</f>
        <v>Medicronis</v>
      </c>
      <c r="G1496" s="6" t="str">
        <f>IFERROR(VLOOKUP(A1496,'Distributor List'!$A$2:$E$77,5,0),"-")</f>
        <v>Usama Ashfaq</v>
      </c>
      <c r="H1496" s="10" t="s">
        <v>182</v>
      </c>
      <c r="I1496" s="58">
        <v>56</v>
      </c>
      <c r="J1496" s="72">
        <v>0</v>
      </c>
      <c r="K1496" s="72">
        <v>90</v>
      </c>
      <c r="L1496" s="73">
        <f t="shared" si="657"/>
        <v>0</v>
      </c>
      <c r="M1496" s="73">
        <f t="shared" si="660"/>
        <v>5040</v>
      </c>
      <c r="N1496" s="74">
        <v>0</v>
      </c>
      <c r="O1496" s="74">
        <f t="shared" ref="O1496:O1559" si="673">N1496*I1496</f>
        <v>0</v>
      </c>
      <c r="P1496" s="73">
        <f t="shared" si="669"/>
        <v>0</v>
      </c>
      <c r="Q1496" s="75">
        <v>54</v>
      </c>
      <c r="R1496" s="73">
        <f t="shared" si="661"/>
        <v>3024</v>
      </c>
      <c r="S1496" s="76">
        <f t="shared" si="662"/>
        <v>0</v>
      </c>
      <c r="T1496" s="77">
        <v>0</v>
      </c>
      <c r="U1496" s="78">
        <f t="shared" si="663"/>
        <v>0</v>
      </c>
      <c r="V1496" s="73">
        <f t="shared" si="639"/>
        <v>0</v>
      </c>
      <c r="W1496" s="73">
        <f t="shared" si="664"/>
        <v>0</v>
      </c>
      <c r="X1496" s="76" t="str">
        <f t="shared" si="665"/>
        <v>-</v>
      </c>
      <c r="Y1496" s="73">
        <f t="shared" si="666"/>
        <v>0</v>
      </c>
      <c r="Z1496" s="73">
        <f t="shared" si="667"/>
        <v>0</v>
      </c>
      <c r="AA1496" s="73">
        <f t="shared" si="670"/>
        <v>0</v>
      </c>
      <c r="AB1496" s="73">
        <f t="shared" si="668"/>
        <v>90</v>
      </c>
      <c r="AC1496" s="73">
        <f t="shared" si="671"/>
        <v>5040</v>
      </c>
      <c r="AD1496" s="73">
        <f t="shared" si="672"/>
        <v>0</v>
      </c>
      <c r="AE1496" s="73">
        <v>0</v>
      </c>
    </row>
    <row r="1497" spans="1:31" ht="15" customHeight="1">
      <c r="A1497" s="5" t="s">
        <v>96</v>
      </c>
      <c r="B1497" s="6" t="str">
        <f>IFERROR(VLOOKUP(A1497,'Distributor List'!$A$2:$D$77,2,0),"-")</f>
        <v>Sialkot</v>
      </c>
      <c r="C1497" s="6" t="str">
        <f>IFERROR(VLOOKUP(A1497,'Distributor List'!$A$2:$D$77,3,0),"-")</f>
        <v>Center-1</v>
      </c>
      <c r="D1497" s="6" t="str">
        <f>IFERROR(VLOOKUP(A1497,'Distributor List'!$A$2:$F$77,6,0),"-")</f>
        <v>Pak-1</v>
      </c>
      <c r="E1497" s="6" t="str">
        <f>IFERROR(VLOOKUP(A1497,'Distributor List'!$A$2:$D$77,4,0),"-")</f>
        <v>Distributor</v>
      </c>
      <c r="F1497" s="6" t="str">
        <f>IFERROR(VLOOKUP(H1497,'Price List'!$A$2:$H$109,8,0),"-")</f>
        <v>Medicronis</v>
      </c>
      <c r="G1497" s="6" t="str">
        <f>IFERROR(VLOOKUP(A1497,'Distributor List'!$A$2:$E$77,5,0),"-")</f>
        <v>Usama Ashfaq</v>
      </c>
      <c r="H1497" s="10" t="s">
        <v>183</v>
      </c>
      <c r="I1497" s="58">
        <v>72</v>
      </c>
      <c r="J1497" s="72">
        <v>0</v>
      </c>
      <c r="K1497" s="72">
        <v>90</v>
      </c>
      <c r="L1497" s="73">
        <f t="shared" si="657"/>
        <v>0</v>
      </c>
      <c r="M1497" s="73">
        <f t="shared" si="660"/>
        <v>6480</v>
      </c>
      <c r="N1497" s="74">
        <v>0</v>
      </c>
      <c r="O1497" s="74">
        <f t="shared" si="673"/>
        <v>0</v>
      </c>
      <c r="P1497" s="73">
        <f t="shared" si="669"/>
        <v>0</v>
      </c>
      <c r="Q1497" s="75">
        <v>54</v>
      </c>
      <c r="R1497" s="73">
        <f t="shared" si="661"/>
        <v>3888</v>
      </c>
      <c r="S1497" s="76">
        <f t="shared" si="662"/>
        <v>0</v>
      </c>
      <c r="T1497" s="77">
        <v>0</v>
      </c>
      <c r="U1497" s="78">
        <f t="shared" si="663"/>
        <v>0</v>
      </c>
      <c r="V1497" s="73">
        <f t="shared" si="639"/>
        <v>0</v>
      </c>
      <c r="W1497" s="73">
        <f t="shared" si="664"/>
        <v>0</v>
      </c>
      <c r="X1497" s="76" t="str">
        <f t="shared" si="665"/>
        <v>-</v>
      </c>
      <c r="Y1497" s="73">
        <f t="shared" si="666"/>
        <v>0</v>
      </c>
      <c r="Z1497" s="73">
        <f t="shared" si="667"/>
        <v>0</v>
      </c>
      <c r="AA1497" s="73">
        <f t="shared" si="670"/>
        <v>0</v>
      </c>
      <c r="AB1497" s="73">
        <f t="shared" si="668"/>
        <v>90</v>
      </c>
      <c r="AC1497" s="73">
        <f t="shared" si="671"/>
        <v>6480</v>
      </c>
      <c r="AD1497" s="73">
        <f t="shared" si="672"/>
        <v>0</v>
      </c>
      <c r="AE1497" s="73">
        <v>0</v>
      </c>
    </row>
    <row r="1498" spans="1:31" ht="15" customHeight="1">
      <c r="A1498" s="5" t="s">
        <v>96</v>
      </c>
      <c r="B1498" s="6" t="str">
        <f>IFERROR(VLOOKUP(A1498,'Distributor List'!$A$2:$D$77,2,0),"-")</f>
        <v>Sialkot</v>
      </c>
      <c r="C1498" s="6" t="str">
        <f>IFERROR(VLOOKUP(A1498,'Distributor List'!$A$2:$D$77,3,0),"-")</f>
        <v>Center-1</v>
      </c>
      <c r="D1498" s="6" t="str">
        <f>IFERROR(VLOOKUP(A1498,'Distributor List'!$A$2:$F$77,6,0),"-")</f>
        <v>Pak-1</v>
      </c>
      <c r="E1498" s="6" t="str">
        <f>IFERROR(VLOOKUP(A1498,'Distributor List'!$A$2:$D$77,4,0),"-")</f>
        <v>Distributor</v>
      </c>
      <c r="F1498" s="6" t="str">
        <f>IFERROR(VLOOKUP(H1498,'Price List'!$A$2:$H$109,8,0),"-")</f>
        <v>Medicronis</v>
      </c>
      <c r="G1498" s="6" t="str">
        <f>IFERROR(VLOOKUP(A1498,'Distributor List'!$A$2:$E$77,5,0),"-")</f>
        <v>Usama Ashfaq</v>
      </c>
      <c r="H1498" s="10" t="s">
        <v>184</v>
      </c>
      <c r="I1498" s="58">
        <v>110</v>
      </c>
      <c r="J1498" s="72">
        <v>0</v>
      </c>
      <c r="K1498" s="72">
        <v>94</v>
      </c>
      <c r="L1498" s="73">
        <f t="shared" si="657"/>
        <v>0</v>
      </c>
      <c r="M1498" s="73">
        <f t="shared" si="660"/>
        <v>10340</v>
      </c>
      <c r="N1498" s="74">
        <v>0</v>
      </c>
      <c r="O1498" s="74">
        <f t="shared" si="673"/>
        <v>0</v>
      </c>
      <c r="P1498" s="73">
        <f t="shared" si="669"/>
        <v>0</v>
      </c>
      <c r="Q1498" s="75">
        <v>54</v>
      </c>
      <c r="R1498" s="73">
        <f t="shared" si="661"/>
        <v>5940</v>
      </c>
      <c r="S1498" s="76">
        <f t="shared" si="662"/>
        <v>0</v>
      </c>
      <c r="T1498" s="77">
        <v>0</v>
      </c>
      <c r="U1498" s="78">
        <f t="shared" si="663"/>
        <v>0</v>
      </c>
      <c r="V1498" s="73">
        <f t="shared" si="639"/>
        <v>0</v>
      </c>
      <c r="W1498" s="73">
        <f t="shared" si="664"/>
        <v>0</v>
      </c>
      <c r="X1498" s="76" t="str">
        <f t="shared" si="665"/>
        <v>-</v>
      </c>
      <c r="Y1498" s="73">
        <f t="shared" si="666"/>
        <v>0</v>
      </c>
      <c r="Z1498" s="73">
        <f t="shared" si="667"/>
        <v>0</v>
      </c>
      <c r="AA1498" s="73">
        <f t="shared" si="670"/>
        <v>0</v>
      </c>
      <c r="AB1498" s="73">
        <f t="shared" si="668"/>
        <v>94</v>
      </c>
      <c r="AC1498" s="73">
        <f t="shared" si="671"/>
        <v>10340</v>
      </c>
      <c r="AD1498" s="73">
        <f t="shared" si="672"/>
        <v>0</v>
      </c>
      <c r="AE1498" s="73">
        <v>0</v>
      </c>
    </row>
    <row r="1499" spans="1:31" ht="15" customHeight="1">
      <c r="A1499" s="5" t="s">
        <v>96</v>
      </c>
      <c r="B1499" s="6" t="str">
        <f>IFERROR(VLOOKUP(A1499,'Distributor List'!$A$2:$D$77,2,0),"-")</f>
        <v>Sialkot</v>
      </c>
      <c r="C1499" s="6" t="str">
        <f>IFERROR(VLOOKUP(A1499,'Distributor List'!$A$2:$D$77,3,0),"-")</f>
        <v>Center-1</v>
      </c>
      <c r="D1499" s="6" t="str">
        <f>IFERROR(VLOOKUP(A1499,'Distributor List'!$A$2:$F$77,6,0),"-")</f>
        <v>Pak-1</v>
      </c>
      <c r="E1499" s="6" t="str">
        <f>IFERROR(VLOOKUP(A1499,'Distributor List'!$A$2:$D$77,4,0),"-")</f>
        <v>Distributor</v>
      </c>
      <c r="F1499" s="6" t="str">
        <f>IFERROR(VLOOKUP(H1499,'Price List'!$A$2:$H$109,8,0),"-")</f>
        <v>Medicronis</v>
      </c>
      <c r="G1499" s="6" t="str">
        <f>IFERROR(VLOOKUP(A1499,'Distributor List'!$A$2:$E$77,5,0),"-")</f>
        <v>Usama Ashfaq</v>
      </c>
      <c r="H1499" s="10" t="s">
        <v>185</v>
      </c>
      <c r="I1499" s="58">
        <v>140</v>
      </c>
      <c r="J1499" s="72">
        <v>0</v>
      </c>
      <c r="K1499" s="72">
        <v>1</v>
      </c>
      <c r="L1499" s="73">
        <f t="shared" si="657"/>
        <v>0</v>
      </c>
      <c r="M1499" s="73">
        <f t="shared" si="660"/>
        <v>140</v>
      </c>
      <c r="N1499" s="74">
        <v>0</v>
      </c>
      <c r="O1499" s="74">
        <f t="shared" si="673"/>
        <v>0</v>
      </c>
      <c r="P1499" s="73">
        <f t="shared" si="669"/>
        <v>0</v>
      </c>
      <c r="Q1499" s="75">
        <v>72</v>
      </c>
      <c r="R1499" s="73">
        <f t="shared" si="661"/>
        <v>10080</v>
      </c>
      <c r="S1499" s="76">
        <f t="shared" si="662"/>
        <v>0</v>
      </c>
      <c r="T1499" s="77">
        <v>0</v>
      </c>
      <c r="U1499" s="78">
        <f t="shared" si="663"/>
        <v>0</v>
      </c>
      <c r="V1499" s="73">
        <f t="shared" si="639"/>
        <v>0</v>
      </c>
      <c r="W1499" s="73">
        <f t="shared" si="664"/>
        <v>0</v>
      </c>
      <c r="X1499" s="76" t="str">
        <f t="shared" si="665"/>
        <v>-</v>
      </c>
      <c r="Y1499" s="73">
        <f t="shared" si="666"/>
        <v>0</v>
      </c>
      <c r="Z1499" s="73">
        <f t="shared" si="667"/>
        <v>0</v>
      </c>
      <c r="AA1499" s="73">
        <f t="shared" si="670"/>
        <v>0</v>
      </c>
      <c r="AB1499" s="73">
        <f t="shared" si="668"/>
        <v>1</v>
      </c>
      <c r="AC1499" s="73">
        <f t="shared" si="671"/>
        <v>140</v>
      </c>
      <c r="AD1499" s="73">
        <f t="shared" si="672"/>
        <v>0</v>
      </c>
      <c r="AE1499" s="73">
        <v>0</v>
      </c>
    </row>
    <row r="1500" spans="1:31" ht="15" customHeight="1">
      <c r="A1500" s="5" t="s">
        <v>96</v>
      </c>
      <c r="B1500" s="6" t="str">
        <f>IFERROR(VLOOKUP(A1500,'Distributor List'!$A$2:$D$77,2,0),"-")</f>
        <v>Sialkot</v>
      </c>
      <c r="C1500" s="6" t="str">
        <f>IFERROR(VLOOKUP(A1500,'Distributor List'!$A$2:$D$77,3,0),"-")</f>
        <v>Center-1</v>
      </c>
      <c r="D1500" s="6" t="str">
        <f>IFERROR(VLOOKUP(A1500,'Distributor List'!$A$2:$F$77,6,0),"-")</f>
        <v>Pak-1</v>
      </c>
      <c r="E1500" s="6" t="str">
        <f>IFERROR(VLOOKUP(A1500,'Distributor List'!$A$2:$D$77,4,0),"-")</f>
        <v>Distributor</v>
      </c>
      <c r="F1500" s="6" t="str">
        <f>IFERROR(VLOOKUP(H1500,'Price List'!$A$2:$H$109,8,0),"-")</f>
        <v>Medicronis</v>
      </c>
      <c r="G1500" s="6" t="str">
        <f>IFERROR(VLOOKUP(A1500,'Distributor List'!$A$2:$E$77,5,0),"-")</f>
        <v>Usama Ashfaq</v>
      </c>
      <c r="H1500" s="10" t="s">
        <v>186</v>
      </c>
      <c r="I1500" s="58">
        <v>199</v>
      </c>
      <c r="J1500" s="72">
        <v>0</v>
      </c>
      <c r="K1500" s="72">
        <v>0</v>
      </c>
      <c r="L1500" s="73">
        <f t="shared" si="657"/>
        <v>0</v>
      </c>
      <c r="M1500" s="73">
        <f t="shared" si="660"/>
        <v>0</v>
      </c>
      <c r="N1500" s="74">
        <v>0</v>
      </c>
      <c r="O1500" s="74">
        <f t="shared" si="673"/>
        <v>0</v>
      </c>
      <c r="P1500" s="73">
        <f t="shared" si="669"/>
        <v>0</v>
      </c>
      <c r="Q1500" s="75">
        <v>48</v>
      </c>
      <c r="R1500" s="73">
        <f t="shared" si="661"/>
        <v>9552</v>
      </c>
      <c r="S1500" s="76">
        <f t="shared" si="662"/>
        <v>0</v>
      </c>
      <c r="T1500" s="77">
        <v>0</v>
      </c>
      <c r="U1500" s="78">
        <f t="shared" si="663"/>
        <v>0</v>
      </c>
      <c r="V1500" s="73">
        <f t="shared" si="639"/>
        <v>0</v>
      </c>
      <c r="W1500" s="73">
        <f t="shared" si="664"/>
        <v>0</v>
      </c>
      <c r="X1500" s="76" t="str">
        <f t="shared" si="665"/>
        <v>-</v>
      </c>
      <c r="Y1500" s="73">
        <f t="shared" si="666"/>
        <v>0</v>
      </c>
      <c r="Z1500" s="73">
        <f t="shared" si="667"/>
        <v>0</v>
      </c>
      <c r="AA1500" s="73">
        <f t="shared" si="670"/>
        <v>0</v>
      </c>
      <c r="AB1500" s="73">
        <f t="shared" si="668"/>
        <v>0</v>
      </c>
      <c r="AC1500" s="73">
        <f t="shared" si="671"/>
        <v>0</v>
      </c>
      <c r="AD1500" s="73">
        <f t="shared" si="672"/>
        <v>0</v>
      </c>
      <c r="AE1500" s="73">
        <v>0</v>
      </c>
    </row>
    <row r="1501" spans="1:31" ht="15" customHeight="1">
      <c r="A1501" s="5" t="s">
        <v>96</v>
      </c>
      <c r="B1501" s="6" t="str">
        <f>IFERROR(VLOOKUP(A1501,'Distributor List'!$A$2:$D$77,2,0),"-")</f>
        <v>Sialkot</v>
      </c>
      <c r="C1501" s="6" t="str">
        <f>IFERROR(VLOOKUP(A1501,'Distributor List'!$A$2:$D$77,3,0),"-")</f>
        <v>Center-1</v>
      </c>
      <c r="D1501" s="6" t="str">
        <f>IFERROR(VLOOKUP(A1501,'Distributor List'!$A$2:$F$77,6,0),"-")</f>
        <v>Pak-1</v>
      </c>
      <c r="E1501" s="6" t="str">
        <f>IFERROR(VLOOKUP(A1501,'Distributor List'!$A$2:$D$77,4,0),"-")</f>
        <v>Distributor</v>
      </c>
      <c r="F1501" s="6" t="str">
        <f>IFERROR(VLOOKUP(H1501,'Price List'!$A$2:$H$109,8,0),"-")</f>
        <v>Transformer</v>
      </c>
      <c r="G1501" s="6" t="str">
        <f>IFERROR(VLOOKUP(A1501,'Distributor List'!$A$2:$E$77,5,0),"-")</f>
        <v>Usama Ashfaq</v>
      </c>
      <c r="H1501" s="10" t="s">
        <v>187</v>
      </c>
      <c r="I1501" s="58">
        <v>170</v>
      </c>
      <c r="J1501" s="72">
        <v>0</v>
      </c>
      <c r="K1501" s="72">
        <v>53</v>
      </c>
      <c r="L1501" s="73">
        <f t="shared" si="657"/>
        <v>0</v>
      </c>
      <c r="M1501" s="73">
        <f t="shared" si="660"/>
        <v>9010</v>
      </c>
      <c r="N1501" s="74">
        <v>0</v>
      </c>
      <c r="O1501" s="74">
        <f t="shared" si="673"/>
        <v>0</v>
      </c>
      <c r="P1501" s="73">
        <f t="shared" si="669"/>
        <v>0</v>
      </c>
      <c r="Q1501" s="75">
        <v>0</v>
      </c>
      <c r="R1501" s="73">
        <f t="shared" si="661"/>
        <v>0</v>
      </c>
      <c r="S1501" s="76" t="str">
        <f t="shared" si="662"/>
        <v>-</v>
      </c>
      <c r="T1501" s="77">
        <v>0</v>
      </c>
      <c r="U1501" s="78">
        <f t="shared" si="663"/>
        <v>0</v>
      </c>
      <c r="V1501" s="73">
        <f t="shared" si="639"/>
        <v>0</v>
      </c>
      <c r="W1501" s="73">
        <f t="shared" si="664"/>
        <v>0</v>
      </c>
      <c r="X1501" s="76" t="str">
        <f t="shared" si="665"/>
        <v>-</v>
      </c>
      <c r="Y1501" s="73">
        <f t="shared" si="666"/>
        <v>0</v>
      </c>
      <c r="Z1501" s="73">
        <f t="shared" si="667"/>
        <v>0</v>
      </c>
      <c r="AA1501" s="73">
        <f t="shared" si="670"/>
        <v>0</v>
      </c>
      <c r="AB1501" s="73">
        <f t="shared" si="668"/>
        <v>53</v>
      </c>
      <c r="AC1501" s="73">
        <f t="shared" si="671"/>
        <v>9010</v>
      </c>
      <c r="AD1501" s="73">
        <f t="shared" si="672"/>
        <v>0</v>
      </c>
      <c r="AE1501" s="73">
        <v>0</v>
      </c>
    </row>
    <row r="1502" spans="1:31" ht="15" customHeight="1">
      <c r="A1502" s="5" t="s">
        <v>96</v>
      </c>
      <c r="B1502" s="6" t="str">
        <f>IFERROR(VLOOKUP(A1502,'Distributor List'!$A$2:$D$77,2,0),"-")</f>
        <v>Sialkot</v>
      </c>
      <c r="C1502" s="6" t="str">
        <f>IFERROR(VLOOKUP(A1502,'Distributor List'!$A$2:$D$77,3,0),"-")</f>
        <v>Center-1</v>
      </c>
      <c r="D1502" s="6" t="str">
        <f>IFERROR(VLOOKUP(A1502,'Distributor List'!$A$2:$F$77,6,0),"-")</f>
        <v>Pak-1</v>
      </c>
      <c r="E1502" s="6" t="str">
        <f>IFERROR(VLOOKUP(A1502,'Distributor List'!$A$2:$D$77,4,0),"-")</f>
        <v>Distributor</v>
      </c>
      <c r="F1502" s="6" t="str">
        <f>IFERROR(VLOOKUP(H1502,'Price List'!$A$2:$H$109,8,0),"-")</f>
        <v>Medicronis</v>
      </c>
      <c r="G1502" s="6" t="str">
        <f>IFERROR(VLOOKUP(A1502,'Distributor List'!$A$2:$E$77,5,0),"-")</f>
        <v>Usama Ashfaq</v>
      </c>
      <c r="H1502" s="10" t="s">
        <v>188</v>
      </c>
      <c r="I1502" s="58">
        <v>99</v>
      </c>
      <c r="J1502" s="72">
        <v>0</v>
      </c>
      <c r="K1502" s="72">
        <v>134</v>
      </c>
      <c r="L1502" s="73">
        <f t="shared" si="657"/>
        <v>0</v>
      </c>
      <c r="M1502" s="73">
        <f t="shared" si="660"/>
        <v>13266</v>
      </c>
      <c r="N1502" s="74">
        <v>0</v>
      </c>
      <c r="O1502" s="74">
        <f t="shared" si="673"/>
        <v>0</v>
      </c>
      <c r="P1502" s="73">
        <f t="shared" si="669"/>
        <v>0</v>
      </c>
      <c r="Q1502" s="75">
        <v>42</v>
      </c>
      <c r="R1502" s="73">
        <f t="shared" si="661"/>
        <v>4158</v>
      </c>
      <c r="S1502" s="76">
        <f t="shared" si="662"/>
        <v>0</v>
      </c>
      <c r="T1502" s="77">
        <v>0</v>
      </c>
      <c r="U1502" s="78">
        <f t="shared" si="663"/>
        <v>0</v>
      </c>
      <c r="V1502" s="73">
        <f t="shared" si="639"/>
        <v>0</v>
      </c>
      <c r="W1502" s="73">
        <f t="shared" si="664"/>
        <v>0</v>
      </c>
      <c r="X1502" s="76" t="str">
        <f t="shared" si="665"/>
        <v>-</v>
      </c>
      <c r="Y1502" s="73">
        <f t="shared" si="666"/>
        <v>0</v>
      </c>
      <c r="Z1502" s="73">
        <f t="shared" si="667"/>
        <v>0</v>
      </c>
      <c r="AA1502" s="73">
        <f t="shared" si="670"/>
        <v>0</v>
      </c>
      <c r="AB1502" s="73">
        <f t="shared" si="668"/>
        <v>134</v>
      </c>
      <c r="AC1502" s="73">
        <f t="shared" si="671"/>
        <v>13266</v>
      </c>
      <c r="AD1502" s="73">
        <f t="shared" si="672"/>
        <v>0</v>
      </c>
      <c r="AE1502" s="73">
        <v>0</v>
      </c>
    </row>
    <row r="1503" spans="1:31" ht="15" customHeight="1">
      <c r="A1503" s="5" t="s">
        <v>96</v>
      </c>
      <c r="B1503" s="6" t="str">
        <f>IFERROR(VLOOKUP(A1503,'Distributor List'!$A$2:$D$77,2,0),"-")</f>
        <v>Sialkot</v>
      </c>
      <c r="C1503" s="6" t="str">
        <f>IFERROR(VLOOKUP(A1503,'Distributor List'!$A$2:$D$77,3,0),"-")</f>
        <v>Center-1</v>
      </c>
      <c r="D1503" s="6" t="str">
        <f>IFERROR(VLOOKUP(A1503,'Distributor List'!$A$2:$F$77,6,0),"-")</f>
        <v>Pak-1</v>
      </c>
      <c r="E1503" s="6" t="str">
        <f>IFERROR(VLOOKUP(A1503,'Distributor List'!$A$2:$D$77,4,0),"-")</f>
        <v>Distributor</v>
      </c>
      <c r="F1503" s="6" t="str">
        <f>IFERROR(VLOOKUP(H1503,'Price List'!$A$2:$H$109,8,0),"-")</f>
        <v>Medicronis</v>
      </c>
      <c r="G1503" s="6" t="str">
        <f>IFERROR(VLOOKUP(A1503,'Distributor List'!$A$2:$E$77,5,0),"-")</f>
        <v>Usama Ashfaq</v>
      </c>
      <c r="H1503" s="10" t="s">
        <v>189</v>
      </c>
      <c r="I1503" s="58">
        <v>99</v>
      </c>
      <c r="J1503" s="72">
        <v>0</v>
      </c>
      <c r="K1503" s="72">
        <v>45</v>
      </c>
      <c r="L1503" s="73">
        <f t="shared" si="657"/>
        <v>0</v>
      </c>
      <c r="M1503" s="73">
        <f t="shared" si="660"/>
        <v>4455</v>
      </c>
      <c r="N1503" s="74">
        <v>0</v>
      </c>
      <c r="O1503" s="74">
        <f t="shared" si="673"/>
        <v>0</v>
      </c>
      <c r="P1503" s="73">
        <f t="shared" si="669"/>
        <v>0</v>
      </c>
      <c r="Q1503" s="75">
        <v>42</v>
      </c>
      <c r="R1503" s="73">
        <f t="shared" si="661"/>
        <v>4158</v>
      </c>
      <c r="S1503" s="76">
        <f t="shared" si="662"/>
        <v>0</v>
      </c>
      <c r="T1503" s="77">
        <v>0</v>
      </c>
      <c r="U1503" s="78">
        <f t="shared" si="663"/>
        <v>0</v>
      </c>
      <c r="V1503" s="73">
        <f t="shared" si="639"/>
        <v>0</v>
      </c>
      <c r="W1503" s="73">
        <f t="shared" si="664"/>
        <v>0</v>
      </c>
      <c r="X1503" s="76" t="str">
        <f t="shared" si="665"/>
        <v>-</v>
      </c>
      <c r="Y1503" s="73">
        <f t="shared" si="666"/>
        <v>0</v>
      </c>
      <c r="Z1503" s="73">
        <f t="shared" si="667"/>
        <v>0</v>
      </c>
      <c r="AA1503" s="73">
        <f t="shared" si="670"/>
        <v>0</v>
      </c>
      <c r="AB1503" s="73">
        <f t="shared" si="668"/>
        <v>45</v>
      </c>
      <c r="AC1503" s="73">
        <f t="shared" si="671"/>
        <v>4455</v>
      </c>
      <c r="AD1503" s="73">
        <f t="shared" si="672"/>
        <v>0</v>
      </c>
      <c r="AE1503" s="73">
        <v>0</v>
      </c>
    </row>
    <row r="1504" spans="1:31" ht="15" customHeight="1">
      <c r="A1504" s="5" t="s">
        <v>96</v>
      </c>
      <c r="B1504" s="6" t="str">
        <f>IFERROR(VLOOKUP(A1504,'Distributor List'!$A$2:$D$77,2,0),"-")</f>
        <v>Sialkot</v>
      </c>
      <c r="C1504" s="6" t="str">
        <f>IFERROR(VLOOKUP(A1504,'Distributor List'!$A$2:$D$77,3,0),"-")</f>
        <v>Center-1</v>
      </c>
      <c r="D1504" s="6" t="str">
        <f>IFERROR(VLOOKUP(A1504,'Distributor List'!$A$2:$F$77,6,0),"-")</f>
        <v>Pak-1</v>
      </c>
      <c r="E1504" s="6" t="str">
        <f>IFERROR(VLOOKUP(A1504,'Distributor List'!$A$2:$D$77,4,0),"-")</f>
        <v>Distributor</v>
      </c>
      <c r="F1504" s="6" t="str">
        <f>IFERROR(VLOOKUP(H1504,'Price List'!$A$2:$H$109,8,0),"-")</f>
        <v>Medicronis</v>
      </c>
      <c r="G1504" s="6" t="str">
        <f>IFERROR(VLOOKUP(A1504,'Distributor List'!$A$2:$E$77,5,0),"-")</f>
        <v>Usama Ashfaq</v>
      </c>
      <c r="H1504" s="10" t="s">
        <v>190</v>
      </c>
      <c r="I1504" s="58">
        <v>85</v>
      </c>
      <c r="J1504" s="72">
        <v>0</v>
      </c>
      <c r="K1504" s="72">
        <v>0</v>
      </c>
      <c r="L1504" s="73">
        <f t="shared" si="657"/>
        <v>0</v>
      </c>
      <c r="M1504" s="73">
        <f t="shared" si="660"/>
        <v>0</v>
      </c>
      <c r="N1504" s="74">
        <v>0</v>
      </c>
      <c r="O1504" s="74">
        <f t="shared" si="673"/>
        <v>0</v>
      </c>
      <c r="P1504" s="73">
        <f t="shared" si="669"/>
        <v>0</v>
      </c>
      <c r="Q1504" s="75">
        <v>0</v>
      </c>
      <c r="R1504" s="73">
        <f t="shared" si="661"/>
        <v>0</v>
      </c>
      <c r="S1504" s="76" t="str">
        <f t="shared" si="662"/>
        <v>-</v>
      </c>
      <c r="T1504" s="77">
        <v>0</v>
      </c>
      <c r="U1504" s="78">
        <f t="shared" si="663"/>
        <v>0</v>
      </c>
      <c r="V1504" s="73">
        <f t="shared" si="639"/>
        <v>0</v>
      </c>
      <c r="W1504" s="73">
        <f t="shared" si="664"/>
        <v>0</v>
      </c>
      <c r="X1504" s="76" t="str">
        <f t="shared" si="665"/>
        <v>-</v>
      </c>
      <c r="Y1504" s="73">
        <f t="shared" si="666"/>
        <v>0</v>
      </c>
      <c r="Z1504" s="73">
        <f t="shared" si="667"/>
        <v>0</v>
      </c>
      <c r="AA1504" s="73">
        <f t="shared" si="670"/>
        <v>0</v>
      </c>
      <c r="AB1504" s="73">
        <f t="shared" si="668"/>
        <v>0</v>
      </c>
      <c r="AC1504" s="73">
        <f t="shared" si="671"/>
        <v>0</v>
      </c>
      <c r="AD1504" s="73">
        <f t="shared" si="672"/>
        <v>0</v>
      </c>
      <c r="AE1504" s="73">
        <v>0</v>
      </c>
    </row>
    <row r="1505" spans="1:31" ht="15" customHeight="1">
      <c r="A1505" s="5" t="s">
        <v>96</v>
      </c>
      <c r="B1505" s="6" t="str">
        <f>IFERROR(VLOOKUP(A1505,'Distributor List'!$A$2:$D$77,2,0),"-")</f>
        <v>Sialkot</v>
      </c>
      <c r="C1505" s="6" t="str">
        <f>IFERROR(VLOOKUP(A1505,'Distributor List'!$A$2:$D$77,3,0),"-")</f>
        <v>Center-1</v>
      </c>
      <c r="D1505" s="6" t="str">
        <f>IFERROR(VLOOKUP(A1505,'Distributor List'!$A$2:$F$77,6,0),"-")</f>
        <v>Pak-1</v>
      </c>
      <c r="E1505" s="6" t="str">
        <f>IFERROR(VLOOKUP(A1505,'Distributor List'!$A$2:$D$77,4,0),"-")</f>
        <v>Distributor</v>
      </c>
      <c r="F1505" s="6" t="str">
        <f>IFERROR(VLOOKUP(H1505,'Price List'!$A$2:$H$109,8,0),"-")</f>
        <v>Medicronis</v>
      </c>
      <c r="G1505" s="6" t="str">
        <f>IFERROR(VLOOKUP(A1505,'Distributor List'!$A$2:$E$77,5,0),"-")</f>
        <v>Usama Ashfaq</v>
      </c>
      <c r="H1505" s="10" t="s">
        <v>191</v>
      </c>
      <c r="I1505" s="58">
        <v>85</v>
      </c>
      <c r="J1505" s="72">
        <v>0</v>
      </c>
      <c r="K1505" s="72">
        <v>122</v>
      </c>
      <c r="L1505" s="73">
        <f t="shared" si="657"/>
        <v>0</v>
      </c>
      <c r="M1505" s="73">
        <f t="shared" si="660"/>
        <v>10370</v>
      </c>
      <c r="N1505" s="74">
        <v>0</v>
      </c>
      <c r="O1505" s="74">
        <f t="shared" si="673"/>
        <v>0</v>
      </c>
      <c r="P1505" s="73">
        <f t="shared" si="669"/>
        <v>0</v>
      </c>
      <c r="Q1505" s="75">
        <v>81.599999999999994</v>
      </c>
      <c r="R1505" s="73">
        <f t="shared" si="661"/>
        <v>6935.9999999999991</v>
      </c>
      <c r="S1505" s="76">
        <f t="shared" si="662"/>
        <v>0</v>
      </c>
      <c r="T1505" s="77">
        <v>0</v>
      </c>
      <c r="U1505" s="78">
        <f t="shared" si="663"/>
        <v>0</v>
      </c>
      <c r="V1505" s="73">
        <f t="shared" si="639"/>
        <v>0</v>
      </c>
      <c r="W1505" s="73">
        <f t="shared" si="664"/>
        <v>0</v>
      </c>
      <c r="X1505" s="76" t="str">
        <f t="shared" si="665"/>
        <v>-</v>
      </c>
      <c r="Y1505" s="73">
        <f t="shared" si="666"/>
        <v>0</v>
      </c>
      <c r="Z1505" s="73">
        <f t="shared" si="667"/>
        <v>0</v>
      </c>
      <c r="AA1505" s="73">
        <f t="shared" si="670"/>
        <v>0</v>
      </c>
      <c r="AB1505" s="73">
        <f t="shared" si="668"/>
        <v>122</v>
      </c>
      <c r="AC1505" s="73">
        <f t="shared" si="671"/>
        <v>10370</v>
      </c>
      <c r="AD1505" s="73">
        <f t="shared" si="672"/>
        <v>0</v>
      </c>
      <c r="AE1505" s="73">
        <v>0</v>
      </c>
    </row>
    <row r="1506" spans="1:31" ht="15" customHeight="1">
      <c r="A1506" s="5" t="s">
        <v>96</v>
      </c>
      <c r="B1506" s="6" t="str">
        <f>IFERROR(VLOOKUP(A1506,'Distributor List'!$A$2:$D$77,2,0),"-")</f>
        <v>Sialkot</v>
      </c>
      <c r="C1506" s="6" t="str">
        <f>IFERROR(VLOOKUP(A1506,'Distributor List'!$A$2:$D$77,3,0),"-")</f>
        <v>Center-1</v>
      </c>
      <c r="D1506" s="6" t="str">
        <f>IFERROR(VLOOKUP(A1506,'Distributor List'!$A$2:$F$77,6,0),"-")</f>
        <v>Pak-1</v>
      </c>
      <c r="E1506" s="6" t="str">
        <f>IFERROR(VLOOKUP(A1506,'Distributor List'!$A$2:$D$77,4,0),"-")</f>
        <v>Distributor</v>
      </c>
      <c r="F1506" s="6" t="str">
        <f>IFERROR(VLOOKUP(H1506,'Price List'!$A$2:$H$109,8,0),"-")</f>
        <v>Medicronis</v>
      </c>
      <c r="G1506" s="6" t="str">
        <f>IFERROR(VLOOKUP(A1506,'Distributor List'!$A$2:$E$77,5,0),"-")</f>
        <v>Usama Ashfaq</v>
      </c>
      <c r="H1506" s="10" t="s">
        <v>192</v>
      </c>
      <c r="I1506" s="58">
        <v>90</v>
      </c>
      <c r="J1506" s="72">
        <v>0</v>
      </c>
      <c r="K1506" s="72">
        <v>0</v>
      </c>
      <c r="L1506" s="73">
        <f t="shared" si="657"/>
        <v>0</v>
      </c>
      <c r="M1506" s="73">
        <f t="shared" si="660"/>
        <v>0</v>
      </c>
      <c r="N1506" s="74">
        <v>0</v>
      </c>
      <c r="O1506" s="74">
        <f t="shared" si="673"/>
        <v>0</v>
      </c>
      <c r="P1506" s="73">
        <f t="shared" si="669"/>
        <v>0</v>
      </c>
      <c r="Q1506" s="75">
        <v>0</v>
      </c>
      <c r="R1506" s="73">
        <f t="shared" si="661"/>
        <v>0</v>
      </c>
      <c r="S1506" s="76" t="str">
        <f t="shared" si="662"/>
        <v>-</v>
      </c>
      <c r="T1506" s="77">
        <v>0</v>
      </c>
      <c r="U1506" s="78">
        <f t="shared" si="663"/>
        <v>0</v>
      </c>
      <c r="V1506" s="73">
        <f t="shared" si="639"/>
        <v>0</v>
      </c>
      <c r="W1506" s="73">
        <f t="shared" si="664"/>
        <v>0</v>
      </c>
      <c r="X1506" s="76" t="str">
        <f t="shared" si="665"/>
        <v>-</v>
      </c>
      <c r="Y1506" s="73">
        <f t="shared" si="666"/>
        <v>0</v>
      </c>
      <c r="Z1506" s="73">
        <f t="shared" si="667"/>
        <v>0</v>
      </c>
      <c r="AA1506" s="73">
        <f t="shared" si="670"/>
        <v>0</v>
      </c>
      <c r="AB1506" s="73">
        <f t="shared" si="668"/>
        <v>0</v>
      </c>
      <c r="AC1506" s="73">
        <f t="shared" si="671"/>
        <v>0</v>
      </c>
      <c r="AD1506" s="73">
        <f t="shared" si="672"/>
        <v>0</v>
      </c>
      <c r="AE1506" s="73">
        <v>0</v>
      </c>
    </row>
    <row r="1507" spans="1:31" ht="15" customHeight="1">
      <c r="A1507" s="5" t="s">
        <v>96</v>
      </c>
      <c r="B1507" s="6" t="str">
        <f>IFERROR(VLOOKUP(A1507,'Distributor List'!$A$2:$D$77,2,0),"-")</f>
        <v>Sialkot</v>
      </c>
      <c r="C1507" s="6" t="str">
        <f>IFERROR(VLOOKUP(A1507,'Distributor List'!$A$2:$D$77,3,0),"-")</f>
        <v>Center-1</v>
      </c>
      <c r="D1507" s="6" t="str">
        <f>IFERROR(VLOOKUP(A1507,'Distributor List'!$A$2:$F$77,6,0),"-")</f>
        <v>Pak-1</v>
      </c>
      <c r="E1507" s="6" t="str">
        <f>IFERROR(VLOOKUP(A1507,'Distributor List'!$A$2:$D$77,4,0),"-")</f>
        <v>Distributor</v>
      </c>
      <c r="F1507" s="6" t="str">
        <f>IFERROR(VLOOKUP(H1507,'Price List'!$A$2:$H$109,8,0),"-")</f>
        <v>Medicronis</v>
      </c>
      <c r="G1507" s="6" t="str">
        <f>IFERROR(VLOOKUP(A1507,'Distributor List'!$A$2:$E$77,5,0),"-")</f>
        <v>Usama Ashfaq</v>
      </c>
      <c r="H1507" s="56" t="s">
        <v>193</v>
      </c>
      <c r="I1507" s="57">
        <v>99</v>
      </c>
      <c r="J1507" s="72">
        <v>0</v>
      </c>
      <c r="K1507" s="72">
        <v>179</v>
      </c>
      <c r="L1507" s="73">
        <f t="shared" si="657"/>
        <v>0</v>
      </c>
      <c r="M1507" s="73">
        <f t="shared" si="660"/>
        <v>17721</v>
      </c>
      <c r="N1507" s="74">
        <v>0</v>
      </c>
      <c r="O1507" s="74">
        <f t="shared" si="673"/>
        <v>0</v>
      </c>
      <c r="P1507" s="73">
        <f t="shared" si="669"/>
        <v>0</v>
      </c>
      <c r="Q1507" s="75">
        <v>126</v>
      </c>
      <c r="R1507" s="73">
        <f t="shared" si="661"/>
        <v>12474</v>
      </c>
      <c r="S1507" s="76">
        <f t="shared" ref="S1507" si="674">IFERROR(L1507/R1507,"-")</f>
        <v>0</v>
      </c>
      <c r="T1507" s="77">
        <v>0</v>
      </c>
      <c r="U1507" s="78">
        <f t="shared" si="663"/>
        <v>0</v>
      </c>
      <c r="V1507" s="73">
        <f t="shared" si="639"/>
        <v>0</v>
      </c>
      <c r="W1507" s="73">
        <f t="shared" ref="W1507" si="675">L1507-V1507</f>
        <v>0</v>
      </c>
      <c r="X1507" s="76" t="str">
        <f t="shared" ref="X1507" si="676">IFERROR(L1507/V1507-1,"-")</f>
        <v>-</v>
      </c>
      <c r="Y1507" s="73">
        <f t="shared" ref="Y1507" si="677">(J1507)/1*1.5</f>
        <v>0</v>
      </c>
      <c r="Z1507" s="73">
        <f t="shared" ref="Z1507" si="678">IF(Y1507&gt;K1507,Y1507-K1507,0)</f>
        <v>0</v>
      </c>
      <c r="AA1507" s="73">
        <f t="shared" si="670"/>
        <v>0</v>
      </c>
      <c r="AB1507" s="73">
        <f t="shared" ref="AB1507" si="679">IF(Y1507&lt;K1507,K1507-Y1507,0)</f>
        <v>179</v>
      </c>
      <c r="AC1507" s="73">
        <f t="shared" si="671"/>
        <v>17721</v>
      </c>
      <c r="AD1507" s="73">
        <f t="shared" si="672"/>
        <v>0</v>
      </c>
      <c r="AE1507" s="73">
        <v>0</v>
      </c>
    </row>
    <row r="1508" spans="1:31" ht="15" customHeight="1">
      <c r="A1508" s="5" t="s">
        <v>96</v>
      </c>
      <c r="B1508" s="6" t="str">
        <f>IFERROR(VLOOKUP(A1508,'Distributor List'!$A$2:$D$77,2,0),"-")</f>
        <v>Sialkot</v>
      </c>
      <c r="C1508" s="6" t="str">
        <f>IFERROR(VLOOKUP(A1508,'Distributor List'!$A$2:$D$77,3,0),"-")</f>
        <v>Center-1</v>
      </c>
      <c r="D1508" s="6" t="str">
        <f>IFERROR(VLOOKUP(A1508,'Distributor List'!$A$2:$F$77,6,0),"-")</f>
        <v>Pak-1</v>
      </c>
      <c r="E1508" s="6" t="str">
        <f>IFERROR(VLOOKUP(A1508,'Distributor List'!$A$2:$D$77,4,0),"-")</f>
        <v>Distributor</v>
      </c>
      <c r="F1508" s="6" t="str">
        <f>IFERROR(VLOOKUP(H1508,'Price List'!$A$2:$H$109,8,0),"-")</f>
        <v>Medicronis</v>
      </c>
      <c r="G1508" s="6" t="str">
        <f>IFERROR(VLOOKUP(A1508,'Distributor List'!$A$2:$E$77,5,0),"-")</f>
        <v>Usama Ashfaq</v>
      </c>
      <c r="H1508" s="10" t="s">
        <v>144</v>
      </c>
      <c r="I1508" s="58">
        <v>105</v>
      </c>
      <c r="J1508" s="72">
        <v>0</v>
      </c>
      <c r="K1508" s="72">
        <v>14</v>
      </c>
      <c r="L1508" s="73">
        <f t="shared" si="657"/>
        <v>0</v>
      </c>
      <c r="M1508" s="73">
        <f t="shared" si="660"/>
        <v>1470</v>
      </c>
      <c r="N1508" s="74">
        <v>0</v>
      </c>
      <c r="O1508" s="74">
        <f t="shared" si="673"/>
        <v>0</v>
      </c>
      <c r="P1508" s="73">
        <f t="shared" si="669"/>
        <v>0</v>
      </c>
      <c r="Q1508" s="75">
        <v>0</v>
      </c>
      <c r="R1508" s="73">
        <f t="shared" si="661"/>
        <v>0</v>
      </c>
      <c r="S1508" s="76" t="str">
        <f t="shared" si="662"/>
        <v>-</v>
      </c>
      <c r="T1508" s="77">
        <v>0</v>
      </c>
      <c r="U1508" s="78">
        <f t="shared" si="663"/>
        <v>0</v>
      </c>
      <c r="V1508" s="73">
        <f t="shared" si="639"/>
        <v>0</v>
      </c>
      <c r="W1508" s="73">
        <f t="shared" si="664"/>
        <v>0</v>
      </c>
      <c r="X1508" s="76" t="str">
        <f t="shared" si="665"/>
        <v>-</v>
      </c>
      <c r="Y1508" s="73">
        <f t="shared" si="666"/>
        <v>0</v>
      </c>
      <c r="Z1508" s="73">
        <f t="shared" si="667"/>
        <v>0</v>
      </c>
      <c r="AA1508" s="73">
        <f t="shared" si="670"/>
        <v>0</v>
      </c>
      <c r="AB1508" s="73">
        <f t="shared" si="668"/>
        <v>14</v>
      </c>
      <c r="AC1508" s="73">
        <f t="shared" si="671"/>
        <v>1470</v>
      </c>
      <c r="AD1508" s="73">
        <f t="shared" si="672"/>
        <v>0</v>
      </c>
      <c r="AE1508" s="73">
        <v>0</v>
      </c>
    </row>
    <row r="1509" spans="1:31" ht="15" customHeight="1">
      <c r="A1509" s="5" t="s">
        <v>96</v>
      </c>
      <c r="B1509" s="6" t="str">
        <f>IFERROR(VLOOKUP(A1509,'Distributor List'!$A$2:$D$77,2,0),"-")</f>
        <v>Sialkot</v>
      </c>
      <c r="C1509" s="6" t="str">
        <f>IFERROR(VLOOKUP(A1509,'Distributor List'!$A$2:$D$77,3,0),"-")</f>
        <v>Center-1</v>
      </c>
      <c r="D1509" s="6" t="str">
        <f>IFERROR(VLOOKUP(A1509,'Distributor List'!$A$2:$F$77,6,0),"-")</f>
        <v>Pak-1</v>
      </c>
      <c r="E1509" s="6" t="str">
        <f>IFERROR(VLOOKUP(A1509,'Distributor List'!$A$2:$D$77,4,0),"-")</f>
        <v>Distributor</v>
      </c>
      <c r="F1509" s="6" t="str">
        <f>IFERROR(VLOOKUP(H1509,'Price List'!$A$2:$H$109,8,0),"-")</f>
        <v>Medicronis</v>
      </c>
      <c r="G1509" s="6" t="str">
        <f>IFERROR(VLOOKUP(A1509,'Distributor List'!$A$2:$E$77,5,0),"-")</f>
        <v>Usama Ashfaq</v>
      </c>
      <c r="H1509" s="10" t="s">
        <v>150</v>
      </c>
      <c r="I1509" s="58">
        <v>115</v>
      </c>
      <c r="J1509" s="72">
        <v>0</v>
      </c>
      <c r="K1509" s="72">
        <v>0</v>
      </c>
      <c r="L1509" s="73">
        <f t="shared" si="657"/>
        <v>0</v>
      </c>
      <c r="M1509" s="73">
        <f t="shared" si="660"/>
        <v>0</v>
      </c>
      <c r="N1509" s="74">
        <v>0</v>
      </c>
      <c r="O1509" s="74">
        <f t="shared" si="673"/>
        <v>0</v>
      </c>
      <c r="P1509" s="73">
        <f t="shared" si="669"/>
        <v>0</v>
      </c>
      <c r="Q1509" s="75">
        <v>61.2</v>
      </c>
      <c r="R1509" s="73">
        <f t="shared" si="661"/>
        <v>7038</v>
      </c>
      <c r="S1509" s="76">
        <f t="shared" si="662"/>
        <v>0</v>
      </c>
      <c r="T1509" s="77">
        <v>0</v>
      </c>
      <c r="U1509" s="78">
        <f t="shared" si="663"/>
        <v>0</v>
      </c>
      <c r="V1509" s="73">
        <f t="shared" si="639"/>
        <v>0</v>
      </c>
      <c r="W1509" s="73">
        <f t="shared" si="664"/>
        <v>0</v>
      </c>
      <c r="X1509" s="76" t="str">
        <f t="shared" si="665"/>
        <v>-</v>
      </c>
      <c r="Y1509" s="73">
        <f t="shared" si="666"/>
        <v>0</v>
      </c>
      <c r="Z1509" s="73">
        <f t="shared" si="667"/>
        <v>0</v>
      </c>
      <c r="AA1509" s="73">
        <f t="shared" si="670"/>
        <v>0</v>
      </c>
      <c r="AB1509" s="73">
        <f t="shared" si="668"/>
        <v>0</v>
      </c>
      <c r="AC1509" s="73">
        <f t="shared" si="671"/>
        <v>0</v>
      </c>
      <c r="AD1509" s="73">
        <f t="shared" si="672"/>
        <v>0</v>
      </c>
      <c r="AE1509" s="73">
        <v>0</v>
      </c>
    </row>
    <row r="1510" spans="1:31" ht="15" customHeight="1">
      <c r="A1510" s="5" t="s">
        <v>96</v>
      </c>
      <c r="B1510" s="6" t="str">
        <f>IFERROR(VLOOKUP(A1510,'Distributor List'!$A$2:$D$77,2,0),"-")</f>
        <v>Sialkot</v>
      </c>
      <c r="C1510" s="6" t="str">
        <f>IFERROR(VLOOKUP(A1510,'Distributor List'!$A$2:$D$77,3,0),"-")</f>
        <v>Center-1</v>
      </c>
      <c r="D1510" s="6" t="str">
        <f>IFERROR(VLOOKUP(A1510,'Distributor List'!$A$2:$F$77,6,0),"-")</f>
        <v>Pak-1</v>
      </c>
      <c r="E1510" s="6" t="str">
        <f>IFERROR(VLOOKUP(A1510,'Distributor List'!$A$2:$D$77,4,0),"-")</f>
        <v>Distributor</v>
      </c>
      <c r="F1510" s="6" t="str">
        <f>IFERROR(VLOOKUP(H1510,'Price List'!$A$2:$H$109,8,0),"-")</f>
        <v>Medicronis</v>
      </c>
      <c r="G1510" s="6" t="str">
        <f>IFERROR(VLOOKUP(A1510,'Distributor List'!$A$2:$E$77,5,0),"-")</f>
        <v>Usama Ashfaq</v>
      </c>
      <c r="H1510" s="10" t="s">
        <v>194</v>
      </c>
      <c r="I1510" s="58">
        <v>102</v>
      </c>
      <c r="J1510" s="72">
        <v>0</v>
      </c>
      <c r="K1510" s="72">
        <v>19</v>
      </c>
      <c r="L1510" s="73">
        <f t="shared" si="657"/>
        <v>0</v>
      </c>
      <c r="M1510" s="73">
        <f t="shared" si="660"/>
        <v>1938</v>
      </c>
      <c r="N1510" s="74">
        <v>0</v>
      </c>
      <c r="O1510" s="74">
        <f t="shared" si="673"/>
        <v>0</v>
      </c>
      <c r="P1510" s="73">
        <f t="shared" si="669"/>
        <v>0</v>
      </c>
      <c r="Q1510" s="75">
        <v>114</v>
      </c>
      <c r="R1510" s="73">
        <f t="shared" si="661"/>
        <v>11628</v>
      </c>
      <c r="S1510" s="76">
        <f t="shared" si="662"/>
        <v>0</v>
      </c>
      <c r="T1510" s="77">
        <v>0</v>
      </c>
      <c r="U1510" s="78">
        <f t="shared" si="663"/>
        <v>0</v>
      </c>
      <c r="V1510" s="73">
        <f t="shared" si="639"/>
        <v>0</v>
      </c>
      <c r="W1510" s="73">
        <f t="shared" si="664"/>
        <v>0</v>
      </c>
      <c r="X1510" s="76" t="str">
        <f t="shared" si="665"/>
        <v>-</v>
      </c>
      <c r="Y1510" s="73">
        <f t="shared" si="666"/>
        <v>0</v>
      </c>
      <c r="Z1510" s="73">
        <f t="shared" si="667"/>
        <v>0</v>
      </c>
      <c r="AA1510" s="73">
        <f t="shared" si="670"/>
        <v>0</v>
      </c>
      <c r="AB1510" s="73">
        <f t="shared" si="668"/>
        <v>19</v>
      </c>
      <c r="AC1510" s="73">
        <f t="shared" si="671"/>
        <v>1938</v>
      </c>
      <c r="AD1510" s="73">
        <f t="shared" si="672"/>
        <v>0</v>
      </c>
      <c r="AE1510" s="73">
        <v>0</v>
      </c>
    </row>
    <row r="1511" spans="1:31" ht="15" customHeight="1">
      <c r="A1511" s="5" t="s">
        <v>96</v>
      </c>
      <c r="B1511" s="6" t="str">
        <f>IFERROR(VLOOKUP(A1511,'Distributor List'!$A$2:$D$77,2,0),"-")</f>
        <v>Sialkot</v>
      </c>
      <c r="C1511" s="6" t="str">
        <f>IFERROR(VLOOKUP(A1511,'Distributor List'!$A$2:$D$77,3,0),"-")</f>
        <v>Center-1</v>
      </c>
      <c r="D1511" s="6" t="str">
        <f>IFERROR(VLOOKUP(A1511,'Distributor List'!$A$2:$F$77,6,0),"-")</f>
        <v>Pak-1</v>
      </c>
      <c r="E1511" s="6" t="str">
        <f>IFERROR(VLOOKUP(A1511,'Distributor List'!$A$2:$D$77,4,0),"-")</f>
        <v>Distributor</v>
      </c>
      <c r="F1511" s="6" t="str">
        <f>IFERROR(VLOOKUP(H1511,'Price List'!$A$2:$H$109,8,0),"-")</f>
        <v>Transformer</v>
      </c>
      <c r="G1511" s="6" t="str">
        <f>IFERROR(VLOOKUP(A1511,'Distributor List'!$A$2:$E$77,5,0),"-")</f>
        <v>Usama Ashfaq</v>
      </c>
      <c r="H1511" s="10" t="s">
        <v>195</v>
      </c>
      <c r="I1511" s="58">
        <v>552.5</v>
      </c>
      <c r="J1511" s="72">
        <v>0</v>
      </c>
      <c r="K1511" s="72">
        <v>0</v>
      </c>
      <c r="L1511" s="73">
        <f t="shared" si="657"/>
        <v>0</v>
      </c>
      <c r="M1511" s="73">
        <f t="shared" si="660"/>
        <v>0</v>
      </c>
      <c r="N1511" s="74">
        <v>0</v>
      </c>
      <c r="O1511" s="74">
        <f t="shared" si="673"/>
        <v>0</v>
      </c>
      <c r="P1511" s="73">
        <f t="shared" si="669"/>
        <v>0</v>
      </c>
      <c r="Q1511" s="75">
        <v>0</v>
      </c>
      <c r="R1511" s="73">
        <f t="shared" si="661"/>
        <v>0</v>
      </c>
      <c r="S1511" s="76" t="str">
        <f t="shared" si="662"/>
        <v>-</v>
      </c>
      <c r="T1511" s="77">
        <v>0</v>
      </c>
      <c r="U1511" s="78">
        <f t="shared" si="663"/>
        <v>0</v>
      </c>
      <c r="V1511" s="73">
        <f t="shared" si="639"/>
        <v>0</v>
      </c>
      <c r="W1511" s="73">
        <f t="shared" si="664"/>
        <v>0</v>
      </c>
      <c r="X1511" s="76" t="str">
        <f t="shared" si="665"/>
        <v>-</v>
      </c>
      <c r="Y1511" s="73">
        <f t="shared" si="666"/>
        <v>0</v>
      </c>
      <c r="Z1511" s="73">
        <f t="shared" si="667"/>
        <v>0</v>
      </c>
      <c r="AA1511" s="73">
        <f t="shared" si="670"/>
        <v>0</v>
      </c>
      <c r="AB1511" s="73">
        <f t="shared" si="668"/>
        <v>0</v>
      </c>
      <c r="AC1511" s="73">
        <f t="shared" si="671"/>
        <v>0</v>
      </c>
      <c r="AD1511" s="73">
        <f t="shared" si="672"/>
        <v>0</v>
      </c>
      <c r="AE1511" s="73">
        <v>0</v>
      </c>
    </row>
    <row r="1512" spans="1:31" ht="15" customHeight="1">
      <c r="A1512" s="5" t="s">
        <v>96</v>
      </c>
      <c r="B1512" s="6" t="str">
        <f>IFERROR(VLOOKUP(A1512,'Distributor List'!$A$2:$D$77,2,0),"-")</f>
        <v>Sialkot</v>
      </c>
      <c r="C1512" s="6" t="str">
        <f>IFERROR(VLOOKUP(A1512,'Distributor List'!$A$2:$D$77,3,0),"-")</f>
        <v>Center-1</v>
      </c>
      <c r="D1512" s="6" t="str">
        <f>IFERROR(VLOOKUP(A1512,'Distributor List'!$A$2:$F$77,6,0),"-")</f>
        <v>Pak-1</v>
      </c>
      <c r="E1512" s="6" t="str">
        <f>IFERROR(VLOOKUP(A1512,'Distributor List'!$A$2:$D$77,4,0),"-")</f>
        <v>Distributor</v>
      </c>
      <c r="F1512" s="6" t="str">
        <f>IFERROR(VLOOKUP(H1512,'Price List'!$A$2:$H$109,8,0),"-")</f>
        <v>Transformer</v>
      </c>
      <c r="G1512" s="6" t="str">
        <f>IFERROR(VLOOKUP(A1512,'Distributor List'!$A$2:$E$77,5,0),"-")</f>
        <v>Usama Ashfaq</v>
      </c>
      <c r="H1512" s="10" t="s">
        <v>196</v>
      </c>
      <c r="I1512" s="58">
        <v>125</v>
      </c>
      <c r="J1512" s="72">
        <v>0</v>
      </c>
      <c r="K1512" s="72">
        <v>0</v>
      </c>
      <c r="L1512" s="73">
        <f t="shared" si="657"/>
        <v>0</v>
      </c>
      <c r="M1512" s="73">
        <f t="shared" si="660"/>
        <v>0</v>
      </c>
      <c r="N1512" s="74">
        <v>0</v>
      </c>
      <c r="O1512" s="74">
        <f t="shared" si="673"/>
        <v>0</v>
      </c>
      <c r="P1512" s="73">
        <f t="shared" si="669"/>
        <v>0</v>
      </c>
      <c r="Q1512" s="75">
        <v>0</v>
      </c>
      <c r="R1512" s="73">
        <f t="shared" si="661"/>
        <v>0</v>
      </c>
      <c r="S1512" s="76" t="str">
        <f t="shared" si="662"/>
        <v>-</v>
      </c>
      <c r="T1512" s="77">
        <v>0</v>
      </c>
      <c r="U1512" s="78">
        <f t="shared" si="663"/>
        <v>0</v>
      </c>
      <c r="V1512" s="73">
        <f t="shared" si="639"/>
        <v>0</v>
      </c>
      <c r="W1512" s="73">
        <f t="shared" si="664"/>
        <v>0</v>
      </c>
      <c r="X1512" s="76" t="str">
        <f t="shared" si="665"/>
        <v>-</v>
      </c>
      <c r="Y1512" s="73">
        <f t="shared" si="666"/>
        <v>0</v>
      </c>
      <c r="Z1512" s="73">
        <f t="shared" si="667"/>
        <v>0</v>
      </c>
      <c r="AA1512" s="73">
        <f t="shared" si="670"/>
        <v>0</v>
      </c>
      <c r="AB1512" s="73">
        <f t="shared" si="668"/>
        <v>0</v>
      </c>
      <c r="AC1512" s="73">
        <f t="shared" si="671"/>
        <v>0</v>
      </c>
      <c r="AD1512" s="73">
        <f t="shared" si="672"/>
        <v>0</v>
      </c>
      <c r="AE1512" s="73">
        <v>0</v>
      </c>
    </row>
    <row r="1513" spans="1:31" ht="15" customHeight="1">
      <c r="A1513" s="5" t="s">
        <v>96</v>
      </c>
      <c r="B1513" s="6" t="str">
        <f>IFERROR(VLOOKUP(A1513,'Distributor List'!$A$2:$D$77,2,0),"-")</f>
        <v>Sialkot</v>
      </c>
      <c r="C1513" s="6" t="str">
        <f>IFERROR(VLOOKUP(A1513,'Distributor List'!$A$2:$D$77,3,0),"-")</f>
        <v>Center-1</v>
      </c>
      <c r="D1513" s="6" t="str">
        <f>IFERROR(VLOOKUP(A1513,'Distributor List'!$A$2:$F$77,6,0),"-")</f>
        <v>Pak-1</v>
      </c>
      <c r="E1513" s="6" t="str">
        <f>IFERROR(VLOOKUP(A1513,'Distributor List'!$A$2:$D$77,4,0),"-")</f>
        <v>Distributor</v>
      </c>
      <c r="F1513" s="6" t="str">
        <f>IFERROR(VLOOKUP(H1513,'Price List'!$A$2:$H$109,8,0),"-")</f>
        <v>Medicronis</v>
      </c>
      <c r="G1513" s="6" t="str">
        <f>IFERROR(VLOOKUP(A1513,'Distributor List'!$A$2:$E$77,5,0),"-")</f>
        <v>Usama Ashfaq</v>
      </c>
      <c r="H1513" s="10" t="s">
        <v>142</v>
      </c>
      <c r="I1513" s="58">
        <v>102</v>
      </c>
      <c r="J1513" s="72">
        <v>0</v>
      </c>
      <c r="K1513" s="72">
        <v>7</v>
      </c>
      <c r="L1513" s="73">
        <f t="shared" si="657"/>
        <v>0</v>
      </c>
      <c r="M1513" s="73">
        <f t="shared" si="660"/>
        <v>714</v>
      </c>
      <c r="N1513" s="74">
        <v>0</v>
      </c>
      <c r="O1513" s="74">
        <f t="shared" si="673"/>
        <v>0</v>
      </c>
      <c r="P1513" s="73">
        <f t="shared" si="669"/>
        <v>0</v>
      </c>
      <c r="Q1513" s="75">
        <v>570</v>
      </c>
      <c r="R1513" s="73">
        <f t="shared" si="661"/>
        <v>58140</v>
      </c>
      <c r="S1513" s="76">
        <f t="shared" si="662"/>
        <v>0</v>
      </c>
      <c r="T1513" s="77">
        <v>0</v>
      </c>
      <c r="U1513" s="78">
        <f t="shared" si="663"/>
        <v>0</v>
      </c>
      <c r="V1513" s="73">
        <f t="shared" si="639"/>
        <v>0</v>
      </c>
      <c r="W1513" s="73">
        <f t="shared" si="664"/>
        <v>0</v>
      </c>
      <c r="X1513" s="76" t="str">
        <f t="shared" si="665"/>
        <v>-</v>
      </c>
      <c r="Y1513" s="73">
        <f t="shared" si="666"/>
        <v>0</v>
      </c>
      <c r="Z1513" s="73">
        <f t="shared" si="667"/>
        <v>0</v>
      </c>
      <c r="AA1513" s="73">
        <f t="shared" si="670"/>
        <v>0</v>
      </c>
      <c r="AB1513" s="73">
        <f t="shared" si="668"/>
        <v>7</v>
      </c>
      <c r="AC1513" s="73">
        <f t="shared" si="671"/>
        <v>714</v>
      </c>
      <c r="AD1513" s="73">
        <f t="shared" si="672"/>
        <v>0</v>
      </c>
      <c r="AE1513" s="73">
        <v>0</v>
      </c>
    </row>
    <row r="1514" spans="1:31" ht="15" customHeight="1">
      <c r="A1514" s="5" t="s">
        <v>96</v>
      </c>
      <c r="B1514" s="6" t="str">
        <f>IFERROR(VLOOKUP(A1514,'Distributor List'!$A$2:$D$77,2,0),"-")</f>
        <v>Sialkot</v>
      </c>
      <c r="C1514" s="6" t="str">
        <f>IFERROR(VLOOKUP(A1514,'Distributor List'!$A$2:$D$77,3,0),"-")</f>
        <v>Center-1</v>
      </c>
      <c r="D1514" s="6" t="str">
        <f>IFERROR(VLOOKUP(A1514,'Distributor List'!$A$2:$F$77,6,0),"-")</f>
        <v>Pak-1</v>
      </c>
      <c r="E1514" s="6" t="str">
        <f>IFERROR(VLOOKUP(A1514,'Distributor List'!$A$2:$D$77,4,0),"-")</f>
        <v>Distributor</v>
      </c>
      <c r="F1514" s="6" t="str">
        <f>IFERROR(VLOOKUP(H1514,'Price List'!$A$2:$H$109,8,0),"-")</f>
        <v>Medicronis</v>
      </c>
      <c r="G1514" s="6" t="str">
        <f>IFERROR(VLOOKUP(A1514,'Distributor List'!$A$2:$E$77,5,0),"-")</f>
        <v>Usama Ashfaq</v>
      </c>
      <c r="H1514" s="10" t="s">
        <v>197</v>
      </c>
      <c r="I1514" s="58">
        <v>53</v>
      </c>
      <c r="J1514" s="72">
        <v>0</v>
      </c>
      <c r="K1514" s="72">
        <v>0</v>
      </c>
      <c r="L1514" s="73">
        <f t="shared" si="657"/>
        <v>0</v>
      </c>
      <c r="M1514" s="73">
        <f t="shared" si="660"/>
        <v>0</v>
      </c>
      <c r="N1514" s="74">
        <v>0</v>
      </c>
      <c r="O1514" s="74">
        <f t="shared" si="673"/>
        <v>0</v>
      </c>
      <c r="P1514" s="73">
        <f t="shared" si="669"/>
        <v>0</v>
      </c>
      <c r="Q1514" s="75">
        <v>0</v>
      </c>
      <c r="R1514" s="73">
        <f t="shared" si="661"/>
        <v>0</v>
      </c>
      <c r="S1514" s="76" t="str">
        <f t="shared" si="662"/>
        <v>-</v>
      </c>
      <c r="T1514" s="77">
        <v>0</v>
      </c>
      <c r="U1514" s="78">
        <f t="shared" si="663"/>
        <v>0</v>
      </c>
      <c r="V1514" s="73">
        <f t="shared" si="639"/>
        <v>0</v>
      </c>
      <c r="W1514" s="73">
        <f t="shared" si="664"/>
        <v>0</v>
      </c>
      <c r="X1514" s="76" t="str">
        <f t="shared" si="665"/>
        <v>-</v>
      </c>
      <c r="Y1514" s="73">
        <f t="shared" si="666"/>
        <v>0</v>
      </c>
      <c r="Z1514" s="73">
        <f t="shared" si="667"/>
        <v>0</v>
      </c>
      <c r="AA1514" s="73">
        <f t="shared" si="670"/>
        <v>0</v>
      </c>
      <c r="AB1514" s="73">
        <f t="shared" si="668"/>
        <v>0</v>
      </c>
      <c r="AC1514" s="73">
        <f t="shared" si="671"/>
        <v>0</v>
      </c>
      <c r="AD1514" s="73">
        <f t="shared" si="672"/>
        <v>0</v>
      </c>
      <c r="AE1514" s="73">
        <v>0</v>
      </c>
    </row>
    <row r="1515" spans="1:31" ht="15" customHeight="1">
      <c r="A1515" s="5" t="s">
        <v>96</v>
      </c>
      <c r="B1515" s="6" t="str">
        <f>IFERROR(VLOOKUP(A1515,'Distributor List'!$A$2:$D$77,2,0),"-")</f>
        <v>Sialkot</v>
      </c>
      <c r="C1515" s="6" t="str">
        <f>IFERROR(VLOOKUP(A1515,'Distributor List'!$A$2:$D$77,3,0),"-")</f>
        <v>Center-1</v>
      </c>
      <c r="D1515" s="6" t="str">
        <f>IFERROR(VLOOKUP(A1515,'Distributor List'!$A$2:$F$77,6,0),"-")</f>
        <v>Pak-1</v>
      </c>
      <c r="E1515" s="6" t="str">
        <f>IFERROR(VLOOKUP(A1515,'Distributor List'!$A$2:$D$77,4,0),"-")</f>
        <v>Distributor</v>
      </c>
      <c r="F1515" s="6" t="str">
        <f>IFERROR(VLOOKUP(H1515,'Price List'!$A$2:$H$109,8,0),"-")</f>
        <v>Medicronis</v>
      </c>
      <c r="G1515" s="6" t="str">
        <f>IFERROR(VLOOKUP(A1515,'Distributor List'!$A$2:$E$77,5,0),"-")</f>
        <v>Usama Ashfaq</v>
      </c>
      <c r="H1515" s="10" t="s">
        <v>198</v>
      </c>
      <c r="I1515" s="58">
        <v>69</v>
      </c>
      <c r="J1515" s="72">
        <v>0</v>
      </c>
      <c r="K1515" s="72">
        <v>0</v>
      </c>
      <c r="L1515" s="73">
        <f t="shared" si="657"/>
        <v>0</v>
      </c>
      <c r="M1515" s="73">
        <f t="shared" si="660"/>
        <v>0</v>
      </c>
      <c r="N1515" s="74">
        <v>0</v>
      </c>
      <c r="O1515" s="74">
        <f t="shared" si="673"/>
        <v>0</v>
      </c>
      <c r="P1515" s="73">
        <f t="shared" si="669"/>
        <v>0</v>
      </c>
      <c r="Q1515" s="75">
        <v>0</v>
      </c>
      <c r="R1515" s="73">
        <f t="shared" si="661"/>
        <v>0</v>
      </c>
      <c r="S1515" s="76" t="str">
        <f t="shared" si="662"/>
        <v>-</v>
      </c>
      <c r="T1515" s="77">
        <v>0</v>
      </c>
      <c r="U1515" s="78">
        <f t="shared" ref="U1515:U1564" si="680">J1515-T1515</f>
        <v>0</v>
      </c>
      <c r="V1515" s="73">
        <f t="shared" si="639"/>
        <v>0</v>
      </c>
      <c r="W1515" s="73">
        <f t="shared" si="664"/>
        <v>0</v>
      </c>
      <c r="X1515" s="76" t="str">
        <f t="shared" si="665"/>
        <v>-</v>
      </c>
      <c r="Y1515" s="73">
        <f t="shared" si="666"/>
        <v>0</v>
      </c>
      <c r="Z1515" s="73">
        <f t="shared" si="667"/>
        <v>0</v>
      </c>
      <c r="AA1515" s="73">
        <f t="shared" si="670"/>
        <v>0</v>
      </c>
      <c r="AB1515" s="73">
        <f t="shared" si="668"/>
        <v>0</v>
      </c>
      <c r="AC1515" s="73">
        <f t="shared" si="671"/>
        <v>0</v>
      </c>
      <c r="AD1515" s="73">
        <f t="shared" si="672"/>
        <v>0</v>
      </c>
      <c r="AE1515" s="73">
        <v>0</v>
      </c>
    </row>
    <row r="1516" spans="1:31" ht="15" customHeight="1">
      <c r="A1516" s="5" t="s">
        <v>96</v>
      </c>
      <c r="B1516" s="6" t="str">
        <f>IFERROR(VLOOKUP(A1516,'Distributor List'!$A$2:$D$77,2,0),"-")</f>
        <v>Sialkot</v>
      </c>
      <c r="C1516" s="6" t="str">
        <f>IFERROR(VLOOKUP(A1516,'Distributor List'!$A$2:$D$77,3,0),"-")</f>
        <v>Center-1</v>
      </c>
      <c r="D1516" s="6" t="str">
        <f>IFERROR(VLOOKUP(A1516,'Distributor List'!$A$2:$F$77,6,0),"-")</f>
        <v>Pak-1</v>
      </c>
      <c r="E1516" s="6" t="str">
        <f>IFERROR(VLOOKUP(A1516,'Distributor List'!$A$2:$D$77,4,0),"-")</f>
        <v>Distributor</v>
      </c>
      <c r="F1516" s="6" t="str">
        <f>IFERROR(VLOOKUP(H1516,'Price List'!$A$2:$H$109,8,0),"-")</f>
        <v>Medicronis</v>
      </c>
      <c r="G1516" s="6" t="str">
        <f>IFERROR(VLOOKUP(A1516,'Distributor List'!$A$2:$E$77,5,0),"-")</f>
        <v>Usama Ashfaq</v>
      </c>
      <c r="H1516" s="10" t="s">
        <v>199</v>
      </c>
      <c r="I1516" s="58">
        <v>90</v>
      </c>
      <c r="J1516" s="72">
        <v>0</v>
      </c>
      <c r="K1516" s="72">
        <v>0</v>
      </c>
      <c r="L1516" s="73">
        <f t="shared" si="657"/>
        <v>0</v>
      </c>
      <c r="M1516" s="73">
        <f t="shared" si="660"/>
        <v>0</v>
      </c>
      <c r="N1516" s="74">
        <v>0</v>
      </c>
      <c r="O1516" s="74">
        <f t="shared" si="673"/>
        <v>0</v>
      </c>
      <c r="P1516" s="73">
        <f t="shared" si="669"/>
        <v>0</v>
      </c>
      <c r="Q1516" s="75">
        <v>0</v>
      </c>
      <c r="R1516" s="73">
        <f t="shared" si="661"/>
        <v>0</v>
      </c>
      <c r="S1516" s="76" t="str">
        <f t="shared" si="662"/>
        <v>-</v>
      </c>
      <c r="T1516" s="77">
        <v>0</v>
      </c>
      <c r="U1516" s="78">
        <f t="shared" si="680"/>
        <v>0</v>
      </c>
      <c r="V1516" s="73">
        <f t="shared" si="639"/>
        <v>0</v>
      </c>
      <c r="W1516" s="73">
        <f t="shared" si="664"/>
        <v>0</v>
      </c>
      <c r="X1516" s="76" t="str">
        <f t="shared" si="665"/>
        <v>-</v>
      </c>
      <c r="Y1516" s="73">
        <f t="shared" si="666"/>
        <v>0</v>
      </c>
      <c r="Z1516" s="73">
        <f t="shared" si="667"/>
        <v>0</v>
      </c>
      <c r="AA1516" s="73">
        <f t="shared" si="670"/>
        <v>0</v>
      </c>
      <c r="AB1516" s="73">
        <f t="shared" si="668"/>
        <v>0</v>
      </c>
      <c r="AC1516" s="73">
        <f t="shared" si="671"/>
        <v>0</v>
      </c>
      <c r="AD1516" s="73">
        <f t="shared" si="672"/>
        <v>0</v>
      </c>
      <c r="AE1516" s="73">
        <v>0</v>
      </c>
    </row>
    <row r="1517" spans="1:31" ht="15" customHeight="1">
      <c r="A1517" s="5" t="s">
        <v>96</v>
      </c>
      <c r="B1517" s="6" t="str">
        <f>IFERROR(VLOOKUP(A1517,'Distributor List'!$A$2:$D$77,2,0),"-")</f>
        <v>Sialkot</v>
      </c>
      <c r="C1517" s="6" t="str">
        <f>IFERROR(VLOOKUP(A1517,'Distributor List'!$A$2:$D$77,3,0),"-")</f>
        <v>Center-1</v>
      </c>
      <c r="D1517" s="6" t="str">
        <f>IFERROR(VLOOKUP(A1517,'Distributor List'!$A$2:$F$77,6,0),"-")</f>
        <v>Pak-1</v>
      </c>
      <c r="E1517" s="6" t="str">
        <f>IFERROR(VLOOKUP(A1517,'Distributor List'!$A$2:$D$77,4,0),"-")</f>
        <v>Distributor</v>
      </c>
      <c r="F1517" s="6" t="str">
        <f>IFERROR(VLOOKUP(H1517,'Price List'!$A$2:$H$109,8,0),"-")</f>
        <v>Medicronis</v>
      </c>
      <c r="G1517" s="6" t="str">
        <f>IFERROR(VLOOKUP(A1517,'Distributor List'!$A$2:$E$77,5,0),"-")</f>
        <v>Usama Ashfaq</v>
      </c>
      <c r="H1517" s="10" t="s">
        <v>200</v>
      </c>
      <c r="I1517" s="58">
        <v>110</v>
      </c>
      <c r="J1517" s="72">
        <v>0</v>
      </c>
      <c r="K1517" s="72">
        <v>69</v>
      </c>
      <c r="L1517" s="73">
        <f t="shared" si="657"/>
        <v>0</v>
      </c>
      <c r="M1517" s="73">
        <f t="shared" si="660"/>
        <v>7590</v>
      </c>
      <c r="N1517" s="74">
        <v>0</v>
      </c>
      <c r="O1517" s="74">
        <f t="shared" si="673"/>
        <v>0</v>
      </c>
      <c r="P1517" s="73">
        <f t="shared" si="669"/>
        <v>0</v>
      </c>
      <c r="Q1517" s="75">
        <v>48</v>
      </c>
      <c r="R1517" s="73">
        <f t="shared" si="661"/>
        <v>5280</v>
      </c>
      <c r="S1517" s="76">
        <f t="shared" si="662"/>
        <v>0</v>
      </c>
      <c r="T1517" s="77">
        <v>0</v>
      </c>
      <c r="U1517" s="78">
        <f t="shared" si="680"/>
        <v>0</v>
      </c>
      <c r="V1517" s="73">
        <f t="shared" si="639"/>
        <v>0</v>
      </c>
      <c r="W1517" s="73">
        <f t="shared" si="664"/>
        <v>0</v>
      </c>
      <c r="X1517" s="76" t="str">
        <f t="shared" si="665"/>
        <v>-</v>
      </c>
      <c r="Y1517" s="73">
        <f t="shared" si="666"/>
        <v>0</v>
      </c>
      <c r="Z1517" s="73">
        <f t="shared" si="667"/>
        <v>0</v>
      </c>
      <c r="AA1517" s="73">
        <f t="shared" si="670"/>
        <v>0</v>
      </c>
      <c r="AB1517" s="73">
        <f t="shared" si="668"/>
        <v>69</v>
      </c>
      <c r="AC1517" s="73">
        <f t="shared" si="671"/>
        <v>7590</v>
      </c>
      <c r="AD1517" s="73">
        <f t="shared" si="672"/>
        <v>0</v>
      </c>
      <c r="AE1517" s="73">
        <v>0</v>
      </c>
    </row>
    <row r="1518" spans="1:31" ht="15" customHeight="1">
      <c r="A1518" s="5" t="s">
        <v>96</v>
      </c>
      <c r="B1518" s="6" t="str">
        <f>IFERROR(VLOOKUP(A1518,'Distributor List'!$A$2:$D$77,2,0),"-")</f>
        <v>Sialkot</v>
      </c>
      <c r="C1518" s="6" t="str">
        <f>IFERROR(VLOOKUP(A1518,'Distributor List'!$A$2:$D$77,3,0),"-")</f>
        <v>Center-1</v>
      </c>
      <c r="D1518" s="6" t="str">
        <f>IFERROR(VLOOKUP(A1518,'Distributor List'!$A$2:$F$77,6,0),"-")</f>
        <v>Pak-1</v>
      </c>
      <c r="E1518" s="6" t="str">
        <f>IFERROR(VLOOKUP(A1518,'Distributor List'!$A$2:$D$77,4,0),"-")</f>
        <v>Distributor</v>
      </c>
      <c r="F1518" s="6" t="str">
        <f>IFERROR(VLOOKUP(H1518,'Price List'!$A$2:$H$109,8,0),"-")</f>
        <v>Medicronis</v>
      </c>
      <c r="G1518" s="6" t="str">
        <f>IFERROR(VLOOKUP(A1518,'Distributor List'!$A$2:$E$77,5,0),"-")</f>
        <v>Usama Ashfaq</v>
      </c>
      <c r="H1518" s="56" t="s">
        <v>145</v>
      </c>
      <c r="I1518" s="57">
        <v>105</v>
      </c>
      <c r="J1518" s="72">
        <v>0</v>
      </c>
      <c r="K1518" s="72">
        <v>82</v>
      </c>
      <c r="L1518" s="73">
        <f t="shared" si="657"/>
        <v>0</v>
      </c>
      <c r="M1518" s="73">
        <f t="shared" si="660"/>
        <v>8610</v>
      </c>
      <c r="N1518" s="74">
        <v>0</v>
      </c>
      <c r="O1518" s="74">
        <f t="shared" si="673"/>
        <v>0</v>
      </c>
      <c r="P1518" s="73">
        <f t="shared" si="669"/>
        <v>0</v>
      </c>
      <c r="Q1518" s="75">
        <v>432</v>
      </c>
      <c r="R1518" s="73">
        <f t="shared" si="661"/>
        <v>45360</v>
      </c>
      <c r="S1518" s="76">
        <f t="shared" si="662"/>
        <v>0</v>
      </c>
      <c r="T1518" s="77">
        <v>0</v>
      </c>
      <c r="U1518" s="78">
        <f t="shared" si="680"/>
        <v>0</v>
      </c>
      <c r="V1518" s="73">
        <f t="shared" si="639"/>
        <v>0</v>
      </c>
      <c r="W1518" s="73">
        <f t="shared" si="664"/>
        <v>0</v>
      </c>
      <c r="X1518" s="76" t="str">
        <f t="shared" si="665"/>
        <v>-</v>
      </c>
      <c r="Y1518" s="73">
        <f t="shared" si="666"/>
        <v>0</v>
      </c>
      <c r="Z1518" s="73">
        <f t="shared" si="667"/>
        <v>0</v>
      </c>
      <c r="AA1518" s="73">
        <f t="shared" si="670"/>
        <v>0</v>
      </c>
      <c r="AB1518" s="73">
        <f t="shared" si="668"/>
        <v>82</v>
      </c>
      <c r="AC1518" s="73">
        <f t="shared" si="671"/>
        <v>8610</v>
      </c>
      <c r="AD1518" s="73">
        <f t="shared" si="672"/>
        <v>0</v>
      </c>
      <c r="AE1518" s="73">
        <v>0</v>
      </c>
    </row>
    <row r="1519" spans="1:31" ht="15" customHeight="1">
      <c r="A1519" s="5" t="s">
        <v>96</v>
      </c>
      <c r="B1519" s="6" t="str">
        <f>IFERROR(VLOOKUP(A1519,'Distributor List'!$A$2:$D$77,2,0),"-")</f>
        <v>Sialkot</v>
      </c>
      <c r="C1519" s="6" t="str">
        <f>IFERROR(VLOOKUP(A1519,'Distributor List'!$A$2:$D$77,3,0),"-")</f>
        <v>Center-1</v>
      </c>
      <c r="D1519" s="6" t="str">
        <f>IFERROR(VLOOKUP(A1519,'Distributor List'!$A$2:$F$77,6,0),"-")</f>
        <v>Pak-1</v>
      </c>
      <c r="E1519" s="6" t="str">
        <f>IFERROR(VLOOKUP(A1519,'Distributor List'!$A$2:$D$77,4,0),"-")</f>
        <v>Distributor</v>
      </c>
      <c r="F1519" s="6" t="str">
        <f>IFERROR(VLOOKUP(H1519,'Price List'!$A$2:$H$109,8,0),"-")</f>
        <v>Medicronis</v>
      </c>
      <c r="G1519" s="6" t="str">
        <f>IFERROR(VLOOKUP(A1519,'Distributor List'!$A$2:$E$77,5,0),"-")</f>
        <v>Usama Ashfaq</v>
      </c>
      <c r="H1519" s="56" t="s">
        <v>201</v>
      </c>
      <c r="I1519" s="57">
        <v>120</v>
      </c>
      <c r="J1519" s="72">
        <v>0</v>
      </c>
      <c r="K1519" s="72">
        <v>52</v>
      </c>
      <c r="L1519" s="73">
        <f t="shared" si="657"/>
        <v>0</v>
      </c>
      <c r="M1519" s="73">
        <f t="shared" si="660"/>
        <v>6240</v>
      </c>
      <c r="N1519" s="74">
        <v>0</v>
      </c>
      <c r="O1519" s="74">
        <f t="shared" si="673"/>
        <v>0</v>
      </c>
      <c r="P1519" s="73">
        <f t="shared" si="669"/>
        <v>0</v>
      </c>
      <c r="Q1519" s="75">
        <v>54</v>
      </c>
      <c r="R1519" s="73">
        <f t="shared" si="661"/>
        <v>6480</v>
      </c>
      <c r="S1519" s="76">
        <f t="shared" si="662"/>
        <v>0</v>
      </c>
      <c r="T1519" s="77">
        <v>0</v>
      </c>
      <c r="U1519" s="78">
        <f t="shared" si="680"/>
        <v>0</v>
      </c>
      <c r="V1519" s="73">
        <f t="shared" si="639"/>
        <v>0</v>
      </c>
      <c r="W1519" s="73">
        <f t="shared" si="664"/>
        <v>0</v>
      </c>
      <c r="X1519" s="76" t="str">
        <f t="shared" si="665"/>
        <v>-</v>
      </c>
      <c r="Y1519" s="73">
        <f t="shared" si="666"/>
        <v>0</v>
      </c>
      <c r="Z1519" s="73">
        <f t="shared" si="667"/>
        <v>0</v>
      </c>
      <c r="AA1519" s="73">
        <f t="shared" si="670"/>
        <v>0</v>
      </c>
      <c r="AB1519" s="73">
        <f t="shared" si="668"/>
        <v>52</v>
      </c>
      <c r="AC1519" s="73">
        <f t="shared" si="671"/>
        <v>6240</v>
      </c>
      <c r="AD1519" s="73">
        <f t="shared" si="672"/>
        <v>0</v>
      </c>
      <c r="AE1519" s="73">
        <v>0</v>
      </c>
    </row>
    <row r="1520" spans="1:31" ht="15" customHeight="1">
      <c r="A1520" s="5" t="s">
        <v>96</v>
      </c>
      <c r="B1520" s="6" t="str">
        <f>IFERROR(VLOOKUP(A1520,'Distributor List'!$A$2:$D$77,2,0),"-")</f>
        <v>Sialkot</v>
      </c>
      <c r="C1520" s="6" t="str">
        <f>IFERROR(VLOOKUP(A1520,'Distributor List'!$A$2:$D$77,3,0),"-")</f>
        <v>Center-1</v>
      </c>
      <c r="D1520" s="6" t="str">
        <f>IFERROR(VLOOKUP(A1520,'Distributor List'!$A$2:$F$77,6,0),"-")</f>
        <v>Pak-1</v>
      </c>
      <c r="E1520" s="6" t="str">
        <f>IFERROR(VLOOKUP(A1520,'Distributor List'!$A$2:$D$77,4,0),"-")</f>
        <v>Distributor</v>
      </c>
      <c r="F1520" s="6" t="str">
        <f>IFERROR(VLOOKUP(H1520,'Price List'!$A$2:$H$109,8,0),"-")</f>
        <v>Medicronis</v>
      </c>
      <c r="G1520" s="6" t="str">
        <f>IFERROR(VLOOKUP(A1520,'Distributor List'!$A$2:$E$77,5,0),"-")</f>
        <v>Usama Ashfaq</v>
      </c>
      <c r="H1520" s="10" t="s">
        <v>202</v>
      </c>
      <c r="I1520" s="55">
        <v>140</v>
      </c>
      <c r="J1520" s="72">
        <v>0</v>
      </c>
      <c r="K1520" s="72">
        <v>234</v>
      </c>
      <c r="L1520" s="73">
        <f t="shared" si="657"/>
        <v>0</v>
      </c>
      <c r="M1520" s="73">
        <f t="shared" si="660"/>
        <v>32760</v>
      </c>
      <c r="N1520" s="74">
        <v>0</v>
      </c>
      <c r="O1520" s="74">
        <f t="shared" si="673"/>
        <v>0</v>
      </c>
      <c r="P1520" s="73">
        <f t="shared" si="669"/>
        <v>0</v>
      </c>
      <c r="Q1520" s="75">
        <v>54</v>
      </c>
      <c r="R1520" s="73">
        <f t="shared" si="661"/>
        <v>7560</v>
      </c>
      <c r="S1520" s="76">
        <f t="shared" si="662"/>
        <v>0</v>
      </c>
      <c r="T1520" s="77">
        <v>0</v>
      </c>
      <c r="U1520" s="78">
        <f t="shared" si="680"/>
        <v>0</v>
      </c>
      <c r="V1520" s="73">
        <f t="shared" si="639"/>
        <v>0</v>
      </c>
      <c r="W1520" s="73">
        <f t="shared" si="664"/>
        <v>0</v>
      </c>
      <c r="X1520" s="76" t="str">
        <f t="shared" si="665"/>
        <v>-</v>
      </c>
      <c r="Y1520" s="73">
        <f t="shared" si="666"/>
        <v>0</v>
      </c>
      <c r="Z1520" s="73">
        <f t="shared" si="667"/>
        <v>0</v>
      </c>
      <c r="AA1520" s="73">
        <f t="shared" si="670"/>
        <v>0</v>
      </c>
      <c r="AB1520" s="73">
        <f t="shared" si="668"/>
        <v>234</v>
      </c>
      <c r="AC1520" s="73">
        <f t="shared" si="671"/>
        <v>32760</v>
      </c>
      <c r="AD1520" s="73">
        <f t="shared" si="672"/>
        <v>0</v>
      </c>
      <c r="AE1520" s="73">
        <v>0</v>
      </c>
    </row>
    <row r="1521" spans="1:31" ht="15" customHeight="1">
      <c r="A1521" s="5" t="s">
        <v>96</v>
      </c>
      <c r="B1521" s="6" t="str">
        <f>IFERROR(VLOOKUP(A1521,'Distributor List'!$A$2:$D$77,2,0),"-")</f>
        <v>Sialkot</v>
      </c>
      <c r="C1521" s="6" t="str">
        <f>IFERROR(VLOOKUP(A1521,'Distributor List'!$A$2:$D$77,3,0),"-")</f>
        <v>Center-1</v>
      </c>
      <c r="D1521" s="6" t="str">
        <f>IFERROR(VLOOKUP(A1521,'Distributor List'!$A$2:$F$77,6,0),"-")</f>
        <v>Pak-1</v>
      </c>
      <c r="E1521" s="6" t="str">
        <f>IFERROR(VLOOKUP(A1521,'Distributor List'!$A$2:$D$77,4,0),"-")</f>
        <v>Distributor</v>
      </c>
      <c r="F1521" s="6" t="str">
        <f>IFERROR(VLOOKUP(H1521,'Price List'!$A$2:$H$109,8,0),"-")</f>
        <v>Transformer</v>
      </c>
      <c r="G1521" s="6" t="str">
        <f>IFERROR(VLOOKUP(A1521,'Distributor List'!$A$2:$E$77,5,0),"-")</f>
        <v>Usama Ashfaq</v>
      </c>
      <c r="H1521" s="10" t="s">
        <v>148</v>
      </c>
      <c r="I1521" s="55">
        <v>255</v>
      </c>
      <c r="J1521" s="72">
        <v>0</v>
      </c>
      <c r="K1521" s="72">
        <v>0</v>
      </c>
      <c r="L1521" s="73">
        <f t="shared" si="657"/>
        <v>0</v>
      </c>
      <c r="M1521" s="73">
        <f t="shared" si="660"/>
        <v>0</v>
      </c>
      <c r="N1521" s="74">
        <v>0</v>
      </c>
      <c r="O1521" s="74">
        <f t="shared" si="673"/>
        <v>0</v>
      </c>
      <c r="P1521" s="73">
        <f t="shared" si="669"/>
        <v>0</v>
      </c>
      <c r="Q1521" s="75">
        <v>0</v>
      </c>
      <c r="R1521" s="73">
        <f t="shared" si="661"/>
        <v>0</v>
      </c>
      <c r="S1521" s="76" t="str">
        <f t="shared" si="662"/>
        <v>-</v>
      </c>
      <c r="T1521" s="77">
        <v>0</v>
      </c>
      <c r="U1521" s="78">
        <f t="shared" si="680"/>
        <v>0</v>
      </c>
      <c r="V1521" s="73">
        <f t="shared" si="639"/>
        <v>0</v>
      </c>
      <c r="W1521" s="73">
        <f t="shared" si="664"/>
        <v>0</v>
      </c>
      <c r="X1521" s="76" t="str">
        <f t="shared" si="665"/>
        <v>-</v>
      </c>
      <c r="Y1521" s="73">
        <f t="shared" si="666"/>
        <v>0</v>
      </c>
      <c r="Z1521" s="73">
        <f t="shared" si="667"/>
        <v>0</v>
      </c>
      <c r="AA1521" s="73">
        <f t="shared" si="670"/>
        <v>0</v>
      </c>
      <c r="AB1521" s="73">
        <f t="shared" si="668"/>
        <v>0</v>
      </c>
      <c r="AC1521" s="73">
        <f t="shared" si="671"/>
        <v>0</v>
      </c>
      <c r="AD1521" s="73">
        <f t="shared" si="672"/>
        <v>0</v>
      </c>
      <c r="AE1521" s="73">
        <v>0</v>
      </c>
    </row>
    <row r="1522" spans="1:31" ht="15" customHeight="1">
      <c r="A1522" s="5" t="s">
        <v>96</v>
      </c>
      <c r="B1522" s="6" t="str">
        <f>IFERROR(VLOOKUP(A1522,'Distributor List'!$A$2:$D$77,2,0),"-")</f>
        <v>Sialkot</v>
      </c>
      <c r="C1522" s="6" t="str">
        <f>IFERROR(VLOOKUP(A1522,'Distributor List'!$A$2:$D$77,3,0),"-")</f>
        <v>Center-1</v>
      </c>
      <c r="D1522" s="6" t="str">
        <f>IFERROR(VLOOKUP(A1522,'Distributor List'!$A$2:$F$77,6,0),"-")</f>
        <v>Pak-1</v>
      </c>
      <c r="E1522" s="6" t="str">
        <f>IFERROR(VLOOKUP(A1522,'Distributor List'!$A$2:$D$77,4,0),"-")</f>
        <v>Distributor</v>
      </c>
      <c r="F1522" s="6" t="str">
        <f>IFERROR(VLOOKUP(H1522,'Price List'!$A$2:$H$109,8,0),"-")</f>
        <v>Medicronis</v>
      </c>
      <c r="G1522" s="6" t="str">
        <f>IFERROR(VLOOKUP(A1522,'Distributor List'!$A$2:$E$77,5,0),"-")</f>
        <v>Usama Ashfaq</v>
      </c>
      <c r="H1522" s="52" t="s">
        <v>147</v>
      </c>
      <c r="I1522" s="55">
        <v>170</v>
      </c>
      <c r="J1522" s="72">
        <v>0</v>
      </c>
      <c r="K1522" s="72">
        <v>91</v>
      </c>
      <c r="L1522" s="73">
        <f t="shared" si="657"/>
        <v>0</v>
      </c>
      <c r="M1522" s="73">
        <f t="shared" si="660"/>
        <v>15470</v>
      </c>
      <c r="N1522" s="74">
        <v>0</v>
      </c>
      <c r="O1522" s="74">
        <f t="shared" si="673"/>
        <v>0</v>
      </c>
      <c r="P1522" s="73">
        <f t="shared" si="669"/>
        <v>0</v>
      </c>
      <c r="Q1522" s="75">
        <v>135</v>
      </c>
      <c r="R1522" s="73">
        <f t="shared" si="661"/>
        <v>22950</v>
      </c>
      <c r="S1522" s="76">
        <f t="shared" si="662"/>
        <v>0</v>
      </c>
      <c r="T1522" s="77">
        <v>0</v>
      </c>
      <c r="U1522" s="78">
        <f t="shared" si="680"/>
        <v>0</v>
      </c>
      <c r="V1522" s="73">
        <f t="shared" ref="V1522:V1585" si="681">T1522*I1522</f>
        <v>0</v>
      </c>
      <c r="W1522" s="73">
        <f t="shared" si="664"/>
        <v>0</v>
      </c>
      <c r="X1522" s="76" t="str">
        <f t="shared" si="665"/>
        <v>-</v>
      </c>
      <c r="Y1522" s="73">
        <f t="shared" si="666"/>
        <v>0</v>
      </c>
      <c r="Z1522" s="73">
        <f t="shared" si="667"/>
        <v>0</v>
      </c>
      <c r="AA1522" s="73">
        <f t="shared" si="670"/>
        <v>0</v>
      </c>
      <c r="AB1522" s="73">
        <f t="shared" si="668"/>
        <v>91</v>
      </c>
      <c r="AC1522" s="73">
        <f t="shared" si="671"/>
        <v>15470</v>
      </c>
      <c r="AD1522" s="73">
        <f t="shared" si="672"/>
        <v>0</v>
      </c>
      <c r="AE1522" s="73">
        <v>0</v>
      </c>
    </row>
    <row r="1523" spans="1:31" ht="15" customHeight="1">
      <c r="A1523" s="5" t="s">
        <v>96</v>
      </c>
      <c r="B1523" s="6" t="str">
        <f>IFERROR(VLOOKUP(A1523,'Distributor List'!$A$2:$D$77,2,0),"-")</f>
        <v>Sialkot</v>
      </c>
      <c r="C1523" s="6" t="str">
        <f>IFERROR(VLOOKUP(A1523,'Distributor List'!$A$2:$D$77,3,0),"-")</f>
        <v>Center-1</v>
      </c>
      <c r="D1523" s="6" t="str">
        <f>IFERROR(VLOOKUP(A1523,'Distributor List'!$A$2:$F$77,6,0),"-")</f>
        <v>Pak-1</v>
      </c>
      <c r="E1523" s="6" t="str">
        <f>IFERROR(VLOOKUP(A1523,'Distributor List'!$A$2:$D$77,4,0),"-")</f>
        <v>Distributor</v>
      </c>
      <c r="F1523" s="6" t="str">
        <f>IFERROR(VLOOKUP(H1523,'Price List'!$A$2:$H$109,8,0),"-")</f>
        <v>Transformer</v>
      </c>
      <c r="G1523" s="6" t="str">
        <f>IFERROR(VLOOKUP(A1523,'Distributor List'!$A$2:$E$77,5,0),"-")</f>
        <v>Usama Ashfaq</v>
      </c>
      <c r="H1523" s="10" t="s">
        <v>146</v>
      </c>
      <c r="I1523" s="55">
        <v>680</v>
      </c>
      <c r="J1523" s="72">
        <v>0</v>
      </c>
      <c r="K1523" s="72">
        <v>0</v>
      </c>
      <c r="L1523" s="73">
        <f t="shared" si="657"/>
        <v>0</v>
      </c>
      <c r="M1523" s="73">
        <f t="shared" si="660"/>
        <v>0</v>
      </c>
      <c r="N1523" s="74">
        <v>0</v>
      </c>
      <c r="O1523" s="74">
        <f t="shared" si="673"/>
        <v>0</v>
      </c>
      <c r="P1523" s="73">
        <f t="shared" si="669"/>
        <v>0</v>
      </c>
      <c r="Q1523" s="75">
        <v>0</v>
      </c>
      <c r="R1523" s="73">
        <f t="shared" si="661"/>
        <v>0</v>
      </c>
      <c r="S1523" s="76" t="str">
        <f t="shared" si="662"/>
        <v>-</v>
      </c>
      <c r="T1523" s="77">
        <v>0</v>
      </c>
      <c r="U1523" s="78">
        <f t="shared" si="680"/>
        <v>0</v>
      </c>
      <c r="V1523" s="73">
        <f t="shared" si="681"/>
        <v>0</v>
      </c>
      <c r="W1523" s="73">
        <f t="shared" si="664"/>
        <v>0</v>
      </c>
      <c r="X1523" s="76" t="str">
        <f t="shared" si="665"/>
        <v>-</v>
      </c>
      <c r="Y1523" s="73">
        <f t="shared" si="666"/>
        <v>0</v>
      </c>
      <c r="Z1523" s="73">
        <f t="shared" si="667"/>
        <v>0</v>
      </c>
      <c r="AA1523" s="73">
        <f t="shared" si="670"/>
        <v>0</v>
      </c>
      <c r="AB1523" s="73">
        <f t="shared" si="668"/>
        <v>0</v>
      </c>
      <c r="AC1523" s="73">
        <f t="shared" si="671"/>
        <v>0</v>
      </c>
      <c r="AD1523" s="73">
        <f t="shared" si="672"/>
        <v>0</v>
      </c>
      <c r="AE1523" s="73">
        <v>0</v>
      </c>
    </row>
    <row r="1524" spans="1:31" ht="15" customHeight="1">
      <c r="A1524" s="5" t="s">
        <v>96</v>
      </c>
      <c r="B1524" s="6" t="str">
        <f>IFERROR(VLOOKUP(A1524,'Distributor List'!$A$2:$D$77,2,0),"-")</f>
        <v>Sialkot</v>
      </c>
      <c r="C1524" s="6" t="str">
        <f>IFERROR(VLOOKUP(A1524,'Distributor List'!$A$2:$D$77,3,0),"-")</f>
        <v>Center-1</v>
      </c>
      <c r="D1524" s="6" t="str">
        <f>IFERROR(VLOOKUP(A1524,'Distributor List'!$A$2:$F$77,6,0),"-")</f>
        <v>Pak-1</v>
      </c>
      <c r="E1524" s="6" t="str">
        <f>IFERROR(VLOOKUP(A1524,'Distributor List'!$A$2:$D$77,4,0),"-")</f>
        <v>Distributor</v>
      </c>
      <c r="F1524" s="6" t="str">
        <f>IFERROR(VLOOKUP(H1524,'Price List'!$A$2:$H$109,8,0),"-")</f>
        <v>Medicronis</v>
      </c>
      <c r="G1524" s="6" t="str">
        <f>IFERROR(VLOOKUP(A1524,'Distributor List'!$A$2:$E$77,5,0),"-")</f>
        <v>Usama Ashfaq</v>
      </c>
      <c r="H1524" s="10" t="s">
        <v>203</v>
      </c>
      <c r="I1524" s="55">
        <v>90</v>
      </c>
      <c r="J1524" s="72">
        <v>0</v>
      </c>
      <c r="K1524" s="72">
        <v>20</v>
      </c>
      <c r="L1524" s="73">
        <f t="shared" si="657"/>
        <v>0</v>
      </c>
      <c r="M1524" s="73">
        <f t="shared" si="660"/>
        <v>1800</v>
      </c>
      <c r="N1524" s="74">
        <v>0</v>
      </c>
      <c r="O1524" s="74">
        <f t="shared" si="673"/>
        <v>0</v>
      </c>
      <c r="P1524" s="73">
        <f t="shared" si="669"/>
        <v>0</v>
      </c>
      <c r="Q1524" s="75">
        <v>126</v>
      </c>
      <c r="R1524" s="73">
        <f t="shared" si="661"/>
        <v>11340</v>
      </c>
      <c r="S1524" s="76">
        <f t="shared" si="662"/>
        <v>0</v>
      </c>
      <c r="T1524" s="77">
        <v>0</v>
      </c>
      <c r="U1524" s="78">
        <f t="shared" si="680"/>
        <v>0</v>
      </c>
      <c r="V1524" s="73">
        <f t="shared" si="681"/>
        <v>0</v>
      </c>
      <c r="W1524" s="73">
        <f t="shared" si="664"/>
        <v>0</v>
      </c>
      <c r="X1524" s="76" t="str">
        <f t="shared" si="665"/>
        <v>-</v>
      </c>
      <c r="Y1524" s="73">
        <f t="shared" si="666"/>
        <v>0</v>
      </c>
      <c r="Z1524" s="73">
        <f t="shared" si="667"/>
        <v>0</v>
      </c>
      <c r="AA1524" s="73">
        <f t="shared" si="670"/>
        <v>0</v>
      </c>
      <c r="AB1524" s="73">
        <f t="shared" si="668"/>
        <v>20</v>
      </c>
      <c r="AC1524" s="73">
        <f t="shared" si="671"/>
        <v>1800</v>
      </c>
      <c r="AD1524" s="73">
        <f t="shared" si="672"/>
        <v>0</v>
      </c>
      <c r="AE1524" s="73">
        <v>0</v>
      </c>
    </row>
    <row r="1525" spans="1:31" ht="15" customHeight="1">
      <c r="A1525" s="5" t="s">
        <v>96</v>
      </c>
      <c r="B1525" s="6" t="str">
        <f>IFERROR(VLOOKUP(A1525,'Distributor List'!$A$2:$D$77,2,0),"-")</f>
        <v>Sialkot</v>
      </c>
      <c r="C1525" s="6" t="str">
        <f>IFERROR(VLOOKUP(A1525,'Distributor List'!$A$2:$D$77,3,0),"-")</f>
        <v>Center-1</v>
      </c>
      <c r="D1525" s="6" t="str">
        <f>IFERROR(VLOOKUP(A1525,'Distributor List'!$A$2:$F$77,6,0),"-")</f>
        <v>Pak-1</v>
      </c>
      <c r="E1525" s="6" t="str">
        <f>IFERROR(VLOOKUP(A1525,'Distributor List'!$A$2:$D$77,4,0),"-")</f>
        <v>Distributor</v>
      </c>
      <c r="F1525" s="6" t="str">
        <f>IFERROR(VLOOKUP(H1525,'Price List'!$A$2:$H$109,8,0),"-")</f>
        <v>Medicronis</v>
      </c>
      <c r="G1525" s="6" t="str">
        <f>IFERROR(VLOOKUP(A1525,'Distributor List'!$A$2:$E$77,5,0),"-")</f>
        <v>Usama Ashfaq</v>
      </c>
      <c r="H1525" s="10" t="s">
        <v>204</v>
      </c>
      <c r="I1525" s="55">
        <v>105</v>
      </c>
      <c r="J1525" s="72">
        <v>0</v>
      </c>
      <c r="K1525" s="72">
        <v>103</v>
      </c>
      <c r="L1525" s="73">
        <f t="shared" si="657"/>
        <v>0</v>
      </c>
      <c r="M1525" s="73">
        <f t="shared" si="660"/>
        <v>10815</v>
      </c>
      <c r="N1525" s="74">
        <v>0</v>
      </c>
      <c r="O1525" s="74">
        <f t="shared" si="673"/>
        <v>0</v>
      </c>
      <c r="P1525" s="73">
        <f t="shared" si="669"/>
        <v>0</v>
      </c>
      <c r="Q1525" s="75">
        <v>96</v>
      </c>
      <c r="R1525" s="73">
        <f t="shared" si="661"/>
        <v>10080</v>
      </c>
      <c r="S1525" s="76">
        <f t="shared" si="662"/>
        <v>0</v>
      </c>
      <c r="T1525" s="77">
        <v>0</v>
      </c>
      <c r="U1525" s="78">
        <f t="shared" si="680"/>
        <v>0</v>
      </c>
      <c r="V1525" s="73">
        <f t="shared" si="681"/>
        <v>0</v>
      </c>
      <c r="W1525" s="73">
        <f t="shared" si="664"/>
        <v>0</v>
      </c>
      <c r="X1525" s="76" t="str">
        <f t="shared" si="665"/>
        <v>-</v>
      </c>
      <c r="Y1525" s="73">
        <f t="shared" si="666"/>
        <v>0</v>
      </c>
      <c r="Z1525" s="73">
        <f t="shared" si="667"/>
        <v>0</v>
      </c>
      <c r="AA1525" s="73">
        <f t="shared" si="670"/>
        <v>0</v>
      </c>
      <c r="AB1525" s="73">
        <f t="shared" si="668"/>
        <v>103</v>
      </c>
      <c r="AC1525" s="73">
        <f t="shared" si="671"/>
        <v>10815</v>
      </c>
      <c r="AD1525" s="73">
        <f t="shared" si="672"/>
        <v>0</v>
      </c>
      <c r="AE1525" s="73">
        <v>0</v>
      </c>
    </row>
    <row r="1526" spans="1:31" ht="15" customHeight="1">
      <c r="A1526" s="5" t="s">
        <v>96</v>
      </c>
      <c r="B1526" s="6" t="str">
        <f>IFERROR(VLOOKUP(A1526,'Distributor List'!$A$2:$D$77,2,0),"-")</f>
        <v>Sialkot</v>
      </c>
      <c r="C1526" s="6" t="str">
        <f>IFERROR(VLOOKUP(A1526,'Distributor List'!$A$2:$D$77,3,0),"-")</f>
        <v>Center-1</v>
      </c>
      <c r="D1526" s="6" t="str">
        <f>IFERROR(VLOOKUP(A1526,'Distributor List'!$A$2:$F$77,6,0),"-")</f>
        <v>Pak-1</v>
      </c>
      <c r="E1526" s="6" t="str">
        <f>IFERROR(VLOOKUP(A1526,'Distributor List'!$A$2:$D$77,4,0),"-")</f>
        <v>Distributor</v>
      </c>
      <c r="F1526" s="6" t="str">
        <f>IFERROR(VLOOKUP(H1526,'Price List'!$A$2:$H$109,8,0),"-")</f>
        <v>Medicronis</v>
      </c>
      <c r="G1526" s="6" t="str">
        <f>IFERROR(VLOOKUP(A1526,'Distributor List'!$A$2:$E$77,5,0),"-")</f>
        <v>Usama Ashfaq</v>
      </c>
      <c r="H1526" s="10" t="s">
        <v>205</v>
      </c>
      <c r="I1526" s="55">
        <v>105</v>
      </c>
      <c r="J1526" s="72">
        <v>0</v>
      </c>
      <c r="K1526" s="72">
        <v>30</v>
      </c>
      <c r="L1526" s="73">
        <f t="shared" si="657"/>
        <v>0</v>
      </c>
      <c r="M1526" s="73">
        <f t="shared" si="660"/>
        <v>3150</v>
      </c>
      <c r="N1526" s="74">
        <v>0</v>
      </c>
      <c r="O1526" s="74">
        <f t="shared" si="673"/>
        <v>0</v>
      </c>
      <c r="P1526" s="73">
        <f t="shared" si="669"/>
        <v>0</v>
      </c>
      <c r="Q1526" s="75">
        <v>96</v>
      </c>
      <c r="R1526" s="73">
        <f t="shared" si="661"/>
        <v>10080</v>
      </c>
      <c r="S1526" s="76">
        <f t="shared" si="662"/>
        <v>0</v>
      </c>
      <c r="T1526" s="77">
        <v>0</v>
      </c>
      <c r="U1526" s="78">
        <f t="shared" si="680"/>
        <v>0</v>
      </c>
      <c r="V1526" s="73">
        <f t="shared" si="681"/>
        <v>0</v>
      </c>
      <c r="W1526" s="73">
        <f t="shared" si="664"/>
        <v>0</v>
      </c>
      <c r="X1526" s="76" t="str">
        <f t="shared" si="665"/>
        <v>-</v>
      </c>
      <c r="Y1526" s="73">
        <f t="shared" si="666"/>
        <v>0</v>
      </c>
      <c r="Z1526" s="73">
        <f t="shared" si="667"/>
        <v>0</v>
      </c>
      <c r="AA1526" s="73">
        <f t="shared" si="670"/>
        <v>0</v>
      </c>
      <c r="AB1526" s="73">
        <f t="shared" si="668"/>
        <v>30</v>
      </c>
      <c r="AC1526" s="73">
        <f t="shared" si="671"/>
        <v>3150</v>
      </c>
      <c r="AD1526" s="73">
        <f t="shared" si="672"/>
        <v>0</v>
      </c>
      <c r="AE1526" s="73">
        <v>0</v>
      </c>
    </row>
    <row r="1527" spans="1:31">
      <c r="A1527" s="5" t="s">
        <v>96</v>
      </c>
      <c r="B1527" s="6" t="str">
        <f>IFERROR(VLOOKUP(A1527,'Distributor List'!$A$2:$D$77,2,0),"-")</f>
        <v>Sialkot</v>
      </c>
      <c r="C1527" s="6" t="str">
        <f>IFERROR(VLOOKUP(A1527,'Distributor List'!$A$2:$D$77,3,0),"-")</f>
        <v>Center-1</v>
      </c>
      <c r="D1527" s="6" t="str">
        <f>IFERROR(VLOOKUP(A1527,'Distributor List'!$A$2:$F$77,6,0),"-")</f>
        <v>Pak-1</v>
      </c>
      <c r="E1527" s="6" t="str">
        <f>IFERROR(VLOOKUP(A1527,'Distributor List'!$A$2:$D$77,4,0),"-")</f>
        <v>Distributor</v>
      </c>
      <c r="F1527" s="6" t="str">
        <f>IFERROR(VLOOKUP(H1527,'Price List'!$A$2:$H$109,8,0),"-")</f>
        <v>Medicronis</v>
      </c>
      <c r="G1527" s="6" t="str">
        <f>IFERROR(VLOOKUP(A1527,'Distributor List'!$A$2:$E$77,5,0),"-")</f>
        <v>Usama Ashfaq</v>
      </c>
      <c r="H1527" s="10" t="s">
        <v>149</v>
      </c>
      <c r="I1527" s="55">
        <v>105</v>
      </c>
      <c r="J1527" s="72">
        <v>0</v>
      </c>
      <c r="K1527" s="72">
        <v>0</v>
      </c>
      <c r="L1527" s="73">
        <f t="shared" si="657"/>
        <v>0</v>
      </c>
      <c r="M1527" s="73">
        <f t="shared" si="660"/>
        <v>0</v>
      </c>
      <c r="N1527" s="74">
        <v>0</v>
      </c>
      <c r="O1527" s="74">
        <f t="shared" si="673"/>
        <v>0</v>
      </c>
      <c r="P1527" s="73">
        <f t="shared" si="669"/>
        <v>0</v>
      </c>
      <c r="Q1527" s="75">
        <v>144</v>
      </c>
      <c r="R1527" s="73">
        <f t="shared" si="661"/>
        <v>15120</v>
      </c>
      <c r="S1527" s="76">
        <f t="shared" si="662"/>
        <v>0</v>
      </c>
      <c r="T1527" s="77">
        <v>0</v>
      </c>
      <c r="U1527" s="78">
        <f t="shared" si="680"/>
        <v>0</v>
      </c>
      <c r="V1527" s="73">
        <f t="shared" si="681"/>
        <v>0</v>
      </c>
      <c r="W1527" s="73">
        <f t="shared" si="664"/>
        <v>0</v>
      </c>
      <c r="X1527" s="76" t="str">
        <f t="shared" si="665"/>
        <v>-</v>
      </c>
      <c r="Y1527" s="73">
        <f t="shared" si="666"/>
        <v>0</v>
      </c>
      <c r="Z1527" s="73">
        <f t="shared" si="667"/>
        <v>0</v>
      </c>
      <c r="AA1527" s="73">
        <f t="shared" si="670"/>
        <v>0</v>
      </c>
      <c r="AB1527" s="73">
        <f t="shared" si="668"/>
        <v>0</v>
      </c>
      <c r="AC1527" s="73">
        <f t="shared" si="671"/>
        <v>0</v>
      </c>
      <c r="AD1527" s="73">
        <f t="shared" si="672"/>
        <v>0</v>
      </c>
      <c r="AE1527" s="73">
        <v>0</v>
      </c>
    </row>
    <row r="1528" spans="1:31" ht="15" customHeight="1">
      <c r="A1528" s="5" t="s">
        <v>96</v>
      </c>
      <c r="B1528" s="6" t="str">
        <f>IFERROR(VLOOKUP(A1528,'Distributor List'!$A$2:$D$77,2,0),"-")</f>
        <v>Sialkot</v>
      </c>
      <c r="C1528" s="6" t="str">
        <f>IFERROR(VLOOKUP(A1528,'Distributor List'!$A$2:$D$77,3,0),"-")</f>
        <v>Center-1</v>
      </c>
      <c r="D1528" s="6" t="str">
        <f>IFERROR(VLOOKUP(A1528,'Distributor List'!$A$2:$F$77,6,0),"-")</f>
        <v>Pak-1</v>
      </c>
      <c r="E1528" s="6" t="str">
        <f>IFERROR(VLOOKUP(A1528,'Distributor List'!$A$2:$D$77,4,0),"-")</f>
        <v>Distributor</v>
      </c>
      <c r="F1528" s="6" t="str">
        <f>IFERROR(VLOOKUP(H1528,'Price List'!$A$2:$H$109,8,0),"-")</f>
        <v>Medicronis</v>
      </c>
      <c r="G1528" s="6" t="str">
        <f>IFERROR(VLOOKUP(A1528,'Distributor List'!$A$2:$E$77,5,0),"-")</f>
        <v>Usama Ashfaq</v>
      </c>
      <c r="H1528" s="59" t="s">
        <v>206</v>
      </c>
      <c r="I1528" s="57">
        <v>90</v>
      </c>
      <c r="J1528" s="72">
        <v>0</v>
      </c>
      <c r="K1528" s="72">
        <v>0</v>
      </c>
      <c r="L1528" s="73">
        <f t="shared" si="657"/>
        <v>0</v>
      </c>
      <c r="M1528" s="73">
        <f t="shared" si="660"/>
        <v>0</v>
      </c>
      <c r="N1528" s="74">
        <v>0</v>
      </c>
      <c r="O1528" s="74">
        <f t="shared" si="673"/>
        <v>0</v>
      </c>
      <c r="P1528" s="73">
        <f t="shared" si="669"/>
        <v>0</v>
      </c>
      <c r="Q1528" s="75">
        <v>0</v>
      </c>
      <c r="R1528" s="73">
        <v>0</v>
      </c>
      <c r="S1528" s="76" t="str">
        <f t="shared" si="662"/>
        <v>-</v>
      </c>
      <c r="T1528" s="77">
        <v>0</v>
      </c>
      <c r="U1528" s="78">
        <v>0</v>
      </c>
      <c r="V1528" s="73">
        <f t="shared" si="681"/>
        <v>0</v>
      </c>
      <c r="W1528" s="73">
        <f t="shared" si="664"/>
        <v>0</v>
      </c>
      <c r="X1528" s="76" t="str">
        <f t="shared" si="665"/>
        <v>-</v>
      </c>
      <c r="Y1528" s="73">
        <f t="shared" si="666"/>
        <v>0</v>
      </c>
      <c r="Z1528" s="73">
        <f t="shared" si="667"/>
        <v>0</v>
      </c>
      <c r="AA1528" s="73">
        <f t="shared" si="670"/>
        <v>0</v>
      </c>
      <c r="AB1528" s="73">
        <f t="shared" si="668"/>
        <v>0</v>
      </c>
      <c r="AC1528" s="73">
        <f t="shared" si="671"/>
        <v>0</v>
      </c>
      <c r="AD1528" s="73">
        <f t="shared" si="672"/>
        <v>0</v>
      </c>
      <c r="AE1528" s="73">
        <v>0</v>
      </c>
    </row>
    <row r="1529" spans="1:31" ht="15" customHeight="1">
      <c r="A1529" s="5" t="s">
        <v>96</v>
      </c>
      <c r="B1529" s="6" t="str">
        <f>IFERROR(VLOOKUP(A1529,'Distributor List'!$A$2:$D$77,2,0),"-")</f>
        <v>Sialkot</v>
      </c>
      <c r="C1529" s="6" t="str">
        <f>IFERROR(VLOOKUP(A1529,'Distributor List'!$A$2:$D$77,3,0),"-")</f>
        <v>Center-1</v>
      </c>
      <c r="D1529" s="6" t="str">
        <f>IFERROR(VLOOKUP(A1529,'Distributor List'!$A$2:$F$77,6,0),"-")</f>
        <v>Pak-1</v>
      </c>
      <c r="E1529" s="6" t="str">
        <f>IFERROR(VLOOKUP(A1529,'Distributor List'!$A$2:$D$77,4,0),"-")</f>
        <v>Distributor</v>
      </c>
      <c r="F1529" s="6" t="str">
        <f>IFERROR(VLOOKUP(H1529,'Price List'!$A$2:$H$109,8,0),"-")</f>
        <v>Medicronis</v>
      </c>
      <c r="G1529" s="6" t="str">
        <f>IFERROR(VLOOKUP(A1529,'Distributor List'!$A$2:$E$77,5,0),"-")</f>
        <v>Usama Ashfaq</v>
      </c>
      <c r="H1529" s="59" t="s">
        <v>207</v>
      </c>
      <c r="I1529" s="57">
        <v>105</v>
      </c>
      <c r="J1529" s="72">
        <v>0</v>
      </c>
      <c r="K1529" s="72">
        <v>0</v>
      </c>
      <c r="L1529" s="73">
        <f t="shared" si="657"/>
        <v>0</v>
      </c>
      <c r="M1529" s="73">
        <f t="shared" si="660"/>
        <v>0</v>
      </c>
      <c r="N1529" s="74">
        <v>0</v>
      </c>
      <c r="O1529" s="74">
        <f t="shared" si="673"/>
        <v>0</v>
      </c>
      <c r="P1529" s="73">
        <f t="shared" si="669"/>
        <v>0</v>
      </c>
      <c r="Q1529" s="75">
        <v>0</v>
      </c>
      <c r="R1529" s="73">
        <v>0</v>
      </c>
      <c r="S1529" s="76" t="str">
        <f t="shared" si="662"/>
        <v>-</v>
      </c>
      <c r="T1529" s="77">
        <v>0</v>
      </c>
      <c r="U1529" s="78">
        <v>0</v>
      </c>
      <c r="V1529" s="73">
        <f t="shared" si="681"/>
        <v>0</v>
      </c>
      <c r="W1529" s="73">
        <f t="shared" si="664"/>
        <v>0</v>
      </c>
      <c r="X1529" s="76" t="str">
        <f t="shared" si="665"/>
        <v>-</v>
      </c>
      <c r="Y1529" s="73">
        <f t="shared" si="666"/>
        <v>0</v>
      </c>
      <c r="Z1529" s="73">
        <f t="shared" si="667"/>
        <v>0</v>
      </c>
      <c r="AA1529" s="73">
        <f t="shared" si="670"/>
        <v>0</v>
      </c>
      <c r="AB1529" s="73">
        <f t="shared" si="668"/>
        <v>0</v>
      </c>
      <c r="AC1529" s="73">
        <f t="shared" si="671"/>
        <v>0</v>
      </c>
      <c r="AD1529" s="73">
        <f t="shared" si="672"/>
        <v>0</v>
      </c>
      <c r="AE1529" s="73">
        <v>0</v>
      </c>
    </row>
    <row r="1530" spans="1:31" ht="15" customHeight="1">
      <c r="A1530" s="5" t="s">
        <v>96</v>
      </c>
      <c r="B1530" s="6" t="str">
        <f>IFERROR(VLOOKUP(A1530,'Distributor List'!$A$2:$D$77,2,0),"-")</f>
        <v>Sialkot</v>
      </c>
      <c r="C1530" s="6" t="str">
        <f>IFERROR(VLOOKUP(A1530,'Distributor List'!$A$2:$D$77,3,0),"-")</f>
        <v>Center-1</v>
      </c>
      <c r="D1530" s="6" t="str">
        <f>IFERROR(VLOOKUP(A1530,'Distributor List'!$A$2:$F$77,6,0),"-")</f>
        <v>Pak-1</v>
      </c>
      <c r="E1530" s="6" t="str">
        <f>IFERROR(VLOOKUP(A1530,'Distributor List'!$A$2:$D$77,4,0),"-")</f>
        <v>Distributor</v>
      </c>
      <c r="F1530" s="6" t="str">
        <f>IFERROR(VLOOKUP(H1530,'Price List'!$A$2:$H$109,8,0),"-")</f>
        <v>Medicronis</v>
      </c>
      <c r="G1530" s="6" t="str">
        <f>IFERROR(VLOOKUP(A1530,'Distributor List'!$A$2:$E$77,5,0),"-")</f>
        <v>Usama Ashfaq</v>
      </c>
      <c r="H1530" s="59" t="s">
        <v>208</v>
      </c>
      <c r="I1530" s="57">
        <v>120</v>
      </c>
      <c r="J1530" s="72">
        <v>0</v>
      </c>
      <c r="K1530" s="72">
        <v>0</v>
      </c>
      <c r="L1530" s="73">
        <f t="shared" si="657"/>
        <v>0</v>
      </c>
      <c r="M1530" s="73">
        <f t="shared" si="660"/>
        <v>0</v>
      </c>
      <c r="N1530" s="74">
        <v>0</v>
      </c>
      <c r="O1530" s="74">
        <f t="shared" si="673"/>
        <v>0</v>
      </c>
      <c r="P1530" s="73">
        <f t="shared" si="669"/>
        <v>0</v>
      </c>
      <c r="Q1530" s="75">
        <v>0</v>
      </c>
      <c r="R1530" s="73">
        <v>0</v>
      </c>
      <c r="S1530" s="76" t="str">
        <f t="shared" si="662"/>
        <v>-</v>
      </c>
      <c r="T1530" s="77">
        <v>0</v>
      </c>
      <c r="U1530" s="78">
        <v>0</v>
      </c>
      <c r="V1530" s="73">
        <f t="shared" si="681"/>
        <v>0</v>
      </c>
      <c r="W1530" s="73">
        <f t="shared" si="664"/>
        <v>0</v>
      </c>
      <c r="X1530" s="76" t="str">
        <f t="shared" si="665"/>
        <v>-</v>
      </c>
      <c r="Y1530" s="73">
        <f t="shared" si="666"/>
        <v>0</v>
      </c>
      <c r="Z1530" s="73">
        <f t="shared" si="667"/>
        <v>0</v>
      </c>
      <c r="AA1530" s="73">
        <f t="shared" si="670"/>
        <v>0</v>
      </c>
      <c r="AB1530" s="73">
        <f t="shared" si="668"/>
        <v>0</v>
      </c>
      <c r="AC1530" s="73">
        <f t="shared" si="671"/>
        <v>0</v>
      </c>
      <c r="AD1530" s="73">
        <f t="shared" si="672"/>
        <v>0</v>
      </c>
      <c r="AE1530" s="73">
        <v>0</v>
      </c>
    </row>
    <row r="1531" spans="1:31" ht="15" customHeight="1">
      <c r="A1531" s="5" t="s">
        <v>96</v>
      </c>
      <c r="B1531" s="6" t="str">
        <f>IFERROR(VLOOKUP(A1531,'Distributor List'!$A$2:$D$77,2,0),"-")</f>
        <v>Sialkot</v>
      </c>
      <c r="C1531" s="6" t="str">
        <f>IFERROR(VLOOKUP(A1531,'Distributor List'!$A$2:$D$77,3,0),"-")</f>
        <v>Center-1</v>
      </c>
      <c r="D1531" s="6" t="str">
        <f>IFERROR(VLOOKUP(A1531,'Distributor List'!$A$2:$F$77,6,0),"-")</f>
        <v>Pak-1</v>
      </c>
      <c r="E1531" s="6" t="str">
        <f>IFERROR(VLOOKUP(A1531,'Distributor List'!$A$2:$D$77,4,0),"-")</f>
        <v>Distributor</v>
      </c>
      <c r="F1531" s="6" t="str">
        <f>IFERROR(VLOOKUP(H1531,'Price List'!$A$2:$H$109,8,0),"-")</f>
        <v>Medicronis</v>
      </c>
      <c r="G1531" s="6" t="str">
        <f>IFERROR(VLOOKUP(A1531,'Distributor List'!$A$2:$E$77,5,0),"-")</f>
        <v>Usama Ashfaq</v>
      </c>
      <c r="H1531" s="59" t="s">
        <v>209</v>
      </c>
      <c r="I1531" s="57">
        <v>105</v>
      </c>
      <c r="J1531" s="72">
        <v>0</v>
      </c>
      <c r="K1531" s="72">
        <v>93</v>
      </c>
      <c r="L1531" s="73">
        <f t="shared" si="657"/>
        <v>0</v>
      </c>
      <c r="M1531" s="73">
        <f t="shared" si="660"/>
        <v>9765</v>
      </c>
      <c r="N1531" s="74">
        <v>0</v>
      </c>
      <c r="O1531" s="74">
        <f t="shared" si="673"/>
        <v>0</v>
      </c>
      <c r="P1531" s="73">
        <f t="shared" si="669"/>
        <v>0</v>
      </c>
      <c r="Q1531" s="75">
        <v>75</v>
      </c>
      <c r="R1531" s="73">
        <f t="shared" ref="R1531:R1572" si="682">Q1531*I1531</f>
        <v>7875</v>
      </c>
      <c r="S1531" s="76">
        <f t="shared" si="662"/>
        <v>0</v>
      </c>
      <c r="T1531" s="77">
        <v>0</v>
      </c>
      <c r="U1531" s="78">
        <f t="shared" si="680"/>
        <v>0</v>
      </c>
      <c r="V1531" s="73">
        <f t="shared" si="681"/>
        <v>0</v>
      </c>
      <c r="W1531" s="73">
        <f t="shared" si="664"/>
        <v>0</v>
      </c>
      <c r="X1531" s="76" t="str">
        <f t="shared" si="665"/>
        <v>-</v>
      </c>
      <c r="Y1531" s="73">
        <f t="shared" si="666"/>
        <v>0</v>
      </c>
      <c r="Z1531" s="73">
        <f t="shared" si="667"/>
        <v>0</v>
      </c>
      <c r="AA1531" s="73">
        <f t="shared" si="670"/>
        <v>0</v>
      </c>
      <c r="AB1531" s="73">
        <f t="shared" si="668"/>
        <v>93</v>
      </c>
      <c r="AC1531" s="73">
        <f t="shared" si="671"/>
        <v>9765</v>
      </c>
      <c r="AD1531" s="73">
        <f t="shared" si="672"/>
        <v>0</v>
      </c>
      <c r="AE1531" s="73">
        <v>0</v>
      </c>
    </row>
    <row r="1532" spans="1:31" ht="15" customHeight="1">
      <c r="A1532" s="5" t="s">
        <v>96</v>
      </c>
      <c r="B1532" s="6" t="str">
        <f>IFERROR(VLOOKUP(A1532,'Distributor List'!$A$2:$D$77,2,0),"-")</f>
        <v>Sialkot</v>
      </c>
      <c r="C1532" s="6" t="str">
        <f>IFERROR(VLOOKUP(A1532,'Distributor List'!$A$2:$D$77,3,0),"-")</f>
        <v>Center-1</v>
      </c>
      <c r="D1532" s="6" t="str">
        <f>IFERROR(VLOOKUP(A1532,'Distributor List'!$A$2:$F$77,6,0),"-")</f>
        <v>Pak-1</v>
      </c>
      <c r="E1532" s="6" t="str">
        <f>IFERROR(VLOOKUP(A1532,'Distributor List'!$A$2:$D$77,4,0),"-")</f>
        <v>Distributor</v>
      </c>
      <c r="F1532" s="6" t="str">
        <f>IFERROR(VLOOKUP(H1532,'Price List'!$A$2:$H$109,8,0),"-")</f>
        <v>Medicronis</v>
      </c>
      <c r="G1532" s="6" t="str">
        <f>IFERROR(VLOOKUP(A1532,'Distributor List'!$A$2:$E$77,5,0),"-")</f>
        <v>Usama Ashfaq</v>
      </c>
      <c r="H1532" s="59" t="s">
        <v>210</v>
      </c>
      <c r="I1532" s="57">
        <v>170</v>
      </c>
      <c r="J1532" s="72">
        <v>0</v>
      </c>
      <c r="K1532" s="72">
        <v>12</v>
      </c>
      <c r="L1532" s="73">
        <f t="shared" si="657"/>
        <v>0</v>
      </c>
      <c r="M1532" s="73">
        <f t="shared" si="660"/>
        <v>2040</v>
      </c>
      <c r="N1532" s="74">
        <v>0</v>
      </c>
      <c r="O1532" s="74">
        <f t="shared" si="673"/>
        <v>0</v>
      </c>
      <c r="P1532" s="73">
        <f t="shared" si="669"/>
        <v>0</v>
      </c>
      <c r="Q1532" s="75">
        <v>75</v>
      </c>
      <c r="R1532" s="73">
        <f t="shared" si="682"/>
        <v>12750</v>
      </c>
      <c r="S1532" s="76">
        <f t="shared" si="662"/>
        <v>0</v>
      </c>
      <c r="T1532" s="77">
        <v>0</v>
      </c>
      <c r="U1532" s="78">
        <f t="shared" si="680"/>
        <v>0</v>
      </c>
      <c r="V1532" s="73">
        <f t="shared" si="681"/>
        <v>0</v>
      </c>
      <c r="W1532" s="73">
        <f t="shared" si="664"/>
        <v>0</v>
      </c>
      <c r="X1532" s="76" t="str">
        <f t="shared" si="665"/>
        <v>-</v>
      </c>
      <c r="Y1532" s="73">
        <f t="shared" si="666"/>
        <v>0</v>
      </c>
      <c r="Z1532" s="73">
        <f t="shared" si="667"/>
        <v>0</v>
      </c>
      <c r="AA1532" s="73">
        <f t="shared" si="670"/>
        <v>0</v>
      </c>
      <c r="AB1532" s="73">
        <f t="shared" si="668"/>
        <v>12</v>
      </c>
      <c r="AC1532" s="73">
        <f t="shared" si="671"/>
        <v>2040</v>
      </c>
      <c r="AD1532" s="73">
        <f t="shared" si="672"/>
        <v>0</v>
      </c>
      <c r="AE1532" s="73">
        <v>0</v>
      </c>
    </row>
    <row r="1533" spans="1:31" ht="15" customHeight="1">
      <c r="A1533" s="5" t="s">
        <v>96</v>
      </c>
      <c r="B1533" s="6" t="str">
        <f>IFERROR(VLOOKUP(A1533,'Distributor List'!$A$2:$D$77,2,0),"-")</f>
        <v>Sialkot</v>
      </c>
      <c r="C1533" s="6" t="str">
        <f>IFERROR(VLOOKUP(A1533,'Distributor List'!$A$2:$D$77,3,0),"-")</f>
        <v>Center-1</v>
      </c>
      <c r="D1533" s="6" t="str">
        <f>IFERROR(VLOOKUP(A1533,'Distributor List'!$A$2:$F$77,6,0),"-")</f>
        <v>Pak-1</v>
      </c>
      <c r="E1533" s="6" t="str">
        <f>IFERROR(VLOOKUP(A1533,'Distributor List'!$A$2:$D$77,4,0),"-")</f>
        <v>Distributor</v>
      </c>
      <c r="F1533" s="6" t="str">
        <f>IFERROR(VLOOKUP(H1533,'Price List'!$A$2:$H$109,8,0),"-")</f>
        <v>Medicronis</v>
      </c>
      <c r="G1533" s="6" t="str">
        <f>IFERROR(VLOOKUP(A1533,'Distributor List'!$A$2:$E$77,5,0),"-")</f>
        <v>Usama Ashfaq</v>
      </c>
      <c r="H1533" s="10" t="s">
        <v>211</v>
      </c>
      <c r="I1533" s="58">
        <v>102</v>
      </c>
      <c r="J1533" s="72">
        <v>0</v>
      </c>
      <c r="K1533" s="72">
        <v>140</v>
      </c>
      <c r="L1533" s="73">
        <f t="shared" si="657"/>
        <v>0</v>
      </c>
      <c r="M1533" s="73">
        <f t="shared" si="660"/>
        <v>14280</v>
      </c>
      <c r="N1533" s="74">
        <v>0</v>
      </c>
      <c r="O1533" s="74">
        <f t="shared" si="673"/>
        <v>0</v>
      </c>
      <c r="P1533" s="73">
        <f t="shared" si="669"/>
        <v>0</v>
      </c>
      <c r="Q1533" s="75">
        <v>54</v>
      </c>
      <c r="R1533" s="73">
        <f t="shared" si="682"/>
        <v>5508</v>
      </c>
      <c r="S1533" s="76">
        <f t="shared" si="662"/>
        <v>0</v>
      </c>
      <c r="T1533" s="77">
        <v>0</v>
      </c>
      <c r="U1533" s="78">
        <f t="shared" si="680"/>
        <v>0</v>
      </c>
      <c r="V1533" s="73">
        <f t="shared" si="681"/>
        <v>0</v>
      </c>
      <c r="W1533" s="73">
        <f t="shared" si="664"/>
        <v>0</v>
      </c>
      <c r="X1533" s="76" t="str">
        <f t="shared" si="665"/>
        <v>-</v>
      </c>
      <c r="Y1533" s="73">
        <f t="shared" si="666"/>
        <v>0</v>
      </c>
      <c r="Z1533" s="73">
        <f t="shared" si="667"/>
        <v>0</v>
      </c>
      <c r="AA1533" s="73">
        <f t="shared" si="670"/>
        <v>0</v>
      </c>
      <c r="AB1533" s="73">
        <f t="shared" si="668"/>
        <v>140</v>
      </c>
      <c r="AC1533" s="73">
        <f t="shared" si="671"/>
        <v>14280</v>
      </c>
      <c r="AD1533" s="73">
        <f t="shared" si="672"/>
        <v>0</v>
      </c>
      <c r="AE1533" s="73">
        <v>0</v>
      </c>
    </row>
    <row r="1534" spans="1:31" ht="15" customHeight="1">
      <c r="A1534" s="5" t="s">
        <v>98</v>
      </c>
      <c r="B1534" s="6" t="str">
        <f>IFERROR(VLOOKUP(A1534,'Distributor List'!$A$2:$D$77,2,0),"-")</f>
        <v>Jhang</v>
      </c>
      <c r="C1534" s="6" t="str">
        <f>IFERROR(VLOOKUP(A1534,'Distributor List'!$A$2:$D$77,3,0),"-")</f>
        <v>Center-1</v>
      </c>
      <c r="D1534" s="6" t="str">
        <f>IFERROR(VLOOKUP(A1534,'Distributor List'!$A$2:$F$77,6,0),"-")</f>
        <v>Pak-1</v>
      </c>
      <c r="E1534" s="6" t="str">
        <f>IFERROR(VLOOKUP(A1534,'Distributor List'!$A$2:$D$77,4,0),"-")</f>
        <v>Distributor</v>
      </c>
      <c r="F1534" s="6" t="str">
        <f>IFERROR(VLOOKUP(H1534,'Price List'!$A$2:$H$109,8,0),"-")</f>
        <v>Medicronis</v>
      </c>
      <c r="G1534" s="6" t="str">
        <f>IFERROR(VLOOKUP(A1534,'Distributor List'!$A$2:$E$77,5,0),"-")</f>
        <v>FSD Vacant</v>
      </c>
      <c r="H1534" s="10" t="s">
        <v>212</v>
      </c>
      <c r="I1534" s="58">
        <v>60</v>
      </c>
      <c r="J1534" s="72">
        <v>10</v>
      </c>
      <c r="K1534" s="72">
        <v>85</v>
      </c>
      <c r="L1534" s="73">
        <f t="shared" si="657"/>
        <v>600</v>
      </c>
      <c r="M1534" s="73">
        <f t="shared" si="660"/>
        <v>5100</v>
      </c>
      <c r="N1534" s="74">
        <v>10</v>
      </c>
      <c r="O1534" s="74">
        <f t="shared" si="673"/>
        <v>600</v>
      </c>
      <c r="P1534" s="73">
        <f t="shared" si="669"/>
        <v>0</v>
      </c>
      <c r="Q1534" s="75">
        <v>172.8</v>
      </c>
      <c r="R1534" s="73">
        <f t="shared" si="682"/>
        <v>10368</v>
      </c>
      <c r="S1534" s="76">
        <f t="shared" ref="S1534:S1545" si="683">IFERROR(L1534/R1534,"-")</f>
        <v>5.7870370370370371E-2</v>
      </c>
      <c r="T1534" s="77">
        <v>0</v>
      </c>
      <c r="U1534" s="78">
        <f t="shared" si="680"/>
        <v>10</v>
      </c>
      <c r="V1534" s="73">
        <f t="shared" si="681"/>
        <v>0</v>
      </c>
      <c r="W1534" s="73">
        <f t="shared" ref="W1534:W1545" si="684">L1534-V1534</f>
        <v>600</v>
      </c>
      <c r="X1534" s="76" t="str">
        <f t="shared" ref="X1534:X1545" si="685">IFERROR(L1534/V1534-1,"-")</f>
        <v>-</v>
      </c>
      <c r="Y1534" s="73">
        <f t="shared" ref="Y1534:Y1545" si="686">(J1534)/1*1.5</f>
        <v>15</v>
      </c>
      <c r="Z1534" s="73">
        <f t="shared" ref="Z1534:Z1545" si="687">IF(Y1534&gt;K1534,Y1534-K1534,0)</f>
        <v>0</v>
      </c>
      <c r="AA1534" s="73">
        <f t="shared" si="670"/>
        <v>0</v>
      </c>
      <c r="AB1534" s="73">
        <f t="shared" ref="AB1534:AB1545" si="688">IF(Y1534&lt;K1534,K1534-Y1534,0)</f>
        <v>70</v>
      </c>
      <c r="AC1534" s="73">
        <f t="shared" si="671"/>
        <v>4200</v>
      </c>
      <c r="AD1534" s="73">
        <f t="shared" si="672"/>
        <v>900</v>
      </c>
      <c r="AE1534" s="73">
        <v>0</v>
      </c>
    </row>
    <row r="1535" spans="1:31" ht="15" customHeight="1">
      <c r="A1535" s="5" t="s">
        <v>98</v>
      </c>
      <c r="B1535" s="6" t="str">
        <f>IFERROR(VLOOKUP(A1535,'Distributor List'!$A$2:$D$77,2,0),"-")</f>
        <v>Jhang</v>
      </c>
      <c r="C1535" s="6" t="str">
        <f>IFERROR(VLOOKUP(A1535,'Distributor List'!$A$2:$D$77,3,0),"-")</f>
        <v>Center-1</v>
      </c>
      <c r="D1535" s="6" t="str">
        <f>IFERROR(VLOOKUP(A1535,'Distributor List'!$A$2:$F$77,6,0),"-")</f>
        <v>Pak-1</v>
      </c>
      <c r="E1535" s="6" t="str">
        <f>IFERROR(VLOOKUP(A1535,'Distributor List'!$A$2:$D$77,4,0),"-")</f>
        <v>Distributor</v>
      </c>
      <c r="F1535" s="6" t="str">
        <f>IFERROR(VLOOKUP(H1535,'Price List'!$A$2:$H$109,8,0),"-")</f>
        <v>Medicronis</v>
      </c>
      <c r="G1535" s="6" t="str">
        <f>IFERROR(VLOOKUP(A1535,'Distributor List'!$A$2:$E$77,5,0),"-")</f>
        <v>FSD Vacant</v>
      </c>
      <c r="H1535" s="10" t="s">
        <v>11</v>
      </c>
      <c r="I1535" s="58">
        <v>80</v>
      </c>
      <c r="J1535" s="72">
        <v>10</v>
      </c>
      <c r="K1535" s="72">
        <v>31</v>
      </c>
      <c r="L1535" s="73">
        <f t="shared" si="657"/>
        <v>800</v>
      </c>
      <c r="M1535" s="73">
        <f t="shared" si="660"/>
        <v>2480</v>
      </c>
      <c r="N1535" s="74">
        <v>10</v>
      </c>
      <c r="O1535" s="74">
        <f t="shared" si="673"/>
        <v>800</v>
      </c>
      <c r="P1535" s="73">
        <f t="shared" si="669"/>
        <v>0</v>
      </c>
      <c r="Q1535" s="75">
        <v>414.72</v>
      </c>
      <c r="R1535" s="73">
        <f t="shared" si="682"/>
        <v>33177.600000000006</v>
      </c>
      <c r="S1535" s="76">
        <f t="shared" si="683"/>
        <v>2.411265432098765E-2</v>
      </c>
      <c r="T1535" s="77">
        <v>10</v>
      </c>
      <c r="U1535" s="78">
        <f t="shared" si="680"/>
        <v>0</v>
      </c>
      <c r="V1535" s="73">
        <f t="shared" si="681"/>
        <v>800</v>
      </c>
      <c r="W1535" s="73">
        <f t="shared" si="684"/>
        <v>0</v>
      </c>
      <c r="X1535" s="76">
        <f t="shared" si="685"/>
        <v>0</v>
      </c>
      <c r="Y1535" s="73">
        <f t="shared" si="686"/>
        <v>15</v>
      </c>
      <c r="Z1535" s="73">
        <f t="shared" si="687"/>
        <v>0</v>
      </c>
      <c r="AA1535" s="73">
        <f t="shared" si="670"/>
        <v>0</v>
      </c>
      <c r="AB1535" s="73">
        <f t="shared" si="688"/>
        <v>16</v>
      </c>
      <c r="AC1535" s="73">
        <f t="shared" si="671"/>
        <v>1280</v>
      </c>
      <c r="AD1535" s="73">
        <f t="shared" si="672"/>
        <v>1200</v>
      </c>
      <c r="AE1535" s="73">
        <v>0</v>
      </c>
    </row>
    <row r="1536" spans="1:31" ht="15" customHeight="1">
      <c r="A1536" s="5" t="s">
        <v>98</v>
      </c>
      <c r="B1536" s="6" t="str">
        <f>IFERROR(VLOOKUP(A1536,'Distributor List'!$A$2:$D$77,2,0),"-")</f>
        <v>Jhang</v>
      </c>
      <c r="C1536" s="6" t="str">
        <f>IFERROR(VLOOKUP(A1536,'Distributor List'!$A$2:$D$77,3,0),"-")</f>
        <v>Center-1</v>
      </c>
      <c r="D1536" s="6" t="str">
        <f>IFERROR(VLOOKUP(A1536,'Distributor List'!$A$2:$F$77,6,0),"-")</f>
        <v>Pak-1</v>
      </c>
      <c r="E1536" s="6" t="str">
        <f>IFERROR(VLOOKUP(A1536,'Distributor List'!$A$2:$D$77,4,0),"-")</f>
        <v>Distributor</v>
      </c>
      <c r="F1536" s="6" t="str">
        <f>IFERROR(VLOOKUP(H1536,'Price List'!$A$2:$H$109,8,0),"-")</f>
        <v>Medicronis</v>
      </c>
      <c r="G1536" s="6" t="str">
        <f>IFERROR(VLOOKUP(A1536,'Distributor List'!$A$2:$E$77,5,0),"-")</f>
        <v>FSD Vacant</v>
      </c>
      <c r="H1536" s="10" t="s">
        <v>143</v>
      </c>
      <c r="I1536" s="58">
        <v>105</v>
      </c>
      <c r="J1536" s="72">
        <v>0</v>
      </c>
      <c r="K1536" s="72">
        <v>147</v>
      </c>
      <c r="L1536" s="73">
        <f t="shared" si="657"/>
        <v>0</v>
      </c>
      <c r="M1536" s="73">
        <f t="shared" si="660"/>
        <v>15435</v>
      </c>
      <c r="N1536" s="74">
        <v>0</v>
      </c>
      <c r="O1536" s="74">
        <f t="shared" si="673"/>
        <v>0</v>
      </c>
      <c r="P1536" s="73">
        <f t="shared" si="669"/>
        <v>0</v>
      </c>
      <c r="Q1536" s="75">
        <v>829.44</v>
      </c>
      <c r="R1536" s="73">
        <f t="shared" si="682"/>
        <v>87091.200000000012</v>
      </c>
      <c r="S1536" s="76">
        <f t="shared" si="683"/>
        <v>0</v>
      </c>
      <c r="T1536" s="77">
        <v>5</v>
      </c>
      <c r="U1536" s="78">
        <f t="shared" si="680"/>
        <v>-5</v>
      </c>
      <c r="V1536" s="73">
        <f t="shared" si="681"/>
        <v>525</v>
      </c>
      <c r="W1536" s="73">
        <f t="shared" si="684"/>
        <v>-525</v>
      </c>
      <c r="X1536" s="76">
        <f t="shared" si="685"/>
        <v>-1</v>
      </c>
      <c r="Y1536" s="73">
        <f t="shared" si="686"/>
        <v>0</v>
      </c>
      <c r="Z1536" s="73">
        <f t="shared" si="687"/>
        <v>0</v>
      </c>
      <c r="AA1536" s="73">
        <f t="shared" si="670"/>
        <v>0</v>
      </c>
      <c r="AB1536" s="73">
        <f t="shared" si="688"/>
        <v>147</v>
      </c>
      <c r="AC1536" s="73">
        <f t="shared" si="671"/>
        <v>15435</v>
      </c>
      <c r="AD1536" s="73">
        <f t="shared" si="672"/>
        <v>0</v>
      </c>
      <c r="AE1536" s="73">
        <v>0</v>
      </c>
    </row>
    <row r="1537" spans="1:31" ht="15" customHeight="1">
      <c r="A1537" s="5" t="s">
        <v>98</v>
      </c>
      <c r="B1537" s="6" t="str">
        <f>IFERROR(VLOOKUP(A1537,'Distributor List'!$A$2:$D$77,2,0),"-")</f>
        <v>Jhang</v>
      </c>
      <c r="C1537" s="6" t="str">
        <f>IFERROR(VLOOKUP(A1537,'Distributor List'!$A$2:$D$77,3,0),"-")</f>
        <v>Center-1</v>
      </c>
      <c r="D1537" s="6" t="str">
        <f>IFERROR(VLOOKUP(A1537,'Distributor List'!$A$2:$F$77,6,0),"-")</f>
        <v>Pak-1</v>
      </c>
      <c r="E1537" s="6" t="str">
        <f>IFERROR(VLOOKUP(A1537,'Distributor List'!$A$2:$D$77,4,0),"-")</f>
        <v>Distributor</v>
      </c>
      <c r="F1537" s="6" t="str">
        <f>IFERROR(VLOOKUP(H1537,'Price List'!$A$2:$H$109,8,0),"-")</f>
        <v>Transformer</v>
      </c>
      <c r="G1537" s="6" t="str">
        <f>IFERROR(VLOOKUP(A1537,'Distributor List'!$A$2:$E$77,5,0),"-")</f>
        <v>FSD Vacant</v>
      </c>
      <c r="H1537" s="10" t="s">
        <v>178</v>
      </c>
      <c r="I1537" s="58">
        <v>297.5</v>
      </c>
      <c r="J1537" s="72">
        <v>0</v>
      </c>
      <c r="K1537" s="72">
        <v>0</v>
      </c>
      <c r="L1537" s="73">
        <f t="shared" si="657"/>
        <v>0</v>
      </c>
      <c r="M1537" s="73">
        <f t="shared" si="660"/>
        <v>0</v>
      </c>
      <c r="N1537" s="74">
        <v>0</v>
      </c>
      <c r="O1537" s="74">
        <f t="shared" si="673"/>
        <v>0</v>
      </c>
      <c r="P1537" s="73">
        <f t="shared" si="669"/>
        <v>0</v>
      </c>
      <c r="Q1537" s="75">
        <v>0</v>
      </c>
      <c r="R1537" s="73">
        <f t="shared" si="682"/>
        <v>0</v>
      </c>
      <c r="S1537" s="76" t="str">
        <f t="shared" si="683"/>
        <v>-</v>
      </c>
      <c r="T1537" s="77">
        <v>0</v>
      </c>
      <c r="U1537" s="78">
        <f t="shared" si="680"/>
        <v>0</v>
      </c>
      <c r="V1537" s="73">
        <f t="shared" si="681"/>
        <v>0</v>
      </c>
      <c r="W1537" s="73">
        <f t="shared" si="684"/>
        <v>0</v>
      </c>
      <c r="X1537" s="76" t="str">
        <f t="shared" si="685"/>
        <v>-</v>
      </c>
      <c r="Y1537" s="73">
        <f t="shared" si="686"/>
        <v>0</v>
      </c>
      <c r="Z1537" s="73">
        <f t="shared" si="687"/>
        <v>0</v>
      </c>
      <c r="AA1537" s="73">
        <f t="shared" si="670"/>
        <v>0</v>
      </c>
      <c r="AB1537" s="73">
        <f t="shared" si="688"/>
        <v>0</v>
      </c>
      <c r="AC1537" s="73">
        <f t="shared" si="671"/>
        <v>0</v>
      </c>
      <c r="AD1537" s="73">
        <f t="shared" si="672"/>
        <v>0</v>
      </c>
      <c r="AE1537" s="73">
        <v>0</v>
      </c>
    </row>
    <row r="1538" spans="1:31" ht="15" customHeight="1">
      <c r="A1538" s="5" t="s">
        <v>98</v>
      </c>
      <c r="B1538" s="6" t="str">
        <f>IFERROR(VLOOKUP(A1538,'Distributor List'!$A$2:$D$77,2,0),"-")</f>
        <v>Jhang</v>
      </c>
      <c r="C1538" s="6" t="str">
        <f>IFERROR(VLOOKUP(A1538,'Distributor List'!$A$2:$D$77,3,0),"-")</f>
        <v>Center-1</v>
      </c>
      <c r="D1538" s="6" t="str">
        <f>IFERROR(VLOOKUP(A1538,'Distributor List'!$A$2:$F$77,6,0),"-")</f>
        <v>Pak-1</v>
      </c>
      <c r="E1538" s="6" t="str">
        <f>IFERROR(VLOOKUP(A1538,'Distributor List'!$A$2:$D$77,4,0),"-")</f>
        <v>Distributor</v>
      </c>
      <c r="F1538" s="6" t="str">
        <f>IFERROR(VLOOKUP(H1538,'Price List'!$A$2:$H$109,8,0),"-")</f>
        <v>Transformer</v>
      </c>
      <c r="G1538" s="6" t="str">
        <f>IFERROR(VLOOKUP(A1538,'Distributor List'!$A$2:$E$77,5,0),"-")</f>
        <v>FSD Vacant</v>
      </c>
      <c r="H1538" s="10" t="s">
        <v>179</v>
      </c>
      <c r="I1538" s="58">
        <v>616.25</v>
      </c>
      <c r="J1538" s="72">
        <v>0</v>
      </c>
      <c r="K1538" s="72">
        <v>0</v>
      </c>
      <c r="L1538" s="73">
        <f t="shared" si="657"/>
        <v>0</v>
      </c>
      <c r="M1538" s="73">
        <f t="shared" si="660"/>
        <v>0</v>
      </c>
      <c r="N1538" s="74">
        <v>0</v>
      </c>
      <c r="O1538" s="74">
        <f t="shared" si="673"/>
        <v>0</v>
      </c>
      <c r="P1538" s="73">
        <f t="shared" si="669"/>
        <v>0</v>
      </c>
      <c r="Q1538" s="75">
        <v>0</v>
      </c>
      <c r="R1538" s="73">
        <f t="shared" si="682"/>
        <v>0</v>
      </c>
      <c r="S1538" s="76" t="str">
        <f t="shared" si="683"/>
        <v>-</v>
      </c>
      <c r="T1538" s="77">
        <v>0</v>
      </c>
      <c r="U1538" s="78">
        <f t="shared" si="680"/>
        <v>0</v>
      </c>
      <c r="V1538" s="73">
        <f t="shared" si="681"/>
        <v>0</v>
      </c>
      <c r="W1538" s="73">
        <f t="shared" si="684"/>
        <v>0</v>
      </c>
      <c r="X1538" s="76" t="str">
        <f t="shared" si="685"/>
        <v>-</v>
      </c>
      <c r="Y1538" s="73">
        <f t="shared" si="686"/>
        <v>0</v>
      </c>
      <c r="Z1538" s="73">
        <f t="shared" si="687"/>
        <v>0</v>
      </c>
      <c r="AA1538" s="73">
        <f t="shared" si="670"/>
        <v>0</v>
      </c>
      <c r="AB1538" s="73">
        <f t="shared" si="688"/>
        <v>0</v>
      </c>
      <c r="AC1538" s="73">
        <f t="shared" si="671"/>
        <v>0</v>
      </c>
      <c r="AD1538" s="73">
        <f t="shared" si="672"/>
        <v>0</v>
      </c>
      <c r="AE1538" s="73">
        <v>0</v>
      </c>
    </row>
    <row r="1539" spans="1:31" ht="15" customHeight="1">
      <c r="A1539" s="5" t="s">
        <v>98</v>
      </c>
      <c r="B1539" s="6" t="str">
        <f>IFERROR(VLOOKUP(A1539,'Distributor List'!$A$2:$D$77,2,0),"-")</f>
        <v>Jhang</v>
      </c>
      <c r="C1539" s="6" t="str">
        <f>IFERROR(VLOOKUP(A1539,'Distributor List'!$A$2:$D$77,3,0),"-")</f>
        <v>Center-1</v>
      </c>
      <c r="D1539" s="6" t="str">
        <f>IFERROR(VLOOKUP(A1539,'Distributor List'!$A$2:$F$77,6,0),"-")</f>
        <v>Pak-1</v>
      </c>
      <c r="E1539" s="6" t="str">
        <f>IFERROR(VLOOKUP(A1539,'Distributor List'!$A$2:$D$77,4,0),"-")</f>
        <v>Distributor</v>
      </c>
      <c r="F1539" s="6" t="str">
        <f>IFERROR(VLOOKUP(H1539,'Price List'!$A$2:$H$109,8,0),"-")</f>
        <v>Medicronis</v>
      </c>
      <c r="G1539" s="6" t="str">
        <f>IFERROR(VLOOKUP(A1539,'Distributor List'!$A$2:$E$77,5,0),"-")</f>
        <v>FSD Vacant</v>
      </c>
      <c r="H1539" s="10" t="s">
        <v>180</v>
      </c>
      <c r="I1539" s="58">
        <v>270</v>
      </c>
      <c r="J1539" s="72">
        <v>0</v>
      </c>
      <c r="K1539" s="72">
        <v>0</v>
      </c>
      <c r="L1539" s="73">
        <f t="shared" si="657"/>
        <v>0</v>
      </c>
      <c r="M1539" s="73">
        <f t="shared" si="660"/>
        <v>0</v>
      </c>
      <c r="N1539" s="74">
        <v>0</v>
      </c>
      <c r="O1539" s="74">
        <f t="shared" si="673"/>
        <v>0</v>
      </c>
      <c r="P1539" s="73">
        <f t="shared" si="669"/>
        <v>0</v>
      </c>
      <c r="Q1539" s="75">
        <v>58.8</v>
      </c>
      <c r="R1539" s="73">
        <f t="shared" si="682"/>
        <v>15876</v>
      </c>
      <c r="S1539" s="76">
        <f t="shared" si="683"/>
        <v>0</v>
      </c>
      <c r="T1539" s="77">
        <v>1</v>
      </c>
      <c r="U1539" s="78">
        <f t="shared" si="680"/>
        <v>-1</v>
      </c>
      <c r="V1539" s="73">
        <f t="shared" si="681"/>
        <v>270</v>
      </c>
      <c r="W1539" s="73">
        <f t="shared" si="684"/>
        <v>-270</v>
      </c>
      <c r="X1539" s="76">
        <f t="shared" si="685"/>
        <v>-1</v>
      </c>
      <c r="Y1539" s="73">
        <f t="shared" si="686"/>
        <v>0</v>
      </c>
      <c r="Z1539" s="73">
        <f t="shared" si="687"/>
        <v>0</v>
      </c>
      <c r="AA1539" s="73">
        <f t="shared" si="670"/>
        <v>0</v>
      </c>
      <c r="AB1539" s="73">
        <f t="shared" si="688"/>
        <v>0</v>
      </c>
      <c r="AC1539" s="73">
        <f t="shared" si="671"/>
        <v>0</v>
      </c>
      <c r="AD1539" s="73">
        <f t="shared" si="672"/>
        <v>0</v>
      </c>
      <c r="AE1539" s="73">
        <v>0</v>
      </c>
    </row>
    <row r="1540" spans="1:31" ht="15" customHeight="1">
      <c r="A1540" s="5" t="s">
        <v>98</v>
      </c>
      <c r="B1540" s="6" t="str">
        <f>IFERROR(VLOOKUP(A1540,'Distributor List'!$A$2:$D$77,2,0),"-")</f>
        <v>Jhang</v>
      </c>
      <c r="C1540" s="6" t="str">
        <f>IFERROR(VLOOKUP(A1540,'Distributor List'!$A$2:$D$77,3,0),"-")</f>
        <v>Center-1</v>
      </c>
      <c r="D1540" s="6" t="str">
        <f>IFERROR(VLOOKUP(A1540,'Distributor List'!$A$2:$F$77,6,0),"-")</f>
        <v>Pak-1</v>
      </c>
      <c r="E1540" s="6" t="str">
        <f>IFERROR(VLOOKUP(A1540,'Distributor List'!$A$2:$D$77,4,0),"-")</f>
        <v>Distributor</v>
      </c>
      <c r="F1540" s="6" t="str">
        <f>IFERROR(VLOOKUP(H1540,'Price List'!$A$2:$H$109,8,0),"-")</f>
        <v>Medicronis</v>
      </c>
      <c r="G1540" s="6" t="str">
        <f>IFERROR(VLOOKUP(A1540,'Distributor List'!$A$2:$E$77,5,0),"-")</f>
        <v>FSD Vacant</v>
      </c>
      <c r="H1540" s="10" t="s">
        <v>181</v>
      </c>
      <c r="I1540" s="58">
        <v>670</v>
      </c>
      <c r="J1540" s="72">
        <v>7</v>
      </c>
      <c r="K1540" s="72">
        <v>39</v>
      </c>
      <c r="L1540" s="73">
        <f t="shared" si="657"/>
        <v>4690</v>
      </c>
      <c r="M1540" s="73">
        <f t="shared" ref="M1540:M1603" si="689">K1540*I1540</f>
        <v>26130</v>
      </c>
      <c r="N1540" s="74">
        <v>7</v>
      </c>
      <c r="O1540" s="74">
        <f t="shared" si="673"/>
        <v>4690</v>
      </c>
      <c r="P1540" s="73">
        <f t="shared" si="669"/>
        <v>0</v>
      </c>
      <c r="Q1540" s="75">
        <v>37.799999999999997</v>
      </c>
      <c r="R1540" s="73">
        <f t="shared" si="682"/>
        <v>25325.999999999996</v>
      </c>
      <c r="S1540" s="76">
        <f t="shared" si="683"/>
        <v>0.1851851851851852</v>
      </c>
      <c r="T1540" s="77">
        <v>7</v>
      </c>
      <c r="U1540" s="78">
        <f t="shared" si="680"/>
        <v>0</v>
      </c>
      <c r="V1540" s="73">
        <f t="shared" si="681"/>
        <v>4690</v>
      </c>
      <c r="W1540" s="73">
        <f t="shared" si="684"/>
        <v>0</v>
      </c>
      <c r="X1540" s="76">
        <f t="shared" si="685"/>
        <v>0</v>
      </c>
      <c r="Y1540" s="73">
        <f t="shared" si="686"/>
        <v>10.5</v>
      </c>
      <c r="Z1540" s="73">
        <f t="shared" si="687"/>
        <v>0</v>
      </c>
      <c r="AA1540" s="73">
        <f t="shared" si="670"/>
        <v>0</v>
      </c>
      <c r="AB1540" s="73">
        <f t="shared" si="688"/>
        <v>28.5</v>
      </c>
      <c r="AC1540" s="73">
        <f t="shared" si="671"/>
        <v>19095</v>
      </c>
      <c r="AD1540" s="73">
        <f t="shared" si="672"/>
        <v>7035</v>
      </c>
      <c r="AE1540" s="73">
        <v>0</v>
      </c>
    </row>
    <row r="1541" spans="1:31" ht="15" customHeight="1">
      <c r="A1541" s="5" t="s">
        <v>98</v>
      </c>
      <c r="B1541" s="6" t="str">
        <f>IFERROR(VLOOKUP(A1541,'Distributor List'!$A$2:$D$77,2,0),"-")</f>
        <v>Jhang</v>
      </c>
      <c r="C1541" s="6" t="str">
        <f>IFERROR(VLOOKUP(A1541,'Distributor List'!$A$2:$D$77,3,0),"-")</f>
        <v>Center-1</v>
      </c>
      <c r="D1541" s="6" t="str">
        <f>IFERROR(VLOOKUP(A1541,'Distributor List'!$A$2:$F$77,6,0),"-")</f>
        <v>Pak-1</v>
      </c>
      <c r="E1541" s="6" t="str">
        <f>IFERROR(VLOOKUP(A1541,'Distributor List'!$A$2:$D$77,4,0),"-")</f>
        <v>Distributor</v>
      </c>
      <c r="F1541" s="6" t="str">
        <f>IFERROR(VLOOKUP(H1541,'Price List'!$A$2:$H$109,8,0),"-")</f>
        <v>Medicronis</v>
      </c>
      <c r="G1541" s="6" t="str">
        <f>IFERROR(VLOOKUP(A1541,'Distributor List'!$A$2:$E$77,5,0),"-")</f>
        <v>FSD Vacant</v>
      </c>
      <c r="H1541" s="10" t="s">
        <v>182</v>
      </c>
      <c r="I1541" s="58">
        <v>60</v>
      </c>
      <c r="J1541" s="72">
        <v>0</v>
      </c>
      <c r="K1541" s="72">
        <v>18</v>
      </c>
      <c r="L1541" s="73">
        <f t="shared" ref="L1541:L1604" si="690">J1541*I1541</f>
        <v>0</v>
      </c>
      <c r="M1541" s="73">
        <f t="shared" si="689"/>
        <v>1080</v>
      </c>
      <c r="N1541" s="74">
        <v>0</v>
      </c>
      <c r="O1541" s="74">
        <f t="shared" si="673"/>
        <v>0</v>
      </c>
      <c r="P1541" s="73">
        <f t="shared" si="669"/>
        <v>0</v>
      </c>
      <c r="Q1541" s="75">
        <v>55.125</v>
      </c>
      <c r="R1541" s="73">
        <f t="shared" si="682"/>
        <v>3307.5</v>
      </c>
      <c r="S1541" s="76">
        <f t="shared" si="683"/>
        <v>0</v>
      </c>
      <c r="T1541" s="77">
        <v>5</v>
      </c>
      <c r="U1541" s="78">
        <f t="shared" si="680"/>
        <v>-5</v>
      </c>
      <c r="V1541" s="73">
        <f t="shared" si="681"/>
        <v>300</v>
      </c>
      <c r="W1541" s="73">
        <f t="shared" si="684"/>
        <v>-300</v>
      </c>
      <c r="X1541" s="76">
        <f t="shared" si="685"/>
        <v>-1</v>
      </c>
      <c r="Y1541" s="73">
        <f t="shared" si="686"/>
        <v>0</v>
      </c>
      <c r="Z1541" s="73">
        <f t="shared" si="687"/>
        <v>0</v>
      </c>
      <c r="AA1541" s="73">
        <f t="shared" si="670"/>
        <v>0</v>
      </c>
      <c r="AB1541" s="73">
        <f t="shared" si="688"/>
        <v>18</v>
      </c>
      <c r="AC1541" s="73">
        <f t="shared" si="671"/>
        <v>1080</v>
      </c>
      <c r="AD1541" s="73">
        <f t="shared" si="672"/>
        <v>0</v>
      </c>
      <c r="AE1541" s="73">
        <v>0</v>
      </c>
    </row>
    <row r="1542" spans="1:31" ht="15" customHeight="1">
      <c r="A1542" s="5" t="s">
        <v>98</v>
      </c>
      <c r="B1542" s="6" t="str">
        <f>IFERROR(VLOOKUP(A1542,'Distributor List'!$A$2:$D$77,2,0),"-")</f>
        <v>Jhang</v>
      </c>
      <c r="C1542" s="6" t="str">
        <f>IFERROR(VLOOKUP(A1542,'Distributor List'!$A$2:$D$77,3,0),"-")</f>
        <v>Center-1</v>
      </c>
      <c r="D1542" s="6" t="str">
        <f>IFERROR(VLOOKUP(A1542,'Distributor List'!$A$2:$F$77,6,0),"-")</f>
        <v>Pak-1</v>
      </c>
      <c r="E1542" s="6" t="str">
        <f>IFERROR(VLOOKUP(A1542,'Distributor List'!$A$2:$D$77,4,0),"-")</f>
        <v>Distributor</v>
      </c>
      <c r="F1542" s="6" t="str">
        <f>IFERROR(VLOOKUP(H1542,'Price List'!$A$2:$H$109,8,0),"-")</f>
        <v>Medicronis</v>
      </c>
      <c r="G1542" s="6" t="str">
        <f>IFERROR(VLOOKUP(A1542,'Distributor List'!$A$2:$E$77,5,0),"-")</f>
        <v>FSD Vacant</v>
      </c>
      <c r="H1542" s="10" t="s">
        <v>183</v>
      </c>
      <c r="I1542" s="58">
        <v>78</v>
      </c>
      <c r="J1542" s="72">
        <v>10</v>
      </c>
      <c r="K1542" s="72">
        <v>100</v>
      </c>
      <c r="L1542" s="73">
        <f t="shared" si="690"/>
        <v>780</v>
      </c>
      <c r="M1542" s="73">
        <f t="shared" si="689"/>
        <v>7800</v>
      </c>
      <c r="N1542" s="74">
        <v>10</v>
      </c>
      <c r="O1542" s="74">
        <f t="shared" si="673"/>
        <v>780</v>
      </c>
      <c r="P1542" s="73">
        <f t="shared" si="669"/>
        <v>0</v>
      </c>
      <c r="Q1542" s="75">
        <v>73.331999999999994</v>
      </c>
      <c r="R1542" s="73">
        <f t="shared" si="682"/>
        <v>5719.8959999999997</v>
      </c>
      <c r="S1542" s="76">
        <f t="shared" si="683"/>
        <v>0.13636611574755905</v>
      </c>
      <c r="T1542" s="77">
        <v>12</v>
      </c>
      <c r="U1542" s="78">
        <f t="shared" si="680"/>
        <v>-2</v>
      </c>
      <c r="V1542" s="73">
        <f t="shared" si="681"/>
        <v>936</v>
      </c>
      <c r="W1542" s="73">
        <f t="shared" si="684"/>
        <v>-156</v>
      </c>
      <c r="X1542" s="76">
        <f t="shared" si="685"/>
        <v>-0.16666666666666663</v>
      </c>
      <c r="Y1542" s="73">
        <f t="shared" si="686"/>
        <v>15</v>
      </c>
      <c r="Z1542" s="73">
        <f t="shared" si="687"/>
        <v>0</v>
      </c>
      <c r="AA1542" s="73">
        <f t="shared" si="670"/>
        <v>0</v>
      </c>
      <c r="AB1542" s="73">
        <f t="shared" si="688"/>
        <v>85</v>
      </c>
      <c r="AC1542" s="73">
        <f t="shared" si="671"/>
        <v>6630</v>
      </c>
      <c r="AD1542" s="73">
        <f t="shared" si="672"/>
        <v>1170</v>
      </c>
      <c r="AE1542" s="73">
        <v>0</v>
      </c>
    </row>
    <row r="1543" spans="1:31" ht="15" customHeight="1">
      <c r="A1543" s="5" t="s">
        <v>98</v>
      </c>
      <c r="B1543" s="6" t="str">
        <f>IFERROR(VLOOKUP(A1543,'Distributor List'!$A$2:$D$77,2,0),"-")</f>
        <v>Jhang</v>
      </c>
      <c r="C1543" s="6" t="str">
        <f>IFERROR(VLOOKUP(A1543,'Distributor List'!$A$2:$D$77,3,0),"-")</f>
        <v>Center-1</v>
      </c>
      <c r="D1543" s="6" t="str">
        <f>IFERROR(VLOOKUP(A1543,'Distributor List'!$A$2:$F$77,6,0),"-")</f>
        <v>Pak-1</v>
      </c>
      <c r="E1543" s="6" t="str">
        <f>IFERROR(VLOOKUP(A1543,'Distributor List'!$A$2:$D$77,4,0),"-")</f>
        <v>Distributor</v>
      </c>
      <c r="F1543" s="6" t="str">
        <f>IFERROR(VLOOKUP(H1543,'Price List'!$A$2:$H$109,8,0),"-")</f>
        <v>Medicronis</v>
      </c>
      <c r="G1543" s="6" t="str">
        <f>IFERROR(VLOOKUP(A1543,'Distributor List'!$A$2:$E$77,5,0),"-")</f>
        <v>FSD Vacant</v>
      </c>
      <c r="H1543" s="10" t="s">
        <v>184</v>
      </c>
      <c r="I1543" s="58">
        <v>112</v>
      </c>
      <c r="J1543" s="72">
        <v>0</v>
      </c>
      <c r="K1543" s="72">
        <v>294</v>
      </c>
      <c r="L1543" s="73">
        <f t="shared" si="690"/>
        <v>0</v>
      </c>
      <c r="M1543" s="73">
        <f t="shared" si="689"/>
        <v>32928</v>
      </c>
      <c r="N1543" s="74">
        <v>0</v>
      </c>
      <c r="O1543" s="74">
        <f t="shared" si="673"/>
        <v>0</v>
      </c>
      <c r="P1543" s="73">
        <f t="shared" si="669"/>
        <v>0</v>
      </c>
      <c r="Q1543" s="75">
        <v>65.555999999999997</v>
      </c>
      <c r="R1543" s="73">
        <f t="shared" si="682"/>
        <v>7342.2719999999999</v>
      </c>
      <c r="S1543" s="76">
        <f t="shared" si="683"/>
        <v>0</v>
      </c>
      <c r="T1543" s="77">
        <v>0</v>
      </c>
      <c r="U1543" s="78">
        <f t="shared" si="680"/>
        <v>0</v>
      </c>
      <c r="V1543" s="73">
        <f t="shared" si="681"/>
        <v>0</v>
      </c>
      <c r="W1543" s="73">
        <f t="shared" si="684"/>
        <v>0</v>
      </c>
      <c r="X1543" s="76" t="str">
        <f t="shared" si="685"/>
        <v>-</v>
      </c>
      <c r="Y1543" s="73">
        <f t="shared" si="686"/>
        <v>0</v>
      </c>
      <c r="Z1543" s="73">
        <f t="shared" si="687"/>
        <v>0</v>
      </c>
      <c r="AA1543" s="73">
        <f t="shared" si="670"/>
        <v>0</v>
      </c>
      <c r="AB1543" s="73">
        <f t="shared" si="688"/>
        <v>294</v>
      </c>
      <c r="AC1543" s="73">
        <f t="shared" si="671"/>
        <v>32928</v>
      </c>
      <c r="AD1543" s="73">
        <f t="shared" si="672"/>
        <v>0</v>
      </c>
      <c r="AE1543" s="73">
        <v>0</v>
      </c>
    </row>
    <row r="1544" spans="1:31" ht="15" customHeight="1">
      <c r="A1544" s="5" t="s">
        <v>98</v>
      </c>
      <c r="B1544" s="6" t="str">
        <f>IFERROR(VLOOKUP(A1544,'Distributor List'!$A$2:$D$77,2,0),"-")</f>
        <v>Jhang</v>
      </c>
      <c r="C1544" s="6" t="str">
        <f>IFERROR(VLOOKUP(A1544,'Distributor List'!$A$2:$D$77,3,0),"-")</f>
        <v>Center-1</v>
      </c>
      <c r="D1544" s="6" t="str">
        <f>IFERROR(VLOOKUP(A1544,'Distributor List'!$A$2:$F$77,6,0),"-")</f>
        <v>Pak-1</v>
      </c>
      <c r="E1544" s="6" t="str">
        <f>IFERROR(VLOOKUP(A1544,'Distributor List'!$A$2:$D$77,4,0),"-")</f>
        <v>Distributor</v>
      </c>
      <c r="F1544" s="6" t="str">
        <f>IFERROR(VLOOKUP(H1544,'Price List'!$A$2:$H$109,8,0),"-")</f>
        <v>Medicronis</v>
      </c>
      <c r="G1544" s="6" t="str">
        <f>IFERROR(VLOOKUP(A1544,'Distributor List'!$A$2:$E$77,5,0),"-")</f>
        <v>FSD Vacant</v>
      </c>
      <c r="H1544" s="10" t="s">
        <v>185</v>
      </c>
      <c r="I1544" s="58">
        <v>140</v>
      </c>
      <c r="J1544" s="72">
        <v>0</v>
      </c>
      <c r="K1544" s="72">
        <v>0</v>
      </c>
      <c r="L1544" s="73">
        <f t="shared" si="690"/>
        <v>0</v>
      </c>
      <c r="M1544" s="73">
        <f t="shared" si="689"/>
        <v>0</v>
      </c>
      <c r="N1544" s="74">
        <v>0</v>
      </c>
      <c r="O1544" s="74">
        <f t="shared" si="673"/>
        <v>0</v>
      </c>
      <c r="P1544" s="73">
        <f t="shared" si="669"/>
        <v>0</v>
      </c>
      <c r="Q1544" s="75">
        <v>77.56</v>
      </c>
      <c r="R1544" s="73">
        <f t="shared" si="682"/>
        <v>10858.4</v>
      </c>
      <c r="S1544" s="76">
        <f t="shared" si="683"/>
        <v>0</v>
      </c>
      <c r="T1544" s="77">
        <v>0</v>
      </c>
      <c r="U1544" s="78">
        <f t="shared" si="680"/>
        <v>0</v>
      </c>
      <c r="V1544" s="73">
        <f t="shared" si="681"/>
        <v>0</v>
      </c>
      <c r="W1544" s="73">
        <f t="shared" si="684"/>
        <v>0</v>
      </c>
      <c r="X1544" s="76" t="str">
        <f t="shared" si="685"/>
        <v>-</v>
      </c>
      <c r="Y1544" s="73">
        <f t="shared" si="686"/>
        <v>0</v>
      </c>
      <c r="Z1544" s="73">
        <f t="shared" si="687"/>
        <v>0</v>
      </c>
      <c r="AA1544" s="73">
        <f t="shared" si="670"/>
        <v>0</v>
      </c>
      <c r="AB1544" s="73">
        <f t="shared" si="688"/>
        <v>0</v>
      </c>
      <c r="AC1544" s="73">
        <f t="shared" si="671"/>
        <v>0</v>
      </c>
      <c r="AD1544" s="73">
        <f t="shared" si="672"/>
        <v>0</v>
      </c>
      <c r="AE1544" s="73">
        <v>0</v>
      </c>
    </row>
    <row r="1545" spans="1:31" ht="15" customHeight="1">
      <c r="A1545" s="5" t="s">
        <v>98</v>
      </c>
      <c r="B1545" s="6" t="str">
        <f>IFERROR(VLOOKUP(A1545,'Distributor List'!$A$2:$D$77,2,0),"-")</f>
        <v>Jhang</v>
      </c>
      <c r="C1545" s="6" t="str">
        <f>IFERROR(VLOOKUP(A1545,'Distributor List'!$A$2:$D$77,3,0),"-")</f>
        <v>Center-1</v>
      </c>
      <c r="D1545" s="6" t="str">
        <f>IFERROR(VLOOKUP(A1545,'Distributor List'!$A$2:$F$77,6,0),"-")</f>
        <v>Pak-1</v>
      </c>
      <c r="E1545" s="6" t="str">
        <f>IFERROR(VLOOKUP(A1545,'Distributor List'!$A$2:$D$77,4,0),"-")</f>
        <v>Distributor</v>
      </c>
      <c r="F1545" s="6" t="str">
        <f>IFERROR(VLOOKUP(H1545,'Price List'!$A$2:$H$109,8,0),"-")</f>
        <v>Medicronis</v>
      </c>
      <c r="G1545" s="6" t="str">
        <f>IFERROR(VLOOKUP(A1545,'Distributor List'!$A$2:$E$77,5,0),"-")</f>
        <v>FSD Vacant</v>
      </c>
      <c r="H1545" s="10" t="s">
        <v>186</v>
      </c>
      <c r="I1545" s="58">
        <v>199</v>
      </c>
      <c r="J1545" s="72">
        <v>0</v>
      </c>
      <c r="K1545" s="72">
        <v>0</v>
      </c>
      <c r="L1545" s="73">
        <f t="shared" si="690"/>
        <v>0</v>
      </c>
      <c r="M1545" s="73">
        <f t="shared" si="689"/>
        <v>0</v>
      </c>
      <c r="N1545" s="74">
        <v>0</v>
      </c>
      <c r="O1545" s="74">
        <f t="shared" si="673"/>
        <v>0</v>
      </c>
      <c r="P1545" s="73">
        <f t="shared" si="669"/>
        <v>0</v>
      </c>
      <c r="Q1545" s="75">
        <v>51.84</v>
      </c>
      <c r="R1545" s="73">
        <f t="shared" si="682"/>
        <v>10316.16</v>
      </c>
      <c r="S1545" s="76">
        <f t="shared" si="683"/>
        <v>0</v>
      </c>
      <c r="T1545" s="77">
        <v>0</v>
      </c>
      <c r="U1545" s="78">
        <f t="shared" si="680"/>
        <v>0</v>
      </c>
      <c r="V1545" s="73">
        <f t="shared" si="681"/>
        <v>0</v>
      </c>
      <c r="W1545" s="73">
        <f t="shared" si="684"/>
        <v>0</v>
      </c>
      <c r="X1545" s="76" t="str">
        <f t="shared" si="685"/>
        <v>-</v>
      </c>
      <c r="Y1545" s="73">
        <f t="shared" si="686"/>
        <v>0</v>
      </c>
      <c r="Z1545" s="73">
        <f t="shared" si="687"/>
        <v>0</v>
      </c>
      <c r="AA1545" s="73">
        <f t="shared" si="670"/>
        <v>0</v>
      </c>
      <c r="AB1545" s="73">
        <f t="shared" si="688"/>
        <v>0</v>
      </c>
      <c r="AC1545" s="73">
        <f t="shared" si="671"/>
        <v>0</v>
      </c>
      <c r="AD1545" s="73">
        <f t="shared" si="672"/>
        <v>0</v>
      </c>
      <c r="AE1545" s="73">
        <v>0</v>
      </c>
    </row>
    <row r="1546" spans="1:31" ht="15" customHeight="1">
      <c r="A1546" s="5" t="s">
        <v>98</v>
      </c>
      <c r="B1546" s="6" t="str">
        <f>IFERROR(VLOOKUP(A1546,'Distributor List'!$A$2:$D$77,2,0),"-")</f>
        <v>Jhang</v>
      </c>
      <c r="C1546" s="6" t="str">
        <f>IFERROR(VLOOKUP(A1546,'Distributor List'!$A$2:$D$77,3,0),"-")</f>
        <v>Center-1</v>
      </c>
      <c r="D1546" s="6" t="str">
        <f>IFERROR(VLOOKUP(A1546,'Distributor List'!$A$2:$F$77,6,0),"-")</f>
        <v>Pak-1</v>
      </c>
      <c r="E1546" s="6" t="str">
        <f>IFERROR(VLOOKUP(A1546,'Distributor List'!$A$2:$D$77,4,0),"-")</f>
        <v>Distributor</v>
      </c>
      <c r="F1546" s="6" t="str">
        <f>IFERROR(VLOOKUP(H1546,'Price List'!$A$2:$H$109,8,0),"-")</f>
        <v>Transformer</v>
      </c>
      <c r="G1546" s="6" t="str">
        <f>IFERROR(VLOOKUP(A1546,'Distributor List'!$A$2:$E$77,5,0),"-")</f>
        <v>FSD Vacant</v>
      </c>
      <c r="H1546" s="10" t="s">
        <v>187</v>
      </c>
      <c r="I1546" s="58">
        <v>170</v>
      </c>
      <c r="J1546" s="72">
        <v>0</v>
      </c>
      <c r="K1546" s="72">
        <v>4</v>
      </c>
      <c r="L1546" s="73">
        <f t="shared" si="690"/>
        <v>0</v>
      </c>
      <c r="M1546" s="73">
        <f t="shared" si="689"/>
        <v>680</v>
      </c>
      <c r="N1546" s="74">
        <v>0</v>
      </c>
      <c r="O1546" s="74">
        <f t="shared" si="673"/>
        <v>0</v>
      </c>
      <c r="P1546" s="73">
        <f t="shared" si="669"/>
        <v>0</v>
      </c>
      <c r="Q1546" s="75">
        <v>0</v>
      </c>
      <c r="R1546" s="73">
        <f t="shared" si="682"/>
        <v>0</v>
      </c>
      <c r="S1546" s="76" t="str">
        <f t="shared" ref="S1546:S1578" si="691">IFERROR(L1546/R1546,"-")</f>
        <v>-</v>
      </c>
      <c r="T1546" s="77">
        <v>0</v>
      </c>
      <c r="U1546" s="78">
        <f t="shared" si="680"/>
        <v>0</v>
      </c>
      <c r="V1546" s="73">
        <f t="shared" si="681"/>
        <v>0</v>
      </c>
      <c r="W1546" s="73">
        <f t="shared" ref="W1546:W1578" si="692">L1546-V1546</f>
        <v>0</v>
      </c>
      <c r="X1546" s="76" t="str">
        <f t="shared" ref="X1546:X1578" si="693">IFERROR(L1546/V1546-1,"-")</f>
        <v>-</v>
      </c>
      <c r="Y1546" s="73">
        <f t="shared" ref="Y1546:Y1578" si="694">(J1546)/1*1.5</f>
        <v>0</v>
      </c>
      <c r="Z1546" s="73">
        <f t="shared" ref="Z1546:Z1578" si="695">IF(Y1546&gt;K1546,Y1546-K1546,0)</f>
        <v>0</v>
      </c>
      <c r="AA1546" s="73">
        <f t="shared" si="670"/>
        <v>0</v>
      </c>
      <c r="AB1546" s="73">
        <f t="shared" ref="AB1546:AB1578" si="696">IF(Y1546&lt;K1546,K1546-Y1546,0)</f>
        <v>4</v>
      </c>
      <c r="AC1546" s="73">
        <f t="shared" si="671"/>
        <v>680</v>
      </c>
      <c r="AD1546" s="73">
        <f t="shared" si="672"/>
        <v>0</v>
      </c>
      <c r="AE1546" s="73">
        <v>0</v>
      </c>
    </row>
    <row r="1547" spans="1:31" ht="15" customHeight="1">
      <c r="A1547" s="5" t="s">
        <v>98</v>
      </c>
      <c r="B1547" s="6" t="str">
        <f>IFERROR(VLOOKUP(A1547,'Distributor List'!$A$2:$D$77,2,0),"-")</f>
        <v>Jhang</v>
      </c>
      <c r="C1547" s="6" t="str">
        <f>IFERROR(VLOOKUP(A1547,'Distributor List'!$A$2:$D$77,3,0),"-")</f>
        <v>Center-1</v>
      </c>
      <c r="D1547" s="6" t="str">
        <f>IFERROR(VLOOKUP(A1547,'Distributor List'!$A$2:$F$77,6,0),"-")</f>
        <v>Pak-1</v>
      </c>
      <c r="E1547" s="6" t="str">
        <f>IFERROR(VLOOKUP(A1547,'Distributor List'!$A$2:$D$77,4,0),"-")</f>
        <v>Distributor</v>
      </c>
      <c r="F1547" s="6" t="str">
        <f>IFERROR(VLOOKUP(H1547,'Price List'!$A$2:$H$109,8,0),"-")</f>
        <v>Medicronis</v>
      </c>
      <c r="G1547" s="6" t="str">
        <f>IFERROR(VLOOKUP(A1547,'Distributor List'!$A$2:$E$77,5,0),"-")</f>
        <v>FSD Vacant</v>
      </c>
      <c r="H1547" s="10" t="s">
        <v>188</v>
      </c>
      <c r="I1547" s="58">
        <v>110</v>
      </c>
      <c r="J1547" s="72">
        <v>18</v>
      </c>
      <c r="K1547" s="72">
        <v>52</v>
      </c>
      <c r="L1547" s="73">
        <f t="shared" si="690"/>
        <v>1980</v>
      </c>
      <c r="M1547" s="73">
        <f t="shared" si="689"/>
        <v>5720</v>
      </c>
      <c r="N1547" s="74">
        <v>18</v>
      </c>
      <c r="O1547" s="74">
        <f t="shared" si="673"/>
        <v>1980</v>
      </c>
      <c r="P1547" s="73">
        <f t="shared" si="669"/>
        <v>0</v>
      </c>
      <c r="Q1547" s="75">
        <v>68.459999999999994</v>
      </c>
      <c r="R1547" s="73">
        <f t="shared" si="682"/>
        <v>7530.5999999999995</v>
      </c>
      <c r="S1547" s="76">
        <f t="shared" si="691"/>
        <v>0.26292725679228751</v>
      </c>
      <c r="T1547" s="77">
        <v>23</v>
      </c>
      <c r="U1547" s="78">
        <f t="shared" si="680"/>
        <v>-5</v>
      </c>
      <c r="V1547" s="73">
        <f t="shared" si="681"/>
        <v>2530</v>
      </c>
      <c r="W1547" s="73">
        <f t="shared" si="692"/>
        <v>-550</v>
      </c>
      <c r="X1547" s="76">
        <f t="shared" si="693"/>
        <v>-0.21739130434782605</v>
      </c>
      <c r="Y1547" s="73">
        <f t="shared" si="694"/>
        <v>27</v>
      </c>
      <c r="Z1547" s="73">
        <f t="shared" si="695"/>
        <v>0</v>
      </c>
      <c r="AA1547" s="73">
        <f t="shared" si="670"/>
        <v>0</v>
      </c>
      <c r="AB1547" s="73">
        <f t="shared" si="696"/>
        <v>25</v>
      </c>
      <c r="AC1547" s="73">
        <f t="shared" si="671"/>
        <v>2750</v>
      </c>
      <c r="AD1547" s="73">
        <f t="shared" si="672"/>
        <v>2970</v>
      </c>
      <c r="AE1547" s="73">
        <v>0</v>
      </c>
    </row>
    <row r="1548" spans="1:31" ht="15" customHeight="1">
      <c r="A1548" s="5" t="s">
        <v>98</v>
      </c>
      <c r="B1548" s="6" t="str">
        <f>IFERROR(VLOOKUP(A1548,'Distributor List'!$A$2:$D$77,2,0),"-")</f>
        <v>Jhang</v>
      </c>
      <c r="C1548" s="6" t="str">
        <f>IFERROR(VLOOKUP(A1548,'Distributor List'!$A$2:$D$77,3,0),"-")</f>
        <v>Center-1</v>
      </c>
      <c r="D1548" s="6" t="str">
        <f>IFERROR(VLOOKUP(A1548,'Distributor List'!$A$2:$F$77,6,0),"-")</f>
        <v>Pak-1</v>
      </c>
      <c r="E1548" s="6" t="str">
        <f>IFERROR(VLOOKUP(A1548,'Distributor List'!$A$2:$D$77,4,0),"-")</f>
        <v>Distributor</v>
      </c>
      <c r="F1548" s="6" t="str">
        <f>IFERROR(VLOOKUP(H1548,'Price List'!$A$2:$H$109,8,0),"-")</f>
        <v>Medicronis</v>
      </c>
      <c r="G1548" s="6" t="str">
        <f>IFERROR(VLOOKUP(A1548,'Distributor List'!$A$2:$E$77,5,0),"-")</f>
        <v>FSD Vacant</v>
      </c>
      <c r="H1548" s="10" t="s">
        <v>189</v>
      </c>
      <c r="I1548" s="58">
        <v>99</v>
      </c>
      <c r="J1548" s="72">
        <v>5</v>
      </c>
      <c r="K1548" s="72">
        <v>55</v>
      </c>
      <c r="L1548" s="73">
        <f t="shared" si="690"/>
        <v>495</v>
      </c>
      <c r="M1548" s="73">
        <f t="shared" si="689"/>
        <v>5445</v>
      </c>
      <c r="N1548" s="74">
        <v>5</v>
      </c>
      <c r="O1548" s="74">
        <f t="shared" si="673"/>
        <v>495</v>
      </c>
      <c r="P1548" s="73">
        <f t="shared" si="669"/>
        <v>0</v>
      </c>
      <c r="Q1548" s="75">
        <v>72.52</v>
      </c>
      <c r="R1548" s="73">
        <f t="shared" si="682"/>
        <v>7179.48</v>
      </c>
      <c r="S1548" s="76">
        <f t="shared" si="691"/>
        <v>6.89464975179261E-2</v>
      </c>
      <c r="T1548" s="77">
        <v>5</v>
      </c>
      <c r="U1548" s="78">
        <f t="shared" si="680"/>
        <v>0</v>
      </c>
      <c r="V1548" s="73">
        <f t="shared" si="681"/>
        <v>495</v>
      </c>
      <c r="W1548" s="73">
        <f t="shared" si="692"/>
        <v>0</v>
      </c>
      <c r="X1548" s="76">
        <f t="shared" si="693"/>
        <v>0</v>
      </c>
      <c r="Y1548" s="73">
        <f t="shared" si="694"/>
        <v>7.5</v>
      </c>
      <c r="Z1548" s="73">
        <f t="shared" si="695"/>
        <v>0</v>
      </c>
      <c r="AA1548" s="73">
        <f t="shared" si="670"/>
        <v>0</v>
      </c>
      <c r="AB1548" s="73">
        <f t="shared" si="696"/>
        <v>47.5</v>
      </c>
      <c r="AC1548" s="73">
        <f t="shared" si="671"/>
        <v>4702.5</v>
      </c>
      <c r="AD1548" s="73">
        <f t="shared" si="672"/>
        <v>742.5</v>
      </c>
      <c r="AE1548" s="73">
        <v>0</v>
      </c>
    </row>
    <row r="1549" spans="1:31" ht="15" customHeight="1">
      <c r="A1549" s="5" t="s">
        <v>98</v>
      </c>
      <c r="B1549" s="6" t="str">
        <f>IFERROR(VLOOKUP(A1549,'Distributor List'!$A$2:$D$77,2,0),"-")</f>
        <v>Jhang</v>
      </c>
      <c r="C1549" s="6" t="str">
        <f>IFERROR(VLOOKUP(A1549,'Distributor List'!$A$2:$D$77,3,0),"-")</f>
        <v>Center-1</v>
      </c>
      <c r="D1549" s="6" t="str">
        <f>IFERROR(VLOOKUP(A1549,'Distributor List'!$A$2:$F$77,6,0),"-")</f>
        <v>Pak-1</v>
      </c>
      <c r="E1549" s="6" t="str">
        <f>IFERROR(VLOOKUP(A1549,'Distributor List'!$A$2:$D$77,4,0),"-")</f>
        <v>Distributor</v>
      </c>
      <c r="F1549" s="6" t="str">
        <f>IFERROR(VLOOKUP(H1549,'Price List'!$A$2:$H$109,8,0),"-")</f>
        <v>Medicronis</v>
      </c>
      <c r="G1549" s="6" t="str">
        <f>IFERROR(VLOOKUP(A1549,'Distributor List'!$A$2:$E$77,5,0),"-")</f>
        <v>FSD Vacant</v>
      </c>
      <c r="H1549" s="10" t="s">
        <v>190</v>
      </c>
      <c r="I1549" s="58">
        <v>85</v>
      </c>
      <c r="J1549" s="72">
        <v>0</v>
      </c>
      <c r="K1549" s="72">
        <v>0</v>
      </c>
      <c r="L1549" s="73">
        <f t="shared" si="690"/>
        <v>0</v>
      </c>
      <c r="M1549" s="73">
        <f t="shared" si="689"/>
        <v>0</v>
      </c>
      <c r="N1549" s="74">
        <v>0</v>
      </c>
      <c r="O1549" s="74">
        <f t="shared" si="673"/>
        <v>0</v>
      </c>
      <c r="P1549" s="73">
        <f t="shared" si="669"/>
        <v>0</v>
      </c>
      <c r="Q1549" s="75">
        <v>0</v>
      </c>
      <c r="R1549" s="73">
        <f t="shared" si="682"/>
        <v>0</v>
      </c>
      <c r="S1549" s="76" t="str">
        <f t="shared" si="691"/>
        <v>-</v>
      </c>
      <c r="T1549" s="77">
        <v>0</v>
      </c>
      <c r="U1549" s="78">
        <f t="shared" si="680"/>
        <v>0</v>
      </c>
      <c r="V1549" s="73">
        <f t="shared" si="681"/>
        <v>0</v>
      </c>
      <c r="W1549" s="73">
        <f t="shared" si="692"/>
        <v>0</v>
      </c>
      <c r="X1549" s="76" t="str">
        <f t="shared" si="693"/>
        <v>-</v>
      </c>
      <c r="Y1549" s="73">
        <f t="shared" si="694"/>
        <v>0</v>
      </c>
      <c r="Z1549" s="73">
        <f t="shared" si="695"/>
        <v>0</v>
      </c>
      <c r="AA1549" s="73">
        <f t="shared" si="670"/>
        <v>0</v>
      </c>
      <c r="AB1549" s="73">
        <f t="shared" si="696"/>
        <v>0</v>
      </c>
      <c r="AC1549" s="73">
        <f t="shared" si="671"/>
        <v>0</v>
      </c>
      <c r="AD1549" s="73">
        <f t="shared" si="672"/>
        <v>0</v>
      </c>
      <c r="AE1549" s="73">
        <v>0</v>
      </c>
    </row>
    <row r="1550" spans="1:31" ht="15" customHeight="1">
      <c r="A1550" s="5" t="s">
        <v>98</v>
      </c>
      <c r="B1550" s="6" t="str">
        <f>IFERROR(VLOOKUP(A1550,'Distributor List'!$A$2:$D$77,2,0),"-")</f>
        <v>Jhang</v>
      </c>
      <c r="C1550" s="6" t="str">
        <f>IFERROR(VLOOKUP(A1550,'Distributor List'!$A$2:$D$77,3,0),"-")</f>
        <v>Center-1</v>
      </c>
      <c r="D1550" s="6" t="str">
        <f>IFERROR(VLOOKUP(A1550,'Distributor List'!$A$2:$F$77,6,0),"-")</f>
        <v>Pak-1</v>
      </c>
      <c r="E1550" s="6" t="str">
        <f>IFERROR(VLOOKUP(A1550,'Distributor List'!$A$2:$D$77,4,0),"-")</f>
        <v>Distributor</v>
      </c>
      <c r="F1550" s="6" t="str">
        <f>IFERROR(VLOOKUP(H1550,'Price List'!$A$2:$H$109,8,0),"-")</f>
        <v>Medicronis</v>
      </c>
      <c r="G1550" s="6" t="str">
        <f>IFERROR(VLOOKUP(A1550,'Distributor List'!$A$2:$E$77,5,0),"-")</f>
        <v>FSD Vacant</v>
      </c>
      <c r="H1550" s="10" t="s">
        <v>191</v>
      </c>
      <c r="I1550" s="58">
        <v>85</v>
      </c>
      <c r="J1550" s="72">
        <v>83</v>
      </c>
      <c r="K1550" s="72">
        <v>3</v>
      </c>
      <c r="L1550" s="73">
        <f t="shared" si="690"/>
        <v>7055</v>
      </c>
      <c r="M1550" s="73">
        <f t="shared" si="689"/>
        <v>255</v>
      </c>
      <c r="N1550" s="74">
        <v>83</v>
      </c>
      <c r="O1550" s="74">
        <f t="shared" si="673"/>
        <v>7055</v>
      </c>
      <c r="P1550" s="73">
        <f t="shared" si="669"/>
        <v>0</v>
      </c>
      <c r="Q1550" s="75">
        <v>98.72</v>
      </c>
      <c r="R1550" s="73">
        <f t="shared" si="682"/>
        <v>8391.2000000000007</v>
      </c>
      <c r="S1550" s="76">
        <f t="shared" si="691"/>
        <v>0.8407617504051863</v>
      </c>
      <c r="T1550" s="77">
        <v>63</v>
      </c>
      <c r="U1550" s="78">
        <f t="shared" si="680"/>
        <v>20</v>
      </c>
      <c r="V1550" s="73">
        <f t="shared" si="681"/>
        <v>5355</v>
      </c>
      <c r="W1550" s="73">
        <f t="shared" si="692"/>
        <v>1700</v>
      </c>
      <c r="X1550" s="76">
        <f t="shared" si="693"/>
        <v>0.31746031746031744</v>
      </c>
      <c r="Y1550" s="73">
        <f t="shared" si="694"/>
        <v>124.5</v>
      </c>
      <c r="Z1550" s="73">
        <f t="shared" si="695"/>
        <v>121.5</v>
      </c>
      <c r="AA1550" s="73">
        <f t="shared" si="670"/>
        <v>10327.5</v>
      </c>
      <c r="AB1550" s="73">
        <f t="shared" si="696"/>
        <v>0</v>
      </c>
      <c r="AC1550" s="73">
        <f t="shared" si="671"/>
        <v>0</v>
      </c>
      <c r="AD1550" s="73">
        <f t="shared" si="672"/>
        <v>10582.5</v>
      </c>
      <c r="AE1550" s="73">
        <v>0</v>
      </c>
    </row>
    <row r="1551" spans="1:31" ht="15" customHeight="1">
      <c r="A1551" s="5" t="s">
        <v>98</v>
      </c>
      <c r="B1551" s="6" t="str">
        <f>IFERROR(VLOOKUP(A1551,'Distributor List'!$A$2:$D$77,2,0),"-")</f>
        <v>Jhang</v>
      </c>
      <c r="C1551" s="6" t="str">
        <f>IFERROR(VLOOKUP(A1551,'Distributor List'!$A$2:$D$77,3,0),"-")</f>
        <v>Center-1</v>
      </c>
      <c r="D1551" s="6" t="str">
        <f>IFERROR(VLOOKUP(A1551,'Distributor List'!$A$2:$F$77,6,0),"-")</f>
        <v>Pak-1</v>
      </c>
      <c r="E1551" s="6" t="str">
        <f>IFERROR(VLOOKUP(A1551,'Distributor List'!$A$2:$D$77,4,0),"-")</f>
        <v>Distributor</v>
      </c>
      <c r="F1551" s="6" t="str">
        <f>IFERROR(VLOOKUP(H1551,'Price List'!$A$2:$H$109,8,0),"-")</f>
        <v>Medicronis</v>
      </c>
      <c r="G1551" s="6" t="str">
        <f>IFERROR(VLOOKUP(A1551,'Distributor List'!$A$2:$E$77,5,0),"-")</f>
        <v>FSD Vacant</v>
      </c>
      <c r="H1551" s="10" t="s">
        <v>192</v>
      </c>
      <c r="I1551" s="58">
        <v>90</v>
      </c>
      <c r="J1551" s="72">
        <v>0</v>
      </c>
      <c r="K1551" s="72">
        <v>0</v>
      </c>
      <c r="L1551" s="73">
        <f t="shared" si="690"/>
        <v>0</v>
      </c>
      <c r="M1551" s="73">
        <f t="shared" si="689"/>
        <v>0</v>
      </c>
      <c r="N1551" s="74">
        <v>0</v>
      </c>
      <c r="O1551" s="74">
        <f t="shared" si="673"/>
        <v>0</v>
      </c>
      <c r="P1551" s="73">
        <f t="shared" si="669"/>
        <v>0</v>
      </c>
      <c r="Q1551" s="75">
        <v>0</v>
      </c>
      <c r="R1551" s="73">
        <f t="shared" si="682"/>
        <v>0</v>
      </c>
      <c r="S1551" s="76" t="str">
        <f t="shared" si="691"/>
        <v>-</v>
      </c>
      <c r="T1551" s="77">
        <v>0</v>
      </c>
      <c r="U1551" s="78">
        <f t="shared" si="680"/>
        <v>0</v>
      </c>
      <c r="V1551" s="73">
        <f t="shared" si="681"/>
        <v>0</v>
      </c>
      <c r="W1551" s="73">
        <f t="shared" si="692"/>
        <v>0</v>
      </c>
      <c r="X1551" s="76" t="str">
        <f t="shared" si="693"/>
        <v>-</v>
      </c>
      <c r="Y1551" s="73">
        <f t="shared" si="694"/>
        <v>0</v>
      </c>
      <c r="Z1551" s="73">
        <f t="shared" si="695"/>
        <v>0</v>
      </c>
      <c r="AA1551" s="73">
        <f t="shared" si="670"/>
        <v>0</v>
      </c>
      <c r="AB1551" s="73">
        <f t="shared" si="696"/>
        <v>0</v>
      </c>
      <c r="AC1551" s="73">
        <f t="shared" si="671"/>
        <v>0</v>
      </c>
      <c r="AD1551" s="73">
        <f t="shared" si="672"/>
        <v>0</v>
      </c>
      <c r="AE1551" s="73">
        <v>0</v>
      </c>
    </row>
    <row r="1552" spans="1:31" ht="15" customHeight="1">
      <c r="A1552" s="5" t="s">
        <v>98</v>
      </c>
      <c r="B1552" s="6" t="str">
        <f>IFERROR(VLOOKUP(A1552,'Distributor List'!$A$2:$D$77,2,0),"-")</f>
        <v>Jhang</v>
      </c>
      <c r="C1552" s="6" t="str">
        <f>IFERROR(VLOOKUP(A1552,'Distributor List'!$A$2:$D$77,3,0),"-")</f>
        <v>Center-1</v>
      </c>
      <c r="D1552" s="6" t="str">
        <f>IFERROR(VLOOKUP(A1552,'Distributor List'!$A$2:$F$77,6,0),"-")</f>
        <v>Pak-1</v>
      </c>
      <c r="E1552" s="6" t="str">
        <f>IFERROR(VLOOKUP(A1552,'Distributor List'!$A$2:$D$77,4,0),"-")</f>
        <v>Distributor</v>
      </c>
      <c r="F1552" s="6" t="str">
        <f>IFERROR(VLOOKUP(H1552,'Price List'!$A$2:$H$109,8,0),"-")</f>
        <v>Medicronis</v>
      </c>
      <c r="G1552" s="6" t="str">
        <f>IFERROR(VLOOKUP(A1552,'Distributor List'!$A$2:$E$77,5,0),"-")</f>
        <v>FSD Vacant</v>
      </c>
      <c r="H1552" s="56" t="s">
        <v>193</v>
      </c>
      <c r="I1552" s="57">
        <v>99</v>
      </c>
      <c r="J1552" s="72">
        <v>5</v>
      </c>
      <c r="K1552" s="72">
        <v>112</v>
      </c>
      <c r="L1552" s="73">
        <f t="shared" si="690"/>
        <v>495</v>
      </c>
      <c r="M1552" s="73">
        <f t="shared" si="689"/>
        <v>11088</v>
      </c>
      <c r="N1552" s="74">
        <v>5</v>
      </c>
      <c r="O1552" s="74">
        <f t="shared" si="673"/>
        <v>495</v>
      </c>
      <c r="P1552" s="73">
        <f t="shared" si="669"/>
        <v>0</v>
      </c>
      <c r="Q1552" s="75">
        <v>142.38</v>
      </c>
      <c r="R1552" s="73">
        <f t="shared" si="682"/>
        <v>14095.619999999999</v>
      </c>
      <c r="S1552" s="76">
        <f t="shared" ref="S1552" si="697">IFERROR(L1552/R1552,"-")</f>
        <v>3.5117291754459899E-2</v>
      </c>
      <c r="T1552" s="77">
        <v>15</v>
      </c>
      <c r="U1552" s="78">
        <f t="shared" si="680"/>
        <v>-10</v>
      </c>
      <c r="V1552" s="73">
        <f t="shared" si="681"/>
        <v>1485</v>
      </c>
      <c r="W1552" s="73">
        <f t="shared" ref="W1552" si="698">L1552-V1552</f>
        <v>-990</v>
      </c>
      <c r="X1552" s="76">
        <f t="shared" ref="X1552" si="699">IFERROR(L1552/V1552-1,"-")</f>
        <v>-0.66666666666666674</v>
      </c>
      <c r="Y1552" s="73">
        <f t="shared" ref="Y1552" si="700">(J1552)/1*1.5</f>
        <v>7.5</v>
      </c>
      <c r="Z1552" s="73">
        <f t="shared" ref="Z1552" si="701">IF(Y1552&gt;K1552,Y1552-K1552,0)</f>
        <v>0</v>
      </c>
      <c r="AA1552" s="73">
        <f t="shared" si="670"/>
        <v>0</v>
      </c>
      <c r="AB1552" s="73">
        <f t="shared" ref="AB1552" si="702">IF(Y1552&lt;K1552,K1552-Y1552,0)</f>
        <v>104.5</v>
      </c>
      <c r="AC1552" s="73">
        <f t="shared" si="671"/>
        <v>10345.5</v>
      </c>
      <c r="AD1552" s="73">
        <f t="shared" si="672"/>
        <v>742.5</v>
      </c>
      <c r="AE1552" s="73">
        <v>0</v>
      </c>
    </row>
    <row r="1553" spans="1:31" ht="15" customHeight="1">
      <c r="A1553" s="5" t="s">
        <v>98</v>
      </c>
      <c r="B1553" s="6" t="str">
        <f>IFERROR(VLOOKUP(A1553,'Distributor List'!$A$2:$D$77,2,0),"-")</f>
        <v>Jhang</v>
      </c>
      <c r="C1553" s="6" t="str">
        <f>IFERROR(VLOOKUP(A1553,'Distributor List'!$A$2:$D$77,3,0),"-")</f>
        <v>Center-1</v>
      </c>
      <c r="D1553" s="6" t="str">
        <f>IFERROR(VLOOKUP(A1553,'Distributor List'!$A$2:$F$77,6,0),"-")</f>
        <v>Pak-1</v>
      </c>
      <c r="E1553" s="6" t="str">
        <f>IFERROR(VLOOKUP(A1553,'Distributor List'!$A$2:$D$77,4,0),"-")</f>
        <v>Distributor</v>
      </c>
      <c r="F1553" s="6" t="str">
        <f>IFERROR(VLOOKUP(H1553,'Price List'!$A$2:$H$109,8,0),"-")</f>
        <v>Medicronis</v>
      </c>
      <c r="G1553" s="6" t="str">
        <f>IFERROR(VLOOKUP(A1553,'Distributor List'!$A$2:$E$77,5,0),"-")</f>
        <v>FSD Vacant</v>
      </c>
      <c r="H1553" s="10" t="s">
        <v>144</v>
      </c>
      <c r="I1553" s="58">
        <v>105</v>
      </c>
      <c r="J1553" s="72">
        <v>5</v>
      </c>
      <c r="K1553" s="72">
        <v>8</v>
      </c>
      <c r="L1553" s="73">
        <f t="shared" si="690"/>
        <v>525</v>
      </c>
      <c r="M1553" s="73">
        <f t="shared" si="689"/>
        <v>840</v>
      </c>
      <c r="N1553" s="74">
        <v>5</v>
      </c>
      <c r="O1553" s="74">
        <f t="shared" si="673"/>
        <v>525</v>
      </c>
      <c r="P1553" s="73">
        <f t="shared" si="669"/>
        <v>0</v>
      </c>
      <c r="Q1553" s="75">
        <v>0</v>
      </c>
      <c r="R1553" s="73">
        <f t="shared" si="682"/>
        <v>0</v>
      </c>
      <c r="S1553" s="76" t="str">
        <f t="shared" si="691"/>
        <v>-</v>
      </c>
      <c r="T1553" s="77">
        <v>0</v>
      </c>
      <c r="U1553" s="78">
        <f t="shared" si="680"/>
        <v>5</v>
      </c>
      <c r="V1553" s="73">
        <f t="shared" si="681"/>
        <v>0</v>
      </c>
      <c r="W1553" s="73">
        <f t="shared" si="692"/>
        <v>525</v>
      </c>
      <c r="X1553" s="76" t="str">
        <f t="shared" si="693"/>
        <v>-</v>
      </c>
      <c r="Y1553" s="73">
        <f t="shared" si="694"/>
        <v>7.5</v>
      </c>
      <c r="Z1553" s="73">
        <f t="shared" si="695"/>
        <v>0</v>
      </c>
      <c r="AA1553" s="73">
        <f t="shared" si="670"/>
        <v>0</v>
      </c>
      <c r="AB1553" s="73">
        <f t="shared" si="696"/>
        <v>0.5</v>
      </c>
      <c r="AC1553" s="73">
        <f t="shared" si="671"/>
        <v>52.5</v>
      </c>
      <c r="AD1553" s="73">
        <f t="shared" si="672"/>
        <v>787.5</v>
      </c>
      <c r="AE1553" s="73">
        <v>0</v>
      </c>
    </row>
    <row r="1554" spans="1:31" ht="15" customHeight="1">
      <c r="A1554" s="5" t="s">
        <v>98</v>
      </c>
      <c r="B1554" s="6" t="str">
        <f>IFERROR(VLOOKUP(A1554,'Distributor List'!$A$2:$D$77,2,0),"-")</f>
        <v>Jhang</v>
      </c>
      <c r="C1554" s="6" t="str">
        <f>IFERROR(VLOOKUP(A1554,'Distributor List'!$A$2:$D$77,3,0),"-")</f>
        <v>Center-1</v>
      </c>
      <c r="D1554" s="6" t="str">
        <f>IFERROR(VLOOKUP(A1554,'Distributor List'!$A$2:$F$77,6,0),"-")</f>
        <v>Pak-1</v>
      </c>
      <c r="E1554" s="6" t="str">
        <f>IFERROR(VLOOKUP(A1554,'Distributor List'!$A$2:$D$77,4,0),"-")</f>
        <v>Distributor</v>
      </c>
      <c r="F1554" s="6" t="str">
        <f>IFERROR(VLOOKUP(H1554,'Price List'!$A$2:$H$109,8,0),"-")</f>
        <v>Medicronis</v>
      </c>
      <c r="G1554" s="6" t="str">
        <f>IFERROR(VLOOKUP(A1554,'Distributor List'!$A$2:$E$77,5,0),"-")</f>
        <v>FSD Vacant</v>
      </c>
      <c r="H1554" s="10" t="s">
        <v>150</v>
      </c>
      <c r="I1554" s="58">
        <v>115</v>
      </c>
      <c r="J1554" s="72">
        <v>93</v>
      </c>
      <c r="K1554" s="72">
        <v>13</v>
      </c>
      <c r="L1554" s="73">
        <f t="shared" si="690"/>
        <v>10695</v>
      </c>
      <c r="M1554" s="73">
        <f t="shared" si="689"/>
        <v>1495</v>
      </c>
      <c r="N1554" s="74">
        <v>93</v>
      </c>
      <c r="O1554" s="74">
        <f t="shared" si="673"/>
        <v>10695</v>
      </c>
      <c r="P1554" s="73">
        <f t="shared" si="669"/>
        <v>0</v>
      </c>
      <c r="Q1554" s="75">
        <v>72</v>
      </c>
      <c r="R1554" s="73">
        <f t="shared" si="682"/>
        <v>8280</v>
      </c>
      <c r="S1554" s="76">
        <f t="shared" si="691"/>
        <v>1.2916666666666667</v>
      </c>
      <c r="T1554" s="77">
        <v>30</v>
      </c>
      <c r="U1554" s="78">
        <f t="shared" si="680"/>
        <v>63</v>
      </c>
      <c r="V1554" s="73">
        <f t="shared" si="681"/>
        <v>3450</v>
      </c>
      <c r="W1554" s="73">
        <f t="shared" si="692"/>
        <v>7245</v>
      </c>
      <c r="X1554" s="76">
        <f t="shared" si="693"/>
        <v>2.1</v>
      </c>
      <c r="Y1554" s="73">
        <f t="shared" si="694"/>
        <v>139.5</v>
      </c>
      <c r="Z1554" s="73">
        <f t="shared" si="695"/>
        <v>126.5</v>
      </c>
      <c r="AA1554" s="73">
        <f t="shared" si="670"/>
        <v>14547.5</v>
      </c>
      <c r="AB1554" s="73">
        <f t="shared" si="696"/>
        <v>0</v>
      </c>
      <c r="AC1554" s="73">
        <f t="shared" si="671"/>
        <v>0</v>
      </c>
      <c r="AD1554" s="73">
        <f t="shared" si="672"/>
        <v>16042.5</v>
      </c>
      <c r="AE1554" s="73">
        <v>0</v>
      </c>
    </row>
    <row r="1555" spans="1:31" ht="15" customHeight="1">
      <c r="A1555" s="5" t="s">
        <v>98</v>
      </c>
      <c r="B1555" s="6" t="str">
        <f>IFERROR(VLOOKUP(A1555,'Distributor List'!$A$2:$D$77,2,0),"-")</f>
        <v>Jhang</v>
      </c>
      <c r="C1555" s="6" t="str">
        <f>IFERROR(VLOOKUP(A1555,'Distributor List'!$A$2:$D$77,3,0),"-")</f>
        <v>Center-1</v>
      </c>
      <c r="D1555" s="6" t="str">
        <f>IFERROR(VLOOKUP(A1555,'Distributor List'!$A$2:$F$77,6,0),"-")</f>
        <v>Pak-1</v>
      </c>
      <c r="E1555" s="6" t="str">
        <f>IFERROR(VLOOKUP(A1555,'Distributor List'!$A$2:$D$77,4,0),"-")</f>
        <v>Distributor</v>
      </c>
      <c r="F1555" s="6" t="str">
        <f>IFERROR(VLOOKUP(H1555,'Price List'!$A$2:$H$109,8,0),"-")</f>
        <v>Medicronis</v>
      </c>
      <c r="G1555" s="6" t="str">
        <f>IFERROR(VLOOKUP(A1555,'Distributor List'!$A$2:$E$77,5,0),"-")</f>
        <v>FSD Vacant</v>
      </c>
      <c r="H1555" s="10" t="s">
        <v>194</v>
      </c>
      <c r="I1555" s="58">
        <v>120</v>
      </c>
      <c r="J1555" s="72">
        <v>0</v>
      </c>
      <c r="K1555" s="72">
        <v>34</v>
      </c>
      <c r="L1555" s="73">
        <f t="shared" si="690"/>
        <v>0</v>
      </c>
      <c r="M1555" s="73">
        <f t="shared" si="689"/>
        <v>4080</v>
      </c>
      <c r="N1555" s="74">
        <v>0</v>
      </c>
      <c r="O1555" s="74">
        <f t="shared" si="673"/>
        <v>0</v>
      </c>
      <c r="P1555" s="73">
        <f t="shared" si="669"/>
        <v>0</v>
      </c>
      <c r="Q1555" s="75">
        <v>149.435</v>
      </c>
      <c r="R1555" s="73">
        <f t="shared" si="682"/>
        <v>17932.2</v>
      </c>
      <c r="S1555" s="76">
        <f t="shared" si="691"/>
        <v>0</v>
      </c>
      <c r="T1555" s="77">
        <v>5</v>
      </c>
      <c r="U1555" s="78">
        <f t="shared" si="680"/>
        <v>-5</v>
      </c>
      <c r="V1555" s="73">
        <f t="shared" si="681"/>
        <v>600</v>
      </c>
      <c r="W1555" s="73">
        <f t="shared" si="692"/>
        <v>-600</v>
      </c>
      <c r="X1555" s="76">
        <f t="shared" si="693"/>
        <v>-1</v>
      </c>
      <c r="Y1555" s="73">
        <f t="shared" si="694"/>
        <v>0</v>
      </c>
      <c r="Z1555" s="73">
        <f t="shared" si="695"/>
        <v>0</v>
      </c>
      <c r="AA1555" s="73">
        <f t="shared" si="670"/>
        <v>0</v>
      </c>
      <c r="AB1555" s="73">
        <f t="shared" si="696"/>
        <v>34</v>
      </c>
      <c r="AC1555" s="73">
        <f t="shared" si="671"/>
        <v>4080</v>
      </c>
      <c r="AD1555" s="73">
        <f t="shared" si="672"/>
        <v>0</v>
      </c>
      <c r="AE1555" s="73">
        <v>0</v>
      </c>
    </row>
    <row r="1556" spans="1:31" ht="15" customHeight="1">
      <c r="A1556" s="5" t="s">
        <v>98</v>
      </c>
      <c r="B1556" s="6" t="str">
        <f>IFERROR(VLOOKUP(A1556,'Distributor List'!$A$2:$D$77,2,0),"-")</f>
        <v>Jhang</v>
      </c>
      <c r="C1556" s="6" t="str">
        <f>IFERROR(VLOOKUP(A1556,'Distributor List'!$A$2:$D$77,3,0),"-")</f>
        <v>Center-1</v>
      </c>
      <c r="D1556" s="6" t="str">
        <f>IFERROR(VLOOKUP(A1556,'Distributor List'!$A$2:$F$77,6,0),"-")</f>
        <v>Pak-1</v>
      </c>
      <c r="E1556" s="6" t="str">
        <f>IFERROR(VLOOKUP(A1556,'Distributor List'!$A$2:$D$77,4,0),"-")</f>
        <v>Distributor</v>
      </c>
      <c r="F1556" s="6" t="str">
        <f>IFERROR(VLOOKUP(H1556,'Price List'!$A$2:$H$109,8,0),"-")</f>
        <v>Transformer</v>
      </c>
      <c r="G1556" s="6" t="str">
        <f>IFERROR(VLOOKUP(A1556,'Distributor List'!$A$2:$E$77,5,0),"-")</f>
        <v>FSD Vacant</v>
      </c>
      <c r="H1556" s="10" t="s">
        <v>195</v>
      </c>
      <c r="I1556" s="58">
        <v>552.5</v>
      </c>
      <c r="J1556" s="72">
        <v>0</v>
      </c>
      <c r="K1556" s="72">
        <v>0</v>
      </c>
      <c r="L1556" s="73">
        <f t="shared" si="690"/>
        <v>0</v>
      </c>
      <c r="M1556" s="73">
        <f t="shared" si="689"/>
        <v>0</v>
      </c>
      <c r="N1556" s="74">
        <v>0</v>
      </c>
      <c r="O1556" s="74">
        <f t="shared" si="673"/>
        <v>0</v>
      </c>
      <c r="P1556" s="73">
        <f t="shared" si="669"/>
        <v>0</v>
      </c>
      <c r="Q1556" s="75">
        <v>0</v>
      </c>
      <c r="R1556" s="73">
        <f t="shared" si="682"/>
        <v>0</v>
      </c>
      <c r="S1556" s="76" t="str">
        <f t="shared" si="691"/>
        <v>-</v>
      </c>
      <c r="T1556" s="77">
        <v>0</v>
      </c>
      <c r="U1556" s="78">
        <f t="shared" si="680"/>
        <v>0</v>
      </c>
      <c r="V1556" s="73">
        <f t="shared" si="681"/>
        <v>0</v>
      </c>
      <c r="W1556" s="73">
        <f t="shared" si="692"/>
        <v>0</v>
      </c>
      <c r="X1556" s="76" t="str">
        <f t="shared" si="693"/>
        <v>-</v>
      </c>
      <c r="Y1556" s="73">
        <f t="shared" si="694"/>
        <v>0</v>
      </c>
      <c r="Z1556" s="73">
        <f t="shared" si="695"/>
        <v>0</v>
      </c>
      <c r="AA1556" s="73">
        <f t="shared" si="670"/>
        <v>0</v>
      </c>
      <c r="AB1556" s="73">
        <f t="shared" si="696"/>
        <v>0</v>
      </c>
      <c r="AC1556" s="73">
        <f t="shared" si="671"/>
        <v>0</v>
      </c>
      <c r="AD1556" s="73">
        <f t="shared" si="672"/>
        <v>0</v>
      </c>
      <c r="AE1556" s="73">
        <v>0</v>
      </c>
    </row>
    <row r="1557" spans="1:31" ht="15" customHeight="1">
      <c r="A1557" s="5" t="s">
        <v>98</v>
      </c>
      <c r="B1557" s="6" t="str">
        <f>IFERROR(VLOOKUP(A1557,'Distributor List'!$A$2:$D$77,2,0),"-")</f>
        <v>Jhang</v>
      </c>
      <c r="C1557" s="6" t="str">
        <f>IFERROR(VLOOKUP(A1557,'Distributor List'!$A$2:$D$77,3,0),"-")</f>
        <v>Center-1</v>
      </c>
      <c r="D1557" s="6" t="str">
        <f>IFERROR(VLOOKUP(A1557,'Distributor List'!$A$2:$F$77,6,0),"-")</f>
        <v>Pak-1</v>
      </c>
      <c r="E1557" s="6" t="str">
        <f>IFERROR(VLOOKUP(A1557,'Distributor List'!$A$2:$D$77,4,0),"-")</f>
        <v>Distributor</v>
      </c>
      <c r="F1557" s="6" t="str">
        <f>IFERROR(VLOOKUP(H1557,'Price List'!$A$2:$H$109,8,0),"-")</f>
        <v>Transformer</v>
      </c>
      <c r="G1557" s="6" t="str">
        <f>IFERROR(VLOOKUP(A1557,'Distributor List'!$A$2:$E$77,5,0),"-")</f>
        <v>FSD Vacant</v>
      </c>
      <c r="H1557" s="10" t="s">
        <v>196</v>
      </c>
      <c r="I1557" s="58">
        <v>403.75</v>
      </c>
      <c r="J1557" s="72">
        <v>0</v>
      </c>
      <c r="K1557" s="72">
        <v>0</v>
      </c>
      <c r="L1557" s="73">
        <f t="shared" si="690"/>
        <v>0</v>
      </c>
      <c r="M1557" s="73">
        <f t="shared" si="689"/>
        <v>0</v>
      </c>
      <c r="N1557" s="74">
        <v>0</v>
      </c>
      <c r="O1557" s="74">
        <f t="shared" si="673"/>
        <v>0</v>
      </c>
      <c r="P1557" s="73">
        <f t="shared" si="669"/>
        <v>0</v>
      </c>
      <c r="Q1557" s="75">
        <v>0</v>
      </c>
      <c r="R1557" s="73">
        <f t="shared" si="682"/>
        <v>0</v>
      </c>
      <c r="S1557" s="76" t="str">
        <f t="shared" si="691"/>
        <v>-</v>
      </c>
      <c r="T1557" s="77">
        <v>0</v>
      </c>
      <c r="U1557" s="78">
        <f t="shared" si="680"/>
        <v>0</v>
      </c>
      <c r="V1557" s="73">
        <f t="shared" si="681"/>
        <v>0</v>
      </c>
      <c r="W1557" s="73">
        <f t="shared" si="692"/>
        <v>0</v>
      </c>
      <c r="X1557" s="76" t="str">
        <f t="shared" si="693"/>
        <v>-</v>
      </c>
      <c r="Y1557" s="73">
        <f t="shared" si="694"/>
        <v>0</v>
      </c>
      <c r="Z1557" s="73">
        <f t="shared" si="695"/>
        <v>0</v>
      </c>
      <c r="AA1557" s="73">
        <f t="shared" si="670"/>
        <v>0</v>
      </c>
      <c r="AB1557" s="73">
        <f t="shared" si="696"/>
        <v>0</v>
      </c>
      <c r="AC1557" s="73">
        <f t="shared" si="671"/>
        <v>0</v>
      </c>
      <c r="AD1557" s="73">
        <f t="shared" si="672"/>
        <v>0</v>
      </c>
      <c r="AE1557" s="73">
        <v>0</v>
      </c>
    </row>
    <row r="1558" spans="1:31" ht="15" customHeight="1">
      <c r="A1558" s="5" t="s">
        <v>98</v>
      </c>
      <c r="B1558" s="6" t="str">
        <f>IFERROR(VLOOKUP(A1558,'Distributor List'!$A$2:$D$77,2,0),"-")</f>
        <v>Jhang</v>
      </c>
      <c r="C1558" s="6" t="str">
        <f>IFERROR(VLOOKUP(A1558,'Distributor List'!$A$2:$D$77,3,0),"-")</f>
        <v>Center-1</v>
      </c>
      <c r="D1558" s="6" t="str">
        <f>IFERROR(VLOOKUP(A1558,'Distributor List'!$A$2:$F$77,6,0),"-")</f>
        <v>Pak-1</v>
      </c>
      <c r="E1558" s="6" t="str">
        <f>IFERROR(VLOOKUP(A1558,'Distributor List'!$A$2:$D$77,4,0),"-")</f>
        <v>Distributor</v>
      </c>
      <c r="F1558" s="6" t="str">
        <f>IFERROR(VLOOKUP(H1558,'Price List'!$A$2:$H$109,8,0),"-")</f>
        <v>Medicronis</v>
      </c>
      <c r="G1558" s="6" t="str">
        <f>IFERROR(VLOOKUP(A1558,'Distributor List'!$A$2:$E$77,5,0),"-")</f>
        <v>FSD Vacant</v>
      </c>
      <c r="H1558" s="10" t="s">
        <v>142</v>
      </c>
      <c r="I1558" s="58">
        <v>105</v>
      </c>
      <c r="J1558" s="72">
        <v>149</v>
      </c>
      <c r="K1558" s="72">
        <v>41</v>
      </c>
      <c r="L1558" s="73">
        <f t="shared" si="690"/>
        <v>15645</v>
      </c>
      <c r="M1558" s="73">
        <f t="shared" si="689"/>
        <v>4305</v>
      </c>
      <c r="N1558" s="74">
        <v>149</v>
      </c>
      <c r="O1558" s="74">
        <f t="shared" si="673"/>
        <v>15645</v>
      </c>
      <c r="P1558" s="73">
        <f t="shared" si="669"/>
        <v>0</v>
      </c>
      <c r="Q1558" s="75">
        <v>624.34</v>
      </c>
      <c r="R1558" s="73">
        <f t="shared" si="682"/>
        <v>65555.7</v>
      </c>
      <c r="S1558" s="76">
        <f t="shared" si="691"/>
        <v>0.23865201652945511</v>
      </c>
      <c r="T1558" s="77">
        <v>105</v>
      </c>
      <c r="U1558" s="78">
        <f t="shared" si="680"/>
        <v>44</v>
      </c>
      <c r="V1558" s="73">
        <f t="shared" si="681"/>
        <v>11025</v>
      </c>
      <c r="W1558" s="73">
        <f t="shared" si="692"/>
        <v>4620</v>
      </c>
      <c r="X1558" s="76">
        <f t="shared" si="693"/>
        <v>0.41904761904761911</v>
      </c>
      <c r="Y1558" s="73">
        <f t="shared" si="694"/>
        <v>223.5</v>
      </c>
      <c r="Z1558" s="73">
        <f t="shared" si="695"/>
        <v>182.5</v>
      </c>
      <c r="AA1558" s="73">
        <f t="shared" si="670"/>
        <v>19162.5</v>
      </c>
      <c r="AB1558" s="73">
        <f t="shared" si="696"/>
        <v>0</v>
      </c>
      <c r="AC1558" s="73">
        <f t="shared" si="671"/>
        <v>0</v>
      </c>
      <c r="AD1558" s="73">
        <f t="shared" si="672"/>
        <v>23467.5</v>
      </c>
      <c r="AE1558" s="73">
        <v>0</v>
      </c>
    </row>
    <row r="1559" spans="1:31" ht="15" customHeight="1">
      <c r="A1559" s="5" t="s">
        <v>98</v>
      </c>
      <c r="B1559" s="6" t="str">
        <f>IFERROR(VLOOKUP(A1559,'Distributor List'!$A$2:$D$77,2,0),"-")</f>
        <v>Jhang</v>
      </c>
      <c r="C1559" s="6" t="str">
        <f>IFERROR(VLOOKUP(A1559,'Distributor List'!$A$2:$D$77,3,0),"-")</f>
        <v>Center-1</v>
      </c>
      <c r="D1559" s="6" t="str">
        <f>IFERROR(VLOOKUP(A1559,'Distributor List'!$A$2:$F$77,6,0),"-")</f>
        <v>Pak-1</v>
      </c>
      <c r="E1559" s="6" t="str">
        <f>IFERROR(VLOOKUP(A1559,'Distributor List'!$A$2:$D$77,4,0),"-")</f>
        <v>Distributor</v>
      </c>
      <c r="F1559" s="6" t="str">
        <f>IFERROR(VLOOKUP(H1559,'Price List'!$A$2:$H$109,8,0),"-")</f>
        <v>Medicronis</v>
      </c>
      <c r="G1559" s="6" t="str">
        <f>IFERROR(VLOOKUP(A1559,'Distributor List'!$A$2:$E$77,5,0),"-")</f>
        <v>FSD Vacant</v>
      </c>
      <c r="H1559" s="10" t="s">
        <v>197</v>
      </c>
      <c r="I1559" s="58">
        <v>53</v>
      </c>
      <c r="J1559" s="72">
        <v>38</v>
      </c>
      <c r="K1559" s="72">
        <v>0</v>
      </c>
      <c r="L1559" s="73">
        <f t="shared" si="690"/>
        <v>2014</v>
      </c>
      <c r="M1559" s="73">
        <f t="shared" si="689"/>
        <v>0</v>
      </c>
      <c r="N1559" s="74">
        <v>38</v>
      </c>
      <c r="O1559" s="74">
        <f t="shared" si="673"/>
        <v>2014</v>
      </c>
      <c r="P1559" s="73">
        <f t="shared" ref="P1559:P1622" si="703">L1559-O1559</f>
        <v>0</v>
      </c>
      <c r="Q1559" s="75">
        <v>0</v>
      </c>
      <c r="R1559" s="73">
        <f t="shared" si="682"/>
        <v>0</v>
      </c>
      <c r="S1559" s="76" t="str">
        <f t="shared" si="691"/>
        <v>-</v>
      </c>
      <c r="T1559" s="77">
        <v>0</v>
      </c>
      <c r="U1559" s="78">
        <f t="shared" si="680"/>
        <v>38</v>
      </c>
      <c r="V1559" s="73">
        <f t="shared" si="681"/>
        <v>0</v>
      </c>
      <c r="W1559" s="73">
        <f t="shared" si="692"/>
        <v>2014</v>
      </c>
      <c r="X1559" s="76" t="str">
        <f t="shared" si="693"/>
        <v>-</v>
      </c>
      <c r="Y1559" s="73">
        <f t="shared" si="694"/>
        <v>57</v>
      </c>
      <c r="Z1559" s="73">
        <f t="shared" si="695"/>
        <v>57</v>
      </c>
      <c r="AA1559" s="73">
        <f t="shared" ref="AA1559:AA1622" si="704">Z1559*I1559</f>
        <v>3021</v>
      </c>
      <c r="AB1559" s="73">
        <f t="shared" si="696"/>
        <v>0</v>
      </c>
      <c r="AC1559" s="73">
        <f t="shared" ref="AC1559:AC1622" si="705">AB1559*I1559</f>
        <v>0</v>
      </c>
      <c r="AD1559" s="73">
        <f t="shared" ref="AD1559:AD1622" si="706">Y1559*I1559</f>
        <v>3021</v>
      </c>
      <c r="AE1559" s="73">
        <v>0</v>
      </c>
    </row>
    <row r="1560" spans="1:31" ht="15" customHeight="1">
      <c r="A1560" s="5" t="s">
        <v>98</v>
      </c>
      <c r="B1560" s="6" t="str">
        <f>IFERROR(VLOOKUP(A1560,'Distributor List'!$A$2:$D$77,2,0),"-")</f>
        <v>Jhang</v>
      </c>
      <c r="C1560" s="6" t="str">
        <f>IFERROR(VLOOKUP(A1560,'Distributor List'!$A$2:$D$77,3,0),"-")</f>
        <v>Center-1</v>
      </c>
      <c r="D1560" s="6" t="str">
        <f>IFERROR(VLOOKUP(A1560,'Distributor List'!$A$2:$F$77,6,0),"-")</f>
        <v>Pak-1</v>
      </c>
      <c r="E1560" s="6" t="str">
        <f>IFERROR(VLOOKUP(A1560,'Distributor List'!$A$2:$D$77,4,0),"-")</f>
        <v>Distributor</v>
      </c>
      <c r="F1560" s="6" t="str">
        <f>IFERROR(VLOOKUP(H1560,'Price List'!$A$2:$H$109,8,0),"-")</f>
        <v>Medicronis</v>
      </c>
      <c r="G1560" s="6" t="str">
        <f>IFERROR(VLOOKUP(A1560,'Distributor List'!$A$2:$E$77,5,0),"-")</f>
        <v>FSD Vacant</v>
      </c>
      <c r="H1560" s="10" t="s">
        <v>198</v>
      </c>
      <c r="I1560" s="58">
        <v>69</v>
      </c>
      <c r="J1560" s="72">
        <v>0</v>
      </c>
      <c r="K1560" s="72">
        <v>0</v>
      </c>
      <c r="L1560" s="73">
        <f t="shared" si="690"/>
        <v>0</v>
      </c>
      <c r="M1560" s="73">
        <f t="shared" si="689"/>
        <v>0</v>
      </c>
      <c r="N1560" s="74">
        <v>0</v>
      </c>
      <c r="O1560" s="74">
        <f t="shared" ref="O1560:O1623" si="707">N1560*I1560</f>
        <v>0</v>
      </c>
      <c r="P1560" s="73">
        <f t="shared" si="703"/>
        <v>0</v>
      </c>
      <c r="Q1560" s="75">
        <v>0</v>
      </c>
      <c r="R1560" s="73">
        <f t="shared" si="682"/>
        <v>0</v>
      </c>
      <c r="S1560" s="76" t="str">
        <f t="shared" si="691"/>
        <v>-</v>
      </c>
      <c r="T1560" s="77">
        <v>0</v>
      </c>
      <c r="U1560" s="78">
        <f t="shared" si="680"/>
        <v>0</v>
      </c>
      <c r="V1560" s="73">
        <f t="shared" si="681"/>
        <v>0</v>
      </c>
      <c r="W1560" s="73">
        <f t="shared" si="692"/>
        <v>0</v>
      </c>
      <c r="X1560" s="76" t="str">
        <f t="shared" si="693"/>
        <v>-</v>
      </c>
      <c r="Y1560" s="73">
        <f t="shared" si="694"/>
        <v>0</v>
      </c>
      <c r="Z1560" s="73">
        <f t="shared" si="695"/>
        <v>0</v>
      </c>
      <c r="AA1560" s="73">
        <f t="shared" si="704"/>
        <v>0</v>
      </c>
      <c r="AB1560" s="73">
        <f t="shared" si="696"/>
        <v>0</v>
      </c>
      <c r="AC1560" s="73">
        <f t="shared" si="705"/>
        <v>0</v>
      </c>
      <c r="AD1560" s="73">
        <f t="shared" si="706"/>
        <v>0</v>
      </c>
      <c r="AE1560" s="73">
        <v>0</v>
      </c>
    </row>
    <row r="1561" spans="1:31" ht="15" customHeight="1">
      <c r="A1561" s="5" t="s">
        <v>98</v>
      </c>
      <c r="B1561" s="6" t="str">
        <f>IFERROR(VLOOKUP(A1561,'Distributor List'!$A$2:$D$77,2,0),"-")</f>
        <v>Jhang</v>
      </c>
      <c r="C1561" s="6" t="str">
        <f>IFERROR(VLOOKUP(A1561,'Distributor List'!$A$2:$D$77,3,0),"-")</f>
        <v>Center-1</v>
      </c>
      <c r="D1561" s="6" t="str">
        <f>IFERROR(VLOOKUP(A1561,'Distributor List'!$A$2:$F$77,6,0),"-")</f>
        <v>Pak-1</v>
      </c>
      <c r="E1561" s="6" t="str">
        <f>IFERROR(VLOOKUP(A1561,'Distributor List'!$A$2:$D$77,4,0),"-")</f>
        <v>Distributor</v>
      </c>
      <c r="F1561" s="6" t="str">
        <f>IFERROR(VLOOKUP(H1561,'Price List'!$A$2:$H$109,8,0),"-")</f>
        <v>Medicronis</v>
      </c>
      <c r="G1561" s="6" t="str">
        <f>IFERROR(VLOOKUP(A1561,'Distributor List'!$A$2:$E$77,5,0),"-")</f>
        <v>FSD Vacant</v>
      </c>
      <c r="H1561" s="10" t="s">
        <v>199</v>
      </c>
      <c r="I1561" s="58">
        <v>90</v>
      </c>
      <c r="J1561" s="72">
        <v>0</v>
      </c>
      <c r="K1561" s="72">
        <v>0</v>
      </c>
      <c r="L1561" s="73">
        <f t="shared" si="690"/>
        <v>0</v>
      </c>
      <c r="M1561" s="73">
        <f t="shared" si="689"/>
        <v>0</v>
      </c>
      <c r="N1561" s="74">
        <v>0</v>
      </c>
      <c r="O1561" s="74">
        <f t="shared" si="707"/>
        <v>0</v>
      </c>
      <c r="P1561" s="73">
        <f t="shared" si="703"/>
        <v>0</v>
      </c>
      <c r="Q1561" s="75">
        <v>0</v>
      </c>
      <c r="R1561" s="73">
        <f t="shared" si="682"/>
        <v>0</v>
      </c>
      <c r="S1561" s="76" t="str">
        <f t="shared" si="691"/>
        <v>-</v>
      </c>
      <c r="T1561" s="77">
        <v>0</v>
      </c>
      <c r="U1561" s="78">
        <f t="shared" si="680"/>
        <v>0</v>
      </c>
      <c r="V1561" s="73">
        <f t="shared" si="681"/>
        <v>0</v>
      </c>
      <c r="W1561" s="73">
        <f t="shared" si="692"/>
        <v>0</v>
      </c>
      <c r="X1561" s="76" t="str">
        <f t="shared" si="693"/>
        <v>-</v>
      </c>
      <c r="Y1561" s="73">
        <f t="shared" si="694"/>
        <v>0</v>
      </c>
      <c r="Z1561" s="73">
        <f t="shared" si="695"/>
        <v>0</v>
      </c>
      <c r="AA1561" s="73">
        <f t="shared" si="704"/>
        <v>0</v>
      </c>
      <c r="AB1561" s="73">
        <f t="shared" si="696"/>
        <v>0</v>
      </c>
      <c r="AC1561" s="73">
        <f t="shared" si="705"/>
        <v>0</v>
      </c>
      <c r="AD1561" s="73">
        <f t="shared" si="706"/>
        <v>0</v>
      </c>
      <c r="AE1561" s="73">
        <v>0</v>
      </c>
    </row>
    <row r="1562" spans="1:31" ht="15" customHeight="1">
      <c r="A1562" s="5" t="s">
        <v>98</v>
      </c>
      <c r="B1562" s="6" t="str">
        <f>IFERROR(VLOOKUP(A1562,'Distributor List'!$A$2:$D$77,2,0),"-")</f>
        <v>Jhang</v>
      </c>
      <c r="C1562" s="6" t="str">
        <f>IFERROR(VLOOKUP(A1562,'Distributor List'!$A$2:$D$77,3,0),"-")</f>
        <v>Center-1</v>
      </c>
      <c r="D1562" s="6" t="str">
        <f>IFERROR(VLOOKUP(A1562,'Distributor List'!$A$2:$F$77,6,0),"-")</f>
        <v>Pak-1</v>
      </c>
      <c r="E1562" s="6" t="str">
        <f>IFERROR(VLOOKUP(A1562,'Distributor List'!$A$2:$D$77,4,0),"-")</f>
        <v>Distributor</v>
      </c>
      <c r="F1562" s="6" t="str">
        <f>IFERROR(VLOOKUP(H1562,'Price List'!$A$2:$H$109,8,0),"-")</f>
        <v>Medicronis</v>
      </c>
      <c r="G1562" s="6" t="str">
        <f>IFERROR(VLOOKUP(A1562,'Distributor List'!$A$2:$E$77,5,0),"-")</f>
        <v>FSD Vacant</v>
      </c>
      <c r="H1562" s="10" t="s">
        <v>200</v>
      </c>
      <c r="I1562" s="58">
        <v>110</v>
      </c>
      <c r="J1562" s="72">
        <v>0</v>
      </c>
      <c r="K1562" s="72">
        <v>3</v>
      </c>
      <c r="L1562" s="73">
        <f t="shared" si="690"/>
        <v>0</v>
      </c>
      <c r="M1562" s="73">
        <f t="shared" si="689"/>
        <v>330</v>
      </c>
      <c r="N1562" s="74">
        <v>0</v>
      </c>
      <c r="O1562" s="74">
        <f t="shared" si="707"/>
        <v>0</v>
      </c>
      <c r="P1562" s="73">
        <f t="shared" si="703"/>
        <v>0</v>
      </c>
      <c r="Q1562" s="75">
        <v>58.24</v>
      </c>
      <c r="R1562" s="73">
        <f t="shared" si="682"/>
        <v>6406.4000000000005</v>
      </c>
      <c r="S1562" s="76">
        <f t="shared" si="691"/>
        <v>0</v>
      </c>
      <c r="T1562" s="77">
        <v>11</v>
      </c>
      <c r="U1562" s="78">
        <f t="shared" si="680"/>
        <v>-11</v>
      </c>
      <c r="V1562" s="73">
        <f t="shared" si="681"/>
        <v>1210</v>
      </c>
      <c r="W1562" s="73">
        <f t="shared" si="692"/>
        <v>-1210</v>
      </c>
      <c r="X1562" s="76">
        <f t="shared" si="693"/>
        <v>-1</v>
      </c>
      <c r="Y1562" s="73">
        <f t="shared" si="694"/>
        <v>0</v>
      </c>
      <c r="Z1562" s="73">
        <f t="shared" si="695"/>
        <v>0</v>
      </c>
      <c r="AA1562" s="73">
        <f t="shared" si="704"/>
        <v>0</v>
      </c>
      <c r="AB1562" s="73">
        <f t="shared" si="696"/>
        <v>3</v>
      </c>
      <c r="AC1562" s="73">
        <f t="shared" si="705"/>
        <v>330</v>
      </c>
      <c r="AD1562" s="73">
        <f t="shared" si="706"/>
        <v>0</v>
      </c>
      <c r="AE1562" s="73">
        <v>0</v>
      </c>
    </row>
    <row r="1563" spans="1:31" ht="15" customHeight="1">
      <c r="A1563" s="5" t="s">
        <v>98</v>
      </c>
      <c r="B1563" s="6" t="str">
        <f>IFERROR(VLOOKUP(A1563,'Distributor List'!$A$2:$D$77,2,0),"-")</f>
        <v>Jhang</v>
      </c>
      <c r="C1563" s="6" t="str">
        <f>IFERROR(VLOOKUP(A1563,'Distributor List'!$A$2:$D$77,3,0),"-")</f>
        <v>Center-1</v>
      </c>
      <c r="D1563" s="6" t="str">
        <f>IFERROR(VLOOKUP(A1563,'Distributor List'!$A$2:$F$77,6,0),"-")</f>
        <v>Pak-1</v>
      </c>
      <c r="E1563" s="6" t="str">
        <f>IFERROR(VLOOKUP(A1563,'Distributor List'!$A$2:$D$77,4,0),"-")</f>
        <v>Distributor</v>
      </c>
      <c r="F1563" s="6" t="str">
        <f>IFERROR(VLOOKUP(H1563,'Price List'!$A$2:$H$109,8,0),"-")</f>
        <v>Medicronis</v>
      </c>
      <c r="G1563" s="6" t="str">
        <f>IFERROR(VLOOKUP(A1563,'Distributor List'!$A$2:$E$77,5,0),"-")</f>
        <v>FSD Vacant</v>
      </c>
      <c r="H1563" s="56" t="s">
        <v>145</v>
      </c>
      <c r="I1563" s="57">
        <v>110</v>
      </c>
      <c r="J1563" s="72">
        <v>119</v>
      </c>
      <c r="K1563" s="72">
        <v>203</v>
      </c>
      <c r="L1563" s="73">
        <f t="shared" si="690"/>
        <v>13090</v>
      </c>
      <c r="M1563" s="73">
        <f t="shared" si="689"/>
        <v>22330</v>
      </c>
      <c r="N1563" s="74">
        <v>119</v>
      </c>
      <c r="O1563" s="74">
        <f t="shared" si="707"/>
        <v>13090</v>
      </c>
      <c r="P1563" s="73">
        <f t="shared" si="703"/>
        <v>0</v>
      </c>
      <c r="Q1563" s="75">
        <v>432</v>
      </c>
      <c r="R1563" s="73">
        <f t="shared" si="682"/>
        <v>47520</v>
      </c>
      <c r="S1563" s="76">
        <f t="shared" si="691"/>
        <v>0.27546296296296297</v>
      </c>
      <c r="T1563" s="77">
        <v>232</v>
      </c>
      <c r="U1563" s="78">
        <f t="shared" si="680"/>
        <v>-113</v>
      </c>
      <c r="V1563" s="73">
        <f t="shared" si="681"/>
        <v>25520</v>
      </c>
      <c r="W1563" s="73">
        <f t="shared" si="692"/>
        <v>-12430</v>
      </c>
      <c r="X1563" s="76">
        <f t="shared" si="693"/>
        <v>-0.48706896551724133</v>
      </c>
      <c r="Y1563" s="73">
        <f t="shared" si="694"/>
        <v>178.5</v>
      </c>
      <c r="Z1563" s="73">
        <f t="shared" si="695"/>
        <v>0</v>
      </c>
      <c r="AA1563" s="73">
        <f t="shared" si="704"/>
        <v>0</v>
      </c>
      <c r="AB1563" s="73">
        <f t="shared" si="696"/>
        <v>24.5</v>
      </c>
      <c r="AC1563" s="73">
        <f t="shared" si="705"/>
        <v>2695</v>
      </c>
      <c r="AD1563" s="73">
        <f t="shared" si="706"/>
        <v>19635</v>
      </c>
      <c r="AE1563" s="73">
        <v>0</v>
      </c>
    </row>
    <row r="1564" spans="1:31" ht="15" customHeight="1">
      <c r="A1564" s="5" t="s">
        <v>98</v>
      </c>
      <c r="B1564" s="6" t="str">
        <f>IFERROR(VLOOKUP(A1564,'Distributor List'!$A$2:$D$77,2,0),"-")</f>
        <v>Jhang</v>
      </c>
      <c r="C1564" s="6" t="str">
        <f>IFERROR(VLOOKUP(A1564,'Distributor List'!$A$2:$D$77,3,0),"-")</f>
        <v>Center-1</v>
      </c>
      <c r="D1564" s="6" t="str">
        <f>IFERROR(VLOOKUP(A1564,'Distributor List'!$A$2:$F$77,6,0),"-")</f>
        <v>Pak-1</v>
      </c>
      <c r="E1564" s="6" t="str">
        <f>IFERROR(VLOOKUP(A1564,'Distributor List'!$A$2:$D$77,4,0),"-")</f>
        <v>Distributor</v>
      </c>
      <c r="F1564" s="6" t="str">
        <f>IFERROR(VLOOKUP(H1564,'Price List'!$A$2:$H$109,8,0),"-")</f>
        <v>Medicronis</v>
      </c>
      <c r="G1564" s="6" t="str">
        <f>IFERROR(VLOOKUP(A1564,'Distributor List'!$A$2:$E$77,5,0),"-")</f>
        <v>FSD Vacant</v>
      </c>
      <c r="H1564" s="56" t="s">
        <v>201</v>
      </c>
      <c r="I1564" s="57">
        <v>120</v>
      </c>
      <c r="J1564" s="72">
        <v>17</v>
      </c>
      <c r="K1564" s="72">
        <v>17</v>
      </c>
      <c r="L1564" s="73">
        <f t="shared" si="690"/>
        <v>2040</v>
      </c>
      <c r="M1564" s="73">
        <f t="shared" si="689"/>
        <v>2040</v>
      </c>
      <c r="N1564" s="74">
        <v>17</v>
      </c>
      <c r="O1564" s="74">
        <f t="shared" si="707"/>
        <v>2040</v>
      </c>
      <c r="P1564" s="73">
        <f t="shared" si="703"/>
        <v>0</v>
      </c>
      <c r="Q1564" s="75">
        <v>54.18</v>
      </c>
      <c r="R1564" s="73">
        <f t="shared" si="682"/>
        <v>6501.6</v>
      </c>
      <c r="S1564" s="76">
        <f t="shared" si="691"/>
        <v>0.3137689184200812</v>
      </c>
      <c r="T1564" s="77">
        <v>7</v>
      </c>
      <c r="U1564" s="78">
        <f t="shared" si="680"/>
        <v>10</v>
      </c>
      <c r="V1564" s="73">
        <f t="shared" si="681"/>
        <v>840</v>
      </c>
      <c r="W1564" s="73">
        <f t="shared" si="692"/>
        <v>1200</v>
      </c>
      <c r="X1564" s="76">
        <f t="shared" si="693"/>
        <v>1.4285714285714284</v>
      </c>
      <c r="Y1564" s="73">
        <f t="shared" si="694"/>
        <v>25.5</v>
      </c>
      <c r="Z1564" s="73">
        <f t="shared" si="695"/>
        <v>8.5</v>
      </c>
      <c r="AA1564" s="73">
        <f t="shared" si="704"/>
        <v>1020</v>
      </c>
      <c r="AB1564" s="73">
        <f t="shared" si="696"/>
        <v>0</v>
      </c>
      <c r="AC1564" s="73">
        <f t="shared" si="705"/>
        <v>0</v>
      </c>
      <c r="AD1564" s="73">
        <f t="shared" si="706"/>
        <v>3060</v>
      </c>
      <c r="AE1564" s="73">
        <v>0</v>
      </c>
    </row>
    <row r="1565" spans="1:31" ht="15" customHeight="1">
      <c r="A1565" s="5" t="s">
        <v>98</v>
      </c>
      <c r="B1565" s="6" t="str">
        <f>IFERROR(VLOOKUP(A1565,'Distributor List'!$A$2:$D$77,2,0),"-")</f>
        <v>Jhang</v>
      </c>
      <c r="C1565" s="6" t="str">
        <f>IFERROR(VLOOKUP(A1565,'Distributor List'!$A$2:$D$77,3,0),"-")</f>
        <v>Center-1</v>
      </c>
      <c r="D1565" s="6" t="str">
        <f>IFERROR(VLOOKUP(A1565,'Distributor List'!$A$2:$F$77,6,0),"-")</f>
        <v>Pak-1</v>
      </c>
      <c r="E1565" s="6" t="str">
        <f>IFERROR(VLOOKUP(A1565,'Distributor List'!$A$2:$D$77,4,0),"-")</f>
        <v>Distributor</v>
      </c>
      <c r="F1565" s="6" t="str">
        <f>IFERROR(VLOOKUP(H1565,'Price List'!$A$2:$H$109,8,0),"-")</f>
        <v>Medicronis</v>
      </c>
      <c r="G1565" s="6" t="str">
        <f>IFERROR(VLOOKUP(A1565,'Distributor List'!$A$2:$E$77,5,0),"-")</f>
        <v>FSD Vacant</v>
      </c>
      <c r="H1565" s="10" t="s">
        <v>202</v>
      </c>
      <c r="I1565" s="55">
        <v>140</v>
      </c>
      <c r="J1565" s="72">
        <v>4</v>
      </c>
      <c r="K1565" s="72">
        <v>60</v>
      </c>
      <c r="L1565" s="73">
        <f t="shared" si="690"/>
        <v>560</v>
      </c>
      <c r="M1565" s="73">
        <f t="shared" si="689"/>
        <v>8400</v>
      </c>
      <c r="N1565" s="74">
        <v>4</v>
      </c>
      <c r="O1565" s="74">
        <f t="shared" si="707"/>
        <v>560</v>
      </c>
      <c r="P1565" s="73">
        <f t="shared" si="703"/>
        <v>0</v>
      </c>
      <c r="Q1565" s="75">
        <v>50.22</v>
      </c>
      <c r="R1565" s="73">
        <f t="shared" si="682"/>
        <v>7030.8</v>
      </c>
      <c r="S1565" s="76">
        <f t="shared" si="691"/>
        <v>7.9649542015133412E-2</v>
      </c>
      <c r="T1565" s="77">
        <v>18</v>
      </c>
      <c r="U1565" s="78">
        <f t="shared" ref="U1565:U1614" si="708">J1565-T1565</f>
        <v>-14</v>
      </c>
      <c r="V1565" s="73">
        <f t="shared" si="681"/>
        <v>2520</v>
      </c>
      <c r="W1565" s="73">
        <f t="shared" si="692"/>
        <v>-1960</v>
      </c>
      <c r="X1565" s="76">
        <f t="shared" si="693"/>
        <v>-0.77777777777777779</v>
      </c>
      <c r="Y1565" s="73">
        <f t="shared" si="694"/>
        <v>6</v>
      </c>
      <c r="Z1565" s="73">
        <f t="shared" si="695"/>
        <v>0</v>
      </c>
      <c r="AA1565" s="73">
        <f t="shared" si="704"/>
        <v>0</v>
      </c>
      <c r="AB1565" s="73">
        <f t="shared" si="696"/>
        <v>54</v>
      </c>
      <c r="AC1565" s="73">
        <f t="shared" si="705"/>
        <v>7560</v>
      </c>
      <c r="AD1565" s="73">
        <f t="shared" si="706"/>
        <v>840</v>
      </c>
      <c r="AE1565" s="73">
        <v>0</v>
      </c>
    </row>
    <row r="1566" spans="1:31" ht="15" customHeight="1">
      <c r="A1566" s="5" t="s">
        <v>98</v>
      </c>
      <c r="B1566" s="6" t="str">
        <f>IFERROR(VLOOKUP(A1566,'Distributor List'!$A$2:$D$77,2,0),"-")</f>
        <v>Jhang</v>
      </c>
      <c r="C1566" s="6" t="str">
        <f>IFERROR(VLOOKUP(A1566,'Distributor List'!$A$2:$D$77,3,0),"-")</f>
        <v>Center-1</v>
      </c>
      <c r="D1566" s="6" t="str">
        <f>IFERROR(VLOOKUP(A1566,'Distributor List'!$A$2:$F$77,6,0),"-")</f>
        <v>Pak-1</v>
      </c>
      <c r="E1566" s="6" t="str">
        <f>IFERROR(VLOOKUP(A1566,'Distributor List'!$A$2:$D$77,4,0),"-")</f>
        <v>Distributor</v>
      </c>
      <c r="F1566" s="6" t="str">
        <f>IFERROR(VLOOKUP(H1566,'Price List'!$A$2:$H$109,8,0),"-")</f>
        <v>Transformer</v>
      </c>
      <c r="G1566" s="6" t="str">
        <f>IFERROR(VLOOKUP(A1566,'Distributor List'!$A$2:$E$77,5,0),"-")</f>
        <v>FSD Vacant</v>
      </c>
      <c r="H1566" s="10" t="s">
        <v>148</v>
      </c>
      <c r="I1566" s="55">
        <v>255</v>
      </c>
      <c r="J1566" s="72">
        <v>0</v>
      </c>
      <c r="K1566" s="72">
        <v>0</v>
      </c>
      <c r="L1566" s="73">
        <f t="shared" si="690"/>
        <v>0</v>
      </c>
      <c r="M1566" s="73">
        <f t="shared" si="689"/>
        <v>0</v>
      </c>
      <c r="N1566" s="74">
        <v>0</v>
      </c>
      <c r="O1566" s="74">
        <f t="shared" si="707"/>
        <v>0</v>
      </c>
      <c r="P1566" s="73">
        <f t="shared" si="703"/>
        <v>0</v>
      </c>
      <c r="Q1566" s="75">
        <v>0</v>
      </c>
      <c r="R1566" s="73">
        <f t="shared" si="682"/>
        <v>0</v>
      </c>
      <c r="S1566" s="76" t="str">
        <f t="shared" si="691"/>
        <v>-</v>
      </c>
      <c r="T1566" s="77">
        <v>0</v>
      </c>
      <c r="U1566" s="78">
        <f t="shared" si="708"/>
        <v>0</v>
      </c>
      <c r="V1566" s="73">
        <f t="shared" si="681"/>
        <v>0</v>
      </c>
      <c r="W1566" s="73">
        <f t="shared" si="692"/>
        <v>0</v>
      </c>
      <c r="X1566" s="76" t="str">
        <f t="shared" si="693"/>
        <v>-</v>
      </c>
      <c r="Y1566" s="73">
        <f t="shared" si="694"/>
        <v>0</v>
      </c>
      <c r="Z1566" s="73">
        <f t="shared" si="695"/>
        <v>0</v>
      </c>
      <c r="AA1566" s="73">
        <f t="shared" si="704"/>
        <v>0</v>
      </c>
      <c r="AB1566" s="73">
        <f t="shared" si="696"/>
        <v>0</v>
      </c>
      <c r="AC1566" s="73">
        <f t="shared" si="705"/>
        <v>0</v>
      </c>
      <c r="AD1566" s="73">
        <f t="shared" si="706"/>
        <v>0</v>
      </c>
      <c r="AE1566" s="73">
        <v>0</v>
      </c>
    </row>
    <row r="1567" spans="1:31" ht="15" customHeight="1">
      <c r="A1567" s="5" t="s">
        <v>98</v>
      </c>
      <c r="B1567" s="6" t="str">
        <f>IFERROR(VLOOKUP(A1567,'Distributor List'!$A$2:$D$77,2,0),"-")</f>
        <v>Jhang</v>
      </c>
      <c r="C1567" s="6" t="str">
        <f>IFERROR(VLOOKUP(A1567,'Distributor List'!$A$2:$D$77,3,0),"-")</f>
        <v>Center-1</v>
      </c>
      <c r="D1567" s="6" t="str">
        <f>IFERROR(VLOOKUP(A1567,'Distributor List'!$A$2:$F$77,6,0),"-")</f>
        <v>Pak-1</v>
      </c>
      <c r="E1567" s="6" t="str">
        <f>IFERROR(VLOOKUP(A1567,'Distributor List'!$A$2:$D$77,4,0),"-")</f>
        <v>Distributor</v>
      </c>
      <c r="F1567" s="6" t="str">
        <f>IFERROR(VLOOKUP(H1567,'Price List'!$A$2:$H$109,8,0),"-")</f>
        <v>Medicronis</v>
      </c>
      <c r="G1567" s="6" t="str">
        <f>IFERROR(VLOOKUP(A1567,'Distributor List'!$A$2:$E$77,5,0),"-")</f>
        <v>FSD Vacant</v>
      </c>
      <c r="H1567" s="52" t="s">
        <v>147</v>
      </c>
      <c r="I1567" s="55">
        <v>180</v>
      </c>
      <c r="J1567" s="72">
        <v>56</v>
      </c>
      <c r="K1567" s="72">
        <v>17</v>
      </c>
      <c r="L1567" s="73">
        <f t="shared" si="690"/>
        <v>10080</v>
      </c>
      <c r="M1567" s="73">
        <f t="shared" si="689"/>
        <v>3060</v>
      </c>
      <c r="N1567" s="74">
        <v>56</v>
      </c>
      <c r="O1567" s="74">
        <f t="shared" si="707"/>
        <v>10080</v>
      </c>
      <c r="P1567" s="73">
        <f t="shared" si="703"/>
        <v>0</v>
      </c>
      <c r="Q1567" s="75">
        <v>189</v>
      </c>
      <c r="R1567" s="73">
        <f t="shared" si="682"/>
        <v>34020</v>
      </c>
      <c r="S1567" s="76">
        <f t="shared" si="691"/>
        <v>0.29629629629629628</v>
      </c>
      <c r="T1567" s="77">
        <v>43</v>
      </c>
      <c r="U1567" s="78">
        <f t="shared" si="708"/>
        <v>13</v>
      </c>
      <c r="V1567" s="73">
        <f t="shared" si="681"/>
        <v>7740</v>
      </c>
      <c r="W1567" s="73">
        <f t="shared" si="692"/>
        <v>2340</v>
      </c>
      <c r="X1567" s="76">
        <f t="shared" si="693"/>
        <v>0.30232558139534893</v>
      </c>
      <c r="Y1567" s="73">
        <f t="shared" si="694"/>
        <v>84</v>
      </c>
      <c r="Z1567" s="73">
        <f t="shared" si="695"/>
        <v>67</v>
      </c>
      <c r="AA1567" s="73">
        <f t="shared" si="704"/>
        <v>12060</v>
      </c>
      <c r="AB1567" s="73">
        <f t="shared" si="696"/>
        <v>0</v>
      </c>
      <c r="AC1567" s="73">
        <f t="shared" si="705"/>
        <v>0</v>
      </c>
      <c r="AD1567" s="73">
        <f t="shared" si="706"/>
        <v>15120</v>
      </c>
      <c r="AE1567" s="73">
        <v>0</v>
      </c>
    </row>
    <row r="1568" spans="1:31" ht="15" customHeight="1">
      <c r="A1568" s="5" t="s">
        <v>98</v>
      </c>
      <c r="B1568" s="6" t="str">
        <f>IFERROR(VLOOKUP(A1568,'Distributor List'!$A$2:$D$77,2,0),"-")</f>
        <v>Jhang</v>
      </c>
      <c r="C1568" s="6" t="str">
        <f>IFERROR(VLOOKUP(A1568,'Distributor List'!$A$2:$D$77,3,0),"-")</f>
        <v>Center-1</v>
      </c>
      <c r="D1568" s="6" t="str">
        <f>IFERROR(VLOOKUP(A1568,'Distributor List'!$A$2:$F$77,6,0),"-")</f>
        <v>Pak-1</v>
      </c>
      <c r="E1568" s="6" t="str">
        <f>IFERROR(VLOOKUP(A1568,'Distributor List'!$A$2:$D$77,4,0),"-")</f>
        <v>Distributor</v>
      </c>
      <c r="F1568" s="6" t="str">
        <f>IFERROR(VLOOKUP(H1568,'Price List'!$A$2:$H$109,8,0),"-")</f>
        <v>Transformer</v>
      </c>
      <c r="G1568" s="6" t="str">
        <f>IFERROR(VLOOKUP(A1568,'Distributor List'!$A$2:$E$77,5,0),"-")</f>
        <v>FSD Vacant</v>
      </c>
      <c r="H1568" s="10" t="s">
        <v>146</v>
      </c>
      <c r="I1568" s="55">
        <v>680</v>
      </c>
      <c r="J1568" s="72">
        <v>0</v>
      </c>
      <c r="K1568" s="72">
        <v>0</v>
      </c>
      <c r="L1568" s="73">
        <f t="shared" si="690"/>
        <v>0</v>
      </c>
      <c r="M1568" s="73">
        <f t="shared" si="689"/>
        <v>0</v>
      </c>
      <c r="N1568" s="74">
        <v>0</v>
      </c>
      <c r="O1568" s="74">
        <f t="shared" si="707"/>
        <v>0</v>
      </c>
      <c r="P1568" s="73">
        <f t="shared" si="703"/>
        <v>0</v>
      </c>
      <c r="Q1568" s="75">
        <v>0</v>
      </c>
      <c r="R1568" s="73">
        <f t="shared" si="682"/>
        <v>0</v>
      </c>
      <c r="S1568" s="76" t="str">
        <f t="shared" si="691"/>
        <v>-</v>
      </c>
      <c r="T1568" s="77">
        <v>0</v>
      </c>
      <c r="U1568" s="78">
        <f t="shared" si="708"/>
        <v>0</v>
      </c>
      <c r="V1568" s="73">
        <f t="shared" si="681"/>
        <v>0</v>
      </c>
      <c r="W1568" s="73">
        <f t="shared" si="692"/>
        <v>0</v>
      </c>
      <c r="X1568" s="76" t="str">
        <f t="shared" si="693"/>
        <v>-</v>
      </c>
      <c r="Y1568" s="73">
        <f t="shared" si="694"/>
        <v>0</v>
      </c>
      <c r="Z1568" s="73">
        <f t="shared" si="695"/>
        <v>0</v>
      </c>
      <c r="AA1568" s="73">
        <f t="shared" si="704"/>
        <v>0</v>
      </c>
      <c r="AB1568" s="73">
        <f t="shared" si="696"/>
        <v>0</v>
      </c>
      <c r="AC1568" s="73">
        <f t="shared" si="705"/>
        <v>0</v>
      </c>
      <c r="AD1568" s="73">
        <f t="shared" si="706"/>
        <v>0</v>
      </c>
      <c r="AE1568" s="73">
        <v>0</v>
      </c>
    </row>
    <row r="1569" spans="1:31" ht="15" customHeight="1">
      <c r="A1569" s="5" t="s">
        <v>98</v>
      </c>
      <c r="B1569" s="6" t="str">
        <f>IFERROR(VLOOKUP(A1569,'Distributor List'!$A$2:$D$77,2,0),"-")</f>
        <v>Jhang</v>
      </c>
      <c r="C1569" s="6" t="str">
        <f>IFERROR(VLOOKUP(A1569,'Distributor List'!$A$2:$D$77,3,0),"-")</f>
        <v>Center-1</v>
      </c>
      <c r="D1569" s="6" t="str">
        <f>IFERROR(VLOOKUP(A1569,'Distributor List'!$A$2:$F$77,6,0),"-")</f>
        <v>Pak-1</v>
      </c>
      <c r="E1569" s="6" t="str">
        <f>IFERROR(VLOOKUP(A1569,'Distributor List'!$A$2:$D$77,4,0),"-")</f>
        <v>Distributor</v>
      </c>
      <c r="F1569" s="6" t="str">
        <f>IFERROR(VLOOKUP(H1569,'Price List'!$A$2:$H$109,8,0),"-")</f>
        <v>Medicronis</v>
      </c>
      <c r="G1569" s="6" t="str">
        <f>IFERROR(VLOOKUP(A1569,'Distributor List'!$A$2:$E$77,5,0),"-")</f>
        <v>FSD Vacant</v>
      </c>
      <c r="H1569" s="10" t="s">
        <v>203</v>
      </c>
      <c r="I1569" s="55">
        <v>90</v>
      </c>
      <c r="J1569" s="72">
        <v>50</v>
      </c>
      <c r="K1569" s="72">
        <v>0</v>
      </c>
      <c r="L1569" s="73">
        <f t="shared" si="690"/>
        <v>4500</v>
      </c>
      <c r="M1569" s="73">
        <f t="shared" si="689"/>
        <v>0</v>
      </c>
      <c r="N1569" s="74">
        <v>50</v>
      </c>
      <c r="O1569" s="74">
        <f t="shared" si="707"/>
        <v>4500</v>
      </c>
      <c r="P1569" s="73">
        <f t="shared" si="703"/>
        <v>0</v>
      </c>
      <c r="Q1569" s="75">
        <v>126</v>
      </c>
      <c r="R1569" s="73">
        <f t="shared" si="682"/>
        <v>11340</v>
      </c>
      <c r="S1569" s="76">
        <f t="shared" si="691"/>
        <v>0.3968253968253968</v>
      </c>
      <c r="T1569" s="77">
        <v>6</v>
      </c>
      <c r="U1569" s="78">
        <f t="shared" si="708"/>
        <v>44</v>
      </c>
      <c r="V1569" s="73">
        <f t="shared" si="681"/>
        <v>540</v>
      </c>
      <c r="W1569" s="73">
        <f t="shared" si="692"/>
        <v>3960</v>
      </c>
      <c r="X1569" s="76">
        <f t="shared" si="693"/>
        <v>7.3333333333333339</v>
      </c>
      <c r="Y1569" s="73">
        <f t="shared" si="694"/>
        <v>75</v>
      </c>
      <c r="Z1569" s="73">
        <f t="shared" si="695"/>
        <v>75</v>
      </c>
      <c r="AA1569" s="73">
        <f t="shared" si="704"/>
        <v>6750</v>
      </c>
      <c r="AB1569" s="73">
        <f t="shared" si="696"/>
        <v>0</v>
      </c>
      <c r="AC1569" s="73">
        <f t="shared" si="705"/>
        <v>0</v>
      </c>
      <c r="AD1569" s="73">
        <f t="shared" si="706"/>
        <v>6750</v>
      </c>
      <c r="AE1569" s="73">
        <v>0</v>
      </c>
    </row>
    <row r="1570" spans="1:31" ht="15" customHeight="1">
      <c r="A1570" s="5" t="s">
        <v>98</v>
      </c>
      <c r="B1570" s="6" t="str">
        <f>IFERROR(VLOOKUP(A1570,'Distributor List'!$A$2:$D$77,2,0),"-")</f>
        <v>Jhang</v>
      </c>
      <c r="C1570" s="6" t="str">
        <f>IFERROR(VLOOKUP(A1570,'Distributor List'!$A$2:$D$77,3,0),"-")</f>
        <v>Center-1</v>
      </c>
      <c r="D1570" s="6" t="str">
        <f>IFERROR(VLOOKUP(A1570,'Distributor List'!$A$2:$F$77,6,0),"-")</f>
        <v>Pak-1</v>
      </c>
      <c r="E1570" s="6" t="str">
        <f>IFERROR(VLOOKUP(A1570,'Distributor List'!$A$2:$D$77,4,0),"-")</f>
        <v>Distributor</v>
      </c>
      <c r="F1570" s="6" t="str">
        <f>IFERROR(VLOOKUP(H1570,'Price List'!$A$2:$H$109,8,0),"-")</f>
        <v>Medicronis</v>
      </c>
      <c r="G1570" s="6" t="str">
        <f>IFERROR(VLOOKUP(A1570,'Distributor List'!$A$2:$E$77,5,0),"-")</f>
        <v>FSD Vacant</v>
      </c>
      <c r="H1570" s="10" t="s">
        <v>204</v>
      </c>
      <c r="I1570" s="55">
        <v>105</v>
      </c>
      <c r="J1570" s="72">
        <v>20</v>
      </c>
      <c r="K1570" s="72">
        <v>129</v>
      </c>
      <c r="L1570" s="73">
        <f t="shared" si="690"/>
        <v>2100</v>
      </c>
      <c r="M1570" s="73">
        <f t="shared" si="689"/>
        <v>13545</v>
      </c>
      <c r="N1570" s="74">
        <v>20</v>
      </c>
      <c r="O1570" s="74">
        <f t="shared" si="707"/>
        <v>2100</v>
      </c>
      <c r="P1570" s="73">
        <f t="shared" si="703"/>
        <v>0</v>
      </c>
      <c r="Q1570" s="75">
        <v>96</v>
      </c>
      <c r="R1570" s="73">
        <f t="shared" si="682"/>
        <v>10080</v>
      </c>
      <c r="S1570" s="76">
        <f t="shared" si="691"/>
        <v>0.20833333333333334</v>
      </c>
      <c r="T1570" s="77">
        <v>10</v>
      </c>
      <c r="U1570" s="78">
        <f t="shared" si="708"/>
        <v>10</v>
      </c>
      <c r="V1570" s="73">
        <f t="shared" si="681"/>
        <v>1050</v>
      </c>
      <c r="W1570" s="73">
        <f t="shared" si="692"/>
        <v>1050</v>
      </c>
      <c r="X1570" s="76">
        <f t="shared" si="693"/>
        <v>1</v>
      </c>
      <c r="Y1570" s="73">
        <f t="shared" si="694"/>
        <v>30</v>
      </c>
      <c r="Z1570" s="73">
        <f t="shared" si="695"/>
        <v>0</v>
      </c>
      <c r="AA1570" s="73">
        <f t="shared" si="704"/>
        <v>0</v>
      </c>
      <c r="AB1570" s="73">
        <f t="shared" si="696"/>
        <v>99</v>
      </c>
      <c r="AC1570" s="73">
        <f t="shared" si="705"/>
        <v>10395</v>
      </c>
      <c r="AD1570" s="73">
        <f t="shared" si="706"/>
        <v>3150</v>
      </c>
      <c r="AE1570" s="73">
        <v>0</v>
      </c>
    </row>
    <row r="1571" spans="1:31" ht="15" customHeight="1">
      <c r="A1571" s="5" t="s">
        <v>98</v>
      </c>
      <c r="B1571" s="6" t="str">
        <f>IFERROR(VLOOKUP(A1571,'Distributor List'!$A$2:$D$77,2,0),"-")</f>
        <v>Jhang</v>
      </c>
      <c r="C1571" s="6" t="str">
        <f>IFERROR(VLOOKUP(A1571,'Distributor List'!$A$2:$D$77,3,0),"-")</f>
        <v>Center-1</v>
      </c>
      <c r="D1571" s="6" t="str">
        <f>IFERROR(VLOOKUP(A1571,'Distributor List'!$A$2:$F$77,6,0),"-")</f>
        <v>Pak-1</v>
      </c>
      <c r="E1571" s="6" t="str">
        <f>IFERROR(VLOOKUP(A1571,'Distributor List'!$A$2:$D$77,4,0),"-")</f>
        <v>Distributor</v>
      </c>
      <c r="F1571" s="6" t="str">
        <f>IFERROR(VLOOKUP(H1571,'Price List'!$A$2:$H$109,8,0),"-")</f>
        <v>Medicronis</v>
      </c>
      <c r="G1571" s="6" t="str">
        <f>IFERROR(VLOOKUP(A1571,'Distributor List'!$A$2:$E$77,5,0),"-")</f>
        <v>FSD Vacant</v>
      </c>
      <c r="H1571" s="10" t="s">
        <v>205</v>
      </c>
      <c r="I1571" s="55">
        <v>105</v>
      </c>
      <c r="J1571" s="72">
        <v>20</v>
      </c>
      <c r="K1571" s="72">
        <v>27</v>
      </c>
      <c r="L1571" s="73">
        <f t="shared" si="690"/>
        <v>2100</v>
      </c>
      <c r="M1571" s="73">
        <f t="shared" si="689"/>
        <v>2835</v>
      </c>
      <c r="N1571" s="74">
        <v>20</v>
      </c>
      <c r="O1571" s="74">
        <f t="shared" si="707"/>
        <v>2100</v>
      </c>
      <c r="P1571" s="73">
        <f t="shared" si="703"/>
        <v>0</v>
      </c>
      <c r="Q1571" s="75">
        <v>96</v>
      </c>
      <c r="R1571" s="73">
        <f t="shared" si="682"/>
        <v>10080</v>
      </c>
      <c r="S1571" s="76">
        <f t="shared" si="691"/>
        <v>0.20833333333333334</v>
      </c>
      <c r="T1571" s="77">
        <v>20</v>
      </c>
      <c r="U1571" s="78">
        <f t="shared" si="708"/>
        <v>0</v>
      </c>
      <c r="V1571" s="73">
        <f t="shared" si="681"/>
        <v>2100</v>
      </c>
      <c r="W1571" s="73">
        <f t="shared" si="692"/>
        <v>0</v>
      </c>
      <c r="X1571" s="76">
        <f t="shared" si="693"/>
        <v>0</v>
      </c>
      <c r="Y1571" s="73">
        <f t="shared" si="694"/>
        <v>30</v>
      </c>
      <c r="Z1571" s="73">
        <f t="shared" si="695"/>
        <v>3</v>
      </c>
      <c r="AA1571" s="73">
        <f t="shared" si="704"/>
        <v>315</v>
      </c>
      <c r="AB1571" s="73">
        <f t="shared" si="696"/>
        <v>0</v>
      </c>
      <c r="AC1571" s="73">
        <f t="shared" si="705"/>
        <v>0</v>
      </c>
      <c r="AD1571" s="73">
        <f t="shared" si="706"/>
        <v>3150</v>
      </c>
      <c r="AE1571" s="73">
        <v>0</v>
      </c>
    </row>
    <row r="1572" spans="1:31" ht="15" customHeight="1">
      <c r="A1572" s="5" t="s">
        <v>98</v>
      </c>
      <c r="B1572" s="6" t="str">
        <f>IFERROR(VLOOKUP(A1572,'Distributor List'!$A$2:$D$77,2,0),"-")</f>
        <v>Jhang</v>
      </c>
      <c r="C1572" s="6" t="str">
        <f>IFERROR(VLOOKUP(A1572,'Distributor List'!$A$2:$D$77,3,0),"-")</f>
        <v>Center-1</v>
      </c>
      <c r="D1572" s="6" t="str">
        <f>IFERROR(VLOOKUP(A1572,'Distributor List'!$A$2:$F$77,6,0),"-")</f>
        <v>Pak-1</v>
      </c>
      <c r="E1572" s="6" t="str">
        <f>IFERROR(VLOOKUP(A1572,'Distributor List'!$A$2:$D$77,4,0),"-")</f>
        <v>Distributor</v>
      </c>
      <c r="F1572" s="6" t="str">
        <f>IFERROR(VLOOKUP(H1572,'Price List'!$A$2:$H$109,8,0),"-")</f>
        <v>Medicronis</v>
      </c>
      <c r="G1572" s="6" t="str">
        <f>IFERROR(VLOOKUP(A1572,'Distributor List'!$A$2:$E$77,5,0),"-")</f>
        <v>FSD Vacant</v>
      </c>
      <c r="H1572" s="10" t="s">
        <v>149</v>
      </c>
      <c r="I1572" s="55">
        <v>105</v>
      </c>
      <c r="J1572" s="72">
        <v>25</v>
      </c>
      <c r="K1572" s="72">
        <v>83</v>
      </c>
      <c r="L1572" s="73">
        <f t="shared" si="690"/>
        <v>2625</v>
      </c>
      <c r="M1572" s="73">
        <f t="shared" si="689"/>
        <v>8715</v>
      </c>
      <c r="N1572" s="74">
        <v>25</v>
      </c>
      <c r="O1572" s="74">
        <f t="shared" si="707"/>
        <v>2625</v>
      </c>
      <c r="P1572" s="73">
        <f t="shared" si="703"/>
        <v>0</v>
      </c>
      <c r="Q1572" s="75">
        <v>144</v>
      </c>
      <c r="R1572" s="73">
        <f t="shared" si="682"/>
        <v>15120</v>
      </c>
      <c r="S1572" s="76">
        <f t="shared" si="691"/>
        <v>0.1736111111111111</v>
      </c>
      <c r="T1572" s="77">
        <v>42</v>
      </c>
      <c r="U1572" s="78">
        <f t="shared" si="708"/>
        <v>-17</v>
      </c>
      <c r="V1572" s="73">
        <f t="shared" si="681"/>
        <v>4410</v>
      </c>
      <c r="W1572" s="73">
        <f t="shared" si="692"/>
        <v>-1785</v>
      </c>
      <c r="X1572" s="76">
        <f t="shared" si="693"/>
        <v>-0.40476190476190477</v>
      </c>
      <c r="Y1572" s="73">
        <f t="shared" si="694"/>
        <v>37.5</v>
      </c>
      <c r="Z1572" s="73">
        <f t="shared" si="695"/>
        <v>0</v>
      </c>
      <c r="AA1572" s="73">
        <f t="shared" si="704"/>
        <v>0</v>
      </c>
      <c r="AB1572" s="73">
        <f t="shared" si="696"/>
        <v>45.5</v>
      </c>
      <c r="AC1572" s="73">
        <f t="shared" si="705"/>
        <v>4777.5</v>
      </c>
      <c r="AD1572" s="73">
        <f t="shared" si="706"/>
        <v>3937.5</v>
      </c>
      <c r="AE1572" s="73">
        <v>0</v>
      </c>
    </row>
    <row r="1573" spans="1:31" ht="15" customHeight="1">
      <c r="A1573" s="5" t="s">
        <v>98</v>
      </c>
      <c r="B1573" s="6" t="str">
        <f>IFERROR(VLOOKUP(A1573,'Distributor List'!$A$2:$D$77,2,0),"-")</f>
        <v>Jhang</v>
      </c>
      <c r="C1573" s="6" t="str">
        <f>IFERROR(VLOOKUP(A1573,'Distributor List'!$A$2:$D$77,3,0),"-")</f>
        <v>Center-1</v>
      </c>
      <c r="D1573" s="6" t="str">
        <f>IFERROR(VLOOKUP(A1573,'Distributor List'!$A$2:$F$77,6,0),"-")</f>
        <v>Pak-1</v>
      </c>
      <c r="E1573" s="6" t="str">
        <f>IFERROR(VLOOKUP(A1573,'Distributor List'!$A$2:$D$77,4,0),"-")</f>
        <v>Distributor</v>
      </c>
      <c r="F1573" s="6" t="str">
        <f>IFERROR(VLOOKUP(H1573,'Price List'!$A$2:$H$109,8,0),"-")</f>
        <v>Medicronis</v>
      </c>
      <c r="G1573" s="6" t="str">
        <f>IFERROR(VLOOKUP(A1573,'Distributor List'!$A$2:$E$77,5,0),"-")</f>
        <v>FSD Vacant</v>
      </c>
      <c r="H1573" s="59" t="s">
        <v>206</v>
      </c>
      <c r="I1573" s="57">
        <v>90</v>
      </c>
      <c r="J1573" s="72">
        <v>0</v>
      </c>
      <c r="K1573" s="72">
        <v>0</v>
      </c>
      <c r="L1573" s="73">
        <f t="shared" si="690"/>
        <v>0</v>
      </c>
      <c r="M1573" s="73">
        <f t="shared" si="689"/>
        <v>0</v>
      </c>
      <c r="N1573" s="74">
        <v>0</v>
      </c>
      <c r="O1573" s="74">
        <f t="shared" si="707"/>
        <v>0</v>
      </c>
      <c r="P1573" s="73">
        <f t="shared" si="703"/>
        <v>0</v>
      </c>
      <c r="Q1573" s="75">
        <v>0</v>
      </c>
      <c r="R1573" s="73">
        <v>0</v>
      </c>
      <c r="S1573" s="76" t="str">
        <f t="shared" si="691"/>
        <v>-</v>
      </c>
      <c r="T1573" s="77">
        <v>0</v>
      </c>
      <c r="U1573" s="78">
        <v>0</v>
      </c>
      <c r="V1573" s="73">
        <f t="shared" si="681"/>
        <v>0</v>
      </c>
      <c r="W1573" s="73">
        <f t="shared" si="692"/>
        <v>0</v>
      </c>
      <c r="X1573" s="76" t="str">
        <f t="shared" si="693"/>
        <v>-</v>
      </c>
      <c r="Y1573" s="73">
        <f t="shared" si="694"/>
        <v>0</v>
      </c>
      <c r="Z1573" s="73">
        <f t="shared" si="695"/>
        <v>0</v>
      </c>
      <c r="AA1573" s="73">
        <f t="shared" si="704"/>
        <v>0</v>
      </c>
      <c r="AB1573" s="73">
        <f t="shared" si="696"/>
        <v>0</v>
      </c>
      <c r="AC1573" s="73">
        <f t="shared" si="705"/>
        <v>0</v>
      </c>
      <c r="AD1573" s="73">
        <f t="shared" si="706"/>
        <v>0</v>
      </c>
      <c r="AE1573" s="73">
        <v>0</v>
      </c>
    </row>
    <row r="1574" spans="1:31" ht="15" customHeight="1">
      <c r="A1574" s="5" t="s">
        <v>98</v>
      </c>
      <c r="B1574" s="6" t="str">
        <f>IFERROR(VLOOKUP(A1574,'Distributor List'!$A$2:$D$77,2,0),"-")</f>
        <v>Jhang</v>
      </c>
      <c r="C1574" s="6" t="str">
        <f>IFERROR(VLOOKUP(A1574,'Distributor List'!$A$2:$D$77,3,0),"-")</f>
        <v>Center-1</v>
      </c>
      <c r="D1574" s="6" t="str">
        <f>IFERROR(VLOOKUP(A1574,'Distributor List'!$A$2:$F$77,6,0),"-")</f>
        <v>Pak-1</v>
      </c>
      <c r="E1574" s="6" t="str">
        <f>IFERROR(VLOOKUP(A1574,'Distributor List'!$A$2:$D$77,4,0),"-")</f>
        <v>Distributor</v>
      </c>
      <c r="F1574" s="6" t="str">
        <f>IFERROR(VLOOKUP(H1574,'Price List'!$A$2:$H$109,8,0),"-")</f>
        <v>Medicronis</v>
      </c>
      <c r="G1574" s="6" t="str">
        <f>IFERROR(VLOOKUP(A1574,'Distributor List'!$A$2:$E$77,5,0),"-")</f>
        <v>FSD Vacant</v>
      </c>
      <c r="H1574" s="59" t="s">
        <v>207</v>
      </c>
      <c r="I1574" s="57">
        <v>105</v>
      </c>
      <c r="J1574" s="72">
        <v>0</v>
      </c>
      <c r="K1574" s="72">
        <v>0</v>
      </c>
      <c r="L1574" s="73">
        <f t="shared" si="690"/>
        <v>0</v>
      </c>
      <c r="M1574" s="73">
        <f t="shared" si="689"/>
        <v>0</v>
      </c>
      <c r="N1574" s="74">
        <v>0</v>
      </c>
      <c r="O1574" s="74">
        <f t="shared" si="707"/>
        <v>0</v>
      </c>
      <c r="P1574" s="73">
        <f t="shared" si="703"/>
        <v>0</v>
      </c>
      <c r="Q1574" s="75">
        <v>0</v>
      </c>
      <c r="R1574" s="73">
        <v>0</v>
      </c>
      <c r="S1574" s="76" t="str">
        <f t="shared" si="691"/>
        <v>-</v>
      </c>
      <c r="T1574" s="77">
        <v>0</v>
      </c>
      <c r="U1574" s="78">
        <v>0</v>
      </c>
      <c r="V1574" s="73">
        <f t="shared" si="681"/>
        <v>0</v>
      </c>
      <c r="W1574" s="73">
        <f t="shared" si="692"/>
        <v>0</v>
      </c>
      <c r="X1574" s="76" t="str">
        <f t="shared" si="693"/>
        <v>-</v>
      </c>
      <c r="Y1574" s="73">
        <f t="shared" si="694"/>
        <v>0</v>
      </c>
      <c r="Z1574" s="73">
        <f t="shared" si="695"/>
        <v>0</v>
      </c>
      <c r="AA1574" s="73">
        <f t="shared" si="704"/>
        <v>0</v>
      </c>
      <c r="AB1574" s="73">
        <f t="shared" si="696"/>
        <v>0</v>
      </c>
      <c r="AC1574" s="73">
        <f t="shared" si="705"/>
        <v>0</v>
      </c>
      <c r="AD1574" s="73">
        <f t="shared" si="706"/>
        <v>0</v>
      </c>
      <c r="AE1574" s="73">
        <v>0</v>
      </c>
    </row>
    <row r="1575" spans="1:31" ht="15" customHeight="1">
      <c r="A1575" s="5" t="s">
        <v>98</v>
      </c>
      <c r="B1575" s="6" t="str">
        <f>IFERROR(VLOOKUP(A1575,'Distributor List'!$A$2:$D$77,2,0),"-")</f>
        <v>Jhang</v>
      </c>
      <c r="C1575" s="6" t="str">
        <f>IFERROR(VLOOKUP(A1575,'Distributor List'!$A$2:$D$77,3,0),"-")</f>
        <v>Center-1</v>
      </c>
      <c r="D1575" s="6" t="str">
        <f>IFERROR(VLOOKUP(A1575,'Distributor List'!$A$2:$F$77,6,0),"-")</f>
        <v>Pak-1</v>
      </c>
      <c r="E1575" s="6" t="str">
        <f>IFERROR(VLOOKUP(A1575,'Distributor List'!$A$2:$D$77,4,0),"-")</f>
        <v>Distributor</v>
      </c>
      <c r="F1575" s="6" t="str">
        <f>IFERROR(VLOOKUP(H1575,'Price List'!$A$2:$H$109,8,0),"-")</f>
        <v>Medicronis</v>
      </c>
      <c r="G1575" s="6" t="str">
        <f>IFERROR(VLOOKUP(A1575,'Distributor List'!$A$2:$E$77,5,0),"-")</f>
        <v>FSD Vacant</v>
      </c>
      <c r="H1575" s="59" t="s">
        <v>208</v>
      </c>
      <c r="I1575" s="57">
        <v>120</v>
      </c>
      <c r="J1575" s="72">
        <v>0</v>
      </c>
      <c r="K1575" s="72">
        <v>0</v>
      </c>
      <c r="L1575" s="73">
        <f t="shared" si="690"/>
        <v>0</v>
      </c>
      <c r="M1575" s="73">
        <f t="shared" si="689"/>
        <v>0</v>
      </c>
      <c r="N1575" s="74">
        <v>0</v>
      </c>
      <c r="O1575" s="74">
        <f t="shared" si="707"/>
        <v>0</v>
      </c>
      <c r="P1575" s="73">
        <f t="shared" si="703"/>
        <v>0</v>
      </c>
      <c r="Q1575" s="75">
        <v>0</v>
      </c>
      <c r="R1575" s="73">
        <v>0</v>
      </c>
      <c r="S1575" s="76" t="str">
        <f t="shared" si="691"/>
        <v>-</v>
      </c>
      <c r="T1575" s="77">
        <v>0</v>
      </c>
      <c r="U1575" s="78">
        <v>0</v>
      </c>
      <c r="V1575" s="73">
        <f t="shared" si="681"/>
        <v>0</v>
      </c>
      <c r="W1575" s="73">
        <f t="shared" si="692"/>
        <v>0</v>
      </c>
      <c r="X1575" s="76" t="str">
        <f t="shared" si="693"/>
        <v>-</v>
      </c>
      <c r="Y1575" s="73">
        <f t="shared" si="694"/>
        <v>0</v>
      </c>
      <c r="Z1575" s="73">
        <f t="shared" si="695"/>
        <v>0</v>
      </c>
      <c r="AA1575" s="73">
        <f t="shared" si="704"/>
        <v>0</v>
      </c>
      <c r="AB1575" s="73">
        <f t="shared" si="696"/>
        <v>0</v>
      </c>
      <c r="AC1575" s="73">
        <f t="shared" si="705"/>
        <v>0</v>
      </c>
      <c r="AD1575" s="73">
        <f t="shared" si="706"/>
        <v>0</v>
      </c>
      <c r="AE1575" s="73">
        <v>0</v>
      </c>
    </row>
    <row r="1576" spans="1:31" ht="15" customHeight="1">
      <c r="A1576" s="5" t="s">
        <v>98</v>
      </c>
      <c r="B1576" s="6" t="str">
        <f>IFERROR(VLOOKUP(A1576,'Distributor List'!$A$2:$D$77,2,0),"-")</f>
        <v>Jhang</v>
      </c>
      <c r="C1576" s="6" t="str">
        <f>IFERROR(VLOOKUP(A1576,'Distributor List'!$A$2:$D$77,3,0),"-")</f>
        <v>Center-1</v>
      </c>
      <c r="D1576" s="6" t="str">
        <f>IFERROR(VLOOKUP(A1576,'Distributor List'!$A$2:$F$77,6,0),"-")</f>
        <v>Pak-1</v>
      </c>
      <c r="E1576" s="6" t="str">
        <f>IFERROR(VLOOKUP(A1576,'Distributor List'!$A$2:$D$77,4,0),"-")</f>
        <v>Distributor</v>
      </c>
      <c r="F1576" s="6" t="str">
        <f>IFERROR(VLOOKUP(H1576,'Price List'!$A$2:$H$109,8,0),"-")</f>
        <v>Medicronis</v>
      </c>
      <c r="G1576" s="6" t="str">
        <f>IFERROR(VLOOKUP(A1576,'Distributor List'!$A$2:$E$77,5,0),"-")</f>
        <v>FSD Vacant</v>
      </c>
      <c r="H1576" s="59" t="s">
        <v>209</v>
      </c>
      <c r="I1576" s="57">
        <v>105</v>
      </c>
      <c r="J1576" s="72">
        <v>10</v>
      </c>
      <c r="K1576" s="72">
        <v>36</v>
      </c>
      <c r="L1576" s="73">
        <f t="shared" si="690"/>
        <v>1050</v>
      </c>
      <c r="M1576" s="73">
        <f t="shared" si="689"/>
        <v>3780</v>
      </c>
      <c r="N1576" s="74">
        <v>10</v>
      </c>
      <c r="O1576" s="74">
        <f t="shared" si="707"/>
        <v>1050</v>
      </c>
      <c r="P1576" s="73">
        <f t="shared" si="703"/>
        <v>0</v>
      </c>
      <c r="Q1576" s="75">
        <v>75</v>
      </c>
      <c r="R1576" s="73">
        <f t="shared" ref="R1576:R1617" si="709">Q1576*I1576</f>
        <v>7875</v>
      </c>
      <c r="S1576" s="76">
        <f t="shared" si="691"/>
        <v>0.13333333333333333</v>
      </c>
      <c r="T1576" s="77">
        <v>5</v>
      </c>
      <c r="U1576" s="78">
        <f t="shared" si="708"/>
        <v>5</v>
      </c>
      <c r="V1576" s="73">
        <f t="shared" si="681"/>
        <v>525</v>
      </c>
      <c r="W1576" s="73">
        <f t="shared" si="692"/>
        <v>525</v>
      </c>
      <c r="X1576" s="76">
        <f t="shared" si="693"/>
        <v>1</v>
      </c>
      <c r="Y1576" s="73">
        <f t="shared" si="694"/>
        <v>15</v>
      </c>
      <c r="Z1576" s="73">
        <f t="shared" si="695"/>
        <v>0</v>
      </c>
      <c r="AA1576" s="73">
        <f t="shared" si="704"/>
        <v>0</v>
      </c>
      <c r="AB1576" s="73">
        <f t="shared" si="696"/>
        <v>21</v>
      </c>
      <c r="AC1576" s="73">
        <f t="shared" si="705"/>
        <v>2205</v>
      </c>
      <c r="AD1576" s="73">
        <f t="shared" si="706"/>
        <v>1575</v>
      </c>
      <c r="AE1576" s="73">
        <v>0</v>
      </c>
    </row>
    <row r="1577" spans="1:31" ht="15" customHeight="1">
      <c r="A1577" s="5" t="s">
        <v>98</v>
      </c>
      <c r="B1577" s="6" t="str">
        <f>IFERROR(VLOOKUP(A1577,'Distributor List'!$A$2:$D$77,2,0),"-")</f>
        <v>Jhang</v>
      </c>
      <c r="C1577" s="6" t="str">
        <f>IFERROR(VLOOKUP(A1577,'Distributor List'!$A$2:$D$77,3,0),"-")</f>
        <v>Center-1</v>
      </c>
      <c r="D1577" s="6" t="str">
        <f>IFERROR(VLOOKUP(A1577,'Distributor List'!$A$2:$F$77,6,0),"-")</f>
        <v>Pak-1</v>
      </c>
      <c r="E1577" s="6" t="str">
        <f>IFERROR(VLOOKUP(A1577,'Distributor List'!$A$2:$D$77,4,0),"-")</f>
        <v>Distributor</v>
      </c>
      <c r="F1577" s="6" t="str">
        <f>IFERROR(VLOOKUP(H1577,'Price List'!$A$2:$H$109,8,0),"-")</f>
        <v>Medicronis</v>
      </c>
      <c r="G1577" s="6" t="str">
        <f>IFERROR(VLOOKUP(A1577,'Distributor List'!$A$2:$E$77,5,0),"-")</f>
        <v>FSD Vacant</v>
      </c>
      <c r="H1577" s="59" t="s">
        <v>210</v>
      </c>
      <c r="I1577" s="57">
        <v>170</v>
      </c>
      <c r="J1577" s="72">
        <v>0</v>
      </c>
      <c r="K1577" s="72">
        <v>82</v>
      </c>
      <c r="L1577" s="73">
        <f t="shared" si="690"/>
        <v>0</v>
      </c>
      <c r="M1577" s="73">
        <f t="shared" si="689"/>
        <v>13940</v>
      </c>
      <c r="N1577" s="74">
        <v>0</v>
      </c>
      <c r="O1577" s="74">
        <f t="shared" si="707"/>
        <v>0</v>
      </c>
      <c r="P1577" s="73">
        <f t="shared" si="703"/>
        <v>0</v>
      </c>
      <c r="Q1577" s="75">
        <v>75</v>
      </c>
      <c r="R1577" s="73">
        <f t="shared" si="709"/>
        <v>12750</v>
      </c>
      <c r="S1577" s="76">
        <f t="shared" si="691"/>
        <v>0</v>
      </c>
      <c r="T1577" s="77">
        <v>2</v>
      </c>
      <c r="U1577" s="78">
        <f t="shared" si="708"/>
        <v>-2</v>
      </c>
      <c r="V1577" s="73">
        <f t="shared" si="681"/>
        <v>340</v>
      </c>
      <c r="W1577" s="73">
        <f t="shared" si="692"/>
        <v>-340</v>
      </c>
      <c r="X1577" s="76">
        <f t="shared" si="693"/>
        <v>-1</v>
      </c>
      <c r="Y1577" s="73">
        <f t="shared" si="694"/>
        <v>0</v>
      </c>
      <c r="Z1577" s="73">
        <f t="shared" si="695"/>
        <v>0</v>
      </c>
      <c r="AA1577" s="73">
        <f t="shared" si="704"/>
        <v>0</v>
      </c>
      <c r="AB1577" s="73">
        <f t="shared" si="696"/>
        <v>82</v>
      </c>
      <c r="AC1577" s="73">
        <f t="shared" si="705"/>
        <v>13940</v>
      </c>
      <c r="AD1577" s="73">
        <f t="shared" si="706"/>
        <v>0</v>
      </c>
      <c r="AE1577" s="73">
        <v>0</v>
      </c>
    </row>
    <row r="1578" spans="1:31" ht="15" customHeight="1">
      <c r="A1578" s="5" t="s">
        <v>98</v>
      </c>
      <c r="B1578" s="6" t="str">
        <f>IFERROR(VLOOKUP(A1578,'Distributor List'!$A$2:$D$77,2,0),"-")</f>
        <v>Jhang</v>
      </c>
      <c r="C1578" s="6" t="str">
        <f>IFERROR(VLOOKUP(A1578,'Distributor List'!$A$2:$D$77,3,0),"-")</f>
        <v>Center-1</v>
      </c>
      <c r="D1578" s="6" t="str">
        <f>IFERROR(VLOOKUP(A1578,'Distributor List'!$A$2:$F$77,6,0),"-")</f>
        <v>Pak-1</v>
      </c>
      <c r="E1578" s="6" t="str">
        <f>IFERROR(VLOOKUP(A1578,'Distributor List'!$A$2:$D$77,4,0),"-")</f>
        <v>Distributor</v>
      </c>
      <c r="F1578" s="6" t="str">
        <f>IFERROR(VLOOKUP(H1578,'Price List'!$A$2:$H$109,8,0),"-")</f>
        <v>Medicronis</v>
      </c>
      <c r="G1578" s="6" t="str">
        <f>IFERROR(VLOOKUP(A1578,'Distributor List'!$A$2:$E$77,5,0),"-")</f>
        <v>FSD Vacant</v>
      </c>
      <c r="H1578" s="10" t="s">
        <v>211</v>
      </c>
      <c r="I1578" s="58">
        <v>120</v>
      </c>
      <c r="J1578" s="72">
        <v>15</v>
      </c>
      <c r="K1578" s="72">
        <v>85</v>
      </c>
      <c r="L1578" s="73">
        <f t="shared" si="690"/>
        <v>1800</v>
      </c>
      <c r="M1578" s="73">
        <f t="shared" si="689"/>
        <v>10200</v>
      </c>
      <c r="N1578" s="74">
        <v>15</v>
      </c>
      <c r="O1578" s="74">
        <f t="shared" si="707"/>
        <v>1800</v>
      </c>
      <c r="P1578" s="73">
        <f t="shared" si="703"/>
        <v>0</v>
      </c>
      <c r="Q1578" s="75">
        <v>75.599999999999994</v>
      </c>
      <c r="R1578" s="73">
        <f t="shared" si="709"/>
        <v>9072</v>
      </c>
      <c r="S1578" s="76">
        <f t="shared" si="691"/>
        <v>0.1984126984126984</v>
      </c>
      <c r="T1578" s="77">
        <v>36</v>
      </c>
      <c r="U1578" s="78">
        <f t="shared" si="708"/>
        <v>-21</v>
      </c>
      <c r="V1578" s="73">
        <f t="shared" si="681"/>
        <v>4320</v>
      </c>
      <c r="W1578" s="73">
        <f t="shared" si="692"/>
        <v>-2520</v>
      </c>
      <c r="X1578" s="76">
        <f t="shared" si="693"/>
        <v>-0.58333333333333326</v>
      </c>
      <c r="Y1578" s="73">
        <f t="shared" si="694"/>
        <v>22.5</v>
      </c>
      <c r="Z1578" s="73">
        <f t="shared" si="695"/>
        <v>0</v>
      </c>
      <c r="AA1578" s="73">
        <f t="shared" si="704"/>
        <v>0</v>
      </c>
      <c r="AB1578" s="73">
        <f t="shared" si="696"/>
        <v>62.5</v>
      </c>
      <c r="AC1578" s="73">
        <f t="shared" si="705"/>
        <v>7500</v>
      </c>
      <c r="AD1578" s="73">
        <f t="shared" si="706"/>
        <v>2700</v>
      </c>
      <c r="AE1578" s="73">
        <v>0</v>
      </c>
    </row>
    <row r="1579" spans="1:31" ht="15" customHeight="1">
      <c r="A1579" s="5" t="s">
        <v>100</v>
      </c>
      <c r="B1579" s="6" t="str">
        <f>IFERROR(VLOOKUP(A1579,'Distributor List'!$A$2:$D$77,2,0),"-")</f>
        <v>Gujrat</v>
      </c>
      <c r="C1579" s="6" t="str">
        <f>IFERROR(VLOOKUP(A1579,'Distributor List'!$A$2:$D$77,3,0),"-")</f>
        <v>Center-1</v>
      </c>
      <c r="D1579" s="6" t="str">
        <f>IFERROR(VLOOKUP(A1579,'Distributor List'!$A$2:$F$77,6,0),"-")</f>
        <v>Pak-1</v>
      </c>
      <c r="E1579" s="6" t="str">
        <f>IFERROR(VLOOKUP(A1579,'Distributor List'!$A$2:$D$77,4,0),"-")</f>
        <v>Distributor</v>
      </c>
      <c r="F1579" s="6" t="str">
        <f>IFERROR(VLOOKUP(H1579,'Price List'!$A$2:$H$109,8,0),"-")</f>
        <v>Medicronis</v>
      </c>
      <c r="G1579" s="6" t="str">
        <f>IFERROR(VLOOKUP(A1579,'Distributor List'!$A$2:$E$77,5,0),"-")</f>
        <v>Gujranwala Vacant</v>
      </c>
      <c r="H1579" s="10" t="s">
        <v>212</v>
      </c>
      <c r="I1579" s="58">
        <v>54</v>
      </c>
      <c r="J1579" s="72">
        <v>18</v>
      </c>
      <c r="K1579" s="72">
        <v>75</v>
      </c>
      <c r="L1579" s="73">
        <f t="shared" si="690"/>
        <v>972</v>
      </c>
      <c r="M1579" s="73">
        <f t="shared" si="689"/>
        <v>4050</v>
      </c>
      <c r="N1579" s="74">
        <v>18</v>
      </c>
      <c r="O1579" s="74">
        <f t="shared" si="707"/>
        <v>972</v>
      </c>
      <c r="P1579" s="73">
        <f t="shared" si="703"/>
        <v>0</v>
      </c>
      <c r="Q1579" s="75">
        <v>172.8</v>
      </c>
      <c r="R1579" s="73">
        <f t="shared" si="709"/>
        <v>9331.2000000000007</v>
      </c>
      <c r="S1579" s="76">
        <f t="shared" ref="S1579:S1642" si="710">IFERROR(L1579/R1579,"-")</f>
        <v>0.10416666666666666</v>
      </c>
      <c r="T1579" s="77">
        <v>42</v>
      </c>
      <c r="U1579" s="78">
        <f t="shared" si="708"/>
        <v>-24</v>
      </c>
      <c r="V1579" s="73">
        <f t="shared" si="681"/>
        <v>2268</v>
      </c>
      <c r="W1579" s="73">
        <f t="shared" ref="W1579:W1642" si="711">L1579-V1579</f>
        <v>-1296</v>
      </c>
      <c r="X1579" s="76">
        <f t="shared" ref="X1579:X1642" si="712">IFERROR(L1579/V1579-1,"-")</f>
        <v>-0.5714285714285714</v>
      </c>
      <c r="Y1579" s="73">
        <f t="shared" ref="Y1579:Y1642" si="713">(J1579)/1*1.5</f>
        <v>27</v>
      </c>
      <c r="Z1579" s="73">
        <f t="shared" ref="Z1579:Z1642" si="714">IF(Y1579&gt;K1579,Y1579-K1579,0)</f>
        <v>0</v>
      </c>
      <c r="AA1579" s="73">
        <f t="shared" si="704"/>
        <v>0</v>
      </c>
      <c r="AB1579" s="73">
        <f t="shared" ref="AB1579:AB1642" si="715">IF(Y1579&lt;K1579,K1579-Y1579,0)</f>
        <v>48</v>
      </c>
      <c r="AC1579" s="73">
        <f t="shared" si="705"/>
        <v>2592</v>
      </c>
      <c r="AD1579" s="73">
        <f t="shared" si="706"/>
        <v>1458</v>
      </c>
      <c r="AE1579" s="73">
        <v>0</v>
      </c>
    </row>
    <row r="1580" spans="1:31" ht="15" customHeight="1">
      <c r="A1580" s="5" t="s">
        <v>100</v>
      </c>
      <c r="B1580" s="6" t="str">
        <f>IFERROR(VLOOKUP(A1580,'Distributor List'!$A$2:$D$77,2,0),"-")</f>
        <v>Gujrat</v>
      </c>
      <c r="C1580" s="6" t="str">
        <f>IFERROR(VLOOKUP(A1580,'Distributor List'!$A$2:$D$77,3,0),"-")</f>
        <v>Center-1</v>
      </c>
      <c r="D1580" s="6" t="str">
        <f>IFERROR(VLOOKUP(A1580,'Distributor List'!$A$2:$F$77,6,0),"-")</f>
        <v>Pak-1</v>
      </c>
      <c r="E1580" s="6" t="str">
        <f>IFERROR(VLOOKUP(A1580,'Distributor List'!$A$2:$D$77,4,0),"-")</f>
        <v>Distributor</v>
      </c>
      <c r="F1580" s="6" t="str">
        <f>IFERROR(VLOOKUP(H1580,'Price List'!$A$2:$H$109,8,0),"-")</f>
        <v>Medicronis</v>
      </c>
      <c r="G1580" s="6" t="str">
        <f>IFERROR(VLOOKUP(A1580,'Distributor List'!$A$2:$E$77,5,0),"-")</f>
        <v>Gujranwala Vacant</v>
      </c>
      <c r="H1580" s="10" t="s">
        <v>11</v>
      </c>
      <c r="I1580" s="58">
        <v>72</v>
      </c>
      <c r="J1580" s="72">
        <v>53</v>
      </c>
      <c r="K1580" s="72">
        <v>170</v>
      </c>
      <c r="L1580" s="73">
        <f t="shared" si="690"/>
        <v>3816</v>
      </c>
      <c r="M1580" s="73">
        <f t="shared" si="689"/>
        <v>12240</v>
      </c>
      <c r="N1580" s="74">
        <v>53</v>
      </c>
      <c r="O1580" s="74">
        <f t="shared" si="707"/>
        <v>3816</v>
      </c>
      <c r="P1580" s="73">
        <f t="shared" si="703"/>
        <v>0</v>
      </c>
      <c r="Q1580" s="75">
        <v>414.72</v>
      </c>
      <c r="R1580" s="73">
        <f t="shared" si="709"/>
        <v>29859.840000000004</v>
      </c>
      <c r="S1580" s="76">
        <f t="shared" si="710"/>
        <v>0.12779706790123455</v>
      </c>
      <c r="T1580" s="77">
        <v>134</v>
      </c>
      <c r="U1580" s="78">
        <f t="shared" si="708"/>
        <v>-81</v>
      </c>
      <c r="V1580" s="73">
        <f t="shared" si="681"/>
        <v>9648</v>
      </c>
      <c r="W1580" s="73">
        <f t="shared" si="711"/>
        <v>-5832</v>
      </c>
      <c r="X1580" s="76">
        <f t="shared" si="712"/>
        <v>-0.60447761194029859</v>
      </c>
      <c r="Y1580" s="73">
        <f t="shared" si="713"/>
        <v>79.5</v>
      </c>
      <c r="Z1580" s="73">
        <f t="shared" si="714"/>
        <v>0</v>
      </c>
      <c r="AA1580" s="73">
        <f t="shared" si="704"/>
        <v>0</v>
      </c>
      <c r="AB1580" s="73">
        <f t="shared" si="715"/>
        <v>90.5</v>
      </c>
      <c r="AC1580" s="73">
        <f t="shared" si="705"/>
        <v>6516</v>
      </c>
      <c r="AD1580" s="73">
        <f t="shared" si="706"/>
        <v>5724</v>
      </c>
      <c r="AE1580" s="73">
        <v>0</v>
      </c>
    </row>
    <row r="1581" spans="1:31" ht="15" customHeight="1">
      <c r="A1581" s="5" t="s">
        <v>100</v>
      </c>
      <c r="B1581" s="6" t="str">
        <f>IFERROR(VLOOKUP(A1581,'Distributor List'!$A$2:$D$77,2,0),"-")</f>
        <v>Gujrat</v>
      </c>
      <c r="C1581" s="6" t="str">
        <f>IFERROR(VLOOKUP(A1581,'Distributor List'!$A$2:$D$77,3,0),"-")</f>
        <v>Center-1</v>
      </c>
      <c r="D1581" s="6" t="str">
        <f>IFERROR(VLOOKUP(A1581,'Distributor List'!$A$2:$F$77,6,0),"-")</f>
        <v>Pak-1</v>
      </c>
      <c r="E1581" s="6" t="str">
        <f>IFERROR(VLOOKUP(A1581,'Distributor List'!$A$2:$D$77,4,0),"-")</f>
        <v>Distributor</v>
      </c>
      <c r="F1581" s="6" t="str">
        <f>IFERROR(VLOOKUP(H1581,'Price List'!$A$2:$H$109,8,0),"-")</f>
        <v>Medicronis</v>
      </c>
      <c r="G1581" s="6" t="str">
        <f>IFERROR(VLOOKUP(A1581,'Distributor List'!$A$2:$E$77,5,0),"-")</f>
        <v>Gujranwala Vacant</v>
      </c>
      <c r="H1581" s="10" t="s">
        <v>143</v>
      </c>
      <c r="I1581" s="58">
        <v>95</v>
      </c>
      <c r="J1581" s="72">
        <v>538</v>
      </c>
      <c r="K1581" s="72">
        <v>200</v>
      </c>
      <c r="L1581" s="73">
        <f t="shared" si="690"/>
        <v>51110</v>
      </c>
      <c r="M1581" s="73">
        <f t="shared" si="689"/>
        <v>19000</v>
      </c>
      <c r="N1581" s="74">
        <v>538</v>
      </c>
      <c r="O1581" s="74">
        <f t="shared" si="707"/>
        <v>51110</v>
      </c>
      <c r="P1581" s="73">
        <f t="shared" si="703"/>
        <v>0</v>
      </c>
      <c r="Q1581" s="75">
        <v>837.97199999999998</v>
      </c>
      <c r="R1581" s="73">
        <f t="shared" si="709"/>
        <v>79607.34</v>
      </c>
      <c r="S1581" s="76">
        <f t="shared" si="710"/>
        <v>0.6420262252199358</v>
      </c>
      <c r="T1581" s="77">
        <v>514</v>
      </c>
      <c r="U1581" s="78">
        <f t="shared" si="708"/>
        <v>24</v>
      </c>
      <c r="V1581" s="73">
        <f t="shared" si="681"/>
        <v>48830</v>
      </c>
      <c r="W1581" s="73">
        <f t="shared" si="711"/>
        <v>2280</v>
      </c>
      <c r="X1581" s="76">
        <f t="shared" si="712"/>
        <v>4.6692607003891107E-2</v>
      </c>
      <c r="Y1581" s="73">
        <f t="shared" si="713"/>
        <v>807</v>
      </c>
      <c r="Z1581" s="73">
        <f t="shared" si="714"/>
        <v>607</v>
      </c>
      <c r="AA1581" s="73">
        <f t="shared" si="704"/>
        <v>57665</v>
      </c>
      <c r="AB1581" s="73">
        <f t="shared" si="715"/>
        <v>0</v>
      </c>
      <c r="AC1581" s="73">
        <f t="shared" si="705"/>
        <v>0</v>
      </c>
      <c r="AD1581" s="73">
        <f t="shared" si="706"/>
        <v>76665</v>
      </c>
      <c r="AE1581" s="73">
        <v>0</v>
      </c>
    </row>
    <row r="1582" spans="1:31" ht="15" customHeight="1">
      <c r="A1582" s="5" t="s">
        <v>100</v>
      </c>
      <c r="B1582" s="6" t="str">
        <f>IFERROR(VLOOKUP(A1582,'Distributor List'!$A$2:$D$77,2,0),"-")</f>
        <v>Gujrat</v>
      </c>
      <c r="C1582" s="6" t="str">
        <f>IFERROR(VLOOKUP(A1582,'Distributor List'!$A$2:$D$77,3,0),"-")</f>
        <v>Center-1</v>
      </c>
      <c r="D1582" s="6" t="str">
        <f>IFERROR(VLOOKUP(A1582,'Distributor List'!$A$2:$F$77,6,0),"-")</f>
        <v>Pak-1</v>
      </c>
      <c r="E1582" s="6" t="str">
        <f>IFERROR(VLOOKUP(A1582,'Distributor List'!$A$2:$D$77,4,0),"-")</f>
        <v>Distributor</v>
      </c>
      <c r="F1582" s="6" t="str">
        <f>IFERROR(VLOOKUP(H1582,'Price List'!$A$2:$H$109,8,0),"-")</f>
        <v>Transformer</v>
      </c>
      <c r="G1582" s="6" t="str">
        <f>IFERROR(VLOOKUP(A1582,'Distributor List'!$A$2:$E$77,5,0),"-")</f>
        <v>Gujranwala Vacant</v>
      </c>
      <c r="H1582" s="10" t="s">
        <v>178</v>
      </c>
      <c r="I1582" s="58">
        <v>391</v>
      </c>
      <c r="J1582" s="72">
        <v>0</v>
      </c>
      <c r="K1582" s="72">
        <v>0</v>
      </c>
      <c r="L1582" s="73">
        <f t="shared" si="690"/>
        <v>0</v>
      </c>
      <c r="M1582" s="73">
        <f t="shared" si="689"/>
        <v>0</v>
      </c>
      <c r="N1582" s="74">
        <v>0</v>
      </c>
      <c r="O1582" s="74">
        <f t="shared" si="707"/>
        <v>0</v>
      </c>
      <c r="P1582" s="73">
        <f t="shared" si="703"/>
        <v>0</v>
      </c>
      <c r="Q1582" s="75">
        <v>0</v>
      </c>
      <c r="R1582" s="73">
        <f t="shared" si="709"/>
        <v>0</v>
      </c>
      <c r="S1582" s="76" t="str">
        <f t="shared" si="710"/>
        <v>-</v>
      </c>
      <c r="T1582" s="77">
        <v>0</v>
      </c>
      <c r="U1582" s="78">
        <f t="shared" si="708"/>
        <v>0</v>
      </c>
      <c r="V1582" s="73">
        <f t="shared" si="681"/>
        <v>0</v>
      </c>
      <c r="W1582" s="73">
        <f t="shared" si="711"/>
        <v>0</v>
      </c>
      <c r="X1582" s="76" t="str">
        <f t="shared" si="712"/>
        <v>-</v>
      </c>
      <c r="Y1582" s="73">
        <f t="shared" si="713"/>
        <v>0</v>
      </c>
      <c r="Z1582" s="73">
        <f t="shared" si="714"/>
        <v>0</v>
      </c>
      <c r="AA1582" s="73">
        <f t="shared" si="704"/>
        <v>0</v>
      </c>
      <c r="AB1582" s="73">
        <f t="shared" si="715"/>
        <v>0</v>
      </c>
      <c r="AC1582" s="73">
        <f t="shared" si="705"/>
        <v>0</v>
      </c>
      <c r="AD1582" s="73">
        <f t="shared" si="706"/>
        <v>0</v>
      </c>
      <c r="AE1582" s="73">
        <v>0</v>
      </c>
    </row>
    <row r="1583" spans="1:31" ht="15" customHeight="1">
      <c r="A1583" s="5" t="s">
        <v>100</v>
      </c>
      <c r="B1583" s="6" t="str">
        <f>IFERROR(VLOOKUP(A1583,'Distributor List'!$A$2:$D$77,2,0),"-")</f>
        <v>Gujrat</v>
      </c>
      <c r="C1583" s="6" t="str">
        <f>IFERROR(VLOOKUP(A1583,'Distributor List'!$A$2:$D$77,3,0),"-")</f>
        <v>Center-1</v>
      </c>
      <c r="D1583" s="6" t="str">
        <f>IFERROR(VLOOKUP(A1583,'Distributor List'!$A$2:$F$77,6,0),"-")</f>
        <v>Pak-1</v>
      </c>
      <c r="E1583" s="6" t="str">
        <f>IFERROR(VLOOKUP(A1583,'Distributor List'!$A$2:$D$77,4,0),"-")</f>
        <v>Distributor</v>
      </c>
      <c r="F1583" s="6" t="str">
        <f>IFERROR(VLOOKUP(H1583,'Price List'!$A$2:$H$109,8,0),"-")</f>
        <v>Transformer</v>
      </c>
      <c r="G1583" s="6" t="str">
        <f>IFERROR(VLOOKUP(A1583,'Distributor List'!$A$2:$E$77,5,0),"-")</f>
        <v>Gujranwala Vacant</v>
      </c>
      <c r="H1583" s="10" t="s">
        <v>179</v>
      </c>
      <c r="I1583" s="58">
        <v>429.25</v>
      </c>
      <c r="J1583" s="72">
        <v>0</v>
      </c>
      <c r="K1583" s="72">
        <v>0</v>
      </c>
      <c r="L1583" s="73">
        <f t="shared" si="690"/>
        <v>0</v>
      </c>
      <c r="M1583" s="73">
        <f t="shared" si="689"/>
        <v>0</v>
      </c>
      <c r="N1583" s="74">
        <v>0</v>
      </c>
      <c r="O1583" s="74">
        <f t="shared" si="707"/>
        <v>0</v>
      </c>
      <c r="P1583" s="73">
        <f t="shared" si="703"/>
        <v>0</v>
      </c>
      <c r="Q1583" s="75">
        <v>0</v>
      </c>
      <c r="R1583" s="73">
        <f t="shared" si="709"/>
        <v>0</v>
      </c>
      <c r="S1583" s="76" t="str">
        <f t="shared" si="710"/>
        <v>-</v>
      </c>
      <c r="T1583" s="77">
        <v>0</v>
      </c>
      <c r="U1583" s="78">
        <f t="shared" si="708"/>
        <v>0</v>
      </c>
      <c r="V1583" s="73">
        <f t="shared" si="681"/>
        <v>0</v>
      </c>
      <c r="W1583" s="73">
        <f t="shared" si="711"/>
        <v>0</v>
      </c>
      <c r="X1583" s="76" t="str">
        <f t="shared" si="712"/>
        <v>-</v>
      </c>
      <c r="Y1583" s="73">
        <f t="shared" si="713"/>
        <v>0</v>
      </c>
      <c r="Z1583" s="73">
        <f t="shared" si="714"/>
        <v>0</v>
      </c>
      <c r="AA1583" s="73">
        <f t="shared" si="704"/>
        <v>0</v>
      </c>
      <c r="AB1583" s="73">
        <f t="shared" si="715"/>
        <v>0</v>
      </c>
      <c r="AC1583" s="73">
        <f t="shared" si="705"/>
        <v>0</v>
      </c>
      <c r="AD1583" s="73">
        <f t="shared" si="706"/>
        <v>0</v>
      </c>
      <c r="AE1583" s="73">
        <v>0</v>
      </c>
    </row>
    <row r="1584" spans="1:31" ht="15" customHeight="1">
      <c r="A1584" s="5" t="s">
        <v>100</v>
      </c>
      <c r="B1584" s="6" t="str">
        <f>IFERROR(VLOOKUP(A1584,'Distributor List'!$A$2:$D$77,2,0),"-")</f>
        <v>Gujrat</v>
      </c>
      <c r="C1584" s="6" t="str">
        <f>IFERROR(VLOOKUP(A1584,'Distributor List'!$A$2:$D$77,3,0),"-")</f>
        <v>Center-1</v>
      </c>
      <c r="D1584" s="6" t="str">
        <f>IFERROR(VLOOKUP(A1584,'Distributor List'!$A$2:$F$77,6,0),"-")</f>
        <v>Pak-1</v>
      </c>
      <c r="E1584" s="6" t="str">
        <f>IFERROR(VLOOKUP(A1584,'Distributor List'!$A$2:$D$77,4,0),"-")</f>
        <v>Distributor</v>
      </c>
      <c r="F1584" s="6" t="str">
        <f>IFERROR(VLOOKUP(H1584,'Price List'!$A$2:$H$109,8,0),"-")</f>
        <v>Medicronis</v>
      </c>
      <c r="G1584" s="6" t="str">
        <f>IFERROR(VLOOKUP(A1584,'Distributor List'!$A$2:$E$77,5,0),"-")</f>
        <v>Gujranwala Vacant</v>
      </c>
      <c r="H1584" s="10" t="s">
        <v>180</v>
      </c>
      <c r="I1584" s="58">
        <v>270</v>
      </c>
      <c r="J1584" s="72">
        <v>35</v>
      </c>
      <c r="K1584" s="72">
        <v>54</v>
      </c>
      <c r="L1584" s="73">
        <f t="shared" si="690"/>
        <v>9450</v>
      </c>
      <c r="M1584" s="73">
        <f t="shared" si="689"/>
        <v>14580</v>
      </c>
      <c r="N1584" s="74">
        <v>35</v>
      </c>
      <c r="O1584" s="74">
        <f t="shared" si="707"/>
        <v>9450</v>
      </c>
      <c r="P1584" s="73">
        <f t="shared" si="703"/>
        <v>0</v>
      </c>
      <c r="Q1584" s="75">
        <v>66.521000000000001</v>
      </c>
      <c r="R1584" s="73">
        <f t="shared" si="709"/>
        <v>17960.670000000002</v>
      </c>
      <c r="S1584" s="76">
        <f t="shared" si="710"/>
        <v>0.52614963695675043</v>
      </c>
      <c r="T1584" s="77">
        <v>61</v>
      </c>
      <c r="U1584" s="78">
        <f t="shared" si="708"/>
        <v>-26</v>
      </c>
      <c r="V1584" s="73">
        <f t="shared" si="681"/>
        <v>16470</v>
      </c>
      <c r="W1584" s="73">
        <f t="shared" si="711"/>
        <v>-7020</v>
      </c>
      <c r="X1584" s="76">
        <f t="shared" si="712"/>
        <v>-0.42622950819672134</v>
      </c>
      <c r="Y1584" s="73">
        <f t="shared" si="713"/>
        <v>52.5</v>
      </c>
      <c r="Z1584" s="73">
        <f t="shared" si="714"/>
        <v>0</v>
      </c>
      <c r="AA1584" s="73">
        <f t="shared" si="704"/>
        <v>0</v>
      </c>
      <c r="AB1584" s="73">
        <f t="shared" si="715"/>
        <v>1.5</v>
      </c>
      <c r="AC1584" s="73">
        <f t="shared" si="705"/>
        <v>405</v>
      </c>
      <c r="AD1584" s="73">
        <f t="shared" si="706"/>
        <v>14175</v>
      </c>
      <c r="AE1584" s="73">
        <v>0</v>
      </c>
    </row>
    <row r="1585" spans="1:31" ht="15" customHeight="1">
      <c r="A1585" s="5" t="s">
        <v>100</v>
      </c>
      <c r="B1585" s="6" t="str">
        <f>IFERROR(VLOOKUP(A1585,'Distributor List'!$A$2:$D$77,2,0),"-")</f>
        <v>Gujrat</v>
      </c>
      <c r="C1585" s="6" t="str">
        <f>IFERROR(VLOOKUP(A1585,'Distributor List'!$A$2:$D$77,3,0),"-")</f>
        <v>Center-1</v>
      </c>
      <c r="D1585" s="6" t="str">
        <f>IFERROR(VLOOKUP(A1585,'Distributor List'!$A$2:$F$77,6,0),"-")</f>
        <v>Pak-1</v>
      </c>
      <c r="E1585" s="6" t="str">
        <f>IFERROR(VLOOKUP(A1585,'Distributor List'!$A$2:$D$77,4,0),"-")</f>
        <v>Distributor</v>
      </c>
      <c r="F1585" s="6" t="str">
        <f>IFERROR(VLOOKUP(H1585,'Price List'!$A$2:$H$109,8,0),"-")</f>
        <v>Medicronis</v>
      </c>
      <c r="G1585" s="6" t="str">
        <f>IFERROR(VLOOKUP(A1585,'Distributor List'!$A$2:$E$77,5,0),"-")</f>
        <v>Gujranwala Vacant</v>
      </c>
      <c r="H1585" s="10" t="s">
        <v>181</v>
      </c>
      <c r="I1585" s="58">
        <v>670</v>
      </c>
      <c r="J1585" s="72">
        <v>16</v>
      </c>
      <c r="K1585" s="72">
        <v>34</v>
      </c>
      <c r="L1585" s="73">
        <f t="shared" si="690"/>
        <v>10720</v>
      </c>
      <c r="M1585" s="73">
        <f t="shared" si="689"/>
        <v>22780</v>
      </c>
      <c r="N1585" s="74">
        <v>16</v>
      </c>
      <c r="O1585" s="74">
        <f t="shared" si="707"/>
        <v>10720</v>
      </c>
      <c r="P1585" s="73">
        <f t="shared" si="703"/>
        <v>0</v>
      </c>
      <c r="Q1585" s="75">
        <v>42</v>
      </c>
      <c r="R1585" s="73">
        <f t="shared" si="709"/>
        <v>28140</v>
      </c>
      <c r="S1585" s="76">
        <f t="shared" si="710"/>
        <v>0.38095238095238093</v>
      </c>
      <c r="T1585" s="77">
        <v>17</v>
      </c>
      <c r="U1585" s="78">
        <f t="shared" si="708"/>
        <v>-1</v>
      </c>
      <c r="V1585" s="73">
        <f t="shared" si="681"/>
        <v>11390</v>
      </c>
      <c r="W1585" s="73">
        <f t="shared" si="711"/>
        <v>-670</v>
      </c>
      <c r="X1585" s="76">
        <f t="shared" si="712"/>
        <v>-5.8823529411764719E-2</v>
      </c>
      <c r="Y1585" s="73">
        <f t="shared" si="713"/>
        <v>24</v>
      </c>
      <c r="Z1585" s="73">
        <f t="shared" si="714"/>
        <v>0</v>
      </c>
      <c r="AA1585" s="73">
        <f t="shared" si="704"/>
        <v>0</v>
      </c>
      <c r="AB1585" s="73">
        <f t="shared" si="715"/>
        <v>10</v>
      </c>
      <c r="AC1585" s="73">
        <f t="shared" si="705"/>
        <v>6700</v>
      </c>
      <c r="AD1585" s="73">
        <f t="shared" si="706"/>
        <v>16080</v>
      </c>
      <c r="AE1585" s="73">
        <v>0</v>
      </c>
    </row>
    <row r="1586" spans="1:31" ht="15" customHeight="1">
      <c r="A1586" s="5" t="s">
        <v>100</v>
      </c>
      <c r="B1586" s="6" t="str">
        <f>IFERROR(VLOOKUP(A1586,'Distributor List'!$A$2:$D$77,2,0),"-")</f>
        <v>Gujrat</v>
      </c>
      <c r="C1586" s="6" t="str">
        <f>IFERROR(VLOOKUP(A1586,'Distributor List'!$A$2:$D$77,3,0),"-")</f>
        <v>Center-1</v>
      </c>
      <c r="D1586" s="6" t="str">
        <f>IFERROR(VLOOKUP(A1586,'Distributor List'!$A$2:$F$77,6,0),"-")</f>
        <v>Pak-1</v>
      </c>
      <c r="E1586" s="6" t="str">
        <f>IFERROR(VLOOKUP(A1586,'Distributor List'!$A$2:$D$77,4,0),"-")</f>
        <v>Distributor</v>
      </c>
      <c r="F1586" s="6" t="str">
        <f>IFERROR(VLOOKUP(H1586,'Price List'!$A$2:$H$109,8,0),"-")</f>
        <v>Medicronis</v>
      </c>
      <c r="G1586" s="6" t="str">
        <f>IFERROR(VLOOKUP(A1586,'Distributor List'!$A$2:$E$77,5,0),"-")</f>
        <v>Gujranwala Vacant</v>
      </c>
      <c r="H1586" s="10" t="s">
        <v>182</v>
      </c>
      <c r="I1586" s="58">
        <v>56</v>
      </c>
      <c r="J1586" s="72">
        <v>0</v>
      </c>
      <c r="K1586" s="72">
        <v>0</v>
      </c>
      <c r="L1586" s="73">
        <f t="shared" si="690"/>
        <v>0</v>
      </c>
      <c r="M1586" s="73">
        <f t="shared" si="689"/>
        <v>0</v>
      </c>
      <c r="N1586" s="74">
        <v>0</v>
      </c>
      <c r="O1586" s="74">
        <f t="shared" si="707"/>
        <v>0</v>
      </c>
      <c r="P1586" s="73">
        <f t="shared" si="703"/>
        <v>0</v>
      </c>
      <c r="Q1586" s="75">
        <v>54</v>
      </c>
      <c r="R1586" s="73">
        <f t="shared" si="709"/>
        <v>3024</v>
      </c>
      <c r="S1586" s="76">
        <f t="shared" si="710"/>
        <v>0</v>
      </c>
      <c r="T1586" s="77">
        <v>0</v>
      </c>
      <c r="U1586" s="78">
        <f t="shared" si="708"/>
        <v>0</v>
      </c>
      <c r="V1586" s="73">
        <f t="shared" ref="V1586:V1668" si="716">T1586*I1586</f>
        <v>0</v>
      </c>
      <c r="W1586" s="73">
        <f t="shared" si="711"/>
        <v>0</v>
      </c>
      <c r="X1586" s="76" t="str">
        <f t="shared" si="712"/>
        <v>-</v>
      </c>
      <c r="Y1586" s="73">
        <f t="shared" si="713"/>
        <v>0</v>
      </c>
      <c r="Z1586" s="73">
        <f t="shared" si="714"/>
        <v>0</v>
      </c>
      <c r="AA1586" s="73">
        <f t="shared" si="704"/>
        <v>0</v>
      </c>
      <c r="AB1586" s="73">
        <f t="shared" si="715"/>
        <v>0</v>
      </c>
      <c r="AC1586" s="73">
        <f t="shared" si="705"/>
        <v>0</v>
      </c>
      <c r="AD1586" s="73">
        <f t="shared" si="706"/>
        <v>0</v>
      </c>
      <c r="AE1586" s="73">
        <v>0</v>
      </c>
    </row>
    <row r="1587" spans="1:31" ht="15" customHeight="1">
      <c r="A1587" s="5" t="s">
        <v>100</v>
      </c>
      <c r="B1587" s="6" t="str">
        <f>IFERROR(VLOOKUP(A1587,'Distributor List'!$A$2:$D$77,2,0),"-")</f>
        <v>Gujrat</v>
      </c>
      <c r="C1587" s="6" t="str">
        <f>IFERROR(VLOOKUP(A1587,'Distributor List'!$A$2:$D$77,3,0),"-")</f>
        <v>Center-1</v>
      </c>
      <c r="D1587" s="6" t="str">
        <f>IFERROR(VLOOKUP(A1587,'Distributor List'!$A$2:$F$77,6,0),"-")</f>
        <v>Pak-1</v>
      </c>
      <c r="E1587" s="6" t="str">
        <f>IFERROR(VLOOKUP(A1587,'Distributor List'!$A$2:$D$77,4,0),"-")</f>
        <v>Distributor</v>
      </c>
      <c r="F1587" s="6" t="str">
        <f>IFERROR(VLOOKUP(H1587,'Price List'!$A$2:$H$109,8,0),"-")</f>
        <v>Medicronis</v>
      </c>
      <c r="G1587" s="6" t="str">
        <f>IFERROR(VLOOKUP(A1587,'Distributor List'!$A$2:$E$77,5,0),"-")</f>
        <v>Gujranwala Vacant</v>
      </c>
      <c r="H1587" s="10" t="s">
        <v>183</v>
      </c>
      <c r="I1587" s="58">
        <v>72</v>
      </c>
      <c r="J1587" s="72">
        <v>0</v>
      </c>
      <c r="K1587" s="72">
        <v>51</v>
      </c>
      <c r="L1587" s="73">
        <f t="shared" si="690"/>
        <v>0</v>
      </c>
      <c r="M1587" s="73">
        <f t="shared" si="689"/>
        <v>3672</v>
      </c>
      <c r="N1587" s="74">
        <v>0</v>
      </c>
      <c r="O1587" s="74">
        <f t="shared" si="707"/>
        <v>0</v>
      </c>
      <c r="P1587" s="73">
        <f t="shared" si="703"/>
        <v>0</v>
      </c>
      <c r="Q1587" s="75">
        <v>54</v>
      </c>
      <c r="R1587" s="73">
        <f t="shared" si="709"/>
        <v>3888</v>
      </c>
      <c r="S1587" s="76">
        <f t="shared" si="710"/>
        <v>0</v>
      </c>
      <c r="T1587" s="77">
        <v>0</v>
      </c>
      <c r="U1587" s="78">
        <f t="shared" si="708"/>
        <v>0</v>
      </c>
      <c r="V1587" s="73">
        <f t="shared" si="716"/>
        <v>0</v>
      </c>
      <c r="W1587" s="73">
        <f t="shared" si="711"/>
        <v>0</v>
      </c>
      <c r="X1587" s="76" t="str">
        <f t="shared" si="712"/>
        <v>-</v>
      </c>
      <c r="Y1587" s="73">
        <f t="shared" si="713"/>
        <v>0</v>
      </c>
      <c r="Z1587" s="73">
        <f t="shared" si="714"/>
        <v>0</v>
      </c>
      <c r="AA1587" s="73">
        <f t="shared" si="704"/>
        <v>0</v>
      </c>
      <c r="AB1587" s="73">
        <f t="shared" si="715"/>
        <v>51</v>
      </c>
      <c r="AC1587" s="73">
        <f t="shared" si="705"/>
        <v>3672</v>
      </c>
      <c r="AD1587" s="73">
        <f t="shared" si="706"/>
        <v>0</v>
      </c>
      <c r="AE1587" s="73">
        <v>0</v>
      </c>
    </row>
    <row r="1588" spans="1:31" ht="15" customHeight="1">
      <c r="A1588" s="5" t="s">
        <v>100</v>
      </c>
      <c r="B1588" s="6" t="str">
        <f>IFERROR(VLOOKUP(A1588,'Distributor List'!$A$2:$D$77,2,0),"-")</f>
        <v>Gujrat</v>
      </c>
      <c r="C1588" s="6" t="str">
        <f>IFERROR(VLOOKUP(A1588,'Distributor List'!$A$2:$D$77,3,0),"-")</f>
        <v>Center-1</v>
      </c>
      <c r="D1588" s="6" t="str">
        <f>IFERROR(VLOOKUP(A1588,'Distributor List'!$A$2:$F$77,6,0),"-")</f>
        <v>Pak-1</v>
      </c>
      <c r="E1588" s="6" t="str">
        <f>IFERROR(VLOOKUP(A1588,'Distributor List'!$A$2:$D$77,4,0),"-")</f>
        <v>Distributor</v>
      </c>
      <c r="F1588" s="6" t="str">
        <f>IFERROR(VLOOKUP(H1588,'Price List'!$A$2:$H$109,8,0),"-")</f>
        <v>Medicronis</v>
      </c>
      <c r="G1588" s="6" t="str">
        <f>IFERROR(VLOOKUP(A1588,'Distributor List'!$A$2:$E$77,5,0),"-")</f>
        <v>Gujranwala Vacant</v>
      </c>
      <c r="H1588" s="10" t="s">
        <v>184</v>
      </c>
      <c r="I1588" s="58">
        <v>105</v>
      </c>
      <c r="J1588" s="72">
        <v>0</v>
      </c>
      <c r="K1588" s="72">
        <v>0</v>
      </c>
      <c r="L1588" s="73">
        <f t="shared" si="690"/>
        <v>0</v>
      </c>
      <c r="M1588" s="73">
        <f t="shared" si="689"/>
        <v>0</v>
      </c>
      <c r="N1588" s="74">
        <v>0</v>
      </c>
      <c r="O1588" s="74">
        <f t="shared" si="707"/>
        <v>0</v>
      </c>
      <c r="P1588" s="73">
        <f t="shared" si="703"/>
        <v>0</v>
      </c>
      <c r="Q1588" s="75">
        <v>54</v>
      </c>
      <c r="R1588" s="73">
        <f t="shared" si="709"/>
        <v>5670</v>
      </c>
      <c r="S1588" s="76">
        <f t="shared" si="710"/>
        <v>0</v>
      </c>
      <c r="T1588" s="77">
        <v>0</v>
      </c>
      <c r="U1588" s="78">
        <f t="shared" si="708"/>
        <v>0</v>
      </c>
      <c r="V1588" s="73">
        <f t="shared" si="716"/>
        <v>0</v>
      </c>
      <c r="W1588" s="73">
        <f t="shared" si="711"/>
        <v>0</v>
      </c>
      <c r="X1588" s="76" t="str">
        <f t="shared" si="712"/>
        <v>-</v>
      </c>
      <c r="Y1588" s="73">
        <f t="shared" si="713"/>
        <v>0</v>
      </c>
      <c r="Z1588" s="73">
        <f t="shared" si="714"/>
        <v>0</v>
      </c>
      <c r="AA1588" s="73">
        <f t="shared" si="704"/>
        <v>0</v>
      </c>
      <c r="AB1588" s="73">
        <f t="shared" si="715"/>
        <v>0</v>
      </c>
      <c r="AC1588" s="73">
        <f t="shared" si="705"/>
        <v>0</v>
      </c>
      <c r="AD1588" s="73">
        <f t="shared" si="706"/>
        <v>0</v>
      </c>
      <c r="AE1588" s="73">
        <v>0</v>
      </c>
    </row>
    <row r="1589" spans="1:31" ht="15" customHeight="1">
      <c r="A1589" s="5" t="s">
        <v>100</v>
      </c>
      <c r="B1589" s="6" t="str">
        <f>IFERROR(VLOOKUP(A1589,'Distributor List'!$A$2:$D$77,2,0),"-")</f>
        <v>Gujrat</v>
      </c>
      <c r="C1589" s="6" t="str">
        <f>IFERROR(VLOOKUP(A1589,'Distributor List'!$A$2:$D$77,3,0),"-")</f>
        <v>Center-1</v>
      </c>
      <c r="D1589" s="6" t="str">
        <f>IFERROR(VLOOKUP(A1589,'Distributor List'!$A$2:$F$77,6,0),"-")</f>
        <v>Pak-1</v>
      </c>
      <c r="E1589" s="6" t="str">
        <f>IFERROR(VLOOKUP(A1589,'Distributor List'!$A$2:$D$77,4,0),"-")</f>
        <v>Distributor</v>
      </c>
      <c r="F1589" s="6" t="str">
        <f>IFERROR(VLOOKUP(H1589,'Price List'!$A$2:$H$109,8,0),"-")</f>
        <v>Medicronis</v>
      </c>
      <c r="G1589" s="6" t="str">
        <f>IFERROR(VLOOKUP(A1589,'Distributor List'!$A$2:$E$77,5,0),"-")</f>
        <v>Gujranwala Vacant</v>
      </c>
      <c r="H1589" s="10" t="s">
        <v>185</v>
      </c>
      <c r="I1589" s="58">
        <v>140</v>
      </c>
      <c r="J1589" s="72">
        <v>0</v>
      </c>
      <c r="K1589" s="72">
        <v>0</v>
      </c>
      <c r="L1589" s="73">
        <f t="shared" si="690"/>
        <v>0</v>
      </c>
      <c r="M1589" s="73">
        <f t="shared" si="689"/>
        <v>0</v>
      </c>
      <c r="N1589" s="74">
        <v>0</v>
      </c>
      <c r="O1589" s="74">
        <f t="shared" si="707"/>
        <v>0</v>
      </c>
      <c r="P1589" s="73">
        <f t="shared" si="703"/>
        <v>0</v>
      </c>
      <c r="Q1589" s="75">
        <v>81.599999999999994</v>
      </c>
      <c r="R1589" s="73">
        <f t="shared" si="709"/>
        <v>11424</v>
      </c>
      <c r="S1589" s="76">
        <f t="shared" si="710"/>
        <v>0</v>
      </c>
      <c r="T1589" s="77">
        <v>0</v>
      </c>
      <c r="U1589" s="78">
        <f t="shared" si="708"/>
        <v>0</v>
      </c>
      <c r="V1589" s="73">
        <f t="shared" si="716"/>
        <v>0</v>
      </c>
      <c r="W1589" s="73">
        <f t="shared" si="711"/>
        <v>0</v>
      </c>
      <c r="X1589" s="76" t="str">
        <f t="shared" si="712"/>
        <v>-</v>
      </c>
      <c r="Y1589" s="73">
        <f t="shared" si="713"/>
        <v>0</v>
      </c>
      <c r="Z1589" s="73">
        <f t="shared" si="714"/>
        <v>0</v>
      </c>
      <c r="AA1589" s="73">
        <f t="shared" si="704"/>
        <v>0</v>
      </c>
      <c r="AB1589" s="73">
        <f t="shared" si="715"/>
        <v>0</v>
      </c>
      <c r="AC1589" s="73">
        <f t="shared" si="705"/>
        <v>0</v>
      </c>
      <c r="AD1589" s="73">
        <f t="shared" si="706"/>
        <v>0</v>
      </c>
      <c r="AE1589" s="73">
        <v>0</v>
      </c>
    </row>
    <row r="1590" spans="1:31" ht="15" customHeight="1">
      <c r="A1590" s="5" t="s">
        <v>100</v>
      </c>
      <c r="B1590" s="6" t="str">
        <f>IFERROR(VLOOKUP(A1590,'Distributor List'!$A$2:$D$77,2,0),"-")</f>
        <v>Gujrat</v>
      </c>
      <c r="C1590" s="6" t="str">
        <f>IFERROR(VLOOKUP(A1590,'Distributor List'!$A$2:$D$77,3,0),"-")</f>
        <v>Center-1</v>
      </c>
      <c r="D1590" s="6" t="str">
        <f>IFERROR(VLOOKUP(A1590,'Distributor List'!$A$2:$F$77,6,0),"-")</f>
        <v>Pak-1</v>
      </c>
      <c r="E1590" s="6" t="str">
        <f>IFERROR(VLOOKUP(A1590,'Distributor List'!$A$2:$D$77,4,0),"-")</f>
        <v>Distributor</v>
      </c>
      <c r="F1590" s="6" t="str">
        <f>IFERROR(VLOOKUP(H1590,'Price List'!$A$2:$H$109,8,0),"-")</f>
        <v>Medicronis</v>
      </c>
      <c r="G1590" s="6" t="str">
        <f>IFERROR(VLOOKUP(A1590,'Distributor List'!$A$2:$E$77,5,0),"-")</f>
        <v>Gujranwala Vacant</v>
      </c>
      <c r="H1590" s="10" t="s">
        <v>186</v>
      </c>
      <c r="I1590" s="58">
        <v>199</v>
      </c>
      <c r="J1590" s="72">
        <v>0</v>
      </c>
      <c r="K1590" s="72">
        <v>0</v>
      </c>
      <c r="L1590" s="73">
        <f t="shared" si="690"/>
        <v>0</v>
      </c>
      <c r="M1590" s="73">
        <f t="shared" si="689"/>
        <v>0</v>
      </c>
      <c r="N1590" s="74">
        <v>0</v>
      </c>
      <c r="O1590" s="74">
        <f t="shared" si="707"/>
        <v>0</v>
      </c>
      <c r="P1590" s="73">
        <f t="shared" si="703"/>
        <v>0</v>
      </c>
      <c r="Q1590" s="75">
        <v>48</v>
      </c>
      <c r="R1590" s="73">
        <f t="shared" si="709"/>
        <v>9552</v>
      </c>
      <c r="S1590" s="76">
        <f t="shared" si="710"/>
        <v>0</v>
      </c>
      <c r="T1590" s="77">
        <v>0</v>
      </c>
      <c r="U1590" s="78">
        <f t="shared" si="708"/>
        <v>0</v>
      </c>
      <c r="V1590" s="73">
        <f t="shared" si="716"/>
        <v>0</v>
      </c>
      <c r="W1590" s="73">
        <f t="shared" si="711"/>
        <v>0</v>
      </c>
      <c r="X1590" s="76" t="str">
        <f t="shared" si="712"/>
        <v>-</v>
      </c>
      <c r="Y1590" s="73">
        <f t="shared" si="713"/>
        <v>0</v>
      </c>
      <c r="Z1590" s="73">
        <f t="shared" si="714"/>
        <v>0</v>
      </c>
      <c r="AA1590" s="73">
        <f t="shared" si="704"/>
        <v>0</v>
      </c>
      <c r="AB1590" s="73">
        <f t="shared" si="715"/>
        <v>0</v>
      </c>
      <c r="AC1590" s="73">
        <f t="shared" si="705"/>
        <v>0</v>
      </c>
      <c r="AD1590" s="73">
        <f t="shared" si="706"/>
        <v>0</v>
      </c>
      <c r="AE1590" s="73">
        <v>0</v>
      </c>
    </row>
    <row r="1591" spans="1:31" ht="15" customHeight="1">
      <c r="A1591" s="5" t="s">
        <v>100</v>
      </c>
      <c r="B1591" s="6" t="str">
        <f>IFERROR(VLOOKUP(A1591,'Distributor List'!$A$2:$D$77,2,0),"-")</f>
        <v>Gujrat</v>
      </c>
      <c r="C1591" s="6" t="str">
        <f>IFERROR(VLOOKUP(A1591,'Distributor List'!$A$2:$D$77,3,0),"-")</f>
        <v>Center-1</v>
      </c>
      <c r="D1591" s="6" t="str">
        <f>IFERROR(VLOOKUP(A1591,'Distributor List'!$A$2:$F$77,6,0),"-")</f>
        <v>Pak-1</v>
      </c>
      <c r="E1591" s="6" t="str">
        <f>IFERROR(VLOOKUP(A1591,'Distributor List'!$A$2:$D$77,4,0),"-")</f>
        <v>Distributor</v>
      </c>
      <c r="F1591" s="6" t="str">
        <f>IFERROR(VLOOKUP(H1591,'Price List'!$A$2:$H$109,8,0),"-")</f>
        <v>Transformer</v>
      </c>
      <c r="G1591" s="6" t="str">
        <f>IFERROR(VLOOKUP(A1591,'Distributor List'!$A$2:$E$77,5,0),"-")</f>
        <v>Gujranwala Vacant</v>
      </c>
      <c r="H1591" s="10" t="s">
        <v>187</v>
      </c>
      <c r="I1591" s="58">
        <v>170</v>
      </c>
      <c r="J1591" s="72">
        <v>0</v>
      </c>
      <c r="K1591" s="72">
        <v>60</v>
      </c>
      <c r="L1591" s="73">
        <f t="shared" si="690"/>
        <v>0</v>
      </c>
      <c r="M1591" s="73">
        <f t="shared" si="689"/>
        <v>10200</v>
      </c>
      <c r="N1591" s="74">
        <v>0</v>
      </c>
      <c r="O1591" s="74">
        <f t="shared" si="707"/>
        <v>0</v>
      </c>
      <c r="P1591" s="73">
        <f t="shared" si="703"/>
        <v>0</v>
      </c>
      <c r="Q1591" s="75">
        <v>0</v>
      </c>
      <c r="R1591" s="73">
        <f t="shared" si="709"/>
        <v>0</v>
      </c>
      <c r="S1591" s="76" t="str">
        <f t="shared" si="710"/>
        <v>-</v>
      </c>
      <c r="T1591" s="77">
        <v>12</v>
      </c>
      <c r="U1591" s="78">
        <f t="shared" si="708"/>
        <v>-12</v>
      </c>
      <c r="V1591" s="73">
        <f t="shared" si="716"/>
        <v>2040</v>
      </c>
      <c r="W1591" s="73">
        <f t="shared" si="711"/>
        <v>-2040</v>
      </c>
      <c r="X1591" s="76">
        <f t="shared" si="712"/>
        <v>-1</v>
      </c>
      <c r="Y1591" s="73">
        <f t="shared" si="713"/>
        <v>0</v>
      </c>
      <c r="Z1591" s="73">
        <f t="shared" si="714"/>
        <v>0</v>
      </c>
      <c r="AA1591" s="73">
        <f t="shared" si="704"/>
        <v>0</v>
      </c>
      <c r="AB1591" s="73">
        <f t="shared" si="715"/>
        <v>60</v>
      </c>
      <c r="AC1591" s="73">
        <f t="shared" si="705"/>
        <v>10200</v>
      </c>
      <c r="AD1591" s="73">
        <f t="shared" si="706"/>
        <v>0</v>
      </c>
      <c r="AE1591" s="73">
        <v>0</v>
      </c>
    </row>
    <row r="1592" spans="1:31" ht="15" customHeight="1">
      <c r="A1592" s="5" t="s">
        <v>100</v>
      </c>
      <c r="B1592" s="6" t="str">
        <f>IFERROR(VLOOKUP(A1592,'Distributor List'!$A$2:$D$77,2,0),"-")</f>
        <v>Gujrat</v>
      </c>
      <c r="C1592" s="6" t="str">
        <f>IFERROR(VLOOKUP(A1592,'Distributor List'!$A$2:$D$77,3,0),"-")</f>
        <v>Center-1</v>
      </c>
      <c r="D1592" s="6" t="str">
        <f>IFERROR(VLOOKUP(A1592,'Distributor List'!$A$2:$F$77,6,0),"-")</f>
        <v>Pak-1</v>
      </c>
      <c r="E1592" s="6" t="str">
        <f>IFERROR(VLOOKUP(A1592,'Distributor List'!$A$2:$D$77,4,0),"-")</f>
        <v>Distributor</v>
      </c>
      <c r="F1592" s="6" t="str">
        <f>IFERROR(VLOOKUP(H1592,'Price List'!$A$2:$H$109,8,0),"-")</f>
        <v>Medicronis</v>
      </c>
      <c r="G1592" s="6" t="str">
        <f>IFERROR(VLOOKUP(A1592,'Distributor List'!$A$2:$E$77,5,0),"-")</f>
        <v>Gujranwala Vacant</v>
      </c>
      <c r="H1592" s="10" t="s">
        <v>188</v>
      </c>
      <c r="I1592" s="58">
        <v>102</v>
      </c>
      <c r="J1592" s="72">
        <v>27</v>
      </c>
      <c r="K1592" s="72">
        <v>156</v>
      </c>
      <c r="L1592" s="73">
        <f t="shared" si="690"/>
        <v>2754</v>
      </c>
      <c r="M1592" s="73">
        <f t="shared" si="689"/>
        <v>15912</v>
      </c>
      <c r="N1592" s="74">
        <v>27</v>
      </c>
      <c r="O1592" s="74">
        <f t="shared" si="707"/>
        <v>2754</v>
      </c>
      <c r="P1592" s="73">
        <f t="shared" si="703"/>
        <v>0</v>
      </c>
      <c r="Q1592" s="75">
        <v>58.8</v>
      </c>
      <c r="R1592" s="73">
        <f t="shared" si="709"/>
        <v>5997.5999999999995</v>
      </c>
      <c r="S1592" s="76">
        <f t="shared" si="710"/>
        <v>0.45918367346938782</v>
      </c>
      <c r="T1592" s="77">
        <v>15</v>
      </c>
      <c r="U1592" s="78">
        <f t="shared" si="708"/>
        <v>12</v>
      </c>
      <c r="V1592" s="73">
        <f t="shared" si="716"/>
        <v>1530</v>
      </c>
      <c r="W1592" s="73">
        <f t="shared" si="711"/>
        <v>1224</v>
      </c>
      <c r="X1592" s="76">
        <f t="shared" si="712"/>
        <v>0.8</v>
      </c>
      <c r="Y1592" s="73">
        <f t="shared" si="713"/>
        <v>40.5</v>
      </c>
      <c r="Z1592" s="73">
        <f t="shared" si="714"/>
        <v>0</v>
      </c>
      <c r="AA1592" s="73">
        <f t="shared" si="704"/>
        <v>0</v>
      </c>
      <c r="AB1592" s="73">
        <f t="shared" si="715"/>
        <v>115.5</v>
      </c>
      <c r="AC1592" s="73">
        <f t="shared" si="705"/>
        <v>11781</v>
      </c>
      <c r="AD1592" s="73">
        <f t="shared" si="706"/>
        <v>4131</v>
      </c>
      <c r="AE1592" s="73">
        <v>0</v>
      </c>
    </row>
    <row r="1593" spans="1:31" ht="15" customHeight="1">
      <c r="A1593" s="5" t="s">
        <v>100</v>
      </c>
      <c r="B1593" s="6" t="str">
        <f>IFERROR(VLOOKUP(A1593,'Distributor List'!$A$2:$D$77,2,0),"-")</f>
        <v>Gujrat</v>
      </c>
      <c r="C1593" s="6" t="str">
        <f>IFERROR(VLOOKUP(A1593,'Distributor List'!$A$2:$D$77,3,0),"-")</f>
        <v>Center-1</v>
      </c>
      <c r="D1593" s="6" t="str">
        <f>IFERROR(VLOOKUP(A1593,'Distributor List'!$A$2:$F$77,6,0),"-")</f>
        <v>Pak-1</v>
      </c>
      <c r="E1593" s="6" t="str">
        <f>IFERROR(VLOOKUP(A1593,'Distributor List'!$A$2:$D$77,4,0),"-")</f>
        <v>Distributor</v>
      </c>
      <c r="F1593" s="6" t="str">
        <f>IFERROR(VLOOKUP(H1593,'Price List'!$A$2:$H$109,8,0),"-")</f>
        <v>Medicronis</v>
      </c>
      <c r="G1593" s="6" t="str">
        <f>IFERROR(VLOOKUP(A1593,'Distributor List'!$A$2:$E$77,5,0),"-")</f>
        <v>Gujranwala Vacant</v>
      </c>
      <c r="H1593" s="10" t="s">
        <v>189</v>
      </c>
      <c r="I1593" s="58">
        <v>99</v>
      </c>
      <c r="J1593" s="72">
        <v>24</v>
      </c>
      <c r="K1593" s="72">
        <v>69</v>
      </c>
      <c r="L1593" s="73">
        <f t="shared" si="690"/>
        <v>2376</v>
      </c>
      <c r="M1593" s="73">
        <f t="shared" si="689"/>
        <v>6831</v>
      </c>
      <c r="N1593" s="74">
        <v>24</v>
      </c>
      <c r="O1593" s="74">
        <f t="shared" si="707"/>
        <v>2376</v>
      </c>
      <c r="P1593" s="73">
        <f t="shared" si="703"/>
        <v>0</v>
      </c>
      <c r="Q1593" s="75">
        <v>58.8</v>
      </c>
      <c r="R1593" s="73">
        <f t="shared" si="709"/>
        <v>5821.2</v>
      </c>
      <c r="S1593" s="76">
        <f t="shared" si="710"/>
        <v>0.40816326530612246</v>
      </c>
      <c r="T1593" s="77">
        <v>0</v>
      </c>
      <c r="U1593" s="78">
        <f t="shared" si="708"/>
        <v>24</v>
      </c>
      <c r="V1593" s="73">
        <f t="shared" si="716"/>
        <v>0</v>
      </c>
      <c r="W1593" s="73">
        <f t="shared" si="711"/>
        <v>2376</v>
      </c>
      <c r="X1593" s="76" t="str">
        <f t="shared" si="712"/>
        <v>-</v>
      </c>
      <c r="Y1593" s="73">
        <f t="shared" si="713"/>
        <v>36</v>
      </c>
      <c r="Z1593" s="73">
        <f t="shared" si="714"/>
        <v>0</v>
      </c>
      <c r="AA1593" s="73">
        <f t="shared" si="704"/>
        <v>0</v>
      </c>
      <c r="AB1593" s="73">
        <f t="shared" si="715"/>
        <v>33</v>
      </c>
      <c r="AC1593" s="73">
        <f t="shared" si="705"/>
        <v>3267</v>
      </c>
      <c r="AD1593" s="73">
        <f t="shared" si="706"/>
        <v>3564</v>
      </c>
      <c r="AE1593" s="73">
        <v>0</v>
      </c>
    </row>
    <row r="1594" spans="1:31" ht="15" customHeight="1">
      <c r="A1594" s="5" t="s">
        <v>100</v>
      </c>
      <c r="B1594" s="6" t="str">
        <f>IFERROR(VLOOKUP(A1594,'Distributor List'!$A$2:$D$77,2,0),"-")</f>
        <v>Gujrat</v>
      </c>
      <c r="C1594" s="6" t="str">
        <f>IFERROR(VLOOKUP(A1594,'Distributor List'!$A$2:$D$77,3,0),"-")</f>
        <v>Center-1</v>
      </c>
      <c r="D1594" s="6" t="str">
        <f>IFERROR(VLOOKUP(A1594,'Distributor List'!$A$2:$F$77,6,0),"-")</f>
        <v>Pak-1</v>
      </c>
      <c r="E1594" s="6" t="str">
        <f>IFERROR(VLOOKUP(A1594,'Distributor List'!$A$2:$D$77,4,0),"-")</f>
        <v>Distributor</v>
      </c>
      <c r="F1594" s="6" t="str">
        <f>IFERROR(VLOOKUP(H1594,'Price List'!$A$2:$H$109,8,0),"-")</f>
        <v>Medicronis</v>
      </c>
      <c r="G1594" s="6" t="str">
        <f>IFERROR(VLOOKUP(A1594,'Distributor List'!$A$2:$E$77,5,0),"-")</f>
        <v>Gujranwala Vacant</v>
      </c>
      <c r="H1594" s="10" t="s">
        <v>190</v>
      </c>
      <c r="I1594" s="58">
        <v>85</v>
      </c>
      <c r="J1594" s="72">
        <v>0</v>
      </c>
      <c r="K1594" s="72">
        <v>-1</v>
      </c>
      <c r="L1594" s="73">
        <f t="shared" si="690"/>
        <v>0</v>
      </c>
      <c r="M1594" s="73">
        <f t="shared" si="689"/>
        <v>-85</v>
      </c>
      <c r="N1594" s="74">
        <v>0</v>
      </c>
      <c r="O1594" s="74">
        <f t="shared" si="707"/>
        <v>0</v>
      </c>
      <c r="P1594" s="73">
        <f t="shared" si="703"/>
        <v>0</v>
      </c>
      <c r="Q1594" s="75">
        <v>0</v>
      </c>
      <c r="R1594" s="73">
        <f t="shared" si="709"/>
        <v>0</v>
      </c>
      <c r="S1594" s="76" t="str">
        <f t="shared" si="710"/>
        <v>-</v>
      </c>
      <c r="T1594" s="77">
        <v>0</v>
      </c>
      <c r="U1594" s="78">
        <f t="shared" si="708"/>
        <v>0</v>
      </c>
      <c r="V1594" s="73">
        <f t="shared" si="716"/>
        <v>0</v>
      </c>
      <c r="W1594" s="73">
        <f t="shared" si="711"/>
        <v>0</v>
      </c>
      <c r="X1594" s="76" t="str">
        <f t="shared" si="712"/>
        <v>-</v>
      </c>
      <c r="Y1594" s="73">
        <f t="shared" si="713"/>
        <v>0</v>
      </c>
      <c r="Z1594" s="73">
        <f t="shared" si="714"/>
        <v>1</v>
      </c>
      <c r="AA1594" s="73">
        <f t="shared" si="704"/>
        <v>85</v>
      </c>
      <c r="AB1594" s="73">
        <f t="shared" si="715"/>
        <v>0</v>
      </c>
      <c r="AC1594" s="73">
        <f t="shared" si="705"/>
        <v>0</v>
      </c>
      <c r="AD1594" s="73">
        <f t="shared" si="706"/>
        <v>0</v>
      </c>
      <c r="AE1594" s="73">
        <v>0</v>
      </c>
    </row>
    <row r="1595" spans="1:31" ht="15" customHeight="1">
      <c r="A1595" s="5" t="s">
        <v>100</v>
      </c>
      <c r="B1595" s="6" t="str">
        <f>IFERROR(VLOOKUP(A1595,'Distributor List'!$A$2:$D$77,2,0),"-")</f>
        <v>Gujrat</v>
      </c>
      <c r="C1595" s="6" t="str">
        <f>IFERROR(VLOOKUP(A1595,'Distributor List'!$A$2:$D$77,3,0),"-")</f>
        <v>Center-1</v>
      </c>
      <c r="D1595" s="6" t="str">
        <f>IFERROR(VLOOKUP(A1595,'Distributor List'!$A$2:$F$77,6,0),"-")</f>
        <v>Pak-1</v>
      </c>
      <c r="E1595" s="6" t="str">
        <f>IFERROR(VLOOKUP(A1595,'Distributor List'!$A$2:$D$77,4,0),"-")</f>
        <v>Distributor</v>
      </c>
      <c r="F1595" s="6" t="str">
        <f>IFERROR(VLOOKUP(H1595,'Price List'!$A$2:$H$109,8,0),"-")</f>
        <v>Medicronis</v>
      </c>
      <c r="G1595" s="6" t="str">
        <f>IFERROR(VLOOKUP(A1595,'Distributor List'!$A$2:$E$77,5,0),"-")</f>
        <v>Gujranwala Vacant</v>
      </c>
      <c r="H1595" s="10" t="s">
        <v>191</v>
      </c>
      <c r="I1595" s="58">
        <v>85</v>
      </c>
      <c r="J1595" s="72">
        <v>65</v>
      </c>
      <c r="K1595" s="72">
        <v>35</v>
      </c>
      <c r="L1595" s="73">
        <f t="shared" si="690"/>
        <v>5525</v>
      </c>
      <c r="M1595" s="73">
        <f t="shared" si="689"/>
        <v>2975</v>
      </c>
      <c r="N1595" s="74">
        <v>65</v>
      </c>
      <c r="O1595" s="74">
        <f t="shared" si="707"/>
        <v>5525</v>
      </c>
      <c r="P1595" s="73">
        <f t="shared" si="703"/>
        <v>0</v>
      </c>
      <c r="Q1595" s="75">
        <v>120</v>
      </c>
      <c r="R1595" s="73">
        <f t="shared" si="709"/>
        <v>10200</v>
      </c>
      <c r="S1595" s="76">
        <f t="shared" si="710"/>
        <v>0.54166666666666663</v>
      </c>
      <c r="T1595" s="77">
        <v>68</v>
      </c>
      <c r="U1595" s="78">
        <f t="shared" si="708"/>
        <v>-3</v>
      </c>
      <c r="V1595" s="73">
        <f t="shared" si="716"/>
        <v>5780</v>
      </c>
      <c r="W1595" s="73">
        <f t="shared" si="711"/>
        <v>-255</v>
      </c>
      <c r="X1595" s="76">
        <f t="shared" si="712"/>
        <v>-4.4117647058823484E-2</v>
      </c>
      <c r="Y1595" s="73">
        <f t="shared" si="713"/>
        <v>97.5</v>
      </c>
      <c r="Z1595" s="73">
        <f t="shared" si="714"/>
        <v>62.5</v>
      </c>
      <c r="AA1595" s="73">
        <f t="shared" si="704"/>
        <v>5312.5</v>
      </c>
      <c r="AB1595" s="73">
        <f t="shared" si="715"/>
        <v>0</v>
      </c>
      <c r="AC1595" s="73">
        <f t="shared" si="705"/>
        <v>0</v>
      </c>
      <c r="AD1595" s="73">
        <f t="shared" si="706"/>
        <v>8287.5</v>
      </c>
      <c r="AE1595" s="73">
        <v>0</v>
      </c>
    </row>
    <row r="1596" spans="1:31" ht="15" customHeight="1">
      <c r="A1596" s="5" t="s">
        <v>100</v>
      </c>
      <c r="B1596" s="6" t="str">
        <f>IFERROR(VLOOKUP(A1596,'Distributor List'!$A$2:$D$77,2,0),"-")</f>
        <v>Gujrat</v>
      </c>
      <c r="C1596" s="6" t="str">
        <f>IFERROR(VLOOKUP(A1596,'Distributor List'!$A$2:$D$77,3,0),"-")</f>
        <v>Center-1</v>
      </c>
      <c r="D1596" s="6" t="str">
        <f>IFERROR(VLOOKUP(A1596,'Distributor List'!$A$2:$F$77,6,0),"-")</f>
        <v>Pak-1</v>
      </c>
      <c r="E1596" s="6" t="str">
        <f>IFERROR(VLOOKUP(A1596,'Distributor List'!$A$2:$D$77,4,0),"-")</f>
        <v>Distributor</v>
      </c>
      <c r="F1596" s="6" t="str">
        <f>IFERROR(VLOOKUP(H1596,'Price List'!$A$2:$H$109,8,0),"-")</f>
        <v>Medicronis</v>
      </c>
      <c r="G1596" s="6" t="str">
        <f>IFERROR(VLOOKUP(A1596,'Distributor List'!$A$2:$E$77,5,0),"-")</f>
        <v>Gujranwala Vacant</v>
      </c>
      <c r="H1596" s="10" t="s">
        <v>192</v>
      </c>
      <c r="I1596" s="58">
        <v>90</v>
      </c>
      <c r="J1596" s="72">
        <v>0</v>
      </c>
      <c r="K1596" s="72">
        <v>1</v>
      </c>
      <c r="L1596" s="73">
        <f t="shared" si="690"/>
        <v>0</v>
      </c>
      <c r="M1596" s="73">
        <f t="shared" si="689"/>
        <v>90</v>
      </c>
      <c r="N1596" s="74">
        <v>0</v>
      </c>
      <c r="O1596" s="74">
        <f t="shared" si="707"/>
        <v>0</v>
      </c>
      <c r="P1596" s="73">
        <f t="shared" si="703"/>
        <v>0</v>
      </c>
      <c r="Q1596" s="75">
        <v>0</v>
      </c>
      <c r="R1596" s="73">
        <f t="shared" si="709"/>
        <v>0</v>
      </c>
      <c r="S1596" s="76" t="str">
        <f t="shared" si="710"/>
        <v>-</v>
      </c>
      <c r="T1596" s="77">
        <v>0</v>
      </c>
      <c r="U1596" s="78">
        <f t="shared" si="708"/>
        <v>0</v>
      </c>
      <c r="V1596" s="73">
        <f t="shared" si="716"/>
        <v>0</v>
      </c>
      <c r="W1596" s="73">
        <f t="shared" si="711"/>
        <v>0</v>
      </c>
      <c r="X1596" s="76" t="str">
        <f t="shared" si="712"/>
        <v>-</v>
      </c>
      <c r="Y1596" s="73">
        <f t="shared" si="713"/>
        <v>0</v>
      </c>
      <c r="Z1596" s="73">
        <f t="shared" si="714"/>
        <v>0</v>
      </c>
      <c r="AA1596" s="73">
        <f t="shared" si="704"/>
        <v>0</v>
      </c>
      <c r="AB1596" s="73">
        <f t="shared" si="715"/>
        <v>1</v>
      </c>
      <c r="AC1596" s="73">
        <f t="shared" si="705"/>
        <v>90</v>
      </c>
      <c r="AD1596" s="73">
        <f t="shared" si="706"/>
        <v>0</v>
      </c>
      <c r="AE1596" s="73">
        <v>0</v>
      </c>
    </row>
    <row r="1597" spans="1:31" ht="15" customHeight="1">
      <c r="A1597" s="5" t="s">
        <v>100</v>
      </c>
      <c r="B1597" s="6" t="str">
        <f>IFERROR(VLOOKUP(A1597,'Distributor List'!$A$2:$D$77,2,0),"-")</f>
        <v>Gujrat</v>
      </c>
      <c r="C1597" s="6" t="str">
        <f>IFERROR(VLOOKUP(A1597,'Distributor List'!$A$2:$D$77,3,0),"-")</f>
        <v>Center-1</v>
      </c>
      <c r="D1597" s="6" t="str">
        <f>IFERROR(VLOOKUP(A1597,'Distributor List'!$A$2:$F$77,6,0),"-")</f>
        <v>Pak-1</v>
      </c>
      <c r="E1597" s="6" t="str">
        <f>IFERROR(VLOOKUP(A1597,'Distributor List'!$A$2:$D$77,4,0),"-")</f>
        <v>Distributor</v>
      </c>
      <c r="F1597" s="6" t="str">
        <f>IFERROR(VLOOKUP(H1597,'Price List'!$A$2:$H$109,8,0),"-")</f>
        <v>Medicronis</v>
      </c>
      <c r="G1597" s="6" t="str">
        <f>IFERROR(VLOOKUP(A1597,'Distributor List'!$A$2:$E$77,5,0),"-")</f>
        <v>Gujranwala Vacant</v>
      </c>
      <c r="H1597" s="56" t="s">
        <v>193</v>
      </c>
      <c r="I1597" s="57">
        <v>99</v>
      </c>
      <c r="J1597" s="72">
        <v>24</v>
      </c>
      <c r="K1597" s="72">
        <v>119</v>
      </c>
      <c r="L1597" s="73">
        <f t="shared" si="690"/>
        <v>2376</v>
      </c>
      <c r="M1597" s="73">
        <f t="shared" si="689"/>
        <v>11781</v>
      </c>
      <c r="N1597" s="74">
        <v>24</v>
      </c>
      <c r="O1597" s="74">
        <f t="shared" si="707"/>
        <v>2376</v>
      </c>
      <c r="P1597" s="73">
        <f t="shared" si="703"/>
        <v>0</v>
      </c>
      <c r="Q1597" s="75">
        <v>126</v>
      </c>
      <c r="R1597" s="73">
        <f t="shared" si="709"/>
        <v>12474</v>
      </c>
      <c r="S1597" s="76">
        <f t="shared" ref="S1597" si="717">IFERROR(L1597/R1597,"-")</f>
        <v>0.19047619047619047</v>
      </c>
      <c r="T1597" s="77">
        <v>0</v>
      </c>
      <c r="U1597" s="78">
        <f t="shared" si="708"/>
        <v>24</v>
      </c>
      <c r="V1597" s="73">
        <f t="shared" si="716"/>
        <v>0</v>
      </c>
      <c r="W1597" s="73">
        <f t="shared" ref="W1597" si="718">L1597-V1597</f>
        <v>2376</v>
      </c>
      <c r="X1597" s="76" t="str">
        <f t="shared" ref="X1597" si="719">IFERROR(L1597/V1597-1,"-")</f>
        <v>-</v>
      </c>
      <c r="Y1597" s="73">
        <f t="shared" ref="Y1597" si="720">(J1597)/1*1.5</f>
        <v>36</v>
      </c>
      <c r="Z1597" s="73">
        <f t="shared" ref="Z1597" si="721">IF(Y1597&gt;K1597,Y1597-K1597,0)</f>
        <v>0</v>
      </c>
      <c r="AA1597" s="73">
        <f t="shared" si="704"/>
        <v>0</v>
      </c>
      <c r="AB1597" s="73">
        <f t="shared" ref="AB1597" si="722">IF(Y1597&lt;K1597,K1597-Y1597,0)</f>
        <v>83</v>
      </c>
      <c r="AC1597" s="73">
        <f t="shared" si="705"/>
        <v>8217</v>
      </c>
      <c r="AD1597" s="73">
        <f t="shared" si="706"/>
        <v>3564</v>
      </c>
      <c r="AE1597" s="73">
        <v>0</v>
      </c>
    </row>
    <row r="1598" spans="1:31" ht="15" customHeight="1">
      <c r="A1598" s="5" t="s">
        <v>100</v>
      </c>
      <c r="B1598" s="6" t="str">
        <f>IFERROR(VLOOKUP(A1598,'Distributor List'!$A$2:$D$77,2,0),"-")</f>
        <v>Gujrat</v>
      </c>
      <c r="C1598" s="6" t="str">
        <f>IFERROR(VLOOKUP(A1598,'Distributor List'!$A$2:$D$77,3,0),"-")</f>
        <v>Center-1</v>
      </c>
      <c r="D1598" s="6" t="str">
        <f>IFERROR(VLOOKUP(A1598,'Distributor List'!$A$2:$F$77,6,0),"-")</f>
        <v>Pak-1</v>
      </c>
      <c r="E1598" s="6" t="str">
        <f>IFERROR(VLOOKUP(A1598,'Distributor List'!$A$2:$D$77,4,0),"-")</f>
        <v>Distributor</v>
      </c>
      <c r="F1598" s="6" t="str">
        <f>IFERROR(VLOOKUP(H1598,'Price List'!$A$2:$H$109,8,0),"-")</f>
        <v>Medicronis</v>
      </c>
      <c r="G1598" s="6" t="str">
        <f>IFERROR(VLOOKUP(A1598,'Distributor List'!$A$2:$E$77,5,0),"-")</f>
        <v>Gujranwala Vacant</v>
      </c>
      <c r="H1598" s="10" t="s">
        <v>144</v>
      </c>
      <c r="I1598" s="58">
        <v>105</v>
      </c>
      <c r="J1598" s="72">
        <v>0</v>
      </c>
      <c r="K1598" s="72">
        <v>0</v>
      </c>
      <c r="L1598" s="73">
        <f t="shared" si="690"/>
        <v>0</v>
      </c>
      <c r="M1598" s="73">
        <f t="shared" si="689"/>
        <v>0</v>
      </c>
      <c r="N1598" s="74">
        <v>0</v>
      </c>
      <c r="O1598" s="74">
        <f t="shared" si="707"/>
        <v>0</v>
      </c>
      <c r="P1598" s="73">
        <f t="shared" si="703"/>
        <v>0</v>
      </c>
      <c r="Q1598" s="75">
        <v>0</v>
      </c>
      <c r="R1598" s="73">
        <f t="shared" si="709"/>
        <v>0</v>
      </c>
      <c r="S1598" s="76" t="str">
        <f t="shared" si="710"/>
        <v>-</v>
      </c>
      <c r="T1598" s="77">
        <v>0</v>
      </c>
      <c r="U1598" s="78">
        <f t="shared" si="708"/>
        <v>0</v>
      </c>
      <c r="V1598" s="73">
        <f t="shared" si="716"/>
        <v>0</v>
      </c>
      <c r="W1598" s="73">
        <f t="shared" si="711"/>
        <v>0</v>
      </c>
      <c r="X1598" s="76" t="str">
        <f t="shared" si="712"/>
        <v>-</v>
      </c>
      <c r="Y1598" s="73">
        <f t="shared" si="713"/>
        <v>0</v>
      </c>
      <c r="Z1598" s="73">
        <f t="shared" si="714"/>
        <v>0</v>
      </c>
      <c r="AA1598" s="73">
        <f t="shared" si="704"/>
        <v>0</v>
      </c>
      <c r="AB1598" s="73">
        <f t="shared" si="715"/>
        <v>0</v>
      </c>
      <c r="AC1598" s="73">
        <f t="shared" si="705"/>
        <v>0</v>
      </c>
      <c r="AD1598" s="73">
        <f t="shared" si="706"/>
        <v>0</v>
      </c>
      <c r="AE1598" s="73">
        <v>0</v>
      </c>
    </row>
    <row r="1599" spans="1:31" ht="15" customHeight="1">
      <c r="A1599" s="5" t="s">
        <v>100</v>
      </c>
      <c r="B1599" s="6" t="str">
        <f>IFERROR(VLOOKUP(A1599,'Distributor List'!$A$2:$D$77,2,0),"-")</f>
        <v>Gujrat</v>
      </c>
      <c r="C1599" s="6" t="str">
        <f>IFERROR(VLOOKUP(A1599,'Distributor List'!$A$2:$D$77,3,0),"-")</f>
        <v>Center-1</v>
      </c>
      <c r="D1599" s="6" t="str">
        <f>IFERROR(VLOOKUP(A1599,'Distributor List'!$A$2:$F$77,6,0),"-")</f>
        <v>Pak-1</v>
      </c>
      <c r="E1599" s="6" t="str">
        <f>IFERROR(VLOOKUP(A1599,'Distributor List'!$A$2:$D$77,4,0),"-")</f>
        <v>Distributor</v>
      </c>
      <c r="F1599" s="6" t="str">
        <f>IFERROR(VLOOKUP(H1599,'Price List'!$A$2:$H$109,8,0),"-")</f>
        <v>Medicronis</v>
      </c>
      <c r="G1599" s="6" t="str">
        <f>IFERROR(VLOOKUP(A1599,'Distributor List'!$A$2:$E$77,5,0),"-")</f>
        <v>Gujranwala Vacant</v>
      </c>
      <c r="H1599" s="10" t="s">
        <v>150</v>
      </c>
      <c r="I1599" s="58">
        <v>115</v>
      </c>
      <c r="J1599" s="72">
        <v>13</v>
      </c>
      <c r="K1599" s="72">
        <v>51</v>
      </c>
      <c r="L1599" s="73">
        <f t="shared" si="690"/>
        <v>1495</v>
      </c>
      <c r="M1599" s="73">
        <f t="shared" si="689"/>
        <v>5865</v>
      </c>
      <c r="N1599" s="74">
        <v>13</v>
      </c>
      <c r="O1599" s="74">
        <f t="shared" si="707"/>
        <v>1495</v>
      </c>
      <c r="P1599" s="73">
        <f t="shared" si="703"/>
        <v>0</v>
      </c>
      <c r="Q1599" s="75">
        <v>65.73</v>
      </c>
      <c r="R1599" s="73">
        <f t="shared" si="709"/>
        <v>7558.9500000000007</v>
      </c>
      <c r="S1599" s="76">
        <f t="shared" si="710"/>
        <v>0.19777879202799328</v>
      </c>
      <c r="T1599" s="77">
        <v>67</v>
      </c>
      <c r="U1599" s="78">
        <f t="shared" si="708"/>
        <v>-54</v>
      </c>
      <c r="V1599" s="73">
        <f t="shared" si="716"/>
        <v>7705</v>
      </c>
      <c r="W1599" s="73">
        <f t="shared" si="711"/>
        <v>-6210</v>
      </c>
      <c r="X1599" s="76">
        <f t="shared" si="712"/>
        <v>-0.80597014925373134</v>
      </c>
      <c r="Y1599" s="73">
        <f t="shared" si="713"/>
        <v>19.5</v>
      </c>
      <c r="Z1599" s="73">
        <f t="shared" si="714"/>
        <v>0</v>
      </c>
      <c r="AA1599" s="73">
        <f t="shared" si="704"/>
        <v>0</v>
      </c>
      <c r="AB1599" s="73">
        <f t="shared" si="715"/>
        <v>31.5</v>
      </c>
      <c r="AC1599" s="73">
        <f t="shared" si="705"/>
        <v>3622.5</v>
      </c>
      <c r="AD1599" s="73">
        <f t="shared" si="706"/>
        <v>2242.5</v>
      </c>
      <c r="AE1599" s="73">
        <v>0</v>
      </c>
    </row>
    <row r="1600" spans="1:31" ht="15" customHeight="1">
      <c r="A1600" s="5" t="s">
        <v>100</v>
      </c>
      <c r="B1600" s="6" t="str">
        <f>IFERROR(VLOOKUP(A1600,'Distributor List'!$A$2:$D$77,2,0),"-")</f>
        <v>Gujrat</v>
      </c>
      <c r="C1600" s="6" t="str">
        <f>IFERROR(VLOOKUP(A1600,'Distributor List'!$A$2:$D$77,3,0),"-")</f>
        <v>Center-1</v>
      </c>
      <c r="D1600" s="6" t="str">
        <f>IFERROR(VLOOKUP(A1600,'Distributor List'!$A$2:$F$77,6,0),"-")</f>
        <v>Pak-1</v>
      </c>
      <c r="E1600" s="6" t="str">
        <f>IFERROR(VLOOKUP(A1600,'Distributor List'!$A$2:$D$77,4,0),"-")</f>
        <v>Distributor</v>
      </c>
      <c r="F1600" s="6" t="str">
        <f>IFERROR(VLOOKUP(H1600,'Price List'!$A$2:$H$109,8,0),"-")</f>
        <v>Medicronis</v>
      </c>
      <c r="G1600" s="6" t="str">
        <f>IFERROR(VLOOKUP(A1600,'Distributor List'!$A$2:$E$77,5,0),"-")</f>
        <v>Gujranwala Vacant</v>
      </c>
      <c r="H1600" s="10" t="s">
        <v>194</v>
      </c>
      <c r="I1600" s="58">
        <v>102</v>
      </c>
      <c r="J1600" s="72">
        <v>0</v>
      </c>
      <c r="K1600" s="72">
        <v>71</v>
      </c>
      <c r="L1600" s="73">
        <f t="shared" si="690"/>
        <v>0</v>
      </c>
      <c r="M1600" s="73">
        <f t="shared" si="689"/>
        <v>7242</v>
      </c>
      <c r="N1600" s="74">
        <v>0</v>
      </c>
      <c r="O1600" s="74">
        <f t="shared" si="707"/>
        <v>0</v>
      </c>
      <c r="P1600" s="73">
        <f t="shared" si="703"/>
        <v>0</v>
      </c>
      <c r="Q1600" s="75">
        <v>114</v>
      </c>
      <c r="R1600" s="73">
        <f t="shared" si="709"/>
        <v>11628</v>
      </c>
      <c r="S1600" s="76">
        <f t="shared" si="710"/>
        <v>0</v>
      </c>
      <c r="T1600" s="77">
        <v>0</v>
      </c>
      <c r="U1600" s="78">
        <f t="shared" si="708"/>
        <v>0</v>
      </c>
      <c r="V1600" s="73">
        <f t="shared" si="716"/>
        <v>0</v>
      </c>
      <c r="W1600" s="73">
        <f t="shared" si="711"/>
        <v>0</v>
      </c>
      <c r="X1600" s="76" t="str">
        <f t="shared" si="712"/>
        <v>-</v>
      </c>
      <c r="Y1600" s="73">
        <f t="shared" si="713"/>
        <v>0</v>
      </c>
      <c r="Z1600" s="73">
        <f t="shared" si="714"/>
        <v>0</v>
      </c>
      <c r="AA1600" s="73">
        <f t="shared" si="704"/>
        <v>0</v>
      </c>
      <c r="AB1600" s="73">
        <f t="shared" si="715"/>
        <v>71</v>
      </c>
      <c r="AC1600" s="73">
        <f t="shared" si="705"/>
        <v>7242</v>
      </c>
      <c r="AD1600" s="73">
        <f t="shared" si="706"/>
        <v>0</v>
      </c>
      <c r="AE1600" s="73">
        <v>0</v>
      </c>
    </row>
    <row r="1601" spans="1:31" ht="15" customHeight="1">
      <c r="A1601" s="5" t="s">
        <v>100</v>
      </c>
      <c r="B1601" s="6" t="str">
        <f>IFERROR(VLOOKUP(A1601,'Distributor List'!$A$2:$D$77,2,0),"-")</f>
        <v>Gujrat</v>
      </c>
      <c r="C1601" s="6" t="str">
        <f>IFERROR(VLOOKUP(A1601,'Distributor List'!$A$2:$D$77,3,0),"-")</f>
        <v>Center-1</v>
      </c>
      <c r="D1601" s="6" t="str">
        <f>IFERROR(VLOOKUP(A1601,'Distributor List'!$A$2:$F$77,6,0),"-")</f>
        <v>Pak-1</v>
      </c>
      <c r="E1601" s="6" t="str">
        <f>IFERROR(VLOOKUP(A1601,'Distributor List'!$A$2:$D$77,4,0),"-")</f>
        <v>Distributor</v>
      </c>
      <c r="F1601" s="6" t="str">
        <f>IFERROR(VLOOKUP(H1601,'Price List'!$A$2:$H$109,8,0),"-")</f>
        <v>Transformer</v>
      </c>
      <c r="G1601" s="6" t="str">
        <f>IFERROR(VLOOKUP(A1601,'Distributor List'!$A$2:$E$77,5,0),"-")</f>
        <v>Gujranwala Vacant</v>
      </c>
      <c r="H1601" s="10" t="s">
        <v>195</v>
      </c>
      <c r="I1601" s="58">
        <v>552.25</v>
      </c>
      <c r="J1601" s="72">
        <v>0</v>
      </c>
      <c r="K1601" s="72">
        <v>0</v>
      </c>
      <c r="L1601" s="73">
        <f t="shared" si="690"/>
        <v>0</v>
      </c>
      <c r="M1601" s="73">
        <f t="shared" si="689"/>
        <v>0</v>
      </c>
      <c r="N1601" s="74">
        <v>0</v>
      </c>
      <c r="O1601" s="74">
        <f t="shared" si="707"/>
        <v>0</v>
      </c>
      <c r="P1601" s="73">
        <f t="shared" si="703"/>
        <v>0</v>
      </c>
      <c r="Q1601" s="75">
        <v>0</v>
      </c>
      <c r="R1601" s="73">
        <f t="shared" si="709"/>
        <v>0</v>
      </c>
      <c r="S1601" s="76" t="str">
        <f t="shared" si="710"/>
        <v>-</v>
      </c>
      <c r="T1601" s="77">
        <v>0</v>
      </c>
      <c r="U1601" s="78">
        <f t="shared" si="708"/>
        <v>0</v>
      </c>
      <c r="V1601" s="73">
        <f t="shared" si="716"/>
        <v>0</v>
      </c>
      <c r="W1601" s="73">
        <f t="shared" si="711"/>
        <v>0</v>
      </c>
      <c r="X1601" s="76" t="str">
        <f t="shared" si="712"/>
        <v>-</v>
      </c>
      <c r="Y1601" s="73">
        <f t="shared" si="713"/>
        <v>0</v>
      </c>
      <c r="Z1601" s="73">
        <f t="shared" si="714"/>
        <v>0</v>
      </c>
      <c r="AA1601" s="73">
        <f t="shared" si="704"/>
        <v>0</v>
      </c>
      <c r="AB1601" s="73">
        <f t="shared" si="715"/>
        <v>0</v>
      </c>
      <c r="AC1601" s="73">
        <f t="shared" si="705"/>
        <v>0</v>
      </c>
      <c r="AD1601" s="73">
        <f t="shared" si="706"/>
        <v>0</v>
      </c>
      <c r="AE1601" s="73">
        <v>0</v>
      </c>
    </row>
    <row r="1602" spans="1:31" ht="15" customHeight="1">
      <c r="A1602" s="5" t="s">
        <v>100</v>
      </c>
      <c r="B1602" s="6" t="str">
        <f>IFERROR(VLOOKUP(A1602,'Distributor List'!$A$2:$D$77,2,0),"-")</f>
        <v>Gujrat</v>
      </c>
      <c r="C1602" s="6" t="str">
        <f>IFERROR(VLOOKUP(A1602,'Distributor List'!$A$2:$D$77,3,0),"-")</f>
        <v>Center-1</v>
      </c>
      <c r="D1602" s="6" t="str">
        <f>IFERROR(VLOOKUP(A1602,'Distributor List'!$A$2:$F$77,6,0),"-")</f>
        <v>Pak-1</v>
      </c>
      <c r="E1602" s="6" t="str">
        <f>IFERROR(VLOOKUP(A1602,'Distributor List'!$A$2:$D$77,4,0),"-")</f>
        <v>Distributor</v>
      </c>
      <c r="F1602" s="6" t="str">
        <f>IFERROR(VLOOKUP(H1602,'Price List'!$A$2:$H$109,8,0),"-")</f>
        <v>Transformer</v>
      </c>
      <c r="G1602" s="6" t="str">
        <f>IFERROR(VLOOKUP(A1602,'Distributor List'!$A$2:$E$77,5,0),"-")</f>
        <v>Gujranwala Vacant</v>
      </c>
      <c r="H1602" s="10" t="s">
        <v>196</v>
      </c>
      <c r="I1602" s="58">
        <v>125</v>
      </c>
      <c r="J1602" s="72">
        <v>0</v>
      </c>
      <c r="K1602" s="72">
        <v>32</v>
      </c>
      <c r="L1602" s="73">
        <f t="shared" si="690"/>
        <v>0</v>
      </c>
      <c r="M1602" s="73">
        <f t="shared" si="689"/>
        <v>4000</v>
      </c>
      <c r="N1602" s="74">
        <v>0</v>
      </c>
      <c r="O1602" s="74">
        <f t="shared" si="707"/>
        <v>0</v>
      </c>
      <c r="P1602" s="73">
        <f t="shared" si="703"/>
        <v>0</v>
      </c>
      <c r="Q1602" s="75">
        <v>0</v>
      </c>
      <c r="R1602" s="73">
        <f t="shared" si="709"/>
        <v>0</v>
      </c>
      <c r="S1602" s="76" t="str">
        <f t="shared" si="710"/>
        <v>-</v>
      </c>
      <c r="T1602" s="77">
        <v>0</v>
      </c>
      <c r="U1602" s="78">
        <f t="shared" si="708"/>
        <v>0</v>
      </c>
      <c r="V1602" s="73">
        <f t="shared" si="716"/>
        <v>0</v>
      </c>
      <c r="W1602" s="73">
        <f t="shared" si="711"/>
        <v>0</v>
      </c>
      <c r="X1602" s="76" t="str">
        <f t="shared" si="712"/>
        <v>-</v>
      </c>
      <c r="Y1602" s="73">
        <f t="shared" si="713"/>
        <v>0</v>
      </c>
      <c r="Z1602" s="73">
        <f t="shared" si="714"/>
        <v>0</v>
      </c>
      <c r="AA1602" s="73">
        <f t="shared" si="704"/>
        <v>0</v>
      </c>
      <c r="AB1602" s="73">
        <f t="shared" si="715"/>
        <v>32</v>
      </c>
      <c r="AC1602" s="73">
        <f t="shared" si="705"/>
        <v>4000</v>
      </c>
      <c r="AD1602" s="73">
        <f t="shared" si="706"/>
        <v>0</v>
      </c>
      <c r="AE1602" s="73">
        <v>0</v>
      </c>
    </row>
    <row r="1603" spans="1:31" ht="15" customHeight="1">
      <c r="A1603" s="5" t="s">
        <v>100</v>
      </c>
      <c r="B1603" s="6" t="str">
        <f>IFERROR(VLOOKUP(A1603,'Distributor List'!$A$2:$D$77,2,0),"-")</f>
        <v>Gujrat</v>
      </c>
      <c r="C1603" s="6" t="str">
        <f>IFERROR(VLOOKUP(A1603,'Distributor List'!$A$2:$D$77,3,0),"-")</f>
        <v>Center-1</v>
      </c>
      <c r="D1603" s="6" t="str">
        <f>IFERROR(VLOOKUP(A1603,'Distributor List'!$A$2:$F$77,6,0),"-")</f>
        <v>Pak-1</v>
      </c>
      <c r="E1603" s="6" t="str">
        <f>IFERROR(VLOOKUP(A1603,'Distributor List'!$A$2:$D$77,4,0),"-")</f>
        <v>Distributor</v>
      </c>
      <c r="F1603" s="6" t="str">
        <f>IFERROR(VLOOKUP(H1603,'Price List'!$A$2:$H$109,8,0),"-")</f>
        <v>Medicronis</v>
      </c>
      <c r="G1603" s="6" t="str">
        <f>IFERROR(VLOOKUP(A1603,'Distributor List'!$A$2:$E$77,5,0),"-")</f>
        <v>Gujranwala Vacant</v>
      </c>
      <c r="H1603" s="10" t="s">
        <v>142</v>
      </c>
      <c r="I1603" s="58">
        <v>102</v>
      </c>
      <c r="J1603" s="72">
        <v>734</v>
      </c>
      <c r="K1603" s="72">
        <v>502</v>
      </c>
      <c r="L1603" s="73">
        <f t="shared" si="690"/>
        <v>74868</v>
      </c>
      <c r="M1603" s="73">
        <f t="shared" si="689"/>
        <v>51204</v>
      </c>
      <c r="N1603" s="74">
        <v>734</v>
      </c>
      <c r="O1603" s="74">
        <f t="shared" si="707"/>
        <v>74868</v>
      </c>
      <c r="P1603" s="73">
        <f t="shared" si="703"/>
        <v>0</v>
      </c>
      <c r="Q1603" s="75">
        <v>1198.729</v>
      </c>
      <c r="R1603" s="73">
        <f t="shared" si="709"/>
        <v>122270.35800000001</v>
      </c>
      <c r="S1603" s="76">
        <f t="shared" si="710"/>
        <v>0.61231521052714999</v>
      </c>
      <c r="T1603" s="77">
        <v>835</v>
      </c>
      <c r="U1603" s="78">
        <f t="shared" si="708"/>
        <v>-101</v>
      </c>
      <c r="V1603" s="73">
        <f t="shared" si="716"/>
        <v>85170</v>
      </c>
      <c r="W1603" s="73">
        <f t="shared" si="711"/>
        <v>-10302</v>
      </c>
      <c r="X1603" s="76">
        <f t="shared" si="712"/>
        <v>-0.12095808383233531</v>
      </c>
      <c r="Y1603" s="73">
        <f t="shared" si="713"/>
        <v>1101</v>
      </c>
      <c r="Z1603" s="73">
        <f t="shared" si="714"/>
        <v>599</v>
      </c>
      <c r="AA1603" s="73">
        <f t="shared" si="704"/>
        <v>61098</v>
      </c>
      <c r="AB1603" s="73">
        <f t="shared" si="715"/>
        <v>0</v>
      </c>
      <c r="AC1603" s="73">
        <f t="shared" si="705"/>
        <v>0</v>
      </c>
      <c r="AD1603" s="73">
        <f t="shared" si="706"/>
        <v>112302</v>
      </c>
      <c r="AE1603" s="73">
        <v>0</v>
      </c>
    </row>
    <row r="1604" spans="1:31" ht="15" customHeight="1">
      <c r="A1604" s="5" t="s">
        <v>100</v>
      </c>
      <c r="B1604" s="6" t="str">
        <f>IFERROR(VLOOKUP(A1604,'Distributor List'!$A$2:$D$77,2,0),"-")</f>
        <v>Gujrat</v>
      </c>
      <c r="C1604" s="6" t="str">
        <f>IFERROR(VLOOKUP(A1604,'Distributor List'!$A$2:$D$77,3,0),"-")</f>
        <v>Center-1</v>
      </c>
      <c r="D1604" s="6" t="str">
        <f>IFERROR(VLOOKUP(A1604,'Distributor List'!$A$2:$F$77,6,0),"-")</f>
        <v>Pak-1</v>
      </c>
      <c r="E1604" s="6" t="str">
        <f>IFERROR(VLOOKUP(A1604,'Distributor List'!$A$2:$D$77,4,0),"-")</f>
        <v>Distributor</v>
      </c>
      <c r="F1604" s="6" t="str">
        <f>IFERROR(VLOOKUP(H1604,'Price List'!$A$2:$H$109,8,0),"-")</f>
        <v>Medicronis</v>
      </c>
      <c r="G1604" s="6" t="str">
        <f>IFERROR(VLOOKUP(A1604,'Distributor List'!$A$2:$E$77,5,0),"-")</f>
        <v>Gujranwala Vacant</v>
      </c>
      <c r="H1604" s="10" t="s">
        <v>197</v>
      </c>
      <c r="I1604" s="58">
        <v>53</v>
      </c>
      <c r="J1604" s="72">
        <v>0</v>
      </c>
      <c r="K1604" s="72">
        <v>-9</v>
      </c>
      <c r="L1604" s="73">
        <f t="shared" si="690"/>
        <v>0</v>
      </c>
      <c r="M1604" s="73">
        <f t="shared" ref="M1604:M1668" si="723">K1604*I1604</f>
        <v>-477</v>
      </c>
      <c r="N1604" s="74">
        <v>0</v>
      </c>
      <c r="O1604" s="74">
        <f t="shared" si="707"/>
        <v>0</v>
      </c>
      <c r="P1604" s="73">
        <f t="shared" si="703"/>
        <v>0</v>
      </c>
      <c r="Q1604" s="75">
        <v>0</v>
      </c>
      <c r="R1604" s="73">
        <f t="shared" si="709"/>
        <v>0</v>
      </c>
      <c r="S1604" s="76" t="str">
        <f t="shared" si="710"/>
        <v>-</v>
      </c>
      <c r="T1604" s="77">
        <v>10</v>
      </c>
      <c r="U1604" s="78">
        <f t="shared" si="708"/>
        <v>-10</v>
      </c>
      <c r="V1604" s="73">
        <f t="shared" si="716"/>
        <v>530</v>
      </c>
      <c r="W1604" s="73">
        <f t="shared" si="711"/>
        <v>-530</v>
      </c>
      <c r="X1604" s="76">
        <f t="shared" si="712"/>
        <v>-1</v>
      </c>
      <c r="Y1604" s="73">
        <f t="shared" si="713"/>
        <v>0</v>
      </c>
      <c r="Z1604" s="73">
        <f t="shared" si="714"/>
        <v>9</v>
      </c>
      <c r="AA1604" s="73">
        <f t="shared" si="704"/>
        <v>477</v>
      </c>
      <c r="AB1604" s="73">
        <f t="shared" si="715"/>
        <v>0</v>
      </c>
      <c r="AC1604" s="73">
        <f t="shared" si="705"/>
        <v>0</v>
      </c>
      <c r="AD1604" s="73">
        <f t="shared" si="706"/>
        <v>0</v>
      </c>
      <c r="AE1604" s="73">
        <v>0</v>
      </c>
    </row>
    <row r="1605" spans="1:31" ht="15" customHeight="1">
      <c r="A1605" s="5" t="s">
        <v>100</v>
      </c>
      <c r="B1605" s="6" t="str">
        <f>IFERROR(VLOOKUP(A1605,'Distributor List'!$A$2:$D$77,2,0),"-")</f>
        <v>Gujrat</v>
      </c>
      <c r="C1605" s="6" t="str">
        <f>IFERROR(VLOOKUP(A1605,'Distributor List'!$A$2:$D$77,3,0),"-")</f>
        <v>Center-1</v>
      </c>
      <c r="D1605" s="6" t="str">
        <f>IFERROR(VLOOKUP(A1605,'Distributor List'!$A$2:$F$77,6,0),"-")</f>
        <v>Pak-1</v>
      </c>
      <c r="E1605" s="6" t="str">
        <f>IFERROR(VLOOKUP(A1605,'Distributor List'!$A$2:$D$77,4,0),"-")</f>
        <v>Distributor</v>
      </c>
      <c r="F1605" s="6" t="str">
        <f>IFERROR(VLOOKUP(H1605,'Price List'!$A$2:$H$109,8,0),"-")</f>
        <v>Medicronis</v>
      </c>
      <c r="G1605" s="6" t="str">
        <f>IFERROR(VLOOKUP(A1605,'Distributor List'!$A$2:$E$77,5,0),"-")</f>
        <v>Gujranwala Vacant</v>
      </c>
      <c r="H1605" s="10" t="s">
        <v>198</v>
      </c>
      <c r="I1605" s="58">
        <v>69</v>
      </c>
      <c r="J1605" s="72">
        <v>0</v>
      </c>
      <c r="K1605" s="72">
        <v>0</v>
      </c>
      <c r="L1605" s="73">
        <f t="shared" ref="L1605:L1668" si="724">J1605*I1605</f>
        <v>0</v>
      </c>
      <c r="M1605" s="73">
        <f t="shared" si="723"/>
        <v>0</v>
      </c>
      <c r="N1605" s="74">
        <v>0</v>
      </c>
      <c r="O1605" s="74">
        <f t="shared" si="707"/>
        <v>0</v>
      </c>
      <c r="P1605" s="73">
        <f t="shared" si="703"/>
        <v>0</v>
      </c>
      <c r="Q1605" s="75">
        <v>0</v>
      </c>
      <c r="R1605" s="73">
        <f t="shared" si="709"/>
        <v>0</v>
      </c>
      <c r="S1605" s="76" t="str">
        <f t="shared" si="710"/>
        <v>-</v>
      </c>
      <c r="T1605" s="77">
        <v>0</v>
      </c>
      <c r="U1605" s="78">
        <f t="shared" si="708"/>
        <v>0</v>
      </c>
      <c r="V1605" s="73">
        <f t="shared" si="716"/>
        <v>0</v>
      </c>
      <c r="W1605" s="73">
        <f t="shared" si="711"/>
        <v>0</v>
      </c>
      <c r="X1605" s="76" t="str">
        <f t="shared" si="712"/>
        <v>-</v>
      </c>
      <c r="Y1605" s="73">
        <f t="shared" si="713"/>
        <v>0</v>
      </c>
      <c r="Z1605" s="73">
        <f t="shared" si="714"/>
        <v>0</v>
      </c>
      <c r="AA1605" s="73">
        <f t="shared" si="704"/>
        <v>0</v>
      </c>
      <c r="AB1605" s="73">
        <f t="shared" si="715"/>
        <v>0</v>
      </c>
      <c r="AC1605" s="73">
        <f t="shared" si="705"/>
        <v>0</v>
      </c>
      <c r="AD1605" s="73">
        <f t="shared" si="706"/>
        <v>0</v>
      </c>
      <c r="AE1605" s="73">
        <v>0</v>
      </c>
    </row>
    <row r="1606" spans="1:31" ht="15" customHeight="1">
      <c r="A1606" s="5" t="s">
        <v>100</v>
      </c>
      <c r="B1606" s="6" t="str">
        <f>IFERROR(VLOOKUP(A1606,'Distributor List'!$A$2:$D$77,2,0),"-")</f>
        <v>Gujrat</v>
      </c>
      <c r="C1606" s="6" t="str">
        <f>IFERROR(VLOOKUP(A1606,'Distributor List'!$A$2:$D$77,3,0),"-")</f>
        <v>Center-1</v>
      </c>
      <c r="D1606" s="6" t="str">
        <f>IFERROR(VLOOKUP(A1606,'Distributor List'!$A$2:$F$77,6,0),"-")</f>
        <v>Pak-1</v>
      </c>
      <c r="E1606" s="6" t="str">
        <f>IFERROR(VLOOKUP(A1606,'Distributor List'!$A$2:$D$77,4,0),"-")</f>
        <v>Distributor</v>
      </c>
      <c r="F1606" s="6" t="str">
        <f>IFERROR(VLOOKUP(H1606,'Price List'!$A$2:$H$109,8,0),"-")</f>
        <v>Medicronis</v>
      </c>
      <c r="G1606" s="6" t="str">
        <f>IFERROR(VLOOKUP(A1606,'Distributor List'!$A$2:$E$77,5,0),"-")</f>
        <v>Gujranwala Vacant</v>
      </c>
      <c r="H1606" s="10" t="s">
        <v>199</v>
      </c>
      <c r="I1606" s="58">
        <v>90</v>
      </c>
      <c r="J1606" s="72">
        <v>0</v>
      </c>
      <c r="K1606" s="72">
        <v>0</v>
      </c>
      <c r="L1606" s="73">
        <f t="shared" si="724"/>
        <v>0</v>
      </c>
      <c r="M1606" s="73">
        <f t="shared" si="723"/>
        <v>0</v>
      </c>
      <c r="N1606" s="74">
        <v>0</v>
      </c>
      <c r="O1606" s="74">
        <f t="shared" si="707"/>
        <v>0</v>
      </c>
      <c r="P1606" s="73">
        <f t="shared" si="703"/>
        <v>0</v>
      </c>
      <c r="Q1606" s="75">
        <v>0</v>
      </c>
      <c r="R1606" s="73">
        <f t="shared" si="709"/>
        <v>0</v>
      </c>
      <c r="S1606" s="76" t="str">
        <f t="shared" si="710"/>
        <v>-</v>
      </c>
      <c r="T1606" s="77">
        <v>0</v>
      </c>
      <c r="U1606" s="78">
        <f t="shared" si="708"/>
        <v>0</v>
      </c>
      <c r="V1606" s="73">
        <f t="shared" si="716"/>
        <v>0</v>
      </c>
      <c r="W1606" s="73">
        <f t="shared" si="711"/>
        <v>0</v>
      </c>
      <c r="X1606" s="76" t="str">
        <f t="shared" si="712"/>
        <v>-</v>
      </c>
      <c r="Y1606" s="73">
        <f t="shared" si="713"/>
        <v>0</v>
      </c>
      <c r="Z1606" s="73">
        <f t="shared" si="714"/>
        <v>0</v>
      </c>
      <c r="AA1606" s="73">
        <f t="shared" si="704"/>
        <v>0</v>
      </c>
      <c r="AB1606" s="73">
        <f t="shared" si="715"/>
        <v>0</v>
      </c>
      <c r="AC1606" s="73">
        <f t="shared" si="705"/>
        <v>0</v>
      </c>
      <c r="AD1606" s="73">
        <f t="shared" si="706"/>
        <v>0</v>
      </c>
      <c r="AE1606" s="73">
        <v>0</v>
      </c>
    </row>
    <row r="1607" spans="1:31" ht="15" customHeight="1">
      <c r="A1607" s="5" t="s">
        <v>100</v>
      </c>
      <c r="B1607" s="6" t="str">
        <f>IFERROR(VLOOKUP(A1607,'Distributor List'!$A$2:$D$77,2,0),"-")</f>
        <v>Gujrat</v>
      </c>
      <c r="C1607" s="6" t="str">
        <f>IFERROR(VLOOKUP(A1607,'Distributor List'!$A$2:$D$77,3,0),"-")</f>
        <v>Center-1</v>
      </c>
      <c r="D1607" s="6" t="str">
        <f>IFERROR(VLOOKUP(A1607,'Distributor List'!$A$2:$F$77,6,0),"-")</f>
        <v>Pak-1</v>
      </c>
      <c r="E1607" s="6" t="str">
        <f>IFERROR(VLOOKUP(A1607,'Distributor List'!$A$2:$D$77,4,0),"-")</f>
        <v>Distributor</v>
      </c>
      <c r="F1607" s="6" t="str">
        <f>IFERROR(VLOOKUP(H1607,'Price List'!$A$2:$H$109,8,0),"-")</f>
        <v>Medicronis</v>
      </c>
      <c r="G1607" s="6" t="str">
        <f>IFERROR(VLOOKUP(A1607,'Distributor List'!$A$2:$E$77,5,0),"-")</f>
        <v>Gujranwala Vacant</v>
      </c>
      <c r="H1607" s="10" t="s">
        <v>200</v>
      </c>
      <c r="I1607" s="58">
        <v>110</v>
      </c>
      <c r="J1607" s="72">
        <v>7</v>
      </c>
      <c r="K1607" s="72">
        <v>1</v>
      </c>
      <c r="L1607" s="73">
        <f t="shared" si="724"/>
        <v>770</v>
      </c>
      <c r="M1607" s="73">
        <f t="shared" si="723"/>
        <v>110</v>
      </c>
      <c r="N1607" s="74">
        <v>7</v>
      </c>
      <c r="O1607" s="74">
        <f t="shared" si="707"/>
        <v>770</v>
      </c>
      <c r="P1607" s="73">
        <f t="shared" si="703"/>
        <v>0</v>
      </c>
      <c r="Q1607" s="75">
        <v>43.2</v>
      </c>
      <c r="R1607" s="73">
        <f t="shared" si="709"/>
        <v>4752</v>
      </c>
      <c r="S1607" s="76">
        <f t="shared" si="710"/>
        <v>0.16203703703703703</v>
      </c>
      <c r="T1607" s="77">
        <v>17</v>
      </c>
      <c r="U1607" s="78">
        <f t="shared" si="708"/>
        <v>-10</v>
      </c>
      <c r="V1607" s="73">
        <f t="shared" si="716"/>
        <v>1870</v>
      </c>
      <c r="W1607" s="73">
        <f t="shared" si="711"/>
        <v>-1100</v>
      </c>
      <c r="X1607" s="76">
        <f t="shared" si="712"/>
        <v>-0.58823529411764708</v>
      </c>
      <c r="Y1607" s="73">
        <f t="shared" si="713"/>
        <v>10.5</v>
      </c>
      <c r="Z1607" s="73">
        <f t="shared" si="714"/>
        <v>9.5</v>
      </c>
      <c r="AA1607" s="73">
        <f t="shared" si="704"/>
        <v>1045</v>
      </c>
      <c r="AB1607" s="73">
        <f t="shared" si="715"/>
        <v>0</v>
      </c>
      <c r="AC1607" s="73">
        <f t="shared" si="705"/>
        <v>0</v>
      </c>
      <c r="AD1607" s="73">
        <f t="shared" si="706"/>
        <v>1155</v>
      </c>
      <c r="AE1607" s="73">
        <v>0</v>
      </c>
    </row>
    <row r="1608" spans="1:31" ht="15" customHeight="1">
      <c r="A1608" s="5" t="s">
        <v>100</v>
      </c>
      <c r="B1608" s="6" t="str">
        <f>IFERROR(VLOOKUP(A1608,'Distributor List'!$A$2:$D$77,2,0),"-")</f>
        <v>Gujrat</v>
      </c>
      <c r="C1608" s="6" t="str">
        <f>IFERROR(VLOOKUP(A1608,'Distributor List'!$A$2:$D$77,3,0),"-")</f>
        <v>Center-1</v>
      </c>
      <c r="D1608" s="6" t="str">
        <f>IFERROR(VLOOKUP(A1608,'Distributor List'!$A$2:$F$77,6,0),"-")</f>
        <v>Pak-1</v>
      </c>
      <c r="E1608" s="6" t="str">
        <f>IFERROR(VLOOKUP(A1608,'Distributor List'!$A$2:$D$77,4,0),"-")</f>
        <v>Distributor</v>
      </c>
      <c r="F1608" s="6" t="str">
        <f>IFERROR(VLOOKUP(H1608,'Price List'!$A$2:$H$109,8,0),"-")</f>
        <v>Medicronis</v>
      </c>
      <c r="G1608" s="6" t="str">
        <f>IFERROR(VLOOKUP(A1608,'Distributor List'!$A$2:$E$77,5,0),"-")</f>
        <v>Gujranwala Vacant</v>
      </c>
      <c r="H1608" s="56" t="s">
        <v>145</v>
      </c>
      <c r="I1608" s="57">
        <v>105</v>
      </c>
      <c r="J1608" s="72">
        <v>597</v>
      </c>
      <c r="K1608" s="72">
        <v>321</v>
      </c>
      <c r="L1608" s="73">
        <f t="shared" si="724"/>
        <v>62685</v>
      </c>
      <c r="M1608" s="73">
        <f t="shared" si="723"/>
        <v>33705</v>
      </c>
      <c r="N1608" s="74">
        <v>597</v>
      </c>
      <c r="O1608" s="74">
        <f t="shared" si="707"/>
        <v>62685</v>
      </c>
      <c r="P1608" s="73">
        <f t="shared" si="703"/>
        <v>0</v>
      </c>
      <c r="Q1608" s="75">
        <v>486</v>
      </c>
      <c r="R1608" s="73">
        <f t="shared" si="709"/>
        <v>51030</v>
      </c>
      <c r="S1608" s="76">
        <f t="shared" si="710"/>
        <v>1.228395061728395</v>
      </c>
      <c r="T1608" s="77">
        <v>548</v>
      </c>
      <c r="U1608" s="78">
        <f t="shared" si="708"/>
        <v>49</v>
      </c>
      <c r="V1608" s="73">
        <f t="shared" si="716"/>
        <v>57540</v>
      </c>
      <c r="W1608" s="73">
        <f t="shared" si="711"/>
        <v>5145</v>
      </c>
      <c r="X1608" s="76">
        <f t="shared" si="712"/>
        <v>8.9416058394160558E-2</v>
      </c>
      <c r="Y1608" s="73">
        <f t="shared" si="713"/>
        <v>895.5</v>
      </c>
      <c r="Z1608" s="73">
        <f t="shared" si="714"/>
        <v>574.5</v>
      </c>
      <c r="AA1608" s="73">
        <f t="shared" si="704"/>
        <v>60322.5</v>
      </c>
      <c r="AB1608" s="73">
        <f t="shared" si="715"/>
        <v>0</v>
      </c>
      <c r="AC1608" s="73">
        <f t="shared" si="705"/>
        <v>0</v>
      </c>
      <c r="AD1608" s="73">
        <f t="shared" si="706"/>
        <v>94027.5</v>
      </c>
      <c r="AE1608" s="73">
        <v>0</v>
      </c>
    </row>
    <row r="1609" spans="1:31" ht="15" customHeight="1">
      <c r="A1609" s="5" t="s">
        <v>100</v>
      </c>
      <c r="B1609" s="6" t="str">
        <f>IFERROR(VLOOKUP(A1609,'Distributor List'!$A$2:$D$77,2,0),"-")</f>
        <v>Gujrat</v>
      </c>
      <c r="C1609" s="6" t="str">
        <f>IFERROR(VLOOKUP(A1609,'Distributor List'!$A$2:$D$77,3,0),"-")</f>
        <v>Center-1</v>
      </c>
      <c r="D1609" s="6" t="str">
        <f>IFERROR(VLOOKUP(A1609,'Distributor List'!$A$2:$F$77,6,0),"-")</f>
        <v>Pak-1</v>
      </c>
      <c r="E1609" s="6" t="str">
        <f>IFERROR(VLOOKUP(A1609,'Distributor List'!$A$2:$D$77,4,0),"-")</f>
        <v>Distributor</v>
      </c>
      <c r="F1609" s="6" t="str">
        <f>IFERROR(VLOOKUP(H1609,'Price List'!$A$2:$H$109,8,0),"-")</f>
        <v>Medicronis</v>
      </c>
      <c r="G1609" s="6" t="str">
        <f>IFERROR(VLOOKUP(A1609,'Distributor List'!$A$2:$E$77,5,0),"-")</f>
        <v>Gujranwala Vacant</v>
      </c>
      <c r="H1609" s="56" t="s">
        <v>201</v>
      </c>
      <c r="I1609" s="57">
        <v>120</v>
      </c>
      <c r="J1609" s="72">
        <v>10</v>
      </c>
      <c r="K1609" s="72">
        <v>0</v>
      </c>
      <c r="L1609" s="73">
        <f t="shared" si="724"/>
        <v>1200</v>
      </c>
      <c r="M1609" s="73">
        <f t="shared" si="723"/>
        <v>0</v>
      </c>
      <c r="N1609" s="74">
        <v>10</v>
      </c>
      <c r="O1609" s="74">
        <f t="shared" si="707"/>
        <v>1200</v>
      </c>
      <c r="P1609" s="73">
        <f t="shared" si="703"/>
        <v>0</v>
      </c>
      <c r="Q1609" s="75">
        <v>48.6</v>
      </c>
      <c r="R1609" s="73">
        <f t="shared" si="709"/>
        <v>5832</v>
      </c>
      <c r="S1609" s="76">
        <f t="shared" si="710"/>
        <v>0.20576131687242799</v>
      </c>
      <c r="T1609" s="77">
        <v>7</v>
      </c>
      <c r="U1609" s="78">
        <f t="shared" si="708"/>
        <v>3</v>
      </c>
      <c r="V1609" s="73">
        <f t="shared" si="716"/>
        <v>840</v>
      </c>
      <c r="W1609" s="73">
        <f t="shared" si="711"/>
        <v>360</v>
      </c>
      <c r="X1609" s="76">
        <f t="shared" si="712"/>
        <v>0.4285714285714286</v>
      </c>
      <c r="Y1609" s="73">
        <f t="shared" si="713"/>
        <v>15</v>
      </c>
      <c r="Z1609" s="73">
        <f t="shared" si="714"/>
        <v>15</v>
      </c>
      <c r="AA1609" s="73">
        <f t="shared" si="704"/>
        <v>1800</v>
      </c>
      <c r="AB1609" s="73">
        <f t="shared" si="715"/>
        <v>0</v>
      </c>
      <c r="AC1609" s="73">
        <f t="shared" si="705"/>
        <v>0</v>
      </c>
      <c r="AD1609" s="73">
        <f t="shared" si="706"/>
        <v>1800</v>
      </c>
      <c r="AE1609" s="73">
        <v>0</v>
      </c>
    </row>
    <row r="1610" spans="1:31" ht="15" customHeight="1">
      <c r="A1610" s="5" t="s">
        <v>100</v>
      </c>
      <c r="B1610" s="6" t="str">
        <f>IFERROR(VLOOKUP(A1610,'Distributor List'!$A$2:$D$77,2,0),"-")</f>
        <v>Gujrat</v>
      </c>
      <c r="C1610" s="6" t="str">
        <f>IFERROR(VLOOKUP(A1610,'Distributor List'!$A$2:$D$77,3,0),"-")</f>
        <v>Center-1</v>
      </c>
      <c r="D1610" s="6" t="str">
        <f>IFERROR(VLOOKUP(A1610,'Distributor List'!$A$2:$F$77,6,0),"-")</f>
        <v>Pak-1</v>
      </c>
      <c r="E1610" s="6" t="str">
        <f>IFERROR(VLOOKUP(A1610,'Distributor List'!$A$2:$D$77,4,0),"-")</f>
        <v>Distributor</v>
      </c>
      <c r="F1610" s="6" t="str">
        <f>IFERROR(VLOOKUP(H1610,'Price List'!$A$2:$H$109,8,0),"-")</f>
        <v>Medicronis</v>
      </c>
      <c r="G1610" s="6" t="str">
        <f>IFERROR(VLOOKUP(A1610,'Distributor List'!$A$2:$E$77,5,0),"-")</f>
        <v>Gujranwala Vacant</v>
      </c>
      <c r="H1610" s="10" t="s">
        <v>202</v>
      </c>
      <c r="I1610" s="55">
        <v>140</v>
      </c>
      <c r="J1610" s="72">
        <v>3</v>
      </c>
      <c r="K1610" s="72">
        <v>45</v>
      </c>
      <c r="L1610" s="73">
        <f t="shared" si="724"/>
        <v>420</v>
      </c>
      <c r="M1610" s="73">
        <f t="shared" si="723"/>
        <v>6300</v>
      </c>
      <c r="N1610" s="74">
        <v>3</v>
      </c>
      <c r="O1610" s="74">
        <f t="shared" si="707"/>
        <v>420</v>
      </c>
      <c r="P1610" s="73">
        <f t="shared" si="703"/>
        <v>0</v>
      </c>
      <c r="Q1610" s="75">
        <v>54</v>
      </c>
      <c r="R1610" s="73">
        <f t="shared" si="709"/>
        <v>7560</v>
      </c>
      <c r="S1610" s="76">
        <f t="shared" si="710"/>
        <v>5.5555555555555552E-2</v>
      </c>
      <c r="T1610" s="77">
        <v>19</v>
      </c>
      <c r="U1610" s="78">
        <f t="shared" si="708"/>
        <v>-16</v>
      </c>
      <c r="V1610" s="73">
        <f t="shared" si="716"/>
        <v>2660</v>
      </c>
      <c r="W1610" s="73">
        <f t="shared" si="711"/>
        <v>-2240</v>
      </c>
      <c r="X1610" s="76">
        <f t="shared" si="712"/>
        <v>-0.84210526315789469</v>
      </c>
      <c r="Y1610" s="73">
        <f t="shared" si="713"/>
        <v>4.5</v>
      </c>
      <c r="Z1610" s="73">
        <f t="shared" si="714"/>
        <v>0</v>
      </c>
      <c r="AA1610" s="73">
        <f t="shared" si="704"/>
        <v>0</v>
      </c>
      <c r="AB1610" s="73">
        <f t="shared" si="715"/>
        <v>40.5</v>
      </c>
      <c r="AC1610" s="73">
        <f t="shared" si="705"/>
        <v>5670</v>
      </c>
      <c r="AD1610" s="73">
        <f t="shared" si="706"/>
        <v>630</v>
      </c>
      <c r="AE1610" s="73">
        <v>0</v>
      </c>
    </row>
    <row r="1611" spans="1:31" ht="15" customHeight="1">
      <c r="A1611" s="5" t="s">
        <v>100</v>
      </c>
      <c r="B1611" s="6" t="str">
        <f>IFERROR(VLOOKUP(A1611,'Distributor List'!$A$2:$D$77,2,0),"-")</f>
        <v>Gujrat</v>
      </c>
      <c r="C1611" s="6" t="str">
        <f>IFERROR(VLOOKUP(A1611,'Distributor List'!$A$2:$D$77,3,0),"-")</f>
        <v>Center-1</v>
      </c>
      <c r="D1611" s="6" t="str">
        <f>IFERROR(VLOOKUP(A1611,'Distributor List'!$A$2:$F$77,6,0),"-")</f>
        <v>Pak-1</v>
      </c>
      <c r="E1611" s="6" t="str">
        <f>IFERROR(VLOOKUP(A1611,'Distributor List'!$A$2:$D$77,4,0),"-")</f>
        <v>Distributor</v>
      </c>
      <c r="F1611" s="6" t="str">
        <f>IFERROR(VLOOKUP(H1611,'Price List'!$A$2:$H$109,8,0),"-")</f>
        <v>Transformer</v>
      </c>
      <c r="G1611" s="6" t="str">
        <f>IFERROR(VLOOKUP(A1611,'Distributor List'!$A$2:$E$77,5,0),"-")</f>
        <v>Gujranwala Vacant</v>
      </c>
      <c r="H1611" s="10" t="s">
        <v>148</v>
      </c>
      <c r="I1611" s="55">
        <v>255</v>
      </c>
      <c r="J1611" s="72">
        <v>0</v>
      </c>
      <c r="K1611" s="72">
        <v>0</v>
      </c>
      <c r="L1611" s="73">
        <f t="shared" si="724"/>
        <v>0</v>
      </c>
      <c r="M1611" s="73">
        <f t="shared" si="723"/>
        <v>0</v>
      </c>
      <c r="N1611" s="74">
        <v>0</v>
      </c>
      <c r="O1611" s="74">
        <f t="shared" si="707"/>
        <v>0</v>
      </c>
      <c r="P1611" s="73">
        <f t="shared" si="703"/>
        <v>0</v>
      </c>
      <c r="Q1611" s="75">
        <v>0</v>
      </c>
      <c r="R1611" s="73">
        <f t="shared" si="709"/>
        <v>0</v>
      </c>
      <c r="S1611" s="76" t="str">
        <f t="shared" si="710"/>
        <v>-</v>
      </c>
      <c r="T1611" s="77">
        <v>0</v>
      </c>
      <c r="U1611" s="78">
        <f t="shared" si="708"/>
        <v>0</v>
      </c>
      <c r="V1611" s="73">
        <f t="shared" si="716"/>
        <v>0</v>
      </c>
      <c r="W1611" s="73">
        <f t="shared" si="711"/>
        <v>0</v>
      </c>
      <c r="X1611" s="76" t="str">
        <f t="shared" si="712"/>
        <v>-</v>
      </c>
      <c r="Y1611" s="73">
        <f t="shared" si="713"/>
        <v>0</v>
      </c>
      <c r="Z1611" s="73">
        <f t="shared" si="714"/>
        <v>0</v>
      </c>
      <c r="AA1611" s="73">
        <f t="shared" si="704"/>
        <v>0</v>
      </c>
      <c r="AB1611" s="73">
        <f t="shared" si="715"/>
        <v>0</v>
      </c>
      <c r="AC1611" s="73">
        <f t="shared" si="705"/>
        <v>0</v>
      </c>
      <c r="AD1611" s="73">
        <f t="shared" si="706"/>
        <v>0</v>
      </c>
      <c r="AE1611" s="73">
        <v>0</v>
      </c>
    </row>
    <row r="1612" spans="1:31" ht="15" customHeight="1">
      <c r="A1612" s="5" t="s">
        <v>100</v>
      </c>
      <c r="B1612" s="6" t="str">
        <f>IFERROR(VLOOKUP(A1612,'Distributor List'!$A$2:$D$77,2,0),"-")</f>
        <v>Gujrat</v>
      </c>
      <c r="C1612" s="6" t="str">
        <f>IFERROR(VLOOKUP(A1612,'Distributor List'!$A$2:$D$77,3,0),"-")</f>
        <v>Center-1</v>
      </c>
      <c r="D1612" s="6" t="str">
        <f>IFERROR(VLOOKUP(A1612,'Distributor List'!$A$2:$F$77,6,0),"-")</f>
        <v>Pak-1</v>
      </c>
      <c r="E1612" s="6" t="str">
        <f>IFERROR(VLOOKUP(A1612,'Distributor List'!$A$2:$D$77,4,0),"-")</f>
        <v>Distributor</v>
      </c>
      <c r="F1612" s="6" t="str">
        <f>IFERROR(VLOOKUP(H1612,'Price List'!$A$2:$H$109,8,0),"-")</f>
        <v>Medicronis</v>
      </c>
      <c r="G1612" s="6" t="str">
        <f>IFERROR(VLOOKUP(A1612,'Distributor List'!$A$2:$E$77,5,0),"-")</f>
        <v>Gujranwala Vacant</v>
      </c>
      <c r="H1612" s="52" t="s">
        <v>147</v>
      </c>
      <c r="I1612" s="55">
        <v>170</v>
      </c>
      <c r="J1612" s="72">
        <v>62</v>
      </c>
      <c r="K1612" s="72">
        <v>0</v>
      </c>
      <c r="L1612" s="73">
        <f t="shared" si="724"/>
        <v>10540</v>
      </c>
      <c r="M1612" s="73">
        <f t="shared" si="723"/>
        <v>0</v>
      </c>
      <c r="N1612" s="74">
        <v>62</v>
      </c>
      <c r="O1612" s="74">
        <f t="shared" si="707"/>
        <v>10540</v>
      </c>
      <c r="P1612" s="73">
        <f t="shared" si="703"/>
        <v>0</v>
      </c>
      <c r="Q1612" s="75">
        <v>162</v>
      </c>
      <c r="R1612" s="73">
        <f t="shared" si="709"/>
        <v>27540</v>
      </c>
      <c r="S1612" s="76">
        <f t="shared" si="710"/>
        <v>0.38271604938271603</v>
      </c>
      <c r="T1612" s="77">
        <v>56</v>
      </c>
      <c r="U1612" s="78">
        <f t="shared" si="708"/>
        <v>6</v>
      </c>
      <c r="V1612" s="73">
        <f t="shared" si="716"/>
        <v>9520</v>
      </c>
      <c r="W1612" s="73">
        <f t="shared" si="711"/>
        <v>1020</v>
      </c>
      <c r="X1612" s="76">
        <f t="shared" si="712"/>
        <v>0.10714285714285721</v>
      </c>
      <c r="Y1612" s="73">
        <f t="shared" si="713"/>
        <v>93</v>
      </c>
      <c r="Z1612" s="73">
        <f t="shared" si="714"/>
        <v>93</v>
      </c>
      <c r="AA1612" s="73">
        <f t="shared" si="704"/>
        <v>15810</v>
      </c>
      <c r="AB1612" s="73">
        <f t="shared" si="715"/>
        <v>0</v>
      </c>
      <c r="AC1612" s="73">
        <f t="shared" si="705"/>
        <v>0</v>
      </c>
      <c r="AD1612" s="73">
        <f t="shared" si="706"/>
        <v>15810</v>
      </c>
      <c r="AE1612" s="73">
        <v>0</v>
      </c>
    </row>
    <row r="1613" spans="1:31" ht="15" customHeight="1">
      <c r="A1613" s="5" t="s">
        <v>100</v>
      </c>
      <c r="B1613" s="6" t="str">
        <f>IFERROR(VLOOKUP(A1613,'Distributor List'!$A$2:$D$77,2,0),"-")</f>
        <v>Gujrat</v>
      </c>
      <c r="C1613" s="6" t="str">
        <f>IFERROR(VLOOKUP(A1613,'Distributor List'!$A$2:$D$77,3,0),"-")</f>
        <v>Center-1</v>
      </c>
      <c r="D1613" s="6" t="str">
        <f>IFERROR(VLOOKUP(A1613,'Distributor List'!$A$2:$F$77,6,0),"-")</f>
        <v>Pak-1</v>
      </c>
      <c r="E1613" s="6" t="str">
        <f>IFERROR(VLOOKUP(A1613,'Distributor List'!$A$2:$D$77,4,0),"-")</f>
        <v>Distributor</v>
      </c>
      <c r="F1613" s="6" t="str">
        <f>IFERROR(VLOOKUP(H1613,'Price List'!$A$2:$H$109,8,0),"-")</f>
        <v>Transformer</v>
      </c>
      <c r="G1613" s="6" t="str">
        <f>IFERROR(VLOOKUP(A1613,'Distributor List'!$A$2:$E$77,5,0),"-")</f>
        <v>Gujranwala Vacant</v>
      </c>
      <c r="H1613" s="10" t="s">
        <v>146</v>
      </c>
      <c r="I1613" s="55">
        <v>680</v>
      </c>
      <c r="J1613" s="72">
        <v>0</v>
      </c>
      <c r="K1613" s="72">
        <v>0</v>
      </c>
      <c r="L1613" s="73">
        <f t="shared" si="724"/>
        <v>0</v>
      </c>
      <c r="M1613" s="73">
        <f t="shared" si="723"/>
        <v>0</v>
      </c>
      <c r="N1613" s="74">
        <v>0</v>
      </c>
      <c r="O1613" s="74">
        <f t="shared" si="707"/>
        <v>0</v>
      </c>
      <c r="P1613" s="73">
        <f t="shared" si="703"/>
        <v>0</v>
      </c>
      <c r="Q1613" s="75">
        <v>0</v>
      </c>
      <c r="R1613" s="73">
        <f t="shared" si="709"/>
        <v>0</v>
      </c>
      <c r="S1613" s="76" t="str">
        <f t="shared" si="710"/>
        <v>-</v>
      </c>
      <c r="T1613" s="77">
        <v>0</v>
      </c>
      <c r="U1613" s="78">
        <f t="shared" si="708"/>
        <v>0</v>
      </c>
      <c r="V1613" s="73">
        <f t="shared" si="716"/>
        <v>0</v>
      </c>
      <c r="W1613" s="73">
        <f t="shared" si="711"/>
        <v>0</v>
      </c>
      <c r="X1613" s="76" t="str">
        <f t="shared" si="712"/>
        <v>-</v>
      </c>
      <c r="Y1613" s="73">
        <f t="shared" si="713"/>
        <v>0</v>
      </c>
      <c r="Z1613" s="73">
        <f t="shared" si="714"/>
        <v>0</v>
      </c>
      <c r="AA1613" s="73">
        <f t="shared" si="704"/>
        <v>0</v>
      </c>
      <c r="AB1613" s="73">
        <f t="shared" si="715"/>
        <v>0</v>
      </c>
      <c r="AC1613" s="73">
        <f t="shared" si="705"/>
        <v>0</v>
      </c>
      <c r="AD1613" s="73">
        <f t="shared" si="706"/>
        <v>0</v>
      </c>
      <c r="AE1613" s="73">
        <v>0</v>
      </c>
    </row>
    <row r="1614" spans="1:31" ht="15" customHeight="1">
      <c r="A1614" s="5" t="s">
        <v>100</v>
      </c>
      <c r="B1614" s="6" t="str">
        <f>IFERROR(VLOOKUP(A1614,'Distributor List'!$A$2:$D$77,2,0),"-")</f>
        <v>Gujrat</v>
      </c>
      <c r="C1614" s="6" t="str">
        <f>IFERROR(VLOOKUP(A1614,'Distributor List'!$A$2:$D$77,3,0),"-")</f>
        <v>Center-1</v>
      </c>
      <c r="D1614" s="6" t="str">
        <f>IFERROR(VLOOKUP(A1614,'Distributor List'!$A$2:$F$77,6,0),"-")</f>
        <v>Pak-1</v>
      </c>
      <c r="E1614" s="6" t="str">
        <f>IFERROR(VLOOKUP(A1614,'Distributor List'!$A$2:$D$77,4,0),"-")</f>
        <v>Distributor</v>
      </c>
      <c r="F1614" s="6" t="str">
        <f>IFERROR(VLOOKUP(H1614,'Price List'!$A$2:$H$109,8,0),"-")</f>
        <v>Medicronis</v>
      </c>
      <c r="G1614" s="6" t="str">
        <f>IFERROR(VLOOKUP(A1614,'Distributor List'!$A$2:$E$77,5,0),"-")</f>
        <v>Gujranwala Vacant</v>
      </c>
      <c r="H1614" s="10" t="s">
        <v>203</v>
      </c>
      <c r="I1614" s="55">
        <v>90</v>
      </c>
      <c r="J1614" s="72">
        <v>14</v>
      </c>
      <c r="K1614" s="72">
        <v>119</v>
      </c>
      <c r="L1614" s="73">
        <f t="shared" si="724"/>
        <v>1260</v>
      </c>
      <c r="M1614" s="73">
        <f t="shared" si="723"/>
        <v>10710</v>
      </c>
      <c r="N1614" s="74">
        <v>14</v>
      </c>
      <c r="O1614" s="74">
        <f t="shared" si="707"/>
        <v>1260</v>
      </c>
      <c r="P1614" s="73">
        <f t="shared" si="703"/>
        <v>0</v>
      </c>
      <c r="Q1614" s="75">
        <v>126</v>
      </c>
      <c r="R1614" s="73">
        <f t="shared" si="709"/>
        <v>11340</v>
      </c>
      <c r="S1614" s="76">
        <f t="shared" ref="S1614:S1622" si="725">IFERROR(L1614/R1614,"-")</f>
        <v>0.1111111111111111</v>
      </c>
      <c r="T1614" s="77">
        <v>22</v>
      </c>
      <c r="U1614" s="78">
        <f t="shared" si="708"/>
        <v>-8</v>
      </c>
      <c r="V1614" s="73">
        <f t="shared" si="716"/>
        <v>1980</v>
      </c>
      <c r="W1614" s="73">
        <f t="shared" ref="W1614:W1622" si="726">L1614-V1614</f>
        <v>-720</v>
      </c>
      <c r="X1614" s="76">
        <f t="shared" ref="X1614:X1622" si="727">IFERROR(L1614/V1614-1,"-")</f>
        <v>-0.36363636363636365</v>
      </c>
      <c r="Y1614" s="73">
        <f t="shared" ref="Y1614:Y1622" si="728">(J1614)/1*1.5</f>
        <v>21</v>
      </c>
      <c r="Z1614" s="73">
        <f t="shared" ref="Z1614:Z1622" si="729">IF(Y1614&gt;K1614,Y1614-K1614,0)</f>
        <v>0</v>
      </c>
      <c r="AA1614" s="73">
        <f t="shared" si="704"/>
        <v>0</v>
      </c>
      <c r="AB1614" s="73">
        <f t="shared" ref="AB1614:AB1622" si="730">IF(Y1614&lt;K1614,K1614-Y1614,0)</f>
        <v>98</v>
      </c>
      <c r="AC1614" s="73">
        <f t="shared" si="705"/>
        <v>8820</v>
      </c>
      <c r="AD1614" s="73">
        <f t="shared" si="706"/>
        <v>1890</v>
      </c>
      <c r="AE1614" s="73">
        <v>0</v>
      </c>
    </row>
    <row r="1615" spans="1:31" ht="15" customHeight="1">
      <c r="A1615" s="5" t="s">
        <v>100</v>
      </c>
      <c r="B1615" s="6" t="str">
        <f>IFERROR(VLOOKUP(A1615,'Distributor List'!$A$2:$D$77,2,0),"-")</f>
        <v>Gujrat</v>
      </c>
      <c r="C1615" s="6" t="str">
        <f>IFERROR(VLOOKUP(A1615,'Distributor List'!$A$2:$D$77,3,0),"-")</f>
        <v>Center-1</v>
      </c>
      <c r="D1615" s="6" t="str">
        <f>IFERROR(VLOOKUP(A1615,'Distributor List'!$A$2:$F$77,6,0),"-")</f>
        <v>Pak-1</v>
      </c>
      <c r="E1615" s="6" t="str">
        <f>IFERROR(VLOOKUP(A1615,'Distributor List'!$A$2:$D$77,4,0),"-")</f>
        <v>Distributor</v>
      </c>
      <c r="F1615" s="6" t="str">
        <f>IFERROR(VLOOKUP(H1615,'Price List'!$A$2:$H$109,8,0),"-")</f>
        <v>Medicronis</v>
      </c>
      <c r="G1615" s="6" t="str">
        <f>IFERROR(VLOOKUP(A1615,'Distributor List'!$A$2:$E$77,5,0),"-")</f>
        <v>Gujranwala Vacant</v>
      </c>
      <c r="H1615" s="10" t="s">
        <v>204</v>
      </c>
      <c r="I1615" s="55">
        <v>105</v>
      </c>
      <c r="J1615" s="72">
        <v>3</v>
      </c>
      <c r="K1615" s="72">
        <v>177</v>
      </c>
      <c r="L1615" s="73">
        <f t="shared" si="724"/>
        <v>315</v>
      </c>
      <c r="M1615" s="73">
        <f t="shared" si="723"/>
        <v>18585</v>
      </c>
      <c r="N1615" s="74">
        <v>3</v>
      </c>
      <c r="O1615" s="74">
        <f t="shared" si="707"/>
        <v>315</v>
      </c>
      <c r="P1615" s="73">
        <f t="shared" si="703"/>
        <v>0</v>
      </c>
      <c r="Q1615" s="75">
        <v>96</v>
      </c>
      <c r="R1615" s="73">
        <f t="shared" si="709"/>
        <v>10080</v>
      </c>
      <c r="S1615" s="76">
        <f t="shared" si="725"/>
        <v>3.125E-2</v>
      </c>
      <c r="T1615" s="77">
        <v>20</v>
      </c>
      <c r="U1615" s="78">
        <f t="shared" ref="U1615:U1662" si="731">J1615-T1615</f>
        <v>-17</v>
      </c>
      <c r="V1615" s="73">
        <f t="shared" si="716"/>
        <v>2100</v>
      </c>
      <c r="W1615" s="73">
        <f t="shared" si="726"/>
        <v>-1785</v>
      </c>
      <c r="X1615" s="76">
        <f t="shared" si="727"/>
        <v>-0.85</v>
      </c>
      <c r="Y1615" s="73">
        <f t="shared" si="728"/>
        <v>4.5</v>
      </c>
      <c r="Z1615" s="73">
        <f t="shared" si="729"/>
        <v>0</v>
      </c>
      <c r="AA1615" s="73">
        <f t="shared" si="704"/>
        <v>0</v>
      </c>
      <c r="AB1615" s="73">
        <f t="shared" si="730"/>
        <v>172.5</v>
      </c>
      <c r="AC1615" s="73">
        <f t="shared" si="705"/>
        <v>18112.5</v>
      </c>
      <c r="AD1615" s="73">
        <f t="shared" si="706"/>
        <v>472.5</v>
      </c>
      <c r="AE1615" s="73">
        <v>0</v>
      </c>
    </row>
    <row r="1616" spans="1:31" ht="15" customHeight="1">
      <c r="A1616" s="5" t="s">
        <v>100</v>
      </c>
      <c r="B1616" s="6" t="str">
        <f>IFERROR(VLOOKUP(A1616,'Distributor List'!$A$2:$D$77,2,0),"-")</f>
        <v>Gujrat</v>
      </c>
      <c r="C1616" s="6" t="str">
        <f>IFERROR(VLOOKUP(A1616,'Distributor List'!$A$2:$D$77,3,0),"-")</f>
        <v>Center-1</v>
      </c>
      <c r="D1616" s="6" t="str">
        <f>IFERROR(VLOOKUP(A1616,'Distributor List'!$A$2:$F$77,6,0),"-")</f>
        <v>Pak-1</v>
      </c>
      <c r="E1616" s="6" t="str">
        <f>IFERROR(VLOOKUP(A1616,'Distributor List'!$A$2:$D$77,4,0),"-")</f>
        <v>Distributor</v>
      </c>
      <c r="F1616" s="6" t="str">
        <f>IFERROR(VLOOKUP(H1616,'Price List'!$A$2:$H$109,8,0),"-")</f>
        <v>Medicronis</v>
      </c>
      <c r="G1616" s="6" t="str">
        <f>IFERROR(VLOOKUP(A1616,'Distributor List'!$A$2:$E$77,5,0),"-")</f>
        <v>Gujranwala Vacant</v>
      </c>
      <c r="H1616" s="10" t="s">
        <v>205</v>
      </c>
      <c r="I1616" s="55">
        <v>105</v>
      </c>
      <c r="J1616" s="72">
        <v>0</v>
      </c>
      <c r="K1616" s="72">
        <v>50</v>
      </c>
      <c r="L1616" s="73">
        <f t="shared" si="724"/>
        <v>0</v>
      </c>
      <c r="M1616" s="73">
        <f t="shared" si="723"/>
        <v>5250</v>
      </c>
      <c r="N1616" s="74">
        <v>0</v>
      </c>
      <c r="O1616" s="74">
        <f t="shared" si="707"/>
        <v>0</v>
      </c>
      <c r="P1616" s="73">
        <f t="shared" si="703"/>
        <v>0</v>
      </c>
      <c r="Q1616" s="75">
        <v>96</v>
      </c>
      <c r="R1616" s="73">
        <f t="shared" si="709"/>
        <v>10080</v>
      </c>
      <c r="S1616" s="76">
        <f t="shared" si="725"/>
        <v>0</v>
      </c>
      <c r="T1616" s="77">
        <v>2</v>
      </c>
      <c r="U1616" s="78">
        <f t="shared" si="731"/>
        <v>-2</v>
      </c>
      <c r="V1616" s="73">
        <f t="shared" si="716"/>
        <v>210</v>
      </c>
      <c r="W1616" s="73">
        <f t="shared" si="726"/>
        <v>-210</v>
      </c>
      <c r="X1616" s="76">
        <f t="shared" si="727"/>
        <v>-1</v>
      </c>
      <c r="Y1616" s="73">
        <f t="shared" si="728"/>
        <v>0</v>
      </c>
      <c r="Z1616" s="73">
        <f t="shared" si="729"/>
        <v>0</v>
      </c>
      <c r="AA1616" s="73">
        <f t="shared" si="704"/>
        <v>0</v>
      </c>
      <c r="AB1616" s="73">
        <f t="shared" si="730"/>
        <v>50</v>
      </c>
      <c r="AC1616" s="73">
        <f t="shared" si="705"/>
        <v>5250</v>
      </c>
      <c r="AD1616" s="73">
        <f t="shared" si="706"/>
        <v>0</v>
      </c>
      <c r="AE1616" s="73">
        <v>0</v>
      </c>
    </row>
    <row r="1617" spans="1:31" ht="15" customHeight="1">
      <c r="A1617" s="5" t="s">
        <v>100</v>
      </c>
      <c r="B1617" s="6" t="str">
        <f>IFERROR(VLOOKUP(A1617,'Distributor List'!$A$2:$D$77,2,0),"-")</f>
        <v>Gujrat</v>
      </c>
      <c r="C1617" s="6" t="str">
        <f>IFERROR(VLOOKUP(A1617,'Distributor List'!$A$2:$D$77,3,0),"-")</f>
        <v>Center-1</v>
      </c>
      <c r="D1617" s="6" t="str">
        <f>IFERROR(VLOOKUP(A1617,'Distributor List'!$A$2:$F$77,6,0),"-")</f>
        <v>Pak-1</v>
      </c>
      <c r="E1617" s="6" t="str">
        <f>IFERROR(VLOOKUP(A1617,'Distributor List'!$A$2:$D$77,4,0),"-")</f>
        <v>Distributor</v>
      </c>
      <c r="F1617" s="6" t="str">
        <f>IFERROR(VLOOKUP(H1617,'Price List'!$A$2:$H$109,8,0),"-")</f>
        <v>Medicronis</v>
      </c>
      <c r="G1617" s="6" t="str">
        <f>IFERROR(VLOOKUP(A1617,'Distributor List'!$A$2:$E$77,5,0),"-")</f>
        <v>Gujranwala Vacant</v>
      </c>
      <c r="H1617" s="10" t="s">
        <v>149</v>
      </c>
      <c r="I1617" s="55">
        <v>105</v>
      </c>
      <c r="J1617" s="72">
        <v>128</v>
      </c>
      <c r="K1617" s="72">
        <v>90</v>
      </c>
      <c r="L1617" s="73">
        <f t="shared" si="724"/>
        <v>13440</v>
      </c>
      <c r="M1617" s="73">
        <f t="shared" si="723"/>
        <v>9450</v>
      </c>
      <c r="N1617" s="74">
        <v>128</v>
      </c>
      <c r="O1617" s="74">
        <f t="shared" si="707"/>
        <v>13440</v>
      </c>
      <c r="P1617" s="73">
        <f t="shared" si="703"/>
        <v>0</v>
      </c>
      <c r="Q1617" s="75">
        <v>144</v>
      </c>
      <c r="R1617" s="73">
        <f t="shared" si="709"/>
        <v>15120</v>
      </c>
      <c r="S1617" s="76">
        <f t="shared" si="725"/>
        <v>0.88888888888888884</v>
      </c>
      <c r="T1617" s="77">
        <v>24</v>
      </c>
      <c r="U1617" s="78">
        <f t="shared" si="731"/>
        <v>104</v>
      </c>
      <c r="V1617" s="73">
        <f t="shared" si="716"/>
        <v>2520</v>
      </c>
      <c r="W1617" s="73">
        <f t="shared" si="726"/>
        <v>10920</v>
      </c>
      <c r="X1617" s="76">
        <f t="shared" si="727"/>
        <v>4.333333333333333</v>
      </c>
      <c r="Y1617" s="73">
        <f t="shared" si="728"/>
        <v>192</v>
      </c>
      <c r="Z1617" s="73">
        <f t="shared" si="729"/>
        <v>102</v>
      </c>
      <c r="AA1617" s="73">
        <f t="shared" si="704"/>
        <v>10710</v>
      </c>
      <c r="AB1617" s="73">
        <f t="shared" si="730"/>
        <v>0</v>
      </c>
      <c r="AC1617" s="73">
        <f t="shared" si="705"/>
        <v>0</v>
      </c>
      <c r="AD1617" s="73">
        <f t="shared" si="706"/>
        <v>20160</v>
      </c>
      <c r="AE1617" s="73">
        <v>0</v>
      </c>
    </row>
    <row r="1618" spans="1:31" ht="15" customHeight="1">
      <c r="A1618" s="5" t="s">
        <v>100</v>
      </c>
      <c r="B1618" s="6" t="str">
        <f>IFERROR(VLOOKUP(A1618,'Distributor List'!$A$2:$D$77,2,0),"-")</f>
        <v>Gujrat</v>
      </c>
      <c r="C1618" s="6" t="str">
        <f>IFERROR(VLOOKUP(A1618,'Distributor List'!$A$2:$D$77,3,0),"-")</f>
        <v>Center-1</v>
      </c>
      <c r="D1618" s="6" t="str">
        <f>IFERROR(VLOOKUP(A1618,'Distributor List'!$A$2:$F$77,6,0),"-")</f>
        <v>Pak-1</v>
      </c>
      <c r="E1618" s="6" t="str">
        <f>IFERROR(VLOOKUP(A1618,'Distributor List'!$A$2:$D$77,4,0),"-")</f>
        <v>Distributor</v>
      </c>
      <c r="F1618" s="6" t="str">
        <f>IFERROR(VLOOKUP(H1618,'Price List'!$A$2:$H$109,8,0),"-")</f>
        <v>Medicronis</v>
      </c>
      <c r="G1618" s="6" t="str">
        <f>IFERROR(VLOOKUP(A1618,'Distributor List'!$A$2:$E$77,5,0),"-")</f>
        <v>Gujranwala Vacant</v>
      </c>
      <c r="H1618" s="59" t="s">
        <v>206</v>
      </c>
      <c r="I1618" s="57">
        <v>90</v>
      </c>
      <c r="J1618" s="72">
        <v>13</v>
      </c>
      <c r="K1618" s="72">
        <v>300</v>
      </c>
      <c r="L1618" s="73">
        <f t="shared" si="724"/>
        <v>1170</v>
      </c>
      <c r="M1618" s="73">
        <f t="shared" si="723"/>
        <v>27000</v>
      </c>
      <c r="N1618" s="74">
        <v>13</v>
      </c>
      <c r="O1618" s="74">
        <f t="shared" si="707"/>
        <v>1170</v>
      </c>
      <c r="P1618" s="73">
        <f t="shared" si="703"/>
        <v>0</v>
      </c>
      <c r="Q1618" s="75">
        <v>0</v>
      </c>
      <c r="R1618" s="73">
        <v>0</v>
      </c>
      <c r="S1618" s="76" t="str">
        <f t="shared" si="725"/>
        <v>-</v>
      </c>
      <c r="T1618" s="77">
        <v>0</v>
      </c>
      <c r="U1618" s="78">
        <v>0</v>
      </c>
      <c r="V1618" s="73">
        <f t="shared" si="716"/>
        <v>0</v>
      </c>
      <c r="W1618" s="73">
        <f t="shared" si="726"/>
        <v>1170</v>
      </c>
      <c r="X1618" s="76" t="str">
        <f t="shared" si="727"/>
        <v>-</v>
      </c>
      <c r="Y1618" s="73">
        <f t="shared" si="728"/>
        <v>19.5</v>
      </c>
      <c r="Z1618" s="73">
        <f t="shared" si="729"/>
        <v>0</v>
      </c>
      <c r="AA1618" s="73">
        <f t="shared" si="704"/>
        <v>0</v>
      </c>
      <c r="AB1618" s="73">
        <f t="shared" si="730"/>
        <v>280.5</v>
      </c>
      <c r="AC1618" s="73">
        <f t="shared" si="705"/>
        <v>25245</v>
      </c>
      <c r="AD1618" s="73">
        <f t="shared" si="706"/>
        <v>1755</v>
      </c>
      <c r="AE1618" s="73">
        <v>0</v>
      </c>
    </row>
    <row r="1619" spans="1:31" ht="15" customHeight="1">
      <c r="A1619" s="5" t="s">
        <v>100</v>
      </c>
      <c r="B1619" s="6" t="str">
        <f>IFERROR(VLOOKUP(A1619,'Distributor List'!$A$2:$D$77,2,0),"-")</f>
        <v>Gujrat</v>
      </c>
      <c r="C1619" s="6" t="str">
        <f>IFERROR(VLOOKUP(A1619,'Distributor List'!$A$2:$D$77,3,0),"-")</f>
        <v>Center-1</v>
      </c>
      <c r="D1619" s="6" t="str">
        <f>IFERROR(VLOOKUP(A1619,'Distributor List'!$A$2:$F$77,6,0),"-")</f>
        <v>Pak-1</v>
      </c>
      <c r="E1619" s="6" t="str">
        <f>IFERROR(VLOOKUP(A1619,'Distributor List'!$A$2:$D$77,4,0),"-")</f>
        <v>Distributor</v>
      </c>
      <c r="F1619" s="6" t="str">
        <f>IFERROR(VLOOKUP(H1619,'Price List'!$A$2:$H$109,8,0),"-")</f>
        <v>Medicronis</v>
      </c>
      <c r="G1619" s="6" t="str">
        <f>IFERROR(VLOOKUP(A1619,'Distributor List'!$A$2:$E$77,5,0),"-")</f>
        <v>Gujranwala Vacant</v>
      </c>
      <c r="H1619" s="59" t="s">
        <v>207</v>
      </c>
      <c r="I1619" s="57">
        <v>105</v>
      </c>
      <c r="J1619" s="72">
        <v>3</v>
      </c>
      <c r="K1619" s="72">
        <v>207</v>
      </c>
      <c r="L1619" s="73">
        <f t="shared" si="724"/>
        <v>315</v>
      </c>
      <c r="M1619" s="73">
        <f t="shared" si="723"/>
        <v>21735</v>
      </c>
      <c r="N1619" s="74">
        <v>3</v>
      </c>
      <c r="O1619" s="74">
        <f t="shared" si="707"/>
        <v>315</v>
      </c>
      <c r="P1619" s="73">
        <f t="shared" si="703"/>
        <v>0</v>
      </c>
      <c r="Q1619" s="75">
        <v>0</v>
      </c>
      <c r="R1619" s="73">
        <v>0</v>
      </c>
      <c r="S1619" s="76" t="str">
        <f t="shared" si="725"/>
        <v>-</v>
      </c>
      <c r="T1619" s="77">
        <v>0</v>
      </c>
      <c r="U1619" s="78">
        <v>0</v>
      </c>
      <c r="V1619" s="73">
        <f t="shared" si="716"/>
        <v>0</v>
      </c>
      <c r="W1619" s="73">
        <f t="shared" si="726"/>
        <v>315</v>
      </c>
      <c r="X1619" s="76" t="str">
        <f t="shared" si="727"/>
        <v>-</v>
      </c>
      <c r="Y1619" s="73">
        <f t="shared" si="728"/>
        <v>4.5</v>
      </c>
      <c r="Z1619" s="73">
        <f t="shared" si="729"/>
        <v>0</v>
      </c>
      <c r="AA1619" s="73">
        <f t="shared" si="704"/>
        <v>0</v>
      </c>
      <c r="AB1619" s="73">
        <f t="shared" si="730"/>
        <v>202.5</v>
      </c>
      <c r="AC1619" s="73">
        <f t="shared" si="705"/>
        <v>21262.5</v>
      </c>
      <c r="AD1619" s="73">
        <f t="shared" si="706"/>
        <v>472.5</v>
      </c>
      <c r="AE1619" s="73">
        <v>0</v>
      </c>
    </row>
    <row r="1620" spans="1:31" ht="15" customHeight="1">
      <c r="A1620" s="5" t="s">
        <v>100</v>
      </c>
      <c r="B1620" s="6" t="str">
        <f>IFERROR(VLOOKUP(A1620,'Distributor List'!$A$2:$D$77,2,0),"-")</f>
        <v>Gujrat</v>
      </c>
      <c r="C1620" s="6" t="str">
        <f>IFERROR(VLOOKUP(A1620,'Distributor List'!$A$2:$D$77,3,0),"-")</f>
        <v>Center-1</v>
      </c>
      <c r="D1620" s="6" t="str">
        <f>IFERROR(VLOOKUP(A1620,'Distributor List'!$A$2:$F$77,6,0),"-")</f>
        <v>Pak-1</v>
      </c>
      <c r="E1620" s="6" t="str">
        <f>IFERROR(VLOOKUP(A1620,'Distributor List'!$A$2:$D$77,4,0),"-")</f>
        <v>Distributor</v>
      </c>
      <c r="F1620" s="6" t="str">
        <f>IFERROR(VLOOKUP(H1620,'Price List'!$A$2:$H$109,8,0),"-")</f>
        <v>Medicronis</v>
      </c>
      <c r="G1620" s="6" t="str">
        <f>IFERROR(VLOOKUP(A1620,'Distributor List'!$A$2:$E$77,5,0),"-")</f>
        <v>Gujranwala Vacant</v>
      </c>
      <c r="H1620" s="59" t="s">
        <v>208</v>
      </c>
      <c r="I1620" s="57">
        <v>120</v>
      </c>
      <c r="J1620" s="72">
        <v>60</v>
      </c>
      <c r="K1620" s="72">
        <v>125</v>
      </c>
      <c r="L1620" s="73">
        <f t="shared" si="724"/>
        <v>7200</v>
      </c>
      <c r="M1620" s="73">
        <f t="shared" si="723"/>
        <v>15000</v>
      </c>
      <c r="N1620" s="74">
        <v>60</v>
      </c>
      <c r="O1620" s="74">
        <f t="shared" si="707"/>
        <v>7200</v>
      </c>
      <c r="P1620" s="73">
        <f t="shared" si="703"/>
        <v>0</v>
      </c>
      <c r="Q1620" s="75">
        <v>0</v>
      </c>
      <c r="R1620" s="73">
        <v>0</v>
      </c>
      <c r="S1620" s="76" t="str">
        <f t="shared" si="725"/>
        <v>-</v>
      </c>
      <c r="T1620" s="77">
        <v>0</v>
      </c>
      <c r="U1620" s="78">
        <v>0</v>
      </c>
      <c r="V1620" s="73">
        <f t="shared" si="716"/>
        <v>0</v>
      </c>
      <c r="W1620" s="73">
        <f t="shared" si="726"/>
        <v>7200</v>
      </c>
      <c r="X1620" s="76" t="str">
        <f t="shared" si="727"/>
        <v>-</v>
      </c>
      <c r="Y1620" s="73">
        <f t="shared" si="728"/>
        <v>90</v>
      </c>
      <c r="Z1620" s="73">
        <f t="shared" si="729"/>
        <v>0</v>
      </c>
      <c r="AA1620" s="73">
        <f t="shared" si="704"/>
        <v>0</v>
      </c>
      <c r="AB1620" s="73">
        <f t="shared" si="730"/>
        <v>35</v>
      </c>
      <c r="AC1620" s="73">
        <f t="shared" si="705"/>
        <v>4200</v>
      </c>
      <c r="AD1620" s="73">
        <f t="shared" si="706"/>
        <v>10800</v>
      </c>
      <c r="AE1620" s="73">
        <v>0</v>
      </c>
    </row>
    <row r="1621" spans="1:31" ht="15" customHeight="1">
      <c r="A1621" s="5" t="s">
        <v>100</v>
      </c>
      <c r="B1621" s="6" t="str">
        <f>IFERROR(VLOOKUP(A1621,'Distributor List'!$A$2:$D$77,2,0),"-")</f>
        <v>Gujrat</v>
      </c>
      <c r="C1621" s="6" t="str">
        <f>IFERROR(VLOOKUP(A1621,'Distributor List'!$A$2:$D$77,3,0),"-")</f>
        <v>Center-1</v>
      </c>
      <c r="D1621" s="6" t="str">
        <f>IFERROR(VLOOKUP(A1621,'Distributor List'!$A$2:$F$77,6,0),"-")</f>
        <v>Pak-1</v>
      </c>
      <c r="E1621" s="6" t="str">
        <f>IFERROR(VLOOKUP(A1621,'Distributor List'!$A$2:$D$77,4,0),"-")</f>
        <v>Distributor</v>
      </c>
      <c r="F1621" s="6" t="str">
        <f>IFERROR(VLOOKUP(H1621,'Price List'!$A$2:$H$109,8,0),"-")</f>
        <v>Medicronis</v>
      </c>
      <c r="G1621" s="6" t="str">
        <f>IFERROR(VLOOKUP(A1621,'Distributor List'!$A$2:$E$77,5,0),"-")</f>
        <v>Gujranwala Vacant</v>
      </c>
      <c r="H1621" s="59" t="s">
        <v>209</v>
      </c>
      <c r="I1621" s="57">
        <v>105</v>
      </c>
      <c r="J1621" s="72">
        <v>9</v>
      </c>
      <c r="K1621" s="72">
        <v>46</v>
      </c>
      <c r="L1621" s="73">
        <f t="shared" si="724"/>
        <v>945</v>
      </c>
      <c r="M1621" s="73">
        <f t="shared" si="723"/>
        <v>4830</v>
      </c>
      <c r="N1621" s="74">
        <v>9</v>
      </c>
      <c r="O1621" s="74">
        <f t="shared" si="707"/>
        <v>945</v>
      </c>
      <c r="P1621" s="73">
        <f t="shared" si="703"/>
        <v>0</v>
      </c>
      <c r="Q1621" s="75">
        <v>75</v>
      </c>
      <c r="R1621" s="73">
        <f t="shared" ref="R1621:R1662" si="732">Q1621*I1621</f>
        <v>7875</v>
      </c>
      <c r="S1621" s="76">
        <f t="shared" si="725"/>
        <v>0.12</v>
      </c>
      <c r="T1621" s="77">
        <v>32</v>
      </c>
      <c r="U1621" s="78">
        <f t="shared" si="731"/>
        <v>-23</v>
      </c>
      <c r="V1621" s="73">
        <f t="shared" si="716"/>
        <v>3360</v>
      </c>
      <c r="W1621" s="73">
        <f t="shared" si="726"/>
        <v>-2415</v>
      </c>
      <c r="X1621" s="76">
        <f t="shared" si="727"/>
        <v>-0.71875</v>
      </c>
      <c r="Y1621" s="73">
        <f t="shared" si="728"/>
        <v>13.5</v>
      </c>
      <c r="Z1621" s="73">
        <f t="shared" si="729"/>
        <v>0</v>
      </c>
      <c r="AA1621" s="73">
        <f t="shared" si="704"/>
        <v>0</v>
      </c>
      <c r="AB1621" s="73">
        <f t="shared" si="730"/>
        <v>32.5</v>
      </c>
      <c r="AC1621" s="73">
        <f t="shared" si="705"/>
        <v>3412.5</v>
      </c>
      <c r="AD1621" s="73">
        <f t="shared" si="706"/>
        <v>1417.5</v>
      </c>
      <c r="AE1621" s="73">
        <v>0</v>
      </c>
    </row>
    <row r="1622" spans="1:31" ht="15" customHeight="1">
      <c r="A1622" s="5" t="s">
        <v>100</v>
      </c>
      <c r="B1622" s="6" t="str">
        <f>IFERROR(VLOOKUP(A1622,'Distributor List'!$A$2:$D$77,2,0),"-")</f>
        <v>Gujrat</v>
      </c>
      <c r="C1622" s="6" t="str">
        <f>IFERROR(VLOOKUP(A1622,'Distributor List'!$A$2:$D$77,3,0),"-")</f>
        <v>Center-1</v>
      </c>
      <c r="D1622" s="6" t="str">
        <f>IFERROR(VLOOKUP(A1622,'Distributor List'!$A$2:$F$77,6,0),"-")</f>
        <v>Pak-1</v>
      </c>
      <c r="E1622" s="6" t="str">
        <f>IFERROR(VLOOKUP(A1622,'Distributor List'!$A$2:$D$77,4,0),"-")</f>
        <v>Distributor</v>
      </c>
      <c r="F1622" s="6" t="str">
        <f>IFERROR(VLOOKUP(H1622,'Price List'!$A$2:$H$109,8,0),"-")</f>
        <v>Medicronis</v>
      </c>
      <c r="G1622" s="6" t="str">
        <f>IFERROR(VLOOKUP(A1622,'Distributor List'!$A$2:$E$77,5,0),"-")</f>
        <v>Gujranwala Vacant</v>
      </c>
      <c r="H1622" s="59" t="s">
        <v>210</v>
      </c>
      <c r="I1622" s="57">
        <v>170</v>
      </c>
      <c r="J1622" s="72">
        <v>9</v>
      </c>
      <c r="K1622" s="72">
        <v>91</v>
      </c>
      <c r="L1622" s="73">
        <f t="shared" si="724"/>
        <v>1530</v>
      </c>
      <c r="M1622" s="73">
        <f t="shared" si="723"/>
        <v>15470</v>
      </c>
      <c r="N1622" s="74">
        <v>9</v>
      </c>
      <c r="O1622" s="74">
        <f t="shared" si="707"/>
        <v>1530</v>
      </c>
      <c r="P1622" s="73">
        <f t="shared" si="703"/>
        <v>0</v>
      </c>
      <c r="Q1622" s="75">
        <v>75</v>
      </c>
      <c r="R1622" s="73">
        <f t="shared" si="732"/>
        <v>12750</v>
      </c>
      <c r="S1622" s="76">
        <f t="shared" si="725"/>
        <v>0.12</v>
      </c>
      <c r="T1622" s="77">
        <v>9</v>
      </c>
      <c r="U1622" s="78">
        <f t="shared" si="731"/>
        <v>0</v>
      </c>
      <c r="V1622" s="73">
        <f t="shared" si="716"/>
        <v>1530</v>
      </c>
      <c r="W1622" s="73">
        <f t="shared" si="726"/>
        <v>0</v>
      </c>
      <c r="X1622" s="76">
        <f t="shared" si="727"/>
        <v>0</v>
      </c>
      <c r="Y1622" s="73">
        <f t="shared" si="728"/>
        <v>13.5</v>
      </c>
      <c r="Z1622" s="73">
        <f t="shared" si="729"/>
        <v>0</v>
      </c>
      <c r="AA1622" s="73">
        <f t="shared" si="704"/>
        <v>0</v>
      </c>
      <c r="AB1622" s="73">
        <f t="shared" si="730"/>
        <v>77.5</v>
      </c>
      <c r="AC1622" s="73">
        <f t="shared" si="705"/>
        <v>13175</v>
      </c>
      <c r="AD1622" s="73">
        <f t="shared" si="706"/>
        <v>2295</v>
      </c>
      <c r="AE1622" s="73">
        <v>0</v>
      </c>
    </row>
    <row r="1623" spans="1:31" ht="15" customHeight="1">
      <c r="A1623" s="5" t="s">
        <v>100</v>
      </c>
      <c r="B1623" s="6" t="str">
        <f>IFERROR(VLOOKUP(A1623,'Distributor List'!$A$2:$D$77,2,0),"-")</f>
        <v>Gujrat</v>
      </c>
      <c r="C1623" s="6" t="str">
        <f>IFERROR(VLOOKUP(A1623,'Distributor List'!$A$2:$D$77,3,0),"-")</f>
        <v>Center-1</v>
      </c>
      <c r="D1623" s="6" t="str">
        <f>IFERROR(VLOOKUP(A1623,'Distributor List'!$A$2:$F$77,6,0),"-")</f>
        <v>Pak-1</v>
      </c>
      <c r="E1623" s="6" t="str">
        <f>IFERROR(VLOOKUP(A1623,'Distributor List'!$A$2:$D$77,4,0),"-")</f>
        <v>Distributor</v>
      </c>
      <c r="F1623" s="6" t="str">
        <f>IFERROR(VLOOKUP(H1623,'Price List'!$A$2:$H$109,8,0),"-")</f>
        <v>Medicronis</v>
      </c>
      <c r="G1623" s="6" t="str">
        <f>IFERROR(VLOOKUP(A1623,'Distributor List'!$A$2:$E$77,5,0),"-")</f>
        <v>Gujranwala Vacant</v>
      </c>
      <c r="H1623" s="10" t="s">
        <v>211</v>
      </c>
      <c r="I1623" s="58">
        <v>102</v>
      </c>
      <c r="J1623" s="72">
        <v>12</v>
      </c>
      <c r="K1623" s="72">
        <v>96</v>
      </c>
      <c r="L1623" s="73">
        <f t="shared" si="724"/>
        <v>1224</v>
      </c>
      <c r="M1623" s="73">
        <f t="shared" si="723"/>
        <v>9792</v>
      </c>
      <c r="N1623" s="74">
        <v>12</v>
      </c>
      <c r="O1623" s="74">
        <f t="shared" si="707"/>
        <v>1224</v>
      </c>
      <c r="P1623" s="73">
        <f t="shared" ref="P1623:P1686" si="733">L1623-O1623</f>
        <v>0</v>
      </c>
      <c r="Q1623" s="75">
        <v>64.8</v>
      </c>
      <c r="R1623" s="73">
        <f t="shared" si="732"/>
        <v>6609.5999999999995</v>
      </c>
      <c r="S1623" s="76">
        <f t="shared" si="710"/>
        <v>0.1851851851851852</v>
      </c>
      <c r="T1623" s="77">
        <v>4</v>
      </c>
      <c r="U1623" s="78">
        <f t="shared" si="731"/>
        <v>8</v>
      </c>
      <c r="V1623" s="73">
        <f t="shared" si="716"/>
        <v>408</v>
      </c>
      <c r="W1623" s="73">
        <f t="shared" si="711"/>
        <v>816</v>
      </c>
      <c r="X1623" s="76">
        <f t="shared" si="712"/>
        <v>2</v>
      </c>
      <c r="Y1623" s="73">
        <f t="shared" si="713"/>
        <v>18</v>
      </c>
      <c r="Z1623" s="73">
        <f t="shared" si="714"/>
        <v>0</v>
      </c>
      <c r="AA1623" s="73">
        <f t="shared" ref="AA1623:AA1686" si="734">Z1623*I1623</f>
        <v>0</v>
      </c>
      <c r="AB1623" s="73">
        <f t="shared" si="715"/>
        <v>78</v>
      </c>
      <c r="AC1623" s="73">
        <f t="shared" ref="AC1623:AC1686" si="735">AB1623*I1623</f>
        <v>7956</v>
      </c>
      <c r="AD1623" s="73">
        <f t="shared" ref="AD1623:AD1686" si="736">Y1623*I1623</f>
        <v>1836</v>
      </c>
      <c r="AE1623" s="73">
        <v>0</v>
      </c>
    </row>
    <row r="1624" spans="1:31" ht="15" customHeight="1">
      <c r="A1624" s="5" t="s">
        <v>122</v>
      </c>
      <c r="B1624" s="6" t="str">
        <f>IFERROR(VLOOKUP(A1624,'Distributor List'!$A$2:$D$77,2,0),"-")</f>
        <v>MBD</v>
      </c>
      <c r="C1624" s="6" t="str">
        <f>IFERROR(VLOOKUP(A1624,'Distributor List'!$A$2:$D$77,3,0),"-")</f>
        <v>Center-1</v>
      </c>
      <c r="D1624" s="6" t="str">
        <f>IFERROR(VLOOKUP(A1624,'Distributor List'!$A$2:$F$77,6,0),"-")</f>
        <v>Pak-1</v>
      </c>
      <c r="E1624" s="6" t="str">
        <f>IFERROR(VLOOKUP(A1624,'Distributor List'!$A$2:$D$77,4,0),"-")</f>
        <v>Distributor</v>
      </c>
      <c r="F1624" s="6" t="str">
        <f>IFERROR(VLOOKUP(H1624,'Price List'!$A$2:$H$109,8,0),"-")</f>
        <v>Medicronis</v>
      </c>
      <c r="G1624" s="6" t="str">
        <f>IFERROR(VLOOKUP(A1624,'Distributor List'!$A$2:$E$77,5,0),"-")</f>
        <v>Gujranwala Vacant</v>
      </c>
      <c r="H1624" s="10" t="s">
        <v>212</v>
      </c>
      <c r="I1624" s="58">
        <v>60</v>
      </c>
      <c r="J1624" s="72">
        <v>5</v>
      </c>
      <c r="K1624" s="72">
        <v>66</v>
      </c>
      <c r="L1624" s="73">
        <f t="shared" si="724"/>
        <v>300</v>
      </c>
      <c r="M1624" s="73">
        <f t="shared" si="723"/>
        <v>3960</v>
      </c>
      <c r="N1624" s="74">
        <v>5</v>
      </c>
      <c r="O1624" s="74">
        <f t="shared" ref="O1624:O1668" si="737">N1624*I1624</f>
        <v>300</v>
      </c>
      <c r="P1624" s="73">
        <f t="shared" si="733"/>
        <v>0</v>
      </c>
      <c r="Q1624" s="75">
        <v>176.85</v>
      </c>
      <c r="R1624" s="73">
        <f t="shared" si="732"/>
        <v>10611</v>
      </c>
      <c r="S1624" s="76">
        <f t="shared" si="710"/>
        <v>2.8272547356516822E-2</v>
      </c>
      <c r="T1624" s="77">
        <v>0</v>
      </c>
      <c r="U1624" s="78">
        <f t="shared" si="731"/>
        <v>5</v>
      </c>
      <c r="V1624" s="73">
        <f t="shared" si="716"/>
        <v>0</v>
      </c>
      <c r="W1624" s="73">
        <f t="shared" si="711"/>
        <v>300</v>
      </c>
      <c r="X1624" s="76" t="str">
        <f t="shared" si="712"/>
        <v>-</v>
      </c>
      <c r="Y1624" s="73">
        <f t="shared" si="713"/>
        <v>7.5</v>
      </c>
      <c r="Z1624" s="73">
        <f t="shared" si="714"/>
        <v>0</v>
      </c>
      <c r="AA1624" s="73">
        <f t="shared" si="734"/>
        <v>0</v>
      </c>
      <c r="AB1624" s="73">
        <f t="shared" si="715"/>
        <v>58.5</v>
      </c>
      <c r="AC1624" s="73">
        <f t="shared" si="735"/>
        <v>3510</v>
      </c>
      <c r="AD1624" s="73">
        <f t="shared" si="736"/>
        <v>450</v>
      </c>
      <c r="AE1624" s="73">
        <v>0</v>
      </c>
    </row>
    <row r="1625" spans="1:31" ht="15" customHeight="1">
      <c r="A1625" s="5" t="s">
        <v>122</v>
      </c>
      <c r="B1625" s="6" t="str">
        <f>IFERROR(VLOOKUP(A1625,'Distributor List'!$A$2:$D$77,2,0),"-")</f>
        <v>MBD</v>
      </c>
      <c r="C1625" s="6" t="str">
        <f>IFERROR(VLOOKUP(A1625,'Distributor List'!$A$2:$D$77,3,0),"-")</f>
        <v>Center-1</v>
      </c>
      <c r="D1625" s="6" t="str">
        <f>IFERROR(VLOOKUP(A1625,'Distributor List'!$A$2:$F$77,6,0),"-")</f>
        <v>Pak-1</v>
      </c>
      <c r="E1625" s="6" t="str">
        <f>IFERROR(VLOOKUP(A1625,'Distributor List'!$A$2:$D$77,4,0),"-")</f>
        <v>Distributor</v>
      </c>
      <c r="F1625" s="6" t="str">
        <f>IFERROR(VLOOKUP(H1625,'Price List'!$A$2:$H$109,8,0),"-")</f>
        <v>Medicronis</v>
      </c>
      <c r="G1625" s="6" t="str">
        <f>IFERROR(VLOOKUP(A1625,'Distributor List'!$A$2:$E$77,5,0),"-")</f>
        <v>Gujranwala Vacant</v>
      </c>
      <c r="H1625" s="10" t="s">
        <v>11</v>
      </c>
      <c r="I1625" s="58">
        <v>80</v>
      </c>
      <c r="J1625" s="72">
        <v>21</v>
      </c>
      <c r="K1625" s="72">
        <v>29</v>
      </c>
      <c r="L1625" s="73">
        <f t="shared" si="724"/>
        <v>1680</v>
      </c>
      <c r="M1625" s="73">
        <f t="shared" si="723"/>
        <v>2320</v>
      </c>
      <c r="N1625" s="74">
        <v>21</v>
      </c>
      <c r="O1625" s="74">
        <f t="shared" si="737"/>
        <v>1680</v>
      </c>
      <c r="P1625" s="73">
        <f t="shared" si="733"/>
        <v>0</v>
      </c>
      <c r="Q1625" s="75">
        <v>564.95249999999999</v>
      </c>
      <c r="R1625" s="73">
        <f t="shared" si="732"/>
        <v>45196.2</v>
      </c>
      <c r="S1625" s="76">
        <f t="shared" si="710"/>
        <v>3.7171266610909769E-2</v>
      </c>
      <c r="T1625" s="77">
        <v>0</v>
      </c>
      <c r="U1625" s="78">
        <f t="shared" si="731"/>
        <v>21</v>
      </c>
      <c r="V1625" s="73">
        <f t="shared" si="716"/>
        <v>0</v>
      </c>
      <c r="W1625" s="73">
        <f t="shared" si="711"/>
        <v>1680</v>
      </c>
      <c r="X1625" s="76" t="str">
        <f t="shared" si="712"/>
        <v>-</v>
      </c>
      <c r="Y1625" s="73">
        <f t="shared" si="713"/>
        <v>31.5</v>
      </c>
      <c r="Z1625" s="73">
        <f t="shared" si="714"/>
        <v>2.5</v>
      </c>
      <c r="AA1625" s="73">
        <f t="shared" si="734"/>
        <v>200</v>
      </c>
      <c r="AB1625" s="73">
        <f t="shared" si="715"/>
        <v>0</v>
      </c>
      <c r="AC1625" s="73">
        <f t="shared" si="735"/>
        <v>0</v>
      </c>
      <c r="AD1625" s="73">
        <f t="shared" si="736"/>
        <v>2520</v>
      </c>
      <c r="AE1625" s="73">
        <v>0</v>
      </c>
    </row>
    <row r="1626" spans="1:31" ht="15" customHeight="1">
      <c r="A1626" s="5" t="s">
        <v>122</v>
      </c>
      <c r="B1626" s="6" t="str">
        <f>IFERROR(VLOOKUP(A1626,'Distributor List'!$A$2:$D$77,2,0),"-")</f>
        <v>MBD</v>
      </c>
      <c r="C1626" s="6" t="str">
        <f>IFERROR(VLOOKUP(A1626,'Distributor List'!$A$2:$D$77,3,0),"-")</f>
        <v>Center-1</v>
      </c>
      <c r="D1626" s="6" t="str">
        <f>IFERROR(VLOOKUP(A1626,'Distributor List'!$A$2:$F$77,6,0),"-")</f>
        <v>Pak-1</v>
      </c>
      <c r="E1626" s="6" t="str">
        <f>IFERROR(VLOOKUP(A1626,'Distributor List'!$A$2:$D$77,4,0),"-")</f>
        <v>Distributor</v>
      </c>
      <c r="F1626" s="6" t="str">
        <f>IFERROR(VLOOKUP(H1626,'Price List'!$A$2:$H$109,8,0),"-")</f>
        <v>Medicronis</v>
      </c>
      <c r="G1626" s="6" t="str">
        <f>IFERROR(VLOOKUP(A1626,'Distributor List'!$A$2:$E$77,5,0),"-")</f>
        <v>Gujranwala Vacant</v>
      </c>
      <c r="H1626" s="10" t="s">
        <v>143</v>
      </c>
      <c r="I1626" s="58">
        <v>105</v>
      </c>
      <c r="J1626" s="72">
        <v>10</v>
      </c>
      <c r="K1626" s="72">
        <v>36</v>
      </c>
      <c r="L1626" s="73">
        <f t="shared" si="724"/>
        <v>1050</v>
      </c>
      <c r="M1626" s="73">
        <f t="shared" si="723"/>
        <v>3780</v>
      </c>
      <c r="N1626" s="74">
        <v>10</v>
      </c>
      <c r="O1626" s="74">
        <f t="shared" si="737"/>
        <v>1050</v>
      </c>
      <c r="P1626" s="73">
        <f t="shared" si="733"/>
        <v>0</v>
      </c>
      <c r="Q1626" s="75">
        <v>734.85</v>
      </c>
      <c r="R1626" s="73">
        <f t="shared" si="732"/>
        <v>77159.25</v>
      </c>
      <c r="S1626" s="76">
        <f t="shared" si="710"/>
        <v>1.3608219364496155E-2</v>
      </c>
      <c r="T1626" s="77">
        <v>0</v>
      </c>
      <c r="U1626" s="78">
        <f t="shared" si="731"/>
        <v>10</v>
      </c>
      <c r="V1626" s="73">
        <f t="shared" si="716"/>
        <v>0</v>
      </c>
      <c r="W1626" s="73">
        <f t="shared" si="711"/>
        <v>1050</v>
      </c>
      <c r="X1626" s="76" t="str">
        <f t="shared" si="712"/>
        <v>-</v>
      </c>
      <c r="Y1626" s="73">
        <f t="shared" si="713"/>
        <v>15</v>
      </c>
      <c r="Z1626" s="73">
        <f t="shared" si="714"/>
        <v>0</v>
      </c>
      <c r="AA1626" s="73">
        <f t="shared" si="734"/>
        <v>0</v>
      </c>
      <c r="AB1626" s="73">
        <f t="shared" si="715"/>
        <v>21</v>
      </c>
      <c r="AC1626" s="73">
        <f t="shared" si="735"/>
        <v>2205</v>
      </c>
      <c r="AD1626" s="73">
        <f t="shared" si="736"/>
        <v>1575</v>
      </c>
      <c r="AE1626" s="73">
        <v>0</v>
      </c>
    </row>
    <row r="1627" spans="1:31" ht="15" customHeight="1">
      <c r="A1627" s="5" t="s">
        <v>122</v>
      </c>
      <c r="B1627" s="6" t="str">
        <f>IFERROR(VLOOKUP(A1627,'Distributor List'!$A$2:$D$77,2,0),"-")</f>
        <v>MBD</v>
      </c>
      <c r="C1627" s="6" t="str">
        <f>IFERROR(VLOOKUP(A1627,'Distributor List'!$A$2:$D$77,3,0),"-")</f>
        <v>Center-1</v>
      </c>
      <c r="D1627" s="6" t="str">
        <f>IFERROR(VLOOKUP(A1627,'Distributor List'!$A$2:$F$77,6,0),"-")</f>
        <v>Pak-1</v>
      </c>
      <c r="E1627" s="6" t="str">
        <f>IFERROR(VLOOKUP(A1627,'Distributor List'!$A$2:$D$77,4,0),"-")</f>
        <v>Distributor</v>
      </c>
      <c r="F1627" s="6" t="str">
        <f>IFERROR(VLOOKUP(H1627,'Price List'!$A$2:$H$109,8,0),"-")</f>
        <v>Transformer</v>
      </c>
      <c r="G1627" s="6" t="str">
        <f>IFERROR(VLOOKUP(A1627,'Distributor List'!$A$2:$E$77,5,0),"-")</f>
        <v>Gujranwala Vacant</v>
      </c>
      <c r="H1627" s="10" t="s">
        <v>178</v>
      </c>
      <c r="I1627" s="58">
        <v>391</v>
      </c>
      <c r="J1627" s="72">
        <v>0</v>
      </c>
      <c r="K1627" s="72">
        <v>0</v>
      </c>
      <c r="L1627" s="73">
        <f t="shared" si="724"/>
        <v>0</v>
      </c>
      <c r="M1627" s="73">
        <f t="shared" si="723"/>
        <v>0</v>
      </c>
      <c r="N1627" s="74">
        <v>0</v>
      </c>
      <c r="O1627" s="74">
        <f t="shared" si="737"/>
        <v>0</v>
      </c>
      <c r="P1627" s="73">
        <f t="shared" si="733"/>
        <v>0</v>
      </c>
      <c r="Q1627" s="75">
        <v>100</v>
      </c>
      <c r="R1627" s="73">
        <f t="shared" si="732"/>
        <v>39100</v>
      </c>
      <c r="S1627" s="76">
        <f t="shared" si="710"/>
        <v>0</v>
      </c>
      <c r="T1627" s="77">
        <v>0</v>
      </c>
      <c r="U1627" s="78">
        <f t="shared" si="731"/>
        <v>0</v>
      </c>
      <c r="V1627" s="73">
        <f t="shared" si="716"/>
        <v>0</v>
      </c>
      <c r="W1627" s="73">
        <f t="shared" si="711"/>
        <v>0</v>
      </c>
      <c r="X1627" s="76" t="str">
        <f t="shared" si="712"/>
        <v>-</v>
      </c>
      <c r="Y1627" s="73">
        <f t="shared" si="713"/>
        <v>0</v>
      </c>
      <c r="Z1627" s="73">
        <f t="shared" si="714"/>
        <v>0</v>
      </c>
      <c r="AA1627" s="73">
        <f t="shared" si="734"/>
        <v>0</v>
      </c>
      <c r="AB1627" s="73">
        <f t="shared" si="715"/>
        <v>0</v>
      </c>
      <c r="AC1627" s="73">
        <f t="shared" si="735"/>
        <v>0</v>
      </c>
      <c r="AD1627" s="73">
        <f t="shared" si="736"/>
        <v>0</v>
      </c>
      <c r="AE1627" s="73">
        <v>0</v>
      </c>
    </row>
    <row r="1628" spans="1:31" ht="15" customHeight="1">
      <c r="A1628" s="5" t="s">
        <v>122</v>
      </c>
      <c r="B1628" s="6" t="str">
        <f>IFERROR(VLOOKUP(A1628,'Distributor List'!$A$2:$D$77,2,0),"-")</f>
        <v>MBD</v>
      </c>
      <c r="C1628" s="6" t="str">
        <f>IFERROR(VLOOKUP(A1628,'Distributor List'!$A$2:$D$77,3,0),"-")</f>
        <v>Center-1</v>
      </c>
      <c r="D1628" s="6" t="str">
        <f>IFERROR(VLOOKUP(A1628,'Distributor List'!$A$2:$F$77,6,0),"-")</f>
        <v>Pak-1</v>
      </c>
      <c r="E1628" s="6" t="str">
        <f>IFERROR(VLOOKUP(A1628,'Distributor List'!$A$2:$D$77,4,0),"-")</f>
        <v>Distributor</v>
      </c>
      <c r="F1628" s="6" t="str">
        <f>IFERROR(VLOOKUP(H1628,'Price List'!$A$2:$H$109,8,0),"-")</f>
        <v>Transformer</v>
      </c>
      <c r="G1628" s="6" t="str">
        <f>IFERROR(VLOOKUP(A1628,'Distributor List'!$A$2:$E$77,5,0),"-")</f>
        <v>Gujranwala Vacant</v>
      </c>
      <c r="H1628" s="10" t="s">
        <v>179</v>
      </c>
      <c r="I1628" s="58">
        <v>616.25</v>
      </c>
      <c r="J1628" s="72">
        <v>0</v>
      </c>
      <c r="K1628" s="72">
        <v>0</v>
      </c>
      <c r="L1628" s="73">
        <f t="shared" si="724"/>
        <v>0</v>
      </c>
      <c r="M1628" s="73">
        <f t="shared" si="723"/>
        <v>0</v>
      </c>
      <c r="N1628" s="74">
        <v>0</v>
      </c>
      <c r="O1628" s="74">
        <f t="shared" si="737"/>
        <v>0</v>
      </c>
      <c r="P1628" s="73">
        <f t="shared" si="733"/>
        <v>0</v>
      </c>
      <c r="Q1628" s="75">
        <v>150</v>
      </c>
      <c r="R1628" s="73">
        <f t="shared" si="732"/>
        <v>92437.5</v>
      </c>
      <c r="S1628" s="76">
        <f t="shared" si="710"/>
        <v>0</v>
      </c>
      <c r="T1628" s="77">
        <v>0</v>
      </c>
      <c r="U1628" s="78">
        <f t="shared" si="731"/>
        <v>0</v>
      </c>
      <c r="V1628" s="73">
        <f t="shared" si="716"/>
        <v>0</v>
      </c>
      <c r="W1628" s="73">
        <f t="shared" si="711"/>
        <v>0</v>
      </c>
      <c r="X1628" s="76" t="str">
        <f t="shared" si="712"/>
        <v>-</v>
      </c>
      <c r="Y1628" s="73">
        <f t="shared" si="713"/>
        <v>0</v>
      </c>
      <c r="Z1628" s="73">
        <f t="shared" si="714"/>
        <v>0</v>
      </c>
      <c r="AA1628" s="73">
        <f t="shared" si="734"/>
        <v>0</v>
      </c>
      <c r="AB1628" s="73">
        <f t="shared" si="715"/>
        <v>0</v>
      </c>
      <c r="AC1628" s="73">
        <f t="shared" si="735"/>
        <v>0</v>
      </c>
      <c r="AD1628" s="73">
        <f t="shared" si="736"/>
        <v>0</v>
      </c>
      <c r="AE1628" s="73">
        <v>0</v>
      </c>
    </row>
    <row r="1629" spans="1:31" ht="15" customHeight="1">
      <c r="A1629" s="5" t="s">
        <v>122</v>
      </c>
      <c r="B1629" s="6" t="str">
        <f>IFERROR(VLOOKUP(A1629,'Distributor List'!$A$2:$D$77,2,0),"-")</f>
        <v>MBD</v>
      </c>
      <c r="C1629" s="6" t="str">
        <f>IFERROR(VLOOKUP(A1629,'Distributor List'!$A$2:$D$77,3,0),"-")</f>
        <v>Center-1</v>
      </c>
      <c r="D1629" s="6" t="str">
        <f>IFERROR(VLOOKUP(A1629,'Distributor List'!$A$2:$F$77,6,0),"-")</f>
        <v>Pak-1</v>
      </c>
      <c r="E1629" s="6" t="str">
        <f>IFERROR(VLOOKUP(A1629,'Distributor List'!$A$2:$D$77,4,0),"-")</f>
        <v>Distributor</v>
      </c>
      <c r="F1629" s="6" t="str">
        <f>IFERROR(VLOOKUP(H1629,'Price List'!$A$2:$H$109,8,0),"-")</f>
        <v>Medicronis</v>
      </c>
      <c r="G1629" s="6" t="str">
        <f>IFERROR(VLOOKUP(A1629,'Distributor List'!$A$2:$E$77,5,0),"-")</f>
        <v>Gujranwala Vacant</v>
      </c>
      <c r="H1629" s="10" t="s">
        <v>180</v>
      </c>
      <c r="I1629" s="58">
        <v>240</v>
      </c>
      <c r="J1629" s="72">
        <v>6</v>
      </c>
      <c r="K1629" s="72">
        <v>50</v>
      </c>
      <c r="L1629" s="73">
        <f t="shared" si="724"/>
        <v>1440</v>
      </c>
      <c r="M1629" s="73">
        <f t="shared" si="723"/>
        <v>12000</v>
      </c>
      <c r="N1629" s="74">
        <v>6</v>
      </c>
      <c r="O1629" s="74">
        <f t="shared" si="737"/>
        <v>1440</v>
      </c>
      <c r="P1629" s="73">
        <f t="shared" si="733"/>
        <v>0</v>
      </c>
      <c r="Q1629" s="75">
        <v>162.82</v>
      </c>
      <c r="R1629" s="73">
        <f t="shared" si="732"/>
        <v>39076.799999999996</v>
      </c>
      <c r="S1629" s="76">
        <f t="shared" si="710"/>
        <v>3.6850509765385092E-2</v>
      </c>
      <c r="T1629" s="77">
        <v>12</v>
      </c>
      <c r="U1629" s="78">
        <f t="shared" si="731"/>
        <v>-6</v>
      </c>
      <c r="V1629" s="73">
        <f t="shared" si="716"/>
        <v>2880</v>
      </c>
      <c r="W1629" s="73">
        <f t="shared" si="711"/>
        <v>-1440</v>
      </c>
      <c r="X1629" s="76">
        <f t="shared" si="712"/>
        <v>-0.5</v>
      </c>
      <c r="Y1629" s="73">
        <f t="shared" si="713"/>
        <v>9</v>
      </c>
      <c r="Z1629" s="73">
        <f t="shared" si="714"/>
        <v>0</v>
      </c>
      <c r="AA1629" s="73">
        <f t="shared" si="734"/>
        <v>0</v>
      </c>
      <c r="AB1629" s="73">
        <f t="shared" si="715"/>
        <v>41</v>
      </c>
      <c r="AC1629" s="73">
        <f t="shared" si="735"/>
        <v>9840</v>
      </c>
      <c r="AD1629" s="73">
        <f t="shared" si="736"/>
        <v>2160</v>
      </c>
      <c r="AE1629" s="73">
        <v>0</v>
      </c>
    </row>
    <row r="1630" spans="1:31" ht="15" customHeight="1">
      <c r="A1630" s="5" t="s">
        <v>122</v>
      </c>
      <c r="B1630" s="6" t="str">
        <f>IFERROR(VLOOKUP(A1630,'Distributor List'!$A$2:$D$77,2,0),"-")</f>
        <v>MBD</v>
      </c>
      <c r="C1630" s="6" t="str">
        <f>IFERROR(VLOOKUP(A1630,'Distributor List'!$A$2:$D$77,3,0),"-")</f>
        <v>Center-1</v>
      </c>
      <c r="D1630" s="6" t="str">
        <f>IFERROR(VLOOKUP(A1630,'Distributor List'!$A$2:$F$77,6,0),"-")</f>
        <v>Pak-1</v>
      </c>
      <c r="E1630" s="6" t="str">
        <f>IFERROR(VLOOKUP(A1630,'Distributor List'!$A$2:$D$77,4,0),"-")</f>
        <v>Distributor</v>
      </c>
      <c r="F1630" s="6" t="str">
        <f>IFERROR(VLOOKUP(H1630,'Price List'!$A$2:$H$109,8,0),"-")</f>
        <v>Medicronis</v>
      </c>
      <c r="G1630" s="6" t="str">
        <f>IFERROR(VLOOKUP(A1630,'Distributor List'!$A$2:$E$77,5,0),"-")</f>
        <v>Gujranwala Vacant</v>
      </c>
      <c r="H1630" s="10" t="s">
        <v>181</v>
      </c>
      <c r="I1630" s="58">
        <v>670</v>
      </c>
      <c r="J1630" s="72">
        <v>4</v>
      </c>
      <c r="K1630" s="72">
        <v>75</v>
      </c>
      <c r="L1630" s="73">
        <f t="shared" si="724"/>
        <v>2680</v>
      </c>
      <c r="M1630" s="73">
        <f t="shared" si="723"/>
        <v>50250</v>
      </c>
      <c r="N1630" s="74">
        <v>4</v>
      </c>
      <c r="O1630" s="74">
        <f t="shared" si="737"/>
        <v>2680</v>
      </c>
      <c r="P1630" s="73">
        <f t="shared" si="733"/>
        <v>0</v>
      </c>
      <c r="Q1630" s="75">
        <v>47.124000000000002</v>
      </c>
      <c r="R1630" s="73">
        <f t="shared" si="732"/>
        <v>31573.08</v>
      </c>
      <c r="S1630" s="76">
        <f t="shared" si="710"/>
        <v>8.4882437823614293E-2</v>
      </c>
      <c r="T1630" s="77">
        <v>2</v>
      </c>
      <c r="U1630" s="78">
        <f t="shared" si="731"/>
        <v>2</v>
      </c>
      <c r="V1630" s="73">
        <f t="shared" si="716"/>
        <v>1340</v>
      </c>
      <c r="W1630" s="73">
        <f t="shared" si="711"/>
        <v>1340</v>
      </c>
      <c r="X1630" s="76">
        <f t="shared" si="712"/>
        <v>1</v>
      </c>
      <c r="Y1630" s="73">
        <f t="shared" si="713"/>
        <v>6</v>
      </c>
      <c r="Z1630" s="73">
        <f t="shared" si="714"/>
        <v>0</v>
      </c>
      <c r="AA1630" s="73">
        <f t="shared" si="734"/>
        <v>0</v>
      </c>
      <c r="AB1630" s="73">
        <f t="shared" si="715"/>
        <v>69</v>
      </c>
      <c r="AC1630" s="73">
        <f t="shared" si="735"/>
        <v>46230</v>
      </c>
      <c r="AD1630" s="73">
        <f t="shared" si="736"/>
        <v>4020</v>
      </c>
      <c r="AE1630" s="73">
        <v>0</v>
      </c>
    </row>
    <row r="1631" spans="1:31" ht="15" customHeight="1">
      <c r="A1631" s="5" t="s">
        <v>122</v>
      </c>
      <c r="B1631" s="6" t="str">
        <f>IFERROR(VLOOKUP(A1631,'Distributor List'!$A$2:$D$77,2,0),"-")</f>
        <v>MBD</v>
      </c>
      <c r="C1631" s="6" t="str">
        <f>IFERROR(VLOOKUP(A1631,'Distributor List'!$A$2:$D$77,3,0),"-")</f>
        <v>Center-1</v>
      </c>
      <c r="D1631" s="6" t="str">
        <f>IFERROR(VLOOKUP(A1631,'Distributor List'!$A$2:$F$77,6,0),"-")</f>
        <v>Pak-1</v>
      </c>
      <c r="E1631" s="6" t="str">
        <f>IFERROR(VLOOKUP(A1631,'Distributor List'!$A$2:$D$77,4,0),"-")</f>
        <v>Distributor</v>
      </c>
      <c r="F1631" s="6" t="str">
        <f>IFERROR(VLOOKUP(H1631,'Price List'!$A$2:$H$109,8,0),"-")</f>
        <v>Medicronis</v>
      </c>
      <c r="G1631" s="6" t="str">
        <f>IFERROR(VLOOKUP(A1631,'Distributor List'!$A$2:$E$77,5,0),"-")</f>
        <v>Gujranwala Vacant</v>
      </c>
      <c r="H1631" s="10" t="s">
        <v>182</v>
      </c>
      <c r="I1631" s="58">
        <v>60</v>
      </c>
      <c r="J1631" s="72">
        <v>10</v>
      </c>
      <c r="K1631" s="72">
        <v>89</v>
      </c>
      <c r="L1631" s="73">
        <f t="shared" si="724"/>
        <v>600</v>
      </c>
      <c r="M1631" s="73">
        <f t="shared" si="723"/>
        <v>5340</v>
      </c>
      <c r="N1631" s="74">
        <v>10</v>
      </c>
      <c r="O1631" s="74">
        <f t="shared" si="737"/>
        <v>600</v>
      </c>
      <c r="P1631" s="73">
        <f t="shared" si="733"/>
        <v>0</v>
      </c>
      <c r="Q1631" s="75">
        <v>54</v>
      </c>
      <c r="R1631" s="73">
        <f t="shared" si="732"/>
        <v>3240</v>
      </c>
      <c r="S1631" s="76">
        <f t="shared" si="710"/>
        <v>0.18518518518518517</v>
      </c>
      <c r="T1631" s="77">
        <v>0</v>
      </c>
      <c r="U1631" s="78">
        <f t="shared" si="731"/>
        <v>10</v>
      </c>
      <c r="V1631" s="73">
        <f t="shared" si="716"/>
        <v>0</v>
      </c>
      <c r="W1631" s="73">
        <f t="shared" si="711"/>
        <v>600</v>
      </c>
      <c r="X1631" s="76" t="str">
        <f t="shared" si="712"/>
        <v>-</v>
      </c>
      <c r="Y1631" s="73">
        <f t="shared" si="713"/>
        <v>15</v>
      </c>
      <c r="Z1631" s="73">
        <f t="shared" si="714"/>
        <v>0</v>
      </c>
      <c r="AA1631" s="73">
        <f t="shared" si="734"/>
        <v>0</v>
      </c>
      <c r="AB1631" s="73">
        <f t="shared" si="715"/>
        <v>74</v>
      </c>
      <c r="AC1631" s="73">
        <f t="shared" si="735"/>
        <v>4440</v>
      </c>
      <c r="AD1631" s="73">
        <f t="shared" si="736"/>
        <v>900</v>
      </c>
      <c r="AE1631" s="73">
        <v>0</v>
      </c>
    </row>
    <row r="1632" spans="1:31" ht="15" customHeight="1">
      <c r="A1632" s="5" t="s">
        <v>122</v>
      </c>
      <c r="B1632" s="6" t="str">
        <f>IFERROR(VLOOKUP(A1632,'Distributor List'!$A$2:$D$77,2,0),"-")</f>
        <v>MBD</v>
      </c>
      <c r="C1632" s="6" t="str">
        <f>IFERROR(VLOOKUP(A1632,'Distributor List'!$A$2:$D$77,3,0),"-")</f>
        <v>Center-1</v>
      </c>
      <c r="D1632" s="6" t="str">
        <f>IFERROR(VLOOKUP(A1632,'Distributor List'!$A$2:$F$77,6,0),"-")</f>
        <v>Pak-1</v>
      </c>
      <c r="E1632" s="6" t="str">
        <f>IFERROR(VLOOKUP(A1632,'Distributor List'!$A$2:$D$77,4,0),"-")</f>
        <v>Distributor</v>
      </c>
      <c r="F1632" s="6" t="str">
        <f>IFERROR(VLOOKUP(H1632,'Price List'!$A$2:$H$109,8,0),"-")</f>
        <v>Medicronis</v>
      </c>
      <c r="G1632" s="6" t="str">
        <f>IFERROR(VLOOKUP(A1632,'Distributor List'!$A$2:$E$77,5,0),"-")</f>
        <v>Gujranwala Vacant</v>
      </c>
      <c r="H1632" s="10" t="s">
        <v>183</v>
      </c>
      <c r="I1632" s="58">
        <v>72</v>
      </c>
      <c r="J1632" s="72">
        <v>0</v>
      </c>
      <c r="K1632" s="72">
        <v>0</v>
      </c>
      <c r="L1632" s="73">
        <f t="shared" si="724"/>
        <v>0</v>
      </c>
      <c r="M1632" s="73">
        <f t="shared" si="723"/>
        <v>0</v>
      </c>
      <c r="N1632" s="74">
        <v>0</v>
      </c>
      <c r="O1632" s="74">
        <f t="shared" si="737"/>
        <v>0</v>
      </c>
      <c r="P1632" s="73">
        <f t="shared" si="733"/>
        <v>0</v>
      </c>
      <c r="Q1632" s="75">
        <v>81</v>
      </c>
      <c r="R1632" s="73">
        <f t="shared" si="732"/>
        <v>5832</v>
      </c>
      <c r="S1632" s="76">
        <f t="shared" si="710"/>
        <v>0</v>
      </c>
      <c r="T1632" s="77">
        <v>0</v>
      </c>
      <c r="U1632" s="78">
        <f t="shared" si="731"/>
        <v>0</v>
      </c>
      <c r="V1632" s="73">
        <f t="shared" si="716"/>
        <v>0</v>
      </c>
      <c r="W1632" s="73">
        <f t="shared" si="711"/>
        <v>0</v>
      </c>
      <c r="X1632" s="76" t="str">
        <f t="shared" si="712"/>
        <v>-</v>
      </c>
      <c r="Y1632" s="73">
        <f t="shared" si="713"/>
        <v>0</v>
      </c>
      <c r="Z1632" s="73">
        <f t="shared" si="714"/>
        <v>0</v>
      </c>
      <c r="AA1632" s="73">
        <f t="shared" si="734"/>
        <v>0</v>
      </c>
      <c r="AB1632" s="73">
        <f t="shared" si="715"/>
        <v>0</v>
      </c>
      <c r="AC1632" s="73">
        <f t="shared" si="735"/>
        <v>0</v>
      </c>
      <c r="AD1632" s="73">
        <f t="shared" si="736"/>
        <v>0</v>
      </c>
      <c r="AE1632" s="73">
        <v>0</v>
      </c>
    </row>
    <row r="1633" spans="1:31" ht="15" customHeight="1">
      <c r="A1633" s="5" t="s">
        <v>122</v>
      </c>
      <c r="B1633" s="6" t="str">
        <f>IFERROR(VLOOKUP(A1633,'Distributor List'!$A$2:$D$77,2,0),"-")</f>
        <v>MBD</v>
      </c>
      <c r="C1633" s="6" t="str">
        <f>IFERROR(VLOOKUP(A1633,'Distributor List'!$A$2:$D$77,3,0),"-")</f>
        <v>Center-1</v>
      </c>
      <c r="D1633" s="6" t="str">
        <f>IFERROR(VLOOKUP(A1633,'Distributor List'!$A$2:$F$77,6,0),"-")</f>
        <v>Pak-1</v>
      </c>
      <c r="E1633" s="6" t="str">
        <f>IFERROR(VLOOKUP(A1633,'Distributor List'!$A$2:$D$77,4,0),"-")</f>
        <v>Distributor</v>
      </c>
      <c r="F1633" s="6" t="str">
        <f>IFERROR(VLOOKUP(H1633,'Price List'!$A$2:$H$109,8,0),"-")</f>
        <v>Medicronis</v>
      </c>
      <c r="G1633" s="6" t="str">
        <f>IFERROR(VLOOKUP(A1633,'Distributor List'!$A$2:$E$77,5,0),"-")</f>
        <v>Gujranwala Vacant</v>
      </c>
      <c r="H1633" s="10" t="s">
        <v>184</v>
      </c>
      <c r="I1633" s="58">
        <v>105</v>
      </c>
      <c r="J1633" s="72">
        <v>0</v>
      </c>
      <c r="K1633" s="72">
        <v>0</v>
      </c>
      <c r="L1633" s="73">
        <f t="shared" si="724"/>
        <v>0</v>
      </c>
      <c r="M1633" s="73">
        <f t="shared" si="723"/>
        <v>0</v>
      </c>
      <c r="N1633" s="74">
        <v>0</v>
      </c>
      <c r="O1633" s="74">
        <f t="shared" si="737"/>
        <v>0</v>
      </c>
      <c r="P1633" s="73">
        <f t="shared" si="733"/>
        <v>0</v>
      </c>
      <c r="Q1633" s="75">
        <v>54</v>
      </c>
      <c r="R1633" s="73">
        <f t="shared" si="732"/>
        <v>5670</v>
      </c>
      <c r="S1633" s="76">
        <f t="shared" si="710"/>
        <v>0</v>
      </c>
      <c r="T1633" s="77">
        <v>0</v>
      </c>
      <c r="U1633" s="78">
        <f t="shared" si="731"/>
        <v>0</v>
      </c>
      <c r="V1633" s="73">
        <f t="shared" si="716"/>
        <v>0</v>
      </c>
      <c r="W1633" s="73">
        <f t="shared" si="711"/>
        <v>0</v>
      </c>
      <c r="X1633" s="76" t="str">
        <f t="shared" si="712"/>
        <v>-</v>
      </c>
      <c r="Y1633" s="73">
        <f t="shared" si="713"/>
        <v>0</v>
      </c>
      <c r="Z1633" s="73">
        <f t="shared" si="714"/>
        <v>0</v>
      </c>
      <c r="AA1633" s="73">
        <f t="shared" si="734"/>
        <v>0</v>
      </c>
      <c r="AB1633" s="73">
        <f t="shared" si="715"/>
        <v>0</v>
      </c>
      <c r="AC1633" s="73">
        <f t="shared" si="735"/>
        <v>0</v>
      </c>
      <c r="AD1633" s="73">
        <f t="shared" si="736"/>
        <v>0</v>
      </c>
      <c r="AE1633" s="73">
        <v>0</v>
      </c>
    </row>
    <row r="1634" spans="1:31" ht="15" customHeight="1">
      <c r="A1634" s="5" t="s">
        <v>122</v>
      </c>
      <c r="B1634" s="6" t="str">
        <f>IFERROR(VLOOKUP(A1634,'Distributor List'!$A$2:$D$77,2,0),"-")</f>
        <v>MBD</v>
      </c>
      <c r="C1634" s="6" t="str">
        <f>IFERROR(VLOOKUP(A1634,'Distributor List'!$A$2:$D$77,3,0),"-")</f>
        <v>Center-1</v>
      </c>
      <c r="D1634" s="6" t="str">
        <f>IFERROR(VLOOKUP(A1634,'Distributor List'!$A$2:$F$77,6,0),"-")</f>
        <v>Pak-1</v>
      </c>
      <c r="E1634" s="6" t="str">
        <f>IFERROR(VLOOKUP(A1634,'Distributor List'!$A$2:$D$77,4,0),"-")</f>
        <v>Distributor</v>
      </c>
      <c r="F1634" s="6" t="str">
        <f>IFERROR(VLOOKUP(H1634,'Price List'!$A$2:$H$109,8,0),"-")</f>
        <v>Medicronis</v>
      </c>
      <c r="G1634" s="6" t="str">
        <f>IFERROR(VLOOKUP(A1634,'Distributor List'!$A$2:$E$77,5,0),"-")</f>
        <v>Gujranwala Vacant</v>
      </c>
      <c r="H1634" s="10" t="s">
        <v>185</v>
      </c>
      <c r="I1634" s="58">
        <v>140</v>
      </c>
      <c r="J1634" s="72">
        <v>0</v>
      </c>
      <c r="K1634" s="72">
        <v>0</v>
      </c>
      <c r="L1634" s="73">
        <f t="shared" si="724"/>
        <v>0</v>
      </c>
      <c r="M1634" s="73">
        <f t="shared" si="723"/>
        <v>0</v>
      </c>
      <c r="N1634" s="74">
        <v>0</v>
      </c>
      <c r="O1634" s="74">
        <f t="shared" si="737"/>
        <v>0</v>
      </c>
      <c r="P1634" s="73">
        <f t="shared" si="733"/>
        <v>0</v>
      </c>
      <c r="Q1634" s="75">
        <v>81.599999999999994</v>
      </c>
      <c r="R1634" s="73">
        <f t="shared" si="732"/>
        <v>11424</v>
      </c>
      <c r="S1634" s="76">
        <f t="shared" si="710"/>
        <v>0</v>
      </c>
      <c r="T1634" s="77">
        <v>0</v>
      </c>
      <c r="U1634" s="78">
        <f t="shared" si="731"/>
        <v>0</v>
      </c>
      <c r="V1634" s="73">
        <f t="shared" si="716"/>
        <v>0</v>
      </c>
      <c r="W1634" s="73">
        <f t="shared" si="711"/>
        <v>0</v>
      </c>
      <c r="X1634" s="76" t="str">
        <f t="shared" si="712"/>
        <v>-</v>
      </c>
      <c r="Y1634" s="73">
        <f t="shared" si="713"/>
        <v>0</v>
      </c>
      <c r="Z1634" s="73">
        <f t="shared" si="714"/>
        <v>0</v>
      </c>
      <c r="AA1634" s="73">
        <f t="shared" si="734"/>
        <v>0</v>
      </c>
      <c r="AB1634" s="73">
        <f t="shared" si="715"/>
        <v>0</v>
      </c>
      <c r="AC1634" s="73">
        <f t="shared" si="735"/>
        <v>0</v>
      </c>
      <c r="AD1634" s="73">
        <f t="shared" si="736"/>
        <v>0</v>
      </c>
      <c r="AE1634" s="73">
        <v>0</v>
      </c>
    </row>
    <row r="1635" spans="1:31" ht="15" customHeight="1">
      <c r="A1635" s="5" t="s">
        <v>122</v>
      </c>
      <c r="B1635" s="6" t="str">
        <f>IFERROR(VLOOKUP(A1635,'Distributor List'!$A$2:$D$77,2,0),"-")</f>
        <v>MBD</v>
      </c>
      <c r="C1635" s="6" t="str">
        <f>IFERROR(VLOOKUP(A1635,'Distributor List'!$A$2:$D$77,3,0),"-")</f>
        <v>Center-1</v>
      </c>
      <c r="D1635" s="6" t="str">
        <f>IFERROR(VLOOKUP(A1635,'Distributor List'!$A$2:$F$77,6,0),"-")</f>
        <v>Pak-1</v>
      </c>
      <c r="E1635" s="6" t="str">
        <f>IFERROR(VLOOKUP(A1635,'Distributor List'!$A$2:$D$77,4,0),"-")</f>
        <v>Distributor</v>
      </c>
      <c r="F1635" s="6" t="str">
        <f>IFERROR(VLOOKUP(H1635,'Price List'!$A$2:$H$109,8,0),"-")</f>
        <v>Medicronis</v>
      </c>
      <c r="G1635" s="6" t="str">
        <f>IFERROR(VLOOKUP(A1635,'Distributor List'!$A$2:$E$77,5,0),"-")</f>
        <v>Gujranwala Vacant</v>
      </c>
      <c r="H1635" s="10" t="s">
        <v>186</v>
      </c>
      <c r="I1635" s="58">
        <v>199</v>
      </c>
      <c r="J1635" s="72">
        <v>0</v>
      </c>
      <c r="K1635" s="72">
        <v>0</v>
      </c>
      <c r="L1635" s="73">
        <f t="shared" si="724"/>
        <v>0</v>
      </c>
      <c r="M1635" s="73">
        <f t="shared" si="723"/>
        <v>0</v>
      </c>
      <c r="N1635" s="74">
        <v>0</v>
      </c>
      <c r="O1635" s="74">
        <f t="shared" si="737"/>
        <v>0</v>
      </c>
      <c r="P1635" s="73">
        <f t="shared" si="733"/>
        <v>0</v>
      </c>
      <c r="Q1635" s="75">
        <v>48</v>
      </c>
      <c r="R1635" s="73">
        <f t="shared" si="732"/>
        <v>9552</v>
      </c>
      <c r="S1635" s="76">
        <f t="shared" si="710"/>
        <v>0</v>
      </c>
      <c r="T1635" s="77">
        <v>0</v>
      </c>
      <c r="U1635" s="78">
        <f t="shared" si="731"/>
        <v>0</v>
      </c>
      <c r="V1635" s="73">
        <f t="shared" si="716"/>
        <v>0</v>
      </c>
      <c r="W1635" s="73">
        <f t="shared" si="711"/>
        <v>0</v>
      </c>
      <c r="X1635" s="76" t="str">
        <f t="shared" si="712"/>
        <v>-</v>
      </c>
      <c r="Y1635" s="73">
        <f t="shared" si="713"/>
        <v>0</v>
      </c>
      <c r="Z1635" s="73">
        <f t="shared" si="714"/>
        <v>0</v>
      </c>
      <c r="AA1635" s="73">
        <f t="shared" si="734"/>
        <v>0</v>
      </c>
      <c r="AB1635" s="73">
        <f t="shared" si="715"/>
        <v>0</v>
      </c>
      <c r="AC1635" s="73">
        <f t="shared" si="735"/>
        <v>0</v>
      </c>
      <c r="AD1635" s="73">
        <f t="shared" si="736"/>
        <v>0</v>
      </c>
      <c r="AE1635" s="73">
        <v>0</v>
      </c>
    </row>
    <row r="1636" spans="1:31" ht="15" customHeight="1">
      <c r="A1636" s="5" t="s">
        <v>122</v>
      </c>
      <c r="B1636" s="6" t="str">
        <f>IFERROR(VLOOKUP(A1636,'Distributor List'!$A$2:$D$77,2,0),"-")</f>
        <v>MBD</v>
      </c>
      <c r="C1636" s="6" t="str">
        <f>IFERROR(VLOOKUP(A1636,'Distributor List'!$A$2:$D$77,3,0),"-")</f>
        <v>Center-1</v>
      </c>
      <c r="D1636" s="6" t="str">
        <f>IFERROR(VLOOKUP(A1636,'Distributor List'!$A$2:$F$77,6,0),"-")</f>
        <v>Pak-1</v>
      </c>
      <c r="E1636" s="6" t="str">
        <f>IFERROR(VLOOKUP(A1636,'Distributor List'!$A$2:$D$77,4,0),"-")</f>
        <v>Distributor</v>
      </c>
      <c r="F1636" s="6" t="str">
        <f>IFERROR(VLOOKUP(H1636,'Price List'!$A$2:$H$109,8,0),"-")</f>
        <v>Transformer</v>
      </c>
      <c r="G1636" s="6" t="str">
        <f>IFERROR(VLOOKUP(A1636,'Distributor List'!$A$2:$E$77,5,0),"-")</f>
        <v>Gujranwala Vacant</v>
      </c>
      <c r="H1636" s="10" t="s">
        <v>187</v>
      </c>
      <c r="I1636" s="58">
        <v>187</v>
      </c>
      <c r="J1636" s="72">
        <v>2</v>
      </c>
      <c r="K1636" s="72">
        <v>25</v>
      </c>
      <c r="L1636" s="73">
        <f t="shared" si="724"/>
        <v>374</v>
      </c>
      <c r="M1636" s="73">
        <f t="shared" si="723"/>
        <v>4675</v>
      </c>
      <c r="N1636" s="74">
        <v>0</v>
      </c>
      <c r="O1636" s="74">
        <f t="shared" si="737"/>
        <v>0</v>
      </c>
      <c r="P1636" s="73">
        <f t="shared" si="733"/>
        <v>374</v>
      </c>
      <c r="Q1636" s="75">
        <v>80</v>
      </c>
      <c r="R1636" s="73">
        <f t="shared" si="732"/>
        <v>14960</v>
      </c>
      <c r="S1636" s="76">
        <f t="shared" si="710"/>
        <v>2.5000000000000001E-2</v>
      </c>
      <c r="T1636" s="77">
        <v>20</v>
      </c>
      <c r="U1636" s="78">
        <f t="shared" si="731"/>
        <v>-18</v>
      </c>
      <c r="V1636" s="73">
        <f t="shared" si="716"/>
        <v>3740</v>
      </c>
      <c r="W1636" s="73">
        <f t="shared" si="711"/>
        <v>-3366</v>
      </c>
      <c r="X1636" s="76">
        <f t="shared" si="712"/>
        <v>-0.9</v>
      </c>
      <c r="Y1636" s="73">
        <f t="shared" si="713"/>
        <v>3</v>
      </c>
      <c r="Z1636" s="73">
        <f t="shared" si="714"/>
        <v>0</v>
      </c>
      <c r="AA1636" s="73">
        <f t="shared" si="734"/>
        <v>0</v>
      </c>
      <c r="AB1636" s="73">
        <f t="shared" si="715"/>
        <v>22</v>
      </c>
      <c r="AC1636" s="73">
        <f t="shared" si="735"/>
        <v>4114</v>
      </c>
      <c r="AD1636" s="73">
        <f t="shared" si="736"/>
        <v>561</v>
      </c>
      <c r="AE1636" s="73">
        <v>0</v>
      </c>
    </row>
    <row r="1637" spans="1:31" ht="15" customHeight="1">
      <c r="A1637" s="5" t="s">
        <v>122</v>
      </c>
      <c r="B1637" s="6" t="str">
        <f>IFERROR(VLOOKUP(A1637,'Distributor List'!$A$2:$D$77,2,0),"-")</f>
        <v>MBD</v>
      </c>
      <c r="C1637" s="6" t="str">
        <f>IFERROR(VLOOKUP(A1637,'Distributor List'!$A$2:$D$77,3,0),"-")</f>
        <v>Center-1</v>
      </c>
      <c r="D1637" s="6" t="str">
        <f>IFERROR(VLOOKUP(A1637,'Distributor List'!$A$2:$F$77,6,0),"-")</f>
        <v>Pak-1</v>
      </c>
      <c r="E1637" s="6" t="str">
        <f>IFERROR(VLOOKUP(A1637,'Distributor List'!$A$2:$D$77,4,0),"-")</f>
        <v>Distributor</v>
      </c>
      <c r="F1637" s="6" t="str">
        <f>IFERROR(VLOOKUP(H1637,'Price List'!$A$2:$H$109,8,0),"-")</f>
        <v>Medicronis</v>
      </c>
      <c r="G1637" s="6" t="str">
        <f>IFERROR(VLOOKUP(A1637,'Distributor List'!$A$2:$E$77,5,0),"-")</f>
        <v>Gujranwala Vacant</v>
      </c>
      <c r="H1637" s="10" t="s">
        <v>188</v>
      </c>
      <c r="I1637" s="58">
        <v>102</v>
      </c>
      <c r="J1637" s="72">
        <v>25</v>
      </c>
      <c r="K1637" s="72">
        <v>21</v>
      </c>
      <c r="L1637" s="73">
        <f t="shared" si="724"/>
        <v>2550</v>
      </c>
      <c r="M1637" s="73">
        <f t="shared" si="723"/>
        <v>2142</v>
      </c>
      <c r="N1637" s="74">
        <v>25</v>
      </c>
      <c r="O1637" s="74">
        <f t="shared" si="737"/>
        <v>2550</v>
      </c>
      <c r="P1637" s="73">
        <f t="shared" si="733"/>
        <v>0</v>
      </c>
      <c r="Q1637" s="75">
        <v>71.400000000000006</v>
      </c>
      <c r="R1637" s="73">
        <f t="shared" si="732"/>
        <v>7282.8</v>
      </c>
      <c r="S1637" s="76">
        <f t="shared" si="710"/>
        <v>0.35014005602240894</v>
      </c>
      <c r="T1637" s="77">
        <v>11</v>
      </c>
      <c r="U1637" s="78">
        <f t="shared" si="731"/>
        <v>14</v>
      </c>
      <c r="V1637" s="73">
        <f t="shared" si="716"/>
        <v>1122</v>
      </c>
      <c r="W1637" s="73">
        <f t="shared" si="711"/>
        <v>1428</v>
      </c>
      <c r="X1637" s="76">
        <f t="shared" si="712"/>
        <v>1.2727272727272729</v>
      </c>
      <c r="Y1637" s="73">
        <f t="shared" si="713"/>
        <v>37.5</v>
      </c>
      <c r="Z1637" s="73">
        <f t="shared" si="714"/>
        <v>16.5</v>
      </c>
      <c r="AA1637" s="73">
        <f t="shared" si="734"/>
        <v>1683</v>
      </c>
      <c r="AB1637" s="73">
        <f t="shared" si="715"/>
        <v>0</v>
      </c>
      <c r="AC1637" s="73">
        <f t="shared" si="735"/>
        <v>0</v>
      </c>
      <c r="AD1637" s="73">
        <f t="shared" si="736"/>
        <v>3825</v>
      </c>
      <c r="AE1637" s="73">
        <v>0</v>
      </c>
    </row>
    <row r="1638" spans="1:31" ht="15" customHeight="1">
      <c r="A1638" s="5" t="s">
        <v>122</v>
      </c>
      <c r="B1638" s="6" t="str">
        <f>IFERROR(VLOOKUP(A1638,'Distributor List'!$A$2:$D$77,2,0),"-")</f>
        <v>MBD</v>
      </c>
      <c r="C1638" s="6" t="str">
        <f>IFERROR(VLOOKUP(A1638,'Distributor List'!$A$2:$D$77,3,0),"-")</f>
        <v>Center-1</v>
      </c>
      <c r="D1638" s="6" t="str">
        <f>IFERROR(VLOOKUP(A1638,'Distributor List'!$A$2:$F$77,6,0),"-")</f>
        <v>Pak-1</v>
      </c>
      <c r="E1638" s="6" t="str">
        <f>IFERROR(VLOOKUP(A1638,'Distributor List'!$A$2:$D$77,4,0),"-")</f>
        <v>Distributor</v>
      </c>
      <c r="F1638" s="6" t="str">
        <f>IFERROR(VLOOKUP(H1638,'Price List'!$A$2:$H$109,8,0),"-")</f>
        <v>Medicronis</v>
      </c>
      <c r="G1638" s="6" t="str">
        <f>IFERROR(VLOOKUP(A1638,'Distributor List'!$A$2:$E$77,5,0),"-")</f>
        <v>Gujranwala Vacant</v>
      </c>
      <c r="H1638" s="10" t="s">
        <v>189</v>
      </c>
      <c r="I1638" s="58">
        <v>99</v>
      </c>
      <c r="J1638" s="72">
        <v>20</v>
      </c>
      <c r="K1638" s="72">
        <v>197</v>
      </c>
      <c r="L1638" s="73">
        <f t="shared" si="724"/>
        <v>1980</v>
      </c>
      <c r="M1638" s="73">
        <f t="shared" si="723"/>
        <v>19503</v>
      </c>
      <c r="N1638" s="74">
        <v>20</v>
      </c>
      <c r="O1638" s="74">
        <f t="shared" si="737"/>
        <v>1980</v>
      </c>
      <c r="P1638" s="73">
        <f t="shared" si="733"/>
        <v>0</v>
      </c>
      <c r="Q1638" s="75">
        <v>63</v>
      </c>
      <c r="R1638" s="73">
        <f t="shared" si="732"/>
        <v>6237</v>
      </c>
      <c r="S1638" s="76">
        <f t="shared" si="710"/>
        <v>0.31746031746031744</v>
      </c>
      <c r="T1638" s="77">
        <v>20</v>
      </c>
      <c r="U1638" s="78">
        <f t="shared" si="731"/>
        <v>0</v>
      </c>
      <c r="V1638" s="73">
        <f t="shared" si="716"/>
        <v>1980</v>
      </c>
      <c r="W1638" s="73">
        <f t="shared" si="711"/>
        <v>0</v>
      </c>
      <c r="X1638" s="76">
        <f t="shared" si="712"/>
        <v>0</v>
      </c>
      <c r="Y1638" s="73">
        <f t="shared" si="713"/>
        <v>30</v>
      </c>
      <c r="Z1638" s="73">
        <f t="shared" si="714"/>
        <v>0</v>
      </c>
      <c r="AA1638" s="73">
        <f t="shared" si="734"/>
        <v>0</v>
      </c>
      <c r="AB1638" s="73">
        <f t="shared" si="715"/>
        <v>167</v>
      </c>
      <c r="AC1638" s="73">
        <f t="shared" si="735"/>
        <v>16533</v>
      </c>
      <c r="AD1638" s="73">
        <f t="shared" si="736"/>
        <v>2970</v>
      </c>
      <c r="AE1638" s="73">
        <v>0</v>
      </c>
    </row>
    <row r="1639" spans="1:31" ht="15" customHeight="1">
      <c r="A1639" s="5" t="s">
        <v>122</v>
      </c>
      <c r="B1639" s="6" t="str">
        <f>IFERROR(VLOOKUP(A1639,'Distributor List'!$A$2:$D$77,2,0),"-")</f>
        <v>MBD</v>
      </c>
      <c r="C1639" s="6" t="str">
        <f>IFERROR(VLOOKUP(A1639,'Distributor List'!$A$2:$D$77,3,0),"-")</f>
        <v>Center-1</v>
      </c>
      <c r="D1639" s="6" t="str">
        <f>IFERROR(VLOOKUP(A1639,'Distributor List'!$A$2:$F$77,6,0),"-")</f>
        <v>Pak-1</v>
      </c>
      <c r="E1639" s="6" t="str">
        <f>IFERROR(VLOOKUP(A1639,'Distributor List'!$A$2:$D$77,4,0),"-")</f>
        <v>Distributor</v>
      </c>
      <c r="F1639" s="6" t="str">
        <f>IFERROR(VLOOKUP(H1639,'Price List'!$A$2:$H$109,8,0),"-")</f>
        <v>Medicronis</v>
      </c>
      <c r="G1639" s="6" t="str">
        <f>IFERROR(VLOOKUP(A1639,'Distributor List'!$A$2:$E$77,5,0),"-")</f>
        <v>Gujranwala Vacant</v>
      </c>
      <c r="H1639" s="10" t="s">
        <v>190</v>
      </c>
      <c r="I1639" s="58">
        <v>85</v>
      </c>
      <c r="J1639" s="72">
        <v>0</v>
      </c>
      <c r="K1639" s="72">
        <v>0</v>
      </c>
      <c r="L1639" s="73">
        <f t="shared" si="724"/>
        <v>0</v>
      </c>
      <c r="M1639" s="73">
        <f t="shared" si="723"/>
        <v>0</v>
      </c>
      <c r="N1639" s="74">
        <v>0</v>
      </c>
      <c r="O1639" s="74">
        <f t="shared" si="737"/>
        <v>0</v>
      </c>
      <c r="P1639" s="73">
        <f t="shared" si="733"/>
        <v>0</v>
      </c>
      <c r="Q1639" s="75">
        <v>0</v>
      </c>
      <c r="R1639" s="73">
        <f t="shared" si="732"/>
        <v>0</v>
      </c>
      <c r="S1639" s="76" t="str">
        <f t="shared" si="710"/>
        <v>-</v>
      </c>
      <c r="T1639" s="77">
        <v>0</v>
      </c>
      <c r="U1639" s="78">
        <f t="shared" si="731"/>
        <v>0</v>
      </c>
      <c r="V1639" s="73">
        <f t="shared" si="716"/>
        <v>0</v>
      </c>
      <c r="W1639" s="73">
        <f t="shared" si="711"/>
        <v>0</v>
      </c>
      <c r="X1639" s="76" t="str">
        <f t="shared" si="712"/>
        <v>-</v>
      </c>
      <c r="Y1639" s="73">
        <f t="shared" si="713"/>
        <v>0</v>
      </c>
      <c r="Z1639" s="73">
        <f t="shared" si="714"/>
        <v>0</v>
      </c>
      <c r="AA1639" s="73">
        <f t="shared" si="734"/>
        <v>0</v>
      </c>
      <c r="AB1639" s="73">
        <f t="shared" si="715"/>
        <v>0</v>
      </c>
      <c r="AC1639" s="73">
        <f t="shared" si="735"/>
        <v>0</v>
      </c>
      <c r="AD1639" s="73">
        <f t="shared" si="736"/>
        <v>0</v>
      </c>
      <c r="AE1639" s="73">
        <v>0</v>
      </c>
    </row>
    <row r="1640" spans="1:31" ht="15" customHeight="1">
      <c r="A1640" s="5" t="s">
        <v>122</v>
      </c>
      <c r="B1640" s="6" t="str">
        <f>IFERROR(VLOOKUP(A1640,'Distributor List'!$A$2:$D$77,2,0),"-")</f>
        <v>MBD</v>
      </c>
      <c r="C1640" s="6" t="str">
        <f>IFERROR(VLOOKUP(A1640,'Distributor List'!$A$2:$D$77,3,0),"-")</f>
        <v>Center-1</v>
      </c>
      <c r="D1640" s="6" t="str">
        <f>IFERROR(VLOOKUP(A1640,'Distributor List'!$A$2:$F$77,6,0),"-")</f>
        <v>Pak-1</v>
      </c>
      <c r="E1640" s="6" t="str">
        <f>IFERROR(VLOOKUP(A1640,'Distributor List'!$A$2:$D$77,4,0),"-")</f>
        <v>Distributor</v>
      </c>
      <c r="F1640" s="6" t="str">
        <f>IFERROR(VLOOKUP(H1640,'Price List'!$A$2:$H$109,8,0),"-")</f>
        <v>Medicronis</v>
      </c>
      <c r="G1640" s="6" t="str">
        <f>IFERROR(VLOOKUP(A1640,'Distributor List'!$A$2:$E$77,5,0),"-")</f>
        <v>Gujranwala Vacant</v>
      </c>
      <c r="H1640" s="10" t="s">
        <v>191</v>
      </c>
      <c r="I1640" s="58">
        <v>85</v>
      </c>
      <c r="J1640" s="72">
        <v>72</v>
      </c>
      <c r="K1640" s="72">
        <v>33</v>
      </c>
      <c r="L1640" s="73">
        <f t="shared" si="724"/>
        <v>6120</v>
      </c>
      <c r="M1640" s="73">
        <f t="shared" si="723"/>
        <v>2805</v>
      </c>
      <c r="N1640" s="74">
        <v>67</v>
      </c>
      <c r="O1640" s="74">
        <f t="shared" si="737"/>
        <v>5695</v>
      </c>
      <c r="P1640" s="73">
        <f t="shared" si="733"/>
        <v>425</v>
      </c>
      <c r="Q1640" s="75">
        <v>120</v>
      </c>
      <c r="R1640" s="73">
        <f t="shared" si="732"/>
        <v>10200</v>
      </c>
      <c r="S1640" s="76">
        <f t="shared" si="710"/>
        <v>0.6</v>
      </c>
      <c r="T1640" s="77">
        <v>5</v>
      </c>
      <c r="U1640" s="78">
        <f t="shared" si="731"/>
        <v>67</v>
      </c>
      <c r="V1640" s="73">
        <f t="shared" si="716"/>
        <v>425</v>
      </c>
      <c r="W1640" s="73">
        <f t="shared" si="711"/>
        <v>5695</v>
      </c>
      <c r="X1640" s="76">
        <f t="shared" si="712"/>
        <v>13.4</v>
      </c>
      <c r="Y1640" s="73">
        <f t="shared" si="713"/>
        <v>108</v>
      </c>
      <c r="Z1640" s="73">
        <f t="shared" si="714"/>
        <v>75</v>
      </c>
      <c r="AA1640" s="73">
        <f t="shared" si="734"/>
        <v>6375</v>
      </c>
      <c r="AB1640" s="73">
        <f t="shared" si="715"/>
        <v>0</v>
      </c>
      <c r="AC1640" s="73">
        <f t="shared" si="735"/>
        <v>0</v>
      </c>
      <c r="AD1640" s="73">
        <f t="shared" si="736"/>
        <v>9180</v>
      </c>
      <c r="AE1640" s="73">
        <v>0</v>
      </c>
    </row>
    <row r="1641" spans="1:31" ht="15" customHeight="1">
      <c r="A1641" s="5" t="s">
        <v>122</v>
      </c>
      <c r="B1641" s="6" t="str">
        <f>IFERROR(VLOOKUP(A1641,'Distributor List'!$A$2:$D$77,2,0),"-")</f>
        <v>MBD</v>
      </c>
      <c r="C1641" s="6" t="str">
        <f>IFERROR(VLOOKUP(A1641,'Distributor List'!$A$2:$D$77,3,0),"-")</f>
        <v>Center-1</v>
      </c>
      <c r="D1641" s="6" t="str">
        <f>IFERROR(VLOOKUP(A1641,'Distributor List'!$A$2:$F$77,6,0),"-")</f>
        <v>Pak-1</v>
      </c>
      <c r="E1641" s="6" t="str">
        <f>IFERROR(VLOOKUP(A1641,'Distributor List'!$A$2:$D$77,4,0),"-")</f>
        <v>Distributor</v>
      </c>
      <c r="F1641" s="6" t="str">
        <f>IFERROR(VLOOKUP(H1641,'Price List'!$A$2:$H$109,8,0),"-")</f>
        <v>Medicronis</v>
      </c>
      <c r="G1641" s="6" t="str">
        <f>IFERROR(VLOOKUP(A1641,'Distributor List'!$A$2:$E$77,5,0),"-")</f>
        <v>Gujranwala Vacant</v>
      </c>
      <c r="H1641" s="10" t="s">
        <v>192</v>
      </c>
      <c r="I1641" s="58">
        <v>90</v>
      </c>
      <c r="J1641" s="72">
        <v>0</v>
      </c>
      <c r="K1641" s="72">
        <v>0</v>
      </c>
      <c r="L1641" s="73">
        <f t="shared" si="724"/>
        <v>0</v>
      </c>
      <c r="M1641" s="73">
        <f t="shared" si="723"/>
        <v>0</v>
      </c>
      <c r="N1641" s="74">
        <v>0</v>
      </c>
      <c r="O1641" s="74">
        <f t="shared" si="737"/>
        <v>0</v>
      </c>
      <c r="P1641" s="73">
        <f t="shared" si="733"/>
        <v>0</v>
      </c>
      <c r="Q1641" s="75">
        <v>0</v>
      </c>
      <c r="R1641" s="73">
        <f t="shared" si="732"/>
        <v>0</v>
      </c>
      <c r="S1641" s="76" t="str">
        <f t="shared" si="710"/>
        <v>-</v>
      </c>
      <c r="T1641" s="77">
        <v>0</v>
      </c>
      <c r="U1641" s="78">
        <f t="shared" si="731"/>
        <v>0</v>
      </c>
      <c r="V1641" s="73">
        <f t="shared" si="716"/>
        <v>0</v>
      </c>
      <c r="W1641" s="73">
        <f t="shared" si="711"/>
        <v>0</v>
      </c>
      <c r="X1641" s="76" t="str">
        <f t="shared" si="712"/>
        <v>-</v>
      </c>
      <c r="Y1641" s="73">
        <f t="shared" si="713"/>
        <v>0</v>
      </c>
      <c r="Z1641" s="73">
        <f t="shared" si="714"/>
        <v>0</v>
      </c>
      <c r="AA1641" s="73">
        <f t="shared" si="734"/>
        <v>0</v>
      </c>
      <c r="AB1641" s="73">
        <f t="shared" si="715"/>
        <v>0</v>
      </c>
      <c r="AC1641" s="73">
        <f t="shared" si="735"/>
        <v>0</v>
      </c>
      <c r="AD1641" s="73">
        <f t="shared" si="736"/>
        <v>0</v>
      </c>
      <c r="AE1641" s="73">
        <v>0</v>
      </c>
    </row>
    <row r="1642" spans="1:31" ht="15" customHeight="1">
      <c r="A1642" s="5" t="s">
        <v>122</v>
      </c>
      <c r="B1642" s="6" t="str">
        <f>IFERROR(VLOOKUP(A1642,'Distributor List'!$A$2:$D$77,2,0),"-")</f>
        <v>MBD</v>
      </c>
      <c r="C1642" s="6" t="str">
        <f>IFERROR(VLOOKUP(A1642,'Distributor List'!$A$2:$D$77,3,0),"-")</f>
        <v>Center-1</v>
      </c>
      <c r="D1642" s="6" t="str">
        <f>IFERROR(VLOOKUP(A1642,'Distributor List'!$A$2:$F$77,6,0),"-")</f>
        <v>Pak-1</v>
      </c>
      <c r="E1642" s="6" t="str">
        <f>IFERROR(VLOOKUP(A1642,'Distributor List'!$A$2:$D$77,4,0),"-")</f>
        <v>Distributor</v>
      </c>
      <c r="F1642" s="6" t="str">
        <f>IFERROR(VLOOKUP(H1642,'Price List'!$A$2:$H$109,8,0),"-")</f>
        <v>Medicronis</v>
      </c>
      <c r="G1642" s="6" t="str">
        <f>IFERROR(VLOOKUP(A1642,'Distributor List'!$A$2:$E$77,5,0),"-")</f>
        <v>Gujranwala Vacant</v>
      </c>
      <c r="H1642" s="56" t="s">
        <v>193</v>
      </c>
      <c r="I1642" s="57">
        <v>99</v>
      </c>
      <c r="J1642" s="72">
        <v>43</v>
      </c>
      <c r="K1642" s="72">
        <v>39</v>
      </c>
      <c r="L1642" s="73">
        <f t="shared" si="724"/>
        <v>4257</v>
      </c>
      <c r="M1642" s="73">
        <f t="shared" si="723"/>
        <v>3861</v>
      </c>
      <c r="N1642" s="74">
        <v>43</v>
      </c>
      <c r="O1642" s="74">
        <f t="shared" si="737"/>
        <v>4257</v>
      </c>
      <c r="P1642" s="73">
        <f t="shared" si="733"/>
        <v>0</v>
      </c>
      <c r="Q1642" s="75">
        <v>126</v>
      </c>
      <c r="R1642" s="73">
        <f t="shared" si="732"/>
        <v>12474</v>
      </c>
      <c r="S1642" s="76">
        <f t="shared" si="710"/>
        <v>0.34126984126984128</v>
      </c>
      <c r="T1642" s="77">
        <v>30</v>
      </c>
      <c r="U1642" s="78">
        <f t="shared" si="731"/>
        <v>13</v>
      </c>
      <c r="V1642" s="73">
        <f t="shared" si="716"/>
        <v>2970</v>
      </c>
      <c r="W1642" s="73">
        <f t="shared" si="711"/>
        <v>1287</v>
      </c>
      <c r="X1642" s="76">
        <f t="shared" si="712"/>
        <v>0.43333333333333335</v>
      </c>
      <c r="Y1642" s="73">
        <f t="shared" si="713"/>
        <v>64.5</v>
      </c>
      <c r="Z1642" s="73">
        <f t="shared" si="714"/>
        <v>25.5</v>
      </c>
      <c r="AA1642" s="73">
        <f t="shared" si="734"/>
        <v>2524.5</v>
      </c>
      <c r="AB1642" s="73">
        <f t="shared" si="715"/>
        <v>0</v>
      </c>
      <c r="AC1642" s="73">
        <f t="shared" si="735"/>
        <v>0</v>
      </c>
      <c r="AD1642" s="73">
        <f t="shared" si="736"/>
        <v>6385.5</v>
      </c>
      <c r="AE1642" s="73">
        <v>0</v>
      </c>
    </row>
    <row r="1643" spans="1:31" ht="15" customHeight="1">
      <c r="A1643" s="5" t="s">
        <v>122</v>
      </c>
      <c r="B1643" s="6" t="str">
        <f>IFERROR(VLOOKUP(A1643,'Distributor List'!$A$2:$D$77,2,0),"-")</f>
        <v>MBD</v>
      </c>
      <c r="C1643" s="6" t="str">
        <f>IFERROR(VLOOKUP(A1643,'Distributor List'!$A$2:$D$77,3,0),"-")</f>
        <v>Center-1</v>
      </c>
      <c r="D1643" s="6" t="str">
        <f>IFERROR(VLOOKUP(A1643,'Distributor List'!$A$2:$F$77,6,0),"-")</f>
        <v>Pak-1</v>
      </c>
      <c r="E1643" s="6" t="str">
        <f>IFERROR(VLOOKUP(A1643,'Distributor List'!$A$2:$D$77,4,0),"-")</f>
        <v>Distributor</v>
      </c>
      <c r="F1643" s="6" t="str">
        <f>IFERROR(VLOOKUP(H1643,'Price List'!$A$2:$H$109,8,0),"-")</f>
        <v>Medicronis</v>
      </c>
      <c r="G1643" s="6" t="str">
        <f>IFERROR(VLOOKUP(A1643,'Distributor List'!$A$2:$E$77,5,0),"-")</f>
        <v>Gujranwala Vacant</v>
      </c>
      <c r="H1643" s="10" t="s">
        <v>144</v>
      </c>
      <c r="I1643" s="58">
        <v>105</v>
      </c>
      <c r="J1643" s="72">
        <v>0</v>
      </c>
      <c r="K1643" s="72">
        <v>1</v>
      </c>
      <c r="L1643" s="73">
        <f t="shared" si="724"/>
        <v>0</v>
      </c>
      <c r="M1643" s="73">
        <f t="shared" si="723"/>
        <v>105</v>
      </c>
      <c r="N1643" s="74">
        <v>0</v>
      </c>
      <c r="O1643" s="74">
        <f t="shared" si="737"/>
        <v>0</v>
      </c>
      <c r="P1643" s="73">
        <f t="shared" si="733"/>
        <v>0</v>
      </c>
      <c r="Q1643" s="75">
        <v>0</v>
      </c>
      <c r="R1643" s="73">
        <f t="shared" si="732"/>
        <v>0</v>
      </c>
      <c r="S1643" s="76" t="str">
        <f t="shared" ref="S1643:S1668" si="738">IFERROR(L1643/R1643,"-")</f>
        <v>-</v>
      </c>
      <c r="T1643" s="77">
        <v>0</v>
      </c>
      <c r="U1643" s="78">
        <f t="shared" si="731"/>
        <v>0</v>
      </c>
      <c r="V1643" s="73">
        <f t="shared" si="716"/>
        <v>0</v>
      </c>
      <c r="W1643" s="73">
        <f t="shared" ref="W1643:W1668" si="739">L1643-V1643</f>
        <v>0</v>
      </c>
      <c r="X1643" s="76" t="str">
        <f t="shared" ref="X1643:X1668" si="740">IFERROR(L1643/V1643-1,"-")</f>
        <v>-</v>
      </c>
      <c r="Y1643" s="73">
        <f t="shared" ref="Y1643:Y1668" si="741">(J1643)/1*1.5</f>
        <v>0</v>
      </c>
      <c r="Z1643" s="73">
        <f t="shared" ref="Z1643:Z1668" si="742">IF(Y1643&gt;K1643,Y1643-K1643,0)</f>
        <v>0</v>
      </c>
      <c r="AA1643" s="73">
        <f t="shared" si="734"/>
        <v>0</v>
      </c>
      <c r="AB1643" s="73">
        <f t="shared" ref="AB1643:AB1668" si="743">IF(Y1643&lt;K1643,K1643-Y1643,0)</f>
        <v>1</v>
      </c>
      <c r="AC1643" s="73">
        <f t="shared" si="735"/>
        <v>105</v>
      </c>
      <c r="AD1643" s="73">
        <f t="shared" si="736"/>
        <v>0</v>
      </c>
      <c r="AE1643" s="73">
        <v>0</v>
      </c>
    </row>
    <row r="1644" spans="1:31" ht="15" customHeight="1">
      <c r="A1644" s="5" t="s">
        <v>122</v>
      </c>
      <c r="B1644" s="6" t="str">
        <f>IFERROR(VLOOKUP(A1644,'Distributor List'!$A$2:$D$77,2,0),"-")</f>
        <v>MBD</v>
      </c>
      <c r="C1644" s="6" t="str">
        <f>IFERROR(VLOOKUP(A1644,'Distributor List'!$A$2:$D$77,3,0),"-")</f>
        <v>Center-1</v>
      </c>
      <c r="D1644" s="6" t="str">
        <f>IFERROR(VLOOKUP(A1644,'Distributor List'!$A$2:$F$77,6,0),"-")</f>
        <v>Pak-1</v>
      </c>
      <c r="E1644" s="6" t="str">
        <f>IFERROR(VLOOKUP(A1644,'Distributor List'!$A$2:$D$77,4,0),"-")</f>
        <v>Distributor</v>
      </c>
      <c r="F1644" s="6" t="str">
        <f>IFERROR(VLOOKUP(H1644,'Price List'!$A$2:$H$109,8,0),"-")</f>
        <v>Medicronis</v>
      </c>
      <c r="G1644" s="6" t="str">
        <f>IFERROR(VLOOKUP(A1644,'Distributor List'!$A$2:$E$77,5,0),"-")</f>
        <v>Gujranwala Vacant</v>
      </c>
      <c r="H1644" s="10" t="s">
        <v>150</v>
      </c>
      <c r="I1644" s="58">
        <v>115</v>
      </c>
      <c r="J1644" s="72">
        <v>0</v>
      </c>
      <c r="K1644" s="72">
        <v>4</v>
      </c>
      <c r="L1644" s="73">
        <f t="shared" si="724"/>
        <v>0</v>
      </c>
      <c r="M1644" s="73">
        <f t="shared" si="723"/>
        <v>460</v>
      </c>
      <c r="N1644" s="74">
        <v>0</v>
      </c>
      <c r="O1644" s="74">
        <f t="shared" si="737"/>
        <v>0</v>
      </c>
      <c r="P1644" s="73">
        <f t="shared" si="733"/>
        <v>0</v>
      </c>
      <c r="Q1644" s="75">
        <v>61.56</v>
      </c>
      <c r="R1644" s="73">
        <f t="shared" si="732"/>
        <v>7079.4000000000005</v>
      </c>
      <c r="S1644" s="76">
        <f t="shared" si="738"/>
        <v>0</v>
      </c>
      <c r="T1644" s="77">
        <v>87</v>
      </c>
      <c r="U1644" s="78">
        <f t="shared" si="731"/>
        <v>-87</v>
      </c>
      <c r="V1644" s="73">
        <f t="shared" si="716"/>
        <v>10005</v>
      </c>
      <c r="W1644" s="73">
        <f t="shared" si="739"/>
        <v>-10005</v>
      </c>
      <c r="X1644" s="76">
        <f t="shared" si="740"/>
        <v>-1</v>
      </c>
      <c r="Y1644" s="73">
        <f t="shared" si="741"/>
        <v>0</v>
      </c>
      <c r="Z1644" s="73">
        <f t="shared" si="742"/>
        <v>0</v>
      </c>
      <c r="AA1644" s="73">
        <f t="shared" si="734"/>
        <v>0</v>
      </c>
      <c r="AB1644" s="73">
        <f t="shared" si="743"/>
        <v>4</v>
      </c>
      <c r="AC1644" s="73">
        <f t="shared" si="735"/>
        <v>460</v>
      </c>
      <c r="AD1644" s="73">
        <f t="shared" si="736"/>
        <v>0</v>
      </c>
      <c r="AE1644" s="73">
        <v>0</v>
      </c>
    </row>
    <row r="1645" spans="1:31" ht="15" customHeight="1">
      <c r="A1645" s="5" t="s">
        <v>122</v>
      </c>
      <c r="B1645" s="6" t="str">
        <f>IFERROR(VLOOKUP(A1645,'Distributor List'!$A$2:$D$77,2,0),"-")</f>
        <v>MBD</v>
      </c>
      <c r="C1645" s="6" t="str">
        <f>IFERROR(VLOOKUP(A1645,'Distributor List'!$A$2:$D$77,3,0),"-")</f>
        <v>Center-1</v>
      </c>
      <c r="D1645" s="6" t="str">
        <f>IFERROR(VLOOKUP(A1645,'Distributor List'!$A$2:$F$77,6,0),"-")</f>
        <v>Pak-1</v>
      </c>
      <c r="E1645" s="6" t="str">
        <f>IFERROR(VLOOKUP(A1645,'Distributor List'!$A$2:$D$77,4,0),"-")</f>
        <v>Distributor</v>
      </c>
      <c r="F1645" s="6" t="str">
        <f>IFERROR(VLOOKUP(H1645,'Price List'!$A$2:$H$109,8,0),"-")</f>
        <v>Medicronis</v>
      </c>
      <c r="G1645" s="6" t="str">
        <f>IFERROR(VLOOKUP(A1645,'Distributor List'!$A$2:$E$77,5,0),"-")</f>
        <v>Gujranwala Vacant</v>
      </c>
      <c r="H1645" s="10" t="s">
        <v>194</v>
      </c>
      <c r="I1645" s="58">
        <v>99</v>
      </c>
      <c r="J1645" s="72">
        <v>2</v>
      </c>
      <c r="K1645" s="72">
        <v>73</v>
      </c>
      <c r="L1645" s="73">
        <f t="shared" si="724"/>
        <v>198</v>
      </c>
      <c r="M1645" s="73">
        <f t="shared" si="723"/>
        <v>7227</v>
      </c>
      <c r="N1645" s="74">
        <v>0</v>
      </c>
      <c r="O1645" s="74">
        <f t="shared" si="737"/>
        <v>0</v>
      </c>
      <c r="P1645" s="73">
        <f t="shared" si="733"/>
        <v>198</v>
      </c>
      <c r="Q1645" s="75">
        <v>114</v>
      </c>
      <c r="R1645" s="73">
        <f t="shared" si="732"/>
        <v>11286</v>
      </c>
      <c r="S1645" s="76">
        <f t="shared" si="738"/>
        <v>1.7543859649122806E-2</v>
      </c>
      <c r="T1645" s="77">
        <v>5</v>
      </c>
      <c r="U1645" s="78">
        <f t="shared" si="731"/>
        <v>-3</v>
      </c>
      <c r="V1645" s="73">
        <f t="shared" si="716"/>
        <v>495</v>
      </c>
      <c r="W1645" s="73">
        <f t="shared" si="739"/>
        <v>-297</v>
      </c>
      <c r="X1645" s="76">
        <f t="shared" si="740"/>
        <v>-0.6</v>
      </c>
      <c r="Y1645" s="73">
        <f t="shared" si="741"/>
        <v>3</v>
      </c>
      <c r="Z1645" s="73">
        <f t="shared" si="742"/>
        <v>0</v>
      </c>
      <c r="AA1645" s="73">
        <f t="shared" si="734"/>
        <v>0</v>
      </c>
      <c r="AB1645" s="73">
        <f t="shared" si="743"/>
        <v>70</v>
      </c>
      <c r="AC1645" s="73">
        <f t="shared" si="735"/>
        <v>6930</v>
      </c>
      <c r="AD1645" s="73">
        <f t="shared" si="736"/>
        <v>297</v>
      </c>
      <c r="AE1645" s="73">
        <v>0</v>
      </c>
    </row>
    <row r="1646" spans="1:31" ht="15" customHeight="1">
      <c r="A1646" s="5" t="s">
        <v>122</v>
      </c>
      <c r="B1646" s="6" t="str">
        <f>IFERROR(VLOOKUP(A1646,'Distributor List'!$A$2:$D$77,2,0),"-")</f>
        <v>MBD</v>
      </c>
      <c r="C1646" s="6" t="str">
        <f>IFERROR(VLOOKUP(A1646,'Distributor List'!$A$2:$D$77,3,0),"-")</f>
        <v>Center-1</v>
      </c>
      <c r="D1646" s="6" t="str">
        <f>IFERROR(VLOOKUP(A1646,'Distributor List'!$A$2:$F$77,6,0),"-")</f>
        <v>Pak-1</v>
      </c>
      <c r="E1646" s="6" t="str">
        <f>IFERROR(VLOOKUP(A1646,'Distributor List'!$A$2:$D$77,4,0),"-")</f>
        <v>Distributor</v>
      </c>
      <c r="F1646" s="6" t="str">
        <f>IFERROR(VLOOKUP(H1646,'Price List'!$A$2:$H$109,8,0),"-")</f>
        <v>Transformer</v>
      </c>
      <c r="G1646" s="6" t="str">
        <f>IFERROR(VLOOKUP(A1646,'Distributor List'!$A$2:$E$77,5,0),"-")</f>
        <v>Gujranwala Vacant</v>
      </c>
      <c r="H1646" s="10" t="s">
        <v>195</v>
      </c>
      <c r="I1646" s="58">
        <v>552.5</v>
      </c>
      <c r="J1646" s="72">
        <v>0</v>
      </c>
      <c r="K1646" s="72">
        <v>0</v>
      </c>
      <c r="L1646" s="73">
        <f t="shared" si="724"/>
        <v>0</v>
      </c>
      <c r="M1646" s="73">
        <f t="shared" si="723"/>
        <v>0</v>
      </c>
      <c r="N1646" s="74">
        <v>0</v>
      </c>
      <c r="O1646" s="74">
        <f t="shared" si="737"/>
        <v>0</v>
      </c>
      <c r="P1646" s="73">
        <f t="shared" si="733"/>
        <v>0</v>
      </c>
      <c r="Q1646" s="75">
        <v>40</v>
      </c>
      <c r="R1646" s="73">
        <f t="shared" si="732"/>
        <v>22100</v>
      </c>
      <c r="S1646" s="76">
        <f t="shared" si="738"/>
        <v>0</v>
      </c>
      <c r="T1646" s="77">
        <v>0</v>
      </c>
      <c r="U1646" s="78">
        <f t="shared" si="731"/>
        <v>0</v>
      </c>
      <c r="V1646" s="73">
        <f t="shared" si="716"/>
        <v>0</v>
      </c>
      <c r="W1646" s="73">
        <f t="shared" si="739"/>
        <v>0</v>
      </c>
      <c r="X1646" s="76" t="str">
        <f t="shared" si="740"/>
        <v>-</v>
      </c>
      <c r="Y1646" s="73">
        <f t="shared" si="741"/>
        <v>0</v>
      </c>
      <c r="Z1646" s="73">
        <f t="shared" si="742"/>
        <v>0</v>
      </c>
      <c r="AA1646" s="73">
        <f t="shared" si="734"/>
        <v>0</v>
      </c>
      <c r="AB1646" s="73">
        <f t="shared" si="743"/>
        <v>0</v>
      </c>
      <c r="AC1646" s="73">
        <f t="shared" si="735"/>
        <v>0</v>
      </c>
      <c r="AD1646" s="73">
        <f t="shared" si="736"/>
        <v>0</v>
      </c>
      <c r="AE1646" s="73">
        <v>0</v>
      </c>
    </row>
    <row r="1647" spans="1:31" ht="15" customHeight="1">
      <c r="A1647" s="5" t="s">
        <v>122</v>
      </c>
      <c r="B1647" s="6" t="str">
        <f>IFERROR(VLOOKUP(A1647,'Distributor List'!$A$2:$D$77,2,0),"-")</f>
        <v>MBD</v>
      </c>
      <c r="C1647" s="6" t="str">
        <f>IFERROR(VLOOKUP(A1647,'Distributor List'!$A$2:$D$77,3,0),"-")</f>
        <v>Center-1</v>
      </c>
      <c r="D1647" s="6" t="str">
        <f>IFERROR(VLOOKUP(A1647,'Distributor List'!$A$2:$F$77,6,0),"-")</f>
        <v>Pak-1</v>
      </c>
      <c r="E1647" s="6" t="str">
        <f>IFERROR(VLOOKUP(A1647,'Distributor List'!$A$2:$D$77,4,0),"-")</f>
        <v>Distributor</v>
      </c>
      <c r="F1647" s="6" t="str">
        <f>IFERROR(VLOOKUP(H1647,'Price List'!$A$2:$H$109,8,0),"-")</f>
        <v>Transformer</v>
      </c>
      <c r="G1647" s="6" t="str">
        <f>IFERROR(VLOOKUP(A1647,'Distributor List'!$A$2:$E$77,5,0),"-")</f>
        <v>Gujranwala Vacant</v>
      </c>
      <c r="H1647" s="10" t="s">
        <v>196</v>
      </c>
      <c r="I1647" s="58">
        <v>125</v>
      </c>
      <c r="J1647" s="72">
        <v>0</v>
      </c>
      <c r="K1647" s="72">
        <v>0</v>
      </c>
      <c r="L1647" s="73">
        <f t="shared" si="724"/>
        <v>0</v>
      </c>
      <c r="M1647" s="73">
        <f t="shared" si="723"/>
        <v>0</v>
      </c>
      <c r="N1647" s="74">
        <v>0</v>
      </c>
      <c r="O1647" s="74">
        <f t="shared" si="737"/>
        <v>0</v>
      </c>
      <c r="P1647" s="73">
        <f t="shared" si="733"/>
        <v>0</v>
      </c>
      <c r="Q1647" s="75">
        <v>50</v>
      </c>
      <c r="R1647" s="73">
        <f t="shared" si="732"/>
        <v>6250</v>
      </c>
      <c r="S1647" s="76">
        <f t="shared" si="738"/>
        <v>0</v>
      </c>
      <c r="T1647" s="77">
        <v>0</v>
      </c>
      <c r="U1647" s="78">
        <f t="shared" si="731"/>
        <v>0</v>
      </c>
      <c r="V1647" s="73">
        <f t="shared" si="716"/>
        <v>0</v>
      </c>
      <c r="W1647" s="73">
        <f t="shared" si="739"/>
        <v>0</v>
      </c>
      <c r="X1647" s="76" t="str">
        <f t="shared" si="740"/>
        <v>-</v>
      </c>
      <c r="Y1647" s="73">
        <f t="shared" si="741"/>
        <v>0</v>
      </c>
      <c r="Z1647" s="73">
        <f t="shared" si="742"/>
        <v>0</v>
      </c>
      <c r="AA1647" s="73">
        <f t="shared" si="734"/>
        <v>0</v>
      </c>
      <c r="AB1647" s="73">
        <f t="shared" si="743"/>
        <v>0</v>
      </c>
      <c r="AC1647" s="73">
        <f t="shared" si="735"/>
        <v>0</v>
      </c>
      <c r="AD1647" s="73">
        <f t="shared" si="736"/>
        <v>0</v>
      </c>
      <c r="AE1647" s="73">
        <v>0</v>
      </c>
    </row>
    <row r="1648" spans="1:31" ht="15" customHeight="1">
      <c r="A1648" s="5" t="s">
        <v>122</v>
      </c>
      <c r="B1648" s="6" t="str">
        <f>IFERROR(VLOOKUP(A1648,'Distributor List'!$A$2:$D$77,2,0),"-")</f>
        <v>MBD</v>
      </c>
      <c r="C1648" s="6" t="str">
        <f>IFERROR(VLOOKUP(A1648,'Distributor List'!$A$2:$D$77,3,0),"-")</f>
        <v>Center-1</v>
      </c>
      <c r="D1648" s="6" t="str">
        <f>IFERROR(VLOOKUP(A1648,'Distributor List'!$A$2:$F$77,6,0),"-")</f>
        <v>Pak-1</v>
      </c>
      <c r="E1648" s="6" t="str">
        <f>IFERROR(VLOOKUP(A1648,'Distributor List'!$A$2:$D$77,4,0),"-")</f>
        <v>Distributor</v>
      </c>
      <c r="F1648" s="6" t="str">
        <f>IFERROR(VLOOKUP(H1648,'Price List'!$A$2:$H$109,8,0),"-")</f>
        <v>Medicronis</v>
      </c>
      <c r="G1648" s="6" t="str">
        <f>IFERROR(VLOOKUP(A1648,'Distributor List'!$A$2:$E$77,5,0),"-")</f>
        <v>Gujranwala Vacant</v>
      </c>
      <c r="H1648" s="10" t="s">
        <v>142</v>
      </c>
      <c r="I1648" s="58">
        <v>105</v>
      </c>
      <c r="J1648" s="72">
        <v>80</v>
      </c>
      <c r="K1648" s="72">
        <v>0</v>
      </c>
      <c r="L1648" s="73">
        <f t="shared" si="724"/>
        <v>8400</v>
      </c>
      <c r="M1648" s="73">
        <f t="shared" si="723"/>
        <v>0</v>
      </c>
      <c r="N1648" s="74">
        <v>80</v>
      </c>
      <c r="O1648" s="74">
        <f t="shared" si="737"/>
        <v>8400</v>
      </c>
      <c r="P1648" s="73">
        <f t="shared" si="733"/>
        <v>0</v>
      </c>
      <c r="Q1648" s="75">
        <v>456</v>
      </c>
      <c r="R1648" s="73">
        <f t="shared" si="732"/>
        <v>47880</v>
      </c>
      <c r="S1648" s="76">
        <f t="shared" si="738"/>
        <v>0.17543859649122806</v>
      </c>
      <c r="T1648" s="77">
        <v>100</v>
      </c>
      <c r="U1648" s="78">
        <f t="shared" si="731"/>
        <v>-20</v>
      </c>
      <c r="V1648" s="73">
        <f t="shared" si="716"/>
        <v>10500</v>
      </c>
      <c r="W1648" s="73">
        <f t="shared" si="739"/>
        <v>-2100</v>
      </c>
      <c r="X1648" s="76">
        <f t="shared" si="740"/>
        <v>-0.19999999999999996</v>
      </c>
      <c r="Y1648" s="73">
        <f t="shared" si="741"/>
        <v>120</v>
      </c>
      <c r="Z1648" s="73">
        <f t="shared" si="742"/>
        <v>120</v>
      </c>
      <c r="AA1648" s="73">
        <f t="shared" si="734"/>
        <v>12600</v>
      </c>
      <c r="AB1648" s="73">
        <f t="shared" si="743"/>
        <v>0</v>
      </c>
      <c r="AC1648" s="73">
        <f t="shared" si="735"/>
        <v>0</v>
      </c>
      <c r="AD1648" s="73">
        <f t="shared" si="736"/>
        <v>12600</v>
      </c>
      <c r="AE1648" s="73">
        <v>0</v>
      </c>
    </row>
    <row r="1649" spans="1:31" ht="15" customHeight="1">
      <c r="A1649" s="5" t="s">
        <v>122</v>
      </c>
      <c r="B1649" s="6" t="str">
        <f>IFERROR(VLOOKUP(A1649,'Distributor List'!$A$2:$D$77,2,0),"-")</f>
        <v>MBD</v>
      </c>
      <c r="C1649" s="6" t="str">
        <f>IFERROR(VLOOKUP(A1649,'Distributor List'!$A$2:$D$77,3,0),"-")</f>
        <v>Center-1</v>
      </c>
      <c r="D1649" s="6" t="str">
        <f>IFERROR(VLOOKUP(A1649,'Distributor List'!$A$2:$F$77,6,0),"-")</f>
        <v>Pak-1</v>
      </c>
      <c r="E1649" s="6" t="str">
        <f>IFERROR(VLOOKUP(A1649,'Distributor List'!$A$2:$D$77,4,0),"-")</f>
        <v>Distributor</v>
      </c>
      <c r="F1649" s="6" t="str">
        <f>IFERROR(VLOOKUP(H1649,'Price List'!$A$2:$H$109,8,0),"-")</f>
        <v>Medicronis</v>
      </c>
      <c r="G1649" s="6" t="str">
        <f>IFERROR(VLOOKUP(A1649,'Distributor List'!$A$2:$E$77,5,0),"-")</f>
        <v>Gujranwala Vacant</v>
      </c>
      <c r="H1649" s="10" t="s">
        <v>197</v>
      </c>
      <c r="I1649" s="58">
        <v>53</v>
      </c>
      <c r="J1649" s="72">
        <v>0</v>
      </c>
      <c r="K1649" s="72">
        <v>0</v>
      </c>
      <c r="L1649" s="73">
        <f t="shared" si="724"/>
        <v>0</v>
      </c>
      <c r="M1649" s="73">
        <f t="shared" si="723"/>
        <v>0</v>
      </c>
      <c r="N1649" s="74">
        <v>0</v>
      </c>
      <c r="O1649" s="74">
        <f t="shared" si="737"/>
        <v>0</v>
      </c>
      <c r="P1649" s="73">
        <f t="shared" si="733"/>
        <v>0</v>
      </c>
      <c r="Q1649" s="75">
        <v>0</v>
      </c>
      <c r="R1649" s="73">
        <f t="shared" si="732"/>
        <v>0</v>
      </c>
      <c r="S1649" s="76" t="str">
        <f t="shared" si="738"/>
        <v>-</v>
      </c>
      <c r="T1649" s="77">
        <v>0</v>
      </c>
      <c r="U1649" s="78">
        <f t="shared" si="731"/>
        <v>0</v>
      </c>
      <c r="V1649" s="73">
        <f t="shared" si="716"/>
        <v>0</v>
      </c>
      <c r="W1649" s="73">
        <f t="shared" si="739"/>
        <v>0</v>
      </c>
      <c r="X1649" s="76" t="str">
        <f t="shared" si="740"/>
        <v>-</v>
      </c>
      <c r="Y1649" s="73">
        <f t="shared" si="741"/>
        <v>0</v>
      </c>
      <c r="Z1649" s="73">
        <f t="shared" si="742"/>
        <v>0</v>
      </c>
      <c r="AA1649" s="73">
        <f t="shared" si="734"/>
        <v>0</v>
      </c>
      <c r="AB1649" s="73">
        <f t="shared" si="743"/>
        <v>0</v>
      </c>
      <c r="AC1649" s="73">
        <f t="shared" si="735"/>
        <v>0</v>
      </c>
      <c r="AD1649" s="73">
        <f t="shared" si="736"/>
        <v>0</v>
      </c>
      <c r="AE1649" s="73">
        <v>0</v>
      </c>
    </row>
    <row r="1650" spans="1:31" ht="15" customHeight="1">
      <c r="A1650" s="5" t="s">
        <v>122</v>
      </c>
      <c r="B1650" s="6" t="str">
        <f>IFERROR(VLOOKUP(A1650,'Distributor List'!$A$2:$D$77,2,0),"-")</f>
        <v>MBD</v>
      </c>
      <c r="C1650" s="6" t="str">
        <f>IFERROR(VLOOKUP(A1650,'Distributor List'!$A$2:$D$77,3,0),"-")</f>
        <v>Center-1</v>
      </c>
      <c r="D1650" s="6" t="str">
        <f>IFERROR(VLOOKUP(A1650,'Distributor List'!$A$2:$F$77,6,0),"-")</f>
        <v>Pak-1</v>
      </c>
      <c r="E1650" s="6" t="str">
        <f>IFERROR(VLOOKUP(A1650,'Distributor List'!$A$2:$D$77,4,0),"-")</f>
        <v>Distributor</v>
      </c>
      <c r="F1650" s="6" t="str">
        <f>IFERROR(VLOOKUP(H1650,'Price List'!$A$2:$H$109,8,0),"-")</f>
        <v>Medicronis</v>
      </c>
      <c r="G1650" s="6" t="str">
        <f>IFERROR(VLOOKUP(A1650,'Distributor List'!$A$2:$E$77,5,0),"-")</f>
        <v>Gujranwala Vacant</v>
      </c>
      <c r="H1650" s="10" t="s">
        <v>198</v>
      </c>
      <c r="I1650" s="58">
        <v>69</v>
      </c>
      <c r="J1650" s="72">
        <v>0</v>
      </c>
      <c r="K1650" s="72">
        <v>0</v>
      </c>
      <c r="L1650" s="73">
        <f t="shared" si="724"/>
        <v>0</v>
      </c>
      <c r="M1650" s="73">
        <f t="shared" si="723"/>
        <v>0</v>
      </c>
      <c r="N1650" s="74">
        <v>0</v>
      </c>
      <c r="O1650" s="74">
        <f t="shared" si="737"/>
        <v>0</v>
      </c>
      <c r="P1650" s="73">
        <f t="shared" si="733"/>
        <v>0</v>
      </c>
      <c r="Q1650" s="75">
        <v>0</v>
      </c>
      <c r="R1650" s="73">
        <f t="shared" si="732"/>
        <v>0</v>
      </c>
      <c r="S1650" s="76" t="str">
        <f t="shared" si="738"/>
        <v>-</v>
      </c>
      <c r="T1650" s="77">
        <v>0</v>
      </c>
      <c r="U1650" s="78">
        <f t="shared" si="731"/>
        <v>0</v>
      </c>
      <c r="V1650" s="73">
        <f t="shared" si="716"/>
        <v>0</v>
      </c>
      <c r="W1650" s="73">
        <f t="shared" si="739"/>
        <v>0</v>
      </c>
      <c r="X1650" s="76" t="str">
        <f t="shared" si="740"/>
        <v>-</v>
      </c>
      <c r="Y1650" s="73">
        <f t="shared" si="741"/>
        <v>0</v>
      </c>
      <c r="Z1650" s="73">
        <f t="shared" si="742"/>
        <v>0</v>
      </c>
      <c r="AA1650" s="73">
        <f t="shared" si="734"/>
        <v>0</v>
      </c>
      <c r="AB1650" s="73">
        <f t="shared" si="743"/>
        <v>0</v>
      </c>
      <c r="AC1650" s="73">
        <f t="shared" si="735"/>
        <v>0</v>
      </c>
      <c r="AD1650" s="73">
        <f t="shared" si="736"/>
        <v>0</v>
      </c>
      <c r="AE1650" s="73">
        <v>0</v>
      </c>
    </row>
    <row r="1651" spans="1:31" ht="15" customHeight="1">
      <c r="A1651" s="5" t="s">
        <v>122</v>
      </c>
      <c r="B1651" s="6" t="str">
        <f>IFERROR(VLOOKUP(A1651,'Distributor List'!$A$2:$D$77,2,0),"-")</f>
        <v>MBD</v>
      </c>
      <c r="C1651" s="6" t="str">
        <f>IFERROR(VLOOKUP(A1651,'Distributor List'!$A$2:$D$77,3,0),"-")</f>
        <v>Center-1</v>
      </c>
      <c r="D1651" s="6" t="str">
        <f>IFERROR(VLOOKUP(A1651,'Distributor List'!$A$2:$F$77,6,0),"-")</f>
        <v>Pak-1</v>
      </c>
      <c r="E1651" s="6" t="str">
        <f>IFERROR(VLOOKUP(A1651,'Distributor List'!$A$2:$D$77,4,0),"-")</f>
        <v>Distributor</v>
      </c>
      <c r="F1651" s="6" t="str">
        <f>IFERROR(VLOOKUP(H1651,'Price List'!$A$2:$H$109,8,0),"-")</f>
        <v>Medicronis</v>
      </c>
      <c r="G1651" s="6" t="str">
        <f>IFERROR(VLOOKUP(A1651,'Distributor List'!$A$2:$E$77,5,0),"-")</f>
        <v>Gujranwala Vacant</v>
      </c>
      <c r="H1651" s="10" t="s">
        <v>199</v>
      </c>
      <c r="I1651" s="58">
        <v>90</v>
      </c>
      <c r="J1651" s="72">
        <v>0</v>
      </c>
      <c r="K1651" s="72">
        <v>0</v>
      </c>
      <c r="L1651" s="73">
        <f t="shared" si="724"/>
        <v>0</v>
      </c>
      <c r="M1651" s="73">
        <f t="shared" si="723"/>
        <v>0</v>
      </c>
      <c r="N1651" s="74">
        <v>0</v>
      </c>
      <c r="O1651" s="74">
        <f t="shared" si="737"/>
        <v>0</v>
      </c>
      <c r="P1651" s="73">
        <f t="shared" si="733"/>
        <v>0</v>
      </c>
      <c r="Q1651" s="75">
        <v>0</v>
      </c>
      <c r="R1651" s="73">
        <f t="shared" si="732"/>
        <v>0</v>
      </c>
      <c r="S1651" s="76" t="str">
        <f t="shared" si="738"/>
        <v>-</v>
      </c>
      <c r="T1651" s="77">
        <v>0</v>
      </c>
      <c r="U1651" s="78">
        <f t="shared" si="731"/>
        <v>0</v>
      </c>
      <c r="V1651" s="73">
        <f t="shared" si="716"/>
        <v>0</v>
      </c>
      <c r="W1651" s="73">
        <f t="shared" si="739"/>
        <v>0</v>
      </c>
      <c r="X1651" s="76" t="str">
        <f t="shared" si="740"/>
        <v>-</v>
      </c>
      <c r="Y1651" s="73">
        <f t="shared" si="741"/>
        <v>0</v>
      </c>
      <c r="Z1651" s="73">
        <f t="shared" si="742"/>
        <v>0</v>
      </c>
      <c r="AA1651" s="73">
        <f t="shared" si="734"/>
        <v>0</v>
      </c>
      <c r="AB1651" s="73">
        <f t="shared" si="743"/>
        <v>0</v>
      </c>
      <c r="AC1651" s="73">
        <f t="shared" si="735"/>
        <v>0</v>
      </c>
      <c r="AD1651" s="73">
        <f t="shared" si="736"/>
        <v>0</v>
      </c>
      <c r="AE1651" s="73">
        <v>0</v>
      </c>
    </row>
    <row r="1652" spans="1:31" ht="15" customHeight="1">
      <c r="A1652" s="5" t="s">
        <v>122</v>
      </c>
      <c r="B1652" s="6" t="str">
        <f>IFERROR(VLOOKUP(A1652,'Distributor List'!$A$2:$D$77,2,0),"-")</f>
        <v>MBD</v>
      </c>
      <c r="C1652" s="6" t="str">
        <f>IFERROR(VLOOKUP(A1652,'Distributor List'!$A$2:$D$77,3,0),"-")</f>
        <v>Center-1</v>
      </c>
      <c r="D1652" s="6" t="str">
        <f>IFERROR(VLOOKUP(A1652,'Distributor List'!$A$2:$F$77,6,0),"-")</f>
        <v>Pak-1</v>
      </c>
      <c r="E1652" s="6" t="str">
        <f>IFERROR(VLOOKUP(A1652,'Distributor List'!$A$2:$D$77,4,0),"-")</f>
        <v>Distributor</v>
      </c>
      <c r="F1652" s="6" t="str">
        <f>IFERROR(VLOOKUP(H1652,'Price List'!$A$2:$H$109,8,0),"-")</f>
        <v>Medicronis</v>
      </c>
      <c r="G1652" s="6" t="str">
        <f>IFERROR(VLOOKUP(A1652,'Distributor List'!$A$2:$E$77,5,0),"-")</f>
        <v>Gujranwala Vacant</v>
      </c>
      <c r="H1652" s="10" t="s">
        <v>200</v>
      </c>
      <c r="I1652" s="58">
        <v>120</v>
      </c>
      <c r="J1652" s="72">
        <v>0</v>
      </c>
      <c r="K1652" s="72">
        <v>0</v>
      </c>
      <c r="L1652" s="73">
        <f t="shared" si="724"/>
        <v>0</v>
      </c>
      <c r="M1652" s="73">
        <f t="shared" si="723"/>
        <v>0</v>
      </c>
      <c r="N1652" s="74">
        <v>0</v>
      </c>
      <c r="O1652" s="74">
        <f t="shared" si="737"/>
        <v>0</v>
      </c>
      <c r="P1652" s="73">
        <f t="shared" si="733"/>
        <v>0</v>
      </c>
      <c r="Q1652" s="75">
        <v>48</v>
      </c>
      <c r="R1652" s="73">
        <f t="shared" si="732"/>
        <v>5760</v>
      </c>
      <c r="S1652" s="76">
        <f t="shared" si="738"/>
        <v>0</v>
      </c>
      <c r="T1652" s="77">
        <v>0</v>
      </c>
      <c r="U1652" s="78">
        <f t="shared" si="731"/>
        <v>0</v>
      </c>
      <c r="V1652" s="73">
        <f t="shared" si="716"/>
        <v>0</v>
      </c>
      <c r="W1652" s="73">
        <f t="shared" si="739"/>
        <v>0</v>
      </c>
      <c r="X1652" s="76" t="str">
        <f t="shared" si="740"/>
        <v>-</v>
      </c>
      <c r="Y1652" s="73">
        <f t="shared" si="741"/>
        <v>0</v>
      </c>
      <c r="Z1652" s="73">
        <f t="shared" si="742"/>
        <v>0</v>
      </c>
      <c r="AA1652" s="73">
        <f t="shared" si="734"/>
        <v>0</v>
      </c>
      <c r="AB1652" s="73">
        <f t="shared" si="743"/>
        <v>0</v>
      </c>
      <c r="AC1652" s="73">
        <f t="shared" si="735"/>
        <v>0</v>
      </c>
      <c r="AD1652" s="73">
        <f t="shared" si="736"/>
        <v>0</v>
      </c>
      <c r="AE1652" s="73">
        <v>0</v>
      </c>
    </row>
    <row r="1653" spans="1:31" ht="15" customHeight="1">
      <c r="A1653" s="5" t="s">
        <v>122</v>
      </c>
      <c r="B1653" s="6" t="str">
        <f>IFERROR(VLOOKUP(A1653,'Distributor List'!$A$2:$D$77,2,0),"-")</f>
        <v>MBD</v>
      </c>
      <c r="C1653" s="6" t="str">
        <f>IFERROR(VLOOKUP(A1653,'Distributor List'!$A$2:$D$77,3,0),"-")</f>
        <v>Center-1</v>
      </c>
      <c r="D1653" s="6" t="str">
        <f>IFERROR(VLOOKUP(A1653,'Distributor List'!$A$2:$F$77,6,0),"-")</f>
        <v>Pak-1</v>
      </c>
      <c r="E1653" s="6" t="str">
        <f>IFERROR(VLOOKUP(A1653,'Distributor List'!$A$2:$D$77,4,0),"-")</f>
        <v>Distributor</v>
      </c>
      <c r="F1653" s="6" t="str">
        <f>IFERROR(VLOOKUP(H1653,'Price List'!$A$2:$H$109,8,0),"-")</f>
        <v>Medicronis</v>
      </c>
      <c r="G1653" s="6" t="str">
        <f>IFERROR(VLOOKUP(A1653,'Distributor List'!$A$2:$E$77,5,0),"-")</f>
        <v>Gujranwala Vacant</v>
      </c>
      <c r="H1653" s="56" t="s">
        <v>145</v>
      </c>
      <c r="I1653" s="57">
        <v>110</v>
      </c>
      <c r="J1653" s="72">
        <v>95</v>
      </c>
      <c r="K1653" s="72">
        <v>0</v>
      </c>
      <c r="L1653" s="73">
        <f t="shared" si="724"/>
        <v>10450</v>
      </c>
      <c r="M1653" s="73">
        <f t="shared" si="723"/>
        <v>0</v>
      </c>
      <c r="N1653" s="74">
        <v>95</v>
      </c>
      <c r="O1653" s="74">
        <f t="shared" si="737"/>
        <v>10450</v>
      </c>
      <c r="P1653" s="73">
        <f t="shared" si="733"/>
        <v>0</v>
      </c>
      <c r="Q1653" s="75">
        <v>324</v>
      </c>
      <c r="R1653" s="73">
        <f t="shared" si="732"/>
        <v>35640</v>
      </c>
      <c r="S1653" s="76">
        <f t="shared" si="738"/>
        <v>0.2932098765432099</v>
      </c>
      <c r="T1653" s="77">
        <v>158</v>
      </c>
      <c r="U1653" s="78">
        <f t="shared" si="731"/>
        <v>-63</v>
      </c>
      <c r="V1653" s="73">
        <f t="shared" si="716"/>
        <v>17380</v>
      </c>
      <c r="W1653" s="73">
        <f t="shared" si="739"/>
        <v>-6930</v>
      </c>
      <c r="X1653" s="76">
        <f t="shared" si="740"/>
        <v>-0.39873417721518989</v>
      </c>
      <c r="Y1653" s="73">
        <f t="shared" si="741"/>
        <v>142.5</v>
      </c>
      <c r="Z1653" s="73">
        <f t="shared" si="742"/>
        <v>142.5</v>
      </c>
      <c r="AA1653" s="73">
        <f t="shared" si="734"/>
        <v>15675</v>
      </c>
      <c r="AB1653" s="73">
        <f t="shared" si="743"/>
        <v>0</v>
      </c>
      <c r="AC1653" s="73">
        <f t="shared" si="735"/>
        <v>0</v>
      </c>
      <c r="AD1653" s="73">
        <f t="shared" si="736"/>
        <v>15675</v>
      </c>
      <c r="AE1653" s="73">
        <v>0</v>
      </c>
    </row>
    <row r="1654" spans="1:31" ht="15" customHeight="1">
      <c r="A1654" s="5" t="s">
        <v>122</v>
      </c>
      <c r="B1654" s="6" t="str">
        <f>IFERROR(VLOOKUP(A1654,'Distributor List'!$A$2:$D$77,2,0),"-")</f>
        <v>MBD</v>
      </c>
      <c r="C1654" s="6" t="str">
        <f>IFERROR(VLOOKUP(A1654,'Distributor List'!$A$2:$D$77,3,0),"-")</f>
        <v>Center-1</v>
      </c>
      <c r="D1654" s="6" t="str">
        <f>IFERROR(VLOOKUP(A1654,'Distributor List'!$A$2:$F$77,6,0),"-")</f>
        <v>Pak-1</v>
      </c>
      <c r="E1654" s="6" t="str">
        <f>IFERROR(VLOOKUP(A1654,'Distributor List'!$A$2:$D$77,4,0),"-")</f>
        <v>Distributor</v>
      </c>
      <c r="F1654" s="6" t="str">
        <f>IFERROR(VLOOKUP(H1654,'Price List'!$A$2:$H$109,8,0),"-")</f>
        <v>Medicronis</v>
      </c>
      <c r="G1654" s="6" t="str">
        <f>IFERROR(VLOOKUP(A1654,'Distributor List'!$A$2:$E$77,5,0),"-")</f>
        <v>Gujranwala Vacant</v>
      </c>
      <c r="H1654" s="56" t="s">
        <v>201</v>
      </c>
      <c r="I1654" s="57">
        <v>120</v>
      </c>
      <c r="J1654" s="72">
        <v>34</v>
      </c>
      <c r="K1654" s="72">
        <v>0</v>
      </c>
      <c r="L1654" s="73">
        <f t="shared" si="724"/>
        <v>4080</v>
      </c>
      <c r="M1654" s="73">
        <f t="shared" si="723"/>
        <v>0</v>
      </c>
      <c r="N1654" s="74">
        <v>34</v>
      </c>
      <c r="O1654" s="74">
        <f t="shared" si="737"/>
        <v>4080</v>
      </c>
      <c r="P1654" s="73">
        <f t="shared" si="733"/>
        <v>0</v>
      </c>
      <c r="Q1654" s="75">
        <v>54</v>
      </c>
      <c r="R1654" s="73">
        <f t="shared" si="732"/>
        <v>6480</v>
      </c>
      <c r="S1654" s="76">
        <f t="shared" si="738"/>
        <v>0.62962962962962965</v>
      </c>
      <c r="T1654" s="77">
        <v>6</v>
      </c>
      <c r="U1654" s="78">
        <f t="shared" si="731"/>
        <v>28</v>
      </c>
      <c r="V1654" s="73">
        <f t="shared" si="716"/>
        <v>720</v>
      </c>
      <c r="W1654" s="73">
        <f t="shared" si="739"/>
        <v>3360</v>
      </c>
      <c r="X1654" s="76">
        <f t="shared" si="740"/>
        <v>4.666666666666667</v>
      </c>
      <c r="Y1654" s="73">
        <f t="shared" si="741"/>
        <v>51</v>
      </c>
      <c r="Z1654" s="73">
        <f t="shared" si="742"/>
        <v>51</v>
      </c>
      <c r="AA1654" s="73">
        <f t="shared" si="734"/>
        <v>6120</v>
      </c>
      <c r="AB1654" s="73">
        <f t="shared" si="743"/>
        <v>0</v>
      </c>
      <c r="AC1654" s="73">
        <f t="shared" si="735"/>
        <v>0</v>
      </c>
      <c r="AD1654" s="73">
        <f t="shared" si="736"/>
        <v>6120</v>
      </c>
      <c r="AE1654" s="73">
        <v>0</v>
      </c>
    </row>
    <row r="1655" spans="1:31" ht="15" customHeight="1">
      <c r="A1655" s="5" t="s">
        <v>122</v>
      </c>
      <c r="B1655" s="6" t="str">
        <f>IFERROR(VLOOKUP(A1655,'Distributor List'!$A$2:$D$77,2,0),"-")</f>
        <v>MBD</v>
      </c>
      <c r="C1655" s="6" t="str">
        <f>IFERROR(VLOOKUP(A1655,'Distributor List'!$A$2:$D$77,3,0),"-")</f>
        <v>Center-1</v>
      </c>
      <c r="D1655" s="6" t="str">
        <f>IFERROR(VLOOKUP(A1655,'Distributor List'!$A$2:$F$77,6,0),"-")</f>
        <v>Pak-1</v>
      </c>
      <c r="E1655" s="6" t="str">
        <f>IFERROR(VLOOKUP(A1655,'Distributor List'!$A$2:$D$77,4,0),"-")</f>
        <v>Distributor</v>
      </c>
      <c r="F1655" s="6" t="str">
        <f>IFERROR(VLOOKUP(H1655,'Price List'!$A$2:$H$109,8,0),"-")</f>
        <v>Medicronis</v>
      </c>
      <c r="G1655" s="6" t="str">
        <f>IFERROR(VLOOKUP(A1655,'Distributor List'!$A$2:$E$77,5,0),"-")</f>
        <v>Gujranwala Vacant</v>
      </c>
      <c r="H1655" s="10" t="s">
        <v>202</v>
      </c>
      <c r="I1655" s="55">
        <v>140</v>
      </c>
      <c r="J1655" s="72">
        <v>16</v>
      </c>
      <c r="K1655" s="72">
        <v>8</v>
      </c>
      <c r="L1655" s="73">
        <f t="shared" si="724"/>
        <v>2240</v>
      </c>
      <c r="M1655" s="73">
        <f t="shared" si="723"/>
        <v>1120</v>
      </c>
      <c r="N1655" s="74">
        <v>16</v>
      </c>
      <c r="O1655" s="74">
        <f t="shared" si="737"/>
        <v>2240</v>
      </c>
      <c r="P1655" s="73">
        <f t="shared" si="733"/>
        <v>0</v>
      </c>
      <c r="Q1655" s="75">
        <v>54</v>
      </c>
      <c r="R1655" s="73">
        <f t="shared" si="732"/>
        <v>7560</v>
      </c>
      <c r="S1655" s="76">
        <f t="shared" si="738"/>
        <v>0.29629629629629628</v>
      </c>
      <c r="T1655" s="77">
        <v>33</v>
      </c>
      <c r="U1655" s="78">
        <f t="shared" si="731"/>
        <v>-17</v>
      </c>
      <c r="V1655" s="73">
        <f t="shared" si="716"/>
        <v>4620</v>
      </c>
      <c r="W1655" s="73">
        <f t="shared" si="739"/>
        <v>-2380</v>
      </c>
      <c r="X1655" s="76">
        <f t="shared" si="740"/>
        <v>-0.51515151515151514</v>
      </c>
      <c r="Y1655" s="73">
        <f t="shared" si="741"/>
        <v>24</v>
      </c>
      <c r="Z1655" s="73">
        <f t="shared" si="742"/>
        <v>16</v>
      </c>
      <c r="AA1655" s="73">
        <f t="shared" si="734"/>
        <v>2240</v>
      </c>
      <c r="AB1655" s="73">
        <f t="shared" si="743"/>
        <v>0</v>
      </c>
      <c r="AC1655" s="73">
        <f t="shared" si="735"/>
        <v>0</v>
      </c>
      <c r="AD1655" s="73">
        <f t="shared" si="736"/>
        <v>3360</v>
      </c>
      <c r="AE1655" s="73">
        <v>0</v>
      </c>
    </row>
    <row r="1656" spans="1:31" ht="15" customHeight="1">
      <c r="A1656" s="5" t="s">
        <v>122</v>
      </c>
      <c r="B1656" s="6" t="str">
        <f>IFERROR(VLOOKUP(A1656,'Distributor List'!$A$2:$D$77,2,0),"-")</f>
        <v>MBD</v>
      </c>
      <c r="C1656" s="6" t="str">
        <f>IFERROR(VLOOKUP(A1656,'Distributor List'!$A$2:$D$77,3,0),"-")</f>
        <v>Center-1</v>
      </c>
      <c r="D1656" s="6" t="str">
        <f>IFERROR(VLOOKUP(A1656,'Distributor List'!$A$2:$F$77,6,0),"-")</f>
        <v>Pak-1</v>
      </c>
      <c r="E1656" s="6" t="str">
        <f>IFERROR(VLOOKUP(A1656,'Distributor List'!$A$2:$D$77,4,0),"-")</f>
        <v>Distributor</v>
      </c>
      <c r="F1656" s="6" t="str">
        <f>IFERROR(VLOOKUP(H1656,'Price List'!$A$2:$H$109,8,0),"-")</f>
        <v>Transformer</v>
      </c>
      <c r="G1656" s="6" t="str">
        <f>IFERROR(VLOOKUP(A1656,'Distributor List'!$A$2:$E$77,5,0),"-")</f>
        <v>Gujranwala Vacant</v>
      </c>
      <c r="H1656" s="10" t="s">
        <v>148</v>
      </c>
      <c r="I1656" s="55">
        <v>255</v>
      </c>
      <c r="J1656" s="72">
        <v>0</v>
      </c>
      <c r="K1656" s="72">
        <v>0</v>
      </c>
      <c r="L1656" s="73">
        <f t="shared" si="724"/>
        <v>0</v>
      </c>
      <c r="M1656" s="73">
        <f t="shared" si="723"/>
        <v>0</v>
      </c>
      <c r="N1656" s="74">
        <v>0</v>
      </c>
      <c r="O1656" s="74">
        <f t="shared" si="737"/>
        <v>0</v>
      </c>
      <c r="P1656" s="73">
        <f t="shared" si="733"/>
        <v>0</v>
      </c>
      <c r="Q1656" s="75">
        <v>200</v>
      </c>
      <c r="R1656" s="73">
        <f t="shared" si="732"/>
        <v>51000</v>
      </c>
      <c r="S1656" s="76">
        <f t="shared" si="738"/>
        <v>0</v>
      </c>
      <c r="T1656" s="77">
        <v>0</v>
      </c>
      <c r="U1656" s="78">
        <f t="shared" si="731"/>
        <v>0</v>
      </c>
      <c r="V1656" s="73">
        <f t="shared" si="716"/>
        <v>0</v>
      </c>
      <c r="W1656" s="73">
        <f t="shared" si="739"/>
        <v>0</v>
      </c>
      <c r="X1656" s="76" t="str">
        <f t="shared" si="740"/>
        <v>-</v>
      </c>
      <c r="Y1656" s="73">
        <f t="shared" si="741"/>
        <v>0</v>
      </c>
      <c r="Z1656" s="73">
        <f t="shared" si="742"/>
        <v>0</v>
      </c>
      <c r="AA1656" s="73">
        <f t="shared" si="734"/>
        <v>0</v>
      </c>
      <c r="AB1656" s="73">
        <f t="shared" si="743"/>
        <v>0</v>
      </c>
      <c r="AC1656" s="73">
        <f t="shared" si="735"/>
        <v>0</v>
      </c>
      <c r="AD1656" s="73">
        <f t="shared" si="736"/>
        <v>0</v>
      </c>
      <c r="AE1656" s="73">
        <v>0</v>
      </c>
    </row>
    <row r="1657" spans="1:31" ht="15" customHeight="1">
      <c r="A1657" s="5" t="s">
        <v>122</v>
      </c>
      <c r="B1657" s="6" t="str">
        <f>IFERROR(VLOOKUP(A1657,'Distributor List'!$A$2:$D$77,2,0),"-")</f>
        <v>MBD</v>
      </c>
      <c r="C1657" s="6" t="str">
        <f>IFERROR(VLOOKUP(A1657,'Distributor List'!$A$2:$D$77,3,0),"-")</f>
        <v>Center-1</v>
      </c>
      <c r="D1657" s="6" t="str">
        <f>IFERROR(VLOOKUP(A1657,'Distributor List'!$A$2:$F$77,6,0),"-")</f>
        <v>Pak-1</v>
      </c>
      <c r="E1657" s="6" t="str">
        <f>IFERROR(VLOOKUP(A1657,'Distributor List'!$A$2:$D$77,4,0),"-")</f>
        <v>Distributor</v>
      </c>
      <c r="F1657" s="6" t="str">
        <f>IFERROR(VLOOKUP(H1657,'Price List'!$A$2:$H$109,8,0),"-")</f>
        <v>Medicronis</v>
      </c>
      <c r="G1657" s="6" t="str">
        <f>IFERROR(VLOOKUP(A1657,'Distributor List'!$A$2:$E$77,5,0),"-")</f>
        <v>Gujranwala Vacant</v>
      </c>
      <c r="H1657" s="52" t="s">
        <v>147</v>
      </c>
      <c r="I1657" s="55">
        <v>180</v>
      </c>
      <c r="J1657" s="72">
        <v>24</v>
      </c>
      <c r="K1657" s="72">
        <v>0</v>
      </c>
      <c r="L1657" s="73">
        <f t="shared" si="724"/>
        <v>4320</v>
      </c>
      <c r="M1657" s="73">
        <f t="shared" si="723"/>
        <v>0</v>
      </c>
      <c r="N1657" s="74">
        <v>24</v>
      </c>
      <c r="O1657" s="74">
        <f t="shared" si="737"/>
        <v>4320</v>
      </c>
      <c r="P1657" s="73">
        <f t="shared" si="733"/>
        <v>0</v>
      </c>
      <c r="Q1657" s="75">
        <v>162</v>
      </c>
      <c r="R1657" s="73">
        <f t="shared" si="732"/>
        <v>29160</v>
      </c>
      <c r="S1657" s="76">
        <f t="shared" si="738"/>
        <v>0.14814814814814814</v>
      </c>
      <c r="T1657" s="77">
        <v>60</v>
      </c>
      <c r="U1657" s="78">
        <f t="shared" si="731"/>
        <v>-36</v>
      </c>
      <c r="V1657" s="73">
        <f t="shared" si="716"/>
        <v>10800</v>
      </c>
      <c r="W1657" s="73">
        <f t="shared" si="739"/>
        <v>-6480</v>
      </c>
      <c r="X1657" s="76">
        <f t="shared" si="740"/>
        <v>-0.6</v>
      </c>
      <c r="Y1657" s="73">
        <f t="shared" si="741"/>
        <v>36</v>
      </c>
      <c r="Z1657" s="73">
        <f t="shared" si="742"/>
        <v>36</v>
      </c>
      <c r="AA1657" s="73">
        <f t="shared" si="734"/>
        <v>6480</v>
      </c>
      <c r="AB1657" s="73">
        <f t="shared" si="743"/>
        <v>0</v>
      </c>
      <c r="AC1657" s="73">
        <f t="shared" si="735"/>
        <v>0</v>
      </c>
      <c r="AD1657" s="73">
        <f t="shared" si="736"/>
        <v>6480</v>
      </c>
      <c r="AE1657" s="73">
        <v>0</v>
      </c>
    </row>
    <row r="1658" spans="1:31" ht="13.5" customHeight="1">
      <c r="A1658" s="5" t="s">
        <v>122</v>
      </c>
      <c r="B1658" s="6" t="str">
        <f>IFERROR(VLOOKUP(A1658,'Distributor List'!$A$2:$D$77,2,0),"-")</f>
        <v>MBD</v>
      </c>
      <c r="C1658" s="6" t="str">
        <f>IFERROR(VLOOKUP(A1658,'Distributor List'!$A$2:$D$77,3,0),"-")</f>
        <v>Center-1</v>
      </c>
      <c r="D1658" s="6" t="str">
        <f>IFERROR(VLOOKUP(A1658,'Distributor List'!$A$2:$F$77,6,0),"-")</f>
        <v>Pak-1</v>
      </c>
      <c r="E1658" s="6" t="str">
        <f>IFERROR(VLOOKUP(A1658,'Distributor List'!$A$2:$D$77,4,0),"-")</f>
        <v>Distributor</v>
      </c>
      <c r="F1658" s="6" t="str">
        <f>IFERROR(VLOOKUP(H1658,'Price List'!$A$2:$H$109,8,0),"-")</f>
        <v>Transformer</v>
      </c>
      <c r="G1658" s="6" t="str">
        <f>IFERROR(VLOOKUP(A1658,'Distributor List'!$A$2:$E$77,5,0),"-")</f>
        <v>Gujranwala Vacant</v>
      </c>
      <c r="H1658" s="10" t="s">
        <v>146</v>
      </c>
      <c r="I1658" s="55">
        <v>680</v>
      </c>
      <c r="J1658" s="72">
        <v>0</v>
      </c>
      <c r="K1658" s="72">
        <v>0</v>
      </c>
      <c r="L1658" s="73">
        <f t="shared" si="724"/>
        <v>0</v>
      </c>
      <c r="M1658" s="73">
        <f t="shared" si="723"/>
        <v>0</v>
      </c>
      <c r="N1658" s="74">
        <v>0</v>
      </c>
      <c r="O1658" s="74">
        <f t="shared" si="737"/>
        <v>0</v>
      </c>
      <c r="P1658" s="73">
        <f t="shared" si="733"/>
        <v>0</v>
      </c>
      <c r="Q1658" s="75">
        <v>100</v>
      </c>
      <c r="R1658" s="73">
        <f t="shared" si="732"/>
        <v>68000</v>
      </c>
      <c r="S1658" s="76">
        <f t="shared" si="738"/>
        <v>0</v>
      </c>
      <c r="T1658" s="77">
        <v>0</v>
      </c>
      <c r="U1658" s="78">
        <f t="shared" si="731"/>
        <v>0</v>
      </c>
      <c r="V1658" s="73">
        <f t="shared" si="716"/>
        <v>0</v>
      </c>
      <c r="W1658" s="73">
        <f t="shared" si="739"/>
        <v>0</v>
      </c>
      <c r="X1658" s="76" t="str">
        <f t="shared" si="740"/>
        <v>-</v>
      </c>
      <c r="Y1658" s="73">
        <f t="shared" si="741"/>
        <v>0</v>
      </c>
      <c r="Z1658" s="73">
        <f t="shared" si="742"/>
        <v>0</v>
      </c>
      <c r="AA1658" s="73">
        <f t="shared" si="734"/>
        <v>0</v>
      </c>
      <c r="AB1658" s="73">
        <f t="shared" si="743"/>
        <v>0</v>
      </c>
      <c r="AC1658" s="73">
        <f t="shared" si="735"/>
        <v>0</v>
      </c>
      <c r="AD1658" s="73">
        <f t="shared" si="736"/>
        <v>0</v>
      </c>
      <c r="AE1658" s="73">
        <v>0</v>
      </c>
    </row>
    <row r="1659" spans="1:31" ht="15" customHeight="1">
      <c r="A1659" s="5" t="s">
        <v>122</v>
      </c>
      <c r="B1659" s="6" t="str">
        <f>IFERROR(VLOOKUP(A1659,'Distributor List'!$A$2:$D$77,2,0),"-")</f>
        <v>MBD</v>
      </c>
      <c r="C1659" s="6" t="str">
        <f>IFERROR(VLOOKUP(A1659,'Distributor List'!$A$2:$D$77,3,0),"-")</f>
        <v>Center-1</v>
      </c>
      <c r="D1659" s="6" t="str">
        <f>IFERROR(VLOOKUP(A1659,'Distributor List'!$A$2:$F$77,6,0),"-")</f>
        <v>Pak-1</v>
      </c>
      <c r="E1659" s="6" t="str">
        <f>IFERROR(VLOOKUP(A1659,'Distributor List'!$A$2:$D$77,4,0),"-")</f>
        <v>Distributor</v>
      </c>
      <c r="F1659" s="6" t="str">
        <f>IFERROR(VLOOKUP(H1659,'Price List'!$A$2:$H$109,8,0),"-")</f>
        <v>Medicronis</v>
      </c>
      <c r="G1659" s="6" t="str">
        <f>IFERROR(VLOOKUP(A1659,'Distributor List'!$A$2:$E$77,5,0),"-")</f>
        <v>Gujranwala Vacant</v>
      </c>
      <c r="H1659" s="10" t="s">
        <v>203</v>
      </c>
      <c r="I1659" s="55">
        <v>90</v>
      </c>
      <c r="J1659" s="72">
        <v>28</v>
      </c>
      <c r="K1659" s="72">
        <v>49</v>
      </c>
      <c r="L1659" s="73">
        <f t="shared" si="724"/>
        <v>2520</v>
      </c>
      <c r="M1659" s="73">
        <f t="shared" si="723"/>
        <v>4410</v>
      </c>
      <c r="N1659" s="74">
        <v>5</v>
      </c>
      <c r="O1659" s="74">
        <f t="shared" si="737"/>
        <v>450</v>
      </c>
      <c r="P1659" s="73">
        <f t="shared" si="733"/>
        <v>2070</v>
      </c>
      <c r="Q1659" s="75">
        <v>126</v>
      </c>
      <c r="R1659" s="73">
        <f t="shared" si="732"/>
        <v>11340</v>
      </c>
      <c r="S1659" s="76">
        <f t="shared" si="738"/>
        <v>0.22222222222222221</v>
      </c>
      <c r="T1659" s="77">
        <v>40</v>
      </c>
      <c r="U1659" s="78">
        <f t="shared" si="731"/>
        <v>-12</v>
      </c>
      <c r="V1659" s="73">
        <f t="shared" si="716"/>
        <v>3600</v>
      </c>
      <c r="W1659" s="73">
        <f t="shared" si="739"/>
        <v>-1080</v>
      </c>
      <c r="X1659" s="76">
        <f t="shared" si="740"/>
        <v>-0.30000000000000004</v>
      </c>
      <c r="Y1659" s="73">
        <f t="shared" si="741"/>
        <v>42</v>
      </c>
      <c r="Z1659" s="73">
        <f t="shared" si="742"/>
        <v>0</v>
      </c>
      <c r="AA1659" s="73">
        <f t="shared" si="734"/>
        <v>0</v>
      </c>
      <c r="AB1659" s="73">
        <f t="shared" si="743"/>
        <v>7</v>
      </c>
      <c r="AC1659" s="73">
        <f t="shared" si="735"/>
        <v>630</v>
      </c>
      <c r="AD1659" s="73">
        <f t="shared" si="736"/>
        <v>3780</v>
      </c>
      <c r="AE1659" s="73">
        <v>0</v>
      </c>
    </row>
    <row r="1660" spans="1:31" ht="15" customHeight="1">
      <c r="A1660" s="5" t="s">
        <v>122</v>
      </c>
      <c r="B1660" s="6" t="str">
        <f>IFERROR(VLOOKUP(A1660,'Distributor List'!$A$2:$D$77,2,0),"-")</f>
        <v>MBD</v>
      </c>
      <c r="C1660" s="6" t="str">
        <f>IFERROR(VLOOKUP(A1660,'Distributor List'!$A$2:$D$77,3,0),"-")</f>
        <v>Center-1</v>
      </c>
      <c r="D1660" s="6" t="str">
        <f>IFERROR(VLOOKUP(A1660,'Distributor List'!$A$2:$F$77,6,0),"-")</f>
        <v>Pak-1</v>
      </c>
      <c r="E1660" s="6" t="str">
        <f>IFERROR(VLOOKUP(A1660,'Distributor List'!$A$2:$D$77,4,0),"-")</f>
        <v>Distributor</v>
      </c>
      <c r="F1660" s="6" t="str">
        <f>IFERROR(VLOOKUP(H1660,'Price List'!$A$2:$H$109,8,0),"-")</f>
        <v>Medicronis</v>
      </c>
      <c r="G1660" s="6" t="str">
        <f>IFERROR(VLOOKUP(A1660,'Distributor List'!$A$2:$E$77,5,0),"-")</f>
        <v>Gujranwala Vacant</v>
      </c>
      <c r="H1660" s="10" t="s">
        <v>204</v>
      </c>
      <c r="I1660" s="55">
        <v>105</v>
      </c>
      <c r="J1660" s="72">
        <v>35</v>
      </c>
      <c r="K1660" s="72">
        <v>21</v>
      </c>
      <c r="L1660" s="73">
        <f t="shared" si="724"/>
        <v>3675</v>
      </c>
      <c r="M1660" s="73">
        <f t="shared" si="723"/>
        <v>2205</v>
      </c>
      <c r="N1660" s="74">
        <v>35</v>
      </c>
      <c r="O1660" s="74">
        <f t="shared" si="737"/>
        <v>3675</v>
      </c>
      <c r="P1660" s="73">
        <f t="shared" si="733"/>
        <v>0</v>
      </c>
      <c r="Q1660" s="75">
        <v>96</v>
      </c>
      <c r="R1660" s="73">
        <f t="shared" si="732"/>
        <v>10080</v>
      </c>
      <c r="S1660" s="76">
        <f t="shared" si="738"/>
        <v>0.36458333333333331</v>
      </c>
      <c r="T1660" s="77">
        <v>3</v>
      </c>
      <c r="U1660" s="78">
        <f t="shared" si="731"/>
        <v>32</v>
      </c>
      <c r="V1660" s="73">
        <f t="shared" si="716"/>
        <v>315</v>
      </c>
      <c r="W1660" s="73">
        <f t="shared" si="739"/>
        <v>3360</v>
      </c>
      <c r="X1660" s="76">
        <f t="shared" si="740"/>
        <v>10.666666666666666</v>
      </c>
      <c r="Y1660" s="73">
        <f t="shared" si="741"/>
        <v>52.5</v>
      </c>
      <c r="Z1660" s="73">
        <f t="shared" si="742"/>
        <v>31.5</v>
      </c>
      <c r="AA1660" s="73">
        <f t="shared" si="734"/>
        <v>3307.5</v>
      </c>
      <c r="AB1660" s="73">
        <f t="shared" si="743"/>
        <v>0</v>
      </c>
      <c r="AC1660" s="73">
        <f t="shared" si="735"/>
        <v>0</v>
      </c>
      <c r="AD1660" s="73">
        <f t="shared" si="736"/>
        <v>5512.5</v>
      </c>
      <c r="AE1660" s="73">
        <v>0</v>
      </c>
    </row>
    <row r="1661" spans="1:31" ht="15" customHeight="1">
      <c r="A1661" s="5" t="s">
        <v>122</v>
      </c>
      <c r="B1661" s="6" t="str">
        <f>IFERROR(VLOOKUP(A1661,'Distributor List'!$A$2:$D$77,2,0),"-")</f>
        <v>MBD</v>
      </c>
      <c r="C1661" s="6" t="str">
        <f>IFERROR(VLOOKUP(A1661,'Distributor List'!$A$2:$D$77,3,0),"-")</f>
        <v>Center-1</v>
      </c>
      <c r="D1661" s="6" t="str">
        <f>IFERROR(VLOOKUP(A1661,'Distributor List'!$A$2:$F$77,6,0),"-")</f>
        <v>Pak-1</v>
      </c>
      <c r="E1661" s="6" t="str">
        <f>IFERROR(VLOOKUP(A1661,'Distributor List'!$A$2:$D$77,4,0),"-")</f>
        <v>Distributor</v>
      </c>
      <c r="F1661" s="6" t="str">
        <f>IFERROR(VLOOKUP(H1661,'Price List'!$A$2:$H$109,8,0),"-")</f>
        <v>Medicronis</v>
      </c>
      <c r="G1661" s="6" t="str">
        <f>IFERROR(VLOOKUP(A1661,'Distributor List'!$A$2:$E$77,5,0),"-")</f>
        <v>Gujranwala Vacant</v>
      </c>
      <c r="H1661" s="10" t="s">
        <v>205</v>
      </c>
      <c r="I1661" s="55">
        <v>110</v>
      </c>
      <c r="J1661" s="72">
        <v>28</v>
      </c>
      <c r="K1661" s="72">
        <v>45</v>
      </c>
      <c r="L1661" s="73">
        <f t="shared" si="724"/>
        <v>3080</v>
      </c>
      <c r="M1661" s="73">
        <f t="shared" si="723"/>
        <v>4950</v>
      </c>
      <c r="N1661" s="74">
        <v>28</v>
      </c>
      <c r="O1661" s="74">
        <f t="shared" si="737"/>
        <v>3080</v>
      </c>
      <c r="P1661" s="73">
        <f t="shared" si="733"/>
        <v>0</v>
      </c>
      <c r="Q1661" s="75">
        <v>96</v>
      </c>
      <c r="R1661" s="73">
        <f t="shared" si="732"/>
        <v>10560</v>
      </c>
      <c r="S1661" s="76">
        <f t="shared" si="738"/>
        <v>0.29166666666666669</v>
      </c>
      <c r="T1661" s="77">
        <v>52</v>
      </c>
      <c r="U1661" s="78">
        <f t="shared" si="731"/>
        <v>-24</v>
      </c>
      <c r="V1661" s="73">
        <f t="shared" si="716"/>
        <v>5720</v>
      </c>
      <c r="W1661" s="73">
        <f t="shared" si="739"/>
        <v>-2640</v>
      </c>
      <c r="X1661" s="76">
        <f t="shared" si="740"/>
        <v>-0.46153846153846156</v>
      </c>
      <c r="Y1661" s="73">
        <f t="shared" si="741"/>
        <v>42</v>
      </c>
      <c r="Z1661" s="73">
        <f t="shared" si="742"/>
        <v>0</v>
      </c>
      <c r="AA1661" s="73">
        <f t="shared" si="734"/>
        <v>0</v>
      </c>
      <c r="AB1661" s="73">
        <f t="shared" si="743"/>
        <v>3</v>
      </c>
      <c r="AC1661" s="73">
        <f t="shared" si="735"/>
        <v>330</v>
      </c>
      <c r="AD1661" s="73">
        <f t="shared" si="736"/>
        <v>4620</v>
      </c>
      <c r="AE1661" s="73">
        <v>0</v>
      </c>
    </row>
    <row r="1662" spans="1:31" ht="15" customHeight="1">
      <c r="A1662" s="5" t="s">
        <v>122</v>
      </c>
      <c r="B1662" s="6" t="str">
        <f>IFERROR(VLOOKUP(A1662,'Distributor List'!$A$2:$D$77,2,0),"-")</f>
        <v>MBD</v>
      </c>
      <c r="C1662" s="6" t="str">
        <f>IFERROR(VLOOKUP(A1662,'Distributor List'!$A$2:$D$77,3,0),"-")</f>
        <v>Center-1</v>
      </c>
      <c r="D1662" s="6" t="str">
        <f>IFERROR(VLOOKUP(A1662,'Distributor List'!$A$2:$F$77,6,0),"-")</f>
        <v>Pak-1</v>
      </c>
      <c r="E1662" s="6" t="str">
        <f>IFERROR(VLOOKUP(A1662,'Distributor List'!$A$2:$D$77,4,0),"-")</f>
        <v>Distributor</v>
      </c>
      <c r="F1662" s="6" t="str">
        <f>IFERROR(VLOOKUP(H1662,'Price List'!$A$2:$H$109,8,0),"-")</f>
        <v>Medicronis</v>
      </c>
      <c r="G1662" s="6" t="str">
        <f>IFERROR(VLOOKUP(A1662,'Distributor List'!$A$2:$E$77,5,0),"-")</f>
        <v>Gujranwala Vacant</v>
      </c>
      <c r="H1662" s="10" t="s">
        <v>149</v>
      </c>
      <c r="I1662" s="55">
        <v>105</v>
      </c>
      <c r="J1662" s="72">
        <v>0</v>
      </c>
      <c r="K1662" s="72">
        <v>0</v>
      </c>
      <c r="L1662" s="73">
        <f t="shared" si="724"/>
        <v>0</v>
      </c>
      <c r="M1662" s="73">
        <f t="shared" si="723"/>
        <v>0</v>
      </c>
      <c r="N1662" s="74">
        <v>-5</v>
      </c>
      <c r="O1662" s="74">
        <f t="shared" si="737"/>
        <v>-525</v>
      </c>
      <c r="P1662" s="73">
        <f t="shared" si="733"/>
        <v>525</v>
      </c>
      <c r="Q1662" s="75">
        <v>144</v>
      </c>
      <c r="R1662" s="73">
        <f t="shared" si="732"/>
        <v>15120</v>
      </c>
      <c r="S1662" s="76">
        <f t="shared" si="738"/>
        <v>0</v>
      </c>
      <c r="T1662" s="77">
        <v>75</v>
      </c>
      <c r="U1662" s="78">
        <f t="shared" si="731"/>
        <v>-75</v>
      </c>
      <c r="V1662" s="73">
        <f t="shared" si="716"/>
        <v>7875</v>
      </c>
      <c r="W1662" s="73">
        <f t="shared" si="739"/>
        <v>-7875</v>
      </c>
      <c r="X1662" s="76">
        <f t="shared" si="740"/>
        <v>-1</v>
      </c>
      <c r="Y1662" s="73">
        <f t="shared" si="741"/>
        <v>0</v>
      </c>
      <c r="Z1662" s="73">
        <f t="shared" si="742"/>
        <v>0</v>
      </c>
      <c r="AA1662" s="73">
        <f t="shared" si="734"/>
        <v>0</v>
      </c>
      <c r="AB1662" s="73">
        <f t="shared" si="743"/>
        <v>0</v>
      </c>
      <c r="AC1662" s="73">
        <f t="shared" si="735"/>
        <v>0</v>
      </c>
      <c r="AD1662" s="73">
        <f t="shared" si="736"/>
        <v>0</v>
      </c>
      <c r="AE1662" s="73">
        <v>0</v>
      </c>
    </row>
    <row r="1663" spans="1:31" ht="15" customHeight="1">
      <c r="A1663" s="5" t="s">
        <v>122</v>
      </c>
      <c r="B1663" s="6" t="str">
        <f>IFERROR(VLOOKUP(A1663,'Distributor List'!$A$2:$D$77,2,0),"-")</f>
        <v>MBD</v>
      </c>
      <c r="C1663" s="6" t="str">
        <f>IFERROR(VLOOKUP(A1663,'Distributor List'!$A$2:$D$77,3,0),"-")</f>
        <v>Center-1</v>
      </c>
      <c r="D1663" s="6" t="str">
        <f>IFERROR(VLOOKUP(A1663,'Distributor List'!$A$2:$F$77,6,0),"-")</f>
        <v>Pak-1</v>
      </c>
      <c r="E1663" s="6" t="str">
        <f>IFERROR(VLOOKUP(A1663,'Distributor List'!$A$2:$D$77,4,0),"-")</f>
        <v>Distributor</v>
      </c>
      <c r="F1663" s="6" t="str">
        <f>IFERROR(VLOOKUP(H1663,'Price List'!$A$2:$H$109,8,0),"-")</f>
        <v>Medicronis</v>
      </c>
      <c r="G1663" s="6" t="str">
        <f>IFERROR(VLOOKUP(A1663,'Distributor List'!$A$2:$E$77,5,0),"-")</f>
        <v>Gujranwala Vacant</v>
      </c>
      <c r="H1663" s="59" t="s">
        <v>206</v>
      </c>
      <c r="I1663" s="57">
        <v>90</v>
      </c>
      <c r="J1663" s="72">
        <v>79</v>
      </c>
      <c r="K1663" s="72">
        <v>71</v>
      </c>
      <c r="L1663" s="73">
        <f t="shared" si="724"/>
        <v>7110</v>
      </c>
      <c r="M1663" s="73">
        <f t="shared" si="723"/>
        <v>6390</v>
      </c>
      <c r="N1663" s="74">
        <v>44</v>
      </c>
      <c r="O1663" s="74">
        <f t="shared" si="737"/>
        <v>3960</v>
      </c>
      <c r="P1663" s="73">
        <f t="shared" si="733"/>
        <v>3150</v>
      </c>
      <c r="Q1663" s="75">
        <v>0</v>
      </c>
      <c r="R1663" s="73">
        <v>0</v>
      </c>
      <c r="S1663" s="76" t="str">
        <f t="shared" si="738"/>
        <v>-</v>
      </c>
      <c r="T1663" s="77">
        <v>0</v>
      </c>
      <c r="U1663" s="78">
        <v>0</v>
      </c>
      <c r="V1663" s="73">
        <f t="shared" si="716"/>
        <v>0</v>
      </c>
      <c r="W1663" s="73">
        <f t="shared" si="739"/>
        <v>7110</v>
      </c>
      <c r="X1663" s="76" t="str">
        <f t="shared" si="740"/>
        <v>-</v>
      </c>
      <c r="Y1663" s="73">
        <f t="shared" si="741"/>
        <v>118.5</v>
      </c>
      <c r="Z1663" s="73">
        <f t="shared" si="742"/>
        <v>47.5</v>
      </c>
      <c r="AA1663" s="73">
        <f t="shared" si="734"/>
        <v>4275</v>
      </c>
      <c r="AB1663" s="73">
        <f t="shared" si="743"/>
        <v>0</v>
      </c>
      <c r="AC1663" s="73">
        <f t="shared" si="735"/>
        <v>0</v>
      </c>
      <c r="AD1663" s="73">
        <f t="shared" si="736"/>
        <v>10665</v>
      </c>
      <c r="AE1663" s="73">
        <v>0</v>
      </c>
    </row>
    <row r="1664" spans="1:31" ht="15" customHeight="1">
      <c r="A1664" s="5" t="s">
        <v>122</v>
      </c>
      <c r="B1664" s="6" t="str">
        <f>IFERROR(VLOOKUP(A1664,'Distributor List'!$A$2:$D$77,2,0),"-")</f>
        <v>MBD</v>
      </c>
      <c r="C1664" s="6" t="str">
        <f>IFERROR(VLOOKUP(A1664,'Distributor List'!$A$2:$D$77,3,0),"-")</f>
        <v>Center-1</v>
      </c>
      <c r="D1664" s="6" t="str">
        <f>IFERROR(VLOOKUP(A1664,'Distributor List'!$A$2:$F$77,6,0),"-")</f>
        <v>Pak-1</v>
      </c>
      <c r="E1664" s="6" t="str">
        <f>IFERROR(VLOOKUP(A1664,'Distributor List'!$A$2:$D$77,4,0),"-")</f>
        <v>Distributor</v>
      </c>
      <c r="F1664" s="6" t="str">
        <f>IFERROR(VLOOKUP(H1664,'Price List'!$A$2:$H$109,8,0),"-")</f>
        <v>Medicronis</v>
      </c>
      <c r="G1664" s="6" t="str">
        <f>IFERROR(VLOOKUP(A1664,'Distributor List'!$A$2:$E$77,5,0),"-")</f>
        <v>Gujranwala Vacant</v>
      </c>
      <c r="H1664" s="59" t="s">
        <v>207</v>
      </c>
      <c r="I1664" s="57">
        <v>105</v>
      </c>
      <c r="J1664" s="72">
        <v>50</v>
      </c>
      <c r="K1664" s="72">
        <v>50</v>
      </c>
      <c r="L1664" s="73">
        <f t="shared" si="724"/>
        <v>5250</v>
      </c>
      <c r="M1664" s="73">
        <f t="shared" si="723"/>
        <v>5250</v>
      </c>
      <c r="N1664" s="74">
        <v>35</v>
      </c>
      <c r="O1664" s="74">
        <f t="shared" si="737"/>
        <v>3675</v>
      </c>
      <c r="P1664" s="73">
        <f t="shared" si="733"/>
        <v>1575</v>
      </c>
      <c r="Q1664" s="75">
        <v>0</v>
      </c>
      <c r="R1664" s="73">
        <v>0</v>
      </c>
      <c r="S1664" s="76" t="str">
        <f t="shared" si="738"/>
        <v>-</v>
      </c>
      <c r="T1664" s="77">
        <v>0</v>
      </c>
      <c r="U1664" s="78">
        <v>0</v>
      </c>
      <c r="V1664" s="73">
        <f t="shared" si="716"/>
        <v>0</v>
      </c>
      <c r="W1664" s="73">
        <f t="shared" si="739"/>
        <v>5250</v>
      </c>
      <c r="X1664" s="76" t="str">
        <f t="shared" si="740"/>
        <v>-</v>
      </c>
      <c r="Y1664" s="73">
        <f t="shared" si="741"/>
        <v>75</v>
      </c>
      <c r="Z1664" s="73">
        <f t="shared" si="742"/>
        <v>25</v>
      </c>
      <c r="AA1664" s="73">
        <f t="shared" si="734"/>
        <v>2625</v>
      </c>
      <c r="AB1664" s="73">
        <f t="shared" si="743"/>
        <v>0</v>
      </c>
      <c r="AC1664" s="73">
        <f t="shared" si="735"/>
        <v>0</v>
      </c>
      <c r="AD1664" s="73">
        <f t="shared" si="736"/>
        <v>7875</v>
      </c>
      <c r="AE1664" s="73">
        <v>0</v>
      </c>
    </row>
    <row r="1665" spans="1:31" ht="15" customHeight="1">
      <c r="A1665" s="5" t="s">
        <v>122</v>
      </c>
      <c r="B1665" s="6" t="str">
        <f>IFERROR(VLOOKUP(A1665,'Distributor List'!$A$2:$D$77,2,0),"-")</f>
        <v>MBD</v>
      </c>
      <c r="C1665" s="6" t="str">
        <f>IFERROR(VLOOKUP(A1665,'Distributor List'!$A$2:$D$77,3,0),"-")</f>
        <v>Center-1</v>
      </c>
      <c r="D1665" s="6" t="str">
        <f>IFERROR(VLOOKUP(A1665,'Distributor List'!$A$2:$F$77,6,0),"-")</f>
        <v>Pak-1</v>
      </c>
      <c r="E1665" s="6" t="str">
        <f>IFERROR(VLOOKUP(A1665,'Distributor List'!$A$2:$D$77,4,0),"-")</f>
        <v>Distributor</v>
      </c>
      <c r="F1665" s="6" t="str">
        <f>IFERROR(VLOOKUP(H1665,'Price List'!$A$2:$H$109,8,0),"-")</f>
        <v>Medicronis</v>
      </c>
      <c r="G1665" s="6" t="str">
        <f>IFERROR(VLOOKUP(A1665,'Distributor List'!$A$2:$E$77,5,0),"-")</f>
        <v>Gujranwala Vacant</v>
      </c>
      <c r="H1665" s="59" t="s">
        <v>208</v>
      </c>
      <c r="I1665" s="57">
        <v>120</v>
      </c>
      <c r="J1665" s="72">
        <v>98</v>
      </c>
      <c r="K1665" s="72">
        <v>2</v>
      </c>
      <c r="L1665" s="73">
        <f t="shared" si="724"/>
        <v>11760</v>
      </c>
      <c r="M1665" s="73">
        <f t="shared" si="723"/>
        <v>240</v>
      </c>
      <c r="N1665" s="74">
        <v>58</v>
      </c>
      <c r="O1665" s="74">
        <f t="shared" si="737"/>
        <v>6960</v>
      </c>
      <c r="P1665" s="73">
        <f t="shared" si="733"/>
        <v>4800</v>
      </c>
      <c r="Q1665" s="75">
        <v>0</v>
      </c>
      <c r="R1665" s="73">
        <v>0</v>
      </c>
      <c r="S1665" s="76" t="str">
        <f t="shared" si="738"/>
        <v>-</v>
      </c>
      <c r="T1665" s="77">
        <v>0</v>
      </c>
      <c r="U1665" s="78">
        <v>0</v>
      </c>
      <c r="V1665" s="73">
        <f t="shared" si="716"/>
        <v>0</v>
      </c>
      <c r="W1665" s="73">
        <f t="shared" si="739"/>
        <v>11760</v>
      </c>
      <c r="X1665" s="76" t="str">
        <f t="shared" si="740"/>
        <v>-</v>
      </c>
      <c r="Y1665" s="73">
        <f t="shared" si="741"/>
        <v>147</v>
      </c>
      <c r="Z1665" s="73">
        <f t="shared" si="742"/>
        <v>145</v>
      </c>
      <c r="AA1665" s="73">
        <f t="shared" si="734"/>
        <v>17400</v>
      </c>
      <c r="AB1665" s="73">
        <f t="shared" si="743"/>
        <v>0</v>
      </c>
      <c r="AC1665" s="73">
        <f t="shared" si="735"/>
        <v>0</v>
      </c>
      <c r="AD1665" s="73">
        <f t="shared" si="736"/>
        <v>17640</v>
      </c>
      <c r="AE1665" s="73">
        <v>0</v>
      </c>
    </row>
    <row r="1666" spans="1:31" ht="15" customHeight="1">
      <c r="A1666" s="5" t="s">
        <v>122</v>
      </c>
      <c r="B1666" s="6" t="str">
        <f>IFERROR(VLOOKUP(A1666,'Distributor List'!$A$2:$D$77,2,0),"-")</f>
        <v>MBD</v>
      </c>
      <c r="C1666" s="6" t="str">
        <f>IFERROR(VLOOKUP(A1666,'Distributor List'!$A$2:$D$77,3,0),"-")</f>
        <v>Center-1</v>
      </c>
      <c r="D1666" s="6" t="str">
        <f>IFERROR(VLOOKUP(A1666,'Distributor List'!$A$2:$F$77,6,0),"-")</f>
        <v>Pak-1</v>
      </c>
      <c r="E1666" s="6" t="str">
        <f>IFERROR(VLOOKUP(A1666,'Distributor List'!$A$2:$D$77,4,0),"-")</f>
        <v>Distributor</v>
      </c>
      <c r="F1666" s="6" t="str">
        <f>IFERROR(VLOOKUP(H1666,'Price List'!$A$2:$H$109,8,0),"-")</f>
        <v>Medicronis</v>
      </c>
      <c r="G1666" s="6" t="str">
        <f>IFERROR(VLOOKUP(A1666,'Distributor List'!$A$2:$E$77,5,0),"-")</f>
        <v>Gujranwala Vacant</v>
      </c>
      <c r="H1666" s="59" t="s">
        <v>209</v>
      </c>
      <c r="I1666" s="57">
        <v>105</v>
      </c>
      <c r="J1666" s="72">
        <v>17</v>
      </c>
      <c r="K1666" s="72">
        <v>61</v>
      </c>
      <c r="L1666" s="73">
        <f t="shared" si="724"/>
        <v>1785</v>
      </c>
      <c r="M1666" s="73">
        <f t="shared" si="723"/>
        <v>6405</v>
      </c>
      <c r="N1666" s="74">
        <v>17</v>
      </c>
      <c r="O1666" s="74">
        <f t="shared" si="737"/>
        <v>1785</v>
      </c>
      <c r="P1666" s="73">
        <f t="shared" si="733"/>
        <v>0</v>
      </c>
      <c r="Q1666" s="75">
        <v>75</v>
      </c>
      <c r="R1666" s="73">
        <f t="shared" ref="R1666:R1668" si="744">Q1666*I1666</f>
        <v>7875</v>
      </c>
      <c r="S1666" s="76">
        <f t="shared" si="738"/>
        <v>0.22666666666666666</v>
      </c>
      <c r="T1666" s="77">
        <v>29</v>
      </c>
      <c r="U1666" s="78">
        <f t="shared" ref="U1666:U1668" si="745">J1666-T1666</f>
        <v>-12</v>
      </c>
      <c r="V1666" s="73">
        <f t="shared" si="716"/>
        <v>3045</v>
      </c>
      <c r="W1666" s="73">
        <f t="shared" si="739"/>
        <v>-1260</v>
      </c>
      <c r="X1666" s="76">
        <f t="shared" si="740"/>
        <v>-0.41379310344827591</v>
      </c>
      <c r="Y1666" s="73">
        <f t="shared" si="741"/>
        <v>25.5</v>
      </c>
      <c r="Z1666" s="73">
        <f t="shared" si="742"/>
        <v>0</v>
      </c>
      <c r="AA1666" s="73">
        <f t="shared" si="734"/>
        <v>0</v>
      </c>
      <c r="AB1666" s="73">
        <f t="shared" si="743"/>
        <v>35.5</v>
      </c>
      <c r="AC1666" s="73">
        <f t="shared" si="735"/>
        <v>3727.5</v>
      </c>
      <c r="AD1666" s="73">
        <f t="shared" si="736"/>
        <v>2677.5</v>
      </c>
      <c r="AE1666" s="73">
        <v>0</v>
      </c>
    </row>
    <row r="1667" spans="1:31" ht="15" customHeight="1">
      <c r="A1667" s="5" t="s">
        <v>122</v>
      </c>
      <c r="B1667" s="6" t="str">
        <f>IFERROR(VLOOKUP(A1667,'Distributor List'!$A$2:$D$77,2,0),"-")</f>
        <v>MBD</v>
      </c>
      <c r="C1667" s="6" t="str">
        <f>IFERROR(VLOOKUP(A1667,'Distributor List'!$A$2:$D$77,3,0),"-")</f>
        <v>Center-1</v>
      </c>
      <c r="D1667" s="6" t="str">
        <f>IFERROR(VLOOKUP(A1667,'Distributor List'!$A$2:$F$77,6,0),"-")</f>
        <v>Pak-1</v>
      </c>
      <c r="E1667" s="6" t="str">
        <f>IFERROR(VLOOKUP(A1667,'Distributor List'!$A$2:$D$77,4,0),"-")</f>
        <v>Distributor</v>
      </c>
      <c r="F1667" s="6" t="str">
        <f>IFERROR(VLOOKUP(H1667,'Price List'!$A$2:$H$109,8,0),"-")</f>
        <v>Medicronis</v>
      </c>
      <c r="G1667" s="6" t="str">
        <f>IFERROR(VLOOKUP(A1667,'Distributor List'!$A$2:$E$77,5,0),"-")</f>
        <v>Gujranwala Vacant</v>
      </c>
      <c r="H1667" s="59" t="s">
        <v>210</v>
      </c>
      <c r="I1667" s="57">
        <v>170</v>
      </c>
      <c r="J1667" s="72">
        <v>12</v>
      </c>
      <c r="K1667" s="72">
        <v>84</v>
      </c>
      <c r="L1667" s="73">
        <f t="shared" si="724"/>
        <v>2040</v>
      </c>
      <c r="M1667" s="73">
        <f t="shared" si="723"/>
        <v>14280</v>
      </c>
      <c r="N1667" s="74">
        <v>12</v>
      </c>
      <c r="O1667" s="74">
        <f t="shared" si="737"/>
        <v>2040</v>
      </c>
      <c r="P1667" s="73">
        <f t="shared" si="733"/>
        <v>0</v>
      </c>
      <c r="Q1667" s="75">
        <v>75</v>
      </c>
      <c r="R1667" s="73">
        <f t="shared" si="744"/>
        <v>12750</v>
      </c>
      <c r="S1667" s="76">
        <f t="shared" si="738"/>
        <v>0.16</v>
      </c>
      <c r="T1667" s="77">
        <v>4</v>
      </c>
      <c r="U1667" s="78">
        <f t="shared" si="745"/>
        <v>8</v>
      </c>
      <c r="V1667" s="73">
        <f t="shared" si="716"/>
        <v>680</v>
      </c>
      <c r="W1667" s="73">
        <f t="shared" si="739"/>
        <v>1360</v>
      </c>
      <c r="X1667" s="76">
        <f t="shared" si="740"/>
        <v>2</v>
      </c>
      <c r="Y1667" s="73">
        <f t="shared" si="741"/>
        <v>18</v>
      </c>
      <c r="Z1667" s="73">
        <f t="shared" si="742"/>
        <v>0</v>
      </c>
      <c r="AA1667" s="73">
        <f t="shared" si="734"/>
        <v>0</v>
      </c>
      <c r="AB1667" s="73">
        <f t="shared" si="743"/>
        <v>66</v>
      </c>
      <c r="AC1667" s="73">
        <f t="shared" si="735"/>
        <v>11220</v>
      </c>
      <c r="AD1667" s="73">
        <f t="shared" si="736"/>
        <v>3060</v>
      </c>
      <c r="AE1667" s="73">
        <v>0</v>
      </c>
    </row>
    <row r="1668" spans="1:31" ht="15" customHeight="1">
      <c r="A1668" s="5" t="s">
        <v>122</v>
      </c>
      <c r="B1668" s="6" t="str">
        <f>IFERROR(VLOOKUP(A1668,'Distributor List'!$A$2:$D$77,2,0),"-")</f>
        <v>MBD</v>
      </c>
      <c r="C1668" s="6" t="str">
        <f>IFERROR(VLOOKUP(A1668,'Distributor List'!$A$2:$D$77,3,0),"-")</f>
        <v>Center-1</v>
      </c>
      <c r="D1668" s="6" t="str">
        <f>IFERROR(VLOOKUP(A1668,'Distributor List'!$A$2:$F$77,6,0),"-")</f>
        <v>Pak-1</v>
      </c>
      <c r="E1668" s="6" t="str">
        <f>IFERROR(VLOOKUP(A1668,'Distributor List'!$A$2:$D$77,4,0),"-")</f>
        <v>Distributor</v>
      </c>
      <c r="F1668" s="6" t="str">
        <f>IFERROR(VLOOKUP(H1668,'Price List'!$A$2:$H$109,8,0),"-")</f>
        <v>Medicronis</v>
      </c>
      <c r="G1668" s="6" t="str">
        <f>IFERROR(VLOOKUP(A1668,'Distributor List'!$A$2:$E$77,5,0),"-")</f>
        <v>Gujranwala Vacant</v>
      </c>
      <c r="H1668" s="10" t="s">
        <v>211</v>
      </c>
      <c r="I1668" s="58">
        <v>120</v>
      </c>
      <c r="J1668" s="72">
        <v>19</v>
      </c>
      <c r="K1668" s="72">
        <v>32</v>
      </c>
      <c r="L1668" s="73">
        <f t="shared" si="724"/>
        <v>2280</v>
      </c>
      <c r="M1668" s="73">
        <f t="shared" si="723"/>
        <v>3840</v>
      </c>
      <c r="N1668" s="74">
        <v>19</v>
      </c>
      <c r="O1668" s="74">
        <f t="shared" si="737"/>
        <v>2280</v>
      </c>
      <c r="P1668" s="73">
        <f t="shared" si="733"/>
        <v>0</v>
      </c>
      <c r="Q1668" s="75">
        <v>64.8</v>
      </c>
      <c r="R1668" s="73">
        <f t="shared" si="744"/>
        <v>7776</v>
      </c>
      <c r="S1668" s="76">
        <f t="shared" si="738"/>
        <v>0.2932098765432099</v>
      </c>
      <c r="T1668" s="77">
        <v>25</v>
      </c>
      <c r="U1668" s="78">
        <f t="shared" si="745"/>
        <v>-6</v>
      </c>
      <c r="V1668" s="73">
        <f t="shared" si="716"/>
        <v>3000</v>
      </c>
      <c r="W1668" s="73">
        <f t="shared" si="739"/>
        <v>-720</v>
      </c>
      <c r="X1668" s="76">
        <f t="shared" si="740"/>
        <v>-0.24</v>
      </c>
      <c r="Y1668" s="73">
        <f t="shared" si="741"/>
        <v>28.5</v>
      </c>
      <c r="Z1668" s="73">
        <f t="shared" si="742"/>
        <v>0</v>
      </c>
      <c r="AA1668" s="73">
        <f t="shared" si="734"/>
        <v>0</v>
      </c>
      <c r="AB1668" s="73">
        <f t="shared" si="743"/>
        <v>3.5</v>
      </c>
      <c r="AC1668" s="73">
        <f t="shared" si="735"/>
        <v>420</v>
      </c>
      <c r="AD1668" s="73">
        <f t="shared" si="736"/>
        <v>3420</v>
      </c>
      <c r="AE1668" s="73">
        <v>0</v>
      </c>
    </row>
    <row r="1669" spans="1:31" ht="15" customHeight="1">
      <c r="A1669" s="5" t="s">
        <v>102</v>
      </c>
      <c r="B1669" s="6" t="str">
        <f>IFERROR(VLOOKUP(A1669,'Distributor List'!$A$2:$D$77,2,0),"-")</f>
        <v>Jhelum</v>
      </c>
      <c r="C1669" s="6" t="str">
        <f>IFERROR(VLOOKUP(A1669,'Distributor List'!$A$2:$D$77,3,0),"-")</f>
        <v>Center-1</v>
      </c>
      <c r="D1669" s="6" t="str">
        <f>IFERROR(VLOOKUP(A1669,'Distributor List'!$A$2:$F$77,6,0),"-")</f>
        <v>Pak-1</v>
      </c>
      <c r="E1669" s="6" t="str">
        <f>IFERROR(VLOOKUP(A1669,'Distributor List'!$A$2:$D$77,4,0),"-")</f>
        <v>Distributor</v>
      </c>
      <c r="F1669" s="6" t="str">
        <f>IFERROR(VLOOKUP(H1669,'Price List'!$A$2:$H$109,8,0),"-")</f>
        <v>Medicronis</v>
      </c>
      <c r="G1669" s="6" t="str">
        <f>IFERROR(VLOOKUP(A1669,'Distributor List'!$A$2:$E$77,5,0),"-")</f>
        <v>Gujranwala Vacant</v>
      </c>
      <c r="H1669" s="10" t="s">
        <v>212</v>
      </c>
      <c r="I1669" s="58">
        <v>54</v>
      </c>
      <c r="J1669" s="72">
        <v>0</v>
      </c>
      <c r="K1669" s="72">
        <v>183</v>
      </c>
      <c r="L1669" s="73">
        <f t="shared" ref="L1669:L1732" si="746">J1669*I1669</f>
        <v>0</v>
      </c>
      <c r="M1669" s="73">
        <f t="shared" ref="M1669:M1713" si="747">K1669*I1669</f>
        <v>9882</v>
      </c>
      <c r="N1669" s="74">
        <v>0</v>
      </c>
      <c r="O1669" s="74">
        <f t="shared" ref="O1669:O1687" si="748">N1669*I1669</f>
        <v>0</v>
      </c>
      <c r="P1669" s="73">
        <f t="shared" si="733"/>
        <v>0</v>
      </c>
      <c r="Q1669" s="75">
        <v>172.8</v>
      </c>
      <c r="R1669" s="73">
        <f t="shared" ref="R1669:R1707" si="749">Q1669*I1669</f>
        <v>9331.2000000000007</v>
      </c>
      <c r="S1669" s="76">
        <f t="shared" ref="S1669:S1675" si="750">IFERROR(L1669/R1669,"-")</f>
        <v>0</v>
      </c>
      <c r="T1669" s="77">
        <v>0</v>
      </c>
      <c r="U1669" s="78">
        <f t="shared" ref="U1669:U1713" si="751">J1669-T1669</f>
        <v>0</v>
      </c>
      <c r="V1669" s="73">
        <f t="shared" ref="V1669:V1713" si="752">T1669*I1669</f>
        <v>0</v>
      </c>
      <c r="W1669" s="73">
        <f t="shared" ref="W1669:W1675" si="753">L1669-V1669</f>
        <v>0</v>
      </c>
      <c r="X1669" s="76" t="str">
        <f t="shared" ref="X1669:X1675" si="754">IFERROR(L1669/V1669-1,"-")</f>
        <v>-</v>
      </c>
      <c r="Y1669" s="73">
        <f t="shared" ref="Y1669:Y1675" si="755">(J1669)/1*1.5</f>
        <v>0</v>
      </c>
      <c r="Z1669" s="73">
        <f t="shared" ref="Z1669:Z1675" si="756">IF(Y1669&gt;K1669,Y1669-K1669,0)</f>
        <v>0</v>
      </c>
      <c r="AA1669" s="73">
        <f t="shared" si="734"/>
        <v>0</v>
      </c>
      <c r="AB1669" s="73">
        <f t="shared" ref="AB1669:AB1675" si="757">IF(Y1669&lt;K1669,K1669-Y1669,0)</f>
        <v>183</v>
      </c>
      <c r="AC1669" s="73">
        <f t="shared" si="735"/>
        <v>9882</v>
      </c>
      <c r="AD1669" s="73">
        <f t="shared" si="736"/>
        <v>0</v>
      </c>
      <c r="AE1669" s="73">
        <v>0</v>
      </c>
    </row>
    <row r="1670" spans="1:31" ht="15" customHeight="1">
      <c r="A1670" s="5" t="s">
        <v>102</v>
      </c>
      <c r="B1670" s="6" t="str">
        <f>IFERROR(VLOOKUP(A1670,'Distributor List'!$A$2:$D$77,2,0),"-")</f>
        <v>Jhelum</v>
      </c>
      <c r="C1670" s="6" t="str">
        <f>IFERROR(VLOOKUP(A1670,'Distributor List'!$A$2:$D$77,3,0),"-")</f>
        <v>Center-1</v>
      </c>
      <c r="D1670" s="6" t="str">
        <f>IFERROR(VLOOKUP(A1670,'Distributor List'!$A$2:$F$77,6,0),"-")</f>
        <v>Pak-1</v>
      </c>
      <c r="E1670" s="6" t="str">
        <f>IFERROR(VLOOKUP(A1670,'Distributor List'!$A$2:$D$77,4,0),"-")</f>
        <v>Distributor</v>
      </c>
      <c r="F1670" s="6" t="str">
        <f>IFERROR(VLOOKUP(H1670,'Price List'!$A$2:$H$109,8,0),"-")</f>
        <v>Medicronis</v>
      </c>
      <c r="G1670" s="6" t="str">
        <f>IFERROR(VLOOKUP(A1670,'Distributor List'!$A$2:$E$77,5,0),"-")</f>
        <v>Gujranwala Vacant</v>
      </c>
      <c r="H1670" s="10" t="s">
        <v>11</v>
      </c>
      <c r="I1670" s="58">
        <v>80</v>
      </c>
      <c r="J1670" s="72">
        <v>416</v>
      </c>
      <c r="K1670" s="72">
        <v>421</v>
      </c>
      <c r="L1670" s="73">
        <f t="shared" si="746"/>
        <v>33280</v>
      </c>
      <c r="M1670" s="73">
        <f t="shared" si="747"/>
        <v>33680</v>
      </c>
      <c r="N1670" s="74">
        <v>416</v>
      </c>
      <c r="O1670" s="74">
        <f t="shared" si="748"/>
        <v>33280</v>
      </c>
      <c r="P1670" s="73">
        <f t="shared" si="733"/>
        <v>0</v>
      </c>
      <c r="Q1670" s="75">
        <v>414.72</v>
      </c>
      <c r="R1670" s="73">
        <f t="shared" si="749"/>
        <v>33177.600000000006</v>
      </c>
      <c r="S1670" s="76">
        <f t="shared" si="750"/>
        <v>1.0030864197530862</v>
      </c>
      <c r="T1670" s="77">
        <v>0</v>
      </c>
      <c r="U1670" s="78">
        <f t="shared" si="751"/>
        <v>416</v>
      </c>
      <c r="V1670" s="73">
        <f t="shared" si="752"/>
        <v>0</v>
      </c>
      <c r="W1670" s="73">
        <f t="shared" si="753"/>
        <v>33280</v>
      </c>
      <c r="X1670" s="76" t="str">
        <f t="shared" si="754"/>
        <v>-</v>
      </c>
      <c r="Y1670" s="73">
        <f t="shared" si="755"/>
        <v>624</v>
      </c>
      <c r="Z1670" s="73">
        <f t="shared" si="756"/>
        <v>203</v>
      </c>
      <c r="AA1670" s="73">
        <f t="shared" si="734"/>
        <v>16240</v>
      </c>
      <c r="AB1670" s="73">
        <f t="shared" si="757"/>
        <v>0</v>
      </c>
      <c r="AC1670" s="73">
        <f t="shared" si="735"/>
        <v>0</v>
      </c>
      <c r="AD1670" s="73">
        <f t="shared" si="736"/>
        <v>49920</v>
      </c>
      <c r="AE1670" s="73">
        <v>0</v>
      </c>
    </row>
    <row r="1671" spans="1:31" ht="15" customHeight="1">
      <c r="A1671" s="5" t="s">
        <v>102</v>
      </c>
      <c r="B1671" s="6" t="str">
        <f>IFERROR(VLOOKUP(A1671,'Distributor List'!$A$2:$D$77,2,0),"-")</f>
        <v>Jhelum</v>
      </c>
      <c r="C1671" s="6" t="str">
        <f>IFERROR(VLOOKUP(A1671,'Distributor List'!$A$2:$D$77,3,0),"-")</f>
        <v>Center-1</v>
      </c>
      <c r="D1671" s="6" t="str">
        <f>IFERROR(VLOOKUP(A1671,'Distributor List'!$A$2:$F$77,6,0),"-")</f>
        <v>Pak-1</v>
      </c>
      <c r="E1671" s="6" t="str">
        <f>IFERROR(VLOOKUP(A1671,'Distributor List'!$A$2:$D$77,4,0),"-")</f>
        <v>Distributor</v>
      </c>
      <c r="F1671" s="6" t="str">
        <f>IFERROR(VLOOKUP(H1671,'Price List'!$A$2:$H$109,8,0),"-")</f>
        <v>Medicronis</v>
      </c>
      <c r="G1671" s="6" t="str">
        <f>IFERROR(VLOOKUP(A1671,'Distributor List'!$A$2:$E$77,5,0),"-")</f>
        <v>Gujranwala Vacant</v>
      </c>
      <c r="H1671" s="10" t="s">
        <v>143</v>
      </c>
      <c r="I1671" s="58">
        <v>105</v>
      </c>
      <c r="J1671" s="72">
        <v>168</v>
      </c>
      <c r="K1671" s="72">
        <v>53</v>
      </c>
      <c r="L1671" s="73">
        <f t="shared" si="746"/>
        <v>17640</v>
      </c>
      <c r="M1671" s="73">
        <f t="shared" si="747"/>
        <v>5565</v>
      </c>
      <c r="N1671" s="74">
        <v>168</v>
      </c>
      <c r="O1671" s="74">
        <f t="shared" si="748"/>
        <v>17640</v>
      </c>
      <c r="P1671" s="73">
        <f t="shared" si="733"/>
        <v>0</v>
      </c>
      <c r="Q1671" s="75">
        <v>842.4</v>
      </c>
      <c r="R1671" s="73">
        <f t="shared" si="749"/>
        <v>88452</v>
      </c>
      <c r="S1671" s="76">
        <f t="shared" si="750"/>
        <v>0.19943019943019943</v>
      </c>
      <c r="T1671" s="77">
        <v>127</v>
      </c>
      <c r="U1671" s="78">
        <f t="shared" si="751"/>
        <v>41</v>
      </c>
      <c r="V1671" s="73">
        <f t="shared" si="752"/>
        <v>13335</v>
      </c>
      <c r="W1671" s="73">
        <f t="shared" si="753"/>
        <v>4305</v>
      </c>
      <c r="X1671" s="76">
        <f t="shared" si="754"/>
        <v>0.32283464566929143</v>
      </c>
      <c r="Y1671" s="73">
        <f t="shared" si="755"/>
        <v>252</v>
      </c>
      <c r="Z1671" s="73">
        <f t="shared" si="756"/>
        <v>199</v>
      </c>
      <c r="AA1671" s="73">
        <f t="shared" si="734"/>
        <v>20895</v>
      </c>
      <c r="AB1671" s="73">
        <f t="shared" si="757"/>
        <v>0</v>
      </c>
      <c r="AC1671" s="73">
        <f t="shared" si="735"/>
        <v>0</v>
      </c>
      <c r="AD1671" s="73">
        <f t="shared" si="736"/>
        <v>26460</v>
      </c>
      <c r="AE1671" s="73">
        <v>0</v>
      </c>
    </row>
    <row r="1672" spans="1:31" ht="15" customHeight="1">
      <c r="A1672" s="5" t="s">
        <v>102</v>
      </c>
      <c r="B1672" s="6" t="str">
        <f>IFERROR(VLOOKUP(A1672,'Distributor List'!$A$2:$D$77,2,0),"-")</f>
        <v>Jhelum</v>
      </c>
      <c r="C1672" s="6" t="str">
        <f>IFERROR(VLOOKUP(A1672,'Distributor List'!$A$2:$D$77,3,0),"-")</f>
        <v>Center-1</v>
      </c>
      <c r="D1672" s="6" t="str">
        <f>IFERROR(VLOOKUP(A1672,'Distributor List'!$A$2:$F$77,6,0),"-")</f>
        <v>Pak-1</v>
      </c>
      <c r="E1672" s="6" t="str">
        <f>IFERROR(VLOOKUP(A1672,'Distributor List'!$A$2:$D$77,4,0),"-")</f>
        <v>Distributor</v>
      </c>
      <c r="F1672" s="6" t="str">
        <f>IFERROR(VLOOKUP(H1672,'Price List'!$A$2:$H$109,8,0),"-")</f>
        <v>Transformer</v>
      </c>
      <c r="G1672" s="6" t="str">
        <f>IFERROR(VLOOKUP(A1672,'Distributor List'!$A$2:$E$77,5,0),"-")</f>
        <v>Gujranwala Vacant</v>
      </c>
      <c r="H1672" s="10" t="s">
        <v>178</v>
      </c>
      <c r="I1672" s="58">
        <v>297.5</v>
      </c>
      <c r="J1672" s="72">
        <v>0</v>
      </c>
      <c r="K1672" s="72">
        <v>7</v>
      </c>
      <c r="L1672" s="73">
        <f t="shared" si="746"/>
        <v>0</v>
      </c>
      <c r="M1672" s="73">
        <f t="shared" si="747"/>
        <v>2082.5</v>
      </c>
      <c r="N1672" s="74">
        <v>0</v>
      </c>
      <c r="O1672" s="74">
        <f t="shared" si="748"/>
        <v>0</v>
      </c>
      <c r="P1672" s="73">
        <f t="shared" si="733"/>
        <v>0</v>
      </c>
      <c r="Q1672" s="75">
        <v>0</v>
      </c>
      <c r="R1672" s="73">
        <f t="shared" si="749"/>
        <v>0</v>
      </c>
      <c r="S1672" s="76" t="str">
        <f t="shared" si="750"/>
        <v>-</v>
      </c>
      <c r="T1672" s="77">
        <v>0</v>
      </c>
      <c r="U1672" s="78">
        <f t="shared" si="751"/>
        <v>0</v>
      </c>
      <c r="V1672" s="73">
        <f t="shared" si="752"/>
        <v>0</v>
      </c>
      <c r="W1672" s="73">
        <f t="shared" si="753"/>
        <v>0</v>
      </c>
      <c r="X1672" s="76" t="str">
        <f t="shared" si="754"/>
        <v>-</v>
      </c>
      <c r="Y1672" s="73">
        <f t="shared" si="755"/>
        <v>0</v>
      </c>
      <c r="Z1672" s="73">
        <f t="shared" si="756"/>
        <v>0</v>
      </c>
      <c r="AA1672" s="73">
        <f t="shared" si="734"/>
        <v>0</v>
      </c>
      <c r="AB1672" s="73">
        <f t="shared" si="757"/>
        <v>7</v>
      </c>
      <c r="AC1672" s="73">
        <f t="shared" si="735"/>
        <v>2082.5</v>
      </c>
      <c r="AD1672" s="73">
        <f t="shared" si="736"/>
        <v>0</v>
      </c>
      <c r="AE1672" s="73">
        <v>0</v>
      </c>
    </row>
    <row r="1673" spans="1:31" ht="15" customHeight="1">
      <c r="A1673" s="5" t="s">
        <v>102</v>
      </c>
      <c r="B1673" s="6" t="str">
        <f>IFERROR(VLOOKUP(A1673,'Distributor List'!$A$2:$D$77,2,0),"-")</f>
        <v>Jhelum</v>
      </c>
      <c r="C1673" s="6" t="str">
        <f>IFERROR(VLOOKUP(A1673,'Distributor List'!$A$2:$D$77,3,0),"-")</f>
        <v>Center-1</v>
      </c>
      <c r="D1673" s="6" t="str">
        <f>IFERROR(VLOOKUP(A1673,'Distributor List'!$A$2:$F$77,6,0),"-")</f>
        <v>Pak-1</v>
      </c>
      <c r="E1673" s="6" t="str">
        <f>IFERROR(VLOOKUP(A1673,'Distributor List'!$A$2:$D$77,4,0),"-")</f>
        <v>Distributor</v>
      </c>
      <c r="F1673" s="6" t="str">
        <f>IFERROR(VLOOKUP(H1673,'Price List'!$A$2:$H$109,8,0),"-")</f>
        <v>Transformer</v>
      </c>
      <c r="G1673" s="6" t="str">
        <f>IFERROR(VLOOKUP(A1673,'Distributor List'!$A$2:$E$77,5,0),"-")</f>
        <v>Gujranwala Vacant</v>
      </c>
      <c r="H1673" s="10" t="s">
        <v>179</v>
      </c>
      <c r="I1673" s="58">
        <v>429.25</v>
      </c>
      <c r="J1673" s="72">
        <v>0</v>
      </c>
      <c r="K1673" s="72">
        <v>0</v>
      </c>
      <c r="L1673" s="73">
        <f t="shared" si="746"/>
        <v>0</v>
      </c>
      <c r="M1673" s="73">
        <f t="shared" si="747"/>
        <v>0</v>
      </c>
      <c r="N1673" s="74">
        <v>0</v>
      </c>
      <c r="O1673" s="74">
        <f t="shared" si="748"/>
        <v>0</v>
      </c>
      <c r="P1673" s="73">
        <f t="shared" si="733"/>
        <v>0</v>
      </c>
      <c r="Q1673" s="75">
        <v>0</v>
      </c>
      <c r="R1673" s="73">
        <f t="shared" si="749"/>
        <v>0</v>
      </c>
      <c r="S1673" s="76" t="str">
        <f t="shared" si="750"/>
        <v>-</v>
      </c>
      <c r="T1673" s="77">
        <v>0</v>
      </c>
      <c r="U1673" s="78">
        <f t="shared" si="751"/>
        <v>0</v>
      </c>
      <c r="V1673" s="73">
        <f t="shared" si="752"/>
        <v>0</v>
      </c>
      <c r="W1673" s="73">
        <f t="shared" si="753"/>
        <v>0</v>
      </c>
      <c r="X1673" s="76" t="str">
        <f t="shared" si="754"/>
        <v>-</v>
      </c>
      <c r="Y1673" s="73">
        <f t="shared" si="755"/>
        <v>0</v>
      </c>
      <c r="Z1673" s="73">
        <f t="shared" si="756"/>
        <v>0</v>
      </c>
      <c r="AA1673" s="73">
        <f t="shared" si="734"/>
        <v>0</v>
      </c>
      <c r="AB1673" s="73">
        <f t="shared" si="757"/>
        <v>0</v>
      </c>
      <c r="AC1673" s="73">
        <f t="shared" si="735"/>
        <v>0</v>
      </c>
      <c r="AD1673" s="73">
        <f t="shared" si="736"/>
        <v>0</v>
      </c>
      <c r="AE1673" s="73">
        <v>0</v>
      </c>
    </row>
    <row r="1674" spans="1:31" ht="15" customHeight="1">
      <c r="A1674" s="5" t="s">
        <v>102</v>
      </c>
      <c r="B1674" s="6" t="str">
        <f>IFERROR(VLOOKUP(A1674,'Distributor List'!$A$2:$D$77,2,0),"-")</f>
        <v>Jhelum</v>
      </c>
      <c r="C1674" s="6" t="str">
        <f>IFERROR(VLOOKUP(A1674,'Distributor List'!$A$2:$D$77,3,0),"-")</f>
        <v>Center-1</v>
      </c>
      <c r="D1674" s="6" t="str">
        <f>IFERROR(VLOOKUP(A1674,'Distributor List'!$A$2:$F$77,6,0),"-")</f>
        <v>Pak-1</v>
      </c>
      <c r="E1674" s="6" t="str">
        <f>IFERROR(VLOOKUP(A1674,'Distributor List'!$A$2:$D$77,4,0),"-")</f>
        <v>Distributor</v>
      </c>
      <c r="F1674" s="6" t="str">
        <f>IFERROR(VLOOKUP(H1674,'Price List'!$A$2:$H$109,8,0),"-")</f>
        <v>Medicronis</v>
      </c>
      <c r="G1674" s="6" t="str">
        <f>IFERROR(VLOOKUP(A1674,'Distributor List'!$A$2:$E$77,5,0),"-")</f>
        <v>Gujranwala Vacant</v>
      </c>
      <c r="H1674" s="10" t="s">
        <v>180</v>
      </c>
      <c r="I1674" s="58">
        <v>270</v>
      </c>
      <c r="J1674" s="72">
        <v>46</v>
      </c>
      <c r="K1674" s="72">
        <v>68</v>
      </c>
      <c r="L1674" s="73">
        <f t="shared" si="746"/>
        <v>12420</v>
      </c>
      <c r="M1674" s="73">
        <f t="shared" si="747"/>
        <v>18360</v>
      </c>
      <c r="N1674" s="74">
        <v>46</v>
      </c>
      <c r="O1674" s="74">
        <f t="shared" si="748"/>
        <v>12420</v>
      </c>
      <c r="P1674" s="73">
        <f t="shared" si="733"/>
        <v>0</v>
      </c>
      <c r="Q1674" s="75">
        <v>71.400000000000006</v>
      </c>
      <c r="R1674" s="73">
        <f t="shared" si="749"/>
        <v>19278</v>
      </c>
      <c r="S1674" s="76">
        <f t="shared" si="750"/>
        <v>0.64425770308123254</v>
      </c>
      <c r="T1674" s="77">
        <v>107</v>
      </c>
      <c r="U1674" s="78">
        <f t="shared" si="751"/>
        <v>-61</v>
      </c>
      <c r="V1674" s="73">
        <f t="shared" si="752"/>
        <v>28890</v>
      </c>
      <c r="W1674" s="73">
        <f t="shared" si="753"/>
        <v>-16470</v>
      </c>
      <c r="X1674" s="76">
        <f t="shared" si="754"/>
        <v>-0.57009345794392519</v>
      </c>
      <c r="Y1674" s="73">
        <f t="shared" si="755"/>
        <v>69</v>
      </c>
      <c r="Z1674" s="73">
        <f t="shared" si="756"/>
        <v>1</v>
      </c>
      <c r="AA1674" s="73">
        <f t="shared" si="734"/>
        <v>270</v>
      </c>
      <c r="AB1674" s="73">
        <f t="shared" si="757"/>
        <v>0</v>
      </c>
      <c r="AC1674" s="73">
        <f t="shared" si="735"/>
        <v>0</v>
      </c>
      <c r="AD1674" s="73">
        <f t="shared" si="736"/>
        <v>18630</v>
      </c>
      <c r="AE1674" s="73">
        <v>0</v>
      </c>
    </row>
    <row r="1675" spans="1:31" ht="15" customHeight="1">
      <c r="A1675" s="5" t="s">
        <v>102</v>
      </c>
      <c r="B1675" s="6" t="str">
        <f>IFERROR(VLOOKUP(A1675,'Distributor List'!$A$2:$D$77,2,0),"-")</f>
        <v>Jhelum</v>
      </c>
      <c r="C1675" s="6" t="str">
        <f>IFERROR(VLOOKUP(A1675,'Distributor List'!$A$2:$D$77,3,0),"-")</f>
        <v>Center-1</v>
      </c>
      <c r="D1675" s="6" t="str">
        <f>IFERROR(VLOOKUP(A1675,'Distributor List'!$A$2:$F$77,6,0),"-")</f>
        <v>Pak-1</v>
      </c>
      <c r="E1675" s="6" t="str">
        <f>IFERROR(VLOOKUP(A1675,'Distributor List'!$A$2:$D$77,4,0),"-")</f>
        <v>Distributor</v>
      </c>
      <c r="F1675" s="6" t="str">
        <f>IFERROR(VLOOKUP(H1675,'Price List'!$A$2:$H$109,8,0),"-")</f>
        <v>Medicronis</v>
      </c>
      <c r="G1675" s="6" t="str">
        <f>IFERROR(VLOOKUP(A1675,'Distributor List'!$A$2:$E$77,5,0),"-")</f>
        <v>Gujranwala Vacant</v>
      </c>
      <c r="H1675" s="10" t="s">
        <v>181</v>
      </c>
      <c r="I1675" s="58">
        <v>670</v>
      </c>
      <c r="J1675" s="72">
        <v>3</v>
      </c>
      <c r="K1675" s="72">
        <v>36</v>
      </c>
      <c r="L1675" s="73">
        <f t="shared" si="746"/>
        <v>2010</v>
      </c>
      <c r="M1675" s="73">
        <f t="shared" si="747"/>
        <v>24120</v>
      </c>
      <c r="N1675" s="74">
        <v>3</v>
      </c>
      <c r="O1675" s="74">
        <f t="shared" si="748"/>
        <v>2010</v>
      </c>
      <c r="P1675" s="73">
        <f t="shared" si="733"/>
        <v>0</v>
      </c>
      <c r="Q1675" s="75">
        <v>37.799999999999997</v>
      </c>
      <c r="R1675" s="73">
        <f t="shared" si="749"/>
        <v>25325.999999999996</v>
      </c>
      <c r="S1675" s="76">
        <f t="shared" si="750"/>
        <v>7.9365079365079375E-2</v>
      </c>
      <c r="T1675" s="77">
        <v>6</v>
      </c>
      <c r="U1675" s="78">
        <f t="shared" si="751"/>
        <v>-3</v>
      </c>
      <c r="V1675" s="73">
        <f t="shared" si="752"/>
        <v>4020</v>
      </c>
      <c r="W1675" s="73">
        <f t="shared" si="753"/>
        <v>-2010</v>
      </c>
      <c r="X1675" s="76">
        <f t="shared" si="754"/>
        <v>-0.5</v>
      </c>
      <c r="Y1675" s="73">
        <f t="shared" si="755"/>
        <v>4.5</v>
      </c>
      <c r="Z1675" s="73">
        <f t="shared" si="756"/>
        <v>0</v>
      </c>
      <c r="AA1675" s="73">
        <f t="shared" si="734"/>
        <v>0</v>
      </c>
      <c r="AB1675" s="73">
        <f t="shared" si="757"/>
        <v>31.5</v>
      </c>
      <c r="AC1675" s="73">
        <f t="shared" si="735"/>
        <v>21105</v>
      </c>
      <c r="AD1675" s="73">
        <f t="shared" si="736"/>
        <v>3015</v>
      </c>
      <c r="AE1675" s="73">
        <v>0</v>
      </c>
    </row>
    <row r="1676" spans="1:31" ht="15" customHeight="1">
      <c r="A1676" s="5" t="s">
        <v>102</v>
      </c>
      <c r="B1676" s="6" t="str">
        <f>IFERROR(VLOOKUP(A1676,'Distributor List'!$A$2:$D$77,2,0),"-")</f>
        <v>Jhelum</v>
      </c>
      <c r="C1676" s="6" t="str">
        <f>IFERROR(VLOOKUP(A1676,'Distributor List'!$A$2:$D$77,3,0),"-")</f>
        <v>Center-1</v>
      </c>
      <c r="D1676" s="6" t="str">
        <f>IFERROR(VLOOKUP(A1676,'Distributor List'!$A$2:$F$77,6,0),"-")</f>
        <v>Pak-1</v>
      </c>
      <c r="E1676" s="6" t="str">
        <f>IFERROR(VLOOKUP(A1676,'Distributor List'!$A$2:$D$77,4,0),"-")</f>
        <v>Distributor</v>
      </c>
      <c r="F1676" s="6" t="str">
        <f>IFERROR(VLOOKUP(H1676,'Price List'!$A$2:$H$109,8,0),"-")</f>
        <v>Medicronis</v>
      </c>
      <c r="G1676" s="6" t="str">
        <f>IFERROR(VLOOKUP(A1676,'Distributor List'!$A$2:$E$77,5,0),"-")</f>
        <v>Gujranwala Vacant</v>
      </c>
      <c r="H1676" s="10" t="s">
        <v>182</v>
      </c>
      <c r="I1676" s="58">
        <v>56</v>
      </c>
      <c r="J1676" s="72">
        <v>0</v>
      </c>
      <c r="K1676" s="72">
        <v>88</v>
      </c>
      <c r="L1676" s="73">
        <f t="shared" si="746"/>
        <v>0</v>
      </c>
      <c r="M1676" s="73">
        <f t="shared" si="747"/>
        <v>4928</v>
      </c>
      <c r="N1676" s="74">
        <v>0</v>
      </c>
      <c r="O1676" s="74">
        <f t="shared" si="748"/>
        <v>0</v>
      </c>
      <c r="P1676" s="73">
        <f t="shared" si="733"/>
        <v>0</v>
      </c>
      <c r="Q1676" s="75">
        <v>54</v>
      </c>
      <c r="R1676" s="73">
        <f t="shared" si="749"/>
        <v>3024</v>
      </c>
      <c r="S1676" s="76">
        <f t="shared" ref="S1676:S1713" si="758">IFERROR(L1676/R1676,"-")</f>
        <v>0</v>
      </c>
      <c r="T1676" s="77">
        <v>0</v>
      </c>
      <c r="U1676" s="78">
        <f t="shared" si="751"/>
        <v>0</v>
      </c>
      <c r="V1676" s="73">
        <f t="shared" si="752"/>
        <v>0</v>
      </c>
      <c r="W1676" s="73">
        <f t="shared" ref="W1676:W1713" si="759">L1676-V1676</f>
        <v>0</v>
      </c>
      <c r="X1676" s="76" t="str">
        <f t="shared" ref="X1676:X1713" si="760">IFERROR(L1676/V1676-1,"-")</f>
        <v>-</v>
      </c>
      <c r="Y1676" s="73">
        <f t="shared" ref="Y1676:Y1713" si="761">(J1676)/1*1.5</f>
        <v>0</v>
      </c>
      <c r="Z1676" s="73">
        <f t="shared" ref="Z1676:Z1713" si="762">IF(Y1676&gt;K1676,Y1676-K1676,0)</f>
        <v>0</v>
      </c>
      <c r="AA1676" s="73">
        <f t="shared" si="734"/>
        <v>0</v>
      </c>
      <c r="AB1676" s="73">
        <f t="shared" ref="AB1676:AB1713" si="763">IF(Y1676&lt;K1676,K1676-Y1676,0)</f>
        <v>88</v>
      </c>
      <c r="AC1676" s="73">
        <f t="shared" si="735"/>
        <v>4928</v>
      </c>
      <c r="AD1676" s="73">
        <f t="shared" si="736"/>
        <v>0</v>
      </c>
      <c r="AE1676" s="73">
        <v>0</v>
      </c>
    </row>
    <row r="1677" spans="1:31" ht="15" customHeight="1">
      <c r="A1677" s="5" t="s">
        <v>102</v>
      </c>
      <c r="B1677" s="6" t="str">
        <f>IFERROR(VLOOKUP(A1677,'Distributor List'!$A$2:$D$77,2,0),"-")</f>
        <v>Jhelum</v>
      </c>
      <c r="C1677" s="6" t="str">
        <f>IFERROR(VLOOKUP(A1677,'Distributor List'!$A$2:$D$77,3,0),"-")</f>
        <v>Center-1</v>
      </c>
      <c r="D1677" s="6" t="str">
        <f>IFERROR(VLOOKUP(A1677,'Distributor List'!$A$2:$F$77,6,0),"-")</f>
        <v>Pak-1</v>
      </c>
      <c r="E1677" s="6" t="str">
        <f>IFERROR(VLOOKUP(A1677,'Distributor List'!$A$2:$D$77,4,0),"-")</f>
        <v>Distributor</v>
      </c>
      <c r="F1677" s="6" t="str">
        <f>IFERROR(VLOOKUP(H1677,'Price List'!$A$2:$H$109,8,0),"-")</f>
        <v>Medicronis</v>
      </c>
      <c r="G1677" s="6" t="str">
        <f>IFERROR(VLOOKUP(A1677,'Distributor List'!$A$2:$E$77,5,0),"-")</f>
        <v>Gujranwala Vacant</v>
      </c>
      <c r="H1677" s="10" t="s">
        <v>183</v>
      </c>
      <c r="I1677" s="58">
        <v>76</v>
      </c>
      <c r="J1677" s="72">
        <v>0</v>
      </c>
      <c r="K1677" s="72">
        <v>23</v>
      </c>
      <c r="L1677" s="73">
        <f t="shared" si="746"/>
        <v>0</v>
      </c>
      <c r="M1677" s="73">
        <f t="shared" si="747"/>
        <v>1748</v>
      </c>
      <c r="N1677" s="74">
        <v>0</v>
      </c>
      <c r="O1677" s="74">
        <f t="shared" si="748"/>
        <v>0</v>
      </c>
      <c r="P1677" s="73">
        <f t="shared" si="733"/>
        <v>0</v>
      </c>
      <c r="Q1677" s="75">
        <v>54</v>
      </c>
      <c r="R1677" s="73">
        <f t="shared" si="749"/>
        <v>4104</v>
      </c>
      <c r="S1677" s="76">
        <f t="shared" si="758"/>
        <v>0</v>
      </c>
      <c r="T1677" s="77">
        <v>0</v>
      </c>
      <c r="U1677" s="78">
        <f t="shared" si="751"/>
        <v>0</v>
      </c>
      <c r="V1677" s="73">
        <f t="shared" si="752"/>
        <v>0</v>
      </c>
      <c r="W1677" s="73">
        <f t="shared" si="759"/>
        <v>0</v>
      </c>
      <c r="X1677" s="76" t="str">
        <f t="shared" si="760"/>
        <v>-</v>
      </c>
      <c r="Y1677" s="73">
        <f t="shared" si="761"/>
        <v>0</v>
      </c>
      <c r="Z1677" s="73">
        <f t="shared" si="762"/>
        <v>0</v>
      </c>
      <c r="AA1677" s="73">
        <f t="shared" si="734"/>
        <v>0</v>
      </c>
      <c r="AB1677" s="73">
        <f t="shared" si="763"/>
        <v>23</v>
      </c>
      <c r="AC1677" s="73">
        <f t="shared" si="735"/>
        <v>1748</v>
      </c>
      <c r="AD1677" s="73">
        <f t="shared" si="736"/>
        <v>0</v>
      </c>
      <c r="AE1677" s="73">
        <v>0</v>
      </c>
    </row>
    <row r="1678" spans="1:31" ht="15" customHeight="1">
      <c r="A1678" s="5" t="s">
        <v>102</v>
      </c>
      <c r="B1678" s="6" t="str">
        <f>IFERROR(VLOOKUP(A1678,'Distributor List'!$A$2:$D$77,2,0),"-")</f>
        <v>Jhelum</v>
      </c>
      <c r="C1678" s="6" t="str">
        <f>IFERROR(VLOOKUP(A1678,'Distributor List'!$A$2:$D$77,3,0),"-")</f>
        <v>Center-1</v>
      </c>
      <c r="D1678" s="6" t="str">
        <f>IFERROR(VLOOKUP(A1678,'Distributor List'!$A$2:$F$77,6,0),"-")</f>
        <v>Pak-1</v>
      </c>
      <c r="E1678" s="6" t="str">
        <f>IFERROR(VLOOKUP(A1678,'Distributor List'!$A$2:$D$77,4,0),"-")</f>
        <v>Distributor</v>
      </c>
      <c r="F1678" s="6" t="str">
        <f>IFERROR(VLOOKUP(H1678,'Price List'!$A$2:$H$109,8,0),"-")</f>
        <v>Medicronis</v>
      </c>
      <c r="G1678" s="6" t="str">
        <f>IFERROR(VLOOKUP(A1678,'Distributor List'!$A$2:$E$77,5,0),"-")</f>
        <v>Gujranwala Vacant</v>
      </c>
      <c r="H1678" s="10" t="s">
        <v>184</v>
      </c>
      <c r="I1678" s="58">
        <v>110</v>
      </c>
      <c r="J1678" s="72">
        <v>0</v>
      </c>
      <c r="K1678" s="72">
        <v>99</v>
      </c>
      <c r="L1678" s="73">
        <f t="shared" si="746"/>
        <v>0</v>
      </c>
      <c r="M1678" s="73">
        <f t="shared" si="747"/>
        <v>10890</v>
      </c>
      <c r="N1678" s="74">
        <v>0</v>
      </c>
      <c r="O1678" s="74">
        <f t="shared" si="748"/>
        <v>0</v>
      </c>
      <c r="P1678" s="73">
        <f t="shared" si="733"/>
        <v>0</v>
      </c>
      <c r="Q1678" s="75">
        <v>54</v>
      </c>
      <c r="R1678" s="73">
        <f t="shared" si="749"/>
        <v>5940</v>
      </c>
      <c r="S1678" s="76">
        <f t="shared" si="758"/>
        <v>0</v>
      </c>
      <c r="T1678" s="77">
        <v>0</v>
      </c>
      <c r="U1678" s="78">
        <f t="shared" si="751"/>
        <v>0</v>
      </c>
      <c r="V1678" s="73">
        <f t="shared" si="752"/>
        <v>0</v>
      </c>
      <c r="W1678" s="73">
        <f t="shared" si="759"/>
        <v>0</v>
      </c>
      <c r="X1678" s="76" t="str">
        <f t="shared" si="760"/>
        <v>-</v>
      </c>
      <c r="Y1678" s="73">
        <f t="shared" si="761"/>
        <v>0</v>
      </c>
      <c r="Z1678" s="73">
        <f t="shared" si="762"/>
        <v>0</v>
      </c>
      <c r="AA1678" s="73">
        <f t="shared" si="734"/>
        <v>0</v>
      </c>
      <c r="AB1678" s="73">
        <f t="shared" si="763"/>
        <v>99</v>
      </c>
      <c r="AC1678" s="73">
        <f t="shared" si="735"/>
        <v>10890</v>
      </c>
      <c r="AD1678" s="73">
        <f t="shared" si="736"/>
        <v>0</v>
      </c>
      <c r="AE1678" s="73">
        <v>0</v>
      </c>
    </row>
    <row r="1679" spans="1:31" ht="15" customHeight="1">
      <c r="A1679" s="5" t="s">
        <v>102</v>
      </c>
      <c r="B1679" s="6" t="str">
        <f>IFERROR(VLOOKUP(A1679,'Distributor List'!$A$2:$D$77,2,0),"-")</f>
        <v>Jhelum</v>
      </c>
      <c r="C1679" s="6" t="str">
        <f>IFERROR(VLOOKUP(A1679,'Distributor List'!$A$2:$D$77,3,0),"-")</f>
        <v>Center-1</v>
      </c>
      <c r="D1679" s="6" t="str">
        <f>IFERROR(VLOOKUP(A1679,'Distributor List'!$A$2:$F$77,6,0),"-")</f>
        <v>Pak-1</v>
      </c>
      <c r="E1679" s="6" t="str">
        <f>IFERROR(VLOOKUP(A1679,'Distributor List'!$A$2:$D$77,4,0),"-")</f>
        <v>Distributor</v>
      </c>
      <c r="F1679" s="6" t="str">
        <f>IFERROR(VLOOKUP(H1679,'Price List'!$A$2:$H$109,8,0),"-")</f>
        <v>Medicronis</v>
      </c>
      <c r="G1679" s="6" t="str">
        <f>IFERROR(VLOOKUP(A1679,'Distributor List'!$A$2:$E$77,5,0),"-")</f>
        <v>Gujranwala Vacant</v>
      </c>
      <c r="H1679" s="10" t="s">
        <v>185</v>
      </c>
      <c r="I1679" s="58">
        <v>140</v>
      </c>
      <c r="J1679" s="72">
        <v>0</v>
      </c>
      <c r="K1679" s="72">
        <v>0</v>
      </c>
      <c r="L1679" s="73">
        <f t="shared" si="746"/>
        <v>0</v>
      </c>
      <c r="M1679" s="73">
        <f t="shared" si="747"/>
        <v>0</v>
      </c>
      <c r="N1679" s="74">
        <v>0</v>
      </c>
      <c r="O1679" s="74">
        <f t="shared" si="748"/>
        <v>0</v>
      </c>
      <c r="P1679" s="73">
        <f t="shared" si="733"/>
        <v>0</v>
      </c>
      <c r="Q1679" s="75">
        <v>81.599999999999994</v>
      </c>
      <c r="R1679" s="73">
        <f t="shared" si="749"/>
        <v>11424</v>
      </c>
      <c r="S1679" s="76">
        <f t="shared" si="758"/>
        <v>0</v>
      </c>
      <c r="T1679" s="77">
        <v>0</v>
      </c>
      <c r="U1679" s="78">
        <f t="shared" si="751"/>
        <v>0</v>
      </c>
      <c r="V1679" s="73">
        <f t="shared" si="752"/>
        <v>0</v>
      </c>
      <c r="W1679" s="73">
        <f t="shared" si="759"/>
        <v>0</v>
      </c>
      <c r="X1679" s="76" t="str">
        <f t="shared" si="760"/>
        <v>-</v>
      </c>
      <c r="Y1679" s="73">
        <f t="shared" si="761"/>
        <v>0</v>
      </c>
      <c r="Z1679" s="73">
        <f t="shared" si="762"/>
        <v>0</v>
      </c>
      <c r="AA1679" s="73">
        <f t="shared" si="734"/>
        <v>0</v>
      </c>
      <c r="AB1679" s="73">
        <f t="shared" si="763"/>
        <v>0</v>
      </c>
      <c r="AC1679" s="73">
        <f t="shared" si="735"/>
        <v>0</v>
      </c>
      <c r="AD1679" s="73">
        <f t="shared" si="736"/>
        <v>0</v>
      </c>
      <c r="AE1679" s="73">
        <v>0</v>
      </c>
    </row>
    <row r="1680" spans="1:31" ht="15" customHeight="1">
      <c r="A1680" s="5" t="s">
        <v>102</v>
      </c>
      <c r="B1680" s="6" t="str">
        <f>IFERROR(VLOOKUP(A1680,'Distributor List'!$A$2:$D$77,2,0),"-")</f>
        <v>Jhelum</v>
      </c>
      <c r="C1680" s="6" t="str">
        <f>IFERROR(VLOOKUP(A1680,'Distributor List'!$A$2:$D$77,3,0),"-")</f>
        <v>Center-1</v>
      </c>
      <c r="D1680" s="6" t="str">
        <f>IFERROR(VLOOKUP(A1680,'Distributor List'!$A$2:$F$77,6,0),"-")</f>
        <v>Pak-1</v>
      </c>
      <c r="E1680" s="6" t="str">
        <f>IFERROR(VLOOKUP(A1680,'Distributor List'!$A$2:$D$77,4,0),"-")</f>
        <v>Distributor</v>
      </c>
      <c r="F1680" s="6" t="str">
        <f>IFERROR(VLOOKUP(H1680,'Price List'!$A$2:$H$109,8,0),"-")</f>
        <v>Medicronis</v>
      </c>
      <c r="G1680" s="6" t="str">
        <f>IFERROR(VLOOKUP(A1680,'Distributor List'!$A$2:$E$77,5,0),"-")</f>
        <v>Gujranwala Vacant</v>
      </c>
      <c r="H1680" s="10" t="s">
        <v>186</v>
      </c>
      <c r="I1680" s="58">
        <v>199</v>
      </c>
      <c r="J1680" s="72">
        <v>0</v>
      </c>
      <c r="K1680" s="72">
        <v>0</v>
      </c>
      <c r="L1680" s="73">
        <f t="shared" si="746"/>
        <v>0</v>
      </c>
      <c r="M1680" s="73">
        <f t="shared" si="747"/>
        <v>0</v>
      </c>
      <c r="N1680" s="74">
        <v>0</v>
      </c>
      <c r="O1680" s="74">
        <f t="shared" si="748"/>
        <v>0</v>
      </c>
      <c r="P1680" s="73">
        <f t="shared" si="733"/>
        <v>0</v>
      </c>
      <c r="Q1680" s="75">
        <v>48</v>
      </c>
      <c r="R1680" s="73">
        <f t="shared" si="749"/>
        <v>9552</v>
      </c>
      <c r="S1680" s="76">
        <f t="shared" si="758"/>
        <v>0</v>
      </c>
      <c r="T1680" s="77">
        <v>0</v>
      </c>
      <c r="U1680" s="78">
        <f t="shared" si="751"/>
        <v>0</v>
      </c>
      <c r="V1680" s="73">
        <f t="shared" si="752"/>
        <v>0</v>
      </c>
      <c r="W1680" s="73">
        <f t="shared" si="759"/>
        <v>0</v>
      </c>
      <c r="X1680" s="76" t="str">
        <f t="shared" si="760"/>
        <v>-</v>
      </c>
      <c r="Y1680" s="73">
        <f t="shared" si="761"/>
        <v>0</v>
      </c>
      <c r="Z1680" s="73">
        <f t="shared" si="762"/>
        <v>0</v>
      </c>
      <c r="AA1680" s="73">
        <f t="shared" si="734"/>
        <v>0</v>
      </c>
      <c r="AB1680" s="73">
        <f t="shared" si="763"/>
        <v>0</v>
      </c>
      <c r="AC1680" s="73">
        <f t="shared" si="735"/>
        <v>0</v>
      </c>
      <c r="AD1680" s="73">
        <f t="shared" si="736"/>
        <v>0</v>
      </c>
      <c r="AE1680" s="73">
        <v>0</v>
      </c>
    </row>
    <row r="1681" spans="1:31" ht="15" customHeight="1">
      <c r="A1681" s="5" t="s">
        <v>102</v>
      </c>
      <c r="B1681" s="6" t="str">
        <f>IFERROR(VLOOKUP(A1681,'Distributor List'!$A$2:$D$77,2,0),"-")</f>
        <v>Jhelum</v>
      </c>
      <c r="C1681" s="6" t="str">
        <f>IFERROR(VLOOKUP(A1681,'Distributor List'!$A$2:$D$77,3,0),"-")</f>
        <v>Center-1</v>
      </c>
      <c r="D1681" s="6" t="str">
        <f>IFERROR(VLOOKUP(A1681,'Distributor List'!$A$2:$F$77,6,0),"-")</f>
        <v>Pak-1</v>
      </c>
      <c r="E1681" s="6" t="str">
        <f>IFERROR(VLOOKUP(A1681,'Distributor List'!$A$2:$D$77,4,0),"-")</f>
        <v>Distributor</v>
      </c>
      <c r="F1681" s="6" t="str">
        <f>IFERROR(VLOOKUP(H1681,'Price List'!$A$2:$H$109,8,0),"-")</f>
        <v>Transformer</v>
      </c>
      <c r="G1681" s="6" t="str">
        <f>IFERROR(VLOOKUP(A1681,'Distributor List'!$A$2:$E$77,5,0),"-")</f>
        <v>Gujranwala Vacant</v>
      </c>
      <c r="H1681" s="10" t="s">
        <v>187</v>
      </c>
      <c r="I1681" s="58">
        <v>187</v>
      </c>
      <c r="J1681" s="72">
        <v>2</v>
      </c>
      <c r="K1681" s="72">
        <v>29</v>
      </c>
      <c r="L1681" s="73">
        <f t="shared" si="746"/>
        <v>374</v>
      </c>
      <c r="M1681" s="73">
        <f t="shared" si="747"/>
        <v>5423</v>
      </c>
      <c r="N1681" s="74">
        <v>2</v>
      </c>
      <c r="O1681" s="74">
        <f t="shared" si="748"/>
        <v>374</v>
      </c>
      <c r="P1681" s="73">
        <f t="shared" si="733"/>
        <v>0</v>
      </c>
      <c r="Q1681" s="75">
        <v>0</v>
      </c>
      <c r="R1681" s="73">
        <f t="shared" si="749"/>
        <v>0</v>
      </c>
      <c r="S1681" s="76" t="str">
        <f t="shared" si="758"/>
        <v>-</v>
      </c>
      <c r="T1681" s="77">
        <v>7</v>
      </c>
      <c r="U1681" s="78">
        <f t="shared" si="751"/>
        <v>-5</v>
      </c>
      <c r="V1681" s="73">
        <f t="shared" si="752"/>
        <v>1309</v>
      </c>
      <c r="W1681" s="73">
        <f t="shared" si="759"/>
        <v>-935</v>
      </c>
      <c r="X1681" s="76">
        <f t="shared" si="760"/>
        <v>-0.7142857142857143</v>
      </c>
      <c r="Y1681" s="73">
        <f t="shared" si="761"/>
        <v>3</v>
      </c>
      <c r="Z1681" s="73">
        <f t="shared" si="762"/>
        <v>0</v>
      </c>
      <c r="AA1681" s="73">
        <f t="shared" si="734"/>
        <v>0</v>
      </c>
      <c r="AB1681" s="73">
        <f t="shared" si="763"/>
        <v>26</v>
      </c>
      <c r="AC1681" s="73">
        <f t="shared" si="735"/>
        <v>4862</v>
      </c>
      <c r="AD1681" s="73">
        <f t="shared" si="736"/>
        <v>561</v>
      </c>
      <c r="AE1681" s="73">
        <v>0</v>
      </c>
    </row>
    <row r="1682" spans="1:31" ht="15" customHeight="1">
      <c r="A1682" s="5" t="s">
        <v>102</v>
      </c>
      <c r="B1682" s="6" t="str">
        <f>IFERROR(VLOOKUP(A1682,'Distributor List'!$A$2:$D$77,2,0),"-")</f>
        <v>Jhelum</v>
      </c>
      <c r="C1682" s="6" t="str">
        <f>IFERROR(VLOOKUP(A1682,'Distributor List'!$A$2:$D$77,3,0),"-")</f>
        <v>Center-1</v>
      </c>
      <c r="D1682" s="6" t="str">
        <f>IFERROR(VLOOKUP(A1682,'Distributor List'!$A$2:$F$77,6,0),"-")</f>
        <v>Pak-1</v>
      </c>
      <c r="E1682" s="6" t="str">
        <f>IFERROR(VLOOKUP(A1682,'Distributor List'!$A$2:$D$77,4,0),"-")</f>
        <v>Distributor</v>
      </c>
      <c r="F1682" s="6" t="str">
        <f>IFERROR(VLOOKUP(H1682,'Price List'!$A$2:$H$109,8,0),"-")</f>
        <v>Medicronis</v>
      </c>
      <c r="G1682" s="6" t="str">
        <f>IFERROR(VLOOKUP(A1682,'Distributor List'!$A$2:$E$77,5,0),"-")</f>
        <v>Gujranwala Vacant</v>
      </c>
      <c r="H1682" s="10" t="s">
        <v>188</v>
      </c>
      <c r="I1682" s="58">
        <v>110</v>
      </c>
      <c r="J1682" s="72">
        <v>29</v>
      </c>
      <c r="K1682" s="72">
        <v>5</v>
      </c>
      <c r="L1682" s="73">
        <f t="shared" si="746"/>
        <v>3190</v>
      </c>
      <c r="M1682" s="73">
        <f t="shared" si="747"/>
        <v>550</v>
      </c>
      <c r="N1682" s="74">
        <v>29</v>
      </c>
      <c r="O1682" s="74">
        <f t="shared" si="748"/>
        <v>3190</v>
      </c>
      <c r="P1682" s="73">
        <f t="shared" si="733"/>
        <v>0</v>
      </c>
      <c r="Q1682" s="75">
        <v>42</v>
      </c>
      <c r="R1682" s="73">
        <f t="shared" si="749"/>
        <v>4620</v>
      </c>
      <c r="S1682" s="76">
        <f t="shared" si="758"/>
        <v>0.69047619047619047</v>
      </c>
      <c r="T1682" s="77">
        <v>32</v>
      </c>
      <c r="U1682" s="78">
        <f t="shared" si="751"/>
        <v>-3</v>
      </c>
      <c r="V1682" s="73">
        <f t="shared" si="752"/>
        <v>3520</v>
      </c>
      <c r="W1682" s="73">
        <f t="shared" si="759"/>
        <v>-330</v>
      </c>
      <c r="X1682" s="76">
        <f t="shared" si="760"/>
        <v>-9.375E-2</v>
      </c>
      <c r="Y1682" s="73">
        <f t="shared" si="761"/>
        <v>43.5</v>
      </c>
      <c r="Z1682" s="73">
        <f t="shared" si="762"/>
        <v>38.5</v>
      </c>
      <c r="AA1682" s="73">
        <f t="shared" si="734"/>
        <v>4235</v>
      </c>
      <c r="AB1682" s="73">
        <f t="shared" si="763"/>
        <v>0</v>
      </c>
      <c r="AC1682" s="73">
        <f t="shared" si="735"/>
        <v>0</v>
      </c>
      <c r="AD1682" s="73">
        <f t="shared" si="736"/>
        <v>4785</v>
      </c>
      <c r="AE1682" s="73">
        <v>0</v>
      </c>
    </row>
    <row r="1683" spans="1:31" ht="15" customHeight="1">
      <c r="A1683" s="5" t="s">
        <v>102</v>
      </c>
      <c r="B1683" s="6" t="str">
        <f>IFERROR(VLOOKUP(A1683,'Distributor List'!$A$2:$D$77,2,0),"-")</f>
        <v>Jhelum</v>
      </c>
      <c r="C1683" s="6" t="str">
        <f>IFERROR(VLOOKUP(A1683,'Distributor List'!$A$2:$D$77,3,0),"-")</f>
        <v>Center-1</v>
      </c>
      <c r="D1683" s="6" t="str">
        <f>IFERROR(VLOOKUP(A1683,'Distributor List'!$A$2:$F$77,6,0),"-")</f>
        <v>Pak-1</v>
      </c>
      <c r="E1683" s="6" t="str">
        <f>IFERROR(VLOOKUP(A1683,'Distributor List'!$A$2:$D$77,4,0),"-")</f>
        <v>Distributor</v>
      </c>
      <c r="F1683" s="6" t="str">
        <f>IFERROR(VLOOKUP(H1683,'Price List'!$A$2:$H$109,8,0),"-")</f>
        <v>Medicronis</v>
      </c>
      <c r="G1683" s="6" t="str">
        <f>IFERROR(VLOOKUP(A1683,'Distributor List'!$A$2:$E$77,5,0),"-")</f>
        <v>Gujranwala Vacant</v>
      </c>
      <c r="H1683" s="10" t="s">
        <v>189</v>
      </c>
      <c r="I1683" s="58">
        <v>99</v>
      </c>
      <c r="J1683" s="72">
        <v>25</v>
      </c>
      <c r="K1683" s="72">
        <v>41</v>
      </c>
      <c r="L1683" s="73">
        <f t="shared" si="746"/>
        <v>2475</v>
      </c>
      <c r="M1683" s="73">
        <f t="shared" si="747"/>
        <v>4059</v>
      </c>
      <c r="N1683" s="74">
        <v>25</v>
      </c>
      <c r="O1683" s="74">
        <f t="shared" si="748"/>
        <v>2475</v>
      </c>
      <c r="P1683" s="73">
        <f t="shared" si="733"/>
        <v>0</v>
      </c>
      <c r="Q1683" s="75">
        <v>67.2</v>
      </c>
      <c r="R1683" s="73">
        <f t="shared" si="749"/>
        <v>6652.8</v>
      </c>
      <c r="S1683" s="76">
        <f t="shared" si="758"/>
        <v>0.37202380952380953</v>
      </c>
      <c r="T1683" s="77">
        <v>30</v>
      </c>
      <c r="U1683" s="78">
        <f t="shared" si="751"/>
        <v>-5</v>
      </c>
      <c r="V1683" s="73">
        <f t="shared" si="752"/>
        <v>2970</v>
      </c>
      <c r="W1683" s="73">
        <f t="shared" si="759"/>
        <v>-495</v>
      </c>
      <c r="X1683" s="76">
        <f t="shared" si="760"/>
        <v>-0.16666666666666663</v>
      </c>
      <c r="Y1683" s="73">
        <f t="shared" si="761"/>
        <v>37.5</v>
      </c>
      <c r="Z1683" s="73">
        <f t="shared" si="762"/>
        <v>0</v>
      </c>
      <c r="AA1683" s="73">
        <f t="shared" si="734"/>
        <v>0</v>
      </c>
      <c r="AB1683" s="73">
        <f t="shared" si="763"/>
        <v>3.5</v>
      </c>
      <c r="AC1683" s="73">
        <f t="shared" si="735"/>
        <v>346.5</v>
      </c>
      <c r="AD1683" s="73">
        <f t="shared" si="736"/>
        <v>3712.5</v>
      </c>
      <c r="AE1683" s="73">
        <v>0</v>
      </c>
    </row>
    <row r="1684" spans="1:31" ht="15" customHeight="1">
      <c r="A1684" s="5" t="s">
        <v>102</v>
      </c>
      <c r="B1684" s="6" t="str">
        <f>IFERROR(VLOOKUP(A1684,'Distributor List'!$A$2:$D$77,2,0),"-")</f>
        <v>Jhelum</v>
      </c>
      <c r="C1684" s="6" t="str">
        <f>IFERROR(VLOOKUP(A1684,'Distributor List'!$A$2:$D$77,3,0),"-")</f>
        <v>Center-1</v>
      </c>
      <c r="D1684" s="6" t="str">
        <f>IFERROR(VLOOKUP(A1684,'Distributor List'!$A$2:$F$77,6,0),"-")</f>
        <v>Pak-1</v>
      </c>
      <c r="E1684" s="6" t="str">
        <f>IFERROR(VLOOKUP(A1684,'Distributor List'!$A$2:$D$77,4,0),"-")</f>
        <v>Distributor</v>
      </c>
      <c r="F1684" s="6" t="str">
        <f>IFERROR(VLOOKUP(H1684,'Price List'!$A$2:$H$109,8,0),"-")</f>
        <v>Medicronis</v>
      </c>
      <c r="G1684" s="6" t="str">
        <f>IFERROR(VLOOKUP(A1684,'Distributor List'!$A$2:$E$77,5,0),"-")</f>
        <v>Gujranwala Vacant</v>
      </c>
      <c r="H1684" s="10" t="s">
        <v>190</v>
      </c>
      <c r="I1684" s="58">
        <v>85</v>
      </c>
      <c r="J1684" s="72">
        <v>0</v>
      </c>
      <c r="K1684" s="72">
        <v>35</v>
      </c>
      <c r="L1684" s="73">
        <f t="shared" si="746"/>
        <v>0</v>
      </c>
      <c r="M1684" s="73">
        <f t="shared" si="747"/>
        <v>2975</v>
      </c>
      <c r="N1684" s="74">
        <v>0</v>
      </c>
      <c r="O1684" s="74">
        <f t="shared" si="748"/>
        <v>0</v>
      </c>
      <c r="P1684" s="73">
        <f t="shared" si="733"/>
        <v>0</v>
      </c>
      <c r="Q1684" s="75">
        <v>0</v>
      </c>
      <c r="R1684" s="73">
        <f t="shared" si="749"/>
        <v>0</v>
      </c>
      <c r="S1684" s="76" t="str">
        <f t="shared" si="758"/>
        <v>-</v>
      </c>
      <c r="T1684" s="77">
        <v>0</v>
      </c>
      <c r="U1684" s="78">
        <f t="shared" si="751"/>
        <v>0</v>
      </c>
      <c r="V1684" s="73">
        <f t="shared" si="752"/>
        <v>0</v>
      </c>
      <c r="W1684" s="73">
        <f t="shared" si="759"/>
        <v>0</v>
      </c>
      <c r="X1684" s="76" t="str">
        <f t="shared" si="760"/>
        <v>-</v>
      </c>
      <c r="Y1684" s="73">
        <f t="shared" si="761"/>
        <v>0</v>
      </c>
      <c r="Z1684" s="73">
        <f t="shared" si="762"/>
        <v>0</v>
      </c>
      <c r="AA1684" s="73">
        <f t="shared" si="734"/>
        <v>0</v>
      </c>
      <c r="AB1684" s="73">
        <f t="shared" si="763"/>
        <v>35</v>
      </c>
      <c r="AC1684" s="73">
        <f t="shared" si="735"/>
        <v>2975</v>
      </c>
      <c r="AD1684" s="73">
        <f t="shared" si="736"/>
        <v>0</v>
      </c>
      <c r="AE1684" s="73">
        <v>0</v>
      </c>
    </row>
    <row r="1685" spans="1:31" ht="15" customHeight="1">
      <c r="A1685" s="5" t="s">
        <v>102</v>
      </c>
      <c r="B1685" s="6" t="str">
        <f>IFERROR(VLOOKUP(A1685,'Distributor List'!$A$2:$D$77,2,0),"-")</f>
        <v>Jhelum</v>
      </c>
      <c r="C1685" s="6" t="str">
        <f>IFERROR(VLOOKUP(A1685,'Distributor List'!$A$2:$D$77,3,0),"-")</f>
        <v>Center-1</v>
      </c>
      <c r="D1685" s="6" t="str">
        <f>IFERROR(VLOOKUP(A1685,'Distributor List'!$A$2:$F$77,6,0),"-")</f>
        <v>Pak-1</v>
      </c>
      <c r="E1685" s="6" t="str">
        <f>IFERROR(VLOOKUP(A1685,'Distributor List'!$A$2:$D$77,4,0),"-")</f>
        <v>Distributor</v>
      </c>
      <c r="F1685" s="6" t="str">
        <f>IFERROR(VLOOKUP(H1685,'Price List'!$A$2:$H$109,8,0),"-")</f>
        <v>Medicronis</v>
      </c>
      <c r="G1685" s="6" t="str">
        <f>IFERROR(VLOOKUP(A1685,'Distributor List'!$A$2:$E$77,5,0),"-")</f>
        <v>Gujranwala Vacant</v>
      </c>
      <c r="H1685" s="10" t="s">
        <v>191</v>
      </c>
      <c r="I1685" s="58">
        <v>95</v>
      </c>
      <c r="J1685" s="72">
        <v>137</v>
      </c>
      <c r="K1685" s="72">
        <v>96</v>
      </c>
      <c r="L1685" s="73">
        <f t="shared" si="746"/>
        <v>13015</v>
      </c>
      <c r="M1685" s="73">
        <f t="shared" si="747"/>
        <v>9120</v>
      </c>
      <c r="N1685" s="74">
        <v>137</v>
      </c>
      <c r="O1685" s="74">
        <f t="shared" si="748"/>
        <v>13015</v>
      </c>
      <c r="P1685" s="73">
        <f t="shared" si="733"/>
        <v>0</v>
      </c>
      <c r="Q1685" s="75">
        <v>96</v>
      </c>
      <c r="R1685" s="73">
        <f t="shared" si="749"/>
        <v>9120</v>
      </c>
      <c r="S1685" s="76">
        <f t="shared" si="758"/>
        <v>1.4270833333333333</v>
      </c>
      <c r="T1685" s="77">
        <v>133</v>
      </c>
      <c r="U1685" s="78">
        <f t="shared" si="751"/>
        <v>4</v>
      </c>
      <c r="V1685" s="73">
        <f t="shared" si="752"/>
        <v>12635</v>
      </c>
      <c r="W1685" s="73">
        <f t="shared" si="759"/>
        <v>380</v>
      </c>
      <c r="X1685" s="76">
        <f t="shared" si="760"/>
        <v>3.007518796992481E-2</v>
      </c>
      <c r="Y1685" s="73">
        <f t="shared" si="761"/>
        <v>205.5</v>
      </c>
      <c r="Z1685" s="73">
        <f t="shared" si="762"/>
        <v>109.5</v>
      </c>
      <c r="AA1685" s="73">
        <f t="shared" si="734"/>
        <v>10402.5</v>
      </c>
      <c r="AB1685" s="73">
        <f t="shared" si="763"/>
        <v>0</v>
      </c>
      <c r="AC1685" s="73">
        <f t="shared" si="735"/>
        <v>0</v>
      </c>
      <c r="AD1685" s="73">
        <f t="shared" si="736"/>
        <v>19522.5</v>
      </c>
      <c r="AE1685" s="73">
        <v>0</v>
      </c>
    </row>
    <row r="1686" spans="1:31" ht="15" customHeight="1">
      <c r="A1686" s="5" t="s">
        <v>102</v>
      </c>
      <c r="B1686" s="6" t="str">
        <f>IFERROR(VLOOKUP(A1686,'Distributor List'!$A$2:$D$77,2,0),"-")</f>
        <v>Jhelum</v>
      </c>
      <c r="C1686" s="6" t="str">
        <f>IFERROR(VLOOKUP(A1686,'Distributor List'!$A$2:$D$77,3,0),"-")</f>
        <v>Center-1</v>
      </c>
      <c r="D1686" s="6" t="str">
        <f>IFERROR(VLOOKUP(A1686,'Distributor List'!$A$2:$F$77,6,0),"-")</f>
        <v>Pak-1</v>
      </c>
      <c r="E1686" s="6" t="str">
        <f>IFERROR(VLOOKUP(A1686,'Distributor List'!$A$2:$D$77,4,0),"-")</f>
        <v>Distributor</v>
      </c>
      <c r="F1686" s="6" t="str">
        <f>IFERROR(VLOOKUP(H1686,'Price List'!$A$2:$H$109,8,0),"-")</f>
        <v>Medicronis</v>
      </c>
      <c r="G1686" s="6" t="str">
        <f>IFERROR(VLOOKUP(A1686,'Distributor List'!$A$2:$E$77,5,0),"-")</f>
        <v>Gujranwala Vacant</v>
      </c>
      <c r="H1686" s="10" t="s">
        <v>192</v>
      </c>
      <c r="I1686" s="58">
        <v>90</v>
      </c>
      <c r="J1686" s="72">
        <v>0</v>
      </c>
      <c r="K1686" s="72">
        <v>11</v>
      </c>
      <c r="L1686" s="73">
        <f t="shared" si="746"/>
        <v>0</v>
      </c>
      <c r="M1686" s="73">
        <f t="shared" si="747"/>
        <v>990</v>
      </c>
      <c r="N1686" s="74">
        <v>0</v>
      </c>
      <c r="O1686" s="74">
        <f t="shared" si="748"/>
        <v>0</v>
      </c>
      <c r="P1686" s="73">
        <f t="shared" si="733"/>
        <v>0</v>
      </c>
      <c r="Q1686" s="75">
        <v>0</v>
      </c>
      <c r="R1686" s="73">
        <f t="shared" si="749"/>
        <v>0</v>
      </c>
      <c r="S1686" s="76" t="str">
        <f t="shared" si="758"/>
        <v>-</v>
      </c>
      <c r="T1686" s="77">
        <v>0</v>
      </c>
      <c r="U1686" s="78">
        <f t="shared" si="751"/>
        <v>0</v>
      </c>
      <c r="V1686" s="73">
        <f t="shared" si="752"/>
        <v>0</v>
      </c>
      <c r="W1686" s="73">
        <f t="shared" si="759"/>
        <v>0</v>
      </c>
      <c r="X1686" s="76" t="str">
        <f t="shared" si="760"/>
        <v>-</v>
      </c>
      <c r="Y1686" s="73">
        <f t="shared" si="761"/>
        <v>0</v>
      </c>
      <c r="Z1686" s="73">
        <f t="shared" si="762"/>
        <v>0</v>
      </c>
      <c r="AA1686" s="73">
        <f t="shared" si="734"/>
        <v>0</v>
      </c>
      <c r="AB1686" s="73">
        <f t="shared" si="763"/>
        <v>11</v>
      </c>
      <c r="AC1686" s="73">
        <f t="shared" si="735"/>
        <v>990</v>
      </c>
      <c r="AD1686" s="73">
        <f t="shared" si="736"/>
        <v>0</v>
      </c>
      <c r="AE1686" s="73">
        <v>0</v>
      </c>
    </row>
    <row r="1687" spans="1:31" ht="15" customHeight="1">
      <c r="A1687" s="5" t="s">
        <v>102</v>
      </c>
      <c r="B1687" s="6" t="str">
        <f>IFERROR(VLOOKUP(A1687,'Distributor List'!$A$2:$D$77,2,0),"-")</f>
        <v>Jhelum</v>
      </c>
      <c r="C1687" s="6" t="str">
        <f>IFERROR(VLOOKUP(A1687,'Distributor List'!$A$2:$D$77,3,0),"-")</f>
        <v>Center-1</v>
      </c>
      <c r="D1687" s="6" t="str">
        <f>IFERROR(VLOOKUP(A1687,'Distributor List'!$A$2:$F$77,6,0),"-")</f>
        <v>Pak-1</v>
      </c>
      <c r="E1687" s="6" t="str">
        <f>IFERROR(VLOOKUP(A1687,'Distributor List'!$A$2:$D$77,4,0),"-")</f>
        <v>Distributor</v>
      </c>
      <c r="F1687" s="6" t="str">
        <f>IFERROR(VLOOKUP(H1687,'Price List'!$A$2:$H$109,8,0),"-")</f>
        <v>Medicronis</v>
      </c>
      <c r="G1687" s="6" t="str">
        <f>IFERROR(VLOOKUP(A1687,'Distributor List'!$A$2:$E$77,5,0),"-")</f>
        <v>Gujranwala Vacant</v>
      </c>
      <c r="H1687" s="56" t="s">
        <v>193</v>
      </c>
      <c r="I1687" s="57">
        <v>99</v>
      </c>
      <c r="J1687" s="72">
        <v>15</v>
      </c>
      <c r="K1687" s="72">
        <v>20</v>
      </c>
      <c r="L1687" s="73">
        <f t="shared" si="746"/>
        <v>1485</v>
      </c>
      <c r="M1687" s="73">
        <f t="shared" si="747"/>
        <v>1980</v>
      </c>
      <c r="N1687" s="74">
        <v>15</v>
      </c>
      <c r="O1687" s="74">
        <f t="shared" si="748"/>
        <v>1485</v>
      </c>
      <c r="P1687" s="73">
        <f t="shared" ref="P1687:P1713" si="764">L1687-O1687</f>
        <v>0</v>
      </c>
      <c r="Q1687" s="75">
        <v>126</v>
      </c>
      <c r="R1687" s="73">
        <f t="shared" si="749"/>
        <v>12474</v>
      </c>
      <c r="S1687" s="76">
        <f t="shared" ref="S1687" si="765">IFERROR(L1687/R1687,"-")</f>
        <v>0.11904761904761904</v>
      </c>
      <c r="T1687" s="77">
        <v>35</v>
      </c>
      <c r="U1687" s="78">
        <f t="shared" si="751"/>
        <v>-20</v>
      </c>
      <c r="V1687" s="73">
        <f t="shared" si="752"/>
        <v>3465</v>
      </c>
      <c r="W1687" s="73">
        <f t="shared" ref="W1687" si="766">L1687-V1687</f>
        <v>-1980</v>
      </c>
      <c r="X1687" s="76">
        <f t="shared" ref="X1687" si="767">IFERROR(L1687/V1687-1,"-")</f>
        <v>-0.5714285714285714</v>
      </c>
      <c r="Y1687" s="73">
        <f t="shared" ref="Y1687" si="768">(J1687)/1*1.5</f>
        <v>22.5</v>
      </c>
      <c r="Z1687" s="73">
        <f t="shared" ref="Z1687" si="769">IF(Y1687&gt;K1687,Y1687-K1687,0)</f>
        <v>2.5</v>
      </c>
      <c r="AA1687" s="73">
        <f t="shared" ref="AA1687:AA1713" si="770">Z1687*I1687</f>
        <v>247.5</v>
      </c>
      <c r="AB1687" s="73">
        <f t="shared" ref="AB1687" si="771">IF(Y1687&lt;K1687,K1687-Y1687,0)</f>
        <v>0</v>
      </c>
      <c r="AC1687" s="73">
        <f t="shared" ref="AC1687:AC1713" si="772">AB1687*I1687</f>
        <v>0</v>
      </c>
      <c r="AD1687" s="73">
        <f t="shared" ref="AD1687:AD1713" si="773">Y1687*I1687</f>
        <v>2227.5</v>
      </c>
      <c r="AE1687" s="73">
        <v>0</v>
      </c>
    </row>
    <row r="1688" spans="1:31" ht="15" customHeight="1">
      <c r="A1688" s="5" t="s">
        <v>102</v>
      </c>
      <c r="B1688" s="6" t="str">
        <f>IFERROR(VLOOKUP(A1688,'Distributor List'!$A$2:$D$77,2,0),"-")</f>
        <v>Jhelum</v>
      </c>
      <c r="C1688" s="6" t="str">
        <f>IFERROR(VLOOKUP(A1688,'Distributor List'!$A$2:$D$77,3,0),"-")</f>
        <v>Center-1</v>
      </c>
      <c r="D1688" s="6" t="str">
        <f>IFERROR(VLOOKUP(A1688,'Distributor List'!$A$2:$F$77,6,0),"-")</f>
        <v>Pak-1</v>
      </c>
      <c r="E1688" s="6" t="str">
        <f>IFERROR(VLOOKUP(A1688,'Distributor List'!$A$2:$D$77,4,0),"-")</f>
        <v>Distributor</v>
      </c>
      <c r="F1688" s="6" t="str">
        <f>IFERROR(VLOOKUP(H1688,'Price List'!$A$2:$H$109,8,0),"-")</f>
        <v>Medicronis</v>
      </c>
      <c r="G1688" s="6" t="str">
        <f>IFERROR(VLOOKUP(A1688,'Distributor List'!$A$2:$E$77,5,0),"-")</f>
        <v>Gujranwala Vacant</v>
      </c>
      <c r="H1688" s="10" t="s">
        <v>144</v>
      </c>
      <c r="I1688" s="58">
        <v>105</v>
      </c>
      <c r="J1688" s="72">
        <v>0</v>
      </c>
      <c r="K1688" s="72">
        <v>3</v>
      </c>
      <c r="L1688" s="73">
        <f t="shared" si="746"/>
        <v>0</v>
      </c>
      <c r="M1688" s="73">
        <f t="shared" si="747"/>
        <v>315</v>
      </c>
      <c r="N1688" s="74">
        <v>0</v>
      </c>
      <c r="O1688" s="74">
        <f t="shared" ref="O1688:O1713" si="774">N1688*I1688</f>
        <v>0</v>
      </c>
      <c r="P1688" s="73">
        <f t="shared" si="764"/>
        <v>0</v>
      </c>
      <c r="Q1688" s="75">
        <v>0</v>
      </c>
      <c r="R1688" s="73">
        <f t="shared" si="749"/>
        <v>0</v>
      </c>
      <c r="S1688" s="76" t="str">
        <f t="shared" si="758"/>
        <v>-</v>
      </c>
      <c r="T1688" s="77">
        <v>0</v>
      </c>
      <c r="U1688" s="78">
        <f t="shared" si="751"/>
        <v>0</v>
      </c>
      <c r="V1688" s="73">
        <f t="shared" si="752"/>
        <v>0</v>
      </c>
      <c r="W1688" s="73">
        <f t="shared" si="759"/>
        <v>0</v>
      </c>
      <c r="X1688" s="76" t="str">
        <f t="shared" si="760"/>
        <v>-</v>
      </c>
      <c r="Y1688" s="73">
        <f t="shared" si="761"/>
        <v>0</v>
      </c>
      <c r="Z1688" s="73">
        <f t="shared" si="762"/>
        <v>0</v>
      </c>
      <c r="AA1688" s="73">
        <f t="shared" si="770"/>
        <v>0</v>
      </c>
      <c r="AB1688" s="73">
        <f t="shared" si="763"/>
        <v>3</v>
      </c>
      <c r="AC1688" s="73">
        <f t="shared" si="772"/>
        <v>315</v>
      </c>
      <c r="AD1688" s="73">
        <f t="shared" si="773"/>
        <v>0</v>
      </c>
      <c r="AE1688" s="73">
        <v>0</v>
      </c>
    </row>
    <row r="1689" spans="1:31" ht="15" customHeight="1">
      <c r="A1689" s="5" t="s">
        <v>102</v>
      </c>
      <c r="B1689" s="6" t="str">
        <f>IFERROR(VLOOKUP(A1689,'Distributor List'!$A$2:$D$77,2,0),"-")</f>
        <v>Jhelum</v>
      </c>
      <c r="C1689" s="6" t="str">
        <f>IFERROR(VLOOKUP(A1689,'Distributor List'!$A$2:$D$77,3,0),"-")</f>
        <v>Center-1</v>
      </c>
      <c r="D1689" s="6" t="str">
        <f>IFERROR(VLOOKUP(A1689,'Distributor List'!$A$2:$F$77,6,0),"-")</f>
        <v>Pak-1</v>
      </c>
      <c r="E1689" s="6" t="str">
        <f>IFERROR(VLOOKUP(A1689,'Distributor List'!$A$2:$D$77,4,0),"-")</f>
        <v>Distributor</v>
      </c>
      <c r="F1689" s="6" t="str">
        <f>IFERROR(VLOOKUP(H1689,'Price List'!$A$2:$H$109,8,0),"-")</f>
        <v>Medicronis</v>
      </c>
      <c r="G1689" s="6" t="str">
        <f>IFERROR(VLOOKUP(A1689,'Distributor List'!$A$2:$E$77,5,0),"-")</f>
        <v>Gujranwala Vacant</v>
      </c>
      <c r="H1689" s="10" t="s">
        <v>150</v>
      </c>
      <c r="I1689" s="58">
        <v>115</v>
      </c>
      <c r="J1689" s="72">
        <v>155</v>
      </c>
      <c r="K1689" s="72">
        <v>93</v>
      </c>
      <c r="L1689" s="73">
        <f t="shared" si="746"/>
        <v>17825</v>
      </c>
      <c r="M1689" s="73">
        <f t="shared" si="747"/>
        <v>10695</v>
      </c>
      <c r="N1689" s="74">
        <v>155</v>
      </c>
      <c r="O1689" s="74">
        <f t="shared" si="774"/>
        <v>17825</v>
      </c>
      <c r="P1689" s="73">
        <f t="shared" si="764"/>
        <v>0</v>
      </c>
      <c r="Q1689" s="75">
        <v>72</v>
      </c>
      <c r="R1689" s="73">
        <f t="shared" si="749"/>
        <v>8280</v>
      </c>
      <c r="S1689" s="76">
        <f t="shared" si="758"/>
        <v>2.1527777777777777</v>
      </c>
      <c r="T1689" s="77">
        <v>162</v>
      </c>
      <c r="U1689" s="78">
        <f t="shared" si="751"/>
        <v>-7</v>
      </c>
      <c r="V1689" s="73">
        <f t="shared" si="752"/>
        <v>18630</v>
      </c>
      <c r="W1689" s="73">
        <f t="shared" si="759"/>
        <v>-805</v>
      </c>
      <c r="X1689" s="76">
        <f t="shared" si="760"/>
        <v>-4.3209876543209846E-2</v>
      </c>
      <c r="Y1689" s="73">
        <f t="shared" si="761"/>
        <v>232.5</v>
      </c>
      <c r="Z1689" s="73">
        <f t="shared" si="762"/>
        <v>139.5</v>
      </c>
      <c r="AA1689" s="73">
        <f t="shared" si="770"/>
        <v>16042.5</v>
      </c>
      <c r="AB1689" s="73">
        <f t="shared" si="763"/>
        <v>0</v>
      </c>
      <c r="AC1689" s="73">
        <f t="shared" si="772"/>
        <v>0</v>
      </c>
      <c r="AD1689" s="73">
        <f t="shared" si="773"/>
        <v>26737.5</v>
      </c>
      <c r="AE1689" s="73">
        <v>0</v>
      </c>
    </row>
    <row r="1690" spans="1:31" ht="15" customHeight="1">
      <c r="A1690" s="5" t="s">
        <v>102</v>
      </c>
      <c r="B1690" s="6" t="str">
        <f>IFERROR(VLOOKUP(A1690,'Distributor List'!$A$2:$D$77,2,0),"-")</f>
        <v>Jhelum</v>
      </c>
      <c r="C1690" s="6" t="str">
        <f>IFERROR(VLOOKUP(A1690,'Distributor List'!$A$2:$D$77,3,0),"-")</f>
        <v>Center-1</v>
      </c>
      <c r="D1690" s="6" t="str">
        <f>IFERROR(VLOOKUP(A1690,'Distributor List'!$A$2:$F$77,6,0),"-")</f>
        <v>Pak-1</v>
      </c>
      <c r="E1690" s="6" t="str">
        <f>IFERROR(VLOOKUP(A1690,'Distributor List'!$A$2:$D$77,4,0),"-")</f>
        <v>Distributor</v>
      </c>
      <c r="F1690" s="6" t="str">
        <f>IFERROR(VLOOKUP(H1690,'Price List'!$A$2:$H$109,8,0),"-")</f>
        <v>Medicronis</v>
      </c>
      <c r="G1690" s="6" t="str">
        <f>IFERROR(VLOOKUP(A1690,'Distributor List'!$A$2:$E$77,5,0),"-")</f>
        <v>Gujranwala Vacant</v>
      </c>
      <c r="H1690" s="10" t="s">
        <v>194</v>
      </c>
      <c r="I1690" s="58">
        <v>120</v>
      </c>
      <c r="J1690" s="72">
        <v>0</v>
      </c>
      <c r="K1690" s="72">
        <v>84</v>
      </c>
      <c r="L1690" s="73">
        <f t="shared" si="746"/>
        <v>0</v>
      </c>
      <c r="M1690" s="73">
        <f t="shared" si="747"/>
        <v>10080</v>
      </c>
      <c r="N1690" s="74">
        <v>0</v>
      </c>
      <c r="O1690" s="74">
        <f t="shared" si="774"/>
        <v>0</v>
      </c>
      <c r="P1690" s="73">
        <f t="shared" si="764"/>
        <v>0</v>
      </c>
      <c r="Q1690" s="75">
        <v>114</v>
      </c>
      <c r="R1690" s="73">
        <f t="shared" si="749"/>
        <v>13680</v>
      </c>
      <c r="S1690" s="76">
        <f t="shared" si="758"/>
        <v>0</v>
      </c>
      <c r="T1690" s="77">
        <v>10</v>
      </c>
      <c r="U1690" s="78">
        <f t="shared" si="751"/>
        <v>-10</v>
      </c>
      <c r="V1690" s="73">
        <f t="shared" si="752"/>
        <v>1200</v>
      </c>
      <c r="W1690" s="73">
        <f t="shared" si="759"/>
        <v>-1200</v>
      </c>
      <c r="X1690" s="76">
        <f t="shared" si="760"/>
        <v>-1</v>
      </c>
      <c r="Y1690" s="73">
        <f t="shared" si="761"/>
        <v>0</v>
      </c>
      <c r="Z1690" s="73">
        <f t="shared" si="762"/>
        <v>0</v>
      </c>
      <c r="AA1690" s="73">
        <f t="shared" si="770"/>
        <v>0</v>
      </c>
      <c r="AB1690" s="73">
        <f t="shared" si="763"/>
        <v>84</v>
      </c>
      <c r="AC1690" s="73">
        <f t="shared" si="772"/>
        <v>10080</v>
      </c>
      <c r="AD1690" s="73">
        <f t="shared" si="773"/>
        <v>0</v>
      </c>
      <c r="AE1690" s="73">
        <v>0</v>
      </c>
    </row>
    <row r="1691" spans="1:31" ht="15" customHeight="1">
      <c r="A1691" s="5" t="s">
        <v>102</v>
      </c>
      <c r="B1691" s="6" t="str">
        <f>IFERROR(VLOOKUP(A1691,'Distributor List'!$A$2:$D$77,2,0),"-")</f>
        <v>Jhelum</v>
      </c>
      <c r="C1691" s="6" t="str">
        <f>IFERROR(VLOOKUP(A1691,'Distributor List'!$A$2:$D$77,3,0),"-")</f>
        <v>Center-1</v>
      </c>
      <c r="D1691" s="6" t="str">
        <f>IFERROR(VLOOKUP(A1691,'Distributor List'!$A$2:$F$77,6,0),"-")</f>
        <v>Pak-1</v>
      </c>
      <c r="E1691" s="6" t="str">
        <f>IFERROR(VLOOKUP(A1691,'Distributor List'!$A$2:$D$77,4,0),"-")</f>
        <v>Distributor</v>
      </c>
      <c r="F1691" s="6" t="str">
        <f>IFERROR(VLOOKUP(H1691,'Price List'!$A$2:$H$109,8,0),"-")</f>
        <v>Transformer</v>
      </c>
      <c r="G1691" s="6" t="str">
        <f>IFERROR(VLOOKUP(A1691,'Distributor List'!$A$2:$E$77,5,0),"-")</f>
        <v>Gujranwala Vacant</v>
      </c>
      <c r="H1691" s="10" t="s">
        <v>195</v>
      </c>
      <c r="I1691" s="58">
        <v>552.5</v>
      </c>
      <c r="J1691" s="72">
        <v>-1</v>
      </c>
      <c r="K1691" s="72">
        <v>1</v>
      </c>
      <c r="L1691" s="73">
        <f t="shared" si="746"/>
        <v>-552.5</v>
      </c>
      <c r="M1691" s="73">
        <f t="shared" si="747"/>
        <v>552.5</v>
      </c>
      <c r="N1691" s="74">
        <v>-1</v>
      </c>
      <c r="O1691" s="74">
        <f t="shared" si="774"/>
        <v>-552.5</v>
      </c>
      <c r="P1691" s="73">
        <f t="shared" si="764"/>
        <v>0</v>
      </c>
      <c r="Q1691" s="75">
        <v>0</v>
      </c>
      <c r="R1691" s="73">
        <f t="shared" si="749"/>
        <v>0</v>
      </c>
      <c r="S1691" s="76" t="str">
        <f t="shared" si="758"/>
        <v>-</v>
      </c>
      <c r="T1691" s="77">
        <v>0</v>
      </c>
      <c r="U1691" s="78">
        <f t="shared" si="751"/>
        <v>-1</v>
      </c>
      <c r="V1691" s="73">
        <f t="shared" si="752"/>
        <v>0</v>
      </c>
      <c r="W1691" s="73">
        <f t="shared" si="759"/>
        <v>-552.5</v>
      </c>
      <c r="X1691" s="76" t="str">
        <f t="shared" si="760"/>
        <v>-</v>
      </c>
      <c r="Y1691" s="73">
        <f t="shared" si="761"/>
        <v>-1.5</v>
      </c>
      <c r="Z1691" s="73">
        <f t="shared" si="762"/>
        <v>0</v>
      </c>
      <c r="AA1691" s="73">
        <f t="shared" si="770"/>
        <v>0</v>
      </c>
      <c r="AB1691" s="73">
        <f t="shared" si="763"/>
        <v>2.5</v>
      </c>
      <c r="AC1691" s="73">
        <f t="shared" si="772"/>
        <v>1381.25</v>
      </c>
      <c r="AD1691" s="73">
        <f t="shared" si="773"/>
        <v>-828.75</v>
      </c>
      <c r="AE1691" s="73">
        <v>0</v>
      </c>
    </row>
    <row r="1692" spans="1:31" ht="15" customHeight="1">
      <c r="A1692" s="5" t="s">
        <v>102</v>
      </c>
      <c r="B1692" s="6" t="str">
        <f>IFERROR(VLOOKUP(A1692,'Distributor List'!$A$2:$D$77,2,0),"-")</f>
        <v>Jhelum</v>
      </c>
      <c r="C1692" s="6" t="str">
        <f>IFERROR(VLOOKUP(A1692,'Distributor List'!$A$2:$D$77,3,0),"-")</f>
        <v>Center-1</v>
      </c>
      <c r="D1692" s="6" t="str">
        <f>IFERROR(VLOOKUP(A1692,'Distributor List'!$A$2:$F$77,6,0),"-")</f>
        <v>Pak-1</v>
      </c>
      <c r="E1692" s="6" t="str">
        <f>IFERROR(VLOOKUP(A1692,'Distributor List'!$A$2:$D$77,4,0),"-")</f>
        <v>Distributor</v>
      </c>
      <c r="F1692" s="6" t="str">
        <f>IFERROR(VLOOKUP(H1692,'Price List'!$A$2:$H$109,8,0),"-")</f>
        <v>Transformer</v>
      </c>
      <c r="G1692" s="6" t="str">
        <f>IFERROR(VLOOKUP(A1692,'Distributor List'!$A$2:$E$77,5,0),"-")</f>
        <v>Gujranwala Vacant</v>
      </c>
      <c r="H1692" s="10" t="s">
        <v>196</v>
      </c>
      <c r="I1692" s="58">
        <v>403.5</v>
      </c>
      <c r="J1692" s="72">
        <v>0</v>
      </c>
      <c r="K1692" s="72">
        <v>0</v>
      </c>
      <c r="L1692" s="73">
        <f t="shared" si="746"/>
        <v>0</v>
      </c>
      <c r="M1692" s="73">
        <f t="shared" si="747"/>
        <v>0</v>
      </c>
      <c r="N1692" s="74">
        <v>0</v>
      </c>
      <c r="O1692" s="74">
        <f t="shared" si="774"/>
        <v>0</v>
      </c>
      <c r="P1692" s="73">
        <f t="shared" si="764"/>
        <v>0</v>
      </c>
      <c r="Q1692" s="75">
        <v>0</v>
      </c>
      <c r="R1692" s="73">
        <f t="shared" si="749"/>
        <v>0</v>
      </c>
      <c r="S1692" s="76" t="str">
        <f t="shared" si="758"/>
        <v>-</v>
      </c>
      <c r="T1692" s="77">
        <v>0</v>
      </c>
      <c r="U1692" s="78">
        <f t="shared" si="751"/>
        <v>0</v>
      </c>
      <c r="V1692" s="73">
        <f t="shared" si="752"/>
        <v>0</v>
      </c>
      <c r="W1692" s="73">
        <f t="shared" si="759"/>
        <v>0</v>
      </c>
      <c r="X1692" s="76" t="str">
        <f t="shared" si="760"/>
        <v>-</v>
      </c>
      <c r="Y1692" s="73">
        <f t="shared" si="761"/>
        <v>0</v>
      </c>
      <c r="Z1692" s="73">
        <f t="shared" si="762"/>
        <v>0</v>
      </c>
      <c r="AA1692" s="73">
        <f t="shared" si="770"/>
        <v>0</v>
      </c>
      <c r="AB1692" s="73">
        <f t="shared" si="763"/>
        <v>0</v>
      </c>
      <c r="AC1692" s="73">
        <f t="shared" si="772"/>
        <v>0</v>
      </c>
      <c r="AD1692" s="73">
        <f t="shared" si="773"/>
        <v>0</v>
      </c>
      <c r="AE1692" s="73">
        <v>0</v>
      </c>
    </row>
    <row r="1693" spans="1:31" ht="15" customHeight="1">
      <c r="A1693" s="5" t="s">
        <v>102</v>
      </c>
      <c r="B1693" s="6" t="str">
        <f>IFERROR(VLOOKUP(A1693,'Distributor List'!$A$2:$D$77,2,0),"-")</f>
        <v>Jhelum</v>
      </c>
      <c r="C1693" s="6" t="str">
        <f>IFERROR(VLOOKUP(A1693,'Distributor List'!$A$2:$D$77,3,0),"-")</f>
        <v>Center-1</v>
      </c>
      <c r="D1693" s="6" t="str">
        <f>IFERROR(VLOOKUP(A1693,'Distributor List'!$A$2:$F$77,6,0),"-")</f>
        <v>Pak-1</v>
      </c>
      <c r="E1693" s="6" t="str">
        <f>IFERROR(VLOOKUP(A1693,'Distributor List'!$A$2:$D$77,4,0),"-")</f>
        <v>Distributor</v>
      </c>
      <c r="F1693" s="6" t="str">
        <f>IFERROR(VLOOKUP(H1693,'Price List'!$A$2:$H$109,8,0),"-")</f>
        <v>Medicronis</v>
      </c>
      <c r="G1693" s="6" t="str">
        <f>IFERROR(VLOOKUP(A1693,'Distributor List'!$A$2:$E$77,5,0),"-")</f>
        <v>Gujranwala Vacant</v>
      </c>
      <c r="H1693" s="10" t="s">
        <v>142</v>
      </c>
      <c r="I1693" s="58">
        <v>105</v>
      </c>
      <c r="J1693" s="72">
        <v>0</v>
      </c>
      <c r="K1693" s="72">
        <v>51</v>
      </c>
      <c r="L1693" s="73">
        <f t="shared" si="746"/>
        <v>0</v>
      </c>
      <c r="M1693" s="73">
        <f t="shared" si="747"/>
        <v>5355</v>
      </c>
      <c r="N1693" s="74">
        <v>0</v>
      </c>
      <c r="O1693" s="74">
        <f t="shared" si="774"/>
        <v>0</v>
      </c>
      <c r="P1693" s="73">
        <f t="shared" si="764"/>
        <v>0</v>
      </c>
      <c r="Q1693" s="75">
        <v>570</v>
      </c>
      <c r="R1693" s="73">
        <f t="shared" si="749"/>
        <v>59850</v>
      </c>
      <c r="S1693" s="76">
        <f t="shared" si="758"/>
        <v>0</v>
      </c>
      <c r="T1693" s="77">
        <v>371</v>
      </c>
      <c r="U1693" s="78">
        <f t="shared" si="751"/>
        <v>-371</v>
      </c>
      <c r="V1693" s="73">
        <f t="shared" si="752"/>
        <v>38955</v>
      </c>
      <c r="W1693" s="73">
        <f t="shared" si="759"/>
        <v>-38955</v>
      </c>
      <c r="X1693" s="76">
        <f t="shared" si="760"/>
        <v>-1</v>
      </c>
      <c r="Y1693" s="73">
        <f t="shared" si="761"/>
        <v>0</v>
      </c>
      <c r="Z1693" s="73">
        <f t="shared" si="762"/>
        <v>0</v>
      </c>
      <c r="AA1693" s="73">
        <f t="shared" si="770"/>
        <v>0</v>
      </c>
      <c r="AB1693" s="73">
        <f t="shared" si="763"/>
        <v>51</v>
      </c>
      <c r="AC1693" s="73">
        <f t="shared" si="772"/>
        <v>5355</v>
      </c>
      <c r="AD1693" s="73">
        <f t="shared" si="773"/>
        <v>0</v>
      </c>
      <c r="AE1693" s="73">
        <v>0</v>
      </c>
    </row>
    <row r="1694" spans="1:31" ht="15" customHeight="1">
      <c r="A1694" s="5" t="s">
        <v>102</v>
      </c>
      <c r="B1694" s="6" t="str">
        <f>IFERROR(VLOOKUP(A1694,'Distributor List'!$A$2:$D$77,2,0),"-")</f>
        <v>Jhelum</v>
      </c>
      <c r="C1694" s="6" t="str">
        <f>IFERROR(VLOOKUP(A1694,'Distributor List'!$A$2:$D$77,3,0),"-")</f>
        <v>Center-1</v>
      </c>
      <c r="D1694" s="6" t="str">
        <f>IFERROR(VLOOKUP(A1694,'Distributor List'!$A$2:$F$77,6,0),"-")</f>
        <v>Pak-1</v>
      </c>
      <c r="E1694" s="6" t="str">
        <f>IFERROR(VLOOKUP(A1694,'Distributor List'!$A$2:$D$77,4,0),"-")</f>
        <v>Distributor</v>
      </c>
      <c r="F1694" s="6" t="str">
        <f>IFERROR(VLOOKUP(H1694,'Price List'!$A$2:$H$109,8,0),"-")</f>
        <v>Medicronis</v>
      </c>
      <c r="G1694" s="6" t="str">
        <f>IFERROR(VLOOKUP(A1694,'Distributor List'!$A$2:$E$77,5,0),"-")</f>
        <v>Gujranwala Vacant</v>
      </c>
      <c r="H1694" s="10" t="s">
        <v>197</v>
      </c>
      <c r="I1694" s="58">
        <v>53</v>
      </c>
      <c r="J1694" s="72">
        <v>0</v>
      </c>
      <c r="K1694" s="72">
        <v>0</v>
      </c>
      <c r="L1694" s="73">
        <f t="shared" si="746"/>
        <v>0</v>
      </c>
      <c r="M1694" s="73">
        <f t="shared" si="747"/>
        <v>0</v>
      </c>
      <c r="N1694" s="74">
        <v>0</v>
      </c>
      <c r="O1694" s="74">
        <f t="shared" si="774"/>
        <v>0</v>
      </c>
      <c r="P1694" s="73">
        <f t="shared" si="764"/>
        <v>0</v>
      </c>
      <c r="Q1694" s="75">
        <v>0</v>
      </c>
      <c r="R1694" s="73">
        <f t="shared" si="749"/>
        <v>0</v>
      </c>
      <c r="S1694" s="76" t="str">
        <f t="shared" si="758"/>
        <v>-</v>
      </c>
      <c r="T1694" s="77">
        <v>0</v>
      </c>
      <c r="U1694" s="78">
        <f t="shared" si="751"/>
        <v>0</v>
      </c>
      <c r="V1694" s="73">
        <f t="shared" si="752"/>
        <v>0</v>
      </c>
      <c r="W1694" s="73">
        <f t="shared" si="759"/>
        <v>0</v>
      </c>
      <c r="X1694" s="76" t="str">
        <f t="shared" si="760"/>
        <v>-</v>
      </c>
      <c r="Y1694" s="73">
        <f t="shared" si="761"/>
        <v>0</v>
      </c>
      <c r="Z1694" s="73">
        <f t="shared" si="762"/>
        <v>0</v>
      </c>
      <c r="AA1694" s="73">
        <f t="shared" si="770"/>
        <v>0</v>
      </c>
      <c r="AB1694" s="73">
        <f t="shared" si="763"/>
        <v>0</v>
      </c>
      <c r="AC1694" s="73">
        <f t="shared" si="772"/>
        <v>0</v>
      </c>
      <c r="AD1694" s="73">
        <f t="shared" si="773"/>
        <v>0</v>
      </c>
      <c r="AE1694" s="73">
        <v>0</v>
      </c>
    </row>
    <row r="1695" spans="1:31" ht="15" customHeight="1">
      <c r="A1695" s="5" t="s">
        <v>102</v>
      </c>
      <c r="B1695" s="6" t="str">
        <f>IFERROR(VLOOKUP(A1695,'Distributor List'!$A$2:$D$77,2,0),"-")</f>
        <v>Jhelum</v>
      </c>
      <c r="C1695" s="6" t="str">
        <f>IFERROR(VLOOKUP(A1695,'Distributor List'!$A$2:$D$77,3,0),"-")</f>
        <v>Center-1</v>
      </c>
      <c r="D1695" s="6" t="str">
        <f>IFERROR(VLOOKUP(A1695,'Distributor List'!$A$2:$F$77,6,0),"-")</f>
        <v>Pak-1</v>
      </c>
      <c r="E1695" s="6" t="str">
        <f>IFERROR(VLOOKUP(A1695,'Distributor List'!$A$2:$D$77,4,0),"-")</f>
        <v>Distributor</v>
      </c>
      <c r="F1695" s="6" t="str">
        <f>IFERROR(VLOOKUP(H1695,'Price List'!$A$2:$H$109,8,0),"-")</f>
        <v>Medicronis</v>
      </c>
      <c r="G1695" s="6" t="str">
        <f>IFERROR(VLOOKUP(A1695,'Distributor List'!$A$2:$E$77,5,0),"-")</f>
        <v>Gujranwala Vacant</v>
      </c>
      <c r="H1695" s="10" t="s">
        <v>198</v>
      </c>
      <c r="I1695" s="58">
        <v>69</v>
      </c>
      <c r="J1695" s="72">
        <v>0</v>
      </c>
      <c r="K1695" s="72">
        <v>0</v>
      </c>
      <c r="L1695" s="73">
        <f t="shared" si="746"/>
        <v>0</v>
      </c>
      <c r="M1695" s="73">
        <f t="shared" si="747"/>
        <v>0</v>
      </c>
      <c r="N1695" s="74">
        <v>0</v>
      </c>
      <c r="O1695" s="74">
        <f t="shared" si="774"/>
        <v>0</v>
      </c>
      <c r="P1695" s="73">
        <f t="shared" si="764"/>
        <v>0</v>
      </c>
      <c r="Q1695" s="75">
        <v>0</v>
      </c>
      <c r="R1695" s="73">
        <f t="shared" si="749"/>
        <v>0</v>
      </c>
      <c r="S1695" s="76" t="str">
        <f t="shared" si="758"/>
        <v>-</v>
      </c>
      <c r="T1695" s="77">
        <v>0</v>
      </c>
      <c r="U1695" s="78">
        <f t="shared" si="751"/>
        <v>0</v>
      </c>
      <c r="V1695" s="73">
        <f t="shared" si="752"/>
        <v>0</v>
      </c>
      <c r="W1695" s="73">
        <f t="shared" si="759"/>
        <v>0</v>
      </c>
      <c r="X1695" s="76" t="str">
        <f t="shared" si="760"/>
        <v>-</v>
      </c>
      <c r="Y1695" s="73">
        <f t="shared" si="761"/>
        <v>0</v>
      </c>
      <c r="Z1695" s="73">
        <f t="shared" si="762"/>
        <v>0</v>
      </c>
      <c r="AA1695" s="73">
        <f t="shared" si="770"/>
        <v>0</v>
      </c>
      <c r="AB1695" s="73">
        <f t="shared" si="763"/>
        <v>0</v>
      </c>
      <c r="AC1695" s="73">
        <f t="shared" si="772"/>
        <v>0</v>
      </c>
      <c r="AD1695" s="73">
        <f t="shared" si="773"/>
        <v>0</v>
      </c>
      <c r="AE1695" s="73">
        <v>0</v>
      </c>
    </row>
    <row r="1696" spans="1:31" ht="15" customHeight="1">
      <c r="A1696" s="5" t="s">
        <v>102</v>
      </c>
      <c r="B1696" s="6" t="str">
        <f>IFERROR(VLOOKUP(A1696,'Distributor List'!$A$2:$D$77,2,0),"-")</f>
        <v>Jhelum</v>
      </c>
      <c r="C1696" s="6" t="str">
        <f>IFERROR(VLOOKUP(A1696,'Distributor List'!$A$2:$D$77,3,0),"-")</f>
        <v>Center-1</v>
      </c>
      <c r="D1696" s="6" t="str">
        <f>IFERROR(VLOOKUP(A1696,'Distributor List'!$A$2:$F$77,6,0),"-")</f>
        <v>Pak-1</v>
      </c>
      <c r="E1696" s="6" t="str">
        <f>IFERROR(VLOOKUP(A1696,'Distributor List'!$A$2:$D$77,4,0),"-")</f>
        <v>Distributor</v>
      </c>
      <c r="F1696" s="6" t="str">
        <f>IFERROR(VLOOKUP(H1696,'Price List'!$A$2:$H$109,8,0),"-")</f>
        <v>Medicronis</v>
      </c>
      <c r="G1696" s="6" t="str">
        <f>IFERROR(VLOOKUP(A1696,'Distributor List'!$A$2:$E$77,5,0),"-")</f>
        <v>Gujranwala Vacant</v>
      </c>
      <c r="H1696" s="10" t="s">
        <v>199</v>
      </c>
      <c r="I1696" s="58">
        <v>90</v>
      </c>
      <c r="J1696" s="72">
        <v>0</v>
      </c>
      <c r="K1696" s="72">
        <v>0</v>
      </c>
      <c r="L1696" s="73">
        <f t="shared" si="746"/>
        <v>0</v>
      </c>
      <c r="M1696" s="73">
        <f t="shared" si="747"/>
        <v>0</v>
      </c>
      <c r="N1696" s="74">
        <v>0</v>
      </c>
      <c r="O1696" s="74">
        <f t="shared" si="774"/>
        <v>0</v>
      </c>
      <c r="P1696" s="73">
        <f t="shared" si="764"/>
        <v>0</v>
      </c>
      <c r="Q1696" s="75">
        <v>0</v>
      </c>
      <c r="R1696" s="73">
        <f t="shared" si="749"/>
        <v>0</v>
      </c>
      <c r="S1696" s="76" t="str">
        <f t="shared" si="758"/>
        <v>-</v>
      </c>
      <c r="T1696" s="77">
        <v>0</v>
      </c>
      <c r="U1696" s="78">
        <f t="shared" si="751"/>
        <v>0</v>
      </c>
      <c r="V1696" s="73">
        <f t="shared" si="752"/>
        <v>0</v>
      </c>
      <c r="W1696" s="73">
        <f t="shared" si="759"/>
        <v>0</v>
      </c>
      <c r="X1696" s="76" t="str">
        <f t="shared" si="760"/>
        <v>-</v>
      </c>
      <c r="Y1696" s="73">
        <f t="shared" si="761"/>
        <v>0</v>
      </c>
      <c r="Z1696" s="73">
        <f t="shared" si="762"/>
        <v>0</v>
      </c>
      <c r="AA1696" s="73">
        <f t="shared" si="770"/>
        <v>0</v>
      </c>
      <c r="AB1696" s="73">
        <f t="shared" si="763"/>
        <v>0</v>
      </c>
      <c r="AC1696" s="73">
        <f t="shared" si="772"/>
        <v>0</v>
      </c>
      <c r="AD1696" s="73">
        <f t="shared" si="773"/>
        <v>0</v>
      </c>
      <c r="AE1696" s="73">
        <v>0</v>
      </c>
    </row>
    <row r="1697" spans="1:31" ht="15" customHeight="1">
      <c r="A1697" s="5" t="s">
        <v>102</v>
      </c>
      <c r="B1697" s="6" t="str">
        <f>IFERROR(VLOOKUP(A1697,'Distributor List'!$A$2:$D$77,2,0),"-")</f>
        <v>Jhelum</v>
      </c>
      <c r="C1697" s="6" t="str">
        <f>IFERROR(VLOOKUP(A1697,'Distributor List'!$A$2:$D$77,3,0),"-")</f>
        <v>Center-1</v>
      </c>
      <c r="D1697" s="6" t="str">
        <f>IFERROR(VLOOKUP(A1697,'Distributor List'!$A$2:$F$77,6,0),"-")</f>
        <v>Pak-1</v>
      </c>
      <c r="E1697" s="6" t="str">
        <f>IFERROR(VLOOKUP(A1697,'Distributor List'!$A$2:$D$77,4,0),"-")</f>
        <v>Distributor</v>
      </c>
      <c r="F1697" s="6" t="str">
        <f>IFERROR(VLOOKUP(H1697,'Price List'!$A$2:$H$109,8,0),"-")</f>
        <v>Medicronis</v>
      </c>
      <c r="G1697" s="6" t="str">
        <f>IFERROR(VLOOKUP(A1697,'Distributor List'!$A$2:$E$77,5,0),"-")</f>
        <v>Gujranwala Vacant</v>
      </c>
      <c r="H1697" s="10" t="s">
        <v>200</v>
      </c>
      <c r="I1697" s="58">
        <v>110</v>
      </c>
      <c r="J1697" s="72">
        <v>0</v>
      </c>
      <c r="K1697" s="72">
        <v>160</v>
      </c>
      <c r="L1697" s="73">
        <f t="shared" si="746"/>
        <v>0</v>
      </c>
      <c r="M1697" s="73">
        <f t="shared" si="747"/>
        <v>17600</v>
      </c>
      <c r="N1697" s="74">
        <v>0</v>
      </c>
      <c r="O1697" s="74">
        <f t="shared" si="774"/>
        <v>0</v>
      </c>
      <c r="P1697" s="73">
        <f t="shared" si="764"/>
        <v>0</v>
      </c>
      <c r="Q1697" s="75">
        <v>43.2</v>
      </c>
      <c r="R1697" s="73">
        <f t="shared" si="749"/>
        <v>4752</v>
      </c>
      <c r="S1697" s="76">
        <f t="shared" si="758"/>
        <v>0</v>
      </c>
      <c r="T1697" s="77">
        <v>0</v>
      </c>
      <c r="U1697" s="78">
        <f t="shared" si="751"/>
        <v>0</v>
      </c>
      <c r="V1697" s="73">
        <f t="shared" si="752"/>
        <v>0</v>
      </c>
      <c r="W1697" s="73">
        <f t="shared" si="759"/>
        <v>0</v>
      </c>
      <c r="X1697" s="76" t="str">
        <f t="shared" si="760"/>
        <v>-</v>
      </c>
      <c r="Y1697" s="73">
        <f t="shared" si="761"/>
        <v>0</v>
      </c>
      <c r="Z1697" s="73">
        <f t="shared" si="762"/>
        <v>0</v>
      </c>
      <c r="AA1697" s="73">
        <f t="shared" si="770"/>
        <v>0</v>
      </c>
      <c r="AB1697" s="73">
        <f t="shared" si="763"/>
        <v>160</v>
      </c>
      <c r="AC1697" s="73">
        <f t="shared" si="772"/>
        <v>17600</v>
      </c>
      <c r="AD1697" s="73">
        <f t="shared" si="773"/>
        <v>0</v>
      </c>
      <c r="AE1697" s="73">
        <v>0</v>
      </c>
    </row>
    <row r="1698" spans="1:31" ht="15" customHeight="1">
      <c r="A1698" s="5" t="s">
        <v>102</v>
      </c>
      <c r="B1698" s="6" t="str">
        <f>IFERROR(VLOOKUP(A1698,'Distributor List'!$A$2:$D$77,2,0),"-")</f>
        <v>Jhelum</v>
      </c>
      <c r="C1698" s="6" t="str">
        <f>IFERROR(VLOOKUP(A1698,'Distributor List'!$A$2:$D$77,3,0),"-")</f>
        <v>Center-1</v>
      </c>
      <c r="D1698" s="6" t="str">
        <f>IFERROR(VLOOKUP(A1698,'Distributor List'!$A$2:$F$77,6,0),"-")</f>
        <v>Pak-1</v>
      </c>
      <c r="E1698" s="6" t="str">
        <f>IFERROR(VLOOKUP(A1698,'Distributor List'!$A$2:$D$77,4,0),"-")</f>
        <v>Distributor</v>
      </c>
      <c r="F1698" s="6" t="str">
        <f>IFERROR(VLOOKUP(H1698,'Price List'!$A$2:$H$109,8,0),"-")</f>
        <v>Medicronis</v>
      </c>
      <c r="G1698" s="6" t="str">
        <f>IFERROR(VLOOKUP(A1698,'Distributor List'!$A$2:$E$77,5,0),"-")</f>
        <v>Gujranwala Vacant</v>
      </c>
      <c r="H1698" s="56" t="s">
        <v>145</v>
      </c>
      <c r="I1698" s="57">
        <v>110</v>
      </c>
      <c r="J1698" s="72">
        <v>374</v>
      </c>
      <c r="K1698" s="72">
        <v>145</v>
      </c>
      <c r="L1698" s="73">
        <f t="shared" si="746"/>
        <v>41140</v>
      </c>
      <c r="M1698" s="73">
        <f t="shared" si="747"/>
        <v>15950</v>
      </c>
      <c r="N1698" s="74">
        <v>374</v>
      </c>
      <c r="O1698" s="74">
        <f t="shared" si="774"/>
        <v>41140</v>
      </c>
      <c r="P1698" s="73">
        <f t="shared" si="764"/>
        <v>0</v>
      </c>
      <c r="Q1698" s="75">
        <v>432</v>
      </c>
      <c r="R1698" s="73">
        <f t="shared" si="749"/>
        <v>47520</v>
      </c>
      <c r="S1698" s="76">
        <f t="shared" si="758"/>
        <v>0.8657407407407407</v>
      </c>
      <c r="T1698" s="77">
        <v>350</v>
      </c>
      <c r="U1698" s="78">
        <f t="shared" si="751"/>
        <v>24</v>
      </c>
      <c r="V1698" s="73">
        <f t="shared" si="752"/>
        <v>38500</v>
      </c>
      <c r="W1698" s="73">
        <f t="shared" si="759"/>
        <v>2640</v>
      </c>
      <c r="X1698" s="76">
        <f t="shared" si="760"/>
        <v>6.8571428571428505E-2</v>
      </c>
      <c r="Y1698" s="73">
        <f t="shared" si="761"/>
        <v>561</v>
      </c>
      <c r="Z1698" s="73">
        <f t="shared" si="762"/>
        <v>416</v>
      </c>
      <c r="AA1698" s="73">
        <f t="shared" si="770"/>
        <v>45760</v>
      </c>
      <c r="AB1698" s="73">
        <f t="shared" si="763"/>
        <v>0</v>
      </c>
      <c r="AC1698" s="73">
        <f t="shared" si="772"/>
        <v>0</v>
      </c>
      <c r="AD1698" s="73">
        <f t="shared" si="773"/>
        <v>61710</v>
      </c>
      <c r="AE1698" s="73">
        <v>0</v>
      </c>
    </row>
    <row r="1699" spans="1:31" ht="15" customHeight="1">
      <c r="A1699" s="5" t="s">
        <v>102</v>
      </c>
      <c r="B1699" s="6" t="str">
        <f>IFERROR(VLOOKUP(A1699,'Distributor List'!$A$2:$D$77,2,0),"-")</f>
        <v>Jhelum</v>
      </c>
      <c r="C1699" s="6" t="str">
        <f>IFERROR(VLOOKUP(A1699,'Distributor List'!$A$2:$D$77,3,0),"-")</f>
        <v>Center-1</v>
      </c>
      <c r="D1699" s="6" t="str">
        <f>IFERROR(VLOOKUP(A1699,'Distributor List'!$A$2:$F$77,6,0),"-")</f>
        <v>Pak-1</v>
      </c>
      <c r="E1699" s="6" t="str">
        <f>IFERROR(VLOOKUP(A1699,'Distributor List'!$A$2:$D$77,4,0),"-")</f>
        <v>Distributor</v>
      </c>
      <c r="F1699" s="6" t="str">
        <f>IFERROR(VLOOKUP(H1699,'Price List'!$A$2:$H$109,8,0),"-")</f>
        <v>Medicronis</v>
      </c>
      <c r="G1699" s="6" t="str">
        <f>IFERROR(VLOOKUP(A1699,'Distributor List'!$A$2:$E$77,5,0),"-")</f>
        <v>Gujranwala Vacant</v>
      </c>
      <c r="H1699" s="56" t="s">
        <v>201</v>
      </c>
      <c r="I1699" s="57">
        <v>120</v>
      </c>
      <c r="J1699" s="72">
        <v>3</v>
      </c>
      <c r="K1699" s="72">
        <v>37</v>
      </c>
      <c r="L1699" s="73">
        <f t="shared" si="746"/>
        <v>360</v>
      </c>
      <c r="M1699" s="73">
        <f t="shared" si="747"/>
        <v>4440</v>
      </c>
      <c r="N1699" s="74">
        <v>3</v>
      </c>
      <c r="O1699" s="74">
        <f t="shared" si="774"/>
        <v>360</v>
      </c>
      <c r="P1699" s="73">
        <f t="shared" si="764"/>
        <v>0</v>
      </c>
      <c r="Q1699" s="75">
        <v>48.6</v>
      </c>
      <c r="R1699" s="73">
        <f t="shared" si="749"/>
        <v>5832</v>
      </c>
      <c r="S1699" s="76">
        <f t="shared" si="758"/>
        <v>6.1728395061728392E-2</v>
      </c>
      <c r="T1699" s="77">
        <v>0</v>
      </c>
      <c r="U1699" s="78">
        <f t="shared" si="751"/>
        <v>3</v>
      </c>
      <c r="V1699" s="73">
        <f t="shared" si="752"/>
        <v>0</v>
      </c>
      <c r="W1699" s="73">
        <f t="shared" si="759"/>
        <v>360</v>
      </c>
      <c r="X1699" s="76" t="str">
        <f t="shared" si="760"/>
        <v>-</v>
      </c>
      <c r="Y1699" s="73">
        <f t="shared" si="761"/>
        <v>4.5</v>
      </c>
      <c r="Z1699" s="73">
        <f t="shared" si="762"/>
        <v>0</v>
      </c>
      <c r="AA1699" s="73">
        <f t="shared" si="770"/>
        <v>0</v>
      </c>
      <c r="AB1699" s="73">
        <f t="shared" si="763"/>
        <v>32.5</v>
      </c>
      <c r="AC1699" s="73">
        <f t="shared" si="772"/>
        <v>3900</v>
      </c>
      <c r="AD1699" s="73">
        <f t="shared" si="773"/>
        <v>540</v>
      </c>
      <c r="AE1699" s="73">
        <v>0</v>
      </c>
    </row>
    <row r="1700" spans="1:31" ht="15" customHeight="1">
      <c r="A1700" s="5" t="s">
        <v>102</v>
      </c>
      <c r="B1700" s="6" t="str">
        <f>IFERROR(VLOOKUP(A1700,'Distributor List'!$A$2:$D$77,2,0),"-")</f>
        <v>Jhelum</v>
      </c>
      <c r="C1700" s="6" t="str">
        <f>IFERROR(VLOOKUP(A1700,'Distributor List'!$A$2:$D$77,3,0),"-")</f>
        <v>Center-1</v>
      </c>
      <c r="D1700" s="6" t="str">
        <f>IFERROR(VLOOKUP(A1700,'Distributor List'!$A$2:$F$77,6,0),"-")</f>
        <v>Pak-1</v>
      </c>
      <c r="E1700" s="6" t="str">
        <f>IFERROR(VLOOKUP(A1700,'Distributor List'!$A$2:$D$77,4,0),"-")</f>
        <v>Distributor</v>
      </c>
      <c r="F1700" s="6" t="str">
        <f>IFERROR(VLOOKUP(H1700,'Price List'!$A$2:$H$109,8,0),"-")</f>
        <v>Medicronis</v>
      </c>
      <c r="G1700" s="6" t="str">
        <f>IFERROR(VLOOKUP(A1700,'Distributor List'!$A$2:$E$77,5,0),"-")</f>
        <v>Gujranwala Vacant</v>
      </c>
      <c r="H1700" s="10" t="s">
        <v>202</v>
      </c>
      <c r="I1700" s="55">
        <v>140</v>
      </c>
      <c r="J1700" s="72">
        <v>20</v>
      </c>
      <c r="K1700" s="72">
        <v>108</v>
      </c>
      <c r="L1700" s="73">
        <f t="shared" si="746"/>
        <v>2800</v>
      </c>
      <c r="M1700" s="73">
        <f t="shared" si="747"/>
        <v>15120</v>
      </c>
      <c r="N1700" s="74">
        <v>20</v>
      </c>
      <c r="O1700" s="74">
        <f t="shared" si="774"/>
        <v>2800</v>
      </c>
      <c r="P1700" s="73">
        <f t="shared" si="764"/>
        <v>0</v>
      </c>
      <c r="Q1700" s="75">
        <v>54</v>
      </c>
      <c r="R1700" s="73">
        <f t="shared" si="749"/>
        <v>7560</v>
      </c>
      <c r="S1700" s="76">
        <f t="shared" si="758"/>
        <v>0.37037037037037035</v>
      </c>
      <c r="T1700" s="77">
        <v>61</v>
      </c>
      <c r="U1700" s="78">
        <f t="shared" si="751"/>
        <v>-41</v>
      </c>
      <c r="V1700" s="73">
        <f t="shared" si="752"/>
        <v>8540</v>
      </c>
      <c r="W1700" s="73">
        <f t="shared" si="759"/>
        <v>-5740</v>
      </c>
      <c r="X1700" s="76">
        <f t="shared" si="760"/>
        <v>-0.67213114754098369</v>
      </c>
      <c r="Y1700" s="73">
        <f t="shared" si="761"/>
        <v>30</v>
      </c>
      <c r="Z1700" s="73">
        <f t="shared" si="762"/>
        <v>0</v>
      </c>
      <c r="AA1700" s="73">
        <f t="shared" si="770"/>
        <v>0</v>
      </c>
      <c r="AB1700" s="73">
        <f t="shared" si="763"/>
        <v>78</v>
      </c>
      <c r="AC1700" s="73">
        <f t="shared" si="772"/>
        <v>10920</v>
      </c>
      <c r="AD1700" s="73">
        <f t="shared" si="773"/>
        <v>4200</v>
      </c>
      <c r="AE1700" s="73">
        <v>0</v>
      </c>
    </row>
    <row r="1701" spans="1:31" ht="15" customHeight="1">
      <c r="A1701" s="5" t="s">
        <v>102</v>
      </c>
      <c r="B1701" s="6" t="str">
        <f>IFERROR(VLOOKUP(A1701,'Distributor List'!$A$2:$D$77,2,0),"-")</f>
        <v>Jhelum</v>
      </c>
      <c r="C1701" s="6" t="str">
        <f>IFERROR(VLOOKUP(A1701,'Distributor List'!$A$2:$D$77,3,0),"-")</f>
        <v>Center-1</v>
      </c>
      <c r="D1701" s="6" t="str">
        <f>IFERROR(VLOOKUP(A1701,'Distributor List'!$A$2:$F$77,6,0),"-")</f>
        <v>Pak-1</v>
      </c>
      <c r="E1701" s="6" t="str">
        <f>IFERROR(VLOOKUP(A1701,'Distributor List'!$A$2:$D$77,4,0),"-")</f>
        <v>Distributor</v>
      </c>
      <c r="F1701" s="6" t="str">
        <f>IFERROR(VLOOKUP(H1701,'Price List'!$A$2:$H$109,8,0),"-")</f>
        <v>Transformer</v>
      </c>
      <c r="G1701" s="6" t="str">
        <f>IFERROR(VLOOKUP(A1701,'Distributor List'!$A$2:$E$77,5,0),"-")</f>
        <v>Gujranwala Vacant</v>
      </c>
      <c r="H1701" s="10" t="s">
        <v>148</v>
      </c>
      <c r="I1701" s="55">
        <v>255</v>
      </c>
      <c r="J1701" s="72">
        <v>0</v>
      </c>
      <c r="K1701" s="72">
        <v>0</v>
      </c>
      <c r="L1701" s="73">
        <f t="shared" si="746"/>
        <v>0</v>
      </c>
      <c r="M1701" s="73">
        <f t="shared" si="747"/>
        <v>0</v>
      </c>
      <c r="N1701" s="74">
        <v>0</v>
      </c>
      <c r="O1701" s="74">
        <f t="shared" si="774"/>
        <v>0</v>
      </c>
      <c r="P1701" s="73">
        <f t="shared" si="764"/>
        <v>0</v>
      </c>
      <c r="Q1701" s="75">
        <v>0</v>
      </c>
      <c r="R1701" s="73">
        <f t="shared" si="749"/>
        <v>0</v>
      </c>
      <c r="S1701" s="76" t="str">
        <f t="shared" si="758"/>
        <v>-</v>
      </c>
      <c r="T1701" s="77">
        <v>0</v>
      </c>
      <c r="U1701" s="78">
        <f t="shared" si="751"/>
        <v>0</v>
      </c>
      <c r="V1701" s="73">
        <f t="shared" si="752"/>
        <v>0</v>
      </c>
      <c r="W1701" s="73">
        <f t="shared" si="759"/>
        <v>0</v>
      </c>
      <c r="X1701" s="76" t="str">
        <f t="shared" si="760"/>
        <v>-</v>
      </c>
      <c r="Y1701" s="73">
        <f t="shared" si="761"/>
        <v>0</v>
      </c>
      <c r="Z1701" s="73">
        <f t="shared" si="762"/>
        <v>0</v>
      </c>
      <c r="AA1701" s="73">
        <f t="shared" si="770"/>
        <v>0</v>
      </c>
      <c r="AB1701" s="73">
        <f t="shared" si="763"/>
        <v>0</v>
      </c>
      <c r="AC1701" s="73">
        <f t="shared" si="772"/>
        <v>0</v>
      </c>
      <c r="AD1701" s="73">
        <f t="shared" si="773"/>
        <v>0</v>
      </c>
      <c r="AE1701" s="73">
        <v>0</v>
      </c>
    </row>
    <row r="1702" spans="1:31" ht="15" customHeight="1">
      <c r="A1702" s="5" t="s">
        <v>102</v>
      </c>
      <c r="B1702" s="6" t="str">
        <f>IFERROR(VLOOKUP(A1702,'Distributor List'!$A$2:$D$77,2,0),"-")</f>
        <v>Jhelum</v>
      </c>
      <c r="C1702" s="6" t="str">
        <f>IFERROR(VLOOKUP(A1702,'Distributor List'!$A$2:$D$77,3,0),"-")</f>
        <v>Center-1</v>
      </c>
      <c r="D1702" s="6" t="str">
        <f>IFERROR(VLOOKUP(A1702,'Distributor List'!$A$2:$F$77,6,0),"-")</f>
        <v>Pak-1</v>
      </c>
      <c r="E1702" s="6" t="str">
        <f>IFERROR(VLOOKUP(A1702,'Distributor List'!$A$2:$D$77,4,0),"-")</f>
        <v>Distributor</v>
      </c>
      <c r="F1702" s="6" t="str">
        <f>IFERROR(VLOOKUP(H1702,'Price List'!$A$2:$H$109,8,0),"-")</f>
        <v>Medicronis</v>
      </c>
      <c r="G1702" s="6" t="str">
        <f>IFERROR(VLOOKUP(A1702,'Distributor List'!$A$2:$E$77,5,0),"-")</f>
        <v>Gujranwala Vacant</v>
      </c>
      <c r="H1702" s="52" t="s">
        <v>147</v>
      </c>
      <c r="I1702" s="55">
        <v>180</v>
      </c>
      <c r="J1702" s="72">
        <v>165</v>
      </c>
      <c r="K1702" s="72">
        <v>35</v>
      </c>
      <c r="L1702" s="73">
        <f t="shared" si="746"/>
        <v>29700</v>
      </c>
      <c r="M1702" s="73">
        <f t="shared" si="747"/>
        <v>6300</v>
      </c>
      <c r="N1702" s="74">
        <v>165</v>
      </c>
      <c r="O1702" s="74">
        <f t="shared" si="774"/>
        <v>29700</v>
      </c>
      <c r="P1702" s="73">
        <f t="shared" si="764"/>
        <v>0</v>
      </c>
      <c r="Q1702" s="75">
        <v>162</v>
      </c>
      <c r="R1702" s="73">
        <f t="shared" si="749"/>
        <v>29160</v>
      </c>
      <c r="S1702" s="76">
        <f t="shared" si="758"/>
        <v>1.0185185185185186</v>
      </c>
      <c r="T1702" s="77">
        <v>148</v>
      </c>
      <c r="U1702" s="78">
        <f t="shared" si="751"/>
        <v>17</v>
      </c>
      <c r="V1702" s="73">
        <f t="shared" si="752"/>
        <v>26640</v>
      </c>
      <c r="W1702" s="73">
        <f t="shared" si="759"/>
        <v>3060</v>
      </c>
      <c r="X1702" s="76">
        <f t="shared" si="760"/>
        <v>0.11486486486486491</v>
      </c>
      <c r="Y1702" s="73">
        <f t="shared" si="761"/>
        <v>247.5</v>
      </c>
      <c r="Z1702" s="73">
        <f t="shared" si="762"/>
        <v>212.5</v>
      </c>
      <c r="AA1702" s="73">
        <f t="shared" si="770"/>
        <v>38250</v>
      </c>
      <c r="AB1702" s="73">
        <f t="shared" si="763"/>
        <v>0</v>
      </c>
      <c r="AC1702" s="73">
        <f t="shared" si="772"/>
        <v>0</v>
      </c>
      <c r="AD1702" s="73">
        <f t="shared" si="773"/>
        <v>44550</v>
      </c>
      <c r="AE1702" s="73">
        <v>0</v>
      </c>
    </row>
    <row r="1703" spans="1:31" ht="15" customHeight="1">
      <c r="A1703" s="5" t="s">
        <v>102</v>
      </c>
      <c r="B1703" s="6" t="str">
        <f>IFERROR(VLOOKUP(A1703,'Distributor List'!$A$2:$D$77,2,0),"-")</f>
        <v>Jhelum</v>
      </c>
      <c r="C1703" s="6" t="str">
        <f>IFERROR(VLOOKUP(A1703,'Distributor List'!$A$2:$D$77,3,0),"-")</f>
        <v>Center-1</v>
      </c>
      <c r="D1703" s="6" t="str">
        <f>IFERROR(VLOOKUP(A1703,'Distributor List'!$A$2:$F$77,6,0),"-")</f>
        <v>Pak-1</v>
      </c>
      <c r="E1703" s="6" t="str">
        <f>IFERROR(VLOOKUP(A1703,'Distributor List'!$A$2:$D$77,4,0),"-")</f>
        <v>Distributor</v>
      </c>
      <c r="F1703" s="6" t="str">
        <f>IFERROR(VLOOKUP(H1703,'Price List'!$A$2:$H$109,8,0),"-")</f>
        <v>Transformer</v>
      </c>
      <c r="G1703" s="6" t="str">
        <f>IFERROR(VLOOKUP(A1703,'Distributor List'!$A$2:$E$77,5,0),"-")</f>
        <v>Gujranwala Vacant</v>
      </c>
      <c r="H1703" s="10" t="s">
        <v>146</v>
      </c>
      <c r="I1703" s="55">
        <v>680</v>
      </c>
      <c r="J1703" s="72">
        <v>0</v>
      </c>
      <c r="K1703" s="72">
        <v>0</v>
      </c>
      <c r="L1703" s="73">
        <f t="shared" si="746"/>
        <v>0</v>
      </c>
      <c r="M1703" s="73">
        <f t="shared" si="747"/>
        <v>0</v>
      </c>
      <c r="N1703" s="74">
        <v>0</v>
      </c>
      <c r="O1703" s="74">
        <f t="shared" si="774"/>
        <v>0</v>
      </c>
      <c r="P1703" s="73">
        <f t="shared" si="764"/>
        <v>0</v>
      </c>
      <c r="Q1703" s="75">
        <v>0</v>
      </c>
      <c r="R1703" s="73">
        <f t="shared" si="749"/>
        <v>0</v>
      </c>
      <c r="S1703" s="76" t="str">
        <f t="shared" si="758"/>
        <v>-</v>
      </c>
      <c r="T1703" s="77">
        <v>0</v>
      </c>
      <c r="U1703" s="78">
        <f t="shared" si="751"/>
        <v>0</v>
      </c>
      <c r="V1703" s="73">
        <f t="shared" si="752"/>
        <v>0</v>
      </c>
      <c r="W1703" s="73">
        <f t="shared" si="759"/>
        <v>0</v>
      </c>
      <c r="X1703" s="76" t="str">
        <f t="shared" si="760"/>
        <v>-</v>
      </c>
      <c r="Y1703" s="73">
        <f t="shared" si="761"/>
        <v>0</v>
      </c>
      <c r="Z1703" s="73">
        <f t="shared" si="762"/>
        <v>0</v>
      </c>
      <c r="AA1703" s="73">
        <f t="shared" si="770"/>
        <v>0</v>
      </c>
      <c r="AB1703" s="73">
        <f t="shared" si="763"/>
        <v>0</v>
      </c>
      <c r="AC1703" s="73">
        <f t="shared" si="772"/>
        <v>0</v>
      </c>
      <c r="AD1703" s="73">
        <f t="shared" si="773"/>
        <v>0</v>
      </c>
      <c r="AE1703" s="73">
        <v>0</v>
      </c>
    </row>
    <row r="1704" spans="1:31" ht="15" customHeight="1">
      <c r="A1704" s="5" t="s">
        <v>102</v>
      </c>
      <c r="B1704" s="6" t="str">
        <f>IFERROR(VLOOKUP(A1704,'Distributor List'!$A$2:$D$77,2,0),"-")</f>
        <v>Jhelum</v>
      </c>
      <c r="C1704" s="6" t="str">
        <f>IFERROR(VLOOKUP(A1704,'Distributor List'!$A$2:$D$77,3,0),"-")</f>
        <v>Center-1</v>
      </c>
      <c r="D1704" s="6" t="str">
        <f>IFERROR(VLOOKUP(A1704,'Distributor List'!$A$2:$F$77,6,0),"-")</f>
        <v>Pak-1</v>
      </c>
      <c r="E1704" s="6" t="str">
        <f>IFERROR(VLOOKUP(A1704,'Distributor List'!$A$2:$D$77,4,0),"-")</f>
        <v>Distributor</v>
      </c>
      <c r="F1704" s="6" t="str">
        <f>IFERROR(VLOOKUP(H1704,'Price List'!$A$2:$H$109,8,0),"-")</f>
        <v>Medicronis</v>
      </c>
      <c r="G1704" s="6" t="str">
        <f>IFERROR(VLOOKUP(A1704,'Distributor List'!$A$2:$E$77,5,0),"-")</f>
        <v>Gujranwala Vacant</v>
      </c>
      <c r="H1704" s="10" t="s">
        <v>203</v>
      </c>
      <c r="I1704" s="55">
        <v>90</v>
      </c>
      <c r="J1704" s="72">
        <v>20</v>
      </c>
      <c r="K1704" s="72">
        <v>63</v>
      </c>
      <c r="L1704" s="73">
        <f t="shared" si="746"/>
        <v>1800</v>
      </c>
      <c r="M1704" s="73">
        <f t="shared" si="747"/>
        <v>5670</v>
      </c>
      <c r="N1704" s="74">
        <v>20</v>
      </c>
      <c r="O1704" s="74">
        <f t="shared" si="774"/>
        <v>1800</v>
      </c>
      <c r="P1704" s="73">
        <f t="shared" si="764"/>
        <v>0</v>
      </c>
      <c r="Q1704" s="75">
        <v>126</v>
      </c>
      <c r="R1704" s="73">
        <f t="shared" si="749"/>
        <v>11340</v>
      </c>
      <c r="S1704" s="76">
        <f t="shared" si="758"/>
        <v>0.15873015873015872</v>
      </c>
      <c r="T1704" s="77">
        <v>68</v>
      </c>
      <c r="U1704" s="78">
        <f t="shared" si="751"/>
        <v>-48</v>
      </c>
      <c r="V1704" s="73">
        <f t="shared" si="752"/>
        <v>6120</v>
      </c>
      <c r="W1704" s="73">
        <f t="shared" si="759"/>
        <v>-4320</v>
      </c>
      <c r="X1704" s="76">
        <f t="shared" si="760"/>
        <v>-0.70588235294117641</v>
      </c>
      <c r="Y1704" s="73">
        <f t="shared" si="761"/>
        <v>30</v>
      </c>
      <c r="Z1704" s="73">
        <f t="shared" si="762"/>
        <v>0</v>
      </c>
      <c r="AA1704" s="73">
        <f t="shared" si="770"/>
        <v>0</v>
      </c>
      <c r="AB1704" s="73">
        <f t="shared" si="763"/>
        <v>33</v>
      </c>
      <c r="AC1704" s="73">
        <f t="shared" si="772"/>
        <v>2970</v>
      </c>
      <c r="AD1704" s="73">
        <f t="shared" si="773"/>
        <v>2700</v>
      </c>
      <c r="AE1704" s="73">
        <v>0</v>
      </c>
    </row>
    <row r="1705" spans="1:31" ht="15" customHeight="1">
      <c r="A1705" s="5" t="s">
        <v>102</v>
      </c>
      <c r="B1705" s="6" t="str">
        <f>IFERROR(VLOOKUP(A1705,'Distributor List'!$A$2:$D$77,2,0),"-")</f>
        <v>Jhelum</v>
      </c>
      <c r="C1705" s="6" t="str">
        <f>IFERROR(VLOOKUP(A1705,'Distributor List'!$A$2:$D$77,3,0),"-")</f>
        <v>Center-1</v>
      </c>
      <c r="D1705" s="6" t="str">
        <f>IFERROR(VLOOKUP(A1705,'Distributor List'!$A$2:$F$77,6,0),"-")</f>
        <v>Pak-1</v>
      </c>
      <c r="E1705" s="6" t="str">
        <f>IFERROR(VLOOKUP(A1705,'Distributor List'!$A$2:$D$77,4,0),"-")</f>
        <v>Distributor</v>
      </c>
      <c r="F1705" s="6" t="str">
        <f>IFERROR(VLOOKUP(H1705,'Price List'!$A$2:$H$109,8,0),"-")</f>
        <v>Medicronis</v>
      </c>
      <c r="G1705" s="6" t="str">
        <f>IFERROR(VLOOKUP(A1705,'Distributor List'!$A$2:$E$77,5,0),"-")</f>
        <v>Gujranwala Vacant</v>
      </c>
      <c r="H1705" s="10" t="s">
        <v>204</v>
      </c>
      <c r="I1705" s="55">
        <v>110</v>
      </c>
      <c r="J1705" s="72">
        <v>10</v>
      </c>
      <c r="K1705" s="72">
        <v>81</v>
      </c>
      <c r="L1705" s="73">
        <f t="shared" si="746"/>
        <v>1100</v>
      </c>
      <c r="M1705" s="73">
        <f t="shared" si="747"/>
        <v>8910</v>
      </c>
      <c r="N1705" s="74">
        <v>10</v>
      </c>
      <c r="O1705" s="74">
        <f t="shared" si="774"/>
        <v>1100</v>
      </c>
      <c r="P1705" s="73">
        <f t="shared" si="764"/>
        <v>0</v>
      </c>
      <c r="Q1705" s="75">
        <v>96</v>
      </c>
      <c r="R1705" s="73">
        <f t="shared" si="749"/>
        <v>10560</v>
      </c>
      <c r="S1705" s="76">
        <f t="shared" si="758"/>
        <v>0.10416666666666667</v>
      </c>
      <c r="T1705" s="77">
        <v>52</v>
      </c>
      <c r="U1705" s="78">
        <f t="shared" si="751"/>
        <v>-42</v>
      </c>
      <c r="V1705" s="73">
        <f t="shared" si="752"/>
        <v>5720</v>
      </c>
      <c r="W1705" s="73">
        <f t="shared" si="759"/>
        <v>-4620</v>
      </c>
      <c r="X1705" s="76">
        <f t="shared" si="760"/>
        <v>-0.80769230769230771</v>
      </c>
      <c r="Y1705" s="73">
        <f t="shared" si="761"/>
        <v>15</v>
      </c>
      <c r="Z1705" s="73">
        <f t="shared" si="762"/>
        <v>0</v>
      </c>
      <c r="AA1705" s="73">
        <f t="shared" si="770"/>
        <v>0</v>
      </c>
      <c r="AB1705" s="73">
        <f t="shared" si="763"/>
        <v>66</v>
      </c>
      <c r="AC1705" s="73">
        <f t="shared" si="772"/>
        <v>7260</v>
      </c>
      <c r="AD1705" s="73">
        <f t="shared" si="773"/>
        <v>1650</v>
      </c>
      <c r="AE1705" s="73">
        <v>0</v>
      </c>
    </row>
    <row r="1706" spans="1:31" ht="15" customHeight="1">
      <c r="A1706" s="5" t="s">
        <v>102</v>
      </c>
      <c r="B1706" s="6" t="str">
        <f>IFERROR(VLOOKUP(A1706,'Distributor List'!$A$2:$D$77,2,0),"-")</f>
        <v>Jhelum</v>
      </c>
      <c r="C1706" s="6" t="str">
        <f>IFERROR(VLOOKUP(A1706,'Distributor List'!$A$2:$D$77,3,0),"-")</f>
        <v>Center-1</v>
      </c>
      <c r="D1706" s="6" t="str">
        <f>IFERROR(VLOOKUP(A1706,'Distributor List'!$A$2:$F$77,6,0),"-")</f>
        <v>Pak-1</v>
      </c>
      <c r="E1706" s="6" t="str">
        <f>IFERROR(VLOOKUP(A1706,'Distributor List'!$A$2:$D$77,4,0),"-")</f>
        <v>Distributor</v>
      </c>
      <c r="F1706" s="6" t="str">
        <f>IFERROR(VLOOKUP(H1706,'Price List'!$A$2:$H$109,8,0),"-")</f>
        <v>Medicronis</v>
      </c>
      <c r="G1706" s="6" t="str">
        <f>IFERROR(VLOOKUP(A1706,'Distributor List'!$A$2:$E$77,5,0),"-")</f>
        <v>Gujranwala Vacant</v>
      </c>
      <c r="H1706" s="10" t="s">
        <v>205</v>
      </c>
      <c r="I1706" s="55">
        <v>110</v>
      </c>
      <c r="J1706" s="72">
        <v>19</v>
      </c>
      <c r="K1706" s="72">
        <v>42</v>
      </c>
      <c r="L1706" s="73">
        <f t="shared" si="746"/>
        <v>2090</v>
      </c>
      <c r="M1706" s="73">
        <f t="shared" si="747"/>
        <v>4620</v>
      </c>
      <c r="N1706" s="74">
        <v>19</v>
      </c>
      <c r="O1706" s="74">
        <f t="shared" si="774"/>
        <v>2090</v>
      </c>
      <c r="P1706" s="73">
        <f t="shared" si="764"/>
        <v>0</v>
      </c>
      <c r="Q1706" s="75">
        <v>96</v>
      </c>
      <c r="R1706" s="73">
        <f t="shared" si="749"/>
        <v>10560</v>
      </c>
      <c r="S1706" s="76">
        <f t="shared" si="758"/>
        <v>0.19791666666666666</v>
      </c>
      <c r="T1706" s="77">
        <v>39</v>
      </c>
      <c r="U1706" s="78">
        <f t="shared" si="751"/>
        <v>-20</v>
      </c>
      <c r="V1706" s="73">
        <f t="shared" si="752"/>
        <v>4290</v>
      </c>
      <c r="W1706" s="73">
        <f t="shared" si="759"/>
        <v>-2200</v>
      </c>
      <c r="X1706" s="76">
        <f t="shared" si="760"/>
        <v>-0.51282051282051277</v>
      </c>
      <c r="Y1706" s="73">
        <f t="shared" si="761"/>
        <v>28.5</v>
      </c>
      <c r="Z1706" s="73">
        <f t="shared" si="762"/>
        <v>0</v>
      </c>
      <c r="AA1706" s="73">
        <f t="shared" si="770"/>
        <v>0</v>
      </c>
      <c r="AB1706" s="73">
        <f t="shared" si="763"/>
        <v>13.5</v>
      </c>
      <c r="AC1706" s="73">
        <f t="shared" si="772"/>
        <v>1485</v>
      </c>
      <c r="AD1706" s="73">
        <f t="shared" si="773"/>
        <v>3135</v>
      </c>
      <c r="AE1706" s="73">
        <v>0</v>
      </c>
    </row>
    <row r="1707" spans="1:31" ht="15" customHeight="1">
      <c r="A1707" s="5" t="s">
        <v>102</v>
      </c>
      <c r="B1707" s="6" t="str">
        <f>IFERROR(VLOOKUP(A1707,'Distributor List'!$A$2:$D$77,2,0),"-")</f>
        <v>Jhelum</v>
      </c>
      <c r="C1707" s="6" t="str">
        <f>IFERROR(VLOOKUP(A1707,'Distributor List'!$A$2:$D$77,3,0),"-")</f>
        <v>Center-1</v>
      </c>
      <c r="D1707" s="6" t="str">
        <f>IFERROR(VLOOKUP(A1707,'Distributor List'!$A$2:$F$77,6,0),"-")</f>
        <v>Pak-1</v>
      </c>
      <c r="E1707" s="6" t="str">
        <f>IFERROR(VLOOKUP(A1707,'Distributor List'!$A$2:$D$77,4,0),"-")</f>
        <v>Distributor</v>
      </c>
      <c r="F1707" s="6" t="str">
        <f>IFERROR(VLOOKUP(H1707,'Price List'!$A$2:$H$109,8,0),"-")</f>
        <v>Medicronis</v>
      </c>
      <c r="G1707" s="6" t="str">
        <f>IFERROR(VLOOKUP(A1707,'Distributor List'!$A$2:$E$77,5,0),"-")</f>
        <v>Gujranwala Vacant</v>
      </c>
      <c r="H1707" s="10" t="s">
        <v>149</v>
      </c>
      <c r="I1707" s="55">
        <v>105</v>
      </c>
      <c r="J1707" s="72">
        <v>104</v>
      </c>
      <c r="K1707" s="72">
        <v>38</v>
      </c>
      <c r="L1707" s="73">
        <f t="shared" si="746"/>
        <v>10920</v>
      </c>
      <c r="M1707" s="73">
        <f t="shared" si="747"/>
        <v>3990</v>
      </c>
      <c r="N1707" s="74">
        <v>104</v>
      </c>
      <c r="O1707" s="74">
        <f t="shared" si="774"/>
        <v>10920</v>
      </c>
      <c r="P1707" s="73">
        <f t="shared" si="764"/>
        <v>0</v>
      </c>
      <c r="Q1707" s="75">
        <v>144</v>
      </c>
      <c r="R1707" s="73">
        <f t="shared" si="749"/>
        <v>15120</v>
      </c>
      <c r="S1707" s="76">
        <f t="shared" si="758"/>
        <v>0.72222222222222221</v>
      </c>
      <c r="T1707" s="77">
        <v>77</v>
      </c>
      <c r="U1707" s="78">
        <f t="shared" si="751"/>
        <v>27</v>
      </c>
      <c r="V1707" s="73">
        <f t="shared" si="752"/>
        <v>8085</v>
      </c>
      <c r="W1707" s="73">
        <f t="shared" si="759"/>
        <v>2835</v>
      </c>
      <c r="X1707" s="76">
        <f t="shared" si="760"/>
        <v>0.35064935064935066</v>
      </c>
      <c r="Y1707" s="73">
        <f t="shared" si="761"/>
        <v>156</v>
      </c>
      <c r="Z1707" s="73">
        <f t="shared" si="762"/>
        <v>118</v>
      </c>
      <c r="AA1707" s="73">
        <f t="shared" si="770"/>
        <v>12390</v>
      </c>
      <c r="AB1707" s="73">
        <f t="shared" si="763"/>
        <v>0</v>
      </c>
      <c r="AC1707" s="73">
        <f t="shared" si="772"/>
        <v>0</v>
      </c>
      <c r="AD1707" s="73">
        <f t="shared" si="773"/>
        <v>16380</v>
      </c>
      <c r="AE1707" s="73">
        <v>0</v>
      </c>
    </row>
    <row r="1708" spans="1:31" ht="15" customHeight="1">
      <c r="A1708" s="5" t="s">
        <v>102</v>
      </c>
      <c r="B1708" s="6" t="str">
        <f>IFERROR(VLOOKUP(A1708,'Distributor List'!$A$2:$D$77,2,0),"-")</f>
        <v>Jhelum</v>
      </c>
      <c r="C1708" s="6" t="str">
        <f>IFERROR(VLOOKUP(A1708,'Distributor List'!$A$2:$D$77,3,0),"-")</f>
        <v>Center-1</v>
      </c>
      <c r="D1708" s="6" t="str">
        <f>IFERROR(VLOOKUP(A1708,'Distributor List'!$A$2:$F$77,6,0),"-")</f>
        <v>Pak-1</v>
      </c>
      <c r="E1708" s="6" t="str">
        <f>IFERROR(VLOOKUP(A1708,'Distributor List'!$A$2:$D$77,4,0),"-")</f>
        <v>Distributor</v>
      </c>
      <c r="F1708" s="6" t="str">
        <f>IFERROR(VLOOKUP(H1708,'Price List'!$A$2:$H$109,8,0),"-")</f>
        <v>Medicronis</v>
      </c>
      <c r="G1708" s="6" t="str">
        <f>IFERROR(VLOOKUP(A1708,'Distributor List'!$A$2:$E$77,5,0),"-")</f>
        <v>Gujranwala Vacant</v>
      </c>
      <c r="H1708" s="59" t="s">
        <v>206</v>
      </c>
      <c r="I1708" s="57">
        <v>90</v>
      </c>
      <c r="J1708" s="72">
        <v>10</v>
      </c>
      <c r="K1708" s="72">
        <v>60</v>
      </c>
      <c r="L1708" s="73">
        <f t="shared" si="746"/>
        <v>900</v>
      </c>
      <c r="M1708" s="73">
        <f t="shared" si="747"/>
        <v>5400</v>
      </c>
      <c r="N1708" s="74">
        <v>10</v>
      </c>
      <c r="O1708" s="74">
        <f t="shared" si="774"/>
        <v>900</v>
      </c>
      <c r="P1708" s="73">
        <f t="shared" si="764"/>
        <v>0</v>
      </c>
      <c r="Q1708" s="75">
        <v>0</v>
      </c>
      <c r="R1708" s="73">
        <v>0</v>
      </c>
      <c r="S1708" s="76" t="str">
        <f t="shared" si="758"/>
        <v>-</v>
      </c>
      <c r="T1708" s="77">
        <v>30</v>
      </c>
      <c r="U1708" s="78">
        <v>0</v>
      </c>
      <c r="V1708" s="73">
        <f t="shared" si="752"/>
        <v>2700</v>
      </c>
      <c r="W1708" s="73">
        <f t="shared" si="759"/>
        <v>-1800</v>
      </c>
      <c r="X1708" s="76">
        <f t="shared" si="760"/>
        <v>-0.66666666666666674</v>
      </c>
      <c r="Y1708" s="73">
        <f t="shared" si="761"/>
        <v>15</v>
      </c>
      <c r="Z1708" s="73">
        <f t="shared" si="762"/>
        <v>0</v>
      </c>
      <c r="AA1708" s="73">
        <f t="shared" si="770"/>
        <v>0</v>
      </c>
      <c r="AB1708" s="73">
        <f t="shared" si="763"/>
        <v>45</v>
      </c>
      <c r="AC1708" s="73">
        <f t="shared" si="772"/>
        <v>4050</v>
      </c>
      <c r="AD1708" s="73">
        <f t="shared" si="773"/>
        <v>1350</v>
      </c>
      <c r="AE1708" s="73">
        <v>0</v>
      </c>
    </row>
    <row r="1709" spans="1:31" ht="15" customHeight="1">
      <c r="A1709" s="5" t="s">
        <v>102</v>
      </c>
      <c r="B1709" s="6" t="str">
        <f>IFERROR(VLOOKUP(A1709,'Distributor List'!$A$2:$D$77,2,0),"-")</f>
        <v>Jhelum</v>
      </c>
      <c r="C1709" s="6" t="str">
        <f>IFERROR(VLOOKUP(A1709,'Distributor List'!$A$2:$D$77,3,0),"-")</f>
        <v>Center-1</v>
      </c>
      <c r="D1709" s="6" t="str">
        <f>IFERROR(VLOOKUP(A1709,'Distributor List'!$A$2:$F$77,6,0),"-")</f>
        <v>Pak-1</v>
      </c>
      <c r="E1709" s="6" t="str">
        <f>IFERROR(VLOOKUP(A1709,'Distributor List'!$A$2:$D$77,4,0),"-")</f>
        <v>Distributor</v>
      </c>
      <c r="F1709" s="6" t="str">
        <f>IFERROR(VLOOKUP(H1709,'Price List'!$A$2:$H$109,8,0),"-")</f>
        <v>Medicronis</v>
      </c>
      <c r="G1709" s="6" t="str">
        <f>IFERROR(VLOOKUP(A1709,'Distributor List'!$A$2:$E$77,5,0),"-")</f>
        <v>Gujranwala Vacant</v>
      </c>
      <c r="H1709" s="59" t="s">
        <v>207</v>
      </c>
      <c r="I1709" s="57">
        <v>105</v>
      </c>
      <c r="J1709" s="72">
        <v>0</v>
      </c>
      <c r="K1709" s="72">
        <v>0</v>
      </c>
      <c r="L1709" s="73">
        <f t="shared" si="746"/>
        <v>0</v>
      </c>
      <c r="M1709" s="73">
        <f t="shared" si="747"/>
        <v>0</v>
      </c>
      <c r="N1709" s="74">
        <v>0</v>
      </c>
      <c r="O1709" s="74">
        <f t="shared" si="774"/>
        <v>0</v>
      </c>
      <c r="P1709" s="73">
        <f t="shared" si="764"/>
        <v>0</v>
      </c>
      <c r="Q1709" s="75">
        <v>0</v>
      </c>
      <c r="R1709" s="73">
        <v>0</v>
      </c>
      <c r="S1709" s="76" t="str">
        <f t="shared" si="758"/>
        <v>-</v>
      </c>
      <c r="T1709" s="77">
        <v>0</v>
      </c>
      <c r="U1709" s="78">
        <v>0</v>
      </c>
      <c r="V1709" s="73">
        <f t="shared" si="752"/>
        <v>0</v>
      </c>
      <c r="W1709" s="73">
        <f t="shared" si="759"/>
        <v>0</v>
      </c>
      <c r="X1709" s="76" t="str">
        <f t="shared" si="760"/>
        <v>-</v>
      </c>
      <c r="Y1709" s="73">
        <f t="shared" si="761"/>
        <v>0</v>
      </c>
      <c r="Z1709" s="73">
        <f t="shared" si="762"/>
        <v>0</v>
      </c>
      <c r="AA1709" s="73">
        <f t="shared" si="770"/>
        <v>0</v>
      </c>
      <c r="AB1709" s="73">
        <f t="shared" si="763"/>
        <v>0</v>
      </c>
      <c r="AC1709" s="73">
        <f t="shared" si="772"/>
        <v>0</v>
      </c>
      <c r="AD1709" s="73">
        <f t="shared" si="773"/>
        <v>0</v>
      </c>
      <c r="AE1709" s="73">
        <v>0</v>
      </c>
    </row>
    <row r="1710" spans="1:31" ht="15" customHeight="1">
      <c r="A1710" s="5" t="s">
        <v>102</v>
      </c>
      <c r="B1710" s="6" t="str">
        <f>IFERROR(VLOOKUP(A1710,'Distributor List'!$A$2:$D$77,2,0),"-")</f>
        <v>Jhelum</v>
      </c>
      <c r="C1710" s="6" t="str">
        <f>IFERROR(VLOOKUP(A1710,'Distributor List'!$A$2:$D$77,3,0),"-")</f>
        <v>Center-1</v>
      </c>
      <c r="D1710" s="6" t="str">
        <f>IFERROR(VLOOKUP(A1710,'Distributor List'!$A$2:$F$77,6,0),"-")</f>
        <v>Pak-1</v>
      </c>
      <c r="E1710" s="6" t="str">
        <f>IFERROR(VLOOKUP(A1710,'Distributor List'!$A$2:$D$77,4,0),"-")</f>
        <v>Distributor</v>
      </c>
      <c r="F1710" s="6" t="str">
        <f>IFERROR(VLOOKUP(H1710,'Price List'!$A$2:$H$109,8,0),"-")</f>
        <v>Medicronis</v>
      </c>
      <c r="G1710" s="6" t="str">
        <f>IFERROR(VLOOKUP(A1710,'Distributor List'!$A$2:$E$77,5,0),"-")</f>
        <v>Gujranwala Vacant</v>
      </c>
      <c r="H1710" s="59" t="s">
        <v>208</v>
      </c>
      <c r="I1710" s="57">
        <v>120</v>
      </c>
      <c r="J1710" s="72">
        <v>7</v>
      </c>
      <c r="K1710" s="72">
        <v>79</v>
      </c>
      <c r="L1710" s="73">
        <f t="shared" si="746"/>
        <v>840</v>
      </c>
      <c r="M1710" s="73">
        <f t="shared" si="747"/>
        <v>9480</v>
      </c>
      <c r="N1710" s="74">
        <v>7</v>
      </c>
      <c r="O1710" s="74">
        <f t="shared" si="774"/>
        <v>840</v>
      </c>
      <c r="P1710" s="73">
        <f t="shared" si="764"/>
        <v>0</v>
      </c>
      <c r="Q1710" s="75">
        <v>0</v>
      </c>
      <c r="R1710" s="73">
        <v>0</v>
      </c>
      <c r="S1710" s="76" t="str">
        <f t="shared" si="758"/>
        <v>-</v>
      </c>
      <c r="T1710" s="77">
        <v>14</v>
      </c>
      <c r="U1710" s="78">
        <v>0</v>
      </c>
      <c r="V1710" s="73">
        <f t="shared" si="752"/>
        <v>1680</v>
      </c>
      <c r="W1710" s="73">
        <f t="shared" si="759"/>
        <v>-840</v>
      </c>
      <c r="X1710" s="76">
        <f t="shared" si="760"/>
        <v>-0.5</v>
      </c>
      <c r="Y1710" s="73">
        <f t="shared" si="761"/>
        <v>10.5</v>
      </c>
      <c r="Z1710" s="73">
        <f t="shared" si="762"/>
        <v>0</v>
      </c>
      <c r="AA1710" s="73">
        <f t="shared" si="770"/>
        <v>0</v>
      </c>
      <c r="AB1710" s="73">
        <f t="shared" si="763"/>
        <v>68.5</v>
      </c>
      <c r="AC1710" s="73">
        <f t="shared" si="772"/>
        <v>8220</v>
      </c>
      <c r="AD1710" s="73">
        <f t="shared" si="773"/>
        <v>1260</v>
      </c>
      <c r="AE1710" s="73">
        <v>0</v>
      </c>
    </row>
    <row r="1711" spans="1:31" ht="15" customHeight="1">
      <c r="A1711" s="5" t="s">
        <v>102</v>
      </c>
      <c r="B1711" s="6" t="str">
        <f>IFERROR(VLOOKUP(A1711,'Distributor List'!$A$2:$D$77,2,0),"-")</f>
        <v>Jhelum</v>
      </c>
      <c r="C1711" s="6" t="str">
        <f>IFERROR(VLOOKUP(A1711,'Distributor List'!$A$2:$D$77,3,0),"-")</f>
        <v>Center-1</v>
      </c>
      <c r="D1711" s="6" t="str">
        <f>IFERROR(VLOOKUP(A1711,'Distributor List'!$A$2:$F$77,6,0),"-")</f>
        <v>Pak-1</v>
      </c>
      <c r="E1711" s="6" t="str">
        <f>IFERROR(VLOOKUP(A1711,'Distributor List'!$A$2:$D$77,4,0),"-")</f>
        <v>Distributor</v>
      </c>
      <c r="F1711" s="6" t="str">
        <f>IFERROR(VLOOKUP(H1711,'Price List'!$A$2:$H$109,8,0),"-")</f>
        <v>Medicronis</v>
      </c>
      <c r="G1711" s="6" t="str">
        <f>IFERROR(VLOOKUP(A1711,'Distributor List'!$A$2:$E$77,5,0),"-")</f>
        <v>Gujranwala Vacant</v>
      </c>
      <c r="H1711" s="59" t="s">
        <v>209</v>
      </c>
      <c r="I1711" s="57">
        <v>105</v>
      </c>
      <c r="J1711" s="72">
        <v>10</v>
      </c>
      <c r="K1711" s="72">
        <v>8</v>
      </c>
      <c r="L1711" s="73">
        <f t="shared" si="746"/>
        <v>1050</v>
      </c>
      <c r="M1711" s="73">
        <f t="shared" si="747"/>
        <v>840</v>
      </c>
      <c r="N1711" s="74">
        <v>10</v>
      </c>
      <c r="O1711" s="74">
        <f t="shared" si="774"/>
        <v>1050</v>
      </c>
      <c r="P1711" s="73">
        <f t="shared" si="764"/>
        <v>0</v>
      </c>
      <c r="Q1711" s="75">
        <v>75</v>
      </c>
      <c r="R1711" s="73">
        <f t="shared" ref="R1711:R1713" si="775">Q1711*I1711</f>
        <v>7875</v>
      </c>
      <c r="S1711" s="76">
        <f t="shared" si="758"/>
        <v>0.13333333333333333</v>
      </c>
      <c r="T1711" s="77">
        <v>14</v>
      </c>
      <c r="U1711" s="78">
        <f t="shared" si="751"/>
        <v>-4</v>
      </c>
      <c r="V1711" s="73">
        <f t="shared" si="752"/>
        <v>1470</v>
      </c>
      <c r="W1711" s="73">
        <f t="shared" si="759"/>
        <v>-420</v>
      </c>
      <c r="X1711" s="76">
        <f t="shared" si="760"/>
        <v>-0.2857142857142857</v>
      </c>
      <c r="Y1711" s="73">
        <f t="shared" si="761"/>
        <v>15</v>
      </c>
      <c r="Z1711" s="73">
        <f t="shared" si="762"/>
        <v>7</v>
      </c>
      <c r="AA1711" s="73">
        <f t="shared" si="770"/>
        <v>735</v>
      </c>
      <c r="AB1711" s="73">
        <f t="shared" si="763"/>
        <v>0</v>
      </c>
      <c r="AC1711" s="73">
        <f t="shared" si="772"/>
        <v>0</v>
      </c>
      <c r="AD1711" s="73">
        <f t="shared" si="773"/>
        <v>1575</v>
      </c>
      <c r="AE1711" s="73">
        <v>0</v>
      </c>
    </row>
    <row r="1712" spans="1:31" ht="15" customHeight="1">
      <c r="A1712" s="5" t="s">
        <v>102</v>
      </c>
      <c r="B1712" s="6" t="str">
        <f>IFERROR(VLOOKUP(A1712,'Distributor List'!$A$2:$D$77,2,0),"-")</f>
        <v>Jhelum</v>
      </c>
      <c r="C1712" s="6" t="str">
        <f>IFERROR(VLOOKUP(A1712,'Distributor List'!$A$2:$D$77,3,0),"-")</f>
        <v>Center-1</v>
      </c>
      <c r="D1712" s="6" t="str">
        <f>IFERROR(VLOOKUP(A1712,'Distributor List'!$A$2:$F$77,6,0),"-")</f>
        <v>Pak-1</v>
      </c>
      <c r="E1712" s="6" t="str">
        <f>IFERROR(VLOOKUP(A1712,'Distributor List'!$A$2:$D$77,4,0),"-")</f>
        <v>Distributor</v>
      </c>
      <c r="F1712" s="6" t="str">
        <f>IFERROR(VLOOKUP(H1712,'Price List'!$A$2:$H$109,8,0),"-")</f>
        <v>Medicronis</v>
      </c>
      <c r="G1712" s="6" t="str">
        <f>IFERROR(VLOOKUP(A1712,'Distributor List'!$A$2:$E$77,5,0),"-")</f>
        <v>Gujranwala Vacant</v>
      </c>
      <c r="H1712" s="59" t="s">
        <v>210</v>
      </c>
      <c r="I1712" s="57">
        <v>170</v>
      </c>
      <c r="J1712" s="72">
        <v>32</v>
      </c>
      <c r="K1712" s="72">
        <v>15</v>
      </c>
      <c r="L1712" s="73">
        <f t="shared" si="746"/>
        <v>5440</v>
      </c>
      <c r="M1712" s="73">
        <f t="shared" si="747"/>
        <v>2550</v>
      </c>
      <c r="N1712" s="74">
        <v>32</v>
      </c>
      <c r="O1712" s="74">
        <f t="shared" si="774"/>
        <v>5440</v>
      </c>
      <c r="P1712" s="73">
        <f t="shared" si="764"/>
        <v>0</v>
      </c>
      <c r="Q1712" s="75">
        <v>75</v>
      </c>
      <c r="R1712" s="73">
        <f t="shared" si="775"/>
        <v>12750</v>
      </c>
      <c r="S1712" s="76">
        <f t="shared" si="758"/>
        <v>0.42666666666666669</v>
      </c>
      <c r="T1712" s="77">
        <v>13</v>
      </c>
      <c r="U1712" s="78">
        <f t="shared" si="751"/>
        <v>19</v>
      </c>
      <c r="V1712" s="73">
        <f t="shared" si="752"/>
        <v>2210</v>
      </c>
      <c r="W1712" s="73">
        <f t="shared" si="759"/>
        <v>3230</v>
      </c>
      <c r="X1712" s="76">
        <f t="shared" si="760"/>
        <v>1.4615384615384617</v>
      </c>
      <c r="Y1712" s="73">
        <f t="shared" si="761"/>
        <v>48</v>
      </c>
      <c r="Z1712" s="73">
        <f t="shared" si="762"/>
        <v>33</v>
      </c>
      <c r="AA1712" s="73">
        <f t="shared" si="770"/>
        <v>5610</v>
      </c>
      <c r="AB1712" s="73">
        <f t="shared" si="763"/>
        <v>0</v>
      </c>
      <c r="AC1712" s="73">
        <f t="shared" si="772"/>
        <v>0</v>
      </c>
      <c r="AD1712" s="73">
        <f t="shared" si="773"/>
        <v>8160</v>
      </c>
      <c r="AE1712" s="73">
        <v>0</v>
      </c>
    </row>
    <row r="1713" spans="1:31" ht="15" customHeight="1">
      <c r="A1713" s="5" t="s">
        <v>102</v>
      </c>
      <c r="B1713" s="6" t="str">
        <f>IFERROR(VLOOKUP(A1713,'Distributor List'!$A$2:$D$77,2,0),"-")</f>
        <v>Jhelum</v>
      </c>
      <c r="C1713" s="6" t="str">
        <f>IFERROR(VLOOKUP(A1713,'Distributor List'!$A$2:$D$77,3,0),"-")</f>
        <v>Center-1</v>
      </c>
      <c r="D1713" s="6" t="str">
        <f>IFERROR(VLOOKUP(A1713,'Distributor List'!$A$2:$F$77,6,0),"-")</f>
        <v>Pak-1</v>
      </c>
      <c r="E1713" s="6" t="str">
        <f>IFERROR(VLOOKUP(A1713,'Distributor List'!$A$2:$D$77,4,0),"-")</f>
        <v>Distributor</v>
      </c>
      <c r="F1713" s="6" t="str">
        <f>IFERROR(VLOOKUP(H1713,'Price List'!$A$2:$H$109,8,0),"-")</f>
        <v>Medicronis</v>
      </c>
      <c r="G1713" s="6" t="str">
        <f>IFERROR(VLOOKUP(A1713,'Distributor List'!$A$2:$E$77,5,0),"-")</f>
        <v>Gujranwala Vacant</v>
      </c>
      <c r="H1713" s="10" t="s">
        <v>211</v>
      </c>
      <c r="I1713" s="58">
        <v>120</v>
      </c>
      <c r="J1713" s="72">
        <v>13</v>
      </c>
      <c r="K1713" s="72">
        <v>0</v>
      </c>
      <c r="L1713" s="73">
        <f t="shared" si="746"/>
        <v>1560</v>
      </c>
      <c r="M1713" s="73">
        <f t="shared" si="747"/>
        <v>0</v>
      </c>
      <c r="N1713" s="74">
        <v>13</v>
      </c>
      <c r="O1713" s="74">
        <f t="shared" si="774"/>
        <v>1560</v>
      </c>
      <c r="P1713" s="73">
        <f t="shared" si="764"/>
        <v>0</v>
      </c>
      <c r="Q1713" s="75">
        <v>64.8</v>
      </c>
      <c r="R1713" s="73">
        <f t="shared" si="775"/>
        <v>7776</v>
      </c>
      <c r="S1713" s="76">
        <f t="shared" si="758"/>
        <v>0.20061728395061729</v>
      </c>
      <c r="T1713" s="77">
        <v>22</v>
      </c>
      <c r="U1713" s="78">
        <f t="shared" si="751"/>
        <v>-9</v>
      </c>
      <c r="V1713" s="73">
        <f t="shared" si="752"/>
        <v>2640</v>
      </c>
      <c r="W1713" s="73">
        <f t="shared" si="759"/>
        <v>-1080</v>
      </c>
      <c r="X1713" s="76">
        <f t="shared" si="760"/>
        <v>-0.40909090909090906</v>
      </c>
      <c r="Y1713" s="73">
        <f t="shared" si="761"/>
        <v>19.5</v>
      </c>
      <c r="Z1713" s="73">
        <f t="shared" si="762"/>
        <v>19.5</v>
      </c>
      <c r="AA1713" s="73">
        <f t="shared" si="770"/>
        <v>2340</v>
      </c>
      <c r="AB1713" s="73">
        <f t="shared" si="763"/>
        <v>0</v>
      </c>
      <c r="AC1713" s="73">
        <f t="shared" si="772"/>
        <v>0</v>
      </c>
      <c r="AD1713" s="73">
        <f t="shared" si="773"/>
        <v>2340</v>
      </c>
      <c r="AE1713" s="73">
        <v>0</v>
      </c>
    </row>
    <row r="1714" spans="1:31" ht="15" customHeight="1">
      <c r="A1714" s="5" t="s">
        <v>40</v>
      </c>
      <c r="B1714" s="6" t="str">
        <f>IFERROR(VLOOKUP(A1714,'Distributor List'!$A$2:$D$77,2,0),"-")</f>
        <v>Karachi</v>
      </c>
      <c r="C1714" s="6" t="str">
        <f>IFERROR(VLOOKUP(A1714,'Distributor List'!$A$2:$D$77,3,0),"-")</f>
        <v>South</v>
      </c>
      <c r="D1714" s="6" t="str">
        <f>IFERROR(VLOOKUP(A1714,'Distributor List'!$A$2:$F$77,6,0),"-")</f>
        <v>Pak-2</v>
      </c>
      <c r="E1714" s="6" t="str">
        <f>IFERROR(VLOOKUP(A1714,'Distributor List'!$A$2:$D$77,4,0),"-")</f>
        <v>Distributor</v>
      </c>
      <c r="F1714" s="6" t="str">
        <f>IFERROR(VLOOKUP(H1714,'Price List'!$A$2:$H$109,8,0),"-")</f>
        <v>Medicronis</v>
      </c>
      <c r="G1714" s="6" t="str">
        <f>IFERROR(VLOOKUP(A1714,'Distributor List'!$A$2:$E$77,5,0),"-")</f>
        <v>Farhan Sheikh</v>
      </c>
      <c r="H1714" s="10" t="s">
        <v>212</v>
      </c>
      <c r="I1714" s="58">
        <v>60</v>
      </c>
      <c r="J1714" s="72">
        <v>49</v>
      </c>
      <c r="K1714" s="72">
        <v>51</v>
      </c>
      <c r="L1714" s="73">
        <f t="shared" si="746"/>
        <v>2940</v>
      </c>
      <c r="M1714" s="73">
        <f t="shared" ref="M1714:M1795" si="776">K1714*I1714</f>
        <v>3060</v>
      </c>
      <c r="N1714" s="74">
        <v>49</v>
      </c>
      <c r="O1714" s="74">
        <f t="shared" ref="O1714:O1815" si="777">N1714*I1714</f>
        <v>2940</v>
      </c>
      <c r="P1714" s="73">
        <f t="shared" ref="P1714:P1814" si="778">L1714-O1714</f>
        <v>0</v>
      </c>
      <c r="Q1714" s="74">
        <v>0</v>
      </c>
      <c r="R1714" s="73">
        <f t="shared" ref="R1714:R1797" si="779">Q1714*I1714</f>
        <v>0</v>
      </c>
      <c r="S1714" s="76" t="str">
        <f t="shared" ref="S1714:S1732" si="780">IFERROR(L1714/R1714,"-")</f>
        <v>-</v>
      </c>
      <c r="T1714" s="77">
        <v>0</v>
      </c>
      <c r="U1714" s="78">
        <v>0</v>
      </c>
      <c r="V1714" s="73">
        <f t="shared" ref="V1714:V1777" si="781">T1714*I1714</f>
        <v>0</v>
      </c>
      <c r="W1714" s="73">
        <f t="shared" ref="W1714:W1732" si="782">L1714-V1714</f>
        <v>2940</v>
      </c>
      <c r="X1714" s="76" t="str">
        <f t="shared" ref="X1714:X1732" si="783">IFERROR(L1714/V1714-1,"-")</f>
        <v>-</v>
      </c>
      <c r="Y1714" s="73">
        <f t="shared" ref="Y1714:Y1732" si="784">(J1714)/1*1.5</f>
        <v>73.5</v>
      </c>
      <c r="Z1714" s="73">
        <f t="shared" ref="Z1714:Z1732" si="785">IF(Y1714&gt;K1714,Y1714-K1714,0)</f>
        <v>22.5</v>
      </c>
      <c r="AA1714" s="73">
        <f t="shared" ref="AA1714:AA1814" si="786">Z1714*I1714</f>
        <v>1350</v>
      </c>
      <c r="AB1714" s="73">
        <f t="shared" ref="AB1714:AB1732" si="787">IF(Y1714&lt;K1714,K1714-Y1714,0)</f>
        <v>0</v>
      </c>
      <c r="AC1714" s="73">
        <f t="shared" ref="AC1714:AC1814" si="788">AB1714*I1714</f>
        <v>0</v>
      </c>
      <c r="AD1714" s="73">
        <f t="shared" ref="AD1714:AD1814" si="789">Y1714*I1714</f>
        <v>4410</v>
      </c>
      <c r="AE1714" s="73">
        <v>0</v>
      </c>
    </row>
    <row r="1715" spans="1:31" ht="15" customHeight="1">
      <c r="A1715" s="5" t="s">
        <v>40</v>
      </c>
      <c r="B1715" s="6" t="str">
        <f>IFERROR(VLOOKUP(A1715,'Distributor List'!$A$2:$D$77,2,0),"-")</f>
        <v>Karachi</v>
      </c>
      <c r="C1715" s="6" t="str">
        <f>IFERROR(VLOOKUP(A1715,'Distributor List'!$A$2:$D$77,3,0),"-")</f>
        <v>South</v>
      </c>
      <c r="D1715" s="6" t="str">
        <f>IFERROR(VLOOKUP(A1715,'Distributor List'!$A$2:$F$77,6,0),"-")</f>
        <v>Pak-2</v>
      </c>
      <c r="E1715" s="6" t="str">
        <f>IFERROR(VLOOKUP(A1715,'Distributor List'!$A$2:$D$77,4,0),"-")</f>
        <v>Distributor</v>
      </c>
      <c r="F1715" s="6" t="str">
        <f>IFERROR(VLOOKUP(H1715,'Price List'!$A$2:$H$109,8,0),"-")</f>
        <v>Medicronis</v>
      </c>
      <c r="G1715" s="6" t="str">
        <f>IFERROR(VLOOKUP(A1715,'Distributor List'!$A$2:$E$77,5,0),"-")</f>
        <v>Farhan Sheikh</v>
      </c>
      <c r="H1715" s="10" t="s">
        <v>11</v>
      </c>
      <c r="I1715" s="58">
        <v>80</v>
      </c>
      <c r="J1715" s="72">
        <v>45</v>
      </c>
      <c r="K1715" s="72">
        <v>50</v>
      </c>
      <c r="L1715" s="73">
        <f t="shared" si="746"/>
        <v>3600</v>
      </c>
      <c r="M1715" s="73">
        <f t="shared" si="776"/>
        <v>4000</v>
      </c>
      <c r="N1715" s="74">
        <v>45</v>
      </c>
      <c r="O1715" s="74">
        <f t="shared" si="777"/>
        <v>3600</v>
      </c>
      <c r="P1715" s="73">
        <f t="shared" si="778"/>
        <v>0</v>
      </c>
      <c r="Q1715" s="74">
        <v>0</v>
      </c>
      <c r="R1715" s="73">
        <f t="shared" si="779"/>
        <v>0</v>
      </c>
      <c r="S1715" s="76" t="str">
        <f t="shared" si="780"/>
        <v>-</v>
      </c>
      <c r="T1715" s="77">
        <v>5</v>
      </c>
      <c r="U1715" s="78">
        <v>0</v>
      </c>
      <c r="V1715" s="73">
        <f t="shared" si="781"/>
        <v>400</v>
      </c>
      <c r="W1715" s="73">
        <f t="shared" si="782"/>
        <v>3200</v>
      </c>
      <c r="X1715" s="76">
        <f t="shared" si="783"/>
        <v>8</v>
      </c>
      <c r="Y1715" s="73">
        <f t="shared" si="784"/>
        <v>67.5</v>
      </c>
      <c r="Z1715" s="73">
        <f t="shared" si="785"/>
        <v>17.5</v>
      </c>
      <c r="AA1715" s="73">
        <f t="shared" si="786"/>
        <v>1400</v>
      </c>
      <c r="AB1715" s="73">
        <f t="shared" si="787"/>
        <v>0</v>
      </c>
      <c r="AC1715" s="73">
        <f t="shared" si="788"/>
        <v>0</v>
      </c>
      <c r="AD1715" s="73">
        <f t="shared" si="789"/>
        <v>5400</v>
      </c>
      <c r="AE1715" s="73">
        <v>0</v>
      </c>
    </row>
    <row r="1716" spans="1:31" ht="15" customHeight="1">
      <c r="A1716" s="5" t="s">
        <v>40</v>
      </c>
      <c r="B1716" s="6" t="str">
        <f>IFERROR(VLOOKUP(A1716,'Distributor List'!$A$2:$D$77,2,0),"-")</f>
        <v>Karachi</v>
      </c>
      <c r="C1716" s="6" t="str">
        <f>IFERROR(VLOOKUP(A1716,'Distributor List'!$A$2:$D$77,3,0),"-")</f>
        <v>South</v>
      </c>
      <c r="D1716" s="6" t="str">
        <f>IFERROR(VLOOKUP(A1716,'Distributor List'!$A$2:$F$77,6,0),"-")</f>
        <v>Pak-2</v>
      </c>
      <c r="E1716" s="6" t="str">
        <f>IFERROR(VLOOKUP(A1716,'Distributor List'!$A$2:$D$77,4,0),"-")</f>
        <v>Distributor</v>
      </c>
      <c r="F1716" s="6" t="str">
        <f>IFERROR(VLOOKUP(H1716,'Price List'!$A$2:$H$109,8,0),"-")</f>
        <v>Medicronis</v>
      </c>
      <c r="G1716" s="6" t="str">
        <f>IFERROR(VLOOKUP(A1716,'Distributor List'!$A$2:$E$77,5,0),"-")</f>
        <v>Farhan Sheikh</v>
      </c>
      <c r="H1716" s="10" t="s">
        <v>143</v>
      </c>
      <c r="I1716" s="58">
        <v>105</v>
      </c>
      <c r="J1716" s="72">
        <v>59</v>
      </c>
      <c r="K1716" s="72">
        <v>124</v>
      </c>
      <c r="L1716" s="73">
        <f t="shared" si="746"/>
        <v>6195</v>
      </c>
      <c r="M1716" s="73">
        <f t="shared" si="776"/>
        <v>13020</v>
      </c>
      <c r="N1716" s="74">
        <v>52</v>
      </c>
      <c r="O1716" s="74">
        <f t="shared" si="777"/>
        <v>5460</v>
      </c>
      <c r="P1716" s="73">
        <f t="shared" si="778"/>
        <v>735</v>
      </c>
      <c r="Q1716" s="74">
        <v>0</v>
      </c>
      <c r="R1716" s="73">
        <f t="shared" si="779"/>
        <v>0</v>
      </c>
      <c r="S1716" s="76" t="str">
        <f t="shared" si="780"/>
        <v>-</v>
      </c>
      <c r="T1716" s="77">
        <v>25</v>
      </c>
      <c r="U1716" s="78">
        <v>0</v>
      </c>
      <c r="V1716" s="73">
        <f t="shared" si="781"/>
        <v>2625</v>
      </c>
      <c r="W1716" s="73">
        <f t="shared" si="782"/>
        <v>3570</v>
      </c>
      <c r="X1716" s="76">
        <f t="shared" si="783"/>
        <v>1.3599999999999999</v>
      </c>
      <c r="Y1716" s="73">
        <f t="shared" si="784"/>
        <v>88.5</v>
      </c>
      <c r="Z1716" s="73">
        <f t="shared" si="785"/>
        <v>0</v>
      </c>
      <c r="AA1716" s="73">
        <f t="shared" si="786"/>
        <v>0</v>
      </c>
      <c r="AB1716" s="73">
        <f t="shared" si="787"/>
        <v>35.5</v>
      </c>
      <c r="AC1716" s="73">
        <f t="shared" si="788"/>
        <v>3727.5</v>
      </c>
      <c r="AD1716" s="73">
        <f t="shared" si="789"/>
        <v>9292.5</v>
      </c>
      <c r="AE1716" s="73">
        <v>0</v>
      </c>
    </row>
    <row r="1717" spans="1:31" ht="15" customHeight="1">
      <c r="A1717" s="5" t="s">
        <v>40</v>
      </c>
      <c r="B1717" s="6" t="str">
        <f>IFERROR(VLOOKUP(A1717,'Distributor List'!$A$2:$D$77,2,0),"-")</f>
        <v>Karachi</v>
      </c>
      <c r="C1717" s="6" t="str">
        <f>IFERROR(VLOOKUP(A1717,'Distributor List'!$A$2:$D$77,3,0),"-")</f>
        <v>South</v>
      </c>
      <c r="D1717" s="6" t="str">
        <f>IFERROR(VLOOKUP(A1717,'Distributor List'!$A$2:$F$77,6,0),"-")</f>
        <v>Pak-2</v>
      </c>
      <c r="E1717" s="6" t="str">
        <f>IFERROR(VLOOKUP(A1717,'Distributor List'!$A$2:$D$77,4,0),"-")</f>
        <v>Distributor</v>
      </c>
      <c r="F1717" s="6" t="str">
        <f>IFERROR(VLOOKUP(H1717,'Price List'!$A$2:$H$109,8,0),"-")</f>
        <v>Transformer</v>
      </c>
      <c r="G1717" s="6" t="str">
        <f>IFERROR(VLOOKUP(A1717,'Distributor List'!$A$2:$E$77,5,0),"-")</f>
        <v>Farhan Sheikh</v>
      </c>
      <c r="H1717" s="10" t="s">
        <v>178</v>
      </c>
      <c r="I1717" s="58">
        <v>391</v>
      </c>
      <c r="J1717" s="72">
        <v>0</v>
      </c>
      <c r="K1717" s="72">
        <v>0</v>
      </c>
      <c r="L1717" s="73">
        <f t="shared" si="746"/>
        <v>0</v>
      </c>
      <c r="M1717" s="73">
        <f t="shared" si="776"/>
        <v>0</v>
      </c>
      <c r="N1717" s="74">
        <v>0</v>
      </c>
      <c r="O1717" s="74">
        <f t="shared" si="777"/>
        <v>0</v>
      </c>
      <c r="P1717" s="73">
        <f t="shared" si="778"/>
        <v>0</v>
      </c>
      <c r="Q1717" s="74">
        <v>0</v>
      </c>
      <c r="R1717" s="73">
        <f t="shared" si="779"/>
        <v>0</v>
      </c>
      <c r="S1717" s="76" t="str">
        <f t="shared" si="780"/>
        <v>-</v>
      </c>
      <c r="T1717" s="77">
        <v>0</v>
      </c>
      <c r="U1717" s="78">
        <v>0</v>
      </c>
      <c r="V1717" s="73">
        <f t="shared" si="781"/>
        <v>0</v>
      </c>
      <c r="W1717" s="73">
        <f t="shared" si="782"/>
        <v>0</v>
      </c>
      <c r="X1717" s="76" t="str">
        <f t="shared" si="783"/>
        <v>-</v>
      </c>
      <c r="Y1717" s="73">
        <f t="shared" si="784"/>
        <v>0</v>
      </c>
      <c r="Z1717" s="73">
        <f t="shared" si="785"/>
        <v>0</v>
      </c>
      <c r="AA1717" s="73">
        <f t="shared" si="786"/>
        <v>0</v>
      </c>
      <c r="AB1717" s="73">
        <f t="shared" si="787"/>
        <v>0</v>
      </c>
      <c r="AC1717" s="73">
        <f t="shared" si="788"/>
        <v>0</v>
      </c>
      <c r="AD1717" s="73">
        <f t="shared" si="789"/>
        <v>0</v>
      </c>
      <c r="AE1717" s="73">
        <v>0</v>
      </c>
    </row>
    <row r="1718" spans="1:31" ht="15" customHeight="1">
      <c r="A1718" s="5" t="s">
        <v>40</v>
      </c>
      <c r="B1718" s="6" t="str">
        <f>IFERROR(VLOOKUP(A1718,'Distributor List'!$A$2:$D$77,2,0),"-")</f>
        <v>Karachi</v>
      </c>
      <c r="C1718" s="6" t="str">
        <f>IFERROR(VLOOKUP(A1718,'Distributor List'!$A$2:$D$77,3,0),"-")</f>
        <v>South</v>
      </c>
      <c r="D1718" s="6" t="str">
        <f>IFERROR(VLOOKUP(A1718,'Distributor List'!$A$2:$F$77,6,0),"-")</f>
        <v>Pak-2</v>
      </c>
      <c r="E1718" s="6" t="str">
        <f>IFERROR(VLOOKUP(A1718,'Distributor List'!$A$2:$D$77,4,0),"-")</f>
        <v>Distributor</v>
      </c>
      <c r="F1718" s="6" t="str">
        <f>IFERROR(VLOOKUP(H1718,'Price List'!$A$2:$H$109,8,0),"-")</f>
        <v>Transformer</v>
      </c>
      <c r="G1718" s="6" t="str">
        <f>IFERROR(VLOOKUP(A1718,'Distributor List'!$A$2:$E$77,5,0),"-")</f>
        <v>Farhan Sheikh</v>
      </c>
      <c r="H1718" s="10" t="s">
        <v>179</v>
      </c>
      <c r="I1718" s="58">
        <v>616.25</v>
      </c>
      <c r="J1718" s="72">
        <v>0</v>
      </c>
      <c r="K1718" s="72">
        <v>0</v>
      </c>
      <c r="L1718" s="73">
        <f t="shared" si="746"/>
        <v>0</v>
      </c>
      <c r="M1718" s="73">
        <f t="shared" si="776"/>
        <v>0</v>
      </c>
      <c r="N1718" s="74">
        <v>0</v>
      </c>
      <c r="O1718" s="74">
        <f t="shared" si="777"/>
        <v>0</v>
      </c>
      <c r="P1718" s="73">
        <f t="shared" si="778"/>
        <v>0</v>
      </c>
      <c r="Q1718" s="74">
        <v>0</v>
      </c>
      <c r="R1718" s="73">
        <f t="shared" si="779"/>
        <v>0</v>
      </c>
      <c r="S1718" s="76" t="str">
        <f t="shared" si="780"/>
        <v>-</v>
      </c>
      <c r="T1718" s="77">
        <v>0</v>
      </c>
      <c r="U1718" s="78">
        <v>0</v>
      </c>
      <c r="V1718" s="73">
        <f t="shared" si="781"/>
        <v>0</v>
      </c>
      <c r="W1718" s="73">
        <f t="shared" si="782"/>
        <v>0</v>
      </c>
      <c r="X1718" s="76" t="str">
        <f t="shared" si="783"/>
        <v>-</v>
      </c>
      <c r="Y1718" s="73">
        <f t="shared" si="784"/>
        <v>0</v>
      </c>
      <c r="Z1718" s="73">
        <f t="shared" si="785"/>
        <v>0</v>
      </c>
      <c r="AA1718" s="73">
        <f t="shared" si="786"/>
        <v>0</v>
      </c>
      <c r="AB1718" s="73">
        <f t="shared" si="787"/>
        <v>0</v>
      </c>
      <c r="AC1718" s="73">
        <f t="shared" si="788"/>
        <v>0</v>
      </c>
      <c r="AD1718" s="73">
        <f t="shared" si="789"/>
        <v>0</v>
      </c>
      <c r="AE1718" s="73">
        <v>0</v>
      </c>
    </row>
    <row r="1719" spans="1:31" ht="15" customHeight="1">
      <c r="A1719" s="5" t="s">
        <v>40</v>
      </c>
      <c r="B1719" s="6" t="str">
        <f>IFERROR(VLOOKUP(A1719,'Distributor List'!$A$2:$D$77,2,0),"-")</f>
        <v>Karachi</v>
      </c>
      <c r="C1719" s="6" t="str">
        <f>IFERROR(VLOOKUP(A1719,'Distributor List'!$A$2:$D$77,3,0),"-")</f>
        <v>South</v>
      </c>
      <c r="D1719" s="6" t="str">
        <f>IFERROR(VLOOKUP(A1719,'Distributor List'!$A$2:$F$77,6,0),"-")</f>
        <v>Pak-2</v>
      </c>
      <c r="E1719" s="6" t="str">
        <f>IFERROR(VLOOKUP(A1719,'Distributor List'!$A$2:$D$77,4,0),"-")</f>
        <v>Distributor</v>
      </c>
      <c r="F1719" s="6" t="str">
        <f>IFERROR(VLOOKUP(H1719,'Price List'!$A$2:$H$109,8,0),"-")</f>
        <v>Medicronis</v>
      </c>
      <c r="G1719" s="6" t="str">
        <f>IFERROR(VLOOKUP(A1719,'Distributor List'!$A$2:$E$77,5,0),"-")</f>
        <v>Farhan Sheikh</v>
      </c>
      <c r="H1719" s="10" t="s">
        <v>180</v>
      </c>
      <c r="I1719" s="58">
        <v>270</v>
      </c>
      <c r="J1719" s="72">
        <v>12</v>
      </c>
      <c r="K1719" s="72">
        <v>68</v>
      </c>
      <c r="L1719" s="73">
        <f t="shared" si="746"/>
        <v>3240</v>
      </c>
      <c r="M1719" s="73">
        <f t="shared" si="776"/>
        <v>18360</v>
      </c>
      <c r="N1719" s="74">
        <v>11</v>
      </c>
      <c r="O1719" s="74">
        <f t="shared" si="777"/>
        <v>2970</v>
      </c>
      <c r="P1719" s="73">
        <f t="shared" si="778"/>
        <v>270</v>
      </c>
      <c r="Q1719" s="74">
        <v>0</v>
      </c>
      <c r="R1719" s="73">
        <f t="shared" si="779"/>
        <v>0</v>
      </c>
      <c r="S1719" s="76" t="str">
        <f t="shared" si="780"/>
        <v>-</v>
      </c>
      <c r="T1719" s="77">
        <v>20</v>
      </c>
      <c r="U1719" s="78">
        <v>0</v>
      </c>
      <c r="V1719" s="73">
        <f t="shared" si="781"/>
        <v>5400</v>
      </c>
      <c r="W1719" s="73">
        <f t="shared" si="782"/>
        <v>-2160</v>
      </c>
      <c r="X1719" s="76">
        <f t="shared" si="783"/>
        <v>-0.4</v>
      </c>
      <c r="Y1719" s="73">
        <f t="shared" si="784"/>
        <v>18</v>
      </c>
      <c r="Z1719" s="73">
        <f t="shared" si="785"/>
        <v>0</v>
      </c>
      <c r="AA1719" s="73">
        <f t="shared" si="786"/>
        <v>0</v>
      </c>
      <c r="AB1719" s="73">
        <f t="shared" si="787"/>
        <v>50</v>
      </c>
      <c r="AC1719" s="73">
        <f t="shared" si="788"/>
        <v>13500</v>
      </c>
      <c r="AD1719" s="73">
        <f t="shared" si="789"/>
        <v>4860</v>
      </c>
      <c r="AE1719" s="73">
        <v>0</v>
      </c>
    </row>
    <row r="1720" spans="1:31" ht="15" customHeight="1">
      <c r="A1720" s="5" t="s">
        <v>40</v>
      </c>
      <c r="B1720" s="6" t="str">
        <f>IFERROR(VLOOKUP(A1720,'Distributor List'!$A$2:$D$77,2,0),"-")</f>
        <v>Karachi</v>
      </c>
      <c r="C1720" s="6" t="str">
        <f>IFERROR(VLOOKUP(A1720,'Distributor List'!$A$2:$D$77,3,0),"-")</f>
        <v>South</v>
      </c>
      <c r="D1720" s="6" t="str">
        <f>IFERROR(VLOOKUP(A1720,'Distributor List'!$A$2:$F$77,6,0),"-")</f>
        <v>Pak-2</v>
      </c>
      <c r="E1720" s="6" t="str">
        <f>IFERROR(VLOOKUP(A1720,'Distributor List'!$A$2:$D$77,4,0),"-")</f>
        <v>Distributor</v>
      </c>
      <c r="F1720" s="6" t="str">
        <f>IFERROR(VLOOKUP(H1720,'Price List'!$A$2:$H$109,8,0),"-")</f>
        <v>Medicronis</v>
      </c>
      <c r="G1720" s="6" t="str">
        <f>IFERROR(VLOOKUP(A1720,'Distributor List'!$A$2:$E$77,5,0),"-")</f>
        <v>Farhan Sheikh</v>
      </c>
      <c r="H1720" s="10" t="s">
        <v>181</v>
      </c>
      <c r="I1720" s="58">
        <v>670</v>
      </c>
      <c r="J1720" s="72">
        <v>9</v>
      </c>
      <c r="K1720" s="72">
        <v>41</v>
      </c>
      <c r="L1720" s="73">
        <f t="shared" si="746"/>
        <v>6030</v>
      </c>
      <c r="M1720" s="73">
        <f t="shared" si="776"/>
        <v>27470</v>
      </c>
      <c r="N1720" s="74">
        <v>6</v>
      </c>
      <c r="O1720" s="74">
        <f t="shared" si="777"/>
        <v>4020</v>
      </c>
      <c r="P1720" s="73">
        <f t="shared" si="778"/>
        <v>2010</v>
      </c>
      <c r="Q1720" s="74">
        <v>0</v>
      </c>
      <c r="R1720" s="73">
        <f t="shared" si="779"/>
        <v>0</v>
      </c>
      <c r="S1720" s="76" t="str">
        <f t="shared" si="780"/>
        <v>-</v>
      </c>
      <c r="T1720" s="77">
        <v>0</v>
      </c>
      <c r="U1720" s="78">
        <v>0</v>
      </c>
      <c r="V1720" s="73">
        <f t="shared" si="781"/>
        <v>0</v>
      </c>
      <c r="W1720" s="73">
        <f t="shared" si="782"/>
        <v>6030</v>
      </c>
      <c r="X1720" s="76" t="str">
        <f t="shared" si="783"/>
        <v>-</v>
      </c>
      <c r="Y1720" s="73">
        <f t="shared" si="784"/>
        <v>13.5</v>
      </c>
      <c r="Z1720" s="73">
        <f t="shared" si="785"/>
        <v>0</v>
      </c>
      <c r="AA1720" s="73">
        <f t="shared" si="786"/>
        <v>0</v>
      </c>
      <c r="AB1720" s="73">
        <f t="shared" si="787"/>
        <v>27.5</v>
      </c>
      <c r="AC1720" s="73">
        <f t="shared" si="788"/>
        <v>18425</v>
      </c>
      <c r="AD1720" s="73">
        <f t="shared" si="789"/>
        <v>9045</v>
      </c>
      <c r="AE1720" s="73">
        <v>0</v>
      </c>
    </row>
    <row r="1721" spans="1:31" ht="15" customHeight="1">
      <c r="A1721" s="5" t="s">
        <v>40</v>
      </c>
      <c r="B1721" s="6" t="str">
        <f>IFERROR(VLOOKUP(A1721,'Distributor List'!$A$2:$D$77,2,0),"-")</f>
        <v>Karachi</v>
      </c>
      <c r="C1721" s="6" t="str">
        <f>IFERROR(VLOOKUP(A1721,'Distributor List'!$A$2:$D$77,3,0),"-")</f>
        <v>South</v>
      </c>
      <c r="D1721" s="6" t="str">
        <f>IFERROR(VLOOKUP(A1721,'Distributor List'!$A$2:$F$77,6,0),"-")</f>
        <v>Pak-2</v>
      </c>
      <c r="E1721" s="6" t="str">
        <f>IFERROR(VLOOKUP(A1721,'Distributor List'!$A$2:$D$77,4,0),"-")</f>
        <v>Distributor</v>
      </c>
      <c r="F1721" s="6" t="str">
        <f>IFERROR(VLOOKUP(H1721,'Price List'!$A$2:$H$109,8,0),"-")</f>
        <v>Medicronis</v>
      </c>
      <c r="G1721" s="6" t="str">
        <f>IFERROR(VLOOKUP(A1721,'Distributor List'!$A$2:$E$77,5,0),"-")</f>
        <v>Farhan Sheikh</v>
      </c>
      <c r="H1721" s="10" t="s">
        <v>182</v>
      </c>
      <c r="I1721" s="58">
        <v>58</v>
      </c>
      <c r="J1721" s="72">
        <v>0</v>
      </c>
      <c r="K1721" s="72">
        <v>0</v>
      </c>
      <c r="L1721" s="73">
        <f t="shared" si="746"/>
        <v>0</v>
      </c>
      <c r="M1721" s="73">
        <f t="shared" si="776"/>
        <v>0</v>
      </c>
      <c r="N1721" s="74">
        <v>0</v>
      </c>
      <c r="O1721" s="74">
        <f t="shared" si="777"/>
        <v>0</v>
      </c>
      <c r="P1721" s="73">
        <f t="shared" si="778"/>
        <v>0</v>
      </c>
      <c r="Q1721" s="74">
        <v>0</v>
      </c>
      <c r="R1721" s="73">
        <f t="shared" si="779"/>
        <v>0</v>
      </c>
      <c r="S1721" s="76" t="str">
        <f t="shared" si="780"/>
        <v>-</v>
      </c>
      <c r="T1721" s="77">
        <v>0</v>
      </c>
      <c r="U1721" s="78">
        <v>0</v>
      </c>
      <c r="V1721" s="73">
        <f t="shared" si="781"/>
        <v>0</v>
      </c>
      <c r="W1721" s="73">
        <f t="shared" si="782"/>
        <v>0</v>
      </c>
      <c r="X1721" s="76" t="str">
        <f t="shared" si="783"/>
        <v>-</v>
      </c>
      <c r="Y1721" s="73">
        <f t="shared" si="784"/>
        <v>0</v>
      </c>
      <c r="Z1721" s="73">
        <f t="shared" si="785"/>
        <v>0</v>
      </c>
      <c r="AA1721" s="73">
        <f t="shared" si="786"/>
        <v>0</v>
      </c>
      <c r="AB1721" s="73">
        <f t="shared" si="787"/>
        <v>0</v>
      </c>
      <c r="AC1721" s="73">
        <f t="shared" si="788"/>
        <v>0</v>
      </c>
      <c r="AD1721" s="73">
        <f t="shared" si="789"/>
        <v>0</v>
      </c>
      <c r="AE1721" s="73">
        <v>0</v>
      </c>
    </row>
    <row r="1722" spans="1:31" ht="15" customHeight="1">
      <c r="A1722" s="5" t="s">
        <v>40</v>
      </c>
      <c r="B1722" s="6" t="str">
        <f>IFERROR(VLOOKUP(A1722,'Distributor List'!$A$2:$D$77,2,0),"-")</f>
        <v>Karachi</v>
      </c>
      <c r="C1722" s="6" t="str">
        <f>IFERROR(VLOOKUP(A1722,'Distributor List'!$A$2:$D$77,3,0),"-")</f>
        <v>South</v>
      </c>
      <c r="D1722" s="6" t="str">
        <f>IFERROR(VLOOKUP(A1722,'Distributor List'!$A$2:$F$77,6,0),"-")</f>
        <v>Pak-2</v>
      </c>
      <c r="E1722" s="6" t="str">
        <f>IFERROR(VLOOKUP(A1722,'Distributor List'!$A$2:$D$77,4,0),"-")</f>
        <v>Distributor</v>
      </c>
      <c r="F1722" s="6" t="str">
        <f>IFERROR(VLOOKUP(H1722,'Price List'!$A$2:$H$109,8,0),"-")</f>
        <v>Medicronis</v>
      </c>
      <c r="G1722" s="6" t="str">
        <f>IFERROR(VLOOKUP(A1722,'Distributor List'!$A$2:$E$77,5,0),"-")</f>
        <v>Farhan Sheikh</v>
      </c>
      <c r="H1722" s="10" t="s">
        <v>183</v>
      </c>
      <c r="I1722" s="58">
        <v>78</v>
      </c>
      <c r="J1722" s="72">
        <v>0</v>
      </c>
      <c r="K1722" s="72">
        <v>0</v>
      </c>
      <c r="L1722" s="73">
        <f t="shared" si="746"/>
        <v>0</v>
      </c>
      <c r="M1722" s="73">
        <f t="shared" si="776"/>
        <v>0</v>
      </c>
      <c r="N1722" s="74">
        <v>0</v>
      </c>
      <c r="O1722" s="74">
        <f t="shared" si="777"/>
        <v>0</v>
      </c>
      <c r="P1722" s="73">
        <f t="shared" si="778"/>
        <v>0</v>
      </c>
      <c r="Q1722" s="74">
        <v>0</v>
      </c>
      <c r="R1722" s="73">
        <f t="shared" si="779"/>
        <v>0</v>
      </c>
      <c r="S1722" s="76" t="str">
        <f t="shared" si="780"/>
        <v>-</v>
      </c>
      <c r="T1722" s="77">
        <v>0</v>
      </c>
      <c r="U1722" s="78">
        <v>0</v>
      </c>
      <c r="V1722" s="73">
        <f t="shared" si="781"/>
        <v>0</v>
      </c>
      <c r="W1722" s="73">
        <f t="shared" si="782"/>
        <v>0</v>
      </c>
      <c r="X1722" s="76" t="str">
        <f t="shared" si="783"/>
        <v>-</v>
      </c>
      <c r="Y1722" s="73">
        <f t="shared" si="784"/>
        <v>0</v>
      </c>
      <c r="Z1722" s="73">
        <f t="shared" si="785"/>
        <v>0</v>
      </c>
      <c r="AA1722" s="73">
        <f t="shared" si="786"/>
        <v>0</v>
      </c>
      <c r="AB1722" s="73">
        <f t="shared" si="787"/>
        <v>0</v>
      </c>
      <c r="AC1722" s="73">
        <f t="shared" si="788"/>
        <v>0</v>
      </c>
      <c r="AD1722" s="73">
        <f t="shared" si="789"/>
        <v>0</v>
      </c>
      <c r="AE1722" s="73">
        <v>0</v>
      </c>
    </row>
    <row r="1723" spans="1:31" ht="15" customHeight="1">
      <c r="A1723" s="5" t="s">
        <v>40</v>
      </c>
      <c r="B1723" s="6" t="str">
        <f>IFERROR(VLOOKUP(A1723,'Distributor List'!$A$2:$D$77,2,0),"-")</f>
        <v>Karachi</v>
      </c>
      <c r="C1723" s="6" t="str">
        <f>IFERROR(VLOOKUP(A1723,'Distributor List'!$A$2:$D$77,3,0),"-")</f>
        <v>South</v>
      </c>
      <c r="D1723" s="6" t="str">
        <f>IFERROR(VLOOKUP(A1723,'Distributor List'!$A$2:$F$77,6,0),"-")</f>
        <v>Pak-2</v>
      </c>
      <c r="E1723" s="6" t="str">
        <f>IFERROR(VLOOKUP(A1723,'Distributor List'!$A$2:$D$77,4,0),"-")</f>
        <v>Distributor</v>
      </c>
      <c r="F1723" s="6" t="str">
        <f>IFERROR(VLOOKUP(H1723,'Price List'!$A$2:$H$109,8,0),"-")</f>
        <v>Medicronis</v>
      </c>
      <c r="G1723" s="6" t="str">
        <f>IFERROR(VLOOKUP(A1723,'Distributor List'!$A$2:$E$77,5,0),"-")</f>
        <v>Farhan Sheikh</v>
      </c>
      <c r="H1723" s="10" t="s">
        <v>184</v>
      </c>
      <c r="I1723" s="58">
        <v>112</v>
      </c>
      <c r="J1723" s="72">
        <v>17</v>
      </c>
      <c r="K1723" s="72">
        <v>79</v>
      </c>
      <c r="L1723" s="73">
        <f t="shared" si="746"/>
        <v>1904</v>
      </c>
      <c r="M1723" s="73">
        <f t="shared" si="776"/>
        <v>8848</v>
      </c>
      <c r="N1723" s="74">
        <v>17</v>
      </c>
      <c r="O1723" s="74">
        <f t="shared" si="777"/>
        <v>1904</v>
      </c>
      <c r="P1723" s="73">
        <f t="shared" si="778"/>
        <v>0</v>
      </c>
      <c r="Q1723" s="74">
        <v>0</v>
      </c>
      <c r="R1723" s="73">
        <f t="shared" si="779"/>
        <v>0</v>
      </c>
      <c r="S1723" s="76" t="str">
        <f t="shared" si="780"/>
        <v>-</v>
      </c>
      <c r="T1723" s="77">
        <v>4</v>
      </c>
      <c r="U1723" s="78">
        <v>0</v>
      </c>
      <c r="V1723" s="73">
        <f t="shared" si="781"/>
        <v>448</v>
      </c>
      <c r="W1723" s="73">
        <f t="shared" si="782"/>
        <v>1456</v>
      </c>
      <c r="X1723" s="76">
        <f t="shared" si="783"/>
        <v>3.25</v>
      </c>
      <c r="Y1723" s="73">
        <f t="shared" si="784"/>
        <v>25.5</v>
      </c>
      <c r="Z1723" s="73">
        <f t="shared" si="785"/>
        <v>0</v>
      </c>
      <c r="AA1723" s="73">
        <f t="shared" si="786"/>
        <v>0</v>
      </c>
      <c r="AB1723" s="73">
        <f t="shared" si="787"/>
        <v>53.5</v>
      </c>
      <c r="AC1723" s="73">
        <f t="shared" si="788"/>
        <v>5992</v>
      </c>
      <c r="AD1723" s="73">
        <f t="shared" si="789"/>
        <v>2856</v>
      </c>
      <c r="AE1723" s="73">
        <v>0</v>
      </c>
    </row>
    <row r="1724" spans="1:31" ht="15" customHeight="1">
      <c r="A1724" s="5" t="s">
        <v>40</v>
      </c>
      <c r="B1724" s="6" t="str">
        <f>IFERROR(VLOOKUP(A1724,'Distributor List'!$A$2:$D$77,2,0),"-")</f>
        <v>Karachi</v>
      </c>
      <c r="C1724" s="6" t="str">
        <f>IFERROR(VLOOKUP(A1724,'Distributor List'!$A$2:$D$77,3,0),"-")</f>
        <v>South</v>
      </c>
      <c r="D1724" s="6" t="str">
        <f>IFERROR(VLOOKUP(A1724,'Distributor List'!$A$2:$F$77,6,0),"-")</f>
        <v>Pak-2</v>
      </c>
      <c r="E1724" s="6" t="str">
        <f>IFERROR(VLOOKUP(A1724,'Distributor List'!$A$2:$D$77,4,0),"-")</f>
        <v>Distributor</v>
      </c>
      <c r="F1724" s="6" t="str">
        <f>IFERROR(VLOOKUP(H1724,'Price List'!$A$2:$H$109,8,0),"-")</f>
        <v>Medicronis</v>
      </c>
      <c r="G1724" s="6" t="str">
        <f>IFERROR(VLOOKUP(A1724,'Distributor List'!$A$2:$E$77,5,0),"-")</f>
        <v>Farhan Sheikh</v>
      </c>
      <c r="H1724" s="10" t="s">
        <v>185</v>
      </c>
      <c r="I1724" s="58">
        <v>140</v>
      </c>
      <c r="J1724" s="72">
        <v>0</v>
      </c>
      <c r="K1724" s="72">
        <v>0</v>
      </c>
      <c r="L1724" s="73">
        <f t="shared" si="746"/>
        <v>0</v>
      </c>
      <c r="M1724" s="73">
        <f t="shared" si="776"/>
        <v>0</v>
      </c>
      <c r="N1724" s="74">
        <v>0</v>
      </c>
      <c r="O1724" s="74">
        <f t="shared" si="777"/>
        <v>0</v>
      </c>
      <c r="P1724" s="73">
        <f t="shared" si="778"/>
        <v>0</v>
      </c>
      <c r="Q1724" s="74">
        <v>0</v>
      </c>
      <c r="R1724" s="73">
        <f t="shared" si="779"/>
        <v>0</v>
      </c>
      <c r="S1724" s="76" t="str">
        <f t="shared" si="780"/>
        <v>-</v>
      </c>
      <c r="T1724" s="77">
        <v>0</v>
      </c>
      <c r="U1724" s="78">
        <v>0</v>
      </c>
      <c r="V1724" s="73">
        <f t="shared" si="781"/>
        <v>0</v>
      </c>
      <c r="W1724" s="73">
        <f t="shared" si="782"/>
        <v>0</v>
      </c>
      <c r="X1724" s="76" t="str">
        <f t="shared" si="783"/>
        <v>-</v>
      </c>
      <c r="Y1724" s="73">
        <f t="shared" si="784"/>
        <v>0</v>
      </c>
      <c r="Z1724" s="73">
        <f t="shared" si="785"/>
        <v>0</v>
      </c>
      <c r="AA1724" s="73">
        <f t="shared" si="786"/>
        <v>0</v>
      </c>
      <c r="AB1724" s="73">
        <f t="shared" si="787"/>
        <v>0</v>
      </c>
      <c r="AC1724" s="73">
        <f t="shared" si="788"/>
        <v>0</v>
      </c>
      <c r="AD1724" s="73">
        <f t="shared" si="789"/>
        <v>0</v>
      </c>
      <c r="AE1724" s="73">
        <v>0</v>
      </c>
    </row>
    <row r="1725" spans="1:31" ht="15" customHeight="1">
      <c r="A1725" s="5" t="s">
        <v>40</v>
      </c>
      <c r="B1725" s="6" t="str">
        <f>IFERROR(VLOOKUP(A1725,'Distributor List'!$A$2:$D$77,2,0),"-")</f>
        <v>Karachi</v>
      </c>
      <c r="C1725" s="6" t="str">
        <f>IFERROR(VLOOKUP(A1725,'Distributor List'!$A$2:$D$77,3,0),"-")</f>
        <v>South</v>
      </c>
      <c r="D1725" s="6" t="str">
        <f>IFERROR(VLOOKUP(A1725,'Distributor List'!$A$2:$F$77,6,0),"-")</f>
        <v>Pak-2</v>
      </c>
      <c r="E1725" s="6" t="str">
        <f>IFERROR(VLOOKUP(A1725,'Distributor List'!$A$2:$D$77,4,0),"-")</f>
        <v>Distributor</v>
      </c>
      <c r="F1725" s="6" t="str">
        <f>IFERROR(VLOOKUP(H1725,'Price List'!$A$2:$H$109,8,0),"-")</f>
        <v>Medicronis</v>
      </c>
      <c r="G1725" s="6" t="str">
        <f>IFERROR(VLOOKUP(A1725,'Distributor List'!$A$2:$E$77,5,0),"-")</f>
        <v>Farhan Sheikh</v>
      </c>
      <c r="H1725" s="10" t="s">
        <v>186</v>
      </c>
      <c r="I1725" s="58">
        <v>199</v>
      </c>
      <c r="J1725" s="72">
        <v>0</v>
      </c>
      <c r="K1725" s="72">
        <v>0</v>
      </c>
      <c r="L1725" s="73">
        <f t="shared" si="746"/>
        <v>0</v>
      </c>
      <c r="M1725" s="73">
        <f t="shared" si="776"/>
        <v>0</v>
      </c>
      <c r="N1725" s="74">
        <v>0</v>
      </c>
      <c r="O1725" s="74">
        <f t="shared" si="777"/>
        <v>0</v>
      </c>
      <c r="P1725" s="73">
        <f t="shared" si="778"/>
        <v>0</v>
      </c>
      <c r="Q1725" s="74">
        <v>0</v>
      </c>
      <c r="R1725" s="73">
        <f t="shared" si="779"/>
        <v>0</v>
      </c>
      <c r="S1725" s="76" t="str">
        <f t="shared" si="780"/>
        <v>-</v>
      </c>
      <c r="T1725" s="77">
        <v>0</v>
      </c>
      <c r="U1725" s="78">
        <v>0</v>
      </c>
      <c r="V1725" s="73">
        <f t="shared" si="781"/>
        <v>0</v>
      </c>
      <c r="W1725" s="73">
        <f t="shared" si="782"/>
        <v>0</v>
      </c>
      <c r="X1725" s="76" t="str">
        <f t="shared" si="783"/>
        <v>-</v>
      </c>
      <c r="Y1725" s="73">
        <f t="shared" si="784"/>
        <v>0</v>
      </c>
      <c r="Z1725" s="73">
        <f t="shared" si="785"/>
        <v>0</v>
      </c>
      <c r="AA1725" s="73">
        <f t="shared" si="786"/>
        <v>0</v>
      </c>
      <c r="AB1725" s="73">
        <f t="shared" si="787"/>
        <v>0</v>
      </c>
      <c r="AC1725" s="73">
        <f t="shared" si="788"/>
        <v>0</v>
      </c>
      <c r="AD1725" s="73">
        <f t="shared" si="789"/>
        <v>0</v>
      </c>
      <c r="AE1725" s="73">
        <v>0</v>
      </c>
    </row>
    <row r="1726" spans="1:31" ht="15" customHeight="1">
      <c r="A1726" s="5" t="s">
        <v>40</v>
      </c>
      <c r="B1726" s="6" t="str">
        <f>IFERROR(VLOOKUP(A1726,'Distributor List'!$A$2:$D$77,2,0),"-")</f>
        <v>Karachi</v>
      </c>
      <c r="C1726" s="6" t="str">
        <f>IFERROR(VLOOKUP(A1726,'Distributor List'!$A$2:$D$77,3,0),"-")</f>
        <v>South</v>
      </c>
      <c r="D1726" s="6" t="str">
        <f>IFERROR(VLOOKUP(A1726,'Distributor List'!$A$2:$F$77,6,0),"-")</f>
        <v>Pak-2</v>
      </c>
      <c r="E1726" s="6" t="str">
        <f>IFERROR(VLOOKUP(A1726,'Distributor List'!$A$2:$D$77,4,0),"-")</f>
        <v>Distributor</v>
      </c>
      <c r="F1726" s="6" t="str">
        <f>IFERROR(VLOOKUP(H1726,'Price List'!$A$2:$H$109,8,0),"-")</f>
        <v>Transformer</v>
      </c>
      <c r="G1726" s="6" t="str">
        <f>IFERROR(VLOOKUP(A1726,'Distributor List'!$A$2:$E$77,5,0),"-")</f>
        <v>Farhan Sheikh</v>
      </c>
      <c r="H1726" s="10" t="s">
        <v>187</v>
      </c>
      <c r="I1726" s="58">
        <v>187</v>
      </c>
      <c r="J1726" s="72">
        <v>29</v>
      </c>
      <c r="K1726" s="72">
        <v>125</v>
      </c>
      <c r="L1726" s="73">
        <f t="shared" si="746"/>
        <v>5423</v>
      </c>
      <c r="M1726" s="73">
        <f t="shared" si="776"/>
        <v>23375</v>
      </c>
      <c r="N1726" s="74">
        <v>23</v>
      </c>
      <c r="O1726" s="74">
        <f t="shared" si="777"/>
        <v>4301</v>
      </c>
      <c r="P1726" s="73">
        <f t="shared" si="778"/>
        <v>1122</v>
      </c>
      <c r="Q1726" s="74">
        <v>0</v>
      </c>
      <c r="R1726" s="73">
        <f t="shared" si="779"/>
        <v>0</v>
      </c>
      <c r="S1726" s="76" t="str">
        <f t="shared" si="780"/>
        <v>-</v>
      </c>
      <c r="T1726" s="77">
        <v>10</v>
      </c>
      <c r="U1726" s="78">
        <v>0</v>
      </c>
      <c r="V1726" s="73">
        <f t="shared" si="781"/>
        <v>1870</v>
      </c>
      <c r="W1726" s="73">
        <f t="shared" si="782"/>
        <v>3553</v>
      </c>
      <c r="X1726" s="76">
        <f t="shared" si="783"/>
        <v>1.9</v>
      </c>
      <c r="Y1726" s="73">
        <f t="shared" si="784"/>
        <v>43.5</v>
      </c>
      <c r="Z1726" s="73">
        <f t="shared" si="785"/>
        <v>0</v>
      </c>
      <c r="AA1726" s="73">
        <f t="shared" si="786"/>
        <v>0</v>
      </c>
      <c r="AB1726" s="73">
        <f t="shared" si="787"/>
        <v>81.5</v>
      </c>
      <c r="AC1726" s="73">
        <f t="shared" si="788"/>
        <v>15240.5</v>
      </c>
      <c r="AD1726" s="73">
        <f t="shared" si="789"/>
        <v>8134.5</v>
      </c>
      <c r="AE1726" s="73">
        <v>0</v>
      </c>
    </row>
    <row r="1727" spans="1:31" ht="15" customHeight="1">
      <c r="A1727" s="5" t="s">
        <v>40</v>
      </c>
      <c r="B1727" s="6" t="str">
        <f>IFERROR(VLOOKUP(A1727,'Distributor List'!$A$2:$D$77,2,0),"-")</f>
        <v>Karachi</v>
      </c>
      <c r="C1727" s="6" t="str">
        <f>IFERROR(VLOOKUP(A1727,'Distributor List'!$A$2:$D$77,3,0),"-")</f>
        <v>South</v>
      </c>
      <c r="D1727" s="6" t="str">
        <f>IFERROR(VLOOKUP(A1727,'Distributor List'!$A$2:$F$77,6,0),"-")</f>
        <v>Pak-2</v>
      </c>
      <c r="E1727" s="6" t="str">
        <f>IFERROR(VLOOKUP(A1727,'Distributor List'!$A$2:$D$77,4,0),"-")</f>
        <v>Distributor</v>
      </c>
      <c r="F1727" s="6" t="str">
        <f>IFERROR(VLOOKUP(H1727,'Price List'!$A$2:$H$109,8,0),"-")</f>
        <v>Medicronis</v>
      </c>
      <c r="G1727" s="6" t="str">
        <f>IFERROR(VLOOKUP(A1727,'Distributor List'!$A$2:$E$77,5,0),"-")</f>
        <v>Farhan Sheikh</v>
      </c>
      <c r="H1727" s="10" t="s">
        <v>188</v>
      </c>
      <c r="I1727" s="58">
        <v>102</v>
      </c>
      <c r="J1727" s="72">
        <v>0</v>
      </c>
      <c r="K1727" s="72">
        <v>0</v>
      </c>
      <c r="L1727" s="73">
        <f t="shared" si="746"/>
        <v>0</v>
      </c>
      <c r="M1727" s="73">
        <f t="shared" si="776"/>
        <v>0</v>
      </c>
      <c r="N1727" s="74">
        <v>0</v>
      </c>
      <c r="O1727" s="74">
        <f t="shared" si="777"/>
        <v>0</v>
      </c>
      <c r="P1727" s="73">
        <f t="shared" si="778"/>
        <v>0</v>
      </c>
      <c r="Q1727" s="74">
        <v>0</v>
      </c>
      <c r="R1727" s="73">
        <f t="shared" si="779"/>
        <v>0</v>
      </c>
      <c r="S1727" s="76" t="str">
        <f t="shared" si="780"/>
        <v>-</v>
      </c>
      <c r="T1727" s="77">
        <v>0</v>
      </c>
      <c r="U1727" s="78">
        <v>0</v>
      </c>
      <c r="V1727" s="73">
        <f t="shared" si="781"/>
        <v>0</v>
      </c>
      <c r="W1727" s="73">
        <f t="shared" si="782"/>
        <v>0</v>
      </c>
      <c r="X1727" s="76" t="str">
        <f t="shared" si="783"/>
        <v>-</v>
      </c>
      <c r="Y1727" s="73">
        <f t="shared" si="784"/>
        <v>0</v>
      </c>
      <c r="Z1727" s="73">
        <f t="shared" si="785"/>
        <v>0</v>
      </c>
      <c r="AA1727" s="73">
        <f t="shared" si="786"/>
        <v>0</v>
      </c>
      <c r="AB1727" s="73">
        <f t="shared" si="787"/>
        <v>0</v>
      </c>
      <c r="AC1727" s="73">
        <f t="shared" si="788"/>
        <v>0</v>
      </c>
      <c r="AD1727" s="73">
        <f t="shared" si="789"/>
        <v>0</v>
      </c>
      <c r="AE1727" s="73">
        <v>0</v>
      </c>
    </row>
    <row r="1728" spans="1:31" ht="15" customHeight="1">
      <c r="A1728" s="5" t="s">
        <v>40</v>
      </c>
      <c r="B1728" s="6" t="str">
        <f>IFERROR(VLOOKUP(A1728,'Distributor List'!$A$2:$D$77,2,0),"-")</f>
        <v>Karachi</v>
      </c>
      <c r="C1728" s="6" t="str">
        <f>IFERROR(VLOOKUP(A1728,'Distributor List'!$A$2:$D$77,3,0),"-")</f>
        <v>South</v>
      </c>
      <c r="D1728" s="6" t="str">
        <f>IFERROR(VLOOKUP(A1728,'Distributor List'!$A$2:$F$77,6,0),"-")</f>
        <v>Pak-2</v>
      </c>
      <c r="E1728" s="6" t="str">
        <f>IFERROR(VLOOKUP(A1728,'Distributor List'!$A$2:$D$77,4,0),"-")</f>
        <v>Distributor</v>
      </c>
      <c r="F1728" s="6" t="str">
        <f>IFERROR(VLOOKUP(H1728,'Price List'!$A$2:$H$109,8,0),"-")</f>
        <v>Medicronis</v>
      </c>
      <c r="G1728" s="6" t="str">
        <f>IFERROR(VLOOKUP(A1728,'Distributor List'!$A$2:$E$77,5,0),"-")</f>
        <v>Farhan Sheikh</v>
      </c>
      <c r="H1728" s="10" t="s">
        <v>189</v>
      </c>
      <c r="I1728" s="58">
        <v>99</v>
      </c>
      <c r="J1728" s="72">
        <v>0</v>
      </c>
      <c r="K1728" s="72">
        <v>0</v>
      </c>
      <c r="L1728" s="73">
        <f t="shared" si="746"/>
        <v>0</v>
      </c>
      <c r="M1728" s="73">
        <f t="shared" si="776"/>
        <v>0</v>
      </c>
      <c r="N1728" s="74">
        <v>0</v>
      </c>
      <c r="O1728" s="74">
        <f t="shared" si="777"/>
        <v>0</v>
      </c>
      <c r="P1728" s="73">
        <f t="shared" si="778"/>
        <v>0</v>
      </c>
      <c r="Q1728" s="74">
        <v>0</v>
      </c>
      <c r="R1728" s="73">
        <f t="shared" si="779"/>
        <v>0</v>
      </c>
      <c r="S1728" s="76" t="str">
        <f t="shared" si="780"/>
        <v>-</v>
      </c>
      <c r="T1728" s="77">
        <v>0</v>
      </c>
      <c r="U1728" s="78">
        <v>0</v>
      </c>
      <c r="V1728" s="73">
        <f t="shared" si="781"/>
        <v>0</v>
      </c>
      <c r="W1728" s="73">
        <f t="shared" si="782"/>
        <v>0</v>
      </c>
      <c r="X1728" s="76" t="str">
        <f t="shared" si="783"/>
        <v>-</v>
      </c>
      <c r="Y1728" s="73">
        <f t="shared" si="784"/>
        <v>0</v>
      </c>
      <c r="Z1728" s="73">
        <f t="shared" si="785"/>
        <v>0</v>
      </c>
      <c r="AA1728" s="73">
        <f t="shared" si="786"/>
        <v>0</v>
      </c>
      <c r="AB1728" s="73">
        <f t="shared" si="787"/>
        <v>0</v>
      </c>
      <c r="AC1728" s="73">
        <f t="shared" si="788"/>
        <v>0</v>
      </c>
      <c r="AD1728" s="73">
        <f t="shared" si="789"/>
        <v>0</v>
      </c>
      <c r="AE1728" s="73">
        <v>0</v>
      </c>
    </row>
    <row r="1729" spans="1:31" ht="15" customHeight="1">
      <c r="A1729" s="5" t="s">
        <v>40</v>
      </c>
      <c r="B1729" s="6" t="str">
        <f>IFERROR(VLOOKUP(A1729,'Distributor List'!$A$2:$D$77,2,0),"-")</f>
        <v>Karachi</v>
      </c>
      <c r="C1729" s="6" t="str">
        <f>IFERROR(VLOOKUP(A1729,'Distributor List'!$A$2:$D$77,3,0),"-")</f>
        <v>South</v>
      </c>
      <c r="D1729" s="6" t="str">
        <f>IFERROR(VLOOKUP(A1729,'Distributor List'!$A$2:$F$77,6,0),"-")</f>
        <v>Pak-2</v>
      </c>
      <c r="E1729" s="6" t="str">
        <f>IFERROR(VLOOKUP(A1729,'Distributor List'!$A$2:$D$77,4,0),"-")</f>
        <v>Distributor</v>
      </c>
      <c r="F1729" s="6" t="str">
        <f>IFERROR(VLOOKUP(H1729,'Price List'!$A$2:$H$109,8,0),"-")</f>
        <v>Medicronis</v>
      </c>
      <c r="G1729" s="6" t="str">
        <f>IFERROR(VLOOKUP(A1729,'Distributor List'!$A$2:$E$77,5,0),"-")</f>
        <v>Farhan Sheikh</v>
      </c>
      <c r="H1729" s="10" t="s">
        <v>190</v>
      </c>
      <c r="I1729" s="58">
        <v>85</v>
      </c>
      <c r="J1729" s="72">
        <v>0</v>
      </c>
      <c r="K1729" s="72">
        <v>0</v>
      </c>
      <c r="L1729" s="73">
        <f t="shared" si="746"/>
        <v>0</v>
      </c>
      <c r="M1729" s="73">
        <f t="shared" si="776"/>
        <v>0</v>
      </c>
      <c r="N1729" s="74">
        <v>0</v>
      </c>
      <c r="O1729" s="74">
        <f t="shared" si="777"/>
        <v>0</v>
      </c>
      <c r="P1729" s="73">
        <f t="shared" si="778"/>
        <v>0</v>
      </c>
      <c r="Q1729" s="74">
        <v>0</v>
      </c>
      <c r="R1729" s="73">
        <f t="shared" si="779"/>
        <v>0</v>
      </c>
      <c r="S1729" s="76" t="str">
        <f t="shared" si="780"/>
        <v>-</v>
      </c>
      <c r="T1729" s="77">
        <v>0</v>
      </c>
      <c r="U1729" s="78">
        <v>0</v>
      </c>
      <c r="V1729" s="73">
        <f t="shared" si="781"/>
        <v>0</v>
      </c>
      <c r="W1729" s="73">
        <f t="shared" si="782"/>
        <v>0</v>
      </c>
      <c r="X1729" s="76" t="str">
        <f t="shared" si="783"/>
        <v>-</v>
      </c>
      <c r="Y1729" s="73">
        <f t="shared" si="784"/>
        <v>0</v>
      </c>
      <c r="Z1729" s="73">
        <f t="shared" si="785"/>
        <v>0</v>
      </c>
      <c r="AA1729" s="73">
        <f t="shared" si="786"/>
        <v>0</v>
      </c>
      <c r="AB1729" s="73">
        <f t="shared" si="787"/>
        <v>0</v>
      </c>
      <c r="AC1729" s="73">
        <f t="shared" si="788"/>
        <v>0</v>
      </c>
      <c r="AD1729" s="73">
        <f t="shared" si="789"/>
        <v>0</v>
      </c>
      <c r="AE1729" s="73">
        <v>0</v>
      </c>
    </row>
    <row r="1730" spans="1:31" ht="15" customHeight="1">
      <c r="A1730" s="5" t="s">
        <v>40</v>
      </c>
      <c r="B1730" s="6" t="str">
        <f>IFERROR(VLOOKUP(A1730,'Distributor List'!$A$2:$D$77,2,0),"-")</f>
        <v>Karachi</v>
      </c>
      <c r="C1730" s="6" t="str">
        <f>IFERROR(VLOOKUP(A1730,'Distributor List'!$A$2:$D$77,3,0),"-")</f>
        <v>South</v>
      </c>
      <c r="D1730" s="6" t="str">
        <f>IFERROR(VLOOKUP(A1730,'Distributor List'!$A$2:$F$77,6,0),"-")</f>
        <v>Pak-2</v>
      </c>
      <c r="E1730" s="6" t="str">
        <f>IFERROR(VLOOKUP(A1730,'Distributor List'!$A$2:$D$77,4,0),"-")</f>
        <v>Distributor</v>
      </c>
      <c r="F1730" s="6" t="str">
        <f>IFERROR(VLOOKUP(H1730,'Price List'!$A$2:$H$109,8,0),"-")</f>
        <v>Medicronis</v>
      </c>
      <c r="G1730" s="6" t="str">
        <f>IFERROR(VLOOKUP(A1730,'Distributor List'!$A$2:$E$77,5,0),"-")</f>
        <v>Farhan Sheikh</v>
      </c>
      <c r="H1730" s="10" t="s">
        <v>191</v>
      </c>
      <c r="I1730" s="58">
        <v>95</v>
      </c>
      <c r="J1730" s="72">
        <v>96</v>
      </c>
      <c r="K1730" s="72">
        <v>107</v>
      </c>
      <c r="L1730" s="73">
        <f t="shared" si="746"/>
        <v>9120</v>
      </c>
      <c r="M1730" s="73">
        <f t="shared" si="776"/>
        <v>10165</v>
      </c>
      <c r="N1730" s="74">
        <v>93</v>
      </c>
      <c r="O1730" s="74">
        <f t="shared" si="777"/>
        <v>8835</v>
      </c>
      <c r="P1730" s="73">
        <f t="shared" si="778"/>
        <v>285</v>
      </c>
      <c r="Q1730" s="74">
        <v>0</v>
      </c>
      <c r="R1730" s="73">
        <f t="shared" si="779"/>
        <v>0</v>
      </c>
      <c r="S1730" s="76" t="str">
        <f t="shared" si="780"/>
        <v>-</v>
      </c>
      <c r="T1730" s="77">
        <v>14</v>
      </c>
      <c r="U1730" s="78">
        <v>0</v>
      </c>
      <c r="V1730" s="73">
        <f t="shared" si="781"/>
        <v>1330</v>
      </c>
      <c r="W1730" s="73">
        <f t="shared" si="782"/>
        <v>7790</v>
      </c>
      <c r="X1730" s="76">
        <f t="shared" si="783"/>
        <v>5.8571428571428568</v>
      </c>
      <c r="Y1730" s="73">
        <f t="shared" si="784"/>
        <v>144</v>
      </c>
      <c r="Z1730" s="73">
        <f t="shared" si="785"/>
        <v>37</v>
      </c>
      <c r="AA1730" s="73">
        <f t="shared" si="786"/>
        <v>3515</v>
      </c>
      <c r="AB1730" s="73">
        <f t="shared" si="787"/>
        <v>0</v>
      </c>
      <c r="AC1730" s="73">
        <f t="shared" si="788"/>
        <v>0</v>
      </c>
      <c r="AD1730" s="73">
        <f t="shared" si="789"/>
        <v>13680</v>
      </c>
      <c r="AE1730" s="73">
        <v>0</v>
      </c>
    </row>
    <row r="1731" spans="1:31" ht="15" customHeight="1">
      <c r="A1731" s="5" t="s">
        <v>40</v>
      </c>
      <c r="B1731" s="6" t="str">
        <f>IFERROR(VLOOKUP(A1731,'Distributor List'!$A$2:$D$77,2,0),"-")</f>
        <v>Karachi</v>
      </c>
      <c r="C1731" s="6" t="str">
        <f>IFERROR(VLOOKUP(A1731,'Distributor List'!$A$2:$D$77,3,0),"-")</f>
        <v>South</v>
      </c>
      <c r="D1731" s="6" t="str">
        <f>IFERROR(VLOOKUP(A1731,'Distributor List'!$A$2:$F$77,6,0),"-")</f>
        <v>Pak-2</v>
      </c>
      <c r="E1731" s="6" t="str">
        <f>IFERROR(VLOOKUP(A1731,'Distributor List'!$A$2:$D$77,4,0),"-")</f>
        <v>Distributor</v>
      </c>
      <c r="F1731" s="6" t="str">
        <f>IFERROR(VLOOKUP(H1731,'Price List'!$A$2:$H$109,8,0),"-")</f>
        <v>Medicronis</v>
      </c>
      <c r="G1731" s="6" t="str">
        <f>IFERROR(VLOOKUP(A1731,'Distributor List'!$A$2:$E$77,5,0),"-")</f>
        <v>Farhan Sheikh</v>
      </c>
      <c r="H1731" s="10" t="s">
        <v>192</v>
      </c>
      <c r="I1731" s="58">
        <v>90</v>
      </c>
      <c r="J1731" s="72">
        <v>0</v>
      </c>
      <c r="K1731" s="72">
        <v>0</v>
      </c>
      <c r="L1731" s="73">
        <f t="shared" si="746"/>
        <v>0</v>
      </c>
      <c r="M1731" s="73">
        <f t="shared" si="776"/>
        <v>0</v>
      </c>
      <c r="N1731" s="74">
        <v>0</v>
      </c>
      <c r="O1731" s="74">
        <f t="shared" si="777"/>
        <v>0</v>
      </c>
      <c r="P1731" s="73">
        <f t="shared" si="778"/>
        <v>0</v>
      </c>
      <c r="Q1731" s="74">
        <v>0</v>
      </c>
      <c r="R1731" s="73">
        <f t="shared" si="779"/>
        <v>0</v>
      </c>
      <c r="S1731" s="76" t="str">
        <f t="shared" si="780"/>
        <v>-</v>
      </c>
      <c r="T1731" s="77">
        <v>0</v>
      </c>
      <c r="U1731" s="78">
        <v>0</v>
      </c>
      <c r="V1731" s="73">
        <f t="shared" si="781"/>
        <v>0</v>
      </c>
      <c r="W1731" s="73">
        <f t="shared" si="782"/>
        <v>0</v>
      </c>
      <c r="X1731" s="76" t="str">
        <f t="shared" si="783"/>
        <v>-</v>
      </c>
      <c r="Y1731" s="73">
        <f t="shared" si="784"/>
        <v>0</v>
      </c>
      <c r="Z1731" s="73">
        <f t="shared" si="785"/>
        <v>0</v>
      </c>
      <c r="AA1731" s="73">
        <f t="shared" si="786"/>
        <v>0</v>
      </c>
      <c r="AB1731" s="73">
        <f t="shared" si="787"/>
        <v>0</v>
      </c>
      <c r="AC1731" s="73">
        <f t="shared" si="788"/>
        <v>0</v>
      </c>
      <c r="AD1731" s="73">
        <f t="shared" si="789"/>
        <v>0</v>
      </c>
      <c r="AE1731" s="73">
        <v>0</v>
      </c>
    </row>
    <row r="1732" spans="1:31" ht="15" customHeight="1">
      <c r="A1732" s="5" t="s">
        <v>40</v>
      </c>
      <c r="B1732" s="6" t="str">
        <f>IFERROR(VLOOKUP(A1732,'Distributor List'!$A$2:$D$77,2,0),"-")</f>
        <v>Karachi</v>
      </c>
      <c r="C1732" s="6" t="str">
        <f>IFERROR(VLOOKUP(A1732,'Distributor List'!$A$2:$D$77,3,0),"-")</f>
        <v>South</v>
      </c>
      <c r="D1732" s="6" t="str">
        <f>IFERROR(VLOOKUP(A1732,'Distributor List'!$A$2:$F$77,6,0),"-")</f>
        <v>Pak-2</v>
      </c>
      <c r="E1732" s="6" t="str">
        <f>IFERROR(VLOOKUP(A1732,'Distributor List'!$A$2:$D$77,4,0),"-")</f>
        <v>Distributor</v>
      </c>
      <c r="F1732" s="6" t="str">
        <f>IFERROR(VLOOKUP(H1732,'Price List'!$A$2:$H$109,8,0),"-")</f>
        <v>Medicronis</v>
      </c>
      <c r="G1732" s="6" t="str">
        <f>IFERROR(VLOOKUP(A1732,'Distributor List'!$A$2:$E$77,5,0),"-")</f>
        <v>Farhan Sheikh</v>
      </c>
      <c r="H1732" s="56" t="s">
        <v>193</v>
      </c>
      <c r="I1732" s="57">
        <v>99</v>
      </c>
      <c r="J1732" s="72">
        <v>92</v>
      </c>
      <c r="K1732" s="72">
        <v>122</v>
      </c>
      <c r="L1732" s="73">
        <f t="shared" si="746"/>
        <v>9108</v>
      </c>
      <c r="M1732" s="73">
        <f t="shared" ref="M1732:M1758" si="790">K1732*I1732</f>
        <v>12078</v>
      </c>
      <c r="N1732" s="74">
        <v>92</v>
      </c>
      <c r="O1732" s="74">
        <f t="shared" si="777"/>
        <v>9108</v>
      </c>
      <c r="P1732" s="73">
        <f t="shared" si="778"/>
        <v>0</v>
      </c>
      <c r="Q1732" s="74">
        <v>0</v>
      </c>
      <c r="R1732" s="73">
        <f t="shared" si="779"/>
        <v>0</v>
      </c>
      <c r="S1732" s="76" t="str">
        <f t="shared" si="780"/>
        <v>-</v>
      </c>
      <c r="T1732" s="77">
        <v>17</v>
      </c>
      <c r="U1732" s="78">
        <v>0</v>
      </c>
      <c r="V1732" s="73">
        <f t="shared" si="781"/>
        <v>1683</v>
      </c>
      <c r="W1732" s="73">
        <f t="shared" si="782"/>
        <v>7425</v>
      </c>
      <c r="X1732" s="76">
        <f t="shared" si="783"/>
        <v>4.4117647058823533</v>
      </c>
      <c r="Y1732" s="73">
        <f t="shared" si="784"/>
        <v>138</v>
      </c>
      <c r="Z1732" s="73">
        <f t="shared" si="785"/>
        <v>16</v>
      </c>
      <c r="AA1732" s="73">
        <f t="shared" si="786"/>
        <v>1584</v>
      </c>
      <c r="AB1732" s="73">
        <f t="shared" si="787"/>
        <v>0</v>
      </c>
      <c r="AC1732" s="73">
        <f t="shared" si="788"/>
        <v>0</v>
      </c>
      <c r="AD1732" s="73">
        <f t="shared" si="789"/>
        <v>13662</v>
      </c>
      <c r="AE1732" s="73">
        <v>0</v>
      </c>
    </row>
    <row r="1733" spans="1:31" ht="15" customHeight="1">
      <c r="A1733" s="5" t="s">
        <v>40</v>
      </c>
      <c r="B1733" s="6" t="str">
        <f>IFERROR(VLOOKUP(A1733,'Distributor List'!$A$2:$D$77,2,0),"-")</f>
        <v>Karachi</v>
      </c>
      <c r="C1733" s="6" t="str">
        <f>IFERROR(VLOOKUP(A1733,'Distributor List'!$A$2:$D$77,3,0),"-")</f>
        <v>South</v>
      </c>
      <c r="D1733" s="6" t="str">
        <f>IFERROR(VLOOKUP(A1733,'Distributor List'!$A$2:$F$77,6,0),"-")</f>
        <v>Pak-2</v>
      </c>
      <c r="E1733" s="6" t="str">
        <f>IFERROR(VLOOKUP(A1733,'Distributor List'!$A$2:$D$77,4,0),"-")</f>
        <v>Distributor</v>
      </c>
      <c r="F1733" s="6" t="str">
        <f>IFERROR(VLOOKUP(H1733,'Price List'!$A$2:$H$109,8,0),"-")</f>
        <v>Medicronis</v>
      </c>
      <c r="G1733" s="6" t="str">
        <f>IFERROR(VLOOKUP(A1733,'Distributor List'!$A$2:$E$77,5,0),"-")</f>
        <v>Farhan Sheikh</v>
      </c>
      <c r="H1733" s="10" t="s">
        <v>144</v>
      </c>
      <c r="I1733" s="58">
        <v>105</v>
      </c>
      <c r="J1733" s="72">
        <v>0</v>
      </c>
      <c r="K1733" s="72">
        <v>0</v>
      </c>
      <c r="L1733" s="73">
        <f t="shared" ref="L1733:L1796" si="791">J1733*I1733</f>
        <v>0</v>
      </c>
      <c r="M1733" s="73">
        <f t="shared" si="790"/>
        <v>0</v>
      </c>
      <c r="N1733" s="74">
        <v>0</v>
      </c>
      <c r="O1733" s="74">
        <f t="shared" si="777"/>
        <v>0</v>
      </c>
      <c r="P1733" s="73">
        <f t="shared" si="778"/>
        <v>0</v>
      </c>
      <c r="Q1733" s="74">
        <v>0</v>
      </c>
      <c r="R1733" s="73">
        <f t="shared" si="779"/>
        <v>0</v>
      </c>
      <c r="S1733" s="76" t="str">
        <f t="shared" ref="S1733:S1758" si="792">IFERROR(L1733/R1733,"-")</f>
        <v>-</v>
      </c>
      <c r="T1733" s="77">
        <v>0</v>
      </c>
      <c r="U1733" s="78">
        <v>0</v>
      </c>
      <c r="V1733" s="73">
        <f t="shared" si="781"/>
        <v>0</v>
      </c>
      <c r="W1733" s="73">
        <f t="shared" ref="W1733:W1758" si="793">L1733-V1733</f>
        <v>0</v>
      </c>
      <c r="X1733" s="76" t="str">
        <f t="shared" ref="X1733:X1758" si="794">IFERROR(L1733/V1733-1,"-")</f>
        <v>-</v>
      </c>
      <c r="Y1733" s="73">
        <f t="shared" ref="Y1733:Y1758" si="795">(J1733)/1*1.5</f>
        <v>0</v>
      </c>
      <c r="Z1733" s="73">
        <f t="shared" ref="Z1733:Z1758" si="796">IF(Y1733&gt;K1733,Y1733-K1733,0)</f>
        <v>0</v>
      </c>
      <c r="AA1733" s="73">
        <f t="shared" si="786"/>
        <v>0</v>
      </c>
      <c r="AB1733" s="73">
        <f t="shared" ref="AB1733:AB1758" si="797">IF(Y1733&lt;K1733,K1733-Y1733,0)</f>
        <v>0</v>
      </c>
      <c r="AC1733" s="73">
        <f t="shared" si="788"/>
        <v>0</v>
      </c>
      <c r="AD1733" s="73">
        <f t="shared" si="789"/>
        <v>0</v>
      </c>
      <c r="AE1733" s="73">
        <v>0</v>
      </c>
    </row>
    <row r="1734" spans="1:31" ht="15" customHeight="1">
      <c r="A1734" s="5" t="s">
        <v>40</v>
      </c>
      <c r="B1734" s="6" t="str">
        <f>IFERROR(VLOOKUP(A1734,'Distributor List'!$A$2:$D$77,2,0),"-")</f>
        <v>Karachi</v>
      </c>
      <c r="C1734" s="6" t="str">
        <f>IFERROR(VLOOKUP(A1734,'Distributor List'!$A$2:$D$77,3,0),"-")</f>
        <v>South</v>
      </c>
      <c r="D1734" s="6" t="str">
        <f>IFERROR(VLOOKUP(A1734,'Distributor List'!$A$2:$F$77,6,0),"-")</f>
        <v>Pak-2</v>
      </c>
      <c r="E1734" s="6" t="str">
        <f>IFERROR(VLOOKUP(A1734,'Distributor List'!$A$2:$D$77,4,0),"-")</f>
        <v>Distributor</v>
      </c>
      <c r="F1734" s="6" t="str">
        <f>IFERROR(VLOOKUP(H1734,'Price List'!$A$2:$H$109,8,0),"-")</f>
        <v>Medicronis</v>
      </c>
      <c r="G1734" s="6" t="str">
        <f>IFERROR(VLOOKUP(A1734,'Distributor List'!$A$2:$E$77,5,0),"-")</f>
        <v>Farhan Sheikh</v>
      </c>
      <c r="H1734" s="10" t="s">
        <v>150</v>
      </c>
      <c r="I1734" s="58">
        <v>115</v>
      </c>
      <c r="J1734" s="72">
        <v>240</v>
      </c>
      <c r="K1734" s="72">
        <v>44</v>
      </c>
      <c r="L1734" s="73">
        <f t="shared" si="791"/>
        <v>27600</v>
      </c>
      <c r="M1734" s="73">
        <f t="shared" si="790"/>
        <v>5060</v>
      </c>
      <c r="N1734" s="74">
        <v>224</v>
      </c>
      <c r="O1734" s="74">
        <f t="shared" si="777"/>
        <v>25760</v>
      </c>
      <c r="P1734" s="73">
        <f t="shared" si="778"/>
        <v>1840</v>
      </c>
      <c r="Q1734" s="74">
        <v>0</v>
      </c>
      <c r="R1734" s="73">
        <f t="shared" si="779"/>
        <v>0</v>
      </c>
      <c r="S1734" s="76" t="str">
        <f t="shared" si="792"/>
        <v>-</v>
      </c>
      <c r="T1734" s="77">
        <v>56</v>
      </c>
      <c r="U1734" s="78">
        <v>0</v>
      </c>
      <c r="V1734" s="73">
        <f t="shared" si="781"/>
        <v>6440</v>
      </c>
      <c r="W1734" s="73">
        <f t="shared" si="793"/>
        <v>21160</v>
      </c>
      <c r="X1734" s="76">
        <f t="shared" si="794"/>
        <v>3.2857142857142856</v>
      </c>
      <c r="Y1734" s="73">
        <f t="shared" si="795"/>
        <v>360</v>
      </c>
      <c r="Z1734" s="73">
        <f t="shared" si="796"/>
        <v>316</v>
      </c>
      <c r="AA1734" s="73">
        <f t="shared" si="786"/>
        <v>36340</v>
      </c>
      <c r="AB1734" s="73">
        <f t="shared" si="797"/>
        <v>0</v>
      </c>
      <c r="AC1734" s="73">
        <f t="shared" si="788"/>
        <v>0</v>
      </c>
      <c r="AD1734" s="73">
        <f t="shared" si="789"/>
        <v>41400</v>
      </c>
      <c r="AE1734" s="73">
        <v>0</v>
      </c>
    </row>
    <row r="1735" spans="1:31" ht="15" customHeight="1">
      <c r="A1735" s="5" t="s">
        <v>40</v>
      </c>
      <c r="B1735" s="6" t="str">
        <f>IFERROR(VLOOKUP(A1735,'Distributor List'!$A$2:$D$77,2,0),"-")</f>
        <v>Karachi</v>
      </c>
      <c r="C1735" s="6" t="str">
        <f>IFERROR(VLOOKUP(A1735,'Distributor List'!$A$2:$D$77,3,0),"-")</f>
        <v>South</v>
      </c>
      <c r="D1735" s="6" t="str">
        <f>IFERROR(VLOOKUP(A1735,'Distributor List'!$A$2:$F$77,6,0),"-")</f>
        <v>Pak-2</v>
      </c>
      <c r="E1735" s="6" t="str">
        <f>IFERROR(VLOOKUP(A1735,'Distributor List'!$A$2:$D$77,4,0),"-")</f>
        <v>Distributor</v>
      </c>
      <c r="F1735" s="6" t="str">
        <f>IFERROR(VLOOKUP(H1735,'Price List'!$A$2:$H$109,8,0),"-")</f>
        <v>Medicronis</v>
      </c>
      <c r="G1735" s="6" t="str">
        <f>IFERROR(VLOOKUP(A1735,'Distributor List'!$A$2:$E$77,5,0),"-")</f>
        <v>Farhan Sheikh</v>
      </c>
      <c r="H1735" s="10" t="s">
        <v>194</v>
      </c>
      <c r="I1735" s="58">
        <v>120</v>
      </c>
      <c r="J1735" s="72">
        <v>0</v>
      </c>
      <c r="K1735" s="72">
        <v>0</v>
      </c>
      <c r="L1735" s="73">
        <f t="shared" si="791"/>
        <v>0</v>
      </c>
      <c r="M1735" s="73">
        <f t="shared" si="790"/>
        <v>0</v>
      </c>
      <c r="N1735" s="74">
        <v>0</v>
      </c>
      <c r="O1735" s="74">
        <f t="shared" si="777"/>
        <v>0</v>
      </c>
      <c r="P1735" s="73">
        <f t="shared" si="778"/>
        <v>0</v>
      </c>
      <c r="Q1735" s="74">
        <v>0</v>
      </c>
      <c r="R1735" s="73">
        <f t="shared" si="779"/>
        <v>0</v>
      </c>
      <c r="S1735" s="76" t="str">
        <f t="shared" si="792"/>
        <v>-</v>
      </c>
      <c r="T1735" s="77">
        <v>0</v>
      </c>
      <c r="U1735" s="78">
        <v>0</v>
      </c>
      <c r="V1735" s="73">
        <f t="shared" si="781"/>
        <v>0</v>
      </c>
      <c r="W1735" s="73">
        <f t="shared" si="793"/>
        <v>0</v>
      </c>
      <c r="X1735" s="76" t="str">
        <f t="shared" si="794"/>
        <v>-</v>
      </c>
      <c r="Y1735" s="73">
        <f t="shared" si="795"/>
        <v>0</v>
      </c>
      <c r="Z1735" s="73">
        <f t="shared" si="796"/>
        <v>0</v>
      </c>
      <c r="AA1735" s="73">
        <f t="shared" si="786"/>
        <v>0</v>
      </c>
      <c r="AB1735" s="73">
        <f t="shared" si="797"/>
        <v>0</v>
      </c>
      <c r="AC1735" s="73">
        <f t="shared" si="788"/>
        <v>0</v>
      </c>
      <c r="AD1735" s="73">
        <f t="shared" si="789"/>
        <v>0</v>
      </c>
      <c r="AE1735" s="73">
        <v>0</v>
      </c>
    </row>
    <row r="1736" spans="1:31" ht="15" customHeight="1">
      <c r="A1736" s="5" t="s">
        <v>40</v>
      </c>
      <c r="B1736" s="6" t="str">
        <f>IFERROR(VLOOKUP(A1736,'Distributor List'!$A$2:$D$77,2,0),"-")</f>
        <v>Karachi</v>
      </c>
      <c r="C1736" s="6" t="str">
        <f>IFERROR(VLOOKUP(A1736,'Distributor List'!$A$2:$D$77,3,0),"-")</f>
        <v>South</v>
      </c>
      <c r="D1736" s="6" t="str">
        <f>IFERROR(VLOOKUP(A1736,'Distributor List'!$A$2:$F$77,6,0),"-")</f>
        <v>Pak-2</v>
      </c>
      <c r="E1736" s="6" t="str">
        <f>IFERROR(VLOOKUP(A1736,'Distributor List'!$A$2:$D$77,4,0),"-")</f>
        <v>Distributor</v>
      </c>
      <c r="F1736" s="6" t="str">
        <f>IFERROR(VLOOKUP(H1736,'Price List'!$A$2:$H$109,8,0),"-")</f>
        <v>Transformer</v>
      </c>
      <c r="G1736" s="6" t="str">
        <f>IFERROR(VLOOKUP(A1736,'Distributor List'!$A$2:$E$77,5,0),"-")</f>
        <v>Farhan Sheikh</v>
      </c>
      <c r="H1736" s="10" t="s">
        <v>195</v>
      </c>
      <c r="I1736" s="58">
        <v>552.5</v>
      </c>
      <c r="J1736" s="72">
        <v>0</v>
      </c>
      <c r="K1736" s="72">
        <v>0</v>
      </c>
      <c r="L1736" s="73">
        <f t="shared" si="791"/>
        <v>0</v>
      </c>
      <c r="M1736" s="73">
        <f t="shared" si="790"/>
        <v>0</v>
      </c>
      <c r="N1736" s="74">
        <v>0</v>
      </c>
      <c r="O1736" s="74">
        <f t="shared" si="777"/>
        <v>0</v>
      </c>
      <c r="P1736" s="73">
        <f t="shared" si="778"/>
        <v>0</v>
      </c>
      <c r="Q1736" s="74">
        <v>0</v>
      </c>
      <c r="R1736" s="73">
        <f t="shared" si="779"/>
        <v>0</v>
      </c>
      <c r="S1736" s="76" t="str">
        <f t="shared" si="792"/>
        <v>-</v>
      </c>
      <c r="T1736" s="77">
        <v>0</v>
      </c>
      <c r="U1736" s="78">
        <v>0</v>
      </c>
      <c r="V1736" s="73">
        <f t="shared" si="781"/>
        <v>0</v>
      </c>
      <c r="W1736" s="73">
        <f t="shared" si="793"/>
        <v>0</v>
      </c>
      <c r="X1736" s="76" t="str">
        <f t="shared" si="794"/>
        <v>-</v>
      </c>
      <c r="Y1736" s="73">
        <f t="shared" si="795"/>
        <v>0</v>
      </c>
      <c r="Z1736" s="73">
        <f t="shared" si="796"/>
        <v>0</v>
      </c>
      <c r="AA1736" s="73">
        <f t="shared" si="786"/>
        <v>0</v>
      </c>
      <c r="AB1736" s="73">
        <f t="shared" si="797"/>
        <v>0</v>
      </c>
      <c r="AC1736" s="73">
        <f t="shared" si="788"/>
        <v>0</v>
      </c>
      <c r="AD1736" s="73">
        <f t="shared" si="789"/>
        <v>0</v>
      </c>
      <c r="AE1736" s="73">
        <v>0</v>
      </c>
    </row>
    <row r="1737" spans="1:31" ht="15" customHeight="1">
      <c r="A1737" s="5" t="s">
        <v>40</v>
      </c>
      <c r="B1737" s="6" t="str">
        <f>IFERROR(VLOOKUP(A1737,'Distributor List'!$A$2:$D$77,2,0),"-")</f>
        <v>Karachi</v>
      </c>
      <c r="C1737" s="6" t="str">
        <f>IFERROR(VLOOKUP(A1737,'Distributor List'!$A$2:$D$77,3,0),"-")</f>
        <v>South</v>
      </c>
      <c r="D1737" s="6" t="str">
        <f>IFERROR(VLOOKUP(A1737,'Distributor List'!$A$2:$F$77,6,0),"-")</f>
        <v>Pak-2</v>
      </c>
      <c r="E1737" s="6" t="str">
        <f>IFERROR(VLOOKUP(A1737,'Distributor List'!$A$2:$D$77,4,0),"-")</f>
        <v>Distributor</v>
      </c>
      <c r="F1737" s="6" t="str">
        <f>IFERROR(VLOOKUP(H1737,'Price List'!$A$2:$H$109,8,0),"-")</f>
        <v>Transformer</v>
      </c>
      <c r="G1737" s="6" t="str">
        <f>IFERROR(VLOOKUP(A1737,'Distributor List'!$A$2:$E$77,5,0),"-")</f>
        <v>Farhan Sheikh</v>
      </c>
      <c r="H1737" s="10" t="s">
        <v>196</v>
      </c>
      <c r="I1737" s="58">
        <v>403.75</v>
      </c>
      <c r="J1737" s="72">
        <v>0</v>
      </c>
      <c r="K1737" s="72">
        <v>0</v>
      </c>
      <c r="L1737" s="73">
        <f t="shared" si="791"/>
        <v>0</v>
      </c>
      <c r="M1737" s="73">
        <f t="shared" si="790"/>
        <v>0</v>
      </c>
      <c r="N1737" s="74">
        <v>0</v>
      </c>
      <c r="O1737" s="74">
        <f t="shared" si="777"/>
        <v>0</v>
      </c>
      <c r="P1737" s="73">
        <f t="shared" si="778"/>
        <v>0</v>
      </c>
      <c r="Q1737" s="74">
        <v>0</v>
      </c>
      <c r="R1737" s="73">
        <f t="shared" si="779"/>
        <v>0</v>
      </c>
      <c r="S1737" s="76" t="str">
        <f t="shared" si="792"/>
        <v>-</v>
      </c>
      <c r="T1737" s="77">
        <v>0</v>
      </c>
      <c r="U1737" s="78">
        <v>0</v>
      </c>
      <c r="V1737" s="73">
        <f t="shared" si="781"/>
        <v>0</v>
      </c>
      <c r="W1737" s="73">
        <f t="shared" si="793"/>
        <v>0</v>
      </c>
      <c r="X1737" s="76" t="str">
        <f t="shared" si="794"/>
        <v>-</v>
      </c>
      <c r="Y1737" s="73">
        <f t="shared" si="795"/>
        <v>0</v>
      </c>
      <c r="Z1737" s="73">
        <f t="shared" si="796"/>
        <v>0</v>
      </c>
      <c r="AA1737" s="73">
        <f t="shared" si="786"/>
        <v>0</v>
      </c>
      <c r="AB1737" s="73">
        <f t="shared" si="797"/>
        <v>0</v>
      </c>
      <c r="AC1737" s="73">
        <f t="shared" si="788"/>
        <v>0</v>
      </c>
      <c r="AD1737" s="73">
        <f t="shared" si="789"/>
        <v>0</v>
      </c>
      <c r="AE1737" s="73">
        <v>0</v>
      </c>
    </row>
    <row r="1738" spans="1:31" ht="15" customHeight="1">
      <c r="A1738" s="5" t="s">
        <v>40</v>
      </c>
      <c r="B1738" s="6" t="str">
        <f>IFERROR(VLOOKUP(A1738,'Distributor List'!$A$2:$D$77,2,0),"-")</f>
        <v>Karachi</v>
      </c>
      <c r="C1738" s="6" t="str">
        <f>IFERROR(VLOOKUP(A1738,'Distributor List'!$A$2:$D$77,3,0),"-")</f>
        <v>South</v>
      </c>
      <c r="D1738" s="6" t="str">
        <f>IFERROR(VLOOKUP(A1738,'Distributor List'!$A$2:$F$77,6,0),"-")</f>
        <v>Pak-2</v>
      </c>
      <c r="E1738" s="6" t="str">
        <f>IFERROR(VLOOKUP(A1738,'Distributor List'!$A$2:$D$77,4,0),"-")</f>
        <v>Distributor</v>
      </c>
      <c r="F1738" s="6" t="str">
        <f>IFERROR(VLOOKUP(H1738,'Price List'!$A$2:$H$109,8,0),"-")</f>
        <v>Medicronis</v>
      </c>
      <c r="G1738" s="6" t="str">
        <f>IFERROR(VLOOKUP(A1738,'Distributor List'!$A$2:$E$77,5,0),"-")</f>
        <v>Farhan Sheikh</v>
      </c>
      <c r="H1738" s="10" t="s">
        <v>142</v>
      </c>
      <c r="I1738" s="58">
        <v>105</v>
      </c>
      <c r="J1738" s="72">
        <v>294</v>
      </c>
      <c r="K1738" s="72">
        <v>21</v>
      </c>
      <c r="L1738" s="73">
        <f t="shared" si="791"/>
        <v>30870</v>
      </c>
      <c r="M1738" s="73">
        <f t="shared" si="790"/>
        <v>2205</v>
      </c>
      <c r="N1738" s="74">
        <v>296</v>
      </c>
      <c r="O1738" s="74">
        <f t="shared" si="777"/>
        <v>31080</v>
      </c>
      <c r="P1738" s="73">
        <f t="shared" si="778"/>
        <v>-210</v>
      </c>
      <c r="Q1738" s="74">
        <v>0</v>
      </c>
      <c r="R1738" s="73">
        <f t="shared" si="779"/>
        <v>0</v>
      </c>
      <c r="S1738" s="76" t="str">
        <f t="shared" si="792"/>
        <v>-</v>
      </c>
      <c r="T1738" s="77">
        <v>175</v>
      </c>
      <c r="U1738" s="78">
        <v>0</v>
      </c>
      <c r="V1738" s="73">
        <f t="shared" si="781"/>
        <v>18375</v>
      </c>
      <c r="W1738" s="73">
        <f t="shared" si="793"/>
        <v>12495</v>
      </c>
      <c r="X1738" s="76">
        <f t="shared" si="794"/>
        <v>0.67999999999999994</v>
      </c>
      <c r="Y1738" s="73">
        <f t="shared" si="795"/>
        <v>441</v>
      </c>
      <c r="Z1738" s="73">
        <f t="shared" si="796"/>
        <v>420</v>
      </c>
      <c r="AA1738" s="73">
        <f t="shared" si="786"/>
        <v>44100</v>
      </c>
      <c r="AB1738" s="73">
        <f t="shared" si="797"/>
        <v>0</v>
      </c>
      <c r="AC1738" s="73">
        <f t="shared" si="788"/>
        <v>0</v>
      </c>
      <c r="AD1738" s="73">
        <f t="shared" si="789"/>
        <v>46305</v>
      </c>
      <c r="AE1738" s="73">
        <v>0</v>
      </c>
    </row>
    <row r="1739" spans="1:31" ht="15" customHeight="1">
      <c r="A1739" s="5" t="s">
        <v>40</v>
      </c>
      <c r="B1739" s="6" t="str">
        <f>IFERROR(VLOOKUP(A1739,'Distributor List'!$A$2:$D$77,2,0),"-")</f>
        <v>Karachi</v>
      </c>
      <c r="C1739" s="6" t="str">
        <f>IFERROR(VLOOKUP(A1739,'Distributor List'!$A$2:$D$77,3,0),"-")</f>
        <v>South</v>
      </c>
      <c r="D1739" s="6" t="str">
        <f>IFERROR(VLOOKUP(A1739,'Distributor List'!$A$2:$F$77,6,0),"-")</f>
        <v>Pak-2</v>
      </c>
      <c r="E1739" s="6" t="str">
        <f>IFERROR(VLOOKUP(A1739,'Distributor List'!$A$2:$D$77,4,0),"-")</f>
        <v>Distributor</v>
      </c>
      <c r="F1739" s="6" t="str">
        <f>IFERROR(VLOOKUP(H1739,'Price List'!$A$2:$H$109,8,0),"-")</f>
        <v>Medicronis</v>
      </c>
      <c r="G1739" s="6" t="str">
        <f>IFERROR(VLOOKUP(A1739,'Distributor List'!$A$2:$E$77,5,0),"-")</f>
        <v>Farhan Sheikh</v>
      </c>
      <c r="H1739" s="10" t="s">
        <v>197</v>
      </c>
      <c r="I1739" s="58">
        <v>53</v>
      </c>
      <c r="J1739" s="72">
        <v>0</v>
      </c>
      <c r="K1739" s="72">
        <v>0</v>
      </c>
      <c r="L1739" s="73">
        <f t="shared" si="791"/>
        <v>0</v>
      </c>
      <c r="M1739" s="73">
        <f t="shared" si="790"/>
        <v>0</v>
      </c>
      <c r="N1739" s="74">
        <v>0</v>
      </c>
      <c r="O1739" s="74">
        <f t="shared" si="777"/>
        <v>0</v>
      </c>
      <c r="P1739" s="73">
        <f t="shared" si="778"/>
        <v>0</v>
      </c>
      <c r="Q1739" s="74">
        <v>0</v>
      </c>
      <c r="R1739" s="73">
        <f t="shared" si="779"/>
        <v>0</v>
      </c>
      <c r="S1739" s="76" t="str">
        <f t="shared" si="792"/>
        <v>-</v>
      </c>
      <c r="T1739" s="77">
        <v>0</v>
      </c>
      <c r="U1739" s="78">
        <v>0</v>
      </c>
      <c r="V1739" s="73">
        <f t="shared" si="781"/>
        <v>0</v>
      </c>
      <c r="W1739" s="73">
        <f t="shared" si="793"/>
        <v>0</v>
      </c>
      <c r="X1739" s="76" t="str">
        <f t="shared" si="794"/>
        <v>-</v>
      </c>
      <c r="Y1739" s="73">
        <f t="shared" si="795"/>
        <v>0</v>
      </c>
      <c r="Z1739" s="73">
        <f t="shared" si="796"/>
        <v>0</v>
      </c>
      <c r="AA1739" s="73">
        <f t="shared" si="786"/>
        <v>0</v>
      </c>
      <c r="AB1739" s="73">
        <f t="shared" si="797"/>
        <v>0</v>
      </c>
      <c r="AC1739" s="73">
        <f t="shared" si="788"/>
        <v>0</v>
      </c>
      <c r="AD1739" s="73">
        <f t="shared" si="789"/>
        <v>0</v>
      </c>
      <c r="AE1739" s="73">
        <v>0</v>
      </c>
    </row>
    <row r="1740" spans="1:31" ht="15" customHeight="1">
      <c r="A1740" s="5" t="s">
        <v>40</v>
      </c>
      <c r="B1740" s="6" t="str">
        <f>IFERROR(VLOOKUP(A1740,'Distributor List'!$A$2:$D$77,2,0),"-")</f>
        <v>Karachi</v>
      </c>
      <c r="C1740" s="6" t="str">
        <f>IFERROR(VLOOKUP(A1740,'Distributor List'!$A$2:$D$77,3,0),"-")</f>
        <v>South</v>
      </c>
      <c r="D1740" s="6" t="str">
        <f>IFERROR(VLOOKUP(A1740,'Distributor List'!$A$2:$F$77,6,0),"-")</f>
        <v>Pak-2</v>
      </c>
      <c r="E1740" s="6" t="str">
        <f>IFERROR(VLOOKUP(A1740,'Distributor List'!$A$2:$D$77,4,0),"-")</f>
        <v>Distributor</v>
      </c>
      <c r="F1740" s="6" t="str">
        <f>IFERROR(VLOOKUP(H1740,'Price List'!$A$2:$H$109,8,0),"-")</f>
        <v>Medicronis</v>
      </c>
      <c r="G1740" s="6" t="str">
        <f>IFERROR(VLOOKUP(A1740,'Distributor List'!$A$2:$E$77,5,0),"-")</f>
        <v>Farhan Sheikh</v>
      </c>
      <c r="H1740" s="10" t="s">
        <v>198</v>
      </c>
      <c r="I1740" s="58">
        <v>69</v>
      </c>
      <c r="J1740" s="72">
        <v>0</v>
      </c>
      <c r="K1740" s="72">
        <v>0</v>
      </c>
      <c r="L1740" s="73">
        <f t="shared" si="791"/>
        <v>0</v>
      </c>
      <c r="M1740" s="73">
        <f t="shared" si="790"/>
        <v>0</v>
      </c>
      <c r="N1740" s="74">
        <v>0</v>
      </c>
      <c r="O1740" s="74">
        <f t="shared" si="777"/>
        <v>0</v>
      </c>
      <c r="P1740" s="73">
        <f t="shared" si="778"/>
        <v>0</v>
      </c>
      <c r="Q1740" s="74">
        <v>0</v>
      </c>
      <c r="R1740" s="73">
        <f t="shared" si="779"/>
        <v>0</v>
      </c>
      <c r="S1740" s="76" t="str">
        <f t="shared" si="792"/>
        <v>-</v>
      </c>
      <c r="T1740" s="77">
        <v>0</v>
      </c>
      <c r="U1740" s="78">
        <v>0</v>
      </c>
      <c r="V1740" s="73">
        <f t="shared" si="781"/>
        <v>0</v>
      </c>
      <c r="W1740" s="73">
        <f t="shared" si="793"/>
        <v>0</v>
      </c>
      <c r="X1740" s="76" t="str">
        <f t="shared" si="794"/>
        <v>-</v>
      </c>
      <c r="Y1740" s="73">
        <f t="shared" si="795"/>
        <v>0</v>
      </c>
      <c r="Z1740" s="73">
        <f t="shared" si="796"/>
        <v>0</v>
      </c>
      <c r="AA1740" s="73">
        <f t="shared" si="786"/>
        <v>0</v>
      </c>
      <c r="AB1740" s="73">
        <f t="shared" si="797"/>
        <v>0</v>
      </c>
      <c r="AC1740" s="73">
        <f t="shared" si="788"/>
        <v>0</v>
      </c>
      <c r="AD1740" s="73">
        <f t="shared" si="789"/>
        <v>0</v>
      </c>
      <c r="AE1740" s="73">
        <v>0</v>
      </c>
    </row>
    <row r="1741" spans="1:31" ht="15" customHeight="1">
      <c r="A1741" s="5" t="s">
        <v>40</v>
      </c>
      <c r="B1741" s="6" t="str">
        <f>IFERROR(VLOOKUP(A1741,'Distributor List'!$A$2:$D$77,2,0),"-")</f>
        <v>Karachi</v>
      </c>
      <c r="C1741" s="6" t="str">
        <f>IFERROR(VLOOKUP(A1741,'Distributor List'!$A$2:$D$77,3,0),"-")</f>
        <v>South</v>
      </c>
      <c r="D1741" s="6" t="str">
        <f>IFERROR(VLOOKUP(A1741,'Distributor List'!$A$2:$F$77,6,0),"-")</f>
        <v>Pak-2</v>
      </c>
      <c r="E1741" s="6" t="str">
        <f>IFERROR(VLOOKUP(A1741,'Distributor List'!$A$2:$D$77,4,0),"-")</f>
        <v>Distributor</v>
      </c>
      <c r="F1741" s="6" t="str">
        <f>IFERROR(VLOOKUP(H1741,'Price List'!$A$2:$H$109,8,0),"-")</f>
        <v>Medicronis</v>
      </c>
      <c r="G1741" s="6" t="str">
        <f>IFERROR(VLOOKUP(A1741,'Distributor List'!$A$2:$E$77,5,0),"-")</f>
        <v>Farhan Sheikh</v>
      </c>
      <c r="H1741" s="10" t="s">
        <v>199</v>
      </c>
      <c r="I1741" s="58">
        <v>90</v>
      </c>
      <c r="J1741" s="72">
        <v>0</v>
      </c>
      <c r="K1741" s="72">
        <v>0</v>
      </c>
      <c r="L1741" s="73">
        <f t="shared" si="791"/>
        <v>0</v>
      </c>
      <c r="M1741" s="73">
        <f t="shared" si="790"/>
        <v>0</v>
      </c>
      <c r="N1741" s="74">
        <v>0</v>
      </c>
      <c r="O1741" s="74">
        <f t="shared" si="777"/>
        <v>0</v>
      </c>
      <c r="P1741" s="73">
        <f t="shared" si="778"/>
        <v>0</v>
      </c>
      <c r="Q1741" s="74">
        <v>0</v>
      </c>
      <c r="R1741" s="73">
        <f t="shared" si="779"/>
        <v>0</v>
      </c>
      <c r="S1741" s="76" t="str">
        <f t="shared" si="792"/>
        <v>-</v>
      </c>
      <c r="T1741" s="77">
        <v>0</v>
      </c>
      <c r="U1741" s="78">
        <v>0</v>
      </c>
      <c r="V1741" s="73">
        <f t="shared" si="781"/>
        <v>0</v>
      </c>
      <c r="W1741" s="73">
        <f t="shared" si="793"/>
        <v>0</v>
      </c>
      <c r="X1741" s="76" t="str">
        <f t="shared" si="794"/>
        <v>-</v>
      </c>
      <c r="Y1741" s="73">
        <f t="shared" si="795"/>
        <v>0</v>
      </c>
      <c r="Z1741" s="73">
        <f t="shared" si="796"/>
        <v>0</v>
      </c>
      <c r="AA1741" s="73">
        <f t="shared" si="786"/>
        <v>0</v>
      </c>
      <c r="AB1741" s="73">
        <f t="shared" si="797"/>
        <v>0</v>
      </c>
      <c r="AC1741" s="73">
        <f t="shared" si="788"/>
        <v>0</v>
      </c>
      <c r="AD1741" s="73">
        <f t="shared" si="789"/>
        <v>0</v>
      </c>
      <c r="AE1741" s="73">
        <v>0</v>
      </c>
    </row>
    <row r="1742" spans="1:31" ht="15" customHeight="1">
      <c r="A1742" s="5" t="s">
        <v>40</v>
      </c>
      <c r="B1742" s="6" t="str">
        <f>IFERROR(VLOOKUP(A1742,'Distributor List'!$A$2:$D$77,2,0),"-")</f>
        <v>Karachi</v>
      </c>
      <c r="C1742" s="6" t="str">
        <f>IFERROR(VLOOKUP(A1742,'Distributor List'!$A$2:$D$77,3,0),"-")</f>
        <v>South</v>
      </c>
      <c r="D1742" s="6" t="str">
        <f>IFERROR(VLOOKUP(A1742,'Distributor List'!$A$2:$F$77,6,0),"-")</f>
        <v>Pak-2</v>
      </c>
      <c r="E1742" s="6" t="str">
        <f>IFERROR(VLOOKUP(A1742,'Distributor List'!$A$2:$D$77,4,0),"-")</f>
        <v>Distributor</v>
      </c>
      <c r="F1742" s="6" t="str">
        <f>IFERROR(VLOOKUP(H1742,'Price List'!$A$2:$H$109,8,0),"-")</f>
        <v>Medicronis</v>
      </c>
      <c r="G1742" s="6" t="str">
        <f>IFERROR(VLOOKUP(A1742,'Distributor List'!$A$2:$E$77,5,0),"-")</f>
        <v>Farhan Sheikh</v>
      </c>
      <c r="H1742" s="10" t="s">
        <v>200</v>
      </c>
      <c r="I1742" s="58">
        <v>110</v>
      </c>
      <c r="J1742" s="72">
        <v>0</v>
      </c>
      <c r="K1742" s="72">
        <v>0</v>
      </c>
      <c r="L1742" s="73">
        <f t="shared" si="791"/>
        <v>0</v>
      </c>
      <c r="M1742" s="73">
        <f t="shared" si="790"/>
        <v>0</v>
      </c>
      <c r="N1742" s="74">
        <v>0</v>
      </c>
      <c r="O1742" s="74">
        <f t="shared" si="777"/>
        <v>0</v>
      </c>
      <c r="P1742" s="73">
        <f t="shared" si="778"/>
        <v>0</v>
      </c>
      <c r="Q1742" s="74">
        <v>0</v>
      </c>
      <c r="R1742" s="73">
        <f t="shared" si="779"/>
        <v>0</v>
      </c>
      <c r="S1742" s="76" t="str">
        <f t="shared" si="792"/>
        <v>-</v>
      </c>
      <c r="T1742" s="77">
        <v>0</v>
      </c>
      <c r="U1742" s="78">
        <v>0</v>
      </c>
      <c r="V1742" s="73">
        <f t="shared" si="781"/>
        <v>0</v>
      </c>
      <c r="W1742" s="73">
        <f t="shared" si="793"/>
        <v>0</v>
      </c>
      <c r="X1742" s="76" t="str">
        <f t="shared" si="794"/>
        <v>-</v>
      </c>
      <c r="Y1742" s="73">
        <f t="shared" si="795"/>
        <v>0</v>
      </c>
      <c r="Z1742" s="73">
        <f t="shared" si="796"/>
        <v>0</v>
      </c>
      <c r="AA1742" s="73">
        <f t="shared" si="786"/>
        <v>0</v>
      </c>
      <c r="AB1742" s="73">
        <f t="shared" si="797"/>
        <v>0</v>
      </c>
      <c r="AC1742" s="73">
        <f t="shared" si="788"/>
        <v>0</v>
      </c>
      <c r="AD1742" s="73">
        <f t="shared" si="789"/>
        <v>0</v>
      </c>
      <c r="AE1742" s="73">
        <v>0</v>
      </c>
    </row>
    <row r="1743" spans="1:31" ht="15" customHeight="1">
      <c r="A1743" s="5" t="s">
        <v>40</v>
      </c>
      <c r="B1743" s="6" t="str">
        <f>IFERROR(VLOOKUP(A1743,'Distributor List'!$A$2:$D$77,2,0),"-")</f>
        <v>Karachi</v>
      </c>
      <c r="C1743" s="6" t="str">
        <f>IFERROR(VLOOKUP(A1743,'Distributor List'!$A$2:$D$77,3,0),"-")</f>
        <v>South</v>
      </c>
      <c r="D1743" s="6" t="str">
        <f>IFERROR(VLOOKUP(A1743,'Distributor List'!$A$2:$F$77,6,0),"-")</f>
        <v>Pak-2</v>
      </c>
      <c r="E1743" s="6" t="str">
        <f>IFERROR(VLOOKUP(A1743,'Distributor List'!$A$2:$D$77,4,0),"-")</f>
        <v>Distributor</v>
      </c>
      <c r="F1743" s="6" t="str">
        <f>IFERROR(VLOOKUP(H1743,'Price List'!$A$2:$H$109,8,0),"-")</f>
        <v>Medicronis</v>
      </c>
      <c r="G1743" s="6" t="str">
        <f>IFERROR(VLOOKUP(A1743,'Distributor List'!$A$2:$E$77,5,0),"-")</f>
        <v>Farhan Sheikh</v>
      </c>
      <c r="H1743" s="56" t="s">
        <v>145</v>
      </c>
      <c r="I1743" s="57">
        <v>110</v>
      </c>
      <c r="J1743" s="72">
        <v>1350</v>
      </c>
      <c r="K1743" s="72">
        <v>271</v>
      </c>
      <c r="L1743" s="73">
        <f t="shared" si="791"/>
        <v>148500</v>
      </c>
      <c r="M1743" s="73">
        <f t="shared" si="790"/>
        <v>29810</v>
      </c>
      <c r="N1743" s="74">
        <v>1260</v>
      </c>
      <c r="O1743" s="74">
        <f t="shared" si="777"/>
        <v>138600</v>
      </c>
      <c r="P1743" s="73">
        <f t="shared" si="778"/>
        <v>9900</v>
      </c>
      <c r="Q1743" s="74">
        <v>0</v>
      </c>
      <c r="R1743" s="73">
        <f t="shared" si="779"/>
        <v>0</v>
      </c>
      <c r="S1743" s="76" t="str">
        <f t="shared" si="792"/>
        <v>-</v>
      </c>
      <c r="T1743" s="77">
        <v>220</v>
      </c>
      <c r="U1743" s="78">
        <v>0</v>
      </c>
      <c r="V1743" s="73">
        <f t="shared" si="781"/>
        <v>24200</v>
      </c>
      <c r="W1743" s="73">
        <f t="shared" si="793"/>
        <v>124300</v>
      </c>
      <c r="X1743" s="76">
        <f t="shared" si="794"/>
        <v>5.1363636363636367</v>
      </c>
      <c r="Y1743" s="73">
        <f t="shared" si="795"/>
        <v>2025</v>
      </c>
      <c r="Z1743" s="73">
        <f t="shared" si="796"/>
        <v>1754</v>
      </c>
      <c r="AA1743" s="73">
        <f t="shared" si="786"/>
        <v>192940</v>
      </c>
      <c r="AB1743" s="73">
        <f t="shared" si="797"/>
        <v>0</v>
      </c>
      <c r="AC1743" s="73">
        <f t="shared" si="788"/>
        <v>0</v>
      </c>
      <c r="AD1743" s="73">
        <f t="shared" si="789"/>
        <v>222750</v>
      </c>
      <c r="AE1743" s="73">
        <v>0</v>
      </c>
    </row>
    <row r="1744" spans="1:31" ht="15" customHeight="1">
      <c r="A1744" s="5" t="s">
        <v>40</v>
      </c>
      <c r="B1744" s="6" t="str">
        <f>IFERROR(VLOOKUP(A1744,'Distributor List'!$A$2:$D$77,2,0),"-")</f>
        <v>Karachi</v>
      </c>
      <c r="C1744" s="6" t="str">
        <f>IFERROR(VLOOKUP(A1744,'Distributor List'!$A$2:$D$77,3,0),"-")</f>
        <v>South</v>
      </c>
      <c r="D1744" s="6" t="str">
        <f>IFERROR(VLOOKUP(A1744,'Distributor List'!$A$2:$F$77,6,0),"-")</f>
        <v>Pak-2</v>
      </c>
      <c r="E1744" s="6" t="str">
        <f>IFERROR(VLOOKUP(A1744,'Distributor List'!$A$2:$D$77,4,0),"-")</f>
        <v>Distributor</v>
      </c>
      <c r="F1744" s="6" t="str">
        <f>IFERROR(VLOOKUP(H1744,'Price List'!$A$2:$H$109,8,0),"-")</f>
        <v>Medicronis</v>
      </c>
      <c r="G1744" s="6" t="str">
        <f>IFERROR(VLOOKUP(A1744,'Distributor List'!$A$2:$E$77,5,0),"-")</f>
        <v>Farhan Sheikh</v>
      </c>
      <c r="H1744" s="56" t="s">
        <v>201</v>
      </c>
      <c r="I1744" s="57">
        <v>130</v>
      </c>
      <c r="J1744" s="72">
        <v>14</v>
      </c>
      <c r="K1744" s="72">
        <v>71</v>
      </c>
      <c r="L1744" s="73">
        <f t="shared" si="791"/>
        <v>1820</v>
      </c>
      <c r="M1744" s="73">
        <f t="shared" si="790"/>
        <v>9230</v>
      </c>
      <c r="N1744" s="74">
        <v>14</v>
      </c>
      <c r="O1744" s="74">
        <f t="shared" si="777"/>
        <v>1820</v>
      </c>
      <c r="P1744" s="73">
        <f t="shared" si="778"/>
        <v>0</v>
      </c>
      <c r="Q1744" s="74">
        <v>0</v>
      </c>
      <c r="R1744" s="73">
        <f t="shared" si="779"/>
        <v>0</v>
      </c>
      <c r="S1744" s="76" t="str">
        <f t="shared" si="792"/>
        <v>-</v>
      </c>
      <c r="T1744" s="77">
        <v>15</v>
      </c>
      <c r="U1744" s="78">
        <v>0</v>
      </c>
      <c r="V1744" s="73">
        <f t="shared" si="781"/>
        <v>1950</v>
      </c>
      <c r="W1744" s="73">
        <f t="shared" si="793"/>
        <v>-130</v>
      </c>
      <c r="X1744" s="76">
        <f t="shared" si="794"/>
        <v>-6.6666666666666652E-2</v>
      </c>
      <c r="Y1744" s="73">
        <f t="shared" si="795"/>
        <v>21</v>
      </c>
      <c r="Z1744" s="73">
        <f t="shared" si="796"/>
        <v>0</v>
      </c>
      <c r="AA1744" s="73">
        <f t="shared" si="786"/>
        <v>0</v>
      </c>
      <c r="AB1744" s="73">
        <f t="shared" si="797"/>
        <v>50</v>
      </c>
      <c r="AC1744" s="73">
        <f t="shared" si="788"/>
        <v>6500</v>
      </c>
      <c r="AD1744" s="73">
        <f t="shared" si="789"/>
        <v>2730</v>
      </c>
      <c r="AE1744" s="73">
        <v>0</v>
      </c>
    </row>
    <row r="1745" spans="1:31" ht="15" customHeight="1">
      <c r="A1745" s="5" t="s">
        <v>40</v>
      </c>
      <c r="B1745" s="6" t="str">
        <f>IFERROR(VLOOKUP(A1745,'Distributor List'!$A$2:$D$77,2,0),"-")</f>
        <v>Karachi</v>
      </c>
      <c r="C1745" s="6" t="str">
        <f>IFERROR(VLOOKUP(A1745,'Distributor List'!$A$2:$D$77,3,0),"-")</f>
        <v>South</v>
      </c>
      <c r="D1745" s="6" t="str">
        <f>IFERROR(VLOOKUP(A1745,'Distributor List'!$A$2:$F$77,6,0),"-")</f>
        <v>Pak-2</v>
      </c>
      <c r="E1745" s="6" t="str">
        <f>IFERROR(VLOOKUP(A1745,'Distributor List'!$A$2:$D$77,4,0),"-")</f>
        <v>Distributor</v>
      </c>
      <c r="F1745" s="6" t="str">
        <f>IFERROR(VLOOKUP(H1745,'Price List'!$A$2:$H$109,8,0),"-")</f>
        <v>Medicronis</v>
      </c>
      <c r="G1745" s="6" t="str">
        <f>IFERROR(VLOOKUP(A1745,'Distributor List'!$A$2:$E$77,5,0),"-")</f>
        <v>Farhan Sheikh</v>
      </c>
      <c r="H1745" s="10" t="s">
        <v>202</v>
      </c>
      <c r="I1745" s="55">
        <v>150</v>
      </c>
      <c r="J1745" s="72">
        <v>1</v>
      </c>
      <c r="K1745" s="72">
        <v>108</v>
      </c>
      <c r="L1745" s="73">
        <f t="shared" si="791"/>
        <v>150</v>
      </c>
      <c r="M1745" s="73">
        <f t="shared" si="790"/>
        <v>16200</v>
      </c>
      <c r="N1745" s="74">
        <v>1</v>
      </c>
      <c r="O1745" s="74">
        <f t="shared" si="777"/>
        <v>150</v>
      </c>
      <c r="P1745" s="73">
        <f t="shared" si="778"/>
        <v>0</v>
      </c>
      <c r="Q1745" s="74">
        <v>0</v>
      </c>
      <c r="R1745" s="73">
        <f t="shared" si="779"/>
        <v>0</v>
      </c>
      <c r="S1745" s="76" t="str">
        <f t="shared" si="792"/>
        <v>-</v>
      </c>
      <c r="T1745" s="77">
        <v>11</v>
      </c>
      <c r="U1745" s="78">
        <v>0</v>
      </c>
      <c r="V1745" s="73">
        <f t="shared" si="781"/>
        <v>1650</v>
      </c>
      <c r="W1745" s="73">
        <f t="shared" si="793"/>
        <v>-1500</v>
      </c>
      <c r="X1745" s="76">
        <f t="shared" si="794"/>
        <v>-0.90909090909090906</v>
      </c>
      <c r="Y1745" s="73">
        <f t="shared" si="795"/>
        <v>1.5</v>
      </c>
      <c r="Z1745" s="73">
        <f t="shared" si="796"/>
        <v>0</v>
      </c>
      <c r="AA1745" s="73">
        <f t="shared" si="786"/>
        <v>0</v>
      </c>
      <c r="AB1745" s="73">
        <f t="shared" si="797"/>
        <v>106.5</v>
      </c>
      <c r="AC1745" s="73">
        <f t="shared" si="788"/>
        <v>15975</v>
      </c>
      <c r="AD1745" s="73">
        <f t="shared" si="789"/>
        <v>225</v>
      </c>
      <c r="AE1745" s="73">
        <v>0</v>
      </c>
    </row>
    <row r="1746" spans="1:31" ht="15" customHeight="1">
      <c r="A1746" s="5" t="s">
        <v>40</v>
      </c>
      <c r="B1746" s="6" t="str">
        <f>IFERROR(VLOOKUP(A1746,'Distributor List'!$A$2:$D$77,2,0),"-")</f>
        <v>Karachi</v>
      </c>
      <c r="C1746" s="6" t="str">
        <f>IFERROR(VLOOKUP(A1746,'Distributor List'!$A$2:$D$77,3,0),"-")</f>
        <v>South</v>
      </c>
      <c r="D1746" s="6" t="str">
        <f>IFERROR(VLOOKUP(A1746,'Distributor List'!$A$2:$F$77,6,0),"-")</f>
        <v>Pak-2</v>
      </c>
      <c r="E1746" s="6" t="str">
        <f>IFERROR(VLOOKUP(A1746,'Distributor List'!$A$2:$D$77,4,0),"-")</f>
        <v>Distributor</v>
      </c>
      <c r="F1746" s="6" t="str">
        <f>IFERROR(VLOOKUP(H1746,'Price List'!$A$2:$H$109,8,0),"-")</f>
        <v>Transformer</v>
      </c>
      <c r="G1746" s="6" t="str">
        <f>IFERROR(VLOOKUP(A1746,'Distributor List'!$A$2:$E$77,5,0),"-")</f>
        <v>Farhan Sheikh</v>
      </c>
      <c r="H1746" s="10" t="s">
        <v>148</v>
      </c>
      <c r="I1746" s="55">
        <v>255</v>
      </c>
      <c r="J1746" s="72">
        <v>0</v>
      </c>
      <c r="K1746" s="72">
        <v>0</v>
      </c>
      <c r="L1746" s="73">
        <f t="shared" si="791"/>
        <v>0</v>
      </c>
      <c r="M1746" s="73">
        <f t="shared" si="790"/>
        <v>0</v>
      </c>
      <c r="N1746" s="74">
        <v>0</v>
      </c>
      <c r="O1746" s="74">
        <f t="shared" si="777"/>
        <v>0</v>
      </c>
      <c r="P1746" s="73">
        <f t="shared" si="778"/>
        <v>0</v>
      </c>
      <c r="Q1746" s="74">
        <v>0</v>
      </c>
      <c r="R1746" s="73">
        <f t="shared" si="779"/>
        <v>0</v>
      </c>
      <c r="S1746" s="76" t="str">
        <f t="shared" si="792"/>
        <v>-</v>
      </c>
      <c r="T1746" s="77">
        <v>0</v>
      </c>
      <c r="U1746" s="78">
        <v>0</v>
      </c>
      <c r="V1746" s="73">
        <f t="shared" si="781"/>
        <v>0</v>
      </c>
      <c r="W1746" s="73">
        <f t="shared" si="793"/>
        <v>0</v>
      </c>
      <c r="X1746" s="76" t="str">
        <f t="shared" si="794"/>
        <v>-</v>
      </c>
      <c r="Y1746" s="73">
        <f t="shared" si="795"/>
        <v>0</v>
      </c>
      <c r="Z1746" s="73">
        <f t="shared" si="796"/>
        <v>0</v>
      </c>
      <c r="AA1746" s="73">
        <f t="shared" si="786"/>
        <v>0</v>
      </c>
      <c r="AB1746" s="73">
        <f t="shared" si="797"/>
        <v>0</v>
      </c>
      <c r="AC1746" s="73">
        <f t="shared" si="788"/>
        <v>0</v>
      </c>
      <c r="AD1746" s="73">
        <f t="shared" si="789"/>
        <v>0</v>
      </c>
      <c r="AE1746" s="73">
        <v>0</v>
      </c>
    </row>
    <row r="1747" spans="1:31" ht="15" customHeight="1">
      <c r="A1747" s="5" t="s">
        <v>40</v>
      </c>
      <c r="B1747" s="6" t="str">
        <f>IFERROR(VLOOKUP(A1747,'Distributor List'!$A$2:$D$77,2,0),"-")</f>
        <v>Karachi</v>
      </c>
      <c r="C1747" s="6" t="str">
        <f>IFERROR(VLOOKUP(A1747,'Distributor List'!$A$2:$D$77,3,0),"-")</f>
        <v>South</v>
      </c>
      <c r="D1747" s="6" t="str">
        <f>IFERROR(VLOOKUP(A1747,'Distributor List'!$A$2:$F$77,6,0),"-")</f>
        <v>Pak-2</v>
      </c>
      <c r="E1747" s="6" t="str">
        <f>IFERROR(VLOOKUP(A1747,'Distributor List'!$A$2:$D$77,4,0),"-")</f>
        <v>Distributor</v>
      </c>
      <c r="F1747" s="6" t="str">
        <f>IFERROR(VLOOKUP(H1747,'Price List'!$A$2:$H$109,8,0),"-")</f>
        <v>Medicronis</v>
      </c>
      <c r="G1747" s="6" t="str">
        <f>IFERROR(VLOOKUP(A1747,'Distributor List'!$A$2:$E$77,5,0),"-")</f>
        <v>Farhan Sheikh</v>
      </c>
      <c r="H1747" s="52" t="s">
        <v>147</v>
      </c>
      <c r="I1747" s="55">
        <v>180</v>
      </c>
      <c r="J1747" s="72">
        <v>113</v>
      </c>
      <c r="K1747" s="72">
        <v>45</v>
      </c>
      <c r="L1747" s="73">
        <f t="shared" si="791"/>
        <v>20340</v>
      </c>
      <c r="M1747" s="73">
        <f t="shared" si="790"/>
        <v>8100</v>
      </c>
      <c r="N1747" s="74">
        <v>111</v>
      </c>
      <c r="O1747" s="74">
        <f t="shared" si="777"/>
        <v>19980</v>
      </c>
      <c r="P1747" s="73">
        <f t="shared" si="778"/>
        <v>360</v>
      </c>
      <c r="Q1747" s="74">
        <v>0</v>
      </c>
      <c r="R1747" s="73">
        <f t="shared" si="779"/>
        <v>0</v>
      </c>
      <c r="S1747" s="76" t="str">
        <f t="shared" si="792"/>
        <v>-</v>
      </c>
      <c r="T1747" s="77">
        <v>42</v>
      </c>
      <c r="U1747" s="78">
        <v>0</v>
      </c>
      <c r="V1747" s="73">
        <f t="shared" si="781"/>
        <v>7560</v>
      </c>
      <c r="W1747" s="73">
        <f t="shared" si="793"/>
        <v>12780</v>
      </c>
      <c r="X1747" s="76">
        <f t="shared" si="794"/>
        <v>1.6904761904761907</v>
      </c>
      <c r="Y1747" s="73">
        <f t="shared" si="795"/>
        <v>169.5</v>
      </c>
      <c r="Z1747" s="73">
        <f t="shared" si="796"/>
        <v>124.5</v>
      </c>
      <c r="AA1747" s="73">
        <f t="shared" si="786"/>
        <v>22410</v>
      </c>
      <c r="AB1747" s="73">
        <f t="shared" si="797"/>
        <v>0</v>
      </c>
      <c r="AC1747" s="73">
        <f t="shared" si="788"/>
        <v>0</v>
      </c>
      <c r="AD1747" s="73">
        <f t="shared" si="789"/>
        <v>30510</v>
      </c>
      <c r="AE1747" s="73">
        <v>0</v>
      </c>
    </row>
    <row r="1748" spans="1:31" ht="15" customHeight="1">
      <c r="A1748" s="5" t="s">
        <v>40</v>
      </c>
      <c r="B1748" s="6" t="str">
        <f>IFERROR(VLOOKUP(A1748,'Distributor List'!$A$2:$D$77,2,0),"-")</f>
        <v>Karachi</v>
      </c>
      <c r="C1748" s="6" t="str">
        <f>IFERROR(VLOOKUP(A1748,'Distributor List'!$A$2:$D$77,3,0),"-")</f>
        <v>South</v>
      </c>
      <c r="D1748" s="6" t="str">
        <f>IFERROR(VLOOKUP(A1748,'Distributor List'!$A$2:$F$77,6,0),"-")</f>
        <v>Pak-2</v>
      </c>
      <c r="E1748" s="6" t="str">
        <f>IFERROR(VLOOKUP(A1748,'Distributor List'!$A$2:$D$77,4,0),"-")</f>
        <v>Distributor</v>
      </c>
      <c r="F1748" s="6" t="str">
        <f>IFERROR(VLOOKUP(H1748,'Price List'!$A$2:$H$109,8,0),"-")</f>
        <v>Transformer</v>
      </c>
      <c r="G1748" s="6" t="str">
        <f>IFERROR(VLOOKUP(A1748,'Distributor List'!$A$2:$E$77,5,0),"-")</f>
        <v>Farhan Sheikh</v>
      </c>
      <c r="H1748" s="10" t="s">
        <v>146</v>
      </c>
      <c r="I1748" s="55">
        <v>680</v>
      </c>
      <c r="J1748" s="72">
        <v>0</v>
      </c>
      <c r="K1748" s="72">
        <v>0</v>
      </c>
      <c r="L1748" s="73">
        <f t="shared" si="791"/>
        <v>0</v>
      </c>
      <c r="M1748" s="73">
        <f t="shared" si="790"/>
        <v>0</v>
      </c>
      <c r="N1748" s="74">
        <v>0</v>
      </c>
      <c r="O1748" s="74">
        <f t="shared" si="777"/>
        <v>0</v>
      </c>
      <c r="P1748" s="73">
        <f t="shared" si="778"/>
        <v>0</v>
      </c>
      <c r="Q1748" s="74">
        <v>0</v>
      </c>
      <c r="R1748" s="73">
        <f t="shared" si="779"/>
        <v>0</v>
      </c>
      <c r="S1748" s="76" t="str">
        <f t="shared" si="792"/>
        <v>-</v>
      </c>
      <c r="T1748" s="77">
        <v>0</v>
      </c>
      <c r="U1748" s="78">
        <v>0</v>
      </c>
      <c r="V1748" s="73">
        <f t="shared" si="781"/>
        <v>0</v>
      </c>
      <c r="W1748" s="73">
        <f t="shared" si="793"/>
        <v>0</v>
      </c>
      <c r="X1748" s="76" t="str">
        <f t="shared" si="794"/>
        <v>-</v>
      </c>
      <c r="Y1748" s="73">
        <f t="shared" si="795"/>
        <v>0</v>
      </c>
      <c r="Z1748" s="73">
        <f t="shared" si="796"/>
        <v>0</v>
      </c>
      <c r="AA1748" s="73">
        <f t="shared" si="786"/>
        <v>0</v>
      </c>
      <c r="AB1748" s="73">
        <f t="shared" si="797"/>
        <v>0</v>
      </c>
      <c r="AC1748" s="73">
        <f t="shared" si="788"/>
        <v>0</v>
      </c>
      <c r="AD1748" s="73">
        <f t="shared" si="789"/>
        <v>0</v>
      </c>
      <c r="AE1748" s="73">
        <v>0</v>
      </c>
    </row>
    <row r="1749" spans="1:31" ht="15" customHeight="1">
      <c r="A1749" s="5" t="s">
        <v>40</v>
      </c>
      <c r="B1749" s="6" t="str">
        <f>IFERROR(VLOOKUP(A1749,'Distributor List'!$A$2:$D$77,2,0),"-")</f>
        <v>Karachi</v>
      </c>
      <c r="C1749" s="6" t="str">
        <f>IFERROR(VLOOKUP(A1749,'Distributor List'!$A$2:$D$77,3,0),"-")</f>
        <v>South</v>
      </c>
      <c r="D1749" s="6" t="str">
        <f>IFERROR(VLOOKUP(A1749,'Distributor List'!$A$2:$F$77,6,0),"-")</f>
        <v>Pak-2</v>
      </c>
      <c r="E1749" s="6" t="str">
        <f>IFERROR(VLOOKUP(A1749,'Distributor List'!$A$2:$D$77,4,0),"-")</f>
        <v>Distributor</v>
      </c>
      <c r="F1749" s="6" t="str">
        <f>IFERROR(VLOOKUP(H1749,'Price List'!$A$2:$H$109,8,0),"-")</f>
        <v>Medicronis</v>
      </c>
      <c r="G1749" s="6" t="str">
        <f>IFERROR(VLOOKUP(A1749,'Distributor List'!$A$2:$E$77,5,0),"-")</f>
        <v>Farhan Sheikh</v>
      </c>
      <c r="H1749" s="10" t="s">
        <v>203</v>
      </c>
      <c r="I1749" s="55">
        <v>90</v>
      </c>
      <c r="J1749" s="72">
        <v>77</v>
      </c>
      <c r="K1749" s="72">
        <v>104</v>
      </c>
      <c r="L1749" s="73">
        <f t="shared" si="791"/>
        <v>6930</v>
      </c>
      <c r="M1749" s="73">
        <f t="shared" si="790"/>
        <v>9360</v>
      </c>
      <c r="N1749" s="74">
        <v>71</v>
      </c>
      <c r="O1749" s="74">
        <f t="shared" si="777"/>
        <v>6390</v>
      </c>
      <c r="P1749" s="73">
        <f t="shared" si="778"/>
        <v>540</v>
      </c>
      <c r="Q1749" s="74">
        <v>0</v>
      </c>
      <c r="R1749" s="73">
        <f t="shared" si="779"/>
        <v>0</v>
      </c>
      <c r="S1749" s="76" t="str">
        <f t="shared" si="792"/>
        <v>-</v>
      </c>
      <c r="T1749" s="77">
        <v>37</v>
      </c>
      <c r="U1749" s="78">
        <v>0</v>
      </c>
      <c r="V1749" s="73">
        <f t="shared" si="781"/>
        <v>3330</v>
      </c>
      <c r="W1749" s="73">
        <f t="shared" si="793"/>
        <v>3600</v>
      </c>
      <c r="X1749" s="76">
        <f t="shared" si="794"/>
        <v>1.0810810810810811</v>
      </c>
      <c r="Y1749" s="73">
        <f t="shared" si="795"/>
        <v>115.5</v>
      </c>
      <c r="Z1749" s="73">
        <f t="shared" si="796"/>
        <v>11.5</v>
      </c>
      <c r="AA1749" s="73">
        <f t="shared" si="786"/>
        <v>1035</v>
      </c>
      <c r="AB1749" s="73">
        <f t="shared" si="797"/>
        <v>0</v>
      </c>
      <c r="AC1749" s="73">
        <f t="shared" si="788"/>
        <v>0</v>
      </c>
      <c r="AD1749" s="73">
        <f t="shared" si="789"/>
        <v>10395</v>
      </c>
      <c r="AE1749" s="73">
        <v>0</v>
      </c>
    </row>
    <row r="1750" spans="1:31" ht="15" customHeight="1">
      <c r="A1750" s="5" t="s">
        <v>40</v>
      </c>
      <c r="B1750" s="6" t="str">
        <f>IFERROR(VLOOKUP(A1750,'Distributor List'!$A$2:$D$77,2,0),"-")</f>
        <v>Karachi</v>
      </c>
      <c r="C1750" s="6" t="str">
        <f>IFERROR(VLOOKUP(A1750,'Distributor List'!$A$2:$D$77,3,0),"-")</f>
        <v>South</v>
      </c>
      <c r="D1750" s="6" t="str">
        <f>IFERROR(VLOOKUP(A1750,'Distributor List'!$A$2:$F$77,6,0),"-")</f>
        <v>Pak-2</v>
      </c>
      <c r="E1750" s="6" t="str">
        <f>IFERROR(VLOOKUP(A1750,'Distributor List'!$A$2:$D$77,4,0),"-")</f>
        <v>Distributor</v>
      </c>
      <c r="F1750" s="6" t="str">
        <f>IFERROR(VLOOKUP(H1750,'Price List'!$A$2:$H$109,8,0),"-")</f>
        <v>Medicronis</v>
      </c>
      <c r="G1750" s="6" t="str">
        <f>IFERROR(VLOOKUP(A1750,'Distributor List'!$A$2:$E$77,5,0),"-")</f>
        <v>Farhan Sheikh</v>
      </c>
      <c r="H1750" s="10" t="s">
        <v>204</v>
      </c>
      <c r="I1750" s="55">
        <v>110</v>
      </c>
      <c r="J1750" s="72">
        <v>52</v>
      </c>
      <c r="K1750" s="72">
        <v>10</v>
      </c>
      <c r="L1750" s="73">
        <f t="shared" si="791"/>
        <v>5720</v>
      </c>
      <c r="M1750" s="73">
        <f t="shared" si="790"/>
        <v>1100</v>
      </c>
      <c r="N1750" s="74">
        <v>47</v>
      </c>
      <c r="O1750" s="74">
        <f t="shared" si="777"/>
        <v>5170</v>
      </c>
      <c r="P1750" s="73">
        <f t="shared" si="778"/>
        <v>550</v>
      </c>
      <c r="Q1750" s="74">
        <v>0</v>
      </c>
      <c r="R1750" s="73">
        <f t="shared" si="779"/>
        <v>0</v>
      </c>
      <c r="S1750" s="76" t="str">
        <f t="shared" si="792"/>
        <v>-</v>
      </c>
      <c r="T1750" s="77">
        <v>46</v>
      </c>
      <c r="U1750" s="78">
        <v>0</v>
      </c>
      <c r="V1750" s="73">
        <f t="shared" si="781"/>
        <v>5060</v>
      </c>
      <c r="W1750" s="73">
        <f t="shared" si="793"/>
        <v>660</v>
      </c>
      <c r="X1750" s="76">
        <f t="shared" si="794"/>
        <v>0.13043478260869557</v>
      </c>
      <c r="Y1750" s="73">
        <f t="shared" si="795"/>
        <v>78</v>
      </c>
      <c r="Z1750" s="73">
        <f t="shared" si="796"/>
        <v>68</v>
      </c>
      <c r="AA1750" s="73">
        <f t="shared" si="786"/>
        <v>7480</v>
      </c>
      <c r="AB1750" s="73">
        <f t="shared" si="797"/>
        <v>0</v>
      </c>
      <c r="AC1750" s="73">
        <f t="shared" si="788"/>
        <v>0</v>
      </c>
      <c r="AD1750" s="73">
        <f t="shared" si="789"/>
        <v>8580</v>
      </c>
      <c r="AE1750" s="73">
        <v>0</v>
      </c>
    </row>
    <row r="1751" spans="1:31" ht="15" customHeight="1">
      <c r="A1751" s="5" t="s">
        <v>40</v>
      </c>
      <c r="B1751" s="6" t="str">
        <f>IFERROR(VLOOKUP(A1751,'Distributor List'!$A$2:$D$77,2,0),"-")</f>
        <v>Karachi</v>
      </c>
      <c r="C1751" s="6" t="str">
        <f>IFERROR(VLOOKUP(A1751,'Distributor List'!$A$2:$D$77,3,0),"-")</f>
        <v>South</v>
      </c>
      <c r="D1751" s="6" t="str">
        <f>IFERROR(VLOOKUP(A1751,'Distributor List'!$A$2:$F$77,6,0),"-")</f>
        <v>Pak-2</v>
      </c>
      <c r="E1751" s="6" t="str">
        <f>IFERROR(VLOOKUP(A1751,'Distributor List'!$A$2:$D$77,4,0),"-")</f>
        <v>Distributor</v>
      </c>
      <c r="F1751" s="6" t="str">
        <f>IFERROR(VLOOKUP(H1751,'Price List'!$A$2:$H$109,8,0),"-")</f>
        <v>Medicronis</v>
      </c>
      <c r="G1751" s="6" t="str">
        <f>IFERROR(VLOOKUP(A1751,'Distributor List'!$A$2:$E$77,5,0),"-")</f>
        <v>Farhan Sheikh</v>
      </c>
      <c r="H1751" s="10" t="s">
        <v>205</v>
      </c>
      <c r="I1751" s="55">
        <v>110</v>
      </c>
      <c r="J1751" s="72">
        <v>58</v>
      </c>
      <c r="K1751" s="72">
        <v>16</v>
      </c>
      <c r="L1751" s="73">
        <f t="shared" si="791"/>
        <v>6380</v>
      </c>
      <c r="M1751" s="73">
        <f t="shared" si="790"/>
        <v>1760</v>
      </c>
      <c r="N1751" s="74">
        <v>58</v>
      </c>
      <c r="O1751" s="74">
        <f t="shared" si="777"/>
        <v>6380</v>
      </c>
      <c r="P1751" s="73">
        <f t="shared" ref="P1751:P1758" si="798">L1751-O1751</f>
        <v>0</v>
      </c>
      <c r="Q1751" s="74">
        <v>0</v>
      </c>
      <c r="R1751" s="73">
        <f t="shared" si="779"/>
        <v>0</v>
      </c>
      <c r="S1751" s="76" t="str">
        <f t="shared" si="792"/>
        <v>-</v>
      </c>
      <c r="T1751" s="77">
        <v>35</v>
      </c>
      <c r="U1751" s="78">
        <v>0</v>
      </c>
      <c r="V1751" s="73">
        <f t="shared" si="781"/>
        <v>3850</v>
      </c>
      <c r="W1751" s="73">
        <f t="shared" si="793"/>
        <v>2530</v>
      </c>
      <c r="X1751" s="76">
        <f t="shared" si="794"/>
        <v>0.65714285714285725</v>
      </c>
      <c r="Y1751" s="73">
        <f t="shared" si="795"/>
        <v>87</v>
      </c>
      <c r="Z1751" s="73">
        <f t="shared" si="796"/>
        <v>71</v>
      </c>
      <c r="AA1751" s="73">
        <f t="shared" ref="AA1751:AA1758" si="799">Z1751*I1751</f>
        <v>7810</v>
      </c>
      <c r="AB1751" s="73">
        <f t="shared" si="797"/>
        <v>0</v>
      </c>
      <c r="AC1751" s="73">
        <f t="shared" ref="AC1751:AC1758" si="800">AB1751*I1751</f>
        <v>0</v>
      </c>
      <c r="AD1751" s="73">
        <f t="shared" ref="AD1751:AD1758" si="801">Y1751*I1751</f>
        <v>9570</v>
      </c>
      <c r="AE1751" s="73">
        <v>0</v>
      </c>
    </row>
    <row r="1752" spans="1:31" ht="15" customHeight="1">
      <c r="A1752" s="5" t="s">
        <v>40</v>
      </c>
      <c r="B1752" s="6" t="str">
        <f>IFERROR(VLOOKUP(A1752,'Distributor List'!$A$2:$D$77,2,0),"-")</f>
        <v>Karachi</v>
      </c>
      <c r="C1752" s="6" t="str">
        <f>IFERROR(VLOOKUP(A1752,'Distributor List'!$A$2:$D$77,3,0),"-")</f>
        <v>South</v>
      </c>
      <c r="D1752" s="6" t="str">
        <f>IFERROR(VLOOKUP(A1752,'Distributor List'!$A$2:$F$77,6,0),"-")</f>
        <v>Pak-2</v>
      </c>
      <c r="E1752" s="6" t="str">
        <f>IFERROR(VLOOKUP(A1752,'Distributor List'!$A$2:$D$77,4,0),"-")</f>
        <v>Distributor</v>
      </c>
      <c r="F1752" s="6" t="str">
        <f>IFERROR(VLOOKUP(H1752,'Price List'!$A$2:$H$109,8,0),"-")</f>
        <v>Medicronis</v>
      </c>
      <c r="G1752" s="6" t="str">
        <f>IFERROR(VLOOKUP(A1752,'Distributor List'!$A$2:$E$77,5,0),"-")</f>
        <v>Farhan Sheikh</v>
      </c>
      <c r="H1752" s="10" t="s">
        <v>149</v>
      </c>
      <c r="I1752" s="55">
        <v>105</v>
      </c>
      <c r="J1752" s="72">
        <v>326</v>
      </c>
      <c r="K1752" s="72">
        <v>434</v>
      </c>
      <c r="L1752" s="73">
        <f t="shared" si="791"/>
        <v>34230</v>
      </c>
      <c r="M1752" s="73">
        <f t="shared" si="790"/>
        <v>45570</v>
      </c>
      <c r="N1752" s="74">
        <v>207</v>
      </c>
      <c r="O1752" s="74">
        <f t="shared" ref="O1752:O1758" si="802">N1752*I1752</f>
        <v>21735</v>
      </c>
      <c r="P1752" s="73">
        <f t="shared" si="798"/>
        <v>12495</v>
      </c>
      <c r="Q1752" s="74">
        <v>0</v>
      </c>
      <c r="R1752" s="73">
        <f t="shared" si="779"/>
        <v>0</v>
      </c>
      <c r="S1752" s="76" t="str">
        <f t="shared" si="792"/>
        <v>-</v>
      </c>
      <c r="T1752" s="77">
        <v>108</v>
      </c>
      <c r="U1752" s="78">
        <v>0</v>
      </c>
      <c r="V1752" s="73">
        <f t="shared" si="781"/>
        <v>11340</v>
      </c>
      <c r="W1752" s="73">
        <f t="shared" si="793"/>
        <v>22890</v>
      </c>
      <c r="X1752" s="76">
        <f t="shared" si="794"/>
        <v>2.0185185185185186</v>
      </c>
      <c r="Y1752" s="73">
        <f t="shared" si="795"/>
        <v>489</v>
      </c>
      <c r="Z1752" s="73">
        <f t="shared" si="796"/>
        <v>55</v>
      </c>
      <c r="AA1752" s="73">
        <f t="shared" si="799"/>
        <v>5775</v>
      </c>
      <c r="AB1752" s="73">
        <f t="shared" si="797"/>
        <v>0</v>
      </c>
      <c r="AC1752" s="73">
        <f t="shared" si="800"/>
        <v>0</v>
      </c>
      <c r="AD1752" s="73">
        <f t="shared" si="801"/>
        <v>51345</v>
      </c>
      <c r="AE1752" s="73">
        <v>0</v>
      </c>
    </row>
    <row r="1753" spans="1:31" ht="15" customHeight="1">
      <c r="A1753" s="5" t="s">
        <v>40</v>
      </c>
      <c r="B1753" s="6" t="str">
        <f>IFERROR(VLOOKUP(A1753,'Distributor List'!$A$2:$D$77,2,0),"-")</f>
        <v>Karachi</v>
      </c>
      <c r="C1753" s="6" t="str">
        <f>IFERROR(VLOOKUP(A1753,'Distributor List'!$A$2:$D$77,3,0),"-")</f>
        <v>South</v>
      </c>
      <c r="D1753" s="6" t="str">
        <f>IFERROR(VLOOKUP(A1753,'Distributor List'!$A$2:$F$77,6,0),"-")</f>
        <v>Pak-2</v>
      </c>
      <c r="E1753" s="6" t="str">
        <f>IFERROR(VLOOKUP(A1753,'Distributor List'!$A$2:$D$77,4,0),"-")</f>
        <v>Distributor</v>
      </c>
      <c r="F1753" s="6" t="str">
        <f>IFERROR(VLOOKUP(H1753,'Price List'!$A$2:$H$109,8,0),"-")</f>
        <v>Medicronis</v>
      </c>
      <c r="G1753" s="6" t="str">
        <f>IFERROR(VLOOKUP(A1753,'Distributor List'!$A$2:$E$77,5,0),"-")</f>
        <v>Farhan Sheikh</v>
      </c>
      <c r="H1753" s="59" t="s">
        <v>206</v>
      </c>
      <c r="I1753" s="57">
        <v>90</v>
      </c>
      <c r="J1753" s="72">
        <v>24</v>
      </c>
      <c r="K1753" s="72">
        <v>34</v>
      </c>
      <c r="L1753" s="73">
        <f t="shared" si="791"/>
        <v>2160</v>
      </c>
      <c r="M1753" s="73">
        <f t="shared" si="790"/>
        <v>3060</v>
      </c>
      <c r="N1753" s="74">
        <v>16</v>
      </c>
      <c r="O1753" s="74">
        <f t="shared" si="802"/>
        <v>1440</v>
      </c>
      <c r="P1753" s="73">
        <f t="shared" si="798"/>
        <v>720</v>
      </c>
      <c r="Q1753" s="74">
        <v>0</v>
      </c>
      <c r="R1753" s="73">
        <v>0</v>
      </c>
      <c r="S1753" s="76" t="str">
        <f t="shared" si="792"/>
        <v>-</v>
      </c>
      <c r="T1753" s="77">
        <v>0</v>
      </c>
      <c r="U1753" s="78">
        <v>0</v>
      </c>
      <c r="V1753" s="73">
        <f t="shared" si="781"/>
        <v>0</v>
      </c>
      <c r="W1753" s="73">
        <f t="shared" si="793"/>
        <v>2160</v>
      </c>
      <c r="X1753" s="76" t="str">
        <f t="shared" si="794"/>
        <v>-</v>
      </c>
      <c r="Y1753" s="73">
        <f t="shared" si="795"/>
        <v>36</v>
      </c>
      <c r="Z1753" s="73">
        <f t="shared" si="796"/>
        <v>2</v>
      </c>
      <c r="AA1753" s="73">
        <f t="shared" si="799"/>
        <v>180</v>
      </c>
      <c r="AB1753" s="73">
        <f t="shared" si="797"/>
        <v>0</v>
      </c>
      <c r="AC1753" s="73">
        <f t="shared" si="800"/>
        <v>0</v>
      </c>
      <c r="AD1753" s="73">
        <f t="shared" si="801"/>
        <v>3240</v>
      </c>
      <c r="AE1753" s="73">
        <v>0</v>
      </c>
    </row>
    <row r="1754" spans="1:31" ht="15" customHeight="1">
      <c r="A1754" s="5" t="s">
        <v>40</v>
      </c>
      <c r="B1754" s="6" t="str">
        <f>IFERROR(VLOOKUP(A1754,'Distributor List'!$A$2:$D$77,2,0),"-")</f>
        <v>Karachi</v>
      </c>
      <c r="C1754" s="6" t="str">
        <f>IFERROR(VLOOKUP(A1754,'Distributor List'!$A$2:$D$77,3,0),"-")</f>
        <v>South</v>
      </c>
      <c r="D1754" s="6" t="str">
        <f>IFERROR(VLOOKUP(A1754,'Distributor List'!$A$2:$F$77,6,0),"-")</f>
        <v>Pak-2</v>
      </c>
      <c r="E1754" s="6" t="str">
        <f>IFERROR(VLOOKUP(A1754,'Distributor List'!$A$2:$D$77,4,0),"-")</f>
        <v>Distributor</v>
      </c>
      <c r="F1754" s="6" t="str">
        <f>IFERROR(VLOOKUP(H1754,'Price List'!$A$2:$H$109,8,0),"-")</f>
        <v>Medicronis</v>
      </c>
      <c r="G1754" s="6" t="str">
        <f>IFERROR(VLOOKUP(A1754,'Distributor List'!$A$2:$E$77,5,0),"-")</f>
        <v>Farhan Sheikh</v>
      </c>
      <c r="H1754" s="59" t="s">
        <v>207</v>
      </c>
      <c r="I1754" s="57">
        <v>105</v>
      </c>
      <c r="J1754" s="72">
        <v>21</v>
      </c>
      <c r="K1754" s="72">
        <v>35</v>
      </c>
      <c r="L1754" s="73">
        <f t="shared" si="791"/>
        <v>2205</v>
      </c>
      <c r="M1754" s="73">
        <f t="shared" si="790"/>
        <v>3675</v>
      </c>
      <c r="N1754" s="74">
        <v>15</v>
      </c>
      <c r="O1754" s="74">
        <f t="shared" si="802"/>
        <v>1575</v>
      </c>
      <c r="P1754" s="73">
        <f t="shared" si="798"/>
        <v>630</v>
      </c>
      <c r="Q1754" s="74">
        <v>0</v>
      </c>
      <c r="R1754" s="73">
        <v>0</v>
      </c>
      <c r="S1754" s="76" t="str">
        <f t="shared" si="792"/>
        <v>-</v>
      </c>
      <c r="T1754" s="77">
        <v>0</v>
      </c>
      <c r="U1754" s="78">
        <v>0</v>
      </c>
      <c r="V1754" s="73">
        <f t="shared" si="781"/>
        <v>0</v>
      </c>
      <c r="W1754" s="73">
        <f t="shared" si="793"/>
        <v>2205</v>
      </c>
      <c r="X1754" s="76" t="str">
        <f t="shared" si="794"/>
        <v>-</v>
      </c>
      <c r="Y1754" s="73">
        <f t="shared" si="795"/>
        <v>31.5</v>
      </c>
      <c r="Z1754" s="73">
        <f t="shared" si="796"/>
        <v>0</v>
      </c>
      <c r="AA1754" s="73">
        <f t="shared" si="799"/>
        <v>0</v>
      </c>
      <c r="AB1754" s="73">
        <f t="shared" si="797"/>
        <v>3.5</v>
      </c>
      <c r="AC1754" s="73">
        <f t="shared" si="800"/>
        <v>367.5</v>
      </c>
      <c r="AD1754" s="73">
        <f t="shared" si="801"/>
        <v>3307.5</v>
      </c>
      <c r="AE1754" s="73">
        <v>0</v>
      </c>
    </row>
    <row r="1755" spans="1:31" ht="15" customHeight="1">
      <c r="A1755" s="5" t="s">
        <v>40</v>
      </c>
      <c r="B1755" s="6" t="str">
        <f>IFERROR(VLOOKUP(A1755,'Distributor List'!$A$2:$D$77,2,0),"-")</f>
        <v>Karachi</v>
      </c>
      <c r="C1755" s="6" t="str">
        <f>IFERROR(VLOOKUP(A1755,'Distributor List'!$A$2:$D$77,3,0),"-")</f>
        <v>South</v>
      </c>
      <c r="D1755" s="6" t="str">
        <f>IFERROR(VLOOKUP(A1755,'Distributor List'!$A$2:$F$77,6,0),"-")</f>
        <v>Pak-2</v>
      </c>
      <c r="E1755" s="6" t="str">
        <f>IFERROR(VLOOKUP(A1755,'Distributor List'!$A$2:$D$77,4,0),"-")</f>
        <v>Distributor</v>
      </c>
      <c r="F1755" s="6" t="str">
        <f>IFERROR(VLOOKUP(H1755,'Price List'!$A$2:$H$109,8,0),"-")</f>
        <v>Medicronis</v>
      </c>
      <c r="G1755" s="6" t="str">
        <f>IFERROR(VLOOKUP(A1755,'Distributor List'!$A$2:$E$77,5,0),"-")</f>
        <v>Farhan Sheikh</v>
      </c>
      <c r="H1755" s="59" t="s">
        <v>208</v>
      </c>
      <c r="I1755" s="57">
        <v>120</v>
      </c>
      <c r="J1755" s="72">
        <v>14</v>
      </c>
      <c r="K1755" s="72">
        <v>94</v>
      </c>
      <c r="L1755" s="73">
        <f t="shared" si="791"/>
        <v>1680</v>
      </c>
      <c r="M1755" s="73">
        <f t="shared" si="790"/>
        <v>11280</v>
      </c>
      <c r="N1755" s="74">
        <v>6</v>
      </c>
      <c r="O1755" s="74">
        <f t="shared" si="802"/>
        <v>720</v>
      </c>
      <c r="P1755" s="73">
        <f t="shared" si="798"/>
        <v>960</v>
      </c>
      <c r="Q1755" s="74">
        <v>0</v>
      </c>
      <c r="R1755" s="73">
        <v>0</v>
      </c>
      <c r="S1755" s="76" t="str">
        <f t="shared" si="792"/>
        <v>-</v>
      </c>
      <c r="T1755" s="77">
        <v>0</v>
      </c>
      <c r="U1755" s="78">
        <v>0</v>
      </c>
      <c r="V1755" s="73">
        <f t="shared" si="781"/>
        <v>0</v>
      </c>
      <c r="W1755" s="73">
        <f t="shared" si="793"/>
        <v>1680</v>
      </c>
      <c r="X1755" s="76" t="str">
        <f t="shared" si="794"/>
        <v>-</v>
      </c>
      <c r="Y1755" s="73">
        <f t="shared" si="795"/>
        <v>21</v>
      </c>
      <c r="Z1755" s="73">
        <f t="shared" si="796"/>
        <v>0</v>
      </c>
      <c r="AA1755" s="73">
        <f t="shared" si="799"/>
        <v>0</v>
      </c>
      <c r="AB1755" s="73">
        <f t="shared" si="797"/>
        <v>73</v>
      </c>
      <c r="AC1755" s="73">
        <f t="shared" si="800"/>
        <v>8760</v>
      </c>
      <c r="AD1755" s="73">
        <f t="shared" si="801"/>
        <v>2520</v>
      </c>
      <c r="AE1755" s="73">
        <v>0</v>
      </c>
    </row>
    <row r="1756" spans="1:31" ht="15" customHeight="1">
      <c r="A1756" s="5" t="s">
        <v>40</v>
      </c>
      <c r="B1756" s="6" t="str">
        <f>IFERROR(VLOOKUP(A1756,'Distributor List'!$A$2:$D$77,2,0),"-")</f>
        <v>Karachi</v>
      </c>
      <c r="C1756" s="6" t="str">
        <f>IFERROR(VLOOKUP(A1756,'Distributor List'!$A$2:$D$77,3,0),"-")</f>
        <v>South</v>
      </c>
      <c r="D1756" s="6" t="str">
        <f>IFERROR(VLOOKUP(A1756,'Distributor List'!$A$2:$F$77,6,0),"-")</f>
        <v>Pak-2</v>
      </c>
      <c r="E1756" s="6" t="str">
        <f>IFERROR(VLOOKUP(A1756,'Distributor List'!$A$2:$D$77,4,0),"-")</f>
        <v>Distributor</v>
      </c>
      <c r="F1756" s="6" t="str">
        <f>IFERROR(VLOOKUP(H1756,'Price List'!$A$2:$H$109,8,0),"-")</f>
        <v>Medicronis</v>
      </c>
      <c r="G1756" s="6" t="str">
        <f>IFERROR(VLOOKUP(A1756,'Distributor List'!$A$2:$E$77,5,0),"-")</f>
        <v>Farhan Sheikh</v>
      </c>
      <c r="H1756" s="59" t="s">
        <v>209</v>
      </c>
      <c r="I1756" s="57">
        <v>105</v>
      </c>
      <c r="J1756" s="72">
        <v>66</v>
      </c>
      <c r="K1756" s="72">
        <v>15</v>
      </c>
      <c r="L1756" s="73">
        <f t="shared" si="791"/>
        <v>6930</v>
      </c>
      <c r="M1756" s="73">
        <f t="shared" si="790"/>
        <v>1575</v>
      </c>
      <c r="N1756" s="74">
        <v>49</v>
      </c>
      <c r="O1756" s="74">
        <f t="shared" si="802"/>
        <v>5145</v>
      </c>
      <c r="P1756" s="73">
        <f t="shared" si="798"/>
        <v>1785</v>
      </c>
      <c r="Q1756" s="74">
        <v>0</v>
      </c>
      <c r="R1756" s="73">
        <f t="shared" ref="R1756:R1758" si="803">Q1756*I1756</f>
        <v>0</v>
      </c>
      <c r="S1756" s="76" t="str">
        <f t="shared" si="792"/>
        <v>-</v>
      </c>
      <c r="T1756" s="77">
        <v>27</v>
      </c>
      <c r="U1756" s="78">
        <v>0</v>
      </c>
      <c r="V1756" s="73">
        <f t="shared" si="781"/>
        <v>2835</v>
      </c>
      <c r="W1756" s="73">
        <f t="shared" si="793"/>
        <v>4095</v>
      </c>
      <c r="X1756" s="76">
        <f t="shared" si="794"/>
        <v>1.4444444444444446</v>
      </c>
      <c r="Y1756" s="73">
        <f t="shared" si="795"/>
        <v>99</v>
      </c>
      <c r="Z1756" s="73">
        <f t="shared" si="796"/>
        <v>84</v>
      </c>
      <c r="AA1756" s="73">
        <f t="shared" si="799"/>
        <v>8820</v>
      </c>
      <c r="AB1756" s="73">
        <f t="shared" si="797"/>
        <v>0</v>
      </c>
      <c r="AC1756" s="73">
        <f t="shared" si="800"/>
        <v>0</v>
      </c>
      <c r="AD1756" s="73">
        <f t="shared" si="801"/>
        <v>10395</v>
      </c>
      <c r="AE1756" s="73">
        <v>0</v>
      </c>
    </row>
    <row r="1757" spans="1:31" ht="15" customHeight="1">
      <c r="A1757" s="5" t="s">
        <v>40</v>
      </c>
      <c r="B1757" s="6" t="str">
        <f>IFERROR(VLOOKUP(A1757,'Distributor List'!$A$2:$D$77,2,0),"-")</f>
        <v>Karachi</v>
      </c>
      <c r="C1757" s="6" t="str">
        <f>IFERROR(VLOOKUP(A1757,'Distributor List'!$A$2:$D$77,3,0),"-")</f>
        <v>South</v>
      </c>
      <c r="D1757" s="6" t="str">
        <f>IFERROR(VLOOKUP(A1757,'Distributor List'!$A$2:$F$77,6,0),"-")</f>
        <v>Pak-2</v>
      </c>
      <c r="E1757" s="6" t="str">
        <f>IFERROR(VLOOKUP(A1757,'Distributor List'!$A$2:$D$77,4,0),"-")</f>
        <v>Distributor</v>
      </c>
      <c r="F1757" s="6" t="str">
        <f>IFERROR(VLOOKUP(H1757,'Price List'!$A$2:$H$109,8,0),"-")</f>
        <v>Medicronis</v>
      </c>
      <c r="G1757" s="6" t="str">
        <f>IFERROR(VLOOKUP(A1757,'Distributor List'!$A$2:$E$77,5,0),"-")</f>
        <v>Farhan Sheikh</v>
      </c>
      <c r="H1757" s="59" t="s">
        <v>210</v>
      </c>
      <c r="I1757" s="57">
        <v>170</v>
      </c>
      <c r="J1757" s="72">
        <v>2</v>
      </c>
      <c r="K1757" s="72">
        <v>30</v>
      </c>
      <c r="L1757" s="73">
        <f t="shared" si="791"/>
        <v>340</v>
      </c>
      <c r="M1757" s="73">
        <f t="shared" si="790"/>
        <v>5100</v>
      </c>
      <c r="N1757" s="74">
        <v>2</v>
      </c>
      <c r="O1757" s="74">
        <f t="shared" si="802"/>
        <v>340</v>
      </c>
      <c r="P1757" s="73">
        <f t="shared" si="798"/>
        <v>0</v>
      </c>
      <c r="Q1757" s="74">
        <v>0</v>
      </c>
      <c r="R1757" s="73">
        <f t="shared" si="803"/>
        <v>0</v>
      </c>
      <c r="S1757" s="76" t="str">
        <f t="shared" si="792"/>
        <v>-</v>
      </c>
      <c r="T1757" s="77">
        <v>8</v>
      </c>
      <c r="U1757" s="78">
        <v>0</v>
      </c>
      <c r="V1757" s="73">
        <f t="shared" si="781"/>
        <v>1360</v>
      </c>
      <c r="W1757" s="73">
        <f t="shared" si="793"/>
        <v>-1020</v>
      </c>
      <c r="X1757" s="76">
        <f t="shared" si="794"/>
        <v>-0.75</v>
      </c>
      <c r="Y1757" s="73">
        <f t="shared" si="795"/>
        <v>3</v>
      </c>
      <c r="Z1757" s="73">
        <f t="shared" si="796"/>
        <v>0</v>
      </c>
      <c r="AA1757" s="73">
        <f t="shared" si="799"/>
        <v>0</v>
      </c>
      <c r="AB1757" s="73">
        <f t="shared" si="797"/>
        <v>27</v>
      </c>
      <c r="AC1757" s="73">
        <f t="shared" si="800"/>
        <v>4590</v>
      </c>
      <c r="AD1757" s="73">
        <f t="shared" si="801"/>
        <v>510</v>
      </c>
      <c r="AE1757" s="73">
        <v>0</v>
      </c>
    </row>
    <row r="1758" spans="1:31" ht="15" customHeight="1">
      <c r="A1758" s="5" t="s">
        <v>40</v>
      </c>
      <c r="B1758" s="6" t="str">
        <f>IFERROR(VLOOKUP(A1758,'Distributor List'!$A$2:$D$77,2,0),"-")</f>
        <v>Karachi</v>
      </c>
      <c r="C1758" s="6" t="str">
        <f>IFERROR(VLOOKUP(A1758,'Distributor List'!$A$2:$D$77,3,0),"-")</f>
        <v>South</v>
      </c>
      <c r="D1758" s="6" t="str">
        <f>IFERROR(VLOOKUP(A1758,'Distributor List'!$A$2:$F$77,6,0),"-")</f>
        <v>Pak-2</v>
      </c>
      <c r="E1758" s="6" t="str">
        <f>IFERROR(VLOOKUP(A1758,'Distributor List'!$A$2:$D$77,4,0),"-")</f>
        <v>Distributor</v>
      </c>
      <c r="F1758" s="6" t="str">
        <f>IFERROR(VLOOKUP(H1758,'Price List'!$A$2:$H$109,8,0),"-")</f>
        <v>Medicronis</v>
      </c>
      <c r="G1758" s="6" t="str">
        <f>IFERROR(VLOOKUP(A1758,'Distributor List'!$A$2:$E$77,5,0),"-")</f>
        <v>Farhan Sheikh</v>
      </c>
      <c r="H1758" s="10" t="s">
        <v>211</v>
      </c>
      <c r="I1758" s="58">
        <v>120</v>
      </c>
      <c r="J1758" s="72">
        <v>30</v>
      </c>
      <c r="K1758" s="72">
        <v>62</v>
      </c>
      <c r="L1758" s="73">
        <f t="shared" si="791"/>
        <v>3600</v>
      </c>
      <c r="M1758" s="73">
        <f t="shared" si="790"/>
        <v>7440</v>
      </c>
      <c r="N1758" s="74">
        <v>30</v>
      </c>
      <c r="O1758" s="74">
        <f t="shared" si="802"/>
        <v>3600</v>
      </c>
      <c r="P1758" s="73">
        <f t="shared" si="798"/>
        <v>0</v>
      </c>
      <c r="Q1758" s="74">
        <v>0</v>
      </c>
      <c r="R1758" s="73">
        <f t="shared" si="803"/>
        <v>0</v>
      </c>
      <c r="S1758" s="76" t="str">
        <f t="shared" si="792"/>
        <v>-</v>
      </c>
      <c r="T1758" s="77">
        <v>8</v>
      </c>
      <c r="U1758" s="78">
        <v>0</v>
      </c>
      <c r="V1758" s="73">
        <f t="shared" si="781"/>
        <v>960</v>
      </c>
      <c r="W1758" s="73">
        <f t="shared" si="793"/>
        <v>2640</v>
      </c>
      <c r="X1758" s="76">
        <f t="shared" si="794"/>
        <v>2.75</v>
      </c>
      <c r="Y1758" s="73">
        <f t="shared" si="795"/>
        <v>45</v>
      </c>
      <c r="Z1758" s="73">
        <f t="shared" si="796"/>
        <v>0</v>
      </c>
      <c r="AA1758" s="73">
        <f t="shared" si="799"/>
        <v>0</v>
      </c>
      <c r="AB1758" s="73">
        <f t="shared" si="797"/>
        <v>17</v>
      </c>
      <c r="AC1758" s="73">
        <f t="shared" si="800"/>
        <v>2040</v>
      </c>
      <c r="AD1758" s="73">
        <f t="shared" si="801"/>
        <v>5400</v>
      </c>
      <c r="AE1758" s="73">
        <v>0</v>
      </c>
    </row>
    <row r="1759" spans="1:31" ht="15" customHeight="1">
      <c r="A1759" s="5" t="s">
        <v>29</v>
      </c>
      <c r="B1759" s="6" t="str">
        <f>IFERROR(VLOOKUP(A1759,'Distributor List'!$A$2:$D$77,2,0),"-")</f>
        <v>Mirpur Khas</v>
      </c>
      <c r="C1759" s="6" t="str">
        <f>IFERROR(VLOOKUP(A1759,'Distributor List'!$A$2:$D$77,3,0),"-")</f>
        <v>South</v>
      </c>
      <c r="D1759" s="6" t="str">
        <f>IFERROR(VLOOKUP(A1759,'Distributor List'!$A$2:$F$77,6,0),"-")</f>
        <v>Pak-2</v>
      </c>
      <c r="E1759" s="6" t="str">
        <f>IFERROR(VLOOKUP(A1759,'Distributor List'!$A$2:$D$77,4,0),"-")</f>
        <v>Distributor</v>
      </c>
      <c r="F1759" s="6" t="str">
        <f>IFERROR(VLOOKUP(H1759,'Price List'!$A$2:$H$109,8,0),"-")</f>
        <v>Medicronis</v>
      </c>
      <c r="G1759" s="6" t="str">
        <f>IFERROR(VLOOKUP(A1759,'Distributor List'!$A$2:$E$77,5,0),"-")</f>
        <v>Farhan Sheikh</v>
      </c>
      <c r="H1759" s="10" t="s">
        <v>212</v>
      </c>
      <c r="I1759" s="58">
        <v>60</v>
      </c>
      <c r="J1759" s="72">
        <v>20</v>
      </c>
      <c r="K1759" s="72">
        <v>326</v>
      </c>
      <c r="L1759" s="73">
        <f t="shared" si="791"/>
        <v>1200</v>
      </c>
      <c r="M1759" s="73">
        <f t="shared" si="776"/>
        <v>19560</v>
      </c>
      <c r="N1759" s="74">
        <v>20</v>
      </c>
      <c r="O1759" s="74">
        <f t="shared" si="777"/>
        <v>1200</v>
      </c>
      <c r="P1759" s="73">
        <f t="shared" si="778"/>
        <v>0</v>
      </c>
      <c r="Q1759" s="75">
        <v>172.8</v>
      </c>
      <c r="R1759" s="73">
        <f t="shared" si="779"/>
        <v>10368</v>
      </c>
      <c r="S1759" s="76">
        <f t="shared" ref="S1759:S1792" si="804">IFERROR(L1759/R1759,"-")</f>
        <v>0.11574074074074074</v>
      </c>
      <c r="T1759" s="77">
        <v>10</v>
      </c>
      <c r="U1759" s="78">
        <f t="shared" ref="U1759:U1804" si="805">J1759-T1759</f>
        <v>10</v>
      </c>
      <c r="V1759" s="73">
        <f t="shared" si="781"/>
        <v>600</v>
      </c>
      <c r="W1759" s="73">
        <f t="shared" ref="W1759:W1792" si="806">L1759-V1759</f>
        <v>600</v>
      </c>
      <c r="X1759" s="76">
        <f t="shared" ref="X1759:X1792" si="807">IFERROR(L1759/V1759-1,"-")</f>
        <v>1</v>
      </c>
      <c r="Y1759" s="73">
        <f t="shared" ref="Y1759:Y1792" si="808">(J1759)/1*1.5</f>
        <v>30</v>
      </c>
      <c r="Z1759" s="73">
        <f t="shared" ref="Z1759:Z1792" si="809">IF(Y1759&gt;K1759,Y1759-K1759,0)</f>
        <v>0</v>
      </c>
      <c r="AA1759" s="73">
        <f t="shared" si="786"/>
        <v>0</v>
      </c>
      <c r="AB1759" s="73">
        <f t="shared" ref="AB1759:AB1792" si="810">IF(Y1759&lt;K1759,K1759-Y1759,0)</f>
        <v>296</v>
      </c>
      <c r="AC1759" s="73">
        <f t="shared" si="788"/>
        <v>17760</v>
      </c>
      <c r="AD1759" s="73">
        <f t="shared" si="789"/>
        <v>1800</v>
      </c>
      <c r="AE1759" s="73">
        <v>0</v>
      </c>
    </row>
    <row r="1760" spans="1:31" ht="15" customHeight="1">
      <c r="A1760" s="5" t="s">
        <v>29</v>
      </c>
      <c r="B1760" s="6" t="str">
        <f>IFERROR(VLOOKUP(A1760,'Distributor List'!$A$2:$D$77,2,0),"-")</f>
        <v>Mirpur Khas</v>
      </c>
      <c r="C1760" s="6" t="str">
        <f>IFERROR(VLOOKUP(A1760,'Distributor List'!$A$2:$D$77,3,0),"-")</f>
        <v>South</v>
      </c>
      <c r="D1760" s="6" t="str">
        <f>IFERROR(VLOOKUP(A1760,'Distributor List'!$A$2:$F$77,6,0),"-")</f>
        <v>Pak-2</v>
      </c>
      <c r="E1760" s="6" t="str">
        <f>IFERROR(VLOOKUP(A1760,'Distributor List'!$A$2:$D$77,4,0),"-")</f>
        <v>Distributor</v>
      </c>
      <c r="F1760" s="6" t="str">
        <f>IFERROR(VLOOKUP(H1760,'Price List'!$A$2:$H$109,8,0),"-")</f>
        <v>Medicronis</v>
      </c>
      <c r="G1760" s="6" t="str">
        <f>IFERROR(VLOOKUP(A1760,'Distributor List'!$A$2:$E$77,5,0),"-")</f>
        <v>Farhan Sheikh</v>
      </c>
      <c r="H1760" s="10" t="s">
        <v>11</v>
      </c>
      <c r="I1760" s="58">
        <v>80</v>
      </c>
      <c r="J1760" s="72">
        <v>58</v>
      </c>
      <c r="K1760" s="72">
        <v>118</v>
      </c>
      <c r="L1760" s="73">
        <f t="shared" si="791"/>
        <v>4640</v>
      </c>
      <c r="M1760" s="73">
        <f t="shared" si="776"/>
        <v>9440</v>
      </c>
      <c r="N1760" s="74">
        <v>58</v>
      </c>
      <c r="O1760" s="74">
        <f t="shared" si="777"/>
        <v>4640</v>
      </c>
      <c r="P1760" s="73">
        <f t="shared" si="778"/>
        <v>0</v>
      </c>
      <c r="Q1760" s="75">
        <v>622.08000000000004</v>
      </c>
      <c r="R1760" s="73">
        <f t="shared" si="779"/>
        <v>49766.400000000001</v>
      </c>
      <c r="S1760" s="76">
        <f t="shared" si="804"/>
        <v>9.3235596707818932E-2</v>
      </c>
      <c r="T1760" s="77">
        <v>69</v>
      </c>
      <c r="U1760" s="78">
        <f t="shared" si="805"/>
        <v>-11</v>
      </c>
      <c r="V1760" s="73">
        <f t="shared" si="781"/>
        <v>5520</v>
      </c>
      <c r="W1760" s="73">
        <f t="shared" si="806"/>
        <v>-880</v>
      </c>
      <c r="X1760" s="76">
        <f t="shared" si="807"/>
        <v>-0.15942028985507251</v>
      </c>
      <c r="Y1760" s="73">
        <f t="shared" si="808"/>
        <v>87</v>
      </c>
      <c r="Z1760" s="73">
        <f t="shared" si="809"/>
        <v>0</v>
      </c>
      <c r="AA1760" s="73">
        <f t="shared" si="786"/>
        <v>0</v>
      </c>
      <c r="AB1760" s="73">
        <f t="shared" si="810"/>
        <v>31</v>
      </c>
      <c r="AC1760" s="73">
        <f t="shared" si="788"/>
        <v>2480</v>
      </c>
      <c r="AD1760" s="73">
        <f t="shared" si="789"/>
        <v>6960</v>
      </c>
      <c r="AE1760" s="73">
        <v>0</v>
      </c>
    </row>
    <row r="1761" spans="1:31" ht="15" customHeight="1">
      <c r="A1761" s="5" t="s">
        <v>29</v>
      </c>
      <c r="B1761" s="6" t="str">
        <f>IFERROR(VLOOKUP(A1761,'Distributor List'!$A$2:$D$77,2,0),"-")</f>
        <v>Mirpur Khas</v>
      </c>
      <c r="C1761" s="6" t="str">
        <f>IFERROR(VLOOKUP(A1761,'Distributor List'!$A$2:$D$77,3,0),"-")</f>
        <v>South</v>
      </c>
      <c r="D1761" s="6" t="str">
        <f>IFERROR(VLOOKUP(A1761,'Distributor List'!$A$2:$F$77,6,0),"-")</f>
        <v>Pak-2</v>
      </c>
      <c r="E1761" s="6" t="str">
        <f>IFERROR(VLOOKUP(A1761,'Distributor List'!$A$2:$D$77,4,0),"-")</f>
        <v>Distributor</v>
      </c>
      <c r="F1761" s="6" t="str">
        <f>IFERROR(VLOOKUP(H1761,'Price List'!$A$2:$H$109,8,0),"-")</f>
        <v>Medicronis</v>
      </c>
      <c r="G1761" s="6" t="str">
        <f>IFERROR(VLOOKUP(A1761,'Distributor List'!$A$2:$E$77,5,0),"-")</f>
        <v>Farhan Sheikh</v>
      </c>
      <c r="H1761" s="10" t="s">
        <v>143</v>
      </c>
      <c r="I1761" s="58">
        <v>105</v>
      </c>
      <c r="J1761" s="72">
        <v>65</v>
      </c>
      <c r="K1761" s="72">
        <v>183</v>
      </c>
      <c r="L1761" s="73">
        <f t="shared" si="791"/>
        <v>6825</v>
      </c>
      <c r="M1761" s="73">
        <f t="shared" si="776"/>
        <v>19215</v>
      </c>
      <c r="N1761" s="74">
        <v>65</v>
      </c>
      <c r="O1761" s="74">
        <f t="shared" si="777"/>
        <v>6825</v>
      </c>
      <c r="P1761" s="73">
        <f t="shared" si="778"/>
        <v>0</v>
      </c>
      <c r="Q1761" s="75">
        <v>829.44</v>
      </c>
      <c r="R1761" s="73">
        <f t="shared" si="779"/>
        <v>87091.200000000012</v>
      </c>
      <c r="S1761" s="76">
        <f t="shared" si="804"/>
        <v>7.836612654320986E-2</v>
      </c>
      <c r="T1761" s="77">
        <v>67</v>
      </c>
      <c r="U1761" s="78">
        <f t="shared" si="805"/>
        <v>-2</v>
      </c>
      <c r="V1761" s="73">
        <f t="shared" si="781"/>
        <v>7035</v>
      </c>
      <c r="W1761" s="73">
        <f t="shared" si="806"/>
        <v>-210</v>
      </c>
      <c r="X1761" s="76">
        <f t="shared" si="807"/>
        <v>-2.9850746268656692E-2</v>
      </c>
      <c r="Y1761" s="73">
        <f t="shared" si="808"/>
        <v>97.5</v>
      </c>
      <c r="Z1761" s="73">
        <f t="shared" si="809"/>
        <v>0</v>
      </c>
      <c r="AA1761" s="73">
        <f t="shared" si="786"/>
        <v>0</v>
      </c>
      <c r="AB1761" s="73">
        <f t="shared" si="810"/>
        <v>85.5</v>
      </c>
      <c r="AC1761" s="73">
        <f t="shared" si="788"/>
        <v>8977.5</v>
      </c>
      <c r="AD1761" s="73">
        <f t="shared" si="789"/>
        <v>10237.5</v>
      </c>
      <c r="AE1761" s="73">
        <v>0</v>
      </c>
    </row>
    <row r="1762" spans="1:31" ht="15" customHeight="1">
      <c r="A1762" s="5" t="s">
        <v>29</v>
      </c>
      <c r="B1762" s="6" t="str">
        <f>IFERROR(VLOOKUP(A1762,'Distributor List'!$A$2:$D$77,2,0),"-")</f>
        <v>Mirpur Khas</v>
      </c>
      <c r="C1762" s="6" t="str">
        <f>IFERROR(VLOOKUP(A1762,'Distributor List'!$A$2:$D$77,3,0),"-")</f>
        <v>South</v>
      </c>
      <c r="D1762" s="6" t="str">
        <f>IFERROR(VLOOKUP(A1762,'Distributor List'!$A$2:$F$77,6,0),"-")</f>
        <v>Pak-2</v>
      </c>
      <c r="E1762" s="6" t="str">
        <f>IFERROR(VLOOKUP(A1762,'Distributor List'!$A$2:$D$77,4,0),"-")</f>
        <v>Distributor</v>
      </c>
      <c r="F1762" s="6" t="str">
        <f>IFERROR(VLOOKUP(H1762,'Price List'!$A$2:$H$109,8,0),"-")</f>
        <v>Transformer</v>
      </c>
      <c r="G1762" s="6" t="str">
        <f>IFERROR(VLOOKUP(A1762,'Distributor List'!$A$2:$E$77,5,0),"-")</f>
        <v>Farhan Sheikh</v>
      </c>
      <c r="H1762" s="10" t="s">
        <v>178</v>
      </c>
      <c r="I1762" s="58">
        <v>140</v>
      </c>
      <c r="J1762" s="72">
        <v>0</v>
      </c>
      <c r="K1762" s="72">
        <v>0</v>
      </c>
      <c r="L1762" s="73">
        <f t="shared" si="791"/>
        <v>0</v>
      </c>
      <c r="M1762" s="73">
        <f t="shared" si="776"/>
        <v>0</v>
      </c>
      <c r="N1762" s="74">
        <v>0</v>
      </c>
      <c r="O1762" s="74">
        <f t="shared" si="777"/>
        <v>0</v>
      </c>
      <c r="P1762" s="73">
        <f t="shared" si="778"/>
        <v>0</v>
      </c>
      <c r="Q1762" s="75">
        <v>0</v>
      </c>
      <c r="R1762" s="73">
        <f t="shared" si="779"/>
        <v>0</v>
      </c>
      <c r="S1762" s="76" t="str">
        <f t="shared" si="804"/>
        <v>-</v>
      </c>
      <c r="T1762" s="77">
        <v>0</v>
      </c>
      <c r="U1762" s="78">
        <f t="shared" si="805"/>
        <v>0</v>
      </c>
      <c r="V1762" s="73">
        <f t="shared" si="781"/>
        <v>0</v>
      </c>
      <c r="W1762" s="73">
        <f t="shared" si="806"/>
        <v>0</v>
      </c>
      <c r="X1762" s="76" t="str">
        <f t="shared" si="807"/>
        <v>-</v>
      </c>
      <c r="Y1762" s="73">
        <f t="shared" si="808"/>
        <v>0</v>
      </c>
      <c r="Z1762" s="73">
        <f t="shared" si="809"/>
        <v>0</v>
      </c>
      <c r="AA1762" s="73">
        <f t="shared" si="786"/>
        <v>0</v>
      </c>
      <c r="AB1762" s="73">
        <f t="shared" si="810"/>
        <v>0</v>
      </c>
      <c r="AC1762" s="73">
        <f t="shared" si="788"/>
        <v>0</v>
      </c>
      <c r="AD1762" s="73">
        <f t="shared" si="789"/>
        <v>0</v>
      </c>
      <c r="AE1762" s="73">
        <v>0</v>
      </c>
    </row>
    <row r="1763" spans="1:31" ht="15" customHeight="1">
      <c r="A1763" s="5" t="s">
        <v>29</v>
      </c>
      <c r="B1763" s="6" t="str">
        <f>IFERROR(VLOOKUP(A1763,'Distributor List'!$A$2:$D$77,2,0),"-")</f>
        <v>Mirpur Khas</v>
      </c>
      <c r="C1763" s="6" t="str">
        <f>IFERROR(VLOOKUP(A1763,'Distributor List'!$A$2:$D$77,3,0),"-")</f>
        <v>South</v>
      </c>
      <c r="D1763" s="6" t="str">
        <f>IFERROR(VLOOKUP(A1763,'Distributor List'!$A$2:$F$77,6,0),"-")</f>
        <v>Pak-2</v>
      </c>
      <c r="E1763" s="6" t="str">
        <f>IFERROR(VLOOKUP(A1763,'Distributor List'!$A$2:$D$77,4,0),"-")</f>
        <v>Distributor</v>
      </c>
      <c r="F1763" s="6" t="str">
        <f>IFERROR(VLOOKUP(H1763,'Price List'!$A$2:$H$109,8,0),"-")</f>
        <v>Transformer</v>
      </c>
      <c r="G1763" s="6" t="str">
        <f>IFERROR(VLOOKUP(A1763,'Distributor List'!$A$2:$E$77,5,0),"-")</f>
        <v>Farhan Sheikh</v>
      </c>
      <c r="H1763" s="10" t="s">
        <v>179</v>
      </c>
      <c r="I1763" s="58">
        <v>210</v>
      </c>
      <c r="J1763" s="72">
        <v>0</v>
      </c>
      <c r="K1763" s="72">
        <v>0</v>
      </c>
      <c r="L1763" s="73">
        <f t="shared" si="791"/>
        <v>0</v>
      </c>
      <c r="M1763" s="73">
        <f t="shared" si="776"/>
        <v>0</v>
      </c>
      <c r="N1763" s="74">
        <v>0</v>
      </c>
      <c r="O1763" s="74">
        <f t="shared" si="777"/>
        <v>0</v>
      </c>
      <c r="P1763" s="73">
        <f t="shared" si="778"/>
        <v>0</v>
      </c>
      <c r="Q1763" s="75">
        <v>0</v>
      </c>
      <c r="R1763" s="73">
        <f t="shared" si="779"/>
        <v>0</v>
      </c>
      <c r="S1763" s="76" t="str">
        <f t="shared" si="804"/>
        <v>-</v>
      </c>
      <c r="T1763" s="77">
        <v>0</v>
      </c>
      <c r="U1763" s="78">
        <f t="shared" si="805"/>
        <v>0</v>
      </c>
      <c r="V1763" s="73">
        <f t="shared" si="781"/>
        <v>0</v>
      </c>
      <c r="W1763" s="73">
        <f t="shared" si="806"/>
        <v>0</v>
      </c>
      <c r="X1763" s="76" t="str">
        <f t="shared" si="807"/>
        <v>-</v>
      </c>
      <c r="Y1763" s="73">
        <f t="shared" si="808"/>
        <v>0</v>
      </c>
      <c r="Z1763" s="73">
        <f t="shared" si="809"/>
        <v>0</v>
      </c>
      <c r="AA1763" s="73">
        <f t="shared" si="786"/>
        <v>0</v>
      </c>
      <c r="AB1763" s="73">
        <f t="shared" si="810"/>
        <v>0</v>
      </c>
      <c r="AC1763" s="73">
        <f t="shared" si="788"/>
        <v>0</v>
      </c>
      <c r="AD1763" s="73">
        <f t="shared" si="789"/>
        <v>0</v>
      </c>
      <c r="AE1763" s="73">
        <v>0</v>
      </c>
    </row>
    <row r="1764" spans="1:31" ht="15" customHeight="1">
      <c r="A1764" s="5" t="s">
        <v>29</v>
      </c>
      <c r="B1764" s="6" t="str">
        <f>IFERROR(VLOOKUP(A1764,'Distributor List'!$A$2:$D$77,2,0),"-")</f>
        <v>Mirpur Khas</v>
      </c>
      <c r="C1764" s="6" t="str">
        <f>IFERROR(VLOOKUP(A1764,'Distributor List'!$A$2:$D$77,3,0),"-")</f>
        <v>South</v>
      </c>
      <c r="D1764" s="6" t="str">
        <f>IFERROR(VLOOKUP(A1764,'Distributor List'!$A$2:$F$77,6,0),"-")</f>
        <v>Pak-2</v>
      </c>
      <c r="E1764" s="6" t="str">
        <f>IFERROR(VLOOKUP(A1764,'Distributor List'!$A$2:$D$77,4,0),"-")</f>
        <v>Distributor</v>
      </c>
      <c r="F1764" s="6" t="str">
        <f>IFERROR(VLOOKUP(H1764,'Price List'!$A$2:$H$109,8,0),"-")</f>
        <v>Medicronis</v>
      </c>
      <c r="G1764" s="6" t="str">
        <f>IFERROR(VLOOKUP(A1764,'Distributor List'!$A$2:$E$77,5,0),"-")</f>
        <v>Farhan Sheikh</v>
      </c>
      <c r="H1764" s="10" t="s">
        <v>180</v>
      </c>
      <c r="I1764" s="58">
        <v>270</v>
      </c>
      <c r="J1764" s="72">
        <v>0</v>
      </c>
      <c r="K1764" s="72">
        <v>58</v>
      </c>
      <c r="L1764" s="73">
        <f t="shared" si="791"/>
        <v>0</v>
      </c>
      <c r="M1764" s="73">
        <f t="shared" si="776"/>
        <v>15660</v>
      </c>
      <c r="N1764" s="74">
        <v>0</v>
      </c>
      <c r="O1764" s="74">
        <f t="shared" si="777"/>
        <v>0</v>
      </c>
      <c r="P1764" s="73">
        <f t="shared" si="778"/>
        <v>0</v>
      </c>
      <c r="Q1764" s="75">
        <v>42</v>
      </c>
      <c r="R1764" s="73">
        <f t="shared" si="779"/>
        <v>11340</v>
      </c>
      <c r="S1764" s="76">
        <f t="shared" si="804"/>
        <v>0</v>
      </c>
      <c r="T1764" s="77">
        <v>0</v>
      </c>
      <c r="U1764" s="78">
        <f t="shared" si="805"/>
        <v>0</v>
      </c>
      <c r="V1764" s="73">
        <f t="shared" si="781"/>
        <v>0</v>
      </c>
      <c r="W1764" s="73">
        <f t="shared" si="806"/>
        <v>0</v>
      </c>
      <c r="X1764" s="76" t="str">
        <f t="shared" si="807"/>
        <v>-</v>
      </c>
      <c r="Y1764" s="73">
        <f t="shared" si="808"/>
        <v>0</v>
      </c>
      <c r="Z1764" s="73">
        <f t="shared" si="809"/>
        <v>0</v>
      </c>
      <c r="AA1764" s="73">
        <f t="shared" si="786"/>
        <v>0</v>
      </c>
      <c r="AB1764" s="73">
        <f t="shared" si="810"/>
        <v>58</v>
      </c>
      <c r="AC1764" s="73">
        <f t="shared" si="788"/>
        <v>15660</v>
      </c>
      <c r="AD1764" s="73">
        <f t="shared" si="789"/>
        <v>0</v>
      </c>
      <c r="AE1764" s="73">
        <v>0</v>
      </c>
    </row>
    <row r="1765" spans="1:31" ht="15" customHeight="1">
      <c r="A1765" s="5" t="s">
        <v>29</v>
      </c>
      <c r="B1765" s="6" t="str">
        <f>IFERROR(VLOOKUP(A1765,'Distributor List'!$A$2:$D$77,2,0),"-")</f>
        <v>Mirpur Khas</v>
      </c>
      <c r="C1765" s="6" t="str">
        <f>IFERROR(VLOOKUP(A1765,'Distributor List'!$A$2:$D$77,3,0),"-")</f>
        <v>South</v>
      </c>
      <c r="D1765" s="6" t="str">
        <f>IFERROR(VLOOKUP(A1765,'Distributor List'!$A$2:$F$77,6,0),"-")</f>
        <v>Pak-2</v>
      </c>
      <c r="E1765" s="6" t="str">
        <f>IFERROR(VLOOKUP(A1765,'Distributor List'!$A$2:$D$77,4,0),"-")</f>
        <v>Distributor</v>
      </c>
      <c r="F1765" s="6" t="str">
        <f>IFERROR(VLOOKUP(H1765,'Price List'!$A$2:$H$109,8,0),"-")</f>
        <v>Medicronis</v>
      </c>
      <c r="G1765" s="6" t="str">
        <f>IFERROR(VLOOKUP(A1765,'Distributor List'!$A$2:$E$77,5,0),"-")</f>
        <v>Farhan Sheikh</v>
      </c>
      <c r="H1765" s="10" t="s">
        <v>181</v>
      </c>
      <c r="I1765" s="58">
        <v>670</v>
      </c>
      <c r="J1765" s="72">
        <v>4</v>
      </c>
      <c r="K1765" s="72">
        <v>34</v>
      </c>
      <c r="L1765" s="73">
        <f t="shared" si="791"/>
        <v>2680</v>
      </c>
      <c r="M1765" s="73">
        <f t="shared" si="776"/>
        <v>22780</v>
      </c>
      <c r="N1765" s="74">
        <v>4</v>
      </c>
      <c r="O1765" s="74">
        <f t="shared" si="777"/>
        <v>2680</v>
      </c>
      <c r="P1765" s="73">
        <f t="shared" si="778"/>
        <v>0</v>
      </c>
      <c r="Q1765" s="75">
        <v>21</v>
      </c>
      <c r="R1765" s="73">
        <f t="shared" si="779"/>
        <v>14070</v>
      </c>
      <c r="S1765" s="76">
        <f t="shared" si="804"/>
        <v>0.19047619047619047</v>
      </c>
      <c r="T1765" s="77">
        <v>5</v>
      </c>
      <c r="U1765" s="78">
        <f t="shared" si="805"/>
        <v>-1</v>
      </c>
      <c r="V1765" s="73">
        <f t="shared" si="781"/>
        <v>3350</v>
      </c>
      <c r="W1765" s="73">
        <f t="shared" si="806"/>
        <v>-670</v>
      </c>
      <c r="X1765" s="76">
        <f t="shared" si="807"/>
        <v>-0.19999999999999996</v>
      </c>
      <c r="Y1765" s="73">
        <f t="shared" si="808"/>
        <v>6</v>
      </c>
      <c r="Z1765" s="73">
        <f t="shared" si="809"/>
        <v>0</v>
      </c>
      <c r="AA1765" s="73">
        <f t="shared" si="786"/>
        <v>0</v>
      </c>
      <c r="AB1765" s="73">
        <f t="shared" si="810"/>
        <v>28</v>
      </c>
      <c r="AC1765" s="73">
        <f t="shared" si="788"/>
        <v>18760</v>
      </c>
      <c r="AD1765" s="73">
        <f t="shared" si="789"/>
        <v>4020</v>
      </c>
      <c r="AE1765" s="73">
        <v>0</v>
      </c>
    </row>
    <row r="1766" spans="1:31" ht="15" customHeight="1">
      <c r="A1766" s="5" t="s">
        <v>29</v>
      </c>
      <c r="B1766" s="6" t="str">
        <f>IFERROR(VLOOKUP(A1766,'Distributor List'!$A$2:$D$77,2,0),"-")</f>
        <v>Mirpur Khas</v>
      </c>
      <c r="C1766" s="6" t="str">
        <f>IFERROR(VLOOKUP(A1766,'Distributor List'!$A$2:$D$77,3,0),"-")</f>
        <v>South</v>
      </c>
      <c r="D1766" s="6" t="str">
        <f>IFERROR(VLOOKUP(A1766,'Distributor List'!$A$2:$F$77,6,0),"-")</f>
        <v>Pak-2</v>
      </c>
      <c r="E1766" s="6" t="str">
        <f>IFERROR(VLOOKUP(A1766,'Distributor List'!$A$2:$D$77,4,0),"-")</f>
        <v>Distributor</v>
      </c>
      <c r="F1766" s="6" t="str">
        <f>IFERROR(VLOOKUP(H1766,'Price List'!$A$2:$H$109,8,0),"-")</f>
        <v>Medicronis</v>
      </c>
      <c r="G1766" s="6" t="str">
        <f>IFERROR(VLOOKUP(A1766,'Distributor List'!$A$2:$E$77,5,0),"-")</f>
        <v>Farhan Sheikh</v>
      </c>
      <c r="H1766" s="10" t="s">
        <v>182</v>
      </c>
      <c r="I1766" s="58">
        <v>56</v>
      </c>
      <c r="J1766" s="72">
        <v>0</v>
      </c>
      <c r="K1766" s="72">
        <v>0</v>
      </c>
      <c r="L1766" s="73">
        <f t="shared" si="791"/>
        <v>0</v>
      </c>
      <c r="M1766" s="73">
        <f t="shared" si="776"/>
        <v>0</v>
      </c>
      <c r="N1766" s="74">
        <v>0</v>
      </c>
      <c r="O1766" s="74">
        <f t="shared" si="777"/>
        <v>0</v>
      </c>
      <c r="P1766" s="73">
        <f t="shared" si="778"/>
        <v>0</v>
      </c>
      <c r="Q1766" s="75">
        <v>54</v>
      </c>
      <c r="R1766" s="73">
        <f t="shared" si="779"/>
        <v>3024</v>
      </c>
      <c r="S1766" s="76">
        <f t="shared" si="804"/>
        <v>0</v>
      </c>
      <c r="T1766" s="77">
        <v>0</v>
      </c>
      <c r="U1766" s="78">
        <f t="shared" si="805"/>
        <v>0</v>
      </c>
      <c r="V1766" s="73">
        <f t="shared" si="781"/>
        <v>0</v>
      </c>
      <c r="W1766" s="73">
        <f t="shared" si="806"/>
        <v>0</v>
      </c>
      <c r="X1766" s="76" t="str">
        <f t="shared" si="807"/>
        <v>-</v>
      </c>
      <c r="Y1766" s="73">
        <f t="shared" si="808"/>
        <v>0</v>
      </c>
      <c r="Z1766" s="73">
        <f t="shared" si="809"/>
        <v>0</v>
      </c>
      <c r="AA1766" s="73">
        <f t="shared" si="786"/>
        <v>0</v>
      </c>
      <c r="AB1766" s="73">
        <f t="shared" si="810"/>
        <v>0</v>
      </c>
      <c r="AC1766" s="73">
        <f t="shared" si="788"/>
        <v>0</v>
      </c>
      <c r="AD1766" s="73">
        <f t="shared" si="789"/>
        <v>0</v>
      </c>
      <c r="AE1766" s="73">
        <v>0</v>
      </c>
    </row>
    <row r="1767" spans="1:31" ht="15" customHeight="1">
      <c r="A1767" s="5" t="s">
        <v>29</v>
      </c>
      <c r="B1767" s="6" t="str">
        <f>IFERROR(VLOOKUP(A1767,'Distributor List'!$A$2:$D$77,2,0),"-")</f>
        <v>Mirpur Khas</v>
      </c>
      <c r="C1767" s="6" t="str">
        <f>IFERROR(VLOOKUP(A1767,'Distributor List'!$A$2:$D$77,3,0),"-")</f>
        <v>South</v>
      </c>
      <c r="D1767" s="6" t="str">
        <f>IFERROR(VLOOKUP(A1767,'Distributor List'!$A$2:$F$77,6,0),"-")</f>
        <v>Pak-2</v>
      </c>
      <c r="E1767" s="6" t="str">
        <f>IFERROR(VLOOKUP(A1767,'Distributor List'!$A$2:$D$77,4,0),"-")</f>
        <v>Distributor</v>
      </c>
      <c r="F1767" s="6" t="str">
        <f>IFERROR(VLOOKUP(H1767,'Price List'!$A$2:$H$109,8,0),"-")</f>
        <v>Medicronis</v>
      </c>
      <c r="G1767" s="6" t="str">
        <f>IFERROR(VLOOKUP(A1767,'Distributor List'!$A$2:$E$77,5,0),"-")</f>
        <v>Farhan Sheikh</v>
      </c>
      <c r="H1767" s="10" t="s">
        <v>183</v>
      </c>
      <c r="I1767" s="58">
        <v>78</v>
      </c>
      <c r="J1767" s="72">
        <v>0</v>
      </c>
      <c r="K1767" s="72">
        <v>30</v>
      </c>
      <c r="L1767" s="73">
        <f t="shared" si="791"/>
        <v>0</v>
      </c>
      <c r="M1767" s="73">
        <f t="shared" si="776"/>
        <v>2340</v>
      </c>
      <c r="N1767" s="74">
        <v>0</v>
      </c>
      <c r="O1767" s="74">
        <f t="shared" si="777"/>
        <v>0</v>
      </c>
      <c r="P1767" s="73">
        <f t="shared" si="778"/>
        <v>0</v>
      </c>
      <c r="Q1767" s="75">
        <v>54</v>
      </c>
      <c r="R1767" s="73">
        <f t="shared" si="779"/>
        <v>4212</v>
      </c>
      <c r="S1767" s="76">
        <f t="shared" si="804"/>
        <v>0</v>
      </c>
      <c r="T1767" s="77">
        <v>0</v>
      </c>
      <c r="U1767" s="78">
        <f t="shared" si="805"/>
        <v>0</v>
      </c>
      <c r="V1767" s="73">
        <f t="shared" si="781"/>
        <v>0</v>
      </c>
      <c r="W1767" s="73">
        <f t="shared" si="806"/>
        <v>0</v>
      </c>
      <c r="X1767" s="76" t="str">
        <f t="shared" si="807"/>
        <v>-</v>
      </c>
      <c r="Y1767" s="73">
        <f t="shared" si="808"/>
        <v>0</v>
      </c>
      <c r="Z1767" s="73">
        <f t="shared" si="809"/>
        <v>0</v>
      </c>
      <c r="AA1767" s="73">
        <f t="shared" si="786"/>
        <v>0</v>
      </c>
      <c r="AB1767" s="73">
        <f t="shared" si="810"/>
        <v>30</v>
      </c>
      <c r="AC1767" s="73">
        <f t="shared" si="788"/>
        <v>2340</v>
      </c>
      <c r="AD1767" s="73">
        <f t="shared" si="789"/>
        <v>0</v>
      </c>
      <c r="AE1767" s="73">
        <v>0</v>
      </c>
    </row>
    <row r="1768" spans="1:31" ht="15" customHeight="1">
      <c r="A1768" s="5" t="s">
        <v>29</v>
      </c>
      <c r="B1768" s="6" t="str">
        <f>IFERROR(VLOOKUP(A1768,'Distributor List'!$A$2:$D$77,2,0),"-")</f>
        <v>Mirpur Khas</v>
      </c>
      <c r="C1768" s="6" t="str">
        <f>IFERROR(VLOOKUP(A1768,'Distributor List'!$A$2:$D$77,3,0),"-")</f>
        <v>South</v>
      </c>
      <c r="D1768" s="6" t="str">
        <f>IFERROR(VLOOKUP(A1768,'Distributor List'!$A$2:$F$77,6,0),"-")</f>
        <v>Pak-2</v>
      </c>
      <c r="E1768" s="6" t="str">
        <f>IFERROR(VLOOKUP(A1768,'Distributor List'!$A$2:$D$77,4,0),"-")</f>
        <v>Distributor</v>
      </c>
      <c r="F1768" s="6" t="str">
        <f>IFERROR(VLOOKUP(H1768,'Price List'!$A$2:$H$109,8,0),"-")</f>
        <v>Medicronis</v>
      </c>
      <c r="G1768" s="6" t="str">
        <f>IFERROR(VLOOKUP(A1768,'Distributor List'!$A$2:$E$77,5,0),"-")</f>
        <v>Farhan Sheikh</v>
      </c>
      <c r="H1768" s="10" t="s">
        <v>184</v>
      </c>
      <c r="I1768" s="58">
        <v>112</v>
      </c>
      <c r="J1768" s="72">
        <v>0</v>
      </c>
      <c r="K1768" s="72">
        <v>85</v>
      </c>
      <c r="L1768" s="73">
        <f t="shared" si="791"/>
        <v>0</v>
      </c>
      <c r="M1768" s="73">
        <f t="shared" si="776"/>
        <v>9520</v>
      </c>
      <c r="N1768" s="74">
        <v>0</v>
      </c>
      <c r="O1768" s="74">
        <f t="shared" si="777"/>
        <v>0</v>
      </c>
      <c r="P1768" s="73">
        <f t="shared" si="778"/>
        <v>0</v>
      </c>
      <c r="Q1768" s="75">
        <v>54</v>
      </c>
      <c r="R1768" s="73">
        <f t="shared" si="779"/>
        <v>6048</v>
      </c>
      <c r="S1768" s="76">
        <f t="shared" si="804"/>
        <v>0</v>
      </c>
      <c r="T1768" s="77">
        <v>0</v>
      </c>
      <c r="U1768" s="78">
        <f t="shared" si="805"/>
        <v>0</v>
      </c>
      <c r="V1768" s="73">
        <f t="shared" si="781"/>
        <v>0</v>
      </c>
      <c r="W1768" s="73">
        <f t="shared" si="806"/>
        <v>0</v>
      </c>
      <c r="X1768" s="76" t="str">
        <f t="shared" si="807"/>
        <v>-</v>
      </c>
      <c r="Y1768" s="73">
        <f t="shared" si="808"/>
        <v>0</v>
      </c>
      <c r="Z1768" s="73">
        <f t="shared" si="809"/>
        <v>0</v>
      </c>
      <c r="AA1768" s="73">
        <f t="shared" si="786"/>
        <v>0</v>
      </c>
      <c r="AB1768" s="73">
        <f t="shared" si="810"/>
        <v>85</v>
      </c>
      <c r="AC1768" s="73">
        <f t="shared" si="788"/>
        <v>9520</v>
      </c>
      <c r="AD1768" s="73">
        <f t="shared" si="789"/>
        <v>0</v>
      </c>
      <c r="AE1768" s="73">
        <v>0</v>
      </c>
    </row>
    <row r="1769" spans="1:31" ht="15" customHeight="1">
      <c r="A1769" s="5" t="s">
        <v>29</v>
      </c>
      <c r="B1769" s="6" t="str">
        <f>IFERROR(VLOOKUP(A1769,'Distributor List'!$A$2:$D$77,2,0),"-")</f>
        <v>Mirpur Khas</v>
      </c>
      <c r="C1769" s="6" t="str">
        <f>IFERROR(VLOOKUP(A1769,'Distributor List'!$A$2:$D$77,3,0),"-")</f>
        <v>South</v>
      </c>
      <c r="D1769" s="6" t="str">
        <f>IFERROR(VLOOKUP(A1769,'Distributor List'!$A$2:$F$77,6,0),"-")</f>
        <v>Pak-2</v>
      </c>
      <c r="E1769" s="6" t="str">
        <f>IFERROR(VLOOKUP(A1769,'Distributor List'!$A$2:$D$77,4,0),"-")</f>
        <v>Distributor</v>
      </c>
      <c r="F1769" s="6" t="str">
        <f>IFERROR(VLOOKUP(H1769,'Price List'!$A$2:$H$109,8,0),"-")</f>
        <v>Medicronis</v>
      </c>
      <c r="G1769" s="6" t="str">
        <f>IFERROR(VLOOKUP(A1769,'Distributor List'!$A$2:$E$77,5,0),"-")</f>
        <v>Farhan Sheikh</v>
      </c>
      <c r="H1769" s="10" t="s">
        <v>185</v>
      </c>
      <c r="I1769" s="58">
        <v>140</v>
      </c>
      <c r="J1769" s="72">
        <v>0</v>
      </c>
      <c r="K1769" s="72">
        <v>0</v>
      </c>
      <c r="L1769" s="73">
        <f t="shared" si="791"/>
        <v>0</v>
      </c>
      <c r="M1769" s="73">
        <f t="shared" si="776"/>
        <v>0</v>
      </c>
      <c r="N1769" s="74">
        <v>0</v>
      </c>
      <c r="O1769" s="74">
        <f t="shared" si="777"/>
        <v>0</v>
      </c>
      <c r="P1769" s="73">
        <f t="shared" si="778"/>
        <v>0</v>
      </c>
      <c r="Q1769" s="75">
        <v>76.8</v>
      </c>
      <c r="R1769" s="73">
        <f t="shared" si="779"/>
        <v>10752</v>
      </c>
      <c r="S1769" s="76">
        <f t="shared" si="804"/>
        <v>0</v>
      </c>
      <c r="T1769" s="77">
        <v>0</v>
      </c>
      <c r="U1769" s="78">
        <f t="shared" si="805"/>
        <v>0</v>
      </c>
      <c r="V1769" s="73">
        <f t="shared" si="781"/>
        <v>0</v>
      </c>
      <c r="W1769" s="73">
        <f t="shared" si="806"/>
        <v>0</v>
      </c>
      <c r="X1769" s="76" t="str">
        <f t="shared" si="807"/>
        <v>-</v>
      </c>
      <c r="Y1769" s="73">
        <f t="shared" si="808"/>
        <v>0</v>
      </c>
      <c r="Z1769" s="73">
        <f t="shared" si="809"/>
        <v>0</v>
      </c>
      <c r="AA1769" s="73">
        <f t="shared" si="786"/>
        <v>0</v>
      </c>
      <c r="AB1769" s="73">
        <f t="shared" si="810"/>
        <v>0</v>
      </c>
      <c r="AC1769" s="73">
        <f t="shared" si="788"/>
        <v>0</v>
      </c>
      <c r="AD1769" s="73">
        <f t="shared" si="789"/>
        <v>0</v>
      </c>
      <c r="AE1769" s="73">
        <v>0</v>
      </c>
    </row>
    <row r="1770" spans="1:31" ht="15" customHeight="1">
      <c r="A1770" s="5" t="s">
        <v>29</v>
      </c>
      <c r="B1770" s="6" t="str">
        <f>IFERROR(VLOOKUP(A1770,'Distributor List'!$A$2:$D$77,2,0),"-")</f>
        <v>Mirpur Khas</v>
      </c>
      <c r="C1770" s="6" t="str">
        <f>IFERROR(VLOOKUP(A1770,'Distributor List'!$A$2:$D$77,3,0),"-")</f>
        <v>South</v>
      </c>
      <c r="D1770" s="6" t="str">
        <f>IFERROR(VLOOKUP(A1770,'Distributor List'!$A$2:$F$77,6,0),"-")</f>
        <v>Pak-2</v>
      </c>
      <c r="E1770" s="6" t="str">
        <f>IFERROR(VLOOKUP(A1770,'Distributor List'!$A$2:$D$77,4,0),"-")</f>
        <v>Distributor</v>
      </c>
      <c r="F1770" s="6" t="str">
        <f>IFERROR(VLOOKUP(H1770,'Price List'!$A$2:$H$109,8,0),"-")</f>
        <v>Medicronis</v>
      </c>
      <c r="G1770" s="6" t="str">
        <f>IFERROR(VLOOKUP(A1770,'Distributor List'!$A$2:$E$77,5,0),"-")</f>
        <v>Farhan Sheikh</v>
      </c>
      <c r="H1770" s="10" t="s">
        <v>186</v>
      </c>
      <c r="I1770" s="58">
        <v>199</v>
      </c>
      <c r="J1770" s="72">
        <v>0</v>
      </c>
      <c r="K1770" s="72">
        <v>0</v>
      </c>
      <c r="L1770" s="73">
        <f t="shared" si="791"/>
        <v>0</v>
      </c>
      <c r="M1770" s="73">
        <f t="shared" si="776"/>
        <v>0</v>
      </c>
      <c r="N1770" s="74">
        <v>0</v>
      </c>
      <c r="O1770" s="74">
        <f t="shared" si="777"/>
        <v>0</v>
      </c>
      <c r="P1770" s="73">
        <f t="shared" si="778"/>
        <v>0</v>
      </c>
      <c r="Q1770" s="75">
        <v>57.6</v>
      </c>
      <c r="R1770" s="73">
        <f t="shared" si="779"/>
        <v>11462.4</v>
      </c>
      <c r="S1770" s="76">
        <f t="shared" si="804"/>
        <v>0</v>
      </c>
      <c r="T1770" s="77">
        <v>0</v>
      </c>
      <c r="U1770" s="78">
        <f t="shared" si="805"/>
        <v>0</v>
      </c>
      <c r="V1770" s="73">
        <f t="shared" si="781"/>
        <v>0</v>
      </c>
      <c r="W1770" s="73">
        <f t="shared" si="806"/>
        <v>0</v>
      </c>
      <c r="X1770" s="76" t="str">
        <f t="shared" si="807"/>
        <v>-</v>
      </c>
      <c r="Y1770" s="73">
        <f t="shared" si="808"/>
        <v>0</v>
      </c>
      <c r="Z1770" s="73">
        <f t="shared" si="809"/>
        <v>0</v>
      </c>
      <c r="AA1770" s="73">
        <f t="shared" si="786"/>
        <v>0</v>
      </c>
      <c r="AB1770" s="73">
        <f t="shared" si="810"/>
        <v>0</v>
      </c>
      <c r="AC1770" s="73">
        <f t="shared" si="788"/>
        <v>0</v>
      </c>
      <c r="AD1770" s="73">
        <f t="shared" si="789"/>
        <v>0</v>
      </c>
      <c r="AE1770" s="73">
        <v>0</v>
      </c>
    </row>
    <row r="1771" spans="1:31" ht="15" customHeight="1">
      <c r="A1771" s="5" t="s">
        <v>29</v>
      </c>
      <c r="B1771" s="6" t="str">
        <f>IFERROR(VLOOKUP(A1771,'Distributor List'!$A$2:$D$77,2,0),"-")</f>
        <v>Mirpur Khas</v>
      </c>
      <c r="C1771" s="6" t="str">
        <f>IFERROR(VLOOKUP(A1771,'Distributor List'!$A$2:$D$77,3,0),"-")</f>
        <v>South</v>
      </c>
      <c r="D1771" s="6" t="str">
        <f>IFERROR(VLOOKUP(A1771,'Distributor List'!$A$2:$F$77,6,0),"-")</f>
        <v>Pak-2</v>
      </c>
      <c r="E1771" s="6" t="str">
        <f>IFERROR(VLOOKUP(A1771,'Distributor List'!$A$2:$D$77,4,0),"-")</f>
        <v>Distributor</v>
      </c>
      <c r="F1771" s="6" t="str">
        <f>IFERROR(VLOOKUP(H1771,'Price List'!$A$2:$H$109,8,0),"-")</f>
        <v>Transformer</v>
      </c>
      <c r="G1771" s="6" t="str">
        <f>IFERROR(VLOOKUP(A1771,'Distributor List'!$A$2:$E$77,5,0),"-")</f>
        <v>Farhan Sheikh</v>
      </c>
      <c r="H1771" s="10" t="s">
        <v>187</v>
      </c>
      <c r="I1771" s="58">
        <v>170</v>
      </c>
      <c r="J1771" s="72">
        <v>0</v>
      </c>
      <c r="K1771" s="72">
        <v>86</v>
      </c>
      <c r="L1771" s="73">
        <f t="shared" si="791"/>
        <v>0</v>
      </c>
      <c r="M1771" s="73">
        <f t="shared" si="776"/>
        <v>14620</v>
      </c>
      <c r="N1771" s="74">
        <v>0</v>
      </c>
      <c r="O1771" s="74">
        <f t="shared" si="777"/>
        <v>0</v>
      </c>
      <c r="P1771" s="73">
        <f t="shared" si="778"/>
        <v>0</v>
      </c>
      <c r="Q1771" s="75">
        <v>0</v>
      </c>
      <c r="R1771" s="73">
        <f t="shared" si="779"/>
        <v>0</v>
      </c>
      <c r="S1771" s="76" t="str">
        <f t="shared" si="804"/>
        <v>-</v>
      </c>
      <c r="T1771" s="77">
        <v>0</v>
      </c>
      <c r="U1771" s="78">
        <f t="shared" si="805"/>
        <v>0</v>
      </c>
      <c r="V1771" s="73">
        <f t="shared" si="781"/>
        <v>0</v>
      </c>
      <c r="W1771" s="73">
        <f t="shared" si="806"/>
        <v>0</v>
      </c>
      <c r="X1771" s="76" t="str">
        <f t="shared" si="807"/>
        <v>-</v>
      </c>
      <c r="Y1771" s="73">
        <f t="shared" si="808"/>
        <v>0</v>
      </c>
      <c r="Z1771" s="73">
        <f t="shared" si="809"/>
        <v>0</v>
      </c>
      <c r="AA1771" s="73">
        <f t="shared" si="786"/>
        <v>0</v>
      </c>
      <c r="AB1771" s="73">
        <f t="shared" si="810"/>
        <v>86</v>
      </c>
      <c r="AC1771" s="73">
        <f t="shared" si="788"/>
        <v>14620</v>
      </c>
      <c r="AD1771" s="73">
        <f t="shared" si="789"/>
        <v>0</v>
      </c>
      <c r="AE1771" s="73">
        <v>0</v>
      </c>
    </row>
    <row r="1772" spans="1:31" ht="15" customHeight="1">
      <c r="A1772" s="5" t="s">
        <v>29</v>
      </c>
      <c r="B1772" s="6" t="str">
        <f>IFERROR(VLOOKUP(A1772,'Distributor List'!$A$2:$D$77,2,0),"-")</f>
        <v>Mirpur Khas</v>
      </c>
      <c r="C1772" s="6" t="str">
        <f>IFERROR(VLOOKUP(A1772,'Distributor List'!$A$2:$D$77,3,0),"-")</f>
        <v>South</v>
      </c>
      <c r="D1772" s="6" t="str">
        <f>IFERROR(VLOOKUP(A1772,'Distributor List'!$A$2:$F$77,6,0),"-")</f>
        <v>Pak-2</v>
      </c>
      <c r="E1772" s="6" t="str">
        <f>IFERROR(VLOOKUP(A1772,'Distributor List'!$A$2:$D$77,4,0),"-")</f>
        <v>Distributor</v>
      </c>
      <c r="F1772" s="6" t="str">
        <f>IFERROR(VLOOKUP(H1772,'Price List'!$A$2:$H$109,8,0),"-")</f>
        <v>Medicronis</v>
      </c>
      <c r="G1772" s="6" t="str">
        <f>IFERROR(VLOOKUP(A1772,'Distributor List'!$A$2:$E$77,5,0),"-")</f>
        <v>Farhan Sheikh</v>
      </c>
      <c r="H1772" s="10" t="s">
        <v>188</v>
      </c>
      <c r="I1772" s="58">
        <v>102</v>
      </c>
      <c r="J1772" s="72">
        <v>22</v>
      </c>
      <c r="K1772" s="72">
        <v>46</v>
      </c>
      <c r="L1772" s="73">
        <f t="shared" si="791"/>
        <v>2244</v>
      </c>
      <c r="M1772" s="73">
        <f t="shared" si="776"/>
        <v>4692</v>
      </c>
      <c r="N1772" s="74">
        <v>22</v>
      </c>
      <c r="O1772" s="74">
        <f t="shared" si="777"/>
        <v>2244</v>
      </c>
      <c r="P1772" s="73">
        <f t="shared" si="778"/>
        <v>0</v>
      </c>
      <c r="Q1772" s="75">
        <v>84</v>
      </c>
      <c r="R1772" s="73">
        <f t="shared" si="779"/>
        <v>8568</v>
      </c>
      <c r="S1772" s="76">
        <f t="shared" si="804"/>
        <v>0.26190476190476192</v>
      </c>
      <c r="T1772" s="77">
        <v>18</v>
      </c>
      <c r="U1772" s="78">
        <f t="shared" si="805"/>
        <v>4</v>
      </c>
      <c r="V1772" s="73">
        <f t="shared" si="781"/>
        <v>1836</v>
      </c>
      <c r="W1772" s="73">
        <f t="shared" si="806"/>
        <v>408</v>
      </c>
      <c r="X1772" s="76">
        <f t="shared" si="807"/>
        <v>0.22222222222222232</v>
      </c>
      <c r="Y1772" s="73">
        <f t="shared" si="808"/>
        <v>33</v>
      </c>
      <c r="Z1772" s="73">
        <f t="shared" si="809"/>
        <v>0</v>
      </c>
      <c r="AA1772" s="73">
        <f t="shared" si="786"/>
        <v>0</v>
      </c>
      <c r="AB1772" s="73">
        <f t="shared" si="810"/>
        <v>13</v>
      </c>
      <c r="AC1772" s="73">
        <f t="shared" si="788"/>
        <v>1326</v>
      </c>
      <c r="AD1772" s="73">
        <f t="shared" si="789"/>
        <v>3366</v>
      </c>
      <c r="AE1772" s="73">
        <v>0</v>
      </c>
    </row>
    <row r="1773" spans="1:31" ht="15" customHeight="1">
      <c r="A1773" s="5" t="s">
        <v>29</v>
      </c>
      <c r="B1773" s="6" t="str">
        <f>IFERROR(VLOOKUP(A1773,'Distributor List'!$A$2:$D$77,2,0),"-")</f>
        <v>Mirpur Khas</v>
      </c>
      <c r="C1773" s="6" t="str">
        <f>IFERROR(VLOOKUP(A1773,'Distributor List'!$A$2:$D$77,3,0),"-")</f>
        <v>South</v>
      </c>
      <c r="D1773" s="6" t="str">
        <f>IFERROR(VLOOKUP(A1773,'Distributor List'!$A$2:$F$77,6,0),"-")</f>
        <v>Pak-2</v>
      </c>
      <c r="E1773" s="6" t="str">
        <f>IFERROR(VLOOKUP(A1773,'Distributor List'!$A$2:$D$77,4,0),"-")</f>
        <v>Distributor</v>
      </c>
      <c r="F1773" s="6" t="str">
        <f>IFERROR(VLOOKUP(H1773,'Price List'!$A$2:$H$109,8,0),"-")</f>
        <v>Medicronis</v>
      </c>
      <c r="G1773" s="6" t="str">
        <f>IFERROR(VLOOKUP(A1773,'Distributor List'!$A$2:$E$77,5,0),"-")</f>
        <v>Farhan Sheikh</v>
      </c>
      <c r="H1773" s="10" t="s">
        <v>189</v>
      </c>
      <c r="I1773" s="58">
        <v>99</v>
      </c>
      <c r="J1773" s="72">
        <v>0</v>
      </c>
      <c r="K1773" s="72">
        <v>99</v>
      </c>
      <c r="L1773" s="73">
        <f t="shared" si="791"/>
        <v>0</v>
      </c>
      <c r="M1773" s="73">
        <f t="shared" si="776"/>
        <v>9801</v>
      </c>
      <c r="N1773" s="74">
        <v>0</v>
      </c>
      <c r="O1773" s="74">
        <f t="shared" si="777"/>
        <v>0</v>
      </c>
      <c r="P1773" s="73">
        <f t="shared" si="778"/>
        <v>0</v>
      </c>
      <c r="Q1773" s="75">
        <v>63</v>
      </c>
      <c r="R1773" s="73">
        <f t="shared" si="779"/>
        <v>6237</v>
      </c>
      <c r="S1773" s="76">
        <f t="shared" si="804"/>
        <v>0</v>
      </c>
      <c r="T1773" s="77">
        <v>0</v>
      </c>
      <c r="U1773" s="78">
        <f t="shared" si="805"/>
        <v>0</v>
      </c>
      <c r="V1773" s="73">
        <f t="shared" si="781"/>
        <v>0</v>
      </c>
      <c r="W1773" s="73">
        <f t="shared" si="806"/>
        <v>0</v>
      </c>
      <c r="X1773" s="76" t="str">
        <f t="shared" si="807"/>
        <v>-</v>
      </c>
      <c r="Y1773" s="73">
        <f t="shared" si="808"/>
        <v>0</v>
      </c>
      <c r="Z1773" s="73">
        <f t="shared" si="809"/>
        <v>0</v>
      </c>
      <c r="AA1773" s="73">
        <f t="shared" si="786"/>
        <v>0</v>
      </c>
      <c r="AB1773" s="73">
        <f t="shared" si="810"/>
        <v>99</v>
      </c>
      <c r="AC1773" s="73">
        <f t="shared" si="788"/>
        <v>9801</v>
      </c>
      <c r="AD1773" s="73">
        <f t="shared" si="789"/>
        <v>0</v>
      </c>
      <c r="AE1773" s="73">
        <v>0</v>
      </c>
    </row>
    <row r="1774" spans="1:31" ht="15" customHeight="1">
      <c r="A1774" s="5" t="s">
        <v>29</v>
      </c>
      <c r="B1774" s="6" t="str">
        <f>IFERROR(VLOOKUP(A1774,'Distributor List'!$A$2:$D$77,2,0),"-")</f>
        <v>Mirpur Khas</v>
      </c>
      <c r="C1774" s="6" t="str">
        <f>IFERROR(VLOOKUP(A1774,'Distributor List'!$A$2:$D$77,3,0),"-")</f>
        <v>South</v>
      </c>
      <c r="D1774" s="6" t="str">
        <f>IFERROR(VLOOKUP(A1774,'Distributor List'!$A$2:$F$77,6,0),"-")</f>
        <v>Pak-2</v>
      </c>
      <c r="E1774" s="6" t="str">
        <f>IFERROR(VLOOKUP(A1774,'Distributor List'!$A$2:$D$77,4,0),"-")</f>
        <v>Distributor</v>
      </c>
      <c r="F1774" s="6" t="str">
        <f>IFERROR(VLOOKUP(H1774,'Price List'!$A$2:$H$109,8,0),"-")</f>
        <v>Medicronis</v>
      </c>
      <c r="G1774" s="6" t="str">
        <f>IFERROR(VLOOKUP(A1774,'Distributor List'!$A$2:$E$77,5,0),"-")</f>
        <v>Farhan Sheikh</v>
      </c>
      <c r="H1774" s="10" t="s">
        <v>190</v>
      </c>
      <c r="I1774" s="58">
        <v>85</v>
      </c>
      <c r="J1774" s="72">
        <v>0</v>
      </c>
      <c r="K1774" s="72">
        <v>0</v>
      </c>
      <c r="L1774" s="73">
        <f t="shared" si="791"/>
        <v>0</v>
      </c>
      <c r="M1774" s="73">
        <f t="shared" si="776"/>
        <v>0</v>
      </c>
      <c r="N1774" s="74">
        <v>0</v>
      </c>
      <c r="O1774" s="74">
        <f t="shared" si="777"/>
        <v>0</v>
      </c>
      <c r="P1774" s="73">
        <f t="shared" si="778"/>
        <v>0</v>
      </c>
      <c r="Q1774" s="75">
        <v>0</v>
      </c>
      <c r="R1774" s="73">
        <f t="shared" si="779"/>
        <v>0</v>
      </c>
      <c r="S1774" s="76" t="str">
        <f t="shared" si="804"/>
        <v>-</v>
      </c>
      <c r="T1774" s="77">
        <v>0</v>
      </c>
      <c r="U1774" s="78">
        <f t="shared" si="805"/>
        <v>0</v>
      </c>
      <c r="V1774" s="73">
        <f t="shared" si="781"/>
        <v>0</v>
      </c>
      <c r="W1774" s="73">
        <f t="shared" si="806"/>
        <v>0</v>
      </c>
      <c r="X1774" s="76" t="str">
        <f t="shared" si="807"/>
        <v>-</v>
      </c>
      <c r="Y1774" s="73">
        <f t="shared" si="808"/>
        <v>0</v>
      </c>
      <c r="Z1774" s="73">
        <f t="shared" si="809"/>
        <v>0</v>
      </c>
      <c r="AA1774" s="73">
        <f t="shared" si="786"/>
        <v>0</v>
      </c>
      <c r="AB1774" s="73">
        <f t="shared" si="810"/>
        <v>0</v>
      </c>
      <c r="AC1774" s="73">
        <f t="shared" si="788"/>
        <v>0</v>
      </c>
      <c r="AD1774" s="73">
        <f t="shared" si="789"/>
        <v>0</v>
      </c>
      <c r="AE1774" s="73">
        <v>0</v>
      </c>
    </row>
    <row r="1775" spans="1:31" ht="15" customHeight="1">
      <c r="A1775" s="5" t="s">
        <v>29</v>
      </c>
      <c r="B1775" s="6" t="str">
        <f>IFERROR(VLOOKUP(A1775,'Distributor List'!$A$2:$D$77,2,0),"-")</f>
        <v>Mirpur Khas</v>
      </c>
      <c r="C1775" s="6" t="str">
        <f>IFERROR(VLOOKUP(A1775,'Distributor List'!$A$2:$D$77,3,0),"-")</f>
        <v>South</v>
      </c>
      <c r="D1775" s="6" t="str">
        <f>IFERROR(VLOOKUP(A1775,'Distributor List'!$A$2:$F$77,6,0),"-")</f>
        <v>Pak-2</v>
      </c>
      <c r="E1775" s="6" t="str">
        <f>IFERROR(VLOOKUP(A1775,'Distributor List'!$A$2:$D$77,4,0),"-")</f>
        <v>Distributor</v>
      </c>
      <c r="F1775" s="6" t="str">
        <f>IFERROR(VLOOKUP(H1775,'Price List'!$A$2:$H$109,8,0),"-")</f>
        <v>Medicronis</v>
      </c>
      <c r="G1775" s="6" t="str">
        <f>IFERROR(VLOOKUP(A1775,'Distributor List'!$A$2:$E$77,5,0),"-")</f>
        <v>Farhan Sheikh</v>
      </c>
      <c r="H1775" s="10" t="s">
        <v>191</v>
      </c>
      <c r="I1775" s="58">
        <v>90</v>
      </c>
      <c r="J1775" s="72">
        <v>29</v>
      </c>
      <c r="K1775" s="72">
        <v>107</v>
      </c>
      <c r="L1775" s="73">
        <f t="shared" si="791"/>
        <v>2610</v>
      </c>
      <c r="M1775" s="73">
        <f t="shared" si="776"/>
        <v>9630</v>
      </c>
      <c r="N1775" s="74">
        <v>29</v>
      </c>
      <c r="O1775" s="74">
        <f t="shared" si="777"/>
        <v>2610</v>
      </c>
      <c r="P1775" s="73">
        <f t="shared" si="778"/>
        <v>0</v>
      </c>
      <c r="Q1775" s="75">
        <v>96</v>
      </c>
      <c r="R1775" s="73">
        <f t="shared" si="779"/>
        <v>8640</v>
      </c>
      <c r="S1775" s="76">
        <f t="shared" si="804"/>
        <v>0.30208333333333331</v>
      </c>
      <c r="T1775" s="77">
        <v>32</v>
      </c>
      <c r="U1775" s="78">
        <f t="shared" si="805"/>
        <v>-3</v>
      </c>
      <c r="V1775" s="73">
        <f t="shared" si="781"/>
        <v>2880</v>
      </c>
      <c r="W1775" s="73">
        <f t="shared" si="806"/>
        <v>-270</v>
      </c>
      <c r="X1775" s="76">
        <f t="shared" si="807"/>
        <v>-9.375E-2</v>
      </c>
      <c r="Y1775" s="73">
        <f t="shared" si="808"/>
        <v>43.5</v>
      </c>
      <c r="Z1775" s="73">
        <f t="shared" si="809"/>
        <v>0</v>
      </c>
      <c r="AA1775" s="73">
        <f t="shared" si="786"/>
        <v>0</v>
      </c>
      <c r="AB1775" s="73">
        <f t="shared" si="810"/>
        <v>63.5</v>
      </c>
      <c r="AC1775" s="73">
        <f t="shared" si="788"/>
        <v>5715</v>
      </c>
      <c r="AD1775" s="73">
        <f t="shared" si="789"/>
        <v>3915</v>
      </c>
      <c r="AE1775" s="73">
        <v>0</v>
      </c>
    </row>
    <row r="1776" spans="1:31" ht="15" customHeight="1">
      <c r="A1776" s="5" t="s">
        <v>29</v>
      </c>
      <c r="B1776" s="6" t="str">
        <f>IFERROR(VLOOKUP(A1776,'Distributor List'!$A$2:$D$77,2,0),"-")</f>
        <v>Mirpur Khas</v>
      </c>
      <c r="C1776" s="6" t="str">
        <f>IFERROR(VLOOKUP(A1776,'Distributor List'!$A$2:$D$77,3,0),"-")</f>
        <v>South</v>
      </c>
      <c r="D1776" s="6" t="str">
        <f>IFERROR(VLOOKUP(A1776,'Distributor List'!$A$2:$F$77,6,0),"-")</f>
        <v>Pak-2</v>
      </c>
      <c r="E1776" s="6" t="str">
        <f>IFERROR(VLOOKUP(A1776,'Distributor List'!$A$2:$D$77,4,0),"-")</f>
        <v>Distributor</v>
      </c>
      <c r="F1776" s="6" t="str">
        <f>IFERROR(VLOOKUP(H1776,'Price List'!$A$2:$H$109,8,0),"-")</f>
        <v>Medicronis</v>
      </c>
      <c r="G1776" s="6" t="str">
        <f>IFERROR(VLOOKUP(A1776,'Distributor List'!$A$2:$E$77,5,0),"-")</f>
        <v>Farhan Sheikh</v>
      </c>
      <c r="H1776" s="10" t="s">
        <v>192</v>
      </c>
      <c r="I1776" s="58">
        <v>90</v>
      </c>
      <c r="J1776" s="72">
        <v>0</v>
      </c>
      <c r="K1776" s="72">
        <v>0</v>
      </c>
      <c r="L1776" s="73">
        <f t="shared" si="791"/>
        <v>0</v>
      </c>
      <c r="M1776" s="73">
        <f t="shared" si="776"/>
        <v>0</v>
      </c>
      <c r="N1776" s="74">
        <v>0</v>
      </c>
      <c r="O1776" s="74">
        <f t="shared" si="777"/>
        <v>0</v>
      </c>
      <c r="P1776" s="73">
        <f t="shared" si="778"/>
        <v>0</v>
      </c>
      <c r="Q1776" s="75">
        <v>0</v>
      </c>
      <c r="R1776" s="73">
        <f t="shared" si="779"/>
        <v>0</v>
      </c>
      <c r="S1776" s="76" t="str">
        <f t="shared" si="804"/>
        <v>-</v>
      </c>
      <c r="T1776" s="77">
        <v>0</v>
      </c>
      <c r="U1776" s="78">
        <f t="shared" si="805"/>
        <v>0</v>
      </c>
      <c r="V1776" s="73">
        <f t="shared" si="781"/>
        <v>0</v>
      </c>
      <c r="W1776" s="73">
        <f t="shared" si="806"/>
        <v>0</v>
      </c>
      <c r="X1776" s="76" t="str">
        <f t="shared" si="807"/>
        <v>-</v>
      </c>
      <c r="Y1776" s="73">
        <f t="shared" si="808"/>
        <v>0</v>
      </c>
      <c r="Z1776" s="73">
        <f t="shared" si="809"/>
        <v>0</v>
      </c>
      <c r="AA1776" s="73">
        <f t="shared" si="786"/>
        <v>0</v>
      </c>
      <c r="AB1776" s="73">
        <f t="shared" si="810"/>
        <v>0</v>
      </c>
      <c r="AC1776" s="73">
        <f t="shared" si="788"/>
        <v>0</v>
      </c>
      <c r="AD1776" s="73">
        <f t="shared" si="789"/>
        <v>0</v>
      </c>
      <c r="AE1776" s="73">
        <v>0</v>
      </c>
    </row>
    <row r="1777" spans="1:31" ht="15" customHeight="1">
      <c r="A1777" s="5" t="s">
        <v>29</v>
      </c>
      <c r="B1777" s="6" t="str">
        <f>IFERROR(VLOOKUP(A1777,'Distributor List'!$A$2:$D$77,2,0),"-")</f>
        <v>Mirpur Khas</v>
      </c>
      <c r="C1777" s="6" t="str">
        <f>IFERROR(VLOOKUP(A1777,'Distributor List'!$A$2:$D$77,3,0),"-")</f>
        <v>South</v>
      </c>
      <c r="D1777" s="6" t="str">
        <f>IFERROR(VLOOKUP(A1777,'Distributor List'!$A$2:$F$77,6,0),"-")</f>
        <v>Pak-2</v>
      </c>
      <c r="E1777" s="6" t="str">
        <f>IFERROR(VLOOKUP(A1777,'Distributor List'!$A$2:$D$77,4,0),"-")</f>
        <v>Distributor</v>
      </c>
      <c r="F1777" s="6" t="str">
        <f>IFERROR(VLOOKUP(H1777,'Price List'!$A$2:$H$109,8,0),"-")</f>
        <v>Medicronis</v>
      </c>
      <c r="G1777" s="6" t="str">
        <f>IFERROR(VLOOKUP(A1777,'Distributor List'!$A$2:$E$77,5,0),"-")</f>
        <v>Farhan Sheikh</v>
      </c>
      <c r="H1777" s="56" t="s">
        <v>193</v>
      </c>
      <c r="I1777" s="57">
        <v>99</v>
      </c>
      <c r="J1777" s="72">
        <v>3</v>
      </c>
      <c r="K1777" s="72">
        <v>99</v>
      </c>
      <c r="L1777" s="73">
        <f t="shared" si="791"/>
        <v>297</v>
      </c>
      <c r="M1777" s="73">
        <f t="shared" si="776"/>
        <v>9801</v>
      </c>
      <c r="N1777" s="74">
        <v>3</v>
      </c>
      <c r="O1777" s="74">
        <f t="shared" si="777"/>
        <v>297</v>
      </c>
      <c r="P1777" s="73">
        <f t="shared" si="778"/>
        <v>0</v>
      </c>
      <c r="Q1777" s="75">
        <v>168</v>
      </c>
      <c r="R1777" s="73">
        <f t="shared" si="779"/>
        <v>16632</v>
      </c>
      <c r="S1777" s="76">
        <f t="shared" ref="S1777" si="811">IFERROR(L1777/R1777,"-")</f>
        <v>1.7857142857142856E-2</v>
      </c>
      <c r="T1777" s="77">
        <v>11</v>
      </c>
      <c r="U1777" s="78">
        <f t="shared" si="805"/>
        <v>-8</v>
      </c>
      <c r="V1777" s="73">
        <f t="shared" si="781"/>
        <v>1089</v>
      </c>
      <c r="W1777" s="73">
        <f t="shared" ref="W1777" si="812">L1777-V1777</f>
        <v>-792</v>
      </c>
      <c r="X1777" s="76">
        <f t="shared" ref="X1777" si="813">IFERROR(L1777/V1777-1,"-")</f>
        <v>-0.72727272727272729</v>
      </c>
      <c r="Y1777" s="73">
        <f t="shared" ref="Y1777" si="814">(J1777)/1*1.5</f>
        <v>4.5</v>
      </c>
      <c r="Z1777" s="73">
        <f t="shared" ref="Z1777" si="815">IF(Y1777&gt;K1777,Y1777-K1777,0)</f>
        <v>0</v>
      </c>
      <c r="AA1777" s="73">
        <f t="shared" si="786"/>
        <v>0</v>
      </c>
      <c r="AB1777" s="73">
        <f t="shared" ref="AB1777" si="816">IF(Y1777&lt;K1777,K1777-Y1777,0)</f>
        <v>94.5</v>
      </c>
      <c r="AC1777" s="73">
        <f t="shared" si="788"/>
        <v>9355.5</v>
      </c>
      <c r="AD1777" s="73">
        <f t="shared" si="789"/>
        <v>445.5</v>
      </c>
      <c r="AE1777" s="73">
        <v>0</v>
      </c>
    </row>
    <row r="1778" spans="1:31" ht="15" customHeight="1">
      <c r="A1778" s="5" t="s">
        <v>29</v>
      </c>
      <c r="B1778" s="6" t="str">
        <f>IFERROR(VLOOKUP(A1778,'Distributor List'!$A$2:$D$77,2,0),"-")</f>
        <v>Mirpur Khas</v>
      </c>
      <c r="C1778" s="6" t="str">
        <f>IFERROR(VLOOKUP(A1778,'Distributor List'!$A$2:$D$77,3,0),"-")</f>
        <v>South</v>
      </c>
      <c r="D1778" s="6" t="str">
        <f>IFERROR(VLOOKUP(A1778,'Distributor List'!$A$2:$F$77,6,0),"-")</f>
        <v>Pak-2</v>
      </c>
      <c r="E1778" s="6" t="str">
        <f>IFERROR(VLOOKUP(A1778,'Distributor List'!$A$2:$D$77,4,0),"-")</f>
        <v>Distributor</v>
      </c>
      <c r="F1778" s="6" t="str">
        <f>IFERROR(VLOOKUP(H1778,'Price List'!$A$2:$H$109,8,0),"-")</f>
        <v>Medicronis</v>
      </c>
      <c r="G1778" s="6" t="str">
        <f>IFERROR(VLOOKUP(A1778,'Distributor List'!$A$2:$E$77,5,0),"-")</f>
        <v>Farhan Sheikh</v>
      </c>
      <c r="H1778" s="10" t="s">
        <v>144</v>
      </c>
      <c r="I1778" s="58">
        <v>105</v>
      </c>
      <c r="J1778" s="72">
        <v>0</v>
      </c>
      <c r="K1778" s="72">
        <v>0</v>
      </c>
      <c r="L1778" s="73">
        <f t="shared" si="791"/>
        <v>0</v>
      </c>
      <c r="M1778" s="73">
        <f t="shared" si="776"/>
        <v>0</v>
      </c>
      <c r="N1778" s="74">
        <v>0</v>
      </c>
      <c r="O1778" s="74">
        <f t="shared" si="777"/>
        <v>0</v>
      </c>
      <c r="P1778" s="73">
        <f t="shared" si="778"/>
        <v>0</v>
      </c>
      <c r="Q1778" s="75">
        <v>0</v>
      </c>
      <c r="R1778" s="73">
        <f t="shared" si="779"/>
        <v>0</v>
      </c>
      <c r="S1778" s="76" t="str">
        <f t="shared" si="804"/>
        <v>-</v>
      </c>
      <c r="T1778" s="77">
        <v>0</v>
      </c>
      <c r="U1778" s="78">
        <f t="shared" si="805"/>
        <v>0</v>
      </c>
      <c r="V1778" s="73">
        <f t="shared" ref="V1778:V1841" si="817">T1778*I1778</f>
        <v>0</v>
      </c>
      <c r="W1778" s="73">
        <f t="shared" si="806"/>
        <v>0</v>
      </c>
      <c r="X1778" s="76" t="str">
        <f t="shared" si="807"/>
        <v>-</v>
      </c>
      <c r="Y1778" s="73">
        <f t="shared" si="808"/>
        <v>0</v>
      </c>
      <c r="Z1778" s="73">
        <f t="shared" si="809"/>
        <v>0</v>
      </c>
      <c r="AA1778" s="73">
        <f t="shared" si="786"/>
        <v>0</v>
      </c>
      <c r="AB1778" s="73">
        <f t="shared" si="810"/>
        <v>0</v>
      </c>
      <c r="AC1778" s="73">
        <f t="shared" si="788"/>
        <v>0</v>
      </c>
      <c r="AD1778" s="73">
        <f t="shared" si="789"/>
        <v>0</v>
      </c>
      <c r="AE1778" s="73">
        <v>0</v>
      </c>
    </row>
    <row r="1779" spans="1:31" ht="15" customHeight="1">
      <c r="A1779" s="5" t="s">
        <v>29</v>
      </c>
      <c r="B1779" s="6" t="str">
        <f>IFERROR(VLOOKUP(A1779,'Distributor List'!$A$2:$D$77,2,0),"-")</f>
        <v>Mirpur Khas</v>
      </c>
      <c r="C1779" s="6" t="str">
        <f>IFERROR(VLOOKUP(A1779,'Distributor List'!$A$2:$D$77,3,0),"-")</f>
        <v>South</v>
      </c>
      <c r="D1779" s="6" t="str">
        <f>IFERROR(VLOOKUP(A1779,'Distributor List'!$A$2:$F$77,6,0),"-")</f>
        <v>Pak-2</v>
      </c>
      <c r="E1779" s="6" t="str">
        <f>IFERROR(VLOOKUP(A1779,'Distributor List'!$A$2:$D$77,4,0),"-")</f>
        <v>Distributor</v>
      </c>
      <c r="F1779" s="6" t="str">
        <f>IFERROR(VLOOKUP(H1779,'Price List'!$A$2:$H$109,8,0),"-")</f>
        <v>Medicronis</v>
      </c>
      <c r="G1779" s="6" t="str">
        <f>IFERROR(VLOOKUP(A1779,'Distributor List'!$A$2:$E$77,5,0),"-")</f>
        <v>Farhan Sheikh</v>
      </c>
      <c r="H1779" s="10" t="s">
        <v>150</v>
      </c>
      <c r="I1779" s="58">
        <v>115</v>
      </c>
      <c r="J1779" s="72">
        <v>0</v>
      </c>
      <c r="K1779" s="72">
        <v>120</v>
      </c>
      <c r="L1779" s="73">
        <f t="shared" si="791"/>
        <v>0</v>
      </c>
      <c r="M1779" s="73">
        <f t="shared" si="776"/>
        <v>13800</v>
      </c>
      <c r="N1779" s="74">
        <v>0</v>
      </c>
      <c r="O1779" s="74">
        <f t="shared" si="777"/>
        <v>0</v>
      </c>
      <c r="P1779" s="73">
        <f t="shared" si="778"/>
        <v>0</v>
      </c>
      <c r="Q1779" s="75">
        <v>72</v>
      </c>
      <c r="R1779" s="73">
        <f t="shared" si="779"/>
        <v>8280</v>
      </c>
      <c r="S1779" s="76">
        <f t="shared" si="804"/>
        <v>0</v>
      </c>
      <c r="T1779" s="77">
        <v>0</v>
      </c>
      <c r="U1779" s="78">
        <f t="shared" si="805"/>
        <v>0</v>
      </c>
      <c r="V1779" s="73">
        <f t="shared" si="817"/>
        <v>0</v>
      </c>
      <c r="W1779" s="73">
        <f t="shared" si="806"/>
        <v>0</v>
      </c>
      <c r="X1779" s="76" t="str">
        <f t="shared" si="807"/>
        <v>-</v>
      </c>
      <c r="Y1779" s="73">
        <f t="shared" si="808"/>
        <v>0</v>
      </c>
      <c r="Z1779" s="73">
        <f t="shared" si="809"/>
        <v>0</v>
      </c>
      <c r="AA1779" s="73">
        <f t="shared" si="786"/>
        <v>0</v>
      </c>
      <c r="AB1779" s="73">
        <f t="shared" si="810"/>
        <v>120</v>
      </c>
      <c r="AC1779" s="73">
        <f t="shared" si="788"/>
        <v>13800</v>
      </c>
      <c r="AD1779" s="73">
        <f t="shared" si="789"/>
        <v>0</v>
      </c>
      <c r="AE1779" s="73">
        <v>0</v>
      </c>
    </row>
    <row r="1780" spans="1:31" ht="15" customHeight="1">
      <c r="A1780" s="5" t="s">
        <v>29</v>
      </c>
      <c r="B1780" s="6" t="str">
        <f>IFERROR(VLOOKUP(A1780,'Distributor List'!$A$2:$D$77,2,0),"-")</f>
        <v>Mirpur Khas</v>
      </c>
      <c r="C1780" s="6" t="str">
        <f>IFERROR(VLOOKUP(A1780,'Distributor List'!$A$2:$D$77,3,0),"-")</f>
        <v>South</v>
      </c>
      <c r="D1780" s="6" t="str">
        <f>IFERROR(VLOOKUP(A1780,'Distributor List'!$A$2:$F$77,6,0),"-")</f>
        <v>Pak-2</v>
      </c>
      <c r="E1780" s="6" t="str">
        <f>IFERROR(VLOOKUP(A1780,'Distributor List'!$A$2:$D$77,4,0),"-")</f>
        <v>Distributor</v>
      </c>
      <c r="F1780" s="6" t="str">
        <f>IFERROR(VLOOKUP(H1780,'Price List'!$A$2:$H$109,8,0),"-")</f>
        <v>Medicronis</v>
      </c>
      <c r="G1780" s="6" t="str">
        <f>IFERROR(VLOOKUP(A1780,'Distributor List'!$A$2:$E$77,5,0),"-")</f>
        <v>Farhan Sheikh</v>
      </c>
      <c r="H1780" s="10" t="s">
        <v>194</v>
      </c>
      <c r="I1780" s="58">
        <v>120</v>
      </c>
      <c r="J1780" s="72">
        <v>6</v>
      </c>
      <c r="K1780" s="72">
        <v>79</v>
      </c>
      <c r="L1780" s="73">
        <f t="shared" si="791"/>
        <v>720</v>
      </c>
      <c r="M1780" s="73">
        <f t="shared" si="776"/>
        <v>9480</v>
      </c>
      <c r="N1780" s="74">
        <v>6</v>
      </c>
      <c r="O1780" s="74">
        <f t="shared" si="777"/>
        <v>720</v>
      </c>
      <c r="P1780" s="73">
        <f t="shared" si="778"/>
        <v>0</v>
      </c>
      <c r="Q1780" s="75">
        <v>171</v>
      </c>
      <c r="R1780" s="73">
        <f t="shared" si="779"/>
        <v>20520</v>
      </c>
      <c r="S1780" s="76">
        <f t="shared" si="804"/>
        <v>3.5087719298245612E-2</v>
      </c>
      <c r="T1780" s="77">
        <v>5</v>
      </c>
      <c r="U1780" s="78">
        <f t="shared" si="805"/>
        <v>1</v>
      </c>
      <c r="V1780" s="73">
        <f t="shared" si="817"/>
        <v>600</v>
      </c>
      <c r="W1780" s="73">
        <f t="shared" si="806"/>
        <v>120</v>
      </c>
      <c r="X1780" s="76">
        <f t="shared" si="807"/>
        <v>0.19999999999999996</v>
      </c>
      <c r="Y1780" s="73">
        <f t="shared" si="808"/>
        <v>9</v>
      </c>
      <c r="Z1780" s="73">
        <f t="shared" si="809"/>
        <v>0</v>
      </c>
      <c r="AA1780" s="73">
        <f t="shared" si="786"/>
        <v>0</v>
      </c>
      <c r="AB1780" s="73">
        <f t="shared" si="810"/>
        <v>70</v>
      </c>
      <c r="AC1780" s="73">
        <f t="shared" si="788"/>
        <v>8400</v>
      </c>
      <c r="AD1780" s="73">
        <f t="shared" si="789"/>
        <v>1080</v>
      </c>
      <c r="AE1780" s="73">
        <v>0</v>
      </c>
    </row>
    <row r="1781" spans="1:31" ht="15" customHeight="1">
      <c r="A1781" s="5" t="s">
        <v>29</v>
      </c>
      <c r="B1781" s="6" t="str">
        <f>IFERROR(VLOOKUP(A1781,'Distributor List'!$A$2:$D$77,2,0),"-")</f>
        <v>Mirpur Khas</v>
      </c>
      <c r="C1781" s="6" t="str">
        <f>IFERROR(VLOOKUP(A1781,'Distributor List'!$A$2:$D$77,3,0),"-")</f>
        <v>South</v>
      </c>
      <c r="D1781" s="6" t="str">
        <f>IFERROR(VLOOKUP(A1781,'Distributor List'!$A$2:$F$77,6,0),"-")</f>
        <v>Pak-2</v>
      </c>
      <c r="E1781" s="6" t="str">
        <f>IFERROR(VLOOKUP(A1781,'Distributor List'!$A$2:$D$77,4,0),"-")</f>
        <v>Distributor</v>
      </c>
      <c r="F1781" s="6" t="str">
        <f>IFERROR(VLOOKUP(H1781,'Price List'!$A$2:$H$109,8,0),"-")</f>
        <v>Transformer</v>
      </c>
      <c r="G1781" s="6" t="str">
        <f>IFERROR(VLOOKUP(A1781,'Distributor List'!$A$2:$E$77,5,0),"-")</f>
        <v>Farhan Sheikh</v>
      </c>
      <c r="H1781" s="10" t="s">
        <v>195</v>
      </c>
      <c r="I1781" s="58">
        <v>299</v>
      </c>
      <c r="J1781" s="72">
        <v>0</v>
      </c>
      <c r="K1781" s="72">
        <v>0</v>
      </c>
      <c r="L1781" s="73">
        <f t="shared" si="791"/>
        <v>0</v>
      </c>
      <c r="M1781" s="73">
        <f t="shared" si="776"/>
        <v>0</v>
      </c>
      <c r="N1781" s="74">
        <v>0</v>
      </c>
      <c r="O1781" s="74">
        <f t="shared" si="777"/>
        <v>0</v>
      </c>
      <c r="P1781" s="73">
        <f t="shared" si="778"/>
        <v>0</v>
      </c>
      <c r="Q1781" s="75">
        <v>0</v>
      </c>
      <c r="R1781" s="73">
        <f t="shared" si="779"/>
        <v>0</v>
      </c>
      <c r="S1781" s="76" t="str">
        <f t="shared" si="804"/>
        <v>-</v>
      </c>
      <c r="T1781" s="77">
        <v>0</v>
      </c>
      <c r="U1781" s="78">
        <f t="shared" si="805"/>
        <v>0</v>
      </c>
      <c r="V1781" s="73">
        <f t="shared" si="817"/>
        <v>0</v>
      </c>
      <c r="W1781" s="73">
        <f t="shared" si="806"/>
        <v>0</v>
      </c>
      <c r="X1781" s="76" t="str">
        <f t="shared" si="807"/>
        <v>-</v>
      </c>
      <c r="Y1781" s="73">
        <f t="shared" si="808"/>
        <v>0</v>
      </c>
      <c r="Z1781" s="73">
        <f t="shared" si="809"/>
        <v>0</v>
      </c>
      <c r="AA1781" s="73">
        <f t="shared" si="786"/>
        <v>0</v>
      </c>
      <c r="AB1781" s="73">
        <f t="shared" si="810"/>
        <v>0</v>
      </c>
      <c r="AC1781" s="73">
        <f t="shared" si="788"/>
        <v>0</v>
      </c>
      <c r="AD1781" s="73">
        <f t="shared" si="789"/>
        <v>0</v>
      </c>
      <c r="AE1781" s="73">
        <v>0</v>
      </c>
    </row>
    <row r="1782" spans="1:31" ht="15" customHeight="1">
      <c r="A1782" s="5" t="s">
        <v>29</v>
      </c>
      <c r="B1782" s="6" t="str">
        <f>IFERROR(VLOOKUP(A1782,'Distributor List'!$A$2:$D$77,2,0),"-")</f>
        <v>Mirpur Khas</v>
      </c>
      <c r="C1782" s="6" t="str">
        <f>IFERROR(VLOOKUP(A1782,'Distributor List'!$A$2:$D$77,3,0),"-")</f>
        <v>South</v>
      </c>
      <c r="D1782" s="6" t="str">
        <f>IFERROR(VLOOKUP(A1782,'Distributor List'!$A$2:$F$77,6,0),"-")</f>
        <v>Pak-2</v>
      </c>
      <c r="E1782" s="6" t="str">
        <f>IFERROR(VLOOKUP(A1782,'Distributor List'!$A$2:$D$77,4,0),"-")</f>
        <v>Distributor</v>
      </c>
      <c r="F1782" s="6" t="str">
        <f>IFERROR(VLOOKUP(H1782,'Price List'!$A$2:$H$109,8,0),"-")</f>
        <v>Transformer</v>
      </c>
      <c r="G1782" s="6" t="str">
        <f>IFERROR(VLOOKUP(A1782,'Distributor List'!$A$2:$E$77,5,0),"-")</f>
        <v>Farhan Sheikh</v>
      </c>
      <c r="H1782" s="10" t="s">
        <v>196</v>
      </c>
      <c r="I1782" s="58">
        <v>125</v>
      </c>
      <c r="J1782" s="72">
        <v>0</v>
      </c>
      <c r="K1782" s="72">
        <v>1</v>
      </c>
      <c r="L1782" s="73">
        <f t="shared" si="791"/>
        <v>0</v>
      </c>
      <c r="M1782" s="73">
        <f t="shared" si="776"/>
        <v>125</v>
      </c>
      <c r="N1782" s="74">
        <v>0</v>
      </c>
      <c r="O1782" s="74">
        <f t="shared" si="777"/>
        <v>0</v>
      </c>
      <c r="P1782" s="73">
        <f t="shared" si="778"/>
        <v>0</v>
      </c>
      <c r="Q1782" s="75">
        <v>0</v>
      </c>
      <c r="R1782" s="73">
        <f t="shared" si="779"/>
        <v>0</v>
      </c>
      <c r="S1782" s="76" t="str">
        <f t="shared" si="804"/>
        <v>-</v>
      </c>
      <c r="T1782" s="77">
        <v>0</v>
      </c>
      <c r="U1782" s="78">
        <f t="shared" si="805"/>
        <v>0</v>
      </c>
      <c r="V1782" s="73">
        <f t="shared" si="817"/>
        <v>0</v>
      </c>
      <c r="W1782" s="73">
        <f t="shared" si="806"/>
        <v>0</v>
      </c>
      <c r="X1782" s="76" t="str">
        <f t="shared" si="807"/>
        <v>-</v>
      </c>
      <c r="Y1782" s="73">
        <f t="shared" si="808"/>
        <v>0</v>
      </c>
      <c r="Z1782" s="73">
        <f t="shared" si="809"/>
        <v>0</v>
      </c>
      <c r="AA1782" s="73">
        <f t="shared" si="786"/>
        <v>0</v>
      </c>
      <c r="AB1782" s="73">
        <f t="shared" si="810"/>
        <v>1</v>
      </c>
      <c r="AC1782" s="73">
        <f t="shared" si="788"/>
        <v>125</v>
      </c>
      <c r="AD1782" s="73">
        <f t="shared" si="789"/>
        <v>0</v>
      </c>
      <c r="AE1782" s="73">
        <v>0</v>
      </c>
    </row>
    <row r="1783" spans="1:31" ht="15" customHeight="1">
      <c r="A1783" s="5" t="s">
        <v>29</v>
      </c>
      <c r="B1783" s="6" t="str">
        <f>IFERROR(VLOOKUP(A1783,'Distributor List'!$A$2:$D$77,2,0),"-")</f>
        <v>Mirpur Khas</v>
      </c>
      <c r="C1783" s="6" t="str">
        <f>IFERROR(VLOOKUP(A1783,'Distributor List'!$A$2:$D$77,3,0),"-")</f>
        <v>South</v>
      </c>
      <c r="D1783" s="6" t="str">
        <f>IFERROR(VLOOKUP(A1783,'Distributor List'!$A$2:$F$77,6,0),"-")</f>
        <v>Pak-2</v>
      </c>
      <c r="E1783" s="6" t="str">
        <f>IFERROR(VLOOKUP(A1783,'Distributor List'!$A$2:$D$77,4,0),"-")</f>
        <v>Distributor</v>
      </c>
      <c r="F1783" s="6" t="str">
        <f>IFERROR(VLOOKUP(H1783,'Price List'!$A$2:$H$109,8,0),"-")</f>
        <v>Medicronis</v>
      </c>
      <c r="G1783" s="6" t="str">
        <f>IFERROR(VLOOKUP(A1783,'Distributor List'!$A$2:$E$77,5,0),"-")</f>
        <v>Farhan Sheikh</v>
      </c>
      <c r="H1783" s="10" t="s">
        <v>142</v>
      </c>
      <c r="I1783" s="58">
        <v>105</v>
      </c>
      <c r="J1783" s="72">
        <v>65</v>
      </c>
      <c r="K1783" s="72">
        <v>40</v>
      </c>
      <c r="L1783" s="73">
        <f t="shared" si="791"/>
        <v>6825</v>
      </c>
      <c r="M1783" s="73">
        <f t="shared" si="776"/>
        <v>4200</v>
      </c>
      <c r="N1783" s="74">
        <v>65</v>
      </c>
      <c r="O1783" s="74">
        <f t="shared" si="777"/>
        <v>6825</v>
      </c>
      <c r="P1783" s="73">
        <f t="shared" si="778"/>
        <v>0</v>
      </c>
      <c r="Q1783" s="75">
        <v>684</v>
      </c>
      <c r="R1783" s="73">
        <f t="shared" si="779"/>
        <v>71820</v>
      </c>
      <c r="S1783" s="76">
        <f t="shared" si="804"/>
        <v>9.5029239766081866E-2</v>
      </c>
      <c r="T1783" s="77">
        <v>43</v>
      </c>
      <c r="U1783" s="78">
        <f t="shared" si="805"/>
        <v>22</v>
      </c>
      <c r="V1783" s="73">
        <f t="shared" si="817"/>
        <v>4515</v>
      </c>
      <c r="W1783" s="73">
        <f t="shared" si="806"/>
        <v>2310</v>
      </c>
      <c r="X1783" s="76">
        <f t="shared" si="807"/>
        <v>0.51162790697674421</v>
      </c>
      <c r="Y1783" s="73">
        <f t="shared" si="808"/>
        <v>97.5</v>
      </c>
      <c r="Z1783" s="73">
        <f t="shared" si="809"/>
        <v>57.5</v>
      </c>
      <c r="AA1783" s="73">
        <f t="shared" si="786"/>
        <v>6037.5</v>
      </c>
      <c r="AB1783" s="73">
        <f t="shared" si="810"/>
        <v>0</v>
      </c>
      <c r="AC1783" s="73">
        <f t="shared" si="788"/>
        <v>0</v>
      </c>
      <c r="AD1783" s="73">
        <f t="shared" si="789"/>
        <v>10237.5</v>
      </c>
      <c r="AE1783" s="73">
        <v>0</v>
      </c>
    </row>
    <row r="1784" spans="1:31" ht="15" customHeight="1">
      <c r="A1784" s="5" t="s">
        <v>29</v>
      </c>
      <c r="B1784" s="6" t="str">
        <f>IFERROR(VLOOKUP(A1784,'Distributor List'!$A$2:$D$77,2,0),"-")</f>
        <v>Mirpur Khas</v>
      </c>
      <c r="C1784" s="6" t="str">
        <f>IFERROR(VLOOKUP(A1784,'Distributor List'!$A$2:$D$77,3,0),"-")</f>
        <v>South</v>
      </c>
      <c r="D1784" s="6" t="str">
        <f>IFERROR(VLOOKUP(A1784,'Distributor List'!$A$2:$F$77,6,0),"-")</f>
        <v>Pak-2</v>
      </c>
      <c r="E1784" s="6" t="str">
        <f>IFERROR(VLOOKUP(A1784,'Distributor List'!$A$2:$D$77,4,0),"-")</f>
        <v>Distributor</v>
      </c>
      <c r="F1784" s="6" t="str">
        <f>IFERROR(VLOOKUP(H1784,'Price List'!$A$2:$H$109,8,0),"-")</f>
        <v>Medicronis</v>
      </c>
      <c r="G1784" s="6" t="str">
        <f>IFERROR(VLOOKUP(A1784,'Distributor List'!$A$2:$E$77,5,0),"-")</f>
        <v>Farhan Sheikh</v>
      </c>
      <c r="H1784" s="10" t="s">
        <v>197</v>
      </c>
      <c r="I1784" s="58">
        <v>53</v>
      </c>
      <c r="J1784" s="72">
        <v>0</v>
      </c>
      <c r="K1784" s="72">
        <v>0</v>
      </c>
      <c r="L1784" s="73">
        <f t="shared" si="791"/>
        <v>0</v>
      </c>
      <c r="M1784" s="73">
        <f t="shared" si="776"/>
        <v>0</v>
      </c>
      <c r="N1784" s="74">
        <v>0</v>
      </c>
      <c r="O1784" s="74">
        <f t="shared" si="777"/>
        <v>0</v>
      </c>
      <c r="P1784" s="73">
        <f t="shared" si="778"/>
        <v>0</v>
      </c>
      <c r="Q1784" s="75">
        <v>0</v>
      </c>
      <c r="R1784" s="73">
        <f t="shared" si="779"/>
        <v>0</v>
      </c>
      <c r="S1784" s="76" t="str">
        <f t="shared" si="804"/>
        <v>-</v>
      </c>
      <c r="T1784" s="77">
        <v>0</v>
      </c>
      <c r="U1784" s="78">
        <f t="shared" si="805"/>
        <v>0</v>
      </c>
      <c r="V1784" s="73">
        <f t="shared" si="817"/>
        <v>0</v>
      </c>
      <c r="W1784" s="73">
        <f t="shared" si="806"/>
        <v>0</v>
      </c>
      <c r="X1784" s="76" t="str">
        <f t="shared" si="807"/>
        <v>-</v>
      </c>
      <c r="Y1784" s="73">
        <f t="shared" si="808"/>
        <v>0</v>
      </c>
      <c r="Z1784" s="73">
        <f t="shared" si="809"/>
        <v>0</v>
      </c>
      <c r="AA1784" s="73">
        <f t="shared" si="786"/>
        <v>0</v>
      </c>
      <c r="AB1784" s="73">
        <f t="shared" si="810"/>
        <v>0</v>
      </c>
      <c r="AC1784" s="73">
        <f t="shared" si="788"/>
        <v>0</v>
      </c>
      <c r="AD1784" s="73">
        <f t="shared" si="789"/>
        <v>0</v>
      </c>
      <c r="AE1784" s="73">
        <v>0</v>
      </c>
    </row>
    <row r="1785" spans="1:31" ht="15" customHeight="1">
      <c r="A1785" s="5" t="s">
        <v>29</v>
      </c>
      <c r="B1785" s="6" t="str">
        <f>IFERROR(VLOOKUP(A1785,'Distributor List'!$A$2:$D$77,2,0),"-")</f>
        <v>Mirpur Khas</v>
      </c>
      <c r="C1785" s="6" t="str">
        <f>IFERROR(VLOOKUP(A1785,'Distributor List'!$A$2:$D$77,3,0),"-")</f>
        <v>South</v>
      </c>
      <c r="D1785" s="6" t="str">
        <f>IFERROR(VLOOKUP(A1785,'Distributor List'!$A$2:$F$77,6,0),"-")</f>
        <v>Pak-2</v>
      </c>
      <c r="E1785" s="6" t="str">
        <f>IFERROR(VLOOKUP(A1785,'Distributor List'!$A$2:$D$77,4,0),"-")</f>
        <v>Distributor</v>
      </c>
      <c r="F1785" s="6" t="str">
        <f>IFERROR(VLOOKUP(H1785,'Price List'!$A$2:$H$109,8,0),"-")</f>
        <v>Medicronis</v>
      </c>
      <c r="G1785" s="6" t="str">
        <f>IFERROR(VLOOKUP(A1785,'Distributor List'!$A$2:$E$77,5,0),"-")</f>
        <v>Farhan Sheikh</v>
      </c>
      <c r="H1785" s="10" t="s">
        <v>198</v>
      </c>
      <c r="I1785" s="58">
        <v>69</v>
      </c>
      <c r="J1785" s="72">
        <v>0</v>
      </c>
      <c r="K1785" s="72">
        <v>0</v>
      </c>
      <c r="L1785" s="73">
        <f t="shared" si="791"/>
        <v>0</v>
      </c>
      <c r="M1785" s="73">
        <f t="shared" si="776"/>
        <v>0</v>
      </c>
      <c r="N1785" s="74">
        <v>0</v>
      </c>
      <c r="O1785" s="74">
        <f t="shared" si="777"/>
        <v>0</v>
      </c>
      <c r="P1785" s="73">
        <f t="shared" si="778"/>
        <v>0</v>
      </c>
      <c r="Q1785" s="75">
        <v>0</v>
      </c>
      <c r="R1785" s="73">
        <f t="shared" si="779"/>
        <v>0</v>
      </c>
      <c r="S1785" s="76" t="str">
        <f t="shared" si="804"/>
        <v>-</v>
      </c>
      <c r="T1785" s="77">
        <v>0</v>
      </c>
      <c r="U1785" s="78">
        <f t="shared" si="805"/>
        <v>0</v>
      </c>
      <c r="V1785" s="73">
        <f t="shared" si="817"/>
        <v>0</v>
      </c>
      <c r="W1785" s="73">
        <f t="shared" si="806"/>
        <v>0</v>
      </c>
      <c r="X1785" s="76" t="str">
        <f t="shared" si="807"/>
        <v>-</v>
      </c>
      <c r="Y1785" s="73">
        <f t="shared" si="808"/>
        <v>0</v>
      </c>
      <c r="Z1785" s="73">
        <f t="shared" si="809"/>
        <v>0</v>
      </c>
      <c r="AA1785" s="73">
        <f t="shared" si="786"/>
        <v>0</v>
      </c>
      <c r="AB1785" s="73">
        <f t="shared" si="810"/>
        <v>0</v>
      </c>
      <c r="AC1785" s="73">
        <f t="shared" si="788"/>
        <v>0</v>
      </c>
      <c r="AD1785" s="73">
        <f t="shared" si="789"/>
        <v>0</v>
      </c>
      <c r="AE1785" s="73">
        <v>0</v>
      </c>
    </row>
    <row r="1786" spans="1:31" ht="15" customHeight="1">
      <c r="A1786" s="5" t="s">
        <v>29</v>
      </c>
      <c r="B1786" s="6" t="str">
        <f>IFERROR(VLOOKUP(A1786,'Distributor List'!$A$2:$D$77,2,0),"-")</f>
        <v>Mirpur Khas</v>
      </c>
      <c r="C1786" s="6" t="str">
        <f>IFERROR(VLOOKUP(A1786,'Distributor List'!$A$2:$D$77,3,0),"-")</f>
        <v>South</v>
      </c>
      <c r="D1786" s="6" t="str">
        <f>IFERROR(VLOOKUP(A1786,'Distributor List'!$A$2:$F$77,6,0),"-")</f>
        <v>Pak-2</v>
      </c>
      <c r="E1786" s="6" t="str">
        <f>IFERROR(VLOOKUP(A1786,'Distributor List'!$A$2:$D$77,4,0),"-")</f>
        <v>Distributor</v>
      </c>
      <c r="F1786" s="6" t="str">
        <f>IFERROR(VLOOKUP(H1786,'Price List'!$A$2:$H$109,8,0),"-")</f>
        <v>Medicronis</v>
      </c>
      <c r="G1786" s="6" t="str">
        <f>IFERROR(VLOOKUP(A1786,'Distributor List'!$A$2:$E$77,5,0),"-")</f>
        <v>Farhan Sheikh</v>
      </c>
      <c r="H1786" s="10" t="s">
        <v>199</v>
      </c>
      <c r="I1786" s="58">
        <v>90</v>
      </c>
      <c r="J1786" s="72">
        <v>0</v>
      </c>
      <c r="K1786" s="72">
        <v>0</v>
      </c>
      <c r="L1786" s="73">
        <f t="shared" si="791"/>
        <v>0</v>
      </c>
      <c r="M1786" s="73">
        <f t="shared" si="776"/>
        <v>0</v>
      </c>
      <c r="N1786" s="74">
        <v>0</v>
      </c>
      <c r="O1786" s="74">
        <f t="shared" si="777"/>
        <v>0</v>
      </c>
      <c r="P1786" s="73">
        <f t="shared" si="778"/>
        <v>0</v>
      </c>
      <c r="Q1786" s="75">
        <v>0</v>
      </c>
      <c r="R1786" s="73">
        <f t="shared" si="779"/>
        <v>0</v>
      </c>
      <c r="S1786" s="76" t="str">
        <f t="shared" si="804"/>
        <v>-</v>
      </c>
      <c r="T1786" s="77">
        <v>0</v>
      </c>
      <c r="U1786" s="78">
        <f t="shared" si="805"/>
        <v>0</v>
      </c>
      <c r="V1786" s="73">
        <f t="shared" si="817"/>
        <v>0</v>
      </c>
      <c r="W1786" s="73">
        <f t="shared" si="806"/>
        <v>0</v>
      </c>
      <c r="X1786" s="76" t="str">
        <f t="shared" si="807"/>
        <v>-</v>
      </c>
      <c r="Y1786" s="73">
        <f t="shared" si="808"/>
        <v>0</v>
      </c>
      <c r="Z1786" s="73">
        <f t="shared" si="809"/>
        <v>0</v>
      </c>
      <c r="AA1786" s="73">
        <f t="shared" si="786"/>
        <v>0</v>
      </c>
      <c r="AB1786" s="73">
        <f t="shared" si="810"/>
        <v>0</v>
      </c>
      <c r="AC1786" s="73">
        <f t="shared" si="788"/>
        <v>0</v>
      </c>
      <c r="AD1786" s="73">
        <f t="shared" si="789"/>
        <v>0</v>
      </c>
      <c r="AE1786" s="73">
        <v>0</v>
      </c>
    </row>
    <row r="1787" spans="1:31" ht="15" customHeight="1">
      <c r="A1787" s="5" t="s">
        <v>29</v>
      </c>
      <c r="B1787" s="6" t="str">
        <f>IFERROR(VLOOKUP(A1787,'Distributor List'!$A$2:$D$77,2,0),"-")</f>
        <v>Mirpur Khas</v>
      </c>
      <c r="C1787" s="6" t="str">
        <f>IFERROR(VLOOKUP(A1787,'Distributor List'!$A$2:$D$77,3,0),"-")</f>
        <v>South</v>
      </c>
      <c r="D1787" s="6" t="str">
        <f>IFERROR(VLOOKUP(A1787,'Distributor List'!$A$2:$F$77,6,0),"-")</f>
        <v>Pak-2</v>
      </c>
      <c r="E1787" s="6" t="str">
        <f>IFERROR(VLOOKUP(A1787,'Distributor List'!$A$2:$D$77,4,0),"-")</f>
        <v>Distributor</v>
      </c>
      <c r="F1787" s="6" t="str">
        <f>IFERROR(VLOOKUP(H1787,'Price List'!$A$2:$H$109,8,0),"-")</f>
        <v>Medicronis</v>
      </c>
      <c r="G1787" s="6" t="str">
        <f>IFERROR(VLOOKUP(A1787,'Distributor List'!$A$2:$E$77,5,0),"-")</f>
        <v>Farhan Sheikh</v>
      </c>
      <c r="H1787" s="10" t="s">
        <v>200</v>
      </c>
      <c r="I1787" s="58">
        <v>110</v>
      </c>
      <c r="J1787" s="72">
        <v>3</v>
      </c>
      <c r="K1787" s="72">
        <v>16</v>
      </c>
      <c r="L1787" s="73">
        <f t="shared" si="791"/>
        <v>330</v>
      </c>
      <c r="M1787" s="73">
        <f t="shared" si="776"/>
        <v>1760</v>
      </c>
      <c r="N1787" s="74">
        <v>3</v>
      </c>
      <c r="O1787" s="74">
        <f t="shared" si="777"/>
        <v>330</v>
      </c>
      <c r="P1787" s="73">
        <f t="shared" si="778"/>
        <v>0</v>
      </c>
      <c r="Q1787" s="75">
        <v>48</v>
      </c>
      <c r="R1787" s="73">
        <f t="shared" si="779"/>
        <v>5280</v>
      </c>
      <c r="S1787" s="76">
        <f t="shared" si="804"/>
        <v>6.25E-2</v>
      </c>
      <c r="T1787" s="77">
        <v>6</v>
      </c>
      <c r="U1787" s="78">
        <f t="shared" si="805"/>
        <v>-3</v>
      </c>
      <c r="V1787" s="73">
        <f t="shared" si="817"/>
        <v>660</v>
      </c>
      <c r="W1787" s="73">
        <f t="shared" si="806"/>
        <v>-330</v>
      </c>
      <c r="X1787" s="76">
        <f t="shared" si="807"/>
        <v>-0.5</v>
      </c>
      <c r="Y1787" s="73">
        <f t="shared" si="808"/>
        <v>4.5</v>
      </c>
      <c r="Z1787" s="73">
        <f t="shared" si="809"/>
        <v>0</v>
      </c>
      <c r="AA1787" s="73">
        <f t="shared" si="786"/>
        <v>0</v>
      </c>
      <c r="AB1787" s="73">
        <f t="shared" si="810"/>
        <v>11.5</v>
      </c>
      <c r="AC1787" s="73">
        <f t="shared" si="788"/>
        <v>1265</v>
      </c>
      <c r="AD1787" s="73">
        <f t="shared" si="789"/>
        <v>495</v>
      </c>
      <c r="AE1787" s="73">
        <v>0</v>
      </c>
    </row>
    <row r="1788" spans="1:31" ht="15" customHeight="1">
      <c r="A1788" s="5" t="s">
        <v>29</v>
      </c>
      <c r="B1788" s="6" t="str">
        <f>IFERROR(VLOOKUP(A1788,'Distributor List'!$A$2:$D$77,2,0),"-")</f>
        <v>Mirpur Khas</v>
      </c>
      <c r="C1788" s="6" t="str">
        <f>IFERROR(VLOOKUP(A1788,'Distributor List'!$A$2:$D$77,3,0),"-")</f>
        <v>South</v>
      </c>
      <c r="D1788" s="6" t="str">
        <f>IFERROR(VLOOKUP(A1788,'Distributor List'!$A$2:$F$77,6,0),"-")</f>
        <v>Pak-2</v>
      </c>
      <c r="E1788" s="6" t="str">
        <f>IFERROR(VLOOKUP(A1788,'Distributor List'!$A$2:$D$77,4,0),"-")</f>
        <v>Distributor</v>
      </c>
      <c r="F1788" s="6" t="str">
        <f>IFERROR(VLOOKUP(H1788,'Price List'!$A$2:$H$109,8,0),"-")</f>
        <v>Medicronis</v>
      </c>
      <c r="G1788" s="6" t="str">
        <f>IFERROR(VLOOKUP(A1788,'Distributor List'!$A$2:$E$77,5,0),"-")</f>
        <v>Farhan Sheikh</v>
      </c>
      <c r="H1788" s="56" t="s">
        <v>145</v>
      </c>
      <c r="I1788" s="57">
        <v>110</v>
      </c>
      <c r="J1788" s="72">
        <v>328</v>
      </c>
      <c r="K1788" s="72">
        <v>353</v>
      </c>
      <c r="L1788" s="73">
        <f t="shared" si="791"/>
        <v>36080</v>
      </c>
      <c r="M1788" s="73">
        <f t="shared" si="776"/>
        <v>38830</v>
      </c>
      <c r="N1788" s="74">
        <v>328</v>
      </c>
      <c r="O1788" s="74">
        <f t="shared" si="777"/>
        <v>36080</v>
      </c>
      <c r="P1788" s="73">
        <f t="shared" si="778"/>
        <v>0</v>
      </c>
      <c r="Q1788" s="75">
        <v>432</v>
      </c>
      <c r="R1788" s="73">
        <f t="shared" si="779"/>
        <v>47520</v>
      </c>
      <c r="S1788" s="76">
        <f t="shared" si="804"/>
        <v>0.7592592592592593</v>
      </c>
      <c r="T1788" s="77">
        <v>434</v>
      </c>
      <c r="U1788" s="78">
        <f t="shared" si="805"/>
        <v>-106</v>
      </c>
      <c r="V1788" s="73">
        <f t="shared" si="817"/>
        <v>47740</v>
      </c>
      <c r="W1788" s="73">
        <f t="shared" si="806"/>
        <v>-11660</v>
      </c>
      <c r="X1788" s="76">
        <f t="shared" si="807"/>
        <v>-0.24423963133640558</v>
      </c>
      <c r="Y1788" s="73">
        <f t="shared" si="808"/>
        <v>492</v>
      </c>
      <c r="Z1788" s="73">
        <f t="shared" si="809"/>
        <v>139</v>
      </c>
      <c r="AA1788" s="73">
        <f t="shared" si="786"/>
        <v>15290</v>
      </c>
      <c r="AB1788" s="73">
        <f t="shared" si="810"/>
        <v>0</v>
      </c>
      <c r="AC1788" s="73">
        <f t="shared" si="788"/>
        <v>0</v>
      </c>
      <c r="AD1788" s="73">
        <f t="shared" si="789"/>
        <v>54120</v>
      </c>
      <c r="AE1788" s="73">
        <v>0</v>
      </c>
    </row>
    <row r="1789" spans="1:31" ht="15" customHeight="1">
      <c r="A1789" s="5" t="s">
        <v>29</v>
      </c>
      <c r="B1789" s="6" t="str">
        <f>IFERROR(VLOOKUP(A1789,'Distributor List'!$A$2:$D$77,2,0),"-")</f>
        <v>Mirpur Khas</v>
      </c>
      <c r="C1789" s="6" t="str">
        <f>IFERROR(VLOOKUP(A1789,'Distributor List'!$A$2:$D$77,3,0),"-")</f>
        <v>South</v>
      </c>
      <c r="D1789" s="6" t="str">
        <f>IFERROR(VLOOKUP(A1789,'Distributor List'!$A$2:$F$77,6,0),"-")</f>
        <v>Pak-2</v>
      </c>
      <c r="E1789" s="6" t="str">
        <f>IFERROR(VLOOKUP(A1789,'Distributor List'!$A$2:$D$77,4,0),"-")</f>
        <v>Distributor</v>
      </c>
      <c r="F1789" s="6" t="str">
        <f>IFERROR(VLOOKUP(H1789,'Price List'!$A$2:$H$109,8,0),"-")</f>
        <v>Medicronis</v>
      </c>
      <c r="G1789" s="6" t="str">
        <f>IFERROR(VLOOKUP(A1789,'Distributor List'!$A$2:$E$77,5,0),"-")</f>
        <v>Farhan Sheikh</v>
      </c>
      <c r="H1789" s="56" t="s">
        <v>201</v>
      </c>
      <c r="I1789" s="57">
        <v>120</v>
      </c>
      <c r="J1789" s="72">
        <v>1</v>
      </c>
      <c r="K1789" s="72">
        <v>68</v>
      </c>
      <c r="L1789" s="73">
        <f t="shared" si="791"/>
        <v>120</v>
      </c>
      <c r="M1789" s="73">
        <f t="shared" si="776"/>
        <v>8160</v>
      </c>
      <c r="N1789" s="74">
        <v>1</v>
      </c>
      <c r="O1789" s="74">
        <f t="shared" si="777"/>
        <v>120</v>
      </c>
      <c r="P1789" s="73">
        <f t="shared" si="778"/>
        <v>0</v>
      </c>
      <c r="Q1789" s="75">
        <v>54</v>
      </c>
      <c r="R1789" s="73">
        <f t="shared" si="779"/>
        <v>6480</v>
      </c>
      <c r="S1789" s="76">
        <f t="shared" si="804"/>
        <v>1.8518518518518517E-2</v>
      </c>
      <c r="T1789" s="77">
        <v>4</v>
      </c>
      <c r="U1789" s="78">
        <f t="shared" si="805"/>
        <v>-3</v>
      </c>
      <c r="V1789" s="73">
        <f t="shared" si="817"/>
        <v>480</v>
      </c>
      <c r="W1789" s="73">
        <f t="shared" si="806"/>
        <v>-360</v>
      </c>
      <c r="X1789" s="76">
        <f t="shared" si="807"/>
        <v>-0.75</v>
      </c>
      <c r="Y1789" s="73">
        <f t="shared" si="808"/>
        <v>1.5</v>
      </c>
      <c r="Z1789" s="73">
        <f t="shared" si="809"/>
        <v>0</v>
      </c>
      <c r="AA1789" s="73">
        <f t="shared" si="786"/>
        <v>0</v>
      </c>
      <c r="AB1789" s="73">
        <f t="shared" si="810"/>
        <v>66.5</v>
      </c>
      <c r="AC1789" s="73">
        <f t="shared" si="788"/>
        <v>7980</v>
      </c>
      <c r="AD1789" s="73">
        <f t="shared" si="789"/>
        <v>180</v>
      </c>
      <c r="AE1789" s="73">
        <v>0</v>
      </c>
    </row>
    <row r="1790" spans="1:31" ht="15" customHeight="1">
      <c r="A1790" s="5" t="s">
        <v>29</v>
      </c>
      <c r="B1790" s="6" t="str">
        <f>IFERROR(VLOOKUP(A1790,'Distributor List'!$A$2:$D$77,2,0),"-")</f>
        <v>Mirpur Khas</v>
      </c>
      <c r="C1790" s="6" t="str">
        <f>IFERROR(VLOOKUP(A1790,'Distributor List'!$A$2:$D$77,3,0),"-")</f>
        <v>South</v>
      </c>
      <c r="D1790" s="6" t="str">
        <f>IFERROR(VLOOKUP(A1790,'Distributor List'!$A$2:$F$77,6,0),"-")</f>
        <v>Pak-2</v>
      </c>
      <c r="E1790" s="6" t="str">
        <f>IFERROR(VLOOKUP(A1790,'Distributor List'!$A$2:$D$77,4,0),"-")</f>
        <v>Distributor</v>
      </c>
      <c r="F1790" s="6" t="str">
        <f>IFERROR(VLOOKUP(H1790,'Price List'!$A$2:$H$109,8,0),"-")</f>
        <v>Medicronis</v>
      </c>
      <c r="G1790" s="6" t="str">
        <f>IFERROR(VLOOKUP(A1790,'Distributor List'!$A$2:$E$77,5,0),"-")</f>
        <v>Farhan Sheikh</v>
      </c>
      <c r="H1790" s="10" t="s">
        <v>202</v>
      </c>
      <c r="I1790" s="55">
        <v>140</v>
      </c>
      <c r="J1790" s="72">
        <v>1</v>
      </c>
      <c r="K1790" s="72">
        <v>56</v>
      </c>
      <c r="L1790" s="73">
        <f t="shared" si="791"/>
        <v>140</v>
      </c>
      <c r="M1790" s="73">
        <f t="shared" si="776"/>
        <v>7840</v>
      </c>
      <c r="N1790" s="74">
        <v>1</v>
      </c>
      <c r="O1790" s="74">
        <f t="shared" si="777"/>
        <v>140</v>
      </c>
      <c r="P1790" s="73">
        <f t="shared" si="778"/>
        <v>0</v>
      </c>
      <c r="Q1790" s="75">
        <v>54</v>
      </c>
      <c r="R1790" s="73">
        <f t="shared" si="779"/>
        <v>7560</v>
      </c>
      <c r="S1790" s="76">
        <f t="shared" si="804"/>
        <v>1.8518518518518517E-2</v>
      </c>
      <c r="T1790" s="77">
        <v>0</v>
      </c>
      <c r="U1790" s="78">
        <f t="shared" si="805"/>
        <v>1</v>
      </c>
      <c r="V1790" s="73">
        <f t="shared" si="817"/>
        <v>0</v>
      </c>
      <c r="W1790" s="73">
        <f t="shared" si="806"/>
        <v>140</v>
      </c>
      <c r="X1790" s="76" t="str">
        <f t="shared" si="807"/>
        <v>-</v>
      </c>
      <c r="Y1790" s="73">
        <f t="shared" si="808"/>
        <v>1.5</v>
      </c>
      <c r="Z1790" s="73">
        <f t="shared" si="809"/>
        <v>0</v>
      </c>
      <c r="AA1790" s="73">
        <f t="shared" si="786"/>
        <v>0</v>
      </c>
      <c r="AB1790" s="73">
        <f t="shared" si="810"/>
        <v>54.5</v>
      </c>
      <c r="AC1790" s="73">
        <f t="shared" si="788"/>
        <v>7630</v>
      </c>
      <c r="AD1790" s="73">
        <f t="shared" si="789"/>
        <v>210</v>
      </c>
      <c r="AE1790" s="73">
        <v>0</v>
      </c>
    </row>
    <row r="1791" spans="1:31" ht="15" customHeight="1">
      <c r="A1791" s="5" t="s">
        <v>29</v>
      </c>
      <c r="B1791" s="6" t="str">
        <f>IFERROR(VLOOKUP(A1791,'Distributor List'!$A$2:$D$77,2,0),"-")</f>
        <v>Mirpur Khas</v>
      </c>
      <c r="C1791" s="6" t="str">
        <f>IFERROR(VLOOKUP(A1791,'Distributor List'!$A$2:$D$77,3,0),"-")</f>
        <v>South</v>
      </c>
      <c r="D1791" s="6" t="str">
        <f>IFERROR(VLOOKUP(A1791,'Distributor List'!$A$2:$F$77,6,0),"-")</f>
        <v>Pak-2</v>
      </c>
      <c r="E1791" s="6" t="str">
        <f>IFERROR(VLOOKUP(A1791,'Distributor List'!$A$2:$D$77,4,0),"-")</f>
        <v>Distributor</v>
      </c>
      <c r="F1791" s="6" t="str">
        <f>IFERROR(VLOOKUP(H1791,'Price List'!$A$2:$H$109,8,0),"-")</f>
        <v>Transformer</v>
      </c>
      <c r="G1791" s="6" t="str">
        <f>IFERROR(VLOOKUP(A1791,'Distributor List'!$A$2:$E$77,5,0),"-")</f>
        <v>Farhan Sheikh</v>
      </c>
      <c r="H1791" s="10" t="s">
        <v>148</v>
      </c>
      <c r="I1791" s="55">
        <v>255</v>
      </c>
      <c r="J1791" s="72">
        <v>0</v>
      </c>
      <c r="K1791" s="72">
        <v>55</v>
      </c>
      <c r="L1791" s="73">
        <f t="shared" si="791"/>
        <v>0</v>
      </c>
      <c r="M1791" s="73">
        <f t="shared" si="776"/>
        <v>14025</v>
      </c>
      <c r="N1791" s="74">
        <v>0</v>
      </c>
      <c r="O1791" s="74">
        <f t="shared" si="777"/>
        <v>0</v>
      </c>
      <c r="P1791" s="73">
        <f t="shared" si="778"/>
        <v>0</v>
      </c>
      <c r="Q1791" s="75">
        <v>0</v>
      </c>
      <c r="R1791" s="73">
        <f t="shared" si="779"/>
        <v>0</v>
      </c>
      <c r="S1791" s="76" t="str">
        <f t="shared" si="804"/>
        <v>-</v>
      </c>
      <c r="T1791" s="77">
        <v>0</v>
      </c>
      <c r="U1791" s="78">
        <f t="shared" si="805"/>
        <v>0</v>
      </c>
      <c r="V1791" s="73">
        <f t="shared" si="817"/>
        <v>0</v>
      </c>
      <c r="W1791" s="73">
        <f t="shared" si="806"/>
        <v>0</v>
      </c>
      <c r="X1791" s="76" t="str">
        <f t="shared" si="807"/>
        <v>-</v>
      </c>
      <c r="Y1791" s="73">
        <f t="shared" si="808"/>
        <v>0</v>
      </c>
      <c r="Z1791" s="73">
        <f t="shared" si="809"/>
        <v>0</v>
      </c>
      <c r="AA1791" s="73">
        <f t="shared" si="786"/>
        <v>0</v>
      </c>
      <c r="AB1791" s="73">
        <f t="shared" si="810"/>
        <v>55</v>
      </c>
      <c r="AC1791" s="73">
        <f t="shared" si="788"/>
        <v>14025</v>
      </c>
      <c r="AD1791" s="73">
        <f t="shared" si="789"/>
        <v>0</v>
      </c>
      <c r="AE1791" s="73">
        <v>0</v>
      </c>
    </row>
    <row r="1792" spans="1:31" ht="15" customHeight="1">
      <c r="A1792" s="5" t="s">
        <v>29</v>
      </c>
      <c r="B1792" s="6" t="str">
        <f>IFERROR(VLOOKUP(A1792,'Distributor List'!$A$2:$D$77,2,0),"-")</f>
        <v>Mirpur Khas</v>
      </c>
      <c r="C1792" s="6" t="str">
        <f>IFERROR(VLOOKUP(A1792,'Distributor List'!$A$2:$D$77,3,0),"-")</f>
        <v>South</v>
      </c>
      <c r="D1792" s="6" t="str">
        <f>IFERROR(VLOOKUP(A1792,'Distributor List'!$A$2:$F$77,6,0),"-")</f>
        <v>Pak-2</v>
      </c>
      <c r="E1792" s="6" t="str">
        <f>IFERROR(VLOOKUP(A1792,'Distributor List'!$A$2:$D$77,4,0),"-")</f>
        <v>Distributor</v>
      </c>
      <c r="F1792" s="6" t="str">
        <f>IFERROR(VLOOKUP(H1792,'Price List'!$A$2:$H$109,8,0),"-")</f>
        <v>Medicronis</v>
      </c>
      <c r="G1792" s="6" t="str">
        <f>IFERROR(VLOOKUP(A1792,'Distributor List'!$A$2:$E$77,5,0),"-")</f>
        <v>Farhan Sheikh</v>
      </c>
      <c r="H1792" s="52" t="s">
        <v>147</v>
      </c>
      <c r="I1792" s="55">
        <v>170</v>
      </c>
      <c r="J1792" s="72">
        <v>35</v>
      </c>
      <c r="K1792" s="72">
        <v>29</v>
      </c>
      <c r="L1792" s="73">
        <f t="shared" si="791"/>
        <v>5950</v>
      </c>
      <c r="M1792" s="73">
        <f t="shared" si="776"/>
        <v>4930</v>
      </c>
      <c r="N1792" s="74">
        <v>35</v>
      </c>
      <c r="O1792" s="74">
        <f t="shared" si="777"/>
        <v>5950</v>
      </c>
      <c r="P1792" s="73">
        <f t="shared" si="778"/>
        <v>0</v>
      </c>
      <c r="Q1792" s="75">
        <v>162</v>
      </c>
      <c r="R1792" s="73">
        <f t="shared" si="779"/>
        <v>27540</v>
      </c>
      <c r="S1792" s="76">
        <f t="shared" si="804"/>
        <v>0.21604938271604937</v>
      </c>
      <c r="T1792" s="77">
        <v>36</v>
      </c>
      <c r="U1792" s="78">
        <f t="shared" si="805"/>
        <v>-1</v>
      </c>
      <c r="V1792" s="73">
        <f t="shared" si="817"/>
        <v>6120</v>
      </c>
      <c r="W1792" s="73">
        <f t="shared" si="806"/>
        <v>-170</v>
      </c>
      <c r="X1792" s="76">
        <f t="shared" si="807"/>
        <v>-2.777777777777779E-2</v>
      </c>
      <c r="Y1792" s="73">
        <f t="shared" si="808"/>
        <v>52.5</v>
      </c>
      <c r="Z1792" s="73">
        <f t="shared" si="809"/>
        <v>23.5</v>
      </c>
      <c r="AA1792" s="73">
        <f t="shared" si="786"/>
        <v>3995</v>
      </c>
      <c r="AB1792" s="73">
        <f t="shared" si="810"/>
        <v>0</v>
      </c>
      <c r="AC1792" s="73">
        <f t="shared" si="788"/>
        <v>0</v>
      </c>
      <c r="AD1792" s="73">
        <f t="shared" si="789"/>
        <v>8925</v>
      </c>
      <c r="AE1792" s="73">
        <v>0</v>
      </c>
    </row>
    <row r="1793" spans="1:31" ht="15" customHeight="1">
      <c r="A1793" s="5" t="s">
        <v>29</v>
      </c>
      <c r="B1793" s="6" t="str">
        <f>IFERROR(VLOOKUP(A1793,'Distributor List'!$A$2:$D$77,2,0),"-")</f>
        <v>Mirpur Khas</v>
      </c>
      <c r="C1793" s="6" t="str">
        <f>IFERROR(VLOOKUP(A1793,'Distributor List'!$A$2:$D$77,3,0),"-")</f>
        <v>South</v>
      </c>
      <c r="D1793" s="6" t="str">
        <f>IFERROR(VLOOKUP(A1793,'Distributor List'!$A$2:$F$77,6,0),"-")</f>
        <v>Pak-2</v>
      </c>
      <c r="E1793" s="6" t="str">
        <f>IFERROR(VLOOKUP(A1793,'Distributor List'!$A$2:$D$77,4,0),"-")</f>
        <v>Distributor</v>
      </c>
      <c r="F1793" s="6" t="str">
        <f>IFERROR(VLOOKUP(H1793,'Price List'!$A$2:$H$109,8,0),"-")</f>
        <v>Transformer</v>
      </c>
      <c r="G1793" s="6" t="str">
        <f>IFERROR(VLOOKUP(A1793,'Distributor List'!$A$2:$E$77,5,0),"-")</f>
        <v>Farhan Sheikh</v>
      </c>
      <c r="H1793" s="10" t="s">
        <v>146</v>
      </c>
      <c r="I1793" s="55">
        <v>680</v>
      </c>
      <c r="J1793" s="72">
        <v>0</v>
      </c>
      <c r="K1793" s="72">
        <v>0</v>
      </c>
      <c r="L1793" s="73">
        <f t="shared" si="791"/>
        <v>0</v>
      </c>
      <c r="M1793" s="73">
        <f t="shared" si="776"/>
        <v>0</v>
      </c>
      <c r="N1793" s="74">
        <v>0</v>
      </c>
      <c r="O1793" s="74">
        <f t="shared" si="777"/>
        <v>0</v>
      </c>
      <c r="P1793" s="73">
        <f t="shared" si="778"/>
        <v>0</v>
      </c>
      <c r="Q1793" s="75">
        <v>0</v>
      </c>
      <c r="R1793" s="73">
        <f t="shared" si="779"/>
        <v>0</v>
      </c>
      <c r="S1793" s="76" t="str">
        <f t="shared" ref="S1793:S1856" si="818">IFERROR(L1793/R1793,"-")</f>
        <v>-</v>
      </c>
      <c r="T1793" s="77">
        <v>0</v>
      </c>
      <c r="U1793" s="78">
        <f t="shared" si="805"/>
        <v>0</v>
      </c>
      <c r="V1793" s="73">
        <f t="shared" si="817"/>
        <v>0</v>
      </c>
      <c r="W1793" s="73">
        <f t="shared" ref="W1793:W1856" si="819">L1793-V1793</f>
        <v>0</v>
      </c>
      <c r="X1793" s="76" t="str">
        <f t="shared" ref="X1793:X1856" si="820">IFERROR(L1793/V1793-1,"-")</f>
        <v>-</v>
      </c>
      <c r="Y1793" s="73">
        <f t="shared" ref="Y1793:Y1856" si="821">(J1793)/1*1.5</f>
        <v>0</v>
      </c>
      <c r="Z1793" s="73">
        <f t="shared" ref="Z1793:Z1856" si="822">IF(Y1793&gt;K1793,Y1793-K1793,0)</f>
        <v>0</v>
      </c>
      <c r="AA1793" s="73">
        <f t="shared" si="786"/>
        <v>0</v>
      </c>
      <c r="AB1793" s="73">
        <f t="shared" ref="AB1793:AB1856" si="823">IF(Y1793&lt;K1793,K1793-Y1793,0)</f>
        <v>0</v>
      </c>
      <c r="AC1793" s="73">
        <f t="shared" si="788"/>
        <v>0</v>
      </c>
      <c r="AD1793" s="73">
        <f t="shared" si="789"/>
        <v>0</v>
      </c>
      <c r="AE1793" s="73">
        <v>0</v>
      </c>
    </row>
    <row r="1794" spans="1:31" ht="15" customHeight="1">
      <c r="A1794" s="5" t="s">
        <v>29</v>
      </c>
      <c r="B1794" s="6" t="str">
        <f>IFERROR(VLOOKUP(A1794,'Distributor List'!$A$2:$D$77,2,0),"-")</f>
        <v>Mirpur Khas</v>
      </c>
      <c r="C1794" s="6" t="str">
        <f>IFERROR(VLOOKUP(A1794,'Distributor List'!$A$2:$D$77,3,0),"-")</f>
        <v>South</v>
      </c>
      <c r="D1794" s="6" t="str">
        <f>IFERROR(VLOOKUP(A1794,'Distributor List'!$A$2:$F$77,6,0),"-")</f>
        <v>Pak-2</v>
      </c>
      <c r="E1794" s="6" t="str">
        <f>IFERROR(VLOOKUP(A1794,'Distributor List'!$A$2:$D$77,4,0),"-")</f>
        <v>Distributor</v>
      </c>
      <c r="F1794" s="6" t="str">
        <f>IFERROR(VLOOKUP(H1794,'Price List'!$A$2:$H$109,8,0),"-")</f>
        <v>Medicronis</v>
      </c>
      <c r="G1794" s="6" t="str">
        <f>IFERROR(VLOOKUP(A1794,'Distributor List'!$A$2:$E$77,5,0),"-")</f>
        <v>Farhan Sheikh</v>
      </c>
      <c r="H1794" s="10" t="s">
        <v>203</v>
      </c>
      <c r="I1794" s="55">
        <v>90</v>
      </c>
      <c r="J1794" s="72">
        <v>15</v>
      </c>
      <c r="K1794" s="72">
        <v>22</v>
      </c>
      <c r="L1794" s="73">
        <f t="shared" si="791"/>
        <v>1350</v>
      </c>
      <c r="M1794" s="73">
        <f t="shared" si="776"/>
        <v>1980</v>
      </c>
      <c r="N1794" s="74">
        <v>15</v>
      </c>
      <c r="O1794" s="74">
        <f t="shared" si="777"/>
        <v>1350</v>
      </c>
      <c r="P1794" s="73">
        <f t="shared" si="778"/>
        <v>0</v>
      </c>
      <c r="Q1794" s="75">
        <v>126</v>
      </c>
      <c r="R1794" s="73">
        <f t="shared" si="779"/>
        <v>11340</v>
      </c>
      <c r="S1794" s="76">
        <f t="shared" si="818"/>
        <v>0.11904761904761904</v>
      </c>
      <c r="T1794" s="77">
        <v>0</v>
      </c>
      <c r="U1794" s="78">
        <f t="shared" si="805"/>
        <v>15</v>
      </c>
      <c r="V1794" s="73">
        <f t="shared" si="817"/>
        <v>0</v>
      </c>
      <c r="W1794" s="73">
        <f t="shared" si="819"/>
        <v>1350</v>
      </c>
      <c r="X1794" s="76" t="str">
        <f t="shared" si="820"/>
        <v>-</v>
      </c>
      <c r="Y1794" s="73">
        <f t="shared" si="821"/>
        <v>22.5</v>
      </c>
      <c r="Z1794" s="73">
        <f t="shared" si="822"/>
        <v>0.5</v>
      </c>
      <c r="AA1794" s="73">
        <f t="shared" si="786"/>
        <v>45</v>
      </c>
      <c r="AB1794" s="73">
        <f t="shared" si="823"/>
        <v>0</v>
      </c>
      <c r="AC1794" s="73">
        <f t="shared" si="788"/>
        <v>0</v>
      </c>
      <c r="AD1794" s="73">
        <f t="shared" si="789"/>
        <v>2025</v>
      </c>
      <c r="AE1794" s="73">
        <v>0</v>
      </c>
    </row>
    <row r="1795" spans="1:31" ht="15" customHeight="1">
      <c r="A1795" s="5" t="s">
        <v>29</v>
      </c>
      <c r="B1795" s="6" t="str">
        <f>IFERROR(VLOOKUP(A1795,'Distributor List'!$A$2:$D$77,2,0),"-")</f>
        <v>Mirpur Khas</v>
      </c>
      <c r="C1795" s="6" t="str">
        <f>IFERROR(VLOOKUP(A1795,'Distributor List'!$A$2:$D$77,3,0),"-")</f>
        <v>South</v>
      </c>
      <c r="D1795" s="6" t="str">
        <f>IFERROR(VLOOKUP(A1795,'Distributor List'!$A$2:$F$77,6,0),"-")</f>
        <v>Pak-2</v>
      </c>
      <c r="E1795" s="6" t="str">
        <f>IFERROR(VLOOKUP(A1795,'Distributor List'!$A$2:$D$77,4,0),"-")</f>
        <v>Distributor</v>
      </c>
      <c r="F1795" s="6" t="str">
        <f>IFERROR(VLOOKUP(H1795,'Price List'!$A$2:$H$109,8,0),"-")</f>
        <v>Medicronis</v>
      </c>
      <c r="G1795" s="6" t="str">
        <f>IFERROR(VLOOKUP(A1795,'Distributor List'!$A$2:$E$77,5,0),"-")</f>
        <v>Farhan Sheikh</v>
      </c>
      <c r="H1795" s="10" t="s">
        <v>204</v>
      </c>
      <c r="I1795" s="55">
        <v>105</v>
      </c>
      <c r="J1795" s="72">
        <v>8</v>
      </c>
      <c r="K1795" s="72">
        <v>41</v>
      </c>
      <c r="L1795" s="73">
        <f t="shared" si="791"/>
        <v>840</v>
      </c>
      <c r="M1795" s="73">
        <f t="shared" si="776"/>
        <v>4305</v>
      </c>
      <c r="N1795" s="74">
        <v>8</v>
      </c>
      <c r="O1795" s="74">
        <f t="shared" si="777"/>
        <v>840</v>
      </c>
      <c r="P1795" s="73">
        <f t="shared" si="778"/>
        <v>0</v>
      </c>
      <c r="Q1795" s="75">
        <v>96</v>
      </c>
      <c r="R1795" s="73">
        <f t="shared" si="779"/>
        <v>10080</v>
      </c>
      <c r="S1795" s="76">
        <f t="shared" si="818"/>
        <v>8.3333333333333329E-2</v>
      </c>
      <c r="T1795" s="77">
        <v>4</v>
      </c>
      <c r="U1795" s="78">
        <f t="shared" si="805"/>
        <v>4</v>
      </c>
      <c r="V1795" s="73">
        <f t="shared" si="817"/>
        <v>420</v>
      </c>
      <c r="W1795" s="73">
        <f t="shared" si="819"/>
        <v>420</v>
      </c>
      <c r="X1795" s="76">
        <f t="shared" si="820"/>
        <v>1</v>
      </c>
      <c r="Y1795" s="73">
        <f t="shared" si="821"/>
        <v>12</v>
      </c>
      <c r="Z1795" s="73">
        <f t="shared" si="822"/>
        <v>0</v>
      </c>
      <c r="AA1795" s="73">
        <f t="shared" si="786"/>
        <v>0</v>
      </c>
      <c r="AB1795" s="73">
        <f t="shared" si="823"/>
        <v>29</v>
      </c>
      <c r="AC1795" s="73">
        <f t="shared" si="788"/>
        <v>3045</v>
      </c>
      <c r="AD1795" s="73">
        <f t="shared" si="789"/>
        <v>1260</v>
      </c>
      <c r="AE1795" s="73">
        <v>0</v>
      </c>
    </row>
    <row r="1796" spans="1:31" ht="15" customHeight="1">
      <c r="A1796" s="5" t="s">
        <v>29</v>
      </c>
      <c r="B1796" s="6" t="str">
        <f>IFERROR(VLOOKUP(A1796,'Distributor List'!$A$2:$D$77,2,0),"-")</f>
        <v>Mirpur Khas</v>
      </c>
      <c r="C1796" s="6" t="str">
        <f>IFERROR(VLOOKUP(A1796,'Distributor List'!$A$2:$D$77,3,0),"-")</f>
        <v>South</v>
      </c>
      <c r="D1796" s="6" t="str">
        <f>IFERROR(VLOOKUP(A1796,'Distributor List'!$A$2:$F$77,6,0),"-")</f>
        <v>Pak-2</v>
      </c>
      <c r="E1796" s="6" t="str">
        <f>IFERROR(VLOOKUP(A1796,'Distributor List'!$A$2:$D$77,4,0),"-")</f>
        <v>Distributor</v>
      </c>
      <c r="F1796" s="6" t="str">
        <f>IFERROR(VLOOKUP(H1796,'Price List'!$A$2:$H$109,8,0),"-")</f>
        <v>Medicronis</v>
      </c>
      <c r="G1796" s="6" t="str">
        <f>IFERROR(VLOOKUP(A1796,'Distributor List'!$A$2:$E$77,5,0),"-")</f>
        <v>Farhan Sheikh</v>
      </c>
      <c r="H1796" s="10" t="s">
        <v>205</v>
      </c>
      <c r="I1796" s="55">
        <v>105</v>
      </c>
      <c r="J1796" s="72">
        <v>0</v>
      </c>
      <c r="K1796" s="72">
        <v>0</v>
      </c>
      <c r="L1796" s="73">
        <f t="shared" si="791"/>
        <v>0</v>
      </c>
      <c r="M1796" s="73">
        <f t="shared" ref="M1796:M1859" si="824">K1796*I1796</f>
        <v>0</v>
      </c>
      <c r="N1796" s="74">
        <v>0</v>
      </c>
      <c r="O1796" s="74">
        <f t="shared" si="777"/>
        <v>0</v>
      </c>
      <c r="P1796" s="73">
        <f t="shared" si="778"/>
        <v>0</v>
      </c>
      <c r="Q1796" s="75">
        <v>96</v>
      </c>
      <c r="R1796" s="73">
        <f t="shared" si="779"/>
        <v>10080</v>
      </c>
      <c r="S1796" s="76">
        <f t="shared" si="818"/>
        <v>0</v>
      </c>
      <c r="T1796" s="77">
        <v>0</v>
      </c>
      <c r="U1796" s="78">
        <f t="shared" si="805"/>
        <v>0</v>
      </c>
      <c r="V1796" s="73">
        <f t="shared" si="817"/>
        <v>0</v>
      </c>
      <c r="W1796" s="73">
        <f t="shared" si="819"/>
        <v>0</v>
      </c>
      <c r="X1796" s="76" t="str">
        <f t="shared" si="820"/>
        <v>-</v>
      </c>
      <c r="Y1796" s="73">
        <f t="shared" si="821"/>
        <v>0</v>
      </c>
      <c r="Z1796" s="73">
        <f t="shared" si="822"/>
        <v>0</v>
      </c>
      <c r="AA1796" s="73">
        <f t="shared" si="786"/>
        <v>0</v>
      </c>
      <c r="AB1796" s="73">
        <f t="shared" si="823"/>
        <v>0</v>
      </c>
      <c r="AC1796" s="73">
        <f t="shared" si="788"/>
        <v>0</v>
      </c>
      <c r="AD1796" s="73">
        <f t="shared" si="789"/>
        <v>0</v>
      </c>
      <c r="AE1796" s="73">
        <v>0</v>
      </c>
    </row>
    <row r="1797" spans="1:31" ht="15" customHeight="1">
      <c r="A1797" s="5" t="s">
        <v>29</v>
      </c>
      <c r="B1797" s="6" t="str">
        <f>IFERROR(VLOOKUP(A1797,'Distributor List'!$A$2:$D$77,2,0),"-")</f>
        <v>Mirpur Khas</v>
      </c>
      <c r="C1797" s="6" t="str">
        <f>IFERROR(VLOOKUP(A1797,'Distributor List'!$A$2:$D$77,3,0),"-")</f>
        <v>South</v>
      </c>
      <c r="D1797" s="6" t="str">
        <f>IFERROR(VLOOKUP(A1797,'Distributor List'!$A$2:$F$77,6,0),"-")</f>
        <v>Pak-2</v>
      </c>
      <c r="E1797" s="6" t="str">
        <f>IFERROR(VLOOKUP(A1797,'Distributor List'!$A$2:$D$77,4,0),"-")</f>
        <v>Distributor</v>
      </c>
      <c r="F1797" s="6" t="str">
        <f>IFERROR(VLOOKUP(H1797,'Price List'!$A$2:$H$109,8,0),"-")</f>
        <v>Medicronis</v>
      </c>
      <c r="G1797" s="6" t="str">
        <f>IFERROR(VLOOKUP(A1797,'Distributor List'!$A$2:$E$77,5,0),"-")</f>
        <v>Farhan Sheikh</v>
      </c>
      <c r="H1797" s="10" t="s">
        <v>149</v>
      </c>
      <c r="I1797" s="55">
        <v>105</v>
      </c>
      <c r="J1797" s="72">
        <v>12</v>
      </c>
      <c r="K1797" s="72">
        <v>50</v>
      </c>
      <c r="L1797" s="73">
        <f t="shared" ref="L1797:L1860" si="825">J1797*I1797</f>
        <v>1260</v>
      </c>
      <c r="M1797" s="73">
        <f t="shared" si="824"/>
        <v>5250</v>
      </c>
      <c r="N1797" s="74">
        <v>12</v>
      </c>
      <c r="O1797" s="74">
        <f t="shared" si="777"/>
        <v>1260</v>
      </c>
      <c r="P1797" s="73">
        <f t="shared" si="778"/>
        <v>0</v>
      </c>
      <c r="Q1797" s="75">
        <v>144</v>
      </c>
      <c r="R1797" s="73">
        <f t="shared" si="779"/>
        <v>15120</v>
      </c>
      <c r="S1797" s="76">
        <f t="shared" si="818"/>
        <v>8.3333333333333329E-2</v>
      </c>
      <c r="T1797" s="77">
        <v>31</v>
      </c>
      <c r="U1797" s="78">
        <f t="shared" si="805"/>
        <v>-19</v>
      </c>
      <c r="V1797" s="73">
        <f t="shared" si="817"/>
        <v>3255</v>
      </c>
      <c r="W1797" s="73">
        <f t="shared" si="819"/>
        <v>-1995</v>
      </c>
      <c r="X1797" s="76">
        <f t="shared" si="820"/>
        <v>-0.61290322580645162</v>
      </c>
      <c r="Y1797" s="73">
        <f t="shared" si="821"/>
        <v>18</v>
      </c>
      <c r="Z1797" s="73">
        <f t="shared" si="822"/>
        <v>0</v>
      </c>
      <c r="AA1797" s="73">
        <f t="shared" si="786"/>
        <v>0</v>
      </c>
      <c r="AB1797" s="73">
        <f t="shared" si="823"/>
        <v>32</v>
      </c>
      <c r="AC1797" s="73">
        <f t="shared" si="788"/>
        <v>3360</v>
      </c>
      <c r="AD1797" s="73">
        <f t="shared" si="789"/>
        <v>1890</v>
      </c>
      <c r="AE1797" s="73">
        <v>0</v>
      </c>
    </row>
    <row r="1798" spans="1:31" ht="15" customHeight="1">
      <c r="A1798" s="5" t="s">
        <v>29</v>
      </c>
      <c r="B1798" s="6" t="str">
        <f>IFERROR(VLOOKUP(A1798,'Distributor List'!$A$2:$D$77,2,0),"-")</f>
        <v>Mirpur Khas</v>
      </c>
      <c r="C1798" s="6" t="str">
        <f>IFERROR(VLOOKUP(A1798,'Distributor List'!$A$2:$D$77,3,0),"-")</f>
        <v>South</v>
      </c>
      <c r="D1798" s="6" t="str">
        <f>IFERROR(VLOOKUP(A1798,'Distributor List'!$A$2:$F$77,6,0),"-")</f>
        <v>Pak-2</v>
      </c>
      <c r="E1798" s="6" t="str">
        <f>IFERROR(VLOOKUP(A1798,'Distributor List'!$A$2:$D$77,4,0),"-")</f>
        <v>Distributor</v>
      </c>
      <c r="F1798" s="6" t="str">
        <f>IFERROR(VLOOKUP(H1798,'Price List'!$A$2:$H$109,8,0),"-")</f>
        <v>Medicronis</v>
      </c>
      <c r="G1798" s="6" t="str">
        <f>IFERROR(VLOOKUP(A1798,'Distributor List'!$A$2:$E$77,5,0),"-")</f>
        <v>Farhan Sheikh</v>
      </c>
      <c r="H1798" s="59" t="s">
        <v>206</v>
      </c>
      <c r="I1798" s="57">
        <v>90</v>
      </c>
      <c r="J1798" s="72">
        <v>0</v>
      </c>
      <c r="K1798" s="72">
        <v>0</v>
      </c>
      <c r="L1798" s="73">
        <f t="shared" si="825"/>
        <v>0</v>
      </c>
      <c r="M1798" s="73">
        <f t="shared" si="824"/>
        <v>0</v>
      </c>
      <c r="N1798" s="74">
        <v>0</v>
      </c>
      <c r="O1798" s="74">
        <f t="shared" si="777"/>
        <v>0</v>
      </c>
      <c r="P1798" s="73">
        <f t="shared" si="778"/>
        <v>0</v>
      </c>
      <c r="Q1798" s="75">
        <v>0</v>
      </c>
      <c r="R1798" s="73">
        <v>0</v>
      </c>
      <c r="S1798" s="76" t="str">
        <f t="shared" si="818"/>
        <v>-</v>
      </c>
      <c r="T1798" s="77">
        <v>0</v>
      </c>
      <c r="U1798" s="78">
        <v>0</v>
      </c>
      <c r="V1798" s="73">
        <f t="shared" si="817"/>
        <v>0</v>
      </c>
      <c r="W1798" s="73">
        <f t="shared" si="819"/>
        <v>0</v>
      </c>
      <c r="X1798" s="76" t="str">
        <f t="shared" si="820"/>
        <v>-</v>
      </c>
      <c r="Y1798" s="73">
        <f t="shared" si="821"/>
        <v>0</v>
      </c>
      <c r="Z1798" s="73">
        <f t="shared" si="822"/>
        <v>0</v>
      </c>
      <c r="AA1798" s="73">
        <f t="shared" si="786"/>
        <v>0</v>
      </c>
      <c r="AB1798" s="73">
        <f t="shared" si="823"/>
        <v>0</v>
      </c>
      <c r="AC1798" s="73">
        <f t="shared" si="788"/>
        <v>0</v>
      </c>
      <c r="AD1798" s="73">
        <f t="shared" si="789"/>
        <v>0</v>
      </c>
      <c r="AE1798" s="73">
        <v>0</v>
      </c>
    </row>
    <row r="1799" spans="1:31" ht="15" customHeight="1">
      <c r="A1799" s="5" t="s">
        <v>29</v>
      </c>
      <c r="B1799" s="6" t="str">
        <f>IFERROR(VLOOKUP(A1799,'Distributor List'!$A$2:$D$77,2,0),"-")</f>
        <v>Mirpur Khas</v>
      </c>
      <c r="C1799" s="6" t="str">
        <f>IFERROR(VLOOKUP(A1799,'Distributor List'!$A$2:$D$77,3,0),"-")</f>
        <v>South</v>
      </c>
      <c r="D1799" s="6" t="str">
        <f>IFERROR(VLOOKUP(A1799,'Distributor List'!$A$2:$F$77,6,0),"-")</f>
        <v>Pak-2</v>
      </c>
      <c r="E1799" s="6" t="str">
        <f>IFERROR(VLOOKUP(A1799,'Distributor List'!$A$2:$D$77,4,0),"-")</f>
        <v>Distributor</v>
      </c>
      <c r="F1799" s="6" t="str">
        <f>IFERROR(VLOOKUP(H1799,'Price List'!$A$2:$H$109,8,0),"-")</f>
        <v>Medicronis</v>
      </c>
      <c r="G1799" s="6" t="str">
        <f>IFERROR(VLOOKUP(A1799,'Distributor List'!$A$2:$E$77,5,0),"-")</f>
        <v>Farhan Sheikh</v>
      </c>
      <c r="H1799" s="59" t="s">
        <v>207</v>
      </c>
      <c r="I1799" s="57">
        <v>105</v>
      </c>
      <c r="J1799" s="72">
        <v>0</v>
      </c>
      <c r="K1799" s="72">
        <v>0</v>
      </c>
      <c r="L1799" s="73">
        <f t="shared" si="825"/>
        <v>0</v>
      </c>
      <c r="M1799" s="73">
        <f t="shared" si="824"/>
        <v>0</v>
      </c>
      <c r="N1799" s="74">
        <v>0</v>
      </c>
      <c r="O1799" s="74">
        <f t="shared" si="777"/>
        <v>0</v>
      </c>
      <c r="P1799" s="73">
        <f t="shared" si="778"/>
        <v>0</v>
      </c>
      <c r="Q1799" s="75">
        <v>0</v>
      </c>
      <c r="R1799" s="73">
        <v>0</v>
      </c>
      <c r="S1799" s="76" t="str">
        <f t="shared" si="818"/>
        <v>-</v>
      </c>
      <c r="T1799" s="77">
        <v>0</v>
      </c>
      <c r="U1799" s="78">
        <v>0</v>
      </c>
      <c r="V1799" s="73">
        <f t="shared" si="817"/>
        <v>0</v>
      </c>
      <c r="W1799" s="73">
        <f t="shared" si="819"/>
        <v>0</v>
      </c>
      <c r="X1799" s="76" t="str">
        <f t="shared" si="820"/>
        <v>-</v>
      </c>
      <c r="Y1799" s="73">
        <f t="shared" si="821"/>
        <v>0</v>
      </c>
      <c r="Z1799" s="73">
        <f t="shared" si="822"/>
        <v>0</v>
      </c>
      <c r="AA1799" s="73">
        <f t="shared" si="786"/>
        <v>0</v>
      </c>
      <c r="AB1799" s="73">
        <f t="shared" si="823"/>
        <v>0</v>
      </c>
      <c r="AC1799" s="73">
        <f t="shared" si="788"/>
        <v>0</v>
      </c>
      <c r="AD1799" s="73">
        <f t="shared" si="789"/>
        <v>0</v>
      </c>
      <c r="AE1799" s="73">
        <v>0</v>
      </c>
    </row>
    <row r="1800" spans="1:31" ht="15" customHeight="1">
      <c r="A1800" s="5" t="s">
        <v>29</v>
      </c>
      <c r="B1800" s="6" t="str">
        <f>IFERROR(VLOOKUP(A1800,'Distributor List'!$A$2:$D$77,2,0),"-")</f>
        <v>Mirpur Khas</v>
      </c>
      <c r="C1800" s="6" t="str">
        <f>IFERROR(VLOOKUP(A1800,'Distributor List'!$A$2:$D$77,3,0),"-")</f>
        <v>South</v>
      </c>
      <c r="D1800" s="6" t="str">
        <f>IFERROR(VLOOKUP(A1800,'Distributor List'!$A$2:$F$77,6,0),"-")</f>
        <v>Pak-2</v>
      </c>
      <c r="E1800" s="6" t="str">
        <f>IFERROR(VLOOKUP(A1800,'Distributor List'!$A$2:$D$77,4,0),"-")</f>
        <v>Distributor</v>
      </c>
      <c r="F1800" s="6" t="str">
        <f>IFERROR(VLOOKUP(H1800,'Price List'!$A$2:$H$109,8,0),"-")</f>
        <v>Medicronis</v>
      </c>
      <c r="G1800" s="6" t="str">
        <f>IFERROR(VLOOKUP(A1800,'Distributor List'!$A$2:$E$77,5,0),"-")</f>
        <v>Farhan Sheikh</v>
      </c>
      <c r="H1800" s="59" t="s">
        <v>208</v>
      </c>
      <c r="I1800" s="57">
        <v>120</v>
      </c>
      <c r="J1800" s="72">
        <v>0</v>
      </c>
      <c r="K1800" s="72">
        <v>0</v>
      </c>
      <c r="L1800" s="73">
        <f t="shared" si="825"/>
        <v>0</v>
      </c>
      <c r="M1800" s="73">
        <f t="shared" si="824"/>
        <v>0</v>
      </c>
      <c r="N1800" s="74">
        <v>0</v>
      </c>
      <c r="O1800" s="74">
        <f t="shared" si="777"/>
        <v>0</v>
      </c>
      <c r="P1800" s="73">
        <f t="shared" si="778"/>
        <v>0</v>
      </c>
      <c r="Q1800" s="75">
        <v>0</v>
      </c>
      <c r="R1800" s="73">
        <v>0</v>
      </c>
      <c r="S1800" s="76" t="str">
        <f t="shared" si="818"/>
        <v>-</v>
      </c>
      <c r="T1800" s="77">
        <v>0</v>
      </c>
      <c r="U1800" s="78">
        <v>0</v>
      </c>
      <c r="V1800" s="73">
        <f t="shared" si="817"/>
        <v>0</v>
      </c>
      <c r="W1800" s="73">
        <f t="shared" si="819"/>
        <v>0</v>
      </c>
      <c r="X1800" s="76" t="str">
        <f t="shared" si="820"/>
        <v>-</v>
      </c>
      <c r="Y1800" s="73">
        <f t="shared" si="821"/>
        <v>0</v>
      </c>
      <c r="Z1800" s="73">
        <f t="shared" si="822"/>
        <v>0</v>
      </c>
      <c r="AA1800" s="73">
        <f t="shared" si="786"/>
        <v>0</v>
      </c>
      <c r="AB1800" s="73">
        <f t="shared" si="823"/>
        <v>0</v>
      </c>
      <c r="AC1800" s="73">
        <f t="shared" si="788"/>
        <v>0</v>
      </c>
      <c r="AD1800" s="73">
        <f t="shared" si="789"/>
        <v>0</v>
      </c>
      <c r="AE1800" s="73">
        <v>0</v>
      </c>
    </row>
    <row r="1801" spans="1:31" ht="15" customHeight="1">
      <c r="A1801" s="5" t="s">
        <v>29</v>
      </c>
      <c r="B1801" s="6" t="str">
        <f>IFERROR(VLOOKUP(A1801,'Distributor List'!$A$2:$D$77,2,0),"-")</f>
        <v>Mirpur Khas</v>
      </c>
      <c r="C1801" s="6" t="str">
        <f>IFERROR(VLOOKUP(A1801,'Distributor List'!$A$2:$D$77,3,0),"-")</f>
        <v>South</v>
      </c>
      <c r="D1801" s="6" t="str">
        <f>IFERROR(VLOOKUP(A1801,'Distributor List'!$A$2:$F$77,6,0),"-")</f>
        <v>Pak-2</v>
      </c>
      <c r="E1801" s="6" t="str">
        <f>IFERROR(VLOOKUP(A1801,'Distributor List'!$A$2:$D$77,4,0),"-")</f>
        <v>Distributor</v>
      </c>
      <c r="F1801" s="6" t="str">
        <f>IFERROR(VLOOKUP(H1801,'Price List'!$A$2:$H$109,8,0),"-")</f>
        <v>Medicronis</v>
      </c>
      <c r="G1801" s="6" t="str">
        <f>IFERROR(VLOOKUP(A1801,'Distributor List'!$A$2:$E$77,5,0),"-")</f>
        <v>Farhan Sheikh</v>
      </c>
      <c r="H1801" s="59" t="s">
        <v>209</v>
      </c>
      <c r="I1801" s="57">
        <v>105</v>
      </c>
      <c r="J1801" s="72">
        <v>10</v>
      </c>
      <c r="K1801" s="72">
        <v>52</v>
      </c>
      <c r="L1801" s="73">
        <f t="shared" si="825"/>
        <v>1050</v>
      </c>
      <c r="M1801" s="73">
        <f t="shared" si="824"/>
        <v>5460</v>
      </c>
      <c r="N1801" s="74">
        <v>10</v>
      </c>
      <c r="O1801" s="74">
        <f t="shared" si="777"/>
        <v>1050</v>
      </c>
      <c r="P1801" s="73">
        <f t="shared" si="778"/>
        <v>0</v>
      </c>
      <c r="Q1801" s="75">
        <v>75</v>
      </c>
      <c r="R1801" s="73">
        <f t="shared" ref="R1801:R1842" si="826">Q1801*I1801</f>
        <v>7875</v>
      </c>
      <c r="S1801" s="76">
        <f t="shared" si="818"/>
        <v>0.13333333333333333</v>
      </c>
      <c r="T1801" s="77">
        <v>3</v>
      </c>
      <c r="U1801" s="78">
        <f t="shared" si="805"/>
        <v>7</v>
      </c>
      <c r="V1801" s="73">
        <f t="shared" si="817"/>
        <v>315</v>
      </c>
      <c r="W1801" s="73">
        <f t="shared" si="819"/>
        <v>735</v>
      </c>
      <c r="X1801" s="76">
        <f t="shared" si="820"/>
        <v>2.3333333333333335</v>
      </c>
      <c r="Y1801" s="73">
        <f t="shared" si="821"/>
        <v>15</v>
      </c>
      <c r="Z1801" s="73">
        <f t="shared" si="822"/>
        <v>0</v>
      </c>
      <c r="AA1801" s="73">
        <f t="shared" si="786"/>
        <v>0</v>
      </c>
      <c r="AB1801" s="73">
        <f t="shared" si="823"/>
        <v>37</v>
      </c>
      <c r="AC1801" s="73">
        <f t="shared" si="788"/>
        <v>3885</v>
      </c>
      <c r="AD1801" s="73">
        <f t="shared" si="789"/>
        <v>1575</v>
      </c>
      <c r="AE1801" s="73">
        <v>0</v>
      </c>
    </row>
    <row r="1802" spans="1:31" ht="15" customHeight="1">
      <c r="A1802" s="5" t="s">
        <v>29</v>
      </c>
      <c r="B1802" s="6" t="str">
        <f>IFERROR(VLOOKUP(A1802,'Distributor List'!$A$2:$D$77,2,0),"-")</f>
        <v>Mirpur Khas</v>
      </c>
      <c r="C1802" s="6" t="str">
        <f>IFERROR(VLOOKUP(A1802,'Distributor List'!$A$2:$D$77,3,0),"-")</f>
        <v>South</v>
      </c>
      <c r="D1802" s="6" t="str">
        <f>IFERROR(VLOOKUP(A1802,'Distributor List'!$A$2:$F$77,6,0),"-")</f>
        <v>Pak-2</v>
      </c>
      <c r="E1802" s="6" t="str">
        <f>IFERROR(VLOOKUP(A1802,'Distributor List'!$A$2:$D$77,4,0),"-")</f>
        <v>Distributor</v>
      </c>
      <c r="F1802" s="6" t="str">
        <f>IFERROR(VLOOKUP(H1802,'Price List'!$A$2:$H$109,8,0),"-")</f>
        <v>Medicronis</v>
      </c>
      <c r="G1802" s="6" t="str">
        <f>IFERROR(VLOOKUP(A1802,'Distributor List'!$A$2:$E$77,5,0),"-")</f>
        <v>Farhan Sheikh</v>
      </c>
      <c r="H1802" s="59" t="s">
        <v>210</v>
      </c>
      <c r="I1802" s="57">
        <v>170</v>
      </c>
      <c r="J1802" s="72">
        <v>0</v>
      </c>
      <c r="K1802" s="72">
        <v>81</v>
      </c>
      <c r="L1802" s="73">
        <f t="shared" si="825"/>
        <v>0</v>
      </c>
      <c r="M1802" s="73">
        <f t="shared" si="824"/>
        <v>13770</v>
      </c>
      <c r="N1802" s="74">
        <v>0</v>
      </c>
      <c r="O1802" s="74">
        <f t="shared" si="777"/>
        <v>0</v>
      </c>
      <c r="P1802" s="73">
        <f t="shared" si="778"/>
        <v>0</v>
      </c>
      <c r="Q1802" s="75">
        <v>75</v>
      </c>
      <c r="R1802" s="73">
        <f t="shared" si="826"/>
        <v>12750</v>
      </c>
      <c r="S1802" s="76">
        <f t="shared" si="818"/>
        <v>0</v>
      </c>
      <c r="T1802" s="77">
        <v>0</v>
      </c>
      <c r="U1802" s="78">
        <f t="shared" si="805"/>
        <v>0</v>
      </c>
      <c r="V1802" s="73">
        <f t="shared" si="817"/>
        <v>0</v>
      </c>
      <c r="W1802" s="73">
        <f t="shared" si="819"/>
        <v>0</v>
      </c>
      <c r="X1802" s="76" t="str">
        <f t="shared" si="820"/>
        <v>-</v>
      </c>
      <c r="Y1802" s="73">
        <f t="shared" si="821"/>
        <v>0</v>
      </c>
      <c r="Z1802" s="73">
        <f t="shared" si="822"/>
        <v>0</v>
      </c>
      <c r="AA1802" s="73">
        <f t="shared" si="786"/>
        <v>0</v>
      </c>
      <c r="AB1802" s="73">
        <f t="shared" si="823"/>
        <v>81</v>
      </c>
      <c r="AC1802" s="73">
        <f t="shared" si="788"/>
        <v>13770</v>
      </c>
      <c r="AD1802" s="73">
        <f t="shared" si="789"/>
        <v>0</v>
      </c>
      <c r="AE1802" s="73">
        <v>0</v>
      </c>
    </row>
    <row r="1803" spans="1:31" ht="15" customHeight="1">
      <c r="A1803" s="5" t="s">
        <v>29</v>
      </c>
      <c r="B1803" s="6" t="str">
        <f>IFERROR(VLOOKUP(A1803,'Distributor List'!$A$2:$D$77,2,0),"-")</f>
        <v>Mirpur Khas</v>
      </c>
      <c r="C1803" s="6" t="str">
        <f>IFERROR(VLOOKUP(A1803,'Distributor List'!$A$2:$D$77,3,0),"-")</f>
        <v>South</v>
      </c>
      <c r="D1803" s="6" t="str">
        <f>IFERROR(VLOOKUP(A1803,'Distributor List'!$A$2:$F$77,6,0),"-")</f>
        <v>Pak-2</v>
      </c>
      <c r="E1803" s="6" t="str">
        <f>IFERROR(VLOOKUP(A1803,'Distributor List'!$A$2:$D$77,4,0),"-")</f>
        <v>Distributor</v>
      </c>
      <c r="F1803" s="6" t="str">
        <f>IFERROR(VLOOKUP(H1803,'Price List'!$A$2:$H$109,8,0),"-")</f>
        <v>Medicronis</v>
      </c>
      <c r="G1803" s="6" t="str">
        <f>IFERROR(VLOOKUP(A1803,'Distributor List'!$A$2:$E$77,5,0),"-")</f>
        <v>Farhan Sheikh</v>
      </c>
      <c r="H1803" s="10" t="s">
        <v>211</v>
      </c>
      <c r="I1803" s="58">
        <v>102</v>
      </c>
      <c r="J1803" s="72">
        <v>0</v>
      </c>
      <c r="K1803" s="72">
        <v>0</v>
      </c>
      <c r="L1803" s="73">
        <f t="shared" si="825"/>
        <v>0</v>
      </c>
      <c r="M1803" s="73">
        <f t="shared" si="824"/>
        <v>0</v>
      </c>
      <c r="N1803" s="74">
        <v>0</v>
      </c>
      <c r="O1803" s="74">
        <f t="shared" si="777"/>
        <v>0</v>
      </c>
      <c r="P1803" s="73">
        <f t="shared" si="778"/>
        <v>0</v>
      </c>
      <c r="Q1803" s="75">
        <v>54</v>
      </c>
      <c r="R1803" s="73">
        <f t="shared" si="826"/>
        <v>5508</v>
      </c>
      <c r="S1803" s="76">
        <f t="shared" si="818"/>
        <v>0</v>
      </c>
      <c r="T1803" s="77">
        <v>0</v>
      </c>
      <c r="U1803" s="78">
        <f t="shared" si="805"/>
        <v>0</v>
      </c>
      <c r="V1803" s="73">
        <f t="shared" si="817"/>
        <v>0</v>
      </c>
      <c r="W1803" s="73">
        <f t="shared" si="819"/>
        <v>0</v>
      </c>
      <c r="X1803" s="76" t="str">
        <f t="shared" si="820"/>
        <v>-</v>
      </c>
      <c r="Y1803" s="73">
        <f t="shared" si="821"/>
        <v>0</v>
      </c>
      <c r="Z1803" s="73">
        <f t="shared" si="822"/>
        <v>0</v>
      </c>
      <c r="AA1803" s="73">
        <f t="shared" si="786"/>
        <v>0</v>
      </c>
      <c r="AB1803" s="73">
        <f t="shared" si="823"/>
        <v>0</v>
      </c>
      <c r="AC1803" s="73">
        <f t="shared" si="788"/>
        <v>0</v>
      </c>
      <c r="AD1803" s="73">
        <f t="shared" si="789"/>
        <v>0</v>
      </c>
      <c r="AE1803" s="73">
        <v>0</v>
      </c>
    </row>
    <row r="1804" spans="1:31" ht="15" customHeight="1">
      <c r="A1804" s="5" t="s">
        <v>31</v>
      </c>
      <c r="B1804" s="6" t="str">
        <f>IFERROR(VLOOKUP(A1804,'Distributor List'!$A$2:$D$77,2,0),"-")</f>
        <v>Nawabshah</v>
      </c>
      <c r="C1804" s="6" t="str">
        <f>IFERROR(VLOOKUP(A1804,'Distributor List'!$A$2:$D$77,3,0),"-")</f>
        <v>South</v>
      </c>
      <c r="D1804" s="6" t="str">
        <f>IFERROR(VLOOKUP(A1804,'Distributor List'!$A$2:$F$77,6,0),"-")</f>
        <v>Pak-2</v>
      </c>
      <c r="E1804" s="6" t="str">
        <f>IFERROR(VLOOKUP(A1804,'Distributor List'!$A$2:$D$77,4,0),"-")</f>
        <v>Distributor</v>
      </c>
      <c r="F1804" s="6" t="str">
        <f>IFERROR(VLOOKUP(H1804,'Price List'!$A$2:$H$109,8,0),"-")</f>
        <v>Medicronis</v>
      </c>
      <c r="G1804" s="6" t="str">
        <f>IFERROR(VLOOKUP(A1804,'Distributor List'!$A$2:$E$77,5,0),"-")</f>
        <v>Farhan Sheikh</v>
      </c>
      <c r="H1804" s="10" t="s">
        <v>212</v>
      </c>
      <c r="I1804" s="58">
        <v>60</v>
      </c>
      <c r="J1804" s="72">
        <v>0</v>
      </c>
      <c r="K1804" s="72">
        <v>0</v>
      </c>
      <c r="L1804" s="73">
        <f t="shared" si="825"/>
        <v>0</v>
      </c>
      <c r="M1804" s="73">
        <f t="shared" si="824"/>
        <v>0</v>
      </c>
      <c r="N1804" s="74">
        <v>0</v>
      </c>
      <c r="O1804" s="74">
        <f t="shared" si="777"/>
        <v>0</v>
      </c>
      <c r="P1804" s="73">
        <f t="shared" si="778"/>
        <v>0</v>
      </c>
      <c r="Q1804" s="75">
        <v>172.8</v>
      </c>
      <c r="R1804" s="73">
        <f t="shared" si="826"/>
        <v>10368</v>
      </c>
      <c r="S1804" s="76">
        <f t="shared" si="818"/>
        <v>0</v>
      </c>
      <c r="T1804" s="77">
        <v>20</v>
      </c>
      <c r="U1804" s="78">
        <f t="shared" si="805"/>
        <v>-20</v>
      </c>
      <c r="V1804" s="73">
        <f t="shared" si="817"/>
        <v>1200</v>
      </c>
      <c r="W1804" s="73">
        <f t="shared" si="819"/>
        <v>-1200</v>
      </c>
      <c r="X1804" s="76">
        <f t="shared" si="820"/>
        <v>-1</v>
      </c>
      <c r="Y1804" s="73">
        <f t="shared" si="821"/>
        <v>0</v>
      </c>
      <c r="Z1804" s="73">
        <f t="shared" si="822"/>
        <v>0</v>
      </c>
      <c r="AA1804" s="73">
        <f t="shared" si="786"/>
        <v>0</v>
      </c>
      <c r="AB1804" s="73">
        <f t="shared" si="823"/>
        <v>0</v>
      </c>
      <c r="AC1804" s="73">
        <f t="shared" si="788"/>
        <v>0</v>
      </c>
      <c r="AD1804" s="73">
        <f t="shared" si="789"/>
        <v>0</v>
      </c>
      <c r="AE1804" s="73">
        <v>0</v>
      </c>
    </row>
    <row r="1805" spans="1:31" ht="15" customHeight="1">
      <c r="A1805" s="5" t="s">
        <v>31</v>
      </c>
      <c r="B1805" s="6" t="str">
        <f>IFERROR(VLOOKUP(A1805,'Distributor List'!$A$2:$D$77,2,0),"-")</f>
        <v>Nawabshah</v>
      </c>
      <c r="C1805" s="6" t="str">
        <f>IFERROR(VLOOKUP(A1805,'Distributor List'!$A$2:$D$77,3,0),"-")</f>
        <v>South</v>
      </c>
      <c r="D1805" s="6" t="str">
        <f>IFERROR(VLOOKUP(A1805,'Distributor List'!$A$2:$F$77,6,0),"-")</f>
        <v>Pak-2</v>
      </c>
      <c r="E1805" s="6" t="str">
        <f>IFERROR(VLOOKUP(A1805,'Distributor List'!$A$2:$D$77,4,0),"-")</f>
        <v>Distributor</v>
      </c>
      <c r="F1805" s="6" t="str">
        <f>IFERROR(VLOOKUP(H1805,'Price List'!$A$2:$H$109,8,0),"-")</f>
        <v>Medicronis</v>
      </c>
      <c r="G1805" s="6" t="str">
        <f>IFERROR(VLOOKUP(A1805,'Distributor List'!$A$2:$E$77,5,0),"-")</f>
        <v>Farhan Sheikh</v>
      </c>
      <c r="H1805" s="10" t="s">
        <v>11</v>
      </c>
      <c r="I1805" s="58">
        <v>76</v>
      </c>
      <c r="J1805" s="72">
        <v>0</v>
      </c>
      <c r="K1805" s="72">
        <v>0</v>
      </c>
      <c r="L1805" s="73">
        <f t="shared" si="825"/>
        <v>0</v>
      </c>
      <c r="M1805" s="73">
        <f t="shared" si="824"/>
        <v>0</v>
      </c>
      <c r="N1805" s="74">
        <v>0</v>
      </c>
      <c r="O1805" s="74">
        <f t="shared" si="777"/>
        <v>0</v>
      </c>
      <c r="P1805" s="73">
        <f t="shared" si="778"/>
        <v>0</v>
      </c>
      <c r="Q1805" s="75">
        <v>414.72</v>
      </c>
      <c r="R1805" s="73">
        <f t="shared" si="826"/>
        <v>31518.720000000001</v>
      </c>
      <c r="S1805" s="76">
        <f t="shared" si="818"/>
        <v>0</v>
      </c>
      <c r="T1805" s="77">
        <v>15</v>
      </c>
      <c r="U1805" s="78">
        <f t="shared" ref="U1805:U1868" si="827">J1805-T1805</f>
        <v>-15</v>
      </c>
      <c r="V1805" s="73">
        <f t="shared" si="817"/>
        <v>1140</v>
      </c>
      <c r="W1805" s="73">
        <f t="shared" si="819"/>
        <v>-1140</v>
      </c>
      <c r="X1805" s="76">
        <f t="shared" si="820"/>
        <v>-1</v>
      </c>
      <c r="Y1805" s="73">
        <f t="shared" si="821"/>
        <v>0</v>
      </c>
      <c r="Z1805" s="73">
        <f t="shared" si="822"/>
        <v>0</v>
      </c>
      <c r="AA1805" s="73">
        <f t="shared" si="786"/>
        <v>0</v>
      </c>
      <c r="AB1805" s="73">
        <f t="shared" si="823"/>
        <v>0</v>
      </c>
      <c r="AC1805" s="73">
        <f t="shared" si="788"/>
        <v>0</v>
      </c>
      <c r="AD1805" s="73">
        <f t="shared" si="789"/>
        <v>0</v>
      </c>
      <c r="AE1805" s="73">
        <v>0</v>
      </c>
    </row>
    <row r="1806" spans="1:31" ht="15" customHeight="1">
      <c r="A1806" s="5" t="s">
        <v>31</v>
      </c>
      <c r="B1806" s="6" t="str">
        <f>IFERROR(VLOOKUP(A1806,'Distributor List'!$A$2:$D$77,2,0),"-")</f>
        <v>Nawabshah</v>
      </c>
      <c r="C1806" s="6" t="str">
        <f>IFERROR(VLOOKUP(A1806,'Distributor List'!$A$2:$D$77,3,0),"-")</f>
        <v>South</v>
      </c>
      <c r="D1806" s="6" t="str">
        <f>IFERROR(VLOOKUP(A1806,'Distributor List'!$A$2:$F$77,6,0),"-")</f>
        <v>Pak-2</v>
      </c>
      <c r="E1806" s="6" t="str">
        <f>IFERROR(VLOOKUP(A1806,'Distributor List'!$A$2:$D$77,4,0),"-")</f>
        <v>Distributor</v>
      </c>
      <c r="F1806" s="6" t="str">
        <f>IFERROR(VLOOKUP(H1806,'Price List'!$A$2:$H$109,8,0),"-")</f>
        <v>Medicronis</v>
      </c>
      <c r="G1806" s="6" t="str">
        <f>IFERROR(VLOOKUP(A1806,'Distributor List'!$A$2:$E$77,5,0),"-")</f>
        <v>Farhan Sheikh</v>
      </c>
      <c r="H1806" s="10" t="s">
        <v>143</v>
      </c>
      <c r="I1806" s="58">
        <v>105</v>
      </c>
      <c r="J1806" s="72">
        <v>132</v>
      </c>
      <c r="K1806" s="72">
        <v>166</v>
      </c>
      <c r="L1806" s="73">
        <f t="shared" si="825"/>
        <v>13860</v>
      </c>
      <c r="M1806" s="73">
        <f t="shared" si="824"/>
        <v>17430</v>
      </c>
      <c r="N1806" s="74">
        <v>132</v>
      </c>
      <c r="O1806" s="74">
        <f t="shared" si="777"/>
        <v>13860</v>
      </c>
      <c r="P1806" s="73">
        <f t="shared" si="778"/>
        <v>0</v>
      </c>
      <c r="Q1806" s="75">
        <v>756</v>
      </c>
      <c r="R1806" s="73">
        <f t="shared" si="826"/>
        <v>79380</v>
      </c>
      <c r="S1806" s="76">
        <f t="shared" si="818"/>
        <v>0.17460317460317459</v>
      </c>
      <c r="T1806" s="77">
        <v>127</v>
      </c>
      <c r="U1806" s="78">
        <f t="shared" si="827"/>
        <v>5</v>
      </c>
      <c r="V1806" s="73">
        <f t="shared" si="817"/>
        <v>13335</v>
      </c>
      <c r="W1806" s="73">
        <f t="shared" si="819"/>
        <v>525</v>
      </c>
      <c r="X1806" s="76">
        <f t="shared" si="820"/>
        <v>3.937007874015741E-2</v>
      </c>
      <c r="Y1806" s="73">
        <f t="shared" si="821"/>
        <v>198</v>
      </c>
      <c r="Z1806" s="73">
        <f t="shared" si="822"/>
        <v>32</v>
      </c>
      <c r="AA1806" s="73">
        <f t="shared" si="786"/>
        <v>3360</v>
      </c>
      <c r="AB1806" s="73">
        <f t="shared" si="823"/>
        <v>0</v>
      </c>
      <c r="AC1806" s="73">
        <f t="shared" si="788"/>
        <v>0</v>
      </c>
      <c r="AD1806" s="73">
        <f t="shared" si="789"/>
        <v>20790</v>
      </c>
      <c r="AE1806" s="73">
        <v>0</v>
      </c>
    </row>
    <row r="1807" spans="1:31" ht="15" customHeight="1">
      <c r="A1807" s="5" t="s">
        <v>31</v>
      </c>
      <c r="B1807" s="6" t="str">
        <f>IFERROR(VLOOKUP(A1807,'Distributor List'!$A$2:$D$77,2,0),"-")</f>
        <v>Nawabshah</v>
      </c>
      <c r="C1807" s="6" t="str">
        <f>IFERROR(VLOOKUP(A1807,'Distributor List'!$A$2:$D$77,3,0),"-")</f>
        <v>South</v>
      </c>
      <c r="D1807" s="6" t="str">
        <f>IFERROR(VLOOKUP(A1807,'Distributor List'!$A$2:$F$77,6,0),"-")</f>
        <v>Pak-2</v>
      </c>
      <c r="E1807" s="6" t="str">
        <f>IFERROR(VLOOKUP(A1807,'Distributor List'!$A$2:$D$77,4,0),"-")</f>
        <v>Distributor</v>
      </c>
      <c r="F1807" s="6" t="str">
        <f>IFERROR(VLOOKUP(H1807,'Price List'!$A$2:$H$109,8,0),"-")</f>
        <v>Transformer</v>
      </c>
      <c r="G1807" s="6" t="str">
        <f>IFERROR(VLOOKUP(A1807,'Distributor List'!$A$2:$E$77,5,0),"-")</f>
        <v>Farhan Sheikh</v>
      </c>
      <c r="H1807" s="10" t="s">
        <v>178</v>
      </c>
      <c r="I1807" s="58">
        <v>140</v>
      </c>
      <c r="J1807" s="72">
        <v>0</v>
      </c>
      <c r="K1807" s="72">
        <v>0</v>
      </c>
      <c r="L1807" s="73">
        <f t="shared" si="825"/>
        <v>0</v>
      </c>
      <c r="M1807" s="73">
        <f t="shared" si="824"/>
        <v>0</v>
      </c>
      <c r="N1807" s="74">
        <v>0</v>
      </c>
      <c r="O1807" s="74">
        <f t="shared" si="777"/>
        <v>0</v>
      </c>
      <c r="P1807" s="73">
        <f t="shared" si="778"/>
        <v>0</v>
      </c>
      <c r="Q1807" s="75">
        <v>0</v>
      </c>
      <c r="R1807" s="73">
        <f t="shared" si="826"/>
        <v>0</v>
      </c>
      <c r="S1807" s="76" t="str">
        <f t="shared" si="818"/>
        <v>-</v>
      </c>
      <c r="T1807" s="77">
        <v>0</v>
      </c>
      <c r="U1807" s="78">
        <f t="shared" si="827"/>
        <v>0</v>
      </c>
      <c r="V1807" s="73">
        <f t="shared" si="817"/>
        <v>0</v>
      </c>
      <c r="W1807" s="73">
        <f t="shared" si="819"/>
        <v>0</v>
      </c>
      <c r="X1807" s="76" t="str">
        <f t="shared" si="820"/>
        <v>-</v>
      </c>
      <c r="Y1807" s="73">
        <f t="shared" si="821"/>
        <v>0</v>
      </c>
      <c r="Z1807" s="73">
        <f t="shared" si="822"/>
        <v>0</v>
      </c>
      <c r="AA1807" s="73">
        <f t="shared" si="786"/>
        <v>0</v>
      </c>
      <c r="AB1807" s="73">
        <f t="shared" si="823"/>
        <v>0</v>
      </c>
      <c r="AC1807" s="73">
        <f t="shared" si="788"/>
        <v>0</v>
      </c>
      <c r="AD1807" s="73">
        <f t="shared" si="789"/>
        <v>0</v>
      </c>
      <c r="AE1807" s="73">
        <v>0</v>
      </c>
    </row>
    <row r="1808" spans="1:31" ht="15" customHeight="1">
      <c r="A1808" s="5" t="s">
        <v>31</v>
      </c>
      <c r="B1808" s="6" t="str">
        <f>IFERROR(VLOOKUP(A1808,'Distributor List'!$A$2:$D$77,2,0),"-")</f>
        <v>Nawabshah</v>
      </c>
      <c r="C1808" s="6" t="str">
        <f>IFERROR(VLOOKUP(A1808,'Distributor List'!$A$2:$D$77,3,0),"-")</f>
        <v>South</v>
      </c>
      <c r="D1808" s="6" t="str">
        <f>IFERROR(VLOOKUP(A1808,'Distributor List'!$A$2:$F$77,6,0),"-")</f>
        <v>Pak-2</v>
      </c>
      <c r="E1808" s="6" t="str">
        <f>IFERROR(VLOOKUP(A1808,'Distributor List'!$A$2:$D$77,4,0),"-")</f>
        <v>Distributor</v>
      </c>
      <c r="F1808" s="6" t="str">
        <f>IFERROR(VLOOKUP(H1808,'Price List'!$A$2:$H$109,8,0),"-")</f>
        <v>Transformer</v>
      </c>
      <c r="G1808" s="6" t="str">
        <f>IFERROR(VLOOKUP(A1808,'Distributor List'!$A$2:$E$77,5,0),"-")</f>
        <v>Farhan Sheikh</v>
      </c>
      <c r="H1808" s="10" t="s">
        <v>179</v>
      </c>
      <c r="I1808" s="58">
        <v>210</v>
      </c>
      <c r="J1808" s="72">
        <v>0</v>
      </c>
      <c r="K1808" s="72">
        <v>0</v>
      </c>
      <c r="L1808" s="73">
        <f t="shared" si="825"/>
        <v>0</v>
      </c>
      <c r="M1808" s="73">
        <f t="shared" si="824"/>
        <v>0</v>
      </c>
      <c r="N1808" s="74">
        <v>0</v>
      </c>
      <c r="O1808" s="74">
        <f t="shared" si="777"/>
        <v>0</v>
      </c>
      <c r="P1808" s="73">
        <f t="shared" si="778"/>
        <v>0</v>
      </c>
      <c r="Q1808" s="75">
        <v>0</v>
      </c>
      <c r="R1808" s="73">
        <f t="shared" si="826"/>
        <v>0</v>
      </c>
      <c r="S1808" s="76" t="str">
        <f t="shared" si="818"/>
        <v>-</v>
      </c>
      <c r="T1808" s="77">
        <v>0</v>
      </c>
      <c r="U1808" s="78">
        <f t="shared" si="827"/>
        <v>0</v>
      </c>
      <c r="V1808" s="73">
        <f t="shared" si="817"/>
        <v>0</v>
      </c>
      <c r="W1808" s="73">
        <f t="shared" si="819"/>
        <v>0</v>
      </c>
      <c r="X1808" s="76" t="str">
        <f t="shared" si="820"/>
        <v>-</v>
      </c>
      <c r="Y1808" s="73">
        <f t="shared" si="821"/>
        <v>0</v>
      </c>
      <c r="Z1808" s="73">
        <f t="shared" si="822"/>
        <v>0</v>
      </c>
      <c r="AA1808" s="73">
        <f t="shared" si="786"/>
        <v>0</v>
      </c>
      <c r="AB1808" s="73">
        <f t="shared" si="823"/>
        <v>0</v>
      </c>
      <c r="AC1808" s="73">
        <f t="shared" si="788"/>
        <v>0</v>
      </c>
      <c r="AD1808" s="73">
        <f t="shared" si="789"/>
        <v>0</v>
      </c>
      <c r="AE1808" s="73">
        <v>0</v>
      </c>
    </row>
    <row r="1809" spans="1:31" ht="15" customHeight="1">
      <c r="A1809" s="5" t="s">
        <v>31</v>
      </c>
      <c r="B1809" s="6" t="str">
        <f>IFERROR(VLOOKUP(A1809,'Distributor List'!$A$2:$D$77,2,0),"-")</f>
        <v>Nawabshah</v>
      </c>
      <c r="C1809" s="6" t="str">
        <f>IFERROR(VLOOKUP(A1809,'Distributor List'!$A$2:$D$77,3,0),"-")</f>
        <v>South</v>
      </c>
      <c r="D1809" s="6" t="str">
        <f>IFERROR(VLOOKUP(A1809,'Distributor List'!$A$2:$F$77,6,0),"-")</f>
        <v>Pak-2</v>
      </c>
      <c r="E1809" s="6" t="str">
        <f>IFERROR(VLOOKUP(A1809,'Distributor List'!$A$2:$D$77,4,0),"-")</f>
        <v>Distributor</v>
      </c>
      <c r="F1809" s="6" t="str">
        <f>IFERROR(VLOOKUP(H1809,'Price List'!$A$2:$H$109,8,0),"-")</f>
        <v>Medicronis</v>
      </c>
      <c r="G1809" s="6" t="str">
        <f>IFERROR(VLOOKUP(A1809,'Distributor List'!$A$2:$E$77,5,0),"-")</f>
        <v>Farhan Sheikh</v>
      </c>
      <c r="H1809" s="10" t="s">
        <v>180</v>
      </c>
      <c r="I1809" s="58">
        <v>270</v>
      </c>
      <c r="J1809" s="72">
        <v>8</v>
      </c>
      <c r="K1809" s="72">
        <v>29</v>
      </c>
      <c r="L1809" s="73">
        <f t="shared" si="825"/>
        <v>2160</v>
      </c>
      <c r="M1809" s="73">
        <f t="shared" si="824"/>
        <v>7830</v>
      </c>
      <c r="N1809" s="74">
        <v>8</v>
      </c>
      <c r="O1809" s="74">
        <f t="shared" si="777"/>
        <v>2160</v>
      </c>
      <c r="P1809" s="73">
        <f t="shared" si="778"/>
        <v>0</v>
      </c>
      <c r="Q1809" s="75">
        <v>42</v>
      </c>
      <c r="R1809" s="73">
        <f t="shared" si="826"/>
        <v>11340</v>
      </c>
      <c r="S1809" s="76">
        <f t="shared" si="818"/>
        <v>0.19047619047619047</v>
      </c>
      <c r="T1809" s="77">
        <v>6</v>
      </c>
      <c r="U1809" s="78">
        <f t="shared" si="827"/>
        <v>2</v>
      </c>
      <c r="V1809" s="73">
        <f t="shared" si="817"/>
        <v>1620</v>
      </c>
      <c r="W1809" s="73">
        <f t="shared" si="819"/>
        <v>540</v>
      </c>
      <c r="X1809" s="76">
        <f t="shared" si="820"/>
        <v>0.33333333333333326</v>
      </c>
      <c r="Y1809" s="73">
        <f t="shared" si="821"/>
        <v>12</v>
      </c>
      <c r="Z1809" s="73">
        <f t="shared" si="822"/>
        <v>0</v>
      </c>
      <c r="AA1809" s="73">
        <f t="shared" si="786"/>
        <v>0</v>
      </c>
      <c r="AB1809" s="73">
        <f t="shared" si="823"/>
        <v>17</v>
      </c>
      <c r="AC1809" s="73">
        <f t="shared" si="788"/>
        <v>4590</v>
      </c>
      <c r="AD1809" s="73">
        <f t="shared" si="789"/>
        <v>3240</v>
      </c>
      <c r="AE1809" s="73">
        <v>0</v>
      </c>
    </row>
    <row r="1810" spans="1:31" ht="15" customHeight="1">
      <c r="A1810" s="5" t="s">
        <v>31</v>
      </c>
      <c r="B1810" s="6" t="str">
        <f>IFERROR(VLOOKUP(A1810,'Distributor List'!$A$2:$D$77,2,0),"-")</f>
        <v>Nawabshah</v>
      </c>
      <c r="C1810" s="6" t="str">
        <f>IFERROR(VLOOKUP(A1810,'Distributor List'!$A$2:$D$77,3,0),"-")</f>
        <v>South</v>
      </c>
      <c r="D1810" s="6" t="str">
        <f>IFERROR(VLOOKUP(A1810,'Distributor List'!$A$2:$F$77,6,0),"-")</f>
        <v>Pak-2</v>
      </c>
      <c r="E1810" s="6" t="str">
        <f>IFERROR(VLOOKUP(A1810,'Distributor List'!$A$2:$D$77,4,0),"-")</f>
        <v>Distributor</v>
      </c>
      <c r="F1810" s="6" t="str">
        <f>IFERROR(VLOOKUP(H1810,'Price List'!$A$2:$H$109,8,0),"-")</f>
        <v>Medicronis</v>
      </c>
      <c r="G1810" s="6" t="str">
        <f>IFERROR(VLOOKUP(A1810,'Distributor List'!$A$2:$E$77,5,0),"-")</f>
        <v>Farhan Sheikh</v>
      </c>
      <c r="H1810" s="10" t="s">
        <v>181</v>
      </c>
      <c r="I1810" s="58">
        <v>670</v>
      </c>
      <c r="J1810" s="72">
        <v>5</v>
      </c>
      <c r="K1810" s="72">
        <v>47</v>
      </c>
      <c r="L1810" s="73">
        <f t="shared" si="825"/>
        <v>3350</v>
      </c>
      <c r="M1810" s="73">
        <f t="shared" si="824"/>
        <v>31490</v>
      </c>
      <c r="N1810" s="74">
        <v>5</v>
      </c>
      <c r="O1810" s="74">
        <f t="shared" si="777"/>
        <v>3350</v>
      </c>
      <c r="P1810" s="73">
        <f t="shared" si="778"/>
        <v>0</v>
      </c>
      <c r="Q1810" s="75">
        <v>25.2</v>
      </c>
      <c r="R1810" s="73">
        <f t="shared" si="826"/>
        <v>16884</v>
      </c>
      <c r="S1810" s="76">
        <f t="shared" si="818"/>
        <v>0.1984126984126984</v>
      </c>
      <c r="T1810" s="77">
        <v>5</v>
      </c>
      <c r="U1810" s="78">
        <f t="shared" si="827"/>
        <v>0</v>
      </c>
      <c r="V1810" s="73">
        <f t="shared" si="817"/>
        <v>3350</v>
      </c>
      <c r="W1810" s="73">
        <f t="shared" si="819"/>
        <v>0</v>
      </c>
      <c r="X1810" s="76">
        <f t="shared" si="820"/>
        <v>0</v>
      </c>
      <c r="Y1810" s="73">
        <f t="shared" si="821"/>
        <v>7.5</v>
      </c>
      <c r="Z1810" s="73">
        <f t="shared" si="822"/>
        <v>0</v>
      </c>
      <c r="AA1810" s="73">
        <f t="shared" si="786"/>
        <v>0</v>
      </c>
      <c r="AB1810" s="73">
        <f t="shared" si="823"/>
        <v>39.5</v>
      </c>
      <c r="AC1810" s="73">
        <f t="shared" si="788"/>
        <v>26465</v>
      </c>
      <c r="AD1810" s="73">
        <f t="shared" si="789"/>
        <v>5025</v>
      </c>
      <c r="AE1810" s="73">
        <v>0</v>
      </c>
    </row>
    <row r="1811" spans="1:31" ht="15" customHeight="1">
      <c r="A1811" s="5" t="s">
        <v>31</v>
      </c>
      <c r="B1811" s="6" t="str">
        <f>IFERROR(VLOOKUP(A1811,'Distributor List'!$A$2:$D$77,2,0),"-")</f>
        <v>Nawabshah</v>
      </c>
      <c r="C1811" s="6" t="str">
        <f>IFERROR(VLOOKUP(A1811,'Distributor List'!$A$2:$D$77,3,0),"-")</f>
        <v>South</v>
      </c>
      <c r="D1811" s="6" t="str">
        <f>IFERROR(VLOOKUP(A1811,'Distributor List'!$A$2:$F$77,6,0),"-")</f>
        <v>Pak-2</v>
      </c>
      <c r="E1811" s="6" t="str">
        <f>IFERROR(VLOOKUP(A1811,'Distributor List'!$A$2:$D$77,4,0),"-")</f>
        <v>Distributor</v>
      </c>
      <c r="F1811" s="6" t="str">
        <f>IFERROR(VLOOKUP(H1811,'Price List'!$A$2:$H$109,8,0),"-")</f>
        <v>Medicronis</v>
      </c>
      <c r="G1811" s="6" t="str">
        <f>IFERROR(VLOOKUP(A1811,'Distributor List'!$A$2:$E$77,5,0),"-")</f>
        <v>Farhan Sheikh</v>
      </c>
      <c r="H1811" s="10" t="s">
        <v>182</v>
      </c>
      <c r="I1811" s="58">
        <v>60</v>
      </c>
      <c r="J1811" s="72">
        <v>50</v>
      </c>
      <c r="K1811" s="72">
        <v>76</v>
      </c>
      <c r="L1811" s="73">
        <f t="shared" si="825"/>
        <v>3000</v>
      </c>
      <c r="M1811" s="73">
        <f t="shared" si="824"/>
        <v>4560</v>
      </c>
      <c r="N1811" s="74">
        <v>50</v>
      </c>
      <c r="O1811" s="74">
        <f t="shared" si="777"/>
        <v>3000</v>
      </c>
      <c r="P1811" s="73">
        <f t="shared" si="778"/>
        <v>0</v>
      </c>
      <c r="Q1811" s="75">
        <v>54</v>
      </c>
      <c r="R1811" s="73">
        <f t="shared" si="826"/>
        <v>3240</v>
      </c>
      <c r="S1811" s="76">
        <f t="shared" si="818"/>
        <v>0.92592592592592593</v>
      </c>
      <c r="T1811" s="77">
        <v>46</v>
      </c>
      <c r="U1811" s="78">
        <f t="shared" si="827"/>
        <v>4</v>
      </c>
      <c r="V1811" s="73">
        <f t="shared" si="817"/>
        <v>2760</v>
      </c>
      <c r="W1811" s="73">
        <f t="shared" si="819"/>
        <v>240</v>
      </c>
      <c r="X1811" s="76">
        <f t="shared" si="820"/>
        <v>8.6956521739130377E-2</v>
      </c>
      <c r="Y1811" s="73">
        <f t="shared" si="821"/>
        <v>75</v>
      </c>
      <c r="Z1811" s="73">
        <f t="shared" si="822"/>
        <v>0</v>
      </c>
      <c r="AA1811" s="73">
        <f t="shared" si="786"/>
        <v>0</v>
      </c>
      <c r="AB1811" s="73">
        <f t="shared" si="823"/>
        <v>1</v>
      </c>
      <c r="AC1811" s="73">
        <f t="shared" si="788"/>
        <v>60</v>
      </c>
      <c r="AD1811" s="73">
        <f t="shared" si="789"/>
        <v>4500</v>
      </c>
      <c r="AE1811" s="73">
        <v>0</v>
      </c>
    </row>
    <row r="1812" spans="1:31" ht="15" customHeight="1">
      <c r="A1812" s="5" t="s">
        <v>31</v>
      </c>
      <c r="B1812" s="6" t="str">
        <f>IFERROR(VLOOKUP(A1812,'Distributor List'!$A$2:$D$77,2,0),"-")</f>
        <v>Nawabshah</v>
      </c>
      <c r="C1812" s="6" t="str">
        <f>IFERROR(VLOOKUP(A1812,'Distributor List'!$A$2:$D$77,3,0),"-")</f>
        <v>South</v>
      </c>
      <c r="D1812" s="6" t="str">
        <f>IFERROR(VLOOKUP(A1812,'Distributor List'!$A$2:$F$77,6,0),"-")</f>
        <v>Pak-2</v>
      </c>
      <c r="E1812" s="6" t="str">
        <f>IFERROR(VLOOKUP(A1812,'Distributor List'!$A$2:$D$77,4,0),"-")</f>
        <v>Distributor</v>
      </c>
      <c r="F1812" s="6" t="str">
        <f>IFERROR(VLOOKUP(H1812,'Price List'!$A$2:$H$109,8,0),"-")</f>
        <v>Medicronis</v>
      </c>
      <c r="G1812" s="6" t="str">
        <f>IFERROR(VLOOKUP(A1812,'Distributor List'!$A$2:$E$77,5,0),"-")</f>
        <v>Farhan Sheikh</v>
      </c>
      <c r="H1812" s="10" t="s">
        <v>183</v>
      </c>
      <c r="I1812" s="58">
        <v>72</v>
      </c>
      <c r="J1812" s="72">
        <v>10</v>
      </c>
      <c r="K1812" s="72">
        <v>40</v>
      </c>
      <c r="L1812" s="73">
        <f t="shared" si="825"/>
        <v>720</v>
      </c>
      <c r="M1812" s="73">
        <f t="shared" si="824"/>
        <v>2880</v>
      </c>
      <c r="N1812" s="74">
        <v>10</v>
      </c>
      <c r="O1812" s="74">
        <f t="shared" si="777"/>
        <v>720</v>
      </c>
      <c r="P1812" s="73">
        <f t="shared" si="778"/>
        <v>0</v>
      </c>
      <c r="Q1812" s="75">
        <v>54</v>
      </c>
      <c r="R1812" s="73">
        <f t="shared" si="826"/>
        <v>3888</v>
      </c>
      <c r="S1812" s="76">
        <f t="shared" si="818"/>
        <v>0.18518518518518517</v>
      </c>
      <c r="T1812" s="77">
        <v>0</v>
      </c>
      <c r="U1812" s="78">
        <f t="shared" si="827"/>
        <v>10</v>
      </c>
      <c r="V1812" s="73">
        <f t="shared" si="817"/>
        <v>0</v>
      </c>
      <c r="W1812" s="73">
        <f t="shared" si="819"/>
        <v>720</v>
      </c>
      <c r="X1812" s="76" t="str">
        <f t="shared" si="820"/>
        <v>-</v>
      </c>
      <c r="Y1812" s="73">
        <f t="shared" si="821"/>
        <v>15</v>
      </c>
      <c r="Z1812" s="73">
        <f t="shared" si="822"/>
        <v>0</v>
      </c>
      <c r="AA1812" s="73">
        <f t="shared" si="786"/>
        <v>0</v>
      </c>
      <c r="AB1812" s="73">
        <f t="shared" si="823"/>
        <v>25</v>
      </c>
      <c r="AC1812" s="73">
        <f t="shared" si="788"/>
        <v>1800</v>
      </c>
      <c r="AD1812" s="73">
        <f t="shared" si="789"/>
        <v>1080</v>
      </c>
      <c r="AE1812" s="73">
        <v>0</v>
      </c>
    </row>
    <row r="1813" spans="1:31" ht="15" customHeight="1">
      <c r="A1813" s="5" t="s">
        <v>31</v>
      </c>
      <c r="B1813" s="6" t="str">
        <f>IFERROR(VLOOKUP(A1813,'Distributor List'!$A$2:$D$77,2,0),"-")</f>
        <v>Nawabshah</v>
      </c>
      <c r="C1813" s="6" t="str">
        <f>IFERROR(VLOOKUP(A1813,'Distributor List'!$A$2:$D$77,3,0),"-")</f>
        <v>South</v>
      </c>
      <c r="D1813" s="6" t="str">
        <f>IFERROR(VLOOKUP(A1813,'Distributor List'!$A$2:$F$77,6,0),"-")</f>
        <v>Pak-2</v>
      </c>
      <c r="E1813" s="6" t="str">
        <f>IFERROR(VLOOKUP(A1813,'Distributor List'!$A$2:$D$77,4,0),"-")</f>
        <v>Distributor</v>
      </c>
      <c r="F1813" s="6" t="str">
        <f>IFERROR(VLOOKUP(H1813,'Price List'!$A$2:$H$109,8,0),"-")</f>
        <v>Medicronis</v>
      </c>
      <c r="G1813" s="6" t="str">
        <f>IFERROR(VLOOKUP(A1813,'Distributor List'!$A$2:$E$77,5,0),"-")</f>
        <v>Farhan Sheikh</v>
      </c>
      <c r="H1813" s="10" t="s">
        <v>184</v>
      </c>
      <c r="I1813" s="58">
        <v>110</v>
      </c>
      <c r="J1813" s="72">
        <v>15</v>
      </c>
      <c r="K1813" s="72">
        <v>100</v>
      </c>
      <c r="L1813" s="73">
        <f t="shared" si="825"/>
        <v>1650</v>
      </c>
      <c r="M1813" s="73">
        <f t="shared" si="824"/>
        <v>11000</v>
      </c>
      <c r="N1813" s="74">
        <v>15</v>
      </c>
      <c r="O1813" s="74">
        <f t="shared" si="777"/>
        <v>1650</v>
      </c>
      <c r="P1813" s="73">
        <f t="shared" si="778"/>
        <v>0</v>
      </c>
      <c r="Q1813" s="75">
        <v>108</v>
      </c>
      <c r="R1813" s="73">
        <f t="shared" si="826"/>
        <v>11880</v>
      </c>
      <c r="S1813" s="76">
        <f t="shared" si="818"/>
        <v>0.1388888888888889</v>
      </c>
      <c r="T1813" s="77">
        <v>30</v>
      </c>
      <c r="U1813" s="78">
        <f t="shared" si="827"/>
        <v>-15</v>
      </c>
      <c r="V1813" s="73">
        <f t="shared" si="817"/>
        <v>3300</v>
      </c>
      <c r="W1813" s="73">
        <f t="shared" si="819"/>
        <v>-1650</v>
      </c>
      <c r="X1813" s="76">
        <f t="shared" si="820"/>
        <v>-0.5</v>
      </c>
      <c r="Y1813" s="73">
        <f t="shared" si="821"/>
        <v>22.5</v>
      </c>
      <c r="Z1813" s="73">
        <f t="shared" si="822"/>
        <v>0</v>
      </c>
      <c r="AA1813" s="73">
        <f t="shared" si="786"/>
        <v>0</v>
      </c>
      <c r="AB1813" s="73">
        <f t="shared" si="823"/>
        <v>77.5</v>
      </c>
      <c r="AC1813" s="73">
        <f t="shared" si="788"/>
        <v>8525</v>
      </c>
      <c r="AD1813" s="73">
        <f t="shared" si="789"/>
        <v>2475</v>
      </c>
      <c r="AE1813" s="73">
        <v>0</v>
      </c>
    </row>
    <row r="1814" spans="1:31" ht="15" customHeight="1">
      <c r="A1814" s="5" t="s">
        <v>31</v>
      </c>
      <c r="B1814" s="6" t="str">
        <f>IFERROR(VLOOKUP(A1814,'Distributor List'!$A$2:$D$77,2,0),"-")</f>
        <v>Nawabshah</v>
      </c>
      <c r="C1814" s="6" t="str">
        <f>IFERROR(VLOOKUP(A1814,'Distributor List'!$A$2:$D$77,3,0),"-")</f>
        <v>South</v>
      </c>
      <c r="D1814" s="6" t="str">
        <f>IFERROR(VLOOKUP(A1814,'Distributor List'!$A$2:$F$77,6,0),"-")</f>
        <v>Pak-2</v>
      </c>
      <c r="E1814" s="6" t="str">
        <f>IFERROR(VLOOKUP(A1814,'Distributor List'!$A$2:$D$77,4,0),"-")</f>
        <v>Distributor</v>
      </c>
      <c r="F1814" s="6" t="str">
        <f>IFERROR(VLOOKUP(H1814,'Price List'!$A$2:$H$109,8,0),"-")</f>
        <v>Medicronis</v>
      </c>
      <c r="G1814" s="6" t="str">
        <f>IFERROR(VLOOKUP(A1814,'Distributor List'!$A$2:$E$77,5,0),"-")</f>
        <v>Farhan Sheikh</v>
      </c>
      <c r="H1814" s="10" t="s">
        <v>185</v>
      </c>
      <c r="I1814" s="58">
        <v>140</v>
      </c>
      <c r="J1814" s="72">
        <v>0</v>
      </c>
      <c r="K1814" s="72">
        <v>0</v>
      </c>
      <c r="L1814" s="73">
        <f t="shared" si="825"/>
        <v>0</v>
      </c>
      <c r="M1814" s="73">
        <f t="shared" si="824"/>
        <v>0</v>
      </c>
      <c r="N1814" s="74">
        <v>0</v>
      </c>
      <c r="O1814" s="74">
        <f t="shared" si="777"/>
        <v>0</v>
      </c>
      <c r="P1814" s="73">
        <f t="shared" si="778"/>
        <v>0</v>
      </c>
      <c r="Q1814" s="75">
        <v>96</v>
      </c>
      <c r="R1814" s="73">
        <f t="shared" si="826"/>
        <v>13440</v>
      </c>
      <c r="S1814" s="76">
        <f t="shared" si="818"/>
        <v>0</v>
      </c>
      <c r="T1814" s="77">
        <v>0</v>
      </c>
      <c r="U1814" s="78">
        <f t="shared" si="827"/>
        <v>0</v>
      </c>
      <c r="V1814" s="73">
        <f t="shared" si="817"/>
        <v>0</v>
      </c>
      <c r="W1814" s="73">
        <f t="shared" si="819"/>
        <v>0</v>
      </c>
      <c r="X1814" s="76" t="str">
        <f t="shared" si="820"/>
        <v>-</v>
      </c>
      <c r="Y1814" s="73">
        <f t="shared" si="821"/>
        <v>0</v>
      </c>
      <c r="Z1814" s="73">
        <f t="shared" si="822"/>
        <v>0</v>
      </c>
      <c r="AA1814" s="73">
        <f t="shared" si="786"/>
        <v>0</v>
      </c>
      <c r="AB1814" s="73">
        <f t="shared" si="823"/>
        <v>0</v>
      </c>
      <c r="AC1814" s="73">
        <f t="shared" si="788"/>
        <v>0</v>
      </c>
      <c r="AD1814" s="73">
        <f t="shared" si="789"/>
        <v>0</v>
      </c>
      <c r="AE1814" s="73">
        <v>0</v>
      </c>
    </row>
    <row r="1815" spans="1:31" ht="15" customHeight="1">
      <c r="A1815" s="5" t="s">
        <v>31</v>
      </c>
      <c r="B1815" s="6" t="str">
        <f>IFERROR(VLOOKUP(A1815,'Distributor List'!$A$2:$D$77,2,0),"-")</f>
        <v>Nawabshah</v>
      </c>
      <c r="C1815" s="6" t="str">
        <f>IFERROR(VLOOKUP(A1815,'Distributor List'!$A$2:$D$77,3,0),"-")</f>
        <v>South</v>
      </c>
      <c r="D1815" s="6" t="str">
        <f>IFERROR(VLOOKUP(A1815,'Distributor List'!$A$2:$F$77,6,0),"-")</f>
        <v>Pak-2</v>
      </c>
      <c r="E1815" s="6" t="str">
        <f>IFERROR(VLOOKUP(A1815,'Distributor List'!$A$2:$D$77,4,0),"-")</f>
        <v>Distributor</v>
      </c>
      <c r="F1815" s="6" t="str">
        <f>IFERROR(VLOOKUP(H1815,'Price List'!$A$2:$H$109,8,0),"-")</f>
        <v>Medicronis</v>
      </c>
      <c r="G1815" s="6" t="str">
        <f>IFERROR(VLOOKUP(A1815,'Distributor List'!$A$2:$E$77,5,0),"-")</f>
        <v>Farhan Sheikh</v>
      </c>
      <c r="H1815" s="10" t="s">
        <v>186</v>
      </c>
      <c r="I1815" s="58">
        <v>199</v>
      </c>
      <c r="J1815" s="72">
        <v>0</v>
      </c>
      <c r="K1815" s="72">
        <v>0</v>
      </c>
      <c r="L1815" s="73">
        <f t="shared" si="825"/>
        <v>0</v>
      </c>
      <c r="M1815" s="73">
        <f t="shared" si="824"/>
        <v>0</v>
      </c>
      <c r="N1815" s="74">
        <v>0</v>
      </c>
      <c r="O1815" s="74">
        <f t="shared" si="777"/>
        <v>0</v>
      </c>
      <c r="P1815" s="73">
        <f t="shared" ref="P1815:P1878" si="828">L1815-O1815</f>
        <v>0</v>
      </c>
      <c r="Q1815" s="75">
        <v>67.2</v>
      </c>
      <c r="R1815" s="73">
        <f t="shared" si="826"/>
        <v>13372.800000000001</v>
      </c>
      <c r="S1815" s="76">
        <f t="shared" si="818"/>
        <v>0</v>
      </c>
      <c r="T1815" s="77">
        <v>0</v>
      </c>
      <c r="U1815" s="78">
        <f t="shared" si="827"/>
        <v>0</v>
      </c>
      <c r="V1815" s="73">
        <f t="shared" si="817"/>
        <v>0</v>
      </c>
      <c r="W1815" s="73">
        <f t="shared" si="819"/>
        <v>0</v>
      </c>
      <c r="X1815" s="76" t="str">
        <f t="shared" si="820"/>
        <v>-</v>
      </c>
      <c r="Y1815" s="73">
        <f t="shared" si="821"/>
        <v>0</v>
      </c>
      <c r="Z1815" s="73">
        <f t="shared" si="822"/>
        <v>0</v>
      </c>
      <c r="AA1815" s="73">
        <f t="shared" ref="AA1815:AA1878" si="829">Z1815*I1815</f>
        <v>0</v>
      </c>
      <c r="AB1815" s="73">
        <f t="shared" si="823"/>
        <v>0</v>
      </c>
      <c r="AC1815" s="73">
        <f t="shared" ref="AC1815:AC1878" si="830">AB1815*I1815</f>
        <v>0</v>
      </c>
      <c r="AD1815" s="73">
        <f t="shared" ref="AD1815:AD1878" si="831">Y1815*I1815</f>
        <v>0</v>
      </c>
      <c r="AE1815" s="73">
        <v>0</v>
      </c>
    </row>
    <row r="1816" spans="1:31" ht="15" customHeight="1">
      <c r="A1816" s="5" t="s">
        <v>31</v>
      </c>
      <c r="B1816" s="6" t="str">
        <f>IFERROR(VLOOKUP(A1816,'Distributor List'!$A$2:$D$77,2,0),"-")</f>
        <v>Nawabshah</v>
      </c>
      <c r="C1816" s="6" t="str">
        <f>IFERROR(VLOOKUP(A1816,'Distributor List'!$A$2:$D$77,3,0),"-")</f>
        <v>South</v>
      </c>
      <c r="D1816" s="6" t="str">
        <f>IFERROR(VLOOKUP(A1816,'Distributor List'!$A$2:$F$77,6,0),"-")</f>
        <v>Pak-2</v>
      </c>
      <c r="E1816" s="6" t="str">
        <f>IFERROR(VLOOKUP(A1816,'Distributor List'!$A$2:$D$77,4,0),"-")</f>
        <v>Distributor</v>
      </c>
      <c r="F1816" s="6" t="str">
        <f>IFERROR(VLOOKUP(H1816,'Price List'!$A$2:$H$109,8,0),"-")</f>
        <v>Transformer</v>
      </c>
      <c r="G1816" s="6" t="str">
        <f>IFERROR(VLOOKUP(A1816,'Distributor List'!$A$2:$E$77,5,0),"-")</f>
        <v>Farhan Sheikh</v>
      </c>
      <c r="H1816" s="10" t="s">
        <v>187</v>
      </c>
      <c r="I1816" s="58">
        <v>187</v>
      </c>
      <c r="J1816" s="72">
        <v>10</v>
      </c>
      <c r="K1816" s="72">
        <v>38</v>
      </c>
      <c r="L1816" s="73">
        <f t="shared" si="825"/>
        <v>1870</v>
      </c>
      <c r="M1816" s="73">
        <f t="shared" si="824"/>
        <v>7106</v>
      </c>
      <c r="N1816" s="74">
        <v>10</v>
      </c>
      <c r="O1816" s="74">
        <f t="shared" ref="O1816:O1879" si="832">N1816*I1816</f>
        <v>1870</v>
      </c>
      <c r="P1816" s="73">
        <f t="shared" si="828"/>
        <v>0</v>
      </c>
      <c r="Q1816" s="75">
        <v>0</v>
      </c>
      <c r="R1816" s="73">
        <f t="shared" si="826"/>
        <v>0</v>
      </c>
      <c r="S1816" s="76" t="str">
        <f t="shared" si="818"/>
        <v>-</v>
      </c>
      <c r="T1816" s="77">
        <v>10</v>
      </c>
      <c r="U1816" s="78">
        <f t="shared" si="827"/>
        <v>0</v>
      </c>
      <c r="V1816" s="73">
        <f t="shared" si="817"/>
        <v>1870</v>
      </c>
      <c r="W1816" s="73">
        <f t="shared" si="819"/>
        <v>0</v>
      </c>
      <c r="X1816" s="76">
        <f t="shared" si="820"/>
        <v>0</v>
      </c>
      <c r="Y1816" s="73">
        <f t="shared" si="821"/>
        <v>15</v>
      </c>
      <c r="Z1816" s="73">
        <f t="shared" si="822"/>
        <v>0</v>
      </c>
      <c r="AA1816" s="73">
        <f t="shared" si="829"/>
        <v>0</v>
      </c>
      <c r="AB1816" s="73">
        <f t="shared" si="823"/>
        <v>23</v>
      </c>
      <c r="AC1816" s="73">
        <f t="shared" si="830"/>
        <v>4301</v>
      </c>
      <c r="AD1816" s="73">
        <f t="shared" si="831"/>
        <v>2805</v>
      </c>
      <c r="AE1816" s="73">
        <v>0</v>
      </c>
    </row>
    <row r="1817" spans="1:31" ht="15" customHeight="1">
      <c r="A1817" s="5" t="s">
        <v>31</v>
      </c>
      <c r="B1817" s="6" t="str">
        <f>IFERROR(VLOOKUP(A1817,'Distributor List'!$A$2:$D$77,2,0),"-")</f>
        <v>Nawabshah</v>
      </c>
      <c r="C1817" s="6" t="str">
        <f>IFERROR(VLOOKUP(A1817,'Distributor List'!$A$2:$D$77,3,0),"-")</f>
        <v>South</v>
      </c>
      <c r="D1817" s="6" t="str">
        <f>IFERROR(VLOOKUP(A1817,'Distributor List'!$A$2:$F$77,6,0),"-")</f>
        <v>Pak-2</v>
      </c>
      <c r="E1817" s="6" t="str">
        <f>IFERROR(VLOOKUP(A1817,'Distributor List'!$A$2:$D$77,4,0),"-")</f>
        <v>Distributor</v>
      </c>
      <c r="F1817" s="6" t="str">
        <f>IFERROR(VLOOKUP(H1817,'Price List'!$A$2:$H$109,8,0),"-")</f>
        <v>Medicronis</v>
      </c>
      <c r="G1817" s="6" t="str">
        <f>IFERROR(VLOOKUP(A1817,'Distributor List'!$A$2:$E$77,5,0),"-")</f>
        <v>Farhan Sheikh</v>
      </c>
      <c r="H1817" s="10" t="s">
        <v>188</v>
      </c>
      <c r="I1817" s="58">
        <v>110</v>
      </c>
      <c r="J1817" s="72">
        <v>155</v>
      </c>
      <c r="K1817" s="72">
        <v>61</v>
      </c>
      <c r="L1817" s="73">
        <f t="shared" si="825"/>
        <v>17050</v>
      </c>
      <c r="M1817" s="73">
        <f t="shared" si="824"/>
        <v>6710</v>
      </c>
      <c r="N1817" s="74">
        <v>155</v>
      </c>
      <c r="O1817" s="74">
        <f t="shared" si="832"/>
        <v>17050</v>
      </c>
      <c r="P1817" s="73">
        <f t="shared" si="828"/>
        <v>0</v>
      </c>
      <c r="Q1817" s="75">
        <v>84</v>
      </c>
      <c r="R1817" s="73">
        <f t="shared" si="826"/>
        <v>9240</v>
      </c>
      <c r="S1817" s="76">
        <f t="shared" si="818"/>
        <v>1.8452380952380953</v>
      </c>
      <c r="T1817" s="77">
        <v>116</v>
      </c>
      <c r="U1817" s="78">
        <f t="shared" si="827"/>
        <v>39</v>
      </c>
      <c r="V1817" s="73">
        <f t="shared" si="817"/>
        <v>12760</v>
      </c>
      <c r="W1817" s="73">
        <f t="shared" si="819"/>
        <v>4290</v>
      </c>
      <c r="X1817" s="76">
        <f t="shared" si="820"/>
        <v>0.3362068965517242</v>
      </c>
      <c r="Y1817" s="73">
        <f t="shared" si="821"/>
        <v>232.5</v>
      </c>
      <c r="Z1817" s="73">
        <f t="shared" si="822"/>
        <v>171.5</v>
      </c>
      <c r="AA1817" s="73">
        <f t="shared" si="829"/>
        <v>18865</v>
      </c>
      <c r="AB1817" s="73">
        <f t="shared" si="823"/>
        <v>0</v>
      </c>
      <c r="AC1817" s="73">
        <f t="shared" si="830"/>
        <v>0</v>
      </c>
      <c r="AD1817" s="73">
        <f t="shared" si="831"/>
        <v>25575</v>
      </c>
      <c r="AE1817" s="73">
        <v>0</v>
      </c>
    </row>
    <row r="1818" spans="1:31" ht="15" customHeight="1">
      <c r="A1818" s="5" t="s">
        <v>31</v>
      </c>
      <c r="B1818" s="6" t="str">
        <f>IFERROR(VLOOKUP(A1818,'Distributor List'!$A$2:$D$77,2,0),"-")</f>
        <v>Nawabshah</v>
      </c>
      <c r="C1818" s="6" t="str">
        <f>IFERROR(VLOOKUP(A1818,'Distributor List'!$A$2:$D$77,3,0),"-")</f>
        <v>South</v>
      </c>
      <c r="D1818" s="6" t="str">
        <f>IFERROR(VLOOKUP(A1818,'Distributor List'!$A$2:$F$77,6,0),"-")</f>
        <v>Pak-2</v>
      </c>
      <c r="E1818" s="6" t="str">
        <f>IFERROR(VLOOKUP(A1818,'Distributor List'!$A$2:$D$77,4,0),"-")</f>
        <v>Distributor</v>
      </c>
      <c r="F1818" s="6" t="str">
        <f>IFERROR(VLOOKUP(H1818,'Price List'!$A$2:$H$109,8,0),"-")</f>
        <v>Medicronis</v>
      </c>
      <c r="G1818" s="6" t="str">
        <f>IFERROR(VLOOKUP(A1818,'Distributor List'!$A$2:$E$77,5,0),"-")</f>
        <v>Farhan Sheikh</v>
      </c>
      <c r="H1818" s="10" t="s">
        <v>189</v>
      </c>
      <c r="I1818" s="58">
        <v>99</v>
      </c>
      <c r="J1818" s="72">
        <v>3</v>
      </c>
      <c r="K1818" s="72">
        <v>77</v>
      </c>
      <c r="L1818" s="73">
        <f t="shared" si="825"/>
        <v>297</v>
      </c>
      <c r="M1818" s="73">
        <f t="shared" si="824"/>
        <v>7623</v>
      </c>
      <c r="N1818" s="74">
        <v>3</v>
      </c>
      <c r="O1818" s="74">
        <f t="shared" si="832"/>
        <v>297</v>
      </c>
      <c r="P1818" s="73">
        <f t="shared" si="828"/>
        <v>0</v>
      </c>
      <c r="Q1818" s="75">
        <v>42</v>
      </c>
      <c r="R1818" s="73">
        <f t="shared" si="826"/>
        <v>4158</v>
      </c>
      <c r="S1818" s="76">
        <f t="shared" si="818"/>
        <v>7.1428571428571425E-2</v>
      </c>
      <c r="T1818" s="77">
        <v>10</v>
      </c>
      <c r="U1818" s="78">
        <f t="shared" si="827"/>
        <v>-7</v>
      </c>
      <c r="V1818" s="73">
        <f t="shared" si="817"/>
        <v>990</v>
      </c>
      <c r="W1818" s="73">
        <f t="shared" si="819"/>
        <v>-693</v>
      </c>
      <c r="X1818" s="76">
        <f t="shared" si="820"/>
        <v>-0.7</v>
      </c>
      <c r="Y1818" s="73">
        <f t="shared" si="821"/>
        <v>4.5</v>
      </c>
      <c r="Z1818" s="73">
        <f t="shared" si="822"/>
        <v>0</v>
      </c>
      <c r="AA1818" s="73">
        <f t="shared" si="829"/>
        <v>0</v>
      </c>
      <c r="AB1818" s="73">
        <f t="shared" si="823"/>
        <v>72.5</v>
      </c>
      <c r="AC1818" s="73">
        <f t="shared" si="830"/>
        <v>7177.5</v>
      </c>
      <c r="AD1818" s="73">
        <f t="shared" si="831"/>
        <v>445.5</v>
      </c>
      <c r="AE1818" s="73">
        <v>0</v>
      </c>
    </row>
    <row r="1819" spans="1:31" ht="15" customHeight="1">
      <c r="A1819" s="5" t="s">
        <v>31</v>
      </c>
      <c r="B1819" s="6" t="str">
        <f>IFERROR(VLOOKUP(A1819,'Distributor List'!$A$2:$D$77,2,0),"-")</f>
        <v>Nawabshah</v>
      </c>
      <c r="C1819" s="6" t="str">
        <f>IFERROR(VLOOKUP(A1819,'Distributor List'!$A$2:$D$77,3,0),"-")</f>
        <v>South</v>
      </c>
      <c r="D1819" s="6" t="str">
        <f>IFERROR(VLOOKUP(A1819,'Distributor List'!$A$2:$F$77,6,0),"-")</f>
        <v>Pak-2</v>
      </c>
      <c r="E1819" s="6" t="str">
        <f>IFERROR(VLOOKUP(A1819,'Distributor List'!$A$2:$D$77,4,0),"-")</f>
        <v>Distributor</v>
      </c>
      <c r="F1819" s="6" t="str">
        <f>IFERROR(VLOOKUP(H1819,'Price List'!$A$2:$H$109,8,0),"-")</f>
        <v>Medicronis</v>
      </c>
      <c r="G1819" s="6" t="str">
        <f>IFERROR(VLOOKUP(A1819,'Distributor List'!$A$2:$E$77,5,0),"-")</f>
        <v>Farhan Sheikh</v>
      </c>
      <c r="H1819" s="10" t="s">
        <v>190</v>
      </c>
      <c r="I1819" s="58">
        <v>80</v>
      </c>
      <c r="J1819" s="72">
        <v>0</v>
      </c>
      <c r="K1819" s="72">
        <v>0</v>
      </c>
      <c r="L1819" s="73">
        <f t="shared" si="825"/>
        <v>0</v>
      </c>
      <c r="M1819" s="73">
        <f t="shared" si="824"/>
        <v>0</v>
      </c>
      <c r="N1819" s="74">
        <v>0</v>
      </c>
      <c r="O1819" s="74">
        <f t="shared" si="832"/>
        <v>0</v>
      </c>
      <c r="P1819" s="73">
        <f t="shared" si="828"/>
        <v>0</v>
      </c>
      <c r="Q1819" s="75">
        <v>0</v>
      </c>
      <c r="R1819" s="73">
        <f t="shared" si="826"/>
        <v>0</v>
      </c>
      <c r="S1819" s="76" t="str">
        <f t="shared" si="818"/>
        <v>-</v>
      </c>
      <c r="T1819" s="77">
        <v>0</v>
      </c>
      <c r="U1819" s="78">
        <f t="shared" si="827"/>
        <v>0</v>
      </c>
      <c r="V1819" s="73">
        <f t="shared" si="817"/>
        <v>0</v>
      </c>
      <c r="W1819" s="73">
        <f t="shared" si="819"/>
        <v>0</v>
      </c>
      <c r="X1819" s="76" t="str">
        <f t="shared" si="820"/>
        <v>-</v>
      </c>
      <c r="Y1819" s="73">
        <f t="shared" si="821"/>
        <v>0</v>
      </c>
      <c r="Z1819" s="73">
        <f t="shared" si="822"/>
        <v>0</v>
      </c>
      <c r="AA1819" s="73">
        <f t="shared" si="829"/>
        <v>0</v>
      </c>
      <c r="AB1819" s="73">
        <f t="shared" si="823"/>
        <v>0</v>
      </c>
      <c r="AC1819" s="73">
        <f t="shared" si="830"/>
        <v>0</v>
      </c>
      <c r="AD1819" s="73">
        <f t="shared" si="831"/>
        <v>0</v>
      </c>
      <c r="AE1819" s="73">
        <v>0</v>
      </c>
    </row>
    <row r="1820" spans="1:31" ht="15" customHeight="1">
      <c r="A1820" s="5" t="s">
        <v>31</v>
      </c>
      <c r="B1820" s="6" t="str">
        <f>IFERROR(VLOOKUP(A1820,'Distributor List'!$A$2:$D$77,2,0),"-")</f>
        <v>Nawabshah</v>
      </c>
      <c r="C1820" s="6" t="str">
        <f>IFERROR(VLOOKUP(A1820,'Distributor List'!$A$2:$D$77,3,0),"-")</f>
        <v>South</v>
      </c>
      <c r="D1820" s="6" t="str">
        <f>IFERROR(VLOOKUP(A1820,'Distributor List'!$A$2:$F$77,6,0),"-")</f>
        <v>Pak-2</v>
      </c>
      <c r="E1820" s="6" t="str">
        <f>IFERROR(VLOOKUP(A1820,'Distributor List'!$A$2:$D$77,4,0),"-")</f>
        <v>Distributor</v>
      </c>
      <c r="F1820" s="6" t="str">
        <f>IFERROR(VLOOKUP(H1820,'Price List'!$A$2:$H$109,8,0),"-")</f>
        <v>Medicronis</v>
      </c>
      <c r="G1820" s="6" t="str">
        <f>IFERROR(VLOOKUP(A1820,'Distributor List'!$A$2:$E$77,5,0),"-")</f>
        <v>Farhan Sheikh</v>
      </c>
      <c r="H1820" s="10" t="s">
        <v>191</v>
      </c>
      <c r="I1820" s="58">
        <v>95</v>
      </c>
      <c r="J1820" s="72">
        <v>163</v>
      </c>
      <c r="K1820" s="72">
        <v>58</v>
      </c>
      <c r="L1820" s="73">
        <f t="shared" si="825"/>
        <v>15485</v>
      </c>
      <c r="M1820" s="73">
        <f t="shared" si="824"/>
        <v>5510</v>
      </c>
      <c r="N1820" s="74">
        <v>163</v>
      </c>
      <c r="O1820" s="74">
        <f t="shared" si="832"/>
        <v>15485</v>
      </c>
      <c r="P1820" s="73">
        <f t="shared" si="828"/>
        <v>0</v>
      </c>
      <c r="Q1820" s="75">
        <v>120</v>
      </c>
      <c r="R1820" s="73">
        <f t="shared" si="826"/>
        <v>11400</v>
      </c>
      <c r="S1820" s="76">
        <f t="shared" si="818"/>
        <v>1.3583333333333334</v>
      </c>
      <c r="T1820" s="77">
        <v>107</v>
      </c>
      <c r="U1820" s="78">
        <f t="shared" si="827"/>
        <v>56</v>
      </c>
      <c r="V1820" s="73">
        <f t="shared" si="817"/>
        <v>10165</v>
      </c>
      <c r="W1820" s="73">
        <f t="shared" si="819"/>
        <v>5320</v>
      </c>
      <c r="X1820" s="76">
        <f t="shared" si="820"/>
        <v>0.52336448598130847</v>
      </c>
      <c r="Y1820" s="73">
        <f t="shared" si="821"/>
        <v>244.5</v>
      </c>
      <c r="Z1820" s="73">
        <f t="shared" si="822"/>
        <v>186.5</v>
      </c>
      <c r="AA1820" s="73">
        <f t="shared" si="829"/>
        <v>17717.5</v>
      </c>
      <c r="AB1820" s="73">
        <f t="shared" si="823"/>
        <v>0</v>
      </c>
      <c r="AC1820" s="73">
        <f t="shared" si="830"/>
        <v>0</v>
      </c>
      <c r="AD1820" s="73">
        <f t="shared" si="831"/>
        <v>23227.5</v>
      </c>
      <c r="AE1820" s="73">
        <v>0</v>
      </c>
    </row>
    <row r="1821" spans="1:31" ht="15" customHeight="1">
      <c r="A1821" s="5" t="s">
        <v>31</v>
      </c>
      <c r="B1821" s="6" t="str">
        <f>IFERROR(VLOOKUP(A1821,'Distributor List'!$A$2:$D$77,2,0),"-")</f>
        <v>Nawabshah</v>
      </c>
      <c r="C1821" s="6" t="str">
        <f>IFERROR(VLOOKUP(A1821,'Distributor List'!$A$2:$D$77,3,0),"-")</f>
        <v>South</v>
      </c>
      <c r="D1821" s="6" t="str">
        <f>IFERROR(VLOOKUP(A1821,'Distributor List'!$A$2:$F$77,6,0),"-")</f>
        <v>Pak-2</v>
      </c>
      <c r="E1821" s="6" t="str">
        <f>IFERROR(VLOOKUP(A1821,'Distributor List'!$A$2:$D$77,4,0),"-")</f>
        <v>Distributor</v>
      </c>
      <c r="F1821" s="6" t="str">
        <f>IFERROR(VLOOKUP(H1821,'Price List'!$A$2:$H$109,8,0),"-")</f>
        <v>Medicronis</v>
      </c>
      <c r="G1821" s="6" t="str">
        <f>IFERROR(VLOOKUP(A1821,'Distributor List'!$A$2:$E$77,5,0),"-")</f>
        <v>Farhan Sheikh</v>
      </c>
      <c r="H1821" s="10" t="s">
        <v>192</v>
      </c>
      <c r="I1821" s="58">
        <v>90</v>
      </c>
      <c r="J1821" s="72">
        <v>0</v>
      </c>
      <c r="K1821" s="72">
        <v>0</v>
      </c>
      <c r="L1821" s="73">
        <f t="shared" si="825"/>
        <v>0</v>
      </c>
      <c r="M1821" s="73">
        <f t="shared" si="824"/>
        <v>0</v>
      </c>
      <c r="N1821" s="74">
        <v>0</v>
      </c>
      <c r="O1821" s="74">
        <f t="shared" si="832"/>
        <v>0</v>
      </c>
      <c r="P1821" s="73">
        <f t="shared" si="828"/>
        <v>0</v>
      </c>
      <c r="Q1821" s="75">
        <v>0</v>
      </c>
      <c r="R1821" s="73">
        <f t="shared" si="826"/>
        <v>0</v>
      </c>
      <c r="S1821" s="76" t="str">
        <f t="shared" si="818"/>
        <v>-</v>
      </c>
      <c r="T1821" s="77">
        <v>0</v>
      </c>
      <c r="U1821" s="78">
        <f t="shared" si="827"/>
        <v>0</v>
      </c>
      <c r="V1821" s="73">
        <f t="shared" si="817"/>
        <v>0</v>
      </c>
      <c r="W1821" s="73">
        <f t="shared" si="819"/>
        <v>0</v>
      </c>
      <c r="X1821" s="76" t="str">
        <f t="shared" si="820"/>
        <v>-</v>
      </c>
      <c r="Y1821" s="73">
        <f t="shared" si="821"/>
        <v>0</v>
      </c>
      <c r="Z1821" s="73">
        <f t="shared" si="822"/>
        <v>0</v>
      </c>
      <c r="AA1821" s="73">
        <f t="shared" si="829"/>
        <v>0</v>
      </c>
      <c r="AB1821" s="73">
        <f t="shared" si="823"/>
        <v>0</v>
      </c>
      <c r="AC1821" s="73">
        <f t="shared" si="830"/>
        <v>0</v>
      </c>
      <c r="AD1821" s="73">
        <f t="shared" si="831"/>
        <v>0</v>
      </c>
      <c r="AE1821" s="73">
        <v>0</v>
      </c>
    </row>
    <row r="1822" spans="1:31" ht="15" customHeight="1">
      <c r="A1822" s="5" t="s">
        <v>31</v>
      </c>
      <c r="B1822" s="6" t="str">
        <f>IFERROR(VLOOKUP(A1822,'Distributor List'!$A$2:$D$77,2,0),"-")</f>
        <v>Nawabshah</v>
      </c>
      <c r="C1822" s="6" t="str">
        <f>IFERROR(VLOOKUP(A1822,'Distributor List'!$A$2:$D$77,3,0),"-")</f>
        <v>South</v>
      </c>
      <c r="D1822" s="6" t="str">
        <f>IFERROR(VLOOKUP(A1822,'Distributor List'!$A$2:$F$77,6,0),"-")</f>
        <v>Pak-2</v>
      </c>
      <c r="E1822" s="6" t="str">
        <f>IFERROR(VLOOKUP(A1822,'Distributor List'!$A$2:$D$77,4,0),"-")</f>
        <v>Distributor</v>
      </c>
      <c r="F1822" s="6" t="str">
        <f>IFERROR(VLOOKUP(H1822,'Price List'!$A$2:$H$109,8,0),"-")</f>
        <v>Medicronis</v>
      </c>
      <c r="G1822" s="6" t="str">
        <f>IFERROR(VLOOKUP(A1822,'Distributor List'!$A$2:$E$77,5,0),"-")</f>
        <v>Farhan Sheikh</v>
      </c>
      <c r="H1822" s="56" t="s">
        <v>193</v>
      </c>
      <c r="I1822" s="57">
        <v>99</v>
      </c>
      <c r="J1822" s="72">
        <v>43</v>
      </c>
      <c r="K1822" s="72">
        <v>69</v>
      </c>
      <c r="L1822" s="73">
        <f t="shared" si="825"/>
        <v>4257</v>
      </c>
      <c r="M1822" s="73">
        <f t="shared" si="824"/>
        <v>6831</v>
      </c>
      <c r="N1822" s="74">
        <v>43</v>
      </c>
      <c r="O1822" s="74">
        <f t="shared" si="832"/>
        <v>4257</v>
      </c>
      <c r="P1822" s="73">
        <f t="shared" si="828"/>
        <v>0</v>
      </c>
      <c r="Q1822" s="75">
        <v>168</v>
      </c>
      <c r="R1822" s="73">
        <f t="shared" si="826"/>
        <v>16632</v>
      </c>
      <c r="S1822" s="76">
        <f t="shared" ref="S1822" si="833">IFERROR(L1822/R1822,"-")</f>
        <v>0.25595238095238093</v>
      </c>
      <c r="T1822" s="77">
        <v>36</v>
      </c>
      <c r="U1822" s="78">
        <f t="shared" si="827"/>
        <v>7</v>
      </c>
      <c r="V1822" s="73">
        <f t="shared" si="817"/>
        <v>3564</v>
      </c>
      <c r="W1822" s="73">
        <f t="shared" ref="W1822" si="834">L1822-V1822</f>
        <v>693</v>
      </c>
      <c r="X1822" s="76">
        <f t="shared" ref="X1822" si="835">IFERROR(L1822/V1822-1,"-")</f>
        <v>0.19444444444444442</v>
      </c>
      <c r="Y1822" s="73">
        <f t="shared" ref="Y1822" si="836">(J1822)/1*1.5</f>
        <v>64.5</v>
      </c>
      <c r="Z1822" s="73">
        <f t="shared" ref="Z1822" si="837">IF(Y1822&gt;K1822,Y1822-K1822,0)</f>
        <v>0</v>
      </c>
      <c r="AA1822" s="73">
        <f t="shared" si="829"/>
        <v>0</v>
      </c>
      <c r="AB1822" s="73">
        <f t="shared" ref="AB1822" si="838">IF(Y1822&lt;K1822,K1822-Y1822,0)</f>
        <v>4.5</v>
      </c>
      <c r="AC1822" s="73">
        <f t="shared" si="830"/>
        <v>445.5</v>
      </c>
      <c r="AD1822" s="73">
        <f t="shared" si="831"/>
        <v>6385.5</v>
      </c>
      <c r="AE1822" s="73">
        <v>0</v>
      </c>
    </row>
    <row r="1823" spans="1:31" ht="15" customHeight="1">
      <c r="A1823" s="5" t="s">
        <v>31</v>
      </c>
      <c r="B1823" s="6" t="str">
        <f>IFERROR(VLOOKUP(A1823,'Distributor List'!$A$2:$D$77,2,0),"-")</f>
        <v>Nawabshah</v>
      </c>
      <c r="C1823" s="6" t="str">
        <f>IFERROR(VLOOKUP(A1823,'Distributor List'!$A$2:$D$77,3,0),"-")</f>
        <v>South</v>
      </c>
      <c r="D1823" s="6" t="str">
        <f>IFERROR(VLOOKUP(A1823,'Distributor List'!$A$2:$F$77,6,0),"-")</f>
        <v>Pak-2</v>
      </c>
      <c r="E1823" s="6" t="str">
        <f>IFERROR(VLOOKUP(A1823,'Distributor List'!$A$2:$D$77,4,0),"-")</f>
        <v>Distributor</v>
      </c>
      <c r="F1823" s="6" t="str">
        <f>IFERROR(VLOOKUP(H1823,'Price List'!$A$2:$H$109,8,0),"-")</f>
        <v>Medicronis</v>
      </c>
      <c r="G1823" s="6" t="str">
        <f>IFERROR(VLOOKUP(A1823,'Distributor List'!$A$2:$E$77,5,0),"-")</f>
        <v>Farhan Sheikh</v>
      </c>
      <c r="H1823" s="10" t="s">
        <v>144</v>
      </c>
      <c r="I1823" s="58">
        <v>105</v>
      </c>
      <c r="J1823" s="72">
        <v>0</v>
      </c>
      <c r="K1823" s="72">
        <v>0</v>
      </c>
      <c r="L1823" s="73">
        <f t="shared" si="825"/>
        <v>0</v>
      </c>
      <c r="M1823" s="73">
        <f t="shared" si="824"/>
        <v>0</v>
      </c>
      <c r="N1823" s="74">
        <v>15</v>
      </c>
      <c r="O1823" s="74">
        <f t="shared" si="832"/>
        <v>1575</v>
      </c>
      <c r="P1823" s="73">
        <f t="shared" si="828"/>
        <v>-1575</v>
      </c>
      <c r="Q1823" s="75">
        <v>0</v>
      </c>
      <c r="R1823" s="73">
        <f t="shared" si="826"/>
        <v>0</v>
      </c>
      <c r="S1823" s="76" t="str">
        <f t="shared" si="818"/>
        <v>-</v>
      </c>
      <c r="T1823" s="77">
        <v>0</v>
      </c>
      <c r="U1823" s="78">
        <f t="shared" si="827"/>
        <v>0</v>
      </c>
      <c r="V1823" s="73">
        <f t="shared" si="817"/>
        <v>0</v>
      </c>
      <c r="W1823" s="73">
        <f t="shared" si="819"/>
        <v>0</v>
      </c>
      <c r="X1823" s="76" t="str">
        <f t="shared" si="820"/>
        <v>-</v>
      </c>
      <c r="Y1823" s="73">
        <f t="shared" si="821"/>
        <v>0</v>
      </c>
      <c r="Z1823" s="73">
        <f t="shared" si="822"/>
        <v>0</v>
      </c>
      <c r="AA1823" s="73">
        <f t="shared" si="829"/>
        <v>0</v>
      </c>
      <c r="AB1823" s="73">
        <f t="shared" si="823"/>
        <v>0</v>
      </c>
      <c r="AC1823" s="73">
        <f t="shared" si="830"/>
        <v>0</v>
      </c>
      <c r="AD1823" s="73">
        <f t="shared" si="831"/>
        <v>0</v>
      </c>
      <c r="AE1823" s="73">
        <v>0</v>
      </c>
    </row>
    <row r="1824" spans="1:31" ht="15" customHeight="1">
      <c r="A1824" s="5" t="s">
        <v>31</v>
      </c>
      <c r="B1824" s="6" t="str">
        <f>IFERROR(VLOOKUP(A1824,'Distributor List'!$A$2:$D$77,2,0),"-")</f>
        <v>Nawabshah</v>
      </c>
      <c r="C1824" s="6" t="str">
        <f>IFERROR(VLOOKUP(A1824,'Distributor List'!$A$2:$D$77,3,0),"-")</f>
        <v>South</v>
      </c>
      <c r="D1824" s="6" t="str">
        <f>IFERROR(VLOOKUP(A1824,'Distributor List'!$A$2:$F$77,6,0),"-")</f>
        <v>Pak-2</v>
      </c>
      <c r="E1824" s="6" t="str">
        <f>IFERROR(VLOOKUP(A1824,'Distributor List'!$A$2:$D$77,4,0),"-")</f>
        <v>Distributor</v>
      </c>
      <c r="F1824" s="6" t="str">
        <f>IFERROR(VLOOKUP(H1824,'Price List'!$A$2:$H$109,8,0),"-")</f>
        <v>Medicronis</v>
      </c>
      <c r="G1824" s="6" t="str">
        <f>IFERROR(VLOOKUP(A1824,'Distributor List'!$A$2:$E$77,5,0),"-")</f>
        <v>Farhan Sheikh</v>
      </c>
      <c r="H1824" s="10" t="s">
        <v>150</v>
      </c>
      <c r="I1824" s="58">
        <v>115</v>
      </c>
      <c r="J1824" s="72">
        <v>211</v>
      </c>
      <c r="K1824" s="72">
        <v>68</v>
      </c>
      <c r="L1824" s="73">
        <f t="shared" si="825"/>
        <v>24265</v>
      </c>
      <c r="M1824" s="73">
        <f t="shared" si="824"/>
        <v>7820</v>
      </c>
      <c r="N1824" s="74">
        <v>211</v>
      </c>
      <c r="O1824" s="74">
        <f t="shared" si="832"/>
        <v>24265</v>
      </c>
      <c r="P1824" s="73">
        <f t="shared" si="828"/>
        <v>0</v>
      </c>
      <c r="Q1824" s="75">
        <v>72</v>
      </c>
      <c r="R1824" s="73">
        <f t="shared" si="826"/>
        <v>8280</v>
      </c>
      <c r="S1824" s="76">
        <f t="shared" si="818"/>
        <v>2.9305555555555554</v>
      </c>
      <c r="T1824" s="77">
        <v>121</v>
      </c>
      <c r="U1824" s="78">
        <f t="shared" si="827"/>
        <v>90</v>
      </c>
      <c r="V1824" s="73">
        <f t="shared" si="817"/>
        <v>13915</v>
      </c>
      <c r="W1824" s="73">
        <f t="shared" si="819"/>
        <v>10350</v>
      </c>
      <c r="X1824" s="76">
        <f t="shared" si="820"/>
        <v>0.74380165289256195</v>
      </c>
      <c r="Y1824" s="73">
        <f t="shared" si="821"/>
        <v>316.5</v>
      </c>
      <c r="Z1824" s="73">
        <f t="shared" si="822"/>
        <v>248.5</v>
      </c>
      <c r="AA1824" s="73">
        <f t="shared" si="829"/>
        <v>28577.5</v>
      </c>
      <c r="AB1824" s="73">
        <f t="shared" si="823"/>
        <v>0</v>
      </c>
      <c r="AC1824" s="73">
        <f t="shared" si="830"/>
        <v>0</v>
      </c>
      <c r="AD1824" s="73">
        <f t="shared" si="831"/>
        <v>36397.5</v>
      </c>
      <c r="AE1824" s="73">
        <v>0</v>
      </c>
    </row>
    <row r="1825" spans="1:31" ht="15" customHeight="1">
      <c r="A1825" s="5" t="s">
        <v>31</v>
      </c>
      <c r="B1825" s="6" t="str">
        <f>IFERROR(VLOOKUP(A1825,'Distributor List'!$A$2:$D$77,2,0),"-")</f>
        <v>Nawabshah</v>
      </c>
      <c r="C1825" s="6" t="str">
        <f>IFERROR(VLOOKUP(A1825,'Distributor List'!$A$2:$D$77,3,0),"-")</f>
        <v>South</v>
      </c>
      <c r="D1825" s="6" t="str">
        <f>IFERROR(VLOOKUP(A1825,'Distributor List'!$A$2:$F$77,6,0),"-")</f>
        <v>Pak-2</v>
      </c>
      <c r="E1825" s="6" t="str">
        <f>IFERROR(VLOOKUP(A1825,'Distributor List'!$A$2:$D$77,4,0),"-")</f>
        <v>Distributor</v>
      </c>
      <c r="F1825" s="6" t="str">
        <f>IFERROR(VLOOKUP(H1825,'Price List'!$A$2:$H$109,8,0),"-")</f>
        <v>Medicronis</v>
      </c>
      <c r="G1825" s="6" t="str">
        <f>IFERROR(VLOOKUP(A1825,'Distributor List'!$A$2:$E$77,5,0),"-")</f>
        <v>Farhan Sheikh</v>
      </c>
      <c r="H1825" s="10" t="s">
        <v>194</v>
      </c>
      <c r="I1825" s="58">
        <v>120</v>
      </c>
      <c r="J1825" s="72">
        <v>0</v>
      </c>
      <c r="K1825" s="72">
        <v>0</v>
      </c>
      <c r="L1825" s="73">
        <f t="shared" si="825"/>
        <v>0</v>
      </c>
      <c r="M1825" s="73">
        <f t="shared" si="824"/>
        <v>0</v>
      </c>
      <c r="N1825" s="74">
        <v>0</v>
      </c>
      <c r="O1825" s="74">
        <f t="shared" si="832"/>
        <v>0</v>
      </c>
      <c r="P1825" s="73">
        <f t="shared" si="828"/>
        <v>0</v>
      </c>
      <c r="Q1825" s="75">
        <v>171</v>
      </c>
      <c r="R1825" s="73">
        <f t="shared" si="826"/>
        <v>20520</v>
      </c>
      <c r="S1825" s="76">
        <f t="shared" si="818"/>
        <v>0</v>
      </c>
      <c r="T1825" s="77">
        <v>0</v>
      </c>
      <c r="U1825" s="78">
        <f t="shared" si="827"/>
        <v>0</v>
      </c>
      <c r="V1825" s="73">
        <f t="shared" si="817"/>
        <v>0</v>
      </c>
      <c r="W1825" s="73">
        <f t="shared" si="819"/>
        <v>0</v>
      </c>
      <c r="X1825" s="76" t="str">
        <f t="shared" si="820"/>
        <v>-</v>
      </c>
      <c r="Y1825" s="73">
        <f t="shared" si="821"/>
        <v>0</v>
      </c>
      <c r="Z1825" s="73">
        <f t="shared" si="822"/>
        <v>0</v>
      </c>
      <c r="AA1825" s="73">
        <f t="shared" si="829"/>
        <v>0</v>
      </c>
      <c r="AB1825" s="73">
        <f t="shared" si="823"/>
        <v>0</v>
      </c>
      <c r="AC1825" s="73">
        <f t="shared" si="830"/>
        <v>0</v>
      </c>
      <c r="AD1825" s="73">
        <f t="shared" si="831"/>
        <v>0</v>
      </c>
      <c r="AE1825" s="73">
        <v>0</v>
      </c>
    </row>
    <row r="1826" spans="1:31" ht="15" customHeight="1">
      <c r="A1826" s="5" t="s">
        <v>31</v>
      </c>
      <c r="B1826" s="6" t="str">
        <f>IFERROR(VLOOKUP(A1826,'Distributor List'!$A$2:$D$77,2,0),"-")</f>
        <v>Nawabshah</v>
      </c>
      <c r="C1826" s="6" t="str">
        <f>IFERROR(VLOOKUP(A1826,'Distributor List'!$A$2:$D$77,3,0),"-")</f>
        <v>South</v>
      </c>
      <c r="D1826" s="6" t="str">
        <f>IFERROR(VLOOKUP(A1826,'Distributor List'!$A$2:$F$77,6,0),"-")</f>
        <v>Pak-2</v>
      </c>
      <c r="E1826" s="6" t="str">
        <f>IFERROR(VLOOKUP(A1826,'Distributor List'!$A$2:$D$77,4,0),"-")</f>
        <v>Distributor</v>
      </c>
      <c r="F1826" s="6" t="str">
        <f>IFERROR(VLOOKUP(H1826,'Price List'!$A$2:$H$109,8,0),"-")</f>
        <v>Transformer</v>
      </c>
      <c r="G1826" s="6" t="str">
        <f>IFERROR(VLOOKUP(A1826,'Distributor List'!$A$2:$E$77,5,0),"-")</f>
        <v>Farhan Sheikh</v>
      </c>
      <c r="H1826" s="10" t="s">
        <v>195</v>
      </c>
      <c r="I1826" s="58">
        <v>299</v>
      </c>
      <c r="J1826" s="72">
        <v>0</v>
      </c>
      <c r="K1826" s="72">
        <v>0</v>
      </c>
      <c r="L1826" s="73">
        <f t="shared" si="825"/>
        <v>0</v>
      </c>
      <c r="M1826" s="73">
        <f t="shared" si="824"/>
        <v>0</v>
      </c>
      <c r="N1826" s="74">
        <v>0</v>
      </c>
      <c r="O1826" s="74">
        <f t="shared" si="832"/>
        <v>0</v>
      </c>
      <c r="P1826" s="73">
        <f t="shared" si="828"/>
        <v>0</v>
      </c>
      <c r="Q1826" s="75">
        <v>0</v>
      </c>
      <c r="R1826" s="73">
        <f t="shared" si="826"/>
        <v>0</v>
      </c>
      <c r="S1826" s="76" t="str">
        <f t="shared" si="818"/>
        <v>-</v>
      </c>
      <c r="T1826" s="77">
        <v>0</v>
      </c>
      <c r="U1826" s="78">
        <f t="shared" si="827"/>
        <v>0</v>
      </c>
      <c r="V1826" s="73">
        <f t="shared" si="817"/>
        <v>0</v>
      </c>
      <c r="W1826" s="73">
        <f t="shared" si="819"/>
        <v>0</v>
      </c>
      <c r="X1826" s="76" t="str">
        <f t="shared" si="820"/>
        <v>-</v>
      </c>
      <c r="Y1826" s="73">
        <f t="shared" si="821"/>
        <v>0</v>
      </c>
      <c r="Z1826" s="73">
        <f t="shared" si="822"/>
        <v>0</v>
      </c>
      <c r="AA1826" s="73">
        <f t="shared" si="829"/>
        <v>0</v>
      </c>
      <c r="AB1826" s="73">
        <f t="shared" si="823"/>
        <v>0</v>
      </c>
      <c r="AC1826" s="73">
        <f t="shared" si="830"/>
        <v>0</v>
      </c>
      <c r="AD1826" s="73">
        <f t="shared" si="831"/>
        <v>0</v>
      </c>
      <c r="AE1826" s="73">
        <v>0</v>
      </c>
    </row>
    <row r="1827" spans="1:31" ht="15" customHeight="1">
      <c r="A1827" s="5" t="s">
        <v>31</v>
      </c>
      <c r="B1827" s="6" t="str">
        <f>IFERROR(VLOOKUP(A1827,'Distributor List'!$A$2:$D$77,2,0),"-")</f>
        <v>Nawabshah</v>
      </c>
      <c r="C1827" s="6" t="str">
        <f>IFERROR(VLOOKUP(A1827,'Distributor List'!$A$2:$D$77,3,0),"-")</f>
        <v>South</v>
      </c>
      <c r="D1827" s="6" t="str">
        <f>IFERROR(VLOOKUP(A1827,'Distributor List'!$A$2:$F$77,6,0),"-")</f>
        <v>Pak-2</v>
      </c>
      <c r="E1827" s="6" t="str">
        <f>IFERROR(VLOOKUP(A1827,'Distributor List'!$A$2:$D$77,4,0),"-")</f>
        <v>Distributor</v>
      </c>
      <c r="F1827" s="6" t="str">
        <f>IFERROR(VLOOKUP(H1827,'Price List'!$A$2:$H$109,8,0),"-")</f>
        <v>Transformer</v>
      </c>
      <c r="G1827" s="6" t="str">
        <f>IFERROR(VLOOKUP(A1827,'Distributor List'!$A$2:$E$77,5,0),"-")</f>
        <v>Farhan Sheikh</v>
      </c>
      <c r="H1827" s="10" t="s">
        <v>196</v>
      </c>
      <c r="I1827" s="58">
        <v>403.75</v>
      </c>
      <c r="J1827" s="72">
        <v>0</v>
      </c>
      <c r="K1827" s="72">
        <v>0</v>
      </c>
      <c r="L1827" s="73">
        <f t="shared" si="825"/>
        <v>0</v>
      </c>
      <c r="M1827" s="73">
        <f t="shared" si="824"/>
        <v>0</v>
      </c>
      <c r="N1827" s="74">
        <v>0</v>
      </c>
      <c r="O1827" s="74">
        <f t="shared" si="832"/>
        <v>0</v>
      </c>
      <c r="P1827" s="73">
        <f t="shared" si="828"/>
        <v>0</v>
      </c>
      <c r="Q1827" s="75">
        <v>0</v>
      </c>
      <c r="R1827" s="73">
        <f t="shared" si="826"/>
        <v>0</v>
      </c>
      <c r="S1827" s="76" t="str">
        <f t="shared" si="818"/>
        <v>-</v>
      </c>
      <c r="T1827" s="77">
        <v>0</v>
      </c>
      <c r="U1827" s="78">
        <f t="shared" si="827"/>
        <v>0</v>
      </c>
      <c r="V1827" s="73">
        <f t="shared" si="817"/>
        <v>0</v>
      </c>
      <c r="W1827" s="73">
        <f t="shared" si="819"/>
        <v>0</v>
      </c>
      <c r="X1827" s="76" t="str">
        <f t="shared" si="820"/>
        <v>-</v>
      </c>
      <c r="Y1827" s="73">
        <f t="shared" si="821"/>
        <v>0</v>
      </c>
      <c r="Z1827" s="73">
        <f t="shared" si="822"/>
        <v>0</v>
      </c>
      <c r="AA1827" s="73">
        <f t="shared" si="829"/>
        <v>0</v>
      </c>
      <c r="AB1827" s="73">
        <f t="shared" si="823"/>
        <v>0</v>
      </c>
      <c r="AC1827" s="73">
        <f t="shared" si="830"/>
        <v>0</v>
      </c>
      <c r="AD1827" s="73">
        <f t="shared" si="831"/>
        <v>0</v>
      </c>
      <c r="AE1827" s="73">
        <v>0</v>
      </c>
    </row>
    <row r="1828" spans="1:31" ht="15" customHeight="1">
      <c r="A1828" s="5" t="s">
        <v>31</v>
      </c>
      <c r="B1828" s="6" t="str">
        <f>IFERROR(VLOOKUP(A1828,'Distributor List'!$A$2:$D$77,2,0),"-")</f>
        <v>Nawabshah</v>
      </c>
      <c r="C1828" s="6" t="str">
        <f>IFERROR(VLOOKUP(A1828,'Distributor List'!$A$2:$D$77,3,0),"-")</f>
        <v>South</v>
      </c>
      <c r="D1828" s="6" t="str">
        <f>IFERROR(VLOOKUP(A1828,'Distributor List'!$A$2:$F$77,6,0),"-")</f>
        <v>Pak-2</v>
      </c>
      <c r="E1828" s="6" t="str">
        <f>IFERROR(VLOOKUP(A1828,'Distributor List'!$A$2:$D$77,4,0),"-")</f>
        <v>Distributor</v>
      </c>
      <c r="F1828" s="6" t="str">
        <f>IFERROR(VLOOKUP(H1828,'Price List'!$A$2:$H$109,8,0),"-")</f>
        <v>Medicronis</v>
      </c>
      <c r="G1828" s="6" t="str">
        <f>IFERROR(VLOOKUP(A1828,'Distributor List'!$A$2:$E$77,5,0),"-")</f>
        <v>Farhan Sheikh</v>
      </c>
      <c r="H1828" s="10" t="s">
        <v>142</v>
      </c>
      <c r="I1828" s="58">
        <v>105</v>
      </c>
      <c r="J1828" s="72">
        <v>87</v>
      </c>
      <c r="K1828" s="72">
        <v>45</v>
      </c>
      <c r="L1828" s="73">
        <f t="shared" si="825"/>
        <v>9135</v>
      </c>
      <c r="M1828" s="73">
        <f t="shared" si="824"/>
        <v>4725</v>
      </c>
      <c r="N1828" s="74">
        <v>87</v>
      </c>
      <c r="O1828" s="74">
        <f t="shared" si="832"/>
        <v>9135</v>
      </c>
      <c r="P1828" s="73">
        <f t="shared" si="828"/>
        <v>0</v>
      </c>
      <c r="Q1828" s="75">
        <v>570</v>
      </c>
      <c r="R1828" s="73">
        <f t="shared" si="826"/>
        <v>59850</v>
      </c>
      <c r="S1828" s="76">
        <f t="shared" si="818"/>
        <v>0.15263157894736842</v>
      </c>
      <c r="T1828" s="77">
        <v>106</v>
      </c>
      <c r="U1828" s="78">
        <f t="shared" si="827"/>
        <v>-19</v>
      </c>
      <c r="V1828" s="73">
        <f t="shared" si="817"/>
        <v>11130</v>
      </c>
      <c r="W1828" s="73">
        <f t="shared" si="819"/>
        <v>-1995</v>
      </c>
      <c r="X1828" s="76">
        <f t="shared" si="820"/>
        <v>-0.17924528301886788</v>
      </c>
      <c r="Y1828" s="73">
        <f t="shared" si="821"/>
        <v>130.5</v>
      </c>
      <c r="Z1828" s="73">
        <f t="shared" si="822"/>
        <v>85.5</v>
      </c>
      <c r="AA1828" s="73">
        <f t="shared" si="829"/>
        <v>8977.5</v>
      </c>
      <c r="AB1828" s="73">
        <f t="shared" si="823"/>
        <v>0</v>
      </c>
      <c r="AC1828" s="73">
        <f t="shared" si="830"/>
        <v>0</v>
      </c>
      <c r="AD1828" s="73">
        <f t="shared" si="831"/>
        <v>13702.5</v>
      </c>
      <c r="AE1828" s="73">
        <v>0</v>
      </c>
    </row>
    <row r="1829" spans="1:31" ht="15" customHeight="1">
      <c r="A1829" s="5" t="s">
        <v>31</v>
      </c>
      <c r="B1829" s="6" t="str">
        <f>IFERROR(VLOOKUP(A1829,'Distributor List'!$A$2:$D$77,2,0),"-")</f>
        <v>Nawabshah</v>
      </c>
      <c r="C1829" s="6" t="str">
        <f>IFERROR(VLOOKUP(A1829,'Distributor List'!$A$2:$D$77,3,0),"-")</f>
        <v>South</v>
      </c>
      <c r="D1829" s="6" t="str">
        <f>IFERROR(VLOOKUP(A1829,'Distributor List'!$A$2:$F$77,6,0),"-")</f>
        <v>Pak-2</v>
      </c>
      <c r="E1829" s="6" t="str">
        <f>IFERROR(VLOOKUP(A1829,'Distributor List'!$A$2:$D$77,4,0),"-")</f>
        <v>Distributor</v>
      </c>
      <c r="F1829" s="6" t="str">
        <f>IFERROR(VLOOKUP(H1829,'Price List'!$A$2:$H$109,8,0),"-")</f>
        <v>Medicronis</v>
      </c>
      <c r="G1829" s="6" t="str">
        <f>IFERROR(VLOOKUP(A1829,'Distributor List'!$A$2:$E$77,5,0),"-")</f>
        <v>Farhan Sheikh</v>
      </c>
      <c r="H1829" s="10" t="s">
        <v>197</v>
      </c>
      <c r="I1829" s="58">
        <v>53</v>
      </c>
      <c r="J1829" s="72">
        <v>19</v>
      </c>
      <c r="K1829" s="72">
        <v>0</v>
      </c>
      <c r="L1829" s="73">
        <f t="shared" si="825"/>
        <v>1007</v>
      </c>
      <c r="M1829" s="73">
        <f t="shared" si="824"/>
        <v>0</v>
      </c>
      <c r="N1829" s="74">
        <v>19</v>
      </c>
      <c r="O1829" s="74">
        <f t="shared" si="832"/>
        <v>1007</v>
      </c>
      <c r="P1829" s="73">
        <f t="shared" si="828"/>
        <v>0</v>
      </c>
      <c r="Q1829" s="75">
        <v>0</v>
      </c>
      <c r="R1829" s="73">
        <f t="shared" si="826"/>
        <v>0</v>
      </c>
      <c r="S1829" s="76" t="str">
        <f t="shared" si="818"/>
        <v>-</v>
      </c>
      <c r="T1829" s="77">
        <v>4</v>
      </c>
      <c r="U1829" s="78">
        <f t="shared" si="827"/>
        <v>15</v>
      </c>
      <c r="V1829" s="73">
        <f t="shared" si="817"/>
        <v>212</v>
      </c>
      <c r="W1829" s="73">
        <f t="shared" si="819"/>
        <v>795</v>
      </c>
      <c r="X1829" s="76">
        <f t="shared" si="820"/>
        <v>3.75</v>
      </c>
      <c r="Y1829" s="73">
        <f t="shared" si="821"/>
        <v>28.5</v>
      </c>
      <c r="Z1829" s="73">
        <f t="shared" si="822"/>
        <v>28.5</v>
      </c>
      <c r="AA1829" s="73">
        <f t="shared" si="829"/>
        <v>1510.5</v>
      </c>
      <c r="AB1829" s="73">
        <f t="shared" si="823"/>
        <v>0</v>
      </c>
      <c r="AC1829" s="73">
        <f t="shared" si="830"/>
        <v>0</v>
      </c>
      <c r="AD1829" s="73">
        <f t="shared" si="831"/>
        <v>1510.5</v>
      </c>
      <c r="AE1829" s="73">
        <v>0</v>
      </c>
    </row>
    <row r="1830" spans="1:31" ht="15" customHeight="1">
      <c r="A1830" s="5" t="s">
        <v>31</v>
      </c>
      <c r="B1830" s="6" t="str">
        <f>IFERROR(VLOOKUP(A1830,'Distributor List'!$A$2:$D$77,2,0),"-")</f>
        <v>Nawabshah</v>
      </c>
      <c r="C1830" s="6" t="str">
        <f>IFERROR(VLOOKUP(A1830,'Distributor List'!$A$2:$D$77,3,0),"-")</f>
        <v>South</v>
      </c>
      <c r="D1830" s="6" t="str">
        <f>IFERROR(VLOOKUP(A1830,'Distributor List'!$A$2:$F$77,6,0),"-")</f>
        <v>Pak-2</v>
      </c>
      <c r="E1830" s="6" t="str">
        <f>IFERROR(VLOOKUP(A1830,'Distributor List'!$A$2:$D$77,4,0),"-")</f>
        <v>Distributor</v>
      </c>
      <c r="F1830" s="6" t="str">
        <f>IFERROR(VLOOKUP(H1830,'Price List'!$A$2:$H$109,8,0),"-")</f>
        <v>Medicronis</v>
      </c>
      <c r="G1830" s="6" t="str">
        <f>IFERROR(VLOOKUP(A1830,'Distributor List'!$A$2:$E$77,5,0),"-")</f>
        <v>Farhan Sheikh</v>
      </c>
      <c r="H1830" s="10" t="s">
        <v>198</v>
      </c>
      <c r="I1830" s="58">
        <v>69</v>
      </c>
      <c r="J1830" s="72">
        <v>0</v>
      </c>
      <c r="K1830" s="72">
        <v>0</v>
      </c>
      <c r="L1830" s="73">
        <f t="shared" si="825"/>
        <v>0</v>
      </c>
      <c r="M1830" s="73">
        <f t="shared" si="824"/>
        <v>0</v>
      </c>
      <c r="N1830" s="74">
        <v>0</v>
      </c>
      <c r="O1830" s="74">
        <f t="shared" si="832"/>
        <v>0</v>
      </c>
      <c r="P1830" s="73">
        <f t="shared" si="828"/>
        <v>0</v>
      </c>
      <c r="Q1830" s="75">
        <v>0</v>
      </c>
      <c r="R1830" s="73">
        <f t="shared" si="826"/>
        <v>0</v>
      </c>
      <c r="S1830" s="76" t="str">
        <f t="shared" si="818"/>
        <v>-</v>
      </c>
      <c r="T1830" s="77">
        <v>0</v>
      </c>
      <c r="U1830" s="78">
        <f t="shared" si="827"/>
        <v>0</v>
      </c>
      <c r="V1830" s="73">
        <f t="shared" si="817"/>
        <v>0</v>
      </c>
      <c r="W1830" s="73">
        <f t="shared" si="819"/>
        <v>0</v>
      </c>
      <c r="X1830" s="76" t="str">
        <f t="shared" si="820"/>
        <v>-</v>
      </c>
      <c r="Y1830" s="73">
        <f t="shared" si="821"/>
        <v>0</v>
      </c>
      <c r="Z1830" s="73">
        <f t="shared" si="822"/>
        <v>0</v>
      </c>
      <c r="AA1830" s="73">
        <f t="shared" si="829"/>
        <v>0</v>
      </c>
      <c r="AB1830" s="73">
        <f t="shared" si="823"/>
        <v>0</v>
      </c>
      <c r="AC1830" s="73">
        <f t="shared" si="830"/>
        <v>0</v>
      </c>
      <c r="AD1830" s="73">
        <f t="shared" si="831"/>
        <v>0</v>
      </c>
      <c r="AE1830" s="73">
        <v>0</v>
      </c>
    </row>
    <row r="1831" spans="1:31" ht="15" customHeight="1">
      <c r="A1831" s="5" t="s">
        <v>31</v>
      </c>
      <c r="B1831" s="6" t="str">
        <f>IFERROR(VLOOKUP(A1831,'Distributor List'!$A$2:$D$77,2,0),"-")</f>
        <v>Nawabshah</v>
      </c>
      <c r="C1831" s="6" t="str">
        <f>IFERROR(VLOOKUP(A1831,'Distributor List'!$A$2:$D$77,3,0),"-")</f>
        <v>South</v>
      </c>
      <c r="D1831" s="6" t="str">
        <f>IFERROR(VLOOKUP(A1831,'Distributor List'!$A$2:$F$77,6,0),"-")</f>
        <v>Pak-2</v>
      </c>
      <c r="E1831" s="6" t="str">
        <f>IFERROR(VLOOKUP(A1831,'Distributor List'!$A$2:$D$77,4,0),"-")</f>
        <v>Distributor</v>
      </c>
      <c r="F1831" s="6" t="str">
        <f>IFERROR(VLOOKUP(H1831,'Price List'!$A$2:$H$109,8,0),"-")</f>
        <v>Medicronis</v>
      </c>
      <c r="G1831" s="6" t="str">
        <f>IFERROR(VLOOKUP(A1831,'Distributor List'!$A$2:$E$77,5,0),"-")</f>
        <v>Farhan Sheikh</v>
      </c>
      <c r="H1831" s="10" t="s">
        <v>199</v>
      </c>
      <c r="I1831" s="58">
        <v>90</v>
      </c>
      <c r="J1831" s="72">
        <v>0</v>
      </c>
      <c r="K1831" s="72">
        <v>0</v>
      </c>
      <c r="L1831" s="73">
        <f t="shared" si="825"/>
        <v>0</v>
      </c>
      <c r="M1831" s="73">
        <f t="shared" si="824"/>
        <v>0</v>
      </c>
      <c r="N1831" s="74">
        <v>0</v>
      </c>
      <c r="O1831" s="74">
        <f t="shared" si="832"/>
        <v>0</v>
      </c>
      <c r="P1831" s="73">
        <f t="shared" si="828"/>
        <v>0</v>
      </c>
      <c r="Q1831" s="75">
        <v>0</v>
      </c>
      <c r="R1831" s="73">
        <f t="shared" si="826"/>
        <v>0</v>
      </c>
      <c r="S1831" s="76" t="str">
        <f t="shared" si="818"/>
        <v>-</v>
      </c>
      <c r="T1831" s="77">
        <v>0</v>
      </c>
      <c r="U1831" s="78">
        <f t="shared" si="827"/>
        <v>0</v>
      </c>
      <c r="V1831" s="73">
        <f t="shared" si="817"/>
        <v>0</v>
      </c>
      <c r="W1831" s="73">
        <f t="shared" si="819"/>
        <v>0</v>
      </c>
      <c r="X1831" s="76" t="str">
        <f t="shared" si="820"/>
        <v>-</v>
      </c>
      <c r="Y1831" s="73">
        <f t="shared" si="821"/>
        <v>0</v>
      </c>
      <c r="Z1831" s="73">
        <f t="shared" si="822"/>
        <v>0</v>
      </c>
      <c r="AA1831" s="73">
        <f t="shared" si="829"/>
        <v>0</v>
      </c>
      <c r="AB1831" s="73">
        <f t="shared" si="823"/>
        <v>0</v>
      </c>
      <c r="AC1831" s="73">
        <f t="shared" si="830"/>
        <v>0</v>
      </c>
      <c r="AD1831" s="73">
        <f t="shared" si="831"/>
        <v>0</v>
      </c>
      <c r="AE1831" s="73">
        <v>0</v>
      </c>
    </row>
    <row r="1832" spans="1:31" ht="15" customHeight="1">
      <c r="A1832" s="5" t="s">
        <v>31</v>
      </c>
      <c r="B1832" s="6" t="str">
        <f>IFERROR(VLOOKUP(A1832,'Distributor List'!$A$2:$D$77,2,0),"-")</f>
        <v>Nawabshah</v>
      </c>
      <c r="C1832" s="6" t="str">
        <f>IFERROR(VLOOKUP(A1832,'Distributor List'!$A$2:$D$77,3,0),"-")</f>
        <v>South</v>
      </c>
      <c r="D1832" s="6" t="str">
        <f>IFERROR(VLOOKUP(A1832,'Distributor List'!$A$2:$F$77,6,0),"-")</f>
        <v>Pak-2</v>
      </c>
      <c r="E1832" s="6" t="str">
        <f>IFERROR(VLOOKUP(A1832,'Distributor List'!$A$2:$D$77,4,0),"-")</f>
        <v>Distributor</v>
      </c>
      <c r="F1832" s="6" t="str">
        <f>IFERROR(VLOOKUP(H1832,'Price List'!$A$2:$H$109,8,0),"-")</f>
        <v>Medicronis</v>
      </c>
      <c r="G1832" s="6" t="str">
        <f>IFERROR(VLOOKUP(A1832,'Distributor List'!$A$2:$E$77,5,0),"-")</f>
        <v>Farhan Sheikh</v>
      </c>
      <c r="H1832" s="10" t="s">
        <v>200</v>
      </c>
      <c r="I1832" s="58">
        <v>120</v>
      </c>
      <c r="J1832" s="72">
        <v>0</v>
      </c>
      <c r="K1832" s="72">
        <v>-2</v>
      </c>
      <c r="L1832" s="73">
        <f t="shared" si="825"/>
        <v>0</v>
      </c>
      <c r="M1832" s="73">
        <f t="shared" si="824"/>
        <v>-240</v>
      </c>
      <c r="N1832" s="74">
        <v>0</v>
      </c>
      <c r="O1832" s="74">
        <f t="shared" si="832"/>
        <v>0</v>
      </c>
      <c r="P1832" s="73">
        <f t="shared" si="828"/>
        <v>0</v>
      </c>
      <c r="Q1832" s="75">
        <v>48</v>
      </c>
      <c r="R1832" s="73">
        <f t="shared" si="826"/>
        <v>5760</v>
      </c>
      <c r="S1832" s="76">
        <f t="shared" si="818"/>
        <v>0</v>
      </c>
      <c r="T1832" s="77">
        <v>2</v>
      </c>
      <c r="U1832" s="78">
        <f t="shared" si="827"/>
        <v>-2</v>
      </c>
      <c r="V1832" s="73">
        <f t="shared" si="817"/>
        <v>240</v>
      </c>
      <c r="W1832" s="73">
        <f t="shared" si="819"/>
        <v>-240</v>
      </c>
      <c r="X1832" s="76">
        <f t="shared" si="820"/>
        <v>-1</v>
      </c>
      <c r="Y1832" s="73">
        <f t="shared" si="821"/>
        <v>0</v>
      </c>
      <c r="Z1832" s="73">
        <f t="shared" si="822"/>
        <v>2</v>
      </c>
      <c r="AA1832" s="73">
        <f t="shared" si="829"/>
        <v>240</v>
      </c>
      <c r="AB1832" s="73">
        <f t="shared" si="823"/>
        <v>0</v>
      </c>
      <c r="AC1832" s="73">
        <f t="shared" si="830"/>
        <v>0</v>
      </c>
      <c r="AD1832" s="73">
        <f t="shared" si="831"/>
        <v>0</v>
      </c>
      <c r="AE1832" s="73">
        <v>0</v>
      </c>
    </row>
    <row r="1833" spans="1:31" ht="15" customHeight="1">
      <c r="A1833" s="5" t="s">
        <v>31</v>
      </c>
      <c r="B1833" s="6" t="str">
        <f>IFERROR(VLOOKUP(A1833,'Distributor List'!$A$2:$D$77,2,0),"-")</f>
        <v>Nawabshah</v>
      </c>
      <c r="C1833" s="6" t="str">
        <f>IFERROR(VLOOKUP(A1833,'Distributor List'!$A$2:$D$77,3,0),"-")</f>
        <v>South</v>
      </c>
      <c r="D1833" s="6" t="str">
        <f>IFERROR(VLOOKUP(A1833,'Distributor List'!$A$2:$F$77,6,0),"-")</f>
        <v>Pak-2</v>
      </c>
      <c r="E1833" s="6" t="str">
        <f>IFERROR(VLOOKUP(A1833,'Distributor List'!$A$2:$D$77,4,0),"-")</f>
        <v>Distributor</v>
      </c>
      <c r="F1833" s="6" t="str">
        <f>IFERROR(VLOOKUP(H1833,'Price List'!$A$2:$H$109,8,0),"-")</f>
        <v>Medicronis</v>
      </c>
      <c r="G1833" s="6" t="str">
        <f>IFERROR(VLOOKUP(A1833,'Distributor List'!$A$2:$E$77,5,0),"-")</f>
        <v>Farhan Sheikh</v>
      </c>
      <c r="H1833" s="56" t="s">
        <v>145</v>
      </c>
      <c r="I1833" s="57">
        <v>110</v>
      </c>
      <c r="J1833" s="72">
        <v>536</v>
      </c>
      <c r="K1833" s="72">
        <v>230</v>
      </c>
      <c r="L1833" s="73">
        <f t="shared" si="825"/>
        <v>58960</v>
      </c>
      <c r="M1833" s="73">
        <f t="shared" si="824"/>
        <v>25300</v>
      </c>
      <c r="N1833" s="74">
        <v>536</v>
      </c>
      <c r="O1833" s="74">
        <f t="shared" si="832"/>
        <v>58960</v>
      </c>
      <c r="P1833" s="73">
        <f t="shared" si="828"/>
        <v>0</v>
      </c>
      <c r="Q1833" s="75">
        <v>324</v>
      </c>
      <c r="R1833" s="73">
        <f t="shared" si="826"/>
        <v>35640</v>
      </c>
      <c r="S1833" s="76">
        <f t="shared" si="818"/>
        <v>1.654320987654321</v>
      </c>
      <c r="T1833" s="77">
        <v>356</v>
      </c>
      <c r="U1833" s="78">
        <f t="shared" si="827"/>
        <v>180</v>
      </c>
      <c r="V1833" s="73">
        <f t="shared" si="817"/>
        <v>39160</v>
      </c>
      <c r="W1833" s="73">
        <f t="shared" si="819"/>
        <v>19800</v>
      </c>
      <c r="X1833" s="76">
        <f t="shared" si="820"/>
        <v>0.50561797752808979</v>
      </c>
      <c r="Y1833" s="73">
        <f t="shared" si="821"/>
        <v>804</v>
      </c>
      <c r="Z1833" s="73">
        <f t="shared" si="822"/>
        <v>574</v>
      </c>
      <c r="AA1833" s="73">
        <f t="shared" si="829"/>
        <v>63140</v>
      </c>
      <c r="AB1833" s="73">
        <f t="shared" si="823"/>
        <v>0</v>
      </c>
      <c r="AC1833" s="73">
        <f t="shared" si="830"/>
        <v>0</v>
      </c>
      <c r="AD1833" s="73">
        <f t="shared" si="831"/>
        <v>88440</v>
      </c>
      <c r="AE1833" s="73">
        <v>0</v>
      </c>
    </row>
    <row r="1834" spans="1:31" ht="15" customHeight="1">
      <c r="A1834" s="5" t="s">
        <v>31</v>
      </c>
      <c r="B1834" s="6" t="str">
        <f>IFERROR(VLOOKUP(A1834,'Distributor List'!$A$2:$D$77,2,0),"-")</f>
        <v>Nawabshah</v>
      </c>
      <c r="C1834" s="6" t="str">
        <f>IFERROR(VLOOKUP(A1834,'Distributor List'!$A$2:$D$77,3,0),"-")</f>
        <v>South</v>
      </c>
      <c r="D1834" s="6" t="str">
        <f>IFERROR(VLOOKUP(A1834,'Distributor List'!$A$2:$F$77,6,0),"-")</f>
        <v>Pak-2</v>
      </c>
      <c r="E1834" s="6" t="str">
        <f>IFERROR(VLOOKUP(A1834,'Distributor List'!$A$2:$D$77,4,0),"-")</f>
        <v>Distributor</v>
      </c>
      <c r="F1834" s="6" t="str">
        <f>IFERROR(VLOOKUP(H1834,'Price List'!$A$2:$H$109,8,0),"-")</f>
        <v>Medicronis</v>
      </c>
      <c r="G1834" s="6" t="str">
        <f>IFERROR(VLOOKUP(A1834,'Distributor List'!$A$2:$E$77,5,0),"-")</f>
        <v>Farhan Sheikh</v>
      </c>
      <c r="H1834" s="56" t="s">
        <v>201</v>
      </c>
      <c r="I1834" s="57">
        <v>130</v>
      </c>
      <c r="J1834" s="72">
        <v>101</v>
      </c>
      <c r="K1834" s="72">
        <v>25</v>
      </c>
      <c r="L1834" s="73">
        <f t="shared" si="825"/>
        <v>13130</v>
      </c>
      <c r="M1834" s="73">
        <f t="shared" si="824"/>
        <v>3250</v>
      </c>
      <c r="N1834" s="74">
        <v>101</v>
      </c>
      <c r="O1834" s="74">
        <f t="shared" si="832"/>
        <v>13130</v>
      </c>
      <c r="P1834" s="73">
        <f t="shared" si="828"/>
        <v>0</v>
      </c>
      <c r="Q1834" s="75">
        <v>54</v>
      </c>
      <c r="R1834" s="73">
        <f t="shared" si="826"/>
        <v>7020</v>
      </c>
      <c r="S1834" s="76">
        <f t="shared" si="818"/>
        <v>1.8703703703703705</v>
      </c>
      <c r="T1834" s="77">
        <v>80</v>
      </c>
      <c r="U1834" s="78">
        <f t="shared" si="827"/>
        <v>21</v>
      </c>
      <c r="V1834" s="73">
        <f t="shared" si="817"/>
        <v>10400</v>
      </c>
      <c r="W1834" s="73">
        <f t="shared" si="819"/>
        <v>2730</v>
      </c>
      <c r="X1834" s="76">
        <f t="shared" si="820"/>
        <v>0.26249999999999996</v>
      </c>
      <c r="Y1834" s="73">
        <f t="shared" si="821"/>
        <v>151.5</v>
      </c>
      <c r="Z1834" s="73">
        <f t="shared" si="822"/>
        <v>126.5</v>
      </c>
      <c r="AA1834" s="73">
        <f t="shared" si="829"/>
        <v>16445</v>
      </c>
      <c r="AB1834" s="73">
        <f t="shared" si="823"/>
        <v>0</v>
      </c>
      <c r="AC1834" s="73">
        <f t="shared" si="830"/>
        <v>0</v>
      </c>
      <c r="AD1834" s="73">
        <f t="shared" si="831"/>
        <v>19695</v>
      </c>
      <c r="AE1834" s="73">
        <v>0</v>
      </c>
    </row>
    <row r="1835" spans="1:31" ht="15" customHeight="1">
      <c r="A1835" s="5" t="s">
        <v>31</v>
      </c>
      <c r="B1835" s="6" t="str">
        <f>IFERROR(VLOOKUP(A1835,'Distributor List'!$A$2:$D$77,2,0),"-")</f>
        <v>Nawabshah</v>
      </c>
      <c r="C1835" s="6" t="str">
        <f>IFERROR(VLOOKUP(A1835,'Distributor List'!$A$2:$D$77,3,0),"-")</f>
        <v>South</v>
      </c>
      <c r="D1835" s="6" t="str">
        <f>IFERROR(VLOOKUP(A1835,'Distributor List'!$A$2:$F$77,6,0),"-")</f>
        <v>Pak-2</v>
      </c>
      <c r="E1835" s="6" t="str">
        <f>IFERROR(VLOOKUP(A1835,'Distributor List'!$A$2:$D$77,4,0),"-")</f>
        <v>Distributor</v>
      </c>
      <c r="F1835" s="6" t="str">
        <f>IFERROR(VLOOKUP(H1835,'Price List'!$A$2:$H$109,8,0),"-")</f>
        <v>Medicronis</v>
      </c>
      <c r="G1835" s="6" t="str">
        <f>IFERROR(VLOOKUP(A1835,'Distributor List'!$A$2:$E$77,5,0),"-")</f>
        <v>Farhan Sheikh</v>
      </c>
      <c r="H1835" s="10" t="s">
        <v>202</v>
      </c>
      <c r="I1835" s="55">
        <v>150</v>
      </c>
      <c r="J1835" s="72">
        <v>12</v>
      </c>
      <c r="K1835" s="72">
        <v>59</v>
      </c>
      <c r="L1835" s="73">
        <f t="shared" si="825"/>
        <v>1800</v>
      </c>
      <c r="M1835" s="73">
        <f t="shared" si="824"/>
        <v>8850</v>
      </c>
      <c r="N1835" s="74">
        <v>12</v>
      </c>
      <c r="O1835" s="74">
        <f t="shared" si="832"/>
        <v>1800</v>
      </c>
      <c r="P1835" s="73">
        <f t="shared" si="828"/>
        <v>0</v>
      </c>
      <c r="Q1835" s="75">
        <v>54</v>
      </c>
      <c r="R1835" s="73">
        <f t="shared" si="826"/>
        <v>8100</v>
      </c>
      <c r="S1835" s="76">
        <f t="shared" si="818"/>
        <v>0.22222222222222221</v>
      </c>
      <c r="T1835" s="77">
        <v>5</v>
      </c>
      <c r="U1835" s="78">
        <f t="shared" si="827"/>
        <v>7</v>
      </c>
      <c r="V1835" s="73">
        <f t="shared" si="817"/>
        <v>750</v>
      </c>
      <c r="W1835" s="73">
        <f t="shared" si="819"/>
        <v>1050</v>
      </c>
      <c r="X1835" s="76">
        <f t="shared" si="820"/>
        <v>1.4</v>
      </c>
      <c r="Y1835" s="73">
        <f t="shared" si="821"/>
        <v>18</v>
      </c>
      <c r="Z1835" s="73">
        <f t="shared" si="822"/>
        <v>0</v>
      </c>
      <c r="AA1835" s="73">
        <f t="shared" si="829"/>
        <v>0</v>
      </c>
      <c r="AB1835" s="73">
        <f t="shared" si="823"/>
        <v>41</v>
      </c>
      <c r="AC1835" s="73">
        <f t="shared" si="830"/>
        <v>6150</v>
      </c>
      <c r="AD1835" s="73">
        <f t="shared" si="831"/>
        <v>2700</v>
      </c>
      <c r="AE1835" s="73">
        <v>0</v>
      </c>
    </row>
    <row r="1836" spans="1:31" ht="15" customHeight="1">
      <c r="A1836" s="5" t="s">
        <v>31</v>
      </c>
      <c r="B1836" s="6" t="str">
        <f>IFERROR(VLOOKUP(A1836,'Distributor List'!$A$2:$D$77,2,0),"-")</f>
        <v>Nawabshah</v>
      </c>
      <c r="C1836" s="6" t="str">
        <f>IFERROR(VLOOKUP(A1836,'Distributor List'!$A$2:$D$77,3,0),"-")</f>
        <v>South</v>
      </c>
      <c r="D1836" s="6" t="str">
        <f>IFERROR(VLOOKUP(A1836,'Distributor List'!$A$2:$F$77,6,0),"-")</f>
        <v>Pak-2</v>
      </c>
      <c r="E1836" s="6" t="str">
        <f>IFERROR(VLOOKUP(A1836,'Distributor List'!$A$2:$D$77,4,0),"-")</f>
        <v>Distributor</v>
      </c>
      <c r="F1836" s="6" t="str">
        <f>IFERROR(VLOOKUP(H1836,'Price List'!$A$2:$H$109,8,0),"-")</f>
        <v>Transformer</v>
      </c>
      <c r="G1836" s="6" t="str">
        <f>IFERROR(VLOOKUP(A1836,'Distributor List'!$A$2:$E$77,5,0),"-")</f>
        <v>Farhan Sheikh</v>
      </c>
      <c r="H1836" s="10" t="s">
        <v>148</v>
      </c>
      <c r="I1836" s="55">
        <v>255</v>
      </c>
      <c r="J1836" s="72">
        <v>0</v>
      </c>
      <c r="K1836" s="72">
        <v>0</v>
      </c>
      <c r="L1836" s="73">
        <f t="shared" si="825"/>
        <v>0</v>
      </c>
      <c r="M1836" s="73">
        <f t="shared" si="824"/>
        <v>0</v>
      </c>
      <c r="N1836" s="74">
        <v>0</v>
      </c>
      <c r="O1836" s="74">
        <f t="shared" si="832"/>
        <v>0</v>
      </c>
      <c r="P1836" s="73">
        <f t="shared" si="828"/>
        <v>0</v>
      </c>
      <c r="Q1836" s="75">
        <v>0</v>
      </c>
      <c r="R1836" s="73">
        <f t="shared" si="826"/>
        <v>0</v>
      </c>
      <c r="S1836" s="76" t="str">
        <f t="shared" si="818"/>
        <v>-</v>
      </c>
      <c r="T1836" s="77">
        <v>0</v>
      </c>
      <c r="U1836" s="78">
        <f t="shared" si="827"/>
        <v>0</v>
      </c>
      <c r="V1836" s="73">
        <f t="shared" si="817"/>
        <v>0</v>
      </c>
      <c r="W1836" s="73">
        <f t="shared" si="819"/>
        <v>0</v>
      </c>
      <c r="X1836" s="76" t="str">
        <f t="shared" si="820"/>
        <v>-</v>
      </c>
      <c r="Y1836" s="73">
        <f t="shared" si="821"/>
        <v>0</v>
      </c>
      <c r="Z1836" s="73">
        <f t="shared" si="822"/>
        <v>0</v>
      </c>
      <c r="AA1836" s="73">
        <f t="shared" si="829"/>
        <v>0</v>
      </c>
      <c r="AB1836" s="73">
        <f t="shared" si="823"/>
        <v>0</v>
      </c>
      <c r="AC1836" s="73">
        <f t="shared" si="830"/>
        <v>0</v>
      </c>
      <c r="AD1836" s="73">
        <f t="shared" si="831"/>
        <v>0</v>
      </c>
      <c r="AE1836" s="73">
        <v>0</v>
      </c>
    </row>
    <row r="1837" spans="1:31" ht="15" customHeight="1">
      <c r="A1837" s="5" t="s">
        <v>31</v>
      </c>
      <c r="B1837" s="6" t="str">
        <f>IFERROR(VLOOKUP(A1837,'Distributor List'!$A$2:$D$77,2,0),"-")</f>
        <v>Nawabshah</v>
      </c>
      <c r="C1837" s="6" t="str">
        <f>IFERROR(VLOOKUP(A1837,'Distributor List'!$A$2:$D$77,3,0),"-")</f>
        <v>South</v>
      </c>
      <c r="D1837" s="6" t="str">
        <f>IFERROR(VLOOKUP(A1837,'Distributor List'!$A$2:$F$77,6,0),"-")</f>
        <v>Pak-2</v>
      </c>
      <c r="E1837" s="6" t="str">
        <f>IFERROR(VLOOKUP(A1837,'Distributor List'!$A$2:$D$77,4,0),"-")</f>
        <v>Distributor</v>
      </c>
      <c r="F1837" s="6" t="str">
        <f>IFERROR(VLOOKUP(H1837,'Price List'!$A$2:$H$109,8,0),"-")</f>
        <v>Medicronis</v>
      </c>
      <c r="G1837" s="6" t="str">
        <f>IFERROR(VLOOKUP(A1837,'Distributor List'!$A$2:$E$77,5,0),"-")</f>
        <v>Farhan Sheikh</v>
      </c>
      <c r="H1837" s="52" t="s">
        <v>147</v>
      </c>
      <c r="I1837" s="55">
        <v>180</v>
      </c>
      <c r="J1837" s="72">
        <v>19</v>
      </c>
      <c r="K1837" s="72">
        <v>38</v>
      </c>
      <c r="L1837" s="73">
        <f t="shared" si="825"/>
        <v>3420</v>
      </c>
      <c r="M1837" s="73">
        <f t="shared" si="824"/>
        <v>6840</v>
      </c>
      <c r="N1837" s="74">
        <v>19</v>
      </c>
      <c r="O1837" s="74">
        <f t="shared" si="832"/>
        <v>3420</v>
      </c>
      <c r="P1837" s="73">
        <f t="shared" si="828"/>
        <v>0</v>
      </c>
      <c r="Q1837" s="75">
        <v>162</v>
      </c>
      <c r="R1837" s="73">
        <f t="shared" si="826"/>
        <v>29160</v>
      </c>
      <c r="S1837" s="76">
        <f t="shared" si="818"/>
        <v>0.11728395061728394</v>
      </c>
      <c r="T1837" s="77">
        <v>19</v>
      </c>
      <c r="U1837" s="78">
        <f t="shared" si="827"/>
        <v>0</v>
      </c>
      <c r="V1837" s="73">
        <f t="shared" si="817"/>
        <v>3420</v>
      </c>
      <c r="W1837" s="73">
        <f t="shared" si="819"/>
        <v>0</v>
      </c>
      <c r="X1837" s="76">
        <f t="shared" si="820"/>
        <v>0</v>
      </c>
      <c r="Y1837" s="73">
        <f t="shared" si="821"/>
        <v>28.5</v>
      </c>
      <c r="Z1837" s="73">
        <f t="shared" si="822"/>
        <v>0</v>
      </c>
      <c r="AA1837" s="73">
        <f t="shared" si="829"/>
        <v>0</v>
      </c>
      <c r="AB1837" s="73">
        <f t="shared" si="823"/>
        <v>9.5</v>
      </c>
      <c r="AC1837" s="73">
        <f t="shared" si="830"/>
        <v>1710</v>
      </c>
      <c r="AD1837" s="73">
        <f t="shared" si="831"/>
        <v>5130</v>
      </c>
      <c r="AE1837" s="73">
        <v>0</v>
      </c>
    </row>
    <row r="1838" spans="1:31" ht="15" customHeight="1">
      <c r="A1838" s="5" t="s">
        <v>31</v>
      </c>
      <c r="B1838" s="6" t="str">
        <f>IFERROR(VLOOKUP(A1838,'Distributor List'!$A$2:$D$77,2,0),"-")</f>
        <v>Nawabshah</v>
      </c>
      <c r="C1838" s="6" t="str">
        <f>IFERROR(VLOOKUP(A1838,'Distributor List'!$A$2:$D$77,3,0),"-")</f>
        <v>South</v>
      </c>
      <c r="D1838" s="6" t="str">
        <f>IFERROR(VLOOKUP(A1838,'Distributor List'!$A$2:$F$77,6,0),"-")</f>
        <v>Pak-2</v>
      </c>
      <c r="E1838" s="6" t="str">
        <f>IFERROR(VLOOKUP(A1838,'Distributor List'!$A$2:$D$77,4,0),"-")</f>
        <v>Distributor</v>
      </c>
      <c r="F1838" s="6" t="str">
        <f>IFERROR(VLOOKUP(H1838,'Price List'!$A$2:$H$109,8,0),"-")</f>
        <v>Transformer</v>
      </c>
      <c r="G1838" s="6" t="str">
        <f>IFERROR(VLOOKUP(A1838,'Distributor List'!$A$2:$E$77,5,0),"-")</f>
        <v>Farhan Sheikh</v>
      </c>
      <c r="H1838" s="10" t="s">
        <v>146</v>
      </c>
      <c r="I1838" s="55">
        <v>680</v>
      </c>
      <c r="J1838" s="72">
        <v>0</v>
      </c>
      <c r="K1838" s="72">
        <v>0</v>
      </c>
      <c r="L1838" s="73">
        <f t="shared" si="825"/>
        <v>0</v>
      </c>
      <c r="M1838" s="73">
        <f t="shared" si="824"/>
        <v>0</v>
      </c>
      <c r="N1838" s="74">
        <v>0</v>
      </c>
      <c r="O1838" s="74">
        <f t="shared" si="832"/>
        <v>0</v>
      </c>
      <c r="P1838" s="73">
        <f t="shared" si="828"/>
        <v>0</v>
      </c>
      <c r="Q1838" s="75">
        <v>0</v>
      </c>
      <c r="R1838" s="73">
        <f t="shared" si="826"/>
        <v>0</v>
      </c>
      <c r="S1838" s="76" t="str">
        <f t="shared" si="818"/>
        <v>-</v>
      </c>
      <c r="T1838" s="77">
        <v>0</v>
      </c>
      <c r="U1838" s="78">
        <f t="shared" si="827"/>
        <v>0</v>
      </c>
      <c r="V1838" s="73">
        <f t="shared" si="817"/>
        <v>0</v>
      </c>
      <c r="W1838" s="73">
        <f t="shared" si="819"/>
        <v>0</v>
      </c>
      <c r="X1838" s="76" t="str">
        <f t="shared" si="820"/>
        <v>-</v>
      </c>
      <c r="Y1838" s="73">
        <f t="shared" si="821"/>
        <v>0</v>
      </c>
      <c r="Z1838" s="73">
        <f t="shared" si="822"/>
        <v>0</v>
      </c>
      <c r="AA1838" s="73">
        <f t="shared" si="829"/>
        <v>0</v>
      </c>
      <c r="AB1838" s="73">
        <f t="shared" si="823"/>
        <v>0</v>
      </c>
      <c r="AC1838" s="73">
        <f t="shared" si="830"/>
        <v>0</v>
      </c>
      <c r="AD1838" s="73">
        <f t="shared" si="831"/>
        <v>0</v>
      </c>
      <c r="AE1838" s="73">
        <v>0</v>
      </c>
    </row>
    <row r="1839" spans="1:31" ht="15" customHeight="1">
      <c r="A1839" s="5" t="s">
        <v>31</v>
      </c>
      <c r="B1839" s="6" t="str">
        <f>IFERROR(VLOOKUP(A1839,'Distributor List'!$A$2:$D$77,2,0),"-")</f>
        <v>Nawabshah</v>
      </c>
      <c r="C1839" s="6" t="str">
        <f>IFERROR(VLOOKUP(A1839,'Distributor List'!$A$2:$D$77,3,0),"-")</f>
        <v>South</v>
      </c>
      <c r="D1839" s="6" t="str">
        <f>IFERROR(VLOOKUP(A1839,'Distributor List'!$A$2:$F$77,6,0),"-")</f>
        <v>Pak-2</v>
      </c>
      <c r="E1839" s="6" t="str">
        <f>IFERROR(VLOOKUP(A1839,'Distributor List'!$A$2:$D$77,4,0),"-")</f>
        <v>Distributor</v>
      </c>
      <c r="F1839" s="6" t="str">
        <f>IFERROR(VLOOKUP(H1839,'Price List'!$A$2:$H$109,8,0),"-")</f>
        <v>Medicronis</v>
      </c>
      <c r="G1839" s="6" t="str">
        <f>IFERROR(VLOOKUP(A1839,'Distributor List'!$A$2:$E$77,5,0),"-")</f>
        <v>Farhan Sheikh</v>
      </c>
      <c r="H1839" s="10" t="s">
        <v>203</v>
      </c>
      <c r="I1839" s="55">
        <v>90</v>
      </c>
      <c r="J1839" s="72">
        <v>139</v>
      </c>
      <c r="K1839" s="72">
        <v>128</v>
      </c>
      <c r="L1839" s="73">
        <f t="shared" si="825"/>
        <v>12510</v>
      </c>
      <c r="M1839" s="73">
        <f t="shared" si="824"/>
        <v>11520</v>
      </c>
      <c r="N1839" s="74">
        <v>139</v>
      </c>
      <c r="O1839" s="74">
        <f t="shared" si="832"/>
        <v>12510</v>
      </c>
      <c r="P1839" s="73">
        <f t="shared" si="828"/>
        <v>0</v>
      </c>
      <c r="Q1839" s="75">
        <v>126</v>
      </c>
      <c r="R1839" s="73">
        <f t="shared" si="826"/>
        <v>11340</v>
      </c>
      <c r="S1839" s="76">
        <f t="shared" ref="S1839:S1847" si="839">IFERROR(L1839/R1839,"-")</f>
        <v>1.1031746031746033</v>
      </c>
      <c r="T1839" s="77">
        <v>3</v>
      </c>
      <c r="U1839" s="78">
        <f t="shared" si="827"/>
        <v>136</v>
      </c>
      <c r="V1839" s="73">
        <f t="shared" si="817"/>
        <v>270</v>
      </c>
      <c r="W1839" s="73">
        <f t="shared" ref="W1839:W1847" si="840">L1839-V1839</f>
        <v>12240</v>
      </c>
      <c r="X1839" s="76">
        <f t="shared" ref="X1839:X1847" si="841">IFERROR(L1839/V1839-1,"-")</f>
        <v>45.333333333333336</v>
      </c>
      <c r="Y1839" s="73">
        <f t="shared" ref="Y1839:Y1847" si="842">(J1839)/1*1.5</f>
        <v>208.5</v>
      </c>
      <c r="Z1839" s="73">
        <f t="shared" ref="Z1839:Z1847" si="843">IF(Y1839&gt;K1839,Y1839-K1839,0)</f>
        <v>80.5</v>
      </c>
      <c r="AA1839" s="73">
        <f t="shared" si="829"/>
        <v>7245</v>
      </c>
      <c r="AB1839" s="73">
        <f t="shared" ref="AB1839:AB1847" si="844">IF(Y1839&lt;K1839,K1839-Y1839,0)</f>
        <v>0</v>
      </c>
      <c r="AC1839" s="73">
        <f t="shared" si="830"/>
        <v>0</v>
      </c>
      <c r="AD1839" s="73">
        <f t="shared" si="831"/>
        <v>18765</v>
      </c>
      <c r="AE1839" s="73">
        <v>0</v>
      </c>
    </row>
    <row r="1840" spans="1:31" ht="15" customHeight="1">
      <c r="A1840" s="5" t="s">
        <v>31</v>
      </c>
      <c r="B1840" s="6" t="str">
        <f>IFERROR(VLOOKUP(A1840,'Distributor List'!$A$2:$D$77,2,0),"-")</f>
        <v>Nawabshah</v>
      </c>
      <c r="C1840" s="6" t="str">
        <f>IFERROR(VLOOKUP(A1840,'Distributor List'!$A$2:$D$77,3,0),"-")</f>
        <v>South</v>
      </c>
      <c r="D1840" s="6" t="str">
        <f>IFERROR(VLOOKUP(A1840,'Distributor List'!$A$2:$F$77,6,0),"-")</f>
        <v>Pak-2</v>
      </c>
      <c r="E1840" s="6" t="str">
        <f>IFERROR(VLOOKUP(A1840,'Distributor List'!$A$2:$D$77,4,0),"-")</f>
        <v>Distributor</v>
      </c>
      <c r="F1840" s="6" t="str">
        <f>IFERROR(VLOOKUP(H1840,'Price List'!$A$2:$H$109,8,0),"-")</f>
        <v>Medicronis</v>
      </c>
      <c r="G1840" s="6" t="str">
        <f>IFERROR(VLOOKUP(A1840,'Distributor List'!$A$2:$E$77,5,0),"-")</f>
        <v>Farhan Sheikh</v>
      </c>
      <c r="H1840" s="10" t="s">
        <v>204</v>
      </c>
      <c r="I1840" s="55">
        <v>110</v>
      </c>
      <c r="J1840" s="72">
        <v>117</v>
      </c>
      <c r="K1840" s="72">
        <v>129</v>
      </c>
      <c r="L1840" s="73">
        <f t="shared" si="825"/>
        <v>12870</v>
      </c>
      <c r="M1840" s="73">
        <f t="shared" si="824"/>
        <v>14190</v>
      </c>
      <c r="N1840" s="74">
        <v>117</v>
      </c>
      <c r="O1840" s="74">
        <f t="shared" si="832"/>
        <v>12870</v>
      </c>
      <c r="P1840" s="73">
        <f t="shared" si="828"/>
        <v>0</v>
      </c>
      <c r="Q1840" s="75">
        <v>96</v>
      </c>
      <c r="R1840" s="73">
        <f t="shared" si="826"/>
        <v>10560</v>
      </c>
      <c r="S1840" s="76">
        <f t="shared" si="839"/>
        <v>1.21875</v>
      </c>
      <c r="T1840" s="77">
        <v>127</v>
      </c>
      <c r="U1840" s="78">
        <f t="shared" si="827"/>
        <v>-10</v>
      </c>
      <c r="V1840" s="73">
        <f t="shared" si="817"/>
        <v>13970</v>
      </c>
      <c r="W1840" s="73">
        <f t="shared" si="840"/>
        <v>-1100</v>
      </c>
      <c r="X1840" s="76">
        <f t="shared" si="841"/>
        <v>-7.8740157480314932E-2</v>
      </c>
      <c r="Y1840" s="73">
        <f t="shared" si="842"/>
        <v>175.5</v>
      </c>
      <c r="Z1840" s="73">
        <f t="shared" si="843"/>
        <v>46.5</v>
      </c>
      <c r="AA1840" s="73">
        <f t="shared" si="829"/>
        <v>5115</v>
      </c>
      <c r="AB1840" s="73">
        <f t="shared" si="844"/>
        <v>0</v>
      </c>
      <c r="AC1840" s="73">
        <f t="shared" si="830"/>
        <v>0</v>
      </c>
      <c r="AD1840" s="73">
        <f t="shared" si="831"/>
        <v>19305</v>
      </c>
      <c r="AE1840" s="73">
        <v>0</v>
      </c>
    </row>
    <row r="1841" spans="1:31" ht="15" customHeight="1">
      <c r="A1841" s="5" t="s">
        <v>31</v>
      </c>
      <c r="B1841" s="6" t="str">
        <f>IFERROR(VLOOKUP(A1841,'Distributor List'!$A$2:$D$77,2,0),"-")</f>
        <v>Nawabshah</v>
      </c>
      <c r="C1841" s="6" t="str">
        <f>IFERROR(VLOOKUP(A1841,'Distributor List'!$A$2:$D$77,3,0),"-")</f>
        <v>South</v>
      </c>
      <c r="D1841" s="6" t="str">
        <f>IFERROR(VLOOKUP(A1841,'Distributor List'!$A$2:$F$77,6,0),"-")</f>
        <v>Pak-2</v>
      </c>
      <c r="E1841" s="6" t="str">
        <f>IFERROR(VLOOKUP(A1841,'Distributor List'!$A$2:$D$77,4,0),"-")</f>
        <v>Distributor</v>
      </c>
      <c r="F1841" s="6" t="str">
        <f>IFERROR(VLOOKUP(H1841,'Price List'!$A$2:$H$109,8,0),"-")</f>
        <v>Medicronis</v>
      </c>
      <c r="G1841" s="6" t="str">
        <f>IFERROR(VLOOKUP(A1841,'Distributor List'!$A$2:$E$77,5,0),"-")</f>
        <v>Farhan Sheikh</v>
      </c>
      <c r="H1841" s="10" t="s">
        <v>205</v>
      </c>
      <c r="I1841" s="55">
        <v>110</v>
      </c>
      <c r="J1841" s="72">
        <v>91</v>
      </c>
      <c r="K1841" s="72">
        <v>4</v>
      </c>
      <c r="L1841" s="73">
        <f t="shared" si="825"/>
        <v>10010</v>
      </c>
      <c r="M1841" s="73">
        <f t="shared" si="824"/>
        <v>440</v>
      </c>
      <c r="N1841" s="74">
        <v>91</v>
      </c>
      <c r="O1841" s="74">
        <f t="shared" si="832"/>
        <v>10010</v>
      </c>
      <c r="P1841" s="73">
        <f t="shared" si="828"/>
        <v>0</v>
      </c>
      <c r="Q1841" s="75">
        <v>96</v>
      </c>
      <c r="R1841" s="73">
        <f t="shared" si="826"/>
        <v>10560</v>
      </c>
      <c r="S1841" s="76">
        <f t="shared" si="839"/>
        <v>0.94791666666666663</v>
      </c>
      <c r="T1841" s="77">
        <v>54</v>
      </c>
      <c r="U1841" s="78">
        <f t="shared" si="827"/>
        <v>37</v>
      </c>
      <c r="V1841" s="73">
        <f t="shared" si="817"/>
        <v>5940</v>
      </c>
      <c r="W1841" s="73">
        <f t="shared" si="840"/>
        <v>4070</v>
      </c>
      <c r="X1841" s="76">
        <f t="shared" si="841"/>
        <v>0.68518518518518512</v>
      </c>
      <c r="Y1841" s="73">
        <f t="shared" si="842"/>
        <v>136.5</v>
      </c>
      <c r="Z1841" s="73">
        <f t="shared" si="843"/>
        <v>132.5</v>
      </c>
      <c r="AA1841" s="73">
        <f t="shared" si="829"/>
        <v>14575</v>
      </c>
      <c r="AB1841" s="73">
        <f t="shared" si="844"/>
        <v>0</v>
      </c>
      <c r="AC1841" s="73">
        <f t="shared" si="830"/>
        <v>0</v>
      </c>
      <c r="AD1841" s="73">
        <f t="shared" si="831"/>
        <v>15015</v>
      </c>
      <c r="AE1841" s="73">
        <v>0</v>
      </c>
    </row>
    <row r="1842" spans="1:31" ht="15" customHeight="1">
      <c r="A1842" s="5" t="s">
        <v>31</v>
      </c>
      <c r="B1842" s="6" t="str">
        <f>IFERROR(VLOOKUP(A1842,'Distributor List'!$A$2:$D$77,2,0),"-")</f>
        <v>Nawabshah</v>
      </c>
      <c r="C1842" s="6" t="str">
        <f>IFERROR(VLOOKUP(A1842,'Distributor List'!$A$2:$D$77,3,0),"-")</f>
        <v>South</v>
      </c>
      <c r="D1842" s="6" t="str">
        <f>IFERROR(VLOOKUP(A1842,'Distributor List'!$A$2:$F$77,6,0),"-")</f>
        <v>Pak-2</v>
      </c>
      <c r="E1842" s="6" t="str">
        <f>IFERROR(VLOOKUP(A1842,'Distributor List'!$A$2:$D$77,4,0),"-")</f>
        <v>Distributor</v>
      </c>
      <c r="F1842" s="6" t="str">
        <f>IFERROR(VLOOKUP(H1842,'Price List'!$A$2:$H$109,8,0),"-")</f>
        <v>Medicronis</v>
      </c>
      <c r="G1842" s="6" t="str">
        <f>IFERROR(VLOOKUP(A1842,'Distributor List'!$A$2:$E$77,5,0),"-")</f>
        <v>Farhan Sheikh</v>
      </c>
      <c r="H1842" s="10" t="s">
        <v>149</v>
      </c>
      <c r="I1842" s="55">
        <v>105</v>
      </c>
      <c r="J1842" s="72">
        <v>111</v>
      </c>
      <c r="K1842" s="72">
        <v>8</v>
      </c>
      <c r="L1842" s="73">
        <f t="shared" si="825"/>
        <v>11655</v>
      </c>
      <c r="M1842" s="73">
        <f t="shared" si="824"/>
        <v>840</v>
      </c>
      <c r="N1842" s="74">
        <v>111</v>
      </c>
      <c r="O1842" s="74">
        <f t="shared" si="832"/>
        <v>11655</v>
      </c>
      <c r="P1842" s="73">
        <f t="shared" si="828"/>
        <v>0</v>
      </c>
      <c r="Q1842" s="75">
        <v>144</v>
      </c>
      <c r="R1842" s="73">
        <f t="shared" si="826"/>
        <v>15120</v>
      </c>
      <c r="S1842" s="76">
        <f t="shared" si="839"/>
        <v>0.77083333333333337</v>
      </c>
      <c r="T1842" s="77">
        <v>97</v>
      </c>
      <c r="U1842" s="78">
        <f t="shared" si="827"/>
        <v>14</v>
      </c>
      <c r="V1842" s="73">
        <f t="shared" ref="V1842:V1905" si="845">T1842*I1842</f>
        <v>10185</v>
      </c>
      <c r="W1842" s="73">
        <f t="shared" si="840"/>
        <v>1470</v>
      </c>
      <c r="X1842" s="76">
        <f t="shared" si="841"/>
        <v>0.14432989690721643</v>
      </c>
      <c r="Y1842" s="73">
        <f t="shared" si="842"/>
        <v>166.5</v>
      </c>
      <c r="Z1842" s="73">
        <f t="shared" si="843"/>
        <v>158.5</v>
      </c>
      <c r="AA1842" s="73">
        <f t="shared" si="829"/>
        <v>16642.5</v>
      </c>
      <c r="AB1842" s="73">
        <f t="shared" si="844"/>
        <v>0</v>
      </c>
      <c r="AC1842" s="73">
        <f t="shared" si="830"/>
        <v>0</v>
      </c>
      <c r="AD1842" s="73">
        <f t="shared" si="831"/>
        <v>17482.5</v>
      </c>
      <c r="AE1842" s="73">
        <v>0</v>
      </c>
    </row>
    <row r="1843" spans="1:31" ht="15" customHeight="1">
      <c r="A1843" s="5" t="s">
        <v>31</v>
      </c>
      <c r="B1843" s="6" t="str">
        <f>IFERROR(VLOOKUP(A1843,'Distributor List'!$A$2:$D$77,2,0),"-")</f>
        <v>Nawabshah</v>
      </c>
      <c r="C1843" s="6" t="str">
        <f>IFERROR(VLOOKUP(A1843,'Distributor List'!$A$2:$D$77,3,0),"-")</f>
        <v>South</v>
      </c>
      <c r="D1843" s="6" t="str">
        <f>IFERROR(VLOOKUP(A1843,'Distributor List'!$A$2:$F$77,6,0),"-")</f>
        <v>Pak-2</v>
      </c>
      <c r="E1843" s="6" t="str">
        <f>IFERROR(VLOOKUP(A1843,'Distributor List'!$A$2:$D$77,4,0),"-")</f>
        <v>Distributor</v>
      </c>
      <c r="F1843" s="6" t="str">
        <f>IFERROR(VLOOKUP(H1843,'Price List'!$A$2:$H$109,8,0),"-")</f>
        <v>Medicronis</v>
      </c>
      <c r="G1843" s="6" t="str">
        <f>IFERROR(VLOOKUP(A1843,'Distributor List'!$A$2:$E$77,5,0),"-")</f>
        <v>Farhan Sheikh</v>
      </c>
      <c r="H1843" s="59" t="s">
        <v>206</v>
      </c>
      <c r="I1843" s="57">
        <v>90</v>
      </c>
      <c r="J1843" s="72">
        <v>142</v>
      </c>
      <c r="K1843" s="72">
        <v>1</v>
      </c>
      <c r="L1843" s="73">
        <f t="shared" si="825"/>
        <v>12780</v>
      </c>
      <c r="M1843" s="73">
        <f t="shared" si="824"/>
        <v>90</v>
      </c>
      <c r="N1843" s="74">
        <v>142</v>
      </c>
      <c r="O1843" s="74">
        <f t="shared" si="832"/>
        <v>12780</v>
      </c>
      <c r="P1843" s="73">
        <f t="shared" si="828"/>
        <v>0</v>
      </c>
      <c r="Q1843" s="75">
        <v>0</v>
      </c>
      <c r="R1843" s="73">
        <v>0</v>
      </c>
      <c r="S1843" s="76" t="str">
        <f t="shared" si="839"/>
        <v>-</v>
      </c>
      <c r="T1843" s="77">
        <v>171</v>
      </c>
      <c r="U1843" s="78">
        <v>0</v>
      </c>
      <c r="V1843" s="73">
        <f t="shared" si="845"/>
        <v>15390</v>
      </c>
      <c r="W1843" s="73">
        <f t="shared" si="840"/>
        <v>-2610</v>
      </c>
      <c r="X1843" s="76">
        <f t="shared" si="841"/>
        <v>-0.16959064327485385</v>
      </c>
      <c r="Y1843" s="73">
        <f t="shared" si="842"/>
        <v>213</v>
      </c>
      <c r="Z1843" s="73">
        <f t="shared" si="843"/>
        <v>212</v>
      </c>
      <c r="AA1843" s="73">
        <f t="shared" si="829"/>
        <v>19080</v>
      </c>
      <c r="AB1843" s="73">
        <f t="shared" si="844"/>
        <v>0</v>
      </c>
      <c r="AC1843" s="73">
        <f t="shared" si="830"/>
        <v>0</v>
      </c>
      <c r="AD1843" s="73">
        <f t="shared" si="831"/>
        <v>19170</v>
      </c>
      <c r="AE1843" s="73">
        <v>0</v>
      </c>
    </row>
    <row r="1844" spans="1:31" ht="15" customHeight="1">
      <c r="A1844" s="5" t="s">
        <v>31</v>
      </c>
      <c r="B1844" s="6" t="str">
        <f>IFERROR(VLOOKUP(A1844,'Distributor List'!$A$2:$D$77,2,0),"-")</f>
        <v>Nawabshah</v>
      </c>
      <c r="C1844" s="6" t="str">
        <f>IFERROR(VLOOKUP(A1844,'Distributor List'!$A$2:$D$77,3,0),"-")</f>
        <v>South</v>
      </c>
      <c r="D1844" s="6" t="str">
        <f>IFERROR(VLOOKUP(A1844,'Distributor List'!$A$2:$F$77,6,0),"-")</f>
        <v>Pak-2</v>
      </c>
      <c r="E1844" s="6" t="str">
        <f>IFERROR(VLOOKUP(A1844,'Distributor List'!$A$2:$D$77,4,0),"-")</f>
        <v>Distributor</v>
      </c>
      <c r="F1844" s="6" t="str">
        <f>IFERROR(VLOOKUP(H1844,'Price List'!$A$2:$H$109,8,0),"-")</f>
        <v>Medicronis</v>
      </c>
      <c r="G1844" s="6" t="str">
        <f>IFERROR(VLOOKUP(A1844,'Distributor List'!$A$2:$E$77,5,0),"-")</f>
        <v>Farhan Sheikh</v>
      </c>
      <c r="H1844" s="59" t="s">
        <v>207</v>
      </c>
      <c r="I1844" s="57">
        <v>105</v>
      </c>
      <c r="J1844" s="72">
        <v>119</v>
      </c>
      <c r="K1844" s="72">
        <v>0</v>
      </c>
      <c r="L1844" s="73">
        <f t="shared" si="825"/>
        <v>12495</v>
      </c>
      <c r="M1844" s="73">
        <f t="shared" si="824"/>
        <v>0</v>
      </c>
      <c r="N1844" s="74">
        <v>119</v>
      </c>
      <c r="O1844" s="74">
        <f t="shared" si="832"/>
        <v>12495</v>
      </c>
      <c r="P1844" s="73">
        <f t="shared" si="828"/>
        <v>0</v>
      </c>
      <c r="Q1844" s="75">
        <v>0</v>
      </c>
      <c r="R1844" s="73">
        <v>0</v>
      </c>
      <c r="S1844" s="76" t="str">
        <f t="shared" si="839"/>
        <v>-</v>
      </c>
      <c r="T1844" s="77">
        <v>87</v>
      </c>
      <c r="U1844" s="78">
        <v>0</v>
      </c>
      <c r="V1844" s="73">
        <f t="shared" si="845"/>
        <v>9135</v>
      </c>
      <c r="W1844" s="73">
        <f t="shared" si="840"/>
        <v>3360</v>
      </c>
      <c r="X1844" s="76">
        <f t="shared" si="841"/>
        <v>0.36781609195402298</v>
      </c>
      <c r="Y1844" s="73">
        <f t="shared" si="842"/>
        <v>178.5</v>
      </c>
      <c r="Z1844" s="73">
        <f t="shared" si="843"/>
        <v>178.5</v>
      </c>
      <c r="AA1844" s="73">
        <f t="shared" si="829"/>
        <v>18742.5</v>
      </c>
      <c r="AB1844" s="73">
        <f t="shared" si="844"/>
        <v>0</v>
      </c>
      <c r="AC1844" s="73">
        <f t="shared" si="830"/>
        <v>0</v>
      </c>
      <c r="AD1844" s="73">
        <f t="shared" si="831"/>
        <v>18742.5</v>
      </c>
      <c r="AE1844" s="73">
        <v>0</v>
      </c>
    </row>
    <row r="1845" spans="1:31" ht="15" customHeight="1">
      <c r="A1845" s="5" t="s">
        <v>31</v>
      </c>
      <c r="B1845" s="6" t="str">
        <f>IFERROR(VLOOKUP(A1845,'Distributor List'!$A$2:$D$77,2,0),"-")</f>
        <v>Nawabshah</v>
      </c>
      <c r="C1845" s="6" t="str">
        <f>IFERROR(VLOOKUP(A1845,'Distributor List'!$A$2:$D$77,3,0),"-")</f>
        <v>South</v>
      </c>
      <c r="D1845" s="6" t="str">
        <f>IFERROR(VLOOKUP(A1845,'Distributor List'!$A$2:$F$77,6,0),"-")</f>
        <v>Pak-2</v>
      </c>
      <c r="E1845" s="6" t="str">
        <f>IFERROR(VLOOKUP(A1845,'Distributor List'!$A$2:$D$77,4,0),"-")</f>
        <v>Distributor</v>
      </c>
      <c r="F1845" s="6" t="str">
        <f>IFERROR(VLOOKUP(H1845,'Price List'!$A$2:$H$109,8,0),"-")</f>
        <v>Medicronis</v>
      </c>
      <c r="G1845" s="6" t="str">
        <f>IFERROR(VLOOKUP(A1845,'Distributor List'!$A$2:$E$77,5,0),"-")</f>
        <v>Farhan Sheikh</v>
      </c>
      <c r="H1845" s="59" t="s">
        <v>208</v>
      </c>
      <c r="I1845" s="57">
        <v>120</v>
      </c>
      <c r="J1845" s="72">
        <v>163</v>
      </c>
      <c r="K1845" s="72">
        <v>0</v>
      </c>
      <c r="L1845" s="73">
        <f t="shared" si="825"/>
        <v>19560</v>
      </c>
      <c r="M1845" s="73">
        <f t="shared" si="824"/>
        <v>0</v>
      </c>
      <c r="N1845" s="74">
        <v>163</v>
      </c>
      <c r="O1845" s="74">
        <f t="shared" si="832"/>
        <v>19560</v>
      </c>
      <c r="P1845" s="73">
        <f t="shared" si="828"/>
        <v>0</v>
      </c>
      <c r="Q1845" s="75">
        <v>0</v>
      </c>
      <c r="R1845" s="73">
        <v>0</v>
      </c>
      <c r="S1845" s="76" t="str">
        <f t="shared" si="839"/>
        <v>-</v>
      </c>
      <c r="T1845" s="77">
        <v>41</v>
      </c>
      <c r="U1845" s="78">
        <v>0</v>
      </c>
      <c r="V1845" s="73">
        <f t="shared" si="845"/>
        <v>4920</v>
      </c>
      <c r="W1845" s="73">
        <f t="shared" si="840"/>
        <v>14640</v>
      </c>
      <c r="X1845" s="76">
        <f t="shared" si="841"/>
        <v>2.975609756097561</v>
      </c>
      <c r="Y1845" s="73">
        <f t="shared" si="842"/>
        <v>244.5</v>
      </c>
      <c r="Z1845" s="73">
        <f t="shared" si="843"/>
        <v>244.5</v>
      </c>
      <c r="AA1845" s="73">
        <f t="shared" si="829"/>
        <v>29340</v>
      </c>
      <c r="AB1845" s="73">
        <f t="shared" si="844"/>
        <v>0</v>
      </c>
      <c r="AC1845" s="73">
        <f t="shared" si="830"/>
        <v>0</v>
      </c>
      <c r="AD1845" s="73">
        <f t="shared" si="831"/>
        <v>29340</v>
      </c>
      <c r="AE1845" s="73">
        <v>0</v>
      </c>
    </row>
    <row r="1846" spans="1:31" ht="15" customHeight="1">
      <c r="A1846" s="5" t="s">
        <v>31</v>
      </c>
      <c r="B1846" s="6" t="str">
        <f>IFERROR(VLOOKUP(A1846,'Distributor List'!$A$2:$D$77,2,0),"-")</f>
        <v>Nawabshah</v>
      </c>
      <c r="C1846" s="6" t="str">
        <f>IFERROR(VLOOKUP(A1846,'Distributor List'!$A$2:$D$77,3,0),"-")</f>
        <v>South</v>
      </c>
      <c r="D1846" s="6" t="str">
        <f>IFERROR(VLOOKUP(A1846,'Distributor List'!$A$2:$F$77,6,0),"-")</f>
        <v>Pak-2</v>
      </c>
      <c r="E1846" s="6" t="str">
        <f>IFERROR(VLOOKUP(A1846,'Distributor List'!$A$2:$D$77,4,0),"-")</f>
        <v>Distributor</v>
      </c>
      <c r="F1846" s="6" t="str">
        <f>IFERROR(VLOOKUP(H1846,'Price List'!$A$2:$H$109,8,0),"-")</f>
        <v>Medicronis</v>
      </c>
      <c r="G1846" s="6" t="str">
        <f>IFERROR(VLOOKUP(A1846,'Distributor List'!$A$2:$E$77,5,0),"-")</f>
        <v>Farhan Sheikh</v>
      </c>
      <c r="H1846" s="59" t="s">
        <v>209</v>
      </c>
      <c r="I1846" s="57">
        <v>105</v>
      </c>
      <c r="J1846" s="72">
        <v>29</v>
      </c>
      <c r="K1846" s="72">
        <v>8</v>
      </c>
      <c r="L1846" s="73">
        <f t="shared" si="825"/>
        <v>3045</v>
      </c>
      <c r="M1846" s="73">
        <f t="shared" si="824"/>
        <v>840</v>
      </c>
      <c r="N1846" s="74">
        <v>29</v>
      </c>
      <c r="O1846" s="74">
        <f t="shared" si="832"/>
        <v>3045</v>
      </c>
      <c r="P1846" s="73">
        <f t="shared" si="828"/>
        <v>0</v>
      </c>
      <c r="Q1846" s="75">
        <v>75</v>
      </c>
      <c r="R1846" s="73">
        <f t="shared" ref="R1846:R1887" si="846">Q1846*I1846</f>
        <v>7875</v>
      </c>
      <c r="S1846" s="76">
        <f t="shared" si="839"/>
        <v>0.38666666666666666</v>
      </c>
      <c r="T1846" s="77">
        <v>17</v>
      </c>
      <c r="U1846" s="78">
        <f t="shared" si="827"/>
        <v>12</v>
      </c>
      <c r="V1846" s="73">
        <f t="shared" si="845"/>
        <v>1785</v>
      </c>
      <c r="W1846" s="73">
        <f t="shared" si="840"/>
        <v>1260</v>
      </c>
      <c r="X1846" s="76">
        <f t="shared" si="841"/>
        <v>0.70588235294117641</v>
      </c>
      <c r="Y1846" s="73">
        <f t="shared" si="842"/>
        <v>43.5</v>
      </c>
      <c r="Z1846" s="73">
        <f t="shared" si="843"/>
        <v>35.5</v>
      </c>
      <c r="AA1846" s="73">
        <f t="shared" si="829"/>
        <v>3727.5</v>
      </c>
      <c r="AB1846" s="73">
        <f t="shared" si="844"/>
        <v>0</v>
      </c>
      <c r="AC1846" s="73">
        <f t="shared" si="830"/>
        <v>0</v>
      </c>
      <c r="AD1846" s="73">
        <f t="shared" si="831"/>
        <v>4567.5</v>
      </c>
      <c r="AE1846" s="73">
        <v>0</v>
      </c>
    </row>
    <row r="1847" spans="1:31" ht="15" customHeight="1">
      <c r="A1847" s="5" t="s">
        <v>31</v>
      </c>
      <c r="B1847" s="6" t="str">
        <f>IFERROR(VLOOKUP(A1847,'Distributor List'!$A$2:$D$77,2,0),"-")</f>
        <v>Nawabshah</v>
      </c>
      <c r="C1847" s="6" t="str">
        <f>IFERROR(VLOOKUP(A1847,'Distributor List'!$A$2:$D$77,3,0),"-")</f>
        <v>South</v>
      </c>
      <c r="D1847" s="6" t="str">
        <f>IFERROR(VLOOKUP(A1847,'Distributor List'!$A$2:$F$77,6,0),"-")</f>
        <v>Pak-2</v>
      </c>
      <c r="E1847" s="6" t="str">
        <f>IFERROR(VLOOKUP(A1847,'Distributor List'!$A$2:$D$77,4,0),"-")</f>
        <v>Distributor</v>
      </c>
      <c r="F1847" s="6" t="str">
        <f>IFERROR(VLOOKUP(H1847,'Price List'!$A$2:$H$109,8,0),"-")</f>
        <v>Medicronis</v>
      </c>
      <c r="G1847" s="6" t="str">
        <f>IFERROR(VLOOKUP(A1847,'Distributor List'!$A$2:$E$77,5,0),"-")</f>
        <v>Farhan Sheikh</v>
      </c>
      <c r="H1847" s="59" t="s">
        <v>210</v>
      </c>
      <c r="I1847" s="57">
        <v>170</v>
      </c>
      <c r="J1847" s="72">
        <v>27</v>
      </c>
      <c r="K1847" s="72">
        <v>3</v>
      </c>
      <c r="L1847" s="73">
        <f t="shared" si="825"/>
        <v>4590</v>
      </c>
      <c r="M1847" s="73">
        <f t="shared" si="824"/>
        <v>510</v>
      </c>
      <c r="N1847" s="74">
        <v>27</v>
      </c>
      <c r="O1847" s="74">
        <f t="shared" si="832"/>
        <v>4590</v>
      </c>
      <c r="P1847" s="73">
        <f t="shared" si="828"/>
        <v>0</v>
      </c>
      <c r="Q1847" s="75">
        <v>75</v>
      </c>
      <c r="R1847" s="73">
        <f t="shared" si="846"/>
        <v>12750</v>
      </c>
      <c r="S1847" s="76">
        <f t="shared" si="839"/>
        <v>0.36</v>
      </c>
      <c r="T1847" s="77">
        <v>9</v>
      </c>
      <c r="U1847" s="78">
        <f t="shared" si="827"/>
        <v>18</v>
      </c>
      <c r="V1847" s="73">
        <f t="shared" si="845"/>
        <v>1530</v>
      </c>
      <c r="W1847" s="73">
        <f t="shared" si="840"/>
        <v>3060</v>
      </c>
      <c r="X1847" s="76">
        <f t="shared" si="841"/>
        <v>2</v>
      </c>
      <c r="Y1847" s="73">
        <f t="shared" si="842"/>
        <v>40.5</v>
      </c>
      <c r="Z1847" s="73">
        <f t="shared" si="843"/>
        <v>37.5</v>
      </c>
      <c r="AA1847" s="73">
        <f t="shared" si="829"/>
        <v>6375</v>
      </c>
      <c r="AB1847" s="73">
        <f t="shared" si="844"/>
        <v>0</v>
      </c>
      <c r="AC1847" s="73">
        <f t="shared" si="830"/>
        <v>0</v>
      </c>
      <c r="AD1847" s="73">
        <f t="shared" si="831"/>
        <v>6885</v>
      </c>
      <c r="AE1847" s="73">
        <v>0</v>
      </c>
    </row>
    <row r="1848" spans="1:31" ht="15" customHeight="1">
      <c r="A1848" s="5" t="s">
        <v>31</v>
      </c>
      <c r="B1848" s="6" t="str">
        <f>IFERROR(VLOOKUP(A1848,'Distributor List'!$A$2:$D$77,2,0),"-")</f>
        <v>Nawabshah</v>
      </c>
      <c r="C1848" s="6" t="str">
        <f>IFERROR(VLOOKUP(A1848,'Distributor List'!$A$2:$D$77,3,0),"-")</f>
        <v>South</v>
      </c>
      <c r="D1848" s="6" t="str">
        <f>IFERROR(VLOOKUP(A1848,'Distributor List'!$A$2:$F$77,6,0),"-")</f>
        <v>Pak-2</v>
      </c>
      <c r="E1848" s="6" t="str">
        <f>IFERROR(VLOOKUP(A1848,'Distributor List'!$A$2:$D$77,4,0),"-")</f>
        <v>Distributor</v>
      </c>
      <c r="F1848" s="6" t="str">
        <f>IFERROR(VLOOKUP(H1848,'Price List'!$A$2:$H$109,8,0),"-")</f>
        <v>Medicronis</v>
      </c>
      <c r="G1848" s="6" t="str">
        <f>IFERROR(VLOOKUP(A1848,'Distributor List'!$A$2:$E$77,5,0),"-")</f>
        <v>Farhan Sheikh</v>
      </c>
      <c r="H1848" s="10" t="s">
        <v>211</v>
      </c>
      <c r="I1848" s="58">
        <v>102</v>
      </c>
      <c r="J1848" s="72">
        <v>40</v>
      </c>
      <c r="K1848" s="72">
        <v>85</v>
      </c>
      <c r="L1848" s="73">
        <f t="shared" si="825"/>
        <v>4080</v>
      </c>
      <c r="M1848" s="73">
        <f t="shared" si="824"/>
        <v>8670</v>
      </c>
      <c r="N1848" s="74">
        <v>40</v>
      </c>
      <c r="O1848" s="74">
        <f t="shared" si="832"/>
        <v>4080</v>
      </c>
      <c r="P1848" s="73">
        <f t="shared" si="828"/>
        <v>0</v>
      </c>
      <c r="Q1848" s="75">
        <v>54</v>
      </c>
      <c r="R1848" s="73">
        <f t="shared" si="846"/>
        <v>5508</v>
      </c>
      <c r="S1848" s="76">
        <f t="shared" si="818"/>
        <v>0.7407407407407407</v>
      </c>
      <c r="T1848" s="77">
        <v>38</v>
      </c>
      <c r="U1848" s="78">
        <f t="shared" si="827"/>
        <v>2</v>
      </c>
      <c r="V1848" s="73">
        <f t="shared" si="845"/>
        <v>3876</v>
      </c>
      <c r="W1848" s="73">
        <f t="shared" si="819"/>
        <v>204</v>
      </c>
      <c r="X1848" s="76">
        <f t="shared" si="820"/>
        <v>5.2631578947368363E-2</v>
      </c>
      <c r="Y1848" s="73">
        <f t="shared" si="821"/>
        <v>60</v>
      </c>
      <c r="Z1848" s="73">
        <f t="shared" si="822"/>
        <v>0</v>
      </c>
      <c r="AA1848" s="73">
        <f t="shared" si="829"/>
        <v>0</v>
      </c>
      <c r="AB1848" s="73">
        <f t="shared" si="823"/>
        <v>25</v>
      </c>
      <c r="AC1848" s="73">
        <f t="shared" si="830"/>
        <v>2550</v>
      </c>
      <c r="AD1848" s="73">
        <f t="shared" si="831"/>
        <v>6120</v>
      </c>
      <c r="AE1848" s="73">
        <v>0</v>
      </c>
    </row>
    <row r="1849" spans="1:31" ht="15" customHeight="1">
      <c r="A1849" s="5" t="s">
        <v>124</v>
      </c>
      <c r="B1849" s="6" t="str">
        <f>IFERROR(VLOOKUP(A1849,'Distributor List'!$A$2:$D$77,2,0),"-")</f>
        <v>Gujranwala</v>
      </c>
      <c r="C1849" s="6" t="str">
        <f>IFERROR(VLOOKUP(A1849,'Distributor List'!$A$2:$D$77,3,0),"-")</f>
        <v>center-1</v>
      </c>
      <c r="D1849" s="6" t="str">
        <f>IFERROR(VLOOKUP(A1849,'Distributor List'!$A$2:$F$77,6,0),"-")</f>
        <v>Pak-1</v>
      </c>
      <c r="E1849" s="6" t="str">
        <f>IFERROR(VLOOKUP(A1849,'Distributor List'!$A$2:$D$77,4,0),"-")</f>
        <v>Distributor</v>
      </c>
      <c r="F1849" s="6" t="str">
        <f>IFERROR(VLOOKUP(H1849,'Price List'!$A$2:$H$109,8,0),"-")</f>
        <v>Medicronis</v>
      </c>
      <c r="G1849" s="6" t="str">
        <f>IFERROR(VLOOKUP(A1849,'Distributor List'!$A$2:$E$77,5,0),"-")</f>
        <v>Gujranwala Vacant</v>
      </c>
      <c r="H1849" s="10" t="s">
        <v>212</v>
      </c>
      <c r="I1849" s="58">
        <v>60</v>
      </c>
      <c r="J1849" s="72">
        <v>12</v>
      </c>
      <c r="K1849" s="72">
        <v>300</v>
      </c>
      <c r="L1849" s="73">
        <f t="shared" si="825"/>
        <v>720</v>
      </c>
      <c r="M1849" s="73">
        <f t="shared" si="824"/>
        <v>18000</v>
      </c>
      <c r="N1849" s="74">
        <v>12</v>
      </c>
      <c r="O1849" s="74">
        <f t="shared" si="832"/>
        <v>720</v>
      </c>
      <c r="P1849" s="73">
        <f t="shared" si="828"/>
        <v>0</v>
      </c>
      <c r="Q1849" s="75">
        <v>172.8</v>
      </c>
      <c r="R1849" s="73">
        <f t="shared" si="846"/>
        <v>10368</v>
      </c>
      <c r="S1849" s="76">
        <f t="shared" si="818"/>
        <v>6.9444444444444448E-2</v>
      </c>
      <c r="T1849" s="77">
        <v>0</v>
      </c>
      <c r="U1849" s="78">
        <f t="shared" si="827"/>
        <v>12</v>
      </c>
      <c r="V1849" s="73">
        <f t="shared" si="845"/>
        <v>0</v>
      </c>
      <c r="W1849" s="73">
        <f t="shared" si="819"/>
        <v>720</v>
      </c>
      <c r="X1849" s="76" t="str">
        <f t="shared" si="820"/>
        <v>-</v>
      </c>
      <c r="Y1849" s="73">
        <f t="shared" si="821"/>
        <v>18</v>
      </c>
      <c r="Z1849" s="73">
        <f t="shared" si="822"/>
        <v>0</v>
      </c>
      <c r="AA1849" s="73">
        <f t="shared" si="829"/>
        <v>0</v>
      </c>
      <c r="AB1849" s="73">
        <f t="shared" si="823"/>
        <v>282</v>
      </c>
      <c r="AC1849" s="73">
        <f t="shared" si="830"/>
        <v>16920</v>
      </c>
      <c r="AD1849" s="73">
        <f t="shared" si="831"/>
        <v>1080</v>
      </c>
      <c r="AE1849" s="73">
        <v>0</v>
      </c>
    </row>
    <row r="1850" spans="1:31" ht="15" customHeight="1">
      <c r="A1850" s="5" t="s">
        <v>124</v>
      </c>
      <c r="B1850" s="6" t="str">
        <f>IFERROR(VLOOKUP(A1850,'Distributor List'!$A$2:$D$77,2,0),"-")</f>
        <v>Gujranwala</v>
      </c>
      <c r="C1850" s="6" t="str">
        <f>IFERROR(VLOOKUP(A1850,'Distributor List'!$A$2:$D$77,3,0),"-")</f>
        <v>center-1</v>
      </c>
      <c r="D1850" s="6" t="str">
        <f>IFERROR(VLOOKUP(A1850,'Distributor List'!$A$2:$F$77,6,0),"-")</f>
        <v>Pak-1</v>
      </c>
      <c r="E1850" s="6" t="str">
        <f>IFERROR(VLOOKUP(A1850,'Distributor List'!$A$2:$D$77,4,0),"-")</f>
        <v>Distributor</v>
      </c>
      <c r="F1850" s="6" t="str">
        <f>IFERROR(VLOOKUP(H1850,'Price List'!$A$2:$H$109,8,0),"-")</f>
        <v>Medicronis</v>
      </c>
      <c r="G1850" s="6" t="str">
        <f>IFERROR(VLOOKUP(A1850,'Distributor List'!$A$2:$E$77,5,0),"-")</f>
        <v>Gujranwala Vacant</v>
      </c>
      <c r="H1850" s="10" t="s">
        <v>11</v>
      </c>
      <c r="I1850" s="58">
        <v>80</v>
      </c>
      <c r="J1850" s="72">
        <v>40</v>
      </c>
      <c r="K1850" s="72">
        <v>120</v>
      </c>
      <c r="L1850" s="73">
        <f t="shared" si="825"/>
        <v>3200</v>
      </c>
      <c r="M1850" s="73">
        <f t="shared" si="824"/>
        <v>9600</v>
      </c>
      <c r="N1850" s="74">
        <v>40</v>
      </c>
      <c r="O1850" s="74">
        <f t="shared" si="832"/>
        <v>3200</v>
      </c>
      <c r="P1850" s="73">
        <f t="shared" si="828"/>
        <v>0</v>
      </c>
      <c r="Q1850" s="75">
        <v>207.36</v>
      </c>
      <c r="R1850" s="73">
        <f t="shared" si="846"/>
        <v>16588.800000000003</v>
      </c>
      <c r="S1850" s="76">
        <f t="shared" si="818"/>
        <v>0.1929012345679012</v>
      </c>
      <c r="T1850" s="77">
        <v>0</v>
      </c>
      <c r="U1850" s="78">
        <f t="shared" si="827"/>
        <v>40</v>
      </c>
      <c r="V1850" s="73">
        <f t="shared" si="845"/>
        <v>0</v>
      </c>
      <c r="W1850" s="73">
        <f t="shared" si="819"/>
        <v>3200</v>
      </c>
      <c r="X1850" s="76" t="str">
        <f t="shared" si="820"/>
        <v>-</v>
      </c>
      <c r="Y1850" s="73">
        <f t="shared" si="821"/>
        <v>60</v>
      </c>
      <c r="Z1850" s="73">
        <f t="shared" si="822"/>
        <v>0</v>
      </c>
      <c r="AA1850" s="73">
        <f t="shared" si="829"/>
        <v>0</v>
      </c>
      <c r="AB1850" s="73">
        <f t="shared" si="823"/>
        <v>60</v>
      </c>
      <c r="AC1850" s="73">
        <f t="shared" si="830"/>
        <v>4800</v>
      </c>
      <c r="AD1850" s="73">
        <f t="shared" si="831"/>
        <v>4800</v>
      </c>
      <c r="AE1850" s="73">
        <v>0</v>
      </c>
    </row>
    <row r="1851" spans="1:31" ht="15" customHeight="1">
      <c r="A1851" s="5" t="s">
        <v>124</v>
      </c>
      <c r="B1851" s="6" t="str">
        <f>IFERROR(VLOOKUP(A1851,'Distributor List'!$A$2:$D$77,2,0),"-")</f>
        <v>Gujranwala</v>
      </c>
      <c r="C1851" s="6" t="str">
        <f>IFERROR(VLOOKUP(A1851,'Distributor List'!$A$2:$D$77,3,0),"-")</f>
        <v>center-1</v>
      </c>
      <c r="D1851" s="6" t="str">
        <f>IFERROR(VLOOKUP(A1851,'Distributor List'!$A$2:$F$77,6,0),"-")</f>
        <v>Pak-1</v>
      </c>
      <c r="E1851" s="6" t="str">
        <f>IFERROR(VLOOKUP(A1851,'Distributor List'!$A$2:$D$77,4,0),"-")</f>
        <v>Distributor</v>
      </c>
      <c r="F1851" s="6" t="str">
        <f>IFERROR(VLOOKUP(H1851,'Price List'!$A$2:$H$109,8,0),"-")</f>
        <v>Medicronis</v>
      </c>
      <c r="G1851" s="6" t="str">
        <f>IFERROR(VLOOKUP(A1851,'Distributor List'!$A$2:$E$77,5,0),"-")</f>
        <v>Gujranwala Vacant</v>
      </c>
      <c r="H1851" s="10" t="s">
        <v>143</v>
      </c>
      <c r="I1851" s="58">
        <v>105</v>
      </c>
      <c r="J1851" s="72">
        <v>51</v>
      </c>
      <c r="K1851" s="72">
        <v>265</v>
      </c>
      <c r="L1851" s="73">
        <f t="shared" si="825"/>
        <v>5355</v>
      </c>
      <c r="M1851" s="73">
        <f t="shared" si="824"/>
        <v>27825</v>
      </c>
      <c r="N1851" s="74">
        <v>51</v>
      </c>
      <c r="O1851" s="74">
        <f t="shared" si="832"/>
        <v>5355</v>
      </c>
      <c r="P1851" s="73">
        <f t="shared" si="828"/>
        <v>0</v>
      </c>
      <c r="Q1851" s="75">
        <v>414.72</v>
      </c>
      <c r="R1851" s="73">
        <f t="shared" si="846"/>
        <v>43545.600000000006</v>
      </c>
      <c r="S1851" s="76">
        <f t="shared" si="818"/>
        <v>0.12297453703703702</v>
      </c>
      <c r="T1851" s="77">
        <v>0</v>
      </c>
      <c r="U1851" s="78">
        <f t="shared" si="827"/>
        <v>51</v>
      </c>
      <c r="V1851" s="73">
        <f t="shared" si="845"/>
        <v>0</v>
      </c>
      <c r="W1851" s="73">
        <f t="shared" si="819"/>
        <v>5355</v>
      </c>
      <c r="X1851" s="76" t="str">
        <f t="shared" si="820"/>
        <v>-</v>
      </c>
      <c r="Y1851" s="73">
        <f t="shared" si="821"/>
        <v>76.5</v>
      </c>
      <c r="Z1851" s="73">
        <f t="shared" si="822"/>
        <v>0</v>
      </c>
      <c r="AA1851" s="73">
        <f t="shared" si="829"/>
        <v>0</v>
      </c>
      <c r="AB1851" s="73">
        <f t="shared" si="823"/>
        <v>188.5</v>
      </c>
      <c r="AC1851" s="73">
        <f t="shared" si="830"/>
        <v>19792.5</v>
      </c>
      <c r="AD1851" s="73">
        <f t="shared" si="831"/>
        <v>8032.5</v>
      </c>
      <c r="AE1851" s="73">
        <v>0</v>
      </c>
    </row>
    <row r="1852" spans="1:31" ht="15" customHeight="1">
      <c r="A1852" s="5" t="s">
        <v>124</v>
      </c>
      <c r="B1852" s="6" t="str">
        <f>IFERROR(VLOOKUP(A1852,'Distributor List'!$A$2:$D$77,2,0),"-")</f>
        <v>Gujranwala</v>
      </c>
      <c r="C1852" s="6" t="str">
        <f>IFERROR(VLOOKUP(A1852,'Distributor List'!$A$2:$D$77,3,0),"-")</f>
        <v>center-1</v>
      </c>
      <c r="D1852" s="6" t="str">
        <f>IFERROR(VLOOKUP(A1852,'Distributor List'!$A$2:$F$77,6,0),"-")</f>
        <v>Pak-1</v>
      </c>
      <c r="E1852" s="6" t="str">
        <f>IFERROR(VLOOKUP(A1852,'Distributor List'!$A$2:$D$77,4,0),"-")</f>
        <v>Distributor</v>
      </c>
      <c r="F1852" s="6" t="str">
        <f>IFERROR(VLOOKUP(H1852,'Price List'!$A$2:$H$109,8,0),"-")</f>
        <v>Transformer</v>
      </c>
      <c r="G1852" s="6" t="str">
        <f>IFERROR(VLOOKUP(A1852,'Distributor List'!$A$2:$E$77,5,0),"-")</f>
        <v>Gujranwala Vacant</v>
      </c>
      <c r="H1852" s="10" t="s">
        <v>178</v>
      </c>
      <c r="I1852" s="58">
        <v>297.5</v>
      </c>
      <c r="J1852" s="72">
        <v>0</v>
      </c>
      <c r="K1852" s="72">
        <v>0</v>
      </c>
      <c r="L1852" s="73">
        <f t="shared" si="825"/>
        <v>0</v>
      </c>
      <c r="M1852" s="73">
        <f t="shared" si="824"/>
        <v>0</v>
      </c>
      <c r="N1852" s="74">
        <v>0</v>
      </c>
      <c r="O1852" s="74">
        <f t="shared" si="832"/>
        <v>0</v>
      </c>
      <c r="P1852" s="73">
        <f t="shared" si="828"/>
        <v>0</v>
      </c>
      <c r="Q1852" s="75">
        <v>0</v>
      </c>
      <c r="R1852" s="73">
        <f t="shared" si="846"/>
        <v>0</v>
      </c>
      <c r="S1852" s="76" t="str">
        <f t="shared" si="818"/>
        <v>-</v>
      </c>
      <c r="T1852" s="77">
        <v>0</v>
      </c>
      <c r="U1852" s="78">
        <f t="shared" si="827"/>
        <v>0</v>
      </c>
      <c r="V1852" s="73">
        <f t="shared" si="845"/>
        <v>0</v>
      </c>
      <c r="W1852" s="73">
        <f t="shared" si="819"/>
        <v>0</v>
      </c>
      <c r="X1852" s="76" t="str">
        <f t="shared" si="820"/>
        <v>-</v>
      </c>
      <c r="Y1852" s="73">
        <f t="shared" si="821"/>
        <v>0</v>
      </c>
      <c r="Z1852" s="73">
        <f t="shared" si="822"/>
        <v>0</v>
      </c>
      <c r="AA1852" s="73">
        <f t="shared" si="829"/>
        <v>0</v>
      </c>
      <c r="AB1852" s="73">
        <f t="shared" si="823"/>
        <v>0</v>
      </c>
      <c r="AC1852" s="73">
        <f t="shared" si="830"/>
        <v>0</v>
      </c>
      <c r="AD1852" s="73">
        <f t="shared" si="831"/>
        <v>0</v>
      </c>
      <c r="AE1852" s="73">
        <v>0</v>
      </c>
    </row>
    <row r="1853" spans="1:31" ht="15" customHeight="1">
      <c r="A1853" s="5" t="s">
        <v>124</v>
      </c>
      <c r="B1853" s="6" t="str">
        <f>IFERROR(VLOOKUP(A1853,'Distributor List'!$A$2:$D$77,2,0),"-")</f>
        <v>Gujranwala</v>
      </c>
      <c r="C1853" s="6" t="str">
        <f>IFERROR(VLOOKUP(A1853,'Distributor List'!$A$2:$D$77,3,0),"-")</f>
        <v>center-1</v>
      </c>
      <c r="D1853" s="6" t="str">
        <f>IFERROR(VLOOKUP(A1853,'Distributor List'!$A$2:$F$77,6,0),"-")</f>
        <v>Pak-1</v>
      </c>
      <c r="E1853" s="6" t="str">
        <f>IFERROR(VLOOKUP(A1853,'Distributor List'!$A$2:$D$77,4,0),"-")</f>
        <v>Distributor</v>
      </c>
      <c r="F1853" s="6" t="str">
        <f>IFERROR(VLOOKUP(H1853,'Price List'!$A$2:$H$109,8,0),"-")</f>
        <v>Transformer</v>
      </c>
      <c r="G1853" s="6" t="str">
        <f>IFERROR(VLOOKUP(A1853,'Distributor List'!$A$2:$E$77,5,0),"-")</f>
        <v>Gujranwala Vacant</v>
      </c>
      <c r="H1853" s="10" t="s">
        <v>179</v>
      </c>
      <c r="I1853" s="58">
        <v>616.25</v>
      </c>
      <c r="J1853" s="72">
        <v>0</v>
      </c>
      <c r="K1853" s="72">
        <v>0</v>
      </c>
      <c r="L1853" s="73">
        <f t="shared" si="825"/>
        <v>0</v>
      </c>
      <c r="M1853" s="73">
        <f t="shared" si="824"/>
        <v>0</v>
      </c>
      <c r="N1853" s="74">
        <v>0</v>
      </c>
      <c r="O1853" s="74">
        <f t="shared" si="832"/>
        <v>0</v>
      </c>
      <c r="P1853" s="73">
        <f t="shared" si="828"/>
        <v>0</v>
      </c>
      <c r="Q1853" s="75">
        <v>0</v>
      </c>
      <c r="R1853" s="73">
        <f t="shared" si="846"/>
        <v>0</v>
      </c>
      <c r="S1853" s="76" t="str">
        <f t="shared" si="818"/>
        <v>-</v>
      </c>
      <c r="T1853" s="77">
        <v>0</v>
      </c>
      <c r="U1853" s="78">
        <f t="shared" si="827"/>
        <v>0</v>
      </c>
      <c r="V1853" s="73">
        <f t="shared" si="845"/>
        <v>0</v>
      </c>
      <c r="W1853" s="73">
        <f t="shared" si="819"/>
        <v>0</v>
      </c>
      <c r="X1853" s="76" t="str">
        <f t="shared" si="820"/>
        <v>-</v>
      </c>
      <c r="Y1853" s="73">
        <f t="shared" si="821"/>
        <v>0</v>
      </c>
      <c r="Z1853" s="73">
        <f t="shared" si="822"/>
        <v>0</v>
      </c>
      <c r="AA1853" s="73">
        <f t="shared" si="829"/>
        <v>0</v>
      </c>
      <c r="AB1853" s="73">
        <f t="shared" si="823"/>
        <v>0</v>
      </c>
      <c r="AC1853" s="73">
        <f t="shared" si="830"/>
        <v>0</v>
      </c>
      <c r="AD1853" s="73">
        <f t="shared" si="831"/>
        <v>0</v>
      </c>
      <c r="AE1853" s="73">
        <v>0</v>
      </c>
    </row>
    <row r="1854" spans="1:31" ht="15" customHeight="1">
      <c r="A1854" s="5" t="s">
        <v>124</v>
      </c>
      <c r="B1854" s="6" t="str">
        <f>IFERROR(VLOOKUP(A1854,'Distributor List'!$A$2:$D$77,2,0),"-")</f>
        <v>Gujranwala</v>
      </c>
      <c r="C1854" s="6" t="str">
        <f>IFERROR(VLOOKUP(A1854,'Distributor List'!$A$2:$D$77,3,0),"-")</f>
        <v>center-1</v>
      </c>
      <c r="D1854" s="6" t="str">
        <f>IFERROR(VLOOKUP(A1854,'Distributor List'!$A$2:$F$77,6,0),"-")</f>
        <v>Pak-1</v>
      </c>
      <c r="E1854" s="6" t="str">
        <f>IFERROR(VLOOKUP(A1854,'Distributor List'!$A$2:$D$77,4,0),"-")</f>
        <v>Distributor</v>
      </c>
      <c r="F1854" s="6" t="str">
        <f>IFERROR(VLOOKUP(H1854,'Price List'!$A$2:$H$109,8,0),"-")</f>
        <v>Medicronis</v>
      </c>
      <c r="G1854" s="6" t="str">
        <f>IFERROR(VLOOKUP(A1854,'Distributor List'!$A$2:$E$77,5,0),"-")</f>
        <v>Gujranwala Vacant</v>
      </c>
      <c r="H1854" s="10" t="s">
        <v>180</v>
      </c>
      <c r="I1854" s="58">
        <v>270</v>
      </c>
      <c r="J1854" s="72">
        <v>31</v>
      </c>
      <c r="K1854" s="72">
        <v>16</v>
      </c>
      <c r="L1854" s="73">
        <f t="shared" si="825"/>
        <v>8370</v>
      </c>
      <c r="M1854" s="73">
        <f t="shared" si="824"/>
        <v>4320</v>
      </c>
      <c r="N1854" s="74">
        <v>31</v>
      </c>
      <c r="O1854" s="74">
        <f t="shared" si="832"/>
        <v>8370</v>
      </c>
      <c r="P1854" s="73">
        <f t="shared" si="828"/>
        <v>0</v>
      </c>
      <c r="Q1854" s="75">
        <v>42</v>
      </c>
      <c r="R1854" s="73">
        <f t="shared" si="846"/>
        <v>11340</v>
      </c>
      <c r="S1854" s="76">
        <f t="shared" si="818"/>
        <v>0.73809523809523814</v>
      </c>
      <c r="T1854" s="77">
        <v>0</v>
      </c>
      <c r="U1854" s="78">
        <f t="shared" si="827"/>
        <v>31</v>
      </c>
      <c r="V1854" s="73">
        <f t="shared" si="845"/>
        <v>0</v>
      </c>
      <c r="W1854" s="73">
        <f t="shared" si="819"/>
        <v>8370</v>
      </c>
      <c r="X1854" s="76" t="str">
        <f t="shared" si="820"/>
        <v>-</v>
      </c>
      <c r="Y1854" s="73">
        <f t="shared" si="821"/>
        <v>46.5</v>
      </c>
      <c r="Z1854" s="73">
        <f t="shared" si="822"/>
        <v>30.5</v>
      </c>
      <c r="AA1854" s="73">
        <f t="shared" si="829"/>
        <v>8235</v>
      </c>
      <c r="AB1854" s="73">
        <f t="shared" si="823"/>
        <v>0</v>
      </c>
      <c r="AC1854" s="73">
        <f t="shared" si="830"/>
        <v>0</v>
      </c>
      <c r="AD1854" s="73">
        <f t="shared" si="831"/>
        <v>12555</v>
      </c>
      <c r="AE1854" s="73">
        <v>0</v>
      </c>
    </row>
    <row r="1855" spans="1:31" ht="15" customHeight="1">
      <c r="A1855" s="5" t="s">
        <v>124</v>
      </c>
      <c r="B1855" s="6" t="str">
        <f>IFERROR(VLOOKUP(A1855,'Distributor List'!$A$2:$D$77,2,0),"-")</f>
        <v>Gujranwala</v>
      </c>
      <c r="C1855" s="6" t="str">
        <f>IFERROR(VLOOKUP(A1855,'Distributor List'!$A$2:$D$77,3,0),"-")</f>
        <v>center-1</v>
      </c>
      <c r="D1855" s="6" t="str">
        <f>IFERROR(VLOOKUP(A1855,'Distributor List'!$A$2:$F$77,6,0),"-")</f>
        <v>Pak-1</v>
      </c>
      <c r="E1855" s="6" t="str">
        <f>IFERROR(VLOOKUP(A1855,'Distributor List'!$A$2:$D$77,4,0),"-")</f>
        <v>Distributor</v>
      </c>
      <c r="F1855" s="6" t="str">
        <f>IFERROR(VLOOKUP(H1855,'Price List'!$A$2:$H$109,8,0),"-")</f>
        <v>Medicronis</v>
      </c>
      <c r="G1855" s="6" t="str">
        <f>IFERROR(VLOOKUP(A1855,'Distributor List'!$A$2:$E$77,5,0),"-")</f>
        <v>Gujranwala Vacant</v>
      </c>
      <c r="H1855" s="10" t="s">
        <v>181</v>
      </c>
      <c r="I1855" s="58">
        <v>670</v>
      </c>
      <c r="J1855" s="72">
        <v>15</v>
      </c>
      <c r="K1855" s="72">
        <v>37</v>
      </c>
      <c r="L1855" s="73">
        <f t="shared" si="825"/>
        <v>10050</v>
      </c>
      <c r="M1855" s="73">
        <f t="shared" si="824"/>
        <v>24790</v>
      </c>
      <c r="N1855" s="74">
        <v>15</v>
      </c>
      <c r="O1855" s="74">
        <f t="shared" si="832"/>
        <v>10050</v>
      </c>
      <c r="P1855" s="73">
        <f t="shared" si="828"/>
        <v>0</v>
      </c>
      <c r="Q1855" s="75">
        <v>33.6</v>
      </c>
      <c r="R1855" s="73">
        <f t="shared" si="846"/>
        <v>22512</v>
      </c>
      <c r="S1855" s="76">
        <f t="shared" si="818"/>
        <v>0.44642857142857145</v>
      </c>
      <c r="T1855" s="77">
        <v>0</v>
      </c>
      <c r="U1855" s="78">
        <f t="shared" si="827"/>
        <v>15</v>
      </c>
      <c r="V1855" s="73">
        <f t="shared" si="845"/>
        <v>0</v>
      </c>
      <c r="W1855" s="73">
        <f t="shared" si="819"/>
        <v>10050</v>
      </c>
      <c r="X1855" s="76" t="str">
        <f t="shared" si="820"/>
        <v>-</v>
      </c>
      <c r="Y1855" s="73">
        <f t="shared" si="821"/>
        <v>22.5</v>
      </c>
      <c r="Z1855" s="73">
        <f t="shared" si="822"/>
        <v>0</v>
      </c>
      <c r="AA1855" s="73">
        <f t="shared" si="829"/>
        <v>0</v>
      </c>
      <c r="AB1855" s="73">
        <f t="shared" si="823"/>
        <v>14.5</v>
      </c>
      <c r="AC1855" s="73">
        <f t="shared" si="830"/>
        <v>9715</v>
      </c>
      <c r="AD1855" s="73">
        <f t="shared" si="831"/>
        <v>15075</v>
      </c>
      <c r="AE1855" s="73">
        <v>0</v>
      </c>
    </row>
    <row r="1856" spans="1:31" ht="15" customHeight="1">
      <c r="A1856" s="5" t="s">
        <v>124</v>
      </c>
      <c r="B1856" s="6" t="str">
        <f>IFERROR(VLOOKUP(A1856,'Distributor List'!$A$2:$D$77,2,0),"-")</f>
        <v>Gujranwala</v>
      </c>
      <c r="C1856" s="6" t="str">
        <f>IFERROR(VLOOKUP(A1856,'Distributor List'!$A$2:$D$77,3,0),"-")</f>
        <v>center-1</v>
      </c>
      <c r="D1856" s="6" t="str">
        <f>IFERROR(VLOOKUP(A1856,'Distributor List'!$A$2:$F$77,6,0),"-")</f>
        <v>Pak-1</v>
      </c>
      <c r="E1856" s="6" t="str">
        <f>IFERROR(VLOOKUP(A1856,'Distributor List'!$A$2:$D$77,4,0),"-")</f>
        <v>Distributor</v>
      </c>
      <c r="F1856" s="6" t="str">
        <f>IFERROR(VLOOKUP(H1856,'Price List'!$A$2:$H$109,8,0),"-")</f>
        <v>Medicronis</v>
      </c>
      <c r="G1856" s="6" t="str">
        <f>IFERROR(VLOOKUP(A1856,'Distributor List'!$A$2:$E$77,5,0),"-")</f>
        <v>Gujranwala Vacant</v>
      </c>
      <c r="H1856" s="10" t="s">
        <v>182</v>
      </c>
      <c r="I1856" s="58">
        <v>56</v>
      </c>
      <c r="J1856" s="72">
        <v>0</v>
      </c>
      <c r="K1856" s="72">
        <v>46</v>
      </c>
      <c r="L1856" s="73">
        <f t="shared" si="825"/>
        <v>0</v>
      </c>
      <c r="M1856" s="73">
        <f t="shared" si="824"/>
        <v>2576</v>
      </c>
      <c r="N1856" s="74">
        <v>0</v>
      </c>
      <c r="O1856" s="74">
        <f t="shared" si="832"/>
        <v>0</v>
      </c>
      <c r="P1856" s="73">
        <f t="shared" si="828"/>
        <v>0</v>
      </c>
      <c r="Q1856" s="75">
        <v>54</v>
      </c>
      <c r="R1856" s="73">
        <f t="shared" si="846"/>
        <v>3024</v>
      </c>
      <c r="S1856" s="76">
        <f t="shared" si="818"/>
        <v>0</v>
      </c>
      <c r="T1856" s="77">
        <v>0</v>
      </c>
      <c r="U1856" s="78">
        <f t="shared" si="827"/>
        <v>0</v>
      </c>
      <c r="V1856" s="73">
        <f t="shared" si="845"/>
        <v>0</v>
      </c>
      <c r="W1856" s="73">
        <f t="shared" si="819"/>
        <v>0</v>
      </c>
      <c r="X1856" s="76" t="str">
        <f t="shared" si="820"/>
        <v>-</v>
      </c>
      <c r="Y1856" s="73">
        <f t="shared" si="821"/>
        <v>0</v>
      </c>
      <c r="Z1856" s="73">
        <f t="shared" si="822"/>
        <v>0</v>
      </c>
      <c r="AA1856" s="73">
        <f t="shared" si="829"/>
        <v>0</v>
      </c>
      <c r="AB1856" s="73">
        <f t="shared" si="823"/>
        <v>46</v>
      </c>
      <c r="AC1856" s="73">
        <f t="shared" si="830"/>
        <v>2576</v>
      </c>
      <c r="AD1856" s="73">
        <f t="shared" si="831"/>
        <v>0</v>
      </c>
      <c r="AE1856" s="73">
        <v>0</v>
      </c>
    </row>
    <row r="1857" spans="1:31" ht="15" customHeight="1">
      <c r="A1857" s="5" t="s">
        <v>124</v>
      </c>
      <c r="B1857" s="6" t="str">
        <f>IFERROR(VLOOKUP(A1857,'Distributor List'!$A$2:$D$77,2,0),"-")</f>
        <v>Gujranwala</v>
      </c>
      <c r="C1857" s="6" t="str">
        <f>IFERROR(VLOOKUP(A1857,'Distributor List'!$A$2:$D$77,3,0),"-")</f>
        <v>center-1</v>
      </c>
      <c r="D1857" s="6" t="str">
        <f>IFERROR(VLOOKUP(A1857,'Distributor List'!$A$2:$F$77,6,0),"-")</f>
        <v>Pak-1</v>
      </c>
      <c r="E1857" s="6" t="str">
        <f>IFERROR(VLOOKUP(A1857,'Distributor List'!$A$2:$D$77,4,0),"-")</f>
        <v>Distributor</v>
      </c>
      <c r="F1857" s="6" t="str">
        <f>IFERROR(VLOOKUP(H1857,'Price List'!$A$2:$H$109,8,0),"-")</f>
        <v>Medicronis</v>
      </c>
      <c r="G1857" s="6" t="str">
        <f>IFERROR(VLOOKUP(A1857,'Distributor List'!$A$2:$E$77,5,0),"-")</f>
        <v>Gujranwala Vacant</v>
      </c>
      <c r="H1857" s="10" t="s">
        <v>183</v>
      </c>
      <c r="I1857" s="58">
        <v>72</v>
      </c>
      <c r="J1857" s="72">
        <v>20</v>
      </c>
      <c r="K1857" s="72">
        <v>80</v>
      </c>
      <c r="L1857" s="73">
        <f t="shared" si="825"/>
        <v>1440</v>
      </c>
      <c r="M1857" s="73">
        <f t="shared" si="824"/>
        <v>5760</v>
      </c>
      <c r="N1857" s="74">
        <v>20</v>
      </c>
      <c r="O1857" s="74">
        <f t="shared" si="832"/>
        <v>1440</v>
      </c>
      <c r="P1857" s="73">
        <f t="shared" si="828"/>
        <v>0</v>
      </c>
      <c r="Q1857" s="75">
        <v>54</v>
      </c>
      <c r="R1857" s="73">
        <f t="shared" si="846"/>
        <v>3888</v>
      </c>
      <c r="S1857" s="76">
        <f t="shared" ref="S1857:S1893" si="847">IFERROR(L1857/R1857,"-")</f>
        <v>0.37037037037037035</v>
      </c>
      <c r="T1857" s="77">
        <v>0</v>
      </c>
      <c r="U1857" s="78">
        <f t="shared" si="827"/>
        <v>20</v>
      </c>
      <c r="V1857" s="73">
        <f t="shared" si="845"/>
        <v>0</v>
      </c>
      <c r="W1857" s="73">
        <f t="shared" ref="W1857:W1893" si="848">L1857-V1857</f>
        <v>1440</v>
      </c>
      <c r="X1857" s="76" t="str">
        <f t="shared" ref="X1857:X1893" si="849">IFERROR(L1857/V1857-1,"-")</f>
        <v>-</v>
      </c>
      <c r="Y1857" s="73">
        <f t="shared" ref="Y1857:Y1893" si="850">(J1857)/1*1.5</f>
        <v>30</v>
      </c>
      <c r="Z1857" s="73">
        <f t="shared" ref="Z1857:Z1893" si="851">IF(Y1857&gt;K1857,Y1857-K1857,0)</f>
        <v>0</v>
      </c>
      <c r="AA1857" s="73">
        <f t="shared" si="829"/>
        <v>0</v>
      </c>
      <c r="AB1857" s="73">
        <f t="shared" ref="AB1857:AB1893" si="852">IF(Y1857&lt;K1857,K1857-Y1857,0)</f>
        <v>50</v>
      </c>
      <c r="AC1857" s="73">
        <f t="shared" si="830"/>
        <v>3600</v>
      </c>
      <c r="AD1857" s="73">
        <f t="shared" si="831"/>
        <v>2160</v>
      </c>
      <c r="AE1857" s="73">
        <v>0</v>
      </c>
    </row>
    <row r="1858" spans="1:31" ht="15" customHeight="1">
      <c r="A1858" s="5" t="s">
        <v>124</v>
      </c>
      <c r="B1858" s="6" t="str">
        <f>IFERROR(VLOOKUP(A1858,'Distributor List'!$A$2:$D$77,2,0),"-")</f>
        <v>Gujranwala</v>
      </c>
      <c r="C1858" s="6" t="str">
        <f>IFERROR(VLOOKUP(A1858,'Distributor List'!$A$2:$D$77,3,0),"-")</f>
        <v>center-1</v>
      </c>
      <c r="D1858" s="6" t="str">
        <f>IFERROR(VLOOKUP(A1858,'Distributor List'!$A$2:$F$77,6,0),"-")</f>
        <v>Pak-1</v>
      </c>
      <c r="E1858" s="6" t="str">
        <f>IFERROR(VLOOKUP(A1858,'Distributor List'!$A$2:$D$77,4,0),"-")</f>
        <v>Distributor</v>
      </c>
      <c r="F1858" s="6" t="str">
        <f>IFERROR(VLOOKUP(H1858,'Price List'!$A$2:$H$109,8,0),"-")</f>
        <v>Medicronis</v>
      </c>
      <c r="G1858" s="6" t="str">
        <f>IFERROR(VLOOKUP(A1858,'Distributor List'!$A$2:$E$77,5,0),"-")</f>
        <v>Gujranwala Vacant</v>
      </c>
      <c r="H1858" s="10" t="s">
        <v>184</v>
      </c>
      <c r="I1858" s="58">
        <v>105</v>
      </c>
      <c r="J1858" s="72">
        <v>0</v>
      </c>
      <c r="K1858" s="72">
        <v>231</v>
      </c>
      <c r="L1858" s="73">
        <f t="shared" si="825"/>
        <v>0</v>
      </c>
      <c r="M1858" s="73">
        <f t="shared" si="824"/>
        <v>24255</v>
      </c>
      <c r="N1858" s="74">
        <v>0</v>
      </c>
      <c r="O1858" s="74">
        <f t="shared" si="832"/>
        <v>0</v>
      </c>
      <c r="P1858" s="73">
        <f t="shared" si="828"/>
        <v>0</v>
      </c>
      <c r="Q1858" s="75">
        <v>54</v>
      </c>
      <c r="R1858" s="73">
        <f t="shared" si="846"/>
        <v>5670</v>
      </c>
      <c r="S1858" s="76">
        <f t="shared" si="847"/>
        <v>0</v>
      </c>
      <c r="T1858" s="77">
        <v>0</v>
      </c>
      <c r="U1858" s="78">
        <f t="shared" si="827"/>
        <v>0</v>
      </c>
      <c r="V1858" s="73">
        <f t="shared" si="845"/>
        <v>0</v>
      </c>
      <c r="W1858" s="73">
        <f t="shared" si="848"/>
        <v>0</v>
      </c>
      <c r="X1858" s="76" t="str">
        <f t="shared" si="849"/>
        <v>-</v>
      </c>
      <c r="Y1858" s="73">
        <f t="shared" si="850"/>
        <v>0</v>
      </c>
      <c r="Z1858" s="73">
        <f t="shared" si="851"/>
        <v>0</v>
      </c>
      <c r="AA1858" s="73">
        <f t="shared" si="829"/>
        <v>0</v>
      </c>
      <c r="AB1858" s="73">
        <f t="shared" si="852"/>
        <v>231</v>
      </c>
      <c r="AC1858" s="73">
        <f t="shared" si="830"/>
        <v>24255</v>
      </c>
      <c r="AD1858" s="73">
        <f t="shared" si="831"/>
        <v>0</v>
      </c>
      <c r="AE1858" s="73">
        <v>0</v>
      </c>
    </row>
    <row r="1859" spans="1:31" ht="15" customHeight="1">
      <c r="A1859" s="5" t="s">
        <v>124</v>
      </c>
      <c r="B1859" s="6" t="str">
        <f>IFERROR(VLOOKUP(A1859,'Distributor List'!$A$2:$D$77,2,0),"-")</f>
        <v>Gujranwala</v>
      </c>
      <c r="C1859" s="6" t="str">
        <f>IFERROR(VLOOKUP(A1859,'Distributor List'!$A$2:$D$77,3,0),"-")</f>
        <v>center-1</v>
      </c>
      <c r="D1859" s="6" t="str">
        <f>IFERROR(VLOOKUP(A1859,'Distributor List'!$A$2:$F$77,6,0),"-")</f>
        <v>Pak-1</v>
      </c>
      <c r="E1859" s="6" t="str">
        <f>IFERROR(VLOOKUP(A1859,'Distributor List'!$A$2:$D$77,4,0),"-")</f>
        <v>Distributor</v>
      </c>
      <c r="F1859" s="6" t="str">
        <f>IFERROR(VLOOKUP(H1859,'Price List'!$A$2:$H$109,8,0),"-")</f>
        <v>Medicronis</v>
      </c>
      <c r="G1859" s="6" t="str">
        <f>IFERROR(VLOOKUP(A1859,'Distributor List'!$A$2:$E$77,5,0),"-")</f>
        <v>Gujranwala Vacant</v>
      </c>
      <c r="H1859" s="10" t="s">
        <v>185</v>
      </c>
      <c r="I1859" s="58">
        <v>140</v>
      </c>
      <c r="J1859" s="72">
        <v>0</v>
      </c>
      <c r="K1859" s="72">
        <v>0</v>
      </c>
      <c r="L1859" s="73">
        <f t="shared" si="825"/>
        <v>0</v>
      </c>
      <c r="M1859" s="73">
        <f t="shared" si="824"/>
        <v>0</v>
      </c>
      <c r="N1859" s="74">
        <v>0</v>
      </c>
      <c r="O1859" s="74">
        <f t="shared" si="832"/>
        <v>0</v>
      </c>
      <c r="P1859" s="73">
        <f t="shared" si="828"/>
        <v>0</v>
      </c>
      <c r="Q1859" s="75">
        <v>96</v>
      </c>
      <c r="R1859" s="73">
        <f t="shared" si="846"/>
        <v>13440</v>
      </c>
      <c r="S1859" s="76">
        <f t="shared" si="847"/>
        <v>0</v>
      </c>
      <c r="T1859" s="77">
        <v>0</v>
      </c>
      <c r="U1859" s="78">
        <f t="shared" si="827"/>
        <v>0</v>
      </c>
      <c r="V1859" s="73">
        <f t="shared" si="845"/>
        <v>0</v>
      </c>
      <c r="W1859" s="73">
        <f t="shared" si="848"/>
        <v>0</v>
      </c>
      <c r="X1859" s="76" t="str">
        <f t="shared" si="849"/>
        <v>-</v>
      </c>
      <c r="Y1859" s="73">
        <f t="shared" si="850"/>
        <v>0</v>
      </c>
      <c r="Z1859" s="73">
        <f t="shared" si="851"/>
        <v>0</v>
      </c>
      <c r="AA1859" s="73">
        <f t="shared" si="829"/>
        <v>0</v>
      </c>
      <c r="AB1859" s="73">
        <f t="shared" si="852"/>
        <v>0</v>
      </c>
      <c r="AC1859" s="73">
        <f t="shared" si="830"/>
        <v>0</v>
      </c>
      <c r="AD1859" s="73">
        <f t="shared" si="831"/>
        <v>0</v>
      </c>
      <c r="AE1859" s="73">
        <v>0</v>
      </c>
    </row>
    <row r="1860" spans="1:31" ht="15" customHeight="1">
      <c r="A1860" s="5" t="s">
        <v>124</v>
      </c>
      <c r="B1860" s="6" t="str">
        <f>IFERROR(VLOOKUP(A1860,'Distributor List'!$A$2:$D$77,2,0),"-")</f>
        <v>Gujranwala</v>
      </c>
      <c r="C1860" s="6" t="str">
        <f>IFERROR(VLOOKUP(A1860,'Distributor List'!$A$2:$D$77,3,0),"-")</f>
        <v>center-1</v>
      </c>
      <c r="D1860" s="6" t="str">
        <f>IFERROR(VLOOKUP(A1860,'Distributor List'!$A$2:$F$77,6,0),"-")</f>
        <v>Pak-1</v>
      </c>
      <c r="E1860" s="6" t="str">
        <f>IFERROR(VLOOKUP(A1860,'Distributor List'!$A$2:$D$77,4,0),"-")</f>
        <v>Distributor</v>
      </c>
      <c r="F1860" s="6" t="str">
        <f>IFERROR(VLOOKUP(H1860,'Price List'!$A$2:$H$109,8,0),"-")</f>
        <v>Medicronis</v>
      </c>
      <c r="G1860" s="6" t="str">
        <f>IFERROR(VLOOKUP(A1860,'Distributor List'!$A$2:$E$77,5,0),"-")</f>
        <v>Gujranwala Vacant</v>
      </c>
      <c r="H1860" s="10" t="s">
        <v>186</v>
      </c>
      <c r="I1860" s="58">
        <v>199</v>
      </c>
      <c r="J1860" s="72">
        <v>0</v>
      </c>
      <c r="K1860" s="72">
        <v>0</v>
      </c>
      <c r="L1860" s="73">
        <f t="shared" si="825"/>
        <v>0</v>
      </c>
      <c r="M1860" s="73">
        <f t="shared" ref="M1860:M1893" si="853">K1860*I1860</f>
        <v>0</v>
      </c>
      <c r="N1860" s="74">
        <v>0</v>
      </c>
      <c r="O1860" s="74">
        <f t="shared" si="832"/>
        <v>0</v>
      </c>
      <c r="P1860" s="73">
        <f t="shared" si="828"/>
        <v>0</v>
      </c>
      <c r="Q1860" s="75">
        <v>72</v>
      </c>
      <c r="R1860" s="73">
        <f t="shared" si="846"/>
        <v>14328</v>
      </c>
      <c r="S1860" s="76">
        <f t="shared" si="847"/>
        <v>0</v>
      </c>
      <c r="T1860" s="77">
        <v>0</v>
      </c>
      <c r="U1860" s="78">
        <f t="shared" si="827"/>
        <v>0</v>
      </c>
      <c r="V1860" s="73">
        <f t="shared" si="845"/>
        <v>0</v>
      </c>
      <c r="W1860" s="73">
        <f t="shared" si="848"/>
        <v>0</v>
      </c>
      <c r="X1860" s="76" t="str">
        <f t="shared" si="849"/>
        <v>-</v>
      </c>
      <c r="Y1860" s="73">
        <f t="shared" si="850"/>
        <v>0</v>
      </c>
      <c r="Z1860" s="73">
        <f t="shared" si="851"/>
        <v>0</v>
      </c>
      <c r="AA1860" s="73">
        <f t="shared" si="829"/>
        <v>0</v>
      </c>
      <c r="AB1860" s="73">
        <f t="shared" si="852"/>
        <v>0</v>
      </c>
      <c r="AC1860" s="73">
        <f t="shared" si="830"/>
        <v>0</v>
      </c>
      <c r="AD1860" s="73">
        <f t="shared" si="831"/>
        <v>0</v>
      </c>
      <c r="AE1860" s="73">
        <v>0</v>
      </c>
    </row>
    <row r="1861" spans="1:31" ht="15" customHeight="1">
      <c r="A1861" s="5" t="s">
        <v>124</v>
      </c>
      <c r="B1861" s="6" t="str">
        <f>IFERROR(VLOOKUP(A1861,'Distributor List'!$A$2:$D$77,2,0),"-")</f>
        <v>Gujranwala</v>
      </c>
      <c r="C1861" s="6" t="str">
        <f>IFERROR(VLOOKUP(A1861,'Distributor List'!$A$2:$D$77,3,0),"-")</f>
        <v>center-1</v>
      </c>
      <c r="D1861" s="6" t="str">
        <f>IFERROR(VLOOKUP(A1861,'Distributor List'!$A$2:$F$77,6,0),"-")</f>
        <v>Pak-1</v>
      </c>
      <c r="E1861" s="6" t="str">
        <f>IFERROR(VLOOKUP(A1861,'Distributor List'!$A$2:$D$77,4,0),"-")</f>
        <v>Distributor</v>
      </c>
      <c r="F1861" s="6" t="str">
        <f>IFERROR(VLOOKUP(H1861,'Price List'!$A$2:$H$109,8,0),"-")</f>
        <v>Transformer</v>
      </c>
      <c r="G1861" s="6" t="str">
        <f>IFERROR(VLOOKUP(A1861,'Distributor List'!$A$2:$E$77,5,0),"-")</f>
        <v>Gujranwala Vacant</v>
      </c>
      <c r="H1861" s="10" t="s">
        <v>187</v>
      </c>
      <c r="I1861" s="58">
        <v>187</v>
      </c>
      <c r="J1861" s="72">
        <v>0</v>
      </c>
      <c r="K1861" s="72">
        <v>0</v>
      </c>
      <c r="L1861" s="73">
        <f t="shared" ref="L1861:L1924" si="854">J1861*I1861</f>
        <v>0</v>
      </c>
      <c r="M1861" s="73">
        <f t="shared" si="853"/>
        <v>0</v>
      </c>
      <c r="N1861" s="74">
        <v>0</v>
      </c>
      <c r="O1861" s="74">
        <f t="shared" si="832"/>
        <v>0</v>
      </c>
      <c r="P1861" s="73">
        <f t="shared" si="828"/>
        <v>0</v>
      </c>
      <c r="Q1861" s="75">
        <v>0</v>
      </c>
      <c r="R1861" s="73">
        <f t="shared" si="846"/>
        <v>0</v>
      </c>
      <c r="S1861" s="76" t="str">
        <f t="shared" si="847"/>
        <v>-</v>
      </c>
      <c r="T1861" s="77">
        <v>0</v>
      </c>
      <c r="U1861" s="78">
        <f t="shared" si="827"/>
        <v>0</v>
      </c>
      <c r="V1861" s="73">
        <f t="shared" si="845"/>
        <v>0</v>
      </c>
      <c r="W1861" s="73">
        <f t="shared" si="848"/>
        <v>0</v>
      </c>
      <c r="X1861" s="76" t="str">
        <f t="shared" si="849"/>
        <v>-</v>
      </c>
      <c r="Y1861" s="73">
        <f t="shared" si="850"/>
        <v>0</v>
      </c>
      <c r="Z1861" s="73">
        <f t="shared" si="851"/>
        <v>0</v>
      </c>
      <c r="AA1861" s="73">
        <f t="shared" si="829"/>
        <v>0</v>
      </c>
      <c r="AB1861" s="73">
        <f t="shared" si="852"/>
        <v>0</v>
      </c>
      <c r="AC1861" s="73">
        <f t="shared" si="830"/>
        <v>0</v>
      </c>
      <c r="AD1861" s="73">
        <f t="shared" si="831"/>
        <v>0</v>
      </c>
      <c r="AE1861" s="73">
        <v>0</v>
      </c>
    </row>
    <row r="1862" spans="1:31" ht="15" customHeight="1">
      <c r="A1862" s="5" t="s">
        <v>124</v>
      </c>
      <c r="B1862" s="6" t="str">
        <f>IFERROR(VLOOKUP(A1862,'Distributor List'!$A$2:$D$77,2,0),"-")</f>
        <v>Gujranwala</v>
      </c>
      <c r="C1862" s="6" t="str">
        <f>IFERROR(VLOOKUP(A1862,'Distributor List'!$A$2:$D$77,3,0),"-")</f>
        <v>center-1</v>
      </c>
      <c r="D1862" s="6" t="str">
        <f>IFERROR(VLOOKUP(A1862,'Distributor List'!$A$2:$F$77,6,0),"-")</f>
        <v>Pak-1</v>
      </c>
      <c r="E1862" s="6" t="str">
        <f>IFERROR(VLOOKUP(A1862,'Distributor List'!$A$2:$D$77,4,0),"-")</f>
        <v>Distributor</v>
      </c>
      <c r="F1862" s="6" t="str">
        <f>IFERROR(VLOOKUP(H1862,'Price List'!$A$2:$H$109,8,0),"-")</f>
        <v>Medicronis</v>
      </c>
      <c r="G1862" s="6" t="str">
        <f>IFERROR(VLOOKUP(A1862,'Distributor List'!$A$2:$E$77,5,0),"-")</f>
        <v>Gujranwala Vacant</v>
      </c>
      <c r="H1862" s="10" t="s">
        <v>188</v>
      </c>
      <c r="I1862" s="58">
        <v>102</v>
      </c>
      <c r="J1862" s="72">
        <v>47</v>
      </c>
      <c r="K1862" s="72">
        <v>4</v>
      </c>
      <c r="L1862" s="73">
        <f t="shared" si="854"/>
        <v>4794</v>
      </c>
      <c r="M1862" s="73">
        <f t="shared" si="853"/>
        <v>408</v>
      </c>
      <c r="N1862" s="74">
        <v>47</v>
      </c>
      <c r="O1862" s="74">
        <f t="shared" si="832"/>
        <v>4794</v>
      </c>
      <c r="P1862" s="73">
        <f t="shared" si="828"/>
        <v>0</v>
      </c>
      <c r="Q1862" s="75">
        <v>63</v>
      </c>
      <c r="R1862" s="73">
        <f t="shared" si="846"/>
        <v>6426</v>
      </c>
      <c r="S1862" s="76">
        <f t="shared" si="847"/>
        <v>0.74603174603174605</v>
      </c>
      <c r="T1862" s="77">
        <v>0</v>
      </c>
      <c r="U1862" s="78">
        <f t="shared" si="827"/>
        <v>47</v>
      </c>
      <c r="V1862" s="73">
        <f t="shared" si="845"/>
        <v>0</v>
      </c>
      <c r="W1862" s="73">
        <f t="shared" si="848"/>
        <v>4794</v>
      </c>
      <c r="X1862" s="76" t="str">
        <f t="shared" si="849"/>
        <v>-</v>
      </c>
      <c r="Y1862" s="73">
        <f t="shared" si="850"/>
        <v>70.5</v>
      </c>
      <c r="Z1862" s="73">
        <f t="shared" si="851"/>
        <v>66.5</v>
      </c>
      <c r="AA1862" s="73">
        <f t="shared" si="829"/>
        <v>6783</v>
      </c>
      <c r="AB1862" s="73">
        <f t="shared" si="852"/>
        <v>0</v>
      </c>
      <c r="AC1862" s="73">
        <f t="shared" si="830"/>
        <v>0</v>
      </c>
      <c r="AD1862" s="73">
        <f t="shared" si="831"/>
        <v>7191</v>
      </c>
      <c r="AE1862" s="73">
        <v>0</v>
      </c>
    </row>
    <row r="1863" spans="1:31" ht="15" customHeight="1">
      <c r="A1863" s="5" t="s">
        <v>124</v>
      </c>
      <c r="B1863" s="6" t="str">
        <f>IFERROR(VLOOKUP(A1863,'Distributor List'!$A$2:$D$77,2,0),"-")</f>
        <v>Gujranwala</v>
      </c>
      <c r="C1863" s="6" t="str">
        <f>IFERROR(VLOOKUP(A1863,'Distributor List'!$A$2:$D$77,3,0),"-")</f>
        <v>center-1</v>
      </c>
      <c r="D1863" s="6" t="str">
        <f>IFERROR(VLOOKUP(A1863,'Distributor List'!$A$2:$F$77,6,0),"-")</f>
        <v>Pak-1</v>
      </c>
      <c r="E1863" s="6" t="str">
        <f>IFERROR(VLOOKUP(A1863,'Distributor List'!$A$2:$D$77,4,0),"-")</f>
        <v>Distributor</v>
      </c>
      <c r="F1863" s="6" t="str">
        <f>IFERROR(VLOOKUP(H1863,'Price List'!$A$2:$H$109,8,0),"-")</f>
        <v>Medicronis</v>
      </c>
      <c r="G1863" s="6" t="str">
        <f>IFERROR(VLOOKUP(A1863,'Distributor List'!$A$2:$E$77,5,0),"-")</f>
        <v>Gujranwala Vacant</v>
      </c>
      <c r="H1863" s="10" t="s">
        <v>189</v>
      </c>
      <c r="I1863" s="58">
        <v>99</v>
      </c>
      <c r="J1863" s="72">
        <v>0</v>
      </c>
      <c r="K1863" s="72">
        <v>0</v>
      </c>
      <c r="L1863" s="73">
        <f t="shared" si="854"/>
        <v>0</v>
      </c>
      <c r="M1863" s="73">
        <f t="shared" si="853"/>
        <v>0</v>
      </c>
      <c r="N1863" s="74">
        <v>0</v>
      </c>
      <c r="O1863" s="74">
        <f t="shared" si="832"/>
        <v>0</v>
      </c>
      <c r="P1863" s="73">
        <f t="shared" si="828"/>
        <v>0</v>
      </c>
      <c r="Q1863" s="75">
        <v>63</v>
      </c>
      <c r="R1863" s="73">
        <f t="shared" si="846"/>
        <v>6237</v>
      </c>
      <c r="S1863" s="76">
        <f t="shared" si="847"/>
        <v>0</v>
      </c>
      <c r="T1863" s="77">
        <v>0</v>
      </c>
      <c r="U1863" s="78">
        <f t="shared" si="827"/>
        <v>0</v>
      </c>
      <c r="V1863" s="73">
        <f t="shared" si="845"/>
        <v>0</v>
      </c>
      <c r="W1863" s="73">
        <f t="shared" si="848"/>
        <v>0</v>
      </c>
      <c r="X1863" s="76" t="str">
        <f t="shared" si="849"/>
        <v>-</v>
      </c>
      <c r="Y1863" s="73">
        <f t="shared" si="850"/>
        <v>0</v>
      </c>
      <c r="Z1863" s="73">
        <f t="shared" si="851"/>
        <v>0</v>
      </c>
      <c r="AA1863" s="73">
        <f t="shared" si="829"/>
        <v>0</v>
      </c>
      <c r="AB1863" s="73">
        <f t="shared" si="852"/>
        <v>0</v>
      </c>
      <c r="AC1863" s="73">
        <f t="shared" si="830"/>
        <v>0</v>
      </c>
      <c r="AD1863" s="73">
        <f t="shared" si="831"/>
        <v>0</v>
      </c>
      <c r="AE1863" s="73">
        <v>0</v>
      </c>
    </row>
    <row r="1864" spans="1:31" ht="15" customHeight="1">
      <c r="A1864" s="5" t="s">
        <v>124</v>
      </c>
      <c r="B1864" s="6" t="str">
        <f>IFERROR(VLOOKUP(A1864,'Distributor List'!$A$2:$D$77,2,0),"-")</f>
        <v>Gujranwala</v>
      </c>
      <c r="C1864" s="6" t="str">
        <f>IFERROR(VLOOKUP(A1864,'Distributor List'!$A$2:$D$77,3,0),"-")</f>
        <v>center-1</v>
      </c>
      <c r="D1864" s="6" t="str">
        <f>IFERROR(VLOOKUP(A1864,'Distributor List'!$A$2:$F$77,6,0),"-")</f>
        <v>Pak-1</v>
      </c>
      <c r="E1864" s="6" t="str">
        <f>IFERROR(VLOOKUP(A1864,'Distributor List'!$A$2:$D$77,4,0),"-")</f>
        <v>Distributor</v>
      </c>
      <c r="F1864" s="6" t="str">
        <f>IFERROR(VLOOKUP(H1864,'Price List'!$A$2:$H$109,8,0),"-")</f>
        <v>Medicronis</v>
      </c>
      <c r="G1864" s="6" t="str">
        <f>IFERROR(VLOOKUP(A1864,'Distributor List'!$A$2:$E$77,5,0),"-")</f>
        <v>Gujranwala Vacant</v>
      </c>
      <c r="H1864" s="10" t="s">
        <v>190</v>
      </c>
      <c r="I1864" s="58">
        <v>80</v>
      </c>
      <c r="J1864" s="72">
        <v>0</v>
      </c>
      <c r="K1864" s="72">
        <v>0</v>
      </c>
      <c r="L1864" s="73">
        <f t="shared" si="854"/>
        <v>0</v>
      </c>
      <c r="M1864" s="73">
        <f t="shared" si="853"/>
        <v>0</v>
      </c>
      <c r="N1864" s="74">
        <v>0</v>
      </c>
      <c r="O1864" s="74">
        <f t="shared" si="832"/>
        <v>0</v>
      </c>
      <c r="P1864" s="73">
        <f t="shared" si="828"/>
        <v>0</v>
      </c>
      <c r="Q1864" s="75">
        <v>0</v>
      </c>
      <c r="R1864" s="73">
        <f t="shared" si="846"/>
        <v>0</v>
      </c>
      <c r="S1864" s="76" t="str">
        <f t="shared" si="847"/>
        <v>-</v>
      </c>
      <c r="T1864" s="77">
        <v>0</v>
      </c>
      <c r="U1864" s="78">
        <f t="shared" si="827"/>
        <v>0</v>
      </c>
      <c r="V1864" s="73">
        <f t="shared" si="845"/>
        <v>0</v>
      </c>
      <c r="W1864" s="73">
        <f t="shared" si="848"/>
        <v>0</v>
      </c>
      <c r="X1864" s="76" t="str">
        <f t="shared" si="849"/>
        <v>-</v>
      </c>
      <c r="Y1864" s="73">
        <f t="shared" si="850"/>
        <v>0</v>
      </c>
      <c r="Z1864" s="73">
        <f t="shared" si="851"/>
        <v>0</v>
      </c>
      <c r="AA1864" s="73">
        <f t="shared" si="829"/>
        <v>0</v>
      </c>
      <c r="AB1864" s="73">
        <f t="shared" si="852"/>
        <v>0</v>
      </c>
      <c r="AC1864" s="73">
        <f t="shared" si="830"/>
        <v>0</v>
      </c>
      <c r="AD1864" s="73">
        <f t="shared" si="831"/>
        <v>0</v>
      </c>
      <c r="AE1864" s="73">
        <v>0</v>
      </c>
    </row>
    <row r="1865" spans="1:31" ht="15" customHeight="1">
      <c r="A1865" s="5" t="s">
        <v>124</v>
      </c>
      <c r="B1865" s="6" t="str">
        <f>IFERROR(VLOOKUP(A1865,'Distributor List'!$A$2:$D$77,2,0),"-")</f>
        <v>Gujranwala</v>
      </c>
      <c r="C1865" s="6" t="str">
        <f>IFERROR(VLOOKUP(A1865,'Distributor List'!$A$2:$D$77,3,0),"-")</f>
        <v>center-1</v>
      </c>
      <c r="D1865" s="6" t="str">
        <f>IFERROR(VLOOKUP(A1865,'Distributor List'!$A$2:$F$77,6,0),"-")</f>
        <v>Pak-1</v>
      </c>
      <c r="E1865" s="6" t="str">
        <f>IFERROR(VLOOKUP(A1865,'Distributor List'!$A$2:$D$77,4,0),"-")</f>
        <v>Distributor</v>
      </c>
      <c r="F1865" s="6" t="str">
        <f>IFERROR(VLOOKUP(H1865,'Price List'!$A$2:$H$109,8,0),"-")</f>
        <v>Medicronis</v>
      </c>
      <c r="G1865" s="6" t="str">
        <f>IFERROR(VLOOKUP(A1865,'Distributor List'!$A$2:$E$77,5,0),"-")</f>
        <v>Gujranwala Vacant</v>
      </c>
      <c r="H1865" s="10" t="s">
        <v>191</v>
      </c>
      <c r="I1865" s="58">
        <v>85</v>
      </c>
      <c r="J1865" s="72">
        <v>95</v>
      </c>
      <c r="K1865" s="72">
        <v>51</v>
      </c>
      <c r="L1865" s="73">
        <f t="shared" si="854"/>
        <v>8075</v>
      </c>
      <c r="M1865" s="73">
        <f t="shared" si="853"/>
        <v>4335</v>
      </c>
      <c r="N1865" s="74">
        <v>95</v>
      </c>
      <c r="O1865" s="74">
        <f t="shared" si="832"/>
        <v>8075</v>
      </c>
      <c r="P1865" s="73">
        <f t="shared" si="828"/>
        <v>0</v>
      </c>
      <c r="Q1865" s="75">
        <v>81.599999999999994</v>
      </c>
      <c r="R1865" s="73">
        <f t="shared" si="846"/>
        <v>6935.9999999999991</v>
      </c>
      <c r="S1865" s="76">
        <f t="shared" si="847"/>
        <v>1.1642156862745099</v>
      </c>
      <c r="T1865" s="77">
        <v>0</v>
      </c>
      <c r="U1865" s="78">
        <f t="shared" si="827"/>
        <v>95</v>
      </c>
      <c r="V1865" s="73">
        <f t="shared" si="845"/>
        <v>0</v>
      </c>
      <c r="W1865" s="73">
        <f t="shared" si="848"/>
        <v>8075</v>
      </c>
      <c r="X1865" s="76" t="str">
        <f t="shared" si="849"/>
        <v>-</v>
      </c>
      <c r="Y1865" s="73">
        <f t="shared" si="850"/>
        <v>142.5</v>
      </c>
      <c r="Z1865" s="73">
        <f t="shared" si="851"/>
        <v>91.5</v>
      </c>
      <c r="AA1865" s="73">
        <f t="shared" si="829"/>
        <v>7777.5</v>
      </c>
      <c r="AB1865" s="73">
        <f t="shared" si="852"/>
        <v>0</v>
      </c>
      <c r="AC1865" s="73">
        <f t="shared" si="830"/>
        <v>0</v>
      </c>
      <c r="AD1865" s="73">
        <f t="shared" si="831"/>
        <v>12112.5</v>
      </c>
      <c r="AE1865" s="73">
        <v>0</v>
      </c>
    </row>
    <row r="1866" spans="1:31" ht="15" customHeight="1">
      <c r="A1866" s="5" t="s">
        <v>124</v>
      </c>
      <c r="B1866" s="6" t="str">
        <f>IFERROR(VLOOKUP(A1866,'Distributor List'!$A$2:$D$77,2,0),"-")</f>
        <v>Gujranwala</v>
      </c>
      <c r="C1866" s="6" t="str">
        <f>IFERROR(VLOOKUP(A1866,'Distributor List'!$A$2:$D$77,3,0),"-")</f>
        <v>center-1</v>
      </c>
      <c r="D1866" s="6" t="str">
        <f>IFERROR(VLOOKUP(A1866,'Distributor List'!$A$2:$F$77,6,0),"-")</f>
        <v>Pak-1</v>
      </c>
      <c r="E1866" s="6" t="str">
        <f>IFERROR(VLOOKUP(A1866,'Distributor List'!$A$2:$D$77,4,0),"-")</f>
        <v>Distributor</v>
      </c>
      <c r="F1866" s="6" t="str">
        <f>IFERROR(VLOOKUP(H1866,'Price List'!$A$2:$H$109,8,0),"-")</f>
        <v>Medicronis</v>
      </c>
      <c r="G1866" s="6" t="str">
        <f>IFERROR(VLOOKUP(A1866,'Distributor List'!$A$2:$E$77,5,0),"-")</f>
        <v>Gujranwala Vacant</v>
      </c>
      <c r="H1866" s="10" t="s">
        <v>192</v>
      </c>
      <c r="I1866" s="58">
        <v>90</v>
      </c>
      <c r="J1866" s="72">
        <v>0</v>
      </c>
      <c r="K1866" s="72">
        <v>0</v>
      </c>
      <c r="L1866" s="73">
        <f t="shared" si="854"/>
        <v>0</v>
      </c>
      <c r="M1866" s="73">
        <f t="shared" si="853"/>
        <v>0</v>
      </c>
      <c r="N1866" s="74">
        <v>0</v>
      </c>
      <c r="O1866" s="74">
        <f t="shared" si="832"/>
        <v>0</v>
      </c>
      <c r="P1866" s="73">
        <f t="shared" si="828"/>
        <v>0</v>
      </c>
      <c r="Q1866" s="75">
        <v>0</v>
      </c>
      <c r="R1866" s="73">
        <f t="shared" si="846"/>
        <v>0</v>
      </c>
      <c r="S1866" s="76" t="str">
        <f t="shared" si="847"/>
        <v>-</v>
      </c>
      <c r="T1866" s="77">
        <v>0</v>
      </c>
      <c r="U1866" s="78">
        <f t="shared" si="827"/>
        <v>0</v>
      </c>
      <c r="V1866" s="73">
        <f t="shared" si="845"/>
        <v>0</v>
      </c>
      <c r="W1866" s="73">
        <f t="shared" si="848"/>
        <v>0</v>
      </c>
      <c r="X1866" s="76" t="str">
        <f t="shared" si="849"/>
        <v>-</v>
      </c>
      <c r="Y1866" s="73">
        <f t="shared" si="850"/>
        <v>0</v>
      </c>
      <c r="Z1866" s="73">
        <f t="shared" si="851"/>
        <v>0</v>
      </c>
      <c r="AA1866" s="73">
        <f t="shared" si="829"/>
        <v>0</v>
      </c>
      <c r="AB1866" s="73">
        <f t="shared" si="852"/>
        <v>0</v>
      </c>
      <c r="AC1866" s="73">
        <f t="shared" si="830"/>
        <v>0</v>
      </c>
      <c r="AD1866" s="73">
        <f t="shared" si="831"/>
        <v>0</v>
      </c>
      <c r="AE1866" s="73">
        <v>0</v>
      </c>
    </row>
    <row r="1867" spans="1:31" ht="15" customHeight="1">
      <c r="A1867" s="5" t="s">
        <v>124</v>
      </c>
      <c r="B1867" s="6" t="str">
        <f>IFERROR(VLOOKUP(A1867,'Distributor List'!$A$2:$D$77,2,0),"-")</f>
        <v>Gujranwala</v>
      </c>
      <c r="C1867" s="6" t="str">
        <f>IFERROR(VLOOKUP(A1867,'Distributor List'!$A$2:$D$77,3,0),"-")</f>
        <v>center-1</v>
      </c>
      <c r="D1867" s="6" t="str">
        <f>IFERROR(VLOOKUP(A1867,'Distributor List'!$A$2:$F$77,6,0),"-")</f>
        <v>Pak-1</v>
      </c>
      <c r="E1867" s="6" t="str">
        <f>IFERROR(VLOOKUP(A1867,'Distributor List'!$A$2:$D$77,4,0),"-")</f>
        <v>Distributor</v>
      </c>
      <c r="F1867" s="6" t="str">
        <f>IFERROR(VLOOKUP(H1867,'Price List'!$A$2:$H$109,8,0),"-")</f>
        <v>Medicronis</v>
      </c>
      <c r="G1867" s="6" t="str">
        <f>IFERROR(VLOOKUP(A1867,'Distributor List'!$A$2:$E$77,5,0),"-")</f>
        <v>Gujranwala Vacant</v>
      </c>
      <c r="H1867" s="56" t="s">
        <v>193</v>
      </c>
      <c r="I1867" s="57">
        <v>99</v>
      </c>
      <c r="J1867" s="72">
        <v>33</v>
      </c>
      <c r="K1867" s="72">
        <v>238</v>
      </c>
      <c r="L1867" s="73">
        <f t="shared" si="854"/>
        <v>3267</v>
      </c>
      <c r="M1867" s="73">
        <f t="shared" si="853"/>
        <v>23562</v>
      </c>
      <c r="N1867" s="74">
        <v>33</v>
      </c>
      <c r="O1867" s="74">
        <f t="shared" si="832"/>
        <v>3267</v>
      </c>
      <c r="P1867" s="73">
        <f t="shared" si="828"/>
        <v>0</v>
      </c>
      <c r="Q1867" s="75">
        <v>100.8</v>
      </c>
      <c r="R1867" s="73">
        <f t="shared" si="846"/>
        <v>9979.1999999999989</v>
      </c>
      <c r="S1867" s="76">
        <f t="shared" si="847"/>
        <v>0.32738095238095244</v>
      </c>
      <c r="T1867" s="77">
        <v>0</v>
      </c>
      <c r="U1867" s="78">
        <f t="shared" si="827"/>
        <v>33</v>
      </c>
      <c r="V1867" s="73">
        <f t="shared" si="845"/>
        <v>0</v>
      </c>
      <c r="W1867" s="73">
        <f t="shared" si="848"/>
        <v>3267</v>
      </c>
      <c r="X1867" s="76" t="str">
        <f t="shared" si="849"/>
        <v>-</v>
      </c>
      <c r="Y1867" s="73">
        <f t="shared" si="850"/>
        <v>49.5</v>
      </c>
      <c r="Z1867" s="73">
        <f t="shared" si="851"/>
        <v>0</v>
      </c>
      <c r="AA1867" s="73">
        <f t="shared" si="829"/>
        <v>0</v>
      </c>
      <c r="AB1867" s="73">
        <f t="shared" si="852"/>
        <v>188.5</v>
      </c>
      <c r="AC1867" s="73">
        <f t="shared" si="830"/>
        <v>18661.5</v>
      </c>
      <c r="AD1867" s="73">
        <f t="shared" si="831"/>
        <v>4900.5</v>
      </c>
      <c r="AE1867" s="73">
        <v>0</v>
      </c>
    </row>
    <row r="1868" spans="1:31" ht="15" customHeight="1">
      <c r="A1868" s="5" t="s">
        <v>124</v>
      </c>
      <c r="B1868" s="6" t="str">
        <f>IFERROR(VLOOKUP(A1868,'Distributor List'!$A$2:$D$77,2,0),"-")</f>
        <v>Gujranwala</v>
      </c>
      <c r="C1868" s="6" t="str">
        <f>IFERROR(VLOOKUP(A1868,'Distributor List'!$A$2:$D$77,3,0),"-")</f>
        <v>center-1</v>
      </c>
      <c r="D1868" s="6" t="str">
        <f>IFERROR(VLOOKUP(A1868,'Distributor List'!$A$2:$F$77,6,0),"-")</f>
        <v>Pak-1</v>
      </c>
      <c r="E1868" s="6" t="str">
        <f>IFERROR(VLOOKUP(A1868,'Distributor List'!$A$2:$D$77,4,0),"-")</f>
        <v>Distributor</v>
      </c>
      <c r="F1868" s="6" t="str">
        <f>IFERROR(VLOOKUP(H1868,'Price List'!$A$2:$H$109,8,0),"-")</f>
        <v>Medicronis</v>
      </c>
      <c r="G1868" s="6" t="str">
        <f>IFERROR(VLOOKUP(A1868,'Distributor List'!$A$2:$E$77,5,0),"-")</f>
        <v>Gujranwala Vacant</v>
      </c>
      <c r="H1868" s="10" t="s">
        <v>144</v>
      </c>
      <c r="I1868" s="58">
        <v>105</v>
      </c>
      <c r="J1868" s="72">
        <v>67</v>
      </c>
      <c r="K1868" s="72">
        <v>0</v>
      </c>
      <c r="L1868" s="73">
        <f t="shared" si="854"/>
        <v>7035</v>
      </c>
      <c r="M1868" s="73">
        <f t="shared" si="853"/>
        <v>0</v>
      </c>
      <c r="N1868" s="74">
        <v>67</v>
      </c>
      <c r="O1868" s="74">
        <f t="shared" si="832"/>
        <v>7035</v>
      </c>
      <c r="P1868" s="73">
        <f t="shared" si="828"/>
        <v>0</v>
      </c>
      <c r="Q1868" s="75">
        <v>0</v>
      </c>
      <c r="R1868" s="73">
        <f t="shared" si="846"/>
        <v>0</v>
      </c>
      <c r="S1868" s="76" t="str">
        <f t="shared" si="847"/>
        <v>-</v>
      </c>
      <c r="T1868" s="77">
        <v>0</v>
      </c>
      <c r="U1868" s="78">
        <f t="shared" si="827"/>
        <v>67</v>
      </c>
      <c r="V1868" s="73">
        <f t="shared" si="845"/>
        <v>0</v>
      </c>
      <c r="W1868" s="73">
        <f t="shared" si="848"/>
        <v>7035</v>
      </c>
      <c r="X1868" s="76" t="str">
        <f t="shared" si="849"/>
        <v>-</v>
      </c>
      <c r="Y1868" s="73">
        <f t="shared" si="850"/>
        <v>100.5</v>
      </c>
      <c r="Z1868" s="73">
        <f t="shared" si="851"/>
        <v>100.5</v>
      </c>
      <c r="AA1868" s="73">
        <f t="shared" si="829"/>
        <v>10552.5</v>
      </c>
      <c r="AB1868" s="73">
        <f t="shared" si="852"/>
        <v>0</v>
      </c>
      <c r="AC1868" s="73">
        <f t="shared" si="830"/>
        <v>0</v>
      </c>
      <c r="AD1868" s="73">
        <f t="shared" si="831"/>
        <v>10552.5</v>
      </c>
      <c r="AE1868" s="73">
        <v>0</v>
      </c>
    </row>
    <row r="1869" spans="1:31" ht="15" customHeight="1">
      <c r="A1869" s="5" t="s">
        <v>124</v>
      </c>
      <c r="B1869" s="6" t="str">
        <f>IFERROR(VLOOKUP(A1869,'Distributor List'!$A$2:$D$77,2,0),"-")</f>
        <v>Gujranwala</v>
      </c>
      <c r="C1869" s="6" t="str">
        <f>IFERROR(VLOOKUP(A1869,'Distributor List'!$A$2:$D$77,3,0),"-")</f>
        <v>center-1</v>
      </c>
      <c r="D1869" s="6" t="str">
        <f>IFERROR(VLOOKUP(A1869,'Distributor List'!$A$2:$F$77,6,0),"-")</f>
        <v>Pak-1</v>
      </c>
      <c r="E1869" s="6" t="str">
        <f>IFERROR(VLOOKUP(A1869,'Distributor List'!$A$2:$D$77,4,0),"-")</f>
        <v>Distributor</v>
      </c>
      <c r="F1869" s="6" t="str">
        <f>IFERROR(VLOOKUP(H1869,'Price List'!$A$2:$H$109,8,0),"-")</f>
        <v>Medicronis</v>
      </c>
      <c r="G1869" s="6" t="str">
        <f>IFERROR(VLOOKUP(A1869,'Distributor List'!$A$2:$E$77,5,0),"-")</f>
        <v>Gujranwala Vacant</v>
      </c>
      <c r="H1869" s="10" t="s">
        <v>150</v>
      </c>
      <c r="I1869" s="58">
        <v>115</v>
      </c>
      <c r="J1869" s="72">
        <v>0</v>
      </c>
      <c r="K1869" s="72">
        <v>0</v>
      </c>
      <c r="L1869" s="73">
        <f t="shared" si="854"/>
        <v>0</v>
      </c>
      <c r="M1869" s="73">
        <f t="shared" si="853"/>
        <v>0</v>
      </c>
      <c r="N1869" s="74">
        <v>0</v>
      </c>
      <c r="O1869" s="74">
        <f t="shared" si="832"/>
        <v>0</v>
      </c>
      <c r="P1869" s="73">
        <f t="shared" si="828"/>
        <v>0</v>
      </c>
      <c r="Q1869" s="75">
        <v>61.2</v>
      </c>
      <c r="R1869" s="73">
        <f t="shared" si="846"/>
        <v>7038</v>
      </c>
      <c r="S1869" s="76">
        <f t="shared" si="847"/>
        <v>0</v>
      </c>
      <c r="T1869" s="77">
        <v>0</v>
      </c>
      <c r="U1869" s="78">
        <f t="shared" ref="U1869:U1887" si="855">J1869-T1869</f>
        <v>0</v>
      </c>
      <c r="V1869" s="73">
        <f t="shared" si="845"/>
        <v>0</v>
      </c>
      <c r="W1869" s="73">
        <f t="shared" si="848"/>
        <v>0</v>
      </c>
      <c r="X1869" s="76" t="str">
        <f t="shared" si="849"/>
        <v>-</v>
      </c>
      <c r="Y1869" s="73">
        <f t="shared" si="850"/>
        <v>0</v>
      </c>
      <c r="Z1869" s="73">
        <f t="shared" si="851"/>
        <v>0</v>
      </c>
      <c r="AA1869" s="73">
        <f t="shared" si="829"/>
        <v>0</v>
      </c>
      <c r="AB1869" s="73">
        <f t="shared" si="852"/>
        <v>0</v>
      </c>
      <c r="AC1869" s="73">
        <f t="shared" si="830"/>
        <v>0</v>
      </c>
      <c r="AD1869" s="73">
        <f t="shared" si="831"/>
        <v>0</v>
      </c>
      <c r="AE1869" s="73">
        <v>0</v>
      </c>
    </row>
    <row r="1870" spans="1:31" ht="15" customHeight="1">
      <c r="A1870" s="5" t="s">
        <v>124</v>
      </c>
      <c r="B1870" s="6" t="str">
        <f>IFERROR(VLOOKUP(A1870,'Distributor List'!$A$2:$D$77,2,0),"-")</f>
        <v>Gujranwala</v>
      </c>
      <c r="C1870" s="6" t="str">
        <f>IFERROR(VLOOKUP(A1870,'Distributor List'!$A$2:$D$77,3,0),"-")</f>
        <v>center-1</v>
      </c>
      <c r="D1870" s="6" t="str">
        <f>IFERROR(VLOOKUP(A1870,'Distributor List'!$A$2:$F$77,6,0),"-")</f>
        <v>Pak-1</v>
      </c>
      <c r="E1870" s="6" t="str">
        <f>IFERROR(VLOOKUP(A1870,'Distributor List'!$A$2:$D$77,4,0),"-")</f>
        <v>Distributor</v>
      </c>
      <c r="F1870" s="6" t="str">
        <f>IFERROR(VLOOKUP(H1870,'Price List'!$A$2:$H$109,8,0),"-")</f>
        <v>Medicronis</v>
      </c>
      <c r="G1870" s="6" t="str">
        <f>IFERROR(VLOOKUP(A1870,'Distributor List'!$A$2:$E$77,5,0),"-")</f>
        <v>Gujranwala Vacant</v>
      </c>
      <c r="H1870" s="10" t="s">
        <v>194</v>
      </c>
      <c r="I1870" s="58">
        <v>102</v>
      </c>
      <c r="J1870" s="72">
        <v>18</v>
      </c>
      <c r="K1870" s="72">
        <v>165</v>
      </c>
      <c r="L1870" s="73">
        <f t="shared" si="854"/>
        <v>1836</v>
      </c>
      <c r="M1870" s="73">
        <f t="shared" si="853"/>
        <v>16830</v>
      </c>
      <c r="N1870" s="74">
        <v>18</v>
      </c>
      <c r="O1870" s="74">
        <f t="shared" si="832"/>
        <v>1836</v>
      </c>
      <c r="P1870" s="73">
        <f t="shared" si="828"/>
        <v>0</v>
      </c>
      <c r="Q1870" s="75">
        <v>171</v>
      </c>
      <c r="R1870" s="73">
        <f t="shared" si="846"/>
        <v>17442</v>
      </c>
      <c r="S1870" s="76">
        <f t="shared" si="847"/>
        <v>0.10526315789473684</v>
      </c>
      <c r="T1870" s="77">
        <v>0</v>
      </c>
      <c r="U1870" s="78">
        <f t="shared" si="855"/>
        <v>18</v>
      </c>
      <c r="V1870" s="73">
        <f t="shared" si="845"/>
        <v>0</v>
      </c>
      <c r="W1870" s="73">
        <f t="shared" si="848"/>
        <v>1836</v>
      </c>
      <c r="X1870" s="76" t="str">
        <f t="shared" si="849"/>
        <v>-</v>
      </c>
      <c r="Y1870" s="73">
        <f t="shared" si="850"/>
        <v>27</v>
      </c>
      <c r="Z1870" s="73">
        <f t="shared" si="851"/>
        <v>0</v>
      </c>
      <c r="AA1870" s="73">
        <f t="shared" si="829"/>
        <v>0</v>
      </c>
      <c r="AB1870" s="73">
        <f t="shared" si="852"/>
        <v>138</v>
      </c>
      <c r="AC1870" s="73">
        <f t="shared" si="830"/>
        <v>14076</v>
      </c>
      <c r="AD1870" s="73">
        <f t="shared" si="831"/>
        <v>2754</v>
      </c>
      <c r="AE1870" s="73">
        <v>0</v>
      </c>
    </row>
    <row r="1871" spans="1:31" ht="15" customHeight="1">
      <c r="A1871" s="5" t="s">
        <v>124</v>
      </c>
      <c r="B1871" s="6" t="str">
        <f>IFERROR(VLOOKUP(A1871,'Distributor List'!$A$2:$D$77,2,0),"-")</f>
        <v>Gujranwala</v>
      </c>
      <c r="C1871" s="6" t="str">
        <f>IFERROR(VLOOKUP(A1871,'Distributor List'!$A$2:$D$77,3,0),"-")</f>
        <v>center-1</v>
      </c>
      <c r="D1871" s="6" t="str">
        <f>IFERROR(VLOOKUP(A1871,'Distributor List'!$A$2:$F$77,6,0),"-")</f>
        <v>Pak-1</v>
      </c>
      <c r="E1871" s="6" t="str">
        <f>IFERROR(VLOOKUP(A1871,'Distributor List'!$A$2:$D$77,4,0),"-")</f>
        <v>Distributor</v>
      </c>
      <c r="F1871" s="6" t="str">
        <f>IFERROR(VLOOKUP(H1871,'Price List'!$A$2:$H$109,8,0),"-")</f>
        <v>Transformer</v>
      </c>
      <c r="G1871" s="6" t="str">
        <f>IFERROR(VLOOKUP(A1871,'Distributor List'!$A$2:$E$77,5,0),"-")</f>
        <v>Gujranwala Vacant</v>
      </c>
      <c r="H1871" s="10" t="s">
        <v>195</v>
      </c>
      <c r="I1871" s="58">
        <v>552.5</v>
      </c>
      <c r="J1871" s="72">
        <v>0</v>
      </c>
      <c r="K1871" s="72">
        <v>0</v>
      </c>
      <c r="L1871" s="73">
        <f t="shared" si="854"/>
        <v>0</v>
      </c>
      <c r="M1871" s="73">
        <f t="shared" si="853"/>
        <v>0</v>
      </c>
      <c r="N1871" s="74">
        <v>0</v>
      </c>
      <c r="O1871" s="74">
        <f t="shared" si="832"/>
        <v>0</v>
      </c>
      <c r="P1871" s="73">
        <f t="shared" si="828"/>
        <v>0</v>
      </c>
      <c r="Q1871" s="75">
        <v>0</v>
      </c>
      <c r="R1871" s="73">
        <f t="shared" si="846"/>
        <v>0</v>
      </c>
      <c r="S1871" s="76" t="str">
        <f t="shared" si="847"/>
        <v>-</v>
      </c>
      <c r="T1871" s="77">
        <v>0</v>
      </c>
      <c r="U1871" s="78">
        <f t="shared" si="855"/>
        <v>0</v>
      </c>
      <c r="V1871" s="73">
        <f t="shared" si="845"/>
        <v>0</v>
      </c>
      <c r="W1871" s="73">
        <f t="shared" si="848"/>
        <v>0</v>
      </c>
      <c r="X1871" s="76" t="str">
        <f t="shared" si="849"/>
        <v>-</v>
      </c>
      <c r="Y1871" s="73">
        <f t="shared" si="850"/>
        <v>0</v>
      </c>
      <c r="Z1871" s="73">
        <f t="shared" si="851"/>
        <v>0</v>
      </c>
      <c r="AA1871" s="73">
        <f t="shared" si="829"/>
        <v>0</v>
      </c>
      <c r="AB1871" s="73">
        <f t="shared" si="852"/>
        <v>0</v>
      </c>
      <c r="AC1871" s="73">
        <f t="shared" si="830"/>
        <v>0</v>
      </c>
      <c r="AD1871" s="73">
        <f t="shared" si="831"/>
        <v>0</v>
      </c>
      <c r="AE1871" s="73">
        <v>0</v>
      </c>
    </row>
    <row r="1872" spans="1:31" ht="15" customHeight="1">
      <c r="A1872" s="5" t="s">
        <v>124</v>
      </c>
      <c r="B1872" s="6" t="str">
        <f>IFERROR(VLOOKUP(A1872,'Distributor List'!$A$2:$D$77,2,0),"-")</f>
        <v>Gujranwala</v>
      </c>
      <c r="C1872" s="6" t="str">
        <f>IFERROR(VLOOKUP(A1872,'Distributor List'!$A$2:$D$77,3,0),"-")</f>
        <v>center-1</v>
      </c>
      <c r="D1872" s="6" t="str">
        <f>IFERROR(VLOOKUP(A1872,'Distributor List'!$A$2:$F$77,6,0),"-")</f>
        <v>Pak-1</v>
      </c>
      <c r="E1872" s="6" t="str">
        <f>IFERROR(VLOOKUP(A1872,'Distributor List'!$A$2:$D$77,4,0),"-")</f>
        <v>Distributor</v>
      </c>
      <c r="F1872" s="6" t="str">
        <f>IFERROR(VLOOKUP(H1872,'Price List'!$A$2:$H$109,8,0),"-")</f>
        <v>Transformer</v>
      </c>
      <c r="G1872" s="6" t="str">
        <f>IFERROR(VLOOKUP(A1872,'Distributor List'!$A$2:$E$77,5,0),"-")</f>
        <v>Gujranwala Vacant</v>
      </c>
      <c r="H1872" s="10" t="s">
        <v>196</v>
      </c>
      <c r="I1872" s="58">
        <v>403.75</v>
      </c>
      <c r="J1872" s="72">
        <v>0</v>
      </c>
      <c r="K1872" s="72">
        <v>0</v>
      </c>
      <c r="L1872" s="73">
        <f t="shared" si="854"/>
        <v>0</v>
      </c>
      <c r="M1872" s="73">
        <f t="shared" si="853"/>
        <v>0</v>
      </c>
      <c r="N1872" s="74">
        <v>0</v>
      </c>
      <c r="O1872" s="74">
        <f t="shared" si="832"/>
        <v>0</v>
      </c>
      <c r="P1872" s="73">
        <f t="shared" si="828"/>
        <v>0</v>
      </c>
      <c r="Q1872" s="75">
        <v>0</v>
      </c>
      <c r="R1872" s="73">
        <f t="shared" si="846"/>
        <v>0</v>
      </c>
      <c r="S1872" s="76" t="str">
        <f t="shared" si="847"/>
        <v>-</v>
      </c>
      <c r="T1872" s="77">
        <v>0</v>
      </c>
      <c r="U1872" s="78">
        <f t="shared" si="855"/>
        <v>0</v>
      </c>
      <c r="V1872" s="73">
        <f t="shared" si="845"/>
        <v>0</v>
      </c>
      <c r="W1872" s="73">
        <f t="shared" si="848"/>
        <v>0</v>
      </c>
      <c r="X1872" s="76" t="str">
        <f t="shared" si="849"/>
        <v>-</v>
      </c>
      <c r="Y1872" s="73">
        <f t="shared" si="850"/>
        <v>0</v>
      </c>
      <c r="Z1872" s="73">
        <f t="shared" si="851"/>
        <v>0</v>
      </c>
      <c r="AA1872" s="73">
        <f t="shared" si="829"/>
        <v>0</v>
      </c>
      <c r="AB1872" s="73">
        <f t="shared" si="852"/>
        <v>0</v>
      </c>
      <c r="AC1872" s="73">
        <f t="shared" si="830"/>
        <v>0</v>
      </c>
      <c r="AD1872" s="73">
        <f t="shared" si="831"/>
        <v>0</v>
      </c>
      <c r="AE1872" s="73">
        <v>0</v>
      </c>
    </row>
    <row r="1873" spans="1:31" ht="15" customHeight="1">
      <c r="A1873" s="5" t="s">
        <v>124</v>
      </c>
      <c r="B1873" s="6" t="str">
        <f>IFERROR(VLOOKUP(A1873,'Distributor List'!$A$2:$D$77,2,0),"-")</f>
        <v>Gujranwala</v>
      </c>
      <c r="C1873" s="6" t="str">
        <f>IFERROR(VLOOKUP(A1873,'Distributor List'!$A$2:$D$77,3,0),"-")</f>
        <v>center-1</v>
      </c>
      <c r="D1873" s="6" t="str">
        <f>IFERROR(VLOOKUP(A1873,'Distributor List'!$A$2:$F$77,6,0),"-")</f>
        <v>Pak-1</v>
      </c>
      <c r="E1873" s="6" t="str">
        <f>IFERROR(VLOOKUP(A1873,'Distributor List'!$A$2:$D$77,4,0),"-")</f>
        <v>Distributor</v>
      </c>
      <c r="F1873" s="6" t="str">
        <f>IFERROR(VLOOKUP(H1873,'Price List'!$A$2:$H$109,8,0),"-")</f>
        <v>Medicronis</v>
      </c>
      <c r="G1873" s="6" t="str">
        <f>IFERROR(VLOOKUP(A1873,'Distributor List'!$A$2:$E$77,5,0),"-")</f>
        <v>Gujranwala Vacant</v>
      </c>
      <c r="H1873" s="10" t="s">
        <v>142</v>
      </c>
      <c r="I1873" s="58">
        <v>105</v>
      </c>
      <c r="J1873" s="72">
        <v>88</v>
      </c>
      <c r="K1873" s="72">
        <v>218</v>
      </c>
      <c r="L1873" s="73">
        <f t="shared" si="854"/>
        <v>9240</v>
      </c>
      <c r="M1873" s="73">
        <f t="shared" si="853"/>
        <v>22890</v>
      </c>
      <c r="N1873" s="74">
        <v>88</v>
      </c>
      <c r="O1873" s="74">
        <f t="shared" si="832"/>
        <v>9240</v>
      </c>
      <c r="P1873" s="73">
        <f t="shared" si="828"/>
        <v>0</v>
      </c>
      <c r="Q1873" s="75">
        <v>912</v>
      </c>
      <c r="R1873" s="73">
        <f t="shared" si="846"/>
        <v>95760</v>
      </c>
      <c r="S1873" s="76">
        <f t="shared" si="847"/>
        <v>9.6491228070175433E-2</v>
      </c>
      <c r="T1873" s="77">
        <v>0</v>
      </c>
      <c r="U1873" s="78">
        <f t="shared" si="855"/>
        <v>88</v>
      </c>
      <c r="V1873" s="73">
        <f t="shared" si="845"/>
        <v>0</v>
      </c>
      <c r="W1873" s="73">
        <f t="shared" si="848"/>
        <v>9240</v>
      </c>
      <c r="X1873" s="76" t="str">
        <f t="shared" si="849"/>
        <v>-</v>
      </c>
      <c r="Y1873" s="73">
        <f t="shared" si="850"/>
        <v>132</v>
      </c>
      <c r="Z1873" s="73">
        <f t="shared" si="851"/>
        <v>0</v>
      </c>
      <c r="AA1873" s="73">
        <f t="shared" si="829"/>
        <v>0</v>
      </c>
      <c r="AB1873" s="73">
        <f t="shared" si="852"/>
        <v>86</v>
      </c>
      <c r="AC1873" s="73">
        <f t="shared" si="830"/>
        <v>9030</v>
      </c>
      <c r="AD1873" s="73">
        <f t="shared" si="831"/>
        <v>13860</v>
      </c>
      <c r="AE1873" s="73">
        <v>0</v>
      </c>
    </row>
    <row r="1874" spans="1:31" ht="15" customHeight="1">
      <c r="A1874" s="5" t="s">
        <v>124</v>
      </c>
      <c r="B1874" s="6" t="str">
        <f>IFERROR(VLOOKUP(A1874,'Distributor List'!$A$2:$D$77,2,0),"-")</f>
        <v>Gujranwala</v>
      </c>
      <c r="C1874" s="6" t="str">
        <f>IFERROR(VLOOKUP(A1874,'Distributor List'!$A$2:$D$77,3,0),"-")</f>
        <v>center-1</v>
      </c>
      <c r="D1874" s="6" t="str">
        <f>IFERROR(VLOOKUP(A1874,'Distributor List'!$A$2:$F$77,6,0),"-")</f>
        <v>Pak-1</v>
      </c>
      <c r="E1874" s="6" t="str">
        <f>IFERROR(VLOOKUP(A1874,'Distributor List'!$A$2:$D$77,4,0),"-")</f>
        <v>Distributor</v>
      </c>
      <c r="F1874" s="6" t="str">
        <f>IFERROR(VLOOKUP(H1874,'Price List'!$A$2:$H$109,8,0),"-")</f>
        <v>Medicronis</v>
      </c>
      <c r="G1874" s="6" t="str">
        <f>IFERROR(VLOOKUP(A1874,'Distributor List'!$A$2:$E$77,5,0),"-")</f>
        <v>Gujranwala Vacant</v>
      </c>
      <c r="H1874" s="10" t="s">
        <v>197</v>
      </c>
      <c r="I1874" s="58">
        <v>53</v>
      </c>
      <c r="J1874" s="72">
        <v>0</v>
      </c>
      <c r="K1874" s="72">
        <v>0</v>
      </c>
      <c r="L1874" s="73">
        <f t="shared" si="854"/>
        <v>0</v>
      </c>
      <c r="M1874" s="73">
        <f t="shared" si="853"/>
        <v>0</v>
      </c>
      <c r="N1874" s="74">
        <v>0</v>
      </c>
      <c r="O1874" s="74">
        <f t="shared" si="832"/>
        <v>0</v>
      </c>
      <c r="P1874" s="73">
        <f t="shared" si="828"/>
        <v>0</v>
      </c>
      <c r="Q1874" s="75">
        <v>0</v>
      </c>
      <c r="R1874" s="73">
        <f t="shared" si="846"/>
        <v>0</v>
      </c>
      <c r="S1874" s="76" t="str">
        <f t="shared" si="847"/>
        <v>-</v>
      </c>
      <c r="T1874" s="77">
        <v>0</v>
      </c>
      <c r="U1874" s="78">
        <f t="shared" si="855"/>
        <v>0</v>
      </c>
      <c r="V1874" s="73">
        <f t="shared" si="845"/>
        <v>0</v>
      </c>
      <c r="W1874" s="73">
        <f t="shared" si="848"/>
        <v>0</v>
      </c>
      <c r="X1874" s="76" t="str">
        <f t="shared" si="849"/>
        <v>-</v>
      </c>
      <c r="Y1874" s="73">
        <f t="shared" si="850"/>
        <v>0</v>
      </c>
      <c r="Z1874" s="73">
        <f t="shared" si="851"/>
        <v>0</v>
      </c>
      <c r="AA1874" s="73">
        <f t="shared" si="829"/>
        <v>0</v>
      </c>
      <c r="AB1874" s="73">
        <f t="shared" si="852"/>
        <v>0</v>
      </c>
      <c r="AC1874" s="73">
        <f t="shared" si="830"/>
        <v>0</v>
      </c>
      <c r="AD1874" s="73">
        <f t="shared" si="831"/>
        <v>0</v>
      </c>
      <c r="AE1874" s="73">
        <v>0</v>
      </c>
    </row>
    <row r="1875" spans="1:31" ht="15" customHeight="1">
      <c r="A1875" s="5" t="s">
        <v>124</v>
      </c>
      <c r="B1875" s="6" t="str">
        <f>IFERROR(VLOOKUP(A1875,'Distributor List'!$A$2:$D$77,2,0),"-")</f>
        <v>Gujranwala</v>
      </c>
      <c r="C1875" s="6" t="str">
        <f>IFERROR(VLOOKUP(A1875,'Distributor List'!$A$2:$D$77,3,0),"-")</f>
        <v>center-1</v>
      </c>
      <c r="D1875" s="6" t="str">
        <f>IFERROR(VLOOKUP(A1875,'Distributor List'!$A$2:$F$77,6,0),"-")</f>
        <v>Pak-1</v>
      </c>
      <c r="E1875" s="6" t="str">
        <f>IFERROR(VLOOKUP(A1875,'Distributor List'!$A$2:$D$77,4,0),"-")</f>
        <v>Distributor</v>
      </c>
      <c r="F1875" s="6" t="str">
        <f>IFERROR(VLOOKUP(H1875,'Price List'!$A$2:$H$109,8,0),"-")</f>
        <v>Medicronis</v>
      </c>
      <c r="G1875" s="6" t="str">
        <f>IFERROR(VLOOKUP(A1875,'Distributor List'!$A$2:$E$77,5,0),"-")</f>
        <v>Gujranwala Vacant</v>
      </c>
      <c r="H1875" s="10" t="s">
        <v>198</v>
      </c>
      <c r="I1875" s="58">
        <v>69</v>
      </c>
      <c r="J1875" s="72">
        <v>0</v>
      </c>
      <c r="K1875" s="72">
        <v>0</v>
      </c>
      <c r="L1875" s="73">
        <f t="shared" si="854"/>
        <v>0</v>
      </c>
      <c r="M1875" s="73">
        <f t="shared" si="853"/>
        <v>0</v>
      </c>
      <c r="N1875" s="74">
        <v>0</v>
      </c>
      <c r="O1875" s="74">
        <f t="shared" si="832"/>
        <v>0</v>
      </c>
      <c r="P1875" s="73">
        <f t="shared" si="828"/>
        <v>0</v>
      </c>
      <c r="Q1875" s="75">
        <v>0</v>
      </c>
      <c r="R1875" s="73">
        <f t="shared" si="846"/>
        <v>0</v>
      </c>
      <c r="S1875" s="76" t="str">
        <f t="shared" si="847"/>
        <v>-</v>
      </c>
      <c r="T1875" s="77">
        <v>0</v>
      </c>
      <c r="U1875" s="78">
        <f t="shared" si="855"/>
        <v>0</v>
      </c>
      <c r="V1875" s="73">
        <f t="shared" si="845"/>
        <v>0</v>
      </c>
      <c r="W1875" s="73">
        <f t="shared" si="848"/>
        <v>0</v>
      </c>
      <c r="X1875" s="76" t="str">
        <f t="shared" si="849"/>
        <v>-</v>
      </c>
      <c r="Y1875" s="73">
        <f t="shared" si="850"/>
        <v>0</v>
      </c>
      <c r="Z1875" s="73">
        <f t="shared" si="851"/>
        <v>0</v>
      </c>
      <c r="AA1875" s="73">
        <f t="shared" si="829"/>
        <v>0</v>
      </c>
      <c r="AB1875" s="73">
        <f t="shared" si="852"/>
        <v>0</v>
      </c>
      <c r="AC1875" s="73">
        <f t="shared" si="830"/>
        <v>0</v>
      </c>
      <c r="AD1875" s="73">
        <f t="shared" si="831"/>
        <v>0</v>
      </c>
      <c r="AE1875" s="73">
        <v>0</v>
      </c>
    </row>
    <row r="1876" spans="1:31" ht="15" customHeight="1">
      <c r="A1876" s="5" t="s">
        <v>124</v>
      </c>
      <c r="B1876" s="6" t="str">
        <f>IFERROR(VLOOKUP(A1876,'Distributor List'!$A$2:$D$77,2,0),"-")</f>
        <v>Gujranwala</v>
      </c>
      <c r="C1876" s="6" t="str">
        <f>IFERROR(VLOOKUP(A1876,'Distributor List'!$A$2:$D$77,3,0),"-")</f>
        <v>center-1</v>
      </c>
      <c r="D1876" s="6" t="str">
        <f>IFERROR(VLOOKUP(A1876,'Distributor List'!$A$2:$F$77,6,0),"-")</f>
        <v>Pak-1</v>
      </c>
      <c r="E1876" s="6" t="str">
        <f>IFERROR(VLOOKUP(A1876,'Distributor List'!$A$2:$D$77,4,0),"-")</f>
        <v>Distributor</v>
      </c>
      <c r="F1876" s="6" t="str">
        <f>IFERROR(VLOOKUP(H1876,'Price List'!$A$2:$H$109,8,0),"-")</f>
        <v>Medicronis</v>
      </c>
      <c r="G1876" s="6" t="str">
        <f>IFERROR(VLOOKUP(A1876,'Distributor List'!$A$2:$E$77,5,0),"-")</f>
        <v>Gujranwala Vacant</v>
      </c>
      <c r="H1876" s="10" t="s">
        <v>199</v>
      </c>
      <c r="I1876" s="58">
        <v>90</v>
      </c>
      <c r="J1876" s="72">
        <v>0</v>
      </c>
      <c r="K1876" s="72">
        <v>0</v>
      </c>
      <c r="L1876" s="73">
        <f t="shared" si="854"/>
        <v>0</v>
      </c>
      <c r="M1876" s="73">
        <f t="shared" si="853"/>
        <v>0</v>
      </c>
      <c r="N1876" s="74">
        <v>0</v>
      </c>
      <c r="O1876" s="74">
        <f t="shared" si="832"/>
        <v>0</v>
      </c>
      <c r="P1876" s="73">
        <f t="shared" si="828"/>
        <v>0</v>
      </c>
      <c r="Q1876" s="75">
        <v>0</v>
      </c>
      <c r="R1876" s="73">
        <f t="shared" si="846"/>
        <v>0</v>
      </c>
      <c r="S1876" s="76" t="str">
        <f t="shared" si="847"/>
        <v>-</v>
      </c>
      <c r="T1876" s="77">
        <v>0</v>
      </c>
      <c r="U1876" s="78">
        <f t="shared" si="855"/>
        <v>0</v>
      </c>
      <c r="V1876" s="73">
        <f t="shared" si="845"/>
        <v>0</v>
      </c>
      <c r="W1876" s="73">
        <f t="shared" si="848"/>
        <v>0</v>
      </c>
      <c r="X1876" s="76" t="str">
        <f t="shared" si="849"/>
        <v>-</v>
      </c>
      <c r="Y1876" s="73">
        <f t="shared" si="850"/>
        <v>0</v>
      </c>
      <c r="Z1876" s="73">
        <f t="shared" si="851"/>
        <v>0</v>
      </c>
      <c r="AA1876" s="73">
        <f t="shared" si="829"/>
        <v>0</v>
      </c>
      <c r="AB1876" s="73">
        <f t="shared" si="852"/>
        <v>0</v>
      </c>
      <c r="AC1876" s="73">
        <f t="shared" si="830"/>
        <v>0</v>
      </c>
      <c r="AD1876" s="73">
        <f t="shared" si="831"/>
        <v>0</v>
      </c>
      <c r="AE1876" s="73">
        <v>0</v>
      </c>
    </row>
    <row r="1877" spans="1:31" ht="15" customHeight="1">
      <c r="A1877" s="5" t="s">
        <v>124</v>
      </c>
      <c r="B1877" s="6" t="str">
        <f>IFERROR(VLOOKUP(A1877,'Distributor List'!$A$2:$D$77,2,0),"-")</f>
        <v>Gujranwala</v>
      </c>
      <c r="C1877" s="6" t="str">
        <f>IFERROR(VLOOKUP(A1877,'Distributor List'!$A$2:$D$77,3,0),"-")</f>
        <v>center-1</v>
      </c>
      <c r="D1877" s="6" t="str">
        <f>IFERROR(VLOOKUP(A1877,'Distributor List'!$A$2:$F$77,6,0),"-")</f>
        <v>Pak-1</v>
      </c>
      <c r="E1877" s="6" t="str">
        <f>IFERROR(VLOOKUP(A1877,'Distributor List'!$A$2:$D$77,4,0),"-")</f>
        <v>Distributor</v>
      </c>
      <c r="F1877" s="6" t="str">
        <f>IFERROR(VLOOKUP(H1877,'Price List'!$A$2:$H$109,8,0),"-")</f>
        <v>Medicronis</v>
      </c>
      <c r="G1877" s="6" t="str">
        <f>IFERROR(VLOOKUP(A1877,'Distributor List'!$A$2:$E$77,5,0),"-")</f>
        <v>Gujranwala Vacant</v>
      </c>
      <c r="H1877" s="10" t="s">
        <v>200</v>
      </c>
      <c r="I1877" s="58">
        <v>100</v>
      </c>
      <c r="J1877" s="72">
        <v>19</v>
      </c>
      <c r="K1877" s="72">
        <v>16</v>
      </c>
      <c r="L1877" s="73">
        <f t="shared" si="854"/>
        <v>1900</v>
      </c>
      <c r="M1877" s="73">
        <f t="shared" si="853"/>
        <v>1600</v>
      </c>
      <c r="N1877" s="74">
        <v>19</v>
      </c>
      <c r="O1877" s="74">
        <f t="shared" si="832"/>
        <v>1900</v>
      </c>
      <c r="P1877" s="73">
        <f t="shared" si="828"/>
        <v>0</v>
      </c>
      <c r="Q1877" s="75">
        <v>48</v>
      </c>
      <c r="R1877" s="73">
        <f t="shared" si="846"/>
        <v>4800</v>
      </c>
      <c r="S1877" s="76">
        <f t="shared" si="847"/>
        <v>0.39583333333333331</v>
      </c>
      <c r="T1877" s="77">
        <v>0</v>
      </c>
      <c r="U1877" s="78">
        <f t="shared" si="855"/>
        <v>19</v>
      </c>
      <c r="V1877" s="73">
        <f t="shared" si="845"/>
        <v>0</v>
      </c>
      <c r="W1877" s="73">
        <f t="shared" si="848"/>
        <v>1900</v>
      </c>
      <c r="X1877" s="76" t="str">
        <f t="shared" si="849"/>
        <v>-</v>
      </c>
      <c r="Y1877" s="73">
        <f t="shared" si="850"/>
        <v>28.5</v>
      </c>
      <c r="Z1877" s="73">
        <f t="shared" si="851"/>
        <v>12.5</v>
      </c>
      <c r="AA1877" s="73">
        <f t="shared" si="829"/>
        <v>1250</v>
      </c>
      <c r="AB1877" s="73">
        <f t="shared" si="852"/>
        <v>0</v>
      </c>
      <c r="AC1877" s="73">
        <f t="shared" si="830"/>
        <v>0</v>
      </c>
      <c r="AD1877" s="73">
        <f t="shared" si="831"/>
        <v>2850</v>
      </c>
      <c r="AE1877" s="73">
        <v>0</v>
      </c>
    </row>
    <row r="1878" spans="1:31" ht="15" customHeight="1">
      <c r="A1878" s="5" t="s">
        <v>124</v>
      </c>
      <c r="B1878" s="6" t="str">
        <f>IFERROR(VLOOKUP(A1878,'Distributor List'!$A$2:$D$77,2,0),"-")</f>
        <v>Gujranwala</v>
      </c>
      <c r="C1878" s="6" t="str">
        <f>IFERROR(VLOOKUP(A1878,'Distributor List'!$A$2:$D$77,3,0),"-")</f>
        <v>center-1</v>
      </c>
      <c r="D1878" s="6" t="str">
        <f>IFERROR(VLOOKUP(A1878,'Distributor List'!$A$2:$F$77,6,0),"-")</f>
        <v>Pak-1</v>
      </c>
      <c r="E1878" s="6" t="str">
        <f>IFERROR(VLOOKUP(A1878,'Distributor List'!$A$2:$D$77,4,0),"-")</f>
        <v>Distributor</v>
      </c>
      <c r="F1878" s="6" t="str">
        <f>IFERROR(VLOOKUP(H1878,'Price List'!$A$2:$H$109,8,0),"-")</f>
        <v>Medicronis</v>
      </c>
      <c r="G1878" s="6" t="str">
        <f>IFERROR(VLOOKUP(A1878,'Distributor List'!$A$2:$E$77,5,0),"-")</f>
        <v>Gujranwala Vacant</v>
      </c>
      <c r="H1878" s="56" t="s">
        <v>145</v>
      </c>
      <c r="I1878" s="57">
        <v>110</v>
      </c>
      <c r="J1878" s="72">
        <v>198</v>
      </c>
      <c r="K1878" s="72">
        <v>4</v>
      </c>
      <c r="L1878" s="73">
        <f t="shared" si="854"/>
        <v>21780</v>
      </c>
      <c r="M1878" s="73">
        <f t="shared" si="853"/>
        <v>440</v>
      </c>
      <c r="N1878" s="74">
        <v>198</v>
      </c>
      <c r="O1878" s="74">
        <f t="shared" si="832"/>
        <v>21780</v>
      </c>
      <c r="P1878" s="73">
        <f t="shared" si="828"/>
        <v>0</v>
      </c>
      <c r="Q1878" s="75">
        <v>324</v>
      </c>
      <c r="R1878" s="73">
        <f t="shared" si="846"/>
        <v>35640</v>
      </c>
      <c r="S1878" s="76">
        <f t="shared" si="847"/>
        <v>0.61111111111111116</v>
      </c>
      <c r="T1878" s="77">
        <v>0</v>
      </c>
      <c r="U1878" s="78">
        <f t="shared" si="855"/>
        <v>198</v>
      </c>
      <c r="V1878" s="73">
        <f t="shared" si="845"/>
        <v>0</v>
      </c>
      <c r="W1878" s="73">
        <f t="shared" si="848"/>
        <v>21780</v>
      </c>
      <c r="X1878" s="76" t="str">
        <f t="shared" si="849"/>
        <v>-</v>
      </c>
      <c r="Y1878" s="73">
        <f t="shared" si="850"/>
        <v>297</v>
      </c>
      <c r="Z1878" s="73">
        <f t="shared" si="851"/>
        <v>293</v>
      </c>
      <c r="AA1878" s="73">
        <f t="shared" si="829"/>
        <v>32230</v>
      </c>
      <c r="AB1878" s="73">
        <f t="shared" si="852"/>
        <v>0</v>
      </c>
      <c r="AC1878" s="73">
        <f t="shared" si="830"/>
        <v>0</v>
      </c>
      <c r="AD1878" s="73">
        <f t="shared" si="831"/>
        <v>32670</v>
      </c>
      <c r="AE1878" s="73">
        <v>0</v>
      </c>
    </row>
    <row r="1879" spans="1:31" ht="15" customHeight="1">
      <c r="A1879" s="5" t="s">
        <v>124</v>
      </c>
      <c r="B1879" s="6" t="str">
        <f>IFERROR(VLOOKUP(A1879,'Distributor List'!$A$2:$D$77,2,0),"-")</f>
        <v>Gujranwala</v>
      </c>
      <c r="C1879" s="6" t="str">
        <f>IFERROR(VLOOKUP(A1879,'Distributor List'!$A$2:$D$77,3,0),"-")</f>
        <v>center-1</v>
      </c>
      <c r="D1879" s="6" t="str">
        <f>IFERROR(VLOOKUP(A1879,'Distributor List'!$A$2:$F$77,6,0),"-")</f>
        <v>Pak-1</v>
      </c>
      <c r="E1879" s="6" t="str">
        <f>IFERROR(VLOOKUP(A1879,'Distributor List'!$A$2:$D$77,4,0),"-")</f>
        <v>Distributor</v>
      </c>
      <c r="F1879" s="6" t="str">
        <f>IFERROR(VLOOKUP(H1879,'Price List'!$A$2:$H$109,8,0),"-")</f>
        <v>Medicronis</v>
      </c>
      <c r="G1879" s="6" t="str">
        <f>IFERROR(VLOOKUP(A1879,'Distributor List'!$A$2:$E$77,5,0),"-")</f>
        <v>Gujranwala Vacant</v>
      </c>
      <c r="H1879" s="56" t="s">
        <v>201</v>
      </c>
      <c r="I1879" s="57">
        <v>120</v>
      </c>
      <c r="J1879" s="72">
        <v>6</v>
      </c>
      <c r="K1879" s="72">
        <v>16</v>
      </c>
      <c r="L1879" s="73">
        <f t="shared" si="854"/>
        <v>720</v>
      </c>
      <c r="M1879" s="73">
        <f t="shared" si="853"/>
        <v>1920</v>
      </c>
      <c r="N1879" s="74">
        <v>6</v>
      </c>
      <c r="O1879" s="74">
        <f t="shared" si="832"/>
        <v>720</v>
      </c>
      <c r="P1879" s="73">
        <f t="shared" ref="P1879:P1893" si="856">L1879-O1879</f>
        <v>0</v>
      </c>
      <c r="Q1879" s="75">
        <v>54</v>
      </c>
      <c r="R1879" s="73">
        <f t="shared" si="846"/>
        <v>6480</v>
      </c>
      <c r="S1879" s="76">
        <f t="shared" si="847"/>
        <v>0.1111111111111111</v>
      </c>
      <c r="T1879" s="77">
        <v>0</v>
      </c>
      <c r="U1879" s="78">
        <f t="shared" si="855"/>
        <v>6</v>
      </c>
      <c r="V1879" s="73">
        <f t="shared" si="845"/>
        <v>0</v>
      </c>
      <c r="W1879" s="73">
        <f t="shared" si="848"/>
        <v>720</v>
      </c>
      <c r="X1879" s="76" t="str">
        <f t="shared" si="849"/>
        <v>-</v>
      </c>
      <c r="Y1879" s="73">
        <f t="shared" si="850"/>
        <v>9</v>
      </c>
      <c r="Z1879" s="73">
        <f t="shared" si="851"/>
        <v>0</v>
      </c>
      <c r="AA1879" s="73">
        <f t="shared" ref="AA1879:AA1893" si="857">Z1879*I1879</f>
        <v>0</v>
      </c>
      <c r="AB1879" s="73">
        <f t="shared" si="852"/>
        <v>7</v>
      </c>
      <c r="AC1879" s="73">
        <f t="shared" ref="AC1879:AC1893" si="858">AB1879*I1879</f>
        <v>840</v>
      </c>
      <c r="AD1879" s="73">
        <f t="shared" ref="AD1879:AD1893" si="859">Y1879*I1879</f>
        <v>1080</v>
      </c>
      <c r="AE1879" s="73">
        <v>0</v>
      </c>
    </row>
    <row r="1880" spans="1:31" ht="15" customHeight="1">
      <c r="A1880" s="5" t="s">
        <v>124</v>
      </c>
      <c r="B1880" s="6" t="str">
        <f>IFERROR(VLOOKUP(A1880,'Distributor List'!$A$2:$D$77,2,0),"-")</f>
        <v>Gujranwala</v>
      </c>
      <c r="C1880" s="6" t="str">
        <f>IFERROR(VLOOKUP(A1880,'Distributor List'!$A$2:$D$77,3,0),"-")</f>
        <v>center-1</v>
      </c>
      <c r="D1880" s="6" t="str">
        <f>IFERROR(VLOOKUP(A1880,'Distributor List'!$A$2:$F$77,6,0),"-")</f>
        <v>Pak-1</v>
      </c>
      <c r="E1880" s="6" t="str">
        <f>IFERROR(VLOOKUP(A1880,'Distributor List'!$A$2:$D$77,4,0),"-")</f>
        <v>Distributor</v>
      </c>
      <c r="F1880" s="6" t="str">
        <f>IFERROR(VLOOKUP(H1880,'Price List'!$A$2:$H$109,8,0),"-")</f>
        <v>Medicronis</v>
      </c>
      <c r="G1880" s="6" t="str">
        <f>IFERROR(VLOOKUP(A1880,'Distributor List'!$A$2:$E$77,5,0),"-")</f>
        <v>Gujranwala Vacant</v>
      </c>
      <c r="H1880" s="10" t="s">
        <v>202</v>
      </c>
      <c r="I1880" s="55">
        <v>140</v>
      </c>
      <c r="J1880" s="72">
        <v>9</v>
      </c>
      <c r="K1880" s="72">
        <v>60</v>
      </c>
      <c r="L1880" s="73">
        <f t="shared" si="854"/>
        <v>1260</v>
      </c>
      <c r="M1880" s="73">
        <f t="shared" si="853"/>
        <v>8400</v>
      </c>
      <c r="N1880" s="74">
        <v>9</v>
      </c>
      <c r="O1880" s="74">
        <f t="shared" ref="O1880:O1893" si="860">N1880*I1880</f>
        <v>1260</v>
      </c>
      <c r="P1880" s="73">
        <f t="shared" si="856"/>
        <v>0</v>
      </c>
      <c r="Q1880" s="75">
        <v>54</v>
      </c>
      <c r="R1880" s="73">
        <f t="shared" si="846"/>
        <v>7560</v>
      </c>
      <c r="S1880" s="76">
        <f t="shared" si="847"/>
        <v>0.16666666666666666</v>
      </c>
      <c r="T1880" s="77">
        <v>0</v>
      </c>
      <c r="U1880" s="78">
        <f t="shared" si="855"/>
        <v>9</v>
      </c>
      <c r="V1880" s="73">
        <f t="shared" si="845"/>
        <v>0</v>
      </c>
      <c r="W1880" s="73">
        <f t="shared" si="848"/>
        <v>1260</v>
      </c>
      <c r="X1880" s="76" t="str">
        <f t="shared" si="849"/>
        <v>-</v>
      </c>
      <c r="Y1880" s="73">
        <f t="shared" si="850"/>
        <v>13.5</v>
      </c>
      <c r="Z1880" s="73">
        <f t="shared" si="851"/>
        <v>0</v>
      </c>
      <c r="AA1880" s="73">
        <f t="shared" si="857"/>
        <v>0</v>
      </c>
      <c r="AB1880" s="73">
        <f t="shared" si="852"/>
        <v>46.5</v>
      </c>
      <c r="AC1880" s="73">
        <f t="shared" si="858"/>
        <v>6510</v>
      </c>
      <c r="AD1880" s="73">
        <f t="shared" si="859"/>
        <v>1890</v>
      </c>
      <c r="AE1880" s="73">
        <v>0</v>
      </c>
    </row>
    <row r="1881" spans="1:31" ht="15" customHeight="1">
      <c r="A1881" s="5" t="s">
        <v>124</v>
      </c>
      <c r="B1881" s="6" t="str">
        <f>IFERROR(VLOOKUP(A1881,'Distributor List'!$A$2:$D$77,2,0),"-")</f>
        <v>Gujranwala</v>
      </c>
      <c r="C1881" s="6" t="str">
        <f>IFERROR(VLOOKUP(A1881,'Distributor List'!$A$2:$D$77,3,0),"-")</f>
        <v>center-1</v>
      </c>
      <c r="D1881" s="6" t="str">
        <f>IFERROR(VLOOKUP(A1881,'Distributor List'!$A$2:$F$77,6,0),"-")</f>
        <v>Pak-1</v>
      </c>
      <c r="E1881" s="6" t="str">
        <f>IFERROR(VLOOKUP(A1881,'Distributor List'!$A$2:$D$77,4,0),"-")</f>
        <v>Distributor</v>
      </c>
      <c r="F1881" s="6" t="str">
        <f>IFERROR(VLOOKUP(H1881,'Price List'!$A$2:$H$109,8,0),"-")</f>
        <v>Transformer</v>
      </c>
      <c r="G1881" s="6" t="str">
        <f>IFERROR(VLOOKUP(A1881,'Distributor List'!$A$2:$E$77,5,0),"-")</f>
        <v>Gujranwala Vacant</v>
      </c>
      <c r="H1881" s="10" t="s">
        <v>148</v>
      </c>
      <c r="I1881" s="55">
        <v>255</v>
      </c>
      <c r="J1881" s="72">
        <v>0</v>
      </c>
      <c r="K1881" s="72">
        <v>0</v>
      </c>
      <c r="L1881" s="73">
        <f t="shared" si="854"/>
        <v>0</v>
      </c>
      <c r="M1881" s="73">
        <f t="shared" si="853"/>
        <v>0</v>
      </c>
      <c r="N1881" s="74">
        <v>0</v>
      </c>
      <c r="O1881" s="74">
        <f t="shared" si="860"/>
        <v>0</v>
      </c>
      <c r="P1881" s="73">
        <f t="shared" si="856"/>
        <v>0</v>
      </c>
      <c r="Q1881" s="75">
        <v>0</v>
      </c>
      <c r="R1881" s="73">
        <f t="shared" si="846"/>
        <v>0</v>
      </c>
      <c r="S1881" s="76" t="str">
        <f t="shared" si="847"/>
        <v>-</v>
      </c>
      <c r="T1881" s="77">
        <v>0</v>
      </c>
      <c r="U1881" s="78">
        <f t="shared" si="855"/>
        <v>0</v>
      </c>
      <c r="V1881" s="73">
        <f t="shared" si="845"/>
        <v>0</v>
      </c>
      <c r="W1881" s="73">
        <f t="shared" si="848"/>
        <v>0</v>
      </c>
      <c r="X1881" s="76" t="str">
        <f t="shared" si="849"/>
        <v>-</v>
      </c>
      <c r="Y1881" s="73">
        <f t="shared" si="850"/>
        <v>0</v>
      </c>
      <c r="Z1881" s="73">
        <f t="shared" si="851"/>
        <v>0</v>
      </c>
      <c r="AA1881" s="73">
        <f t="shared" si="857"/>
        <v>0</v>
      </c>
      <c r="AB1881" s="73">
        <f t="shared" si="852"/>
        <v>0</v>
      </c>
      <c r="AC1881" s="73">
        <f t="shared" si="858"/>
        <v>0</v>
      </c>
      <c r="AD1881" s="73">
        <f t="shared" si="859"/>
        <v>0</v>
      </c>
      <c r="AE1881" s="73">
        <v>0</v>
      </c>
    </row>
    <row r="1882" spans="1:31" ht="15" customHeight="1">
      <c r="A1882" s="5" t="s">
        <v>124</v>
      </c>
      <c r="B1882" s="6" t="str">
        <f>IFERROR(VLOOKUP(A1882,'Distributor List'!$A$2:$D$77,2,0),"-")</f>
        <v>Gujranwala</v>
      </c>
      <c r="C1882" s="6" t="str">
        <f>IFERROR(VLOOKUP(A1882,'Distributor List'!$A$2:$D$77,3,0),"-")</f>
        <v>center-1</v>
      </c>
      <c r="D1882" s="6" t="str">
        <f>IFERROR(VLOOKUP(A1882,'Distributor List'!$A$2:$F$77,6,0),"-")</f>
        <v>Pak-1</v>
      </c>
      <c r="E1882" s="6" t="str">
        <f>IFERROR(VLOOKUP(A1882,'Distributor List'!$A$2:$D$77,4,0),"-")</f>
        <v>Distributor</v>
      </c>
      <c r="F1882" s="6" t="str">
        <f>IFERROR(VLOOKUP(H1882,'Price List'!$A$2:$H$109,8,0),"-")</f>
        <v>Medicronis</v>
      </c>
      <c r="G1882" s="6" t="str">
        <f>IFERROR(VLOOKUP(A1882,'Distributor List'!$A$2:$E$77,5,0),"-")</f>
        <v>Gujranwala Vacant</v>
      </c>
      <c r="H1882" s="52" t="s">
        <v>147</v>
      </c>
      <c r="I1882" s="55">
        <v>180</v>
      </c>
      <c r="J1882" s="72">
        <v>93</v>
      </c>
      <c r="K1882" s="72">
        <v>297</v>
      </c>
      <c r="L1882" s="73">
        <f t="shared" si="854"/>
        <v>16740</v>
      </c>
      <c r="M1882" s="73">
        <f t="shared" si="853"/>
        <v>53460</v>
      </c>
      <c r="N1882" s="74">
        <v>93</v>
      </c>
      <c r="O1882" s="74">
        <f t="shared" si="860"/>
        <v>16740</v>
      </c>
      <c r="P1882" s="73">
        <f t="shared" si="856"/>
        <v>0</v>
      </c>
      <c r="Q1882" s="75">
        <v>162</v>
      </c>
      <c r="R1882" s="73">
        <f t="shared" si="846"/>
        <v>29160</v>
      </c>
      <c r="S1882" s="76">
        <f t="shared" si="847"/>
        <v>0.57407407407407407</v>
      </c>
      <c r="T1882" s="77">
        <v>0</v>
      </c>
      <c r="U1882" s="78">
        <f t="shared" si="855"/>
        <v>93</v>
      </c>
      <c r="V1882" s="73">
        <f t="shared" si="845"/>
        <v>0</v>
      </c>
      <c r="W1882" s="73">
        <f t="shared" si="848"/>
        <v>16740</v>
      </c>
      <c r="X1882" s="76" t="str">
        <f t="shared" si="849"/>
        <v>-</v>
      </c>
      <c r="Y1882" s="73">
        <f t="shared" si="850"/>
        <v>139.5</v>
      </c>
      <c r="Z1882" s="73">
        <f t="shared" si="851"/>
        <v>0</v>
      </c>
      <c r="AA1882" s="73">
        <f t="shared" si="857"/>
        <v>0</v>
      </c>
      <c r="AB1882" s="73">
        <f t="shared" si="852"/>
        <v>157.5</v>
      </c>
      <c r="AC1882" s="73">
        <f t="shared" si="858"/>
        <v>28350</v>
      </c>
      <c r="AD1882" s="73">
        <f t="shared" si="859"/>
        <v>25110</v>
      </c>
      <c r="AE1882" s="73">
        <v>0</v>
      </c>
    </row>
    <row r="1883" spans="1:31" ht="15" customHeight="1">
      <c r="A1883" s="5" t="s">
        <v>124</v>
      </c>
      <c r="B1883" s="6" t="str">
        <f>IFERROR(VLOOKUP(A1883,'Distributor List'!$A$2:$D$77,2,0),"-")</f>
        <v>Gujranwala</v>
      </c>
      <c r="C1883" s="6" t="str">
        <f>IFERROR(VLOOKUP(A1883,'Distributor List'!$A$2:$D$77,3,0),"-")</f>
        <v>center-1</v>
      </c>
      <c r="D1883" s="6" t="str">
        <f>IFERROR(VLOOKUP(A1883,'Distributor List'!$A$2:$F$77,6,0),"-")</f>
        <v>Pak-1</v>
      </c>
      <c r="E1883" s="6" t="str">
        <f>IFERROR(VLOOKUP(A1883,'Distributor List'!$A$2:$D$77,4,0),"-")</f>
        <v>Distributor</v>
      </c>
      <c r="F1883" s="6" t="str">
        <f>IFERROR(VLOOKUP(H1883,'Price List'!$A$2:$H$109,8,0),"-")</f>
        <v>Transformer</v>
      </c>
      <c r="G1883" s="6" t="str">
        <f>IFERROR(VLOOKUP(A1883,'Distributor List'!$A$2:$E$77,5,0),"-")</f>
        <v>Gujranwala Vacant</v>
      </c>
      <c r="H1883" s="10" t="s">
        <v>146</v>
      </c>
      <c r="I1883" s="55">
        <v>680</v>
      </c>
      <c r="J1883" s="72">
        <v>0</v>
      </c>
      <c r="K1883" s="72">
        <v>0</v>
      </c>
      <c r="L1883" s="73">
        <f t="shared" si="854"/>
        <v>0</v>
      </c>
      <c r="M1883" s="73">
        <f t="shared" si="853"/>
        <v>0</v>
      </c>
      <c r="N1883" s="74">
        <v>0</v>
      </c>
      <c r="O1883" s="74">
        <f t="shared" si="860"/>
        <v>0</v>
      </c>
      <c r="P1883" s="73">
        <f t="shared" si="856"/>
        <v>0</v>
      </c>
      <c r="Q1883" s="75">
        <v>0</v>
      </c>
      <c r="R1883" s="73">
        <f t="shared" si="846"/>
        <v>0</v>
      </c>
      <c r="S1883" s="76" t="str">
        <f t="shared" si="847"/>
        <v>-</v>
      </c>
      <c r="T1883" s="77">
        <v>0</v>
      </c>
      <c r="U1883" s="78">
        <f t="shared" si="855"/>
        <v>0</v>
      </c>
      <c r="V1883" s="73">
        <f t="shared" si="845"/>
        <v>0</v>
      </c>
      <c r="W1883" s="73">
        <f t="shared" si="848"/>
        <v>0</v>
      </c>
      <c r="X1883" s="76" t="str">
        <f t="shared" si="849"/>
        <v>-</v>
      </c>
      <c r="Y1883" s="73">
        <f t="shared" si="850"/>
        <v>0</v>
      </c>
      <c r="Z1883" s="73">
        <f t="shared" si="851"/>
        <v>0</v>
      </c>
      <c r="AA1883" s="73">
        <f t="shared" si="857"/>
        <v>0</v>
      </c>
      <c r="AB1883" s="73">
        <f t="shared" si="852"/>
        <v>0</v>
      </c>
      <c r="AC1883" s="73">
        <f t="shared" si="858"/>
        <v>0</v>
      </c>
      <c r="AD1883" s="73">
        <f t="shared" si="859"/>
        <v>0</v>
      </c>
      <c r="AE1883" s="73">
        <v>0</v>
      </c>
    </row>
    <row r="1884" spans="1:31" ht="15" customHeight="1">
      <c r="A1884" s="5" t="s">
        <v>124</v>
      </c>
      <c r="B1884" s="6" t="str">
        <f>IFERROR(VLOOKUP(A1884,'Distributor List'!$A$2:$D$77,2,0),"-")</f>
        <v>Gujranwala</v>
      </c>
      <c r="C1884" s="6" t="str">
        <f>IFERROR(VLOOKUP(A1884,'Distributor List'!$A$2:$D$77,3,0),"-")</f>
        <v>center-1</v>
      </c>
      <c r="D1884" s="6" t="str">
        <f>IFERROR(VLOOKUP(A1884,'Distributor List'!$A$2:$F$77,6,0),"-")</f>
        <v>Pak-1</v>
      </c>
      <c r="E1884" s="6" t="str">
        <f>IFERROR(VLOOKUP(A1884,'Distributor List'!$A$2:$D$77,4,0),"-")</f>
        <v>Distributor</v>
      </c>
      <c r="F1884" s="6" t="str">
        <f>IFERROR(VLOOKUP(H1884,'Price List'!$A$2:$H$109,8,0),"-")</f>
        <v>Medicronis</v>
      </c>
      <c r="G1884" s="6" t="str">
        <f>IFERROR(VLOOKUP(A1884,'Distributor List'!$A$2:$E$77,5,0),"-")</f>
        <v>Gujranwala Vacant</v>
      </c>
      <c r="H1884" s="10" t="s">
        <v>203</v>
      </c>
      <c r="I1884" s="55">
        <v>90</v>
      </c>
      <c r="J1884" s="72">
        <v>121</v>
      </c>
      <c r="K1884" s="72">
        <v>247</v>
      </c>
      <c r="L1884" s="73">
        <f t="shared" si="854"/>
        <v>10890</v>
      </c>
      <c r="M1884" s="73">
        <f t="shared" si="853"/>
        <v>22230</v>
      </c>
      <c r="N1884" s="74">
        <v>121</v>
      </c>
      <c r="O1884" s="74">
        <f t="shared" si="860"/>
        <v>10890</v>
      </c>
      <c r="P1884" s="73">
        <f t="shared" si="856"/>
        <v>0</v>
      </c>
      <c r="Q1884" s="75">
        <v>126</v>
      </c>
      <c r="R1884" s="73">
        <f t="shared" si="846"/>
        <v>11340</v>
      </c>
      <c r="S1884" s="76">
        <f t="shared" si="847"/>
        <v>0.96031746031746035</v>
      </c>
      <c r="T1884" s="77">
        <v>0</v>
      </c>
      <c r="U1884" s="78">
        <f t="shared" si="855"/>
        <v>121</v>
      </c>
      <c r="V1884" s="73">
        <f t="shared" si="845"/>
        <v>0</v>
      </c>
      <c r="W1884" s="73">
        <f t="shared" si="848"/>
        <v>10890</v>
      </c>
      <c r="X1884" s="76" t="str">
        <f t="shared" si="849"/>
        <v>-</v>
      </c>
      <c r="Y1884" s="73">
        <f t="shared" si="850"/>
        <v>181.5</v>
      </c>
      <c r="Z1884" s="73">
        <f t="shared" si="851"/>
        <v>0</v>
      </c>
      <c r="AA1884" s="73">
        <f t="shared" si="857"/>
        <v>0</v>
      </c>
      <c r="AB1884" s="73">
        <f t="shared" si="852"/>
        <v>65.5</v>
      </c>
      <c r="AC1884" s="73">
        <f t="shared" si="858"/>
        <v>5895</v>
      </c>
      <c r="AD1884" s="73">
        <f t="shared" si="859"/>
        <v>16335</v>
      </c>
      <c r="AE1884" s="73">
        <v>0</v>
      </c>
    </row>
    <row r="1885" spans="1:31" ht="15" customHeight="1">
      <c r="A1885" s="5" t="s">
        <v>124</v>
      </c>
      <c r="B1885" s="6" t="str">
        <f>IFERROR(VLOOKUP(A1885,'Distributor List'!$A$2:$D$77,2,0),"-")</f>
        <v>Gujranwala</v>
      </c>
      <c r="C1885" s="6" t="str">
        <f>IFERROR(VLOOKUP(A1885,'Distributor List'!$A$2:$D$77,3,0),"-")</f>
        <v>center-1</v>
      </c>
      <c r="D1885" s="6" t="str">
        <f>IFERROR(VLOOKUP(A1885,'Distributor List'!$A$2:$F$77,6,0),"-")</f>
        <v>Pak-1</v>
      </c>
      <c r="E1885" s="6" t="str">
        <f>IFERROR(VLOOKUP(A1885,'Distributor List'!$A$2:$D$77,4,0),"-")</f>
        <v>Distributor</v>
      </c>
      <c r="F1885" s="6" t="str">
        <f>IFERROR(VLOOKUP(H1885,'Price List'!$A$2:$H$109,8,0),"-")</f>
        <v>Medicronis</v>
      </c>
      <c r="G1885" s="6" t="str">
        <f>IFERROR(VLOOKUP(A1885,'Distributor List'!$A$2:$E$77,5,0),"-")</f>
        <v>Gujranwala Vacant</v>
      </c>
      <c r="H1885" s="10" t="s">
        <v>204</v>
      </c>
      <c r="I1885" s="55">
        <v>110</v>
      </c>
      <c r="J1885" s="72">
        <v>3</v>
      </c>
      <c r="K1885" s="72">
        <v>148</v>
      </c>
      <c r="L1885" s="73">
        <f t="shared" si="854"/>
        <v>330</v>
      </c>
      <c r="M1885" s="73">
        <f t="shared" si="853"/>
        <v>16280</v>
      </c>
      <c r="N1885" s="74">
        <v>3</v>
      </c>
      <c r="O1885" s="74">
        <f t="shared" si="860"/>
        <v>330</v>
      </c>
      <c r="P1885" s="73">
        <f t="shared" si="856"/>
        <v>0</v>
      </c>
      <c r="Q1885" s="75">
        <v>96</v>
      </c>
      <c r="R1885" s="73">
        <f t="shared" si="846"/>
        <v>10560</v>
      </c>
      <c r="S1885" s="76">
        <f t="shared" si="847"/>
        <v>3.125E-2</v>
      </c>
      <c r="T1885" s="77">
        <v>0</v>
      </c>
      <c r="U1885" s="78">
        <f t="shared" si="855"/>
        <v>3</v>
      </c>
      <c r="V1885" s="73">
        <f t="shared" si="845"/>
        <v>0</v>
      </c>
      <c r="W1885" s="73">
        <f t="shared" si="848"/>
        <v>330</v>
      </c>
      <c r="X1885" s="76" t="str">
        <f t="shared" si="849"/>
        <v>-</v>
      </c>
      <c r="Y1885" s="73">
        <f t="shared" si="850"/>
        <v>4.5</v>
      </c>
      <c r="Z1885" s="73">
        <f t="shared" si="851"/>
        <v>0</v>
      </c>
      <c r="AA1885" s="73">
        <f t="shared" si="857"/>
        <v>0</v>
      </c>
      <c r="AB1885" s="73">
        <f t="shared" si="852"/>
        <v>143.5</v>
      </c>
      <c r="AC1885" s="73">
        <f t="shared" si="858"/>
        <v>15785</v>
      </c>
      <c r="AD1885" s="73">
        <f t="shared" si="859"/>
        <v>495</v>
      </c>
      <c r="AE1885" s="73">
        <v>0</v>
      </c>
    </row>
    <row r="1886" spans="1:31" ht="15" customHeight="1">
      <c r="A1886" s="5" t="s">
        <v>124</v>
      </c>
      <c r="B1886" s="6" t="str">
        <f>IFERROR(VLOOKUP(A1886,'Distributor List'!$A$2:$D$77,2,0),"-")</f>
        <v>Gujranwala</v>
      </c>
      <c r="C1886" s="6" t="str">
        <f>IFERROR(VLOOKUP(A1886,'Distributor List'!$A$2:$D$77,3,0),"-")</f>
        <v>center-1</v>
      </c>
      <c r="D1886" s="6" t="str">
        <f>IFERROR(VLOOKUP(A1886,'Distributor List'!$A$2:$F$77,6,0),"-")</f>
        <v>Pak-1</v>
      </c>
      <c r="E1886" s="6" t="str">
        <f>IFERROR(VLOOKUP(A1886,'Distributor List'!$A$2:$D$77,4,0),"-")</f>
        <v>Distributor</v>
      </c>
      <c r="F1886" s="6" t="str">
        <f>IFERROR(VLOOKUP(H1886,'Price List'!$A$2:$H$109,8,0),"-")</f>
        <v>Medicronis</v>
      </c>
      <c r="G1886" s="6" t="str">
        <f>IFERROR(VLOOKUP(A1886,'Distributor List'!$A$2:$E$77,5,0),"-")</f>
        <v>Gujranwala Vacant</v>
      </c>
      <c r="H1886" s="10" t="s">
        <v>205</v>
      </c>
      <c r="I1886" s="55">
        <v>110</v>
      </c>
      <c r="J1886" s="72">
        <v>9</v>
      </c>
      <c r="K1886" s="72">
        <v>48</v>
      </c>
      <c r="L1886" s="73">
        <f t="shared" si="854"/>
        <v>990</v>
      </c>
      <c r="M1886" s="73">
        <f t="shared" si="853"/>
        <v>5280</v>
      </c>
      <c r="N1886" s="74">
        <v>9</v>
      </c>
      <c r="O1886" s="74">
        <f t="shared" si="860"/>
        <v>990</v>
      </c>
      <c r="P1886" s="73">
        <f t="shared" si="856"/>
        <v>0</v>
      </c>
      <c r="Q1886" s="75">
        <v>96</v>
      </c>
      <c r="R1886" s="73">
        <f t="shared" si="846"/>
        <v>10560</v>
      </c>
      <c r="S1886" s="76">
        <f t="shared" si="847"/>
        <v>9.375E-2</v>
      </c>
      <c r="T1886" s="77">
        <v>0</v>
      </c>
      <c r="U1886" s="78">
        <f t="shared" si="855"/>
        <v>9</v>
      </c>
      <c r="V1886" s="73">
        <f t="shared" si="845"/>
        <v>0</v>
      </c>
      <c r="W1886" s="73">
        <f t="shared" si="848"/>
        <v>990</v>
      </c>
      <c r="X1886" s="76" t="str">
        <f t="shared" si="849"/>
        <v>-</v>
      </c>
      <c r="Y1886" s="73">
        <f t="shared" si="850"/>
        <v>13.5</v>
      </c>
      <c r="Z1886" s="73">
        <f t="shared" si="851"/>
        <v>0</v>
      </c>
      <c r="AA1886" s="73">
        <f t="shared" si="857"/>
        <v>0</v>
      </c>
      <c r="AB1886" s="73">
        <f t="shared" si="852"/>
        <v>34.5</v>
      </c>
      <c r="AC1886" s="73">
        <f t="shared" si="858"/>
        <v>3795</v>
      </c>
      <c r="AD1886" s="73">
        <f t="shared" si="859"/>
        <v>1485</v>
      </c>
      <c r="AE1886" s="73">
        <v>0</v>
      </c>
    </row>
    <row r="1887" spans="1:31" ht="15" customHeight="1">
      <c r="A1887" s="5" t="s">
        <v>124</v>
      </c>
      <c r="B1887" s="6" t="str">
        <f>IFERROR(VLOOKUP(A1887,'Distributor List'!$A$2:$D$77,2,0),"-")</f>
        <v>Gujranwala</v>
      </c>
      <c r="C1887" s="6" t="str">
        <f>IFERROR(VLOOKUP(A1887,'Distributor List'!$A$2:$D$77,3,0),"-")</f>
        <v>center-1</v>
      </c>
      <c r="D1887" s="6" t="str">
        <f>IFERROR(VLOOKUP(A1887,'Distributor List'!$A$2:$F$77,6,0),"-")</f>
        <v>Pak-1</v>
      </c>
      <c r="E1887" s="6" t="str">
        <f>IFERROR(VLOOKUP(A1887,'Distributor List'!$A$2:$D$77,4,0),"-")</f>
        <v>Distributor</v>
      </c>
      <c r="F1887" s="6" t="str">
        <f>IFERROR(VLOOKUP(H1887,'Price List'!$A$2:$H$109,8,0),"-")</f>
        <v>Medicronis</v>
      </c>
      <c r="G1887" s="6" t="str">
        <f>IFERROR(VLOOKUP(A1887,'Distributor List'!$A$2:$E$77,5,0),"-")</f>
        <v>Gujranwala Vacant</v>
      </c>
      <c r="H1887" s="10" t="s">
        <v>149</v>
      </c>
      <c r="I1887" s="55">
        <v>105</v>
      </c>
      <c r="J1887" s="72">
        <v>190</v>
      </c>
      <c r="K1887" s="72">
        <v>57</v>
      </c>
      <c r="L1887" s="73">
        <f t="shared" si="854"/>
        <v>19950</v>
      </c>
      <c r="M1887" s="73">
        <f t="shared" si="853"/>
        <v>5985</v>
      </c>
      <c r="N1887" s="74">
        <v>190</v>
      </c>
      <c r="O1887" s="74">
        <f t="shared" si="860"/>
        <v>19950</v>
      </c>
      <c r="P1887" s="73">
        <f t="shared" si="856"/>
        <v>0</v>
      </c>
      <c r="Q1887" s="75">
        <v>144</v>
      </c>
      <c r="R1887" s="73">
        <f t="shared" si="846"/>
        <v>15120</v>
      </c>
      <c r="S1887" s="76">
        <f t="shared" si="847"/>
        <v>1.3194444444444444</v>
      </c>
      <c r="T1887" s="77">
        <v>0</v>
      </c>
      <c r="U1887" s="78">
        <f t="shared" si="855"/>
        <v>190</v>
      </c>
      <c r="V1887" s="73">
        <f t="shared" si="845"/>
        <v>0</v>
      </c>
      <c r="W1887" s="73">
        <f t="shared" si="848"/>
        <v>19950</v>
      </c>
      <c r="X1887" s="76" t="str">
        <f t="shared" si="849"/>
        <v>-</v>
      </c>
      <c r="Y1887" s="73">
        <f t="shared" si="850"/>
        <v>285</v>
      </c>
      <c r="Z1887" s="73">
        <f t="shared" si="851"/>
        <v>228</v>
      </c>
      <c r="AA1887" s="73">
        <f t="shared" si="857"/>
        <v>23940</v>
      </c>
      <c r="AB1887" s="73">
        <f t="shared" si="852"/>
        <v>0</v>
      </c>
      <c r="AC1887" s="73">
        <f t="shared" si="858"/>
        <v>0</v>
      </c>
      <c r="AD1887" s="73">
        <f t="shared" si="859"/>
        <v>29925</v>
      </c>
      <c r="AE1887" s="73">
        <v>0</v>
      </c>
    </row>
    <row r="1888" spans="1:31" ht="15" customHeight="1">
      <c r="A1888" s="5" t="s">
        <v>124</v>
      </c>
      <c r="B1888" s="6" t="str">
        <f>IFERROR(VLOOKUP(A1888,'Distributor List'!$A$2:$D$77,2,0),"-")</f>
        <v>Gujranwala</v>
      </c>
      <c r="C1888" s="6" t="str">
        <f>IFERROR(VLOOKUP(A1888,'Distributor List'!$A$2:$D$77,3,0),"-")</f>
        <v>center-1</v>
      </c>
      <c r="D1888" s="6" t="str">
        <f>IFERROR(VLOOKUP(A1888,'Distributor List'!$A$2:$F$77,6,0),"-")</f>
        <v>Pak-1</v>
      </c>
      <c r="E1888" s="6" t="str">
        <f>IFERROR(VLOOKUP(A1888,'Distributor List'!$A$2:$D$77,4,0),"-")</f>
        <v>Distributor</v>
      </c>
      <c r="F1888" s="6" t="str">
        <f>IFERROR(VLOOKUP(H1888,'Price List'!$A$2:$H$109,8,0),"-")</f>
        <v>Medicronis</v>
      </c>
      <c r="G1888" s="6" t="str">
        <f>IFERROR(VLOOKUP(A1888,'Distributor List'!$A$2:$E$77,5,0),"-")</f>
        <v>Gujranwala Vacant</v>
      </c>
      <c r="H1888" s="59" t="s">
        <v>206</v>
      </c>
      <c r="I1888" s="57">
        <v>90</v>
      </c>
      <c r="J1888" s="72">
        <v>0</v>
      </c>
      <c r="K1888" s="72">
        <v>0</v>
      </c>
      <c r="L1888" s="73">
        <f t="shared" si="854"/>
        <v>0</v>
      </c>
      <c r="M1888" s="73">
        <f t="shared" si="853"/>
        <v>0</v>
      </c>
      <c r="N1888" s="74">
        <v>0</v>
      </c>
      <c r="O1888" s="74">
        <f t="shared" si="860"/>
        <v>0</v>
      </c>
      <c r="P1888" s="73">
        <f t="shared" si="856"/>
        <v>0</v>
      </c>
      <c r="Q1888" s="75">
        <v>0</v>
      </c>
      <c r="R1888" s="73">
        <v>0</v>
      </c>
      <c r="S1888" s="76" t="str">
        <f t="shared" si="847"/>
        <v>-</v>
      </c>
      <c r="T1888" s="77">
        <v>0</v>
      </c>
      <c r="U1888" s="78">
        <v>0</v>
      </c>
      <c r="V1888" s="73">
        <f t="shared" si="845"/>
        <v>0</v>
      </c>
      <c r="W1888" s="73">
        <f t="shared" si="848"/>
        <v>0</v>
      </c>
      <c r="X1888" s="76" t="str">
        <f t="shared" si="849"/>
        <v>-</v>
      </c>
      <c r="Y1888" s="73">
        <f t="shared" si="850"/>
        <v>0</v>
      </c>
      <c r="Z1888" s="73">
        <f t="shared" si="851"/>
        <v>0</v>
      </c>
      <c r="AA1888" s="73">
        <f t="shared" si="857"/>
        <v>0</v>
      </c>
      <c r="AB1888" s="73">
        <f t="shared" si="852"/>
        <v>0</v>
      </c>
      <c r="AC1888" s="73">
        <f t="shared" si="858"/>
        <v>0</v>
      </c>
      <c r="AD1888" s="73">
        <f t="shared" si="859"/>
        <v>0</v>
      </c>
      <c r="AE1888" s="73">
        <v>0</v>
      </c>
    </row>
    <row r="1889" spans="1:31" ht="15" customHeight="1">
      <c r="A1889" s="5" t="s">
        <v>124</v>
      </c>
      <c r="B1889" s="6" t="str">
        <f>IFERROR(VLOOKUP(A1889,'Distributor List'!$A$2:$D$77,2,0),"-")</f>
        <v>Gujranwala</v>
      </c>
      <c r="C1889" s="6" t="str">
        <f>IFERROR(VLOOKUP(A1889,'Distributor List'!$A$2:$D$77,3,0),"-")</f>
        <v>center-1</v>
      </c>
      <c r="D1889" s="6" t="str">
        <f>IFERROR(VLOOKUP(A1889,'Distributor List'!$A$2:$F$77,6,0),"-")</f>
        <v>Pak-1</v>
      </c>
      <c r="E1889" s="6" t="str">
        <f>IFERROR(VLOOKUP(A1889,'Distributor List'!$A$2:$D$77,4,0),"-")</f>
        <v>Distributor</v>
      </c>
      <c r="F1889" s="6" t="str">
        <f>IFERROR(VLOOKUP(H1889,'Price List'!$A$2:$H$109,8,0),"-")</f>
        <v>Medicronis</v>
      </c>
      <c r="G1889" s="6" t="str">
        <f>IFERROR(VLOOKUP(A1889,'Distributor List'!$A$2:$E$77,5,0),"-")</f>
        <v>Gujranwala Vacant</v>
      </c>
      <c r="H1889" s="59" t="s">
        <v>207</v>
      </c>
      <c r="I1889" s="57">
        <v>105</v>
      </c>
      <c r="J1889" s="72">
        <v>0</v>
      </c>
      <c r="K1889" s="72">
        <v>0</v>
      </c>
      <c r="L1889" s="73">
        <f t="shared" si="854"/>
        <v>0</v>
      </c>
      <c r="M1889" s="73">
        <f t="shared" si="853"/>
        <v>0</v>
      </c>
      <c r="N1889" s="74">
        <v>0</v>
      </c>
      <c r="O1889" s="74">
        <f t="shared" si="860"/>
        <v>0</v>
      </c>
      <c r="P1889" s="73">
        <f t="shared" si="856"/>
        <v>0</v>
      </c>
      <c r="Q1889" s="75">
        <v>0</v>
      </c>
      <c r="R1889" s="73">
        <v>0</v>
      </c>
      <c r="S1889" s="76" t="str">
        <f t="shared" si="847"/>
        <v>-</v>
      </c>
      <c r="T1889" s="77">
        <v>0</v>
      </c>
      <c r="U1889" s="78">
        <v>0</v>
      </c>
      <c r="V1889" s="73">
        <f t="shared" si="845"/>
        <v>0</v>
      </c>
      <c r="W1889" s="73">
        <f t="shared" si="848"/>
        <v>0</v>
      </c>
      <c r="X1889" s="76" t="str">
        <f t="shared" si="849"/>
        <v>-</v>
      </c>
      <c r="Y1889" s="73">
        <f t="shared" si="850"/>
        <v>0</v>
      </c>
      <c r="Z1889" s="73">
        <f t="shared" si="851"/>
        <v>0</v>
      </c>
      <c r="AA1889" s="73">
        <f t="shared" si="857"/>
        <v>0</v>
      </c>
      <c r="AB1889" s="73">
        <f t="shared" si="852"/>
        <v>0</v>
      </c>
      <c r="AC1889" s="73">
        <f t="shared" si="858"/>
        <v>0</v>
      </c>
      <c r="AD1889" s="73">
        <f t="shared" si="859"/>
        <v>0</v>
      </c>
      <c r="AE1889" s="73">
        <v>0</v>
      </c>
    </row>
    <row r="1890" spans="1:31" ht="15" customHeight="1">
      <c r="A1890" s="5" t="s">
        <v>124</v>
      </c>
      <c r="B1890" s="6" t="str">
        <f>IFERROR(VLOOKUP(A1890,'Distributor List'!$A$2:$D$77,2,0),"-")</f>
        <v>Gujranwala</v>
      </c>
      <c r="C1890" s="6" t="str">
        <f>IFERROR(VLOOKUP(A1890,'Distributor List'!$A$2:$D$77,3,0),"-")</f>
        <v>center-1</v>
      </c>
      <c r="D1890" s="6" t="str">
        <f>IFERROR(VLOOKUP(A1890,'Distributor List'!$A$2:$F$77,6,0),"-")</f>
        <v>Pak-1</v>
      </c>
      <c r="E1890" s="6" t="str">
        <f>IFERROR(VLOOKUP(A1890,'Distributor List'!$A$2:$D$77,4,0),"-")</f>
        <v>Distributor</v>
      </c>
      <c r="F1890" s="6" t="str">
        <f>IFERROR(VLOOKUP(H1890,'Price List'!$A$2:$H$109,8,0),"-")</f>
        <v>Medicronis</v>
      </c>
      <c r="G1890" s="6" t="str">
        <f>IFERROR(VLOOKUP(A1890,'Distributor List'!$A$2:$E$77,5,0),"-")</f>
        <v>Gujranwala Vacant</v>
      </c>
      <c r="H1890" s="59" t="s">
        <v>208</v>
      </c>
      <c r="I1890" s="57">
        <v>120</v>
      </c>
      <c r="J1890" s="72">
        <v>0</v>
      </c>
      <c r="K1890" s="72">
        <v>0</v>
      </c>
      <c r="L1890" s="73">
        <f t="shared" si="854"/>
        <v>0</v>
      </c>
      <c r="M1890" s="73">
        <f t="shared" si="853"/>
        <v>0</v>
      </c>
      <c r="N1890" s="74">
        <v>0</v>
      </c>
      <c r="O1890" s="74">
        <f t="shared" si="860"/>
        <v>0</v>
      </c>
      <c r="P1890" s="73">
        <f t="shared" si="856"/>
        <v>0</v>
      </c>
      <c r="Q1890" s="75">
        <v>0</v>
      </c>
      <c r="R1890" s="73">
        <v>0</v>
      </c>
      <c r="S1890" s="76" t="str">
        <f t="shared" si="847"/>
        <v>-</v>
      </c>
      <c r="T1890" s="77">
        <v>0</v>
      </c>
      <c r="U1890" s="78">
        <v>0</v>
      </c>
      <c r="V1890" s="73">
        <f t="shared" si="845"/>
        <v>0</v>
      </c>
      <c r="W1890" s="73">
        <f t="shared" si="848"/>
        <v>0</v>
      </c>
      <c r="X1890" s="76" t="str">
        <f t="shared" si="849"/>
        <v>-</v>
      </c>
      <c r="Y1890" s="73">
        <f t="shared" si="850"/>
        <v>0</v>
      </c>
      <c r="Z1890" s="73">
        <f t="shared" si="851"/>
        <v>0</v>
      </c>
      <c r="AA1890" s="73">
        <f t="shared" si="857"/>
        <v>0</v>
      </c>
      <c r="AB1890" s="73">
        <f t="shared" si="852"/>
        <v>0</v>
      </c>
      <c r="AC1890" s="73">
        <f t="shared" si="858"/>
        <v>0</v>
      </c>
      <c r="AD1890" s="73">
        <f t="shared" si="859"/>
        <v>0</v>
      </c>
      <c r="AE1890" s="73">
        <v>0</v>
      </c>
    </row>
    <row r="1891" spans="1:31" ht="15" customHeight="1">
      <c r="A1891" s="5" t="s">
        <v>124</v>
      </c>
      <c r="B1891" s="6" t="str">
        <f>IFERROR(VLOOKUP(A1891,'Distributor List'!$A$2:$D$77,2,0),"-")</f>
        <v>Gujranwala</v>
      </c>
      <c r="C1891" s="6" t="str">
        <f>IFERROR(VLOOKUP(A1891,'Distributor List'!$A$2:$D$77,3,0),"-")</f>
        <v>center-1</v>
      </c>
      <c r="D1891" s="6" t="str">
        <f>IFERROR(VLOOKUP(A1891,'Distributor List'!$A$2:$F$77,6,0),"-")</f>
        <v>Pak-1</v>
      </c>
      <c r="E1891" s="6" t="str">
        <f>IFERROR(VLOOKUP(A1891,'Distributor List'!$A$2:$D$77,4,0),"-")</f>
        <v>Distributor</v>
      </c>
      <c r="F1891" s="6" t="str">
        <f>IFERROR(VLOOKUP(H1891,'Price List'!$A$2:$H$109,8,0),"-")</f>
        <v>Medicronis</v>
      </c>
      <c r="G1891" s="6" t="str">
        <f>IFERROR(VLOOKUP(A1891,'Distributor List'!$A$2:$E$77,5,0),"-")</f>
        <v>Gujranwala Vacant</v>
      </c>
      <c r="H1891" s="59" t="s">
        <v>209</v>
      </c>
      <c r="I1891" s="57">
        <v>105</v>
      </c>
      <c r="J1891" s="72">
        <v>7</v>
      </c>
      <c r="K1891" s="72">
        <v>41</v>
      </c>
      <c r="L1891" s="73">
        <f t="shared" si="854"/>
        <v>735</v>
      </c>
      <c r="M1891" s="73">
        <f t="shared" si="853"/>
        <v>4305</v>
      </c>
      <c r="N1891" s="74">
        <v>7</v>
      </c>
      <c r="O1891" s="74">
        <f t="shared" si="860"/>
        <v>735</v>
      </c>
      <c r="P1891" s="73">
        <f t="shared" si="856"/>
        <v>0</v>
      </c>
      <c r="Q1891" s="75">
        <v>75</v>
      </c>
      <c r="R1891" s="73">
        <f t="shared" ref="R1891:R1893" si="861">Q1891*I1891</f>
        <v>7875</v>
      </c>
      <c r="S1891" s="76">
        <f t="shared" si="847"/>
        <v>9.3333333333333338E-2</v>
      </c>
      <c r="T1891" s="77">
        <v>0</v>
      </c>
      <c r="U1891" s="78">
        <f t="shared" ref="U1891:U1893" si="862">J1891-T1891</f>
        <v>7</v>
      </c>
      <c r="V1891" s="73">
        <f t="shared" si="845"/>
        <v>0</v>
      </c>
      <c r="W1891" s="73">
        <f t="shared" si="848"/>
        <v>735</v>
      </c>
      <c r="X1891" s="76" t="str">
        <f t="shared" si="849"/>
        <v>-</v>
      </c>
      <c r="Y1891" s="73">
        <f t="shared" si="850"/>
        <v>10.5</v>
      </c>
      <c r="Z1891" s="73">
        <f t="shared" si="851"/>
        <v>0</v>
      </c>
      <c r="AA1891" s="73">
        <f t="shared" si="857"/>
        <v>0</v>
      </c>
      <c r="AB1891" s="73">
        <f t="shared" si="852"/>
        <v>30.5</v>
      </c>
      <c r="AC1891" s="73">
        <f t="shared" si="858"/>
        <v>3202.5</v>
      </c>
      <c r="AD1891" s="73">
        <f t="shared" si="859"/>
        <v>1102.5</v>
      </c>
      <c r="AE1891" s="73">
        <v>0</v>
      </c>
    </row>
    <row r="1892" spans="1:31" ht="15" customHeight="1">
      <c r="A1892" s="5" t="s">
        <v>124</v>
      </c>
      <c r="B1892" s="6" t="str">
        <f>IFERROR(VLOOKUP(A1892,'Distributor List'!$A$2:$D$77,2,0),"-")</f>
        <v>Gujranwala</v>
      </c>
      <c r="C1892" s="6" t="str">
        <f>IFERROR(VLOOKUP(A1892,'Distributor List'!$A$2:$D$77,3,0),"-")</f>
        <v>center-1</v>
      </c>
      <c r="D1892" s="6" t="str">
        <f>IFERROR(VLOOKUP(A1892,'Distributor List'!$A$2:$F$77,6,0),"-")</f>
        <v>Pak-1</v>
      </c>
      <c r="E1892" s="6" t="str">
        <f>IFERROR(VLOOKUP(A1892,'Distributor List'!$A$2:$D$77,4,0),"-")</f>
        <v>Distributor</v>
      </c>
      <c r="F1892" s="6" t="str">
        <f>IFERROR(VLOOKUP(H1892,'Price List'!$A$2:$H$109,8,0),"-")</f>
        <v>Medicronis</v>
      </c>
      <c r="G1892" s="6" t="str">
        <f>IFERROR(VLOOKUP(A1892,'Distributor List'!$A$2:$E$77,5,0),"-")</f>
        <v>Gujranwala Vacant</v>
      </c>
      <c r="H1892" s="59" t="s">
        <v>210</v>
      </c>
      <c r="I1892" s="57">
        <v>170</v>
      </c>
      <c r="J1892" s="72">
        <v>25</v>
      </c>
      <c r="K1892" s="72">
        <v>75</v>
      </c>
      <c r="L1892" s="73">
        <f t="shared" si="854"/>
        <v>4250</v>
      </c>
      <c r="M1892" s="73">
        <f t="shared" si="853"/>
        <v>12750</v>
      </c>
      <c r="N1892" s="74">
        <v>25</v>
      </c>
      <c r="O1892" s="74">
        <f t="shared" si="860"/>
        <v>4250</v>
      </c>
      <c r="P1892" s="73">
        <f t="shared" si="856"/>
        <v>0</v>
      </c>
      <c r="Q1892" s="75">
        <v>75</v>
      </c>
      <c r="R1892" s="73">
        <f t="shared" si="861"/>
        <v>12750</v>
      </c>
      <c r="S1892" s="76">
        <f t="shared" si="847"/>
        <v>0.33333333333333331</v>
      </c>
      <c r="T1892" s="77">
        <v>0</v>
      </c>
      <c r="U1892" s="78">
        <f t="shared" si="862"/>
        <v>25</v>
      </c>
      <c r="V1892" s="73">
        <f t="shared" si="845"/>
        <v>0</v>
      </c>
      <c r="W1892" s="73">
        <f t="shared" si="848"/>
        <v>4250</v>
      </c>
      <c r="X1892" s="76" t="str">
        <f t="shared" si="849"/>
        <v>-</v>
      </c>
      <c r="Y1892" s="73">
        <f t="shared" si="850"/>
        <v>37.5</v>
      </c>
      <c r="Z1892" s="73">
        <f t="shared" si="851"/>
        <v>0</v>
      </c>
      <c r="AA1892" s="73">
        <f t="shared" si="857"/>
        <v>0</v>
      </c>
      <c r="AB1892" s="73">
        <f t="shared" si="852"/>
        <v>37.5</v>
      </c>
      <c r="AC1892" s="73">
        <f t="shared" si="858"/>
        <v>6375</v>
      </c>
      <c r="AD1892" s="73">
        <f t="shared" si="859"/>
        <v>6375</v>
      </c>
      <c r="AE1892" s="73">
        <v>0</v>
      </c>
    </row>
    <row r="1893" spans="1:31" ht="15" customHeight="1">
      <c r="A1893" s="5" t="s">
        <v>124</v>
      </c>
      <c r="B1893" s="6" t="str">
        <f>IFERROR(VLOOKUP(A1893,'Distributor List'!$A$2:$D$77,2,0),"-")</f>
        <v>Gujranwala</v>
      </c>
      <c r="C1893" s="6" t="str">
        <f>IFERROR(VLOOKUP(A1893,'Distributor List'!$A$2:$D$77,3,0),"-")</f>
        <v>center-1</v>
      </c>
      <c r="D1893" s="6" t="str">
        <f>IFERROR(VLOOKUP(A1893,'Distributor List'!$A$2:$F$77,6,0),"-")</f>
        <v>Pak-1</v>
      </c>
      <c r="E1893" s="6" t="str">
        <f>IFERROR(VLOOKUP(A1893,'Distributor List'!$A$2:$D$77,4,0),"-")</f>
        <v>Distributor</v>
      </c>
      <c r="F1893" s="6" t="str">
        <f>IFERROR(VLOOKUP(H1893,'Price List'!$A$2:$H$109,8,0),"-")</f>
        <v>Medicronis</v>
      </c>
      <c r="G1893" s="6" t="str">
        <f>IFERROR(VLOOKUP(A1893,'Distributor List'!$A$2:$E$77,5,0),"-")</f>
        <v>Gujranwala Vacant</v>
      </c>
      <c r="H1893" s="10" t="s">
        <v>211</v>
      </c>
      <c r="I1893" s="58">
        <v>120</v>
      </c>
      <c r="J1893" s="72">
        <v>22</v>
      </c>
      <c r="K1893" s="72">
        <v>0</v>
      </c>
      <c r="L1893" s="73">
        <f t="shared" si="854"/>
        <v>2640</v>
      </c>
      <c r="M1893" s="73">
        <f t="shared" si="853"/>
        <v>0</v>
      </c>
      <c r="N1893" s="74">
        <v>22</v>
      </c>
      <c r="O1893" s="74">
        <f t="shared" si="860"/>
        <v>2640</v>
      </c>
      <c r="P1893" s="73">
        <f t="shared" si="856"/>
        <v>0</v>
      </c>
      <c r="Q1893" s="75">
        <v>54</v>
      </c>
      <c r="R1893" s="73">
        <f t="shared" si="861"/>
        <v>6480</v>
      </c>
      <c r="S1893" s="76">
        <f t="shared" si="847"/>
        <v>0.40740740740740738</v>
      </c>
      <c r="T1893" s="77">
        <v>0</v>
      </c>
      <c r="U1893" s="78">
        <f t="shared" si="862"/>
        <v>22</v>
      </c>
      <c r="V1893" s="73">
        <f t="shared" si="845"/>
        <v>0</v>
      </c>
      <c r="W1893" s="73">
        <f t="shared" si="848"/>
        <v>2640</v>
      </c>
      <c r="X1893" s="76" t="str">
        <f t="shared" si="849"/>
        <v>-</v>
      </c>
      <c r="Y1893" s="73">
        <f t="shared" si="850"/>
        <v>33</v>
      </c>
      <c r="Z1893" s="73">
        <f t="shared" si="851"/>
        <v>33</v>
      </c>
      <c r="AA1893" s="73">
        <f t="shared" si="857"/>
        <v>3960</v>
      </c>
      <c r="AB1893" s="73">
        <f t="shared" si="852"/>
        <v>0</v>
      </c>
      <c r="AC1893" s="73">
        <f t="shared" si="858"/>
        <v>0</v>
      </c>
      <c r="AD1893" s="73">
        <f t="shared" si="859"/>
        <v>3960</v>
      </c>
      <c r="AE1893" s="73">
        <v>0</v>
      </c>
    </row>
    <row r="1894" spans="1:31" ht="15" customHeight="1">
      <c r="A1894" s="5" t="s">
        <v>104</v>
      </c>
      <c r="B1894" s="6" t="str">
        <f>IFERROR(VLOOKUP(A1894,'Distributor List'!$A$2:$D$77,2,0),"-")</f>
        <v>Lahore</v>
      </c>
      <c r="C1894" s="6" t="str">
        <f>IFERROR(VLOOKUP(A1894,'Distributor List'!$A$2:$D$77,3,0),"-")</f>
        <v>Center-1</v>
      </c>
      <c r="D1894" s="6" t="str">
        <f>IFERROR(VLOOKUP(A1894,'Distributor List'!$A$2:$F$77,6,0),"-")</f>
        <v>Pak-1</v>
      </c>
      <c r="E1894" s="6" t="str">
        <f>IFERROR(VLOOKUP(A1894,'Distributor List'!$A$2:$D$77,4,0),"-")</f>
        <v>Distributor</v>
      </c>
      <c r="F1894" s="6" t="str">
        <f>IFERROR(VLOOKUP(H1894,'Price List'!$A$2:$H$109,8,0),"-")</f>
        <v>Medicronis</v>
      </c>
      <c r="G1894" s="6" t="str">
        <f>IFERROR(VLOOKUP(A1894,'Distributor List'!$A$2:$E$77,5,0),"-")</f>
        <v>Usama Ashfaq</v>
      </c>
      <c r="H1894" s="10" t="s">
        <v>212</v>
      </c>
      <c r="I1894" s="58">
        <v>60</v>
      </c>
      <c r="J1894" s="72">
        <v>21</v>
      </c>
      <c r="K1894" s="72">
        <v>88</v>
      </c>
      <c r="L1894" s="73">
        <f t="shared" si="854"/>
        <v>1260</v>
      </c>
      <c r="M1894" s="73">
        <f t="shared" ref="M1894:M1942" si="863">K1894*I1894</f>
        <v>5280</v>
      </c>
      <c r="N1894" s="74">
        <v>21</v>
      </c>
      <c r="O1894" s="74">
        <f t="shared" ref="O1894:O1898" si="864">N1894*I1894</f>
        <v>1260</v>
      </c>
      <c r="P1894" s="73">
        <f t="shared" ref="P1894:P1897" si="865">L1894-O1894</f>
        <v>0</v>
      </c>
      <c r="Q1894" s="75">
        <v>478.6875</v>
      </c>
      <c r="R1894" s="73">
        <f t="shared" ref="R1894:R1932" si="866">Q1894*I1894</f>
        <v>28721.25</v>
      </c>
      <c r="S1894" s="76">
        <f t="shared" ref="S1894:S1938" si="867">IFERROR(L1894/R1894,"-")</f>
        <v>4.3869956913435176E-2</v>
      </c>
      <c r="T1894" s="77">
        <v>25</v>
      </c>
      <c r="U1894" s="78">
        <f t="shared" ref="U1894:U1905" si="868">J1894-T1894</f>
        <v>-4</v>
      </c>
      <c r="V1894" s="73">
        <f t="shared" si="845"/>
        <v>1500</v>
      </c>
      <c r="W1894" s="73">
        <f t="shared" ref="W1894:W1938" si="869">L1894-V1894</f>
        <v>-240</v>
      </c>
      <c r="X1894" s="76">
        <f t="shared" ref="X1894:X1938" si="870">IFERROR(L1894/V1894-1,"-")</f>
        <v>-0.16000000000000003</v>
      </c>
      <c r="Y1894" s="73">
        <f t="shared" ref="Y1894:Y1938" si="871">(J1894)/1*1.5</f>
        <v>31.5</v>
      </c>
      <c r="Z1894" s="73">
        <f t="shared" ref="Z1894:Z1938" si="872">IF(Y1894&gt;K1894,Y1894-K1894,0)</f>
        <v>0</v>
      </c>
      <c r="AA1894" s="73">
        <f t="shared" ref="AA1894:AA1897" si="873">Z1894*I1894</f>
        <v>0</v>
      </c>
      <c r="AB1894" s="73">
        <f t="shared" ref="AB1894:AB1938" si="874">IF(Y1894&lt;K1894,K1894-Y1894,0)</f>
        <v>56.5</v>
      </c>
      <c r="AC1894" s="73">
        <f t="shared" ref="AC1894:AC1897" si="875">AB1894*I1894</f>
        <v>3390</v>
      </c>
      <c r="AD1894" s="73">
        <f t="shared" ref="AD1894:AD1897" si="876">Y1894*I1894</f>
        <v>1890</v>
      </c>
      <c r="AE1894" s="73">
        <v>0</v>
      </c>
    </row>
    <row r="1895" spans="1:31" ht="15" customHeight="1">
      <c r="A1895" s="5" t="s">
        <v>104</v>
      </c>
      <c r="B1895" s="6" t="str">
        <f>IFERROR(VLOOKUP(A1895,'Distributor List'!$A$2:$D$77,2,0),"-")</f>
        <v>Lahore</v>
      </c>
      <c r="C1895" s="6" t="str">
        <f>IFERROR(VLOOKUP(A1895,'Distributor List'!$A$2:$D$77,3,0),"-")</f>
        <v>Center-1</v>
      </c>
      <c r="D1895" s="6" t="str">
        <f>IFERROR(VLOOKUP(A1895,'Distributor List'!$A$2:$F$77,6,0),"-")</f>
        <v>Pak-1</v>
      </c>
      <c r="E1895" s="6" t="str">
        <f>IFERROR(VLOOKUP(A1895,'Distributor List'!$A$2:$D$77,4,0),"-")</f>
        <v>Distributor</v>
      </c>
      <c r="F1895" s="6" t="str">
        <f>IFERROR(VLOOKUP(H1895,'Price List'!$A$2:$H$109,8,0),"-")</f>
        <v>Medicronis</v>
      </c>
      <c r="G1895" s="6" t="str">
        <f>IFERROR(VLOOKUP(A1895,'Distributor List'!$A$2:$E$77,5,0),"-")</f>
        <v>Usama Ashfaq</v>
      </c>
      <c r="H1895" s="10" t="s">
        <v>11</v>
      </c>
      <c r="I1895" s="58">
        <v>80</v>
      </c>
      <c r="J1895" s="72">
        <v>62</v>
      </c>
      <c r="K1895" s="72">
        <v>244</v>
      </c>
      <c r="L1895" s="73">
        <f t="shared" si="854"/>
        <v>4960</v>
      </c>
      <c r="M1895" s="73">
        <f t="shared" si="863"/>
        <v>19520</v>
      </c>
      <c r="N1895" s="74">
        <v>62</v>
      </c>
      <c r="O1895" s="74">
        <f t="shared" si="864"/>
        <v>4960</v>
      </c>
      <c r="P1895" s="73">
        <f t="shared" si="865"/>
        <v>0</v>
      </c>
      <c r="Q1895" s="75">
        <v>775.44</v>
      </c>
      <c r="R1895" s="73">
        <f t="shared" si="866"/>
        <v>62035.200000000004</v>
      </c>
      <c r="S1895" s="76">
        <f t="shared" si="867"/>
        <v>7.9954606417001958E-2</v>
      </c>
      <c r="T1895" s="77">
        <v>256</v>
      </c>
      <c r="U1895" s="78">
        <f t="shared" si="868"/>
        <v>-194</v>
      </c>
      <c r="V1895" s="73">
        <f t="shared" si="845"/>
        <v>20480</v>
      </c>
      <c r="W1895" s="73">
        <f t="shared" si="869"/>
        <v>-15520</v>
      </c>
      <c r="X1895" s="76">
        <f t="shared" si="870"/>
        <v>-0.7578125</v>
      </c>
      <c r="Y1895" s="73">
        <f t="shared" si="871"/>
        <v>93</v>
      </c>
      <c r="Z1895" s="73">
        <f t="shared" si="872"/>
        <v>0</v>
      </c>
      <c r="AA1895" s="73">
        <f t="shared" si="873"/>
        <v>0</v>
      </c>
      <c r="AB1895" s="73">
        <f t="shared" si="874"/>
        <v>151</v>
      </c>
      <c r="AC1895" s="73">
        <f t="shared" si="875"/>
        <v>12080</v>
      </c>
      <c r="AD1895" s="73">
        <f t="shared" si="876"/>
        <v>7440</v>
      </c>
      <c r="AE1895" s="73">
        <v>0</v>
      </c>
    </row>
    <row r="1896" spans="1:31" ht="15" customHeight="1">
      <c r="A1896" s="5" t="s">
        <v>104</v>
      </c>
      <c r="B1896" s="6" t="str">
        <f>IFERROR(VLOOKUP(A1896,'Distributor List'!$A$2:$D$77,2,0),"-")</f>
        <v>Lahore</v>
      </c>
      <c r="C1896" s="6" t="str">
        <f>IFERROR(VLOOKUP(A1896,'Distributor List'!$A$2:$D$77,3,0),"-")</f>
        <v>Center-1</v>
      </c>
      <c r="D1896" s="6" t="str">
        <f>IFERROR(VLOOKUP(A1896,'Distributor List'!$A$2:$F$77,6,0),"-")</f>
        <v>Pak-1</v>
      </c>
      <c r="E1896" s="6" t="str">
        <f>IFERROR(VLOOKUP(A1896,'Distributor List'!$A$2:$D$77,4,0),"-")</f>
        <v>Distributor</v>
      </c>
      <c r="F1896" s="6" t="str">
        <f>IFERROR(VLOOKUP(H1896,'Price List'!$A$2:$H$109,8,0),"-")</f>
        <v>Medicronis</v>
      </c>
      <c r="G1896" s="6" t="str">
        <f>IFERROR(VLOOKUP(A1896,'Distributor List'!$A$2:$E$77,5,0),"-")</f>
        <v>Usama Ashfaq</v>
      </c>
      <c r="H1896" s="10" t="s">
        <v>143</v>
      </c>
      <c r="I1896" s="58">
        <v>105</v>
      </c>
      <c r="J1896" s="72">
        <v>81</v>
      </c>
      <c r="K1896" s="72">
        <v>667</v>
      </c>
      <c r="L1896" s="73">
        <f t="shared" si="854"/>
        <v>8505</v>
      </c>
      <c r="M1896" s="73">
        <f t="shared" si="863"/>
        <v>70035</v>
      </c>
      <c r="N1896" s="74">
        <v>81</v>
      </c>
      <c r="O1896" s="74">
        <f t="shared" si="864"/>
        <v>8505</v>
      </c>
      <c r="P1896" s="73">
        <f t="shared" si="865"/>
        <v>0</v>
      </c>
      <c r="Q1896" s="75">
        <v>1319.6925000000001</v>
      </c>
      <c r="R1896" s="73">
        <f t="shared" si="866"/>
        <v>138567.71250000002</v>
      </c>
      <c r="S1896" s="76">
        <f t="shared" si="867"/>
        <v>6.1377934632499603E-2</v>
      </c>
      <c r="T1896" s="77">
        <v>507</v>
      </c>
      <c r="U1896" s="78">
        <f t="shared" si="868"/>
        <v>-426</v>
      </c>
      <c r="V1896" s="73">
        <f t="shared" si="845"/>
        <v>53235</v>
      </c>
      <c r="W1896" s="73">
        <f t="shared" si="869"/>
        <v>-44730</v>
      </c>
      <c r="X1896" s="76">
        <f t="shared" si="870"/>
        <v>-0.84023668639053251</v>
      </c>
      <c r="Y1896" s="73">
        <f t="shared" si="871"/>
        <v>121.5</v>
      </c>
      <c r="Z1896" s="73">
        <f t="shared" si="872"/>
        <v>0</v>
      </c>
      <c r="AA1896" s="73">
        <f t="shared" si="873"/>
        <v>0</v>
      </c>
      <c r="AB1896" s="73">
        <f t="shared" si="874"/>
        <v>545.5</v>
      </c>
      <c r="AC1896" s="73">
        <f t="shared" si="875"/>
        <v>57277.5</v>
      </c>
      <c r="AD1896" s="73">
        <f t="shared" si="876"/>
        <v>12757.5</v>
      </c>
      <c r="AE1896" s="73">
        <v>0</v>
      </c>
    </row>
    <row r="1897" spans="1:31" ht="15" customHeight="1">
      <c r="A1897" s="5" t="s">
        <v>104</v>
      </c>
      <c r="B1897" s="6" t="str">
        <f>IFERROR(VLOOKUP(A1897,'Distributor List'!$A$2:$D$77,2,0),"-")</f>
        <v>Lahore</v>
      </c>
      <c r="C1897" s="6" t="str">
        <f>IFERROR(VLOOKUP(A1897,'Distributor List'!$A$2:$D$77,3,0),"-")</f>
        <v>Center-1</v>
      </c>
      <c r="D1897" s="6" t="str">
        <f>IFERROR(VLOOKUP(A1897,'Distributor List'!$A$2:$F$77,6,0),"-")</f>
        <v>Pak-1</v>
      </c>
      <c r="E1897" s="6" t="str">
        <f>IFERROR(VLOOKUP(A1897,'Distributor List'!$A$2:$D$77,4,0),"-")</f>
        <v>Distributor</v>
      </c>
      <c r="F1897" s="6" t="str">
        <f>IFERROR(VLOOKUP(H1897,'Price List'!$A$2:$H$109,8,0),"-")</f>
        <v>Transformer</v>
      </c>
      <c r="G1897" s="6" t="str">
        <f>IFERROR(VLOOKUP(A1897,'Distributor List'!$A$2:$E$77,5,0),"-")</f>
        <v>Usama Ashfaq</v>
      </c>
      <c r="H1897" s="10" t="s">
        <v>178</v>
      </c>
      <c r="I1897" s="58">
        <v>391</v>
      </c>
      <c r="J1897" s="72">
        <v>0</v>
      </c>
      <c r="K1897" s="72">
        <v>0</v>
      </c>
      <c r="L1897" s="73">
        <f t="shared" si="854"/>
        <v>0</v>
      </c>
      <c r="M1897" s="73">
        <f t="shared" si="863"/>
        <v>0</v>
      </c>
      <c r="N1897" s="74">
        <v>0</v>
      </c>
      <c r="O1897" s="74">
        <f t="shared" si="864"/>
        <v>0</v>
      </c>
      <c r="P1897" s="73">
        <f t="shared" si="865"/>
        <v>0</v>
      </c>
      <c r="Q1897" s="75">
        <v>0</v>
      </c>
      <c r="R1897" s="73">
        <f t="shared" si="866"/>
        <v>0</v>
      </c>
      <c r="S1897" s="76" t="str">
        <f t="shared" si="867"/>
        <v>-</v>
      </c>
      <c r="T1897" s="77">
        <v>0</v>
      </c>
      <c r="U1897" s="78">
        <f t="shared" si="868"/>
        <v>0</v>
      </c>
      <c r="V1897" s="73">
        <f t="shared" si="845"/>
        <v>0</v>
      </c>
      <c r="W1897" s="73">
        <f t="shared" si="869"/>
        <v>0</v>
      </c>
      <c r="X1897" s="76" t="str">
        <f t="shared" si="870"/>
        <v>-</v>
      </c>
      <c r="Y1897" s="73">
        <f t="shared" si="871"/>
        <v>0</v>
      </c>
      <c r="Z1897" s="73">
        <f t="shared" si="872"/>
        <v>0</v>
      </c>
      <c r="AA1897" s="73">
        <f t="shared" si="873"/>
        <v>0</v>
      </c>
      <c r="AB1897" s="73">
        <f t="shared" si="874"/>
        <v>0</v>
      </c>
      <c r="AC1897" s="73">
        <f t="shared" si="875"/>
        <v>0</v>
      </c>
      <c r="AD1897" s="73">
        <f t="shared" si="876"/>
        <v>0</v>
      </c>
      <c r="AE1897" s="73">
        <v>0</v>
      </c>
    </row>
    <row r="1898" spans="1:31" ht="15" customHeight="1">
      <c r="A1898" s="5" t="s">
        <v>104</v>
      </c>
      <c r="B1898" s="6" t="str">
        <f>IFERROR(VLOOKUP(A1898,'Distributor List'!$A$2:$D$77,2,0),"-")</f>
        <v>Lahore</v>
      </c>
      <c r="C1898" s="6" t="str">
        <f>IFERROR(VLOOKUP(A1898,'Distributor List'!$A$2:$D$77,3,0),"-")</f>
        <v>Center-1</v>
      </c>
      <c r="D1898" s="6" t="str">
        <f>IFERROR(VLOOKUP(A1898,'Distributor List'!$A$2:$F$77,6,0),"-")</f>
        <v>Pak-1</v>
      </c>
      <c r="E1898" s="6" t="str">
        <f>IFERROR(VLOOKUP(A1898,'Distributor List'!$A$2:$D$77,4,0),"-")</f>
        <v>Distributor</v>
      </c>
      <c r="F1898" s="6" t="str">
        <f>IFERROR(VLOOKUP(H1898,'Price List'!$A$2:$H$109,8,0),"-")</f>
        <v>Transformer</v>
      </c>
      <c r="G1898" s="6" t="str">
        <f>IFERROR(VLOOKUP(A1898,'Distributor List'!$A$2:$E$77,5,0),"-")</f>
        <v>Usama Ashfaq</v>
      </c>
      <c r="H1898" s="10" t="s">
        <v>179</v>
      </c>
      <c r="I1898" s="58">
        <v>429.25</v>
      </c>
      <c r="J1898" s="72">
        <v>0</v>
      </c>
      <c r="K1898" s="72">
        <v>0</v>
      </c>
      <c r="L1898" s="73">
        <f t="shared" si="854"/>
        <v>0</v>
      </c>
      <c r="M1898" s="73">
        <f t="shared" si="863"/>
        <v>0</v>
      </c>
      <c r="N1898" s="74">
        <v>0</v>
      </c>
      <c r="O1898" s="74">
        <f t="shared" si="864"/>
        <v>0</v>
      </c>
      <c r="P1898" s="73">
        <f t="shared" ref="P1898:P1961" si="877">L1898-O1898</f>
        <v>0</v>
      </c>
      <c r="Q1898" s="75">
        <v>0</v>
      </c>
      <c r="R1898" s="73">
        <f t="shared" si="866"/>
        <v>0</v>
      </c>
      <c r="S1898" s="76" t="str">
        <f t="shared" si="867"/>
        <v>-</v>
      </c>
      <c r="T1898" s="77">
        <v>0</v>
      </c>
      <c r="U1898" s="78">
        <f t="shared" si="868"/>
        <v>0</v>
      </c>
      <c r="V1898" s="73">
        <f t="shared" si="845"/>
        <v>0</v>
      </c>
      <c r="W1898" s="73">
        <f t="shared" si="869"/>
        <v>0</v>
      </c>
      <c r="X1898" s="76" t="str">
        <f t="shared" si="870"/>
        <v>-</v>
      </c>
      <c r="Y1898" s="73">
        <f t="shared" si="871"/>
        <v>0</v>
      </c>
      <c r="Z1898" s="73">
        <f t="shared" si="872"/>
        <v>0</v>
      </c>
      <c r="AA1898" s="73">
        <f t="shared" ref="AA1898:AA1961" si="878">Z1898*I1898</f>
        <v>0</v>
      </c>
      <c r="AB1898" s="73">
        <f t="shared" si="874"/>
        <v>0</v>
      </c>
      <c r="AC1898" s="73">
        <f t="shared" ref="AC1898:AC1961" si="879">AB1898*I1898</f>
        <v>0</v>
      </c>
      <c r="AD1898" s="73">
        <f t="shared" ref="AD1898:AD1961" si="880">Y1898*I1898</f>
        <v>0</v>
      </c>
      <c r="AE1898" s="73">
        <v>0</v>
      </c>
    </row>
    <row r="1899" spans="1:31" ht="15" customHeight="1">
      <c r="A1899" s="5" t="s">
        <v>104</v>
      </c>
      <c r="B1899" s="6" t="str">
        <f>IFERROR(VLOOKUP(A1899,'Distributor List'!$A$2:$D$77,2,0),"-")</f>
        <v>Lahore</v>
      </c>
      <c r="C1899" s="6" t="str">
        <f>IFERROR(VLOOKUP(A1899,'Distributor List'!$A$2:$D$77,3,0),"-")</f>
        <v>Center-1</v>
      </c>
      <c r="D1899" s="6" t="str">
        <f>IFERROR(VLOOKUP(A1899,'Distributor List'!$A$2:$F$77,6,0),"-")</f>
        <v>Pak-1</v>
      </c>
      <c r="E1899" s="6" t="str">
        <f>IFERROR(VLOOKUP(A1899,'Distributor List'!$A$2:$D$77,4,0),"-")</f>
        <v>Distributor</v>
      </c>
      <c r="F1899" s="6" t="str">
        <f>IFERROR(VLOOKUP(H1899,'Price List'!$A$2:$H$109,8,0),"-")</f>
        <v>Medicronis</v>
      </c>
      <c r="G1899" s="6" t="str">
        <f>IFERROR(VLOOKUP(A1899,'Distributor List'!$A$2:$E$77,5,0),"-")</f>
        <v>Usama Ashfaq</v>
      </c>
      <c r="H1899" s="10" t="s">
        <v>180</v>
      </c>
      <c r="I1899" s="58">
        <v>270</v>
      </c>
      <c r="J1899" s="72">
        <v>43</v>
      </c>
      <c r="K1899" s="72">
        <v>33</v>
      </c>
      <c r="L1899" s="73">
        <f t="shared" si="854"/>
        <v>11610</v>
      </c>
      <c r="M1899" s="73">
        <f t="shared" si="863"/>
        <v>8910</v>
      </c>
      <c r="N1899" s="74">
        <v>43</v>
      </c>
      <c r="O1899" s="74">
        <f t="shared" ref="O1899:O1962" si="881">N1899*I1899</f>
        <v>11610</v>
      </c>
      <c r="P1899" s="73">
        <f t="shared" si="877"/>
        <v>0</v>
      </c>
      <c r="Q1899" s="75">
        <v>176.4</v>
      </c>
      <c r="R1899" s="73">
        <f t="shared" si="866"/>
        <v>47628</v>
      </c>
      <c r="S1899" s="76">
        <f t="shared" si="867"/>
        <v>0.24376417233560091</v>
      </c>
      <c r="T1899" s="77">
        <v>104</v>
      </c>
      <c r="U1899" s="78">
        <f t="shared" si="868"/>
        <v>-61</v>
      </c>
      <c r="V1899" s="73">
        <f t="shared" si="845"/>
        <v>28080</v>
      </c>
      <c r="W1899" s="73">
        <f t="shared" si="869"/>
        <v>-16470</v>
      </c>
      <c r="X1899" s="76">
        <f t="shared" si="870"/>
        <v>-0.58653846153846156</v>
      </c>
      <c r="Y1899" s="73">
        <f t="shared" si="871"/>
        <v>64.5</v>
      </c>
      <c r="Z1899" s="73">
        <f t="shared" si="872"/>
        <v>31.5</v>
      </c>
      <c r="AA1899" s="73">
        <f t="shared" si="878"/>
        <v>8505</v>
      </c>
      <c r="AB1899" s="73">
        <f t="shared" si="874"/>
        <v>0</v>
      </c>
      <c r="AC1899" s="73">
        <f t="shared" si="879"/>
        <v>0</v>
      </c>
      <c r="AD1899" s="73">
        <f t="shared" si="880"/>
        <v>17415</v>
      </c>
      <c r="AE1899" s="73">
        <v>0</v>
      </c>
    </row>
    <row r="1900" spans="1:31" ht="15" customHeight="1">
      <c r="A1900" s="5" t="s">
        <v>104</v>
      </c>
      <c r="B1900" s="6" t="str">
        <f>IFERROR(VLOOKUP(A1900,'Distributor List'!$A$2:$D$77,2,0),"-")</f>
        <v>Lahore</v>
      </c>
      <c r="C1900" s="6" t="str">
        <f>IFERROR(VLOOKUP(A1900,'Distributor List'!$A$2:$D$77,3,0),"-")</f>
        <v>Center-1</v>
      </c>
      <c r="D1900" s="6" t="str">
        <f>IFERROR(VLOOKUP(A1900,'Distributor List'!$A$2:$F$77,6,0),"-")</f>
        <v>Pak-1</v>
      </c>
      <c r="E1900" s="6" t="str">
        <f>IFERROR(VLOOKUP(A1900,'Distributor List'!$A$2:$D$77,4,0),"-")</f>
        <v>Distributor</v>
      </c>
      <c r="F1900" s="6" t="str">
        <f>IFERROR(VLOOKUP(H1900,'Price List'!$A$2:$H$109,8,0),"-")</f>
        <v>Medicronis</v>
      </c>
      <c r="G1900" s="6" t="str">
        <f>IFERROR(VLOOKUP(A1900,'Distributor List'!$A$2:$E$77,5,0),"-")</f>
        <v>Usama Ashfaq</v>
      </c>
      <c r="H1900" s="10" t="s">
        <v>181</v>
      </c>
      <c r="I1900" s="58">
        <v>670</v>
      </c>
      <c r="J1900" s="72">
        <v>11</v>
      </c>
      <c r="K1900" s="72">
        <v>37</v>
      </c>
      <c r="L1900" s="73">
        <f t="shared" si="854"/>
        <v>7370</v>
      </c>
      <c r="M1900" s="73">
        <f t="shared" si="863"/>
        <v>24790</v>
      </c>
      <c r="N1900" s="74">
        <v>11</v>
      </c>
      <c r="O1900" s="74">
        <f t="shared" si="881"/>
        <v>7370</v>
      </c>
      <c r="P1900" s="73">
        <f t="shared" si="877"/>
        <v>0</v>
      </c>
      <c r="Q1900" s="75">
        <v>73.08</v>
      </c>
      <c r="R1900" s="73">
        <f t="shared" si="866"/>
        <v>48963.6</v>
      </c>
      <c r="S1900" s="76">
        <f t="shared" si="867"/>
        <v>0.150519978106185</v>
      </c>
      <c r="T1900" s="77">
        <v>10</v>
      </c>
      <c r="U1900" s="78">
        <f t="shared" si="868"/>
        <v>1</v>
      </c>
      <c r="V1900" s="73">
        <f t="shared" si="845"/>
        <v>6700</v>
      </c>
      <c r="W1900" s="73">
        <f t="shared" si="869"/>
        <v>670</v>
      </c>
      <c r="X1900" s="76">
        <f t="shared" si="870"/>
        <v>0.10000000000000009</v>
      </c>
      <c r="Y1900" s="73">
        <f t="shared" si="871"/>
        <v>16.5</v>
      </c>
      <c r="Z1900" s="73">
        <f t="shared" si="872"/>
        <v>0</v>
      </c>
      <c r="AA1900" s="73">
        <f t="shared" si="878"/>
        <v>0</v>
      </c>
      <c r="AB1900" s="73">
        <f t="shared" si="874"/>
        <v>20.5</v>
      </c>
      <c r="AC1900" s="73">
        <f t="shared" si="879"/>
        <v>13735</v>
      </c>
      <c r="AD1900" s="73">
        <f t="shared" si="880"/>
        <v>11055</v>
      </c>
      <c r="AE1900" s="73">
        <v>0</v>
      </c>
    </row>
    <row r="1901" spans="1:31" ht="15" customHeight="1">
      <c r="A1901" s="5" t="s">
        <v>104</v>
      </c>
      <c r="B1901" s="6" t="str">
        <f>IFERROR(VLOOKUP(A1901,'Distributor List'!$A$2:$D$77,2,0),"-")</f>
        <v>Lahore</v>
      </c>
      <c r="C1901" s="6" t="str">
        <f>IFERROR(VLOOKUP(A1901,'Distributor List'!$A$2:$D$77,3,0),"-")</f>
        <v>Center-1</v>
      </c>
      <c r="D1901" s="6" t="str">
        <f>IFERROR(VLOOKUP(A1901,'Distributor List'!$A$2:$F$77,6,0),"-")</f>
        <v>Pak-1</v>
      </c>
      <c r="E1901" s="6" t="str">
        <f>IFERROR(VLOOKUP(A1901,'Distributor List'!$A$2:$D$77,4,0),"-")</f>
        <v>Distributor</v>
      </c>
      <c r="F1901" s="6" t="str">
        <f>IFERROR(VLOOKUP(H1901,'Price List'!$A$2:$H$109,8,0),"-")</f>
        <v>Medicronis</v>
      </c>
      <c r="G1901" s="6" t="str">
        <f>IFERROR(VLOOKUP(A1901,'Distributor List'!$A$2:$E$77,5,0),"-")</f>
        <v>Usama Ashfaq</v>
      </c>
      <c r="H1901" s="10" t="s">
        <v>182</v>
      </c>
      <c r="I1901" s="58">
        <v>56</v>
      </c>
      <c r="J1901" s="72">
        <v>0</v>
      </c>
      <c r="K1901" s="72">
        <v>0</v>
      </c>
      <c r="L1901" s="73">
        <f t="shared" si="854"/>
        <v>0</v>
      </c>
      <c r="M1901" s="73">
        <f t="shared" si="863"/>
        <v>0</v>
      </c>
      <c r="N1901" s="74">
        <v>0</v>
      </c>
      <c r="O1901" s="74">
        <f t="shared" si="881"/>
        <v>0</v>
      </c>
      <c r="P1901" s="73">
        <f t="shared" si="877"/>
        <v>0</v>
      </c>
      <c r="Q1901" s="75">
        <v>162</v>
      </c>
      <c r="R1901" s="73">
        <f t="shared" si="866"/>
        <v>9072</v>
      </c>
      <c r="S1901" s="76">
        <f t="shared" si="867"/>
        <v>0</v>
      </c>
      <c r="T1901" s="77">
        <v>0</v>
      </c>
      <c r="U1901" s="78">
        <f t="shared" si="868"/>
        <v>0</v>
      </c>
      <c r="V1901" s="73">
        <f t="shared" si="845"/>
        <v>0</v>
      </c>
      <c r="W1901" s="73">
        <f t="shared" si="869"/>
        <v>0</v>
      </c>
      <c r="X1901" s="76" t="str">
        <f t="shared" si="870"/>
        <v>-</v>
      </c>
      <c r="Y1901" s="73">
        <f t="shared" si="871"/>
        <v>0</v>
      </c>
      <c r="Z1901" s="73">
        <f t="shared" si="872"/>
        <v>0</v>
      </c>
      <c r="AA1901" s="73">
        <f t="shared" si="878"/>
        <v>0</v>
      </c>
      <c r="AB1901" s="73">
        <f t="shared" si="874"/>
        <v>0</v>
      </c>
      <c r="AC1901" s="73">
        <f t="shared" si="879"/>
        <v>0</v>
      </c>
      <c r="AD1901" s="73">
        <f t="shared" si="880"/>
        <v>0</v>
      </c>
      <c r="AE1901" s="73">
        <v>0</v>
      </c>
    </row>
    <row r="1902" spans="1:31" ht="15" customHeight="1">
      <c r="A1902" s="5" t="s">
        <v>104</v>
      </c>
      <c r="B1902" s="6" t="str">
        <f>IFERROR(VLOOKUP(A1902,'Distributor List'!$A$2:$D$77,2,0),"-")</f>
        <v>Lahore</v>
      </c>
      <c r="C1902" s="6" t="str">
        <f>IFERROR(VLOOKUP(A1902,'Distributor List'!$A$2:$D$77,3,0),"-")</f>
        <v>Center-1</v>
      </c>
      <c r="D1902" s="6" t="str">
        <f>IFERROR(VLOOKUP(A1902,'Distributor List'!$A$2:$F$77,6,0),"-")</f>
        <v>Pak-1</v>
      </c>
      <c r="E1902" s="6" t="str">
        <f>IFERROR(VLOOKUP(A1902,'Distributor List'!$A$2:$D$77,4,0),"-")</f>
        <v>Distributor</v>
      </c>
      <c r="F1902" s="6" t="str">
        <f>IFERROR(VLOOKUP(H1902,'Price List'!$A$2:$H$109,8,0),"-")</f>
        <v>Medicronis</v>
      </c>
      <c r="G1902" s="6" t="str">
        <f>IFERROR(VLOOKUP(A1902,'Distributor List'!$A$2:$E$77,5,0),"-")</f>
        <v>Usama Ashfaq</v>
      </c>
      <c r="H1902" s="10" t="s">
        <v>183</v>
      </c>
      <c r="I1902" s="58">
        <v>78</v>
      </c>
      <c r="J1902" s="72">
        <v>0</v>
      </c>
      <c r="K1902" s="72">
        <v>190</v>
      </c>
      <c r="L1902" s="73">
        <f t="shared" si="854"/>
        <v>0</v>
      </c>
      <c r="M1902" s="73">
        <f t="shared" si="863"/>
        <v>14820</v>
      </c>
      <c r="N1902" s="74">
        <v>0</v>
      </c>
      <c r="O1902" s="74">
        <f t="shared" si="881"/>
        <v>0</v>
      </c>
      <c r="P1902" s="73">
        <f t="shared" si="877"/>
        <v>0</v>
      </c>
      <c r="Q1902" s="75">
        <v>162</v>
      </c>
      <c r="R1902" s="73">
        <f t="shared" si="866"/>
        <v>12636</v>
      </c>
      <c r="S1902" s="76">
        <f t="shared" si="867"/>
        <v>0</v>
      </c>
      <c r="T1902" s="77">
        <v>0</v>
      </c>
      <c r="U1902" s="78">
        <f t="shared" si="868"/>
        <v>0</v>
      </c>
      <c r="V1902" s="73">
        <f t="shared" si="845"/>
        <v>0</v>
      </c>
      <c r="W1902" s="73">
        <f t="shared" si="869"/>
        <v>0</v>
      </c>
      <c r="X1902" s="76" t="str">
        <f t="shared" si="870"/>
        <v>-</v>
      </c>
      <c r="Y1902" s="73">
        <f t="shared" si="871"/>
        <v>0</v>
      </c>
      <c r="Z1902" s="73">
        <f t="shared" si="872"/>
        <v>0</v>
      </c>
      <c r="AA1902" s="73">
        <f t="shared" si="878"/>
        <v>0</v>
      </c>
      <c r="AB1902" s="73">
        <f t="shared" si="874"/>
        <v>190</v>
      </c>
      <c r="AC1902" s="73">
        <f t="shared" si="879"/>
        <v>14820</v>
      </c>
      <c r="AD1902" s="73">
        <f t="shared" si="880"/>
        <v>0</v>
      </c>
      <c r="AE1902" s="73">
        <v>0</v>
      </c>
    </row>
    <row r="1903" spans="1:31" ht="15" customHeight="1">
      <c r="A1903" s="5" t="s">
        <v>104</v>
      </c>
      <c r="B1903" s="6" t="str">
        <f>IFERROR(VLOOKUP(A1903,'Distributor List'!$A$2:$D$77,2,0),"-")</f>
        <v>Lahore</v>
      </c>
      <c r="C1903" s="6" t="str">
        <f>IFERROR(VLOOKUP(A1903,'Distributor List'!$A$2:$D$77,3,0),"-")</f>
        <v>Center-1</v>
      </c>
      <c r="D1903" s="6" t="str">
        <f>IFERROR(VLOOKUP(A1903,'Distributor List'!$A$2:$F$77,6,0),"-")</f>
        <v>Pak-1</v>
      </c>
      <c r="E1903" s="6" t="str">
        <f>IFERROR(VLOOKUP(A1903,'Distributor List'!$A$2:$D$77,4,0),"-")</f>
        <v>Distributor</v>
      </c>
      <c r="F1903" s="6" t="str">
        <f>IFERROR(VLOOKUP(H1903,'Price List'!$A$2:$H$109,8,0),"-")</f>
        <v>Medicronis</v>
      </c>
      <c r="G1903" s="6" t="str">
        <f>IFERROR(VLOOKUP(A1903,'Distributor List'!$A$2:$E$77,5,0),"-")</f>
        <v>Usama Ashfaq</v>
      </c>
      <c r="H1903" s="10" t="s">
        <v>184</v>
      </c>
      <c r="I1903" s="58">
        <v>112</v>
      </c>
      <c r="J1903" s="72">
        <v>192</v>
      </c>
      <c r="K1903" s="72">
        <v>148</v>
      </c>
      <c r="L1903" s="73">
        <f t="shared" si="854"/>
        <v>21504</v>
      </c>
      <c r="M1903" s="73">
        <f t="shared" si="863"/>
        <v>16576</v>
      </c>
      <c r="N1903" s="74">
        <v>192</v>
      </c>
      <c r="O1903" s="74">
        <f t="shared" si="881"/>
        <v>21504</v>
      </c>
      <c r="P1903" s="73">
        <f t="shared" si="877"/>
        <v>0</v>
      </c>
      <c r="Q1903" s="75">
        <v>162</v>
      </c>
      <c r="R1903" s="73">
        <f t="shared" si="866"/>
        <v>18144</v>
      </c>
      <c r="S1903" s="76">
        <f t="shared" si="867"/>
        <v>1.1851851851851851</v>
      </c>
      <c r="T1903" s="77">
        <v>-3</v>
      </c>
      <c r="U1903" s="78">
        <f t="shared" si="868"/>
        <v>195</v>
      </c>
      <c r="V1903" s="73">
        <f t="shared" si="845"/>
        <v>-336</v>
      </c>
      <c r="W1903" s="73">
        <f t="shared" si="869"/>
        <v>21840</v>
      </c>
      <c r="X1903" s="76">
        <f t="shared" si="870"/>
        <v>-65</v>
      </c>
      <c r="Y1903" s="73">
        <f t="shared" si="871"/>
        <v>288</v>
      </c>
      <c r="Z1903" s="73">
        <f t="shared" si="872"/>
        <v>140</v>
      </c>
      <c r="AA1903" s="73">
        <f t="shared" si="878"/>
        <v>15680</v>
      </c>
      <c r="AB1903" s="73">
        <f t="shared" si="874"/>
        <v>0</v>
      </c>
      <c r="AC1903" s="73">
        <f t="shared" si="879"/>
        <v>0</v>
      </c>
      <c r="AD1903" s="73">
        <f t="shared" si="880"/>
        <v>32256</v>
      </c>
      <c r="AE1903" s="73">
        <v>0</v>
      </c>
    </row>
    <row r="1904" spans="1:31" ht="15" customHeight="1">
      <c r="A1904" s="5" t="s">
        <v>104</v>
      </c>
      <c r="B1904" s="6" t="str">
        <f>IFERROR(VLOOKUP(A1904,'Distributor List'!$A$2:$D$77,2,0),"-")</f>
        <v>Lahore</v>
      </c>
      <c r="C1904" s="6" t="str">
        <f>IFERROR(VLOOKUP(A1904,'Distributor List'!$A$2:$D$77,3,0),"-")</f>
        <v>Center-1</v>
      </c>
      <c r="D1904" s="6" t="str">
        <f>IFERROR(VLOOKUP(A1904,'Distributor List'!$A$2:$F$77,6,0),"-")</f>
        <v>Pak-1</v>
      </c>
      <c r="E1904" s="6" t="str">
        <f>IFERROR(VLOOKUP(A1904,'Distributor List'!$A$2:$D$77,4,0),"-")</f>
        <v>Distributor</v>
      </c>
      <c r="F1904" s="6" t="str">
        <f>IFERROR(VLOOKUP(H1904,'Price List'!$A$2:$H$109,8,0),"-")</f>
        <v>Medicronis</v>
      </c>
      <c r="G1904" s="6" t="str">
        <f>IFERROR(VLOOKUP(A1904,'Distributor List'!$A$2:$E$77,5,0),"-")</f>
        <v>Usama Ashfaq</v>
      </c>
      <c r="H1904" s="10" t="s">
        <v>185</v>
      </c>
      <c r="I1904" s="58">
        <v>140</v>
      </c>
      <c r="J1904" s="72">
        <v>0</v>
      </c>
      <c r="K1904" s="72">
        <v>0</v>
      </c>
      <c r="L1904" s="73">
        <f t="shared" si="854"/>
        <v>0</v>
      </c>
      <c r="M1904" s="73">
        <f t="shared" si="863"/>
        <v>0</v>
      </c>
      <c r="N1904" s="74">
        <v>0</v>
      </c>
      <c r="O1904" s="74">
        <f t="shared" si="881"/>
        <v>0</v>
      </c>
      <c r="P1904" s="73">
        <f t="shared" si="877"/>
        <v>0</v>
      </c>
      <c r="Q1904" s="75">
        <v>265.82400000000001</v>
      </c>
      <c r="R1904" s="73">
        <f t="shared" si="866"/>
        <v>37215.360000000001</v>
      </c>
      <c r="S1904" s="76">
        <f t="shared" si="867"/>
        <v>0</v>
      </c>
      <c r="T1904" s="77">
        <v>0</v>
      </c>
      <c r="U1904" s="78">
        <f t="shared" si="868"/>
        <v>0</v>
      </c>
      <c r="V1904" s="73">
        <f t="shared" si="845"/>
        <v>0</v>
      </c>
      <c r="W1904" s="73">
        <f t="shared" si="869"/>
        <v>0</v>
      </c>
      <c r="X1904" s="76" t="str">
        <f t="shared" si="870"/>
        <v>-</v>
      </c>
      <c r="Y1904" s="73">
        <f t="shared" si="871"/>
        <v>0</v>
      </c>
      <c r="Z1904" s="73">
        <f t="shared" si="872"/>
        <v>0</v>
      </c>
      <c r="AA1904" s="73">
        <f t="shared" si="878"/>
        <v>0</v>
      </c>
      <c r="AB1904" s="73">
        <f t="shared" si="874"/>
        <v>0</v>
      </c>
      <c r="AC1904" s="73">
        <f t="shared" si="879"/>
        <v>0</v>
      </c>
      <c r="AD1904" s="73">
        <f t="shared" si="880"/>
        <v>0</v>
      </c>
      <c r="AE1904" s="73">
        <v>0</v>
      </c>
    </row>
    <row r="1905" spans="1:31" ht="15" customHeight="1">
      <c r="A1905" s="5" t="s">
        <v>104</v>
      </c>
      <c r="B1905" s="6" t="str">
        <f>IFERROR(VLOOKUP(A1905,'Distributor List'!$A$2:$D$77,2,0),"-")</f>
        <v>Lahore</v>
      </c>
      <c r="C1905" s="6" t="str">
        <f>IFERROR(VLOOKUP(A1905,'Distributor List'!$A$2:$D$77,3,0),"-")</f>
        <v>Center-1</v>
      </c>
      <c r="D1905" s="6" t="str">
        <f>IFERROR(VLOOKUP(A1905,'Distributor List'!$A$2:$F$77,6,0),"-")</f>
        <v>Pak-1</v>
      </c>
      <c r="E1905" s="6" t="str">
        <f>IFERROR(VLOOKUP(A1905,'Distributor List'!$A$2:$D$77,4,0),"-")</f>
        <v>Distributor</v>
      </c>
      <c r="F1905" s="6" t="str">
        <f>IFERROR(VLOOKUP(H1905,'Price List'!$A$2:$H$109,8,0),"-")</f>
        <v>Medicronis</v>
      </c>
      <c r="G1905" s="6" t="str">
        <f>IFERROR(VLOOKUP(A1905,'Distributor List'!$A$2:$E$77,5,0),"-")</f>
        <v>Usama Ashfaq</v>
      </c>
      <c r="H1905" s="10" t="s">
        <v>186</v>
      </c>
      <c r="I1905" s="58">
        <v>199</v>
      </c>
      <c r="J1905" s="72">
        <v>0</v>
      </c>
      <c r="K1905" s="72">
        <v>0</v>
      </c>
      <c r="L1905" s="73">
        <f t="shared" si="854"/>
        <v>0</v>
      </c>
      <c r="M1905" s="73">
        <f t="shared" si="863"/>
        <v>0</v>
      </c>
      <c r="N1905" s="74">
        <v>0</v>
      </c>
      <c r="O1905" s="74">
        <f t="shared" si="881"/>
        <v>0</v>
      </c>
      <c r="P1905" s="73">
        <f t="shared" si="877"/>
        <v>0</v>
      </c>
      <c r="Q1905" s="75">
        <v>144</v>
      </c>
      <c r="R1905" s="73">
        <f t="shared" si="866"/>
        <v>28656</v>
      </c>
      <c r="S1905" s="76">
        <f t="shared" si="867"/>
        <v>0</v>
      </c>
      <c r="T1905" s="77">
        <v>0</v>
      </c>
      <c r="U1905" s="78">
        <f t="shared" si="868"/>
        <v>0</v>
      </c>
      <c r="V1905" s="73">
        <f t="shared" si="845"/>
        <v>0</v>
      </c>
      <c r="W1905" s="73">
        <f t="shared" si="869"/>
        <v>0</v>
      </c>
      <c r="X1905" s="76" t="str">
        <f t="shared" si="870"/>
        <v>-</v>
      </c>
      <c r="Y1905" s="73">
        <f t="shared" si="871"/>
        <v>0</v>
      </c>
      <c r="Z1905" s="73">
        <f t="shared" si="872"/>
        <v>0</v>
      </c>
      <c r="AA1905" s="73">
        <f t="shared" si="878"/>
        <v>0</v>
      </c>
      <c r="AB1905" s="73">
        <f t="shared" si="874"/>
        <v>0</v>
      </c>
      <c r="AC1905" s="73">
        <f t="shared" si="879"/>
        <v>0</v>
      </c>
      <c r="AD1905" s="73">
        <f t="shared" si="880"/>
        <v>0</v>
      </c>
      <c r="AE1905" s="73">
        <v>0</v>
      </c>
    </row>
    <row r="1906" spans="1:31" ht="15" customHeight="1">
      <c r="A1906" s="5" t="s">
        <v>104</v>
      </c>
      <c r="B1906" s="6" t="str">
        <f>IFERROR(VLOOKUP(A1906,'Distributor List'!$A$2:$D$77,2,0),"-")</f>
        <v>Lahore</v>
      </c>
      <c r="C1906" s="6" t="str">
        <f>IFERROR(VLOOKUP(A1906,'Distributor List'!$A$2:$D$77,3,0),"-")</f>
        <v>Center-1</v>
      </c>
      <c r="D1906" s="6" t="str">
        <f>IFERROR(VLOOKUP(A1906,'Distributor List'!$A$2:$F$77,6,0),"-")</f>
        <v>Pak-1</v>
      </c>
      <c r="E1906" s="6" t="str">
        <f>IFERROR(VLOOKUP(A1906,'Distributor List'!$A$2:$D$77,4,0),"-")</f>
        <v>Distributor</v>
      </c>
      <c r="F1906" s="6" t="str">
        <f>IFERROR(VLOOKUP(H1906,'Price List'!$A$2:$H$109,8,0),"-")</f>
        <v>Transformer</v>
      </c>
      <c r="G1906" s="6" t="str">
        <f>IFERROR(VLOOKUP(A1906,'Distributor List'!$A$2:$E$77,5,0),"-")</f>
        <v>Usama Ashfaq</v>
      </c>
      <c r="H1906" s="10" t="s">
        <v>187</v>
      </c>
      <c r="I1906" s="58">
        <v>187</v>
      </c>
      <c r="J1906" s="72">
        <v>1</v>
      </c>
      <c r="K1906" s="72">
        <v>64</v>
      </c>
      <c r="L1906" s="73">
        <f t="shared" si="854"/>
        <v>187</v>
      </c>
      <c r="M1906" s="73">
        <f t="shared" si="863"/>
        <v>11968</v>
      </c>
      <c r="N1906" s="74">
        <v>1</v>
      </c>
      <c r="O1906" s="74">
        <f t="shared" si="881"/>
        <v>187</v>
      </c>
      <c r="P1906" s="73">
        <f t="shared" si="877"/>
        <v>0</v>
      </c>
      <c r="Q1906" s="75">
        <v>0</v>
      </c>
      <c r="R1906" s="73">
        <f t="shared" si="866"/>
        <v>0</v>
      </c>
      <c r="S1906" s="76" t="str">
        <f t="shared" si="867"/>
        <v>-</v>
      </c>
      <c r="T1906" s="77">
        <v>38</v>
      </c>
      <c r="U1906" s="78">
        <f t="shared" ref="U1906:U1955" si="882">J1906-T1906</f>
        <v>-37</v>
      </c>
      <c r="V1906" s="73">
        <f t="shared" ref="V1906:V1969" si="883">T1906*I1906</f>
        <v>7106</v>
      </c>
      <c r="W1906" s="73">
        <f t="shared" si="869"/>
        <v>-6919</v>
      </c>
      <c r="X1906" s="76">
        <f t="shared" si="870"/>
        <v>-0.97368421052631582</v>
      </c>
      <c r="Y1906" s="73">
        <f t="shared" si="871"/>
        <v>1.5</v>
      </c>
      <c r="Z1906" s="73">
        <f t="shared" si="872"/>
        <v>0</v>
      </c>
      <c r="AA1906" s="73">
        <f t="shared" si="878"/>
        <v>0</v>
      </c>
      <c r="AB1906" s="73">
        <f t="shared" si="874"/>
        <v>62.5</v>
      </c>
      <c r="AC1906" s="73">
        <f t="shared" si="879"/>
        <v>11687.5</v>
      </c>
      <c r="AD1906" s="73">
        <f t="shared" si="880"/>
        <v>280.5</v>
      </c>
      <c r="AE1906" s="73">
        <v>0</v>
      </c>
    </row>
    <row r="1907" spans="1:31" ht="15" customHeight="1">
      <c r="A1907" s="5" t="s">
        <v>104</v>
      </c>
      <c r="B1907" s="6" t="str">
        <f>IFERROR(VLOOKUP(A1907,'Distributor List'!$A$2:$D$77,2,0),"-")</f>
        <v>Lahore</v>
      </c>
      <c r="C1907" s="6" t="str">
        <f>IFERROR(VLOOKUP(A1907,'Distributor List'!$A$2:$D$77,3,0),"-")</f>
        <v>Center-1</v>
      </c>
      <c r="D1907" s="6" t="str">
        <f>IFERROR(VLOOKUP(A1907,'Distributor List'!$A$2:$F$77,6,0),"-")</f>
        <v>Pak-1</v>
      </c>
      <c r="E1907" s="6" t="str">
        <f>IFERROR(VLOOKUP(A1907,'Distributor List'!$A$2:$D$77,4,0),"-")</f>
        <v>Distributor</v>
      </c>
      <c r="F1907" s="6" t="str">
        <f>IFERROR(VLOOKUP(H1907,'Price List'!$A$2:$H$109,8,0),"-")</f>
        <v>Medicronis</v>
      </c>
      <c r="G1907" s="6" t="str">
        <f>IFERROR(VLOOKUP(A1907,'Distributor List'!$A$2:$E$77,5,0),"-")</f>
        <v>Usama Ashfaq</v>
      </c>
      <c r="H1907" s="10" t="s">
        <v>188</v>
      </c>
      <c r="I1907" s="58">
        <v>110</v>
      </c>
      <c r="J1907" s="72">
        <v>13</v>
      </c>
      <c r="K1907" s="72">
        <v>103</v>
      </c>
      <c r="L1907" s="73">
        <f t="shared" si="854"/>
        <v>1430</v>
      </c>
      <c r="M1907" s="73">
        <f t="shared" si="863"/>
        <v>11330</v>
      </c>
      <c r="N1907" s="74">
        <v>13</v>
      </c>
      <c r="O1907" s="74">
        <f t="shared" si="881"/>
        <v>1430</v>
      </c>
      <c r="P1907" s="73">
        <f t="shared" si="877"/>
        <v>0</v>
      </c>
      <c r="Q1907" s="75">
        <v>201.096</v>
      </c>
      <c r="R1907" s="73">
        <f t="shared" si="866"/>
        <v>22120.560000000001</v>
      </c>
      <c r="S1907" s="76">
        <f t="shared" si="867"/>
        <v>6.4645741337470655E-2</v>
      </c>
      <c r="T1907" s="77">
        <v>54</v>
      </c>
      <c r="U1907" s="78">
        <f t="shared" si="882"/>
        <v>-41</v>
      </c>
      <c r="V1907" s="73">
        <f t="shared" si="883"/>
        <v>5940</v>
      </c>
      <c r="W1907" s="73">
        <f t="shared" si="869"/>
        <v>-4510</v>
      </c>
      <c r="X1907" s="76">
        <f t="shared" si="870"/>
        <v>-0.7592592592592593</v>
      </c>
      <c r="Y1907" s="73">
        <f t="shared" si="871"/>
        <v>19.5</v>
      </c>
      <c r="Z1907" s="73">
        <f t="shared" si="872"/>
        <v>0</v>
      </c>
      <c r="AA1907" s="73">
        <f t="shared" si="878"/>
        <v>0</v>
      </c>
      <c r="AB1907" s="73">
        <f t="shared" si="874"/>
        <v>83.5</v>
      </c>
      <c r="AC1907" s="73">
        <f t="shared" si="879"/>
        <v>9185</v>
      </c>
      <c r="AD1907" s="73">
        <f t="shared" si="880"/>
        <v>2145</v>
      </c>
      <c r="AE1907" s="73">
        <v>0</v>
      </c>
    </row>
    <row r="1908" spans="1:31" ht="15" customHeight="1">
      <c r="A1908" s="5" t="s">
        <v>104</v>
      </c>
      <c r="B1908" s="6" t="str">
        <f>IFERROR(VLOOKUP(A1908,'Distributor List'!$A$2:$D$77,2,0),"-")</f>
        <v>Lahore</v>
      </c>
      <c r="C1908" s="6" t="str">
        <f>IFERROR(VLOOKUP(A1908,'Distributor List'!$A$2:$D$77,3,0),"-")</f>
        <v>Center-1</v>
      </c>
      <c r="D1908" s="6" t="str">
        <f>IFERROR(VLOOKUP(A1908,'Distributor List'!$A$2:$F$77,6,0),"-")</f>
        <v>Pak-1</v>
      </c>
      <c r="E1908" s="6" t="str">
        <f>IFERROR(VLOOKUP(A1908,'Distributor List'!$A$2:$D$77,4,0),"-")</f>
        <v>Distributor</v>
      </c>
      <c r="F1908" s="6" t="str">
        <f>IFERROR(VLOOKUP(H1908,'Price List'!$A$2:$H$109,8,0),"-")</f>
        <v>Medicronis</v>
      </c>
      <c r="G1908" s="6" t="str">
        <f>IFERROR(VLOOKUP(A1908,'Distributor List'!$A$2:$E$77,5,0),"-")</f>
        <v>Usama Ashfaq</v>
      </c>
      <c r="H1908" s="10" t="s">
        <v>189</v>
      </c>
      <c r="I1908" s="58">
        <v>99</v>
      </c>
      <c r="J1908" s="72">
        <v>12</v>
      </c>
      <c r="K1908" s="72">
        <v>31</v>
      </c>
      <c r="L1908" s="73">
        <f t="shared" si="854"/>
        <v>1188</v>
      </c>
      <c r="M1908" s="73">
        <f t="shared" si="863"/>
        <v>3069</v>
      </c>
      <c r="N1908" s="74">
        <v>12</v>
      </c>
      <c r="O1908" s="74">
        <f t="shared" si="881"/>
        <v>1188</v>
      </c>
      <c r="P1908" s="73">
        <f t="shared" si="877"/>
        <v>0</v>
      </c>
      <c r="Q1908" s="75">
        <v>109.62</v>
      </c>
      <c r="R1908" s="73">
        <f t="shared" si="866"/>
        <v>10852.380000000001</v>
      </c>
      <c r="S1908" s="76">
        <f t="shared" si="867"/>
        <v>0.10946907498631636</v>
      </c>
      <c r="T1908" s="77">
        <v>19</v>
      </c>
      <c r="U1908" s="78">
        <f t="shared" si="882"/>
        <v>-7</v>
      </c>
      <c r="V1908" s="73">
        <f t="shared" si="883"/>
        <v>1881</v>
      </c>
      <c r="W1908" s="73">
        <f t="shared" si="869"/>
        <v>-693</v>
      </c>
      <c r="X1908" s="76">
        <f t="shared" si="870"/>
        <v>-0.36842105263157898</v>
      </c>
      <c r="Y1908" s="73">
        <f t="shared" si="871"/>
        <v>18</v>
      </c>
      <c r="Z1908" s="73">
        <f t="shared" si="872"/>
        <v>0</v>
      </c>
      <c r="AA1908" s="73">
        <f t="shared" si="878"/>
        <v>0</v>
      </c>
      <c r="AB1908" s="73">
        <f t="shared" si="874"/>
        <v>13</v>
      </c>
      <c r="AC1908" s="73">
        <f t="shared" si="879"/>
        <v>1287</v>
      </c>
      <c r="AD1908" s="73">
        <f t="shared" si="880"/>
        <v>1782</v>
      </c>
      <c r="AE1908" s="73">
        <v>0</v>
      </c>
    </row>
    <row r="1909" spans="1:31" ht="15" customHeight="1">
      <c r="A1909" s="5" t="s">
        <v>104</v>
      </c>
      <c r="B1909" s="6" t="str">
        <f>IFERROR(VLOOKUP(A1909,'Distributor List'!$A$2:$D$77,2,0),"-")</f>
        <v>Lahore</v>
      </c>
      <c r="C1909" s="6" t="str">
        <f>IFERROR(VLOOKUP(A1909,'Distributor List'!$A$2:$D$77,3,0),"-")</f>
        <v>Center-1</v>
      </c>
      <c r="D1909" s="6" t="str">
        <f>IFERROR(VLOOKUP(A1909,'Distributor List'!$A$2:$F$77,6,0),"-")</f>
        <v>Pak-1</v>
      </c>
      <c r="E1909" s="6" t="str">
        <f>IFERROR(VLOOKUP(A1909,'Distributor List'!$A$2:$D$77,4,0),"-")</f>
        <v>Distributor</v>
      </c>
      <c r="F1909" s="6" t="str">
        <f>IFERROR(VLOOKUP(H1909,'Price List'!$A$2:$H$109,8,0),"-")</f>
        <v>Medicronis</v>
      </c>
      <c r="G1909" s="6" t="str">
        <f>IFERROR(VLOOKUP(A1909,'Distributor List'!$A$2:$E$77,5,0),"-")</f>
        <v>Usama Ashfaq</v>
      </c>
      <c r="H1909" s="10" t="s">
        <v>190</v>
      </c>
      <c r="I1909" s="58">
        <v>85</v>
      </c>
      <c r="J1909" s="72">
        <v>0</v>
      </c>
      <c r="K1909" s="72">
        <v>0</v>
      </c>
      <c r="L1909" s="73">
        <f t="shared" si="854"/>
        <v>0</v>
      </c>
      <c r="M1909" s="73">
        <f t="shared" si="863"/>
        <v>0</v>
      </c>
      <c r="N1909" s="74">
        <v>0</v>
      </c>
      <c r="O1909" s="74">
        <f t="shared" si="881"/>
        <v>0</v>
      </c>
      <c r="P1909" s="73">
        <f t="shared" si="877"/>
        <v>0</v>
      </c>
      <c r="Q1909" s="75">
        <v>0</v>
      </c>
      <c r="R1909" s="73">
        <f t="shared" si="866"/>
        <v>0</v>
      </c>
      <c r="S1909" s="76" t="str">
        <f t="shared" si="867"/>
        <v>-</v>
      </c>
      <c r="T1909" s="77">
        <v>0</v>
      </c>
      <c r="U1909" s="78">
        <f t="shared" si="882"/>
        <v>0</v>
      </c>
      <c r="V1909" s="73">
        <f t="shared" si="883"/>
        <v>0</v>
      </c>
      <c r="W1909" s="73">
        <f t="shared" si="869"/>
        <v>0</v>
      </c>
      <c r="X1909" s="76" t="str">
        <f t="shared" si="870"/>
        <v>-</v>
      </c>
      <c r="Y1909" s="73">
        <f t="shared" si="871"/>
        <v>0</v>
      </c>
      <c r="Z1909" s="73">
        <f t="shared" si="872"/>
        <v>0</v>
      </c>
      <c r="AA1909" s="73">
        <f t="shared" si="878"/>
        <v>0</v>
      </c>
      <c r="AB1909" s="73">
        <f t="shared" si="874"/>
        <v>0</v>
      </c>
      <c r="AC1909" s="73">
        <f t="shared" si="879"/>
        <v>0</v>
      </c>
      <c r="AD1909" s="73">
        <f t="shared" si="880"/>
        <v>0</v>
      </c>
      <c r="AE1909" s="73">
        <v>0</v>
      </c>
    </row>
    <row r="1910" spans="1:31" ht="15" customHeight="1">
      <c r="A1910" s="5" t="s">
        <v>104</v>
      </c>
      <c r="B1910" s="6" t="str">
        <f>IFERROR(VLOOKUP(A1910,'Distributor List'!$A$2:$D$77,2,0),"-")</f>
        <v>Lahore</v>
      </c>
      <c r="C1910" s="6" t="str">
        <f>IFERROR(VLOOKUP(A1910,'Distributor List'!$A$2:$D$77,3,0),"-")</f>
        <v>Center-1</v>
      </c>
      <c r="D1910" s="6" t="str">
        <f>IFERROR(VLOOKUP(A1910,'Distributor List'!$A$2:$F$77,6,0),"-")</f>
        <v>Pak-1</v>
      </c>
      <c r="E1910" s="6" t="str">
        <f>IFERROR(VLOOKUP(A1910,'Distributor List'!$A$2:$D$77,4,0),"-")</f>
        <v>Distributor</v>
      </c>
      <c r="F1910" s="6" t="str">
        <f>IFERROR(VLOOKUP(H1910,'Price List'!$A$2:$H$109,8,0),"-")</f>
        <v>Medicronis</v>
      </c>
      <c r="G1910" s="6" t="str">
        <f>IFERROR(VLOOKUP(A1910,'Distributor List'!$A$2:$E$77,5,0),"-")</f>
        <v>Usama Ashfaq</v>
      </c>
      <c r="H1910" s="10" t="s">
        <v>191</v>
      </c>
      <c r="I1910" s="58">
        <v>95</v>
      </c>
      <c r="J1910" s="72">
        <v>79</v>
      </c>
      <c r="K1910" s="72">
        <v>305</v>
      </c>
      <c r="L1910" s="73">
        <f t="shared" si="854"/>
        <v>7505</v>
      </c>
      <c r="M1910" s="73">
        <f t="shared" si="863"/>
        <v>28975</v>
      </c>
      <c r="N1910" s="74">
        <v>79</v>
      </c>
      <c r="O1910" s="74">
        <f t="shared" si="881"/>
        <v>7505</v>
      </c>
      <c r="P1910" s="73">
        <f t="shared" si="877"/>
        <v>0</v>
      </c>
      <c r="Q1910" s="75">
        <v>288</v>
      </c>
      <c r="R1910" s="73">
        <f t="shared" si="866"/>
        <v>27360</v>
      </c>
      <c r="S1910" s="76">
        <f t="shared" si="867"/>
        <v>0.27430555555555558</v>
      </c>
      <c r="T1910" s="77">
        <v>268</v>
      </c>
      <c r="U1910" s="78">
        <f t="shared" si="882"/>
        <v>-189</v>
      </c>
      <c r="V1910" s="73">
        <f t="shared" si="883"/>
        <v>25460</v>
      </c>
      <c r="W1910" s="73">
        <f t="shared" si="869"/>
        <v>-17955</v>
      </c>
      <c r="X1910" s="76">
        <f t="shared" si="870"/>
        <v>-0.70522388059701491</v>
      </c>
      <c r="Y1910" s="73">
        <f t="shared" si="871"/>
        <v>118.5</v>
      </c>
      <c r="Z1910" s="73">
        <f t="shared" si="872"/>
        <v>0</v>
      </c>
      <c r="AA1910" s="73">
        <f t="shared" si="878"/>
        <v>0</v>
      </c>
      <c r="AB1910" s="73">
        <f t="shared" si="874"/>
        <v>186.5</v>
      </c>
      <c r="AC1910" s="73">
        <f t="shared" si="879"/>
        <v>17717.5</v>
      </c>
      <c r="AD1910" s="73">
        <f t="shared" si="880"/>
        <v>11257.5</v>
      </c>
      <c r="AE1910" s="73">
        <v>0</v>
      </c>
    </row>
    <row r="1911" spans="1:31" ht="15" customHeight="1">
      <c r="A1911" s="5" t="s">
        <v>104</v>
      </c>
      <c r="B1911" s="6" t="str">
        <f>IFERROR(VLOOKUP(A1911,'Distributor List'!$A$2:$D$77,2,0),"-")</f>
        <v>Lahore</v>
      </c>
      <c r="C1911" s="6" t="str">
        <f>IFERROR(VLOOKUP(A1911,'Distributor List'!$A$2:$D$77,3,0),"-")</f>
        <v>Center-1</v>
      </c>
      <c r="D1911" s="6" t="str">
        <f>IFERROR(VLOOKUP(A1911,'Distributor List'!$A$2:$F$77,6,0),"-")</f>
        <v>Pak-1</v>
      </c>
      <c r="E1911" s="6" t="str">
        <f>IFERROR(VLOOKUP(A1911,'Distributor List'!$A$2:$D$77,4,0),"-")</f>
        <v>Distributor</v>
      </c>
      <c r="F1911" s="6" t="str">
        <f>IFERROR(VLOOKUP(H1911,'Price List'!$A$2:$H$109,8,0),"-")</f>
        <v>Medicronis</v>
      </c>
      <c r="G1911" s="6" t="str">
        <f>IFERROR(VLOOKUP(A1911,'Distributor List'!$A$2:$E$77,5,0),"-")</f>
        <v>Usama Ashfaq</v>
      </c>
      <c r="H1911" s="10" t="s">
        <v>192</v>
      </c>
      <c r="I1911" s="58">
        <v>90</v>
      </c>
      <c r="J1911" s="72">
        <v>0</v>
      </c>
      <c r="K1911" s="72">
        <v>0</v>
      </c>
      <c r="L1911" s="73">
        <f t="shared" si="854"/>
        <v>0</v>
      </c>
      <c r="M1911" s="73">
        <f t="shared" si="863"/>
        <v>0</v>
      </c>
      <c r="N1911" s="74">
        <v>0</v>
      </c>
      <c r="O1911" s="74">
        <f t="shared" si="881"/>
        <v>0</v>
      </c>
      <c r="P1911" s="73">
        <f t="shared" si="877"/>
        <v>0</v>
      </c>
      <c r="Q1911" s="75">
        <v>0</v>
      </c>
      <c r="R1911" s="73">
        <f t="shared" si="866"/>
        <v>0</v>
      </c>
      <c r="S1911" s="76" t="str">
        <f t="shared" si="867"/>
        <v>-</v>
      </c>
      <c r="T1911" s="77">
        <v>0</v>
      </c>
      <c r="U1911" s="78">
        <f t="shared" si="882"/>
        <v>0</v>
      </c>
      <c r="V1911" s="73">
        <f t="shared" si="883"/>
        <v>0</v>
      </c>
      <c r="W1911" s="73">
        <f t="shared" si="869"/>
        <v>0</v>
      </c>
      <c r="X1911" s="76" t="str">
        <f t="shared" si="870"/>
        <v>-</v>
      </c>
      <c r="Y1911" s="73">
        <f t="shared" si="871"/>
        <v>0</v>
      </c>
      <c r="Z1911" s="73">
        <f t="shared" si="872"/>
        <v>0</v>
      </c>
      <c r="AA1911" s="73">
        <f t="shared" si="878"/>
        <v>0</v>
      </c>
      <c r="AB1911" s="73">
        <f t="shared" si="874"/>
        <v>0</v>
      </c>
      <c r="AC1911" s="73">
        <f t="shared" si="879"/>
        <v>0</v>
      </c>
      <c r="AD1911" s="73">
        <f t="shared" si="880"/>
        <v>0</v>
      </c>
      <c r="AE1911" s="73">
        <v>0</v>
      </c>
    </row>
    <row r="1912" spans="1:31" ht="15" customHeight="1">
      <c r="A1912" s="5" t="s">
        <v>104</v>
      </c>
      <c r="B1912" s="6" t="str">
        <f>IFERROR(VLOOKUP(A1912,'Distributor List'!$A$2:$D$77,2,0),"-")</f>
        <v>Lahore</v>
      </c>
      <c r="C1912" s="6" t="str">
        <f>IFERROR(VLOOKUP(A1912,'Distributor List'!$A$2:$D$77,3,0),"-")</f>
        <v>Center-1</v>
      </c>
      <c r="D1912" s="6" t="str">
        <f>IFERROR(VLOOKUP(A1912,'Distributor List'!$A$2:$F$77,6,0),"-")</f>
        <v>Pak-1</v>
      </c>
      <c r="E1912" s="6" t="str">
        <f>IFERROR(VLOOKUP(A1912,'Distributor List'!$A$2:$D$77,4,0),"-")</f>
        <v>Distributor</v>
      </c>
      <c r="F1912" s="6" t="str">
        <f>IFERROR(VLOOKUP(H1912,'Price List'!$A$2:$H$109,8,0),"-")</f>
        <v>Medicronis</v>
      </c>
      <c r="G1912" s="6" t="str">
        <f>IFERROR(VLOOKUP(A1912,'Distributor List'!$A$2:$E$77,5,0),"-")</f>
        <v>Usama Ashfaq</v>
      </c>
      <c r="H1912" s="56" t="s">
        <v>193</v>
      </c>
      <c r="I1912" s="57">
        <v>99</v>
      </c>
      <c r="J1912" s="72">
        <v>45</v>
      </c>
      <c r="K1912" s="72">
        <v>210</v>
      </c>
      <c r="L1912" s="73">
        <f t="shared" si="854"/>
        <v>4455</v>
      </c>
      <c r="M1912" s="73">
        <f t="shared" si="863"/>
        <v>20790</v>
      </c>
      <c r="N1912" s="74">
        <v>45</v>
      </c>
      <c r="O1912" s="74">
        <f t="shared" si="881"/>
        <v>4455</v>
      </c>
      <c r="P1912" s="73">
        <f t="shared" si="877"/>
        <v>0</v>
      </c>
      <c r="Q1912" s="75">
        <v>378</v>
      </c>
      <c r="R1912" s="73">
        <f t="shared" si="866"/>
        <v>37422</v>
      </c>
      <c r="S1912" s="76">
        <f t="shared" si="867"/>
        <v>0.11904761904761904</v>
      </c>
      <c r="T1912" s="77">
        <v>162</v>
      </c>
      <c r="U1912" s="78">
        <f t="shared" si="882"/>
        <v>-117</v>
      </c>
      <c r="V1912" s="73">
        <f t="shared" si="883"/>
        <v>16038</v>
      </c>
      <c r="W1912" s="73">
        <f t="shared" si="869"/>
        <v>-11583</v>
      </c>
      <c r="X1912" s="76">
        <f t="shared" si="870"/>
        <v>-0.72222222222222221</v>
      </c>
      <c r="Y1912" s="73">
        <f t="shared" si="871"/>
        <v>67.5</v>
      </c>
      <c r="Z1912" s="73">
        <f t="shared" si="872"/>
        <v>0</v>
      </c>
      <c r="AA1912" s="73">
        <f t="shared" si="878"/>
        <v>0</v>
      </c>
      <c r="AB1912" s="73">
        <f t="shared" si="874"/>
        <v>142.5</v>
      </c>
      <c r="AC1912" s="73">
        <f t="shared" si="879"/>
        <v>14107.5</v>
      </c>
      <c r="AD1912" s="73">
        <f t="shared" si="880"/>
        <v>6682.5</v>
      </c>
      <c r="AE1912" s="73">
        <v>0</v>
      </c>
    </row>
    <row r="1913" spans="1:31" ht="15" customHeight="1">
      <c r="A1913" s="5" t="s">
        <v>104</v>
      </c>
      <c r="B1913" s="6" t="str">
        <f>IFERROR(VLOOKUP(A1913,'Distributor List'!$A$2:$D$77,2,0),"-")</f>
        <v>Lahore</v>
      </c>
      <c r="C1913" s="6" t="str">
        <f>IFERROR(VLOOKUP(A1913,'Distributor List'!$A$2:$D$77,3,0),"-")</f>
        <v>Center-1</v>
      </c>
      <c r="D1913" s="6" t="str">
        <f>IFERROR(VLOOKUP(A1913,'Distributor List'!$A$2:$F$77,6,0),"-")</f>
        <v>Pak-1</v>
      </c>
      <c r="E1913" s="6" t="str">
        <f>IFERROR(VLOOKUP(A1913,'Distributor List'!$A$2:$D$77,4,0),"-")</f>
        <v>Distributor</v>
      </c>
      <c r="F1913" s="6" t="str">
        <f>IFERROR(VLOOKUP(H1913,'Price List'!$A$2:$H$109,8,0),"-")</f>
        <v>Medicronis</v>
      </c>
      <c r="G1913" s="6" t="str">
        <f>IFERROR(VLOOKUP(A1913,'Distributor List'!$A$2:$E$77,5,0),"-")</f>
        <v>Usama Ashfaq</v>
      </c>
      <c r="H1913" s="10" t="s">
        <v>144</v>
      </c>
      <c r="I1913" s="58">
        <v>105</v>
      </c>
      <c r="J1913" s="72">
        <v>0</v>
      </c>
      <c r="K1913" s="72">
        <v>4</v>
      </c>
      <c r="L1913" s="73">
        <f t="shared" si="854"/>
        <v>0</v>
      </c>
      <c r="M1913" s="73">
        <f t="shared" si="863"/>
        <v>420</v>
      </c>
      <c r="N1913" s="74">
        <v>0</v>
      </c>
      <c r="O1913" s="74">
        <f t="shared" si="881"/>
        <v>0</v>
      </c>
      <c r="P1913" s="73">
        <f t="shared" si="877"/>
        <v>0</v>
      </c>
      <c r="Q1913" s="75">
        <v>0</v>
      </c>
      <c r="R1913" s="73">
        <f t="shared" si="866"/>
        <v>0</v>
      </c>
      <c r="S1913" s="76" t="str">
        <f t="shared" si="867"/>
        <v>-</v>
      </c>
      <c r="T1913" s="77">
        <v>0</v>
      </c>
      <c r="U1913" s="78">
        <f t="shared" si="882"/>
        <v>0</v>
      </c>
      <c r="V1913" s="73">
        <f t="shared" si="883"/>
        <v>0</v>
      </c>
      <c r="W1913" s="73">
        <f t="shared" si="869"/>
        <v>0</v>
      </c>
      <c r="X1913" s="76" t="str">
        <f t="shared" si="870"/>
        <v>-</v>
      </c>
      <c r="Y1913" s="73">
        <f t="shared" si="871"/>
        <v>0</v>
      </c>
      <c r="Z1913" s="73">
        <f t="shared" si="872"/>
        <v>0</v>
      </c>
      <c r="AA1913" s="73">
        <f t="shared" si="878"/>
        <v>0</v>
      </c>
      <c r="AB1913" s="73">
        <f t="shared" si="874"/>
        <v>4</v>
      </c>
      <c r="AC1913" s="73">
        <f t="shared" si="879"/>
        <v>420</v>
      </c>
      <c r="AD1913" s="73">
        <f t="shared" si="880"/>
        <v>0</v>
      </c>
      <c r="AE1913" s="73">
        <v>0</v>
      </c>
    </row>
    <row r="1914" spans="1:31" ht="15" customHeight="1">
      <c r="A1914" s="5" t="s">
        <v>104</v>
      </c>
      <c r="B1914" s="6" t="str">
        <f>IFERROR(VLOOKUP(A1914,'Distributor List'!$A$2:$D$77,2,0),"-")</f>
        <v>Lahore</v>
      </c>
      <c r="C1914" s="6" t="str">
        <f>IFERROR(VLOOKUP(A1914,'Distributor List'!$A$2:$D$77,3,0),"-")</f>
        <v>Center-1</v>
      </c>
      <c r="D1914" s="6" t="str">
        <f>IFERROR(VLOOKUP(A1914,'Distributor List'!$A$2:$F$77,6,0),"-")</f>
        <v>Pak-1</v>
      </c>
      <c r="E1914" s="6" t="str">
        <f>IFERROR(VLOOKUP(A1914,'Distributor List'!$A$2:$D$77,4,0),"-")</f>
        <v>Distributor</v>
      </c>
      <c r="F1914" s="6" t="str">
        <f>IFERROR(VLOOKUP(H1914,'Price List'!$A$2:$H$109,8,0),"-")</f>
        <v>Medicronis</v>
      </c>
      <c r="G1914" s="6" t="str">
        <f>IFERROR(VLOOKUP(A1914,'Distributor List'!$A$2:$E$77,5,0),"-")</f>
        <v>Usama Ashfaq</v>
      </c>
      <c r="H1914" s="10" t="s">
        <v>150</v>
      </c>
      <c r="I1914" s="58">
        <v>115</v>
      </c>
      <c r="J1914" s="72">
        <v>77</v>
      </c>
      <c r="K1914" s="72">
        <v>526</v>
      </c>
      <c r="L1914" s="73">
        <f t="shared" si="854"/>
        <v>8855</v>
      </c>
      <c r="M1914" s="73">
        <f t="shared" si="863"/>
        <v>60490</v>
      </c>
      <c r="N1914" s="74">
        <v>77</v>
      </c>
      <c r="O1914" s="74">
        <f t="shared" si="881"/>
        <v>8855</v>
      </c>
      <c r="P1914" s="73">
        <f t="shared" si="877"/>
        <v>0</v>
      </c>
      <c r="Q1914" s="75">
        <v>178.74</v>
      </c>
      <c r="R1914" s="73">
        <f t="shared" si="866"/>
        <v>20555.100000000002</v>
      </c>
      <c r="S1914" s="76">
        <f t="shared" si="867"/>
        <v>0.43079333109544587</v>
      </c>
      <c r="T1914" s="77">
        <v>364</v>
      </c>
      <c r="U1914" s="78">
        <f t="shared" si="882"/>
        <v>-287</v>
      </c>
      <c r="V1914" s="73">
        <f t="shared" si="883"/>
        <v>41860</v>
      </c>
      <c r="W1914" s="73">
        <f t="shared" si="869"/>
        <v>-33005</v>
      </c>
      <c r="X1914" s="76">
        <f t="shared" si="870"/>
        <v>-0.78846153846153844</v>
      </c>
      <c r="Y1914" s="73">
        <f t="shared" si="871"/>
        <v>115.5</v>
      </c>
      <c r="Z1914" s="73">
        <f t="shared" si="872"/>
        <v>0</v>
      </c>
      <c r="AA1914" s="73">
        <f t="shared" si="878"/>
        <v>0</v>
      </c>
      <c r="AB1914" s="73">
        <f t="shared" si="874"/>
        <v>410.5</v>
      </c>
      <c r="AC1914" s="73">
        <f t="shared" si="879"/>
        <v>47207.5</v>
      </c>
      <c r="AD1914" s="73">
        <f t="shared" si="880"/>
        <v>13282.5</v>
      </c>
      <c r="AE1914" s="73">
        <v>0</v>
      </c>
    </row>
    <row r="1915" spans="1:31" ht="15" customHeight="1">
      <c r="A1915" s="5" t="s">
        <v>104</v>
      </c>
      <c r="B1915" s="6" t="str">
        <f>IFERROR(VLOOKUP(A1915,'Distributor List'!$A$2:$D$77,2,0),"-")</f>
        <v>Lahore</v>
      </c>
      <c r="C1915" s="6" t="str">
        <f>IFERROR(VLOOKUP(A1915,'Distributor List'!$A$2:$D$77,3,0),"-")</f>
        <v>Center-1</v>
      </c>
      <c r="D1915" s="6" t="str">
        <f>IFERROR(VLOOKUP(A1915,'Distributor List'!$A$2:$F$77,6,0),"-")</f>
        <v>Pak-1</v>
      </c>
      <c r="E1915" s="6" t="str">
        <f>IFERROR(VLOOKUP(A1915,'Distributor List'!$A$2:$D$77,4,0),"-")</f>
        <v>Distributor</v>
      </c>
      <c r="F1915" s="6" t="str">
        <f>IFERROR(VLOOKUP(H1915,'Price List'!$A$2:$H$109,8,0),"-")</f>
        <v>Medicronis</v>
      </c>
      <c r="G1915" s="6" t="str">
        <f>IFERROR(VLOOKUP(A1915,'Distributor List'!$A$2:$E$77,5,0),"-")</f>
        <v>Usama Ashfaq</v>
      </c>
      <c r="H1915" s="10" t="s">
        <v>194</v>
      </c>
      <c r="I1915" s="58">
        <v>120</v>
      </c>
      <c r="J1915" s="72">
        <v>2</v>
      </c>
      <c r="K1915" s="72">
        <v>57</v>
      </c>
      <c r="L1915" s="73">
        <f t="shared" si="854"/>
        <v>240</v>
      </c>
      <c r="M1915" s="73">
        <f t="shared" si="863"/>
        <v>6840</v>
      </c>
      <c r="N1915" s="74">
        <v>2</v>
      </c>
      <c r="O1915" s="74">
        <f t="shared" si="881"/>
        <v>240</v>
      </c>
      <c r="P1915" s="73">
        <f t="shared" si="877"/>
        <v>0</v>
      </c>
      <c r="Q1915" s="75">
        <v>537.22500000000002</v>
      </c>
      <c r="R1915" s="73">
        <f t="shared" si="866"/>
        <v>64467</v>
      </c>
      <c r="S1915" s="76">
        <f t="shared" si="867"/>
        <v>3.7228349388059006E-3</v>
      </c>
      <c r="T1915" s="77">
        <v>42</v>
      </c>
      <c r="U1915" s="78">
        <f t="shared" si="882"/>
        <v>-40</v>
      </c>
      <c r="V1915" s="73">
        <f t="shared" si="883"/>
        <v>5040</v>
      </c>
      <c r="W1915" s="73">
        <f t="shared" si="869"/>
        <v>-4800</v>
      </c>
      <c r="X1915" s="76">
        <f t="shared" si="870"/>
        <v>-0.95238095238095233</v>
      </c>
      <c r="Y1915" s="73">
        <f t="shared" si="871"/>
        <v>3</v>
      </c>
      <c r="Z1915" s="73">
        <f t="shared" si="872"/>
        <v>0</v>
      </c>
      <c r="AA1915" s="73">
        <f t="shared" si="878"/>
        <v>0</v>
      </c>
      <c r="AB1915" s="73">
        <f t="shared" si="874"/>
        <v>54</v>
      </c>
      <c r="AC1915" s="73">
        <f t="shared" si="879"/>
        <v>6480</v>
      </c>
      <c r="AD1915" s="73">
        <f t="shared" si="880"/>
        <v>360</v>
      </c>
      <c r="AE1915" s="73">
        <v>0</v>
      </c>
    </row>
    <row r="1916" spans="1:31" ht="15" customHeight="1">
      <c r="A1916" s="5" t="s">
        <v>104</v>
      </c>
      <c r="B1916" s="6" t="str">
        <f>IFERROR(VLOOKUP(A1916,'Distributor List'!$A$2:$D$77,2,0),"-")</f>
        <v>Lahore</v>
      </c>
      <c r="C1916" s="6" t="str">
        <f>IFERROR(VLOOKUP(A1916,'Distributor List'!$A$2:$D$77,3,0),"-")</f>
        <v>Center-1</v>
      </c>
      <c r="D1916" s="6" t="str">
        <f>IFERROR(VLOOKUP(A1916,'Distributor List'!$A$2:$F$77,6,0),"-")</f>
        <v>Pak-1</v>
      </c>
      <c r="E1916" s="6" t="str">
        <f>IFERROR(VLOOKUP(A1916,'Distributor List'!$A$2:$D$77,4,0),"-")</f>
        <v>Distributor</v>
      </c>
      <c r="F1916" s="6" t="str">
        <f>IFERROR(VLOOKUP(H1916,'Price List'!$A$2:$H$109,8,0),"-")</f>
        <v>Transformer</v>
      </c>
      <c r="G1916" s="6" t="str">
        <f>IFERROR(VLOOKUP(A1916,'Distributor List'!$A$2:$E$77,5,0),"-")</f>
        <v>Usama Ashfaq</v>
      </c>
      <c r="H1916" s="10" t="s">
        <v>195</v>
      </c>
      <c r="I1916" s="58">
        <v>552.5</v>
      </c>
      <c r="J1916" s="72">
        <v>0</v>
      </c>
      <c r="K1916" s="72">
        <v>0</v>
      </c>
      <c r="L1916" s="73">
        <f t="shared" si="854"/>
        <v>0</v>
      </c>
      <c r="M1916" s="73">
        <f t="shared" si="863"/>
        <v>0</v>
      </c>
      <c r="N1916" s="74">
        <v>0</v>
      </c>
      <c r="O1916" s="74">
        <f t="shared" si="881"/>
        <v>0</v>
      </c>
      <c r="P1916" s="73">
        <f t="shared" si="877"/>
        <v>0</v>
      </c>
      <c r="Q1916" s="75">
        <v>0</v>
      </c>
      <c r="R1916" s="73">
        <f t="shared" si="866"/>
        <v>0</v>
      </c>
      <c r="S1916" s="76" t="str">
        <f t="shared" si="867"/>
        <v>-</v>
      </c>
      <c r="T1916" s="77">
        <v>0</v>
      </c>
      <c r="U1916" s="78">
        <f t="shared" si="882"/>
        <v>0</v>
      </c>
      <c r="V1916" s="73">
        <f t="shared" si="883"/>
        <v>0</v>
      </c>
      <c r="W1916" s="73">
        <f t="shared" si="869"/>
        <v>0</v>
      </c>
      <c r="X1916" s="76" t="str">
        <f t="shared" si="870"/>
        <v>-</v>
      </c>
      <c r="Y1916" s="73">
        <f t="shared" si="871"/>
        <v>0</v>
      </c>
      <c r="Z1916" s="73">
        <f t="shared" si="872"/>
        <v>0</v>
      </c>
      <c r="AA1916" s="73">
        <f t="shared" si="878"/>
        <v>0</v>
      </c>
      <c r="AB1916" s="73">
        <f t="shared" si="874"/>
        <v>0</v>
      </c>
      <c r="AC1916" s="73">
        <f t="shared" si="879"/>
        <v>0</v>
      </c>
      <c r="AD1916" s="73">
        <f t="shared" si="880"/>
        <v>0</v>
      </c>
      <c r="AE1916" s="73">
        <v>0</v>
      </c>
    </row>
    <row r="1917" spans="1:31" ht="15" customHeight="1">
      <c r="A1917" s="5" t="s">
        <v>104</v>
      </c>
      <c r="B1917" s="6" t="str">
        <f>IFERROR(VLOOKUP(A1917,'Distributor List'!$A$2:$D$77,2,0),"-")</f>
        <v>Lahore</v>
      </c>
      <c r="C1917" s="6" t="str">
        <f>IFERROR(VLOOKUP(A1917,'Distributor List'!$A$2:$D$77,3,0),"-")</f>
        <v>Center-1</v>
      </c>
      <c r="D1917" s="6" t="str">
        <f>IFERROR(VLOOKUP(A1917,'Distributor List'!$A$2:$F$77,6,0),"-")</f>
        <v>Pak-1</v>
      </c>
      <c r="E1917" s="6" t="str">
        <f>IFERROR(VLOOKUP(A1917,'Distributor List'!$A$2:$D$77,4,0),"-")</f>
        <v>Distributor</v>
      </c>
      <c r="F1917" s="6" t="str">
        <f>IFERROR(VLOOKUP(H1917,'Price List'!$A$2:$H$109,8,0),"-")</f>
        <v>Transformer</v>
      </c>
      <c r="G1917" s="6" t="str">
        <f>IFERROR(VLOOKUP(A1917,'Distributor List'!$A$2:$E$77,5,0),"-")</f>
        <v>Usama Ashfaq</v>
      </c>
      <c r="H1917" s="10" t="s">
        <v>196</v>
      </c>
      <c r="I1917" s="58">
        <v>125</v>
      </c>
      <c r="J1917" s="72">
        <v>0</v>
      </c>
      <c r="K1917" s="72">
        <v>0</v>
      </c>
      <c r="L1917" s="73">
        <f t="shared" si="854"/>
        <v>0</v>
      </c>
      <c r="M1917" s="73">
        <f t="shared" si="863"/>
        <v>0</v>
      </c>
      <c r="N1917" s="74">
        <v>0</v>
      </c>
      <c r="O1917" s="74">
        <f t="shared" si="881"/>
        <v>0</v>
      </c>
      <c r="P1917" s="73">
        <f t="shared" si="877"/>
        <v>0</v>
      </c>
      <c r="Q1917" s="75">
        <v>0</v>
      </c>
      <c r="R1917" s="73">
        <f t="shared" si="866"/>
        <v>0</v>
      </c>
      <c r="S1917" s="76" t="str">
        <f t="shared" si="867"/>
        <v>-</v>
      </c>
      <c r="T1917" s="77">
        <v>0</v>
      </c>
      <c r="U1917" s="78">
        <f t="shared" si="882"/>
        <v>0</v>
      </c>
      <c r="V1917" s="73">
        <f t="shared" si="883"/>
        <v>0</v>
      </c>
      <c r="W1917" s="73">
        <f t="shared" si="869"/>
        <v>0</v>
      </c>
      <c r="X1917" s="76" t="str">
        <f t="shared" si="870"/>
        <v>-</v>
      </c>
      <c r="Y1917" s="73">
        <f t="shared" si="871"/>
        <v>0</v>
      </c>
      <c r="Z1917" s="73">
        <f t="shared" si="872"/>
        <v>0</v>
      </c>
      <c r="AA1917" s="73">
        <f t="shared" si="878"/>
        <v>0</v>
      </c>
      <c r="AB1917" s="73">
        <f t="shared" si="874"/>
        <v>0</v>
      </c>
      <c r="AC1917" s="73">
        <f t="shared" si="879"/>
        <v>0</v>
      </c>
      <c r="AD1917" s="73">
        <f t="shared" si="880"/>
        <v>0</v>
      </c>
      <c r="AE1917" s="73">
        <v>0</v>
      </c>
    </row>
    <row r="1918" spans="1:31" ht="15" customHeight="1">
      <c r="A1918" s="5" t="s">
        <v>104</v>
      </c>
      <c r="B1918" s="6" t="str">
        <f>IFERROR(VLOOKUP(A1918,'Distributor List'!$A$2:$D$77,2,0),"-")</f>
        <v>Lahore</v>
      </c>
      <c r="C1918" s="6" t="str">
        <f>IFERROR(VLOOKUP(A1918,'Distributor List'!$A$2:$D$77,3,0),"-")</f>
        <v>Center-1</v>
      </c>
      <c r="D1918" s="6" t="str">
        <f>IFERROR(VLOOKUP(A1918,'Distributor List'!$A$2:$F$77,6,0),"-")</f>
        <v>Pak-1</v>
      </c>
      <c r="E1918" s="6" t="str">
        <f>IFERROR(VLOOKUP(A1918,'Distributor List'!$A$2:$D$77,4,0),"-")</f>
        <v>Distributor</v>
      </c>
      <c r="F1918" s="6" t="str">
        <f>IFERROR(VLOOKUP(H1918,'Price List'!$A$2:$H$109,8,0),"-")</f>
        <v>Medicronis</v>
      </c>
      <c r="G1918" s="6" t="str">
        <f>IFERROR(VLOOKUP(A1918,'Distributor List'!$A$2:$E$77,5,0),"-")</f>
        <v>Usama Ashfaq</v>
      </c>
      <c r="H1918" s="10" t="s">
        <v>142</v>
      </c>
      <c r="I1918" s="58">
        <v>105</v>
      </c>
      <c r="J1918" s="72">
        <v>109</v>
      </c>
      <c r="K1918" s="72">
        <v>162</v>
      </c>
      <c r="L1918" s="73">
        <f t="shared" si="854"/>
        <v>11445</v>
      </c>
      <c r="M1918" s="73">
        <f t="shared" si="863"/>
        <v>17010</v>
      </c>
      <c r="N1918" s="74">
        <v>109</v>
      </c>
      <c r="O1918" s="74">
        <f t="shared" si="881"/>
        <v>11445</v>
      </c>
      <c r="P1918" s="73">
        <f t="shared" si="877"/>
        <v>0</v>
      </c>
      <c r="Q1918" s="75">
        <v>1115.7750000000001</v>
      </c>
      <c r="R1918" s="73">
        <f t="shared" si="866"/>
        <v>117156.37500000001</v>
      </c>
      <c r="S1918" s="76">
        <f t="shared" si="867"/>
        <v>9.7689946449777049E-2</v>
      </c>
      <c r="T1918" s="77">
        <v>319</v>
      </c>
      <c r="U1918" s="78">
        <f t="shared" si="882"/>
        <v>-210</v>
      </c>
      <c r="V1918" s="73">
        <f t="shared" si="883"/>
        <v>33495</v>
      </c>
      <c r="W1918" s="73">
        <f t="shared" si="869"/>
        <v>-22050</v>
      </c>
      <c r="X1918" s="76">
        <f t="shared" si="870"/>
        <v>-0.65830721003134796</v>
      </c>
      <c r="Y1918" s="73">
        <f t="shared" si="871"/>
        <v>163.5</v>
      </c>
      <c r="Z1918" s="73">
        <f t="shared" si="872"/>
        <v>1.5</v>
      </c>
      <c r="AA1918" s="73">
        <f t="shared" si="878"/>
        <v>157.5</v>
      </c>
      <c r="AB1918" s="73">
        <f t="shared" si="874"/>
        <v>0</v>
      </c>
      <c r="AC1918" s="73">
        <f t="shared" si="879"/>
        <v>0</v>
      </c>
      <c r="AD1918" s="73">
        <f t="shared" si="880"/>
        <v>17167.5</v>
      </c>
      <c r="AE1918" s="73">
        <v>0</v>
      </c>
    </row>
    <row r="1919" spans="1:31" ht="15" customHeight="1">
      <c r="A1919" s="5" t="s">
        <v>104</v>
      </c>
      <c r="B1919" s="6" t="str">
        <f>IFERROR(VLOOKUP(A1919,'Distributor List'!$A$2:$D$77,2,0),"-")</f>
        <v>Lahore</v>
      </c>
      <c r="C1919" s="6" t="str">
        <f>IFERROR(VLOOKUP(A1919,'Distributor List'!$A$2:$D$77,3,0),"-")</f>
        <v>Center-1</v>
      </c>
      <c r="D1919" s="6" t="str">
        <f>IFERROR(VLOOKUP(A1919,'Distributor List'!$A$2:$F$77,6,0),"-")</f>
        <v>Pak-1</v>
      </c>
      <c r="E1919" s="6" t="str">
        <f>IFERROR(VLOOKUP(A1919,'Distributor List'!$A$2:$D$77,4,0),"-")</f>
        <v>Distributor</v>
      </c>
      <c r="F1919" s="6" t="str">
        <f>IFERROR(VLOOKUP(H1919,'Price List'!$A$2:$H$109,8,0),"-")</f>
        <v>Medicronis</v>
      </c>
      <c r="G1919" s="6" t="str">
        <f>IFERROR(VLOOKUP(A1919,'Distributor List'!$A$2:$E$77,5,0),"-")</f>
        <v>Usama Ashfaq</v>
      </c>
      <c r="H1919" s="10" t="s">
        <v>197</v>
      </c>
      <c r="I1919" s="58">
        <v>53</v>
      </c>
      <c r="J1919" s="72">
        <v>0</v>
      </c>
      <c r="K1919" s="72">
        <v>0</v>
      </c>
      <c r="L1919" s="73">
        <f t="shared" si="854"/>
        <v>0</v>
      </c>
      <c r="M1919" s="73">
        <f t="shared" si="863"/>
        <v>0</v>
      </c>
      <c r="N1919" s="74">
        <v>0</v>
      </c>
      <c r="O1919" s="74">
        <f t="shared" si="881"/>
        <v>0</v>
      </c>
      <c r="P1919" s="73">
        <f t="shared" si="877"/>
        <v>0</v>
      </c>
      <c r="Q1919" s="75">
        <v>0</v>
      </c>
      <c r="R1919" s="73">
        <f t="shared" si="866"/>
        <v>0</v>
      </c>
      <c r="S1919" s="76" t="str">
        <f t="shared" si="867"/>
        <v>-</v>
      </c>
      <c r="T1919" s="77">
        <v>0</v>
      </c>
      <c r="U1919" s="78">
        <f t="shared" si="882"/>
        <v>0</v>
      </c>
      <c r="V1919" s="73">
        <f t="shared" si="883"/>
        <v>0</v>
      </c>
      <c r="W1919" s="73">
        <f t="shared" si="869"/>
        <v>0</v>
      </c>
      <c r="X1919" s="76" t="str">
        <f t="shared" si="870"/>
        <v>-</v>
      </c>
      <c r="Y1919" s="73">
        <f t="shared" si="871"/>
        <v>0</v>
      </c>
      <c r="Z1919" s="73">
        <f t="shared" si="872"/>
        <v>0</v>
      </c>
      <c r="AA1919" s="73">
        <f t="shared" si="878"/>
        <v>0</v>
      </c>
      <c r="AB1919" s="73">
        <f t="shared" si="874"/>
        <v>0</v>
      </c>
      <c r="AC1919" s="73">
        <f t="shared" si="879"/>
        <v>0</v>
      </c>
      <c r="AD1919" s="73">
        <f t="shared" si="880"/>
        <v>0</v>
      </c>
      <c r="AE1919" s="73">
        <v>0</v>
      </c>
    </row>
    <row r="1920" spans="1:31" ht="15" customHeight="1">
      <c r="A1920" s="5" t="s">
        <v>104</v>
      </c>
      <c r="B1920" s="6" t="str">
        <f>IFERROR(VLOOKUP(A1920,'Distributor List'!$A$2:$D$77,2,0),"-")</f>
        <v>Lahore</v>
      </c>
      <c r="C1920" s="6" t="str">
        <f>IFERROR(VLOOKUP(A1920,'Distributor List'!$A$2:$D$77,3,0),"-")</f>
        <v>Center-1</v>
      </c>
      <c r="D1920" s="6" t="str">
        <f>IFERROR(VLOOKUP(A1920,'Distributor List'!$A$2:$F$77,6,0),"-")</f>
        <v>Pak-1</v>
      </c>
      <c r="E1920" s="6" t="str">
        <f>IFERROR(VLOOKUP(A1920,'Distributor List'!$A$2:$D$77,4,0),"-")</f>
        <v>Distributor</v>
      </c>
      <c r="F1920" s="6" t="str">
        <f>IFERROR(VLOOKUP(H1920,'Price List'!$A$2:$H$109,8,0),"-")</f>
        <v>Medicronis</v>
      </c>
      <c r="G1920" s="6" t="str">
        <f>IFERROR(VLOOKUP(A1920,'Distributor List'!$A$2:$E$77,5,0),"-")</f>
        <v>Usama Ashfaq</v>
      </c>
      <c r="H1920" s="10" t="s">
        <v>198</v>
      </c>
      <c r="I1920" s="58">
        <v>69</v>
      </c>
      <c r="J1920" s="72">
        <v>0</v>
      </c>
      <c r="K1920" s="72">
        <v>0</v>
      </c>
      <c r="L1920" s="73">
        <f t="shared" si="854"/>
        <v>0</v>
      </c>
      <c r="M1920" s="73">
        <f t="shared" si="863"/>
        <v>0</v>
      </c>
      <c r="N1920" s="74">
        <v>0</v>
      </c>
      <c r="O1920" s="74">
        <f t="shared" si="881"/>
        <v>0</v>
      </c>
      <c r="P1920" s="73">
        <f t="shared" si="877"/>
        <v>0</v>
      </c>
      <c r="Q1920" s="75">
        <v>0</v>
      </c>
      <c r="R1920" s="73">
        <f t="shared" si="866"/>
        <v>0</v>
      </c>
      <c r="S1920" s="76" t="str">
        <f t="shared" si="867"/>
        <v>-</v>
      </c>
      <c r="T1920" s="77">
        <v>0</v>
      </c>
      <c r="U1920" s="78">
        <f t="shared" si="882"/>
        <v>0</v>
      </c>
      <c r="V1920" s="73">
        <f t="shared" si="883"/>
        <v>0</v>
      </c>
      <c r="W1920" s="73">
        <f t="shared" si="869"/>
        <v>0</v>
      </c>
      <c r="X1920" s="76" t="str">
        <f t="shared" si="870"/>
        <v>-</v>
      </c>
      <c r="Y1920" s="73">
        <f t="shared" si="871"/>
        <v>0</v>
      </c>
      <c r="Z1920" s="73">
        <f t="shared" si="872"/>
        <v>0</v>
      </c>
      <c r="AA1920" s="73">
        <f t="shared" si="878"/>
        <v>0</v>
      </c>
      <c r="AB1920" s="73">
        <f t="shared" si="874"/>
        <v>0</v>
      </c>
      <c r="AC1920" s="73">
        <f t="shared" si="879"/>
        <v>0</v>
      </c>
      <c r="AD1920" s="73">
        <f t="shared" si="880"/>
        <v>0</v>
      </c>
      <c r="AE1920" s="73">
        <v>0</v>
      </c>
    </row>
    <row r="1921" spans="1:31" ht="15" customHeight="1">
      <c r="A1921" s="5" t="s">
        <v>104</v>
      </c>
      <c r="B1921" s="6" t="str">
        <f>IFERROR(VLOOKUP(A1921,'Distributor List'!$A$2:$D$77,2,0),"-")</f>
        <v>Lahore</v>
      </c>
      <c r="C1921" s="6" t="str">
        <f>IFERROR(VLOOKUP(A1921,'Distributor List'!$A$2:$D$77,3,0),"-")</f>
        <v>Center-1</v>
      </c>
      <c r="D1921" s="6" t="str">
        <f>IFERROR(VLOOKUP(A1921,'Distributor List'!$A$2:$F$77,6,0),"-")</f>
        <v>Pak-1</v>
      </c>
      <c r="E1921" s="6" t="str">
        <f>IFERROR(VLOOKUP(A1921,'Distributor List'!$A$2:$D$77,4,0),"-")</f>
        <v>Distributor</v>
      </c>
      <c r="F1921" s="6" t="str">
        <f>IFERROR(VLOOKUP(H1921,'Price List'!$A$2:$H$109,8,0),"-")</f>
        <v>Medicronis</v>
      </c>
      <c r="G1921" s="6" t="str">
        <f>IFERROR(VLOOKUP(A1921,'Distributor List'!$A$2:$E$77,5,0),"-")</f>
        <v>Usama Ashfaq</v>
      </c>
      <c r="H1921" s="10" t="s">
        <v>199</v>
      </c>
      <c r="I1921" s="58">
        <v>90</v>
      </c>
      <c r="J1921" s="72">
        <v>0</v>
      </c>
      <c r="K1921" s="72">
        <v>0</v>
      </c>
      <c r="L1921" s="73">
        <f t="shared" si="854"/>
        <v>0</v>
      </c>
      <c r="M1921" s="73">
        <f t="shared" si="863"/>
        <v>0</v>
      </c>
      <c r="N1921" s="74">
        <v>0</v>
      </c>
      <c r="O1921" s="74">
        <f t="shared" si="881"/>
        <v>0</v>
      </c>
      <c r="P1921" s="73">
        <f t="shared" si="877"/>
        <v>0</v>
      </c>
      <c r="Q1921" s="75">
        <v>0</v>
      </c>
      <c r="R1921" s="73">
        <f t="shared" si="866"/>
        <v>0</v>
      </c>
      <c r="S1921" s="76" t="str">
        <f t="shared" si="867"/>
        <v>-</v>
      </c>
      <c r="T1921" s="77">
        <v>0</v>
      </c>
      <c r="U1921" s="78">
        <f t="shared" si="882"/>
        <v>0</v>
      </c>
      <c r="V1921" s="73">
        <f t="shared" si="883"/>
        <v>0</v>
      </c>
      <c r="W1921" s="73">
        <f t="shared" si="869"/>
        <v>0</v>
      </c>
      <c r="X1921" s="76" t="str">
        <f t="shared" si="870"/>
        <v>-</v>
      </c>
      <c r="Y1921" s="73">
        <f t="shared" si="871"/>
        <v>0</v>
      </c>
      <c r="Z1921" s="73">
        <f t="shared" si="872"/>
        <v>0</v>
      </c>
      <c r="AA1921" s="73">
        <f t="shared" si="878"/>
        <v>0</v>
      </c>
      <c r="AB1921" s="73">
        <f t="shared" si="874"/>
        <v>0</v>
      </c>
      <c r="AC1921" s="73">
        <f t="shared" si="879"/>
        <v>0</v>
      </c>
      <c r="AD1921" s="73">
        <f t="shared" si="880"/>
        <v>0</v>
      </c>
      <c r="AE1921" s="73">
        <v>0</v>
      </c>
    </row>
    <row r="1922" spans="1:31" ht="15" customHeight="1">
      <c r="A1922" s="5" t="s">
        <v>104</v>
      </c>
      <c r="B1922" s="6" t="str">
        <f>IFERROR(VLOOKUP(A1922,'Distributor List'!$A$2:$D$77,2,0),"-")</f>
        <v>Lahore</v>
      </c>
      <c r="C1922" s="6" t="str">
        <f>IFERROR(VLOOKUP(A1922,'Distributor List'!$A$2:$D$77,3,0),"-")</f>
        <v>Center-1</v>
      </c>
      <c r="D1922" s="6" t="str">
        <f>IFERROR(VLOOKUP(A1922,'Distributor List'!$A$2:$F$77,6,0),"-")</f>
        <v>Pak-1</v>
      </c>
      <c r="E1922" s="6" t="str">
        <f>IFERROR(VLOOKUP(A1922,'Distributor List'!$A$2:$D$77,4,0),"-")</f>
        <v>Distributor</v>
      </c>
      <c r="F1922" s="6" t="str">
        <f>IFERROR(VLOOKUP(H1922,'Price List'!$A$2:$H$109,8,0),"-")</f>
        <v>Medicronis</v>
      </c>
      <c r="G1922" s="6" t="str">
        <f>IFERROR(VLOOKUP(A1922,'Distributor List'!$A$2:$E$77,5,0),"-")</f>
        <v>Usama Ashfaq</v>
      </c>
      <c r="H1922" s="10" t="s">
        <v>200</v>
      </c>
      <c r="I1922" s="58">
        <v>110</v>
      </c>
      <c r="J1922" s="72">
        <v>0</v>
      </c>
      <c r="K1922" s="72">
        <v>0</v>
      </c>
      <c r="L1922" s="73">
        <f t="shared" si="854"/>
        <v>0</v>
      </c>
      <c r="M1922" s="73">
        <f t="shared" si="863"/>
        <v>0</v>
      </c>
      <c r="N1922" s="74">
        <v>0</v>
      </c>
      <c r="O1922" s="74">
        <f t="shared" si="881"/>
        <v>0</v>
      </c>
      <c r="P1922" s="73">
        <f t="shared" si="877"/>
        <v>0</v>
      </c>
      <c r="Q1922" s="75">
        <v>129.792</v>
      </c>
      <c r="R1922" s="73">
        <f t="shared" si="866"/>
        <v>14277.12</v>
      </c>
      <c r="S1922" s="76">
        <f t="shared" si="867"/>
        <v>0</v>
      </c>
      <c r="T1922" s="77">
        <v>0</v>
      </c>
      <c r="U1922" s="78">
        <f t="shared" si="882"/>
        <v>0</v>
      </c>
      <c r="V1922" s="73">
        <f t="shared" si="883"/>
        <v>0</v>
      </c>
      <c r="W1922" s="73">
        <f t="shared" si="869"/>
        <v>0</v>
      </c>
      <c r="X1922" s="76" t="str">
        <f t="shared" si="870"/>
        <v>-</v>
      </c>
      <c r="Y1922" s="73">
        <f t="shared" si="871"/>
        <v>0</v>
      </c>
      <c r="Z1922" s="73">
        <f t="shared" si="872"/>
        <v>0</v>
      </c>
      <c r="AA1922" s="73">
        <f t="shared" si="878"/>
        <v>0</v>
      </c>
      <c r="AB1922" s="73">
        <f t="shared" si="874"/>
        <v>0</v>
      </c>
      <c r="AC1922" s="73">
        <f t="shared" si="879"/>
        <v>0</v>
      </c>
      <c r="AD1922" s="73">
        <f t="shared" si="880"/>
        <v>0</v>
      </c>
      <c r="AE1922" s="73">
        <v>0</v>
      </c>
    </row>
    <row r="1923" spans="1:31" ht="15" customHeight="1">
      <c r="A1923" s="5" t="s">
        <v>104</v>
      </c>
      <c r="B1923" s="6" t="str">
        <f>IFERROR(VLOOKUP(A1923,'Distributor List'!$A$2:$D$77,2,0),"-")</f>
        <v>Lahore</v>
      </c>
      <c r="C1923" s="6" t="str">
        <f>IFERROR(VLOOKUP(A1923,'Distributor List'!$A$2:$D$77,3,0),"-")</f>
        <v>Center-1</v>
      </c>
      <c r="D1923" s="6" t="str">
        <f>IFERROR(VLOOKUP(A1923,'Distributor List'!$A$2:$F$77,6,0),"-")</f>
        <v>Pak-1</v>
      </c>
      <c r="E1923" s="6" t="str">
        <f>IFERROR(VLOOKUP(A1923,'Distributor List'!$A$2:$D$77,4,0),"-")</f>
        <v>Distributor</v>
      </c>
      <c r="F1923" s="6" t="str">
        <f>IFERROR(VLOOKUP(H1923,'Price List'!$A$2:$H$109,8,0),"-")</f>
        <v>Medicronis</v>
      </c>
      <c r="G1923" s="6" t="str">
        <f>IFERROR(VLOOKUP(A1923,'Distributor List'!$A$2:$E$77,5,0),"-")</f>
        <v>Usama Ashfaq</v>
      </c>
      <c r="H1923" s="56" t="s">
        <v>145</v>
      </c>
      <c r="I1923" s="57">
        <v>110</v>
      </c>
      <c r="J1923" s="72">
        <v>312</v>
      </c>
      <c r="K1923" s="72">
        <v>511</v>
      </c>
      <c r="L1923" s="73">
        <f t="shared" si="854"/>
        <v>34320</v>
      </c>
      <c r="M1923" s="73">
        <f t="shared" si="863"/>
        <v>56210</v>
      </c>
      <c r="N1923" s="74">
        <v>312</v>
      </c>
      <c r="O1923" s="74">
        <f t="shared" si="881"/>
        <v>34320</v>
      </c>
      <c r="P1923" s="73">
        <f t="shared" si="877"/>
        <v>0</v>
      </c>
      <c r="Q1923" s="75">
        <v>810</v>
      </c>
      <c r="R1923" s="73">
        <f t="shared" si="866"/>
        <v>89100</v>
      </c>
      <c r="S1923" s="76">
        <f t="shared" si="867"/>
        <v>0.38518518518518519</v>
      </c>
      <c r="T1923" s="77">
        <v>982</v>
      </c>
      <c r="U1923" s="78">
        <f t="shared" si="882"/>
        <v>-670</v>
      </c>
      <c r="V1923" s="73">
        <f t="shared" si="883"/>
        <v>108020</v>
      </c>
      <c r="W1923" s="73">
        <f t="shared" si="869"/>
        <v>-73700</v>
      </c>
      <c r="X1923" s="76">
        <f t="shared" si="870"/>
        <v>-0.68228105906313652</v>
      </c>
      <c r="Y1923" s="73">
        <f t="shared" si="871"/>
        <v>468</v>
      </c>
      <c r="Z1923" s="73">
        <f t="shared" si="872"/>
        <v>0</v>
      </c>
      <c r="AA1923" s="73">
        <f t="shared" si="878"/>
        <v>0</v>
      </c>
      <c r="AB1923" s="73">
        <f t="shared" si="874"/>
        <v>43</v>
      </c>
      <c r="AC1923" s="73">
        <f t="shared" si="879"/>
        <v>4730</v>
      </c>
      <c r="AD1923" s="73">
        <f t="shared" si="880"/>
        <v>51480</v>
      </c>
      <c r="AE1923" s="73">
        <v>0</v>
      </c>
    </row>
    <row r="1924" spans="1:31" ht="15" customHeight="1">
      <c r="A1924" s="5" t="s">
        <v>104</v>
      </c>
      <c r="B1924" s="6" t="str">
        <f>IFERROR(VLOOKUP(A1924,'Distributor List'!$A$2:$D$77,2,0),"-")</f>
        <v>Lahore</v>
      </c>
      <c r="C1924" s="6" t="str">
        <f>IFERROR(VLOOKUP(A1924,'Distributor List'!$A$2:$D$77,3,0),"-")</f>
        <v>Center-1</v>
      </c>
      <c r="D1924" s="6" t="str">
        <f>IFERROR(VLOOKUP(A1924,'Distributor List'!$A$2:$F$77,6,0),"-")</f>
        <v>Pak-1</v>
      </c>
      <c r="E1924" s="6" t="str">
        <f>IFERROR(VLOOKUP(A1924,'Distributor List'!$A$2:$D$77,4,0),"-")</f>
        <v>Distributor</v>
      </c>
      <c r="F1924" s="6" t="str">
        <f>IFERROR(VLOOKUP(H1924,'Price List'!$A$2:$H$109,8,0),"-")</f>
        <v>Medicronis</v>
      </c>
      <c r="G1924" s="6" t="str">
        <f>IFERROR(VLOOKUP(A1924,'Distributor List'!$A$2:$E$77,5,0),"-")</f>
        <v>Usama Ashfaq</v>
      </c>
      <c r="H1924" s="56" t="s">
        <v>201</v>
      </c>
      <c r="I1924" s="57">
        <v>130</v>
      </c>
      <c r="J1924" s="72">
        <v>7</v>
      </c>
      <c r="K1924" s="72">
        <v>50</v>
      </c>
      <c r="L1924" s="73">
        <f t="shared" si="854"/>
        <v>910</v>
      </c>
      <c r="M1924" s="73">
        <f t="shared" si="863"/>
        <v>6500</v>
      </c>
      <c r="N1924" s="74">
        <v>7</v>
      </c>
      <c r="O1924" s="74">
        <f t="shared" si="881"/>
        <v>910</v>
      </c>
      <c r="P1924" s="73">
        <f t="shared" si="877"/>
        <v>0</v>
      </c>
      <c r="Q1924" s="75">
        <v>102.438</v>
      </c>
      <c r="R1924" s="73">
        <f t="shared" si="866"/>
        <v>13316.94</v>
      </c>
      <c r="S1924" s="76">
        <f t="shared" si="867"/>
        <v>6.8334016673500073E-2</v>
      </c>
      <c r="T1924" s="77">
        <v>21</v>
      </c>
      <c r="U1924" s="78">
        <f t="shared" si="882"/>
        <v>-14</v>
      </c>
      <c r="V1924" s="73">
        <f t="shared" si="883"/>
        <v>2730</v>
      </c>
      <c r="W1924" s="73">
        <f t="shared" si="869"/>
        <v>-1820</v>
      </c>
      <c r="X1924" s="76">
        <f t="shared" si="870"/>
        <v>-0.66666666666666674</v>
      </c>
      <c r="Y1924" s="73">
        <f t="shared" si="871"/>
        <v>10.5</v>
      </c>
      <c r="Z1924" s="73">
        <f t="shared" si="872"/>
        <v>0</v>
      </c>
      <c r="AA1924" s="73">
        <f t="shared" si="878"/>
        <v>0</v>
      </c>
      <c r="AB1924" s="73">
        <f t="shared" si="874"/>
        <v>39.5</v>
      </c>
      <c r="AC1924" s="73">
        <f t="shared" si="879"/>
        <v>5135</v>
      </c>
      <c r="AD1924" s="73">
        <f t="shared" si="880"/>
        <v>1365</v>
      </c>
      <c r="AE1924" s="73">
        <v>0</v>
      </c>
    </row>
    <row r="1925" spans="1:31" ht="15" customHeight="1">
      <c r="A1925" s="5" t="s">
        <v>104</v>
      </c>
      <c r="B1925" s="6" t="str">
        <f>IFERROR(VLOOKUP(A1925,'Distributor List'!$A$2:$D$77,2,0),"-")</f>
        <v>Lahore</v>
      </c>
      <c r="C1925" s="6" t="str">
        <f>IFERROR(VLOOKUP(A1925,'Distributor List'!$A$2:$D$77,3,0),"-")</f>
        <v>Center-1</v>
      </c>
      <c r="D1925" s="6" t="str">
        <f>IFERROR(VLOOKUP(A1925,'Distributor List'!$A$2:$F$77,6,0),"-")</f>
        <v>Pak-1</v>
      </c>
      <c r="E1925" s="6" t="str">
        <f>IFERROR(VLOOKUP(A1925,'Distributor List'!$A$2:$D$77,4,0),"-")</f>
        <v>Distributor</v>
      </c>
      <c r="F1925" s="6" t="str">
        <f>IFERROR(VLOOKUP(H1925,'Price List'!$A$2:$H$109,8,0),"-")</f>
        <v>Medicronis</v>
      </c>
      <c r="G1925" s="6" t="str">
        <f>IFERROR(VLOOKUP(A1925,'Distributor List'!$A$2:$E$77,5,0),"-")</f>
        <v>Usama Ashfaq</v>
      </c>
      <c r="H1925" s="10" t="s">
        <v>202</v>
      </c>
      <c r="I1925" s="55">
        <v>140</v>
      </c>
      <c r="J1925" s="72">
        <v>12</v>
      </c>
      <c r="K1925" s="72">
        <v>79</v>
      </c>
      <c r="L1925" s="73">
        <f t="shared" ref="L1925:L1988" si="884">J1925*I1925</f>
        <v>1680</v>
      </c>
      <c r="M1925" s="73">
        <f t="shared" si="863"/>
        <v>11060</v>
      </c>
      <c r="N1925" s="74">
        <v>12</v>
      </c>
      <c r="O1925" s="74">
        <f t="shared" si="881"/>
        <v>1680</v>
      </c>
      <c r="P1925" s="73">
        <f t="shared" si="877"/>
        <v>0</v>
      </c>
      <c r="Q1925" s="75">
        <v>173.88</v>
      </c>
      <c r="R1925" s="73">
        <f t="shared" si="866"/>
        <v>24343.200000000001</v>
      </c>
      <c r="S1925" s="76">
        <f t="shared" si="867"/>
        <v>6.901311249137336E-2</v>
      </c>
      <c r="T1925" s="77">
        <v>27</v>
      </c>
      <c r="U1925" s="78">
        <f t="shared" si="882"/>
        <v>-15</v>
      </c>
      <c r="V1925" s="73">
        <f t="shared" si="883"/>
        <v>3780</v>
      </c>
      <c r="W1925" s="73">
        <f t="shared" si="869"/>
        <v>-2100</v>
      </c>
      <c r="X1925" s="76">
        <f t="shared" si="870"/>
        <v>-0.55555555555555558</v>
      </c>
      <c r="Y1925" s="73">
        <f t="shared" si="871"/>
        <v>18</v>
      </c>
      <c r="Z1925" s="73">
        <f t="shared" si="872"/>
        <v>0</v>
      </c>
      <c r="AA1925" s="73">
        <f t="shared" si="878"/>
        <v>0</v>
      </c>
      <c r="AB1925" s="73">
        <f t="shared" si="874"/>
        <v>61</v>
      </c>
      <c r="AC1925" s="73">
        <f t="shared" si="879"/>
        <v>8540</v>
      </c>
      <c r="AD1925" s="73">
        <f t="shared" si="880"/>
        <v>2520</v>
      </c>
      <c r="AE1925" s="73">
        <v>0</v>
      </c>
    </row>
    <row r="1926" spans="1:31" ht="15" customHeight="1">
      <c r="A1926" s="5" t="s">
        <v>104</v>
      </c>
      <c r="B1926" s="6" t="str">
        <f>IFERROR(VLOOKUP(A1926,'Distributor List'!$A$2:$D$77,2,0),"-")</f>
        <v>Lahore</v>
      </c>
      <c r="C1926" s="6" t="str">
        <f>IFERROR(VLOOKUP(A1926,'Distributor List'!$A$2:$D$77,3,0),"-")</f>
        <v>Center-1</v>
      </c>
      <c r="D1926" s="6" t="str">
        <f>IFERROR(VLOOKUP(A1926,'Distributor List'!$A$2:$F$77,6,0),"-")</f>
        <v>Pak-1</v>
      </c>
      <c r="E1926" s="6" t="str">
        <f>IFERROR(VLOOKUP(A1926,'Distributor List'!$A$2:$D$77,4,0),"-")</f>
        <v>Distributor</v>
      </c>
      <c r="F1926" s="6" t="str">
        <f>IFERROR(VLOOKUP(H1926,'Price List'!$A$2:$H$109,8,0),"-")</f>
        <v>Transformer</v>
      </c>
      <c r="G1926" s="6" t="str">
        <f>IFERROR(VLOOKUP(A1926,'Distributor List'!$A$2:$E$77,5,0),"-")</f>
        <v>Usama Ashfaq</v>
      </c>
      <c r="H1926" s="10" t="s">
        <v>148</v>
      </c>
      <c r="I1926" s="55">
        <v>255</v>
      </c>
      <c r="J1926" s="72">
        <v>0</v>
      </c>
      <c r="K1926" s="72">
        <v>0</v>
      </c>
      <c r="L1926" s="73">
        <f t="shared" si="884"/>
        <v>0</v>
      </c>
      <c r="M1926" s="73">
        <f t="shared" si="863"/>
        <v>0</v>
      </c>
      <c r="N1926" s="74">
        <v>0</v>
      </c>
      <c r="O1926" s="74">
        <f t="shared" si="881"/>
        <v>0</v>
      </c>
      <c r="P1926" s="73">
        <f t="shared" si="877"/>
        <v>0</v>
      </c>
      <c r="Q1926" s="75">
        <v>0</v>
      </c>
      <c r="R1926" s="73">
        <f t="shared" si="866"/>
        <v>0</v>
      </c>
      <c r="S1926" s="76" t="str">
        <f t="shared" si="867"/>
        <v>-</v>
      </c>
      <c r="T1926" s="77">
        <v>0</v>
      </c>
      <c r="U1926" s="78">
        <f t="shared" si="882"/>
        <v>0</v>
      </c>
      <c r="V1926" s="73">
        <f t="shared" si="883"/>
        <v>0</v>
      </c>
      <c r="W1926" s="73">
        <f t="shared" si="869"/>
        <v>0</v>
      </c>
      <c r="X1926" s="76" t="str">
        <f t="shared" si="870"/>
        <v>-</v>
      </c>
      <c r="Y1926" s="73">
        <f t="shared" si="871"/>
        <v>0</v>
      </c>
      <c r="Z1926" s="73">
        <f t="shared" si="872"/>
        <v>0</v>
      </c>
      <c r="AA1926" s="73">
        <f t="shared" si="878"/>
        <v>0</v>
      </c>
      <c r="AB1926" s="73">
        <f t="shared" si="874"/>
        <v>0</v>
      </c>
      <c r="AC1926" s="73">
        <f t="shared" si="879"/>
        <v>0</v>
      </c>
      <c r="AD1926" s="73">
        <f t="shared" si="880"/>
        <v>0</v>
      </c>
      <c r="AE1926" s="73">
        <v>0</v>
      </c>
    </row>
    <row r="1927" spans="1:31" ht="15" customHeight="1">
      <c r="A1927" s="5" t="s">
        <v>104</v>
      </c>
      <c r="B1927" s="6" t="str">
        <f>IFERROR(VLOOKUP(A1927,'Distributor List'!$A$2:$D$77,2,0),"-")</f>
        <v>Lahore</v>
      </c>
      <c r="C1927" s="6" t="str">
        <f>IFERROR(VLOOKUP(A1927,'Distributor List'!$A$2:$D$77,3,0),"-")</f>
        <v>Center-1</v>
      </c>
      <c r="D1927" s="6" t="str">
        <f>IFERROR(VLOOKUP(A1927,'Distributor List'!$A$2:$F$77,6,0),"-")</f>
        <v>Pak-1</v>
      </c>
      <c r="E1927" s="6" t="str">
        <f>IFERROR(VLOOKUP(A1927,'Distributor List'!$A$2:$D$77,4,0),"-")</f>
        <v>Distributor</v>
      </c>
      <c r="F1927" s="6" t="str">
        <f>IFERROR(VLOOKUP(H1927,'Price List'!$A$2:$H$109,8,0),"-")</f>
        <v>Medicronis</v>
      </c>
      <c r="G1927" s="6" t="str">
        <f>IFERROR(VLOOKUP(A1927,'Distributor List'!$A$2:$E$77,5,0),"-")</f>
        <v>Usama Ashfaq</v>
      </c>
      <c r="H1927" s="52" t="s">
        <v>147</v>
      </c>
      <c r="I1927" s="55">
        <v>180</v>
      </c>
      <c r="J1927" s="72">
        <v>219</v>
      </c>
      <c r="K1927" s="72">
        <v>433</v>
      </c>
      <c r="L1927" s="73">
        <f t="shared" si="884"/>
        <v>39420</v>
      </c>
      <c r="M1927" s="73">
        <f t="shared" si="863"/>
        <v>77940</v>
      </c>
      <c r="N1927" s="74">
        <v>219</v>
      </c>
      <c r="O1927" s="74">
        <f t="shared" si="881"/>
        <v>39420</v>
      </c>
      <c r="P1927" s="73">
        <f t="shared" si="877"/>
        <v>0</v>
      </c>
      <c r="Q1927" s="75">
        <v>486</v>
      </c>
      <c r="R1927" s="73">
        <f t="shared" si="866"/>
        <v>87480</v>
      </c>
      <c r="S1927" s="76">
        <f t="shared" si="867"/>
        <v>0.45061728395061729</v>
      </c>
      <c r="T1927" s="77">
        <v>451</v>
      </c>
      <c r="U1927" s="78">
        <f t="shared" si="882"/>
        <v>-232</v>
      </c>
      <c r="V1927" s="73">
        <f t="shared" si="883"/>
        <v>81180</v>
      </c>
      <c r="W1927" s="73">
        <f t="shared" si="869"/>
        <v>-41760</v>
      </c>
      <c r="X1927" s="76">
        <f t="shared" si="870"/>
        <v>-0.51441241685144123</v>
      </c>
      <c r="Y1927" s="73">
        <f t="shared" si="871"/>
        <v>328.5</v>
      </c>
      <c r="Z1927" s="73">
        <f t="shared" si="872"/>
        <v>0</v>
      </c>
      <c r="AA1927" s="73">
        <f t="shared" si="878"/>
        <v>0</v>
      </c>
      <c r="AB1927" s="73">
        <f t="shared" si="874"/>
        <v>104.5</v>
      </c>
      <c r="AC1927" s="73">
        <f t="shared" si="879"/>
        <v>18810</v>
      </c>
      <c r="AD1927" s="73">
        <f t="shared" si="880"/>
        <v>59130</v>
      </c>
      <c r="AE1927" s="73">
        <v>0</v>
      </c>
    </row>
    <row r="1928" spans="1:31" ht="15" customHeight="1">
      <c r="A1928" s="5" t="s">
        <v>104</v>
      </c>
      <c r="B1928" s="6" t="str">
        <f>IFERROR(VLOOKUP(A1928,'Distributor List'!$A$2:$D$77,2,0),"-")</f>
        <v>Lahore</v>
      </c>
      <c r="C1928" s="6" t="str">
        <f>IFERROR(VLOOKUP(A1928,'Distributor List'!$A$2:$D$77,3,0),"-")</f>
        <v>Center-1</v>
      </c>
      <c r="D1928" s="6" t="str">
        <f>IFERROR(VLOOKUP(A1928,'Distributor List'!$A$2:$F$77,6,0),"-")</f>
        <v>Pak-1</v>
      </c>
      <c r="E1928" s="6" t="str">
        <f>IFERROR(VLOOKUP(A1928,'Distributor List'!$A$2:$D$77,4,0),"-")</f>
        <v>Distributor</v>
      </c>
      <c r="F1928" s="6" t="str">
        <f>IFERROR(VLOOKUP(H1928,'Price List'!$A$2:$H$109,8,0),"-")</f>
        <v>Transformer</v>
      </c>
      <c r="G1928" s="6" t="str">
        <f>IFERROR(VLOOKUP(A1928,'Distributor List'!$A$2:$E$77,5,0),"-")</f>
        <v>Usama Ashfaq</v>
      </c>
      <c r="H1928" s="10" t="s">
        <v>146</v>
      </c>
      <c r="I1928" s="55">
        <v>680</v>
      </c>
      <c r="J1928" s="72">
        <v>0</v>
      </c>
      <c r="K1928" s="72">
        <v>0</v>
      </c>
      <c r="L1928" s="73">
        <f t="shared" si="884"/>
        <v>0</v>
      </c>
      <c r="M1928" s="73">
        <f t="shared" si="863"/>
        <v>0</v>
      </c>
      <c r="N1928" s="74">
        <v>0</v>
      </c>
      <c r="O1928" s="74">
        <f t="shared" si="881"/>
        <v>0</v>
      </c>
      <c r="P1928" s="73">
        <f t="shared" si="877"/>
        <v>0</v>
      </c>
      <c r="Q1928" s="75">
        <v>0</v>
      </c>
      <c r="R1928" s="73">
        <f t="shared" si="866"/>
        <v>0</v>
      </c>
      <c r="S1928" s="76" t="str">
        <f t="shared" si="867"/>
        <v>-</v>
      </c>
      <c r="T1928" s="77">
        <v>0</v>
      </c>
      <c r="U1928" s="78">
        <f t="shared" si="882"/>
        <v>0</v>
      </c>
      <c r="V1928" s="73">
        <f t="shared" si="883"/>
        <v>0</v>
      </c>
      <c r="W1928" s="73">
        <f t="shared" si="869"/>
        <v>0</v>
      </c>
      <c r="X1928" s="76" t="str">
        <f t="shared" si="870"/>
        <v>-</v>
      </c>
      <c r="Y1928" s="73">
        <f t="shared" si="871"/>
        <v>0</v>
      </c>
      <c r="Z1928" s="73">
        <f t="shared" si="872"/>
        <v>0</v>
      </c>
      <c r="AA1928" s="73">
        <f t="shared" si="878"/>
        <v>0</v>
      </c>
      <c r="AB1928" s="73">
        <f t="shared" si="874"/>
        <v>0</v>
      </c>
      <c r="AC1928" s="73">
        <f t="shared" si="879"/>
        <v>0</v>
      </c>
      <c r="AD1928" s="73">
        <f t="shared" si="880"/>
        <v>0</v>
      </c>
      <c r="AE1928" s="73">
        <v>0</v>
      </c>
    </row>
    <row r="1929" spans="1:31" ht="15" customHeight="1">
      <c r="A1929" s="5" t="s">
        <v>104</v>
      </c>
      <c r="B1929" s="6" t="str">
        <f>IFERROR(VLOOKUP(A1929,'Distributor List'!$A$2:$D$77,2,0),"-")</f>
        <v>Lahore</v>
      </c>
      <c r="C1929" s="6" t="str">
        <f>IFERROR(VLOOKUP(A1929,'Distributor List'!$A$2:$D$77,3,0),"-")</f>
        <v>Center-1</v>
      </c>
      <c r="D1929" s="6" t="str">
        <f>IFERROR(VLOOKUP(A1929,'Distributor List'!$A$2:$F$77,6,0),"-")</f>
        <v>Pak-1</v>
      </c>
      <c r="E1929" s="6" t="str">
        <f>IFERROR(VLOOKUP(A1929,'Distributor List'!$A$2:$D$77,4,0),"-")</f>
        <v>Distributor</v>
      </c>
      <c r="F1929" s="6" t="str">
        <f>IFERROR(VLOOKUP(H1929,'Price List'!$A$2:$H$109,8,0),"-")</f>
        <v>Medicronis</v>
      </c>
      <c r="G1929" s="6" t="str">
        <f>IFERROR(VLOOKUP(A1929,'Distributor List'!$A$2:$E$77,5,0),"-")</f>
        <v>Usama Ashfaq</v>
      </c>
      <c r="H1929" s="10" t="s">
        <v>203</v>
      </c>
      <c r="I1929" s="55">
        <v>90</v>
      </c>
      <c r="J1929" s="72">
        <v>40</v>
      </c>
      <c r="K1929" s="72">
        <v>88</v>
      </c>
      <c r="L1929" s="73">
        <f t="shared" si="884"/>
        <v>3600</v>
      </c>
      <c r="M1929" s="73">
        <f t="shared" si="863"/>
        <v>7920</v>
      </c>
      <c r="N1929" s="74">
        <v>40</v>
      </c>
      <c r="O1929" s="74">
        <f t="shared" si="881"/>
        <v>3600</v>
      </c>
      <c r="P1929" s="73">
        <f t="shared" si="877"/>
        <v>0</v>
      </c>
      <c r="Q1929" s="75">
        <v>252</v>
      </c>
      <c r="R1929" s="73">
        <f t="shared" si="866"/>
        <v>22680</v>
      </c>
      <c r="S1929" s="76">
        <f t="shared" si="867"/>
        <v>0.15873015873015872</v>
      </c>
      <c r="T1929" s="77">
        <v>117</v>
      </c>
      <c r="U1929" s="78">
        <f t="shared" si="882"/>
        <v>-77</v>
      </c>
      <c r="V1929" s="73">
        <f t="shared" si="883"/>
        <v>10530</v>
      </c>
      <c r="W1929" s="73">
        <f t="shared" si="869"/>
        <v>-6930</v>
      </c>
      <c r="X1929" s="76">
        <f t="shared" si="870"/>
        <v>-0.65811965811965811</v>
      </c>
      <c r="Y1929" s="73">
        <f t="shared" si="871"/>
        <v>60</v>
      </c>
      <c r="Z1929" s="73">
        <f t="shared" si="872"/>
        <v>0</v>
      </c>
      <c r="AA1929" s="73">
        <f t="shared" si="878"/>
        <v>0</v>
      </c>
      <c r="AB1929" s="73">
        <f t="shared" si="874"/>
        <v>28</v>
      </c>
      <c r="AC1929" s="73">
        <f t="shared" si="879"/>
        <v>2520</v>
      </c>
      <c r="AD1929" s="73">
        <f t="shared" si="880"/>
        <v>5400</v>
      </c>
      <c r="AE1929" s="73">
        <v>0</v>
      </c>
    </row>
    <row r="1930" spans="1:31" ht="15" customHeight="1">
      <c r="A1930" s="5" t="s">
        <v>104</v>
      </c>
      <c r="B1930" s="6" t="str">
        <f>IFERROR(VLOOKUP(A1930,'Distributor List'!$A$2:$D$77,2,0),"-")</f>
        <v>Lahore</v>
      </c>
      <c r="C1930" s="6" t="str">
        <f>IFERROR(VLOOKUP(A1930,'Distributor List'!$A$2:$D$77,3,0),"-")</f>
        <v>Center-1</v>
      </c>
      <c r="D1930" s="6" t="str">
        <f>IFERROR(VLOOKUP(A1930,'Distributor List'!$A$2:$F$77,6,0),"-")</f>
        <v>Pak-1</v>
      </c>
      <c r="E1930" s="6" t="str">
        <f>IFERROR(VLOOKUP(A1930,'Distributor List'!$A$2:$D$77,4,0),"-")</f>
        <v>Distributor</v>
      </c>
      <c r="F1930" s="6" t="str">
        <f>IFERROR(VLOOKUP(H1930,'Price List'!$A$2:$H$109,8,0),"-")</f>
        <v>Medicronis</v>
      </c>
      <c r="G1930" s="6" t="str">
        <f>IFERROR(VLOOKUP(A1930,'Distributor List'!$A$2:$E$77,5,0),"-")</f>
        <v>Usama Ashfaq</v>
      </c>
      <c r="H1930" s="10" t="s">
        <v>204</v>
      </c>
      <c r="I1930" s="55">
        <v>110</v>
      </c>
      <c r="J1930" s="72">
        <v>5</v>
      </c>
      <c r="K1930" s="72">
        <v>45</v>
      </c>
      <c r="L1930" s="73">
        <f t="shared" si="884"/>
        <v>550</v>
      </c>
      <c r="M1930" s="73">
        <f t="shared" si="863"/>
        <v>4950</v>
      </c>
      <c r="N1930" s="74">
        <v>5</v>
      </c>
      <c r="O1930" s="74">
        <f t="shared" si="881"/>
        <v>550</v>
      </c>
      <c r="P1930" s="73">
        <f t="shared" si="877"/>
        <v>0</v>
      </c>
      <c r="Q1930" s="75">
        <v>144</v>
      </c>
      <c r="R1930" s="73">
        <f t="shared" si="866"/>
        <v>15840</v>
      </c>
      <c r="S1930" s="76">
        <f t="shared" si="867"/>
        <v>3.4722222222222224E-2</v>
      </c>
      <c r="T1930" s="77">
        <v>54</v>
      </c>
      <c r="U1930" s="78">
        <f t="shared" si="882"/>
        <v>-49</v>
      </c>
      <c r="V1930" s="73">
        <f t="shared" si="883"/>
        <v>5940</v>
      </c>
      <c r="W1930" s="73">
        <f t="shared" si="869"/>
        <v>-5390</v>
      </c>
      <c r="X1930" s="76">
        <f t="shared" si="870"/>
        <v>-0.90740740740740744</v>
      </c>
      <c r="Y1930" s="73">
        <f t="shared" si="871"/>
        <v>7.5</v>
      </c>
      <c r="Z1930" s="73">
        <f t="shared" si="872"/>
        <v>0</v>
      </c>
      <c r="AA1930" s="73">
        <f t="shared" si="878"/>
        <v>0</v>
      </c>
      <c r="AB1930" s="73">
        <f t="shared" si="874"/>
        <v>37.5</v>
      </c>
      <c r="AC1930" s="73">
        <f t="shared" si="879"/>
        <v>4125</v>
      </c>
      <c r="AD1930" s="73">
        <f t="shared" si="880"/>
        <v>825</v>
      </c>
      <c r="AE1930" s="73">
        <v>0</v>
      </c>
    </row>
    <row r="1931" spans="1:31" ht="15" customHeight="1">
      <c r="A1931" s="5" t="s">
        <v>104</v>
      </c>
      <c r="B1931" s="6" t="str">
        <f>IFERROR(VLOOKUP(A1931,'Distributor List'!$A$2:$D$77,2,0),"-")</f>
        <v>Lahore</v>
      </c>
      <c r="C1931" s="6" t="str">
        <f>IFERROR(VLOOKUP(A1931,'Distributor List'!$A$2:$D$77,3,0),"-")</f>
        <v>Center-1</v>
      </c>
      <c r="D1931" s="6" t="str">
        <f>IFERROR(VLOOKUP(A1931,'Distributor List'!$A$2:$F$77,6,0),"-")</f>
        <v>Pak-1</v>
      </c>
      <c r="E1931" s="6" t="str">
        <f>IFERROR(VLOOKUP(A1931,'Distributor List'!$A$2:$D$77,4,0),"-")</f>
        <v>Distributor</v>
      </c>
      <c r="F1931" s="6" t="str">
        <f>IFERROR(VLOOKUP(H1931,'Price List'!$A$2:$H$109,8,0),"-")</f>
        <v>Medicronis</v>
      </c>
      <c r="G1931" s="6" t="str">
        <f>IFERROR(VLOOKUP(A1931,'Distributor List'!$A$2:$E$77,5,0),"-")</f>
        <v>Usama Ashfaq</v>
      </c>
      <c r="H1931" s="10" t="s">
        <v>205</v>
      </c>
      <c r="I1931" s="55">
        <v>110</v>
      </c>
      <c r="J1931" s="72">
        <v>130</v>
      </c>
      <c r="K1931" s="72">
        <v>57</v>
      </c>
      <c r="L1931" s="73">
        <f t="shared" si="884"/>
        <v>14300</v>
      </c>
      <c r="M1931" s="73">
        <f t="shared" si="863"/>
        <v>6270</v>
      </c>
      <c r="N1931" s="74">
        <v>130</v>
      </c>
      <c r="O1931" s="74">
        <f t="shared" si="881"/>
        <v>14300</v>
      </c>
      <c r="P1931" s="73">
        <f t="shared" si="877"/>
        <v>0</v>
      </c>
      <c r="Q1931" s="75">
        <v>144</v>
      </c>
      <c r="R1931" s="73">
        <f t="shared" si="866"/>
        <v>15840</v>
      </c>
      <c r="S1931" s="76">
        <f t="shared" si="867"/>
        <v>0.90277777777777779</v>
      </c>
      <c r="T1931" s="77">
        <v>127</v>
      </c>
      <c r="U1931" s="78">
        <f t="shared" si="882"/>
        <v>3</v>
      </c>
      <c r="V1931" s="73">
        <f t="shared" si="883"/>
        <v>13970</v>
      </c>
      <c r="W1931" s="73">
        <f t="shared" si="869"/>
        <v>330</v>
      </c>
      <c r="X1931" s="76">
        <f t="shared" si="870"/>
        <v>2.3622047244094446E-2</v>
      </c>
      <c r="Y1931" s="73">
        <f t="shared" si="871"/>
        <v>195</v>
      </c>
      <c r="Z1931" s="73">
        <f t="shared" si="872"/>
        <v>138</v>
      </c>
      <c r="AA1931" s="73">
        <f t="shared" si="878"/>
        <v>15180</v>
      </c>
      <c r="AB1931" s="73">
        <f t="shared" si="874"/>
        <v>0</v>
      </c>
      <c r="AC1931" s="73">
        <f t="shared" si="879"/>
        <v>0</v>
      </c>
      <c r="AD1931" s="73">
        <f t="shared" si="880"/>
        <v>21450</v>
      </c>
      <c r="AE1931" s="73">
        <v>0</v>
      </c>
    </row>
    <row r="1932" spans="1:31" ht="15" customHeight="1">
      <c r="A1932" s="5" t="s">
        <v>104</v>
      </c>
      <c r="B1932" s="6" t="str">
        <f>IFERROR(VLOOKUP(A1932,'Distributor List'!$A$2:$D$77,2,0),"-")</f>
        <v>Lahore</v>
      </c>
      <c r="C1932" s="6" t="str">
        <f>IFERROR(VLOOKUP(A1932,'Distributor List'!$A$2:$D$77,3,0),"-")</f>
        <v>Center-1</v>
      </c>
      <c r="D1932" s="6" t="str">
        <f>IFERROR(VLOOKUP(A1932,'Distributor List'!$A$2:$F$77,6,0),"-")</f>
        <v>Pak-1</v>
      </c>
      <c r="E1932" s="6" t="str">
        <f>IFERROR(VLOOKUP(A1932,'Distributor List'!$A$2:$D$77,4,0),"-")</f>
        <v>Distributor</v>
      </c>
      <c r="F1932" s="6" t="str">
        <f>IFERROR(VLOOKUP(H1932,'Price List'!$A$2:$H$109,8,0),"-")</f>
        <v>Medicronis</v>
      </c>
      <c r="G1932" s="6" t="str">
        <f>IFERROR(VLOOKUP(A1932,'Distributor List'!$A$2:$E$77,5,0),"-")</f>
        <v>Usama Ashfaq</v>
      </c>
      <c r="H1932" s="10" t="s">
        <v>149</v>
      </c>
      <c r="I1932" s="55">
        <v>105</v>
      </c>
      <c r="J1932" s="72">
        <v>211</v>
      </c>
      <c r="K1932" s="72">
        <v>552</v>
      </c>
      <c r="L1932" s="73">
        <f t="shared" si="884"/>
        <v>22155</v>
      </c>
      <c r="M1932" s="73">
        <f t="shared" si="863"/>
        <v>57960</v>
      </c>
      <c r="N1932" s="74">
        <v>211</v>
      </c>
      <c r="O1932" s="74">
        <f t="shared" si="881"/>
        <v>22155</v>
      </c>
      <c r="P1932" s="73">
        <f t="shared" si="877"/>
        <v>0</v>
      </c>
      <c r="Q1932" s="75">
        <v>288</v>
      </c>
      <c r="R1932" s="73">
        <f t="shared" si="866"/>
        <v>30240</v>
      </c>
      <c r="S1932" s="76">
        <f t="shared" si="867"/>
        <v>0.73263888888888884</v>
      </c>
      <c r="T1932" s="77">
        <v>477</v>
      </c>
      <c r="U1932" s="78">
        <f t="shared" si="882"/>
        <v>-266</v>
      </c>
      <c r="V1932" s="73">
        <f t="shared" si="883"/>
        <v>50085</v>
      </c>
      <c r="W1932" s="73">
        <f t="shared" si="869"/>
        <v>-27930</v>
      </c>
      <c r="X1932" s="76">
        <f t="shared" si="870"/>
        <v>-0.55765199161425572</v>
      </c>
      <c r="Y1932" s="73">
        <f t="shared" si="871"/>
        <v>316.5</v>
      </c>
      <c r="Z1932" s="73">
        <f t="shared" si="872"/>
        <v>0</v>
      </c>
      <c r="AA1932" s="73">
        <f t="shared" si="878"/>
        <v>0</v>
      </c>
      <c r="AB1932" s="73">
        <f t="shared" si="874"/>
        <v>235.5</v>
      </c>
      <c r="AC1932" s="73">
        <f t="shared" si="879"/>
        <v>24727.5</v>
      </c>
      <c r="AD1932" s="73">
        <f t="shared" si="880"/>
        <v>33232.5</v>
      </c>
      <c r="AE1932" s="73">
        <v>0</v>
      </c>
    </row>
    <row r="1933" spans="1:31" ht="15" customHeight="1">
      <c r="A1933" s="5" t="s">
        <v>104</v>
      </c>
      <c r="B1933" s="6" t="str">
        <f>IFERROR(VLOOKUP(A1933,'Distributor List'!$A$2:$D$77,2,0),"-")</f>
        <v>Lahore</v>
      </c>
      <c r="C1933" s="6" t="str">
        <f>IFERROR(VLOOKUP(A1933,'Distributor List'!$A$2:$D$77,3,0),"-")</f>
        <v>Center-1</v>
      </c>
      <c r="D1933" s="6" t="str">
        <f>IFERROR(VLOOKUP(A1933,'Distributor List'!$A$2:$F$77,6,0),"-")</f>
        <v>Pak-1</v>
      </c>
      <c r="E1933" s="6" t="str">
        <f>IFERROR(VLOOKUP(A1933,'Distributor List'!$A$2:$D$77,4,0),"-")</f>
        <v>Distributor</v>
      </c>
      <c r="F1933" s="6" t="str">
        <f>IFERROR(VLOOKUP(H1933,'Price List'!$A$2:$H$109,8,0),"-")</f>
        <v>Medicronis</v>
      </c>
      <c r="G1933" s="6" t="str">
        <f>IFERROR(VLOOKUP(A1933,'Distributor List'!$A$2:$E$77,5,0),"-")</f>
        <v>Usama Ashfaq</v>
      </c>
      <c r="H1933" s="59" t="s">
        <v>206</v>
      </c>
      <c r="I1933" s="57">
        <v>90</v>
      </c>
      <c r="J1933" s="72">
        <v>0</v>
      </c>
      <c r="K1933" s="72">
        <v>0</v>
      </c>
      <c r="L1933" s="73">
        <f t="shared" si="884"/>
        <v>0</v>
      </c>
      <c r="M1933" s="73">
        <f t="shared" si="863"/>
        <v>0</v>
      </c>
      <c r="N1933" s="74">
        <v>0</v>
      </c>
      <c r="O1933" s="74">
        <f t="shared" si="881"/>
        <v>0</v>
      </c>
      <c r="P1933" s="73">
        <f t="shared" si="877"/>
        <v>0</v>
      </c>
      <c r="Q1933" s="75">
        <v>0</v>
      </c>
      <c r="R1933" s="73">
        <v>0</v>
      </c>
      <c r="S1933" s="76" t="str">
        <f t="shared" si="867"/>
        <v>-</v>
      </c>
      <c r="T1933" s="77">
        <v>0</v>
      </c>
      <c r="U1933" s="78">
        <v>0</v>
      </c>
      <c r="V1933" s="73">
        <f t="shared" si="883"/>
        <v>0</v>
      </c>
      <c r="W1933" s="73">
        <f t="shared" si="869"/>
        <v>0</v>
      </c>
      <c r="X1933" s="76" t="str">
        <f t="shared" si="870"/>
        <v>-</v>
      </c>
      <c r="Y1933" s="73">
        <f t="shared" si="871"/>
        <v>0</v>
      </c>
      <c r="Z1933" s="73">
        <f t="shared" si="872"/>
        <v>0</v>
      </c>
      <c r="AA1933" s="73">
        <f t="shared" si="878"/>
        <v>0</v>
      </c>
      <c r="AB1933" s="73">
        <f t="shared" si="874"/>
        <v>0</v>
      </c>
      <c r="AC1933" s="73">
        <f t="shared" si="879"/>
        <v>0</v>
      </c>
      <c r="AD1933" s="73">
        <f t="shared" si="880"/>
        <v>0</v>
      </c>
      <c r="AE1933" s="73">
        <v>0</v>
      </c>
    </row>
    <row r="1934" spans="1:31" ht="15" customHeight="1">
      <c r="A1934" s="5" t="s">
        <v>104</v>
      </c>
      <c r="B1934" s="6" t="str">
        <f>IFERROR(VLOOKUP(A1934,'Distributor List'!$A$2:$D$77,2,0),"-")</f>
        <v>Lahore</v>
      </c>
      <c r="C1934" s="6" t="str">
        <f>IFERROR(VLOOKUP(A1934,'Distributor List'!$A$2:$D$77,3,0),"-")</f>
        <v>Center-1</v>
      </c>
      <c r="D1934" s="6" t="str">
        <f>IFERROR(VLOOKUP(A1934,'Distributor List'!$A$2:$F$77,6,0),"-")</f>
        <v>Pak-1</v>
      </c>
      <c r="E1934" s="6" t="str">
        <f>IFERROR(VLOOKUP(A1934,'Distributor List'!$A$2:$D$77,4,0),"-")</f>
        <v>Distributor</v>
      </c>
      <c r="F1934" s="6" t="str">
        <f>IFERROR(VLOOKUP(H1934,'Price List'!$A$2:$H$109,8,0),"-")</f>
        <v>Medicronis</v>
      </c>
      <c r="G1934" s="6" t="str">
        <f>IFERROR(VLOOKUP(A1934,'Distributor List'!$A$2:$E$77,5,0),"-")</f>
        <v>Usama Ashfaq</v>
      </c>
      <c r="H1934" s="59" t="s">
        <v>207</v>
      </c>
      <c r="I1934" s="57">
        <v>105</v>
      </c>
      <c r="J1934" s="72">
        <v>0</v>
      </c>
      <c r="K1934" s="72">
        <v>0</v>
      </c>
      <c r="L1934" s="73">
        <f t="shared" si="884"/>
        <v>0</v>
      </c>
      <c r="M1934" s="73">
        <f t="shared" si="863"/>
        <v>0</v>
      </c>
      <c r="N1934" s="74">
        <v>0</v>
      </c>
      <c r="O1934" s="74">
        <f t="shared" si="881"/>
        <v>0</v>
      </c>
      <c r="P1934" s="73">
        <f t="shared" si="877"/>
        <v>0</v>
      </c>
      <c r="Q1934" s="75">
        <v>0</v>
      </c>
      <c r="R1934" s="73">
        <v>0</v>
      </c>
      <c r="S1934" s="76" t="str">
        <f t="shared" si="867"/>
        <v>-</v>
      </c>
      <c r="T1934" s="77">
        <v>0</v>
      </c>
      <c r="U1934" s="78">
        <v>0</v>
      </c>
      <c r="V1934" s="73">
        <f t="shared" si="883"/>
        <v>0</v>
      </c>
      <c r="W1934" s="73">
        <f t="shared" si="869"/>
        <v>0</v>
      </c>
      <c r="X1934" s="76" t="str">
        <f t="shared" si="870"/>
        <v>-</v>
      </c>
      <c r="Y1934" s="73">
        <f t="shared" si="871"/>
        <v>0</v>
      </c>
      <c r="Z1934" s="73">
        <f t="shared" si="872"/>
        <v>0</v>
      </c>
      <c r="AA1934" s="73">
        <f t="shared" si="878"/>
        <v>0</v>
      </c>
      <c r="AB1934" s="73">
        <f t="shared" si="874"/>
        <v>0</v>
      </c>
      <c r="AC1934" s="73">
        <f t="shared" si="879"/>
        <v>0</v>
      </c>
      <c r="AD1934" s="73">
        <f t="shared" si="880"/>
        <v>0</v>
      </c>
      <c r="AE1934" s="73">
        <v>0</v>
      </c>
    </row>
    <row r="1935" spans="1:31" ht="15" customHeight="1">
      <c r="A1935" s="5" t="s">
        <v>104</v>
      </c>
      <c r="B1935" s="6" t="str">
        <f>IFERROR(VLOOKUP(A1935,'Distributor List'!$A$2:$D$77,2,0),"-")</f>
        <v>Lahore</v>
      </c>
      <c r="C1935" s="6" t="str">
        <f>IFERROR(VLOOKUP(A1935,'Distributor List'!$A$2:$D$77,3,0),"-")</f>
        <v>Center-1</v>
      </c>
      <c r="D1935" s="6" t="str">
        <f>IFERROR(VLOOKUP(A1935,'Distributor List'!$A$2:$F$77,6,0),"-")</f>
        <v>Pak-1</v>
      </c>
      <c r="E1935" s="6" t="str">
        <f>IFERROR(VLOOKUP(A1935,'Distributor List'!$A$2:$D$77,4,0),"-")</f>
        <v>Distributor</v>
      </c>
      <c r="F1935" s="6" t="str">
        <f>IFERROR(VLOOKUP(H1935,'Price List'!$A$2:$H$109,8,0),"-")</f>
        <v>Medicronis</v>
      </c>
      <c r="G1935" s="6" t="str">
        <f>IFERROR(VLOOKUP(A1935,'Distributor List'!$A$2:$E$77,5,0),"-")</f>
        <v>Usama Ashfaq</v>
      </c>
      <c r="H1935" s="59" t="s">
        <v>208</v>
      </c>
      <c r="I1935" s="57">
        <v>120</v>
      </c>
      <c r="J1935" s="72">
        <v>5</v>
      </c>
      <c r="K1935" s="72">
        <v>95</v>
      </c>
      <c r="L1935" s="73">
        <f t="shared" si="884"/>
        <v>600</v>
      </c>
      <c r="M1935" s="73">
        <f t="shared" si="863"/>
        <v>11400</v>
      </c>
      <c r="N1935" s="74">
        <v>5</v>
      </c>
      <c r="O1935" s="74">
        <f t="shared" si="881"/>
        <v>600</v>
      </c>
      <c r="P1935" s="73">
        <f t="shared" si="877"/>
        <v>0</v>
      </c>
      <c r="Q1935" s="75">
        <v>0</v>
      </c>
      <c r="R1935" s="73">
        <v>0</v>
      </c>
      <c r="S1935" s="76" t="str">
        <f t="shared" si="867"/>
        <v>-</v>
      </c>
      <c r="T1935" s="77">
        <v>0</v>
      </c>
      <c r="U1935" s="78">
        <v>0</v>
      </c>
      <c r="V1935" s="73">
        <f t="shared" si="883"/>
        <v>0</v>
      </c>
      <c r="W1935" s="73">
        <f t="shared" si="869"/>
        <v>600</v>
      </c>
      <c r="X1935" s="76" t="str">
        <f t="shared" si="870"/>
        <v>-</v>
      </c>
      <c r="Y1935" s="73">
        <f t="shared" si="871"/>
        <v>7.5</v>
      </c>
      <c r="Z1935" s="73">
        <f t="shared" si="872"/>
        <v>0</v>
      </c>
      <c r="AA1935" s="73">
        <f t="shared" si="878"/>
        <v>0</v>
      </c>
      <c r="AB1935" s="73">
        <f t="shared" si="874"/>
        <v>87.5</v>
      </c>
      <c r="AC1935" s="73">
        <f t="shared" si="879"/>
        <v>10500</v>
      </c>
      <c r="AD1935" s="73">
        <f t="shared" si="880"/>
        <v>900</v>
      </c>
      <c r="AE1935" s="73">
        <v>0</v>
      </c>
    </row>
    <row r="1936" spans="1:31" ht="15" customHeight="1">
      <c r="A1936" s="5" t="s">
        <v>104</v>
      </c>
      <c r="B1936" s="6" t="str">
        <f>IFERROR(VLOOKUP(A1936,'Distributor List'!$A$2:$D$77,2,0),"-")</f>
        <v>Lahore</v>
      </c>
      <c r="C1936" s="6" t="str">
        <f>IFERROR(VLOOKUP(A1936,'Distributor List'!$A$2:$D$77,3,0),"-")</f>
        <v>Center-1</v>
      </c>
      <c r="D1936" s="6" t="str">
        <f>IFERROR(VLOOKUP(A1936,'Distributor List'!$A$2:$F$77,6,0),"-")</f>
        <v>Pak-1</v>
      </c>
      <c r="E1936" s="6" t="str">
        <f>IFERROR(VLOOKUP(A1936,'Distributor List'!$A$2:$D$77,4,0),"-")</f>
        <v>Distributor</v>
      </c>
      <c r="F1936" s="6" t="str">
        <f>IFERROR(VLOOKUP(H1936,'Price List'!$A$2:$H$109,8,0),"-")</f>
        <v>Medicronis</v>
      </c>
      <c r="G1936" s="6" t="str">
        <f>IFERROR(VLOOKUP(A1936,'Distributor List'!$A$2:$E$77,5,0),"-")</f>
        <v>Usama Ashfaq</v>
      </c>
      <c r="H1936" s="59" t="s">
        <v>209</v>
      </c>
      <c r="I1936" s="57">
        <v>105</v>
      </c>
      <c r="J1936" s="72">
        <v>47</v>
      </c>
      <c r="K1936" s="72">
        <v>107</v>
      </c>
      <c r="L1936" s="73">
        <f t="shared" si="884"/>
        <v>4935</v>
      </c>
      <c r="M1936" s="73">
        <f t="shared" si="863"/>
        <v>11235</v>
      </c>
      <c r="N1936" s="74">
        <v>47</v>
      </c>
      <c r="O1936" s="74">
        <f t="shared" si="881"/>
        <v>4935</v>
      </c>
      <c r="P1936" s="73">
        <f t="shared" si="877"/>
        <v>0</v>
      </c>
      <c r="Q1936" s="75">
        <v>225</v>
      </c>
      <c r="R1936" s="73">
        <f t="shared" ref="R1936:R1977" si="885">Q1936*I1936</f>
        <v>23625</v>
      </c>
      <c r="S1936" s="76">
        <f t="shared" si="867"/>
        <v>0.2088888888888889</v>
      </c>
      <c r="T1936" s="77">
        <v>107</v>
      </c>
      <c r="U1936" s="78">
        <f t="shared" si="882"/>
        <v>-60</v>
      </c>
      <c r="V1936" s="73">
        <f t="shared" si="883"/>
        <v>11235</v>
      </c>
      <c r="W1936" s="73">
        <f t="shared" si="869"/>
        <v>-6300</v>
      </c>
      <c r="X1936" s="76">
        <f t="shared" si="870"/>
        <v>-0.56074766355140193</v>
      </c>
      <c r="Y1936" s="73">
        <f t="shared" si="871"/>
        <v>70.5</v>
      </c>
      <c r="Z1936" s="73">
        <f t="shared" si="872"/>
        <v>0</v>
      </c>
      <c r="AA1936" s="73">
        <f t="shared" si="878"/>
        <v>0</v>
      </c>
      <c r="AB1936" s="73">
        <f t="shared" si="874"/>
        <v>36.5</v>
      </c>
      <c r="AC1936" s="73">
        <f t="shared" si="879"/>
        <v>3832.5</v>
      </c>
      <c r="AD1936" s="73">
        <f t="shared" si="880"/>
        <v>7402.5</v>
      </c>
      <c r="AE1936" s="73">
        <v>0</v>
      </c>
    </row>
    <row r="1937" spans="1:31" ht="15" customHeight="1">
      <c r="A1937" s="5" t="s">
        <v>104</v>
      </c>
      <c r="B1937" s="6" t="str">
        <f>IFERROR(VLOOKUP(A1937,'Distributor List'!$A$2:$D$77,2,0),"-")</f>
        <v>Lahore</v>
      </c>
      <c r="C1937" s="6" t="str">
        <f>IFERROR(VLOOKUP(A1937,'Distributor List'!$A$2:$D$77,3,0),"-")</f>
        <v>Center-1</v>
      </c>
      <c r="D1937" s="6" t="str">
        <f>IFERROR(VLOOKUP(A1937,'Distributor List'!$A$2:$F$77,6,0),"-")</f>
        <v>Pak-1</v>
      </c>
      <c r="E1937" s="6" t="str">
        <f>IFERROR(VLOOKUP(A1937,'Distributor List'!$A$2:$D$77,4,0),"-")</f>
        <v>Distributor</v>
      </c>
      <c r="F1937" s="6" t="str">
        <f>IFERROR(VLOOKUP(H1937,'Price List'!$A$2:$H$109,8,0),"-")</f>
        <v>Medicronis</v>
      </c>
      <c r="G1937" s="6" t="str">
        <f>IFERROR(VLOOKUP(A1937,'Distributor List'!$A$2:$E$77,5,0),"-")</f>
        <v>Usama Ashfaq</v>
      </c>
      <c r="H1937" s="59" t="s">
        <v>210</v>
      </c>
      <c r="I1937" s="57">
        <v>170</v>
      </c>
      <c r="J1937" s="72">
        <v>31</v>
      </c>
      <c r="K1937" s="72">
        <v>86</v>
      </c>
      <c r="L1937" s="73">
        <f t="shared" si="884"/>
        <v>5270</v>
      </c>
      <c r="M1937" s="73">
        <f t="shared" si="863"/>
        <v>14620</v>
      </c>
      <c r="N1937" s="74">
        <v>31</v>
      </c>
      <c r="O1937" s="74">
        <f t="shared" si="881"/>
        <v>5270</v>
      </c>
      <c r="P1937" s="73">
        <f t="shared" si="877"/>
        <v>0</v>
      </c>
      <c r="Q1937" s="75">
        <v>225</v>
      </c>
      <c r="R1937" s="73">
        <f t="shared" si="885"/>
        <v>38250</v>
      </c>
      <c r="S1937" s="76">
        <f t="shared" si="867"/>
        <v>0.13777777777777778</v>
      </c>
      <c r="T1937" s="77">
        <v>54</v>
      </c>
      <c r="U1937" s="78">
        <f t="shared" si="882"/>
        <v>-23</v>
      </c>
      <c r="V1937" s="73">
        <f t="shared" si="883"/>
        <v>9180</v>
      </c>
      <c r="W1937" s="73">
        <f t="shared" si="869"/>
        <v>-3910</v>
      </c>
      <c r="X1937" s="76">
        <f t="shared" si="870"/>
        <v>-0.42592592592592593</v>
      </c>
      <c r="Y1937" s="73">
        <f t="shared" si="871"/>
        <v>46.5</v>
      </c>
      <c r="Z1937" s="73">
        <f t="shared" si="872"/>
        <v>0</v>
      </c>
      <c r="AA1937" s="73">
        <f t="shared" si="878"/>
        <v>0</v>
      </c>
      <c r="AB1937" s="73">
        <f t="shared" si="874"/>
        <v>39.5</v>
      </c>
      <c r="AC1937" s="73">
        <f t="shared" si="879"/>
        <v>6715</v>
      </c>
      <c r="AD1937" s="73">
        <f t="shared" si="880"/>
        <v>7905</v>
      </c>
      <c r="AE1937" s="73">
        <v>0</v>
      </c>
    </row>
    <row r="1938" spans="1:31" ht="15" customHeight="1">
      <c r="A1938" s="5" t="s">
        <v>104</v>
      </c>
      <c r="B1938" s="6" t="str">
        <f>IFERROR(VLOOKUP(A1938,'Distributor List'!$A$2:$D$77,2,0),"-")</f>
        <v>Lahore</v>
      </c>
      <c r="C1938" s="6" t="str">
        <f>IFERROR(VLOOKUP(A1938,'Distributor List'!$A$2:$D$77,3,0),"-")</f>
        <v>Center-1</v>
      </c>
      <c r="D1938" s="6" t="str">
        <f>IFERROR(VLOOKUP(A1938,'Distributor List'!$A$2:$F$77,6,0),"-")</f>
        <v>Pak-1</v>
      </c>
      <c r="E1938" s="6" t="str">
        <f>IFERROR(VLOOKUP(A1938,'Distributor List'!$A$2:$D$77,4,0),"-")</f>
        <v>Distributor</v>
      </c>
      <c r="F1938" s="6" t="str">
        <f>IFERROR(VLOOKUP(H1938,'Price List'!$A$2:$H$109,8,0),"-")</f>
        <v>Medicronis</v>
      </c>
      <c r="G1938" s="6" t="str">
        <f>IFERROR(VLOOKUP(A1938,'Distributor List'!$A$2:$E$77,5,0),"-")</f>
        <v>Usama Ashfaq</v>
      </c>
      <c r="H1938" s="10" t="s">
        <v>211</v>
      </c>
      <c r="I1938" s="58">
        <v>120</v>
      </c>
      <c r="J1938" s="72">
        <v>29</v>
      </c>
      <c r="K1938" s="72">
        <v>25</v>
      </c>
      <c r="L1938" s="73">
        <f t="shared" si="884"/>
        <v>3480</v>
      </c>
      <c r="M1938" s="73">
        <f t="shared" si="863"/>
        <v>3000</v>
      </c>
      <c r="N1938" s="74">
        <v>29</v>
      </c>
      <c r="O1938" s="74">
        <f t="shared" si="881"/>
        <v>3480</v>
      </c>
      <c r="P1938" s="73">
        <f t="shared" si="877"/>
        <v>0</v>
      </c>
      <c r="Q1938" s="75">
        <v>113.4</v>
      </c>
      <c r="R1938" s="73">
        <f t="shared" si="885"/>
        <v>13608</v>
      </c>
      <c r="S1938" s="76">
        <f t="shared" si="867"/>
        <v>0.25573192239858905</v>
      </c>
      <c r="T1938" s="77">
        <v>54</v>
      </c>
      <c r="U1938" s="78">
        <f t="shared" si="882"/>
        <v>-25</v>
      </c>
      <c r="V1938" s="73">
        <f t="shared" si="883"/>
        <v>6480</v>
      </c>
      <c r="W1938" s="73">
        <f t="shared" si="869"/>
        <v>-3000</v>
      </c>
      <c r="X1938" s="76">
        <f t="shared" si="870"/>
        <v>-0.46296296296296291</v>
      </c>
      <c r="Y1938" s="73">
        <f t="shared" si="871"/>
        <v>43.5</v>
      </c>
      <c r="Z1938" s="73">
        <f t="shared" si="872"/>
        <v>18.5</v>
      </c>
      <c r="AA1938" s="73">
        <f t="shared" si="878"/>
        <v>2220</v>
      </c>
      <c r="AB1938" s="73">
        <f t="shared" si="874"/>
        <v>0</v>
      </c>
      <c r="AC1938" s="73">
        <f t="shared" si="879"/>
        <v>0</v>
      </c>
      <c r="AD1938" s="73">
        <f t="shared" si="880"/>
        <v>5220</v>
      </c>
      <c r="AE1938" s="73">
        <v>0</v>
      </c>
    </row>
    <row r="1939" spans="1:31" ht="15" customHeight="1">
      <c r="A1939" s="5" t="s">
        <v>106</v>
      </c>
      <c r="B1939" s="6" t="str">
        <f>IFERROR(VLOOKUP(A1939,'Distributor List'!$A$2:$D$77,2,0),"-")</f>
        <v>Kasur</v>
      </c>
      <c r="C1939" s="6" t="str">
        <f>IFERROR(VLOOKUP(A1939,'Distributor List'!$A$2:$D$77,3,0),"-")</f>
        <v>Center-1</v>
      </c>
      <c r="D1939" s="6" t="str">
        <f>IFERROR(VLOOKUP(A1939,'Distributor List'!$A$2:$F$77,6,0),"-")</f>
        <v>Pak-1</v>
      </c>
      <c r="E1939" s="6" t="str">
        <f>IFERROR(VLOOKUP(A1939,'Distributor List'!$A$2:$D$77,4,0),"-")</f>
        <v>Distributor</v>
      </c>
      <c r="F1939" s="6" t="str">
        <f>IFERROR(VLOOKUP(H1939,'Price List'!$A$2:$H$109,8,0),"-")</f>
        <v>Medicronis</v>
      </c>
      <c r="G1939" s="6" t="str">
        <f>IFERROR(VLOOKUP(A1939,'Distributor List'!$A$2:$E$77,5,0),"-")</f>
        <v>Usama Ashfaq</v>
      </c>
      <c r="H1939" s="10" t="s">
        <v>212</v>
      </c>
      <c r="I1939" s="58">
        <v>60</v>
      </c>
      <c r="J1939" s="72">
        <v>21</v>
      </c>
      <c r="K1939" s="72">
        <v>187</v>
      </c>
      <c r="L1939" s="73">
        <f t="shared" si="884"/>
        <v>1260</v>
      </c>
      <c r="M1939" s="73">
        <f t="shared" si="863"/>
        <v>11220</v>
      </c>
      <c r="N1939" s="74">
        <v>21</v>
      </c>
      <c r="O1939" s="74">
        <f t="shared" si="881"/>
        <v>1260</v>
      </c>
      <c r="P1939" s="73">
        <f t="shared" si="877"/>
        <v>0</v>
      </c>
      <c r="Q1939" s="75">
        <v>170.1</v>
      </c>
      <c r="R1939" s="73">
        <f t="shared" si="885"/>
        <v>10206</v>
      </c>
      <c r="S1939" s="76">
        <f t="shared" ref="S1939:S1964" si="886">IFERROR(L1939/R1939,"-")</f>
        <v>0.12345679012345678</v>
      </c>
      <c r="T1939" s="77">
        <v>50</v>
      </c>
      <c r="U1939" s="78">
        <f t="shared" si="882"/>
        <v>-29</v>
      </c>
      <c r="V1939" s="73">
        <f t="shared" si="883"/>
        <v>3000</v>
      </c>
      <c r="W1939" s="73">
        <f t="shared" ref="W1939:W1964" si="887">L1939-V1939</f>
        <v>-1740</v>
      </c>
      <c r="X1939" s="76">
        <f t="shared" ref="X1939:X1964" si="888">IFERROR(L1939/V1939-1,"-")</f>
        <v>-0.58000000000000007</v>
      </c>
      <c r="Y1939" s="73">
        <f t="shared" ref="Y1939:Y1964" si="889">(J1939)/1*1.5</f>
        <v>31.5</v>
      </c>
      <c r="Z1939" s="73">
        <f t="shared" ref="Z1939:Z1964" si="890">IF(Y1939&gt;K1939,Y1939-K1939,0)</f>
        <v>0</v>
      </c>
      <c r="AA1939" s="73">
        <f t="shared" si="878"/>
        <v>0</v>
      </c>
      <c r="AB1939" s="73">
        <f t="shared" ref="AB1939:AB1964" si="891">IF(Y1939&lt;K1939,K1939-Y1939,0)</f>
        <v>155.5</v>
      </c>
      <c r="AC1939" s="73">
        <f t="shared" si="879"/>
        <v>9330</v>
      </c>
      <c r="AD1939" s="73">
        <f t="shared" si="880"/>
        <v>1890</v>
      </c>
      <c r="AE1939" s="73">
        <v>0</v>
      </c>
    </row>
    <row r="1940" spans="1:31" ht="15" customHeight="1">
      <c r="A1940" s="5" t="s">
        <v>106</v>
      </c>
      <c r="B1940" s="6" t="str">
        <f>IFERROR(VLOOKUP(A1940,'Distributor List'!$A$2:$D$77,2,0),"-")</f>
        <v>Kasur</v>
      </c>
      <c r="C1940" s="6" t="str">
        <f>IFERROR(VLOOKUP(A1940,'Distributor List'!$A$2:$D$77,3,0),"-")</f>
        <v>Center-1</v>
      </c>
      <c r="D1940" s="6" t="str">
        <f>IFERROR(VLOOKUP(A1940,'Distributor List'!$A$2:$F$77,6,0),"-")</f>
        <v>Pak-1</v>
      </c>
      <c r="E1940" s="6" t="str">
        <f>IFERROR(VLOOKUP(A1940,'Distributor List'!$A$2:$D$77,4,0),"-")</f>
        <v>Distributor</v>
      </c>
      <c r="F1940" s="6" t="str">
        <f>IFERROR(VLOOKUP(H1940,'Price List'!$A$2:$H$109,8,0),"-")</f>
        <v>Medicronis</v>
      </c>
      <c r="G1940" s="6" t="str">
        <f>IFERROR(VLOOKUP(A1940,'Distributor List'!$A$2:$E$77,5,0),"-")</f>
        <v>Usama Ashfaq</v>
      </c>
      <c r="H1940" s="10" t="s">
        <v>11</v>
      </c>
      <c r="I1940" s="58">
        <v>80</v>
      </c>
      <c r="J1940" s="72">
        <v>35</v>
      </c>
      <c r="K1940" s="72">
        <v>35</v>
      </c>
      <c r="L1940" s="73">
        <f t="shared" si="884"/>
        <v>2800</v>
      </c>
      <c r="M1940" s="73">
        <f t="shared" si="863"/>
        <v>2800</v>
      </c>
      <c r="N1940" s="74">
        <v>35</v>
      </c>
      <c r="O1940" s="74">
        <f t="shared" si="881"/>
        <v>2800</v>
      </c>
      <c r="P1940" s="73">
        <f t="shared" si="877"/>
        <v>0</v>
      </c>
      <c r="Q1940" s="75">
        <v>464.4</v>
      </c>
      <c r="R1940" s="73">
        <f t="shared" si="885"/>
        <v>37152</v>
      </c>
      <c r="S1940" s="76">
        <f t="shared" si="886"/>
        <v>7.5366063738156755E-2</v>
      </c>
      <c r="T1940" s="77">
        <v>81</v>
      </c>
      <c r="U1940" s="78">
        <f t="shared" si="882"/>
        <v>-46</v>
      </c>
      <c r="V1940" s="73">
        <f t="shared" si="883"/>
        <v>6480</v>
      </c>
      <c r="W1940" s="73">
        <f t="shared" si="887"/>
        <v>-3680</v>
      </c>
      <c r="X1940" s="76">
        <f t="shared" si="888"/>
        <v>-0.56790123456790131</v>
      </c>
      <c r="Y1940" s="73">
        <f t="shared" si="889"/>
        <v>52.5</v>
      </c>
      <c r="Z1940" s="73">
        <f t="shared" si="890"/>
        <v>17.5</v>
      </c>
      <c r="AA1940" s="73">
        <f t="shared" si="878"/>
        <v>1400</v>
      </c>
      <c r="AB1940" s="73">
        <f t="shared" si="891"/>
        <v>0</v>
      </c>
      <c r="AC1940" s="73">
        <f t="shared" si="879"/>
        <v>0</v>
      </c>
      <c r="AD1940" s="73">
        <f t="shared" si="880"/>
        <v>4200</v>
      </c>
      <c r="AE1940" s="73">
        <v>0</v>
      </c>
    </row>
    <row r="1941" spans="1:31" ht="15" customHeight="1">
      <c r="A1941" s="5" t="s">
        <v>106</v>
      </c>
      <c r="B1941" s="6" t="str">
        <f>IFERROR(VLOOKUP(A1941,'Distributor List'!$A$2:$D$77,2,0),"-")</f>
        <v>Kasur</v>
      </c>
      <c r="C1941" s="6" t="str">
        <f>IFERROR(VLOOKUP(A1941,'Distributor List'!$A$2:$D$77,3,0),"-")</f>
        <v>Center-1</v>
      </c>
      <c r="D1941" s="6" t="str">
        <f>IFERROR(VLOOKUP(A1941,'Distributor List'!$A$2:$F$77,6,0),"-")</f>
        <v>Pak-1</v>
      </c>
      <c r="E1941" s="6" t="str">
        <f>IFERROR(VLOOKUP(A1941,'Distributor List'!$A$2:$D$77,4,0),"-")</f>
        <v>Distributor</v>
      </c>
      <c r="F1941" s="6" t="str">
        <f>IFERROR(VLOOKUP(H1941,'Price List'!$A$2:$H$109,8,0),"-")</f>
        <v>Medicronis</v>
      </c>
      <c r="G1941" s="6" t="str">
        <f>IFERROR(VLOOKUP(A1941,'Distributor List'!$A$2:$E$77,5,0),"-")</f>
        <v>Usama Ashfaq</v>
      </c>
      <c r="H1941" s="10" t="s">
        <v>143</v>
      </c>
      <c r="I1941" s="58">
        <v>105</v>
      </c>
      <c r="J1941" s="72">
        <v>263</v>
      </c>
      <c r="K1941" s="72">
        <v>1</v>
      </c>
      <c r="L1941" s="73">
        <f t="shared" si="884"/>
        <v>27615</v>
      </c>
      <c r="M1941" s="73">
        <f t="shared" si="863"/>
        <v>105</v>
      </c>
      <c r="N1941" s="74">
        <v>263</v>
      </c>
      <c r="O1941" s="74">
        <f t="shared" si="881"/>
        <v>27615</v>
      </c>
      <c r="P1941" s="73">
        <f t="shared" si="877"/>
        <v>0</v>
      </c>
      <c r="Q1941" s="75">
        <v>471.69</v>
      </c>
      <c r="R1941" s="73">
        <f t="shared" si="885"/>
        <v>49527.45</v>
      </c>
      <c r="S1941" s="76">
        <f t="shared" si="886"/>
        <v>0.5575695901969514</v>
      </c>
      <c r="T1941" s="77">
        <v>158</v>
      </c>
      <c r="U1941" s="78">
        <f t="shared" si="882"/>
        <v>105</v>
      </c>
      <c r="V1941" s="73">
        <f t="shared" si="883"/>
        <v>16590</v>
      </c>
      <c r="W1941" s="73">
        <f t="shared" si="887"/>
        <v>11025</v>
      </c>
      <c r="X1941" s="76">
        <f t="shared" si="888"/>
        <v>0.66455696202531644</v>
      </c>
      <c r="Y1941" s="73">
        <f t="shared" si="889"/>
        <v>394.5</v>
      </c>
      <c r="Z1941" s="73">
        <f t="shared" si="890"/>
        <v>393.5</v>
      </c>
      <c r="AA1941" s="73">
        <f t="shared" si="878"/>
        <v>41317.5</v>
      </c>
      <c r="AB1941" s="73">
        <f t="shared" si="891"/>
        <v>0</v>
      </c>
      <c r="AC1941" s="73">
        <f t="shared" si="879"/>
        <v>0</v>
      </c>
      <c r="AD1941" s="73">
        <f t="shared" si="880"/>
        <v>41422.5</v>
      </c>
      <c r="AE1941" s="73">
        <v>0</v>
      </c>
    </row>
    <row r="1942" spans="1:31" ht="15" customHeight="1">
      <c r="A1942" s="5" t="s">
        <v>106</v>
      </c>
      <c r="B1942" s="6" t="str">
        <f>IFERROR(VLOOKUP(A1942,'Distributor List'!$A$2:$D$77,2,0),"-")</f>
        <v>Kasur</v>
      </c>
      <c r="C1942" s="6" t="str">
        <f>IFERROR(VLOOKUP(A1942,'Distributor List'!$A$2:$D$77,3,0),"-")</f>
        <v>Center-1</v>
      </c>
      <c r="D1942" s="6" t="str">
        <f>IFERROR(VLOOKUP(A1942,'Distributor List'!$A$2:$F$77,6,0),"-")</f>
        <v>Pak-1</v>
      </c>
      <c r="E1942" s="6" t="str">
        <f>IFERROR(VLOOKUP(A1942,'Distributor List'!$A$2:$D$77,4,0),"-")</f>
        <v>Distributor</v>
      </c>
      <c r="F1942" s="6" t="str">
        <f>IFERROR(VLOOKUP(H1942,'Price List'!$A$2:$H$109,8,0),"-")</f>
        <v>Transformer</v>
      </c>
      <c r="G1942" s="6" t="str">
        <f>IFERROR(VLOOKUP(A1942,'Distributor List'!$A$2:$E$77,5,0),"-")</f>
        <v>Usama Ashfaq</v>
      </c>
      <c r="H1942" s="10" t="s">
        <v>178</v>
      </c>
      <c r="I1942" s="58">
        <v>391</v>
      </c>
      <c r="J1942" s="72">
        <v>0</v>
      </c>
      <c r="K1942" s="72">
        <v>0</v>
      </c>
      <c r="L1942" s="73">
        <f t="shared" si="884"/>
        <v>0</v>
      </c>
      <c r="M1942" s="73">
        <f t="shared" si="863"/>
        <v>0</v>
      </c>
      <c r="N1942" s="74">
        <v>0</v>
      </c>
      <c r="O1942" s="74">
        <f t="shared" si="881"/>
        <v>0</v>
      </c>
      <c r="P1942" s="73">
        <f t="shared" si="877"/>
        <v>0</v>
      </c>
      <c r="Q1942" s="75">
        <v>125</v>
      </c>
      <c r="R1942" s="73">
        <f t="shared" si="885"/>
        <v>48875</v>
      </c>
      <c r="S1942" s="76">
        <f t="shared" si="886"/>
        <v>0</v>
      </c>
      <c r="T1942" s="77">
        <v>0</v>
      </c>
      <c r="U1942" s="78">
        <f t="shared" si="882"/>
        <v>0</v>
      </c>
      <c r="V1942" s="73">
        <f t="shared" si="883"/>
        <v>0</v>
      </c>
      <c r="W1942" s="73">
        <f t="shared" si="887"/>
        <v>0</v>
      </c>
      <c r="X1942" s="76" t="str">
        <f t="shared" si="888"/>
        <v>-</v>
      </c>
      <c r="Y1942" s="73">
        <f t="shared" si="889"/>
        <v>0</v>
      </c>
      <c r="Z1942" s="73">
        <f t="shared" si="890"/>
        <v>0</v>
      </c>
      <c r="AA1942" s="73">
        <f t="shared" si="878"/>
        <v>0</v>
      </c>
      <c r="AB1942" s="73">
        <f t="shared" si="891"/>
        <v>0</v>
      </c>
      <c r="AC1942" s="73">
        <f t="shared" si="879"/>
        <v>0</v>
      </c>
      <c r="AD1942" s="73">
        <f t="shared" si="880"/>
        <v>0</v>
      </c>
      <c r="AE1942" s="73">
        <v>0</v>
      </c>
    </row>
    <row r="1943" spans="1:31" ht="15" customHeight="1">
      <c r="A1943" s="5" t="s">
        <v>106</v>
      </c>
      <c r="B1943" s="6" t="str">
        <f>IFERROR(VLOOKUP(A1943,'Distributor List'!$A$2:$D$77,2,0),"-")</f>
        <v>Kasur</v>
      </c>
      <c r="C1943" s="6" t="str">
        <f>IFERROR(VLOOKUP(A1943,'Distributor List'!$A$2:$D$77,3,0),"-")</f>
        <v>Center-1</v>
      </c>
      <c r="D1943" s="6" t="str">
        <f>IFERROR(VLOOKUP(A1943,'Distributor List'!$A$2:$F$77,6,0),"-")</f>
        <v>Pak-1</v>
      </c>
      <c r="E1943" s="6" t="str">
        <f>IFERROR(VLOOKUP(A1943,'Distributor List'!$A$2:$D$77,4,0),"-")</f>
        <v>Distributor</v>
      </c>
      <c r="F1943" s="6" t="str">
        <f>IFERROR(VLOOKUP(H1943,'Price List'!$A$2:$H$109,8,0),"-")</f>
        <v>Transformer</v>
      </c>
      <c r="G1943" s="6" t="str">
        <f>IFERROR(VLOOKUP(A1943,'Distributor List'!$A$2:$E$77,5,0),"-")</f>
        <v>Usama Ashfaq</v>
      </c>
      <c r="H1943" s="10" t="s">
        <v>179</v>
      </c>
      <c r="I1943" s="58">
        <v>616.25</v>
      </c>
      <c r="J1943" s="72">
        <v>0</v>
      </c>
      <c r="K1943" s="72">
        <v>0</v>
      </c>
      <c r="L1943" s="73">
        <f t="shared" si="884"/>
        <v>0</v>
      </c>
      <c r="M1943" s="73">
        <f t="shared" ref="M1943:M2006" si="892">K1943*I1943</f>
        <v>0</v>
      </c>
      <c r="N1943" s="74">
        <v>0</v>
      </c>
      <c r="O1943" s="74">
        <f t="shared" si="881"/>
        <v>0</v>
      </c>
      <c r="P1943" s="73">
        <f t="shared" si="877"/>
        <v>0</v>
      </c>
      <c r="Q1943" s="75">
        <v>200</v>
      </c>
      <c r="R1943" s="73">
        <f t="shared" si="885"/>
        <v>123250</v>
      </c>
      <c r="S1943" s="76">
        <f t="shared" si="886"/>
        <v>0</v>
      </c>
      <c r="T1943" s="77">
        <v>0</v>
      </c>
      <c r="U1943" s="78">
        <f t="shared" si="882"/>
        <v>0</v>
      </c>
      <c r="V1943" s="73">
        <f t="shared" si="883"/>
        <v>0</v>
      </c>
      <c r="W1943" s="73">
        <f t="shared" si="887"/>
        <v>0</v>
      </c>
      <c r="X1943" s="76" t="str">
        <f t="shared" si="888"/>
        <v>-</v>
      </c>
      <c r="Y1943" s="73">
        <f t="shared" si="889"/>
        <v>0</v>
      </c>
      <c r="Z1943" s="73">
        <f t="shared" si="890"/>
        <v>0</v>
      </c>
      <c r="AA1943" s="73">
        <f t="shared" si="878"/>
        <v>0</v>
      </c>
      <c r="AB1943" s="73">
        <f t="shared" si="891"/>
        <v>0</v>
      </c>
      <c r="AC1943" s="73">
        <f t="shared" si="879"/>
        <v>0</v>
      </c>
      <c r="AD1943" s="73">
        <f t="shared" si="880"/>
        <v>0</v>
      </c>
      <c r="AE1943" s="73">
        <v>0</v>
      </c>
    </row>
    <row r="1944" spans="1:31" ht="15" customHeight="1">
      <c r="A1944" s="5" t="s">
        <v>106</v>
      </c>
      <c r="B1944" s="6" t="str">
        <f>IFERROR(VLOOKUP(A1944,'Distributor List'!$A$2:$D$77,2,0),"-")</f>
        <v>Kasur</v>
      </c>
      <c r="C1944" s="6" t="str">
        <f>IFERROR(VLOOKUP(A1944,'Distributor List'!$A$2:$D$77,3,0),"-")</f>
        <v>Center-1</v>
      </c>
      <c r="D1944" s="6" t="str">
        <f>IFERROR(VLOOKUP(A1944,'Distributor List'!$A$2:$F$77,6,0),"-")</f>
        <v>Pak-1</v>
      </c>
      <c r="E1944" s="6" t="str">
        <f>IFERROR(VLOOKUP(A1944,'Distributor List'!$A$2:$D$77,4,0),"-")</f>
        <v>Distributor</v>
      </c>
      <c r="F1944" s="6" t="str">
        <f>IFERROR(VLOOKUP(H1944,'Price List'!$A$2:$H$109,8,0),"-")</f>
        <v>Medicronis</v>
      </c>
      <c r="G1944" s="6" t="str">
        <f>IFERROR(VLOOKUP(A1944,'Distributor List'!$A$2:$E$77,5,0),"-")</f>
        <v>Usama Ashfaq</v>
      </c>
      <c r="H1944" s="10" t="s">
        <v>180</v>
      </c>
      <c r="I1944" s="58">
        <v>270</v>
      </c>
      <c r="J1944" s="72">
        <v>131</v>
      </c>
      <c r="K1944" s="72">
        <v>154</v>
      </c>
      <c r="L1944" s="73">
        <f t="shared" si="884"/>
        <v>35370</v>
      </c>
      <c r="M1944" s="73">
        <f t="shared" si="892"/>
        <v>41580</v>
      </c>
      <c r="N1944" s="74">
        <v>131</v>
      </c>
      <c r="O1944" s="74">
        <f t="shared" si="881"/>
        <v>35370</v>
      </c>
      <c r="P1944" s="73">
        <f t="shared" si="877"/>
        <v>0</v>
      </c>
      <c r="Q1944" s="75">
        <v>113.4</v>
      </c>
      <c r="R1944" s="73">
        <f t="shared" si="885"/>
        <v>30618</v>
      </c>
      <c r="S1944" s="76">
        <f t="shared" si="886"/>
        <v>1.1552028218694885</v>
      </c>
      <c r="T1944" s="77">
        <v>196</v>
      </c>
      <c r="U1944" s="78">
        <f t="shared" si="882"/>
        <v>-65</v>
      </c>
      <c r="V1944" s="73">
        <f t="shared" si="883"/>
        <v>52920</v>
      </c>
      <c r="W1944" s="73">
        <f t="shared" si="887"/>
        <v>-17550</v>
      </c>
      <c r="X1944" s="76">
        <f t="shared" si="888"/>
        <v>-0.33163265306122447</v>
      </c>
      <c r="Y1944" s="73">
        <f t="shared" si="889"/>
        <v>196.5</v>
      </c>
      <c r="Z1944" s="73">
        <f t="shared" si="890"/>
        <v>42.5</v>
      </c>
      <c r="AA1944" s="73">
        <f t="shared" si="878"/>
        <v>11475</v>
      </c>
      <c r="AB1944" s="73">
        <f t="shared" si="891"/>
        <v>0</v>
      </c>
      <c r="AC1944" s="73">
        <f t="shared" si="879"/>
        <v>0</v>
      </c>
      <c r="AD1944" s="73">
        <f t="shared" si="880"/>
        <v>53055</v>
      </c>
      <c r="AE1944" s="73">
        <v>0</v>
      </c>
    </row>
    <row r="1945" spans="1:31" ht="15" customHeight="1">
      <c r="A1945" s="5" t="s">
        <v>106</v>
      </c>
      <c r="B1945" s="6" t="str">
        <f>IFERROR(VLOOKUP(A1945,'Distributor List'!$A$2:$D$77,2,0),"-")</f>
        <v>Kasur</v>
      </c>
      <c r="C1945" s="6" t="str">
        <f>IFERROR(VLOOKUP(A1945,'Distributor List'!$A$2:$D$77,3,0),"-")</f>
        <v>Center-1</v>
      </c>
      <c r="D1945" s="6" t="str">
        <f>IFERROR(VLOOKUP(A1945,'Distributor List'!$A$2:$F$77,6,0),"-")</f>
        <v>Pak-1</v>
      </c>
      <c r="E1945" s="6" t="str">
        <f>IFERROR(VLOOKUP(A1945,'Distributor List'!$A$2:$D$77,4,0),"-")</f>
        <v>Distributor</v>
      </c>
      <c r="F1945" s="6" t="str">
        <f>IFERROR(VLOOKUP(H1945,'Price List'!$A$2:$H$109,8,0),"-")</f>
        <v>Medicronis</v>
      </c>
      <c r="G1945" s="6" t="str">
        <f>IFERROR(VLOOKUP(A1945,'Distributor List'!$A$2:$E$77,5,0),"-")</f>
        <v>Usama Ashfaq</v>
      </c>
      <c r="H1945" s="10" t="s">
        <v>181</v>
      </c>
      <c r="I1945" s="58">
        <v>670</v>
      </c>
      <c r="J1945" s="72">
        <v>28</v>
      </c>
      <c r="K1945" s="72">
        <v>13</v>
      </c>
      <c r="L1945" s="73">
        <f t="shared" si="884"/>
        <v>18760</v>
      </c>
      <c r="M1945" s="73">
        <f t="shared" si="892"/>
        <v>8710</v>
      </c>
      <c r="N1945" s="74">
        <v>28</v>
      </c>
      <c r="O1945" s="74">
        <f t="shared" si="881"/>
        <v>18760</v>
      </c>
      <c r="P1945" s="73">
        <f t="shared" si="877"/>
        <v>0</v>
      </c>
      <c r="Q1945" s="75">
        <v>27.3</v>
      </c>
      <c r="R1945" s="73">
        <f t="shared" si="885"/>
        <v>18291</v>
      </c>
      <c r="S1945" s="76">
        <f t="shared" si="886"/>
        <v>1.0256410256410255</v>
      </c>
      <c r="T1945" s="77">
        <v>9</v>
      </c>
      <c r="U1945" s="78">
        <f t="shared" si="882"/>
        <v>19</v>
      </c>
      <c r="V1945" s="73">
        <f t="shared" si="883"/>
        <v>6030</v>
      </c>
      <c r="W1945" s="73">
        <f t="shared" si="887"/>
        <v>12730</v>
      </c>
      <c r="X1945" s="76">
        <f t="shared" si="888"/>
        <v>2.1111111111111112</v>
      </c>
      <c r="Y1945" s="73">
        <f t="shared" si="889"/>
        <v>42</v>
      </c>
      <c r="Z1945" s="73">
        <f t="shared" si="890"/>
        <v>29</v>
      </c>
      <c r="AA1945" s="73">
        <f t="shared" si="878"/>
        <v>19430</v>
      </c>
      <c r="AB1945" s="73">
        <f t="shared" si="891"/>
        <v>0</v>
      </c>
      <c r="AC1945" s="73">
        <f t="shared" si="879"/>
        <v>0</v>
      </c>
      <c r="AD1945" s="73">
        <f t="shared" si="880"/>
        <v>28140</v>
      </c>
      <c r="AE1945" s="73">
        <v>0</v>
      </c>
    </row>
    <row r="1946" spans="1:31" ht="15" customHeight="1">
      <c r="A1946" s="5" t="s">
        <v>106</v>
      </c>
      <c r="B1946" s="6" t="str">
        <f>IFERROR(VLOOKUP(A1946,'Distributor List'!$A$2:$D$77,2,0),"-")</f>
        <v>Kasur</v>
      </c>
      <c r="C1946" s="6" t="str">
        <f>IFERROR(VLOOKUP(A1946,'Distributor List'!$A$2:$D$77,3,0),"-")</f>
        <v>Center-1</v>
      </c>
      <c r="D1946" s="6" t="str">
        <f>IFERROR(VLOOKUP(A1946,'Distributor List'!$A$2:$F$77,6,0),"-")</f>
        <v>Pak-1</v>
      </c>
      <c r="E1946" s="6" t="str">
        <f>IFERROR(VLOOKUP(A1946,'Distributor List'!$A$2:$D$77,4,0),"-")</f>
        <v>Distributor</v>
      </c>
      <c r="F1946" s="6" t="str">
        <f>IFERROR(VLOOKUP(H1946,'Price List'!$A$2:$H$109,8,0),"-")</f>
        <v>Medicronis</v>
      </c>
      <c r="G1946" s="6" t="str">
        <f>IFERROR(VLOOKUP(A1946,'Distributor List'!$A$2:$E$77,5,0),"-")</f>
        <v>Usama Ashfaq</v>
      </c>
      <c r="H1946" s="10" t="s">
        <v>182</v>
      </c>
      <c r="I1946" s="58">
        <v>60</v>
      </c>
      <c r="J1946" s="72">
        <v>10</v>
      </c>
      <c r="K1946" s="72">
        <v>48</v>
      </c>
      <c r="L1946" s="73">
        <f t="shared" si="884"/>
        <v>600</v>
      </c>
      <c r="M1946" s="73">
        <f t="shared" si="892"/>
        <v>2880</v>
      </c>
      <c r="N1946" s="74">
        <v>10</v>
      </c>
      <c r="O1946" s="74">
        <f t="shared" si="881"/>
        <v>600</v>
      </c>
      <c r="P1946" s="73">
        <f t="shared" si="877"/>
        <v>0</v>
      </c>
      <c r="Q1946" s="75">
        <v>54</v>
      </c>
      <c r="R1946" s="73">
        <f t="shared" si="885"/>
        <v>3240</v>
      </c>
      <c r="S1946" s="76">
        <f t="shared" si="886"/>
        <v>0.18518518518518517</v>
      </c>
      <c r="T1946" s="77">
        <v>10</v>
      </c>
      <c r="U1946" s="78">
        <f t="shared" si="882"/>
        <v>0</v>
      </c>
      <c r="V1946" s="73">
        <f t="shared" si="883"/>
        <v>600</v>
      </c>
      <c r="W1946" s="73">
        <f t="shared" si="887"/>
        <v>0</v>
      </c>
      <c r="X1946" s="76">
        <f t="shared" si="888"/>
        <v>0</v>
      </c>
      <c r="Y1946" s="73">
        <f t="shared" si="889"/>
        <v>15</v>
      </c>
      <c r="Z1946" s="73">
        <f t="shared" si="890"/>
        <v>0</v>
      </c>
      <c r="AA1946" s="73">
        <f t="shared" si="878"/>
        <v>0</v>
      </c>
      <c r="AB1946" s="73">
        <f t="shared" si="891"/>
        <v>33</v>
      </c>
      <c r="AC1946" s="73">
        <f t="shared" si="879"/>
        <v>1980</v>
      </c>
      <c r="AD1946" s="73">
        <f t="shared" si="880"/>
        <v>900</v>
      </c>
      <c r="AE1946" s="73">
        <v>0</v>
      </c>
    </row>
    <row r="1947" spans="1:31" ht="15" customHeight="1">
      <c r="A1947" s="5" t="s">
        <v>106</v>
      </c>
      <c r="B1947" s="6" t="str">
        <f>IFERROR(VLOOKUP(A1947,'Distributor List'!$A$2:$D$77,2,0),"-")</f>
        <v>Kasur</v>
      </c>
      <c r="C1947" s="6" t="str">
        <f>IFERROR(VLOOKUP(A1947,'Distributor List'!$A$2:$D$77,3,0),"-")</f>
        <v>Center-1</v>
      </c>
      <c r="D1947" s="6" t="str">
        <f>IFERROR(VLOOKUP(A1947,'Distributor List'!$A$2:$F$77,6,0),"-")</f>
        <v>Pak-1</v>
      </c>
      <c r="E1947" s="6" t="str">
        <f>IFERROR(VLOOKUP(A1947,'Distributor List'!$A$2:$D$77,4,0),"-")</f>
        <v>Distributor</v>
      </c>
      <c r="F1947" s="6" t="str">
        <f>IFERROR(VLOOKUP(H1947,'Price List'!$A$2:$H$109,8,0),"-")</f>
        <v>Medicronis</v>
      </c>
      <c r="G1947" s="6" t="str">
        <f>IFERROR(VLOOKUP(A1947,'Distributor List'!$A$2:$E$77,5,0),"-")</f>
        <v>Usama Ashfaq</v>
      </c>
      <c r="H1947" s="10" t="s">
        <v>183</v>
      </c>
      <c r="I1947" s="58">
        <v>78</v>
      </c>
      <c r="J1947" s="72">
        <v>80</v>
      </c>
      <c r="K1947" s="72">
        <v>120</v>
      </c>
      <c r="L1947" s="73">
        <f t="shared" si="884"/>
        <v>6240</v>
      </c>
      <c r="M1947" s="73">
        <f t="shared" si="892"/>
        <v>9360</v>
      </c>
      <c r="N1947" s="74">
        <v>80</v>
      </c>
      <c r="O1947" s="74">
        <f t="shared" si="881"/>
        <v>6240</v>
      </c>
      <c r="P1947" s="73">
        <f t="shared" si="877"/>
        <v>0</v>
      </c>
      <c r="Q1947" s="75">
        <v>54</v>
      </c>
      <c r="R1947" s="73">
        <f t="shared" si="885"/>
        <v>4212</v>
      </c>
      <c r="S1947" s="76">
        <f t="shared" si="886"/>
        <v>1.4814814814814814</v>
      </c>
      <c r="T1947" s="77">
        <v>30</v>
      </c>
      <c r="U1947" s="78">
        <f t="shared" si="882"/>
        <v>50</v>
      </c>
      <c r="V1947" s="73">
        <f t="shared" si="883"/>
        <v>2340</v>
      </c>
      <c r="W1947" s="73">
        <f t="shared" si="887"/>
        <v>3900</v>
      </c>
      <c r="X1947" s="76">
        <f t="shared" si="888"/>
        <v>1.6666666666666665</v>
      </c>
      <c r="Y1947" s="73">
        <f t="shared" si="889"/>
        <v>120</v>
      </c>
      <c r="Z1947" s="73">
        <f t="shared" si="890"/>
        <v>0</v>
      </c>
      <c r="AA1947" s="73">
        <f t="shared" si="878"/>
        <v>0</v>
      </c>
      <c r="AB1947" s="73">
        <f t="shared" si="891"/>
        <v>0</v>
      </c>
      <c r="AC1947" s="73">
        <f t="shared" si="879"/>
        <v>0</v>
      </c>
      <c r="AD1947" s="73">
        <f t="shared" si="880"/>
        <v>9360</v>
      </c>
      <c r="AE1947" s="73">
        <v>0</v>
      </c>
    </row>
    <row r="1948" spans="1:31" ht="15" customHeight="1">
      <c r="A1948" s="5" t="s">
        <v>106</v>
      </c>
      <c r="B1948" s="6" t="str">
        <f>IFERROR(VLOOKUP(A1948,'Distributor List'!$A$2:$D$77,2,0),"-")</f>
        <v>Kasur</v>
      </c>
      <c r="C1948" s="6" t="str">
        <f>IFERROR(VLOOKUP(A1948,'Distributor List'!$A$2:$D$77,3,0),"-")</f>
        <v>Center-1</v>
      </c>
      <c r="D1948" s="6" t="str">
        <f>IFERROR(VLOOKUP(A1948,'Distributor List'!$A$2:$F$77,6,0),"-")</f>
        <v>Pak-1</v>
      </c>
      <c r="E1948" s="6" t="str">
        <f>IFERROR(VLOOKUP(A1948,'Distributor List'!$A$2:$D$77,4,0),"-")</f>
        <v>Distributor</v>
      </c>
      <c r="F1948" s="6" t="str">
        <f>IFERROR(VLOOKUP(H1948,'Price List'!$A$2:$H$109,8,0),"-")</f>
        <v>Medicronis</v>
      </c>
      <c r="G1948" s="6" t="str">
        <f>IFERROR(VLOOKUP(A1948,'Distributor List'!$A$2:$E$77,5,0),"-")</f>
        <v>Usama Ashfaq</v>
      </c>
      <c r="H1948" s="10" t="s">
        <v>184</v>
      </c>
      <c r="I1948" s="58">
        <v>112</v>
      </c>
      <c r="J1948" s="72">
        <v>10</v>
      </c>
      <c r="K1948" s="72">
        <v>20</v>
      </c>
      <c r="L1948" s="73">
        <f t="shared" si="884"/>
        <v>1120</v>
      </c>
      <c r="M1948" s="73">
        <f t="shared" si="892"/>
        <v>2240</v>
      </c>
      <c r="N1948" s="74">
        <v>10</v>
      </c>
      <c r="O1948" s="74">
        <f t="shared" si="881"/>
        <v>1120</v>
      </c>
      <c r="P1948" s="73">
        <f t="shared" si="877"/>
        <v>0</v>
      </c>
      <c r="Q1948" s="75">
        <v>162</v>
      </c>
      <c r="R1948" s="73">
        <f t="shared" si="885"/>
        <v>18144</v>
      </c>
      <c r="S1948" s="76">
        <f t="shared" si="886"/>
        <v>6.1728395061728392E-2</v>
      </c>
      <c r="T1948" s="77">
        <v>10</v>
      </c>
      <c r="U1948" s="78">
        <f t="shared" si="882"/>
        <v>0</v>
      </c>
      <c r="V1948" s="73">
        <f t="shared" si="883"/>
        <v>1120</v>
      </c>
      <c r="W1948" s="73">
        <f t="shared" si="887"/>
        <v>0</v>
      </c>
      <c r="X1948" s="76">
        <f t="shared" si="888"/>
        <v>0</v>
      </c>
      <c r="Y1948" s="73">
        <f t="shared" si="889"/>
        <v>15</v>
      </c>
      <c r="Z1948" s="73">
        <f t="shared" si="890"/>
        <v>0</v>
      </c>
      <c r="AA1948" s="73">
        <f t="shared" si="878"/>
        <v>0</v>
      </c>
      <c r="AB1948" s="73">
        <f t="shared" si="891"/>
        <v>5</v>
      </c>
      <c r="AC1948" s="73">
        <f t="shared" si="879"/>
        <v>560</v>
      </c>
      <c r="AD1948" s="73">
        <f t="shared" si="880"/>
        <v>1680</v>
      </c>
      <c r="AE1948" s="73">
        <v>0</v>
      </c>
    </row>
    <row r="1949" spans="1:31" ht="15" customHeight="1">
      <c r="A1949" s="5" t="s">
        <v>106</v>
      </c>
      <c r="B1949" s="6" t="str">
        <f>IFERROR(VLOOKUP(A1949,'Distributor List'!$A$2:$D$77,2,0),"-")</f>
        <v>Kasur</v>
      </c>
      <c r="C1949" s="6" t="str">
        <f>IFERROR(VLOOKUP(A1949,'Distributor List'!$A$2:$D$77,3,0),"-")</f>
        <v>Center-1</v>
      </c>
      <c r="D1949" s="6" t="str">
        <f>IFERROR(VLOOKUP(A1949,'Distributor List'!$A$2:$F$77,6,0),"-")</f>
        <v>Pak-1</v>
      </c>
      <c r="E1949" s="6" t="str">
        <f>IFERROR(VLOOKUP(A1949,'Distributor List'!$A$2:$D$77,4,0),"-")</f>
        <v>Distributor</v>
      </c>
      <c r="F1949" s="6" t="str">
        <f>IFERROR(VLOOKUP(H1949,'Price List'!$A$2:$H$109,8,0),"-")</f>
        <v>Medicronis</v>
      </c>
      <c r="G1949" s="6" t="str">
        <f>IFERROR(VLOOKUP(A1949,'Distributor List'!$A$2:$E$77,5,0),"-")</f>
        <v>Usama Ashfaq</v>
      </c>
      <c r="H1949" s="10" t="s">
        <v>185</v>
      </c>
      <c r="I1949" s="58">
        <v>150</v>
      </c>
      <c r="J1949" s="72">
        <v>0</v>
      </c>
      <c r="K1949" s="72">
        <v>0</v>
      </c>
      <c r="L1949" s="73">
        <f t="shared" si="884"/>
        <v>0</v>
      </c>
      <c r="M1949" s="73">
        <f t="shared" si="892"/>
        <v>0</v>
      </c>
      <c r="N1949" s="74">
        <v>0</v>
      </c>
      <c r="O1949" s="74">
        <f t="shared" si="881"/>
        <v>0</v>
      </c>
      <c r="P1949" s="73">
        <f t="shared" si="877"/>
        <v>0</v>
      </c>
      <c r="Q1949" s="75">
        <v>86.4</v>
      </c>
      <c r="R1949" s="73">
        <f t="shared" si="885"/>
        <v>12960</v>
      </c>
      <c r="S1949" s="76">
        <f t="shared" si="886"/>
        <v>0</v>
      </c>
      <c r="T1949" s="77">
        <v>5</v>
      </c>
      <c r="U1949" s="78">
        <f t="shared" si="882"/>
        <v>-5</v>
      </c>
      <c r="V1949" s="73">
        <f t="shared" si="883"/>
        <v>750</v>
      </c>
      <c r="W1949" s="73">
        <f t="shared" si="887"/>
        <v>-750</v>
      </c>
      <c r="X1949" s="76">
        <f t="shared" si="888"/>
        <v>-1</v>
      </c>
      <c r="Y1949" s="73">
        <f t="shared" si="889"/>
        <v>0</v>
      </c>
      <c r="Z1949" s="73">
        <f t="shared" si="890"/>
        <v>0</v>
      </c>
      <c r="AA1949" s="73">
        <f t="shared" si="878"/>
        <v>0</v>
      </c>
      <c r="AB1949" s="73">
        <f t="shared" si="891"/>
        <v>0</v>
      </c>
      <c r="AC1949" s="73">
        <f t="shared" si="879"/>
        <v>0</v>
      </c>
      <c r="AD1949" s="73">
        <f t="shared" si="880"/>
        <v>0</v>
      </c>
      <c r="AE1949" s="73">
        <v>0</v>
      </c>
    </row>
    <row r="1950" spans="1:31" ht="15" customHeight="1">
      <c r="A1950" s="5" t="s">
        <v>106</v>
      </c>
      <c r="B1950" s="6" t="str">
        <f>IFERROR(VLOOKUP(A1950,'Distributor List'!$A$2:$D$77,2,0),"-")</f>
        <v>Kasur</v>
      </c>
      <c r="C1950" s="6" t="str">
        <f>IFERROR(VLOOKUP(A1950,'Distributor List'!$A$2:$D$77,3,0),"-")</f>
        <v>Center-1</v>
      </c>
      <c r="D1950" s="6" t="str">
        <f>IFERROR(VLOOKUP(A1950,'Distributor List'!$A$2:$F$77,6,0),"-")</f>
        <v>Pak-1</v>
      </c>
      <c r="E1950" s="6" t="str">
        <f>IFERROR(VLOOKUP(A1950,'Distributor List'!$A$2:$D$77,4,0),"-")</f>
        <v>Distributor</v>
      </c>
      <c r="F1950" s="6" t="str">
        <f>IFERROR(VLOOKUP(H1950,'Price List'!$A$2:$H$109,8,0),"-")</f>
        <v>Medicronis</v>
      </c>
      <c r="G1950" s="6" t="str">
        <f>IFERROR(VLOOKUP(A1950,'Distributor List'!$A$2:$E$77,5,0),"-")</f>
        <v>Usama Ashfaq</v>
      </c>
      <c r="H1950" s="10" t="s">
        <v>186</v>
      </c>
      <c r="I1950" s="58">
        <v>199</v>
      </c>
      <c r="J1950" s="72">
        <v>0</v>
      </c>
      <c r="K1950" s="72">
        <v>16</v>
      </c>
      <c r="L1950" s="73">
        <f t="shared" si="884"/>
        <v>0</v>
      </c>
      <c r="M1950" s="73">
        <f t="shared" si="892"/>
        <v>3184</v>
      </c>
      <c r="N1950" s="74">
        <v>0</v>
      </c>
      <c r="O1950" s="74">
        <f t="shared" si="881"/>
        <v>0</v>
      </c>
      <c r="P1950" s="73">
        <f t="shared" si="877"/>
        <v>0</v>
      </c>
      <c r="Q1950" s="75">
        <v>49.28</v>
      </c>
      <c r="R1950" s="73">
        <f t="shared" si="885"/>
        <v>9806.7199999999993</v>
      </c>
      <c r="S1950" s="76">
        <f t="shared" si="886"/>
        <v>0</v>
      </c>
      <c r="T1950" s="77">
        <v>0</v>
      </c>
      <c r="U1950" s="78">
        <f t="shared" si="882"/>
        <v>0</v>
      </c>
      <c r="V1950" s="73">
        <f t="shared" si="883"/>
        <v>0</v>
      </c>
      <c r="W1950" s="73">
        <f t="shared" si="887"/>
        <v>0</v>
      </c>
      <c r="X1950" s="76" t="str">
        <f t="shared" si="888"/>
        <v>-</v>
      </c>
      <c r="Y1950" s="73">
        <f t="shared" si="889"/>
        <v>0</v>
      </c>
      <c r="Z1950" s="73">
        <f t="shared" si="890"/>
        <v>0</v>
      </c>
      <c r="AA1950" s="73">
        <f t="shared" si="878"/>
        <v>0</v>
      </c>
      <c r="AB1950" s="73">
        <f t="shared" si="891"/>
        <v>16</v>
      </c>
      <c r="AC1950" s="73">
        <f t="shared" si="879"/>
        <v>3184</v>
      </c>
      <c r="AD1950" s="73">
        <f t="shared" si="880"/>
        <v>0</v>
      </c>
      <c r="AE1950" s="73">
        <v>0</v>
      </c>
    </row>
    <row r="1951" spans="1:31" ht="15" customHeight="1">
      <c r="A1951" s="5" t="s">
        <v>106</v>
      </c>
      <c r="B1951" s="6" t="str">
        <f>IFERROR(VLOOKUP(A1951,'Distributor List'!$A$2:$D$77,2,0),"-")</f>
        <v>Kasur</v>
      </c>
      <c r="C1951" s="6" t="str">
        <f>IFERROR(VLOOKUP(A1951,'Distributor List'!$A$2:$D$77,3,0),"-")</f>
        <v>Center-1</v>
      </c>
      <c r="D1951" s="6" t="str">
        <f>IFERROR(VLOOKUP(A1951,'Distributor List'!$A$2:$F$77,6,0),"-")</f>
        <v>Pak-1</v>
      </c>
      <c r="E1951" s="6" t="str">
        <f>IFERROR(VLOOKUP(A1951,'Distributor List'!$A$2:$D$77,4,0),"-")</f>
        <v>Distributor</v>
      </c>
      <c r="F1951" s="6" t="str">
        <f>IFERROR(VLOOKUP(H1951,'Price List'!$A$2:$H$109,8,0),"-")</f>
        <v>Transformer</v>
      </c>
      <c r="G1951" s="6" t="str">
        <f>IFERROR(VLOOKUP(A1951,'Distributor List'!$A$2:$E$77,5,0),"-")</f>
        <v>Usama Ashfaq</v>
      </c>
      <c r="H1951" s="10" t="s">
        <v>187</v>
      </c>
      <c r="I1951" s="58">
        <v>187</v>
      </c>
      <c r="J1951" s="72">
        <v>0</v>
      </c>
      <c r="K1951" s="72">
        <v>0</v>
      </c>
      <c r="L1951" s="73">
        <f t="shared" si="884"/>
        <v>0</v>
      </c>
      <c r="M1951" s="73">
        <f t="shared" si="892"/>
        <v>0</v>
      </c>
      <c r="N1951" s="74">
        <v>0</v>
      </c>
      <c r="O1951" s="74">
        <f t="shared" si="881"/>
        <v>0</v>
      </c>
      <c r="P1951" s="73">
        <f t="shared" si="877"/>
        <v>0</v>
      </c>
      <c r="Q1951" s="75">
        <v>120</v>
      </c>
      <c r="R1951" s="73">
        <f t="shared" si="885"/>
        <v>22440</v>
      </c>
      <c r="S1951" s="76">
        <f t="shared" si="886"/>
        <v>0</v>
      </c>
      <c r="T1951" s="77">
        <v>0</v>
      </c>
      <c r="U1951" s="78">
        <f t="shared" si="882"/>
        <v>0</v>
      </c>
      <c r="V1951" s="73">
        <f t="shared" si="883"/>
        <v>0</v>
      </c>
      <c r="W1951" s="73">
        <f t="shared" si="887"/>
        <v>0</v>
      </c>
      <c r="X1951" s="76" t="str">
        <f t="shared" si="888"/>
        <v>-</v>
      </c>
      <c r="Y1951" s="73">
        <f t="shared" si="889"/>
        <v>0</v>
      </c>
      <c r="Z1951" s="73">
        <f t="shared" si="890"/>
        <v>0</v>
      </c>
      <c r="AA1951" s="73">
        <f t="shared" si="878"/>
        <v>0</v>
      </c>
      <c r="AB1951" s="73">
        <f t="shared" si="891"/>
        <v>0</v>
      </c>
      <c r="AC1951" s="73">
        <f t="shared" si="879"/>
        <v>0</v>
      </c>
      <c r="AD1951" s="73">
        <f t="shared" si="880"/>
        <v>0</v>
      </c>
      <c r="AE1951" s="73">
        <v>0</v>
      </c>
    </row>
    <row r="1952" spans="1:31" ht="15" customHeight="1">
      <c r="A1952" s="5" t="s">
        <v>106</v>
      </c>
      <c r="B1952" s="6" t="str">
        <f>IFERROR(VLOOKUP(A1952,'Distributor List'!$A$2:$D$77,2,0),"-")</f>
        <v>Kasur</v>
      </c>
      <c r="C1952" s="6" t="str">
        <f>IFERROR(VLOOKUP(A1952,'Distributor List'!$A$2:$D$77,3,0),"-")</f>
        <v>Center-1</v>
      </c>
      <c r="D1952" s="6" t="str">
        <f>IFERROR(VLOOKUP(A1952,'Distributor List'!$A$2:$F$77,6,0),"-")</f>
        <v>Pak-1</v>
      </c>
      <c r="E1952" s="6" t="str">
        <f>IFERROR(VLOOKUP(A1952,'Distributor List'!$A$2:$D$77,4,0),"-")</f>
        <v>Distributor</v>
      </c>
      <c r="F1952" s="6" t="str">
        <f>IFERROR(VLOOKUP(H1952,'Price List'!$A$2:$H$109,8,0),"-")</f>
        <v>Medicronis</v>
      </c>
      <c r="G1952" s="6" t="str">
        <f>IFERROR(VLOOKUP(A1952,'Distributor List'!$A$2:$E$77,5,0),"-")</f>
        <v>Usama Ashfaq</v>
      </c>
      <c r="H1952" s="10" t="s">
        <v>188</v>
      </c>
      <c r="I1952" s="58">
        <v>110</v>
      </c>
      <c r="J1952" s="72">
        <v>13</v>
      </c>
      <c r="K1952" s="72">
        <v>87</v>
      </c>
      <c r="L1952" s="73">
        <f t="shared" si="884"/>
        <v>1430</v>
      </c>
      <c r="M1952" s="73">
        <f t="shared" si="892"/>
        <v>9570</v>
      </c>
      <c r="N1952" s="74">
        <v>13</v>
      </c>
      <c r="O1952" s="74">
        <f t="shared" si="881"/>
        <v>1430</v>
      </c>
      <c r="P1952" s="73">
        <f t="shared" si="877"/>
        <v>0</v>
      </c>
      <c r="Q1952" s="75">
        <v>47.354999999999997</v>
      </c>
      <c r="R1952" s="73">
        <f t="shared" si="885"/>
        <v>5209.0499999999993</v>
      </c>
      <c r="S1952" s="76">
        <f t="shared" si="886"/>
        <v>0.27452222574173796</v>
      </c>
      <c r="T1952" s="77">
        <v>3</v>
      </c>
      <c r="U1952" s="78">
        <f t="shared" si="882"/>
        <v>10</v>
      </c>
      <c r="V1952" s="73">
        <f t="shared" si="883"/>
        <v>330</v>
      </c>
      <c r="W1952" s="73">
        <f t="shared" si="887"/>
        <v>1100</v>
      </c>
      <c r="X1952" s="76">
        <f t="shared" si="888"/>
        <v>3.333333333333333</v>
      </c>
      <c r="Y1952" s="73">
        <f t="shared" si="889"/>
        <v>19.5</v>
      </c>
      <c r="Z1952" s="73">
        <f t="shared" si="890"/>
        <v>0</v>
      </c>
      <c r="AA1952" s="73">
        <f t="shared" si="878"/>
        <v>0</v>
      </c>
      <c r="AB1952" s="73">
        <f t="shared" si="891"/>
        <v>67.5</v>
      </c>
      <c r="AC1952" s="73">
        <f t="shared" si="879"/>
        <v>7425</v>
      </c>
      <c r="AD1952" s="73">
        <f t="shared" si="880"/>
        <v>2145</v>
      </c>
      <c r="AE1952" s="73">
        <v>0</v>
      </c>
    </row>
    <row r="1953" spans="1:31" ht="15" customHeight="1">
      <c r="A1953" s="5" t="s">
        <v>106</v>
      </c>
      <c r="B1953" s="6" t="str">
        <f>IFERROR(VLOOKUP(A1953,'Distributor List'!$A$2:$D$77,2,0),"-")</f>
        <v>Kasur</v>
      </c>
      <c r="C1953" s="6" t="str">
        <f>IFERROR(VLOOKUP(A1953,'Distributor List'!$A$2:$D$77,3,0),"-")</f>
        <v>Center-1</v>
      </c>
      <c r="D1953" s="6" t="str">
        <f>IFERROR(VLOOKUP(A1953,'Distributor List'!$A$2:$F$77,6,0),"-")</f>
        <v>Pak-1</v>
      </c>
      <c r="E1953" s="6" t="str">
        <f>IFERROR(VLOOKUP(A1953,'Distributor List'!$A$2:$D$77,4,0),"-")</f>
        <v>Distributor</v>
      </c>
      <c r="F1953" s="6" t="str">
        <f>IFERROR(VLOOKUP(H1953,'Price List'!$A$2:$H$109,8,0),"-")</f>
        <v>Medicronis</v>
      </c>
      <c r="G1953" s="6" t="str">
        <f>IFERROR(VLOOKUP(A1953,'Distributor List'!$A$2:$E$77,5,0),"-")</f>
        <v>Usama Ashfaq</v>
      </c>
      <c r="H1953" s="10" t="s">
        <v>189</v>
      </c>
      <c r="I1953" s="58">
        <v>99</v>
      </c>
      <c r="J1953" s="72">
        <v>0</v>
      </c>
      <c r="K1953" s="72">
        <v>19</v>
      </c>
      <c r="L1953" s="73">
        <f t="shared" si="884"/>
        <v>0</v>
      </c>
      <c r="M1953" s="73">
        <f t="shared" si="892"/>
        <v>1881</v>
      </c>
      <c r="N1953" s="74">
        <v>0</v>
      </c>
      <c r="O1953" s="74">
        <f t="shared" si="881"/>
        <v>0</v>
      </c>
      <c r="P1953" s="73">
        <f t="shared" si="877"/>
        <v>0</v>
      </c>
      <c r="Q1953" s="75">
        <v>47.04</v>
      </c>
      <c r="R1953" s="73">
        <f t="shared" si="885"/>
        <v>4656.96</v>
      </c>
      <c r="S1953" s="76">
        <f t="shared" si="886"/>
        <v>0</v>
      </c>
      <c r="T1953" s="77">
        <v>0</v>
      </c>
      <c r="U1953" s="78">
        <f t="shared" si="882"/>
        <v>0</v>
      </c>
      <c r="V1953" s="73">
        <f t="shared" si="883"/>
        <v>0</v>
      </c>
      <c r="W1953" s="73">
        <f t="shared" si="887"/>
        <v>0</v>
      </c>
      <c r="X1953" s="76" t="str">
        <f t="shared" si="888"/>
        <v>-</v>
      </c>
      <c r="Y1953" s="73">
        <f t="shared" si="889"/>
        <v>0</v>
      </c>
      <c r="Z1953" s="73">
        <f t="shared" si="890"/>
        <v>0</v>
      </c>
      <c r="AA1953" s="73">
        <f t="shared" si="878"/>
        <v>0</v>
      </c>
      <c r="AB1953" s="73">
        <f t="shared" si="891"/>
        <v>19</v>
      </c>
      <c r="AC1953" s="73">
        <f t="shared" si="879"/>
        <v>1881</v>
      </c>
      <c r="AD1953" s="73">
        <f t="shared" si="880"/>
        <v>0</v>
      </c>
      <c r="AE1953" s="73">
        <v>0</v>
      </c>
    </row>
    <row r="1954" spans="1:31" ht="15" customHeight="1">
      <c r="A1954" s="5" t="s">
        <v>106</v>
      </c>
      <c r="B1954" s="6" t="str">
        <f>IFERROR(VLOOKUP(A1954,'Distributor List'!$A$2:$D$77,2,0),"-")</f>
        <v>Kasur</v>
      </c>
      <c r="C1954" s="6" t="str">
        <f>IFERROR(VLOOKUP(A1954,'Distributor List'!$A$2:$D$77,3,0),"-")</f>
        <v>Center-1</v>
      </c>
      <c r="D1954" s="6" t="str">
        <f>IFERROR(VLOOKUP(A1954,'Distributor List'!$A$2:$F$77,6,0),"-")</f>
        <v>Pak-1</v>
      </c>
      <c r="E1954" s="6" t="str">
        <f>IFERROR(VLOOKUP(A1954,'Distributor List'!$A$2:$D$77,4,0),"-")</f>
        <v>Distributor</v>
      </c>
      <c r="F1954" s="6" t="str">
        <f>IFERROR(VLOOKUP(H1954,'Price List'!$A$2:$H$109,8,0),"-")</f>
        <v>Medicronis</v>
      </c>
      <c r="G1954" s="6" t="str">
        <f>IFERROR(VLOOKUP(A1954,'Distributor List'!$A$2:$E$77,5,0),"-")</f>
        <v>Usama Ashfaq</v>
      </c>
      <c r="H1954" s="10" t="s">
        <v>190</v>
      </c>
      <c r="I1954" s="58">
        <v>85</v>
      </c>
      <c r="J1954" s="72">
        <v>0</v>
      </c>
      <c r="K1954" s="72">
        <v>0</v>
      </c>
      <c r="L1954" s="73">
        <f t="shared" si="884"/>
        <v>0</v>
      </c>
      <c r="M1954" s="73">
        <f t="shared" si="892"/>
        <v>0</v>
      </c>
      <c r="N1954" s="74">
        <v>0</v>
      </c>
      <c r="O1954" s="74">
        <f t="shared" si="881"/>
        <v>0</v>
      </c>
      <c r="P1954" s="73">
        <f t="shared" si="877"/>
        <v>0</v>
      </c>
      <c r="Q1954" s="75">
        <v>0</v>
      </c>
      <c r="R1954" s="73">
        <f t="shared" si="885"/>
        <v>0</v>
      </c>
      <c r="S1954" s="76" t="str">
        <f t="shared" si="886"/>
        <v>-</v>
      </c>
      <c r="T1954" s="77">
        <v>0</v>
      </c>
      <c r="U1954" s="78">
        <f t="shared" si="882"/>
        <v>0</v>
      </c>
      <c r="V1954" s="73">
        <f t="shared" si="883"/>
        <v>0</v>
      </c>
      <c r="W1954" s="73">
        <f t="shared" si="887"/>
        <v>0</v>
      </c>
      <c r="X1954" s="76" t="str">
        <f t="shared" si="888"/>
        <v>-</v>
      </c>
      <c r="Y1954" s="73">
        <f t="shared" si="889"/>
        <v>0</v>
      </c>
      <c r="Z1954" s="73">
        <f t="shared" si="890"/>
        <v>0</v>
      </c>
      <c r="AA1954" s="73">
        <f t="shared" si="878"/>
        <v>0</v>
      </c>
      <c r="AB1954" s="73">
        <f t="shared" si="891"/>
        <v>0</v>
      </c>
      <c r="AC1954" s="73">
        <f t="shared" si="879"/>
        <v>0</v>
      </c>
      <c r="AD1954" s="73">
        <f t="shared" si="880"/>
        <v>0</v>
      </c>
      <c r="AE1954" s="73">
        <v>0</v>
      </c>
    </row>
    <row r="1955" spans="1:31" ht="15" customHeight="1">
      <c r="A1955" s="5" t="s">
        <v>106</v>
      </c>
      <c r="B1955" s="6" t="str">
        <f>IFERROR(VLOOKUP(A1955,'Distributor List'!$A$2:$D$77,2,0),"-")</f>
        <v>Kasur</v>
      </c>
      <c r="C1955" s="6" t="str">
        <f>IFERROR(VLOOKUP(A1955,'Distributor List'!$A$2:$D$77,3,0),"-")</f>
        <v>Center-1</v>
      </c>
      <c r="D1955" s="6" t="str">
        <f>IFERROR(VLOOKUP(A1955,'Distributor List'!$A$2:$F$77,6,0),"-")</f>
        <v>Pak-1</v>
      </c>
      <c r="E1955" s="6" t="str">
        <f>IFERROR(VLOOKUP(A1955,'Distributor List'!$A$2:$D$77,4,0),"-")</f>
        <v>Distributor</v>
      </c>
      <c r="F1955" s="6" t="str">
        <f>IFERROR(VLOOKUP(H1955,'Price List'!$A$2:$H$109,8,0),"-")</f>
        <v>Medicronis</v>
      </c>
      <c r="G1955" s="6" t="str">
        <f>IFERROR(VLOOKUP(A1955,'Distributor List'!$A$2:$E$77,5,0),"-")</f>
        <v>Usama Ashfaq</v>
      </c>
      <c r="H1955" s="10" t="s">
        <v>191</v>
      </c>
      <c r="I1955" s="58">
        <v>95</v>
      </c>
      <c r="J1955" s="72">
        <v>35</v>
      </c>
      <c r="K1955" s="72">
        <v>35</v>
      </c>
      <c r="L1955" s="73">
        <f t="shared" si="884"/>
        <v>3325</v>
      </c>
      <c r="M1955" s="73">
        <f t="shared" si="892"/>
        <v>3325</v>
      </c>
      <c r="N1955" s="74">
        <v>35</v>
      </c>
      <c r="O1955" s="74">
        <f t="shared" si="881"/>
        <v>3325</v>
      </c>
      <c r="P1955" s="73">
        <f t="shared" si="877"/>
        <v>0</v>
      </c>
      <c r="Q1955" s="75">
        <v>105.48</v>
      </c>
      <c r="R1955" s="73">
        <f t="shared" si="885"/>
        <v>10020.6</v>
      </c>
      <c r="S1955" s="76">
        <f t="shared" si="886"/>
        <v>0.33181645809632154</v>
      </c>
      <c r="T1955" s="77">
        <v>37</v>
      </c>
      <c r="U1955" s="78">
        <f t="shared" si="882"/>
        <v>-2</v>
      </c>
      <c r="V1955" s="73">
        <f t="shared" si="883"/>
        <v>3515</v>
      </c>
      <c r="W1955" s="73">
        <f t="shared" si="887"/>
        <v>-190</v>
      </c>
      <c r="X1955" s="76">
        <f t="shared" si="888"/>
        <v>-5.4054054054054057E-2</v>
      </c>
      <c r="Y1955" s="73">
        <f t="shared" si="889"/>
        <v>52.5</v>
      </c>
      <c r="Z1955" s="73">
        <f t="shared" si="890"/>
        <v>17.5</v>
      </c>
      <c r="AA1955" s="73">
        <f t="shared" si="878"/>
        <v>1662.5</v>
      </c>
      <c r="AB1955" s="73">
        <f t="shared" si="891"/>
        <v>0</v>
      </c>
      <c r="AC1955" s="73">
        <f t="shared" si="879"/>
        <v>0</v>
      </c>
      <c r="AD1955" s="73">
        <f t="shared" si="880"/>
        <v>4987.5</v>
      </c>
      <c r="AE1955" s="73">
        <v>0</v>
      </c>
    </row>
    <row r="1956" spans="1:31" ht="15" customHeight="1">
      <c r="A1956" s="5" t="s">
        <v>106</v>
      </c>
      <c r="B1956" s="6" t="str">
        <f>IFERROR(VLOOKUP(A1956,'Distributor List'!$A$2:$D$77,2,0),"-")</f>
        <v>Kasur</v>
      </c>
      <c r="C1956" s="6" t="str">
        <f>IFERROR(VLOOKUP(A1956,'Distributor List'!$A$2:$D$77,3,0),"-")</f>
        <v>Center-1</v>
      </c>
      <c r="D1956" s="6" t="str">
        <f>IFERROR(VLOOKUP(A1956,'Distributor List'!$A$2:$F$77,6,0),"-")</f>
        <v>Pak-1</v>
      </c>
      <c r="E1956" s="6" t="str">
        <f>IFERROR(VLOOKUP(A1956,'Distributor List'!$A$2:$D$77,4,0),"-")</f>
        <v>Distributor</v>
      </c>
      <c r="F1956" s="6" t="str">
        <f>IFERROR(VLOOKUP(H1956,'Price List'!$A$2:$H$109,8,0),"-")</f>
        <v>Medicronis</v>
      </c>
      <c r="G1956" s="6" t="str">
        <f>IFERROR(VLOOKUP(A1956,'Distributor List'!$A$2:$E$77,5,0),"-")</f>
        <v>Usama Ashfaq</v>
      </c>
      <c r="H1956" s="10" t="s">
        <v>192</v>
      </c>
      <c r="I1956" s="58">
        <v>90</v>
      </c>
      <c r="J1956" s="72">
        <v>0</v>
      </c>
      <c r="K1956" s="72">
        <v>0</v>
      </c>
      <c r="L1956" s="73">
        <f t="shared" si="884"/>
        <v>0</v>
      </c>
      <c r="M1956" s="73">
        <f t="shared" si="892"/>
        <v>0</v>
      </c>
      <c r="N1956" s="74">
        <v>0</v>
      </c>
      <c r="O1956" s="74">
        <f t="shared" si="881"/>
        <v>0</v>
      </c>
      <c r="P1956" s="73">
        <f t="shared" si="877"/>
        <v>0</v>
      </c>
      <c r="Q1956" s="75">
        <v>0</v>
      </c>
      <c r="R1956" s="73">
        <f t="shared" si="885"/>
        <v>0</v>
      </c>
      <c r="S1956" s="76" t="str">
        <f t="shared" si="886"/>
        <v>-</v>
      </c>
      <c r="T1956" s="77">
        <v>0</v>
      </c>
      <c r="U1956" s="78">
        <f t="shared" ref="U1956:U2005" si="893">J1956-T1956</f>
        <v>0</v>
      </c>
      <c r="V1956" s="73">
        <f t="shared" si="883"/>
        <v>0</v>
      </c>
      <c r="W1956" s="73">
        <f t="shared" si="887"/>
        <v>0</v>
      </c>
      <c r="X1956" s="76" t="str">
        <f t="shared" si="888"/>
        <v>-</v>
      </c>
      <c r="Y1956" s="73">
        <f t="shared" si="889"/>
        <v>0</v>
      </c>
      <c r="Z1956" s="73">
        <f t="shared" si="890"/>
        <v>0</v>
      </c>
      <c r="AA1956" s="73">
        <f t="shared" si="878"/>
        <v>0</v>
      </c>
      <c r="AB1956" s="73">
        <f t="shared" si="891"/>
        <v>0</v>
      </c>
      <c r="AC1956" s="73">
        <f t="shared" si="879"/>
        <v>0</v>
      </c>
      <c r="AD1956" s="73">
        <f t="shared" si="880"/>
        <v>0</v>
      </c>
      <c r="AE1956" s="73">
        <v>0</v>
      </c>
    </row>
    <row r="1957" spans="1:31" ht="15" customHeight="1">
      <c r="A1957" s="5" t="s">
        <v>106</v>
      </c>
      <c r="B1957" s="6" t="str">
        <f>IFERROR(VLOOKUP(A1957,'Distributor List'!$A$2:$D$77,2,0),"-")</f>
        <v>Kasur</v>
      </c>
      <c r="C1957" s="6" t="str">
        <f>IFERROR(VLOOKUP(A1957,'Distributor List'!$A$2:$D$77,3,0),"-")</f>
        <v>Center-1</v>
      </c>
      <c r="D1957" s="6" t="str">
        <f>IFERROR(VLOOKUP(A1957,'Distributor List'!$A$2:$F$77,6,0),"-")</f>
        <v>Pak-1</v>
      </c>
      <c r="E1957" s="6" t="str">
        <f>IFERROR(VLOOKUP(A1957,'Distributor List'!$A$2:$D$77,4,0),"-")</f>
        <v>Distributor</v>
      </c>
      <c r="F1957" s="6" t="str">
        <f>IFERROR(VLOOKUP(H1957,'Price List'!$A$2:$H$109,8,0),"-")</f>
        <v>Medicronis</v>
      </c>
      <c r="G1957" s="6" t="str">
        <f>IFERROR(VLOOKUP(A1957,'Distributor List'!$A$2:$E$77,5,0),"-")</f>
        <v>Usama Ashfaq</v>
      </c>
      <c r="H1957" s="56" t="s">
        <v>193</v>
      </c>
      <c r="I1957" s="57">
        <v>99</v>
      </c>
      <c r="J1957" s="72">
        <v>0</v>
      </c>
      <c r="K1957" s="72">
        <v>75</v>
      </c>
      <c r="L1957" s="73">
        <f t="shared" si="884"/>
        <v>0</v>
      </c>
      <c r="M1957" s="73">
        <f t="shared" si="892"/>
        <v>7425</v>
      </c>
      <c r="N1957" s="74">
        <v>0</v>
      </c>
      <c r="O1957" s="74">
        <f t="shared" si="881"/>
        <v>0</v>
      </c>
      <c r="P1957" s="73">
        <f t="shared" si="877"/>
        <v>0</v>
      </c>
      <c r="Q1957" s="75">
        <v>114.1</v>
      </c>
      <c r="R1957" s="73">
        <f t="shared" si="885"/>
        <v>11295.9</v>
      </c>
      <c r="S1957" s="76">
        <f t="shared" ref="S1957" si="894">IFERROR(L1957/R1957,"-")</f>
        <v>0</v>
      </c>
      <c r="T1957" s="77">
        <v>0</v>
      </c>
      <c r="U1957" s="78">
        <f t="shared" si="893"/>
        <v>0</v>
      </c>
      <c r="V1957" s="73">
        <f t="shared" si="883"/>
        <v>0</v>
      </c>
      <c r="W1957" s="73">
        <f t="shared" ref="W1957" si="895">L1957-V1957</f>
        <v>0</v>
      </c>
      <c r="X1957" s="76" t="str">
        <f t="shared" ref="X1957" si="896">IFERROR(L1957/V1957-1,"-")</f>
        <v>-</v>
      </c>
      <c r="Y1957" s="73">
        <f t="shared" ref="Y1957" si="897">(J1957)/1*1.5</f>
        <v>0</v>
      </c>
      <c r="Z1957" s="73">
        <f t="shared" ref="Z1957" si="898">IF(Y1957&gt;K1957,Y1957-K1957,0)</f>
        <v>0</v>
      </c>
      <c r="AA1957" s="73">
        <f t="shared" si="878"/>
        <v>0</v>
      </c>
      <c r="AB1957" s="73">
        <f t="shared" ref="AB1957" si="899">IF(Y1957&lt;K1957,K1957-Y1957,0)</f>
        <v>75</v>
      </c>
      <c r="AC1957" s="73">
        <f t="shared" si="879"/>
        <v>7425</v>
      </c>
      <c r="AD1957" s="73">
        <f t="shared" si="880"/>
        <v>0</v>
      </c>
      <c r="AE1957" s="73">
        <v>0</v>
      </c>
    </row>
    <row r="1958" spans="1:31" ht="15" customHeight="1">
      <c r="A1958" s="5" t="s">
        <v>106</v>
      </c>
      <c r="B1958" s="6" t="str">
        <f>IFERROR(VLOOKUP(A1958,'Distributor List'!$A$2:$D$77,2,0),"-")</f>
        <v>Kasur</v>
      </c>
      <c r="C1958" s="6" t="str">
        <f>IFERROR(VLOOKUP(A1958,'Distributor List'!$A$2:$D$77,3,0),"-")</f>
        <v>Center-1</v>
      </c>
      <c r="D1958" s="6" t="str">
        <f>IFERROR(VLOOKUP(A1958,'Distributor List'!$A$2:$F$77,6,0),"-")</f>
        <v>Pak-1</v>
      </c>
      <c r="E1958" s="6" t="str">
        <f>IFERROR(VLOOKUP(A1958,'Distributor List'!$A$2:$D$77,4,0),"-")</f>
        <v>Distributor</v>
      </c>
      <c r="F1958" s="6" t="str">
        <f>IFERROR(VLOOKUP(H1958,'Price List'!$A$2:$H$109,8,0),"-")</f>
        <v>Medicronis</v>
      </c>
      <c r="G1958" s="6" t="str">
        <f>IFERROR(VLOOKUP(A1958,'Distributor List'!$A$2:$E$77,5,0),"-")</f>
        <v>Usama Ashfaq</v>
      </c>
      <c r="H1958" s="10" t="s">
        <v>144</v>
      </c>
      <c r="I1958" s="58">
        <v>105</v>
      </c>
      <c r="J1958" s="72">
        <v>0</v>
      </c>
      <c r="K1958" s="72">
        <v>0</v>
      </c>
      <c r="L1958" s="73">
        <f t="shared" si="884"/>
        <v>0</v>
      </c>
      <c r="M1958" s="73">
        <f t="shared" si="892"/>
        <v>0</v>
      </c>
      <c r="N1958" s="74">
        <v>0</v>
      </c>
      <c r="O1958" s="74">
        <f t="shared" si="881"/>
        <v>0</v>
      </c>
      <c r="P1958" s="73">
        <f t="shared" si="877"/>
        <v>0</v>
      </c>
      <c r="Q1958" s="75">
        <v>0</v>
      </c>
      <c r="R1958" s="73">
        <f t="shared" si="885"/>
        <v>0</v>
      </c>
      <c r="S1958" s="76" t="str">
        <f t="shared" si="886"/>
        <v>-</v>
      </c>
      <c r="T1958" s="77">
        <v>0</v>
      </c>
      <c r="U1958" s="78">
        <f t="shared" si="893"/>
        <v>0</v>
      </c>
      <c r="V1958" s="73">
        <f t="shared" si="883"/>
        <v>0</v>
      </c>
      <c r="W1958" s="73">
        <f t="shared" si="887"/>
        <v>0</v>
      </c>
      <c r="X1958" s="76" t="str">
        <f t="shared" si="888"/>
        <v>-</v>
      </c>
      <c r="Y1958" s="73">
        <f t="shared" si="889"/>
        <v>0</v>
      </c>
      <c r="Z1958" s="73">
        <f t="shared" si="890"/>
        <v>0</v>
      </c>
      <c r="AA1958" s="73">
        <f t="shared" si="878"/>
        <v>0</v>
      </c>
      <c r="AB1958" s="73">
        <f t="shared" si="891"/>
        <v>0</v>
      </c>
      <c r="AC1958" s="73">
        <f t="shared" si="879"/>
        <v>0</v>
      </c>
      <c r="AD1958" s="73">
        <f t="shared" si="880"/>
        <v>0</v>
      </c>
      <c r="AE1958" s="73">
        <v>0</v>
      </c>
    </row>
    <row r="1959" spans="1:31" ht="15" customHeight="1">
      <c r="A1959" s="5" t="s">
        <v>106</v>
      </c>
      <c r="B1959" s="6" t="str">
        <f>IFERROR(VLOOKUP(A1959,'Distributor List'!$A$2:$D$77,2,0),"-")</f>
        <v>Kasur</v>
      </c>
      <c r="C1959" s="6" t="str">
        <f>IFERROR(VLOOKUP(A1959,'Distributor List'!$A$2:$D$77,3,0),"-")</f>
        <v>Center-1</v>
      </c>
      <c r="D1959" s="6" t="str">
        <f>IFERROR(VLOOKUP(A1959,'Distributor List'!$A$2:$F$77,6,0),"-")</f>
        <v>Pak-1</v>
      </c>
      <c r="E1959" s="6" t="str">
        <f>IFERROR(VLOOKUP(A1959,'Distributor List'!$A$2:$D$77,4,0),"-")</f>
        <v>Distributor</v>
      </c>
      <c r="F1959" s="6" t="str">
        <f>IFERROR(VLOOKUP(H1959,'Price List'!$A$2:$H$109,8,0),"-")</f>
        <v>Medicronis</v>
      </c>
      <c r="G1959" s="6" t="str">
        <f>IFERROR(VLOOKUP(A1959,'Distributor List'!$A$2:$E$77,5,0),"-")</f>
        <v>Usama Ashfaq</v>
      </c>
      <c r="H1959" s="10" t="s">
        <v>150</v>
      </c>
      <c r="I1959" s="58">
        <v>115</v>
      </c>
      <c r="J1959" s="72">
        <v>28</v>
      </c>
      <c r="K1959" s="72">
        <v>72</v>
      </c>
      <c r="L1959" s="73">
        <f t="shared" si="884"/>
        <v>3220</v>
      </c>
      <c r="M1959" s="73">
        <f t="shared" si="892"/>
        <v>8280</v>
      </c>
      <c r="N1959" s="74">
        <v>28</v>
      </c>
      <c r="O1959" s="74">
        <f t="shared" si="881"/>
        <v>3220</v>
      </c>
      <c r="P1959" s="73">
        <f t="shared" si="877"/>
        <v>0</v>
      </c>
      <c r="Q1959" s="75">
        <v>82.65</v>
      </c>
      <c r="R1959" s="73">
        <f t="shared" si="885"/>
        <v>9504.75</v>
      </c>
      <c r="S1959" s="76">
        <f t="shared" si="886"/>
        <v>0.33877797943133697</v>
      </c>
      <c r="T1959" s="77">
        <v>34</v>
      </c>
      <c r="U1959" s="78">
        <f t="shared" si="893"/>
        <v>-6</v>
      </c>
      <c r="V1959" s="73">
        <f t="shared" si="883"/>
        <v>3910</v>
      </c>
      <c r="W1959" s="73">
        <f t="shared" si="887"/>
        <v>-690</v>
      </c>
      <c r="X1959" s="76">
        <f t="shared" si="888"/>
        <v>-0.17647058823529416</v>
      </c>
      <c r="Y1959" s="73">
        <f t="shared" si="889"/>
        <v>42</v>
      </c>
      <c r="Z1959" s="73">
        <f t="shared" si="890"/>
        <v>0</v>
      </c>
      <c r="AA1959" s="73">
        <f t="shared" si="878"/>
        <v>0</v>
      </c>
      <c r="AB1959" s="73">
        <f t="shared" si="891"/>
        <v>30</v>
      </c>
      <c r="AC1959" s="73">
        <f t="shared" si="879"/>
        <v>3450</v>
      </c>
      <c r="AD1959" s="73">
        <f t="shared" si="880"/>
        <v>4830</v>
      </c>
      <c r="AE1959" s="73">
        <v>0</v>
      </c>
    </row>
    <row r="1960" spans="1:31" ht="15" customHeight="1">
      <c r="A1960" s="5" t="s">
        <v>106</v>
      </c>
      <c r="B1960" s="6" t="str">
        <f>IFERROR(VLOOKUP(A1960,'Distributor List'!$A$2:$D$77,2,0),"-")</f>
        <v>Kasur</v>
      </c>
      <c r="C1960" s="6" t="str">
        <f>IFERROR(VLOOKUP(A1960,'Distributor List'!$A$2:$D$77,3,0),"-")</f>
        <v>Center-1</v>
      </c>
      <c r="D1960" s="6" t="str">
        <f>IFERROR(VLOOKUP(A1960,'Distributor List'!$A$2:$F$77,6,0),"-")</f>
        <v>Pak-1</v>
      </c>
      <c r="E1960" s="6" t="str">
        <f>IFERROR(VLOOKUP(A1960,'Distributor List'!$A$2:$D$77,4,0),"-")</f>
        <v>Distributor</v>
      </c>
      <c r="F1960" s="6" t="str">
        <f>IFERROR(VLOOKUP(H1960,'Price List'!$A$2:$H$109,8,0),"-")</f>
        <v>Medicronis</v>
      </c>
      <c r="G1960" s="6" t="str">
        <f>IFERROR(VLOOKUP(A1960,'Distributor List'!$A$2:$E$77,5,0),"-")</f>
        <v>Usama Ashfaq</v>
      </c>
      <c r="H1960" s="10" t="s">
        <v>194</v>
      </c>
      <c r="I1960" s="58">
        <v>120</v>
      </c>
      <c r="J1960" s="72">
        <v>31</v>
      </c>
      <c r="K1960" s="72">
        <v>0</v>
      </c>
      <c r="L1960" s="73">
        <f t="shared" si="884"/>
        <v>3720</v>
      </c>
      <c r="M1960" s="73">
        <f t="shared" si="892"/>
        <v>0</v>
      </c>
      <c r="N1960" s="74">
        <v>31</v>
      </c>
      <c r="O1960" s="74">
        <f t="shared" si="881"/>
        <v>3720</v>
      </c>
      <c r="P1960" s="73">
        <f t="shared" si="877"/>
        <v>0</v>
      </c>
      <c r="Q1960" s="75">
        <v>143.6875</v>
      </c>
      <c r="R1960" s="73">
        <f t="shared" si="885"/>
        <v>17242.5</v>
      </c>
      <c r="S1960" s="76">
        <f t="shared" si="886"/>
        <v>0.21574597651152674</v>
      </c>
      <c r="T1960" s="77">
        <v>46</v>
      </c>
      <c r="U1960" s="78">
        <f t="shared" si="893"/>
        <v>-15</v>
      </c>
      <c r="V1960" s="73">
        <f t="shared" si="883"/>
        <v>5520</v>
      </c>
      <c r="W1960" s="73">
        <f t="shared" si="887"/>
        <v>-1800</v>
      </c>
      <c r="X1960" s="76">
        <f t="shared" si="888"/>
        <v>-0.32608695652173914</v>
      </c>
      <c r="Y1960" s="73">
        <f t="shared" si="889"/>
        <v>46.5</v>
      </c>
      <c r="Z1960" s="73">
        <f t="shared" si="890"/>
        <v>46.5</v>
      </c>
      <c r="AA1960" s="73">
        <f t="shared" si="878"/>
        <v>5580</v>
      </c>
      <c r="AB1960" s="73">
        <f t="shared" si="891"/>
        <v>0</v>
      </c>
      <c r="AC1960" s="73">
        <f t="shared" si="879"/>
        <v>0</v>
      </c>
      <c r="AD1960" s="73">
        <f t="shared" si="880"/>
        <v>5580</v>
      </c>
      <c r="AE1960" s="73">
        <v>0</v>
      </c>
    </row>
    <row r="1961" spans="1:31" ht="15" customHeight="1">
      <c r="A1961" s="5" t="s">
        <v>106</v>
      </c>
      <c r="B1961" s="6" t="str">
        <f>IFERROR(VLOOKUP(A1961,'Distributor List'!$A$2:$D$77,2,0),"-")</f>
        <v>Kasur</v>
      </c>
      <c r="C1961" s="6" t="str">
        <f>IFERROR(VLOOKUP(A1961,'Distributor List'!$A$2:$D$77,3,0),"-")</f>
        <v>Center-1</v>
      </c>
      <c r="D1961" s="6" t="str">
        <f>IFERROR(VLOOKUP(A1961,'Distributor List'!$A$2:$F$77,6,0),"-")</f>
        <v>Pak-1</v>
      </c>
      <c r="E1961" s="6" t="str">
        <f>IFERROR(VLOOKUP(A1961,'Distributor List'!$A$2:$D$77,4,0),"-")</f>
        <v>Distributor</v>
      </c>
      <c r="F1961" s="6" t="str">
        <f>IFERROR(VLOOKUP(H1961,'Price List'!$A$2:$H$109,8,0),"-")</f>
        <v>Transformer</v>
      </c>
      <c r="G1961" s="6" t="str">
        <f>IFERROR(VLOOKUP(A1961,'Distributor List'!$A$2:$E$77,5,0),"-")</f>
        <v>Usama Ashfaq</v>
      </c>
      <c r="H1961" s="10" t="s">
        <v>195</v>
      </c>
      <c r="I1961" s="58">
        <v>552.5</v>
      </c>
      <c r="J1961" s="72">
        <v>0</v>
      </c>
      <c r="K1961" s="72">
        <v>0</v>
      </c>
      <c r="L1961" s="73">
        <f t="shared" si="884"/>
        <v>0</v>
      </c>
      <c r="M1961" s="73">
        <f t="shared" si="892"/>
        <v>0</v>
      </c>
      <c r="N1961" s="74">
        <v>0</v>
      </c>
      <c r="O1961" s="74">
        <f t="shared" si="881"/>
        <v>0</v>
      </c>
      <c r="P1961" s="73">
        <f t="shared" si="877"/>
        <v>0</v>
      </c>
      <c r="Q1961" s="75">
        <v>100</v>
      </c>
      <c r="R1961" s="73">
        <f t="shared" si="885"/>
        <v>55250</v>
      </c>
      <c r="S1961" s="76">
        <f t="shared" si="886"/>
        <v>0</v>
      </c>
      <c r="T1961" s="77">
        <v>0</v>
      </c>
      <c r="U1961" s="78">
        <f t="shared" si="893"/>
        <v>0</v>
      </c>
      <c r="V1961" s="73">
        <f t="shared" si="883"/>
        <v>0</v>
      </c>
      <c r="W1961" s="73">
        <f t="shared" si="887"/>
        <v>0</v>
      </c>
      <c r="X1961" s="76" t="str">
        <f t="shared" si="888"/>
        <v>-</v>
      </c>
      <c r="Y1961" s="73">
        <f t="shared" si="889"/>
        <v>0</v>
      </c>
      <c r="Z1961" s="73">
        <f t="shared" si="890"/>
        <v>0</v>
      </c>
      <c r="AA1961" s="73">
        <f t="shared" si="878"/>
        <v>0</v>
      </c>
      <c r="AB1961" s="73">
        <f t="shared" si="891"/>
        <v>0</v>
      </c>
      <c r="AC1961" s="73">
        <f t="shared" si="879"/>
        <v>0</v>
      </c>
      <c r="AD1961" s="73">
        <f t="shared" si="880"/>
        <v>0</v>
      </c>
      <c r="AE1961" s="73">
        <v>0</v>
      </c>
    </row>
    <row r="1962" spans="1:31" ht="15" customHeight="1">
      <c r="A1962" s="5" t="s">
        <v>106</v>
      </c>
      <c r="B1962" s="6" t="str">
        <f>IFERROR(VLOOKUP(A1962,'Distributor List'!$A$2:$D$77,2,0),"-")</f>
        <v>Kasur</v>
      </c>
      <c r="C1962" s="6" t="str">
        <f>IFERROR(VLOOKUP(A1962,'Distributor List'!$A$2:$D$77,3,0),"-")</f>
        <v>Center-1</v>
      </c>
      <c r="D1962" s="6" t="str">
        <f>IFERROR(VLOOKUP(A1962,'Distributor List'!$A$2:$F$77,6,0),"-")</f>
        <v>Pak-1</v>
      </c>
      <c r="E1962" s="6" t="str">
        <f>IFERROR(VLOOKUP(A1962,'Distributor List'!$A$2:$D$77,4,0),"-")</f>
        <v>Distributor</v>
      </c>
      <c r="F1962" s="6" t="str">
        <f>IFERROR(VLOOKUP(H1962,'Price List'!$A$2:$H$109,8,0),"-")</f>
        <v>Transformer</v>
      </c>
      <c r="G1962" s="6" t="str">
        <f>IFERROR(VLOOKUP(A1962,'Distributor List'!$A$2:$E$77,5,0),"-")</f>
        <v>Usama Ashfaq</v>
      </c>
      <c r="H1962" s="10" t="s">
        <v>196</v>
      </c>
      <c r="I1962" s="58">
        <v>403.75</v>
      </c>
      <c r="J1962" s="72">
        <v>0</v>
      </c>
      <c r="K1962" s="72">
        <v>0</v>
      </c>
      <c r="L1962" s="73">
        <f t="shared" si="884"/>
        <v>0</v>
      </c>
      <c r="M1962" s="73">
        <f t="shared" si="892"/>
        <v>0</v>
      </c>
      <c r="N1962" s="74">
        <v>0</v>
      </c>
      <c r="O1962" s="74">
        <f t="shared" si="881"/>
        <v>0</v>
      </c>
      <c r="P1962" s="73">
        <f t="shared" ref="P1962:P2025" si="900">L1962-O1962</f>
        <v>0</v>
      </c>
      <c r="Q1962" s="75">
        <v>65</v>
      </c>
      <c r="R1962" s="73">
        <f t="shared" si="885"/>
        <v>26243.75</v>
      </c>
      <c r="S1962" s="76">
        <f t="shared" si="886"/>
        <v>0</v>
      </c>
      <c r="T1962" s="77">
        <v>0</v>
      </c>
      <c r="U1962" s="78">
        <f t="shared" si="893"/>
        <v>0</v>
      </c>
      <c r="V1962" s="73">
        <f t="shared" si="883"/>
        <v>0</v>
      </c>
      <c r="W1962" s="73">
        <f t="shared" si="887"/>
        <v>0</v>
      </c>
      <c r="X1962" s="76" t="str">
        <f t="shared" si="888"/>
        <v>-</v>
      </c>
      <c r="Y1962" s="73">
        <f t="shared" si="889"/>
        <v>0</v>
      </c>
      <c r="Z1962" s="73">
        <f t="shared" si="890"/>
        <v>0</v>
      </c>
      <c r="AA1962" s="73">
        <f t="shared" ref="AA1962:AA2025" si="901">Z1962*I1962</f>
        <v>0</v>
      </c>
      <c r="AB1962" s="73">
        <f t="shared" si="891"/>
        <v>0</v>
      </c>
      <c r="AC1962" s="73">
        <f t="shared" ref="AC1962:AC2025" si="902">AB1962*I1962</f>
        <v>0</v>
      </c>
      <c r="AD1962" s="73">
        <f t="shared" ref="AD1962:AD2025" si="903">Y1962*I1962</f>
        <v>0</v>
      </c>
      <c r="AE1962" s="73">
        <v>0</v>
      </c>
    </row>
    <row r="1963" spans="1:31" ht="15" customHeight="1">
      <c r="A1963" s="5" t="s">
        <v>106</v>
      </c>
      <c r="B1963" s="6" t="str">
        <f>IFERROR(VLOOKUP(A1963,'Distributor List'!$A$2:$D$77,2,0),"-")</f>
        <v>Kasur</v>
      </c>
      <c r="C1963" s="6" t="str">
        <f>IFERROR(VLOOKUP(A1963,'Distributor List'!$A$2:$D$77,3,0),"-")</f>
        <v>Center-1</v>
      </c>
      <c r="D1963" s="6" t="str">
        <f>IFERROR(VLOOKUP(A1963,'Distributor List'!$A$2:$F$77,6,0),"-")</f>
        <v>Pak-1</v>
      </c>
      <c r="E1963" s="6" t="str">
        <f>IFERROR(VLOOKUP(A1963,'Distributor List'!$A$2:$D$77,4,0),"-")</f>
        <v>Distributor</v>
      </c>
      <c r="F1963" s="6" t="str">
        <f>IFERROR(VLOOKUP(H1963,'Price List'!$A$2:$H$109,8,0),"-")</f>
        <v>Medicronis</v>
      </c>
      <c r="G1963" s="6" t="str">
        <f>IFERROR(VLOOKUP(A1963,'Distributor List'!$A$2:$E$77,5,0),"-")</f>
        <v>Usama Ashfaq</v>
      </c>
      <c r="H1963" s="10" t="s">
        <v>142</v>
      </c>
      <c r="I1963" s="58">
        <v>105</v>
      </c>
      <c r="J1963" s="72">
        <v>70</v>
      </c>
      <c r="K1963" s="72">
        <v>102</v>
      </c>
      <c r="L1963" s="73">
        <f t="shared" si="884"/>
        <v>7350</v>
      </c>
      <c r="M1963" s="73">
        <f t="shared" si="892"/>
        <v>10710</v>
      </c>
      <c r="N1963" s="74">
        <v>70</v>
      </c>
      <c r="O1963" s="74">
        <f t="shared" ref="O1963:O2026" si="904">N1963*I1963</f>
        <v>7350</v>
      </c>
      <c r="P1963" s="73">
        <f t="shared" si="900"/>
        <v>0</v>
      </c>
      <c r="Q1963" s="75">
        <v>453.15</v>
      </c>
      <c r="R1963" s="73">
        <f t="shared" si="885"/>
        <v>47580.75</v>
      </c>
      <c r="S1963" s="76">
        <f t="shared" si="886"/>
        <v>0.15447423590422599</v>
      </c>
      <c r="T1963" s="77">
        <v>95</v>
      </c>
      <c r="U1963" s="78">
        <f t="shared" si="893"/>
        <v>-25</v>
      </c>
      <c r="V1963" s="73">
        <f t="shared" si="883"/>
        <v>9975</v>
      </c>
      <c r="W1963" s="73">
        <f t="shared" si="887"/>
        <v>-2625</v>
      </c>
      <c r="X1963" s="76">
        <f t="shared" si="888"/>
        <v>-0.26315789473684215</v>
      </c>
      <c r="Y1963" s="73">
        <f t="shared" si="889"/>
        <v>105</v>
      </c>
      <c r="Z1963" s="73">
        <f t="shared" si="890"/>
        <v>3</v>
      </c>
      <c r="AA1963" s="73">
        <f t="shared" si="901"/>
        <v>315</v>
      </c>
      <c r="AB1963" s="73">
        <f t="shared" si="891"/>
        <v>0</v>
      </c>
      <c r="AC1963" s="73">
        <f t="shared" si="902"/>
        <v>0</v>
      </c>
      <c r="AD1963" s="73">
        <f t="shared" si="903"/>
        <v>11025</v>
      </c>
      <c r="AE1963" s="73">
        <v>0</v>
      </c>
    </row>
    <row r="1964" spans="1:31" ht="15" customHeight="1">
      <c r="A1964" s="5" t="s">
        <v>106</v>
      </c>
      <c r="B1964" s="6" t="str">
        <f>IFERROR(VLOOKUP(A1964,'Distributor List'!$A$2:$D$77,2,0),"-")</f>
        <v>Kasur</v>
      </c>
      <c r="C1964" s="6" t="str">
        <f>IFERROR(VLOOKUP(A1964,'Distributor List'!$A$2:$D$77,3,0),"-")</f>
        <v>Center-1</v>
      </c>
      <c r="D1964" s="6" t="str">
        <f>IFERROR(VLOOKUP(A1964,'Distributor List'!$A$2:$F$77,6,0),"-")</f>
        <v>Pak-1</v>
      </c>
      <c r="E1964" s="6" t="str">
        <f>IFERROR(VLOOKUP(A1964,'Distributor List'!$A$2:$D$77,4,0),"-")</f>
        <v>Distributor</v>
      </c>
      <c r="F1964" s="6" t="str">
        <f>IFERROR(VLOOKUP(H1964,'Price List'!$A$2:$H$109,8,0),"-")</f>
        <v>Medicronis</v>
      </c>
      <c r="G1964" s="6" t="str">
        <f>IFERROR(VLOOKUP(A1964,'Distributor List'!$A$2:$E$77,5,0),"-")</f>
        <v>Usama Ashfaq</v>
      </c>
      <c r="H1964" s="10" t="s">
        <v>197</v>
      </c>
      <c r="I1964" s="58">
        <v>53</v>
      </c>
      <c r="J1964" s="72">
        <v>0</v>
      </c>
      <c r="K1964" s="72">
        <v>0</v>
      </c>
      <c r="L1964" s="73">
        <f t="shared" si="884"/>
        <v>0</v>
      </c>
      <c r="M1964" s="73">
        <f t="shared" si="892"/>
        <v>0</v>
      </c>
      <c r="N1964" s="74">
        <v>0</v>
      </c>
      <c r="O1964" s="74">
        <f t="shared" si="904"/>
        <v>0</v>
      </c>
      <c r="P1964" s="73">
        <f t="shared" si="900"/>
        <v>0</v>
      </c>
      <c r="Q1964" s="75">
        <v>0</v>
      </c>
      <c r="R1964" s="73">
        <f t="shared" si="885"/>
        <v>0</v>
      </c>
      <c r="S1964" s="76" t="str">
        <f t="shared" si="886"/>
        <v>-</v>
      </c>
      <c r="T1964" s="77">
        <v>0</v>
      </c>
      <c r="U1964" s="78">
        <f t="shared" si="893"/>
        <v>0</v>
      </c>
      <c r="V1964" s="73">
        <f t="shared" si="883"/>
        <v>0</v>
      </c>
      <c r="W1964" s="73">
        <f t="shared" si="887"/>
        <v>0</v>
      </c>
      <c r="X1964" s="76" t="str">
        <f t="shared" si="888"/>
        <v>-</v>
      </c>
      <c r="Y1964" s="73">
        <f t="shared" si="889"/>
        <v>0</v>
      </c>
      <c r="Z1964" s="73">
        <f t="shared" si="890"/>
        <v>0</v>
      </c>
      <c r="AA1964" s="73">
        <f t="shared" si="901"/>
        <v>0</v>
      </c>
      <c r="AB1964" s="73">
        <f t="shared" si="891"/>
        <v>0</v>
      </c>
      <c r="AC1964" s="73">
        <f t="shared" si="902"/>
        <v>0</v>
      </c>
      <c r="AD1964" s="73">
        <f t="shared" si="903"/>
        <v>0</v>
      </c>
      <c r="AE1964" s="73">
        <v>0</v>
      </c>
    </row>
    <row r="1965" spans="1:31" ht="15" customHeight="1">
      <c r="A1965" s="5" t="s">
        <v>106</v>
      </c>
      <c r="B1965" s="6" t="str">
        <f>IFERROR(VLOOKUP(A1965,'Distributor List'!$A$2:$D$77,2,0),"-")</f>
        <v>Kasur</v>
      </c>
      <c r="C1965" s="6" t="str">
        <f>IFERROR(VLOOKUP(A1965,'Distributor List'!$A$2:$D$77,3,0),"-")</f>
        <v>Center-1</v>
      </c>
      <c r="D1965" s="6" t="str">
        <f>IFERROR(VLOOKUP(A1965,'Distributor List'!$A$2:$F$77,6,0),"-")</f>
        <v>Pak-1</v>
      </c>
      <c r="E1965" s="6" t="str">
        <f>IFERROR(VLOOKUP(A1965,'Distributor List'!$A$2:$D$77,4,0),"-")</f>
        <v>Distributor</v>
      </c>
      <c r="F1965" s="6" t="str">
        <f>IFERROR(VLOOKUP(H1965,'Price List'!$A$2:$H$109,8,0),"-")</f>
        <v>Medicronis</v>
      </c>
      <c r="G1965" s="6" t="str">
        <f>IFERROR(VLOOKUP(A1965,'Distributor List'!$A$2:$E$77,5,0),"-")</f>
        <v>Usama Ashfaq</v>
      </c>
      <c r="H1965" s="10" t="s">
        <v>198</v>
      </c>
      <c r="I1965" s="58">
        <v>69</v>
      </c>
      <c r="J1965" s="72">
        <v>0</v>
      </c>
      <c r="K1965" s="72">
        <v>0</v>
      </c>
      <c r="L1965" s="73">
        <f t="shared" si="884"/>
        <v>0</v>
      </c>
      <c r="M1965" s="73">
        <f t="shared" si="892"/>
        <v>0</v>
      </c>
      <c r="N1965" s="74">
        <v>0</v>
      </c>
      <c r="O1965" s="74">
        <f t="shared" si="904"/>
        <v>0</v>
      </c>
      <c r="P1965" s="73">
        <f t="shared" si="900"/>
        <v>0</v>
      </c>
      <c r="Q1965" s="75">
        <v>0</v>
      </c>
      <c r="R1965" s="73">
        <f t="shared" si="885"/>
        <v>0</v>
      </c>
      <c r="S1965" s="76" t="str">
        <f t="shared" ref="S1965:S2028" si="905">IFERROR(L1965/R1965,"-")</f>
        <v>-</v>
      </c>
      <c r="T1965" s="77">
        <v>0</v>
      </c>
      <c r="U1965" s="78">
        <f t="shared" si="893"/>
        <v>0</v>
      </c>
      <c r="V1965" s="73">
        <f t="shared" si="883"/>
        <v>0</v>
      </c>
      <c r="W1965" s="73">
        <f t="shared" ref="W1965:W2028" si="906">L1965-V1965</f>
        <v>0</v>
      </c>
      <c r="X1965" s="76" t="str">
        <f t="shared" ref="X1965:X2028" si="907">IFERROR(L1965/V1965-1,"-")</f>
        <v>-</v>
      </c>
      <c r="Y1965" s="73">
        <f t="shared" ref="Y1965:Y2028" si="908">(J1965)/1*1.5</f>
        <v>0</v>
      </c>
      <c r="Z1965" s="73">
        <f t="shared" ref="Z1965:Z2028" si="909">IF(Y1965&gt;K1965,Y1965-K1965,0)</f>
        <v>0</v>
      </c>
      <c r="AA1965" s="73">
        <f t="shared" si="901"/>
        <v>0</v>
      </c>
      <c r="AB1965" s="73">
        <f t="shared" ref="AB1965:AB2028" si="910">IF(Y1965&lt;K1965,K1965-Y1965,0)</f>
        <v>0</v>
      </c>
      <c r="AC1965" s="73">
        <f t="shared" si="902"/>
        <v>0</v>
      </c>
      <c r="AD1965" s="73">
        <f t="shared" si="903"/>
        <v>0</v>
      </c>
      <c r="AE1965" s="73">
        <v>0</v>
      </c>
    </row>
    <row r="1966" spans="1:31" ht="15" customHeight="1">
      <c r="A1966" s="5" t="s">
        <v>106</v>
      </c>
      <c r="B1966" s="6" t="str">
        <f>IFERROR(VLOOKUP(A1966,'Distributor List'!$A$2:$D$77,2,0),"-")</f>
        <v>Kasur</v>
      </c>
      <c r="C1966" s="6" t="str">
        <f>IFERROR(VLOOKUP(A1966,'Distributor List'!$A$2:$D$77,3,0),"-")</f>
        <v>Center-1</v>
      </c>
      <c r="D1966" s="6" t="str">
        <f>IFERROR(VLOOKUP(A1966,'Distributor List'!$A$2:$F$77,6,0),"-")</f>
        <v>Pak-1</v>
      </c>
      <c r="E1966" s="6" t="str">
        <f>IFERROR(VLOOKUP(A1966,'Distributor List'!$A$2:$D$77,4,0),"-")</f>
        <v>Distributor</v>
      </c>
      <c r="F1966" s="6" t="str">
        <f>IFERROR(VLOOKUP(H1966,'Price List'!$A$2:$H$109,8,0),"-")</f>
        <v>Medicronis</v>
      </c>
      <c r="G1966" s="6" t="str">
        <f>IFERROR(VLOOKUP(A1966,'Distributor List'!$A$2:$E$77,5,0),"-")</f>
        <v>Usama Ashfaq</v>
      </c>
      <c r="H1966" s="10" t="s">
        <v>199</v>
      </c>
      <c r="I1966" s="58">
        <v>90</v>
      </c>
      <c r="J1966" s="72">
        <v>0</v>
      </c>
      <c r="K1966" s="72">
        <v>0</v>
      </c>
      <c r="L1966" s="73">
        <f t="shared" si="884"/>
        <v>0</v>
      </c>
      <c r="M1966" s="73">
        <f t="shared" si="892"/>
        <v>0</v>
      </c>
      <c r="N1966" s="74">
        <v>0</v>
      </c>
      <c r="O1966" s="74">
        <f t="shared" si="904"/>
        <v>0</v>
      </c>
      <c r="P1966" s="73">
        <f t="shared" si="900"/>
        <v>0</v>
      </c>
      <c r="Q1966" s="75">
        <v>0</v>
      </c>
      <c r="R1966" s="73">
        <f t="shared" si="885"/>
        <v>0</v>
      </c>
      <c r="S1966" s="76" t="str">
        <f t="shared" si="905"/>
        <v>-</v>
      </c>
      <c r="T1966" s="77">
        <v>0</v>
      </c>
      <c r="U1966" s="78">
        <f t="shared" si="893"/>
        <v>0</v>
      </c>
      <c r="V1966" s="73">
        <f t="shared" si="883"/>
        <v>0</v>
      </c>
      <c r="W1966" s="73">
        <f t="shared" si="906"/>
        <v>0</v>
      </c>
      <c r="X1966" s="76" t="str">
        <f t="shared" si="907"/>
        <v>-</v>
      </c>
      <c r="Y1966" s="73">
        <f t="shared" si="908"/>
        <v>0</v>
      </c>
      <c r="Z1966" s="73">
        <f t="shared" si="909"/>
        <v>0</v>
      </c>
      <c r="AA1966" s="73">
        <f t="shared" si="901"/>
        <v>0</v>
      </c>
      <c r="AB1966" s="73">
        <f t="shared" si="910"/>
        <v>0</v>
      </c>
      <c r="AC1966" s="73">
        <f t="shared" si="902"/>
        <v>0</v>
      </c>
      <c r="AD1966" s="73">
        <f t="shared" si="903"/>
        <v>0</v>
      </c>
      <c r="AE1966" s="73">
        <v>0</v>
      </c>
    </row>
    <row r="1967" spans="1:31" ht="15" customHeight="1">
      <c r="A1967" s="5" t="s">
        <v>106</v>
      </c>
      <c r="B1967" s="6" t="str">
        <f>IFERROR(VLOOKUP(A1967,'Distributor List'!$A$2:$D$77,2,0),"-")</f>
        <v>Kasur</v>
      </c>
      <c r="C1967" s="6" t="str">
        <f>IFERROR(VLOOKUP(A1967,'Distributor List'!$A$2:$D$77,3,0),"-")</f>
        <v>Center-1</v>
      </c>
      <c r="D1967" s="6" t="str">
        <f>IFERROR(VLOOKUP(A1967,'Distributor List'!$A$2:$F$77,6,0),"-")</f>
        <v>Pak-1</v>
      </c>
      <c r="E1967" s="6" t="str">
        <f>IFERROR(VLOOKUP(A1967,'Distributor List'!$A$2:$D$77,4,0),"-")</f>
        <v>Distributor</v>
      </c>
      <c r="F1967" s="6" t="str">
        <f>IFERROR(VLOOKUP(H1967,'Price List'!$A$2:$H$109,8,0),"-")</f>
        <v>Medicronis</v>
      </c>
      <c r="G1967" s="6" t="str">
        <f>IFERROR(VLOOKUP(A1967,'Distributor List'!$A$2:$E$77,5,0),"-")</f>
        <v>Usama Ashfaq</v>
      </c>
      <c r="H1967" s="10" t="s">
        <v>200</v>
      </c>
      <c r="I1967" s="58">
        <v>120</v>
      </c>
      <c r="J1967" s="72">
        <v>0</v>
      </c>
      <c r="K1967" s="72">
        <v>0</v>
      </c>
      <c r="L1967" s="73">
        <f t="shared" si="884"/>
        <v>0</v>
      </c>
      <c r="M1967" s="73">
        <f t="shared" si="892"/>
        <v>0</v>
      </c>
      <c r="N1967" s="74">
        <v>0</v>
      </c>
      <c r="O1967" s="74">
        <f t="shared" si="904"/>
        <v>0</v>
      </c>
      <c r="P1967" s="73">
        <f t="shared" si="900"/>
        <v>0</v>
      </c>
      <c r="Q1967" s="75">
        <v>44.88</v>
      </c>
      <c r="R1967" s="73">
        <f t="shared" si="885"/>
        <v>5385.6</v>
      </c>
      <c r="S1967" s="76">
        <f t="shared" si="905"/>
        <v>0</v>
      </c>
      <c r="T1967" s="77">
        <v>0</v>
      </c>
      <c r="U1967" s="78">
        <f t="shared" si="893"/>
        <v>0</v>
      </c>
      <c r="V1967" s="73">
        <f t="shared" si="883"/>
        <v>0</v>
      </c>
      <c r="W1967" s="73">
        <f t="shared" si="906"/>
        <v>0</v>
      </c>
      <c r="X1967" s="76" t="str">
        <f t="shared" si="907"/>
        <v>-</v>
      </c>
      <c r="Y1967" s="73">
        <f t="shared" si="908"/>
        <v>0</v>
      </c>
      <c r="Z1967" s="73">
        <f t="shared" si="909"/>
        <v>0</v>
      </c>
      <c r="AA1967" s="73">
        <f t="shared" si="901"/>
        <v>0</v>
      </c>
      <c r="AB1967" s="73">
        <f t="shared" si="910"/>
        <v>0</v>
      </c>
      <c r="AC1967" s="73">
        <f t="shared" si="902"/>
        <v>0</v>
      </c>
      <c r="AD1967" s="73">
        <f t="shared" si="903"/>
        <v>0</v>
      </c>
      <c r="AE1967" s="73">
        <v>0</v>
      </c>
    </row>
    <row r="1968" spans="1:31" ht="15" customHeight="1">
      <c r="A1968" s="5" t="s">
        <v>106</v>
      </c>
      <c r="B1968" s="6" t="str">
        <f>IFERROR(VLOOKUP(A1968,'Distributor List'!$A$2:$D$77,2,0),"-")</f>
        <v>Kasur</v>
      </c>
      <c r="C1968" s="6" t="str">
        <f>IFERROR(VLOOKUP(A1968,'Distributor List'!$A$2:$D$77,3,0),"-")</f>
        <v>Center-1</v>
      </c>
      <c r="D1968" s="6" t="str">
        <f>IFERROR(VLOOKUP(A1968,'Distributor List'!$A$2:$F$77,6,0),"-")</f>
        <v>Pak-1</v>
      </c>
      <c r="E1968" s="6" t="str">
        <f>IFERROR(VLOOKUP(A1968,'Distributor List'!$A$2:$D$77,4,0),"-")</f>
        <v>Distributor</v>
      </c>
      <c r="F1968" s="6" t="str">
        <f>IFERROR(VLOOKUP(H1968,'Price List'!$A$2:$H$109,8,0),"-")</f>
        <v>Medicronis</v>
      </c>
      <c r="G1968" s="6" t="str">
        <f>IFERROR(VLOOKUP(A1968,'Distributor List'!$A$2:$E$77,5,0),"-")</f>
        <v>Usama Ashfaq</v>
      </c>
      <c r="H1968" s="56" t="s">
        <v>145</v>
      </c>
      <c r="I1968" s="57">
        <v>110</v>
      </c>
      <c r="J1968" s="72">
        <v>202</v>
      </c>
      <c r="K1968" s="72">
        <v>113</v>
      </c>
      <c r="L1968" s="73">
        <f t="shared" si="884"/>
        <v>22220</v>
      </c>
      <c r="M1968" s="73">
        <f t="shared" si="892"/>
        <v>12430</v>
      </c>
      <c r="N1968" s="74">
        <v>202</v>
      </c>
      <c r="O1968" s="74">
        <f t="shared" si="904"/>
        <v>22220</v>
      </c>
      <c r="P1968" s="73">
        <f t="shared" si="900"/>
        <v>0</v>
      </c>
      <c r="Q1968" s="75">
        <v>270</v>
      </c>
      <c r="R1968" s="73">
        <f t="shared" si="885"/>
        <v>29700</v>
      </c>
      <c r="S1968" s="76">
        <f t="shared" si="905"/>
        <v>0.74814814814814812</v>
      </c>
      <c r="T1968" s="77">
        <v>108</v>
      </c>
      <c r="U1968" s="78">
        <f t="shared" si="893"/>
        <v>94</v>
      </c>
      <c r="V1968" s="73">
        <f t="shared" si="883"/>
        <v>11880</v>
      </c>
      <c r="W1968" s="73">
        <f t="shared" si="906"/>
        <v>10340</v>
      </c>
      <c r="X1968" s="76">
        <f t="shared" si="907"/>
        <v>0.87037037037037046</v>
      </c>
      <c r="Y1968" s="73">
        <f t="shared" si="908"/>
        <v>303</v>
      </c>
      <c r="Z1968" s="73">
        <f t="shared" si="909"/>
        <v>190</v>
      </c>
      <c r="AA1968" s="73">
        <f t="shared" si="901"/>
        <v>20900</v>
      </c>
      <c r="AB1968" s="73">
        <f t="shared" si="910"/>
        <v>0</v>
      </c>
      <c r="AC1968" s="73">
        <f t="shared" si="902"/>
        <v>0</v>
      </c>
      <c r="AD1968" s="73">
        <f t="shared" si="903"/>
        <v>33330</v>
      </c>
      <c r="AE1968" s="73">
        <v>0</v>
      </c>
    </row>
    <row r="1969" spans="1:31" ht="15" customHeight="1">
      <c r="A1969" s="5" t="s">
        <v>106</v>
      </c>
      <c r="B1969" s="6" t="str">
        <f>IFERROR(VLOOKUP(A1969,'Distributor List'!$A$2:$D$77,2,0),"-")</f>
        <v>Kasur</v>
      </c>
      <c r="C1969" s="6" t="str">
        <f>IFERROR(VLOOKUP(A1969,'Distributor List'!$A$2:$D$77,3,0),"-")</f>
        <v>Center-1</v>
      </c>
      <c r="D1969" s="6" t="str">
        <f>IFERROR(VLOOKUP(A1969,'Distributor List'!$A$2:$F$77,6,0),"-")</f>
        <v>Pak-1</v>
      </c>
      <c r="E1969" s="6" t="str">
        <f>IFERROR(VLOOKUP(A1969,'Distributor List'!$A$2:$D$77,4,0),"-")</f>
        <v>Distributor</v>
      </c>
      <c r="F1969" s="6" t="str">
        <f>IFERROR(VLOOKUP(H1969,'Price List'!$A$2:$H$109,8,0),"-")</f>
        <v>Medicronis</v>
      </c>
      <c r="G1969" s="6" t="str">
        <f>IFERROR(VLOOKUP(A1969,'Distributor List'!$A$2:$E$77,5,0),"-")</f>
        <v>Usama Ashfaq</v>
      </c>
      <c r="H1969" s="56" t="s">
        <v>201</v>
      </c>
      <c r="I1969" s="57">
        <v>130</v>
      </c>
      <c r="J1969" s="72">
        <v>4</v>
      </c>
      <c r="K1969" s="72">
        <v>10</v>
      </c>
      <c r="L1969" s="73">
        <f t="shared" si="884"/>
        <v>520</v>
      </c>
      <c r="M1969" s="73">
        <f t="shared" si="892"/>
        <v>1300</v>
      </c>
      <c r="N1969" s="74">
        <v>4</v>
      </c>
      <c r="O1969" s="74">
        <f t="shared" si="904"/>
        <v>520</v>
      </c>
      <c r="P1969" s="73">
        <f t="shared" si="900"/>
        <v>0</v>
      </c>
      <c r="Q1969" s="75">
        <v>34.83</v>
      </c>
      <c r="R1969" s="73">
        <f t="shared" si="885"/>
        <v>4527.8999999999996</v>
      </c>
      <c r="S1969" s="76">
        <f t="shared" si="905"/>
        <v>0.11484352569623889</v>
      </c>
      <c r="T1969" s="77">
        <v>0</v>
      </c>
      <c r="U1969" s="78">
        <f t="shared" si="893"/>
        <v>4</v>
      </c>
      <c r="V1969" s="73">
        <f t="shared" si="883"/>
        <v>0</v>
      </c>
      <c r="W1969" s="73">
        <f t="shared" si="906"/>
        <v>520</v>
      </c>
      <c r="X1969" s="76" t="str">
        <f t="shared" si="907"/>
        <v>-</v>
      </c>
      <c r="Y1969" s="73">
        <f t="shared" si="908"/>
        <v>6</v>
      </c>
      <c r="Z1969" s="73">
        <f t="shared" si="909"/>
        <v>0</v>
      </c>
      <c r="AA1969" s="73">
        <f t="shared" si="901"/>
        <v>0</v>
      </c>
      <c r="AB1969" s="73">
        <f t="shared" si="910"/>
        <v>4</v>
      </c>
      <c r="AC1969" s="73">
        <f t="shared" si="902"/>
        <v>520</v>
      </c>
      <c r="AD1969" s="73">
        <f t="shared" si="903"/>
        <v>780</v>
      </c>
      <c r="AE1969" s="73">
        <v>0</v>
      </c>
    </row>
    <row r="1970" spans="1:31" ht="15" customHeight="1">
      <c r="A1970" s="5" t="s">
        <v>106</v>
      </c>
      <c r="B1970" s="6" t="str">
        <f>IFERROR(VLOOKUP(A1970,'Distributor List'!$A$2:$D$77,2,0),"-")</f>
        <v>Kasur</v>
      </c>
      <c r="C1970" s="6" t="str">
        <f>IFERROR(VLOOKUP(A1970,'Distributor List'!$A$2:$D$77,3,0),"-")</f>
        <v>Center-1</v>
      </c>
      <c r="D1970" s="6" t="str">
        <f>IFERROR(VLOOKUP(A1970,'Distributor List'!$A$2:$F$77,6,0),"-")</f>
        <v>Pak-1</v>
      </c>
      <c r="E1970" s="6" t="str">
        <f>IFERROR(VLOOKUP(A1970,'Distributor List'!$A$2:$D$77,4,0),"-")</f>
        <v>Distributor</v>
      </c>
      <c r="F1970" s="6" t="str">
        <f>IFERROR(VLOOKUP(H1970,'Price List'!$A$2:$H$109,8,0),"-")</f>
        <v>Medicronis</v>
      </c>
      <c r="G1970" s="6" t="str">
        <f>IFERROR(VLOOKUP(A1970,'Distributor List'!$A$2:$E$77,5,0),"-")</f>
        <v>Usama Ashfaq</v>
      </c>
      <c r="H1970" s="10" t="s">
        <v>202</v>
      </c>
      <c r="I1970" s="55">
        <v>150</v>
      </c>
      <c r="J1970" s="72">
        <v>4</v>
      </c>
      <c r="K1970" s="72">
        <v>55</v>
      </c>
      <c r="L1970" s="73">
        <f t="shared" si="884"/>
        <v>600</v>
      </c>
      <c r="M1970" s="73">
        <f t="shared" si="892"/>
        <v>8250</v>
      </c>
      <c r="N1970" s="74">
        <v>4</v>
      </c>
      <c r="O1970" s="74">
        <f t="shared" si="904"/>
        <v>600</v>
      </c>
      <c r="P1970" s="73">
        <f t="shared" si="900"/>
        <v>0</v>
      </c>
      <c r="Q1970" s="75">
        <v>49.14</v>
      </c>
      <c r="R1970" s="73">
        <f t="shared" si="885"/>
        <v>7371</v>
      </c>
      <c r="S1970" s="76">
        <f t="shared" si="905"/>
        <v>8.1400081400081398E-2</v>
      </c>
      <c r="T1970" s="77">
        <v>24</v>
      </c>
      <c r="U1970" s="78">
        <f t="shared" si="893"/>
        <v>-20</v>
      </c>
      <c r="V1970" s="73">
        <f t="shared" ref="V1970:V2033" si="911">T1970*I1970</f>
        <v>3600</v>
      </c>
      <c r="W1970" s="73">
        <f t="shared" si="906"/>
        <v>-3000</v>
      </c>
      <c r="X1970" s="76">
        <f t="shared" si="907"/>
        <v>-0.83333333333333337</v>
      </c>
      <c r="Y1970" s="73">
        <f t="shared" si="908"/>
        <v>6</v>
      </c>
      <c r="Z1970" s="73">
        <f t="shared" si="909"/>
        <v>0</v>
      </c>
      <c r="AA1970" s="73">
        <f t="shared" si="901"/>
        <v>0</v>
      </c>
      <c r="AB1970" s="73">
        <f t="shared" si="910"/>
        <v>49</v>
      </c>
      <c r="AC1970" s="73">
        <f t="shared" si="902"/>
        <v>7350</v>
      </c>
      <c r="AD1970" s="73">
        <f t="shared" si="903"/>
        <v>900</v>
      </c>
      <c r="AE1970" s="73">
        <v>0</v>
      </c>
    </row>
    <row r="1971" spans="1:31" ht="15" customHeight="1">
      <c r="A1971" s="5" t="s">
        <v>106</v>
      </c>
      <c r="B1971" s="6" t="str">
        <f>IFERROR(VLOOKUP(A1971,'Distributor List'!$A$2:$D$77,2,0),"-")</f>
        <v>Kasur</v>
      </c>
      <c r="C1971" s="6" t="str">
        <f>IFERROR(VLOOKUP(A1971,'Distributor List'!$A$2:$D$77,3,0),"-")</f>
        <v>Center-1</v>
      </c>
      <c r="D1971" s="6" t="str">
        <f>IFERROR(VLOOKUP(A1971,'Distributor List'!$A$2:$F$77,6,0),"-")</f>
        <v>Pak-1</v>
      </c>
      <c r="E1971" s="6" t="str">
        <f>IFERROR(VLOOKUP(A1971,'Distributor List'!$A$2:$D$77,4,0),"-")</f>
        <v>Distributor</v>
      </c>
      <c r="F1971" s="6" t="str">
        <f>IFERROR(VLOOKUP(H1971,'Price List'!$A$2:$H$109,8,0),"-")</f>
        <v>Transformer</v>
      </c>
      <c r="G1971" s="6" t="str">
        <f>IFERROR(VLOOKUP(A1971,'Distributor List'!$A$2:$E$77,5,0),"-")</f>
        <v>Usama Ashfaq</v>
      </c>
      <c r="H1971" s="10" t="s">
        <v>148</v>
      </c>
      <c r="I1971" s="55">
        <v>255</v>
      </c>
      <c r="J1971" s="72">
        <v>0</v>
      </c>
      <c r="K1971" s="72">
        <v>0</v>
      </c>
      <c r="L1971" s="73">
        <f t="shared" si="884"/>
        <v>0</v>
      </c>
      <c r="M1971" s="73">
        <f t="shared" si="892"/>
        <v>0</v>
      </c>
      <c r="N1971" s="74">
        <v>0</v>
      </c>
      <c r="O1971" s="74">
        <f t="shared" si="904"/>
        <v>0</v>
      </c>
      <c r="P1971" s="73">
        <f t="shared" si="900"/>
        <v>0</v>
      </c>
      <c r="Q1971" s="75">
        <v>200</v>
      </c>
      <c r="R1971" s="73">
        <f t="shared" si="885"/>
        <v>51000</v>
      </c>
      <c r="S1971" s="76">
        <f t="shared" si="905"/>
        <v>0</v>
      </c>
      <c r="T1971" s="77">
        <v>0</v>
      </c>
      <c r="U1971" s="78">
        <f t="shared" si="893"/>
        <v>0</v>
      </c>
      <c r="V1971" s="73">
        <f t="shared" si="911"/>
        <v>0</v>
      </c>
      <c r="W1971" s="73">
        <f t="shared" si="906"/>
        <v>0</v>
      </c>
      <c r="X1971" s="76" t="str">
        <f t="shared" si="907"/>
        <v>-</v>
      </c>
      <c r="Y1971" s="73">
        <f t="shared" si="908"/>
        <v>0</v>
      </c>
      <c r="Z1971" s="73">
        <f t="shared" si="909"/>
        <v>0</v>
      </c>
      <c r="AA1971" s="73">
        <f t="shared" si="901"/>
        <v>0</v>
      </c>
      <c r="AB1971" s="73">
        <f t="shared" si="910"/>
        <v>0</v>
      </c>
      <c r="AC1971" s="73">
        <f t="shared" si="902"/>
        <v>0</v>
      </c>
      <c r="AD1971" s="73">
        <f t="shared" si="903"/>
        <v>0</v>
      </c>
      <c r="AE1971" s="73">
        <v>0</v>
      </c>
    </row>
    <row r="1972" spans="1:31" ht="15" customHeight="1">
      <c r="A1972" s="5" t="s">
        <v>106</v>
      </c>
      <c r="B1972" s="6" t="str">
        <f>IFERROR(VLOOKUP(A1972,'Distributor List'!$A$2:$D$77,2,0),"-")</f>
        <v>Kasur</v>
      </c>
      <c r="C1972" s="6" t="str">
        <f>IFERROR(VLOOKUP(A1972,'Distributor List'!$A$2:$D$77,3,0),"-")</f>
        <v>Center-1</v>
      </c>
      <c r="D1972" s="6" t="str">
        <f>IFERROR(VLOOKUP(A1972,'Distributor List'!$A$2:$F$77,6,0),"-")</f>
        <v>Pak-1</v>
      </c>
      <c r="E1972" s="6" t="str">
        <f>IFERROR(VLOOKUP(A1972,'Distributor List'!$A$2:$D$77,4,0),"-")</f>
        <v>Distributor</v>
      </c>
      <c r="F1972" s="6" t="str">
        <f>IFERROR(VLOOKUP(H1972,'Price List'!$A$2:$H$109,8,0),"-")</f>
        <v>Medicronis</v>
      </c>
      <c r="G1972" s="6" t="str">
        <f>IFERROR(VLOOKUP(A1972,'Distributor List'!$A$2:$E$77,5,0),"-")</f>
        <v>Usama Ashfaq</v>
      </c>
      <c r="H1972" s="52" t="s">
        <v>147</v>
      </c>
      <c r="I1972" s="55">
        <v>180</v>
      </c>
      <c r="J1972" s="72">
        <v>93</v>
      </c>
      <c r="K1972" s="72">
        <v>47</v>
      </c>
      <c r="L1972" s="73">
        <f t="shared" si="884"/>
        <v>16740</v>
      </c>
      <c r="M1972" s="73">
        <f t="shared" si="892"/>
        <v>8460</v>
      </c>
      <c r="N1972" s="74">
        <v>93</v>
      </c>
      <c r="O1972" s="74">
        <f t="shared" si="904"/>
        <v>16740</v>
      </c>
      <c r="P1972" s="73">
        <f t="shared" si="900"/>
        <v>0</v>
      </c>
      <c r="Q1972" s="75">
        <v>216</v>
      </c>
      <c r="R1972" s="73">
        <f t="shared" si="885"/>
        <v>38880</v>
      </c>
      <c r="S1972" s="76">
        <f t="shared" si="905"/>
        <v>0.43055555555555558</v>
      </c>
      <c r="T1972" s="77">
        <v>61</v>
      </c>
      <c r="U1972" s="78">
        <f t="shared" si="893"/>
        <v>32</v>
      </c>
      <c r="V1972" s="73">
        <f t="shared" si="911"/>
        <v>10980</v>
      </c>
      <c r="W1972" s="73">
        <f t="shared" si="906"/>
        <v>5760</v>
      </c>
      <c r="X1972" s="76">
        <f t="shared" si="907"/>
        <v>0.52459016393442615</v>
      </c>
      <c r="Y1972" s="73">
        <f t="shared" si="908"/>
        <v>139.5</v>
      </c>
      <c r="Z1972" s="73">
        <f t="shared" si="909"/>
        <v>92.5</v>
      </c>
      <c r="AA1972" s="73">
        <f t="shared" si="901"/>
        <v>16650</v>
      </c>
      <c r="AB1972" s="73">
        <f t="shared" si="910"/>
        <v>0</v>
      </c>
      <c r="AC1972" s="73">
        <f t="shared" si="902"/>
        <v>0</v>
      </c>
      <c r="AD1972" s="73">
        <f t="shared" si="903"/>
        <v>25110</v>
      </c>
      <c r="AE1972" s="73">
        <v>0</v>
      </c>
    </row>
    <row r="1973" spans="1:31" ht="15" customHeight="1">
      <c r="A1973" s="5" t="s">
        <v>106</v>
      </c>
      <c r="B1973" s="6" t="str">
        <f>IFERROR(VLOOKUP(A1973,'Distributor List'!$A$2:$D$77,2,0),"-")</f>
        <v>Kasur</v>
      </c>
      <c r="C1973" s="6" t="str">
        <f>IFERROR(VLOOKUP(A1973,'Distributor List'!$A$2:$D$77,3,0),"-")</f>
        <v>Center-1</v>
      </c>
      <c r="D1973" s="6" t="str">
        <f>IFERROR(VLOOKUP(A1973,'Distributor List'!$A$2:$F$77,6,0),"-")</f>
        <v>Pak-1</v>
      </c>
      <c r="E1973" s="6" t="str">
        <f>IFERROR(VLOOKUP(A1973,'Distributor List'!$A$2:$D$77,4,0),"-")</f>
        <v>Distributor</v>
      </c>
      <c r="F1973" s="6" t="str">
        <f>IFERROR(VLOOKUP(H1973,'Price List'!$A$2:$H$109,8,0),"-")</f>
        <v>Transformer</v>
      </c>
      <c r="G1973" s="6" t="str">
        <f>IFERROR(VLOOKUP(A1973,'Distributor List'!$A$2:$E$77,5,0),"-")</f>
        <v>Usama Ashfaq</v>
      </c>
      <c r="H1973" s="10" t="s">
        <v>146</v>
      </c>
      <c r="I1973" s="55">
        <v>680</v>
      </c>
      <c r="J1973" s="72">
        <v>0</v>
      </c>
      <c r="K1973" s="72">
        <v>0</v>
      </c>
      <c r="L1973" s="73">
        <f t="shared" si="884"/>
        <v>0</v>
      </c>
      <c r="M1973" s="73">
        <f t="shared" si="892"/>
        <v>0</v>
      </c>
      <c r="N1973" s="74">
        <v>0</v>
      </c>
      <c r="O1973" s="74">
        <f t="shared" si="904"/>
        <v>0</v>
      </c>
      <c r="P1973" s="73">
        <f t="shared" si="900"/>
        <v>0</v>
      </c>
      <c r="Q1973" s="75">
        <v>125</v>
      </c>
      <c r="R1973" s="73">
        <f t="shared" si="885"/>
        <v>85000</v>
      </c>
      <c r="S1973" s="76">
        <f t="shared" si="905"/>
        <v>0</v>
      </c>
      <c r="T1973" s="77">
        <v>0</v>
      </c>
      <c r="U1973" s="78">
        <f t="shared" si="893"/>
        <v>0</v>
      </c>
      <c r="V1973" s="73">
        <f t="shared" si="911"/>
        <v>0</v>
      </c>
      <c r="W1973" s="73">
        <f t="shared" si="906"/>
        <v>0</v>
      </c>
      <c r="X1973" s="76" t="str">
        <f t="shared" si="907"/>
        <v>-</v>
      </c>
      <c r="Y1973" s="73">
        <f t="shared" si="908"/>
        <v>0</v>
      </c>
      <c r="Z1973" s="73">
        <f t="shared" si="909"/>
        <v>0</v>
      </c>
      <c r="AA1973" s="73">
        <f t="shared" si="901"/>
        <v>0</v>
      </c>
      <c r="AB1973" s="73">
        <f t="shared" si="910"/>
        <v>0</v>
      </c>
      <c r="AC1973" s="73">
        <f t="shared" si="902"/>
        <v>0</v>
      </c>
      <c r="AD1973" s="73">
        <f t="shared" si="903"/>
        <v>0</v>
      </c>
      <c r="AE1973" s="73">
        <v>0</v>
      </c>
    </row>
    <row r="1974" spans="1:31" ht="15" customHeight="1">
      <c r="A1974" s="5" t="s">
        <v>106</v>
      </c>
      <c r="B1974" s="6" t="str">
        <f>IFERROR(VLOOKUP(A1974,'Distributor List'!$A$2:$D$77,2,0),"-")</f>
        <v>Kasur</v>
      </c>
      <c r="C1974" s="6" t="str">
        <f>IFERROR(VLOOKUP(A1974,'Distributor List'!$A$2:$D$77,3,0),"-")</f>
        <v>Center-1</v>
      </c>
      <c r="D1974" s="6" t="str">
        <f>IFERROR(VLOOKUP(A1974,'Distributor List'!$A$2:$F$77,6,0),"-")</f>
        <v>Pak-1</v>
      </c>
      <c r="E1974" s="6" t="str">
        <f>IFERROR(VLOOKUP(A1974,'Distributor List'!$A$2:$D$77,4,0),"-")</f>
        <v>Distributor</v>
      </c>
      <c r="F1974" s="6" t="str">
        <f>IFERROR(VLOOKUP(H1974,'Price List'!$A$2:$H$109,8,0),"-")</f>
        <v>Medicronis</v>
      </c>
      <c r="G1974" s="6" t="str">
        <f>IFERROR(VLOOKUP(A1974,'Distributor List'!$A$2:$E$77,5,0),"-")</f>
        <v>Usama Ashfaq</v>
      </c>
      <c r="H1974" s="10" t="s">
        <v>203</v>
      </c>
      <c r="I1974" s="55">
        <v>90</v>
      </c>
      <c r="J1974" s="72">
        <v>10</v>
      </c>
      <c r="K1974" s="72">
        <v>60</v>
      </c>
      <c r="L1974" s="73">
        <f t="shared" si="884"/>
        <v>900</v>
      </c>
      <c r="M1974" s="73">
        <f t="shared" si="892"/>
        <v>5400</v>
      </c>
      <c r="N1974" s="74">
        <v>10</v>
      </c>
      <c r="O1974" s="74">
        <f t="shared" si="904"/>
        <v>900</v>
      </c>
      <c r="P1974" s="73">
        <f t="shared" si="900"/>
        <v>0</v>
      </c>
      <c r="Q1974" s="75">
        <v>126</v>
      </c>
      <c r="R1974" s="73">
        <f t="shared" si="885"/>
        <v>11340</v>
      </c>
      <c r="S1974" s="76">
        <f t="shared" si="905"/>
        <v>7.9365079365079361E-2</v>
      </c>
      <c r="T1974" s="77">
        <v>0</v>
      </c>
      <c r="U1974" s="78">
        <f t="shared" si="893"/>
        <v>10</v>
      </c>
      <c r="V1974" s="73">
        <f t="shared" si="911"/>
        <v>0</v>
      </c>
      <c r="W1974" s="73">
        <f t="shared" si="906"/>
        <v>900</v>
      </c>
      <c r="X1974" s="76" t="str">
        <f t="shared" si="907"/>
        <v>-</v>
      </c>
      <c r="Y1974" s="73">
        <f t="shared" si="908"/>
        <v>15</v>
      </c>
      <c r="Z1974" s="73">
        <f t="shared" si="909"/>
        <v>0</v>
      </c>
      <c r="AA1974" s="73">
        <f t="shared" si="901"/>
        <v>0</v>
      </c>
      <c r="AB1974" s="73">
        <f t="shared" si="910"/>
        <v>45</v>
      </c>
      <c r="AC1974" s="73">
        <f t="shared" si="902"/>
        <v>4050</v>
      </c>
      <c r="AD1974" s="73">
        <f t="shared" si="903"/>
        <v>1350</v>
      </c>
      <c r="AE1974" s="73">
        <v>0</v>
      </c>
    </row>
    <row r="1975" spans="1:31" ht="15" customHeight="1">
      <c r="A1975" s="5" t="s">
        <v>106</v>
      </c>
      <c r="B1975" s="6" t="str">
        <f>IFERROR(VLOOKUP(A1975,'Distributor List'!$A$2:$D$77,2,0),"-")</f>
        <v>Kasur</v>
      </c>
      <c r="C1975" s="6" t="str">
        <f>IFERROR(VLOOKUP(A1975,'Distributor List'!$A$2:$D$77,3,0),"-")</f>
        <v>Center-1</v>
      </c>
      <c r="D1975" s="6" t="str">
        <f>IFERROR(VLOOKUP(A1975,'Distributor List'!$A$2:$F$77,6,0),"-")</f>
        <v>Pak-1</v>
      </c>
      <c r="E1975" s="6" t="str">
        <f>IFERROR(VLOOKUP(A1975,'Distributor List'!$A$2:$D$77,4,0),"-")</f>
        <v>Distributor</v>
      </c>
      <c r="F1975" s="6" t="str">
        <f>IFERROR(VLOOKUP(H1975,'Price List'!$A$2:$H$109,8,0),"-")</f>
        <v>Medicronis</v>
      </c>
      <c r="G1975" s="6" t="str">
        <f>IFERROR(VLOOKUP(A1975,'Distributor List'!$A$2:$E$77,5,0),"-")</f>
        <v>Usama Ashfaq</v>
      </c>
      <c r="H1975" s="10" t="s">
        <v>204</v>
      </c>
      <c r="I1975" s="55">
        <v>110</v>
      </c>
      <c r="J1975" s="72">
        <v>3</v>
      </c>
      <c r="K1975" s="72">
        <v>54</v>
      </c>
      <c r="L1975" s="73">
        <f t="shared" si="884"/>
        <v>330</v>
      </c>
      <c r="M1975" s="73">
        <f t="shared" si="892"/>
        <v>5940</v>
      </c>
      <c r="N1975" s="74">
        <v>3</v>
      </c>
      <c r="O1975" s="74">
        <f t="shared" si="904"/>
        <v>330</v>
      </c>
      <c r="P1975" s="73">
        <f t="shared" si="900"/>
        <v>0</v>
      </c>
      <c r="Q1975" s="75">
        <v>96</v>
      </c>
      <c r="R1975" s="73">
        <f t="shared" si="885"/>
        <v>10560</v>
      </c>
      <c r="S1975" s="76">
        <f t="shared" si="905"/>
        <v>3.125E-2</v>
      </c>
      <c r="T1975" s="77">
        <v>15</v>
      </c>
      <c r="U1975" s="78">
        <f t="shared" si="893"/>
        <v>-12</v>
      </c>
      <c r="V1975" s="73">
        <f t="shared" si="911"/>
        <v>1650</v>
      </c>
      <c r="W1975" s="73">
        <f t="shared" si="906"/>
        <v>-1320</v>
      </c>
      <c r="X1975" s="76">
        <f t="shared" si="907"/>
        <v>-0.8</v>
      </c>
      <c r="Y1975" s="73">
        <f t="shared" si="908"/>
        <v>4.5</v>
      </c>
      <c r="Z1975" s="73">
        <f t="shared" si="909"/>
        <v>0</v>
      </c>
      <c r="AA1975" s="73">
        <f t="shared" si="901"/>
        <v>0</v>
      </c>
      <c r="AB1975" s="73">
        <f t="shared" si="910"/>
        <v>49.5</v>
      </c>
      <c r="AC1975" s="73">
        <f t="shared" si="902"/>
        <v>5445</v>
      </c>
      <c r="AD1975" s="73">
        <f t="shared" si="903"/>
        <v>495</v>
      </c>
      <c r="AE1975" s="73">
        <v>0</v>
      </c>
    </row>
    <row r="1976" spans="1:31" ht="15" customHeight="1">
      <c r="A1976" s="5" t="s">
        <v>106</v>
      </c>
      <c r="B1976" s="6" t="str">
        <f>IFERROR(VLOOKUP(A1976,'Distributor List'!$A$2:$D$77,2,0),"-")</f>
        <v>Kasur</v>
      </c>
      <c r="C1976" s="6" t="str">
        <f>IFERROR(VLOOKUP(A1976,'Distributor List'!$A$2:$D$77,3,0),"-")</f>
        <v>Center-1</v>
      </c>
      <c r="D1976" s="6" t="str">
        <f>IFERROR(VLOOKUP(A1976,'Distributor List'!$A$2:$F$77,6,0),"-")</f>
        <v>Pak-1</v>
      </c>
      <c r="E1976" s="6" t="str">
        <f>IFERROR(VLOOKUP(A1976,'Distributor List'!$A$2:$D$77,4,0),"-")</f>
        <v>Distributor</v>
      </c>
      <c r="F1976" s="6" t="str">
        <f>IFERROR(VLOOKUP(H1976,'Price List'!$A$2:$H$109,8,0),"-")</f>
        <v>Medicronis</v>
      </c>
      <c r="G1976" s="6" t="str">
        <f>IFERROR(VLOOKUP(A1976,'Distributor List'!$A$2:$E$77,5,0),"-")</f>
        <v>Usama Ashfaq</v>
      </c>
      <c r="H1976" s="10" t="s">
        <v>205</v>
      </c>
      <c r="I1976" s="55">
        <v>110</v>
      </c>
      <c r="J1976" s="72">
        <v>4</v>
      </c>
      <c r="K1976" s="72">
        <v>36</v>
      </c>
      <c r="L1976" s="73">
        <f t="shared" si="884"/>
        <v>440</v>
      </c>
      <c r="M1976" s="73">
        <f t="shared" si="892"/>
        <v>3960</v>
      </c>
      <c r="N1976" s="74">
        <v>4</v>
      </c>
      <c r="O1976" s="74">
        <f t="shared" si="904"/>
        <v>440</v>
      </c>
      <c r="P1976" s="73">
        <f t="shared" si="900"/>
        <v>0</v>
      </c>
      <c r="Q1976" s="75">
        <v>96</v>
      </c>
      <c r="R1976" s="73">
        <f t="shared" si="885"/>
        <v>10560</v>
      </c>
      <c r="S1976" s="76">
        <f t="shared" si="905"/>
        <v>4.1666666666666664E-2</v>
      </c>
      <c r="T1976" s="77">
        <v>24</v>
      </c>
      <c r="U1976" s="78">
        <f t="shared" si="893"/>
        <v>-20</v>
      </c>
      <c r="V1976" s="73">
        <f t="shared" si="911"/>
        <v>2640</v>
      </c>
      <c r="W1976" s="73">
        <f t="shared" si="906"/>
        <v>-2200</v>
      </c>
      <c r="X1976" s="76">
        <f t="shared" si="907"/>
        <v>-0.83333333333333337</v>
      </c>
      <c r="Y1976" s="73">
        <f t="shared" si="908"/>
        <v>6</v>
      </c>
      <c r="Z1976" s="73">
        <f t="shared" si="909"/>
        <v>0</v>
      </c>
      <c r="AA1976" s="73">
        <f t="shared" si="901"/>
        <v>0</v>
      </c>
      <c r="AB1976" s="73">
        <f t="shared" si="910"/>
        <v>30</v>
      </c>
      <c r="AC1976" s="73">
        <f t="shared" si="902"/>
        <v>3300</v>
      </c>
      <c r="AD1976" s="73">
        <f t="shared" si="903"/>
        <v>660</v>
      </c>
      <c r="AE1976" s="73">
        <v>0</v>
      </c>
    </row>
    <row r="1977" spans="1:31" ht="15" customHeight="1">
      <c r="A1977" s="5" t="s">
        <v>106</v>
      </c>
      <c r="B1977" s="6" t="str">
        <f>IFERROR(VLOOKUP(A1977,'Distributor List'!$A$2:$D$77,2,0),"-")</f>
        <v>Kasur</v>
      </c>
      <c r="C1977" s="6" t="str">
        <f>IFERROR(VLOOKUP(A1977,'Distributor List'!$A$2:$D$77,3,0),"-")</f>
        <v>Center-1</v>
      </c>
      <c r="D1977" s="6" t="str">
        <f>IFERROR(VLOOKUP(A1977,'Distributor List'!$A$2:$F$77,6,0),"-")</f>
        <v>Pak-1</v>
      </c>
      <c r="E1977" s="6" t="str">
        <f>IFERROR(VLOOKUP(A1977,'Distributor List'!$A$2:$D$77,4,0),"-")</f>
        <v>Distributor</v>
      </c>
      <c r="F1977" s="6" t="str">
        <f>IFERROR(VLOOKUP(H1977,'Price List'!$A$2:$H$109,8,0),"-")</f>
        <v>Medicronis</v>
      </c>
      <c r="G1977" s="6" t="str">
        <f>IFERROR(VLOOKUP(A1977,'Distributor List'!$A$2:$E$77,5,0),"-")</f>
        <v>Usama Ashfaq</v>
      </c>
      <c r="H1977" s="10" t="s">
        <v>149</v>
      </c>
      <c r="I1977" s="55">
        <v>105</v>
      </c>
      <c r="J1977" s="72">
        <v>155</v>
      </c>
      <c r="K1977" s="72">
        <v>54</v>
      </c>
      <c r="L1977" s="73">
        <f t="shared" si="884"/>
        <v>16275</v>
      </c>
      <c r="M1977" s="73">
        <f t="shared" si="892"/>
        <v>5670</v>
      </c>
      <c r="N1977" s="74">
        <v>155</v>
      </c>
      <c r="O1977" s="74">
        <f t="shared" si="904"/>
        <v>16275</v>
      </c>
      <c r="P1977" s="73">
        <f t="shared" si="900"/>
        <v>0</v>
      </c>
      <c r="Q1977" s="75">
        <v>144</v>
      </c>
      <c r="R1977" s="73">
        <f t="shared" si="885"/>
        <v>15120</v>
      </c>
      <c r="S1977" s="76">
        <f t="shared" si="905"/>
        <v>1.0763888888888888</v>
      </c>
      <c r="T1977" s="77">
        <v>31</v>
      </c>
      <c r="U1977" s="78">
        <f t="shared" si="893"/>
        <v>124</v>
      </c>
      <c r="V1977" s="73">
        <f t="shared" si="911"/>
        <v>3255</v>
      </c>
      <c r="W1977" s="73">
        <f t="shared" si="906"/>
        <v>13020</v>
      </c>
      <c r="X1977" s="76">
        <f t="shared" si="907"/>
        <v>4</v>
      </c>
      <c r="Y1977" s="73">
        <f t="shared" si="908"/>
        <v>232.5</v>
      </c>
      <c r="Z1977" s="73">
        <f t="shared" si="909"/>
        <v>178.5</v>
      </c>
      <c r="AA1977" s="73">
        <f t="shared" si="901"/>
        <v>18742.5</v>
      </c>
      <c r="AB1977" s="73">
        <f t="shared" si="910"/>
        <v>0</v>
      </c>
      <c r="AC1977" s="73">
        <f t="shared" si="902"/>
        <v>0</v>
      </c>
      <c r="AD1977" s="73">
        <f t="shared" si="903"/>
        <v>24412.5</v>
      </c>
      <c r="AE1977" s="73">
        <v>0</v>
      </c>
    </row>
    <row r="1978" spans="1:31" ht="15" customHeight="1">
      <c r="A1978" s="5" t="s">
        <v>106</v>
      </c>
      <c r="B1978" s="6" t="str">
        <f>IFERROR(VLOOKUP(A1978,'Distributor List'!$A$2:$D$77,2,0),"-")</f>
        <v>Kasur</v>
      </c>
      <c r="C1978" s="6" t="str">
        <f>IFERROR(VLOOKUP(A1978,'Distributor List'!$A$2:$D$77,3,0),"-")</f>
        <v>Center-1</v>
      </c>
      <c r="D1978" s="6" t="str">
        <f>IFERROR(VLOOKUP(A1978,'Distributor List'!$A$2:$F$77,6,0),"-")</f>
        <v>Pak-1</v>
      </c>
      <c r="E1978" s="6" t="str">
        <f>IFERROR(VLOOKUP(A1978,'Distributor List'!$A$2:$D$77,4,0),"-")</f>
        <v>Distributor</v>
      </c>
      <c r="F1978" s="6" t="str">
        <f>IFERROR(VLOOKUP(H1978,'Price List'!$A$2:$H$109,8,0),"-")</f>
        <v>Medicronis</v>
      </c>
      <c r="G1978" s="6" t="str">
        <f>IFERROR(VLOOKUP(A1978,'Distributor List'!$A$2:$E$77,5,0),"-")</f>
        <v>Usama Ashfaq</v>
      </c>
      <c r="H1978" s="59" t="s">
        <v>206</v>
      </c>
      <c r="I1978" s="57">
        <v>90</v>
      </c>
      <c r="J1978" s="72">
        <v>100</v>
      </c>
      <c r="K1978" s="72">
        <v>0</v>
      </c>
      <c r="L1978" s="73">
        <f t="shared" si="884"/>
        <v>9000</v>
      </c>
      <c r="M1978" s="73">
        <f t="shared" si="892"/>
        <v>0</v>
      </c>
      <c r="N1978" s="74">
        <v>100</v>
      </c>
      <c r="O1978" s="74">
        <f t="shared" si="904"/>
        <v>9000</v>
      </c>
      <c r="P1978" s="73">
        <f t="shared" si="900"/>
        <v>0</v>
      </c>
      <c r="Q1978" s="75">
        <v>0</v>
      </c>
      <c r="R1978" s="73">
        <v>0</v>
      </c>
      <c r="S1978" s="76" t="str">
        <f t="shared" si="905"/>
        <v>-</v>
      </c>
      <c r="T1978" s="77">
        <v>0</v>
      </c>
      <c r="U1978" s="78">
        <v>0</v>
      </c>
      <c r="V1978" s="73">
        <f t="shared" si="911"/>
        <v>0</v>
      </c>
      <c r="W1978" s="73">
        <f t="shared" si="906"/>
        <v>9000</v>
      </c>
      <c r="X1978" s="76" t="str">
        <f t="shared" si="907"/>
        <v>-</v>
      </c>
      <c r="Y1978" s="73">
        <f t="shared" si="908"/>
        <v>150</v>
      </c>
      <c r="Z1978" s="73">
        <f t="shared" si="909"/>
        <v>150</v>
      </c>
      <c r="AA1978" s="73">
        <f t="shared" si="901"/>
        <v>13500</v>
      </c>
      <c r="AB1978" s="73">
        <f t="shared" si="910"/>
        <v>0</v>
      </c>
      <c r="AC1978" s="73">
        <f t="shared" si="902"/>
        <v>0</v>
      </c>
      <c r="AD1978" s="73">
        <f t="shared" si="903"/>
        <v>13500</v>
      </c>
      <c r="AE1978" s="73">
        <v>0</v>
      </c>
    </row>
    <row r="1979" spans="1:31" ht="15" customHeight="1">
      <c r="A1979" s="5" t="s">
        <v>106</v>
      </c>
      <c r="B1979" s="6" t="str">
        <f>IFERROR(VLOOKUP(A1979,'Distributor List'!$A$2:$D$77,2,0),"-")</f>
        <v>Kasur</v>
      </c>
      <c r="C1979" s="6" t="str">
        <f>IFERROR(VLOOKUP(A1979,'Distributor List'!$A$2:$D$77,3,0),"-")</f>
        <v>Center-1</v>
      </c>
      <c r="D1979" s="6" t="str">
        <f>IFERROR(VLOOKUP(A1979,'Distributor List'!$A$2:$F$77,6,0),"-")</f>
        <v>Pak-1</v>
      </c>
      <c r="E1979" s="6" t="str">
        <f>IFERROR(VLOOKUP(A1979,'Distributor List'!$A$2:$D$77,4,0),"-")</f>
        <v>Distributor</v>
      </c>
      <c r="F1979" s="6" t="str">
        <f>IFERROR(VLOOKUP(H1979,'Price List'!$A$2:$H$109,8,0),"-")</f>
        <v>Medicronis</v>
      </c>
      <c r="G1979" s="6" t="str">
        <f>IFERROR(VLOOKUP(A1979,'Distributor List'!$A$2:$E$77,5,0),"-")</f>
        <v>Usama Ashfaq</v>
      </c>
      <c r="H1979" s="59" t="s">
        <v>207</v>
      </c>
      <c r="I1979" s="57">
        <v>105</v>
      </c>
      <c r="J1979" s="72">
        <v>100</v>
      </c>
      <c r="K1979" s="72">
        <v>0</v>
      </c>
      <c r="L1979" s="73">
        <f t="shared" si="884"/>
        <v>10500</v>
      </c>
      <c r="M1979" s="73">
        <f t="shared" si="892"/>
        <v>0</v>
      </c>
      <c r="N1979" s="74">
        <v>100</v>
      </c>
      <c r="O1979" s="74">
        <f t="shared" si="904"/>
        <v>10500</v>
      </c>
      <c r="P1979" s="73">
        <f t="shared" si="900"/>
        <v>0</v>
      </c>
      <c r="Q1979" s="75">
        <v>0</v>
      </c>
      <c r="R1979" s="73">
        <v>0</v>
      </c>
      <c r="S1979" s="76" t="str">
        <f t="shared" si="905"/>
        <v>-</v>
      </c>
      <c r="T1979" s="77">
        <v>0</v>
      </c>
      <c r="U1979" s="78">
        <v>0</v>
      </c>
      <c r="V1979" s="73">
        <f t="shared" si="911"/>
        <v>0</v>
      </c>
      <c r="W1979" s="73">
        <f t="shared" si="906"/>
        <v>10500</v>
      </c>
      <c r="X1979" s="76" t="str">
        <f t="shared" si="907"/>
        <v>-</v>
      </c>
      <c r="Y1979" s="73">
        <f t="shared" si="908"/>
        <v>150</v>
      </c>
      <c r="Z1979" s="73">
        <f t="shared" si="909"/>
        <v>150</v>
      </c>
      <c r="AA1979" s="73">
        <f t="shared" si="901"/>
        <v>15750</v>
      </c>
      <c r="AB1979" s="73">
        <f t="shared" si="910"/>
        <v>0</v>
      </c>
      <c r="AC1979" s="73">
        <f t="shared" si="902"/>
        <v>0</v>
      </c>
      <c r="AD1979" s="73">
        <f t="shared" si="903"/>
        <v>15750</v>
      </c>
      <c r="AE1979" s="73">
        <v>0</v>
      </c>
    </row>
    <row r="1980" spans="1:31" ht="15" customHeight="1">
      <c r="A1980" s="5" t="s">
        <v>106</v>
      </c>
      <c r="B1980" s="6" t="str">
        <f>IFERROR(VLOOKUP(A1980,'Distributor List'!$A$2:$D$77,2,0),"-")</f>
        <v>Kasur</v>
      </c>
      <c r="C1980" s="6" t="str">
        <f>IFERROR(VLOOKUP(A1980,'Distributor List'!$A$2:$D$77,3,0),"-")</f>
        <v>Center-1</v>
      </c>
      <c r="D1980" s="6" t="str">
        <f>IFERROR(VLOOKUP(A1980,'Distributor List'!$A$2:$F$77,6,0),"-")</f>
        <v>Pak-1</v>
      </c>
      <c r="E1980" s="6" t="str">
        <f>IFERROR(VLOOKUP(A1980,'Distributor List'!$A$2:$D$77,4,0),"-")</f>
        <v>Distributor</v>
      </c>
      <c r="F1980" s="6" t="str">
        <f>IFERROR(VLOOKUP(H1980,'Price List'!$A$2:$H$109,8,0),"-")</f>
        <v>Medicronis</v>
      </c>
      <c r="G1980" s="6" t="str">
        <f>IFERROR(VLOOKUP(A1980,'Distributor List'!$A$2:$E$77,5,0),"-")</f>
        <v>Usama Ashfaq</v>
      </c>
      <c r="H1980" s="59" t="s">
        <v>208</v>
      </c>
      <c r="I1980" s="57">
        <v>120</v>
      </c>
      <c r="J1980" s="72">
        <v>130</v>
      </c>
      <c r="K1980" s="72">
        <v>70</v>
      </c>
      <c r="L1980" s="73">
        <f t="shared" si="884"/>
        <v>15600</v>
      </c>
      <c r="M1980" s="73">
        <f t="shared" si="892"/>
        <v>8400</v>
      </c>
      <c r="N1980" s="74">
        <v>130</v>
      </c>
      <c r="O1980" s="74">
        <f t="shared" si="904"/>
        <v>15600</v>
      </c>
      <c r="P1980" s="73">
        <f t="shared" si="900"/>
        <v>0</v>
      </c>
      <c r="Q1980" s="75">
        <v>0</v>
      </c>
      <c r="R1980" s="73">
        <v>0</v>
      </c>
      <c r="S1980" s="76" t="str">
        <f t="shared" si="905"/>
        <v>-</v>
      </c>
      <c r="T1980" s="77">
        <v>0</v>
      </c>
      <c r="U1980" s="78">
        <v>0</v>
      </c>
      <c r="V1980" s="73">
        <f t="shared" si="911"/>
        <v>0</v>
      </c>
      <c r="W1980" s="73">
        <f t="shared" si="906"/>
        <v>15600</v>
      </c>
      <c r="X1980" s="76" t="str">
        <f t="shared" si="907"/>
        <v>-</v>
      </c>
      <c r="Y1980" s="73">
        <f t="shared" si="908"/>
        <v>195</v>
      </c>
      <c r="Z1980" s="73">
        <f t="shared" si="909"/>
        <v>125</v>
      </c>
      <c r="AA1980" s="73">
        <f t="shared" si="901"/>
        <v>15000</v>
      </c>
      <c r="AB1980" s="73">
        <f t="shared" si="910"/>
        <v>0</v>
      </c>
      <c r="AC1980" s="73">
        <f t="shared" si="902"/>
        <v>0</v>
      </c>
      <c r="AD1980" s="73">
        <f t="shared" si="903"/>
        <v>23400</v>
      </c>
      <c r="AE1980" s="73">
        <v>0</v>
      </c>
    </row>
    <row r="1981" spans="1:31" ht="15" customHeight="1">
      <c r="A1981" s="5" t="s">
        <v>106</v>
      </c>
      <c r="B1981" s="6" t="str">
        <f>IFERROR(VLOOKUP(A1981,'Distributor List'!$A$2:$D$77,2,0),"-")</f>
        <v>Kasur</v>
      </c>
      <c r="C1981" s="6" t="str">
        <f>IFERROR(VLOOKUP(A1981,'Distributor List'!$A$2:$D$77,3,0),"-")</f>
        <v>Center-1</v>
      </c>
      <c r="D1981" s="6" t="str">
        <f>IFERROR(VLOOKUP(A1981,'Distributor List'!$A$2:$F$77,6,0),"-")</f>
        <v>Pak-1</v>
      </c>
      <c r="E1981" s="6" t="str">
        <f>IFERROR(VLOOKUP(A1981,'Distributor List'!$A$2:$D$77,4,0),"-")</f>
        <v>Distributor</v>
      </c>
      <c r="F1981" s="6" t="str">
        <f>IFERROR(VLOOKUP(H1981,'Price List'!$A$2:$H$109,8,0),"-")</f>
        <v>Medicronis</v>
      </c>
      <c r="G1981" s="6" t="str">
        <f>IFERROR(VLOOKUP(A1981,'Distributor List'!$A$2:$E$77,5,0),"-")</f>
        <v>Usama Ashfaq</v>
      </c>
      <c r="H1981" s="59" t="s">
        <v>209</v>
      </c>
      <c r="I1981" s="57">
        <v>105</v>
      </c>
      <c r="J1981" s="72">
        <v>34</v>
      </c>
      <c r="K1981" s="72">
        <v>3</v>
      </c>
      <c r="L1981" s="73">
        <f t="shared" si="884"/>
        <v>3570</v>
      </c>
      <c r="M1981" s="73">
        <f t="shared" si="892"/>
        <v>315</v>
      </c>
      <c r="N1981" s="74">
        <v>34</v>
      </c>
      <c r="O1981" s="74">
        <f t="shared" si="904"/>
        <v>3570</v>
      </c>
      <c r="P1981" s="73">
        <f t="shared" si="900"/>
        <v>0</v>
      </c>
      <c r="Q1981" s="75">
        <v>75</v>
      </c>
      <c r="R1981" s="73">
        <f t="shared" ref="R1981:R2022" si="912">Q1981*I1981</f>
        <v>7875</v>
      </c>
      <c r="S1981" s="76">
        <f t="shared" si="905"/>
        <v>0.45333333333333331</v>
      </c>
      <c r="T1981" s="77">
        <v>10</v>
      </c>
      <c r="U1981" s="78">
        <f t="shared" si="893"/>
        <v>24</v>
      </c>
      <c r="V1981" s="73">
        <f t="shared" si="911"/>
        <v>1050</v>
      </c>
      <c r="W1981" s="73">
        <f t="shared" si="906"/>
        <v>2520</v>
      </c>
      <c r="X1981" s="76">
        <f t="shared" si="907"/>
        <v>2.4</v>
      </c>
      <c r="Y1981" s="73">
        <f t="shared" si="908"/>
        <v>51</v>
      </c>
      <c r="Z1981" s="73">
        <f t="shared" si="909"/>
        <v>48</v>
      </c>
      <c r="AA1981" s="73">
        <f t="shared" si="901"/>
        <v>5040</v>
      </c>
      <c r="AB1981" s="73">
        <f t="shared" si="910"/>
        <v>0</v>
      </c>
      <c r="AC1981" s="73">
        <f t="shared" si="902"/>
        <v>0</v>
      </c>
      <c r="AD1981" s="73">
        <f t="shared" si="903"/>
        <v>5355</v>
      </c>
      <c r="AE1981" s="73">
        <v>0</v>
      </c>
    </row>
    <row r="1982" spans="1:31" ht="15" customHeight="1">
      <c r="A1982" s="5" t="s">
        <v>106</v>
      </c>
      <c r="B1982" s="6" t="str">
        <f>IFERROR(VLOOKUP(A1982,'Distributor List'!$A$2:$D$77,2,0),"-")</f>
        <v>Kasur</v>
      </c>
      <c r="C1982" s="6" t="str">
        <f>IFERROR(VLOOKUP(A1982,'Distributor List'!$A$2:$D$77,3,0),"-")</f>
        <v>Center-1</v>
      </c>
      <c r="D1982" s="6" t="str">
        <f>IFERROR(VLOOKUP(A1982,'Distributor List'!$A$2:$F$77,6,0),"-")</f>
        <v>Pak-1</v>
      </c>
      <c r="E1982" s="6" t="str">
        <f>IFERROR(VLOOKUP(A1982,'Distributor List'!$A$2:$D$77,4,0),"-")</f>
        <v>Distributor</v>
      </c>
      <c r="F1982" s="6" t="str">
        <f>IFERROR(VLOOKUP(H1982,'Price List'!$A$2:$H$109,8,0),"-")</f>
        <v>Medicronis</v>
      </c>
      <c r="G1982" s="6" t="str">
        <f>IFERROR(VLOOKUP(A1982,'Distributor List'!$A$2:$E$77,5,0),"-")</f>
        <v>Usama Ashfaq</v>
      </c>
      <c r="H1982" s="59" t="s">
        <v>210</v>
      </c>
      <c r="I1982" s="57">
        <v>170</v>
      </c>
      <c r="J1982" s="72">
        <v>18</v>
      </c>
      <c r="K1982" s="72">
        <v>0</v>
      </c>
      <c r="L1982" s="73">
        <f t="shared" si="884"/>
        <v>3060</v>
      </c>
      <c r="M1982" s="73">
        <f t="shared" si="892"/>
        <v>0</v>
      </c>
      <c r="N1982" s="74">
        <v>18</v>
      </c>
      <c r="O1982" s="74">
        <f t="shared" si="904"/>
        <v>3060</v>
      </c>
      <c r="P1982" s="73">
        <f t="shared" si="900"/>
        <v>0</v>
      </c>
      <c r="Q1982" s="75">
        <v>75</v>
      </c>
      <c r="R1982" s="73">
        <f t="shared" si="912"/>
        <v>12750</v>
      </c>
      <c r="S1982" s="76">
        <f t="shared" si="905"/>
        <v>0.24</v>
      </c>
      <c r="T1982" s="77">
        <v>2</v>
      </c>
      <c r="U1982" s="78">
        <f t="shared" si="893"/>
        <v>16</v>
      </c>
      <c r="V1982" s="73">
        <f t="shared" si="911"/>
        <v>340</v>
      </c>
      <c r="W1982" s="73">
        <f t="shared" si="906"/>
        <v>2720</v>
      </c>
      <c r="X1982" s="76">
        <f t="shared" si="907"/>
        <v>8</v>
      </c>
      <c r="Y1982" s="73">
        <f t="shared" si="908"/>
        <v>27</v>
      </c>
      <c r="Z1982" s="73">
        <f t="shared" si="909"/>
        <v>27</v>
      </c>
      <c r="AA1982" s="73">
        <f t="shared" si="901"/>
        <v>4590</v>
      </c>
      <c r="AB1982" s="73">
        <f t="shared" si="910"/>
        <v>0</v>
      </c>
      <c r="AC1982" s="73">
        <f t="shared" si="902"/>
        <v>0</v>
      </c>
      <c r="AD1982" s="73">
        <f t="shared" si="903"/>
        <v>4590</v>
      </c>
      <c r="AE1982" s="73">
        <v>0</v>
      </c>
    </row>
    <row r="1983" spans="1:31" ht="15" customHeight="1">
      <c r="A1983" s="5" t="s">
        <v>106</v>
      </c>
      <c r="B1983" s="6" t="str">
        <f>IFERROR(VLOOKUP(A1983,'Distributor List'!$A$2:$D$77,2,0),"-")</f>
        <v>Kasur</v>
      </c>
      <c r="C1983" s="6" t="str">
        <f>IFERROR(VLOOKUP(A1983,'Distributor List'!$A$2:$D$77,3,0),"-")</f>
        <v>Center-1</v>
      </c>
      <c r="D1983" s="6" t="str">
        <f>IFERROR(VLOOKUP(A1983,'Distributor List'!$A$2:$F$77,6,0),"-")</f>
        <v>Pak-1</v>
      </c>
      <c r="E1983" s="6" t="str">
        <f>IFERROR(VLOOKUP(A1983,'Distributor List'!$A$2:$D$77,4,0),"-")</f>
        <v>Distributor</v>
      </c>
      <c r="F1983" s="6" t="str">
        <f>IFERROR(VLOOKUP(H1983,'Price List'!$A$2:$H$109,8,0),"-")</f>
        <v>Medicronis</v>
      </c>
      <c r="G1983" s="6" t="str">
        <f>IFERROR(VLOOKUP(A1983,'Distributor List'!$A$2:$E$77,5,0),"-")</f>
        <v>Usama Ashfaq</v>
      </c>
      <c r="H1983" s="10" t="s">
        <v>211</v>
      </c>
      <c r="I1983" s="58">
        <v>120</v>
      </c>
      <c r="J1983" s="72">
        <v>0</v>
      </c>
      <c r="K1983" s="72">
        <v>50</v>
      </c>
      <c r="L1983" s="73">
        <f t="shared" si="884"/>
        <v>0</v>
      </c>
      <c r="M1983" s="73">
        <f t="shared" si="892"/>
        <v>6000</v>
      </c>
      <c r="N1983" s="74">
        <v>0</v>
      </c>
      <c r="O1983" s="74">
        <f t="shared" si="904"/>
        <v>0</v>
      </c>
      <c r="P1983" s="73">
        <f t="shared" si="900"/>
        <v>0</v>
      </c>
      <c r="Q1983" s="75">
        <v>64.8</v>
      </c>
      <c r="R1983" s="73">
        <f t="shared" si="912"/>
        <v>7776</v>
      </c>
      <c r="S1983" s="76">
        <f t="shared" si="905"/>
        <v>0</v>
      </c>
      <c r="T1983" s="77">
        <v>0</v>
      </c>
      <c r="U1983" s="78">
        <f t="shared" si="893"/>
        <v>0</v>
      </c>
      <c r="V1983" s="73">
        <f t="shared" si="911"/>
        <v>0</v>
      </c>
      <c r="W1983" s="73">
        <f t="shared" si="906"/>
        <v>0</v>
      </c>
      <c r="X1983" s="76" t="str">
        <f t="shared" si="907"/>
        <v>-</v>
      </c>
      <c r="Y1983" s="73">
        <f t="shared" si="908"/>
        <v>0</v>
      </c>
      <c r="Z1983" s="73">
        <f t="shared" si="909"/>
        <v>0</v>
      </c>
      <c r="AA1983" s="73">
        <f t="shared" si="901"/>
        <v>0</v>
      </c>
      <c r="AB1983" s="73">
        <f t="shared" si="910"/>
        <v>50</v>
      </c>
      <c r="AC1983" s="73">
        <f t="shared" si="902"/>
        <v>6000</v>
      </c>
      <c r="AD1983" s="73">
        <f t="shared" si="903"/>
        <v>0</v>
      </c>
      <c r="AE1983" s="73">
        <v>0</v>
      </c>
    </row>
    <row r="1984" spans="1:31" ht="15" customHeight="1">
      <c r="A1984" s="5" t="s">
        <v>33</v>
      </c>
      <c r="B1984" s="6" t="str">
        <f>IFERROR(VLOOKUP(A1984,'Distributor List'!$A$2:$D$77,2,0),"-")</f>
        <v>Quetta</v>
      </c>
      <c r="C1984" s="6" t="str">
        <f>IFERROR(VLOOKUP(A1984,'Distributor List'!$A$2:$D$77,3,0),"-")</f>
        <v>South</v>
      </c>
      <c r="D1984" s="6" t="str">
        <f>IFERROR(VLOOKUP(A1984,'Distributor List'!$A$2:$F$77,6,0),"-")</f>
        <v>Pak-2</v>
      </c>
      <c r="E1984" s="6" t="str">
        <f>IFERROR(VLOOKUP(A1984,'Distributor List'!$A$2:$D$77,4,0),"-")</f>
        <v>Distributor</v>
      </c>
      <c r="F1984" s="6" t="str">
        <f>IFERROR(VLOOKUP(H1984,'Price List'!$A$2:$H$109,8,0),"-")</f>
        <v>Medicronis</v>
      </c>
      <c r="G1984" s="6" t="str">
        <f>IFERROR(VLOOKUP(A1984,'Distributor List'!$A$2:$E$77,5,0),"-")</f>
        <v>Nasir Pervaiz</v>
      </c>
      <c r="H1984" s="10" t="s">
        <v>212</v>
      </c>
      <c r="I1984" s="58">
        <v>60</v>
      </c>
      <c r="J1984" s="72">
        <v>200</v>
      </c>
      <c r="K1984" s="72">
        <v>243</v>
      </c>
      <c r="L1984" s="73">
        <f t="shared" si="884"/>
        <v>12000</v>
      </c>
      <c r="M1984" s="73">
        <f t="shared" si="892"/>
        <v>14580</v>
      </c>
      <c r="N1984" s="74">
        <v>200</v>
      </c>
      <c r="O1984" s="74">
        <f t="shared" si="904"/>
        <v>12000</v>
      </c>
      <c r="P1984" s="73">
        <f t="shared" si="900"/>
        <v>0</v>
      </c>
      <c r="Q1984" s="75">
        <v>914.25</v>
      </c>
      <c r="R1984" s="73">
        <f t="shared" si="912"/>
        <v>54855</v>
      </c>
      <c r="S1984" s="76">
        <f t="shared" si="905"/>
        <v>0.21875854525567404</v>
      </c>
      <c r="T1984" s="77">
        <v>135</v>
      </c>
      <c r="U1984" s="78">
        <f t="shared" si="893"/>
        <v>65</v>
      </c>
      <c r="V1984" s="73">
        <f t="shared" si="911"/>
        <v>8100</v>
      </c>
      <c r="W1984" s="73">
        <f t="shared" si="906"/>
        <v>3900</v>
      </c>
      <c r="X1984" s="76">
        <f t="shared" si="907"/>
        <v>0.4814814814814814</v>
      </c>
      <c r="Y1984" s="73">
        <f t="shared" si="908"/>
        <v>300</v>
      </c>
      <c r="Z1984" s="73">
        <f t="shared" si="909"/>
        <v>57</v>
      </c>
      <c r="AA1984" s="73">
        <f t="shared" si="901"/>
        <v>3420</v>
      </c>
      <c r="AB1984" s="73">
        <f t="shared" si="910"/>
        <v>0</v>
      </c>
      <c r="AC1984" s="73">
        <f t="shared" si="902"/>
        <v>0</v>
      </c>
      <c r="AD1984" s="73">
        <f t="shared" si="903"/>
        <v>18000</v>
      </c>
      <c r="AE1984" s="73">
        <v>0</v>
      </c>
    </row>
    <row r="1985" spans="1:31" ht="15" customHeight="1">
      <c r="A1985" s="5" t="s">
        <v>33</v>
      </c>
      <c r="B1985" s="6" t="str">
        <f>IFERROR(VLOOKUP(A1985,'Distributor List'!$A$2:$D$77,2,0),"-")</f>
        <v>Quetta</v>
      </c>
      <c r="C1985" s="6" t="str">
        <f>IFERROR(VLOOKUP(A1985,'Distributor List'!$A$2:$D$77,3,0),"-")</f>
        <v>South</v>
      </c>
      <c r="D1985" s="6" t="str">
        <f>IFERROR(VLOOKUP(A1985,'Distributor List'!$A$2:$F$77,6,0),"-")</f>
        <v>Pak-2</v>
      </c>
      <c r="E1985" s="6" t="str">
        <f>IFERROR(VLOOKUP(A1985,'Distributor List'!$A$2:$D$77,4,0),"-")</f>
        <v>Distributor</v>
      </c>
      <c r="F1985" s="6" t="str">
        <f>IFERROR(VLOOKUP(H1985,'Price List'!$A$2:$H$109,8,0),"-")</f>
        <v>Medicronis</v>
      </c>
      <c r="G1985" s="6" t="str">
        <f>IFERROR(VLOOKUP(A1985,'Distributor List'!$A$2:$E$77,5,0),"-")</f>
        <v>Nasir Pervaiz</v>
      </c>
      <c r="H1985" s="10" t="s">
        <v>11</v>
      </c>
      <c r="I1985" s="58">
        <v>80</v>
      </c>
      <c r="J1985" s="72">
        <v>75</v>
      </c>
      <c r="K1985" s="72">
        <v>0</v>
      </c>
      <c r="L1985" s="73">
        <f t="shared" si="884"/>
        <v>6000</v>
      </c>
      <c r="M1985" s="73">
        <f t="shared" si="892"/>
        <v>0</v>
      </c>
      <c r="N1985" s="74">
        <v>75</v>
      </c>
      <c r="O1985" s="74">
        <f t="shared" si="904"/>
        <v>6000</v>
      </c>
      <c r="P1985" s="73">
        <f t="shared" si="900"/>
        <v>0</v>
      </c>
      <c r="Q1985" s="75">
        <v>904.5</v>
      </c>
      <c r="R1985" s="73">
        <f t="shared" si="912"/>
        <v>72360</v>
      </c>
      <c r="S1985" s="76">
        <f t="shared" si="905"/>
        <v>8.2918739635157543E-2</v>
      </c>
      <c r="T1985" s="77">
        <v>10</v>
      </c>
      <c r="U1985" s="78">
        <f t="shared" si="893"/>
        <v>65</v>
      </c>
      <c r="V1985" s="73">
        <f t="shared" si="911"/>
        <v>800</v>
      </c>
      <c r="W1985" s="73">
        <f t="shared" si="906"/>
        <v>5200</v>
      </c>
      <c r="X1985" s="76">
        <f t="shared" si="907"/>
        <v>6.5</v>
      </c>
      <c r="Y1985" s="73">
        <f t="shared" si="908"/>
        <v>112.5</v>
      </c>
      <c r="Z1985" s="73">
        <f t="shared" si="909"/>
        <v>112.5</v>
      </c>
      <c r="AA1985" s="73">
        <f t="shared" si="901"/>
        <v>9000</v>
      </c>
      <c r="AB1985" s="73">
        <f t="shared" si="910"/>
        <v>0</v>
      </c>
      <c r="AC1985" s="73">
        <f t="shared" si="902"/>
        <v>0</v>
      </c>
      <c r="AD1985" s="73">
        <f t="shared" si="903"/>
        <v>9000</v>
      </c>
      <c r="AE1985" s="73">
        <v>0</v>
      </c>
    </row>
    <row r="1986" spans="1:31" ht="15" customHeight="1">
      <c r="A1986" s="5" t="s">
        <v>33</v>
      </c>
      <c r="B1986" s="6" t="str">
        <f>IFERROR(VLOOKUP(A1986,'Distributor List'!$A$2:$D$77,2,0),"-")</f>
        <v>Quetta</v>
      </c>
      <c r="C1986" s="6" t="str">
        <f>IFERROR(VLOOKUP(A1986,'Distributor List'!$A$2:$D$77,3,0),"-")</f>
        <v>South</v>
      </c>
      <c r="D1986" s="6" t="str">
        <f>IFERROR(VLOOKUP(A1986,'Distributor List'!$A$2:$F$77,6,0),"-")</f>
        <v>Pak-2</v>
      </c>
      <c r="E1986" s="6" t="str">
        <f>IFERROR(VLOOKUP(A1986,'Distributor List'!$A$2:$D$77,4,0),"-")</f>
        <v>Distributor</v>
      </c>
      <c r="F1986" s="6" t="str">
        <f>IFERROR(VLOOKUP(H1986,'Price List'!$A$2:$H$109,8,0),"-")</f>
        <v>Medicronis</v>
      </c>
      <c r="G1986" s="6" t="str">
        <f>IFERROR(VLOOKUP(A1986,'Distributor List'!$A$2:$E$77,5,0),"-")</f>
        <v>Nasir Pervaiz</v>
      </c>
      <c r="H1986" s="10" t="s">
        <v>143</v>
      </c>
      <c r="I1986" s="58">
        <v>105</v>
      </c>
      <c r="J1986" s="72">
        <v>201</v>
      </c>
      <c r="K1986" s="72">
        <v>503</v>
      </c>
      <c r="L1986" s="73">
        <f t="shared" si="884"/>
        <v>21105</v>
      </c>
      <c r="M1986" s="73">
        <f t="shared" si="892"/>
        <v>52815</v>
      </c>
      <c r="N1986" s="74">
        <v>201</v>
      </c>
      <c r="O1986" s="74">
        <f t="shared" si="904"/>
        <v>21105</v>
      </c>
      <c r="P1986" s="73">
        <f t="shared" si="900"/>
        <v>0</v>
      </c>
      <c r="Q1986" s="75">
        <v>1557</v>
      </c>
      <c r="R1986" s="73">
        <f t="shared" si="912"/>
        <v>163485</v>
      </c>
      <c r="S1986" s="76">
        <f t="shared" si="905"/>
        <v>0.12909441233140656</v>
      </c>
      <c r="T1986" s="77">
        <v>401</v>
      </c>
      <c r="U1986" s="78">
        <f t="shared" si="893"/>
        <v>-200</v>
      </c>
      <c r="V1986" s="73">
        <f t="shared" si="911"/>
        <v>42105</v>
      </c>
      <c r="W1986" s="73">
        <f t="shared" si="906"/>
        <v>-21000</v>
      </c>
      <c r="X1986" s="76">
        <f t="shared" si="907"/>
        <v>-0.49875311720698257</v>
      </c>
      <c r="Y1986" s="73">
        <f t="shared" si="908"/>
        <v>301.5</v>
      </c>
      <c r="Z1986" s="73">
        <f t="shared" si="909"/>
        <v>0</v>
      </c>
      <c r="AA1986" s="73">
        <f t="shared" si="901"/>
        <v>0</v>
      </c>
      <c r="AB1986" s="73">
        <f t="shared" si="910"/>
        <v>201.5</v>
      </c>
      <c r="AC1986" s="73">
        <f t="shared" si="902"/>
        <v>21157.5</v>
      </c>
      <c r="AD1986" s="73">
        <f t="shared" si="903"/>
        <v>31657.5</v>
      </c>
      <c r="AE1986" s="73">
        <v>0</v>
      </c>
    </row>
    <row r="1987" spans="1:31" ht="15" customHeight="1">
      <c r="A1987" s="5" t="s">
        <v>33</v>
      </c>
      <c r="B1987" s="6" t="str">
        <f>IFERROR(VLOOKUP(A1987,'Distributor List'!$A$2:$D$77,2,0),"-")</f>
        <v>Quetta</v>
      </c>
      <c r="C1987" s="6" t="str">
        <f>IFERROR(VLOOKUP(A1987,'Distributor List'!$A$2:$D$77,3,0),"-")</f>
        <v>South</v>
      </c>
      <c r="D1987" s="6" t="str">
        <f>IFERROR(VLOOKUP(A1987,'Distributor List'!$A$2:$F$77,6,0),"-")</f>
        <v>Pak-2</v>
      </c>
      <c r="E1987" s="6" t="str">
        <f>IFERROR(VLOOKUP(A1987,'Distributor List'!$A$2:$D$77,4,0),"-")</f>
        <v>Distributor</v>
      </c>
      <c r="F1987" s="6" t="str">
        <f>IFERROR(VLOOKUP(H1987,'Price List'!$A$2:$H$109,8,0),"-")</f>
        <v>Transformer</v>
      </c>
      <c r="G1987" s="6" t="str">
        <f>IFERROR(VLOOKUP(A1987,'Distributor List'!$A$2:$E$77,5,0),"-")</f>
        <v>Nasir Pervaiz</v>
      </c>
      <c r="H1987" s="10" t="s">
        <v>178</v>
      </c>
      <c r="I1987" s="58">
        <v>391</v>
      </c>
      <c r="J1987" s="72">
        <v>0</v>
      </c>
      <c r="K1987" s="72">
        <v>117</v>
      </c>
      <c r="L1987" s="73">
        <f t="shared" si="884"/>
        <v>0</v>
      </c>
      <c r="M1987" s="73">
        <f t="shared" si="892"/>
        <v>45747</v>
      </c>
      <c r="N1987" s="74">
        <v>0</v>
      </c>
      <c r="O1987" s="74">
        <f t="shared" si="904"/>
        <v>0</v>
      </c>
      <c r="P1987" s="73">
        <f t="shared" si="900"/>
        <v>0</v>
      </c>
      <c r="Q1987" s="75">
        <v>0</v>
      </c>
      <c r="R1987" s="73">
        <f t="shared" si="912"/>
        <v>0</v>
      </c>
      <c r="S1987" s="76" t="str">
        <f t="shared" si="905"/>
        <v>-</v>
      </c>
      <c r="T1987" s="77">
        <v>0</v>
      </c>
      <c r="U1987" s="78">
        <f t="shared" si="893"/>
        <v>0</v>
      </c>
      <c r="V1987" s="73">
        <f t="shared" si="911"/>
        <v>0</v>
      </c>
      <c r="W1987" s="73">
        <f t="shared" si="906"/>
        <v>0</v>
      </c>
      <c r="X1987" s="76" t="str">
        <f t="shared" si="907"/>
        <v>-</v>
      </c>
      <c r="Y1987" s="73">
        <f t="shared" si="908"/>
        <v>0</v>
      </c>
      <c r="Z1987" s="73">
        <f t="shared" si="909"/>
        <v>0</v>
      </c>
      <c r="AA1987" s="73">
        <f t="shared" si="901"/>
        <v>0</v>
      </c>
      <c r="AB1987" s="73">
        <f t="shared" si="910"/>
        <v>117</v>
      </c>
      <c r="AC1987" s="73">
        <f t="shared" si="902"/>
        <v>45747</v>
      </c>
      <c r="AD1987" s="73">
        <f t="shared" si="903"/>
        <v>0</v>
      </c>
      <c r="AE1987" s="73">
        <v>0</v>
      </c>
    </row>
    <row r="1988" spans="1:31" ht="15" customHeight="1">
      <c r="A1988" s="5" t="s">
        <v>33</v>
      </c>
      <c r="B1988" s="6" t="str">
        <f>IFERROR(VLOOKUP(A1988,'Distributor List'!$A$2:$D$77,2,0),"-")</f>
        <v>Quetta</v>
      </c>
      <c r="C1988" s="6" t="str">
        <f>IFERROR(VLOOKUP(A1988,'Distributor List'!$A$2:$D$77,3,0),"-")</f>
        <v>South</v>
      </c>
      <c r="D1988" s="6" t="str">
        <f>IFERROR(VLOOKUP(A1988,'Distributor List'!$A$2:$F$77,6,0),"-")</f>
        <v>Pak-2</v>
      </c>
      <c r="E1988" s="6" t="str">
        <f>IFERROR(VLOOKUP(A1988,'Distributor List'!$A$2:$D$77,4,0),"-")</f>
        <v>Distributor</v>
      </c>
      <c r="F1988" s="6" t="str">
        <f>IFERROR(VLOOKUP(H1988,'Price List'!$A$2:$H$109,8,0),"-")</f>
        <v>Transformer</v>
      </c>
      <c r="G1988" s="6" t="str">
        <f>IFERROR(VLOOKUP(A1988,'Distributor List'!$A$2:$E$77,5,0),"-")</f>
        <v>Nasir Pervaiz</v>
      </c>
      <c r="H1988" s="10" t="s">
        <v>179</v>
      </c>
      <c r="I1988" s="58">
        <v>616.25</v>
      </c>
      <c r="J1988" s="72">
        <v>150</v>
      </c>
      <c r="K1988" s="72">
        <v>200</v>
      </c>
      <c r="L1988" s="73">
        <f t="shared" si="884"/>
        <v>92437.5</v>
      </c>
      <c r="M1988" s="73">
        <f t="shared" si="892"/>
        <v>123250</v>
      </c>
      <c r="N1988" s="74">
        <v>150</v>
      </c>
      <c r="O1988" s="74">
        <f t="shared" si="904"/>
        <v>92437.5</v>
      </c>
      <c r="P1988" s="73">
        <f t="shared" si="900"/>
        <v>0</v>
      </c>
      <c r="Q1988" s="75">
        <v>0</v>
      </c>
      <c r="R1988" s="73">
        <f t="shared" si="912"/>
        <v>0</v>
      </c>
      <c r="S1988" s="76" t="str">
        <f t="shared" si="905"/>
        <v>-</v>
      </c>
      <c r="T1988" s="77">
        <v>70</v>
      </c>
      <c r="U1988" s="78">
        <f t="shared" si="893"/>
        <v>80</v>
      </c>
      <c r="V1988" s="73">
        <f t="shared" si="911"/>
        <v>43137.5</v>
      </c>
      <c r="W1988" s="73">
        <f t="shared" si="906"/>
        <v>49300</v>
      </c>
      <c r="X1988" s="76">
        <f t="shared" si="907"/>
        <v>1.1428571428571428</v>
      </c>
      <c r="Y1988" s="73">
        <f t="shared" si="908"/>
        <v>225</v>
      </c>
      <c r="Z1988" s="73">
        <f t="shared" si="909"/>
        <v>25</v>
      </c>
      <c r="AA1988" s="73">
        <f t="shared" si="901"/>
        <v>15406.25</v>
      </c>
      <c r="AB1988" s="73">
        <f t="shared" si="910"/>
        <v>0</v>
      </c>
      <c r="AC1988" s="73">
        <f t="shared" si="902"/>
        <v>0</v>
      </c>
      <c r="AD1988" s="73">
        <f t="shared" si="903"/>
        <v>138656.25</v>
      </c>
      <c r="AE1988" s="73">
        <v>0</v>
      </c>
    </row>
    <row r="1989" spans="1:31" ht="15" customHeight="1">
      <c r="A1989" s="5" t="s">
        <v>33</v>
      </c>
      <c r="B1989" s="6" t="str">
        <f>IFERROR(VLOOKUP(A1989,'Distributor List'!$A$2:$D$77,2,0),"-")</f>
        <v>Quetta</v>
      </c>
      <c r="C1989" s="6" t="str">
        <f>IFERROR(VLOOKUP(A1989,'Distributor List'!$A$2:$D$77,3,0),"-")</f>
        <v>South</v>
      </c>
      <c r="D1989" s="6" t="str">
        <f>IFERROR(VLOOKUP(A1989,'Distributor List'!$A$2:$F$77,6,0),"-")</f>
        <v>Pak-2</v>
      </c>
      <c r="E1989" s="6" t="str">
        <f>IFERROR(VLOOKUP(A1989,'Distributor List'!$A$2:$D$77,4,0),"-")</f>
        <v>Distributor</v>
      </c>
      <c r="F1989" s="6" t="str">
        <f>IFERROR(VLOOKUP(H1989,'Price List'!$A$2:$H$109,8,0),"-")</f>
        <v>Medicronis</v>
      </c>
      <c r="G1989" s="6" t="str">
        <f>IFERROR(VLOOKUP(A1989,'Distributor List'!$A$2:$E$77,5,0),"-")</f>
        <v>Nasir Pervaiz</v>
      </c>
      <c r="H1989" s="10" t="s">
        <v>180</v>
      </c>
      <c r="I1989" s="58">
        <v>270</v>
      </c>
      <c r="J1989" s="72">
        <v>52</v>
      </c>
      <c r="K1989" s="72">
        <v>9</v>
      </c>
      <c r="L1989" s="73">
        <f t="shared" ref="L1989:L2052" si="913">J1989*I1989</f>
        <v>14040</v>
      </c>
      <c r="M1989" s="73">
        <f t="shared" si="892"/>
        <v>2430</v>
      </c>
      <c r="N1989" s="74">
        <v>52</v>
      </c>
      <c r="O1989" s="74">
        <f t="shared" si="904"/>
        <v>14040</v>
      </c>
      <c r="P1989" s="73">
        <f t="shared" si="900"/>
        <v>0</v>
      </c>
      <c r="Q1989" s="75">
        <v>176.4</v>
      </c>
      <c r="R1989" s="73">
        <f t="shared" si="912"/>
        <v>47628</v>
      </c>
      <c r="S1989" s="76">
        <f t="shared" si="905"/>
        <v>0.29478458049886619</v>
      </c>
      <c r="T1989" s="77">
        <v>25</v>
      </c>
      <c r="U1989" s="78">
        <f t="shared" si="893"/>
        <v>27</v>
      </c>
      <c r="V1989" s="73">
        <f t="shared" si="911"/>
        <v>6750</v>
      </c>
      <c r="W1989" s="73">
        <f t="shared" si="906"/>
        <v>7290</v>
      </c>
      <c r="X1989" s="76">
        <f t="shared" si="907"/>
        <v>1.08</v>
      </c>
      <c r="Y1989" s="73">
        <f t="shared" si="908"/>
        <v>78</v>
      </c>
      <c r="Z1989" s="73">
        <f t="shared" si="909"/>
        <v>69</v>
      </c>
      <c r="AA1989" s="73">
        <f t="shared" si="901"/>
        <v>18630</v>
      </c>
      <c r="AB1989" s="73">
        <f t="shared" si="910"/>
        <v>0</v>
      </c>
      <c r="AC1989" s="73">
        <f t="shared" si="902"/>
        <v>0</v>
      </c>
      <c r="AD1989" s="73">
        <f t="shared" si="903"/>
        <v>21060</v>
      </c>
      <c r="AE1989" s="73">
        <v>0</v>
      </c>
    </row>
    <row r="1990" spans="1:31" ht="15" customHeight="1">
      <c r="A1990" s="5" t="s">
        <v>33</v>
      </c>
      <c r="B1990" s="6" t="str">
        <f>IFERROR(VLOOKUP(A1990,'Distributor List'!$A$2:$D$77,2,0),"-")</f>
        <v>Quetta</v>
      </c>
      <c r="C1990" s="6" t="str">
        <f>IFERROR(VLOOKUP(A1990,'Distributor List'!$A$2:$D$77,3,0),"-")</f>
        <v>South</v>
      </c>
      <c r="D1990" s="6" t="str">
        <f>IFERROR(VLOOKUP(A1990,'Distributor List'!$A$2:$F$77,6,0),"-")</f>
        <v>Pak-2</v>
      </c>
      <c r="E1990" s="6" t="str">
        <f>IFERROR(VLOOKUP(A1990,'Distributor List'!$A$2:$D$77,4,0),"-")</f>
        <v>Distributor</v>
      </c>
      <c r="F1990" s="6" t="str">
        <f>IFERROR(VLOOKUP(H1990,'Price List'!$A$2:$H$109,8,0),"-")</f>
        <v>Medicronis</v>
      </c>
      <c r="G1990" s="6" t="str">
        <f>IFERROR(VLOOKUP(A1990,'Distributor List'!$A$2:$E$77,5,0),"-")</f>
        <v>Nasir Pervaiz</v>
      </c>
      <c r="H1990" s="10" t="s">
        <v>181</v>
      </c>
      <c r="I1990" s="58">
        <v>670</v>
      </c>
      <c r="J1990" s="72">
        <v>5</v>
      </c>
      <c r="K1990" s="72">
        <v>51</v>
      </c>
      <c r="L1990" s="73">
        <f t="shared" si="913"/>
        <v>3350</v>
      </c>
      <c r="M1990" s="73">
        <f t="shared" si="892"/>
        <v>34170</v>
      </c>
      <c r="N1990" s="74">
        <v>5</v>
      </c>
      <c r="O1990" s="74">
        <f t="shared" si="904"/>
        <v>3350</v>
      </c>
      <c r="P1990" s="73">
        <f t="shared" si="900"/>
        <v>0</v>
      </c>
      <c r="Q1990" s="75">
        <v>50.4</v>
      </c>
      <c r="R1990" s="73">
        <f t="shared" si="912"/>
        <v>33768</v>
      </c>
      <c r="S1990" s="76">
        <f t="shared" si="905"/>
        <v>9.9206349206349201E-2</v>
      </c>
      <c r="T1990" s="77">
        <v>0</v>
      </c>
      <c r="U1990" s="78">
        <f t="shared" si="893"/>
        <v>5</v>
      </c>
      <c r="V1990" s="73">
        <f t="shared" si="911"/>
        <v>0</v>
      </c>
      <c r="W1990" s="73">
        <f t="shared" si="906"/>
        <v>3350</v>
      </c>
      <c r="X1990" s="76" t="str">
        <f t="shared" si="907"/>
        <v>-</v>
      </c>
      <c r="Y1990" s="73">
        <f t="shared" si="908"/>
        <v>7.5</v>
      </c>
      <c r="Z1990" s="73">
        <f t="shared" si="909"/>
        <v>0</v>
      </c>
      <c r="AA1990" s="73">
        <f t="shared" si="901"/>
        <v>0</v>
      </c>
      <c r="AB1990" s="73">
        <f t="shared" si="910"/>
        <v>43.5</v>
      </c>
      <c r="AC1990" s="73">
        <f t="shared" si="902"/>
        <v>29145</v>
      </c>
      <c r="AD1990" s="73">
        <f t="shared" si="903"/>
        <v>5025</v>
      </c>
      <c r="AE1990" s="73">
        <v>0</v>
      </c>
    </row>
    <row r="1991" spans="1:31" ht="15" customHeight="1">
      <c r="A1991" s="5" t="s">
        <v>33</v>
      </c>
      <c r="B1991" s="6" t="str">
        <f>IFERROR(VLOOKUP(A1991,'Distributor List'!$A$2:$D$77,2,0),"-")</f>
        <v>Quetta</v>
      </c>
      <c r="C1991" s="6" t="str">
        <f>IFERROR(VLOOKUP(A1991,'Distributor List'!$A$2:$D$77,3,0),"-")</f>
        <v>South</v>
      </c>
      <c r="D1991" s="6" t="str">
        <f>IFERROR(VLOOKUP(A1991,'Distributor List'!$A$2:$F$77,6,0),"-")</f>
        <v>Pak-2</v>
      </c>
      <c r="E1991" s="6" t="str">
        <f>IFERROR(VLOOKUP(A1991,'Distributor List'!$A$2:$D$77,4,0),"-")</f>
        <v>Distributor</v>
      </c>
      <c r="F1991" s="6" t="str">
        <f>IFERROR(VLOOKUP(H1991,'Price List'!$A$2:$H$109,8,0),"-")</f>
        <v>Medicronis</v>
      </c>
      <c r="G1991" s="6" t="str">
        <f>IFERROR(VLOOKUP(A1991,'Distributor List'!$A$2:$E$77,5,0),"-")</f>
        <v>Nasir Pervaiz</v>
      </c>
      <c r="H1991" s="10" t="s">
        <v>182</v>
      </c>
      <c r="I1991" s="58">
        <v>60</v>
      </c>
      <c r="J1991" s="72">
        <v>10</v>
      </c>
      <c r="K1991" s="72">
        <v>41</v>
      </c>
      <c r="L1991" s="73">
        <f t="shared" si="913"/>
        <v>600</v>
      </c>
      <c r="M1991" s="73">
        <f t="shared" si="892"/>
        <v>2460</v>
      </c>
      <c r="N1991" s="74">
        <v>10</v>
      </c>
      <c r="O1991" s="74">
        <f t="shared" si="904"/>
        <v>600</v>
      </c>
      <c r="P1991" s="73">
        <f t="shared" si="900"/>
        <v>0</v>
      </c>
      <c r="Q1991" s="75">
        <v>185.4</v>
      </c>
      <c r="R1991" s="73">
        <f t="shared" si="912"/>
        <v>11124</v>
      </c>
      <c r="S1991" s="76">
        <f t="shared" si="905"/>
        <v>5.3937432578209279E-2</v>
      </c>
      <c r="T1991" s="77">
        <v>44</v>
      </c>
      <c r="U1991" s="78">
        <f t="shared" si="893"/>
        <v>-34</v>
      </c>
      <c r="V1991" s="73">
        <f t="shared" si="911"/>
        <v>2640</v>
      </c>
      <c r="W1991" s="73">
        <f t="shared" si="906"/>
        <v>-2040</v>
      </c>
      <c r="X1991" s="76">
        <f t="shared" si="907"/>
        <v>-0.77272727272727271</v>
      </c>
      <c r="Y1991" s="73">
        <f t="shared" si="908"/>
        <v>15</v>
      </c>
      <c r="Z1991" s="73">
        <f t="shared" si="909"/>
        <v>0</v>
      </c>
      <c r="AA1991" s="73">
        <f t="shared" si="901"/>
        <v>0</v>
      </c>
      <c r="AB1991" s="73">
        <f t="shared" si="910"/>
        <v>26</v>
      </c>
      <c r="AC1991" s="73">
        <f t="shared" si="902"/>
        <v>1560</v>
      </c>
      <c r="AD1991" s="73">
        <f t="shared" si="903"/>
        <v>900</v>
      </c>
      <c r="AE1991" s="73">
        <v>0</v>
      </c>
    </row>
    <row r="1992" spans="1:31" ht="15" customHeight="1">
      <c r="A1992" s="5" t="s">
        <v>33</v>
      </c>
      <c r="B1992" s="6" t="str">
        <f>IFERROR(VLOOKUP(A1992,'Distributor List'!$A$2:$D$77,2,0),"-")</f>
        <v>Quetta</v>
      </c>
      <c r="C1992" s="6" t="str">
        <f>IFERROR(VLOOKUP(A1992,'Distributor List'!$A$2:$D$77,3,0),"-")</f>
        <v>South</v>
      </c>
      <c r="D1992" s="6" t="str">
        <f>IFERROR(VLOOKUP(A1992,'Distributor List'!$A$2:$F$77,6,0),"-")</f>
        <v>Pak-2</v>
      </c>
      <c r="E1992" s="6" t="str">
        <f>IFERROR(VLOOKUP(A1992,'Distributor List'!$A$2:$D$77,4,0),"-")</f>
        <v>Distributor</v>
      </c>
      <c r="F1992" s="6" t="str">
        <f>IFERROR(VLOOKUP(H1992,'Price List'!$A$2:$H$109,8,0),"-")</f>
        <v>Medicronis</v>
      </c>
      <c r="G1992" s="6" t="str">
        <f>IFERROR(VLOOKUP(A1992,'Distributor List'!$A$2:$E$77,5,0),"-")</f>
        <v>Nasir Pervaiz</v>
      </c>
      <c r="H1992" s="10" t="s">
        <v>183</v>
      </c>
      <c r="I1992" s="58">
        <v>78</v>
      </c>
      <c r="J1992" s="72">
        <v>0</v>
      </c>
      <c r="K1992" s="72">
        <v>27</v>
      </c>
      <c r="L1992" s="73">
        <f t="shared" si="913"/>
        <v>0</v>
      </c>
      <c r="M1992" s="73">
        <f t="shared" si="892"/>
        <v>2106</v>
      </c>
      <c r="N1992" s="74">
        <v>0</v>
      </c>
      <c r="O1992" s="74">
        <f t="shared" si="904"/>
        <v>0</v>
      </c>
      <c r="P1992" s="73">
        <f t="shared" si="900"/>
        <v>0</v>
      </c>
      <c r="Q1992" s="75">
        <v>185.4</v>
      </c>
      <c r="R1992" s="73">
        <f t="shared" si="912"/>
        <v>14461.2</v>
      </c>
      <c r="S1992" s="76">
        <f t="shared" si="905"/>
        <v>0</v>
      </c>
      <c r="T1992" s="77">
        <v>65</v>
      </c>
      <c r="U1992" s="78">
        <f t="shared" si="893"/>
        <v>-65</v>
      </c>
      <c r="V1992" s="73">
        <f t="shared" si="911"/>
        <v>5070</v>
      </c>
      <c r="W1992" s="73">
        <f t="shared" si="906"/>
        <v>-5070</v>
      </c>
      <c r="X1992" s="76">
        <f t="shared" si="907"/>
        <v>-1</v>
      </c>
      <c r="Y1992" s="73">
        <f t="shared" si="908"/>
        <v>0</v>
      </c>
      <c r="Z1992" s="73">
        <f t="shared" si="909"/>
        <v>0</v>
      </c>
      <c r="AA1992" s="73">
        <f t="shared" si="901"/>
        <v>0</v>
      </c>
      <c r="AB1992" s="73">
        <f t="shared" si="910"/>
        <v>27</v>
      </c>
      <c r="AC1992" s="73">
        <f t="shared" si="902"/>
        <v>2106</v>
      </c>
      <c r="AD1992" s="73">
        <f t="shared" si="903"/>
        <v>0</v>
      </c>
      <c r="AE1992" s="73">
        <v>0</v>
      </c>
    </row>
    <row r="1993" spans="1:31" ht="15" customHeight="1">
      <c r="A1993" s="5" t="s">
        <v>33</v>
      </c>
      <c r="B1993" s="6" t="str">
        <f>IFERROR(VLOOKUP(A1993,'Distributor List'!$A$2:$D$77,2,0),"-")</f>
        <v>Quetta</v>
      </c>
      <c r="C1993" s="6" t="str">
        <f>IFERROR(VLOOKUP(A1993,'Distributor List'!$A$2:$D$77,3,0),"-")</f>
        <v>South</v>
      </c>
      <c r="D1993" s="6" t="str">
        <f>IFERROR(VLOOKUP(A1993,'Distributor List'!$A$2:$F$77,6,0),"-")</f>
        <v>Pak-2</v>
      </c>
      <c r="E1993" s="6" t="str">
        <f>IFERROR(VLOOKUP(A1993,'Distributor List'!$A$2:$D$77,4,0),"-")</f>
        <v>Distributor</v>
      </c>
      <c r="F1993" s="6" t="str">
        <f>IFERROR(VLOOKUP(H1993,'Price List'!$A$2:$H$109,8,0),"-")</f>
        <v>Medicronis</v>
      </c>
      <c r="G1993" s="6" t="str">
        <f>IFERROR(VLOOKUP(A1993,'Distributor List'!$A$2:$E$77,5,0),"-")</f>
        <v>Nasir Pervaiz</v>
      </c>
      <c r="H1993" s="10" t="s">
        <v>184</v>
      </c>
      <c r="I1993" s="58">
        <v>112</v>
      </c>
      <c r="J1993" s="72">
        <v>0</v>
      </c>
      <c r="K1993" s="72">
        <v>12</v>
      </c>
      <c r="L1993" s="73">
        <f t="shared" si="913"/>
        <v>0</v>
      </c>
      <c r="M1993" s="73">
        <f t="shared" si="892"/>
        <v>1344</v>
      </c>
      <c r="N1993" s="74">
        <v>0</v>
      </c>
      <c r="O1993" s="74">
        <f t="shared" si="904"/>
        <v>0</v>
      </c>
      <c r="P1993" s="73">
        <f t="shared" si="900"/>
        <v>0</v>
      </c>
      <c r="Q1993" s="75">
        <v>185.4</v>
      </c>
      <c r="R1993" s="73">
        <f t="shared" si="912"/>
        <v>20764.8</v>
      </c>
      <c r="S1993" s="76">
        <f t="shared" si="905"/>
        <v>0</v>
      </c>
      <c r="T1993" s="77">
        <v>49</v>
      </c>
      <c r="U1993" s="78">
        <f t="shared" si="893"/>
        <v>-49</v>
      </c>
      <c r="V1993" s="73">
        <f t="shared" si="911"/>
        <v>5488</v>
      </c>
      <c r="W1993" s="73">
        <f t="shared" si="906"/>
        <v>-5488</v>
      </c>
      <c r="X1993" s="76">
        <f t="shared" si="907"/>
        <v>-1</v>
      </c>
      <c r="Y1993" s="73">
        <f t="shared" si="908"/>
        <v>0</v>
      </c>
      <c r="Z1993" s="73">
        <f t="shared" si="909"/>
        <v>0</v>
      </c>
      <c r="AA1993" s="73">
        <f t="shared" si="901"/>
        <v>0</v>
      </c>
      <c r="AB1993" s="73">
        <f t="shared" si="910"/>
        <v>12</v>
      </c>
      <c r="AC1993" s="73">
        <f t="shared" si="902"/>
        <v>1344</v>
      </c>
      <c r="AD1993" s="73">
        <f t="shared" si="903"/>
        <v>0</v>
      </c>
      <c r="AE1993" s="73">
        <v>0</v>
      </c>
    </row>
    <row r="1994" spans="1:31" ht="15" customHeight="1">
      <c r="A1994" s="5" t="s">
        <v>33</v>
      </c>
      <c r="B1994" s="6" t="str">
        <f>IFERROR(VLOOKUP(A1994,'Distributor List'!$A$2:$D$77,2,0),"-")</f>
        <v>Quetta</v>
      </c>
      <c r="C1994" s="6" t="str">
        <f>IFERROR(VLOOKUP(A1994,'Distributor List'!$A$2:$D$77,3,0),"-")</f>
        <v>South</v>
      </c>
      <c r="D1994" s="6" t="str">
        <f>IFERROR(VLOOKUP(A1994,'Distributor List'!$A$2:$F$77,6,0),"-")</f>
        <v>Pak-2</v>
      </c>
      <c r="E1994" s="6" t="str">
        <f>IFERROR(VLOOKUP(A1994,'Distributor List'!$A$2:$D$77,4,0),"-")</f>
        <v>Distributor</v>
      </c>
      <c r="F1994" s="6" t="str">
        <f>IFERROR(VLOOKUP(H1994,'Price List'!$A$2:$H$109,8,0),"-")</f>
        <v>Medicronis</v>
      </c>
      <c r="G1994" s="6" t="str">
        <f>IFERROR(VLOOKUP(A1994,'Distributor List'!$A$2:$E$77,5,0),"-")</f>
        <v>Nasir Pervaiz</v>
      </c>
      <c r="H1994" s="10" t="s">
        <v>185</v>
      </c>
      <c r="I1994" s="58">
        <v>150</v>
      </c>
      <c r="J1994" s="72">
        <v>0</v>
      </c>
      <c r="K1994" s="72">
        <v>13</v>
      </c>
      <c r="L1994" s="73">
        <f t="shared" si="913"/>
        <v>0</v>
      </c>
      <c r="M1994" s="73">
        <f t="shared" si="892"/>
        <v>1950</v>
      </c>
      <c r="N1994" s="74">
        <v>0</v>
      </c>
      <c r="O1994" s="74">
        <f t="shared" si="904"/>
        <v>0</v>
      </c>
      <c r="P1994" s="73">
        <f t="shared" si="900"/>
        <v>0</v>
      </c>
      <c r="Q1994" s="75">
        <v>684</v>
      </c>
      <c r="R1994" s="73">
        <f t="shared" si="912"/>
        <v>102600</v>
      </c>
      <c r="S1994" s="76">
        <f t="shared" si="905"/>
        <v>0</v>
      </c>
      <c r="T1994" s="77">
        <v>0</v>
      </c>
      <c r="U1994" s="78">
        <f t="shared" si="893"/>
        <v>0</v>
      </c>
      <c r="V1994" s="73">
        <f t="shared" si="911"/>
        <v>0</v>
      </c>
      <c r="W1994" s="73">
        <f t="shared" si="906"/>
        <v>0</v>
      </c>
      <c r="X1994" s="76" t="str">
        <f t="shared" si="907"/>
        <v>-</v>
      </c>
      <c r="Y1994" s="73">
        <f t="shared" si="908"/>
        <v>0</v>
      </c>
      <c r="Z1994" s="73">
        <f t="shared" si="909"/>
        <v>0</v>
      </c>
      <c r="AA1994" s="73">
        <f t="shared" si="901"/>
        <v>0</v>
      </c>
      <c r="AB1994" s="73">
        <f t="shared" si="910"/>
        <v>13</v>
      </c>
      <c r="AC1994" s="73">
        <f t="shared" si="902"/>
        <v>1950</v>
      </c>
      <c r="AD1994" s="73">
        <f t="shared" si="903"/>
        <v>0</v>
      </c>
      <c r="AE1994" s="73">
        <v>0</v>
      </c>
    </row>
    <row r="1995" spans="1:31" ht="15" customHeight="1">
      <c r="A1995" s="5" t="s">
        <v>33</v>
      </c>
      <c r="B1995" s="6" t="str">
        <f>IFERROR(VLOOKUP(A1995,'Distributor List'!$A$2:$D$77,2,0),"-")</f>
        <v>Quetta</v>
      </c>
      <c r="C1995" s="6" t="str">
        <f>IFERROR(VLOOKUP(A1995,'Distributor List'!$A$2:$D$77,3,0),"-")</f>
        <v>South</v>
      </c>
      <c r="D1995" s="6" t="str">
        <f>IFERROR(VLOOKUP(A1995,'Distributor List'!$A$2:$F$77,6,0),"-")</f>
        <v>Pak-2</v>
      </c>
      <c r="E1995" s="6" t="str">
        <f>IFERROR(VLOOKUP(A1995,'Distributor List'!$A$2:$D$77,4,0),"-")</f>
        <v>Distributor</v>
      </c>
      <c r="F1995" s="6" t="str">
        <f>IFERROR(VLOOKUP(H1995,'Price List'!$A$2:$H$109,8,0),"-")</f>
        <v>Medicronis</v>
      </c>
      <c r="G1995" s="6" t="str">
        <f>IFERROR(VLOOKUP(A1995,'Distributor List'!$A$2:$E$77,5,0),"-")</f>
        <v>Nasir Pervaiz</v>
      </c>
      <c r="H1995" s="10" t="s">
        <v>186</v>
      </c>
      <c r="I1995" s="58">
        <v>199</v>
      </c>
      <c r="J1995" s="72">
        <v>0</v>
      </c>
      <c r="K1995" s="72">
        <v>13</v>
      </c>
      <c r="L1995" s="73">
        <f t="shared" si="913"/>
        <v>0</v>
      </c>
      <c r="M1995" s="73">
        <f t="shared" si="892"/>
        <v>2587</v>
      </c>
      <c r="N1995" s="74">
        <v>0</v>
      </c>
      <c r="O1995" s="74">
        <f t="shared" si="904"/>
        <v>0</v>
      </c>
      <c r="P1995" s="73">
        <f t="shared" si="900"/>
        <v>0</v>
      </c>
      <c r="Q1995" s="75">
        <v>580</v>
      </c>
      <c r="R1995" s="73">
        <f t="shared" si="912"/>
        <v>115420</v>
      </c>
      <c r="S1995" s="76">
        <f t="shared" si="905"/>
        <v>0</v>
      </c>
      <c r="T1995" s="77">
        <v>0</v>
      </c>
      <c r="U1995" s="78">
        <f t="shared" si="893"/>
        <v>0</v>
      </c>
      <c r="V1995" s="73">
        <f t="shared" si="911"/>
        <v>0</v>
      </c>
      <c r="W1995" s="73">
        <f t="shared" si="906"/>
        <v>0</v>
      </c>
      <c r="X1995" s="76" t="str">
        <f t="shared" si="907"/>
        <v>-</v>
      </c>
      <c r="Y1995" s="73">
        <f t="shared" si="908"/>
        <v>0</v>
      </c>
      <c r="Z1995" s="73">
        <f t="shared" si="909"/>
        <v>0</v>
      </c>
      <c r="AA1995" s="73">
        <f t="shared" si="901"/>
        <v>0</v>
      </c>
      <c r="AB1995" s="73">
        <f t="shared" si="910"/>
        <v>13</v>
      </c>
      <c r="AC1995" s="73">
        <f t="shared" si="902"/>
        <v>2587</v>
      </c>
      <c r="AD1995" s="73">
        <f t="shared" si="903"/>
        <v>0</v>
      </c>
      <c r="AE1995" s="73">
        <v>0</v>
      </c>
    </row>
    <row r="1996" spans="1:31" ht="15" customHeight="1">
      <c r="A1996" s="5" t="s">
        <v>33</v>
      </c>
      <c r="B1996" s="6" t="str">
        <f>IFERROR(VLOOKUP(A1996,'Distributor List'!$A$2:$D$77,2,0),"-")</f>
        <v>Quetta</v>
      </c>
      <c r="C1996" s="6" t="str">
        <f>IFERROR(VLOOKUP(A1996,'Distributor List'!$A$2:$D$77,3,0),"-")</f>
        <v>South</v>
      </c>
      <c r="D1996" s="6" t="str">
        <f>IFERROR(VLOOKUP(A1996,'Distributor List'!$A$2:$F$77,6,0),"-")</f>
        <v>Pak-2</v>
      </c>
      <c r="E1996" s="6" t="str">
        <f>IFERROR(VLOOKUP(A1996,'Distributor List'!$A$2:$D$77,4,0),"-")</f>
        <v>Distributor</v>
      </c>
      <c r="F1996" s="6" t="str">
        <f>IFERROR(VLOOKUP(H1996,'Price List'!$A$2:$H$109,8,0),"-")</f>
        <v>Transformer</v>
      </c>
      <c r="G1996" s="6" t="str">
        <f>IFERROR(VLOOKUP(A1996,'Distributor List'!$A$2:$E$77,5,0),"-")</f>
        <v>Nasir Pervaiz</v>
      </c>
      <c r="H1996" s="10" t="s">
        <v>187</v>
      </c>
      <c r="I1996" s="58">
        <v>187</v>
      </c>
      <c r="J1996" s="72">
        <v>222</v>
      </c>
      <c r="K1996" s="72">
        <v>15</v>
      </c>
      <c r="L1996" s="73">
        <f t="shared" si="913"/>
        <v>41514</v>
      </c>
      <c r="M1996" s="73">
        <f t="shared" si="892"/>
        <v>2805</v>
      </c>
      <c r="N1996" s="74">
        <v>222</v>
      </c>
      <c r="O1996" s="74">
        <f t="shared" si="904"/>
        <v>41514</v>
      </c>
      <c r="P1996" s="73">
        <f t="shared" si="900"/>
        <v>0</v>
      </c>
      <c r="Q1996" s="75">
        <v>0</v>
      </c>
      <c r="R1996" s="73">
        <f t="shared" si="912"/>
        <v>0</v>
      </c>
      <c r="S1996" s="76" t="str">
        <f t="shared" si="905"/>
        <v>-</v>
      </c>
      <c r="T1996" s="77">
        <v>160</v>
      </c>
      <c r="U1996" s="78">
        <f t="shared" si="893"/>
        <v>62</v>
      </c>
      <c r="V1996" s="73">
        <f t="shared" si="911"/>
        <v>29920</v>
      </c>
      <c r="W1996" s="73">
        <f t="shared" si="906"/>
        <v>11594</v>
      </c>
      <c r="X1996" s="76">
        <f t="shared" si="907"/>
        <v>0.38749999999999996</v>
      </c>
      <c r="Y1996" s="73">
        <f t="shared" si="908"/>
        <v>333</v>
      </c>
      <c r="Z1996" s="73">
        <f t="shared" si="909"/>
        <v>318</v>
      </c>
      <c r="AA1996" s="73">
        <f t="shared" si="901"/>
        <v>59466</v>
      </c>
      <c r="AB1996" s="73">
        <f t="shared" si="910"/>
        <v>0</v>
      </c>
      <c r="AC1996" s="73">
        <f t="shared" si="902"/>
        <v>0</v>
      </c>
      <c r="AD1996" s="73">
        <f t="shared" si="903"/>
        <v>62271</v>
      </c>
      <c r="AE1996" s="73">
        <v>0</v>
      </c>
    </row>
    <row r="1997" spans="1:31" ht="15" customHeight="1">
      <c r="A1997" s="5" t="s">
        <v>33</v>
      </c>
      <c r="B1997" s="6" t="str">
        <f>IFERROR(VLOOKUP(A1997,'Distributor List'!$A$2:$D$77,2,0),"-")</f>
        <v>Quetta</v>
      </c>
      <c r="C1997" s="6" t="str">
        <f>IFERROR(VLOOKUP(A1997,'Distributor List'!$A$2:$D$77,3,0),"-")</f>
        <v>South</v>
      </c>
      <c r="D1997" s="6" t="str">
        <f>IFERROR(VLOOKUP(A1997,'Distributor List'!$A$2:$F$77,6,0),"-")</f>
        <v>Pak-2</v>
      </c>
      <c r="E1997" s="6" t="str">
        <f>IFERROR(VLOOKUP(A1997,'Distributor List'!$A$2:$D$77,4,0),"-")</f>
        <v>Distributor</v>
      </c>
      <c r="F1997" s="6" t="str">
        <f>IFERROR(VLOOKUP(H1997,'Price List'!$A$2:$H$109,8,0),"-")</f>
        <v>Medicronis</v>
      </c>
      <c r="G1997" s="6" t="str">
        <f>IFERROR(VLOOKUP(A1997,'Distributor List'!$A$2:$E$77,5,0),"-")</f>
        <v>Nasir Pervaiz</v>
      </c>
      <c r="H1997" s="10" t="s">
        <v>188</v>
      </c>
      <c r="I1997" s="58">
        <v>110</v>
      </c>
      <c r="J1997" s="72">
        <v>291</v>
      </c>
      <c r="K1997" s="72">
        <v>41</v>
      </c>
      <c r="L1997" s="73">
        <f t="shared" si="913"/>
        <v>32010</v>
      </c>
      <c r="M1997" s="73">
        <f t="shared" si="892"/>
        <v>4510</v>
      </c>
      <c r="N1997" s="74">
        <v>288</v>
      </c>
      <c r="O1997" s="74">
        <f t="shared" si="904"/>
        <v>31680</v>
      </c>
      <c r="P1997" s="73">
        <f t="shared" si="900"/>
        <v>330</v>
      </c>
      <c r="Q1997" s="75">
        <v>542.5</v>
      </c>
      <c r="R1997" s="73">
        <f t="shared" si="912"/>
        <v>59675</v>
      </c>
      <c r="S1997" s="76">
        <f t="shared" si="905"/>
        <v>0.5364055299539171</v>
      </c>
      <c r="T1997" s="77">
        <v>179</v>
      </c>
      <c r="U1997" s="78">
        <f t="shared" si="893"/>
        <v>112</v>
      </c>
      <c r="V1997" s="73">
        <f t="shared" si="911"/>
        <v>19690</v>
      </c>
      <c r="W1997" s="73">
        <f t="shared" si="906"/>
        <v>12320</v>
      </c>
      <c r="X1997" s="76">
        <f t="shared" si="907"/>
        <v>0.62569832402234637</v>
      </c>
      <c r="Y1997" s="73">
        <f t="shared" si="908"/>
        <v>436.5</v>
      </c>
      <c r="Z1997" s="73">
        <f t="shared" si="909"/>
        <v>395.5</v>
      </c>
      <c r="AA1997" s="73">
        <f t="shared" si="901"/>
        <v>43505</v>
      </c>
      <c r="AB1997" s="73">
        <f t="shared" si="910"/>
        <v>0</v>
      </c>
      <c r="AC1997" s="73">
        <f t="shared" si="902"/>
        <v>0</v>
      </c>
      <c r="AD1997" s="73">
        <f t="shared" si="903"/>
        <v>48015</v>
      </c>
      <c r="AE1997" s="73">
        <v>0</v>
      </c>
    </row>
    <row r="1998" spans="1:31" ht="15" customHeight="1">
      <c r="A1998" s="5" t="s">
        <v>33</v>
      </c>
      <c r="B1998" s="6" t="str">
        <f>IFERROR(VLOOKUP(A1998,'Distributor List'!$A$2:$D$77,2,0),"-")</f>
        <v>Quetta</v>
      </c>
      <c r="C1998" s="6" t="str">
        <f>IFERROR(VLOOKUP(A1998,'Distributor List'!$A$2:$D$77,3,0),"-")</f>
        <v>South</v>
      </c>
      <c r="D1998" s="6" t="str">
        <f>IFERROR(VLOOKUP(A1998,'Distributor List'!$A$2:$F$77,6,0),"-")</f>
        <v>Pak-2</v>
      </c>
      <c r="E1998" s="6" t="str">
        <f>IFERROR(VLOOKUP(A1998,'Distributor List'!$A$2:$D$77,4,0),"-")</f>
        <v>Distributor</v>
      </c>
      <c r="F1998" s="6" t="str">
        <f>IFERROR(VLOOKUP(H1998,'Price List'!$A$2:$H$109,8,0),"-")</f>
        <v>Medicronis</v>
      </c>
      <c r="G1998" s="6" t="str">
        <f>IFERROR(VLOOKUP(A1998,'Distributor List'!$A$2:$E$77,5,0),"-")</f>
        <v>Nasir Pervaiz</v>
      </c>
      <c r="H1998" s="10" t="s">
        <v>189</v>
      </c>
      <c r="I1998" s="58">
        <v>99</v>
      </c>
      <c r="J1998" s="72">
        <v>150</v>
      </c>
      <c r="K1998" s="72">
        <v>187</v>
      </c>
      <c r="L1998" s="73">
        <f t="shared" si="913"/>
        <v>14850</v>
      </c>
      <c r="M1998" s="73">
        <f t="shared" si="892"/>
        <v>18513</v>
      </c>
      <c r="N1998" s="74">
        <v>150</v>
      </c>
      <c r="O1998" s="74">
        <f t="shared" si="904"/>
        <v>14850</v>
      </c>
      <c r="P1998" s="73">
        <f t="shared" si="900"/>
        <v>0</v>
      </c>
      <c r="Q1998" s="75">
        <v>427</v>
      </c>
      <c r="R1998" s="73">
        <f t="shared" si="912"/>
        <v>42273</v>
      </c>
      <c r="S1998" s="76">
        <f t="shared" si="905"/>
        <v>0.35128805620608899</v>
      </c>
      <c r="T1998" s="77">
        <v>190</v>
      </c>
      <c r="U1998" s="78">
        <f t="shared" si="893"/>
        <v>-40</v>
      </c>
      <c r="V1998" s="73">
        <f t="shared" si="911"/>
        <v>18810</v>
      </c>
      <c r="W1998" s="73">
        <f t="shared" si="906"/>
        <v>-3960</v>
      </c>
      <c r="X1998" s="76">
        <f t="shared" si="907"/>
        <v>-0.21052631578947367</v>
      </c>
      <c r="Y1998" s="73">
        <f t="shared" si="908"/>
        <v>225</v>
      </c>
      <c r="Z1998" s="73">
        <f t="shared" si="909"/>
        <v>38</v>
      </c>
      <c r="AA1998" s="73">
        <f t="shared" si="901"/>
        <v>3762</v>
      </c>
      <c r="AB1998" s="73">
        <f t="shared" si="910"/>
        <v>0</v>
      </c>
      <c r="AC1998" s="73">
        <f t="shared" si="902"/>
        <v>0</v>
      </c>
      <c r="AD1998" s="73">
        <f t="shared" si="903"/>
        <v>22275</v>
      </c>
      <c r="AE1998" s="73">
        <v>0</v>
      </c>
    </row>
    <row r="1999" spans="1:31" ht="15" customHeight="1">
      <c r="A1999" s="5" t="s">
        <v>33</v>
      </c>
      <c r="B1999" s="6" t="str">
        <f>IFERROR(VLOOKUP(A1999,'Distributor List'!$A$2:$D$77,2,0),"-")</f>
        <v>Quetta</v>
      </c>
      <c r="C1999" s="6" t="str">
        <f>IFERROR(VLOOKUP(A1999,'Distributor List'!$A$2:$D$77,3,0),"-")</f>
        <v>South</v>
      </c>
      <c r="D1999" s="6" t="str">
        <f>IFERROR(VLOOKUP(A1999,'Distributor List'!$A$2:$F$77,6,0),"-")</f>
        <v>Pak-2</v>
      </c>
      <c r="E1999" s="6" t="str">
        <f>IFERROR(VLOOKUP(A1999,'Distributor List'!$A$2:$D$77,4,0),"-")</f>
        <v>Distributor</v>
      </c>
      <c r="F1999" s="6" t="str">
        <f>IFERROR(VLOOKUP(H1999,'Price List'!$A$2:$H$109,8,0),"-")</f>
        <v>Medicronis</v>
      </c>
      <c r="G1999" s="6" t="str">
        <f>IFERROR(VLOOKUP(A1999,'Distributor List'!$A$2:$E$77,5,0),"-")</f>
        <v>Nasir Pervaiz</v>
      </c>
      <c r="H1999" s="10" t="s">
        <v>190</v>
      </c>
      <c r="I1999" s="58">
        <v>85</v>
      </c>
      <c r="J1999" s="72">
        <v>0</v>
      </c>
      <c r="K1999" s="72">
        <v>16</v>
      </c>
      <c r="L1999" s="73">
        <f t="shared" si="913"/>
        <v>0</v>
      </c>
      <c r="M1999" s="73">
        <f t="shared" si="892"/>
        <v>1360</v>
      </c>
      <c r="N1999" s="74">
        <v>0</v>
      </c>
      <c r="O1999" s="74">
        <f t="shared" si="904"/>
        <v>0</v>
      </c>
      <c r="P1999" s="73">
        <f t="shared" si="900"/>
        <v>0</v>
      </c>
      <c r="Q1999" s="75">
        <v>0</v>
      </c>
      <c r="R1999" s="73">
        <f t="shared" si="912"/>
        <v>0</v>
      </c>
      <c r="S1999" s="76" t="str">
        <f t="shared" si="905"/>
        <v>-</v>
      </c>
      <c r="T1999" s="77">
        <v>0</v>
      </c>
      <c r="U1999" s="78">
        <f t="shared" si="893"/>
        <v>0</v>
      </c>
      <c r="V1999" s="73">
        <f t="shared" si="911"/>
        <v>0</v>
      </c>
      <c r="W1999" s="73">
        <f t="shared" si="906"/>
        <v>0</v>
      </c>
      <c r="X1999" s="76" t="str">
        <f t="shared" si="907"/>
        <v>-</v>
      </c>
      <c r="Y1999" s="73">
        <f t="shared" si="908"/>
        <v>0</v>
      </c>
      <c r="Z1999" s="73">
        <f t="shared" si="909"/>
        <v>0</v>
      </c>
      <c r="AA1999" s="73">
        <f t="shared" si="901"/>
        <v>0</v>
      </c>
      <c r="AB1999" s="73">
        <f t="shared" si="910"/>
        <v>16</v>
      </c>
      <c r="AC1999" s="73">
        <f t="shared" si="902"/>
        <v>1360</v>
      </c>
      <c r="AD1999" s="73">
        <f t="shared" si="903"/>
        <v>0</v>
      </c>
      <c r="AE1999" s="73">
        <v>0</v>
      </c>
    </row>
    <row r="2000" spans="1:31" ht="15" customHeight="1">
      <c r="A2000" s="5" t="s">
        <v>33</v>
      </c>
      <c r="B2000" s="6" t="str">
        <f>IFERROR(VLOOKUP(A2000,'Distributor List'!$A$2:$D$77,2,0),"-")</f>
        <v>Quetta</v>
      </c>
      <c r="C2000" s="6" t="str">
        <f>IFERROR(VLOOKUP(A2000,'Distributor List'!$A$2:$D$77,3,0),"-")</f>
        <v>South</v>
      </c>
      <c r="D2000" s="6" t="str">
        <f>IFERROR(VLOOKUP(A2000,'Distributor List'!$A$2:$F$77,6,0),"-")</f>
        <v>Pak-2</v>
      </c>
      <c r="E2000" s="6" t="str">
        <f>IFERROR(VLOOKUP(A2000,'Distributor List'!$A$2:$D$77,4,0),"-")</f>
        <v>Distributor</v>
      </c>
      <c r="F2000" s="6" t="str">
        <f>IFERROR(VLOOKUP(H2000,'Price List'!$A$2:$H$109,8,0),"-")</f>
        <v>Medicronis</v>
      </c>
      <c r="G2000" s="6" t="str">
        <f>IFERROR(VLOOKUP(A2000,'Distributor List'!$A$2:$E$77,5,0),"-")</f>
        <v>Nasir Pervaiz</v>
      </c>
      <c r="H2000" s="10" t="s">
        <v>191</v>
      </c>
      <c r="I2000" s="58">
        <v>90</v>
      </c>
      <c r="J2000" s="72">
        <v>1062</v>
      </c>
      <c r="K2000" s="72">
        <v>637</v>
      </c>
      <c r="L2000" s="73">
        <f t="shared" si="913"/>
        <v>95580</v>
      </c>
      <c r="M2000" s="73">
        <f t="shared" si="892"/>
        <v>57330</v>
      </c>
      <c r="N2000" s="74">
        <v>1059</v>
      </c>
      <c r="O2000" s="74">
        <f t="shared" si="904"/>
        <v>95310</v>
      </c>
      <c r="P2000" s="73">
        <f t="shared" si="900"/>
        <v>270</v>
      </c>
      <c r="Q2000" s="75">
        <v>1056</v>
      </c>
      <c r="R2000" s="73">
        <f t="shared" si="912"/>
        <v>95040</v>
      </c>
      <c r="S2000" s="76">
        <f t="shared" si="905"/>
        <v>1.0056818181818181</v>
      </c>
      <c r="T2000" s="77">
        <v>413</v>
      </c>
      <c r="U2000" s="78">
        <f t="shared" si="893"/>
        <v>649</v>
      </c>
      <c r="V2000" s="73">
        <f t="shared" si="911"/>
        <v>37170</v>
      </c>
      <c r="W2000" s="73">
        <f t="shared" si="906"/>
        <v>58410</v>
      </c>
      <c r="X2000" s="76">
        <f t="shared" si="907"/>
        <v>1.5714285714285716</v>
      </c>
      <c r="Y2000" s="73">
        <f t="shared" si="908"/>
        <v>1593</v>
      </c>
      <c r="Z2000" s="73">
        <f t="shared" si="909"/>
        <v>956</v>
      </c>
      <c r="AA2000" s="73">
        <f t="shared" si="901"/>
        <v>86040</v>
      </c>
      <c r="AB2000" s="73">
        <f t="shared" si="910"/>
        <v>0</v>
      </c>
      <c r="AC2000" s="73">
        <f t="shared" si="902"/>
        <v>0</v>
      </c>
      <c r="AD2000" s="73">
        <f t="shared" si="903"/>
        <v>143370</v>
      </c>
      <c r="AE2000" s="73">
        <v>0</v>
      </c>
    </row>
    <row r="2001" spans="1:31" ht="15" customHeight="1">
      <c r="A2001" s="5" t="s">
        <v>33</v>
      </c>
      <c r="B2001" s="6" t="str">
        <f>IFERROR(VLOOKUP(A2001,'Distributor List'!$A$2:$D$77,2,0),"-")</f>
        <v>Quetta</v>
      </c>
      <c r="C2001" s="6" t="str">
        <f>IFERROR(VLOOKUP(A2001,'Distributor List'!$A$2:$D$77,3,0),"-")</f>
        <v>South</v>
      </c>
      <c r="D2001" s="6" t="str">
        <f>IFERROR(VLOOKUP(A2001,'Distributor List'!$A$2:$F$77,6,0),"-")</f>
        <v>Pak-2</v>
      </c>
      <c r="E2001" s="6" t="str">
        <f>IFERROR(VLOOKUP(A2001,'Distributor List'!$A$2:$D$77,4,0),"-")</f>
        <v>Distributor</v>
      </c>
      <c r="F2001" s="6" t="str">
        <f>IFERROR(VLOOKUP(H2001,'Price List'!$A$2:$H$109,8,0),"-")</f>
        <v>Medicronis</v>
      </c>
      <c r="G2001" s="6" t="str">
        <f>IFERROR(VLOOKUP(A2001,'Distributor List'!$A$2:$E$77,5,0),"-")</f>
        <v>Nasir Pervaiz</v>
      </c>
      <c r="H2001" s="10" t="s">
        <v>192</v>
      </c>
      <c r="I2001" s="58">
        <v>90</v>
      </c>
      <c r="J2001" s="72">
        <v>0</v>
      </c>
      <c r="K2001" s="72">
        <v>60</v>
      </c>
      <c r="L2001" s="73">
        <f t="shared" si="913"/>
        <v>0</v>
      </c>
      <c r="M2001" s="73">
        <f t="shared" si="892"/>
        <v>5400</v>
      </c>
      <c r="N2001" s="74">
        <v>0</v>
      </c>
      <c r="O2001" s="74">
        <f t="shared" si="904"/>
        <v>0</v>
      </c>
      <c r="P2001" s="73">
        <f t="shared" si="900"/>
        <v>0</v>
      </c>
      <c r="Q2001" s="75">
        <v>0</v>
      </c>
      <c r="R2001" s="73">
        <f t="shared" si="912"/>
        <v>0</v>
      </c>
      <c r="S2001" s="76" t="str">
        <f t="shared" si="905"/>
        <v>-</v>
      </c>
      <c r="T2001" s="77">
        <v>0</v>
      </c>
      <c r="U2001" s="78">
        <f t="shared" si="893"/>
        <v>0</v>
      </c>
      <c r="V2001" s="73">
        <f t="shared" si="911"/>
        <v>0</v>
      </c>
      <c r="W2001" s="73">
        <f t="shared" si="906"/>
        <v>0</v>
      </c>
      <c r="X2001" s="76" t="str">
        <f t="shared" si="907"/>
        <v>-</v>
      </c>
      <c r="Y2001" s="73">
        <f t="shared" si="908"/>
        <v>0</v>
      </c>
      <c r="Z2001" s="73">
        <f t="shared" si="909"/>
        <v>0</v>
      </c>
      <c r="AA2001" s="73">
        <f t="shared" si="901"/>
        <v>0</v>
      </c>
      <c r="AB2001" s="73">
        <f t="shared" si="910"/>
        <v>60</v>
      </c>
      <c r="AC2001" s="73">
        <f t="shared" si="902"/>
        <v>5400</v>
      </c>
      <c r="AD2001" s="73">
        <f t="shared" si="903"/>
        <v>0</v>
      </c>
      <c r="AE2001" s="73">
        <v>0</v>
      </c>
    </row>
    <row r="2002" spans="1:31" ht="15" customHeight="1">
      <c r="A2002" s="5" t="s">
        <v>33</v>
      </c>
      <c r="B2002" s="6" t="str">
        <f>IFERROR(VLOOKUP(A2002,'Distributor List'!$A$2:$D$77,2,0),"-")</f>
        <v>Quetta</v>
      </c>
      <c r="C2002" s="6" t="str">
        <f>IFERROR(VLOOKUP(A2002,'Distributor List'!$A$2:$D$77,3,0),"-")</f>
        <v>South</v>
      </c>
      <c r="D2002" s="6" t="str">
        <f>IFERROR(VLOOKUP(A2002,'Distributor List'!$A$2:$F$77,6,0),"-")</f>
        <v>Pak-2</v>
      </c>
      <c r="E2002" s="6" t="str">
        <f>IFERROR(VLOOKUP(A2002,'Distributor List'!$A$2:$D$77,4,0),"-")</f>
        <v>Distributor</v>
      </c>
      <c r="F2002" s="6" t="str">
        <f>IFERROR(VLOOKUP(H2002,'Price List'!$A$2:$H$109,8,0),"-")</f>
        <v>Medicronis</v>
      </c>
      <c r="G2002" s="6" t="str">
        <f>IFERROR(VLOOKUP(A2002,'Distributor List'!$A$2:$E$77,5,0),"-")</f>
        <v>Nasir Pervaiz</v>
      </c>
      <c r="H2002" s="56" t="s">
        <v>193</v>
      </c>
      <c r="I2002" s="57">
        <v>99</v>
      </c>
      <c r="J2002" s="72">
        <v>346</v>
      </c>
      <c r="K2002" s="72">
        <v>323</v>
      </c>
      <c r="L2002" s="73">
        <f t="shared" si="913"/>
        <v>34254</v>
      </c>
      <c r="M2002" s="73">
        <f t="shared" si="892"/>
        <v>31977</v>
      </c>
      <c r="N2002" s="74">
        <v>346</v>
      </c>
      <c r="O2002" s="74">
        <f t="shared" si="904"/>
        <v>34254</v>
      </c>
      <c r="P2002" s="73">
        <f t="shared" si="900"/>
        <v>0</v>
      </c>
      <c r="Q2002" s="75">
        <v>1218</v>
      </c>
      <c r="R2002" s="73">
        <f t="shared" si="912"/>
        <v>120582</v>
      </c>
      <c r="S2002" s="76">
        <f t="shared" ref="S2002" si="914">IFERROR(L2002/R2002,"-")</f>
        <v>0.28407224958949095</v>
      </c>
      <c r="T2002" s="77">
        <v>269</v>
      </c>
      <c r="U2002" s="78">
        <f t="shared" si="893"/>
        <v>77</v>
      </c>
      <c r="V2002" s="73">
        <f t="shared" si="911"/>
        <v>26631</v>
      </c>
      <c r="W2002" s="73">
        <f t="shared" ref="W2002" si="915">L2002-V2002</f>
        <v>7623</v>
      </c>
      <c r="X2002" s="76">
        <f t="shared" ref="X2002" si="916">IFERROR(L2002/V2002-1,"-")</f>
        <v>0.28624535315985122</v>
      </c>
      <c r="Y2002" s="73">
        <f t="shared" ref="Y2002" si="917">(J2002)/1*1.5</f>
        <v>519</v>
      </c>
      <c r="Z2002" s="73">
        <f t="shared" ref="Z2002" si="918">IF(Y2002&gt;K2002,Y2002-K2002,0)</f>
        <v>196</v>
      </c>
      <c r="AA2002" s="73">
        <f t="shared" si="901"/>
        <v>19404</v>
      </c>
      <c r="AB2002" s="73">
        <f t="shared" ref="AB2002" si="919">IF(Y2002&lt;K2002,K2002-Y2002,0)</f>
        <v>0</v>
      </c>
      <c r="AC2002" s="73">
        <f t="shared" si="902"/>
        <v>0</v>
      </c>
      <c r="AD2002" s="73">
        <f t="shared" si="903"/>
        <v>51381</v>
      </c>
      <c r="AE2002" s="73">
        <v>0</v>
      </c>
    </row>
    <row r="2003" spans="1:31" ht="15" customHeight="1">
      <c r="A2003" s="5" t="s">
        <v>33</v>
      </c>
      <c r="B2003" s="6" t="str">
        <f>IFERROR(VLOOKUP(A2003,'Distributor List'!$A$2:$D$77,2,0),"-")</f>
        <v>Quetta</v>
      </c>
      <c r="C2003" s="6" t="str">
        <f>IFERROR(VLOOKUP(A2003,'Distributor List'!$A$2:$D$77,3,0),"-")</f>
        <v>South</v>
      </c>
      <c r="D2003" s="6" t="str">
        <f>IFERROR(VLOOKUP(A2003,'Distributor List'!$A$2:$F$77,6,0),"-")</f>
        <v>Pak-2</v>
      </c>
      <c r="E2003" s="6" t="str">
        <f>IFERROR(VLOOKUP(A2003,'Distributor List'!$A$2:$D$77,4,0),"-")</f>
        <v>Distributor</v>
      </c>
      <c r="F2003" s="6" t="str">
        <f>IFERROR(VLOOKUP(H2003,'Price List'!$A$2:$H$109,8,0),"-")</f>
        <v>Medicronis</v>
      </c>
      <c r="G2003" s="6" t="str">
        <f>IFERROR(VLOOKUP(A2003,'Distributor List'!$A$2:$E$77,5,0),"-")</f>
        <v>Nasir Pervaiz</v>
      </c>
      <c r="H2003" s="10" t="s">
        <v>144</v>
      </c>
      <c r="I2003" s="58">
        <v>105</v>
      </c>
      <c r="J2003" s="72">
        <v>0</v>
      </c>
      <c r="K2003" s="72">
        <v>11</v>
      </c>
      <c r="L2003" s="73">
        <f t="shared" si="913"/>
        <v>0</v>
      </c>
      <c r="M2003" s="73">
        <f t="shared" si="892"/>
        <v>1155</v>
      </c>
      <c r="N2003" s="74">
        <v>0</v>
      </c>
      <c r="O2003" s="74">
        <f t="shared" si="904"/>
        <v>0</v>
      </c>
      <c r="P2003" s="73">
        <f t="shared" si="900"/>
        <v>0</v>
      </c>
      <c r="Q2003" s="75">
        <v>0</v>
      </c>
      <c r="R2003" s="73">
        <f t="shared" si="912"/>
        <v>0</v>
      </c>
      <c r="S2003" s="76" t="str">
        <f t="shared" si="905"/>
        <v>-</v>
      </c>
      <c r="T2003" s="77">
        <v>0</v>
      </c>
      <c r="U2003" s="78">
        <f t="shared" si="893"/>
        <v>0</v>
      </c>
      <c r="V2003" s="73">
        <f t="shared" si="911"/>
        <v>0</v>
      </c>
      <c r="W2003" s="73">
        <f t="shared" si="906"/>
        <v>0</v>
      </c>
      <c r="X2003" s="76" t="str">
        <f t="shared" si="907"/>
        <v>-</v>
      </c>
      <c r="Y2003" s="73">
        <f t="shared" si="908"/>
        <v>0</v>
      </c>
      <c r="Z2003" s="73">
        <f t="shared" si="909"/>
        <v>0</v>
      </c>
      <c r="AA2003" s="73">
        <f t="shared" si="901"/>
        <v>0</v>
      </c>
      <c r="AB2003" s="73">
        <f t="shared" si="910"/>
        <v>11</v>
      </c>
      <c r="AC2003" s="73">
        <f t="shared" si="902"/>
        <v>1155</v>
      </c>
      <c r="AD2003" s="73">
        <f t="shared" si="903"/>
        <v>0</v>
      </c>
      <c r="AE2003" s="73">
        <v>0</v>
      </c>
    </row>
    <row r="2004" spans="1:31" ht="15" customHeight="1">
      <c r="A2004" s="5" t="s">
        <v>33</v>
      </c>
      <c r="B2004" s="6" t="str">
        <f>IFERROR(VLOOKUP(A2004,'Distributor List'!$A$2:$D$77,2,0),"-")</f>
        <v>Quetta</v>
      </c>
      <c r="C2004" s="6" t="str">
        <f>IFERROR(VLOOKUP(A2004,'Distributor List'!$A$2:$D$77,3,0),"-")</f>
        <v>South</v>
      </c>
      <c r="D2004" s="6" t="str">
        <f>IFERROR(VLOOKUP(A2004,'Distributor List'!$A$2:$F$77,6,0),"-")</f>
        <v>Pak-2</v>
      </c>
      <c r="E2004" s="6" t="str">
        <f>IFERROR(VLOOKUP(A2004,'Distributor List'!$A$2:$D$77,4,0),"-")</f>
        <v>Distributor</v>
      </c>
      <c r="F2004" s="6" t="str">
        <f>IFERROR(VLOOKUP(H2004,'Price List'!$A$2:$H$109,8,0),"-")</f>
        <v>Medicronis</v>
      </c>
      <c r="G2004" s="6" t="str">
        <f>IFERROR(VLOOKUP(A2004,'Distributor List'!$A$2:$E$77,5,0),"-")</f>
        <v>Nasir Pervaiz</v>
      </c>
      <c r="H2004" s="10" t="s">
        <v>150</v>
      </c>
      <c r="I2004" s="58">
        <v>115</v>
      </c>
      <c r="J2004" s="72">
        <v>1194</v>
      </c>
      <c r="K2004" s="72">
        <v>475</v>
      </c>
      <c r="L2004" s="73">
        <f t="shared" si="913"/>
        <v>137310</v>
      </c>
      <c r="M2004" s="73">
        <f t="shared" si="892"/>
        <v>54625</v>
      </c>
      <c r="N2004" s="74">
        <v>1194</v>
      </c>
      <c r="O2004" s="74">
        <f t="shared" si="904"/>
        <v>137310</v>
      </c>
      <c r="P2004" s="73">
        <f t="shared" si="900"/>
        <v>0</v>
      </c>
      <c r="Q2004" s="75">
        <v>534</v>
      </c>
      <c r="R2004" s="73">
        <f t="shared" si="912"/>
        <v>61410</v>
      </c>
      <c r="S2004" s="76">
        <f t="shared" si="905"/>
        <v>2.2359550561797752</v>
      </c>
      <c r="T2004" s="77">
        <v>858</v>
      </c>
      <c r="U2004" s="78">
        <f t="shared" si="893"/>
        <v>336</v>
      </c>
      <c r="V2004" s="73">
        <f t="shared" si="911"/>
        <v>98670</v>
      </c>
      <c r="W2004" s="73">
        <f t="shared" si="906"/>
        <v>38640</v>
      </c>
      <c r="X2004" s="76">
        <f t="shared" si="907"/>
        <v>0.39160839160839167</v>
      </c>
      <c r="Y2004" s="73">
        <f t="shared" si="908"/>
        <v>1791</v>
      </c>
      <c r="Z2004" s="73">
        <f t="shared" si="909"/>
        <v>1316</v>
      </c>
      <c r="AA2004" s="73">
        <f t="shared" si="901"/>
        <v>151340</v>
      </c>
      <c r="AB2004" s="73">
        <f t="shared" si="910"/>
        <v>0</v>
      </c>
      <c r="AC2004" s="73">
        <f t="shared" si="902"/>
        <v>0</v>
      </c>
      <c r="AD2004" s="73">
        <f t="shared" si="903"/>
        <v>205965</v>
      </c>
      <c r="AE2004" s="73">
        <v>0</v>
      </c>
    </row>
    <row r="2005" spans="1:31" ht="15" customHeight="1">
      <c r="A2005" s="5" t="s">
        <v>33</v>
      </c>
      <c r="B2005" s="6" t="str">
        <f>IFERROR(VLOOKUP(A2005,'Distributor List'!$A$2:$D$77,2,0),"-")</f>
        <v>Quetta</v>
      </c>
      <c r="C2005" s="6" t="str">
        <f>IFERROR(VLOOKUP(A2005,'Distributor List'!$A$2:$D$77,3,0),"-")</f>
        <v>South</v>
      </c>
      <c r="D2005" s="6" t="str">
        <f>IFERROR(VLOOKUP(A2005,'Distributor List'!$A$2:$F$77,6,0),"-")</f>
        <v>Pak-2</v>
      </c>
      <c r="E2005" s="6" t="str">
        <f>IFERROR(VLOOKUP(A2005,'Distributor List'!$A$2:$D$77,4,0),"-")</f>
        <v>Distributor</v>
      </c>
      <c r="F2005" s="6" t="str">
        <f>IFERROR(VLOOKUP(H2005,'Price List'!$A$2:$H$109,8,0),"-")</f>
        <v>Medicronis</v>
      </c>
      <c r="G2005" s="6" t="str">
        <f>IFERROR(VLOOKUP(A2005,'Distributor List'!$A$2:$E$77,5,0),"-")</f>
        <v>Nasir Pervaiz</v>
      </c>
      <c r="H2005" s="10" t="s">
        <v>194</v>
      </c>
      <c r="I2005" s="58">
        <v>120</v>
      </c>
      <c r="J2005" s="72">
        <v>35</v>
      </c>
      <c r="K2005" s="72">
        <v>0</v>
      </c>
      <c r="L2005" s="73">
        <f t="shared" si="913"/>
        <v>4200</v>
      </c>
      <c r="M2005" s="73">
        <f t="shared" si="892"/>
        <v>0</v>
      </c>
      <c r="N2005" s="74">
        <v>35</v>
      </c>
      <c r="O2005" s="74">
        <f t="shared" si="904"/>
        <v>4200</v>
      </c>
      <c r="P2005" s="73">
        <f t="shared" si="900"/>
        <v>0</v>
      </c>
      <c r="Q2005" s="75">
        <v>826.5</v>
      </c>
      <c r="R2005" s="73">
        <f t="shared" si="912"/>
        <v>99180</v>
      </c>
      <c r="S2005" s="76">
        <f t="shared" si="905"/>
        <v>4.2347247428917122E-2</v>
      </c>
      <c r="T2005" s="77">
        <v>470</v>
      </c>
      <c r="U2005" s="78">
        <f t="shared" si="893"/>
        <v>-435</v>
      </c>
      <c r="V2005" s="73">
        <f t="shared" si="911"/>
        <v>56400</v>
      </c>
      <c r="W2005" s="73">
        <f t="shared" si="906"/>
        <v>-52200</v>
      </c>
      <c r="X2005" s="76">
        <f t="shared" si="907"/>
        <v>-0.92553191489361697</v>
      </c>
      <c r="Y2005" s="73">
        <f t="shared" si="908"/>
        <v>52.5</v>
      </c>
      <c r="Z2005" s="73">
        <f t="shared" si="909"/>
        <v>52.5</v>
      </c>
      <c r="AA2005" s="73">
        <f t="shared" si="901"/>
        <v>6300</v>
      </c>
      <c r="AB2005" s="73">
        <f t="shared" si="910"/>
        <v>0</v>
      </c>
      <c r="AC2005" s="73">
        <f t="shared" si="902"/>
        <v>0</v>
      </c>
      <c r="AD2005" s="73">
        <f t="shared" si="903"/>
        <v>6300</v>
      </c>
      <c r="AE2005" s="73">
        <v>0</v>
      </c>
    </row>
    <row r="2006" spans="1:31" ht="15" customHeight="1">
      <c r="A2006" s="5" t="s">
        <v>33</v>
      </c>
      <c r="B2006" s="6" t="str">
        <f>IFERROR(VLOOKUP(A2006,'Distributor List'!$A$2:$D$77,2,0),"-")</f>
        <v>Quetta</v>
      </c>
      <c r="C2006" s="6" t="str">
        <f>IFERROR(VLOOKUP(A2006,'Distributor List'!$A$2:$D$77,3,0),"-")</f>
        <v>South</v>
      </c>
      <c r="D2006" s="6" t="str">
        <f>IFERROR(VLOOKUP(A2006,'Distributor List'!$A$2:$F$77,6,0),"-")</f>
        <v>Pak-2</v>
      </c>
      <c r="E2006" s="6" t="str">
        <f>IFERROR(VLOOKUP(A2006,'Distributor List'!$A$2:$D$77,4,0),"-")</f>
        <v>Distributor</v>
      </c>
      <c r="F2006" s="6" t="str">
        <f>IFERROR(VLOOKUP(H2006,'Price List'!$A$2:$H$109,8,0),"-")</f>
        <v>Transformer</v>
      </c>
      <c r="G2006" s="6" t="str">
        <f>IFERROR(VLOOKUP(A2006,'Distributor List'!$A$2:$E$77,5,0),"-")</f>
        <v>Nasir Pervaiz</v>
      </c>
      <c r="H2006" s="10" t="s">
        <v>195</v>
      </c>
      <c r="I2006" s="58">
        <v>552.25</v>
      </c>
      <c r="J2006" s="72">
        <v>10</v>
      </c>
      <c r="K2006" s="72">
        <v>19</v>
      </c>
      <c r="L2006" s="73">
        <f t="shared" si="913"/>
        <v>5522.5</v>
      </c>
      <c r="M2006" s="73">
        <f t="shared" si="892"/>
        <v>10492.75</v>
      </c>
      <c r="N2006" s="74">
        <v>10</v>
      </c>
      <c r="O2006" s="74">
        <f t="shared" si="904"/>
        <v>5522.5</v>
      </c>
      <c r="P2006" s="73">
        <f t="shared" si="900"/>
        <v>0</v>
      </c>
      <c r="Q2006" s="75">
        <v>0</v>
      </c>
      <c r="R2006" s="73">
        <f t="shared" si="912"/>
        <v>0</v>
      </c>
      <c r="S2006" s="76" t="str">
        <f t="shared" si="905"/>
        <v>-</v>
      </c>
      <c r="T2006" s="77">
        <v>10</v>
      </c>
      <c r="U2006" s="78">
        <f t="shared" ref="U2006:U2055" si="920">J2006-T2006</f>
        <v>0</v>
      </c>
      <c r="V2006" s="73">
        <f t="shared" si="911"/>
        <v>5522.5</v>
      </c>
      <c r="W2006" s="73">
        <f t="shared" si="906"/>
        <v>0</v>
      </c>
      <c r="X2006" s="76">
        <f t="shared" si="907"/>
        <v>0</v>
      </c>
      <c r="Y2006" s="73">
        <f t="shared" si="908"/>
        <v>15</v>
      </c>
      <c r="Z2006" s="73">
        <f t="shared" si="909"/>
        <v>0</v>
      </c>
      <c r="AA2006" s="73">
        <f t="shared" si="901"/>
        <v>0</v>
      </c>
      <c r="AB2006" s="73">
        <f t="shared" si="910"/>
        <v>4</v>
      </c>
      <c r="AC2006" s="73">
        <f t="shared" si="902"/>
        <v>2209</v>
      </c>
      <c r="AD2006" s="73">
        <f t="shared" si="903"/>
        <v>8283.75</v>
      </c>
      <c r="AE2006" s="73">
        <v>0</v>
      </c>
    </row>
    <row r="2007" spans="1:31" ht="15" customHeight="1">
      <c r="A2007" s="5" t="s">
        <v>33</v>
      </c>
      <c r="B2007" s="6" t="str">
        <f>IFERROR(VLOOKUP(A2007,'Distributor List'!$A$2:$D$77,2,0),"-")</f>
        <v>Quetta</v>
      </c>
      <c r="C2007" s="6" t="str">
        <f>IFERROR(VLOOKUP(A2007,'Distributor List'!$A$2:$D$77,3,0),"-")</f>
        <v>South</v>
      </c>
      <c r="D2007" s="6" t="str">
        <f>IFERROR(VLOOKUP(A2007,'Distributor List'!$A$2:$F$77,6,0),"-")</f>
        <v>Pak-2</v>
      </c>
      <c r="E2007" s="6" t="str">
        <f>IFERROR(VLOOKUP(A2007,'Distributor List'!$A$2:$D$77,4,0),"-")</f>
        <v>Distributor</v>
      </c>
      <c r="F2007" s="6" t="str">
        <f>IFERROR(VLOOKUP(H2007,'Price List'!$A$2:$H$109,8,0),"-")</f>
        <v>Transformer</v>
      </c>
      <c r="G2007" s="6" t="str">
        <f>IFERROR(VLOOKUP(A2007,'Distributor List'!$A$2:$E$77,5,0),"-")</f>
        <v>Nasir Pervaiz</v>
      </c>
      <c r="H2007" s="10" t="s">
        <v>196</v>
      </c>
      <c r="I2007" s="58">
        <v>403.75</v>
      </c>
      <c r="J2007" s="72">
        <v>0</v>
      </c>
      <c r="K2007" s="72">
        <v>61</v>
      </c>
      <c r="L2007" s="73">
        <f t="shared" si="913"/>
        <v>0</v>
      </c>
      <c r="M2007" s="73">
        <f t="shared" ref="M2007:M2070" si="921">K2007*I2007</f>
        <v>24628.75</v>
      </c>
      <c r="N2007" s="74">
        <v>0</v>
      </c>
      <c r="O2007" s="74">
        <f t="shared" si="904"/>
        <v>0</v>
      </c>
      <c r="P2007" s="73">
        <f t="shared" si="900"/>
        <v>0</v>
      </c>
      <c r="Q2007" s="75">
        <v>0</v>
      </c>
      <c r="R2007" s="73">
        <f t="shared" si="912"/>
        <v>0</v>
      </c>
      <c r="S2007" s="76" t="str">
        <f t="shared" si="905"/>
        <v>-</v>
      </c>
      <c r="T2007" s="77">
        <v>0</v>
      </c>
      <c r="U2007" s="78">
        <f t="shared" si="920"/>
        <v>0</v>
      </c>
      <c r="V2007" s="73">
        <f t="shared" si="911"/>
        <v>0</v>
      </c>
      <c r="W2007" s="73">
        <f t="shared" si="906"/>
        <v>0</v>
      </c>
      <c r="X2007" s="76" t="str">
        <f t="shared" si="907"/>
        <v>-</v>
      </c>
      <c r="Y2007" s="73">
        <f t="shared" si="908"/>
        <v>0</v>
      </c>
      <c r="Z2007" s="73">
        <f t="shared" si="909"/>
        <v>0</v>
      </c>
      <c r="AA2007" s="73">
        <f t="shared" si="901"/>
        <v>0</v>
      </c>
      <c r="AB2007" s="73">
        <f t="shared" si="910"/>
        <v>61</v>
      </c>
      <c r="AC2007" s="73">
        <f t="shared" si="902"/>
        <v>24628.75</v>
      </c>
      <c r="AD2007" s="73">
        <f t="shared" si="903"/>
        <v>0</v>
      </c>
      <c r="AE2007" s="73">
        <v>0</v>
      </c>
    </row>
    <row r="2008" spans="1:31" ht="15" customHeight="1">
      <c r="A2008" s="5" t="s">
        <v>33</v>
      </c>
      <c r="B2008" s="6" t="str">
        <f>IFERROR(VLOOKUP(A2008,'Distributor List'!$A$2:$D$77,2,0),"-")</f>
        <v>Quetta</v>
      </c>
      <c r="C2008" s="6" t="str">
        <f>IFERROR(VLOOKUP(A2008,'Distributor List'!$A$2:$D$77,3,0),"-")</f>
        <v>South</v>
      </c>
      <c r="D2008" s="6" t="str">
        <f>IFERROR(VLOOKUP(A2008,'Distributor List'!$A$2:$F$77,6,0),"-")</f>
        <v>Pak-2</v>
      </c>
      <c r="E2008" s="6" t="str">
        <f>IFERROR(VLOOKUP(A2008,'Distributor List'!$A$2:$D$77,4,0),"-")</f>
        <v>Distributor</v>
      </c>
      <c r="F2008" s="6" t="str">
        <f>IFERROR(VLOOKUP(H2008,'Price List'!$A$2:$H$109,8,0),"-")</f>
        <v>Medicronis</v>
      </c>
      <c r="G2008" s="6" t="str">
        <f>IFERROR(VLOOKUP(A2008,'Distributor List'!$A$2:$E$77,5,0),"-")</f>
        <v>Nasir Pervaiz</v>
      </c>
      <c r="H2008" s="10" t="s">
        <v>142</v>
      </c>
      <c r="I2008" s="58">
        <v>105</v>
      </c>
      <c r="J2008" s="72">
        <v>3408</v>
      </c>
      <c r="K2008" s="72">
        <v>4819</v>
      </c>
      <c r="L2008" s="73">
        <f t="shared" si="913"/>
        <v>357840</v>
      </c>
      <c r="M2008" s="73">
        <f t="shared" si="921"/>
        <v>505995</v>
      </c>
      <c r="N2008" s="74">
        <v>3408</v>
      </c>
      <c r="O2008" s="74">
        <f t="shared" si="904"/>
        <v>357840</v>
      </c>
      <c r="P2008" s="73">
        <f t="shared" si="900"/>
        <v>0</v>
      </c>
      <c r="Q2008" s="75">
        <v>3258.5</v>
      </c>
      <c r="R2008" s="73">
        <f t="shared" si="912"/>
        <v>342142.5</v>
      </c>
      <c r="S2008" s="76">
        <f t="shared" si="905"/>
        <v>1.0458800061377935</v>
      </c>
      <c r="T2008" s="77">
        <v>4966</v>
      </c>
      <c r="U2008" s="78">
        <f t="shared" si="920"/>
        <v>-1558</v>
      </c>
      <c r="V2008" s="73">
        <f t="shared" si="911"/>
        <v>521430</v>
      </c>
      <c r="W2008" s="73">
        <f t="shared" si="906"/>
        <v>-163590</v>
      </c>
      <c r="X2008" s="76">
        <f t="shared" si="907"/>
        <v>-0.3137333870318163</v>
      </c>
      <c r="Y2008" s="73">
        <f t="shared" si="908"/>
        <v>5112</v>
      </c>
      <c r="Z2008" s="73">
        <f t="shared" si="909"/>
        <v>293</v>
      </c>
      <c r="AA2008" s="73">
        <f t="shared" si="901"/>
        <v>30765</v>
      </c>
      <c r="AB2008" s="73">
        <f t="shared" si="910"/>
        <v>0</v>
      </c>
      <c r="AC2008" s="73">
        <f t="shared" si="902"/>
        <v>0</v>
      </c>
      <c r="AD2008" s="73">
        <f t="shared" si="903"/>
        <v>536760</v>
      </c>
      <c r="AE2008" s="73">
        <v>0</v>
      </c>
    </row>
    <row r="2009" spans="1:31" ht="15" customHeight="1">
      <c r="A2009" s="5" t="s">
        <v>33</v>
      </c>
      <c r="B2009" s="6" t="str">
        <f>IFERROR(VLOOKUP(A2009,'Distributor List'!$A$2:$D$77,2,0),"-")</f>
        <v>Quetta</v>
      </c>
      <c r="C2009" s="6" t="str">
        <f>IFERROR(VLOOKUP(A2009,'Distributor List'!$A$2:$D$77,3,0),"-")</f>
        <v>South</v>
      </c>
      <c r="D2009" s="6" t="str">
        <f>IFERROR(VLOOKUP(A2009,'Distributor List'!$A$2:$F$77,6,0),"-")</f>
        <v>Pak-2</v>
      </c>
      <c r="E2009" s="6" t="str">
        <f>IFERROR(VLOOKUP(A2009,'Distributor List'!$A$2:$D$77,4,0),"-")</f>
        <v>Distributor</v>
      </c>
      <c r="F2009" s="6" t="str">
        <f>IFERROR(VLOOKUP(H2009,'Price List'!$A$2:$H$109,8,0),"-")</f>
        <v>Medicronis</v>
      </c>
      <c r="G2009" s="6" t="str">
        <f>IFERROR(VLOOKUP(A2009,'Distributor List'!$A$2:$E$77,5,0),"-")</f>
        <v>Nasir Pervaiz</v>
      </c>
      <c r="H2009" s="10" t="s">
        <v>197</v>
      </c>
      <c r="I2009" s="58">
        <v>53</v>
      </c>
      <c r="J2009" s="72">
        <v>20</v>
      </c>
      <c r="K2009" s="72">
        <v>130</v>
      </c>
      <c r="L2009" s="73">
        <f t="shared" si="913"/>
        <v>1060</v>
      </c>
      <c r="M2009" s="73">
        <f t="shared" si="921"/>
        <v>6890</v>
      </c>
      <c r="N2009" s="74">
        <v>20</v>
      </c>
      <c r="O2009" s="74">
        <f t="shared" si="904"/>
        <v>1060</v>
      </c>
      <c r="P2009" s="73">
        <f t="shared" si="900"/>
        <v>0</v>
      </c>
      <c r="Q2009" s="75">
        <v>0</v>
      </c>
      <c r="R2009" s="73">
        <f t="shared" si="912"/>
        <v>0</v>
      </c>
      <c r="S2009" s="76" t="str">
        <f t="shared" si="905"/>
        <v>-</v>
      </c>
      <c r="T2009" s="77">
        <v>10</v>
      </c>
      <c r="U2009" s="78">
        <f t="shared" si="920"/>
        <v>10</v>
      </c>
      <c r="V2009" s="73">
        <f t="shared" si="911"/>
        <v>530</v>
      </c>
      <c r="W2009" s="73">
        <f t="shared" si="906"/>
        <v>530</v>
      </c>
      <c r="X2009" s="76">
        <f t="shared" si="907"/>
        <v>1</v>
      </c>
      <c r="Y2009" s="73">
        <f t="shared" si="908"/>
        <v>30</v>
      </c>
      <c r="Z2009" s="73">
        <f t="shared" si="909"/>
        <v>0</v>
      </c>
      <c r="AA2009" s="73">
        <f t="shared" si="901"/>
        <v>0</v>
      </c>
      <c r="AB2009" s="73">
        <f t="shared" si="910"/>
        <v>100</v>
      </c>
      <c r="AC2009" s="73">
        <f t="shared" si="902"/>
        <v>5300</v>
      </c>
      <c r="AD2009" s="73">
        <f t="shared" si="903"/>
        <v>1590</v>
      </c>
      <c r="AE2009" s="73">
        <v>0</v>
      </c>
    </row>
    <row r="2010" spans="1:31" ht="15" customHeight="1">
      <c r="A2010" s="5" t="s">
        <v>33</v>
      </c>
      <c r="B2010" s="6" t="str">
        <f>IFERROR(VLOOKUP(A2010,'Distributor List'!$A$2:$D$77,2,0),"-")</f>
        <v>Quetta</v>
      </c>
      <c r="C2010" s="6" t="str">
        <f>IFERROR(VLOOKUP(A2010,'Distributor List'!$A$2:$D$77,3,0),"-")</f>
        <v>South</v>
      </c>
      <c r="D2010" s="6" t="str">
        <f>IFERROR(VLOOKUP(A2010,'Distributor List'!$A$2:$F$77,6,0),"-")</f>
        <v>Pak-2</v>
      </c>
      <c r="E2010" s="6" t="str">
        <f>IFERROR(VLOOKUP(A2010,'Distributor List'!$A$2:$D$77,4,0),"-")</f>
        <v>Distributor</v>
      </c>
      <c r="F2010" s="6" t="str">
        <f>IFERROR(VLOOKUP(H2010,'Price List'!$A$2:$H$109,8,0),"-")</f>
        <v>Medicronis</v>
      </c>
      <c r="G2010" s="6" t="str">
        <f>IFERROR(VLOOKUP(A2010,'Distributor List'!$A$2:$E$77,5,0),"-")</f>
        <v>Nasir Pervaiz</v>
      </c>
      <c r="H2010" s="10" t="s">
        <v>198</v>
      </c>
      <c r="I2010" s="58">
        <v>69</v>
      </c>
      <c r="J2010" s="72">
        <v>0</v>
      </c>
      <c r="K2010" s="72">
        <v>0</v>
      </c>
      <c r="L2010" s="73">
        <f t="shared" si="913"/>
        <v>0</v>
      </c>
      <c r="M2010" s="73">
        <f t="shared" si="921"/>
        <v>0</v>
      </c>
      <c r="N2010" s="74">
        <v>0</v>
      </c>
      <c r="O2010" s="74">
        <f t="shared" si="904"/>
        <v>0</v>
      </c>
      <c r="P2010" s="73">
        <f t="shared" si="900"/>
        <v>0</v>
      </c>
      <c r="Q2010" s="75">
        <v>0</v>
      </c>
      <c r="R2010" s="73">
        <f t="shared" si="912"/>
        <v>0</v>
      </c>
      <c r="S2010" s="76" t="str">
        <f t="shared" si="905"/>
        <v>-</v>
      </c>
      <c r="T2010" s="77">
        <v>14</v>
      </c>
      <c r="U2010" s="78">
        <f t="shared" si="920"/>
        <v>-14</v>
      </c>
      <c r="V2010" s="73">
        <f t="shared" si="911"/>
        <v>966</v>
      </c>
      <c r="W2010" s="73">
        <f t="shared" si="906"/>
        <v>-966</v>
      </c>
      <c r="X2010" s="76">
        <f t="shared" si="907"/>
        <v>-1</v>
      </c>
      <c r="Y2010" s="73">
        <f t="shared" si="908"/>
        <v>0</v>
      </c>
      <c r="Z2010" s="73">
        <f t="shared" si="909"/>
        <v>0</v>
      </c>
      <c r="AA2010" s="73">
        <f t="shared" si="901"/>
        <v>0</v>
      </c>
      <c r="AB2010" s="73">
        <f t="shared" si="910"/>
        <v>0</v>
      </c>
      <c r="AC2010" s="73">
        <f t="shared" si="902"/>
        <v>0</v>
      </c>
      <c r="AD2010" s="73">
        <f t="shared" si="903"/>
        <v>0</v>
      </c>
      <c r="AE2010" s="73">
        <v>0</v>
      </c>
    </row>
    <row r="2011" spans="1:31" ht="15" customHeight="1">
      <c r="A2011" s="5" t="s">
        <v>33</v>
      </c>
      <c r="B2011" s="6" t="str">
        <f>IFERROR(VLOOKUP(A2011,'Distributor List'!$A$2:$D$77,2,0),"-")</f>
        <v>Quetta</v>
      </c>
      <c r="C2011" s="6" t="str">
        <f>IFERROR(VLOOKUP(A2011,'Distributor List'!$A$2:$D$77,3,0),"-")</f>
        <v>South</v>
      </c>
      <c r="D2011" s="6" t="str">
        <f>IFERROR(VLOOKUP(A2011,'Distributor List'!$A$2:$F$77,6,0),"-")</f>
        <v>Pak-2</v>
      </c>
      <c r="E2011" s="6" t="str">
        <f>IFERROR(VLOOKUP(A2011,'Distributor List'!$A$2:$D$77,4,0),"-")</f>
        <v>Distributor</v>
      </c>
      <c r="F2011" s="6" t="str">
        <f>IFERROR(VLOOKUP(H2011,'Price List'!$A$2:$H$109,8,0),"-")</f>
        <v>Medicronis</v>
      </c>
      <c r="G2011" s="6" t="str">
        <f>IFERROR(VLOOKUP(A2011,'Distributor List'!$A$2:$E$77,5,0),"-")</f>
        <v>Nasir Pervaiz</v>
      </c>
      <c r="H2011" s="10" t="s">
        <v>199</v>
      </c>
      <c r="I2011" s="58">
        <v>90</v>
      </c>
      <c r="J2011" s="72">
        <v>0</v>
      </c>
      <c r="K2011" s="72">
        <v>3</v>
      </c>
      <c r="L2011" s="73">
        <f t="shared" si="913"/>
        <v>0</v>
      </c>
      <c r="M2011" s="73">
        <f t="shared" si="921"/>
        <v>270</v>
      </c>
      <c r="N2011" s="74">
        <v>0</v>
      </c>
      <c r="O2011" s="74">
        <f t="shared" si="904"/>
        <v>0</v>
      </c>
      <c r="P2011" s="73">
        <f t="shared" si="900"/>
        <v>0</v>
      </c>
      <c r="Q2011" s="75">
        <v>0</v>
      </c>
      <c r="R2011" s="73">
        <f t="shared" si="912"/>
        <v>0</v>
      </c>
      <c r="S2011" s="76" t="str">
        <f t="shared" si="905"/>
        <v>-</v>
      </c>
      <c r="T2011" s="77">
        <v>0</v>
      </c>
      <c r="U2011" s="78">
        <f t="shared" si="920"/>
        <v>0</v>
      </c>
      <c r="V2011" s="73">
        <f t="shared" si="911"/>
        <v>0</v>
      </c>
      <c r="W2011" s="73">
        <f t="shared" si="906"/>
        <v>0</v>
      </c>
      <c r="X2011" s="76" t="str">
        <f t="shared" si="907"/>
        <v>-</v>
      </c>
      <c r="Y2011" s="73">
        <f t="shared" si="908"/>
        <v>0</v>
      </c>
      <c r="Z2011" s="73">
        <f t="shared" si="909"/>
        <v>0</v>
      </c>
      <c r="AA2011" s="73">
        <f t="shared" si="901"/>
        <v>0</v>
      </c>
      <c r="AB2011" s="73">
        <f t="shared" si="910"/>
        <v>3</v>
      </c>
      <c r="AC2011" s="73">
        <f t="shared" si="902"/>
        <v>270</v>
      </c>
      <c r="AD2011" s="73">
        <f t="shared" si="903"/>
        <v>0</v>
      </c>
      <c r="AE2011" s="73">
        <v>0</v>
      </c>
    </row>
    <row r="2012" spans="1:31" ht="15" customHeight="1">
      <c r="A2012" s="5" t="s">
        <v>33</v>
      </c>
      <c r="B2012" s="6" t="str">
        <f>IFERROR(VLOOKUP(A2012,'Distributor List'!$A$2:$D$77,2,0),"-")</f>
        <v>Quetta</v>
      </c>
      <c r="C2012" s="6" t="str">
        <f>IFERROR(VLOOKUP(A2012,'Distributor List'!$A$2:$D$77,3,0),"-")</f>
        <v>South</v>
      </c>
      <c r="D2012" s="6" t="str">
        <f>IFERROR(VLOOKUP(A2012,'Distributor List'!$A$2:$F$77,6,0),"-")</f>
        <v>Pak-2</v>
      </c>
      <c r="E2012" s="6" t="str">
        <f>IFERROR(VLOOKUP(A2012,'Distributor List'!$A$2:$D$77,4,0),"-")</f>
        <v>Distributor</v>
      </c>
      <c r="F2012" s="6" t="str">
        <f>IFERROR(VLOOKUP(H2012,'Price List'!$A$2:$H$109,8,0),"-")</f>
        <v>Medicronis</v>
      </c>
      <c r="G2012" s="6" t="str">
        <f>IFERROR(VLOOKUP(A2012,'Distributor List'!$A$2:$E$77,5,0),"-")</f>
        <v>Nasir Pervaiz</v>
      </c>
      <c r="H2012" s="10" t="s">
        <v>200</v>
      </c>
      <c r="I2012" s="58">
        <v>120</v>
      </c>
      <c r="J2012" s="72">
        <v>0</v>
      </c>
      <c r="K2012" s="72">
        <v>1</v>
      </c>
      <c r="L2012" s="73">
        <f t="shared" si="913"/>
        <v>0</v>
      </c>
      <c r="M2012" s="73">
        <f t="shared" si="921"/>
        <v>120</v>
      </c>
      <c r="N2012" s="74">
        <v>0</v>
      </c>
      <c r="O2012" s="74">
        <f t="shared" si="904"/>
        <v>0</v>
      </c>
      <c r="P2012" s="73">
        <f t="shared" si="900"/>
        <v>0</v>
      </c>
      <c r="Q2012" s="75">
        <v>572</v>
      </c>
      <c r="R2012" s="73">
        <f t="shared" si="912"/>
        <v>68640</v>
      </c>
      <c r="S2012" s="76">
        <f t="shared" si="905"/>
        <v>0</v>
      </c>
      <c r="T2012" s="77">
        <v>119</v>
      </c>
      <c r="U2012" s="78">
        <f t="shared" si="920"/>
        <v>-119</v>
      </c>
      <c r="V2012" s="73">
        <f t="shared" si="911"/>
        <v>14280</v>
      </c>
      <c r="W2012" s="73">
        <f t="shared" si="906"/>
        <v>-14280</v>
      </c>
      <c r="X2012" s="76">
        <f t="shared" si="907"/>
        <v>-1</v>
      </c>
      <c r="Y2012" s="73">
        <f t="shared" si="908"/>
        <v>0</v>
      </c>
      <c r="Z2012" s="73">
        <f t="shared" si="909"/>
        <v>0</v>
      </c>
      <c r="AA2012" s="73">
        <f t="shared" si="901"/>
        <v>0</v>
      </c>
      <c r="AB2012" s="73">
        <f t="shared" si="910"/>
        <v>1</v>
      </c>
      <c r="AC2012" s="73">
        <f t="shared" si="902"/>
        <v>120</v>
      </c>
      <c r="AD2012" s="73">
        <f t="shared" si="903"/>
        <v>0</v>
      </c>
      <c r="AE2012" s="73">
        <v>0</v>
      </c>
    </row>
    <row r="2013" spans="1:31" ht="15" customHeight="1">
      <c r="A2013" s="5" t="s">
        <v>33</v>
      </c>
      <c r="B2013" s="6" t="str">
        <f>IFERROR(VLOOKUP(A2013,'Distributor List'!$A$2:$D$77,2,0),"-")</f>
        <v>Quetta</v>
      </c>
      <c r="C2013" s="6" t="str">
        <f>IFERROR(VLOOKUP(A2013,'Distributor List'!$A$2:$D$77,3,0),"-")</f>
        <v>South</v>
      </c>
      <c r="D2013" s="6" t="str">
        <f>IFERROR(VLOOKUP(A2013,'Distributor List'!$A$2:$F$77,6,0),"-")</f>
        <v>Pak-2</v>
      </c>
      <c r="E2013" s="6" t="str">
        <f>IFERROR(VLOOKUP(A2013,'Distributor List'!$A$2:$D$77,4,0),"-")</f>
        <v>Distributor</v>
      </c>
      <c r="F2013" s="6" t="str">
        <f>IFERROR(VLOOKUP(H2013,'Price List'!$A$2:$H$109,8,0),"-")</f>
        <v>Medicronis</v>
      </c>
      <c r="G2013" s="6" t="str">
        <f>IFERROR(VLOOKUP(A2013,'Distributor List'!$A$2:$E$77,5,0),"-")</f>
        <v>Nasir Pervaiz</v>
      </c>
      <c r="H2013" s="56" t="s">
        <v>145</v>
      </c>
      <c r="I2013" s="57">
        <v>110</v>
      </c>
      <c r="J2013" s="72">
        <v>2916</v>
      </c>
      <c r="K2013" s="72">
        <v>1684</v>
      </c>
      <c r="L2013" s="73">
        <f t="shared" si="913"/>
        <v>320760</v>
      </c>
      <c r="M2013" s="73">
        <f t="shared" si="921"/>
        <v>185240</v>
      </c>
      <c r="N2013" s="74">
        <v>2904</v>
      </c>
      <c r="O2013" s="74">
        <f t="shared" si="904"/>
        <v>319440</v>
      </c>
      <c r="P2013" s="73">
        <f t="shared" si="900"/>
        <v>1320</v>
      </c>
      <c r="Q2013" s="75">
        <v>3456</v>
      </c>
      <c r="R2013" s="73">
        <f t="shared" si="912"/>
        <v>380160</v>
      </c>
      <c r="S2013" s="76">
        <f t="shared" si="905"/>
        <v>0.84375</v>
      </c>
      <c r="T2013" s="77">
        <v>2152</v>
      </c>
      <c r="U2013" s="78">
        <f t="shared" si="920"/>
        <v>764</v>
      </c>
      <c r="V2013" s="73">
        <f t="shared" si="911"/>
        <v>236720</v>
      </c>
      <c r="W2013" s="73">
        <f t="shared" si="906"/>
        <v>84040</v>
      </c>
      <c r="X2013" s="76">
        <f t="shared" si="907"/>
        <v>0.35501858736059488</v>
      </c>
      <c r="Y2013" s="73">
        <f t="shared" si="908"/>
        <v>4374</v>
      </c>
      <c r="Z2013" s="73">
        <f t="shared" si="909"/>
        <v>2690</v>
      </c>
      <c r="AA2013" s="73">
        <f t="shared" si="901"/>
        <v>295900</v>
      </c>
      <c r="AB2013" s="73">
        <f t="shared" si="910"/>
        <v>0</v>
      </c>
      <c r="AC2013" s="73">
        <f t="shared" si="902"/>
        <v>0</v>
      </c>
      <c r="AD2013" s="73">
        <f t="shared" si="903"/>
        <v>481140</v>
      </c>
      <c r="AE2013" s="73">
        <v>0</v>
      </c>
    </row>
    <row r="2014" spans="1:31" ht="15" customHeight="1">
      <c r="A2014" s="5" t="s">
        <v>33</v>
      </c>
      <c r="B2014" s="6" t="str">
        <f>IFERROR(VLOOKUP(A2014,'Distributor List'!$A$2:$D$77,2,0),"-")</f>
        <v>Quetta</v>
      </c>
      <c r="C2014" s="6" t="str">
        <f>IFERROR(VLOOKUP(A2014,'Distributor List'!$A$2:$D$77,3,0),"-")</f>
        <v>South</v>
      </c>
      <c r="D2014" s="6" t="str">
        <f>IFERROR(VLOOKUP(A2014,'Distributor List'!$A$2:$F$77,6,0),"-")</f>
        <v>Pak-2</v>
      </c>
      <c r="E2014" s="6" t="str">
        <f>IFERROR(VLOOKUP(A2014,'Distributor List'!$A$2:$D$77,4,0),"-")</f>
        <v>Distributor</v>
      </c>
      <c r="F2014" s="6" t="str">
        <f>IFERROR(VLOOKUP(H2014,'Price List'!$A$2:$H$109,8,0),"-")</f>
        <v>Medicronis</v>
      </c>
      <c r="G2014" s="6" t="str">
        <f>IFERROR(VLOOKUP(A2014,'Distributor List'!$A$2:$E$77,5,0),"-")</f>
        <v>Nasir Pervaiz</v>
      </c>
      <c r="H2014" s="56" t="s">
        <v>201</v>
      </c>
      <c r="I2014" s="57">
        <v>130</v>
      </c>
      <c r="J2014" s="72">
        <v>184</v>
      </c>
      <c r="K2014" s="72">
        <v>336</v>
      </c>
      <c r="L2014" s="73">
        <f t="shared" si="913"/>
        <v>23920</v>
      </c>
      <c r="M2014" s="73">
        <f t="shared" si="921"/>
        <v>43680</v>
      </c>
      <c r="N2014" s="74">
        <v>184</v>
      </c>
      <c r="O2014" s="74">
        <f t="shared" si="904"/>
        <v>23920</v>
      </c>
      <c r="P2014" s="73">
        <f t="shared" si="900"/>
        <v>0</v>
      </c>
      <c r="Q2014" s="75">
        <v>535.5</v>
      </c>
      <c r="R2014" s="73">
        <f t="shared" si="912"/>
        <v>69615</v>
      </c>
      <c r="S2014" s="76">
        <f t="shared" si="905"/>
        <v>0.34360410830999066</v>
      </c>
      <c r="T2014" s="77">
        <v>325</v>
      </c>
      <c r="U2014" s="78">
        <f t="shared" si="920"/>
        <v>-141</v>
      </c>
      <c r="V2014" s="73">
        <f t="shared" si="911"/>
        <v>42250</v>
      </c>
      <c r="W2014" s="73">
        <f t="shared" si="906"/>
        <v>-18330</v>
      </c>
      <c r="X2014" s="76">
        <f t="shared" si="907"/>
        <v>-0.43384615384615388</v>
      </c>
      <c r="Y2014" s="73">
        <f t="shared" si="908"/>
        <v>276</v>
      </c>
      <c r="Z2014" s="73">
        <f t="shared" si="909"/>
        <v>0</v>
      </c>
      <c r="AA2014" s="73">
        <f t="shared" si="901"/>
        <v>0</v>
      </c>
      <c r="AB2014" s="73">
        <f t="shared" si="910"/>
        <v>60</v>
      </c>
      <c r="AC2014" s="73">
        <f t="shared" si="902"/>
        <v>7800</v>
      </c>
      <c r="AD2014" s="73">
        <f t="shared" si="903"/>
        <v>35880</v>
      </c>
      <c r="AE2014" s="73">
        <v>0</v>
      </c>
    </row>
    <row r="2015" spans="1:31" ht="15" customHeight="1">
      <c r="A2015" s="5" t="s">
        <v>33</v>
      </c>
      <c r="B2015" s="6" t="str">
        <f>IFERROR(VLOOKUP(A2015,'Distributor List'!$A$2:$D$77,2,0),"-")</f>
        <v>Quetta</v>
      </c>
      <c r="C2015" s="6" t="str">
        <f>IFERROR(VLOOKUP(A2015,'Distributor List'!$A$2:$D$77,3,0),"-")</f>
        <v>South</v>
      </c>
      <c r="D2015" s="6" t="str">
        <f>IFERROR(VLOOKUP(A2015,'Distributor List'!$A$2:$F$77,6,0),"-")</f>
        <v>Pak-2</v>
      </c>
      <c r="E2015" s="6" t="str">
        <f>IFERROR(VLOOKUP(A2015,'Distributor List'!$A$2:$D$77,4,0),"-")</f>
        <v>Distributor</v>
      </c>
      <c r="F2015" s="6" t="str">
        <f>IFERROR(VLOOKUP(H2015,'Price List'!$A$2:$H$109,8,0),"-")</f>
        <v>Medicronis</v>
      </c>
      <c r="G2015" s="6" t="str">
        <f>IFERROR(VLOOKUP(A2015,'Distributor List'!$A$2:$E$77,5,0),"-")</f>
        <v>Nasir Pervaiz</v>
      </c>
      <c r="H2015" s="10" t="s">
        <v>202</v>
      </c>
      <c r="I2015" s="55">
        <v>150</v>
      </c>
      <c r="J2015" s="72">
        <v>67</v>
      </c>
      <c r="K2015" s="72">
        <v>152</v>
      </c>
      <c r="L2015" s="73">
        <f t="shared" si="913"/>
        <v>10050</v>
      </c>
      <c r="M2015" s="73">
        <f t="shared" si="921"/>
        <v>22800</v>
      </c>
      <c r="N2015" s="74">
        <v>67</v>
      </c>
      <c r="O2015" s="74">
        <f t="shared" si="904"/>
        <v>10050</v>
      </c>
      <c r="P2015" s="73">
        <f t="shared" si="900"/>
        <v>0</v>
      </c>
      <c r="Q2015" s="75">
        <v>251.1</v>
      </c>
      <c r="R2015" s="73">
        <f t="shared" si="912"/>
        <v>37665</v>
      </c>
      <c r="S2015" s="76">
        <f t="shared" si="905"/>
        <v>0.26682596575069695</v>
      </c>
      <c r="T2015" s="77">
        <v>115</v>
      </c>
      <c r="U2015" s="78">
        <f t="shared" si="920"/>
        <v>-48</v>
      </c>
      <c r="V2015" s="73">
        <f t="shared" si="911"/>
        <v>17250</v>
      </c>
      <c r="W2015" s="73">
        <f t="shared" si="906"/>
        <v>-7200</v>
      </c>
      <c r="X2015" s="76">
        <f t="shared" si="907"/>
        <v>-0.41739130434782612</v>
      </c>
      <c r="Y2015" s="73">
        <f t="shared" si="908"/>
        <v>100.5</v>
      </c>
      <c r="Z2015" s="73">
        <f t="shared" si="909"/>
        <v>0</v>
      </c>
      <c r="AA2015" s="73">
        <f t="shared" si="901"/>
        <v>0</v>
      </c>
      <c r="AB2015" s="73">
        <f t="shared" si="910"/>
        <v>51.5</v>
      </c>
      <c r="AC2015" s="73">
        <f t="shared" si="902"/>
        <v>7725</v>
      </c>
      <c r="AD2015" s="73">
        <f t="shared" si="903"/>
        <v>15075</v>
      </c>
      <c r="AE2015" s="73">
        <v>0</v>
      </c>
    </row>
    <row r="2016" spans="1:31" ht="15" customHeight="1">
      <c r="A2016" s="5" t="s">
        <v>33</v>
      </c>
      <c r="B2016" s="6" t="str">
        <f>IFERROR(VLOOKUP(A2016,'Distributor List'!$A$2:$D$77,2,0),"-")</f>
        <v>Quetta</v>
      </c>
      <c r="C2016" s="6" t="str">
        <f>IFERROR(VLOOKUP(A2016,'Distributor List'!$A$2:$D$77,3,0),"-")</f>
        <v>South</v>
      </c>
      <c r="D2016" s="6" t="str">
        <f>IFERROR(VLOOKUP(A2016,'Distributor List'!$A$2:$F$77,6,0),"-")</f>
        <v>Pak-2</v>
      </c>
      <c r="E2016" s="6" t="str">
        <f>IFERROR(VLOOKUP(A2016,'Distributor List'!$A$2:$D$77,4,0),"-")</f>
        <v>Distributor</v>
      </c>
      <c r="F2016" s="6" t="str">
        <f>IFERROR(VLOOKUP(H2016,'Price List'!$A$2:$H$109,8,0),"-")</f>
        <v>Transformer</v>
      </c>
      <c r="G2016" s="6" t="str">
        <f>IFERROR(VLOOKUP(A2016,'Distributor List'!$A$2:$E$77,5,0),"-")</f>
        <v>Nasir Pervaiz</v>
      </c>
      <c r="H2016" s="10" t="s">
        <v>148</v>
      </c>
      <c r="I2016" s="55">
        <v>255</v>
      </c>
      <c r="J2016" s="72">
        <v>51</v>
      </c>
      <c r="K2016" s="72">
        <v>91</v>
      </c>
      <c r="L2016" s="73">
        <f t="shared" si="913"/>
        <v>13005</v>
      </c>
      <c r="M2016" s="73">
        <f t="shared" si="921"/>
        <v>23205</v>
      </c>
      <c r="N2016" s="74">
        <v>52</v>
      </c>
      <c r="O2016" s="74">
        <f t="shared" si="904"/>
        <v>13260</v>
      </c>
      <c r="P2016" s="73">
        <f t="shared" si="900"/>
        <v>-255</v>
      </c>
      <c r="Q2016" s="75">
        <v>0</v>
      </c>
      <c r="R2016" s="73">
        <f t="shared" si="912"/>
        <v>0</v>
      </c>
      <c r="S2016" s="76" t="str">
        <f t="shared" si="905"/>
        <v>-</v>
      </c>
      <c r="T2016" s="77">
        <v>40</v>
      </c>
      <c r="U2016" s="78">
        <f t="shared" si="920"/>
        <v>11</v>
      </c>
      <c r="V2016" s="73">
        <f t="shared" si="911"/>
        <v>10200</v>
      </c>
      <c r="W2016" s="73">
        <f t="shared" si="906"/>
        <v>2805</v>
      </c>
      <c r="X2016" s="76">
        <f t="shared" si="907"/>
        <v>0.27499999999999991</v>
      </c>
      <c r="Y2016" s="73">
        <f t="shared" si="908"/>
        <v>76.5</v>
      </c>
      <c r="Z2016" s="73">
        <f t="shared" si="909"/>
        <v>0</v>
      </c>
      <c r="AA2016" s="73">
        <f t="shared" si="901"/>
        <v>0</v>
      </c>
      <c r="AB2016" s="73">
        <f t="shared" si="910"/>
        <v>14.5</v>
      </c>
      <c r="AC2016" s="73">
        <f t="shared" si="902"/>
        <v>3697.5</v>
      </c>
      <c r="AD2016" s="73">
        <f t="shared" si="903"/>
        <v>19507.5</v>
      </c>
      <c r="AE2016" s="73">
        <v>0</v>
      </c>
    </row>
    <row r="2017" spans="1:31" ht="15" customHeight="1">
      <c r="A2017" s="5" t="s">
        <v>33</v>
      </c>
      <c r="B2017" s="6" t="str">
        <f>IFERROR(VLOOKUP(A2017,'Distributor List'!$A$2:$D$77,2,0),"-")</f>
        <v>Quetta</v>
      </c>
      <c r="C2017" s="6" t="str">
        <f>IFERROR(VLOOKUP(A2017,'Distributor List'!$A$2:$D$77,3,0),"-")</f>
        <v>South</v>
      </c>
      <c r="D2017" s="6" t="str">
        <f>IFERROR(VLOOKUP(A2017,'Distributor List'!$A$2:$F$77,6,0),"-")</f>
        <v>Pak-2</v>
      </c>
      <c r="E2017" s="6" t="str">
        <f>IFERROR(VLOOKUP(A2017,'Distributor List'!$A$2:$D$77,4,0),"-")</f>
        <v>Distributor</v>
      </c>
      <c r="F2017" s="6" t="str">
        <f>IFERROR(VLOOKUP(H2017,'Price List'!$A$2:$H$109,8,0),"-")</f>
        <v>Medicronis</v>
      </c>
      <c r="G2017" s="6" t="str">
        <f>IFERROR(VLOOKUP(A2017,'Distributor List'!$A$2:$E$77,5,0),"-")</f>
        <v>Nasir Pervaiz</v>
      </c>
      <c r="H2017" s="52" t="s">
        <v>147</v>
      </c>
      <c r="I2017" s="55">
        <v>180</v>
      </c>
      <c r="J2017" s="72">
        <v>691</v>
      </c>
      <c r="K2017" s="72">
        <v>305</v>
      </c>
      <c r="L2017" s="73">
        <f t="shared" si="913"/>
        <v>124380</v>
      </c>
      <c r="M2017" s="73">
        <f t="shared" si="921"/>
        <v>54900</v>
      </c>
      <c r="N2017" s="74">
        <v>663</v>
      </c>
      <c r="O2017" s="74">
        <f t="shared" si="904"/>
        <v>119340</v>
      </c>
      <c r="P2017" s="73">
        <f t="shared" si="900"/>
        <v>5040</v>
      </c>
      <c r="Q2017" s="75">
        <v>810</v>
      </c>
      <c r="R2017" s="73">
        <f t="shared" si="912"/>
        <v>145800</v>
      </c>
      <c r="S2017" s="76">
        <f t="shared" si="905"/>
        <v>0.85308641975308641</v>
      </c>
      <c r="T2017" s="77">
        <v>450</v>
      </c>
      <c r="U2017" s="78">
        <f t="shared" si="920"/>
        <v>241</v>
      </c>
      <c r="V2017" s="73">
        <f t="shared" si="911"/>
        <v>81000</v>
      </c>
      <c r="W2017" s="73">
        <f t="shared" si="906"/>
        <v>43380</v>
      </c>
      <c r="X2017" s="76">
        <f t="shared" si="907"/>
        <v>0.53555555555555556</v>
      </c>
      <c r="Y2017" s="73">
        <f t="shared" si="908"/>
        <v>1036.5</v>
      </c>
      <c r="Z2017" s="73">
        <f t="shared" si="909"/>
        <v>731.5</v>
      </c>
      <c r="AA2017" s="73">
        <f t="shared" si="901"/>
        <v>131670</v>
      </c>
      <c r="AB2017" s="73">
        <f t="shared" si="910"/>
        <v>0</v>
      </c>
      <c r="AC2017" s="73">
        <f t="shared" si="902"/>
        <v>0</v>
      </c>
      <c r="AD2017" s="73">
        <f t="shared" si="903"/>
        <v>186570</v>
      </c>
      <c r="AE2017" s="73">
        <v>0</v>
      </c>
    </row>
    <row r="2018" spans="1:31" ht="15" customHeight="1">
      <c r="A2018" s="5" t="s">
        <v>33</v>
      </c>
      <c r="B2018" s="6" t="str">
        <f>IFERROR(VLOOKUP(A2018,'Distributor List'!$A$2:$D$77,2,0),"-")</f>
        <v>Quetta</v>
      </c>
      <c r="C2018" s="6" t="str">
        <f>IFERROR(VLOOKUP(A2018,'Distributor List'!$A$2:$D$77,3,0),"-")</f>
        <v>South</v>
      </c>
      <c r="D2018" s="6" t="str">
        <f>IFERROR(VLOOKUP(A2018,'Distributor List'!$A$2:$F$77,6,0),"-")</f>
        <v>Pak-2</v>
      </c>
      <c r="E2018" s="6" t="str">
        <f>IFERROR(VLOOKUP(A2018,'Distributor List'!$A$2:$D$77,4,0),"-")</f>
        <v>Distributor</v>
      </c>
      <c r="F2018" s="6" t="str">
        <f>IFERROR(VLOOKUP(H2018,'Price List'!$A$2:$H$109,8,0),"-")</f>
        <v>Transformer</v>
      </c>
      <c r="G2018" s="6" t="str">
        <f>IFERROR(VLOOKUP(A2018,'Distributor List'!$A$2:$E$77,5,0),"-")</f>
        <v>Nasir Pervaiz</v>
      </c>
      <c r="H2018" s="10" t="s">
        <v>146</v>
      </c>
      <c r="I2018" s="55">
        <v>680</v>
      </c>
      <c r="J2018" s="72">
        <v>94</v>
      </c>
      <c r="K2018" s="72">
        <v>120</v>
      </c>
      <c r="L2018" s="73">
        <f t="shared" si="913"/>
        <v>63920</v>
      </c>
      <c r="M2018" s="73">
        <f t="shared" si="921"/>
        <v>81600</v>
      </c>
      <c r="N2018" s="74">
        <v>94</v>
      </c>
      <c r="O2018" s="74">
        <f t="shared" si="904"/>
        <v>63920</v>
      </c>
      <c r="P2018" s="73">
        <f t="shared" si="900"/>
        <v>0</v>
      </c>
      <c r="Q2018" s="75">
        <v>0</v>
      </c>
      <c r="R2018" s="73">
        <f t="shared" si="912"/>
        <v>0</v>
      </c>
      <c r="S2018" s="76" t="str">
        <f t="shared" si="905"/>
        <v>-</v>
      </c>
      <c r="T2018" s="77">
        <v>105</v>
      </c>
      <c r="U2018" s="78">
        <f t="shared" si="920"/>
        <v>-11</v>
      </c>
      <c r="V2018" s="73">
        <f t="shared" si="911"/>
        <v>71400</v>
      </c>
      <c r="W2018" s="73">
        <f t="shared" si="906"/>
        <v>-7480</v>
      </c>
      <c r="X2018" s="76">
        <f t="shared" si="907"/>
        <v>-0.10476190476190472</v>
      </c>
      <c r="Y2018" s="73">
        <f t="shared" si="908"/>
        <v>141</v>
      </c>
      <c r="Z2018" s="73">
        <f t="shared" si="909"/>
        <v>21</v>
      </c>
      <c r="AA2018" s="73">
        <f t="shared" si="901"/>
        <v>14280</v>
      </c>
      <c r="AB2018" s="73">
        <f t="shared" si="910"/>
        <v>0</v>
      </c>
      <c r="AC2018" s="73">
        <f t="shared" si="902"/>
        <v>0</v>
      </c>
      <c r="AD2018" s="73">
        <f t="shared" si="903"/>
        <v>95880</v>
      </c>
      <c r="AE2018" s="73">
        <v>0</v>
      </c>
    </row>
    <row r="2019" spans="1:31" ht="15" customHeight="1">
      <c r="A2019" s="5" t="s">
        <v>33</v>
      </c>
      <c r="B2019" s="6" t="str">
        <f>IFERROR(VLOOKUP(A2019,'Distributor List'!$A$2:$D$77,2,0),"-")</f>
        <v>Quetta</v>
      </c>
      <c r="C2019" s="6" t="str">
        <f>IFERROR(VLOOKUP(A2019,'Distributor List'!$A$2:$D$77,3,0),"-")</f>
        <v>South</v>
      </c>
      <c r="D2019" s="6" t="str">
        <f>IFERROR(VLOOKUP(A2019,'Distributor List'!$A$2:$F$77,6,0),"-")</f>
        <v>Pak-2</v>
      </c>
      <c r="E2019" s="6" t="str">
        <f>IFERROR(VLOOKUP(A2019,'Distributor List'!$A$2:$D$77,4,0),"-")</f>
        <v>Distributor</v>
      </c>
      <c r="F2019" s="6" t="str">
        <f>IFERROR(VLOOKUP(H2019,'Price List'!$A$2:$H$109,8,0),"-")</f>
        <v>Medicronis</v>
      </c>
      <c r="G2019" s="6" t="str">
        <f>IFERROR(VLOOKUP(A2019,'Distributor List'!$A$2:$E$77,5,0),"-")</f>
        <v>Nasir Pervaiz</v>
      </c>
      <c r="H2019" s="10" t="s">
        <v>203</v>
      </c>
      <c r="I2019" s="55">
        <v>90</v>
      </c>
      <c r="J2019" s="72">
        <v>146</v>
      </c>
      <c r="K2019" s="72">
        <v>255</v>
      </c>
      <c r="L2019" s="73">
        <f t="shared" si="913"/>
        <v>13140</v>
      </c>
      <c r="M2019" s="73">
        <f t="shared" si="921"/>
        <v>22950</v>
      </c>
      <c r="N2019" s="74">
        <v>146</v>
      </c>
      <c r="O2019" s="74">
        <f t="shared" si="904"/>
        <v>13140</v>
      </c>
      <c r="P2019" s="73">
        <f t="shared" si="900"/>
        <v>0</v>
      </c>
      <c r="Q2019" s="75">
        <v>672</v>
      </c>
      <c r="R2019" s="73">
        <f t="shared" si="912"/>
        <v>60480</v>
      </c>
      <c r="S2019" s="76">
        <f t="shared" ref="S2019:S2027" si="922">IFERROR(L2019/R2019,"-")</f>
        <v>0.21726190476190477</v>
      </c>
      <c r="T2019" s="77">
        <v>78</v>
      </c>
      <c r="U2019" s="78">
        <f t="shared" si="920"/>
        <v>68</v>
      </c>
      <c r="V2019" s="73">
        <f t="shared" si="911"/>
        <v>7020</v>
      </c>
      <c r="W2019" s="73">
        <f t="shared" ref="W2019:W2027" si="923">L2019-V2019</f>
        <v>6120</v>
      </c>
      <c r="X2019" s="76">
        <f t="shared" ref="X2019:X2027" si="924">IFERROR(L2019/V2019-1,"-")</f>
        <v>0.87179487179487181</v>
      </c>
      <c r="Y2019" s="73">
        <f t="shared" ref="Y2019:Y2027" si="925">(J2019)/1*1.5</f>
        <v>219</v>
      </c>
      <c r="Z2019" s="73">
        <f t="shared" ref="Z2019:Z2027" si="926">IF(Y2019&gt;K2019,Y2019-K2019,0)</f>
        <v>0</v>
      </c>
      <c r="AA2019" s="73">
        <f t="shared" si="901"/>
        <v>0</v>
      </c>
      <c r="AB2019" s="73">
        <f t="shared" ref="AB2019:AB2027" si="927">IF(Y2019&lt;K2019,K2019-Y2019,0)</f>
        <v>36</v>
      </c>
      <c r="AC2019" s="73">
        <f t="shared" si="902"/>
        <v>3240</v>
      </c>
      <c r="AD2019" s="73">
        <f t="shared" si="903"/>
        <v>19710</v>
      </c>
      <c r="AE2019" s="73">
        <v>0</v>
      </c>
    </row>
    <row r="2020" spans="1:31" ht="15" customHeight="1">
      <c r="A2020" s="5" t="s">
        <v>33</v>
      </c>
      <c r="B2020" s="6" t="str">
        <f>IFERROR(VLOOKUP(A2020,'Distributor List'!$A$2:$D$77,2,0),"-")</f>
        <v>Quetta</v>
      </c>
      <c r="C2020" s="6" t="str">
        <f>IFERROR(VLOOKUP(A2020,'Distributor List'!$A$2:$D$77,3,0),"-")</f>
        <v>South</v>
      </c>
      <c r="D2020" s="6" t="str">
        <f>IFERROR(VLOOKUP(A2020,'Distributor List'!$A$2:$F$77,6,0),"-")</f>
        <v>Pak-2</v>
      </c>
      <c r="E2020" s="6" t="str">
        <f>IFERROR(VLOOKUP(A2020,'Distributor List'!$A$2:$D$77,4,0),"-")</f>
        <v>Distributor</v>
      </c>
      <c r="F2020" s="6" t="str">
        <f>IFERROR(VLOOKUP(H2020,'Price List'!$A$2:$H$109,8,0),"-")</f>
        <v>Medicronis</v>
      </c>
      <c r="G2020" s="6" t="str">
        <f>IFERROR(VLOOKUP(A2020,'Distributor List'!$A$2:$E$77,5,0),"-")</f>
        <v>Nasir Pervaiz</v>
      </c>
      <c r="H2020" s="10" t="s">
        <v>204</v>
      </c>
      <c r="I2020" s="55">
        <v>110</v>
      </c>
      <c r="J2020" s="72">
        <v>179</v>
      </c>
      <c r="K2020" s="72">
        <v>203</v>
      </c>
      <c r="L2020" s="73">
        <f t="shared" si="913"/>
        <v>19690</v>
      </c>
      <c r="M2020" s="73">
        <f t="shared" si="921"/>
        <v>22330</v>
      </c>
      <c r="N2020" s="74">
        <v>179</v>
      </c>
      <c r="O2020" s="74">
        <f t="shared" si="904"/>
        <v>19690</v>
      </c>
      <c r="P2020" s="73">
        <f t="shared" si="900"/>
        <v>0</v>
      </c>
      <c r="Q2020" s="75">
        <v>628</v>
      </c>
      <c r="R2020" s="73">
        <f t="shared" si="912"/>
        <v>69080</v>
      </c>
      <c r="S2020" s="76">
        <f t="shared" si="922"/>
        <v>0.28503184713375795</v>
      </c>
      <c r="T2020" s="77">
        <v>62</v>
      </c>
      <c r="U2020" s="78">
        <f t="shared" si="920"/>
        <v>117</v>
      </c>
      <c r="V2020" s="73">
        <f t="shared" si="911"/>
        <v>6820</v>
      </c>
      <c r="W2020" s="73">
        <f t="shared" si="923"/>
        <v>12870</v>
      </c>
      <c r="X2020" s="76">
        <f t="shared" si="924"/>
        <v>1.8870967741935485</v>
      </c>
      <c r="Y2020" s="73">
        <f t="shared" si="925"/>
        <v>268.5</v>
      </c>
      <c r="Z2020" s="73">
        <f t="shared" si="926"/>
        <v>65.5</v>
      </c>
      <c r="AA2020" s="73">
        <f t="shared" si="901"/>
        <v>7205</v>
      </c>
      <c r="AB2020" s="73">
        <f t="shared" si="927"/>
        <v>0</v>
      </c>
      <c r="AC2020" s="73">
        <f t="shared" si="902"/>
        <v>0</v>
      </c>
      <c r="AD2020" s="73">
        <f t="shared" si="903"/>
        <v>29535</v>
      </c>
      <c r="AE2020" s="73">
        <v>0</v>
      </c>
    </row>
    <row r="2021" spans="1:31" ht="15" customHeight="1">
      <c r="A2021" s="5" t="s">
        <v>33</v>
      </c>
      <c r="B2021" s="6" t="str">
        <f>IFERROR(VLOOKUP(A2021,'Distributor List'!$A$2:$D$77,2,0),"-")</f>
        <v>Quetta</v>
      </c>
      <c r="C2021" s="6" t="str">
        <f>IFERROR(VLOOKUP(A2021,'Distributor List'!$A$2:$D$77,3,0),"-")</f>
        <v>South</v>
      </c>
      <c r="D2021" s="6" t="str">
        <f>IFERROR(VLOOKUP(A2021,'Distributor List'!$A$2:$F$77,6,0),"-")</f>
        <v>Pak-2</v>
      </c>
      <c r="E2021" s="6" t="str">
        <f>IFERROR(VLOOKUP(A2021,'Distributor List'!$A$2:$D$77,4,0),"-")</f>
        <v>Distributor</v>
      </c>
      <c r="F2021" s="6" t="str">
        <f>IFERROR(VLOOKUP(H2021,'Price List'!$A$2:$H$109,8,0),"-")</f>
        <v>Medicronis</v>
      </c>
      <c r="G2021" s="6" t="str">
        <f>IFERROR(VLOOKUP(A2021,'Distributor List'!$A$2:$E$77,5,0),"-")</f>
        <v>Nasir Pervaiz</v>
      </c>
      <c r="H2021" s="10" t="s">
        <v>205</v>
      </c>
      <c r="I2021" s="55">
        <v>110</v>
      </c>
      <c r="J2021" s="72">
        <v>416</v>
      </c>
      <c r="K2021" s="72">
        <v>334</v>
      </c>
      <c r="L2021" s="73">
        <f t="shared" si="913"/>
        <v>45760</v>
      </c>
      <c r="M2021" s="73">
        <f t="shared" si="921"/>
        <v>36740</v>
      </c>
      <c r="N2021" s="74">
        <v>416</v>
      </c>
      <c r="O2021" s="74">
        <f t="shared" si="904"/>
        <v>45760</v>
      </c>
      <c r="P2021" s="73">
        <f t="shared" si="900"/>
        <v>0</v>
      </c>
      <c r="Q2021" s="75">
        <v>628</v>
      </c>
      <c r="R2021" s="73">
        <f t="shared" si="912"/>
        <v>69080</v>
      </c>
      <c r="S2021" s="76">
        <f t="shared" si="922"/>
        <v>0.66242038216560506</v>
      </c>
      <c r="T2021" s="77">
        <v>340</v>
      </c>
      <c r="U2021" s="78">
        <f t="shared" si="920"/>
        <v>76</v>
      </c>
      <c r="V2021" s="73">
        <f t="shared" si="911"/>
        <v>37400</v>
      </c>
      <c r="W2021" s="73">
        <f t="shared" si="923"/>
        <v>8360</v>
      </c>
      <c r="X2021" s="76">
        <f t="shared" si="924"/>
        <v>0.22352941176470598</v>
      </c>
      <c r="Y2021" s="73">
        <f t="shared" si="925"/>
        <v>624</v>
      </c>
      <c r="Z2021" s="73">
        <f t="shared" si="926"/>
        <v>290</v>
      </c>
      <c r="AA2021" s="73">
        <f t="shared" si="901"/>
        <v>31900</v>
      </c>
      <c r="AB2021" s="73">
        <f t="shared" si="927"/>
        <v>0</v>
      </c>
      <c r="AC2021" s="73">
        <f t="shared" si="902"/>
        <v>0</v>
      </c>
      <c r="AD2021" s="73">
        <f t="shared" si="903"/>
        <v>68640</v>
      </c>
      <c r="AE2021" s="73">
        <v>0</v>
      </c>
    </row>
    <row r="2022" spans="1:31" ht="15" customHeight="1">
      <c r="A2022" s="5" t="s">
        <v>33</v>
      </c>
      <c r="B2022" s="6" t="str">
        <f>IFERROR(VLOOKUP(A2022,'Distributor List'!$A$2:$D$77,2,0),"-")</f>
        <v>Quetta</v>
      </c>
      <c r="C2022" s="6" t="str">
        <f>IFERROR(VLOOKUP(A2022,'Distributor List'!$A$2:$D$77,3,0),"-")</f>
        <v>South</v>
      </c>
      <c r="D2022" s="6" t="str">
        <f>IFERROR(VLOOKUP(A2022,'Distributor List'!$A$2:$F$77,6,0),"-")</f>
        <v>Pak-2</v>
      </c>
      <c r="E2022" s="6" t="str">
        <f>IFERROR(VLOOKUP(A2022,'Distributor List'!$A$2:$D$77,4,0),"-")</f>
        <v>Distributor</v>
      </c>
      <c r="F2022" s="6" t="str">
        <f>IFERROR(VLOOKUP(H2022,'Price List'!$A$2:$H$109,8,0),"-")</f>
        <v>Medicronis</v>
      </c>
      <c r="G2022" s="6" t="str">
        <f>IFERROR(VLOOKUP(A2022,'Distributor List'!$A$2:$E$77,5,0),"-")</f>
        <v>Nasir Pervaiz</v>
      </c>
      <c r="H2022" s="10" t="s">
        <v>149</v>
      </c>
      <c r="I2022" s="55">
        <v>105</v>
      </c>
      <c r="J2022" s="72">
        <v>905</v>
      </c>
      <c r="K2022" s="72">
        <v>754</v>
      </c>
      <c r="L2022" s="73">
        <f t="shared" si="913"/>
        <v>95025</v>
      </c>
      <c r="M2022" s="73">
        <f t="shared" si="921"/>
        <v>79170</v>
      </c>
      <c r="N2022" s="74">
        <v>895</v>
      </c>
      <c r="O2022" s="74">
        <f t="shared" si="904"/>
        <v>93975</v>
      </c>
      <c r="P2022" s="73">
        <f t="shared" si="900"/>
        <v>1050</v>
      </c>
      <c r="Q2022" s="75">
        <v>696</v>
      </c>
      <c r="R2022" s="73">
        <f t="shared" si="912"/>
        <v>73080</v>
      </c>
      <c r="S2022" s="76">
        <f t="shared" si="922"/>
        <v>1.3002873563218391</v>
      </c>
      <c r="T2022" s="77">
        <v>920</v>
      </c>
      <c r="U2022" s="78">
        <f t="shared" si="920"/>
        <v>-15</v>
      </c>
      <c r="V2022" s="73">
        <f t="shared" si="911"/>
        <v>96600</v>
      </c>
      <c r="W2022" s="73">
        <f t="shared" si="923"/>
        <v>-1575</v>
      </c>
      <c r="X2022" s="76">
        <f t="shared" si="924"/>
        <v>-1.6304347826086918E-2</v>
      </c>
      <c r="Y2022" s="73">
        <f t="shared" si="925"/>
        <v>1357.5</v>
      </c>
      <c r="Z2022" s="73">
        <f t="shared" si="926"/>
        <v>603.5</v>
      </c>
      <c r="AA2022" s="73">
        <f t="shared" si="901"/>
        <v>63367.5</v>
      </c>
      <c r="AB2022" s="73">
        <f t="shared" si="927"/>
        <v>0</v>
      </c>
      <c r="AC2022" s="73">
        <f t="shared" si="902"/>
        <v>0</v>
      </c>
      <c r="AD2022" s="73">
        <f t="shared" si="903"/>
        <v>142537.5</v>
      </c>
      <c r="AE2022" s="73">
        <v>0</v>
      </c>
    </row>
    <row r="2023" spans="1:31" ht="15" customHeight="1">
      <c r="A2023" s="5" t="s">
        <v>33</v>
      </c>
      <c r="B2023" s="6" t="str">
        <f>IFERROR(VLOOKUP(A2023,'Distributor List'!$A$2:$D$77,2,0),"-")</f>
        <v>Quetta</v>
      </c>
      <c r="C2023" s="6" t="str">
        <f>IFERROR(VLOOKUP(A2023,'Distributor List'!$A$2:$D$77,3,0),"-")</f>
        <v>South</v>
      </c>
      <c r="D2023" s="6" t="str">
        <f>IFERROR(VLOOKUP(A2023,'Distributor List'!$A$2:$F$77,6,0),"-")</f>
        <v>Pak-2</v>
      </c>
      <c r="E2023" s="6" t="str">
        <f>IFERROR(VLOOKUP(A2023,'Distributor List'!$A$2:$D$77,4,0),"-")</f>
        <v>Distributor</v>
      </c>
      <c r="F2023" s="6" t="str">
        <f>IFERROR(VLOOKUP(H2023,'Price List'!$A$2:$H$109,8,0),"-")</f>
        <v>Medicronis</v>
      </c>
      <c r="G2023" s="6" t="str">
        <f>IFERROR(VLOOKUP(A2023,'Distributor List'!$A$2:$E$77,5,0),"-")</f>
        <v>Nasir Pervaiz</v>
      </c>
      <c r="H2023" s="59" t="s">
        <v>206</v>
      </c>
      <c r="I2023" s="57">
        <v>90</v>
      </c>
      <c r="J2023" s="72">
        <v>635</v>
      </c>
      <c r="K2023" s="72">
        <v>367</v>
      </c>
      <c r="L2023" s="73">
        <f t="shared" si="913"/>
        <v>57150</v>
      </c>
      <c r="M2023" s="73">
        <f t="shared" si="921"/>
        <v>33030</v>
      </c>
      <c r="N2023" s="74">
        <v>635</v>
      </c>
      <c r="O2023" s="74">
        <f t="shared" si="904"/>
        <v>57150</v>
      </c>
      <c r="P2023" s="73">
        <f t="shared" si="900"/>
        <v>0</v>
      </c>
      <c r="Q2023" s="75">
        <v>0</v>
      </c>
      <c r="R2023" s="73">
        <v>0</v>
      </c>
      <c r="S2023" s="76" t="str">
        <f t="shared" si="922"/>
        <v>-</v>
      </c>
      <c r="T2023" s="77">
        <v>598</v>
      </c>
      <c r="U2023" s="78">
        <v>0</v>
      </c>
      <c r="V2023" s="73">
        <f t="shared" si="911"/>
        <v>53820</v>
      </c>
      <c r="W2023" s="73">
        <f t="shared" si="923"/>
        <v>3330</v>
      </c>
      <c r="X2023" s="76">
        <f t="shared" si="924"/>
        <v>6.1872909698996725E-2</v>
      </c>
      <c r="Y2023" s="73">
        <f t="shared" si="925"/>
        <v>952.5</v>
      </c>
      <c r="Z2023" s="73">
        <f t="shared" si="926"/>
        <v>585.5</v>
      </c>
      <c r="AA2023" s="73">
        <f t="shared" si="901"/>
        <v>52695</v>
      </c>
      <c r="AB2023" s="73">
        <f t="shared" si="927"/>
        <v>0</v>
      </c>
      <c r="AC2023" s="73">
        <f t="shared" si="902"/>
        <v>0</v>
      </c>
      <c r="AD2023" s="73">
        <f t="shared" si="903"/>
        <v>85725</v>
      </c>
      <c r="AE2023" s="73">
        <v>0</v>
      </c>
    </row>
    <row r="2024" spans="1:31" ht="15" customHeight="1">
      <c r="A2024" s="5" t="s">
        <v>33</v>
      </c>
      <c r="B2024" s="6" t="str">
        <f>IFERROR(VLOOKUP(A2024,'Distributor List'!$A$2:$D$77,2,0),"-")</f>
        <v>Quetta</v>
      </c>
      <c r="C2024" s="6" t="str">
        <f>IFERROR(VLOOKUP(A2024,'Distributor List'!$A$2:$D$77,3,0),"-")</f>
        <v>South</v>
      </c>
      <c r="D2024" s="6" t="str">
        <f>IFERROR(VLOOKUP(A2024,'Distributor List'!$A$2:$F$77,6,0),"-")</f>
        <v>Pak-2</v>
      </c>
      <c r="E2024" s="6" t="str">
        <f>IFERROR(VLOOKUP(A2024,'Distributor List'!$A$2:$D$77,4,0),"-")</f>
        <v>Distributor</v>
      </c>
      <c r="F2024" s="6" t="str">
        <f>IFERROR(VLOOKUP(H2024,'Price List'!$A$2:$H$109,8,0),"-")</f>
        <v>Medicronis</v>
      </c>
      <c r="G2024" s="6" t="str">
        <f>IFERROR(VLOOKUP(A2024,'Distributor List'!$A$2:$E$77,5,0),"-")</f>
        <v>Nasir Pervaiz</v>
      </c>
      <c r="H2024" s="59" t="s">
        <v>207</v>
      </c>
      <c r="I2024" s="57">
        <v>105</v>
      </c>
      <c r="J2024" s="72">
        <v>301</v>
      </c>
      <c r="K2024" s="72">
        <v>2</v>
      </c>
      <c r="L2024" s="73">
        <f t="shared" si="913"/>
        <v>31605</v>
      </c>
      <c r="M2024" s="73">
        <f t="shared" si="921"/>
        <v>210</v>
      </c>
      <c r="N2024" s="74">
        <v>301</v>
      </c>
      <c r="O2024" s="74">
        <f t="shared" si="904"/>
        <v>31605</v>
      </c>
      <c r="P2024" s="73">
        <f t="shared" si="900"/>
        <v>0</v>
      </c>
      <c r="Q2024" s="75">
        <v>0</v>
      </c>
      <c r="R2024" s="73">
        <v>0</v>
      </c>
      <c r="S2024" s="76" t="str">
        <f t="shared" si="922"/>
        <v>-</v>
      </c>
      <c r="T2024" s="77">
        <v>597</v>
      </c>
      <c r="U2024" s="78">
        <v>0</v>
      </c>
      <c r="V2024" s="73">
        <f t="shared" si="911"/>
        <v>62685</v>
      </c>
      <c r="W2024" s="73">
        <f t="shared" si="923"/>
        <v>-31080</v>
      </c>
      <c r="X2024" s="76">
        <f t="shared" si="924"/>
        <v>-0.49581239530988275</v>
      </c>
      <c r="Y2024" s="73">
        <f t="shared" si="925"/>
        <v>451.5</v>
      </c>
      <c r="Z2024" s="73">
        <f t="shared" si="926"/>
        <v>449.5</v>
      </c>
      <c r="AA2024" s="73">
        <f t="shared" si="901"/>
        <v>47197.5</v>
      </c>
      <c r="AB2024" s="73">
        <f t="shared" si="927"/>
        <v>0</v>
      </c>
      <c r="AC2024" s="73">
        <f t="shared" si="902"/>
        <v>0</v>
      </c>
      <c r="AD2024" s="73">
        <f t="shared" si="903"/>
        <v>47407.5</v>
      </c>
      <c r="AE2024" s="73">
        <v>0</v>
      </c>
    </row>
    <row r="2025" spans="1:31" ht="15" customHeight="1">
      <c r="A2025" s="5" t="s">
        <v>33</v>
      </c>
      <c r="B2025" s="6" t="str">
        <f>IFERROR(VLOOKUP(A2025,'Distributor List'!$A$2:$D$77,2,0),"-")</f>
        <v>Quetta</v>
      </c>
      <c r="C2025" s="6" t="str">
        <f>IFERROR(VLOOKUP(A2025,'Distributor List'!$A$2:$D$77,3,0),"-")</f>
        <v>South</v>
      </c>
      <c r="D2025" s="6" t="str">
        <f>IFERROR(VLOOKUP(A2025,'Distributor List'!$A$2:$F$77,6,0),"-")</f>
        <v>Pak-2</v>
      </c>
      <c r="E2025" s="6" t="str">
        <f>IFERROR(VLOOKUP(A2025,'Distributor List'!$A$2:$D$77,4,0),"-")</f>
        <v>Distributor</v>
      </c>
      <c r="F2025" s="6" t="str">
        <f>IFERROR(VLOOKUP(H2025,'Price List'!$A$2:$H$109,8,0),"-")</f>
        <v>Medicronis</v>
      </c>
      <c r="G2025" s="6" t="str">
        <f>IFERROR(VLOOKUP(A2025,'Distributor List'!$A$2:$E$77,5,0),"-")</f>
        <v>Nasir Pervaiz</v>
      </c>
      <c r="H2025" s="59" t="s">
        <v>208</v>
      </c>
      <c r="I2025" s="57">
        <v>120</v>
      </c>
      <c r="J2025" s="72">
        <v>1497</v>
      </c>
      <c r="K2025" s="72">
        <v>275</v>
      </c>
      <c r="L2025" s="73">
        <f t="shared" si="913"/>
        <v>179640</v>
      </c>
      <c r="M2025" s="73">
        <f t="shared" si="921"/>
        <v>33000</v>
      </c>
      <c r="N2025" s="74">
        <v>1497</v>
      </c>
      <c r="O2025" s="74">
        <f t="shared" si="904"/>
        <v>179640</v>
      </c>
      <c r="P2025" s="73">
        <f t="shared" si="900"/>
        <v>0</v>
      </c>
      <c r="Q2025" s="75">
        <v>0</v>
      </c>
      <c r="R2025" s="73">
        <v>0</v>
      </c>
      <c r="S2025" s="76" t="str">
        <f t="shared" si="922"/>
        <v>-</v>
      </c>
      <c r="T2025" s="77">
        <v>702</v>
      </c>
      <c r="U2025" s="78">
        <v>0</v>
      </c>
      <c r="V2025" s="73">
        <f t="shared" si="911"/>
        <v>84240</v>
      </c>
      <c r="W2025" s="73">
        <f t="shared" si="923"/>
        <v>95400</v>
      </c>
      <c r="X2025" s="76">
        <f t="shared" si="924"/>
        <v>1.1324786324786325</v>
      </c>
      <c r="Y2025" s="73">
        <f t="shared" si="925"/>
        <v>2245.5</v>
      </c>
      <c r="Z2025" s="73">
        <f t="shared" si="926"/>
        <v>1970.5</v>
      </c>
      <c r="AA2025" s="73">
        <f t="shared" si="901"/>
        <v>236460</v>
      </c>
      <c r="AB2025" s="73">
        <f t="shared" si="927"/>
        <v>0</v>
      </c>
      <c r="AC2025" s="73">
        <f t="shared" si="902"/>
        <v>0</v>
      </c>
      <c r="AD2025" s="73">
        <f t="shared" si="903"/>
        <v>269460</v>
      </c>
      <c r="AE2025" s="73">
        <v>0</v>
      </c>
    </row>
    <row r="2026" spans="1:31" ht="15" customHeight="1">
      <c r="A2026" s="5" t="s">
        <v>33</v>
      </c>
      <c r="B2026" s="6" t="str">
        <f>IFERROR(VLOOKUP(A2026,'Distributor List'!$A$2:$D$77,2,0),"-")</f>
        <v>Quetta</v>
      </c>
      <c r="C2026" s="6" t="str">
        <f>IFERROR(VLOOKUP(A2026,'Distributor List'!$A$2:$D$77,3,0),"-")</f>
        <v>South</v>
      </c>
      <c r="D2026" s="6" t="str">
        <f>IFERROR(VLOOKUP(A2026,'Distributor List'!$A$2:$F$77,6,0),"-")</f>
        <v>Pak-2</v>
      </c>
      <c r="E2026" s="6" t="str">
        <f>IFERROR(VLOOKUP(A2026,'Distributor List'!$A$2:$D$77,4,0),"-")</f>
        <v>Distributor</v>
      </c>
      <c r="F2026" s="6" t="str">
        <f>IFERROR(VLOOKUP(H2026,'Price List'!$A$2:$H$109,8,0),"-")</f>
        <v>Medicronis</v>
      </c>
      <c r="G2026" s="6" t="str">
        <f>IFERROR(VLOOKUP(A2026,'Distributor List'!$A$2:$E$77,5,0),"-")</f>
        <v>Nasir Pervaiz</v>
      </c>
      <c r="H2026" s="59" t="s">
        <v>209</v>
      </c>
      <c r="I2026" s="57">
        <v>105</v>
      </c>
      <c r="J2026" s="72">
        <v>248</v>
      </c>
      <c r="K2026" s="72">
        <v>80</v>
      </c>
      <c r="L2026" s="73">
        <f t="shared" si="913"/>
        <v>26040</v>
      </c>
      <c r="M2026" s="73">
        <f t="shared" si="921"/>
        <v>8400</v>
      </c>
      <c r="N2026" s="74">
        <v>248</v>
      </c>
      <c r="O2026" s="74">
        <f t="shared" si="904"/>
        <v>26040</v>
      </c>
      <c r="P2026" s="73">
        <f t="shared" ref="P2026:P2089" si="928">L2026-O2026</f>
        <v>0</v>
      </c>
      <c r="Q2026" s="75">
        <v>225</v>
      </c>
      <c r="R2026" s="73">
        <f t="shared" ref="R2026:R2067" si="929">Q2026*I2026</f>
        <v>23625</v>
      </c>
      <c r="S2026" s="76">
        <f t="shared" si="922"/>
        <v>1.1022222222222222</v>
      </c>
      <c r="T2026" s="77">
        <v>65</v>
      </c>
      <c r="U2026" s="78">
        <f t="shared" si="920"/>
        <v>183</v>
      </c>
      <c r="V2026" s="73">
        <f t="shared" si="911"/>
        <v>6825</v>
      </c>
      <c r="W2026" s="73">
        <f t="shared" si="923"/>
        <v>19215</v>
      </c>
      <c r="X2026" s="76">
        <f t="shared" si="924"/>
        <v>2.8153846153846156</v>
      </c>
      <c r="Y2026" s="73">
        <f t="shared" si="925"/>
        <v>372</v>
      </c>
      <c r="Z2026" s="73">
        <f t="shared" si="926"/>
        <v>292</v>
      </c>
      <c r="AA2026" s="73">
        <f t="shared" ref="AA2026:AA2089" si="930">Z2026*I2026</f>
        <v>30660</v>
      </c>
      <c r="AB2026" s="73">
        <f t="shared" si="927"/>
        <v>0</v>
      </c>
      <c r="AC2026" s="73">
        <f t="shared" ref="AC2026:AC2089" si="931">AB2026*I2026</f>
        <v>0</v>
      </c>
      <c r="AD2026" s="73">
        <f t="shared" ref="AD2026:AD2089" si="932">Y2026*I2026</f>
        <v>39060</v>
      </c>
      <c r="AE2026" s="73">
        <v>0</v>
      </c>
    </row>
    <row r="2027" spans="1:31" ht="15" customHeight="1">
      <c r="A2027" s="5" t="s">
        <v>33</v>
      </c>
      <c r="B2027" s="6" t="str">
        <f>IFERROR(VLOOKUP(A2027,'Distributor List'!$A$2:$D$77,2,0),"-")</f>
        <v>Quetta</v>
      </c>
      <c r="C2027" s="6" t="str">
        <f>IFERROR(VLOOKUP(A2027,'Distributor List'!$A$2:$D$77,3,0),"-")</f>
        <v>South</v>
      </c>
      <c r="D2027" s="6" t="str">
        <f>IFERROR(VLOOKUP(A2027,'Distributor List'!$A$2:$F$77,6,0),"-")</f>
        <v>Pak-2</v>
      </c>
      <c r="E2027" s="6" t="str">
        <f>IFERROR(VLOOKUP(A2027,'Distributor List'!$A$2:$D$77,4,0),"-")</f>
        <v>Distributor</v>
      </c>
      <c r="F2027" s="6" t="str">
        <f>IFERROR(VLOOKUP(H2027,'Price List'!$A$2:$H$109,8,0),"-")</f>
        <v>Medicronis</v>
      </c>
      <c r="G2027" s="6" t="str">
        <f>IFERROR(VLOOKUP(A2027,'Distributor List'!$A$2:$E$77,5,0),"-")</f>
        <v>Nasir Pervaiz</v>
      </c>
      <c r="H2027" s="59" t="s">
        <v>210</v>
      </c>
      <c r="I2027" s="57">
        <v>170</v>
      </c>
      <c r="J2027" s="72">
        <v>203</v>
      </c>
      <c r="K2027" s="72">
        <v>14</v>
      </c>
      <c r="L2027" s="73">
        <f t="shared" si="913"/>
        <v>34510</v>
      </c>
      <c r="M2027" s="73">
        <f t="shared" si="921"/>
        <v>2380</v>
      </c>
      <c r="N2027" s="74">
        <v>203</v>
      </c>
      <c r="O2027" s="74">
        <f t="shared" ref="O2027:O2090" si="933">N2027*I2027</f>
        <v>34510</v>
      </c>
      <c r="P2027" s="73">
        <f t="shared" si="928"/>
        <v>0</v>
      </c>
      <c r="Q2027" s="75">
        <v>225</v>
      </c>
      <c r="R2027" s="73">
        <f t="shared" si="929"/>
        <v>38250</v>
      </c>
      <c r="S2027" s="76">
        <f t="shared" si="922"/>
        <v>0.90222222222222226</v>
      </c>
      <c r="T2027" s="77">
        <v>62</v>
      </c>
      <c r="U2027" s="78">
        <f t="shared" si="920"/>
        <v>141</v>
      </c>
      <c r="V2027" s="73">
        <f t="shared" si="911"/>
        <v>10540</v>
      </c>
      <c r="W2027" s="73">
        <f t="shared" si="923"/>
        <v>23970</v>
      </c>
      <c r="X2027" s="76">
        <f t="shared" si="924"/>
        <v>2.274193548387097</v>
      </c>
      <c r="Y2027" s="73">
        <f t="shared" si="925"/>
        <v>304.5</v>
      </c>
      <c r="Z2027" s="73">
        <f t="shared" si="926"/>
        <v>290.5</v>
      </c>
      <c r="AA2027" s="73">
        <f t="shared" si="930"/>
        <v>49385</v>
      </c>
      <c r="AB2027" s="73">
        <f t="shared" si="927"/>
        <v>0</v>
      </c>
      <c r="AC2027" s="73">
        <f t="shared" si="931"/>
        <v>0</v>
      </c>
      <c r="AD2027" s="73">
        <f t="shared" si="932"/>
        <v>51765</v>
      </c>
      <c r="AE2027" s="73">
        <v>0</v>
      </c>
    </row>
    <row r="2028" spans="1:31" ht="15" customHeight="1">
      <c r="A2028" s="5" t="s">
        <v>33</v>
      </c>
      <c r="B2028" s="6" t="str">
        <f>IFERROR(VLOOKUP(A2028,'Distributor List'!$A$2:$D$77,2,0),"-")</f>
        <v>Quetta</v>
      </c>
      <c r="C2028" s="6" t="str">
        <f>IFERROR(VLOOKUP(A2028,'Distributor List'!$A$2:$D$77,3,0),"-")</f>
        <v>South</v>
      </c>
      <c r="D2028" s="6" t="str">
        <f>IFERROR(VLOOKUP(A2028,'Distributor List'!$A$2:$F$77,6,0),"-")</f>
        <v>Pak-2</v>
      </c>
      <c r="E2028" s="6" t="str">
        <f>IFERROR(VLOOKUP(A2028,'Distributor List'!$A$2:$D$77,4,0),"-")</f>
        <v>Distributor</v>
      </c>
      <c r="F2028" s="6" t="str">
        <f>IFERROR(VLOOKUP(H2028,'Price List'!$A$2:$H$109,8,0),"-")</f>
        <v>Medicronis</v>
      </c>
      <c r="G2028" s="6" t="str">
        <f>IFERROR(VLOOKUP(A2028,'Distributor List'!$A$2:$E$77,5,0),"-")</f>
        <v>Nasir Pervaiz</v>
      </c>
      <c r="H2028" s="10" t="s">
        <v>211</v>
      </c>
      <c r="I2028" s="58">
        <v>120</v>
      </c>
      <c r="J2028" s="72">
        <v>240</v>
      </c>
      <c r="K2028" s="72">
        <v>285</v>
      </c>
      <c r="L2028" s="73">
        <f t="shared" si="913"/>
        <v>28800</v>
      </c>
      <c r="M2028" s="73">
        <f t="shared" si="921"/>
        <v>34200</v>
      </c>
      <c r="N2028" s="74">
        <v>240</v>
      </c>
      <c r="O2028" s="74">
        <f t="shared" si="933"/>
        <v>28800</v>
      </c>
      <c r="P2028" s="73">
        <f t="shared" si="928"/>
        <v>0</v>
      </c>
      <c r="Q2028" s="75">
        <v>453.6</v>
      </c>
      <c r="R2028" s="73">
        <f t="shared" si="929"/>
        <v>54432</v>
      </c>
      <c r="S2028" s="76">
        <f t="shared" si="905"/>
        <v>0.52910052910052907</v>
      </c>
      <c r="T2028" s="77">
        <v>224</v>
      </c>
      <c r="U2028" s="78">
        <f t="shared" si="920"/>
        <v>16</v>
      </c>
      <c r="V2028" s="73">
        <f t="shared" si="911"/>
        <v>26880</v>
      </c>
      <c r="W2028" s="73">
        <f t="shared" si="906"/>
        <v>1920</v>
      </c>
      <c r="X2028" s="76">
        <f t="shared" si="907"/>
        <v>7.1428571428571397E-2</v>
      </c>
      <c r="Y2028" s="73">
        <f t="shared" si="908"/>
        <v>360</v>
      </c>
      <c r="Z2028" s="73">
        <f t="shared" si="909"/>
        <v>75</v>
      </c>
      <c r="AA2028" s="73">
        <f t="shared" si="930"/>
        <v>9000</v>
      </c>
      <c r="AB2028" s="73">
        <f t="shared" si="910"/>
        <v>0</v>
      </c>
      <c r="AC2028" s="73">
        <f t="shared" si="931"/>
        <v>0</v>
      </c>
      <c r="AD2028" s="73">
        <f t="shared" si="932"/>
        <v>43200</v>
      </c>
      <c r="AE2028" s="73">
        <v>0</v>
      </c>
    </row>
    <row r="2029" spans="1:31" ht="15" customHeight="1">
      <c r="A2029" s="5" t="s">
        <v>108</v>
      </c>
      <c r="B2029" s="6" t="str">
        <f>IFERROR(VLOOKUP(A2029,'Distributor List'!$A$2:$D$77,2,0),"-")</f>
        <v>SKP</v>
      </c>
      <c r="C2029" s="6" t="str">
        <f>IFERROR(VLOOKUP(A2029,'Distributor List'!$A$2:$D$77,3,0),"-")</f>
        <v>Center-1</v>
      </c>
      <c r="D2029" s="6" t="str">
        <f>IFERROR(VLOOKUP(A2029,'Distributor List'!$A$2:$F$77,6,0),"-")</f>
        <v>Pak-1</v>
      </c>
      <c r="E2029" s="6" t="str">
        <f>IFERROR(VLOOKUP(A2029,'Distributor List'!$A$2:$D$77,4,0),"-")</f>
        <v>Distributor</v>
      </c>
      <c r="F2029" s="6" t="str">
        <f>IFERROR(VLOOKUP(H2029,'Price List'!$A$2:$H$109,8,0),"-")</f>
        <v>Medicronis</v>
      </c>
      <c r="G2029" s="6" t="str">
        <f>IFERROR(VLOOKUP(A2029,'Distributor List'!$A$2:$E$77,5,0),"-")</f>
        <v>Usama Ashfaq</v>
      </c>
      <c r="H2029" s="10" t="s">
        <v>212</v>
      </c>
      <c r="I2029" s="58">
        <v>60</v>
      </c>
      <c r="J2029" s="72">
        <v>30</v>
      </c>
      <c r="K2029" s="72">
        <v>74</v>
      </c>
      <c r="L2029" s="73">
        <f t="shared" si="913"/>
        <v>1800</v>
      </c>
      <c r="M2029" s="73">
        <f t="shared" si="921"/>
        <v>4440</v>
      </c>
      <c r="N2029" s="74">
        <v>30</v>
      </c>
      <c r="O2029" s="74">
        <f t="shared" si="933"/>
        <v>1800</v>
      </c>
      <c r="P2029" s="73">
        <f t="shared" si="928"/>
        <v>0</v>
      </c>
      <c r="Q2029" s="75">
        <v>98.325000000000003</v>
      </c>
      <c r="R2029" s="73">
        <f t="shared" si="929"/>
        <v>5899.5</v>
      </c>
      <c r="S2029" s="76">
        <f t="shared" ref="S2029:S2078" si="934">IFERROR(L2029/R2029,"-")</f>
        <v>0.30511060259344014</v>
      </c>
      <c r="T2029" s="77">
        <v>10</v>
      </c>
      <c r="U2029" s="78">
        <f t="shared" si="920"/>
        <v>20</v>
      </c>
      <c r="V2029" s="73">
        <f t="shared" si="911"/>
        <v>600</v>
      </c>
      <c r="W2029" s="73">
        <f t="shared" ref="W2029:W2078" si="935">L2029-V2029</f>
        <v>1200</v>
      </c>
      <c r="X2029" s="76">
        <f t="shared" ref="X2029:X2078" si="936">IFERROR(L2029/V2029-1,"-")</f>
        <v>2</v>
      </c>
      <c r="Y2029" s="73">
        <f t="shared" ref="Y2029:Y2078" si="937">(J2029)/1*1.5</f>
        <v>45</v>
      </c>
      <c r="Z2029" s="73">
        <f t="shared" ref="Z2029:Z2078" si="938">IF(Y2029&gt;K2029,Y2029-K2029,0)</f>
        <v>0</v>
      </c>
      <c r="AA2029" s="73">
        <f t="shared" si="930"/>
        <v>0</v>
      </c>
      <c r="AB2029" s="73">
        <f t="shared" ref="AB2029:AB2078" si="939">IF(Y2029&lt;K2029,K2029-Y2029,0)</f>
        <v>29</v>
      </c>
      <c r="AC2029" s="73">
        <f t="shared" si="931"/>
        <v>1740</v>
      </c>
      <c r="AD2029" s="73">
        <f t="shared" si="932"/>
        <v>2700</v>
      </c>
      <c r="AE2029" s="73">
        <v>0</v>
      </c>
    </row>
    <row r="2030" spans="1:31" ht="15" customHeight="1">
      <c r="A2030" s="5" t="s">
        <v>108</v>
      </c>
      <c r="B2030" s="6" t="str">
        <f>IFERROR(VLOOKUP(A2030,'Distributor List'!$A$2:$D$77,2,0),"-")</f>
        <v>SKP</v>
      </c>
      <c r="C2030" s="6" t="str">
        <f>IFERROR(VLOOKUP(A2030,'Distributor List'!$A$2:$D$77,3,0),"-")</f>
        <v>Center-1</v>
      </c>
      <c r="D2030" s="6" t="str">
        <f>IFERROR(VLOOKUP(A2030,'Distributor List'!$A$2:$F$77,6,0),"-")</f>
        <v>Pak-1</v>
      </c>
      <c r="E2030" s="6" t="str">
        <f>IFERROR(VLOOKUP(A2030,'Distributor List'!$A$2:$D$77,4,0),"-")</f>
        <v>Distributor</v>
      </c>
      <c r="F2030" s="6" t="str">
        <f>IFERROR(VLOOKUP(H2030,'Price List'!$A$2:$H$109,8,0),"-")</f>
        <v>Medicronis</v>
      </c>
      <c r="G2030" s="6" t="str">
        <f>IFERROR(VLOOKUP(A2030,'Distributor List'!$A$2:$E$77,5,0),"-")</f>
        <v>Usama Ashfaq</v>
      </c>
      <c r="H2030" s="10" t="s">
        <v>11</v>
      </c>
      <c r="I2030" s="58">
        <v>80</v>
      </c>
      <c r="J2030" s="72">
        <v>30</v>
      </c>
      <c r="K2030" s="72">
        <v>227</v>
      </c>
      <c r="L2030" s="73">
        <f t="shared" si="913"/>
        <v>2400</v>
      </c>
      <c r="M2030" s="73">
        <f t="shared" si="921"/>
        <v>18160</v>
      </c>
      <c r="N2030" s="74">
        <v>30</v>
      </c>
      <c r="O2030" s="74">
        <f t="shared" si="933"/>
        <v>2400</v>
      </c>
      <c r="P2030" s="73">
        <f t="shared" si="928"/>
        <v>0</v>
      </c>
      <c r="Q2030" s="75">
        <v>389.20499999999998</v>
      </c>
      <c r="R2030" s="73">
        <f t="shared" si="929"/>
        <v>31136.399999999998</v>
      </c>
      <c r="S2030" s="76">
        <f t="shared" si="934"/>
        <v>7.7080201950129115E-2</v>
      </c>
      <c r="T2030" s="77">
        <v>5</v>
      </c>
      <c r="U2030" s="78">
        <f t="shared" si="920"/>
        <v>25</v>
      </c>
      <c r="V2030" s="73">
        <f t="shared" si="911"/>
        <v>400</v>
      </c>
      <c r="W2030" s="73">
        <f t="shared" si="935"/>
        <v>2000</v>
      </c>
      <c r="X2030" s="76">
        <f t="shared" si="936"/>
        <v>5</v>
      </c>
      <c r="Y2030" s="73">
        <f t="shared" si="937"/>
        <v>45</v>
      </c>
      <c r="Z2030" s="73">
        <f t="shared" si="938"/>
        <v>0</v>
      </c>
      <c r="AA2030" s="73">
        <f t="shared" si="930"/>
        <v>0</v>
      </c>
      <c r="AB2030" s="73">
        <f t="shared" si="939"/>
        <v>182</v>
      </c>
      <c r="AC2030" s="73">
        <f t="shared" si="931"/>
        <v>14560</v>
      </c>
      <c r="AD2030" s="73">
        <f t="shared" si="932"/>
        <v>3600</v>
      </c>
      <c r="AE2030" s="73">
        <v>0</v>
      </c>
    </row>
    <row r="2031" spans="1:31" ht="15" customHeight="1">
      <c r="A2031" s="5" t="s">
        <v>108</v>
      </c>
      <c r="B2031" s="6" t="str">
        <f>IFERROR(VLOOKUP(A2031,'Distributor List'!$A$2:$D$77,2,0),"-")</f>
        <v>SKP</v>
      </c>
      <c r="C2031" s="6" t="str">
        <f>IFERROR(VLOOKUP(A2031,'Distributor List'!$A$2:$D$77,3,0),"-")</f>
        <v>Center-1</v>
      </c>
      <c r="D2031" s="6" t="str">
        <f>IFERROR(VLOOKUP(A2031,'Distributor List'!$A$2:$F$77,6,0),"-")</f>
        <v>Pak-1</v>
      </c>
      <c r="E2031" s="6" t="str">
        <f>IFERROR(VLOOKUP(A2031,'Distributor List'!$A$2:$D$77,4,0),"-")</f>
        <v>Distributor</v>
      </c>
      <c r="F2031" s="6" t="str">
        <f>IFERROR(VLOOKUP(H2031,'Price List'!$A$2:$H$109,8,0),"-")</f>
        <v>Medicronis</v>
      </c>
      <c r="G2031" s="6" t="str">
        <f>IFERROR(VLOOKUP(A2031,'Distributor List'!$A$2:$E$77,5,0),"-")</f>
        <v>Usama Ashfaq</v>
      </c>
      <c r="H2031" s="10" t="s">
        <v>143</v>
      </c>
      <c r="I2031" s="58">
        <v>105</v>
      </c>
      <c r="J2031" s="72">
        <v>30</v>
      </c>
      <c r="K2031" s="72">
        <v>262</v>
      </c>
      <c r="L2031" s="73">
        <f t="shared" si="913"/>
        <v>3150</v>
      </c>
      <c r="M2031" s="73">
        <f t="shared" si="921"/>
        <v>27510</v>
      </c>
      <c r="N2031" s="74">
        <v>30</v>
      </c>
      <c r="O2031" s="74">
        <f t="shared" si="933"/>
        <v>3150</v>
      </c>
      <c r="P2031" s="73">
        <f t="shared" si="928"/>
        <v>0</v>
      </c>
      <c r="Q2031" s="75">
        <v>542.70000000000005</v>
      </c>
      <c r="R2031" s="73">
        <f t="shared" si="929"/>
        <v>56983.500000000007</v>
      </c>
      <c r="S2031" s="76">
        <f t="shared" si="934"/>
        <v>5.5279159756771688E-2</v>
      </c>
      <c r="T2031" s="77">
        <v>24</v>
      </c>
      <c r="U2031" s="78">
        <f t="shared" si="920"/>
        <v>6</v>
      </c>
      <c r="V2031" s="73">
        <f t="shared" si="911"/>
        <v>2520</v>
      </c>
      <c r="W2031" s="73">
        <f t="shared" si="935"/>
        <v>630</v>
      </c>
      <c r="X2031" s="76">
        <f t="shared" si="936"/>
        <v>0.25</v>
      </c>
      <c r="Y2031" s="73">
        <f t="shared" si="937"/>
        <v>45</v>
      </c>
      <c r="Z2031" s="73">
        <f t="shared" si="938"/>
        <v>0</v>
      </c>
      <c r="AA2031" s="73">
        <f t="shared" si="930"/>
        <v>0</v>
      </c>
      <c r="AB2031" s="73">
        <f t="shared" si="939"/>
        <v>217</v>
      </c>
      <c r="AC2031" s="73">
        <f t="shared" si="931"/>
        <v>22785</v>
      </c>
      <c r="AD2031" s="73">
        <f t="shared" si="932"/>
        <v>4725</v>
      </c>
      <c r="AE2031" s="73">
        <v>0</v>
      </c>
    </row>
    <row r="2032" spans="1:31" ht="15" customHeight="1">
      <c r="A2032" s="5" t="s">
        <v>108</v>
      </c>
      <c r="B2032" s="6" t="str">
        <f>IFERROR(VLOOKUP(A2032,'Distributor List'!$A$2:$D$77,2,0),"-")</f>
        <v>SKP</v>
      </c>
      <c r="C2032" s="6" t="str">
        <f>IFERROR(VLOOKUP(A2032,'Distributor List'!$A$2:$D$77,3,0),"-")</f>
        <v>Center-1</v>
      </c>
      <c r="D2032" s="6" t="str">
        <f>IFERROR(VLOOKUP(A2032,'Distributor List'!$A$2:$F$77,6,0),"-")</f>
        <v>Pak-1</v>
      </c>
      <c r="E2032" s="6" t="str">
        <f>IFERROR(VLOOKUP(A2032,'Distributor List'!$A$2:$D$77,4,0),"-")</f>
        <v>Distributor</v>
      </c>
      <c r="F2032" s="6" t="str">
        <f>IFERROR(VLOOKUP(H2032,'Price List'!$A$2:$H$109,8,0),"-")</f>
        <v>Transformer</v>
      </c>
      <c r="G2032" s="6" t="str">
        <f>IFERROR(VLOOKUP(A2032,'Distributor List'!$A$2:$E$77,5,0),"-")</f>
        <v>Usama Ashfaq</v>
      </c>
      <c r="H2032" s="10" t="s">
        <v>178</v>
      </c>
      <c r="I2032" s="58">
        <v>140</v>
      </c>
      <c r="J2032" s="72">
        <v>0</v>
      </c>
      <c r="K2032" s="72">
        <v>0</v>
      </c>
      <c r="L2032" s="73">
        <f t="shared" si="913"/>
        <v>0</v>
      </c>
      <c r="M2032" s="73">
        <f t="shared" si="921"/>
        <v>0</v>
      </c>
      <c r="N2032" s="74">
        <v>0</v>
      </c>
      <c r="O2032" s="74">
        <f t="shared" si="933"/>
        <v>0</v>
      </c>
      <c r="P2032" s="73">
        <f t="shared" si="928"/>
        <v>0</v>
      </c>
      <c r="Q2032" s="75">
        <v>0</v>
      </c>
      <c r="R2032" s="73">
        <f t="shared" si="929"/>
        <v>0</v>
      </c>
      <c r="S2032" s="76" t="str">
        <f t="shared" si="934"/>
        <v>-</v>
      </c>
      <c r="T2032" s="77">
        <v>0</v>
      </c>
      <c r="U2032" s="78">
        <f t="shared" si="920"/>
        <v>0</v>
      </c>
      <c r="V2032" s="73">
        <f t="shared" si="911"/>
        <v>0</v>
      </c>
      <c r="W2032" s="73">
        <f t="shared" si="935"/>
        <v>0</v>
      </c>
      <c r="X2032" s="76" t="str">
        <f t="shared" si="936"/>
        <v>-</v>
      </c>
      <c r="Y2032" s="73">
        <f t="shared" si="937"/>
        <v>0</v>
      </c>
      <c r="Z2032" s="73">
        <f t="shared" si="938"/>
        <v>0</v>
      </c>
      <c r="AA2032" s="73">
        <f t="shared" si="930"/>
        <v>0</v>
      </c>
      <c r="AB2032" s="73">
        <f t="shared" si="939"/>
        <v>0</v>
      </c>
      <c r="AC2032" s="73">
        <f t="shared" si="931"/>
        <v>0</v>
      </c>
      <c r="AD2032" s="73">
        <f t="shared" si="932"/>
        <v>0</v>
      </c>
      <c r="AE2032" s="73">
        <v>0</v>
      </c>
    </row>
    <row r="2033" spans="1:31" ht="15" customHeight="1">
      <c r="A2033" s="5" t="s">
        <v>108</v>
      </c>
      <c r="B2033" s="6" t="str">
        <f>IFERROR(VLOOKUP(A2033,'Distributor List'!$A$2:$D$77,2,0),"-")</f>
        <v>SKP</v>
      </c>
      <c r="C2033" s="6" t="str">
        <f>IFERROR(VLOOKUP(A2033,'Distributor List'!$A$2:$D$77,3,0),"-")</f>
        <v>Center-1</v>
      </c>
      <c r="D2033" s="6" t="str">
        <f>IFERROR(VLOOKUP(A2033,'Distributor List'!$A$2:$F$77,6,0),"-")</f>
        <v>Pak-1</v>
      </c>
      <c r="E2033" s="6" t="str">
        <f>IFERROR(VLOOKUP(A2033,'Distributor List'!$A$2:$D$77,4,0),"-")</f>
        <v>Distributor</v>
      </c>
      <c r="F2033" s="6" t="str">
        <f>IFERROR(VLOOKUP(H2033,'Price List'!$A$2:$H$109,8,0),"-")</f>
        <v>Transformer</v>
      </c>
      <c r="G2033" s="6" t="str">
        <f>IFERROR(VLOOKUP(A2033,'Distributor List'!$A$2:$E$77,5,0),"-")</f>
        <v>Usama Ashfaq</v>
      </c>
      <c r="H2033" s="10" t="s">
        <v>179</v>
      </c>
      <c r="I2033" s="58">
        <v>210</v>
      </c>
      <c r="J2033" s="72">
        <v>0</v>
      </c>
      <c r="K2033" s="72">
        <v>0</v>
      </c>
      <c r="L2033" s="73">
        <f t="shared" si="913"/>
        <v>0</v>
      </c>
      <c r="M2033" s="73">
        <f t="shared" si="921"/>
        <v>0</v>
      </c>
      <c r="N2033" s="74">
        <v>0</v>
      </c>
      <c r="O2033" s="74">
        <f t="shared" si="933"/>
        <v>0</v>
      </c>
      <c r="P2033" s="73">
        <f t="shared" si="928"/>
        <v>0</v>
      </c>
      <c r="Q2033" s="75">
        <v>0</v>
      </c>
      <c r="R2033" s="73">
        <f t="shared" si="929"/>
        <v>0</v>
      </c>
      <c r="S2033" s="76" t="str">
        <f t="shared" si="934"/>
        <v>-</v>
      </c>
      <c r="T2033" s="77">
        <v>0</v>
      </c>
      <c r="U2033" s="78">
        <f t="shared" si="920"/>
        <v>0</v>
      </c>
      <c r="V2033" s="73">
        <f t="shared" si="911"/>
        <v>0</v>
      </c>
      <c r="W2033" s="73">
        <f t="shared" si="935"/>
        <v>0</v>
      </c>
      <c r="X2033" s="76" t="str">
        <f t="shared" si="936"/>
        <v>-</v>
      </c>
      <c r="Y2033" s="73">
        <f t="shared" si="937"/>
        <v>0</v>
      </c>
      <c r="Z2033" s="73">
        <f t="shared" si="938"/>
        <v>0</v>
      </c>
      <c r="AA2033" s="73">
        <f t="shared" si="930"/>
        <v>0</v>
      </c>
      <c r="AB2033" s="73">
        <f t="shared" si="939"/>
        <v>0</v>
      </c>
      <c r="AC2033" s="73">
        <f t="shared" si="931"/>
        <v>0</v>
      </c>
      <c r="AD2033" s="73">
        <f t="shared" si="932"/>
        <v>0</v>
      </c>
      <c r="AE2033" s="73">
        <v>0</v>
      </c>
    </row>
    <row r="2034" spans="1:31" ht="15" customHeight="1">
      <c r="A2034" s="5" t="s">
        <v>108</v>
      </c>
      <c r="B2034" s="6" t="str">
        <f>IFERROR(VLOOKUP(A2034,'Distributor List'!$A$2:$D$77,2,0),"-")</f>
        <v>SKP</v>
      </c>
      <c r="C2034" s="6" t="str">
        <f>IFERROR(VLOOKUP(A2034,'Distributor List'!$A$2:$D$77,3,0),"-")</f>
        <v>Center-1</v>
      </c>
      <c r="D2034" s="6" t="str">
        <f>IFERROR(VLOOKUP(A2034,'Distributor List'!$A$2:$F$77,6,0),"-")</f>
        <v>Pak-1</v>
      </c>
      <c r="E2034" s="6" t="str">
        <f>IFERROR(VLOOKUP(A2034,'Distributor List'!$A$2:$D$77,4,0),"-")</f>
        <v>Distributor</v>
      </c>
      <c r="F2034" s="6" t="str">
        <f>IFERROR(VLOOKUP(H2034,'Price List'!$A$2:$H$109,8,0),"-")</f>
        <v>Medicronis</v>
      </c>
      <c r="G2034" s="6" t="str">
        <f>IFERROR(VLOOKUP(A2034,'Distributor List'!$A$2:$E$77,5,0),"-")</f>
        <v>Usama Ashfaq</v>
      </c>
      <c r="H2034" s="10" t="s">
        <v>180</v>
      </c>
      <c r="I2034" s="58">
        <v>270</v>
      </c>
      <c r="J2034" s="72">
        <v>0</v>
      </c>
      <c r="K2034" s="72">
        <v>62</v>
      </c>
      <c r="L2034" s="73">
        <f t="shared" si="913"/>
        <v>0</v>
      </c>
      <c r="M2034" s="73">
        <f t="shared" si="921"/>
        <v>16740</v>
      </c>
      <c r="N2034" s="74">
        <v>0</v>
      </c>
      <c r="O2034" s="74">
        <f t="shared" si="933"/>
        <v>0</v>
      </c>
      <c r="P2034" s="73">
        <f t="shared" si="928"/>
        <v>0</v>
      </c>
      <c r="Q2034" s="75">
        <v>71.400000000000006</v>
      </c>
      <c r="R2034" s="73">
        <f t="shared" si="929"/>
        <v>19278</v>
      </c>
      <c r="S2034" s="76">
        <f t="shared" si="934"/>
        <v>0</v>
      </c>
      <c r="T2034" s="77">
        <v>0</v>
      </c>
      <c r="U2034" s="78">
        <f t="shared" si="920"/>
        <v>0</v>
      </c>
      <c r="V2034" s="73">
        <f t="shared" ref="V2034:V2097" si="940">T2034*I2034</f>
        <v>0</v>
      </c>
      <c r="W2034" s="73">
        <f t="shared" si="935"/>
        <v>0</v>
      </c>
      <c r="X2034" s="76" t="str">
        <f t="shared" si="936"/>
        <v>-</v>
      </c>
      <c r="Y2034" s="73">
        <f t="shared" si="937"/>
        <v>0</v>
      </c>
      <c r="Z2034" s="73">
        <f t="shared" si="938"/>
        <v>0</v>
      </c>
      <c r="AA2034" s="73">
        <f t="shared" si="930"/>
        <v>0</v>
      </c>
      <c r="AB2034" s="73">
        <f t="shared" si="939"/>
        <v>62</v>
      </c>
      <c r="AC2034" s="73">
        <f t="shared" si="931"/>
        <v>16740</v>
      </c>
      <c r="AD2034" s="73">
        <f t="shared" si="932"/>
        <v>0</v>
      </c>
      <c r="AE2034" s="73">
        <v>0</v>
      </c>
    </row>
    <row r="2035" spans="1:31" ht="15" customHeight="1">
      <c r="A2035" s="5" t="s">
        <v>108</v>
      </c>
      <c r="B2035" s="6" t="str">
        <f>IFERROR(VLOOKUP(A2035,'Distributor List'!$A$2:$D$77,2,0),"-")</f>
        <v>SKP</v>
      </c>
      <c r="C2035" s="6" t="str">
        <f>IFERROR(VLOOKUP(A2035,'Distributor List'!$A$2:$D$77,3,0),"-")</f>
        <v>Center-1</v>
      </c>
      <c r="D2035" s="6" t="str">
        <f>IFERROR(VLOOKUP(A2035,'Distributor List'!$A$2:$F$77,6,0),"-")</f>
        <v>Pak-1</v>
      </c>
      <c r="E2035" s="6" t="str">
        <f>IFERROR(VLOOKUP(A2035,'Distributor List'!$A$2:$D$77,4,0),"-")</f>
        <v>Distributor</v>
      </c>
      <c r="F2035" s="6" t="str">
        <f>IFERROR(VLOOKUP(H2035,'Price List'!$A$2:$H$109,8,0),"-")</f>
        <v>Medicronis</v>
      </c>
      <c r="G2035" s="6" t="str">
        <f>IFERROR(VLOOKUP(A2035,'Distributor List'!$A$2:$E$77,5,0),"-")</f>
        <v>Usama Ashfaq</v>
      </c>
      <c r="H2035" s="10" t="s">
        <v>181</v>
      </c>
      <c r="I2035" s="58">
        <v>670</v>
      </c>
      <c r="J2035" s="72">
        <v>0</v>
      </c>
      <c r="K2035" s="72">
        <v>28</v>
      </c>
      <c r="L2035" s="73">
        <f t="shared" si="913"/>
        <v>0</v>
      </c>
      <c r="M2035" s="73">
        <f t="shared" si="921"/>
        <v>18760</v>
      </c>
      <c r="N2035" s="74">
        <v>0</v>
      </c>
      <c r="O2035" s="74">
        <f t="shared" si="933"/>
        <v>0</v>
      </c>
      <c r="P2035" s="73">
        <f t="shared" si="928"/>
        <v>0</v>
      </c>
      <c r="Q2035" s="75">
        <v>32.9</v>
      </c>
      <c r="R2035" s="73">
        <f t="shared" si="929"/>
        <v>22043</v>
      </c>
      <c r="S2035" s="76">
        <f t="shared" si="934"/>
        <v>0</v>
      </c>
      <c r="T2035" s="77">
        <v>1</v>
      </c>
      <c r="U2035" s="78">
        <f t="shared" si="920"/>
        <v>-1</v>
      </c>
      <c r="V2035" s="73">
        <f t="shared" si="940"/>
        <v>670</v>
      </c>
      <c r="W2035" s="73">
        <f t="shared" si="935"/>
        <v>-670</v>
      </c>
      <c r="X2035" s="76">
        <f t="shared" si="936"/>
        <v>-1</v>
      </c>
      <c r="Y2035" s="73">
        <f t="shared" si="937"/>
        <v>0</v>
      </c>
      <c r="Z2035" s="73">
        <f t="shared" si="938"/>
        <v>0</v>
      </c>
      <c r="AA2035" s="73">
        <f t="shared" si="930"/>
        <v>0</v>
      </c>
      <c r="AB2035" s="73">
        <f t="shared" si="939"/>
        <v>28</v>
      </c>
      <c r="AC2035" s="73">
        <f t="shared" si="931"/>
        <v>18760</v>
      </c>
      <c r="AD2035" s="73">
        <f t="shared" si="932"/>
        <v>0</v>
      </c>
      <c r="AE2035" s="73">
        <v>0</v>
      </c>
    </row>
    <row r="2036" spans="1:31" ht="15" customHeight="1">
      <c r="A2036" s="5" t="s">
        <v>108</v>
      </c>
      <c r="B2036" s="6" t="str">
        <f>IFERROR(VLOOKUP(A2036,'Distributor List'!$A$2:$D$77,2,0),"-")</f>
        <v>SKP</v>
      </c>
      <c r="C2036" s="6" t="str">
        <f>IFERROR(VLOOKUP(A2036,'Distributor List'!$A$2:$D$77,3,0),"-")</f>
        <v>Center-1</v>
      </c>
      <c r="D2036" s="6" t="str">
        <f>IFERROR(VLOOKUP(A2036,'Distributor List'!$A$2:$F$77,6,0),"-")</f>
        <v>Pak-1</v>
      </c>
      <c r="E2036" s="6" t="str">
        <f>IFERROR(VLOOKUP(A2036,'Distributor List'!$A$2:$D$77,4,0),"-")</f>
        <v>Distributor</v>
      </c>
      <c r="F2036" s="6" t="str">
        <f>IFERROR(VLOOKUP(H2036,'Price List'!$A$2:$H$109,8,0),"-")</f>
        <v>Medicronis</v>
      </c>
      <c r="G2036" s="6" t="str">
        <f>IFERROR(VLOOKUP(A2036,'Distributor List'!$A$2:$E$77,5,0),"-")</f>
        <v>Usama Ashfaq</v>
      </c>
      <c r="H2036" s="10" t="s">
        <v>182</v>
      </c>
      <c r="I2036" s="58">
        <v>60</v>
      </c>
      <c r="J2036" s="72">
        <v>0</v>
      </c>
      <c r="K2036" s="72">
        <v>92</v>
      </c>
      <c r="L2036" s="73">
        <f t="shared" si="913"/>
        <v>0</v>
      </c>
      <c r="M2036" s="73">
        <f t="shared" si="921"/>
        <v>5520</v>
      </c>
      <c r="N2036" s="74">
        <v>0</v>
      </c>
      <c r="O2036" s="74">
        <f t="shared" si="933"/>
        <v>0</v>
      </c>
      <c r="P2036" s="73">
        <f t="shared" si="928"/>
        <v>0</v>
      </c>
      <c r="Q2036" s="75">
        <v>54</v>
      </c>
      <c r="R2036" s="73">
        <f t="shared" si="929"/>
        <v>3240</v>
      </c>
      <c r="S2036" s="76">
        <f t="shared" si="934"/>
        <v>0</v>
      </c>
      <c r="T2036" s="77">
        <v>0</v>
      </c>
      <c r="U2036" s="78">
        <f t="shared" si="920"/>
        <v>0</v>
      </c>
      <c r="V2036" s="73">
        <f t="shared" si="940"/>
        <v>0</v>
      </c>
      <c r="W2036" s="73">
        <f t="shared" si="935"/>
        <v>0</v>
      </c>
      <c r="X2036" s="76" t="str">
        <f t="shared" si="936"/>
        <v>-</v>
      </c>
      <c r="Y2036" s="73">
        <f t="shared" si="937"/>
        <v>0</v>
      </c>
      <c r="Z2036" s="73">
        <f t="shared" si="938"/>
        <v>0</v>
      </c>
      <c r="AA2036" s="73">
        <f t="shared" si="930"/>
        <v>0</v>
      </c>
      <c r="AB2036" s="73">
        <f t="shared" si="939"/>
        <v>92</v>
      </c>
      <c r="AC2036" s="73">
        <f t="shared" si="931"/>
        <v>5520</v>
      </c>
      <c r="AD2036" s="73">
        <f t="shared" si="932"/>
        <v>0</v>
      </c>
      <c r="AE2036" s="73">
        <v>0</v>
      </c>
    </row>
    <row r="2037" spans="1:31" ht="15" customHeight="1">
      <c r="A2037" s="5" t="s">
        <v>108</v>
      </c>
      <c r="B2037" s="6" t="str">
        <f>IFERROR(VLOOKUP(A2037,'Distributor List'!$A$2:$D$77,2,0),"-")</f>
        <v>SKP</v>
      </c>
      <c r="C2037" s="6" t="str">
        <f>IFERROR(VLOOKUP(A2037,'Distributor List'!$A$2:$D$77,3,0),"-")</f>
        <v>Center-1</v>
      </c>
      <c r="D2037" s="6" t="str">
        <f>IFERROR(VLOOKUP(A2037,'Distributor List'!$A$2:$F$77,6,0),"-")</f>
        <v>Pak-1</v>
      </c>
      <c r="E2037" s="6" t="str">
        <f>IFERROR(VLOOKUP(A2037,'Distributor List'!$A$2:$D$77,4,0),"-")</f>
        <v>Distributor</v>
      </c>
      <c r="F2037" s="6" t="str">
        <f>IFERROR(VLOOKUP(H2037,'Price List'!$A$2:$H$109,8,0),"-")</f>
        <v>Medicronis</v>
      </c>
      <c r="G2037" s="6" t="str">
        <f>IFERROR(VLOOKUP(A2037,'Distributor List'!$A$2:$E$77,5,0),"-")</f>
        <v>Usama Ashfaq</v>
      </c>
      <c r="H2037" s="10" t="s">
        <v>183</v>
      </c>
      <c r="I2037" s="58">
        <v>78</v>
      </c>
      <c r="J2037" s="72">
        <v>0</v>
      </c>
      <c r="K2037" s="72">
        <v>52</v>
      </c>
      <c r="L2037" s="73">
        <f t="shared" si="913"/>
        <v>0</v>
      </c>
      <c r="M2037" s="73">
        <f t="shared" si="921"/>
        <v>4056</v>
      </c>
      <c r="N2037" s="74">
        <v>0</v>
      </c>
      <c r="O2037" s="74">
        <f t="shared" si="933"/>
        <v>0</v>
      </c>
      <c r="P2037" s="73">
        <f t="shared" si="928"/>
        <v>0</v>
      </c>
      <c r="Q2037" s="75">
        <v>54</v>
      </c>
      <c r="R2037" s="73">
        <f t="shared" si="929"/>
        <v>4212</v>
      </c>
      <c r="S2037" s="76">
        <f t="shared" si="934"/>
        <v>0</v>
      </c>
      <c r="T2037" s="77">
        <v>0</v>
      </c>
      <c r="U2037" s="78">
        <f t="shared" si="920"/>
        <v>0</v>
      </c>
      <c r="V2037" s="73">
        <f t="shared" si="940"/>
        <v>0</v>
      </c>
      <c r="W2037" s="73">
        <f t="shared" si="935"/>
        <v>0</v>
      </c>
      <c r="X2037" s="76" t="str">
        <f t="shared" si="936"/>
        <v>-</v>
      </c>
      <c r="Y2037" s="73">
        <f t="shared" si="937"/>
        <v>0</v>
      </c>
      <c r="Z2037" s="73">
        <f t="shared" si="938"/>
        <v>0</v>
      </c>
      <c r="AA2037" s="73">
        <f t="shared" si="930"/>
        <v>0</v>
      </c>
      <c r="AB2037" s="73">
        <f t="shared" si="939"/>
        <v>52</v>
      </c>
      <c r="AC2037" s="73">
        <f t="shared" si="931"/>
        <v>4056</v>
      </c>
      <c r="AD2037" s="73">
        <f t="shared" si="932"/>
        <v>0</v>
      </c>
      <c r="AE2037" s="73">
        <v>0</v>
      </c>
    </row>
    <row r="2038" spans="1:31" ht="15" customHeight="1">
      <c r="A2038" s="5" t="s">
        <v>108</v>
      </c>
      <c r="B2038" s="6" t="str">
        <f>IFERROR(VLOOKUP(A2038,'Distributor List'!$A$2:$D$77,2,0),"-")</f>
        <v>SKP</v>
      </c>
      <c r="C2038" s="6" t="str">
        <f>IFERROR(VLOOKUP(A2038,'Distributor List'!$A$2:$D$77,3,0),"-")</f>
        <v>Center-1</v>
      </c>
      <c r="D2038" s="6" t="str">
        <f>IFERROR(VLOOKUP(A2038,'Distributor List'!$A$2:$F$77,6,0),"-")</f>
        <v>Pak-1</v>
      </c>
      <c r="E2038" s="6" t="str">
        <f>IFERROR(VLOOKUP(A2038,'Distributor List'!$A$2:$D$77,4,0),"-")</f>
        <v>Distributor</v>
      </c>
      <c r="F2038" s="6" t="str">
        <f>IFERROR(VLOOKUP(H2038,'Price List'!$A$2:$H$109,8,0),"-")</f>
        <v>Medicronis</v>
      </c>
      <c r="G2038" s="6" t="str">
        <f>IFERROR(VLOOKUP(A2038,'Distributor List'!$A$2:$E$77,5,0),"-")</f>
        <v>Usama Ashfaq</v>
      </c>
      <c r="H2038" s="10" t="s">
        <v>184</v>
      </c>
      <c r="I2038" s="58">
        <v>112</v>
      </c>
      <c r="J2038" s="72">
        <v>0</v>
      </c>
      <c r="K2038" s="72">
        <v>95</v>
      </c>
      <c r="L2038" s="73">
        <f t="shared" si="913"/>
        <v>0</v>
      </c>
      <c r="M2038" s="73">
        <f t="shared" si="921"/>
        <v>10640</v>
      </c>
      <c r="N2038" s="74">
        <v>0</v>
      </c>
      <c r="O2038" s="74">
        <f t="shared" si="933"/>
        <v>0</v>
      </c>
      <c r="P2038" s="73">
        <f t="shared" si="928"/>
        <v>0</v>
      </c>
      <c r="Q2038" s="75">
        <v>54</v>
      </c>
      <c r="R2038" s="73">
        <f t="shared" si="929"/>
        <v>6048</v>
      </c>
      <c r="S2038" s="76">
        <f t="shared" si="934"/>
        <v>0</v>
      </c>
      <c r="T2038" s="77">
        <v>0</v>
      </c>
      <c r="U2038" s="78">
        <f t="shared" si="920"/>
        <v>0</v>
      </c>
      <c r="V2038" s="73">
        <f t="shared" si="940"/>
        <v>0</v>
      </c>
      <c r="W2038" s="73">
        <f t="shared" si="935"/>
        <v>0</v>
      </c>
      <c r="X2038" s="76" t="str">
        <f t="shared" si="936"/>
        <v>-</v>
      </c>
      <c r="Y2038" s="73">
        <f t="shared" si="937"/>
        <v>0</v>
      </c>
      <c r="Z2038" s="73">
        <f t="shared" si="938"/>
        <v>0</v>
      </c>
      <c r="AA2038" s="73">
        <f t="shared" si="930"/>
        <v>0</v>
      </c>
      <c r="AB2038" s="73">
        <f t="shared" si="939"/>
        <v>95</v>
      </c>
      <c r="AC2038" s="73">
        <f t="shared" si="931"/>
        <v>10640</v>
      </c>
      <c r="AD2038" s="73">
        <f t="shared" si="932"/>
        <v>0</v>
      </c>
      <c r="AE2038" s="73">
        <v>0</v>
      </c>
    </row>
    <row r="2039" spans="1:31" ht="15" customHeight="1">
      <c r="A2039" s="5" t="s">
        <v>108</v>
      </c>
      <c r="B2039" s="6" t="str">
        <f>IFERROR(VLOOKUP(A2039,'Distributor List'!$A$2:$D$77,2,0),"-")</f>
        <v>SKP</v>
      </c>
      <c r="C2039" s="6" t="str">
        <f>IFERROR(VLOOKUP(A2039,'Distributor List'!$A$2:$D$77,3,0),"-")</f>
        <v>Center-1</v>
      </c>
      <c r="D2039" s="6" t="str">
        <f>IFERROR(VLOOKUP(A2039,'Distributor List'!$A$2:$F$77,6,0),"-")</f>
        <v>Pak-1</v>
      </c>
      <c r="E2039" s="6" t="str">
        <f>IFERROR(VLOOKUP(A2039,'Distributor List'!$A$2:$D$77,4,0),"-")</f>
        <v>Distributor</v>
      </c>
      <c r="F2039" s="6" t="str">
        <f>IFERROR(VLOOKUP(H2039,'Price List'!$A$2:$H$109,8,0),"-")</f>
        <v>Medicronis</v>
      </c>
      <c r="G2039" s="6" t="str">
        <f>IFERROR(VLOOKUP(A2039,'Distributor List'!$A$2:$E$77,5,0),"-")</f>
        <v>Usama Ashfaq</v>
      </c>
      <c r="H2039" s="10" t="s">
        <v>185</v>
      </c>
      <c r="I2039" s="58">
        <v>150</v>
      </c>
      <c r="J2039" s="72">
        <v>0</v>
      </c>
      <c r="K2039" s="72">
        <v>2</v>
      </c>
      <c r="L2039" s="73">
        <f t="shared" si="913"/>
        <v>0</v>
      </c>
      <c r="M2039" s="73">
        <f t="shared" si="921"/>
        <v>300</v>
      </c>
      <c r="N2039" s="74">
        <v>0</v>
      </c>
      <c r="O2039" s="74">
        <f t="shared" si="933"/>
        <v>0</v>
      </c>
      <c r="P2039" s="73">
        <f t="shared" si="928"/>
        <v>0</v>
      </c>
      <c r="Q2039" s="75">
        <v>83.52</v>
      </c>
      <c r="R2039" s="73">
        <f t="shared" si="929"/>
        <v>12528</v>
      </c>
      <c r="S2039" s="76">
        <f t="shared" si="934"/>
        <v>0</v>
      </c>
      <c r="T2039" s="77">
        <v>0</v>
      </c>
      <c r="U2039" s="78">
        <f t="shared" si="920"/>
        <v>0</v>
      </c>
      <c r="V2039" s="73">
        <f t="shared" si="940"/>
        <v>0</v>
      </c>
      <c r="W2039" s="73">
        <f t="shared" si="935"/>
        <v>0</v>
      </c>
      <c r="X2039" s="76" t="str">
        <f t="shared" si="936"/>
        <v>-</v>
      </c>
      <c r="Y2039" s="73">
        <f t="shared" si="937"/>
        <v>0</v>
      </c>
      <c r="Z2039" s="73">
        <f t="shared" si="938"/>
        <v>0</v>
      </c>
      <c r="AA2039" s="73">
        <f t="shared" si="930"/>
        <v>0</v>
      </c>
      <c r="AB2039" s="73">
        <f t="shared" si="939"/>
        <v>2</v>
      </c>
      <c r="AC2039" s="73">
        <f t="shared" si="931"/>
        <v>300</v>
      </c>
      <c r="AD2039" s="73">
        <f t="shared" si="932"/>
        <v>0</v>
      </c>
      <c r="AE2039" s="73">
        <v>0</v>
      </c>
    </row>
    <row r="2040" spans="1:31" ht="15" customHeight="1">
      <c r="A2040" s="5" t="s">
        <v>108</v>
      </c>
      <c r="B2040" s="6" t="str">
        <f>IFERROR(VLOOKUP(A2040,'Distributor List'!$A$2:$D$77,2,0),"-")</f>
        <v>SKP</v>
      </c>
      <c r="C2040" s="6" t="str">
        <f>IFERROR(VLOOKUP(A2040,'Distributor List'!$A$2:$D$77,3,0),"-")</f>
        <v>Center-1</v>
      </c>
      <c r="D2040" s="6" t="str">
        <f>IFERROR(VLOOKUP(A2040,'Distributor List'!$A$2:$F$77,6,0),"-")</f>
        <v>Pak-1</v>
      </c>
      <c r="E2040" s="6" t="str">
        <f>IFERROR(VLOOKUP(A2040,'Distributor List'!$A$2:$D$77,4,0),"-")</f>
        <v>Distributor</v>
      </c>
      <c r="F2040" s="6" t="str">
        <f>IFERROR(VLOOKUP(H2040,'Price List'!$A$2:$H$109,8,0),"-")</f>
        <v>Medicronis</v>
      </c>
      <c r="G2040" s="6" t="str">
        <f>IFERROR(VLOOKUP(A2040,'Distributor List'!$A$2:$E$77,5,0),"-")</f>
        <v>Usama Ashfaq</v>
      </c>
      <c r="H2040" s="10" t="s">
        <v>186</v>
      </c>
      <c r="I2040" s="58">
        <v>215</v>
      </c>
      <c r="J2040" s="72">
        <v>0</v>
      </c>
      <c r="K2040" s="72">
        <v>56</v>
      </c>
      <c r="L2040" s="73">
        <f t="shared" si="913"/>
        <v>0</v>
      </c>
      <c r="M2040" s="73">
        <f t="shared" si="921"/>
        <v>12040</v>
      </c>
      <c r="N2040" s="74">
        <v>0</v>
      </c>
      <c r="O2040" s="74">
        <f t="shared" si="933"/>
        <v>0</v>
      </c>
      <c r="P2040" s="73">
        <f t="shared" si="928"/>
        <v>0</v>
      </c>
      <c r="Q2040" s="75">
        <v>41.167999999999999</v>
      </c>
      <c r="R2040" s="73">
        <f t="shared" si="929"/>
        <v>8851.119999999999</v>
      </c>
      <c r="S2040" s="76">
        <f t="shared" si="934"/>
        <v>0</v>
      </c>
      <c r="T2040" s="77">
        <v>0</v>
      </c>
      <c r="U2040" s="78">
        <f t="shared" si="920"/>
        <v>0</v>
      </c>
      <c r="V2040" s="73">
        <f t="shared" si="940"/>
        <v>0</v>
      </c>
      <c r="W2040" s="73">
        <f t="shared" si="935"/>
        <v>0</v>
      </c>
      <c r="X2040" s="76" t="str">
        <f t="shared" si="936"/>
        <v>-</v>
      </c>
      <c r="Y2040" s="73">
        <f t="shared" si="937"/>
        <v>0</v>
      </c>
      <c r="Z2040" s="73">
        <f t="shared" si="938"/>
        <v>0</v>
      </c>
      <c r="AA2040" s="73">
        <f t="shared" si="930"/>
        <v>0</v>
      </c>
      <c r="AB2040" s="73">
        <f t="shared" si="939"/>
        <v>56</v>
      </c>
      <c r="AC2040" s="73">
        <f t="shared" si="931"/>
        <v>12040</v>
      </c>
      <c r="AD2040" s="73">
        <f t="shared" si="932"/>
        <v>0</v>
      </c>
      <c r="AE2040" s="73">
        <v>0</v>
      </c>
    </row>
    <row r="2041" spans="1:31" ht="15" customHeight="1">
      <c r="A2041" s="5" t="s">
        <v>108</v>
      </c>
      <c r="B2041" s="6" t="str">
        <f>IFERROR(VLOOKUP(A2041,'Distributor List'!$A$2:$D$77,2,0),"-")</f>
        <v>SKP</v>
      </c>
      <c r="C2041" s="6" t="str">
        <f>IFERROR(VLOOKUP(A2041,'Distributor List'!$A$2:$D$77,3,0),"-")</f>
        <v>Center-1</v>
      </c>
      <c r="D2041" s="6" t="str">
        <f>IFERROR(VLOOKUP(A2041,'Distributor List'!$A$2:$F$77,6,0),"-")</f>
        <v>Pak-1</v>
      </c>
      <c r="E2041" s="6" t="str">
        <f>IFERROR(VLOOKUP(A2041,'Distributor List'!$A$2:$D$77,4,0),"-")</f>
        <v>Distributor</v>
      </c>
      <c r="F2041" s="6" t="str">
        <f>IFERROR(VLOOKUP(H2041,'Price List'!$A$2:$H$109,8,0),"-")</f>
        <v>Transformer</v>
      </c>
      <c r="G2041" s="6" t="str">
        <f>IFERROR(VLOOKUP(A2041,'Distributor List'!$A$2:$E$77,5,0),"-")</f>
        <v>Usama Ashfaq</v>
      </c>
      <c r="H2041" s="10" t="s">
        <v>187</v>
      </c>
      <c r="I2041" s="58">
        <v>187</v>
      </c>
      <c r="J2041" s="72">
        <v>0</v>
      </c>
      <c r="K2041" s="72">
        <v>31</v>
      </c>
      <c r="L2041" s="73">
        <f t="shared" si="913"/>
        <v>0</v>
      </c>
      <c r="M2041" s="73">
        <f t="shared" si="921"/>
        <v>5797</v>
      </c>
      <c r="N2041" s="74">
        <v>0</v>
      </c>
      <c r="O2041" s="74">
        <f t="shared" si="933"/>
        <v>0</v>
      </c>
      <c r="P2041" s="73">
        <f t="shared" si="928"/>
        <v>0</v>
      </c>
      <c r="Q2041" s="75">
        <v>0</v>
      </c>
      <c r="R2041" s="73">
        <f t="shared" si="929"/>
        <v>0</v>
      </c>
      <c r="S2041" s="76" t="str">
        <f t="shared" si="934"/>
        <v>-</v>
      </c>
      <c r="T2041" s="77">
        <v>22</v>
      </c>
      <c r="U2041" s="78">
        <f t="shared" si="920"/>
        <v>-22</v>
      </c>
      <c r="V2041" s="73">
        <f t="shared" si="940"/>
        <v>4114</v>
      </c>
      <c r="W2041" s="73">
        <f t="shared" si="935"/>
        <v>-4114</v>
      </c>
      <c r="X2041" s="76">
        <f t="shared" si="936"/>
        <v>-1</v>
      </c>
      <c r="Y2041" s="73">
        <f t="shared" si="937"/>
        <v>0</v>
      </c>
      <c r="Z2041" s="73">
        <f t="shared" si="938"/>
        <v>0</v>
      </c>
      <c r="AA2041" s="73">
        <f t="shared" si="930"/>
        <v>0</v>
      </c>
      <c r="AB2041" s="73">
        <f t="shared" si="939"/>
        <v>31</v>
      </c>
      <c r="AC2041" s="73">
        <f t="shared" si="931"/>
        <v>5797</v>
      </c>
      <c r="AD2041" s="73">
        <f t="shared" si="932"/>
        <v>0</v>
      </c>
      <c r="AE2041" s="73">
        <v>0</v>
      </c>
    </row>
    <row r="2042" spans="1:31" ht="15" customHeight="1">
      <c r="A2042" s="5" t="s">
        <v>108</v>
      </c>
      <c r="B2042" s="6" t="str">
        <f>IFERROR(VLOOKUP(A2042,'Distributor List'!$A$2:$D$77,2,0),"-")</f>
        <v>SKP</v>
      </c>
      <c r="C2042" s="6" t="str">
        <f>IFERROR(VLOOKUP(A2042,'Distributor List'!$A$2:$D$77,3,0),"-")</f>
        <v>Center-1</v>
      </c>
      <c r="D2042" s="6" t="str">
        <f>IFERROR(VLOOKUP(A2042,'Distributor List'!$A$2:$F$77,6,0),"-")</f>
        <v>Pak-1</v>
      </c>
      <c r="E2042" s="6" t="str">
        <f>IFERROR(VLOOKUP(A2042,'Distributor List'!$A$2:$D$77,4,0),"-")</f>
        <v>Distributor</v>
      </c>
      <c r="F2042" s="6" t="str">
        <f>IFERROR(VLOOKUP(H2042,'Price List'!$A$2:$H$109,8,0),"-")</f>
        <v>Medicronis</v>
      </c>
      <c r="G2042" s="6" t="str">
        <f>IFERROR(VLOOKUP(A2042,'Distributor List'!$A$2:$E$77,5,0),"-")</f>
        <v>Usama Ashfaq</v>
      </c>
      <c r="H2042" s="10" t="s">
        <v>188</v>
      </c>
      <c r="I2042" s="58">
        <v>102</v>
      </c>
      <c r="J2042" s="72">
        <v>0</v>
      </c>
      <c r="K2042" s="72">
        <v>66</v>
      </c>
      <c r="L2042" s="73">
        <f t="shared" si="913"/>
        <v>0</v>
      </c>
      <c r="M2042" s="73">
        <f t="shared" si="921"/>
        <v>6732</v>
      </c>
      <c r="N2042" s="74">
        <v>0</v>
      </c>
      <c r="O2042" s="74">
        <f t="shared" si="933"/>
        <v>0</v>
      </c>
      <c r="P2042" s="73">
        <f t="shared" si="928"/>
        <v>0</v>
      </c>
      <c r="Q2042" s="75">
        <v>58.38</v>
      </c>
      <c r="R2042" s="73">
        <f t="shared" si="929"/>
        <v>5954.76</v>
      </c>
      <c r="S2042" s="76">
        <f t="shared" si="934"/>
        <v>0</v>
      </c>
      <c r="T2042" s="77">
        <v>0</v>
      </c>
      <c r="U2042" s="78">
        <f t="shared" si="920"/>
        <v>0</v>
      </c>
      <c r="V2042" s="73">
        <f t="shared" si="940"/>
        <v>0</v>
      </c>
      <c r="W2042" s="73">
        <f t="shared" si="935"/>
        <v>0</v>
      </c>
      <c r="X2042" s="76" t="str">
        <f t="shared" si="936"/>
        <v>-</v>
      </c>
      <c r="Y2042" s="73">
        <f t="shared" si="937"/>
        <v>0</v>
      </c>
      <c r="Z2042" s="73">
        <f t="shared" si="938"/>
        <v>0</v>
      </c>
      <c r="AA2042" s="73">
        <f t="shared" si="930"/>
        <v>0</v>
      </c>
      <c r="AB2042" s="73">
        <f t="shared" si="939"/>
        <v>66</v>
      </c>
      <c r="AC2042" s="73">
        <f t="shared" si="931"/>
        <v>6732</v>
      </c>
      <c r="AD2042" s="73">
        <f t="shared" si="932"/>
        <v>0</v>
      </c>
      <c r="AE2042" s="73">
        <v>0</v>
      </c>
    </row>
    <row r="2043" spans="1:31" ht="15" customHeight="1">
      <c r="A2043" s="5" t="s">
        <v>108</v>
      </c>
      <c r="B2043" s="6" t="str">
        <f>IFERROR(VLOOKUP(A2043,'Distributor List'!$A$2:$D$77,2,0),"-")</f>
        <v>SKP</v>
      </c>
      <c r="C2043" s="6" t="str">
        <f>IFERROR(VLOOKUP(A2043,'Distributor List'!$A$2:$D$77,3,0),"-")</f>
        <v>Center-1</v>
      </c>
      <c r="D2043" s="6" t="str">
        <f>IFERROR(VLOOKUP(A2043,'Distributor List'!$A$2:$F$77,6,0),"-")</f>
        <v>Pak-1</v>
      </c>
      <c r="E2043" s="6" t="str">
        <f>IFERROR(VLOOKUP(A2043,'Distributor List'!$A$2:$D$77,4,0),"-")</f>
        <v>Distributor</v>
      </c>
      <c r="F2043" s="6" t="str">
        <f>IFERROR(VLOOKUP(H2043,'Price List'!$A$2:$H$109,8,0),"-")</f>
        <v>Medicronis</v>
      </c>
      <c r="G2043" s="6" t="str">
        <f>IFERROR(VLOOKUP(A2043,'Distributor List'!$A$2:$E$77,5,0),"-")</f>
        <v>Usama Ashfaq</v>
      </c>
      <c r="H2043" s="10" t="s">
        <v>189</v>
      </c>
      <c r="I2043" s="58">
        <v>99</v>
      </c>
      <c r="J2043" s="72">
        <v>0</v>
      </c>
      <c r="K2043" s="72">
        <v>91</v>
      </c>
      <c r="L2043" s="73">
        <f t="shared" si="913"/>
        <v>0</v>
      </c>
      <c r="M2043" s="73">
        <f t="shared" si="921"/>
        <v>9009</v>
      </c>
      <c r="N2043" s="74">
        <v>0</v>
      </c>
      <c r="O2043" s="74">
        <f t="shared" si="933"/>
        <v>0</v>
      </c>
      <c r="P2043" s="73">
        <f t="shared" si="928"/>
        <v>0</v>
      </c>
      <c r="Q2043" s="75">
        <v>61.32</v>
      </c>
      <c r="R2043" s="73">
        <f t="shared" si="929"/>
        <v>6070.68</v>
      </c>
      <c r="S2043" s="76">
        <f t="shared" si="934"/>
        <v>0</v>
      </c>
      <c r="T2043" s="77">
        <v>5</v>
      </c>
      <c r="U2043" s="78">
        <f t="shared" si="920"/>
        <v>-5</v>
      </c>
      <c r="V2043" s="73">
        <f t="shared" si="940"/>
        <v>495</v>
      </c>
      <c r="W2043" s="73">
        <f t="shared" si="935"/>
        <v>-495</v>
      </c>
      <c r="X2043" s="76">
        <f t="shared" si="936"/>
        <v>-1</v>
      </c>
      <c r="Y2043" s="73">
        <f t="shared" si="937"/>
        <v>0</v>
      </c>
      <c r="Z2043" s="73">
        <f t="shared" si="938"/>
        <v>0</v>
      </c>
      <c r="AA2043" s="73">
        <f t="shared" si="930"/>
        <v>0</v>
      </c>
      <c r="AB2043" s="73">
        <f t="shared" si="939"/>
        <v>91</v>
      </c>
      <c r="AC2043" s="73">
        <f t="shared" si="931"/>
        <v>9009</v>
      </c>
      <c r="AD2043" s="73">
        <f t="shared" si="932"/>
        <v>0</v>
      </c>
      <c r="AE2043" s="73">
        <v>0</v>
      </c>
    </row>
    <row r="2044" spans="1:31" ht="15" customHeight="1">
      <c r="A2044" s="5" t="s">
        <v>108</v>
      </c>
      <c r="B2044" s="6" t="str">
        <f>IFERROR(VLOOKUP(A2044,'Distributor List'!$A$2:$D$77,2,0),"-")</f>
        <v>SKP</v>
      </c>
      <c r="C2044" s="6" t="str">
        <f>IFERROR(VLOOKUP(A2044,'Distributor List'!$A$2:$D$77,3,0),"-")</f>
        <v>Center-1</v>
      </c>
      <c r="D2044" s="6" t="str">
        <f>IFERROR(VLOOKUP(A2044,'Distributor List'!$A$2:$F$77,6,0),"-")</f>
        <v>Pak-1</v>
      </c>
      <c r="E2044" s="6" t="str">
        <f>IFERROR(VLOOKUP(A2044,'Distributor List'!$A$2:$D$77,4,0),"-")</f>
        <v>Distributor</v>
      </c>
      <c r="F2044" s="6" t="str">
        <f>IFERROR(VLOOKUP(H2044,'Price List'!$A$2:$H$109,8,0),"-")</f>
        <v>Medicronis</v>
      </c>
      <c r="G2044" s="6" t="str">
        <f>IFERROR(VLOOKUP(A2044,'Distributor List'!$A$2:$E$77,5,0),"-")</f>
        <v>Usama Ashfaq</v>
      </c>
      <c r="H2044" s="10" t="s">
        <v>190</v>
      </c>
      <c r="I2044" s="58">
        <v>85</v>
      </c>
      <c r="J2044" s="72">
        <v>0</v>
      </c>
      <c r="K2044" s="72">
        <v>0</v>
      </c>
      <c r="L2044" s="73">
        <f t="shared" si="913"/>
        <v>0</v>
      </c>
      <c r="M2044" s="73">
        <f t="shared" si="921"/>
        <v>0</v>
      </c>
      <c r="N2044" s="74">
        <v>0</v>
      </c>
      <c r="O2044" s="74">
        <f t="shared" si="933"/>
        <v>0</v>
      </c>
      <c r="P2044" s="73">
        <f t="shared" si="928"/>
        <v>0</v>
      </c>
      <c r="Q2044" s="75">
        <v>0</v>
      </c>
      <c r="R2044" s="73">
        <f t="shared" si="929"/>
        <v>0</v>
      </c>
      <c r="S2044" s="76" t="str">
        <f t="shared" si="934"/>
        <v>-</v>
      </c>
      <c r="T2044" s="77">
        <v>0</v>
      </c>
      <c r="U2044" s="78">
        <f t="shared" si="920"/>
        <v>0</v>
      </c>
      <c r="V2044" s="73">
        <f t="shared" si="940"/>
        <v>0</v>
      </c>
      <c r="W2044" s="73">
        <f t="shared" si="935"/>
        <v>0</v>
      </c>
      <c r="X2044" s="76" t="str">
        <f t="shared" si="936"/>
        <v>-</v>
      </c>
      <c r="Y2044" s="73">
        <f t="shared" si="937"/>
        <v>0</v>
      </c>
      <c r="Z2044" s="73">
        <f t="shared" si="938"/>
        <v>0</v>
      </c>
      <c r="AA2044" s="73">
        <f t="shared" si="930"/>
        <v>0</v>
      </c>
      <c r="AB2044" s="73">
        <f t="shared" si="939"/>
        <v>0</v>
      </c>
      <c r="AC2044" s="73">
        <f t="shared" si="931"/>
        <v>0</v>
      </c>
      <c r="AD2044" s="73">
        <f t="shared" si="932"/>
        <v>0</v>
      </c>
      <c r="AE2044" s="73">
        <v>0</v>
      </c>
    </row>
    <row r="2045" spans="1:31" ht="15" customHeight="1">
      <c r="A2045" s="5" t="s">
        <v>108</v>
      </c>
      <c r="B2045" s="6" t="str">
        <f>IFERROR(VLOOKUP(A2045,'Distributor List'!$A$2:$D$77,2,0),"-")</f>
        <v>SKP</v>
      </c>
      <c r="C2045" s="6" t="str">
        <f>IFERROR(VLOOKUP(A2045,'Distributor List'!$A$2:$D$77,3,0),"-")</f>
        <v>Center-1</v>
      </c>
      <c r="D2045" s="6" t="str">
        <f>IFERROR(VLOOKUP(A2045,'Distributor List'!$A$2:$F$77,6,0),"-")</f>
        <v>Pak-1</v>
      </c>
      <c r="E2045" s="6" t="str">
        <f>IFERROR(VLOOKUP(A2045,'Distributor List'!$A$2:$D$77,4,0),"-")</f>
        <v>Distributor</v>
      </c>
      <c r="F2045" s="6" t="str">
        <f>IFERROR(VLOOKUP(H2045,'Price List'!$A$2:$H$109,8,0),"-")</f>
        <v>Medicronis</v>
      </c>
      <c r="G2045" s="6" t="str">
        <f>IFERROR(VLOOKUP(A2045,'Distributor List'!$A$2:$E$77,5,0),"-")</f>
        <v>Usama Ashfaq</v>
      </c>
      <c r="H2045" s="10" t="s">
        <v>191</v>
      </c>
      <c r="I2045" s="58">
        <v>95</v>
      </c>
      <c r="J2045" s="72">
        <v>0</v>
      </c>
      <c r="K2045" s="72">
        <v>321</v>
      </c>
      <c r="L2045" s="73">
        <f t="shared" si="913"/>
        <v>0</v>
      </c>
      <c r="M2045" s="73">
        <f t="shared" si="921"/>
        <v>30495</v>
      </c>
      <c r="N2045" s="74">
        <v>0</v>
      </c>
      <c r="O2045" s="74">
        <f t="shared" si="933"/>
        <v>0</v>
      </c>
      <c r="P2045" s="73">
        <f t="shared" si="928"/>
        <v>0</v>
      </c>
      <c r="Q2045" s="75">
        <v>114.56</v>
      </c>
      <c r="R2045" s="73">
        <f t="shared" si="929"/>
        <v>10883.2</v>
      </c>
      <c r="S2045" s="76">
        <f t="shared" si="934"/>
        <v>0</v>
      </c>
      <c r="T2045" s="77">
        <v>970</v>
      </c>
      <c r="U2045" s="78">
        <f t="shared" si="920"/>
        <v>-970</v>
      </c>
      <c r="V2045" s="73">
        <f t="shared" si="940"/>
        <v>92150</v>
      </c>
      <c r="W2045" s="73">
        <f t="shared" si="935"/>
        <v>-92150</v>
      </c>
      <c r="X2045" s="76">
        <f t="shared" si="936"/>
        <v>-1</v>
      </c>
      <c r="Y2045" s="73">
        <f t="shared" si="937"/>
        <v>0</v>
      </c>
      <c r="Z2045" s="73">
        <f t="shared" si="938"/>
        <v>0</v>
      </c>
      <c r="AA2045" s="73">
        <f t="shared" si="930"/>
        <v>0</v>
      </c>
      <c r="AB2045" s="73">
        <f t="shared" si="939"/>
        <v>321</v>
      </c>
      <c r="AC2045" s="73">
        <f t="shared" si="931"/>
        <v>30495</v>
      </c>
      <c r="AD2045" s="73">
        <f t="shared" si="932"/>
        <v>0</v>
      </c>
      <c r="AE2045" s="73">
        <v>0</v>
      </c>
    </row>
    <row r="2046" spans="1:31" ht="15" customHeight="1">
      <c r="A2046" s="5" t="s">
        <v>108</v>
      </c>
      <c r="B2046" s="6" t="str">
        <f>IFERROR(VLOOKUP(A2046,'Distributor List'!$A$2:$D$77,2,0),"-")</f>
        <v>SKP</v>
      </c>
      <c r="C2046" s="6" t="str">
        <f>IFERROR(VLOOKUP(A2046,'Distributor List'!$A$2:$D$77,3,0),"-")</f>
        <v>Center-1</v>
      </c>
      <c r="D2046" s="6" t="str">
        <f>IFERROR(VLOOKUP(A2046,'Distributor List'!$A$2:$F$77,6,0),"-")</f>
        <v>Pak-1</v>
      </c>
      <c r="E2046" s="6" t="str">
        <f>IFERROR(VLOOKUP(A2046,'Distributor List'!$A$2:$D$77,4,0),"-")</f>
        <v>Distributor</v>
      </c>
      <c r="F2046" s="6" t="str">
        <f>IFERROR(VLOOKUP(H2046,'Price List'!$A$2:$H$109,8,0),"-")</f>
        <v>Medicronis</v>
      </c>
      <c r="G2046" s="6" t="str">
        <f>IFERROR(VLOOKUP(A2046,'Distributor List'!$A$2:$E$77,5,0),"-")</f>
        <v>Usama Ashfaq</v>
      </c>
      <c r="H2046" s="10" t="s">
        <v>192</v>
      </c>
      <c r="I2046" s="58">
        <v>90</v>
      </c>
      <c r="J2046" s="72">
        <v>0</v>
      </c>
      <c r="K2046" s="72">
        <v>13</v>
      </c>
      <c r="L2046" s="73">
        <f t="shared" si="913"/>
        <v>0</v>
      </c>
      <c r="M2046" s="73">
        <f t="shared" si="921"/>
        <v>1170</v>
      </c>
      <c r="N2046" s="74">
        <v>0</v>
      </c>
      <c r="O2046" s="74">
        <f t="shared" si="933"/>
        <v>0</v>
      </c>
      <c r="P2046" s="73">
        <f t="shared" si="928"/>
        <v>0</v>
      </c>
      <c r="Q2046" s="75">
        <v>0</v>
      </c>
      <c r="R2046" s="73">
        <f t="shared" si="929"/>
        <v>0</v>
      </c>
      <c r="S2046" s="76" t="str">
        <f t="shared" si="934"/>
        <v>-</v>
      </c>
      <c r="T2046" s="77">
        <v>0</v>
      </c>
      <c r="U2046" s="78">
        <f t="shared" si="920"/>
        <v>0</v>
      </c>
      <c r="V2046" s="73">
        <f t="shared" si="940"/>
        <v>0</v>
      </c>
      <c r="W2046" s="73">
        <f t="shared" si="935"/>
        <v>0</v>
      </c>
      <c r="X2046" s="76" t="str">
        <f t="shared" si="936"/>
        <v>-</v>
      </c>
      <c r="Y2046" s="73">
        <f t="shared" si="937"/>
        <v>0</v>
      </c>
      <c r="Z2046" s="73">
        <f t="shared" si="938"/>
        <v>0</v>
      </c>
      <c r="AA2046" s="73">
        <f t="shared" si="930"/>
        <v>0</v>
      </c>
      <c r="AB2046" s="73">
        <f t="shared" si="939"/>
        <v>13</v>
      </c>
      <c r="AC2046" s="73">
        <f t="shared" si="931"/>
        <v>1170</v>
      </c>
      <c r="AD2046" s="73">
        <f t="shared" si="932"/>
        <v>0</v>
      </c>
      <c r="AE2046" s="73">
        <v>0</v>
      </c>
    </row>
    <row r="2047" spans="1:31" ht="15" customHeight="1">
      <c r="A2047" s="5" t="s">
        <v>108</v>
      </c>
      <c r="B2047" s="6" t="str">
        <f>IFERROR(VLOOKUP(A2047,'Distributor List'!$A$2:$D$77,2,0),"-")</f>
        <v>SKP</v>
      </c>
      <c r="C2047" s="6" t="str">
        <f>IFERROR(VLOOKUP(A2047,'Distributor List'!$A$2:$D$77,3,0),"-")</f>
        <v>Center-1</v>
      </c>
      <c r="D2047" s="6" t="str">
        <f>IFERROR(VLOOKUP(A2047,'Distributor List'!$A$2:$F$77,6,0),"-")</f>
        <v>Pak-1</v>
      </c>
      <c r="E2047" s="6" t="str">
        <f>IFERROR(VLOOKUP(A2047,'Distributor List'!$A$2:$D$77,4,0),"-")</f>
        <v>Distributor</v>
      </c>
      <c r="F2047" s="6" t="str">
        <f>IFERROR(VLOOKUP(H2047,'Price List'!$A$2:$H$109,8,0),"-")</f>
        <v>Medicronis</v>
      </c>
      <c r="G2047" s="6" t="str">
        <f>IFERROR(VLOOKUP(A2047,'Distributor List'!$A$2:$E$77,5,0),"-")</f>
        <v>Usama Ashfaq</v>
      </c>
      <c r="H2047" s="56" t="s">
        <v>193</v>
      </c>
      <c r="I2047" s="57">
        <v>99</v>
      </c>
      <c r="J2047" s="72">
        <v>0</v>
      </c>
      <c r="K2047" s="72">
        <v>100</v>
      </c>
      <c r="L2047" s="73">
        <f t="shared" si="913"/>
        <v>0</v>
      </c>
      <c r="M2047" s="73">
        <f t="shared" si="921"/>
        <v>9900</v>
      </c>
      <c r="N2047" s="74">
        <v>0</v>
      </c>
      <c r="O2047" s="74">
        <f t="shared" si="933"/>
        <v>0</v>
      </c>
      <c r="P2047" s="73">
        <f t="shared" si="928"/>
        <v>0</v>
      </c>
      <c r="Q2047" s="75">
        <v>126</v>
      </c>
      <c r="R2047" s="73">
        <f t="shared" si="929"/>
        <v>12474</v>
      </c>
      <c r="S2047" s="76">
        <f t="shared" ref="S2047" si="941">IFERROR(L2047/R2047,"-")</f>
        <v>0</v>
      </c>
      <c r="T2047" s="77">
        <v>110</v>
      </c>
      <c r="U2047" s="78">
        <f t="shared" si="920"/>
        <v>-110</v>
      </c>
      <c r="V2047" s="73">
        <f t="shared" si="940"/>
        <v>10890</v>
      </c>
      <c r="W2047" s="73">
        <f t="shared" ref="W2047" si="942">L2047-V2047</f>
        <v>-10890</v>
      </c>
      <c r="X2047" s="76">
        <f t="shared" ref="X2047" si="943">IFERROR(L2047/V2047-1,"-")</f>
        <v>-1</v>
      </c>
      <c r="Y2047" s="73">
        <f t="shared" ref="Y2047" si="944">(J2047)/1*1.5</f>
        <v>0</v>
      </c>
      <c r="Z2047" s="73">
        <f t="shared" ref="Z2047" si="945">IF(Y2047&gt;K2047,Y2047-K2047,0)</f>
        <v>0</v>
      </c>
      <c r="AA2047" s="73">
        <f t="shared" si="930"/>
        <v>0</v>
      </c>
      <c r="AB2047" s="73">
        <f t="shared" ref="AB2047" si="946">IF(Y2047&lt;K2047,K2047-Y2047,0)</f>
        <v>100</v>
      </c>
      <c r="AC2047" s="73">
        <f t="shared" si="931"/>
        <v>9900</v>
      </c>
      <c r="AD2047" s="73">
        <f t="shared" si="932"/>
        <v>0</v>
      </c>
      <c r="AE2047" s="73">
        <v>0</v>
      </c>
    </row>
    <row r="2048" spans="1:31" ht="15" customHeight="1">
      <c r="A2048" s="5" t="s">
        <v>108</v>
      </c>
      <c r="B2048" s="6" t="str">
        <f>IFERROR(VLOOKUP(A2048,'Distributor List'!$A$2:$D$77,2,0),"-")</f>
        <v>SKP</v>
      </c>
      <c r="C2048" s="6" t="str">
        <f>IFERROR(VLOOKUP(A2048,'Distributor List'!$A$2:$D$77,3,0),"-")</f>
        <v>Center-1</v>
      </c>
      <c r="D2048" s="6" t="str">
        <f>IFERROR(VLOOKUP(A2048,'Distributor List'!$A$2:$F$77,6,0),"-")</f>
        <v>Pak-1</v>
      </c>
      <c r="E2048" s="6" t="str">
        <f>IFERROR(VLOOKUP(A2048,'Distributor List'!$A$2:$D$77,4,0),"-")</f>
        <v>Distributor</v>
      </c>
      <c r="F2048" s="6" t="str">
        <f>IFERROR(VLOOKUP(H2048,'Price List'!$A$2:$H$109,8,0),"-")</f>
        <v>Medicronis</v>
      </c>
      <c r="G2048" s="6" t="str">
        <f>IFERROR(VLOOKUP(A2048,'Distributor List'!$A$2:$E$77,5,0),"-")</f>
        <v>Usama Ashfaq</v>
      </c>
      <c r="H2048" s="10" t="s">
        <v>144</v>
      </c>
      <c r="I2048" s="58">
        <v>105</v>
      </c>
      <c r="J2048" s="72">
        <v>0</v>
      </c>
      <c r="K2048" s="72">
        <v>33</v>
      </c>
      <c r="L2048" s="73">
        <f t="shared" si="913"/>
        <v>0</v>
      </c>
      <c r="M2048" s="73">
        <f t="shared" si="921"/>
        <v>3465</v>
      </c>
      <c r="N2048" s="74">
        <v>0</v>
      </c>
      <c r="O2048" s="74">
        <f t="shared" si="933"/>
        <v>0</v>
      </c>
      <c r="P2048" s="73">
        <f t="shared" si="928"/>
        <v>0</v>
      </c>
      <c r="Q2048" s="75">
        <v>0</v>
      </c>
      <c r="R2048" s="73">
        <f t="shared" si="929"/>
        <v>0</v>
      </c>
      <c r="S2048" s="76" t="str">
        <f t="shared" si="934"/>
        <v>-</v>
      </c>
      <c r="T2048" s="77">
        <v>6</v>
      </c>
      <c r="U2048" s="78">
        <f t="shared" si="920"/>
        <v>-6</v>
      </c>
      <c r="V2048" s="73">
        <f t="shared" si="940"/>
        <v>630</v>
      </c>
      <c r="W2048" s="73">
        <f t="shared" si="935"/>
        <v>-630</v>
      </c>
      <c r="X2048" s="76">
        <f t="shared" si="936"/>
        <v>-1</v>
      </c>
      <c r="Y2048" s="73">
        <f t="shared" si="937"/>
        <v>0</v>
      </c>
      <c r="Z2048" s="73">
        <f t="shared" si="938"/>
        <v>0</v>
      </c>
      <c r="AA2048" s="73">
        <f t="shared" si="930"/>
        <v>0</v>
      </c>
      <c r="AB2048" s="73">
        <f t="shared" si="939"/>
        <v>33</v>
      </c>
      <c r="AC2048" s="73">
        <f t="shared" si="931"/>
        <v>3465</v>
      </c>
      <c r="AD2048" s="73">
        <f t="shared" si="932"/>
        <v>0</v>
      </c>
      <c r="AE2048" s="73">
        <v>0</v>
      </c>
    </row>
    <row r="2049" spans="1:31" ht="15" customHeight="1">
      <c r="A2049" s="5" t="s">
        <v>108</v>
      </c>
      <c r="B2049" s="6" t="str">
        <f>IFERROR(VLOOKUP(A2049,'Distributor List'!$A$2:$D$77,2,0),"-")</f>
        <v>SKP</v>
      </c>
      <c r="C2049" s="6" t="str">
        <f>IFERROR(VLOOKUP(A2049,'Distributor List'!$A$2:$D$77,3,0),"-")</f>
        <v>Center-1</v>
      </c>
      <c r="D2049" s="6" t="str">
        <f>IFERROR(VLOOKUP(A2049,'Distributor List'!$A$2:$F$77,6,0),"-")</f>
        <v>Pak-1</v>
      </c>
      <c r="E2049" s="6" t="str">
        <f>IFERROR(VLOOKUP(A2049,'Distributor List'!$A$2:$D$77,4,0),"-")</f>
        <v>Distributor</v>
      </c>
      <c r="F2049" s="6" t="str">
        <f>IFERROR(VLOOKUP(H2049,'Price List'!$A$2:$H$109,8,0),"-")</f>
        <v>Medicronis</v>
      </c>
      <c r="G2049" s="6" t="str">
        <f>IFERROR(VLOOKUP(A2049,'Distributor List'!$A$2:$E$77,5,0),"-")</f>
        <v>Usama Ashfaq</v>
      </c>
      <c r="H2049" s="10" t="s">
        <v>150</v>
      </c>
      <c r="I2049" s="58">
        <v>115</v>
      </c>
      <c r="J2049" s="72">
        <v>0</v>
      </c>
      <c r="K2049" s="72">
        <v>0</v>
      </c>
      <c r="L2049" s="73">
        <f t="shared" si="913"/>
        <v>0</v>
      </c>
      <c r="M2049" s="73">
        <f t="shared" si="921"/>
        <v>0</v>
      </c>
      <c r="N2049" s="74">
        <v>0</v>
      </c>
      <c r="O2049" s="74">
        <f t="shared" si="933"/>
        <v>0</v>
      </c>
      <c r="P2049" s="73">
        <f t="shared" si="928"/>
        <v>0</v>
      </c>
      <c r="Q2049" s="75">
        <v>95.58</v>
      </c>
      <c r="R2049" s="73">
        <f t="shared" si="929"/>
        <v>10991.699999999999</v>
      </c>
      <c r="S2049" s="76">
        <f t="shared" si="934"/>
        <v>0</v>
      </c>
      <c r="T2049" s="77">
        <v>0</v>
      </c>
      <c r="U2049" s="78">
        <f t="shared" si="920"/>
        <v>0</v>
      </c>
      <c r="V2049" s="73">
        <f t="shared" si="940"/>
        <v>0</v>
      </c>
      <c r="W2049" s="73">
        <f t="shared" si="935"/>
        <v>0</v>
      </c>
      <c r="X2049" s="76" t="str">
        <f t="shared" si="936"/>
        <v>-</v>
      </c>
      <c r="Y2049" s="73">
        <f t="shared" si="937"/>
        <v>0</v>
      </c>
      <c r="Z2049" s="73">
        <f t="shared" si="938"/>
        <v>0</v>
      </c>
      <c r="AA2049" s="73">
        <f t="shared" si="930"/>
        <v>0</v>
      </c>
      <c r="AB2049" s="73">
        <f t="shared" si="939"/>
        <v>0</v>
      </c>
      <c r="AC2049" s="73">
        <f t="shared" si="931"/>
        <v>0</v>
      </c>
      <c r="AD2049" s="73">
        <f t="shared" si="932"/>
        <v>0</v>
      </c>
      <c r="AE2049" s="73">
        <v>0</v>
      </c>
    </row>
    <row r="2050" spans="1:31" ht="15" customHeight="1">
      <c r="A2050" s="5" t="s">
        <v>108</v>
      </c>
      <c r="B2050" s="6" t="str">
        <f>IFERROR(VLOOKUP(A2050,'Distributor List'!$A$2:$D$77,2,0),"-")</f>
        <v>SKP</v>
      </c>
      <c r="C2050" s="6" t="str">
        <f>IFERROR(VLOOKUP(A2050,'Distributor List'!$A$2:$D$77,3,0),"-")</f>
        <v>Center-1</v>
      </c>
      <c r="D2050" s="6" t="str">
        <f>IFERROR(VLOOKUP(A2050,'Distributor List'!$A$2:$F$77,6,0),"-")</f>
        <v>Pak-1</v>
      </c>
      <c r="E2050" s="6" t="str">
        <f>IFERROR(VLOOKUP(A2050,'Distributor List'!$A$2:$D$77,4,0),"-")</f>
        <v>Distributor</v>
      </c>
      <c r="F2050" s="6" t="str">
        <f>IFERROR(VLOOKUP(H2050,'Price List'!$A$2:$H$109,8,0),"-")</f>
        <v>Medicronis</v>
      </c>
      <c r="G2050" s="6" t="str">
        <f>IFERROR(VLOOKUP(A2050,'Distributor List'!$A$2:$E$77,5,0),"-")</f>
        <v>Usama Ashfaq</v>
      </c>
      <c r="H2050" s="10" t="s">
        <v>194</v>
      </c>
      <c r="I2050" s="58">
        <v>105</v>
      </c>
      <c r="J2050" s="72">
        <v>0</v>
      </c>
      <c r="K2050" s="72">
        <v>4</v>
      </c>
      <c r="L2050" s="73">
        <f t="shared" si="913"/>
        <v>0</v>
      </c>
      <c r="M2050" s="73">
        <f t="shared" si="921"/>
        <v>420</v>
      </c>
      <c r="N2050" s="74">
        <v>0</v>
      </c>
      <c r="O2050" s="74">
        <f t="shared" si="933"/>
        <v>0</v>
      </c>
      <c r="P2050" s="73">
        <f t="shared" si="928"/>
        <v>0</v>
      </c>
      <c r="Q2050" s="75">
        <v>105.16500000000001</v>
      </c>
      <c r="R2050" s="73">
        <f t="shared" si="929"/>
        <v>11042.325000000001</v>
      </c>
      <c r="S2050" s="76">
        <f t="shared" si="934"/>
        <v>0</v>
      </c>
      <c r="T2050" s="77">
        <v>0</v>
      </c>
      <c r="U2050" s="78">
        <f t="shared" si="920"/>
        <v>0</v>
      </c>
      <c r="V2050" s="73">
        <f t="shared" si="940"/>
        <v>0</v>
      </c>
      <c r="W2050" s="73">
        <f t="shared" si="935"/>
        <v>0</v>
      </c>
      <c r="X2050" s="76" t="str">
        <f t="shared" si="936"/>
        <v>-</v>
      </c>
      <c r="Y2050" s="73">
        <f t="shared" si="937"/>
        <v>0</v>
      </c>
      <c r="Z2050" s="73">
        <f t="shared" si="938"/>
        <v>0</v>
      </c>
      <c r="AA2050" s="73">
        <f t="shared" si="930"/>
        <v>0</v>
      </c>
      <c r="AB2050" s="73">
        <f t="shared" si="939"/>
        <v>4</v>
      </c>
      <c r="AC2050" s="73">
        <f t="shared" si="931"/>
        <v>420</v>
      </c>
      <c r="AD2050" s="73">
        <f t="shared" si="932"/>
        <v>0</v>
      </c>
      <c r="AE2050" s="73">
        <v>0</v>
      </c>
    </row>
    <row r="2051" spans="1:31" ht="15" customHeight="1">
      <c r="A2051" s="5" t="s">
        <v>108</v>
      </c>
      <c r="B2051" s="6" t="str">
        <f>IFERROR(VLOOKUP(A2051,'Distributor List'!$A$2:$D$77,2,0),"-")</f>
        <v>SKP</v>
      </c>
      <c r="C2051" s="6" t="str">
        <f>IFERROR(VLOOKUP(A2051,'Distributor List'!$A$2:$D$77,3,0),"-")</f>
        <v>Center-1</v>
      </c>
      <c r="D2051" s="6" t="str">
        <f>IFERROR(VLOOKUP(A2051,'Distributor List'!$A$2:$F$77,6,0),"-")</f>
        <v>Pak-1</v>
      </c>
      <c r="E2051" s="6" t="str">
        <f>IFERROR(VLOOKUP(A2051,'Distributor List'!$A$2:$D$77,4,0),"-")</f>
        <v>Distributor</v>
      </c>
      <c r="F2051" s="6" t="str">
        <f>IFERROR(VLOOKUP(H2051,'Price List'!$A$2:$H$109,8,0),"-")</f>
        <v>Transformer</v>
      </c>
      <c r="G2051" s="6" t="str">
        <f>IFERROR(VLOOKUP(A2051,'Distributor List'!$A$2:$E$77,5,0),"-")</f>
        <v>Usama Ashfaq</v>
      </c>
      <c r="H2051" s="10" t="s">
        <v>195</v>
      </c>
      <c r="I2051" s="58">
        <v>552.5</v>
      </c>
      <c r="J2051" s="72">
        <v>0</v>
      </c>
      <c r="K2051" s="72">
        <v>0</v>
      </c>
      <c r="L2051" s="73">
        <f t="shared" si="913"/>
        <v>0</v>
      </c>
      <c r="M2051" s="73">
        <f t="shared" si="921"/>
        <v>0</v>
      </c>
      <c r="N2051" s="74">
        <v>0</v>
      </c>
      <c r="O2051" s="74">
        <f t="shared" si="933"/>
        <v>0</v>
      </c>
      <c r="P2051" s="73">
        <f t="shared" si="928"/>
        <v>0</v>
      </c>
      <c r="Q2051" s="75">
        <v>0</v>
      </c>
      <c r="R2051" s="73">
        <f t="shared" si="929"/>
        <v>0</v>
      </c>
      <c r="S2051" s="76" t="str">
        <f t="shared" si="934"/>
        <v>-</v>
      </c>
      <c r="T2051" s="77">
        <v>0</v>
      </c>
      <c r="U2051" s="78">
        <f t="shared" si="920"/>
        <v>0</v>
      </c>
      <c r="V2051" s="73">
        <f t="shared" si="940"/>
        <v>0</v>
      </c>
      <c r="W2051" s="73">
        <f t="shared" si="935"/>
        <v>0</v>
      </c>
      <c r="X2051" s="76" t="str">
        <f t="shared" si="936"/>
        <v>-</v>
      </c>
      <c r="Y2051" s="73">
        <f t="shared" si="937"/>
        <v>0</v>
      </c>
      <c r="Z2051" s="73">
        <f t="shared" si="938"/>
        <v>0</v>
      </c>
      <c r="AA2051" s="73">
        <f t="shared" si="930"/>
        <v>0</v>
      </c>
      <c r="AB2051" s="73">
        <f t="shared" si="939"/>
        <v>0</v>
      </c>
      <c r="AC2051" s="73">
        <f t="shared" si="931"/>
        <v>0</v>
      </c>
      <c r="AD2051" s="73">
        <f t="shared" si="932"/>
        <v>0</v>
      </c>
      <c r="AE2051" s="73">
        <v>0</v>
      </c>
    </row>
    <row r="2052" spans="1:31" ht="15" customHeight="1">
      <c r="A2052" s="5" t="s">
        <v>108</v>
      </c>
      <c r="B2052" s="6" t="str">
        <f>IFERROR(VLOOKUP(A2052,'Distributor List'!$A$2:$D$77,2,0),"-")</f>
        <v>SKP</v>
      </c>
      <c r="C2052" s="6" t="str">
        <f>IFERROR(VLOOKUP(A2052,'Distributor List'!$A$2:$D$77,3,0),"-")</f>
        <v>Center-1</v>
      </c>
      <c r="D2052" s="6" t="str">
        <f>IFERROR(VLOOKUP(A2052,'Distributor List'!$A$2:$F$77,6,0),"-")</f>
        <v>Pak-1</v>
      </c>
      <c r="E2052" s="6" t="str">
        <f>IFERROR(VLOOKUP(A2052,'Distributor List'!$A$2:$D$77,4,0),"-")</f>
        <v>Distributor</v>
      </c>
      <c r="F2052" s="6" t="str">
        <f>IFERROR(VLOOKUP(H2052,'Price List'!$A$2:$H$109,8,0),"-")</f>
        <v>Transformer</v>
      </c>
      <c r="G2052" s="6" t="str">
        <f>IFERROR(VLOOKUP(A2052,'Distributor List'!$A$2:$E$77,5,0),"-")</f>
        <v>Usama Ashfaq</v>
      </c>
      <c r="H2052" s="10" t="s">
        <v>196</v>
      </c>
      <c r="I2052" s="58">
        <v>125</v>
      </c>
      <c r="J2052" s="72">
        <v>0</v>
      </c>
      <c r="K2052" s="72">
        <v>0</v>
      </c>
      <c r="L2052" s="73">
        <f t="shared" si="913"/>
        <v>0</v>
      </c>
      <c r="M2052" s="73">
        <f t="shared" si="921"/>
        <v>0</v>
      </c>
      <c r="N2052" s="74">
        <v>0</v>
      </c>
      <c r="O2052" s="74">
        <f t="shared" si="933"/>
        <v>0</v>
      </c>
      <c r="P2052" s="73">
        <f t="shared" si="928"/>
        <v>0</v>
      </c>
      <c r="Q2052" s="75">
        <v>0</v>
      </c>
      <c r="R2052" s="73">
        <f t="shared" si="929"/>
        <v>0</v>
      </c>
      <c r="S2052" s="76" t="str">
        <f t="shared" si="934"/>
        <v>-</v>
      </c>
      <c r="T2052" s="77">
        <v>0</v>
      </c>
      <c r="U2052" s="78">
        <f t="shared" si="920"/>
        <v>0</v>
      </c>
      <c r="V2052" s="73">
        <f t="shared" si="940"/>
        <v>0</v>
      </c>
      <c r="W2052" s="73">
        <f t="shared" si="935"/>
        <v>0</v>
      </c>
      <c r="X2052" s="76" t="str">
        <f t="shared" si="936"/>
        <v>-</v>
      </c>
      <c r="Y2052" s="73">
        <f t="shared" si="937"/>
        <v>0</v>
      </c>
      <c r="Z2052" s="73">
        <f t="shared" si="938"/>
        <v>0</v>
      </c>
      <c r="AA2052" s="73">
        <f t="shared" si="930"/>
        <v>0</v>
      </c>
      <c r="AB2052" s="73">
        <f t="shared" si="939"/>
        <v>0</v>
      </c>
      <c r="AC2052" s="73">
        <f t="shared" si="931"/>
        <v>0</v>
      </c>
      <c r="AD2052" s="73">
        <f t="shared" si="932"/>
        <v>0</v>
      </c>
      <c r="AE2052" s="73">
        <v>0</v>
      </c>
    </row>
    <row r="2053" spans="1:31" ht="15" customHeight="1">
      <c r="A2053" s="5" t="s">
        <v>108</v>
      </c>
      <c r="B2053" s="6" t="str">
        <f>IFERROR(VLOOKUP(A2053,'Distributor List'!$A$2:$D$77,2,0),"-")</f>
        <v>SKP</v>
      </c>
      <c r="C2053" s="6" t="str">
        <f>IFERROR(VLOOKUP(A2053,'Distributor List'!$A$2:$D$77,3,0),"-")</f>
        <v>Center-1</v>
      </c>
      <c r="D2053" s="6" t="str">
        <f>IFERROR(VLOOKUP(A2053,'Distributor List'!$A$2:$F$77,6,0),"-")</f>
        <v>Pak-1</v>
      </c>
      <c r="E2053" s="6" t="str">
        <f>IFERROR(VLOOKUP(A2053,'Distributor List'!$A$2:$D$77,4,0),"-")</f>
        <v>Distributor</v>
      </c>
      <c r="F2053" s="6" t="str">
        <f>IFERROR(VLOOKUP(H2053,'Price List'!$A$2:$H$109,8,0),"-")</f>
        <v>Medicronis</v>
      </c>
      <c r="G2053" s="6" t="str">
        <f>IFERROR(VLOOKUP(A2053,'Distributor List'!$A$2:$E$77,5,0),"-")</f>
        <v>Usama Ashfaq</v>
      </c>
      <c r="H2053" s="10" t="s">
        <v>142</v>
      </c>
      <c r="I2053" s="58">
        <v>102</v>
      </c>
      <c r="J2053" s="72">
        <v>0</v>
      </c>
      <c r="K2053" s="72">
        <v>98</v>
      </c>
      <c r="L2053" s="73">
        <f t="shared" ref="L2053:L2116" si="947">J2053*I2053</f>
        <v>0</v>
      </c>
      <c r="M2053" s="73">
        <f t="shared" si="921"/>
        <v>9996</v>
      </c>
      <c r="N2053" s="74">
        <v>0</v>
      </c>
      <c r="O2053" s="74">
        <f t="shared" si="933"/>
        <v>0</v>
      </c>
      <c r="P2053" s="73">
        <f t="shared" si="928"/>
        <v>0</v>
      </c>
      <c r="Q2053" s="75">
        <v>588.24</v>
      </c>
      <c r="R2053" s="73">
        <f t="shared" si="929"/>
        <v>60000.480000000003</v>
      </c>
      <c r="S2053" s="76">
        <f t="shared" si="934"/>
        <v>0</v>
      </c>
      <c r="T2053" s="77">
        <v>5</v>
      </c>
      <c r="U2053" s="78">
        <f t="shared" si="920"/>
        <v>-5</v>
      </c>
      <c r="V2053" s="73">
        <f t="shared" si="940"/>
        <v>510</v>
      </c>
      <c r="W2053" s="73">
        <f t="shared" si="935"/>
        <v>-510</v>
      </c>
      <c r="X2053" s="76">
        <f t="shared" si="936"/>
        <v>-1</v>
      </c>
      <c r="Y2053" s="73">
        <f t="shared" si="937"/>
        <v>0</v>
      </c>
      <c r="Z2053" s="73">
        <f t="shared" si="938"/>
        <v>0</v>
      </c>
      <c r="AA2053" s="73">
        <f t="shared" si="930"/>
        <v>0</v>
      </c>
      <c r="AB2053" s="73">
        <f t="shared" si="939"/>
        <v>98</v>
      </c>
      <c r="AC2053" s="73">
        <f t="shared" si="931"/>
        <v>9996</v>
      </c>
      <c r="AD2053" s="73">
        <f t="shared" si="932"/>
        <v>0</v>
      </c>
      <c r="AE2053" s="73">
        <v>0</v>
      </c>
    </row>
    <row r="2054" spans="1:31" ht="15" customHeight="1">
      <c r="A2054" s="5" t="s">
        <v>108</v>
      </c>
      <c r="B2054" s="6" t="str">
        <f>IFERROR(VLOOKUP(A2054,'Distributor List'!$A$2:$D$77,2,0),"-")</f>
        <v>SKP</v>
      </c>
      <c r="C2054" s="6" t="str">
        <f>IFERROR(VLOOKUP(A2054,'Distributor List'!$A$2:$D$77,3,0),"-")</f>
        <v>Center-1</v>
      </c>
      <c r="D2054" s="6" t="str">
        <f>IFERROR(VLOOKUP(A2054,'Distributor List'!$A$2:$F$77,6,0),"-")</f>
        <v>Pak-1</v>
      </c>
      <c r="E2054" s="6" t="str">
        <f>IFERROR(VLOOKUP(A2054,'Distributor List'!$A$2:$D$77,4,0),"-")</f>
        <v>Distributor</v>
      </c>
      <c r="F2054" s="6" t="str">
        <f>IFERROR(VLOOKUP(H2054,'Price List'!$A$2:$H$109,8,0),"-")</f>
        <v>Medicronis</v>
      </c>
      <c r="G2054" s="6" t="str">
        <f>IFERROR(VLOOKUP(A2054,'Distributor List'!$A$2:$E$77,5,0),"-")</f>
        <v>Usama Ashfaq</v>
      </c>
      <c r="H2054" s="10" t="s">
        <v>197</v>
      </c>
      <c r="I2054" s="58">
        <v>53</v>
      </c>
      <c r="J2054" s="72">
        <v>0</v>
      </c>
      <c r="K2054" s="72">
        <v>192</v>
      </c>
      <c r="L2054" s="73">
        <f t="shared" si="947"/>
        <v>0</v>
      </c>
      <c r="M2054" s="73">
        <f t="shared" si="921"/>
        <v>10176</v>
      </c>
      <c r="N2054" s="74">
        <v>0</v>
      </c>
      <c r="O2054" s="74">
        <f t="shared" si="933"/>
        <v>0</v>
      </c>
      <c r="P2054" s="73">
        <f t="shared" si="928"/>
        <v>0</v>
      </c>
      <c r="Q2054" s="75">
        <v>0</v>
      </c>
      <c r="R2054" s="73">
        <f t="shared" si="929"/>
        <v>0</v>
      </c>
      <c r="S2054" s="76" t="str">
        <f t="shared" si="934"/>
        <v>-</v>
      </c>
      <c r="T2054" s="77">
        <v>0</v>
      </c>
      <c r="U2054" s="78">
        <f t="shared" si="920"/>
        <v>0</v>
      </c>
      <c r="V2054" s="73">
        <f t="shared" si="940"/>
        <v>0</v>
      </c>
      <c r="W2054" s="73">
        <f t="shared" si="935"/>
        <v>0</v>
      </c>
      <c r="X2054" s="76" t="str">
        <f t="shared" si="936"/>
        <v>-</v>
      </c>
      <c r="Y2054" s="73">
        <f t="shared" si="937"/>
        <v>0</v>
      </c>
      <c r="Z2054" s="73">
        <f t="shared" si="938"/>
        <v>0</v>
      </c>
      <c r="AA2054" s="73">
        <f t="shared" si="930"/>
        <v>0</v>
      </c>
      <c r="AB2054" s="73">
        <f t="shared" si="939"/>
        <v>192</v>
      </c>
      <c r="AC2054" s="73">
        <f t="shared" si="931"/>
        <v>10176</v>
      </c>
      <c r="AD2054" s="73">
        <f t="shared" si="932"/>
        <v>0</v>
      </c>
      <c r="AE2054" s="73">
        <v>0</v>
      </c>
    </row>
    <row r="2055" spans="1:31" ht="15" customHeight="1">
      <c r="A2055" s="5" t="s">
        <v>108</v>
      </c>
      <c r="B2055" s="6" t="str">
        <f>IFERROR(VLOOKUP(A2055,'Distributor List'!$A$2:$D$77,2,0),"-")</f>
        <v>SKP</v>
      </c>
      <c r="C2055" s="6" t="str">
        <f>IFERROR(VLOOKUP(A2055,'Distributor List'!$A$2:$D$77,3,0),"-")</f>
        <v>Center-1</v>
      </c>
      <c r="D2055" s="6" t="str">
        <f>IFERROR(VLOOKUP(A2055,'Distributor List'!$A$2:$F$77,6,0),"-")</f>
        <v>Pak-1</v>
      </c>
      <c r="E2055" s="6" t="str">
        <f>IFERROR(VLOOKUP(A2055,'Distributor List'!$A$2:$D$77,4,0),"-")</f>
        <v>Distributor</v>
      </c>
      <c r="F2055" s="6" t="str">
        <f>IFERROR(VLOOKUP(H2055,'Price List'!$A$2:$H$109,8,0),"-")</f>
        <v>Medicronis</v>
      </c>
      <c r="G2055" s="6" t="str">
        <f>IFERROR(VLOOKUP(A2055,'Distributor List'!$A$2:$E$77,5,0),"-")</f>
        <v>Usama Ashfaq</v>
      </c>
      <c r="H2055" s="10" t="s">
        <v>198</v>
      </c>
      <c r="I2055" s="58">
        <v>69</v>
      </c>
      <c r="J2055" s="72">
        <v>0</v>
      </c>
      <c r="K2055" s="72">
        <v>0</v>
      </c>
      <c r="L2055" s="73">
        <f t="shared" si="947"/>
        <v>0</v>
      </c>
      <c r="M2055" s="73">
        <f t="shared" si="921"/>
        <v>0</v>
      </c>
      <c r="N2055" s="74">
        <v>0</v>
      </c>
      <c r="O2055" s="74">
        <f t="shared" si="933"/>
        <v>0</v>
      </c>
      <c r="P2055" s="73">
        <f t="shared" si="928"/>
        <v>0</v>
      </c>
      <c r="Q2055" s="75">
        <v>0</v>
      </c>
      <c r="R2055" s="73">
        <f t="shared" si="929"/>
        <v>0</v>
      </c>
      <c r="S2055" s="76" t="str">
        <f t="shared" si="934"/>
        <v>-</v>
      </c>
      <c r="T2055" s="77">
        <v>0</v>
      </c>
      <c r="U2055" s="78">
        <f t="shared" si="920"/>
        <v>0</v>
      </c>
      <c r="V2055" s="73">
        <f t="shared" si="940"/>
        <v>0</v>
      </c>
      <c r="W2055" s="73">
        <f t="shared" si="935"/>
        <v>0</v>
      </c>
      <c r="X2055" s="76" t="str">
        <f t="shared" si="936"/>
        <v>-</v>
      </c>
      <c r="Y2055" s="73">
        <f t="shared" si="937"/>
        <v>0</v>
      </c>
      <c r="Z2055" s="73">
        <f t="shared" si="938"/>
        <v>0</v>
      </c>
      <c r="AA2055" s="73">
        <f t="shared" si="930"/>
        <v>0</v>
      </c>
      <c r="AB2055" s="73">
        <f t="shared" si="939"/>
        <v>0</v>
      </c>
      <c r="AC2055" s="73">
        <f t="shared" si="931"/>
        <v>0</v>
      </c>
      <c r="AD2055" s="73">
        <f t="shared" si="932"/>
        <v>0</v>
      </c>
      <c r="AE2055" s="73">
        <v>0</v>
      </c>
    </row>
    <row r="2056" spans="1:31" ht="15" customHeight="1">
      <c r="A2056" s="5" t="s">
        <v>108</v>
      </c>
      <c r="B2056" s="6" t="str">
        <f>IFERROR(VLOOKUP(A2056,'Distributor List'!$A$2:$D$77,2,0),"-")</f>
        <v>SKP</v>
      </c>
      <c r="C2056" s="6" t="str">
        <f>IFERROR(VLOOKUP(A2056,'Distributor List'!$A$2:$D$77,3,0),"-")</f>
        <v>Center-1</v>
      </c>
      <c r="D2056" s="6" t="str">
        <f>IFERROR(VLOOKUP(A2056,'Distributor List'!$A$2:$F$77,6,0),"-")</f>
        <v>Pak-1</v>
      </c>
      <c r="E2056" s="6" t="str">
        <f>IFERROR(VLOOKUP(A2056,'Distributor List'!$A$2:$D$77,4,0),"-")</f>
        <v>Distributor</v>
      </c>
      <c r="F2056" s="6" t="str">
        <f>IFERROR(VLOOKUP(H2056,'Price List'!$A$2:$H$109,8,0),"-")</f>
        <v>Medicronis</v>
      </c>
      <c r="G2056" s="6" t="str">
        <f>IFERROR(VLOOKUP(A2056,'Distributor List'!$A$2:$E$77,5,0),"-")</f>
        <v>Usama Ashfaq</v>
      </c>
      <c r="H2056" s="10" t="s">
        <v>199</v>
      </c>
      <c r="I2056" s="58">
        <v>90</v>
      </c>
      <c r="J2056" s="72">
        <v>0</v>
      </c>
      <c r="K2056" s="72">
        <v>0</v>
      </c>
      <c r="L2056" s="73">
        <f t="shared" si="947"/>
        <v>0</v>
      </c>
      <c r="M2056" s="73">
        <f t="shared" si="921"/>
        <v>0</v>
      </c>
      <c r="N2056" s="74">
        <v>0</v>
      </c>
      <c r="O2056" s="74">
        <f t="shared" si="933"/>
        <v>0</v>
      </c>
      <c r="P2056" s="73">
        <f t="shared" si="928"/>
        <v>0</v>
      </c>
      <c r="Q2056" s="75">
        <v>0</v>
      </c>
      <c r="R2056" s="73">
        <f t="shared" si="929"/>
        <v>0</v>
      </c>
      <c r="S2056" s="76" t="str">
        <f t="shared" si="934"/>
        <v>-</v>
      </c>
      <c r="T2056" s="77">
        <v>0</v>
      </c>
      <c r="U2056" s="78">
        <f t="shared" ref="U2056:U2105" si="948">J2056-T2056</f>
        <v>0</v>
      </c>
      <c r="V2056" s="73">
        <f t="shared" si="940"/>
        <v>0</v>
      </c>
      <c r="W2056" s="73">
        <f t="shared" si="935"/>
        <v>0</v>
      </c>
      <c r="X2056" s="76" t="str">
        <f t="shared" si="936"/>
        <v>-</v>
      </c>
      <c r="Y2056" s="73">
        <f t="shared" si="937"/>
        <v>0</v>
      </c>
      <c r="Z2056" s="73">
        <f t="shared" si="938"/>
        <v>0</v>
      </c>
      <c r="AA2056" s="73">
        <f t="shared" si="930"/>
        <v>0</v>
      </c>
      <c r="AB2056" s="73">
        <f t="shared" si="939"/>
        <v>0</v>
      </c>
      <c r="AC2056" s="73">
        <f t="shared" si="931"/>
        <v>0</v>
      </c>
      <c r="AD2056" s="73">
        <f t="shared" si="932"/>
        <v>0</v>
      </c>
      <c r="AE2056" s="73">
        <v>0</v>
      </c>
    </row>
    <row r="2057" spans="1:31" ht="15" customHeight="1">
      <c r="A2057" s="5" t="s">
        <v>108</v>
      </c>
      <c r="B2057" s="6" t="str">
        <f>IFERROR(VLOOKUP(A2057,'Distributor List'!$A$2:$D$77,2,0),"-")</f>
        <v>SKP</v>
      </c>
      <c r="C2057" s="6" t="str">
        <f>IFERROR(VLOOKUP(A2057,'Distributor List'!$A$2:$D$77,3,0),"-")</f>
        <v>Center-1</v>
      </c>
      <c r="D2057" s="6" t="str">
        <f>IFERROR(VLOOKUP(A2057,'Distributor List'!$A$2:$F$77,6,0),"-")</f>
        <v>Pak-1</v>
      </c>
      <c r="E2057" s="6" t="str">
        <f>IFERROR(VLOOKUP(A2057,'Distributor List'!$A$2:$D$77,4,0),"-")</f>
        <v>Distributor</v>
      </c>
      <c r="F2057" s="6" t="str">
        <f>IFERROR(VLOOKUP(H2057,'Price List'!$A$2:$H$109,8,0),"-")</f>
        <v>Medicronis</v>
      </c>
      <c r="G2057" s="6" t="str">
        <f>IFERROR(VLOOKUP(A2057,'Distributor List'!$A$2:$E$77,5,0),"-")</f>
        <v>Usama Ashfaq</v>
      </c>
      <c r="H2057" s="10" t="s">
        <v>200</v>
      </c>
      <c r="I2057" s="58">
        <v>110</v>
      </c>
      <c r="J2057" s="72">
        <v>0</v>
      </c>
      <c r="K2057" s="72">
        <v>178</v>
      </c>
      <c r="L2057" s="73">
        <f t="shared" si="947"/>
        <v>0</v>
      </c>
      <c r="M2057" s="73">
        <f t="shared" si="921"/>
        <v>19580</v>
      </c>
      <c r="N2057" s="74">
        <v>0</v>
      </c>
      <c r="O2057" s="74">
        <f t="shared" si="933"/>
        <v>0</v>
      </c>
      <c r="P2057" s="73">
        <f t="shared" si="928"/>
        <v>0</v>
      </c>
      <c r="Q2057" s="75">
        <v>45.96</v>
      </c>
      <c r="R2057" s="73">
        <f t="shared" si="929"/>
        <v>5055.6000000000004</v>
      </c>
      <c r="S2057" s="76">
        <f t="shared" si="934"/>
        <v>0</v>
      </c>
      <c r="T2057" s="77">
        <v>20</v>
      </c>
      <c r="U2057" s="78">
        <f t="shared" si="948"/>
        <v>-20</v>
      </c>
      <c r="V2057" s="73">
        <f t="shared" si="940"/>
        <v>2200</v>
      </c>
      <c r="W2057" s="73">
        <f t="shared" si="935"/>
        <v>-2200</v>
      </c>
      <c r="X2057" s="76">
        <f t="shared" si="936"/>
        <v>-1</v>
      </c>
      <c r="Y2057" s="73">
        <f t="shared" si="937"/>
        <v>0</v>
      </c>
      <c r="Z2057" s="73">
        <f t="shared" si="938"/>
        <v>0</v>
      </c>
      <c r="AA2057" s="73">
        <f t="shared" si="930"/>
        <v>0</v>
      </c>
      <c r="AB2057" s="73">
        <f t="shared" si="939"/>
        <v>178</v>
      </c>
      <c r="AC2057" s="73">
        <f t="shared" si="931"/>
        <v>19580</v>
      </c>
      <c r="AD2057" s="73">
        <f t="shared" si="932"/>
        <v>0</v>
      </c>
      <c r="AE2057" s="73">
        <v>0</v>
      </c>
    </row>
    <row r="2058" spans="1:31" ht="15" customHeight="1">
      <c r="A2058" s="5" t="s">
        <v>108</v>
      </c>
      <c r="B2058" s="6" t="str">
        <f>IFERROR(VLOOKUP(A2058,'Distributor List'!$A$2:$D$77,2,0),"-")</f>
        <v>SKP</v>
      </c>
      <c r="C2058" s="6" t="str">
        <f>IFERROR(VLOOKUP(A2058,'Distributor List'!$A$2:$D$77,3,0),"-")</f>
        <v>Center-1</v>
      </c>
      <c r="D2058" s="6" t="str">
        <f>IFERROR(VLOOKUP(A2058,'Distributor List'!$A$2:$F$77,6,0),"-")</f>
        <v>Pak-1</v>
      </c>
      <c r="E2058" s="6" t="str">
        <f>IFERROR(VLOOKUP(A2058,'Distributor List'!$A$2:$D$77,4,0),"-")</f>
        <v>Distributor</v>
      </c>
      <c r="F2058" s="6" t="str">
        <f>IFERROR(VLOOKUP(H2058,'Price List'!$A$2:$H$109,8,0),"-")</f>
        <v>Medicronis</v>
      </c>
      <c r="G2058" s="6" t="str">
        <f>IFERROR(VLOOKUP(A2058,'Distributor List'!$A$2:$E$77,5,0),"-")</f>
        <v>Usama Ashfaq</v>
      </c>
      <c r="H2058" s="56" t="s">
        <v>145</v>
      </c>
      <c r="I2058" s="57">
        <v>105</v>
      </c>
      <c r="J2058" s="72">
        <v>10</v>
      </c>
      <c r="K2058" s="72">
        <v>114</v>
      </c>
      <c r="L2058" s="73">
        <f t="shared" si="947"/>
        <v>1050</v>
      </c>
      <c r="M2058" s="73">
        <f t="shared" si="921"/>
        <v>11970</v>
      </c>
      <c r="N2058" s="74">
        <v>10</v>
      </c>
      <c r="O2058" s="74">
        <f t="shared" si="933"/>
        <v>1050</v>
      </c>
      <c r="P2058" s="73">
        <f t="shared" si="928"/>
        <v>0</v>
      </c>
      <c r="Q2058" s="75">
        <v>324</v>
      </c>
      <c r="R2058" s="73">
        <f t="shared" si="929"/>
        <v>34020</v>
      </c>
      <c r="S2058" s="76">
        <f t="shared" si="934"/>
        <v>3.0864197530864196E-2</v>
      </c>
      <c r="T2058" s="77">
        <v>62</v>
      </c>
      <c r="U2058" s="78">
        <f t="shared" si="948"/>
        <v>-52</v>
      </c>
      <c r="V2058" s="73">
        <f t="shared" si="940"/>
        <v>6510</v>
      </c>
      <c r="W2058" s="73">
        <f t="shared" si="935"/>
        <v>-5460</v>
      </c>
      <c r="X2058" s="76">
        <f t="shared" si="936"/>
        <v>-0.83870967741935487</v>
      </c>
      <c r="Y2058" s="73">
        <f t="shared" si="937"/>
        <v>15</v>
      </c>
      <c r="Z2058" s="73">
        <f t="shared" si="938"/>
        <v>0</v>
      </c>
      <c r="AA2058" s="73">
        <f t="shared" si="930"/>
        <v>0</v>
      </c>
      <c r="AB2058" s="73">
        <f t="shared" si="939"/>
        <v>99</v>
      </c>
      <c r="AC2058" s="73">
        <f t="shared" si="931"/>
        <v>10395</v>
      </c>
      <c r="AD2058" s="73">
        <f t="shared" si="932"/>
        <v>1575</v>
      </c>
      <c r="AE2058" s="73">
        <v>0</v>
      </c>
    </row>
    <row r="2059" spans="1:31" ht="15" customHeight="1">
      <c r="A2059" s="5" t="s">
        <v>108</v>
      </c>
      <c r="B2059" s="6" t="str">
        <f>IFERROR(VLOOKUP(A2059,'Distributor List'!$A$2:$D$77,2,0),"-")</f>
        <v>SKP</v>
      </c>
      <c r="C2059" s="6" t="str">
        <f>IFERROR(VLOOKUP(A2059,'Distributor List'!$A$2:$D$77,3,0),"-")</f>
        <v>Center-1</v>
      </c>
      <c r="D2059" s="6" t="str">
        <f>IFERROR(VLOOKUP(A2059,'Distributor List'!$A$2:$F$77,6,0),"-")</f>
        <v>Pak-1</v>
      </c>
      <c r="E2059" s="6" t="str">
        <f>IFERROR(VLOOKUP(A2059,'Distributor List'!$A$2:$D$77,4,0),"-")</f>
        <v>Distributor</v>
      </c>
      <c r="F2059" s="6" t="str">
        <f>IFERROR(VLOOKUP(H2059,'Price List'!$A$2:$H$109,8,0),"-")</f>
        <v>Medicronis</v>
      </c>
      <c r="G2059" s="6" t="str">
        <f>IFERROR(VLOOKUP(A2059,'Distributor List'!$A$2:$E$77,5,0),"-")</f>
        <v>Usama Ashfaq</v>
      </c>
      <c r="H2059" s="56" t="s">
        <v>201</v>
      </c>
      <c r="I2059" s="57">
        <v>120</v>
      </c>
      <c r="J2059" s="72">
        <v>3</v>
      </c>
      <c r="K2059" s="72">
        <v>160</v>
      </c>
      <c r="L2059" s="73">
        <f t="shared" si="947"/>
        <v>360</v>
      </c>
      <c r="M2059" s="73">
        <f t="shared" si="921"/>
        <v>19200</v>
      </c>
      <c r="N2059" s="74">
        <v>3</v>
      </c>
      <c r="O2059" s="74">
        <f t="shared" si="933"/>
        <v>360</v>
      </c>
      <c r="P2059" s="73">
        <f t="shared" si="928"/>
        <v>0</v>
      </c>
      <c r="Q2059" s="75">
        <v>43.02</v>
      </c>
      <c r="R2059" s="73">
        <f t="shared" si="929"/>
        <v>5162.4000000000005</v>
      </c>
      <c r="S2059" s="76">
        <f t="shared" si="934"/>
        <v>6.9735006973500685E-2</v>
      </c>
      <c r="T2059" s="77">
        <v>0</v>
      </c>
      <c r="U2059" s="78">
        <f t="shared" si="948"/>
        <v>3</v>
      </c>
      <c r="V2059" s="73">
        <f t="shared" si="940"/>
        <v>0</v>
      </c>
      <c r="W2059" s="73">
        <f t="shared" si="935"/>
        <v>360</v>
      </c>
      <c r="X2059" s="76" t="str">
        <f t="shared" si="936"/>
        <v>-</v>
      </c>
      <c r="Y2059" s="73">
        <f t="shared" si="937"/>
        <v>4.5</v>
      </c>
      <c r="Z2059" s="73">
        <f t="shared" si="938"/>
        <v>0</v>
      </c>
      <c r="AA2059" s="73">
        <f t="shared" si="930"/>
        <v>0</v>
      </c>
      <c r="AB2059" s="73">
        <f t="shared" si="939"/>
        <v>155.5</v>
      </c>
      <c r="AC2059" s="73">
        <f t="shared" si="931"/>
        <v>18660</v>
      </c>
      <c r="AD2059" s="73">
        <f t="shared" si="932"/>
        <v>540</v>
      </c>
      <c r="AE2059" s="73">
        <v>0</v>
      </c>
    </row>
    <row r="2060" spans="1:31" ht="15" customHeight="1">
      <c r="A2060" s="5" t="s">
        <v>108</v>
      </c>
      <c r="B2060" s="6" t="str">
        <f>IFERROR(VLOOKUP(A2060,'Distributor List'!$A$2:$D$77,2,0),"-")</f>
        <v>SKP</v>
      </c>
      <c r="C2060" s="6" t="str">
        <f>IFERROR(VLOOKUP(A2060,'Distributor List'!$A$2:$D$77,3,0),"-")</f>
        <v>Center-1</v>
      </c>
      <c r="D2060" s="6" t="str">
        <f>IFERROR(VLOOKUP(A2060,'Distributor List'!$A$2:$F$77,6,0),"-")</f>
        <v>Pak-1</v>
      </c>
      <c r="E2060" s="6" t="str">
        <f>IFERROR(VLOOKUP(A2060,'Distributor List'!$A$2:$D$77,4,0),"-")</f>
        <v>Distributor</v>
      </c>
      <c r="F2060" s="6" t="str">
        <f>IFERROR(VLOOKUP(H2060,'Price List'!$A$2:$H$109,8,0),"-")</f>
        <v>Medicronis</v>
      </c>
      <c r="G2060" s="6" t="str">
        <f>IFERROR(VLOOKUP(A2060,'Distributor List'!$A$2:$E$77,5,0),"-")</f>
        <v>Usama Ashfaq</v>
      </c>
      <c r="H2060" s="10" t="s">
        <v>202</v>
      </c>
      <c r="I2060" s="55">
        <v>150</v>
      </c>
      <c r="J2060" s="72">
        <v>0</v>
      </c>
      <c r="K2060" s="72">
        <v>22</v>
      </c>
      <c r="L2060" s="73">
        <f t="shared" si="947"/>
        <v>0</v>
      </c>
      <c r="M2060" s="73">
        <f t="shared" si="921"/>
        <v>3300</v>
      </c>
      <c r="N2060" s="74">
        <v>0</v>
      </c>
      <c r="O2060" s="74">
        <f t="shared" si="933"/>
        <v>0</v>
      </c>
      <c r="P2060" s="73">
        <f t="shared" si="928"/>
        <v>0</v>
      </c>
      <c r="Q2060" s="75">
        <v>59.85</v>
      </c>
      <c r="R2060" s="73">
        <f t="shared" si="929"/>
        <v>8977.5</v>
      </c>
      <c r="S2060" s="76">
        <f t="shared" si="934"/>
        <v>0</v>
      </c>
      <c r="T2060" s="77">
        <v>8</v>
      </c>
      <c r="U2060" s="78">
        <f t="shared" si="948"/>
        <v>-8</v>
      </c>
      <c r="V2060" s="73">
        <f t="shared" si="940"/>
        <v>1200</v>
      </c>
      <c r="W2060" s="73">
        <f t="shared" si="935"/>
        <v>-1200</v>
      </c>
      <c r="X2060" s="76">
        <f t="shared" si="936"/>
        <v>-1</v>
      </c>
      <c r="Y2060" s="73">
        <f t="shared" si="937"/>
        <v>0</v>
      </c>
      <c r="Z2060" s="73">
        <f t="shared" si="938"/>
        <v>0</v>
      </c>
      <c r="AA2060" s="73">
        <f t="shared" si="930"/>
        <v>0</v>
      </c>
      <c r="AB2060" s="73">
        <f t="shared" si="939"/>
        <v>22</v>
      </c>
      <c r="AC2060" s="73">
        <f t="shared" si="931"/>
        <v>3300</v>
      </c>
      <c r="AD2060" s="73">
        <f t="shared" si="932"/>
        <v>0</v>
      </c>
      <c r="AE2060" s="73">
        <v>0</v>
      </c>
    </row>
    <row r="2061" spans="1:31" ht="15" customHeight="1">
      <c r="A2061" s="5" t="s">
        <v>108</v>
      </c>
      <c r="B2061" s="6" t="str">
        <f>IFERROR(VLOOKUP(A2061,'Distributor List'!$A$2:$D$77,2,0),"-")</f>
        <v>SKP</v>
      </c>
      <c r="C2061" s="6" t="str">
        <f>IFERROR(VLOOKUP(A2061,'Distributor List'!$A$2:$D$77,3,0),"-")</f>
        <v>Center-1</v>
      </c>
      <c r="D2061" s="6" t="str">
        <f>IFERROR(VLOOKUP(A2061,'Distributor List'!$A$2:$F$77,6,0),"-")</f>
        <v>Pak-1</v>
      </c>
      <c r="E2061" s="6" t="str">
        <f>IFERROR(VLOOKUP(A2061,'Distributor List'!$A$2:$D$77,4,0),"-")</f>
        <v>Distributor</v>
      </c>
      <c r="F2061" s="6" t="str">
        <f>IFERROR(VLOOKUP(H2061,'Price List'!$A$2:$H$109,8,0),"-")</f>
        <v>Transformer</v>
      </c>
      <c r="G2061" s="6" t="str">
        <f>IFERROR(VLOOKUP(A2061,'Distributor List'!$A$2:$E$77,5,0),"-")</f>
        <v>Usama Ashfaq</v>
      </c>
      <c r="H2061" s="10" t="s">
        <v>148</v>
      </c>
      <c r="I2061" s="55">
        <v>255</v>
      </c>
      <c r="J2061" s="72">
        <v>0</v>
      </c>
      <c r="K2061" s="72">
        <v>0</v>
      </c>
      <c r="L2061" s="73">
        <f t="shared" si="947"/>
        <v>0</v>
      </c>
      <c r="M2061" s="73">
        <f t="shared" si="921"/>
        <v>0</v>
      </c>
      <c r="N2061" s="74">
        <v>0</v>
      </c>
      <c r="O2061" s="74">
        <f t="shared" si="933"/>
        <v>0</v>
      </c>
      <c r="P2061" s="73">
        <f t="shared" si="928"/>
        <v>0</v>
      </c>
      <c r="Q2061" s="75">
        <v>0</v>
      </c>
      <c r="R2061" s="73">
        <f t="shared" si="929"/>
        <v>0</v>
      </c>
      <c r="S2061" s="76" t="str">
        <f t="shared" si="934"/>
        <v>-</v>
      </c>
      <c r="T2061" s="77">
        <v>0</v>
      </c>
      <c r="U2061" s="78">
        <f t="shared" si="948"/>
        <v>0</v>
      </c>
      <c r="V2061" s="73">
        <f t="shared" si="940"/>
        <v>0</v>
      </c>
      <c r="W2061" s="73">
        <f t="shared" si="935"/>
        <v>0</v>
      </c>
      <c r="X2061" s="76" t="str">
        <f t="shared" si="936"/>
        <v>-</v>
      </c>
      <c r="Y2061" s="73">
        <f t="shared" si="937"/>
        <v>0</v>
      </c>
      <c r="Z2061" s="73">
        <f t="shared" si="938"/>
        <v>0</v>
      </c>
      <c r="AA2061" s="73">
        <f t="shared" si="930"/>
        <v>0</v>
      </c>
      <c r="AB2061" s="73">
        <f t="shared" si="939"/>
        <v>0</v>
      </c>
      <c r="AC2061" s="73">
        <f t="shared" si="931"/>
        <v>0</v>
      </c>
      <c r="AD2061" s="73">
        <f t="shared" si="932"/>
        <v>0</v>
      </c>
      <c r="AE2061" s="73">
        <v>0</v>
      </c>
    </row>
    <row r="2062" spans="1:31" ht="15" customHeight="1">
      <c r="A2062" s="5" t="s">
        <v>108</v>
      </c>
      <c r="B2062" s="6" t="str">
        <f>IFERROR(VLOOKUP(A2062,'Distributor List'!$A$2:$D$77,2,0),"-")</f>
        <v>SKP</v>
      </c>
      <c r="C2062" s="6" t="str">
        <f>IFERROR(VLOOKUP(A2062,'Distributor List'!$A$2:$D$77,3,0),"-")</f>
        <v>Center-1</v>
      </c>
      <c r="D2062" s="6" t="str">
        <f>IFERROR(VLOOKUP(A2062,'Distributor List'!$A$2:$F$77,6,0),"-")</f>
        <v>Pak-1</v>
      </c>
      <c r="E2062" s="6" t="str">
        <f>IFERROR(VLOOKUP(A2062,'Distributor List'!$A$2:$D$77,4,0),"-")</f>
        <v>Distributor</v>
      </c>
      <c r="F2062" s="6" t="str">
        <f>IFERROR(VLOOKUP(H2062,'Price List'!$A$2:$H$109,8,0),"-")</f>
        <v>Medicronis</v>
      </c>
      <c r="G2062" s="6" t="str">
        <f>IFERROR(VLOOKUP(A2062,'Distributor List'!$A$2:$E$77,5,0),"-")</f>
        <v>Usama Ashfaq</v>
      </c>
      <c r="H2062" s="52" t="s">
        <v>147</v>
      </c>
      <c r="I2062" s="55">
        <v>180</v>
      </c>
      <c r="J2062" s="72">
        <v>30</v>
      </c>
      <c r="K2062" s="72">
        <v>53</v>
      </c>
      <c r="L2062" s="73">
        <f t="shared" si="947"/>
        <v>5400</v>
      </c>
      <c r="M2062" s="73">
        <f t="shared" si="921"/>
        <v>9540</v>
      </c>
      <c r="N2062" s="74">
        <v>30</v>
      </c>
      <c r="O2062" s="74">
        <f t="shared" si="933"/>
        <v>5400</v>
      </c>
      <c r="P2062" s="73">
        <f t="shared" si="928"/>
        <v>0</v>
      </c>
      <c r="Q2062" s="75">
        <v>216</v>
      </c>
      <c r="R2062" s="73">
        <f t="shared" si="929"/>
        <v>38880</v>
      </c>
      <c r="S2062" s="76">
        <f t="shared" si="934"/>
        <v>0.1388888888888889</v>
      </c>
      <c r="T2062" s="77">
        <v>21</v>
      </c>
      <c r="U2062" s="78">
        <f t="shared" si="948"/>
        <v>9</v>
      </c>
      <c r="V2062" s="73">
        <f t="shared" si="940"/>
        <v>3780</v>
      </c>
      <c r="W2062" s="73">
        <f t="shared" si="935"/>
        <v>1620</v>
      </c>
      <c r="X2062" s="76">
        <f t="shared" si="936"/>
        <v>0.4285714285714286</v>
      </c>
      <c r="Y2062" s="73">
        <f t="shared" si="937"/>
        <v>45</v>
      </c>
      <c r="Z2062" s="73">
        <f t="shared" si="938"/>
        <v>0</v>
      </c>
      <c r="AA2062" s="73">
        <f t="shared" si="930"/>
        <v>0</v>
      </c>
      <c r="AB2062" s="73">
        <f t="shared" si="939"/>
        <v>8</v>
      </c>
      <c r="AC2062" s="73">
        <f t="shared" si="931"/>
        <v>1440</v>
      </c>
      <c r="AD2062" s="73">
        <f t="shared" si="932"/>
        <v>8100</v>
      </c>
      <c r="AE2062" s="73">
        <v>0</v>
      </c>
    </row>
    <row r="2063" spans="1:31" ht="15" customHeight="1">
      <c r="A2063" s="5" t="s">
        <v>108</v>
      </c>
      <c r="B2063" s="6" t="str">
        <f>IFERROR(VLOOKUP(A2063,'Distributor List'!$A$2:$D$77,2,0),"-")</f>
        <v>SKP</v>
      </c>
      <c r="C2063" s="6" t="str">
        <f>IFERROR(VLOOKUP(A2063,'Distributor List'!$A$2:$D$77,3,0),"-")</f>
        <v>Center-1</v>
      </c>
      <c r="D2063" s="6" t="str">
        <f>IFERROR(VLOOKUP(A2063,'Distributor List'!$A$2:$F$77,6,0),"-")</f>
        <v>Pak-1</v>
      </c>
      <c r="E2063" s="6" t="str">
        <f>IFERROR(VLOOKUP(A2063,'Distributor List'!$A$2:$D$77,4,0),"-")</f>
        <v>Distributor</v>
      </c>
      <c r="F2063" s="6" t="str">
        <f>IFERROR(VLOOKUP(H2063,'Price List'!$A$2:$H$109,8,0),"-")</f>
        <v>Transformer</v>
      </c>
      <c r="G2063" s="6" t="str">
        <f>IFERROR(VLOOKUP(A2063,'Distributor List'!$A$2:$E$77,5,0),"-")</f>
        <v>Usama Ashfaq</v>
      </c>
      <c r="H2063" s="10" t="s">
        <v>146</v>
      </c>
      <c r="I2063" s="55">
        <v>680</v>
      </c>
      <c r="J2063" s="72">
        <v>0</v>
      </c>
      <c r="K2063" s="72">
        <v>0</v>
      </c>
      <c r="L2063" s="73">
        <f t="shared" si="947"/>
        <v>0</v>
      </c>
      <c r="M2063" s="73">
        <f t="shared" si="921"/>
        <v>0</v>
      </c>
      <c r="N2063" s="74">
        <v>0</v>
      </c>
      <c r="O2063" s="74">
        <f t="shared" si="933"/>
        <v>0</v>
      </c>
      <c r="P2063" s="73">
        <f t="shared" si="928"/>
        <v>0</v>
      </c>
      <c r="Q2063" s="75">
        <v>0</v>
      </c>
      <c r="R2063" s="73">
        <f t="shared" si="929"/>
        <v>0</v>
      </c>
      <c r="S2063" s="76" t="str">
        <f t="shared" si="934"/>
        <v>-</v>
      </c>
      <c r="T2063" s="77">
        <v>0</v>
      </c>
      <c r="U2063" s="78">
        <f t="shared" si="948"/>
        <v>0</v>
      </c>
      <c r="V2063" s="73">
        <f t="shared" si="940"/>
        <v>0</v>
      </c>
      <c r="W2063" s="73">
        <f t="shared" si="935"/>
        <v>0</v>
      </c>
      <c r="X2063" s="76" t="str">
        <f t="shared" si="936"/>
        <v>-</v>
      </c>
      <c r="Y2063" s="73">
        <f t="shared" si="937"/>
        <v>0</v>
      </c>
      <c r="Z2063" s="73">
        <f t="shared" si="938"/>
        <v>0</v>
      </c>
      <c r="AA2063" s="73">
        <f t="shared" si="930"/>
        <v>0</v>
      </c>
      <c r="AB2063" s="73">
        <f t="shared" si="939"/>
        <v>0</v>
      </c>
      <c r="AC2063" s="73">
        <f t="shared" si="931"/>
        <v>0</v>
      </c>
      <c r="AD2063" s="73">
        <f t="shared" si="932"/>
        <v>0</v>
      </c>
      <c r="AE2063" s="73">
        <v>0</v>
      </c>
    </row>
    <row r="2064" spans="1:31" ht="15" customHeight="1">
      <c r="A2064" s="5" t="s">
        <v>108</v>
      </c>
      <c r="B2064" s="6" t="str">
        <f>IFERROR(VLOOKUP(A2064,'Distributor List'!$A$2:$D$77,2,0),"-")</f>
        <v>SKP</v>
      </c>
      <c r="C2064" s="6" t="str">
        <f>IFERROR(VLOOKUP(A2064,'Distributor List'!$A$2:$D$77,3,0),"-")</f>
        <v>Center-1</v>
      </c>
      <c r="D2064" s="6" t="str">
        <f>IFERROR(VLOOKUP(A2064,'Distributor List'!$A$2:$F$77,6,0),"-")</f>
        <v>Pak-1</v>
      </c>
      <c r="E2064" s="6" t="str">
        <f>IFERROR(VLOOKUP(A2064,'Distributor List'!$A$2:$D$77,4,0),"-")</f>
        <v>Distributor</v>
      </c>
      <c r="F2064" s="6" t="str">
        <f>IFERROR(VLOOKUP(H2064,'Price List'!$A$2:$H$109,8,0),"-")</f>
        <v>Medicronis</v>
      </c>
      <c r="G2064" s="6" t="str">
        <f>IFERROR(VLOOKUP(A2064,'Distributor List'!$A$2:$E$77,5,0),"-")</f>
        <v>Usama Ashfaq</v>
      </c>
      <c r="H2064" s="10" t="s">
        <v>203</v>
      </c>
      <c r="I2064" s="55">
        <v>90</v>
      </c>
      <c r="J2064" s="72">
        <v>0</v>
      </c>
      <c r="K2064" s="72">
        <v>117</v>
      </c>
      <c r="L2064" s="73">
        <f t="shared" si="947"/>
        <v>0</v>
      </c>
      <c r="M2064" s="73">
        <f t="shared" si="921"/>
        <v>10530</v>
      </c>
      <c r="N2064" s="74">
        <v>0</v>
      </c>
      <c r="O2064" s="74">
        <f t="shared" si="933"/>
        <v>0</v>
      </c>
      <c r="P2064" s="73">
        <f t="shared" si="928"/>
        <v>0</v>
      </c>
      <c r="Q2064" s="75">
        <v>126</v>
      </c>
      <c r="R2064" s="73">
        <f t="shared" si="929"/>
        <v>11340</v>
      </c>
      <c r="S2064" s="76">
        <f t="shared" si="934"/>
        <v>0</v>
      </c>
      <c r="T2064" s="77">
        <v>0</v>
      </c>
      <c r="U2064" s="78">
        <f t="shared" si="948"/>
        <v>0</v>
      </c>
      <c r="V2064" s="73">
        <f t="shared" si="940"/>
        <v>0</v>
      </c>
      <c r="W2064" s="73">
        <f t="shared" si="935"/>
        <v>0</v>
      </c>
      <c r="X2064" s="76" t="str">
        <f t="shared" si="936"/>
        <v>-</v>
      </c>
      <c r="Y2064" s="73">
        <f t="shared" si="937"/>
        <v>0</v>
      </c>
      <c r="Z2064" s="73">
        <f t="shared" si="938"/>
        <v>0</v>
      </c>
      <c r="AA2064" s="73">
        <f t="shared" si="930"/>
        <v>0</v>
      </c>
      <c r="AB2064" s="73">
        <f t="shared" si="939"/>
        <v>117</v>
      </c>
      <c r="AC2064" s="73">
        <f t="shared" si="931"/>
        <v>10530</v>
      </c>
      <c r="AD2064" s="73">
        <f t="shared" si="932"/>
        <v>0</v>
      </c>
      <c r="AE2064" s="73">
        <v>0</v>
      </c>
    </row>
    <row r="2065" spans="1:31" ht="15" customHeight="1">
      <c r="A2065" s="5" t="s">
        <v>108</v>
      </c>
      <c r="B2065" s="6" t="str">
        <f>IFERROR(VLOOKUP(A2065,'Distributor List'!$A$2:$D$77,2,0),"-")</f>
        <v>SKP</v>
      </c>
      <c r="C2065" s="6" t="str">
        <f>IFERROR(VLOOKUP(A2065,'Distributor List'!$A$2:$D$77,3,0),"-")</f>
        <v>Center-1</v>
      </c>
      <c r="D2065" s="6" t="str">
        <f>IFERROR(VLOOKUP(A2065,'Distributor List'!$A$2:$F$77,6,0),"-")</f>
        <v>Pak-1</v>
      </c>
      <c r="E2065" s="6" t="str">
        <f>IFERROR(VLOOKUP(A2065,'Distributor List'!$A$2:$D$77,4,0),"-")</f>
        <v>Distributor</v>
      </c>
      <c r="F2065" s="6" t="str">
        <f>IFERROR(VLOOKUP(H2065,'Price List'!$A$2:$H$109,8,0),"-")</f>
        <v>Medicronis</v>
      </c>
      <c r="G2065" s="6" t="str">
        <f>IFERROR(VLOOKUP(A2065,'Distributor List'!$A$2:$E$77,5,0),"-")</f>
        <v>Usama Ashfaq</v>
      </c>
      <c r="H2065" s="10" t="s">
        <v>204</v>
      </c>
      <c r="I2065" s="55">
        <v>105</v>
      </c>
      <c r="J2065" s="72">
        <v>0</v>
      </c>
      <c r="K2065" s="72">
        <v>25</v>
      </c>
      <c r="L2065" s="73">
        <f t="shared" si="947"/>
        <v>0</v>
      </c>
      <c r="M2065" s="73">
        <f t="shared" si="921"/>
        <v>2625</v>
      </c>
      <c r="N2065" s="74">
        <v>0</v>
      </c>
      <c r="O2065" s="74">
        <f t="shared" si="933"/>
        <v>0</v>
      </c>
      <c r="P2065" s="73">
        <f t="shared" si="928"/>
        <v>0</v>
      </c>
      <c r="Q2065" s="75">
        <v>96</v>
      </c>
      <c r="R2065" s="73">
        <f t="shared" si="929"/>
        <v>10080</v>
      </c>
      <c r="S2065" s="76">
        <f t="shared" si="934"/>
        <v>0</v>
      </c>
      <c r="T2065" s="77">
        <v>0</v>
      </c>
      <c r="U2065" s="78">
        <f t="shared" si="948"/>
        <v>0</v>
      </c>
      <c r="V2065" s="73">
        <f t="shared" si="940"/>
        <v>0</v>
      </c>
      <c r="W2065" s="73">
        <f t="shared" si="935"/>
        <v>0</v>
      </c>
      <c r="X2065" s="76" t="str">
        <f t="shared" si="936"/>
        <v>-</v>
      </c>
      <c r="Y2065" s="73">
        <f t="shared" si="937"/>
        <v>0</v>
      </c>
      <c r="Z2065" s="73">
        <f t="shared" si="938"/>
        <v>0</v>
      </c>
      <c r="AA2065" s="73">
        <f t="shared" si="930"/>
        <v>0</v>
      </c>
      <c r="AB2065" s="73">
        <f t="shared" si="939"/>
        <v>25</v>
      </c>
      <c r="AC2065" s="73">
        <f t="shared" si="931"/>
        <v>2625</v>
      </c>
      <c r="AD2065" s="73">
        <f t="shared" si="932"/>
        <v>0</v>
      </c>
      <c r="AE2065" s="73">
        <v>0</v>
      </c>
    </row>
    <row r="2066" spans="1:31" ht="15" customHeight="1">
      <c r="A2066" s="5" t="s">
        <v>108</v>
      </c>
      <c r="B2066" s="6" t="str">
        <f>IFERROR(VLOOKUP(A2066,'Distributor List'!$A$2:$D$77,2,0),"-")</f>
        <v>SKP</v>
      </c>
      <c r="C2066" s="6" t="str">
        <f>IFERROR(VLOOKUP(A2066,'Distributor List'!$A$2:$D$77,3,0),"-")</f>
        <v>Center-1</v>
      </c>
      <c r="D2066" s="6" t="str">
        <f>IFERROR(VLOOKUP(A2066,'Distributor List'!$A$2:$F$77,6,0),"-")</f>
        <v>Pak-1</v>
      </c>
      <c r="E2066" s="6" t="str">
        <f>IFERROR(VLOOKUP(A2066,'Distributor List'!$A$2:$D$77,4,0),"-")</f>
        <v>Distributor</v>
      </c>
      <c r="F2066" s="6" t="str">
        <f>IFERROR(VLOOKUP(H2066,'Price List'!$A$2:$H$109,8,0),"-")</f>
        <v>Medicronis</v>
      </c>
      <c r="G2066" s="6" t="str">
        <f>IFERROR(VLOOKUP(A2066,'Distributor List'!$A$2:$E$77,5,0),"-")</f>
        <v>Usama Ashfaq</v>
      </c>
      <c r="H2066" s="10" t="s">
        <v>205</v>
      </c>
      <c r="I2066" s="55">
        <v>105</v>
      </c>
      <c r="J2066" s="72">
        <v>0</v>
      </c>
      <c r="K2066" s="72">
        <v>35</v>
      </c>
      <c r="L2066" s="73">
        <f t="shared" si="947"/>
        <v>0</v>
      </c>
      <c r="M2066" s="73">
        <f t="shared" si="921"/>
        <v>3675</v>
      </c>
      <c r="N2066" s="74">
        <v>0</v>
      </c>
      <c r="O2066" s="74">
        <f t="shared" si="933"/>
        <v>0</v>
      </c>
      <c r="P2066" s="73">
        <f t="shared" si="928"/>
        <v>0</v>
      </c>
      <c r="Q2066" s="75">
        <v>96</v>
      </c>
      <c r="R2066" s="73">
        <f t="shared" si="929"/>
        <v>10080</v>
      </c>
      <c r="S2066" s="76">
        <f t="shared" si="934"/>
        <v>0</v>
      </c>
      <c r="T2066" s="77">
        <v>0</v>
      </c>
      <c r="U2066" s="78">
        <f t="shared" si="948"/>
        <v>0</v>
      </c>
      <c r="V2066" s="73">
        <f t="shared" si="940"/>
        <v>0</v>
      </c>
      <c r="W2066" s="73">
        <f t="shared" si="935"/>
        <v>0</v>
      </c>
      <c r="X2066" s="76" t="str">
        <f t="shared" si="936"/>
        <v>-</v>
      </c>
      <c r="Y2066" s="73">
        <f t="shared" si="937"/>
        <v>0</v>
      </c>
      <c r="Z2066" s="73">
        <f t="shared" si="938"/>
        <v>0</v>
      </c>
      <c r="AA2066" s="73">
        <f t="shared" si="930"/>
        <v>0</v>
      </c>
      <c r="AB2066" s="73">
        <f t="shared" si="939"/>
        <v>35</v>
      </c>
      <c r="AC2066" s="73">
        <f t="shared" si="931"/>
        <v>3675</v>
      </c>
      <c r="AD2066" s="73">
        <f t="shared" si="932"/>
        <v>0</v>
      </c>
      <c r="AE2066" s="73">
        <v>0</v>
      </c>
    </row>
    <row r="2067" spans="1:31" ht="15" customHeight="1">
      <c r="A2067" s="5" t="s">
        <v>108</v>
      </c>
      <c r="B2067" s="6" t="str">
        <f>IFERROR(VLOOKUP(A2067,'Distributor List'!$A$2:$D$77,2,0),"-")</f>
        <v>SKP</v>
      </c>
      <c r="C2067" s="6" t="str">
        <f>IFERROR(VLOOKUP(A2067,'Distributor List'!$A$2:$D$77,3,0),"-")</f>
        <v>Center-1</v>
      </c>
      <c r="D2067" s="6" t="str">
        <f>IFERROR(VLOOKUP(A2067,'Distributor List'!$A$2:$F$77,6,0),"-")</f>
        <v>Pak-1</v>
      </c>
      <c r="E2067" s="6" t="str">
        <f>IFERROR(VLOOKUP(A2067,'Distributor List'!$A$2:$D$77,4,0),"-")</f>
        <v>Distributor</v>
      </c>
      <c r="F2067" s="6" t="str">
        <f>IFERROR(VLOOKUP(H2067,'Price List'!$A$2:$H$109,8,0),"-")</f>
        <v>Medicronis</v>
      </c>
      <c r="G2067" s="6" t="str">
        <f>IFERROR(VLOOKUP(A2067,'Distributor List'!$A$2:$E$77,5,0),"-")</f>
        <v>Usama Ashfaq</v>
      </c>
      <c r="H2067" s="10" t="s">
        <v>149</v>
      </c>
      <c r="I2067" s="55">
        <v>105</v>
      </c>
      <c r="J2067" s="72">
        <v>10</v>
      </c>
      <c r="K2067" s="72">
        <v>138</v>
      </c>
      <c r="L2067" s="73">
        <f t="shared" si="947"/>
        <v>1050</v>
      </c>
      <c r="M2067" s="73">
        <f t="shared" si="921"/>
        <v>14490</v>
      </c>
      <c r="N2067" s="74">
        <v>10</v>
      </c>
      <c r="O2067" s="74">
        <f t="shared" si="933"/>
        <v>1050</v>
      </c>
      <c r="P2067" s="73">
        <f t="shared" si="928"/>
        <v>0</v>
      </c>
      <c r="Q2067" s="75">
        <v>144</v>
      </c>
      <c r="R2067" s="73">
        <f t="shared" si="929"/>
        <v>15120</v>
      </c>
      <c r="S2067" s="76">
        <f t="shared" si="934"/>
        <v>6.9444444444444448E-2</v>
      </c>
      <c r="T2067" s="77">
        <v>242</v>
      </c>
      <c r="U2067" s="78">
        <f t="shared" si="948"/>
        <v>-232</v>
      </c>
      <c r="V2067" s="73">
        <f t="shared" si="940"/>
        <v>25410</v>
      </c>
      <c r="W2067" s="73">
        <f t="shared" si="935"/>
        <v>-24360</v>
      </c>
      <c r="X2067" s="76">
        <f t="shared" si="936"/>
        <v>-0.95867768595041325</v>
      </c>
      <c r="Y2067" s="73">
        <f t="shared" si="937"/>
        <v>15</v>
      </c>
      <c r="Z2067" s="73">
        <f t="shared" si="938"/>
        <v>0</v>
      </c>
      <c r="AA2067" s="73">
        <f t="shared" si="930"/>
        <v>0</v>
      </c>
      <c r="AB2067" s="73">
        <f t="shared" si="939"/>
        <v>123</v>
      </c>
      <c r="AC2067" s="73">
        <f t="shared" si="931"/>
        <v>12915</v>
      </c>
      <c r="AD2067" s="73">
        <f t="shared" si="932"/>
        <v>1575</v>
      </c>
      <c r="AE2067" s="73">
        <v>0</v>
      </c>
    </row>
    <row r="2068" spans="1:31" ht="15" customHeight="1">
      <c r="A2068" s="5" t="s">
        <v>108</v>
      </c>
      <c r="B2068" s="6" t="str">
        <f>IFERROR(VLOOKUP(A2068,'Distributor List'!$A$2:$D$77,2,0),"-")</f>
        <v>SKP</v>
      </c>
      <c r="C2068" s="6" t="str">
        <f>IFERROR(VLOOKUP(A2068,'Distributor List'!$A$2:$D$77,3,0),"-")</f>
        <v>Center-1</v>
      </c>
      <c r="D2068" s="6" t="str">
        <f>IFERROR(VLOOKUP(A2068,'Distributor List'!$A$2:$F$77,6,0),"-")</f>
        <v>Pak-1</v>
      </c>
      <c r="E2068" s="6" t="str">
        <f>IFERROR(VLOOKUP(A2068,'Distributor List'!$A$2:$D$77,4,0),"-")</f>
        <v>Distributor</v>
      </c>
      <c r="F2068" s="6" t="str">
        <f>IFERROR(VLOOKUP(H2068,'Price List'!$A$2:$H$109,8,0),"-")</f>
        <v>Medicronis</v>
      </c>
      <c r="G2068" s="6" t="str">
        <f>IFERROR(VLOOKUP(A2068,'Distributor List'!$A$2:$E$77,5,0),"-")</f>
        <v>Usama Ashfaq</v>
      </c>
      <c r="H2068" s="59" t="s">
        <v>206</v>
      </c>
      <c r="I2068" s="57">
        <v>90</v>
      </c>
      <c r="J2068" s="72">
        <v>0</v>
      </c>
      <c r="K2068" s="72">
        <v>0</v>
      </c>
      <c r="L2068" s="73">
        <f t="shared" si="947"/>
        <v>0</v>
      </c>
      <c r="M2068" s="73">
        <f t="shared" si="921"/>
        <v>0</v>
      </c>
      <c r="N2068" s="74">
        <v>0</v>
      </c>
      <c r="O2068" s="74">
        <f t="shared" si="933"/>
        <v>0</v>
      </c>
      <c r="P2068" s="73">
        <f t="shared" si="928"/>
        <v>0</v>
      </c>
      <c r="Q2068" s="75">
        <v>0</v>
      </c>
      <c r="R2068" s="73">
        <v>0</v>
      </c>
      <c r="S2068" s="76" t="str">
        <f t="shared" si="934"/>
        <v>-</v>
      </c>
      <c r="T2068" s="77">
        <v>0</v>
      </c>
      <c r="U2068" s="78">
        <v>0</v>
      </c>
      <c r="V2068" s="73">
        <f t="shared" si="940"/>
        <v>0</v>
      </c>
      <c r="W2068" s="73">
        <f t="shared" si="935"/>
        <v>0</v>
      </c>
      <c r="X2068" s="76" t="str">
        <f t="shared" si="936"/>
        <v>-</v>
      </c>
      <c r="Y2068" s="73">
        <f t="shared" si="937"/>
        <v>0</v>
      </c>
      <c r="Z2068" s="73">
        <f t="shared" si="938"/>
        <v>0</v>
      </c>
      <c r="AA2068" s="73">
        <f t="shared" si="930"/>
        <v>0</v>
      </c>
      <c r="AB2068" s="73">
        <f t="shared" si="939"/>
        <v>0</v>
      </c>
      <c r="AC2068" s="73">
        <f t="shared" si="931"/>
        <v>0</v>
      </c>
      <c r="AD2068" s="73">
        <f t="shared" si="932"/>
        <v>0</v>
      </c>
      <c r="AE2068" s="73">
        <v>0</v>
      </c>
    </row>
    <row r="2069" spans="1:31" ht="15" customHeight="1">
      <c r="A2069" s="5" t="s">
        <v>108</v>
      </c>
      <c r="B2069" s="6" t="str">
        <f>IFERROR(VLOOKUP(A2069,'Distributor List'!$A$2:$D$77,2,0),"-")</f>
        <v>SKP</v>
      </c>
      <c r="C2069" s="6" t="str">
        <f>IFERROR(VLOOKUP(A2069,'Distributor List'!$A$2:$D$77,3,0),"-")</f>
        <v>Center-1</v>
      </c>
      <c r="D2069" s="6" t="str">
        <f>IFERROR(VLOOKUP(A2069,'Distributor List'!$A$2:$F$77,6,0),"-")</f>
        <v>Pak-1</v>
      </c>
      <c r="E2069" s="6" t="str">
        <f>IFERROR(VLOOKUP(A2069,'Distributor List'!$A$2:$D$77,4,0),"-")</f>
        <v>Distributor</v>
      </c>
      <c r="F2069" s="6" t="str">
        <f>IFERROR(VLOOKUP(H2069,'Price List'!$A$2:$H$109,8,0),"-")</f>
        <v>Medicronis</v>
      </c>
      <c r="G2069" s="6" t="str">
        <f>IFERROR(VLOOKUP(A2069,'Distributor List'!$A$2:$E$77,5,0),"-")</f>
        <v>Usama Ashfaq</v>
      </c>
      <c r="H2069" s="59" t="s">
        <v>207</v>
      </c>
      <c r="I2069" s="57">
        <v>105</v>
      </c>
      <c r="J2069" s="72">
        <v>0</v>
      </c>
      <c r="K2069" s="72">
        <v>0</v>
      </c>
      <c r="L2069" s="73">
        <f t="shared" si="947"/>
        <v>0</v>
      </c>
      <c r="M2069" s="73">
        <f t="shared" si="921"/>
        <v>0</v>
      </c>
      <c r="N2069" s="74">
        <v>0</v>
      </c>
      <c r="O2069" s="74">
        <f t="shared" si="933"/>
        <v>0</v>
      </c>
      <c r="P2069" s="73">
        <f t="shared" si="928"/>
        <v>0</v>
      </c>
      <c r="Q2069" s="75">
        <v>0</v>
      </c>
      <c r="R2069" s="73">
        <v>0</v>
      </c>
      <c r="S2069" s="76" t="str">
        <f t="shared" si="934"/>
        <v>-</v>
      </c>
      <c r="T2069" s="77">
        <v>0</v>
      </c>
      <c r="U2069" s="78">
        <v>0</v>
      </c>
      <c r="V2069" s="73">
        <f t="shared" si="940"/>
        <v>0</v>
      </c>
      <c r="W2069" s="73">
        <f t="shared" si="935"/>
        <v>0</v>
      </c>
      <c r="X2069" s="76" t="str">
        <f t="shared" si="936"/>
        <v>-</v>
      </c>
      <c r="Y2069" s="73">
        <f t="shared" si="937"/>
        <v>0</v>
      </c>
      <c r="Z2069" s="73">
        <f t="shared" si="938"/>
        <v>0</v>
      </c>
      <c r="AA2069" s="73">
        <f t="shared" si="930"/>
        <v>0</v>
      </c>
      <c r="AB2069" s="73">
        <f t="shared" si="939"/>
        <v>0</v>
      </c>
      <c r="AC2069" s="73">
        <f t="shared" si="931"/>
        <v>0</v>
      </c>
      <c r="AD2069" s="73">
        <f t="shared" si="932"/>
        <v>0</v>
      </c>
      <c r="AE2069" s="73">
        <v>0</v>
      </c>
    </row>
    <row r="2070" spans="1:31" ht="15" customHeight="1">
      <c r="A2070" s="5" t="s">
        <v>108</v>
      </c>
      <c r="B2070" s="6" t="str">
        <f>IFERROR(VLOOKUP(A2070,'Distributor List'!$A$2:$D$77,2,0),"-")</f>
        <v>SKP</v>
      </c>
      <c r="C2070" s="6" t="str">
        <f>IFERROR(VLOOKUP(A2070,'Distributor List'!$A$2:$D$77,3,0),"-")</f>
        <v>Center-1</v>
      </c>
      <c r="D2070" s="6" t="str">
        <f>IFERROR(VLOOKUP(A2070,'Distributor List'!$A$2:$F$77,6,0),"-")</f>
        <v>Pak-1</v>
      </c>
      <c r="E2070" s="6" t="str">
        <f>IFERROR(VLOOKUP(A2070,'Distributor List'!$A$2:$D$77,4,0),"-")</f>
        <v>Distributor</v>
      </c>
      <c r="F2070" s="6" t="str">
        <f>IFERROR(VLOOKUP(H2070,'Price List'!$A$2:$H$109,8,0),"-")</f>
        <v>Medicronis</v>
      </c>
      <c r="G2070" s="6" t="str">
        <f>IFERROR(VLOOKUP(A2070,'Distributor List'!$A$2:$E$77,5,0),"-")</f>
        <v>Usama Ashfaq</v>
      </c>
      <c r="H2070" s="59" t="s">
        <v>208</v>
      </c>
      <c r="I2070" s="57">
        <v>120</v>
      </c>
      <c r="J2070" s="72">
        <v>0</v>
      </c>
      <c r="K2070" s="72">
        <v>0</v>
      </c>
      <c r="L2070" s="73">
        <f t="shared" si="947"/>
        <v>0</v>
      </c>
      <c r="M2070" s="73">
        <f t="shared" si="921"/>
        <v>0</v>
      </c>
      <c r="N2070" s="74">
        <v>0</v>
      </c>
      <c r="O2070" s="74">
        <f t="shared" si="933"/>
        <v>0</v>
      </c>
      <c r="P2070" s="73">
        <f t="shared" si="928"/>
        <v>0</v>
      </c>
      <c r="Q2070" s="75">
        <v>0</v>
      </c>
      <c r="R2070" s="73">
        <v>0</v>
      </c>
      <c r="S2070" s="76" t="str">
        <f t="shared" si="934"/>
        <v>-</v>
      </c>
      <c r="T2070" s="77">
        <v>0</v>
      </c>
      <c r="U2070" s="78">
        <v>0</v>
      </c>
      <c r="V2070" s="73">
        <f t="shared" si="940"/>
        <v>0</v>
      </c>
      <c r="W2070" s="73">
        <f t="shared" si="935"/>
        <v>0</v>
      </c>
      <c r="X2070" s="76" t="str">
        <f t="shared" si="936"/>
        <v>-</v>
      </c>
      <c r="Y2070" s="73">
        <f t="shared" si="937"/>
        <v>0</v>
      </c>
      <c r="Z2070" s="73">
        <f t="shared" si="938"/>
        <v>0</v>
      </c>
      <c r="AA2070" s="73">
        <f t="shared" si="930"/>
        <v>0</v>
      </c>
      <c r="AB2070" s="73">
        <f t="shared" si="939"/>
        <v>0</v>
      </c>
      <c r="AC2070" s="73">
        <f t="shared" si="931"/>
        <v>0</v>
      </c>
      <c r="AD2070" s="73">
        <f t="shared" si="932"/>
        <v>0</v>
      </c>
      <c r="AE2070" s="73">
        <v>0</v>
      </c>
    </row>
    <row r="2071" spans="1:31" ht="15" customHeight="1">
      <c r="A2071" s="5" t="s">
        <v>108</v>
      </c>
      <c r="B2071" s="6" t="str">
        <f>IFERROR(VLOOKUP(A2071,'Distributor List'!$A$2:$D$77,2,0),"-")</f>
        <v>SKP</v>
      </c>
      <c r="C2071" s="6" t="str">
        <f>IFERROR(VLOOKUP(A2071,'Distributor List'!$A$2:$D$77,3,0),"-")</f>
        <v>Center-1</v>
      </c>
      <c r="D2071" s="6" t="str">
        <f>IFERROR(VLOOKUP(A2071,'Distributor List'!$A$2:$F$77,6,0),"-")</f>
        <v>Pak-1</v>
      </c>
      <c r="E2071" s="6" t="str">
        <f>IFERROR(VLOOKUP(A2071,'Distributor List'!$A$2:$D$77,4,0),"-")</f>
        <v>Distributor</v>
      </c>
      <c r="F2071" s="6" t="str">
        <f>IFERROR(VLOOKUP(H2071,'Price List'!$A$2:$H$109,8,0),"-")</f>
        <v>Medicronis</v>
      </c>
      <c r="G2071" s="6" t="str">
        <f>IFERROR(VLOOKUP(A2071,'Distributor List'!$A$2:$E$77,5,0),"-")</f>
        <v>Usama Ashfaq</v>
      </c>
      <c r="H2071" s="59" t="s">
        <v>209</v>
      </c>
      <c r="I2071" s="57">
        <v>105</v>
      </c>
      <c r="J2071" s="72">
        <v>0</v>
      </c>
      <c r="K2071" s="72">
        <v>66</v>
      </c>
      <c r="L2071" s="73">
        <f t="shared" si="947"/>
        <v>0</v>
      </c>
      <c r="M2071" s="73">
        <f t="shared" ref="M2071:M2134" si="949">K2071*I2071</f>
        <v>6930</v>
      </c>
      <c r="N2071" s="74">
        <v>0</v>
      </c>
      <c r="O2071" s="74">
        <f t="shared" si="933"/>
        <v>0</v>
      </c>
      <c r="P2071" s="73">
        <f t="shared" si="928"/>
        <v>0</v>
      </c>
      <c r="Q2071" s="75">
        <v>75</v>
      </c>
      <c r="R2071" s="73">
        <f t="shared" ref="R2071:R2112" si="950">Q2071*I2071</f>
        <v>7875</v>
      </c>
      <c r="S2071" s="76">
        <f t="shared" si="934"/>
        <v>0</v>
      </c>
      <c r="T2071" s="77">
        <v>0</v>
      </c>
      <c r="U2071" s="78">
        <f t="shared" si="948"/>
        <v>0</v>
      </c>
      <c r="V2071" s="73">
        <f t="shared" si="940"/>
        <v>0</v>
      </c>
      <c r="W2071" s="73">
        <f t="shared" si="935"/>
        <v>0</v>
      </c>
      <c r="X2071" s="76" t="str">
        <f t="shared" si="936"/>
        <v>-</v>
      </c>
      <c r="Y2071" s="73">
        <f t="shared" si="937"/>
        <v>0</v>
      </c>
      <c r="Z2071" s="73">
        <f t="shared" si="938"/>
        <v>0</v>
      </c>
      <c r="AA2071" s="73">
        <f t="shared" si="930"/>
        <v>0</v>
      </c>
      <c r="AB2071" s="73">
        <f t="shared" si="939"/>
        <v>66</v>
      </c>
      <c r="AC2071" s="73">
        <f t="shared" si="931"/>
        <v>6930</v>
      </c>
      <c r="AD2071" s="73">
        <f t="shared" si="932"/>
        <v>0</v>
      </c>
      <c r="AE2071" s="73">
        <v>0</v>
      </c>
    </row>
    <row r="2072" spans="1:31" ht="15" customHeight="1">
      <c r="A2072" s="5" t="s">
        <v>108</v>
      </c>
      <c r="B2072" s="6" t="str">
        <f>IFERROR(VLOOKUP(A2072,'Distributor List'!$A$2:$D$77,2,0),"-")</f>
        <v>SKP</v>
      </c>
      <c r="C2072" s="6" t="str">
        <f>IFERROR(VLOOKUP(A2072,'Distributor List'!$A$2:$D$77,3,0),"-")</f>
        <v>Center-1</v>
      </c>
      <c r="D2072" s="6" t="str">
        <f>IFERROR(VLOOKUP(A2072,'Distributor List'!$A$2:$F$77,6,0),"-")</f>
        <v>Pak-1</v>
      </c>
      <c r="E2072" s="6" t="str">
        <f>IFERROR(VLOOKUP(A2072,'Distributor List'!$A$2:$D$77,4,0),"-")</f>
        <v>Distributor</v>
      </c>
      <c r="F2072" s="6" t="str">
        <f>IFERROR(VLOOKUP(H2072,'Price List'!$A$2:$H$109,8,0),"-")</f>
        <v>Medicronis</v>
      </c>
      <c r="G2072" s="6" t="str">
        <f>IFERROR(VLOOKUP(A2072,'Distributor List'!$A$2:$E$77,5,0),"-")</f>
        <v>Usama Ashfaq</v>
      </c>
      <c r="H2072" s="59" t="s">
        <v>210</v>
      </c>
      <c r="I2072" s="57">
        <v>170</v>
      </c>
      <c r="J2072" s="72">
        <v>0</v>
      </c>
      <c r="K2072" s="72">
        <v>12</v>
      </c>
      <c r="L2072" s="73">
        <f t="shared" si="947"/>
        <v>0</v>
      </c>
      <c r="M2072" s="73">
        <f t="shared" si="949"/>
        <v>2040</v>
      </c>
      <c r="N2072" s="74">
        <v>0</v>
      </c>
      <c r="O2072" s="74">
        <f t="shared" si="933"/>
        <v>0</v>
      </c>
      <c r="P2072" s="73">
        <f t="shared" si="928"/>
        <v>0</v>
      </c>
      <c r="Q2072" s="75">
        <v>75</v>
      </c>
      <c r="R2072" s="73">
        <f t="shared" si="950"/>
        <v>12750</v>
      </c>
      <c r="S2072" s="76">
        <f t="shared" si="934"/>
        <v>0</v>
      </c>
      <c r="T2072" s="77">
        <v>0</v>
      </c>
      <c r="U2072" s="78">
        <f t="shared" si="948"/>
        <v>0</v>
      </c>
      <c r="V2072" s="73">
        <f t="shared" si="940"/>
        <v>0</v>
      </c>
      <c r="W2072" s="73">
        <f t="shared" si="935"/>
        <v>0</v>
      </c>
      <c r="X2072" s="76" t="str">
        <f t="shared" si="936"/>
        <v>-</v>
      </c>
      <c r="Y2072" s="73">
        <f t="shared" si="937"/>
        <v>0</v>
      </c>
      <c r="Z2072" s="73">
        <f t="shared" si="938"/>
        <v>0</v>
      </c>
      <c r="AA2072" s="73">
        <f t="shared" si="930"/>
        <v>0</v>
      </c>
      <c r="AB2072" s="73">
        <f t="shared" si="939"/>
        <v>12</v>
      </c>
      <c r="AC2072" s="73">
        <f t="shared" si="931"/>
        <v>2040</v>
      </c>
      <c r="AD2072" s="73">
        <f t="shared" si="932"/>
        <v>0</v>
      </c>
      <c r="AE2072" s="73">
        <v>0</v>
      </c>
    </row>
    <row r="2073" spans="1:31" ht="15" customHeight="1">
      <c r="A2073" s="5" t="s">
        <v>108</v>
      </c>
      <c r="B2073" s="6" t="str">
        <f>IFERROR(VLOOKUP(A2073,'Distributor List'!$A$2:$D$77,2,0),"-")</f>
        <v>SKP</v>
      </c>
      <c r="C2073" s="6" t="str">
        <f>IFERROR(VLOOKUP(A2073,'Distributor List'!$A$2:$D$77,3,0),"-")</f>
        <v>Center-1</v>
      </c>
      <c r="D2073" s="6" t="str">
        <f>IFERROR(VLOOKUP(A2073,'Distributor List'!$A$2:$F$77,6,0),"-")</f>
        <v>Pak-1</v>
      </c>
      <c r="E2073" s="6" t="str">
        <f>IFERROR(VLOOKUP(A2073,'Distributor List'!$A$2:$D$77,4,0),"-")</f>
        <v>Distributor</v>
      </c>
      <c r="F2073" s="6" t="str">
        <f>IFERROR(VLOOKUP(H2073,'Price List'!$A$2:$H$109,8,0),"-")</f>
        <v>Medicronis</v>
      </c>
      <c r="G2073" s="6" t="str">
        <f>IFERROR(VLOOKUP(A2073,'Distributor List'!$A$2:$E$77,5,0),"-")</f>
        <v>Usama Ashfaq</v>
      </c>
      <c r="H2073" s="10" t="s">
        <v>211</v>
      </c>
      <c r="I2073" s="58">
        <v>120</v>
      </c>
      <c r="J2073" s="72">
        <v>5</v>
      </c>
      <c r="K2073" s="72">
        <v>35</v>
      </c>
      <c r="L2073" s="73">
        <f t="shared" si="947"/>
        <v>600</v>
      </c>
      <c r="M2073" s="73">
        <f t="shared" si="949"/>
        <v>4200</v>
      </c>
      <c r="N2073" s="74">
        <v>5</v>
      </c>
      <c r="O2073" s="74">
        <f t="shared" si="933"/>
        <v>600</v>
      </c>
      <c r="P2073" s="73">
        <f t="shared" si="928"/>
        <v>0</v>
      </c>
      <c r="Q2073" s="75">
        <v>64.8</v>
      </c>
      <c r="R2073" s="73">
        <f t="shared" si="950"/>
        <v>7776</v>
      </c>
      <c r="S2073" s="76">
        <f t="shared" si="934"/>
        <v>7.716049382716049E-2</v>
      </c>
      <c r="T2073" s="77">
        <v>0</v>
      </c>
      <c r="U2073" s="78">
        <f t="shared" si="948"/>
        <v>5</v>
      </c>
      <c r="V2073" s="73">
        <f t="shared" si="940"/>
        <v>0</v>
      </c>
      <c r="W2073" s="73">
        <f t="shared" si="935"/>
        <v>600</v>
      </c>
      <c r="X2073" s="76" t="str">
        <f t="shared" si="936"/>
        <v>-</v>
      </c>
      <c r="Y2073" s="73">
        <f t="shared" si="937"/>
        <v>7.5</v>
      </c>
      <c r="Z2073" s="73">
        <f t="shared" si="938"/>
        <v>0</v>
      </c>
      <c r="AA2073" s="73">
        <f t="shared" si="930"/>
        <v>0</v>
      </c>
      <c r="AB2073" s="73">
        <f t="shared" si="939"/>
        <v>27.5</v>
      </c>
      <c r="AC2073" s="73">
        <f t="shared" si="931"/>
        <v>3300</v>
      </c>
      <c r="AD2073" s="73">
        <f t="shared" si="932"/>
        <v>900</v>
      </c>
      <c r="AE2073" s="73">
        <v>0</v>
      </c>
    </row>
    <row r="2074" spans="1:31" ht="15" customHeight="1">
      <c r="A2074" s="5" t="s">
        <v>35</v>
      </c>
      <c r="B2074" s="6" t="str">
        <f>IFERROR(VLOOKUP(A2074,'Distributor List'!$A$2:$D$77,2,0),"-")</f>
        <v>Sibbi</v>
      </c>
      <c r="C2074" s="6" t="str">
        <f>IFERROR(VLOOKUP(A2074,'Distributor List'!$A$2:$D$77,3,0),"-")</f>
        <v>South</v>
      </c>
      <c r="D2074" s="6" t="str">
        <f>IFERROR(VLOOKUP(A2074,'Distributor List'!$A$2:$F$77,6,0),"-")</f>
        <v>Pak-2</v>
      </c>
      <c r="E2074" s="6" t="str">
        <f>IFERROR(VLOOKUP(A2074,'Distributor List'!$A$2:$D$77,4,0),"-")</f>
        <v>Distributor</v>
      </c>
      <c r="F2074" s="6" t="str">
        <f>IFERROR(VLOOKUP(H2074,'Price List'!$A$2:$H$109,8,0),"-")</f>
        <v>Medicronis</v>
      </c>
      <c r="G2074" s="6" t="str">
        <f>IFERROR(VLOOKUP(A2074,'Distributor List'!$A$2:$E$77,5,0),"-")</f>
        <v>Nasir Pervaiz</v>
      </c>
      <c r="H2074" s="10" t="s">
        <v>212</v>
      </c>
      <c r="I2074" s="58">
        <v>56</v>
      </c>
      <c r="J2074" s="72">
        <v>0</v>
      </c>
      <c r="K2074" s="72">
        <v>22</v>
      </c>
      <c r="L2074" s="73">
        <f t="shared" si="947"/>
        <v>0</v>
      </c>
      <c r="M2074" s="73">
        <f t="shared" si="949"/>
        <v>1232</v>
      </c>
      <c r="N2074" s="74">
        <v>0</v>
      </c>
      <c r="O2074" s="74">
        <f t="shared" si="933"/>
        <v>0</v>
      </c>
      <c r="P2074" s="73">
        <f t="shared" si="928"/>
        <v>0</v>
      </c>
      <c r="Q2074" s="73">
        <v>0</v>
      </c>
      <c r="R2074" s="73">
        <f t="shared" si="950"/>
        <v>0</v>
      </c>
      <c r="S2074" s="76" t="str">
        <f t="shared" si="934"/>
        <v>-</v>
      </c>
      <c r="T2074" s="77">
        <v>40</v>
      </c>
      <c r="U2074" s="78">
        <f t="shared" si="948"/>
        <v>-40</v>
      </c>
      <c r="V2074" s="73">
        <f t="shared" si="940"/>
        <v>2240</v>
      </c>
      <c r="W2074" s="73">
        <f t="shared" si="935"/>
        <v>-2240</v>
      </c>
      <c r="X2074" s="76">
        <f t="shared" si="936"/>
        <v>-1</v>
      </c>
      <c r="Y2074" s="73">
        <f t="shared" si="937"/>
        <v>0</v>
      </c>
      <c r="Z2074" s="73">
        <f t="shared" si="938"/>
        <v>0</v>
      </c>
      <c r="AA2074" s="73">
        <f t="shared" si="930"/>
        <v>0</v>
      </c>
      <c r="AB2074" s="73">
        <f t="shared" si="939"/>
        <v>22</v>
      </c>
      <c r="AC2074" s="73">
        <f t="shared" si="931"/>
        <v>1232</v>
      </c>
      <c r="AD2074" s="73">
        <f t="shared" si="932"/>
        <v>0</v>
      </c>
      <c r="AE2074" s="73">
        <v>13</v>
      </c>
    </row>
    <row r="2075" spans="1:31" ht="15" customHeight="1">
      <c r="A2075" s="5" t="s">
        <v>35</v>
      </c>
      <c r="B2075" s="6" t="str">
        <f>IFERROR(VLOOKUP(A2075,'Distributor List'!$A$2:$D$77,2,0),"-")</f>
        <v>Sibbi</v>
      </c>
      <c r="C2075" s="6" t="str">
        <f>IFERROR(VLOOKUP(A2075,'Distributor List'!$A$2:$D$77,3,0),"-")</f>
        <v>South</v>
      </c>
      <c r="D2075" s="6" t="str">
        <f>IFERROR(VLOOKUP(A2075,'Distributor List'!$A$2:$F$77,6,0),"-")</f>
        <v>Pak-2</v>
      </c>
      <c r="E2075" s="6" t="str">
        <f>IFERROR(VLOOKUP(A2075,'Distributor List'!$A$2:$D$77,4,0),"-")</f>
        <v>Distributor</v>
      </c>
      <c r="F2075" s="6" t="str">
        <f>IFERROR(VLOOKUP(H2075,'Price List'!$A$2:$H$109,8,0),"-")</f>
        <v>Medicronis</v>
      </c>
      <c r="G2075" s="6" t="str">
        <f>IFERROR(VLOOKUP(A2075,'Distributor List'!$A$2:$E$77,5,0),"-")</f>
        <v>Nasir Pervaiz</v>
      </c>
      <c r="H2075" s="10" t="s">
        <v>11</v>
      </c>
      <c r="I2075" s="58">
        <v>72</v>
      </c>
      <c r="J2075" s="72">
        <v>0</v>
      </c>
      <c r="K2075" s="72">
        <v>0</v>
      </c>
      <c r="L2075" s="73">
        <f t="shared" si="947"/>
        <v>0</v>
      </c>
      <c r="M2075" s="73">
        <f t="shared" si="949"/>
        <v>0</v>
      </c>
      <c r="N2075" s="74">
        <v>0</v>
      </c>
      <c r="O2075" s="74">
        <f t="shared" si="933"/>
        <v>0</v>
      </c>
      <c r="P2075" s="73">
        <f t="shared" si="928"/>
        <v>0</v>
      </c>
      <c r="Q2075" s="73">
        <v>0</v>
      </c>
      <c r="R2075" s="73">
        <f t="shared" si="950"/>
        <v>0</v>
      </c>
      <c r="S2075" s="76" t="str">
        <f t="shared" si="934"/>
        <v>-</v>
      </c>
      <c r="T2075" s="77">
        <v>0</v>
      </c>
      <c r="U2075" s="78">
        <f t="shared" si="948"/>
        <v>0</v>
      </c>
      <c r="V2075" s="73">
        <f t="shared" si="940"/>
        <v>0</v>
      </c>
      <c r="W2075" s="73">
        <f t="shared" si="935"/>
        <v>0</v>
      </c>
      <c r="X2075" s="76" t="str">
        <f t="shared" si="936"/>
        <v>-</v>
      </c>
      <c r="Y2075" s="73">
        <f t="shared" si="937"/>
        <v>0</v>
      </c>
      <c r="Z2075" s="73">
        <f t="shared" si="938"/>
        <v>0</v>
      </c>
      <c r="AA2075" s="73">
        <f t="shared" si="930"/>
        <v>0</v>
      </c>
      <c r="AB2075" s="73">
        <f t="shared" si="939"/>
        <v>0</v>
      </c>
      <c r="AC2075" s="73">
        <f t="shared" si="931"/>
        <v>0</v>
      </c>
      <c r="AD2075" s="73">
        <f t="shared" si="932"/>
        <v>0</v>
      </c>
      <c r="AE2075" s="73">
        <v>14</v>
      </c>
    </row>
    <row r="2076" spans="1:31" ht="15" customHeight="1">
      <c r="A2076" s="5" t="s">
        <v>35</v>
      </c>
      <c r="B2076" s="6" t="str">
        <f>IFERROR(VLOOKUP(A2076,'Distributor List'!$A$2:$D$77,2,0),"-")</f>
        <v>Sibbi</v>
      </c>
      <c r="C2076" s="6" t="str">
        <f>IFERROR(VLOOKUP(A2076,'Distributor List'!$A$2:$D$77,3,0),"-")</f>
        <v>South</v>
      </c>
      <c r="D2076" s="6" t="str">
        <f>IFERROR(VLOOKUP(A2076,'Distributor List'!$A$2:$F$77,6,0),"-")</f>
        <v>Pak-2</v>
      </c>
      <c r="E2076" s="6" t="str">
        <f>IFERROR(VLOOKUP(A2076,'Distributor List'!$A$2:$D$77,4,0),"-")</f>
        <v>Distributor</v>
      </c>
      <c r="F2076" s="6" t="str">
        <f>IFERROR(VLOOKUP(H2076,'Price List'!$A$2:$H$109,8,0),"-")</f>
        <v>Medicronis</v>
      </c>
      <c r="G2076" s="6" t="str">
        <f>IFERROR(VLOOKUP(A2076,'Distributor List'!$A$2:$E$77,5,0),"-")</f>
        <v>Nasir Pervaiz</v>
      </c>
      <c r="H2076" s="10" t="s">
        <v>143</v>
      </c>
      <c r="I2076" s="58">
        <v>95</v>
      </c>
      <c r="J2076" s="72">
        <v>0</v>
      </c>
      <c r="K2076" s="72">
        <v>461</v>
      </c>
      <c r="L2076" s="73">
        <f t="shared" si="947"/>
        <v>0</v>
      </c>
      <c r="M2076" s="73">
        <f t="shared" si="949"/>
        <v>43795</v>
      </c>
      <c r="N2076" s="74">
        <v>0</v>
      </c>
      <c r="O2076" s="74">
        <f t="shared" si="933"/>
        <v>0</v>
      </c>
      <c r="P2076" s="73">
        <f t="shared" si="928"/>
        <v>0</v>
      </c>
      <c r="Q2076" s="73">
        <v>0</v>
      </c>
      <c r="R2076" s="73">
        <f t="shared" si="950"/>
        <v>0</v>
      </c>
      <c r="S2076" s="76" t="str">
        <f t="shared" si="934"/>
        <v>-</v>
      </c>
      <c r="T2076" s="77">
        <v>10</v>
      </c>
      <c r="U2076" s="78">
        <f t="shared" si="948"/>
        <v>-10</v>
      </c>
      <c r="V2076" s="73">
        <f t="shared" si="940"/>
        <v>950</v>
      </c>
      <c r="W2076" s="73">
        <f t="shared" si="935"/>
        <v>-950</v>
      </c>
      <c r="X2076" s="76">
        <f t="shared" si="936"/>
        <v>-1</v>
      </c>
      <c r="Y2076" s="73">
        <f t="shared" si="937"/>
        <v>0</v>
      </c>
      <c r="Z2076" s="73">
        <f t="shared" si="938"/>
        <v>0</v>
      </c>
      <c r="AA2076" s="73">
        <f t="shared" si="930"/>
        <v>0</v>
      </c>
      <c r="AB2076" s="73">
        <f t="shared" si="939"/>
        <v>461</v>
      </c>
      <c r="AC2076" s="73">
        <f t="shared" si="931"/>
        <v>43795</v>
      </c>
      <c r="AD2076" s="73">
        <f t="shared" si="932"/>
        <v>0</v>
      </c>
      <c r="AE2076" s="73">
        <v>15</v>
      </c>
    </row>
    <row r="2077" spans="1:31" ht="15" customHeight="1">
      <c r="A2077" s="5" t="s">
        <v>35</v>
      </c>
      <c r="B2077" s="6" t="str">
        <f>IFERROR(VLOOKUP(A2077,'Distributor List'!$A$2:$D$77,2,0),"-")</f>
        <v>Sibbi</v>
      </c>
      <c r="C2077" s="6" t="str">
        <f>IFERROR(VLOOKUP(A2077,'Distributor List'!$A$2:$D$77,3,0),"-")</f>
        <v>South</v>
      </c>
      <c r="D2077" s="6" t="str">
        <f>IFERROR(VLOOKUP(A2077,'Distributor List'!$A$2:$F$77,6,0),"-")</f>
        <v>Pak-2</v>
      </c>
      <c r="E2077" s="6" t="str">
        <f>IFERROR(VLOOKUP(A2077,'Distributor List'!$A$2:$D$77,4,0),"-")</f>
        <v>Distributor</v>
      </c>
      <c r="F2077" s="6" t="str">
        <f>IFERROR(VLOOKUP(H2077,'Price List'!$A$2:$H$109,8,0),"-")</f>
        <v>Transformer</v>
      </c>
      <c r="G2077" s="6" t="str">
        <f>IFERROR(VLOOKUP(A2077,'Distributor List'!$A$2:$E$77,5,0),"-")</f>
        <v>Nasir Pervaiz</v>
      </c>
      <c r="H2077" s="10" t="s">
        <v>178</v>
      </c>
      <c r="I2077" s="58">
        <v>140</v>
      </c>
      <c r="J2077" s="72">
        <v>0</v>
      </c>
      <c r="K2077" s="72">
        <v>0</v>
      </c>
      <c r="L2077" s="73">
        <f t="shared" si="947"/>
        <v>0</v>
      </c>
      <c r="M2077" s="73">
        <f t="shared" si="949"/>
        <v>0</v>
      </c>
      <c r="N2077" s="74">
        <v>0</v>
      </c>
      <c r="O2077" s="74">
        <f t="shared" si="933"/>
        <v>0</v>
      </c>
      <c r="P2077" s="73">
        <f t="shared" si="928"/>
        <v>0</v>
      </c>
      <c r="Q2077" s="73">
        <v>0</v>
      </c>
      <c r="R2077" s="73">
        <f t="shared" si="950"/>
        <v>0</v>
      </c>
      <c r="S2077" s="76" t="str">
        <f t="shared" si="934"/>
        <v>-</v>
      </c>
      <c r="T2077" s="77">
        <v>0</v>
      </c>
      <c r="U2077" s="78">
        <f t="shared" si="948"/>
        <v>0</v>
      </c>
      <c r="V2077" s="73">
        <f t="shared" si="940"/>
        <v>0</v>
      </c>
      <c r="W2077" s="73">
        <f t="shared" si="935"/>
        <v>0</v>
      </c>
      <c r="X2077" s="76" t="str">
        <f t="shared" si="936"/>
        <v>-</v>
      </c>
      <c r="Y2077" s="73">
        <f t="shared" si="937"/>
        <v>0</v>
      </c>
      <c r="Z2077" s="73">
        <f t="shared" si="938"/>
        <v>0</v>
      </c>
      <c r="AA2077" s="73">
        <f t="shared" si="930"/>
        <v>0</v>
      </c>
      <c r="AB2077" s="73">
        <f t="shared" si="939"/>
        <v>0</v>
      </c>
      <c r="AC2077" s="73">
        <f t="shared" si="931"/>
        <v>0</v>
      </c>
      <c r="AD2077" s="73">
        <f t="shared" si="932"/>
        <v>0</v>
      </c>
      <c r="AE2077" s="73">
        <v>16</v>
      </c>
    </row>
    <row r="2078" spans="1:31" ht="15" customHeight="1">
      <c r="A2078" s="5" t="s">
        <v>35</v>
      </c>
      <c r="B2078" s="6" t="str">
        <f>IFERROR(VLOOKUP(A2078,'Distributor List'!$A$2:$D$77,2,0),"-")</f>
        <v>Sibbi</v>
      </c>
      <c r="C2078" s="6" t="str">
        <f>IFERROR(VLOOKUP(A2078,'Distributor List'!$A$2:$D$77,3,0),"-")</f>
        <v>South</v>
      </c>
      <c r="D2078" s="6" t="str">
        <f>IFERROR(VLOOKUP(A2078,'Distributor List'!$A$2:$F$77,6,0),"-")</f>
        <v>Pak-2</v>
      </c>
      <c r="E2078" s="6" t="str">
        <f>IFERROR(VLOOKUP(A2078,'Distributor List'!$A$2:$D$77,4,0),"-")</f>
        <v>Distributor</v>
      </c>
      <c r="F2078" s="6" t="str">
        <f>IFERROR(VLOOKUP(H2078,'Price List'!$A$2:$H$109,8,0),"-")</f>
        <v>Transformer</v>
      </c>
      <c r="G2078" s="6" t="str">
        <f>IFERROR(VLOOKUP(A2078,'Distributor List'!$A$2:$E$77,5,0),"-")</f>
        <v>Nasir Pervaiz</v>
      </c>
      <c r="H2078" s="10" t="s">
        <v>179</v>
      </c>
      <c r="I2078" s="58">
        <v>210</v>
      </c>
      <c r="J2078" s="72">
        <v>0</v>
      </c>
      <c r="K2078" s="72">
        <v>0</v>
      </c>
      <c r="L2078" s="73">
        <f t="shared" si="947"/>
        <v>0</v>
      </c>
      <c r="M2078" s="73">
        <f t="shared" si="949"/>
        <v>0</v>
      </c>
      <c r="N2078" s="74">
        <v>0</v>
      </c>
      <c r="O2078" s="74">
        <f t="shared" si="933"/>
        <v>0</v>
      </c>
      <c r="P2078" s="73">
        <f t="shared" si="928"/>
        <v>0</v>
      </c>
      <c r="Q2078" s="73">
        <v>0</v>
      </c>
      <c r="R2078" s="73">
        <f t="shared" si="950"/>
        <v>0</v>
      </c>
      <c r="S2078" s="76" t="str">
        <f t="shared" si="934"/>
        <v>-</v>
      </c>
      <c r="T2078" s="77">
        <v>0</v>
      </c>
      <c r="U2078" s="78">
        <f t="shared" si="948"/>
        <v>0</v>
      </c>
      <c r="V2078" s="73">
        <f t="shared" si="940"/>
        <v>0</v>
      </c>
      <c r="W2078" s="73">
        <f t="shared" si="935"/>
        <v>0</v>
      </c>
      <c r="X2078" s="76" t="str">
        <f t="shared" si="936"/>
        <v>-</v>
      </c>
      <c r="Y2078" s="73">
        <f t="shared" si="937"/>
        <v>0</v>
      </c>
      <c r="Z2078" s="73">
        <f t="shared" si="938"/>
        <v>0</v>
      </c>
      <c r="AA2078" s="73">
        <f t="shared" si="930"/>
        <v>0</v>
      </c>
      <c r="AB2078" s="73">
        <f t="shared" si="939"/>
        <v>0</v>
      </c>
      <c r="AC2078" s="73">
        <f t="shared" si="931"/>
        <v>0</v>
      </c>
      <c r="AD2078" s="73">
        <f t="shared" si="932"/>
        <v>0</v>
      </c>
      <c r="AE2078" s="73">
        <v>17</v>
      </c>
    </row>
    <row r="2079" spans="1:31" ht="15" customHeight="1">
      <c r="A2079" s="5" t="s">
        <v>35</v>
      </c>
      <c r="B2079" s="6" t="str">
        <f>IFERROR(VLOOKUP(A2079,'Distributor List'!$A$2:$D$77,2,0),"-")</f>
        <v>Sibbi</v>
      </c>
      <c r="C2079" s="6" t="str">
        <f>IFERROR(VLOOKUP(A2079,'Distributor List'!$A$2:$D$77,3,0),"-")</f>
        <v>South</v>
      </c>
      <c r="D2079" s="6" t="str">
        <f>IFERROR(VLOOKUP(A2079,'Distributor List'!$A$2:$F$77,6,0),"-")</f>
        <v>Pak-2</v>
      </c>
      <c r="E2079" s="6" t="str">
        <f>IFERROR(VLOOKUP(A2079,'Distributor List'!$A$2:$D$77,4,0),"-")</f>
        <v>Distributor</v>
      </c>
      <c r="F2079" s="6" t="str">
        <f>IFERROR(VLOOKUP(H2079,'Price List'!$A$2:$H$109,8,0),"-")</f>
        <v>Medicronis</v>
      </c>
      <c r="G2079" s="6" t="str">
        <f>IFERROR(VLOOKUP(A2079,'Distributor List'!$A$2:$E$77,5,0),"-")</f>
        <v>Nasir Pervaiz</v>
      </c>
      <c r="H2079" s="10" t="s">
        <v>180</v>
      </c>
      <c r="I2079" s="58">
        <v>270</v>
      </c>
      <c r="J2079" s="72">
        <v>1</v>
      </c>
      <c r="K2079" s="72">
        <v>81</v>
      </c>
      <c r="L2079" s="73">
        <f t="shared" si="947"/>
        <v>270</v>
      </c>
      <c r="M2079" s="73">
        <f t="shared" si="949"/>
        <v>21870</v>
      </c>
      <c r="N2079" s="74">
        <v>1</v>
      </c>
      <c r="O2079" s="74">
        <f t="shared" si="933"/>
        <v>270</v>
      </c>
      <c r="P2079" s="73">
        <f t="shared" si="928"/>
        <v>0</v>
      </c>
      <c r="Q2079" s="73">
        <v>0</v>
      </c>
      <c r="R2079" s="73">
        <f t="shared" si="950"/>
        <v>0</v>
      </c>
      <c r="S2079" s="76" t="str">
        <f t="shared" ref="S2079:S2145" si="951">IFERROR(L2079/R2079,"-")</f>
        <v>-</v>
      </c>
      <c r="T2079" s="77">
        <v>5</v>
      </c>
      <c r="U2079" s="78">
        <f t="shared" si="948"/>
        <v>-4</v>
      </c>
      <c r="V2079" s="73">
        <f t="shared" si="940"/>
        <v>1350</v>
      </c>
      <c r="W2079" s="73">
        <f t="shared" ref="W2079:W2145" si="952">L2079-V2079</f>
        <v>-1080</v>
      </c>
      <c r="X2079" s="76">
        <f t="shared" ref="X2079:X2145" si="953">IFERROR(L2079/V2079-1,"-")</f>
        <v>-0.8</v>
      </c>
      <c r="Y2079" s="73">
        <f t="shared" ref="Y2079:Y2145" si="954">(J2079)/1*1.5</f>
        <v>1.5</v>
      </c>
      <c r="Z2079" s="73">
        <f t="shared" ref="Z2079:Z2145" si="955">IF(Y2079&gt;K2079,Y2079-K2079,0)</f>
        <v>0</v>
      </c>
      <c r="AA2079" s="73">
        <f t="shared" si="930"/>
        <v>0</v>
      </c>
      <c r="AB2079" s="73">
        <f t="shared" ref="AB2079:AB2145" si="956">IF(Y2079&lt;K2079,K2079-Y2079,0)</f>
        <v>79.5</v>
      </c>
      <c r="AC2079" s="73">
        <f t="shared" si="931"/>
        <v>21465</v>
      </c>
      <c r="AD2079" s="73">
        <f t="shared" si="932"/>
        <v>405</v>
      </c>
      <c r="AE2079" s="73">
        <v>18</v>
      </c>
    </row>
    <row r="2080" spans="1:31" ht="15" customHeight="1">
      <c r="A2080" s="5" t="s">
        <v>35</v>
      </c>
      <c r="B2080" s="6" t="str">
        <f>IFERROR(VLOOKUP(A2080,'Distributor List'!$A$2:$D$77,2,0),"-")</f>
        <v>Sibbi</v>
      </c>
      <c r="C2080" s="6" t="str">
        <f>IFERROR(VLOOKUP(A2080,'Distributor List'!$A$2:$D$77,3,0),"-")</f>
        <v>South</v>
      </c>
      <c r="D2080" s="6" t="str">
        <f>IFERROR(VLOOKUP(A2080,'Distributor List'!$A$2:$F$77,6,0),"-")</f>
        <v>Pak-2</v>
      </c>
      <c r="E2080" s="6" t="str">
        <f>IFERROR(VLOOKUP(A2080,'Distributor List'!$A$2:$D$77,4,0),"-")</f>
        <v>Distributor</v>
      </c>
      <c r="F2080" s="6" t="str">
        <f>IFERROR(VLOOKUP(H2080,'Price List'!$A$2:$H$109,8,0),"-")</f>
        <v>Medicronis</v>
      </c>
      <c r="G2080" s="6" t="str">
        <f>IFERROR(VLOOKUP(A2080,'Distributor List'!$A$2:$E$77,5,0),"-")</f>
        <v>Nasir Pervaiz</v>
      </c>
      <c r="H2080" s="10" t="s">
        <v>181</v>
      </c>
      <c r="I2080" s="58">
        <v>580</v>
      </c>
      <c r="J2080" s="72">
        <v>0</v>
      </c>
      <c r="K2080" s="72">
        <v>0</v>
      </c>
      <c r="L2080" s="73">
        <f t="shared" si="947"/>
        <v>0</v>
      </c>
      <c r="M2080" s="73">
        <f t="shared" si="949"/>
        <v>0</v>
      </c>
      <c r="N2080" s="74">
        <v>0</v>
      </c>
      <c r="O2080" s="74">
        <f t="shared" si="933"/>
        <v>0</v>
      </c>
      <c r="P2080" s="73">
        <f t="shared" si="928"/>
        <v>0</v>
      </c>
      <c r="Q2080" s="73">
        <v>0</v>
      </c>
      <c r="R2080" s="73">
        <f t="shared" si="950"/>
        <v>0</v>
      </c>
      <c r="S2080" s="76" t="str">
        <f t="shared" si="951"/>
        <v>-</v>
      </c>
      <c r="T2080" s="77">
        <v>0</v>
      </c>
      <c r="U2080" s="78">
        <f t="shared" si="948"/>
        <v>0</v>
      </c>
      <c r="V2080" s="73">
        <f t="shared" si="940"/>
        <v>0</v>
      </c>
      <c r="W2080" s="73">
        <f t="shared" si="952"/>
        <v>0</v>
      </c>
      <c r="X2080" s="76" t="str">
        <f t="shared" si="953"/>
        <v>-</v>
      </c>
      <c r="Y2080" s="73">
        <f t="shared" si="954"/>
        <v>0</v>
      </c>
      <c r="Z2080" s="73">
        <f t="shared" si="955"/>
        <v>0</v>
      </c>
      <c r="AA2080" s="73">
        <f t="shared" si="930"/>
        <v>0</v>
      </c>
      <c r="AB2080" s="73">
        <f t="shared" si="956"/>
        <v>0</v>
      </c>
      <c r="AC2080" s="73">
        <f t="shared" si="931"/>
        <v>0</v>
      </c>
      <c r="AD2080" s="73">
        <f t="shared" si="932"/>
        <v>0</v>
      </c>
      <c r="AE2080" s="73">
        <v>19</v>
      </c>
    </row>
    <row r="2081" spans="1:31" ht="15" customHeight="1">
      <c r="A2081" s="5" t="s">
        <v>35</v>
      </c>
      <c r="B2081" s="6" t="str">
        <f>IFERROR(VLOOKUP(A2081,'Distributor List'!$A$2:$D$77,2,0),"-")</f>
        <v>Sibbi</v>
      </c>
      <c r="C2081" s="6" t="str">
        <f>IFERROR(VLOOKUP(A2081,'Distributor List'!$A$2:$D$77,3,0),"-")</f>
        <v>South</v>
      </c>
      <c r="D2081" s="6" t="str">
        <f>IFERROR(VLOOKUP(A2081,'Distributor List'!$A$2:$F$77,6,0),"-")</f>
        <v>Pak-2</v>
      </c>
      <c r="E2081" s="6" t="str">
        <f>IFERROR(VLOOKUP(A2081,'Distributor List'!$A$2:$D$77,4,0),"-")</f>
        <v>Distributor</v>
      </c>
      <c r="F2081" s="6" t="str">
        <f>IFERROR(VLOOKUP(H2081,'Price List'!$A$2:$H$109,8,0),"-")</f>
        <v>Medicronis</v>
      </c>
      <c r="G2081" s="6" t="str">
        <f>IFERROR(VLOOKUP(A2081,'Distributor List'!$A$2:$E$77,5,0),"-")</f>
        <v>Nasir Pervaiz</v>
      </c>
      <c r="H2081" s="10" t="s">
        <v>182</v>
      </c>
      <c r="I2081" s="58">
        <v>58</v>
      </c>
      <c r="J2081" s="72">
        <v>0</v>
      </c>
      <c r="K2081" s="72">
        <v>161</v>
      </c>
      <c r="L2081" s="73">
        <f t="shared" si="947"/>
        <v>0</v>
      </c>
      <c r="M2081" s="73">
        <f t="shared" si="949"/>
        <v>9338</v>
      </c>
      <c r="N2081" s="74">
        <v>0</v>
      </c>
      <c r="O2081" s="74">
        <f t="shared" si="933"/>
        <v>0</v>
      </c>
      <c r="P2081" s="73">
        <f t="shared" si="928"/>
        <v>0</v>
      </c>
      <c r="Q2081" s="73">
        <v>0</v>
      </c>
      <c r="R2081" s="73">
        <f t="shared" si="950"/>
        <v>0</v>
      </c>
      <c r="S2081" s="76" t="str">
        <f t="shared" si="951"/>
        <v>-</v>
      </c>
      <c r="T2081" s="77">
        <v>0</v>
      </c>
      <c r="U2081" s="78">
        <f t="shared" si="948"/>
        <v>0</v>
      </c>
      <c r="V2081" s="73">
        <f t="shared" si="940"/>
        <v>0</v>
      </c>
      <c r="W2081" s="73">
        <f t="shared" si="952"/>
        <v>0</v>
      </c>
      <c r="X2081" s="76" t="str">
        <f t="shared" si="953"/>
        <v>-</v>
      </c>
      <c r="Y2081" s="73">
        <f t="shared" si="954"/>
        <v>0</v>
      </c>
      <c r="Z2081" s="73">
        <f t="shared" si="955"/>
        <v>0</v>
      </c>
      <c r="AA2081" s="73">
        <f t="shared" si="930"/>
        <v>0</v>
      </c>
      <c r="AB2081" s="73">
        <f t="shared" si="956"/>
        <v>161</v>
      </c>
      <c r="AC2081" s="73">
        <f t="shared" si="931"/>
        <v>9338</v>
      </c>
      <c r="AD2081" s="73">
        <f t="shared" si="932"/>
        <v>0</v>
      </c>
      <c r="AE2081" s="73">
        <v>20</v>
      </c>
    </row>
    <row r="2082" spans="1:31" ht="15" customHeight="1">
      <c r="A2082" s="5" t="s">
        <v>35</v>
      </c>
      <c r="B2082" s="6" t="str">
        <f>IFERROR(VLOOKUP(A2082,'Distributor List'!$A$2:$D$77,2,0),"-")</f>
        <v>Sibbi</v>
      </c>
      <c r="C2082" s="6" t="str">
        <f>IFERROR(VLOOKUP(A2082,'Distributor List'!$A$2:$D$77,3,0),"-")</f>
        <v>South</v>
      </c>
      <c r="D2082" s="6" t="str">
        <f>IFERROR(VLOOKUP(A2082,'Distributor List'!$A$2:$F$77,6,0),"-")</f>
        <v>Pak-2</v>
      </c>
      <c r="E2082" s="6" t="str">
        <f>IFERROR(VLOOKUP(A2082,'Distributor List'!$A$2:$D$77,4,0),"-")</f>
        <v>Distributor</v>
      </c>
      <c r="F2082" s="6" t="str">
        <f>IFERROR(VLOOKUP(H2082,'Price List'!$A$2:$H$109,8,0),"-")</f>
        <v>Medicronis</v>
      </c>
      <c r="G2082" s="6" t="str">
        <f>IFERROR(VLOOKUP(A2082,'Distributor List'!$A$2:$E$77,5,0),"-")</f>
        <v>Nasir Pervaiz</v>
      </c>
      <c r="H2082" s="10" t="s">
        <v>183</v>
      </c>
      <c r="I2082" s="58">
        <v>76</v>
      </c>
      <c r="J2082" s="72">
        <v>0</v>
      </c>
      <c r="K2082" s="72">
        <v>100</v>
      </c>
      <c r="L2082" s="73">
        <f t="shared" si="947"/>
        <v>0</v>
      </c>
      <c r="M2082" s="73">
        <f t="shared" si="949"/>
        <v>7600</v>
      </c>
      <c r="N2082" s="74">
        <v>0</v>
      </c>
      <c r="O2082" s="74">
        <f t="shared" si="933"/>
        <v>0</v>
      </c>
      <c r="P2082" s="73">
        <f t="shared" si="928"/>
        <v>0</v>
      </c>
      <c r="Q2082" s="73">
        <v>0</v>
      </c>
      <c r="R2082" s="73">
        <f t="shared" si="950"/>
        <v>0</v>
      </c>
      <c r="S2082" s="76" t="str">
        <f t="shared" si="951"/>
        <v>-</v>
      </c>
      <c r="T2082" s="77">
        <v>0</v>
      </c>
      <c r="U2082" s="78">
        <f t="shared" si="948"/>
        <v>0</v>
      </c>
      <c r="V2082" s="73">
        <f t="shared" si="940"/>
        <v>0</v>
      </c>
      <c r="W2082" s="73">
        <f t="shared" si="952"/>
        <v>0</v>
      </c>
      <c r="X2082" s="76" t="str">
        <f t="shared" si="953"/>
        <v>-</v>
      </c>
      <c r="Y2082" s="73">
        <f t="shared" si="954"/>
        <v>0</v>
      </c>
      <c r="Z2082" s="73">
        <f t="shared" si="955"/>
        <v>0</v>
      </c>
      <c r="AA2082" s="73">
        <f t="shared" si="930"/>
        <v>0</v>
      </c>
      <c r="AB2082" s="73">
        <f t="shared" si="956"/>
        <v>100</v>
      </c>
      <c r="AC2082" s="73">
        <f t="shared" si="931"/>
        <v>7600</v>
      </c>
      <c r="AD2082" s="73">
        <f t="shared" si="932"/>
        <v>0</v>
      </c>
      <c r="AE2082" s="73">
        <v>21</v>
      </c>
    </row>
    <row r="2083" spans="1:31" ht="15" customHeight="1">
      <c r="A2083" s="5" t="s">
        <v>35</v>
      </c>
      <c r="B2083" s="6" t="str">
        <f>IFERROR(VLOOKUP(A2083,'Distributor List'!$A$2:$D$77,2,0),"-")</f>
        <v>Sibbi</v>
      </c>
      <c r="C2083" s="6" t="str">
        <f>IFERROR(VLOOKUP(A2083,'Distributor List'!$A$2:$D$77,3,0),"-")</f>
        <v>South</v>
      </c>
      <c r="D2083" s="6" t="str">
        <f>IFERROR(VLOOKUP(A2083,'Distributor List'!$A$2:$F$77,6,0),"-")</f>
        <v>Pak-2</v>
      </c>
      <c r="E2083" s="6" t="str">
        <f>IFERROR(VLOOKUP(A2083,'Distributor List'!$A$2:$D$77,4,0),"-")</f>
        <v>Distributor</v>
      </c>
      <c r="F2083" s="6" t="str">
        <f>IFERROR(VLOOKUP(H2083,'Price List'!$A$2:$H$109,8,0),"-")</f>
        <v>Medicronis</v>
      </c>
      <c r="G2083" s="6" t="str">
        <f>IFERROR(VLOOKUP(A2083,'Distributor List'!$A$2:$E$77,5,0),"-")</f>
        <v>Nasir Pervaiz</v>
      </c>
      <c r="H2083" s="10" t="s">
        <v>184</v>
      </c>
      <c r="I2083" s="58">
        <v>110</v>
      </c>
      <c r="J2083" s="72">
        <v>0</v>
      </c>
      <c r="K2083" s="72">
        <v>137</v>
      </c>
      <c r="L2083" s="73">
        <f t="shared" si="947"/>
        <v>0</v>
      </c>
      <c r="M2083" s="73">
        <f t="shared" si="949"/>
        <v>15070</v>
      </c>
      <c r="N2083" s="74">
        <v>0</v>
      </c>
      <c r="O2083" s="74">
        <f t="shared" si="933"/>
        <v>0</v>
      </c>
      <c r="P2083" s="73">
        <f t="shared" si="928"/>
        <v>0</v>
      </c>
      <c r="Q2083" s="73">
        <v>0</v>
      </c>
      <c r="R2083" s="73">
        <f t="shared" si="950"/>
        <v>0</v>
      </c>
      <c r="S2083" s="76" t="str">
        <f t="shared" si="951"/>
        <v>-</v>
      </c>
      <c r="T2083" s="77">
        <v>0</v>
      </c>
      <c r="U2083" s="78">
        <f t="shared" si="948"/>
        <v>0</v>
      </c>
      <c r="V2083" s="73">
        <f t="shared" si="940"/>
        <v>0</v>
      </c>
      <c r="W2083" s="73">
        <f t="shared" si="952"/>
        <v>0</v>
      </c>
      <c r="X2083" s="76" t="str">
        <f t="shared" si="953"/>
        <v>-</v>
      </c>
      <c r="Y2083" s="73">
        <f t="shared" si="954"/>
        <v>0</v>
      </c>
      <c r="Z2083" s="73">
        <f t="shared" si="955"/>
        <v>0</v>
      </c>
      <c r="AA2083" s="73">
        <f t="shared" si="930"/>
        <v>0</v>
      </c>
      <c r="AB2083" s="73">
        <f t="shared" si="956"/>
        <v>137</v>
      </c>
      <c r="AC2083" s="73">
        <f t="shared" si="931"/>
        <v>15070</v>
      </c>
      <c r="AD2083" s="73">
        <f t="shared" si="932"/>
        <v>0</v>
      </c>
      <c r="AE2083" s="73">
        <v>22</v>
      </c>
    </row>
    <row r="2084" spans="1:31" ht="15" customHeight="1">
      <c r="A2084" s="5" t="s">
        <v>35</v>
      </c>
      <c r="B2084" s="6" t="str">
        <f>IFERROR(VLOOKUP(A2084,'Distributor List'!$A$2:$D$77,2,0),"-")</f>
        <v>Sibbi</v>
      </c>
      <c r="C2084" s="6" t="str">
        <f>IFERROR(VLOOKUP(A2084,'Distributor List'!$A$2:$D$77,3,0),"-")</f>
        <v>South</v>
      </c>
      <c r="D2084" s="6" t="str">
        <f>IFERROR(VLOOKUP(A2084,'Distributor List'!$A$2:$F$77,6,0),"-")</f>
        <v>Pak-2</v>
      </c>
      <c r="E2084" s="6" t="str">
        <f>IFERROR(VLOOKUP(A2084,'Distributor List'!$A$2:$D$77,4,0),"-")</f>
        <v>Distributor</v>
      </c>
      <c r="F2084" s="6" t="str">
        <f>IFERROR(VLOOKUP(H2084,'Price List'!$A$2:$H$109,8,0),"-")</f>
        <v>Medicronis</v>
      </c>
      <c r="G2084" s="6" t="str">
        <f>IFERROR(VLOOKUP(A2084,'Distributor List'!$A$2:$E$77,5,0),"-")</f>
        <v>Nasir Pervaiz</v>
      </c>
      <c r="H2084" s="10" t="s">
        <v>185</v>
      </c>
      <c r="I2084" s="58">
        <v>140</v>
      </c>
      <c r="J2084" s="72">
        <v>49</v>
      </c>
      <c r="K2084" s="72">
        <v>20</v>
      </c>
      <c r="L2084" s="73">
        <f t="shared" si="947"/>
        <v>6860</v>
      </c>
      <c r="M2084" s="73">
        <f t="shared" si="949"/>
        <v>2800</v>
      </c>
      <c r="N2084" s="74">
        <v>6</v>
      </c>
      <c r="O2084" s="74">
        <f t="shared" si="933"/>
        <v>840</v>
      </c>
      <c r="P2084" s="73">
        <f t="shared" si="928"/>
        <v>6020</v>
      </c>
      <c r="Q2084" s="73">
        <v>0</v>
      </c>
      <c r="R2084" s="73">
        <f t="shared" si="950"/>
        <v>0</v>
      </c>
      <c r="S2084" s="76" t="str">
        <f t="shared" si="951"/>
        <v>-</v>
      </c>
      <c r="T2084" s="77">
        <v>0</v>
      </c>
      <c r="U2084" s="78">
        <f t="shared" si="948"/>
        <v>49</v>
      </c>
      <c r="V2084" s="73">
        <f t="shared" si="940"/>
        <v>0</v>
      </c>
      <c r="W2084" s="73">
        <f t="shared" si="952"/>
        <v>6860</v>
      </c>
      <c r="X2084" s="76" t="str">
        <f t="shared" si="953"/>
        <v>-</v>
      </c>
      <c r="Y2084" s="73">
        <f t="shared" si="954"/>
        <v>73.5</v>
      </c>
      <c r="Z2084" s="73">
        <f t="shared" si="955"/>
        <v>53.5</v>
      </c>
      <c r="AA2084" s="73">
        <f t="shared" si="930"/>
        <v>7490</v>
      </c>
      <c r="AB2084" s="73">
        <f t="shared" si="956"/>
        <v>0</v>
      </c>
      <c r="AC2084" s="73">
        <f t="shared" si="931"/>
        <v>0</v>
      </c>
      <c r="AD2084" s="73">
        <f t="shared" si="932"/>
        <v>10290</v>
      </c>
      <c r="AE2084" s="73">
        <v>23</v>
      </c>
    </row>
    <row r="2085" spans="1:31" ht="15" customHeight="1">
      <c r="A2085" s="5" t="s">
        <v>35</v>
      </c>
      <c r="B2085" s="6" t="str">
        <f>IFERROR(VLOOKUP(A2085,'Distributor List'!$A$2:$D$77,2,0),"-")</f>
        <v>Sibbi</v>
      </c>
      <c r="C2085" s="6" t="str">
        <f>IFERROR(VLOOKUP(A2085,'Distributor List'!$A$2:$D$77,3,0),"-")</f>
        <v>South</v>
      </c>
      <c r="D2085" s="6" t="str">
        <f>IFERROR(VLOOKUP(A2085,'Distributor List'!$A$2:$F$77,6,0),"-")</f>
        <v>Pak-2</v>
      </c>
      <c r="E2085" s="6" t="str">
        <f>IFERROR(VLOOKUP(A2085,'Distributor List'!$A$2:$D$77,4,0),"-")</f>
        <v>Distributor</v>
      </c>
      <c r="F2085" s="6" t="str">
        <f>IFERROR(VLOOKUP(H2085,'Price List'!$A$2:$H$109,8,0),"-")</f>
        <v>Medicronis</v>
      </c>
      <c r="G2085" s="6" t="str">
        <f>IFERROR(VLOOKUP(A2085,'Distributor List'!$A$2:$E$77,5,0),"-")</f>
        <v>Nasir Pervaiz</v>
      </c>
      <c r="H2085" s="10" t="s">
        <v>186</v>
      </c>
      <c r="I2085" s="58">
        <v>199</v>
      </c>
      <c r="J2085" s="72">
        <v>0</v>
      </c>
      <c r="K2085" s="72">
        <v>0</v>
      </c>
      <c r="L2085" s="73">
        <f t="shared" si="947"/>
        <v>0</v>
      </c>
      <c r="M2085" s="73">
        <f t="shared" si="949"/>
        <v>0</v>
      </c>
      <c r="N2085" s="74">
        <v>0</v>
      </c>
      <c r="O2085" s="74">
        <f t="shared" si="933"/>
        <v>0</v>
      </c>
      <c r="P2085" s="73">
        <f t="shared" si="928"/>
        <v>0</v>
      </c>
      <c r="Q2085" s="73">
        <v>0</v>
      </c>
      <c r="R2085" s="73">
        <f t="shared" si="950"/>
        <v>0</v>
      </c>
      <c r="S2085" s="76" t="str">
        <f t="shared" si="951"/>
        <v>-</v>
      </c>
      <c r="T2085" s="77">
        <v>0</v>
      </c>
      <c r="U2085" s="78">
        <f t="shared" si="948"/>
        <v>0</v>
      </c>
      <c r="V2085" s="73">
        <f t="shared" si="940"/>
        <v>0</v>
      </c>
      <c r="W2085" s="73">
        <f t="shared" si="952"/>
        <v>0</v>
      </c>
      <c r="X2085" s="76" t="str">
        <f t="shared" si="953"/>
        <v>-</v>
      </c>
      <c r="Y2085" s="73">
        <f t="shared" si="954"/>
        <v>0</v>
      </c>
      <c r="Z2085" s="73">
        <f t="shared" si="955"/>
        <v>0</v>
      </c>
      <c r="AA2085" s="73">
        <f t="shared" si="930"/>
        <v>0</v>
      </c>
      <c r="AB2085" s="73">
        <f t="shared" si="956"/>
        <v>0</v>
      </c>
      <c r="AC2085" s="73">
        <f t="shared" si="931"/>
        <v>0</v>
      </c>
      <c r="AD2085" s="73">
        <f t="shared" si="932"/>
        <v>0</v>
      </c>
      <c r="AE2085" s="73">
        <v>24</v>
      </c>
    </row>
    <row r="2086" spans="1:31" ht="15" customHeight="1">
      <c r="A2086" s="5" t="s">
        <v>35</v>
      </c>
      <c r="B2086" s="6" t="str">
        <f>IFERROR(VLOOKUP(A2086,'Distributor List'!$A$2:$D$77,2,0),"-")</f>
        <v>Sibbi</v>
      </c>
      <c r="C2086" s="6" t="str">
        <f>IFERROR(VLOOKUP(A2086,'Distributor List'!$A$2:$D$77,3,0),"-")</f>
        <v>South</v>
      </c>
      <c r="D2086" s="6" t="str">
        <f>IFERROR(VLOOKUP(A2086,'Distributor List'!$A$2:$F$77,6,0),"-")</f>
        <v>Pak-2</v>
      </c>
      <c r="E2086" s="6" t="str">
        <f>IFERROR(VLOOKUP(A2086,'Distributor List'!$A$2:$D$77,4,0),"-")</f>
        <v>Distributor</v>
      </c>
      <c r="F2086" s="6" t="str">
        <f>IFERROR(VLOOKUP(H2086,'Price List'!$A$2:$H$109,8,0),"-")</f>
        <v>Transformer</v>
      </c>
      <c r="G2086" s="6" t="str">
        <f>IFERROR(VLOOKUP(A2086,'Distributor List'!$A$2:$E$77,5,0),"-")</f>
        <v>Nasir Pervaiz</v>
      </c>
      <c r="H2086" s="10" t="s">
        <v>187</v>
      </c>
      <c r="I2086" s="58">
        <v>187</v>
      </c>
      <c r="J2086" s="72">
        <v>0</v>
      </c>
      <c r="K2086" s="72">
        <v>60</v>
      </c>
      <c r="L2086" s="73">
        <f t="shared" si="947"/>
        <v>0</v>
      </c>
      <c r="M2086" s="73">
        <f t="shared" si="949"/>
        <v>11220</v>
      </c>
      <c r="N2086" s="74">
        <v>0</v>
      </c>
      <c r="O2086" s="74">
        <f t="shared" si="933"/>
        <v>0</v>
      </c>
      <c r="P2086" s="73">
        <f t="shared" si="928"/>
        <v>0</v>
      </c>
      <c r="Q2086" s="73">
        <v>0</v>
      </c>
      <c r="R2086" s="73">
        <f t="shared" si="950"/>
        <v>0</v>
      </c>
      <c r="S2086" s="76" t="str">
        <f t="shared" si="951"/>
        <v>-</v>
      </c>
      <c r="T2086" s="77">
        <v>0</v>
      </c>
      <c r="U2086" s="78">
        <f t="shared" si="948"/>
        <v>0</v>
      </c>
      <c r="V2086" s="73">
        <f t="shared" si="940"/>
        <v>0</v>
      </c>
      <c r="W2086" s="73">
        <f t="shared" si="952"/>
        <v>0</v>
      </c>
      <c r="X2086" s="76" t="str">
        <f t="shared" si="953"/>
        <v>-</v>
      </c>
      <c r="Y2086" s="73">
        <f t="shared" si="954"/>
        <v>0</v>
      </c>
      <c r="Z2086" s="73">
        <f t="shared" si="955"/>
        <v>0</v>
      </c>
      <c r="AA2086" s="73">
        <f t="shared" si="930"/>
        <v>0</v>
      </c>
      <c r="AB2086" s="73">
        <f t="shared" si="956"/>
        <v>60</v>
      </c>
      <c r="AC2086" s="73">
        <f t="shared" si="931"/>
        <v>11220</v>
      </c>
      <c r="AD2086" s="73">
        <f t="shared" si="932"/>
        <v>0</v>
      </c>
      <c r="AE2086" s="73">
        <v>29</v>
      </c>
    </row>
    <row r="2087" spans="1:31" ht="15" customHeight="1">
      <c r="A2087" s="5" t="s">
        <v>35</v>
      </c>
      <c r="B2087" s="6" t="str">
        <f>IFERROR(VLOOKUP(A2087,'Distributor List'!$A$2:$D$77,2,0),"-")</f>
        <v>Sibbi</v>
      </c>
      <c r="C2087" s="6" t="str">
        <f>IFERROR(VLOOKUP(A2087,'Distributor List'!$A$2:$D$77,3,0),"-")</f>
        <v>South</v>
      </c>
      <c r="D2087" s="6" t="str">
        <f>IFERROR(VLOOKUP(A2087,'Distributor List'!$A$2:$F$77,6,0),"-")</f>
        <v>Pak-2</v>
      </c>
      <c r="E2087" s="6" t="str">
        <f>IFERROR(VLOOKUP(A2087,'Distributor List'!$A$2:$D$77,4,0),"-")</f>
        <v>Distributor</v>
      </c>
      <c r="F2087" s="6" t="str">
        <f>IFERROR(VLOOKUP(H2087,'Price List'!$A$2:$H$109,8,0),"-")</f>
        <v>Medicronis</v>
      </c>
      <c r="G2087" s="6" t="str">
        <f>IFERROR(VLOOKUP(A2087,'Distributor List'!$A$2:$E$77,5,0),"-")</f>
        <v>Nasir Pervaiz</v>
      </c>
      <c r="H2087" s="10" t="s">
        <v>188</v>
      </c>
      <c r="I2087" s="58">
        <v>102</v>
      </c>
      <c r="J2087" s="72">
        <v>3</v>
      </c>
      <c r="K2087" s="72">
        <v>187</v>
      </c>
      <c r="L2087" s="73">
        <f t="shared" si="947"/>
        <v>306</v>
      </c>
      <c r="M2087" s="73">
        <f t="shared" si="949"/>
        <v>19074</v>
      </c>
      <c r="N2087" s="74">
        <v>0</v>
      </c>
      <c r="O2087" s="74">
        <f t="shared" si="933"/>
        <v>0</v>
      </c>
      <c r="P2087" s="73">
        <f t="shared" si="928"/>
        <v>306</v>
      </c>
      <c r="Q2087" s="73">
        <v>0</v>
      </c>
      <c r="R2087" s="73">
        <f t="shared" si="950"/>
        <v>0</v>
      </c>
      <c r="S2087" s="76" t="str">
        <f t="shared" si="951"/>
        <v>-</v>
      </c>
      <c r="T2087" s="77">
        <v>10</v>
      </c>
      <c r="U2087" s="78">
        <f t="shared" si="948"/>
        <v>-7</v>
      </c>
      <c r="V2087" s="73">
        <f t="shared" si="940"/>
        <v>1020</v>
      </c>
      <c r="W2087" s="73">
        <f t="shared" si="952"/>
        <v>-714</v>
      </c>
      <c r="X2087" s="76">
        <f t="shared" si="953"/>
        <v>-0.7</v>
      </c>
      <c r="Y2087" s="73">
        <f t="shared" si="954"/>
        <v>4.5</v>
      </c>
      <c r="Z2087" s="73">
        <f t="shared" si="955"/>
        <v>0</v>
      </c>
      <c r="AA2087" s="73">
        <f t="shared" si="930"/>
        <v>0</v>
      </c>
      <c r="AB2087" s="73">
        <f t="shared" si="956"/>
        <v>182.5</v>
      </c>
      <c r="AC2087" s="73">
        <f t="shared" si="931"/>
        <v>18615</v>
      </c>
      <c r="AD2087" s="73">
        <f t="shared" si="932"/>
        <v>459</v>
      </c>
      <c r="AE2087" s="73">
        <v>30</v>
      </c>
    </row>
    <row r="2088" spans="1:31" ht="15" customHeight="1">
      <c r="A2088" s="5" t="s">
        <v>35</v>
      </c>
      <c r="B2088" s="6" t="str">
        <f>IFERROR(VLOOKUP(A2088,'Distributor List'!$A$2:$D$77,2,0),"-")</f>
        <v>Sibbi</v>
      </c>
      <c r="C2088" s="6" t="str">
        <f>IFERROR(VLOOKUP(A2088,'Distributor List'!$A$2:$D$77,3,0),"-")</f>
        <v>South</v>
      </c>
      <c r="D2088" s="6" t="str">
        <f>IFERROR(VLOOKUP(A2088,'Distributor List'!$A$2:$F$77,6,0),"-")</f>
        <v>Pak-2</v>
      </c>
      <c r="E2088" s="6" t="str">
        <f>IFERROR(VLOOKUP(A2088,'Distributor List'!$A$2:$D$77,4,0),"-")</f>
        <v>Distributor</v>
      </c>
      <c r="F2088" s="6" t="str">
        <f>IFERROR(VLOOKUP(H2088,'Price List'!$A$2:$H$109,8,0),"-")</f>
        <v>Medicronis</v>
      </c>
      <c r="G2088" s="6" t="str">
        <f>IFERROR(VLOOKUP(A2088,'Distributor List'!$A$2:$E$77,5,0),"-")</f>
        <v>Nasir Pervaiz</v>
      </c>
      <c r="H2088" s="10" t="s">
        <v>189</v>
      </c>
      <c r="I2088" s="58">
        <v>100</v>
      </c>
      <c r="J2088" s="72">
        <v>0</v>
      </c>
      <c r="K2088" s="72">
        <v>187</v>
      </c>
      <c r="L2088" s="73">
        <f t="shared" si="947"/>
        <v>0</v>
      </c>
      <c r="M2088" s="73">
        <f t="shared" si="949"/>
        <v>18700</v>
      </c>
      <c r="N2088" s="74">
        <v>0</v>
      </c>
      <c r="O2088" s="74">
        <f t="shared" si="933"/>
        <v>0</v>
      </c>
      <c r="P2088" s="73">
        <f t="shared" si="928"/>
        <v>0</v>
      </c>
      <c r="Q2088" s="73">
        <v>0</v>
      </c>
      <c r="R2088" s="73">
        <f t="shared" si="950"/>
        <v>0</v>
      </c>
      <c r="S2088" s="76" t="str">
        <f t="shared" si="951"/>
        <v>-</v>
      </c>
      <c r="T2088" s="77">
        <v>0</v>
      </c>
      <c r="U2088" s="78">
        <f t="shared" si="948"/>
        <v>0</v>
      </c>
      <c r="V2088" s="73">
        <f t="shared" si="940"/>
        <v>0</v>
      </c>
      <c r="W2088" s="73">
        <f t="shared" si="952"/>
        <v>0</v>
      </c>
      <c r="X2088" s="76" t="str">
        <f t="shared" si="953"/>
        <v>-</v>
      </c>
      <c r="Y2088" s="73">
        <f t="shared" si="954"/>
        <v>0</v>
      </c>
      <c r="Z2088" s="73">
        <f t="shared" si="955"/>
        <v>0</v>
      </c>
      <c r="AA2088" s="73">
        <f t="shared" si="930"/>
        <v>0</v>
      </c>
      <c r="AB2088" s="73">
        <f t="shared" si="956"/>
        <v>187</v>
      </c>
      <c r="AC2088" s="73">
        <f t="shared" si="931"/>
        <v>18700</v>
      </c>
      <c r="AD2088" s="73">
        <f t="shared" si="932"/>
        <v>0</v>
      </c>
      <c r="AE2088" s="73">
        <v>31</v>
      </c>
    </row>
    <row r="2089" spans="1:31" ht="15" customHeight="1">
      <c r="A2089" s="5" t="s">
        <v>35</v>
      </c>
      <c r="B2089" s="6" t="str">
        <f>IFERROR(VLOOKUP(A2089,'Distributor List'!$A$2:$D$77,2,0),"-")</f>
        <v>Sibbi</v>
      </c>
      <c r="C2089" s="6" t="str">
        <f>IFERROR(VLOOKUP(A2089,'Distributor List'!$A$2:$D$77,3,0),"-")</f>
        <v>South</v>
      </c>
      <c r="D2089" s="6" t="str">
        <f>IFERROR(VLOOKUP(A2089,'Distributor List'!$A$2:$F$77,6,0),"-")</f>
        <v>Pak-2</v>
      </c>
      <c r="E2089" s="6" t="str">
        <f>IFERROR(VLOOKUP(A2089,'Distributor List'!$A$2:$D$77,4,0),"-")</f>
        <v>Distributor</v>
      </c>
      <c r="F2089" s="6" t="str">
        <f>IFERROR(VLOOKUP(H2089,'Price List'!$A$2:$H$109,8,0),"-")</f>
        <v>Medicronis</v>
      </c>
      <c r="G2089" s="6" t="str">
        <f>IFERROR(VLOOKUP(A2089,'Distributor List'!$A$2:$E$77,5,0),"-")</f>
        <v>Nasir Pervaiz</v>
      </c>
      <c r="H2089" s="10" t="s">
        <v>190</v>
      </c>
      <c r="I2089" s="58">
        <v>85</v>
      </c>
      <c r="J2089" s="72">
        <v>0</v>
      </c>
      <c r="K2089" s="72">
        <v>0</v>
      </c>
      <c r="L2089" s="73">
        <f t="shared" si="947"/>
        <v>0</v>
      </c>
      <c r="M2089" s="73">
        <f t="shared" si="949"/>
        <v>0</v>
      </c>
      <c r="N2089" s="74">
        <v>0</v>
      </c>
      <c r="O2089" s="74">
        <f t="shared" si="933"/>
        <v>0</v>
      </c>
      <c r="P2089" s="73">
        <f t="shared" si="928"/>
        <v>0</v>
      </c>
      <c r="Q2089" s="73">
        <v>0</v>
      </c>
      <c r="R2089" s="73">
        <f t="shared" si="950"/>
        <v>0</v>
      </c>
      <c r="S2089" s="76" t="str">
        <f t="shared" si="951"/>
        <v>-</v>
      </c>
      <c r="T2089" s="77">
        <v>0</v>
      </c>
      <c r="U2089" s="78">
        <f t="shared" si="948"/>
        <v>0</v>
      </c>
      <c r="V2089" s="73">
        <f t="shared" si="940"/>
        <v>0</v>
      </c>
      <c r="W2089" s="73">
        <f t="shared" si="952"/>
        <v>0</v>
      </c>
      <c r="X2089" s="76" t="str">
        <f t="shared" si="953"/>
        <v>-</v>
      </c>
      <c r="Y2089" s="73">
        <f t="shared" si="954"/>
        <v>0</v>
      </c>
      <c r="Z2089" s="73">
        <f t="shared" si="955"/>
        <v>0</v>
      </c>
      <c r="AA2089" s="73">
        <f t="shared" si="930"/>
        <v>0</v>
      </c>
      <c r="AB2089" s="73">
        <f t="shared" si="956"/>
        <v>0</v>
      </c>
      <c r="AC2089" s="73">
        <f t="shared" si="931"/>
        <v>0</v>
      </c>
      <c r="AD2089" s="73">
        <f t="shared" si="932"/>
        <v>0</v>
      </c>
      <c r="AE2089" s="73">
        <v>32</v>
      </c>
    </row>
    <row r="2090" spans="1:31" ht="15" customHeight="1">
      <c r="A2090" s="5" t="s">
        <v>35</v>
      </c>
      <c r="B2090" s="6" t="str">
        <f>IFERROR(VLOOKUP(A2090,'Distributor List'!$A$2:$D$77,2,0),"-")</f>
        <v>Sibbi</v>
      </c>
      <c r="C2090" s="6" t="str">
        <f>IFERROR(VLOOKUP(A2090,'Distributor List'!$A$2:$D$77,3,0),"-")</f>
        <v>South</v>
      </c>
      <c r="D2090" s="6" t="str">
        <f>IFERROR(VLOOKUP(A2090,'Distributor List'!$A$2:$F$77,6,0),"-")</f>
        <v>Pak-2</v>
      </c>
      <c r="E2090" s="6" t="str">
        <f>IFERROR(VLOOKUP(A2090,'Distributor List'!$A$2:$D$77,4,0),"-")</f>
        <v>Distributor</v>
      </c>
      <c r="F2090" s="6" t="str">
        <f>IFERROR(VLOOKUP(H2090,'Price List'!$A$2:$H$109,8,0),"-")</f>
        <v>Medicronis</v>
      </c>
      <c r="G2090" s="6" t="str">
        <f>IFERROR(VLOOKUP(A2090,'Distributor List'!$A$2:$E$77,5,0),"-")</f>
        <v>Nasir Pervaiz</v>
      </c>
      <c r="H2090" s="10" t="s">
        <v>191</v>
      </c>
      <c r="I2090" s="58">
        <v>85</v>
      </c>
      <c r="J2090" s="72">
        <v>20</v>
      </c>
      <c r="K2090" s="72">
        <v>147</v>
      </c>
      <c r="L2090" s="73">
        <f t="shared" si="947"/>
        <v>1700</v>
      </c>
      <c r="M2090" s="73">
        <f t="shared" si="949"/>
        <v>12495</v>
      </c>
      <c r="N2090" s="74">
        <v>0</v>
      </c>
      <c r="O2090" s="74">
        <f t="shared" si="933"/>
        <v>0</v>
      </c>
      <c r="P2090" s="73">
        <f t="shared" ref="P2090:P2153" si="957">L2090-O2090</f>
        <v>1700</v>
      </c>
      <c r="Q2090" s="73">
        <v>0</v>
      </c>
      <c r="R2090" s="73">
        <f t="shared" si="950"/>
        <v>0</v>
      </c>
      <c r="S2090" s="76" t="str">
        <f t="shared" si="951"/>
        <v>-</v>
      </c>
      <c r="T2090" s="77">
        <v>40</v>
      </c>
      <c r="U2090" s="78">
        <f t="shared" si="948"/>
        <v>-20</v>
      </c>
      <c r="V2090" s="73">
        <f t="shared" si="940"/>
        <v>3400</v>
      </c>
      <c r="W2090" s="73">
        <f t="shared" si="952"/>
        <v>-1700</v>
      </c>
      <c r="X2090" s="76">
        <f t="shared" si="953"/>
        <v>-0.5</v>
      </c>
      <c r="Y2090" s="73">
        <f t="shared" si="954"/>
        <v>30</v>
      </c>
      <c r="Z2090" s="73">
        <f t="shared" si="955"/>
        <v>0</v>
      </c>
      <c r="AA2090" s="73">
        <f t="shared" ref="AA2090:AA2153" si="958">Z2090*I2090</f>
        <v>0</v>
      </c>
      <c r="AB2090" s="73">
        <f t="shared" si="956"/>
        <v>117</v>
      </c>
      <c r="AC2090" s="73">
        <f t="shared" ref="AC2090:AC2153" si="959">AB2090*I2090</f>
        <v>9945</v>
      </c>
      <c r="AD2090" s="73">
        <f t="shared" ref="AD2090:AD2153" si="960">Y2090*I2090</f>
        <v>2550</v>
      </c>
      <c r="AE2090" s="73">
        <v>0</v>
      </c>
    </row>
    <row r="2091" spans="1:31" ht="15" customHeight="1">
      <c r="A2091" s="5" t="s">
        <v>35</v>
      </c>
      <c r="B2091" s="6" t="str">
        <f>IFERROR(VLOOKUP(A2091,'Distributor List'!$A$2:$D$77,2,0),"-")</f>
        <v>Sibbi</v>
      </c>
      <c r="C2091" s="6" t="str">
        <f>IFERROR(VLOOKUP(A2091,'Distributor List'!$A$2:$D$77,3,0),"-")</f>
        <v>South</v>
      </c>
      <c r="D2091" s="6" t="str">
        <f>IFERROR(VLOOKUP(A2091,'Distributor List'!$A$2:$F$77,6,0),"-")</f>
        <v>Pak-2</v>
      </c>
      <c r="E2091" s="6" t="str">
        <f>IFERROR(VLOOKUP(A2091,'Distributor List'!$A$2:$D$77,4,0),"-")</f>
        <v>Distributor</v>
      </c>
      <c r="F2091" s="6" t="str">
        <f>IFERROR(VLOOKUP(H2091,'Price List'!$A$2:$H$109,8,0),"-")</f>
        <v>Medicronis</v>
      </c>
      <c r="G2091" s="6" t="str">
        <f>IFERROR(VLOOKUP(A2091,'Distributor List'!$A$2:$E$77,5,0),"-")</f>
        <v>Nasir Pervaiz</v>
      </c>
      <c r="H2091" s="10" t="s">
        <v>192</v>
      </c>
      <c r="I2091" s="58">
        <v>90</v>
      </c>
      <c r="J2091" s="72">
        <v>0</v>
      </c>
      <c r="K2091" s="72">
        <v>0</v>
      </c>
      <c r="L2091" s="73">
        <f t="shared" si="947"/>
        <v>0</v>
      </c>
      <c r="M2091" s="73">
        <f t="shared" si="949"/>
        <v>0</v>
      </c>
      <c r="N2091" s="74">
        <v>0</v>
      </c>
      <c r="O2091" s="74">
        <f t="shared" ref="O2091:O2154" si="961">N2091*I2091</f>
        <v>0</v>
      </c>
      <c r="P2091" s="73">
        <f t="shared" si="957"/>
        <v>0</v>
      </c>
      <c r="Q2091" s="73">
        <v>0</v>
      </c>
      <c r="R2091" s="73">
        <f t="shared" si="950"/>
        <v>0</v>
      </c>
      <c r="S2091" s="76" t="str">
        <f t="shared" si="951"/>
        <v>-</v>
      </c>
      <c r="T2091" s="77">
        <v>0</v>
      </c>
      <c r="U2091" s="78">
        <f t="shared" si="948"/>
        <v>0</v>
      </c>
      <c r="V2091" s="73">
        <f t="shared" si="940"/>
        <v>0</v>
      </c>
      <c r="W2091" s="73">
        <f t="shared" si="952"/>
        <v>0</v>
      </c>
      <c r="X2091" s="76" t="str">
        <f t="shared" si="953"/>
        <v>-</v>
      </c>
      <c r="Y2091" s="73">
        <f t="shared" si="954"/>
        <v>0</v>
      </c>
      <c r="Z2091" s="73">
        <f t="shared" si="955"/>
        <v>0</v>
      </c>
      <c r="AA2091" s="73">
        <f t="shared" si="958"/>
        <v>0</v>
      </c>
      <c r="AB2091" s="73">
        <f t="shared" si="956"/>
        <v>0</v>
      </c>
      <c r="AC2091" s="73">
        <f t="shared" si="959"/>
        <v>0</v>
      </c>
      <c r="AD2091" s="73">
        <f t="shared" si="960"/>
        <v>0</v>
      </c>
      <c r="AE2091" s="73">
        <v>33</v>
      </c>
    </row>
    <row r="2092" spans="1:31" ht="15" customHeight="1">
      <c r="A2092" s="5" t="s">
        <v>35</v>
      </c>
      <c r="B2092" s="6" t="str">
        <f>IFERROR(VLOOKUP(A2092,'Distributor List'!$A$2:$D$77,2,0),"-")</f>
        <v>Sibbi</v>
      </c>
      <c r="C2092" s="6" t="str">
        <f>IFERROR(VLOOKUP(A2092,'Distributor List'!$A$2:$D$77,3,0),"-")</f>
        <v>South</v>
      </c>
      <c r="D2092" s="6" t="str">
        <f>IFERROR(VLOOKUP(A2092,'Distributor List'!$A$2:$F$77,6,0),"-")</f>
        <v>Pak-2</v>
      </c>
      <c r="E2092" s="6" t="str">
        <f>IFERROR(VLOOKUP(A2092,'Distributor List'!$A$2:$D$77,4,0),"-")</f>
        <v>Distributor</v>
      </c>
      <c r="F2092" s="6" t="str">
        <f>IFERROR(VLOOKUP(H2092,'Price List'!$A$2:$H$109,8,0),"-")</f>
        <v>Medicronis</v>
      </c>
      <c r="G2092" s="6" t="str">
        <f>IFERROR(VLOOKUP(A2092,'Distributor List'!$A$2:$E$77,5,0),"-")</f>
        <v>Nasir Pervaiz</v>
      </c>
      <c r="H2092" s="56" t="s">
        <v>193</v>
      </c>
      <c r="I2092" s="57">
        <v>99</v>
      </c>
      <c r="J2092" s="72">
        <v>0</v>
      </c>
      <c r="K2092" s="72">
        <v>202</v>
      </c>
      <c r="L2092" s="73">
        <f t="shared" si="947"/>
        <v>0</v>
      </c>
      <c r="M2092" s="73">
        <f t="shared" si="949"/>
        <v>19998</v>
      </c>
      <c r="N2092" s="74">
        <v>0</v>
      </c>
      <c r="O2092" s="74">
        <f t="shared" si="961"/>
        <v>0</v>
      </c>
      <c r="P2092" s="73">
        <f t="shared" si="957"/>
        <v>0</v>
      </c>
      <c r="Q2092" s="73">
        <v>0</v>
      </c>
      <c r="R2092" s="73">
        <f t="shared" si="950"/>
        <v>0</v>
      </c>
      <c r="S2092" s="76" t="str">
        <f t="shared" ref="S2092" si="962">IFERROR(L2092/R2092,"-")</f>
        <v>-</v>
      </c>
      <c r="T2092" s="77">
        <v>0</v>
      </c>
      <c r="U2092" s="78">
        <f t="shared" si="948"/>
        <v>0</v>
      </c>
      <c r="V2092" s="73">
        <f t="shared" si="940"/>
        <v>0</v>
      </c>
      <c r="W2092" s="73">
        <f t="shared" ref="W2092" si="963">L2092-V2092</f>
        <v>0</v>
      </c>
      <c r="X2092" s="76" t="str">
        <f t="shared" ref="X2092" si="964">IFERROR(L2092/V2092-1,"-")</f>
        <v>-</v>
      </c>
      <c r="Y2092" s="73">
        <f t="shared" ref="Y2092" si="965">(J2092)/1*1.5</f>
        <v>0</v>
      </c>
      <c r="Z2092" s="73">
        <f t="shared" ref="Z2092" si="966">IF(Y2092&gt;K2092,Y2092-K2092,0)</f>
        <v>0</v>
      </c>
      <c r="AA2092" s="73">
        <f t="shared" si="958"/>
        <v>0</v>
      </c>
      <c r="AB2092" s="73">
        <f t="shared" ref="AB2092" si="967">IF(Y2092&lt;K2092,K2092-Y2092,0)</f>
        <v>202</v>
      </c>
      <c r="AC2092" s="73">
        <f t="shared" si="959"/>
        <v>19998</v>
      </c>
      <c r="AD2092" s="73">
        <f t="shared" si="960"/>
        <v>0</v>
      </c>
      <c r="AE2092" s="73">
        <v>33</v>
      </c>
    </row>
    <row r="2093" spans="1:31" ht="15" customHeight="1">
      <c r="A2093" s="5" t="s">
        <v>35</v>
      </c>
      <c r="B2093" s="6" t="str">
        <f>IFERROR(VLOOKUP(A2093,'Distributor List'!$A$2:$D$77,2,0),"-")</f>
        <v>Sibbi</v>
      </c>
      <c r="C2093" s="6" t="str">
        <f>IFERROR(VLOOKUP(A2093,'Distributor List'!$A$2:$D$77,3,0),"-")</f>
        <v>South</v>
      </c>
      <c r="D2093" s="6" t="str">
        <f>IFERROR(VLOOKUP(A2093,'Distributor List'!$A$2:$F$77,6,0),"-")</f>
        <v>Pak-2</v>
      </c>
      <c r="E2093" s="6" t="str">
        <f>IFERROR(VLOOKUP(A2093,'Distributor List'!$A$2:$D$77,4,0),"-")</f>
        <v>Distributor</v>
      </c>
      <c r="F2093" s="6" t="str">
        <f>IFERROR(VLOOKUP(H2093,'Price List'!$A$2:$H$109,8,0),"-")</f>
        <v>Medicronis</v>
      </c>
      <c r="G2093" s="6" t="str">
        <f>IFERROR(VLOOKUP(A2093,'Distributor List'!$A$2:$E$77,5,0),"-")</f>
        <v>Nasir Pervaiz</v>
      </c>
      <c r="H2093" s="10" t="s">
        <v>144</v>
      </c>
      <c r="I2093" s="58">
        <v>105</v>
      </c>
      <c r="J2093" s="72">
        <v>0</v>
      </c>
      <c r="K2093" s="72">
        <v>47</v>
      </c>
      <c r="L2093" s="73">
        <f t="shared" si="947"/>
        <v>0</v>
      </c>
      <c r="M2093" s="73">
        <f t="shared" si="949"/>
        <v>4935</v>
      </c>
      <c r="N2093" s="74">
        <v>0</v>
      </c>
      <c r="O2093" s="74">
        <f t="shared" si="961"/>
        <v>0</v>
      </c>
      <c r="P2093" s="73">
        <f t="shared" si="957"/>
        <v>0</v>
      </c>
      <c r="Q2093" s="73">
        <v>0</v>
      </c>
      <c r="R2093" s="73">
        <f t="shared" si="950"/>
        <v>0</v>
      </c>
      <c r="S2093" s="76" t="str">
        <f t="shared" si="951"/>
        <v>-</v>
      </c>
      <c r="T2093" s="77">
        <v>0</v>
      </c>
      <c r="U2093" s="78">
        <f t="shared" si="948"/>
        <v>0</v>
      </c>
      <c r="V2093" s="73">
        <f t="shared" si="940"/>
        <v>0</v>
      </c>
      <c r="W2093" s="73">
        <f t="shared" si="952"/>
        <v>0</v>
      </c>
      <c r="X2093" s="76" t="str">
        <f t="shared" si="953"/>
        <v>-</v>
      </c>
      <c r="Y2093" s="73">
        <f t="shared" si="954"/>
        <v>0</v>
      </c>
      <c r="Z2093" s="73">
        <f t="shared" si="955"/>
        <v>0</v>
      </c>
      <c r="AA2093" s="73">
        <f t="shared" si="958"/>
        <v>0</v>
      </c>
      <c r="AB2093" s="73">
        <f t="shared" si="956"/>
        <v>47</v>
      </c>
      <c r="AC2093" s="73">
        <f t="shared" si="959"/>
        <v>4935</v>
      </c>
      <c r="AD2093" s="73">
        <f t="shared" si="960"/>
        <v>0</v>
      </c>
      <c r="AE2093" s="73">
        <v>34</v>
      </c>
    </row>
    <row r="2094" spans="1:31" ht="15" customHeight="1">
      <c r="A2094" s="5" t="s">
        <v>35</v>
      </c>
      <c r="B2094" s="6" t="str">
        <f>IFERROR(VLOOKUP(A2094,'Distributor List'!$A$2:$D$77,2,0),"-")</f>
        <v>Sibbi</v>
      </c>
      <c r="C2094" s="6" t="str">
        <f>IFERROR(VLOOKUP(A2094,'Distributor List'!$A$2:$D$77,3,0),"-")</f>
        <v>South</v>
      </c>
      <c r="D2094" s="6" t="str">
        <f>IFERROR(VLOOKUP(A2094,'Distributor List'!$A$2:$F$77,6,0),"-")</f>
        <v>Pak-2</v>
      </c>
      <c r="E2094" s="6" t="str">
        <f>IFERROR(VLOOKUP(A2094,'Distributor List'!$A$2:$D$77,4,0),"-")</f>
        <v>Distributor</v>
      </c>
      <c r="F2094" s="6" t="str">
        <f>IFERROR(VLOOKUP(H2094,'Price List'!$A$2:$H$109,8,0),"-")</f>
        <v>Medicronis</v>
      </c>
      <c r="G2094" s="6" t="str">
        <f>IFERROR(VLOOKUP(A2094,'Distributor List'!$A$2:$E$77,5,0),"-")</f>
        <v>Nasir Pervaiz</v>
      </c>
      <c r="H2094" s="10" t="s">
        <v>150</v>
      </c>
      <c r="I2094" s="58">
        <v>115</v>
      </c>
      <c r="J2094" s="72">
        <v>44</v>
      </c>
      <c r="K2094" s="72">
        <v>16</v>
      </c>
      <c r="L2094" s="73">
        <f t="shared" si="947"/>
        <v>5060</v>
      </c>
      <c r="M2094" s="73">
        <f t="shared" si="949"/>
        <v>1840</v>
      </c>
      <c r="N2094" s="74">
        <v>32</v>
      </c>
      <c r="O2094" s="74">
        <f t="shared" si="961"/>
        <v>3680</v>
      </c>
      <c r="P2094" s="73">
        <f t="shared" si="957"/>
        <v>1380</v>
      </c>
      <c r="Q2094" s="75">
        <v>0</v>
      </c>
      <c r="R2094" s="73">
        <f t="shared" si="950"/>
        <v>0</v>
      </c>
      <c r="S2094" s="76" t="str">
        <f t="shared" si="951"/>
        <v>-</v>
      </c>
      <c r="T2094" s="77">
        <v>49</v>
      </c>
      <c r="U2094" s="78">
        <f t="shared" si="948"/>
        <v>-5</v>
      </c>
      <c r="V2094" s="73">
        <f t="shared" si="940"/>
        <v>5635</v>
      </c>
      <c r="W2094" s="73">
        <f t="shared" si="952"/>
        <v>-575</v>
      </c>
      <c r="X2094" s="76">
        <f t="shared" si="953"/>
        <v>-0.10204081632653061</v>
      </c>
      <c r="Y2094" s="73">
        <f t="shared" si="954"/>
        <v>66</v>
      </c>
      <c r="Z2094" s="73">
        <f t="shared" si="955"/>
        <v>50</v>
      </c>
      <c r="AA2094" s="73">
        <f t="shared" si="958"/>
        <v>5750</v>
      </c>
      <c r="AB2094" s="73">
        <f t="shared" si="956"/>
        <v>0</v>
      </c>
      <c r="AC2094" s="73">
        <f t="shared" si="959"/>
        <v>0</v>
      </c>
      <c r="AD2094" s="73">
        <f t="shared" si="960"/>
        <v>7590</v>
      </c>
      <c r="AE2094" s="73">
        <v>0</v>
      </c>
    </row>
    <row r="2095" spans="1:31" ht="15" customHeight="1">
      <c r="A2095" s="5" t="s">
        <v>35</v>
      </c>
      <c r="B2095" s="6" t="str">
        <f>IFERROR(VLOOKUP(A2095,'Distributor List'!$A$2:$D$77,2,0),"-")</f>
        <v>Sibbi</v>
      </c>
      <c r="C2095" s="6" t="str">
        <f>IFERROR(VLOOKUP(A2095,'Distributor List'!$A$2:$D$77,3,0),"-")</f>
        <v>South</v>
      </c>
      <c r="D2095" s="6" t="str">
        <f>IFERROR(VLOOKUP(A2095,'Distributor List'!$A$2:$F$77,6,0),"-")</f>
        <v>Pak-2</v>
      </c>
      <c r="E2095" s="6" t="str">
        <f>IFERROR(VLOOKUP(A2095,'Distributor List'!$A$2:$D$77,4,0),"-")</f>
        <v>Distributor</v>
      </c>
      <c r="F2095" s="6" t="str">
        <f>IFERROR(VLOOKUP(H2095,'Price List'!$A$2:$H$109,8,0),"-")</f>
        <v>Medicronis</v>
      </c>
      <c r="G2095" s="6" t="str">
        <f>IFERROR(VLOOKUP(A2095,'Distributor List'!$A$2:$E$77,5,0),"-")</f>
        <v>Nasir Pervaiz</v>
      </c>
      <c r="H2095" s="10" t="s">
        <v>194</v>
      </c>
      <c r="I2095" s="58">
        <v>102</v>
      </c>
      <c r="J2095" s="72">
        <v>20</v>
      </c>
      <c r="K2095" s="72">
        <v>18</v>
      </c>
      <c r="L2095" s="73">
        <f t="shared" si="947"/>
        <v>2040</v>
      </c>
      <c r="M2095" s="73">
        <f t="shared" si="949"/>
        <v>1836</v>
      </c>
      <c r="N2095" s="74">
        <v>0</v>
      </c>
      <c r="O2095" s="74">
        <f t="shared" si="961"/>
        <v>0</v>
      </c>
      <c r="P2095" s="73">
        <f t="shared" si="957"/>
        <v>2040</v>
      </c>
      <c r="Q2095" s="73">
        <v>0</v>
      </c>
      <c r="R2095" s="73">
        <f t="shared" si="950"/>
        <v>0</v>
      </c>
      <c r="S2095" s="76" t="str">
        <f t="shared" si="951"/>
        <v>-</v>
      </c>
      <c r="T2095" s="77">
        <v>30</v>
      </c>
      <c r="U2095" s="78">
        <f t="shared" si="948"/>
        <v>-10</v>
      </c>
      <c r="V2095" s="73">
        <f t="shared" si="940"/>
        <v>3060</v>
      </c>
      <c r="W2095" s="73">
        <f t="shared" si="952"/>
        <v>-1020</v>
      </c>
      <c r="X2095" s="76">
        <f t="shared" si="953"/>
        <v>-0.33333333333333337</v>
      </c>
      <c r="Y2095" s="73">
        <f t="shared" si="954"/>
        <v>30</v>
      </c>
      <c r="Z2095" s="73">
        <f t="shared" si="955"/>
        <v>12</v>
      </c>
      <c r="AA2095" s="73">
        <f t="shared" si="958"/>
        <v>1224</v>
      </c>
      <c r="AB2095" s="73">
        <f t="shared" si="956"/>
        <v>0</v>
      </c>
      <c r="AC2095" s="73">
        <f t="shared" si="959"/>
        <v>0</v>
      </c>
      <c r="AD2095" s="73">
        <f t="shared" si="960"/>
        <v>3060</v>
      </c>
      <c r="AE2095" s="73">
        <v>35</v>
      </c>
    </row>
    <row r="2096" spans="1:31" ht="15" customHeight="1">
      <c r="A2096" s="5" t="s">
        <v>35</v>
      </c>
      <c r="B2096" s="6" t="str">
        <f>IFERROR(VLOOKUP(A2096,'Distributor List'!$A$2:$D$77,2,0),"-")</f>
        <v>Sibbi</v>
      </c>
      <c r="C2096" s="6" t="str">
        <f>IFERROR(VLOOKUP(A2096,'Distributor List'!$A$2:$D$77,3,0),"-")</f>
        <v>South</v>
      </c>
      <c r="D2096" s="6" t="str">
        <f>IFERROR(VLOOKUP(A2096,'Distributor List'!$A$2:$F$77,6,0),"-")</f>
        <v>Pak-2</v>
      </c>
      <c r="E2096" s="6" t="str">
        <f>IFERROR(VLOOKUP(A2096,'Distributor List'!$A$2:$D$77,4,0),"-")</f>
        <v>Distributor</v>
      </c>
      <c r="F2096" s="6" t="str">
        <f>IFERROR(VLOOKUP(H2096,'Price List'!$A$2:$H$109,8,0),"-")</f>
        <v>Transformer</v>
      </c>
      <c r="G2096" s="6" t="str">
        <f>IFERROR(VLOOKUP(A2096,'Distributor List'!$A$2:$E$77,5,0),"-")</f>
        <v>Nasir Pervaiz</v>
      </c>
      <c r="H2096" s="10" t="s">
        <v>195</v>
      </c>
      <c r="I2096" s="58">
        <v>552.5</v>
      </c>
      <c r="J2096" s="72">
        <v>0</v>
      </c>
      <c r="K2096" s="72">
        <v>0</v>
      </c>
      <c r="L2096" s="73">
        <f t="shared" si="947"/>
        <v>0</v>
      </c>
      <c r="M2096" s="73">
        <f t="shared" si="949"/>
        <v>0</v>
      </c>
      <c r="N2096" s="74">
        <v>0</v>
      </c>
      <c r="O2096" s="74">
        <f t="shared" si="961"/>
        <v>0</v>
      </c>
      <c r="P2096" s="73">
        <f t="shared" si="957"/>
        <v>0</v>
      </c>
      <c r="Q2096" s="73">
        <v>0</v>
      </c>
      <c r="R2096" s="73">
        <f t="shared" si="950"/>
        <v>0</v>
      </c>
      <c r="S2096" s="76" t="str">
        <f t="shared" si="951"/>
        <v>-</v>
      </c>
      <c r="T2096" s="77">
        <v>0</v>
      </c>
      <c r="U2096" s="78">
        <f t="shared" si="948"/>
        <v>0</v>
      </c>
      <c r="V2096" s="73">
        <f t="shared" si="940"/>
        <v>0</v>
      </c>
      <c r="W2096" s="73">
        <f t="shared" si="952"/>
        <v>0</v>
      </c>
      <c r="X2096" s="76" t="str">
        <f t="shared" si="953"/>
        <v>-</v>
      </c>
      <c r="Y2096" s="73">
        <f t="shared" si="954"/>
        <v>0</v>
      </c>
      <c r="Z2096" s="73">
        <f t="shared" si="955"/>
        <v>0</v>
      </c>
      <c r="AA2096" s="73">
        <f t="shared" si="958"/>
        <v>0</v>
      </c>
      <c r="AB2096" s="73">
        <f t="shared" si="956"/>
        <v>0</v>
      </c>
      <c r="AC2096" s="73">
        <f t="shared" si="959"/>
        <v>0</v>
      </c>
      <c r="AD2096" s="73">
        <f t="shared" si="960"/>
        <v>0</v>
      </c>
      <c r="AE2096" s="73">
        <v>36</v>
      </c>
    </row>
    <row r="2097" spans="1:31" ht="15" customHeight="1">
      <c r="A2097" s="5" t="s">
        <v>35</v>
      </c>
      <c r="B2097" s="6" t="str">
        <f>IFERROR(VLOOKUP(A2097,'Distributor List'!$A$2:$D$77,2,0),"-")</f>
        <v>Sibbi</v>
      </c>
      <c r="C2097" s="6" t="str">
        <f>IFERROR(VLOOKUP(A2097,'Distributor List'!$A$2:$D$77,3,0),"-")</f>
        <v>South</v>
      </c>
      <c r="D2097" s="6" t="str">
        <f>IFERROR(VLOOKUP(A2097,'Distributor List'!$A$2:$F$77,6,0),"-")</f>
        <v>Pak-2</v>
      </c>
      <c r="E2097" s="6" t="str">
        <f>IFERROR(VLOOKUP(A2097,'Distributor List'!$A$2:$D$77,4,0),"-")</f>
        <v>Distributor</v>
      </c>
      <c r="F2097" s="6" t="str">
        <f>IFERROR(VLOOKUP(H2097,'Price List'!$A$2:$H$109,8,0),"-")</f>
        <v>Transformer</v>
      </c>
      <c r="G2097" s="6" t="str">
        <f>IFERROR(VLOOKUP(A2097,'Distributor List'!$A$2:$E$77,5,0),"-")</f>
        <v>Nasir Pervaiz</v>
      </c>
      <c r="H2097" s="10" t="s">
        <v>196</v>
      </c>
      <c r="I2097" s="58">
        <v>125</v>
      </c>
      <c r="J2097" s="72">
        <v>0</v>
      </c>
      <c r="K2097" s="72">
        <v>0</v>
      </c>
      <c r="L2097" s="73">
        <f t="shared" si="947"/>
        <v>0</v>
      </c>
      <c r="M2097" s="73">
        <f t="shared" si="949"/>
        <v>0</v>
      </c>
      <c r="N2097" s="74">
        <v>0</v>
      </c>
      <c r="O2097" s="74">
        <f t="shared" si="961"/>
        <v>0</v>
      </c>
      <c r="P2097" s="73">
        <f t="shared" si="957"/>
        <v>0</v>
      </c>
      <c r="Q2097" s="73">
        <v>0</v>
      </c>
      <c r="R2097" s="73">
        <f t="shared" si="950"/>
        <v>0</v>
      </c>
      <c r="S2097" s="76" t="str">
        <f t="shared" si="951"/>
        <v>-</v>
      </c>
      <c r="T2097" s="77">
        <v>0</v>
      </c>
      <c r="U2097" s="78">
        <f t="shared" si="948"/>
        <v>0</v>
      </c>
      <c r="V2097" s="73">
        <f t="shared" si="940"/>
        <v>0</v>
      </c>
      <c r="W2097" s="73">
        <f t="shared" si="952"/>
        <v>0</v>
      </c>
      <c r="X2097" s="76" t="str">
        <f t="shared" si="953"/>
        <v>-</v>
      </c>
      <c r="Y2097" s="73">
        <f t="shared" si="954"/>
        <v>0</v>
      </c>
      <c r="Z2097" s="73">
        <f t="shared" si="955"/>
        <v>0</v>
      </c>
      <c r="AA2097" s="73">
        <f t="shared" si="958"/>
        <v>0</v>
      </c>
      <c r="AB2097" s="73">
        <f t="shared" si="956"/>
        <v>0</v>
      </c>
      <c r="AC2097" s="73">
        <f t="shared" si="959"/>
        <v>0</v>
      </c>
      <c r="AD2097" s="73">
        <f t="shared" si="960"/>
        <v>0</v>
      </c>
      <c r="AE2097" s="73">
        <v>37</v>
      </c>
    </row>
    <row r="2098" spans="1:31" ht="15" customHeight="1">
      <c r="A2098" s="5" t="s">
        <v>35</v>
      </c>
      <c r="B2098" s="6" t="str">
        <f>IFERROR(VLOOKUP(A2098,'Distributor List'!$A$2:$D$77,2,0),"-")</f>
        <v>Sibbi</v>
      </c>
      <c r="C2098" s="6" t="str">
        <f>IFERROR(VLOOKUP(A2098,'Distributor List'!$A$2:$D$77,3,0),"-")</f>
        <v>South</v>
      </c>
      <c r="D2098" s="6" t="str">
        <f>IFERROR(VLOOKUP(A2098,'Distributor List'!$A$2:$F$77,6,0),"-")</f>
        <v>Pak-2</v>
      </c>
      <c r="E2098" s="6" t="str">
        <f>IFERROR(VLOOKUP(A2098,'Distributor List'!$A$2:$D$77,4,0),"-")</f>
        <v>Distributor</v>
      </c>
      <c r="F2098" s="6" t="str">
        <f>IFERROR(VLOOKUP(H2098,'Price List'!$A$2:$H$109,8,0),"-")</f>
        <v>Medicronis</v>
      </c>
      <c r="G2098" s="6" t="str">
        <f>IFERROR(VLOOKUP(A2098,'Distributor List'!$A$2:$E$77,5,0),"-")</f>
        <v>Nasir Pervaiz</v>
      </c>
      <c r="H2098" s="10" t="s">
        <v>142</v>
      </c>
      <c r="I2098" s="58">
        <v>102</v>
      </c>
      <c r="J2098" s="72">
        <v>15</v>
      </c>
      <c r="K2098" s="72">
        <v>224</v>
      </c>
      <c r="L2098" s="73">
        <f t="shared" si="947"/>
        <v>1530</v>
      </c>
      <c r="M2098" s="73">
        <f t="shared" si="949"/>
        <v>22848</v>
      </c>
      <c r="N2098" s="74">
        <v>10</v>
      </c>
      <c r="O2098" s="74">
        <f t="shared" si="961"/>
        <v>1020</v>
      </c>
      <c r="P2098" s="73">
        <f t="shared" si="957"/>
        <v>510</v>
      </c>
      <c r="Q2098" s="73">
        <v>0</v>
      </c>
      <c r="R2098" s="73">
        <f t="shared" si="950"/>
        <v>0</v>
      </c>
      <c r="S2098" s="76" t="str">
        <f t="shared" si="951"/>
        <v>-</v>
      </c>
      <c r="T2098" s="77">
        <v>30</v>
      </c>
      <c r="U2098" s="78">
        <f t="shared" si="948"/>
        <v>-15</v>
      </c>
      <c r="V2098" s="73">
        <f t="shared" ref="V2098:V2161" si="968">T2098*I2098</f>
        <v>3060</v>
      </c>
      <c r="W2098" s="73">
        <f t="shared" si="952"/>
        <v>-1530</v>
      </c>
      <c r="X2098" s="76">
        <f t="shared" si="953"/>
        <v>-0.5</v>
      </c>
      <c r="Y2098" s="73">
        <f t="shared" si="954"/>
        <v>22.5</v>
      </c>
      <c r="Z2098" s="73">
        <f t="shared" si="955"/>
        <v>0</v>
      </c>
      <c r="AA2098" s="73">
        <f t="shared" si="958"/>
        <v>0</v>
      </c>
      <c r="AB2098" s="73">
        <f t="shared" si="956"/>
        <v>201.5</v>
      </c>
      <c r="AC2098" s="73">
        <f t="shared" si="959"/>
        <v>20553</v>
      </c>
      <c r="AD2098" s="73">
        <f t="shared" si="960"/>
        <v>2295</v>
      </c>
      <c r="AE2098" s="73">
        <v>38</v>
      </c>
    </row>
    <row r="2099" spans="1:31" ht="15" customHeight="1">
      <c r="A2099" s="5" t="s">
        <v>35</v>
      </c>
      <c r="B2099" s="6" t="str">
        <f>IFERROR(VLOOKUP(A2099,'Distributor List'!$A$2:$D$77,2,0),"-")</f>
        <v>Sibbi</v>
      </c>
      <c r="C2099" s="6" t="str">
        <f>IFERROR(VLOOKUP(A2099,'Distributor List'!$A$2:$D$77,3,0),"-")</f>
        <v>South</v>
      </c>
      <c r="D2099" s="6" t="str">
        <f>IFERROR(VLOOKUP(A2099,'Distributor List'!$A$2:$F$77,6,0),"-")</f>
        <v>Pak-2</v>
      </c>
      <c r="E2099" s="6" t="str">
        <f>IFERROR(VLOOKUP(A2099,'Distributor List'!$A$2:$D$77,4,0),"-")</f>
        <v>Distributor</v>
      </c>
      <c r="F2099" s="6" t="str">
        <f>IFERROR(VLOOKUP(H2099,'Price List'!$A$2:$H$109,8,0),"-")</f>
        <v>Medicronis</v>
      </c>
      <c r="G2099" s="6" t="str">
        <f>IFERROR(VLOOKUP(A2099,'Distributor List'!$A$2:$E$77,5,0),"-")</f>
        <v>Nasir Pervaiz</v>
      </c>
      <c r="H2099" s="10" t="s">
        <v>197</v>
      </c>
      <c r="I2099" s="58">
        <v>53</v>
      </c>
      <c r="J2099" s="72">
        <v>0</v>
      </c>
      <c r="K2099" s="72">
        <v>0</v>
      </c>
      <c r="L2099" s="73">
        <f t="shared" si="947"/>
        <v>0</v>
      </c>
      <c r="M2099" s="73">
        <f t="shared" si="949"/>
        <v>0</v>
      </c>
      <c r="N2099" s="74">
        <v>0</v>
      </c>
      <c r="O2099" s="74">
        <f t="shared" si="961"/>
        <v>0</v>
      </c>
      <c r="P2099" s="73">
        <f t="shared" si="957"/>
        <v>0</v>
      </c>
      <c r="Q2099" s="73">
        <v>0</v>
      </c>
      <c r="R2099" s="73">
        <f t="shared" si="950"/>
        <v>0</v>
      </c>
      <c r="S2099" s="76" t="str">
        <f t="shared" si="951"/>
        <v>-</v>
      </c>
      <c r="T2099" s="77">
        <v>0</v>
      </c>
      <c r="U2099" s="78">
        <f t="shared" si="948"/>
        <v>0</v>
      </c>
      <c r="V2099" s="73">
        <f t="shared" si="968"/>
        <v>0</v>
      </c>
      <c r="W2099" s="73">
        <f t="shared" si="952"/>
        <v>0</v>
      </c>
      <c r="X2099" s="76" t="str">
        <f t="shared" si="953"/>
        <v>-</v>
      </c>
      <c r="Y2099" s="73">
        <f t="shared" si="954"/>
        <v>0</v>
      </c>
      <c r="Z2099" s="73">
        <f t="shared" si="955"/>
        <v>0</v>
      </c>
      <c r="AA2099" s="73">
        <f t="shared" si="958"/>
        <v>0</v>
      </c>
      <c r="AB2099" s="73">
        <f t="shared" si="956"/>
        <v>0</v>
      </c>
      <c r="AC2099" s="73">
        <f t="shared" si="959"/>
        <v>0</v>
      </c>
      <c r="AD2099" s="73">
        <f t="shared" si="960"/>
        <v>0</v>
      </c>
      <c r="AE2099" s="73">
        <v>39</v>
      </c>
    </row>
    <row r="2100" spans="1:31" ht="15" customHeight="1">
      <c r="A2100" s="5" t="s">
        <v>35</v>
      </c>
      <c r="B2100" s="6" t="str">
        <f>IFERROR(VLOOKUP(A2100,'Distributor List'!$A$2:$D$77,2,0),"-")</f>
        <v>Sibbi</v>
      </c>
      <c r="C2100" s="6" t="str">
        <f>IFERROR(VLOOKUP(A2100,'Distributor List'!$A$2:$D$77,3,0),"-")</f>
        <v>South</v>
      </c>
      <c r="D2100" s="6" t="str">
        <f>IFERROR(VLOOKUP(A2100,'Distributor List'!$A$2:$F$77,6,0),"-")</f>
        <v>Pak-2</v>
      </c>
      <c r="E2100" s="6" t="str">
        <f>IFERROR(VLOOKUP(A2100,'Distributor List'!$A$2:$D$77,4,0),"-")</f>
        <v>Distributor</v>
      </c>
      <c r="F2100" s="6" t="str">
        <f>IFERROR(VLOOKUP(H2100,'Price List'!$A$2:$H$109,8,0),"-")</f>
        <v>Medicronis</v>
      </c>
      <c r="G2100" s="6" t="str">
        <f>IFERROR(VLOOKUP(A2100,'Distributor List'!$A$2:$E$77,5,0),"-")</f>
        <v>Nasir Pervaiz</v>
      </c>
      <c r="H2100" s="10" t="s">
        <v>198</v>
      </c>
      <c r="I2100" s="58">
        <v>69</v>
      </c>
      <c r="J2100" s="72">
        <v>0</v>
      </c>
      <c r="K2100" s="72">
        <v>0</v>
      </c>
      <c r="L2100" s="73">
        <f t="shared" si="947"/>
        <v>0</v>
      </c>
      <c r="M2100" s="73">
        <f t="shared" si="949"/>
        <v>0</v>
      </c>
      <c r="N2100" s="74">
        <v>0</v>
      </c>
      <c r="O2100" s="74">
        <f t="shared" si="961"/>
        <v>0</v>
      </c>
      <c r="P2100" s="73">
        <f t="shared" si="957"/>
        <v>0</v>
      </c>
      <c r="Q2100" s="73">
        <v>0</v>
      </c>
      <c r="R2100" s="73">
        <f t="shared" si="950"/>
        <v>0</v>
      </c>
      <c r="S2100" s="76" t="str">
        <f t="shared" si="951"/>
        <v>-</v>
      </c>
      <c r="T2100" s="77">
        <v>0</v>
      </c>
      <c r="U2100" s="78">
        <f t="shared" si="948"/>
        <v>0</v>
      </c>
      <c r="V2100" s="73">
        <f t="shared" si="968"/>
        <v>0</v>
      </c>
      <c r="W2100" s="73">
        <f t="shared" si="952"/>
        <v>0</v>
      </c>
      <c r="X2100" s="76" t="str">
        <f t="shared" si="953"/>
        <v>-</v>
      </c>
      <c r="Y2100" s="73">
        <f t="shared" si="954"/>
        <v>0</v>
      </c>
      <c r="Z2100" s="73">
        <f t="shared" si="955"/>
        <v>0</v>
      </c>
      <c r="AA2100" s="73">
        <f t="shared" si="958"/>
        <v>0</v>
      </c>
      <c r="AB2100" s="73">
        <f t="shared" si="956"/>
        <v>0</v>
      </c>
      <c r="AC2100" s="73">
        <f t="shared" si="959"/>
        <v>0</v>
      </c>
      <c r="AD2100" s="73">
        <f t="shared" si="960"/>
        <v>0</v>
      </c>
      <c r="AE2100" s="73">
        <v>40</v>
      </c>
    </row>
    <row r="2101" spans="1:31" ht="15" customHeight="1">
      <c r="A2101" s="5" t="s">
        <v>35</v>
      </c>
      <c r="B2101" s="6" t="str">
        <f>IFERROR(VLOOKUP(A2101,'Distributor List'!$A$2:$D$77,2,0),"-")</f>
        <v>Sibbi</v>
      </c>
      <c r="C2101" s="6" t="str">
        <f>IFERROR(VLOOKUP(A2101,'Distributor List'!$A$2:$D$77,3,0),"-")</f>
        <v>South</v>
      </c>
      <c r="D2101" s="6" t="str">
        <f>IFERROR(VLOOKUP(A2101,'Distributor List'!$A$2:$F$77,6,0),"-")</f>
        <v>Pak-2</v>
      </c>
      <c r="E2101" s="6" t="str">
        <f>IFERROR(VLOOKUP(A2101,'Distributor List'!$A$2:$D$77,4,0),"-")</f>
        <v>Distributor</v>
      </c>
      <c r="F2101" s="6" t="str">
        <f>IFERROR(VLOOKUP(H2101,'Price List'!$A$2:$H$109,8,0),"-")</f>
        <v>Medicronis</v>
      </c>
      <c r="G2101" s="6" t="str">
        <f>IFERROR(VLOOKUP(A2101,'Distributor List'!$A$2:$E$77,5,0),"-")</f>
        <v>Nasir Pervaiz</v>
      </c>
      <c r="H2101" s="10" t="s">
        <v>199</v>
      </c>
      <c r="I2101" s="58">
        <v>90</v>
      </c>
      <c r="J2101" s="72">
        <v>0</v>
      </c>
      <c r="K2101" s="72">
        <v>0</v>
      </c>
      <c r="L2101" s="73">
        <f t="shared" si="947"/>
        <v>0</v>
      </c>
      <c r="M2101" s="73">
        <f t="shared" si="949"/>
        <v>0</v>
      </c>
      <c r="N2101" s="74">
        <v>0</v>
      </c>
      <c r="O2101" s="74">
        <f t="shared" si="961"/>
        <v>0</v>
      </c>
      <c r="P2101" s="73">
        <f t="shared" si="957"/>
        <v>0</v>
      </c>
      <c r="Q2101" s="73">
        <v>0</v>
      </c>
      <c r="R2101" s="73">
        <f t="shared" si="950"/>
        <v>0</v>
      </c>
      <c r="S2101" s="76" t="str">
        <f t="shared" si="951"/>
        <v>-</v>
      </c>
      <c r="T2101" s="77">
        <v>0</v>
      </c>
      <c r="U2101" s="78">
        <f t="shared" si="948"/>
        <v>0</v>
      </c>
      <c r="V2101" s="73">
        <f t="shared" si="968"/>
        <v>0</v>
      </c>
      <c r="W2101" s="73">
        <f t="shared" si="952"/>
        <v>0</v>
      </c>
      <c r="X2101" s="76" t="str">
        <f t="shared" si="953"/>
        <v>-</v>
      </c>
      <c r="Y2101" s="73">
        <f t="shared" si="954"/>
        <v>0</v>
      </c>
      <c r="Z2101" s="73">
        <f t="shared" si="955"/>
        <v>0</v>
      </c>
      <c r="AA2101" s="73">
        <f t="shared" si="958"/>
        <v>0</v>
      </c>
      <c r="AB2101" s="73">
        <f t="shared" si="956"/>
        <v>0</v>
      </c>
      <c r="AC2101" s="73">
        <f t="shared" si="959"/>
        <v>0</v>
      </c>
      <c r="AD2101" s="73">
        <f t="shared" si="960"/>
        <v>0</v>
      </c>
      <c r="AE2101" s="73">
        <v>41</v>
      </c>
    </row>
    <row r="2102" spans="1:31" ht="15" customHeight="1">
      <c r="A2102" s="5" t="s">
        <v>35</v>
      </c>
      <c r="B2102" s="6" t="str">
        <f>IFERROR(VLOOKUP(A2102,'Distributor List'!$A$2:$D$77,2,0),"-")</f>
        <v>Sibbi</v>
      </c>
      <c r="C2102" s="6" t="str">
        <f>IFERROR(VLOOKUP(A2102,'Distributor List'!$A$2:$D$77,3,0),"-")</f>
        <v>South</v>
      </c>
      <c r="D2102" s="6" t="str">
        <f>IFERROR(VLOOKUP(A2102,'Distributor List'!$A$2:$F$77,6,0),"-")</f>
        <v>Pak-2</v>
      </c>
      <c r="E2102" s="6" t="str">
        <f>IFERROR(VLOOKUP(A2102,'Distributor List'!$A$2:$D$77,4,0),"-")</f>
        <v>Distributor</v>
      </c>
      <c r="F2102" s="6" t="str">
        <f>IFERROR(VLOOKUP(H2102,'Price List'!$A$2:$H$109,8,0),"-")</f>
        <v>Medicronis</v>
      </c>
      <c r="G2102" s="6" t="str">
        <f>IFERROR(VLOOKUP(A2102,'Distributor List'!$A$2:$E$77,5,0),"-")</f>
        <v>Nasir Pervaiz</v>
      </c>
      <c r="H2102" s="10" t="s">
        <v>200</v>
      </c>
      <c r="I2102" s="58">
        <v>110</v>
      </c>
      <c r="J2102" s="72">
        <v>0</v>
      </c>
      <c r="K2102" s="72">
        <v>30</v>
      </c>
      <c r="L2102" s="73">
        <f t="shared" si="947"/>
        <v>0</v>
      </c>
      <c r="M2102" s="73">
        <f t="shared" si="949"/>
        <v>3300</v>
      </c>
      <c r="N2102" s="74">
        <v>0</v>
      </c>
      <c r="O2102" s="74">
        <f t="shared" si="961"/>
        <v>0</v>
      </c>
      <c r="P2102" s="73">
        <f t="shared" si="957"/>
        <v>0</v>
      </c>
      <c r="Q2102" s="73">
        <v>0</v>
      </c>
      <c r="R2102" s="73">
        <f t="shared" si="950"/>
        <v>0</v>
      </c>
      <c r="S2102" s="76" t="str">
        <f t="shared" si="951"/>
        <v>-</v>
      </c>
      <c r="T2102" s="77">
        <v>0</v>
      </c>
      <c r="U2102" s="78">
        <f t="shared" si="948"/>
        <v>0</v>
      </c>
      <c r="V2102" s="73">
        <f t="shared" si="968"/>
        <v>0</v>
      </c>
      <c r="W2102" s="73">
        <f t="shared" si="952"/>
        <v>0</v>
      </c>
      <c r="X2102" s="76" t="str">
        <f t="shared" si="953"/>
        <v>-</v>
      </c>
      <c r="Y2102" s="73">
        <f t="shared" si="954"/>
        <v>0</v>
      </c>
      <c r="Z2102" s="73">
        <f t="shared" si="955"/>
        <v>0</v>
      </c>
      <c r="AA2102" s="73">
        <f t="shared" si="958"/>
        <v>0</v>
      </c>
      <c r="AB2102" s="73">
        <f t="shared" si="956"/>
        <v>30</v>
      </c>
      <c r="AC2102" s="73">
        <f t="shared" si="959"/>
        <v>3300</v>
      </c>
      <c r="AD2102" s="73">
        <f t="shared" si="960"/>
        <v>0</v>
      </c>
      <c r="AE2102" s="73">
        <v>42</v>
      </c>
    </row>
    <row r="2103" spans="1:31" ht="15" customHeight="1">
      <c r="A2103" s="5" t="s">
        <v>35</v>
      </c>
      <c r="B2103" s="6" t="str">
        <f>IFERROR(VLOOKUP(A2103,'Distributor List'!$A$2:$D$77,2,0),"-")</f>
        <v>Sibbi</v>
      </c>
      <c r="C2103" s="6" t="str">
        <f>IFERROR(VLOOKUP(A2103,'Distributor List'!$A$2:$D$77,3,0),"-")</f>
        <v>South</v>
      </c>
      <c r="D2103" s="6" t="str">
        <f>IFERROR(VLOOKUP(A2103,'Distributor List'!$A$2:$F$77,6,0),"-")</f>
        <v>Pak-2</v>
      </c>
      <c r="E2103" s="6" t="str">
        <f>IFERROR(VLOOKUP(A2103,'Distributor List'!$A$2:$D$77,4,0),"-")</f>
        <v>Distributor</v>
      </c>
      <c r="F2103" s="6" t="str">
        <f>IFERROR(VLOOKUP(H2103,'Price List'!$A$2:$H$109,8,0),"-")</f>
        <v>Medicronis</v>
      </c>
      <c r="G2103" s="6" t="str">
        <f>IFERROR(VLOOKUP(A2103,'Distributor List'!$A$2:$E$77,5,0),"-")</f>
        <v>Nasir Pervaiz</v>
      </c>
      <c r="H2103" s="10" t="s">
        <v>145</v>
      </c>
      <c r="I2103" s="58">
        <v>105</v>
      </c>
      <c r="J2103" s="72">
        <v>160</v>
      </c>
      <c r="K2103" s="72">
        <v>200</v>
      </c>
      <c r="L2103" s="73">
        <f t="shared" si="947"/>
        <v>16800</v>
      </c>
      <c r="M2103" s="73">
        <f t="shared" si="949"/>
        <v>21000</v>
      </c>
      <c r="N2103" s="74">
        <v>60</v>
      </c>
      <c r="O2103" s="74">
        <f t="shared" si="961"/>
        <v>6300</v>
      </c>
      <c r="P2103" s="73">
        <f t="shared" si="957"/>
        <v>10500</v>
      </c>
      <c r="Q2103" s="73">
        <v>0</v>
      </c>
      <c r="R2103" s="73">
        <f t="shared" si="950"/>
        <v>0</v>
      </c>
      <c r="S2103" s="76" t="str">
        <f t="shared" si="951"/>
        <v>-</v>
      </c>
      <c r="T2103" s="77">
        <v>162</v>
      </c>
      <c r="U2103" s="78">
        <f t="shared" si="948"/>
        <v>-2</v>
      </c>
      <c r="V2103" s="73">
        <f t="shared" si="968"/>
        <v>17010</v>
      </c>
      <c r="W2103" s="73">
        <f t="shared" si="952"/>
        <v>-210</v>
      </c>
      <c r="X2103" s="76">
        <f t="shared" si="953"/>
        <v>-1.2345679012345734E-2</v>
      </c>
      <c r="Y2103" s="73">
        <f t="shared" si="954"/>
        <v>240</v>
      </c>
      <c r="Z2103" s="73">
        <f t="shared" si="955"/>
        <v>40</v>
      </c>
      <c r="AA2103" s="73">
        <f t="shared" si="958"/>
        <v>4200</v>
      </c>
      <c r="AB2103" s="73">
        <f t="shared" si="956"/>
        <v>0</v>
      </c>
      <c r="AC2103" s="73">
        <f t="shared" si="959"/>
        <v>0</v>
      </c>
      <c r="AD2103" s="73">
        <f t="shared" si="960"/>
        <v>25200</v>
      </c>
      <c r="AE2103" s="73">
        <v>42</v>
      </c>
    </row>
    <row r="2104" spans="1:31" ht="15" customHeight="1">
      <c r="A2104" s="5" t="s">
        <v>35</v>
      </c>
      <c r="B2104" s="6" t="str">
        <f>IFERROR(VLOOKUP(A2104,'Distributor List'!$A$2:$D$77,2,0),"-")</f>
        <v>Sibbi</v>
      </c>
      <c r="C2104" s="6" t="str">
        <f>IFERROR(VLOOKUP(A2104,'Distributor List'!$A$2:$D$77,3,0),"-")</f>
        <v>South</v>
      </c>
      <c r="D2104" s="6" t="str">
        <f>IFERROR(VLOOKUP(A2104,'Distributor List'!$A$2:$F$77,6,0),"-")</f>
        <v>Pak-2</v>
      </c>
      <c r="E2104" s="6" t="str">
        <f>IFERROR(VLOOKUP(A2104,'Distributor List'!$A$2:$D$77,4,0),"-")</f>
        <v>Distributor</v>
      </c>
      <c r="F2104" s="6" t="str">
        <f>IFERROR(VLOOKUP(H2104,'Price List'!$A$2:$H$109,8,0),"-")</f>
        <v>Medicronis</v>
      </c>
      <c r="G2104" s="6" t="str">
        <f>IFERROR(VLOOKUP(A2104,'Distributor List'!$A$2:$E$77,5,0),"-")</f>
        <v>Nasir Pervaiz</v>
      </c>
      <c r="H2104" s="10" t="s">
        <v>201</v>
      </c>
      <c r="I2104" s="58">
        <v>120</v>
      </c>
      <c r="J2104" s="72">
        <v>3</v>
      </c>
      <c r="K2104" s="72">
        <v>47</v>
      </c>
      <c r="L2104" s="73">
        <f t="shared" si="947"/>
        <v>360</v>
      </c>
      <c r="M2104" s="73">
        <f t="shared" si="949"/>
        <v>5640</v>
      </c>
      <c r="N2104" s="74">
        <v>0</v>
      </c>
      <c r="O2104" s="74">
        <f t="shared" si="961"/>
        <v>0</v>
      </c>
      <c r="P2104" s="73">
        <f t="shared" si="957"/>
        <v>360</v>
      </c>
      <c r="Q2104" s="73">
        <v>0</v>
      </c>
      <c r="R2104" s="73">
        <f t="shared" si="950"/>
        <v>0</v>
      </c>
      <c r="S2104" s="76" t="str">
        <f t="shared" si="951"/>
        <v>-</v>
      </c>
      <c r="T2104" s="77">
        <v>0</v>
      </c>
      <c r="U2104" s="78">
        <f t="shared" si="948"/>
        <v>3</v>
      </c>
      <c r="V2104" s="73">
        <f t="shared" si="968"/>
        <v>0</v>
      </c>
      <c r="W2104" s="73">
        <f t="shared" si="952"/>
        <v>360</v>
      </c>
      <c r="X2104" s="76" t="str">
        <f t="shared" si="953"/>
        <v>-</v>
      </c>
      <c r="Y2104" s="73">
        <f t="shared" si="954"/>
        <v>4.5</v>
      </c>
      <c r="Z2104" s="73">
        <f t="shared" si="955"/>
        <v>0</v>
      </c>
      <c r="AA2104" s="73">
        <f t="shared" si="958"/>
        <v>0</v>
      </c>
      <c r="AB2104" s="73">
        <f t="shared" si="956"/>
        <v>42.5</v>
      </c>
      <c r="AC2104" s="73">
        <f t="shared" si="959"/>
        <v>5100</v>
      </c>
      <c r="AD2104" s="73">
        <f t="shared" si="960"/>
        <v>540</v>
      </c>
      <c r="AE2104" s="73">
        <v>43</v>
      </c>
    </row>
    <row r="2105" spans="1:31" ht="15" customHeight="1">
      <c r="A2105" s="5" t="s">
        <v>35</v>
      </c>
      <c r="B2105" s="6" t="str">
        <f>IFERROR(VLOOKUP(A2105,'Distributor List'!$A$2:$D$77,2,0),"-")</f>
        <v>Sibbi</v>
      </c>
      <c r="C2105" s="6" t="str">
        <f>IFERROR(VLOOKUP(A2105,'Distributor List'!$A$2:$D$77,3,0),"-")</f>
        <v>South</v>
      </c>
      <c r="D2105" s="6" t="str">
        <f>IFERROR(VLOOKUP(A2105,'Distributor List'!$A$2:$F$77,6,0),"-")</f>
        <v>Pak-2</v>
      </c>
      <c r="E2105" s="6" t="str">
        <f>IFERROR(VLOOKUP(A2105,'Distributor List'!$A$2:$D$77,4,0),"-")</f>
        <v>Distributor</v>
      </c>
      <c r="F2105" s="6" t="str">
        <f>IFERROR(VLOOKUP(H2105,'Price List'!$A$2:$H$109,8,0),"-")</f>
        <v>Medicronis</v>
      </c>
      <c r="G2105" s="6" t="str">
        <f>IFERROR(VLOOKUP(A2105,'Distributor List'!$A$2:$E$77,5,0),"-")</f>
        <v>Nasir Pervaiz</v>
      </c>
      <c r="H2105" s="10" t="s">
        <v>202</v>
      </c>
      <c r="I2105" s="58">
        <v>140</v>
      </c>
      <c r="J2105" s="72">
        <v>0</v>
      </c>
      <c r="K2105" s="72">
        <v>9</v>
      </c>
      <c r="L2105" s="73">
        <f t="shared" si="947"/>
        <v>0</v>
      </c>
      <c r="M2105" s="73">
        <f t="shared" si="949"/>
        <v>1260</v>
      </c>
      <c r="N2105" s="74">
        <v>0</v>
      </c>
      <c r="O2105" s="74">
        <f t="shared" si="961"/>
        <v>0</v>
      </c>
      <c r="P2105" s="73">
        <f t="shared" si="957"/>
        <v>0</v>
      </c>
      <c r="Q2105" s="73">
        <v>0</v>
      </c>
      <c r="R2105" s="73">
        <f t="shared" si="950"/>
        <v>0</v>
      </c>
      <c r="S2105" s="76" t="str">
        <f t="shared" si="951"/>
        <v>-</v>
      </c>
      <c r="T2105" s="77">
        <v>5</v>
      </c>
      <c r="U2105" s="78">
        <f t="shared" si="948"/>
        <v>-5</v>
      </c>
      <c r="V2105" s="73">
        <f t="shared" si="968"/>
        <v>700</v>
      </c>
      <c r="W2105" s="73">
        <f t="shared" si="952"/>
        <v>-700</v>
      </c>
      <c r="X2105" s="76">
        <f t="shared" si="953"/>
        <v>-1</v>
      </c>
      <c r="Y2105" s="73">
        <f t="shared" si="954"/>
        <v>0</v>
      </c>
      <c r="Z2105" s="73">
        <f t="shared" si="955"/>
        <v>0</v>
      </c>
      <c r="AA2105" s="73">
        <f t="shared" si="958"/>
        <v>0</v>
      </c>
      <c r="AB2105" s="73">
        <f t="shared" si="956"/>
        <v>9</v>
      </c>
      <c r="AC2105" s="73">
        <f t="shared" si="959"/>
        <v>1260</v>
      </c>
      <c r="AD2105" s="73">
        <f t="shared" si="960"/>
        <v>0</v>
      </c>
      <c r="AE2105" s="73">
        <v>44</v>
      </c>
    </row>
    <row r="2106" spans="1:31" ht="15" customHeight="1">
      <c r="A2106" s="5" t="s">
        <v>35</v>
      </c>
      <c r="B2106" s="6" t="str">
        <f>IFERROR(VLOOKUP(A2106,'Distributor List'!$A$2:$D$77,2,0),"-")</f>
        <v>Sibbi</v>
      </c>
      <c r="C2106" s="6" t="str">
        <f>IFERROR(VLOOKUP(A2106,'Distributor List'!$A$2:$D$77,3,0),"-")</f>
        <v>South</v>
      </c>
      <c r="D2106" s="6" t="str">
        <f>IFERROR(VLOOKUP(A2106,'Distributor List'!$A$2:$F$77,6,0),"-")</f>
        <v>Pak-2</v>
      </c>
      <c r="E2106" s="6" t="str">
        <f>IFERROR(VLOOKUP(A2106,'Distributor List'!$A$2:$D$77,4,0),"-")</f>
        <v>Distributor</v>
      </c>
      <c r="F2106" s="6" t="str">
        <f>IFERROR(VLOOKUP(H2106,'Price List'!$A$2:$H$109,8,0),"-")</f>
        <v>Transformer</v>
      </c>
      <c r="G2106" s="6" t="str">
        <f>IFERROR(VLOOKUP(A2106,'Distributor List'!$A$2:$E$77,5,0),"-")</f>
        <v>Nasir Pervaiz</v>
      </c>
      <c r="H2106" s="10" t="s">
        <v>148</v>
      </c>
      <c r="I2106" s="58">
        <v>255</v>
      </c>
      <c r="J2106" s="72">
        <v>0</v>
      </c>
      <c r="K2106" s="72">
        <v>0</v>
      </c>
      <c r="L2106" s="73">
        <f t="shared" si="947"/>
        <v>0</v>
      </c>
      <c r="M2106" s="73">
        <f t="shared" si="949"/>
        <v>0</v>
      </c>
      <c r="N2106" s="74">
        <v>0</v>
      </c>
      <c r="O2106" s="74">
        <f t="shared" si="961"/>
        <v>0</v>
      </c>
      <c r="P2106" s="73">
        <f t="shared" si="957"/>
        <v>0</v>
      </c>
      <c r="Q2106" s="73">
        <v>0</v>
      </c>
      <c r="R2106" s="73">
        <f t="shared" si="950"/>
        <v>0</v>
      </c>
      <c r="S2106" s="76" t="str">
        <f t="shared" si="951"/>
        <v>-</v>
      </c>
      <c r="T2106" s="77">
        <v>0</v>
      </c>
      <c r="U2106" s="78">
        <f t="shared" ref="U2106:U2119" si="969">J2106-T2106</f>
        <v>0</v>
      </c>
      <c r="V2106" s="73">
        <f t="shared" si="968"/>
        <v>0</v>
      </c>
      <c r="W2106" s="73">
        <f t="shared" si="952"/>
        <v>0</v>
      </c>
      <c r="X2106" s="76" t="str">
        <f t="shared" si="953"/>
        <v>-</v>
      </c>
      <c r="Y2106" s="73">
        <f t="shared" si="954"/>
        <v>0</v>
      </c>
      <c r="Z2106" s="73">
        <f t="shared" si="955"/>
        <v>0</v>
      </c>
      <c r="AA2106" s="73">
        <f t="shared" si="958"/>
        <v>0</v>
      </c>
      <c r="AB2106" s="73">
        <f t="shared" si="956"/>
        <v>0</v>
      </c>
      <c r="AC2106" s="73">
        <f t="shared" si="959"/>
        <v>0</v>
      </c>
      <c r="AD2106" s="73">
        <f t="shared" si="960"/>
        <v>0</v>
      </c>
      <c r="AE2106" s="73">
        <v>45</v>
      </c>
    </row>
    <row r="2107" spans="1:31" ht="15" customHeight="1">
      <c r="A2107" s="5" t="s">
        <v>35</v>
      </c>
      <c r="B2107" s="6" t="str">
        <f>IFERROR(VLOOKUP(A2107,'Distributor List'!$A$2:$D$77,2,0),"-")</f>
        <v>Sibbi</v>
      </c>
      <c r="C2107" s="6" t="str">
        <f>IFERROR(VLOOKUP(A2107,'Distributor List'!$A$2:$D$77,3,0),"-")</f>
        <v>South</v>
      </c>
      <c r="D2107" s="6" t="str">
        <f>IFERROR(VLOOKUP(A2107,'Distributor List'!$A$2:$F$77,6,0),"-")</f>
        <v>Pak-2</v>
      </c>
      <c r="E2107" s="6" t="str">
        <f>IFERROR(VLOOKUP(A2107,'Distributor List'!$A$2:$D$77,4,0),"-")</f>
        <v>Distributor</v>
      </c>
      <c r="F2107" s="6" t="str">
        <f>IFERROR(VLOOKUP(H2107,'Price List'!$A$2:$H$109,8,0),"-")</f>
        <v>Medicronis</v>
      </c>
      <c r="G2107" s="6" t="str">
        <f>IFERROR(VLOOKUP(A2107,'Distributor List'!$A$2:$E$77,5,0),"-")</f>
        <v>Nasir Pervaiz</v>
      </c>
      <c r="H2107" s="10" t="s">
        <v>147</v>
      </c>
      <c r="I2107" s="58">
        <v>170</v>
      </c>
      <c r="J2107" s="72">
        <v>3</v>
      </c>
      <c r="K2107" s="72">
        <v>12</v>
      </c>
      <c r="L2107" s="73">
        <f t="shared" si="947"/>
        <v>510</v>
      </c>
      <c r="M2107" s="73">
        <f t="shared" si="949"/>
        <v>2040</v>
      </c>
      <c r="N2107" s="74">
        <v>0</v>
      </c>
      <c r="O2107" s="74">
        <f t="shared" si="961"/>
        <v>0</v>
      </c>
      <c r="P2107" s="73">
        <f t="shared" si="957"/>
        <v>510</v>
      </c>
      <c r="Q2107" s="73">
        <v>0</v>
      </c>
      <c r="R2107" s="73">
        <f t="shared" si="950"/>
        <v>0</v>
      </c>
      <c r="S2107" s="76" t="str">
        <f t="shared" si="951"/>
        <v>-</v>
      </c>
      <c r="T2107" s="77">
        <v>1</v>
      </c>
      <c r="U2107" s="78">
        <f t="shared" si="969"/>
        <v>2</v>
      </c>
      <c r="V2107" s="73">
        <f t="shared" si="968"/>
        <v>170</v>
      </c>
      <c r="W2107" s="73">
        <f t="shared" si="952"/>
        <v>340</v>
      </c>
      <c r="X2107" s="76">
        <f t="shared" si="953"/>
        <v>2</v>
      </c>
      <c r="Y2107" s="73">
        <f t="shared" si="954"/>
        <v>4.5</v>
      </c>
      <c r="Z2107" s="73">
        <f t="shared" si="955"/>
        <v>0</v>
      </c>
      <c r="AA2107" s="73">
        <f t="shared" si="958"/>
        <v>0</v>
      </c>
      <c r="AB2107" s="73">
        <f t="shared" si="956"/>
        <v>7.5</v>
      </c>
      <c r="AC2107" s="73">
        <f t="shared" si="959"/>
        <v>1275</v>
      </c>
      <c r="AD2107" s="73">
        <f t="shared" si="960"/>
        <v>765</v>
      </c>
      <c r="AE2107" s="73">
        <v>46</v>
      </c>
    </row>
    <row r="2108" spans="1:31" ht="15" customHeight="1">
      <c r="A2108" s="5" t="s">
        <v>35</v>
      </c>
      <c r="B2108" s="6" t="str">
        <f>IFERROR(VLOOKUP(A2108,'Distributor List'!$A$2:$D$77,2,0),"-")</f>
        <v>Sibbi</v>
      </c>
      <c r="C2108" s="6" t="str">
        <f>IFERROR(VLOOKUP(A2108,'Distributor List'!$A$2:$D$77,3,0),"-")</f>
        <v>South</v>
      </c>
      <c r="D2108" s="6" t="str">
        <f>IFERROR(VLOOKUP(A2108,'Distributor List'!$A$2:$F$77,6,0),"-")</f>
        <v>Pak-2</v>
      </c>
      <c r="E2108" s="6" t="str">
        <f>IFERROR(VLOOKUP(A2108,'Distributor List'!$A$2:$D$77,4,0),"-")</f>
        <v>Distributor</v>
      </c>
      <c r="F2108" s="6" t="str">
        <f>IFERROR(VLOOKUP(H2108,'Price List'!$A$2:$H$109,8,0),"-")</f>
        <v>Transformer</v>
      </c>
      <c r="G2108" s="6" t="str">
        <f>IFERROR(VLOOKUP(A2108,'Distributor List'!$A$2:$E$77,5,0),"-")</f>
        <v>Nasir Pervaiz</v>
      </c>
      <c r="H2108" s="10" t="s">
        <v>146</v>
      </c>
      <c r="I2108" s="58">
        <v>680</v>
      </c>
      <c r="J2108" s="72">
        <v>0</v>
      </c>
      <c r="K2108" s="72">
        <v>0</v>
      </c>
      <c r="L2108" s="73">
        <f t="shared" si="947"/>
        <v>0</v>
      </c>
      <c r="M2108" s="73">
        <f t="shared" si="949"/>
        <v>0</v>
      </c>
      <c r="N2108" s="74">
        <v>0</v>
      </c>
      <c r="O2108" s="74">
        <f t="shared" si="961"/>
        <v>0</v>
      </c>
      <c r="P2108" s="73">
        <f t="shared" si="957"/>
        <v>0</v>
      </c>
      <c r="Q2108" s="73">
        <v>0</v>
      </c>
      <c r="R2108" s="73">
        <f t="shared" si="950"/>
        <v>0</v>
      </c>
      <c r="S2108" s="76" t="str">
        <f t="shared" si="951"/>
        <v>-</v>
      </c>
      <c r="T2108" s="77">
        <v>0</v>
      </c>
      <c r="U2108" s="78">
        <f t="shared" si="969"/>
        <v>0</v>
      </c>
      <c r="V2108" s="73">
        <f t="shared" si="968"/>
        <v>0</v>
      </c>
      <c r="W2108" s="73">
        <f t="shared" si="952"/>
        <v>0</v>
      </c>
      <c r="X2108" s="76" t="str">
        <f t="shared" si="953"/>
        <v>-</v>
      </c>
      <c r="Y2108" s="73">
        <f t="shared" si="954"/>
        <v>0</v>
      </c>
      <c r="Z2108" s="73">
        <f t="shared" si="955"/>
        <v>0</v>
      </c>
      <c r="AA2108" s="73">
        <f t="shared" si="958"/>
        <v>0</v>
      </c>
      <c r="AB2108" s="73">
        <f t="shared" si="956"/>
        <v>0</v>
      </c>
      <c r="AC2108" s="73">
        <f t="shared" si="959"/>
        <v>0</v>
      </c>
      <c r="AD2108" s="73">
        <f t="shared" si="960"/>
        <v>0</v>
      </c>
      <c r="AE2108" s="73">
        <v>47</v>
      </c>
    </row>
    <row r="2109" spans="1:31" ht="15" customHeight="1">
      <c r="A2109" s="5" t="s">
        <v>35</v>
      </c>
      <c r="B2109" s="6" t="str">
        <f>IFERROR(VLOOKUP(A2109,'Distributor List'!$A$2:$D$77,2,0),"-")</f>
        <v>Sibbi</v>
      </c>
      <c r="C2109" s="6" t="str">
        <f>IFERROR(VLOOKUP(A2109,'Distributor List'!$A$2:$D$77,3,0),"-")</f>
        <v>South</v>
      </c>
      <c r="D2109" s="6" t="str">
        <f>IFERROR(VLOOKUP(A2109,'Distributor List'!$A$2:$F$77,6,0),"-")</f>
        <v>Pak-2</v>
      </c>
      <c r="E2109" s="6" t="str">
        <f>IFERROR(VLOOKUP(A2109,'Distributor List'!$A$2:$D$77,4,0),"-")</f>
        <v>Distributor</v>
      </c>
      <c r="F2109" s="6" t="str">
        <f>IFERROR(VLOOKUP(H2109,'Price List'!$A$2:$H$109,8,0),"-")</f>
        <v>Medicronis</v>
      </c>
      <c r="G2109" s="6" t="str">
        <f>IFERROR(VLOOKUP(A2109,'Distributor List'!$A$2:$E$77,5,0),"-")</f>
        <v>Nasir Pervaiz</v>
      </c>
      <c r="H2109" s="10" t="s">
        <v>203</v>
      </c>
      <c r="I2109" s="55">
        <v>90</v>
      </c>
      <c r="J2109" s="72">
        <v>0</v>
      </c>
      <c r="K2109" s="72">
        <v>205</v>
      </c>
      <c r="L2109" s="73">
        <f t="shared" si="947"/>
        <v>0</v>
      </c>
      <c r="M2109" s="73">
        <f t="shared" si="949"/>
        <v>18450</v>
      </c>
      <c r="N2109" s="74">
        <v>0</v>
      </c>
      <c r="O2109" s="74">
        <f t="shared" si="961"/>
        <v>0</v>
      </c>
      <c r="P2109" s="73">
        <f t="shared" si="957"/>
        <v>0</v>
      </c>
      <c r="Q2109" s="75">
        <v>0</v>
      </c>
      <c r="R2109" s="73">
        <f t="shared" si="950"/>
        <v>0</v>
      </c>
      <c r="S2109" s="76" t="str">
        <f t="shared" si="951"/>
        <v>-</v>
      </c>
      <c r="T2109" s="77">
        <v>0</v>
      </c>
      <c r="U2109" s="78">
        <f t="shared" si="969"/>
        <v>0</v>
      </c>
      <c r="V2109" s="73">
        <f t="shared" si="968"/>
        <v>0</v>
      </c>
      <c r="W2109" s="73">
        <f t="shared" si="952"/>
        <v>0</v>
      </c>
      <c r="X2109" s="76" t="str">
        <f t="shared" si="953"/>
        <v>-</v>
      </c>
      <c r="Y2109" s="73">
        <f t="shared" si="954"/>
        <v>0</v>
      </c>
      <c r="Z2109" s="73">
        <f t="shared" si="955"/>
        <v>0</v>
      </c>
      <c r="AA2109" s="73">
        <f t="shared" si="958"/>
        <v>0</v>
      </c>
      <c r="AB2109" s="73">
        <f t="shared" si="956"/>
        <v>205</v>
      </c>
      <c r="AC2109" s="73">
        <f t="shared" si="959"/>
        <v>18450</v>
      </c>
      <c r="AD2109" s="73">
        <f t="shared" si="960"/>
        <v>0</v>
      </c>
      <c r="AE2109" s="73">
        <v>0</v>
      </c>
    </row>
    <row r="2110" spans="1:31" ht="15" customHeight="1">
      <c r="A2110" s="5" t="s">
        <v>35</v>
      </c>
      <c r="B2110" s="6" t="str">
        <f>IFERROR(VLOOKUP(A2110,'Distributor List'!$A$2:$D$77,2,0),"-")</f>
        <v>Sibbi</v>
      </c>
      <c r="C2110" s="6" t="str">
        <f>IFERROR(VLOOKUP(A2110,'Distributor List'!$A$2:$D$77,3,0),"-")</f>
        <v>South</v>
      </c>
      <c r="D2110" s="6" t="str">
        <f>IFERROR(VLOOKUP(A2110,'Distributor List'!$A$2:$F$77,6,0),"-")</f>
        <v>Pak-2</v>
      </c>
      <c r="E2110" s="6" t="str">
        <f>IFERROR(VLOOKUP(A2110,'Distributor List'!$A$2:$D$77,4,0),"-")</f>
        <v>Distributor</v>
      </c>
      <c r="F2110" s="6" t="str">
        <f>IFERROR(VLOOKUP(H2110,'Price List'!$A$2:$H$109,8,0),"-")</f>
        <v>Medicronis</v>
      </c>
      <c r="G2110" s="6" t="str">
        <f>IFERROR(VLOOKUP(A2110,'Distributor List'!$A$2:$E$77,5,0),"-")</f>
        <v>Nasir Pervaiz</v>
      </c>
      <c r="H2110" s="10" t="s">
        <v>204</v>
      </c>
      <c r="I2110" s="55">
        <v>105</v>
      </c>
      <c r="J2110" s="72">
        <v>0</v>
      </c>
      <c r="K2110" s="72">
        <v>52</v>
      </c>
      <c r="L2110" s="73">
        <f t="shared" si="947"/>
        <v>0</v>
      </c>
      <c r="M2110" s="73">
        <f t="shared" si="949"/>
        <v>5460</v>
      </c>
      <c r="N2110" s="74">
        <v>0</v>
      </c>
      <c r="O2110" s="74">
        <f t="shared" si="961"/>
        <v>0</v>
      </c>
      <c r="P2110" s="73">
        <f t="shared" si="957"/>
        <v>0</v>
      </c>
      <c r="Q2110" s="75">
        <v>0</v>
      </c>
      <c r="R2110" s="73">
        <f t="shared" si="950"/>
        <v>0</v>
      </c>
      <c r="S2110" s="76" t="str">
        <f t="shared" si="951"/>
        <v>-</v>
      </c>
      <c r="T2110" s="77">
        <v>0</v>
      </c>
      <c r="U2110" s="78">
        <f t="shared" si="969"/>
        <v>0</v>
      </c>
      <c r="V2110" s="73">
        <f t="shared" si="968"/>
        <v>0</v>
      </c>
      <c r="W2110" s="73">
        <f t="shared" si="952"/>
        <v>0</v>
      </c>
      <c r="X2110" s="76" t="str">
        <f t="shared" si="953"/>
        <v>-</v>
      </c>
      <c r="Y2110" s="73">
        <f t="shared" si="954"/>
        <v>0</v>
      </c>
      <c r="Z2110" s="73">
        <f t="shared" si="955"/>
        <v>0</v>
      </c>
      <c r="AA2110" s="73">
        <f t="shared" si="958"/>
        <v>0</v>
      </c>
      <c r="AB2110" s="73">
        <f t="shared" si="956"/>
        <v>52</v>
      </c>
      <c r="AC2110" s="73">
        <f t="shared" si="959"/>
        <v>5460</v>
      </c>
      <c r="AD2110" s="73">
        <f t="shared" si="960"/>
        <v>0</v>
      </c>
      <c r="AE2110" s="73">
        <v>0</v>
      </c>
    </row>
    <row r="2111" spans="1:31" ht="15" customHeight="1">
      <c r="A2111" s="5" t="s">
        <v>35</v>
      </c>
      <c r="B2111" s="6" t="str">
        <f>IFERROR(VLOOKUP(A2111,'Distributor List'!$A$2:$D$77,2,0),"-")</f>
        <v>Sibbi</v>
      </c>
      <c r="C2111" s="6" t="str">
        <f>IFERROR(VLOOKUP(A2111,'Distributor List'!$A$2:$D$77,3,0),"-")</f>
        <v>South</v>
      </c>
      <c r="D2111" s="6" t="str">
        <f>IFERROR(VLOOKUP(A2111,'Distributor List'!$A$2:$F$77,6,0),"-")</f>
        <v>Pak-2</v>
      </c>
      <c r="E2111" s="6" t="str">
        <f>IFERROR(VLOOKUP(A2111,'Distributor List'!$A$2:$D$77,4,0),"-")</f>
        <v>Distributor</v>
      </c>
      <c r="F2111" s="6" t="str">
        <f>IFERROR(VLOOKUP(H2111,'Price List'!$A$2:$H$109,8,0),"-")</f>
        <v>Medicronis</v>
      </c>
      <c r="G2111" s="6" t="str">
        <f>IFERROR(VLOOKUP(A2111,'Distributor List'!$A$2:$E$77,5,0),"-")</f>
        <v>Nasir Pervaiz</v>
      </c>
      <c r="H2111" s="10" t="s">
        <v>205</v>
      </c>
      <c r="I2111" s="55">
        <v>105</v>
      </c>
      <c r="J2111" s="72">
        <v>30</v>
      </c>
      <c r="K2111" s="72">
        <v>27</v>
      </c>
      <c r="L2111" s="73">
        <f t="shared" si="947"/>
        <v>3150</v>
      </c>
      <c r="M2111" s="73">
        <f t="shared" si="949"/>
        <v>2835</v>
      </c>
      <c r="N2111" s="74">
        <v>0</v>
      </c>
      <c r="O2111" s="74">
        <f t="shared" si="961"/>
        <v>0</v>
      </c>
      <c r="P2111" s="73">
        <f t="shared" si="957"/>
        <v>3150</v>
      </c>
      <c r="Q2111" s="75">
        <v>0</v>
      </c>
      <c r="R2111" s="73">
        <f t="shared" si="950"/>
        <v>0</v>
      </c>
      <c r="S2111" s="76" t="str">
        <f t="shared" si="951"/>
        <v>-</v>
      </c>
      <c r="T2111" s="77">
        <v>10</v>
      </c>
      <c r="U2111" s="78">
        <f t="shared" si="969"/>
        <v>20</v>
      </c>
      <c r="V2111" s="73">
        <f t="shared" si="968"/>
        <v>1050</v>
      </c>
      <c r="W2111" s="73">
        <f t="shared" si="952"/>
        <v>2100</v>
      </c>
      <c r="X2111" s="76">
        <f t="shared" si="953"/>
        <v>2</v>
      </c>
      <c r="Y2111" s="73">
        <f t="shared" si="954"/>
        <v>45</v>
      </c>
      <c r="Z2111" s="73">
        <f t="shared" si="955"/>
        <v>18</v>
      </c>
      <c r="AA2111" s="73">
        <f t="shared" si="958"/>
        <v>1890</v>
      </c>
      <c r="AB2111" s="73">
        <f t="shared" si="956"/>
        <v>0</v>
      </c>
      <c r="AC2111" s="73">
        <f t="shared" si="959"/>
        <v>0</v>
      </c>
      <c r="AD2111" s="73">
        <f t="shared" si="960"/>
        <v>4725</v>
      </c>
      <c r="AE2111" s="73">
        <v>0</v>
      </c>
    </row>
    <row r="2112" spans="1:31" ht="15" customHeight="1">
      <c r="A2112" s="5" t="s">
        <v>35</v>
      </c>
      <c r="B2112" s="6" t="str">
        <f>IFERROR(VLOOKUP(A2112,'Distributor List'!$A$2:$D$77,2,0),"-")</f>
        <v>Sibbi</v>
      </c>
      <c r="C2112" s="6" t="str">
        <f>IFERROR(VLOOKUP(A2112,'Distributor List'!$A$2:$D$77,3,0),"-")</f>
        <v>South</v>
      </c>
      <c r="D2112" s="6" t="str">
        <f>IFERROR(VLOOKUP(A2112,'Distributor List'!$A$2:$F$77,6,0),"-")</f>
        <v>Pak-2</v>
      </c>
      <c r="E2112" s="6" t="str">
        <f>IFERROR(VLOOKUP(A2112,'Distributor List'!$A$2:$D$77,4,0),"-")</f>
        <v>Distributor</v>
      </c>
      <c r="F2112" s="6" t="str">
        <f>IFERROR(VLOOKUP(H2112,'Price List'!$A$2:$H$109,8,0),"-")</f>
        <v>Medicronis</v>
      </c>
      <c r="G2112" s="6" t="str">
        <f>IFERROR(VLOOKUP(A2112,'Distributor List'!$A$2:$E$77,5,0),"-")</f>
        <v>Nasir Pervaiz</v>
      </c>
      <c r="H2112" s="10" t="s">
        <v>149</v>
      </c>
      <c r="I2112" s="55">
        <v>105</v>
      </c>
      <c r="J2112" s="72">
        <v>36</v>
      </c>
      <c r="K2112" s="72">
        <v>181</v>
      </c>
      <c r="L2112" s="73">
        <f t="shared" si="947"/>
        <v>3780</v>
      </c>
      <c r="M2112" s="73">
        <f t="shared" si="949"/>
        <v>19005</v>
      </c>
      <c r="N2112" s="74">
        <v>6</v>
      </c>
      <c r="O2112" s="74">
        <f t="shared" si="961"/>
        <v>630</v>
      </c>
      <c r="P2112" s="73">
        <f t="shared" si="957"/>
        <v>3150</v>
      </c>
      <c r="Q2112" s="75">
        <v>0</v>
      </c>
      <c r="R2112" s="73">
        <f t="shared" si="950"/>
        <v>0</v>
      </c>
      <c r="S2112" s="76" t="str">
        <f t="shared" si="951"/>
        <v>-</v>
      </c>
      <c r="T2112" s="77">
        <v>0</v>
      </c>
      <c r="U2112" s="78">
        <f t="shared" si="969"/>
        <v>36</v>
      </c>
      <c r="V2112" s="73">
        <f t="shared" si="968"/>
        <v>0</v>
      </c>
      <c r="W2112" s="73">
        <f t="shared" si="952"/>
        <v>3780</v>
      </c>
      <c r="X2112" s="76" t="str">
        <f t="shared" si="953"/>
        <v>-</v>
      </c>
      <c r="Y2112" s="73">
        <f t="shared" si="954"/>
        <v>54</v>
      </c>
      <c r="Z2112" s="73">
        <f t="shared" si="955"/>
        <v>0</v>
      </c>
      <c r="AA2112" s="73">
        <f t="shared" si="958"/>
        <v>0</v>
      </c>
      <c r="AB2112" s="73">
        <f t="shared" si="956"/>
        <v>127</v>
      </c>
      <c r="AC2112" s="73">
        <f t="shared" si="959"/>
        <v>13335</v>
      </c>
      <c r="AD2112" s="73">
        <f t="shared" si="960"/>
        <v>5670</v>
      </c>
      <c r="AE2112" s="73">
        <v>0</v>
      </c>
    </row>
    <row r="2113" spans="1:31" ht="15" customHeight="1">
      <c r="A2113" s="5" t="s">
        <v>35</v>
      </c>
      <c r="B2113" s="6" t="str">
        <f>IFERROR(VLOOKUP(A2113,'Distributor List'!$A$2:$D$77,2,0),"-")</f>
        <v>Sibbi</v>
      </c>
      <c r="C2113" s="6" t="str">
        <f>IFERROR(VLOOKUP(A2113,'Distributor List'!$A$2:$D$77,3,0),"-")</f>
        <v>South</v>
      </c>
      <c r="D2113" s="6" t="str">
        <f>IFERROR(VLOOKUP(A2113,'Distributor List'!$A$2:$F$77,6,0),"-")</f>
        <v>Pak-2</v>
      </c>
      <c r="E2113" s="6" t="str">
        <f>IFERROR(VLOOKUP(A2113,'Distributor List'!$A$2:$D$77,4,0),"-")</f>
        <v>Distributor</v>
      </c>
      <c r="F2113" s="6" t="str">
        <f>IFERROR(VLOOKUP(H2113,'Price List'!$A$2:$H$109,8,0),"-")</f>
        <v>Medicronis</v>
      </c>
      <c r="G2113" s="6" t="str">
        <f>IFERROR(VLOOKUP(A2113,'Distributor List'!$A$2:$E$77,5,0),"-")</f>
        <v>Nasir Pervaiz</v>
      </c>
      <c r="H2113" s="59" t="s">
        <v>206</v>
      </c>
      <c r="I2113" s="57">
        <v>90</v>
      </c>
      <c r="J2113" s="72">
        <v>0</v>
      </c>
      <c r="K2113" s="72">
        <v>0</v>
      </c>
      <c r="L2113" s="73">
        <f t="shared" si="947"/>
        <v>0</v>
      </c>
      <c r="M2113" s="73">
        <f t="shared" si="949"/>
        <v>0</v>
      </c>
      <c r="N2113" s="74">
        <v>0</v>
      </c>
      <c r="O2113" s="74">
        <f t="shared" si="961"/>
        <v>0</v>
      </c>
      <c r="P2113" s="73">
        <f t="shared" si="957"/>
        <v>0</v>
      </c>
      <c r="Q2113" s="75">
        <v>0</v>
      </c>
      <c r="R2113" s="73">
        <v>0</v>
      </c>
      <c r="S2113" s="76" t="str">
        <f t="shared" si="951"/>
        <v>-</v>
      </c>
      <c r="T2113" s="77">
        <v>0</v>
      </c>
      <c r="U2113" s="78">
        <v>0</v>
      </c>
      <c r="V2113" s="73">
        <f t="shared" si="968"/>
        <v>0</v>
      </c>
      <c r="W2113" s="73">
        <f t="shared" si="952"/>
        <v>0</v>
      </c>
      <c r="X2113" s="76" t="str">
        <f t="shared" si="953"/>
        <v>-</v>
      </c>
      <c r="Y2113" s="73">
        <f t="shared" si="954"/>
        <v>0</v>
      </c>
      <c r="Z2113" s="73">
        <f t="shared" si="955"/>
        <v>0</v>
      </c>
      <c r="AA2113" s="73">
        <f t="shared" si="958"/>
        <v>0</v>
      </c>
      <c r="AB2113" s="73">
        <f t="shared" si="956"/>
        <v>0</v>
      </c>
      <c r="AC2113" s="73">
        <f t="shared" si="959"/>
        <v>0</v>
      </c>
      <c r="AD2113" s="73">
        <f t="shared" si="960"/>
        <v>0</v>
      </c>
      <c r="AE2113" s="73">
        <v>0</v>
      </c>
    </row>
    <row r="2114" spans="1:31" ht="15" customHeight="1">
      <c r="A2114" s="5" t="s">
        <v>35</v>
      </c>
      <c r="B2114" s="6" t="str">
        <f>IFERROR(VLOOKUP(A2114,'Distributor List'!$A$2:$D$77,2,0),"-")</f>
        <v>Sibbi</v>
      </c>
      <c r="C2114" s="6" t="str">
        <f>IFERROR(VLOOKUP(A2114,'Distributor List'!$A$2:$D$77,3,0),"-")</f>
        <v>South</v>
      </c>
      <c r="D2114" s="6" t="str">
        <f>IFERROR(VLOOKUP(A2114,'Distributor List'!$A$2:$F$77,6,0),"-")</f>
        <v>Pak-2</v>
      </c>
      <c r="E2114" s="6" t="str">
        <f>IFERROR(VLOOKUP(A2114,'Distributor List'!$A$2:$D$77,4,0),"-")</f>
        <v>Distributor</v>
      </c>
      <c r="F2114" s="6" t="str">
        <f>IFERROR(VLOOKUP(H2114,'Price List'!$A$2:$H$109,8,0),"-")</f>
        <v>Medicronis</v>
      </c>
      <c r="G2114" s="6" t="str">
        <f>IFERROR(VLOOKUP(A2114,'Distributor List'!$A$2:$E$77,5,0),"-")</f>
        <v>Nasir Pervaiz</v>
      </c>
      <c r="H2114" s="59" t="s">
        <v>207</v>
      </c>
      <c r="I2114" s="57">
        <v>105</v>
      </c>
      <c r="J2114" s="72">
        <v>0</v>
      </c>
      <c r="K2114" s="72">
        <v>0</v>
      </c>
      <c r="L2114" s="73">
        <f t="shared" si="947"/>
        <v>0</v>
      </c>
      <c r="M2114" s="73">
        <f t="shared" si="949"/>
        <v>0</v>
      </c>
      <c r="N2114" s="74">
        <v>0</v>
      </c>
      <c r="O2114" s="74">
        <f t="shared" si="961"/>
        <v>0</v>
      </c>
      <c r="P2114" s="73">
        <f t="shared" si="957"/>
        <v>0</v>
      </c>
      <c r="Q2114" s="75">
        <v>0</v>
      </c>
      <c r="R2114" s="73">
        <v>0</v>
      </c>
      <c r="S2114" s="76" t="str">
        <f t="shared" si="951"/>
        <v>-</v>
      </c>
      <c r="T2114" s="77">
        <v>0</v>
      </c>
      <c r="U2114" s="78">
        <v>0</v>
      </c>
      <c r="V2114" s="73">
        <f t="shared" si="968"/>
        <v>0</v>
      </c>
      <c r="W2114" s="73">
        <f t="shared" si="952"/>
        <v>0</v>
      </c>
      <c r="X2114" s="76" t="str">
        <f t="shared" si="953"/>
        <v>-</v>
      </c>
      <c r="Y2114" s="73">
        <f t="shared" si="954"/>
        <v>0</v>
      </c>
      <c r="Z2114" s="73">
        <f t="shared" si="955"/>
        <v>0</v>
      </c>
      <c r="AA2114" s="73">
        <f t="shared" si="958"/>
        <v>0</v>
      </c>
      <c r="AB2114" s="73">
        <f t="shared" si="956"/>
        <v>0</v>
      </c>
      <c r="AC2114" s="73">
        <f t="shared" si="959"/>
        <v>0</v>
      </c>
      <c r="AD2114" s="73">
        <f t="shared" si="960"/>
        <v>0</v>
      </c>
      <c r="AE2114" s="73">
        <v>0</v>
      </c>
    </row>
    <row r="2115" spans="1:31" ht="15" customHeight="1">
      <c r="A2115" s="5" t="s">
        <v>35</v>
      </c>
      <c r="B2115" s="6" t="str">
        <f>IFERROR(VLOOKUP(A2115,'Distributor List'!$A$2:$D$77,2,0),"-")</f>
        <v>Sibbi</v>
      </c>
      <c r="C2115" s="6" t="str">
        <f>IFERROR(VLOOKUP(A2115,'Distributor List'!$A$2:$D$77,3,0),"-")</f>
        <v>South</v>
      </c>
      <c r="D2115" s="6" t="str">
        <f>IFERROR(VLOOKUP(A2115,'Distributor List'!$A$2:$F$77,6,0),"-")</f>
        <v>Pak-2</v>
      </c>
      <c r="E2115" s="6" t="str">
        <f>IFERROR(VLOOKUP(A2115,'Distributor List'!$A$2:$D$77,4,0),"-")</f>
        <v>Distributor</v>
      </c>
      <c r="F2115" s="6" t="str">
        <f>IFERROR(VLOOKUP(H2115,'Price List'!$A$2:$H$109,8,0),"-")</f>
        <v>Medicronis</v>
      </c>
      <c r="G2115" s="6" t="str">
        <f>IFERROR(VLOOKUP(A2115,'Distributor List'!$A$2:$E$77,5,0),"-")</f>
        <v>Nasir Pervaiz</v>
      </c>
      <c r="H2115" s="59" t="s">
        <v>208</v>
      </c>
      <c r="I2115" s="57">
        <v>120</v>
      </c>
      <c r="J2115" s="72">
        <v>0</v>
      </c>
      <c r="K2115" s="72">
        <v>0</v>
      </c>
      <c r="L2115" s="73">
        <f t="shared" si="947"/>
        <v>0</v>
      </c>
      <c r="M2115" s="73">
        <f t="shared" si="949"/>
        <v>0</v>
      </c>
      <c r="N2115" s="74">
        <v>0</v>
      </c>
      <c r="O2115" s="74">
        <f t="shared" si="961"/>
        <v>0</v>
      </c>
      <c r="P2115" s="73">
        <f t="shared" si="957"/>
        <v>0</v>
      </c>
      <c r="Q2115" s="75">
        <v>0</v>
      </c>
      <c r="R2115" s="73">
        <v>0</v>
      </c>
      <c r="S2115" s="76" t="str">
        <f t="shared" si="951"/>
        <v>-</v>
      </c>
      <c r="T2115" s="77">
        <v>0</v>
      </c>
      <c r="U2115" s="78">
        <v>0</v>
      </c>
      <c r="V2115" s="73">
        <f t="shared" si="968"/>
        <v>0</v>
      </c>
      <c r="W2115" s="73">
        <f t="shared" si="952"/>
        <v>0</v>
      </c>
      <c r="X2115" s="76" t="str">
        <f t="shared" si="953"/>
        <v>-</v>
      </c>
      <c r="Y2115" s="73">
        <f t="shared" si="954"/>
        <v>0</v>
      </c>
      <c r="Z2115" s="73">
        <f t="shared" si="955"/>
        <v>0</v>
      </c>
      <c r="AA2115" s="73">
        <f t="shared" si="958"/>
        <v>0</v>
      </c>
      <c r="AB2115" s="73">
        <f t="shared" si="956"/>
        <v>0</v>
      </c>
      <c r="AC2115" s="73">
        <f t="shared" si="959"/>
        <v>0</v>
      </c>
      <c r="AD2115" s="73">
        <f t="shared" si="960"/>
        <v>0</v>
      </c>
      <c r="AE2115" s="73">
        <v>0</v>
      </c>
    </row>
    <row r="2116" spans="1:31" ht="15" customHeight="1">
      <c r="A2116" s="5" t="s">
        <v>35</v>
      </c>
      <c r="B2116" s="6" t="str">
        <f>IFERROR(VLOOKUP(A2116,'Distributor List'!$A$2:$D$77,2,0),"-")</f>
        <v>Sibbi</v>
      </c>
      <c r="C2116" s="6" t="str">
        <f>IFERROR(VLOOKUP(A2116,'Distributor List'!$A$2:$D$77,3,0),"-")</f>
        <v>South</v>
      </c>
      <c r="D2116" s="6" t="str">
        <f>IFERROR(VLOOKUP(A2116,'Distributor List'!$A$2:$F$77,6,0),"-")</f>
        <v>Pak-2</v>
      </c>
      <c r="E2116" s="6" t="str">
        <f>IFERROR(VLOOKUP(A2116,'Distributor List'!$A$2:$D$77,4,0),"-")</f>
        <v>Distributor</v>
      </c>
      <c r="F2116" s="6" t="str">
        <f>IFERROR(VLOOKUP(H2116,'Price List'!$A$2:$H$109,8,0),"-")</f>
        <v>Medicronis</v>
      </c>
      <c r="G2116" s="6" t="str">
        <f>IFERROR(VLOOKUP(A2116,'Distributor List'!$A$2:$E$77,5,0),"-")</f>
        <v>Nasir Pervaiz</v>
      </c>
      <c r="H2116" s="59" t="s">
        <v>209</v>
      </c>
      <c r="I2116" s="57">
        <v>105</v>
      </c>
      <c r="J2116" s="72">
        <v>0</v>
      </c>
      <c r="K2116" s="72">
        <v>93</v>
      </c>
      <c r="L2116" s="73">
        <f t="shared" si="947"/>
        <v>0</v>
      </c>
      <c r="M2116" s="73">
        <f t="shared" si="949"/>
        <v>9765</v>
      </c>
      <c r="N2116" s="74">
        <v>0</v>
      </c>
      <c r="O2116" s="74">
        <f t="shared" si="961"/>
        <v>0</v>
      </c>
      <c r="P2116" s="73">
        <f t="shared" si="957"/>
        <v>0</v>
      </c>
      <c r="Q2116" s="75">
        <v>0</v>
      </c>
      <c r="R2116" s="73">
        <f t="shared" ref="R2116:R2157" si="970">Q2116*I2116</f>
        <v>0</v>
      </c>
      <c r="S2116" s="76" t="str">
        <f t="shared" si="951"/>
        <v>-</v>
      </c>
      <c r="T2116" s="77">
        <v>10</v>
      </c>
      <c r="U2116" s="78">
        <f t="shared" si="969"/>
        <v>-10</v>
      </c>
      <c r="V2116" s="73">
        <f t="shared" si="968"/>
        <v>1050</v>
      </c>
      <c r="W2116" s="73">
        <f t="shared" si="952"/>
        <v>-1050</v>
      </c>
      <c r="X2116" s="76">
        <f t="shared" si="953"/>
        <v>-1</v>
      </c>
      <c r="Y2116" s="73">
        <f t="shared" si="954"/>
        <v>0</v>
      </c>
      <c r="Z2116" s="73">
        <f t="shared" si="955"/>
        <v>0</v>
      </c>
      <c r="AA2116" s="73">
        <f t="shared" si="958"/>
        <v>0</v>
      </c>
      <c r="AB2116" s="73">
        <f t="shared" si="956"/>
        <v>93</v>
      </c>
      <c r="AC2116" s="73">
        <f t="shared" si="959"/>
        <v>9765</v>
      </c>
      <c r="AD2116" s="73">
        <f t="shared" si="960"/>
        <v>0</v>
      </c>
      <c r="AE2116" s="73">
        <v>0</v>
      </c>
    </row>
    <row r="2117" spans="1:31" ht="15" customHeight="1">
      <c r="A2117" s="5" t="s">
        <v>35</v>
      </c>
      <c r="B2117" s="6" t="str">
        <f>IFERROR(VLOOKUP(A2117,'Distributor List'!$A$2:$D$77,2,0),"-")</f>
        <v>Sibbi</v>
      </c>
      <c r="C2117" s="6" t="str">
        <f>IFERROR(VLOOKUP(A2117,'Distributor List'!$A$2:$D$77,3,0),"-")</f>
        <v>South</v>
      </c>
      <c r="D2117" s="6" t="str">
        <f>IFERROR(VLOOKUP(A2117,'Distributor List'!$A$2:$F$77,6,0),"-")</f>
        <v>Pak-2</v>
      </c>
      <c r="E2117" s="6" t="str">
        <f>IFERROR(VLOOKUP(A2117,'Distributor List'!$A$2:$D$77,4,0),"-")</f>
        <v>Distributor</v>
      </c>
      <c r="F2117" s="6" t="str">
        <f>IFERROR(VLOOKUP(H2117,'Price List'!$A$2:$H$109,8,0),"-")</f>
        <v>Medicronis</v>
      </c>
      <c r="G2117" s="6" t="str">
        <f>IFERROR(VLOOKUP(A2117,'Distributor List'!$A$2:$E$77,5,0),"-")</f>
        <v>Nasir Pervaiz</v>
      </c>
      <c r="H2117" s="59" t="s">
        <v>210</v>
      </c>
      <c r="I2117" s="57">
        <v>170</v>
      </c>
      <c r="J2117" s="72">
        <v>0</v>
      </c>
      <c r="K2117" s="72">
        <v>142</v>
      </c>
      <c r="L2117" s="73">
        <f t="shared" ref="L2117:L2180" si="971">J2117*I2117</f>
        <v>0</v>
      </c>
      <c r="M2117" s="73">
        <f t="shared" si="949"/>
        <v>24140</v>
      </c>
      <c r="N2117" s="74">
        <v>0</v>
      </c>
      <c r="O2117" s="74">
        <f t="shared" si="961"/>
        <v>0</v>
      </c>
      <c r="P2117" s="73">
        <f t="shared" si="957"/>
        <v>0</v>
      </c>
      <c r="Q2117" s="75">
        <v>0</v>
      </c>
      <c r="R2117" s="73">
        <f t="shared" si="970"/>
        <v>0</v>
      </c>
      <c r="S2117" s="76" t="str">
        <f t="shared" si="951"/>
        <v>-</v>
      </c>
      <c r="T2117" s="77">
        <v>13</v>
      </c>
      <c r="U2117" s="78">
        <f t="shared" si="969"/>
        <v>-13</v>
      </c>
      <c r="V2117" s="73">
        <f t="shared" si="968"/>
        <v>2210</v>
      </c>
      <c r="W2117" s="73">
        <f t="shared" si="952"/>
        <v>-2210</v>
      </c>
      <c r="X2117" s="76">
        <f t="shared" si="953"/>
        <v>-1</v>
      </c>
      <c r="Y2117" s="73">
        <f t="shared" si="954"/>
        <v>0</v>
      </c>
      <c r="Z2117" s="73">
        <f t="shared" si="955"/>
        <v>0</v>
      </c>
      <c r="AA2117" s="73">
        <f t="shared" si="958"/>
        <v>0</v>
      </c>
      <c r="AB2117" s="73">
        <f t="shared" si="956"/>
        <v>142</v>
      </c>
      <c r="AC2117" s="73">
        <f t="shared" si="959"/>
        <v>24140</v>
      </c>
      <c r="AD2117" s="73">
        <f t="shared" si="960"/>
        <v>0</v>
      </c>
      <c r="AE2117" s="73">
        <v>0</v>
      </c>
    </row>
    <row r="2118" spans="1:31" ht="15" customHeight="1">
      <c r="A2118" s="5" t="s">
        <v>35</v>
      </c>
      <c r="B2118" s="6" t="str">
        <f>IFERROR(VLOOKUP(A2118,'Distributor List'!$A$2:$D$77,2,0),"-")</f>
        <v>Sibbi</v>
      </c>
      <c r="C2118" s="6" t="str">
        <f>IFERROR(VLOOKUP(A2118,'Distributor List'!$A$2:$D$77,3,0),"-")</f>
        <v>South</v>
      </c>
      <c r="D2118" s="6" t="str">
        <f>IFERROR(VLOOKUP(A2118,'Distributor List'!$A$2:$F$77,6,0),"-")</f>
        <v>Pak-2</v>
      </c>
      <c r="E2118" s="6" t="str">
        <f>IFERROR(VLOOKUP(A2118,'Distributor List'!$A$2:$D$77,4,0),"-")</f>
        <v>Distributor</v>
      </c>
      <c r="F2118" s="6" t="str">
        <f>IFERROR(VLOOKUP(H2118,'Price List'!$A$2:$H$109,8,0),"-")</f>
        <v>Medicronis</v>
      </c>
      <c r="G2118" s="6" t="str">
        <f>IFERROR(VLOOKUP(A2118,'Distributor List'!$A$2:$E$77,5,0),"-")</f>
        <v>Nasir Pervaiz</v>
      </c>
      <c r="H2118" s="10" t="s">
        <v>211</v>
      </c>
      <c r="I2118" s="58">
        <v>102</v>
      </c>
      <c r="J2118" s="72">
        <v>10</v>
      </c>
      <c r="K2118" s="72">
        <v>34</v>
      </c>
      <c r="L2118" s="73">
        <f t="shared" si="971"/>
        <v>1020</v>
      </c>
      <c r="M2118" s="73">
        <f t="shared" si="949"/>
        <v>3468</v>
      </c>
      <c r="N2118" s="74">
        <v>10</v>
      </c>
      <c r="O2118" s="74">
        <f t="shared" si="961"/>
        <v>1020</v>
      </c>
      <c r="P2118" s="73">
        <f t="shared" si="957"/>
        <v>0</v>
      </c>
      <c r="Q2118" s="73">
        <v>0</v>
      </c>
      <c r="R2118" s="73">
        <f t="shared" si="970"/>
        <v>0</v>
      </c>
      <c r="S2118" s="76" t="str">
        <f t="shared" si="951"/>
        <v>-</v>
      </c>
      <c r="T2118" s="77">
        <v>12</v>
      </c>
      <c r="U2118" s="78">
        <f t="shared" si="969"/>
        <v>-2</v>
      </c>
      <c r="V2118" s="73">
        <f t="shared" si="968"/>
        <v>1224</v>
      </c>
      <c r="W2118" s="73">
        <f t="shared" si="952"/>
        <v>-204</v>
      </c>
      <c r="X2118" s="76">
        <f t="shared" si="953"/>
        <v>-0.16666666666666663</v>
      </c>
      <c r="Y2118" s="73">
        <f t="shared" si="954"/>
        <v>15</v>
      </c>
      <c r="Z2118" s="73">
        <f t="shared" si="955"/>
        <v>0</v>
      </c>
      <c r="AA2118" s="73">
        <f t="shared" si="958"/>
        <v>0</v>
      </c>
      <c r="AB2118" s="73">
        <f t="shared" si="956"/>
        <v>19</v>
      </c>
      <c r="AC2118" s="73">
        <f t="shared" si="959"/>
        <v>1938</v>
      </c>
      <c r="AD2118" s="73">
        <f t="shared" si="960"/>
        <v>1530</v>
      </c>
      <c r="AE2118" s="73">
        <v>48</v>
      </c>
    </row>
    <row r="2119" spans="1:31" ht="15" customHeight="1">
      <c r="A2119" s="5" t="s">
        <v>38</v>
      </c>
      <c r="B2119" s="6" t="str">
        <f>IFERROR(VLOOKUP(A2119,'Distributor List'!$A$2:$D$77,2,0),"-")</f>
        <v>Hyderabad</v>
      </c>
      <c r="C2119" s="6" t="str">
        <f>IFERROR(VLOOKUP(A2119,'Distributor List'!$A$2:$D$77,3,0),"-")</f>
        <v>South</v>
      </c>
      <c r="D2119" s="6" t="str">
        <f>IFERROR(VLOOKUP(A2119,'Distributor List'!$A$2:$F$77,6,0),"-")</f>
        <v>Pak-2</v>
      </c>
      <c r="E2119" s="6" t="str">
        <f>IFERROR(VLOOKUP(A2119,'Distributor List'!$A$2:$D$77,4,0),"-")</f>
        <v>Distributor</v>
      </c>
      <c r="F2119" s="6" t="str">
        <f>IFERROR(VLOOKUP(H2119,'Price List'!$A$2:$H$109,8,0),"-")</f>
        <v>Medicronis</v>
      </c>
      <c r="G2119" s="6" t="str">
        <f>IFERROR(VLOOKUP(A2119,'Distributor List'!$A$2:$E$77,5,0),"-")</f>
        <v>Farhan Sheikh</v>
      </c>
      <c r="H2119" s="10" t="s">
        <v>212</v>
      </c>
      <c r="I2119" s="58">
        <v>60</v>
      </c>
      <c r="J2119" s="72">
        <v>0</v>
      </c>
      <c r="K2119" s="72">
        <v>472</v>
      </c>
      <c r="L2119" s="73">
        <f t="shared" si="971"/>
        <v>0</v>
      </c>
      <c r="M2119" s="73">
        <f t="shared" si="949"/>
        <v>28320</v>
      </c>
      <c r="N2119" s="74">
        <v>0</v>
      </c>
      <c r="O2119" s="74">
        <f t="shared" si="961"/>
        <v>0</v>
      </c>
      <c r="P2119" s="73">
        <f t="shared" si="957"/>
        <v>0</v>
      </c>
      <c r="Q2119" s="75">
        <v>0</v>
      </c>
      <c r="R2119" s="73">
        <f t="shared" si="970"/>
        <v>0</v>
      </c>
      <c r="S2119" s="76" t="str">
        <f t="shared" si="951"/>
        <v>-</v>
      </c>
      <c r="T2119" s="77">
        <v>17</v>
      </c>
      <c r="U2119" s="78">
        <f t="shared" si="969"/>
        <v>-17</v>
      </c>
      <c r="V2119" s="73">
        <f t="shared" si="968"/>
        <v>1020</v>
      </c>
      <c r="W2119" s="73">
        <f t="shared" si="952"/>
        <v>-1020</v>
      </c>
      <c r="X2119" s="76">
        <f t="shared" si="953"/>
        <v>-1</v>
      </c>
      <c r="Y2119" s="73">
        <f t="shared" si="954"/>
        <v>0</v>
      </c>
      <c r="Z2119" s="73">
        <f t="shared" si="955"/>
        <v>0</v>
      </c>
      <c r="AA2119" s="73">
        <f t="shared" si="958"/>
        <v>0</v>
      </c>
      <c r="AB2119" s="73">
        <f t="shared" si="956"/>
        <v>472</v>
      </c>
      <c r="AC2119" s="73">
        <f t="shared" si="959"/>
        <v>28320</v>
      </c>
      <c r="AD2119" s="73">
        <f t="shared" si="960"/>
        <v>0</v>
      </c>
      <c r="AE2119" s="73">
        <v>0</v>
      </c>
    </row>
    <row r="2120" spans="1:31" ht="15" customHeight="1">
      <c r="A2120" s="5" t="s">
        <v>38</v>
      </c>
      <c r="B2120" s="6" t="str">
        <f>IFERROR(VLOOKUP(A2120,'Distributor List'!$A$2:$D$77,2,0),"-")</f>
        <v>Hyderabad</v>
      </c>
      <c r="C2120" s="6" t="str">
        <f>IFERROR(VLOOKUP(A2120,'Distributor List'!$A$2:$D$77,3,0),"-")</f>
        <v>South</v>
      </c>
      <c r="D2120" s="6" t="str">
        <f>IFERROR(VLOOKUP(A2120,'Distributor List'!$A$2:$F$77,6,0),"-")</f>
        <v>Pak-2</v>
      </c>
      <c r="E2120" s="6" t="str">
        <f>IFERROR(VLOOKUP(A2120,'Distributor List'!$A$2:$D$77,4,0),"-")</f>
        <v>Distributor</v>
      </c>
      <c r="F2120" s="6" t="str">
        <f>IFERROR(VLOOKUP(H2120,'Price List'!$A$2:$H$109,8,0),"-")</f>
        <v>Medicronis</v>
      </c>
      <c r="G2120" s="6" t="str">
        <f>IFERROR(VLOOKUP(A2120,'Distributor List'!$A$2:$E$77,5,0),"-")</f>
        <v>Farhan Sheikh</v>
      </c>
      <c r="H2120" s="10" t="s">
        <v>11</v>
      </c>
      <c r="I2120" s="58">
        <v>80</v>
      </c>
      <c r="J2120" s="72">
        <v>23</v>
      </c>
      <c r="K2120" s="72">
        <v>311</v>
      </c>
      <c r="L2120" s="73">
        <f t="shared" si="971"/>
        <v>1840</v>
      </c>
      <c r="M2120" s="73">
        <f t="shared" si="949"/>
        <v>24880</v>
      </c>
      <c r="N2120" s="74">
        <v>20</v>
      </c>
      <c r="O2120" s="74">
        <f t="shared" si="961"/>
        <v>1600</v>
      </c>
      <c r="P2120" s="73">
        <f t="shared" si="957"/>
        <v>240</v>
      </c>
      <c r="Q2120" s="75">
        <v>0</v>
      </c>
      <c r="R2120" s="73">
        <f t="shared" si="970"/>
        <v>0</v>
      </c>
      <c r="S2120" s="76" t="str">
        <f t="shared" si="951"/>
        <v>-</v>
      </c>
      <c r="T2120" s="77">
        <v>24</v>
      </c>
      <c r="U2120" s="78">
        <f t="shared" ref="U2120:U2186" si="972">J2120-T2120</f>
        <v>-1</v>
      </c>
      <c r="V2120" s="73">
        <f t="shared" si="968"/>
        <v>1920</v>
      </c>
      <c r="W2120" s="73">
        <f t="shared" si="952"/>
        <v>-80</v>
      </c>
      <c r="X2120" s="76">
        <f t="shared" si="953"/>
        <v>-4.166666666666663E-2</v>
      </c>
      <c r="Y2120" s="73">
        <f t="shared" si="954"/>
        <v>34.5</v>
      </c>
      <c r="Z2120" s="73">
        <f t="shared" si="955"/>
        <v>0</v>
      </c>
      <c r="AA2120" s="73">
        <f t="shared" si="958"/>
        <v>0</v>
      </c>
      <c r="AB2120" s="73">
        <f t="shared" si="956"/>
        <v>276.5</v>
      </c>
      <c r="AC2120" s="73">
        <f t="shared" si="959"/>
        <v>22120</v>
      </c>
      <c r="AD2120" s="73">
        <f t="shared" si="960"/>
        <v>2760</v>
      </c>
      <c r="AE2120" s="73">
        <v>0</v>
      </c>
    </row>
    <row r="2121" spans="1:31" ht="15" customHeight="1">
      <c r="A2121" s="5" t="s">
        <v>38</v>
      </c>
      <c r="B2121" s="6" t="str">
        <f>IFERROR(VLOOKUP(A2121,'Distributor List'!$A$2:$D$77,2,0),"-")</f>
        <v>Hyderabad</v>
      </c>
      <c r="C2121" s="6" t="str">
        <f>IFERROR(VLOOKUP(A2121,'Distributor List'!$A$2:$D$77,3,0),"-")</f>
        <v>South</v>
      </c>
      <c r="D2121" s="6" t="str">
        <f>IFERROR(VLOOKUP(A2121,'Distributor List'!$A$2:$F$77,6,0),"-")</f>
        <v>Pak-2</v>
      </c>
      <c r="E2121" s="6" t="str">
        <f>IFERROR(VLOOKUP(A2121,'Distributor List'!$A$2:$D$77,4,0),"-")</f>
        <v>Distributor</v>
      </c>
      <c r="F2121" s="6" t="str">
        <f>IFERROR(VLOOKUP(H2121,'Price List'!$A$2:$H$109,8,0),"-")</f>
        <v>Medicronis</v>
      </c>
      <c r="G2121" s="6" t="str">
        <f>IFERROR(VLOOKUP(A2121,'Distributor List'!$A$2:$E$77,5,0),"-")</f>
        <v>Farhan Sheikh</v>
      </c>
      <c r="H2121" s="10" t="s">
        <v>143</v>
      </c>
      <c r="I2121" s="58">
        <v>105</v>
      </c>
      <c r="J2121" s="72">
        <v>152</v>
      </c>
      <c r="K2121" s="72">
        <v>312</v>
      </c>
      <c r="L2121" s="73">
        <f t="shared" si="971"/>
        <v>15960</v>
      </c>
      <c r="M2121" s="73">
        <f t="shared" si="949"/>
        <v>32760</v>
      </c>
      <c r="N2121" s="74">
        <v>149</v>
      </c>
      <c r="O2121" s="74">
        <f t="shared" si="961"/>
        <v>15645</v>
      </c>
      <c r="P2121" s="73">
        <f t="shared" si="957"/>
        <v>315</v>
      </c>
      <c r="Q2121" s="75">
        <v>0</v>
      </c>
      <c r="R2121" s="73">
        <f t="shared" si="970"/>
        <v>0</v>
      </c>
      <c r="S2121" s="76" t="str">
        <f t="shared" si="951"/>
        <v>-</v>
      </c>
      <c r="T2121" s="77">
        <v>98</v>
      </c>
      <c r="U2121" s="78">
        <f t="shared" si="972"/>
        <v>54</v>
      </c>
      <c r="V2121" s="73">
        <f t="shared" si="968"/>
        <v>10290</v>
      </c>
      <c r="W2121" s="73">
        <f t="shared" si="952"/>
        <v>5670</v>
      </c>
      <c r="X2121" s="76">
        <f t="shared" si="953"/>
        <v>0.55102040816326525</v>
      </c>
      <c r="Y2121" s="73">
        <f t="shared" si="954"/>
        <v>228</v>
      </c>
      <c r="Z2121" s="73">
        <f t="shared" si="955"/>
        <v>0</v>
      </c>
      <c r="AA2121" s="73">
        <f t="shared" si="958"/>
        <v>0</v>
      </c>
      <c r="AB2121" s="73">
        <f t="shared" si="956"/>
        <v>84</v>
      </c>
      <c r="AC2121" s="73">
        <f t="shared" si="959"/>
        <v>8820</v>
      </c>
      <c r="AD2121" s="73">
        <f t="shared" si="960"/>
        <v>23940</v>
      </c>
      <c r="AE2121" s="73">
        <v>0</v>
      </c>
    </row>
    <row r="2122" spans="1:31" ht="15" customHeight="1">
      <c r="A2122" s="5" t="s">
        <v>38</v>
      </c>
      <c r="B2122" s="6" t="str">
        <f>IFERROR(VLOOKUP(A2122,'Distributor List'!$A$2:$D$77,2,0),"-")</f>
        <v>Hyderabad</v>
      </c>
      <c r="C2122" s="6" t="str">
        <f>IFERROR(VLOOKUP(A2122,'Distributor List'!$A$2:$D$77,3,0),"-")</f>
        <v>South</v>
      </c>
      <c r="D2122" s="6" t="str">
        <f>IFERROR(VLOOKUP(A2122,'Distributor List'!$A$2:$F$77,6,0),"-")</f>
        <v>Pak-2</v>
      </c>
      <c r="E2122" s="6" t="str">
        <f>IFERROR(VLOOKUP(A2122,'Distributor List'!$A$2:$D$77,4,0),"-")</f>
        <v>Distributor</v>
      </c>
      <c r="F2122" s="6" t="str">
        <f>IFERROR(VLOOKUP(H2122,'Price List'!$A$2:$H$109,8,0),"-")</f>
        <v>Transformer</v>
      </c>
      <c r="G2122" s="6" t="str">
        <f>IFERROR(VLOOKUP(A2122,'Distributor List'!$A$2:$E$77,5,0),"-")</f>
        <v>Farhan Sheikh</v>
      </c>
      <c r="H2122" s="10" t="s">
        <v>178</v>
      </c>
      <c r="I2122" s="58">
        <v>391</v>
      </c>
      <c r="J2122" s="72">
        <v>20</v>
      </c>
      <c r="K2122" s="72">
        <v>53</v>
      </c>
      <c r="L2122" s="73">
        <f t="shared" si="971"/>
        <v>7820</v>
      </c>
      <c r="M2122" s="73">
        <f t="shared" si="949"/>
        <v>20723</v>
      </c>
      <c r="N2122" s="74">
        <v>0</v>
      </c>
      <c r="O2122" s="74">
        <f t="shared" si="961"/>
        <v>0</v>
      </c>
      <c r="P2122" s="73">
        <f t="shared" si="957"/>
        <v>7820</v>
      </c>
      <c r="Q2122" s="75">
        <v>0</v>
      </c>
      <c r="R2122" s="73">
        <f t="shared" si="970"/>
        <v>0</v>
      </c>
      <c r="S2122" s="76" t="str">
        <f t="shared" si="951"/>
        <v>-</v>
      </c>
      <c r="T2122" s="77">
        <v>0</v>
      </c>
      <c r="U2122" s="78">
        <f t="shared" si="972"/>
        <v>20</v>
      </c>
      <c r="V2122" s="73">
        <f t="shared" si="968"/>
        <v>0</v>
      </c>
      <c r="W2122" s="73">
        <f t="shared" si="952"/>
        <v>7820</v>
      </c>
      <c r="X2122" s="76" t="str">
        <f t="shared" si="953"/>
        <v>-</v>
      </c>
      <c r="Y2122" s="73">
        <f t="shared" si="954"/>
        <v>30</v>
      </c>
      <c r="Z2122" s="73">
        <f t="shared" si="955"/>
        <v>0</v>
      </c>
      <c r="AA2122" s="73">
        <f t="shared" si="958"/>
        <v>0</v>
      </c>
      <c r="AB2122" s="73">
        <f t="shared" si="956"/>
        <v>23</v>
      </c>
      <c r="AC2122" s="73">
        <f t="shared" si="959"/>
        <v>8993</v>
      </c>
      <c r="AD2122" s="73">
        <f t="shared" si="960"/>
        <v>11730</v>
      </c>
      <c r="AE2122" s="73">
        <v>0</v>
      </c>
    </row>
    <row r="2123" spans="1:31" ht="15" customHeight="1">
      <c r="A2123" s="5" t="s">
        <v>38</v>
      </c>
      <c r="B2123" s="6" t="str">
        <f>IFERROR(VLOOKUP(A2123,'Distributor List'!$A$2:$D$77,2,0),"-")</f>
        <v>Hyderabad</v>
      </c>
      <c r="C2123" s="6" t="str">
        <f>IFERROR(VLOOKUP(A2123,'Distributor List'!$A$2:$D$77,3,0),"-")</f>
        <v>South</v>
      </c>
      <c r="D2123" s="6" t="str">
        <f>IFERROR(VLOOKUP(A2123,'Distributor List'!$A$2:$F$77,6,0),"-")</f>
        <v>Pak-2</v>
      </c>
      <c r="E2123" s="6" t="str">
        <f>IFERROR(VLOOKUP(A2123,'Distributor List'!$A$2:$D$77,4,0),"-")</f>
        <v>Distributor</v>
      </c>
      <c r="F2123" s="6" t="str">
        <f>IFERROR(VLOOKUP(H2123,'Price List'!$A$2:$H$109,8,0),"-")</f>
        <v>Transformer</v>
      </c>
      <c r="G2123" s="6" t="str">
        <f>IFERROR(VLOOKUP(A2123,'Distributor List'!$A$2:$E$77,5,0),"-")</f>
        <v>Farhan Sheikh</v>
      </c>
      <c r="H2123" s="10" t="s">
        <v>179</v>
      </c>
      <c r="I2123" s="58">
        <v>616.25</v>
      </c>
      <c r="J2123" s="72">
        <v>0</v>
      </c>
      <c r="K2123" s="72">
        <v>47</v>
      </c>
      <c r="L2123" s="73">
        <f t="shared" si="971"/>
        <v>0</v>
      </c>
      <c r="M2123" s="73">
        <f t="shared" si="949"/>
        <v>28963.75</v>
      </c>
      <c r="N2123" s="74">
        <v>0</v>
      </c>
      <c r="O2123" s="74">
        <f t="shared" si="961"/>
        <v>0</v>
      </c>
      <c r="P2123" s="73">
        <f t="shared" si="957"/>
        <v>0</v>
      </c>
      <c r="Q2123" s="75">
        <v>0</v>
      </c>
      <c r="R2123" s="73">
        <f t="shared" si="970"/>
        <v>0</v>
      </c>
      <c r="S2123" s="76" t="str">
        <f t="shared" si="951"/>
        <v>-</v>
      </c>
      <c r="T2123" s="77">
        <v>0</v>
      </c>
      <c r="U2123" s="78">
        <f t="shared" si="972"/>
        <v>0</v>
      </c>
      <c r="V2123" s="73">
        <f t="shared" si="968"/>
        <v>0</v>
      </c>
      <c r="W2123" s="73">
        <f t="shared" si="952"/>
        <v>0</v>
      </c>
      <c r="X2123" s="76" t="str">
        <f t="shared" si="953"/>
        <v>-</v>
      </c>
      <c r="Y2123" s="73">
        <f t="shared" si="954"/>
        <v>0</v>
      </c>
      <c r="Z2123" s="73">
        <f t="shared" si="955"/>
        <v>0</v>
      </c>
      <c r="AA2123" s="73">
        <f t="shared" si="958"/>
        <v>0</v>
      </c>
      <c r="AB2123" s="73">
        <f t="shared" si="956"/>
        <v>47</v>
      </c>
      <c r="AC2123" s="73">
        <f t="shared" si="959"/>
        <v>28963.75</v>
      </c>
      <c r="AD2123" s="73">
        <f t="shared" si="960"/>
        <v>0</v>
      </c>
      <c r="AE2123" s="73">
        <v>0</v>
      </c>
    </row>
    <row r="2124" spans="1:31" ht="15" customHeight="1">
      <c r="A2124" s="5" t="s">
        <v>38</v>
      </c>
      <c r="B2124" s="6" t="str">
        <f>IFERROR(VLOOKUP(A2124,'Distributor List'!$A$2:$D$77,2,0),"-")</f>
        <v>Hyderabad</v>
      </c>
      <c r="C2124" s="6" t="str">
        <f>IFERROR(VLOOKUP(A2124,'Distributor List'!$A$2:$D$77,3,0),"-")</f>
        <v>South</v>
      </c>
      <c r="D2124" s="6" t="str">
        <f>IFERROR(VLOOKUP(A2124,'Distributor List'!$A$2:$F$77,6,0),"-")</f>
        <v>Pak-2</v>
      </c>
      <c r="E2124" s="6" t="str">
        <f>IFERROR(VLOOKUP(A2124,'Distributor List'!$A$2:$D$77,4,0),"-")</f>
        <v>Distributor</v>
      </c>
      <c r="F2124" s="6" t="str">
        <f>IFERROR(VLOOKUP(H2124,'Price List'!$A$2:$H$109,8,0),"-")</f>
        <v>Medicronis</v>
      </c>
      <c r="G2124" s="6" t="str">
        <f>IFERROR(VLOOKUP(A2124,'Distributor List'!$A$2:$E$77,5,0),"-")</f>
        <v>Farhan Sheikh</v>
      </c>
      <c r="H2124" s="10" t="s">
        <v>180</v>
      </c>
      <c r="I2124" s="58">
        <v>270</v>
      </c>
      <c r="J2124" s="72">
        <v>13</v>
      </c>
      <c r="K2124" s="72">
        <v>178</v>
      </c>
      <c r="L2124" s="73">
        <f t="shared" si="971"/>
        <v>3510</v>
      </c>
      <c r="M2124" s="73">
        <f t="shared" si="949"/>
        <v>48060</v>
      </c>
      <c r="N2124" s="74">
        <v>9</v>
      </c>
      <c r="O2124" s="74">
        <f t="shared" si="961"/>
        <v>2430</v>
      </c>
      <c r="P2124" s="73">
        <f t="shared" si="957"/>
        <v>1080</v>
      </c>
      <c r="Q2124" s="75">
        <v>0</v>
      </c>
      <c r="R2124" s="73">
        <f t="shared" si="970"/>
        <v>0</v>
      </c>
      <c r="S2124" s="76" t="str">
        <f t="shared" si="951"/>
        <v>-</v>
      </c>
      <c r="T2124" s="77">
        <v>3</v>
      </c>
      <c r="U2124" s="78">
        <f t="shared" si="972"/>
        <v>10</v>
      </c>
      <c r="V2124" s="73">
        <f t="shared" si="968"/>
        <v>810</v>
      </c>
      <c r="W2124" s="73">
        <f t="shared" si="952"/>
        <v>2700</v>
      </c>
      <c r="X2124" s="76">
        <f t="shared" si="953"/>
        <v>3.333333333333333</v>
      </c>
      <c r="Y2124" s="73">
        <f t="shared" si="954"/>
        <v>19.5</v>
      </c>
      <c r="Z2124" s="73">
        <f t="shared" si="955"/>
        <v>0</v>
      </c>
      <c r="AA2124" s="73">
        <f t="shared" si="958"/>
        <v>0</v>
      </c>
      <c r="AB2124" s="73">
        <f t="shared" si="956"/>
        <v>158.5</v>
      </c>
      <c r="AC2124" s="73">
        <f t="shared" si="959"/>
        <v>42795</v>
      </c>
      <c r="AD2124" s="73">
        <f t="shared" si="960"/>
        <v>5265</v>
      </c>
      <c r="AE2124" s="73">
        <v>0</v>
      </c>
    </row>
    <row r="2125" spans="1:31" ht="15" customHeight="1">
      <c r="A2125" s="5" t="s">
        <v>38</v>
      </c>
      <c r="B2125" s="6" t="str">
        <f>IFERROR(VLOOKUP(A2125,'Distributor List'!$A$2:$D$77,2,0),"-")</f>
        <v>Hyderabad</v>
      </c>
      <c r="C2125" s="6" t="str">
        <f>IFERROR(VLOOKUP(A2125,'Distributor List'!$A$2:$D$77,3,0),"-")</f>
        <v>South</v>
      </c>
      <c r="D2125" s="6" t="str">
        <f>IFERROR(VLOOKUP(A2125,'Distributor List'!$A$2:$F$77,6,0),"-")</f>
        <v>Pak-2</v>
      </c>
      <c r="E2125" s="6" t="str">
        <f>IFERROR(VLOOKUP(A2125,'Distributor List'!$A$2:$D$77,4,0),"-")</f>
        <v>Distributor</v>
      </c>
      <c r="F2125" s="6" t="str">
        <f>IFERROR(VLOOKUP(H2125,'Price List'!$A$2:$H$109,8,0),"-")</f>
        <v>Medicronis</v>
      </c>
      <c r="G2125" s="6" t="str">
        <f>IFERROR(VLOOKUP(A2125,'Distributor List'!$A$2:$E$77,5,0),"-")</f>
        <v>Farhan Sheikh</v>
      </c>
      <c r="H2125" s="10" t="s">
        <v>181</v>
      </c>
      <c r="I2125" s="58">
        <v>670</v>
      </c>
      <c r="J2125" s="72">
        <v>27</v>
      </c>
      <c r="K2125" s="72">
        <v>13</v>
      </c>
      <c r="L2125" s="73">
        <f t="shared" si="971"/>
        <v>18090</v>
      </c>
      <c r="M2125" s="73">
        <f t="shared" si="949"/>
        <v>8710</v>
      </c>
      <c r="N2125" s="74">
        <v>15</v>
      </c>
      <c r="O2125" s="74">
        <f t="shared" si="961"/>
        <v>10050</v>
      </c>
      <c r="P2125" s="73">
        <f t="shared" si="957"/>
        <v>8040</v>
      </c>
      <c r="Q2125" s="75">
        <v>0</v>
      </c>
      <c r="R2125" s="73">
        <f t="shared" si="970"/>
        <v>0</v>
      </c>
      <c r="S2125" s="76" t="str">
        <f t="shared" si="951"/>
        <v>-</v>
      </c>
      <c r="T2125" s="77">
        <v>5</v>
      </c>
      <c r="U2125" s="78">
        <f t="shared" si="972"/>
        <v>22</v>
      </c>
      <c r="V2125" s="73">
        <f t="shared" si="968"/>
        <v>3350</v>
      </c>
      <c r="W2125" s="73">
        <f t="shared" si="952"/>
        <v>14740</v>
      </c>
      <c r="X2125" s="76">
        <f t="shared" si="953"/>
        <v>4.4000000000000004</v>
      </c>
      <c r="Y2125" s="73">
        <f t="shared" si="954"/>
        <v>40.5</v>
      </c>
      <c r="Z2125" s="73">
        <f t="shared" si="955"/>
        <v>27.5</v>
      </c>
      <c r="AA2125" s="73">
        <f t="shared" si="958"/>
        <v>18425</v>
      </c>
      <c r="AB2125" s="73">
        <f t="shared" si="956"/>
        <v>0</v>
      </c>
      <c r="AC2125" s="73">
        <f t="shared" si="959"/>
        <v>0</v>
      </c>
      <c r="AD2125" s="73">
        <f t="shared" si="960"/>
        <v>27135</v>
      </c>
      <c r="AE2125" s="73">
        <v>0</v>
      </c>
    </row>
    <row r="2126" spans="1:31" ht="15" customHeight="1">
      <c r="A2126" s="5" t="s">
        <v>38</v>
      </c>
      <c r="B2126" s="6" t="str">
        <f>IFERROR(VLOOKUP(A2126,'Distributor List'!$A$2:$D$77,2,0),"-")</f>
        <v>Hyderabad</v>
      </c>
      <c r="C2126" s="6" t="str">
        <f>IFERROR(VLOOKUP(A2126,'Distributor List'!$A$2:$D$77,3,0),"-")</f>
        <v>South</v>
      </c>
      <c r="D2126" s="6" t="str">
        <f>IFERROR(VLOOKUP(A2126,'Distributor List'!$A$2:$F$77,6,0),"-")</f>
        <v>Pak-2</v>
      </c>
      <c r="E2126" s="6" t="str">
        <f>IFERROR(VLOOKUP(A2126,'Distributor List'!$A$2:$D$77,4,0),"-")</f>
        <v>Distributor</v>
      </c>
      <c r="F2126" s="6" t="str">
        <f>IFERROR(VLOOKUP(H2126,'Price List'!$A$2:$H$109,8,0),"-")</f>
        <v>Medicronis</v>
      </c>
      <c r="G2126" s="6" t="str">
        <f>IFERROR(VLOOKUP(A2126,'Distributor List'!$A$2:$E$77,5,0),"-")</f>
        <v>Farhan Sheikh</v>
      </c>
      <c r="H2126" s="10" t="s">
        <v>182</v>
      </c>
      <c r="I2126" s="58">
        <v>58</v>
      </c>
      <c r="J2126" s="72">
        <v>0</v>
      </c>
      <c r="K2126" s="72">
        <v>0</v>
      </c>
      <c r="L2126" s="73">
        <f t="shared" si="971"/>
        <v>0</v>
      </c>
      <c r="M2126" s="73">
        <f t="shared" si="949"/>
        <v>0</v>
      </c>
      <c r="N2126" s="74">
        <v>0</v>
      </c>
      <c r="O2126" s="74">
        <f t="shared" si="961"/>
        <v>0</v>
      </c>
      <c r="P2126" s="73">
        <f t="shared" si="957"/>
        <v>0</v>
      </c>
      <c r="Q2126" s="75">
        <v>0</v>
      </c>
      <c r="R2126" s="73">
        <f t="shared" si="970"/>
        <v>0</v>
      </c>
      <c r="S2126" s="76" t="str">
        <f t="shared" si="951"/>
        <v>-</v>
      </c>
      <c r="T2126" s="77">
        <v>0</v>
      </c>
      <c r="U2126" s="78">
        <f t="shared" si="972"/>
        <v>0</v>
      </c>
      <c r="V2126" s="73">
        <f t="shared" si="968"/>
        <v>0</v>
      </c>
      <c r="W2126" s="73">
        <f t="shared" si="952"/>
        <v>0</v>
      </c>
      <c r="X2126" s="76" t="str">
        <f t="shared" si="953"/>
        <v>-</v>
      </c>
      <c r="Y2126" s="73">
        <f t="shared" si="954"/>
        <v>0</v>
      </c>
      <c r="Z2126" s="73">
        <f t="shared" si="955"/>
        <v>0</v>
      </c>
      <c r="AA2126" s="73">
        <f t="shared" si="958"/>
        <v>0</v>
      </c>
      <c r="AB2126" s="73">
        <f t="shared" si="956"/>
        <v>0</v>
      </c>
      <c r="AC2126" s="73">
        <f t="shared" si="959"/>
        <v>0</v>
      </c>
      <c r="AD2126" s="73">
        <f t="shared" si="960"/>
        <v>0</v>
      </c>
      <c r="AE2126" s="73">
        <v>0</v>
      </c>
    </row>
    <row r="2127" spans="1:31" ht="15" customHeight="1">
      <c r="A2127" s="5" t="s">
        <v>38</v>
      </c>
      <c r="B2127" s="6" t="str">
        <f>IFERROR(VLOOKUP(A2127,'Distributor List'!$A$2:$D$77,2,0),"-")</f>
        <v>Hyderabad</v>
      </c>
      <c r="C2127" s="6" t="str">
        <f>IFERROR(VLOOKUP(A2127,'Distributor List'!$A$2:$D$77,3,0),"-")</f>
        <v>South</v>
      </c>
      <c r="D2127" s="6" t="str">
        <f>IFERROR(VLOOKUP(A2127,'Distributor List'!$A$2:$F$77,6,0),"-")</f>
        <v>Pak-2</v>
      </c>
      <c r="E2127" s="6" t="str">
        <f>IFERROR(VLOOKUP(A2127,'Distributor List'!$A$2:$D$77,4,0),"-")</f>
        <v>Distributor</v>
      </c>
      <c r="F2127" s="6" t="str">
        <f>IFERROR(VLOOKUP(H2127,'Price List'!$A$2:$H$109,8,0),"-")</f>
        <v>Medicronis</v>
      </c>
      <c r="G2127" s="6" t="str">
        <f>IFERROR(VLOOKUP(A2127,'Distributor List'!$A$2:$E$77,5,0),"-")</f>
        <v>Farhan Sheikh</v>
      </c>
      <c r="H2127" s="10" t="s">
        <v>183</v>
      </c>
      <c r="I2127" s="58">
        <v>72</v>
      </c>
      <c r="J2127" s="72">
        <v>0</v>
      </c>
      <c r="K2127" s="72">
        <v>63</v>
      </c>
      <c r="L2127" s="73">
        <f t="shared" si="971"/>
        <v>0</v>
      </c>
      <c r="M2127" s="73">
        <f t="shared" si="949"/>
        <v>4536</v>
      </c>
      <c r="N2127" s="74">
        <v>0</v>
      </c>
      <c r="O2127" s="74">
        <f t="shared" si="961"/>
        <v>0</v>
      </c>
      <c r="P2127" s="73">
        <f t="shared" si="957"/>
        <v>0</v>
      </c>
      <c r="Q2127" s="75">
        <v>0</v>
      </c>
      <c r="R2127" s="73">
        <f t="shared" si="970"/>
        <v>0</v>
      </c>
      <c r="S2127" s="76" t="str">
        <f t="shared" si="951"/>
        <v>-</v>
      </c>
      <c r="T2127" s="77">
        <v>0</v>
      </c>
      <c r="U2127" s="78">
        <f t="shared" si="972"/>
        <v>0</v>
      </c>
      <c r="V2127" s="73">
        <f t="shared" si="968"/>
        <v>0</v>
      </c>
      <c r="W2127" s="73">
        <f t="shared" si="952"/>
        <v>0</v>
      </c>
      <c r="X2127" s="76" t="str">
        <f t="shared" si="953"/>
        <v>-</v>
      </c>
      <c r="Y2127" s="73">
        <f t="shared" si="954"/>
        <v>0</v>
      </c>
      <c r="Z2127" s="73">
        <f t="shared" si="955"/>
        <v>0</v>
      </c>
      <c r="AA2127" s="73">
        <f t="shared" si="958"/>
        <v>0</v>
      </c>
      <c r="AB2127" s="73">
        <f t="shared" si="956"/>
        <v>63</v>
      </c>
      <c r="AC2127" s="73">
        <f t="shared" si="959"/>
        <v>4536</v>
      </c>
      <c r="AD2127" s="73">
        <f t="shared" si="960"/>
        <v>0</v>
      </c>
      <c r="AE2127" s="73">
        <v>0</v>
      </c>
    </row>
    <row r="2128" spans="1:31" ht="15" customHeight="1">
      <c r="A2128" s="5" t="s">
        <v>38</v>
      </c>
      <c r="B2128" s="6" t="str">
        <f>IFERROR(VLOOKUP(A2128,'Distributor List'!$A$2:$D$77,2,0),"-")</f>
        <v>Hyderabad</v>
      </c>
      <c r="C2128" s="6" t="str">
        <f>IFERROR(VLOOKUP(A2128,'Distributor List'!$A$2:$D$77,3,0),"-")</f>
        <v>South</v>
      </c>
      <c r="D2128" s="6" t="str">
        <f>IFERROR(VLOOKUP(A2128,'Distributor List'!$A$2:$F$77,6,0),"-")</f>
        <v>Pak-2</v>
      </c>
      <c r="E2128" s="6" t="str">
        <f>IFERROR(VLOOKUP(A2128,'Distributor List'!$A$2:$D$77,4,0),"-")</f>
        <v>Distributor</v>
      </c>
      <c r="F2128" s="6" t="str">
        <f>IFERROR(VLOOKUP(H2128,'Price List'!$A$2:$H$109,8,0),"-")</f>
        <v>Medicronis</v>
      </c>
      <c r="G2128" s="6" t="str">
        <f>IFERROR(VLOOKUP(A2128,'Distributor List'!$A$2:$E$77,5,0),"-")</f>
        <v>Farhan Sheikh</v>
      </c>
      <c r="H2128" s="10" t="s">
        <v>184</v>
      </c>
      <c r="I2128" s="58">
        <v>112</v>
      </c>
      <c r="J2128" s="72">
        <v>0</v>
      </c>
      <c r="K2128" s="72">
        <v>262</v>
      </c>
      <c r="L2128" s="73">
        <f t="shared" si="971"/>
        <v>0</v>
      </c>
      <c r="M2128" s="73">
        <f t="shared" si="949"/>
        <v>29344</v>
      </c>
      <c r="N2128" s="74">
        <v>10</v>
      </c>
      <c r="O2128" s="74">
        <f t="shared" si="961"/>
        <v>1120</v>
      </c>
      <c r="P2128" s="73">
        <f t="shared" si="957"/>
        <v>-1120</v>
      </c>
      <c r="Q2128" s="75">
        <v>0</v>
      </c>
      <c r="R2128" s="73">
        <f t="shared" si="970"/>
        <v>0</v>
      </c>
      <c r="S2128" s="76" t="str">
        <f t="shared" si="951"/>
        <v>-</v>
      </c>
      <c r="T2128" s="77">
        <v>0</v>
      </c>
      <c r="U2128" s="78">
        <f t="shared" si="972"/>
        <v>0</v>
      </c>
      <c r="V2128" s="73">
        <f t="shared" si="968"/>
        <v>0</v>
      </c>
      <c r="W2128" s="73">
        <f t="shared" si="952"/>
        <v>0</v>
      </c>
      <c r="X2128" s="76" t="str">
        <f t="shared" si="953"/>
        <v>-</v>
      </c>
      <c r="Y2128" s="73">
        <f t="shared" si="954"/>
        <v>0</v>
      </c>
      <c r="Z2128" s="73">
        <f t="shared" si="955"/>
        <v>0</v>
      </c>
      <c r="AA2128" s="73">
        <f t="shared" si="958"/>
        <v>0</v>
      </c>
      <c r="AB2128" s="73">
        <f t="shared" si="956"/>
        <v>262</v>
      </c>
      <c r="AC2128" s="73">
        <f t="shared" si="959"/>
        <v>29344</v>
      </c>
      <c r="AD2128" s="73">
        <f t="shared" si="960"/>
        <v>0</v>
      </c>
      <c r="AE2128" s="73">
        <v>0</v>
      </c>
    </row>
    <row r="2129" spans="1:31" ht="15" customHeight="1">
      <c r="A2129" s="5" t="s">
        <v>38</v>
      </c>
      <c r="B2129" s="6" t="str">
        <f>IFERROR(VLOOKUP(A2129,'Distributor List'!$A$2:$D$77,2,0),"-")</f>
        <v>Hyderabad</v>
      </c>
      <c r="C2129" s="6" t="str">
        <f>IFERROR(VLOOKUP(A2129,'Distributor List'!$A$2:$D$77,3,0),"-")</f>
        <v>South</v>
      </c>
      <c r="D2129" s="6" t="str">
        <f>IFERROR(VLOOKUP(A2129,'Distributor List'!$A$2:$F$77,6,0),"-")</f>
        <v>Pak-2</v>
      </c>
      <c r="E2129" s="6" t="str">
        <f>IFERROR(VLOOKUP(A2129,'Distributor List'!$A$2:$D$77,4,0),"-")</f>
        <v>Distributor</v>
      </c>
      <c r="F2129" s="6" t="str">
        <f>IFERROR(VLOOKUP(H2129,'Price List'!$A$2:$H$109,8,0),"-")</f>
        <v>Medicronis</v>
      </c>
      <c r="G2129" s="6" t="str">
        <f>IFERROR(VLOOKUP(A2129,'Distributor List'!$A$2:$E$77,5,0),"-")</f>
        <v>Farhan Sheikh</v>
      </c>
      <c r="H2129" s="10" t="s">
        <v>185</v>
      </c>
      <c r="I2129" s="58">
        <v>140</v>
      </c>
      <c r="J2129" s="72">
        <v>0</v>
      </c>
      <c r="K2129" s="72">
        <v>0</v>
      </c>
      <c r="L2129" s="73">
        <f t="shared" si="971"/>
        <v>0</v>
      </c>
      <c r="M2129" s="73">
        <f t="shared" si="949"/>
        <v>0</v>
      </c>
      <c r="N2129" s="74">
        <v>0</v>
      </c>
      <c r="O2129" s="74">
        <f t="shared" si="961"/>
        <v>0</v>
      </c>
      <c r="P2129" s="73">
        <f t="shared" si="957"/>
        <v>0</v>
      </c>
      <c r="Q2129" s="75">
        <v>0</v>
      </c>
      <c r="R2129" s="73">
        <f t="shared" si="970"/>
        <v>0</v>
      </c>
      <c r="S2129" s="76" t="str">
        <f t="shared" si="951"/>
        <v>-</v>
      </c>
      <c r="T2129" s="77">
        <v>0</v>
      </c>
      <c r="U2129" s="78">
        <f t="shared" si="972"/>
        <v>0</v>
      </c>
      <c r="V2129" s="73">
        <f t="shared" si="968"/>
        <v>0</v>
      </c>
      <c r="W2129" s="73">
        <f t="shared" si="952"/>
        <v>0</v>
      </c>
      <c r="X2129" s="76" t="str">
        <f t="shared" si="953"/>
        <v>-</v>
      </c>
      <c r="Y2129" s="73">
        <f t="shared" si="954"/>
        <v>0</v>
      </c>
      <c r="Z2129" s="73">
        <f t="shared" si="955"/>
        <v>0</v>
      </c>
      <c r="AA2129" s="73">
        <f t="shared" si="958"/>
        <v>0</v>
      </c>
      <c r="AB2129" s="73">
        <f t="shared" si="956"/>
        <v>0</v>
      </c>
      <c r="AC2129" s="73">
        <f t="shared" si="959"/>
        <v>0</v>
      </c>
      <c r="AD2129" s="73">
        <f t="shared" si="960"/>
        <v>0</v>
      </c>
      <c r="AE2129" s="73">
        <v>0</v>
      </c>
    </row>
    <row r="2130" spans="1:31" ht="15" customHeight="1">
      <c r="A2130" s="5" t="s">
        <v>38</v>
      </c>
      <c r="B2130" s="6" t="str">
        <f>IFERROR(VLOOKUP(A2130,'Distributor List'!$A$2:$D$77,2,0),"-")</f>
        <v>Hyderabad</v>
      </c>
      <c r="C2130" s="6" t="str">
        <f>IFERROR(VLOOKUP(A2130,'Distributor List'!$A$2:$D$77,3,0),"-")</f>
        <v>South</v>
      </c>
      <c r="D2130" s="6" t="str">
        <f>IFERROR(VLOOKUP(A2130,'Distributor List'!$A$2:$F$77,6,0),"-")</f>
        <v>Pak-2</v>
      </c>
      <c r="E2130" s="6" t="str">
        <f>IFERROR(VLOOKUP(A2130,'Distributor List'!$A$2:$D$77,4,0),"-")</f>
        <v>Distributor</v>
      </c>
      <c r="F2130" s="6" t="str">
        <f>IFERROR(VLOOKUP(H2130,'Price List'!$A$2:$H$109,8,0),"-")</f>
        <v>Medicronis</v>
      </c>
      <c r="G2130" s="6" t="str">
        <f>IFERROR(VLOOKUP(A2130,'Distributor List'!$A$2:$E$77,5,0),"-")</f>
        <v>Farhan Sheikh</v>
      </c>
      <c r="H2130" s="10" t="s">
        <v>186</v>
      </c>
      <c r="I2130" s="58">
        <v>199</v>
      </c>
      <c r="J2130" s="72">
        <v>-10</v>
      </c>
      <c r="K2130" s="72">
        <v>31</v>
      </c>
      <c r="L2130" s="73">
        <f t="shared" si="971"/>
        <v>-1990</v>
      </c>
      <c r="M2130" s="73">
        <f t="shared" si="949"/>
        <v>6169</v>
      </c>
      <c r="N2130" s="74">
        <v>-10</v>
      </c>
      <c r="O2130" s="74">
        <f t="shared" si="961"/>
        <v>-1990</v>
      </c>
      <c r="P2130" s="73">
        <f t="shared" si="957"/>
        <v>0</v>
      </c>
      <c r="Q2130" s="75">
        <v>0</v>
      </c>
      <c r="R2130" s="73">
        <f t="shared" si="970"/>
        <v>0</v>
      </c>
      <c r="S2130" s="76" t="str">
        <f t="shared" si="951"/>
        <v>-</v>
      </c>
      <c r="T2130" s="77">
        <v>10</v>
      </c>
      <c r="U2130" s="78">
        <f t="shared" si="972"/>
        <v>-20</v>
      </c>
      <c r="V2130" s="73">
        <f t="shared" si="968"/>
        <v>1990</v>
      </c>
      <c r="W2130" s="73">
        <f t="shared" si="952"/>
        <v>-3980</v>
      </c>
      <c r="X2130" s="76">
        <f t="shared" si="953"/>
        <v>-2</v>
      </c>
      <c r="Y2130" s="73">
        <f t="shared" si="954"/>
        <v>-15</v>
      </c>
      <c r="Z2130" s="73">
        <f t="shared" si="955"/>
        <v>0</v>
      </c>
      <c r="AA2130" s="73">
        <f t="shared" si="958"/>
        <v>0</v>
      </c>
      <c r="AB2130" s="73">
        <f t="shared" si="956"/>
        <v>46</v>
      </c>
      <c r="AC2130" s="73">
        <f t="shared" si="959"/>
        <v>9154</v>
      </c>
      <c r="AD2130" s="73">
        <f t="shared" si="960"/>
        <v>-2985</v>
      </c>
      <c r="AE2130" s="73">
        <v>0</v>
      </c>
    </row>
    <row r="2131" spans="1:31" ht="15" customHeight="1">
      <c r="A2131" s="5" t="s">
        <v>38</v>
      </c>
      <c r="B2131" s="6" t="str">
        <f>IFERROR(VLOOKUP(A2131,'Distributor List'!$A$2:$D$77,2,0),"-")</f>
        <v>Hyderabad</v>
      </c>
      <c r="C2131" s="6" t="str">
        <f>IFERROR(VLOOKUP(A2131,'Distributor List'!$A$2:$D$77,3,0),"-")</f>
        <v>South</v>
      </c>
      <c r="D2131" s="6" t="str">
        <f>IFERROR(VLOOKUP(A2131,'Distributor List'!$A$2:$F$77,6,0),"-")</f>
        <v>Pak-2</v>
      </c>
      <c r="E2131" s="6" t="str">
        <f>IFERROR(VLOOKUP(A2131,'Distributor List'!$A$2:$D$77,4,0),"-")</f>
        <v>Distributor</v>
      </c>
      <c r="F2131" s="6" t="str">
        <f>IFERROR(VLOOKUP(H2131,'Price List'!$A$2:$H$109,8,0),"-")</f>
        <v>Transformer</v>
      </c>
      <c r="G2131" s="6" t="str">
        <f>IFERROR(VLOOKUP(A2131,'Distributor List'!$A$2:$E$77,5,0),"-")</f>
        <v>Farhan Sheikh</v>
      </c>
      <c r="H2131" s="10" t="s">
        <v>187</v>
      </c>
      <c r="I2131" s="58">
        <v>170</v>
      </c>
      <c r="J2131" s="72">
        <v>20</v>
      </c>
      <c r="K2131" s="72">
        <v>68</v>
      </c>
      <c r="L2131" s="73">
        <f t="shared" si="971"/>
        <v>3400</v>
      </c>
      <c r="M2131" s="73">
        <f t="shared" si="949"/>
        <v>11560</v>
      </c>
      <c r="N2131" s="74">
        <v>10</v>
      </c>
      <c r="O2131" s="74">
        <f t="shared" si="961"/>
        <v>1700</v>
      </c>
      <c r="P2131" s="73">
        <f t="shared" si="957"/>
        <v>1700</v>
      </c>
      <c r="Q2131" s="75">
        <v>0</v>
      </c>
      <c r="R2131" s="73">
        <f t="shared" si="970"/>
        <v>0</v>
      </c>
      <c r="S2131" s="76" t="str">
        <f t="shared" si="951"/>
        <v>-</v>
      </c>
      <c r="T2131" s="77">
        <v>20</v>
      </c>
      <c r="U2131" s="78">
        <f t="shared" si="972"/>
        <v>0</v>
      </c>
      <c r="V2131" s="73">
        <f t="shared" si="968"/>
        <v>3400</v>
      </c>
      <c r="W2131" s="73">
        <f t="shared" si="952"/>
        <v>0</v>
      </c>
      <c r="X2131" s="76">
        <f t="shared" si="953"/>
        <v>0</v>
      </c>
      <c r="Y2131" s="73">
        <f t="shared" si="954"/>
        <v>30</v>
      </c>
      <c r="Z2131" s="73">
        <f t="shared" si="955"/>
        <v>0</v>
      </c>
      <c r="AA2131" s="73">
        <f t="shared" si="958"/>
        <v>0</v>
      </c>
      <c r="AB2131" s="73">
        <f t="shared" si="956"/>
        <v>38</v>
      </c>
      <c r="AC2131" s="73">
        <f t="shared" si="959"/>
        <v>6460</v>
      </c>
      <c r="AD2131" s="73">
        <f t="shared" si="960"/>
        <v>5100</v>
      </c>
      <c r="AE2131" s="73">
        <v>0</v>
      </c>
    </row>
    <row r="2132" spans="1:31" ht="15" customHeight="1">
      <c r="A2132" s="5" t="s">
        <v>38</v>
      </c>
      <c r="B2132" s="6" t="str">
        <f>IFERROR(VLOOKUP(A2132,'Distributor List'!$A$2:$D$77,2,0),"-")</f>
        <v>Hyderabad</v>
      </c>
      <c r="C2132" s="6" t="str">
        <f>IFERROR(VLOOKUP(A2132,'Distributor List'!$A$2:$D$77,3,0),"-")</f>
        <v>South</v>
      </c>
      <c r="D2132" s="6" t="str">
        <f>IFERROR(VLOOKUP(A2132,'Distributor List'!$A$2:$F$77,6,0),"-")</f>
        <v>Pak-2</v>
      </c>
      <c r="E2132" s="6" t="str">
        <f>IFERROR(VLOOKUP(A2132,'Distributor List'!$A$2:$D$77,4,0),"-")</f>
        <v>Distributor</v>
      </c>
      <c r="F2132" s="6" t="str">
        <f>IFERROR(VLOOKUP(H2132,'Price List'!$A$2:$H$109,8,0),"-")</f>
        <v>Medicronis</v>
      </c>
      <c r="G2132" s="6" t="str">
        <f>IFERROR(VLOOKUP(A2132,'Distributor List'!$A$2:$E$77,5,0),"-")</f>
        <v>Farhan Sheikh</v>
      </c>
      <c r="H2132" s="10" t="s">
        <v>188</v>
      </c>
      <c r="I2132" s="58">
        <v>110</v>
      </c>
      <c r="J2132" s="72">
        <v>30</v>
      </c>
      <c r="K2132" s="72">
        <v>0</v>
      </c>
      <c r="L2132" s="73">
        <f t="shared" si="971"/>
        <v>3300</v>
      </c>
      <c r="M2132" s="73">
        <f t="shared" si="949"/>
        <v>0</v>
      </c>
      <c r="N2132" s="74">
        <v>29</v>
      </c>
      <c r="O2132" s="74">
        <f t="shared" si="961"/>
        <v>3190</v>
      </c>
      <c r="P2132" s="73">
        <f t="shared" si="957"/>
        <v>110</v>
      </c>
      <c r="Q2132" s="75">
        <v>0</v>
      </c>
      <c r="R2132" s="73">
        <f t="shared" si="970"/>
        <v>0</v>
      </c>
      <c r="S2132" s="76" t="str">
        <f t="shared" si="951"/>
        <v>-</v>
      </c>
      <c r="T2132" s="77">
        <v>18</v>
      </c>
      <c r="U2132" s="78">
        <f t="shared" si="972"/>
        <v>12</v>
      </c>
      <c r="V2132" s="73">
        <f t="shared" si="968"/>
        <v>1980</v>
      </c>
      <c r="W2132" s="73">
        <f t="shared" si="952"/>
        <v>1320</v>
      </c>
      <c r="X2132" s="76">
        <f t="shared" si="953"/>
        <v>0.66666666666666674</v>
      </c>
      <c r="Y2132" s="73">
        <f t="shared" si="954"/>
        <v>45</v>
      </c>
      <c r="Z2132" s="73">
        <f t="shared" si="955"/>
        <v>45</v>
      </c>
      <c r="AA2132" s="73">
        <f t="shared" si="958"/>
        <v>4950</v>
      </c>
      <c r="AB2132" s="73">
        <f t="shared" si="956"/>
        <v>0</v>
      </c>
      <c r="AC2132" s="73">
        <f t="shared" si="959"/>
        <v>0</v>
      </c>
      <c r="AD2132" s="73">
        <f t="shared" si="960"/>
        <v>4950</v>
      </c>
      <c r="AE2132" s="73">
        <v>0</v>
      </c>
    </row>
    <row r="2133" spans="1:31" ht="15" customHeight="1">
      <c r="A2133" s="5" t="s">
        <v>38</v>
      </c>
      <c r="B2133" s="6" t="str">
        <f>IFERROR(VLOOKUP(A2133,'Distributor List'!$A$2:$D$77,2,0),"-")</f>
        <v>Hyderabad</v>
      </c>
      <c r="C2133" s="6" t="str">
        <f>IFERROR(VLOOKUP(A2133,'Distributor List'!$A$2:$D$77,3,0),"-")</f>
        <v>South</v>
      </c>
      <c r="D2133" s="6" t="str">
        <f>IFERROR(VLOOKUP(A2133,'Distributor List'!$A$2:$F$77,6,0),"-")</f>
        <v>Pak-2</v>
      </c>
      <c r="E2133" s="6" t="str">
        <f>IFERROR(VLOOKUP(A2133,'Distributor List'!$A$2:$D$77,4,0),"-")</f>
        <v>Distributor</v>
      </c>
      <c r="F2133" s="6" t="str">
        <f>IFERROR(VLOOKUP(H2133,'Price List'!$A$2:$H$109,8,0),"-")</f>
        <v>Medicronis</v>
      </c>
      <c r="G2133" s="6" t="str">
        <f>IFERROR(VLOOKUP(A2133,'Distributor List'!$A$2:$E$77,5,0),"-")</f>
        <v>Farhan Sheikh</v>
      </c>
      <c r="H2133" s="10" t="s">
        <v>189</v>
      </c>
      <c r="I2133" s="58">
        <v>99</v>
      </c>
      <c r="J2133" s="72">
        <v>30</v>
      </c>
      <c r="K2133" s="72">
        <v>103</v>
      </c>
      <c r="L2133" s="73">
        <f t="shared" si="971"/>
        <v>2970</v>
      </c>
      <c r="M2133" s="73">
        <f t="shared" si="949"/>
        <v>10197</v>
      </c>
      <c r="N2133" s="74">
        <v>13</v>
      </c>
      <c r="O2133" s="74">
        <f t="shared" si="961"/>
        <v>1287</v>
      </c>
      <c r="P2133" s="73">
        <f t="shared" si="957"/>
        <v>1683</v>
      </c>
      <c r="Q2133" s="75">
        <v>0</v>
      </c>
      <c r="R2133" s="73">
        <f t="shared" si="970"/>
        <v>0</v>
      </c>
      <c r="S2133" s="76" t="str">
        <f t="shared" si="951"/>
        <v>-</v>
      </c>
      <c r="T2133" s="77">
        <v>0</v>
      </c>
      <c r="U2133" s="78">
        <f t="shared" si="972"/>
        <v>30</v>
      </c>
      <c r="V2133" s="73">
        <f t="shared" si="968"/>
        <v>0</v>
      </c>
      <c r="W2133" s="73">
        <f t="shared" si="952"/>
        <v>2970</v>
      </c>
      <c r="X2133" s="76" t="str">
        <f t="shared" si="953"/>
        <v>-</v>
      </c>
      <c r="Y2133" s="73">
        <f t="shared" si="954"/>
        <v>45</v>
      </c>
      <c r="Z2133" s="73">
        <f t="shared" si="955"/>
        <v>0</v>
      </c>
      <c r="AA2133" s="73">
        <f t="shared" si="958"/>
        <v>0</v>
      </c>
      <c r="AB2133" s="73">
        <f t="shared" si="956"/>
        <v>58</v>
      </c>
      <c r="AC2133" s="73">
        <f t="shared" si="959"/>
        <v>5742</v>
      </c>
      <c r="AD2133" s="73">
        <f t="shared" si="960"/>
        <v>4455</v>
      </c>
      <c r="AE2133" s="73">
        <v>0</v>
      </c>
    </row>
    <row r="2134" spans="1:31" ht="15" customHeight="1">
      <c r="A2134" s="5" t="s">
        <v>38</v>
      </c>
      <c r="B2134" s="6" t="str">
        <f>IFERROR(VLOOKUP(A2134,'Distributor List'!$A$2:$D$77,2,0),"-")</f>
        <v>Hyderabad</v>
      </c>
      <c r="C2134" s="6" t="str">
        <f>IFERROR(VLOOKUP(A2134,'Distributor List'!$A$2:$D$77,3,0),"-")</f>
        <v>South</v>
      </c>
      <c r="D2134" s="6" t="str">
        <f>IFERROR(VLOOKUP(A2134,'Distributor List'!$A$2:$F$77,6,0),"-")</f>
        <v>Pak-2</v>
      </c>
      <c r="E2134" s="6" t="str">
        <f>IFERROR(VLOOKUP(A2134,'Distributor List'!$A$2:$D$77,4,0),"-")</f>
        <v>Distributor</v>
      </c>
      <c r="F2134" s="6" t="str">
        <f>IFERROR(VLOOKUP(H2134,'Price List'!$A$2:$H$109,8,0),"-")</f>
        <v>Medicronis</v>
      </c>
      <c r="G2134" s="6" t="str">
        <f>IFERROR(VLOOKUP(A2134,'Distributor List'!$A$2:$E$77,5,0),"-")</f>
        <v>Farhan Sheikh</v>
      </c>
      <c r="H2134" s="10" t="s">
        <v>190</v>
      </c>
      <c r="I2134" s="58">
        <v>85</v>
      </c>
      <c r="J2134" s="72">
        <v>0</v>
      </c>
      <c r="K2134" s="72">
        <v>3</v>
      </c>
      <c r="L2134" s="73">
        <f t="shared" si="971"/>
        <v>0</v>
      </c>
      <c r="M2134" s="73">
        <f t="shared" si="949"/>
        <v>255</v>
      </c>
      <c r="N2134" s="74">
        <v>0</v>
      </c>
      <c r="O2134" s="74">
        <f t="shared" si="961"/>
        <v>0</v>
      </c>
      <c r="P2134" s="73">
        <f t="shared" si="957"/>
        <v>0</v>
      </c>
      <c r="Q2134" s="75">
        <v>0</v>
      </c>
      <c r="R2134" s="73">
        <f t="shared" si="970"/>
        <v>0</v>
      </c>
      <c r="S2134" s="76" t="str">
        <f t="shared" si="951"/>
        <v>-</v>
      </c>
      <c r="T2134" s="77">
        <v>0</v>
      </c>
      <c r="U2134" s="78">
        <f t="shared" si="972"/>
        <v>0</v>
      </c>
      <c r="V2134" s="73">
        <f t="shared" si="968"/>
        <v>0</v>
      </c>
      <c r="W2134" s="73">
        <f t="shared" si="952"/>
        <v>0</v>
      </c>
      <c r="X2134" s="76" t="str">
        <f t="shared" si="953"/>
        <v>-</v>
      </c>
      <c r="Y2134" s="73">
        <f t="shared" si="954"/>
        <v>0</v>
      </c>
      <c r="Z2134" s="73">
        <f t="shared" si="955"/>
        <v>0</v>
      </c>
      <c r="AA2134" s="73">
        <f t="shared" si="958"/>
        <v>0</v>
      </c>
      <c r="AB2134" s="73">
        <f t="shared" si="956"/>
        <v>3</v>
      </c>
      <c r="AC2134" s="73">
        <f t="shared" si="959"/>
        <v>255</v>
      </c>
      <c r="AD2134" s="73">
        <f t="shared" si="960"/>
        <v>0</v>
      </c>
      <c r="AE2134" s="73">
        <v>0</v>
      </c>
    </row>
    <row r="2135" spans="1:31" ht="15" customHeight="1">
      <c r="A2135" s="5" t="s">
        <v>38</v>
      </c>
      <c r="B2135" s="6" t="str">
        <f>IFERROR(VLOOKUP(A2135,'Distributor List'!$A$2:$D$77,2,0),"-")</f>
        <v>Hyderabad</v>
      </c>
      <c r="C2135" s="6" t="str">
        <f>IFERROR(VLOOKUP(A2135,'Distributor List'!$A$2:$D$77,3,0),"-")</f>
        <v>South</v>
      </c>
      <c r="D2135" s="6" t="str">
        <f>IFERROR(VLOOKUP(A2135,'Distributor List'!$A$2:$F$77,6,0),"-")</f>
        <v>Pak-2</v>
      </c>
      <c r="E2135" s="6" t="str">
        <f>IFERROR(VLOOKUP(A2135,'Distributor List'!$A$2:$D$77,4,0),"-")</f>
        <v>Distributor</v>
      </c>
      <c r="F2135" s="6" t="str">
        <f>IFERROR(VLOOKUP(H2135,'Price List'!$A$2:$H$109,8,0),"-")</f>
        <v>Medicronis</v>
      </c>
      <c r="G2135" s="6" t="str">
        <f>IFERROR(VLOOKUP(A2135,'Distributor List'!$A$2:$E$77,5,0),"-")</f>
        <v>Farhan Sheikh</v>
      </c>
      <c r="H2135" s="10" t="s">
        <v>191</v>
      </c>
      <c r="I2135" s="58">
        <v>85</v>
      </c>
      <c r="J2135" s="72">
        <v>26</v>
      </c>
      <c r="K2135" s="72">
        <v>42</v>
      </c>
      <c r="L2135" s="73">
        <f t="shared" si="971"/>
        <v>2210</v>
      </c>
      <c r="M2135" s="73">
        <f t="shared" ref="M2135:M2198" si="973">K2135*I2135</f>
        <v>3570</v>
      </c>
      <c r="N2135" s="74">
        <v>26</v>
      </c>
      <c r="O2135" s="74">
        <f t="shared" si="961"/>
        <v>2210</v>
      </c>
      <c r="P2135" s="73">
        <f t="shared" si="957"/>
        <v>0</v>
      </c>
      <c r="Q2135" s="75">
        <v>0</v>
      </c>
      <c r="R2135" s="73">
        <f t="shared" si="970"/>
        <v>0</v>
      </c>
      <c r="S2135" s="76" t="str">
        <f t="shared" si="951"/>
        <v>-</v>
      </c>
      <c r="T2135" s="77">
        <v>86</v>
      </c>
      <c r="U2135" s="78">
        <f t="shared" si="972"/>
        <v>-60</v>
      </c>
      <c r="V2135" s="73">
        <f t="shared" si="968"/>
        <v>7310</v>
      </c>
      <c r="W2135" s="73">
        <f t="shared" si="952"/>
        <v>-5100</v>
      </c>
      <c r="X2135" s="76">
        <f t="shared" si="953"/>
        <v>-0.69767441860465118</v>
      </c>
      <c r="Y2135" s="73">
        <f t="shared" si="954"/>
        <v>39</v>
      </c>
      <c r="Z2135" s="73">
        <f t="shared" si="955"/>
        <v>0</v>
      </c>
      <c r="AA2135" s="73">
        <f t="shared" si="958"/>
        <v>0</v>
      </c>
      <c r="AB2135" s="73">
        <f t="shared" si="956"/>
        <v>3</v>
      </c>
      <c r="AC2135" s="73">
        <f t="shared" si="959"/>
        <v>255</v>
      </c>
      <c r="AD2135" s="73">
        <f t="shared" si="960"/>
        <v>3315</v>
      </c>
      <c r="AE2135" s="73">
        <v>0</v>
      </c>
    </row>
    <row r="2136" spans="1:31" ht="15" customHeight="1">
      <c r="A2136" s="5" t="s">
        <v>38</v>
      </c>
      <c r="B2136" s="6" t="str">
        <f>IFERROR(VLOOKUP(A2136,'Distributor List'!$A$2:$D$77,2,0),"-")</f>
        <v>Hyderabad</v>
      </c>
      <c r="C2136" s="6" t="str">
        <f>IFERROR(VLOOKUP(A2136,'Distributor List'!$A$2:$D$77,3,0),"-")</f>
        <v>South</v>
      </c>
      <c r="D2136" s="6" t="str">
        <f>IFERROR(VLOOKUP(A2136,'Distributor List'!$A$2:$F$77,6,0),"-")</f>
        <v>Pak-2</v>
      </c>
      <c r="E2136" s="6" t="str">
        <f>IFERROR(VLOOKUP(A2136,'Distributor List'!$A$2:$D$77,4,0),"-")</f>
        <v>Distributor</v>
      </c>
      <c r="F2136" s="6" t="str">
        <f>IFERROR(VLOOKUP(H2136,'Price List'!$A$2:$H$109,8,0),"-")</f>
        <v>Medicronis</v>
      </c>
      <c r="G2136" s="6" t="str">
        <f>IFERROR(VLOOKUP(A2136,'Distributor List'!$A$2:$E$77,5,0),"-")</f>
        <v>Farhan Sheikh</v>
      </c>
      <c r="H2136" s="10" t="s">
        <v>192</v>
      </c>
      <c r="I2136" s="58">
        <v>90</v>
      </c>
      <c r="J2136" s="72">
        <v>0</v>
      </c>
      <c r="K2136" s="72">
        <v>1</v>
      </c>
      <c r="L2136" s="73">
        <f t="shared" si="971"/>
        <v>0</v>
      </c>
      <c r="M2136" s="73">
        <f t="shared" si="973"/>
        <v>90</v>
      </c>
      <c r="N2136" s="74">
        <v>0</v>
      </c>
      <c r="O2136" s="74">
        <f t="shared" si="961"/>
        <v>0</v>
      </c>
      <c r="P2136" s="73">
        <f t="shared" si="957"/>
        <v>0</v>
      </c>
      <c r="Q2136" s="75">
        <v>0</v>
      </c>
      <c r="R2136" s="73">
        <f t="shared" si="970"/>
        <v>0</v>
      </c>
      <c r="S2136" s="76" t="str">
        <f t="shared" si="951"/>
        <v>-</v>
      </c>
      <c r="T2136" s="77">
        <v>0</v>
      </c>
      <c r="U2136" s="78">
        <f t="shared" si="972"/>
        <v>0</v>
      </c>
      <c r="V2136" s="73">
        <f t="shared" si="968"/>
        <v>0</v>
      </c>
      <c r="W2136" s="73">
        <f t="shared" si="952"/>
        <v>0</v>
      </c>
      <c r="X2136" s="76" t="str">
        <f t="shared" si="953"/>
        <v>-</v>
      </c>
      <c r="Y2136" s="73">
        <f t="shared" si="954"/>
        <v>0</v>
      </c>
      <c r="Z2136" s="73">
        <f t="shared" si="955"/>
        <v>0</v>
      </c>
      <c r="AA2136" s="73">
        <f t="shared" si="958"/>
        <v>0</v>
      </c>
      <c r="AB2136" s="73">
        <f t="shared" si="956"/>
        <v>1</v>
      </c>
      <c r="AC2136" s="73">
        <f t="shared" si="959"/>
        <v>90</v>
      </c>
      <c r="AD2136" s="73">
        <f t="shared" si="960"/>
        <v>0</v>
      </c>
      <c r="AE2136" s="73">
        <v>0</v>
      </c>
    </row>
    <row r="2137" spans="1:31" ht="15" customHeight="1">
      <c r="A2137" s="5" t="s">
        <v>38</v>
      </c>
      <c r="B2137" s="6" t="str">
        <f>IFERROR(VLOOKUP(A2137,'Distributor List'!$A$2:$D$77,2,0),"-")</f>
        <v>Hyderabad</v>
      </c>
      <c r="C2137" s="6" t="str">
        <f>IFERROR(VLOOKUP(A2137,'Distributor List'!$A$2:$D$77,3,0),"-")</f>
        <v>South</v>
      </c>
      <c r="D2137" s="6" t="str">
        <f>IFERROR(VLOOKUP(A2137,'Distributor List'!$A$2:$F$77,6,0),"-")</f>
        <v>Pak-2</v>
      </c>
      <c r="E2137" s="6" t="str">
        <f>IFERROR(VLOOKUP(A2137,'Distributor List'!$A$2:$D$77,4,0),"-")</f>
        <v>Distributor</v>
      </c>
      <c r="F2137" s="6" t="str">
        <f>IFERROR(VLOOKUP(H2137,'Price List'!$A$2:$H$109,8,0),"-")</f>
        <v>Medicronis</v>
      </c>
      <c r="G2137" s="6" t="str">
        <f>IFERROR(VLOOKUP(A2137,'Distributor List'!$A$2:$E$77,5,0),"-")</f>
        <v>Farhan Sheikh</v>
      </c>
      <c r="H2137" s="56" t="s">
        <v>193</v>
      </c>
      <c r="I2137" s="57">
        <v>99</v>
      </c>
      <c r="J2137" s="72">
        <v>29</v>
      </c>
      <c r="K2137" s="72">
        <v>82</v>
      </c>
      <c r="L2137" s="73">
        <f t="shared" si="971"/>
        <v>2871</v>
      </c>
      <c r="M2137" s="73">
        <f t="shared" si="973"/>
        <v>8118</v>
      </c>
      <c r="N2137" s="74">
        <v>25</v>
      </c>
      <c r="O2137" s="74">
        <f t="shared" si="961"/>
        <v>2475</v>
      </c>
      <c r="P2137" s="73">
        <f t="shared" si="957"/>
        <v>396</v>
      </c>
      <c r="Q2137" s="75">
        <v>0</v>
      </c>
      <c r="R2137" s="73">
        <f t="shared" si="970"/>
        <v>0</v>
      </c>
      <c r="S2137" s="76" t="str">
        <f t="shared" si="951"/>
        <v>-</v>
      </c>
      <c r="T2137" s="77">
        <v>19</v>
      </c>
      <c r="U2137" s="78">
        <f t="shared" si="972"/>
        <v>10</v>
      </c>
      <c r="V2137" s="73">
        <f t="shared" si="968"/>
        <v>1881</v>
      </c>
      <c r="W2137" s="73">
        <f t="shared" si="952"/>
        <v>990</v>
      </c>
      <c r="X2137" s="76">
        <f t="shared" si="953"/>
        <v>0.52631578947368429</v>
      </c>
      <c r="Y2137" s="73">
        <f t="shared" si="954"/>
        <v>43.5</v>
      </c>
      <c r="Z2137" s="73">
        <f t="shared" si="955"/>
        <v>0</v>
      </c>
      <c r="AA2137" s="73">
        <f t="shared" si="958"/>
        <v>0</v>
      </c>
      <c r="AB2137" s="73">
        <f t="shared" si="956"/>
        <v>38.5</v>
      </c>
      <c r="AC2137" s="73">
        <f t="shared" si="959"/>
        <v>3811.5</v>
      </c>
      <c r="AD2137" s="73">
        <f t="shared" si="960"/>
        <v>4306.5</v>
      </c>
      <c r="AE2137" s="73">
        <v>0</v>
      </c>
    </row>
    <row r="2138" spans="1:31" ht="15" customHeight="1">
      <c r="A2138" s="5" t="s">
        <v>38</v>
      </c>
      <c r="B2138" s="6" t="str">
        <f>IFERROR(VLOOKUP(A2138,'Distributor List'!$A$2:$D$77,2,0),"-")</f>
        <v>Hyderabad</v>
      </c>
      <c r="C2138" s="6" t="str">
        <f>IFERROR(VLOOKUP(A2138,'Distributor List'!$A$2:$D$77,3,0),"-")</f>
        <v>South</v>
      </c>
      <c r="D2138" s="6" t="str">
        <f>IFERROR(VLOOKUP(A2138,'Distributor List'!$A$2:$F$77,6,0),"-")</f>
        <v>Pak-2</v>
      </c>
      <c r="E2138" s="6" t="str">
        <f>IFERROR(VLOOKUP(A2138,'Distributor List'!$A$2:$D$77,4,0),"-")</f>
        <v>Distributor</v>
      </c>
      <c r="F2138" s="6" t="str">
        <f>IFERROR(VLOOKUP(H2138,'Price List'!$A$2:$H$109,8,0),"-")</f>
        <v>Medicronis</v>
      </c>
      <c r="G2138" s="6" t="str">
        <f>IFERROR(VLOOKUP(A2138,'Distributor List'!$A$2:$E$77,5,0),"-")</f>
        <v>Farhan Sheikh</v>
      </c>
      <c r="H2138" s="10" t="s">
        <v>144</v>
      </c>
      <c r="I2138" s="58">
        <v>105</v>
      </c>
      <c r="J2138" s="72">
        <v>0</v>
      </c>
      <c r="K2138" s="72">
        <v>0</v>
      </c>
      <c r="L2138" s="73">
        <f t="shared" si="971"/>
        <v>0</v>
      </c>
      <c r="M2138" s="73">
        <f t="shared" si="973"/>
        <v>0</v>
      </c>
      <c r="N2138" s="74">
        <v>0</v>
      </c>
      <c r="O2138" s="74">
        <f t="shared" si="961"/>
        <v>0</v>
      </c>
      <c r="P2138" s="73">
        <f t="shared" si="957"/>
        <v>0</v>
      </c>
      <c r="Q2138" s="75">
        <v>0</v>
      </c>
      <c r="R2138" s="73">
        <f t="shared" si="970"/>
        <v>0</v>
      </c>
      <c r="S2138" s="76" t="str">
        <f t="shared" si="951"/>
        <v>-</v>
      </c>
      <c r="T2138" s="77">
        <v>0</v>
      </c>
      <c r="U2138" s="78">
        <f t="shared" si="972"/>
        <v>0</v>
      </c>
      <c r="V2138" s="73">
        <f t="shared" si="968"/>
        <v>0</v>
      </c>
      <c r="W2138" s="73">
        <f t="shared" si="952"/>
        <v>0</v>
      </c>
      <c r="X2138" s="76" t="str">
        <f t="shared" si="953"/>
        <v>-</v>
      </c>
      <c r="Y2138" s="73">
        <f t="shared" si="954"/>
        <v>0</v>
      </c>
      <c r="Z2138" s="73">
        <f t="shared" si="955"/>
        <v>0</v>
      </c>
      <c r="AA2138" s="73">
        <f t="shared" si="958"/>
        <v>0</v>
      </c>
      <c r="AB2138" s="73">
        <f t="shared" si="956"/>
        <v>0</v>
      </c>
      <c r="AC2138" s="73">
        <f t="shared" si="959"/>
        <v>0</v>
      </c>
      <c r="AD2138" s="73">
        <f t="shared" si="960"/>
        <v>0</v>
      </c>
      <c r="AE2138" s="73">
        <v>0</v>
      </c>
    </row>
    <row r="2139" spans="1:31" ht="15" customHeight="1">
      <c r="A2139" s="5" t="s">
        <v>38</v>
      </c>
      <c r="B2139" s="6" t="str">
        <f>IFERROR(VLOOKUP(A2139,'Distributor List'!$A$2:$D$77,2,0),"-")</f>
        <v>Hyderabad</v>
      </c>
      <c r="C2139" s="6" t="str">
        <f>IFERROR(VLOOKUP(A2139,'Distributor List'!$A$2:$D$77,3,0),"-")</f>
        <v>South</v>
      </c>
      <c r="D2139" s="6" t="str">
        <f>IFERROR(VLOOKUP(A2139,'Distributor List'!$A$2:$F$77,6,0),"-")</f>
        <v>Pak-2</v>
      </c>
      <c r="E2139" s="6" t="str">
        <f>IFERROR(VLOOKUP(A2139,'Distributor List'!$A$2:$D$77,4,0),"-")</f>
        <v>Distributor</v>
      </c>
      <c r="F2139" s="6" t="str">
        <f>IFERROR(VLOOKUP(H2139,'Price List'!$A$2:$H$109,8,0),"-")</f>
        <v>Medicronis</v>
      </c>
      <c r="G2139" s="6" t="str">
        <f>IFERROR(VLOOKUP(A2139,'Distributor List'!$A$2:$E$77,5,0),"-")</f>
        <v>Farhan Sheikh</v>
      </c>
      <c r="H2139" s="10" t="s">
        <v>150</v>
      </c>
      <c r="I2139" s="58">
        <v>115</v>
      </c>
      <c r="J2139" s="72">
        <v>65</v>
      </c>
      <c r="K2139" s="72">
        <v>8</v>
      </c>
      <c r="L2139" s="73">
        <f t="shared" si="971"/>
        <v>7475</v>
      </c>
      <c r="M2139" s="73">
        <f t="shared" si="973"/>
        <v>920</v>
      </c>
      <c r="N2139" s="74">
        <v>36</v>
      </c>
      <c r="O2139" s="74">
        <f t="shared" si="961"/>
        <v>4140</v>
      </c>
      <c r="P2139" s="73">
        <f t="shared" si="957"/>
        <v>3335</v>
      </c>
      <c r="Q2139" s="75">
        <v>0</v>
      </c>
      <c r="R2139" s="73">
        <f t="shared" si="970"/>
        <v>0</v>
      </c>
      <c r="S2139" s="76" t="str">
        <f t="shared" si="951"/>
        <v>-</v>
      </c>
      <c r="T2139" s="77">
        <v>12</v>
      </c>
      <c r="U2139" s="78">
        <f t="shared" si="972"/>
        <v>53</v>
      </c>
      <c r="V2139" s="73">
        <f t="shared" si="968"/>
        <v>1380</v>
      </c>
      <c r="W2139" s="73">
        <f t="shared" si="952"/>
        <v>6095</v>
      </c>
      <c r="X2139" s="76">
        <f t="shared" si="953"/>
        <v>4.416666666666667</v>
      </c>
      <c r="Y2139" s="73">
        <f t="shared" si="954"/>
        <v>97.5</v>
      </c>
      <c r="Z2139" s="73">
        <f t="shared" si="955"/>
        <v>89.5</v>
      </c>
      <c r="AA2139" s="73">
        <f t="shared" si="958"/>
        <v>10292.5</v>
      </c>
      <c r="AB2139" s="73">
        <f t="shared" si="956"/>
        <v>0</v>
      </c>
      <c r="AC2139" s="73">
        <f t="shared" si="959"/>
        <v>0</v>
      </c>
      <c r="AD2139" s="73">
        <f t="shared" si="960"/>
        <v>11212.5</v>
      </c>
      <c r="AE2139" s="73">
        <v>0</v>
      </c>
    </row>
    <row r="2140" spans="1:31" ht="15" customHeight="1">
      <c r="A2140" s="5" t="s">
        <v>38</v>
      </c>
      <c r="B2140" s="6" t="str">
        <f>IFERROR(VLOOKUP(A2140,'Distributor List'!$A$2:$D$77,2,0),"-")</f>
        <v>Hyderabad</v>
      </c>
      <c r="C2140" s="6" t="str">
        <f>IFERROR(VLOOKUP(A2140,'Distributor List'!$A$2:$D$77,3,0),"-")</f>
        <v>South</v>
      </c>
      <c r="D2140" s="6" t="str">
        <f>IFERROR(VLOOKUP(A2140,'Distributor List'!$A$2:$F$77,6,0),"-")</f>
        <v>Pak-2</v>
      </c>
      <c r="E2140" s="6" t="str">
        <f>IFERROR(VLOOKUP(A2140,'Distributor List'!$A$2:$D$77,4,0),"-")</f>
        <v>Distributor</v>
      </c>
      <c r="F2140" s="6" t="str">
        <f>IFERROR(VLOOKUP(H2140,'Price List'!$A$2:$H$109,8,0),"-")</f>
        <v>Medicronis</v>
      </c>
      <c r="G2140" s="6" t="str">
        <f>IFERROR(VLOOKUP(A2140,'Distributor List'!$A$2:$E$77,5,0),"-")</f>
        <v>Farhan Sheikh</v>
      </c>
      <c r="H2140" s="10" t="s">
        <v>194</v>
      </c>
      <c r="I2140" s="58">
        <v>120</v>
      </c>
      <c r="J2140" s="72">
        <v>13</v>
      </c>
      <c r="K2140" s="72">
        <v>30</v>
      </c>
      <c r="L2140" s="73">
        <f t="shared" si="971"/>
        <v>1560</v>
      </c>
      <c r="M2140" s="73">
        <f t="shared" si="973"/>
        <v>3600</v>
      </c>
      <c r="N2140" s="74">
        <v>18</v>
      </c>
      <c r="O2140" s="74">
        <f t="shared" si="961"/>
        <v>2160</v>
      </c>
      <c r="P2140" s="73">
        <f t="shared" si="957"/>
        <v>-600</v>
      </c>
      <c r="Q2140" s="75">
        <v>0</v>
      </c>
      <c r="R2140" s="73">
        <f t="shared" si="970"/>
        <v>0</v>
      </c>
      <c r="S2140" s="76" t="str">
        <f t="shared" si="951"/>
        <v>-</v>
      </c>
      <c r="T2140" s="77">
        <v>5</v>
      </c>
      <c r="U2140" s="78">
        <f t="shared" si="972"/>
        <v>8</v>
      </c>
      <c r="V2140" s="73">
        <f t="shared" si="968"/>
        <v>600</v>
      </c>
      <c r="W2140" s="73">
        <f t="shared" si="952"/>
        <v>960</v>
      </c>
      <c r="X2140" s="76">
        <f t="shared" si="953"/>
        <v>1.6</v>
      </c>
      <c r="Y2140" s="73">
        <f t="shared" si="954"/>
        <v>19.5</v>
      </c>
      <c r="Z2140" s="73">
        <f t="shared" si="955"/>
        <v>0</v>
      </c>
      <c r="AA2140" s="73">
        <f t="shared" si="958"/>
        <v>0</v>
      </c>
      <c r="AB2140" s="73">
        <f t="shared" si="956"/>
        <v>10.5</v>
      </c>
      <c r="AC2140" s="73">
        <f t="shared" si="959"/>
        <v>1260</v>
      </c>
      <c r="AD2140" s="73">
        <f t="shared" si="960"/>
        <v>2340</v>
      </c>
      <c r="AE2140" s="73">
        <v>0</v>
      </c>
    </row>
    <row r="2141" spans="1:31" ht="15" customHeight="1">
      <c r="A2141" s="5" t="s">
        <v>38</v>
      </c>
      <c r="B2141" s="6" t="str">
        <f>IFERROR(VLOOKUP(A2141,'Distributor List'!$A$2:$D$77,2,0),"-")</f>
        <v>Hyderabad</v>
      </c>
      <c r="C2141" s="6" t="str">
        <f>IFERROR(VLOOKUP(A2141,'Distributor List'!$A$2:$D$77,3,0),"-")</f>
        <v>South</v>
      </c>
      <c r="D2141" s="6" t="str">
        <f>IFERROR(VLOOKUP(A2141,'Distributor List'!$A$2:$F$77,6,0),"-")</f>
        <v>Pak-2</v>
      </c>
      <c r="E2141" s="6" t="str">
        <f>IFERROR(VLOOKUP(A2141,'Distributor List'!$A$2:$D$77,4,0),"-")</f>
        <v>Distributor</v>
      </c>
      <c r="F2141" s="6" t="str">
        <f>IFERROR(VLOOKUP(H2141,'Price List'!$A$2:$H$109,8,0),"-")</f>
        <v>Transformer</v>
      </c>
      <c r="G2141" s="6" t="str">
        <f>IFERROR(VLOOKUP(A2141,'Distributor List'!$A$2:$E$77,5,0),"-")</f>
        <v>Farhan Sheikh</v>
      </c>
      <c r="H2141" s="10" t="s">
        <v>195</v>
      </c>
      <c r="I2141" s="58">
        <v>552</v>
      </c>
      <c r="J2141" s="72">
        <v>-3</v>
      </c>
      <c r="K2141" s="72">
        <v>127</v>
      </c>
      <c r="L2141" s="73">
        <f t="shared" si="971"/>
        <v>-1656</v>
      </c>
      <c r="M2141" s="73">
        <f t="shared" si="973"/>
        <v>70104</v>
      </c>
      <c r="N2141" s="74">
        <v>-3</v>
      </c>
      <c r="O2141" s="74">
        <f t="shared" si="961"/>
        <v>-1656</v>
      </c>
      <c r="P2141" s="73">
        <f t="shared" si="957"/>
        <v>0</v>
      </c>
      <c r="Q2141" s="75">
        <v>0</v>
      </c>
      <c r="R2141" s="73">
        <f t="shared" si="970"/>
        <v>0</v>
      </c>
      <c r="S2141" s="76" t="str">
        <f t="shared" si="951"/>
        <v>-</v>
      </c>
      <c r="T2141" s="77">
        <v>3</v>
      </c>
      <c r="U2141" s="78">
        <f t="shared" si="972"/>
        <v>-6</v>
      </c>
      <c r="V2141" s="73">
        <f t="shared" si="968"/>
        <v>1656</v>
      </c>
      <c r="W2141" s="73">
        <f t="shared" si="952"/>
        <v>-3312</v>
      </c>
      <c r="X2141" s="76">
        <f t="shared" si="953"/>
        <v>-2</v>
      </c>
      <c r="Y2141" s="73">
        <f t="shared" si="954"/>
        <v>-4.5</v>
      </c>
      <c r="Z2141" s="73">
        <f t="shared" si="955"/>
        <v>0</v>
      </c>
      <c r="AA2141" s="73">
        <f t="shared" si="958"/>
        <v>0</v>
      </c>
      <c r="AB2141" s="73">
        <f t="shared" si="956"/>
        <v>131.5</v>
      </c>
      <c r="AC2141" s="73">
        <f t="shared" si="959"/>
        <v>72588</v>
      </c>
      <c r="AD2141" s="73">
        <f t="shared" si="960"/>
        <v>-2484</v>
      </c>
      <c r="AE2141" s="73">
        <v>0</v>
      </c>
    </row>
    <row r="2142" spans="1:31" ht="15" customHeight="1">
      <c r="A2142" s="5" t="s">
        <v>38</v>
      </c>
      <c r="B2142" s="6" t="str">
        <f>IFERROR(VLOOKUP(A2142,'Distributor List'!$A$2:$D$77,2,0),"-")</f>
        <v>Hyderabad</v>
      </c>
      <c r="C2142" s="6" t="str">
        <f>IFERROR(VLOOKUP(A2142,'Distributor List'!$A$2:$D$77,3,0),"-")</f>
        <v>South</v>
      </c>
      <c r="D2142" s="6" t="str">
        <f>IFERROR(VLOOKUP(A2142,'Distributor List'!$A$2:$F$77,6,0),"-")</f>
        <v>Pak-2</v>
      </c>
      <c r="E2142" s="6" t="str">
        <f>IFERROR(VLOOKUP(A2142,'Distributor List'!$A$2:$D$77,4,0),"-")</f>
        <v>Distributor</v>
      </c>
      <c r="F2142" s="6" t="str">
        <f>IFERROR(VLOOKUP(H2142,'Price List'!$A$2:$H$109,8,0),"-")</f>
        <v>Transformer</v>
      </c>
      <c r="G2142" s="6" t="str">
        <f>IFERROR(VLOOKUP(A2142,'Distributor List'!$A$2:$E$77,5,0),"-")</f>
        <v>Farhan Sheikh</v>
      </c>
      <c r="H2142" s="10" t="s">
        <v>196</v>
      </c>
      <c r="I2142" s="58">
        <v>403</v>
      </c>
      <c r="J2142" s="72">
        <v>0</v>
      </c>
      <c r="K2142" s="72">
        <v>90</v>
      </c>
      <c r="L2142" s="73">
        <f t="shared" si="971"/>
        <v>0</v>
      </c>
      <c r="M2142" s="73">
        <f t="shared" si="973"/>
        <v>36270</v>
      </c>
      <c r="N2142" s="74">
        <v>0</v>
      </c>
      <c r="O2142" s="74">
        <f t="shared" si="961"/>
        <v>0</v>
      </c>
      <c r="P2142" s="73">
        <f t="shared" si="957"/>
        <v>0</v>
      </c>
      <c r="Q2142" s="75">
        <v>0</v>
      </c>
      <c r="R2142" s="73">
        <f t="shared" si="970"/>
        <v>0</v>
      </c>
      <c r="S2142" s="76" t="str">
        <f t="shared" si="951"/>
        <v>-</v>
      </c>
      <c r="T2142" s="77">
        <v>20</v>
      </c>
      <c r="U2142" s="78">
        <f t="shared" si="972"/>
        <v>-20</v>
      </c>
      <c r="V2142" s="73">
        <f t="shared" si="968"/>
        <v>8060</v>
      </c>
      <c r="W2142" s="73">
        <f t="shared" si="952"/>
        <v>-8060</v>
      </c>
      <c r="X2142" s="76">
        <f t="shared" si="953"/>
        <v>-1</v>
      </c>
      <c r="Y2142" s="73">
        <f t="shared" si="954"/>
        <v>0</v>
      </c>
      <c r="Z2142" s="73">
        <f t="shared" si="955"/>
        <v>0</v>
      </c>
      <c r="AA2142" s="73">
        <f t="shared" si="958"/>
        <v>0</v>
      </c>
      <c r="AB2142" s="73">
        <f t="shared" si="956"/>
        <v>90</v>
      </c>
      <c r="AC2142" s="73">
        <f t="shared" si="959"/>
        <v>36270</v>
      </c>
      <c r="AD2142" s="73">
        <f t="shared" si="960"/>
        <v>0</v>
      </c>
      <c r="AE2142" s="73">
        <v>0</v>
      </c>
    </row>
    <row r="2143" spans="1:31" ht="15" customHeight="1">
      <c r="A2143" s="5" t="s">
        <v>38</v>
      </c>
      <c r="B2143" s="6" t="str">
        <f>IFERROR(VLOOKUP(A2143,'Distributor List'!$A$2:$D$77,2,0),"-")</f>
        <v>Hyderabad</v>
      </c>
      <c r="C2143" s="6" t="str">
        <f>IFERROR(VLOOKUP(A2143,'Distributor List'!$A$2:$D$77,3,0),"-")</f>
        <v>South</v>
      </c>
      <c r="D2143" s="6" t="str">
        <f>IFERROR(VLOOKUP(A2143,'Distributor List'!$A$2:$F$77,6,0),"-")</f>
        <v>Pak-2</v>
      </c>
      <c r="E2143" s="6" t="str">
        <f>IFERROR(VLOOKUP(A2143,'Distributor List'!$A$2:$D$77,4,0),"-")</f>
        <v>Distributor</v>
      </c>
      <c r="F2143" s="6" t="str">
        <f>IFERROR(VLOOKUP(H2143,'Price List'!$A$2:$H$109,8,0),"-")</f>
        <v>Medicronis</v>
      </c>
      <c r="G2143" s="6" t="str">
        <f>IFERROR(VLOOKUP(A2143,'Distributor List'!$A$2:$E$77,5,0),"-")</f>
        <v>Farhan Sheikh</v>
      </c>
      <c r="H2143" s="10" t="s">
        <v>142</v>
      </c>
      <c r="I2143" s="58">
        <v>105</v>
      </c>
      <c r="J2143" s="72">
        <v>448</v>
      </c>
      <c r="K2143" s="72">
        <v>103</v>
      </c>
      <c r="L2143" s="73">
        <f t="shared" si="971"/>
        <v>47040</v>
      </c>
      <c r="M2143" s="73">
        <f t="shared" si="973"/>
        <v>10815</v>
      </c>
      <c r="N2143" s="74">
        <v>435</v>
      </c>
      <c r="O2143" s="74">
        <f t="shared" si="961"/>
        <v>45675</v>
      </c>
      <c r="P2143" s="73">
        <f t="shared" si="957"/>
        <v>1365</v>
      </c>
      <c r="Q2143" s="75">
        <v>0</v>
      </c>
      <c r="R2143" s="73">
        <f t="shared" si="970"/>
        <v>0</v>
      </c>
      <c r="S2143" s="76" t="str">
        <f t="shared" si="951"/>
        <v>-</v>
      </c>
      <c r="T2143" s="77">
        <v>175</v>
      </c>
      <c r="U2143" s="78">
        <f t="shared" si="972"/>
        <v>273</v>
      </c>
      <c r="V2143" s="73">
        <f t="shared" si="968"/>
        <v>18375</v>
      </c>
      <c r="W2143" s="73">
        <f t="shared" si="952"/>
        <v>28665</v>
      </c>
      <c r="X2143" s="76">
        <f t="shared" si="953"/>
        <v>1.56</v>
      </c>
      <c r="Y2143" s="73">
        <f t="shared" si="954"/>
        <v>672</v>
      </c>
      <c r="Z2143" s="73">
        <f t="shared" si="955"/>
        <v>569</v>
      </c>
      <c r="AA2143" s="73">
        <f t="shared" si="958"/>
        <v>59745</v>
      </c>
      <c r="AB2143" s="73">
        <f t="shared" si="956"/>
        <v>0</v>
      </c>
      <c r="AC2143" s="73">
        <f t="shared" si="959"/>
        <v>0</v>
      </c>
      <c r="AD2143" s="73">
        <f t="shared" si="960"/>
        <v>70560</v>
      </c>
      <c r="AE2143" s="73">
        <v>0</v>
      </c>
    </row>
    <row r="2144" spans="1:31" ht="15" customHeight="1">
      <c r="A2144" s="5" t="s">
        <v>38</v>
      </c>
      <c r="B2144" s="6" t="str">
        <f>IFERROR(VLOOKUP(A2144,'Distributor List'!$A$2:$D$77,2,0),"-")</f>
        <v>Hyderabad</v>
      </c>
      <c r="C2144" s="6" t="str">
        <f>IFERROR(VLOOKUP(A2144,'Distributor List'!$A$2:$D$77,3,0),"-")</f>
        <v>South</v>
      </c>
      <c r="D2144" s="6" t="str">
        <f>IFERROR(VLOOKUP(A2144,'Distributor List'!$A$2:$F$77,6,0),"-")</f>
        <v>Pak-2</v>
      </c>
      <c r="E2144" s="6" t="str">
        <f>IFERROR(VLOOKUP(A2144,'Distributor List'!$A$2:$D$77,4,0),"-")</f>
        <v>Distributor</v>
      </c>
      <c r="F2144" s="6" t="str">
        <f>IFERROR(VLOOKUP(H2144,'Price List'!$A$2:$H$109,8,0),"-")</f>
        <v>Medicronis</v>
      </c>
      <c r="G2144" s="6" t="str">
        <f>IFERROR(VLOOKUP(A2144,'Distributor List'!$A$2:$E$77,5,0),"-")</f>
        <v>Farhan Sheikh</v>
      </c>
      <c r="H2144" s="10" t="s">
        <v>197</v>
      </c>
      <c r="I2144" s="58">
        <v>53</v>
      </c>
      <c r="J2144" s="72">
        <v>0</v>
      </c>
      <c r="K2144" s="72">
        <v>0</v>
      </c>
      <c r="L2144" s="73">
        <f t="shared" si="971"/>
        <v>0</v>
      </c>
      <c r="M2144" s="73">
        <f t="shared" si="973"/>
        <v>0</v>
      </c>
      <c r="N2144" s="74">
        <v>0</v>
      </c>
      <c r="O2144" s="74">
        <f t="shared" si="961"/>
        <v>0</v>
      </c>
      <c r="P2144" s="73">
        <f t="shared" si="957"/>
        <v>0</v>
      </c>
      <c r="Q2144" s="75">
        <v>0</v>
      </c>
      <c r="R2144" s="73">
        <f t="shared" si="970"/>
        <v>0</v>
      </c>
      <c r="S2144" s="76" t="str">
        <f t="shared" si="951"/>
        <v>-</v>
      </c>
      <c r="T2144" s="77">
        <v>0</v>
      </c>
      <c r="U2144" s="78">
        <f t="shared" si="972"/>
        <v>0</v>
      </c>
      <c r="V2144" s="73">
        <f t="shared" si="968"/>
        <v>0</v>
      </c>
      <c r="W2144" s="73">
        <f t="shared" si="952"/>
        <v>0</v>
      </c>
      <c r="X2144" s="76" t="str">
        <f t="shared" si="953"/>
        <v>-</v>
      </c>
      <c r="Y2144" s="73">
        <f t="shared" si="954"/>
        <v>0</v>
      </c>
      <c r="Z2144" s="73">
        <f t="shared" si="955"/>
        <v>0</v>
      </c>
      <c r="AA2144" s="73">
        <f t="shared" si="958"/>
        <v>0</v>
      </c>
      <c r="AB2144" s="73">
        <f t="shared" si="956"/>
        <v>0</v>
      </c>
      <c r="AC2144" s="73">
        <f t="shared" si="959"/>
        <v>0</v>
      </c>
      <c r="AD2144" s="73">
        <f t="shared" si="960"/>
        <v>0</v>
      </c>
      <c r="AE2144" s="73">
        <v>0</v>
      </c>
    </row>
    <row r="2145" spans="1:31" ht="15" customHeight="1">
      <c r="A2145" s="5" t="s">
        <v>38</v>
      </c>
      <c r="B2145" s="6" t="str">
        <f>IFERROR(VLOOKUP(A2145,'Distributor List'!$A$2:$D$77,2,0),"-")</f>
        <v>Hyderabad</v>
      </c>
      <c r="C2145" s="6" t="str">
        <f>IFERROR(VLOOKUP(A2145,'Distributor List'!$A$2:$D$77,3,0),"-")</f>
        <v>South</v>
      </c>
      <c r="D2145" s="6" t="str">
        <f>IFERROR(VLOOKUP(A2145,'Distributor List'!$A$2:$F$77,6,0),"-")</f>
        <v>Pak-2</v>
      </c>
      <c r="E2145" s="6" t="str">
        <f>IFERROR(VLOOKUP(A2145,'Distributor List'!$A$2:$D$77,4,0),"-")</f>
        <v>Distributor</v>
      </c>
      <c r="F2145" s="6" t="str">
        <f>IFERROR(VLOOKUP(H2145,'Price List'!$A$2:$H$109,8,0),"-")</f>
        <v>Medicronis</v>
      </c>
      <c r="G2145" s="6" t="str">
        <f>IFERROR(VLOOKUP(A2145,'Distributor List'!$A$2:$E$77,5,0),"-")</f>
        <v>Farhan Sheikh</v>
      </c>
      <c r="H2145" s="10" t="s">
        <v>198</v>
      </c>
      <c r="I2145" s="58">
        <v>69</v>
      </c>
      <c r="J2145" s="72">
        <v>0</v>
      </c>
      <c r="K2145" s="72">
        <v>0</v>
      </c>
      <c r="L2145" s="73">
        <f t="shared" si="971"/>
        <v>0</v>
      </c>
      <c r="M2145" s="73">
        <f t="shared" si="973"/>
        <v>0</v>
      </c>
      <c r="N2145" s="74">
        <v>0</v>
      </c>
      <c r="O2145" s="74">
        <f t="shared" si="961"/>
        <v>0</v>
      </c>
      <c r="P2145" s="73">
        <f t="shared" si="957"/>
        <v>0</v>
      </c>
      <c r="Q2145" s="75">
        <v>0</v>
      </c>
      <c r="R2145" s="73">
        <f t="shared" si="970"/>
        <v>0</v>
      </c>
      <c r="S2145" s="76" t="str">
        <f t="shared" si="951"/>
        <v>-</v>
      </c>
      <c r="T2145" s="77">
        <v>0</v>
      </c>
      <c r="U2145" s="78">
        <f t="shared" si="972"/>
        <v>0</v>
      </c>
      <c r="V2145" s="73">
        <f t="shared" si="968"/>
        <v>0</v>
      </c>
      <c r="W2145" s="73">
        <f t="shared" si="952"/>
        <v>0</v>
      </c>
      <c r="X2145" s="76" t="str">
        <f t="shared" si="953"/>
        <v>-</v>
      </c>
      <c r="Y2145" s="73">
        <f t="shared" si="954"/>
        <v>0</v>
      </c>
      <c r="Z2145" s="73">
        <f t="shared" si="955"/>
        <v>0</v>
      </c>
      <c r="AA2145" s="73">
        <f t="shared" si="958"/>
        <v>0</v>
      </c>
      <c r="AB2145" s="73">
        <f t="shared" si="956"/>
        <v>0</v>
      </c>
      <c r="AC2145" s="73">
        <f t="shared" si="959"/>
        <v>0</v>
      </c>
      <c r="AD2145" s="73">
        <f t="shared" si="960"/>
        <v>0</v>
      </c>
      <c r="AE2145" s="73">
        <v>0</v>
      </c>
    </row>
    <row r="2146" spans="1:31" ht="15" customHeight="1">
      <c r="A2146" s="5" t="s">
        <v>38</v>
      </c>
      <c r="B2146" s="6" t="str">
        <f>IFERROR(VLOOKUP(A2146,'Distributor List'!$A$2:$D$77,2,0),"-")</f>
        <v>Hyderabad</v>
      </c>
      <c r="C2146" s="6" t="str">
        <f>IFERROR(VLOOKUP(A2146,'Distributor List'!$A$2:$D$77,3,0),"-")</f>
        <v>South</v>
      </c>
      <c r="D2146" s="6" t="str">
        <f>IFERROR(VLOOKUP(A2146,'Distributor List'!$A$2:$F$77,6,0),"-")</f>
        <v>Pak-2</v>
      </c>
      <c r="E2146" s="6" t="str">
        <f>IFERROR(VLOOKUP(A2146,'Distributor List'!$A$2:$D$77,4,0),"-")</f>
        <v>Distributor</v>
      </c>
      <c r="F2146" s="6" t="str">
        <f>IFERROR(VLOOKUP(H2146,'Price List'!$A$2:$H$109,8,0),"-")</f>
        <v>Medicronis</v>
      </c>
      <c r="G2146" s="6" t="str">
        <f>IFERROR(VLOOKUP(A2146,'Distributor List'!$A$2:$E$77,5,0),"-")</f>
        <v>Farhan Sheikh</v>
      </c>
      <c r="H2146" s="10" t="s">
        <v>199</v>
      </c>
      <c r="I2146" s="58">
        <v>90</v>
      </c>
      <c r="J2146" s="72">
        <v>0</v>
      </c>
      <c r="K2146" s="72">
        <v>0</v>
      </c>
      <c r="L2146" s="73">
        <f t="shared" si="971"/>
        <v>0</v>
      </c>
      <c r="M2146" s="73">
        <f t="shared" si="973"/>
        <v>0</v>
      </c>
      <c r="N2146" s="74">
        <v>0</v>
      </c>
      <c r="O2146" s="74">
        <f t="shared" si="961"/>
        <v>0</v>
      </c>
      <c r="P2146" s="73">
        <f t="shared" si="957"/>
        <v>0</v>
      </c>
      <c r="Q2146" s="75">
        <v>0</v>
      </c>
      <c r="R2146" s="73">
        <f t="shared" si="970"/>
        <v>0</v>
      </c>
      <c r="S2146" s="76" t="str">
        <f t="shared" ref="S2146:S2208" si="974">IFERROR(L2146/R2146,"-")</f>
        <v>-</v>
      </c>
      <c r="T2146" s="77">
        <v>0</v>
      </c>
      <c r="U2146" s="78">
        <f t="shared" si="972"/>
        <v>0</v>
      </c>
      <c r="V2146" s="73">
        <f t="shared" si="968"/>
        <v>0</v>
      </c>
      <c r="W2146" s="73">
        <f t="shared" ref="W2146:W2208" si="975">L2146-V2146</f>
        <v>0</v>
      </c>
      <c r="X2146" s="76" t="str">
        <f t="shared" ref="X2146:X2208" si="976">IFERROR(L2146/V2146-1,"-")</f>
        <v>-</v>
      </c>
      <c r="Y2146" s="73">
        <f t="shared" ref="Y2146:Y2208" si="977">(J2146)/1*1.5</f>
        <v>0</v>
      </c>
      <c r="Z2146" s="73">
        <f t="shared" ref="Z2146:Z2208" si="978">IF(Y2146&gt;K2146,Y2146-K2146,0)</f>
        <v>0</v>
      </c>
      <c r="AA2146" s="73">
        <f t="shared" si="958"/>
        <v>0</v>
      </c>
      <c r="AB2146" s="73">
        <f t="shared" ref="AB2146:AB2208" si="979">IF(Y2146&lt;K2146,K2146-Y2146,0)</f>
        <v>0</v>
      </c>
      <c r="AC2146" s="73">
        <f t="shared" si="959"/>
        <v>0</v>
      </c>
      <c r="AD2146" s="73">
        <f t="shared" si="960"/>
        <v>0</v>
      </c>
      <c r="AE2146" s="73">
        <v>0</v>
      </c>
    </row>
    <row r="2147" spans="1:31" ht="15" customHeight="1">
      <c r="A2147" s="5" t="s">
        <v>38</v>
      </c>
      <c r="B2147" s="6" t="str">
        <f>IFERROR(VLOOKUP(A2147,'Distributor List'!$A$2:$D$77,2,0),"-")</f>
        <v>Hyderabad</v>
      </c>
      <c r="C2147" s="6" t="str">
        <f>IFERROR(VLOOKUP(A2147,'Distributor List'!$A$2:$D$77,3,0),"-")</f>
        <v>South</v>
      </c>
      <c r="D2147" s="6" t="str">
        <f>IFERROR(VLOOKUP(A2147,'Distributor List'!$A$2:$F$77,6,0),"-")</f>
        <v>Pak-2</v>
      </c>
      <c r="E2147" s="6" t="str">
        <f>IFERROR(VLOOKUP(A2147,'Distributor List'!$A$2:$D$77,4,0),"-")</f>
        <v>Distributor</v>
      </c>
      <c r="F2147" s="6" t="str">
        <f>IFERROR(VLOOKUP(H2147,'Price List'!$A$2:$H$109,8,0),"-")</f>
        <v>Medicronis</v>
      </c>
      <c r="G2147" s="6" t="str">
        <f>IFERROR(VLOOKUP(A2147,'Distributor List'!$A$2:$E$77,5,0),"-")</f>
        <v>Farhan Sheikh</v>
      </c>
      <c r="H2147" s="10" t="s">
        <v>200</v>
      </c>
      <c r="I2147" s="58">
        <v>110</v>
      </c>
      <c r="J2147" s="72">
        <v>2</v>
      </c>
      <c r="K2147" s="72">
        <v>0</v>
      </c>
      <c r="L2147" s="73">
        <f t="shared" si="971"/>
        <v>220</v>
      </c>
      <c r="M2147" s="73">
        <f t="shared" si="973"/>
        <v>0</v>
      </c>
      <c r="N2147" s="74">
        <v>2</v>
      </c>
      <c r="O2147" s="74">
        <f t="shared" si="961"/>
        <v>220</v>
      </c>
      <c r="P2147" s="73">
        <f t="shared" si="957"/>
        <v>0</v>
      </c>
      <c r="Q2147" s="75">
        <v>0</v>
      </c>
      <c r="R2147" s="73">
        <f t="shared" si="970"/>
        <v>0</v>
      </c>
      <c r="S2147" s="76" t="str">
        <f t="shared" si="974"/>
        <v>-</v>
      </c>
      <c r="T2147" s="77">
        <v>15</v>
      </c>
      <c r="U2147" s="78">
        <f t="shared" si="972"/>
        <v>-13</v>
      </c>
      <c r="V2147" s="73">
        <f t="shared" si="968"/>
        <v>1650</v>
      </c>
      <c r="W2147" s="73">
        <f t="shared" si="975"/>
        <v>-1430</v>
      </c>
      <c r="X2147" s="76">
        <f t="shared" si="976"/>
        <v>-0.8666666666666667</v>
      </c>
      <c r="Y2147" s="73">
        <f t="shared" si="977"/>
        <v>3</v>
      </c>
      <c r="Z2147" s="73">
        <f t="shared" si="978"/>
        <v>3</v>
      </c>
      <c r="AA2147" s="73">
        <f t="shared" si="958"/>
        <v>330</v>
      </c>
      <c r="AB2147" s="73">
        <f t="shared" si="979"/>
        <v>0</v>
      </c>
      <c r="AC2147" s="73">
        <f t="shared" si="959"/>
        <v>0</v>
      </c>
      <c r="AD2147" s="73">
        <f t="shared" si="960"/>
        <v>330</v>
      </c>
      <c r="AE2147" s="73">
        <v>0</v>
      </c>
    </row>
    <row r="2148" spans="1:31" ht="15" customHeight="1">
      <c r="A2148" s="5" t="s">
        <v>38</v>
      </c>
      <c r="B2148" s="6" t="str">
        <f>IFERROR(VLOOKUP(A2148,'Distributor List'!$A$2:$D$77,2,0),"-")</f>
        <v>Hyderabad</v>
      </c>
      <c r="C2148" s="6" t="str">
        <f>IFERROR(VLOOKUP(A2148,'Distributor List'!$A$2:$D$77,3,0),"-")</f>
        <v>South</v>
      </c>
      <c r="D2148" s="6" t="str">
        <f>IFERROR(VLOOKUP(A2148,'Distributor List'!$A$2:$F$77,6,0),"-")</f>
        <v>Pak-2</v>
      </c>
      <c r="E2148" s="6" t="str">
        <f>IFERROR(VLOOKUP(A2148,'Distributor List'!$A$2:$D$77,4,0),"-")</f>
        <v>Distributor</v>
      </c>
      <c r="F2148" s="6" t="str">
        <f>IFERROR(VLOOKUP(H2148,'Price List'!$A$2:$H$109,8,0),"-")</f>
        <v>Medicronis</v>
      </c>
      <c r="G2148" s="6" t="str">
        <f>IFERROR(VLOOKUP(A2148,'Distributor List'!$A$2:$E$77,5,0),"-")</f>
        <v>Farhan Sheikh</v>
      </c>
      <c r="H2148" s="56" t="s">
        <v>145</v>
      </c>
      <c r="I2148" s="57">
        <v>110</v>
      </c>
      <c r="J2148" s="72">
        <v>357</v>
      </c>
      <c r="K2148" s="72">
        <v>168</v>
      </c>
      <c r="L2148" s="73">
        <f t="shared" si="971"/>
        <v>39270</v>
      </c>
      <c r="M2148" s="73">
        <f t="shared" si="973"/>
        <v>18480</v>
      </c>
      <c r="N2148" s="74">
        <v>303</v>
      </c>
      <c r="O2148" s="74">
        <f t="shared" si="961"/>
        <v>33330</v>
      </c>
      <c r="P2148" s="73">
        <f t="shared" si="957"/>
        <v>5940</v>
      </c>
      <c r="Q2148" s="75">
        <v>0</v>
      </c>
      <c r="R2148" s="73">
        <f t="shared" si="970"/>
        <v>0</v>
      </c>
      <c r="S2148" s="76" t="str">
        <f t="shared" si="974"/>
        <v>-</v>
      </c>
      <c r="T2148" s="77">
        <v>162</v>
      </c>
      <c r="U2148" s="78">
        <f t="shared" si="972"/>
        <v>195</v>
      </c>
      <c r="V2148" s="73">
        <f t="shared" si="968"/>
        <v>17820</v>
      </c>
      <c r="W2148" s="73">
        <f t="shared" si="975"/>
        <v>21450</v>
      </c>
      <c r="X2148" s="76">
        <f t="shared" si="976"/>
        <v>1.2037037037037037</v>
      </c>
      <c r="Y2148" s="73">
        <f t="shared" si="977"/>
        <v>535.5</v>
      </c>
      <c r="Z2148" s="73">
        <f t="shared" si="978"/>
        <v>367.5</v>
      </c>
      <c r="AA2148" s="73">
        <f t="shared" si="958"/>
        <v>40425</v>
      </c>
      <c r="AB2148" s="73">
        <f t="shared" si="979"/>
        <v>0</v>
      </c>
      <c r="AC2148" s="73">
        <f t="shared" si="959"/>
        <v>0</v>
      </c>
      <c r="AD2148" s="73">
        <f t="shared" si="960"/>
        <v>58905</v>
      </c>
      <c r="AE2148" s="73">
        <v>0</v>
      </c>
    </row>
    <row r="2149" spans="1:31" ht="15" customHeight="1">
      <c r="A2149" s="5" t="s">
        <v>38</v>
      </c>
      <c r="B2149" s="6" t="str">
        <f>IFERROR(VLOOKUP(A2149,'Distributor List'!$A$2:$D$77,2,0),"-")</f>
        <v>Hyderabad</v>
      </c>
      <c r="C2149" s="6" t="str">
        <f>IFERROR(VLOOKUP(A2149,'Distributor List'!$A$2:$D$77,3,0),"-")</f>
        <v>South</v>
      </c>
      <c r="D2149" s="6" t="str">
        <f>IFERROR(VLOOKUP(A2149,'Distributor List'!$A$2:$F$77,6,0),"-")</f>
        <v>Pak-2</v>
      </c>
      <c r="E2149" s="6" t="str">
        <f>IFERROR(VLOOKUP(A2149,'Distributor List'!$A$2:$D$77,4,0),"-")</f>
        <v>Distributor</v>
      </c>
      <c r="F2149" s="6" t="str">
        <f>IFERROR(VLOOKUP(H2149,'Price List'!$A$2:$H$109,8,0),"-")</f>
        <v>Medicronis</v>
      </c>
      <c r="G2149" s="6" t="str">
        <f>IFERROR(VLOOKUP(A2149,'Distributor List'!$A$2:$E$77,5,0),"-")</f>
        <v>Farhan Sheikh</v>
      </c>
      <c r="H2149" s="56" t="s">
        <v>201</v>
      </c>
      <c r="I2149" s="57">
        <v>120</v>
      </c>
      <c r="J2149" s="72">
        <v>31</v>
      </c>
      <c r="K2149" s="72">
        <v>148</v>
      </c>
      <c r="L2149" s="73">
        <f t="shared" si="971"/>
        <v>3720</v>
      </c>
      <c r="M2149" s="73">
        <f t="shared" si="973"/>
        <v>17760</v>
      </c>
      <c r="N2149" s="74">
        <v>29</v>
      </c>
      <c r="O2149" s="74">
        <f t="shared" si="961"/>
        <v>3480</v>
      </c>
      <c r="P2149" s="73">
        <f t="shared" si="957"/>
        <v>240</v>
      </c>
      <c r="Q2149" s="75">
        <v>0</v>
      </c>
      <c r="R2149" s="73">
        <f t="shared" si="970"/>
        <v>0</v>
      </c>
      <c r="S2149" s="76" t="str">
        <f t="shared" si="974"/>
        <v>-</v>
      </c>
      <c r="T2149" s="77">
        <v>23</v>
      </c>
      <c r="U2149" s="78">
        <f t="shared" si="972"/>
        <v>8</v>
      </c>
      <c r="V2149" s="73">
        <f t="shared" si="968"/>
        <v>2760</v>
      </c>
      <c r="W2149" s="73">
        <f t="shared" si="975"/>
        <v>960</v>
      </c>
      <c r="X2149" s="76">
        <f t="shared" si="976"/>
        <v>0.34782608695652173</v>
      </c>
      <c r="Y2149" s="73">
        <f t="shared" si="977"/>
        <v>46.5</v>
      </c>
      <c r="Z2149" s="73">
        <f t="shared" si="978"/>
        <v>0</v>
      </c>
      <c r="AA2149" s="73">
        <f t="shared" si="958"/>
        <v>0</v>
      </c>
      <c r="AB2149" s="73">
        <f t="shared" si="979"/>
        <v>101.5</v>
      </c>
      <c r="AC2149" s="73">
        <f t="shared" si="959"/>
        <v>12180</v>
      </c>
      <c r="AD2149" s="73">
        <f t="shared" si="960"/>
        <v>5580</v>
      </c>
      <c r="AE2149" s="73">
        <v>0</v>
      </c>
    </row>
    <row r="2150" spans="1:31" ht="15" customHeight="1">
      <c r="A2150" s="5" t="s">
        <v>38</v>
      </c>
      <c r="B2150" s="6" t="str">
        <f>IFERROR(VLOOKUP(A2150,'Distributor List'!$A$2:$D$77,2,0),"-")</f>
        <v>Hyderabad</v>
      </c>
      <c r="C2150" s="6" t="str">
        <f>IFERROR(VLOOKUP(A2150,'Distributor List'!$A$2:$D$77,3,0),"-")</f>
        <v>South</v>
      </c>
      <c r="D2150" s="6" t="str">
        <f>IFERROR(VLOOKUP(A2150,'Distributor List'!$A$2:$F$77,6,0),"-")</f>
        <v>Pak-2</v>
      </c>
      <c r="E2150" s="6" t="str">
        <f>IFERROR(VLOOKUP(A2150,'Distributor List'!$A$2:$D$77,4,0),"-")</f>
        <v>Distributor</v>
      </c>
      <c r="F2150" s="6" t="str">
        <f>IFERROR(VLOOKUP(H2150,'Price List'!$A$2:$H$109,8,0),"-")</f>
        <v>Medicronis</v>
      </c>
      <c r="G2150" s="6" t="str">
        <f>IFERROR(VLOOKUP(A2150,'Distributor List'!$A$2:$E$77,5,0),"-")</f>
        <v>Farhan Sheikh</v>
      </c>
      <c r="H2150" s="10" t="s">
        <v>202</v>
      </c>
      <c r="I2150" s="55">
        <v>140</v>
      </c>
      <c r="J2150" s="72">
        <v>2</v>
      </c>
      <c r="K2150" s="72">
        <v>82</v>
      </c>
      <c r="L2150" s="73">
        <f t="shared" si="971"/>
        <v>280</v>
      </c>
      <c r="M2150" s="73">
        <f t="shared" si="973"/>
        <v>11480</v>
      </c>
      <c r="N2150" s="74">
        <v>2</v>
      </c>
      <c r="O2150" s="74">
        <f t="shared" si="961"/>
        <v>280</v>
      </c>
      <c r="P2150" s="73">
        <f t="shared" si="957"/>
        <v>0</v>
      </c>
      <c r="Q2150" s="75">
        <v>0</v>
      </c>
      <c r="R2150" s="73">
        <f t="shared" si="970"/>
        <v>0</v>
      </c>
      <c r="S2150" s="76" t="str">
        <f t="shared" si="974"/>
        <v>-</v>
      </c>
      <c r="T2150" s="77">
        <v>4</v>
      </c>
      <c r="U2150" s="78">
        <f t="shared" si="972"/>
        <v>-2</v>
      </c>
      <c r="V2150" s="73">
        <f t="shared" si="968"/>
        <v>560</v>
      </c>
      <c r="W2150" s="73">
        <f t="shared" si="975"/>
        <v>-280</v>
      </c>
      <c r="X2150" s="76">
        <f t="shared" si="976"/>
        <v>-0.5</v>
      </c>
      <c r="Y2150" s="73">
        <f t="shared" si="977"/>
        <v>3</v>
      </c>
      <c r="Z2150" s="73">
        <f t="shared" si="978"/>
        <v>0</v>
      </c>
      <c r="AA2150" s="73">
        <f t="shared" si="958"/>
        <v>0</v>
      </c>
      <c r="AB2150" s="73">
        <f t="shared" si="979"/>
        <v>79</v>
      </c>
      <c r="AC2150" s="73">
        <f t="shared" si="959"/>
        <v>11060</v>
      </c>
      <c r="AD2150" s="73">
        <f t="shared" si="960"/>
        <v>420</v>
      </c>
      <c r="AE2150" s="73">
        <v>0</v>
      </c>
    </row>
    <row r="2151" spans="1:31" ht="15" customHeight="1">
      <c r="A2151" s="5" t="s">
        <v>38</v>
      </c>
      <c r="B2151" s="6" t="str">
        <f>IFERROR(VLOOKUP(A2151,'Distributor List'!$A$2:$D$77,2,0),"-")</f>
        <v>Hyderabad</v>
      </c>
      <c r="C2151" s="6" t="str">
        <f>IFERROR(VLOOKUP(A2151,'Distributor List'!$A$2:$D$77,3,0),"-")</f>
        <v>South</v>
      </c>
      <c r="D2151" s="6" t="str">
        <f>IFERROR(VLOOKUP(A2151,'Distributor List'!$A$2:$F$77,6,0),"-")</f>
        <v>Pak-2</v>
      </c>
      <c r="E2151" s="6" t="str">
        <f>IFERROR(VLOOKUP(A2151,'Distributor List'!$A$2:$D$77,4,0),"-")</f>
        <v>Distributor</v>
      </c>
      <c r="F2151" s="6" t="str">
        <f>IFERROR(VLOOKUP(H2151,'Price List'!$A$2:$H$109,8,0),"-")</f>
        <v>Transformer</v>
      </c>
      <c r="G2151" s="6" t="str">
        <f>IFERROR(VLOOKUP(A2151,'Distributor List'!$A$2:$E$77,5,0),"-")</f>
        <v>Farhan Sheikh</v>
      </c>
      <c r="H2151" s="10" t="s">
        <v>148</v>
      </c>
      <c r="I2151" s="55">
        <v>255</v>
      </c>
      <c r="J2151" s="72">
        <v>2</v>
      </c>
      <c r="K2151" s="72">
        <v>51</v>
      </c>
      <c r="L2151" s="73">
        <f t="shared" si="971"/>
        <v>510</v>
      </c>
      <c r="M2151" s="73">
        <f t="shared" si="973"/>
        <v>13005</v>
      </c>
      <c r="N2151" s="74">
        <v>0</v>
      </c>
      <c r="O2151" s="74">
        <f t="shared" si="961"/>
        <v>0</v>
      </c>
      <c r="P2151" s="73">
        <f t="shared" si="957"/>
        <v>510</v>
      </c>
      <c r="Q2151" s="75">
        <v>0</v>
      </c>
      <c r="R2151" s="73">
        <f t="shared" si="970"/>
        <v>0</v>
      </c>
      <c r="S2151" s="76" t="str">
        <f t="shared" si="974"/>
        <v>-</v>
      </c>
      <c r="T2151" s="77">
        <v>11</v>
      </c>
      <c r="U2151" s="78">
        <f t="shared" si="972"/>
        <v>-9</v>
      </c>
      <c r="V2151" s="73">
        <f t="shared" si="968"/>
        <v>2805</v>
      </c>
      <c r="W2151" s="73">
        <f t="shared" si="975"/>
        <v>-2295</v>
      </c>
      <c r="X2151" s="76">
        <f t="shared" si="976"/>
        <v>-0.81818181818181812</v>
      </c>
      <c r="Y2151" s="73">
        <f t="shared" si="977"/>
        <v>3</v>
      </c>
      <c r="Z2151" s="73">
        <f t="shared" si="978"/>
        <v>0</v>
      </c>
      <c r="AA2151" s="73">
        <f t="shared" si="958"/>
        <v>0</v>
      </c>
      <c r="AB2151" s="73">
        <f t="shared" si="979"/>
        <v>48</v>
      </c>
      <c r="AC2151" s="73">
        <f t="shared" si="959"/>
        <v>12240</v>
      </c>
      <c r="AD2151" s="73">
        <f t="shared" si="960"/>
        <v>765</v>
      </c>
      <c r="AE2151" s="73">
        <v>0</v>
      </c>
    </row>
    <row r="2152" spans="1:31" ht="15" customHeight="1">
      <c r="A2152" s="5" t="s">
        <v>38</v>
      </c>
      <c r="B2152" s="6" t="str">
        <f>IFERROR(VLOOKUP(A2152,'Distributor List'!$A$2:$D$77,2,0),"-")</f>
        <v>Hyderabad</v>
      </c>
      <c r="C2152" s="6" t="str">
        <f>IFERROR(VLOOKUP(A2152,'Distributor List'!$A$2:$D$77,3,0),"-")</f>
        <v>South</v>
      </c>
      <c r="D2152" s="6" t="str">
        <f>IFERROR(VLOOKUP(A2152,'Distributor List'!$A$2:$F$77,6,0),"-")</f>
        <v>Pak-2</v>
      </c>
      <c r="E2152" s="6" t="str">
        <f>IFERROR(VLOOKUP(A2152,'Distributor List'!$A$2:$D$77,4,0),"-")</f>
        <v>Distributor</v>
      </c>
      <c r="F2152" s="6" t="str">
        <f>IFERROR(VLOOKUP(H2152,'Price List'!$A$2:$H$109,8,0),"-")</f>
        <v>Medicronis</v>
      </c>
      <c r="G2152" s="6" t="str">
        <f>IFERROR(VLOOKUP(A2152,'Distributor List'!$A$2:$E$77,5,0),"-")</f>
        <v>Farhan Sheikh</v>
      </c>
      <c r="H2152" s="52" t="s">
        <v>147</v>
      </c>
      <c r="I2152" s="55">
        <v>180</v>
      </c>
      <c r="J2152" s="72">
        <v>150</v>
      </c>
      <c r="K2152" s="72">
        <v>0</v>
      </c>
      <c r="L2152" s="73">
        <f t="shared" si="971"/>
        <v>27000</v>
      </c>
      <c r="M2152" s="73">
        <f t="shared" si="973"/>
        <v>0</v>
      </c>
      <c r="N2152" s="74">
        <v>148</v>
      </c>
      <c r="O2152" s="74">
        <f t="shared" si="961"/>
        <v>26640</v>
      </c>
      <c r="P2152" s="73">
        <f t="shared" si="957"/>
        <v>360</v>
      </c>
      <c r="Q2152" s="75">
        <v>0</v>
      </c>
      <c r="R2152" s="73">
        <f t="shared" si="970"/>
        <v>0</v>
      </c>
      <c r="S2152" s="76" t="str">
        <f t="shared" si="974"/>
        <v>-</v>
      </c>
      <c r="T2152" s="77">
        <v>76</v>
      </c>
      <c r="U2152" s="78">
        <f t="shared" si="972"/>
        <v>74</v>
      </c>
      <c r="V2152" s="73">
        <f t="shared" si="968"/>
        <v>13680</v>
      </c>
      <c r="W2152" s="73">
        <f t="shared" si="975"/>
        <v>13320</v>
      </c>
      <c r="X2152" s="76">
        <f t="shared" si="976"/>
        <v>0.97368421052631571</v>
      </c>
      <c r="Y2152" s="73">
        <f t="shared" si="977"/>
        <v>225</v>
      </c>
      <c r="Z2152" s="73">
        <f t="shared" si="978"/>
        <v>225</v>
      </c>
      <c r="AA2152" s="73">
        <f t="shared" si="958"/>
        <v>40500</v>
      </c>
      <c r="AB2152" s="73">
        <f t="shared" si="979"/>
        <v>0</v>
      </c>
      <c r="AC2152" s="73">
        <f t="shared" si="959"/>
        <v>0</v>
      </c>
      <c r="AD2152" s="73">
        <f t="shared" si="960"/>
        <v>40500</v>
      </c>
      <c r="AE2152" s="73">
        <v>0</v>
      </c>
    </row>
    <row r="2153" spans="1:31" ht="15" customHeight="1">
      <c r="A2153" s="5" t="s">
        <v>38</v>
      </c>
      <c r="B2153" s="6" t="str">
        <f>IFERROR(VLOOKUP(A2153,'Distributor List'!$A$2:$D$77,2,0),"-")</f>
        <v>Hyderabad</v>
      </c>
      <c r="C2153" s="6" t="str">
        <f>IFERROR(VLOOKUP(A2153,'Distributor List'!$A$2:$D$77,3,0),"-")</f>
        <v>South</v>
      </c>
      <c r="D2153" s="6" t="str">
        <f>IFERROR(VLOOKUP(A2153,'Distributor List'!$A$2:$F$77,6,0),"-")</f>
        <v>Pak-2</v>
      </c>
      <c r="E2153" s="6" t="str">
        <f>IFERROR(VLOOKUP(A2153,'Distributor List'!$A$2:$D$77,4,0),"-")</f>
        <v>Distributor</v>
      </c>
      <c r="F2153" s="6" t="str">
        <f>IFERROR(VLOOKUP(H2153,'Price List'!$A$2:$H$109,8,0),"-")</f>
        <v>Transformer</v>
      </c>
      <c r="G2153" s="6" t="str">
        <f>IFERROR(VLOOKUP(A2153,'Distributor List'!$A$2:$E$77,5,0),"-")</f>
        <v>Farhan Sheikh</v>
      </c>
      <c r="H2153" s="10" t="s">
        <v>146</v>
      </c>
      <c r="I2153" s="55">
        <v>680</v>
      </c>
      <c r="J2153" s="72">
        <v>17</v>
      </c>
      <c r="K2153" s="72">
        <v>13</v>
      </c>
      <c r="L2153" s="73">
        <f t="shared" si="971"/>
        <v>11560</v>
      </c>
      <c r="M2153" s="73">
        <f t="shared" si="973"/>
        <v>8840</v>
      </c>
      <c r="N2153" s="74">
        <v>15</v>
      </c>
      <c r="O2153" s="74">
        <f t="shared" si="961"/>
        <v>10200</v>
      </c>
      <c r="P2153" s="73">
        <f t="shared" si="957"/>
        <v>1360</v>
      </c>
      <c r="Q2153" s="75">
        <v>0</v>
      </c>
      <c r="R2153" s="73">
        <f t="shared" si="970"/>
        <v>0</v>
      </c>
      <c r="S2153" s="76" t="str">
        <f t="shared" si="974"/>
        <v>-</v>
      </c>
      <c r="T2153" s="77">
        <v>0</v>
      </c>
      <c r="U2153" s="78">
        <f t="shared" si="972"/>
        <v>17</v>
      </c>
      <c r="V2153" s="73">
        <f t="shared" si="968"/>
        <v>0</v>
      </c>
      <c r="W2153" s="73">
        <f t="shared" si="975"/>
        <v>11560</v>
      </c>
      <c r="X2153" s="76" t="str">
        <f t="shared" si="976"/>
        <v>-</v>
      </c>
      <c r="Y2153" s="73">
        <f t="shared" si="977"/>
        <v>25.5</v>
      </c>
      <c r="Z2153" s="73">
        <f t="shared" si="978"/>
        <v>12.5</v>
      </c>
      <c r="AA2153" s="73">
        <f t="shared" si="958"/>
        <v>8500</v>
      </c>
      <c r="AB2153" s="73">
        <f t="shared" si="979"/>
        <v>0</v>
      </c>
      <c r="AC2153" s="73">
        <f t="shared" si="959"/>
        <v>0</v>
      </c>
      <c r="AD2153" s="73">
        <f t="shared" si="960"/>
        <v>17340</v>
      </c>
      <c r="AE2153" s="73">
        <v>0</v>
      </c>
    </row>
    <row r="2154" spans="1:31" ht="15" customHeight="1">
      <c r="A2154" s="5" t="s">
        <v>38</v>
      </c>
      <c r="B2154" s="6" t="str">
        <f>IFERROR(VLOOKUP(A2154,'Distributor List'!$A$2:$D$77,2,0),"-")</f>
        <v>Hyderabad</v>
      </c>
      <c r="C2154" s="6" t="str">
        <f>IFERROR(VLOOKUP(A2154,'Distributor List'!$A$2:$D$77,3,0),"-")</f>
        <v>South</v>
      </c>
      <c r="D2154" s="6" t="str">
        <f>IFERROR(VLOOKUP(A2154,'Distributor List'!$A$2:$F$77,6,0),"-")</f>
        <v>Pak-2</v>
      </c>
      <c r="E2154" s="6" t="str">
        <f>IFERROR(VLOOKUP(A2154,'Distributor List'!$A$2:$D$77,4,0),"-")</f>
        <v>Distributor</v>
      </c>
      <c r="F2154" s="6" t="str">
        <f>IFERROR(VLOOKUP(H2154,'Price List'!$A$2:$H$109,8,0),"-")</f>
        <v>Medicronis</v>
      </c>
      <c r="G2154" s="6" t="str">
        <f>IFERROR(VLOOKUP(A2154,'Distributor List'!$A$2:$E$77,5,0),"-")</f>
        <v>Farhan Sheikh</v>
      </c>
      <c r="H2154" s="10" t="s">
        <v>203</v>
      </c>
      <c r="I2154" s="55">
        <v>90</v>
      </c>
      <c r="J2154" s="72">
        <v>3</v>
      </c>
      <c r="K2154" s="72">
        <v>220</v>
      </c>
      <c r="L2154" s="73">
        <f t="shared" si="971"/>
        <v>270</v>
      </c>
      <c r="M2154" s="73">
        <f t="shared" si="973"/>
        <v>19800</v>
      </c>
      <c r="N2154" s="74">
        <v>3</v>
      </c>
      <c r="O2154" s="74">
        <f t="shared" si="961"/>
        <v>270</v>
      </c>
      <c r="P2154" s="73">
        <f t="shared" ref="P2154:P2195" si="980">L2154-O2154</f>
        <v>0</v>
      </c>
      <c r="Q2154" s="75">
        <v>0</v>
      </c>
      <c r="R2154" s="73">
        <f t="shared" si="970"/>
        <v>0</v>
      </c>
      <c r="S2154" s="76" t="str">
        <f t="shared" si="974"/>
        <v>-</v>
      </c>
      <c r="T2154" s="77">
        <v>3</v>
      </c>
      <c r="U2154" s="78">
        <f t="shared" si="972"/>
        <v>0</v>
      </c>
      <c r="V2154" s="73">
        <f t="shared" si="968"/>
        <v>270</v>
      </c>
      <c r="W2154" s="73">
        <f t="shared" si="975"/>
        <v>0</v>
      </c>
      <c r="X2154" s="76">
        <f t="shared" si="976"/>
        <v>0</v>
      </c>
      <c r="Y2154" s="73">
        <f t="shared" si="977"/>
        <v>4.5</v>
      </c>
      <c r="Z2154" s="73">
        <f t="shared" si="978"/>
        <v>0</v>
      </c>
      <c r="AA2154" s="73">
        <f t="shared" ref="AA2154:AA2208" si="981">Z2154*I2154</f>
        <v>0</v>
      </c>
      <c r="AB2154" s="73">
        <f t="shared" si="979"/>
        <v>215.5</v>
      </c>
      <c r="AC2154" s="73">
        <f t="shared" ref="AC2154:AC2208" si="982">AB2154*I2154</f>
        <v>19395</v>
      </c>
      <c r="AD2154" s="73">
        <f t="shared" ref="AD2154:AD2208" si="983">Y2154*I2154</f>
        <v>405</v>
      </c>
      <c r="AE2154" s="73">
        <v>0</v>
      </c>
    </row>
    <row r="2155" spans="1:31" ht="15" customHeight="1">
      <c r="A2155" s="5" t="s">
        <v>38</v>
      </c>
      <c r="B2155" s="6" t="str">
        <f>IFERROR(VLOOKUP(A2155,'Distributor List'!$A$2:$D$77,2,0),"-")</f>
        <v>Hyderabad</v>
      </c>
      <c r="C2155" s="6" t="str">
        <f>IFERROR(VLOOKUP(A2155,'Distributor List'!$A$2:$D$77,3,0),"-")</f>
        <v>South</v>
      </c>
      <c r="D2155" s="6" t="str">
        <f>IFERROR(VLOOKUP(A2155,'Distributor List'!$A$2:$F$77,6,0),"-")</f>
        <v>Pak-2</v>
      </c>
      <c r="E2155" s="6" t="str">
        <f>IFERROR(VLOOKUP(A2155,'Distributor List'!$A$2:$D$77,4,0),"-")</f>
        <v>Distributor</v>
      </c>
      <c r="F2155" s="6" t="str">
        <f>IFERROR(VLOOKUP(H2155,'Price List'!$A$2:$H$109,8,0),"-")</f>
        <v>Medicronis</v>
      </c>
      <c r="G2155" s="6" t="str">
        <f>IFERROR(VLOOKUP(A2155,'Distributor List'!$A$2:$E$77,5,0),"-")</f>
        <v>Farhan Sheikh</v>
      </c>
      <c r="H2155" s="10" t="s">
        <v>204</v>
      </c>
      <c r="I2155" s="55">
        <v>105</v>
      </c>
      <c r="J2155" s="72">
        <v>85</v>
      </c>
      <c r="K2155" s="72">
        <v>11</v>
      </c>
      <c r="L2155" s="73">
        <f t="shared" si="971"/>
        <v>8925</v>
      </c>
      <c r="M2155" s="73">
        <f t="shared" si="973"/>
        <v>1155</v>
      </c>
      <c r="N2155" s="74">
        <v>75</v>
      </c>
      <c r="O2155" s="74">
        <f t="shared" ref="O2155:O2195" si="984">N2155*I2155</f>
        <v>7875</v>
      </c>
      <c r="P2155" s="73">
        <f t="shared" si="980"/>
        <v>1050</v>
      </c>
      <c r="Q2155" s="75">
        <v>0</v>
      </c>
      <c r="R2155" s="73">
        <f t="shared" si="970"/>
        <v>0</v>
      </c>
      <c r="S2155" s="76" t="str">
        <f t="shared" si="974"/>
        <v>-</v>
      </c>
      <c r="T2155" s="77">
        <v>20</v>
      </c>
      <c r="U2155" s="78">
        <f t="shared" si="972"/>
        <v>65</v>
      </c>
      <c r="V2155" s="73">
        <f t="shared" si="968"/>
        <v>2100</v>
      </c>
      <c r="W2155" s="73">
        <f t="shared" si="975"/>
        <v>6825</v>
      </c>
      <c r="X2155" s="76">
        <f t="shared" si="976"/>
        <v>3.25</v>
      </c>
      <c r="Y2155" s="73">
        <f t="shared" si="977"/>
        <v>127.5</v>
      </c>
      <c r="Z2155" s="73">
        <f t="shared" si="978"/>
        <v>116.5</v>
      </c>
      <c r="AA2155" s="73">
        <f t="shared" si="981"/>
        <v>12232.5</v>
      </c>
      <c r="AB2155" s="73">
        <f t="shared" si="979"/>
        <v>0</v>
      </c>
      <c r="AC2155" s="73">
        <f t="shared" si="982"/>
        <v>0</v>
      </c>
      <c r="AD2155" s="73">
        <f t="shared" si="983"/>
        <v>13387.5</v>
      </c>
      <c r="AE2155" s="73">
        <v>0</v>
      </c>
    </row>
    <row r="2156" spans="1:31" ht="15" customHeight="1">
      <c r="A2156" s="5" t="s">
        <v>38</v>
      </c>
      <c r="B2156" s="6" t="str">
        <f>IFERROR(VLOOKUP(A2156,'Distributor List'!$A$2:$D$77,2,0),"-")</f>
        <v>Hyderabad</v>
      </c>
      <c r="C2156" s="6" t="str">
        <f>IFERROR(VLOOKUP(A2156,'Distributor List'!$A$2:$D$77,3,0),"-")</f>
        <v>South</v>
      </c>
      <c r="D2156" s="6" t="str">
        <f>IFERROR(VLOOKUP(A2156,'Distributor List'!$A$2:$F$77,6,0),"-")</f>
        <v>Pak-2</v>
      </c>
      <c r="E2156" s="6" t="str">
        <f>IFERROR(VLOOKUP(A2156,'Distributor List'!$A$2:$D$77,4,0),"-")</f>
        <v>Distributor</v>
      </c>
      <c r="F2156" s="6" t="str">
        <f>IFERROR(VLOOKUP(H2156,'Price List'!$A$2:$H$109,8,0),"-")</f>
        <v>Medicronis</v>
      </c>
      <c r="G2156" s="6" t="str">
        <f>IFERROR(VLOOKUP(A2156,'Distributor List'!$A$2:$E$77,5,0),"-")</f>
        <v>Farhan Sheikh</v>
      </c>
      <c r="H2156" s="10" t="s">
        <v>205</v>
      </c>
      <c r="I2156" s="55">
        <v>105</v>
      </c>
      <c r="J2156" s="72">
        <v>65</v>
      </c>
      <c r="K2156" s="72">
        <v>16</v>
      </c>
      <c r="L2156" s="73">
        <f t="shared" si="971"/>
        <v>6825</v>
      </c>
      <c r="M2156" s="73">
        <f t="shared" si="973"/>
        <v>1680</v>
      </c>
      <c r="N2156" s="74">
        <v>62</v>
      </c>
      <c r="O2156" s="74">
        <f t="shared" si="984"/>
        <v>6510</v>
      </c>
      <c r="P2156" s="73">
        <f t="shared" si="980"/>
        <v>315</v>
      </c>
      <c r="Q2156" s="75">
        <v>0</v>
      </c>
      <c r="R2156" s="73">
        <f t="shared" si="970"/>
        <v>0</v>
      </c>
      <c r="S2156" s="76" t="str">
        <f t="shared" si="974"/>
        <v>-</v>
      </c>
      <c r="T2156" s="77">
        <v>32</v>
      </c>
      <c r="U2156" s="78">
        <f t="shared" si="972"/>
        <v>33</v>
      </c>
      <c r="V2156" s="73">
        <f t="shared" si="968"/>
        <v>3360</v>
      </c>
      <c r="W2156" s="73">
        <f t="shared" si="975"/>
        <v>3465</v>
      </c>
      <c r="X2156" s="76">
        <f t="shared" si="976"/>
        <v>1.03125</v>
      </c>
      <c r="Y2156" s="73">
        <f t="shared" si="977"/>
        <v>97.5</v>
      </c>
      <c r="Z2156" s="73">
        <f t="shared" si="978"/>
        <v>81.5</v>
      </c>
      <c r="AA2156" s="73">
        <f t="shared" si="981"/>
        <v>8557.5</v>
      </c>
      <c r="AB2156" s="73">
        <f t="shared" si="979"/>
        <v>0</v>
      </c>
      <c r="AC2156" s="73">
        <f t="shared" si="982"/>
        <v>0</v>
      </c>
      <c r="AD2156" s="73">
        <f t="shared" si="983"/>
        <v>10237.5</v>
      </c>
      <c r="AE2156" s="73">
        <v>0</v>
      </c>
    </row>
    <row r="2157" spans="1:31" ht="15" customHeight="1">
      <c r="A2157" s="5" t="s">
        <v>38</v>
      </c>
      <c r="B2157" s="6" t="str">
        <f>IFERROR(VLOOKUP(A2157,'Distributor List'!$A$2:$D$77,2,0),"-")</f>
        <v>Hyderabad</v>
      </c>
      <c r="C2157" s="6" t="str">
        <f>IFERROR(VLOOKUP(A2157,'Distributor List'!$A$2:$D$77,3,0),"-")</f>
        <v>South</v>
      </c>
      <c r="D2157" s="6" t="str">
        <f>IFERROR(VLOOKUP(A2157,'Distributor List'!$A$2:$F$77,6,0),"-")</f>
        <v>Pak-2</v>
      </c>
      <c r="E2157" s="6" t="str">
        <f>IFERROR(VLOOKUP(A2157,'Distributor List'!$A$2:$D$77,4,0),"-")</f>
        <v>Distributor</v>
      </c>
      <c r="F2157" s="6" t="str">
        <f>IFERROR(VLOOKUP(H2157,'Price List'!$A$2:$H$109,8,0),"-")</f>
        <v>Medicronis</v>
      </c>
      <c r="G2157" s="6" t="str">
        <f>IFERROR(VLOOKUP(A2157,'Distributor List'!$A$2:$E$77,5,0),"-")</f>
        <v>Farhan Sheikh</v>
      </c>
      <c r="H2157" s="10" t="s">
        <v>149</v>
      </c>
      <c r="I2157" s="55">
        <v>105</v>
      </c>
      <c r="J2157" s="72">
        <v>162</v>
      </c>
      <c r="K2157" s="72">
        <v>42</v>
      </c>
      <c r="L2157" s="73">
        <f t="shared" si="971"/>
        <v>17010</v>
      </c>
      <c r="M2157" s="73">
        <f t="shared" si="973"/>
        <v>4410</v>
      </c>
      <c r="N2157" s="74">
        <v>156</v>
      </c>
      <c r="O2157" s="74">
        <f t="shared" si="984"/>
        <v>16380</v>
      </c>
      <c r="P2157" s="73">
        <f t="shared" si="980"/>
        <v>630</v>
      </c>
      <c r="Q2157" s="75">
        <v>0</v>
      </c>
      <c r="R2157" s="73">
        <f t="shared" si="970"/>
        <v>0</v>
      </c>
      <c r="S2157" s="76" t="str">
        <f t="shared" si="974"/>
        <v>-</v>
      </c>
      <c r="T2157" s="77">
        <v>96</v>
      </c>
      <c r="U2157" s="78">
        <f t="shared" si="972"/>
        <v>66</v>
      </c>
      <c r="V2157" s="73">
        <f t="shared" si="968"/>
        <v>10080</v>
      </c>
      <c r="W2157" s="73">
        <f t="shared" si="975"/>
        <v>6930</v>
      </c>
      <c r="X2157" s="76">
        <f t="shared" si="976"/>
        <v>0.6875</v>
      </c>
      <c r="Y2157" s="73">
        <f t="shared" si="977"/>
        <v>243</v>
      </c>
      <c r="Z2157" s="73">
        <f t="shared" si="978"/>
        <v>201</v>
      </c>
      <c r="AA2157" s="73">
        <f t="shared" si="981"/>
        <v>21105</v>
      </c>
      <c r="AB2157" s="73">
        <f t="shared" si="979"/>
        <v>0</v>
      </c>
      <c r="AC2157" s="73">
        <f t="shared" si="982"/>
        <v>0</v>
      </c>
      <c r="AD2157" s="73">
        <f t="shared" si="983"/>
        <v>25515</v>
      </c>
      <c r="AE2157" s="73">
        <v>0</v>
      </c>
    </row>
    <row r="2158" spans="1:31" ht="15" customHeight="1">
      <c r="A2158" s="5" t="s">
        <v>38</v>
      </c>
      <c r="B2158" s="6" t="str">
        <f>IFERROR(VLOOKUP(A2158,'Distributor List'!$A$2:$D$77,2,0),"-")</f>
        <v>Hyderabad</v>
      </c>
      <c r="C2158" s="6" t="str">
        <f>IFERROR(VLOOKUP(A2158,'Distributor List'!$A$2:$D$77,3,0),"-")</f>
        <v>South</v>
      </c>
      <c r="D2158" s="6" t="str">
        <f>IFERROR(VLOOKUP(A2158,'Distributor List'!$A$2:$F$77,6,0),"-")</f>
        <v>Pak-2</v>
      </c>
      <c r="E2158" s="6" t="str">
        <f>IFERROR(VLOOKUP(A2158,'Distributor List'!$A$2:$D$77,4,0),"-")</f>
        <v>Distributor</v>
      </c>
      <c r="F2158" s="6" t="str">
        <f>IFERROR(VLOOKUP(H2158,'Price List'!$A$2:$H$109,8,0),"-")</f>
        <v>Medicronis</v>
      </c>
      <c r="G2158" s="6" t="str">
        <f>IFERROR(VLOOKUP(A2158,'Distributor List'!$A$2:$E$77,5,0),"-")</f>
        <v>Farhan Sheikh</v>
      </c>
      <c r="H2158" s="59" t="s">
        <v>206</v>
      </c>
      <c r="I2158" s="57">
        <v>90</v>
      </c>
      <c r="J2158" s="72">
        <v>77</v>
      </c>
      <c r="K2158" s="72">
        <v>19</v>
      </c>
      <c r="L2158" s="73">
        <f t="shared" si="971"/>
        <v>6930</v>
      </c>
      <c r="M2158" s="73">
        <f t="shared" si="973"/>
        <v>1710</v>
      </c>
      <c r="N2158" s="74">
        <v>77</v>
      </c>
      <c r="O2158" s="74">
        <f t="shared" si="984"/>
        <v>6930</v>
      </c>
      <c r="P2158" s="73">
        <f t="shared" si="980"/>
        <v>0</v>
      </c>
      <c r="Q2158" s="75">
        <v>0</v>
      </c>
      <c r="R2158" s="73">
        <v>0</v>
      </c>
      <c r="S2158" s="76" t="str">
        <f t="shared" si="974"/>
        <v>-</v>
      </c>
      <c r="T2158" s="77">
        <v>4</v>
      </c>
      <c r="U2158" s="78">
        <v>0</v>
      </c>
      <c r="V2158" s="73">
        <f t="shared" si="968"/>
        <v>360</v>
      </c>
      <c r="W2158" s="73">
        <f t="shared" si="975"/>
        <v>6570</v>
      </c>
      <c r="X2158" s="76">
        <f t="shared" si="976"/>
        <v>18.25</v>
      </c>
      <c r="Y2158" s="73">
        <f t="shared" si="977"/>
        <v>115.5</v>
      </c>
      <c r="Z2158" s="73">
        <f t="shared" si="978"/>
        <v>96.5</v>
      </c>
      <c r="AA2158" s="73">
        <f t="shared" si="981"/>
        <v>8685</v>
      </c>
      <c r="AB2158" s="73">
        <f t="shared" si="979"/>
        <v>0</v>
      </c>
      <c r="AC2158" s="73">
        <f t="shared" si="982"/>
        <v>0</v>
      </c>
      <c r="AD2158" s="73">
        <f t="shared" si="983"/>
        <v>10395</v>
      </c>
      <c r="AE2158" s="73">
        <v>0</v>
      </c>
    </row>
    <row r="2159" spans="1:31" ht="15" customHeight="1">
      <c r="A2159" s="5" t="s">
        <v>38</v>
      </c>
      <c r="B2159" s="6" t="str">
        <f>IFERROR(VLOOKUP(A2159,'Distributor List'!$A$2:$D$77,2,0),"-")</f>
        <v>Hyderabad</v>
      </c>
      <c r="C2159" s="6" t="str">
        <f>IFERROR(VLOOKUP(A2159,'Distributor List'!$A$2:$D$77,3,0),"-")</f>
        <v>South</v>
      </c>
      <c r="D2159" s="6" t="str">
        <f>IFERROR(VLOOKUP(A2159,'Distributor List'!$A$2:$F$77,6,0),"-")</f>
        <v>Pak-2</v>
      </c>
      <c r="E2159" s="6" t="str">
        <f>IFERROR(VLOOKUP(A2159,'Distributor List'!$A$2:$D$77,4,0),"-")</f>
        <v>Distributor</v>
      </c>
      <c r="F2159" s="6" t="str">
        <f>IFERROR(VLOOKUP(H2159,'Price List'!$A$2:$H$109,8,0),"-")</f>
        <v>Medicronis</v>
      </c>
      <c r="G2159" s="6" t="str">
        <f>IFERROR(VLOOKUP(A2159,'Distributor List'!$A$2:$E$77,5,0),"-")</f>
        <v>Farhan Sheikh</v>
      </c>
      <c r="H2159" s="59" t="s">
        <v>207</v>
      </c>
      <c r="I2159" s="57">
        <v>105</v>
      </c>
      <c r="J2159" s="72">
        <v>0</v>
      </c>
      <c r="K2159" s="72">
        <v>0</v>
      </c>
      <c r="L2159" s="73">
        <f t="shared" si="971"/>
        <v>0</v>
      </c>
      <c r="M2159" s="73">
        <f t="shared" si="973"/>
        <v>0</v>
      </c>
      <c r="N2159" s="74">
        <v>0</v>
      </c>
      <c r="O2159" s="74">
        <f t="shared" si="984"/>
        <v>0</v>
      </c>
      <c r="P2159" s="73">
        <f t="shared" si="980"/>
        <v>0</v>
      </c>
      <c r="Q2159" s="75">
        <v>0</v>
      </c>
      <c r="R2159" s="73">
        <v>0</v>
      </c>
      <c r="S2159" s="76" t="str">
        <f t="shared" si="974"/>
        <v>-</v>
      </c>
      <c r="T2159" s="77">
        <v>0</v>
      </c>
      <c r="U2159" s="78">
        <v>0</v>
      </c>
      <c r="V2159" s="73">
        <f t="shared" si="968"/>
        <v>0</v>
      </c>
      <c r="W2159" s="73">
        <f t="shared" si="975"/>
        <v>0</v>
      </c>
      <c r="X2159" s="76" t="str">
        <f t="shared" si="976"/>
        <v>-</v>
      </c>
      <c r="Y2159" s="73">
        <f t="shared" si="977"/>
        <v>0</v>
      </c>
      <c r="Z2159" s="73">
        <f t="shared" si="978"/>
        <v>0</v>
      </c>
      <c r="AA2159" s="73">
        <f t="shared" si="981"/>
        <v>0</v>
      </c>
      <c r="AB2159" s="73">
        <f t="shared" si="979"/>
        <v>0</v>
      </c>
      <c r="AC2159" s="73">
        <f t="shared" si="982"/>
        <v>0</v>
      </c>
      <c r="AD2159" s="73">
        <f t="shared" si="983"/>
        <v>0</v>
      </c>
      <c r="AE2159" s="73">
        <v>0</v>
      </c>
    </row>
    <row r="2160" spans="1:31" ht="15" customHeight="1">
      <c r="A2160" s="5" t="s">
        <v>38</v>
      </c>
      <c r="B2160" s="6" t="str">
        <f>IFERROR(VLOOKUP(A2160,'Distributor List'!$A$2:$D$77,2,0),"-")</f>
        <v>Hyderabad</v>
      </c>
      <c r="C2160" s="6" t="str">
        <f>IFERROR(VLOOKUP(A2160,'Distributor List'!$A$2:$D$77,3,0),"-")</f>
        <v>South</v>
      </c>
      <c r="D2160" s="6" t="str">
        <f>IFERROR(VLOOKUP(A2160,'Distributor List'!$A$2:$F$77,6,0),"-")</f>
        <v>Pak-2</v>
      </c>
      <c r="E2160" s="6" t="str">
        <f>IFERROR(VLOOKUP(A2160,'Distributor List'!$A$2:$D$77,4,0),"-")</f>
        <v>Distributor</v>
      </c>
      <c r="F2160" s="6" t="str">
        <f>IFERROR(VLOOKUP(H2160,'Price List'!$A$2:$H$109,8,0),"-")</f>
        <v>Medicronis</v>
      </c>
      <c r="G2160" s="6" t="str">
        <f>IFERROR(VLOOKUP(A2160,'Distributor List'!$A$2:$E$77,5,0),"-")</f>
        <v>Farhan Sheikh</v>
      </c>
      <c r="H2160" s="59" t="s">
        <v>208</v>
      </c>
      <c r="I2160" s="57">
        <v>120</v>
      </c>
      <c r="J2160" s="72">
        <v>20</v>
      </c>
      <c r="K2160" s="72">
        <v>22</v>
      </c>
      <c r="L2160" s="73">
        <f t="shared" si="971"/>
        <v>2400</v>
      </c>
      <c r="M2160" s="73">
        <f t="shared" si="973"/>
        <v>2640</v>
      </c>
      <c r="N2160" s="74">
        <v>20</v>
      </c>
      <c r="O2160" s="74">
        <f t="shared" si="984"/>
        <v>2400</v>
      </c>
      <c r="P2160" s="73">
        <f t="shared" si="980"/>
        <v>0</v>
      </c>
      <c r="Q2160" s="75">
        <v>0</v>
      </c>
      <c r="R2160" s="73">
        <v>0</v>
      </c>
      <c r="S2160" s="76" t="str">
        <f t="shared" si="974"/>
        <v>-</v>
      </c>
      <c r="T2160" s="77">
        <v>8</v>
      </c>
      <c r="U2160" s="78">
        <v>0</v>
      </c>
      <c r="V2160" s="73">
        <f t="shared" si="968"/>
        <v>960</v>
      </c>
      <c r="W2160" s="73">
        <f t="shared" si="975"/>
        <v>1440</v>
      </c>
      <c r="X2160" s="76">
        <f t="shared" si="976"/>
        <v>1.5</v>
      </c>
      <c r="Y2160" s="73">
        <f t="shared" si="977"/>
        <v>30</v>
      </c>
      <c r="Z2160" s="73">
        <f t="shared" si="978"/>
        <v>8</v>
      </c>
      <c r="AA2160" s="73">
        <f t="shared" si="981"/>
        <v>960</v>
      </c>
      <c r="AB2160" s="73">
        <f t="shared" si="979"/>
        <v>0</v>
      </c>
      <c r="AC2160" s="73">
        <f t="shared" si="982"/>
        <v>0</v>
      </c>
      <c r="AD2160" s="73">
        <f t="shared" si="983"/>
        <v>3600</v>
      </c>
      <c r="AE2160" s="73">
        <v>0</v>
      </c>
    </row>
    <row r="2161" spans="1:31" ht="15" customHeight="1">
      <c r="A2161" s="5" t="s">
        <v>38</v>
      </c>
      <c r="B2161" s="6" t="str">
        <f>IFERROR(VLOOKUP(A2161,'Distributor List'!$A$2:$D$77,2,0),"-")</f>
        <v>Hyderabad</v>
      </c>
      <c r="C2161" s="6" t="str">
        <f>IFERROR(VLOOKUP(A2161,'Distributor List'!$A$2:$D$77,3,0),"-")</f>
        <v>South</v>
      </c>
      <c r="D2161" s="6" t="str">
        <f>IFERROR(VLOOKUP(A2161,'Distributor List'!$A$2:$F$77,6,0),"-")</f>
        <v>Pak-2</v>
      </c>
      <c r="E2161" s="6" t="str">
        <f>IFERROR(VLOOKUP(A2161,'Distributor List'!$A$2:$D$77,4,0),"-")</f>
        <v>Distributor</v>
      </c>
      <c r="F2161" s="6" t="str">
        <f>IFERROR(VLOOKUP(H2161,'Price List'!$A$2:$H$109,8,0),"-")</f>
        <v>Medicronis</v>
      </c>
      <c r="G2161" s="6" t="str">
        <f>IFERROR(VLOOKUP(A2161,'Distributor List'!$A$2:$E$77,5,0),"-")</f>
        <v>Farhan Sheikh</v>
      </c>
      <c r="H2161" s="59" t="s">
        <v>209</v>
      </c>
      <c r="I2161" s="57">
        <v>105</v>
      </c>
      <c r="J2161" s="72">
        <v>8</v>
      </c>
      <c r="K2161" s="72">
        <v>18</v>
      </c>
      <c r="L2161" s="73">
        <f t="shared" si="971"/>
        <v>840</v>
      </c>
      <c r="M2161" s="73">
        <f t="shared" si="973"/>
        <v>1890</v>
      </c>
      <c r="N2161" s="74">
        <v>8</v>
      </c>
      <c r="O2161" s="74">
        <f t="shared" si="984"/>
        <v>840</v>
      </c>
      <c r="P2161" s="73">
        <f t="shared" si="980"/>
        <v>0</v>
      </c>
      <c r="Q2161" s="75">
        <v>0</v>
      </c>
      <c r="R2161" s="73">
        <f t="shared" ref="R2161:R2208" si="985">Q2161*I2161</f>
        <v>0</v>
      </c>
      <c r="S2161" s="76" t="str">
        <f t="shared" si="974"/>
        <v>-</v>
      </c>
      <c r="T2161" s="77">
        <v>27</v>
      </c>
      <c r="U2161" s="78">
        <f t="shared" si="972"/>
        <v>-19</v>
      </c>
      <c r="V2161" s="73">
        <f t="shared" si="968"/>
        <v>2835</v>
      </c>
      <c r="W2161" s="73">
        <f t="shared" si="975"/>
        <v>-1995</v>
      </c>
      <c r="X2161" s="76">
        <f t="shared" si="976"/>
        <v>-0.70370370370370372</v>
      </c>
      <c r="Y2161" s="73">
        <f t="shared" si="977"/>
        <v>12</v>
      </c>
      <c r="Z2161" s="73">
        <f t="shared" si="978"/>
        <v>0</v>
      </c>
      <c r="AA2161" s="73">
        <f t="shared" si="981"/>
        <v>0</v>
      </c>
      <c r="AB2161" s="73">
        <f t="shared" si="979"/>
        <v>6</v>
      </c>
      <c r="AC2161" s="73">
        <f t="shared" si="982"/>
        <v>630</v>
      </c>
      <c r="AD2161" s="73">
        <f t="shared" si="983"/>
        <v>1260</v>
      </c>
      <c r="AE2161" s="73">
        <v>0</v>
      </c>
    </row>
    <row r="2162" spans="1:31" ht="15" customHeight="1">
      <c r="A2162" s="5" t="s">
        <v>38</v>
      </c>
      <c r="B2162" s="6" t="str">
        <f>IFERROR(VLOOKUP(A2162,'Distributor List'!$A$2:$D$77,2,0),"-")</f>
        <v>Hyderabad</v>
      </c>
      <c r="C2162" s="6" t="str">
        <f>IFERROR(VLOOKUP(A2162,'Distributor List'!$A$2:$D$77,3,0),"-")</f>
        <v>South</v>
      </c>
      <c r="D2162" s="6" t="str">
        <f>IFERROR(VLOOKUP(A2162,'Distributor List'!$A$2:$F$77,6,0),"-")</f>
        <v>Pak-2</v>
      </c>
      <c r="E2162" s="6" t="str">
        <f>IFERROR(VLOOKUP(A2162,'Distributor List'!$A$2:$D$77,4,0),"-")</f>
        <v>Distributor</v>
      </c>
      <c r="F2162" s="6" t="str">
        <f>IFERROR(VLOOKUP(H2162,'Price List'!$A$2:$H$109,8,0),"-")</f>
        <v>Medicronis</v>
      </c>
      <c r="G2162" s="6" t="str">
        <f>IFERROR(VLOOKUP(A2162,'Distributor List'!$A$2:$E$77,5,0),"-")</f>
        <v>Farhan Sheikh</v>
      </c>
      <c r="H2162" s="59" t="s">
        <v>210</v>
      </c>
      <c r="I2162" s="57">
        <v>170</v>
      </c>
      <c r="J2162" s="72">
        <v>3</v>
      </c>
      <c r="K2162" s="72">
        <v>41</v>
      </c>
      <c r="L2162" s="73">
        <f t="shared" si="971"/>
        <v>510</v>
      </c>
      <c r="M2162" s="73">
        <f t="shared" si="973"/>
        <v>6970</v>
      </c>
      <c r="N2162" s="74">
        <v>1</v>
      </c>
      <c r="O2162" s="74">
        <f t="shared" si="984"/>
        <v>170</v>
      </c>
      <c r="P2162" s="73">
        <f t="shared" si="980"/>
        <v>340</v>
      </c>
      <c r="Q2162" s="75">
        <v>0</v>
      </c>
      <c r="R2162" s="73">
        <f t="shared" si="985"/>
        <v>0</v>
      </c>
      <c r="S2162" s="76" t="str">
        <f t="shared" si="974"/>
        <v>-</v>
      </c>
      <c r="T2162" s="77">
        <v>5</v>
      </c>
      <c r="U2162" s="78">
        <f t="shared" si="972"/>
        <v>-2</v>
      </c>
      <c r="V2162" s="73">
        <f t="shared" ref="V2162:V2208" si="986">T2162*I2162</f>
        <v>850</v>
      </c>
      <c r="W2162" s="73">
        <f t="shared" si="975"/>
        <v>-340</v>
      </c>
      <c r="X2162" s="76">
        <f t="shared" si="976"/>
        <v>-0.4</v>
      </c>
      <c r="Y2162" s="73">
        <f t="shared" si="977"/>
        <v>4.5</v>
      </c>
      <c r="Z2162" s="73">
        <f t="shared" si="978"/>
        <v>0</v>
      </c>
      <c r="AA2162" s="73">
        <f t="shared" si="981"/>
        <v>0</v>
      </c>
      <c r="AB2162" s="73">
        <f t="shared" si="979"/>
        <v>36.5</v>
      </c>
      <c r="AC2162" s="73">
        <f t="shared" si="982"/>
        <v>6205</v>
      </c>
      <c r="AD2162" s="73">
        <f t="shared" si="983"/>
        <v>765</v>
      </c>
      <c r="AE2162" s="73">
        <v>0</v>
      </c>
    </row>
    <row r="2163" spans="1:31" ht="15" customHeight="1">
      <c r="A2163" s="5" t="s">
        <v>38</v>
      </c>
      <c r="B2163" s="6" t="str">
        <f>IFERROR(VLOOKUP(A2163,'Distributor List'!$A$2:$D$77,2,0),"-")</f>
        <v>Hyderabad</v>
      </c>
      <c r="C2163" s="6" t="str">
        <f>IFERROR(VLOOKUP(A2163,'Distributor List'!$A$2:$D$77,3,0),"-")</f>
        <v>South</v>
      </c>
      <c r="D2163" s="6" t="str">
        <f>IFERROR(VLOOKUP(A2163,'Distributor List'!$A$2:$F$77,6,0),"-")</f>
        <v>Pak-2</v>
      </c>
      <c r="E2163" s="6" t="str">
        <f>IFERROR(VLOOKUP(A2163,'Distributor List'!$A$2:$D$77,4,0),"-")</f>
        <v>Distributor</v>
      </c>
      <c r="F2163" s="6" t="str">
        <f>IFERROR(VLOOKUP(H2163,'Price List'!$A$2:$H$109,8,0),"-")</f>
        <v>Medicronis</v>
      </c>
      <c r="G2163" s="6" t="str">
        <f>IFERROR(VLOOKUP(A2163,'Distributor List'!$A$2:$E$77,5,0),"-")</f>
        <v>Farhan Sheikh</v>
      </c>
      <c r="H2163" s="10" t="s">
        <v>211</v>
      </c>
      <c r="I2163" s="58">
        <v>120</v>
      </c>
      <c r="J2163" s="72">
        <v>185</v>
      </c>
      <c r="K2163" s="72">
        <v>15</v>
      </c>
      <c r="L2163" s="73">
        <f t="shared" si="971"/>
        <v>22200</v>
      </c>
      <c r="M2163" s="73">
        <f t="shared" si="973"/>
        <v>1800</v>
      </c>
      <c r="N2163" s="74">
        <v>100</v>
      </c>
      <c r="O2163" s="74">
        <f t="shared" si="984"/>
        <v>12000</v>
      </c>
      <c r="P2163" s="73">
        <f t="shared" si="980"/>
        <v>10200</v>
      </c>
      <c r="Q2163" s="75">
        <v>0</v>
      </c>
      <c r="R2163" s="73">
        <f t="shared" si="985"/>
        <v>0</v>
      </c>
      <c r="S2163" s="76" t="str">
        <f t="shared" si="974"/>
        <v>-</v>
      </c>
      <c r="T2163" s="77">
        <v>15</v>
      </c>
      <c r="U2163" s="78">
        <f t="shared" si="972"/>
        <v>170</v>
      </c>
      <c r="V2163" s="73">
        <f t="shared" si="986"/>
        <v>1800</v>
      </c>
      <c r="W2163" s="73">
        <f t="shared" si="975"/>
        <v>20400</v>
      </c>
      <c r="X2163" s="76">
        <f t="shared" si="976"/>
        <v>11.333333333333334</v>
      </c>
      <c r="Y2163" s="73">
        <f t="shared" si="977"/>
        <v>277.5</v>
      </c>
      <c r="Z2163" s="73">
        <f t="shared" si="978"/>
        <v>262.5</v>
      </c>
      <c r="AA2163" s="73">
        <f t="shared" si="981"/>
        <v>31500</v>
      </c>
      <c r="AB2163" s="73">
        <f t="shared" si="979"/>
        <v>0</v>
      </c>
      <c r="AC2163" s="73">
        <f t="shared" si="982"/>
        <v>0</v>
      </c>
      <c r="AD2163" s="73">
        <f t="shared" si="983"/>
        <v>33300</v>
      </c>
      <c r="AE2163" s="73">
        <v>0</v>
      </c>
    </row>
    <row r="2164" spans="1:31" ht="15" customHeight="1">
      <c r="A2164" s="5" t="s">
        <v>127</v>
      </c>
      <c r="B2164" s="6" t="str">
        <f>IFERROR(VLOOKUP(A2164,'Distributor List'!$A$2:$D$77,2,0),"-")</f>
        <v>SKP</v>
      </c>
      <c r="C2164" s="6" t="str">
        <f>IFERROR(VLOOKUP(A2164,'Distributor List'!$A$2:$D$77,3,0),"-")</f>
        <v>Center-1</v>
      </c>
      <c r="D2164" s="6" t="str">
        <f>IFERROR(VLOOKUP(A2164,'Distributor List'!$A$2:$F$77,6,0),"-")</f>
        <v>Pak-1</v>
      </c>
      <c r="E2164" s="6" t="str">
        <f>IFERROR(VLOOKUP(A2164,'Distributor List'!$A$2:$D$77,4,0),"-")</f>
        <v>Distributor</v>
      </c>
      <c r="F2164" s="6" t="str">
        <f>IFERROR(VLOOKUP(H2164,'Price List'!$A$2:$H$109,8,0),"-")</f>
        <v>Medicronis</v>
      </c>
      <c r="G2164" s="6" t="str">
        <f>IFERROR(VLOOKUP(A2164,'Distributor List'!$A$2:$E$77,5,0),"-")</f>
        <v>Usama Ashfaq</v>
      </c>
      <c r="H2164" s="10" t="s">
        <v>212</v>
      </c>
      <c r="I2164" s="58">
        <v>60</v>
      </c>
      <c r="J2164" s="72">
        <v>0</v>
      </c>
      <c r="K2164" s="72">
        <v>47</v>
      </c>
      <c r="L2164" s="73">
        <f t="shared" si="971"/>
        <v>0</v>
      </c>
      <c r="M2164" s="73">
        <f t="shared" si="973"/>
        <v>2820</v>
      </c>
      <c r="N2164" s="73">
        <v>0</v>
      </c>
      <c r="O2164" s="73">
        <f t="shared" si="984"/>
        <v>0</v>
      </c>
      <c r="P2164" s="73">
        <f t="shared" si="980"/>
        <v>0</v>
      </c>
      <c r="Q2164" s="73"/>
      <c r="R2164" s="73">
        <f t="shared" si="985"/>
        <v>0</v>
      </c>
      <c r="S2164" s="76" t="str">
        <f t="shared" si="974"/>
        <v>-</v>
      </c>
      <c r="T2164" s="93">
        <v>0</v>
      </c>
      <c r="U2164" s="78">
        <f t="shared" si="972"/>
        <v>0</v>
      </c>
      <c r="V2164" s="73">
        <f t="shared" si="986"/>
        <v>0</v>
      </c>
      <c r="W2164" s="73">
        <f t="shared" si="975"/>
        <v>0</v>
      </c>
      <c r="X2164" s="76" t="str">
        <f t="shared" si="976"/>
        <v>-</v>
      </c>
      <c r="Y2164" s="73">
        <f t="shared" si="977"/>
        <v>0</v>
      </c>
      <c r="Z2164" s="73">
        <f t="shared" si="978"/>
        <v>0</v>
      </c>
      <c r="AA2164" s="73">
        <f t="shared" si="981"/>
        <v>0</v>
      </c>
      <c r="AB2164" s="73">
        <f t="shared" si="979"/>
        <v>47</v>
      </c>
      <c r="AC2164" s="73">
        <f t="shared" si="982"/>
        <v>2820</v>
      </c>
      <c r="AD2164" s="73">
        <f t="shared" si="983"/>
        <v>0</v>
      </c>
      <c r="AE2164" s="73">
        <v>0</v>
      </c>
    </row>
    <row r="2165" spans="1:31" ht="15" customHeight="1">
      <c r="A2165" s="5" t="s">
        <v>127</v>
      </c>
      <c r="B2165" s="6" t="str">
        <f>IFERROR(VLOOKUP(A2165,'Distributor List'!$A$2:$D$77,2,0),"-")</f>
        <v>SKP</v>
      </c>
      <c r="C2165" s="6" t="str">
        <f>IFERROR(VLOOKUP(A2165,'Distributor List'!$A$2:$D$77,3,0),"-")</f>
        <v>Center-1</v>
      </c>
      <c r="D2165" s="6" t="str">
        <f>IFERROR(VLOOKUP(A2165,'Distributor List'!$A$2:$F$77,6,0),"-")</f>
        <v>Pak-1</v>
      </c>
      <c r="E2165" s="6" t="str">
        <f>IFERROR(VLOOKUP(A2165,'Distributor List'!$A$2:$D$77,4,0),"-")</f>
        <v>Distributor</v>
      </c>
      <c r="F2165" s="6" t="str">
        <f>IFERROR(VLOOKUP(H2165,'Price List'!$A$2:$H$109,8,0),"-")</f>
        <v>Medicronis</v>
      </c>
      <c r="G2165" s="6" t="str">
        <f>IFERROR(VLOOKUP(A2165,'Distributor List'!$A$2:$E$77,5,0),"-")</f>
        <v>Usama Ashfaq</v>
      </c>
      <c r="H2165" s="10" t="s">
        <v>11</v>
      </c>
      <c r="I2165" s="58">
        <v>80</v>
      </c>
      <c r="J2165" s="72">
        <v>0</v>
      </c>
      <c r="K2165" s="72">
        <v>228</v>
      </c>
      <c r="L2165" s="73">
        <f t="shared" si="971"/>
        <v>0</v>
      </c>
      <c r="M2165" s="73">
        <f t="shared" si="973"/>
        <v>18240</v>
      </c>
      <c r="N2165" s="73">
        <v>0</v>
      </c>
      <c r="O2165" s="73">
        <f t="shared" si="984"/>
        <v>0</v>
      </c>
      <c r="P2165" s="73">
        <f t="shared" si="980"/>
        <v>0</v>
      </c>
      <c r="Q2165" s="73"/>
      <c r="R2165" s="73">
        <f t="shared" si="985"/>
        <v>0</v>
      </c>
      <c r="S2165" s="76" t="str">
        <f t="shared" si="974"/>
        <v>-</v>
      </c>
      <c r="T2165" s="93">
        <v>0</v>
      </c>
      <c r="U2165" s="78">
        <f t="shared" si="972"/>
        <v>0</v>
      </c>
      <c r="V2165" s="73">
        <f t="shared" si="986"/>
        <v>0</v>
      </c>
      <c r="W2165" s="73">
        <f t="shared" si="975"/>
        <v>0</v>
      </c>
      <c r="X2165" s="76" t="str">
        <f t="shared" si="976"/>
        <v>-</v>
      </c>
      <c r="Y2165" s="73">
        <f t="shared" si="977"/>
        <v>0</v>
      </c>
      <c r="Z2165" s="73">
        <f t="shared" si="978"/>
        <v>0</v>
      </c>
      <c r="AA2165" s="73">
        <f t="shared" si="981"/>
        <v>0</v>
      </c>
      <c r="AB2165" s="73">
        <f t="shared" si="979"/>
        <v>228</v>
      </c>
      <c r="AC2165" s="73">
        <f t="shared" si="982"/>
        <v>18240</v>
      </c>
      <c r="AD2165" s="73">
        <f t="shared" si="983"/>
        <v>0</v>
      </c>
      <c r="AE2165" s="73">
        <v>0</v>
      </c>
    </row>
    <row r="2166" spans="1:31" ht="15" customHeight="1">
      <c r="A2166" s="5" t="s">
        <v>127</v>
      </c>
      <c r="B2166" s="6" t="str">
        <f>IFERROR(VLOOKUP(A2166,'Distributor List'!$A$2:$D$77,2,0),"-")</f>
        <v>SKP</v>
      </c>
      <c r="C2166" s="6" t="str">
        <f>IFERROR(VLOOKUP(A2166,'Distributor List'!$A$2:$D$77,3,0),"-")</f>
        <v>Center-1</v>
      </c>
      <c r="D2166" s="6" t="str">
        <f>IFERROR(VLOOKUP(A2166,'Distributor List'!$A$2:$F$77,6,0),"-")</f>
        <v>Pak-1</v>
      </c>
      <c r="E2166" s="6" t="str">
        <f>IFERROR(VLOOKUP(A2166,'Distributor List'!$A$2:$D$77,4,0),"-")</f>
        <v>Distributor</v>
      </c>
      <c r="F2166" s="6" t="str">
        <f>IFERROR(VLOOKUP(H2166,'Price List'!$A$2:$H$109,8,0),"-")</f>
        <v>Medicronis</v>
      </c>
      <c r="G2166" s="6" t="str">
        <f>IFERROR(VLOOKUP(A2166,'Distributor List'!$A$2:$E$77,5,0),"-")</f>
        <v>Usama Ashfaq</v>
      </c>
      <c r="H2166" s="10" t="s">
        <v>143</v>
      </c>
      <c r="I2166" s="58">
        <v>105</v>
      </c>
      <c r="J2166" s="72">
        <v>100</v>
      </c>
      <c r="K2166" s="72">
        <v>160</v>
      </c>
      <c r="L2166" s="73">
        <f t="shared" si="971"/>
        <v>10500</v>
      </c>
      <c r="M2166" s="73">
        <f t="shared" si="973"/>
        <v>16800</v>
      </c>
      <c r="N2166" s="73">
        <v>100</v>
      </c>
      <c r="O2166" s="73">
        <f t="shared" si="984"/>
        <v>10500</v>
      </c>
      <c r="P2166" s="73">
        <f t="shared" si="980"/>
        <v>0</v>
      </c>
      <c r="Q2166" s="73"/>
      <c r="R2166" s="73">
        <f t="shared" si="985"/>
        <v>0</v>
      </c>
      <c r="S2166" s="76" t="str">
        <f t="shared" si="974"/>
        <v>-</v>
      </c>
      <c r="T2166" s="93">
        <v>0</v>
      </c>
      <c r="U2166" s="78">
        <f t="shared" si="972"/>
        <v>100</v>
      </c>
      <c r="V2166" s="73">
        <f t="shared" si="986"/>
        <v>0</v>
      </c>
      <c r="W2166" s="73">
        <f t="shared" si="975"/>
        <v>10500</v>
      </c>
      <c r="X2166" s="76" t="str">
        <f t="shared" si="976"/>
        <v>-</v>
      </c>
      <c r="Y2166" s="73">
        <f t="shared" si="977"/>
        <v>150</v>
      </c>
      <c r="Z2166" s="73">
        <f t="shared" si="978"/>
        <v>0</v>
      </c>
      <c r="AA2166" s="73">
        <f t="shared" si="981"/>
        <v>0</v>
      </c>
      <c r="AB2166" s="73">
        <f t="shared" si="979"/>
        <v>10</v>
      </c>
      <c r="AC2166" s="73">
        <f t="shared" si="982"/>
        <v>1050</v>
      </c>
      <c r="AD2166" s="73">
        <f t="shared" si="983"/>
        <v>15750</v>
      </c>
      <c r="AE2166" s="73">
        <v>0</v>
      </c>
    </row>
    <row r="2167" spans="1:31" ht="15" customHeight="1">
      <c r="A2167" s="5" t="s">
        <v>127</v>
      </c>
      <c r="B2167" s="6" t="str">
        <f>IFERROR(VLOOKUP(A2167,'Distributor List'!$A$2:$D$77,2,0),"-")</f>
        <v>SKP</v>
      </c>
      <c r="C2167" s="6" t="str">
        <f>IFERROR(VLOOKUP(A2167,'Distributor List'!$A$2:$D$77,3,0),"-")</f>
        <v>Center-1</v>
      </c>
      <c r="D2167" s="6" t="str">
        <f>IFERROR(VLOOKUP(A2167,'Distributor List'!$A$2:$F$77,6,0),"-")</f>
        <v>Pak-1</v>
      </c>
      <c r="E2167" s="6" t="str">
        <f>IFERROR(VLOOKUP(A2167,'Distributor List'!$A$2:$D$77,4,0),"-")</f>
        <v>Distributor</v>
      </c>
      <c r="F2167" s="6" t="str">
        <f>IFERROR(VLOOKUP(H2167,'Price List'!$A$2:$H$109,8,0),"-")</f>
        <v>Transformer</v>
      </c>
      <c r="G2167" s="6" t="str">
        <f>IFERROR(VLOOKUP(A2167,'Distributor List'!$A$2:$E$77,5,0),"-")</f>
        <v>Usama Ashfaq</v>
      </c>
      <c r="H2167" s="10" t="s">
        <v>178</v>
      </c>
      <c r="I2167" s="58">
        <v>391</v>
      </c>
      <c r="J2167" s="72">
        <v>0</v>
      </c>
      <c r="K2167" s="72">
        <v>0</v>
      </c>
      <c r="L2167" s="73">
        <f t="shared" si="971"/>
        <v>0</v>
      </c>
      <c r="M2167" s="73">
        <f t="shared" si="973"/>
        <v>0</v>
      </c>
      <c r="N2167" s="73">
        <v>0</v>
      </c>
      <c r="O2167" s="73">
        <f t="shared" si="984"/>
        <v>0</v>
      </c>
      <c r="P2167" s="73">
        <f t="shared" si="980"/>
        <v>0</v>
      </c>
      <c r="Q2167" s="73"/>
      <c r="R2167" s="73">
        <f t="shared" si="985"/>
        <v>0</v>
      </c>
      <c r="S2167" s="76" t="str">
        <f t="shared" si="974"/>
        <v>-</v>
      </c>
      <c r="T2167" s="93">
        <v>0</v>
      </c>
      <c r="U2167" s="78">
        <f t="shared" si="972"/>
        <v>0</v>
      </c>
      <c r="V2167" s="73">
        <f t="shared" si="986"/>
        <v>0</v>
      </c>
      <c r="W2167" s="73">
        <f t="shared" si="975"/>
        <v>0</v>
      </c>
      <c r="X2167" s="76" t="str">
        <f t="shared" si="976"/>
        <v>-</v>
      </c>
      <c r="Y2167" s="73">
        <f t="shared" si="977"/>
        <v>0</v>
      </c>
      <c r="Z2167" s="73">
        <f t="shared" si="978"/>
        <v>0</v>
      </c>
      <c r="AA2167" s="73">
        <f t="shared" si="981"/>
        <v>0</v>
      </c>
      <c r="AB2167" s="73">
        <f t="shared" si="979"/>
        <v>0</v>
      </c>
      <c r="AC2167" s="73">
        <f t="shared" si="982"/>
        <v>0</v>
      </c>
      <c r="AD2167" s="73">
        <f t="shared" si="983"/>
        <v>0</v>
      </c>
      <c r="AE2167" s="73">
        <v>0</v>
      </c>
    </row>
    <row r="2168" spans="1:31" ht="15" customHeight="1">
      <c r="A2168" s="5" t="s">
        <v>127</v>
      </c>
      <c r="B2168" s="6" t="str">
        <f>IFERROR(VLOOKUP(A2168,'Distributor List'!$A$2:$D$77,2,0),"-")</f>
        <v>SKP</v>
      </c>
      <c r="C2168" s="6" t="str">
        <f>IFERROR(VLOOKUP(A2168,'Distributor List'!$A$2:$D$77,3,0),"-")</f>
        <v>Center-1</v>
      </c>
      <c r="D2168" s="6" t="str">
        <f>IFERROR(VLOOKUP(A2168,'Distributor List'!$A$2:$F$77,6,0),"-")</f>
        <v>Pak-1</v>
      </c>
      <c r="E2168" s="6" t="str">
        <f>IFERROR(VLOOKUP(A2168,'Distributor List'!$A$2:$D$77,4,0),"-")</f>
        <v>Distributor</v>
      </c>
      <c r="F2168" s="6" t="str">
        <f>IFERROR(VLOOKUP(H2168,'Price List'!$A$2:$H$109,8,0),"-")</f>
        <v>Transformer</v>
      </c>
      <c r="G2168" s="6" t="str">
        <f>IFERROR(VLOOKUP(A2168,'Distributor List'!$A$2:$E$77,5,0),"-")</f>
        <v>Usama Ashfaq</v>
      </c>
      <c r="H2168" s="10" t="s">
        <v>179</v>
      </c>
      <c r="I2168" s="58">
        <v>616.25</v>
      </c>
      <c r="J2168" s="72">
        <v>0</v>
      </c>
      <c r="K2168" s="72">
        <v>0</v>
      </c>
      <c r="L2168" s="73">
        <f t="shared" si="971"/>
        <v>0</v>
      </c>
      <c r="M2168" s="73">
        <f t="shared" si="973"/>
        <v>0</v>
      </c>
      <c r="N2168" s="73">
        <v>0</v>
      </c>
      <c r="O2168" s="73">
        <f t="shared" si="984"/>
        <v>0</v>
      </c>
      <c r="P2168" s="73">
        <f t="shared" si="980"/>
        <v>0</v>
      </c>
      <c r="Q2168" s="73"/>
      <c r="R2168" s="73">
        <f t="shared" si="985"/>
        <v>0</v>
      </c>
      <c r="S2168" s="76" t="str">
        <f t="shared" si="974"/>
        <v>-</v>
      </c>
      <c r="T2168" s="93">
        <v>0</v>
      </c>
      <c r="U2168" s="78">
        <f t="shared" si="972"/>
        <v>0</v>
      </c>
      <c r="V2168" s="73">
        <f t="shared" si="986"/>
        <v>0</v>
      </c>
      <c r="W2168" s="73">
        <f t="shared" si="975"/>
        <v>0</v>
      </c>
      <c r="X2168" s="76" t="str">
        <f t="shared" si="976"/>
        <v>-</v>
      </c>
      <c r="Y2168" s="73">
        <f t="shared" si="977"/>
        <v>0</v>
      </c>
      <c r="Z2168" s="73">
        <f t="shared" si="978"/>
        <v>0</v>
      </c>
      <c r="AA2168" s="73">
        <f t="shared" si="981"/>
        <v>0</v>
      </c>
      <c r="AB2168" s="73">
        <f t="shared" si="979"/>
        <v>0</v>
      </c>
      <c r="AC2168" s="73">
        <f t="shared" si="982"/>
        <v>0</v>
      </c>
      <c r="AD2168" s="73">
        <f t="shared" si="983"/>
        <v>0</v>
      </c>
      <c r="AE2168" s="73">
        <v>0</v>
      </c>
    </row>
    <row r="2169" spans="1:31" ht="15" customHeight="1">
      <c r="A2169" s="5" t="s">
        <v>127</v>
      </c>
      <c r="B2169" s="6" t="str">
        <f>IFERROR(VLOOKUP(A2169,'Distributor List'!$A$2:$D$77,2,0),"-")</f>
        <v>SKP</v>
      </c>
      <c r="C2169" s="6" t="str">
        <f>IFERROR(VLOOKUP(A2169,'Distributor List'!$A$2:$D$77,3,0),"-")</f>
        <v>Center-1</v>
      </c>
      <c r="D2169" s="6" t="str">
        <f>IFERROR(VLOOKUP(A2169,'Distributor List'!$A$2:$F$77,6,0),"-")</f>
        <v>Pak-1</v>
      </c>
      <c r="E2169" s="6" t="str">
        <f>IFERROR(VLOOKUP(A2169,'Distributor List'!$A$2:$D$77,4,0),"-")</f>
        <v>Distributor</v>
      </c>
      <c r="F2169" s="6" t="str">
        <f>IFERROR(VLOOKUP(H2169,'Price List'!$A$2:$H$109,8,0),"-")</f>
        <v>Medicronis</v>
      </c>
      <c r="G2169" s="6" t="str">
        <f>IFERROR(VLOOKUP(A2169,'Distributor List'!$A$2:$E$77,5,0),"-")</f>
        <v>Usama Ashfaq</v>
      </c>
      <c r="H2169" s="10" t="s">
        <v>180</v>
      </c>
      <c r="I2169" s="58">
        <v>270</v>
      </c>
      <c r="J2169" s="72">
        <v>0</v>
      </c>
      <c r="K2169" s="72">
        <v>62</v>
      </c>
      <c r="L2169" s="73">
        <f t="shared" si="971"/>
        <v>0</v>
      </c>
      <c r="M2169" s="73">
        <f t="shared" si="973"/>
        <v>16740</v>
      </c>
      <c r="N2169" s="73">
        <v>0</v>
      </c>
      <c r="O2169" s="73">
        <f t="shared" si="984"/>
        <v>0</v>
      </c>
      <c r="P2169" s="73">
        <f t="shared" si="980"/>
        <v>0</v>
      </c>
      <c r="Q2169" s="73"/>
      <c r="R2169" s="73">
        <f t="shared" si="985"/>
        <v>0</v>
      </c>
      <c r="S2169" s="76" t="str">
        <f t="shared" si="974"/>
        <v>-</v>
      </c>
      <c r="T2169" s="93">
        <v>0</v>
      </c>
      <c r="U2169" s="78">
        <f t="shared" si="972"/>
        <v>0</v>
      </c>
      <c r="V2169" s="73">
        <f t="shared" si="986"/>
        <v>0</v>
      </c>
      <c r="W2169" s="73">
        <f t="shared" si="975"/>
        <v>0</v>
      </c>
      <c r="X2169" s="76" t="str">
        <f t="shared" si="976"/>
        <v>-</v>
      </c>
      <c r="Y2169" s="73">
        <f t="shared" si="977"/>
        <v>0</v>
      </c>
      <c r="Z2169" s="73">
        <f t="shared" si="978"/>
        <v>0</v>
      </c>
      <c r="AA2169" s="73">
        <f t="shared" si="981"/>
        <v>0</v>
      </c>
      <c r="AB2169" s="73">
        <f t="shared" si="979"/>
        <v>62</v>
      </c>
      <c r="AC2169" s="73">
        <f t="shared" si="982"/>
        <v>16740</v>
      </c>
      <c r="AD2169" s="73">
        <f t="shared" si="983"/>
        <v>0</v>
      </c>
      <c r="AE2169" s="73">
        <v>0</v>
      </c>
    </row>
    <row r="2170" spans="1:31" ht="15" customHeight="1">
      <c r="A2170" s="5" t="s">
        <v>127</v>
      </c>
      <c r="B2170" s="6" t="str">
        <f>IFERROR(VLOOKUP(A2170,'Distributor List'!$A$2:$D$77,2,0),"-")</f>
        <v>SKP</v>
      </c>
      <c r="C2170" s="6" t="str">
        <f>IFERROR(VLOOKUP(A2170,'Distributor List'!$A$2:$D$77,3,0),"-")</f>
        <v>Center-1</v>
      </c>
      <c r="D2170" s="6" t="str">
        <f>IFERROR(VLOOKUP(A2170,'Distributor List'!$A$2:$F$77,6,0),"-")</f>
        <v>Pak-1</v>
      </c>
      <c r="E2170" s="6" t="str">
        <f>IFERROR(VLOOKUP(A2170,'Distributor List'!$A$2:$D$77,4,0),"-")</f>
        <v>Distributor</v>
      </c>
      <c r="F2170" s="6" t="str">
        <f>IFERROR(VLOOKUP(H2170,'Price List'!$A$2:$H$109,8,0),"-")</f>
        <v>Medicronis</v>
      </c>
      <c r="G2170" s="6" t="str">
        <f>IFERROR(VLOOKUP(A2170,'Distributor List'!$A$2:$E$77,5,0),"-")</f>
        <v>Usama Ashfaq</v>
      </c>
      <c r="H2170" s="10" t="s">
        <v>181</v>
      </c>
      <c r="I2170" s="58">
        <v>670</v>
      </c>
      <c r="J2170" s="72">
        <v>0</v>
      </c>
      <c r="K2170" s="72">
        <v>27</v>
      </c>
      <c r="L2170" s="73">
        <f t="shared" si="971"/>
        <v>0</v>
      </c>
      <c r="M2170" s="73">
        <f t="shared" si="973"/>
        <v>18090</v>
      </c>
      <c r="N2170" s="73">
        <v>0</v>
      </c>
      <c r="O2170" s="73">
        <f t="shared" si="984"/>
        <v>0</v>
      </c>
      <c r="P2170" s="73">
        <f t="shared" si="980"/>
        <v>0</v>
      </c>
      <c r="Q2170" s="73"/>
      <c r="R2170" s="73">
        <f t="shared" si="985"/>
        <v>0</v>
      </c>
      <c r="S2170" s="76" t="str">
        <f t="shared" si="974"/>
        <v>-</v>
      </c>
      <c r="T2170" s="93">
        <v>0</v>
      </c>
      <c r="U2170" s="78">
        <f t="shared" si="972"/>
        <v>0</v>
      </c>
      <c r="V2170" s="73">
        <f t="shared" si="986"/>
        <v>0</v>
      </c>
      <c r="W2170" s="73">
        <f t="shared" si="975"/>
        <v>0</v>
      </c>
      <c r="X2170" s="76" t="str">
        <f t="shared" si="976"/>
        <v>-</v>
      </c>
      <c r="Y2170" s="73">
        <f t="shared" si="977"/>
        <v>0</v>
      </c>
      <c r="Z2170" s="73">
        <f t="shared" si="978"/>
        <v>0</v>
      </c>
      <c r="AA2170" s="73">
        <f t="shared" si="981"/>
        <v>0</v>
      </c>
      <c r="AB2170" s="73">
        <f t="shared" si="979"/>
        <v>27</v>
      </c>
      <c r="AC2170" s="73">
        <f t="shared" si="982"/>
        <v>18090</v>
      </c>
      <c r="AD2170" s="73">
        <f t="shared" si="983"/>
        <v>0</v>
      </c>
      <c r="AE2170" s="73">
        <v>0</v>
      </c>
    </row>
    <row r="2171" spans="1:31" ht="15" customHeight="1">
      <c r="A2171" s="5" t="s">
        <v>127</v>
      </c>
      <c r="B2171" s="6" t="str">
        <f>IFERROR(VLOOKUP(A2171,'Distributor List'!$A$2:$D$77,2,0),"-")</f>
        <v>SKP</v>
      </c>
      <c r="C2171" s="6" t="str">
        <f>IFERROR(VLOOKUP(A2171,'Distributor List'!$A$2:$D$77,3,0),"-")</f>
        <v>Center-1</v>
      </c>
      <c r="D2171" s="6" t="str">
        <f>IFERROR(VLOOKUP(A2171,'Distributor List'!$A$2:$F$77,6,0),"-")</f>
        <v>Pak-1</v>
      </c>
      <c r="E2171" s="6" t="str">
        <f>IFERROR(VLOOKUP(A2171,'Distributor List'!$A$2:$D$77,4,0),"-")</f>
        <v>Distributor</v>
      </c>
      <c r="F2171" s="6" t="str">
        <f>IFERROR(VLOOKUP(H2171,'Price List'!$A$2:$H$109,8,0),"-")</f>
        <v>Medicronis</v>
      </c>
      <c r="G2171" s="6" t="str">
        <f>IFERROR(VLOOKUP(A2171,'Distributor List'!$A$2:$E$77,5,0),"-")</f>
        <v>Usama Ashfaq</v>
      </c>
      <c r="H2171" s="10" t="s">
        <v>182</v>
      </c>
      <c r="I2171" s="58">
        <v>58</v>
      </c>
      <c r="J2171" s="72">
        <v>0</v>
      </c>
      <c r="K2171" s="72">
        <v>102</v>
      </c>
      <c r="L2171" s="73">
        <f t="shared" si="971"/>
        <v>0</v>
      </c>
      <c r="M2171" s="73">
        <f t="shared" si="973"/>
        <v>5916</v>
      </c>
      <c r="N2171" s="73">
        <v>0</v>
      </c>
      <c r="O2171" s="73">
        <f t="shared" si="984"/>
        <v>0</v>
      </c>
      <c r="P2171" s="73">
        <f t="shared" si="980"/>
        <v>0</v>
      </c>
      <c r="Q2171" s="73"/>
      <c r="R2171" s="73">
        <f t="shared" si="985"/>
        <v>0</v>
      </c>
      <c r="S2171" s="76" t="str">
        <f t="shared" si="974"/>
        <v>-</v>
      </c>
      <c r="T2171" s="93">
        <v>0</v>
      </c>
      <c r="U2171" s="78">
        <f t="shared" si="972"/>
        <v>0</v>
      </c>
      <c r="V2171" s="73">
        <f t="shared" si="986"/>
        <v>0</v>
      </c>
      <c r="W2171" s="73">
        <f t="shared" si="975"/>
        <v>0</v>
      </c>
      <c r="X2171" s="76" t="str">
        <f t="shared" si="976"/>
        <v>-</v>
      </c>
      <c r="Y2171" s="73">
        <f t="shared" si="977"/>
        <v>0</v>
      </c>
      <c r="Z2171" s="73">
        <f t="shared" si="978"/>
        <v>0</v>
      </c>
      <c r="AA2171" s="73">
        <f t="shared" si="981"/>
        <v>0</v>
      </c>
      <c r="AB2171" s="73">
        <f t="shared" si="979"/>
        <v>102</v>
      </c>
      <c r="AC2171" s="73">
        <f t="shared" si="982"/>
        <v>5916</v>
      </c>
      <c r="AD2171" s="73">
        <f t="shared" si="983"/>
        <v>0</v>
      </c>
      <c r="AE2171" s="73">
        <v>0</v>
      </c>
    </row>
    <row r="2172" spans="1:31" ht="15" customHeight="1">
      <c r="A2172" s="5" t="s">
        <v>127</v>
      </c>
      <c r="B2172" s="6" t="str">
        <f>IFERROR(VLOOKUP(A2172,'Distributor List'!$A$2:$D$77,2,0),"-")</f>
        <v>SKP</v>
      </c>
      <c r="C2172" s="6" t="str">
        <f>IFERROR(VLOOKUP(A2172,'Distributor List'!$A$2:$D$77,3,0),"-")</f>
        <v>Center-1</v>
      </c>
      <c r="D2172" s="6" t="str">
        <f>IFERROR(VLOOKUP(A2172,'Distributor List'!$A$2:$F$77,6,0),"-")</f>
        <v>Pak-1</v>
      </c>
      <c r="E2172" s="6" t="str">
        <f>IFERROR(VLOOKUP(A2172,'Distributor List'!$A$2:$D$77,4,0),"-")</f>
        <v>Distributor</v>
      </c>
      <c r="F2172" s="6" t="str">
        <f>IFERROR(VLOOKUP(H2172,'Price List'!$A$2:$H$109,8,0),"-")</f>
        <v>Medicronis</v>
      </c>
      <c r="G2172" s="6" t="str">
        <f>IFERROR(VLOOKUP(A2172,'Distributor List'!$A$2:$E$77,5,0),"-")</f>
        <v>Usama Ashfaq</v>
      </c>
      <c r="H2172" s="10" t="s">
        <v>183</v>
      </c>
      <c r="I2172" s="58">
        <v>72</v>
      </c>
      <c r="J2172" s="72">
        <v>0</v>
      </c>
      <c r="K2172" s="72">
        <v>50</v>
      </c>
      <c r="L2172" s="73">
        <f t="shared" si="971"/>
        <v>0</v>
      </c>
      <c r="M2172" s="73">
        <f t="shared" si="973"/>
        <v>3600</v>
      </c>
      <c r="N2172" s="73">
        <v>0</v>
      </c>
      <c r="O2172" s="73">
        <f t="shared" si="984"/>
        <v>0</v>
      </c>
      <c r="P2172" s="73">
        <f t="shared" si="980"/>
        <v>0</v>
      </c>
      <c r="Q2172" s="73"/>
      <c r="R2172" s="73">
        <f t="shared" si="985"/>
        <v>0</v>
      </c>
      <c r="S2172" s="76" t="str">
        <f t="shared" si="974"/>
        <v>-</v>
      </c>
      <c r="T2172" s="93">
        <v>0</v>
      </c>
      <c r="U2172" s="78">
        <f t="shared" si="972"/>
        <v>0</v>
      </c>
      <c r="V2172" s="73">
        <f t="shared" si="986"/>
        <v>0</v>
      </c>
      <c r="W2172" s="73">
        <f t="shared" si="975"/>
        <v>0</v>
      </c>
      <c r="X2172" s="76" t="str">
        <f t="shared" si="976"/>
        <v>-</v>
      </c>
      <c r="Y2172" s="73">
        <f t="shared" si="977"/>
        <v>0</v>
      </c>
      <c r="Z2172" s="73">
        <f t="shared" si="978"/>
        <v>0</v>
      </c>
      <c r="AA2172" s="73">
        <f t="shared" si="981"/>
        <v>0</v>
      </c>
      <c r="AB2172" s="73">
        <f t="shared" si="979"/>
        <v>50</v>
      </c>
      <c r="AC2172" s="73">
        <f t="shared" si="982"/>
        <v>3600</v>
      </c>
      <c r="AD2172" s="73">
        <f t="shared" si="983"/>
        <v>0</v>
      </c>
      <c r="AE2172" s="73">
        <v>0</v>
      </c>
    </row>
    <row r="2173" spans="1:31" ht="15" customHeight="1">
      <c r="A2173" s="5" t="s">
        <v>127</v>
      </c>
      <c r="B2173" s="6" t="str">
        <f>IFERROR(VLOOKUP(A2173,'Distributor List'!$A$2:$D$77,2,0),"-")</f>
        <v>SKP</v>
      </c>
      <c r="C2173" s="6" t="str">
        <f>IFERROR(VLOOKUP(A2173,'Distributor List'!$A$2:$D$77,3,0),"-")</f>
        <v>Center-1</v>
      </c>
      <c r="D2173" s="6" t="str">
        <f>IFERROR(VLOOKUP(A2173,'Distributor List'!$A$2:$F$77,6,0),"-")</f>
        <v>Pak-1</v>
      </c>
      <c r="E2173" s="6" t="str">
        <f>IFERROR(VLOOKUP(A2173,'Distributor List'!$A$2:$D$77,4,0),"-")</f>
        <v>Distributor</v>
      </c>
      <c r="F2173" s="6" t="str">
        <f>IFERROR(VLOOKUP(H2173,'Price List'!$A$2:$H$109,8,0),"-")</f>
        <v>Medicronis</v>
      </c>
      <c r="G2173" s="6" t="str">
        <f>IFERROR(VLOOKUP(A2173,'Distributor List'!$A$2:$E$77,5,0),"-")</f>
        <v>Usama Ashfaq</v>
      </c>
      <c r="H2173" s="10" t="s">
        <v>184</v>
      </c>
      <c r="I2173" s="58">
        <v>112</v>
      </c>
      <c r="J2173" s="72">
        <v>0</v>
      </c>
      <c r="K2173" s="72">
        <v>86</v>
      </c>
      <c r="L2173" s="73">
        <f t="shared" si="971"/>
        <v>0</v>
      </c>
      <c r="M2173" s="73">
        <f t="shared" si="973"/>
        <v>9632</v>
      </c>
      <c r="N2173" s="73">
        <v>0</v>
      </c>
      <c r="O2173" s="73">
        <f t="shared" si="984"/>
        <v>0</v>
      </c>
      <c r="P2173" s="73">
        <f t="shared" si="980"/>
        <v>0</v>
      </c>
      <c r="Q2173" s="73"/>
      <c r="R2173" s="73">
        <f t="shared" si="985"/>
        <v>0</v>
      </c>
      <c r="S2173" s="76" t="str">
        <f t="shared" si="974"/>
        <v>-</v>
      </c>
      <c r="T2173" s="93">
        <v>0</v>
      </c>
      <c r="U2173" s="78">
        <f t="shared" si="972"/>
        <v>0</v>
      </c>
      <c r="V2173" s="73">
        <f t="shared" si="986"/>
        <v>0</v>
      </c>
      <c r="W2173" s="73">
        <f t="shared" si="975"/>
        <v>0</v>
      </c>
      <c r="X2173" s="76" t="str">
        <f t="shared" si="976"/>
        <v>-</v>
      </c>
      <c r="Y2173" s="73">
        <f t="shared" si="977"/>
        <v>0</v>
      </c>
      <c r="Z2173" s="73">
        <f t="shared" si="978"/>
        <v>0</v>
      </c>
      <c r="AA2173" s="73">
        <f t="shared" si="981"/>
        <v>0</v>
      </c>
      <c r="AB2173" s="73">
        <f t="shared" si="979"/>
        <v>86</v>
      </c>
      <c r="AC2173" s="73">
        <f t="shared" si="982"/>
        <v>9632</v>
      </c>
      <c r="AD2173" s="73">
        <f t="shared" si="983"/>
        <v>0</v>
      </c>
      <c r="AE2173" s="73">
        <v>0</v>
      </c>
    </row>
    <row r="2174" spans="1:31" ht="15" customHeight="1">
      <c r="A2174" s="5" t="s">
        <v>127</v>
      </c>
      <c r="B2174" s="6" t="str">
        <f>IFERROR(VLOOKUP(A2174,'Distributor List'!$A$2:$D$77,2,0),"-")</f>
        <v>SKP</v>
      </c>
      <c r="C2174" s="6" t="str">
        <f>IFERROR(VLOOKUP(A2174,'Distributor List'!$A$2:$D$77,3,0),"-")</f>
        <v>Center-1</v>
      </c>
      <c r="D2174" s="6" t="str">
        <f>IFERROR(VLOOKUP(A2174,'Distributor List'!$A$2:$F$77,6,0),"-")</f>
        <v>Pak-1</v>
      </c>
      <c r="E2174" s="6" t="str">
        <f>IFERROR(VLOOKUP(A2174,'Distributor List'!$A$2:$D$77,4,0),"-")</f>
        <v>Distributor</v>
      </c>
      <c r="F2174" s="6" t="str">
        <f>IFERROR(VLOOKUP(H2174,'Price List'!$A$2:$H$109,8,0),"-")</f>
        <v>Medicronis</v>
      </c>
      <c r="G2174" s="6" t="str">
        <f>IFERROR(VLOOKUP(A2174,'Distributor List'!$A$2:$E$77,5,0),"-")</f>
        <v>Usama Ashfaq</v>
      </c>
      <c r="H2174" s="10" t="s">
        <v>185</v>
      </c>
      <c r="I2174" s="58">
        <v>140</v>
      </c>
      <c r="J2174" s="72">
        <v>0</v>
      </c>
      <c r="K2174" s="72">
        <v>1</v>
      </c>
      <c r="L2174" s="73">
        <f t="shared" si="971"/>
        <v>0</v>
      </c>
      <c r="M2174" s="73">
        <f t="shared" si="973"/>
        <v>140</v>
      </c>
      <c r="N2174" s="73">
        <v>0</v>
      </c>
      <c r="O2174" s="73">
        <f t="shared" si="984"/>
        <v>0</v>
      </c>
      <c r="P2174" s="73">
        <f t="shared" si="980"/>
        <v>0</v>
      </c>
      <c r="Q2174" s="73"/>
      <c r="R2174" s="73">
        <f t="shared" si="985"/>
        <v>0</v>
      </c>
      <c r="S2174" s="76" t="str">
        <f t="shared" si="974"/>
        <v>-</v>
      </c>
      <c r="T2174" s="93">
        <v>0</v>
      </c>
      <c r="U2174" s="78">
        <f t="shared" si="972"/>
        <v>0</v>
      </c>
      <c r="V2174" s="73">
        <f t="shared" si="986"/>
        <v>0</v>
      </c>
      <c r="W2174" s="73">
        <f t="shared" si="975"/>
        <v>0</v>
      </c>
      <c r="X2174" s="76" t="str">
        <f t="shared" si="976"/>
        <v>-</v>
      </c>
      <c r="Y2174" s="73">
        <f t="shared" si="977"/>
        <v>0</v>
      </c>
      <c r="Z2174" s="73">
        <f t="shared" si="978"/>
        <v>0</v>
      </c>
      <c r="AA2174" s="73">
        <f t="shared" si="981"/>
        <v>0</v>
      </c>
      <c r="AB2174" s="73">
        <f t="shared" si="979"/>
        <v>1</v>
      </c>
      <c r="AC2174" s="73">
        <f t="shared" si="982"/>
        <v>140</v>
      </c>
      <c r="AD2174" s="73">
        <f t="shared" si="983"/>
        <v>0</v>
      </c>
      <c r="AE2174" s="73">
        <v>0</v>
      </c>
    </row>
    <row r="2175" spans="1:31" ht="15" customHeight="1">
      <c r="A2175" s="5" t="s">
        <v>127</v>
      </c>
      <c r="B2175" s="6" t="str">
        <f>IFERROR(VLOOKUP(A2175,'Distributor List'!$A$2:$D$77,2,0),"-")</f>
        <v>SKP</v>
      </c>
      <c r="C2175" s="6" t="str">
        <f>IFERROR(VLOOKUP(A2175,'Distributor List'!$A$2:$D$77,3,0),"-")</f>
        <v>Center-1</v>
      </c>
      <c r="D2175" s="6" t="str">
        <f>IFERROR(VLOOKUP(A2175,'Distributor List'!$A$2:$F$77,6,0),"-")</f>
        <v>Pak-1</v>
      </c>
      <c r="E2175" s="6" t="str">
        <f>IFERROR(VLOOKUP(A2175,'Distributor List'!$A$2:$D$77,4,0),"-")</f>
        <v>Distributor</v>
      </c>
      <c r="F2175" s="6" t="str">
        <f>IFERROR(VLOOKUP(H2175,'Price List'!$A$2:$H$109,8,0),"-")</f>
        <v>Medicronis</v>
      </c>
      <c r="G2175" s="6" t="str">
        <f>IFERROR(VLOOKUP(A2175,'Distributor List'!$A$2:$E$77,5,0),"-")</f>
        <v>Usama Ashfaq</v>
      </c>
      <c r="H2175" s="10" t="s">
        <v>186</v>
      </c>
      <c r="I2175" s="58">
        <v>199</v>
      </c>
      <c r="J2175" s="72">
        <v>0</v>
      </c>
      <c r="K2175" s="72">
        <v>56</v>
      </c>
      <c r="L2175" s="73">
        <f t="shared" si="971"/>
        <v>0</v>
      </c>
      <c r="M2175" s="73">
        <f t="shared" si="973"/>
        <v>11144</v>
      </c>
      <c r="N2175" s="73">
        <v>0</v>
      </c>
      <c r="O2175" s="73">
        <f t="shared" si="984"/>
        <v>0</v>
      </c>
      <c r="P2175" s="73">
        <f t="shared" si="980"/>
        <v>0</v>
      </c>
      <c r="Q2175" s="73"/>
      <c r="R2175" s="73">
        <f t="shared" si="985"/>
        <v>0</v>
      </c>
      <c r="S2175" s="76" t="str">
        <f t="shared" si="974"/>
        <v>-</v>
      </c>
      <c r="T2175" s="93">
        <v>0</v>
      </c>
      <c r="U2175" s="78">
        <f t="shared" si="972"/>
        <v>0</v>
      </c>
      <c r="V2175" s="73">
        <f t="shared" si="986"/>
        <v>0</v>
      </c>
      <c r="W2175" s="73">
        <f t="shared" si="975"/>
        <v>0</v>
      </c>
      <c r="X2175" s="76" t="str">
        <f t="shared" si="976"/>
        <v>-</v>
      </c>
      <c r="Y2175" s="73">
        <f t="shared" si="977"/>
        <v>0</v>
      </c>
      <c r="Z2175" s="73">
        <f t="shared" si="978"/>
        <v>0</v>
      </c>
      <c r="AA2175" s="73">
        <f t="shared" si="981"/>
        <v>0</v>
      </c>
      <c r="AB2175" s="73">
        <f t="shared" si="979"/>
        <v>56</v>
      </c>
      <c r="AC2175" s="73">
        <f t="shared" si="982"/>
        <v>11144</v>
      </c>
      <c r="AD2175" s="73">
        <f t="shared" si="983"/>
        <v>0</v>
      </c>
      <c r="AE2175" s="73">
        <v>0</v>
      </c>
    </row>
    <row r="2176" spans="1:31" ht="15" customHeight="1">
      <c r="A2176" s="5" t="s">
        <v>127</v>
      </c>
      <c r="B2176" s="6" t="str">
        <f>IFERROR(VLOOKUP(A2176,'Distributor List'!$A$2:$D$77,2,0),"-")</f>
        <v>SKP</v>
      </c>
      <c r="C2176" s="6" t="str">
        <f>IFERROR(VLOOKUP(A2176,'Distributor List'!$A$2:$D$77,3,0),"-")</f>
        <v>Center-1</v>
      </c>
      <c r="D2176" s="6" t="str">
        <f>IFERROR(VLOOKUP(A2176,'Distributor List'!$A$2:$F$77,6,0),"-")</f>
        <v>Pak-1</v>
      </c>
      <c r="E2176" s="6" t="str">
        <f>IFERROR(VLOOKUP(A2176,'Distributor List'!$A$2:$D$77,4,0),"-")</f>
        <v>Distributor</v>
      </c>
      <c r="F2176" s="6" t="str">
        <f>IFERROR(VLOOKUP(H2176,'Price List'!$A$2:$H$109,8,0),"-")</f>
        <v>Transformer</v>
      </c>
      <c r="G2176" s="6" t="str">
        <f>IFERROR(VLOOKUP(A2176,'Distributor List'!$A$2:$E$77,5,0),"-")</f>
        <v>Usama Ashfaq</v>
      </c>
      <c r="H2176" s="10" t="s">
        <v>187</v>
      </c>
      <c r="I2176" s="58">
        <v>170</v>
      </c>
      <c r="J2176" s="72">
        <v>0</v>
      </c>
      <c r="K2176" s="72">
        <v>15</v>
      </c>
      <c r="L2176" s="73">
        <f t="shared" si="971"/>
        <v>0</v>
      </c>
      <c r="M2176" s="73">
        <f t="shared" si="973"/>
        <v>2550</v>
      </c>
      <c r="N2176" s="73">
        <v>0</v>
      </c>
      <c r="O2176" s="73">
        <f t="shared" si="984"/>
        <v>0</v>
      </c>
      <c r="P2176" s="73">
        <f t="shared" si="980"/>
        <v>0</v>
      </c>
      <c r="Q2176" s="73"/>
      <c r="R2176" s="73">
        <f t="shared" si="985"/>
        <v>0</v>
      </c>
      <c r="S2176" s="76" t="str">
        <f t="shared" si="974"/>
        <v>-</v>
      </c>
      <c r="T2176" s="93">
        <v>0</v>
      </c>
      <c r="U2176" s="78">
        <f t="shared" si="972"/>
        <v>0</v>
      </c>
      <c r="V2176" s="73">
        <f t="shared" si="986"/>
        <v>0</v>
      </c>
      <c r="W2176" s="73">
        <f t="shared" si="975"/>
        <v>0</v>
      </c>
      <c r="X2176" s="76" t="str">
        <f t="shared" si="976"/>
        <v>-</v>
      </c>
      <c r="Y2176" s="73">
        <f t="shared" si="977"/>
        <v>0</v>
      </c>
      <c r="Z2176" s="73">
        <f t="shared" si="978"/>
        <v>0</v>
      </c>
      <c r="AA2176" s="73">
        <f t="shared" si="981"/>
        <v>0</v>
      </c>
      <c r="AB2176" s="73">
        <f t="shared" si="979"/>
        <v>15</v>
      </c>
      <c r="AC2176" s="73">
        <f t="shared" si="982"/>
        <v>2550</v>
      </c>
      <c r="AD2176" s="73">
        <f t="shared" si="983"/>
        <v>0</v>
      </c>
      <c r="AE2176" s="73">
        <v>0</v>
      </c>
    </row>
    <row r="2177" spans="1:31" ht="15" customHeight="1">
      <c r="A2177" s="5" t="s">
        <v>127</v>
      </c>
      <c r="B2177" s="6" t="str">
        <f>IFERROR(VLOOKUP(A2177,'Distributor List'!$A$2:$D$77,2,0),"-")</f>
        <v>SKP</v>
      </c>
      <c r="C2177" s="6" t="str">
        <f>IFERROR(VLOOKUP(A2177,'Distributor List'!$A$2:$D$77,3,0),"-")</f>
        <v>Center-1</v>
      </c>
      <c r="D2177" s="6" t="str">
        <f>IFERROR(VLOOKUP(A2177,'Distributor List'!$A$2:$F$77,6,0),"-")</f>
        <v>Pak-1</v>
      </c>
      <c r="E2177" s="6" t="str">
        <f>IFERROR(VLOOKUP(A2177,'Distributor List'!$A$2:$D$77,4,0),"-")</f>
        <v>Distributor</v>
      </c>
      <c r="F2177" s="6" t="str">
        <f>IFERROR(VLOOKUP(H2177,'Price List'!$A$2:$H$109,8,0),"-")</f>
        <v>Medicronis</v>
      </c>
      <c r="G2177" s="6" t="str">
        <f>IFERROR(VLOOKUP(A2177,'Distributor List'!$A$2:$E$77,5,0),"-")</f>
        <v>Usama Ashfaq</v>
      </c>
      <c r="H2177" s="10" t="s">
        <v>188</v>
      </c>
      <c r="I2177" s="58">
        <v>110</v>
      </c>
      <c r="J2177" s="72">
        <v>0</v>
      </c>
      <c r="K2177" s="72">
        <v>68</v>
      </c>
      <c r="L2177" s="73">
        <f t="shared" si="971"/>
        <v>0</v>
      </c>
      <c r="M2177" s="73">
        <f t="shared" si="973"/>
        <v>7480</v>
      </c>
      <c r="N2177" s="73">
        <v>0</v>
      </c>
      <c r="O2177" s="73">
        <f t="shared" si="984"/>
        <v>0</v>
      </c>
      <c r="P2177" s="73">
        <f t="shared" si="980"/>
        <v>0</v>
      </c>
      <c r="Q2177" s="73"/>
      <c r="R2177" s="73">
        <f t="shared" si="985"/>
        <v>0</v>
      </c>
      <c r="S2177" s="76" t="str">
        <f t="shared" si="974"/>
        <v>-</v>
      </c>
      <c r="T2177" s="93">
        <v>0</v>
      </c>
      <c r="U2177" s="78">
        <f t="shared" si="972"/>
        <v>0</v>
      </c>
      <c r="V2177" s="73">
        <f t="shared" si="986"/>
        <v>0</v>
      </c>
      <c r="W2177" s="73">
        <f t="shared" si="975"/>
        <v>0</v>
      </c>
      <c r="X2177" s="76" t="str">
        <f t="shared" si="976"/>
        <v>-</v>
      </c>
      <c r="Y2177" s="73">
        <f t="shared" si="977"/>
        <v>0</v>
      </c>
      <c r="Z2177" s="73">
        <f t="shared" si="978"/>
        <v>0</v>
      </c>
      <c r="AA2177" s="73">
        <f t="shared" si="981"/>
        <v>0</v>
      </c>
      <c r="AB2177" s="73">
        <f t="shared" si="979"/>
        <v>68</v>
      </c>
      <c r="AC2177" s="73">
        <f t="shared" si="982"/>
        <v>7480</v>
      </c>
      <c r="AD2177" s="73">
        <f t="shared" si="983"/>
        <v>0</v>
      </c>
      <c r="AE2177" s="73">
        <v>0</v>
      </c>
    </row>
    <row r="2178" spans="1:31" ht="15" customHeight="1">
      <c r="A2178" s="5" t="s">
        <v>127</v>
      </c>
      <c r="B2178" s="6" t="str">
        <f>IFERROR(VLOOKUP(A2178,'Distributor List'!$A$2:$D$77,2,0),"-")</f>
        <v>SKP</v>
      </c>
      <c r="C2178" s="6" t="str">
        <f>IFERROR(VLOOKUP(A2178,'Distributor List'!$A$2:$D$77,3,0),"-")</f>
        <v>Center-1</v>
      </c>
      <c r="D2178" s="6" t="str">
        <f>IFERROR(VLOOKUP(A2178,'Distributor List'!$A$2:$F$77,6,0),"-")</f>
        <v>Pak-1</v>
      </c>
      <c r="E2178" s="6" t="str">
        <f>IFERROR(VLOOKUP(A2178,'Distributor List'!$A$2:$D$77,4,0),"-")</f>
        <v>Distributor</v>
      </c>
      <c r="F2178" s="6" t="str">
        <f>IFERROR(VLOOKUP(H2178,'Price List'!$A$2:$H$109,8,0),"-")</f>
        <v>Medicronis</v>
      </c>
      <c r="G2178" s="6" t="str">
        <f>IFERROR(VLOOKUP(A2178,'Distributor List'!$A$2:$E$77,5,0),"-")</f>
        <v>Usama Ashfaq</v>
      </c>
      <c r="H2178" s="10" t="s">
        <v>189</v>
      </c>
      <c r="I2178" s="58">
        <v>99</v>
      </c>
      <c r="J2178" s="72">
        <v>0</v>
      </c>
      <c r="K2178" s="72">
        <v>96</v>
      </c>
      <c r="L2178" s="73">
        <f t="shared" si="971"/>
        <v>0</v>
      </c>
      <c r="M2178" s="73">
        <f t="shared" si="973"/>
        <v>9504</v>
      </c>
      <c r="N2178" s="73">
        <v>0</v>
      </c>
      <c r="O2178" s="73">
        <f t="shared" si="984"/>
        <v>0</v>
      </c>
      <c r="P2178" s="73">
        <f t="shared" si="980"/>
        <v>0</v>
      </c>
      <c r="Q2178" s="73"/>
      <c r="R2178" s="73">
        <f t="shared" si="985"/>
        <v>0</v>
      </c>
      <c r="S2178" s="76" t="str">
        <f t="shared" si="974"/>
        <v>-</v>
      </c>
      <c r="T2178" s="93">
        <v>0</v>
      </c>
      <c r="U2178" s="78">
        <f t="shared" si="972"/>
        <v>0</v>
      </c>
      <c r="V2178" s="73">
        <f t="shared" si="986"/>
        <v>0</v>
      </c>
      <c r="W2178" s="73">
        <f t="shared" si="975"/>
        <v>0</v>
      </c>
      <c r="X2178" s="76" t="str">
        <f t="shared" si="976"/>
        <v>-</v>
      </c>
      <c r="Y2178" s="73">
        <f t="shared" si="977"/>
        <v>0</v>
      </c>
      <c r="Z2178" s="73">
        <f t="shared" si="978"/>
        <v>0</v>
      </c>
      <c r="AA2178" s="73">
        <f t="shared" si="981"/>
        <v>0</v>
      </c>
      <c r="AB2178" s="73">
        <f t="shared" si="979"/>
        <v>96</v>
      </c>
      <c r="AC2178" s="73">
        <f t="shared" si="982"/>
        <v>9504</v>
      </c>
      <c r="AD2178" s="73">
        <f t="shared" si="983"/>
        <v>0</v>
      </c>
      <c r="AE2178" s="73">
        <v>0</v>
      </c>
    </row>
    <row r="2179" spans="1:31" ht="15" customHeight="1">
      <c r="A2179" s="5" t="s">
        <v>127</v>
      </c>
      <c r="B2179" s="6" t="str">
        <f>IFERROR(VLOOKUP(A2179,'Distributor List'!$A$2:$D$77,2,0),"-")</f>
        <v>SKP</v>
      </c>
      <c r="C2179" s="6" t="str">
        <f>IFERROR(VLOOKUP(A2179,'Distributor List'!$A$2:$D$77,3,0),"-")</f>
        <v>Center-1</v>
      </c>
      <c r="D2179" s="6" t="str">
        <f>IFERROR(VLOOKUP(A2179,'Distributor List'!$A$2:$F$77,6,0),"-")</f>
        <v>Pak-1</v>
      </c>
      <c r="E2179" s="6" t="str">
        <f>IFERROR(VLOOKUP(A2179,'Distributor List'!$A$2:$D$77,4,0),"-")</f>
        <v>Distributor</v>
      </c>
      <c r="F2179" s="6" t="str">
        <f>IFERROR(VLOOKUP(H2179,'Price List'!$A$2:$H$109,8,0),"-")</f>
        <v>Medicronis</v>
      </c>
      <c r="G2179" s="6" t="str">
        <f>IFERROR(VLOOKUP(A2179,'Distributor List'!$A$2:$E$77,5,0),"-")</f>
        <v>Usama Ashfaq</v>
      </c>
      <c r="H2179" s="10" t="s">
        <v>190</v>
      </c>
      <c r="I2179" s="58">
        <v>85</v>
      </c>
      <c r="J2179" s="72">
        <v>0</v>
      </c>
      <c r="K2179" s="72">
        <v>0</v>
      </c>
      <c r="L2179" s="73">
        <f t="shared" si="971"/>
        <v>0</v>
      </c>
      <c r="M2179" s="73">
        <f t="shared" si="973"/>
        <v>0</v>
      </c>
      <c r="N2179" s="73">
        <v>0</v>
      </c>
      <c r="O2179" s="73">
        <f t="shared" si="984"/>
        <v>0</v>
      </c>
      <c r="P2179" s="73">
        <f t="shared" si="980"/>
        <v>0</v>
      </c>
      <c r="Q2179" s="73"/>
      <c r="R2179" s="73">
        <f t="shared" si="985"/>
        <v>0</v>
      </c>
      <c r="S2179" s="76" t="str">
        <f t="shared" si="974"/>
        <v>-</v>
      </c>
      <c r="T2179" s="93">
        <v>0</v>
      </c>
      <c r="U2179" s="78">
        <f t="shared" si="972"/>
        <v>0</v>
      </c>
      <c r="V2179" s="73">
        <f t="shared" si="986"/>
        <v>0</v>
      </c>
      <c r="W2179" s="73">
        <f t="shared" si="975"/>
        <v>0</v>
      </c>
      <c r="X2179" s="76" t="str">
        <f t="shared" si="976"/>
        <v>-</v>
      </c>
      <c r="Y2179" s="73">
        <f t="shared" si="977"/>
        <v>0</v>
      </c>
      <c r="Z2179" s="73">
        <f t="shared" si="978"/>
        <v>0</v>
      </c>
      <c r="AA2179" s="73">
        <f t="shared" si="981"/>
        <v>0</v>
      </c>
      <c r="AB2179" s="73">
        <f t="shared" si="979"/>
        <v>0</v>
      </c>
      <c r="AC2179" s="73">
        <f t="shared" si="982"/>
        <v>0</v>
      </c>
      <c r="AD2179" s="73">
        <f t="shared" si="983"/>
        <v>0</v>
      </c>
      <c r="AE2179" s="73">
        <v>0</v>
      </c>
    </row>
    <row r="2180" spans="1:31" ht="15" customHeight="1">
      <c r="A2180" s="5" t="s">
        <v>127</v>
      </c>
      <c r="B2180" s="6" t="str">
        <f>IFERROR(VLOOKUP(A2180,'Distributor List'!$A$2:$D$77,2,0),"-")</f>
        <v>SKP</v>
      </c>
      <c r="C2180" s="6" t="str">
        <f>IFERROR(VLOOKUP(A2180,'Distributor List'!$A$2:$D$77,3,0),"-")</f>
        <v>Center-1</v>
      </c>
      <c r="D2180" s="6" t="str">
        <f>IFERROR(VLOOKUP(A2180,'Distributor List'!$A$2:$F$77,6,0),"-")</f>
        <v>Pak-1</v>
      </c>
      <c r="E2180" s="6" t="str">
        <f>IFERROR(VLOOKUP(A2180,'Distributor List'!$A$2:$D$77,4,0),"-")</f>
        <v>Distributor</v>
      </c>
      <c r="F2180" s="6" t="str">
        <f>IFERROR(VLOOKUP(H2180,'Price List'!$A$2:$H$109,8,0),"-")</f>
        <v>Medicronis</v>
      </c>
      <c r="G2180" s="6" t="str">
        <f>IFERROR(VLOOKUP(A2180,'Distributor List'!$A$2:$E$77,5,0),"-")</f>
        <v>Usama Ashfaq</v>
      </c>
      <c r="H2180" s="10" t="s">
        <v>191</v>
      </c>
      <c r="I2180" s="58">
        <v>85</v>
      </c>
      <c r="J2180" s="72">
        <v>0</v>
      </c>
      <c r="K2180" s="72">
        <v>321</v>
      </c>
      <c r="L2180" s="73">
        <f t="shared" si="971"/>
        <v>0</v>
      </c>
      <c r="M2180" s="73">
        <f t="shared" si="973"/>
        <v>27285</v>
      </c>
      <c r="N2180" s="73">
        <v>0</v>
      </c>
      <c r="O2180" s="73">
        <f t="shared" si="984"/>
        <v>0</v>
      </c>
      <c r="P2180" s="73">
        <f t="shared" si="980"/>
        <v>0</v>
      </c>
      <c r="Q2180" s="73"/>
      <c r="R2180" s="73">
        <f t="shared" si="985"/>
        <v>0</v>
      </c>
      <c r="S2180" s="76" t="str">
        <f t="shared" si="974"/>
        <v>-</v>
      </c>
      <c r="T2180" s="93">
        <v>0</v>
      </c>
      <c r="U2180" s="78">
        <f t="shared" si="972"/>
        <v>0</v>
      </c>
      <c r="V2180" s="73">
        <f t="shared" si="986"/>
        <v>0</v>
      </c>
      <c r="W2180" s="73">
        <f t="shared" si="975"/>
        <v>0</v>
      </c>
      <c r="X2180" s="76" t="str">
        <f t="shared" si="976"/>
        <v>-</v>
      </c>
      <c r="Y2180" s="73">
        <f t="shared" si="977"/>
        <v>0</v>
      </c>
      <c r="Z2180" s="73">
        <f t="shared" si="978"/>
        <v>0</v>
      </c>
      <c r="AA2180" s="73">
        <f t="shared" si="981"/>
        <v>0</v>
      </c>
      <c r="AB2180" s="73">
        <f t="shared" si="979"/>
        <v>321</v>
      </c>
      <c r="AC2180" s="73">
        <f t="shared" si="982"/>
        <v>27285</v>
      </c>
      <c r="AD2180" s="73">
        <f t="shared" si="983"/>
        <v>0</v>
      </c>
      <c r="AE2180" s="73">
        <v>0</v>
      </c>
    </row>
    <row r="2181" spans="1:31" ht="15" customHeight="1">
      <c r="A2181" s="5" t="s">
        <v>127</v>
      </c>
      <c r="B2181" s="6" t="str">
        <f>IFERROR(VLOOKUP(A2181,'Distributor List'!$A$2:$D$77,2,0),"-")</f>
        <v>SKP</v>
      </c>
      <c r="C2181" s="6" t="str">
        <f>IFERROR(VLOOKUP(A2181,'Distributor List'!$A$2:$D$77,3,0),"-")</f>
        <v>Center-1</v>
      </c>
      <c r="D2181" s="6" t="str">
        <f>IFERROR(VLOOKUP(A2181,'Distributor List'!$A$2:$F$77,6,0),"-")</f>
        <v>Pak-1</v>
      </c>
      <c r="E2181" s="6" t="str">
        <f>IFERROR(VLOOKUP(A2181,'Distributor List'!$A$2:$D$77,4,0),"-")</f>
        <v>Distributor</v>
      </c>
      <c r="F2181" s="6" t="str">
        <f>IFERROR(VLOOKUP(H2181,'Price List'!$A$2:$H$109,8,0),"-")</f>
        <v>Medicronis</v>
      </c>
      <c r="G2181" s="6" t="str">
        <f>IFERROR(VLOOKUP(A2181,'Distributor List'!$A$2:$E$77,5,0),"-")</f>
        <v>Usama Ashfaq</v>
      </c>
      <c r="H2181" s="10" t="s">
        <v>192</v>
      </c>
      <c r="I2181" s="58">
        <v>90</v>
      </c>
      <c r="J2181" s="72">
        <v>0</v>
      </c>
      <c r="K2181" s="72">
        <v>0</v>
      </c>
      <c r="L2181" s="73">
        <f t="shared" ref="L2181:L2225" si="987">J2181*I2181</f>
        <v>0</v>
      </c>
      <c r="M2181" s="73">
        <f t="shared" si="973"/>
        <v>0</v>
      </c>
      <c r="N2181" s="73">
        <v>0</v>
      </c>
      <c r="O2181" s="73">
        <f t="shared" si="984"/>
        <v>0</v>
      </c>
      <c r="P2181" s="73">
        <f t="shared" si="980"/>
        <v>0</v>
      </c>
      <c r="Q2181" s="73"/>
      <c r="R2181" s="73">
        <f t="shared" si="985"/>
        <v>0</v>
      </c>
      <c r="S2181" s="76" t="str">
        <f t="shared" si="974"/>
        <v>-</v>
      </c>
      <c r="T2181" s="93">
        <v>0</v>
      </c>
      <c r="U2181" s="78">
        <f t="shared" si="972"/>
        <v>0</v>
      </c>
      <c r="V2181" s="73">
        <f t="shared" si="986"/>
        <v>0</v>
      </c>
      <c r="W2181" s="73">
        <f t="shared" si="975"/>
        <v>0</v>
      </c>
      <c r="X2181" s="76" t="str">
        <f t="shared" si="976"/>
        <v>-</v>
      </c>
      <c r="Y2181" s="73">
        <f t="shared" si="977"/>
        <v>0</v>
      </c>
      <c r="Z2181" s="73">
        <f t="shared" si="978"/>
        <v>0</v>
      </c>
      <c r="AA2181" s="73">
        <f t="shared" si="981"/>
        <v>0</v>
      </c>
      <c r="AB2181" s="73">
        <f t="shared" si="979"/>
        <v>0</v>
      </c>
      <c r="AC2181" s="73">
        <f t="shared" si="982"/>
        <v>0</v>
      </c>
      <c r="AD2181" s="73">
        <f t="shared" si="983"/>
        <v>0</v>
      </c>
      <c r="AE2181" s="73">
        <v>0</v>
      </c>
    </row>
    <row r="2182" spans="1:31" ht="15" customHeight="1">
      <c r="A2182" s="5" t="s">
        <v>127</v>
      </c>
      <c r="B2182" s="6" t="str">
        <f>IFERROR(VLOOKUP(A2182,'Distributor List'!$A$2:$D$77,2,0),"-")</f>
        <v>SKP</v>
      </c>
      <c r="C2182" s="6" t="str">
        <f>IFERROR(VLOOKUP(A2182,'Distributor List'!$A$2:$D$77,3,0),"-")</f>
        <v>Center-1</v>
      </c>
      <c r="D2182" s="6" t="str">
        <f>IFERROR(VLOOKUP(A2182,'Distributor List'!$A$2:$F$77,6,0),"-")</f>
        <v>Pak-1</v>
      </c>
      <c r="E2182" s="6" t="str">
        <f>IFERROR(VLOOKUP(A2182,'Distributor List'!$A$2:$D$77,4,0),"-")</f>
        <v>Distributor</v>
      </c>
      <c r="F2182" s="6" t="str">
        <f>IFERROR(VLOOKUP(H2182,'Price List'!$A$2:$H$109,8,0),"-")</f>
        <v>Medicronis</v>
      </c>
      <c r="G2182" s="6" t="str">
        <f>IFERROR(VLOOKUP(A2182,'Distributor List'!$A$2:$E$77,5,0),"-")</f>
        <v>Usama Ashfaq</v>
      </c>
      <c r="H2182" s="56" t="s">
        <v>193</v>
      </c>
      <c r="I2182" s="57">
        <v>99</v>
      </c>
      <c r="J2182" s="72">
        <v>0</v>
      </c>
      <c r="K2182" s="72">
        <v>220</v>
      </c>
      <c r="L2182" s="73">
        <f t="shared" si="987"/>
        <v>0</v>
      </c>
      <c r="M2182" s="73">
        <f t="shared" si="973"/>
        <v>21780</v>
      </c>
      <c r="N2182" s="73">
        <v>0</v>
      </c>
      <c r="O2182" s="73">
        <f t="shared" si="984"/>
        <v>0</v>
      </c>
      <c r="P2182" s="73">
        <f t="shared" si="980"/>
        <v>0</v>
      </c>
      <c r="Q2182" s="73"/>
      <c r="R2182" s="73">
        <f t="shared" si="985"/>
        <v>0</v>
      </c>
      <c r="S2182" s="76" t="str">
        <f t="shared" si="974"/>
        <v>-</v>
      </c>
      <c r="T2182" s="93">
        <v>0</v>
      </c>
      <c r="U2182" s="78">
        <f t="shared" si="972"/>
        <v>0</v>
      </c>
      <c r="V2182" s="73">
        <f t="shared" si="986"/>
        <v>0</v>
      </c>
      <c r="W2182" s="73">
        <f t="shared" si="975"/>
        <v>0</v>
      </c>
      <c r="X2182" s="76" t="str">
        <f t="shared" si="976"/>
        <v>-</v>
      </c>
      <c r="Y2182" s="73">
        <f t="shared" si="977"/>
        <v>0</v>
      </c>
      <c r="Z2182" s="73">
        <f t="shared" si="978"/>
        <v>0</v>
      </c>
      <c r="AA2182" s="73">
        <f t="shared" si="981"/>
        <v>0</v>
      </c>
      <c r="AB2182" s="73">
        <f t="shared" si="979"/>
        <v>220</v>
      </c>
      <c r="AC2182" s="73">
        <f t="shared" si="982"/>
        <v>21780</v>
      </c>
      <c r="AD2182" s="73">
        <f t="shared" si="983"/>
        <v>0</v>
      </c>
      <c r="AE2182" s="73">
        <v>0</v>
      </c>
    </row>
    <row r="2183" spans="1:31" ht="15" customHeight="1">
      <c r="A2183" s="5" t="s">
        <v>127</v>
      </c>
      <c r="B2183" s="6" t="str">
        <f>IFERROR(VLOOKUP(A2183,'Distributor List'!$A$2:$D$77,2,0),"-")</f>
        <v>SKP</v>
      </c>
      <c r="C2183" s="6" t="str">
        <f>IFERROR(VLOOKUP(A2183,'Distributor List'!$A$2:$D$77,3,0),"-")</f>
        <v>Center-1</v>
      </c>
      <c r="D2183" s="6" t="str">
        <f>IFERROR(VLOOKUP(A2183,'Distributor List'!$A$2:$F$77,6,0),"-")</f>
        <v>Pak-1</v>
      </c>
      <c r="E2183" s="6" t="str">
        <f>IFERROR(VLOOKUP(A2183,'Distributor List'!$A$2:$D$77,4,0),"-")</f>
        <v>Distributor</v>
      </c>
      <c r="F2183" s="6" t="str">
        <f>IFERROR(VLOOKUP(H2183,'Price List'!$A$2:$H$109,8,0),"-")</f>
        <v>Medicronis</v>
      </c>
      <c r="G2183" s="6" t="str">
        <f>IFERROR(VLOOKUP(A2183,'Distributor List'!$A$2:$E$77,5,0),"-")</f>
        <v>Usama Ashfaq</v>
      </c>
      <c r="H2183" s="10" t="s">
        <v>144</v>
      </c>
      <c r="I2183" s="58">
        <v>105</v>
      </c>
      <c r="J2183" s="72">
        <v>0</v>
      </c>
      <c r="K2183" s="72">
        <v>32</v>
      </c>
      <c r="L2183" s="73">
        <f t="shared" si="987"/>
        <v>0</v>
      </c>
      <c r="M2183" s="73">
        <f t="shared" si="973"/>
        <v>3360</v>
      </c>
      <c r="N2183" s="73">
        <v>0</v>
      </c>
      <c r="O2183" s="73">
        <f t="shared" si="984"/>
        <v>0</v>
      </c>
      <c r="P2183" s="73">
        <f t="shared" si="980"/>
        <v>0</v>
      </c>
      <c r="Q2183" s="73"/>
      <c r="R2183" s="73">
        <f t="shared" si="985"/>
        <v>0</v>
      </c>
      <c r="S2183" s="76" t="str">
        <f t="shared" si="974"/>
        <v>-</v>
      </c>
      <c r="T2183" s="93">
        <v>0</v>
      </c>
      <c r="U2183" s="78">
        <f t="shared" si="972"/>
        <v>0</v>
      </c>
      <c r="V2183" s="73">
        <f t="shared" si="986"/>
        <v>0</v>
      </c>
      <c r="W2183" s="73">
        <f t="shared" si="975"/>
        <v>0</v>
      </c>
      <c r="X2183" s="76" t="str">
        <f t="shared" si="976"/>
        <v>-</v>
      </c>
      <c r="Y2183" s="73">
        <f t="shared" si="977"/>
        <v>0</v>
      </c>
      <c r="Z2183" s="73">
        <f t="shared" si="978"/>
        <v>0</v>
      </c>
      <c r="AA2183" s="73">
        <f t="shared" si="981"/>
        <v>0</v>
      </c>
      <c r="AB2183" s="73">
        <f t="shared" si="979"/>
        <v>32</v>
      </c>
      <c r="AC2183" s="73">
        <f t="shared" si="982"/>
        <v>3360</v>
      </c>
      <c r="AD2183" s="73">
        <f t="shared" si="983"/>
        <v>0</v>
      </c>
      <c r="AE2183" s="73">
        <v>0</v>
      </c>
    </row>
    <row r="2184" spans="1:31" ht="15" customHeight="1">
      <c r="A2184" s="5" t="s">
        <v>127</v>
      </c>
      <c r="B2184" s="6" t="str">
        <f>IFERROR(VLOOKUP(A2184,'Distributor List'!$A$2:$D$77,2,0),"-")</f>
        <v>SKP</v>
      </c>
      <c r="C2184" s="6" t="str">
        <f>IFERROR(VLOOKUP(A2184,'Distributor List'!$A$2:$D$77,3,0),"-")</f>
        <v>Center-1</v>
      </c>
      <c r="D2184" s="6" t="str">
        <f>IFERROR(VLOOKUP(A2184,'Distributor List'!$A$2:$F$77,6,0),"-")</f>
        <v>Pak-1</v>
      </c>
      <c r="E2184" s="6" t="str">
        <f>IFERROR(VLOOKUP(A2184,'Distributor List'!$A$2:$D$77,4,0),"-")</f>
        <v>Distributor</v>
      </c>
      <c r="F2184" s="6" t="str">
        <f>IFERROR(VLOOKUP(H2184,'Price List'!$A$2:$H$109,8,0),"-")</f>
        <v>Medicronis</v>
      </c>
      <c r="G2184" s="6" t="str">
        <f>IFERROR(VLOOKUP(A2184,'Distributor List'!$A$2:$E$77,5,0),"-")</f>
        <v>Usama Ashfaq</v>
      </c>
      <c r="H2184" s="10" t="s">
        <v>150</v>
      </c>
      <c r="I2184" s="58">
        <v>115</v>
      </c>
      <c r="J2184" s="72">
        <v>0</v>
      </c>
      <c r="K2184" s="72">
        <v>0</v>
      </c>
      <c r="L2184" s="73">
        <f t="shared" si="987"/>
        <v>0</v>
      </c>
      <c r="M2184" s="73">
        <f t="shared" si="973"/>
        <v>0</v>
      </c>
      <c r="N2184" s="73">
        <v>0</v>
      </c>
      <c r="O2184" s="73">
        <f t="shared" si="984"/>
        <v>0</v>
      </c>
      <c r="P2184" s="73">
        <f t="shared" si="980"/>
        <v>0</v>
      </c>
      <c r="Q2184" s="73"/>
      <c r="R2184" s="73">
        <f t="shared" si="985"/>
        <v>0</v>
      </c>
      <c r="S2184" s="76" t="str">
        <f t="shared" si="974"/>
        <v>-</v>
      </c>
      <c r="T2184" s="93">
        <v>0</v>
      </c>
      <c r="U2184" s="78">
        <f t="shared" si="972"/>
        <v>0</v>
      </c>
      <c r="V2184" s="73">
        <f t="shared" si="986"/>
        <v>0</v>
      </c>
      <c r="W2184" s="73">
        <f t="shared" si="975"/>
        <v>0</v>
      </c>
      <c r="X2184" s="76" t="str">
        <f t="shared" si="976"/>
        <v>-</v>
      </c>
      <c r="Y2184" s="73">
        <f t="shared" si="977"/>
        <v>0</v>
      </c>
      <c r="Z2184" s="73">
        <f t="shared" si="978"/>
        <v>0</v>
      </c>
      <c r="AA2184" s="73">
        <f t="shared" si="981"/>
        <v>0</v>
      </c>
      <c r="AB2184" s="73">
        <f t="shared" si="979"/>
        <v>0</v>
      </c>
      <c r="AC2184" s="73">
        <f t="shared" si="982"/>
        <v>0</v>
      </c>
      <c r="AD2184" s="73">
        <f t="shared" si="983"/>
        <v>0</v>
      </c>
      <c r="AE2184" s="73">
        <v>0</v>
      </c>
    </row>
    <row r="2185" spans="1:31" ht="15" customHeight="1">
      <c r="A2185" s="5" t="s">
        <v>127</v>
      </c>
      <c r="B2185" s="6" t="str">
        <f>IFERROR(VLOOKUP(A2185,'Distributor List'!$A$2:$D$77,2,0),"-")</f>
        <v>SKP</v>
      </c>
      <c r="C2185" s="6" t="str">
        <f>IFERROR(VLOOKUP(A2185,'Distributor List'!$A$2:$D$77,3,0),"-")</f>
        <v>Center-1</v>
      </c>
      <c r="D2185" s="6" t="str">
        <f>IFERROR(VLOOKUP(A2185,'Distributor List'!$A$2:$F$77,6,0),"-")</f>
        <v>Pak-1</v>
      </c>
      <c r="E2185" s="6" t="str">
        <f>IFERROR(VLOOKUP(A2185,'Distributor List'!$A$2:$D$77,4,0),"-")</f>
        <v>Distributor</v>
      </c>
      <c r="F2185" s="6" t="str">
        <f>IFERROR(VLOOKUP(H2185,'Price List'!$A$2:$H$109,8,0),"-")</f>
        <v>Medicronis</v>
      </c>
      <c r="G2185" s="6" t="str">
        <f>IFERROR(VLOOKUP(A2185,'Distributor List'!$A$2:$E$77,5,0),"-")</f>
        <v>Usama Ashfaq</v>
      </c>
      <c r="H2185" s="10" t="s">
        <v>194</v>
      </c>
      <c r="I2185" s="58">
        <v>120</v>
      </c>
      <c r="J2185" s="72">
        <v>0</v>
      </c>
      <c r="K2185" s="72">
        <v>0</v>
      </c>
      <c r="L2185" s="73">
        <f t="shared" si="987"/>
        <v>0</v>
      </c>
      <c r="M2185" s="73">
        <f t="shared" si="973"/>
        <v>0</v>
      </c>
      <c r="N2185" s="73">
        <v>0</v>
      </c>
      <c r="O2185" s="73">
        <f t="shared" si="984"/>
        <v>0</v>
      </c>
      <c r="P2185" s="73">
        <f t="shared" si="980"/>
        <v>0</v>
      </c>
      <c r="Q2185" s="73"/>
      <c r="R2185" s="73">
        <f t="shared" si="985"/>
        <v>0</v>
      </c>
      <c r="S2185" s="76" t="str">
        <f t="shared" si="974"/>
        <v>-</v>
      </c>
      <c r="T2185" s="93">
        <v>0</v>
      </c>
      <c r="U2185" s="78">
        <f t="shared" si="972"/>
        <v>0</v>
      </c>
      <c r="V2185" s="73">
        <f t="shared" si="986"/>
        <v>0</v>
      </c>
      <c r="W2185" s="73">
        <f t="shared" si="975"/>
        <v>0</v>
      </c>
      <c r="X2185" s="76" t="str">
        <f t="shared" si="976"/>
        <v>-</v>
      </c>
      <c r="Y2185" s="73">
        <f t="shared" si="977"/>
        <v>0</v>
      </c>
      <c r="Z2185" s="73">
        <f t="shared" si="978"/>
        <v>0</v>
      </c>
      <c r="AA2185" s="73">
        <f t="shared" si="981"/>
        <v>0</v>
      </c>
      <c r="AB2185" s="73">
        <f t="shared" si="979"/>
        <v>0</v>
      </c>
      <c r="AC2185" s="73">
        <f t="shared" si="982"/>
        <v>0</v>
      </c>
      <c r="AD2185" s="73">
        <f t="shared" si="983"/>
        <v>0</v>
      </c>
      <c r="AE2185" s="73">
        <v>0</v>
      </c>
    </row>
    <row r="2186" spans="1:31" ht="15" customHeight="1">
      <c r="A2186" s="5" t="s">
        <v>127</v>
      </c>
      <c r="B2186" s="6" t="str">
        <f>IFERROR(VLOOKUP(A2186,'Distributor List'!$A$2:$D$77,2,0),"-")</f>
        <v>SKP</v>
      </c>
      <c r="C2186" s="6" t="str">
        <f>IFERROR(VLOOKUP(A2186,'Distributor List'!$A$2:$D$77,3,0),"-")</f>
        <v>Center-1</v>
      </c>
      <c r="D2186" s="6" t="str">
        <f>IFERROR(VLOOKUP(A2186,'Distributor List'!$A$2:$F$77,6,0),"-")</f>
        <v>Pak-1</v>
      </c>
      <c r="E2186" s="6" t="str">
        <f>IFERROR(VLOOKUP(A2186,'Distributor List'!$A$2:$D$77,4,0),"-")</f>
        <v>Distributor</v>
      </c>
      <c r="F2186" s="6" t="str">
        <f>IFERROR(VLOOKUP(H2186,'Price List'!$A$2:$H$109,8,0),"-")</f>
        <v>Transformer</v>
      </c>
      <c r="G2186" s="6" t="str">
        <f>IFERROR(VLOOKUP(A2186,'Distributor List'!$A$2:$E$77,5,0),"-")</f>
        <v>Usama Ashfaq</v>
      </c>
      <c r="H2186" s="10" t="s">
        <v>195</v>
      </c>
      <c r="I2186" s="58">
        <v>552</v>
      </c>
      <c r="J2186" s="72">
        <v>0</v>
      </c>
      <c r="K2186" s="72">
        <v>0</v>
      </c>
      <c r="L2186" s="73">
        <f t="shared" si="987"/>
        <v>0</v>
      </c>
      <c r="M2186" s="73">
        <f t="shared" si="973"/>
        <v>0</v>
      </c>
      <c r="N2186" s="73">
        <v>0</v>
      </c>
      <c r="O2186" s="73">
        <f t="shared" si="984"/>
        <v>0</v>
      </c>
      <c r="P2186" s="73">
        <f t="shared" si="980"/>
        <v>0</v>
      </c>
      <c r="Q2186" s="73"/>
      <c r="R2186" s="73">
        <f t="shared" si="985"/>
        <v>0</v>
      </c>
      <c r="S2186" s="76" t="str">
        <f t="shared" si="974"/>
        <v>-</v>
      </c>
      <c r="T2186" s="93">
        <v>0</v>
      </c>
      <c r="U2186" s="78">
        <f t="shared" si="972"/>
        <v>0</v>
      </c>
      <c r="V2186" s="73">
        <f t="shared" si="986"/>
        <v>0</v>
      </c>
      <c r="W2186" s="73">
        <f t="shared" si="975"/>
        <v>0</v>
      </c>
      <c r="X2186" s="76" t="str">
        <f t="shared" si="976"/>
        <v>-</v>
      </c>
      <c r="Y2186" s="73">
        <f t="shared" si="977"/>
        <v>0</v>
      </c>
      <c r="Z2186" s="73">
        <f t="shared" si="978"/>
        <v>0</v>
      </c>
      <c r="AA2186" s="73">
        <f t="shared" si="981"/>
        <v>0</v>
      </c>
      <c r="AB2186" s="73">
        <f t="shared" si="979"/>
        <v>0</v>
      </c>
      <c r="AC2186" s="73">
        <f t="shared" si="982"/>
        <v>0</v>
      </c>
      <c r="AD2186" s="73">
        <f t="shared" si="983"/>
        <v>0</v>
      </c>
      <c r="AE2186" s="73">
        <v>0</v>
      </c>
    </row>
    <row r="2187" spans="1:31" ht="15" customHeight="1">
      <c r="A2187" s="5" t="s">
        <v>127</v>
      </c>
      <c r="B2187" s="6" t="str">
        <f>IFERROR(VLOOKUP(A2187,'Distributor List'!$A$2:$D$77,2,0),"-")</f>
        <v>SKP</v>
      </c>
      <c r="C2187" s="6" t="str">
        <f>IFERROR(VLOOKUP(A2187,'Distributor List'!$A$2:$D$77,3,0),"-")</f>
        <v>Center-1</v>
      </c>
      <c r="D2187" s="6" t="str">
        <f>IFERROR(VLOOKUP(A2187,'Distributor List'!$A$2:$F$77,6,0),"-")</f>
        <v>Pak-1</v>
      </c>
      <c r="E2187" s="6" t="str">
        <f>IFERROR(VLOOKUP(A2187,'Distributor List'!$A$2:$D$77,4,0),"-")</f>
        <v>Distributor</v>
      </c>
      <c r="F2187" s="6" t="str">
        <f>IFERROR(VLOOKUP(H2187,'Price List'!$A$2:$H$109,8,0),"-")</f>
        <v>Transformer</v>
      </c>
      <c r="G2187" s="6" t="str">
        <f>IFERROR(VLOOKUP(A2187,'Distributor List'!$A$2:$E$77,5,0),"-")</f>
        <v>Usama Ashfaq</v>
      </c>
      <c r="H2187" s="10" t="s">
        <v>196</v>
      </c>
      <c r="I2187" s="58">
        <v>403</v>
      </c>
      <c r="J2187" s="72">
        <v>0</v>
      </c>
      <c r="K2187" s="72">
        <v>0</v>
      </c>
      <c r="L2187" s="73">
        <f t="shared" si="987"/>
        <v>0</v>
      </c>
      <c r="M2187" s="73">
        <f t="shared" si="973"/>
        <v>0</v>
      </c>
      <c r="N2187" s="73">
        <v>0</v>
      </c>
      <c r="O2187" s="73">
        <f t="shared" si="984"/>
        <v>0</v>
      </c>
      <c r="P2187" s="73">
        <f t="shared" si="980"/>
        <v>0</v>
      </c>
      <c r="Q2187" s="73"/>
      <c r="R2187" s="73">
        <f t="shared" si="985"/>
        <v>0</v>
      </c>
      <c r="S2187" s="76" t="str">
        <f t="shared" si="974"/>
        <v>-</v>
      </c>
      <c r="T2187" s="93">
        <v>0</v>
      </c>
      <c r="U2187" s="78">
        <f t="shared" ref="U2187:U2228" si="988">J2187-T2187</f>
        <v>0</v>
      </c>
      <c r="V2187" s="73">
        <f t="shared" si="986"/>
        <v>0</v>
      </c>
      <c r="W2187" s="73">
        <f t="shared" si="975"/>
        <v>0</v>
      </c>
      <c r="X2187" s="76" t="str">
        <f t="shared" si="976"/>
        <v>-</v>
      </c>
      <c r="Y2187" s="73">
        <f t="shared" si="977"/>
        <v>0</v>
      </c>
      <c r="Z2187" s="73">
        <f t="shared" si="978"/>
        <v>0</v>
      </c>
      <c r="AA2187" s="73">
        <f t="shared" si="981"/>
        <v>0</v>
      </c>
      <c r="AB2187" s="73">
        <f t="shared" si="979"/>
        <v>0</v>
      </c>
      <c r="AC2187" s="73">
        <f t="shared" si="982"/>
        <v>0</v>
      </c>
      <c r="AD2187" s="73">
        <f t="shared" si="983"/>
        <v>0</v>
      </c>
      <c r="AE2187" s="73">
        <v>0</v>
      </c>
    </row>
    <row r="2188" spans="1:31" ht="15" customHeight="1">
      <c r="A2188" s="5" t="s">
        <v>127</v>
      </c>
      <c r="B2188" s="6" t="str">
        <f>IFERROR(VLOOKUP(A2188,'Distributor List'!$A$2:$D$77,2,0),"-")</f>
        <v>SKP</v>
      </c>
      <c r="C2188" s="6" t="str">
        <f>IFERROR(VLOOKUP(A2188,'Distributor List'!$A$2:$D$77,3,0),"-")</f>
        <v>Center-1</v>
      </c>
      <c r="D2188" s="6" t="str">
        <f>IFERROR(VLOOKUP(A2188,'Distributor List'!$A$2:$F$77,6,0),"-")</f>
        <v>Pak-1</v>
      </c>
      <c r="E2188" s="6" t="str">
        <f>IFERROR(VLOOKUP(A2188,'Distributor List'!$A$2:$D$77,4,0),"-")</f>
        <v>Distributor</v>
      </c>
      <c r="F2188" s="6" t="str">
        <f>IFERROR(VLOOKUP(H2188,'Price List'!$A$2:$H$109,8,0),"-")</f>
        <v>Medicronis</v>
      </c>
      <c r="G2188" s="6" t="str">
        <f>IFERROR(VLOOKUP(A2188,'Distributor List'!$A$2:$E$77,5,0),"-")</f>
        <v>Usama Ashfaq</v>
      </c>
      <c r="H2188" s="10" t="s">
        <v>142</v>
      </c>
      <c r="I2188" s="58">
        <v>105</v>
      </c>
      <c r="J2188" s="72">
        <v>0</v>
      </c>
      <c r="K2188" s="72">
        <v>97</v>
      </c>
      <c r="L2188" s="73">
        <f t="shared" si="987"/>
        <v>0</v>
      </c>
      <c r="M2188" s="73">
        <f t="shared" si="973"/>
        <v>10185</v>
      </c>
      <c r="N2188" s="73">
        <v>0</v>
      </c>
      <c r="O2188" s="73">
        <f t="shared" si="984"/>
        <v>0</v>
      </c>
      <c r="P2188" s="73">
        <f t="shared" si="980"/>
        <v>0</v>
      </c>
      <c r="Q2188" s="73"/>
      <c r="R2188" s="73">
        <f t="shared" si="985"/>
        <v>0</v>
      </c>
      <c r="S2188" s="76" t="str">
        <f t="shared" si="974"/>
        <v>-</v>
      </c>
      <c r="T2188" s="93">
        <v>0</v>
      </c>
      <c r="U2188" s="78">
        <f t="shared" si="988"/>
        <v>0</v>
      </c>
      <c r="V2188" s="73">
        <f t="shared" si="986"/>
        <v>0</v>
      </c>
      <c r="W2188" s="73">
        <f t="shared" si="975"/>
        <v>0</v>
      </c>
      <c r="X2188" s="76" t="str">
        <f t="shared" si="976"/>
        <v>-</v>
      </c>
      <c r="Y2188" s="73">
        <f t="shared" si="977"/>
        <v>0</v>
      </c>
      <c r="Z2188" s="73">
        <f t="shared" si="978"/>
        <v>0</v>
      </c>
      <c r="AA2188" s="73">
        <f t="shared" si="981"/>
        <v>0</v>
      </c>
      <c r="AB2188" s="73">
        <f t="shared" si="979"/>
        <v>97</v>
      </c>
      <c r="AC2188" s="73">
        <f t="shared" si="982"/>
        <v>10185</v>
      </c>
      <c r="AD2188" s="73">
        <f t="shared" si="983"/>
        <v>0</v>
      </c>
      <c r="AE2188" s="73">
        <v>0</v>
      </c>
    </row>
    <row r="2189" spans="1:31" ht="15" customHeight="1">
      <c r="A2189" s="5" t="s">
        <v>127</v>
      </c>
      <c r="B2189" s="6" t="str">
        <f>IFERROR(VLOOKUP(A2189,'Distributor List'!$A$2:$D$77,2,0),"-")</f>
        <v>SKP</v>
      </c>
      <c r="C2189" s="6" t="str">
        <f>IFERROR(VLOOKUP(A2189,'Distributor List'!$A$2:$D$77,3,0),"-")</f>
        <v>Center-1</v>
      </c>
      <c r="D2189" s="6" t="str">
        <f>IFERROR(VLOOKUP(A2189,'Distributor List'!$A$2:$F$77,6,0),"-")</f>
        <v>Pak-1</v>
      </c>
      <c r="E2189" s="6" t="str">
        <f>IFERROR(VLOOKUP(A2189,'Distributor List'!$A$2:$D$77,4,0),"-")</f>
        <v>Distributor</v>
      </c>
      <c r="F2189" s="6" t="str">
        <f>IFERROR(VLOOKUP(H2189,'Price List'!$A$2:$H$109,8,0),"-")</f>
        <v>Medicronis</v>
      </c>
      <c r="G2189" s="6" t="str">
        <f>IFERROR(VLOOKUP(A2189,'Distributor List'!$A$2:$E$77,5,0),"-")</f>
        <v>Usama Ashfaq</v>
      </c>
      <c r="H2189" s="10" t="s">
        <v>197</v>
      </c>
      <c r="I2189" s="58">
        <v>53</v>
      </c>
      <c r="J2189" s="72">
        <v>0</v>
      </c>
      <c r="K2189" s="72">
        <v>0</v>
      </c>
      <c r="L2189" s="73">
        <f t="shared" si="987"/>
        <v>0</v>
      </c>
      <c r="M2189" s="73">
        <f t="shared" si="973"/>
        <v>0</v>
      </c>
      <c r="N2189" s="73">
        <v>0</v>
      </c>
      <c r="O2189" s="73">
        <f t="shared" si="984"/>
        <v>0</v>
      </c>
      <c r="P2189" s="73">
        <f t="shared" si="980"/>
        <v>0</v>
      </c>
      <c r="Q2189" s="73"/>
      <c r="R2189" s="73">
        <f t="shared" si="985"/>
        <v>0</v>
      </c>
      <c r="S2189" s="76" t="str">
        <f t="shared" si="974"/>
        <v>-</v>
      </c>
      <c r="T2189" s="93">
        <v>0</v>
      </c>
      <c r="U2189" s="78">
        <f t="shared" si="988"/>
        <v>0</v>
      </c>
      <c r="V2189" s="73">
        <f t="shared" si="986"/>
        <v>0</v>
      </c>
      <c r="W2189" s="73">
        <f t="shared" si="975"/>
        <v>0</v>
      </c>
      <c r="X2189" s="76" t="str">
        <f t="shared" si="976"/>
        <v>-</v>
      </c>
      <c r="Y2189" s="73">
        <f t="shared" si="977"/>
        <v>0</v>
      </c>
      <c r="Z2189" s="73">
        <f t="shared" si="978"/>
        <v>0</v>
      </c>
      <c r="AA2189" s="73">
        <f t="shared" si="981"/>
        <v>0</v>
      </c>
      <c r="AB2189" s="73">
        <f t="shared" si="979"/>
        <v>0</v>
      </c>
      <c r="AC2189" s="73">
        <f t="shared" si="982"/>
        <v>0</v>
      </c>
      <c r="AD2189" s="73">
        <f t="shared" si="983"/>
        <v>0</v>
      </c>
      <c r="AE2189" s="73">
        <v>0</v>
      </c>
    </row>
    <row r="2190" spans="1:31" ht="15" customHeight="1">
      <c r="A2190" s="5" t="s">
        <v>127</v>
      </c>
      <c r="B2190" s="6" t="str">
        <f>IFERROR(VLOOKUP(A2190,'Distributor List'!$A$2:$D$77,2,0),"-")</f>
        <v>SKP</v>
      </c>
      <c r="C2190" s="6" t="str">
        <f>IFERROR(VLOOKUP(A2190,'Distributor List'!$A$2:$D$77,3,0),"-")</f>
        <v>Center-1</v>
      </c>
      <c r="D2190" s="6" t="str">
        <f>IFERROR(VLOOKUP(A2190,'Distributor List'!$A$2:$F$77,6,0),"-")</f>
        <v>Pak-1</v>
      </c>
      <c r="E2190" s="6" t="str">
        <f>IFERROR(VLOOKUP(A2190,'Distributor List'!$A$2:$D$77,4,0),"-")</f>
        <v>Distributor</v>
      </c>
      <c r="F2190" s="6" t="str">
        <f>IFERROR(VLOOKUP(H2190,'Price List'!$A$2:$H$109,8,0),"-")</f>
        <v>Medicronis</v>
      </c>
      <c r="G2190" s="6" t="str">
        <f>IFERROR(VLOOKUP(A2190,'Distributor List'!$A$2:$E$77,5,0),"-")</f>
        <v>Usama Ashfaq</v>
      </c>
      <c r="H2190" s="10" t="s">
        <v>198</v>
      </c>
      <c r="I2190" s="58">
        <v>69</v>
      </c>
      <c r="J2190" s="72">
        <v>0</v>
      </c>
      <c r="K2190" s="72">
        <v>0</v>
      </c>
      <c r="L2190" s="73">
        <f t="shared" si="987"/>
        <v>0</v>
      </c>
      <c r="M2190" s="73">
        <f t="shared" si="973"/>
        <v>0</v>
      </c>
      <c r="N2190" s="73">
        <v>0</v>
      </c>
      <c r="O2190" s="73">
        <f t="shared" si="984"/>
        <v>0</v>
      </c>
      <c r="P2190" s="73">
        <f t="shared" si="980"/>
        <v>0</v>
      </c>
      <c r="Q2190" s="73"/>
      <c r="R2190" s="73">
        <f t="shared" si="985"/>
        <v>0</v>
      </c>
      <c r="S2190" s="76" t="str">
        <f t="shared" si="974"/>
        <v>-</v>
      </c>
      <c r="T2190" s="93">
        <v>0</v>
      </c>
      <c r="U2190" s="78">
        <f t="shared" si="988"/>
        <v>0</v>
      </c>
      <c r="V2190" s="73">
        <f t="shared" si="986"/>
        <v>0</v>
      </c>
      <c r="W2190" s="73">
        <f t="shared" si="975"/>
        <v>0</v>
      </c>
      <c r="X2190" s="76" t="str">
        <f t="shared" si="976"/>
        <v>-</v>
      </c>
      <c r="Y2190" s="73">
        <f t="shared" si="977"/>
        <v>0</v>
      </c>
      <c r="Z2190" s="73">
        <f t="shared" si="978"/>
        <v>0</v>
      </c>
      <c r="AA2190" s="73">
        <f t="shared" si="981"/>
        <v>0</v>
      </c>
      <c r="AB2190" s="73">
        <f t="shared" si="979"/>
        <v>0</v>
      </c>
      <c r="AC2190" s="73">
        <f t="shared" si="982"/>
        <v>0</v>
      </c>
      <c r="AD2190" s="73">
        <f t="shared" si="983"/>
        <v>0</v>
      </c>
      <c r="AE2190" s="73">
        <v>0</v>
      </c>
    </row>
    <row r="2191" spans="1:31" ht="15" customHeight="1">
      <c r="A2191" s="5" t="s">
        <v>127</v>
      </c>
      <c r="B2191" s="6" t="str">
        <f>IFERROR(VLOOKUP(A2191,'Distributor List'!$A$2:$D$77,2,0),"-")</f>
        <v>SKP</v>
      </c>
      <c r="C2191" s="6" t="str">
        <f>IFERROR(VLOOKUP(A2191,'Distributor List'!$A$2:$D$77,3,0),"-")</f>
        <v>Center-1</v>
      </c>
      <c r="D2191" s="6" t="str">
        <f>IFERROR(VLOOKUP(A2191,'Distributor List'!$A$2:$F$77,6,0),"-")</f>
        <v>Pak-1</v>
      </c>
      <c r="E2191" s="6" t="str">
        <f>IFERROR(VLOOKUP(A2191,'Distributor List'!$A$2:$D$77,4,0),"-")</f>
        <v>Distributor</v>
      </c>
      <c r="F2191" s="6" t="str">
        <f>IFERROR(VLOOKUP(H2191,'Price List'!$A$2:$H$109,8,0),"-")</f>
        <v>Medicronis</v>
      </c>
      <c r="G2191" s="6" t="str">
        <f>IFERROR(VLOOKUP(A2191,'Distributor List'!$A$2:$E$77,5,0),"-")</f>
        <v>Usama Ashfaq</v>
      </c>
      <c r="H2191" s="10" t="s">
        <v>199</v>
      </c>
      <c r="I2191" s="58">
        <v>90</v>
      </c>
      <c r="J2191" s="72">
        <v>0</v>
      </c>
      <c r="K2191" s="72">
        <v>0</v>
      </c>
      <c r="L2191" s="73">
        <f t="shared" si="987"/>
        <v>0</v>
      </c>
      <c r="M2191" s="73">
        <f t="shared" si="973"/>
        <v>0</v>
      </c>
      <c r="N2191" s="73">
        <v>0</v>
      </c>
      <c r="O2191" s="73">
        <f t="shared" si="984"/>
        <v>0</v>
      </c>
      <c r="P2191" s="73">
        <f t="shared" si="980"/>
        <v>0</v>
      </c>
      <c r="Q2191" s="73"/>
      <c r="R2191" s="73">
        <f t="shared" si="985"/>
        <v>0</v>
      </c>
      <c r="S2191" s="76" t="str">
        <f t="shared" si="974"/>
        <v>-</v>
      </c>
      <c r="T2191" s="93">
        <v>0</v>
      </c>
      <c r="U2191" s="78">
        <f t="shared" si="988"/>
        <v>0</v>
      </c>
      <c r="V2191" s="73">
        <f t="shared" si="986"/>
        <v>0</v>
      </c>
      <c r="W2191" s="73">
        <f t="shared" si="975"/>
        <v>0</v>
      </c>
      <c r="X2191" s="76" t="str">
        <f t="shared" si="976"/>
        <v>-</v>
      </c>
      <c r="Y2191" s="73">
        <f t="shared" si="977"/>
        <v>0</v>
      </c>
      <c r="Z2191" s="73">
        <f t="shared" si="978"/>
        <v>0</v>
      </c>
      <c r="AA2191" s="73">
        <f t="shared" si="981"/>
        <v>0</v>
      </c>
      <c r="AB2191" s="73">
        <f t="shared" si="979"/>
        <v>0</v>
      </c>
      <c r="AC2191" s="73">
        <f t="shared" si="982"/>
        <v>0</v>
      </c>
      <c r="AD2191" s="73">
        <f t="shared" si="983"/>
        <v>0</v>
      </c>
      <c r="AE2191" s="73">
        <v>0</v>
      </c>
    </row>
    <row r="2192" spans="1:31" ht="15" customHeight="1">
      <c r="A2192" s="5" t="s">
        <v>127</v>
      </c>
      <c r="B2192" s="6" t="str">
        <f>IFERROR(VLOOKUP(A2192,'Distributor List'!$A$2:$D$77,2,0),"-")</f>
        <v>SKP</v>
      </c>
      <c r="C2192" s="6" t="str">
        <f>IFERROR(VLOOKUP(A2192,'Distributor List'!$A$2:$D$77,3,0),"-")</f>
        <v>Center-1</v>
      </c>
      <c r="D2192" s="6" t="str">
        <f>IFERROR(VLOOKUP(A2192,'Distributor List'!$A$2:$F$77,6,0),"-")</f>
        <v>Pak-1</v>
      </c>
      <c r="E2192" s="6" t="str">
        <f>IFERROR(VLOOKUP(A2192,'Distributor List'!$A$2:$D$77,4,0),"-")</f>
        <v>Distributor</v>
      </c>
      <c r="F2192" s="6" t="str">
        <f>IFERROR(VLOOKUP(H2192,'Price List'!$A$2:$H$109,8,0),"-")</f>
        <v>Medicronis</v>
      </c>
      <c r="G2192" s="6" t="str">
        <f>IFERROR(VLOOKUP(A2192,'Distributor List'!$A$2:$E$77,5,0),"-")</f>
        <v>Usama Ashfaq</v>
      </c>
      <c r="H2192" s="10" t="s">
        <v>200</v>
      </c>
      <c r="I2192" s="58">
        <v>110</v>
      </c>
      <c r="J2192" s="72">
        <v>0</v>
      </c>
      <c r="K2192" s="72">
        <v>177</v>
      </c>
      <c r="L2192" s="73">
        <f t="shared" si="987"/>
        <v>0</v>
      </c>
      <c r="M2192" s="73">
        <f t="shared" si="973"/>
        <v>19470</v>
      </c>
      <c r="N2192" s="73">
        <v>0</v>
      </c>
      <c r="O2192" s="73">
        <f t="shared" si="984"/>
        <v>0</v>
      </c>
      <c r="P2192" s="73">
        <f t="shared" si="980"/>
        <v>0</v>
      </c>
      <c r="Q2192" s="73"/>
      <c r="R2192" s="73">
        <f t="shared" si="985"/>
        <v>0</v>
      </c>
      <c r="S2192" s="76" t="str">
        <f t="shared" si="974"/>
        <v>-</v>
      </c>
      <c r="T2192" s="93">
        <v>0</v>
      </c>
      <c r="U2192" s="78">
        <f t="shared" si="988"/>
        <v>0</v>
      </c>
      <c r="V2192" s="73">
        <f t="shared" si="986"/>
        <v>0</v>
      </c>
      <c r="W2192" s="73">
        <f t="shared" si="975"/>
        <v>0</v>
      </c>
      <c r="X2192" s="76" t="str">
        <f t="shared" si="976"/>
        <v>-</v>
      </c>
      <c r="Y2192" s="73">
        <f t="shared" si="977"/>
        <v>0</v>
      </c>
      <c r="Z2192" s="73">
        <f t="shared" si="978"/>
        <v>0</v>
      </c>
      <c r="AA2192" s="73">
        <f t="shared" si="981"/>
        <v>0</v>
      </c>
      <c r="AB2192" s="73">
        <f t="shared" si="979"/>
        <v>177</v>
      </c>
      <c r="AC2192" s="73">
        <f t="shared" si="982"/>
        <v>19470</v>
      </c>
      <c r="AD2192" s="73">
        <f t="shared" si="983"/>
        <v>0</v>
      </c>
      <c r="AE2192" s="73">
        <v>0</v>
      </c>
    </row>
    <row r="2193" spans="1:31" ht="15" customHeight="1">
      <c r="A2193" s="5" t="s">
        <v>127</v>
      </c>
      <c r="B2193" s="6" t="str">
        <f>IFERROR(VLOOKUP(A2193,'Distributor List'!$A$2:$D$77,2,0),"-")</f>
        <v>SKP</v>
      </c>
      <c r="C2193" s="6" t="str">
        <f>IFERROR(VLOOKUP(A2193,'Distributor List'!$A$2:$D$77,3,0),"-")</f>
        <v>Center-1</v>
      </c>
      <c r="D2193" s="6" t="str">
        <f>IFERROR(VLOOKUP(A2193,'Distributor List'!$A$2:$F$77,6,0),"-")</f>
        <v>Pak-1</v>
      </c>
      <c r="E2193" s="6" t="str">
        <f>IFERROR(VLOOKUP(A2193,'Distributor List'!$A$2:$D$77,4,0),"-")</f>
        <v>Distributor</v>
      </c>
      <c r="F2193" s="6" t="str">
        <f>IFERROR(VLOOKUP(H2193,'Price List'!$A$2:$H$109,8,0),"-")</f>
        <v>Medicronis</v>
      </c>
      <c r="G2193" s="6" t="str">
        <f>IFERROR(VLOOKUP(A2193,'Distributor List'!$A$2:$E$77,5,0),"-")</f>
        <v>Usama Ashfaq</v>
      </c>
      <c r="H2193" s="56" t="s">
        <v>145</v>
      </c>
      <c r="I2193" s="57">
        <v>110</v>
      </c>
      <c r="J2193" s="72">
        <v>0</v>
      </c>
      <c r="K2193" s="72">
        <v>110</v>
      </c>
      <c r="L2193" s="73">
        <f t="shared" si="987"/>
        <v>0</v>
      </c>
      <c r="M2193" s="73">
        <f t="shared" si="973"/>
        <v>12100</v>
      </c>
      <c r="N2193" s="73">
        <v>0</v>
      </c>
      <c r="O2193" s="73">
        <f t="shared" si="984"/>
        <v>0</v>
      </c>
      <c r="P2193" s="73">
        <f t="shared" si="980"/>
        <v>0</v>
      </c>
      <c r="Q2193" s="73"/>
      <c r="R2193" s="73">
        <f t="shared" si="985"/>
        <v>0</v>
      </c>
      <c r="S2193" s="76" t="str">
        <f t="shared" si="974"/>
        <v>-</v>
      </c>
      <c r="T2193" s="93">
        <v>0</v>
      </c>
      <c r="U2193" s="78">
        <f t="shared" si="988"/>
        <v>0</v>
      </c>
      <c r="V2193" s="73">
        <f t="shared" si="986"/>
        <v>0</v>
      </c>
      <c r="W2193" s="73">
        <f t="shared" si="975"/>
        <v>0</v>
      </c>
      <c r="X2193" s="76" t="str">
        <f t="shared" si="976"/>
        <v>-</v>
      </c>
      <c r="Y2193" s="73">
        <f t="shared" si="977"/>
        <v>0</v>
      </c>
      <c r="Z2193" s="73">
        <f t="shared" si="978"/>
        <v>0</v>
      </c>
      <c r="AA2193" s="73">
        <f t="shared" si="981"/>
        <v>0</v>
      </c>
      <c r="AB2193" s="73">
        <f t="shared" si="979"/>
        <v>110</v>
      </c>
      <c r="AC2193" s="73">
        <f t="shared" si="982"/>
        <v>12100</v>
      </c>
      <c r="AD2193" s="73">
        <f t="shared" si="983"/>
        <v>0</v>
      </c>
      <c r="AE2193" s="73">
        <v>0</v>
      </c>
    </row>
    <row r="2194" spans="1:31" ht="15" customHeight="1">
      <c r="A2194" s="5" t="s">
        <v>127</v>
      </c>
      <c r="B2194" s="6" t="str">
        <f>IFERROR(VLOOKUP(A2194,'Distributor List'!$A$2:$D$77,2,0),"-")</f>
        <v>SKP</v>
      </c>
      <c r="C2194" s="6" t="str">
        <f>IFERROR(VLOOKUP(A2194,'Distributor List'!$A$2:$D$77,3,0),"-")</f>
        <v>Center-1</v>
      </c>
      <c r="D2194" s="6" t="str">
        <f>IFERROR(VLOOKUP(A2194,'Distributor List'!$A$2:$F$77,6,0),"-")</f>
        <v>Pak-1</v>
      </c>
      <c r="E2194" s="6" t="str">
        <f>IFERROR(VLOOKUP(A2194,'Distributor List'!$A$2:$D$77,4,0),"-")</f>
        <v>Distributor</v>
      </c>
      <c r="F2194" s="6" t="str">
        <f>IFERROR(VLOOKUP(H2194,'Price List'!$A$2:$H$109,8,0),"-")</f>
        <v>Medicronis</v>
      </c>
      <c r="G2194" s="6" t="str">
        <f>IFERROR(VLOOKUP(A2194,'Distributor List'!$A$2:$E$77,5,0),"-")</f>
        <v>Usama Ashfaq</v>
      </c>
      <c r="H2194" s="56" t="s">
        <v>201</v>
      </c>
      <c r="I2194" s="57">
        <v>120</v>
      </c>
      <c r="J2194" s="72">
        <v>0</v>
      </c>
      <c r="K2194" s="72">
        <v>160</v>
      </c>
      <c r="L2194" s="73">
        <f t="shared" si="987"/>
        <v>0</v>
      </c>
      <c r="M2194" s="73">
        <f t="shared" si="973"/>
        <v>19200</v>
      </c>
      <c r="N2194" s="73">
        <v>0</v>
      </c>
      <c r="O2194" s="73">
        <f t="shared" si="984"/>
        <v>0</v>
      </c>
      <c r="P2194" s="73">
        <f t="shared" si="980"/>
        <v>0</v>
      </c>
      <c r="Q2194" s="73"/>
      <c r="R2194" s="73">
        <f t="shared" si="985"/>
        <v>0</v>
      </c>
      <c r="S2194" s="76" t="str">
        <f t="shared" si="974"/>
        <v>-</v>
      </c>
      <c r="T2194" s="93">
        <v>0</v>
      </c>
      <c r="U2194" s="78">
        <f t="shared" si="988"/>
        <v>0</v>
      </c>
      <c r="V2194" s="73">
        <f t="shared" si="986"/>
        <v>0</v>
      </c>
      <c r="W2194" s="73">
        <f t="shared" si="975"/>
        <v>0</v>
      </c>
      <c r="X2194" s="76" t="str">
        <f t="shared" si="976"/>
        <v>-</v>
      </c>
      <c r="Y2194" s="73">
        <f t="shared" si="977"/>
        <v>0</v>
      </c>
      <c r="Z2194" s="73">
        <f t="shared" si="978"/>
        <v>0</v>
      </c>
      <c r="AA2194" s="73">
        <f t="shared" si="981"/>
        <v>0</v>
      </c>
      <c r="AB2194" s="73">
        <f t="shared" si="979"/>
        <v>160</v>
      </c>
      <c r="AC2194" s="73">
        <f t="shared" si="982"/>
        <v>19200</v>
      </c>
      <c r="AD2194" s="73">
        <f t="shared" si="983"/>
        <v>0</v>
      </c>
      <c r="AE2194" s="73">
        <v>0</v>
      </c>
    </row>
    <row r="2195" spans="1:31" ht="15" customHeight="1">
      <c r="A2195" s="5" t="s">
        <v>127</v>
      </c>
      <c r="B2195" s="6" t="str">
        <f>IFERROR(VLOOKUP(A2195,'Distributor List'!$A$2:$D$77,2,0),"-")</f>
        <v>SKP</v>
      </c>
      <c r="C2195" s="6" t="str">
        <f>IFERROR(VLOOKUP(A2195,'Distributor List'!$A$2:$D$77,3,0),"-")</f>
        <v>Center-1</v>
      </c>
      <c r="D2195" s="6" t="str">
        <f>IFERROR(VLOOKUP(A2195,'Distributor List'!$A$2:$F$77,6,0),"-")</f>
        <v>Pak-1</v>
      </c>
      <c r="E2195" s="6" t="str">
        <f>IFERROR(VLOOKUP(A2195,'Distributor List'!$A$2:$D$77,4,0),"-")</f>
        <v>Distributor</v>
      </c>
      <c r="F2195" s="6" t="str">
        <f>IFERROR(VLOOKUP(H2195,'Price List'!$A$2:$H$109,8,0),"-")</f>
        <v>Medicronis</v>
      </c>
      <c r="G2195" s="6" t="str">
        <f>IFERROR(VLOOKUP(A2195,'Distributor List'!$A$2:$E$77,5,0),"-")</f>
        <v>Usama Ashfaq</v>
      </c>
      <c r="H2195" s="10" t="s">
        <v>202</v>
      </c>
      <c r="I2195" s="55">
        <v>140</v>
      </c>
      <c r="J2195" s="72">
        <v>0</v>
      </c>
      <c r="K2195" s="72">
        <v>22</v>
      </c>
      <c r="L2195" s="73">
        <f t="shared" si="987"/>
        <v>0</v>
      </c>
      <c r="M2195" s="73">
        <f t="shared" si="973"/>
        <v>3080</v>
      </c>
      <c r="N2195" s="73">
        <v>0</v>
      </c>
      <c r="O2195" s="73">
        <f t="shared" si="984"/>
        <v>0</v>
      </c>
      <c r="P2195" s="73">
        <f t="shared" si="980"/>
        <v>0</v>
      </c>
      <c r="Q2195" s="73"/>
      <c r="R2195" s="73">
        <f t="shared" si="985"/>
        <v>0</v>
      </c>
      <c r="S2195" s="76" t="str">
        <f t="shared" si="974"/>
        <v>-</v>
      </c>
      <c r="T2195" s="93">
        <v>0</v>
      </c>
      <c r="U2195" s="78">
        <f t="shared" si="988"/>
        <v>0</v>
      </c>
      <c r="V2195" s="73">
        <f t="shared" si="986"/>
        <v>0</v>
      </c>
      <c r="W2195" s="73">
        <f t="shared" si="975"/>
        <v>0</v>
      </c>
      <c r="X2195" s="76" t="str">
        <f t="shared" si="976"/>
        <v>-</v>
      </c>
      <c r="Y2195" s="73">
        <f t="shared" si="977"/>
        <v>0</v>
      </c>
      <c r="Z2195" s="73">
        <f t="shared" si="978"/>
        <v>0</v>
      </c>
      <c r="AA2195" s="73">
        <f t="shared" si="981"/>
        <v>0</v>
      </c>
      <c r="AB2195" s="73">
        <f t="shared" si="979"/>
        <v>22</v>
      </c>
      <c r="AC2195" s="73">
        <f t="shared" si="982"/>
        <v>3080</v>
      </c>
      <c r="AD2195" s="73">
        <f t="shared" si="983"/>
        <v>0</v>
      </c>
      <c r="AE2195" s="73">
        <v>0</v>
      </c>
    </row>
    <row r="2196" spans="1:31" ht="15" customHeight="1">
      <c r="A2196" s="5" t="s">
        <v>127</v>
      </c>
      <c r="B2196" s="6" t="str">
        <f>IFERROR(VLOOKUP(A2196,'Distributor List'!$A$2:$D$77,2,0),"-")</f>
        <v>SKP</v>
      </c>
      <c r="C2196" s="6" t="str">
        <f>IFERROR(VLOOKUP(A2196,'Distributor List'!$A$2:$D$77,3,0),"-")</f>
        <v>Center-1</v>
      </c>
      <c r="D2196" s="6" t="str">
        <f>IFERROR(VLOOKUP(A2196,'Distributor List'!$A$2:$F$77,6,0),"-")</f>
        <v>Pak-1</v>
      </c>
      <c r="E2196" s="6" t="str">
        <f>IFERROR(VLOOKUP(A2196,'Distributor List'!$A$2:$D$77,4,0),"-")</f>
        <v>Distributor</v>
      </c>
      <c r="F2196" s="6" t="str">
        <f>IFERROR(VLOOKUP(H2196,'Price List'!$A$2:$H$109,8,0),"-")</f>
        <v>Transformer</v>
      </c>
      <c r="G2196" s="6" t="str">
        <f>IFERROR(VLOOKUP(A2196,'Distributor List'!$A$2:$E$77,5,0),"-")</f>
        <v>Usama Ashfaq</v>
      </c>
      <c r="H2196" s="10" t="s">
        <v>148</v>
      </c>
      <c r="I2196" s="55">
        <v>255</v>
      </c>
      <c r="J2196" s="72">
        <v>0</v>
      </c>
      <c r="K2196" s="72">
        <v>0</v>
      </c>
      <c r="L2196" s="73">
        <f t="shared" si="987"/>
        <v>0</v>
      </c>
      <c r="M2196" s="73">
        <f t="shared" si="973"/>
        <v>0</v>
      </c>
      <c r="N2196" s="73">
        <v>0</v>
      </c>
      <c r="O2196" s="73"/>
      <c r="P2196" s="73"/>
      <c r="Q2196" s="73"/>
      <c r="R2196" s="73">
        <f t="shared" si="985"/>
        <v>0</v>
      </c>
      <c r="S2196" s="76" t="str">
        <f t="shared" si="974"/>
        <v>-</v>
      </c>
      <c r="T2196" s="93">
        <v>0</v>
      </c>
      <c r="U2196" s="78">
        <f t="shared" si="988"/>
        <v>0</v>
      </c>
      <c r="V2196" s="73">
        <f t="shared" si="986"/>
        <v>0</v>
      </c>
      <c r="W2196" s="73">
        <f t="shared" si="975"/>
        <v>0</v>
      </c>
      <c r="X2196" s="76" t="str">
        <f t="shared" si="976"/>
        <v>-</v>
      </c>
      <c r="Y2196" s="73">
        <f t="shared" si="977"/>
        <v>0</v>
      </c>
      <c r="Z2196" s="73">
        <f t="shared" si="978"/>
        <v>0</v>
      </c>
      <c r="AA2196" s="73">
        <f t="shared" si="981"/>
        <v>0</v>
      </c>
      <c r="AB2196" s="73">
        <f t="shared" si="979"/>
        <v>0</v>
      </c>
      <c r="AC2196" s="73">
        <f t="shared" si="982"/>
        <v>0</v>
      </c>
      <c r="AD2196" s="73">
        <f t="shared" si="983"/>
        <v>0</v>
      </c>
      <c r="AE2196" s="73">
        <v>0</v>
      </c>
    </row>
    <row r="2197" spans="1:31" ht="15" customHeight="1">
      <c r="A2197" s="5" t="s">
        <v>127</v>
      </c>
      <c r="B2197" s="6" t="str">
        <f>IFERROR(VLOOKUP(A2197,'Distributor List'!$A$2:$D$77,2,0),"-")</f>
        <v>SKP</v>
      </c>
      <c r="C2197" s="6" t="str">
        <f>IFERROR(VLOOKUP(A2197,'Distributor List'!$A$2:$D$77,3,0),"-")</f>
        <v>Center-1</v>
      </c>
      <c r="D2197" s="6" t="str">
        <f>IFERROR(VLOOKUP(A2197,'Distributor List'!$A$2:$F$77,6,0),"-")</f>
        <v>Pak-1</v>
      </c>
      <c r="E2197" s="6" t="str">
        <f>IFERROR(VLOOKUP(A2197,'Distributor List'!$A$2:$D$77,4,0),"-")</f>
        <v>Distributor</v>
      </c>
      <c r="F2197" s="6" t="str">
        <f>IFERROR(VLOOKUP(H2197,'Price List'!$A$2:$H$109,8,0),"-")</f>
        <v>Medicronis</v>
      </c>
      <c r="G2197" s="6" t="str">
        <f>IFERROR(VLOOKUP(A2197,'Distributor List'!$A$2:$E$77,5,0),"-")</f>
        <v>Usama Ashfaq</v>
      </c>
      <c r="H2197" s="52" t="s">
        <v>147</v>
      </c>
      <c r="I2197" s="55">
        <v>180</v>
      </c>
      <c r="J2197" s="72">
        <v>0</v>
      </c>
      <c r="K2197" s="72">
        <v>52</v>
      </c>
      <c r="L2197" s="73">
        <f t="shared" si="987"/>
        <v>0</v>
      </c>
      <c r="M2197" s="73">
        <f t="shared" si="973"/>
        <v>9360</v>
      </c>
      <c r="N2197" s="73">
        <v>0</v>
      </c>
      <c r="O2197" s="73"/>
      <c r="P2197" s="73"/>
      <c r="Q2197" s="73"/>
      <c r="R2197" s="73">
        <f t="shared" si="985"/>
        <v>0</v>
      </c>
      <c r="S2197" s="76" t="str">
        <f t="shared" si="974"/>
        <v>-</v>
      </c>
      <c r="T2197" s="93">
        <v>0</v>
      </c>
      <c r="U2197" s="78">
        <f t="shared" si="988"/>
        <v>0</v>
      </c>
      <c r="V2197" s="73">
        <f t="shared" si="986"/>
        <v>0</v>
      </c>
      <c r="W2197" s="73">
        <f t="shared" si="975"/>
        <v>0</v>
      </c>
      <c r="X2197" s="76" t="str">
        <f t="shared" si="976"/>
        <v>-</v>
      </c>
      <c r="Y2197" s="73">
        <f t="shared" si="977"/>
        <v>0</v>
      </c>
      <c r="Z2197" s="73">
        <f t="shared" si="978"/>
        <v>0</v>
      </c>
      <c r="AA2197" s="73">
        <f t="shared" si="981"/>
        <v>0</v>
      </c>
      <c r="AB2197" s="73">
        <f t="shared" si="979"/>
        <v>52</v>
      </c>
      <c r="AC2197" s="73">
        <f t="shared" si="982"/>
        <v>9360</v>
      </c>
      <c r="AD2197" s="73">
        <f t="shared" si="983"/>
        <v>0</v>
      </c>
      <c r="AE2197" s="73">
        <v>0</v>
      </c>
    </row>
    <row r="2198" spans="1:31" ht="15" customHeight="1">
      <c r="A2198" s="5" t="s">
        <v>127</v>
      </c>
      <c r="B2198" s="6" t="str">
        <f>IFERROR(VLOOKUP(A2198,'Distributor List'!$A$2:$D$77,2,0),"-")</f>
        <v>SKP</v>
      </c>
      <c r="C2198" s="6" t="str">
        <f>IFERROR(VLOOKUP(A2198,'Distributor List'!$A$2:$D$77,3,0),"-")</f>
        <v>Center-1</v>
      </c>
      <c r="D2198" s="6" t="str">
        <f>IFERROR(VLOOKUP(A2198,'Distributor List'!$A$2:$F$77,6,0),"-")</f>
        <v>Pak-1</v>
      </c>
      <c r="E2198" s="6" t="str">
        <f>IFERROR(VLOOKUP(A2198,'Distributor List'!$A$2:$D$77,4,0),"-")</f>
        <v>Distributor</v>
      </c>
      <c r="F2198" s="6" t="str">
        <f>IFERROR(VLOOKUP(H2198,'Price List'!$A$2:$H$109,8,0),"-")</f>
        <v>Transformer</v>
      </c>
      <c r="G2198" s="6" t="str">
        <f>IFERROR(VLOOKUP(A2198,'Distributor List'!$A$2:$E$77,5,0),"-")</f>
        <v>Usama Ashfaq</v>
      </c>
      <c r="H2198" s="10" t="s">
        <v>146</v>
      </c>
      <c r="I2198" s="55">
        <v>680</v>
      </c>
      <c r="J2198" s="72">
        <v>0</v>
      </c>
      <c r="K2198" s="72">
        <v>0</v>
      </c>
      <c r="L2198" s="73">
        <f t="shared" si="987"/>
        <v>0</v>
      </c>
      <c r="M2198" s="73">
        <f t="shared" si="973"/>
        <v>0</v>
      </c>
      <c r="N2198" s="73">
        <v>0</v>
      </c>
      <c r="O2198" s="73"/>
      <c r="P2198" s="73"/>
      <c r="Q2198" s="73"/>
      <c r="R2198" s="73">
        <f t="shared" si="985"/>
        <v>0</v>
      </c>
      <c r="S2198" s="76" t="str">
        <f t="shared" si="974"/>
        <v>-</v>
      </c>
      <c r="T2198" s="93">
        <v>0</v>
      </c>
      <c r="U2198" s="78">
        <f t="shared" si="988"/>
        <v>0</v>
      </c>
      <c r="V2198" s="73">
        <f t="shared" si="986"/>
        <v>0</v>
      </c>
      <c r="W2198" s="73">
        <f t="shared" si="975"/>
        <v>0</v>
      </c>
      <c r="X2198" s="76" t="str">
        <f t="shared" si="976"/>
        <v>-</v>
      </c>
      <c r="Y2198" s="73">
        <f t="shared" si="977"/>
        <v>0</v>
      </c>
      <c r="Z2198" s="73">
        <f t="shared" si="978"/>
        <v>0</v>
      </c>
      <c r="AA2198" s="73">
        <f t="shared" si="981"/>
        <v>0</v>
      </c>
      <c r="AB2198" s="73">
        <f t="shared" si="979"/>
        <v>0</v>
      </c>
      <c r="AC2198" s="73">
        <f t="shared" si="982"/>
        <v>0</v>
      </c>
      <c r="AD2198" s="73">
        <f t="shared" si="983"/>
        <v>0</v>
      </c>
      <c r="AE2198" s="73">
        <v>0</v>
      </c>
    </row>
    <row r="2199" spans="1:31" ht="15" customHeight="1">
      <c r="A2199" s="5" t="s">
        <v>127</v>
      </c>
      <c r="B2199" s="6" t="str">
        <f>IFERROR(VLOOKUP(A2199,'Distributor List'!$A$2:$D$77,2,0),"-")</f>
        <v>SKP</v>
      </c>
      <c r="C2199" s="6" t="str">
        <f>IFERROR(VLOOKUP(A2199,'Distributor List'!$A$2:$D$77,3,0),"-")</f>
        <v>Center-1</v>
      </c>
      <c r="D2199" s="6" t="str">
        <f>IFERROR(VLOOKUP(A2199,'Distributor List'!$A$2:$F$77,6,0),"-")</f>
        <v>Pak-1</v>
      </c>
      <c r="E2199" s="6" t="str">
        <f>IFERROR(VLOOKUP(A2199,'Distributor List'!$A$2:$D$77,4,0),"-")</f>
        <v>Distributor</v>
      </c>
      <c r="F2199" s="6" t="str">
        <f>IFERROR(VLOOKUP(H2199,'Price List'!$A$2:$H$109,8,0),"-")</f>
        <v>Medicronis</v>
      </c>
      <c r="G2199" s="6" t="str">
        <f>IFERROR(VLOOKUP(A2199,'Distributor List'!$A$2:$E$77,5,0),"-")</f>
        <v>Usama Ashfaq</v>
      </c>
      <c r="H2199" s="10" t="s">
        <v>203</v>
      </c>
      <c r="I2199" s="55">
        <v>90</v>
      </c>
      <c r="J2199" s="72">
        <v>0</v>
      </c>
      <c r="K2199" s="72">
        <v>114</v>
      </c>
      <c r="L2199" s="73">
        <f t="shared" si="987"/>
        <v>0</v>
      </c>
      <c r="M2199" s="73">
        <f t="shared" ref="M2199:M2208" si="989">K2199*I2199</f>
        <v>10260</v>
      </c>
      <c r="N2199" s="73">
        <v>0</v>
      </c>
      <c r="O2199" s="73"/>
      <c r="P2199" s="73"/>
      <c r="Q2199" s="73"/>
      <c r="R2199" s="73">
        <f t="shared" si="985"/>
        <v>0</v>
      </c>
      <c r="S2199" s="76" t="str">
        <f t="shared" si="974"/>
        <v>-</v>
      </c>
      <c r="T2199" s="93">
        <v>0</v>
      </c>
      <c r="U2199" s="78">
        <f t="shared" si="988"/>
        <v>0</v>
      </c>
      <c r="V2199" s="73">
        <f t="shared" si="986"/>
        <v>0</v>
      </c>
      <c r="W2199" s="73">
        <f t="shared" si="975"/>
        <v>0</v>
      </c>
      <c r="X2199" s="76" t="str">
        <f t="shared" si="976"/>
        <v>-</v>
      </c>
      <c r="Y2199" s="73">
        <f t="shared" si="977"/>
        <v>0</v>
      </c>
      <c r="Z2199" s="73">
        <f t="shared" si="978"/>
        <v>0</v>
      </c>
      <c r="AA2199" s="73">
        <f t="shared" si="981"/>
        <v>0</v>
      </c>
      <c r="AB2199" s="73">
        <f t="shared" si="979"/>
        <v>114</v>
      </c>
      <c r="AC2199" s="73">
        <f t="shared" si="982"/>
        <v>10260</v>
      </c>
      <c r="AD2199" s="73">
        <f t="shared" si="983"/>
        <v>0</v>
      </c>
      <c r="AE2199" s="73">
        <v>0</v>
      </c>
    </row>
    <row r="2200" spans="1:31" ht="15" customHeight="1">
      <c r="A2200" s="5" t="s">
        <v>127</v>
      </c>
      <c r="B2200" s="6" t="str">
        <f>IFERROR(VLOOKUP(A2200,'Distributor List'!$A$2:$D$77,2,0),"-")</f>
        <v>SKP</v>
      </c>
      <c r="C2200" s="6" t="str">
        <f>IFERROR(VLOOKUP(A2200,'Distributor List'!$A$2:$D$77,3,0),"-")</f>
        <v>Center-1</v>
      </c>
      <c r="D2200" s="6" t="str">
        <f>IFERROR(VLOOKUP(A2200,'Distributor List'!$A$2:$F$77,6,0),"-")</f>
        <v>Pak-1</v>
      </c>
      <c r="E2200" s="6" t="str">
        <f>IFERROR(VLOOKUP(A2200,'Distributor List'!$A$2:$D$77,4,0),"-")</f>
        <v>Distributor</v>
      </c>
      <c r="F2200" s="6" t="str">
        <f>IFERROR(VLOOKUP(H2200,'Price List'!$A$2:$H$109,8,0),"-")</f>
        <v>Medicronis</v>
      </c>
      <c r="G2200" s="6" t="str">
        <f>IFERROR(VLOOKUP(A2200,'Distributor List'!$A$2:$E$77,5,0),"-")</f>
        <v>Usama Ashfaq</v>
      </c>
      <c r="H2200" s="10" t="s">
        <v>204</v>
      </c>
      <c r="I2200" s="55">
        <v>105</v>
      </c>
      <c r="J2200" s="72">
        <v>0</v>
      </c>
      <c r="K2200" s="72">
        <v>124</v>
      </c>
      <c r="L2200" s="73">
        <f t="shared" si="987"/>
        <v>0</v>
      </c>
      <c r="M2200" s="73">
        <f t="shared" si="989"/>
        <v>13020</v>
      </c>
      <c r="N2200" s="73">
        <v>0</v>
      </c>
      <c r="O2200" s="73"/>
      <c r="P2200" s="73"/>
      <c r="Q2200" s="73"/>
      <c r="R2200" s="73">
        <f t="shared" si="985"/>
        <v>0</v>
      </c>
      <c r="S2200" s="76" t="str">
        <f t="shared" si="974"/>
        <v>-</v>
      </c>
      <c r="T2200" s="93">
        <v>0</v>
      </c>
      <c r="U2200" s="78">
        <f t="shared" si="988"/>
        <v>0</v>
      </c>
      <c r="V2200" s="73">
        <f t="shared" si="986"/>
        <v>0</v>
      </c>
      <c r="W2200" s="73">
        <f t="shared" si="975"/>
        <v>0</v>
      </c>
      <c r="X2200" s="76" t="str">
        <f t="shared" si="976"/>
        <v>-</v>
      </c>
      <c r="Y2200" s="73">
        <f t="shared" si="977"/>
        <v>0</v>
      </c>
      <c r="Z2200" s="73">
        <f t="shared" si="978"/>
        <v>0</v>
      </c>
      <c r="AA2200" s="73">
        <f t="shared" si="981"/>
        <v>0</v>
      </c>
      <c r="AB2200" s="73">
        <f t="shared" si="979"/>
        <v>124</v>
      </c>
      <c r="AC2200" s="73">
        <f t="shared" si="982"/>
        <v>13020</v>
      </c>
      <c r="AD2200" s="73">
        <f t="shared" si="983"/>
        <v>0</v>
      </c>
      <c r="AE2200" s="73">
        <v>0</v>
      </c>
    </row>
    <row r="2201" spans="1:31" ht="15" customHeight="1">
      <c r="A2201" s="5" t="s">
        <v>127</v>
      </c>
      <c r="B2201" s="6" t="str">
        <f>IFERROR(VLOOKUP(A2201,'Distributor List'!$A$2:$D$77,2,0),"-")</f>
        <v>SKP</v>
      </c>
      <c r="C2201" s="6" t="str">
        <f>IFERROR(VLOOKUP(A2201,'Distributor List'!$A$2:$D$77,3,0),"-")</f>
        <v>Center-1</v>
      </c>
      <c r="D2201" s="6" t="str">
        <f>IFERROR(VLOOKUP(A2201,'Distributor List'!$A$2:$F$77,6,0),"-")</f>
        <v>Pak-1</v>
      </c>
      <c r="E2201" s="6" t="str">
        <f>IFERROR(VLOOKUP(A2201,'Distributor List'!$A$2:$D$77,4,0),"-")</f>
        <v>Distributor</v>
      </c>
      <c r="F2201" s="6" t="str">
        <f>IFERROR(VLOOKUP(H2201,'Price List'!$A$2:$H$109,8,0),"-")</f>
        <v>Medicronis</v>
      </c>
      <c r="G2201" s="6" t="str">
        <f>IFERROR(VLOOKUP(A2201,'Distributor List'!$A$2:$E$77,5,0),"-")</f>
        <v>Usama Ashfaq</v>
      </c>
      <c r="H2201" s="10" t="s">
        <v>205</v>
      </c>
      <c r="I2201" s="55">
        <v>105</v>
      </c>
      <c r="J2201" s="72">
        <v>0</v>
      </c>
      <c r="K2201" s="72">
        <v>145</v>
      </c>
      <c r="L2201" s="73">
        <f t="shared" si="987"/>
        <v>0</v>
      </c>
      <c r="M2201" s="73">
        <f t="shared" si="989"/>
        <v>15225</v>
      </c>
      <c r="N2201" s="73">
        <v>0</v>
      </c>
      <c r="O2201" s="73"/>
      <c r="P2201" s="73"/>
      <c r="Q2201" s="73"/>
      <c r="R2201" s="73">
        <f t="shared" si="985"/>
        <v>0</v>
      </c>
      <c r="S2201" s="76" t="str">
        <f t="shared" si="974"/>
        <v>-</v>
      </c>
      <c r="T2201" s="93">
        <v>0</v>
      </c>
      <c r="U2201" s="78">
        <f t="shared" si="988"/>
        <v>0</v>
      </c>
      <c r="V2201" s="73">
        <f t="shared" si="986"/>
        <v>0</v>
      </c>
      <c r="W2201" s="73">
        <f t="shared" si="975"/>
        <v>0</v>
      </c>
      <c r="X2201" s="76" t="str">
        <f t="shared" si="976"/>
        <v>-</v>
      </c>
      <c r="Y2201" s="73">
        <f t="shared" si="977"/>
        <v>0</v>
      </c>
      <c r="Z2201" s="73">
        <f t="shared" si="978"/>
        <v>0</v>
      </c>
      <c r="AA2201" s="73">
        <f t="shared" si="981"/>
        <v>0</v>
      </c>
      <c r="AB2201" s="73">
        <f t="shared" si="979"/>
        <v>145</v>
      </c>
      <c r="AC2201" s="73">
        <f t="shared" si="982"/>
        <v>15225</v>
      </c>
      <c r="AD2201" s="73">
        <f t="shared" si="983"/>
        <v>0</v>
      </c>
      <c r="AE2201" s="73">
        <v>0</v>
      </c>
    </row>
    <row r="2202" spans="1:31" ht="15" customHeight="1">
      <c r="A2202" s="5" t="s">
        <v>127</v>
      </c>
      <c r="B2202" s="6" t="str">
        <f>IFERROR(VLOOKUP(A2202,'Distributor List'!$A$2:$D$77,2,0),"-")</f>
        <v>SKP</v>
      </c>
      <c r="C2202" s="6" t="str">
        <f>IFERROR(VLOOKUP(A2202,'Distributor List'!$A$2:$D$77,3,0),"-")</f>
        <v>Center-1</v>
      </c>
      <c r="D2202" s="6" t="str">
        <f>IFERROR(VLOOKUP(A2202,'Distributor List'!$A$2:$F$77,6,0),"-")</f>
        <v>Pak-1</v>
      </c>
      <c r="E2202" s="6" t="str">
        <f>IFERROR(VLOOKUP(A2202,'Distributor List'!$A$2:$D$77,4,0),"-")</f>
        <v>Distributor</v>
      </c>
      <c r="F2202" s="6" t="str">
        <f>IFERROR(VLOOKUP(H2202,'Price List'!$A$2:$H$109,8,0),"-")</f>
        <v>Medicronis</v>
      </c>
      <c r="G2202" s="6" t="str">
        <f>IFERROR(VLOOKUP(A2202,'Distributor List'!$A$2:$E$77,5,0),"-")</f>
        <v>Usama Ashfaq</v>
      </c>
      <c r="H2202" s="10" t="s">
        <v>149</v>
      </c>
      <c r="I2202" s="55">
        <v>105</v>
      </c>
      <c r="J2202" s="72">
        <v>30</v>
      </c>
      <c r="K2202" s="72">
        <v>216</v>
      </c>
      <c r="L2202" s="73">
        <f t="shared" si="987"/>
        <v>3150</v>
      </c>
      <c r="M2202" s="73">
        <f t="shared" si="989"/>
        <v>22680</v>
      </c>
      <c r="N2202" s="73">
        <v>30</v>
      </c>
      <c r="O2202" s="73"/>
      <c r="P2202" s="73"/>
      <c r="Q2202" s="73"/>
      <c r="R2202" s="73">
        <f t="shared" si="985"/>
        <v>0</v>
      </c>
      <c r="S2202" s="76" t="str">
        <f t="shared" si="974"/>
        <v>-</v>
      </c>
      <c r="T2202" s="93">
        <v>0</v>
      </c>
      <c r="U2202" s="78">
        <f t="shared" si="988"/>
        <v>30</v>
      </c>
      <c r="V2202" s="73">
        <f t="shared" si="986"/>
        <v>0</v>
      </c>
      <c r="W2202" s="73">
        <f t="shared" si="975"/>
        <v>3150</v>
      </c>
      <c r="X2202" s="76" t="str">
        <f t="shared" si="976"/>
        <v>-</v>
      </c>
      <c r="Y2202" s="73">
        <f t="shared" si="977"/>
        <v>45</v>
      </c>
      <c r="Z2202" s="73">
        <f t="shared" si="978"/>
        <v>0</v>
      </c>
      <c r="AA2202" s="73">
        <f t="shared" si="981"/>
        <v>0</v>
      </c>
      <c r="AB2202" s="73">
        <f t="shared" si="979"/>
        <v>171</v>
      </c>
      <c r="AC2202" s="73">
        <f t="shared" si="982"/>
        <v>17955</v>
      </c>
      <c r="AD2202" s="73">
        <f t="shared" si="983"/>
        <v>4725</v>
      </c>
      <c r="AE2202" s="73">
        <v>0</v>
      </c>
    </row>
    <row r="2203" spans="1:31" ht="15" customHeight="1">
      <c r="A2203" s="5" t="s">
        <v>127</v>
      </c>
      <c r="B2203" s="6" t="str">
        <f>IFERROR(VLOOKUP(A2203,'Distributor List'!$A$2:$D$77,2,0),"-")</f>
        <v>SKP</v>
      </c>
      <c r="C2203" s="6" t="str">
        <f>IFERROR(VLOOKUP(A2203,'Distributor List'!$A$2:$D$77,3,0),"-")</f>
        <v>Center-1</v>
      </c>
      <c r="D2203" s="6" t="str">
        <f>IFERROR(VLOOKUP(A2203,'Distributor List'!$A$2:$F$77,6,0),"-")</f>
        <v>Pak-1</v>
      </c>
      <c r="E2203" s="6" t="str">
        <f>IFERROR(VLOOKUP(A2203,'Distributor List'!$A$2:$D$77,4,0),"-")</f>
        <v>Distributor</v>
      </c>
      <c r="F2203" s="6" t="str">
        <f>IFERROR(VLOOKUP(H2203,'Price List'!$A$2:$H$109,8,0),"-")</f>
        <v>Medicronis</v>
      </c>
      <c r="G2203" s="6" t="str">
        <f>IFERROR(VLOOKUP(A2203,'Distributor List'!$A$2:$E$77,5,0),"-")</f>
        <v>Usama Ashfaq</v>
      </c>
      <c r="H2203" s="59" t="s">
        <v>206</v>
      </c>
      <c r="I2203" s="57">
        <v>90</v>
      </c>
      <c r="J2203" s="72">
        <v>0</v>
      </c>
      <c r="K2203" s="72">
        <v>0</v>
      </c>
      <c r="L2203" s="73">
        <f t="shared" si="987"/>
        <v>0</v>
      </c>
      <c r="M2203" s="73">
        <f t="shared" si="989"/>
        <v>0</v>
      </c>
      <c r="N2203" s="73">
        <v>0</v>
      </c>
      <c r="O2203" s="73"/>
      <c r="P2203" s="73"/>
      <c r="Q2203" s="73"/>
      <c r="R2203" s="73">
        <f t="shared" si="985"/>
        <v>0</v>
      </c>
      <c r="S2203" s="76" t="str">
        <f t="shared" si="974"/>
        <v>-</v>
      </c>
      <c r="T2203" s="93">
        <v>0</v>
      </c>
      <c r="U2203" s="78">
        <f t="shared" si="988"/>
        <v>0</v>
      </c>
      <c r="V2203" s="73">
        <f t="shared" si="986"/>
        <v>0</v>
      </c>
      <c r="W2203" s="73">
        <f t="shared" si="975"/>
        <v>0</v>
      </c>
      <c r="X2203" s="76" t="str">
        <f t="shared" si="976"/>
        <v>-</v>
      </c>
      <c r="Y2203" s="73">
        <f t="shared" si="977"/>
        <v>0</v>
      </c>
      <c r="Z2203" s="73">
        <f t="shared" si="978"/>
        <v>0</v>
      </c>
      <c r="AA2203" s="73">
        <f t="shared" si="981"/>
        <v>0</v>
      </c>
      <c r="AB2203" s="73">
        <f t="shared" si="979"/>
        <v>0</v>
      </c>
      <c r="AC2203" s="73">
        <f t="shared" si="982"/>
        <v>0</v>
      </c>
      <c r="AD2203" s="73">
        <f t="shared" si="983"/>
        <v>0</v>
      </c>
      <c r="AE2203" s="73">
        <v>0</v>
      </c>
    </row>
    <row r="2204" spans="1:31" ht="15" customHeight="1">
      <c r="A2204" s="5" t="s">
        <v>127</v>
      </c>
      <c r="B2204" s="6" t="str">
        <f>IFERROR(VLOOKUP(A2204,'Distributor List'!$A$2:$D$77,2,0),"-")</f>
        <v>SKP</v>
      </c>
      <c r="C2204" s="6" t="str">
        <f>IFERROR(VLOOKUP(A2204,'Distributor List'!$A$2:$D$77,3,0),"-")</f>
        <v>Center-1</v>
      </c>
      <c r="D2204" s="6" t="str">
        <f>IFERROR(VLOOKUP(A2204,'Distributor List'!$A$2:$F$77,6,0),"-")</f>
        <v>Pak-1</v>
      </c>
      <c r="E2204" s="6" t="str">
        <f>IFERROR(VLOOKUP(A2204,'Distributor List'!$A$2:$D$77,4,0),"-")</f>
        <v>Distributor</v>
      </c>
      <c r="F2204" s="6" t="str">
        <f>IFERROR(VLOOKUP(H2204,'Price List'!$A$2:$H$109,8,0),"-")</f>
        <v>Medicronis</v>
      </c>
      <c r="G2204" s="6" t="str">
        <f>IFERROR(VLOOKUP(A2204,'Distributor List'!$A$2:$E$77,5,0),"-")</f>
        <v>Usama Ashfaq</v>
      </c>
      <c r="H2204" s="59" t="s">
        <v>207</v>
      </c>
      <c r="I2204" s="57">
        <v>105</v>
      </c>
      <c r="J2204" s="72">
        <v>0</v>
      </c>
      <c r="K2204" s="72">
        <v>0</v>
      </c>
      <c r="L2204" s="73">
        <f t="shared" si="987"/>
        <v>0</v>
      </c>
      <c r="M2204" s="73">
        <f t="shared" si="989"/>
        <v>0</v>
      </c>
      <c r="N2204" s="73">
        <v>0</v>
      </c>
      <c r="O2204" s="73"/>
      <c r="P2204" s="73"/>
      <c r="Q2204" s="73"/>
      <c r="R2204" s="73">
        <f t="shared" si="985"/>
        <v>0</v>
      </c>
      <c r="S2204" s="76" t="str">
        <f t="shared" si="974"/>
        <v>-</v>
      </c>
      <c r="T2204" s="93">
        <v>0</v>
      </c>
      <c r="U2204" s="78">
        <f t="shared" si="988"/>
        <v>0</v>
      </c>
      <c r="V2204" s="73">
        <f t="shared" si="986"/>
        <v>0</v>
      </c>
      <c r="W2204" s="73">
        <f t="shared" si="975"/>
        <v>0</v>
      </c>
      <c r="X2204" s="76" t="str">
        <f t="shared" si="976"/>
        <v>-</v>
      </c>
      <c r="Y2204" s="73">
        <f t="shared" si="977"/>
        <v>0</v>
      </c>
      <c r="Z2204" s="73">
        <f t="shared" si="978"/>
        <v>0</v>
      </c>
      <c r="AA2204" s="73">
        <f t="shared" si="981"/>
        <v>0</v>
      </c>
      <c r="AB2204" s="73">
        <f t="shared" si="979"/>
        <v>0</v>
      </c>
      <c r="AC2204" s="73">
        <f t="shared" si="982"/>
        <v>0</v>
      </c>
      <c r="AD2204" s="73">
        <f t="shared" si="983"/>
        <v>0</v>
      </c>
      <c r="AE2204" s="73">
        <v>0</v>
      </c>
    </row>
    <row r="2205" spans="1:31" ht="15" customHeight="1">
      <c r="A2205" s="5" t="s">
        <v>127</v>
      </c>
      <c r="B2205" s="6" t="str">
        <f>IFERROR(VLOOKUP(A2205,'Distributor List'!$A$2:$D$77,2,0),"-")</f>
        <v>SKP</v>
      </c>
      <c r="C2205" s="6" t="str">
        <f>IFERROR(VLOOKUP(A2205,'Distributor List'!$A$2:$D$77,3,0),"-")</f>
        <v>Center-1</v>
      </c>
      <c r="D2205" s="6" t="str">
        <f>IFERROR(VLOOKUP(A2205,'Distributor List'!$A$2:$F$77,6,0),"-")</f>
        <v>Pak-1</v>
      </c>
      <c r="E2205" s="6" t="str">
        <f>IFERROR(VLOOKUP(A2205,'Distributor List'!$A$2:$D$77,4,0),"-")</f>
        <v>Distributor</v>
      </c>
      <c r="F2205" s="6" t="str">
        <f>IFERROR(VLOOKUP(H2205,'Price List'!$A$2:$H$109,8,0),"-")</f>
        <v>Medicronis</v>
      </c>
      <c r="G2205" s="6" t="str">
        <f>IFERROR(VLOOKUP(A2205,'Distributor List'!$A$2:$E$77,5,0),"-")</f>
        <v>Usama Ashfaq</v>
      </c>
      <c r="H2205" s="59" t="s">
        <v>208</v>
      </c>
      <c r="I2205" s="57">
        <v>120</v>
      </c>
      <c r="J2205" s="72">
        <v>0</v>
      </c>
      <c r="K2205" s="72">
        <v>0</v>
      </c>
      <c r="L2205" s="73">
        <f t="shared" si="987"/>
        <v>0</v>
      </c>
      <c r="M2205" s="73">
        <f t="shared" si="989"/>
        <v>0</v>
      </c>
      <c r="N2205" s="73">
        <v>0</v>
      </c>
      <c r="O2205" s="73"/>
      <c r="P2205" s="73"/>
      <c r="Q2205" s="73"/>
      <c r="R2205" s="73">
        <f t="shared" si="985"/>
        <v>0</v>
      </c>
      <c r="S2205" s="76" t="str">
        <f t="shared" si="974"/>
        <v>-</v>
      </c>
      <c r="T2205" s="93">
        <v>0</v>
      </c>
      <c r="U2205" s="78">
        <f t="shared" si="988"/>
        <v>0</v>
      </c>
      <c r="V2205" s="73">
        <f t="shared" si="986"/>
        <v>0</v>
      </c>
      <c r="W2205" s="73">
        <f t="shared" si="975"/>
        <v>0</v>
      </c>
      <c r="X2205" s="76" t="str">
        <f t="shared" si="976"/>
        <v>-</v>
      </c>
      <c r="Y2205" s="73">
        <f t="shared" si="977"/>
        <v>0</v>
      </c>
      <c r="Z2205" s="73">
        <f t="shared" si="978"/>
        <v>0</v>
      </c>
      <c r="AA2205" s="73">
        <f t="shared" si="981"/>
        <v>0</v>
      </c>
      <c r="AB2205" s="73">
        <f t="shared" si="979"/>
        <v>0</v>
      </c>
      <c r="AC2205" s="73">
        <f t="shared" si="982"/>
        <v>0</v>
      </c>
      <c r="AD2205" s="73">
        <f t="shared" si="983"/>
        <v>0</v>
      </c>
      <c r="AE2205" s="73">
        <v>0</v>
      </c>
    </row>
    <row r="2206" spans="1:31" ht="15" customHeight="1">
      <c r="A2206" s="5" t="s">
        <v>127</v>
      </c>
      <c r="B2206" s="6" t="str">
        <f>IFERROR(VLOOKUP(A2206,'Distributor List'!$A$2:$D$77,2,0),"-")</f>
        <v>SKP</v>
      </c>
      <c r="C2206" s="6" t="str">
        <f>IFERROR(VLOOKUP(A2206,'Distributor List'!$A$2:$D$77,3,0),"-")</f>
        <v>Center-1</v>
      </c>
      <c r="D2206" s="6" t="str">
        <f>IFERROR(VLOOKUP(A2206,'Distributor List'!$A$2:$F$77,6,0),"-")</f>
        <v>Pak-1</v>
      </c>
      <c r="E2206" s="6" t="str">
        <f>IFERROR(VLOOKUP(A2206,'Distributor List'!$A$2:$D$77,4,0),"-")</f>
        <v>Distributor</v>
      </c>
      <c r="F2206" s="6" t="str">
        <f>IFERROR(VLOOKUP(H2206,'Price List'!$A$2:$H$109,8,0),"-")</f>
        <v>Medicronis</v>
      </c>
      <c r="G2206" s="6" t="str">
        <f>IFERROR(VLOOKUP(A2206,'Distributor List'!$A$2:$E$77,5,0),"-")</f>
        <v>Usama Ashfaq</v>
      </c>
      <c r="H2206" s="59" t="s">
        <v>209</v>
      </c>
      <c r="I2206" s="57">
        <v>105</v>
      </c>
      <c r="J2206" s="72">
        <v>0</v>
      </c>
      <c r="K2206" s="72">
        <v>65</v>
      </c>
      <c r="L2206" s="73">
        <f t="shared" si="987"/>
        <v>0</v>
      </c>
      <c r="M2206" s="73">
        <f t="shared" si="989"/>
        <v>6825</v>
      </c>
      <c r="N2206" s="73">
        <v>0</v>
      </c>
      <c r="O2206" s="73"/>
      <c r="P2206" s="73"/>
      <c r="Q2206" s="73"/>
      <c r="R2206" s="73">
        <f t="shared" si="985"/>
        <v>0</v>
      </c>
      <c r="S2206" s="76" t="str">
        <f t="shared" si="974"/>
        <v>-</v>
      </c>
      <c r="T2206" s="93">
        <v>0</v>
      </c>
      <c r="U2206" s="78">
        <f t="shared" si="988"/>
        <v>0</v>
      </c>
      <c r="V2206" s="73">
        <f t="shared" si="986"/>
        <v>0</v>
      </c>
      <c r="W2206" s="73">
        <f t="shared" si="975"/>
        <v>0</v>
      </c>
      <c r="X2206" s="76" t="str">
        <f t="shared" si="976"/>
        <v>-</v>
      </c>
      <c r="Y2206" s="73">
        <f t="shared" si="977"/>
        <v>0</v>
      </c>
      <c r="Z2206" s="73">
        <f t="shared" si="978"/>
        <v>0</v>
      </c>
      <c r="AA2206" s="73">
        <f t="shared" si="981"/>
        <v>0</v>
      </c>
      <c r="AB2206" s="73">
        <f t="shared" si="979"/>
        <v>65</v>
      </c>
      <c r="AC2206" s="73">
        <f t="shared" si="982"/>
        <v>6825</v>
      </c>
      <c r="AD2206" s="73">
        <f t="shared" si="983"/>
        <v>0</v>
      </c>
      <c r="AE2206" s="73">
        <v>0</v>
      </c>
    </row>
    <row r="2207" spans="1:31" ht="15" customHeight="1">
      <c r="A2207" s="5" t="s">
        <v>127</v>
      </c>
      <c r="B2207" s="6" t="str">
        <f>IFERROR(VLOOKUP(A2207,'Distributor List'!$A$2:$D$77,2,0),"-")</f>
        <v>SKP</v>
      </c>
      <c r="C2207" s="6" t="str">
        <f>IFERROR(VLOOKUP(A2207,'Distributor List'!$A$2:$D$77,3,0),"-")</f>
        <v>Center-1</v>
      </c>
      <c r="D2207" s="6" t="str">
        <f>IFERROR(VLOOKUP(A2207,'Distributor List'!$A$2:$F$77,6,0),"-")</f>
        <v>Pak-1</v>
      </c>
      <c r="E2207" s="6" t="str">
        <f>IFERROR(VLOOKUP(A2207,'Distributor List'!$A$2:$D$77,4,0),"-")</f>
        <v>Distributor</v>
      </c>
      <c r="F2207" s="6" t="str">
        <f>IFERROR(VLOOKUP(H2207,'Price List'!$A$2:$H$109,8,0),"-")</f>
        <v>Medicronis</v>
      </c>
      <c r="G2207" s="6" t="str">
        <f>IFERROR(VLOOKUP(A2207,'Distributor List'!$A$2:$E$77,5,0),"-")</f>
        <v>Usama Ashfaq</v>
      </c>
      <c r="H2207" s="59" t="s">
        <v>210</v>
      </c>
      <c r="I2207" s="57">
        <v>170</v>
      </c>
      <c r="J2207" s="72">
        <v>0</v>
      </c>
      <c r="K2207" s="72">
        <v>12</v>
      </c>
      <c r="L2207" s="73">
        <f t="shared" si="987"/>
        <v>0</v>
      </c>
      <c r="M2207" s="73">
        <f t="shared" si="989"/>
        <v>2040</v>
      </c>
      <c r="N2207" s="73">
        <v>0</v>
      </c>
      <c r="O2207" s="73"/>
      <c r="P2207" s="73"/>
      <c r="Q2207" s="73"/>
      <c r="R2207" s="73">
        <f t="shared" si="985"/>
        <v>0</v>
      </c>
      <c r="S2207" s="76" t="str">
        <f t="shared" si="974"/>
        <v>-</v>
      </c>
      <c r="T2207" s="93">
        <v>0</v>
      </c>
      <c r="U2207" s="78">
        <f t="shared" si="988"/>
        <v>0</v>
      </c>
      <c r="V2207" s="73">
        <f t="shared" si="986"/>
        <v>0</v>
      </c>
      <c r="W2207" s="73">
        <f t="shared" si="975"/>
        <v>0</v>
      </c>
      <c r="X2207" s="76" t="str">
        <f t="shared" si="976"/>
        <v>-</v>
      </c>
      <c r="Y2207" s="73">
        <f t="shared" si="977"/>
        <v>0</v>
      </c>
      <c r="Z2207" s="73">
        <f t="shared" si="978"/>
        <v>0</v>
      </c>
      <c r="AA2207" s="73">
        <f t="shared" si="981"/>
        <v>0</v>
      </c>
      <c r="AB2207" s="73">
        <f t="shared" si="979"/>
        <v>12</v>
      </c>
      <c r="AC2207" s="73">
        <f t="shared" si="982"/>
        <v>2040</v>
      </c>
      <c r="AD2207" s="73">
        <f t="shared" si="983"/>
        <v>0</v>
      </c>
      <c r="AE2207" s="73">
        <v>0</v>
      </c>
    </row>
    <row r="2208" spans="1:31" ht="15" customHeight="1">
      <c r="A2208" s="5" t="s">
        <v>127</v>
      </c>
      <c r="B2208" s="6" t="str">
        <f>IFERROR(VLOOKUP(A2208,'Distributor List'!$A$2:$D$77,2,0),"-")</f>
        <v>SKP</v>
      </c>
      <c r="C2208" s="6" t="str">
        <f>IFERROR(VLOOKUP(A2208,'Distributor List'!$A$2:$D$77,3,0),"-")</f>
        <v>Center-1</v>
      </c>
      <c r="D2208" s="6" t="str">
        <f>IFERROR(VLOOKUP(A2208,'Distributor List'!$A$2:$F$77,6,0),"-")</f>
        <v>Pak-1</v>
      </c>
      <c r="E2208" s="6" t="str">
        <f>IFERROR(VLOOKUP(A2208,'Distributor List'!$A$2:$D$77,4,0),"-")</f>
        <v>Distributor</v>
      </c>
      <c r="F2208" s="6" t="str">
        <f>IFERROR(VLOOKUP(H2208,'Price List'!$A$2:$H$109,8,0),"-")</f>
        <v>Medicronis</v>
      </c>
      <c r="G2208" s="6" t="str">
        <f>IFERROR(VLOOKUP(A2208,'Distributor List'!$A$2:$E$77,5,0),"-")</f>
        <v>Usama Ashfaq</v>
      </c>
      <c r="H2208" s="10" t="s">
        <v>211</v>
      </c>
      <c r="I2208" s="58">
        <v>120</v>
      </c>
      <c r="J2208" s="72">
        <v>0</v>
      </c>
      <c r="K2208" s="72">
        <v>35</v>
      </c>
      <c r="L2208" s="73">
        <f t="shared" si="987"/>
        <v>0</v>
      </c>
      <c r="M2208" s="73">
        <f t="shared" si="989"/>
        <v>4200</v>
      </c>
      <c r="N2208" s="73">
        <v>0</v>
      </c>
      <c r="O2208" s="73"/>
      <c r="P2208" s="73"/>
      <c r="Q2208" s="73"/>
      <c r="R2208" s="73">
        <f t="shared" si="985"/>
        <v>0</v>
      </c>
      <c r="S2208" s="76" t="str">
        <f t="shared" si="974"/>
        <v>-</v>
      </c>
      <c r="T2208" s="93">
        <v>0</v>
      </c>
      <c r="U2208" s="78">
        <f t="shared" si="988"/>
        <v>0</v>
      </c>
      <c r="V2208" s="73">
        <f t="shared" si="986"/>
        <v>0</v>
      </c>
      <c r="W2208" s="73">
        <f t="shared" si="975"/>
        <v>0</v>
      </c>
      <c r="X2208" s="76" t="str">
        <f t="shared" si="976"/>
        <v>-</v>
      </c>
      <c r="Y2208" s="73">
        <f t="shared" si="977"/>
        <v>0</v>
      </c>
      <c r="Z2208" s="73">
        <f t="shared" si="978"/>
        <v>0</v>
      </c>
      <c r="AA2208" s="73">
        <f t="shared" si="981"/>
        <v>0</v>
      </c>
      <c r="AB2208" s="73">
        <f t="shared" si="979"/>
        <v>35</v>
      </c>
      <c r="AC2208" s="73">
        <f t="shared" si="982"/>
        <v>4200</v>
      </c>
      <c r="AD2208" s="73">
        <f t="shared" si="983"/>
        <v>0</v>
      </c>
      <c r="AE2208" s="73">
        <v>0</v>
      </c>
    </row>
    <row r="2209" spans="1:31" ht="15" customHeight="1">
      <c r="A2209" s="5" t="s">
        <v>358</v>
      </c>
      <c r="B2209" s="6" t="str">
        <f>IFERROR(VLOOKUP(A2209,'Distributor List'!$A$2:$D$77,2,0),"-")</f>
        <v>Rajan pur</v>
      </c>
      <c r="C2209" s="6" t="str">
        <f>IFERROR(VLOOKUP(A2209,'Distributor List'!$A$2:$D$77,3,0),"-")</f>
        <v>Center-2</v>
      </c>
      <c r="D2209" s="6" t="str">
        <f>IFERROR(VLOOKUP(A2209,'Distributor List'!$A$2:$F$77,6,0),"-")</f>
        <v>Pak-1</v>
      </c>
      <c r="E2209" s="6" t="str">
        <f>IFERROR(VLOOKUP(A2209,'Distributor List'!$A$2:$D$77,4,0),"-")</f>
        <v>Whole Saler</v>
      </c>
      <c r="F2209" s="6" t="str">
        <f>IFERROR(VLOOKUP(H2209,'Price List'!$A$2:$H$109,8,0),"-")</f>
        <v>Medicronis</v>
      </c>
      <c r="G2209" s="6" t="str">
        <f>IFERROR(VLOOKUP(A2209,'Distributor List'!$A$2:$E$77,5,0),"-")</f>
        <v>DG Khan Vacant</v>
      </c>
      <c r="H2209" s="10" t="s">
        <v>212</v>
      </c>
      <c r="I2209" s="58">
        <v>60</v>
      </c>
      <c r="J2209" s="92"/>
      <c r="K2209" s="92"/>
      <c r="L2209" s="73">
        <f t="shared" si="987"/>
        <v>0</v>
      </c>
      <c r="M2209" s="73">
        <f t="shared" ref="M2209:M2217" si="990">K2209*I2209</f>
        <v>0</v>
      </c>
      <c r="N2209" s="73"/>
      <c r="O2209" s="73">
        <f t="shared" ref="O2209:O2231" si="991">N2209*I2209</f>
        <v>0</v>
      </c>
      <c r="P2209" s="73">
        <f t="shared" ref="P2209:P2240" si="992">L2209-O2209</f>
        <v>0</v>
      </c>
      <c r="Q2209" s="73"/>
      <c r="R2209" s="73">
        <f t="shared" ref="R2209:R2224" si="993">Q2209*I2209</f>
        <v>0</v>
      </c>
      <c r="S2209" s="76" t="str">
        <f t="shared" ref="S2209:S2257" si="994">IFERROR(L2209/R2209,"-")</f>
        <v>-</v>
      </c>
      <c r="T2209" s="93">
        <v>15</v>
      </c>
      <c r="U2209" s="78">
        <f t="shared" si="988"/>
        <v>-15</v>
      </c>
      <c r="V2209" s="73">
        <f t="shared" ref="V2209:V2219" si="995">T2209*I2209</f>
        <v>900</v>
      </c>
      <c r="W2209" s="73">
        <f t="shared" ref="W2209:W2257" si="996">L2209-V2209</f>
        <v>-900</v>
      </c>
      <c r="X2209" s="76">
        <f t="shared" ref="X2209:X2257" si="997">IFERROR(L2209/V2209-1,"-")</f>
        <v>-1</v>
      </c>
      <c r="Y2209" s="73">
        <f t="shared" ref="Y2209:Y2257" si="998">(J2209)/1*1.5</f>
        <v>0</v>
      </c>
      <c r="Z2209" s="73">
        <f t="shared" ref="Z2209:Z2257" si="999">IF(Y2209&gt;K2209,Y2209-K2209,0)</f>
        <v>0</v>
      </c>
      <c r="AA2209" s="73">
        <f t="shared" ref="AA2209:AA2236" si="1000">Z2209*I2209</f>
        <v>0</v>
      </c>
      <c r="AB2209" s="73">
        <f t="shared" ref="AB2209:AB2257" si="1001">IF(Y2209&lt;K2209,K2209-Y2209,0)</f>
        <v>0</v>
      </c>
      <c r="AC2209" s="73">
        <f t="shared" ref="AC2209:AC2236" si="1002">AB2209*I2209</f>
        <v>0</v>
      </c>
      <c r="AD2209" s="73">
        <f t="shared" ref="AD2209:AD2236" si="1003">Y2209*I2209</f>
        <v>0</v>
      </c>
      <c r="AE2209" s="73">
        <v>0</v>
      </c>
    </row>
    <row r="2210" spans="1:31" ht="15" customHeight="1">
      <c r="A2210" s="5" t="s">
        <v>358</v>
      </c>
      <c r="B2210" s="6" t="str">
        <f>IFERROR(VLOOKUP(A2210,'Distributor List'!$A$2:$D$77,2,0),"-")</f>
        <v>Rajan pur</v>
      </c>
      <c r="C2210" s="6" t="str">
        <f>IFERROR(VLOOKUP(A2210,'Distributor List'!$A$2:$D$77,3,0),"-")</f>
        <v>Center-2</v>
      </c>
      <c r="D2210" s="6" t="str">
        <f>IFERROR(VLOOKUP(A2210,'Distributor List'!$A$2:$F$77,6,0),"-")</f>
        <v>Pak-1</v>
      </c>
      <c r="E2210" s="6" t="str">
        <f>IFERROR(VLOOKUP(A2210,'Distributor List'!$A$2:$D$77,4,0),"-")</f>
        <v>Whole Saler</v>
      </c>
      <c r="F2210" s="6" t="str">
        <f>IFERROR(VLOOKUP(H2210,'Price List'!$A$2:$H$109,8,0),"-")</f>
        <v>Medicronis</v>
      </c>
      <c r="G2210" s="6" t="str">
        <f>IFERROR(VLOOKUP(A2210,'Distributor List'!$A$2:$E$77,5,0),"-")</f>
        <v>DG Khan Vacant</v>
      </c>
      <c r="H2210" s="10" t="s">
        <v>11</v>
      </c>
      <c r="I2210" s="58">
        <v>80</v>
      </c>
      <c r="J2210" s="92"/>
      <c r="K2210" s="92"/>
      <c r="L2210" s="73">
        <f t="shared" si="987"/>
        <v>0</v>
      </c>
      <c r="M2210" s="73">
        <f t="shared" si="990"/>
        <v>0</v>
      </c>
      <c r="N2210" s="73"/>
      <c r="O2210" s="73">
        <f t="shared" si="991"/>
        <v>0</v>
      </c>
      <c r="P2210" s="73">
        <f t="shared" si="992"/>
        <v>0</v>
      </c>
      <c r="Q2210" s="73"/>
      <c r="R2210" s="73">
        <f t="shared" si="993"/>
        <v>0</v>
      </c>
      <c r="S2210" s="76" t="str">
        <f t="shared" si="994"/>
        <v>-</v>
      </c>
      <c r="T2210" s="93">
        <v>35</v>
      </c>
      <c r="U2210" s="78">
        <f t="shared" si="988"/>
        <v>-35</v>
      </c>
      <c r="V2210" s="73">
        <f t="shared" si="995"/>
        <v>2800</v>
      </c>
      <c r="W2210" s="73">
        <f t="shared" si="996"/>
        <v>-2800</v>
      </c>
      <c r="X2210" s="76">
        <f t="shared" si="997"/>
        <v>-1</v>
      </c>
      <c r="Y2210" s="73">
        <f t="shared" si="998"/>
        <v>0</v>
      </c>
      <c r="Z2210" s="73">
        <f t="shared" si="999"/>
        <v>0</v>
      </c>
      <c r="AA2210" s="73">
        <f t="shared" si="1000"/>
        <v>0</v>
      </c>
      <c r="AB2210" s="73">
        <f t="shared" si="1001"/>
        <v>0</v>
      </c>
      <c r="AC2210" s="73">
        <f t="shared" si="1002"/>
        <v>0</v>
      </c>
      <c r="AD2210" s="73">
        <f t="shared" si="1003"/>
        <v>0</v>
      </c>
      <c r="AE2210" s="73">
        <v>0</v>
      </c>
    </row>
    <row r="2211" spans="1:31" ht="15" customHeight="1">
      <c r="A2211" s="5" t="s">
        <v>358</v>
      </c>
      <c r="B2211" s="6" t="str">
        <f>IFERROR(VLOOKUP(A2211,'Distributor List'!$A$2:$D$77,2,0),"-")</f>
        <v>Rajan pur</v>
      </c>
      <c r="C2211" s="6" t="str">
        <f>IFERROR(VLOOKUP(A2211,'Distributor List'!$A$2:$D$77,3,0),"-")</f>
        <v>Center-2</v>
      </c>
      <c r="D2211" s="6" t="str">
        <f>IFERROR(VLOOKUP(A2211,'Distributor List'!$A$2:$F$77,6,0),"-")</f>
        <v>Pak-1</v>
      </c>
      <c r="E2211" s="6" t="str">
        <f>IFERROR(VLOOKUP(A2211,'Distributor List'!$A$2:$D$77,4,0),"-")</f>
        <v>Whole Saler</v>
      </c>
      <c r="F2211" s="6" t="str">
        <f>IFERROR(VLOOKUP(H2211,'Price List'!$A$2:$H$109,8,0),"-")</f>
        <v>Medicronis</v>
      </c>
      <c r="G2211" s="6" t="str">
        <f>IFERROR(VLOOKUP(A2211,'Distributor List'!$A$2:$E$77,5,0),"-")</f>
        <v>DG Khan Vacant</v>
      </c>
      <c r="H2211" s="10" t="s">
        <v>143</v>
      </c>
      <c r="I2211" s="58">
        <v>105</v>
      </c>
      <c r="J2211" s="92"/>
      <c r="K2211" s="92"/>
      <c r="L2211" s="73">
        <f t="shared" si="987"/>
        <v>0</v>
      </c>
      <c r="M2211" s="73">
        <f t="shared" si="990"/>
        <v>0</v>
      </c>
      <c r="N2211" s="73"/>
      <c r="O2211" s="73">
        <f t="shared" si="991"/>
        <v>0</v>
      </c>
      <c r="P2211" s="73">
        <f t="shared" si="992"/>
        <v>0</v>
      </c>
      <c r="Q2211" s="73"/>
      <c r="R2211" s="73">
        <f t="shared" si="993"/>
        <v>0</v>
      </c>
      <c r="S2211" s="76" t="str">
        <f t="shared" si="994"/>
        <v>-</v>
      </c>
      <c r="T2211" s="93">
        <v>78</v>
      </c>
      <c r="U2211" s="78">
        <f t="shared" si="988"/>
        <v>-78</v>
      </c>
      <c r="V2211" s="73">
        <f t="shared" si="995"/>
        <v>8190</v>
      </c>
      <c r="W2211" s="73">
        <f t="shared" si="996"/>
        <v>-8190</v>
      </c>
      <c r="X2211" s="76">
        <f t="shared" si="997"/>
        <v>-1</v>
      </c>
      <c r="Y2211" s="73">
        <f t="shared" si="998"/>
        <v>0</v>
      </c>
      <c r="Z2211" s="73">
        <f t="shared" si="999"/>
        <v>0</v>
      </c>
      <c r="AA2211" s="73">
        <f t="shared" si="1000"/>
        <v>0</v>
      </c>
      <c r="AB2211" s="73">
        <f t="shared" si="1001"/>
        <v>0</v>
      </c>
      <c r="AC2211" s="73">
        <f t="shared" si="1002"/>
        <v>0</v>
      </c>
      <c r="AD2211" s="73">
        <f t="shared" si="1003"/>
        <v>0</v>
      </c>
      <c r="AE2211" s="73">
        <v>0</v>
      </c>
    </row>
    <row r="2212" spans="1:31" ht="15" customHeight="1">
      <c r="A2212" s="5" t="s">
        <v>358</v>
      </c>
      <c r="B2212" s="6" t="str">
        <f>IFERROR(VLOOKUP(A2212,'Distributor List'!$A$2:$D$77,2,0),"-")</f>
        <v>Rajan pur</v>
      </c>
      <c r="C2212" s="6" t="str">
        <f>IFERROR(VLOOKUP(A2212,'Distributor List'!$A$2:$D$77,3,0),"-")</f>
        <v>Center-2</v>
      </c>
      <c r="D2212" s="6" t="str">
        <f>IFERROR(VLOOKUP(A2212,'Distributor List'!$A$2:$F$77,6,0),"-")</f>
        <v>Pak-1</v>
      </c>
      <c r="E2212" s="6" t="str">
        <f>IFERROR(VLOOKUP(A2212,'Distributor List'!$A$2:$D$77,4,0),"-")</f>
        <v>Whole Saler</v>
      </c>
      <c r="F2212" s="6" t="str">
        <f>IFERROR(VLOOKUP(H2212,'Price List'!$A$2:$H$109,8,0),"-")</f>
        <v>Transformer</v>
      </c>
      <c r="G2212" s="6" t="str">
        <f>IFERROR(VLOOKUP(A2212,'Distributor List'!$A$2:$E$77,5,0),"-")</f>
        <v>DG Khan Vacant</v>
      </c>
      <c r="H2212" s="10" t="s">
        <v>178</v>
      </c>
      <c r="I2212" s="58">
        <v>391</v>
      </c>
      <c r="J2212" s="92"/>
      <c r="K2212" s="92"/>
      <c r="L2212" s="73">
        <f t="shared" si="987"/>
        <v>0</v>
      </c>
      <c r="M2212" s="73">
        <f t="shared" si="990"/>
        <v>0</v>
      </c>
      <c r="N2212" s="73"/>
      <c r="O2212" s="73">
        <f t="shared" si="991"/>
        <v>0</v>
      </c>
      <c r="P2212" s="73">
        <f t="shared" si="992"/>
        <v>0</v>
      </c>
      <c r="Q2212" s="73"/>
      <c r="R2212" s="73">
        <f t="shared" si="993"/>
        <v>0</v>
      </c>
      <c r="S2212" s="76" t="str">
        <f t="shared" si="994"/>
        <v>-</v>
      </c>
      <c r="T2212" s="93">
        <v>14</v>
      </c>
      <c r="U2212" s="78">
        <f t="shared" si="988"/>
        <v>-14</v>
      </c>
      <c r="V2212" s="73">
        <f t="shared" si="995"/>
        <v>5474</v>
      </c>
      <c r="W2212" s="73">
        <f t="shared" si="996"/>
        <v>-5474</v>
      </c>
      <c r="X2212" s="76">
        <f t="shared" si="997"/>
        <v>-1</v>
      </c>
      <c r="Y2212" s="73">
        <f t="shared" si="998"/>
        <v>0</v>
      </c>
      <c r="Z2212" s="73">
        <f t="shared" si="999"/>
        <v>0</v>
      </c>
      <c r="AA2212" s="73">
        <f t="shared" si="1000"/>
        <v>0</v>
      </c>
      <c r="AB2212" s="73">
        <f t="shared" si="1001"/>
        <v>0</v>
      </c>
      <c r="AC2212" s="73">
        <f t="shared" si="1002"/>
        <v>0</v>
      </c>
      <c r="AD2212" s="73">
        <f t="shared" si="1003"/>
        <v>0</v>
      </c>
      <c r="AE2212" s="73">
        <v>0</v>
      </c>
    </row>
    <row r="2213" spans="1:31" ht="15" customHeight="1">
      <c r="A2213" s="5" t="s">
        <v>358</v>
      </c>
      <c r="B2213" s="6" t="str">
        <f>IFERROR(VLOOKUP(A2213,'Distributor List'!$A$2:$D$77,2,0),"-")</f>
        <v>Rajan pur</v>
      </c>
      <c r="C2213" s="6" t="str">
        <f>IFERROR(VLOOKUP(A2213,'Distributor List'!$A$2:$D$77,3,0),"-")</f>
        <v>Center-2</v>
      </c>
      <c r="D2213" s="6" t="str">
        <f>IFERROR(VLOOKUP(A2213,'Distributor List'!$A$2:$F$77,6,0),"-")</f>
        <v>Pak-1</v>
      </c>
      <c r="E2213" s="6" t="str">
        <f>IFERROR(VLOOKUP(A2213,'Distributor List'!$A$2:$D$77,4,0),"-")</f>
        <v>Whole Saler</v>
      </c>
      <c r="F2213" s="6" t="str">
        <f>IFERROR(VLOOKUP(H2213,'Price List'!$A$2:$H$109,8,0),"-")</f>
        <v>Transformer</v>
      </c>
      <c r="G2213" s="6" t="str">
        <f>IFERROR(VLOOKUP(A2213,'Distributor List'!$A$2:$E$77,5,0),"-")</f>
        <v>DG Khan Vacant</v>
      </c>
      <c r="H2213" s="10" t="s">
        <v>179</v>
      </c>
      <c r="I2213" s="58">
        <v>616.25</v>
      </c>
      <c r="J2213" s="92"/>
      <c r="K2213" s="92"/>
      <c r="L2213" s="73">
        <f t="shared" si="987"/>
        <v>0</v>
      </c>
      <c r="M2213" s="73">
        <f t="shared" si="990"/>
        <v>0</v>
      </c>
      <c r="N2213" s="73"/>
      <c r="O2213" s="73">
        <f t="shared" si="991"/>
        <v>0</v>
      </c>
      <c r="P2213" s="73">
        <f t="shared" si="992"/>
        <v>0</v>
      </c>
      <c r="Q2213" s="73"/>
      <c r="R2213" s="73">
        <f t="shared" si="993"/>
        <v>0</v>
      </c>
      <c r="S2213" s="76" t="str">
        <f t="shared" si="994"/>
        <v>-</v>
      </c>
      <c r="T2213" s="93">
        <v>0</v>
      </c>
      <c r="U2213" s="78">
        <f t="shared" si="988"/>
        <v>0</v>
      </c>
      <c r="V2213" s="73">
        <f t="shared" si="995"/>
        <v>0</v>
      </c>
      <c r="W2213" s="73">
        <f t="shared" si="996"/>
        <v>0</v>
      </c>
      <c r="X2213" s="76" t="str">
        <f t="shared" si="997"/>
        <v>-</v>
      </c>
      <c r="Y2213" s="73">
        <f t="shared" si="998"/>
        <v>0</v>
      </c>
      <c r="Z2213" s="73">
        <f t="shared" si="999"/>
        <v>0</v>
      </c>
      <c r="AA2213" s="73">
        <f t="shared" si="1000"/>
        <v>0</v>
      </c>
      <c r="AB2213" s="73">
        <f t="shared" si="1001"/>
        <v>0</v>
      </c>
      <c r="AC2213" s="73">
        <f t="shared" si="1002"/>
        <v>0</v>
      </c>
      <c r="AD2213" s="73">
        <f t="shared" si="1003"/>
        <v>0</v>
      </c>
      <c r="AE2213" s="73">
        <v>0</v>
      </c>
    </row>
    <row r="2214" spans="1:31" ht="15" customHeight="1">
      <c r="A2214" s="5" t="s">
        <v>358</v>
      </c>
      <c r="B2214" s="6" t="str">
        <f>IFERROR(VLOOKUP(A2214,'Distributor List'!$A$2:$D$77,2,0),"-")</f>
        <v>Rajan pur</v>
      </c>
      <c r="C2214" s="6" t="str">
        <f>IFERROR(VLOOKUP(A2214,'Distributor List'!$A$2:$D$77,3,0),"-")</f>
        <v>Center-2</v>
      </c>
      <c r="D2214" s="6" t="str">
        <f>IFERROR(VLOOKUP(A2214,'Distributor List'!$A$2:$F$77,6,0),"-")</f>
        <v>Pak-1</v>
      </c>
      <c r="E2214" s="6" t="str">
        <f>IFERROR(VLOOKUP(A2214,'Distributor List'!$A$2:$D$77,4,0),"-")</f>
        <v>Whole Saler</v>
      </c>
      <c r="F2214" s="6" t="str">
        <f>IFERROR(VLOOKUP(H2214,'Price List'!$A$2:$H$109,8,0),"-")</f>
        <v>Medicronis</v>
      </c>
      <c r="G2214" s="6" t="str">
        <f>IFERROR(VLOOKUP(A2214,'Distributor List'!$A$2:$E$77,5,0),"-")</f>
        <v>DG Khan Vacant</v>
      </c>
      <c r="H2214" s="10" t="s">
        <v>180</v>
      </c>
      <c r="I2214" s="58">
        <v>270</v>
      </c>
      <c r="J2214" s="92"/>
      <c r="K2214" s="92"/>
      <c r="L2214" s="73">
        <f t="shared" si="987"/>
        <v>0</v>
      </c>
      <c r="M2214" s="73">
        <f t="shared" si="990"/>
        <v>0</v>
      </c>
      <c r="N2214" s="73"/>
      <c r="O2214" s="73">
        <f t="shared" si="991"/>
        <v>0</v>
      </c>
      <c r="P2214" s="73">
        <f t="shared" si="992"/>
        <v>0</v>
      </c>
      <c r="Q2214" s="73"/>
      <c r="R2214" s="73">
        <f t="shared" si="993"/>
        <v>0</v>
      </c>
      <c r="S2214" s="76" t="str">
        <f t="shared" si="994"/>
        <v>-</v>
      </c>
      <c r="T2214" s="93">
        <v>6</v>
      </c>
      <c r="U2214" s="78">
        <f t="shared" si="988"/>
        <v>-6</v>
      </c>
      <c r="V2214" s="73">
        <f t="shared" si="995"/>
        <v>1620</v>
      </c>
      <c r="W2214" s="73">
        <f t="shared" si="996"/>
        <v>-1620</v>
      </c>
      <c r="X2214" s="76">
        <f t="shared" si="997"/>
        <v>-1</v>
      </c>
      <c r="Y2214" s="73">
        <f t="shared" si="998"/>
        <v>0</v>
      </c>
      <c r="Z2214" s="73">
        <f t="shared" si="999"/>
        <v>0</v>
      </c>
      <c r="AA2214" s="73">
        <f t="shared" si="1000"/>
        <v>0</v>
      </c>
      <c r="AB2214" s="73">
        <f t="shared" si="1001"/>
        <v>0</v>
      </c>
      <c r="AC2214" s="73">
        <f t="shared" si="1002"/>
        <v>0</v>
      </c>
      <c r="AD2214" s="73">
        <f t="shared" si="1003"/>
        <v>0</v>
      </c>
      <c r="AE2214" s="73">
        <v>0</v>
      </c>
    </row>
    <row r="2215" spans="1:31" ht="15" customHeight="1">
      <c r="A2215" s="5" t="s">
        <v>358</v>
      </c>
      <c r="B2215" s="6" t="str">
        <f>IFERROR(VLOOKUP(A2215,'Distributor List'!$A$2:$D$77,2,0),"-")</f>
        <v>Rajan pur</v>
      </c>
      <c r="C2215" s="6" t="str">
        <f>IFERROR(VLOOKUP(A2215,'Distributor List'!$A$2:$D$77,3,0),"-")</f>
        <v>Center-2</v>
      </c>
      <c r="D2215" s="6" t="str">
        <f>IFERROR(VLOOKUP(A2215,'Distributor List'!$A$2:$F$77,6,0),"-")</f>
        <v>Pak-1</v>
      </c>
      <c r="E2215" s="6" t="str">
        <f>IFERROR(VLOOKUP(A2215,'Distributor List'!$A$2:$D$77,4,0),"-")</f>
        <v>Whole Saler</v>
      </c>
      <c r="F2215" s="6" t="str">
        <f>IFERROR(VLOOKUP(H2215,'Price List'!$A$2:$H$109,8,0),"-")</f>
        <v>Medicronis</v>
      </c>
      <c r="G2215" s="6" t="str">
        <f>IFERROR(VLOOKUP(A2215,'Distributor List'!$A$2:$E$77,5,0),"-")</f>
        <v>DG Khan Vacant</v>
      </c>
      <c r="H2215" s="10" t="s">
        <v>181</v>
      </c>
      <c r="I2215" s="58">
        <v>670</v>
      </c>
      <c r="J2215" s="92"/>
      <c r="K2215" s="92"/>
      <c r="L2215" s="73">
        <f t="shared" si="987"/>
        <v>0</v>
      </c>
      <c r="M2215" s="73">
        <f t="shared" si="990"/>
        <v>0</v>
      </c>
      <c r="N2215" s="73"/>
      <c r="O2215" s="73">
        <f t="shared" si="991"/>
        <v>0</v>
      </c>
      <c r="P2215" s="73">
        <f t="shared" si="992"/>
        <v>0</v>
      </c>
      <c r="Q2215" s="73"/>
      <c r="R2215" s="73">
        <f t="shared" si="993"/>
        <v>0</v>
      </c>
      <c r="S2215" s="76" t="str">
        <f t="shared" si="994"/>
        <v>-</v>
      </c>
      <c r="T2215" s="93">
        <v>0</v>
      </c>
      <c r="U2215" s="78">
        <f t="shared" si="988"/>
        <v>0</v>
      </c>
      <c r="V2215" s="73">
        <f t="shared" si="995"/>
        <v>0</v>
      </c>
      <c r="W2215" s="73">
        <f t="shared" si="996"/>
        <v>0</v>
      </c>
      <c r="X2215" s="76" t="str">
        <f t="shared" si="997"/>
        <v>-</v>
      </c>
      <c r="Y2215" s="73">
        <f t="shared" si="998"/>
        <v>0</v>
      </c>
      <c r="Z2215" s="73">
        <f t="shared" si="999"/>
        <v>0</v>
      </c>
      <c r="AA2215" s="73">
        <f t="shared" si="1000"/>
        <v>0</v>
      </c>
      <c r="AB2215" s="73">
        <f t="shared" si="1001"/>
        <v>0</v>
      </c>
      <c r="AC2215" s="73">
        <f t="shared" si="1002"/>
        <v>0</v>
      </c>
      <c r="AD2215" s="73">
        <f t="shared" si="1003"/>
        <v>0</v>
      </c>
      <c r="AE2215" s="73">
        <v>0</v>
      </c>
    </row>
    <row r="2216" spans="1:31" ht="15" customHeight="1">
      <c r="A2216" s="5" t="s">
        <v>358</v>
      </c>
      <c r="B2216" s="6" t="str">
        <f>IFERROR(VLOOKUP(A2216,'Distributor List'!$A$2:$D$77,2,0),"-")</f>
        <v>Rajan pur</v>
      </c>
      <c r="C2216" s="6" t="str">
        <f>IFERROR(VLOOKUP(A2216,'Distributor List'!$A$2:$D$77,3,0),"-")</f>
        <v>Center-2</v>
      </c>
      <c r="D2216" s="6" t="str">
        <f>IFERROR(VLOOKUP(A2216,'Distributor List'!$A$2:$F$77,6,0),"-")</f>
        <v>Pak-1</v>
      </c>
      <c r="E2216" s="6" t="str">
        <f>IFERROR(VLOOKUP(A2216,'Distributor List'!$A$2:$D$77,4,0),"-")</f>
        <v>Whole Saler</v>
      </c>
      <c r="F2216" s="6" t="str">
        <f>IFERROR(VLOOKUP(H2216,'Price List'!$A$2:$H$109,8,0),"-")</f>
        <v>Medicronis</v>
      </c>
      <c r="G2216" s="6" t="str">
        <f>IFERROR(VLOOKUP(A2216,'Distributor List'!$A$2:$E$77,5,0),"-")</f>
        <v>DG Khan Vacant</v>
      </c>
      <c r="H2216" s="10" t="s">
        <v>182</v>
      </c>
      <c r="I2216" s="58">
        <v>58</v>
      </c>
      <c r="J2216" s="92"/>
      <c r="K2216" s="92"/>
      <c r="L2216" s="73">
        <f t="shared" si="987"/>
        <v>0</v>
      </c>
      <c r="M2216" s="73">
        <f t="shared" si="990"/>
        <v>0</v>
      </c>
      <c r="N2216" s="73"/>
      <c r="O2216" s="73">
        <f t="shared" si="991"/>
        <v>0</v>
      </c>
      <c r="P2216" s="73">
        <f t="shared" si="992"/>
        <v>0</v>
      </c>
      <c r="Q2216" s="73"/>
      <c r="R2216" s="73">
        <f t="shared" si="993"/>
        <v>0</v>
      </c>
      <c r="S2216" s="76" t="str">
        <f t="shared" si="994"/>
        <v>-</v>
      </c>
      <c r="T2216" s="93">
        <v>5</v>
      </c>
      <c r="U2216" s="78">
        <f t="shared" si="988"/>
        <v>-5</v>
      </c>
      <c r="V2216" s="73">
        <f t="shared" si="995"/>
        <v>290</v>
      </c>
      <c r="W2216" s="73">
        <f t="shared" si="996"/>
        <v>-290</v>
      </c>
      <c r="X2216" s="76">
        <f t="shared" si="997"/>
        <v>-1</v>
      </c>
      <c r="Y2216" s="73">
        <f t="shared" si="998"/>
        <v>0</v>
      </c>
      <c r="Z2216" s="73">
        <f t="shared" si="999"/>
        <v>0</v>
      </c>
      <c r="AA2216" s="73">
        <f t="shared" si="1000"/>
        <v>0</v>
      </c>
      <c r="AB2216" s="73">
        <f t="shared" si="1001"/>
        <v>0</v>
      </c>
      <c r="AC2216" s="73">
        <f t="shared" si="1002"/>
        <v>0</v>
      </c>
      <c r="AD2216" s="73">
        <f t="shared" si="1003"/>
        <v>0</v>
      </c>
      <c r="AE2216" s="73">
        <v>0</v>
      </c>
    </row>
    <row r="2217" spans="1:31" ht="15" customHeight="1">
      <c r="A2217" s="5" t="s">
        <v>358</v>
      </c>
      <c r="B2217" s="6" t="str">
        <f>IFERROR(VLOOKUP(A2217,'Distributor List'!$A$2:$D$77,2,0),"-")</f>
        <v>Rajan pur</v>
      </c>
      <c r="C2217" s="6" t="str">
        <f>IFERROR(VLOOKUP(A2217,'Distributor List'!$A$2:$D$77,3,0),"-")</f>
        <v>Center-2</v>
      </c>
      <c r="D2217" s="6" t="str">
        <f>IFERROR(VLOOKUP(A2217,'Distributor List'!$A$2:$F$77,6,0),"-")</f>
        <v>Pak-1</v>
      </c>
      <c r="E2217" s="6" t="str">
        <f>IFERROR(VLOOKUP(A2217,'Distributor List'!$A$2:$D$77,4,0),"-")</f>
        <v>Whole Saler</v>
      </c>
      <c r="F2217" s="6" t="str">
        <f>IFERROR(VLOOKUP(H2217,'Price List'!$A$2:$H$109,8,0),"-")</f>
        <v>Medicronis</v>
      </c>
      <c r="G2217" s="6" t="str">
        <f>IFERROR(VLOOKUP(A2217,'Distributor List'!$A$2:$E$77,5,0),"-")</f>
        <v>DG Khan Vacant</v>
      </c>
      <c r="H2217" s="10" t="s">
        <v>183</v>
      </c>
      <c r="I2217" s="58">
        <v>72</v>
      </c>
      <c r="J2217" s="92"/>
      <c r="K2217" s="92"/>
      <c r="L2217" s="73">
        <f t="shared" si="987"/>
        <v>0</v>
      </c>
      <c r="M2217" s="73">
        <f t="shared" si="990"/>
        <v>0</v>
      </c>
      <c r="N2217" s="73"/>
      <c r="O2217" s="73">
        <f t="shared" si="991"/>
        <v>0</v>
      </c>
      <c r="P2217" s="73">
        <f t="shared" si="992"/>
        <v>0</v>
      </c>
      <c r="Q2217" s="73"/>
      <c r="R2217" s="73">
        <f t="shared" si="993"/>
        <v>0</v>
      </c>
      <c r="S2217" s="76" t="str">
        <f t="shared" si="994"/>
        <v>-</v>
      </c>
      <c r="T2217" s="93">
        <v>10</v>
      </c>
      <c r="U2217" s="78">
        <f t="shared" si="988"/>
        <v>-10</v>
      </c>
      <c r="V2217" s="73">
        <f t="shared" si="995"/>
        <v>720</v>
      </c>
      <c r="W2217" s="73">
        <f t="shared" si="996"/>
        <v>-720</v>
      </c>
      <c r="X2217" s="76">
        <f t="shared" si="997"/>
        <v>-1</v>
      </c>
      <c r="Y2217" s="73">
        <f t="shared" si="998"/>
        <v>0</v>
      </c>
      <c r="Z2217" s="73">
        <f t="shared" si="999"/>
        <v>0</v>
      </c>
      <c r="AA2217" s="73">
        <f t="shared" si="1000"/>
        <v>0</v>
      </c>
      <c r="AB2217" s="73">
        <f t="shared" si="1001"/>
        <v>0</v>
      </c>
      <c r="AC2217" s="73">
        <f t="shared" si="1002"/>
        <v>0</v>
      </c>
      <c r="AD2217" s="73">
        <f t="shared" si="1003"/>
        <v>0</v>
      </c>
      <c r="AE2217" s="73">
        <v>0</v>
      </c>
    </row>
    <row r="2218" spans="1:31" ht="15" customHeight="1">
      <c r="A2218" s="5" t="s">
        <v>358</v>
      </c>
      <c r="B2218" s="6" t="str">
        <f>IFERROR(VLOOKUP(A2218,'Distributor List'!$A$2:$D$77,2,0),"-")</f>
        <v>Rajan pur</v>
      </c>
      <c r="C2218" s="6" t="str">
        <f>IFERROR(VLOOKUP(A2218,'Distributor List'!$A$2:$D$77,3,0),"-")</f>
        <v>Center-2</v>
      </c>
      <c r="D2218" s="6" t="str">
        <f>IFERROR(VLOOKUP(A2218,'Distributor List'!$A$2:$F$77,6,0),"-")</f>
        <v>Pak-1</v>
      </c>
      <c r="E2218" s="6" t="str">
        <f>IFERROR(VLOOKUP(A2218,'Distributor List'!$A$2:$D$77,4,0),"-")</f>
        <v>Whole Saler</v>
      </c>
      <c r="F2218" s="6" t="str">
        <f>IFERROR(VLOOKUP(H2218,'Price List'!$A$2:$H$109,8,0),"-")</f>
        <v>Medicronis</v>
      </c>
      <c r="G2218" s="6" t="str">
        <f>IFERROR(VLOOKUP(A2218,'Distributor List'!$A$2:$E$77,5,0),"-")</f>
        <v>DG Khan Vacant</v>
      </c>
      <c r="H2218" s="10" t="s">
        <v>184</v>
      </c>
      <c r="I2218" s="58">
        <v>112</v>
      </c>
      <c r="J2218" s="92"/>
      <c r="K2218" s="92"/>
      <c r="L2218" s="73">
        <f t="shared" si="987"/>
        <v>0</v>
      </c>
      <c r="M2218" s="73">
        <f t="shared" ref="M2218:M2281" si="1004">K2218*I2218</f>
        <v>0</v>
      </c>
      <c r="N2218" s="73"/>
      <c r="O2218" s="73">
        <f t="shared" si="991"/>
        <v>0</v>
      </c>
      <c r="P2218" s="73">
        <f t="shared" si="992"/>
        <v>0</v>
      </c>
      <c r="Q2218" s="73"/>
      <c r="R2218" s="73">
        <f t="shared" si="993"/>
        <v>0</v>
      </c>
      <c r="S2218" s="76" t="str">
        <f t="shared" si="994"/>
        <v>-</v>
      </c>
      <c r="T2218" s="93">
        <v>53</v>
      </c>
      <c r="U2218" s="78">
        <f t="shared" si="988"/>
        <v>-53</v>
      </c>
      <c r="V2218" s="73">
        <f t="shared" si="995"/>
        <v>5936</v>
      </c>
      <c r="W2218" s="73">
        <f t="shared" si="996"/>
        <v>-5936</v>
      </c>
      <c r="X2218" s="76">
        <f t="shared" si="997"/>
        <v>-1</v>
      </c>
      <c r="Y2218" s="73">
        <f t="shared" si="998"/>
        <v>0</v>
      </c>
      <c r="Z2218" s="73">
        <f t="shared" si="999"/>
        <v>0</v>
      </c>
      <c r="AA2218" s="73">
        <f t="shared" si="1000"/>
        <v>0</v>
      </c>
      <c r="AB2218" s="73">
        <f t="shared" si="1001"/>
        <v>0</v>
      </c>
      <c r="AC2218" s="73">
        <f t="shared" si="1002"/>
        <v>0</v>
      </c>
      <c r="AD2218" s="73">
        <f t="shared" si="1003"/>
        <v>0</v>
      </c>
      <c r="AE2218" s="73">
        <v>0</v>
      </c>
    </row>
    <row r="2219" spans="1:31" ht="15" customHeight="1">
      <c r="A2219" s="5" t="s">
        <v>358</v>
      </c>
      <c r="B2219" s="6" t="str">
        <f>IFERROR(VLOOKUP(A2219,'Distributor List'!$A$2:$D$77,2,0),"-")</f>
        <v>Rajan pur</v>
      </c>
      <c r="C2219" s="6" t="str">
        <f>IFERROR(VLOOKUP(A2219,'Distributor List'!$A$2:$D$77,3,0),"-")</f>
        <v>Center-2</v>
      </c>
      <c r="D2219" s="6" t="str">
        <f>IFERROR(VLOOKUP(A2219,'Distributor List'!$A$2:$F$77,6,0),"-")</f>
        <v>Pak-1</v>
      </c>
      <c r="E2219" s="6" t="str">
        <f>IFERROR(VLOOKUP(A2219,'Distributor List'!$A$2:$D$77,4,0),"-")</f>
        <v>Whole Saler</v>
      </c>
      <c r="F2219" s="6" t="str">
        <f>IFERROR(VLOOKUP(H2219,'Price List'!$A$2:$H$109,8,0),"-")</f>
        <v>Medicronis</v>
      </c>
      <c r="G2219" s="6" t="str">
        <f>IFERROR(VLOOKUP(A2219,'Distributor List'!$A$2:$E$77,5,0),"-")</f>
        <v>DG Khan Vacant</v>
      </c>
      <c r="H2219" s="10" t="s">
        <v>185</v>
      </c>
      <c r="I2219" s="58">
        <v>140</v>
      </c>
      <c r="J2219" s="92"/>
      <c r="K2219" s="92"/>
      <c r="L2219" s="73">
        <f t="shared" si="987"/>
        <v>0</v>
      </c>
      <c r="M2219" s="73">
        <f t="shared" si="1004"/>
        <v>0</v>
      </c>
      <c r="N2219" s="73"/>
      <c r="O2219" s="73">
        <f t="shared" si="991"/>
        <v>0</v>
      </c>
      <c r="P2219" s="73">
        <f t="shared" si="992"/>
        <v>0</v>
      </c>
      <c r="Q2219" s="73"/>
      <c r="R2219" s="73">
        <f t="shared" si="993"/>
        <v>0</v>
      </c>
      <c r="S2219" s="76" t="str">
        <f t="shared" si="994"/>
        <v>-</v>
      </c>
      <c r="T2219" s="93">
        <v>0</v>
      </c>
      <c r="U2219" s="78">
        <f t="shared" si="988"/>
        <v>0</v>
      </c>
      <c r="V2219" s="73">
        <f t="shared" si="995"/>
        <v>0</v>
      </c>
      <c r="W2219" s="73">
        <f t="shared" si="996"/>
        <v>0</v>
      </c>
      <c r="X2219" s="76" t="str">
        <f t="shared" si="997"/>
        <v>-</v>
      </c>
      <c r="Y2219" s="73">
        <f t="shared" si="998"/>
        <v>0</v>
      </c>
      <c r="Z2219" s="73">
        <f t="shared" si="999"/>
        <v>0</v>
      </c>
      <c r="AA2219" s="73">
        <f t="shared" si="1000"/>
        <v>0</v>
      </c>
      <c r="AB2219" s="73">
        <f t="shared" si="1001"/>
        <v>0</v>
      </c>
      <c r="AC2219" s="73">
        <f t="shared" si="1002"/>
        <v>0</v>
      </c>
      <c r="AD2219" s="73">
        <f t="shared" si="1003"/>
        <v>0</v>
      </c>
      <c r="AE2219" s="73">
        <v>0</v>
      </c>
    </row>
    <row r="2220" spans="1:31" ht="15" customHeight="1">
      <c r="A2220" s="5" t="s">
        <v>358</v>
      </c>
      <c r="B2220" s="6" t="str">
        <f>IFERROR(VLOOKUP(A2220,'Distributor List'!$A$2:$D$77,2,0),"-")</f>
        <v>Rajan pur</v>
      </c>
      <c r="C2220" s="6" t="str">
        <f>IFERROR(VLOOKUP(A2220,'Distributor List'!$A$2:$D$77,3,0),"-")</f>
        <v>Center-2</v>
      </c>
      <c r="D2220" s="6" t="str">
        <f>IFERROR(VLOOKUP(A2220,'Distributor List'!$A$2:$F$77,6,0),"-")</f>
        <v>Pak-1</v>
      </c>
      <c r="E2220" s="6" t="str">
        <f>IFERROR(VLOOKUP(A2220,'Distributor List'!$A$2:$D$77,4,0),"-")</f>
        <v>Whole Saler</v>
      </c>
      <c r="F2220" s="6" t="str">
        <f>IFERROR(VLOOKUP(H2220,'Price List'!$A$2:$H$109,8,0),"-")</f>
        <v>Medicronis</v>
      </c>
      <c r="G2220" s="6" t="str">
        <f>IFERROR(VLOOKUP(A2220,'Distributor List'!$A$2:$E$77,5,0),"-")</f>
        <v>DG Khan Vacant</v>
      </c>
      <c r="H2220" s="10" t="s">
        <v>186</v>
      </c>
      <c r="I2220" s="58">
        <v>199</v>
      </c>
      <c r="J2220" s="92"/>
      <c r="K2220" s="92"/>
      <c r="L2220" s="73">
        <f t="shared" si="987"/>
        <v>0</v>
      </c>
      <c r="M2220" s="73">
        <f t="shared" si="1004"/>
        <v>0</v>
      </c>
      <c r="N2220" s="73"/>
      <c r="O2220" s="73">
        <f t="shared" si="991"/>
        <v>0</v>
      </c>
      <c r="P2220" s="73">
        <f t="shared" si="992"/>
        <v>0</v>
      </c>
      <c r="Q2220" s="73"/>
      <c r="R2220" s="73">
        <f t="shared" si="993"/>
        <v>0</v>
      </c>
      <c r="S2220" s="76" t="str">
        <f t="shared" si="994"/>
        <v>-</v>
      </c>
      <c r="T2220" s="93">
        <v>0</v>
      </c>
      <c r="U2220" s="78">
        <f t="shared" si="988"/>
        <v>0</v>
      </c>
      <c r="V2220" s="73">
        <f t="shared" ref="V2220:V2283" si="1005">T2220*I2220</f>
        <v>0</v>
      </c>
      <c r="W2220" s="73">
        <f t="shared" si="996"/>
        <v>0</v>
      </c>
      <c r="X2220" s="76" t="str">
        <f t="shared" si="997"/>
        <v>-</v>
      </c>
      <c r="Y2220" s="73">
        <f t="shared" si="998"/>
        <v>0</v>
      </c>
      <c r="Z2220" s="73">
        <f t="shared" si="999"/>
        <v>0</v>
      </c>
      <c r="AA2220" s="73">
        <f t="shared" si="1000"/>
        <v>0</v>
      </c>
      <c r="AB2220" s="73">
        <f t="shared" si="1001"/>
        <v>0</v>
      </c>
      <c r="AC2220" s="73">
        <f t="shared" si="1002"/>
        <v>0</v>
      </c>
      <c r="AD2220" s="73">
        <f t="shared" si="1003"/>
        <v>0</v>
      </c>
      <c r="AE2220" s="73">
        <v>0</v>
      </c>
    </row>
    <row r="2221" spans="1:31" ht="15" customHeight="1">
      <c r="A2221" s="5" t="s">
        <v>358</v>
      </c>
      <c r="B2221" s="6" t="str">
        <f>IFERROR(VLOOKUP(A2221,'Distributor List'!$A$2:$D$77,2,0),"-")</f>
        <v>Rajan pur</v>
      </c>
      <c r="C2221" s="6" t="str">
        <f>IFERROR(VLOOKUP(A2221,'Distributor List'!$A$2:$D$77,3,0),"-")</f>
        <v>Center-2</v>
      </c>
      <c r="D2221" s="6" t="str">
        <f>IFERROR(VLOOKUP(A2221,'Distributor List'!$A$2:$F$77,6,0),"-")</f>
        <v>Pak-1</v>
      </c>
      <c r="E2221" s="6" t="str">
        <f>IFERROR(VLOOKUP(A2221,'Distributor List'!$A$2:$D$77,4,0),"-")</f>
        <v>Whole Saler</v>
      </c>
      <c r="F2221" s="6" t="str">
        <f>IFERROR(VLOOKUP(H2221,'Price List'!$A$2:$H$109,8,0),"-")</f>
        <v>Transformer</v>
      </c>
      <c r="G2221" s="6" t="str">
        <f>IFERROR(VLOOKUP(A2221,'Distributor List'!$A$2:$E$77,5,0),"-")</f>
        <v>DG Khan Vacant</v>
      </c>
      <c r="H2221" s="10" t="s">
        <v>187</v>
      </c>
      <c r="I2221" s="58">
        <v>170</v>
      </c>
      <c r="J2221" s="92"/>
      <c r="K2221" s="92"/>
      <c r="L2221" s="73">
        <f t="shared" si="987"/>
        <v>0</v>
      </c>
      <c r="M2221" s="73">
        <f t="shared" si="1004"/>
        <v>0</v>
      </c>
      <c r="N2221" s="73"/>
      <c r="O2221" s="73">
        <f t="shared" si="991"/>
        <v>0</v>
      </c>
      <c r="P2221" s="73">
        <f t="shared" si="992"/>
        <v>0</v>
      </c>
      <c r="Q2221" s="73"/>
      <c r="R2221" s="73">
        <f t="shared" si="993"/>
        <v>0</v>
      </c>
      <c r="S2221" s="76" t="str">
        <f t="shared" si="994"/>
        <v>-</v>
      </c>
      <c r="T2221" s="93">
        <v>0</v>
      </c>
      <c r="U2221" s="78">
        <f t="shared" si="988"/>
        <v>0</v>
      </c>
      <c r="V2221" s="73">
        <f t="shared" si="1005"/>
        <v>0</v>
      </c>
      <c r="W2221" s="73">
        <f t="shared" si="996"/>
        <v>0</v>
      </c>
      <c r="X2221" s="76" t="str">
        <f t="shared" si="997"/>
        <v>-</v>
      </c>
      <c r="Y2221" s="73">
        <f t="shared" si="998"/>
        <v>0</v>
      </c>
      <c r="Z2221" s="73">
        <f t="shared" si="999"/>
        <v>0</v>
      </c>
      <c r="AA2221" s="73">
        <f t="shared" si="1000"/>
        <v>0</v>
      </c>
      <c r="AB2221" s="73">
        <f t="shared" si="1001"/>
        <v>0</v>
      </c>
      <c r="AC2221" s="73">
        <f t="shared" si="1002"/>
        <v>0</v>
      </c>
      <c r="AD2221" s="73">
        <f t="shared" si="1003"/>
        <v>0</v>
      </c>
      <c r="AE2221" s="73">
        <v>0</v>
      </c>
    </row>
    <row r="2222" spans="1:31" ht="15" customHeight="1">
      <c r="A2222" s="5" t="s">
        <v>358</v>
      </c>
      <c r="B2222" s="6" t="str">
        <f>IFERROR(VLOOKUP(A2222,'Distributor List'!$A$2:$D$77,2,0),"-")</f>
        <v>Rajan pur</v>
      </c>
      <c r="C2222" s="6" t="str">
        <f>IFERROR(VLOOKUP(A2222,'Distributor List'!$A$2:$D$77,3,0),"-")</f>
        <v>Center-2</v>
      </c>
      <c r="D2222" s="6" t="str">
        <f>IFERROR(VLOOKUP(A2222,'Distributor List'!$A$2:$F$77,6,0),"-")</f>
        <v>Pak-1</v>
      </c>
      <c r="E2222" s="6" t="str">
        <f>IFERROR(VLOOKUP(A2222,'Distributor List'!$A$2:$D$77,4,0),"-")</f>
        <v>Whole Saler</v>
      </c>
      <c r="F2222" s="6" t="str">
        <f>IFERROR(VLOOKUP(H2222,'Price List'!$A$2:$H$109,8,0),"-")</f>
        <v>Medicronis</v>
      </c>
      <c r="G2222" s="6" t="str">
        <f>IFERROR(VLOOKUP(A2222,'Distributor List'!$A$2:$E$77,5,0),"-")</f>
        <v>DG Khan Vacant</v>
      </c>
      <c r="H2222" s="10" t="s">
        <v>188</v>
      </c>
      <c r="I2222" s="58">
        <v>110</v>
      </c>
      <c r="J2222" s="92"/>
      <c r="K2222" s="92"/>
      <c r="L2222" s="73">
        <f t="shared" si="987"/>
        <v>0</v>
      </c>
      <c r="M2222" s="73">
        <f t="shared" si="1004"/>
        <v>0</v>
      </c>
      <c r="N2222" s="73"/>
      <c r="O2222" s="73">
        <f t="shared" si="991"/>
        <v>0</v>
      </c>
      <c r="P2222" s="73">
        <f t="shared" si="992"/>
        <v>0</v>
      </c>
      <c r="Q2222" s="73"/>
      <c r="R2222" s="73">
        <f t="shared" si="993"/>
        <v>0</v>
      </c>
      <c r="S2222" s="76" t="str">
        <f t="shared" si="994"/>
        <v>-</v>
      </c>
      <c r="T2222" s="93">
        <v>10</v>
      </c>
      <c r="U2222" s="78">
        <f t="shared" si="988"/>
        <v>-10</v>
      </c>
      <c r="V2222" s="73">
        <f t="shared" si="1005"/>
        <v>1100</v>
      </c>
      <c r="W2222" s="73">
        <f t="shared" si="996"/>
        <v>-1100</v>
      </c>
      <c r="X2222" s="76">
        <f t="shared" si="997"/>
        <v>-1</v>
      </c>
      <c r="Y2222" s="73">
        <f t="shared" si="998"/>
        <v>0</v>
      </c>
      <c r="Z2222" s="73">
        <f t="shared" si="999"/>
        <v>0</v>
      </c>
      <c r="AA2222" s="73">
        <f t="shared" si="1000"/>
        <v>0</v>
      </c>
      <c r="AB2222" s="73">
        <f t="shared" si="1001"/>
        <v>0</v>
      </c>
      <c r="AC2222" s="73">
        <f t="shared" si="1002"/>
        <v>0</v>
      </c>
      <c r="AD2222" s="73">
        <f t="shared" si="1003"/>
        <v>0</v>
      </c>
      <c r="AE2222" s="73">
        <v>0</v>
      </c>
    </row>
    <row r="2223" spans="1:31" ht="15" customHeight="1">
      <c r="A2223" s="5" t="s">
        <v>358</v>
      </c>
      <c r="B2223" s="6" t="str">
        <f>IFERROR(VLOOKUP(A2223,'Distributor List'!$A$2:$D$77,2,0),"-")</f>
        <v>Rajan pur</v>
      </c>
      <c r="C2223" s="6" t="str">
        <f>IFERROR(VLOOKUP(A2223,'Distributor List'!$A$2:$D$77,3,0),"-")</f>
        <v>Center-2</v>
      </c>
      <c r="D2223" s="6" t="str">
        <f>IFERROR(VLOOKUP(A2223,'Distributor List'!$A$2:$F$77,6,0),"-")</f>
        <v>Pak-1</v>
      </c>
      <c r="E2223" s="6" t="str">
        <f>IFERROR(VLOOKUP(A2223,'Distributor List'!$A$2:$D$77,4,0),"-")</f>
        <v>Whole Saler</v>
      </c>
      <c r="F2223" s="6" t="str">
        <f>IFERROR(VLOOKUP(H2223,'Price List'!$A$2:$H$109,8,0),"-")</f>
        <v>Medicronis</v>
      </c>
      <c r="G2223" s="6" t="str">
        <f>IFERROR(VLOOKUP(A2223,'Distributor List'!$A$2:$E$77,5,0),"-")</f>
        <v>DG Khan Vacant</v>
      </c>
      <c r="H2223" s="10" t="s">
        <v>189</v>
      </c>
      <c r="I2223" s="58">
        <v>99</v>
      </c>
      <c r="J2223" s="92"/>
      <c r="K2223" s="92"/>
      <c r="L2223" s="73">
        <f t="shared" si="987"/>
        <v>0</v>
      </c>
      <c r="M2223" s="73">
        <f t="shared" si="1004"/>
        <v>0</v>
      </c>
      <c r="N2223" s="73"/>
      <c r="O2223" s="73">
        <f t="shared" si="991"/>
        <v>0</v>
      </c>
      <c r="P2223" s="73">
        <f t="shared" si="992"/>
        <v>0</v>
      </c>
      <c r="Q2223" s="73"/>
      <c r="R2223" s="73">
        <f t="shared" si="993"/>
        <v>0</v>
      </c>
      <c r="S2223" s="76" t="str">
        <f t="shared" si="994"/>
        <v>-</v>
      </c>
      <c r="T2223" s="93">
        <v>1</v>
      </c>
      <c r="U2223" s="78">
        <f t="shared" si="988"/>
        <v>-1</v>
      </c>
      <c r="V2223" s="73">
        <f t="shared" si="1005"/>
        <v>99</v>
      </c>
      <c r="W2223" s="73">
        <f t="shared" si="996"/>
        <v>-99</v>
      </c>
      <c r="X2223" s="76">
        <f t="shared" si="997"/>
        <v>-1</v>
      </c>
      <c r="Y2223" s="73">
        <f t="shared" si="998"/>
        <v>0</v>
      </c>
      <c r="Z2223" s="73">
        <f t="shared" si="999"/>
        <v>0</v>
      </c>
      <c r="AA2223" s="73">
        <f t="shared" si="1000"/>
        <v>0</v>
      </c>
      <c r="AB2223" s="73">
        <f t="shared" si="1001"/>
        <v>0</v>
      </c>
      <c r="AC2223" s="73">
        <f t="shared" si="1002"/>
        <v>0</v>
      </c>
      <c r="AD2223" s="73">
        <f t="shared" si="1003"/>
        <v>0</v>
      </c>
      <c r="AE2223" s="73">
        <v>0</v>
      </c>
    </row>
    <row r="2224" spans="1:31" ht="15" customHeight="1">
      <c r="A2224" s="5" t="s">
        <v>358</v>
      </c>
      <c r="B2224" s="6" t="str">
        <f>IFERROR(VLOOKUP(A2224,'Distributor List'!$A$2:$D$77,2,0),"-")</f>
        <v>Rajan pur</v>
      </c>
      <c r="C2224" s="6" t="str">
        <f>IFERROR(VLOOKUP(A2224,'Distributor List'!$A$2:$D$77,3,0),"-")</f>
        <v>Center-2</v>
      </c>
      <c r="D2224" s="6" t="str">
        <f>IFERROR(VLOOKUP(A2224,'Distributor List'!$A$2:$F$77,6,0),"-")</f>
        <v>Pak-1</v>
      </c>
      <c r="E2224" s="6" t="str">
        <f>IFERROR(VLOOKUP(A2224,'Distributor List'!$A$2:$D$77,4,0),"-")</f>
        <v>Whole Saler</v>
      </c>
      <c r="F2224" s="6" t="str">
        <f>IFERROR(VLOOKUP(H2224,'Price List'!$A$2:$H$109,8,0),"-")</f>
        <v>Medicronis</v>
      </c>
      <c r="G2224" s="6" t="str">
        <f>IFERROR(VLOOKUP(A2224,'Distributor List'!$A$2:$E$77,5,0),"-")</f>
        <v>DG Khan Vacant</v>
      </c>
      <c r="H2224" s="10" t="s">
        <v>190</v>
      </c>
      <c r="I2224" s="58">
        <v>85</v>
      </c>
      <c r="J2224" s="92"/>
      <c r="K2224" s="92"/>
      <c r="L2224" s="73">
        <f t="shared" si="987"/>
        <v>0</v>
      </c>
      <c r="M2224" s="73">
        <f t="shared" si="1004"/>
        <v>0</v>
      </c>
      <c r="N2224" s="73"/>
      <c r="O2224" s="73">
        <f t="shared" si="991"/>
        <v>0</v>
      </c>
      <c r="P2224" s="73">
        <f t="shared" si="992"/>
        <v>0</v>
      </c>
      <c r="Q2224" s="73"/>
      <c r="R2224" s="73">
        <f t="shared" si="993"/>
        <v>0</v>
      </c>
      <c r="S2224" s="76" t="str">
        <f t="shared" si="994"/>
        <v>-</v>
      </c>
      <c r="T2224" s="93">
        <v>0</v>
      </c>
      <c r="U2224" s="78">
        <f t="shared" si="988"/>
        <v>0</v>
      </c>
      <c r="V2224" s="73">
        <f t="shared" si="1005"/>
        <v>0</v>
      </c>
      <c r="W2224" s="73">
        <f t="shared" si="996"/>
        <v>0</v>
      </c>
      <c r="X2224" s="76" t="str">
        <f t="shared" si="997"/>
        <v>-</v>
      </c>
      <c r="Y2224" s="73">
        <f t="shared" si="998"/>
        <v>0</v>
      </c>
      <c r="Z2224" s="73">
        <f t="shared" si="999"/>
        <v>0</v>
      </c>
      <c r="AA2224" s="73">
        <f t="shared" si="1000"/>
        <v>0</v>
      </c>
      <c r="AB2224" s="73">
        <f t="shared" si="1001"/>
        <v>0</v>
      </c>
      <c r="AC2224" s="73">
        <f t="shared" si="1002"/>
        <v>0</v>
      </c>
      <c r="AD2224" s="73">
        <f t="shared" si="1003"/>
        <v>0</v>
      </c>
      <c r="AE2224" s="73">
        <v>0</v>
      </c>
    </row>
    <row r="2225" spans="1:31" ht="15" customHeight="1">
      <c r="A2225" s="5" t="s">
        <v>358</v>
      </c>
      <c r="B2225" s="6" t="str">
        <f>IFERROR(VLOOKUP(A2225,'Distributor List'!$A$2:$D$77,2,0),"-")</f>
        <v>Rajan pur</v>
      </c>
      <c r="C2225" s="6" t="str">
        <f>IFERROR(VLOOKUP(A2225,'Distributor List'!$A$2:$D$77,3,0),"-")</f>
        <v>Center-2</v>
      </c>
      <c r="D2225" s="6" t="str">
        <f>IFERROR(VLOOKUP(A2225,'Distributor List'!$A$2:$F$77,6,0),"-")</f>
        <v>Pak-1</v>
      </c>
      <c r="E2225" s="6" t="str">
        <f>IFERROR(VLOOKUP(A2225,'Distributor List'!$A$2:$D$77,4,0),"-")</f>
        <v>Whole Saler</v>
      </c>
      <c r="F2225" s="6" t="str">
        <f>IFERROR(VLOOKUP(H2225,'Price List'!$A$2:$H$109,8,0),"-")</f>
        <v>Medicronis</v>
      </c>
      <c r="G2225" s="6" t="str">
        <f>IFERROR(VLOOKUP(A2225,'Distributor List'!$A$2:$E$77,5,0),"-")</f>
        <v>DG Khan Vacant</v>
      </c>
      <c r="H2225" s="10" t="s">
        <v>191</v>
      </c>
      <c r="I2225" s="58">
        <v>85</v>
      </c>
      <c r="J2225" s="92"/>
      <c r="K2225" s="92"/>
      <c r="L2225" s="73">
        <f t="shared" si="987"/>
        <v>0</v>
      </c>
      <c r="M2225" s="73">
        <f t="shared" si="1004"/>
        <v>0</v>
      </c>
      <c r="N2225" s="73"/>
      <c r="O2225" s="73">
        <f t="shared" si="991"/>
        <v>0</v>
      </c>
      <c r="P2225" s="73">
        <f t="shared" si="992"/>
        <v>0</v>
      </c>
      <c r="Q2225" s="73"/>
      <c r="R2225" s="73">
        <f t="shared" ref="R2225:R2288" si="1006">Q2225*I2225</f>
        <v>0</v>
      </c>
      <c r="S2225" s="76" t="str">
        <f t="shared" si="994"/>
        <v>-</v>
      </c>
      <c r="T2225" s="93">
        <v>42</v>
      </c>
      <c r="U2225" s="78">
        <f t="shared" si="988"/>
        <v>-42</v>
      </c>
      <c r="V2225" s="73">
        <f t="shared" si="1005"/>
        <v>3570</v>
      </c>
      <c r="W2225" s="73">
        <f t="shared" si="996"/>
        <v>-3570</v>
      </c>
      <c r="X2225" s="76">
        <f t="shared" si="997"/>
        <v>-1</v>
      </c>
      <c r="Y2225" s="73">
        <f t="shared" si="998"/>
        <v>0</v>
      </c>
      <c r="Z2225" s="73">
        <f t="shared" si="999"/>
        <v>0</v>
      </c>
      <c r="AA2225" s="73">
        <f t="shared" si="1000"/>
        <v>0</v>
      </c>
      <c r="AB2225" s="73">
        <f t="shared" si="1001"/>
        <v>0</v>
      </c>
      <c r="AC2225" s="73">
        <f t="shared" si="1002"/>
        <v>0</v>
      </c>
      <c r="AD2225" s="73">
        <f t="shared" si="1003"/>
        <v>0</v>
      </c>
      <c r="AE2225" s="73">
        <v>0</v>
      </c>
    </row>
    <row r="2226" spans="1:31" ht="15" customHeight="1">
      <c r="A2226" s="5" t="s">
        <v>358</v>
      </c>
      <c r="B2226" s="6" t="str">
        <f>IFERROR(VLOOKUP(A2226,'Distributor List'!$A$2:$D$77,2,0),"-")</f>
        <v>Rajan pur</v>
      </c>
      <c r="C2226" s="6" t="str">
        <f>IFERROR(VLOOKUP(A2226,'Distributor List'!$A$2:$D$77,3,0),"-")</f>
        <v>Center-2</v>
      </c>
      <c r="D2226" s="6" t="str">
        <f>IFERROR(VLOOKUP(A2226,'Distributor List'!$A$2:$F$77,6,0),"-")</f>
        <v>Pak-1</v>
      </c>
      <c r="E2226" s="6" t="str">
        <f>IFERROR(VLOOKUP(A2226,'Distributor List'!$A$2:$D$77,4,0),"-")</f>
        <v>Whole Saler</v>
      </c>
      <c r="F2226" s="6" t="str">
        <f>IFERROR(VLOOKUP(H2226,'Price List'!$A$2:$H$109,8,0),"-")</f>
        <v>Medicronis</v>
      </c>
      <c r="G2226" s="6" t="str">
        <f>IFERROR(VLOOKUP(A2226,'Distributor List'!$A$2:$E$77,5,0),"-")</f>
        <v>DG Khan Vacant</v>
      </c>
      <c r="H2226" s="10" t="s">
        <v>192</v>
      </c>
      <c r="I2226" s="58">
        <v>90</v>
      </c>
      <c r="J2226" s="92"/>
      <c r="K2226" s="92"/>
      <c r="L2226" s="73">
        <f t="shared" ref="L2226:L2289" si="1007">J2226*I2226</f>
        <v>0</v>
      </c>
      <c r="M2226" s="73">
        <f t="shared" si="1004"/>
        <v>0</v>
      </c>
      <c r="N2226" s="73"/>
      <c r="O2226" s="73">
        <f t="shared" si="991"/>
        <v>0</v>
      </c>
      <c r="P2226" s="73">
        <f t="shared" si="992"/>
        <v>0</v>
      </c>
      <c r="Q2226" s="73"/>
      <c r="R2226" s="73">
        <f t="shared" si="1006"/>
        <v>0</v>
      </c>
      <c r="S2226" s="76" t="str">
        <f t="shared" si="994"/>
        <v>-</v>
      </c>
      <c r="T2226" s="93">
        <v>0</v>
      </c>
      <c r="U2226" s="78">
        <f t="shared" si="988"/>
        <v>0</v>
      </c>
      <c r="V2226" s="73">
        <f t="shared" si="1005"/>
        <v>0</v>
      </c>
      <c r="W2226" s="73">
        <f t="shared" si="996"/>
        <v>0</v>
      </c>
      <c r="X2226" s="76" t="str">
        <f t="shared" si="997"/>
        <v>-</v>
      </c>
      <c r="Y2226" s="73">
        <f t="shared" si="998"/>
        <v>0</v>
      </c>
      <c r="Z2226" s="73">
        <f t="shared" si="999"/>
        <v>0</v>
      </c>
      <c r="AA2226" s="73">
        <f t="shared" si="1000"/>
        <v>0</v>
      </c>
      <c r="AB2226" s="73">
        <f t="shared" si="1001"/>
        <v>0</v>
      </c>
      <c r="AC2226" s="73">
        <f t="shared" si="1002"/>
        <v>0</v>
      </c>
      <c r="AD2226" s="73">
        <f t="shared" si="1003"/>
        <v>0</v>
      </c>
      <c r="AE2226" s="73">
        <v>0</v>
      </c>
    </row>
    <row r="2227" spans="1:31" ht="15" customHeight="1">
      <c r="A2227" s="5" t="s">
        <v>358</v>
      </c>
      <c r="B2227" s="6" t="str">
        <f>IFERROR(VLOOKUP(A2227,'Distributor List'!$A$2:$D$77,2,0),"-")</f>
        <v>Rajan pur</v>
      </c>
      <c r="C2227" s="6" t="str">
        <f>IFERROR(VLOOKUP(A2227,'Distributor List'!$A$2:$D$77,3,0),"-")</f>
        <v>Center-2</v>
      </c>
      <c r="D2227" s="6" t="str">
        <f>IFERROR(VLOOKUP(A2227,'Distributor List'!$A$2:$F$77,6,0),"-")</f>
        <v>Pak-1</v>
      </c>
      <c r="E2227" s="6" t="str">
        <f>IFERROR(VLOOKUP(A2227,'Distributor List'!$A$2:$D$77,4,0),"-")</f>
        <v>Whole Saler</v>
      </c>
      <c r="F2227" s="6" t="str">
        <f>IFERROR(VLOOKUP(H2227,'Price List'!$A$2:$H$109,8,0),"-")</f>
        <v>Medicronis</v>
      </c>
      <c r="G2227" s="6" t="str">
        <f>IFERROR(VLOOKUP(A2227,'Distributor List'!$A$2:$E$77,5,0),"-")</f>
        <v>DG Khan Vacant</v>
      </c>
      <c r="H2227" s="56" t="s">
        <v>193</v>
      </c>
      <c r="I2227" s="57">
        <v>99</v>
      </c>
      <c r="J2227" s="92"/>
      <c r="K2227" s="92"/>
      <c r="L2227" s="73">
        <f t="shared" si="1007"/>
        <v>0</v>
      </c>
      <c r="M2227" s="73">
        <f t="shared" si="1004"/>
        <v>0</v>
      </c>
      <c r="N2227" s="73"/>
      <c r="O2227" s="73">
        <f t="shared" si="991"/>
        <v>0</v>
      </c>
      <c r="P2227" s="73">
        <f t="shared" si="992"/>
        <v>0</v>
      </c>
      <c r="Q2227" s="73"/>
      <c r="R2227" s="73">
        <f t="shared" si="1006"/>
        <v>0</v>
      </c>
      <c r="S2227" s="76" t="str">
        <f t="shared" si="994"/>
        <v>-</v>
      </c>
      <c r="T2227" s="93">
        <v>12</v>
      </c>
      <c r="U2227" s="78">
        <f t="shared" si="988"/>
        <v>-12</v>
      </c>
      <c r="V2227" s="73">
        <f t="shared" si="1005"/>
        <v>1188</v>
      </c>
      <c r="W2227" s="73">
        <f t="shared" si="996"/>
        <v>-1188</v>
      </c>
      <c r="X2227" s="76">
        <f t="shared" si="997"/>
        <v>-1</v>
      </c>
      <c r="Y2227" s="73">
        <f t="shared" si="998"/>
        <v>0</v>
      </c>
      <c r="Z2227" s="73">
        <f t="shared" si="999"/>
        <v>0</v>
      </c>
      <c r="AA2227" s="73">
        <f t="shared" si="1000"/>
        <v>0</v>
      </c>
      <c r="AB2227" s="73">
        <f t="shared" si="1001"/>
        <v>0</v>
      </c>
      <c r="AC2227" s="73">
        <f t="shared" si="1002"/>
        <v>0</v>
      </c>
      <c r="AD2227" s="73">
        <f t="shared" si="1003"/>
        <v>0</v>
      </c>
      <c r="AE2227" s="73">
        <v>0</v>
      </c>
    </row>
    <row r="2228" spans="1:31" ht="15" customHeight="1">
      <c r="A2228" s="5" t="s">
        <v>358</v>
      </c>
      <c r="B2228" s="6" t="str">
        <f>IFERROR(VLOOKUP(A2228,'Distributor List'!$A$2:$D$77,2,0),"-")</f>
        <v>Rajan pur</v>
      </c>
      <c r="C2228" s="6" t="str">
        <f>IFERROR(VLOOKUP(A2228,'Distributor List'!$A$2:$D$77,3,0),"-")</f>
        <v>Center-2</v>
      </c>
      <c r="D2228" s="6" t="str">
        <f>IFERROR(VLOOKUP(A2228,'Distributor List'!$A$2:$F$77,6,0),"-")</f>
        <v>Pak-1</v>
      </c>
      <c r="E2228" s="6" t="str">
        <f>IFERROR(VLOOKUP(A2228,'Distributor List'!$A$2:$D$77,4,0),"-")</f>
        <v>Whole Saler</v>
      </c>
      <c r="F2228" s="6" t="str">
        <f>IFERROR(VLOOKUP(H2228,'Price List'!$A$2:$H$109,8,0),"-")</f>
        <v>Medicronis</v>
      </c>
      <c r="G2228" s="6" t="str">
        <f>IFERROR(VLOOKUP(A2228,'Distributor List'!$A$2:$E$77,5,0),"-")</f>
        <v>DG Khan Vacant</v>
      </c>
      <c r="H2228" s="10" t="s">
        <v>144</v>
      </c>
      <c r="I2228" s="58">
        <v>105</v>
      </c>
      <c r="J2228" s="92"/>
      <c r="K2228" s="92"/>
      <c r="L2228" s="73">
        <f t="shared" si="1007"/>
        <v>0</v>
      </c>
      <c r="M2228" s="73">
        <f t="shared" si="1004"/>
        <v>0</v>
      </c>
      <c r="N2228" s="73"/>
      <c r="O2228" s="73">
        <f t="shared" si="991"/>
        <v>0</v>
      </c>
      <c r="P2228" s="73">
        <f t="shared" si="992"/>
        <v>0</v>
      </c>
      <c r="Q2228" s="73"/>
      <c r="R2228" s="73">
        <f t="shared" si="1006"/>
        <v>0</v>
      </c>
      <c r="S2228" s="76" t="str">
        <f t="shared" si="994"/>
        <v>-</v>
      </c>
      <c r="T2228" s="93">
        <v>0</v>
      </c>
      <c r="U2228" s="78">
        <f t="shared" si="988"/>
        <v>0</v>
      </c>
      <c r="V2228" s="73">
        <f t="shared" si="1005"/>
        <v>0</v>
      </c>
      <c r="W2228" s="73">
        <f t="shared" si="996"/>
        <v>0</v>
      </c>
      <c r="X2228" s="76" t="str">
        <f t="shared" si="997"/>
        <v>-</v>
      </c>
      <c r="Y2228" s="73">
        <f t="shared" si="998"/>
        <v>0</v>
      </c>
      <c r="Z2228" s="73">
        <f t="shared" si="999"/>
        <v>0</v>
      </c>
      <c r="AA2228" s="73">
        <f t="shared" si="1000"/>
        <v>0</v>
      </c>
      <c r="AB2228" s="73">
        <f t="shared" si="1001"/>
        <v>0</v>
      </c>
      <c r="AC2228" s="73">
        <f t="shared" si="1002"/>
        <v>0</v>
      </c>
      <c r="AD2228" s="73">
        <f t="shared" si="1003"/>
        <v>0</v>
      </c>
      <c r="AE2228" s="73">
        <v>0</v>
      </c>
    </row>
    <row r="2229" spans="1:31" ht="15" customHeight="1">
      <c r="A2229" s="5" t="s">
        <v>358</v>
      </c>
      <c r="B2229" s="6" t="str">
        <f>IFERROR(VLOOKUP(A2229,'Distributor List'!$A$2:$D$77,2,0),"-")</f>
        <v>Rajan pur</v>
      </c>
      <c r="C2229" s="6" t="str">
        <f>IFERROR(VLOOKUP(A2229,'Distributor List'!$A$2:$D$77,3,0),"-")</f>
        <v>Center-2</v>
      </c>
      <c r="D2229" s="6" t="str">
        <f>IFERROR(VLOOKUP(A2229,'Distributor List'!$A$2:$F$77,6,0),"-")</f>
        <v>Pak-1</v>
      </c>
      <c r="E2229" s="6" t="str">
        <f>IFERROR(VLOOKUP(A2229,'Distributor List'!$A$2:$D$77,4,0),"-")</f>
        <v>Whole Saler</v>
      </c>
      <c r="F2229" s="6" t="str">
        <f>IFERROR(VLOOKUP(H2229,'Price List'!$A$2:$H$109,8,0),"-")</f>
        <v>Medicronis</v>
      </c>
      <c r="G2229" s="6" t="str">
        <f>IFERROR(VLOOKUP(A2229,'Distributor List'!$A$2:$E$77,5,0),"-")</f>
        <v>DG Khan Vacant</v>
      </c>
      <c r="H2229" s="10" t="s">
        <v>150</v>
      </c>
      <c r="I2229" s="58">
        <v>115</v>
      </c>
      <c r="J2229" s="92"/>
      <c r="K2229" s="92"/>
      <c r="L2229" s="73">
        <f t="shared" si="1007"/>
        <v>0</v>
      </c>
      <c r="M2229" s="73">
        <f t="shared" si="1004"/>
        <v>0</v>
      </c>
      <c r="N2229" s="73"/>
      <c r="O2229" s="73">
        <f t="shared" si="991"/>
        <v>0</v>
      </c>
      <c r="P2229" s="73">
        <f t="shared" si="992"/>
        <v>0</v>
      </c>
      <c r="Q2229" s="73"/>
      <c r="R2229" s="73">
        <f t="shared" si="1006"/>
        <v>0</v>
      </c>
      <c r="S2229" s="76" t="str">
        <f t="shared" si="994"/>
        <v>-</v>
      </c>
      <c r="T2229" s="93">
        <v>70</v>
      </c>
      <c r="U2229" s="78">
        <f t="shared" ref="U2229:U2253" si="1008">J2229-T2229</f>
        <v>-70</v>
      </c>
      <c r="V2229" s="73">
        <f t="shared" si="1005"/>
        <v>8050</v>
      </c>
      <c r="W2229" s="73">
        <f t="shared" si="996"/>
        <v>-8050</v>
      </c>
      <c r="X2229" s="76">
        <f t="shared" si="997"/>
        <v>-1</v>
      </c>
      <c r="Y2229" s="73">
        <f t="shared" si="998"/>
        <v>0</v>
      </c>
      <c r="Z2229" s="73">
        <f t="shared" si="999"/>
        <v>0</v>
      </c>
      <c r="AA2229" s="73">
        <f t="shared" si="1000"/>
        <v>0</v>
      </c>
      <c r="AB2229" s="73">
        <f t="shared" si="1001"/>
        <v>0</v>
      </c>
      <c r="AC2229" s="73">
        <f t="shared" si="1002"/>
        <v>0</v>
      </c>
      <c r="AD2229" s="73">
        <f t="shared" si="1003"/>
        <v>0</v>
      </c>
      <c r="AE2229" s="73">
        <v>0</v>
      </c>
    </row>
    <row r="2230" spans="1:31" ht="15" customHeight="1">
      <c r="A2230" s="5" t="s">
        <v>358</v>
      </c>
      <c r="B2230" s="6" t="str">
        <f>IFERROR(VLOOKUP(A2230,'Distributor List'!$A$2:$D$77,2,0),"-")</f>
        <v>Rajan pur</v>
      </c>
      <c r="C2230" s="6" t="str">
        <f>IFERROR(VLOOKUP(A2230,'Distributor List'!$A$2:$D$77,3,0),"-")</f>
        <v>Center-2</v>
      </c>
      <c r="D2230" s="6" t="str">
        <f>IFERROR(VLOOKUP(A2230,'Distributor List'!$A$2:$F$77,6,0),"-")</f>
        <v>Pak-1</v>
      </c>
      <c r="E2230" s="6" t="str">
        <f>IFERROR(VLOOKUP(A2230,'Distributor List'!$A$2:$D$77,4,0),"-")</f>
        <v>Whole Saler</v>
      </c>
      <c r="F2230" s="6" t="str">
        <f>IFERROR(VLOOKUP(H2230,'Price List'!$A$2:$H$109,8,0),"-")</f>
        <v>Medicronis</v>
      </c>
      <c r="G2230" s="6" t="str">
        <f>IFERROR(VLOOKUP(A2230,'Distributor List'!$A$2:$E$77,5,0),"-")</f>
        <v>DG Khan Vacant</v>
      </c>
      <c r="H2230" s="10" t="s">
        <v>194</v>
      </c>
      <c r="I2230" s="58">
        <v>120</v>
      </c>
      <c r="J2230" s="92"/>
      <c r="K2230" s="92"/>
      <c r="L2230" s="73">
        <f t="shared" si="1007"/>
        <v>0</v>
      </c>
      <c r="M2230" s="73">
        <f t="shared" si="1004"/>
        <v>0</v>
      </c>
      <c r="N2230" s="73"/>
      <c r="O2230" s="73">
        <f t="shared" si="991"/>
        <v>0</v>
      </c>
      <c r="P2230" s="73">
        <f t="shared" si="992"/>
        <v>0</v>
      </c>
      <c r="Q2230" s="73"/>
      <c r="R2230" s="73">
        <f t="shared" si="1006"/>
        <v>0</v>
      </c>
      <c r="S2230" s="76" t="str">
        <f t="shared" si="994"/>
        <v>-</v>
      </c>
      <c r="T2230" s="93">
        <v>25</v>
      </c>
      <c r="U2230" s="78">
        <f t="shared" si="1008"/>
        <v>-25</v>
      </c>
      <c r="V2230" s="73">
        <f t="shared" si="1005"/>
        <v>3000</v>
      </c>
      <c r="W2230" s="73">
        <f t="shared" si="996"/>
        <v>-3000</v>
      </c>
      <c r="X2230" s="76">
        <f t="shared" si="997"/>
        <v>-1</v>
      </c>
      <c r="Y2230" s="73">
        <f t="shared" si="998"/>
        <v>0</v>
      </c>
      <c r="Z2230" s="73">
        <f t="shared" si="999"/>
        <v>0</v>
      </c>
      <c r="AA2230" s="73">
        <f t="shared" si="1000"/>
        <v>0</v>
      </c>
      <c r="AB2230" s="73">
        <f t="shared" si="1001"/>
        <v>0</v>
      </c>
      <c r="AC2230" s="73">
        <f t="shared" si="1002"/>
        <v>0</v>
      </c>
      <c r="AD2230" s="73">
        <f t="shared" si="1003"/>
        <v>0</v>
      </c>
      <c r="AE2230" s="73">
        <v>0</v>
      </c>
    </row>
    <row r="2231" spans="1:31" ht="15" customHeight="1">
      <c r="A2231" s="5" t="s">
        <v>358</v>
      </c>
      <c r="B2231" s="6" t="str">
        <f>IFERROR(VLOOKUP(A2231,'Distributor List'!$A$2:$D$77,2,0),"-")</f>
        <v>Rajan pur</v>
      </c>
      <c r="C2231" s="6" t="str">
        <f>IFERROR(VLOOKUP(A2231,'Distributor List'!$A$2:$D$77,3,0),"-")</f>
        <v>Center-2</v>
      </c>
      <c r="D2231" s="6" t="str">
        <f>IFERROR(VLOOKUP(A2231,'Distributor List'!$A$2:$F$77,6,0),"-")</f>
        <v>Pak-1</v>
      </c>
      <c r="E2231" s="6" t="str">
        <f>IFERROR(VLOOKUP(A2231,'Distributor List'!$A$2:$D$77,4,0),"-")</f>
        <v>Whole Saler</v>
      </c>
      <c r="F2231" s="6" t="str">
        <f>IFERROR(VLOOKUP(H2231,'Price List'!$A$2:$H$109,8,0),"-")</f>
        <v>Transformer</v>
      </c>
      <c r="G2231" s="6" t="str">
        <f>IFERROR(VLOOKUP(A2231,'Distributor List'!$A$2:$E$77,5,0),"-")</f>
        <v>DG Khan Vacant</v>
      </c>
      <c r="H2231" s="10" t="s">
        <v>195</v>
      </c>
      <c r="I2231" s="58">
        <v>552</v>
      </c>
      <c r="J2231" s="92"/>
      <c r="K2231" s="92"/>
      <c r="L2231" s="73">
        <f t="shared" si="1007"/>
        <v>0</v>
      </c>
      <c r="M2231" s="73">
        <f t="shared" si="1004"/>
        <v>0</v>
      </c>
      <c r="N2231" s="73"/>
      <c r="O2231" s="73">
        <f t="shared" si="991"/>
        <v>0</v>
      </c>
      <c r="P2231" s="73">
        <f t="shared" si="992"/>
        <v>0</v>
      </c>
      <c r="Q2231" s="73"/>
      <c r="R2231" s="73">
        <f t="shared" si="1006"/>
        <v>0</v>
      </c>
      <c r="S2231" s="76" t="str">
        <f t="shared" si="994"/>
        <v>-</v>
      </c>
      <c r="T2231" s="93">
        <v>0</v>
      </c>
      <c r="U2231" s="78">
        <f t="shared" si="1008"/>
        <v>0</v>
      </c>
      <c r="V2231" s="73">
        <f t="shared" si="1005"/>
        <v>0</v>
      </c>
      <c r="W2231" s="73">
        <f t="shared" si="996"/>
        <v>0</v>
      </c>
      <c r="X2231" s="76" t="str">
        <f t="shared" si="997"/>
        <v>-</v>
      </c>
      <c r="Y2231" s="73">
        <f t="shared" si="998"/>
        <v>0</v>
      </c>
      <c r="Z2231" s="73">
        <f t="shared" si="999"/>
        <v>0</v>
      </c>
      <c r="AA2231" s="73">
        <f t="shared" si="1000"/>
        <v>0</v>
      </c>
      <c r="AB2231" s="73">
        <f t="shared" si="1001"/>
        <v>0</v>
      </c>
      <c r="AC2231" s="73">
        <f t="shared" si="1002"/>
        <v>0</v>
      </c>
      <c r="AD2231" s="73">
        <f t="shared" si="1003"/>
        <v>0</v>
      </c>
      <c r="AE2231" s="73">
        <v>0</v>
      </c>
    </row>
    <row r="2232" spans="1:31" ht="15" customHeight="1">
      <c r="A2232" s="5" t="s">
        <v>358</v>
      </c>
      <c r="B2232" s="6" t="str">
        <f>IFERROR(VLOOKUP(A2232,'Distributor List'!$A$2:$D$77,2,0),"-")</f>
        <v>Rajan pur</v>
      </c>
      <c r="C2232" s="6" t="str">
        <f>IFERROR(VLOOKUP(A2232,'Distributor List'!$A$2:$D$77,3,0),"-")</f>
        <v>Center-2</v>
      </c>
      <c r="D2232" s="6" t="str">
        <f>IFERROR(VLOOKUP(A2232,'Distributor List'!$A$2:$F$77,6,0),"-")</f>
        <v>Pak-1</v>
      </c>
      <c r="E2232" s="6" t="str">
        <f>IFERROR(VLOOKUP(A2232,'Distributor List'!$A$2:$D$77,4,0),"-")</f>
        <v>Whole Saler</v>
      </c>
      <c r="F2232" s="6" t="str">
        <f>IFERROR(VLOOKUP(H2232,'Price List'!$A$2:$H$109,8,0),"-")</f>
        <v>Transformer</v>
      </c>
      <c r="G2232" s="6" t="str">
        <f>IFERROR(VLOOKUP(A2232,'Distributor List'!$A$2:$E$77,5,0),"-")</f>
        <v>DG Khan Vacant</v>
      </c>
      <c r="H2232" s="10" t="s">
        <v>196</v>
      </c>
      <c r="I2232" s="58">
        <v>403</v>
      </c>
      <c r="J2232" s="92"/>
      <c r="K2232" s="92"/>
      <c r="L2232" s="73">
        <f t="shared" si="1007"/>
        <v>0</v>
      </c>
      <c r="M2232" s="73">
        <f t="shared" si="1004"/>
        <v>0</v>
      </c>
      <c r="N2232" s="73"/>
      <c r="O2232" s="73">
        <f t="shared" ref="O2232:O2240" si="1009">N2232*I2232</f>
        <v>0</v>
      </c>
      <c r="P2232" s="73">
        <f t="shared" si="992"/>
        <v>0</v>
      </c>
      <c r="Q2232" s="73"/>
      <c r="R2232" s="73">
        <f t="shared" si="1006"/>
        <v>0</v>
      </c>
      <c r="S2232" s="76" t="str">
        <f t="shared" si="994"/>
        <v>-</v>
      </c>
      <c r="T2232" s="93">
        <v>0</v>
      </c>
      <c r="U2232" s="78">
        <f t="shared" si="1008"/>
        <v>0</v>
      </c>
      <c r="V2232" s="73">
        <f t="shared" si="1005"/>
        <v>0</v>
      </c>
      <c r="W2232" s="73">
        <f t="shared" si="996"/>
        <v>0</v>
      </c>
      <c r="X2232" s="76" t="str">
        <f t="shared" si="997"/>
        <v>-</v>
      </c>
      <c r="Y2232" s="73">
        <f t="shared" si="998"/>
        <v>0</v>
      </c>
      <c r="Z2232" s="73">
        <f t="shared" si="999"/>
        <v>0</v>
      </c>
      <c r="AA2232" s="73">
        <f t="shared" si="1000"/>
        <v>0</v>
      </c>
      <c r="AB2232" s="73">
        <f t="shared" si="1001"/>
        <v>0</v>
      </c>
      <c r="AC2232" s="73">
        <f t="shared" si="1002"/>
        <v>0</v>
      </c>
      <c r="AD2232" s="73">
        <f t="shared" si="1003"/>
        <v>0</v>
      </c>
      <c r="AE2232" s="73">
        <v>0</v>
      </c>
    </row>
    <row r="2233" spans="1:31" ht="15" customHeight="1">
      <c r="A2233" s="5" t="s">
        <v>358</v>
      </c>
      <c r="B2233" s="6" t="str">
        <f>IFERROR(VLOOKUP(A2233,'Distributor List'!$A$2:$D$77,2,0),"-")</f>
        <v>Rajan pur</v>
      </c>
      <c r="C2233" s="6" t="str">
        <f>IFERROR(VLOOKUP(A2233,'Distributor List'!$A$2:$D$77,3,0),"-")</f>
        <v>Center-2</v>
      </c>
      <c r="D2233" s="6" t="str">
        <f>IFERROR(VLOOKUP(A2233,'Distributor List'!$A$2:$F$77,6,0),"-")</f>
        <v>Pak-1</v>
      </c>
      <c r="E2233" s="6" t="str">
        <f>IFERROR(VLOOKUP(A2233,'Distributor List'!$A$2:$D$77,4,0),"-")</f>
        <v>Whole Saler</v>
      </c>
      <c r="F2233" s="6" t="str">
        <f>IFERROR(VLOOKUP(H2233,'Price List'!$A$2:$H$109,8,0),"-")</f>
        <v>Medicronis</v>
      </c>
      <c r="G2233" s="6" t="str">
        <f>IFERROR(VLOOKUP(A2233,'Distributor List'!$A$2:$E$77,5,0),"-")</f>
        <v>DG Khan Vacant</v>
      </c>
      <c r="H2233" s="10" t="s">
        <v>142</v>
      </c>
      <c r="I2233" s="58">
        <v>105</v>
      </c>
      <c r="J2233" s="92"/>
      <c r="K2233" s="92"/>
      <c r="L2233" s="73">
        <f t="shared" si="1007"/>
        <v>0</v>
      </c>
      <c r="M2233" s="73">
        <f t="shared" si="1004"/>
        <v>0</v>
      </c>
      <c r="N2233" s="73"/>
      <c r="O2233" s="73">
        <f t="shared" si="1009"/>
        <v>0</v>
      </c>
      <c r="P2233" s="73">
        <f t="shared" si="992"/>
        <v>0</v>
      </c>
      <c r="Q2233" s="73"/>
      <c r="R2233" s="73">
        <f t="shared" si="1006"/>
        <v>0</v>
      </c>
      <c r="S2233" s="76" t="str">
        <f t="shared" si="994"/>
        <v>-</v>
      </c>
      <c r="T2233" s="93">
        <v>14</v>
      </c>
      <c r="U2233" s="78">
        <f t="shared" si="1008"/>
        <v>-14</v>
      </c>
      <c r="V2233" s="73">
        <f t="shared" si="1005"/>
        <v>1470</v>
      </c>
      <c r="W2233" s="73">
        <f t="shared" si="996"/>
        <v>-1470</v>
      </c>
      <c r="X2233" s="76">
        <f t="shared" si="997"/>
        <v>-1</v>
      </c>
      <c r="Y2233" s="73">
        <f t="shared" si="998"/>
        <v>0</v>
      </c>
      <c r="Z2233" s="73">
        <f t="shared" si="999"/>
        <v>0</v>
      </c>
      <c r="AA2233" s="73">
        <f t="shared" si="1000"/>
        <v>0</v>
      </c>
      <c r="AB2233" s="73">
        <f t="shared" si="1001"/>
        <v>0</v>
      </c>
      <c r="AC2233" s="73">
        <f t="shared" si="1002"/>
        <v>0</v>
      </c>
      <c r="AD2233" s="73">
        <f t="shared" si="1003"/>
        <v>0</v>
      </c>
      <c r="AE2233" s="73">
        <v>0</v>
      </c>
    </row>
    <row r="2234" spans="1:31" ht="15" customHeight="1">
      <c r="A2234" s="5" t="s">
        <v>358</v>
      </c>
      <c r="B2234" s="6" t="str">
        <f>IFERROR(VLOOKUP(A2234,'Distributor List'!$A$2:$D$77,2,0),"-")</f>
        <v>Rajan pur</v>
      </c>
      <c r="C2234" s="6" t="str">
        <f>IFERROR(VLOOKUP(A2234,'Distributor List'!$A$2:$D$77,3,0),"-")</f>
        <v>Center-2</v>
      </c>
      <c r="D2234" s="6" t="str">
        <f>IFERROR(VLOOKUP(A2234,'Distributor List'!$A$2:$F$77,6,0),"-")</f>
        <v>Pak-1</v>
      </c>
      <c r="E2234" s="6" t="str">
        <f>IFERROR(VLOOKUP(A2234,'Distributor List'!$A$2:$D$77,4,0),"-")</f>
        <v>Whole Saler</v>
      </c>
      <c r="F2234" s="6" t="str">
        <f>IFERROR(VLOOKUP(H2234,'Price List'!$A$2:$H$109,8,0),"-")</f>
        <v>Medicronis</v>
      </c>
      <c r="G2234" s="6" t="str">
        <f>IFERROR(VLOOKUP(A2234,'Distributor List'!$A$2:$E$77,5,0),"-")</f>
        <v>DG Khan Vacant</v>
      </c>
      <c r="H2234" s="10" t="s">
        <v>197</v>
      </c>
      <c r="I2234" s="58">
        <v>53</v>
      </c>
      <c r="J2234" s="92"/>
      <c r="K2234" s="92"/>
      <c r="L2234" s="73">
        <f t="shared" si="1007"/>
        <v>0</v>
      </c>
      <c r="M2234" s="73">
        <f t="shared" si="1004"/>
        <v>0</v>
      </c>
      <c r="N2234" s="73"/>
      <c r="O2234" s="73">
        <f t="shared" si="1009"/>
        <v>0</v>
      </c>
      <c r="P2234" s="73">
        <f t="shared" si="992"/>
        <v>0</v>
      </c>
      <c r="Q2234" s="73"/>
      <c r="R2234" s="73">
        <f t="shared" si="1006"/>
        <v>0</v>
      </c>
      <c r="S2234" s="76" t="str">
        <f t="shared" si="994"/>
        <v>-</v>
      </c>
      <c r="T2234" s="93">
        <v>0</v>
      </c>
      <c r="U2234" s="78">
        <f t="shared" si="1008"/>
        <v>0</v>
      </c>
      <c r="V2234" s="73">
        <f t="shared" si="1005"/>
        <v>0</v>
      </c>
      <c r="W2234" s="73">
        <f t="shared" si="996"/>
        <v>0</v>
      </c>
      <c r="X2234" s="76" t="str">
        <f t="shared" si="997"/>
        <v>-</v>
      </c>
      <c r="Y2234" s="73">
        <f t="shared" si="998"/>
        <v>0</v>
      </c>
      <c r="Z2234" s="73">
        <f t="shared" si="999"/>
        <v>0</v>
      </c>
      <c r="AA2234" s="73">
        <f t="shared" si="1000"/>
        <v>0</v>
      </c>
      <c r="AB2234" s="73">
        <f t="shared" si="1001"/>
        <v>0</v>
      </c>
      <c r="AC2234" s="73">
        <f t="shared" si="1002"/>
        <v>0</v>
      </c>
      <c r="AD2234" s="73">
        <f t="shared" si="1003"/>
        <v>0</v>
      </c>
      <c r="AE2234" s="73">
        <v>0</v>
      </c>
    </row>
    <row r="2235" spans="1:31" ht="15" customHeight="1">
      <c r="A2235" s="5" t="s">
        <v>358</v>
      </c>
      <c r="B2235" s="6" t="str">
        <f>IFERROR(VLOOKUP(A2235,'Distributor List'!$A$2:$D$77,2,0),"-")</f>
        <v>Rajan pur</v>
      </c>
      <c r="C2235" s="6" t="str">
        <f>IFERROR(VLOOKUP(A2235,'Distributor List'!$A$2:$D$77,3,0),"-")</f>
        <v>Center-2</v>
      </c>
      <c r="D2235" s="6" t="str">
        <f>IFERROR(VLOOKUP(A2235,'Distributor List'!$A$2:$F$77,6,0),"-")</f>
        <v>Pak-1</v>
      </c>
      <c r="E2235" s="6" t="str">
        <f>IFERROR(VLOOKUP(A2235,'Distributor List'!$A$2:$D$77,4,0),"-")</f>
        <v>Whole Saler</v>
      </c>
      <c r="F2235" s="6" t="str">
        <f>IFERROR(VLOOKUP(H2235,'Price List'!$A$2:$H$109,8,0),"-")</f>
        <v>Medicronis</v>
      </c>
      <c r="G2235" s="6" t="str">
        <f>IFERROR(VLOOKUP(A2235,'Distributor List'!$A$2:$E$77,5,0),"-")</f>
        <v>DG Khan Vacant</v>
      </c>
      <c r="H2235" s="10" t="s">
        <v>198</v>
      </c>
      <c r="I2235" s="58">
        <v>69</v>
      </c>
      <c r="J2235" s="92"/>
      <c r="K2235" s="92"/>
      <c r="L2235" s="73">
        <f t="shared" si="1007"/>
        <v>0</v>
      </c>
      <c r="M2235" s="73">
        <f t="shared" si="1004"/>
        <v>0</v>
      </c>
      <c r="N2235" s="73"/>
      <c r="O2235" s="73">
        <f t="shared" si="1009"/>
        <v>0</v>
      </c>
      <c r="P2235" s="73">
        <f t="shared" si="992"/>
        <v>0</v>
      </c>
      <c r="Q2235" s="73"/>
      <c r="R2235" s="73">
        <f t="shared" si="1006"/>
        <v>0</v>
      </c>
      <c r="S2235" s="76" t="str">
        <f t="shared" si="994"/>
        <v>-</v>
      </c>
      <c r="T2235" s="93">
        <v>0</v>
      </c>
      <c r="U2235" s="78">
        <f t="shared" si="1008"/>
        <v>0</v>
      </c>
      <c r="V2235" s="73">
        <f t="shared" si="1005"/>
        <v>0</v>
      </c>
      <c r="W2235" s="73">
        <f t="shared" si="996"/>
        <v>0</v>
      </c>
      <c r="X2235" s="76" t="str">
        <f t="shared" si="997"/>
        <v>-</v>
      </c>
      <c r="Y2235" s="73">
        <f t="shared" si="998"/>
        <v>0</v>
      </c>
      <c r="Z2235" s="73">
        <f t="shared" si="999"/>
        <v>0</v>
      </c>
      <c r="AA2235" s="73">
        <f t="shared" si="1000"/>
        <v>0</v>
      </c>
      <c r="AB2235" s="73">
        <f t="shared" si="1001"/>
        <v>0</v>
      </c>
      <c r="AC2235" s="73">
        <f t="shared" si="1002"/>
        <v>0</v>
      </c>
      <c r="AD2235" s="73">
        <f t="shared" si="1003"/>
        <v>0</v>
      </c>
      <c r="AE2235" s="73">
        <v>0</v>
      </c>
    </row>
    <row r="2236" spans="1:31" ht="15" customHeight="1">
      <c r="A2236" s="5" t="s">
        <v>358</v>
      </c>
      <c r="B2236" s="6" t="str">
        <f>IFERROR(VLOOKUP(A2236,'Distributor List'!$A$2:$D$77,2,0),"-")</f>
        <v>Rajan pur</v>
      </c>
      <c r="C2236" s="6" t="str">
        <f>IFERROR(VLOOKUP(A2236,'Distributor List'!$A$2:$D$77,3,0),"-")</f>
        <v>Center-2</v>
      </c>
      <c r="D2236" s="6" t="str">
        <f>IFERROR(VLOOKUP(A2236,'Distributor List'!$A$2:$F$77,6,0),"-")</f>
        <v>Pak-1</v>
      </c>
      <c r="E2236" s="6" t="str">
        <f>IFERROR(VLOOKUP(A2236,'Distributor List'!$A$2:$D$77,4,0),"-")</f>
        <v>Whole Saler</v>
      </c>
      <c r="F2236" s="6" t="str">
        <f>IFERROR(VLOOKUP(H2236,'Price List'!$A$2:$H$109,8,0),"-")</f>
        <v>Medicronis</v>
      </c>
      <c r="G2236" s="6" t="str">
        <f>IFERROR(VLOOKUP(A2236,'Distributor List'!$A$2:$E$77,5,0),"-")</f>
        <v>DG Khan Vacant</v>
      </c>
      <c r="H2236" s="10" t="s">
        <v>199</v>
      </c>
      <c r="I2236" s="58">
        <v>90</v>
      </c>
      <c r="J2236" s="92"/>
      <c r="K2236" s="92"/>
      <c r="L2236" s="73">
        <f t="shared" si="1007"/>
        <v>0</v>
      </c>
      <c r="M2236" s="73">
        <f t="shared" si="1004"/>
        <v>0</v>
      </c>
      <c r="N2236" s="73"/>
      <c r="O2236" s="73">
        <f t="shared" si="1009"/>
        <v>0</v>
      </c>
      <c r="P2236" s="73">
        <f t="shared" si="992"/>
        <v>0</v>
      </c>
      <c r="Q2236" s="73"/>
      <c r="R2236" s="73">
        <f t="shared" si="1006"/>
        <v>0</v>
      </c>
      <c r="S2236" s="76" t="str">
        <f t="shared" si="994"/>
        <v>-</v>
      </c>
      <c r="T2236" s="93">
        <v>0</v>
      </c>
      <c r="U2236" s="78">
        <f t="shared" si="1008"/>
        <v>0</v>
      </c>
      <c r="V2236" s="73">
        <f t="shared" si="1005"/>
        <v>0</v>
      </c>
      <c r="W2236" s="73">
        <f t="shared" si="996"/>
        <v>0</v>
      </c>
      <c r="X2236" s="76" t="str">
        <f t="shared" si="997"/>
        <v>-</v>
      </c>
      <c r="Y2236" s="73">
        <f t="shared" si="998"/>
        <v>0</v>
      </c>
      <c r="Z2236" s="73">
        <f t="shared" si="999"/>
        <v>0</v>
      </c>
      <c r="AA2236" s="73">
        <f t="shared" si="1000"/>
        <v>0</v>
      </c>
      <c r="AB2236" s="73">
        <f t="shared" si="1001"/>
        <v>0</v>
      </c>
      <c r="AC2236" s="73">
        <f t="shared" si="1002"/>
        <v>0</v>
      </c>
      <c r="AD2236" s="73">
        <f t="shared" si="1003"/>
        <v>0</v>
      </c>
      <c r="AE2236" s="73">
        <v>0</v>
      </c>
    </row>
    <row r="2237" spans="1:31" ht="15" customHeight="1">
      <c r="A2237" s="5" t="s">
        <v>358</v>
      </c>
      <c r="B2237" s="6" t="str">
        <f>IFERROR(VLOOKUP(A2237,'Distributor List'!$A$2:$D$77,2,0),"-")</f>
        <v>Rajan pur</v>
      </c>
      <c r="C2237" s="6" t="str">
        <f>IFERROR(VLOOKUP(A2237,'Distributor List'!$A$2:$D$77,3,0),"-")</f>
        <v>Center-2</v>
      </c>
      <c r="D2237" s="6" t="str">
        <f>IFERROR(VLOOKUP(A2237,'Distributor List'!$A$2:$F$77,6,0),"-")</f>
        <v>Pak-1</v>
      </c>
      <c r="E2237" s="6" t="str">
        <f>IFERROR(VLOOKUP(A2237,'Distributor List'!$A$2:$D$77,4,0),"-")</f>
        <v>Whole Saler</v>
      </c>
      <c r="F2237" s="6" t="str">
        <f>IFERROR(VLOOKUP(H2237,'Price List'!$A$2:$H$109,8,0),"-")</f>
        <v>Medicronis</v>
      </c>
      <c r="G2237" s="6" t="str">
        <f>IFERROR(VLOOKUP(A2237,'Distributor List'!$A$2:$E$77,5,0),"-")</f>
        <v>DG Khan Vacant</v>
      </c>
      <c r="H2237" s="10" t="s">
        <v>200</v>
      </c>
      <c r="I2237" s="58">
        <v>110</v>
      </c>
      <c r="J2237" s="92"/>
      <c r="K2237" s="92"/>
      <c r="L2237" s="73">
        <f t="shared" si="1007"/>
        <v>0</v>
      </c>
      <c r="M2237" s="73">
        <f t="shared" si="1004"/>
        <v>0</v>
      </c>
      <c r="N2237" s="73"/>
      <c r="O2237" s="73">
        <f t="shared" si="1009"/>
        <v>0</v>
      </c>
      <c r="P2237" s="73">
        <f t="shared" si="992"/>
        <v>0</v>
      </c>
      <c r="Q2237" s="73"/>
      <c r="R2237" s="73">
        <f t="shared" si="1006"/>
        <v>0</v>
      </c>
      <c r="S2237" s="76" t="str">
        <f t="shared" si="994"/>
        <v>-</v>
      </c>
      <c r="T2237" s="93">
        <v>9</v>
      </c>
      <c r="U2237" s="78">
        <f t="shared" si="1008"/>
        <v>-9</v>
      </c>
      <c r="V2237" s="73">
        <f t="shared" si="1005"/>
        <v>990</v>
      </c>
      <c r="W2237" s="73">
        <f t="shared" si="996"/>
        <v>-990</v>
      </c>
      <c r="X2237" s="76">
        <f t="shared" si="997"/>
        <v>-1</v>
      </c>
      <c r="Y2237" s="73">
        <f t="shared" si="998"/>
        <v>0</v>
      </c>
      <c r="Z2237" s="73">
        <f t="shared" si="999"/>
        <v>0</v>
      </c>
      <c r="AA2237" s="73">
        <f t="shared" ref="AA2237:AA2300" si="1010">Z2237*I2237</f>
        <v>0</v>
      </c>
      <c r="AB2237" s="73">
        <f t="shared" si="1001"/>
        <v>0</v>
      </c>
      <c r="AC2237" s="73">
        <f t="shared" ref="AC2237:AC2300" si="1011">AB2237*I2237</f>
        <v>0</v>
      </c>
      <c r="AD2237" s="73">
        <f t="shared" ref="AD2237:AD2300" si="1012">Y2237*I2237</f>
        <v>0</v>
      </c>
      <c r="AE2237" s="73">
        <v>0</v>
      </c>
    </row>
    <row r="2238" spans="1:31" ht="15" customHeight="1">
      <c r="A2238" s="5" t="s">
        <v>358</v>
      </c>
      <c r="B2238" s="6" t="str">
        <f>IFERROR(VLOOKUP(A2238,'Distributor List'!$A$2:$D$77,2,0),"-")</f>
        <v>Rajan pur</v>
      </c>
      <c r="C2238" s="6" t="str">
        <f>IFERROR(VLOOKUP(A2238,'Distributor List'!$A$2:$D$77,3,0),"-")</f>
        <v>Center-2</v>
      </c>
      <c r="D2238" s="6" t="str">
        <f>IFERROR(VLOOKUP(A2238,'Distributor List'!$A$2:$F$77,6,0),"-")</f>
        <v>Pak-1</v>
      </c>
      <c r="E2238" s="6" t="str">
        <f>IFERROR(VLOOKUP(A2238,'Distributor List'!$A$2:$D$77,4,0),"-")</f>
        <v>Whole Saler</v>
      </c>
      <c r="F2238" s="6" t="str">
        <f>IFERROR(VLOOKUP(H2238,'Price List'!$A$2:$H$109,8,0),"-")</f>
        <v>Medicronis</v>
      </c>
      <c r="G2238" s="6" t="str">
        <f>IFERROR(VLOOKUP(A2238,'Distributor List'!$A$2:$E$77,5,0),"-")</f>
        <v>DG Khan Vacant</v>
      </c>
      <c r="H2238" s="56" t="s">
        <v>145</v>
      </c>
      <c r="I2238" s="57">
        <v>110</v>
      </c>
      <c r="J2238" s="92"/>
      <c r="K2238" s="92"/>
      <c r="L2238" s="73">
        <f t="shared" si="1007"/>
        <v>0</v>
      </c>
      <c r="M2238" s="73">
        <f t="shared" si="1004"/>
        <v>0</v>
      </c>
      <c r="N2238" s="73"/>
      <c r="O2238" s="73">
        <f t="shared" si="1009"/>
        <v>0</v>
      </c>
      <c r="P2238" s="73">
        <f t="shared" si="992"/>
        <v>0</v>
      </c>
      <c r="Q2238" s="73"/>
      <c r="R2238" s="73">
        <f t="shared" si="1006"/>
        <v>0</v>
      </c>
      <c r="S2238" s="76" t="str">
        <f t="shared" si="994"/>
        <v>-</v>
      </c>
      <c r="T2238" s="93">
        <v>82</v>
      </c>
      <c r="U2238" s="78">
        <f t="shared" si="1008"/>
        <v>-82</v>
      </c>
      <c r="V2238" s="73">
        <f t="shared" si="1005"/>
        <v>9020</v>
      </c>
      <c r="W2238" s="73">
        <f t="shared" si="996"/>
        <v>-9020</v>
      </c>
      <c r="X2238" s="76">
        <f t="shared" si="997"/>
        <v>-1</v>
      </c>
      <c r="Y2238" s="73">
        <f t="shared" si="998"/>
        <v>0</v>
      </c>
      <c r="Z2238" s="73">
        <f t="shared" si="999"/>
        <v>0</v>
      </c>
      <c r="AA2238" s="73">
        <f t="shared" si="1010"/>
        <v>0</v>
      </c>
      <c r="AB2238" s="73">
        <f t="shared" si="1001"/>
        <v>0</v>
      </c>
      <c r="AC2238" s="73">
        <f t="shared" si="1011"/>
        <v>0</v>
      </c>
      <c r="AD2238" s="73">
        <f t="shared" si="1012"/>
        <v>0</v>
      </c>
      <c r="AE2238" s="73">
        <v>0</v>
      </c>
    </row>
    <row r="2239" spans="1:31" ht="15" customHeight="1">
      <c r="A2239" s="5" t="s">
        <v>358</v>
      </c>
      <c r="B2239" s="6" t="str">
        <f>IFERROR(VLOOKUP(A2239,'Distributor List'!$A$2:$D$77,2,0),"-")</f>
        <v>Rajan pur</v>
      </c>
      <c r="C2239" s="6" t="str">
        <f>IFERROR(VLOOKUP(A2239,'Distributor List'!$A$2:$D$77,3,0),"-")</f>
        <v>Center-2</v>
      </c>
      <c r="D2239" s="6" t="str">
        <f>IFERROR(VLOOKUP(A2239,'Distributor List'!$A$2:$F$77,6,0),"-")</f>
        <v>Pak-1</v>
      </c>
      <c r="E2239" s="6" t="str">
        <f>IFERROR(VLOOKUP(A2239,'Distributor List'!$A$2:$D$77,4,0),"-")</f>
        <v>Whole Saler</v>
      </c>
      <c r="F2239" s="6" t="str">
        <f>IFERROR(VLOOKUP(H2239,'Price List'!$A$2:$H$109,8,0),"-")</f>
        <v>Medicronis</v>
      </c>
      <c r="G2239" s="6" t="str">
        <f>IFERROR(VLOOKUP(A2239,'Distributor List'!$A$2:$E$77,5,0),"-")</f>
        <v>DG Khan Vacant</v>
      </c>
      <c r="H2239" s="56" t="s">
        <v>201</v>
      </c>
      <c r="I2239" s="57">
        <v>120</v>
      </c>
      <c r="J2239" s="92"/>
      <c r="K2239" s="92"/>
      <c r="L2239" s="73">
        <f t="shared" si="1007"/>
        <v>0</v>
      </c>
      <c r="M2239" s="73">
        <f t="shared" si="1004"/>
        <v>0</v>
      </c>
      <c r="N2239" s="73"/>
      <c r="O2239" s="73">
        <f t="shared" si="1009"/>
        <v>0</v>
      </c>
      <c r="P2239" s="73">
        <f t="shared" si="992"/>
        <v>0</v>
      </c>
      <c r="Q2239" s="73"/>
      <c r="R2239" s="73">
        <f t="shared" si="1006"/>
        <v>0</v>
      </c>
      <c r="S2239" s="76" t="str">
        <f t="shared" si="994"/>
        <v>-</v>
      </c>
      <c r="T2239" s="93">
        <v>11</v>
      </c>
      <c r="U2239" s="78">
        <f t="shared" si="1008"/>
        <v>-11</v>
      </c>
      <c r="V2239" s="73">
        <f t="shared" si="1005"/>
        <v>1320</v>
      </c>
      <c r="W2239" s="73">
        <f t="shared" si="996"/>
        <v>-1320</v>
      </c>
      <c r="X2239" s="76">
        <f t="shared" si="997"/>
        <v>-1</v>
      </c>
      <c r="Y2239" s="73">
        <f t="shared" si="998"/>
        <v>0</v>
      </c>
      <c r="Z2239" s="73">
        <f t="shared" si="999"/>
        <v>0</v>
      </c>
      <c r="AA2239" s="73">
        <f t="shared" si="1010"/>
        <v>0</v>
      </c>
      <c r="AB2239" s="73">
        <f t="shared" si="1001"/>
        <v>0</v>
      </c>
      <c r="AC2239" s="73">
        <f t="shared" si="1011"/>
        <v>0</v>
      </c>
      <c r="AD2239" s="73">
        <f t="shared" si="1012"/>
        <v>0</v>
      </c>
      <c r="AE2239" s="73">
        <v>0</v>
      </c>
    </row>
    <row r="2240" spans="1:31" ht="15" customHeight="1">
      <c r="A2240" s="5" t="s">
        <v>358</v>
      </c>
      <c r="B2240" s="6" t="str">
        <f>IFERROR(VLOOKUP(A2240,'Distributor List'!$A$2:$D$77,2,0),"-")</f>
        <v>Rajan pur</v>
      </c>
      <c r="C2240" s="6" t="str">
        <f>IFERROR(VLOOKUP(A2240,'Distributor List'!$A$2:$D$77,3,0),"-")</f>
        <v>Center-2</v>
      </c>
      <c r="D2240" s="6" t="str">
        <f>IFERROR(VLOOKUP(A2240,'Distributor List'!$A$2:$F$77,6,0),"-")</f>
        <v>Pak-1</v>
      </c>
      <c r="E2240" s="6" t="str">
        <f>IFERROR(VLOOKUP(A2240,'Distributor List'!$A$2:$D$77,4,0),"-")</f>
        <v>Whole Saler</v>
      </c>
      <c r="F2240" s="6" t="str">
        <f>IFERROR(VLOOKUP(H2240,'Price List'!$A$2:$H$109,8,0),"-")</f>
        <v>Medicronis</v>
      </c>
      <c r="G2240" s="6" t="str">
        <f>IFERROR(VLOOKUP(A2240,'Distributor List'!$A$2:$E$77,5,0),"-")</f>
        <v>DG Khan Vacant</v>
      </c>
      <c r="H2240" s="10" t="s">
        <v>202</v>
      </c>
      <c r="I2240" s="55">
        <v>140</v>
      </c>
      <c r="J2240" s="92"/>
      <c r="K2240" s="92"/>
      <c r="L2240" s="73">
        <f t="shared" si="1007"/>
        <v>0</v>
      </c>
      <c r="M2240" s="73">
        <f t="shared" si="1004"/>
        <v>0</v>
      </c>
      <c r="N2240" s="73"/>
      <c r="O2240" s="73">
        <f t="shared" si="1009"/>
        <v>0</v>
      </c>
      <c r="P2240" s="73">
        <f t="shared" si="992"/>
        <v>0</v>
      </c>
      <c r="Q2240" s="73"/>
      <c r="R2240" s="73">
        <f t="shared" si="1006"/>
        <v>0</v>
      </c>
      <c r="S2240" s="76" t="str">
        <f t="shared" si="994"/>
        <v>-</v>
      </c>
      <c r="T2240" s="93">
        <v>11</v>
      </c>
      <c r="U2240" s="78">
        <f t="shared" si="1008"/>
        <v>-11</v>
      </c>
      <c r="V2240" s="73">
        <f t="shared" si="1005"/>
        <v>1540</v>
      </c>
      <c r="W2240" s="73">
        <f t="shared" si="996"/>
        <v>-1540</v>
      </c>
      <c r="X2240" s="76">
        <f t="shared" si="997"/>
        <v>-1</v>
      </c>
      <c r="Y2240" s="73">
        <f t="shared" si="998"/>
        <v>0</v>
      </c>
      <c r="Z2240" s="73">
        <f t="shared" si="999"/>
        <v>0</v>
      </c>
      <c r="AA2240" s="73">
        <f t="shared" si="1010"/>
        <v>0</v>
      </c>
      <c r="AB2240" s="73">
        <f t="shared" si="1001"/>
        <v>0</v>
      </c>
      <c r="AC2240" s="73">
        <f t="shared" si="1011"/>
        <v>0</v>
      </c>
      <c r="AD2240" s="73">
        <f t="shared" si="1012"/>
        <v>0</v>
      </c>
      <c r="AE2240" s="73">
        <v>0</v>
      </c>
    </row>
    <row r="2241" spans="1:31" ht="15" customHeight="1">
      <c r="A2241" s="5" t="s">
        <v>358</v>
      </c>
      <c r="B2241" s="6" t="str">
        <f>IFERROR(VLOOKUP(A2241,'Distributor List'!$A$2:$D$77,2,0),"-")</f>
        <v>Rajan pur</v>
      </c>
      <c r="C2241" s="6" t="str">
        <f>IFERROR(VLOOKUP(A2241,'Distributor List'!$A$2:$D$77,3,0),"-")</f>
        <v>Center-2</v>
      </c>
      <c r="D2241" s="6" t="str">
        <f>IFERROR(VLOOKUP(A2241,'Distributor List'!$A$2:$F$77,6,0),"-")</f>
        <v>Pak-1</v>
      </c>
      <c r="E2241" s="6" t="str">
        <f>IFERROR(VLOOKUP(A2241,'Distributor List'!$A$2:$D$77,4,0),"-")</f>
        <v>Whole Saler</v>
      </c>
      <c r="F2241" s="6" t="str">
        <f>IFERROR(VLOOKUP(H2241,'Price List'!$A$2:$H$109,8,0),"-")</f>
        <v>Transformer</v>
      </c>
      <c r="G2241" s="6" t="str">
        <f>IFERROR(VLOOKUP(A2241,'Distributor List'!$A$2:$E$77,5,0),"-")</f>
        <v>DG Khan Vacant</v>
      </c>
      <c r="H2241" s="10" t="s">
        <v>148</v>
      </c>
      <c r="I2241" s="55">
        <v>255</v>
      </c>
      <c r="J2241" s="92"/>
      <c r="K2241" s="92"/>
      <c r="L2241" s="73">
        <f t="shared" si="1007"/>
        <v>0</v>
      </c>
      <c r="M2241" s="73">
        <f t="shared" si="1004"/>
        <v>0</v>
      </c>
      <c r="N2241" s="73"/>
      <c r="O2241" s="73"/>
      <c r="P2241" s="73"/>
      <c r="Q2241" s="73"/>
      <c r="R2241" s="73">
        <f t="shared" si="1006"/>
        <v>0</v>
      </c>
      <c r="S2241" s="76" t="str">
        <f t="shared" si="994"/>
        <v>-</v>
      </c>
      <c r="T2241" s="93">
        <v>0</v>
      </c>
      <c r="U2241" s="78">
        <f t="shared" si="1008"/>
        <v>0</v>
      </c>
      <c r="V2241" s="73">
        <f t="shared" si="1005"/>
        <v>0</v>
      </c>
      <c r="W2241" s="73">
        <f t="shared" si="996"/>
        <v>0</v>
      </c>
      <c r="X2241" s="76" t="str">
        <f t="shared" si="997"/>
        <v>-</v>
      </c>
      <c r="Y2241" s="73">
        <f t="shared" si="998"/>
        <v>0</v>
      </c>
      <c r="Z2241" s="73">
        <f t="shared" si="999"/>
        <v>0</v>
      </c>
      <c r="AA2241" s="73">
        <f t="shared" si="1010"/>
        <v>0</v>
      </c>
      <c r="AB2241" s="73">
        <f t="shared" si="1001"/>
        <v>0</v>
      </c>
      <c r="AC2241" s="73">
        <f t="shared" si="1011"/>
        <v>0</v>
      </c>
      <c r="AD2241" s="73">
        <f t="shared" si="1012"/>
        <v>0</v>
      </c>
      <c r="AE2241" s="73">
        <v>0</v>
      </c>
    </row>
    <row r="2242" spans="1:31" ht="15" customHeight="1">
      <c r="A2242" s="5" t="s">
        <v>358</v>
      </c>
      <c r="B2242" s="6" t="str">
        <f>IFERROR(VLOOKUP(A2242,'Distributor List'!$A$2:$D$77,2,0),"-")</f>
        <v>Rajan pur</v>
      </c>
      <c r="C2242" s="6" t="str">
        <f>IFERROR(VLOOKUP(A2242,'Distributor List'!$A$2:$D$77,3,0),"-")</f>
        <v>Center-2</v>
      </c>
      <c r="D2242" s="6" t="str">
        <f>IFERROR(VLOOKUP(A2242,'Distributor List'!$A$2:$F$77,6,0),"-")</f>
        <v>Pak-1</v>
      </c>
      <c r="E2242" s="6" t="str">
        <f>IFERROR(VLOOKUP(A2242,'Distributor List'!$A$2:$D$77,4,0),"-")</f>
        <v>Whole Saler</v>
      </c>
      <c r="F2242" s="6" t="str">
        <f>IFERROR(VLOOKUP(H2242,'Price List'!$A$2:$H$109,8,0),"-")</f>
        <v>Medicronis</v>
      </c>
      <c r="G2242" s="6" t="str">
        <f>IFERROR(VLOOKUP(A2242,'Distributor List'!$A$2:$E$77,5,0),"-")</f>
        <v>DG Khan Vacant</v>
      </c>
      <c r="H2242" s="52" t="s">
        <v>147</v>
      </c>
      <c r="I2242" s="55">
        <v>180</v>
      </c>
      <c r="J2242" s="92"/>
      <c r="K2242" s="92"/>
      <c r="L2242" s="73">
        <f t="shared" si="1007"/>
        <v>0</v>
      </c>
      <c r="M2242" s="73">
        <f t="shared" si="1004"/>
        <v>0</v>
      </c>
      <c r="N2242" s="73"/>
      <c r="O2242" s="73"/>
      <c r="P2242" s="73"/>
      <c r="Q2242" s="73"/>
      <c r="R2242" s="73">
        <f t="shared" si="1006"/>
        <v>0</v>
      </c>
      <c r="S2242" s="76" t="str">
        <f t="shared" si="994"/>
        <v>-</v>
      </c>
      <c r="T2242" s="93">
        <v>17</v>
      </c>
      <c r="U2242" s="78">
        <f t="shared" si="1008"/>
        <v>-17</v>
      </c>
      <c r="V2242" s="73">
        <f t="shared" si="1005"/>
        <v>3060</v>
      </c>
      <c r="W2242" s="73">
        <f t="shared" si="996"/>
        <v>-3060</v>
      </c>
      <c r="X2242" s="76">
        <f t="shared" si="997"/>
        <v>-1</v>
      </c>
      <c r="Y2242" s="73">
        <f t="shared" si="998"/>
        <v>0</v>
      </c>
      <c r="Z2242" s="73">
        <f t="shared" si="999"/>
        <v>0</v>
      </c>
      <c r="AA2242" s="73">
        <f t="shared" si="1010"/>
        <v>0</v>
      </c>
      <c r="AB2242" s="73">
        <f t="shared" si="1001"/>
        <v>0</v>
      </c>
      <c r="AC2242" s="73">
        <f t="shared" si="1011"/>
        <v>0</v>
      </c>
      <c r="AD2242" s="73">
        <f t="shared" si="1012"/>
        <v>0</v>
      </c>
      <c r="AE2242" s="73">
        <v>0</v>
      </c>
    </row>
    <row r="2243" spans="1:31" ht="15" customHeight="1">
      <c r="A2243" s="5" t="s">
        <v>358</v>
      </c>
      <c r="B2243" s="6" t="str">
        <f>IFERROR(VLOOKUP(A2243,'Distributor List'!$A$2:$D$77,2,0),"-")</f>
        <v>Rajan pur</v>
      </c>
      <c r="C2243" s="6" t="str">
        <f>IFERROR(VLOOKUP(A2243,'Distributor List'!$A$2:$D$77,3,0),"-")</f>
        <v>Center-2</v>
      </c>
      <c r="D2243" s="6" t="str">
        <f>IFERROR(VLOOKUP(A2243,'Distributor List'!$A$2:$F$77,6,0),"-")</f>
        <v>Pak-1</v>
      </c>
      <c r="E2243" s="6" t="str">
        <f>IFERROR(VLOOKUP(A2243,'Distributor List'!$A$2:$D$77,4,0),"-")</f>
        <v>Whole Saler</v>
      </c>
      <c r="F2243" s="6" t="str">
        <f>IFERROR(VLOOKUP(H2243,'Price List'!$A$2:$H$109,8,0),"-")</f>
        <v>Transformer</v>
      </c>
      <c r="G2243" s="6" t="str">
        <f>IFERROR(VLOOKUP(A2243,'Distributor List'!$A$2:$E$77,5,0),"-")</f>
        <v>DG Khan Vacant</v>
      </c>
      <c r="H2243" s="10" t="s">
        <v>146</v>
      </c>
      <c r="I2243" s="55">
        <v>680</v>
      </c>
      <c r="J2243" s="92"/>
      <c r="K2243" s="92"/>
      <c r="L2243" s="73">
        <f t="shared" si="1007"/>
        <v>0</v>
      </c>
      <c r="M2243" s="73">
        <f t="shared" si="1004"/>
        <v>0</v>
      </c>
      <c r="N2243" s="73"/>
      <c r="O2243" s="73"/>
      <c r="P2243" s="73"/>
      <c r="Q2243" s="73"/>
      <c r="R2243" s="73">
        <f t="shared" si="1006"/>
        <v>0</v>
      </c>
      <c r="S2243" s="76" t="str">
        <f t="shared" si="994"/>
        <v>-</v>
      </c>
      <c r="T2243" s="93">
        <v>0</v>
      </c>
      <c r="U2243" s="78">
        <f t="shared" si="1008"/>
        <v>0</v>
      </c>
      <c r="V2243" s="73">
        <f t="shared" si="1005"/>
        <v>0</v>
      </c>
      <c r="W2243" s="73">
        <f t="shared" si="996"/>
        <v>0</v>
      </c>
      <c r="X2243" s="76" t="str">
        <f t="shared" si="997"/>
        <v>-</v>
      </c>
      <c r="Y2243" s="73">
        <f t="shared" si="998"/>
        <v>0</v>
      </c>
      <c r="Z2243" s="73">
        <f t="shared" si="999"/>
        <v>0</v>
      </c>
      <c r="AA2243" s="73">
        <f t="shared" si="1010"/>
        <v>0</v>
      </c>
      <c r="AB2243" s="73">
        <f t="shared" si="1001"/>
        <v>0</v>
      </c>
      <c r="AC2243" s="73">
        <f t="shared" si="1011"/>
        <v>0</v>
      </c>
      <c r="AD2243" s="73">
        <f t="shared" si="1012"/>
        <v>0</v>
      </c>
      <c r="AE2243" s="73">
        <v>0</v>
      </c>
    </row>
    <row r="2244" spans="1:31" ht="15" customHeight="1">
      <c r="A2244" s="5" t="s">
        <v>358</v>
      </c>
      <c r="B2244" s="6" t="str">
        <f>IFERROR(VLOOKUP(A2244,'Distributor List'!$A$2:$D$77,2,0),"-")</f>
        <v>Rajan pur</v>
      </c>
      <c r="C2244" s="6" t="str">
        <f>IFERROR(VLOOKUP(A2244,'Distributor List'!$A$2:$D$77,3,0),"-")</f>
        <v>Center-2</v>
      </c>
      <c r="D2244" s="6" t="str">
        <f>IFERROR(VLOOKUP(A2244,'Distributor List'!$A$2:$F$77,6,0),"-")</f>
        <v>Pak-1</v>
      </c>
      <c r="E2244" s="6" t="str">
        <f>IFERROR(VLOOKUP(A2244,'Distributor List'!$A$2:$D$77,4,0),"-")</f>
        <v>Whole Saler</v>
      </c>
      <c r="F2244" s="6" t="str">
        <f>IFERROR(VLOOKUP(H2244,'Price List'!$A$2:$H$109,8,0),"-")</f>
        <v>Medicronis</v>
      </c>
      <c r="G2244" s="6" t="str">
        <f>IFERROR(VLOOKUP(A2244,'Distributor List'!$A$2:$E$77,5,0),"-")</f>
        <v>DG Khan Vacant</v>
      </c>
      <c r="H2244" s="10" t="s">
        <v>203</v>
      </c>
      <c r="I2244" s="55">
        <v>90</v>
      </c>
      <c r="J2244" s="92"/>
      <c r="K2244" s="92"/>
      <c r="L2244" s="73">
        <f t="shared" si="1007"/>
        <v>0</v>
      </c>
      <c r="M2244" s="73">
        <f t="shared" si="1004"/>
        <v>0</v>
      </c>
      <c r="N2244" s="73"/>
      <c r="O2244" s="73"/>
      <c r="P2244" s="73"/>
      <c r="Q2244" s="73"/>
      <c r="R2244" s="73">
        <f t="shared" si="1006"/>
        <v>0</v>
      </c>
      <c r="S2244" s="76" t="str">
        <f t="shared" si="994"/>
        <v>-</v>
      </c>
      <c r="T2244" s="93">
        <v>27</v>
      </c>
      <c r="U2244" s="78">
        <f t="shared" si="1008"/>
        <v>-27</v>
      </c>
      <c r="V2244" s="73">
        <f t="shared" si="1005"/>
        <v>2430</v>
      </c>
      <c r="W2244" s="73">
        <f t="shared" si="996"/>
        <v>-2430</v>
      </c>
      <c r="X2244" s="76">
        <f t="shared" si="997"/>
        <v>-1</v>
      </c>
      <c r="Y2244" s="73">
        <f t="shared" si="998"/>
        <v>0</v>
      </c>
      <c r="Z2244" s="73">
        <f t="shared" si="999"/>
        <v>0</v>
      </c>
      <c r="AA2244" s="73">
        <f t="shared" si="1010"/>
        <v>0</v>
      </c>
      <c r="AB2244" s="73">
        <f t="shared" si="1001"/>
        <v>0</v>
      </c>
      <c r="AC2244" s="73">
        <f t="shared" si="1011"/>
        <v>0</v>
      </c>
      <c r="AD2244" s="73">
        <f t="shared" si="1012"/>
        <v>0</v>
      </c>
      <c r="AE2244" s="73">
        <v>0</v>
      </c>
    </row>
    <row r="2245" spans="1:31" ht="15" customHeight="1">
      <c r="A2245" s="5" t="s">
        <v>358</v>
      </c>
      <c r="B2245" s="6" t="str">
        <f>IFERROR(VLOOKUP(A2245,'Distributor List'!$A$2:$D$77,2,0),"-")</f>
        <v>Rajan pur</v>
      </c>
      <c r="C2245" s="6" t="str">
        <f>IFERROR(VLOOKUP(A2245,'Distributor List'!$A$2:$D$77,3,0),"-")</f>
        <v>Center-2</v>
      </c>
      <c r="D2245" s="6" t="str">
        <f>IFERROR(VLOOKUP(A2245,'Distributor List'!$A$2:$F$77,6,0),"-")</f>
        <v>Pak-1</v>
      </c>
      <c r="E2245" s="6" t="str">
        <f>IFERROR(VLOOKUP(A2245,'Distributor List'!$A$2:$D$77,4,0),"-")</f>
        <v>Whole Saler</v>
      </c>
      <c r="F2245" s="6" t="str">
        <f>IFERROR(VLOOKUP(H2245,'Price List'!$A$2:$H$109,8,0),"-")</f>
        <v>Medicronis</v>
      </c>
      <c r="G2245" s="6" t="str">
        <f>IFERROR(VLOOKUP(A2245,'Distributor List'!$A$2:$E$77,5,0),"-")</f>
        <v>DG Khan Vacant</v>
      </c>
      <c r="H2245" s="10" t="s">
        <v>204</v>
      </c>
      <c r="I2245" s="55">
        <v>105</v>
      </c>
      <c r="J2245" s="92"/>
      <c r="K2245" s="92"/>
      <c r="L2245" s="73">
        <f t="shared" si="1007"/>
        <v>0</v>
      </c>
      <c r="M2245" s="73">
        <f t="shared" si="1004"/>
        <v>0</v>
      </c>
      <c r="N2245" s="73"/>
      <c r="O2245" s="73"/>
      <c r="P2245" s="73"/>
      <c r="Q2245" s="73"/>
      <c r="R2245" s="73">
        <f t="shared" si="1006"/>
        <v>0</v>
      </c>
      <c r="S2245" s="76" t="str">
        <f t="shared" si="994"/>
        <v>-</v>
      </c>
      <c r="T2245" s="93">
        <v>21</v>
      </c>
      <c r="U2245" s="78">
        <f t="shared" si="1008"/>
        <v>-21</v>
      </c>
      <c r="V2245" s="73">
        <f t="shared" si="1005"/>
        <v>2205</v>
      </c>
      <c r="W2245" s="73">
        <f t="shared" si="996"/>
        <v>-2205</v>
      </c>
      <c r="X2245" s="76">
        <f t="shared" si="997"/>
        <v>-1</v>
      </c>
      <c r="Y2245" s="73">
        <f t="shared" si="998"/>
        <v>0</v>
      </c>
      <c r="Z2245" s="73">
        <f t="shared" si="999"/>
        <v>0</v>
      </c>
      <c r="AA2245" s="73">
        <f t="shared" si="1010"/>
        <v>0</v>
      </c>
      <c r="AB2245" s="73">
        <f t="shared" si="1001"/>
        <v>0</v>
      </c>
      <c r="AC2245" s="73">
        <f t="shared" si="1011"/>
        <v>0</v>
      </c>
      <c r="AD2245" s="73">
        <f t="shared" si="1012"/>
        <v>0</v>
      </c>
      <c r="AE2245" s="73">
        <v>0</v>
      </c>
    </row>
    <row r="2246" spans="1:31" ht="15" customHeight="1">
      <c r="A2246" s="5" t="s">
        <v>358</v>
      </c>
      <c r="B2246" s="6" t="str">
        <f>IFERROR(VLOOKUP(A2246,'Distributor List'!$A$2:$D$77,2,0),"-")</f>
        <v>Rajan pur</v>
      </c>
      <c r="C2246" s="6" t="str">
        <f>IFERROR(VLOOKUP(A2246,'Distributor List'!$A$2:$D$77,3,0),"-")</f>
        <v>Center-2</v>
      </c>
      <c r="D2246" s="6" t="str">
        <f>IFERROR(VLOOKUP(A2246,'Distributor List'!$A$2:$F$77,6,0),"-")</f>
        <v>Pak-1</v>
      </c>
      <c r="E2246" s="6" t="str">
        <f>IFERROR(VLOOKUP(A2246,'Distributor List'!$A$2:$D$77,4,0),"-")</f>
        <v>Whole Saler</v>
      </c>
      <c r="F2246" s="6" t="str">
        <f>IFERROR(VLOOKUP(H2246,'Price List'!$A$2:$H$109,8,0),"-")</f>
        <v>Medicronis</v>
      </c>
      <c r="G2246" s="6" t="str">
        <f>IFERROR(VLOOKUP(A2246,'Distributor List'!$A$2:$E$77,5,0),"-")</f>
        <v>DG Khan Vacant</v>
      </c>
      <c r="H2246" s="10" t="s">
        <v>205</v>
      </c>
      <c r="I2246" s="55">
        <v>105</v>
      </c>
      <c r="J2246" s="92"/>
      <c r="K2246" s="92"/>
      <c r="L2246" s="73">
        <f t="shared" si="1007"/>
        <v>0</v>
      </c>
      <c r="M2246" s="73">
        <f t="shared" si="1004"/>
        <v>0</v>
      </c>
      <c r="N2246" s="73"/>
      <c r="O2246" s="73"/>
      <c r="P2246" s="73"/>
      <c r="Q2246" s="73"/>
      <c r="R2246" s="73">
        <f t="shared" si="1006"/>
        <v>0</v>
      </c>
      <c r="S2246" s="76" t="str">
        <f t="shared" si="994"/>
        <v>-</v>
      </c>
      <c r="T2246" s="93">
        <v>19</v>
      </c>
      <c r="U2246" s="78">
        <f t="shared" si="1008"/>
        <v>-19</v>
      </c>
      <c r="V2246" s="73">
        <f t="shared" si="1005"/>
        <v>1995</v>
      </c>
      <c r="W2246" s="73">
        <f t="shared" si="996"/>
        <v>-1995</v>
      </c>
      <c r="X2246" s="76">
        <f t="shared" si="997"/>
        <v>-1</v>
      </c>
      <c r="Y2246" s="73">
        <f t="shared" si="998"/>
        <v>0</v>
      </c>
      <c r="Z2246" s="73">
        <f t="shared" si="999"/>
        <v>0</v>
      </c>
      <c r="AA2246" s="73">
        <f t="shared" si="1010"/>
        <v>0</v>
      </c>
      <c r="AB2246" s="73">
        <f t="shared" si="1001"/>
        <v>0</v>
      </c>
      <c r="AC2246" s="73">
        <f t="shared" si="1011"/>
        <v>0</v>
      </c>
      <c r="AD2246" s="73">
        <f t="shared" si="1012"/>
        <v>0</v>
      </c>
      <c r="AE2246" s="73">
        <v>0</v>
      </c>
    </row>
    <row r="2247" spans="1:31" ht="15" customHeight="1">
      <c r="A2247" s="5" t="s">
        <v>358</v>
      </c>
      <c r="B2247" s="6" t="str">
        <f>IFERROR(VLOOKUP(A2247,'Distributor List'!$A$2:$D$77,2,0),"-")</f>
        <v>Rajan pur</v>
      </c>
      <c r="C2247" s="6" t="str">
        <f>IFERROR(VLOOKUP(A2247,'Distributor List'!$A$2:$D$77,3,0),"-")</f>
        <v>Center-2</v>
      </c>
      <c r="D2247" s="6" t="str">
        <f>IFERROR(VLOOKUP(A2247,'Distributor List'!$A$2:$F$77,6,0),"-")</f>
        <v>Pak-1</v>
      </c>
      <c r="E2247" s="6" t="str">
        <f>IFERROR(VLOOKUP(A2247,'Distributor List'!$A$2:$D$77,4,0),"-")</f>
        <v>Whole Saler</v>
      </c>
      <c r="F2247" s="6" t="str">
        <f>IFERROR(VLOOKUP(H2247,'Price List'!$A$2:$H$109,8,0),"-")</f>
        <v>Medicronis</v>
      </c>
      <c r="G2247" s="6" t="str">
        <f>IFERROR(VLOOKUP(A2247,'Distributor List'!$A$2:$E$77,5,0),"-")</f>
        <v>DG Khan Vacant</v>
      </c>
      <c r="H2247" s="10" t="s">
        <v>149</v>
      </c>
      <c r="I2247" s="55">
        <v>105</v>
      </c>
      <c r="J2247" s="92"/>
      <c r="K2247" s="92"/>
      <c r="L2247" s="73">
        <f t="shared" si="1007"/>
        <v>0</v>
      </c>
      <c r="M2247" s="73">
        <f t="shared" si="1004"/>
        <v>0</v>
      </c>
      <c r="N2247" s="73"/>
      <c r="O2247" s="73"/>
      <c r="P2247" s="73"/>
      <c r="Q2247" s="73"/>
      <c r="R2247" s="73">
        <f t="shared" si="1006"/>
        <v>0</v>
      </c>
      <c r="S2247" s="76" t="str">
        <f t="shared" si="994"/>
        <v>-</v>
      </c>
      <c r="T2247" s="93">
        <v>88</v>
      </c>
      <c r="U2247" s="78">
        <f t="shared" si="1008"/>
        <v>-88</v>
      </c>
      <c r="V2247" s="73">
        <f t="shared" si="1005"/>
        <v>9240</v>
      </c>
      <c r="W2247" s="73">
        <f t="shared" si="996"/>
        <v>-9240</v>
      </c>
      <c r="X2247" s="76">
        <f t="shared" si="997"/>
        <v>-1</v>
      </c>
      <c r="Y2247" s="73">
        <f t="shared" si="998"/>
        <v>0</v>
      </c>
      <c r="Z2247" s="73">
        <f t="shared" si="999"/>
        <v>0</v>
      </c>
      <c r="AA2247" s="73">
        <f t="shared" si="1010"/>
        <v>0</v>
      </c>
      <c r="AB2247" s="73">
        <f t="shared" si="1001"/>
        <v>0</v>
      </c>
      <c r="AC2247" s="73">
        <f t="shared" si="1011"/>
        <v>0</v>
      </c>
      <c r="AD2247" s="73">
        <f t="shared" si="1012"/>
        <v>0</v>
      </c>
      <c r="AE2247" s="73">
        <v>0</v>
      </c>
    </row>
    <row r="2248" spans="1:31" ht="15" customHeight="1">
      <c r="A2248" s="5" t="s">
        <v>358</v>
      </c>
      <c r="B2248" s="6" t="str">
        <f>IFERROR(VLOOKUP(A2248,'Distributor List'!$A$2:$D$77,2,0),"-")</f>
        <v>Rajan pur</v>
      </c>
      <c r="C2248" s="6" t="str">
        <f>IFERROR(VLOOKUP(A2248,'Distributor List'!$A$2:$D$77,3,0),"-")</f>
        <v>Center-2</v>
      </c>
      <c r="D2248" s="6" t="str">
        <f>IFERROR(VLOOKUP(A2248,'Distributor List'!$A$2:$F$77,6,0),"-")</f>
        <v>Pak-1</v>
      </c>
      <c r="E2248" s="6" t="str">
        <f>IFERROR(VLOOKUP(A2248,'Distributor List'!$A$2:$D$77,4,0),"-")</f>
        <v>Whole Saler</v>
      </c>
      <c r="F2248" s="6" t="str">
        <f>IFERROR(VLOOKUP(H2248,'Price List'!$A$2:$H$109,8,0),"-")</f>
        <v>Medicronis</v>
      </c>
      <c r="G2248" s="6" t="str">
        <f>IFERROR(VLOOKUP(A2248,'Distributor List'!$A$2:$E$77,5,0),"-")</f>
        <v>DG Khan Vacant</v>
      </c>
      <c r="H2248" s="59" t="s">
        <v>206</v>
      </c>
      <c r="I2248" s="57">
        <v>90</v>
      </c>
      <c r="J2248" s="92"/>
      <c r="K2248" s="92"/>
      <c r="L2248" s="73">
        <f t="shared" si="1007"/>
        <v>0</v>
      </c>
      <c r="M2248" s="73">
        <f t="shared" si="1004"/>
        <v>0</v>
      </c>
      <c r="N2248" s="73"/>
      <c r="O2248" s="73"/>
      <c r="P2248" s="73"/>
      <c r="Q2248" s="73"/>
      <c r="R2248" s="73">
        <f t="shared" si="1006"/>
        <v>0</v>
      </c>
      <c r="S2248" s="76" t="str">
        <f t="shared" si="994"/>
        <v>-</v>
      </c>
      <c r="T2248" s="93">
        <v>0</v>
      </c>
      <c r="U2248" s="78">
        <f t="shared" si="1008"/>
        <v>0</v>
      </c>
      <c r="V2248" s="73">
        <f t="shared" si="1005"/>
        <v>0</v>
      </c>
      <c r="W2248" s="73">
        <f t="shared" si="996"/>
        <v>0</v>
      </c>
      <c r="X2248" s="76" t="str">
        <f t="shared" si="997"/>
        <v>-</v>
      </c>
      <c r="Y2248" s="73">
        <f t="shared" si="998"/>
        <v>0</v>
      </c>
      <c r="Z2248" s="73">
        <f t="shared" si="999"/>
        <v>0</v>
      </c>
      <c r="AA2248" s="73">
        <f t="shared" si="1010"/>
        <v>0</v>
      </c>
      <c r="AB2248" s="73">
        <f t="shared" si="1001"/>
        <v>0</v>
      </c>
      <c r="AC2248" s="73">
        <f t="shared" si="1011"/>
        <v>0</v>
      </c>
      <c r="AD2248" s="73">
        <f t="shared" si="1012"/>
        <v>0</v>
      </c>
      <c r="AE2248" s="73">
        <v>0</v>
      </c>
    </row>
    <row r="2249" spans="1:31" ht="15" customHeight="1">
      <c r="A2249" s="5" t="s">
        <v>358</v>
      </c>
      <c r="B2249" s="6" t="str">
        <f>IFERROR(VLOOKUP(A2249,'Distributor List'!$A$2:$D$77,2,0),"-")</f>
        <v>Rajan pur</v>
      </c>
      <c r="C2249" s="6" t="str">
        <f>IFERROR(VLOOKUP(A2249,'Distributor List'!$A$2:$D$77,3,0),"-")</f>
        <v>Center-2</v>
      </c>
      <c r="D2249" s="6" t="str">
        <f>IFERROR(VLOOKUP(A2249,'Distributor List'!$A$2:$F$77,6,0),"-")</f>
        <v>Pak-1</v>
      </c>
      <c r="E2249" s="6" t="str">
        <f>IFERROR(VLOOKUP(A2249,'Distributor List'!$A$2:$D$77,4,0),"-")</f>
        <v>Whole Saler</v>
      </c>
      <c r="F2249" s="6" t="str">
        <f>IFERROR(VLOOKUP(H2249,'Price List'!$A$2:$H$109,8,0),"-")</f>
        <v>Medicronis</v>
      </c>
      <c r="G2249" s="6" t="str">
        <f>IFERROR(VLOOKUP(A2249,'Distributor List'!$A$2:$E$77,5,0),"-")</f>
        <v>DG Khan Vacant</v>
      </c>
      <c r="H2249" s="59" t="s">
        <v>207</v>
      </c>
      <c r="I2249" s="57">
        <v>105</v>
      </c>
      <c r="J2249" s="92"/>
      <c r="K2249" s="92"/>
      <c r="L2249" s="73">
        <f t="shared" si="1007"/>
        <v>0</v>
      </c>
      <c r="M2249" s="73">
        <f t="shared" si="1004"/>
        <v>0</v>
      </c>
      <c r="N2249" s="73"/>
      <c r="O2249" s="73"/>
      <c r="P2249" s="73"/>
      <c r="Q2249" s="73"/>
      <c r="R2249" s="73">
        <f t="shared" si="1006"/>
        <v>0</v>
      </c>
      <c r="S2249" s="76" t="str">
        <f t="shared" si="994"/>
        <v>-</v>
      </c>
      <c r="T2249" s="93">
        <v>0</v>
      </c>
      <c r="U2249" s="78">
        <f t="shared" si="1008"/>
        <v>0</v>
      </c>
      <c r="V2249" s="73">
        <f t="shared" si="1005"/>
        <v>0</v>
      </c>
      <c r="W2249" s="73">
        <f t="shared" si="996"/>
        <v>0</v>
      </c>
      <c r="X2249" s="76" t="str">
        <f t="shared" si="997"/>
        <v>-</v>
      </c>
      <c r="Y2249" s="73">
        <f t="shared" si="998"/>
        <v>0</v>
      </c>
      <c r="Z2249" s="73">
        <f t="shared" si="999"/>
        <v>0</v>
      </c>
      <c r="AA2249" s="73">
        <f t="shared" si="1010"/>
        <v>0</v>
      </c>
      <c r="AB2249" s="73">
        <f t="shared" si="1001"/>
        <v>0</v>
      </c>
      <c r="AC2249" s="73">
        <f t="shared" si="1011"/>
        <v>0</v>
      </c>
      <c r="AD2249" s="73">
        <f t="shared" si="1012"/>
        <v>0</v>
      </c>
      <c r="AE2249" s="73">
        <v>0</v>
      </c>
    </row>
    <row r="2250" spans="1:31" ht="15" customHeight="1">
      <c r="A2250" s="5" t="s">
        <v>358</v>
      </c>
      <c r="B2250" s="6" t="str">
        <f>IFERROR(VLOOKUP(A2250,'Distributor List'!$A$2:$D$77,2,0),"-")</f>
        <v>Rajan pur</v>
      </c>
      <c r="C2250" s="6" t="str">
        <f>IFERROR(VLOOKUP(A2250,'Distributor List'!$A$2:$D$77,3,0),"-")</f>
        <v>Center-2</v>
      </c>
      <c r="D2250" s="6" t="str">
        <f>IFERROR(VLOOKUP(A2250,'Distributor List'!$A$2:$F$77,6,0),"-")</f>
        <v>Pak-1</v>
      </c>
      <c r="E2250" s="6" t="str">
        <f>IFERROR(VLOOKUP(A2250,'Distributor List'!$A$2:$D$77,4,0),"-")</f>
        <v>Whole Saler</v>
      </c>
      <c r="F2250" s="6" t="str">
        <f>IFERROR(VLOOKUP(H2250,'Price List'!$A$2:$H$109,8,0),"-")</f>
        <v>Medicronis</v>
      </c>
      <c r="G2250" s="6" t="str">
        <f>IFERROR(VLOOKUP(A2250,'Distributor List'!$A$2:$E$77,5,0),"-")</f>
        <v>DG Khan Vacant</v>
      </c>
      <c r="H2250" s="59" t="s">
        <v>208</v>
      </c>
      <c r="I2250" s="57">
        <v>120</v>
      </c>
      <c r="J2250" s="92"/>
      <c r="K2250" s="92"/>
      <c r="L2250" s="73">
        <f t="shared" si="1007"/>
        <v>0</v>
      </c>
      <c r="M2250" s="73">
        <f t="shared" si="1004"/>
        <v>0</v>
      </c>
      <c r="N2250" s="73"/>
      <c r="O2250" s="73"/>
      <c r="P2250" s="73"/>
      <c r="Q2250" s="73"/>
      <c r="R2250" s="73">
        <f t="shared" si="1006"/>
        <v>0</v>
      </c>
      <c r="S2250" s="76" t="str">
        <f t="shared" si="994"/>
        <v>-</v>
      </c>
      <c r="T2250" s="93">
        <v>0</v>
      </c>
      <c r="U2250" s="78">
        <f t="shared" si="1008"/>
        <v>0</v>
      </c>
      <c r="V2250" s="73">
        <f t="shared" si="1005"/>
        <v>0</v>
      </c>
      <c r="W2250" s="73">
        <f t="shared" si="996"/>
        <v>0</v>
      </c>
      <c r="X2250" s="76" t="str">
        <f t="shared" si="997"/>
        <v>-</v>
      </c>
      <c r="Y2250" s="73">
        <f t="shared" si="998"/>
        <v>0</v>
      </c>
      <c r="Z2250" s="73">
        <f t="shared" si="999"/>
        <v>0</v>
      </c>
      <c r="AA2250" s="73">
        <f t="shared" si="1010"/>
        <v>0</v>
      </c>
      <c r="AB2250" s="73">
        <f t="shared" si="1001"/>
        <v>0</v>
      </c>
      <c r="AC2250" s="73">
        <f t="shared" si="1011"/>
        <v>0</v>
      </c>
      <c r="AD2250" s="73">
        <f t="shared" si="1012"/>
        <v>0</v>
      </c>
      <c r="AE2250" s="73">
        <v>0</v>
      </c>
    </row>
    <row r="2251" spans="1:31" ht="15" customHeight="1">
      <c r="A2251" s="5" t="s">
        <v>358</v>
      </c>
      <c r="B2251" s="6" t="str">
        <f>IFERROR(VLOOKUP(A2251,'Distributor List'!$A$2:$D$77,2,0),"-")</f>
        <v>Rajan pur</v>
      </c>
      <c r="C2251" s="6" t="str">
        <f>IFERROR(VLOOKUP(A2251,'Distributor List'!$A$2:$D$77,3,0),"-")</f>
        <v>Center-2</v>
      </c>
      <c r="D2251" s="6" t="str">
        <f>IFERROR(VLOOKUP(A2251,'Distributor List'!$A$2:$F$77,6,0),"-")</f>
        <v>Pak-1</v>
      </c>
      <c r="E2251" s="6" t="str">
        <f>IFERROR(VLOOKUP(A2251,'Distributor List'!$A$2:$D$77,4,0),"-")</f>
        <v>Whole Saler</v>
      </c>
      <c r="F2251" s="6" t="str">
        <f>IFERROR(VLOOKUP(H2251,'Price List'!$A$2:$H$109,8,0),"-")</f>
        <v>Medicronis</v>
      </c>
      <c r="G2251" s="6" t="str">
        <f>IFERROR(VLOOKUP(A2251,'Distributor List'!$A$2:$E$77,5,0),"-")</f>
        <v>DG Khan Vacant</v>
      </c>
      <c r="H2251" s="59" t="s">
        <v>209</v>
      </c>
      <c r="I2251" s="57">
        <v>105</v>
      </c>
      <c r="J2251" s="92"/>
      <c r="K2251" s="92"/>
      <c r="L2251" s="73">
        <f t="shared" si="1007"/>
        <v>0</v>
      </c>
      <c r="M2251" s="73">
        <f t="shared" si="1004"/>
        <v>0</v>
      </c>
      <c r="N2251" s="73"/>
      <c r="O2251" s="73"/>
      <c r="P2251" s="73"/>
      <c r="Q2251" s="73"/>
      <c r="R2251" s="73">
        <f t="shared" si="1006"/>
        <v>0</v>
      </c>
      <c r="S2251" s="76" t="str">
        <f t="shared" si="994"/>
        <v>-</v>
      </c>
      <c r="T2251" s="93">
        <v>5</v>
      </c>
      <c r="U2251" s="78">
        <f t="shared" si="1008"/>
        <v>-5</v>
      </c>
      <c r="V2251" s="73">
        <f t="shared" si="1005"/>
        <v>525</v>
      </c>
      <c r="W2251" s="73">
        <f t="shared" si="996"/>
        <v>-525</v>
      </c>
      <c r="X2251" s="76">
        <f t="shared" si="997"/>
        <v>-1</v>
      </c>
      <c r="Y2251" s="73">
        <f t="shared" si="998"/>
        <v>0</v>
      </c>
      <c r="Z2251" s="73">
        <f t="shared" si="999"/>
        <v>0</v>
      </c>
      <c r="AA2251" s="73">
        <f t="shared" si="1010"/>
        <v>0</v>
      </c>
      <c r="AB2251" s="73">
        <f t="shared" si="1001"/>
        <v>0</v>
      </c>
      <c r="AC2251" s="73">
        <f t="shared" si="1011"/>
        <v>0</v>
      </c>
      <c r="AD2251" s="73">
        <f t="shared" si="1012"/>
        <v>0</v>
      </c>
      <c r="AE2251" s="73">
        <v>0</v>
      </c>
    </row>
    <row r="2252" spans="1:31" ht="15" customHeight="1">
      <c r="A2252" s="5" t="s">
        <v>358</v>
      </c>
      <c r="B2252" s="6" t="str">
        <f>IFERROR(VLOOKUP(A2252,'Distributor List'!$A$2:$D$77,2,0),"-")</f>
        <v>Rajan pur</v>
      </c>
      <c r="C2252" s="6" t="str">
        <f>IFERROR(VLOOKUP(A2252,'Distributor List'!$A$2:$D$77,3,0),"-")</f>
        <v>Center-2</v>
      </c>
      <c r="D2252" s="6" t="str">
        <f>IFERROR(VLOOKUP(A2252,'Distributor List'!$A$2:$F$77,6,0),"-")</f>
        <v>Pak-1</v>
      </c>
      <c r="E2252" s="6" t="str">
        <f>IFERROR(VLOOKUP(A2252,'Distributor List'!$A$2:$D$77,4,0),"-")</f>
        <v>Whole Saler</v>
      </c>
      <c r="F2252" s="6" t="str">
        <f>IFERROR(VLOOKUP(H2252,'Price List'!$A$2:$H$109,8,0),"-")</f>
        <v>Medicronis</v>
      </c>
      <c r="G2252" s="6" t="str">
        <f>IFERROR(VLOOKUP(A2252,'Distributor List'!$A$2:$E$77,5,0),"-")</f>
        <v>DG Khan Vacant</v>
      </c>
      <c r="H2252" s="59" t="s">
        <v>210</v>
      </c>
      <c r="I2252" s="57">
        <v>170</v>
      </c>
      <c r="J2252" s="92"/>
      <c r="K2252" s="92"/>
      <c r="L2252" s="73">
        <f t="shared" si="1007"/>
        <v>0</v>
      </c>
      <c r="M2252" s="73">
        <f t="shared" si="1004"/>
        <v>0</v>
      </c>
      <c r="N2252" s="73"/>
      <c r="O2252" s="73"/>
      <c r="P2252" s="73"/>
      <c r="Q2252" s="73"/>
      <c r="R2252" s="73">
        <f t="shared" si="1006"/>
        <v>0</v>
      </c>
      <c r="S2252" s="76" t="str">
        <f t="shared" si="994"/>
        <v>-</v>
      </c>
      <c r="T2252" s="93">
        <v>5</v>
      </c>
      <c r="U2252" s="78">
        <f t="shared" si="1008"/>
        <v>-5</v>
      </c>
      <c r="V2252" s="73">
        <f t="shared" si="1005"/>
        <v>850</v>
      </c>
      <c r="W2252" s="73">
        <f t="shared" si="996"/>
        <v>-850</v>
      </c>
      <c r="X2252" s="76">
        <f t="shared" si="997"/>
        <v>-1</v>
      </c>
      <c r="Y2252" s="73">
        <f t="shared" si="998"/>
        <v>0</v>
      </c>
      <c r="Z2252" s="73">
        <f t="shared" si="999"/>
        <v>0</v>
      </c>
      <c r="AA2252" s="73">
        <f t="shared" si="1010"/>
        <v>0</v>
      </c>
      <c r="AB2252" s="73">
        <f t="shared" si="1001"/>
        <v>0</v>
      </c>
      <c r="AC2252" s="73">
        <f t="shared" si="1011"/>
        <v>0</v>
      </c>
      <c r="AD2252" s="73">
        <f t="shared" si="1012"/>
        <v>0</v>
      </c>
      <c r="AE2252" s="73">
        <v>0</v>
      </c>
    </row>
    <row r="2253" spans="1:31" ht="15" customHeight="1">
      <c r="A2253" s="5" t="s">
        <v>358</v>
      </c>
      <c r="B2253" s="6" t="str">
        <f>IFERROR(VLOOKUP(A2253,'Distributor List'!$A$2:$D$77,2,0),"-")</f>
        <v>Rajan pur</v>
      </c>
      <c r="C2253" s="6" t="str">
        <f>IFERROR(VLOOKUP(A2253,'Distributor List'!$A$2:$D$77,3,0),"-")</f>
        <v>Center-2</v>
      </c>
      <c r="D2253" s="6" t="str">
        <f>IFERROR(VLOOKUP(A2253,'Distributor List'!$A$2:$F$77,6,0),"-")</f>
        <v>Pak-1</v>
      </c>
      <c r="E2253" s="6" t="str">
        <f>IFERROR(VLOOKUP(A2253,'Distributor List'!$A$2:$D$77,4,0),"-")</f>
        <v>Whole Saler</v>
      </c>
      <c r="F2253" s="6" t="str">
        <f>IFERROR(VLOOKUP(H2253,'Price List'!$A$2:$H$109,8,0),"-")</f>
        <v>Medicronis</v>
      </c>
      <c r="G2253" s="6" t="str">
        <f>IFERROR(VLOOKUP(A2253,'Distributor List'!$A$2:$E$77,5,0),"-")</f>
        <v>DG Khan Vacant</v>
      </c>
      <c r="H2253" s="10" t="s">
        <v>211</v>
      </c>
      <c r="I2253" s="58">
        <v>120</v>
      </c>
      <c r="J2253" s="92"/>
      <c r="K2253" s="92"/>
      <c r="L2253" s="73">
        <f t="shared" si="1007"/>
        <v>0</v>
      </c>
      <c r="M2253" s="73">
        <f t="shared" si="1004"/>
        <v>0</v>
      </c>
      <c r="N2253" s="73"/>
      <c r="O2253" s="73"/>
      <c r="P2253" s="73"/>
      <c r="Q2253" s="73"/>
      <c r="R2253" s="73">
        <f t="shared" si="1006"/>
        <v>0</v>
      </c>
      <c r="S2253" s="76" t="str">
        <f t="shared" si="994"/>
        <v>-</v>
      </c>
      <c r="T2253" s="93">
        <v>20</v>
      </c>
      <c r="U2253" s="78">
        <f t="shared" si="1008"/>
        <v>-20</v>
      </c>
      <c r="V2253" s="73">
        <f t="shared" si="1005"/>
        <v>2400</v>
      </c>
      <c r="W2253" s="73">
        <f t="shared" si="996"/>
        <v>-2400</v>
      </c>
      <c r="X2253" s="76">
        <f t="shared" si="997"/>
        <v>-1</v>
      </c>
      <c r="Y2253" s="73">
        <f t="shared" si="998"/>
        <v>0</v>
      </c>
      <c r="Z2253" s="73">
        <f t="shared" si="999"/>
        <v>0</v>
      </c>
      <c r="AA2253" s="73">
        <f t="shared" si="1010"/>
        <v>0</v>
      </c>
      <c r="AB2253" s="73">
        <f t="shared" si="1001"/>
        <v>0</v>
      </c>
      <c r="AC2253" s="73">
        <f t="shared" si="1011"/>
        <v>0</v>
      </c>
      <c r="AD2253" s="73">
        <f t="shared" si="1012"/>
        <v>0</v>
      </c>
      <c r="AE2253" s="73">
        <v>0</v>
      </c>
    </row>
    <row r="2254" spans="1:31" ht="15" customHeight="1">
      <c r="A2254" s="94"/>
      <c r="B2254" s="6" t="str">
        <f>IFERROR(VLOOKUP(A2254,'Distributor List'!$A$2:$D$77,2,0),"-")</f>
        <v>-</v>
      </c>
      <c r="C2254" s="6" t="str">
        <f>IFERROR(VLOOKUP(A2254,'Distributor List'!$A$2:$D$77,3,0),"-")</f>
        <v>-</v>
      </c>
      <c r="D2254" s="6" t="str">
        <f>IFERROR(VLOOKUP(A2254,'Distributor List'!$A$2:$F$77,6,0),"-")</f>
        <v>-</v>
      </c>
      <c r="E2254" s="6" t="str">
        <f>IFERROR(VLOOKUP(A2254,'Distributor List'!$A$2:$D$77,4,0),"-")</f>
        <v>-</v>
      </c>
      <c r="F2254" s="6" t="str">
        <f>IFERROR(VLOOKUP(H2254,'Price List'!$A$2:$H$109,8,0),"-")</f>
        <v>-</v>
      </c>
      <c r="G2254" s="6" t="str">
        <f>IFERROR(VLOOKUP(A2254,'Distributor List'!$A$2:$E$77,5,0),"-")</f>
        <v>-</v>
      </c>
      <c r="H2254" s="10"/>
      <c r="I2254" s="95"/>
      <c r="J2254" s="92"/>
      <c r="K2254" s="92"/>
      <c r="L2254" s="73">
        <f t="shared" si="1007"/>
        <v>0</v>
      </c>
      <c r="M2254" s="73">
        <f t="shared" si="1004"/>
        <v>0</v>
      </c>
      <c r="N2254" s="73"/>
      <c r="O2254" s="73"/>
      <c r="P2254" s="73"/>
      <c r="Q2254" s="73"/>
      <c r="R2254" s="73">
        <f t="shared" si="1006"/>
        <v>0</v>
      </c>
      <c r="S2254" s="76" t="str">
        <f t="shared" si="994"/>
        <v>-</v>
      </c>
      <c r="T2254" s="96">
        <v>0</v>
      </c>
      <c r="U2254" s="97"/>
      <c r="V2254" s="73">
        <f t="shared" si="1005"/>
        <v>0</v>
      </c>
      <c r="W2254" s="73">
        <f t="shared" si="996"/>
        <v>0</v>
      </c>
      <c r="X2254" s="76" t="str">
        <f t="shared" si="997"/>
        <v>-</v>
      </c>
      <c r="Y2254" s="73">
        <f t="shared" si="998"/>
        <v>0</v>
      </c>
      <c r="Z2254" s="73">
        <f t="shared" si="999"/>
        <v>0</v>
      </c>
      <c r="AA2254" s="73">
        <f t="shared" si="1010"/>
        <v>0</v>
      </c>
      <c r="AB2254" s="73">
        <f t="shared" si="1001"/>
        <v>0</v>
      </c>
      <c r="AC2254" s="73">
        <f t="shared" si="1011"/>
        <v>0</v>
      </c>
      <c r="AD2254" s="73">
        <f t="shared" si="1012"/>
        <v>0</v>
      </c>
      <c r="AE2254" s="73">
        <v>0</v>
      </c>
    </row>
    <row r="2255" spans="1:31" ht="15" customHeight="1">
      <c r="A2255" s="94"/>
      <c r="B2255" s="6" t="str">
        <f>IFERROR(VLOOKUP(A2255,'Distributor List'!$A$2:$D$77,2,0),"-")</f>
        <v>-</v>
      </c>
      <c r="C2255" s="6" t="str">
        <f>IFERROR(VLOOKUP(A2255,'Distributor List'!$A$2:$D$77,3,0),"-")</f>
        <v>-</v>
      </c>
      <c r="D2255" s="6" t="str">
        <f>IFERROR(VLOOKUP(A2255,'Distributor List'!$A$2:$F$77,6,0),"-")</f>
        <v>-</v>
      </c>
      <c r="E2255" s="6" t="str">
        <f>IFERROR(VLOOKUP(A2255,'Distributor List'!$A$2:$D$77,4,0),"-")</f>
        <v>-</v>
      </c>
      <c r="F2255" s="6" t="str">
        <f>IFERROR(VLOOKUP(H2255,'Price List'!$A$2:$H$109,8,0),"-")</f>
        <v>-</v>
      </c>
      <c r="G2255" s="6" t="str">
        <f>IFERROR(VLOOKUP(A2255,'Distributor List'!$A$2:$E$77,5,0),"-")</f>
        <v>-</v>
      </c>
      <c r="H2255" s="10"/>
      <c r="I2255" s="95"/>
      <c r="J2255" s="92"/>
      <c r="K2255" s="92"/>
      <c r="L2255" s="73">
        <f t="shared" si="1007"/>
        <v>0</v>
      </c>
      <c r="M2255" s="73">
        <f t="shared" si="1004"/>
        <v>0</v>
      </c>
      <c r="N2255" s="73"/>
      <c r="O2255" s="73"/>
      <c r="P2255" s="73"/>
      <c r="Q2255" s="73"/>
      <c r="R2255" s="73">
        <f t="shared" si="1006"/>
        <v>0</v>
      </c>
      <c r="S2255" s="76" t="str">
        <f t="shared" si="994"/>
        <v>-</v>
      </c>
      <c r="T2255" s="96">
        <v>0</v>
      </c>
      <c r="U2255" s="97"/>
      <c r="V2255" s="73">
        <f t="shared" si="1005"/>
        <v>0</v>
      </c>
      <c r="W2255" s="73">
        <f t="shared" si="996"/>
        <v>0</v>
      </c>
      <c r="X2255" s="76" t="str">
        <f t="shared" si="997"/>
        <v>-</v>
      </c>
      <c r="Y2255" s="73">
        <f t="shared" si="998"/>
        <v>0</v>
      </c>
      <c r="Z2255" s="73">
        <f t="shared" si="999"/>
        <v>0</v>
      </c>
      <c r="AA2255" s="73">
        <f t="shared" si="1010"/>
        <v>0</v>
      </c>
      <c r="AB2255" s="73">
        <f t="shared" si="1001"/>
        <v>0</v>
      </c>
      <c r="AC2255" s="73">
        <f t="shared" si="1011"/>
        <v>0</v>
      </c>
      <c r="AD2255" s="73">
        <f t="shared" si="1012"/>
        <v>0</v>
      </c>
      <c r="AE2255" s="73">
        <v>0</v>
      </c>
    </row>
    <row r="2256" spans="1:31" ht="15" customHeight="1">
      <c r="A2256" s="94"/>
      <c r="B2256" s="6" t="str">
        <f>IFERROR(VLOOKUP(A2256,'Distributor List'!$A$2:$D$77,2,0),"-")</f>
        <v>-</v>
      </c>
      <c r="C2256" s="6" t="str">
        <f>IFERROR(VLOOKUP(A2256,'Distributor List'!$A$2:$D$77,3,0),"-")</f>
        <v>-</v>
      </c>
      <c r="D2256" s="6" t="str">
        <f>IFERROR(VLOOKUP(A2256,'Distributor List'!$A$2:$F$77,6,0),"-")</f>
        <v>-</v>
      </c>
      <c r="E2256" s="6" t="str">
        <f>IFERROR(VLOOKUP(A2256,'Distributor List'!$A$2:$D$77,4,0),"-")</f>
        <v>-</v>
      </c>
      <c r="F2256" s="6" t="str">
        <f>IFERROR(VLOOKUP(H2256,'Price List'!$A$2:$H$109,8,0),"-")</f>
        <v>-</v>
      </c>
      <c r="G2256" s="6" t="str">
        <f>IFERROR(VLOOKUP(A2256,'Distributor List'!$A$2:$E$77,5,0),"-")</f>
        <v>-</v>
      </c>
      <c r="H2256" s="10"/>
      <c r="I2256" s="95"/>
      <c r="J2256" s="92"/>
      <c r="K2256" s="92"/>
      <c r="L2256" s="73">
        <f t="shared" si="1007"/>
        <v>0</v>
      </c>
      <c r="M2256" s="73">
        <f t="shared" si="1004"/>
        <v>0</v>
      </c>
      <c r="N2256" s="73"/>
      <c r="O2256" s="73"/>
      <c r="P2256" s="73"/>
      <c r="Q2256" s="73"/>
      <c r="R2256" s="73">
        <f t="shared" si="1006"/>
        <v>0</v>
      </c>
      <c r="S2256" s="76" t="str">
        <f t="shared" si="994"/>
        <v>-</v>
      </c>
      <c r="T2256" s="96">
        <v>0</v>
      </c>
      <c r="U2256" s="97"/>
      <c r="V2256" s="73">
        <f t="shared" si="1005"/>
        <v>0</v>
      </c>
      <c r="W2256" s="73">
        <f t="shared" si="996"/>
        <v>0</v>
      </c>
      <c r="X2256" s="76" t="str">
        <f t="shared" si="997"/>
        <v>-</v>
      </c>
      <c r="Y2256" s="73">
        <f t="shared" si="998"/>
        <v>0</v>
      </c>
      <c r="Z2256" s="73">
        <f t="shared" si="999"/>
        <v>0</v>
      </c>
      <c r="AA2256" s="73">
        <f t="shared" si="1010"/>
        <v>0</v>
      </c>
      <c r="AB2256" s="73">
        <f t="shared" si="1001"/>
        <v>0</v>
      </c>
      <c r="AC2256" s="73">
        <f t="shared" si="1011"/>
        <v>0</v>
      </c>
      <c r="AD2256" s="73">
        <f t="shared" si="1012"/>
        <v>0</v>
      </c>
      <c r="AE2256" s="73">
        <v>0</v>
      </c>
    </row>
    <row r="2257" spans="1:31" ht="15" customHeight="1">
      <c r="A2257" s="94"/>
      <c r="B2257" s="6" t="str">
        <f>IFERROR(VLOOKUP(A2257,'Distributor List'!$A$2:$D$77,2,0),"-")</f>
        <v>-</v>
      </c>
      <c r="C2257" s="6" t="str">
        <f>IFERROR(VLOOKUP(A2257,'Distributor List'!$A$2:$D$77,3,0),"-")</f>
        <v>-</v>
      </c>
      <c r="D2257" s="6" t="str">
        <f>IFERROR(VLOOKUP(A2257,'Distributor List'!$A$2:$F$77,6,0),"-")</f>
        <v>-</v>
      </c>
      <c r="E2257" s="6" t="str">
        <f>IFERROR(VLOOKUP(A2257,'Distributor List'!$A$2:$D$77,4,0),"-")</f>
        <v>-</v>
      </c>
      <c r="F2257" s="6" t="str">
        <f>IFERROR(VLOOKUP(H2257,'Price List'!$A$2:$H$109,8,0),"-")</f>
        <v>-</v>
      </c>
      <c r="G2257" s="6" t="str">
        <f>IFERROR(VLOOKUP(A2257,'Distributor List'!$A$2:$E$77,5,0),"-")</f>
        <v>-</v>
      </c>
      <c r="H2257" s="10"/>
      <c r="I2257" s="95"/>
      <c r="J2257" s="92"/>
      <c r="K2257" s="92"/>
      <c r="L2257" s="73">
        <f t="shared" si="1007"/>
        <v>0</v>
      </c>
      <c r="M2257" s="73">
        <f t="shared" si="1004"/>
        <v>0</v>
      </c>
      <c r="N2257" s="73"/>
      <c r="O2257" s="73"/>
      <c r="P2257" s="73"/>
      <c r="Q2257" s="73"/>
      <c r="R2257" s="73">
        <f t="shared" si="1006"/>
        <v>0</v>
      </c>
      <c r="S2257" s="76" t="str">
        <f t="shared" si="994"/>
        <v>-</v>
      </c>
      <c r="T2257" s="96">
        <v>0</v>
      </c>
      <c r="U2257" s="97"/>
      <c r="V2257" s="73">
        <f t="shared" si="1005"/>
        <v>0</v>
      </c>
      <c r="W2257" s="73">
        <f t="shared" si="996"/>
        <v>0</v>
      </c>
      <c r="X2257" s="76" t="str">
        <f t="shared" si="997"/>
        <v>-</v>
      </c>
      <c r="Y2257" s="73">
        <f t="shared" si="998"/>
        <v>0</v>
      </c>
      <c r="Z2257" s="73">
        <f t="shared" si="999"/>
        <v>0</v>
      </c>
      <c r="AA2257" s="73">
        <f t="shared" si="1010"/>
        <v>0</v>
      </c>
      <c r="AB2257" s="73">
        <f t="shared" si="1001"/>
        <v>0</v>
      </c>
      <c r="AC2257" s="73">
        <f t="shared" si="1011"/>
        <v>0</v>
      </c>
      <c r="AD2257" s="73">
        <f t="shared" si="1012"/>
        <v>0</v>
      </c>
      <c r="AE2257" s="73">
        <v>0</v>
      </c>
    </row>
    <row r="2258" spans="1:31" ht="15" customHeight="1">
      <c r="A2258" s="94"/>
      <c r="B2258" s="6" t="str">
        <f>IFERROR(VLOOKUP(A2258,'Distributor List'!$A$2:$D$77,2,0),"-")</f>
        <v>-</v>
      </c>
      <c r="C2258" s="6" t="str">
        <f>IFERROR(VLOOKUP(A2258,'Distributor List'!$A$2:$D$77,3,0),"-")</f>
        <v>-</v>
      </c>
      <c r="D2258" s="6" t="str">
        <f>IFERROR(VLOOKUP(A2258,'Distributor List'!$A$2:$F$77,6,0),"-")</f>
        <v>-</v>
      </c>
      <c r="E2258" s="6" t="str">
        <f>IFERROR(VLOOKUP(A2258,'Distributor List'!$A$2:$D$77,4,0),"-")</f>
        <v>-</v>
      </c>
      <c r="F2258" s="6" t="str">
        <f>IFERROR(VLOOKUP(H2258,'Price List'!$A$2:$H$109,8,0),"-")</f>
        <v>-</v>
      </c>
      <c r="G2258" s="6" t="str">
        <f>IFERROR(VLOOKUP(A2258,'Distributor List'!$A$2:$E$77,5,0),"-")</f>
        <v>-</v>
      </c>
      <c r="H2258" s="10"/>
      <c r="I2258" s="95"/>
      <c r="J2258" s="92"/>
      <c r="K2258" s="92"/>
      <c r="L2258" s="73">
        <f t="shared" si="1007"/>
        <v>0</v>
      </c>
      <c r="M2258" s="73">
        <f t="shared" si="1004"/>
        <v>0</v>
      </c>
      <c r="N2258" s="73"/>
      <c r="O2258" s="73"/>
      <c r="P2258" s="73"/>
      <c r="Q2258" s="73"/>
      <c r="R2258" s="73">
        <f t="shared" si="1006"/>
        <v>0</v>
      </c>
      <c r="S2258" s="76" t="str">
        <f t="shared" ref="S2258:S2321" si="1013">IFERROR(L2258/R2258,"-")</f>
        <v>-</v>
      </c>
      <c r="T2258" s="96">
        <v>0</v>
      </c>
      <c r="U2258" s="97"/>
      <c r="V2258" s="73">
        <f t="shared" si="1005"/>
        <v>0</v>
      </c>
      <c r="W2258" s="73">
        <f t="shared" ref="W2258:W2321" si="1014">L2258-V2258</f>
        <v>0</v>
      </c>
      <c r="X2258" s="76" t="str">
        <f t="shared" ref="X2258:X2321" si="1015">IFERROR(L2258/V2258-1,"-")</f>
        <v>-</v>
      </c>
      <c r="Y2258" s="73">
        <f t="shared" ref="Y2258:Y2321" si="1016">(J2258)/1*1.5</f>
        <v>0</v>
      </c>
      <c r="Z2258" s="73">
        <f t="shared" ref="Z2258:Z2321" si="1017">IF(Y2258&gt;K2258,Y2258-K2258,0)</f>
        <v>0</v>
      </c>
      <c r="AA2258" s="73">
        <f t="shared" si="1010"/>
        <v>0</v>
      </c>
      <c r="AB2258" s="73">
        <f t="shared" ref="AB2258:AB2321" si="1018">IF(Y2258&lt;K2258,K2258-Y2258,0)</f>
        <v>0</v>
      </c>
      <c r="AC2258" s="73">
        <f t="shared" si="1011"/>
        <v>0</v>
      </c>
      <c r="AD2258" s="73">
        <f t="shared" si="1012"/>
        <v>0</v>
      </c>
      <c r="AE2258" s="73">
        <v>0</v>
      </c>
    </row>
    <row r="2259" spans="1:31" ht="15" customHeight="1">
      <c r="A2259" s="94"/>
      <c r="B2259" s="6" t="str">
        <f>IFERROR(VLOOKUP(A2259,'Distributor List'!$A$2:$D$77,2,0),"-")</f>
        <v>-</v>
      </c>
      <c r="C2259" s="6" t="str">
        <f>IFERROR(VLOOKUP(A2259,'Distributor List'!$A$2:$D$77,3,0),"-")</f>
        <v>-</v>
      </c>
      <c r="D2259" s="6" t="str">
        <f>IFERROR(VLOOKUP(A2259,'Distributor List'!$A$2:$F$77,6,0),"-")</f>
        <v>-</v>
      </c>
      <c r="E2259" s="6" t="str">
        <f>IFERROR(VLOOKUP(A2259,'Distributor List'!$A$2:$D$77,4,0),"-")</f>
        <v>-</v>
      </c>
      <c r="F2259" s="6" t="str">
        <f>IFERROR(VLOOKUP(H2259,'Price List'!$A$2:$H$109,8,0),"-")</f>
        <v>-</v>
      </c>
      <c r="G2259" s="6" t="str">
        <f>IFERROR(VLOOKUP(A2259,'Distributor List'!$A$2:$E$77,5,0),"-")</f>
        <v>-</v>
      </c>
      <c r="H2259" s="10"/>
      <c r="I2259" s="95"/>
      <c r="J2259" s="92"/>
      <c r="K2259" s="92"/>
      <c r="L2259" s="73">
        <f t="shared" si="1007"/>
        <v>0</v>
      </c>
      <c r="M2259" s="73">
        <f t="shared" si="1004"/>
        <v>0</v>
      </c>
      <c r="N2259" s="73"/>
      <c r="O2259" s="73"/>
      <c r="P2259" s="73"/>
      <c r="Q2259" s="73"/>
      <c r="R2259" s="73">
        <f t="shared" si="1006"/>
        <v>0</v>
      </c>
      <c r="S2259" s="76" t="str">
        <f t="shared" si="1013"/>
        <v>-</v>
      </c>
      <c r="T2259" s="96">
        <v>0</v>
      </c>
      <c r="U2259" s="97"/>
      <c r="V2259" s="73">
        <f t="shared" si="1005"/>
        <v>0</v>
      </c>
      <c r="W2259" s="73">
        <f t="shared" si="1014"/>
        <v>0</v>
      </c>
      <c r="X2259" s="76" t="str">
        <f t="shared" si="1015"/>
        <v>-</v>
      </c>
      <c r="Y2259" s="73">
        <f t="shared" si="1016"/>
        <v>0</v>
      </c>
      <c r="Z2259" s="73">
        <f t="shared" si="1017"/>
        <v>0</v>
      </c>
      <c r="AA2259" s="73">
        <f t="shared" si="1010"/>
        <v>0</v>
      </c>
      <c r="AB2259" s="73">
        <f t="shared" si="1018"/>
        <v>0</v>
      </c>
      <c r="AC2259" s="73">
        <f t="shared" si="1011"/>
        <v>0</v>
      </c>
      <c r="AD2259" s="73">
        <f t="shared" si="1012"/>
        <v>0</v>
      </c>
      <c r="AE2259" s="73">
        <v>0</v>
      </c>
    </row>
    <row r="2260" spans="1:31" ht="15" customHeight="1">
      <c r="A2260" s="94"/>
      <c r="B2260" s="6" t="str">
        <f>IFERROR(VLOOKUP(A2260,'Distributor List'!$A$2:$D$77,2,0),"-")</f>
        <v>-</v>
      </c>
      <c r="C2260" s="6" t="str">
        <f>IFERROR(VLOOKUP(A2260,'Distributor List'!$A$2:$D$77,3,0),"-")</f>
        <v>-</v>
      </c>
      <c r="D2260" s="6" t="str">
        <f>IFERROR(VLOOKUP(A2260,'Distributor List'!$A$2:$F$77,6,0),"-")</f>
        <v>-</v>
      </c>
      <c r="E2260" s="6" t="str">
        <f>IFERROR(VLOOKUP(A2260,'Distributor List'!$A$2:$D$77,4,0),"-")</f>
        <v>-</v>
      </c>
      <c r="F2260" s="6" t="str">
        <f>IFERROR(VLOOKUP(H2260,'Price List'!$A$2:$H$109,8,0),"-")</f>
        <v>-</v>
      </c>
      <c r="G2260" s="6" t="str">
        <f>IFERROR(VLOOKUP(A2260,'Distributor List'!$A$2:$E$77,5,0),"-")</f>
        <v>-</v>
      </c>
      <c r="H2260" s="10"/>
      <c r="I2260" s="95"/>
      <c r="J2260" s="92"/>
      <c r="K2260" s="92"/>
      <c r="L2260" s="73">
        <f t="shared" si="1007"/>
        <v>0</v>
      </c>
      <c r="M2260" s="73">
        <f t="shared" si="1004"/>
        <v>0</v>
      </c>
      <c r="N2260" s="73"/>
      <c r="O2260" s="73"/>
      <c r="P2260" s="73"/>
      <c r="Q2260" s="73"/>
      <c r="R2260" s="73">
        <f t="shared" si="1006"/>
        <v>0</v>
      </c>
      <c r="S2260" s="76" t="str">
        <f t="shared" si="1013"/>
        <v>-</v>
      </c>
      <c r="T2260" s="96">
        <v>0</v>
      </c>
      <c r="U2260" s="97"/>
      <c r="V2260" s="73">
        <f t="shared" si="1005"/>
        <v>0</v>
      </c>
      <c r="W2260" s="73">
        <f t="shared" si="1014"/>
        <v>0</v>
      </c>
      <c r="X2260" s="76" t="str">
        <f t="shared" si="1015"/>
        <v>-</v>
      </c>
      <c r="Y2260" s="73">
        <f t="shared" si="1016"/>
        <v>0</v>
      </c>
      <c r="Z2260" s="73">
        <f t="shared" si="1017"/>
        <v>0</v>
      </c>
      <c r="AA2260" s="73">
        <f t="shared" si="1010"/>
        <v>0</v>
      </c>
      <c r="AB2260" s="73">
        <f t="shared" si="1018"/>
        <v>0</v>
      </c>
      <c r="AC2260" s="73">
        <f t="shared" si="1011"/>
        <v>0</v>
      </c>
      <c r="AD2260" s="73">
        <f t="shared" si="1012"/>
        <v>0</v>
      </c>
      <c r="AE2260" s="73">
        <v>0</v>
      </c>
    </row>
    <row r="2261" spans="1:31" ht="15" customHeight="1">
      <c r="A2261" s="94"/>
      <c r="B2261" s="6" t="str">
        <f>IFERROR(VLOOKUP(A2261,'Distributor List'!$A$2:$D$77,2,0),"-")</f>
        <v>-</v>
      </c>
      <c r="C2261" s="6" t="str">
        <f>IFERROR(VLOOKUP(A2261,'Distributor List'!$A$2:$D$77,3,0),"-")</f>
        <v>-</v>
      </c>
      <c r="D2261" s="6" t="str">
        <f>IFERROR(VLOOKUP(A2261,'Distributor List'!$A$2:$F$77,6,0),"-")</f>
        <v>-</v>
      </c>
      <c r="E2261" s="6" t="str">
        <f>IFERROR(VLOOKUP(A2261,'Distributor List'!$A$2:$D$77,4,0),"-")</f>
        <v>-</v>
      </c>
      <c r="F2261" s="6" t="str">
        <f>IFERROR(VLOOKUP(H2261,'Price List'!$A$2:$H$109,8,0),"-")</f>
        <v>-</v>
      </c>
      <c r="G2261" s="6" t="str">
        <f>IFERROR(VLOOKUP(A2261,'Distributor List'!$A$2:$E$77,5,0),"-")</f>
        <v>-</v>
      </c>
      <c r="H2261" s="10"/>
      <c r="I2261" s="95"/>
      <c r="J2261" s="92"/>
      <c r="K2261" s="92"/>
      <c r="L2261" s="73">
        <f t="shared" si="1007"/>
        <v>0</v>
      </c>
      <c r="M2261" s="73">
        <f t="shared" si="1004"/>
        <v>0</v>
      </c>
      <c r="N2261" s="73"/>
      <c r="O2261" s="73"/>
      <c r="P2261" s="73"/>
      <c r="Q2261" s="73"/>
      <c r="R2261" s="73">
        <f t="shared" si="1006"/>
        <v>0</v>
      </c>
      <c r="S2261" s="76" t="str">
        <f t="shared" si="1013"/>
        <v>-</v>
      </c>
      <c r="T2261" s="96">
        <v>0</v>
      </c>
      <c r="U2261" s="97"/>
      <c r="V2261" s="73">
        <f t="shared" si="1005"/>
        <v>0</v>
      </c>
      <c r="W2261" s="73">
        <f t="shared" si="1014"/>
        <v>0</v>
      </c>
      <c r="X2261" s="76" t="str">
        <f t="shared" si="1015"/>
        <v>-</v>
      </c>
      <c r="Y2261" s="73">
        <f t="shared" si="1016"/>
        <v>0</v>
      </c>
      <c r="Z2261" s="73">
        <f t="shared" si="1017"/>
        <v>0</v>
      </c>
      <c r="AA2261" s="73">
        <f t="shared" si="1010"/>
        <v>0</v>
      </c>
      <c r="AB2261" s="73">
        <f t="shared" si="1018"/>
        <v>0</v>
      </c>
      <c r="AC2261" s="73">
        <f t="shared" si="1011"/>
        <v>0</v>
      </c>
      <c r="AD2261" s="73">
        <f t="shared" si="1012"/>
        <v>0</v>
      </c>
      <c r="AE2261" s="73">
        <v>0</v>
      </c>
    </row>
    <row r="2262" spans="1:31" ht="15" customHeight="1">
      <c r="A2262" s="94"/>
      <c r="B2262" s="6" t="str">
        <f>IFERROR(VLOOKUP(A2262,'Distributor List'!$A$2:$D$77,2,0),"-")</f>
        <v>-</v>
      </c>
      <c r="C2262" s="6" t="str">
        <f>IFERROR(VLOOKUP(A2262,'Distributor List'!$A$2:$D$77,3,0),"-")</f>
        <v>-</v>
      </c>
      <c r="D2262" s="6" t="str">
        <f>IFERROR(VLOOKUP(A2262,'Distributor List'!$A$2:$F$77,6,0),"-")</f>
        <v>-</v>
      </c>
      <c r="E2262" s="6" t="str">
        <f>IFERROR(VLOOKUP(A2262,'Distributor List'!$A$2:$D$77,4,0),"-")</f>
        <v>-</v>
      </c>
      <c r="F2262" s="6" t="str">
        <f>IFERROR(VLOOKUP(H2262,'Price List'!$A$2:$H$109,8,0),"-")</f>
        <v>-</v>
      </c>
      <c r="G2262" s="6" t="str">
        <f>IFERROR(VLOOKUP(A2262,'Distributor List'!$A$2:$E$77,5,0),"-")</f>
        <v>-</v>
      </c>
      <c r="H2262" s="10"/>
      <c r="I2262" s="95"/>
      <c r="J2262" s="92"/>
      <c r="K2262" s="92"/>
      <c r="L2262" s="73">
        <f t="shared" si="1007"/>
        <v>0</v>
      </c>
      <c r="M2262" s="73">
        <f t="shared" si="1004"/>
        <v>0</v>
      </c>
      <c r="N2262" s="73"/>
      <c r="O2262" s="73"/>
      <c r="P2262" s="73"/>
      <c r="Q2262" s="73"/>
      <c r="R2262" s="73">
        <f t="shared" si="1006"/>
        <v>0</v>
      </c>
      <c r="S2262" s="76" t="str">
        <f t="shared" si="1013"/>
        <v>-</v>
      </c>
      <c r="T2262" s="96">
        <v>0</v>
      </c>
      <c r="U2262" s="97"/>
      <c r="V2262" s="73">
        <f t="shared" si="1005"/>
        <v>0</v>
      </c>
      <c r="W2262" s="73">
        <f t="shared" si="1014"/>
        <v>0</v>
      </c>
      <c r="X2262" s="76" t="str">
        <f t="shared" si="1015"/>
        <v>-</v>
      </c>
      <c r="Y2262" s="73">
        <f t="shared" si="1016"/>
        <v>0</v>
      </c>
      <c r="Z2262" s="73">
        <f t="shared" si="1017"/>
        <v>0</v>
      </c>
      <c r="AA2262" s="73">
        <f t="shared" si="1010"/>
        <v>0</v>
      </c>
      <c r="AB2262" s="73">
        <f t="shared" si="1018"/>
        <v>0</v>
      </c>
      <c r="AC2262" s="73">
        <f t="shared" si="1011"/>
        <v>0</v>
      </c>
      <c r="AD2262" s="73">
        <f t="shared" si="1012"/>
        <v>0</v>
      </c>
      <c r="AE2262" s="73">
        <v>0</v>
      </c>
    </row>
    <row r="2263" spans="1:31" ht="15" customHeight="1">
      <c r="A2263" s="94"/>
      <c r="B2263" s="6" t="str">
        <f>IFERROR(VLOOKUP(A2263,'Distributor List'!$A$2:$D$77,2,0),"-")</f>
        <v>-</v>
      </c>
      <c r="C2263" s="6" t="str">
        <f>IFERROR(VLOOKUP(A2263,'Distributor List'!$A$2:$D$77,3,0),"-")</f>
        <v>-</v>
      </c>
      <c r="D2263" s="6" t="str">
        <f>IFERROR(VLOOKUP(A2263,'Distributor List'!$A$2:$F$77,6,0),"-")</f>
        <v>-</v>
      </c>
      <c r="E2263" s="6" t="str">
        <f>IFERROR(VLOOKUP(A2263,'Distributor List'!$A$2:$D$77,4,0),"-")</f>
        <v>-</v>
      </c>
      <c r="F2263" s="6" t="str">
        <f>IFERROR(VLOOKUP(H2263,'Price List'!$A$2:$H$109,8,0),"-")</f>
        <v>-</v>
      </c>
      <c r="G2263" s="6" t="str">
        <f>IFERROR(VLOOKUP(A2263,'Distributor List'!$A$2:$E$77,5,0),"-")</f>
        <v>-</v>
      </c>
      <c r="H2263" s="10"/>
      <c r="I2263" s="95"/>
      <c r="J2263" s="92"/>
      <c r="K2263" s="92"/>
      <c r="L2263" s="73">
        <f t="shared" si="1007"/>
        <v>0</v>
      </c>
      <c r="M2263" s="73">
        <f t="shared" si="1004"/>
        <v>0</v>
      </c>
      <c r="N2263" s="73"/>
      <c r="O2263" s="73"/>
      <c r="P2263" s="73"/>
      <c r="Q2263" s="73"/>
      <c r="R2263" s="73">
        <f t="shared" si="1006"/>
        <v>0</v>
      </c>
      <c r="S2263" s="76" t="str">
        <f t="shared" si="1013"/>
        <v>-</v>
      </c>
      <c r="T2263" s="96">
        <v>0</v>
      </c>
      <c r="U2263" s="97"/>
      <c r="V2263" s="73">
        <f t="shared" si="1005"/>
        <v>0</v>
      </c>
      <c r="W2263" s="73">
        <f t="shared" si="1014"/>
        <v>0</v>
      </c>
      <c r="X2263" s="76" t="str">
        <f t="shared" si="1015"/>
        <v>-</v>
      </c>
      <c r="Y2263" s="73">
        <f t="shared" si="1016"/>
        <v>0</v>
      </c>
      <c r="Z2263" s="73">
        <f t="shared" si="1017"/>
        <v>0</v>
      </c>
      <c r="AA2263" s="73">
        <f t="shared" si="1010"/>
        <v>0</v>
      </c>
      <c r="AB2263" s="73">
        <f t="shared" si="1018"/>
        <v>0</v>
      </c>
      <c r="AC2263" s="73">
        <f t="shared" si="1011"/>
        <v>0</v>
      </c>
      <c r="AD2263" s="73">
        <f t="shared" si="1012"/>
        <v>0</v>
      </c>
      <c r="AE2263" s="73">
        <v>0</v>
      </c>
    </row>
    <row r="2264" spans="1:31" ht="15" customHeight="1">
      <c r="A2264" s="94"/>
      <c r="B2264" s="6" t="str">
        <f>IFERROR(VLOOKUP(A2264,'Distributor List'!$A$2:$D$77,2,0),"-")</f>
        <v>-</v>
      </c>
      <c r="C2264" s="6" t="str">
        <f>IFERROR(VLOOKUP(A2264,'Distributor List'!$A$2:$D$77,3,0),"-")</f>
        <v>-</v>
      </c>
      <c r="D2264" s="6" t="str">
        <f>IFERROR(VLOOKUP(A2264,'Distributor List'!$A$2:$F$77,6,0),"-")</f>
        <v>-</v>
      </c>
      <c r="E2264" s="6" t="str">
        <f>IFERROR(VLOOKUP(A2264,'Distributor List'!$A$2:$D$77,4,0),"-")</f>
        <v>-</v>
      </c>
      <c r="F2264" s="6" t="str">
        <f>IFERROR(VLOOKUP(H2264,'Price List'!$A$2:$H$109,8,0),"-")</f>
        <v>-</v>
      </c>
      <c r="G2264" s="6" t="str">
        <f>IFERROR(VLOOKUP(A2264,'Distributor List'!$A$2:$E$77,5,0),"-")</f>
        <v>-</v>
      </c>
      <c r="H2264" s="10"/>
      <c r="I2264" s="95"/>
      <c r="J2264" s="92"/>
      <c r="K2264" s="92"/>
      <c r="L2264" s="73">
        <f t="shared" si="1007"/>
        <v>0</v>
      </c>
      <c r="M2264" s="73">
        <f t="shared" si="1004"/>
        <v>0</v>
      </c>
      <c r="N2264" s="73"/>
      <c r="O2264" s="73"/>
      <c r="P2264" s="73"/>
      <c r="Q2264" s="73"/>
      <c r="R2264" s="73">
        <f t="shared" si="1006"/>
        <v>0</v>
      </c>
      <c r="S2264" s="76" t="str">
        <f t="shared" si="1013"/>
        <v>-</v>
      </c>
      <c r="T2264" s="96">
        <v>0</v>
      </c>
      <c r="U2264" s="97"/>
      <c r="V2264" s="73">
        <f t="shared" si="1005"/>
        <v>0</v>
      </c>
      <c r="W2264" s="73">
        <f t="shared" si="1014"/>
        <v>0</v>
      </c>
      <c r="X2264" s="76" t="str">
        <f t="shared" si="1015"/>
        <v>-</v>
      </c>
      <c r="Y2264" s="73">
        <f t="shared" si="1016"/>
        <v>0</v>
      </c>
      <c r="Z2264" s="73">
        <f t="shared" si="1017"/>
        <v>0</v>
      </c>
      <c r="AA2264" s="73">
        <f t="shared" si="1010"/>
        <v>0</v>
      </c>
      <c r="AB2264" s="73">
        <f t="shared" si="1018"/>
        <v>0</v>
      </c>
      <c r="AC2264" s="73">
        <f t="shared" si="1011"/>
        <v>0</v>
      </c>
      <c r="AD2264" s="73">
        <f t="shared" si="1012"/>
        <v>0</v>
      </c>
      <c r="AE2264" s="73">
        <v>0</v>
      </c>
    </row>
    <row r="2265" spans="1:31" ht="15" customHeight="1">
      <c r="A2265" s="94"/>
      <c r="B2265" s="6" t="str">
        <f>IFERROR(VLOOKUP(A2265,'Distributor List'!$A$2:$D$77,2,0),"-")</f>
        <v>-</v>
      </c>
      <c r="C2265" s="6" t="str">
        <f>IFERROR(VLOOKUP(A2265,'Distributor List'!$A$2:$D$77,3,0),"-")</f>
        <v>-</v>
      </c>
      <c r="D2265" s="6" t="str">
        <f>IFERROR(VLOOKUP(A2265,'Distributor List'!$A$2:$F$77,6,0),"-")</f>
        <v>-</v>
      </c>
      <c r="E2265" s="6" t="str">
        <f>IFERROR(VLOOKUP(A2265,'Distributor List'!$A$2:$D$77,4,0),"-")</f>
        <v>-</v>
      </c>
      <c r="F2265" s="6" t="str">
        <f>IFERROR(VLOOKUP(H2265,'Price List'!$A$2:$H$109,8,0),"-")</f>
        <v>-</v>
      </c>
      <c r="G2265" s="6" t="str">
        <f>IFERROR(VLOOKUP(A2265,'Distributor List'!$A$2:$E$77,5,0),"-")</f>
        <v>-</v>
      </c>
      <c r="H2265" s="10"/>
      <c r="I2265" s="95"/>
      <c r="J2265" s="92"/>
      <c r="K2265" s="92"/>
      <c r="L2265" s="73">
        <f t="shared" si="1007"/>
        <v>0</v>
      </c>
      <c r="M2265" s="73">
        <f t="shared" si="1004"/>
        <v>0</v>
      </c>
      <c r="N2265" s="73"/>
      <c r="O2265" s="73"/>
      <c r="P2265" s="73"/>
      <c r="Q2265" s="73"/>
      <c r="R2265" s="73">
        <f t="shared" si="1006"/>
        <v>0</v>
      </c>
      <c r="S2265" s="76" t="str">
        <f t="shared" si="1013"/>
        <v>-</v>
      </c>
      <c r="T2265" s="96">
        <v>0</v>
      </c>
      <c r="U2265" s="97"/>
      <c r="V2265" s="73">
        <f t="shared" si="1005"/>
        <v>0</v>
      </c>
      <c r="W2265" s="73">
        <f t="shared" si="1014"/>
        <v>0</v>
      </c>
      <c r="X2265" s="76" t="str">
        <f t="shared" si="1015"/>
        <v>-</v>
      </c>
      <c r="Y2265" s="73">
        <f t="shared" si="1016"/>
        <v>0</v>
      </c>
      <c r="Z2265" s="73">
        <f t="shared" si="1017"/>
        <v>0</v>
      </c>
      <c r="AA2265" s="73">
        <f t="shared" si="1010"/>
        <v>0</v>
      </c>
      <c r="AB2265" s="73">
        <f t="shared" si="1018"/>
        <v>0</v>
      </c>
      <c r="AC2265" s="73">
        <f t="shared" si="1011"/>
        <v>0</v>
      </c>
      <c r="AD2265" s="73">
        <f t="shared" si="1012"/>
        <v>0</v>
      </c>
      <c r="AE2265" s="73">
        <v>0</v>
      </c>
    </row>
    <row r="2266" spans="1:31" ht="15" customHeight="1">
      <c r="A2266" s="94"/>
      <c r="B2266" s="6" t="str">
        <f>IFERROR(VLOOKUP(A2266,'Distributor List'!$A$2:$D$77,2,0),"-")</f>
        <v>-</v>
      </c>
      <c r="C2266" s="6" t="str">
        <f>IFERROR(VLOOKUP(A2266,'Distributor List'!$A$2:$D$77,3,0),"-")</f>
        <v>-</v>
      </c>
      <c r="D2266" s="6" t="str">
        <f>IFERROR(VLOOKUP(A2266,'Distributor List'!$A$2:$F$77,6,0),"-")</f>
        <v>-</v>
      </c>
      <c r="E2266" s="6" t="str">
        <f>IFERROR(VLOOKUP(A2266,'Distributor List'!$A$2:$D$77,4,0),"-")</f>
        <v>-</v>
      </c>
      <c r="F2266" s="6" t="str">
        <f>IFERROR(VLOOKUP(H2266,'Price List'!$A$2:$H$109,8,0),"-")</f>
        <v>-</v>
      </c>
      <c r="G2266" s="6" t="str">
        <f>IFERROR(VLOOKUP(A2266,'Distributor List'!$A$2:$E$77,5,0),"-")</f>
        <v>-</v>
      </c>
      <c r="H2266" s="10"/>
      <c r="I2266" s="95"/>
      <c r="J2266" s="92"/>
      <c r="K2266" s="92"/>
      <c r="L2266" s="73">
        <f t="shared" si="1007"/>
        <v>0</v>
      </c>
      <c r="M2266" s="73">
        <f t="shared" si="1004"/>
        <v>0</v>
      </c>
      <c r="N2266" s="73"/>
      <c r="O2266" s="73"/>
      <c r="P2266" s="73"/>
      <c r="Q2266" s="73"/>
      <c r="R2266" s="73">
        <f t="shared" si="1006"/>
        <v>0</v>
      </c>
      <c r="S2266" s="76" t="str">
        <f t="shared" si="1013"/>
        <v>-</v>
      </c>
      <c r="T2266" s="96">
        <v>0</v>
      </c>
      <c r="U2266" s="97"/>
      <c r="V2266" s="73">
        <f t="shared" si="1005"/>
        <v>0</v>
      </c>
      <c r="W2266" s="73">
        <f t="shared" si="1014"/>
        <v>0</v>
      </c>
      <c r="X2266" s="76" t="str">
        <f t="shared" si="1015"/>
        <v>-</v>
      </c>
      <c r="Y2266" s="73">
        <f t="shared" si="1016"/>
        <v>0</v>
      </c>
      <c r="Z2266" s="73">
        <f t="shared" si="1017"/>
        <v>0</v>
      </c>
      <c r="AA2266" s="73">
        <f t="shared" si="1010"/>
        <v>0</v>
      </c>
      <c r="AB2266" s="73">
        <f t="shared" si="1018"/>
        <v>0</v>
      </c>
      <c r="AC2266" s="73">
        <f t="shared" si="1011"/>
        <v>0</v>
      </c>
      <c r="AD2266" s="73">
        <f t="shared" si="1012"/>
        <v>0</v>
      </c>
      <c r="AE2266" s="73">
        <v>0</v>
      </c>
    </row>
    <row r="2267" spans="1:31" ht="15" customHeight="1">
      <c r="A2267" s="94"/>
      <c r="B2267" s="6" t="str">
        <f>IFERROR(VLOOKUP(A2267,'Distributor List'!$A$2:$D$77,2,0),"-")</f>
        <v>-</v>
      </c>
      <c r="C2267" s="6" t="str">
        <f>IFERROR(VLOOKUP(A2267,'Distributor List'!$A$2:$D$77,3,0),"-")</f>
        <v>-</v>
      </c>
      <c r="D2267" s="6" t="str">
        <f>IFERROR(VLOOKUP(A2267,'Distributor List'!$A$2:$F$77,6,0),"-")</f>
        <v>-</v>
      </c>
      <c r="E2267" s="6" t="str">
        <f>IFERROR(VLOOKUP(A2267,'Distributor List'!$A$2:$D$77,4,0),"-")</f>
        <v>-</v>
      </c>
      <c r="F2267" s="6" t="str">
        <f>IFERROR(VLOOKUP(H2267,'Price List'!$A$2:$H$109,8,0),"-")</f>
        <v>-</v>
      </c>
      <c r="G2267" s="6" t="str">
        <f>IFERROR(VLOOKUP(A2267,'Distributor List'!$A$2:$E$77,5,0),"-")</f>
        <v>-</v>
      </c>
      <c r="H2267" s="10"/>
      <c r="I2267" s="95"/>
      <c r="J2267" s="92"/>
      <c r="K2267" s="92"/>
      <c r="L2267" s="73">
        <f t="shared" si="1007"/>
        <v>0</v>
      </c>
      <c r="M2267" s="73">
        <f t="shared" si="1004"/>
        <v>0</v>
      </c>
      <c r="N2267" s="73"/>
      <c r="O2267" s="73"/>
      <c r="P2267" s="73"/>
      <c r="Q2267" s="73"/>
      <c r="R2267" s="73">
        <f t="shared" si="1006"/>
        <v>0</v>
      </c>
      <c r="S2267" s="76" t="str">
        <f t="shared" si="1013"/>
        <v>-</v>
      </c>
      <c r="T2267" s="96">
        <v>0</v>
      </c>
      <c r="U2267" s="97"/>
      <c r="V2267" s="73">
        <f t="shared" si="1005"/>
        <v>0</v>
      </c>
      <c r="W2267" s="73">
        <f t="shared" si="1014"/>
        <v>0</v>
      </c>
      <c r="X2267" s="76" t="str">
        <f t="shared" si="1015"/>
        <v>-</v>
      </c>
      <c r="Y2267" s="73">
        <f t="shared" si="1016"/>
        <v>0</v>
      </c>
      <c r="Z2267" s="73">
        <f t="shared" si="1017"/>
        <v>0</v>
      </c>
      <c r="AA2267" s="73">
        <f t="shared" si="1010"/>
        <v>0</v>
      </c>
      <c r="AB2267" s="73">
        <f t="shared" si="1018"/>
        <v>0</v>
      </c>
      <c r="AC2267" s="73">
        <f t="shared" si="1011"/>
        <v>0</v>
      </c>
      <c r="AD2267" s="73">
        <f t="shared" si="1012"/>
        <v>0</v>
      </c>
      <c r="AE2267" s="73">
        <v>0</v>
      </c>
    </row>
    <row r="2268" spans="1:31" ht="15" customHeight="1">
      <c r="A2268" s="94"/>
      <c r="B2268" s="6" t="str">
        <f>IFERROR(VLOOKUP(A2268,'Distributor List'!$A$2:$D$77,2,0),"-")</f>
        <v>-</v>
      </c>
      <c r="C2268" s="6" t="str">
        <f>IFERROR(VLOOKUP(A2268,'Distributor List'!$A$2:$D$77,3,0),"-")</f>
        <v>-</v>
      </c>
      <c r="D2268" s="6" t="str">
        <f>IFERROR(VLOOKUP(A2268,'Distributor List'!$A$2:$F$77,6,0),"-")</f>
        <v>-</v>
      </c>
      <c r="E2268" s="6" t="str">
        <f>IFERROR(VLOOKUP(A2268,'Distributor List'!$A$2:$D$77,4,0),"-")</f>
        <v>-</v>
      </c>
      <c r="F2268" s="6" t="str">
        <f>IFERROR(VLOOKUP(H2268,'Price List'!$A$2:$H$109,8,0),"-")</f>
        <v>-</v>
      </c>
      <c r="G2268" s="6" t="str">
        <f>IFERROR(VLOOKUP(A2268,'Distributor List'!$A$2:$E$77,5,0),"-")</f>
        <v>-</v>
      </c>
      <c r="H2268" s="10"/>
      <c r="I2268" s="95"/>
      <c r="J2268" s="92"/>
      <c r="K2268" s="92"/>
      <c r="L2268" s="73">
        <f t="shared" si="1007"/>
        <v>0</v>
      </c>
      <c r="M2268" s="73">
        <f t="shared" si="1004"/>
        <v>0</v>
      </c>
      <c r="N2268" s="73"/>
      <c r="O2268" s="73"/>
      <c r="P2268" s="73"/>
      <c r="Q2268" s="73"/>
      <c r="R2268" s="73">
        <f t="shared" si="1006"/>
        <v>0</v>
      </c>
      <c r="S2268" s="76" t="str">
        <f t="shared" si="1013"/>
        <v>-</v>
      </c>
      <c r="T2268" s="96">
        <v>0</v>
      </c>
      <c r="U2268" s="97"/>
      <c r="V2268" s="73">
        <f t="shared" si="1005"/>
        <v>0</v>
      </c>
      <c r="W2268" s="73">
        <f t="shared" si="1014"/>
        <v>0</v>
      </c>
      <c r="X2268" s="76" t="str">
        <f t="shared" si="1015"/>
        <v>-</v>
      </c>
      <c r="Y2268" s="73">
        <f t="shared" si="1016"/>
        <v>0</v>
      </c>
      <c r="Z2268" s="73">
        <f t="shared" si="1017"/>
        <v>0</v>
      </c>
      <c r="AA2268" s="73">
        <f t="shared" si="1010"/>
        <v>0</v>
      </c>
      <c r="AB2268" s="73">
        <f t="shared" si="1018"/>
        <v>0</v>
      </c>
      <c r="AC2268" s="73">
        <f t="shared" si="1011"/>
        <v>0</v>
      </c>
      <c r="AD2268" s="73">
        <f t="shared" si="1012"/>
        <v>0</v>
      </c>
      <c r="AE2268" s="73">
        <v>0</v>
      </c>
    </row>
    <row r="2269" spans="1:31" ht="15" customHeight="1">
      <c r="A2269" s="94"/>
      <c r="B2269" s="6" t="str">
        <f>IFERROR(VLOOKUP(A2269,'Distributor List'!$A$2:$D$77,2,0),"-")</f>
        <v>-</v>
      </c>
      <c r="C2269" s="6" t="str">
        <f>IFERROR(VLOOKUP(A2269,'Distributor List'!$A$2:$D$77,3,0),"-")</f>
        <v>-</v>
      </c>
      <c r="D2269" s="6" t="str">
        <f>IFERROR(VLOOKUP(A2269,'Distributor List'!$A$2:$F$77,6,0),"-")</f>
        <v>-</v>
      </c>
      <c r="E2269" s="6" t="str">
        <f>IFERROR(VLOOKUP(A2269,'Distributor List'!$A$2:$D$77,4,0),"-")</f>
        <v>-</v>
      </c>
      <c r="F2269" s="6" t="str">
        <f>IFERROR(VLOOKUP(H2269,'Price List'!$A$2:$H$109,8,0),"-")</f>
        <v>-</v>
      </c>
      <c r="G2269" s="6" t="str">
        <f>IFERROR(VLOOKUP(A2269,'Distributor List'!$A$2:$E$77,5,0),"-")</f>
        <v>-</v>
      </c>
      <c r="H2269" s="10"/>
      <c r="I2269" s="95"/>
      <c r="J2269" s="92"/>
      <c r="K2269" s="92"/>
      <c r="L2269" s="73">
        <f t="shared" si="1007"/>
        <v>0</v>
      </c>
      <c r="M2269" s="73">
        <f t="shared" si="1004"/>
        <v>0</v>
      </c>
      <c r="N2269" s="73"/>
      <c r="O2269" s="73"/>
      <c r="P2269" s="73"/>
      <c r="Q2269" s="73"/>
      <c r="R2269" s="73">
        <f t="shared" si="1006"/>
        <v>0</v>
      </c>
      <c r="S2269" s="76" t="str">
        <f t="shared" si="1013"/>
        <v>-</v>
      </c>
      <c r="T2269" s="96">
        <v>0</v>
      </c>
      <c r="U2269" s="97"/>
      <c r="V2269" s="73">
        <f t="shared" si="1005"/>
        <v>0</v>
      </c>
      <c r="W2269" s="73">
        <f t="shared" si="1014"/>
        <v>0</v>
      </c>
      <c r="X2269" s="76" t="str">
        <f t="shared" si="1015"/>
        <v>-</v>
      </c>
      <c r="Y2269" s="73">
        <f t="shared" si="1016"/>
        <v>0</v>
      </c>
      <c r="Z2269" s="73">
        <f t="shared" si="1017"/>
        <v>0</v>
      </c>
      <c r="AA2269" s="73">
        <f t="shared" si="1010"/>
        <v>0</v>
      </c>
      <c r="AB2269" s="73">
        <f t="shared" si="1018"/>
        <v>0</v>
      </c>
      <c r="AC2269" s="73">
        <f t="shared" si="1011"/>
        <v>0</v>
      </c>
      <c r="AD2269" s="73">
        <f t="shared" si="1012"/>
        <v>0</v>
      </c>
      <c r="AE2269" s="73">
        <v>0</v>
      </c>
    </row>
    <row r="2270" spans="1:31" ht="15" customHeight="1">
      <c r="A2270" s="94"/>
      <c r="B2270" s="6" t="str">
        <f>IFERROR(VLOOKUP(A2270,'Distributor List'!$A$2:$D$77,2,0),"-")</f>
        <v>-</v>
      </c>
      <c r="C2270" s="6" t="str">
        <f>IFERROR(VLOOKUP(A2270,'Distributor List'!$A$2:$D$77,3,0),"-")</f>
        <v>-</v>
      </c>
      <c r="D2270" s="6" t="str">
        <f>IFERROR(VLOOKUP(A2270,'Distributor List'!$A$2:$F$77,6,0),"-")</f>
        <v>-</v>
      </c>
      <c r="E2270" s="6" t="str">
        <f>IFERROR(VLOOKUP(A2270,'Distributor List'!$A$2:$D$77,4,0),"-")</f>
        <v>-</v>
      </c>
      <c r="F2270" s="6" t="str">
        <f>IFERROR(VLOOKUP(H2270,'Price List'!$A$2:$H$109,8,0),"-")</f>
        <v>-</v>
      </c>
      <c r="G2270" s="6" t="str">
        <f>IFERROR(VLOOKUP(A2270,'Distributor List'!$A$2:$E$77,5,0),"-")</f>
        <v>-</v>
      </c>
      <c r="H2270" s="10"/>
      <c r="I2270" s="95"/>
      <c r="J2270" s="92"/>
      <c r="K2270" s="92"/>
      <c r="L2270" s="73">
        <f t="shared" si="1007"/>
        <v>0</v>
      </c>
      <c r="M2270" s="73">
        <f t="shared" si="1004"/>
        <v>0</v>
      </c>
      <c r="N2270" s="73"/>
      <c r="O2270" s="73"/>
      <c r="P2270" s="73"/>
      <c r="Q2270" s="73"/>
      <c r="R2270" s="73">
        <f t="shared" si="1006"/>
        <v>0</v>
      </c>
      <c r="S2270" s="76" t="str">
        <f t="shared" si="1013"/>
        <v>-</v>
      </c>
      <c r="T2270" s="96">
        <v>0</v>
      </c>
      <c r="U2270" s="97"/>
      <c r="V2270" s="73">
        <f t="shared" si="1005"/>
        <v>0</v>
      </c>
      <c r="W2270" s="73">
        <f t="shared" si="1014"/>
        <v>0</v>
      </c>
      <c r="X2270" s="76" t="str">
        <f t="shared" si="1015"/>
        <v>-</v>
      </c>
      <c r="Y2270" s="73">
        <f t="shared" si="1016"/>
        <v>0</v>
      </c>
      <c r="Z2270" s="73">
        <f t="shared" si="1017"/>
        <v>0</v>
      </c>
      <c r="AA2270" s="73">
        <f t="shared" si="1010"/>
        <v>0</v>
      </c>
      <c r="AB2270" s="73">
        <f t="shared" si="1018"/>
        <v>0</v>
      </c>
      <c r="AC2270" s="73">
        <f t="shared" si="1011"/>
        <v>0</v>
      </c>
      <c r="AD2270" s="73">
        <f t="shared" si="1012"/>
        <v>0</v>
      </c>
      <c r="AE2270" s="73">
        <v>0</v>
      </c>
    </row>
    <row r="2271" spans="1:31" ht="15" customHeight="1">
      <c r="A2271" s="94"/>
      <c r="B2271" s="6" t="str">
        <f>IFERROR(VLOOKUP(A2271,'Distributor List'!$A$2:$D$77,2,0),"-")</f>
        <v>-</v>
      </c>
      <c r="C2271" s="6" t="str">
        <f>IFERROR(VLOOKUP(A2271,'Distributor List'!$A$2:$D$77,3,0),"-")</f>
        <v>-</v>
      </c>
      <c r="D2271" s="6" t="str">
        <f>IFERROR(VLOOKUP(A2271,'Distributor List'!$A$2:$F$77,6,0),"-")</f>
        <v>-</v>
      </c>
      <c r="E2271" s="6" t="str">
        <f>IFERROR(VLOOKUP(A2271,'Distributor List'!$A$2:$D$77,4,0),"-")</f>
        <v>-</v>
      </c>
      <c r="F2271" s="6" t="str">
        <f>IFERROR(VLOOKUP(H2271,'Price List'!$A$2:$H$109,8,0),"-")</f>
        <v>-</v>
      </c>
      <c r="G2271" s="6" t="str">
        <f>IFERROR(VLOOKUP(A2271,'Distributor List'!$A$2:$E$77,5,0),"-")</f>
        <v>-</v>
      </c>
      <c r="H2271" s="10"/>
      <c r="I2271" s="95"/>
      <c r="J2271" s="92"/>
      <c r="K2271" s="92"/>
      <c r="L2271" s="73">
        <f t="shared" si="1007"/>
        <v>0</v>
      </c>
      <c r="M2271" s="73">
        <f t="shared" si="1004"/>
        <v>0</v>
      </c>
      <c r="N2271" s="73"/>
      <c r="O2271" s="73"/>
      <c r="P2271" s="73"/>
      <c r="Q2271" s="73"/>
      <c r="R2271" s="73">
        <f t="shared" si="1006"/>
        <v>0</v>
      </c>
      <c r="S2271" s="76" t="str">
        <f t="shared" si="1013"/>
        <v>-</v>
      </c>
      <c r="T2271" s="96">
        <v>0</v>
      </c>
      <c r="U2271" s="97"/>
      <c r="V2271" s="73">
        <f t="shared" si="1005"/>
        <v>0</v>
      </c>
      <c r="W2271" s="73">
        <f t="shared" si="1014"/>
        <v>0</v>
      </c>
      <c r="X2271" s="76" t="str">
        <f t="shared" si="1015"/>
        <v>-</v>
      </c>
      <c r="Y2271" s="73">
        <f t="shared" si="1016"/>
        <v>0</v>
      </c>
      <c r="Z2271" s="73">
        <f t="shared" si="1017"/>
        <v>0</v>
      </c>
      <c r="AA2271" s="73">
        <f t="shared" si="1010"/>
        <v>0</v>
      </c>
      <c r="AB2271" s="73">
        <f t="shared" si="1018"/>
        <v>0</v>
      </c>
      <c r="AC2271" s="73">
        <f t="shared" si="1011"/>
        <v>0</v>
      </c>
      <c r="AD2271" s="73">
        <f t="shared" si="1012"/>
        <v>0</v>
      </c>
      <c r="AE2271" s="73">
        <v>0</v>
      </c>
    </row>
    <row r="2272" spans="1:31" ht="15" customHeight="1">
      <c r="A2272" s="94"/>
      <c r="B2272" s="6" t="str">
        <f>IFERROR(VLOOKUP(A2272,'Distributor List'!$A$2:$D$77,2,0),"-")</f>
        <v>-</v>
      </c>
      <c r="C2272" s="6" t="str">
        <f>IFERROR(VLOOKUP(A2272,'Distributor List'!$A$2:$D$77,3,0),"-")</f>
        <v>-</v>
      </c>
      <c r="D2272" s="6" t="str">
        <f>IFERROR(VLOOKUP(A2272,'Distributor List'!$A$2:$F$77,6,0),"-")</f>
        <v>-</v>
      </c>
      <c r="E2272" s="6" t="str">
        <f>IFERROR(VLOOKUP(A2272,'Distributor List'!$A$2:$D$77,4,0),"-")</f>
        <v>-</v>
      </c>
      <c r="F2272" s="6" t="str">
        <f>IFERROR(VLOOKUP(H2272,'Price List'!$A$2:$H$109,8,0),"-")</f>
        <v>-</v>
      </c>
      <c r="G2272" s="6" t="str">
        <f>IFERROR(VLOOKUP(A2272,'Distributor List'!$A$2:$E$77,5,0),"-")</f>
        <v>-</v>
      </c>
      <c r="H2272" s="10"/>
      <c r="I2272" s="95"/>
      <c r="J2272" s="92"/>
      <c r="K2272" s="92"/>
      <c r="L2272" s="73">
        <f t="shared" si="1007"/>
        <v>0</v>
      </c>
      <c r="M2272" s="73">
        <f t="shared" si="1004"/>
        <v>0</v>
      </c>
      <c r="N2272" s="73"/>
      <c r="O2272" s="73"/>
      <c r="P2272" s="73"/>
      <c r="Q2272" s="73"/>
      <c r="R2272" s="73">
        <f t="shared" si="1006"/>
        <v>0</v>
      </c>
      <c r="S2272" s="76" t="str">
        <f t="shared" si="1013"/>
        <v>-</v>
      </c>
      <c r="T2272" s="96">
        <v>0</v>
      </c>
      <c r="U2272" s="97"/>
      <c r="V2272" s="73">
        <f t="shared" si="1005"/>
        <v>0</v>
      </c>
      <c r="W2272" s="73">
        <f t="shared" si="1014"/>
        <v>0</v>
      </c>
      <c r="X2272" s="76" t="str">
        <f t="shared" si="1015"/>
        <v>-</v>
      </c>
      <c r="Y2272" s="73">
        <f t="shared" si="1016"/>
        <v>0</v>
      </c>
      <c r="Z2272" s="73">
        <f t="shared" si="1017"/>
        <v>0</v>
      </c>
      <c r="AA2272" s="73">
        <f t="shared" si="1010"/>
        <v>0</v>
      </c>
      <c r="AB2272" s="73">
        <f t="shared" si="1018"/>
        <v>0</v>
      </c>
      <c r="AC2272" s="73">
        <f t="shared" si="1011"/>
        <v>0</v>
      </c>
      <c r="AD2272" s="73">
        <f t="shared" si="1012"/>
        <v>0</v>
      </c>
      <c r="AE2272" s="73">
        <v>0</v>
      </c>
    </row>
    <row r="2273" spans="1:31" ht="15" customHeight="1">
      <c r="A2273" s="94"/>
      <c r="B2273" s="6" t="str">
        <f>IFERROR(VLOOKUP(A2273,'Distributor List'!$A$2:$D$77,2,0),"-")</f>
        <v>-</v>
      </c>
      <c r="C2273" s="6" t="str">
        <f>IFERROR(VLOOKUP(A2273,'Distributor List'!$A$2:$D$77,3,0),"-")</f>
        <v>-</v>
      </c>
      <c r="D2273" s="6" t="str">
        <f>IFERROR(VLOOKUP(A2273,'Distributor List'!$A$2:$F$77,6,0),"-")</f>
        <v>-</v>
      </c>
      <c r="E2273" s="6" t="str">
        <f>IFERROR(VLOOKUP(A2273,'Distributor List'!$A$2:$D$77,4,0),"-")</f>
        <v>-</v>
      </c>
      <c r="F2273" s="6" t="str">
        <f>IFERROR(VLOOKUP(H2273,'Price List'!$A$2:$H$109,8,0),"-")</f>
        <v>-</v>
      </c>
      <c r="G2273" s="6" t="str">
        <f>IFERROR(VLOOKUP(A2273,'Distributor List'!$A$2:$E$77,5,0),"-")</f>
        <v>-</v>
      </c>
      <c r="H2273" s="10"/>
      <c r="I2273" s="95"/>
      <c r="J2273" s="92"/>
      <c r="K2273" s="92"/>
      <c r="L2273" s="73">
        <f t="shared" si="1007"/>
        <v>0</v>
      </c>
      <c r="M2273" s="73">
        <f t="shared" si="1004"/>
        <v>0</v>
      </c>
      <c r="N2273" s="73"/>
      <c r="O2273" s="73"/>
      <c r="P2273" s="73"/>
      <c r="Q2273" s="73"/>
      <c r="R2273" s="73">
        <f t="shared" si="1006"/>
        <v>0</v>
      </c>
      <c r="S2273" s="76" t="str">
        <f t="shared" si="1013"/>
        <v>-</v>
      </c>
      <c r="T2273" s="96">
        <v>0</v>
      </c>
      <c r="U2273" s="97"/>
      <c r="V2273" s="73">
        <f t="shared" si="1005"/>
        <v>0</v>
      </c>
      <c r="W2273" s="73">
        <f t="shared" si="1014"/>
        <v>0</v>
      </c>
      <c r="X2273" s="76" t="str">
        <f t="shared" si="1015"/>
        <v>-</v>
      </c>
      <c r="Y2273" s="73">
        <f t="shared" si="1016"/>
        <v>0</v>
      </c>
      <c r="Z2273" s="73">
        <f t="shared" si="1017"/>
        <v>0</v>
      </c>
      <c r="AA2273" s="73">
        <f t="shared" si="1010"/>
        <v>0</v>
      </c>
      <c r="AB2273" s="73">
        <f t="shared" si="1018"/>
        <v>0</v>
      </c>
      <c r="AC2273" s="73">
        <f t="shared" si="1011"/>
        <v>0</v>
      </c>
      <c r="AD2273" s="73">
        <f t="shared" si="1012"/>
        <v>0</v>
      </c>
      <c r="AE2273" s="73">
        <v>0</v>
      </c>
    </row>
    <row r="2274" spans="1:31" ht="15" customHeight="1">
      <c r="A2274" s="94"/>
      <c r="B2274" s="6" t="str">
        <f>IFERROR(VLOOKUP(A2274,'Distributor List'!$A$2:$D$77,2,0),"-")</f>
        <v>-</v>
      </c>
      <c r="C2274" s="6" t="str">
        <f>IFERROR(VLOOKUP(A2274,'Distributor List'!$A$2:$D$77,3,0),"-")</f>
        <v>-</v>
      </c>
      <c r="D2274" s="6" t="str">
        <f>IFERROR(VLOOKUP(A2274,'Distributor List'!$A$2:$F$77,6,0),"-")</f>
        <v>-</v>
      </c>
      <c r="E2274" s="6" t="str">
        <f>IFERROR(VLOOKUP(A2274,'Distributor List'!$A$2:$D$77,4,0),"-")</f>
        <v>-</v>
      </c>
      <c r="F2274" s="6" t="str">
        <f>IFERROR(VLOOKUP(H2274,'Price List'!$A$2:$H$109,8,0),"-")</f>
        <v>-</v>
      </c>
      <c r="G2274" s="6" t="str">
        <f>IFERROR(VLOOKUP(A2274,'Distributor List'!$A$2:$E$77,5,0),"-")</f>
        <v>-</v>
      </c>
      <c r="H2274" s="10"/>
      <c r="I2274" s="95"/>
      <c r="J2274" s="92"/>
      <c r="K2274" s="92"/>
      <c r="L2274" s="73">
        <f t="shared" si="1007"/>
        <v>0</v>
      </c>
      <c r="M2274" s="73">
        <f t="shared" si="1004"/>
        <v>0</v>
      </c>
      <c r="N2274" s="73"/>
      <c r="O2274" s="73"/>
      <c r="P2274" s="73"/>
      <c r="Q2274" s="73"/>
      <c r="R2274" s="73">
        <f t="shared" si="1006"/>
        <v>0</v>
      </c>
      <c r="S2274" s="76" t="str">
        <f t="shared" si="1013"/>
        <v>-</v>
      </c>
      <c r="T2274" s="96">
        <v>0</v>
      </c>
      <c r="U2274" s="97"/>
      <c r="V2274" s="73">
        <f t="shared" si="1005"/>
        <v>0</v>
      </c>
      <c r="W2274" s="73">
        <f t="shared" si="1014"/>
        <v>0</v>
      </c>
      <c r="X2274" s="76" t="str">
        <f t="shared" si="1015"/>
        <v>-</v>
      </c>
      <c r="Y2274" s="73">
        <f t="shared" si="1016"/>
        <v>0</v>
      </c>
      <c r="Z2274" s="73">
        <f t="shared" si="1017"/>
        <v>0</v>
      </c>
      <c r="AA2274" s="73">
        <f t="shared" si="1010"/>
        <v>0</v>
      </c>
      <c r="AB2274" s="73">
        <f t="shared" si="1018"/>
        <v>0</v>
      </c>
      <c r="AC2274" s="73">
        <f t="shared" si="1011"/>
        <v>0</v>
      </c>
      <c r="AD2274" s="73">
        <f t="shared" si="1012"/>
        <v>0</v>
      </c>
      <c r="AE2274" s="73">
        <v>0</v>
      </c>
    </row>
    <row r="2275" spans="1:31" ht="15" customHeight="1">
      <c r="A2275" s="94"/>
      <c r="B2275" s="6" t="str">
        <f>IFERROR(VLOOKUP(A2275,'Distributor List'!$A$2:$D$77,2,0),"-")</f>
        <v>-</v>
      </c>
      <c r="C2275" s="6" t="str">
        <f>IFERROR(VLOOKUP(A2275,'Distributor List'!$A$2:$D$77,3,0),"-")</f>
        <v>-</v>
      </c>
      <c r="D2275" s="6" t="str">
        <f>IFERROR(VLOOKUP(A2275,'Distributor List'!$A$2:$F$77,6,0),"-")</f>
        <v>-</v>
      </c>
      <c r="E2275" s="6" t="str">
        <f>IFERROR(VLOOKUP(A2275,'Distributor List'!$A$2:$D$77,4,0),"-")</f>
        <v>-</v>
      </c>
      <c r="F2275" s="6" t="str">
        <f>IFERROR(VLOOKUP(H2275,'Price List'!$A$2:$H$109,8,0),"-")</f>
        <v>-</v>
      </c>
      <c r="G2275" s="6" t="str">
        <f>IFERROR(VLOOKUP(A2275,'Distributor List'!$A$2:$E$77,5,0),"-")</f>
        <v>-</v>
      </c>
      <c r="H2275" s="10"/>
      <c r="I2275" s="95"/>
      <c r="J2275" s="92"/>
      <c r="K2275" s="92"/>
      <c r="L2275" s="73">
        <f t="shared" si="1007"/>
        <v>0</v>
      </c>
      <c r="M2275" s="73">
        <f t="shared" si="1004"/>
        <v>0</v>
      </c>
      <c r="N2275" s="73"/>
      <c r="O2275" s="73"/>
      <c r="P2275" s="73"/>
      <c r="Q2275" s="73"/>
      <c r="R2275" s="73">
        <f t="shared" si="1006"/>
        <v>0</v>
      </c>
      <c r="S2275" s="76" t="str">
        <f t="shared" si="1013"/>
        <v>-</v>
      </c>
      <c r="T2275" s="96">
        <v>0</v>
      </c>
      <c r="U2275" s="97"/>
      <c r="V2275" s="73">
        <f t="shared" si="1005"/>
        <v>0</v>
      </c>
      <c r="W2275" s="73">
        <f t="shared" si="1014"/>
        <v>0</v>
      </c>
      <c r="X2275" s="76" t="str">
        <f t="shared" si="1015"/>
        <v>-</v>
      </c>
      <c r="Y2275" s="73">
        <f t="shared" si="1016"/>
        <v>0</v>
      </c>
      <c r="Z2275" s="73">
        <f t="shared" si="1017"/>
        <v>0</v>
      </c>
      <c r="AA2275" s="73">
        <f t="shared" si="1010"/>
        <v>0</v>
      </c>
      <c r="AB2275" s="73">
        <f t="shared" si="1018"/>
        <v>0</v>
      </c>
      <c r="AC2275" s="73">
        <f t="shared" si="1011"/>
        <v>0</v>
      </c>
      <c r="AD2275" s="73">
        <f t="shared" si="1012"/>
        <v>0</v>
      </c>
      <c r="AE2275" s="73">
        <v>0</v>
      </c>
    </row>
    <row r="2276" spans="1:31" ht="15" customHeight="1">
      <c r="A2276" s="94"/>
      <c r="B2276" s="6" t="str">
        <f>IFERROR(VLOOKUP(A2276,'Distributor List'!$A$2:$D$77,2,0),"-")</f>
        <v>-</v>
      </c>
      <c r="C2276" s="6" t="str">
        <f>IFERROR(VLOOKUP(A2276,'Distributor List'!$A$2:$D$77,3,0),"-")</f>
        <v>-</v>
      </c>
      <c r="D2276" s="6" t="str">
        <f>IFERROR(VLOOKUP(A2276,'Distributor List'!$A$2:$F$77,6,0),"-")</f>
        <v>-</v>
      </c>
      <c r="E2276" s="6" t="str">
        <f>IFERROR(VLOOKUP(A2276,'Distributor List'!$A$2:$D$77,4,0),"-")</f>
        <v>-</v>
      </c>
      <c r="F2276" s="6" t="str">
        <f>IFERROR(VLOOKUP(H2276,'Price List'!$A$2:$H$109,8,0),"-")</f>
        <v>-</v>
      </c>
      <c r="G2276" s="6" t="str">
        <f>IFERROR(VLOOKUP(A2276,'Distributor List'!$A$2:$E$77,5,0),"-")</f>
        <v>-</v>
      </c>
      <c r="H2276" s="10"/>
      <c r="I2276" s="95"/>
      <c r="J2276" s="92"/>
      <c r="K2276" s="92"/>
      <c r="L2276" s="73">
        <f t="shared" si="1007"/>
        <v>0</v>
      </c>
      <c r="M2276" s="73">
        <f t="shared" si="1004"/>
        <v>0</v>
      </c>
      <c r="N2276" s="73"/>
      <c r="O2276" s="73"/>
      <c r="P2276" s="73"/>
      <c r="Q2276" s="73"/>
      <c r="R2276" s="73">
        <f t="shared" si="1006"/>
        <v>0</v>
      </c>
      <c r="S2276" s="76" t="str">
        <f t="shared" si="1013"/>
        <v>-</v>
      </c>
      <c r="T2276" s="96">
        <v>0</v>
      </c>
      <c r="U2276" s="97"/>
      <c r="V2276" s="73">
        <f t="shared" si="1005"/>
        <v>0</v>
      </c>
      <c r="W2276" s="73">
        <f t="shared" si="1014"/>
        <v>0</v>
      </c>
      <c r="X2276" s="76" t="str">
        <f t="shared" si="1015"/>
        <v>-</v>
      </c>
      <c r="Y2276" s="73">
        <f t="shared" si="1016"/>
        <v>0</v>
      </c>
      <c r="Z2276" s="73">
        <f t="shared" si="1017"/>
        <v>0</v>
      </c>
      <c r="AA2276" s="73">
        <f t="shared" si="1010"/>
        <v>0</v>
      </c>
      <c r="AB2276" s="73">
        <f t="shared" si="1018"/>
        <v>0</v>
      </c>
      <c r="AC2276" s="73">
        <f t="shared" si="1011"/>
        <v>0</v>
      </c>
      <c r="AD2276" s="73">
        <f t="shared" si="1012"/>
        <v>0</v>
      </c>
      <c r="AE2276" s="73">
        <v>0</v>
      </c>
    </row>
    <row r="2277" spans="1:31" ht="15" customHeight="1">
      <c r="A2277" s="94"/>
      <c r="B2277" s="6" t="str">
        <f>IFERROR(VLOOKUP(A2277,'Distributor List'!$A$2:$D$77,2,0),"-")</f>
        <v>-</v>
      </c>
      <c r="C2277" s="6" t="str">
        <f>IFERROR(VLOOKUP(A2277,'Distributor List'!$A$2:$D$77,3,0),"-")</f>
        <v>-</v>
      </c>
      <c r="D2277" s="6" t="str">
        <f>IFERROR(VLOOKUP(A2277,'Distributor List'!$A$2:$F$77,6,0),"-")</f>
        <v>-</v>
      </c>
      <c r="E2277" s="6" t="str">
        <f>IFERROR(VLOOKUP(A2277,'Distributor List'!$A$2:$D$77,4,0),"-")</f>
        <v>-</v>
      </c>
      <c r="F2277" s="6" t="str">
        <f>IFERROR(VLOOKUP(H2277,'Price List'!$A$2:$H$109,8,0),"-")</f>
        <v>-</v>
      </c>
      <c r="G2277" s="6" t="str">
        <f>IFERROR(VLOOKUP(A2277,'Distributor List'!$A$2:$E$77,5,0),"-")</f>
        <v>-</v>
      </c>
      <c r="H2277" s="10"/>
      <c r="I2277" s="95"/>
      <c r="J2277" s="92"/>
      <c r="K2277" s="92"/>
      <c r="L2277" s="73">
        <f t="shared" si="1007"/>
        <v>0</v>
      </c>
      <c r="M2277" s="73">
        <f t="shared" si="1004"/>
        <v>0</v>
      </c>
      <c r="N2277" s="73"/>
      <c r="O2277" s="73"/>
      <c r="P2277" s="73"/>
      <c r="Q2277" s="73"/>
      <c r="R2277" s="73">
        <f t="shared" si="1006"/>
        <v>0</v>
      </c>
      <c r="S2277" s="76" t="str">
        <f t="shared" si="1013"/>
        <v>-</v>
      </c>
      <c r="T2277" s="96">
        <v>0</v>
      </c>
      <c r="U2277" s="97"/>
      <c r="V2277" s="73">
        <f t="shared" si="1005"/>
        <v>0</v>
      </c>
      <c r="W2277" s="73">
        <f t="shared" si="1014"/>
        <v>0</v>
      </c>
      <c r="X2277" s="76" t="str">
        <f t="shared" si="1015"/>
        <v>-</v>
      </c>
      <c r="Y2277" s="73">
        <f t="shared" si="1016"/>
        <v>0</v>
      </c>
      <c r="Z2277" s="73">
        <f t="shared" si="1017"/>
        <v>0</v>
      </c>
      <c r="AA2277" s="73">
        <f t="shared" si="1010"/>
        <v>0</v>
      </c>
      <c r="AB2277" s="73">
        <f t="shared" si="1018"/>
        <v>0</v>
      </c>
      <c r="AC2277" s="73">
        <f t="shared" si="1011"/>
        <v>0</v>
      </c>
      <c r="AD2277" s="73">
        <f t="shared" si="1012"/>
        <v>0</v>
      </c>
      <c r="AE2277" s="73">
        <v>0</v>
      </c>
    </row>
    <row r="2278" spans="1:31" ht="15" customHeight="1">
      <c r="A2278" s="94"/>
      <c r="B2278" s="6" t="str">
        <f>IFERROR(VLOOKUP(A2278,'Distributor List'!$A$2:$D$77,2,0),"-")</f>
        <v>-</v>
      </c>
      <c r="C2278" s="6" t="str">
        <f>IFERROR(VLOOKUP(A2278,'Distributor List'!$A$2:$D$77,3,0),"-")</f>
        <v>-</v>
      </c>
      <c r="D2278" s="6" t="str">
        <f>IFERROR(VLOOKUP(A2278,'Distributor List'!$A$2:$F$77,6,0),"-")</f>
        <v>-</v>
      </c>
      <c r="E2278" s="6" t="str">
        <f>IFERROR(VLOOKUP(A2278,'Distributor List'!$A$2:$D$77,4,0),"-")</f>
        <v>-</v>
      </c>
      <c r="F2278" s="6" t="str">
        <f>IFERROR(VLOOKUP(H2278,'Price List'!$A$2:$H$109,8,0),"-")</f>
        <v>-</v>
      </c>
      <c r="G2278" s="6" t="str">
        <f>IFERROR(VLOOKUP(A2278,'Distributor List'!$A$2:$E$77,5,0),"-")</f>
        <v>-</v>
      </c>
      <c r="H2278" s="10"/>
      <c r="I2278" s="95"/>
      <c r="J2278" s="92"/>
      <c r="K2278" s="92"/>
      <c r="L2278" s="73">
        <f t="shared" si="1007"/>
        <v>0</v>
      </c>
      <c r="M2278" s="73">
        <f t="shared" si="1004"/>
        <v>0</v>
      </c>
      <c r="N2278" s="73"/>
      <c r="O2278" s="73"/>
      <c r="P2278" s="73"/>
      <c r="Q2278" s="73"/>
      <c r="R2278" s="73">
        <f t="shared" si="1006"/>
        <v>0</v>
      </c>
      <c r="S2278" s="76" t="str">
        <f t="shared" si="1013"/>
        <v>-</v>
      </c>
      <c r="T2278" s="96">
        <v>0</v>
      </c>
      <c r="U2278" s="97"/>
      <c r="V2278" s="73">
        <f t="shared" si="1005"/>
        <v>0</v>
      </c>
      <c r="W2278" s="73">
        <f t="shared" si="1014"/>
        <v>0</v>
      </c>
      <c r="X2278" s="76" t="str">
        <f t="shared" si="1015"/>
        <v>-</v>
      </c>
      <c r="Y2278" s="73">
        <f t="shared" si="1016"/>
        <v>0</v>
      </c>
      <c r="Z2278" s="73">
        <f t="shared" si="1017"/>
        <v>0</v>
      </c>
      <c r="AA2278" s="73">
        <f t="shared" si="1010"/>
        <v>0</v>
      </c>
      <c r="AB2278" s="73">
        <f t="shared" si="1018"/>
        <v>0</v>
      </c>
      <c r="AC2278" s="73">
        <f t="shared" si="1011"/>
        <v>0</v>
      </c>
      <c r="AD2278" s="73">
        <f t="shared" si="1012"/>
        <v>0</v>
      </c>
      <c r="AE2278" s="73">
        <v>0</v>
      </c>
    </row>
    <row r="2279" spans="1:31" ht="15" customHeight="1">
      <c r="A2279" s="94"/>
      <c r="B2279" s="6" t="str">
        <f>IFERROR(VLOOKUP(A2279,'Distributor List'!$A$2:$D$77,2,0),"-")</f>
        <v>-</v>
      </c>
      <c r="C2279" s="6" t="str">
        <f>IFERROR(VLOOKUP(A2279,'Distributor List'!$A$2:$D$77,3,0),"-")</f>
        <v>-</v>
      </c>
      <c r="D2279" s="6" t="str">
        <f>IFERROR(VLOOKUP(A2279,'Distributor List'!$A$2:$F$77,6,0),"-")</f>
        <v>-</v>
      </c>
      <c r="E2279" s="6" t="str">
        <f>IFERROR(VLOOKUP(A2279,'Distributor List'!$A$2:$D$77,4,0),"-")</f>
        <v>-</v>
      </c>
      <c r="F2279" s="6" t="str">
        <f>IFERROR(VLOOKUP(H2279,'Price List'!$A$2:$H$109,8,0),"-")</f>
        <v>-</v>
      </c>
      <c r="G2279" s="6" t="str">
        <f>IFERROR(VLOOKUP(A2279,'Distributor List'!$A$2:$E$77,5,0),"-")</f>
        <v>-</v>
      </c>
      <c r="H2279" s="10"/>
      <c r="I2279" s="95"/>
      <c r="J2279" s="92"/>
      <c r="K2279" s="92"/>
      <c r="L2279" s="73">
        <f t="shared" si="1007"/>
        <v>0</v>
      </c>
      <c r="M2279" s="73">
        <f t="shared" si="1004"/>
        <v>0</v>
      </c>
      <c r="N2279" s="73"/>
      <c r="O2279" s="73"/>
      <c r="P2279" s="73"/>
      <c r="Q2279" s="73"/>
      <c r="R2279" s="73">
        <f t="shared" si="1006"/>
        <v>0</v>
      </c>
      <c r="S2279" s="76" t="str">
        <f t="shared" si="1013"/>
        <v>-</v>
      </c>
      <c r="T2279" s="96">
        <v>0</v>
      </c>
      <c r="U2279" s="97"/>
      <c r="V2279" s="73">
        <f t="shared" si="1005"/>
        <v>0</v>
      </c>
      <c r="W2279" s="73">
        <f t="shared" si="1014"/>
        <v>0</v>
      </c>
      <c r="X2279" s="76" t="str">
        <f t="shared" si="1015"/>
        <v>-</v>
      </c>
      <c r="Y2279" s="73">
        <f t="shared" si="1016"/>
        <v>0</v>
      </c>
      <c r="Z2279" s="73">
        <f t="shared" si="1017"/>
        <v>0</v>
      </c>
      <c r="AA2279" s="73">
        <f t="shared" si="1010"/>
        <v>0</v>
      </c>
      <c r="AB2279" s="73">
        <f t="shared" si="1018"/>
        <v>0</v>
      </c>
      <c r="AC2279" s="73">
        <f t="shared" si="1011"/>
        <v>0</v>
      </c>
      <c r="AD2279" s="73">
        <f t="shared" si="1012"/>
        <v>0</v>
      </c>
      <c r="AE2279" s="73">
        <v>0</v>
      </c>
    </row>
    <row r="2280" spans="1:31" ht="15" customHeight="1">
      <c r="A2280" s="94"/>
      <c r="B2280" s="6" t="str">
        <f>IFERROR(VLOOKUP(A2280,'Distributor List'!$A$2:$D$77,2,0),"-")</f>
        <v>-</v>
      </c>
      <c r="C2280" s="6" t="str">
        <f>IFERROR(VLOOKUP(A2280,'Distributor List'!$A$2:$D$77,3,0),"-")</f>
        <v>-</v>
      </c>
      <c r="D2280" s="6" t="str">
        <f>IFERROR(VLOOKUP(A2280,'Distributor List'!$A$2:$F$77,6,0),"-")</f>
        <v>-</v>
      </c>
      <c r="E2280" s="6" t="str">
        <f>IFERROR(VLOOKUP(A2280,'Distributor List'!$A$2:$D$77,4,0),"-")</f>
        <v>-</v>
      </c>
      <c r="F2280" s="6" t="str">
        <f>IFERROR(VLOOKUP(H2280,'Price List'!$A$2:$H$109,8,0),"-")</f>
        <v>-</v>
      </c>
      <c r="G2280" s="6" t="str">
        <f>IFERROR(VLOOKUP(A2280,'Distributor List'!$A$2:$E$77,5,0),"-")</f>
        <v>-</v>
      </c>
      <c r="H2280" s="10"/>
      <c r="I2280" s="95"/>
      <c r="J2280" s="92"/>
      <c r="K2280" s="92"/>
      <c r="L2280" s="73">
        <f t="shared" si="1007"/>
        <v>0</v>
      </c>
      <c r="M2280" s="73">
        <f t="shared" si="1004"/>
        <v>0</v>
      </c>
      <c r="N2280" s="73"/>
      <c r="O2280" s="73"/>
      <c r="P2280" s="73"/>
      <c r="Q2280" s="73"/>
      <c r="R2280" s="73">
        <f t="shared" si="1006"/>
        <v>0</v>
      </c>
      <c r="S2280" s="76" t="str">
        <f t="shared" si="1013"/>
        <v>-</v>
      </c>
      <c r="T2280" s="96">
        <v>0</v>
      </c>
      <c r="U2280" s="97"/>
      <c r="V2280" s="73">
        <f t="shared" si="1005"/>
        <v>0</v>
      </c>
      <c r="W2280" s="73">
        <f t="shared" si="1014"/>
        <v>0</v>
      </c>
      <c r="X2280" s="76" t="str">
        <f t="shared" si="1015"/>
        <v>-</v>
      </c>
      <c r="Y2280" s="73">
        <f t="shared" si="1016"/>
        <v>0</v>
      </c>
      <c r="Z2280" s="73">
        <f t="shared" si="1017"/>
        <v>0</v>
      </c>
      <c r="AA2280" s="73">
        <f t="shared" si="1010"/>
        <v>0</v>
      </c>
      <c r="AB2280" s="73">
        <f t="shared" si="1018"/>
        <v>0</v>
      </c>
      <c r="AC2280" s="73">
        <f t="shared" si="1011"/>
        <v>0</v>
      </c>
      <c r="AD2280" s="73">
        <f t="shared" si="1012"/>
        <v>0</v>
      </c>
      <c r="AE2280" s="73">
        <v>0</v>
      </c>
    </row>
    <row r="2281" spans="1:31" ht="15" customHeight="1">
      <c r="A2281" s="94"/>
      <c r="B2281" s="6" t="str">
        <f>IFERROR(VLOOKUP(A2281,'Distributor List'!$A$2:$D$77,2,0),"-")</f>
        <v>-</v>
      </c>
      <c r="C2281" s="6" t="str">
        <f>IFERROR(VLOOKUP(A2281,'Distributor List'!$A$2:$D$77,3,0),"-")</f>
        <v>-</v>
      </c>
      <c r="D2281" s="6" t="str">
        <f>IFERROR(VLOOKUP(A2281,'Distributor List'!$A$2:$F$77,6,0),"-")</f>
        <v>-</v>
      </c>
      <c r="E2281" s="6" t="str">
        <f>IFERROR(VLOOKUP(A2281,'Distributor List'!$A$2:$D$77,4,0),"-")</f>
        <v>-</v>
      </c>
      <c r="F2281" s="6" t="str">
        <f>IFERROR(VLOOKUP(H2281,'Price List'!$A$2:$H$109,8,0),"-")</f>
        <v>-</v>
      </c>
      <c r="G2281" s="6" t="str">
        <f>IFERROR(VLOOKUP(A2281,'Distributor List'!$A$2:$E$77,5,0),"-")</f>
        <v>-</v>
      </c>
      <c r="H2281" s="10"/>
      <c r="I2281" s="95"/>
      <c r="J2281" s="92"/>
      <c r="K2281" s="92"/>
      <c r="L2281" s="73">
        <f t="shared" si="1007"/>
        <v>0</v>
      </c>
      <c r="M2281" s="73">
        <f t="shared" si="1004"/>
        <v>0</v>
      </c>
      <c r="N2281" s="73"/>
      <c r="O2281" s="73"/>
      <c r="P2281" s="73"/>
      <c r="Q2281" s="73"/>
      <c r="R2281" s="73">
        <f t="shared" si="1006"/>
        <v>0</v>
      </c>
      <c r="S2281" s="76" t="str">
        <f t="shared" si="1013"/>
        <v>-</v>
      </c>
      <c r="T2281" s="96">
        <v>0</v>
      </c>
      <c r="U2281" s="97"/>
      <c r="V2281" s="73">
        <f t="shared" si="1005"/>
        <v>0</v>
      </c>
      <c r="W2281" s="73">
        <f t="shared" si="1014"/>
        <v>0</v>
      </c>
      <c r="X2281" s="76" t="str">
        <f t="shared" si="1015"/>
        <v>-</v>
      </c>
      <c r="Y2281" s="73">
        <f t="shared" si="1016"/>
        <v>0</v>
      </c>
      <c r="Z2281" s="73">
        <f t="shared" si="1017"/>
        <v>0</v>
      </c>
      <c r="AA2281" s="73">
        <f t="shared" si="1010"/>
        <v>0</v>
      </c>
      <c r="AB2281" s="73">
        <f t="shared" si="1018"/>
        <v>0</v>
      </c>
      <c r="AC2281" s="73">
        <f t="shared" si="1011"/>
        <v>0</v>
      </c>
      <c r="AD2281" s="73">
        <f t="shared" si="1012"/>
        <v>0</v>
      </c>
      <c r="AE2281" s="73">
        <v>0</v>
      </c>
    </row>
    <row r="2282" spans="1:31" ht="15" customHeight="1">
      <c r="A2282" s="94"/>
      <c r="B2282" s="6" t="str">
        <f>IFERROR(VLOOKUP(A2282,'Distributor List'!$A$2:$D$77,2,0),"-")</f>
        <v>-</v>
      </c>
      <c r="C2282" s="6" t="str">
        <f>IFERROR(VLOOKUP(A2282,'Distributor List'!$A$2:$D$77,3,0),"-")</f>
        <v>-</v>
      </c>
      <c r="D2282" s="6" t="str">
        <f>IFERROR(VLOOKUP(A2282,'Distributor List'!$A$2:$F$77,6,0),"-")</f>
        <v>-</v>
      </c>
      <c r="E2282" s="6" t="str">
        <f>IFERROR(VLOOKUP(A2282,'Distributor List'!$A$2:$D$77,4,0),"-")</f>
        <v>-</v>
      </c>
      <c r="F2282" s="6" t="str">
        <f>IFERROR(VLOOKUP(H2282,'Price List'!$A$2:$H$109,8,0),"-")</f>
        <v>-</v>
      </c>
      <c r="G2282" s="6" t="str">
        <f>IFERROR(VLOOKUP(A2282,'Distributor List'!$A$2:$E$77,5,0),"-")</f>
        <v>-</v>
      </c>
      <c r="H2282" s="10"/>
      <c r="I2282" s="95"/>
      <c r="J2282" s="92"/>
      <c r="K2282" s="92"/>
      <c r="L2282" s="73">
        <f t="shared" si="1007"/>
        <v>0</v>
      </c>
      <c r="M2282" s="73">
        <f t="shared" ref="M2282:M2345" si="1019">K2282*I2282</f>
        <v>0</v>
      </c>
      <c r="N2282" s="73"/>
      <c r="O2282" s="73"/>
      <c r="P2282" s="73"/>
      <c r="Q2282" s="73"/>
      <c r="R2282" s="73">
        <f t="shared" si="1006"/>
        <v>0</v>
      </c>
      <c r="S2282" s="76" t="str">
        <f t="shared" si="1013"/>
        <v>-</v>
      </c>
      <c r="T2282" s="96">
        <v>0</v>
      </c>
      <c r="U2282" s="97"/>
      <c r="V2282" s="73">
        <f t="shared" si="1005"/>
        <v>0</v>
      </c>
      <c r="W2282" s="73">
        <f t="shared" si="1014"/>
        <v>0</v>
      </c>
      <c r="X2282" s="76" t="str">
        <f t="shared" si="1015"/>
        <v>-</v>
      </c>
      <c r="Y2282" s="73">
        <f t="shared" si="1016"/>
        <v>0</v>
      </c>
      <c r="Z2282" s="73">
        <f t="shared" si="1017"/>
        <v>0</v>
      </c>
      <c r="AA2282" s="73">
        <f t="shared" si="1010"/>
        <v>0</v>
      </c>
      <c r="AB2282" s="73">
        <f t="shared" si="1018"/>
        <v>0</v>
      </c>
      <c r="AC2282" s="73">
        <f t="shared" si="1011"/>
        <v>0</v>
      </c>
      <c r="AD2282" s="73">
        <f t="shared" si="1012"/>
        <v>0</v>
      </c>
      <c r="AE2282" s="73">
        <v>0</v>
      </c>
    </row>
    <row r="2283" spans="1:31" ht="15" customHeight="1">
      <c r="A2283" s="94"/>
      <c r="B2283" s="6" t="str">
        <f>IFERROR(VLOOKUP(A2283,'Distributor List'!$A$2:$D$77,2,0),"-")</f>
        <v>-</v>
      </c>
      <c r="C2283" s="6" t="str">
        <f>IFERROR(VLOOKUP(A2283,'Distributor List'!$A$2:$D$77,3,0),"-")</f>
        <v>-</v>
      </c>
      <c r="D2283" s="6" t="str">
        <f>IFERROR(VLOOKUP(A2283,'Distributor List'!$A$2:$F$77,6,0),"-")</f>
        <v>-</v>
      </c>
      <c r="E2283" s="6" t="str">
        <f>IFERROR(VLOOKUP(A2283,'Distributor List'!$A$2:$D$77,4,0),"-")</f>
        <v>-</v>
      </c>
      <c r="F2283" s="6" t="str">
        <f>IFERROR(VLOOKUP(H2283,'Price List'!$A$2:$H$109,8,0),"-")</f>
        <v>-</v>
      </c>
      <c r="G2283" s="6" t="str">
        <f>IFERROR(VLOOKUP(A2283,'Distributor List'!$A$2:$E$77,5,0),"-")</f>
        <v>-</v>
      </c>
      <c r="H2283" s="10"/>
      <c r="I2283" s="95"/>
      <c r="J2283" s="92"/>
      <c r="K2283" s="92"/>
      <c r="L2283" s="73">
        <f t="shared" si="1007"/>
        <v>0</v>
      </c>
      <c r="M2283" s="73">
        <f t="shared" si="1019"/>
        <v>0</v>
      </c>
      <c r="N2283" s="73"/>
      <c r="O2283" s="73"/>
      <c r="P2283" s="73"/>
      <c r="Q2283" s="73"/>
      <c r="R2283" s="73">
        <f t="shared" si="1006"/>
        <v>0</v>
      </c>
      <c r="S2283" s="76" t="str">
        <f t="shared" si="1013"/>
        <v>-</v>
      </c>
      <c r="T2283" s="96">
        <v>0</v>
      </c>
      <c r="U2283" s="97"/>
      <c r="V2283" s="73">
        <f t="shared" si="1005"/>
        <v>0</v>
      </c>
      <c r="W2283" s="73">
        <f t="shared" si="1014"/>
        <v>0</v>
      </c>
      <c r="X2283" s="76" t="str">
        <f t="shared" si="1015"/>
        <v>-</v>
      </c>
      <c r="Y2283" s="73">
        <f t="shared" si="1016"/>
        <v>0</v>
      </c>
      <c r="Z2283" s="73">
        <f t="shared" si="1017"/>
        <v>0</v>
      </c>
      <c r="AA2283" s="73">
        <f t="shared" si="1010"/>
        <v>0</v>
      </c>
      <c r="AB2283" s="73">
        <f t="shared" si="1018"/>
        <v>0</v>
      </c>
      <c r="AC2283" s="73">
        <f t="shared" si="1011"/>
        <v>0</v>
      </c>
      <c r="AD2283" s="73">
        <f t="shared" si="1012"/>
        <v>0</v>
      </c>
      <c r="AE2283" s="73">
        <v>0</v>
      </c>
    </row>
    <row r="2284" spans="1:31" ht="15" customHeight="1">
      <c r="A2284" s="94"/>
      <c r="B2284" s="6" t="str">
        <f>IFERROR(VLOOKUP(A2284,'Distributor List'!$A$2:$D$77,2,0),"-")</f>
        <v>-</v>
      </c>
      <c r="C2284" s="6" t="str">
        <f>IFERROR(VLOOKUP(A2284,'Distributor List'!$A$2:$D$77,3,0),"-")</f>
        <v>-</v>
      </c>
      <c r="D2284" s="6" t="str">
        <f>IFERROR(VLOOKUP(A2284,'Distributor List'!$A$2:$F$77,6,0),"-")</f>
        <v>-</v>
      </c>
      <c r="E2284" s="6" t="str">
        <f>IFERROR(VLOOKUP(A2284,'Distributor List'!$A$2:$D$77,4,0),"-")</f>
        <v>-</v>
      </c>
      <c r="F2284" s="6" t="str">
        <f>IFERROR(VLOOKUP(H2284,'Price List'!$A$2:$H$109,8,0),"-")</f>
        <v>-</v>
      </c>
      <c r="G2284" s="6" t="str">
        <f>IFERROR(VLOOKUP(A2284,'Distributor List'!$A$2:$E$77,5,0),"-")</f>
        <v>-</v>
      </c>
      <c r="H2284" s="10"/>
      <c r="I2284" s="95"/>
      <c r="J2284" s="92"/>
      <c r="K2284" s="92"/>
      <c r="L2284" s="73">
        <f t="shared" si="1007"/>
        <v>0</v>
      </c>
      <c r="M2284" s="73">
        <f t="shared" si="1019"/>
        <v>0</v>
      </c>
      <c r="N2284" s="73"/>
      <c r="O2284" s="73"/>
      <c r="P2284" s="73"/>
      <c r="Q2284" s="73"/>
      <c r="R2284" s="73">
        <f t="shared" si="1006"/>
        <v>0</v>
      </c>
      <c r="S2284" s="76" t="str">
        <f t="shared" si="1013"/>
        <v>-</v>
      </c>
      <c r="T2284" s="96">
        <v>0</v>
      </c>
      <c r="U2284" s="97"/>
      <c r="V2284" s="73">
        <f t="shared" ref="V2284:V2347" si="1020">T2284*I2284</f>
        <v>0</v>
      </c>
      <c r="W2284" s="73">
        <f t="shared" si="1014"/>
        <v>0</v>
      </c>
      <c r="X2284" s="76" t="str">
        <f t="shared" si="1015"/>
        <v>-</v>
      </c>
      <c r="Y2284" s="73">
        <f t="shared" si="1016"/>
        <v>0</v>
      </c>
      <c r="Z2284" s="73">
        <f t="shared" si="1017"/>
        <v>0</v>
      </c>
      <c r="AA2284" s="73">
        <f t="shared" si="1010"/>
        <v>0</v>
      </c>
      <c r="AB2284" s="73">
        <f t="shared" si="1018"/>
        <v>0</v>
      </c>
      <c r="AC2284" s="73">
        <f t="shared" si="1011"/>
        <v>0</v>
      </c>
      <c r="AD2284" s="73">
        <f t="shared" si="1012"/>
        <v>0</v>
      </c>
      <c r="AE2284" s="73">
        <v>0</v>
      </c>
    </row>
    <row r="2285" spans="1:31" ht="15" customHeight="1">
      <c r="A2285" s="94"/>
      <c r="B2285" s="6" t="str">
        <f>IFERROR(VLOOKUP(A2285,'Distributor List'!$A$2:$D$77,2,0),"-")</f>
        <v>-</v>
      </c>
      <c r="C2285" s="6" t="str">
        <f>IFERROR(VLOOKUP(A2285,'Distributor List'!$A$2:$D$77,3,0),"-")</f>
        <v>-</v>
      </c>
      <c r="D2285" s="6" t="str">
        <f>IFERROR(VLOOKUP(A2285,'Distributor List'!$A$2:$F$77,6,0),"-")</f>
        <v>-</v>
      </c>
      <c r="E2285" s="6" t="str">
        <f>IFERROR(VLOOKUP(A2285,'Distributor List'!$A$2:$D$77,4,0),"-")</f>
        <v>-</v>
      </c>
      <c r="F2285" s="6" t="str">
        <f>IFERROR(VLOOKUP(H2285,'Price List'!$A$2:$H$109,8,0),"-")</f>
        <v>-</v>
      </c>
      <c r="G2285" s="6" t="str">
        <f>IFERROR(VLOOKUP(A2285,'Distributor List'!$A$2:$E$77,5,0),"-")</f>
        <v>-</v>
      </c>
      <c r="H2285" s="10"/>
      <c r="I2285" s="95"/>
      <c r="J2285" s="92"/>
      <c r="K2285" s="92"/>
      <c r="L2285" s="73">
        <f t="shared" si="1007"/>
        <v>0</v>
      </c>
      <c r="M2285" s="73">
        <f t="shared" si="1019"/>
        <v>0</v>
      </c>
      <c r="N2285" s="73"/>
      <c r="O2285" s="73"/>
      <c r="P2285" s="73"/>
      <c r="Q2285" s="73"/>
      <c r="R2285" s="73">
        <f t="shared" si="1006"/>
        <v>0</v>
      </c>
      <c r="S2285" s="76" t="str">
        <f t="shared" si="1013"/>
        <v>-</v>
      </c>
      <c r="T2285" s="96">
        <v>0</v>
      </c>
      <c r="U2285" s="97"/>
      <c r="V2285" s="73">
        <f t="shared" si="1020"/>
        <v>0</v>
      </c>
      <c r="W2285" s="73">
        <f t="shared" si="1014"/>
        <v>0</v>
      </c>
      <c r="X2285" s="76" t="str">
        <f t="shared" si="1015"/>
        <v>-</v>
      </c>
      <c r="Y2285" s="73">
        <f t="shared" si="1016"/>
        <v>0</v>
      </c>
      <c r="Z2285" s="73">
        <f t="shared" si="1017"/>
        <v>0</v>
      </c>
      <c r="AA2285" s="73">
        <f t="shared" si="1010"/>
        <v>0</v>
      </c>
      <c r="AB2285" s="73">
        <f t="shared" si="1018"/>
        <v>0</v>
      </c>
      <c r="AC2285" s="73">
        <f t="shared" si="1011"/>
        <v>0</v>
      </c>
      <c r="AD2285" s="73">
        <f t="shared" si="1012"/>
        <v>0</v>
      </c>
      <c r="AE2285" s="73">
        <v>0</v>
      </c>
    </row>
    <row r="2286" spans="1:31" ht="15" customHeight="1">
      <c r="A2286" s="94"/>
      <c r="B2286" s="6" t="str">
        <f>IFERROR(VLOOKUP(A2286,'Distributor List'!$A$2:$D$77,2,0),"-")</f>
        <v>-</v>
      </c>
      <c r="C2286" s="6" t="str">
        <f>IFERROR(VLOOKUP(A2286,'Distributor List'!$A$2:$D$77,3,0),"-")</f>
        <v>-</v>
      </c>
      <c r="D2286" s="6" t="str">
        <f>IFERROR(VLOOKUP(A2286,'Distributor List'!$A$2:$F$77,6,0),"-")</f>
        <v>-</v>
      </c>
      <c r="E2286" s="6" t="str">
        <f>IFERROR(VLOOKUP(A2286,'Distributor List'!$A$2:$D$77,4,0),"-")</f>
        <v>-</v>
      </c>
      <c r="F2286" s="6" t="str">
        <f>IFERROR(VLOOKUP(H2286,'Price List'!$A$2:$H$109,8,0),"-")</f>
        <v>-</v>
      </c>
      <c r="G2286" s="6" t="str">
        <f>IFERROR(VLOOKUP(A2286,'Distributor List'!$A$2:$E$77,5,0),"-")</f>
        <v>-</v>
      </c>
      <c r="H2286" s="10"/>
      <c r="I2286" s="95"/>
      <c r="J2286" s="92"/>
      <c r="K2286" s="92"/>
      <c r="L2286" s="73">
        <f t="shared" si="1007"/>
        <v>0</v>
      </c>
      <c r="M2286" s="73">
        <f t="shared" si="1019"/>
        <v>0</v>
      </c>
      <c r="N2286" s="73"/>
      <c r="O2286" s="73"/>
      <c r="P2286" s="73"/>
      <c r="Q2286" s="73"/>
      <c r="R2286" s="73">
        <f t="shared" si="1006"/>
        <v>0</v>
      </c>
      <c r="S2286" s="76" t="str">
        <f t="shared" si="1013"/>
        <v>-</v>
      </c>
      <c r="T2286" s="96">
        <v>0</v>
      </c>
      <c r="U2286" s="97"/>
      <c r="V2286" s="73">
        <f t="shared" si="1020"/>
        <v>0</v>
      </c>
      <c r="W2286" s="73">
        <f t="shared" si="1014"/>
        <v>0</v>
      </c>
      <c r="X2286" s="76" t="str">
        <f t="shared" si="1015"/>
        <v>-</v>
      </c>
      <c r="Y2286" s="73">
        <f t="shared" si="1016"/>
        <v>0</v>
      </c>
      <c r="Z2286" s="73">
        <f t="shared" si="1017"/>
        <v>0</v>
      </c>
      <c r="AA2286" s="73">
        <f t="shared" si="1010"/>
        <v>0</v>
      </c>
      <c r="AB2286" s="73">
        <f t="shared" si="1018"/>
        <v>0</v>
      </c>
      <c r="AC2286" s="73">
        <f t="shared" si="1011"/>
        <v>0</v>
      </c>
      <c r="AD2286" s="73">
        <f t="shared" si="1012"/>
        <v>0</v>
      </c>
      <c r="AE2286" s="73">
        <v>0</v>
      </c>
    </row>
    <row r="2287" spans="1:31" ht="15" customHeight="1">
      <c r="A2287" s="94"/>
      <c r="B2287" s="6" t="str">
        <f>IFERROR(VLOOKUP(A2287,'Distributor List'!$A$2:$D$77,2,0),"-")</f>
        <v>-</v>
      </c>
      <c r="C2287" s="6" t="str">
        <f>IFERROR(VLOOKUP(A2287,'Distributor List'!$A$2:$D$77,3,0),"-")</f>
        <v>-</v>
      </c>
      <c r="D2287" s="6" t="str">
        <f>IFERROR(VLOOKUP(A2287,'Distributor List'!$A$2:$F$77,6,0),"-")</f>
        <v>-</v>
      </c>
      <c r="E2287" s="6" t="str">
        <f>IFERROR(VLOOKUP(A2287,'Distributor List'!$A$2:$D$77,4,0),"-")</f>
        <v>-</v>
      </c>
      <c r="F2287" s="6" t="str">
        <f>IFERROR(VLOOKUP(H2287,'Price List'!$A$2:$H$109,8,0),"-")</f>
        <v>-</v>
      </c>
      <c r="G2287" s="6" t="str">
        <f>IFERROR(VLOOKUP(A2287,'Distributor List'!$A$2:$E$77,5,0),"-")</f>
        <v>-</v>
      </c>
      <c r="H2287" s="10"/>
      <c r="I2287" s="95"/>
      <c r="J2287" s="92"/>
      <c r="K2287" s="92"/>
      <c r="L2287" s="73">
        <f t="shared" si="1007"/>
        <v>0</v>
      </c>
      <c r="M2287" s="73">
        <f t="shared" si="1019"/>
        <v>0</v>
      </c>
      <c r="N2287" s="73"/>
      <c r="O2287" s="73"/>
      <c r="P2287" s="73"/>
      <c r="Q2287" s="73"/>
      <c r="R2287" s="73">
        <f t="shared" si="1006"/>
        <v>0</v>
      </c>
      <c r="S2287" s="76" t="str">
        <f t="shared" si="1013"/>
        <v>-</v>
      </c>
      <c r="T2287" s="96">
        <v>0</v>
      </c>
      <c r="U2287" s="97"/>
      <c r="V2287" s="73">
        <f t="shared" si="1020"/>
        <v>0</v>
      </c>
      <c r="W2287" s="73">
        <f t="shared" si="1014"/>
        <v>0</v>
      </c>
      <c r="X2287" s="76" t="str">
        <f t="shared" si="1015"/>
        <v>-</v>
      </c>
      <c r="Y2287" s="73">
        <f t="shared" si="1016"/>
        <v>0</v>
      </c>
      <c r="Z2287" s="73">
        <f t="shared" si="1017"/>
        <v>0</v>
      </c>
      <c r="AA2287" s="73">
        <f t="shared" si="1010"/>
        <v>0</v>
      </c>
      <c r="AB2287" s="73">
        <f t="shared" si="1018"/>
        <v>0</v>
      </c>
      <c r="AC2287" s="73">
        <f t="shared" si="1011"/>
        <v>0</v>
      </c>
      <c r="AD2287" s="73">
        <f t="shared" si="1012"/>
        <v>0</v>
      </c>
      <c r="AE2287" s="73">
        <v>0</v>
      </c>
    </row>
    <row r="2288" spans="1:31" ht="15" customHeight="1">
      <c r="A2288" s="94"/>
      <c r="B2288" s="6" t="str">
        <f>IFERROR(VLOOKUP(A2288,'Distributor List'!$A$2:$D$77,2,0),"-")</f>
        <v>-</v>
      </c>
      <c r="C2288" s="6" t="str">
        <f>IFERROR(VLOOKUP(A2288,'Distributor List'!$A$2:$D$77,3,0),"-")</f>
        <v>-</v>
      </c>
      <c r="D2288" s="6" t="str">
        <f>IFERROR(VLOOKUP(A2288,'Distributor List'!$A$2:$F$77,6,0),"-")</f>
        <v>-</v>
      </c>
      <c r="E2288" s="6" t="str">
        <f>IFERROR(VLOOKUP(A2288,'Distributor List'!$A$2:$D$77,4,0),"-")</f>
        <v>-</v>
      </c>
      <c r="F2288" s="6" t="str">
        <f>IFERROR(VLOOKUP(H2288,'Price List'!$A$2:$H$109,8,0),"-")</f>
        <v>-</v>
      </c>
      <c r="G2288" s="6" t="str">
        <f>IFERROR(VLOOKUP(A2288,'Distributor List'!$A$2:$E$77,5,0),"-")</f>
        <v>-</v>
      </c>
      <c r="H2288" s="10"/>
      <c r="I2288" s="95"/>
      <c r="J2288" s="92"/>
      <c r="K2288" s="92"/>
      <c r="L2288" s="73">
        <f t="shared" si="1007"/>
        <v>0</v>
      </c>
      <c r="M2288" s="73">
        <f t="shared" si="1019"/>
        <v>0</v>
      </c>
      <c r="N2288" s="73"/>
      <c r="O2288" s="73"/>
      <c r="P2288" s="73"/>
      <c r="Q2288" s="73"/>
      <c r="R2288" s="73">
        <f t="shared" si="1006"/>
        <v>0</v>
      </c>
      <c r="S2288" s="76" t="str">
        <f t="shared" si="1013"/>
        <v>-</v>
      </c>
      <c r="T2288" s="96">
        <v>0</v>
      </c>
      <c r="U2288" s="97"/>
      <c r="V2288" s="73">
        <f t="shared" si="1020"/>
        <v>0</v>
      </c>
      <c r="W2288" s="73">
        <f t="shared" si="1014"/>
        <v>0</v>
      </c>
      <c r="X2288" s="76" t="str">
        <f t="shared" si="1015"/>
        <v>-</v>
      </c>
      <c r="Y2288" s="73">
        <f t="shared" si="1016"/>
        <v>0</v>
      </c>
      <c r="Z2288" s="73">
        <f t="shared" si="1017"/>
        <v>0</v>
      </c>
      <c r="AA2288" s="73">
        <f t="shared" si="1010"/>
        <v>0</v>
      </c>
      <c r="AB2288" s="73">
        <f t="shared" si="1018"/>
        <v>0</v>
      </c>
      <c r="AC2288" s="73">
        <f t="shared" si="1011"/>
        <v>0</v>
      </c>
      <c r="AD2288" s="73">
        <f t="shared" si="1012"/>
        <v>0</v>
      </c>
      <c r="AE2288" s="73">
        <v>0</v>
      </c>
    </row>
    <row r="2289" spans="1:31" ht="15" customHeight="1">
      <c r="A2289" s="94"/>
      <c r="B2289" s="6" t="str">
        <f>IFERROR(VLOOKUP(A2289,'Distributor List'!$A$2:$D$77,2,0),"-")</f>
        <v>-</v>
      </c>
      <c r="C2289" s="6" t="str">
        <f>IFERROR(VLOOKUP(A2289,'Distributor List'!$A$2:$D$77,3,0),"-")</f>
        <v>-</v>
      </c>
      <c r="D2289" s="6" t="str">
        <f>IFERROR(VLOOKUP(A2289,'Distributor List'!$A$2:$F$77,6,0),"-")</f>
        <v>-</v>
      </c>
      <c r="E2289" s="6" t="str">
        <f>IFERROR(VLOOKUP(A2289,'Distributor List'!$A$2:$D$77,4,0),"-")</f>
        <v>-</v>
      </c>
      <c r="F2289" s="6" t="str">
        <f>IFERROR(VLOOKUP(H2289,'Price List'!$A$2:$H$109,8,0),"-")</f>
        <v>-</v>
      </c>
      <c r="G2289" s="6" t="str">
        <f>IFERROR(VLOOKUP(A2289,'Distributor List'!$A$2:$E$77,5,0),"-")</f>
        <v>-</v>
      </c>
      <c r="H2289" s="10"/>
      <c r="I2289" s="95"/>
      <c r="J2289" s="92"/>
      <c r="K2289" s="92"/>
      <c r="L2289" s="73">
        <f t="shared" si="1007"/>
        <v>0</v>
      </c>
      <c r="M2289" s="73">
        <f t="shared" si="1019"/>
        <v>0</v>
      </c>
      <c r="N2289" s="73"/>
      <c r="O2289" s="73"/>
      <c r="P2289" s="73"/>
      <c r="Q2289" s="73"/>
      <c r="R2289" s="73">
        <f t="shared" ref="R2289:R2352" si="1021">Q2289*I2289</f>
        <v>0</v>
      </c>
      <c r="S2289" s="76" t="str">
        <f t="shared" si="1013"/>
        <v>-</v>
      </c>
      <c r="T2289" s="96">
        <v>0</v>
      </c>
      <c r="U2289" s="97"/>
      <c r="V2289" s="73">
        <f t="shared" si="1020"/>
        <v>0</v>
      </c>
      <c r="W2289" s="73">
        <f t="shared" si="1014"/>
        <v>0</v>
      </c>
      <c r="X2289" s="76" t="str">
        <f t="shared" si="1015"/>
        <v>-</v>
      </c>
      <c r="Y2289" s="73">
        <f t="shared" si="1016"/>
        <v>0</v>
      </c>
      <c r="Z2289" s="73">
        <f t="shared" si="1017"/>
        <v>0</v>
      </c>
      <c r="AA2289" s="73">
        <f t="shared" si="1010"/>
        <v>0</v>
      </c>
      <c r="AB2289" s="73">
        <f t="shared" si="1018"/>
        <v>0</v>
      </c>
      <c r="AC2289" s="73">
        <f t="shared" si="1011"/>
        <v>0</v>
      </c>
      <c r="AD2289" s="73">
        <f t="shared" si="1012"/>
        <v>0</v>
      </c>
      <c r="AE2289" s="73">
        <v>0</v>
      </c>
    </row>
    <row r="2290" spans="1:31" ht="15" customHeight="1">
      <c r="A2290" s="94"/>
      <c r="B2290" s="6" t="str">
        <f>IFERROR(VLOOKUP(A2290,'Distributor List'!$A$2:$D$77,2,0),"-")</f>
        <v>-</v>
      </c>
      <c r="C2290" s="6" t="str">
        <f>IFERROR(VLOOKUP(A2290,'Distributor List'!$A$2:$D$77,3,0),"-")</f>
        <v>-</v>
      </c>
      <c r="D2290" s="6" t="str">
        <f>IFERROR(VLOOKUP(A2290,'Distributor List'!$A$2:$F$77,6,0),"-")</f>
        <v>-</v>
      </c>
      <c r="E2290" s="6" t="str">
        <f>IFERROR(VLOOKUP(A2290,'Distributor List'!$A$2:$D$77,4,0),"-")</f>
        <v>-</v>
      </c>
      <c r="F2290" s="6" t="str">
        <f>IFERROR(VLOOKUP(H2290,'Price List'!$A$2:$H$109,8,0),"-")</f>
        <v>-</v>
      </c>
      <c r="G2290" s="6" t="str">
        <f>IFERROR(VLOOKUP(A2290,'Distributor List'!$A$2:$E$77,5,0),"-")</f>
        <v>-</v>
      </c>
      <c r="H2290" s="10"/>
      <c r="I2290" s="95"/>
      <c r="J2290" s="92"/>
      <c r="K2290" s="92"/>
      <c r="L2290" s="73">
        <f t="shared" ref="L2290:L2353" si="1022">J2290*I2290</f>
        <v>0</v>
      </c>
      <c r="M2290" s="73">
        <f t="shared" si="1019"/>
        <v>0</v>
      </c>
      <c r="N2290" s="73"/>
      <c r="O2290" s="73"/>
      <c r="P2290" s="73"/>
      <c r="Q2290" s="73"/>
      <c r="R2290" s="73">
        <f t="shared" si="1021"/>
        <v>0</v>
      </c>
      <c r="S2290" s="76" t="str">
        <f t="shared" si="1013"/>
        <v>-</v>
      </c>
      <c r="T2290" s="96">
        <v>0</v>
      </c>
      <c r="U2290" s="97"/>
      <c r="V2290" s="73">
        <f t="shared" si="1020"/>
        <v>0</v>
      </c>
      <c r="W2290" s="73">
        <f t="shared" si="1014"/>
        <v>0</v>
      </c>
      <c r="X2290" s="76" t="str">
        <f t="shared" si="1015"/>
        <v>-</v>
      </c>
      <c r="Y2290" s="73">
        <f t="shared" si="1016"/>
        <v>0</v>
      </c>
      <c r="Z2290" s="73">
        <f t="shared" si="1017"/>
        <v>0</v>
      </c>
      <c r="AA2290" s="73">
        <f t="shared" si="1010"/>
        <v>0</v>
      </c>
      <c r="AB2290" s="73">
        <f t="shared" si="1018"/>
        <v>0</v>
      </c>
      <c r="AC2290" s="73">
        <f t="shared" si="1011"/>
        <v>0</v>
      </c>
      <c r="AD2290" s="73">
        <f t="shared" si="1012"/>
        <v>0</v>
      </c>
      <c r="AE2290" s="73">
        <v>0</v>
      </c>
    </row>
    <row r="2291" spans="1:31" ht="15" customHeight="1">
      <c r="A2291" s="94"/>
      <c r="B2291" s="6" t="str">
        <f>IFERROR(VLOOKUP(A2291,'Distributor List'!$A$2:$D$77,2,0),"-")</f>
        <v>-</v>
      </c>
      <c r="C2291" s="6" t="str">
        <f>IFERROR(VLOOKUP(A2291,'Distributor List'!$A$2:$D$77,3,0),"-")</f>
        <v>-</v>
      </c>
      <c r="D2291" s="6" t="str">
        <f>IFERROR(VLOOKUP(A2291,'Distributor List'!$A$2:$F$77,6,0),"-")</f>
        <v>-</v>
      </c>
      <c r="E2291" s="6" t="str">
        <f>IFERROR(VLOOKUP(A2291,'Distributor List'!$A$2:$D$77,4,0),"-")</f>
        <v>-</v>
      </c>
      <c r="F2291" s="6" t="str">
        <f>IFERROR(VLOOKUP(H2291,'Price List'!$A$2:$H$109,8,0),"-")</f>
        <v>-</v>
      </c>
      <c r="G2291" s="6" t="str">
        <f>IFERROR(VLOOKUP(A2291,'Distributor List'!$A$2:$E$77,5,0),"-")</f>
        <v>-</v>
      </c>
      <c r="H2291" s="10"/>
      <c r="I2291" s="95"/>
      <c r="J2291" s="92"/>
      <c r="K2291" s="92"/>
      <c r="L2291" s="73">
        <f t="shared" si="1022"/>
        <v>0</v>
      </c>
      <c r="M2291" s="73">
        <f t="shared" si="1019"/>
        <v>0</v>
      </c>
      <c r="N2291" s="73"/>
      <c r="O2291" s="73"/>
      <c r="P2291" s="73"/>
      <c r="Q2291" s="73"/>
      <c r="R2291" s="73">
        <f t="shared" si="1021"/>
        <v>0</v>
      </c>
      <c r="S2291" s="76" t="str">
        <f t="shared" si="1013"/>
        <v>-</v>
      </c>
      <c r="T2291" s="96">
        <v>0</v>
      </c>
      <c r="U2291" s="97"/>
      <c r="V2291" s="73">
        <f t="shared" si="1020"/>
        <v>0</v>
      </c>
      <c r="W2291" s="73">
        <f t="shared" si="1014"/>
        <v>0</v>
      </c>
      <c r="X2291" s="76" t="str">
        <f t="shared" si="1015"/>
        <v>-</v>
      </c>
      <c r="Y2291" s="73">
        <f t="shared" si="1016"/>
        <v>0</v>
      </c>
      <c r="Z2291" s="73">
        <f t="shared" si="1017"/>
        <v>0</v>
      </c>
      <c r="AA2291" s="73">
        <f t="shared" si="1010"/>
        <v>0</v>
      </c>
      <c r="AB2291" s="73">
        <f t="shared" si="1018"/>
        <v>0</v>
      </c>
      <c r="AC2291" s="73">
        <f t="shared" si="1011"/>
        <v>0</v>
      </c>
      <c r="AD2291" s="73">
        <f t="shared" si="1012"/>
        <v>0</v>
      </c>
      <c r="AE2291" s="73">
        <v>0</v>
      </c>
    </row>
    <row r="2292" spans="1:31" ht="15" customHeight="1">
      <c r="A2292" s="94"/>
      <c r="B2292" s="6" t="str">
        <f>IFERROR(VLOOKUP(A2292,'Distributor List'!$A$2:$D$77,2,0),"-")</f>
        <v>-</v>
      </c>
      <c r="C2292" s="6" t="str">
        <f>IFERROR(VLOOKUP(A2292,'Distributor List'!$A$2:$D$77,3,0),"-")</f>
        <v>-</v>
      </c>
      <c r="D2292" s="6" t="str">
        <f>IFERROR(VLOOKUP(A2292,'Distributor List'!$A$2:$F$77,6,0),"-")</f>
        <v>-</v>
      </c>
      <c r="E2292" s="6" t="str">
        <f>IFERROR(VLOOKUP(A2292,'Distributor List'!$A$2:$D$77,4,0),"-")</f>
        <v>-</v>
      </c>
      <c r="F2292" s="6" t="str">
        <f>IFERROR(VLOOKUP(H2292,'Price List'!$A$2:$H$109,8,0),"-")</f>
        <v>-</v>
      </c>
      <c r="G2292" s="6" t="str">
        <f>IFERROR(VLOOKUP(A2292,'Distributor List'!$A$2:$E$77,5,0),"-")</f>
        <v>-</v>
      </c>
      <c r="H2292" s="10"/>
      <c r="I2292" s="95"/>
      <c r="J2292" s="92"/>
      <c r="K2292" s="92"/>
      <c r="L2292" s="73">
        <f t="shared" si="1022"/>
        <v>0</v>
      </c>
      <c r="M2292" s="73">
        <f t="shared" si="1019"/>
        <v>0</v>
      </c>
      <c r="N2292" s="73"/>
      <c r="O2292" s="73"/>
      <c r="P2292" s="73"/>
      <c r="Q2292" s="73"/>
      <c r="R2292" s="73">
        <f t="shared" si="1021"/>
        <v>0</v>
      </c>
      <c r="S2292" s="76" t="str">
        <f t="shared" si="1013"/>
        <v>-</v>
      </c>
      <c r="T2292" s="96">
        <v>0</v>
      </c>
      <c r="U2292" s="97"/>
      <c r="V2292" s="73">
        <f t="shared" si="1020"/>
        <v>0</v>
      </c>
      <c r="W2292" s="73">
        <f t="shared" si="1014"/>
        <v>0</v>
      </c>
      <c r="X2292" s="76" t="str">
        <f t="shared" si="1015"/>
        <v>-</v>
      </c>
      <c r="Y2292" s="73">
        <f t="shared" si="1016"/>
        <v>0</v>
      </c>
      <c r="Z2292" s="73">
        <f t="shared" si="1017"/>
        <v>0</v>
      </c>
      <c r="AA2292" s="73">
        <f t="shared" si="1010"/>
        <v>0</v>
      </c>
      <c r="AB2292" s="73">
        <f t="shared" si="1018"/>
        <v>0</v>
      </c>
      <c r="AC2292" s="73">
        <f t="shared" si="1011"/>
        <v>0</v>
      </c>
      <c r="AD2292" s="73">
        <f t="shared" si="1012"/>
        <v>0</v>
      </c>
      <c r="AE2292" s="73">
        <v>0</v>
      </c>
    </row>
    <row r="2293" spans="1:31" ht="15" customHeight="1">
      <c r="A2293" s="94"/>
      <c r="B2293" s="6" t="str">
        <f>IFERROR(VLOOKUP(A2293,'Distributor List'!$A$2:$D$77,2,0),"-")</f>
        <v>-</v>
      </c>
      <c r="C2293" s="6" t="str">
        <f>IFERROR(VLOOKUP(A2293,'Distributor List'!$A$2:$D$77,3,0),"-")</f>
        <v>-</v>
      </c>
      <c r="D2293" s="6" t="str">
        <f>IFERROR(VLOOKUP(A2293,'Distributor List'!$A$2:$F$77,6,0),"-")</f>
        <v>-</v>
      </c>
      <c r="E2293" s="6" t="str">
        <f>IFERROR(VLOOKUP(A2293,'Distributor List'!$A$2:$D$77,4,0),"-")</f>
        <v>-</v>
      </c>
      <c r="F2293" s="6" t="str">
        <f>IFERROR(VLOOKUP(H2293,'Price List'!$A$2:$H$109,8,0),"-")</f>
        <v>-</v>
      </c>
      <c r="G2293" s="6" t="str">
        <f>IFERROR(VLOOKUP(A2293,'Distributor List'!$A$2:$E$77,5,0),"-")</f>
        <v>-</v>
      </c>
      <c r="H2293" s="10"/>
      <c r="I2293" s="95"/>
      <c r="J2293" s="92"/>
      <c r="K2293" s="92"/>
      <c r="L2293" s="73">
        <f t="shared" si="1022"/>
        <v>0</v>
      </c>
      <c r="M2293" s="73">
        <f t="shared" si="1019"/>
        <v>0</v>
      </c>
      <c r="N2293" s="73"/>
      <c r="O2293" s="73"/>
      <c r="P2293" s="73"/>
      <c r="Q2293" s="73"/>
      <c r="R2293" s="73">
        <f t="shared" si="1021"/>
        <v>0</v>
      </c>
      <c r="S2293" s="76" t="str">
        <f t="shared" si="1013"/>
        <v>-</v>
      </c>
      <c r="T2293" s="96">
        <v>0</v>
      </c>
      <c r="U2293" s="97"/>
      <c r="V2293" s="73">
        <f t="shared" si="1020"/>
        <v>0</v>
      </c>
      <c r="W2293" s="73">
        <f t="shared" si="1014"/>
        <v>0</v>
      </c>
      <c r="X2293" s="76" t="str">
        <f t="shared" si="1015"/>
        <v>-</v>
      </c>
      <c r="Y2293" s="73">
        <f t="shared" si="1016"/>
        <v>0</v>
      </c>
      <c r="Z2293" s="73">
        <f t="shared" si="1017"/>
        <v>0</v>
      </c>
      <c r="AA2293" s="73">
        <f t="shared" si="1010"/>
        <v>0</v>
      </c>
      <c r="AB2293" s="73">
        <f t="shared" si="1018"/>
        <v>0</v>
      </c>
      <c r="AC2293" s="73">
        <f t="shared" si="1011"/>
        <v>0</v>
      </c>
      <c r="AD2293" s="73">
        <f t="shared" si="1012"/>
        <v>0</v>
      </c>
      <c r="AE2293" s="73">
        <v>0</v>
      </c>
    </row>
    <row r="2294" spans="1:31" ht="15" customHeight="1">
      <c r="A2294" s="94"/>
      <c r="B2294" s="6" t="str">
        <f>IFERROR(VLOOKUP(A2294,'Distributor List'!$A$2:$D$77,2,0),"-")</f>
        <v>-</v>
      </c>
      <c r="C2294" s="6" t="str">
        <f>IFERROR(VLOOKUP(A2294,'Distributor List'!$A$2:$D$77,3,0),"-")</f>
        <v>-</v>
      </c>
      <c r="D2294" s="6" t="str">
        <f>IFERROR(VLOOKUP(A2294,'Distributor List'!$A$2:$F$77,6,0),"-")</f>
        <v>-</v>
      </c>
      <c r="E2294" s="6" t="str">
        <f>IFERROR(VLOOKUP(A2294,'Distributor List'!$A$2:$D$77,4,0),"-")</f>
        <v>-</v>
      </c>
      <c r="F2294" s="6" t="str">
        <f>IFERROR(VLOOKUP(H2294,'Price List'!$A$2:$H$109,8,0),"-")</f>
        <v>-</v>
      </c>
      <c r="G2294" s="6" t="str">
        <f>IFERROR(VLOOKUP(A2294,'Distributor List'!$A$2:$E$77,5,0),"-")</f>
        <v>-</v>
      </c>
      <c r="H2294" s="10"/>
      <c r="I2294" s="95"/>
      <c r="J2294" s="92"/>
      <c r="K2294" s="92"/>
      <c r="L2294" s="73">
        <f t="shared" si="1022"/>
        <v>0</v>
      </c>
      <c r="M2294" s="73">
        <f t="shared" si="1019"/>
        <v>0</v>
      </c>
      <c r="N2294" s="73"/>
      <c r="O2294" s="73"/>
      <c r="P2294" s="73"/>
      <c r="Q2294" s="73"/>
      <c r="R2294" s="73">
        <f t="shared" si="1021"/>
        <v>0</v>
      </c>
      <c r="S2294" s="76" t="str">
        <f t="shared" si="1013"/>
        <v>-</v>
      </c>
      <c r="T2294" s="96">
        <v>0</v>
      </c>
      <c r="U2294" s="97"/>
      <c r="V2294" s="73">
        <f t="shared" si="1020"/>
        <v>0</v>
      </c>
      <c r="W2294" s="73">
        <f t="shared" si="1014"/>
        <v>0</v>
      </c>
      <c r="X2294" s="76" t="str">
        <f t="shared" si="1015"/>
        <v>-</v>
      </c>
      <c r="Y2294" s="73">
        <f t="shared" si="1016"/>
        <v>0</v>
      </c>
      <c r="Z2294" s="73">
        <f t="shared" si="1017"/>
        <v>0</v>
      </c>
      <c r="AA2294" s="73">
        <f t="shared" si="1010"/>
        <v>0</v>
      </c>
      <c r="AB2294" s="73">
        <f t="shared" si="1018"/>
        <v>0</v>
      </c>
      <c r="AC2294" s="73">
        <f t="shared" si="1011"/>
        <v>0</v>
      </c>
      <c r="AD2294" s="73">
        <f t="shared" si="1012"/>
        <v>0</v>
      </c>
      <c r="AE2294" s="73">
        <v>0</v>
      </c>
    </row>
    <row r="2295" spans="1:31" ht="15" customHeight="1">
      <c r="A2295" s="94"/>
      <c r="B2295" s="6" t="str">
        <f>IFERROR(VLOOKUP(A2295,'Distributor List'!$A$2:$D$77,2,0),"-")</f>
        <v>-</v>
      </c>
      <c r="C2295" s="6" t="str">
        <f>IFERROR(VLOOKUP(A2295,'Distributor List'!$A$2:$D$77,3,0),"-")</f>
        <v>-</v>
      </c>
      <c r="D2295" s="6" t="str">
        <f>IFERROR(VLOOKUP(A2295,'Distributor List'!$A$2:$F$77,6,0),"-")</f>
        <v>-</v>
      </c>
      <c r="E2295" s="6" t="str">
        <f>IFERROR(VLOOKUP(A2295,'Distributor List'!$A$2:$D$77,4,0),"-")</f>
        <v>-</v>
      </c>
      <c r="F2295" s="6" t="str">
        <f>IFERROR(VLOOKUP(H2295,'Price List'!$A$2:$H$109,8,0),"-")</f>
        <v>-</v>
      </c>
      <c r="G2295" s="6" t="str">
        <f>IFERROR(VLOOKUP(A2295,'Distributor List'!$A$2:$E$77,5,0),"-")</f>
        <v>-</v>
      </c>
      <c r="H2295" s="10"/>
      <c r="I2295" s="95"/>
      <c r="J2295" s="92"/>
      <c r="K2295" s="92"/>
      <c r="L2295" s="73">
        <f t="shared" si="1022"/>
        <v>0</v>
      </c>
      <c r="M2295" s="73">
        <f t="shared" si="1019"/>
        <v>0</v>
      </c>
      <c r="N2295" s="73"/>
      <c r="O2295" s="73"/>
      <c r="P2295" s="73"/>
      <c r="Q2295" s="73"/>
      <c r="R2295" s="73">
        <f t="shared" si="1021"/>
        <v>0</v>
      </c>
      <c r="S2295" s="76" t="str">
        <f t="shared" si="1013"/>
        <v>-</v>
      </c>
      <c r="T2295" s="96">
        <v>0</v>
      </c>
      <c r="U2295" s="97"/>
      <c r="V2295" s="73">
        <f t="shared" si="1020"/>
        <v>0</v>
      </c>
      <c r="W2295" s="73">
        <f t="shared" si="1014"/>
        <v>0</v>
      </c>
      <c r="X2295" s="76" t="str">
        <f t="shared" si="1015"/>
        <v>-</v>
      </c>
      <c r="Y2295" s="73">
        <f t="shared" si="1016"/>
        <v>0</v>
      </c>
      <c r="Z2295" s="73">
        <f t="shared" si="1017"/>
        <v>0</v>
      </c>
      <c r="AA2295" s="73">
        <f t="shared" si="1010"/>
        <v>0</v>
      </c>
      <c r="AB2295" s="73">
        <f t="shared" si="1018"/>
        <v>0</v>
      </c>
      <c r="AC2295" s="73">
        <f t="shared" si="1011"/>
        <v>0</v>
      </c>
      <c r="AD2295" s="73">
        <f t="shared" si="1012"/>
        <v>0</v>
      </c>
      <c r="AE2295" s="73">
        <v>0</v>
      </c>
    </row>
    <row r="2296" spans="1:31" ht="15" customHeight="1">
      <c r="A2296" s="94"/>
      <c r="B2296" s="6" t="str">
        <f>IFERROR(VLOOKUP(A2296,'Distributor List'!$A$2:$D$77,2,0),"-")</f>
        <v>-</v>
      </c>
      <c r="C2296" s="6" t="str">
        <f>IFERROR(VLOOKUP(A2296,'Distributor List'!$A$2:$D$77,3,0),"-")</f>
        <v>-</v>
      </c>
      <c r="D2296" s="6" t="str">
        <f>IFERROR(VLOOKUP(A2296,'Distributor List'!$A$2:$F$77,6,0),"-")</f>
        <v>-</v>
      </c>
      <c r="E2296" s="6" t="str">
        <f>IFERROR(VLOOKUP(A2296,'Distributor List'!$A$2:$D$77,4,0),"-")</f>
        <v>-</v>
      </c>
      <c r="F2296" s="6" t="str">
        <f>IFERROR(VLOOKUP(H2296,'Price List'!$A$2:$H$109,8,0),"-")</f>
        <v>-</v>
      </c>
      <c r="G2296" s="6" t="str">
        <f>IFERROR(VLOOKUP(A2296,'Distributor List'!$A$2:$E$77,5,0),"-")</f>
        <v>-</v>
      </c>
      <c r="H2296" s="10"/>
      <c r="I2296" s="95"/>
      <c r="J2296" s="92"/>
      <c r="K2296" s="92"/>
      <c r="L2296" s="73">
        <f t="shared" si="1022"/>
        <v>0</v>
      </c>
      <c r="M2296" s="73">
        <f t="shared" si="1019"/>
        <v>0</v>
      </c>
      <c r="N2296" s="73"/>
      <c r="O2296" s="73"/>
      <c r="P2296" s="73"/>
      <c r="Q2296" s="73"/>
      <c r="R2296" s="73">
        <f t="shared" si="1021"/>
        <v>0</v>
      </c>
      <c r="S2296" s="76" t="str">
        <f t="shared" si="1013"/>
        <v>-</v>
      </c>
      <c r="T2296" s="96">
        <v>0</v>
      </c>
      <c r="U2296" s="97"/>
      <c r="V2296" s="73">
        <f t="shared" si="1020"/>
        <v>0</v>
      </c>
      <c r="W2296" s="73">
        <f t="shared" si="1014"/>
        <v>0</v>
      </c>
      <c r="X2296" s="76" t="str">
        <f t="shared" si="1015"/>
        <v>-</v>
      </c>
      <c r="Y2296" s="73">
        <f t="shared" si="1016"/>
        <v>0</v>
      </c>
      <c r="Z2296" s="73">
        <f t="shared" si="1017"/>
        <v>0</v>
      </c>
      <c r="AA2296" s="73">
        <f t="shared" si="1010"/>
        <v>0</v>
      </c>
      <c r="AB2296" s="73">
        <f t="shared" si="1018"/>
        <v>0</v>
      </c>
      <c r="AC2296" s="73">
        <f t="shared" si="1011"/>
        <v>0</v>
      </c>
      <c r="AD2296" s="73">
        <f t="shared" si="1012"/>
        <v>0</v>
      </c>
      <c r="AE2296" s="73">
        <v>0</v>
      </c>
    </row>
    <row r="2297" spans="1:31" ht="15" customHeight="1">
      <c r="A2297" s="94"/>
      <c r="B2297" s="6" t="str">
        <f>IFERROR(VLOOKUP(A2297,'Distributor List'!$A$2:$D$77,2,0),"-")</f>
        <v>-</v>
      </c>
      <c r="C2297" s="6" t="str">
        <f>IFERROR(VLOOKUP(A2297,'Distributor List'!$A$2:$D$77,3,0),"-")</f>
        <v>-</v>
      </c>
      <c r="D2297" s="6" t="str">
        <f>IFERROR(VLOOKUP(A2297,'Distributor List'!$A$2:$F$77,6,0),"-")</f>
        <v>-</v>
      </c>
      <c r="E2297" s="6" t="str">
        <f>IFERROR(VLOOKUP(A2297,'Distributor List'!$A$2:$D$77,4,0),"-")</f>
        <v>-</v>
      </c>
      <c r="F2297" s="6" t="str">
        <f>IFERROR(VLOOKUP(H2297,'Price List'!$A$2:$H$109,8,0),"-")</f>
        <v>-</v>
      </c>
      <c r="G2297" s="6" t="str">
        <f>IFERROR(VLOOKUP(A2297,'Distributor List'!$A$2:$E$77,5,0),"-")</f>
        <v>-</v>
      </c>
      <c r="H2297" s="10"/>
      <c r="I2297" s="95"/>
      <c r="J2297" s="92"/>
      <c r="K2297" s="92"/>
      <c r="L2297" s="73">
        <f t="shared" si="1022"/>
        <v>0</v>
      </c>
      <c r="M2297" s="73">
        <f t="shared" si="1019"/>
        <v>0</v>
      </c>
      <c r="N2297" s="73"/>
      <c r="O2297" s="73"/>
      <c r="P2297" s="73"/>
      <c r="Q2297" s="73"/>
      <c r="R2297" s="73">
        <f t="shared" si="1021"/>
        <v>0</v>
      </c>
      <c r="S2297" s="76" t="str">
        <f t="shared" si="1013"/>
        <v>-</v>
      </c>
      <c r="T2297" s="96">
        <v>0</v>
      </c>
      <c r="U2297" s="97"/>
      <c r="V2297" s="73">
        <f t="shared" si="1020"/>
        <v>0</v>
      </c>
      <c r="W2297" s="73">
        <f t="shared" si="1014"/>
        <v>0</v>
      </c>
      <c r="X2297" s="76" t="str">
        <f t="shared" si="1015"/>
        <v>-</v>
      </c>
      <c r="Y2297" s="73">
        <f t="shared" si="1016"/>
        <v>0</v>
      </c>
      <c r="Z2297" s="73">
        <f t="shared" si="1017"/>
        <v>0</v>
      </c>
      <c r="AA2297" s="73">
        <f t="shared" si="1010"/>
        <v>0</v>
      </c>
      <c r="AB2297" s="73">
        <f t="shared" si="1018"/>
        <v>0</v>
      </c>
      <c r="AC2297" s="73">
        <f t="shared" si="1011"/>
        <v>0</v>
      </c>
      <c r="AD2297" s="73">
        <f t="shared" si="1012"/>
        <v>0</v>
      </c>
      <c r="AE2297" s="73">
        <v>0</v>
      </c>
    </row>
    <row r="2298" spans="1:31" ht="15" customHeight="1">
      <c r="A2298" s="94"/>
      <c r="B2298" s="6" t="str">
        <f>IFERROR(VLOOKUP(A2298,'Distributor List'!$A$2:$D$77,2,0),"-")</f>
        <v>-</v>
      </c>
      <c r="C2298" s="6" t="str">
        <f>IFERROR(VLOOKUP(A2298,'Distributor List'!$A$2:$D$77,3,0),"-")</f>
        <v>-</v>
      </c>
      <c r="D2298" s="6" t="str">
        <f>IFERROR(VLOOKUP(A2298,'Distributor List'!$A$2:$F$77,6,0),"-")</f>
        <v>-</v>
      </c>
      <c r="E2298" s="6" t="str">
        <f>IFERROR(VLOOKUP(A2298,'Distributor List'!$A$2:$D$77,4,0),"-")</f>
        <v>-</v>
      </c>
      <c r="F2298" s="6" t="str">
        <f>IFERROR(VLOOKUP(H2298,'Price List'!$A$2:$H$109,8,0),"-")</f>
        <v>-</v>
      </c>
      <c r="G2298" s="6" t="str">
        <f>IFERROR(VLOOKUP(A2298,'Distributor List'!$A$2:$E$77,5,0),"-")</f>
        <v>-</v>
      </c>
      <c r="H2298" s="10"/>
      <c r="I2298" s="95"/>
      <c r="J2298" s="92"/>
      <c r="K2298" s="92"/>
      <c r="L2298" s="73">
        <f t="shared" si="1022"/>
        <v>0</v>
      </c>
      <c r="M2298" s="73">
        <f t="shared" si="1019"/>
        <v>0</v>
      </c>
      <c r="N2298" s="73"/>
      <c r="O2298" s="73"/>
      <c r="P2298" s="73"/>
      <c r="Q2298" s="73"/>
      <c r="R2298" s="73">
        <f t="shared" si="1021"/>
        <v>0</v>
      </c>
      <c r="S2298" s="76" t="str">
        <f t="shared" si="1013"/>
        <v>-</v>
      </c>
      <c r="T2298" s="96">
        <v>0</v>
      </c>
      <c r="U2298" s="97"/>
      <c r="V2298" s="73">
        <f t="shared" si="1020"/>
        <v>0</v>
      </c>
      <c r="W2298" s="73">
        <f t="shared" si="1014"/>
        <v>0</v>
      </c>
      <c r="X2298" s="76" t="str">
        <f t="shared" si="1015"/>
        <v>-</v>
      </c>
      <c r="Y2298" s="73">
        <f t="shared" si="1016"/>
        <v>0</v>
      </c>
      <c r="Z2298" s="73">
        <f t="shared" si="1017"/>
        <v>0</v>
      </c>
      <c r="AA2298" s="73">
        <f t="shared" si="1010"/>
        <v>0</v>
      </c>
      <c r="AB2298" s="73">
        <f t="shared" si="1018"/>
        <v>0</v>
      </c>
      <c r="AC2298" s="73">
        <f t="shared" si="1011"/>
        <v>0</v>
      </c>
      <c r="AD2298" s="73">
        <f t="shared" si="1012"/>
        <v>0</v>
      </c>
      <c r="AE2298" s="73">
        <v>0</v>
      </c>
    </row>
    <row r="2299" spans="1:31" ht="15" customHeight="1">
      <c r="A2299" s="94"/>
      <c r="B2299" s="6" t="str">
        <f>IFERROR(VLOOKUP(A2299,'Distributor List'!$A$2:$D$77,2,0),"-")</f>
        <v>-</v>
      </c>
      <c r="C2299" s="6" t="str">
        <f>IFERROR(VLOOKUP(A2299,'Distributor List'!$A$2:$D$77,3,0),"-")</f>
        <v>-</v>
      </c>
      <c r="D2299" s="6" t="str">
        <f>IFERROR(VLOOKUP(A2299,'Distributor List'!$A$2:$F$77,6,0),"-")</f>
        <v>-</v>
      </c>
      <c r="E2299" s="6" t="str">
        <f>IFERROR(VLOOKUP(A2299,'Distributor List'!$A$2:$D$77,4,0),"-")</f>
        <v>-</v>
      </c>
      <c r="F2299" s="6" t="str">
        <f>IFERROR(VLOOKUP(H2299,'Price List'!$A$2:$H$109,8,0),"-")</f>
        <v>-</v>
      </c>
      <c r="G2299" s="6" t="str">
        <f>IFERROR(VLOOKUP(A2299,'Distributor List'!$A$2:$E$77,5,0),"-")</f>
        <v>-</v>
      </c>
      <c r="H2299" s="10"/>
      <c r="I2299" s="95"/>
      <c r="J2299" s="92"/>
      <c r="K2299" s="92"/>
      <c r="L2299" s="73">
        <f t="shared" si="1022"/>
        <v>0</v>
      </c>
      <c r="M2299" s="73">
        <f t="shared" si="1019"/>
        <v>0</v>
      </c>
      <c r="N2299" s="73"/>
      <c r="O2299" s="73"/>
      <c r="P2299" s="73"/>
      <c r="Q2299" s="73"/>
      <c r="R2299" s="73">
        <f t="shared" si="1021"/>
        <v>0</v>
      </c>
      <c r="S2299" s="76" t="str">
        <f t="shared" si="1013"/>
        <v>-</v>
      </c>
      <c r="T2299" s="96">
        <v>0</v>
      </c>
      <c r="U2299" s="97"/>
      <c r="V2299" s="73">
        <f t="shared" si="1020"/>
        <v>0</v>
      </c>
      <c r="W2299" s="73">
        <f t="shared" si="1014"/>
        <v>0</v>
      </c>
      <c r="X2299" s="76" t="str">
        <f t="shared" si="1015"/>
        <v>-</v>
      </c>
      <c r="Y2299" s="73">
        <f t="shared" si="1016"/>
        <v>0</v>
      </c>
      <c r="Z2299" s="73">
        <f t="shared" si="1017"/>
        <v>0</v>
      </c>
      <c r="AA2299" s="73">
        <f t="shared" si="1010"/>
        <v>0</v>
      </c>
      <c r="AB2299" s="73">
        <f t="shared" si="1018"/>
        <v>0</v>
      </c>
      <c r="AC2299" s="73">
        <f t="shared" si="1011"/>
        <v>0</v>
      </c>
      <c r="AD2299" s="73">
        <f t="shared" si="1012"/>
        <v>0</v>
      </c>
      <c r="AE2299" s="73">
        <v>0</v>
      </c>
    </row>
    <row r="2300" spans="1:31" ht="15" customHeight="1">
      <c r="A2300" s="94"/>
      <c r="B2300" s="6" t="str">
        <f>IFERROR(VLOOKUP(A2300,'Distributor List'!$A$2:$D$77,2,0),"-")</f>
        <v>-</v>
      </c>
      <c r="C2300" s="6" t="str">
        <f>IFERROR(VLOOKUP(A2300,'Distributor List'!$A$2:$D$77,3,0),"-")</f>
        <v>-</v>
      </c>
      <c r="D2300" s="6" t="str">
        <f>IFERROR(VLOOKUP(A2300,'Distributor List'!$A$2:$F$77,6,0),"-")</f>
        <v>-</v>
      </c>
      <c r="E2300" s="6" t="str">
        <f>IFERROR(VLOOKUP(A2300,'Distributor List'!$A$2:$D$77,4,0),"-")</f>
        <v>-</v>
      </c>
      <c r="F2300" s="6" t="str">
        <f>IFERROR(VLOOKUP(H2300,'Price List'!$A$2:$H$109,8,0),"-")</f>
        <v>-</v>
      </c>
      <c r="G2300" s="6" t="str">
        <f>IFERROR(VLOOKUP(A2300,'Distributor List'!$A$2:$E$77,5,0),"-")</f>
        <v>-</v>
      </c>
      <c r="H2300" s="10"/>
      <c r="I2300" s="95"/>
      <c r="J2300" s="92"/>
      <c r="K2300" s="92"/>
      <c r="L2300" s="73">
        <f t="shared" si="1022"/>
        <v>0</v>
      </c>
      <c r="M2300" s="73">
        <f t="shared" si="1019"/>
        <v>0</v>
      </c>
      <c r="N2300" s="73"/>
      <c r="O2300" s="73"/>
      <c r="P2300" s="73"/>
      <c r="Q2300" s="73"/>
      <c r="R2300" s="73">
        <f t="shared" si="1021"/>
        <v>0</v>
      </c>
      <c r="S2300" s="76" t="str">
        <f t="shared" si="1013"/>
        <v>-</v>
      </c>
      <c r="T2300" s="96">
        <v>0</v>
      </c>
      <c r="U2300" s="97"/>
      <c r="V2300" s="73">
        <f t="shared" si="1020"/>
        <v>0</v>
      </c>
      <c r="W2300" s="73">
        <f t="shared" si="1014"/>
        <v>0</v>
      </c>
      <c r="X2300" s="76" t="str">
        <f t="shared" si="1015"/>
        <v>-</v>
      </c>
      <c r="Y2300" s="73">
        <f t="shared" si="1016"/>
        <v>0</v>
      </c>
      <c r="Z2300" s="73">
        <f t="shared" si="1017"/>
        <v>0</v>
      </c>
      <c r="AA2300" s="73">
        <f t="shared" si="1010"/>
        <v>0</v>
      </c>
      <c r="AB2300" s="73">
        <f t="shared" si="1018"/>
        <v>0</v>
      </c>
      <c r="AC2300" s="73">
        <f t="shared" si="1011"/>
        <v>0</v>
      </c>
      <c r="AD2300" s="73">
        <f t="shared" si="1012"/>
        <v>0</v>
      </c>
      <c r="AE2300" s="73">
        <v>0</v>
      </c>
    </row>
    <row r="2301" spans="1:31" ht="15" customHeight="1">
      <c r="A2301" s="94"/>
      <c r="B2301" s="6" t="str">
        <f>IFERROR(VLOOKUP(A2301,'Distributor List'!$A$2:$D$77,2,0),"-")</f>
        <v>-</v>
      </c>
      <c r="C2301" s="6" t="str">
        <f>IFERROR(VLOOKUP(A2301,'Distributor List'!$A$2:$D$77,3,0),"-")</f>
        <v>-</v>
      </c>
      <c r="D2301" s="6" t="str">
        <f>IFERROR(VLOOKUP(A2301,'Distributor List'!$A$2:$F$77,6,0),"-")</f>
        <v>-</v>
      </c>
      <c r="E2301" s="6" t="str">
        <f>IFERROR(VLOOKUP(A2301,'Distributor List'!$A$2:$D$77,4,0),"-")</f>
        <v>-</v>
      </c>
      <c r="F2301" s="6" t="str">
        <f>IFERROR(VLOOKUP(H2301,'Price List'!$A$2:$H$109,8,0),"-")</f>
        <v>-</v>
      </c>
      <c r="G2301" s="6" t="str">
        <f>IFERROR(VLOOKUP(A2301,'Distributor List'!$A$2:$E$77,5,0),"-")</f>
        <v>-</v>
      </c>
      <c r="H2301" s="10"/>
      <c r="I2301" s="95"/>
      <c r="J2301" s="92"/>
      <c r="K2301" s="92"/>
      <c r="L2301" s="73">
        <f t="shared" si="1022"/>
        <v>0</v>
      </c>
      <c r="M2301" s="73">
        <f t="shared" si="1019"/>
        <v>0</v>
      </c>
      <c r="N2301" s="73"/>
      <c r="O2301" s="73"/>
      <c r="P2301" s="73"/>
      <c r="Q2301" s="73"/>
      <c r="R2301" s="73">
        <f t="shared" si="1021"/>
        <v>0</v>
      </c>
      <c r="S2301" s="76" t="str">
        <f t="shared" si="1013"/>
        <v>-</v>
      </c>
      <c r="T2301" s="96">
        <v>0</v>
      </c>
      <c r="U2301" s="97"/>
      <c r="V2301" s="73">
        <f t="shared" si="1020"/>
        <v>0</v>
      </c>
      <c r="W2301" s="73">
        <f t="shared" si="1014"/>
        <v>0</v>
      </c>
      <c r="X2301" s="76" t="str">
        <f t="shared" si="1015"/>
        <v>-</v>
      </c>
      <c r="Y2301" s="73">
        <f t="shared" si="1016"/>
        <v>0</v>
      </c>
      <c r="Z2301" s="73">
        <f t="shared" si="1017"/>
        <v>0</v>
      </c>
      <c r="AA2301" s="73">
        <f t="shared" ref="AA2301:AA2364" si="1023">Z2301*I2301</f>
        <v>0</v>
      </c>
      <c r="AB2301" s="73">
        <f t="shared" si="1018"/>
        <v>0</v>
      </c>
      <c r="AC2301" s="73">
        <f t="shared" ref="AC2301:AC2364" si="1024">AB2301*I2301</f>
        <v>0</v>
      </c>
      <c r="AD2301" s="73">
        <f t="shared" ref="AD2301:AD2364" si="1025">Y2301*I2301</f>
        <v>0</v>
      </c>
      <c r="AE2301" s="73">
        <v>0</v>
      </c>
    </row>
    <row r="2302" spans="1:31" ht="15" customHeight="1">
      <c r="A2302" s="94"/>
      <c r="B2302" s="6" t="str">
        <f>IFERROR(VLOOKUP(A2302,'Distributor List'!$A$2:$D$77,2,0),"-")</f>
        <v>-</v>
      </c>
      <c r="C2302" s="6" t="str">
        <f>IFERROR(VLOOKUP(A2302,'Distributor List'!$A$2:$D$77,3,0),"-")</f>
        <v>-</v>
      </c>
      <c r="D2302" s="6" t="str">
        <f>IFERROR(VLOOKUP(A2302,'Distributor List'!$A$2:$F$77,6,0),"-")</f>
        <v>-</v>
      </c>
      <c r="E2302" s="6" t="str">
        <f>IFERROR(VLOOKUP(A2302,'Distributor List'!$A$2:$D$77,4,0),"-")</f>
        <v>-</v>
      </c>
      <c r="F2302" s="6" t="str">
        <f>IFERROR(VLOOKUP(H2302,'Price List'!$A$2:$H$109,8,0),"-")</f>
        <v>-</v>
      </c>
      <c r="G2302" s="6" t="str">
        <f>IFERROR(VLOOKUP(A2302,'Distributor List'!$A$2:$E$77,5,0),"-")</f>
        <v>-</v>
      </c>
      <c r="H2302" s="10"/>
      <c r="I2302" s="95"/>
      <c r="J2302" s="92"/>
      <c r="K2302" s="92"/>
      <c r="L2302" s="73">
        <f t="shared" si="1022"/>
        <v>0</v>
      </c>
      <c r="M2302" s="73">
        <f t="shared" si="1019"/>
        <v>0</v>
      </c>
      <c r="N2302" s="73"/>
      <c r="O2302" s="73"/>
      <c r="P2302" s="73"/>
      <c r="Q2302" s="73"/>
      <c r="R2302" s="73">
        <f t="shared" si="1021"/>
        <v>0</v>
      </c>
      <c r="S2302" s="76" t="str">
        <f t="shared" si="1013"/>
        <v>-</v>
      </c>
      <c r="T2302" s="96">
        <v>0</v>
      </c>
      <c r="U2302" s="97"/>
      <c r="V2302" s="73">
        <f t="shared" si="1020"/>
        <v>0</v>
      </c>
      <c r="W2302" s="73">
        <f t="shared" si="1014"/>
        <v>0</v>
      </c>
      <c r="X2302" s="76" t="str">
        <f t="shared" si="1015"/>
        <v>-</v>
      </c>
      <c r="Y2302" s="73">
        <f t="shared" si="1016"/>
        <v>0</v>
      </c>
      <c r="Z2302" s="73">
        <f t="shared" si="1017"/>
        <v>0</v>
      </c>
      <c r="AA2302" s="73">
        <f t="shared" si="1023"/>
        <v>0</v>
      </c>
      <c r="AB2302" s="73">
        <f t="shared" si="1018"/>
        <v>0</v>
      </c>
      <c r="AC2302" s="73">
        <f t="shared" si="1024"/>
        <v>0</v>
      </c>
      <c r="AD2302" s="73">
        <f t="shared" si="1025"/>
        <v>0</v>
      </c>
      <c r="AE2302" s="73">
        <v>0</v>
      </c>
    </row>
    <row r="2303" spans="1:31" ht="15" customHeight="1">
      <c r="A2303" s="94"/>
      <c r="B2303" s="6" t="str">
        <f>IFERROR(VLOOKUP(A2303,'Distributor List'!$A$2:$D$77,2,0),"-")</f>
        <v>-</v>
      </c>
      <c r="C2303" s="6" t="str">
        <f>IFERROR(VLOOKUP(A2303,'Distributor List'!$A$2:$D$77,3,0),"-")</f>
        <v>-</v>
      </c>
      <c r="D2303" s="6" t="str">
        <f>IFERROR(VLOOKUP(A2303,'Distributor List'!$A$2:$F$77,6,0),"-")</f>
        <v>-</v>
      </c>
      <c r="E2303" s="6" t="str">
        <f>IFERROR(VLOOKUP(A2303,'Distributor List'!$A$2:$D$77,4,0),"-")</f>
        <v>-</v>
      </c>
      <c r="F2303" s="6" t="str">
        <f>IFERROR(VLOOKUP(H2303,'Price List'!$A$2:$H$109,8,0),"-")</f>
        <v>-</v>
      </c>
      <c r="G2303" s="6" t="str">
        <f>IFERROR(VLOOKUP(A2303,'Distributor List'!$A$2:$E$77,5,0),"-")</f>
        <v>-</v>
      </c>
      <c r="H2303" s="10"/>
      <c r="I2303" s="95"/>
      <c r="J2303" s="92"/>
      <c r="K2303" s="92"/>
      <c r="L2303" s="73">
        <f t="shared" si="1022"/>
        <v>0</v>
      </c>
      <c r="M2303" s="73">
        <f t="shared" si="1019"/>
        <v>0</v>
      </c>
      <c r="N2303" s="73"/>
      <c r="O2303" s="73"/>
      <c r="P2303" s="73"/>
      <c r="Q2303" s="73"/>
      <c r="R2303" s="73">
        <f t="shared" si="1021"/>
        <v>0</v>
      </c>
      <c r="S2303" s="76" t="str">
        <f t="shared" si="1013"/>
        <v>-</v>
      </c>
      <c r="T2303" s="96">
        <v>0</v>
      </c>
      <c r="U2303" s="97"/>
      <c r="V2303" s="73">
        <f t="shared" si="1020"/>
        <v>0</v>
      </c>
      <c r="W2303" s="73">
        <f t="shared" si="1014"/>
        <v>0</v>
      </c>
      <c r="X2303" s="76" t="str">
        <f t="shared" si="1015"/>
        <v>-</v>
      </c>
      <c r="Y2303" s="73">
        <f t="shared" si="1016"/>
        <v>0</v>
      </c>
      <c r="Z2303" s="73">
        <f t="shared" si="1017"/>
        <v>0</v>
      </c>
      <c r="AA2303" s="73">
        <f t="shared" si="1023"/>
        <v>0</v>
      </c>
      <c r="AB2303" s="73">
        <f t="shared" si="1018"/>
        <v>0</v>
      </c>
      <c r="AC2303" s="73">
        <f t="shared" si="1024"/>
        <v>0</v>
      </c>
      <c r="AD2303" s="73">
        <f t="shared" si="1025"/>
        <v>0</v>
      </c>
      <c r="AE2303" s="73">
        <v>0</v>
      </c>
    </row>
    <row r="2304" spans="1:31" ht="15" customHeight="1">
      <c r="A2304" s="94"/>
      <c r="B2304" s="6" t="str">
        <f>IFERROR(VLOOKUP(A2304,'Distributor List'!$A$2:$D$77,2,0),"-")</f>
        <v>-</v>
      </c>
      <c r="C2304" s="6" t="str">
        <f>IFERROR(VLOOKUP(A2304,'Distributor List'!$A$2:$D$77,3,0),"-")</f>
        <v>-</v>
      </c>
      <c r="D2304" s="6" t="str">
        <f>IFERROR(VLOOKUP(A2304,'Distributor List'!$A$2:$F$77,6,0),"-")</f>
        <v>-</v>
      </c>
      <c r="E2304" s="6" t="str">
        <f>IFERROR(VLOOKUP(A2304,'Distributor List'!$A$2:$D$77,4,0),"-")</f>
        <v>-</v>
      </c>
      <c r="F2304" s="6" t="str">
        <f>IFERROR(VLOOKUP(H2304,'Price List'!$A$2:$H$109,8,0),"-")</f>
        <v>-</v>
      </c>
      <c r="G2304" s="6" t="str">
        <f>IFERROR(VLOOKUP(A2304,'Distributor List'!$A$2:$E$77,5,0),"-")</f>
        <v>-</v>
      </c>
      <c r="H2304" s="10"/>
      <c r="I2304" s="95"/>
      <c r="J2304" s="92"/>
      <c r="K2304" s="92"/>
      <c r="L2304" s="73">
        <f t="shared" si="1022"/>
        <v>0</v>
      </c>
      <c r="M2304" s="73">
        <f t="shared" si="1019"/>
        <v>0</v>
      </c>
      <c r="N2304" s="73"/>
      <c r="O2304" s="73"/>
      <c r="P2304" s="73"/>
      <c r="Q2304" s="73"/>
      <c r="R2304" s="73">
        <f t="shared" si="1021"/>
        <v>0</v>
      </c>
      <c r="S2304" s="76" t="str">
        <f t="shared" si="1013"/>
        <v>-</v>
      </c>
      <c r="T2304" s="96">
        <v>0</v>
      </c>
      <c r="U2304" s="97"/>
      <c r="V2304" s="73">
        <f t="shared" si="1020"/>
        <v>0</v>
      </c>
      <c r="W2304" s="73">
        <f t="shared" si="1014"/>
        <v>0</v>
      </c>
      <c r="X2304" s="76" t="str">
        <f t="shared" si="1015"/>
        <v>-</v>
      </c>
      <c r="Y2304" s="73">
        <f t="shared" si="1016"/>
        <v>0</v>
      </c>
      <c r="Z2304" s="73">
        <f t="shared" si="1017"/>
        <v>0</v>
      </c>
      <c r="AA2304" s="73">
        <f t="shared" si="1023"/>
        <v>0</v>
      </c>
      <c r="AB2304" s="73">
        <f t="shared" si="1018"/>
        <v>0</v>
      </c>
      <c r="AC2304" s="73">
        <f t="shared" si="1024"/>
        <v>0</v>
      </c>
      <c r="AD2304" s="73">
        <f t="shared" si="1025"/>
        <v>0</v>
      </c>
      <c r="AE2304" s="73">
        <v>0</v>
      </c>
    </row>
    <row r="2305" spans="1:31" ht="15" customHeight="1">
      <c r="A2305" s="94"/>
      <c r="B2305" s="6" t="str">
        <f>IFERROR(VLOOKUP(A2305,'Distributor List'!$A$2:$D$77,2,0),"-")</f>
        <v>-</v>
      </c>
      <c r="C2305" s="6" t="str">
        <f>IFERROR(VLOOKUP(A2305,'Distributor List'!$A$2:$D$77,3,0),"-")</f>
        <v>-</v>
      </c>
      <c r="D2305" s="6" t="str">
        <f>IFERROR(VLOOKUP(A2305,'Distributor List'!$A$2:$F$77,6,0),"-")</f>
        <v>-</v>
      </c>
      <c r="E2305" s="6" t="str">
        <f>IFERROR(VLOOKUP(A2305,'Distributor List'!$A$2:$D$77,4,0),"-")</f>
        <v>-</v>
      </c>
      <c r="F2305" s="6" t="str">
        <f>IFERROR(VLOOKUP(H2305,'Price List'!$A$2:$H$109,8,0),"-")</f>
        <v>-</v>
      </c>
      <c r="G2305" s="6" t="str">
        <f>IFERROR(VLOOKUP(A2305,'Distributor List'!$A$2:$E$77,5,0),"-")</f>
        <v>-</v>
      </c>
      <c r="H2305" s="10"/>
      <c r="I2305" s="95"/>
      <c r="J2305" s="92"/>
      <c r="K2305" s="92"/>
      <c r="L2305" s="73">
        <f t="shared" si="1022"/>
        <v>0</v>
      </c>
      <c r="M2305" s="73">
        <f t="shared" si="1019"/>
        <v>0</v>
      </c>
      <c r="N2305" s="73"/>
      <c r="O2305" s="73"/>
      <c r="P2305" s="73"/>
      <c r="Q2305" s="73"/>
      <c r="R2305" s="73">
        <f t="shared" si="1021"/>
        <v>0</v>
      </c>
      <c r="S2305" s="76" t="str">
        <f t="shared" si="1013"/>
        <v>-</v>
      </c>
      <c r="T2305" s="96">
        <v>0</v>
      </c>
      <c r="U2305" s="97"/>
      <c r="V2305" s="73">
        <f t="shared" si="1020"/>
        <v>0</v>
      </c>
      <c r="W2305" s="73">
        <f t="shared" si="1014"/>
        <v>0</v>
      </c>
      <c r="X2305" s="76" t="str">
        <f t="shared" si="1015"/>
        <v>-</v>
      </c>
      <c r="Y2305" s="73">
        <f t="shared" si="1016"/>
        <v>0</v>
      </c>
      <c r="Z2305" s="73">
        <f t="shared" si="1017"/>
        <v>0</v>
      </c>
      <c r="AA2305" s="73">
        <f t="shared" si="1023"/>
        <v>0</v>
      </c>
      <c r="AB2305" s="73">
        <f t="shared" si="1018"/>
        <v>0</v>
      </c>
      <c r="AC2305" s="73">
        <f t="shared" si="1024"/>
        <v>0</v>
      </c>
      <c r="AD2305" s="73">
        <f t="shared" si="1025"/>
        <v>0</v>
      </c>
      <c r="AE2305" s="73">
        <v>0</v>
      </c>
    </row>
    <row r="2306" spans="1:31" ht="15" customHeight="1">
      <c r="A2306" s="94"/>
      <c r="B2306" s="6" t="str">
        <f>IFERROR(VLOOKUP(A2306,'Distributor List'!$A$2:$D$77,2,0),"-")</f>
        <v>-</v>
      </c>
      <c r="C2306" s="6" t="str">
        <f>IFERROR(VLOOKUP(A2306,'Distributor List'!$A$2:$D$77,3,0),"-")</f>
        <v>-</v>
      </c>
      <c r="D2306" s="6" t="str">
        <f>IFERROR(VLOOKUP(A2306,'Distributor List'!$A$2:$F$77,6,0),"-")</f>
        <v>-</v>
      </c>
      <c r="E2306" s="6" t="str">
        <f>IFERROR(VLOOKUP(A2306,'Distributor List'!$A$2:$D$77,4,0),"-")</f>
        <v>-</v>
      </c>
      <c r="F2306" s="6" t="str">
        <f>IFERROR(VLOOKUP(H2306,'Price List'!$A$2:$H$109,8,0),"-")</f>
        <v>-</v>
      </c>
      <c r="G2306" s="6" t="str">
        <f>IFERROR(VLOOKUP(A2306,'Distributor List'!$A$2:$E$77,5,0),"-")</f>
        <v>-</v>
      </c>
      <c r="H2306" s="10"/>
      <c r="I2306" s="95"/>
      <c r="J2306" s="92"/>
      <c r="K2306" s="92"/>
      <c r="L2306" s="73">
        <f t="shared" si="1022"/>
        <v>0</v>
      </c>
      <c r="M2306" s="73">
        <f t="shared" si="1019"/>
        <v>0</v>
      </c>
      <c r="N2306" s="73"/>
      <c r="O2306" s="73"/>
      <c r="P2306" s="73"/>
      <c r="Q2306" s="73"/>
      <c r="R2306" s="73">
        <f t="shared" si="1021"/>
        <v>0</v>
      </c>
      <c r="S2306" s="76" t="str">
        <f t="shared" si="1013"/>
        <v>-</v>
      </c>
      <c r="T2306" s="96">
        <v>0</v>
      </c>
      <c r="U2306" s="97"/>
      <c r="V2306" s="73">
        <f t="shared" si="1020"/>
        <v>0</v>
      </c>
      <c r="W2306" s="73">
        <f t="shared" si="1014"/>
        <v>0</v>
      </c>
      <c r="X2306" s="76" t="str">
        <f t="shared" si="1015"/>
        <v>-</v>
      </c>
      <c r="Y2306" s="73">
        <f t="shared" si="1016"/>
        <v>0</v>
      </c>
      <c r="Z2306" s="73">
        <f t="shared" si="1017"/>
        <v>0</v>
      </c>
      <c r="AA2306" s="73">
        <f t="shared" si="1023"/>
        <v>0</v>
      </c>
      <c r="AB2306" s="73">
        <f t="shared" si="1018"/>
        <v>0</v>
      </c>
      <c r="AC2306" s="73">
        <f t="shared" si="1024"/>
        <v>0</v>
      </c>
      <c r="AD2306" s="73">
        <f t="shared" si="1025"/>
        <v>0</v>
      </c>
      <c r="AE2306" s="73">
        <v>0</v>
      </c>
    </row>
    <row r="2307" spans="1:31" ht="15" customHeight="1">
      <c r="A2307" s="94"/>
      <c r="B2307" s="6" t="str">
        <f>IFERROR(VLOOKUP(A2307,'Distributor List'!$A$2:$D$77,2,0),"-")</f>
        <v>-</v>
      </c>
      <c r="C2307" s="6" t="str">
        <f>IFERROR(VLOOKUP(A2307,'Distributor List'!$A$2:$D$77,3,0),"-")</f>
        <v>-</v>
      </c>
      <c r="D2307" s="6" t="str">
        <f>IFERROR(VLOOKUP(A2307,'Distributor List'!$A$2:$F$77,6,0),"-")</f>
        <v>-</v>
      </c>
      <c r="E2307" s="6" t="str">
        <f>IFERROR(VLOOKUP(A2307,'Distributor List'!$A$2:$D$77,4,0),"-")</f>
        <v>-</v>
      </c>
      <c r="F2307" s="6" t="str">
        <f>IFERROR(VLOOKUP(H2307,'Price List'!$A$2:$H$109,8,0),"-")</f>
        <v>-</v>
      </c>
      <c r="G2307" s="6" t="str">
        <f>IFERROR(VLOOKUP(A2307,'Distributor List'!$A$2:$E$77,5,0),"-")</f>
        <v>-</v>
      </c>
      <c r="H2307" s="10"/>
      <c r="I2307" s="95"/>
      <c r="J2307" s="92"/>
      <c r="K2307" s="92"/>
      <c r="L2307" s="73">
        <f t="shared" si="1022"/>
        <v>0</v>
      </c>
      <c r="M2307" s="73">
        <f t="shared" si="1019"/>
        <v>0</v>
      </c>
      <c r="N2307" s="73"/>
      <c r="O2307" s="73"/>
      <c r="P2307" s="73"/>
      <c r="Q2307" s="73"/>
      <c r="R2307" s="73">
        <f t="shared" si="1021"/>
        <v>0</v>
      </c>
      <c r="S2307" s="76" t="str">
        <f t="shared" si="1013"/>
        <v>-</v>
      </c>
      <c r="T2307" s="96">
        <v>0</v>
      </c>
      <c r="U2307" s="97"/>
      <c r="V2307" s="73">
        <f t="shared" si="1020"/>
        <v>0</v>
      </c>
      <c r="W2307" s="73">
        <f t="shared" si="1014"/>
        <v>0</v>
      </c>
      <c r="X2307" s="76" t="str">
        <f t="shared" si="1015"/>
        <v>-</v>
      </c>
      <c r="Y2307" s="73">
        <f t="shared" si="1016"/>
        <v>0</v>
      </c>
      <c r="Z2307" s="73">
        <f t="shared" si="1017"/>
        <v>0</v>
      </c>
      <c r="AA2307" s="73">
        <f t="shared" si="1023"/>
        <v>0</v>
      </c>
      <c r="AB2307" s="73">
        <f t="shared" si="1018"/>
        <v>0</v>
      </c>
      <c r="AC2307" s="73">
        <f t="shared" si="1024"/>
        <v>0</v>
      </c>
      <c r="AD2307" s="73">
        <f t="shared" si="1025"/>
        <v>0</v>
      </c>
      <c r="AE2307" s="73">
        <v>0</v>
      </c>
    </row>
    <row r="2308" spans="1:31" ht="15" customHeight="1">
      <c r="A2308" s="94"/>
      <c r="B2308" s="6" t="str">
        <f>IFERROR(VLOOKUP(A2308,'Distributor List'!$A$2:$D$77,2,0),"-")</f>
        <v>-</v>
      </c>
      <c r="C2308" s="6" t="str">
        <f>IFERROR(VLOOKUP(A2308,'Distributor List'!$A$2:$D$77,3,0),"-")</f>
        <v>-</v>
      </c>
      <c r="D2308" s="6" t="str">
        <f>IFERROR(VLOOKUP(A2308,'Distributor List'!$A$2:$F$77,6,0),"-")</f>
        <v>-</v>
      </c>
      <c r="E2308" s="6" t="str">
        <f>IFERROR(VLOOKUP(A2308,'Distributor List'!$A$2:$D$77,4,0),"-")</f>
        <v>-</v>
      </c>
      <c r="F2308" s="6" t="str">
        <f>IFERROR(VLOOKUP(H2308,'Price List'!$A$2:$H$109,8,0),"-")</f>
        <v>-</v>
      </c>
      <c r="G2308" s="6" t="str">
        <f>IFERROR(VLOOKUP(A2308,'Distributor List'!$A$2:$E$77,5,0),"-")</f>
        <v>-</v>
      </c>
      <c r="H2308" s="10"/>
      <c r="I2308" s="95"/>
      <c r="J2308" s="92"/>
      <c r="K2308" s="92"/>
      <c r="L2308" s="73">
        <f t="shared" si="1022"/>
        <v>0</v>
      </c>
      <c r="M2308" s="73">
        <f t="shared" si="1019"/>
        <v>0</v>
      </c>
      <c r="N2308" s="73"/>
      <c r="O2308" s="73"/>
      <c r="P2308" s="73"/>
      <c r="Q2308" s="73"/>
      <c r="R2308" s="73">
        <f t="shared" si="1021"/>
        <v>0</v>
      </c>
      <c r="S2308" s="76" t="str">
        <f t="shared" si="1013"/>
        <v>-</v>
      </c>
      <c r="T2308" s="96">
        <v>0</v>
      </c>
      <c r="U2308" s="97"/>
      <c r="V2308" s="73">
        <f t="shared" si="1020"/>
        <v>0</v>
      </c>
      <c r="W2308" s="73">
        <f t="shared" si="1014"/>
        <v>0</v>
      </c>
      <c r="X2308" s="76" t="str">
        <f t="shared" si="1015"/>
        <v>-</v>
      </c>
      <c r="Y2308" s="73">
        <f t="shared" si="1016"/>
        <v>0</v>
      </c>
      <c r="Z2308" s="73">
        <f t="shared" si="1017"/>
        <v>0</v>
      </c>
      <c r="AA2308" s="73">
        <f t="shared" si="1023"/>
        <v>0</v>
      </c>
      <c r="AB2308" s="73">
        <f t="shared" si="1018"/>
        <v>0</v>
      </c>
      <c r="AC2308" s="73">
        <f t="shared" si="1024"/>
        <v>0</v>
      </c>
      <c r="AD2308" s="73">
        <f t="shared" si="1025"/>
        <v>0</v>
      </c>
      <c r="AE2308" s="73">
        <v>0</v>
      </c>
    </row>
    <row r="2309" spans="1:31" ht="15" customHeight="1">
      <c r="A2309" s="94"/>
      <c r="B2309" s="6" t="str">
        <f>IFERROR(VLOOKUP(A2309,'Distributor List'!$A$2:$D$77,2,0),"-")</f>
        <v>-</v>
      </c>
      <c r="C2309" s="6" t="str">
        <f>IFERROR(VLOOKUP(A2309,'Distributor List'!$A$2:$D$77,3,0),"-")</f>
        <v>-</v>
      </c>
      <c r="D2309" s="6" t="str">
        <f>IFERROR(VLOOKUP(A2309,'Distributor List'!$A$2:$F$77,6,0),"-")</f>
        <v>-</v>
      </c>
      <c r="E2309" s="6" t="str">
        <f>IFERROR(VLOOKUP(A2309,'Distributor List'!$A$2:$D$77,4,0),"-")</f>
        <v>-</v>
      </c>
      <c r="F2309" s="6" t="str">
        <f>IFERROR(VLOOKUP(H2309,'Price List'!$A$2:$H$109,8,0),"-")</f>
        <v>-</v>
      </c>
      <c r="G2309" s="6" t="str">
        <f>IFERROR(VLOOKUP(A2309,'Distributor List'!$A$2:$E$77,5,0),"-")</f>
        <v>-</v>
      </c>
      <c r="H2309" s="10"/>
      <c r="I2309" s="95"/>
      <c r="J2309" s="92"/>
      <c r="K2309" s="92"/>
      <c r="L2309" s="73">
        <f t="shared" si="1022"/>
        <v>0</v>
      </c>
      <c r="M2309" s="73">
        <f t="shared" si="1019"/>
        <v>0</v>
      </c>
      <c r="N2309" s="73"/>
      <c r="O2309" s="73"/>
      <c r="P2309" s="73"/>
      <c r="Q2309" s="73"/>
      <c r="R2309" s="73">
        <f t="shared" si="1021"/>
        <v>0</v>
      </c>
      <c r="S2309" s="76" t="str">
        <f t="shared" si="1013"/>
        <v>-</v>
      </c>
      <c r="T2309" s="96">
        <v>0</v>
      </c>
      <c r="U2309" s="97"/>
      <c r="V2309" s="73">
        <f t="shared" si="1020"/>
        <v>0</v>
      </c>
      <c r="W2309" s="73">
        <f t="shared" si="1014"/>
        <v>0</v>
      </c>
      <c r="X2309" s="76" t="str">
        <f t="shared" si="1015"/>
        <v>-</v>
      </c>
      <c r="Y2309" s="73">
        <f t="shared" si="1016"/>
        <v>0</v>
      </c>
      <c r="Z2309" s="73">
        <f t="shared" si="1017"/>
        <v>0</v>
      </c>
      <c r="AA2309" s="73">
        <f t="shared" si="1023"/>
        <v>0</v>
      </c>
      <c r="AB2309" s="73">
        <f t="shared" si="1018"/>
        <v>0</v>
      </c>
      <c r="AC2309" s="73">
        <f t="shared" si="1024"/>
        <v>0</v>
      </c>
      <c r="AD2309" s="73">
        <f t="shared" si="1025"/>
        <v>0</v>
      </c>
      <c r="AE2309" s="73">
        <v>0</v>
      </c>
    </row>
    <row r="2310" spans="1:31" ht="15" customHeight="1">
      <c r="A2310" s="94"/>
      <c r="B2310" s="6" t="str">
        <f>IFERROR(VLOOKUP(A2310,'Distributor List'!$A$2:$D$77,2,0),"-")</f>
        <v>-</v>
      </c>
      <c r="C2310" s="6" t="str">
        <f>IFERROR(VLOOKUP(A2310,'Distributor List'!$A$2:$D$77,3,0),"-")</f>
        <v>-</v>
      </c>
      <c r="D2310" s="6" t="str">
        <f>IFERROR(VLOOKUP(A2310,'Distributor List'!$A$2:$F$77,6,0),"-")</f>
        <v>-</v>
      </c>
      <c r="E2310" s="6" t="str">
        <f>IFERROR(VLOOKUP(A2310,'Distributor List'!$A$2:$D$77,4,0),"-")</f>
        <v>-</v>
      </c>
      <c r="F2310" s="6" t="str">
        <f>IFERROR(VLOOKUP(H2310,'Price List'!$A$2:$H$109,8,0),"-")</f>
        <v>-</v>
      </c>
      <c r="G2310" s="6" t="str">
        <f>IFERROR(VLOOKUP(A2310,'Distributor List'!$A$2:$E$77,5,0),"-")</f>
        <v>-</v>
      </c>
      <c r="H2310" s="10"/>
      <c r="I2310" s="95"/>
      <c r="J2310" s="92"/>
      <c r="K2310" s="92"/>
      <c r="L2310" s="73">
        <f t="shared" si="1022"/>
        <v>0</v>
      </c>
      <c r="M2310" s="73">
        <f t="shared" si="1019"/>
        <v>0</v>
      </c>
      <c r="N2310" s="73"/>
      <c r="O2310" s="73"/>
      <c r="P2310" s="73"/>
      <c r="Q2310" s="73"/>
      <c r="R2310" s="73">
        <f t="shared" si="1021"/>
        <v>0</v>
      </c>
      <c r="S2310" s="76" t="str">
        <f t="shared" si="1013"/>
        <v>-</v>
      </c>
      <c r="T2310" s="96">
        <v>0</v>
      </c>
      <c r="U2310" s="97"/>
      <c r="V2310" s="73">
        <f t="shared" si="1020"/>
        <v>0</v>
      </c>
      <c r="W2310" s="73">
        <f t="shared" si="1014"/>
        <v>0</v>
      </c>
      <c r="X2310" s="76" t="str">
        <f t="shared" si="1015"/>
        <v>-</v>
      </c>
      <c r="Y2310" s="73">
        <f t="shared" si="1016"/>
        <v>0</v>
      </c>
      <c r="Z2310" s="73">
        <f t="shared" si="1017"/>
        <v>0</v>
      </c>
      <c r="AA2310" s="73">
        <f t="shared" si="1023"/>
        <v>0</v>
      </c>
      <c r="AB2310" s="73">
        <f t="shared" si="1018"/>
        <v>0</v>
      </c>
      <c r="AC2310" s="73">
        <f t="shared" si="1024"/>
        <v>0</v>
      </c>
      <c r="AD2310" s="73">
        <f t="shared" si="1025"/>
        <v>0</v>
      </c>
      <c r="AE2310" s="73">
        <v>0</v>
      </c>
    </row>
    <row r="2311" spans="1:31" ht="15" customHeight="1">
      <c r="A2311" s="94"/>
      <c r="B2311" s="6" t="str">
        <f>IFERROR(VLOOKUP(A2311,'Distributor List'!$A$2:$D$77,2,0),"-")</f>
        <v>-</v>
      </c>
      <c r="C2311" s="6" t="str">
        <f>IFERROR(VLOOKUP(A2311,'Distributor List'!$A$2:$D$77,3,0),"-")</f>
        <v>-</v>
      </c>
      <c r="D2311" s="6" t="str">
        <f>IFERROR(VLOOKUP(A2311,'Distributor List'!$A$2:$F$77,6,0),"-")</f>
        <v>-</v>
      </c>
      <c r="E2311" s="6" t="str">
        <f>IFERROR(VLOOKUP(A2311,'Distributor List'!$A$2:$D$77,4,0),"-")</f>
        <v>-</v>
      </c>
      <c r="F2311" s="6" t="str">
        <f>IFERROR(VLOOKUP(H2311,'Price List'!$A$2:$H$109,8,0),"-")</f>
        <v>-</v>
      </c>
      <c r="G2311" s="6" t="str">
        <f>IFERROR(VLOOKUP(A2311,'Distributor List'!$A$2:$E$77,5,0),"-")</f>
        <v>-</v>
      </c>
      <c r="H2311" s="10"/>
      <c r="I2311" s="95"/>
      <c r="J2311" s="92"/>
      <c r="K2311" s="92"/>
      <c r="L2311" s="73">
        <f t="shared" si="1022"/>
        <v>0</v>
      </c>
      <c r="M2311" s="73">
        <f t="shared" si="1019"/>
        <v>0</v>
      </c>
      <c r="N2311" s="73"/>
      <c r="O2311" s="73"/>
      <c r="P2311" s="73"/>
      <c r="Q2311" s="73"/>
      <c r="R2311" s="73">
        <f t="shared" si="1021"/>
        <v>0</v>
      </c>
      <c r="S2311" s="76" t="str">
        <f t="shared" si="1013"/>
        <v>-</v>
      </c>
      <c r="T2311" s="96">
        <v>0</v>
      </c>
      <c r="U2311" s="97"/>
      <c r="V2311" s="73">
        <f t="shared" si="1020"/>
        <v>0</v>
      </c>
      <c r="W2311" s="73">
        <f t="shared" si="1014"/>
        <v>0</v>
      </c>
      <c r="X2311" s="76" t="str">
        <f t="shared" si="1015"/>
        <v>-</v>
      </c>
      <c r="Y2311" s="73">
        <f t="shared" si="1016"/>
        <v>0</v>
      </c>
      <c r="Z2311" s="73">
        <f t="shared" si="1017"/>
        <v>0</v>
      </c>
      <c r="AA2311" s="73">
        <f t="shared" si="1023"/>
        <v>0</v>
      </c>
      <c r="AB2311" s="73">
        <f t="shared" si="1018"/>
        <v>0</v>
      </c>
      <c r="AC2311" s="73">
        <f t="shared" si="1024"/>
        <v>0</v>
      </c>
      <c r="AD2311" s="73">
        <f t="shared" si="1025"/>
        <v>0</v>
      </c>
      <c r="AE2311" s="73">
        <v>0</v>
      </c>
    </row>
    <row r="2312" spans="1:31" ht="15" customHeight="1">
      <c r="A2312" s="94"/>
      <c r="B2312" s="6" t="str">
        <f>IFERROR(VLOOKUP(A2312,'Distributor List'!$A$2:$D$77,2,0),"-")</f>
        <v>-</v>
      </c>
      <c r="C2312" s="6" t="str">
        <f>IFERROR(VLOOKUP(A2312,'Distributor List'!$A$2:$D$77,3,0),"-")</f>
        <v>-</v>
      </c>
      <c r="D2312" s="6" t="str">
        <f>IFERROR(VLOOKUP(A2312,'Distributor List'!$A$2:$F$77,6,0),"-")</f>
        <v>-</v>
      </c>
      <c r="E2312" s="6" t="str">
        <f>IFERROR(VLOOKUP(A2312,'Distributor List'!$A$2:$D$77,4,0),"-")</f>
        <v>-</v>
      </c>
      <c r="F2312" s="6" t="str">
        <f>IFERROR(VLOOKUP(H2312,'Price List'!$A$2:$H$109,8,0),"-")</f>
        <v>-</v>
      </c>
      <c r="G2312" s="6" t="str">
        <f>IFERROR(VLOOKUP(A2312,'Distributor List'!$A$2:$E$77,5,0),"-")</f>
        <v>-</v>
      </c>
      <c r="H2312" s="10"/>
      <c r="I2312" s="95"/>
      <c r="J2312" s="92"/>
      <c r="K2312" s="92"/>
      <c r="L2312" s="73">
        <f t="shared" si="1022"/>
        <v>0</v>
      </c>
      <c r="M2312" s="73">
        <f t="shared" si="1019"/>
        <v>0</v>
      </c>
      <c r="N2312" s="73"/>
      <c r="O2312" s="73"/>
      <c r="P2312" s="73"/>
      <c r="Q2312" s="73"/>
      <c r="R2312" s="73">
        <f t="shared" si="1021"/>
        <v>0</v>
      </c>
      <c r="S2312" s="76" t="str">
        <f t="shared" si="1013"/>
        <v>-</v>
      </c>
      <c r="T2312" s="96">
        <v>0</v>
      </c>
      <c r="U2312" s="97"/>
      <c r="V2312" s="73">
        <f t="shared" si="1020"/>
        <v>0</v>
      </c>
      <c r="W2312" s="73">
        <f t="shared" si="1014"/>
        <v>0</v>
      </c>
      <c r="X2312" s="76" t="str">
        <f t="shared" si="1015"/>
        <v>-</v>
      </c>
      <c r="Y2312" s="73">
        <f t="shared" si="1016"/>
        <v>0</v>
      </c>
      <c r="Z2312" s="73">
        <f t="shared" si="1017"/>
        <v>0</v>
      </c>
      <c r="AA2312" s="73">
        <f t="shared" si="1023"/>
        <v>0</v>
      </c>
      <c r="AB2312" s="73">
        <f t="shared" si="1018"/>
        <v>0</v>
      </c>
      <c r="AC2312" s="73">
        <f t="shared" si="1024"/>
        <v>0</v>
      </c>
      <c r="AD2312" s="73">
        <f t="shared" si="1025"/>
        <v>0</v>
      </c>
      <c r="AE2312" s="73">
        <v>0</v>
      </c>
    </row>
    <row r="2313" spans="1:31" ht="15" customHeight="1">
      <c r="A2313" s="94"/>
      <c r="B2313" s="6" t="str">
        <f>IFERROR(VLOOKUP(A2313,'Distributor List'!$A$2:$D$77,2,0),"-")</f>
        <v>-</v>
      </c>
      <c r="C2313" s="6" t="str">
        <f>IFERROR(VLOOKUP(A2313,'Distributor List'!$A$2:$D$77,3,0),"-")</f>
        <v>-</v>
      </c>
      <c r="D2313" s="6" t="str">
        <f>IFERROR(VLOOKUP(A2313,'Distributor List'!$A$2:$F$77,6,0),"-")</f>
        <v>-</v>
      </c>
      <c r="E2313" s="6" t="str">
        <f>IFERROR(VLOOKUP(A2313,'Distributor List'!$A$2:$D$77,4,0),"-")</f>
        <v>-</v>
      </c>
      <c r="F2313" s="6" t="str">
        <f>IFERROR(VLOOKUP(H2313,'Price List'!$A$2:$H$109,8,0),"-")</f>
        <v>-</v>
      </c>
      <c r="G2313" s="6" t="str">
        <f>IFERROR(VLOOKUP(A2313,'Distributor List'!$A$2:$E$77,5,0),"-")</f>
        <v>-</v>
      </c>
      <c r="H2313" s="10"/>
      <c r="I2313" s="95"/>
      <c r="J2313" s="92"/>
      <c r="K2313" s="92"/>
      <c r="L2313" s="73">
        <f t="shared" si="1022"/>
        <v>0</v>
      </c>
      <c r="M2313" s="73">
        <f t="shared" si="1019"/>
        <v>0</v>
      </c>
      <c r="N2313" s="73"/>
      <c r="O2313" s="73"/>
      <c r="P2313" s="73"/>
      <c r="Q2313" s="73"/>
      <c r="R2313" s="73">
        <f t="shared" si="1021"/>
        <v>0</v>
      </c>
      <c r="S2313" s="76" t="str">
        <f t="shared" si="1013"/>
        <v>-</v>
      </c>
      <c r="T2313" s="96">
        <v>0</v>
      </c>
      <c r="U2313" s="97"/>
      <c r="V2313" s="73">
        <f t="shared" si="1020"/>
        <v>0</v>
      </c>
      <c r="W2313" s="73">
        <f t="shared" si="1014"/>
        <v>0</v>
      </c>
      <c r="X2313" s="76" t="str">
        <f t="shared" si="1015"/>
        <v>-</v>
      </c>
      <c r="Y2313" s="73">
        <f t="shared" si="1016"/>
        <v>0</v>
      </c>
      <c r="Z2313" s="73">
        <f t="shared" si="1017"/>
        <v>0</v>
      </c>
      <c r="AA2313" s="73">
        <f t="shared" si="1023"/>
        <v>0</v>
      </c>
      <c r="AB2313" s="73">
        <f t="shared" si="1018"/>
        <v>0</v>
      </c>
      <c r="AC2313" s="73">
        <f t="shared" si="1024"/>
        <v>0</v>
      </c>
      <c r="AD2313" s="73">
        <f t="shared" si="1025"/>
        <v>0</v>
      </c>
      <c r="AE2313" s="73">
        <v>0</v>
      </c>
    </row>
    <row r="2314" spans="1:31" ht="15" customHeight="1">
      <c r="A2314" s="94"/>
      <c r="B2314" s="6" t="str">
        <f>IFERROR(VLOOKUP(A2314,'Distributor List'!$A$2:$D$77,2,0),"-")</f>
        <v>-</v>
      </c>
      <c r="C2314" s="6" t="str">
        <f>IFERROR(VLOOKUP(A2314,'Distributor List'!$A$2:$D$77,3,0),"-")</f>
        <v>-</v>
      </c>
      <c r="D2314" s="6" t="str">
        <f>IFERROR(VLOOKUP(A2314,'Distributor List'!$A$2:$F$77,6,0),"-")</f>
        <v>-</v>
      </c>
      <c r="E2314" s="6" t="str">
        <f>IFERROR(VLOOKUP(A2314,'Distributor List'!$A$2:$D$77,4,0),"-")</f>
        <v>-</v>
      </c>
      <c r="F2314" s="6" t="str">
        <f>IFERROR(VLOOKUP(H2314,'Price List'!$A$2:$H$109,8,0),"-")</f>
        <v>-</v>
      </c>
      <c r="G2314" s="6" t="str">
        <f>IFERROR(VLOOKUP(A2314,'Distributor List'!$A$2:$E$77,5,0),"-")</f>
        <v>-</v>
      </c>
      <c r="H2314" s="10"/>
      <c r="I2314" s="95"/>
      <c r="J2314" s="92"/>
      <c r="K2314" s="92"/>
      <c r="L2314" s="73">
        <f t="shared" si="1022"/>
        <v>0</v>
      </c>
      <c r="M2314" s="73">
        <f t="shared" si="1019"/>
        <v>0</v>
      </c>
      <c r="N2314" s="73"/>
      <c r="O2314" s="73"/>
      <c r="P2314" s="73"/>
      <c r="Q2314" s="73"/>
      <c r="R2314" s="73">
        <f t="shared" si="1021"/>
        <v>0</v>
      </c>
      <c r="S2314" s="76" t="str">
        <f t="shared" si="1013"/>
        <v>-</v>
      </c>
      <c r="T2314" s="96">
        <v>0</v>
      </c>
      <c r="U2314" s="97"/>
      <c r="V2314" s="73">
        <f t="shared" si="1020"/>
        <v>0</v>
      </c>
      <c r="W2314" s="73">
        <f t="shared" si="1014"/>
        <v>0</v>
      </c>
      <c r="X2314" s="76" t="str">
        <f t="shared" si="1015"/>
        <v>-</v>
      </c>
      <c r="Y2314" s="73">
        <f t="shared" si="1016"/>
        <v>0</v>
      </c>
      <c r="Z2314" s="73">
        <f t="shared" si="1017"/>
        <v>0</v>
      </c>
      <c r="AA2314" s="73">
        <f t="shared" si="1023"/>
        <v>0</v>
      </c>
      <c r="AB2314" s="73">
        <f t="shared" si="1018"/>
        <v>0</v>
      </c>
      <c r="AC2314" s="73">
        <f t="shared" si="1024"/>
        <v>0</v>
      </c>
      <c r="AD2314" s="73">
        <f t="shared" si="1025"/>
        <v>0</v>
      </c>
      <c r="AE2314" s="73">
        <v>0</v>
      </c>
    </row>
    <row r="2315" spans="1:31" ht="15" customHeight="1">
      <c r="A2315" s="94"/>
      <c r="B2315" s="6" t="str">
        <f>IFERROR(VLOOKUP(A2315,'Distributor List'!$A$2:$D$77,2,0),"-")</f>
        <v>-</v>
      </c>
      <c r="C2315" s="6" t="str">
        <f>IFERROR(VLOOKUP(A2315,'Distributor List'!$A$2:$D$77,3,0),"-")</f>
        <v>-</v>
      </c>
      <c r="D2315" s="6" t="str">
        <f>IFERROR(VLOOKUP(A2315,'Distributor List'!$A$2:$F$77,6,0),"-")</f>
        <v>-</v>
      </c>
      <c r="E2315" s="6" t="str">
        <f>IFERROR(VLOOKUP(A2315,'Distributor List'!$A$2:$D$77,4,0),"-")</f>
        <v>-</v>
      </c>
      <c r="F2315" s="6" t="str">
        <f>IFERROR(VLOOKUP(H2315,'Price List'!$A$2:$H$109,8,0),"-")</f>
        <v>-</v>
      </c>
      <c r="G2315" s="6" t="str">
        <f>IFERROR(VLOOKUP(A2315,'Distributor List'!$A$2:$E$77,5,0),"-")</f>
        <v>-</v>
      </c>
      <c r="H2315" s="10"/>
      <c r="I2315" s="95"/>
      <c r="J2315" s="92"/>
      <c r="K2315" s="92"/>
      <c r="L2315" s="73">
        <f t="shared" si="1022"/>
        <v>0</v>
      </c>
      <c r="M2315" s="73">
        <f t="shared" si="1019"/>
        <v>0</v>
      </c>
      <c r="N2315" s="73"/>
      <c r="O2315" s="73"/>
      <c r="P2315" s="73"/>
      <c r="Q2315" s="73"/>
      <c r="R2315" s="73">
        <f t="shared" si="1021"/>
        <v>0</v>
      </c>
      <c r="S2315" s="76" t="str">
        <f t="shared" si="1013"/>
        <v>-</v>
      </c>
      <c r="T2315" s="96">
        <v>0</v>
      </c>
      <c r="U2315" s="97"/>
      <c r="V2315" s="73">
        <f t="shared" si="1020"/>
        <v>0</v>
      </c>
      <c r="W2315" s="73">
        <f t="shared" si="1014"/>
        <v>0</v>
      </c>
      <c r="X2315" s="76" t="str">
        <f t="shared" si="1015"/>
        <v>-</v>
      </c>
      <c r="Y2315" s="73">
        <f t="shared" si="1016"/>
        <v>0</v>
      </c>
      <c r="Z2315" s="73">
        <f t="shared" si="1017"/>
        <v>0</v>
      </c>
      <c r="AA2315" s="73">
        <f t="shared" si="1023"/>
        <v>0</v>
      </c>
      <c r="AB2315" s="73">
        <f t="shared" si="1018"/>
        <v>0</v>
      </c>
      <c r="AC2315" s="73">
        <f t="shared" si="1024"/>
        <v>0</v>
      </c>
      <c r="AD2315" s="73">
        <f t="shared" si="1025"/>
        <v>0</v>
      </c>
      <c r="AE2315" s="73">
        <v>0</v>
      </c>
    </row>
    <row r="2316" spans="1:31" ht="15" customHeight="1">
      <c r="A2316" s="94"/>
      <c r="B2316" s="6" t="str">
        <f>IFERROR(VLOOKUP(A2316,'Distributor List'!$A$2:$D$77,2,0),"-")</f>
        <v>-</v>
      </c>
      <c r="C2316" s="6" t="str">
        <f>IFERROR(VLOOKUP(A2316,'Distributor List'!$A$2:$D$77,3,0),"-")</f>
        <v>-</v>
      </c>
      <c r="D2316" s="6" t="str">
        <f>IFERROR(VLOOKUP(A2316,'Distributor List'!$A$2:$F$77,6,0),"-")</f>
        <v>-</v>
      </c>
      <c r="E2316" s="6" t="str">
        <f>IFERROR(VLOOKUP(A2316,'Distributor List'!$A$2:$D$77,4,0),"-")</f>
        <v>-</v>
      </c>
      <c r="F2316" s="6" t="str">
        <f>IFERROR(VLOOKUP(H2316,'Price List'!$A$2:$H$109,8,0),"-")</f>
        <v>-</v>
      </c>
      <c r="G2316" s="6" t="str">
        <f>IFERROR(VLOOKUP(A2316,'Distributor List'!$A$2:$E$77,5,0),"-")</f>
        <v>-</v>
      </c>
      <c r="H2316" s="10"/>
      <c r="I2316" s="95"/>
      <c r="J2316" s="92"/>
      <c r="K2316" s="92"/>
      <c r="L2316" s="73">
        <f t="shared" si="1022"/>
        <v>0</v>
      </c>
      <c r="M2316" s="73">
        <f t="shared" si="1019"/>
        <v>0</v>
      </c>
      <c r="N2316" s="73"/>
      <c r="O2316" s="73"/>
      <c r="P2316" s="73"/>
      <c r="Q2316" s="73"/>
      <c r="R2316" s="73">
        <f t="shared" si="1021"/>
        <v>0</v>
      </c>
      <c r="S2316" s="76" t="str">
        <f t="shared" si="1013"/>
        <v>-</v>
      </c>
      <c r="T2316" s="96">
        <v>0</v>
      </c>
      <c r="U2316" s="97"/>
      <c r="V2316" s="73">
        <f t="shared" si="1020"/>
        <v>0</v>
      </c>
      <c r="W2316" s="73">
        <f t="shared" si="1014"/>
        <v>0</v>
      </c>
      <c r="X2316" s="76" t="str">
        <f t="shared" si="1015"/>
        <v>-</v>
      </c>
      <c r="Y2316" s="73">
        <f t="shared" si="1016"/>
        <v>0</v>
      </c>
      <c r="Z2316" s="73">
        <f t="shared" si="1017"/>
        <v>0</v>
      </c>
      <c r="AA2316" s="73">
        <f t="shared" si="1023"/>
        <v>0</v>
      </c>
      <c r="AB2316" s="73">
        <f t="shared" si="1018"/>
        <v>0</v>
      </c>
      <c r="AC2316" s="73">
        <f t="shared" si="1024"/>
        <v>0</v>
      </c>
      <c r="AD2316" s="73">
        <f t="shared" si="1025"/>
        <v>0</v>
      </c>
      <c r="AE2316" s="73">
        <v>0</v>
      </c>
    </row>
    <row r="2317" spans="1:31" ht="15" customHeight="1">
      <c r="A2317" s="94"/>
      <c r="B2317" s="6" t="str">
        <f>IFERROR(VLOOKUP(A2317,'Distributor List'!$A$2:$D$77,2,0),"-")</f>
        <v>-</v>
      </c>
      <c r="C2317" s="6" t="str">
        <f>IFERROR(VLOOKUP(A2317,'Distributor List'!$A$2:$D$77,3,0),"-")</f>
        <v>-</v>
      </c>
      <c r="D2317" s="6" t="str">
        <f>IFERROR(VLOOKUP(A2317,'Distributor List'!$A$2:$F$77,6,0),"-")</f>
        <v>-</v>
      </c>
      <c r="E2317" s="6" t="str">
        <f>IFERROR(VLOOKUP(A2317,'Distributor List'!$A$2:$D$77,4,0),"-")</f>
        <v>-</v>
      </c>
      <c r="F2317" s="6" t="str">
        <f>IFERROR(VLOOKUP(H2317,'Price List'!$A$2:$H$109,8,0),"-")</f>
        <v>-</v>
      </c>
      <c r="G2317" s="6" t="str">
        <f>IFERROR(VLOOKUP(A2317,'Distributor List'!$A$2:$E$77,5,0),"-")</f>
        <v>-</v>
      </c>
      <c r="H2317" s="10"/>
      <c r="I2317" s="95"/>
      <c r="J2317" s="92"/>
      <c r="K2317" s="92"/>
      <c r="L2317" s="73">
        <f t="shared" si="1022"/>
        <v>0</v>
      </c>
      <c r="M2317" s="73">
        <f t="shared" si="1019"/>
        <v>0</v>
      </c>
      <c r="N2317" s="73"/>
      <c r="O2317" s="73"/>
      <c r="P2317" s="73"/>
      <c r="Q2317" s="73"/>
      <c r="R2317" s="73">
        <f t="shared" si="1021"/>
        <v>0</v>
      </c>
      <c r="S2317" s="76" t="str">
        <f t="shared" si="1013"/>
        <v>-</v>
      </c>
      <c r="T2317" s="96">
        <v>0</v>
      </c>
      <c r="U2317" s="97"/>
      <c r="V2317" s="73">
        <f t="shared" si="1020"/>
        <v>0</v>
      </c>
      <c r="W2317" s="73">
        <f t="shared" si="1014"/>
        <v>0</v>
      </c>
      <c r="X2317" s="76" t="str">
        <f t="shared" si="1015"/>
        <v>-</v>
      </c>
      <c r="Y2317" s="73">
        <f t="shared" si="1016"/>
        <v>0</v>
      </c>
      <c r="Z2317" s="73">
        <f t="shared" si="1017"/>
        <v>0</v>
      </c>
      <c r="AA2317" s="73">
        <f t="shared" si="1023"/>
        <v>0</v>
      </c>
      <c r="AB2317" s="73">
        <f t="shared" si="1018"/>
        <v>0</v>
      </c>
      <c r="AC2317" s="73">
        <f t="shared" si="1024"/>
        <v>0</v>
      </c>
      <c r="AD2317" s="73">
        <f t="shared" si="1025"/>
        <v>0</v>
      </c>
      <c r="AE2317" s="73">
        <v>0</v>
      </c>
    </row>
    <row r="2318" spans="1:31" ht="15" customHeight="1">
      <c r="A2318" s="94"/>
      <c r="B2318" s="6" t="str">
        <f>IFERROR(VLOOKUP(A2318,'Distributor List'!$A$2:$D$77,2,0),"-")</f>
        <v>-</v>
      </c>
      <c r="C2318" s="6" t="str">
        <f>IFERROR(VLOOKUP(A2318,'Distributor List'!$A$2:$D$77,3,0),"-")</f>
        <v>-</v>
      </c>
      <c r="D2318" s="6" t="str">
        <f>IFERROR(VLOOKUP(A2318,'Distributor List'!$A$2:$F$77,6,0),"-")</f>
        <v>-</v>
      </c>
      <c r="E2318" s="6" t="str">
        <f>IFERROR(VLOOKUP(A2318,'Distributor List'!$A$2:$D$77,4,0),"-")</f>
        <v>-</v>
      </c>
      <c r="F2318" s="6" t="str">
        <f>IFERROR(VLOOKUP(H2318,'Price List'!$A$2:$H$109,8,0),"-")</f>
        <v>-</v>
      </c>
      <c r="G2318" s="6" t="str">
        <f>IFERROR(VLOOKUP(A2318,'Distributor List'!$A$2:$E$77,5,0),"-")</f>
        <v>-</v>
      </c>
      <c r="H2318" s="10"/>
      <c r="I2318" s="95"/>
      <c r="J2318" s="92"/>
      <c r="K2318" s="92"/>
      <c r="L2318" s="73">
        <f t="shared" si="1022"/>
        <v>0</v>
      </c>
      <c r="M2318" s="73">
        <f t="shared" si="1019"/>
        <v>0</v>
      </c>
      <c r="N2318" s="73"/>
      <c r="O2318" s="73"/>
      <c r="P2318" s="73"/>
      <c r="Q2318" s="73"/>
      <c r="R2318" s="73">
        <f t="shared" si="1021"/>
        <v>0</v>
      </c>
      <c r="S2318" s="76" t="str">
        <f t="shared" si="1013"/>
        <v>-</v>
      </c>
      <c r="T2318" s="96">
        <v>0</v>
      </c>
      <c r="U2318" s="97"/>
      <c r="V2318" s="73">
        <f t="shared" si="1020"/>
        <v>0</v>
      </c>
      <c r="W2318" s="73">
        <f t="shared" si="1014"/>
        <v>0</v>
      </c>
      <c r="X2318" s="76" t="str">
        <f t="shared" si="1015"/>
        <v>-</v>
      </c>
      <c r="Y2318" s="73">
        <f t="shared" si="1016"/>
        <v>0</v>
      </c>
      <c r="Z2318" s="73">
        <f t="shared" si="1017"/>
        <v>0</v>
      </c>
      <c r="AA2318" s="73">
        <f t="shared" si="1023"/>
        <v>0</v>
      </c>
      <c r="AB2318" s="73">
        <f t="shared" si="1018"/>
        <v>0</v>
      </c>
      <c r="AC2318" s="73">
        <f t="shared" si="1024"/>
        <v>0</v>
      </c>
      <c r="AD2318" s="73">
        <f t="shared" si="1025"/>
        <v>0</v>
      </c>
      <c r="AE2318" s="73">
        <v>0</v>
      </c>
    </row>
    <row r="2319" spans="1:31" ht="15" customHeight="1">
      <c r="A2319" s="94"/>
      <c r="B2319" s="6" t="str">
        <f>IFERROR(VLOOKUP(A2319,'Distributor List'!$A$2:$D$77,2,0),"-")</f>
        <v>-</v>
      </c>
      <c r="C2319" s="6" t="str">
        <f>IFERROR(VLOOKUP(A2319,'Distributor List'!$A$2:$D$77,3,0),"-")</f>
        <v>-</v>
      </c>
      <c r="D2319" s="6" t="str">
        <f>IFERROR(VLOOKUP(A2319,'Distributor List'!$A$2:$F$77,6,0),"-")</f>
        <v>-</v>
      </c>
      <c r="E2319" s="6" t="str">
        <f>IFERROR(VLOOKUP(A2319,'Distributor List'!$A$2:$D$77,4,0),"-")</f>
        <v>-</v>
      </c>
      <c r="F2319" s="6" t="str">
        <f>IFERROR(VLOOKUP(H2319,'Price List'!$A$2:$H$109,8,0),"-")</f>
        <v>-</v>
      </c>
      <c r="G2319" s="6" t="str">
        <f>IFERROR(VLOOKUP(A2319,'Distributor List'!$A$2:$E$77,5,0),"-")</f>
        <v>-</v>
      </c>
      <c r="H2319" s="10"/>
      <c r="I2319" s="95"/>
      <c r="J2319" s="92"/>
      <c r="K2319" s="92"/>
      <c r="L2319" s="73">
        <f t="shared" si="1022"/>
        <v>0</v>
      </c>
      <c r="M2319" s="73">
        <f t="shared" si="1019"/>
        <v>0</v>
      </c>
      <c r="N2319" s="73"/>
      <c r="O2319" s="73"/>
      <c r="P2319" s="73"/>
      <c r="Q2319" s="73"/>
      <c r="R2319" s="73">
        <f t="shared" si="1021"/>
        <v>0</v>
      </c>
      <c r="S2319" s="76" t="str">
        <f t="shared" si="1013"/>
        <v>-</v>
      </c>
      <c r="T2319" s="96">
        <v>0</v>
      </c>
      <c r="U2319" s="97"/>
      <c r="V2319" s="73">
        <f t="shared" si="1020"/>
        <v>0</v>
      </c>
      <c r="W2319" s="73">
        <f t="shared" si="1014"/>
        <v>0</v>
      </c>
      <c r="X2319" s="76" t="str">
        <f t="shared" si="1015"/>
        <v>-</v>
      </c>
      <c r="Y2319" s="73">
        <f t="shared" si="1016"/>
        <v>0</v>
      </c>
      <c r="Z2319" s="73">
        <f t="shared" si="1017"/>
        <v>0</v>
      </c>
      <c r="AA2319" s="73">
        <f t="shared" si="1023"/>
        <v>0</v>
      </c>
      <c r="AB2319" s="73">
        <f t="shared" si="1018"/>
        <v>0</v>
      </c>
      <c r="AC2319" s="73">
        <f t="shared" si="1024"/>
        <v>0</v>
      </c>
      <c r="AD2319" s="73">
        <f t="shared" si="1025"/>
        <v>0</v>
      </c>
      <c r="AE2319" s="73">
        <v>0</v>
      </c>
    </row>
    <row r="2320" spans="1:31" ht="15" customHeight="1">
      <c r="A2320" s="94"/>
      <c r="B2320" s="6" t="str">
        <f>IFERROR(VLOOKUP(A2320,'Distributor List'!$A$2:$D$77,2,0),"-")</f>
        <v>-</v>
      </c>
      <c r="C2320" s="6" t="str">
        <f>IFERROR(VLOOKUP(A2320,'Distributor List'!$A$2:$D$77,3,0),"-")</f>
        <v>-</v>
      </c>
      <c r="D2320" s="6" t="str">
        <f>IFERROR(VLOOKUP(A2320,'Distributor List'!$A$2:$F$77,6,0),"-")</f>
        <v>-</v>
      </c>
      <c r="E2320" s="6" t="str">
        <f>IFERROR(VLOOKUP(A2320,'Distributor List'!$A$2:$D$77,4,0),"-")</f>
        <v>-</v>
      </c>
      <c r="F2320" s="6" t="str">
        <f>IFERROR(VLOOKUP(H2320,'Price List'!$A$2:$H$109,8,0),"-")</f>
        <v>-</v>
      </c>
      <c r="G2320" s="6" t="str">
        <f>IFERROR(VLOOKUP(A2320,'Distributor List'!$A$2:$E$77,5,0),"-")</f>
        <v>-</v>
      </c>
      <c r="H2320" s="10"/>
      <c r="I2320" s="95"/>
      <c r="J2320" s="92"/>
      <c r="K2320" s="92"/>
      <c r="L2320" s="73">
        <f t="shared" si="1022"/>
        <v>0</v>
      </c>
      <c r="M2320" s="73">
        <f t="shared" si="1019"/>
        <v>0</v>
      </c>
      <c r="N2320" s="73"/>
      <c r="O2320" s="73"/>
      <c r="P2320" s="73"/>
      <c r="Q2320" s="73"/>
      <c r="R2320" s="73">
        <f t="shared" si="1021"/>
        <v>0</v>
      </c>
      <c r="S2320" s="76" t="str">
        <f t="shared" si="1013"/>
        <v>-</v>
      </c>
      <c r="T2320" s="96">
        <v>0</v>
      </c>
      <c r="U2320" s="97"/>
      <c r="V2320" s="73">
        <f t="shared" si="1020"/>
        <v>0</v>
      </c>
      <c r="W2320" s="73">
        <f t="shared" si="1014"/>
        <v>0</v>
      </c>
      <c r="X2320" s="76" t="str">
        <f t="shared" si="1015"/>
        <v>-</v>
      </c>
      <c r="Y2320" s="73">
        <f t="shared" si="1016"/>
        <v>0</v>
      </c>
      <c r="Z2320" s="73">
        <f t="shared" si="1017"/>
        <v>0</v>
      </c>
      <c r="AA2320" s="73">
        <f t="shared" si="1023"/>
        <v>0</v>
      </c>
      <c r="AB2320" s="73">
        <f t="shared" si="1018"/>
        <v>0</v>
      </c>
      <c r="AC2320" s="73">
        <f t="shared" si="1024"/>
        <v>0</v>
      </c>
      <c r="AD2320" s="73">
        <f t="shared" si="1025"/>
        <v>0</v>
      </c>
      <c r="AE2320" s="73">
        <v>0</v>
      </c>
    </row>
    <row r="2321" spans="1:31" ht="15" customHeight="1">
      <c r="A2321" s="94"/>
      <c r="B2321" s="6" t="str">
        <f>IFERROR(VLOOKUP(A2321,'Distributor List'!$A$2:$D$77,2,0),"-")</f>
        <v>-</v>
      </c>
      <c r="C2321" s="6" t="str">
        <f>IFERROR(VLOOKUP(A2321,'Distributor List'!$A$2:$D$77,3,0),"-")</f>
        <v>-</v>
      </c>
      <c r="D2321" s="6" t="str">
        <f>IFERROR(VLOOKUP(A2321,'Distributor List'!$A$2:$F$77,6,0),"-")</f>
        <v>-</v>
      </c>
      <c r="E2321" s="6" t="str">
        <f>IFERROR(VLOOKUP(A2321,'Distributor List'!$A$2:$D$77,4,0),"-")</f>
        <v>-</v>
      </c>
      <c r="F2321" s="6" t="str">
        <f>IFERROR(VLOOKUP(H2321,'Price List'!$A$2:$H$109,8,0),"-")</f>
        <v>-</v>
      </c>
      <c r="G2321" s="6" t="str">
        <f>IFERROR(VLOOKUP(A2321,'Distributor List'!$A$2:$E$77,5,0),"-")</f>
        <v>-</v>
      </c>
      <c r="H2321" s="10"/>
      <c r="I2321" s="95"/>
      <c r="J2321" s="92"/>
      <c r="K2321" s="92"/>
      <c r="L2321" s="73">
        <f t="shared" si="1022"/>
        <v>0</v>
      </c>
      <c r="M2321" s="73">
        <f t="shared" si="1019"/>
        <v>0</v>
      </c>
      <c r="N2321" s="73"/>
      <c r="O2321" s="73"/>
      <c r="P2321" s="73"/>
      <c r="Q2321" s="73"/>
      <c r="R2321" s="73">
        <f t="shared" si="1021"/>
        <v>0</v>
      </c>
      <c r="S2321" s="76" t="str">
        <f t="shared" si="1013"/>
        <v>-</v>
      </c>
      <c r="T2321" s="96">
        <v>0</v>
      </c>
      <c r="U2321" s="97"/>
      <c r="V2321" s="73">
        <f t="shared" si="1020"/>
        <v>0</v>
      </c>
      <c r="W2321" s="73">
        <f t="shared" si="1014"/>
        <v>0</v>
      </c>
      <c r="X2321" s="76" t="str">
        <f t="shared" si="1015"/>
        <v>-</v>
      </c>
      <c r="Y2321" s="73">
        <f t="shared" si="1016"/>
        <v>0</v>
      </c>
      <c r="Z2321" s="73">
        <f t="shared" si="1017"/>
        <v>0</v>
      </c>
      <c r="AA2321" s="73">
        <f t="shared" si="1023"/>
        <v>0</v>
      </c>
      <c r="AB2321" s="73">
        <f t="shared" si="1018"/>
        <v>0</v>
      </c>
      <c r="AC2321" s="73">
        <f t="shared" si="1024"/>
        <v>0</v>
      </c>
      <c r="AD2321" s="73">
        <f t="shared" si="1025"/>
        <v>0</v>
      </c>
      <c r="AE2321" s="73">
        <v>0</v>
      </c>
    </row>
    <row r="2322" spans="1:31" ht="15" customHeight="1">
      <c r="A2322" s="94"/>
      <c r="B2322" s="6" t="str">
        <f>IFERROR(VLOOKUP(A2322,'Distributor List'!$A$2:$D$77,2,0),"-")</f>
        <v>-</v>
      </c>
      <c r="C2322" s="6" t="str">
        <f>IFERROR(VLOOKUP(A2322,'Distributor List'!$A$2:$D$77,3,0),"-")</f>
        <v>-</v>
      </c>
      <c r="D2322" s="6" t="str">
        <f>IFERROR(VLOOKUP(A2322,'Distributor List'!$A$2:$F$77,6,0),"-")</f>
        <v>-</v>
      </c>
      <c r="E2322" s="6" t="str">
        <f>IFERROR(VLOOKUP(A2322,'Distributor List'!$A$2:$D$77,4,0),"-")</f>
        <v>-</v>
      </c>
      <c r="F2322" s="6" t="str">
        <f>IFERROR(VLOOKUP(H2322,'Price List'!$A$2:$H$109,8,0),"-")</f>
        <v>-</v>
      </c>
      <c r="G2322" s="6" t="str">
        <f>IFERROR(VLOOKUP(A2322,'Distributor List'!$A$2:$E$77,5,0),"-")</f>
        <v>-</v>
      </c>
      <c r="H2322" s="10"/>
      <c r="I2322" s="95"/>
      <c r="J2322" s="92"/>
      <c r="K2322" s="92"/>
      <c r="L2322" s="73">
        <f t="shared" si="1022"/>
        <v>0</v>
      </c>
      <c r="M2322" s="73">
        <f t="shared" si="1019"/>
        <v>0</v>
      </c>
      <c r="N2322" s="73"/>
      <c r="O2322" s="73"/>
      <c r="P2322" s="73"/>
      <c r="Q2322" s="73"/>
      <c r="R2322" s="73">
        <f t="shared" si="1021"/>
        <v>0</v>
      </c>
      <c r="S2322" s="76" t="str">
        <f t="shared" ref="S2322:S2385" si="1026">IFERROR(L2322/R2322,"-")</f>
        <v>-</v>
      </c>
      <c r="T2322" s="96">
        <v>0</v>
      </c>
      <c r="U2322" s="97"/>
      <c r="V2322" s="73">
        <f t="shared" si="1020"/>
        <v>0</v>
      </c>
      <c r="W2322" s="73">
        <f t="shared" ref="W2322:W2385" si="1027">L2322-V2322</f>
        <v>0</v>
      </c>
      <c r="X2322" s="76" t="str">
        <f t="shared" ref="X2322:X2385" si="1028">IFERROR(L2322/V2322-1,"-")</f>
        <v>-</v>
      </c>
      <c r="Y2322" s="73">
        <f t="shared" ref="Y2322:Y2385" si="1029">(J2322)/1*1.5</f>
        <v>0</v>
      </c>
      <c r="Z2322" s="73">
        <f t="shared" ref="Z2322:Z2385" si="1030">IF(Y2322&gt;K2322,Y2322-K2322,0)</f>
        <v>0</v>
      </c>
      <c r="AA2322" s="73">
        <f t="shared" si="1023"/>
        <v>0</v>
      </c>
      <c r="AB2322" s="73">
        <f t="shared" ref="AB2322:AB2385" si="1031">IF(Y2322&lt;K2322,K2322-Y2322,0)</f>
        <v>0</v>
      </c>
      <c r="AC2322" s="73">
        <f t="shared" si="1024"/>
        <v>0</v>
      </c>
      <c r="AD2322" s="73">
        <f t="shared" si="1025"/>
        <v>0</v>
      </c>
      <c r="AE2322" s="73">
        <v>0</v>
      </c>
    </row>
    <row r="2323" spans="1:31" ht="15" customHeight="1">
      <c r="A2323" s="94"/>
      <c r="B2323" s="6" t="str">
        <f>IFERROR(VLOOKUP(A2323,'Distributor List'!$A$2:$D$77,2,0),"-")</f>
        <v>-</v>
      </c>
      <c r="C2323" s="6" t="str">
        <f>IFERROR(VLOOKUP(A2323,'Distributor List'!$A$2:$D$77,3,0),"-")</f>
        <v>-</v>
      </c>
      <c r="D2323" s="6" t="str">
        <f>IFERROR(VLOOKUP(A2323,'Distributor List'!$A$2:$F$77,6,0),"-")</f>
        <v>-</v>
      </c>
      <c r="E2323" s="6" t="str">
        <f>IFERROR(VLOOKUP(A2323,'Distributor List'!$A$2:$D$77,4,0),"-")</f>
        <v>-</v>
      </c>
      <c r="F2323" s="6" t="str">
        <f>IFERROR(VLOOKUP(H2323,'Price List'!$A$2:$H$109,8,0),"-")</f>
        <v>-</v>
      </c>
      <c r="G2323" s="6" t="str">
        <f>IFERROR(VLOOKUP(A2323,'Distributor List'!$A$2:$E$77,5,0),"-")</f>
        <v>-</v>
      </c>
      <c r="H2323" s="10"/>
      <c r="I2323" s="95"/>
      <c r="J2323" s="92"/>
      <c r="K2323" s="92"/>
      <c r="L2323" s="73">
        <f t="shared" si="1022"/>
        <v>0</v>
      </c>
      <c r="M2323" s="73">
        <f t="shared" si="1019"/>
        <v>0</v>
      </c>
      <c r="N2323" s="73"/>
      <c r="O2323" s="73"/>
      <c r="P2323" s="73"/>
      <c r="Q2323" s="73"/>
      <c r="R2323" s="73">
        <f t="shared" si="1021"/>
        <v>0</v>
      </c>
      <c r="S2323" s="76" t="str">
        <f t="shared" si="1026"/>
        <v>-</v>
      </c>
      <c r="T2323" s="96">
        <v>0</v>
      </c>
      <c r="U2323" s="97"/>
      <c r="V2323" s="73">
        <f t="shared" si="1020"/>
        <v>0</v>
      </c>
      <c r="W2323" s="73">
        <f t="shared" si="1027"/>
        <v>0</v>
      </c>
      <c r="X2323" s="76" t="str">
        <f t="shared" si="1028"/>
        <v>-</v>
      </c>
      <c r="Y2323" s="73">
        <f t="shared" si="1029"/>
        <v>0</v>
      </c>
      <c r="Z2323" s="73">
        <f t="shared" si="1030"/>
        <v>0</v>
      </c>
      <c r="AA2323" s="73">
        <f t="shared" si="1023"/>
        <v>0</v>
      </c>
      <c r="AB2323" s="73">
        <f t="shared" si="1031"/>
        <v>0</v>
      </c>
      <c r="AC2323" s="73">
        <f t="shared" si="1024"/>
        <v>0</v>
      </c>
      <c r="AD2323" s="73">
        <f t="shared" si="1025"/>
        <v>0</v>
      </c>
      <c r="AE2323" s="73">
        <v>0</v>
      </c>
    </row>
    <row r="2324" spans="1:31" ht="15" customHeight="1">
      <c r="A2324" s="94"/>
      <c r="B2324" s="6" t="str">
        <f>IFERROR(VLOOKUP(A2324,'Distributor List'!$A$2:$D$77,2,0),"-")</f>
        <v>-</v>
      </c>
      <c r="C2324" s="6" t="str">
        <f>IFERROR(VLOOKUP(A2324,'Distributor List'!$A$2:$D$77,3,0),"-")</f>
        <v>-</v>
      </c>
      <c r="D2324" s="6" t="str">
        <f>IFERROR(VLOOKUP(A2324,'Distributor List'!$A$2:$F$77,6,0),"-")</f>
        <v>-</v>
      </c>
      <c r="E2324" s="6" t="str">
        <f>IFERROR(VLOOKUP(A2324,'Distributor List'!$A$2:$D$77,4,0),"-")</f>
        <v>-</v>
      </c>
      <c r="F2324" s="6" t="str">
        <f>IFERROR(VLOOKUP(H2324,'Price List'!$A$2:$H$109,8,0),"-")</f>
        <v>-</v>
      </c>
      <c r="G2324" s="6" t="str">
        <f>IFERROR(VLOOKUP(A2324,'Distributor List'!$A$2:$E$77,5,0),"-")</f>
        <v>-</v>
      </c>
      <c r="H2324" s="10"/>
      <c r="I2324" s="95"/>
      <c r="J2324" s="92"/>
      <c r="K2324" s="92"/>
      <c r="L2324" s="73">
        <f t="shared" si="1022"/>
        <v>0</v>
      </c>
      <c r="M2324" s="73">
        <f t="shared" si="1019"/>
        <v>0</v>
      </c>
      <c r="N2324" s="73"/>
      <c r="O2324" s="73"/>
      <c r="P2324" s="73"/>
      <c r="Q2324" s="73"/>
      <c r="R2324" s="73">
        <f t="shared" si="1021"/>
        <v>0</v>
      </c>
      <c r="S2324" s="76" t="str">
        <f t="shared" si="1026"/>
        <v>-</v>
      </c>
      <c r="T2324" s="96">
        <v>0</v>
      </c>
      <c r="U2324" s="97"/>
      <c r="V2324" s="73">
        <f t="shared" si="1020"/>
        <v>0</v>
      </c>
      <c r="W2324" s="73">
        <f t="shared" si="1027"/>
        <v>0</v>
      </c>
      <c r="X2324" s="76" t="str">
        <f t="shared" si="1028"/>
        <v>-</v>
      </c>
      <c r="Y2324" s="73">
        <f t="shared" si="1029"/>
        <v>0</v>
      </c>
      <c r="Z2324" s="73">
        <f t="shared" si="1030"/>
        <v>0</v>
      </c>
      <c r="AA2324" s="73">
        <f t="shared" si="1023"/>
        <v>0</v>
      </c>
      <c r="AB2324" s="73">
        <f t="shared" si="1031"/>
        <v>0</v>
      </c>
      <c r="AC2324" s="73">
        <f t="shared" si="1024"/>
        <v>0</v>
      </c>
      <c r="AD2324" s="73">
        <f t="shared" si="1025"/>
        <v>0</v>
      </c>
      <c r="AE2324" s="73">
        <v>0</v>
      </c>
    </row>
    <row r="2325" spans="1:31" ht="15" customHeight="1">
      <c r="A2325" s="94"/>
      <c r="B2325" s="6" t="str">
        <f>IFERROR(VLOOKUP(A2325,'Distributor List'!$A$2:$D$77,2,0),"-")</f>
        <v>-</v>
      </c>
      <c r="C2325" s="6" t="str">
        <f>IFERROR(VLOOKUP(A2325,'Distributor List'!$A$2:$D$77,3,0),"-")</f>
        <v>-</v>
      </c>
      <c r="D2325" s="6" t="str">
        <f>IFERROR(VLOOKUP(A2325,'Distributor List'!$A$2:$F$77,6,0),"-")</f>
        <v>-</v>
      </c>
      <c r="E2325" s="6" t="str">
        <f>IFERROR(VLOOKUP(A2325,'Distributor List'!$A$2:$D$77,4,0),"-")</f>
        <v>-</v>
      </c>
      <c r="F2325" s="6" t="str">
        <f>IFERROR(VLOOKUP(H2325,'Price List'!$A$2:$H$109,8,0),"-")</f>
        <v>-</v>
      </c>
      <c r="G2325" s="6" t="str">
        <f>IFERROR(VLOOKUP(A2325,'Distributor List'!$A$2:$E$77,5,0),"-")</f>
        <v>-</v>
      </c>
      <c r="H2325" s="10"/>
      <c r="I2325" s="95"/>
      <c r="J2325" s="92"/>
      <c r="K2325" s="92"/>
      <c r="L2325" s="73">
        <f t="shared" si="1022"/>
        <v>0</v>
      </c>
      <c r="M2325" s="73">
        <f t="shared" si="1019"/>
        <v>0</v>
      </c>
      <c r="N2325" s="73"/>
      <c r="O2325" s="73"/>
      <c r="P2325" s="73"/>
      <c r="Q2325" s="73"/>
      <c r="R2325" s="73">
        <f t="shared" si="1021"/>
        <v>0</v>
      </c>
      <c r="S2325" s="76" t="str">
        <f t="shared" si="1026"/>
        <v>-</v>
      </c>
      <c r="T2325" s="96">
        <v>0</v>
      </c>
      <c r="U2325" s="97"/>
      <c r="V2325" s="73">
        <f t="shared" si="1020"/>
        <v>0</v>
      </c>
      <c r="W2325" s="73">
        <f t="shared" si="1027"/>
        <v>0</v>
      </c>
      <c r="X2325" s="76" t="str">
        <f t="shared" si="1028"/>
        <v>-</v>
      </c>
      <c r="Y2325" s="73">
        <f t="shared" si="1029"/>
        <v>0</v>
      </c>
      <c r="Z2325" s="73">
        <f t="shared" si="1030"/>
        <v>0</v>
      </c>
      <c r="AA2325" s="73">
        <f t="shared" si="1023"/>
        <v>0</v>
      </c>
      <c r="AB2325" s="73">
        <f t="shared" si="1031"/>
        <v>0</v>
      </c>
      <c r="AC2325" s="73">
        <f t="shared" si="1024"/>
        <v>0</v>
      </c>
      <c r="AD2325" s="73">
        <f t="shared" si="1025"/>
        <v>0</v>
      </c>
      <c r="AE2325" s="73">
        <v>0</v>
      </c>
    </row>
    <row r="2326" spans="1:31" ht="15" customHeight="1">
      <c r="A2326" s="94"/>
      <c r="B2326" s="6" t="str">
        <f>IFERROR(VLOOKUP(A2326,'Distributor List'!$A$2:$D$77,2,0),"-")</f>
        <v>-</v>
      </c>
      <c r="C2326" s="6" t="str">
        <f>IFERROR(VLOOKUP(A2326,'Distributor List'!$A$2:$D$77,3,0),"-")</f>
        <v>-</v>
      </c>
      <c r="D2326" s="6" t="str">
        <f>IFERROR(VLOOKUP(A2326,'Distributor List'!$A$2:$F$77,6,0),"-")</f>
        <v>-</v>
      </c>
      <c r="E2326" s="6" t="str">
        <f>IFERROR(VLOOKUP(A2326,'Distributor List'!$A$2:$D$77,4,0),"-")</f>
        <v>-</v>
      </c>
      <c r="F2326" s="6" t="str">
        <f>IFERROR(VLOOKUP(H2326,'Price List'!$A$2:$H$109,8,0),"-")</f>
        <v>-</v>
      </c>
      <c r="G2326" s="6" t="str">
        <f>IFERROR(VLOOKUP(A2326,'Distributor List'!$A$2:$E$77,5,0),"-")</f>
        <v>-</v>
      </c>
      <c r="H2326" s="10"/>
      <c r="I2326" s="95"/>
      <c r="J2326" s="92"/>
      <c r="K2326" s="92"/>
      <c r="L2326" s="73">
        <f t="shared" si="1022"/>
        <v>0</v>
      </c>
      <c r="M2326" s="73">
        <f t="shared" si="1019"/>
        <v>0</v>
      </c>
      <c r="N2326" s="73"/>
      <c r="O2326" s="73"/>
      <c r="P2326" s="73"/>
      <c r="Q2326" s="73"/>
      <c r="R2326" s="73">
        <f t="shared" si="1021"/>
        <v>0</v>
      </c>
      <c r="S2326" s="76" t="str">
        <f t="shared" si="1026"/>
        <v>-</v>
      </c>
      <c r="T2326" s="96">
        <v>0</v>
      </c>
      <c r="U2326" s="97"/>
      <c r="V2326" s="73">
        <f t="shared" si="1020"/>
        <v>0</v>
      </c>
      <c r="W2326" s="73">
        <f t="shared" si="1027"/>
        <v>0</v>
      </c>
      <c r="X2326" s="76" t="str">
        <f t="shared" si="1028"/>
        <v>-</v>
      </c>
      <c r="Y2326" s="73">
        <f t="shared" si="1029"/>
        <v>0</v>
      </c>
      <c r="Z2326" s="73">
        <f t="shared" si="1030"/>
        <v>0</v>
      </c>
      <c r="AA2326" s="73">
        <f t="shared" si="1023"/>
        <v>0</v>
      </c>
      <c r="AB2326" s="73">
        <f t="shared" si="1031"/>
        <v>0</v>
      </c>
      <c r="AC2326" s="73">
        <f t="shared" si="1024"/>
        <v>0</v>
      </c>
      <c r="AD2326" s="73">
        <f t="shared" si="1025"/>
        <v>0</v>
      </c>
      <c r="AE2326" s="73">
        <v>0</v>
      </c>
    </row>
    <row r="2327" spans="1:31" ht="15" customHeight="1">
      <c r="A2327" s="94"/>
      <c r="B2327" s="6" t="str">
        <f>IFERROR(VLOOKUP(A2327,'Distributor List'!$A$2:$D$77,2,0),"-")</f>
        <v>-</v>
      </c>
      <c r="C2327" s="6" t="str">
        <f>IFERROR(VLOOKUP(A2327,'Distributor List'!$A$2:$D$77,3,0),"-")</f>
        <v>-</v>
      </c>
      <c r="D2327" s="6" t="str">
        <f>IFERROR(VLOOKUP(A2327,'Distributor List'!$A$2:$F$77,6,0),"-")</f>
        <v>-</v>
      </c>
      <c r="E2327" s="6" t="str">
        <f>IFERROR(VLOOKUP(A2327,'Distributor List'!$A$2:$D$77,4,0),"-")</f>
        <v>-</v>
      </c>
      <c r="F2327" s="6" t="str">
        <f>IFERROR(VLOOKUP(H2327,'Price List'!$A$2:$H$109,8,0),"-")</f>
        <v>-</v>
      </c>
      <c r="G2327" s="6" t="str">
        <f>IFERROR(VLOOKUP(A2327,'Distributor List'!$A$2:$E$77,5,0),"-")</f>
        <v>-</v>
      </c>
      <c r="H2327" s="10"/>
      <c r="I2327" s="95"/>
      <c r="J2327" s="92"/>
      <c r="K2327" s="92"/>
      <c r="L2327" s="73">
        <f t="shared" si="1022"/>
        <v>0</v>
      </c>
      <c r="M2327" s="73">
        <f t="shared" si="1019"/>
        <v>0</v>
      </c>
      <c r="N2327" s="73"/>
      <c r="O2327" s="73"/>
      <c r="P2327" s="73"/>
      <c r="Q2327" s="73"/>
      <c r="R2327" s="73">
        <f t="shared" si="1021"/>
        <v>0</v>
      </c>
      <c r="S2327" s="76" t="str">
        <f t="shared" si="1026"/>
        <v>-</v>
      </c>
      <c r="T2327" s="96">
        <v>0</v>
      </c>
      <c r="U2327" s="97"/>
      <c r="V2327" s="73">
        <f t="shared" si="1020"/>
        <v>0</v>
      </c>
      <c r="W2327" s="73">
        <f t="shared" si="1027"/>
        <v>0</v>
      </c>
      <c r="X2327" s="76" t="str">
        <f t="shared" si="1028"/>
        <v>-</v>
      </c>
      <c r="Y2327" s="73">
        <f t="shared" si="1029"/>
        <v>0</v>
      </c>
      <c r="Z2327" s="73">
        <f t="shared" si="1030"/>
        <v>0</v>
      </c>
      <c r="AA2327" s="73">
        <f t="shared" si="1023"/>
        <v>0</v>
      </c>
      <c r="AB2327" s="73">
        <f t="shared" si="1031"/>
        <v>0</v>
      </c>
      <c r="AC2327" s="73">
        <f t="shared" si="1024"/>
        <v>0</v>
      </c>
      <c r="AD2327" s="73">
        <f t="shared" si="1025"/>
        <v>0</v>
      </c>
      <c r="AE2327" s="73">
        <v>0</v>
      </c>
    </row>
    <row r="2328" spans="1:31" ht="15" customHeight="1">
      <c r="A2328" s="94"/>
      <c r="B2328" s="6" t="str">
        <f>IFERROR(VLOOKUP(A2328,'Distributor List'!$A$2:$D$77,2,0),"-")</f>
        <v>-</v>
      </c>
      <c r="C2328" s="6" t="str">
        <f>IFERROR(VLOOKUP(A2328,'Distributor List'!$A$2:$D$77,3,0),"-")</f>
        <v>-</v>
      </c>
      <c r="D2328" s="6" t="str">
        <f>IFERROR(VLOOKUP(A2328,'Distributor List'!$A$2:$F$77,6,0),"-")</f>
        <v>-</v>
      </c>
      <c r="E2328" s="6" t="str">
        <f>IFERROR(VLOOKUP(A2328,'Distributor List'!$A$2:$D$77,4,0),"-")</f>
        <v>-</v>
      </c>
      <c r="F2328" s="6" t="str">
        <f>IFERROR(VLOOKUP(H2328,'Price List'!$A$2:$H$109,8,0),"-")</f>
        <v>-</v>
      </c>
      <c r="G2328" s="6" t="str">
        <f>IFERROR(VLOOKUP(A2328,'Distributor List'!$A$2:$E$77,5,0),"-")</f>
        <v>-</v>
      </c>
      <c r="H2328" s="10"/>
      <c r="I2328" s="95"/>
      <c r="J2328" s="92"/>
      <c r="K2328" s="92"/>
      <c r="L2328" s="73">
        <f t="shared" si="1022"/>
        <v>0</v>
      </c>
      <c r="M2328" s="73">
        <f t="shared" si="1019"/>
        <v>0</v>
      </c>
      <c r="N2328" s="73"/>
      <c r="O2328" s="73"/>
      <c r="P2328" s="73"/>
      <c r="Q2328" s="73"/>
      <c r="R2328" s="73">
        <f t="shared" si="1021"/>
        <v>0</v>
      </c>
      <c r="S2328" s="76" t="str">
        <f t="shared" si="1026"/>
        <v>-</v>
      </c>
      <c r="T2328" s="96">
        <v>0</v>
      </c>
      <c r="U2328" s="97"/>
      <c r="V2328" s="73">
        <f t="shared" si="1020"/>
        <v>0</v>
      </c>
      <c r="W2328" s="73">
        <f t="shared" si="1027"/>
        <v>0</v>
      </c>
      <c r="X2328" s="76" t="str">
        <f t="shared" si="1028"/>
        <v>-</v>
      </c>
      <c r="Y2328" s="73">
        <f t="shared" si="1029"/>
        <v>0</v>
      </c>
      <c r="Z2328" s="73">
        <f t="shared" si="1030"/>
        <v>0</v>
      </c>
      <c r="AA2328" s="73">
        <f t="shared" si="1023"/>
        <v>0</v>
      </c>
      <c r="AB2328" s="73">
        <f t="shared" si="1031"/>
        <v>0</v>
      </c>
      <c r="AC2328" s="73">
        <f t="shared" si="1024"/>
        <v>0</v>
      </c>
      <c r="AD2328" s="73">
        <f t="shared" si="1025"/>
        <v>0</v>
      </c>
      <c r="AE2328" s="73">
        <v>0</v>
      </c>
    </row>
    <row r="2329" spans="1:31" ht="15" customHeight="1">
      <c r="A2329" s="94"/>
      <c r="B2329" s="6" t="str">
        <f>IFERROR(VLOOKUP(A2329,'Distributor List'!$A$2:$D$77,2,0),"-")</f>
        <v>-</v>
      </c>
      <c r="C2329" s="6" t="str">
        <f>IFERROR(VLOOKUP(A2329,'Distributor List'!$A$2:$D$77,3,0),"-")</f>
        <v>-</v>
      </c>
      <c r="D2329" s="6" t="str">
        <f>IFERROR(VLOOKUP(A2329,'Distributor List'!$A$2:$F$77,6,0),"-")</f>
        <v>-</v>
      </c>
      <c r="E2329" s="6" t="str">
        <f>IFERROR(VLOOKUP(A2329,'Distributor List'!$A$2:$D$77,4,0),"-")</f>
        <v>-</v>
      </c>
      <c r="F2329" s="6" t="str">
        <f>IFERROR(VLOOKUP(H2329,'Price List'!$A$2:$H$109,8,0),"-")</f>
        <v>-</v>
      </c>
      <c r="G2329" s="6" t="str">
        <f>IFERROR(VLOOKUP(A2329,'Distributor List'!$A$2:$E$77,5,0),"-")</f>
        <v>-</v>
      </c>
      <c r="H2329" s="10"/>
      <c r="I2329" s="95"/>
      <c r="J2329" s="92"/>
      <c r="K2329" s="92"/>
      <c r="L2329" s="73">
        <f t="shared" si="1022"/>
        <v>0</v>
      </c>
      <c r="M2329" s="73">
        <f t="shared" si="1019"/>
        <v>0</v>
      </c>
      <c r="N2329" s="73"/>
      <c r="O2329" s="73"/>
      <c r="P2329" s="73"/>
      <c r="Q2329" s="73"/>
      <c r="R2329" s="73">
        <f t="shared" si="1021"/>
        <v>0</v>
      </c>
      <c r="S2329" s="76" t="str">
        <f t="shared" si="1026"/>
        <v>-</v>
      </c>
      <c r="T2329" s="96">
        <v>0</v>
      </c>
      <c r="U2329" s="97"/>
      <c r="V2329" s="73">
        <f t="shared" si="1020"/>
        <v>0</v>
      </c>
      <c r="W2329" s="73">
        <f t="shared" si="1027"/>
        <v>0</v>
      </c>
      <c r="X2329" s="76" t="str">
        <f t="shared" si="1028"/>
        <v>-</v>
      </c>
      <c r="Y2329" s="73">
        <f t="shared" si="1029"/>
        <v>0</v>
      </c>
      <c r="Z2329" s="73">
        <f t="shared" si="1030"/>
        <v>0</v>
      </c>
      <c r="AA2329" s="73">
        <f t="shared" si="1023"/>
        <v>0</v>
      </c>
      <c r="AB2329" s="73">
        <f t="shared" si="1031"/>
        <v>0</v>
      </c>
      <c r="AC2329" s="73">
        <f t="shared" si="1024"/>
        <v>0</v>
      </c>
      <c r="AD2329" s="73">
        <f t="shared" si="1025"/>
        <v>0</v>
      </c>
      <c r="AE2329" s="73">
        <v>0</v>
      </c>
    </row>
    <row r="2330" spans="1:31" ht="15" customHeight="1">
      <c r="A2330" s="94"/>
      <c r="B2330" s="6" t="str">
        <f>IFERROR(VLOOKUP(A2330,'Distributor List'!$A$2:$D$77,2,0),"-")</f>
        <v>-</v>
      </c>
      <c r="C2330" s="6" t="str">
        <f>IFERROR(VLOOKUP(A2330,'Distributor List'!$A$2:$D$77,3,0),"-")</f>
        <v>-</v>
      </c>
      <c r="D2330" s="6" t="str">
        <f>IFERROR(VLOOKUP(A2330,'Distributor List'!$A$2:$F$77,6,0),"-")</f>
        <v>-</v>
      </c>
      <c r="E2330" s="6" t="str">
        <f>IFERROR(VLOOKUP(A2330,'Distributor List'!$A$2:$D$77,4,0),"-")</f>
        <v>-</v>
      </c>
      <c r="F2330" s="6" t="str">
        <f>IFERROR(VLOOKUP(H2330,'Price List'!$A$2:$H$109,8,0),"-")</f>
        <v>-</v>
      </c>
      <c r="G2330" s="6" t="str">
        <f>IFERROR(VLOOKUP(A2330,'Distributor List'!$A$2:$E$77,5,0),"-")</f>
        <v>-</v>
      </c>
      <c r="H2330" s="10"/>
      <c r="I2330" s="95"/>
      <c r="J2330" s="92"/>
      <c r="K2330" s="92"/>
      <c r="L2330" s="73">
        <f t="shared" si="1022"/>
        <v>0</v>
      </c>
      <c r="M2330" s="73">
        <f t="shared" si="1019"/>
        <v>0</v>
      </c>
      <c r="N2330" s="73"/>
      <c r="O2330" s="73"/>
      <c r="P2330" s="73"/>
      <c r="Q2330" s="73"/>
      <c r="R2330" s="73">
        <f t="shared" si="1021"/>
        <v>0</v>
      </c>
      <c r="S2330" s="76" t="str">
        <f t="shared" si="1026"/>
        <v>-</v>
      </c>
      <c r="T2330" s="96">
        <v>0</v>
      </c>
      <c r="U2330" s="97"/>
      <c r="V2330" s="73">
        <f t="shared" si="1020"/>
        <v>0</v>
      </c>
      <c r="W2330" s="73">
        <f t="shared" si="1027"/>
        <v>0</v>
      </c>
      <c r="X2330" s="76" t="str">
        <f t="shared" si="1028"/>
        <v>-</v>
      </c>
      <c r="Y2330" s="73">
        <f t="shared" si="1029"/>
        <v>0</v>
      </c>
      <c r="Z2330" s="73">
        <f t="shared" si="1030"/>
        <v>0</v>
      </c>
      <c r="AA2330" s="73">
        <f t="shared" si="1023"/>
        <v>0</v>
      </c>
      <c r="AB2330" s="73">
        <f t="shared" si="1031"/>
        <v>0</v>
      </c>
      <c r="AC2330" s="73">
        <f t="shared" si="1024"/>
        <v>0</v>
      </c>
      <c r="AD2330" s="73">
        <f t="shared" si="1025"/>
        <v>0</v>
      </c>
      <c r="AE2330" s="73">
        <v>0</v>
      </c>
    </row>
    <row r="2331" spans="1:31" ht="15" customHeight="1">
      <c r="A2331" s="94"/>
      <c r="B2331" s="6" t="str">
        <f>IFERROR(VLOOKUP(A2331,'Distributor List'!$A$2:$D$77,2,0),"-")</f>
        <v>-</v>
      </c>
      <c r="C2331" s="6" t="str">
        <f>IFERROR(VLOOKUP(A2331,'Distributor List'!$A$2:$D$77,3,0),"-")</f>
        <v>-</v>
      </c>
      <c r="D2331" s="6" t="str">
        <f>IFERROR(VLOOKUP(A2331,'Distributor List'!$A$2:$F$77,6,0),"-")</f>
        <v>-</v>
      </c>
      <c r="E2331" s="6" t="str">
        <f>IFERROR(VLOOKUP(A2331,'Distributor List'!$A$2:$D$77,4,0),"-")</f>
        <v>-</v>
      </c>
      <c r="F2331" s="6" t="str">
        <f>IFERROR(VLOOKUP(H2331,'Price List'!$A$2:$H$109,8,0),"-")</f>
        <v>-</v>
      </c>
      <c r="G2331" s="6" t="str">
        <f>IFERROR(VLOOKUP(A2331,'Distributor List'!$A$2:$E$77,5,0),"-")</f>
        <v>-</v>
      </c>
      <c r="H2331" s="10"/>
      <c r="I2331" s="95"/>
      <c r="J2331" s="92"/>
      <c r="K2331" s="92"/>
      <c r="L2331" s="73">
        <f t="shared" si="1022"/>
        <v>0</v>
      </c>
      <c r="M2331" s="73">
        <f t="shared" si="1019"/>
        <v>0</v>
      </c>
      <c r="N2331" s="73"/>
      <c r="O2331" s="73"/>
      <c r="P2331" s="73"/>
      <c r="Q2331" s="73"/>
      <c r="R2331" s="73">
        <f t="shared" si="1021"/>
        <v>0</v>
      </c>
      <c r="S2331" s="76" t="str">
        <f t="shared" si="1026"/>
        <v>-</v>
      </c>
      <c r="T2331" s="96">
        <v>0</v>
      </c>
      <c r="U2331" s="97"/>
      <c r="V2331" s="73">
        <f t="shared" si="1020"/>
        <v>0</v>
      </c>
      <c r="W2331" s="73">
        <f t="shared" si="1027"/>
        <v>0</v>
      </c>
      <c r="X2331" s="76" t="str">
        <f t="shared" si="1028"/>
        <v>-</v>
      </c>
      <c r="Y2331" s="73">
        <f t="shared" si="1029"/>
        <v>0</v>
      </c>
      <c r="Z2331" s="73">
        <f t="shared" si="1030"/>
        <v>0</v>
      </c>
      <c r="AA2331" s="73">
        <f t="shared" si="1023"/>
        <v>0</v>
      </c>
      <c r="AB2331" s="73">
        <f t="shared" si="1031"/>
        <v>0</v>
      </c>
      <c r="AC2331" s="73">
        <f t="shared" si="1024"/>
        <v>0</v>
      </c>
      <c r="AD2331" s="73">
        <f t="shared" si="1025"/>
        <v>0</v>
      </c>
      <c r="AE2331" s="73">
        <v>0</v>
      </c>
    </row>
    <row r="2332" spans="1:31" ht="15" customHeight="1">
      <c r="A2332" s="94"/>
      <c r="B2332" s="6" t="str">
        <f>IFERROR(VLOOKUP(A2332,'Distributor List'!$A$2:$D$77,2,0),"-")</f>
        <v>-</v>
      </c>
      <c r="C2332" s="6" t="str">
        <f>IFERROR(VLOOKUP(A2332,'Distributor List'!$A$2:$D$77,3,0),"-")</f>
        <v>-</v>
      </c>
      <c r="D2332" s="6" t="str">
        <f>IFERROR(VLOOKUP(A2332,'Distributor List'!$A$2:$F$77,6,0),"-")</f>
        <v>-</v>
      </c>
      <c r="E2332" s="6" t="str">
        <f>IFERROR(VLOOKUP(A2332,'Distributor List'!$A$2:$D$77,4,0),"-")</f>
        <v>-</v>
      </c>
      <c r="F2332" s="6" t="str">
        <f>IFERROR(VLOOKUP(H2332,'Price List'!$A$2:$H$109,8,0),"-")</f>
        <v>-</v>
      </c>
      <c r="G2332" s="6" t="str">
        <f>IFERROR(VLOOKUP(A2332,'Distributor List'!$A$2:$E$77,5,0),"-")</f>
        <v>-</v>
      </c>
      <c r="H2332" s="10"/>
      <c r="I2332" s="95"/>
      <c r="J2332" s="92"/>
      <c r="K2332" s="92"/>
      <c r="L2332" s="73">
        <f t="shared" si="1022"/>
        <v>0</v>
      </c>
      <c r="M2332" s="73">
        <f t="shared" si="1019"/>
        <v>0</v>
      </c>
      <c r="N2332" s="73"/>
      <c r="O2332" s="73"/>
      <c r="P2332" s="73"/>
      <c r="Q2332" s="73"/>
      <c r="R2332" s="73">
        <f t="shared" si="1021"/>
        <v>0</v>
      </c>
      <c r="S2332" s="76" t="str">
        <f t="shared" si="1026"/>
        <v>-</v>
      </c>
      <c r="T2332" s="96">
        <v>0</v>
      </c>
      <c r="U2332" s="97"/>
      <c r="V2332" s="73">
        <f t="shared" si="1020"/>
        <v>0</v>
      </c>
      <c r="W2332" s="73">
        <f t="shared" si="1027"/>
        <v>0</v>
      </c>
      <c r="X2332" s="76" t="str">
        <f t="shared" si="1028"/>
        <v>-</v>
      </c>
      <c r="Y2332" s="73">
        <f t="shared" si="1029"/>
        <v>0</v>
      </c>
      <c r="Z2332" s="73">
        <f t="shared" si="1030"/>
        <v>0</v>
      </c>
      <c r="AA2332" s="73">
        <f t="shared" si="1023"/>
        <v>0</v>
      </c>
      <c r="AB2332" s="73">
        <f t="shared" si="1031"/>
        <v>0</v>
      </c>
      <c r="AC2332" s="73">
        <f t="shared" si="1024"/>
        <v>0</v>
      </c>
      <c r="AD2332" s="73">
        <f t="shared" si="1025"/>
        <v>0</v>
      </c>
      <c r="AE2332" s="73">
        <v>0</v>
      </c>
    </row>
    <row r="2333" spans="1:31" ht="15" customHeight="1">
      <c r="A2333" s="94"/>
      <c r="B2333" s="6" t="str">
        <f>IFERROR(VLOOKUP(A2333,'Distributor List'!$A$2:$D$77,2,0),"-")</f>
        <v>-</v>
      </c>
      <c r="C2333" s="6" t="str">
        <f>IFERROR(VLOOKUP(A2333,'Distributor List'!$A$2:$D$77,3,0),"-")</f>
        <v>-</v>
      </c>
      <c r="D2333" s="6" t="str">
        <f>IFERROR(VLOOKUP(A2333,'Distributor List'!$A$2:$F$77,6,0),"-")</f>
        <v>-</v>
      </c>
      <c r="E2333" s="6" t="str">
        <f>IFERROR(VLOOKUP(A2333,'Distributor List'!$A$2:$D$77,4,0),"-")</f>
        <v>-</v>
      </c>
      <c r="F2333" s="6" t="str">
        <f>IFERROR(VLOOKUP(H2333,'Price List'!$A$2:$H$109,8,0),"-")</f>
        <v>-</v>
      </c>
      <c r="G2333" s="6" t="str">
        <f>IFERROR(VLOOKUP(A2333,'Distributor List'!$A$2:$E$77,5,0),"-")</f>
        <v>-</v>
      </c>
      <c r="H2333" s="10"/>
      <c r="I2333" s="95"/>
      <c r="J2333" s="92"/>
      <c r="K2333" s="92"/>
      <c r="L2333" s="73">
        <f t="shared" si="1022"/>
        <v>0</v>
      </c>
      <c r="M2333" s="73">
        <f t="shared" si="1019"/>
        <v>0</v>
      </c>
      <c r="N2333" s="73"/>
      <c r="O2333" s="73"/>
      <c r="P2333" s="73"/>
      <c r="Q2333" s="73"/>
      <c r="R2333" s="73">
        <f t="shared" si="1021"/>
        <v>0</v>
      </c>
      <c r="S2333" s="76" t="str">
        <f t="shared" si="1026"/>
        <v>-</v>
      </c>
      <c r="T2333" s="96">
        <v>0</v>
      </c>
      <c r="U2333" s="97"/>
      <c r="V2333" s="73">
        <f t="shared" si="1020"/>
        <v>0</v>
      </c>
      <c r="W2333" s="73">
        <f t="shared" si="1027"/>
        <v>0</v>
      </c>
      <c r="X2333" s="76" t="str">
        <f t="shared" si="1028"/>
        <v>-</v>
      </c>
      <c r="Y2333" s="73">
        <f t="shared" si="1029"/>
        <v>0</v>
      </c>
      <c r="Z2333" s="73">
        <f t="shared" si="1030"/>
        <v>0</v>
      </c>
      <c r="AA2333" s="73">
        <f t="shared" si="1023"/>
        <v>0</v>
      </c>
      <c r="AB2333" s="73">
        <f t="shared" si="1031"/>
        <v>0</v>
      </c>
      <c r="AC2333" s="73">
        <f t="shared" si="1024"/>
        <v>0</v>
      </c>
      <c r="AD2333" s="73">
        <f t="shared" si="1025"/>
        <v>0</v>
      </c>
      <c r="AE2333" s="73">
        <v>0</v>
      </c>
    </row>
    <row r="2334" spans="1:31" ht="15" customHeight="1">
      <c r="A2334" s="94"/>
      <c r="B2334" s="6" t="str">
        <f>IFERROR(VLOOKUP(A2334,'Distributor List'!$A$2:$D$77,2,0),"-")</f>
        <v>-</v>
      </c>
      <c r="C2334" s="6" t="str">
        <f>IFERROR(VLOOKUP(A2334,'Distributor List'!$A$2:$D$77,3,0),"-")</f>
        <v>-</v>
      </c>
      <c r="D2334" s="6" t="str">
        <f>IFERROR(VLOOKUP(A2334,'Distributor List'!$A$2:$F$77,6,0),"-")</f>
        <v>-</v>
      </c>
      <c r="E2334" s="6" t="str">
        <f>IFERROR(VLOOKUP(A2334,'Distributor List'!$A$2:$D$77,4,0),"-")</f>
        <v>-</v>
      </c>
      <c r="F2334" s="6" t="str">
        <f>IFERROR(VLOOKUP(H2334,'Price List'!$A$2:$H$109,8,0),"-")</f>
        <v>-</v>
      </c>
      <c r="G2334" s="6" t="str">
        <f>IFERROR(VLOOKUP(A2334,'Distributor List'!$A$2:$E$77,5,0),"-")</f>
        <v>-</v>
      </c>
      <c r="H2334" s="10"/>
      <c r="I2334" s="95"/>
      <c r="J2334" s="92"/>
      <c r="K2334" s="92"/>
      <c r="L2334" s="73">
        <f t="shared" si="1022"/>
        <v>0</v>
      </c>
      <c r="M2334" s="73">
        <f t="shared" si="1019"/>
        <v>0</v>
      </c>
      <c r="N2334" s="73"/>
      <c r="O2334" s="73"/>
      <c r="P2334" s="73"/>
      <c r="Q2334" s="73"/>
      <c r="R2334" s="73">
        <f t="shared" si="1021"/>
        <v>0</v>
      </c>
      <c r="S2334" s="76" t="str">
        <f t="shared" si="1026"/>
        <v>-</v>
      </c>
      <c r="T2334" s="96">
        <v>0</v>
      </c>
      <c r="U2334" s="97"/>
      <c r="V2334" s="73">
        <f t="shared" si="1020"/>
        <v>0</v>
      </c>
      <c r="W2334" s="73">
        <f t="shared" si="1027"/>
        <v>0</v>
      </c>
      <c r="X2334" s="76" t="str">
        <f t="shared" si="1028"/>
        <v>-</v>
      </c>
      <c r="Y2334" s="73">
        <f t="shared" si="1029"/>
        <v>0</v>
      </c>
      <c r="Z2334" s="73">
        <f t="shared" si="1030"/>
        <v>0</v>
      </c>
      <c r="AA2334" s="73">
        <f t="shared" si="1023"/>
        <v>0</v>
      </c>
      <c r="AB2334" s="73">
        <f t="shared" si="1031"/>
        <v>0</v>
      </c>
      <c r="AC2334" s="73">
        <f t="shared" si="1024"/>
        <v>0</v>
      </c>
      <c r="AD2334" s="73">
        <f t="shared" si="1025"/>
        <v>0</v>
      </c>
      <c r="AE2334" s="73">
        <v>0</v>
      </c>
    </row>
    <row r="2335" spans="1:31" ht="15" customHeight="1">
      <c r="A2335" s="94"/>
      <c r="B2335" s="6" t="str">
        <f>IFERROR(VLOOKUP(A2335,'Distributor List'!$A$2:$D$77,2,0),"-")</f>
        <v>-</v>
      </c>
      <c r="C2335" s="6" t="str">
        <f>IFERROR(VLOOKUP(A2335,'Distributor List'!$A$2:$D$77,3,0),"-")</f>
        <v>-</v>
      </c>
      <c r="D2335" s="6" t="str">
        <f>IFERROR(VLOOKUP(A2335,'Distributor List'!$A$2:$F$77,6,0),"-")</f>
        <v>-</v>
      </c>
      <c r="E2335" s="6" t="str">
        <f>IFERROR(VLOOKUP(A2335,'Distributor List'!$A$2:$D$77,4,0),"-")</f>
        <v>-</v>
      </c>
      <c r="F2335" s="6" t="str">
        <f>IFERROR(VLOOKUP(H2335,'Price List'!$A$2:$H$109,8,0),"-")</f>
        <v>-</v>
      </c>
      <c r="G2335" s="6" t="str">
        <f>IFERROR(VLOOKUP(A2335,'Distributor List'!$A$2:$E$77,5,0),"-")</f>
        <v>-</v>
      </c>
      <c r="H2335" s="10"/>
      <c r="I2335" s="95"/>
      <c r="J2335" s="92"/>
      <c r="K2335" s="92"/>
      <c r="L2335" s="73">
        <f t="shared" si="1022"/>
        <v>0</v>
      </c>
      <c r="M2335" s="73">
        <f t="shared" si="1019"/>
        <v>0</v>
      </c>
      <c r="N2335" s="73"/>
      <c r="O2335" s="73"/>
      <c r="P2335" s="73"/>
      <c r="Q2335" s="73"/>
      <c r="R2335" s="73">
        <f t="shared" si="1021"/>
        <v>0</v>
      </c>
      <c r="S2335" s="76" t="str">
        <f t="shared" si="1026"/>
        <v>-</v>
      </c>
      <c r="T2335" s="96">
        <v>0</v>
      </c>
      <c r="U2335" s="97"/>
      <c r="V2335" s="73">
        <f t="shared" si="1020"/>
        <v>0</v>
      </c>
      <c r="W2335" s="73">
        <f t="shared" si="1027"/>
        <v>0</v>
      </c>
      <c r="X2335" s="76" t="str">
        <f t="shared" si="1028"/>
        <v>-</v>
      </c>
      <c r="Y2335" s="73">
        <f t="shared" si="1029"/>
        <v>0</v>
      </c>
      <c r="Z2335" s="73">
        <f t="shared" si="1030"/>
        <v>0</v>
      </c>
      <c r="AA2335" s="73">
        <f t="shared" si="1023"/>
        <v>0</v>
      </c>
      <c r="AB2335" s="73">
        <f t="shared" si="1031"/>
        <v>0</v>
      </c>
      <c r="AC2335" s="73">
        <f t="shared" si="1024"/>
        <v>0</v>
      </c>
      <c r="AD2335" s="73">
        <f t="shared" si="1025"/>
        <v>0</v>
      </c>
      <c r="AE2335" s="73">
        <v>0</v>
      </c>
    </row>
    <row r="2336" spans="1:31" ht="15" customHeight="1">
      <c r="A2336" s="94"/>
      <c r="B2336" s="6" t="str">
        <f>IFERROR(VLOOKUP(A2336,'Distributor List'!$A$2:$D$77,2,0),"-")</f>
        <v>-</v>
      </c>
      <c r="C2336" s="6" t="str">
        <f>IFERROR(VLOOKUP(A2336,'Distributor List'!$A$2:$D$77,3,0),"-")</f>
        <v>-</v>
      </c>
      <c r="D2336" s="6" t="str">
        <f>IFERROR(VLOOKUP(A2336,'Distributor List'!$A$2:$F$77,6,0),"-")</f>
        <v>-</v>
      </c>
      <c r="E2336" s="6" t="str">
        <f>IFERROR(VLOOKUP(A2336,'Distributor List'!$A$2:$D$77,4,0),"-")</f>
        <v>-</v>
      </c>
      <c r="F2336" s="6" t="str">
        <f>IFERROR(VLOOKUP(H2336,'Price List'!$A$2:$H$109,8,0),"-")</f>
        <v>-</v>
      </c>
      <c r="G2336" s="6" t="str">
        <f>IFERROR(VLOOKUP(A2336,'Distributor List'!$A$2:$E$77,5,0),"-")</f>
        <v>-</v>
      </c>
      <c r="H2336" s="10"/>
      <c r="I2336" s="95"/>
      <c r="J2336" s="92"/>
      <c r="K2336" s="92"/>
      <c r="L2336" s="73">
        <f t="shared" si="1022"/>
        <v>0</v>
      </c>
      <c r="M2336" s="73">
        <f t="shared" si="1019"/>
        <v>0</v>
      </c>
      <c r="N2336" s="73"/>
      <c r="O2336" s="73"/>
      <c r="P2336" s="73"/>
      <c r="Q2336" s="73"/>
      <c r="R2336" s="73">
        <f t="shared" si="1021"/>
        <v>0</v>
      </c>
      <c r="S2336" s="76" t="str">
        <f t="shared" si="1026"/>
        <v>-</v>
      </c>
      <c r="T2336" s="96">
        <v>0</v>
      </c>
      <c r="U2336" s="97"/>
      <c r="V2336" s="73">
        <f t="shared" si="1020"/>
        <v>0</v>
      </c>
      <c r="W2336" s="73">
        <f t="shared" si="1027"/>
        <v>0</v>
      </c>
      <c r="X2336" s="76" t="str">
        <f t="shared" si="1028"/>
        <v>-</v>
      </c>
      <c r="Y2336" s="73">
        <f t="shared" si="1029"/>
        <v>0</v>
      </c>
      <c r="Z2336" s="73">
        <f t="shared" si="1030"/>
        <v>0</v>
      </c>
      <c r="AA2336" s="73">
        <f t="shared" si="1023"/>
        <v>0</v>
      </c>
      <c r="AB2336" s="73">
        <f t="shared" si="1031"/>
        <v>0</v>
      </c>
      <c r="AC2336" s="73">
        <f t="shared" si="1024"/>
        <v>0</v>
      </c>
      <c r="AD2336" s="73">
        <f t="shared" si="1025"/>
        <v>0</v>
      </c>
      <c r="AE2336" s="73">
        <v>0</v>
      </c>
    </row>
    <row r="2337" spans="1:31" ht="15" customHeight="1">
      <c r="A2337" s="94"/>
      <c r="B2337" s="6" t="str">
        <f>IFERROR(VLOOKUP(A2337,'Distributor List'!$A$2:$D$77,2,0),"-")</f>
        <v>-</v>
      </c>
      <c r="C2337" s="6" t="str">
        <f>IFERROR(VLOOKUP(A2337,'Distributor List'!$A$2:$D$77,3,0),"-")</f>
        <v>-</v>
      </c>
      <c r="D2337" s="6" t="str">
        <f>IFERROR(VLOOKUP(A2337,'Distributor List'!$A$2:$F$77,6,0),"-")</f>
        <v>-</v>
      </c>
      <c r="E2337" s="6" t="str">
        <f>IFERROR(VLOOKUP(A2337,'Distributor List'!$A$2:$D$77,4,0),"-")</f>
        <v>-</v>
      </c>
      <c r="F2337" s="6" t="str">
        <f>IFERROR(VLOOKUP(H2337,'Price List'!$A$2:$H$109,8,0),"-")</f>
        <v>-</v>
      </c>
      <c r="G2337" s="6" t="str">
        <f>IFERROR(VLOOKUP(A2337,'Distributor List'!$A$2:$E$77,5,0),"-")</f>
        <v>-</v>
      </c>
      <c r="H2337" s="10"/>
      <c r="I2337" s="95"/>
      <c r="J2337" s="92"/>
      <c r="K2337" s="92"/>
      <c r="L2337" s="73">
        <f t="shared" si="1022"/>
        <v>0</v>
      </c>
      <c r="M2337" s="73">
        <f t="shared" si="1019"/>
        <v>0</v>
      </c>
      <c r="N2337" s="73"/>
      <c r="O2337" s="73"/>
      <c r="P2337" s="73"/>
      <c r="Q2337" s="73"/>
      <c r="R2337" s="73">
        <f t="shared" si="1021"/>
        <v>0</v>
      </c>
      <c r="S2337" s="76" t="str">
        <f t="shared" si="1026"/>
        <v>-</v>
      </c>
      <c r="T2337" s="96">
        <v>0</v>
      </c>
      <c r="U2337" s="97"/>
      <c r="V2337" s="73">
        <f t="shared" si="1020"/>
        <v>0</v>
      </c>
      <c r="W2337" s="73">
        <f t="shared" si="1027"/>
        <v>0</v>
      </c>
      <c r="X2337" s="76" t="str">
        <f t="shared" si="1028"/>
        <v>-</v>
      </c>
      <c r="Y2337" s="73">
        <f t="shared" si="1029"/>
        <v>0</v>
      </c>
      <c r="Z2337" s="73">
        <f t="shared" si="1030"/>
        <v>0</v>
      </c>
      <c r="AA2337" s="73">
        <f t="shared" si="1023"/>
        <v>0</v>
      </c>
      <c r="AB2337" s="73">
        <f t="shared" si="1031"/>
        <v>0</v>
      </c>
      <c r="AC2337" s="73">
        <f t="shared" si="1024"/>
        <v>0</v>
      </c>
      <c r="AD2337" s="73">
        <f t="shared" si="1025"/>
        <v>0</v>
      </c>
      <c r="AE2337" s="73">
        <v>0</v>
      </c>
    </row>
    <row r="2338" spans="1:31" ht="15" customHeight="1">
      <c r="A2338" s="94"/>
      <c r="B2338" s="6" t="str">
        <f>IFERROR(VLOOKUP(A2338,'Distributor List'!$A$2:$D$77,2,0),"-")</f>
        <v>-</v>
      </c>
      <c r="C2338" s="6" t="str">
        <f>IFERROR(VLOOKUP(A2338,'Distributor List'!$A$2:$D$77,3,0),"-")</f>
        <v>-</v>
      </c>
      <c r="D2338" s="6" t="str">
        <f>IFERROR(VLOOKUP(A2338,'Distributor List'!$A$2:$F$77,6,0),"-")</f>
        <v>-</v>
      </c>
      <c r="E2338" s="6" t="str">
        <f>IFERROR(VLOOKUP(A2338,'Distributor List'!$A$2:$D$77,4,0),"-")</f>
        <v>-</v>
      </c>
      <c r="F2338" s="6" t="str">
        <f>IFERROR(VLOOKUP(H2338,'Price List'!$A$2:$H$109,8,0),"-")</f>
        <v>-</v>
      </c>
      <c r="G2338" s="6" t="str">
        <f>IFERROR(VLOOKUP(A2338,'Distributor List'!$A$2:$E$77,5,0),"-")</f>
        <v>-</v>
      </c>
      <c r="H2338" s="10"/>
      <c r="I2338" s="95"/>
      <c r="J2338" s="92"/>
      <c r="K2338" s="92"/>
      <c r="L2338" s="73">
        <f t="shared" si="1022"/>
        <v>0</v>
      </c>
      <c r="M2338" s="73">
        <f t="shared" si="1019"/>
        <v>0</v>
      </c>
      <c r="N2338" s="73"/>
      <c r="O2338" s="73"/>
      <c r="P2338" s="73"/>
      <c r="Q2338" s="73"/>
      <c r="R2338" s="73">
        <f t="shared" si="1021"/>
        <v>0</v>
      </c>
      <c r="S2338" s="76" t="str">
        <f t="shared" si="1026"/>
        <v>-</v>
      </c>
      <c r="T2338" s="96">
        <v>0</v>
      </c>
      <c r="U2338" s="97"/>
      <c r="V2338" s="73">
        <f t="shared" si="1020"/>
        <v>0</v>
      </c>
      <c r="W2338" s="73">
        <f t="shared" si="1027"/>
        <v>0</v>
      </c>
      <c r="X2338" s="76" t="str">
        <f t="shared" si="1028"/>
        <v>-</v>
      </c>
      <c r="Y2338" s="73">
        <f t="shared" si="1029"/>
        <v>0</v>
      </c>
      <c r="Z2338" s="73">
        <f t="shared" si="1030"/>
        <v>0</v>
      </c>
      <c r="AA2338" s="73">
        <f t="shared" si="1023"/>
        <v>0</v>
      </c>
      <c r="AB2338" s="73">
        <f t="shared" si="1031"/>
        <v>0</v>
      </c>
      <c r="AC2338" s="73">
        <f t="shared" si="1024"/>
        <v>0</v>
      </c>
      <c r="AD2338" s="73">
        <f t="shared" si="1025"/>
        <v>0</v>
      </c>
      <c r="AE2338" s="73">
        <v>0</v>
      </c>
    </row>
    <row r="2339" spans="1:31" ht="15" customHeight="1">
      <c r="A2339" s="94"/>
      <c r="B2339" s="6" t="str">
        <f>IFERROR(VLOOKUP(A2339,'Distributor List'!$A$2:$D$77,2,0),"-")</f>
        <v>-</v>
      </c>
      <c r="C2339" s="6" t="str">
        <f>IFERROR(VLOOKUP(A2339,'Distributor List'!$A$2:$D$77,3,0),"-")</f>
        <v>-</v>
      </c>
      <c r="D2339" s="6" t="str">
        <f>IFERROR(VLOOKUP(A2339,'Distributor List'!$A$2:$F$77,6,0),"-")</f>
        <v>-</v>
      </c>
      <c r="E2339" s="6" t="str">
        <f>IFERROR(VLOOKUP(A2339,'Distributor List'!$A$2:$D$77,4,0),"-")</f>
        <v>-</v>
      </c>
      <c r="F2339" s="6" t="str">
        <f>IFERROR(VLOOKUP(H2339,'Price List'!$A$2:$H$109,8,0),"-")</f>
        <v>-</v>
      </c>
      <c r="G2339" s="6" t="str">
        <f>IFERROR(VLOOKUP(A2339,'Distributor List'!$A$2:$E$77,5,0),"-")</f>
        <v>-</v>
      </c>
      <c r="H2339" s="10"/>
      <c r="I2339" s="95"/>
      <c r="J2339" s="92"/>
      <c r="K2339" s="92"/>
      <c r="L2339" s="73">
        <f t="shared" si="1022"/>
        <v>0</v>
      </c>
      <c r="M2339" s="73">
        <f t="shared" si="1019"/>
        <v>0</v>
      </c>
      <c r="N2339" s="73"/>
      <c r="O2339" s="73"/>
      <c r="P2339" s="73"/>
      <c r="Q2339" s="73"/>
      <c r="R2339" s="73">
        <f t="shared" si="1021"/>
        <v>0</v>
      </c>
      <c r="S2339" s="76" t="str">
        <f t="shared" si="1026"/>
        <v>-</v>
      </c>
      <c r="T2339" s="96">
        <v>0</v>
      </c>
      <c r="U2339" s="97"/>
      <c r="V2339" s="73">
        <f t="shared" si="1020"/>
        <v>0</v>
      </c>
      <c r="W2339" s="73">
        <f t="shared" si="1027"/>
        <v>0</v>
      </c>
      <c r="X2339" s="76" t="str">
        <f t="shared" si="1028"/>
        <v>-</v>
      </c>
      <c r="Y2339" s="73">
        <f t="shared" si="1029"/>
        <v>0</v>
      </c>
      <c r="Z2339" s="73">
        <f t="shared" si="1030"/>
        <v>0</v>
      </c>
      <c r="AA2339" s="73">
        <f t="shared" si="1023"/>
        <v>0</v>
      </c>
      <c r="AB2339" s="73">
        <f t="shared" si="1031"/>
        <v>0</v>
      </c>
      <c r="AC2339" s="73">
        <f t="shared" si="1024"/>
        <v>0</v>
      </c>
      <c r="AD2339" s="73">
        <f t="shared" si="1025"/>
        <v>0</v>
      </c>
      <c r="AE2339" s="73">
        <v>0</v>
      </c>
    </row>
    <row r="2340" spans="1:31" ht="15" customHeight="1">
      <c r="A2340" s="94"/>
      <c r="B2340" s="6" t="str">
        <f>IFERROR(VLOOKUP(A2340,'Distributor List'!$A$2:$D$77,2,0),"-")</f>
        <v>-</v>
      </c>
      <c r="C2340" s="6" t="str">
        <f>IFERROR(VLOOKUP(A2340,'Distributor List'!$A$2:$D$77,3,0),"-")</f>
        <v>-</v>
      </c>
      <c r="D2340" s="6" t="str">
        <f>IFERROR(VLOOKUP(A2340,'Distributor List'!$A$2:$F$77,6,0),"-")</f>
        <v>-</v>
      </c>
      <c r="E2340" s="6" t="str">
        <f>IFERROR(VLOOKUP(A2340,'Distributor List'!$A$2:$D$77,4,0),"-")</f>
        <v>-</v>
      </c>
      <c r="F2340" s="6" t="str">
        <f>IFERROR(VLOOKUP(H2340,'Price List'!$A$2:$H$109,8,0),"-")</f>
        <v>-</v>
      </c>
      <c r="G2340" s="6" t="str">
        <f>IFERROR(VLOOKUP(A2340,'Distributor List'!$A$2:$E$77,5,0),"-")</f>
        <v>-</v>
      </c>
      <c r="H2340" s="10"/>
      <c r="I2340" s="95"/>
      <c r="J2340" s="92"/>
      <c r="K2340" s="92"/>
      <c r="L2340" s="73">
        <f t="shared" si="1022"/>
        <v>0</v>
      </c>
      <c r="M2340" s="73">
        <f t="shared" si="1019"/>
        <v>0</v>
      </c>
      <c r="N2340" s="73"/>
      <c r="O2340" s="73"/>
      <c r="P2340" s="73"/>
      <c r="Q2340" s="73"/>
      <c r="R2340" s="73">
        <f t="shared" si="1021"/>
        <v>0</v>
      </c>
      <c r="S2340" s="76" t="str">
        <f t="shared" si="1026"/>
        <v>-</v>
      </c>
      <c r="T2340" s="96">
        <v>0</v>
      </c>
      <c r="U2340" s="97"/>
      <c r="V2340" s="73">
        <f t="shared" si="1020"/>
        <v>0</v>
      </c>
      <c r="W2340" s="73">
        <f t="shared" si="1027"/>
        <v>0</v>
      </c>
      <c r="X2340" s="76" t="str">
        <f t="shared" si="1028"/>
        <v>-</v>
      </c>
      <c r="Y2340" s="73">
        <f t="shared" si="1029"/>
        <v>0</v>
      </c>
      <c r="Z2340" s="73">
        <f t="shared" si="1030"/>
        <v>0</v>
      </c>
      <c r="AA2340" s="73">
        <f t="shared" si="1023"/>
        <v>0</v>
      </c>
      <c r="AB2340" s="73">
        <f t="shared" si="1031"/>
        <v>0</v>
      </c>
      <c r="AC2340" s="73">
        <f t="shared" si="1024"/>
        <v>0</v>
      </c>
      <c r="AD2340" s="73">
        <f t="shared" si="1025"/>
        <v>0</v>
      </c>
      <c r="AE2340" s="73">
        <v>0</v>
      </c>
    </row>
    <row r="2341" spans="1:31" ht="15" customHeight="1">
      <c r="A2341" s="94"/>
      <c r="B2341" s="6" t="str">
        <f>IFERROR(VLOOKUP(A2341,'Distributor List'!$A$2:$D$77,2,0),"-")</f>
        <v>-</v>
      </c>
      <c r="C2341" s="6" t="str">
        <f>IFERROR(VLOOKUP(A2341,'Distributor List'!$A$2:$D$77,3,0),"-")</f>
        <v>-</v>
      </c>
      <c r="D2341" s="6" t="str">
        <f>IFERROR(VLOOKUP(A2341,'Distributor List'!$A$2:$F$77,6,0),"-")</f>
        <v>-</v>
      </c>
      <c r="E2341" s="6" t="str">
        <f>IFERROR(VLOOKUP(A2341,'Distributor List'!$A$2:$D$77,4,0),"-")</f>
        <v>-</v>
      </c>
      <c r="F2341" s="6" t="str">
        <f>IFERROR(VLOOKUP(H2341,'Price List'!$A$2:$H$109,8,0),"-")</f>
        <v>-</v>
      </c>
      <c r="G2341" s="6" t="str">
        <f>IFERROR(VLOOKUP(A2341,'Distributor List'!$A$2:$E$77,5,0),"-")</f>
        <v>-</v>
      </c>
      <c r="H2341" s="10"/>
      <c r="I2341" s="95"/>
      <c r="J2341" s="92"/>
      <c r="K2341" s="92"/>
      <c r="L2341" s="73">
        <f t="shared" si="1022"/>
        <v>0</v>
      </c>
      <c r="M2341" s="73">
        <f t="shared" si="1019"/>
        <v>0</v>
      </c>
      <c r="N2341" s="73"/>
      <c r="O2341" s="73"/>
      <c r="P2341" s="73"/>
      <c r="Q2341" s="73"/>
      <c r="R2341" s="73">
        <f t="shared" si="1021"/>
        <v>0</v>
      </c>
      <c r="S2341" s="76" t="str">
        <f t="shared" si="1026"/>
        <v>-</v>
      </c>
      <c r="T2341" s="96">
        <v>0</v>
      </c>
      <c r="U2341" s="97"/>
      <c r="V2341" s="73">
        <f t="shared" si="1020"/>
        <v>0</v>
      </c>
      <c r="W2341" s="73">
        <f t="shared" si="1027"/>
        <v>0</v>
      </c>
      <c r="X2341" s="76" t="str">
        <f t="shared" si="1028"/>
        <v>-</v>
      </c>
      <c r="Y2341" s="73">
        <f t="shared" si="1029"/>
        <v>0</v>
      </c>
      <c r="Z2341" s="73">
        <f t="shared" si="1030"/>
        <v>0</v>
      </c>
      <c r="AA2341" s="73">
        <f t="shared" si="1023"/>
        <v>0</v>
      </c>
      <c r="AB2341" s="73">
        <f t="shared" si="1031"/>
        <v>0</v>
      </c>
      <c r="AC2341" s="73">
        <f t="shared" si="1024"/>
        <v>0</v>
      </c>
      <c r="AD2341" s="73">
        <f t="shared" si="1025"/>
        <v>0</v>
      </c>
      <c r="AE2341" s="73">
        <v>0</v>
      </c>
    </row>
    <row r="2342" spans="1:31" ht="15" customHeight="1">
      <c r="A2342" s="94"/>
      <c r="B2342" s="6" t="str">
        <f>IFERROR(VLOOKUP(A2342,'Distributor List'!$A$2:$D$77,2,0),"-")</f>
        <v>-</v>
      </c>
      <c r="C2342" s="6" t="str">
        <f>IFERROR(VLOOKUP(A2342,'Distributor List'!$A$2:$D$77,3,0),"-")</f>
        <v>-</v>
      </c>
      <c r="D2342" s="6" t="str">
        <f>IFERROR(VLOOKUP(A2342,'Distributor List'!$A$2:$F$77,6,0),"-")</f>
        <v>-</v>
      </c>
      <c r="E2342" s="6" t="str">
        <f>IFERROR(VLOOKUP(A2342,'Distributor List'!$A$2:$D$77,4,0),"-")</f>
        <v>-</v>
      </c>
      <c r="F2342" s="6" t="str">
        <f>IFERROR(VLOOKUP(H2342,'Price List'!$A$2:$H$109,8,0),"-")</f>
        <v>-</v>
      </c>
      <c r="G2342" s="6" t="str">
        <f>IFERROR(VLOOKUP(A2342,'Distributor List'!$A$2:$E$77,5,0),"-")</f>
        <v>-</v>
      </c>
      <c r="H2342" s="10"/>
      <c r="I2342" s="95"/>
      <c r="J2342" s="92"/>
      <c r="K2342" s="92"/>
      <c r="L2342" s="73">
        <f t="shared" si="1022"/>
        <v>0</v>
      </c>
      <c r="M2342" s="73">
        <f t="shared" si="1019"/>
        <v>0</v>
      </c>
      <c r="N2342" s="73"/>
      <c r="O2342" s="73"/>
      <c r="P2342" s="73"/>
      <c r="Q2342" s="73"/>
      <c r="R2342" s="73">
        <f t="shared" si="1021"/>
        <v>0</v>
      </c>
      <c r="S2342" s="76" t="str">
        <f t="shared" si="1026"/>
        <v>-</v>
      </c>
      <c r="T2342" s="96">
        <v>0</v>
      </c>
      <c r="U2342" s="97"/>
      <c r="V2342" s="73">
        <f t="shared" si="1020"/>
        <v>0</v>
      </c>
      <c r="W2342" s="73">
        <f t="shared" si="1027"/>
        <v>0</v>
      </c>
      <c r="X2342" s="76" t="str">
        <f t="shared" si="1028"/>
        <v>-</v>
      </c>
      <c r="Y2342" s="73">
        <f t="shared" si="1029"/>
        <v>0</v>
      </c>
      <c r="Z2342" s="73">
        <f t="shared" si="1030"/>
        <v>0</v>
      </c>
      <c r="AA2342" s="73">
        <f t="shared" si="1023"/>
        <v>0</v>
      </c>
      <c r="AB2342" s="73">
        <f t="shared" si="1031"/>
        <v>0</v>
      </c>
      <c r="AC2342" s="73">
        <f t="shared" si="1024"/>
        <v>0</v>
      </c>
      <c r="AD2342" s="73">
        <f t="shared" si="1025"/>
        <v>0</v>
      </c>
      <c r="AE2342" s="73">
        <v>0</v>
      </c>
    </row>
    <row r="2343" spans="1:31" ht="15" customHeight="1">
      <c r="A2343" s="94"/>
      <c r="B2343" s="6" t="str">
        <f>IFERROR(VLOOKUP(A2343,'Distributor List'!$A$2:$D$77,2,0),"-")</f>
        <v>-</v>
      </c>
      <c r="C2343" s="6" t="str">
        <f>IFERROR(VLOOKUP(A2343,'Distributor List'!$A$2:$D$77,3,0),"-")</f>
        <v>-</v>
      </c>
      <c r="D2343" s="6" t="str">
        <f>IFERROR(VLOOKUP(A2343,'Distributor List'!$A$2:$F$77,6,0),"-")</f>
        <v>-</v>
      </c>
      <c r="E2343" s="6" t="str">
        <f>IFERROR(VLOOKUP(A2343,'Distributor List'!$A$2:$D$77,4,0),"-")</f>
        <v>-</v>
      </c>
      <c r="F2343" s="6" t="str">
        <f>IFERROR(VLOOKUP(H2343,'Price List'!$A$2:$H$109,8,0),"-")</f>
        <v>-</v>
      </c>
      <c r="G2343" s="6" t="str">
        <f>IFERROR(VLOOKUP(A2343,'Distributor List'!$A$2:$E$77,5,0),"-")</f>
        <v>-</v>
      </c>
      <c r="H2343" s="10"/>
      <c r="I2343" s="95"/>
      <c r="J2343" s="92"/>
      <c r="K2343" s="92"/>
      <c r="L2343" s="73">
        <f t="shared" si="1022"/>
        <v>0</v>
      </c>
      <c r="M2343" s="73">
        <f t="shared" si="1019"/>
        <v>0</v>
      </c>
      <c r="N2343" s="73"/>
      <c r="O2343" s="73"/>
      <c r="P2343" s="73"/>
      <c r="Q2343" s="73"/>
      <c r="R2343" s="73">
        <f t="shared" si="1021"/>
        <v>0</v>
      </c>
      <c r="S2343" s="76" t="str">
        <f t="shared" si="1026"/>
        <v>-</v>
      </c>
      <c r="T2343" s="96">
        <v>0</v>
      </c>
      <c r="U2343" s="97"/>
      <c r="V2343" s="73">
        <f t="shared" si="1020"/>
        <v>0</v>
      </c>
      <c r="W2343" s="73">
        <f t="shared" si="1027"/>
        <v>0</v>
      </c>
      <c r="X2343" s="76" t="str">
        <f t="shared" si="1028"/>
        <v>-</v>
      </c>
      <c r="Y2343" s="73">
        <f t="shared" si="1029"/>
        <v>0</v>
      </c>
      <c r="Z2343" s="73">
        <f t="shared" si="1030"/>
        <v>0</v>
      </c>
      <c r="AA2343" s="73">
        <f t="shared" si="1023"/>
        <v>0</v>
      </c>
      <c r="AB2343" s="73">
        <f t="shared" si="1031"/>
        <v>0</v>
      </c>
      <c r="AC2343" s="73">
        <f t="shared" si="1024"/>
        <v>0</v>
      </c>
      <c r="AD2343" s="73">
        <f t="shared" si="1025"/>
        <v>0</v>
      </c>
      <c r="AE2343" s="73">
        <v>0</v>
      </c>
    </row>
    <row r="2344" spans="1:31" ht="15" customHeight="1">
      <c r="A2344" s="94"/>
      <c r="B2344" s="6" t="str">
        <f>IFERROR(VLOOKUP(A2344,'Distributor List'!$A$2:$D$77,2,0),"-")</f>
        <v>-</v>
      </c>
      <c r="C2344" s="6" t="str">
        <f>IFERROR(VLOOKUP(A2344,'Distributor List'!$A$2:$D$77,3,0),"-")</f>
        <v>-</v>
      </c>
      <c r="D2344" s="6" t="str">
        <f>IFERROR(VLOOKUP(A2344,'Distributor List'!$A$2:$F$77,6,0),"-")</f>
        <v>-</v>
      </c>
      <c r="E2344" s="6" t="str">
        <f>IFERROR(VLOOKUP(A2344,'Distributor List'!$A$2:$D$77,4,0),"-")</f>
        <v>-</v>
      </c>
      <c r="F2344" s="6" t="str">
        <f>IFERROR(VLOOKUP(H2344,'Price List'!$A$2:$H$109,8,0),"-")</f>
        <v>-</v>
      </c>
      <c r="G2344" s="6" t="str">
        <f>IFERROR(VLOOKUP(A2344,'Distributor List'!$A$2:$E$77,5,0),"-")</f>
        <v>-</v>
      </c>
      <c r="H2344" s="10"/>
      <c r="I2344" s="95"/>
      <c r="J2344" s="92"/>
      <c r="K2344" s="92"/>
      <c r="L2344" s="73">
        <f t="shared" si="1022"/>
        <v>0</v>
      </c>
      <c r="M2344" s="73">
        <f t="shared" si="1019"/>
        <v>0</v>
      </c>
      <c r="N2344" s="73"/>
      <c r="O2344" s="73"/>
      <c r="P2344" s="73"/>
      <c r="Q2344" s="73"/>
      <c r="R2344" s="73">
        <f t="shared" si="1021"/>
        <v>0</v>
      </c>
      <c r="S2344" s="76" t="str">
        <f t="shared" si="1026"/>
        <v>-</v>
      </c>
      <c r="T2344" s="96">
        <v>0</v>
      </c>
      <c r="U2344" s="97"/>
      <c r="V2344" s="73">
        <f t="shared" si="1020"/>
        <v>0</v>
      </c>
      <c r="W2344" s="73">
        <f t="shared" si="1027"/>
        <v>0</v>
      </c>
      <c r="X2344" s="76" t="str">
        <f t="shared" si="1028"/>
        <v>-</v>
      </c>
      <c r="Y2344" s="73">
        <f t="shared" si="1029"/>
        <v>0</v>
      </c>
      <c r="Z2344" s="73">
        <f t="shared" si="1030"/>
        <v>0</v>
      </c>
      <c r="AA2344" s="73">
        <f t="shared" si="1023"/>
        <v>0</v>
      </c>
      <c r="AB2344" s="73">
        <f t="shared" si="1031"/>
        <v>0</v>
      </c>
      <c r="AC2344" s="73">
        <f t="shared" si="1024"/>
        <v>0</v>
      </c>
      <c r="AD2344" s="73">
        <f t="shared" si="1025"/>
        <v>0</v>
      </c>
      <c r="AE2344" s="73">
        <v>0</v>
      </c>
    </row>
    <row r="2345" spans="1:31" ht="15" customHeight="1">
      <c r="A2345" s="94"/>
      <c r="B2345" s="6" t="str">
        <f>IFERROR(VLOOKUP(A2345,'Distributor List'!$A$2:$D$77,2,0),"-")</f>
        <v>-</v>
      </c>
      <c r="C2345" s="6" t="str">
        <f>IFERROR(VLOOKUP(A2345,'Distributor List'!$A$2:$D$77,3,0),"-")</f>
        <v>-</v>
      </c>
      <c r="D2345" s="6" t="str">
        <f>IFERROR(VLOOKUP(A2345,'Distributor List'!$A$2:$F$77,6,0),"-")</f>
        <v>-</v>
      </c>
      <c r="E2345" s="6" t="str">
        <f>IFERROR(VLOOKUP(A2345,'Distributor List'!$A$2:$D$77,4,0),"-")</f>
        <v>-</v>
      </c>
      <c r="F2345" s="6" t="str">
        <f>IFERROR(VLOOKUP(H2345,'Price List'!$A$2:$H$109,8,0),"-")</f>
        <v>-</v>
      </c>
      <c r="G2345" s="6" t="str">
        <f>IFERROR(VLOOKUP(A2345,'Distributor List'!$A$2:$E$77,5,0),"-")</f>
        <v>-</v>
      </c>
      <c r="H2345" s="10"/>
      <c r="I2345" s="95"/>
      <c r="J2345" s="92"/>
      <c r="K2345" s="92"/>
      <c r="L2345" s="73">
        <f t="shared" si="1022"/>
        <v>0</v>
      </c>
      <c r="M2345" s="73">
        <f t="shared" si="1019"/>
        <v>0</v>
      </c>
      <c r="N2345" s="73"/>
      <c r="O2345" s="73"/>
      <c r="P2345" s="73"/>
      <c r="Q2345" s="73"/>
      <c r="R2345" s="73">
        <f t="shared" si="1021"/>
        <v>0</v>
      </c>
      <c r="S2345" s="76" t="str">
        <f t="shared" si="1026"/>
        <v>-</v>
      </c>
      <c r="T2345" s="96">
        <v>0</v>
      </c>
      <c r="U2345" s="97"/>
      <c r="V2345" s="73">
        <f t="shared" si="1020"/>
        <v>0</v>
      </c>
      <c r="W2345" s="73">
        <f t="shared" si="1027"/>
        <v>0</v>
      </c>
      <c r="X2345" s="76" t="str">
        <f t="shared" si="1028"/>
        <v>-</v>
      </c>
      <c r="Y2345" s="73">
        <f t="shared" si="1029"/>
        <v>0</v>
      </c>
      <c r="Z2345" s="73">
        <f t="shared" si="1030"/>
        <v>0</v>
      </c>
      <c r="AA2345" s="73">
        <f t="shared" si="1023"/>
        <v>0</v>
      </c>
      <c r="AB2345" s="73">
        <f t="shared" si="1031"/>
        <v>0</v>
      </c>
      <c r="AC2345" s="73">
        <f t="shared" si="1024"/>
        <v>0</v>
      </c>
      <c r="AD2345" s="73">
        <f t="shared" si="1025"/>
        <v>0</v>
      </c>
      <c r="AE2345" s="73">
        <v>0</v>
      </c>
    </row>
    <row r="2346" spans="1:31" ht="15" customHeight="1">
      <c r="A2346" s="94"/>
      <c r="B2346" s="6" t="str">
        <f>IFERROR(VLOOKUP(A2346,'Distributor List'!$A$2:$D$77,2,0),"-")</f>
        <v>-</v>
      </c>
      <c r="C2346" s="6" t="str">
        <f>IFERROR(VLOOKUP(A2346,'Distributor List'!$A$2:$D$77,3,0),"-")</f>
        <v>-</v>
      </c>
      <c r="D2346" s="6" t="str">
        <f>IFERROR(VLOOKUP(A2346,'Distributor List'!$A$2:$F$77,6,0),"-")</f>
        <v>-</v>
      </c>
      <c r="E2346" s="6" t="str">
        <f>IFERROR(VLOOKUP(A2346,'Distributor List'!$A$2:$D$77,4,0),"-")</f>
        <v>-</v>
      </c>
      <c r="F2346" s="6" t="str">
        <f>IFERROR(VLOOKUP(H2346,'Price List'!$A$2:$H$109,8,0),"-")</f>
        <v>-</v>
      </c>
      <c r="G2346" s="6" t="str">
        <f>IFERROR(VLOOKUP(A2346,'Distributor List'!$A$2:$E$77,5,0),"-")</f>
        <v>-</v>
      </c>
      <c r="H2346" s="10"/>
      <c r="I2346" s="95"/>
      <c r="J2346" s="92"/>
      <c r="K2346" s="92"/>
      <c r="L2346" s="73">
        <f t="shared" si="1022"/>
        <v>0</v>
      </c>
      <c r="M2346" s="73">
        <f t="shared" ref="M2346:M2409" si="1032">K2346*I2346</f>
        <v>0</v>
      </c>
      <c r="N2346" s="73"/>
      <c r="O2346" s="73"/>
      <c r="P2346" s="73"/>
      <c r="Q2346" s="73"/>
      <c r="R2346" s="73">
        <f t="shared" si="1021"/>
        <v>0</v>
      </c>
      <c r="S2346" s="76" t="str">
        <f t="shared" si="1026"/>
        <v>-</v>
      </c>
      <c r="T2346" s="96">
        <v>0</v>
      </c>
      <c r="U2346" s="97"/>
      <c r="V2346" s="73">
        <f t="shared" si="1020"/>
        <v>0</v>
      </c>
      <c r="W2346" s="73">
        <f t="shared" si="1027"/>
        <v>0</v>
      </c>
      <c r="X2346" s="76" t="str">
        <f t="shared" si="1028"/>
        <v>-</v>
      </c>
      <c r="Y2346" s="73">
        <f t="shared" si="1029"/>
        <v>0</v>
      </c>
      <c r="Z2346" s="73">
        <f t="shared" si="1030"/>
        <v>0</v>
      </c>
      <c r="AA2346" s="73">
        <f t="shared" si="1023"/>
        <v>0</v>
      </c>
      <c r="AB2346" s="73">
        <f t="shared" si="1031"/>
        <v>0</v>
      </c>
      <c r="AC2346" s="73">
        <f t="shared" si="1024"/>
        <v>0</v>
      </c>
      <c r="AD2346" s="73">
        <f t="shared" si="1025"/>
        <v>0</v>
      </c>
      <c r="AE2346" s="73">
        <v>0</v>
      </c>
    </row>
    <row r="2347" spans="1:31" ht="15" customHeight="1">
      <c r="A2347" s="94"/>
      <c r="B2347" s="6" t="str">
        <f>IFERROR(VLOOKUP(A2347,'Distributor List'!$A$2:$D$77,2,0),"-")</f>
        <v>-</v>
      </c>
      <c r="C2347" s="6" t="str">
        <f>IFERROR(VLOOKUP(A2347,'Distributor List'!$A$2:$D$77,3,0),"-")</f>
        <v>-</v>
      </c>
      <c r="D2347" s="6" t="str">
        <f>IFERROR(VLOOKUP(A2347,'Distributor List'!$A$2:$F$77,6,0),"-")</f>
        <v>-</v>
      </c>
      <c r="E2347" s="6" t="str">
        <f>IFERROR(VLOOKUP(A2347,'Distributor List'!$A$2:$D$77,4,0),"-")</f>
        <v>-</v>
      </c>
      <c r="F2347" s="6" t="str">
        <f>IFERROR(VLOOKUP(H2347,'Price List'!$A$2:$H$109,8,0),"-")</f>
        <v>-</v>
      </c>
      <c r="G2347" s="6" t="str">
        <f>IFERROR(VLOOKUP(A2347,'Distributor List'!$A$2:$E$77,5,0),"-")</f>
        <v>-</v>
      </c>
      <c r="H2347" s="10"/>
      <c r="I2347" s="95"/>
      <c r="J2347" s="92"/>
      <c r="K2347" s="92"/>
      <c r="L2347" s="73">
        <f t="shared" si="1022"/>
        <v>0</v>
      </c>
      <c r="M2347" s="73">
        <f t="shared" si="1032"/>
        <v>0</v>
      </c>
      <c r="N2347" s="73"/>
      <c r="O2347" s="73"/>
      <c r="P2347" s="73"/>
      <c r="Q2347" s="73"/>
      <c r="R2347" s="73">
        <f t="shared" si="1021"/>
        <v>0</v>
      </c>
      <c r="S2347" s="76" t="str">
        <f t="shared" si="1026"/>
        <v>-</v>
      </c>
      <c r="T2347" s="96">
        <v>0</v>
      </c>
      <c r="U2347" s="97"/>
      <c r="V2347" s="73">
        <f t="shared" si="1020"/>
        <v>0</v>
      </c>
      <c r="W2347" s="73">
        <f t="shared" si="1027"/>
        <v>0</v>
      </c>
      <c r="X2347" s="76" t="str">
        <f t="shared" si="1028"/>
        <v>-</v>
      </c>
      <c r="Y2347" s="73">
        <f t="shared" si="1029"/>
        <v>0</v>
      </c>
      <c r="Z2347" s="73">
        <f t="shared" si="1030"/>
        <v>0</v>
      </c>
      <c r="AA2347" s="73">
        <f t="shared" si="1023"/>
        <v>0</v>
      </c>
      <c r="AB2347" s="73">
        <f t="shared" si="1031"/>
        <v>0</v>
      </c>
      <c r="AC2347" s="73">
        <f t="shared" si="1024"/>
        <v>0</v>
      </c>
      <c r="AD2347" s="73">
        <f t="shared" si="1025"/>
        <v>0</v>
      </c>
      <c r="AE2347" s="73">
        <v>0</v>
      </c>
    </row>
    <row r="2348" spans="1:31" ht="15" customHeight="1">
      <c r="A2348" s="94"/>
      <c r="B2348" s="6" t="str">
        <f>IFERROR(VLOOKUP(A2348,'Distributor List'!$A$2:$D$77,2,0),"-")</f>
        <v>-</v>
      </c>
      <c r="C2348" s="6" t="str">
        <f>IFERROR(VLOOKUP(A2348,'Distributor List'!$A$2:$D$77,3,0),"-")</f>
        <v>-</v>
      </c>
      <c r="D2348" s="6" t="str">
        <f>IFERROR(VLOOKUP(A2348,'Distributor List'!$A$2:$F$77,6,0),"-")</f>
        <v>-</v>
      </c>
      <c r="E2348" s="6" t="str">
        <f>IFERROR(VLOOKUP(A2348,'Distributor List'!$A$2:$D$77,4,0),"-")</f>
        <v>-</v>
      </c>
      <c r="F2348" s="6" t="str">
        <f>IFERROR(VLOOKUP(H2348,'Price List'!$A$2:$H$109,8,0),"-")</f>
        <v>-</v>
      </c>
      <c r="G2348" s="6" t="str">
        <f>IFERROR(VLOOKUP(A2348,'Distributor List'!$A$2:$E$77,5,0),"-")</f>
        <v>-</v>
      </c>
      <c r="H2348" s="10"/>
      <c r="I2348" s="95"/>
      <c r="J2348" s="92"/>
      <c r="K2348" s="92"/>
      <c r="L2348" s="73">
        <f t="shared" si="1022"/>
        <v>0</v>
      </c>
      <c r="M2348" s="73">
        <f t="shared" si="1032"/>
        <v>0</v>
      </c>
      <c r="N2348" s="73"/>
      <c r="O2348" s="73"/>
      <c r="P2348" s="73"/>
      <c r="Q2348" s="73"/>
      <c r="R2348" s="73">
        <f t="shared" si="1021"/>
        <v>0</v>
      </c>
      <c r="S2348" s="76" t="str">
        <f t="shared" si="1026"/>
        <v>-</v>
      </c>
      <c r="T2348" s="96">
        <v>0</v>
      </c>
      <c r="U2348" s="97"/>
      <c r="V2348" s="73">
        <f t="shared" ref="V2348:V2411" si="1033">T2348*I2348</f>
        <v>0</v>
      </c>
      <c r="W2348" s="73">
        <f t="shared" si="1027"/>
        <v>0</v>
      </c>
      <c r="X2348" s="76" t="str">
        <f t="shared" si="1028"/>
        <v>-</v>
      </c>
      <c r="Y2348" s="73">
        <f t="shared" si="1029"/>
        <v>0</v>
      </c>
      <c r="Z2348" s="73">
        <f t="shared" si="1030"/>
        <v>0</v>
      </c>
      <c r="AA2348" s="73">
        <f t="shared" si="1023"/>
        <v>0</v>
      </c>
      <c r="AB2348" s="73">
        <f t="shared" si="1031"/>
        <v>0</v>
      </c>
      <c r="AC2348" s="73">
        <f t="shared" si="1024"/>
        <v>0</v>
      </c>
      <c r="AD2348" s="73">
        <f t="shared" si="1025"/>
        <v>0</v>
      </c>
      <c r="AE2348" s="73">
        <v>0</v>
      </c>
    </row>
    <row r="2349" spans="1:31" ht="15" customHeight="1">
      <c r="A2349" s="94"/>
      <c r="B2349" s="6" t="str">
        <f>IFERROR(VLOOKUP(A2349,'Distributor List'!$A$2:$D$77,2,0),"-")</f>
        <v>-</v>
      </c>
      <c r="C2349" s="6" t="str">
        <f>IFERROR(VLOOKUP(A2349,'Distributor List'!$A$2:$D$77,3,0),"-")</f>
        <v>-</v>
      </c>
      <c r="D2349" s="6" t="str">
        <f>IFERROR(VLOOKUP(A2349,'Distributor List'!$A$2:$F$77,6,0),"-")</f>
        <v>-</v>
      </c>
      <c r="E2349" s="6" t="str">
        <f>IFERROR(VLOOKUP(A2349,'Distributor List'!$A$2:$D$77,4,0),"-")</f>
        <v>-</v>
      </c>
      <c r="F2349" s="6" t="str">
        <f>IFERROR(VLOOKUP(H2349,'Price List'!$A$2:$H$109,8,0),"-")</f>
        <v>-</v>
      </c>
      <c r="G2349" s="6" t="str">
        <f>IFERROR(VLOOKUP(A2349,'Distributor List'!$A$2:$E$77,5,0),"-")</f>
        <v>-</v>
      </c>
      <c r="H2349" s="10"/>
      <c r="I2349" s="95"/>
      <c r="J2349" s="92"/>
      <c r="K2349" s="92"/>
      <c r="L2349" s="73">
        <f t="shared" si="1022"/>
        <v>0</v>
      </c>
      <c r="M2349" s="73">
        <f t="shared" si="1032"/>
        <v>0</v>
      </c>
      <c r="N2349" s="73"/>
      <c r="O2349" s="73"/>
      <c r="P2349" s="73"/>
      <c r="Q2349" s="73"/>
      <c r="R2349" s="73">
        <f t="shared" si="1021"/>
        <v>0</v>
      </c>
      <c r="S2349" s="76" t="str">
        <f t="shared" si="1026"/>
        <v>-</v>
      </c>
      <c r="T2349" s="96">
        <v>0</v>
      </c>
      <c r="U2349" s="97"/>
      <c r="V2349" s="73">
        <f t="shared" si="1033"/>
        <v>0</v>
      </c>
      <c r="W2349" s="73">
        <f t="shared" si="1027"/>
        <v>0</v>
      </c>
      <c r="X2349" s="76" t="str">
        <f t="shared" si="1028"/>
        <v>-</v>
      </c>
      <c r="Y2349" s="73">
        <f t="shared" si="1029"/>
        <v>0</v>
      </c>
      <c r="Z2349" s="73">
        <f t="shared" si="1030"/>
        <v>0</v>
      </c>
      <c r="AA2349" s="73">
        <f t="shared" si="1023"/>
        <v>0</v>
      </c>
      <c r="AB2349" s="73">
        <f t="shared" si="1031"/>
        <v>0</v>
      </c>
      <c r="AC2349" s="73">
        <f t="shared" si="1024"/>
        <v>0</v>
      </c>
      <c r="AD2349" s="73">
        <f t="shared" si="1025"/>
        <v>0</v>
      </c>
      <c r="AE2349" s="73">
        <v>0</v>
      </c>
    </row>
    <row r="2350" spans="1:31" ht="15" customHeight="1">
      <c r="A2350" s="94"/>
      <c r="B2350" s="6" t="str">
        <f>IFERROR(VLOOKUP(A2350,'Distributor List'!$A$2:$D$77,2,0),"-")</f>
        <v>-</v>
      </c>
      <c r="C2350" s="6" t="str">
        <f>IFERROR(VLOOKUP(A2350,'Distributor List'!$A$2:$D$77,3,0),"-")</f>
        <v>-</v>
      </c>
      <c r="D2350" s="6" t="str">
        <f>IFERROR(VLOOKUP(A2350,'Distributor List'!$A$2:$F$77,6,0),"-")</f>
        <v>-</v>
      </c>
      <c r="E2350" s="6" t="str">
        <f>IFERROR(VLOOKUP(A2350,'Distributor List'!$A$2:$D$77,4,0),"-")</f>
        <v>-</v>
      </c>
      <c r="F2350" s="6" t="str">
        <f>IFERROR(VLOOKUP(H2350,'Price List'!$A$2:$H$109,8,0),"-")</f>
        <v>-</v>
      </c>
      <c r="G2350" s="6" t="str">
        <f>IFERROR(VLOOKUP(A2350,'Distributor List'!$A$2:$E$77,5,0),"-")</f>
        <v>-</v>
      </c>
      <c r="H2350" s="10"/>
      <c r="I2350" s="95"/>
      <c r="J2350" s="92"/>
      <c r="K2350" s="92"/>
      <c r="L2350" s="73">
        <f t="shared" si="1022"/>
        <v>0</v>
      </c>
      <c r="M2350" s="73">
        <f t="shared" si="1032"/>
        <v>0</v>
      </c>
      <c r="N2350" s="73"/>
      <c r="O2350" s="73"/>
      <c r="P2350" s="73"/>
      <c r="Q2350" s="73"/>
      <c r="R2350" s="73">
        <f t="shared" si="1021"/>
        <v>0</v>
      </c>
      <c r="S2350" s="76" t="str">
        <f t="shared" si="1026"/>
        <v>-</v>
      </c>
      <c r="T2350" s="96">
        <v>0</v>
      </c>
      <c r="U2350" s="97"/>
      <c r="V2350" s="73">
        <f t="shared" si="1033"/>
        <v>0</v>
      </c>
      <c r="W2350" s="73">
        <f t="shared" si="1027"/>
        <v>0</v>
      </c>
      <c r="X2350" s="76" t="str">
        <f t="shared" si="1028"/>
        <v>-</v>
      </c>
      <c r="Y2350" s="73">
        <f t="shared" si="1029"/>
        <v>0</v>
      </c>
      <c r="Z2350" s="73">
        <f t="shared" si="1030"/>
        <v>0</v>
      </c>
      <c r="AA2350" s="73">
        <f t="shared" si="1023"/>
        <v>0</v>
      </c>
      <c r="AB2350" s="73">
        <f t="shared" si="1031"/>
        <v>0</v>
      </c>
      <c r="AC2350" s="73">
        <f t="shared" si="1024"/>
        <v>0</v>
      </c>
      <c r="AD2350" s="73">
        <f t="shared" si="1025"/>
        <v>0</v>
      </c>
      <c r="AE2350" s="73">
        <v>0</v>
      </c>
    </row>
    <row r="2351" spans="1:31" ht="15" customHeight="1">
      <c r="A2351" s="94"/>
      <c r="B2351" s="6" t="str">
        <f>IFERROR(VLOOKUP(A2351,'Distributor List'!$A$2:$D$77,2,0),"-")</f>
        <v>-</v>
      </c>
      <c r="C2351" s="6" t="str">
        <f>IFERROR(VLOOKUP(A2351,'Distributor List'!$A$2:$D$77,3,0),"-")</f>
        <v>-</v>
      </c>
      <c r="D2351" s="6" t="str">
        <f>IFERROR(VLOOKUP(A2351,'Distributor List'!$A$2:$F$77,6,0),"-")</f>
        <v>-</v>
      </c>
      <c r="E2351" s="6" t="str">
        <f>IFERROR(VLOOKUP(A2351,'Distributor List'!$A$2:$D$77,4,0),"-")</f>
        <v>-</v>
      </c>
      <c r="F2351" s="6" t="str">
        <f>IFERROR(VLOOKUP(H2351,'Price List'!$A$2:$H$109,8,0),"-")</f>
        <v>-</v>
      </c>
      <c r="G2351" s="6" t="str">
        <f>IFERROR(VLOOKUP(A2351,'Distributor List'!$A$2:$E$77,5,0),"-")</f>
        <v>-</v>
      </c>
      <c r="H2351" s="10"/>
      <c r="I2351" s="95"/>
      <c r="J2351" s="92"/>
      <c r="K2351" s="92"/>
      <c r="L2351" s="73">
        <f t="shared" si="1022"/>
        <v>0</v>
      </c>
      <c r="M2351" s="73">
        <f t="shared" si="1032"/>
        <v>0</v>
      </c>
      <c r="N2351" s="73"/>
      <c r="O2351" s="73"/>
      <c r="P2351" s="73"/>
      <c r="Q2351" s="73"/>
      <c r="R2351" s="73">
        <f t="shared" si="1021"/>
        <v>0</v>
      </c>
      <c r="S2351" s="76" t="str">
        <f t="shared" si="1026"/>
        <v>-</v>
      </c>
      <c r="T2351" s="96">
        <v>0</v>
      </c>
      <c r="U2351" s="97"/>
      <c r="V2351" s="73">
        <f t="shared" si="1033"/>
        <v>0</v>
      </c>
      <c r="W2351" s="73">
        <f t="shared" si="1027"/>
        <v>0</v>
      </c>
      <c r="X2351" s="76" t="str">
        <f t="shared" si="1028"/>
        <v>-</v>
      </c>
      <c r="Y2351" s="73">
        <f t="shared" si="1029"/>
        <v>0</v>
      </c>
      <c r="Z2351" s="73">
        <f t="shared" si="1030"/>
        <v>0</v>
      </c>
      <c r="AA2351" s="73">
        <f t="shared" si="1023"/>
        <v>0</v>
      </c>
      <c r="AB2351" s="73">
        <f t="shared" si="1031"/>
        <v>0</v>
      </c>
      <c r="AC2351" s="73">
        <f t="shared" si="1024"/>
        <v>0</v>
      </c>
      <c r="AD2351" s="73">
        <f t="shared" si="1025"/>
        <v>0</v>
      </c>
      <c r="AE2351" s="73">
        <v>0</v>
      </c>
    </row>
    <row r="2352" spans="1:31" ht="15" customHeight="1">
      <c r="A2352" s="94"/>
      <c r="B2352" s="6" t="str">
        <f>IFERROR(VLOOKUP(A2352,'Distributor List'!$A$2:$D$77,2,0),"-")</f>
        <v>-</v>
      </c>
      <c r="C2352" s="6" t="str">
        <f>IFERROR(VLOOKUP(A2352,'Distributor List'!$A$2:$D$77,3,0),"-")</f>
        <v>-</v>
      </c>
      <c r="D2352" s="6" t="str">
        <f>IFERROR(VLOOKUP(A2352,'Distributor List'!$A$2:$F$77,6,0),"-")</f>
        <v>-</v>
      </c>
      <c r="E2352" s="6" t="str">
        <f>IFERROR(VLOOKUP(A2352,'Distributor List'!$A$2:$D$77,4,0),"-")</f>
        <v>-</v>
      </c>
      <c r="F2352" s="6" t="str">
        <f>IFERROR(VLOOKUP(H2352,'Price List'!$A$2:$H$109,8,0),"-")</f>
        <v>-</v>
      </c>
      <c r="G2352" s="6" t="str">
        <f>IFERROR(VLOOKUP(A2352,'Distributor List'!$A$2:$E$77,5,0),"-")</f>
        <v>-</v>
      </c>
      <c r="H2352" s="10"/>
      <c r="I2352" s="95"/>
      <c r="J2352" s="92"/>
      <c r="K2352" s="92"/>
      <c r="L2352" s="73">
        <f t="shared" si="1022"/>
        <v>0</v>
      </c>
      <c r="M2352" s="73">
        <f t="shared" si="1032"/>
        <v>0</v>
      </c>
      <c r="N2352" s="73"/>
      <c r="O2352" s="73"/>
      <c r="P2352" s="73"/>
      <c r="Q2352" s="73"/>
      <c r="R2352" s="73">
        <f t="shared" si="1021"/>
        <v>0</v>
      </c>
      <c r="S2352" s="76" t="str">
        <f t="shared" si="1026"/>
        <v>-</v>
      </c>
      <c r="T2352" s="96">
        <v>0</v>
      </c>
      <c r="U2352" s="97"/>
      <c r="V2352" s="73">
        <f t="shared" si="1033"/>
        <v>0</v>
      </c>
      <c r="W2352" s="73">
        <f t="shared" si="1027"/>
        <v>0</v>
      </c>
      <c r="X2352" s="76" t="str">
        <f t="shared" si="1028"/>
        <v>-</v>
      </c>
      <c r="Y2352" s="73">
        <f t="shared" si="1029"/>
        <v>0</v>
      </c>
      <c r="Z2352" s="73">
        <f t="shared" si="1030"/>
        <v>0</v>
      </c>
      <c r="AA2352" s="73">
        <f t="shared" si="1023"/>
        <v>0</v>
      </c>
      <c r="AB2352" s="73">
        <f t="shared" si="1031"/>
        <v>0</v>
      </c>
      <c r="AC2352" s="73">
        <f t="shared" si="1024"/>
        <v>0</v>
      </c>
      <c r="AD2352" s="73">
        <f t="shared" si="1025"/>
        <v>0</v>
      </c>
      <c r="AE2352" s="73">
        <v>0</v>
      </c>
    </row>
    <row r="2353" spans="1:31" ht="15" customHeight="1">
      <c r="A2353" s="94"/>
      <c r="B2353" s="6" t="str">
        <f>IFERROR(VLOOKUP(A2353,'Distributor List'!$A$2:$D$77,2,0),"-")</f>
        <v>-</v>
      </c>
      <c r="C2353" s="6" t="str">
        <f>IFERROR(VLOOKUP(A2353,'Distributor List'!$A$2:$D$77,3,0),"-")</f>
        <v>-</v>
      </c>
      <c r="D2353" s="6" t="str">
        <f>IFERROR(VLOOKUP(A2353,'Distributor List'!$A$2:$F$77,6,0),"-")</f>
        <v>-</v>
      </c>
      <c r="E2353" s="6" t="str">
        <f>IFERROR(VLOOKUP(A2353,'Distributor List'!$A$2:$D$77,4,0),"-")</f>
        <v>-</v>
      </c>
      <c r="F2353" s="6" t="str">
        <f>IFERROR(VLOOKUP(H2353,'Price List'!$A$2:$H$109,8,0),"-")</f>
        <v>-</v>
      </c>
      <c r="G2353" s="6" t="str">
        <f>IFERROR(VLOOKUP(A2353,'Distributor List'!$A$2:$E$77,5,0),"-")</f>
        <v>-</v>
      </c>
      <c r="H2353" s="10"/>
      <c r="I2353" s="95"/>
      <c r="J2353" s="92"/>
      <c r="K2353" s="92"/>
      <c r="L2353" s="73">
        <f t="shared" si="1022"/>
        <v>0</v>
      </c>
      <c r="M2353" s="73">
        <f t="shared" si="1032"/>
        <v>0</v>
      </c>
      <c r="N2353" s="73"/>
      <c r="O2353" s="73"/>
      <c r="P2353" s="73"/>
      <c r="Q2353" s="73"/>
      <c r="R2353" s="73">
        <f t="shared" ref="R2353:R2416" si="1034">Q2353*I2353</f>
        <v>0</v>
      </c>
      <c r="S2353" s="76" t="str">
        <f t="shared" si="1026"/>
        <v>-</v>
      </c>
      <c r="T2353" s="96">
        <v>0</v>
      </c>
      <c r="U2353" s="97"/>
      <c r="V2353" s="73">
        <f t="shared" si="1033"/>
        <v>0</v>
      </c>
      <c r="W2353" s="73">
        <f t="shared" si="1027"/>
        <v>0</v>
      </c>
      <c r="X2353" s="76" t="str">
        <f t="shared" si="1028"/>
        <v>-</v>
      </c>
      <c r="Y2353" s="73">
        <f t="shared" si="1029"/>
        <v>0</v>
      </c>
      <c r="Z2353" s="73">
        <f t="shared" si="1030"/>
        <v>0</v>
      </c>
      <c r="AA2353" s="73">
        <f t="shared" si="1023"/>
        <v>0</v>
      </c>
      <c r="AB2353" s="73">
        <f t="shared" si="1031"/>
        <v>0</v>
      </c>
      <c r="AC2353" s="73">
        <f t="shared" si="1024"/>
        <v>0</v>
      </c>
      <c r="AD2353" s="73">
        <f t="shared" si="1025"/>
        <v>0</v>
      </c>
      <c r="AE2353" s="73">
        <v>0</v>
      </c>
    </row>
    <row r="2354" spans="1:31" ht="15" customHeight="1">
      <c r="A2354" s="94"/>
      <c r="B2354" s="6" t="str">
        <f>IFERROR(VLOOKUP(A2354,'Distributor List'!$A$2:$D$77,2,0),"-")</f>
        <v>-</v>
      </c>
      <c r="C2354" s="6" t="str">
        <f>IFERROR(VLOOKUP(A2354,'Distributor List'!$A$2:$D$77,3,0),"-")</f>
        <v>-</v>
      </c>
      <c r="D2354" s="6" t="str">
        <f>IFERROR(VLOOKUP(A2354,'Distributor List'!$A$2:$F$77,6,0),"-")</f>
        <v>-</v>
      </c>
      <c r="E2354" s="6" t="str">
        <f>IFERROR(VLOOKUP(A2354,'Distributor List'!$A$2:$D$77,4,0),"-")</f>
        <v>-</v>
      </c>
      <c r="F2354" s="6" t="str">
        <f>IFERROR(VLOOKUP(H2354,'Price List'!$A$2:$H$109,8,0),"-")</f>
        <v>-</v>
      </c>
      <c r="G2354" s="6" t="str">
        <f>IFERROR(VLOOKUP(A2354,'Distributor List'!$A$2:$E$77,5,0),"-")</f>
        <v>-</v>
      </c>
      <c r="H2354" s="10"/>
      <c r="I2354" s="95"/>
      <c r="J2354" s="92"/>
      <c r="K2354" s="92"/>
      <c r="L2354" s="73">
        <f t="shared" ref="L2354:L2417" si="1035">J2354*I2354</f>
        <v>0</v>
      </c>
      <c r="M2354" s="73">
        <f t="shared" si="1032"/>
        <v>0</v>
      </c>
      <c r="N2354" s="73"/>
      <c r="O2354" s="73"/>
      <c r="P2354" s="73"/>
      <c r="Q2354" s="73"/>
      <c r="R2354" s="73">
        <f t="shared" si="1034"/>
        <v>0</v>
      </c>
      <c r="S2354" s="76" t="str">
        <f t="shared" si="1026"/>
        <v>-</v>
      </c>
      <c r="T2354" s="96">
        <v>0</v>
      </c>
      <c r="U2354" s="97"/>
      <c r="V2354" s="73">
        <f t="shared" si="1033"/>
        <v>0</v>
      </c>
      <c r="W2354" s="73">
        <f t="shared" si="1027"/>
        <v>0</v>
      </c>
      <c r="X2354" s="76" t="str">
        <f t="shared" si="1028"/>
        <v>-</v>
      </c>
      <c r="Y2354" s="73">
        <f t="shared" si="1029"/>
        <v>0</v>
      </c>
      <c r="Z2354" s="73">
        <f t="shared" si="1030"/>
        <v>0</v>
      </c>
      <c r="AA2354" s="73">
        <f t="shared" si="1023"/>
        <v>0</v>
      </c>
      <c r="AB2354" s="73">
        <f t="shared" si="1031"/>
        <v>0</v>
      </c>
      <c r="AC2354" s="73">
        <f t="shared" si="1024"/>
        <v>0</v>
      </c>
      <c r="AD2354" s="73">
        <f t="shared" si="1025"/>
        <v>0</v>
      </c>
      <c r="AE2354" s="73">
        <v>0</v>
      </c>
    </row>
    <row r="2355" spans="1:31" ht="15" customHeight="1">
      <c r="A2355" s="94"/>
      <c r="B2355" s="6" t="str">
        <f>IFERROR(VLOOKUP(A2355,'Distributor List'!$A$2:$D$77,2,0),"-")</f>
        <v>-</v>
      </c>
      <c r="C2355" s="6" t="str">
        <f>IFERROR(VLOOKUP(A2355,'Distributor List'!$A$2:$D$77,3,0),"-")</f>
        <v>-</v>
      </c>
      <c r="D2355" s="6" t="str">
        <f>IFERROR(VLOOKUP(A2355,'Distributor List'!$A$2:$F$77,6,0),"-")</f>
        <v>-</v>
      </c>
      <c r="E2355" s="6" t="str">
        <f>IFERROR(VLOOKUP(A2355,'Distributor List'!$A$2:$D$77,4,0),"-")</f>
        <v>-</v>
      </c>
      <c r="F2355" s="6" t="str">
        <f>IFERROR(VLOOKUP(H2355,'Price List'!$A$2:$H$109,8,0),"-")</f>
        <v>-</v>
      </c>
      <c r="G2355" s="6" t="str">
        <f>IFERROR(VLOOKUP(A2355,'Distributor List'!$A$2:$E$77,5,0),"-")</f>
        <v>-</v>
      </c>
      <c r="H2355" s="10"/>
      <c r="I2355" s="95"/>
      <c r="J2355" s="92"/>
      <c r="K2355" s="92"/>
      <c r="L2355" s="73">
        <f t="shared" si="1035"/>
        <v>0</v>
      </c>
      <c r="M2355" s="73">
        <f t="shared" si="1032"/>
        <v>0</v>
      </c>
      <c r="N2355" s="73"/>
      <c r="O2355" s="73"/>
      <c r="P2355" s="73"/>
      <c r="Q2355" s="73"/>
      <c r="R2355" s="73">
        <f t="shared" si="1034"/>
        <v>0</v>
      </c>
      <c r="S2355" s="76" t="str">
        <f t="shared" si="1026"/>
        <v>-</v>
      </c>
      <c r="T2355" s="96">
        <v>0</v>
      </c>
      <c r="U2355" s="97"/>
      <c r="V2355" s="73">
        <f t="shared" si="1033"/>
        <v>0</v>
      </c>
      <c r="W2355" s="73">
        <f t="shared" si="1027"/>
        <v>0</v>
      </c>
      <c r="X2355" s="76" t="str">
        <f t="shared" si="1028"/>
        <v>-</v>
      </c>
      <c r="Y2355" s="73">
        <f t="shared" si="1029"/>
        <v>0</v>
      </c>
      <c r="Z2355" s="73">
        <f t="shared" si="1030"/>
        <v>0</v>
      </c>
      <c r="AA2355" s="73">
        <f t="shared" si="1023"/>
        <v>0</v>
      </c>
      <c r="AB2355" s="73">
        <f t="shared" si="1031"/>
        <v>0</v>
      </c>
      <c r="AC2355" s="73">
        <f t="shared" si="1024"/>
        <v>0</v>
      </c>
      <c r="AD2355" s="73">
        <f t="shared" si="1025"/>
        <v>0</v>
      </c>
      <c r="AE2355" s="73">
        <v>0</v>
      </c>
    </row>
    <row r="2356" spans="1:31" ht="15" customHeight="1">
      <c r="A2356" s="94"/>
      <c r="B2356" s="6" t="str">
        <f>IFERROR(VLOOKUP(A2356,'Distributor List'!$A$2:$D$77,2,0),"-")</f>
        <v>-</v>
      </c>
      <c r="C2356" s="6" t="str">
        <f>IFERROR(VLOOKUP(A2356,'Distributor List'!$A$2:$D$77,3,0),"-")</f>
        <v>-</v>
      </c>
      <c r="D2356" s="6" t="str">
        <f>IFERROR(VLOOKUP(A2356,'Distributor List'!$A$2:$F$77,6,0),"-")</f>
        <v>-</v>
      </c>
      <c r="E2356" s="6" t="str">
        <f>IFERROR(VLOOKUP(A2356,'Distributor List'!$A$2:$D$77,4,0),"-")</f>
        <v>-</v>
      </c>
      <c r="F2356" s="6" t="str">
        <f>IFERROR(VLOOKUP(H2356,'Price List'!$A$2:$H$109,8,0),"-")</f>
        <v>-</v>
      </c>
      <c r="G2356" s="6" t="str">
        <f>IFERROR(VLOOKUP(A2356,'Distributor List'!$A$2:$E$77,5,0),"-")</f>
        <v>-</v>
      </c>
      <c r="H2356" s="10"/>
      <c r="I2356" s="95"/>
      <c r="J2356" s="92"/>
      <c r="K2356" s="92"/>
      <c r="L2356" s="73">
        <f t="shared" si="1035"/>
        <v>0</v>
      </c>
      <c r="M2356" s="73">
        <f t="shared" si="1032"/>
        <v>0</v>
      </c>
      <c r="N2356" s="73"/>
      <c r="O2356" s="73"/>
      <c r="P2356" s="73"/>
      <c r="Q2356" s="73"/>
      <c r="R2356" s="73">
        <f t="shared" si="1034"/>
        <v>0</v>
      </c>
      <c r="S2356" s="76" t="str">
        <f t="shared" si="1026"/>
        <v>-</v>
      </c>
      <c r="T2356" s="96">
        <v>0</v>
      </c>
      <c r="U2356" s="97"/>
      <c r="V2356" s="73">
        <f t="shared" si="1033"/>
        <v>0</v>
      </c>
      <c r="W2356" s="73">
        <f t="shared" si="1027"/>
        <v>0</v>
      </c>
      <c r="X2356" s="76" t="str">
        <f t="shared" si="1028"/>
        <v>-</v>
      </c>
      <c r="Y2356" s="73">
        <f t="shared" si="1029"/>
        <v>0</v>
      </c>
      <c r="Z2356" s="73">
        <f t="shared" si="1030"/>
        <v>0</v>
      </c>
      <c r="AA2356" s="73">
        <f t="shared" si="1023"/>
        <v>0</v>
      </c>
      <c r="AB2356" s="73">
        <f t="shared" si="1031"/>
        <v>0</v>
      </c>
      <c r="AC2356" s="73">
        <f t="shared" si="1024"/>
        <v>0</v>
      </c>
      <c r="AD2356" s="73">
        <f t="shared" si="1025"/>
        <v>0</v>
      </c>
      <c r="AE2356" s="73">
        <v>0</v>
      </c>
    </row>
    <row r="2357" spans="1:31" ht="15" customHeight="1">
      <c r="A2357" s="94"/>
      <c r="B2357" s="6" t="str">
        <f>IFERROR(VLOOKUP(A2357,'Distributor List'!$A$2:$D$77,2,0),"-")</f>
        <v>-</v>
      </c>
      <c r="C2357" s="6" t="str">
        <f>IFERROR(VLOOKUP(A2357,'Distributor List'!$A$2:$D$77,3,0),"-")</f>
        <v>-</v>
      </c>
      <c r="D2357" s="6" t="str">
        <f>IFERROR(VLOOKUP(A2357,'Distributor List'!$A$2:$F$77,6,0),"-")</f>
        <v>-</v>
      </c>
      <c r="E2357" s="6" t="str">
        <f>IFERROR(VLOOKUP(A2357,'Distributor List'!$A$2:$D$77,4,0),"-")</f>
        <v>-</v>
      </c>
      <c r="F2357" s="6" t="str">
        <f>IFERROR(VLOOKUP(H2357,'Price List'!$A$2:$H$109,8,0),"-")</f>
        <v>-</v>
      </c>
      <c r="G2357" s="6" t="str">
        <f>IFERROR(VLOOKUP(A2357,'Distributor List'!$A$2:$E$77,5,0),"-")</f>
        <v>-</v>
      </c>
      <c r="H2357" s="10"/>
      <c r="I2357" s="95"/>
      <c r="J2357" s="92"/>
      <c r="K2357" s="92"/>
      <c r="L2357" s="73">
        <f t="shared" si="1035"/>
        <v>0</v>
      </c>
      <c r="M2357" s="73">
        <f t="shared" si="1032"/>
        <v>0</v>
      </c>
      <c r="N2357" s="73"/>
      <c r="O2357" s="73"/>
      <c r="P2357" s="73"/>
      <c r="Q2357" s="73"/>
      <c r="R2357" s="73">
        <f t="shared" si="1034"/>
        <v>0</v>
      </c>
      <c r="S2357" s="76" t="str">
        <f t="shared" si="1026"/>
        <v>-</v>
      </c>
      <c r="T2357" s="96">
        <v>0</v>
      </c>
      <c r="U2357" s="97"/>
      <c r="V2357" s="73">
        <f t="shared" si="1033"/>
        <v>0</v>
      </c>
      <c r="W2357" s="73">
        <f t="shared" si="1027"/>
        <v>0</v>
      </c>
      <c r="X2357" s="76" t="str">
        <f t="shared" si="1028"/>
        <v>-</v>
      </c>
      <c r="Y2357" s="73">
        <f t="shared" si="1029"/>
        <v>0</v>
      </c>
      <c r="Z2357" s="73">
        <f t="shared" si="1030"/>
        <v>0</v>
      </c>
      <c r="AA2357" s="73">
        <f t="shared" si="1023"/>
        <v>0</v>
      </c>
      <c r="AB2357" s="73">
        <f t="shared" si="1031"/>
        <v>0</v>
      </c>
      <c r="AC2357" s="73">
        <f t="shared" si="1024"/>
        <v>0</v>
      </c>
      <c r="AD2357" s="73">
        <f t="shared" si="1025"/>
        <v>0</v>
      </c>
      <c r="AE2357" s="73">
        <v>0</v>
      </c>
    </row>
    <row r="2358" spans="1:31" ht="15" customHeight="1">
      <c r="A2358" s="94"/>
      <c r="B2358" s="6" t="str">
        <f>IFERROR(VLOOKUP(A2358,'Distributor List'!$A$2:$D$77,2,0),"-")</f>
        <v>-</v>
      </c>
      <c r="C2358" s="6" t="str">
        <f>IFERROR(VLOOKUP(A2358,'Distributor List'!$A$2:$D$77,3,0),"-")</f>
        <v>-</v>
      </c>
      <c r="D2358" s="6" t="str">
        <f>IFERROR(VLOOKUP(A2358,'Distributor List'!$A$2:$F$77,6,0),"-")</f>
        <v>-</v>
      </c>
      <c r="E2358" s="6" t="str">
        <f>IFERROR(VLOOKUP(A2358,'Distributor List'!$A$2:$D$77,4,0),"-")</f>
        <v>-</v>
      </c>
      <c r="F2358" s="6" t="str">
        <f>IFERROR(VLOOKUP(H2358,'Price List'!$A$2:$H$109,8,0),"-")</f>
        <v>-</v>
      </c>
      <c r="G2358" s="6" t="str">
        <f>IFERROR(VLOOKUP(A2358,'Distributor List'!$A$2:$E$77,5,0),"-")</f>
        <v>-</v>
      </c>
      <c r="H2358" s="10"/>
      <c r="I2358" s="95"/>
      <c r="J2358" s="92"/>
      <c r="K2358" s="92"/>
      <c r="L2358" s="73">
        <f t="shared" si="1035"/>
        <v>0</v>
      </c>
      <c r="M2358" s="73">
        <f t="shared" si="1032"/>
        <v>0</v>
      </c>
      <c r="N2358" s="73"/>
      <c r="O2358" s="73"/>
      <c r="P2358" s="73"/>
      <c r="Q2358" s="73"/>
      <c r="R2358" s="73">
        <f t="shared" si="1034"/>
        <v>0</v>
      </c>
      <c r="S2358" s="76" t="str">
        <f t="shared" si="1026"/>
        <v>-</v>
      </c>
      <c r="T2358" s="96">
        <v>0</v>
      </c>
      <c r="U2358" s="97"/>
      <c r="V2358" s="73">
        <f t="shared" si="1033"/>
        <v>0</v>
      </c>
      <c r="W2358" s="73">
        <f t="shared" si="1027"/>
        <v>0</v>
      </c>
      <c r="X2358" s="76" t="str">
        <f t="shared" si="1028"/>
        <v>-</v>
      </c>
      <c r="Y2358" s="73">
        <f t="shared" si="1029"/>
        <v>0</v>
      </c>
      <c r="Z2358" s="73">
        <f t="shared" si="1030"/>
        <v>0</v>
      </c>
      <c r="AA2358" s="73">
        <f t="shared" si="1023"/>
        <v>0</v>
      </c>
      <c r="AB2358" s="73">
        <f t="shared" si="1031"/>
        <v>0</v>
      </c>
      <c r="AC2358" s="73">
        <f t="shared" si="1024"/>
        <v>0</v>
      </c>
      <c r="AD2358" s="73">
        <f t="shared" si="1025"/>
        <v>0</v>
      </c>
      <c r="AE2358" s="73">
        <v>0</v>
      </c>
    </row>
    <row r="2359" spans="1:31" ht="15" customHeight="1">
      <c r="A2359" s="94"/>
      <c r="B2359" s="6" t="str">
        <f>IFERROR(VLOOKUP(A2359,'Distributor List'!$A$2:$D$77,2,0),"-")</f>
        <v>-</v>
      </c>
      <c r="C2359" s="6" t="str">
        <f>IFERROR(VLOOKUP(A2359,'Distributor List'!$A$2:$D$77,3,0),"-")</f>
        <v>-</v>
      </c>
      <c r="D2359" s="6" t="str">
        <f>IFERROR(VLOOKUP(A2359,'Distributor List'!$A$2:$F$77,6,0),"-")</f>
        <v>-</v>
      </c>
      <c r="E2359" s="6" t="str">
        <f>IFERROR(VLOOKUP(A2359,'Distributor List'!$A$2:$D$77,4,0),"-")</f>
        <v>-</v>
      </c>
      <c r="F2359" s="6" t="str">
        <f>IFERROR(VLOOKUP(H2359,'Price List'!$A$2:$H$109,8,0),"-")</f>
        <v>-</v>
      </c>
      <c r="G2359" s="6" t="str">
        <f>IFERROR(VLOOKUP(A2359,'Distributor List'!$A$2:$E$77,5,0),"-")</f>
        <v>-</v>
      </c>
      <c r="H2359" s="10"/>
      <c r="I2359" s="95"/>
      <c r="J2359" s="92"/>
      <c r="K2359" s="92"/>
      <c r="L2359" s="73">
        <f t="shared" si="1035"/>
        <v>0</v>
      </c>
      <c r="M2359" s="73">
        <f t="shared" si="1032"/>
        <v>0</v>
      </c>
      <c r="N2359" s="73"/>
      <c r="O2359" s="73"/>
      <c r="P2359" s="73"/>
      <c r="Q2359" s="73"/>
      <c r="R2359" s="73">
        <f t="shared" si="1034"/>
        <v>0</v>
      </c>
      <c r="S2359" s="76" t="str">
        <f t="shared" si="1026"/>
        <v>-</v>
      </c>
      <c r="T2359" s="96">
        <v>0</v>
      </c>
      <c r="U2359" s="97"/>
      <c r="V2359" s="73">
        <f t="shared" si="1033"/>
        <v>0</v>
      </c>
      <c r="W2359" s="73">
        <f t="shared" si="1027"/>
        <v>0</v>
      </c>
      <c r="X2359" s="76" t="str">
        <f t="shared" si="1028"/>
        <v>-</v>
      </c>
      <c r="Y2359" s="73">
        <f t="shared" si="1029"/>
        <v>0</v>
      </c>
      <c r="Z2359" s="73">
        <f t="shared" si="1030"/>
        <v>0</v>
      </c>
      <c r="AA2359" s="73">
        <f t="shared" si="1023"/>
        <v>0</v>
      </c>
      <c r="AB2359" s="73">
        <f t="shared" si="1031"/>
        <v>0</v>
      </c>
      <c r="AC2359" s="73">
        <f t="shared" si="1024"/>
        <v>0</v>
      </c>
      <c r="AD2359" s="73">
        <f t="shared" si="1025"/>
        <v>0</v>
      </c>
      <c r="AE2359" s="73">
        <v>0</v>
      </c>
    </row>
    <row r="2360" spans="1:31" ht="15" customHeight="1">
      <c r="A2360" s="94"/>
      <c r="B2360" s="6" t="str">
        <f>IFERROR(VLOOKUP(A2360,'Distributor List'!$A$2:$D$77,2,0),"-")</f>
        <v>-</v>
      </c>
      <c r="C2360" s="6" t="str">
        <f>IFERROR(VLOOKUP(A2360,'Distributor List'!$A$2:$D$77,3,0),"-")</f>
        <v>-</v>
      </c>
      <c r="D2360" s="6" t="str">
        <f>IFERROR(VLOOKUP(A2360,'Distributor List'!$A$2:$F$77,6,0),"-")</f>
        <v>-</v>
      </c>
      <c r="E2360" s="6" t="str">
        <f>IFERROR(VLOOKUP(A2360,'Distributor List'!$A$2:$D$77,4,0),"-")</f>
        <v>-</v>
      </c>
      <c r="F2360" s="6" t="str">
        <f>IFERROR(VLOOKUP(H2360,'Price List'!$A$2:$H$109,8,0),"-")</f>
        <v>-</v>
      </c>
      <c r="G2360" s="6" t="str">
        <f>IFERROR(VLOOKUP(A2360,'Distributor List'!$A$2:$E$77,5,0),"-")</f>
        <v>-</v>
      </c>
      <c r="H2360" s="10"/>
      <c r="I2360" s="95"/>
      <c r="J2360" s="92"/>
      <c r="K2360" s="92"/>
      <c r="L2360" s="73">
        <f t="shared" si="1035"/>
        <v>0</v>
      </c>
      <c r="M2360" s="73">
        <f t="shared" si="1032"/>
        <v>0</v>
      </c>
      <c r="N2360" s="73"/>
      <c r="O2360" s="73"/>
      <c r="P2360" s="73"/>
      <c r="Q2360" s="73"/>
      <c r="R2360" s="73">
        <f t="shared" si="1034"/>
        <v>0</v>
      </c>
      <c r="S2360" s="76" t="str">
        <f t="shared" si="1026"/>
        <v>-</v>
      </c>
      <c r="T2360" s="96">
        <v>0</v>
      </c>
      <c r="U2360" s="97"/>
      <c r="V2360" s="73">
        <f t="shared" si="1033"/>
        <v>0</v>
      </c>
      <c r="W2360" s="73">
        <f t="shared" si="1027"/>
        <v>0</v>
      </c>
      <c r="X2360" s="76" t="str">
        <f t="shared" si="1028"/>
        <v>-</v>
      </c>
      <c r="Y2360" s="73">
        <f t="shared" si="1029"/>
        <v>0</v>
      </c>
      <c r="Z2360" s="73">
        <f t="shared" si="1030"/>
        <v>0</v>
      </c>
      <c r="AA2360" s="73">
        <f t="shared" si="1023"/>
        <v>0</v>
      </c>
      <c r="AB2360" s="73">
        <f t="shared" si="1031"/>
        <v>0</v>
      </c>
      <c r="AC2360" s="73">
        <f t="shared" si="1024"/>
        <v>0</v>
      </c>
      <c r="AD2360" s="73">
        <f t="shared" si="1025"/>
        <v>0</v>
      </c>
      <c r="AE2360" s="73">
        <v>0</v>
      </c>
    </row>
    <row r="2361" spans="1:31" ht="15" customHeight="1">
      <c r="A2361" s="94"/>
      <c r="B2361" s="6" t="str">
        <f>IFERROR(VLOOKUP(A2361,'Distributor List'!$A$2:$D$77,2,0),"-")</f>
        <v>-</v>
      </c>
      <c r="C2361" s="6" t="str">
        <f>IFERROR(VLOOKUP(A2361,'Distributor List'!$A$2:$D$77,3,0),"-")</f>
        <v>-</v>
      </c>
      <c r="D2361" s="6" t="str">
        <f>IFERROR(VLOOKUP(A2361,'Distributor List'!$A$2:$F$77,6,0),"-")</f>
        <v>-</v>
      </c>
      <c r="E2361" s="6" t="str">
        <f>IFERROR(VLOOKUP(A2361,'Distributor List'!$A$2:$D$77,4,0),"-")</f>
        <v>-</v>
      </c>
      <c r="F2361" s="6" t="str">
        <f>IFERROR(VLOOKUP(H2361,'Price List'!$A$2:$H$109,8,0),"-")</f>
        <v>-</v>
      </c>
      <c r="G2361" s="6" t="str">
        <f>IFERROR(VLOOKUP(A2361,'Distributor List'!$A$2:$E$77,5,0),"-")</f>
        <v>-</v>
      </c>
      <c r="H2361" s="10"/>
      <c r="I2361" s="95"/>
      <c r="J2361" s="92"/>
      <c r="K2361" s="92"/>
      <c r="L2361" s="73">
        <f t="shared" si="1035"/>
        <v>0</v>
      </c>
      <c r="M2361" s="73">
        <f t="shared" si="1032"/>
        <v>0</v>
      </c>
      <c r="N2361" s="73"/>
      <c r="O2361" s="73"/>
      <c r="P2361" s="73"/>
      <c r="Q2361" s="73"/>
      <c r="R2361" s="73">
        <f t="shared" si="1034"/>
        <v>0</v>
      </c>
      <c r="S2361" s="76" t="str">
        <f t="shared" si="1026"/>
        <v>-</v>
      </c>
      <c r="T2361" s="96">
        <v>0</v>
      </c>
      <c r="U2361" s="97"/>
      <c r="V2361" s="73">
        <f t="shared" si="1033"/>
        <v>0</v>
      </c>
      <c r="W2361" s="73">
        <f t="shared" si="1027"/>
        <v>0</v>
      </c>
      <c r="X2361" s="76" t="str">
        <f t="shared" si="1028"/>
        <v>-</v>
      </c>
      <c r="Y2361" s="73">
        <f t="shared" si="1029"/>
        <v>0</v>
      </c>
      <c r="Z2361" s="73">
        <f t="shared" si="1030"/>
        <v>0</v>
      </c>
      <c r="AA2361" s="73">
        <f t="shared" si="1023"/>
        <v>0</v>
      </c>
      <c r="AB2361" s="73">
        <f t="shared" si="1031"/>
        <v>0</v>
      </c>
      <c r="AC2361" s="73">
        <f t="shared" si="1024"/>
        <v>0</v>
      </c>
      <c r="AD2361" s="73">
        <f t="shared" si="1025"/>
        <v>0</v>
      </c>
      <c r="AE2361" s="73">
        <v>0</v>
      </c>
    </row>
    <row r="2362" spans="1:31" ht="15" customHeight="1">
      <c r="A2362" s="94"/>
      <c r="B2362" s="6" t="str">
        <f>IFERROR(VLOOKUP(A2362,'Distributor List'!$A$2:$D$77,2,0),"-")</f>
        <v>-</v>
      </c>
      <c r="C2362" s="6" t="str">
        <f>IFERROR(VLOOKUP(A2362,'Distributor List'!$A$2:$D$77,3,0),"-")</f>
        <v>-</v>
      </c>
      <c r="D2362" s="6" t="str">
        <f>IFERROR(VLOOKUP(A2362,'Distributor List'!$A$2:$F$77,6,0),"-")</f>
        <v>-</v>
      </c>
      <c r="E2362" s="6" t="str">
        <f>IFERROR(VLOOKUP(A2362,'Distributor List'!$A$2:$D$77,4,0),"-")</f>
        <v>-</v>
      </c>
      <c r="F2362" s="6" t="str">
        <f>IFERROR(VLOOKUP(H2362,'Price List'!$A$2:$H$109,8,0),"-")</f>
        <v>-</v>
      </c>
      <c r="G2362" s="6" t="str">
        <f>IFERROR(VLOOKUP(A2362,'Distributor List'!$A$2:$E$77,5,0),"-")</f>
        <v>-</v>
      </c>
      <c r="H2362" s="10"/>
      <c r="I2362" s="95"/>
      <c r="J2362" s="92"/>
      <c r="K2362" s="92"/>
      <c r="L2362" s="73">
        <f t="shared" si="1035"/>
        <v>0</v>
      </c>
      <c r="M2362" s="73">
        <f t="shared" si="1032"/>
        <v>0</v>
      </c>
      <c r="N2362" s="73"/>
      <c r="O2362" s="73"/>
      <c r="P2362" s="73"/>
      <c r="Q2362" s="73"/>
      <c r="R2362" s="73">
        <f t="shared" si="1034"/>
        <v>0</v>
      </c>
      <c r="S2362" s="76" t="str">
        <f t="shared" si="1026"/>
        <v>-</v>
      </c>
      <c r="T2362" s="96">
        <v>0</v>
      </c>
      <c r="U2362" s="97"/>
      <c r="V2362" s="73">
        <f t="shared" si="1033"/>
        <v>0</v>
      </c>
      <c r="W2362" s="73">
        <f t="shared" si="1027"/>
        <v>0</v>
      </c>
      <c r="X2362" s="76" t="str">
        <f t="shared" si="1028"/>
        <v>-</v>
      </c>
      <c r="Y2362" s="73">
        <f t="shared" si="1029"/>
        <v>0</v>
      </c>
      <c r="Z2362" s="73">
        <f t="shared" si="1030"/>
        <v>0</v>
      </c>
      <c r="AA2362" s="73">
        <f t="shared" si="1023"/>
        <v>0</v>
      </c>
      <c r="AB2362" s="73">
        <f t="shared" si="1031"/>
        <v>0</v>
      </c>
      <c r="AC2362" s="73">
        <f t="shared" si="1024"/>
        <v>0</v>
      </c>
      <c r="AD2362" s="73">
        <f t="shared" si="1025"/>
        <v>0</v>
      </c>
      <c r="AE2362" s="73">
        <v>0</v>
      </c>
    </row>
    <row r="2363" spans="1:31" ht="15" customHeight="1">
      <c r="A2363" s="94"/>
      <c r="B2363" s="6" t="str">
        <f>IFERROR(VLOOKUP(A2363,'Distributor List'!$A$2:$D$77,2,0),"-")</f>
        <v>-</v>
      </c>
      <c r="C2363" s="6" t="str">
        <f>IFERROR(VLOOKUP(A2363,'Distributor List'!$A$2:$D$77,3,0),"-")</f>
        <v>-</v>
      </c>
      <c r="D2363" s="6" t="str">
        <f>IFERROR(VLOOKUP(A2363,'Distributor List'!$A$2:$F$77,6,0),"-")</f>
        <v>-</v>
      </c>
      <c r="E2363" s="6" t="str">
        <f>IFERROR(VLOOKUP(A2363,'Distributor List'!$A$2:$D$77,4,0),"-")</f>
        <v>-</v>
      </c>
      <c r="F2363" s="6" t="str">
        <f>IFERROR(VLOOKUP(H2363,'Price List'!$A$2:$H$109,8,0),"-")</f>
        <v>-</v>
      </c>
      <c r="G2363" s="6" t="str">
        <f>IFERROR(VLOOKUP(A2363,'Distributor List'!$A$2:$E$77,5,0),"-")</f>
        <v>-</v>
      </c>
      <c r="H2363" s="10"/>
      <c r="I2363" s="95"/>
      <c r="J2363" s="92"/>
      <c r="K2363" s="92"/>
      <c r="L2363" s="73">
        <f t="shared" si="1035"/>
        <v>0</v>
      </c>
      <c r="M2363" s="73">
        <f t="shared" si="1032"/>
        <v>0</v>
      </c>
      <c r="N2363" s="73"/>
      <c r="O2363" s="73"/>
      <c r="P2363" s="73"/>
      <c r="Q2363" s="73"/>
      <c r="R2363" s="73">
        <f t="shared" si="1034"/>
        <v>0</v>
      </c>
      <c r="S2363" s="76" t="str">
        <f t="shared" si="1026"/>
        <v>-</v>
      </c>
      <c r="T2363" s="96">
        <v>0</v>
      </c>
      <c r="U2363" s="97"/>
      <c r="V2363" s="73">
        <f t="shared" si="1033"/>
        <v>0</v>
      </c>
      <c r="W2363" s="73">
        <f t="shared" si="1027"/>
        <v>0</v>
      </c>
      <c r="X2363" s="76" t="str">
        <f t="shared" si="1028"/>
        <v>-</v>
      </c>
      <c r="Y2363" s="73">
        <f t="shared" si="1029"/>
        <v>0</v>
      </c>
      <c r="Z2363" s="73">
        <f t="shared" si="1030"/>
        <v>0</v>
      </c>
      <c r="AA2363" s="73">
        <f t="shared" si="1023"/>
        <v>0</v>
      </c>
      <c r="AB2363" s="73">
        <f t="shared" si="1031"/>
        <v>0</v>
      </c>
      <c r="AC2363" s="73">
        <f t="shared" si="1024"/>
        <v>0</v>
      </c>
      <c r="AD2363" s="73">
        <f t="shared" si="1025"/>
        <v>0</v>
      </c>
      <c r="AE2363" s="73">
        <v>0</v>
      </c>
    </row>
    <row r="2364" spans="1:31" ht="15" customHeight="1">
      <c r="A2364" s="94"/>
      <c r="B2364" s="6" t="str">
        <f>IFERROR(VLOOKUP(A2364,'Distributor List'!$A$2:$D$77,2,0),"-")</f>
        <v>-</v>
      </c>
      <c r="C2364" s="6" t="str">
        <f>IFERROR(VLOOKUP(A2364,'Distributor List'!$A$2:$D$77,3,0),"-")</f>
        <v>-</v>
      </c>
      <c r="D2364" s="6" t="str">
        <f>IFERROR(VLOOKUP(A2364,'Distributor List'!$A$2:$F$77,6,0),"-")</f>
        <v>-</v>
      </c>
      <c r="E2364" s="6" t="str">
        <f>IFERROR(VLOOKUP(A2364,'Distributor List'!$A$2:$D$77,4,0),"-")</f>
        <v>-</v>
      </c>
      <c r="F2364" s="6" t="str">
        <f>IFERROR(VLOOKUP(H2364,'Price List'!$A$2:$H$109,8,0),"-")</f>
        <v>-</v>
      </c>
      <c r="G2364" s="6" t="str">
        <f>IFERROR(VLOOKUP(A2364,'Distributor List'!$A$2:$E$77,5,0),"-")</f>
        <v>-</v>
      </c>
      <c r="H2364" s="10"/>
      <c r="I2364" s="95"/>
      <c r="J2364" s="92"/>
      <c r="K2364" s="92"/>
      <c r="L2364" s="73">
        <f t="shared" si="1035"/>
        <v>0</v>
      </c>
      <c r="M2364" s="73">
        <f t="shared" si="1032"/>
        <v>0</v>
      </c>
      <c r="N2364" s="73"/>
      <c r="O2364" s="73"/>
      <c r="P2364" s="73"/>
      <c r="Q2364" s="73"/>
      <c r="R2364" s="73">
        <f t="shared" si="1034"/>
        <v>0</v>
      </c>
      <c r="S2364" s="76" t="str">
        <f t="shared" si="1026"/>
        <v>-</v>
      </c>
      <c r="T2364" s="96">
        <v>0</v>
      </c>
      <c r="U2364" s="97"/>
      <c r="V2364" s="73">
        <f t="shared" si="1033"/>
        <v>0</v>
      </c>
      <c r="W2364" s="73">
        <f t="shared" si="1027"/>
        <v>0</v>
      </c>
      <c r="X2364" s="76" t="str">
        <f t="shared" si="1028"/>
        <v>-</v>
      </c>
      <c r="Y2364" s="73">
        <f t="shared" si="1029"/>
        <v>0</v>
      </c>
      <c r="Z2364" s="73">
        <f t="shared" si="1030"/>
        <v>0</v>
      </c>
      <c r="AA2364" s="73">
        <f t="shared" si="1023"/>
        <v>0</v>
      </c>
      <c r="AB2364" s="73">
        <f t="shared" si="1031"/>
        <v>0</v>
      </c>
      <c r="AC2364" s="73">
        <f t="shared" si="1024"/>
        <v>0</v>
      </c>
      <c r="AD2364" s="73">
        <f t="shared" si="1025"/>
        <v>0</v>
      </c>
      <c r="AE2364" s="73">
        <v>0</v>
      </c>
    </row>
    <row r="2365" spans="1:31" ht="15" customHeight="1">
      <c r="A2365" s="94"/>
      <c r="B2365" s="6" t="str">
        <f>IFERROR(VLOOKUP(A2365,'Distributor List'!$A$2:$D$77,2,0),"-")</f>
        <v>-</v>
      </c>
      <c r="C2365" s="6" t="str">
        <f>IFERROR(VLOOKUP(A2365,'Distributor List'!$A$2:$D$77,3,0),"-")</f>
        <v>-</v>
      </c>
      <c r="D2365" s="6" t="str">
        <f>IFERROR(VLOOKUP(A2365,'Distributor List'!$A$2:$F$77,6,0),"-")</f>
        <v>-</v>
      </c>
      <c r="E2365" s="6" t="str">
        <f>IFERROR(VLOOKUP(A2365,'Distributor List'!$A$2:$D$77,4,0),"-")</f>
        <v>-</v>
      </c>
      <c r="F2365" s="6" t="str">
        <f>IFERROR(VLOOKUP(H2365,'Price List'!$A$2:$H$109,8,0),"-")</f>
        <v>-</v>
      </c>
      <c r="G2365" s="6" t="str">
        <f>IFERROR(VLOOKUP(A2365,'Distributor List'!$A$2:$E$77,5,0),"-")</f>
        <v>-</v>
      </c>
      <c r="H2365" s="10"/>
      <c r="I2365" s="95"/>
      <c r="J2365" s="92"/>
      <c r="K2365" s="92"/>
      <c r="L2365" s="73">
        <f t="shared" si="1035"/>
        <v>0</v>
      </c>
      <c r="M2365" s="73">
        <f t="shared" si="1032"/>
        <v>0</v>
      </c>
      <c r="N2365" s="73"/>
      <c r="O2365" s="73"/>
      <c r="P2365" s="73"/>
      <c r="Q2365" s="73"/>
      <c r="R2365" s="73">
        <f t="shared" si="1034"/>
        <v>0</v>
      </c>
      <c r="S2365" s="76" t="str">
        <f t="shared" si="1026"/>
        <v>-</v>
      </c>
      <c r="T2365" s="96">
        <v>0</v>
      </c>
      <c r="U2365" s="97"/>
      <c r="V2365" s="73">
        <f t="shared" si="1033"/>
        <v>0</v>
      </c>
      <c r="W2365" s="73">
        <f t="shared" si="1027"/>
        <v>0</v>
      </c>
      <c r="X2365" s="76" t="str">
        <f t="shared" si="1028"/>
        <v>-</v>
      </c>
      <c r="Y2365" s="73">
        <f t="shared" si="1029"/>
        <v>0</v>
      </c>
      <c r="Z2365" s="73">
        <f t="shared" si="1030"/>
        <v>0</v>
      </c>
      <c r="AA2365" s="73">
        <f t="shared" ref="AA2365:AA2428" si="1036">Z2365*I2365</f>
        <v>0</v>
      </c>
      <c r="AB2365" s="73">
        <f t="shared" si="1031"/>
        <v>0</v>
      </c>
      <c r="AC2365" s="73">
        <f t="shared" ref="AC2365:AC2428" si="1037">AB2365*I2365</f>
        <v>0</v>
      </c>
      <c r="AD2365" s="73">
        <f t="shared" ref="AD2365:AD2428" si="1038">Y2365*I2365</f>
        <v>0</v>
      </c>
      <c r="AE2365" s="73">
        <v>0</v>
      </c>
    </row>
    <row r="2366" spans="1:31" ht="15" customHeight="1">
      <c r="A2366" s="94"/>
      <c r="B2366" s="6" t="str">
        <f>IFERROR(VLOOKUP(A2366,'Distributor List'!$A$2:$D$77,2,0),"-")</f>
        <v>-</v>
      </c>
      <c r="C2366" s="6" t="str">
        <f>IFERROR(VLOOKUP(A2366,'Distributor List'!$A$2:$D$77,3,0),"-")</f>
        <v>-</v>
      </c>
      <c r="D2366" s="6" t="str">
        <f>IFERROR(VLOOKUP(A2366,'Distributor List'!$A$2:$F$77,6,0),"-")</f>
        <v>-</v>
      </c>
      <c r="E2366" s="6" t="str">
        <f>IFERROR(VLOOKUP(A2366,'Distributor List'!$A$2:$D$77,4,0),"-")</f>
        <v>-</v>
      </c>
      <c r="F2366" s="6" t="str">
        <f>IFERROR(VLOOKUP(H2366,'Price List'!$A$2:$H$109,8,0),"-")</f>
        <v>-</v>
      </c>
      <c r="G2366" s="6" t="str">
        <f>IFERROR(VLOOKUP(A2366,'Distributor List'!$A$2:$E$77,5,0),"-")</f>
        <v>-</v>
      </c>
      <c r="H2366" s="10"/>
      <c r="I2366" s="95"/>
      <c r="J2366" s="92"/>
      <c r="K2366" s="92"/>
      <c r="L2366" s="73">
        <f t="shared" si="1035"/>
        <v>0</v>
      </c>
      <c r="M2366" s="73">
        <f t="shared" si="1032"/>
        <v>0</v>
      </c>
      <c r="N2366" s="73"/>
      <c r="O2366" s="73"/>
      <c r="P2366" s="73"/>
      <c r="Q2366" s="73"/>
      <c r="R2366" s="73">
        <f t="shared" si="1034"/>
        <v>0</v>
      </c>
      <c r="S2366" s="76" t="str">
        <f t="shared" si="1026"/>
        <v>-</v>
      </c>
      <c r="T2366" s="96">
        <v>0</v>
      </c>
      <c r="U2366" s="97"/>
      <c r="V2366" s="73">
        <f t="shared" si="1033"/>
        <v>0</v>
      </c>
      <c r="W2366" s="73">
        <f t="shared" si="1027"/>
        <v>0</v>
      </c>
      <c r="X2366" s="76" t="str">
        <f t="shared" si="1028"/>
        <v>-</v>
      </c>
      <c r="Y2366" s="73">
        <f t="shared" si="1029"/>
        <v>0</v>
      </c>
      <c r="Z2366" s="73">
        <f t="shared" si="1030"/>
        <v>0</v>
      </c>
      <c r="AA2366" s="73">
        <f t="shared" si="1036"/>
        <v>0</v>
      </c>
      <c r="AB2366" s="73">
        <f t="shared" si="1031"/>
        <v>0</v>
      </c>
      <c r="AC2366" s="73">
        <f t="shared" si="1037"/>
        <v>0</v>
      </c>
      <c r="AD2366" s="73">
        <f t="shared" si="1038"/>
        <v>0</v>
      </c>
      <c r="AE2366" s="73">
        <v>0</v>
      </c>
    </row>
    <row r="2367" spans="1:31" ht="15" customHeight="1">
      <c r="A2367" s="94"/>
      <c r="B2367" s="6" t="str">
        <f>IFERROR(VLOOKUP(A2367,'Distributor List'!$A$2:$D$77,2,0),"-")</f>
        <v>-</v>
      </c>
      <c r="C2367" s="6" t="str">
        <f>IFERROR(VLOOKUP(A2367,'Distributor List'!$A$2:$D$77,3,0),"-")</f>
        <v>-</v>
      </c>
      <c r="D2367" s="6" t="str">
        <f>IFERROR(VLOOKUP(A2367,'Distributor List'!$A$2:$F$77,6,0),"-")</f>
        <v>-</v>
      </c>
      <c r="E2367" s="6" t="str">
        <f>IFERROR(VLOOKUP(A2367,'Distributor List'!$A$2:$D$77,4,0),"-")</f>
        <v>-</v>
      </c>
      <c r="F2367" s="6" t="str">
        <f>IFERROR(VLOOKUP(H2367,'Price List'!$A$2:$H$109,8,0),"-")</f>
        <v>-</v>
      </c>
      <c r="G2367" s="6" t="str">
        <f>IFERROR(VLOOKUP(A2367,'Distributor List'!$A$2:$E$77,5,0),"-")</f>
        <v>-</v>
      </c>
      <c r="H2367" s="10"/>
      <c r="I2367" s="95"/>
      <c r="J2367" s="92"/>
      <c r="K2367" s="92"/>
      <c r="L2367" s="73">
        <f t="shared" si="1035"/>
        <v>0</v>
      </c>
      <c r="M2367" s="73">
        <f t="shared" si="1032"/>
        <v>0</v>
      </c>
      <c r="N2367" s="73"/>
      <c r="O2367" s="73"/>
      <c r="P2367" s="73"/>
      <c r="Q2367" s="73"/>
      <c r="R2367" s="73">
        <f t="shared" si="1034"/>
        <v>0</v>
      </c>
      <c r="S2367" s="76" t="str">
        <f t="shared" si="1026"/>
        <v>-</v>
      </c>
      <c r="T2367" s="96">
        <v>0</v>
      </c>
      <c r="U2367" s="97"/>
      <c r="V2367" s="73">
        <f t="shared" si="1033"/>
        <v>0</v>
      </c>
      <c r="W2367" s="73">
        <f t="shared" si="1027"/>
        <v>0</v>
      </c>
      <c r="X2367" s="76" t="str">
        <f t="shared" si="1028"/>
        <v>-</v>
      </c>
      <c r="Y2367" s="73">
        <f t="shared" si="1029"/>
        <v>0</v>
      </c>
      <c r="Z2367" s="73">
        <f t="shared" si="1030"/>
        <v>0</v>
      </c>
      <c r="AA2367" s="73">
        <f t="shared" si="1036"/>
        <v>0</v>
      </c>
      <c r="AB2367" s="73">
        <f t="shared" si="1031"/>
        <v>0</v>
      </c>
      <c r="AC2367" s="73">
        <f t="shared" si="1037"/>
        <v>0</v>
      </c>
      <c r="AD2367" s="73">
        <f t="shared" si="1038"/>
        <v>0</v>
      </c>
      <c r="AE2367" s="73">
        <v>0</v>
      </c>
    </row>
    <row r="2368" spans="1:31" ht="15" customHeight="1">
      <c r="A2368" s="94"/>
      <c r="B2368" s="6" t="str">
        <f>IFERROR(VLOOKUP(A2368,'Distributor List'!$A$2:$D$77,2,0),"-")</f>
        <v>-</v>
      </c>
      <c r="C2368" s="6" t="str">
        <f>IFERROR(VLOOKUP(A2368,'Distributor List'!$A$2:$D$77,3,0),"-")</f>
        <v>-</v>
      </c>
      <c r="D2368" s="6" t="str">
        <f>IFERROR(VLOOKUP(A2368,'Distributor List'!$A$2:$F$77,6,0),"-")</f>
        <v>-</v>
      </c>
      <c r="E2368" s="6" t="str">
        <f>IFERROR(VLOOKUP(A2368,'Distributor List'!$A$2:$D$77,4,0),"-")</f>
        <v>-</v>
      </c>
      <c r="F2368" s="6" t="str">
        <f>IFERROR(VLOOKUP(H2368,'Price List'!$A$2:$H$109,8,0),"-")</f>
        <v>-</v>
      </c>
      <c r="G2368" s="6" t="str">
        <f>IFERROR(VLOOKUP(A2368,'Distributor List'!$A$2:$E$77,5,0),"-")</f>
        <v>-</v>
      </c>
      <c r="H2368" s="10"/>
      <c r="I2368" s="95"/>
      <c r="J2368" s="92"/>
      <c r="K2368" s="92"/>
      <c r="L2368" s="73">
        <f t="shared" si="1035"/>
        <v>0</v>
      </c>
      <c r="M2368" s="73">
        <f t="shared" si="1032"/>
        <v>0</v>
      </c>
      <c r="N2368" s="73"/>
      <c r="O2368" s="73"/>
      <c r="P2368" s="73"/>
      <c r="Q2368" s="73"/>
      <c r="R2368" s="73">
        <f t="shared" si="1034"/>
        <v>0</v>
      </c>
      <c r="S2368" s="76" t="str">
        <f t="shared" si="1026"/>
        <v>-</v>
      </c>
      <c r="T2368" s="96">
        <v>0</v>
      </c>
      <c r="U2368" s="97"/>
      <c r="V2368" s="73">
        <f t="shared" si="1033"/>
        <v>0</v>
      </c>
      <c r="W2368" s="73">
        <f t="shared" si="1027"/>
        <v>0</v>
      </c>
      <c r="X2368" s="76" t="str">
        <f t="shared" si="1028"/>
        <v>-</v>
      </c>
      <c r="Y2368" s="73">
        <f t="shared" si="1029"/>
        <v>0</v>
      </c>
      <c r="Z2368" s="73">
        <f t="shared" si="1030"/>
        <v>0</v>
      </c>
      <c r="AA2368" s="73">
        <f t="shared" si="1036"/>
        <v>0</v>
      </c>
      <c r="AB2368" s="73">
        <f t="shared" si="1031"/>
        <v>0</v>
      </c>
      <c r="AC2368" s="73">
        <f t="shared" si="1037"/>
        <v>0</v>
      </c>
      <c r="AD2368" s="73">
        <f t="shared" si="1038"/>
        <v>0</v>
      </c>
      <c r="AE2368" s="73">
        <v>0</v>
      </c>
    </row>
    <row r="2369" spans="1:31" ht="15" customHeight="1">
      <c r="A2369" s="94"/>
      <c r="B2369" s="6" t="str">
        <f>IFERROR(VLOOKUP(A2369,'Distributor List'!$A$2:$D$77,2,0),"-")</f>
        <v>-</v>
      </c>
      <c r="C2369" s="6" t="str">
        <f>IFERROR(VLOOKUP(A2369,'Distributor List'!$A$2:$D$77,3,0),"-")</f>
        <v>-</v>
      </c>
      <c r="D2369" s="6" t="str">
        <f>IFERROR(VLOOKUP(A2369,'Distributor List'!$A$2:$F$77,6,0),"-")</f>
        <v>-</v>
      </c>
      <c r="E2369" s="6" t="str">
        <f>IFERROR(VLOOKUP(A2369,'Distributor List'!$A$2:$D$77,4,0),"-")</f>
        <v>-</v>
      </c>
      <c r="F2369" s="6" t="str">
        <f>IFERROR(VLOOKUP(H2369,'Price List'!$A$2:$H$109,8,0),"-")</f>
        <v>-</v>
      </c>
      <c r="G2369" s="6" t="str">
        <f>IFERROR(VLOOKUP(A2369,'Distributor List'!$A$2:$E$77,5,0),"-")</f>
        <v>-</v>
      </c>
      <c r="H2369" s="10"/>
      <c r="I2369" s="95"/>
      <c r="J2369" s="92"/>
      <c r="K2369" s="92"/>
      <c r="L2369" s="73">
        <f t="shared" si="1035"/>
        <v>0</v>
      </c>
      <c r="M2369" s="73">
        <f t="shared" si="1032"/>
        <v>0</v>
      </c>
      <c r="N2369" s="73"/>
      <c r="O2369" s="73"/>
      <c r="P2369" s="73"/>
      <c r="Q2369" s="73"/>
      <c r="R2369" s="73">
        <f t="shared" si="1034"/>
        <v>0</v>
      </c>
      <c r="S2369" s="76" t="str">
        <f t="shared" si="1026"/>
        <v>-</v>
      </c>
      <c r="T2369" s="96">
        <v>0</v>
      </c>
      <c r="U2369" s="97"/>
      <c r="V2369" s="73">
        <f t="shared" si="1033"/>
        <v>0</v>
      </c>
      <c r="W2369" s="73">
        <f t="shared" si="1027"/>
        <v>0</v>
      </c>
      <c r="X2369" s="76" t="str">
        <f t="shared" si="1028"/>
        <v>-</v>
      </c>
      <c r="Y2369" s="73">
        <f t="shared" si="1029"/>
        <v>0</v>
      </c>
      <c r="Z2369" s="73">
        <f t="shared" si="1030"/>
        <v>0</v>
      </c>
      <c r="AA2369" s="73">
        <f t="shared" si="1036"/>
        <v>0</v>
      </c>
      <c r="AB2369" s="73">
        <f t="shared" si="1031"/>
        <v>0</v>
      </c>
      <c r="AC2369" s="73">
        <f t="shared" si="1037"/>
        <v>0</v>
      </c>
      <c r="AD2369" s="73">
        <f t="shared" si="1038"/>
        <v>0</v>
      </c>
      <c r="AE2369" s="73">
        <v>0</v>
      </c>
    </row>
    <row r="2370" spans="1:31" ht="15" customHeight="1">
      <c r="A2370" s="94"/>
      <c r="B2370" s="6" t="str">
        <f>IFERROR(VLOOKUP(A2370,'Distributor List'!$A$2:$D$77,2,0),"-")</f>
        <v>-</v>
      </c>
      <c r="C2370" s="6" t="str">
        <f>IFERROR(VLOOKUP(A2370,'Distributor List'!$A$2:$D$77,3,0),"-")</f>
        <v>-</v>
      </c>
      <c r="D2370" s="6" t="str">
        <f>IFERROR(VLOOKUP(A2370,'Distributor List'!$A$2:$F$77,6,0),"-")</f>
        <v>-</v>
      </c>
      <c r="E2370" s="6" t="str">
        <f>IFERROR(VLOOKUP(A2370,'Distributor List'!$A$2:$D$77,4,0),"-")</f>
        <v>-</v>
      </c>
      <c r="F2370" s="6" t="str">
        <f>IFERROR(VLOOKUP(H2370,'Price List'!$A$2:$H$109,8,0),"-")</f>
        <v>-</v>
      </c>
      <c r="G2370" s="6" t="str">
        <f>IFERROR(VLOOKUP(A2370,'Distributor List'!$A$2:$E$77,5,0),"-")</f>
        <v>-</v>
      </c>
      <c r="H2370" s="10"/>
      <c r="I2370" s="95"/>
      <c r="J2370" s="92"/>
      <c r="K2370" s="92"/>
      <c r="L2370" s="73">
        <f t="shared" si="1035"/>
        <v>0</v>
      </c>
      <c r="M2370" s="73">
        <f t="shared" si="1032"/>
        <v>0</v>
      </c>
      <c r="N2370" s="73"/>
      <c r="O2370" s="73"/>
      <c r="P2370" s="73"/>
      <c r="Q2370" s="73"/>
      <c r="R2370" s="73">
        <f t="shared" si="1034"/>
        <v>0</v>
      </c>
      <c r="S2370" s="76" t="str">
        <f t="shared" si="1026"/>
        <v>-</v>
      </c>
      <c r="T2370" s="96">
        <v>0</v>
      </c>
      <c r="U2370" s="97"/>
      <c r="V2370" s="73">
        <f t="shared" si="1033"/>
        <v>0</v>
      </c>
      <c r="W2370" s="73">
        <f t="shared" si="1027"/>
        <v>0</v>
      </c>
      <c r="X2370" s="76" t="str">
        <f t="shared" si="1028"/>
        <v>-</v>
      </c>
      <c r="Y2370" s="73">
        <f t="shared" si="1029"/>
        <v>0</v>
      </c>
      <c r="Z2370" s="73">
        <f t="shared" si="1030"/>
        <v>0</v>
      </c>
      <c r="AA2370" s="73">
        <f t="shared" si="1036"/>
        <v>0</v>
      </c>
      <c r="AB2370" s="73">
        <f t="shared" si="1031"/>
        <v>0</v>
      </c>
      <c r="AC2370" s="73">
        <f t="shared" si="1037"/>
        <v>0</v>
      </c>
      <c r="AD2370" s="73">
        <f t="shared" si="1038"/>
        <v>0</v>
      </c>
      <c r="AE2370" s="73">
        <v>0</v>
      </c>
    </row>
    <row r="2371" spans="1:31" ht="15" customHeight="1">
      <c r="A2371" s="94"/>
      <c r="B2371" s="6" t="str">
        <f>IFERROR(VLOOKUP(A2371,'Distributor List'!$A$2:$D$77,2,0),"-")</f>
        <v>-</v>
      </c>
      <c r="C2371" s="6" t="str">
        <f>IFERROR(VLOOKUP(A2371,'Distributor List'!$A$2:$D$77,3,0),"-")</f>
        <v>-</v>
      </c>
      <c r="D2371" s="6" t="str">
        <f>IFERROR(VLOOKUP(A2371,'Distributor List'!$A$2:$F$77,6,0),"-")</f>
        <v>-</v>
      </c>
      <c r="E2371" s="6" t="str">
        <f>IFERROR(VLOOKUP(A2371,'Distributor List'!$A$2:$D$77,4,0),"-")</f>
        <v>-</v>
      </c>
      <c r="F2371" s="6" t="str">
        <f>IFERROR(VLOOKUP(H2371,'Price List'!$A$2:$H$109,8,0),"-")</f>
        <v>-</v>
      </c>
      <c r="G2371" s="6" t="str">
        <f>IFERROR(VLOOKUP(A2371,'Distributor List'!$A$2:$E$77,5,0),"-")</f>
        <v>-</v>
      </c>
      <c r="H2371" s="10"/>
      <c r="I2371" s="95"/>
      <c r="J2371" s="92"/>
      <c r="K2371" s="92"/>
      <c r="L2371" s="73">
        <f t="shared" si="1035"/>
        <v>0</v>
      </c>
      <c r="M2371" s="73">
        <f t="shared" si="1032"/>
        <v>0</v>
      </c>
      <c r="N2371" s="73"/>
      <c r="O2371" s="73"/>
      <c r="P2371" s="73"/>
      <c r="Q2371" s="73"/>
      <c r="R2371" s="73">
        <f t="shared" si="1034"/>
        <v>0</v>
      </c>
      <c r="S2371" s="76" t="str">
        <f t="shared" si="1026"/>
        <v>-</v>
      </c>
      <c r="T2371" s="96">
        <v>0</v>
      </c>
      <c r="U2371" s="97"/>
      <c r="V2371" s="73">
        <f t="shared" si="1033"/>
        <v>0</v>
      </c>
      <c r="W2371" s="73">
        <f t="shared" si="1027"/>
        <v>0</v>
      </c>
      <c r="X2371" s="76" t="str">
        <f t="shared" si="1028"/>
        <v>-</v>
      </c>
      <c r="Y2371" s="73">
        <f t="shared" si="1029"/>
        <v>0</v>
      </c>
      <c r="Z2371" s="73">
        <f t="shared" si="1030"/>
        <v>0</v>
      </c>
      <c r="AA2371" s="73">
        <f t="shared" si="1036"/>
        <v>0</v>
      </c>
      <c r="AB2371" s="73">
        <f t="shared" si="1031"/>
        <v>0</v>
      </c>
      <c r="AC2371" s="73">
        <f t="shared" si="1037"/>
        <v>0</v>
      </c>
      <c r="AD2371" s="73">
        <f t="shared" si="1038"/>
        <v>0</v>
      </c>
      <c r="AE2371" s="73">
        <v>0</v>
      </c>
    </row>
    <row r="2372" spans="1:31" ht="15" customHeight="1">
      <c r="A2372" s="94"/>
      <c r="B2372" s="6" t="str">
        <f>IFERROR(VLOOKUP(A2372,'Distributor List'!$A$2:$D$77,2,0),"-")</f>
        <v>-</v>
      </c>
      <c r="C2372" s="6" t="str">
        <f>IFERROR(VLOOKUP(A2372,'Distributor List'!$A$2:$D$77,3,0),"-")</f>
        <v>-</v>
      </c>
      <c r="D2372" s="6" t="str">
        <f>IFERROR(VLOOKUP(A2372,'Distributor List'!$A$2:$F$77,6,0),"-")</f>
        <v>-</v>
      </c>
      <c r="E2372" s="6" t="str">
        <f>IFERROR(VLOOKUP(A2372,'Distributor List'!$A$2:$D$77,4,0),"-")</f>
        <v>-</v>
      </c>
      <c r="F2372" s="6" t="str">
        <f>IFERROR(VLOOKUP(H2372,'Price List'!$A$2:$H$109,8,0),"-")</f>
        <v>-</v>
      </c>
      <c r="G2372" s="6" t="str">
        <f>IFERROR(VLOOKUP(A2372,'Distributor List'!$A$2:$E$77,5,0),"-")</f>
        <v>-</v>
      </c>
      <c r="H2372" s="10"/>
      <c r="I2372" s="95"/>
      <c r="J2372" s="92"/>
      <c r="K2372" s="92"/>
      <c r="L2372" s="73">
        <f t="shared" si="1035"/>
        <v>0</v>
      </c>
      <c r="M2372" s="73">
        <f t="shared" si="1032"/>
        <v>0</v>
      </c>
      <c r="N2372" s="73"/>
      <c r="O2372" s="73"/>
      <c r="P2372" s="73"/>
      <c r="Q2372" s="73"/>
      <c r="R2372" s="73">
        <f t="shared" si="1034"/>
        <v>0</v>
      </c>
      <c r="S2372" s="76" t="str">
        <f t="shared" si="1026"/>
        <v>-</v>
      </c>
      <c r="T2372" s="96">
        <v>0</v>
      </c>
      <c r="U2372" s="97"/>
      <c r="V2372" s="73">
        <f t="shared" si="1033"/>
        <v>0</v>
      </c>
      <c r="W2372" s="73">
        <f t="shared" si="1027"/>
        <v>0</v>
      </c>
      <c r="X2372" s="76" t="str">
        <f t="shared" si="1028"/>
        <v>-</v>
      </c>
      <c r="Y2372" s="73">
        <f t="shared" si="1029"/>
        <v>0</v>
      </c>
      <c r="Z2372" s="73">
        <f t="shared" si="1030"/>
        <v>0</v>
      </c>
      <c r="AA2372" s="73">
        <f t="shared" si="1036"/>
        <v>0</v>
      </c>
      <c r="AB2372" s="73">
        <f t="shared" si="1031"/>
        <v>0</v>
      </c>
      <c r="AC2372" s="73">
        <f t="shared" si="1037"/>
        <v>0</v>
      </c>
      <c r="AD2372" s="73">
        <f t="shared" si="1038"/>
        <v>0</v>
      </c>
      <c r="AE2372" s="73">
        <v>0</v>
      </c>
    </row>
    <row r="2373" spans="1:31" ht="15" customHeight="1">
      <c r="A2373" s="94"/>
      <c r="B2373" s="6" t="str">
        <f>IFERROR(VLOOKUP(A2373,'Distributor List'!$A$2:$D$77,2,0),"-")</f>
        <v>-</v>
      </c>
      <c r="C2373" s="6" t="str">
        <f>IFERROR(VLOOKUP(A2373,'Distributor List'!$A$2:$D$77,3,0),"-")</f>
        <v>-</v>
      </c>
      <c r="D2373" s="6" t="str">
        <f>IFERROR(VLOOKUP(A2373,'Distributor List'!$A$2:$F$77,6,0),"-")</f>
        <v>-</v>
      </c>
      <c r="E2373" s="6" t="str">
        <f>IFERROR(VLOOKUP(A2373,'Distributor List'!$A$2:$D$77,4,0),"-")</f>
        <v>-</v>
      </c>
      <c r="F2373" s="6" t="str">
        <f>IFERROR(VLOOKUP(H2373,'Price List'!$A$2:$H$109,8,0),"-")</f>
        <v>-</v>
      </c>
      <c r="G2373" s="6" t="str">
        <f>IFERROR(VLOOKUP(A2373,'Distributor List'!$A$2:$E$77,5,0),"-")</f>
        <v>-</v>
      </c>
      <c r="H2373" s="10"/>
      <c r="I2373" s="95"/>
      <c r="J2373" s="92"/>
      <c r="K2373" s="92"/>
      <c r="L2373" s="73">
        <f t="shared" si="1035"/>
        <v>0</v>
      </c>
      <c r="M2373" s="73">
        <f t="shared" si="1032"/>
        <v>0</v>
      </c>
      <c r="N2373" s="73"/>
      <c r="O2373" s="73"/>
      <c r="P2373" s="73"/>
      <c r="Q2373" s="73"/>
      <c r="R2373" s="73">
        <f t="shared" si="1034"/>
        <v>0</v>
      </c>
      <c r="S2373" s="76" t="str">
        <f t="shared" si="1026"/>
        <v>-</v>
      </c>
      <c r="T2373" s="96">
        <v>0</v>
      </c>
      <c r="U2373" s="97"/>
      <c r="V2373" s="73">
        <f t="shared" si="1033"/>
        <v>0</v>
      </c>
      <c r="W2373" s="73">
        <f t="shared" si="1027"/>
        <v>0</v>
      </c>
      <c r="X2373" s="76" t="str">
        <f t="shared" si="1028"/>
        <v>-</v>
      </c>
      <c r="Y2373" s="73">
        <f t="shared" si="1029"/>
        <v>0</v>
      </c>
      <c r="Z2373" s="73">
        <f t="shared" si="1030"/>
        <v>0</v>
      </c>
      <c r="AA2373" s="73">
        <f t="shared" si="1036"/>
        <v>0</v>
      </c>
      <c r="AB2373" s="73">
        <f t="shared" si="1031"/>
        <v>0</v>
      </c>
      <c r="AC2373" s="73">
        <f t="shared" si="1037"/>
        <v>0</v>
      </c>
      <c r="AD2373" s="73">
        <f t="shared" si="1038"/>
        <v>0</v>
      </c>
      <c r="AE2373" s="73">
        <v>0</v>
      </c>
    </row>
    <row r="2374" spans="1:31" ht="15" customHeight="1">
      <c r="A2374" s="94"/>
      <c r="B2374" s="6" t="str">
        <f>IFERROR(VLOOKUP(A2374,'Distributor List'!$A$2:$D$77,2,0),"-")</f>
        <v>-</v>
      </c>
      <c r="C2374" s="6" t="str">
        <f>IFERROR(VLOOKUP(A2374,'Distributor List'!$A$2:$D$77,3,0),"-")</f>
        <v>-</v>
      </c>
      <c r="D2374" s="6" t="str">
        <f>IFERROR(VLOOKUP(A2374,'Distributor List'!$A$2:$F$77,6,0),"-")</f>
        <v>-</v>
      </c>
      <c r="E2374" s="6" t="str">
        <f>IFERROR(VLOOKUP(A2374,'Distributor List'!$A$2:$D$77,4,0),"-")</f>
        <v>-</v>
      </c>
      <c r="F2374" s="6" t="str">
        <f>IFERROR(VLOOKUP(H2374,'Price List'!$A$2:$H$109,8,0),"-")</f>
        <v>-</v>
      </c>
      <c r="G2374" s="6" t="str">
        <f>IFERROR(VLOOKUP(A2374,'Distributor List'!$A$2:$E$77,5,0),"-")</f>
        <v>-</v>
      </c>
      <c r="H2374" s="10"/>
      <c r="I2374" s="95"/>
      <c r="J2374" s="92"/>
      <c r="K2374" s="92"/>
      <c r="L2374" s="73">
        <f t="shared" si="1035"/>
        <v>0</v>
      </c>
      <c r="M2374" s="73">
        <f t="shared" si="1032"/>
        <v>0</v>
      </c>
      <c r="N2374" s="73"/>
      <c r="O2374" s="73"/>
      <c r="P2374" s="73"/>
      <c r="Q2374" s="73"/>
      <c r="R2374" s="73">
        <f t="shared" si="1034"/>
        <v>0</v>
      </c>
      <c r="S2374" s="76" t="str">
        <f t="shared" si="1026"/>
        <v>-</v>
      </c>
      <c r="T2374" s="96">
        <v>0</v>
      </c>
      <c r="U2374" s="97"/>
      <c r="V2374" s="73">
        <f t="shared" si="1033"/>
        <v>0</v>
      </c>
      <c r="W2374" s="73">
        <f t="shared" si="1027"/>
        <v>0</v>
      </c>
      <c r="X2374" s="76" t="str">
        <f t="shared" si="1028"/>
        <v>-</v>
      </c>
      <c r="Y2374" s="73">
        <f t="shared" si="1029"/>
        <v>0</v>
      </c>
      <c r="Z2374" s="73">
        <f t="shared" si="1030"/>
        <v>0</v>
      </c>
      <c r="AA2374" s="73">
        <f t="shared" si="1036"/>
        <v>0</v>
      </c>
      <c r="AB2374" s="73">
        <f t="shared" si="1031"/>
        <v>0</v>
      </c>
      <c r="AC2374" s="73">
        <f t="shared" si="1037"/>
        <v>0</v>
      </c>
      <c r="AD2374" s="73">
        <f t="shared" si="1038"/>
        <v>0</v>
      </c>
      <c r="AE2374" s="73">
        <v>0</v>
      </c>
    </row>
    <row r="2375" spans="1:31" ht="15" customHeight="1">
      <c r="A2375" s="94"/>
      <c r="B2375" s="6" t="str">
        <f>IFERROR(VLOOKUP(A2375,'Distributor List'!$A$2:$D$77,2,0),"-")</f>
        <v>-</v>
      </c>
      <c r="C2375" s="6" t="str">
        <f>IFERROR(VLOOKUP(A2375,'Distributor List'!$A$2:$D$77,3,0),"-")</f>
        <v>-</v>
      </c>
      <c r="D2375" s="6" t="str">
        <f>IFERROR(VLOOKUP(A2375,'Distributor List'!$A$2:$F$77,6,0),"-")</f>
        <v>-</v>
      </c>
      <c r="E2375" s="6" t="str">
        <f>IFERROR(VLOOKUP(A2375,'Distributor List'!$A$2:$D$77,4,0),"-")</f>
        <v>-</v>
      </c>
      <c r="F2375" s="6" t="str">
        <f>IFERROR(VLOOKUP(H2375,'Price List'!$A$2:$H$109,8,0),"-")</f>
        <v>-</v>
      </c>
      <c r="G2375" s="6" t="str">
        <f>IFERROR(VLOOKUP(A2375,'Distributor List'!$A$2:$E$77,5,0),"-")</f>
        <v>-</v>
      </c>
      <c r="H2375" s="10"/>
      <c r="I2375" s="95"/>
      <c r="J2375" s="92"/>
      <c r="K2375" s="92"/>
      <c r="L2375" s="73">
        <f t="shared" si="1035"/>
        <v>0</v>
      </c>
      <c r="M2375" s="73">
        <f t="shared" si="1032"/>
        <v>0</v>
      </c>
      <c r="N2375" s="73"/>
      <c r="O2375" s="73"/>
      <c r="P2375" s="73"/>
      <c r="Q2375" s="73"/>
      <c r="R2375" s="73">
        <f t="shared" si="1034"/>
        <v>0</v>
      </c>
      <c r="S2375" s="76" t="str">
        <f t="shared" si="1026"/>
        <v>-</v>
      </c>
      <c r="T2375" s="96">
        <v>0</v>
      </c>
      <c r="U2375" s="97"/>
      <c r="V2375" s="73">
        <f t="shared" si="1033"/>
        <v>0</v>
      </c>
      <c r="W2375" s="73">
        <f t="shared" si="1027"/>
        <v>0</v>
      </c>
      <c r="X2375" s="76" t="str">
        <f t="shared" si="1028"/>
        <v>-</v>
      </c>
      <c r="Y2375" s="73">
        <f t="shared" si="1029"/>
        <v>0</v>
      </c>
      <c r="Z2375" s="73">
        <f t="shared" si="1030"/>
        <v>0</v>
      </c>
      <c r="AA2375" s="73">
        <f t="shared" si="1036"/>
        <v>0</v>
      </c>
      <c r="AB2375" s="73">
        <f t="shared" si="1031"/>
        <v>0</v>
      </c>
      <c r="AC2375" s="73">
        <f t="shared" si="1037"/>
        <v>0</v>
      </c>
      <c r="AD2375" s="73">
        <f t="shared" si="1038"/>
        <v>0</v>
      </c>
      <c r="AE2375" s="73">
        <v>0</v>
      </c>
    </row>
    <row r="2376" spans="1:31" ht="15" customHeight="1">
      <c r="A2376" s="94"/>
      <c r="B2376" s="6" t="str">
        <f>IFERROR(VLOOKUP(A2376,'Distributor List'!$A$2:$D$77,2,0),"-")</f>
        <v>-</v>
      </c>
      <c r="C2376" s="6" t="str">
        <f>IFERROR(VLOOKUP(A2376,'Distributor List'!$A$2:$D$77,3,0),"-")</f>
        <v>-</v>
      </c>
      <c r="D2376" s="6" t="str">
        <f>IFERROR(VLOOKUP(A2376,'Distributor List'!$A$2:$F$77,6,0),"-")</f>
        <v>-</v>
      </c>
      <c r="E2376" s="6" t="str">
        <f>IFERROR(VLOOKUP(A2376,'Distributor List'!$A$2:$D$77,4,0),"-")</f>
        <v>-</v>
      </c>
      <c r="F2376" s="6" t="str">
        <f>IFERROR(VLOOKUP(H2376,'Price List'!$A$2:$H$109,8,0),"-")</f>
        <v>-</v>
      </c>
      <c r="G2376" s="6" t="str">
        <f>IFERROR(VLOOKUP(A2376,'Distributor List'!$A$2:$E$77,5,0),"-")</f>
        <v>-</v>
      </c>
      <c r="H2376" s="10"/>
      <c r="I2376" s="95"/>
      <c r="J2376" s="92"/>
      <c r="K2376" s="92"/>
      <c r="L2376" s="73">
        <f t="shared" si="1035"/>
        <v>0</v>
      </c>
      <c r="M2376" s="73">
        <f t="shared" si="1032"/>
        <v>0</v>
      </c>
      <c r="N2376" s="73"/>
      <c r="O2376" s="73"/>
      <c r="P2376" s="73"/>
      <c r="Q2376" s="73"/>
      <c r="R2376" s="73">
        <f t="shared" si="1034"/>
        <v>0</v>
      </c>
      <c r="S2376" s="76" t="str">
        <f t="shared" si="1026"/>
        <v>-</v>
      </c>
      <c r="T2376" s="96">
        <v>0</v>
      </c>
      <c r="U2376" s="97"/>
      <c r="V2376" s="73">
        <f t="shared" si="1033"/>
        <v>0</v>
      </c>
      <c r="W2376" s="73">
        <f t="shared" si="1027"/>
        <v>0</v>
      </c>
      <c r="X2376" s="76" t="str">
        <f t="shared" si="1028"/>
        <v>-</v>
      </c>
      <c r="Y2376" s="73">
        <f t="shared" si="1029"/>
        <v>0</v>
      </c>
      <c r="Z2376" s="73">
        <f t="shared" si="1030"/>
        <v>0</v>
      </c>
      <c r="AA2376" s="73">
        <f t="shared" si="1036"/>
        <v>0</v>
      </c>
      <c r="AB2376" s="73">
        <f t="shared" si="1031"/>
        <v>0</v>
      </c>
      <c r="AC2376" s="73">
        <f t="shared" si="1037"/>
        <v>0</v>
      </c>
      <c r="AD2376" s="73">
        <f t="shared" si="1038"/>
        <v>0</v>
      </c>
      <c r="AE2376" s="73">
        <v>0</v>
      </c>
    </row>
    <row r="2377" spans="1:31" ht="15" customHeight="1">
      <c r="A2377" s="94"/>
      <c r="B2377" s="6" t="str">
        <f>IFERROR(VLOOKUP(A2377,'Distributor List'!$A$2:$D$77,2,0),"-")</f>
        <v>-</v>
      </c>
      <c r="C2377" s="6" t="str">
        <f>IFERROR(VLOOKUP(A2377,'Distributor List'!$A$2:$D$77,3,0),"-")</f>
        <v>-</v>
      </c>
      <c r="D2377" s="6" t="str">
        <f>IFERROR(VLOOKUP(A2377,'Distributor List'!$A$2:$F$77,6,0),"-")</f>
        <v>-</v>
      </c>
      <c r="E2377" s="6" t="str">
        <f>IFERROR(VLOOKUP(A2377,'Distributor List'!$A$2:$D$77,4,0),"-")</f>
        <v>-</v>
      </c>
      <c r="F2377" s="6" t="str">
        <f>IFERROR(VLOOKUP(H2377,'Price List'!$A$2:$H$109,8,0),"-")</f>
        <v>-</v>
      </c>
      <c r="G2377" s="6" t="str">
        <f>IFERROR(VLOOKUP(A2377,'Distributor List'!$A$2:$E$77,5,0),"-")</f>
        <v>-</v>
      </c>
      <c r="H2377" s="10"/>
      <c r="I2377" s="95"/>
      <c r="J2377" s="92"/>
      <c r="K2377" s="92"/>
      <c r="L2377" s="73">
        <f t="shared" si="1035"/>
        <v>0</v>
      </c>
      <c r="M2377" s="73">
        <f t="shared" si="1032"/>
        <v>0</v>
      </c>
      <c r="N2377" s="73"/>
      <c r="O2377" s="73"/>
      <c r="P2377" s="73"/>
      <c r="Q2377" s="73"/>
      <c r="R2377" s="73">
        <f t="shared" si="1034"/>
        <v>0</v>
      </c>
      <c r="S2377" s="76" t="str">
        <f t="shared" si="1026"/>
        <v>-</v>
      </c>
      <c r="T2377" s="96">
        <v>0</v>
      </c>
      <c r="U2377" s="97"/>
      <c r="V2377" s="73">
        <f t="shared" si="1033"/>
        <v>0</v>
      </c>
      <c r="W2377" s="73">
        <f t="shared" si="1027"/>
        <v>0</v>
      </c>
      <c r="X2377" s="76" t="str">
        <f t="shared" si="1028"/>
        <v>-</v>
      </c>
      <c r="Y2377" s="73">
        <f t="shared" si="1029"/>
        <v>0</v>
      </c>
      <c r="Z2377" s="73">
        <f t="shared" si="1030"/>
        <v>0</v>
      </c>
      <c r="AA2377" s="73">
        <f t="shared" si="1036"/>
        <v>0</v>
      </c>
      <c r="AB2377" s="73">
        <f t="shared" si="1031"/>
        <v>0</v>
      </c>
      <c r="AC2377" s="73">
        <f t="shared" si="1037"/>
        <v>0</v>
      </c>
      <c r="AD2377" s="73">
        <f t="shared" si="1038"/>
        <v>0</v>
      </c>
      <c r="AE2377" s="73">
        <v>0</v>
      </c>
    </row>
    <row r="2378" spans="1:31" ht="15" customHeight="1">
      <c r="A2378" s="94"/>
      <c r="B2378" s="6" t="str">
        <f>IFERROR(VLOOKUP(A2378,'Distributor List'!$A$2:$D$77,2,0),"-")</f>
        <v>-</v>
      </c>
      <c r="C2378" s="6" t="str">
        <f>IFERROR(VLOOKUP(A2378,'Distributor List'!$A$2:$D$77,3,0),"-")</f>
        <v>-</v>
      </c>
      <c r="D2378" s="6" t="str">
        <f>IFERROR(VLOOKUP(A2378,'Distributor List'!$A$2:$F$77,6,0),"-")</f>
        <v>-</v>
      </c>
      <c r="E2378" s="6" t="str">
        <f>IFERROR(VLOOKUP(A2378,'Distributor List'!$A$2:$D$77,4,0),"-")</f>
        <v>-</v>
      </c>
      <c r="F2378" s="6" t="str">
        <f>IFERROR(VLOOKUP(H2378,'Price List'!$A$2:$H$109,8,0),"-")</f>
        <v>-</v>
      </c>
      <c r="G2378" s="6" t="str">
        <f>IFERROR(VLOOKUP(A2378,'Distributor List'!$A$2:$E$77,5,0),"-")</f>
        <v>-</v>
      </c>
      <c r="H2378" s="10"/>
      <c r="I2378" s="95"/>
      <c r="J2378" s="92"/>
      <c r="K2378" s="92"/>
      <c r="L2378" s="73">
        <f t="shared" si="1035"/>
        <v>0</v>
      </c>
      <c r="M2378" s="73">
        <f t="shared" si="1032"/>
        <v>0</v>
      </c>
      <c r="N2378" s="73"/>
      <c r="O2378" s="73"/>
      <c r="P2378" s="73"/>
      <c r="Q2378" s="73"/>
      <c r="R2378" s="73">
        <f t="shared" si="1034"/>
        <v>0</v>
      </c>
      <c r="S2378" s="76" t="str">
        <f t="shared" si="1026"/>
        <v>-</v>
      </c>
      <c r="T2378" s="96">
        <v>0</v>
      </c>
      <c r="U2378" s="97"/>
      <c r="V2378" s="73">
        <f t="shared" si="1033"/>
        <v>0</v>
      </c>
      <c r="W2378" s="73">
        <f t="shared" si="1027"/>
        <v>0</v>
      </c>
      <c r="X2378" s="76" t="str">
        <f t="shared" si="1028"/>
        <v>-</v>
      </c>
      <c r="Y2378" s="73">
        <f t="shared" si="1029"/>
        <v>0</v>
      </c>
      <c r="Z2378" s="73">
        <f t="shared" si="1030"/>
        <v>0</v>
      </c>
      <c r="AA2378" s="73">
        <f t="shared" si="1036"/>
        <v>0</v>
      </c>
      <c r="AB2378" s="73">
        <f t="shared" si="1031"/>
        <v>0</v>
      </c>
      <c r="AC2378" s="73">
        <f t="shared" si="1037"/>
        <v>0</v>
      </c>
      <c r="AD2378" s="73">
        <f t="shared" si="1038"/>
        <v>0</v>
      </c>
      <c r="AE2378" s="73">
        <v>0</v>
      </c>
    </row>
    <row r="2379" spans="1:31" ht="15" customHeight="1">
      <c r="A2379" s="94"/>
      <c r="B2379" s="6" t="str">
        <f>IFERROR(VLOOKUP(A2379,'Distributor List'!$A$2:$D$77,2,0),"-")</f>
        <v>-</v>
      </c>
      <c r="C2379" s="6" t="str">
        <f>IFERROR(VLOOKUP(A2379,'Distributor List'!$A$2:$D$77,3,0),"-")</f>
        <v>-</v>
      </c>
      <c r="D2379" s="6" t="str">
        <f>IFERROR(VLOOKUP(A2379,'Distributor List'!$A$2:$F$77,6,0),"-")</f>
        <v>-</v>
      </c>
      <c r="E2379" s="6" t="str">
        <f>IFERROR(VLOOKUP(A2379,'Distributor List'!$A$2:$D$77,4,0),"-")</f>
        <v>-</v>
      </c>
      <c r="F2379" s="6" t="str">
        <f>IFERROR(VLOOKUP(H2379,'Price List'!$A$2:$H$109,8,0),"-")</f>
        <v>-</v>
      </c>
      <c r="G2379" s="6" t="str">
        <f>IFERROR(VLOOKUP(A2379,'Distributor List'!$A$2:$E$77,5,0),"-")</f>
        <v>-</v>
      </c>
      <c r="H2379" s="10"/>
      <c r="I2379" s="95"/>
      <c r="J2379" s="92"/>
      <c r="K2379" s="92"/>
      <c r="L2379" s="73">
        <f t="shared" si="1035"/>
        <v>0</v>
      </c>
      <c r="M2379" s="73">
        <f t="shared" si="1032"/>
        <v>0</v>
      </c>
      <c r="N2379" s="73"/>
      <c r="O2379" s="73"/>
      <c r="P2379" s="73"/>
      <c r="Q2379" s="73"/>
      <c r="R2379" s="73">
        <f t="shared" si="1034"/>
        <v>0</v>
      </c>
      <c r="S2379" s="76" t="str">
        <f t="shared" si="1026"/>
        <v>-</v>
      </c>
      <c r="T2379" s="96">
        <v>0</v>
      </c>
      <c r="U2379" s="97"/>
      <c r="V2379" s="73">
        <f t="shared" si="1033"/>
        <v>0</v>
      </c>
      <c r="W2379" s="73">
        <f t="shared" si="1027"/>
        <v>0</v>
      </c>
      <c r="X2379" s="76" t="str">
        <f t="shared" si="1028"/>
        <v>-</v>
      </c>
      <c r="Y2379" s="73">
        <f t="shared" si="1029"/>
        <v>0</v>
      </c>
      <c r="Z2379" s="73">
        <f t="shared" si="1030"/>
        <v>0</v>
      </c>
      <c r="AA2379" s="73">
        <f t="shared" si="1036"/>
        <v>0</v>
      </c>
      <c r="AB2379" s="73">
        <f t="shared" si="1031"/>
        <v>0</v>
      </c>
      <c r="AC2379" s="73">
        <f t="shared" si="1037"/>
        <v>0</v>
      </c>
      <c r="AD2379" s="73">
        <f t="shared" si="1038"/>
        <v>0</v>
      </c>
      <c r="AE2379" s="73">
        <v>0</v>
      </c>
    </row>
    <row r="2380" spans="1:31" ht="15" customHeight="1">
      <c r="A2380" s="94"/>
      <c r="B2380" s="6" t="str">
        <f>IFERROR(VLOOKUP(A2380,'Distributor List'!$A$2:$D$77,2,0),"-")</f>
        <v>-</v>
      </c>
      <c r="C2380" s="6" t="str">
        <f>IFERROR(VLOOKUP(A2380,'Distributor List'!$A$2:$D$77,3,0),"-")</f>
        <v>-</v>
      </c>
      <c r="D2380" s="6" t="str">
        <f>IFERROR(VLOOKUP(A2380,'Distributor List'!$A$2:$F$77,6,0),"-")</f>
        <v>-</v>
      </c>
      <c r="E2380" s="6" t="str">
        <f>IFERROR(VLOOKUP(A2380,'Distributor List'!$A$2:$D$77,4,0),"-")</f>
        <v>-</v>
      </c>
      <c r="F2380" s="6" t="str">
        <f>IFERROR(VLOOKUP(H2380,'Price List'!$A$2:$H$109,8,0),"-")</f>
        <v>-</v>
      </c>
      <c r="G2380" s="6" t="str">
        <f>IFERROR(VLOOKUP(A2380,'Distributor List'!$A$2:$E$77,5,0),"-")</f>
        <v>-</v>
      </c>
      <c r="H2380" s="10"/>
      <c r="I2380" s="95"/>
      <c r="J2380" s="92"/>
      <c r="K2380" s="92"/>
      <c r="L2380" s="73">
        <f t="shared" si="1035"/>
        <v>0</v>
      </c>
      <c r="M2380" s="73">
        <f t="shared" si="1032"/>
        <v>0</v>
      </c>
      <c r="N2380" s="73"/>
      <c r="O2380" s="73"/>
      <c r="P2380" s="73"/>
      <c r="Q2380" s="73"/>
      <c r="R2380" s="73">
        <f t="shared" si="1034"/>
        <v>0</v>
      </c>
      <c r="S2380" s="76" t="str">
        <f t="shared" si="1026"/>
        <v>-</v>
      </c>
      <c r="T2380" s="96">
        <v>0</v>
      </c>
      <c r="U2380" s="97"/>
      <c r="V2380" s="73">
        <f t="shared" si="1033"/>
        <v>0</v>
      </c>
      <c r="W2380" s="73">
        <f t="shared" si="1027"/>
        <v>0</v>
      </c>
      <c r="X2380" s="76" t="str">
        <f t="shared" si="1028"/>
        <v>-</v>
      </c>
      <c r="Y2380" s="73">
        <f t="shared" si="1029"/>
        <v>0</v>
      </c>
      <c r="Z2380" s="73">
        <f t="shared" si="1030"/>
        <v>0</v>
      </c>
      <c r="AA2380" s="73">
        <f t="shared" si="1036"/>
        <v>0</v>
      </c>
      <c r="AB2380" s="73">
        <f t="shared" si="1031"/>
        <v>0</v>
      </c>
      <c r="AC2380" s="73">
        <f t="shared" si="1037"/>
        <v>0</v>
      </c>
      <c r="AD2380" s="73">
        <f t="shared" si="1038"/>
        <v>0</v>
      </c>
      <c r="AE2380" s="73">
        <v>0</v>
      </c>
    </row>
    <row r="2381" spans="1:31" ht="15" customHeight="1">
      <c r="A2381" s="94"/>
      <c r="B2381" s="6" t="str">
        <f>IFERROR(VLOOKUP(A2381,'Distributor List'!$A$2:$D$77,2,0),"-")</f>
        <v>-</v>
      </c>
      <c r="C2381" s="6" t="str">
        <f>IFERROR(VLOOKUP(A2381,'Distributor List'!$A$2:$D$77,3,0),"-")</f>
        <v>-</v>
      </c>
      <c r="D2381" s="6" t="str">
        <f>IFERROR(VLOOKUP(A2381,'Distributor List'!$A$2:$F$77,6,0),"-")</f>
        <v>-</v>
      </c>
      <c r="E2381" s="6" t="str">
        <f>IFERROR(VLOOKUP(A2381,'Distributor List'!$A$2:$D$77,4,0),"-")</f>
        <v>-</v>
      </c>
      <c r="F2381" s="6" t="str">
        <f>IFERROR(VLOOKUP(H2381,'Price List'!$A$2:$H$109,8,0),"-")</f>
        <v>-</v>
      </c>
      <c r="G2381" s="6" t="str">
        <f>IFERROR(VLOOKUP(A2381,'Distributor List'!$A$2:$E$77,5,0),"-")</f>
        <v>-</v>
      </c>
      <c r="H2381" s="10"/>
      <c r="I2381" s="95"/>
      <c r="J2381" s="92"/>
      <c r="K2381" s="92"/>
      <c r="L2381" s="73">
        <f t="shared" si="1035"/>
        <v>0</v>
      </c>
      <c r="M2381" s="73">
        <f t="shared" si="1032"/>
        <v>0</v>
      </c>
      <c r="N2381" s="73"/>
      <c r="O2381" s="73"/>
      <c r="P2381" s="73"/>
      <c r="Q2381" s="73"/>
      <c r="R2381" s="73">
        <f t="shared" si="1034"/>
        <v>0</v>
      </c>
      <c r="S2381" s="76" t="str">
        <f t="shared" si="1026"/>
        <v>-</v>
      </c>
      <c r="T2381" s="96">
        <v>0</v>
      </c>
      <c r="U2381" s="97"/>
      <c r="V2381" s="73">
        <f t="shared" si="1033"/>
        <v>0</v>
      </c>
      <c r="W2381" s="73">
        <f t="shared" si="1027"/>
        <v>0</v>
      </c>
      <c r="X2381" s="76" t="str">
        <f t="shared" si="1028"/>
        <v>-</v>
      </c>
      <c r="Y2381" s="73">
        <f t="shared" si="1029"/>
        <v>0</v>
      </c>
      <c r="Z2381" s="73">
        <f t="shared" si="1030"/>
        <v>0</v>
      </c>
      <c r="AA2381" s="73">
        <f t="shared" si="1036"/>
        <v>0</v>
      </c>
      <c r="AB2381" s="73">
        <f t="shared" si="1031"/>
        <v>0</v>
      </c>
      <c r="AC2381" s="73">
        <f t="shared" si="1037"/>
        <v>0</v>
      </c>
      <c r="AD2381" s="73">
        <f t="shared" si="1038"/>
        <v>0</v>
      </c>
      <c r="AE2381" s="73">
        <v>0</v>
      </c>
    </row>
    <row r="2382" spans="1:31" ht="15" customHeight="1">
      <c r="A2382" s="94"/>
      <c r="B2382" s="6" t="str">
        <f>IFERROR(VLOOKUP(A2382,'Distributor List'!$A$2:$D$77,2,0),"-")</f>
        <v>-</v>
      </c>
      <c r="C2382" s="6" t="str">
        <f>IFERROR(VLOOKUP(A2382,'Distributor List'!$A$2:$D$77,3,0),"-")</f>
        <v>-</v>
      </c>
      <c r="D2382" s="6" t="str">
        <f>IFERROR(VLOOKUP(A2382,'Distributor List'!$A$2:$F$77,6,0),"-")</f>
        <v>-</v>
      </c>
      <c r="E2382" s="6" t="str">
        <f>IFERROR(VLOOKUP(A2382,'Distributor List'!$A$2:$D$77,4,0),"-")</f>
        <v>-</v>
      </c>
      <c r="F2382" s="6" t="str">
        <f>IFERROR(VLOOKUP(H2382,'Price List'!$A$2:$H$109,8,0),"-")</f>
        <v>-</v>
      </c>
      <c r="G2382" s="6" t="str">
        <f>IFERROR(VLOOKUP(A2382,'Distributor List'!$A$2:$E$77,5,0),"-")</f>
        <v>-</v>
      </c>
      <c r="H2382" s="10"/>
      <c r="I2382" s="95"/>
      <c r="J2382" s="92"/>
      <c r="K2382" s="92"/>
      <c r="L2382" s="73">
        <f t="shared" si="1035"/>
        <v>0</v>
      </c>
      <c r="M2382" s="73">
        <f t="shared" si="1032"/>
        <v>0</v>
      </c>
      <c r="N2382" s="73"/>
      <c r="O2382" s="73"/>
      <c r="P2382" s="73"/>
      <c r="Q2382" s="73"/>
      <c r="R2382" s="73">
        <f t="shared" si="1034"/>
        <v>0</v>
      </c>
      <c r="S2382" s="76" t="str">
        <f t="shared" si="1026"/>
        <v>-</v>
      </c>
      <c r="T2382" s="96">
        <v>0</v>
      </c>
      <c r="U2382" s="97"/>
      <c r="V2382" s="73">
        <f t="shared" si="1033"/>
        <v>0</v>
      </c>
      <c r="W2382" s="73">
        <f t="shared" si="1027"/>
        <v>0</v>
      </c>
      <c r="X2382" s="76" t="str">
        <f t="shared" si="1028"/>
        <v>-</v>
      </c>
      <c r="Y2382" s="73">
        <f t="shared" si="1029"/>
        <v>0</v>
      </c>
      <c r="Z2382" s="73">
        <f t="shared" si="1030"/>
        <v>0</v>
      </c>
      <c r="AA2382" s="73">
        <f t="shared" si="1036"/>
        <v>0</v>
      </c>
      <c r="AB2382" s="73">
        <f t="shared" si="1031"/>
        <v>0</v>
      </c>
      <c r="AC2382" s="73">
        <f t="shared" si="1037"/>
        <v>0</v>
      </c>
      <c r="AD2382" s="73">
        <f t="shared" si="1038"/>
        <v>0</v>
      </c>
      <c r="AE2382" s="73">
        <v>0</v>
      </c>
    </row>
    <row r="2383" spans="1:31" ht="15" customHeight="1">
      <c r="A2383" s="94"/>
      <c r="B2383" s="6" t="str">
        <f>IFERROR(VLOOKUP(A2383,'Distributor List'!$A$2:$D$77,2,0),"-")</f>
        <v>-</v>
      </c>
      <c r="C2383" s="6" t="str">
        <f>IFERROR(VLOOKUP(A2383,'Distributor List'!$A$2:$D$77,3,0),"-")</f>
        <v>-</v>
      </c>
      <c r="D2383" s="6" t="str">
        <f>IFERROR(VLOOKUP(A2383,'Distributor List'!$A$2:$F$77,6,0),"-")</f>
        <v>-</v>
      </c>
      <c r="E2383" s="6" t="str">
        <f>IFERROR(VLOOKUP(A2383,'Distributor List'!$A$2:$D$77,4,0),"-")</f>
        <v>-</v>
      </c>
      <c r="F2383" s="6" t="str">
        <f>IFERROR(VLOOKUP(H2383,'Price List'!$A$2:$H$109,8,0),"-")</f>
        <v>-</v>
      </c>
      <c r="G2383" s="6" t="str">
        <f>IFERROR(VLOOKUP(A2383,'Distributor List'!$A$2:$E$77,5,0),"-")</f>
        <v>-</v>
      </c>
      <c r="H2383" s="10"/>
      <c r="I2383" s="95"/>
      <c r="J2383" s="92"/>
      <c r="K2383" s="92"/>
      <c r="L2383" s="73">
        <f t="shared" si="1035"/>
        <v>0</v>
      </c>
      <c r="M2383" s="73">
        <f t="shared" si="1032"/>
        <v>0</v>
      </c>
      <c r="N2383" s="73"/>
      <c r="O2383" s="73"/>
      <c r="P2383" s="73"/>
      <c r="Q2383" s="73"/>
      <c r="R2383" s="73">
        <f t="shared" si="1034"/>
        <v>0</v>
      </c>
      <c r="S2383" s="76" t="str">
        <f t="shared" si="1026"/>
        <v>-</v>
      </c>
      <c r="T2383" s="96">
        <v>0</v>
      </c>
      <c r="U2383" s="97"/>
      <c r="V2383" s="73">
        <f t="shared" si="1033"/>
        <v>0</v>
      </c>
      <c r="W2383" s="73">
        <f t="shared" si="1027"/>
        <v>0</v>
      </c>
      <c r="X2383" s="76" t="str">
        <f t="shared" si="1028"/>
        <v>-</v>
      </c>
      <c r="Y2383" s="73">
        <f t="shared" si="1029"/>
        <v>0</v>
      </c>
      <c r="Z2383" s="73">
        <f t="shared" si="1030"/>
        <v>0</v>
      </c>
      <c r="AA2383" s="73">
        <f t="shared" si="1036"/>
        <v>0</v>
      </c>
      <c r="AB2383" s="73">
        <f t="shared" si="1031"/>
        <v>0</v>
      </c>
      <c r="AC2383" s="73">
        <f t="shared" si="1037"/>
        <v>0</v>
      </c>
      <c r="AD2383" s="73">
        <f t="shared" si="1038"/>
        <v>0</v>
      </c>
      <c r="AE2383" s="73">
        <v>0</v>
      </c>
    </row>
    <row r="2384" spans="1:31" ht="15" customHeight="1">
      <c r="A2384" s="94"/>
      <c r="B2384" s="6" t="str">
        <f>IFERROR(VLOOKUP(A2384,'Distributor List'!$A$2:$D$77,2,0),"-")</f>
        <v>-</v>
      </c>
      <c r="C2384" s="6" t="str">
        <f>IFERROR(VLOOKUP(A2384,'Distributor List'!$A$2:$D$77,3,0),"-")</f>
        <v>-</v>
      </c>
      <c r="D2384" s="6" t="str">
        <f>IFERROR(VLOOKUP(A2384,'Distributor List'!$A$2:$F$77,6,0),"-")</f>
        <v>-</v>
      </c>
      <c r="E2384" s="6" t="str">
        <f>IFERROR(VLOOKUP(A2384,'Distributor List'!$A$2:$D$77,4,0),"-")</f>
        <v>-</v>
      </c>
      <c r="F2384" s="6" t="str">
        <f>IFERROR(VLOOKUP(H2384,'Price List'!$A$2:$H$109,8,0),"-")</f>
        <v>-</v>
      </c>
      <c r="G2384" s="6" t="str">
        <f>IFERROR(VLOOKUP(A2384,'Distributor List'!$A$2:$E$77,5,0),"-")</f>
        <v>-</v>
      </c>
      <c r="H2384" s="10"/>
      <c r="I2384" s="95"/>
      <c r="J2384" s="92"/>
      <c r="K2384" s="92"/>
      <c r="L2384" s="73">
        <f t="shared" si="1035"/>
        <v>0</v>
      </c>
      <c r="M2384" s="73">
        <f t="shared" si="1032"/>
        <v>0</v>
      </c>
      <c r="N2384" s="73"/>
      <c r="O2384" s="73"/>
      <c r="P2384" s="73"/>
      <c r="Q2384" s="73"/>
      <c r="R2384" s="73">
        <f t="shared" si="1034"/>
        <v>0</v>
      </c>
      <c r="S2384" s="76" t="str">
        <f t="shared" si="1026"/>
        <v>-</v>
      </c>
      <c r="T2384" s="96">
        <v>0</v>
      </c>
      <c r="U2384" s="97"/>
      <c r="V2384" s="73">
        <f t="shared" si="1033"/>
        <v>0</v>
      </c>
      <c r="W2384" s="73">
        <f t="shared" si="1027"/>
        <v>0</v>
      </c>
      <c r="X2384" s="76" t="str">
        <f t="shared" si="1028"/>
        <v>-</v>
      </c>
      <c r="Y2384" s="73">
        <f t="shared" si="1029"/>
        <v>0</v>
      </c>
      <c r="Z2384" s="73">
        <f t="shared" si="1030"/>
        <v>0</v>
      </c>
      <c r="AA2384" s="73">
        <f t="shared" si="1036"/>
        <v>0</v>
      </c>
      <c r="AB2384" s="73">
        <f t="shared" si="1031"/>
        <v>0</v>
      </c>
      <c r="AC2384" s="73">
        <f t="shared" si="1037"/>
        <v>0</v>
      </c>
      <c r="AD2384" s="73">
        <f t="shared" si="1038"/>
        <v>0</v>
      </c>
      <c r="AE2384" s="73">
        <v>0</v>
      </c>
    </row>
    <row r="2385" spans="1:31" ht="15" customHeight="1">
      <c r="A2385" s="94"/>
      <c r="B2385" s="6" t="str">
        <f>IFERROR(VLOOKUP(A2385,'Distributor List'!$A$2:$D$77,2,0),"-")</f>
        <v>-</v>
      </c>
      <c r="C2385" s="6" t="str">
        <f>IFERROR(VLOOKUP(A2385,'Distributor List'!$A$2:$D$77,3,0),"-")</f>
        <v>-</v>
      </c>
      <c r="D2385" s="6" t="str">
        <f>IFERROR(VLOOKUP(A2385,'Distributor List'!$A$2:$F$77,6,0),"-")</f>
        <v>-</v>
      </c>
      <c r="E2385" s="6" t="str">
        <f>IFERROR(VLOOKUP(A2385,'Distributor List'!$A$2:$D$77,4,0),"-")</f>
        <v>-</v>
      </c>
      <c r="F2385" s="6" t="str">
        <f>IFERROR(VLOOKUP(H2385,'Price List'!$A$2:$H$109,8,0),"-")</f>
        <v>-</v>
      </c>
      <c r="G2385" s="6" t="str">
        <f>IFERROR(VLOOKUP(A2385,'Distributor List'!$A$2:$E$77,5,0),"-")</f>
        <v>-</v>
      </c>
      <c r="H2385" s="10"/>
      <c r="I2385" s="95"/>
      <c r="J2385" s="92"/>
      <c r="K2385" s="92"/>
      <c r="L2385" s="73">
        <f t="shared" si="1035"/>
        <v>0</v>
      </c>
      <c r="M2385" s="73">
        <f t="shared" si="1032"/>
        <v>0</v>
      </c>
      <c r="N2385" s="73"/>
      <c r="O2385" s="73"/>
      <c r="P2385" s="73"/>
      <c r="Q2385" s="73"/>
      <c r="R2385" s="73">
        <f t="shared" si="1034"/>
        <v>0</v>
      </c>
      <c r="S2385" s="76" t="str">
        <f t="shared" si="1026"/>
        <v>-</v>
      </c>
      <c r="T2385" s="96">
        <v>0</v>
      </c>
      <c r="U2385" s="97"/>
      <c r="V2385" s="73">
        <f t="shared" si="1033"/>
        <v>0</v>
      </c>
      <c r="W2385" s="73">
        <f t="shared" si="1027"/>
        <v>0</v>
      </c>
      <c r="X2385" s="76" t="str">
        <f t="shared" si="1028"/>
        <v>-</v>
      </c>
      <c r="Y2385" s="73">
        <f t="shared" si="1029"/>
        <v>0</v>
      </c>
      <c r="Z2385" s="73">
        <f t="shared" si="1030"/>
        <v>0</v>
      </c>
      <c r="AA2385" s="73">
        <f t="shared" si="1036"/>
        <v>0</v>
      </c>
      <c r="AB2385" s="73">
        <f t="shared" si="1031"/>
        <v>0</v>
      </c>
      <c r="AC2385" s="73">
        <f t="shared" si="1037"/>
        <v>0</v>
      </c>
      <c r="AD2385" s="73">
        <f t="shared" si="1038"/>
        <v>0</v>
      </c>
      <c r="AE2385" s="73">
        <v>0</v>
      </c>
    </row>
    <row r="2386" spans="1:31" ht="15" customHeight="1">
      <c r="A2386" s="94"/>
      <c r="B2386" s="6" t="str">
        <f>IFERROR(VLOOKUP(A2386,'Distributor List'!$A$2:$D$77,2,0),"-")</f>
        <v>-</v>
      </c>
      <c r="C2386" s="6" t="str">
        <f>IFERROR(VLOOKUP(A2386,'Distributor List'!$A$2:$D$77,3,0),"-")</f>
        <v>-</v>
      </c>
      <c r="D2386" s="6" t="str">
        <f>IFERROR(VLOOKUP(A2386,'Distributor List'!$A$2:$F$77,6,0),"-")</f>
        <v>-</v>
      </c>
      <c r="E2386" s="6" t="str">
        <f>IFERROR(VLOOKUP(A2386,'Distributor List'!$A$2:$D$77,4,0),"-")</f>
        <v>-</v>
      </c>
      <c r="F2386" s="6" t="str">
        <f>IFERROR(VLOOKUP(H2386,'Price List'!$A$2:$H$109,8,0),"-")</f>
        <v>-</v>
      </c>
      <c r="G2386" s="6" t="str">
        <f>IFERROR(VLOOKUP(A2386,'Distributor List'!$A$2:$E$77,5,0),"-")</f>
        <v>-</v>
      </c>
      <c r="H2386" s="10"/>
      <c r="I2386" s="95"/>
      <c r="J2386" s="92"/>
      <c r="K2386" s="92"/>
      <c r="L2386" s="73">
        <f t="shared" si="1035"/>
        <v>0</v>
      </c>
      <c r="M2386" s="73">
        <f t="shared" si="1032"/>
        <v>0</v>
      </c>
      <c r="N2386" s="73"/>
      <c r="O2386" s="73"/>
      <c r="P2386" s="73"/>
      <c r="Q2386" s="73"/>
      <c r="R2386" s="73">
        <f t="shared" si="1034"/>
        <v>0</v>
      </c>
      <c r="S2386" s="76" t="str">
        <f t="shared" ref="S2386:S2449" si="1039">IFERROR(L2386/R2386,"-")</f>
        <v>-</v>
      </c>
      <c r="T2386" s="96">
        <v>0</v>
      </c>
      <c r="U2386" s="97"/>
      <c r="V2386" s="73">
        <f t="shared" si="1033"/>
        <v>0</v>
      </c>
      <c r="W2386" s="73">
        <f t="shared" ref="W2386:W2449" si="1040">L2386-V2386</f>
        <v>0</v>
      </c>
      <c r="X2386" s="76" t="str">
        <f t="shared" ref="X2386:X2449" si="1041">IFERROR(L2386/V2386-1,"-")</f>
        <v>-</v>
      </c>
      <c r="Y2386" s="73">
        <f t="shared" ref="Y2386:Y2449" si="1042">(J2386)/1*1.5</f>
        <v>0</v>
      </c>
      <c r="Z2386" s="73">
        <f t="shared" ref="Z2386:Z2449" si="1043">IF(Y2386&gt;K2386,Y2386-K2386,0)</f>
        <v>0</v>
      </c>
      <c r="AA2386" s="73">
        <f t="shared" si="1036"/>
        <v>0</v>
      </c>
      <c r="AB2386" s="73">
        <f t="shared" ref="AB2386:AB2449" si="1044">IF(Y2386&lt;K2386,K2386-Y2386,0)</f>
        <v>0</v>
      </c>
      <c r="AC2386" s="73">
        <f t="shared" si="1037"/>
        <v>0</v>
      </c>
      <c r="AD2386" s="73">
        <f t="shared" si="1038"/>
        <v>0</v>
      </c>
      <c r="AE2386" s="73">
        <v>0</v>
      </c>
    </row>
    <row r="2387" spans="1:31" ht="15" customHeight="1">
      <c r="A2387" s="94"/>
      <c r="B2387" s="6" t="str">
        <f>IFERROR(VLOOKUP(A2387,'Distributor List'!$A$2:$D$77,2,0),"-")</f>
        <v>-</v>
      </c>
      <c r="C2387" s="6" t="str">
        <f>IFERROR(VLOOKUP(A2387,'Distributor List'!$A$2:$D$77,3,0),"-")</f>
        <v>-</v>
      </c>
      <c r="D2387" s="6" t="str">
        <f>IFERROR(VLOOKUP(A2387,'Distributor List'!$A$2:$F$77,6,0),"-")</f>
        <v>-</v>
      </c>
      <c r="E2387" s="6" t="str">
        <f>IFERROR(VLOOKUP(A2387,'Distributor List'!$A$2:$D$77,4,0),"-")</f>
        <v>-</v>
      </c>
      <c r="F2387" s="6" t="str">
        <f>IFERROR(VLOOKUP(H2387,'Price List'!$A$2:$H$109,8,0),"-")</f>
        <v>-</v>
      </c>
      <c r="G2387" s="6" t="str">
        <f>IFERROR(VLOOKUP(A2387,'Distributor List'!$A$2:$E$77,5,0),"-")</f>
        <v>-</v>
      </c>
      <c r="H2387" s="10"/>
      <c r="I2387" s="95"/>
      <c r="J2387" s="92"/>
      <c r="K2387" s="92"/>
      <c r="L2387" s="73">
        <f t="shared" si="1035"/>
        <v>0</v>
      </c>
      <c r="M2387" s="73">
        <f t="shared" si="1032"/>
        <v>0</v>
      </c>
      <c r="N2387" s="73"/>
      <c r="O2387" s="73"/>
      <c r="P2387" s="73"/>
      <c r="Q2387" s="73"/>
      <c r="R2387" s="73">
        <f t="shared" si="1034"/>
        <v>0</v>
      </c>
      <c r="S2387" s="76" t="str">
        <f t="shared" si="1039"/>
        <v>-</v>
      </c>
      <c r="T2387" s="96">
        <v>0</v>
      </c>
      <c r="U2387" s="97"/>
      <c r="V2387" s="73">
        <f t="shared" si="1033"/>
        <v>0</v>
      </c>
      <c r="W2387" s="73">
        <f t="shared" si="1040"/>
        <v>0</v>
      </c>
      <c r="X2387" s="76" t="str">
        <f t="shared" si="1041"/>
        <v>-</v>
      </c>
      <c r="Y2387" s="73">
        <f t="shared" si="1042"/>
        <v>0</v>
      </c>
      <c r="Z2387" s="73">
        <f t="shared" si="1043"/>
        <v>0</v>
      </c>
      <c r="AA2387" s="73">
        <f t="shared" si="1036"/>
        <v>0</v>
      </c>
      <c r="AB2387" s="73">
        <f t="shared" si="1044"/>
        <v>0</v>
      </c>
      <c r="AC2387" s="73">
        <f t="shared" si="1037"/>
        <v>0</v>
      </c>
      <c r="AD2387" s="73">
        <f t="shared" si="1038"/>
        <v>0</v>
      </c>
      <c r="AE2387" s="73">
        <v>0</v>
      </c>
    </row>
    <row r="2388" spans="1:31" ht="15" customHeight="1">
      <c r="A2388" s="94"/>
      <c r="B2388" s="6" t="str">
        <f>IFERROR(VLOOKUP(A2388,'Distributor List'!$A$2:$D$77,2,0),"-")</f>
        <v>-</v>
      </c>
      <c r="C2388" s="6" t="str">
        <f>IFERROR(VLOOKUP(A2388,'Distributor List'!$A$2:$D$77,3,0),"-")</f>
        <v>-</v>
      </c>
      <c r="D2388" s="6" t="str">
        <f>IFERROR(VLOOKUP(A2388,'Distributor List'!$A$2:$F$77,6,0),"-")</f>
        <v>-</v>
      </c>
      <c r="E2388" s="6" t="str">
        <f>IFERROR(VLOOKUP(A2388,'Distributor List'!$A$2:$D$77,4,0),"-")</f>
        <v>-</v>
      </c>
      <c r="F2388" s="6" t="str">
        <f>IFERROR(VLOOKUP(H2388,'Price List'!$A$2:$H$109,8,0),"-")</f>
        <v>-</v>
      </c>
      <c r="G2388" s="6" t="str">
        <f>IFERROR(VLOOKUP(A2388,'Distributor List'!$A$2:$E$77,5,0),"-")</f>
        <v>-</v>
      </c>
      <c r="H2388" s="10"/>
      <c r="I2388" s="95"/>
      <c r="J2388" s="92"/>
      <c r="K2388" s="92"/>
      <c r="L2388" s="73">
        <f t="shared" si="1035"/>
        <v>0</v>
      </c>
      <c r="M2388" s="73">
        <f t="shared" si="1032"/>
        <v>0</v>
      </c>
      <c r="N2388" s="73"/>
      <c r="O2388" s="73"/>
      <c r="P2388" s="73"/>
      <c r="Q2388" s="73"/>
      <c r="R2388" s="73">
        <f t="shared" si="1034"/>
        <v>0</v>
      </c>
      <c r="S2388" s="76" t="str">
        <f t="shared" si="1039"/>
        <v>-</v>
      </c>
      <c r="T2388" s="96">
        <v>0</v>
      </c>
      <c r="U2388" s="97"/>
      <c r="V2388" s="73">
        <f t="shared" si="1033"/>
        <v>0</v>
      </c>
      <c r="W2388" s="73">
        <f t="shared" si="1040"/>
        <v>0</v>
      </c>
      <c r="X2388" s="76" t="str">
        <f t="shared" si="1041"/>
        <v>-</v>
      </c>
      <c r="Y2388" s="73">
        <f t="shared" si="1042"/>
        <v>0</v>
      </c>
      <c r="Z2388" s="73">
        <f t="shared" si="1043"/>
        <v>0</v>
      </c>
      <c r="AA2388" s="73">
        <f t="shared" si="1036"/>
        <v>0</v>
      </c>
      <c r="AB2388" s="73">
        <f t="shared" si="1044"/>
        <v>0</v>
      </c>
      <c r="AC2388" s="73">
        <f t="shared" si="1037"/>
        <v>0</v>
      </c>
      <c r="AD2388" s="73">
        <f t="shared" si="1038"/>
        <v>0</v>
      </c>
      <c r="AE2388" s="73">
        <v>0</v>
      </c>
    </row>
    <row r="2389" spans="1:31" ht="15" customHeight="1">
      <c r="A2389" s="94"/>
      <c r="B2389" s="6" t="str">
        <f>IFERROR(VLOOKUP(A2389,'Distributor List'!$A$2:$D$77,2,0),"-")</f>
        <v>-</v>
      </c>
      <c r="C2389" s="6" t="str">
        <f>IFERROR(VLOOKUP(A2389,'Distributor List'!$A$2:$D$77,3,0),"-")</f>
        <v>-</v>
      </c>
      <c r="D2389" s="6" t="str">
        <f>IFERROR(VLOOKUP(A2389,'Distributor List'!$A$2:$F$77,6,0),"-")</f>
        <v>-</v>
      </c>
      <c r="E2389" s="6" t="str">
        <f>IFERROR(VLOOKUP(A2389,'Distributor List'!$A$2:$D$77,4,0),"-")</f>
        <v>-</v>
      </c>
      <c r="F2389" s="6" t="str">
        <f>IFERROR(VLOOKUP(H2389,'Price List'!$A$2:$H$109,8,0),"-")</f>
        <v>-</v>
      </c>
      <c r="G2389" s="6" t="str">
        <f>IFERROR(VLOOKUP(A2389,'Distributor List'!$A$2:$E$77,5,0),"-")</f>
        <v>-</v>
      </c>
      <c r="H2389" s="10"/>
      <c r="I2389" s="95"/>
      <c r="J2389" s="92"/>
      <c r="K2389" s="92"/>
      <c r="L2389" s="73">
        <f t="shared" si="1035"/>
        <v>0</v>
      </c>
      <c r="M2389" s="73">
        <f t="shared" si="1032"/>
        <v>0</v>
      </c>
      <c r="N2389" s="73"/>
      <c r="O2389" s="73"/>
      <c r="P2389" s="73"/>
      <c r="Q2389" s="73"/>
      <c r="R2389" s="73">
        <f t="shared" si="1034"/>
        <v>0</v>
      </c>
      <c r="S2389" s="76" t="str">
        <f t="shared" si="1039"/>
        <v>-</v>
      </c>
      <c r="T2389" s="96">
        <v>0</v>
      </c>
      <c r="U2389" s="97"/>
      <c r="V2389" s="73">
        <f t="shared" si="1033"/>
        <v>0</v>
      </c>
      <c r="W2389" s="73">
        <f t="shared" si="1040"/>
        <v>0</v>
      </c>
      <c r="X2389" s="76" t="str">
        <f t="shared" si="1041"/>
        <v>-</v>
      </c>
      <c r="Y2389" s="73">
        <f t="shared" si="1042"/>
        <v>0</v>
      </c>
      <c r="Z2389" s="73">
        <f t="shared" si="1043"/>
        <v>0</v>
      </c>
      <c r="AA2389" s="73">
        <f t="shared" si="1036"/>
        <v>0</v>
      </c>
      <c r="AB2389" s="73">
        <f t="shared" si="1044"/>
        <v>0</v>
      </c>
      <c r="AC2389" s="73">
        <f t="shared" si="1037"/>
        <v>0</v>
      </c>
      <c r="AD2389" s="73">
        <f t="shared" si="1038"/>
        <v>0</v>
      </c>
      <c r="AE2389" s="73">
        <v>0</v>
      </c>
    </row>
    <row r="2390" spans="1:31" ht="15" customHeight="1">
      <c r="A2390" s="94"/>
      <c r="B2390" s="6" t="str">
        <f>IFERROR(VLOOKUP(A2390,'Distributor List'!$A$2:$D$77,2,0),"-")</f>
        <v>-</v>
      </c>
      <c r="C2390" s="6" t="str">
        <f>IFERROR(VLOOKUP(A2390,'Distributor List'!$A$2:$D$77,3,0),"-")</f>
        <v>-</v>
      </c>
      <c r="D2390" s="6" t="str">
        <f>IFERROR(VLOOKUP(A2390,'Distributor List'!$A$2:$F$77,6,0),"-")</f>
        <v>-</v>
      </c>
      <c r="E2390" s="6" t="str">
        <f>IFERROR(VLOOKUP(A2390,'Distributor List'!$A$2:$D$77,4,0),"-")</f>
        <v>-</v>
      </c>
      <c r="F2390" s="6" t="str">
        <f>IFERROR(VLOOKUP(H2390,'Price List'!$A$2:$H$109,8,0),"-")</f>
        <v>-</v>
      </c>
      <c r="G2390" s="6" t="str">
        <f>IFERROR(VLOOKUP(A2390,'Distributor List'!$A$2:$E$77,5,0),"-")</f>
        <v>-</v>
      </c>
      <c r="H2390" s="10"/>
      <c r="I2390" s="95"/>
      <c r="J2390" s="92"/>
      <c r="K2390" s="92"/>
      <c r="L2390" s="73">
        <f t="shared" si="1035"/>
        <v>0</v>
      </c>
      <c r="M2390" s="73">
        <f t="shared" si="1032"/>
        <v>0</v>
      </c>
      <c r="N2390" s="73"/>
      <c r="O2390" s="73"/>
      <c r="P2390" s="73"/>
      <c r="Q2390" s="73"/>
      <c r="R2390" s="73">
        <f t="shared" si="1034"/>
        <v>0</v>
      </c>
      <c r="S2390" s="76" t="str">
        <f t="shared" si="1039"/>
        <v>-</v>
      </c>
      <c r="T2390" s="96">
        <v>0</v>
      </c>
      <c r="U2390" s="97"/>
      <c r="V2390" s="73">
        <f t="shared" si="1033"/>
        <v>0</v>
      </c>
      <c r="W2390" s="73">
        <f t="shared" si="1040"/>
        <v>0</v>
      </c>
      <c r="X2390" s="76" t="str">
        <f t="shared" si="1041"/>
        <v>-</v>
      </c>
      <c r="Y2390" s="73">
        <f t="shared" si="1042"/>
        <v>0</v>
      </c>
      <c r="Z2390" s="73">
        <f t="shared" si="1043"/>
        <v>0</v>
      </c>
      <c r="AA2390" s="73">
        <f t="shared" si="1036"/>
        <v>0</v>
      </c>
      <c r="AB2390" s="73">
        <f t="shared" si="1044"/>
        <v>0</v>
      </c>
      <c r="AC2390" s="73">
        <f t="shared" si="1037"/>
        <v>0</v>
      </c>
      <c r="AD2390" s="73">
        <f t="shared" si="1038"/>
        <v>0</v>
      </c>
      <c r="AE2390" s="73">
        <v>0</v>
      </c>
    </row>
    <row r="2391" spans="1:31" ht="15" customHeight="1">
      <c r="A2391" s="94"/>
      <c r="B2391" s="6" t="str">
        <f>IFERROR(VLOOKUP(A2391,'Distributor List'!$A$2:$D$77,2,0),"-")</f>
        <v>-</v>
      </c>
      <c r="C2391" s="6" t="str">
        <f>IFERROR(VLOOKUP(A2391,'Distributor List'!$A$2:$D$77,3,0),"-")</f>
        <v>-</v>
      </c>
      <c r="D2391" s="6" t="str">
        <f>IFERROR(VLOOKUP(A2391,'Distributor List'!$A$2:$F$77,6,0),"-")</f>
        <v>-</v>
      </c>
      <c r="E2391" s="6" t="str">
        <f>IFERROR(VLOOKUP(A2391,'Distributor List'!$A$2:$D$77,4,0),"-")</f>
        <v>-</v>
      </c>
      <c r="F2391" s="6" t="str">
        <f>IFERROR(VLOOKUP(H2391,'Price List'!$A$2:$H$109,8,0),"-")</f>
        <v>-</v>
      </c>
      <c r="G2391" s="6" t="str">
        <f>IFERROR(VLOOKUP(A2391,'Distributor List'!$A$2:$E$77,5,0),"-")</f>
        <v>-</v>
      </c>
      <c r="H2391" s="10"/>
      <c r="I2391" s="95"/>
      <c r="J2391" s="92"/>
      <c r="K2391" s="92"/>
      <c r="L2391" s="73">
        <f t="shared" si="1035"/>
        <v>0</v>
      </c>
      <c r="M2391" s="73">
        <f t="shared" si="1032"/>
        <v>0</v>
      </c>
      <c r="N2391" s="73"/>
      <c r="O2391" s="73"/>
      <c r="P2391" s="73"/>
      <c r="Q2391" s="73"/>
      <c r="R2391" s="73">
        <f t="shared" si="1034"/>
        <v>0</v>
      </c>
      <c r="S2391" s="76" t="str">
        <f t="shared" si="1039"/>
        <v>-</v>
      </c>
      <c r="T2391" s="96">
        <v>0</v>
      </c>
      <c r="U2391" s="97"/>
      <c r="V2391" s="73">
        <f t="shared" si="1033"/>
        <v>0</v>
      </c>
      <c r="W2391" s="73">
        <f t="shared" si="1040"/>
        <v>0</v>
      </c>
      <c r="X2391" s="76" t="str">
        <f t="shared" si="1041"/>
        <v>-</v>
      </c>
      <c r="Y2391" s="73">
        <f t="shared" si="1042"/>
        <v>0</v>
      </c>
      <c r="Z2391" s="73">
        <f t="shared" si="1043"/>
        <v>0</v>
      </c>
      <c r="AA2391" s="73">
        <f t="shared" si="1036"/>
        <v>0</v>
      </c>
      <c r="AB2391" s="73">
        <f t="shared" si="1044"/>
        <v>0</v>
      </c>
      <c r="AC2391" s="73">
        <f t="shared" si="1037"/>
        <v>0</v>
      </c>
      <c r="AD2391" s="73">
        <f t="shared" si="1038"/>
        <v>0</v>
      </c>
      <c r="AE2391" s="73">
        <v>0</v>
      </c>
    </row>
    <row r="2392" spans="1:31" ht="15" customHeight="1">
      <c r="A2392" s="94"/>
      <c r="B2392" s="6" t="str">
        <f>IFERROR(VLOOKUP(A2392,'Distributor List'!$A$2:$D$77,2,0),"-")</f>
        <v>-</v>
      </c>
      <c r="C2392" s="6" t="str">
        <f>IFERROR(VLOOKUP(A2392,'Distributor List'!$A$2:$D$77,3,0),"-")</f>
        <v>-</v>
      </c>
      <c r="D2392" s="6" t="str">
        <f>IFERROR(VLOOKUP(A2392,'Distributor List'!$A$2:$F$77,6,0),"-")</f>
        <v>-</v>
      </c>
      <c r="E2392" s="6" t="str">
        <f>IFERROR(VLOOKUP(A2392,'Distributor List'!$A$2:$D$77,4,0),"-")</f>
        <v>-</v>
      </c>
      <c r="F2392" s="6" t="str">
        <f>IFERROR(VLOOKUP(H2392,'Price List'!$A$2:$H$109,8,0),"-")</f>
        <v>-</v>
      </c>
      <c r="G2392" s="6" t="str">
        <f>IFERROR(VLOOKUP(A2392,'Distributor List'!$A$2:$E$77,5,0),"-")</f>
        <v>-</v>
      </c>
      <c r="H2392" s="10"/>
      <c r="I2392" s="95"/>
      <c r="J2392" s="92"/>
      <c r="K2392" s="92"/>
      <c r="L2392" s="73">
        <f t="shared" si="1035"/>
        <v>0</v>
      </c>
      <c r="M2392" s="73">
        <f t="shared" si="1032"/>
        <v>0</v>
      </c>
      <c r="N2392" s="73"/>
      <c r="O2392" s="73"/>
      <c r="P2392" s="73"/>
      <c r="Q2392" s="73"/>
      <c r="R2392" s="73">
        <f t="shared" si="1034"/>
        <v>0</v>
      </c>
      <c r="S2392" s="76" t="str">
        <f t="shared" si="1039"/>
        <v>-</v>
      </c>
      <c r="T2392" s="96">
        <v>0</v>
      </c>
      <c r="U2392" s="97"/>
      <c r="V2392" s="73">
        <f t="shared" si="1033"/>
        <v>0</v>
      </c>
      <c r="W2392" s="73">
        <f t="shared" si="1040"/>
        <v>0</v>
      </c>
      <c r="X2392" s="76" t="str">
        <f t="shared" si="1041"/>
        <v>-</v>
      </c>
      <c r="Y2392" s="73">
        <f t="shared" si="1042"/>
        <v>0</v>
      </c>
      <c r="Z2392" s="73">
        <f t="shared" si="1043"/>
        <v>0</v>
      </c>
      <c r="AA2392" s="73">
        <f t="shared" si="1036"/>
        <v>0</v>
      </c>
      <c r="AB2392" s="73">
        <f t="shared" si="1044"/>
        <v>0</v>
      </c>
      <c r="AC2392" s="73">
        <f t="shared" si="1037"/>
        <v>0</v>
      </c>
      <c r="AD2392" s="73">
        <f t="shared" si="1038"/>
        <v>0</v>
      </c>
      <c r="AE2392" s="73">
        <v>0</v>
      </c>
    </row>
    <row r="2393" spans="1:31" ht="15" customHeight="1">
      <c r="A2393" s="94"/>
      <c r="B2393" s="6" t="str">
        <f>IFERROR(VLOOKUP(A2393,'Distributor List'!$A$2:$D$77,2,0),"-")</f>
        <v>-</v>
      </c>
      <c r="C2393" s="6" t="str">
        <f>IFERROR(VLOOKUP(A2393,'Distributor List'!$A$2:$D$77,3,0),"-")</f>
        <v>-</v>
      </c>
      <c r="D2393" s="6" t="str">
        <f>IFERROR(VLOOKUP(A2393,'Distributor List'!$A$2:$F$77,6,0),"-")</f>
        <v>-</v>
      </c>
      <c r="E2393" s="6" t="str">
        <f>IFERROR(VLOOKUP(A2393,'Distributor List'!$A$2:$D$77,4,0),"-")</f>
        <v>-</v>
      </c>
      <c r="F2393" s="6" t="str">
        <f>IFERROR(VLOOKUP(H2393,'Price List'!$A$2:$H$109,8,0),"-")</f>
        <v>-</v>
      </c>
      <c r="G2393" s="6" t="str">
        <f>IFERROR(VLOOKUP(A2393,'Distributor List'!$A$2:$E$77,5,0),"-")</f>
        <v>-</v>
      </c>
      <c r="H2393" s="10"/>
      <c r="I2393" s="95"/>
      <c r="J2393" s="92"/>
      <c r="K2393" s="92"/>
      <c r="L2393" s="73">
        <f t="shared" si="1035"/>
        <v>0</v>
      </c>
      <c r="M2393" s="73">
        <f t="shared" si="1032"/>
        <v>0</v>
      </c>
      <c r="N2393" s="73"/>
      <c r="O2393" s="73"/>
      <c r="P2393" s="73"/>
      <c r="Q2393" s="73"/>
      <c r="R2393" s="73">
        <f t="shared" si="1034"/>
        <v>0</v>
      </c>
      <c r="S2393" s="76" t="str">
        <f t="shared" si="1039"/>
        <v>-</v>
      </c>
      <c r="T2393" s="96">
        <v>0</v>
      </c>
      <c r="U2393" s="97"/>
      <c r="V2393" s="73">
        <f t="shared" si="1033"/>
        <v>0</v>
      </c>
      <c r="W2393" s="73">
        <f t="shared" si="1040"/>
        <v>0</v>
      </c>
      <c r="X2393" s="76" t="str">
        <f t="shared" si="1041"/>
        <v>-</v>
      </c>
      <c r="Y2393" s="73">
        <f t="shared" si="1042"/>
        <v>0</v>
      </c>
      <c r="Z2393" s="73">
        <f t="shared" si="1043"/>
        <v>0</v>
      </c>
      <c r="AA2393" s="73">
        <f t="shared" si="1036"/>
        <v>0</v>
      </c>
      <c r="AB2393" s="73">
        <f t="shared" si="1044"/>
        <v>0</v>
      </c>
      <c r="AC2393" s="73">
        <f t="shared" si="1037"/>
        <v>0</v>
      </c>
      <c r="AD2393" s="73">
        <f t="shared" si="1038"/>
        <v>0</v>
      </c>
      <c r="AE2393" s="73">
        <v>0</v>
      </c>
    </row>
    <row r="2394" spans="1:31" ht="15" customHeight="1">
      <c r="A2394" s="94"/>
      <c r="B2394" s="6" t="str">
        <f>IFERROR(VLOOKUP(A2394,'Distributor List'!$A$2:$D$77,2,0),"-")</f>
        <v>-</v>
      </c>
      <c r="C2394" s="6" t="str">
        <f>IFERROR(VLOOKUP(A2394,'Distributor List'!$A$2:$D$77,3,0),"-")</f>
        <v>-</v>
      </c>
      <c r="D2394" s="6" t="str">
        <f>IFERROR(VLOOKUP(A2394,'Distributor List'!$A$2:$F$77,6,0),"-")</f>
        <v>-</v>
      </c>
      <c r="E2394" s="6" t="str">
        <f>IFERROR(VLOOKUP(A2394,'Distributor List'!$A$2:$D$77,4,0),"-")</f>
        <v>-</v>
      </c>
      <c r="F2394" s="6" t="str">
        <f>IFERROR(VLOOKUP(H2394,'Price List'!$A$2:$H$109,8,0),"-")</f>
        <v>-</v>
      </c>
      <c r="G2394" s="6" t="str">
        <f>IFERROR(VLOOKUP(A2394,'Distributor List'!$A$2:$E$77,5,0),"-")</f>
        <v>-</v>
      </c>
      <c r="H2394" s="10"/>
      <c r="I2394" s="95"/>
      <c r="J2394" s="92"/>
      <c r="K2394" s="92"/>
      <c r="L2394" s="73">
        <f t="shared" si="1035"/>
        <v>0</v>
      </c>
      <c r="M2394" s="73">
        <f t="shared" si="1032"/>
        <v>0</v>
      </c>
      <c r="N2394" s="73"/>
      <c r="O2394" s="73"/>
      <c r="P2394" s="73"/>
      <c r="Q2394" s="73"/>
      <c r="R2394" s="73">
        <f t="shared" si="1034"/>
        <v>0</v>
      </c>
      <c r="S2394" s="76" t="str">
        <f t="shared" si="1039"/>
        <v>-</v>
      </c>
      <c r="T2394" s="96">
        <v>0</v>
      </c>
      <c r="U2394" s="97"/>
      <c r="V2394" s="73">
        <f t="shared" si="1033"/>
        <v>0</v>
      </c>
      <c r="W2394" s="73">
        <f t="shared" si="1040"/>
        <v>0</v>
      </c>
      <c r="X2394" s="76" t="str">
        <f t="shared" si="1041"/>
        <v>-</v>
      </c>
      <c r="Y2394" s="73">
        <f t="shared" si="1042"/>
        <v>0</v>
      </c>
      <c r="Z2394" s="73">
        <f t="shared" si="1043"/>
        <v>0</v>
      </c>
      <c r="AA2394" s="73">
        <f t="shared" si="1036"/>
        <v>0</v>
      </c>
      <c r="AB2394" s="73">
        <f t="shared" si="1044"/>
        <v>0</v>
      </c>
      <c r="AC2394" s="73">
        <f t="shared" si="1037"/>
        <v>0</v>
      </c>
      <c r="AD2394" s="73">
        <f t="shared" si="1038"/>
        <v>0</v>
      </c>
      <c r="AE2394" s="73">
        <v>0</v>
      </c>
    </row>
    <row r="2395" spans="1:31" ht="15" customHeight="1">
      <c r="A2395" s="94"/>
      <c r="B2395" s="6" t="str">
        <f>IFERROR(VLOOKUP(A2395,'Distributor List'!$A$2:$D$77,2,0),"-")</f>
        <v>-</v>
      </c>
      <c r="C2395" s="6" t="str">
        <f>IFERROR(VLOOKUP(A2395,'Distributor List'!$A$2:$D$77,3,0),"-")</f>
        <v>-</v>
      </c>
      <c r="D2395" s="6" t="str">
        <f>IFERROR(VLOOKUP(A2395,'Distributor List'!$A$2:$F$77,6,0),"-")</f>
        <v>-</v>
      </c>
      <c r="E2395" s="6" t="str">
        <f>IFERROR(VLOOKUP(A2395,'Distributor List'!$A$2:$D$77,4,0),"-")</f>
        <v>-</v>
      </c>
      <c r="F2395" s="6" t="str">
        <f>IFERROR(VLOOKUP(H2395,'Price List'!$A$2:$H$109,8,0),"-")</f>
        <v>-</v>
      </c>
      <c r="G2395" s="6" t="str">
        <f>IFERROR(VLOOKUP(A2395,'Distributor List'!$A$2:$E$77,5,0),"-")</f>
        <v>-</v>
      </c>
      <c r="H2395" s="10"/>
      <c r="I2395" s="95"/>
      <c r="J2395" s="92"/>
      <c r="K2395" s="92"/>
      <c r="L2395" s="73">
        <f t="shared" si="1035"/>
        <v>0</v>
      </c>
      <c r="M2395" s="73">
        <f t="shared" si="1032"/>
        <v>0</v>
      </c>
      <c r="N2395" s="73"/>
      <c r="O2395" s="73"/>
      <c r="P2395" s="73"/>
      <c r="Q2395" s="73"/>
      <c r="R2395" s="73">
        <f t="shared" si="1034"/>
        <v>0</v>
      </c>
      <c r="S2395" s="76" t="str">
        <f t="shared" si="1039"/>
        <v>-</v>
      </c>
      <c r="T2395" s="96">
        <v>0</v>
      </c>
      <c r="U2395" s="97"/>
      <c r="V2395" s="73">
        <f t="shared" si="1033"/>
        <v>0</v>
      </c>
      <c r="W2395" s="73">
        <f t="shared" si="1040"/>
        <v>0</v>
      </c>
      <c r="X2395" s="76" t="str">
        <f t="shared" si="1041"/>
        <v>-</v>
      </c>
      <c r="Y2395" s="73">
        <f t="shared" si="1042"/>
        <v>0</v>
      </c>
      <c r="Z2395" s="73">
        <f t="shared" si="1043"/>
        <v>0</v>
      </c>
      <c r="AA2395" s="73">
        <f t="shared" si="1036"/>
        <v>0</v>
      </c>
      <c r="AB2395" s="73">
        <f t="shared" si="1044"/>
        <v>0</v>
      </c>
      <c r="AC2395" s="73">
        <f t="shared" si="1037"/>
        <v>0</v>
      </c>
      <c r="AD2395" s="73">
        <f t="shared" si="1038"/>
        <v>0</v>
      </c>
      <c r="AE2395" s="73">
        <v>0</v>
      </c>
    </row>
    <row r="2396" spans="1:31" ht="15" customHeight="1">
      <c r="A2396" s="94"/>
      <c r="B2396" s="6" t="str">
        <f>IFERROR(VLOOKUP(A2396,'Distributor List'!$A$2:$D$77,2,0),"-")</f>
        <v>-</v>
      </c>
      <c r="C2396" s="6" t="str">
        <f>IFERROR(VLOOKUP(A2396,'Distributor List'!$A$2:$D$77,3,0),"-")</f>
        <v>-</v>
      </c>
      <c r="D2396" s="6" t="str">
        <f>IFERROR(VLOOKUP(A2396,'Distributor List'!$A$2:$F$77,6,0),"-")</f>
        <v>-</v>
      </c>
      <c r="E2396" s="6" t="str">
        <f>IFERROR(VLOOKUP(A2396,'Distributor List'!$A$2:$D$77,4,0),"-")</f>
        <v>-</v>
      </c>
      <c r="F2396" s="6" t="str">
        <f>IFERROR(VLOOKUP(H2396,'Price List'!$A$2:$H$109,8,0),"-")</f>
        <v>-</v>
      </c>
      <c r="G2396" s="6" t="str">
        <f>IFERROR(VLOOKUP(A2396,'Distributor List'!$A$2:$E$77,5,0),"-")</f>
        <v>-</v>
      </c>
      <c r="H2396" s="10"/>
      <c r="I2396" s="95"/>
      <c r="J2396" s="92"/>
      <c r="K2396" s="92"/>
      <c r="L2396" s="73">
        <f t="shared" si="1035"/>
        <v>0</v>
      </c>
      <c r="M2396" s="73">
        <f t="shared" si="1032"/>
        <v>0</v>
      </c>
      <c r="N2396" s="73"/>
      <c r="O2396" s="73"/>
      <c r="P2396" s="73"/>
      <c r="Q2396" s="73"/>
      <c r="R2396" s="73">
        <f t="shared" si="1034"/>
        <v>0</v>
      </c>
      <c r="S2396" s="76" t="str">
        <f t="shared" si="1039"/>
        <v>-</v>
      </c>
      <c r="T2396" s="96">
        <v>0</v>
      </c>
      <c r="U2396" s="97"/>
      <c r="V2396" s="73">
        <f t="shared" si="1033"/>
        <v>0</v>
      </c>
      <c r="W2396" s="73">
        <f t="shared" si="1040"/>
        <v>0</v>
      </c>
      <c r="X2396" s="76" t="str">
        <f t="shared" si="1041"/>
        <v>-</v>
      </c>
      <c r="Y2396" s="73">
        <f t="shared" si="1042"/>
        <v>0</v>
      </c>
      <c r="Z2396" s="73">
        <f t="shared" si="1043"/>
        <v>0</v>
      </c>
      <c r="AA2396" s="73">
        <f t="shared" si="1036"/>
        <v>0</v>
      </c>
      <c r="AB2396" s="73">
        <f t="shared" si="1044"/>
        <v>0</v>
      </c>
      <c r="AC2396" s="73">
        <f t="shared" si="1037"/>
        <v>0</v>
      </c>
      <c r="AD2396" s="73">
        <f t="shared" si="1038"/>
        <v>0</v>
      </c>
      <c r="AE2396" s="73">
        <v>0</v>
      </c>
    </row>
    <row r="2397" spans="1:31" ht="15" customHeight="1">
      <c r="A2397" s="94"/>
      <c r="B2397" s="6" t="str">
        <f>IFERROR(VLOOKUP(A2397,'Distributor List'!$A$2:$D$77,2,0),"-")</f>
        <v>-</v>
      </c>
      <c r="C2397" s="6" t="str">
        <f>IFERROR(VLOOKUP(A2397,'Distributor List'!$A$2:$D$77,3,0),"-")</f>
        <v>-</v>
      </c>
      <c r="D2397" s="6" t="str">
        <f>IFERROR(VLOOKUP(A2397,'Distributor List'!$A$2:$F$77,6,0),"-")</f>
        <v>-</v>
      </c>
      <c r="E2397" s="6" t="str">
        <f>IFERROR(VLOOKUP(A2397,'Distributor List'!$A$2:$D$77,4,0),"-")</f>
        <v>-</v>
      </c>
      <c r="F2397" s="6" t="str">
        <f>IFERROR(VLOOKUP(H2397,'Price List'!$A$2:$H$109,8,0),"-")</f>
        <v>-</v>
      </c>
      <c r="G2397" s="6" t="str">
        <f>IFERROR(VLOOKUP(A2397,'Distributor List'!$A$2:$E$77,5,0),"-")</f>
        <v>-</v>
      </c>
      <c r="H2397" s="10"/>
      <c r="I2397" s="95"/>
      <c r="J2397" s="92"/>
      <c r="K2397" s="92"/>
      <c r="L2397" s="73">
        <f t="shared" si="1035"/>
        <v>0</v>
      </c>
      <c r="M2397" s="73">
        <f t="shared" si="1032"/>
        <v>0</v>
      </c>
      <c r="N2397" s="73"/>
      <c r="O2397" s="73"/>
      <c r="P2397" s="73"/>
      <c r="Q2397" s="73"/>
      <c r="R2397" s="73">
        <f t="shared" si="1034"/>
        <v>0</v>
      </c>
      <c r="S2397" s="76" t="str">
        <f t="shared" si="1039"/>
        <v>-</v>
      </c>
      <c r="T2397" s="96">
        <v>0</v>
      </c>
      <c r="U2397" s="97"/>
      <c r="V2397" s="73">
        <f t="shared" si="1033"/>
        <v>0</v>
      </c>
      <c r="W2397" s="73">
        <f t="shared" si="1040"/>
        <v>0</v>
      </c>
      <c r="X2397" s="76" t="str">
        <f t="shared" si="1041"/>
        <v>-</v>
      </c>
      <c r="Y2397" s="73">
        <f t="shared" si="1042"/>
        <v>0</v>
      </c>
      <c r="Z2397" s="73">
        <f t="shared" si="1043"/>
        <v>0</v>
      </c>
      <c r="AA2397" s="73">
        <f t="shared" si="1036"/>
        <v>0</v>
      </c>
      <c r="AB2397" s="73">
        <f t="shared" si="1044"/>
        <v>0</v>
      </c>
      <c r="AC2397" s="73">
        <f t="shared" si="1037"/>
        <v>0</v>
      </c>
      <c r="AD2397" s="73">
        <f t="shared" si="1038"/>
        <v>0</v>
      </c>
      <c r="AE2397" s="73">
        <v>0</v>
      </c>
    </row>
    <row r="2398" spans="1:31" ht="15" customHeight="1">
      <c r="A2398" s="94"/>
      <c r="B2398" s="6" t="str">
        <f>IFERROR(VLOOKUP(A2398,'Distributor List'!$A$2:$D$77,2,0),"-")</f>
        <v>-</v>
      </c>
      <c r="C2398" s="6" t="str">
        <f>IFERROR(VLOOKUP(A2398,'Distributor List'!$A$2:$D$77,3,0),"-")</f>
        <v>-</v>
      </c>
      <c r="D2398" s="6" t="str">
        <f>IFERROR(VLOOKUP(A2398,'Distributor List'!$A$2:$F$77,6,0),"-")</f>
        <v>-</v>
      </c>
      <c r="E2398" s="6" t="str">
        <f>IFERROR(VLOOKUP(A2398,'Distributor List'!$A$2:$D$77,4,0),"-")</f>
        <v>-</v>
      </c>
      <c r="F2398" s="6" t="str">
        <f>IFERROR(VLOOKUP(H2398,'Price List'!$A$2:$H$109,8,0),"-")</f>
        <v>-</v>
      </c>
      <c r="G2398" s="6" t="str">
        <f>IFERROR(VLOOKUP(A2398,'Distributor List'!$A$2:$E$77,5,0),"-")</f>
        <v>-</v>
      </c>
      <c r="H2398" s="10"/>
      <c r="I2398" s="95"/>
      <c r="J2398" s="92"/>
      <c r="K2398" s="92"/>
      <c r="L2398" s="73">
        <f t="shared" si="1035"/>
        <v>0</v>
      </c>
      <c r="M2398" s="73">
        <f t="shared" si="1032"/>
        <v>0</v>
      </c>
      <c r="N2398" s="73"/>
      <c r="O2398" s="73"/>
      <c r="P2398" s="73"/>
      <c r="Q2398" s="73"/>
      <c r="R2398" s="73">
        <f t="shared" si="1034"/>
        <v>0</v>
      </c>
      <c r="S2398" s="76" t="str">
        <f t="shared" si="1039"/>
        <v>-</v>
      </c>
      <c r="T2398" s="96">
        <v>0</v>
      </c>
      <c r="U2398" s="97"/>
      <c r="V2398" s="73">
        <f t="shared" si="1033"/>
        <v>0</v>
      </c>
      <c r="W2398" s="73">
        <f t="shared" si="1040"/>
        <v>0</v>
      </c>
      <c r="X2398" s="76" t="str">
        <f t="shared" si="1041"/>
        <v>-</v>
      </c>
      <c r="Y2398" s="73">
        <f t="shared" si="1042"/>
        <v>0</v>
      </c>
      <c r="Z2398" s="73">
        <f t="shared" si="1043"/>
        <v>0</v>
      </c>
      <c r="AA2398" s="73">
        <f t="shared" si="1036"/>
        <v>0</v>
      </c>
      <c r="AB2398" s="73">
        <f t="shared" si="1044"/>
        <v>0</v>
      </c>
      <c r="AC2398" s="73">
        <f t="shared" si="1037"/>
        <v>0</v>
      </c>
      <c r="AD2398" s="73">
        <f t="shared" si="1038"/>
        <v>0</v>
      </c>
      <c r="AE2398" s="73">
        <v>0</v>
      </c>
    </row>
    <row r="2399" spans="1:31" ht="15" customHeight="1">
      <c r="A2399" s="94"/>
      <c r="B2399" s="6" t="str">
        <f>IFERROR(VLOOKUP(A2399,'Distributor List'!$A$2:$D$77,2,0),"-")</f>
        <v>-</v>
      </c>
      <c r="C2399" s="6" t="str">
        <f>IFERROR(VLOOKUP(A2399,'Distributor List'!$A$2:$D$77,3,0),"-")</f>
        <v>-</v>
      </c>
      <c r="D2399" s="6" t="str">
        <f>IFERROR(VLOOKUP(A2399,'Distributor List'!$A$2:$F$77,6,0),"-")</f>
        <v>-</v>
      </c>
      <c r="E2399" s="6" t="str">
        <f>IFERROR(VLOOKUP(A2399,'Distributor List'!$A$2:$D$77,4,0),"-")</f>
        <v>-</v>
      </c>
      <c r="F2399" s="6" t="str">
        <f>IFERROR(VLOOKUP(H2399,'Price List'!$A$2:$H$109,8,0),"-")</f>
        <v>-</v>
      </c>
      <c r="G2399" s="6" t="str">
        <f>IFERROR(VLOOKUP(A2399,'Distributor List'!$A$2:$E$77,5,0),"-")</f>
        <v>-</v>
      </c>
      <c r="H2399" s="10"/>
      <c r="I2399" s="95"/>
      <c r="J2399" s="92"/>
      <c r="K2399" s="92"/>
      <c r="L2399" s="73">
        <f t="shared" si="1035"/>
        <v>0</v>
      </c>
      <c r="M2399" s="73">
        <f t="shared" si="1032"/>
        <v>0</v>
      </c>
      <c r="N2399" s="73"/>
      <c r="O2399" s="73"/>
      <c r="P2399" s="73"/>
      <c r="Q2399" s="73"/>
      <c r="R2399" s="73">
        <f t="shared" si="1034"/>
        <v>0</v>
      </c>
      <c r="S2399" s="76" t="str">
        <f t="shared" si="1039"/>
        <v>-</v>
      </c>
      <c r="T2399" s="96">
        <v>0</v>
      </c>
      <c r="U2399" s="97"/>
      <c r="V2399" s="73">
        <f t="shared" si="1033"/>
        <v>0</v>
      </c>
      <c r="W2399" s="73">
        <f t="shared" si="1040"/>
        <v>0</v>
      </c>
      <c r="X2399" s="76" t="str">
        <f t="shared" si="1041"/>
        <v>-</v>
      </c>
      <c r="Y2399" s="73">
        <f t="shared" si="1042"/>
        <v>0</v>
      </c>
      <c r="Z2399" s="73">
        <f t="shared" si="1043"/>
        <v>0</v>
      </c>
      <c r="AA2399" s="73">
        <f t="shared" si="1036"/>
        <v>0</v>
      </c>
      <c r="AB2399" s="73">
        <f t="shared" si="1044"/>
        <v>0</v>
      </c>
      <c r="AC2399" s="73">
        <f t="shared" si="1037"/>
        <v>0</v>
      </c>
      <c r="AD2399" s="73">
        <f t="shared" si="1038"/>
        <v>0</v>
      </c>
      <c r="AE2399" s="73">
        <v>0</v>
      </c>
    </row>
    <row r="2400" spans="1:31" ht="15" customHeight="1">
      <c r="A2400" s="94"/>
      <c r="B2400" s="6" t="str">
        <f>IFERROR(VLOOKUP(A2400,'Distributor List'!$A$2:$D$77,2,0),"-")</f>
        <v>-</v>
      </c>
      <c r="C2400" s="6" t="str">
        <f>IFERROR(VLOOKUP(A2400,'Distributor List'!$A$2:$D$77,3,0),"-")</f>
        <v>-</v>
      </c>
      <c r="D2400" s="6" t="str">
        <f>IFERROR(VLOOKUP(A2400,'Distributor List'!$A$2:$F$77,6,0),"-")</f>
        <v>-</v>
      </c>
      <c r="E2400" s="6" t="str">
        <f>IFERROR(VLOOKUP(A2400,'Distributor List'!$A$2:$D$77,4,0),"-")</f>
        <v>-</v>
      </c>
      <c r="F2400" s="6" t="str">
        <f>IFERROR(VLOOKUP(H2400,'Price List'!$A$2:$H$109,8,0),"-")</f>
        <v>-</v>
      </c>
      <c r="G2400" s="6" t="str">
        <f>IFERROR(VLOOKUP(A2400,'Distributor List'!$A$2:$E$77,5,0),"-")</f>
        <v>-</v>
      </c>
      <c r="H2400" s="10"/>
      <c r="I2400" s="95"/>
      <c r="J2400" s="92"/>
      <c r="K2400" s="92"/>
      <c r="L2400" s="73">
        <f t="shared" si="1035"/>
        <v>0</v>
      </c>
      <c r="M2400" s="73">
        <f t="shared" si="1032"/>
        <v>0</v>
      </c>
      <c r="N2400" s="73"/>
      <c r="O2400" s="73"/>
      <c r="P2400" s="73"/>
      <c r="Q2400" s="73"/>
      <c r="R2400" s="73">
        <f t="shared" si="1034"/>
        <v>0</v>
      </c>
      <c r="S2400" s="76" t="str">
        <f t="shared" si="1039"/>
        <v>-</v>
      </c>
      <c r="T2400" s="96">
        <v>0</v>
      </c>
      <c r="U2400" s="97"/>
      <c r="V2400" s="73">
        <f t="shared" si="1033"/>
        <v>0</v>
      </c>
      <c r="W2400" s="73">
        <f t="shared" si="1040"/>
        <v>0</v>
      </c>
      <c r="X2400" s="76" t="str">
        <f t="shared" si="1041"/>
        <v>-</v>
      </c>
      <c r="Y2400" s="73">
        <f t="shared" si="1042"/>
        <v>0</v>
      </c>
      <c r="Z2400" s="73">
        <f t="shared" si="1043"/>
        <v>0</v>
      </c>
      <c r="AA2400" s="73">
        <f t="shared" si="1036"/>
        <v>0</v>
      </c>
      <c r="AB2400" s="73">
        <f t="shared" si="1044"/>
        <v>0</v>
      </c>
      <c r="AC2400" s="73">
        <f t="shared" si="1037"/>
        <v>0</v>
      </c>
      <c r="AD2400" s="73">
        <f t="shared" si="1038"/>
        <v>0</v>
      </c>
      <c r="AE2400" s="73">
        <v>0</v>
      </c>
    </row>
    <row r="2401" spans="1:31" ht="15" customHeight="1">
      <c r="A2401" s="94"/>
      <c r="B2401" s="6" t="str">
        <f>IFERROR(VLOOKUP(A2401,'Distributor List'!$A$2:$D$77,2,0),"-")</f>
        <v>-</v>
      </c>
      <c r="C2401" s="6" t="str">
        <f>IFERROR(VLOOKUP(A2401,'Distributor List'!$A$2:$D$77,3,0),"-")</f>
        <v>-</v>
      </c>
      <c r="D2401" s="6" t="str">
        <f>IFERROR(VLOOKUP(A2401,'Distributor List'!$A$2:$F$77,6,0),"-")</f>
        <v>-</v>
      </c>
      <c r="E2401" s="6" t="str">
        <f>IFERROR(VLOOKUP(A2401,'Distributor List'!$A$2:$D$77,4,0),"-")</f>
        <v>-</v>
      </c>
      <c r="F2401" s="6" t="str">
        <f>IFERROR(VLOOKUP(H2401,'Price List'!$A$2:$H$109,8,0),"-")</f>
        <v>-</v>
      </c>
      <c r="G2401" s="6" t="str">
        <f>IFERROR(VLOOKUP(A2401,'Distributor List'!$A$2:$E$77,5,0),"-")</f>
        <v>-</v>
      </c>
      <c r="H2401" s="10"/>
      <c r="I2401" s="95"/>
      <c r="J2401" s="92"/>
      <c r="K2401" s="92"/>
      <c r="L2401" s="73">
        <f t="shared" si="1035"/>
        <v>0</v>
      </c>
      <c r="M2401" s="73">
        <f t="shared" si="1032"/>
        <v>0</v>
      </c>
      <c r="N2401" s="73"/>
      <c r="O2401" s="73"/>
      <c r="P2401" s="73"/>
      <c r="Q2401" s="73"/>
      <c r="R2401" s="73">
        <f t="shared" si="1034"/>
        <v>0</v>
      </c>
      <c r="S2401" s="76" t="str">
        <f t="shared" si="1039"/>
        <v>-</v>
      </c>
      <c r="T2401" s="96">
        <v>0</v>
      </c>
      <c r="U2401" s="97"/>
      <c r="V2401" s="73">
        <f t="shared" si="1033"/>
        <v>0</v>
      </c>
      <c r="W2401" s="73">
        <f t="shared" si="1040"/>
        <v>0</v>
      </c>
      <c r="X2401" s="76" t="str">
        <f t="shared" si="1041"/>
        <v>-</v>
      </c>
      <c r="Y2401" s="73">
        <f t="shared" si="1042"/>
        <v>0</v>
      </c>
      <c r="Z2401" s="73">
        <f t="shared" si="1043"/>
        <v>0</v>
      </c>
      <c r="AA2401" s="73">
        <f t="shared" si="1036"/>
        <v>0</v>
      </c>
      <c r="AB2401" s="73">
        <f t="shared" si="1044"/>
        <v>0</v>
      </c>
      <c r="AC2401" s="73">
        <f t="shared" si="1037"/>
        <v>0</v>
      </c>
      <c r="AD2401" s="73">
        <f t="shared" si="1038"/>
        <v>0</v>
      </c>
      <c r="AE2401" s="73">
        <v>0</v>
      </c>
    </row>
    <row r="2402" spans="1:31" ht="15" customHeight="1">
      <c r="A2402" s="94"/>
      <c r="B2402" s="6" t="str">
        <f>IFERROR(VLOOKUP(A2402,'Distributor List'!$A$2:$D$77,2,0),"-")</f>
        <v>-</v>
      </c>
      <c r="C2402" s="6" t="str">
        <f>IFERROR(VLOOKUP(A2402,'Distributor List'!$A$2:$D$77,3,0),"-")</f>
        <v>-</v>
      </c>
      <c r="D2402" s="6" t="str">
        <f>IFERROR(VLOOKUP(A2402,'Distributor List'!$A$2:$F$77,6,0),"-")</f>
        <v>-</v>
      </c>
      <c r="E2402" s="6" t="str">
        <f>IFERROR(VLOOKUP(A2402,'Distributor List'!$A$2:$D$77,4,0),"-")</f>
        <v>-</v>
      </c>
      <c r="F2402" s="6" t="str">
        <f>IFERROR(VLOOKUP(H2402,'Price List'!$A$2:$H$109,8,0),"-")</f>
        <v>-</v>
      </c>
      <c r="G2402" s="6" t="str">
        <f>IFERROR(VLOOKUP(A2402,'Distributor List'!$A$2:$E$77,5,0),"-")</f>
        <v>-</v>
      </c>
      <c r="H2402" s="10"/>
      <c r="I2402" s="95"/>
      <c r="J2402" s="92"/>
      <c r="K2402" s="92"/>
      <c r="L2402" s="73">
        <f t="shared" si="1035"/>
        <v>0</v>
      </c>
      <c r="M2402" s="73">
        <f t="shared" si="1032"/>
        <v>0</v>
      </c>
      <c r="N2402" s="73"/>
      <c r="O2402" s="73"/>
      <c r="P2402" s="73"/>
      <c r="Q2402" s="73"/>
      <c r="R2402" s="73">
        <f t="shared" si="1034"/>
        <v>0</v>
      </c>
      <c r="S2402" s="76" t="str">
        <f t="shared" si="1039"/>
        <v>-</v>
      </c>
      <c r="T2402" s="96">
        <v>0</v>
      </c>
      <c r="U2402" s="97"/>
      <c r="V2402" s="73">
        <f t="shared" si="1033"/>
        <v>0</v>
      </c>
      <c r="W2402" s="73">
        <f t="shared" si="1040"/>
        <v>0</v>
      </c>
      <c r="X2402" s="76" t="str">
        <f t="shared" si="1041"/>
        <v>-</v>
      </c>
      <c r="Y2402" s="73">
        <f t="shared" si="1042"/>
        <v>0</v>
      </c>
      <c r="Z2402" s="73">
        <f t="shared" si="1043"/>
        <v>0</v>
      </c>
      <c r="AA2402" s="73">
        <f t="shared" si="1036"/>
        <v>0</v>
      </c>
      <c r="AB2402" s="73">
        <f t="shared" si="1044"/>
        <v>0</v>
      </c>
      <c r="AC2402" s="73">
        <f t="shared" si="1037"/>
        <v>0</v>
      </c>
      <c r="AD2402" s="73">
        <f t="shared" si="1038"/>
        <v>0</v>
      </c>
      <c r="AE2402" s="73">
        <v>0</v>
      </c>
    </row>
    <row r="2403" spans="1:31" ht="15" customHeight="1">
      <c r="A2403" s="94"/>
      <c r="B2403" s="6" t="str">
        <f>IFERROR(VLOOKUP(A2403,'Distributor List'!$A$2:$D$77,2,0),"-")</f>
        <v>-</v>
      </c>
      <c r="C2403" s="6" t="str">
        <f>IFERROR(VLOOKUP(A2403,'Distributor List'!$A$2:$D$77,3,0),"-")</f>
        <v>-</v>
      </c>
      <c r="D2403" s="6" t="str">
        <f>IFERROR(VLOOKUP(A2403,'Distributor List'!$A$2:$F$77,6,0),"-")</f>
        <v>-</v>
      </c>
      <c r="E2403" s="6" t="str">
        <f>IFERROR(VLOOKUP(A2403,'Distributor List'!$A$2:$D$77,4,0),"-")</f>
        <v>-</v>
      </c>
      <c r="F2403" s="6" t="str">
        <f>IFERROR(VLOOKUP(H2403,'Price List'!$A$2:$H$109,8,0),"-")</f>
        <v>-</v>
      </c>
      <c r="G2403" s="6" t="str">
        <f>IFERROR(VLOOKUP(A2403,'Distributor List'!$A$2:$E$77,5,0),"-")</f>
        <v>-</v>
      </c>
      <c r="H2403" s="10"/>
      <c r="I2403" s="95"/>
      <c r="J2403" s="92"/>
      <c r="K2403" s="92"/>
      <c r="L2403" s="73">
        <f t="shared" si="1035"/>
        <v>0</v>
      </c>
      <c r="M2403" s="73">
        <f t="shared" si="1032"/>
        <v>0</v>
      </c>
      <c r="N2403" s="73"/>
      <c r="O2403" s="73"/>
      <c r="P2403" s="73"/>
      <c r="Q2403" s="73"/>
      <c r="R2403" s="73">
        <f t="shared" si="1034"/>
        <v>0</v>
      </c>
      <c r="S2403" s="76" t="str">
        <f t="shared" si="1039"/>
        <v>-</v>
      </c>
      <c r="T2403" s="96">
        <v>0</v>
      </c>
      <c r="U2403" s="97"/>
      <c r="V2403" s="73">
        <f t="shared" si="1033"/>
        <v>0</v>
      </c>
      <c r="W2403" s="73">
        <f t="shared" si="1040"/>
        <v>0</v>
      </c>
      <c r="X2403" s="76" t="str">
        <f t="shared" si="1041"/>
        <v>-</v>
      </c>
      <c r="Y2403" s="73">
        <f t="shared" si="1042"/>
        <v>0</v>
      </c>
      <c r="Z2403" s="73">
        <f t="shared" si="1043"/>
        <v>0</v>
      </c>
      <c r="AA2403" s="73">
        <f t="shared" si="1036"/>
        <v>0</v>
      </c>
      <c r="AB2403" s="73">
        <f t="shared" si="1044"/>
        <v>0</v>
      </c>
      <c r="AC2403" s="73">
        <f t="shared" si="1037"/>
        <v>0</v>
      </c>
      <c r="AD2403" s="73">
        <f t="shared" si="1038"/>
        <v>0</v>
      </c>
      <c r="AE2403" s="73">
        <v>0</v>
      </c>
    </row>
    <row r="2404" spans="1:31" ht="15" customHeight="1">
      <c r="A2404" s="94"/>
      <c r="B2404" s="6" t="str">
        <f>IFERROR(VLOOKUP(A2404,'Distributor List'!$A$2:$D$77,2,0),"-")</f>
        <v>-</v>
      </c>
      <c r="C2404" s="6" t="str">
        <f>IFERROR(VLOOKUP(A2404,'Distributor List'!$A$2:$D$77,3,0),"-")</f>
        <v>-</v>
      </c>
      <c r="D2404" s="6" t="str">
        <f>IFERROR(VLOOKUP(A2404,'Distributor List'!$A$2:$F$77,6,0),"-")</f>
        <v>-</v>
      </c>
      <c r="E2404" s="6" t="str">
        <f>IFERROR(VLOOKUP(A2404,'Distributor List'!$A$2:$D$77,4,0),"-")</f>
        <v>-</v>
      </c>
      <c r="F2404" s="6" t="str">
        <f>IFERROR(VLOOKUP(H2404,'Price List'!$A$2:$H$109,8,0),"-")</f>
        <v>-</v>
      </c>
      <c r="G2404" s="6" t="str">
        <f>IFERROR(VLOOKUP(A2404,'Distributor List'!$A$2:$E$77,5,0),"-")</f>
        <v>-</v>
      </c>
      <c r="H2404" s="10"/>
      <c r="I2404" s="95"/>
      <c r="J2404" s="92"/>
      <c r="K2404" s="92"/>
      <c r="L2404" s="73">
        <f t="shared" si="1035"/>
        <v>0</v>
      </c>
      <c r="M2404" s="73">
        <f t="shared" si="1032"/>
        <v>0</v>
      </c>
      <c r="N2404" s="73"/>
      <c r="O2404" s="73"/>
      <c r="P2404" s="73"/>
      <c r="Q2404" s="73"/>
      <c r="R2404" s="73">
        <f t="shared" si="1034"/>
        <v>0</v>
      </c>
      <c r="S2404" s="76" t="str">
        <f t="shared" si="1039"/>
        <v>-</v>
      </c>
      <c r="T2404" s="96">
        <v>0</v>
      </c>
      <c r="U2404" s="97"/>
      <c r="V2404" s="73">
        <f t="shared" si="1033"/>
        <v>0</v>
      </c>
      <c r="W2404" s="73">
        <f t="shared" si="1040"/>
        <v>0</v>
      </c>
      <c r="X2404" s="76" t="str">
        <f t="shared" si="1041"/>
        <v>-</v>
      </c>
      <c r="Y2404" s="73">
        <f t="shared" si="1042"/>
        <v>0</v>
      </c>
      <c r="Z2404" s="73">
        <f t="shared" si="1043"/>
        <v>0</v>
      </c>
      <c r="AA2404" s="73">
        <f t="shared" si="1036"/>
        <v>0</v>
      </c>
      <c r="AB2404" s="73">
        <f t="shared" si="1044"/>
        <v>0</v>
      </c>
      <c r="AC2404" s="73">
        <f t="shared" si="1037"/>
        <v>0</v>
      </c>
      <c r="AD2404" s="73">
        <f t="shared" si="1038"/>
        <v>0</v>
      </c>
      <c r="AE2404" s="73">
        <v>0</v>
      </c>
    </row>
    <row r="2405" spans="1:31" ht="15" customHeight="1">
      <c r="A2405" s="94"/>
      <c r="B2405" s="6" t="str">
        <f>IFERROR(VLOOKUP(A2405,'Distributor List'!$A$2:$D$77,2,0),"-")</f>
        <v>-</v>
      </c>
      <c r="C2405" s="6" t="str">
        <f>IFERROR(VLOOKUP(A2405,'Distributor List'!$A$2:$D$77,3,0),"-")</f>
        <v>-</v>
      </c>
      <c r="D2405" s="6" t="str">
        <f>IFERROR(VLOOKUP(A2405,'Distributor List'!$A$2:$F$77,6,0),"-")</f>
        <v>-</v>
      </c>
      <c r="E2405" s="6" t="str">
        <f>IFERROR(VLOOKUP(A2405,'Distributor List'!$A$2:$D$77,4,0),"-")</f>
        <v>-</v>
      </c>
      <c r="F2405" s="6" t="str">
        <f>IFERROR(VLOOKUP(H2405,'Price List'!$A$2:$H$109,8,0),"-")</f>
        <v>-</v>
      </c>
      <c r="G2405" s="6" t="str">
        <f>IFERROR(VLOOKUP(A2405,'Distributor List'!$A$2:$E$77,5,0),"-")</f>
        <v>-</v>
      </c>
      <c r="H2405" s="10"/>
      <c r="I2405" s="95"/>
      <c r="J2405" s="92"/>
      <c r="K2405" s="92"/>
      <c r="L2405" s="73">
        <f t="shared" si="1035"/>
        <v>0</v>
      </c>
      <c r="M2405" s="73">
        <f t="shared" si="1032"/>
        <v>0</v>
      </c>
      <c r="N2405" s="73"/>
      <c r="O2405" s="73"/>
      <c r="P2405" s="73"/>
      <c r="Q2405" s="73"/>
      <c r="R2405" s="73">
        <f t="shared" si="1034"/>
        <v>0</v>
      </c>
      <c r="S2405" s="76" t="str">
        <f t="shared" si="1039"/>
        <v>-</v>
      </c>
      <c r="T2405" s="96">
        <v>0</v>
      </c>
      <c r="U2405" s="97"/>
      <c r="V2405" s="73">
        <f t="shared" si="1033"/>
        <v>0</v>
      </c>
      <c r="W2405" s="73">
        <f t="shared" si="1040"/>
        <v>0</v>
      </c>
      <c r="X2405" s="76" t="str">
        <f t="shared" si="1041"/>
        <v>-</v>
      </c>
      <c r="Y2405" s="73">
        <f t="shared" si="1042"/>
        <v>0</v>
      </c>
      <c r="Z2405" s="73">
        <f t="shared" si="1043"/>
        <v>0</v>
      </c>
      <c r="AA2405" s="73">
        <f t="shared" si="1036"/>
        <v>0</v>
      </c>
      <c r="AB2405" s="73">
        <f t="shared" si="1044"/>
        <v>0</v>
      </c>
      <c r="AC2405" s="73">
        <f t="shared" si="1037"/>
        <v>0</v>
      </c>
      <c r="AD2405" s="73">
        <f t="shared" si="1038"/>
        <v>0</v>
      </c>
      <c r="AE2405" s="73">
        <v>0</v>
      </c>
    </row>
    <row r="2406" spans="1:31" ht="15" customHeight="1">
      <c r="A2406" s="94"/>
      <c r="B2406" s="6" t="str">
        <f>IFERROR(VLOOKUP(A2406,'Distributor List'!$A$2:$D$77,2,0),"-")</f>
        <v>-</v>
      </c>
      <c r="C2406" s="6" t="str">
        <f>IFERROR(VLOOKUP(A2406,'Distributor List'!$A$2:$D$77,3,0),"-")</f>
        <v>-</v>
      </c>
      <c r="D2406" s="6" t="str">
        <f>IFERROR(VLOOKUP(A2406,'Distributor List'!$A$2:$F$77,6,0),"-")</f>
        <v>-</v>
      </c>
      <c r="E2406" s="6" t="str">
        <f>IFERROR(VLOOKUP(A2406,'Distributor List'!$A$2:$D$77,4,0),"-")</f>
        <v>-</v>
      </c>
      <c r="F2406" s="6" t="str">
        <f>IFERROR(VLOOKUP(H2406,'Price List'!$A$2:$H$109,8,0),"-")</f>
        <v>-</v>
      </c>
      <c r="G2406" s="6" t="str">
        <f>IFERROR(VLOOKUP(A2406,'Distributor List'!$A$2:$E$77,5,0),"-")</f>
        <v>-</v>
      </c>
      <c r="H2406" s="10"/>
      <c r="I2406" s="95"/>
      <c r="J2406" s="92"/>
      <c r="K2406" s="92"/>
      <c r="L2406" s="73">
        <f t="shared" si="1035"/>
        <v>0</v>
      </c>
      <c r="M2406" s="73">
        <f t="shared" si="1032"/>
        <v>0</v>
      </c>
      <c r="N2406" s="73"/>
      <c r="O2406" s="73"/>
      <c r="P2406" s="73"/>
      <c r="Q2406" s="73"/>
      <c r="R2406" s="73">
        <f t="shared" si="1034"/>
        <v>0</v>
      </c>
      <c r="S2406" s="76" t="str">
        <f t="shared" si="1039"/>
        <v>-</v>
      </c>
      <c r="T2406" s="96">
        <v>0</v>
      </c>
      <c r="U2406" s="97"/>
      <c r="V2406" s="73">
        <f t="shared" si="1033"/>
        <v>0</v>
      </c>
      <c r="W2406" s="73">
        <f t="shared" si="1040"/>
        <v>0</v>
      </c>
      <c r="X2406" s="76" t="str">
        <f t="shared" si="1041"/>
        <v>-</v>
      </c>
      <c r="Y2406" s="73">
        <f t="shared" si="1042"/>
        <v>0</v>
      </c>
      <c r="Z2406" s="73">
        <f t="shared" si="1043"/>
        <v>0</v>
      </c>
      <c r="AA2406" s="73">
        <f t="shared" si="1036"/>
        <v>0</v>
      </c>
      <c r="AB2406" s="73">
        <f t="shared" si="1044"/>
        <v>0</v>
      </c>
      <c r="AC2406" s="73">
        <f t="shared" si="1037"/>
        <v>0</v>
      </c>
      <c r="AD2406" s="73">
        <f t="shared" si="1038"/>
        <v>0</v>
      </c>
      <c r="AE2406" s="73">
        <v>0</v>
      </c>
    </row>
    <row r="2407" spans="1:31" ht="15" customHeight="1">
      <c r="A2407" s="94"/>
      <c r="B2407" s="6" t="str">
        <f>IFERROR(VLOOKUP(A2407,'Distributor List'!$A$2:$D$77,2,0),"-")</f>
        <v>-</v>
      </c>
      <c r="C2407" s="6" t="str">
        <f>IFERROR(VLOOKUP(A2407,'Distributor List'!$A$2:$D$77,3,0),"-")</f>
        <v>-</v>
      </c>
      <c r="D2407" s="6" t="str">
        <f>IFERROR(VLOOKUP(A2407,'Distributor List'!$A$2:$F$77,6,0),"-")</f>
        <v>-</v>
      </c>
      <c r="E2407" s="6" t="str">
        <f>IFERROR(VLOOKUP(A2407,'Distributor List'!$A$2:$D$77,4,0),"-")</f>
        <v>-</v>
      </c>
      <c r="F2407" s="6" t="str">
        <f>IFERROR(VLOOKUP(H2407,'Price List'!$A$2:$H$109,8,0),"-")</f>
        <v>-</v>
      </c>
      <c r="G2407" s="6" t="str">
        <f>IFERROR(VLOOKUP(A2407,'Distributor List'!$A$2:$E$77,5,0),"-")</f>
        <v>-</v>
      </c>
      <c r="H2407" s="10"/>
      <c r="I2407" s="95"/>
      <c r="J2407" s="92"/>
      <c r="K2407" s="92"/>
      <c r="L2407" s="73">
        <f t="shared" si="1035"/>
        <v>0</v>
      </c>
      <c r="M2407" s="73">
        <f t="shared" si="1032"/>
        <v>0</v>
      </c>
      <c r="N2407" s="73"/>
      <c r="O2407" s="73"/>
      <c r="P2407" s="73"/>
      <c r="Q2407" s="73"/>
      <c r="R2407" s="73">
        <f t="shared" si="1034"/>
        <v>0</v>
      </c>
      <c r="S2407" s="76" t="str">
        <f t="shared" si="1039"/>
        <v>-</v>
      </c>
      <c r="T2407" s="96">
        <v>0</v>
      </c>
      <c r="U2407" s="97"/>
      <c r="V2407" s="73">
        <f t="shared" si="1033"/>
        <v>0</v>
      </c>
      <c r="W2407" s="73">
        <f t="shared" si="1040"/>
        <v>0</v>
      </c>
      <c r="X2407" s="76" t="str">
        <f t="shared" si="1041"/>
        <v>-</v>
      </c>
      <c r="Y2407" s="73">
        <f t="shared" si="1042"/>
        <v>0</v>
      </c>
      <c r="Z2407" s="73">
        <f t="shared" si="1043"/>
        <v>0</v>
      </c>
      <c r="AA2407" s="73">
        <f t="shared" si="1036"/>
        <v>0</v>
      </c>
      <c r="AB2407" s="73">
        <f t="shared" si="1044"/>
        <v>0</v>
      </c>
      <c r="AC2407" s="73">
        <f t="shared" si="1037"/>
        <v>0</v>
      </c>
      <c r="AD2407" s="73">
        <f t="shared" si="1038"/>
        <v>0</v>
      </c>
      <c r="AE2407" s="73">
        <v>0</v>
      </c>
    </row>
    <row r="2408" spans="1:31" ht="15" customHeight="1">
      <c r="A2408" s="94"/>
      <c r="B2408" s="6" t="str">
        <f>IFERROR(VLOOKUP(A2408,'Distributor List'!$A$2:$D$77,2,0),"-")</f>
        <v>-</v>
      </c>
      <c r="C2408" s="6" t="str">
        <f>IFERROR(VLOOKUP(A2408,'Distributor List'!$A$2:$D$77,3,0),"-")</f>
        <v>-</v>
      </c>
      <c r="D2408" s="6" t="str">
        <f>IFERROR(VLOOKUP(A2408,'Distributor List'!$A$2:$F$77,6,0),"-")</f>
        <v>-</v>
      </c>
      <c r="E2408" s="6" t="str">
        <f>IFERROR(VLOOKUP(A2408,'Distributor List'!$A$2:$D$77,4,0),"-")</f>
        <v>-</v>
      </c>
      <c r="F2408" s="6" t="str">
        <f>IFERROR(VLOOKUP(H2408,'Price List'!$A$2:$H$109,8,0),"-")</f>
        <v>-</v>
      </c>
      <c r="G2408" s="6" t="str">
        <f>IFERROR(VLOOKUP(A2408,'Distributor List'!$A$2:$E$77,5,0),"-")</f>
        <v>-</v>
      </c>
      <c r="H2408" s="10"/>
      <c r="I2408" s="95"/>
      <c r="J2408" s="92"/>
      <c r="K2408" s="92"/>
      <c r="L2408" s="73">
        <f t="shared" si="1035"/>
        <v>0</v>
      </c>
      <c r="M2408" s="73">
        <f t="shared" si="1032"/>
        <v>0</v>
      </c>
      <c r="N2408" s="73"/>
      <c r="O2408" s="73"/>
      <c r="P2408" s="73"/>
      <c r="Q2408" s="73"/>
      <c r="R2408" s="73">
        <f t="shared" si="1034"/>
        <v>0</v>
      </c>
      <c r="S2408" s="76" t="str">
        <f t="shared" si="1039"/>
        <v>-</v>
      </c>
      <c r="T2408" s="96">
        <v>0</v>
      </c>
      <c r="U2408" s="97"/>
      <c r="V2408" s="73">
        <f t="shared" si="1033"/>
        <v>0</v>
      </c>
      <c r="W2408" s="73">
        <f t="shared" si="1040"/>
        <v>0</v>
      </c>
      <c r="X2408" s="76" t="str">
        <f t="shared" si="1041"/>
        <v>-</v>
      </c>
      <c r="Y2408" s="73">
        <f t="shared" si="1042"/>
        <v>0</v>
      </c>
      <c r="Z2408" s="73">
        <f t="shared" si="1043"/>
        <v>0</v>
      </c>
      <c r="AA2408" s="73">
        <f t="shared" si="1036"/>
        <v>0</v>
      </c>
      <c r="AB2408" s="73">
        <f t="shared" si="1044"/>
        <v>0</v>
      </c>
      <c r="AC2408" s="73">
        <f t="shared" si="1037"/>
        <v>0</v>
      </c>
      <c r="AD2408" s="73">
        <f t="shared" si="1038"/>
        <v>0</v>
      </c>
      <c r="AE2408" s="73">
        <v>0</v>
      </c>
    </row>
    <row r="2409" spans="1:31" ht="15" customHeight="1">
      <c r="A2409" s="94"/>
      <c r="B2409" s="6" t="str">
        <f>IFERROR(VLOOKUP(A2409,'Distributor List'!$A$2:$D$77,2,0),"-")</f>
        <v>-</v>
      </c>
      <c r="C2409" s="6" t="str">
        <f>IFERROR(VLOOKUP(A2409,'Distributor List'!$A$2:$D$77,3,0),"-")</f>
        <v>-</v>
      </c>
      <c r="D2409" s="6" t="str">
        <f>IFERROR(VLOOKUP(A2409,'Distributor List'!$A$2:$F$77,6,0),"-")</f>
        <v>-</v>
      </c>
      <c r="E2409" s="6" t="str">
        <f>IFERROR(VLOOKUP(A2409,'Distributor List'!$A$2:$D$77,4,0),"-")</f>
        <v>-</v>
      </c>
      <c r="F2409" s="6" t="str">
        <f>IFERROR(VLOOKUP(H2409,'Price List'!$A$2:$H$109,8,0),"-")</f>
        <v>-</v>
      </c>
      <c r="G2409" s="6" t="str">
        <f>IFERROR(VLOOKUP(A2409,'Distributor List'!$A$2:$E$77,5,0),"-")</f>
        <v>-</v>
      </c>
      <c r="H2409" s="10"/>
      <c r="I2409" s="95"/>
      <c r="J2409" s="92"/>
      <c r="K2409" s="92"/>
      <c r="L2409" s="73">
        <f t="shared" si="1035"/>
        <v>0</v>
      </c>
      <c r="M2409" s="73">
        <f t="shared" si="1032"/>
        <v>0</v>
      </c>
      <c r="N2409" s="73"/>
      <c r="O2409" s="73"/>
      <c r="P2409" s="73"/>
      <c r="Q2409" s="73"/>
      <c r="R2409" s="73">
        <f t="shared" si="1034"/>
        <v>0</v>
      </c>
      <c r="S2409" s="76" t="str">
        <f t="shared" si="1039"/>
        <v>-</v>
      </c>
      <c r="T2409" s="96">
        <v>0</v>
      </c>
      <c r="U2409" s="97"/>
      <c r="V2409" s="73">
        <f t="shared" si="1033"/>
        <v>0</v>
      </c>
      <c r="W2409" s="73">
        <f t="shared" si="1040"/>
        <v>0</v>
      </c>
      <c r="X2409" s="76" t="str">
        <f t="shared" si="1041"/>
        <v>-</v>
      </c>
      <c r="Y2409" s="73">
        <f t="shared" si="1042"/>
        <v>0</v>
      </c>
      <c r="Z2409" s="73">
        <f t="shared" si="1043"/>
        <v>0</v>
      </c>
      <c r="AA2409" s="73">
        <f t="shared" si="1036"/>
        <v>0</v>
      </c>
      <c r="AB2409" s="73">
        <f t="shared" si="1044"/>
        <v>0</v>
      </c>
      <c r="AC2409" s="73">
        <f t="shared" si="1037"/>
        <v>0</v>
      </c>
      <c r="AD2409" s="73">
        <f t="shared" si="1038"/>
        <v>0</v>
      </c>
      <c r="AE2409" s="73">
        <v>0</v>
      </c>
    </row>
    <row r="2410" spans="1:31" ht="15" customHeight="1">
      <c r="A2410" s="94"/>
      <c r="B2410" s="6" t="str">
        <f>IFERROR(VLOOKUP(A2410,'Distributor List'!$A$2:$D$77,2,0),"-")</f>
        <v>-</v>
      </c>
      <c r="C2410" s="6" t="str">
        <f>IFERROR(VLOOKUP(A2410,'Distributor List'!$A$2:$D$77,3,0),"-")</f>
        <v>-</v>
      </c>
      <c r="D2410" s="6" t="str">
        <f>IFERROR(VLOOKUP(A2410,'Distributor List'!$A$2:$F$77,6,0),"-")</f>
        <v>-</v>
      </c>
      <c r="E2410" s="6" t="str">
        <f>IFERROR(VLOOKUP(A2410,'Distributor List'!$A$2:$D$77,4,0),"-")</f>
        <v>-</v>
      </c>
      <c r="F2410" s="6" t="str">
        <f>IFERROR(VLOOKUP(H2410,'Price List'!$A$2:$H$109,8,0),"-")</f>
        <v>-</v>
      </c>
      <c r="G2410" s="6" t="str">
        <f>IFERROR(VLOOKUP(A2410,'Distributor List'!$A$2:$E$77,5,0),"-")</f>
        <v>-</v>
      </c>
      <c r="H2410" s="10"/>
      <c r="I2410" s="95"/>
      <c r="J2410" s="92"/>
      <c r="K2410" s="92"/>
      <c r="L2410" s="73">
        <f t="shared" si="1035"/>
        <v>0</v>
      </c>
      <c r="M2410" s="73">
        <f t="shared" ref="M2410:M2473" si="1045">K2410*I2410</f>
        <v>0</v>
      </c>
      <c r="N2410" s="73"/>
      <c r="O2410" s="73"/>
      <c r="P2410" s="73"/>
      <c r="Q2410" s="73"/>
      <c r="R2410" s="73">
        <f t="shared" si="1034"/>
        <v>0</v>
      </c>
      <c r="S2410" s="76" t="str">
        <f t="shared" si="1039"/>
        <v>-</v>
      </c>
      <c r="T2410" s="96">
        <v>0</v>
      </c>
      <c r="U2410" s="97"/>
      <c r="V2410" s="73">
        <f t="shared" si="1033"/>
        <v>0</v>
      </c>
      <c r="W2410" s="73">
        <f t="shared" si="1040"/>
        <v>0</v>
      </c>
      <c r="X2410" s="76" t="str">
        <f t="shared" si="1041"/>
        <v>-</v>
      </c>
      <c r="Y2410" s="73">
        <f t="shared" si="1042"/>
        <v>0</v>
      </c>
      <c r="Z2410" s="73">
        <f t="shared" si="1043"/>
        <v>0</v>
      </c>
      <c r="AA2410" s="73">
        <f t="shared" si="1036"/>
        <v>0</v>
      </c>
      <c r="AB2410" s="73">
        <f t="shared" si="1044"/>
        <v>0</v>
      </c>
      <c r="AC2410" s="73">
        <f t="shared" si="1037"/>
        <v>0</v>
      </c>
      <c r="AD2410" s="73">
        <f t="shared" si="1038"/>
        <v>0</v>
      </c>
      <c r="AE2410" s="73">
        <v>0</v>
      </c>
    </row>
    <row r="2411" spans="1:31" ht="15" customHeight="1">
      <c r="A2411" s="94"/>
      <c r="B2411" s="6" t="str">
        <f>IFERROR(VLOOKUP(A2411,'Distributor List'!$A$2:$D$77,2,0),"-")</f>
        <v>-</v>
      </c>
      <c r="C2411" s="6" t="str">
        <f>IFERROR(VLOOKUP(A2411,'Distributor List'!$A$2:$D$77,3,0),"-")</f>
        <v>-</v>
      </c>
      <c r="D2411" s="6" t="str">
        <f>IFERROR(VLOOKUP(A2411,'Distributor List'!$A$2:$F$77,6,0),"-")</f>
        <v>-</v>
      </c>
      <c r="E2411" s="6" t="str">
        <f>IFERROR(VLOOKUP(A2411,'Distributor List'!$A$2:$D$77,4,0),"-")</f>
        <v>-</v>
      </c>
      <c r="F2411" s="6" t="str">
        <f>IFERROR(VLOOKUP(H2411,'Price List'!$A$2:$H$109,8,0),"-")</f>
        <v>-</v>
      </c>
      <c r="G2411" s="6" t="str">
        <f>IFERROR(VLOOKUP(A2411,'Distributor List'!$A$2:$E$77,5,0),"-")</f>
        <v>-</v>
      </c>
      <c r="H2411" s="10"/>
      <c r="I2411" s="95"/>
      <c r="J2411" s="92"/>
      <c r="K2411" s="92"/>
      <c r="L2411" s="73">
        <f t="shared" si="1035"/>
        <v>0</v>
      </c>
      <c r="M2411" s="73">
        <f t="shared" si="1045"/>
        <v>0</v>
      </c>
      <c r="N2411" s="73"/>
      <c r="O2411" s="73"/>
      <c r="P2411" s="73"/>
      <c r="Q2411" s="73"/>
      <c r="R2411" s="73">
        <f t="shared" si="1034"/>
        <v>0</v>
      </c>
      <c r="S2411" s="76" t="str">
        <f t="shared" si="1039"/>
        <v>-</v>
      </c>
      <c r="T2411" s="96">
        <v>0</v>
      </c>
      <c r="U2411" s="97"/>
      <c r="V2411" s="73">
        <f t="shared" si="1033"/>
        <v>0</v>
      </c>
      <c r="W2411" s="73">
        <f t="shared" si="1040"/>
        <v>0</v>
      </c>
      <c r="X2411" s="76" t="str">
        <f t="shared" si="1041"/>
        <v>-</v>
      </c>
      <c r="Y2411" s="73">
        <f t="shared" si="1042"/>
        <v>0</v>
      </c>
      <c r="Z2411" s="73">
        <f t="shared" si="1043"/>
        <v>0</v>
      </c>
      <c r="AA2411" s="73">
        <f t="shared" si="1036"/>
        <v>0</v>
      </c>
      <c r="AB2411" s="73">
        <f t="shared" si="1044"/>
        <v>0</v>
      </c>
      <c r="AC2411" s="73">
        <f t="shared" si="1037"/>
        <v>0</v>
      </c>
      <c r="AD2411" s="73">
        <f t="shared" si="1038"/>
        <v>0</v>
      </c>
      <c r="AE2411" s="73">
        <v>0</v>
      </c>
    </row>
    <row r="2412" spans="1:31" ht="15" customHeight="1">
      <c r="A2412" s="94"/>
      <c r="B2412" s="6" t="str">
        <f>IFERROR(VLOOKUP(A2412,'Distributor List'!$A$2:$D$77,2,0),"-")</f>
        <v>-</v>
      </c>
      <c r="C2412" s="6" t="str">
        <f>IFERROR(VLOOKUP(A2412,'Distributor List'!$A$2:$D$77,3,0),"-")</f>
        <v>-</v>
      </c>
      <c r="D2412" s="6" t="str">
        <f>IFERROR(VLOOKUP(A2412,'Distributor List'!$A$2:$F$77,6,0),"-")</f>
        <v>-</v>
      </c>
      <c r="E2412" s="6" t="str">
        <f>IFERROR(VLOOKUP(A2412,'Distributor List'!$A$2:$D$77,4,0),"-")</f>
        <v>-</v>
      </c>
      <c r="F2412" s="6" t="str">
        <f>IFERROR(VLOOKUP(H2412,'Price List'!$A$2:$H$109,8,0),"-")</f>
        <v>-</v>
      </c>
      <c r="G2412" s="6" t="str">
        <f>IFERROR(VLOOKUP(A2412,'Distributor List'!$A$2:$E$77,5,0),"-")</f>
        <v>-</v>
      </c>
      <c r="H2412" s="10"/>
      <c r="I2412" s="95"/>
      <c r="J2412" s="92"/>
      <c r="K2412" s="92"/>
      <c r="L2412" s="73">
        <f t="shared" si="1035"/>
        <v>0</v>
      </c>
      <c r="M2412" s="73">
        <f t="shared" si="1045"/>
        <v>0</v>
      </c>
      <c r="N2412" s="73"/>
      <c r="O2412" s="73"/>
      <c r="P2412" s="73"/>
      <c r="Q2412" s="73"/>
      <c r="R2412" s="73">
        <f t="shared" si="1034"/>
        <v>0</v>
      </c>
      <c r="S2412" s="76" t="str">
        <f t="shared" si="1039"/>
        <v>-</v>
      </c>
      <c r="T2412" s="96">
        <v>0</v>
      </c>
      <c r="U2412" s="97"/>
      <c r="V2412" s="73">
        <f t="shared" ref="V2412:V2475" si="1046">T2412*I2412</f>
        <v>0</v>
      </c>
      <c r="W2412" s="73">
        <f t="shared" si="1040"/>
        <v>0</v>
      </c>
      <c r="X2412" s="76" t="str">
        <f t="shared" si="1041"/>
        <v>-</v>
      </c>
      <c r="Y2412" s="73">
        <f t="shared" si="1042"/>
        <v>0</v>
      </c>
      <c r="Z2412" s="73">
        <f t="shared" si="1043"/>
        <v>0</v>
      </c>
      <c r="AA2412" s="73">
        <f t="shared" si="1036"/>
        <v>0</v>
      </c>
      <c r="AB2412" s="73">
        <f t="shared" si="1044"/>
        <v>0</v>
      </c>
      <c r="AC2412" s="73">
        <f t="shared" si="1037"/>
        <v>0</v>
      </c>
      <c r="AD2412" s="73">
        <f t="shared" si="1038"/>
        <v>0</v>
      </c>
      <c r="AE2412" s="73">
        <v>0</v>
      </c>
    </row>
    <row r="2413" spans="1:31" ht="15" customHeight="1">
      <c r="A2413" s="94"/>
      <c r="B2413" s="6" t="str">
        <f>IFERROR(VLOOKUP(A2413,'Distributor List'!$A$2:$D$77,2,0),"-")</f>
        <v>-</v>
      </c>
      <c r="C2413" s="6" t="str">
        <f>IFERROR(VLOOKUP(A2413,'Distributor List'!$A$2:$D$77,3,0),"-")</f>
        <v>-</v>
      </c>
      <c r="D2413" s="6" t="str">
        <f>IFERROR(VLOOKUP(A2413,'Distributor List'!$A$2:$F$77,6,0),"-")</f>
        <v>-</v>
      </c>
      <c r="E2413" s="6" t="str">
        <f>IFERROR(VLOOKUP(A2413,'Distributor List'!$A$2:$D$77,4,0),"-")</f>
        <v>-</v>
      </c>
      <c r="F2413" s="6" t="str">
        <f>IFERROR(VLOOKUP(H2413,'Price List'!$A$2:$H$109,8,0),"-")</f>
        <v>-</v>
      </c>
      <c r="G2413" s="6" t="str">
        <f>IFERROR(VLOOKUP(A2413,'Distributor List'!$A$2:$E$77,5,0),"-")</f>
        <v>-</v>
      </c>
      <c r="H2413" s="10"/>
      <c r="I2413" s="95"/>
      <c r="J2413" s="92"/>
      <c r="K2413" s="92"/>
      <c r="L2413" s="73">
        <f t="shared" si="1035"/>
        <v>0</v>
      </c>
      <c r="M2413" s="73">
        <f t="shared" si="1045"/>
        <v>0</v>
      </c>
      <c r="N2413" s="73"/>
      <c r="O2413" s="73"/>
      <c r="P2413" s="73"/>
      <c r="Q2413" s="73"/>
      <c r="R2413" s="73">
        <f t="shared" si="1034"/>
        <v>0</v>
      </c>
      <c r="S2413" s="76" t="str">
        <f t="shared" si="1039"/>
        <v>-</v>
      </c>
      <c r="T2413" s="96">
        <v>0</v>
      </c>
      <c r="U2413" s="97"/>
      <c r="V2413" s="73">
        <f t="shared" si="1046"/>
        <v>0</v>
      </c>
      <c r="W2413" s="73">
        <f t="shared" si="1040"/>
        <v>0</v>
      </c>
      <c r="X2413" s="76" t="str">
        <f t="shared" si="1041"/>
        <v>-</v>
      </c>
      <c r="Y2413" s="73">
        <f t="shared" si="1042"/>
        <v>0</v>
      </c>
      <c r="Z2413" s="73">
        <f t="shared" si="1043"/>
        <v>0</v>
      </c>
      <c r="AA2413" s="73">
        <f t="shared" si="1036"/>
        <v>0</v>
      </c>
      <c r="AB2413" s="73">
        <f t="shared" si="1044"/>
        <v>0</v>
      </c>
      <c r="AC2413" s="73">
        <f t="shared" si="1037"/>
        <v>0</v>
      </c>
      <c r="AD2413" s="73">
        <f t="shared" si="1038"/>
        <v>0</v>
      </c>
      <c r="AE2413" s="73">
        <v>0</v>
      </c>
    </row>
    <row r="2414" spans="1:31" ht="15" customHeight="1">
      <c r="A2414" s="94"/>
      <c r="B2414" s="6" t="str">
        <f>IFERROR(VLOOKUP(A2414,'Distributor List'!$A$2:$D$77,2,0),"-")</f>
        <v>-</v>
      </c>
      <c r="C2414" s="6" t="str">
        <f>IFERROR(VLOOKUP(A2414,'Distributor List'!$A$2:$D$77,3,0),"-")</f>
        <v>-</v>
      </c>
      <c r="D2414" s="6" t="str">
        <f>IFERROR(VLOOKUP(A2414,'Distributor List'!$A$2:$F$77,6,0),"-")</f>
        <v>-</v>
      </c>
      <c r="E2414" s="6" t="str">
        <f>IFERROR(VLOOKUP(A2414,'Distributor List'!$A$2:$D$77,4,0),"-")</f>
        <v>-</v>
      </c>
      <c r="F2414" s="6" t="str">
        <f>IFERROR(VLOOKUP(H2414,'Price List'!$A$2:$H$109,8,0),"-")</f>
        <v>-</v>
      </c>
      <c r="G2414" s="6" t="str">
        <f>IFERROR(VLOOKUP(A2414,'Distributor List'!$A$2:$E$77,5,0),"-")</f>
        <v>-</v>
      </c>
      <c r="H2414" s="10"/>
      <c r="I2414" s="95"/>
      <c r="J2414" s="92"/>
      <c r="K2414" s="92"/>
      <c r="L2414" s="73">
        <f t="shared" si="1035"/>
        <v>0</v>
      </c>
      <c r="M2414" s="73">
        <f t="shared" si="1045"/>
        <v>0</v>
      </c>
      <c r="N2414" s="73"/>
      <c r="O2414" s="73"/>
      <c r="P2414" s="73"/>
      <c r="Q2414" s="73"/>
      <c r="R2414" s="73">
        <f t="shared" si="1034"/>
        <v>0</v>
      </c>
      <c r="S2414" s="76" t="str">
        <f t="shared" si="1039"/>
        <v>-</v>
      </c>
      <c r="T2414" s="96">
        <v>0</v>
      </c>
      <c r="U2414" s="97"/>
      <c r="V2414" s="73">
        <f t="shared" si="1046"/>
        <v>0</v>
      </c>
      <c r="W2414" s="73">
        <f t="shared" si="1040"/>
        <v>0</v>
      </c>
      <c r="X2414" s="76" t="str">
        <f t="shared" si="1041"/>
        <v>-</v>
      </c>
      <c r="Y2414" s="73">
        <f t="shared" si="1042"/>
        <v>0</v>
      </c>
      <c r="Z2414" s="73">
        <f t="shared" si="1043"/>
        <v>0</v>
      </c>
      <c r="AA2414" s="73">
        <f t="shared" si="1036"/>
        <v>0</v>
      </c>
      <c r="AB2414" s="73">
        <f t="shared" si="1044"/>
        <v>0</v>
      </c>
      <c r="AC2414" s="73">
        <f t="shared" si="1037"/>
        <v>0</v>
      </c>
      <c r="AD2414" s="73">
        <f t="shared" si="1038"/>
        <v>0</v>
      </c>
      <c r="AE2414" s="73">
        <v>0</v>
      </c>
    </row>
    <row r="2415" spans="1:31" ht="15" customHeight="1">
      <c r="A2415" s="94"/>
      <c r="B2415" s="6" t="str">
        <f>IFERROR(VLOOKUP(A2415,'Distributor List'!$A$2:$D$77,2,0),"-")</f>
        <v>-</v>
      </c>
      <c r="C2415" s="6" t="str">
        <f>IFERROR(VLOOKUP(A2415,'Distributor List'!$A$2:$D$77,3,0),"-")</f>
        <v>-</v>
      </c>
      <c r="D2415" s="6" t="str">
        <f>IFERROR(VLOOKUP(A2415,'Distributor List'!$A$2:$F$77,6,0),"-")</f>
        <v>-</v>
      </c>
      <c r="E2415" s="6" t="str">
        <f>IFERROR(VLOOKUP(A2415,'Distributor List'!$A$2:$D$77,4,0),"-")</f>
        <v>-</v>
      </c>
      <c r="F2415" s="6" t="str">
        <f>IFERROR(VLOOKUP(H2415,'Price List'!$A$2:$H$109,8,0),"-")</f>
        <v>-</v>
      </c>
      <c r="G2415" s="6" t="str">
        <f>IFERROR(VLOOKUP(A2415,'Distributor List'!$A$2:$E$77,5,0),"-")</f>
        <v>-</v>
      </c>
      <c r="H2415" s="10"/>
      <c r="I2415" s="95"/>
      <c r="J2415" s="92"/>
      <c r="K2415" s="92"/>
      <c r="L2415" s="73">
        <f t="shared" si="1035"/>
        <v>0</v>
      </c>
      <c r="M2415" s="73">
        <f t="shared" si="1045"/>
        <v>0</v>
      </c>
      <c r="N2415" s="73"/>
      <c r="O2415" s="73"/>
      <c r="P2415" s="73"/>
      <c r="Q2415" s="73"/>
      <c r="R2415" s="73">
        <f t="shared" si="1034"/>
        <v>0</v>
      </c>
      <c r="S2415" s="76" t="str">
        <f t="shared" si="1039"/>
        <v>-</v>
      </c>
      <c r="T2415" s="96">
        <v>0</v>
      </c>
      <c r="U2415" s="97"/>
      <c r="V2415" s="73">
        <f t="shared" si="1046"/>
        <v>0</v>
      </c>
      <c r="W2415" s="73">
        <f t="shared" si="1040"/>
        <v>0</v>
      </c>
      <c r="X2415" s="76" t="str">
        <f t="shared" si="1041"/>
        <v>-</v>
      </c>
      <c r="Y2415" s="73">
        <f t="shared" si="1042"/>
        <v>0</v>
      </c>
      <c r="Z2415" s="73">
        <f t="shared" si="1043"/>
        <v>0</v>
      </c>
      <c r="AA2415" s="73">
        <f t="shared" si="1036"/>
        <v>0</v>
      </c>
      <c r="AB2415" s="73">
        <f t="shared" si="1044"/>
        <v>0</v>
      </c>
      <c r="AC2415" s="73">
        <f t="shared" si="1037"/>
        <v>0</v>
      </c>
      <c r="AD2415" s="73">
        <f t="shared" si="1038"/>
        <v>0</v>
      </c>
      <c r="AE2415" s="73">
        <v>0</v>
      </c>
    </row>
    <row r="2416" spans="1:31" ht="15" customHeight="1">
      <c r="A2416" s="94"/>
      <c r="B2416" s="6" t="str">
        <f>IFERROR(VLOOKUP(A2416,'Distributor List'!$A$2:$D$77,2,0),"-")</f>
        <v>-</v>
      </c>
      <c r="C2416" s="6" t="str">
        <f>IFERROR(VLOOKUP(A2416,'Distributor List'!$A$2:$D$77,3,0),"-")</f>
        <v>-</v>
      </c>
      <c r="D2416" s="6" t="str">
        <f>IFERROR(VLOOKUP(A2416,'Distributor List'!$A$2:$F$77,6,0),"-")</f>
        <v>-</v>
      </c>
      <c r="E2416" s="6" t="str">
        <f>IFERROR(VLOOKUP(A2416,'Distributor List'!$A$2:$D$77,4,0),"-")</f>
        <v>-</v>
      </c>
      <c r="F2416" s="6" t="str">
        <f>IFERROR(VLOOKUP(H2416,'Price List'!$A$2:$H$109,8,0),"-")</f>
        <v>-</v>
      </c>
      <c r="G2416" s="6" t="str">
        <f>IFERROR(VLOOKUP(A2416,'Distributor List'!$A$2:$E$77,5,0),"-")</f>
        <v>-</v>
      </c>
      <c r="H2416" s="10"/>
      <c r="I2416" s="95"/>
      <c r="J2416" s="92"/>
      <c r="K2416" s="92"/>
      <c r="L2416" s="73">
        <f t="shared" si="1035"/>
        <v>0</v>
      </c>
      <c r="M2416" s="73">
        <f t="shared" si="1045"/>
        <v>0</v>
      </c>
      <c r="N2416" s="73"/>
      <c r="O2416" s="73"/>
      <c r="P2416" s="73"/>
      <c r="Q2416" s="73"/>
      <c r="R2416" s="73">
        <f t="shared" si="1034"/>
        <v>0</v>
      </c>
      <c r="S2416" s="76" t="str">
        <f t="shared" si="1039"/>
        <v>-</v>
      </c>
      <c r="T2416" s="96">
        <v>0</v>
      </c>
      <c r="U2416" s="97"/>
      <c r="V2416" s="73">
        <f t="shared" si="1046"/>
        <v>0</v>
      </c>
      <c r="W2416" s="73">
        <f t="shared" si="1040"/>
        <v>0</v>
      </c>
      <c r="X2416" s="76" t="str">
        <f t="shared" si="1041"/>
        <v>-</v>
      </c>
      <c r="Y2416" s="73">
        <f t="shared" si="1042"/>
        <v>0</v>
      </c>
      <c r="Z2416" s="73">
        <f t="shared" si="1043"/>
        <v>0</v>
      </c>
      <c r="AA2416" s="73">
        <f t="shared" si="1036"/>
        <v>0</v>
      </c>
      <c r="AB2416" s="73">
        <f t="shared" si="1044"/>
        <v>0</v>
      </c>
      <c r="AC2416" s="73">
        <f t="shared" si="1037"/>
        <v>0</v>
      </c>
      <c r="AD2416" s="73">
        <f t="shared" si="1038"/>
        <v>0</v>
      </c>
      <c r="AE2416" s="73">
        <v>0</v>
      </c>
    </row>
    <row r="2417" spans="1:31" ht="15" customHeight="1">
      <c r="A2417" s="94"/>
      <c r="B2417" s="6" t="str">
        <f>IFERROR(VLOOKUP(A2417,'Distributor List'!$A$2:$D$77,2,0),"-")</f>
        <v>-</v>
      </c>
      <c r="C2417" s="6" t="str">
        <f>IFERROR(VLOOKUP(A2417,'Distributor List'!$A$2:$D$77,3,0),"-")</f>
        <v>-</v>
      </c>
      <c r="D2417" s="6" t="str">
        <f>IFERROR(VLOOKUP(A2417,'Distributor List'!$A$2:$F$77,6,0),"-")</f>
        <v>-</v>
      </c>
      <c r="E2417" s="6" t="str">
        <f>IFERROR(VLOOKUP(A2417,'Distributor List'!$A$2:$D$77,4,0),"-")</f>
        <v>-</v>
      </c>
      <c r="F2417" s="6" t="str">
        <f>IFERROR(VLOOKUP(H2417,'Price List'!$A$2:$H$109,8,0),"-")</f>
        <v>-</v>
      </c>
      <c r="G2417" s="6" t="str">
        <f>IFERROR(VLOOKUP(A2417,'Distributor List'!$A$2:$E$77,5,0),"-")</f>
        <v>-</v>
      </c>
      <c r="H2417" s="10"/>
      <c r="I2417" s="95"/>
      <c r="J2417" s="92"/>
      <c r="K2417" s="92"/>
      <c r="L2417" s="73">
        <f t="shared" si="1035"/>
        <v>0</v>
      </c>
      <c r="M2417" s="73">
        <f t="shared" si="1045"/>
        <v>0</v>
      </c>
      <c r="N2417" s="73"/>
      <c r="O2417" s="73"/>
      <c r="P2417" s="73"/>
      <c r="Q2417" s="73"/>
      <c r="R2417" s="73">
        <f t="shared" ref="R2417:R2480" si="1047">Q2417*I2417</f>
        <v>0</v>
      </c>
      <c r="S2417" s="76" t="str">
        <f t="shared" si="1039"/>
        <v>-</v>
      </c>
      <c r="T2417" s="96">
        <v>0</v>
      </c>
      <c r="U2417" s="97"/>
      <c r="V2417" s="73">
        <f t="shared" si="1046"/>
        <v>0</v>
      </c>
      <c r="W2417" s="73">
        <f t="shared" si="1040"/>
        <v>0</v>
      </c>
      <c r="X2417" s="76" t="str">
        <f t="shared" si="1041"/>
        <v>-</v>
      </c>
      <c r="Y2417" s="73">
        <f t="shared" si="1042"/>
        <v>0</v>
      </c>
      <c r="Z2417" s="73">
        <f t="shared" si="1043"/>
        <v>0</v>
      </c>
      <c r="AA2417" s="73">
        <f t="shared" si="1036"/>
        <v>0</v>
      </c>
      <c r="AB2417" s="73">
        <f t="shared" si="1044"/>
        <v>0</v>
      </c>
      <c r="AC2417" s="73">
        <f t="shared" si="1037"/>
        <v>0</v>
      </c>
      <c r="AD2417" s="73">
        <f t="shared" si="1038"/>
        <v>0</v>
      </c>
      <c r="AE2417" s="73">
        <v>0</v>
      </c>
    </row>
    <row r="2418" spans="1:31" ht="15" customHeight="1">
      <c r="A2418" s="94"/>
      <c r="B2418" s="6" t="str">
        <f>IFERROR(VLOOKUP(A2418,'Distributor List'!$A$2:$D$77,2,0),"-")</f>
        <v>-</v>
      </c>
      <c r="C2418" s="6" t="str">
        <f>IFERROR(VLOOKUP(A2418,'Distributor List'!$A$2:$D$77,3,0),"-")</f>
        <v>-</v>
      </c>
      <c r="D2418" s="6" t="str">
        <f>IFERROR(VLOOKUP(A2418,'Distributor List'!$A$2:$F$77,6,0),"-")</f>
        <v>-</v>
      </c>
      <c r="E2418" s="6" t="str">
        <f>IFERROR(VLOOKUP(A2418,'Distributor List'!$A$2:$D$77,4,0),"-")</f>
        <v>-</v>
      </c>
      <c r="F2418" s="6" t="str">
        <f>IFERROR(VLOOKUP(H2418,'Price List'!$A$2:$H$109,8,0),"-")</f>
        <v>-</v>
      </c>
      <c r="G2418" s="6" t="str">
        <f>IFERROR(VLOOKUP(A2418,'Distributor List'!$A$2:$E$77,5,0),"-")</f>
        <v>-</v>
      </c>
      <c r="H2418" s="10"/>
      <c r="I2418" s="95"/>
      <c r="J2418" s="92"/>
      <c r="K2418" s="92"/>
      <c r="L2418" s="73">
        <f t="shared" ref="L2418:L2481" si="1048">J2418*I2418</f>
        <v>0</v>
      </c>
      <c r="M2418" s="73">
        <f t="shared" si="1045"/>
        <v>0</v>
      </c>
      <c r="N2418" s="73"/>
      <c r="O2418" s="73"/>
      <c r="P2418" s="73"/>
      <c r="Q2418" s="73"/>
      <c r="R2418" s="73">
        <f t="shared" si="1047"/>
        <v>0</v>
      </c>
      <c r="S2418" s="76" t="str">
        <f t="shared" si="1039"/>
        <v>-</v>
      </c>
      <c r="T2418" s="96">
        <v>0</v>
      </c>
      <c r="U2418" s="97"/>
      <c r="V2418" s="73">
        <f t="shared" si="1046"/>
        <v>0</v>
      </c>
      <c r="W2418" s="73">
        <f t="shared" si="1040"/>
        <v>0</v>
      </c>
      <c r="X2418" s="76" t="str">
        <f t="shared" si="1041"/>
        <v>-</v>
      </c>
      <c r="Y2418" s="73">
        <f t="shared" si="1042"/>
        <v>0</v>
      </c>
      <c r="Z2418" s="73">
        <f t="shared" si="1043"/>
        <v>0</v>
      </c>
      <c r="AA2418" s="73">
        <f t="shared" si="1036"/>
        <v>0</v>
      </c>
      <c r="AB2418" s="73">
        <f t="shared" si="1044"/>
        <v>0</v>
      </c>
      <c r="AC2418" s="73">
        <f t="shared" si="1037"/>
        <v>0</v>
      </c>
      <c r="AD2418" s="73">
        <f t="shared" si="1038"/>
        <v>0</v>
      </c>
      <c r="AE2418" s="73">
        <v>0</v>
      </c>
    </row>
    <row r="2419" spans="1:31" ht="15" customHeight="1">
      <c r="A2419" s="94"/>
      <c r="B2419" s="6" t="str">
        <f>IFERROR(VLOOKUP(A2419,'Distributor List'!$A$2:$D$77,2,0),"-")</f>
        <v>-</v>
      </c>
      <c r="C2419" s="6" t="str">
        <f>IFERROR(VLOOKUP(A2419,'Distributor List'!$A$2:$D$77,3,0),"-")</f>
        <v>-</v>
      </c>
      <c r="D2419" s="6" t="str">
        <f>IFERROR(VLOOKUP(A2419,'Distributor List'!$A$2:$F$77,6,0),"-")</f>
        <v>-</v>
      </c>
      <c r="E2419" s="6" t="str">
        <f>IFERROR(VLOOKUP(A2419,'Distributor List'!$A$2:$D$77,4,0),"-")</f>
        <v>-</v>
      </c>
      <c r="F2419" s="6" t="str">
        <f>IFERROR(VLOOKUP(H2419,'Price List'!$A$2:$H$109,8,0),"-")</f>
        <v>-</v>
      </c>
      <c r="G2419" s="6" t="str">
        <f>IFERROR(VLOOKUP(A2419,'Distributor List'!$A$2:$E$77,5,0),"-")</f>
        <v>-</v>
      </c>
      <c r="H2419" s="10"/>
      <c r="I2419" s="95"/>
      <c r="J2419" s="92"/>
      <c r="K2419" s="92"/>
      <c r="L2419" s="73">
        <f t="shared" si="1048"/>
        <v>0</v>
      </c>
      <c r="M2419" s="73">
        <f t="shared" si="1045"/>
        <v>0</v>
      </c>
      <c r="N2419" s="73"/>
      <c r="O2419" s="73"/>
      <c r="P2419" s="73"/>
      <c r="Q2419" s="73"/>
      <c r="R2419" s="73">
        <f t="shared" si="1047"/>
        <v>0</v>
      </c>
      <c r="S2419" s="76" t="str">
        <f t="shared" si="1039"/>
        <v>-</v>
      </c>
      <c r="T2419" s="96">
        <v>0</v>
      </c>
      <c r="U2419" s="97"/>
      <c r="V2419" s="73">
        <f t="shared" si="1046"/>
        <v>0</v>
      </c>
      <c r="W2419" s="73">
        <f t="shared" si="1040"/>
        <v>0</v>
      </c>
      <c r="X2419" s="76" t="str">
        <f t="shared" si="1041"/>
        <v>-</v>
      </c>
      <c r="Y2419" s="73">
        <f t="shared" si="1042"/>
        <v>0</v>
      </c>
      <c r="Z2419" s="73">
        <f t="shared" si="1043"/>
        <v>0</v>
      </c>
      <c r="AA2419" s="73">
        <f t="shared" si="1036"/>
        <v>0</v>
      </c>
      <c r="AB2419" s="73">
        <f t="shared" si="1044"/>
        <v>0</v>
      </c>
      <c r="AC2419" s="73">
        <f t="shared" si="1037"/>
        <v>0</v>
      </c>
      <c r="AD2419" s="73">
        <f t="shared" si="1038"/>
        <v>0</v>
      </c>
      <c r="AE2419" s="73">
        <v>0</v>
      </c>
    </row>
    <row r="2420" spans="1:31" ht="15" customHeight="1">
      <c r="A2420" s="94"/>
      <c r="B2420" s="6" t="str">
        <f>IFERROR(VLOOKUP(A2420,'Distributor List'!$A$2:$D$77,2,0),"-")</f>
        <v>-</v>
      </c>
      <c r="C2420" s="6" t="str">
        <f>IFERROR(VLOOKUP(A2420,'Distributor List'!$A$2:$D$77,3,0),"-")</f>
        <v>-</v>
      </c>
      <c r="D2420" s="6" t="str">
        <f>IFERROR(VLOOKUP(A2420,'Distributor List'!$A$2:$F$77,6,0),"-")</f>
        <v>-</v>
      </c>
      <c r="E2420" s="6" t="str">
        <f>IFERROR(VLOOKUP(A2420,'Distributor List'!$A$2:$D$77,4,0),"-")</f>
        <v>-</v>
      </c>
      <c r="F2420" s="6" t="str">
        <f>IFERROR(VLOOKUP(H2420,'Price List'!$A$2:$H$109,8,0),"-")</f>
        <v>-</v>
      </c>
      <c r="G2420" s="6" t="str">
        <f>IFERROR(VLOOKUP(A2420,'Distributor List'!$A$2:$E$77,5,0),"-")</f>
        <v>-</v>
      </c>
      <c r="H2420" s="10"/>
      <c r="I2420" s="95"/>
      <c r="J2420" s="92"/>
      <c r="K2420" s="92"/>
      <c r="L2420" s="73">
        <f t="shared" si="1048"/>
        <v>0</v>
      </c>
      <c r="M2420" s="73">
        <f t="shared" si="1045"/>
        <v>0</v>
      </c>
      <c r="N2420" s="73"/>
      <c r="O2420" s="73"/>
      <c r="P2420" s="73"/>
      <c r="Q2420" s="73"/>
      <c r="R2420" s="73">
        <f t="shared" si="1047"/>
        <v>0</v>
      </c>
      <c r="S2420" s="76" t="str">
        <f t="shared" si="1039"/>
        <v>-</v>
      </c>
      <c r="T2420" s="96">
        <v>0</v>
      </c>
      <c r="U2420" s="97"/>
      <c r="V2420" s="73">
        <f t="shared" si="1046"/>
        <v>0</v>
      </c>
      <c r="W2420" s="73">
        <f t="shared" si="1040"/>
        <v>0</v>
      </c>
      <c r="X2420" s="76" t="str">
        <f t="shared" si="1041"/>
        <v>-</v>
      </c>
      <c r="Y2420" s="73">
        <f t="shared" si="1042"/>
        <v>0</v>
      </c>
      <c r="Z2420" s="73">
        <f t="shared" si="1043"/>
        <v>0</v>
      </c>
      <c r="AA2420" s="73">
        <f t="shared" si="1036"/>
        <v>0</v>
      </c>
      <c r="AB2420" s="73">
        <f t="shared" si="1044"/>
        <v>0</v>
      </c>
      <c r="AC2420" s="73">
        <f t="shared" si="1037"/>
        <v>0</v>
      </c>
      <c r="AD2420" s="73">
        <f t="shared" si="1038"/>
        <v>0</v>
      </c>
      <c r="AE2420" s="73">
        <v>0</v>
      </c>
    </row>
    <row r="2421" spans="1:31" ht="15" customHeight="1">
      <c r="A2421" s="94"/>
      <c r="B2421" s="6" t="str">
        <f>IFERROR(VLOOKUP(A2421,'Distributor List'!$A$2:$D$77,2,0),"-")</f>
        <v>-</v>
      </c>
      <c r="C2421" s="6" t="str">
        <f>IFERROR(VLOOKUP(A2421,'Distributor List'!$A$2:$D$77,3,0),"-")</f>
        <v>-</v>
      </c>
      <c r="D2421" s="6" t="str">
        <f>IFERROR(VLOOKUP(A2421,'Distributor List'!$A$2:$F$77,6,0),"-")</f>
        <v>-</v>
      </c>
      <c r="E2421" s="6" t="str">
        <f>IFERROR(VLOOKUP(A2421,'Distributor List'!$A$2:$D$77,4,0),"-")</f>
        <v>-</v>
      </c>
      <c r="F2421" s="6" t="str">
        <f>IFERROR(VLOOKUP(H2421,'Price List'!$A$2:$H$109,8,0),"-")</f>
        <v>-</v>
      </c>
      <c r="G2421" s="6" t="str">
        <f>IFERROR(VLOOKUP(A2421,'Distributor List'!$A$2:$E$77,5,0),"-")</f>
        <v>-</v>
      </c>
      <c r="H2421" s="10"/>
      <c r="I2421" s="95"/>
      <c r="J2421" s="92"/>
      <c r="K2421" s="92"/>
      <c r="L2421" s="73">
        <f t="shared" si="1048"/>
        <v>0</v>
      </c>
      <c r="M2421" s="73">
        <f t="shared" si="1045"/>
        <v>0</v>
      </c>
      <c r="N2421" s="73"/>
      <c r="O2421" s="73"/>
      <c r="P2421" s="73"/>
      <c r="Q2421" s="73"/>
      <c r="R2421" s="73">
        <f t="shared" si="1047"/>
        <v>0</v>
      </c>
      <c r="S2421" s="76" t="str">
        <f t="shared" si="1039"/>
        <v>-</v>
      </c>
      <c r="T2421" s="96">
        <v>0</v>
      </c>
      <c r="U2421" s="97"/>
      <c r="V2421" s="73">
        <f t="shared" si="1046"/>
        <v>0</v>
      </c>
      <c r="W2421" s="73">
        <f t="shared" si="1040"/>
        <v>0</v>
      </c>
      <c r="X2421" s="76" t="str">
        <f t="shared" si="1041"/>
        <v>-</v>
      </c>
      <c r="Y2421" s="73">
        <f t="shared" si="1042"/>
        <v>0</v>
      </c>
      <c r="Z2421" s="73">
        <f t="shared" si="1043"/>
        <v>0</v>
      </c>
      <c r="AA2421" s="73">
        <f t="shared" si="1036"/>
        <v>0</v>
      </c>
      <c r="AB2421" s="73">
        <f t="shared" si="1044"/>
        <v>0</v>
      </c>
      <c r="AC2421" s="73">
        <f t="shared" si="1037"/>
        <v>0</v>
      </c>
      <c r="AD2421" s="73">
        <f t="shared" si="1038"/>
        <v>0</v>
      </c>
      <c r="AE2421" s="73">
        <v>0</v>
      </c>
    </row>
    <row r="2422" spans="1:31" ht="15" customHeight="1">
      <c r="A2422" s="94"/>
      <c r="B2422" s="6" t="str">
        <f>IFERROR(VLOOKUP(A2422,'Distributor List'!$A$2:$D$77,2,0),"-")</f>
        <v>-</v>
      </c>
      <c r="C2422" s="6" t="str">
        <f>IFERROR(VLOOKUP(A2422,'Distributor List'!$A$2:$D$77,3,0),"-")</f>
        <v>-</v>
      </c>
      <c r="D2422" s="6" t="str">
        <f>IFERROR(VLOOKUP(A2422,'Distributor List'!$A$2:$F$77,6,0),"-")</f>
        <v>-</v>
      </c>
      <c r="E2422" s="6" t="str">
        <f>IFERROR(VLOOKUP(A2422,'Distributor List'!$A$2:$D$77,4,0),"-")</f>
        <v>-</v>
      </c>
      <c r="F2422" s="6" t="str">
        <f>IFERROR(VLOOKUP(H2422,'Price List'!$A$2:$H$109,8,0),"-")</f>
        <v>-</v>
      </c>
      <c r="G2422" s="6" t="str">
        <f>IFERROR(VLOOKUP(A2422,'Distributor List'!$A$2:$E$77,5,0),"-")</f>
        <v>-</v>
      </c>
      <c r="H2422" s="10"/>
      <c r="I2422" s="95"/>
      <c r="J2422" s="92"/>
      <c r="K2422" s="92"/>
      <c r="L2422" s="73">
        <f t="shared" si="1048"/>
        <v>0</v>
      </c>
      <c r="M2422" s="73">
        <f t="shared" si="1045"/>
        <v>0</v>
      </c>
      <c r="N2422" s="73"/>
      <c r="O2422" s="73"/>
      <c r="P2422" s="73"/>
      <c r="Q2422" s="73"/>
      <c r="R2422" s="73">
        <f t="shared" si="1047"/>
        <v>0</v>
      </c>
      <c r="S2422" s="76" t="str">
        <f t="shared" si="1039"/>
        <v>-</v>
      </c>
      <c r="T2422" s="96">
        <v>0</v>
      </c>
      <c r="U2422" s="97"/>
      <c r="V2422" s="73">
        <f t="shared" si="1046"/>
        <v>0</v>
      </c>
      <c r="W2422" s="73">
        <f t="shared" si="1040"/>
        <v>0</v>
      </c>
      <c r="X2422" s="76" t="str">
        <f t="shared" si="1041"/>
        <v>-</v>
      </c>
      <c r="Y2422" s="73">
        <f t="shared" si="1042"/>
        <v>0</v>
      </c>
      <c r="Z2422" s="73">
        <f t="shared" si="1043"/>
        <v>0</v>
      </c>
      <c r="AA2422" s="73">
        <f t="shared" si="1036"/>
        <v>0</v>
      </c>
      <c r="AB2422" s="73">
        <f t="shared" si="1044"/>
        <v>0</v>
      </c>
      <c r="AC2422" s="73">
        <f t="shared" si="1037"/>
        <v>0</v>
      </c>
      <c r="AD2422" s="73">
        <f t="shared" si="1038"/>
        <v>0</v>
      </c>
      <c r="AE2422" s="73">
        <v>0</v>
      </c>
    </row>
    <row r="2423" spans="1:31" ht="15" customHeight="1">
      <c r="A2423" s="94"/>
      <c r="B2423" s="6" t="str">
        <f>IFERROR(VLOOKUP(A2423,'Distributor List'!$A$2:$D$77,2,0),"-")</f>
        <v>-</v>
      </c>
      <c r="C2423" s="6" t="str">
        <f>IFERROR(VLOOKUP(A2423,'Distributor List'!$A$2:$D$77,3,0),"-")</f>
        <v>-</v>
      </c>
      <c r="D2423" s="6" t="str">
        <f>IFERROR(VLOOKUP(A2423,'Distributor List'!$A$2:$F$77,6,0),"-")</f>
        <v>-</v>
      </c>
      <c r="E2423" s="6" t="str">
        <f>IFERROR(VLOOKUP(A2423,'Distributor List'!$A$2:$D$77,4,0),"-")</f>
        <v>-</v>
      </c>
      <c r="F2423" s="6" t="str">
        <f>IFERROR(VLOOKUP(H2423,'Price List'!$A$2:$H$109,8,0),"-")</f>
        <v>-</v>
      </c>
      <c r="G2423" s="6" t="str">
        <f>IFERROR(VLOOKUP(A2423,'Distributor List'!$A$2:$E$77,5,0),"-")</f>
        <v>-</v>
      </c>
      <c r="H2423" s="10"/>
      <c r="I2423" s="95"/>
      <c r="J2423" s="92"/>
      <c r="K2423" s="92"/>
      <c r="L2423" s="73">
        <f t="shared" si="1048"/>
        <v>0</v>
      </c>
      <c r="M2423" s="73">
        <f t="shared" si="1045"/>
        <v>0</v>
      </c>
      <c r="N2423" s="73"/>
      <c r="O2423" s="73"/>
      <c r="P2423" s="73"/>
      <c r="Q2423" s="73"/>
      <c r="R2423" s="73">
        <f t="shared" si="1047"/>
        <v>0</v>
      </c>
      <c r="S2423" s="76" t="str">
        <f t="shared" si="1039"/>
        <v>-</v>
      </c>
      <c r="T2423" s="96">
        <v>0</v>
      </c>
      <c r="U2423" s="97"/>
      <c r="V2423" s="73">
        <f t="shared" si="1046"/>
        <v>0</v>
      </c>
      <c r="W2423" s="73">
        <f t="shared" si="1040"/>
        <v>0</v>
      </c>
      <c r="X2423" s="76" t="str">
        <f t="shared" si="1041"/>
        <v>-</v>
      </c>
      <c r="Y2423" s="73">
        <f t="shared" si="1042"/>
        <v>0</v>
      </c>
      <c r="Z2423" s="73">
        <f t="shared" si="1043"/>
        <v>0</v>
      </c>
      <c r="AA2423" s="73">
        <f t="shared" si="1036"/>
        <v>0</v>
      </c>
      <c r="AB2423" s="73">
        <f t="shared" si="1044"/>
        <v>0</v>
      </c>
      <c r="AC2423" s="73">
        <f t="shared" si="1037"/>
        <v>0</v>
      </c>
      <c r="AD2423" s="73">
        <f t="shared" si="1038"/>
        <v>0</v>
      </c>
      <c r="AE2423" s="73">
        <v>0</v>
      </c>
    </row>
    <row r="2424" spans="1:31" ht="15" customHeight="1">
      <c r="A2424" s="94"/>
      <c r="B2424" s="6" t="str">
        <f>IFERROR(VLOOKUP(A2424,'Distributor List'!$A$2:$D$77,2,0),"-")</f>
        <v>-</v>
      </c>
      <c r="C2424" s="6" t="str">
        <f>IFERROR(VLOOKUP(A2424,'Distributor List'!$A$2:$D$77,3,0),"-")</f>
        <v>-</v>
      </c>
      <c r="D2424" s="6" t="str">
        <f>IFERROR(VLOOKUP(A2424,'Distributor List'!$A$2:$F$77,6,0),"-")</f>
        <v>-</v>
      </c>
      <c r="E2424" s="6" t="str">
        <f>IFERROR(VLOOKUP(A2424,'Distributor List'!$A$2:$D$77,4,0),"-")</f>
        <v>-</v>
      </c>
      <c r="F2424" s="6" t="str">
        <f>IFERROR(VLOOKUP(H2424,'Price List'!$A$2:$H$109,8,0),"-")</f>
        <v>-</v>
      </c>
      <c r="G2424" s="6" t="str">
        <f>IFERROR(VLOOKUP(A2424,'Distributor List'!$A$2:$E$77,5,0),"-")</f>
        <v>-</v>
      </c>
      <c r="H2424" s="10"/>
      <c r="I2424" s="95"/>
      <c r="J2424" s="92"/>
      <c r="K2424" s="92"/>
      <c r="L2424" s="73">
        <f t="shared" si="1048"/>
        <v>0</v>
      </c>
      <c r="M2424" s="73">
        <f t="shared" si="1045"/>
        <v>0</v>
      </c>
      <c r="N2424" s="73"/>
      <c r="O2424" s="73"/>
      <c r="P2424" s="73"/>
      <c r="Q2424" s="73"/>
      <c r="R2424" s="73">
        <f t="shared" si="1047"/>
        <v>0</v>
      </c>
      <c r="S2424" s="76" t="str">
        <f t="shared" si="1039"/>
        <v>-</v>
      </c>
      <c r="T2424" s="96">
        <v>0</v>
      </c>
      <c r="U2424" s="97"/>
      <c r="V2424" s="73">
        <f t="shared" si="1046"/>
        <v>0</v>
      </c>
      <c r="W2424" s="73">
        <f t="shared" si="1040"/>
        <v>0</v>
      </c>
      <c r="X2424" s="76" t="str">
        <f t="shared" si="1041"/>
        <v>-</v>
      </c>
      <c r="Y2424" s="73">
        <f t="shared" si="1042"/>
        <v>0</v>
      </c>
      <c r="Z2424" s="73">
        <f t="shared" si="1043"/>
        <v>0</v>
      </c>
      <c r="AA2424" s="73">
        <f t="shared" si="1036"/>
        <v>0</v>
      </c>
      <c r="AB2424" s="73">
        <f t="shared" si="1044"/>
        <v>0</v>
      </c>
      <c r="AC2424" s="73">
        <f t="shared" si="1037"/>
        <v>0</v>
      </c>
      <c r="AD2424" s="73">
        <f t="shared" si="1038"/>
        <v>0</v>
      </c>
      <c r="AE2424" s="73">
        <v>0</v>
      </c>
    </row>
    <row r="2425" spans="1:31" ht="15" customHeight="1">
      <c r="A2425" s="94"/>
      <c r="B2425" s="6" t="str">
        <f>IFERROR(VLOOKUP(A2425,'Distributor List'!$A$2:$D$77,2,0),"-")</f>
        <v>-</v>
      </c>
      <c r="C2425" s="6" t="str">
        <f>IFERROR(VLOOKUP(A2425,'Distributor List'!$A$2:$D$77,3,0),"-")</f>
        <v>-</v>
      </c>
      <c r="D2425" s="6" t="str">
        <f>IFERROR(VLOOKUP(A2425,'Distributor List'!$A$2:$F$77,6,0),"-")</f>
        <v>-</v>
      </c>
      <c r="E2425" s="6" t="str">
        <f>IFERROR(VLOOKUP(A2425,'Distributor List'!$A$2:$D$77,4,0),"-")</f>
        <v>-</v>
      </c>
      <c r="F2425" s="6" t="str">
        <f>IFERROR(VLOOKUP(H2425,'Price List'!$A$2:$H$109,8,0),"-")</f>
        <v>-</v>
      </c>
      <c r="G2425" s="6" t="str">
        <f>IFERROR(VLOOKUP(A2425,'Distributor List'!$A$2:$E$77,5,0),"-")</f>
        <v>-</v>
      </c>
      <c r="H2425" s="10"/>
      <c r="I2425" s="95"/>
      <c r="J2425" s="92"/>
      <c r="K2425" s="92"/>
      <c r="L2425" s="73">
        <f t="shared" si="1048"/>
        <v>0</v>
      </c>
      <c r="M2425" s="73">
        <f t="shared" si="1045"/>
        <v>0</v>
      </c>
      <c r="N2425" s="73"/>
      <c r="O2425" s="73"/>
      <c r="P2425" s="73"/>
      <c r="Q2425" s="73"/>
      <c r="R2425" s="73">
        <f t="shared" si="1047"/>
        <v>0</v>
      </c>
      <c r="S2425" s="76" t="str">
        <f t="shared" si="1039"/>
        <v>-</v>
      </c>
      <c r="T2425" s="96">
        <v>0</v>
      </c>
      <c r="U2425" s="97"/>
      <c r="V2425" s="73">
        <f t="shared" si="1046"/>
        <v>0</v>
      </c>
      <c r="W2425" s="73">
        <f t="shared" si="1040"/>
        <v>0</v>
      </c>
      <c r="X2425" s="76" t="str">
        <f t="shared" si="1041"/>
        <v>-</v>
      </c>
      <c r="Y2425" s="73">
        <f t="shared" si="1042"/>
        <v>0</v>
      </c>
      <c r="Z2425" s="73">
        <f t="shared" si="1043"/>
        <v>0</v>
      </c>
      <c r="AA2425" s="73">
        <f t="shared" si="1036"/>
        <v>0</v>
      </c>
      <c r="AB2425" s="73">
        <f t="shared" si="1044"/>
        <v>0</v>
      </c>
      <c r="AC2425" s="73">
        <f t="shared" si="1037"/>
        <v>0</v>
      </c>
      <c r="AD2425" s="73">
        <f t="shared" si="1038"/>
        <v>0</v>
      </c>
      <c r="AE2425" s="73">
        <v>0</v>
      </c>
    </row>
    <row r="2426" spans="1:31" ht="15" customHeight="1">
      <c r="A2426" s="94"/>
      <c r="B2426" s="6" t="str">
        <f>IFERROR(VLOOKUP(A2426,'Distributor List'!$A$2:$D$77,2,0),"-")</f>
        <v>-</v>
      </c>
      <c r="C2426" s="6" t="str">
        <f>IFERROR(VLOOKUP(A2426,'Distributor List'!$A$2:$D$77,3,0),"-")</f>
        <v>-</v>
      </c>
      <c r="D2426" s="6" t="str">
        <f>IFERROR(VLOOKUP(A2426,'Distributor List'!$A$2:$F$77,6,0),"-")</f>
        <v>-</v>
      </c>
      <c r="E2426" s="6" t="str">
        <f>IFERROR(VLOOKUP(A2426,'Distributor List'!$A$2:$D$77,4,0),"-")</f>
        <v>-</v>
      </c>
      <c r="F2426" s="6" t="str">
        <f>IFERROR(VLOOKUP(H2426,'Price List'!$A$2:$H$109,8,0),"-")</f>
        <v>-</v>
      </c>
      <c r="G2426" s="6" t="str">
        <f>IFERROR(VLOOKUP(A2426,'Distributor List'!$A$2:$E$77,5,0),"-")</f>
        <v>-</v>
      </c>
      <c r="H2426" s="10"/>
      <c r="I2426" s="95"/>
      <c r="J2426" s="92"/>
      <c r="K2426" s="92"/>
      <c r="L2426" s="73">
        <f t="shared" si="1048"/>
        <v>0</v>
      </c>
      <c r="M2426" s="73">
        <f t="shared" si="1045"/>
        <v>0</v>
      </c>
      <c r="N2426" s="73"/>
      <c r="O2426" s="73"/>
      <c r="P2426" s="73"/>
      <c r="Q2426" s="73"/>
      <c r="R2426" s="73">
        <f t="shared" si="1047"/>
        <v>0</v>
      </c>
      <c r="S2426" s="76" t="str">
        <f t="shared" si="1039"/>
        <v>-</v>
      </c>
      <c r="T2426" s="96">
        <v>0</v>
      </c>
      <c r="U2426" s="97"/>
      <c r="V2426" s="73">
        <f t="shared" si="1046"/>
        <v>0</v>
      </c>
      <c r="W2426" s="73">
        <f t="shared" si="1040"/>
        <v>0</v>
      </c>
      <c r="X2426" s="76" t="str">
        <f t="shared" si="1041"/>
        <v>-</v>
      </c>
      <c r="Y2426" s="73">
        <f t="shared" si="1042"/>
        <v>0</v>
      </c>
      <c r="Z2426" s="73">
        <f t="shared" si="1043"/>
        <v>0</v>
      </c>
      <c r="AA2426" s="73">
        <f t="shared" si="1036"/>
        <v>0</v>
      </c>
      <c r="AB2426" s="73">
        <f t="shared" si="1044"/>
        <v>0</v>
      </c>
      <c r="AC2426" s="73">
        <f t="shared" si="1037"/>
        <v>0</v>
      </c>
      <c r="AD2426" s="73">
        <f t="shared" si="1038"/>
        <v>0</v>
      </c>
      <c r="AE2426" s="73">
        <v>0</v>
      </c>
    </row>
    <row r="2427" spans="1:31" ht="15" customHeight="1">
      <c r="A2427" s="94"/>
      <c r="B2427" s="6" t="str">
        <f>IFERROR(VLOOKUP(A2427,'Distributor List'!$A$2:$D$77,2,0),"-")</f>
        <v>-</v>
      </c>
      <c r="C2427" s="6" t="str">
        <f>IFERROR(VLOOKUP(A2427,'Distributor List'!$A$2:$D$77,3,0),"-")</f>
        <v>-</v>
      </c>
      <c r="D2427" s="6" t="str">
        <f>IFERROR(VLOOKUP(A2427,'Distributor List'!$A$2:$F$77,6,0),"-")</f>
        <v>-</v>
      </c>
      <c r="E2427" s="6" t="str">
        <f>IFERROR(VLOOKUP(A2427,'Distributor List'!$A$2:$D$77,4,0),"-")</f>
        <v>-</v>
      </c>
      <c r="F2427" s="6" t="str">
        <f>IFERROR(VLOOKUP(H2427,'Price List'!$A$2:$H$109,8,0),"-")</f>
        <v>-</v>
      </c>
      <c r="G2427" s="6" t="str">
        <f>IFERROR(VLOOKUP(A2427,'Distributor List'!$A$2:$E$77,5,0),"-")</f>
        <v>-</v>
      </c>
      <c r="H2427" s="10"/>
      <c r="I2427" s="95"/>
      <c r="J2427" s="92"/>
      <c r="K2427" s="92"/>
      <c r="L2427" s="73">
        <f t="shared" si="1048"/>
        <v>0</v>
      </c>
      <c r="M2427" s="73">
        <f t="shared" si="1045"/>
        <v>0</v>
      </c>
      <c r="N2427" s="73"/>
      <c r="O2427" s="73"/>
      <c r="P2427" s="73"/>
      <c r="Q2427" s="73"/>
      <c r="R2427" s="73">
        <f t="shared" si="1047"/>
        <v>0</v>
      </c>
      <c r="S2427" s="76" t="str">
        <f t="shared" si="1039"/>
        <v>-</v>
      </c>
      <c r="T2427" s="96">
        <v>0</v>
      </c>
      <c r="U2427" s="97"/>
      <c r="V2427" s="73">
        <f t="shared" si="1046"/>
        <v>0</v>
      </c>
      <c r="W2427" s="73">
        <f t="shared" si="1040"/>
        <v>0</v>
      </c>
      <c r="X2427" s="76" t="str">
        <f t="shared" si="1041"/>
        <v>-</v>
      </c>
      <c r="Y2427" s="73">
        <f t="shared" si="1042"/>
        <v>0</v>
      </c>
      <c r="Z2427" s="73">
        <f t="shared" si="1043"/>
        <v>0</v>
      </c>
      <c r="AA2427" s="73">
        <f t="shared" si="1036"/>
        <v>0</v>
      </c>
      <c r="AB2427" s="73">
        <f t="shared" si="1044"/>
        <v>0</v>
      </c>
      <c r="AC2427" s="73">
        <f t="shared" si="1037"/>
        <v>0</v>
      </c>
      <c r="AD2427" s="73">
        <f t="shared" si="1038"/>
        <v>0</v>
      </c>
      <c r="AE2427" s="73">
        <v>0</v>
      </c>
    </row>
    <row r="2428" spans="1:31" ht="15" customHeight="1">
      <c r="A2428" s="94"/>
      <c r="B2428" s="6" t="str">
        <f>IFERROR(VLOOKUP(A2428,'Distributor List'!$A$2:$D$77,2,0),"-")</f>
        <v>-</v>
      </c>
      <c r="C2428" s="6" t="str">
        <f>IFERROR(VLOOKUP(A2428,'Distributor List'!$A$2:$D$77,3,0),"-")</f>
        <v>-</v>
      </c>
      <c r="D2428" s="6" t="str">
        <f>IFERROR(VLOOKUP(A2428,'Distributor List'!$A$2:$F$77,6,0),"-")</f>
        <v>-</v>
      </c>
      <c r="E2428" s="6" t="str">
        <f>IFERROR(VLOOKUP(A2428,'Distributor List'!$A$2:$D$77,4,0),"-")</f>
        <v>-</v>
      </c>
      <c r="F2428" s="6" t="str">
        <f>IFERROR(VLOOKUP(H2428,'Price List'!$A$2:$H$109,8,0),"-")</f>
        <v>-</v>
      </c>
      <c r="G2428" s="6" t="str">
        <f>IFERROR(VLOOKUP(A2428,'Distributor List'!$A$2:$E$77,5,0),"-")</f>
        <v>-</v>
      </c>
      <c r="H2428" s="10"/>
      <c r="I2428" s="95"/>
      <c r="J2428" s="92"/>
      <c r="K2428" s="92"/>
      <c r="L2428" s="73">
        <f t="shared" si="1048"/>
        <v>0</v>
      </c>
      <c r="M2428" s="73">
        <f t="shared" si="1045"/>
        <v>0</v>
      </c>
      <c r="N2428" s="73"/>
      <c r="O2428" s="73"/>
      <c r="P2428" s="73"/>
      <c r="Q2428" s="73"/>
      <c r="R2428" s="73">
        <f t="shared" si="1047"/>
        <v>0</v>
      </c>
      <c r="S2428" s="76" t="str">
        <f t="shared" si="1039"/>
        <v>-</v>
      </c>
      <c r="T2428" s="96">
        <v>0</v>
      </c>
      <c r="U2428" s="97"/>
      <c r="V2428" s="73">
        <f t="shared" si="1046"/>
        <v>0</v>
      </c>
      <c r="W2428" s="73">
        <f t="shared" si="1040"/>
        <v>0</v>
      </c>
      <c r="X2428" s="76" t="str">
        <f t="shared" si="1041"/>
        <v>-</v>
      </c>
      <c r="Y2428" s="73">
        <f t="shared" si="1042"/>
        <v>0</v>
      </c>
      <c r="Z2428" s="73">
        <f t="shared" si="1043"/>
        <v>0</v>
      </c>
      <c r="AA2428" s="73">
        <f t="shared" si="1036"/>
        <v>0</v>
      </c>
      <c r="AB2428" s="73">
        <f t="shared" si="1044"/>
        <v>0</v>
      </c>
      <c r="AC2428" s="73">
        <f t="shared" si="1037"/>
        <v>0</v>
      </c>
      <c r="AD2428" s="73">
        <f t="shared" si="1038"/>
        <v>0</v>
      </c>
      <c r="AE2428" s="73">
        <v>0</v>
      </c>
    </row>
    <row r="2429" spans="1:31" ht="15" customHeight="1">
      <c r="A2429" s="94"/>
      <c r="B2429" s="6" t="str">
        <f>IFERROR(VLOOKUP(A2429,'Distributor List'!$A$2:$D$77,2,0),"-")</f>
        <v>-</v>
      </c>
      <c r="C2429" s="6" t="str">
        <f>IFERROR(VLOOKUP(A2429,'Distributor List'!$A$2:$D$77,3,0),"-")</f>
        <v>-</v>
      </c>
      <c r="D2429" s="6" t="str">
        <f>IFERROR(VLOOKUP(A2429,'Distributor List'!$A$2:$F$77,6,0),"-")</f>
        <v>-</v>
      </c>
      <c r="E2429" s="6" t="str">
        <f>IFERROR(VLOOKUP(A2429,'Distributor List'!$A$2:$D$77,4,0),"-")</f>
        <v>-</v>
      </c>
      <c r="F2429" s="6" t="str">
        <f>IFERROR(VLOOKUP(H2429,'Price List'!$A$2:$H$109,8,0),"-")</f>
        <v>-</v>
      </c>
      <c r="G2429" s="6" t="str">
        <f>IFERROR(VLOOKUP(A2429,'Distributor List'!$A$2:$E$77,5,0),"-")</f>
        <v>-</v>
      </c>
      <c r="H2429" s="10"/>
      <c r="I2429" s="95"/>
      <c r="J2429" s="92"/>
      <c r="K2429" s="92"/>
      <c r="L2429" s="73">
        <f t="shared" si="1048"/>
        <v>0</v>
      </c>
      <c r="M2429" s="73">
        <f t="shared" si="1045"/>
        <v>0</v>
      </c>
      <c r="N2429" s="73"/>
      <c r="O2429" s="73"/>
      <c r="P2429" s="73"/>
      <c r="Q2429" s="73"/>
      <c r="R2429" s="73">
        <f t="shared" si="1047"/>
        <v>0</v>
      </c>
      <c r="S2429" s="76" t="str">
        <f t="shared" si="1039"/>
        <v>-</v>
      </c>
      <c r="T2429" s="96">
        <v>0</v>
      </c>
      <c r="U2429" s="97"/>
      <c r="V2429" s="73">
        <f t="shared" si="1046"/>
        <v>0</v>
      </c>
      <c r="W2429" s="73">
        <f t="shared" si="1040"/>
        <v>0</v>
      </c>
      <c r="X2429" s="76" t="str">
        <f t="shared" si="1041"/>
        <v>-</v>
      </c>
      <c r="Y2429" s="73">
        <f t="shared" si="1042"/>
        <v>0</v>
      </c>
      <c r="Z2429" s="73">
        <f t="shared" si="1043"/>
        <v>0</v>
      </c>
      <c r="AA2429" s="73">
        <f t="shared" ref="AA2429:AA2492" si="1049">Z2429*I2429</f>
        <v>0</v>
      </c>
      <c r="AB2429" s="73">
        <f t="shared" si="1044"/>
        <v>0</v>
      </c>
      <c r="AC2429" s="73">
        <f t="shared" ref="AC2429:AC2492" si="1050">AB2429*I2429</f>
        <v>0</v>
      </c>
      <c r="AD2429" s="73">
        <f t="shared" ref="AD2429:AD2492" si="1051">Y2429*I2429</f>
        <v>0</v>
      </c>
      <c r="AE2429" s="73">
        <v>0</v>
      </c>
    </row>
    <row r="2430" spans="1:31" ht="15" customHeight="1">
      <c r="A2430" s="94"/>
      <c r="B2430" s="6" t="str">
        <f>IFERROR(VLOOKUP(A2430,'Distributor List'!$A$2:$D$77,2,0),"-")</f>
        <v>-</v>
      </c>
      <c r="C2430" s="6" t="str">
        <f>IFERROR(VLOOKUP(A2430,'Distributor List'!$A$2:$D$77,3,0),"-")</f>
        <v>-</v>
      </c>
      <c r="D2430" s="6" t="str">
        <f>IFERROR(VLOOKUP(A2430,'Distributor List'!$A$2:$F$77,6,0),"-")</f>
        <v>-</v>
      </c>
      <c r="E2430" s="6" t="str">
        <f>IFERROR(VLOOKUP(A2430,'Distributor List'!$A$2:$D$77,4,0),"-")</f>
        <v>-</v>
      </c>
      <c r="F2430" s="6" t="str">
        <f>IFERROR(VLOOKUP(H2430,'Price List'!$A$2:$H$109,8,0),"-")</f>
        <v>-</v>
      </c>
      <c r="G2430" s="6" t="str">
        <f>IFERROR(VLOOKUP(A2430,'Distributor List'!$A$2:$E$77,5,0),"-")</f>
        <v>-</v>
      </c>
      <c r="H2430" s="10"/>
      <c r="I2430" s="95"/>
      <c r="J2430" s="92"/>
      <c r="K2430" s="92"/>
      <c r="L2430" s="73">
        <f t="shared" si="1048"/>
        <v>0</v>
      </c>
      <c r="M2430" s="73">
        <f t="shared" si="1045"/>
        <v>0</v>
      </c>
      <c r="N2430" s="73"/>
      <c r="O2430" s="73"/>
      <c r="P2430" s="73"/>
      <c r="Q2430" s="73"/>
      <c r="R2430" s="73">
        <f t="shared" si="1047"/>
        <v>0</v>
      </c>
      <c r="S2430" s="76" t="str">
        <f t="shared" si="1039"/>
        <v>-</v>
      </c>
      <c r="T2430" s="96">
        <v>0</v>
      </c>
      <c r="U2430" s="97"/>
      <c r="V2430" s="73">
        <f t="shared" si="1046"/>
        <v>0</v>
      </c>
      <c r="W2430" s="73">
        <f t="shared" si="1040"/>
        <v>0</v>
      </c>
      <c r="X2430" s="76" t="str">
        <f t="shared" si="1041"/>
        <v>-</v>
      </c>
      <c r="Y2430" s="73">
        <f t="shared" si="1042"/>
        <v>0</v>
      </c>
      <c r="Z2430" s="73">
        <f t="shared" si="1043"/>
        <v>0</v>
      </c>
      <c r="AA2430" s="73">
        <f t="shared" si="1049"/>
        <v>0</v>
      </c>
      <c r="AB2430" s="73">
        <f t="shared" si="1044"/>
        <v>0</v>
      </c>
      <c r="AC2430" s="73">
        <f t="shared" si="1050"/>
        <v>0</v>
      </c>
      <c r="AD2430" s="73">
        <f t="shared" si="1051"/>
        <v>0</v>
      </c>
      <c r="AE2430" s="73">
        <v>0</v>
      </c>
    </row>
    <row r="2431" spans="1:31" ht="15" customHeight="1">
      <c r="A2431" s="94"/>
      <c r="B2431" s="6" t="str">
        <f>IFERROR(VLOOKUP(A2431,'Distributor List'!$A$2:$D$77,2,0),"-")</f>
        <v>-</v>
      </c>
      <c r="C2431" s="6" t="str">
        <f>IFERROR(VLOOKUP(A2431,'Distributor List'!$A$2:$D$77,3,0),"-")</f>
        <v>-</v>
      </c>
      <c r="D2431" s="6" t="str">
        <f>IFERROR(VLOOKUP(A2431,'Distributor List'!$A$2:$F$77,6,0),"-")</f>
        <v>-</v>
      </c>
      <c r="E2431" s="6" t="str">
        <f>IFERROR(VLOOKUP(A2431,'Distributor List'!$A$2:$D$77,4,0),"-")</f>
        <v>-</v>
      </c>
      <c r="F2431" s="6" t="str">
        <f>IFERROR(VLOOKUP(H2431,'Price List'!$A$2:$H$109,8,0),"-")</f>
        <v>-</v>
      </c>
      <c r="G2431" s="6" t="str">
        <f>IFERROR(VLOOKUP(A2431,'Distributor List'!$A$2:$E$77,5,0),"-")</f>
        <v>-</v>
      </c>
      <c r="H2431" s="10"/>
      <c r="I2431" s="95"/>
      <c r="J2431" s="92"/>
      <c r="K2431" s="92"/>
      <c r="L2431" s="73">
        <f t="shared" si="1048"/>
        <v>0</v>
      </c>
      <c r="M2431" s="73">
        <f t="shared" si="1045"/>
        <v>0</v>
      </c>
      <c r="N2431" s="73"/>
      <c r="O2431" s="73"/>
      <c r="P2431" s="73"/>
      <c r="Q2431" s="73"/>
      <c r="R2431" s="73">
        <f t="shared" si="1047"/>
        <v>0</v>
      </c>
      <c r="S2431" s="76" t="str">
        <f t="shared" si="1039"/>
        <v>-</v>
      </c>
      <c r="T2431" s="96">
        <v>0</v>
      </c>
      <c r="U2431" s="97"/>
      <c r="V2431" s="73">
        <f t="shared" si="1046"/>
        <v>0</v>
      </c>
      <c r="W2431" s="73">
        <f t="shared" si="1040"/>
        <v>0</v>
      </c>
      <c r="X2431" s="76" t="str">
        <f t="shared" si="1041"/>
        <v>-</v>
      </c>
      <c r="Y2431" s="73">
        <f t="shared" si="1042"/>
        <v>0</v>
      </c>
      <c r="Z2431" s="73">
        <f t="shared" si="1043"/>
        <v>0</v>
      </c>
      <c r="AA2431" s="73">
        <f t="shared" si="1049"/>
        <v>0</v>
      </c>
      <c r="AB2431" s="73">
        <f t="shared" si="1044"/>
        <v>0</v>
      </c>
      <c r="AC2431" s="73">
        <f t="shared" si="1050"/>
        <v>0</v>
      </c>
      <c r="AD2431" s="73">
        <f t="shared" si="1051"/>
        <v>0</v>
      </c>
      <c r="AE2431" s="73">
        <v>0</v>
      </c>
    </row>
    <row r="2432" spans="1:31" ht="15" customHeight="1">
      <c r="A2432" s="94"/>
      <c r="B2432" s="6" t="str">
        <f>IFERROR(VLOOKUP(A2432,'Distributor List'!$A$2:$D$77,2,0),"-")</f>
        <v>-</v>
      </c>
      <c r="C2432" s="6" t="str">
        <f>IFERROR(VLOOKUP(A2432,'Distributor List'!$A$2:$D$77,3,0),"-")</f>
        <v>-</v>
      </c>
      <c r="D2432" s="6" t="str">
        <f>IFERROR(VLOOKUP(A2432,'Distributor List'!$A$2:$F$77,6,0),"-")</f>
        <v>-</v>
      </c>
      <c r="E2432" s="6" t="str">
        <f>IFERROR(VLOOKUP(A2432,'Distributor List'!$A$2:$D$77,4,0),"-")</f>
        <v>-</v>
      </c>
      <c r="F2432" s="6" t="str">
        <f>IFERROR(VLOOKUP(H2432,'Price List'!$A$2:$H$109,8,0),"-")</f>
        <v>-</v>
      </c>
      <c r="G2432" s="6" t="str">
        <f>IFERROR(VLOOKUP(A2432,'Distributor List'!$A$2:$E$77,5,0),"-")</f>
        <v>-</v>
      </c>
      <c r="H2432" s="10"/>
      <c r="I2432" s="95"/>
      <c r="J2432" s="92"/>
      <c r="K2432" s="92"/>
      <c r="L2432" s="73">
        <f t="shared" si="1048"/>
        <v>0</v>
      </c>
      <c r="M2432" s="73">
        <f t="shared" si="1045"/>
        <v>0</v>
      </c>
      <c r="N2432" s="73"/>
      <c r="O2432" s="73"/>
      <c r="P2432" s="73"/>
      <c r="Q2432" s="73"/>
      <c r="R2432" s="73">
        <f t="shared" si="1047"/>
        <v>0</v>
      </c>
      <c r="S2432" s="76" t="str">
        <f t="shared" si="1039"/>
        <v>-</v>
      </c>
      <c r="T2432" s="96">
        <v>0</v>
      </c>
      <c r="U2432" s="97"/>
      <c r="V2432" s="73">
        <f t="shared" si="1046"/>
        <v>0</v>
      </c>
      <c r="W2432" s="73">
        <f t="shared" si="1040"/>
        <v>0</v>
      </c>
      <c r="X2432" s="76" t="str">
        <f t="shared" si="1041"/>
        <v>-</v>
      </c>
      <c r="Y2432" s="73">
        <f t="shared" si="1042"/>
        <v>0</v>
      </c>
      <c r="Z2432" s="73">
        <f t="shared" si="1043"/>
        <v>0</v>
      </c>
      <c r="AA2432" s="73">
        <f t="shared" si="1049"/>
        <v>0</v>
      </c>
      <c r="AB2432" s="73">
        <f t="shared" si="1044"/>
        <v>0</v>
      </c>
      <c r="AC2432" s="73">
        <f t="shared" si="1050"/>
        <v>0</v>
      </c>
      <c r="AD2432" s="73">
        <f t="shared" si="1051"/>
        <v>0</v>
      </c>
      <c r="AE2432" s="73">
        <v>0</v>
      </c>
    </row>
    <row r="2433" spans="1:31" ht="15" customHeight="1">
      <c r="A2433" s="94"/>
      <c r="B2433" s="6" t="str">
        <f>IFERROR(VLOOKUP(A2433,'Distributor List'!$A$2:$D$77,2,0),"-")</f>
        <v>-</v>
      </c>
      <c r="C2433" s="6" t="str">
        <f>IFERROR(VLOOKUP(A2433,'Distributor List'!$A$2:$D$77,3,0),"-")</f>
        <v>-</v>
      </c>
      <c r="D2433" s="6" t="str">
        <f>IFERROR(VLOOKUP(A2433,'Distributor List'!$A$2:$F$77,6,0),"-")</f>
        <v>-</v>
      </c>
      <c r="E2433" s="6" t="str">
        <f>IFERROR(VLOOKUP(A2433,'Distributor List'!$A$2:$D$77,4,0),"-")</f>
        <v>-</v>
      </c>
      <c r="F2433" s="6" t="str">
        <f>IFERROR(VLOOKUP(H2433,'Price List'!$A$2:$H$109,8,0),"-")</f>
        <v>-</v>
      </c>
      <c r="G2433" s="6" t="str">
        <f>IFERROR(VLOOKUP(A2433,'Distributor List'!$A$2:$E$77,5,0),"-")</f>
        <v>-</v>
      </c>
      <c r="H2433" s="10"/>
      <c r="I2433" s="95"/>
      <c r="J2433" s="92"/>
      <c r="K2433" s="92"/>
      <c r="L2433" s="73">
        <f t="shared" si="1048"/>
        <v>0</v>
      </c>
      <c r="M2433" s="73">
        <f t="shared" si="1045"/>
        <v>0</v>
      </c>
      <c r="N2433" s="73"/>
      <c r="O2433" s="73"/>
      <c r="P2433" s="73"/>
      <c r="Q2433" s="73"/>
      <c r="R2433" s="73">
        <f t="shared" si="1047"/>
        <v>0</v>
      </c>
      <c r="S2433" s="76" t="str">
        <f t="shared" si="1039"/>
        <v>-</v>
      </c>
      <c r="T2433" s="96">
        <v>0</v>
      </c>
      <c r="U2433" s="97"/>
      <c r="V2433" s="73">
        <f t="shared" si="1046"/>
        <v>0</v>
      </c>
      <c r="W2433" s="73">
        <f t="shared" si="1040"/>
        <v>0</v>
      </c>
      <c r="X2433" s="76" t="str">
        <f t="shared" si="1041"/>
        <v>-</v>
      </c>
      <c r="Y2433" s="73">
        <f t="shared" si="1042"/>
        <v>0</v>
      </c>
      <c r="Z2433" s="73">
        <f t="shared" si="1043"/>
        <v>0</v>
      </c>
      <c r="AA2433" s="73">
        <f t="shared" si="1049"/>
        <v>0</v>
      </c>
      <c r="AB2433" s="73">
        <f t="shared" si="1044"/>
        <v>0</v>
      </c>
      <c r="AC2433" s="73">
        <f t="shared" si="1050"/>
        <v>0</v>
      </c>
      <c r="AD2433" s="73">
        <f t="shared" si="1051"/>
        <v>0</v>
      </c>
      <c r="AE2433" s="73">
        <v>0</v>
      </c>
    </row>
    <row r="2434" spans="1:31" ht="15" customHeight="1">
      <c r="A2434" s="94"/>
      <c r="B2434" s="6" t="str">
        <f>IFERROR(VLOOKUP(A2434,'Distributor List'!$A$2:$D$77,2,0),"-")</f>
        <v>-</v>
      </c>
      <c r="C2434" s="6" t="str">
        <f>IFERROR(VLOOKUP(A2434,'Distributor List'!$A$2:$D$77,3,0),"-")</f>
        <v>-</v>
      </c>
      <c r="D2434" s="6" t="str">
        <f>IFERROR(VLOOKUP(A2434,'Distributor List'!$A$2:$F$77,6,0),"-")</f>
        <v>-</v>
      </c>
      <c r="E2434" s="6" t="str">
        <f>IFERROR(VLOOKUP(A2434,'Distributor List'!$A$2:$D$77,4,0),"-")</f>
        <v>-</v>
      </c>
      <c r="F2434" s="6" t="str">
        <f>IFERROR(VLOOKUP(H2434,'Price List'!$A$2:$H$109,8,0),"-")</f>
        <v>-</v>
      </c>
      <c r="G2434" s="6" t="str">
        <f>IFERROR(VLOOKUP(A2434,'Distributor List'!$A$2:$E$77,5,0),"-")</f>
        <v>-</v>
      </c>
      <c r="H2434" s="10"/>
      <c r="I2434" s="95"/>
      <c r="J2434" s="92"/>
      <c r="K2434" s="92"/>
      <c r="L2434" s="73">
        <f t="shared" si="1048"/>
        <v>0</v>
      </c>
      <c r="M2434" s="73">
        <f t="shared" si="1045"/>
        <v>0</v>
      </c>
      <c r="N2434" s="73"/>
      <c r="O2434" s="73"/>
      <c r="P2434" s="73"/>
      <c r="Q2434" s="73"/>
      <c r="R2434" s="73">
        <f t="shared" si="1047"/>
        <v>0</v>
      </c>
      <c r="S2434" s="76" t="str">
        <f t="shared" si="1039"/>
        <v>-</v>
      </c>
      <c r="T2434" s="96">
        <v>0</v>
      </c>
      <c r="U2434" s="97"/>
      <c r="V2434" s="73">
        <f t="shared" si="1046"/>
        <v>0</v>
      </c>
      <c r="W2434" s="73">
        <f t="shared" si="1040"/>
        <v>0</v>
      </c>
      <c r="X2434" s="76" t="str">
        <f t="shared" si="1041"/>
        <v>-</v>
      </c>
      <c r="Y2434" s="73">
        <f t="shared" si="1042"/>
        <v>0</v>
      </c>
      <c r="Z2434" s="73">
        <f t="shared" si="1043"/>
        <v>0</v>
      </c>
      <c r="AA2434" s="73">
        <f t="shared" si="1049"/>
        <v>0</v>
      </c>
      <c r="AB2434" s="73">
        <f t="shared" si="1044"/>
        <v>0</v>
      </c>
      <c r="AC2434" s="73">
        <f t="shared" si="1050"/>
        <v>0</v>
      </c>
      <c r="AD2434" s="73">
        <f t="shared" si="1051"/>
        <v>0</v>
      </c>
      <c r="AE2434" s="73">
        <v>0</v>
      </c>
    </row>
    <row r="2435" spans="1:31" ht="15" customHeight="1">
      <c r="A2435" s="94"/>
      <c r="B2435" s="6" t="str">
        <f>IFERROR(VLOOKUP(A2435,'Distributor List'!$A$2:$D$77,2,0),"-")</f>
        <v>-</v>
      </c>
      <c r="C2435" s="6" t="str">
        <f>IFERROR(VLOOKUP(A2435,'Distributor List'!$A$2:$D$77,3,0),"-")</f>
        <v>-</v>
      </c>
      <c r="D2435" s="6" t="str">
        <f>IFERROR(VLOOKUP(A2435,'Distributor List'!$A$2:$F$77,6,0),"-")</f>
        <v>-</v>
      </c>
      <c r="E2435" s="6" t="str">
        <f>IFERROR(VLOOKUP(A2435,'Distributor List'!$A$2:$D$77,4,0),"-")</f>
        <v>-</v>
      </c>
      <c r="F2435" s="6" t="str">
        <f>IFERROR(VLOOKUP(H2435,'Price List'!$A$2:$H$109,8,0),"-")</f>
        <v>-</v>
      </c>
      <c r="G2435" s="6" t="str">
        <f>IFERROR(VLOOKUP(A2435,'Distributor List'!$A$2:$E$77,5,0),"-")</f>
        <v>-</v>
      </c>
      <c r="H2435" s="10"/>
      <c r="I2435" s="95"/>
      <c r="J2435" s="92"/>
      <c r="K2435" s="92"/>
      <c r="L2435" s="73">
        <f t="shared" si="1048"/>
        <v>0</v>
      </c>
      <c r="M2435" s="73">
        <f t="shared" si="1045"/>
        <v>0</v>
      </c>
      <c r="N2435" s="73"/>
      <c r="O2435" s="73"/>
      <c r="P2435" s="73"/>
      <c r="Q2435" s="73"/>
      <c r="R2435" s="73">
        <f t="shared" si="1047"/>
        <v>0</v>
      </c>
      <c r="S2435" s="76" t="str">
        <f t="shared" si="1039"/>
        <v>-</v>
      </c>
      <c r="T2435" s="96">
        <v>0</v>
      </c>
      <c r="U2435" s="97"/>
      <c r="V2435" s="73">
        <f t="shared" si="1046"/>
        <v>0</v>
      </c>
      <c r="W2435" s="73">
        <f t="shared" si="1040"/>
        <v>0</v>
      </c>
      <c r="X2435" s="76" t="str">
        <f t="shared" si="1041"/>
        <v>-</v>
      </c>
      <c r="Y2435" s="73">
        <f t="shared" si="1042"/>
        <v>0</v>
      </c>
      <c r="Z2435" s="73">
        <f t="shared" si="1043"/>
        <v>0</v>
      </c>
      <c r="AA2435" s="73">
        <f t="shared" si="1049"/>
        <v>0</v>
      </c>
      <c r="AB2435" s="73">
        <f t="shared" si="1044"/>
        <v>0</v>
      </c>
      <c r="AC2435" s="73">
        <f t="shared" si="1050"/>
        <v>0</v>
      </c>
      <c r="AD2435" s="73">
        <f t="shared" si="1051"/>
        <v>0</v>
      </c>
      <c r="AE2435" s="73">
        <v>0</v>
      </c>
    </row>
    <row r="2436" spans="1:31" ht="15" customHeight="1">
      <c r="A2436" s="94"/>
      <c r="B2436" s="6" t="str">
        <f>IFERROR(VLOOKUP(A2436,'Distributor List'!$A$2:$D$77,2,0),"-")</f>
        <v>-</v>
      </c>
      <c r="C2436" s="6" t="str">
        <f>IFERROR(VLOOKUP(A2436,'Distributor List'!$A$2:$D$77,3,0),"-")</f>
        <v>-</v>
      </c>
      <c r="D2436" s="6" t="str">
        <f>IFERROR(VLOOKUP(A2436,'Distributor List'!$A$2:$F$77,6,0),"-")</f>
        <v>-</v>
      </c>
      <c r="E2436" s="6" t="str">
        <f>IFERROR(VLOOKUP(A2436,'Distributor List'!$A$2:$D$77,4,0),"-")</f>
        <v>-</v>
      </c>
      <c r="F2436" s="6" t="str">
        <f>IFERROR(VLOOKUP(H2436,'Price List'!$A$2:$H$109,8,0),"-")</f>
        <v>-</v>
      </c>
      <c r="G2436" s="6" t="str">
        <f>IFERROR(VLOOKUP(A2436,'Distributor List'!$A$2:$E$77,5,0),"-")</f>
        <v>-</v>
      </c>
      <c r="H2436" s="10"/>
      <c r="I2436" s="95"/>
      <c r="J2436" s="92"/>
      <c r="K2436" s="92"/>
      <c r="L2436" s="73">
        <f t="shared" si="1048"/>
        <v>0</v>
      </c>
      <c r="M2436" s="73">
        <f t="shared" si="1045"/>
        <v>0</v>
      </c>
      <c r="N2436" s="73"/>
      <c r="O2436" s="73"/>
      <c r="P2436" s="73"/>
      <c r="Q2436" s="73"/>
      <c r="R2436" s="73">
        <f t="shared" si="1047"/>
        <v>0</v>
      </c>
      <c r="S2436" s="76" t="str">
        <f t="shared" si="1039"/>
        <v>-</v>
      </c>
      <c r="T2436" s="96">
        <v>0</v>
      </c>
      <c r="U2436" s="97"/>
      <c r="V2436" s="73">
        <f t="shared" si="1046"/>
        <v>0</v>
      </c>
      <c r="W2436" s="73">
        <f t="shared" si="1040"/>
        <v>0</v>
      </c>
      <c r="X2436" s="76" t="str">
        <f t="shared" si="1041"/>
        <v>-</v>
      </c>
      <c r="Y2436" s="73">
        <f t="shared" si="1042"/>
        <v>0</v>
      </c>
      <c r="Z2436" s="73">
        <f t="shared" si="1043"/>
        <v>0</v>
      </c>
      <c r="AA2436" s="73">
        <f t="shared" si="1049"/>
        <v>0</v>
      </c>
      <c r="AB2436" s="73">
        <f t="shared" si="1044"/>
        <v>0</v>
      </c>
      <c r="AC2436" s="73">
        <f t="shared" si="1050"/>
        <v>0</v>
      </c>
      <c r="AD2436" s="73">
        <f t="shared" si="1051"/>
        <v>0</v>
      </c>
      <c r="AE2436" s="73">
        <v>0</v>
      </c>
    </row>
    <row r="2437" spans="1:31" ht="15" customHeight="1">
      <c r="A2437" s="94"/>
      <c r="B2437" s="6" t="str">
        <f>IFERROR(VLOOKUP(A2437,'Distributor List'!$A$2:$D$77,2,0),"-")</f>
        <v>-</v>
      </c>
      <c r="C2437" s="6" t="str">
        <f>IFERROR(VLOOKUP(A2437,'Distributor List'!$A$2:$D$77,3,0),"-")</f>
        <v>-</v>
      </c>
      <c r="D2437" s="6" t="str">
        <f>IFERROR(VLOOKUP(A2437,'Distributor List'!$A$2:$F$77,6,0),"-")</f>
        <v>-</v>
      </c>
      <c r="E2437" s="6" t="str">
        <f>IFERROR(VLOOKUP(A2437,'Distributor List'!$A$2:$D$77,4,0),"-")</f>
        <v>-</v>
      </c>
      <c r="F2437" s="6" t="str">
        <f>IFERROR(VLOOKUP(H2437,'Price List'!$A$2:$H$109,8,0),"-")</f>
        <v>-</v>
      </c>
      <c r="G2437" s="6" t="str">
        <f>IFERROR(VLOOKUP(A2437,'Distributor List'!$A$2:$E$77,5,0),"-")</f>
        <v>-</v>
      </c>
      <c r="H2437" s="10"/>
      <c r="I2437" s="95"/>
      <c r="J2437" s="92"/>
      <c r="K2437" s="92"/>
      <c r="L2437" s="73">
        <f t="shared" si="1048"/>
        <v>0</v>
      </c>
      <c r="M2437" s="73">
        <f t="shared" si="1045"/>
        <v>0</v>
      </c>
      <c r="N2437" s="73"/>
      <c r="O2437" s="73"/>
      <c r="P2437" s="73"/>
      <c r="Q2437" s="73"/>
      <c r="R2437" s="73">
        <f t="shared" si="1047"/>
        <v>0</v>
      </c>
      <c r="S2437" s="76" t="str">
        <f t="shared" si="1039"/>
        <v>-</v>
      </c>
      <c r="T2437" s="96">
        <v>0</v>
      </c>
      <c r="U2437" s="97"/>
      <c r="V2437" s="73">
        <f t="shared" si="1046"/>
        <v>0</v>
      </c>
      <c r="W2437" s="73">
        <f t="shared" si="1040"/>
        <v>0</v>
      </c>
      <c r="X2437" s="76" t="str">
        <f t="shared" si="1041"/>
        <v>-</v>
      </c>
      <c r="Y2437" s="73">
        <f t="shared" si="1042"/>
        <v>0</v>
      </c>
      <c r="Z2437" s="73">
        <f t="shared" si="1043"/>
        <v>0</v>
      </c>
      <c r="AA2437" s="73">
        <f t="shared" si="1049"/>
        <v>0</v>
      </c>
      <c r="AB2437" s="73">
        <f t="shared" si="1044"/>
        <v>0</v>
      </c>
      <c r="AC2437" s="73">
        <f t="shared" si="1050"/>
        <v>0</v>
      </c>
      <c r="AD2437" s="73">
        <f t="shared" si="1051"/>
        <v>0</v>
      </c>
      <c r="AE2437" s="73">
        <v>0</v>
      </c>
    </row>
    <row r="2438" spans="1:31" ht="15" customHeight="1">
      <c r="A2438" s="94"/>
      <c r="B2438" s="6" t="str">
        <f>IFERROR(VLOOKUP(A2438,'Distributor List'!$A$2:$D$77,2,0),"-")</f>
        <v>-</v>
      </c>
      <c r="C2438" s="6" t="str">
        <f>IFERROR(VLOOKUP(A2438,'Distributor List'!$A$2:$D$77,3,0),"-")</f>
        <v>-</v>
      </c>
      <c r="D2438" s="6" t="str">
        <f>IFERROR(VLOOKUP(A2438,'Distributor List'!$A$2:$F$77,6,0),"-")</f>
        <v>-</v>
      </c>
      <c r="E2438" s="6" t="str">
        <f>IFERROR(VLOOKUP(A2438,'Distributor List'!$A$2:$D$77,4,0),"-")</f>
        <v>-</v>
      </c>
      <c r="F2438" s="6" t="str">
        <f>IFERROR(VLOOKUP(H2438,'Price List'!$A$2:$H$109,8,0),"-")</f>
        <v>-</v>
      </c>
      <c r="G2438" s="6" t="str">
        <f>IFERROR(VLOOKUP(A2438,'Distributor List'!$A$2:$E$77,5,0),"-")</f>
        <v>-</v>
      </c>
      <c r="H2438" s="10"/>
      <c r="I2438" s="95"/>
      <c r="J2438" s="92"/>
      <c r="K2438" s="92"/>
      <c r="L2438" s="73">
        <f t="shared" si="1048"/>
        <v>0</v>
      </c>
      <c r="M2438" s="73">
        <f t="shared" si="1045"/>
        <v>0</v>
      </c>
      <c r="N2438" s="73"/>
      <c r="O2438" s="73"/>
      <c r="P2438" s="73"/>
      <c r="Q2438" s="73"/>
      <c r="R2438" s="73">
        <f t="shared" si="1047"/>
        <v>0</v>
      </c>
      <c r="S2438" s="76" t="str">
        <f t="shared" si="1039"/>
        <v>-</v>
      </c>
      <c r="T2438" s="96">
        <v>0</v>
      </c>
      <c r="U2438" s="97"/>
      <c r="V2438" s="73">
        <f t="shared" si="1046"/>
        <v>0</v>
      </c>
      <c r="W2438" s="73">
        <f t="shared" si="1040"/>
        <v>0</v>
      </c>
      <c r="X2438" s="76" t="str">
        <f t="shared" si="1041"/>
        <v>-</v>
      </c>
      <c r="Y2438" s="73">
        <f t="shared" si="1042"/>
        <v>0</v>
      </c>
      <c r="Z2438" s="73">
        <f t="shared" si="1043"/>
        <v>0</v>
      </c>
      <c r="AA2438" s="73">
        <f t="shared" si="1049"/>
        <v>0</v>
      </c>
      <c r="AB2438" s="73">
        <f t="shared" si="1044"/>
        <v>0</v>
      </c>
      <c r="AC2438" s="73">
        <f t="shared" si="1050"/>
        <v>0</v>
      </c>
      <c r="AD2438" s="73">
        <f t="shared" si="1051"/>
        <v>0</v>
      </c>
      <c r="AE2438" s="73">
        <v>0</v>
      </c>
    </row>
    <row r="2439" spans="1:31" ht="15" customHeight="1">
      <c r="A2439" s="94"/>
      <c r="B2439" s="6" t="str">
        <f>IFERROR(VLOOKUP(A2439,'Distributor List'!$A$2:$D$77,2,0),"-")</f>
        <v>-</v>
      </c>
      <c r="C2439" s="6" t="str">
        <f>IFERROR(VLOOKUP(A2439,'Distributor List'!$A$2:$D$77,3,0),"-")</f>
        <v>-</v>
      </c>
      <c r="D2439" s="6" t="str">
        <f>IFERROR(VLOOKUP(A2439,'Distributor List'!$A$2:$F$77,6,0),"-")</f>
        <v>-</v>
      </c>
      <c r="E2439" s="6" t="str">
        <f>IFERROR(VLOOKUP(A2439,'Distributor List'!$A$2:$D$77,4,0),"-")</f>
        <v>-</v>
      </c>
      <c r="F2439" s="6" t="str">
        <f>IFERROR(VLOOKUP(H2439,'Price List'!$A$2:$H$109,8,0),"-")</f>
        <v>-</v>
      </c>
      <c r="G2439" s="6" t="str">
        <f>IFERROR(VLOOKUP(A2439,'Distributor List'!$A$2:$E$77,5,0),"-")</f>
        <v>-</v>
      </c>
      <c r="H2439" s="10"/>
      <c r="I2439" s="95"/>
      <c r="J2439" s="92"/>
      <c r="K2439" s="92"/>
      <c r="L2439" s="73">
        <f t="shared" si="1048"/>
        <v>0</v>
      </c>
      <c r="M2439" s="73">
        <f t="shared" si="1045"/>
        <v>0</v>
      </c>
      <c r="N2439" s="73"/>
      <c r="O2439" s="73"/>
      <c r="P2439" s="73"/>
      <c r="Q2439" s="73"/>
      <c r="R2439" s="73">
        <f t="shared" si="1047"/>
        <v>0</v>
      </c>
      <c r="S2439" s="76" t="str">
        <f t="shared" si="1039"/>
        <v>-</v>
      </c>
      <c r="T2439" s="96">
        <v>0</v>
      </c>
      <c r="U2439" s="97"/>
      <c r="V2439" s="73">
        <f t="shared" si="1046"/>
        <v>0</v>
      </c>
      <c r="W2439" s="73">
        <f t="shared" si="1040"/>
        <v>0</v>
      </c>
      <c r="X2439" s="76" t="str">
        <f t="shared" si="1041"/>
        <v>-</v>
      </c>
      <c r="Y2439" s="73">
        <f t="shared" si="1042"/>
        <v>0</v>
      </c>
      <c r="Z2439" s="73">
        <f t="shared" si="1043"/>
        <v>0</v>
      </c>
      <c r="AA2439" s="73">
        <f t="shared" si="1049"/>
        <v>0</v>
      </c>
      <c r="AB2439" s="73">
        <f t="shared" si="1044"/>
        <v>0</v>
      </c>
      <c r="AC2439" s="73">
        <f t="shared" si="1050"/>
        <v>0</v>
      </c>
      <c r="AD2439" s="73">
        <f t="shared" si="1051"/>
        <v>0</v>
      </c>
      <c r="AE2439" s="73">
        <v>0</v>
      </c>
    </row>
    <row r="2440" spans="1:31" ht="15" customHeight="1">
      <c r="A2440" s="94"/>
      <c r="B2440" s="6" t="str">
        <f>IFERROR(VLOOKUP(A2440,'Distributor List'!$A$2:$D$77,2,0),"-")</f>
        <v>-</v>
      </c>
      <c r="C2440" s="6" t="str">
        <f>IFERROR(VLOOKUP(A2440,'Distributor List'!$A$2:$D$77,3,0),"-")</f>
        <v>-</v>
      </c>
      <c r="D2440" s="6" t="str">
        <f>IFERROR(VLOOKUP(A2440,'Distributor List'!$A$2:$F$77,6,0),"-")</f>
        <v>-</v>
      </c>
      <c r="E2440" s="6" t="str">
        <f>IFERROR(VLOOKUP(A2440,'Distributor List'!$A$2:$D$77,4,0),"-")</f>
        <v>-</v>
      </c>
      <c r="F2440" s="6" t="str">
        <f>IFERROR(VLOOKUP(H2440,'Price List'!$A$2:$H$109,8,0),"-")</f>
        <v>-</v>
      </c>
      <c r="G2440" s="6" t="str">
        <f>IFERROR(VLOOKUP(A2440,'Distributor List'!$A$2:$E$77,5,0),"-")</f>
        <v>-</v>
      </c>
      <c r="H2440" s="10"/>
      <c r="I2440" s="95"/>
      <c r="J2440" s="92"/>
      <c r="K2440" s="92"/>
      <c r="L2440" s="73">
        <f t="shared" si="1048"/>
        <v>0</v>
      </c>
      <c r="M2440" s="73">
        <f t="shared" si="1045"/>
        <v>0</v>
      </c>
      <c r="N2440" s="73"/>
      <c r="O2440" s="73"/>
      <c r="P2440" s="73"/>
      <c r="Q2440" s="73"/>
      <c r="R2440" s="73">
        <f t="shared" si="1047"/>
        <v>0</v>
      </c>
      <c r="S2440" s="76" t="str">
        <f t="shared" si="1039"/>
        <v>-</v>
      </c>
      <c r="T2440" s="96">
        <v>0</v>
      </c>
      <c r="U2440" s="97"/>
      <c r="V2440" s="73">
        <f t="shared" si="1046"/>
        <v>0</v>
      </c>
      <c r="W2440" s="73">
        <f t="shared" si="1040"/>
        <v>0</v>
      </c>
      <c r="X2440" s="76" t="str">
        <f t="shared" si="1041"/>
        <v>-</v>
      </c>
      <c r="Y2440" s="73">
        <f t="shared" si="1042"/>
        <v>0</v>
      </c>
      <c r="Z2440" s="73">
        <f t="shared" si="1043"/>
        <v>0</v>
      </c>
      <c r="AA2440" s="73">
        <f t="shared" si="1049"/>
        <v>0</v>
      </c>
      <c r="AB2440" s="73">
        <f t="shared" si="1044"/>
        <v>0</v>
      </c>
      <c r="AC2440" s="73">
        <f t="shared" si="1050"/>
        <v>0</v>
      </c>
      <c r="AD2440" s="73">
        <f t="shared" si="1051"/>
        <v>0</v>
      </c>
      <c r="AE2440" s="73">
        <v>0</v>
      </c>
    </row>
    <row r="2441" spans="1:31" ht="15" customHeight="1">
      <c r="A2441" s="94"/>
      <c r="B2441" s="6" t="str">
        <f>IFERROR(VLOOKUP(A2441,'Distributor List'!$A$2:$D$77,2,0),"-")</f>
        <v>-</v>
      </c>
      <c r="C2441" s="6" t="str">
        <f>IFERROR(VLOOKUP(A2441,'Distributor List'!$A$2:$D$77,3,0),"-")</f>
        <v>-</v>
      </c>
      <c r="D2441" s="6" t="str">
        <f>IFERROR(VLOOKUP(A2441,'Distributor List'!$A$2:$F$77,6,0),"-")</f>
        <v>-</v>
      </c>
      <c r="E2441" s="6" t="str">
        <f>IFERROR(VLOOKUP(A2441,'Distributor List'!$A$2:$D$77,4,0),"-")</f>
        <v>-</v>
      </c>
      <c r="F2441" s="6" t="str">
        <f>IFERROR(VLOOKUP(H2441,'Price List'!$A$2:$H$109,8,0),"-")</f>
        <v>-</v>
      </c>
      <c r="G2441" s="6" t="str">
        <f>IFERROR(VLOOKUP(A2441,'Distributor List'!$A$2:$E$77,5,0),"-")</f>
        <v>-</v>
      </c>
      <c r="H2441" s="10"/>
      <c r="I2441" s="95"/>
      <c r="J2441" s="92"/>
      <c r="K2441" s="92"/>
      <c r="L2441" s="73">
        <f t="shared" si="1048"/>
        <v>0</v>
      </c>
      <c r="M2441" s="73">
        <f t="shared" si="1045"/>
        <v>0</v>
      </c>
      <c r="N2441" s="73"/>
      <c r="O2441" s="73"/>
      <c r="P2441" s="73"/>
      <c r="Q2441" s="73"/>
      <c r="R2441" s="73">
        <f t="shared" si="1047"/>
        <v>0</v>
      </c>
      <c r="S2441" s="76" t="str">
        <f t="shared" si="1039"/>
        <v>-</v>
      </c>
      <c r="T2441" s="96">
        <v>0</v>
      </c>
      <c r="U2441" s="97"/>
      <c r="V2441" s="73">
        <f t="shared" si="1046"/>
        <v>0</v>
      </c>
      <c r="W2441" s="73">
        <f t="shared" si="1040"/>
        <v>0</v>
      </c>
      <c r="X2441" s="76" t="str">
        <f t="shared" si="1041"/>
        <v>-</v>
      </c>
      <c r="Y2441" s="73">
        <f t="shared" si="1042"/>
        <v>0</v>
      </c>
      <c r="Z2441" s="73">
        <f t="shared" si="1043"/>
        <v>0</v>
      </c>
      <c r="AA2441" s="73">
        <f t="shared" si="1049"/>
        <v>0</v>
      </c>
      <c r="AB2441" s="73">
        <f t="shared" si="1044"/>
        <v>0</v>
      </c>
      <c r="AC2441" s="73">
        <f t="shared" si="1050"/>
        <v>0</v>
      </c>
      <c r="AD2441" s="73">
        <f t="shared" si="1051"/>
        <v>0</v>
      </c>
      <c r="AE2441" s="73">
        <v>0</v>
      </c>
    </row>
    <row r="2442" spans="1:31" ht="15" customHeight="1">
      <c r="A2442" s="94"/>
      <c r="B2442" s="6" t="str">
        <f>IFERROR(VLOOKUP(A2442,'Distributor List'!$A$2:$D$77,2,0),"-")</f>
        <v>-</v>
      </c>
      <c r="C2442" s="6" t="str">
        <f>IFERROR(VLOOKUP(A2442,'Distributor List'!$A$2:$D$77,3,0),"-")</f>
        <v>-</v>
      </c>
      <c r="D2442" s="6" t="str">
        <f>IFERROR(VLOOKUP(A2442,'Distributor List'!$A$2:$F$77,6,0),"-")</f>
        <v>-</v>
      </c>
      <c r="E2442" s="6" t="str">
        <f>IFERROR(VLOOKUP(A2442,'Distributor List'!$A$2:$D$77,4,0),"-")</f>
        <v>-</v>
      </c>
      <c r="F2442" s="6" t="str">
        <f>IFERROR(VLOOKUP(H2442,'Price List'!$A$2:$H$109,8,0),"-")</f>
        <v>-</v>
      </c>
      <c r="G2442" s="6" t="str">
        <f>IFERROR(VLOOKUP(A2442,'Distributor List'!$A$2:$E$77,5,0),"-")</f>
        <v>-</v>
      </c>
      <c r="H2442" s="10"/>
      <c r="I2442" s="95"/>
      <c r="J2442" s="92"/>
      <c r="K2442" s="92"/>
      <c r="L2442" s="73">
        <f t="shared" si="1048"/>
        <v>0</v>
      </c>
      <c r="M2442" s="73">
        <f t="shared" si="1045"/>
        <v>0</v>
      </c>
      <c r="N2442" s="73"/>
      <c r="O2442" s="73"/>
      <c r="P2442" s="73"/>
      <c r="Q2442" s="73"/>
      <c r="R2442" s="73">
        <f t="shared" si="1047"/>
        <v>0</v>
      </c>
      <c r="S2442" s="76" t="str">
        <f t="shared" si="1039"/>
        <v>-</v>
      </c>
      <c r="T2442" s="96">
        <v>0</v>
      </c>
      <c r="U2442" s="97"/>
      <c r="V2442" s="73">
        <f t="shared" si="1046"/>
        <v>0</v>
      </c>
      <c r="W2442" s="73">
        <f t="shared" si="1040"/>
        <v>0</v>
      </c>
      <c r="X2442" s="76" t="str">
        <f t="shared" si="1041"/>
        <v>-</v>
      </c>
      <c r="Y2442" s="73">
        <f t="shared" si="1042"/>
        <v>0</v>
      </c>
      <c r="Z2442" s="73">
        <f t="shared" si="1043"/>
        <v>0</v>
      </c>
      <c r="AA2442" s="73">
        <f t="shared" si="1049"/>
        <v>0</v>
      </c>
      <c r="AB2442" s="73">
        <f t="shared" si="1044"/>
        <v>0</v>
      </c>
      <c r="AC2442" s="73">
        <f t="shared" si="1050"/>
        <v>0</v>
      </c>
      <c r="AD2442" s="73">
        <f t="shared" si="1051"/>
        <v>0</v>
      </c>
      <c r="AE2442" s="73">
        <v>0</v>
      </c>
    </row>
    <row r="2443" spans="1:31" ht="15" customHeight="1">
      <c r="A2443" s="94"/>
      <c r="B2443" s="6" t="str">
        <f>IFERROR(VLOOKUP(A2443,'Distributor List'!$A$2:$D$77,2,0),"-")</f>
        <v>-</v>
      </c>
      <c r="C2443" s="6" t="str">
        <f>IFERROR(VLOOKUP(A2443,'Distributor List'!$A$2:$D$77,3,0),"-")</f>
        <v>-</v>
      </c>
      <c r="D2443" s="6" t="str">
        <f>IFERROR(VLOOKUP(A2443,'Distributor List'!$A$2:$F$77,6,0),"-")</f>
        <v>-</v>
      </c>
      <c r="E2443" s="6" t="str">
        <f>IFERROR(VLOOKUP(A2443,'Distributor List'!$A$2:$D$77,4,0),"-")</f>
        <v>-</v>
      </c>
      <c r="F2443" s="6" t="str">
        <f>IFERROR(VLOOKUP(H2443,'Price List'!$A$2:$H$109,8,0),"-")</f>
        <v>-</v>
      </c>
      <c r="G2443" s="6" t="str">
        <f>IFERROR(VLOOKUP(A2443,'Distributor List'!$A$2:$E$77,5,0),"-")</f>
        <v>-</v>
      </c>
      <c r="H2443" s="10"/>
      <c r="I2443" s="95"/>
      <c r="J2443" s="92"/>
      <c r="K2443" s="92"/>
      <c r="L2443" s="73">
        <f t="shared" si="1048"/>
        <v>0</v>
      </c>
      <c r="M2443" s="73">
        <f t="shared" si="1045"/>
        <v>0</v>
      </c>
      <c r="N2443" s="73"/>
      <c r="O2443" s="73"/>
      <c r="P2443" s="73"/>
      <c r="Q2443" s="73"/>
      <c r="R2443" s="73">
        <f t="shared" si="1047"/>
        <v>0</v>
      </c>
      <c r="S2443" s="76" t="str">
        <f t="shared" si="1039"/>
        <v>-</v>
      </c>
      <c r="T2443" s="96">
        <v>0</v>
      </c>
      <c r="U2443" s="97"/>
      <c r="V2443" s="73">
        <f t="shared" si="1046"/>
        <v>0</v>
      </c>
      <c r="W2443" s="73">
        <f t="shared" si="1040"/>
        <v>0</v>
      </c>
      <c r="X2443" s="76" t="str">
        <f t="shared" si="1041"/>
        <v>-</v>
      </c>
      <c r="Y2443" s="73">
        <f t="shared" si="1042"/>
        <v>0</v>
      </c>
      <c r="Z2443" s="73">
        <f t="shared" si="1043"/>
        <v>0</v>
      </c>
      <c r="AA2443" s="73">
        <f t="shared" si="1049"/>
        <v>0</v>
      </c>
      <c r="AB2443" s="73">
        <f t="shared" si="1044"/>
        <v>0</v>
      </c>
      <c r="AC2443" s="73">
        <f t="shared" si="1050"/>
        <v>0</v>
      </c>
      <c r="AD2443" s="73">
        <f t="shared" si="1051"/>
        <v>0</v>
      </c>
      <c r="AE2443" s="73">
        <v>0</v>
      </c>
    </row>
    <row r="2444" spans="1:31" ht="15" customHeight="1">
      <c r="A2444" s="94"/>
      <c r="B2444" s="6" t="str">
        <f>IFERROR(VLOOKUP(A2444,'Distributor List'!$A$2:$D$77,2,0),"-")</f>
        <v>-</v>
      </c>
      <c r="C2444" s="6" t="str">
        <f>IFERROR(VLOOKUP(A2444,'Distributor List'!$A$2:$D$77,3,0),"-")</f>
        <v>-</v>
      </c>
      <c r="D2444" s="6" t="str">
        <f>IFERROR(VLOOKUP(A2444,'Distributor List'!$A$2:$F$77,6,0),"-")</f>
        <v>-</v>
      </c>
      <c r="E2444" s="6" t="str">
        <f>IFERROR(VLOOKUP(A2444,'Distributor List'!$A$2:$D$77,4,0),"-")</f>
        <v>-</v>
      </c>
      <c r="F2444" s="6" t="str">
        <f>IFERROR(VLOOKUP(H2444,'Price List'!$A$2:$H$109,8,0),"-")</f>
        <v>-</v>
      </c>
      <c r="G2444" s="6" t="str">
        <f>IFERROR(VLOOKUP(A2444,'Distributor List'!$A$2:$E$77,5,0),"-")</f>
        <v>-</v>
      </c>
      <c r="H2444" s="10"/>
      <c r="I2444" s="95"/>
      <c r="J2444" s="92"/>
      <c r="K2444" s="92"/>
      <c r="L2444" s="73">
        <f t="shared" si="1048"/>
        <v>0</v>
      </c>
      <c r="M2444" s="73">
        <f t="shared" si="1045"/>
        <v>0</v>
      </c>
      <c r="N2444" s="73"/>
      <c r="O2444" s="73"/>
      <c r="P2444" s="73"/>
      <c r="Q2444" s="73"/>
      <c r="R2444" s="73">
        <f t="shared" si="1047"/>
        <v>0</v>
      </c>
      <c r="S2444" s="76" t="str">
        <f t="shared" si="1039"/>
        <v>-</v>
      </c>
      <c r="T2444" s="96">
        <v>0</v>
      </c>
      <c r="U2444" s="97"/>
      <c r="V2444" s="73">
        <f t="shared" si="1046"/>
        <v>0</v>
      </c>
      <c r="W2444" s="73">
        <f t="shared" si="1040"/>
        <v>0</v>
      </c>
      <c r="X2444" s="76" t="str">
        <f t="shared" si="1041"/>
        <v>-</v>
      </c>
      <c r="Y2444" s="73">
        <f t="shared" si="1042"/>
        <v>0</v>
      </c>
      <c r="Z2444" s="73">
        <f t="shared" si="1043"/>
        <v>0</v>
      </c>
      <c r="AA2444" s="73">
        <f t="shared" si="1049"/>
        <v>0</v>
      </c>
      <c r="AB2444" s="73">
        <f t="shared" si="1044"/>
        <v>0</v>
      </c>
      <c r="AC2444" s="73">
        <f t="shared" si="1050"/>
        <v>0</v>
      </c>
      <c r="AD2444" s="73">
        <f t="shared" si="1051"/>
        <v>0</v>
      </c>
      <c r="AE2444" s="73">
        <v>0</v>
      </c>
    </row>
    <row r="2445" spans="1:31" ht="15" customHeight="1">
      <c r="A2445" s="94"/>
      <c r="B2445" s="6" t="str">
        <f>IFERROR(VLOOKUP(A2445,'Distributor List'!$A$2:$D$77,2,0),"-")</f>
        <v>-</v>
      </c>
      <c r="C2445" s="6" t="str">
        <f>IFERROR(VLOOKUP(A2445,'Distributor List'!$A$2:$D$77,3,0),"-")</f>
        <v>-</v>
      </c>
      <c r="D2445" s="6" t="str">
        <f>IFERROR(VLOOKUP(A2445,'Distributor List'!$A$2:$F$77,6,0),"-")</f>
        <v>-</v>
      </c>
      <c r="E2445" s="6" t="str">
        <f>IFERROR(VLOOKUP(A2445,'Distributor List'!$A$2:$D$77,4,0),"-")</f>
        <v>-</v>
      </c>
      <c r="F2445" s="6" t="str">
        <f>IFERROR(VLOOKUP(H2445,'Price List'!$A$2:$H$109,8,0),"-")</f>
        <v>-</v>
      </c>
      <c r="G2445" s="6" t="str">
        <f>IFERROR(VLOOKUP(A2445,'Distributor List'!$A$2:$E$77,5,0),"-")</f>
        <v>-</v>
      </c>
      <c r="H2445" s="10"/>
      <c r="I2445" s="95"/>
      <c r="J2445" s="92"/>
      <c r="K2445" s="92"/>
      <c r="L2445" s="73">
        <f t="shared" si="1048"/>
        <v>0</v>
      </c>
      <c r="M2445" s="73">
        <f t="shared" si="1045"/>
        <v>0</v>
      </c>
      <c r="N2445" s="73"/>
      <c r="O2445" s="73"/>
      <c r="P2445" s="73"/>
      <c r="Q2445" s="73"/>
      <c r="R2445" s="73">
        <f t="shared" si="1047"/>
        <v>0</v>
      </c>
      <c r="S2445" s="76" t="str">
        <f t="shared" si="1039"/>
        <v>-</v>
      </c>
      <c r="T2445" s="96">
        <v>0</v>
      </c>
      <c r="U2445" s="97"/>
      <c r="V2445" s="73">
        <f t="shared" si="1046"/>
        <v>0</v>
      </c>
      <c r="W2445" s="73">
        <f t="shared" si="1040"/>
        <v>0</v>
      </c>
      <c r="X2445" s="76" t="str">
        <f t="shared" si="1041"/>
        <v>-</v>
      </c>
      <c r="Y2445" s="73">
        <f t="shared" si="1042"/>
        <v>0</v>
      </c>
      <c r="Z2445" s="73">
        <f t="shared" si="1043"/>
        <v>0</v>
      </c>
      <c r="AA2445" s="73">
        <f t="shared" si="1049"/>
        <v>0</v>
      </c>
      <c r="AB2445" s="73">
        <f t="shared" si="1044"/>
        <v>0</v>
      </c>
      <c r="AC2445" s="73">
        <f t="shared" si="1050"/>
        <v>0</v>
      </c>
      <c r="AD2445" s="73">
        <f t="shared" si="1051"/>
        <v>0</v>
      </c>
      <c r="AE2445" s="73">
        <v>0</v>
      </c>
    </row>
    <row r="2446" spans="1:31" ht="15" customHeight="1">
      <c r="A2446" s="94"/>
      <c r="B2446" s="6" t="str">
        <f>IFERROR(VLOOKUP(A2446,'Distributor List'!$A$2:$D$77,2,0),"-")</f>
        <v>-</v>
      </c>
      <c r="C2446" s="6" t="str">
        <f>IFERROR(VLOOKUP(A2446,'Distributor List'!$A$2:$D$77,3,0),"-")</f>
        <v>-</v>
      </c>
      <c r="D2446" s="6" t="str">
        <f>IFERROR(VLOOKUP(A2446,'Distributor List'!$A$2:$F$77,6,0),"-")</f>
        <v>-</v>
      </c>
      <c r="E2446" s="6" t="str">
        <f>IFERROR(VLOOKUP(A2446,'Distributor List'!$A$2:$D$77,4,0),"-")</f>
        <v>-</v>
      </c>
      <c r="F2446" s="6" t="str">
        <f>IFERROR(VLOOKUP(H2446,'Price List'!$A$2:$H$109,8,0),"-")</f>
        <v>-</v>
      </c>
      <c r="G2446" s="6" t="str">
        <f>IFERROR(VLOOKUP(A2446,'Distributor List'!$A$2:$E$77,5,0),"-")</f>
        <v>-</v>
      </c>
      <c r="H2446" s="10"/>
      <c r="I2446" s="95"/>
      <c r="J2446" s="92"/>
      <c r="K2446" s="92"/>
      <c r="L2446" s="73">
        <f t="shared" si="1048"/>
        <v>0</v>
      </c>
      <c r="M2446" s="73">
        <f t="shared" si="1045"/>
        <v>0</v>
      </c>
      <c r="N2446" s="73"/>
      <c r="O2446" s="73"/>
      <c r="P2446" s="73"/>
      <c r="Q2446" s="73"/>
      <c r="R2446" s="73">
        <f t="shared" si="1047"/>
        <v>0</v>
      </c>
      <c r="S2446" s="76" t="str">
        <f t="shared" si="1039"/>
        <v>-</v>
      </c>
      <c r="T2446" s="96">
        <v>0</v>
      </c>
      <c r="U2446" s="97"/>
      <c r="V2446" s="73">
        <f t="shared" si="1046"/>
        <v>0</v>
      </c>
      <c r="W2446" s="73">
        <f t="shared" si="1040"/>
        <v>0</v>
      </c>
      <c r="X2446" s="76" t="str">
        <f t="shared" si="1041"/>
        <v>-</v>
      </c>
      <c r="Y2446" s="73">
        <f t="shared" si="1042"/>
        <v>0</v>
      </c>
      <c r="Z2446" s="73">
        <f t="shared" si="1043"/>
        <v>0</v>
      </c>
      <c r="AA2446" s="73">
        <f t="shared" si="1049"/>
        <v>0</v>
      </c>
      <c r="AB2446" s="73">
        <f t="shared" si="1044"/>
        <v>0</v>
      </c>
      <c r="AC2446" s="73">
        <f t="shared" si="1050"/>
        <v>0</v>
      </c>
      <c r="AD2446" s="73">
        <f t="shared" si="1051"/>
        <v>0</v>
      </c>
      <c r="AE2446" s="73">
        <v>0</v>
      </c>
    </row>
    <row r="2447" spans="1:31" ht="15" customHeight="1">
      <c r="A2447" s="94"/>
      <c r="B2447" s="6" t="str">
        <f>IFERROR(VLOOKUP(A2447,'Distributor List'!$A$2:$D$77,2,0),"-")</f>
        <v>-</v>
      </c>
      <c r="C2447" s="6" t="str">
        <f>IFERROR(VLOOKUP(A2447,'Distributor List'!$A$2:$D$77,3,0),"-")</f>
        <v>-</v>
      </c>
      <c r="D2447" s="6" t="str">
        <f>IFERROR(VLOOKUP(A2447,'Distributor List'!$A$2:$F$77,6,0),"-")</f>
        <v>-</v>
      </c>
      <c r="E2447" s="6" t="str">
        <f>IFERROR(VLOOKUP(A2447,'Distributor List'!$A$2:$D$77,4,0),"-")</f>
        <v>-</v>
      </c>
      <c r="F2447" s="6" t="str">
        <f>IFERROR(VLOOKUP(H2447,'Price List'!$A$2:$H$109,8,0),"-")</f>
        <v>-</v>
      </c>
      <c r="G2447" s="6" t="str">
        <f>IFERROR(VLOOKUP(A2447,'Distributor List'!$A$2:$E$77,5,0),"-")</f>
        <v>-</v>
      </c>
      <c r="H2447" s="10"/>
      <c r="I2447" s="95"/>
      <c r="J2447" s="92"/>
      <c r="K2447" s="92"/>
      <c r="L2447" s="73">
        <f t="shared" si="1048"/>
        <v>0</v>
      </c>
      <c r="M2447" s="73">
        <f t="shared" si="1045"/>
        <v>0</v>
      </c>
      <c r="N2447" s="73"/>
      <c r="O2447" s="73"/>
      <c r="P2447" s="73"/>
      <c r="Q2447" s="73"/>
      <c r="R2447" s="73">
        <f t="shared" si="1047"/>
        <v>0</v>
      </c>
      <c r="S2447" s="76" t="str">
        <f t="shared" si="1039"/>
        <v>-</v>
      </c>
      <c r="T2447" s="96">
        <v>0</v>
      </c>
      <c r="U2447" s="97"/>
      <c r="V2447" s="73">
        <f t="shared" si="1046"/>
        <v>0</v>
      </c>
      <c r="W2447" s="73">
        <f t="shared" si="1040"/>
        <v>0</v>
      </c>
      <c r="X2447" s="76" t="str">
        <f t="shared" si="1041"/>
        <v>-</v>
      </c>
      <c r="Y2447" s="73">
        <f t="shared" si="1042"/>
        <v>0</v>
      </c>
      <c r="Z2447" s="73">
        <f t="shared" si="1043"/>
        <v>0</v>
      </c>
      <c r="AA2447" s="73">
        <f t="shared" si="1049"/>
        <v>0</v>
      </c>
      <c r="AB2447" s="73">
        <f t="shared" si="1044"/>
        <v>0</v>
      </c>
      <c r="AC2447" s="73">
        <f t="shared" si="1050"/>
        <v>0</v>
      </c>
      <c r="AD2447" s="73">
        <f t="shared" si="1051"/>
        <v>0</v>
      </c>
      <c r="AE2447" s="73">
        <v>0</v>
      </c>
    </row>
    <row r="2448" spans="1:31" ht="15" customHeight="1">
      <c r="A2448" s="94"/>
      <c r="B2448" s="6" t="str">
        <f>IFERROR(VLOOKUP(A2448,'Distributor List'!$A$2:$D$77,2,0),"-")</f>
        <v>-</v>
      </c>
      <c r="C2448" s="6" t="str">
        <f>IFERROR(VLOOKUP(A2448,'Distributor List'!$A$2:$D$77,3,0),"-")</f>
        <v>-</v>
      </c>
      <c r="D2448" s="6" t="str">
        <f>IFERROR(VLOOKUP(A2448,'Distributor List'!$A$2:$F$77,6,0),"-")</f>
        <v>-</v>
      </c>
      <c r="E2448" s="6" t="str">
        <f>IFERROR(VLOOKUP(A2448,'Distributor List'!$A$2:$D$77,4,0),"-")</f>
        <v>-</v>
      </c>
      <c r="F2448" s="6" t="str">
        <f>IFERROR(VLOOKUP(H2448,'Price List'!$A$2:$H$109,8,0),"-")</f>
        <v>-</v>
      </c>
      <c r="G2448" s="6" t="str">
        <f>IFERROR(VLOOKUP(A2448,'Distributor List'!$A$2:$E$77,5,0),"-")</f>
        <v>-</v>
      </c>
      <c r="H2448" s="10"/>
      <c r="I2448" s="95"/>
      <c r="J2448" s="92"/>
      <c r="K2448" s="92"/>
      <c r="L2448" s="73">
        <f t="shared" si="1048"/>
        <v>0</v>
      </c>
      <c r="M2448" s="73">
        <f t="shared" si="1045"/>
        <v>0</v>
      </c>
      <c r="N2448" s="73"/>
      <c r="O2448" s="73"/>
      <c r="P2448" s="73"/>
      <c r="Q2448" s="73"/>
      <c r="R2448" s="73">
        <f t="shared" si="1047"/>
        <v>0</v>
      </c>
      <c r="S2448" s="76" t="str">
        <f t="shared" si="1039"/>
        <v>-</v>
      </c>
      <c r="T2448" s="96">
        <v>0</v>
      </c>
      <c r="U2448" s="97"/>
      <c r="V2448" s="73">
        <f t="shared" si="1046"/>
        <v>0</v>
      </c>
      <c r="W2448" s="73">
        <f t="shared" si="1040"/>
        <v>0</v>
      </c>
      <c r="X2448" s="76" t="str">
        <f t="shared" si="1041"/>
        <v>-</v>
      </c>
      <c r="Y2448" s="73">
        <f t="shared" si="1042"/>
        <v>0</v>
      </c>
      <c r="Z2448" s="73">
        <f t="shared" si="1043"/>
        <v>0</v>
      </c>
      <c r="AA2448" s="73">
        <f t="shared" si="1049"/>
        <v>0</v>
      </c>
      <c r="AB2448" s="73">
        <f t="shared" si="1044"/>
        <v>0</v>
      </c>
      <c r="AC2448" s="73">
        <f t="shared" si="1050"/>
        <v>0</v>
      </c>
      <c r="AD2448" s="73">
        <f t="shared" si="1051"/>
        <v>0</v>
      </c>
      <c r="AE2448" s="73">
        <v>0</v>
      </c>
    </row>
    <row r="2449" spans="1:31" ht="15" customHeight="1">
      <c r="A2449" s="94"/>
      <c r="B2449" s="6" t="str">
        <f>IFERROR(VLOOKUP(A2449,'Distributor List'!$A$2:$D$77,2,0),"-")</f>
        <v>-</v>
      </c>
      <c r="C2449" s="6" t="str">
        <f>IFERROR(VLOOKUP(A2449,'Distributor List'!$A$2:$D$77,3,0),"-")</f>
        <v>-</v>
      </c>
      <c r="D2449" s="6" t="str">
        <f>IFERROR(VLOOKUP(A2449,'Distributor List'!$A$2:$F$77,6,0),"-")</f>
        <v>-</v>
      </c>
      <c r="E2449" s="6" t="str">
        <f>IFERROR(VLOOKUP(A2449,'Distributor List'!$A$2:$D$77,4,0),"-")</f>
        <v>-</v>
      </c>
      <c r="F2449" s="6" t="str">
        <f>IFERROR(VLOOKUP(H2449,'Price List'!$A$2:$H$109,8,0),"-")</f>
        <v>-</v>
      </c>
      <c r="G2449" s="6" t="str">
        <f>IFERROR(VLOOKUP(A2449,'Distributor List'!$A$2:$E$77,5,0),"-")</f>
        <v>-</v>
      </c>
      <c r="H2449" s="10"/>
      <c r="I2449" s="95"/>
      <c r="J2449" s="92"/>
      <c r="K2449" s="92"/>
      <c r="L2449" s="73">
        <f t="shared" si="1048"/>
        <v>0</v>
      </c>
      <c r="M2449" s="73">
        <f t="shared" si="1045"/>
        <v>0</v>
      </c>
      <c r="N2449" s="73"/>
      <c r="O2449" s="73"/>
      <c r="P2449" s="73"/>
      <c r="Q2449" s="73"/>
      <c r="R2449" s="73">
        <f t="shared" si="1047"/>
        <v>0</v>
      </c>
      <c r="S2449" s="76" t="str">
        <f t="shared" si="1039"/>
        <v>-</v>
      </c>
      <c r="T2449" s="96">
        <v>0</v>
      </c>
      <c r="U2449" s="97"/>
      <c r="V2449" s="73">
        <f t="shared" si="1046"/>
        <v>0</v>
      </c>
      <c r="W2449" s="73">
        <f t="shared" si="1040"/>
        <v>0</v>
      </c>
      <c r="X2449" s="76" t="str">
        <f t="shared" si="1041"/>
        <v>-</v>
      </c>
      <c r="Y2449" s="73">
        <f t="shared" si="1042"/>
        <v>0</v>
      </c>
      <c r="Z2449" s="73">
        <f t="shared" si="1043"/>
        <v>0</v>
      </c>
      <c r="AA2449" s="73">
        <f t="shared" si="1049"/>
        <v>0</v>
      </c>
      <c r="AB2449" s="73">
        <f t="shared" si="1044"/>
        <v>0</v>
      </c>
      <c r="AC2449" s="73">
        <f t="shared" si="1050"/>
        <v>0</v>
      </c>
      <c r="AD2449" s="73">
        <f t="shared" si="1051"/>
        <v>0</v>
      </c>
      <c r="AE2449" s="73">
        <v>0</v>
      </c>
    </row>
    <row r="2450" spans="1:31" ht="15" customHeight="1">
      <c r="A2450" s="94"/>
      <c r="B2450" s="6" t="str">
        <f>IFERROR(VLOOKUP(A2450,'Distributor List'!$A$2:$D$77,2,0),"-")</f>
        <v>-</v>
      </c>
      <c r="C2450" s="6" t="str">
        <f>IFERROR(VLOOKUP(A2450,'Distributor List'!$A$2:$D$77,3,0),"-")</f>
        <v>-</v>
      </c>
      <c r="D2450" s="6" t="str">
        <f>IFERROR(VLOOKUP(A2450,'Distributor List'!$A$2:$F$77,6,0),"-")</f>
        <v>-</v>
      </c>
      <c r="E2450" s="6" t="str">
        <f>IFERROR(VLOOKUP(A2450,'Distributor List'!$A$2:$D$77,4,0),"-")</f>
        <v>-</v>
      </c>
      <c r="F2450" s="6" t="str">
        <f>IFERROR(VLOOKUP(H2450,'Price List'!$A$2:$H$109,8,0),"-")</f>
        <v>-</v>
      </c>
      <c r="G2450" s="6" t="str">
        <f>IFERROR(VLOOKUP(A2450,'Distributor List'!$A$2:$E$77,5,0),"-")</f>
        <v>-</v>
      </c>
      <c r="H2450" s="10"/>
      <c r="I2450" s="95"/>
      <c r="J2450" s="92"/>
      <c r="K2450" s="92"/>
      <c r="L2450" s="73">
        <f t="shared" si="1048"/>
        <v>0</v>
      </c>
      <c r="M2450" s="73">
        <f t="shared" si="1045"/>
        <v>0</v>
      </c>
      <c r="N2450" s="73"/>
      <c r="O2450" s="73"/>
      <c r="P2450" s="73"/>
      <c r="Q2450" s="73"/>
      <c r="R2450" s="73">
        <f t="shared" si="1047"/>
        <v>0</v>
      </c>
      <c r="S2450" s="76" t="str">
        <f t="shared" ref="S2450:S2513" si="1052">IFERROR(L2450/R2450,"-")</f>
        <v>-</v>
      </c>
      <c r="T2450" s="96">
        <v>0</v>
      </c>
      <c r="U2450" s="97"/>
      <c r="V2450" s="73">
        <f t="shared" si="1046"/>
        <v>0</v>
      </c>
      <c r="W2450" s="73">
        <f t="shared" ref="W2450:W2513" si="1053">L2450-V2450</f>
        <v>0</v>
      </c>
      <c r="X2450" s="76" t="str">
        <f t="shared" ref="X2450:X2513" si="1054">IFERROR(L2450/V2450-1,"-")</f>
        <v>-</v>
      </c>
      <c r="Y2450" s="73">
        <f t="shared" ref="Y2450:Y2513" si="1055">(J2450)/1*1.5</f>
        <v>0</v>
      </c>
      <c r="Z2450" s="73">
        <f t="shared" ref="Z2450:Z2513" si="1056">IF(Y2450&gt;K2450,Y2450-K2450,0)</f>
        <v>0</v>
      </c>
      <c r="AA2450" s="73">
        <f t="shared" si="1049"/>
        <v>0</v>
      </c>
      <c r="AB2450" s="73">
        <f t="shared" ref="AB2450:AB2513" si="1057">IF(Y2450&lt;K2450,K2450-Y2450,0)</f>
        <v>0</v>
      </c>
      <c r="AC2450" s="73">
        <f t="shared" si="1050"/>
        <v>0</v>
      </c>
      <c r="AD2450" s="73">
        <f t="shared" si="1051"/>
        <v>0</v>
      </c>
      <c r="AE2450" s="73">
        <v>0</v>
      </c>
    </row>
    <row r="2451" spans="1:31" ht="15" customHeight="1">
      <c r="A2451" s="94"/>
      <c r="B2451" s="6" t="str">
        <f>IFERROR(VLOOKUP(A2451,'Distributor List'!$A$2:$D$77,2,0),"-")</f>
        <v>-</v>
      </c>
      <c r="C2451" s="6" t="str">
        <f>IFERROR(VLOOKUP(A2451,'Distributor List'!$A$2:$D$77,3,0),"-")</f>
        <v>-</v>
      </c>
      <c r="D2451" s="6" t="str">
        <f>IFERROR(VLOOKUP(A2451,'Distributor List'!$A$2:$F$77,6,0),"-")</f>
        <v>-</v>
      </c>
      <c r="E2451" s="6" t="str">
        <f>IFERROR(VLOOKUP(A2451,'Distributor List'!$A$2:$D$77,4,0),"-")</f>
        <v>-</v>
      </c>
      <c r="F2451" s="6" t="str">
        <f>IFERROR(VLOOKUP(H2451,'Price List'!$A$2:$H$109,8,0),"-")</f>
        <v>-</v>
      </c>
      <c r="G2451" s="6" t="str">
        <f>IFERROR(VLOOKUP(A2451,'Distributor List'!$A$2:$E$77,5,0),"-")</f>
        <v>-</v>
      </c>
      <c r="H2451" s="10"/>
      <c r="I2451" s="95"/>
      <c r="J2451" s="92"/>
      <c r="K2451" s="92"/>
      <c r="L2451" s="73">
        <f t="shared" si="1048"/>
        <v>0</v>
      </c>
      <c r="M2451" s="73">
        <f t="shared" si="1045"/>
        <v>0</v>
      </c>
      <c r="N2451" s="73"/>
      <c r="O2451" s="73"/>
      <c r="P2451" s="73"/>
      <c r="Q2451" s="73"/>
      <c r="R2451" s="73">
        <f t="shared" si="1047"/>
        <v>0</v>
      </c>
      <c r="S2451" s="76" t="str">
        <f t="shared" si="1052"/>
        <v>-</v>
      </c>
      <c r="T2451" s="96">
        <v>0</v>
      </c>
      <c r="U2451" s="97"/>
      <c r="V2451" s="73">
        <f t="shared" si="1046"/>
        <v>0</v>
      </c>
      <c r="W2451" s="73">
        <f t="shared" si="1053"/>
        <v>0</v>
      </c>
      <c r="X2451" s="76" t="str">
        <f t="shared" si="1054"/>
        <v>-</v>
      </c>
      <c r="Y2451" s="73">
        <f t="shared" si="1055"/>
        <v>0</v>
      </c>
      <c r="Z2451" s="73">
        <f t="shared" si="1056"/>
        <v>0</v>
      </c>
      <c r="AA2451" s="73">
        <f t="shared" si="1049"/>
        <v>0</v>
      </c>
      <c r="AB2451" s="73">
        <f t="shared" si="1057"/>
        <v>0</v>
      </c>
      <c r="AC2451" s="73">
        <f t="shared" si="1050"/>
        <v>0</v>
      </c>
      <c r="AD2451" s="73">
        <f t="shared" si="1051"/>
        <v>0</v>
      </c>
      <c r="AE2451" s="73">
        <v>0</v>
      </c>
    </row>
    <row r="2452" spans="1:31" ht="15" customHeight="1">
      <c r="A2452" s="94"/>
      <c r="B2452" s="6" t="str">
        <f>IFERROR(VLOOKUP(A2452,'Distributor List'!$A$2:$D$77,2,0),"-")</f>
        <v>-</v>
      </c>
      <c r="C2452" s="6" t="str">
        <f>IFERROR(VLOOKUP(A2452,'Distributor List'!$A$2:$D$77,3,0),"-")</f>
        <v>-</v>
      </c>
      <c r="D2452" s="6" t="str">
        <f>IFERROR(VLOOKUP(A2452,'Distributor List'!$A$2:$F$77,6,0),"-")</f>
        <v>-</v>
      </c>
      <c r="E2452" s="6" t="str">
        <f>IFERROR(VLOOKUP(A2452,'Distributor List'!$A$2:$D$77,4,0),"-")</f>
        <v>-</v>
      </c>
      <c r="F2452" s="6" t="str">
        <f>IFERROR(VLOOKUP(H2452,'Price List'!$A$2:$H$109,8,0),"-")</f>
        <v>-</v>
      </c>
      <c r="G2452" s="6" t="str">
        <f>IFERROR(VLOOKUP(A2452,'Distributor List'!$A$2:$E$77,5,0),"-")</f>
        <v>-</v>
      </c>
      <c r="H2452" s="10"/>
      <c r="I2452" s="95"/>
      <c r="J2452" s="92"/>
      <c r="K2452" s="92"/>
      <c r="L2452" s="73">
        <f t="shared" si="1048"/>
        <v>0</v>
      </c>
      <c r="M2452" s="73">
        <f t="shared" si="1045"/>
        <v>0</v>
      </c>
      <c r="N2452" s="73"/>
      <c r="O2452" s="73"/>
      <c r="P2452" s="73"/>
      <c r="Q2452" s="73"/>
      <c r="R2452" s="73">
        <f t="shared" si="1047"/>
        <v>0</v>
      </c>
      <c r="S2452" s="76" t="str">
        <f t="shared" si="1052"/>
        <v>-</v>
      </c>
      <c r="T2452" s="96">
        <v>0</v>
      </c>
      <c r="U2452" s="97"/>
      <c r="V2452" s="73">
        <f t="shared" si="1046"/>
        <v>0</v>
      </c>
      <c r="W2452" s="73">
        <f t="shared" si="1053"/>
        <v>0</v>
      </c>
      <c r="X2452" s="76" t="str">
        <f t="shared" si="1054"/>
        <v>-</v>
      </c>
      <c r="Y2452" s="73">
        <f t="shared" si="1055"/>
        <v>0</v>
      </c>
      <c r="Z2452" s="73">
        <f t="shared" si="1056"/>
        <v>0</v>
      </c>
      <c r="AA2452" s="73">
        <f t="shared" si="1049"/>
        <v>0</v>
      </c>
      <c r="AB2452" s="73">
        <f t="shared" si="1057"/>
        <v>0</v>
      </c>
      <c r="AC2452" s="73">
        <f t="shared" si="1050"/>
        <v>0</v>
      </c>
      <c r="AD2452" s="73">
        <f t="shared" si="1051"/>
        <v>0</v>
      </c>
      <c r="AE2452" s="73">
        <v>0</v>
      </c>
    </row>
    <row r="2453" spans="1:31" ht="15" customHeight="1">
      <c r="A2453" s="94"/>
      <c r="B2453" s="6" t="str">
        <f>IFERROR(VLOOKUP(A2453,'Distributor List'!$A$2:$D$77,2,0),"-")</f>
        <v>-</v>
      </c>
      <c r="C2453" s="6" t="str">
        <f>IFERROR(VLOOKUP(A2453,'Distributor List'!$A$2:$D$77,3,0),"-")</f>
        <v>-</v>
      </c>
      <c r="D2453" s="6" t="str">
        <f>IFERROR(VLOOKUP(A2453,'Distributor List'!$A$2:$F$77,6,0),"-")</f>
        <v>-</v>
      </c>
      <c r="E2453" s="6" t="str">
        <f>IFERROR(VLOOKUP(A2453,'Distributor List'!$A$2:$D$77,4,0),"-")</f>
        <v>-</v>
      </c>
      <c r="F2453" s="6" t="str">
        <f>IFERROR(VLOOKUP(H2453,'Price List'!$A$2:$H$109,8,0),"-")</f>
        <v>-</v>
      </c>
      <c r="G2453" s="6" t="str">
        <f>IFERROR(VLOOKUP(A2453,'Distributor List'!$A$2:$E$77,5,0),"-")</f>
        <v>-</v>
      </c>
      <c r="H2453" s="10"/>
      <c r="I2453" s="95"/>
      <c r="J2453" s="92"/>
      <c r="K2453" s="92"/>
      <c r="L2453" s="73">
        <f t="shared" si="1048"/>
        <v>0</v>
      </c>
      <c r="M2453" s="73">
        <f t="shared" si="1045"/>
        <v>0</v>
      </c>
      <c r="N2453" s="73"/>
      <c r="O2453" s="73"/>
      <c r="P2453" s="73"/>
      <c r="Q2453" s="73"/>
      <c r="R2453" s="73">
        <f t="shared" si="1047"/>
        <v>0</v>
      </c>
      <c r="S2453" s="76" t="str">
        <f t="shared" si="1052"/>
        <v>-</v>
      </c>
      <c r="T2453" s="96">
        <v>0</v>
      </c>
      <c r="U2453" s="97"/>
      <c r="V2453" s="73">
        <f t="shared" si="1046"/>
        <v>0</v>
      </c>
      <c r="W2453" s="73">
        <f t="shared" si="1053"/>
        <v>0</v>
      </c>
      <c r="X2453" s="76" t="str">
        <f t="shared" si="1054"/>
        <v>-</v>
      </c>
      <c r="Y2453" s="73">
        <f t="shared" si="1055"/>
        <v>0</v>
      </c>
      <c r="Z2453" s="73">
        <f t="shared" si="1056"/>
        <v>0</v>
      </c>
      <c r="AA2453" s="73">
        <f t="shared" si="1049"/>
        <v>0</v>
      </c>
      <c r="AB2453" s="73">
        <f t="shared" si="1057"/>
        <v>0</v>
      </c>
      <c r="AC2453" s="73">
        <f t="shared" si="1050"/>
        <v>0</v>
      </c>
      <c r="AD2453" s="73">
        <f t="shared" si="1051"/>
        <v>0</v>
      </c>
      <c r="AE2453" s="73">
        <v>0</v>
      </c>
    </row>
    <row r="2454" spans="1:31" ht="15" customHeight="1">
      <c r="A2454" s="94"/>
      <c r="B2454" s="6" t="str">
        <f>IFERROR(VLOOKUP(A2454,'Distributor List'!$A$2:$D$77,2,0),"-")</f>
        <v>-</v>
      </c>
      <c r="C2454" s="6" t="str">
        <f>IFERROR(VLOOKUP(A2454,'Distributor List'!$A$2:$D$77,3,0),"-")</f>
        <v>-</v>
      </c>
      <c r="D2454" s="6" t="str">
        <f>IFERROR(VLOOKUP(A2454,'Distributor List'!$A$2:$F$77,6,0),"-")</f>
        <v>-</v>
      </c>
      <c r="E2454" s="6" t="str">
        <f>IFERROR(VLOOKUP(A2454,'Distributor List'!$A$2:$D$77,4,0),"-")</f>
        <v>-</v>
      </c>
      <c r="F2454" s="6" t="str">
        <f>IFERROR(VLOOKUP(H2454,'Price List'!$A$2:$H$109,8,0),"-")</f>
        <v>-</v>
      </c>
      <c r="G2454" s="6" t="str">
        <f>IFERROR(VLOOKUP(A2454,'Distributor List'!$A$2:$E$77,5,0),"-")</f>
        <v>-</v>
      </c>
      <c r="H2454" s="10"/>
      <c r="I2454" s="95"/>
      <c r="J2454" s="92"/>
      <c r="K2454" s="92"/>
      <c r="L2454" s="73">
        <f t="shared" si="1048"/>
        <v>0</v>
      </c>
      <c r="M2454" s="73">
        <f t="shared" si="1045"/>
        <v>0</v>
      </c>
      <c r="N2454" s="73"/>
      <c r="O2454" s="73"/>
      <c r="P2454" s="73"/>
      <c r="Q2454" s="73"/>
      <c r="R2454" s="73">
        <f t="shared" si="1047"/>
        <v>0</v>
      </c>
      <c r="S2454" s="76" t="str">
        <f t="shared" si="1052"/>
        <v>-</v>
      </c>
      <c r="T2454" s="96">
        <v>0</v>
      </c>
      <c r="U2454" s="97"/>
      <c r="V2454" s="73">
        <f t="shared" si="1046"/>
        <v>0</v>
      </c>
      <c r="W2454" s="73">
        <f t="shared" si="1053"/>
        <v>0</v>
      </c>
      <c r="X2454" s="76" t="str">
        <f t="shared" si="1054"/>
        <v>-</v>
      </c>
      <c r="Y2454" s="73">
        <f t="shared" si="1055"/>
        <v>0</v>
      </c>
      <c r="Z2454" s="73">
        <f t="shared" si="1056"/>
        <v>0</v>
      </c>
      <c r="AA2454" s="73">
        <f t="shared" si="1049"/>
        <v>0</v>
      </c>
      <c r="AB2454" s="73">
        <f t="shared" si="1057"/>
        <v>0</v>
      </c>
      <c r="AC2454" s="73">
        <f t="shared" si="1050"/>
        <v>0</v>
      </c>
      <c r="AD2454" s="73">
        <f t="shared" si="1051"/>
        <v>0</v>
      </c>
      <c r="AE2454" s="73">
        <v>0</v>
      </c>
    </row>
    <row r="2455" spans="1:31" ht="15" customHeight="1">
      <c r="A2455" s="94"/>
      <c r="B2455" s="6" t="str">
        <f>IFERROR(VLOOKUP(A2455,'Distributor List'!$A$2:$D$77,2,0),"-")</f>
        <v>-</v>
      </c>
      <c r="C2455" s="6" t="str">
        <f>IFERROR(VLOOKUP(A2455,'Distributor List'!$A$2:$D$77,3,0),"-")</f>
        <v>-</v>
      </c>
      <c r="D2455" s="6" t="str">
        <f>IFERROR(VLOOKUP(A2455,'Distributor List'!$A$2:$F$77,6,0),"-")</f>
        <v>-</v>
      </c>
      <c r="E2455" s="6" t="str">
        <f>IFERROR(VLOOKUP(A2455,'Distributor List'!$A$2:$D$77,4,0),"-")</f>
        <v>-</v>
      </c>
      <c r="F2455" s="6" t="str">
        <f>IFERROR(VLOOKUP(H2455,'Price List'!$A$2:$H$109,8,0),"-")</f>
        <v>-</v>
      </c>
      <c r="G2455" s="6" t="str">
        <f>IFERROR(VLOOKUP(A2455,'Distributor List'!$A$2:$E$77,5,0),"-")</f>
        <v>-</v>
      </c>
      <c r="H2455" s="10"/>
      <c r="I2455" s="95"/>
      <c r="J2455" s="92"/>
      <c r="K2455" s="92"/>
      <c r="L2455" s="73">
        <f t="shared" si="1048"/>
        <v>0</v>
      </c>
      <c r="M2455" s="73">
        <f t="shared" si="1045"/>
        <v>0</v>
      </c>
      <c r="N2455" s="73"/>
      <c r="O2455" s="73"/>
      <c r="P2455" s="73"/>
      <c r="Q2455" s="73"/>
      <c r="R2455" s="73">
        <f t="shared" si="1047"/>
        <v>0</v>
      </c>
      <c r="S2455" s="76" t="str">
        <f t="shared" si="1052"/>
        <v>-</v>
      </c>
      <c r="T2455" s="96">
        <v>0</v>
      </c>
      <c r="U2455" s="97"/>
      <c r="V2455" s="73">
        <f t="shared" si="1046"/>
        <v>0</v>
      </c>
      <c r="W2455" s="73">
        <f t="shared" si="1053"/>
        <v>0</v>
      </c>
      <c r="X2455" s="76" t="str">
        <f t="shared" si="1054"/>
        <v>-</v>
      </c>
      <c r="Y2455" s="73">
        <f t="shared" si="1055"/>
        <v>0</v>
      </c>
      <c r="Z2455" s="73">
        <f t="shared" si="1056"/>
        <v>0</v>
      </c>
      <c r="AA2455" s="73">
        <f t="shared" si="1049"/>
        <v>0</v>
      </c>
      <c r="AB2455" s="73">
        <f t="shared" si="1057"/>
        <v>0</v>
      </c>
      <c r="AC2455" s="73">
        <f t="shared" si="1050"/>
        <v>0</v>
      </c>
      <c r="AD2455" s="73">
        <f t="shared" si="1051"/>
        <v>0</v>
      </c>
      <c r="AE2455" s="73">
        <v>0</v>
      </c>
    </row>
    <row r="2456" spans="1:31" ht="15" customHeight="1">
      <c r="A2456" s="94"/>
      <c r="B2456" s="6" t="str">
        <f>IFERROR(VLOOKUP(A2456,'Distributor List'!$A$2:$D$77,2,0),"-")</f>
        <v>-</v>
      </c>
      <c r="C2456" s="6" t="str">
        <f>IFERROR(VLOOKUP(A2456,'Distributor List'!$A$2:$D$77,3,0),"-")</f>
        <v>-</v>
      </c>
      <c r="D2456" s="6" t="str">
        <f>IFERROR(VLOOKUP(A2456,'Distributor List'!$A$2:$F$77,6,0),"-")</f>
        <v>-</v>
      </c>
      <c r="E2456" s="6" t="str">
        <f>IFERROR(VLOOKUP(A2456,'Distributor List'!$A$2:$D$77,4,0),"-")</f>
        <v>-</v>
      </c>
      <c r="F2456" s="6" t="str">
        <f>IFERROR(VLOOKUP(H2456,'Price List'!$A$2:$H$109,8,0),"-")</f>
        <v>-</v>
      </c>
      <c r="G2456" s="6" t="str">
        <f>IFERROR(VLOOKUP(A2456,'Distributor List'!$A$2:$E$77,5,0),"-")</f>
        <v>-</v>
      </c>
      <c r="H2456" s="10"/>
      <c r="I2456" s="95"/>
      <c r="J2456" s="92"/>
      <c r="K2456" s="92"/>
      <c r="L2456" s="73">
        <f t="shared" si="1048"/>
        <v>0</v>
      </c>
      <c r="M2456" s="73">
        <f t="shared" si="1045"/>
        <v>0</v>
      </c>
      <c r="N2456" s="73"/>
      <c r="O2456" s="73"/>
      <c r="P2456" s="73"/>
      <c r="Q2456" s="73"/>
      <c r="R2456" s="73">
        <f t="shared" si="1047"/>
        <v>0</v>
      </c>
      <c r="S2456" s="76" t="str">
        <f t="shared" si="1052"/>
        <v>-</v>
      </c>
      <c r="T2456" s="96">
        <v>0</v>
      </c>
      <c r="U2456" s="97"/>
      <c r="V2456" s="73">
        <f t="shared" si="1046"/>
        <v>0</v>
      </c>
      <c r="W2456" s="73">
        <f t="shared" si="1053"/>
        <v>0</v>
      </c>
      <c r="X2456" s="76" t="str">
        <f t="shared" si="1054"/>
        <v>-</v>
      </c>
      <c r="Y2456" s="73">
        <f t="shared" si="1055"/>
        <v>0</v>
      </c>
      <c r="Z2456" s="73">
        <f t="shared" si="1056"/>
        <v>0</v>
      </c>
      <c r="AA2456" s="73">
        <f t="shared" si="1049"/>
        <v>0</v>
      </c>
      <c r="AB2456" s="73">
        <f t="shared" si="1057"/>
        <v>0</v>
      </c>
      <c r="AC2456" s="73">
        <f t="shared" si="1050"/>
        <v>0</v>
      </c>
      <c r="AD2456" s="73">
        <f t="shared" si="1051"/>
        <v>0</v>
      </c>
      <c r="AE2456" s="73">
        <v>0</v>
      </c>
    </row>
    <row r="2457" spans="1:31" ht="15" customHeight="1">
      <c r="A2457" s="94"/>
      <c r="B2457" s="6" t="str">
        <f>IFERROR(VLOOKUP(A2457,'Distributor List'!$A$2:$D$77,2,0),"-")</f>
        <v>-</v>
      </c>
      <c r="C2457" s="6" t="str">
        <f>IFERROR(VLOOKUP(A2457,'Distributor List'!$A$2:$D$77,3,0),"-")</f>
        <v>-</v>
      </c>
      <c r="D2457" s="6" t="str">
        <f>IFERROR(VLOOKUP(A2457,'Distributor List'!$A$2:$F$77,6,0),"-")</f>
        <v>-</v>
      </c>
      <c r="E2457" s="6" t="str">
        <f>IFERROR(VLOOKUP(A2457,'Distributor List'!$A$2:$D$77,4,0),"-")</f>
        <v>-</v>
      </c>
      <c r="F2457" s="6" t="str">
        <f>IFERROR(VLOOKUP(H2457,'Price List'!$A$2:$H$109,8,0),"-")</f>
        <v>-</v>
      </c>
      <c r="G2457" s="6" t="str">
        <f>IFERROR(VLOOKUP(A2457,'Distributor List'!$A$2:$E$77,5,0),"-")</f>
        <v>-</v>
      </c>
      <c r="H2457" s="10"/>
      <c r="I2457" s="95"/>
      <c r="J2457" s="92"/>
      <c r="K2457" s="92"/>
      <c r="L2457" s="73">
        <f t="shared" si="1048"/>
        <v>0</v>
      </c>
      <c r="M2457" s="73">
        <f t="shared" si="1045"/>
        <v>0</v>
      </c>
      <c r="N2457" s="73"/>
      <c r="O2457" s="73"/>
      <c r="P2457" s="73"/>
      <c r="Q2457" s="73"/>
      <c r="R2457" s="73">
        <f t="shared" si="1047"/>
        <v>0</v>
      </c>
      <c r="S2457" s="76" t="str">
        <f t="shared" si="1052"/>
        <v>-</v>
      </c>
      <c r="T2457" s="96">
        <v>0</v>
      </c>
      <c r="U2457" s="97"/>
      <c r="V2457" s="73">
        <f t="shared" si="1046"/>
        <v>0</v>
      </c>
      <c r="W2457" s="73">
        <f t="shared" si="1053"/>
        <v>0</v>
      </c>
      <c r="X2457" s="76" t="str">
        <f t="shared" si="1054"/>
        <v>-</v>
      </c>
      <c r="Y2457" s="73">
        <f t="shared" si="1055"/>
        <v>0</v>
      </c>
      <c r="Z2457" s="73">
        <f t="shared" si="1056"/>
        <v>0</v>
      </c>
      <c r="AA2457" s="73">
        <f t="shared" si="1049"/>
        <v>0</v>
      </c>
      <c r="AB2457" s="73">
        <f t="shared" si="1057"/>
        <v>0</v>
      </c>
      <c r="AC2457" s="73">
        <f t="shared" si="1050"/>
        <v>0</v>
      </c>
      <c r="AD2457" s="73">
        <f t="shared" si="1051"/>
        <v>0</v>
      </c>
      <c r="AE2457" s="73">
        <v>0</v>
      </c>
    </row>
    <row r="2458" spans="1:31" ht="15" customHeight="1">
      <c r="A2458" s="94"/>
      <c r="B2458" s="6" t="str">
        <f>IFERROR(VLOOKUP(A2458,'Distributor List'!$A$2:$D$77,2,0),"-")</f>
        <v>-</v>
      </c>
      <c r="C2458" s="6" t="str">
        <f>IFERROR(VLOOKUP(A2458,'Distributor List'!$A$2:$D$77,3,0),"-")</f>
        <v>-</v>
      </c>
      <c r="D2458" s="6" t="str">
        <f>IFERROR(VLOOKUP(A2458,'Distributor List'!$A$2:$F$77,6,0),"-")</f>
        <v>-</v>
      </c>
      <c r="E2458" s="6" t="str">
        <f>IFERROR(VLOOKUP(A2458,'Distributor List'!$A$2:$D$77,4,0),"-")</f>
        <v>-</v>
      </c>
      <c r="F2458" s="6" t="str">
        <f>IFERROR(VLOOKUP(H2458,'Price List'!$A$2:$H$109,8,0),"-")</f>
        <v>-</v>
      </c>
      <c r="G2458" s="6" t="str">
        <f>IFERROR(VLOOKUP(A2458,'Distributor List'!$A$2:$E$77,5,0),"-")</f>
        <v>-</v>
      </c>
      <c r="H2458" s="10"/>
      <c r="I2458" s="95"/>
      <c r="J2458" s="92"/>
      <c r="K2458" s="92"/>
      <c r="L2458" s="73">
        <f t="shared" si="1048"/>
        <v>0</v>
      </c>
      <c r="M2458" s="73">
        <f t="shared" si="1045"/>
        <v>0</v>
      </c>
      <c r="N2458" s="73"/>
      <c r="O2458" s="73"/>
      <c r="P2458" s="73"/>
      <c r="Q2458" s="73"/>
      <c r="R2458" s="73">
        <f t="shared" si="1047"/>
        <v>0</v>
      </c>
      <c r="S2458" s="76" t="str">
        <f t="shared" si="1052"/>
        <v>-</v>
      </c>
      <c r="T2458" s="96">
        <v>0</v>
      </c>
      <c r="U2458" s="97"/>
      <c r="V2458" s="73">
        <f t="shared" si="1046"/>
        <v>0</v>
      </c>
      <c r="W2458" s="73">
        <f t="shared" si="1053"/>
        <v>0</v>
      </c>
      <c r="X2458" s="76" t="str">
        <f t="shared" si="1054"/>
        <v>-</v>
      </c>
      <c r="Y2458" s="73">
        <f t="shared" si="1055"/>
        <v>0</v>
      </c>
      <c r="Z2458" s="73">
        <f t="shared" si="1056"/>
        <v>0</v>
      </c>
      <c r="AA2458" s="73">
        <f t="shared" si="1049"/>
        <v>0</v>
      </c>
      <c r="AB2458" s="73">
        <f t="shared" si="1057"/>
        <v>0</v>
      </c>
      <c r="AC2458" s="73">
        <f t="shared" si="1050"/>
        <v>0</v>
      </c>
      <c r="AD2458" s="73">
        <f t="shared" si="1051"/>
        <v>0</v>
      </c>
      <c r="AE2458" s="73">
        <v>0</v>
      </c>
    </row>
    <row r="2459" spans="1:31" ht="15" customHeight="1">
      <c r="A2459" s="94"/>
      <c r="B2459" s="6" t="str">
        <f>IFERROR(VLOOKUP(A2459,'Distributor List'!$A$2:$D$77,2,0),"-")</f>
        <v>-</v>
      </c>
      <c r="C2459" s="6" t="str">
        <f>IFERROR(VLOOKUP(A2459,'Distributor List'!$A$2:$D$77,3,0),"-")</f>
        <v>-</v>
      </c>
      <c r="D2459" s="6" t="str">
        <f>IFERROR(VLOOKUP(A2459,'Distributor List'!$A$2:$F$77,6,0),"-")</f>
        <v>-</v>
      </c>
      <c r="E2459" s="6" t="str">
        <f>IFERROR(VLOOKUP(A2459,'Distributor List'!$A$2:$D$77,4,0),"-")</f>
        <v>-</v>
      </c>
      <c r="F2459" s="6" t="str">
        <f>IFERROR(VLOOKUP(H2459,'Price List'!$A$2:$H$109,8,0),"-")</f>
        <v>-</v>
      </c>
      <c r="G2459" s="6" t="str">
        <f>IFERROR(VLOOKUP(A2459,'Distributor List'!$A$2:$E$77,5,0),"-")</f>
        <v>-</v>
      </c>
      <c r="H2459" s="10"/>
      <c r="I2459" s="95"/>
      <c r="J2459" s="92"/>
      <c r="K2459" s="92"/>
      <c r="L2459" s="73">
        <f t="shared" si="1048"/>
        <v>0</v>
      </c>
      <c r="M2459" s="73">
        <f t="shared" si="1045"/>
        <v>0</v>
      </c>
      <c r="N2459" s="73"/>
      <c r="O2459" s="73"/>
      <c r="P2459" s="73"/>
      <c r="Q2459" s="73"/>
      <c r="R2459" s="73">
        <f t="shared" si="1047"/>
        <v>0</v>
      </c>
      <c r="S2459" s="76" t="str">
        <f t="shared" si="1052"/>
        <v>-</v>
      </c>
      <c r="T2459" s="96">
        <v>0</v>
      </c>
      <c r="U2459" s="97"/>
      <c r="V2459" s="73">
        <f t="shared" si="1046"/>
        <v>0</v>
      </c>
      <c r="W2459" s="73">
        <f t="shared" si="1053"/>
        <v>0</v>
      </c>
      <c r="X2459" s="76" t="str">
        <f t="shared" si="1054"/>
        <v>-</v>
      </c>
      <c r="Y2459" s="73">
        <f t="shared" si="1055"/>
        <v>0</v>
      </c>
      <c r="Z2459" s="73">
        <f t="shared" si="1056"/>
        <v>0</v>
      </c>
      <c r="AA2459" s="73">
        <f t="shared" si="1049"/>
        <v>0</v>
      </c>
      <c r="AB2459" s="73">
        <f t="shared" si="1057"/>
        <v>0</v>
      </c>
      <c r="AC2459" s="73">
        <f t="shared" si="1050"/>
        <v>0</v>
      </c>
      <c r="AD2459" s="73">
        <f t="shared" si="1051"/>
        <v>0</v>
      </c>
      <c r="AE2459" s="73">
        <v>0</v>
      </c>
    </row>
    <row r="2460" spans="1:31" ht="15" customHeight="1">
      <c r="A2460" s="94"/>
      <c r="B2460" s="6" t="str">
        <f>IFERROR(VLOOKUP(A2460,'Distributor List'!$A$2:$D$77,2,0),"-")</f>
        <v>-</v>
      </c>
      <c r="C2460" s="6" t="str">
        <f>IFERROR(VLOOKUP(A2460,'Distributor List'!$A$2:$D$77,3,0),"-")</f>
        <v>-</v>
      </c>
      <c r="D2460" s="6" t="str">
        <f>IFERROR(VLOOKUP(A2460,'Distributor List'!$A$2:$F$77,6,0),"-")</f>
        <v>-</v>
      </c>
      <c r="E2460" s="6" t="str">
        <f>IFERROR(VLOOKUP(A2460,'Distributor List'!$A$2:$D$77,4,0),"-")</f>
        <v>-</v>
      </c>
      <c r="F2460" s="6" t="str">
        <f>IFERROR(VLOOKUP(H2460,'Price List'!$A$2:$H$109,8,0),"-")</f>
        <v>-</v>
      </c>
      <c r="G2460" s="6" t="str">
        <f>IFERROR(VLOOKUP(A2460,'Distributor List'!$A$2:$E$77,5,0),"-")</f>
        <v>-</v>
      </c>
      <c r="H2460" s="10"/>
      <c r="I2460" s="95"/>
      <c r="J2460" s="92"/>
      <c r="K2460" s="92"/>
      <c r="L2460" s="73">
        <f t="shared" si="1048"/>
        <v>0</v>
      </c>
      <c r="M2460" s="73">
        <f t="shared" si="1045"/>
        <v>0</v>
      </c>
      <c r="N2460" s="73"/>
      <c r="O2460" s="73"/>
      <c r="P2460" s="73"/>
      <c r="Q2460" s="73"/>
      <c r="R2460" s="73">
        <f t="shared" si="1047"/>
        <v>0</v>
      </c>
      <c r="S2460" s="76" t="str">
        <f t="shared" si="1052"/>
        <v>-</v>
      </c>
      <c r="T2460" s="96">
        <v>0</v>
      </c>
      <c r="U2460" s="97"/>
      <c r="V2460" s="73">
        <f t="shared" si="1046"/>
        <v>0</v>
      </c>
      <c r="W2460" s="73">
        <f t="shared" si="1053"/>
        <v>0</v>
      </c>
      <c r="X2460" s="76" t="str">
        <f t="shared" si="1054"/>
        <v>-</v>
      </c>
      <c r="Y2460" s="73">
        <f t="shared" si="1055"/>
        <v>0</v>
      </c>
      <c r="Z2460" s="73">
        <f t="shared" si="1056"/>
        <v>0</v>
      </c>
      <c r="AA2460" s="73">
        <f t="shared" si="1049"/>
        <v>0</v>
      </c>
      <c r="AB2460" s="73">
        <f t="shared" si="1057"/>
        <v>0</v>
      </c>
      <c r="AC2460" s="73">
        <f t="shared" si="1050"/>
        <v>0</v>
      </c>
      <c r="AD2460" s="73">
        <f t="shared" si="1051"/>
        <v>0</v>
      </c>
      <c r="AE2460" s="73">
        <v>0</v>
      </c>
    </row>
    <row r="2461" spans="1:31" ht="15" customHeight="1">
      <c r="A2461" s="94"/>
      <c r="B2461" s="6" t="str">
        <f>IFERROR(VLOOKUP(A2461,'Distributor List'!$A$2:$D$77,2,0),"-")</f>
        <v>-</v>
      </c>
      <c r="C2461" s="6" t="str">
        <f>IFERROR(VLOOKUP(A2461,'Distributor List'!$A$2:$D$77,3,0),"-")</f>
        <v>-</v>
      </c>
      <c r="D2461" s="6" t="str">
        <f>IFERROR(VLOOKUP(A2461,'Distributor List'!$A$2:$F$77,6,0),"-")</f>
        <v>-</v>
      </c>
      <c r="E2461" s="6" t="str">
        <f>IFERROR(VLOOKUP(A2461,'Distributor List'!$A$2:$D$77,4,0),"-")</f>
        <v>-</v>
      </c>
      <c r="F2461" s="6" t="str">
        <f>IFERROR(VLOOKUP(H2461,'Price List'!$A$2:$H$109,8,0),"-")</f>
        <v>-</v>
      </c>
      <c r="G2461" s="6" t="str">
        <f>IFERROR(VLOOKUP(A2461,'Distributor List'!$A$2:$E$77,5,0),"-")</f>
        <v>-</v>
      </c>
      <c r="H2461" s="10"/>
      <c r="I2461" s="95"/>
      <c r="J2461" s="92"/>
      <c r="K2461" s="92"/>
      <c r="L2461" s="73">
        <f t="shared" si="1048"/>
        <v>0</v>
      </c>
      <c r="M2461" s="73">
        <f t="shared" si="1045"/>
        <v>0</v>
      </c>
      <c r="N2461" s="73"/>
      <c r="O2461" s="73"/>
      <c r="P2461" s="73"/>
      <c r="Q2461" s="73"/>
      <c r="R2461" s="73">
        <f t="shared" si="1047"/>
        <v>0</v>
      </c>
      <c r="S2461" s="76" t="str">
        <f t="shared" si="1052"/>
        <v>-</v>
      </c>
      <c r="T2461" s="96">
        <v>0</v>
      </c>
      <c r="U2461" s="97"/>
      <c r="V2461" s="73">
        <f t="shared" si="1046"/>
        <v>0</v>
      </c>
      <c r="W2461" s="73">
        <f t="shared" si="1053"/>
        <v>0</v>
      </c>
      <c r="X2461" s="76" t="str">
        <f t="shared" si="1054"/>
        <v>-</v>
      </c>
      <c r="Y2461" s="73">
        <f t="shared" si="1055"/>
        <v>0</v>
      </c>
      <c r="Z2461" s="73">
        <f t="shared" si="1056"/>
        <v>0</v>
      </c>
      <c r="AA2461" s="73">
        <f t="shared" si="1049"/>
        <v>0</v>
      </c>
      <c r="AB2461" s="73">
        <f t="shared" si="1057"/>
        <v>0</v>
      </c>
      <c r="AC2461" s="73">
        <f t="shared" si="1050"/>
        <v>0</v>
      </c>
      <c r="AD2461" s="73">
        <f t="shared" si="1051"/>
        <v>0</v>
      </c>
      <c r="AE2461" s="73">
        <v>0</v>
      </c>
    </row>
    <row r="2462" spans="1:31" ht="15" customHeight="1">
      <c r="A2462" s="94"/>
      <c r="B2462" s="6" t="str">
        <f>IFERROR(VLOOKUP(A2462,'Distributor List'!$A$2:$D$77,2,0),"-")</f>
        <v>-</v>
      </c>
      <c r="C2462" s="6" t="str">
        <f>IFERROR(VLOOKUP(A2462,'Distributor List'!$A$2:$D$77,3,0),"-")</f>
        <v>-</v>
      </c>
      <c r="D2462" s="6" t="str">
        <f>IFERROR(VLOOKUP(A2462,'Distributor List'!$A$2:$F$77,6,0),"-")</f>
        <v>-</v>
      </c>
      <c r="E2462" s="6" t="str">
        <f>IFERROR(VLOOKUP(A2462,'Distributor List'!$A$2:$D$77,4,0),"-")</f>
        <v>-</v>
      </c>
      <c r="F2462" s="6" t="str">
        <f>IFERROR(VLOOKUP(H2462,'Price List'!$A$2:$H$109,8,0),"-")</f>
        <v>-</v>
      </c>
      <c r="G2462" s="6" t="str">
        <f>IFERROR(VLOOKUP(A2462,'Distributor List'!$A$2:$E$77,5,0),"-")</f>
        <v>-</v>
      </c>
      <c r="H2462" s="10"/>
      <c r="I2462" s="95"/>
      <c r="J2462" s="92"/>
      <c r="K2462" s="92"/>
      <c r="L2462" s="73">
        <f t="shared" si="1048"/>
        <v>0</v>
      </c>
      <c r="M2462" s="73">
        <f t="shared" si="1045"/>
        <v>0</v>
      </c>
      <c r="N2462" s="73"/>
      <c r="O2462" s="73"/>
      <c r="P2462" s="73"/>
      <c r="Q2462" s="73"/>
      <c r="R2462" s="73">
        <f t="shared" si="1047"/>
        <v>0</v>
      </c>
      <c r="S2462" s="76" t="str">
        <f t="shared" si="1052"/>
        <v>-</v>
      </c>
      <c r="T2462" s="96">
        <v>0</v>
      </c>
      <c r="U2462" s="97"/>
      <c r="V2462" s="73">
        <f t="shared" si="1046"/>
        <v>0</v>
      </c>
      <c r="W2462" s="73">
        <f t="shared" si="1053"/>
        <v>0</v>
      </c>
      <c r="X2462" s="76" t="str">
        <f t="shared" si="1054"/>
        <v>-</v>
      </c>
      <c r="Y2462" s="73">
        <f t="shared" si="1055"/>
        <v>0</v>
      </c>
      <c r="Z2462" s="73">
        <f t="shared" si="1056"/>
        <v>0</v>
      </c>
      <c r="AA2462" s="73">
        <f t="shared" si="1049"/>
        <v>0</v>
      </c>
      <c r="AB2462" s="73">
        <f t="shared" si="1057"/>
        <v>0</v>
      </c>
      <c r="AC2462" s="73">
        <f t="shared" si="1050"/>
        <v>0</v>
      </c>
      <c r="AD2462" s="73">
        <f t="shared" si="1051"/>
        <v>0</v>
      </c>
      <c r="AE2462" s="73">
        <v>0</v>
      </c>
    </row>
    <row r="2463" spans="1:31" ht="15" customHeight="1">
      <c r="A2463" s="94"/>
      <c r="B2463" s="6" t="str">
        <f>IFERROR(VLOOKUP(A2463,'Distributor List'!$A$2:$D$77,2,0),"-")</f>
        <v>-</v>
      </c>
      <c r="C2463" s="6" t="str">
        <f>IFERROR(VLOOKUP(A2463,'Distributor List'!$A$2:$D$77,3,0),"-")</f>
        <v>-</v>
      </c>
      <c r="D2463" s="6" t="str">
        <f>IFERROR(VLOOKUP(A2463,'Distributor List'!$A$2:$F$77,6,0),"-")</f>
        <v>-</v>
      </c>
      <c r="E2463" s="6" t="str">
        <f>IFERROR(VLOOKUP(A2463,'Distributor List'!$A$2:$D$77,4,0),"-")</f>
        <v>-</v>
      </c>
      <c r="F2463" s="6" t="str">
        <f>IFERROR(VLOOKUP(H2463,'Price List'!$A$2:$H$109,8,0),"-")</f>
        <v>-</v>
      </c>
      <c r="G2463" s="6" t="str">
        <f>IFERROR(VLOOKUP(A2463,'Distributor List'!$A$2:$E$77,5,0),"-")</f>
        <v>-</v>
      </c>
      <c r="H2463" s="10"/>
      <c r="I2463" s="95"/>
      <c r="J2463" s="92"/>
      <c r="K2463" s="92"/>
      <c r="L2463" s="73">
        <f t="shared" si="1048"/>
        <v>0</v>
      </c>
      <c r="M2463" s="73">
        <f t="shared" si="1045"/>
        <v>0</v>
      </c>
      <c r="N2463" s="73"/>
      <c r="O2463" s="73"/>
      <c r="P2463" s="73"/>
      <c r="Q2463" s="73"/>
      <c r="R2463" s="73">
        <f t="shared" si="1047"/>
        <v>0</v>
      </c>
      <c r="S2463" s="76" t="str">
        <f t="shared" si="1052"/>
        <v>-</v>
      </c>
      <c r="T2463" s="96">
        <v>0</v>
      </c>
      <c r="U2463" s="97"/>
      <c r="V2463" s="73">
        <f t="shared" si="1046"/>
        <v>0</v>
      </c>
      <c r="W2463" s="73">
        <f t="shared" si="1053"/>
        <v>0</v>
      </c>
      <c r="X2463" s="76" t="str">
        <f t="shared" si="1054"/>
        <v>-</v>
      </c>
      <c r="Y2463" s="73">
        <f t="shared" si="1055"/>
        <v>0</v>
      </c>
      <c r="Z2463" s="73">
        <f t="shared" si="1056"/>
        <v>0</v>
      </c>
      <c r="AA2463" s="73">
        <f t="shared" si="1049"/>
        <v>0</v>
      </c>
      <c r="AB2463" s="73">
        <f t="shared" si="1057"/>
        <v>0</v>
      </c>
      <c r="AC2463" s="73">
        <f t="shared" si="1050"/>
        <v>0</v>
      </c>
      <c r="AD2463" s="73">
        <f t="shared" si="1051"/>
        <v>0</v>
      </c>
      <c r="AE2463" s="73">
        <v>0</v>
      </c>
    </row>
    <row r="2464" spans="1:31" ht="15" customHeight="1">
      <c r="A2464" s="94"/>
      <c r="B2464" s="6" t="str">
        <f>IFERROR(VLOOKUP(A2464,'Distributor List'!$A$2:$D$77,2,0),"-")</f>
        <v>-</v>
      </c>
      <c r="C2464" s="6" t="str">
        <f>IFERROR(VLOOKUP(A2464,'Distributor List'!$A$2:$D$77,3,0),"-")</f>
        <v>-</v>
      </c>
      <c r="D2464" s="6" t="str">
        <f>IFERROR(VLOOKUP(A2464,'Distributor List'!$A$2:$F$77,6,0),"-")</f>
        <v>-</v>
      </c>
      <c r="E2464" s="6" t="str">
        <f>IFERROR(VLOOKUP(A2464,'Distributor List'!$A$2:$D$77,4,0),"-")</f>
        <v>-</v>
      </c>
      <c r="F2464" s="6" t="str">
        <f>IFERROR(VLOOKUP(H2464,'Price List'!$A$2:$H$109,8,0),"-")</f>
        <v>-</v>
      </c>
      <c r="G2464" s="6" t="str">
        <f>IFERROR(VLOOKUP(A2464,'Distributor List'!$A$2:$E$77,5,0),"-")</f>
        <v>-</v>
      </c>
      <c r="H2464" s="10"/>
      <c r="I2464" s="95"/>
      <c r="J2464" s="92"/>
      <c r="K2464" s="92"/>
      <c r="L2464" s="73">
        <f t="shared" si="1048"/>
        <v>0</v>
      </c>
      <c r="M2464" s="73">
        <f t="shared" si="1045"/>
        <v>0</v>
      </c>
      <c r="N2464" s="73"/>
      <c r="O2464" s="73"/>
      <c r="P2464" s="73"/>
      <c r="Q2464" s="73"/>
      <c r="R2464" s="73">
        <f t="shared" si="1047"/>
        <v>0</v>
      </c>
      <c r="S2464" s="76" t="str">
        <f t="shared" si="1052"/>
        <v>-</v>
      </c>
      <c r="T2464" s="96">
        <v>0</v>
      </c>
      <c r="U2464" s="97"/>
      <c r="V2464" s="73">
        <f t="shared" si="1046"/>
        <v>0</v>
      </c>
      <c r="W2464" s="73">
        <f t="shared" si="1053"/>
        <v>0</v>
      </c>
      <c r="X2464" s="76" t="str">
        <f t="shared" si="1054"/>
        <v>-</v>
      </c>
      <c r="Y2464" s="73">
        <f t="shared" si="1055"/>
        <v>0</v>
      </c>
      <c r="Z2464" s="73">
        <f t="shared" si="1056"/>
        <v>0</v>
      </c>
      <c r="AA2464" s="73">
        <f t="shared" si="1049"/>
        <v>0</v>
      </c>
      <c r="AB2464" s="73">
        <f t="shared" si="1057"/>
        <v>0</v>
      </c>
      <c r="AC2464" s="73">
        <f t="shared" si="1050"/>
        <v>0</v>
      </c>
      <c r="AD2464" s="73">
        <f t="shared" si="1051"/>
        <v>0</v>
      </c>
      <c r="AE2464" s="73">
        <v>0</v>
      </c>
    </row>
    <row r="2465" spans="1:31" ht="15" customHeight="1">
      <c r="A2465" s="94"/>
      <c r="B2465" s="6" t="str">
        <f>IFERROR(VLOOKUP(A2465,'Distributor List'!$A$2:$D$77,2,0),"-")</f>
        <v>-</v>
      </c>
      <c r="C2465" s="6" t="str">
        <f>IFERROR(VLOOKUP(A2465,'Distributor List'!$A$2:$D$77,3,0),"-")</f>
        <v>-</v>
      </c>
      <c r="D2465" s="6" t="str">
        <f>IFERROR(VLOOKUP(A2465,'Distributor List'!$A$2:$F$77,6,0),"-")</f>
        <v>-</v>
      </c>
      <c r="E2465" s="6" t="str">
        <f>IFERROR(VLOOKUP(A2465,'Distributor List'!$A$2:$D$77,4,0),"-")</f>
        <v>-</v>
      </c>
      <c r="F2465" s="6" t="str">
        <f>IFERROR(VLOOKUP(H2465,'Price List'!$A$2:$H$109,8,0),"-")</f>
        <v>-</v>
      </c>
      <c r="G2465" s="6" t="str">
        <f>IFERROR(VLOOKUP(A2465,'Distributor List'!$A$2:$E$77,5,0),"-")</f>
        <v>-</v>
      </c>
      <c r="H2465" s="10"/>
      <c r="I2465" s="95"/>
      <c r="J2465" s="92"/>
      <c r="K2465" s="92"/>
      <c r="L2465" s="73">
        <f t="shared" si="1048"/>
        <v>0</v>
      </c>
      <c r="M2465" s="73">
        <f t="shared" si="1045"/>
        <v>0</v>
      </c>
      <c r="N2465" s="73"/>
      <c r="O2465" s="73"/>
      <c r="P2465" s="73"/>
      <c r="Q2465" s="73"/>
      <c r="R2465" s="73">
        <f t="shared" si="1047"/>
        <v>0</v>
      </c>
      <c r="S2465" s="76" t="str">
        <f t="shared" si="1052"/>
        <v>-</v>
      </c>
      <c r="T2465" s="96">
        <v>0</v>
      </c>
      <c r="U2465" s="97"/>
      <c r="V2465" s="73">
        <f t="shared" si="1046"/>
        <v>0</v>
      </c>
      <c r="W2465" s="73">
        <f t="shared" si="1053"/>
        <v>0</v>
      </c>
      <c r="X2465" s="76" t="str">
        <f t="shared" si="1054"/>
        <v>-</v>
      </c>
      <c r="Y2465" s="73">
        <f t="shared" si="1055"/>
        <v>0</v>
      </c>
      <c r="Z2465" s="73">
        <f t="shared" si="1056"/>
        <v>0</v>
      </c>
      <c r="AA2465" s="73">
        <f t="shared" si="1049"/>
        <v>0</v>
      </c>
      <c r="AB2465" s="73">
        <f t="shared" si="1057"/>
        <v>0</v>
      </c>
      <c r="AC2465" s="73">
        <f t="shared" si="1050"/>
        <v>0</v>
      </c>
      <c r="AD2465" s="73">
        <f t="shared" si="1051"/>
        <v>0</v>
      </c>
      <c r="AE2465" s="73">
        <v>0</v>
      </c>
    </row>
    <row r="2466" spans="1:31" ht="15" customHeight="1">
      <c r="A2466" s="94"/>
      <c r="B2466" s="6" t="str">
        <f>IFERROR(VLOOKUP(A2466,'Distributor List'!$A$2:$D$77,2,0),"-")</f>
        <v>-</v>
      </c>
      <c r="C2466" s="6" t="str">
        <f>IFERROR(VLOOKUP(A2466,'Distributor List'!$A$2:$D$77,3,0),"-")</f>
        <v>-</v>
      </c>
      <c r="D2466" s="6" t="str">
        <f>IFERROR(VLOOKUP(A2466,'Distributor List'!$A$2:$F$77,6,0),"-")</f>
        <v>-</v>
      </c>
      <c r="E2466" s="6" t="str">
        <f>IFERROR(VLOOKUP(A2466,'Distributor List'!$A$2:$D$77,4,0),"-")</f>
        <v>-</v>
      </c>
      <c r="F2466" s="6" t="str">
        <f>IFERROR(VLOOKUP(H2466,'Price List'!$A$2:$H$109,8,0),"-")</f>
        <v>-</v>
      </c>
      <c r="G2466" s="6" t="str">
        <f>IFERROR(VLOOKUP(A2466,'Distributor List'!$A$2:$E$77,5,0),"-")</f>
        <v>-</v>
      </c>
      <c r="H2466" s="10"/>
      <c r="I2466" s="95"/>
      <c r="J2466" s="92"/>
      <c r="K2466" s="92"/>
      <c r="L2466" s="73">
        <f t="shared" si="1048"/>
        <v>0</v>
      </c>
      <c r="M2466" s="73">
        <f t="shared" si="1045"/>
        <v>0</v>
      </c>
      <c r="N2466" s="73"/>
      <c r="O2466" s="73"/>
      <c r="P2466" s="73"/>
      <c r="Q2466" s="73"/>
      <c r="R2466" s="73">
        <f t="shared" si="1047"/>
        <v>0</v>
      </c>
      <c r="S2466" s="76" t="str">
        <f t="shared" si="1052"/>
        <v>-</v>
      </c>
      <c r="T2466" s="96">
        <v>0</v>
      </c>
      <c r="U2466" s="97"/>
      <c r="V2466" s="73">
        <f t="shared" si="1046"/>
        <v>0</v>
      </c>
      <c r="W2466" s="73">
        <f t="shared" si="1053"/>
        <v>0</v>
      </c>
      <c r="X2466" s="76" t="str">
        <f t="shared" si="1054"/>
        <v>-</v>
      </c>
      <c r="Y2466" s="73">
        <f t="shared" si="1055"/>
        <v>0</v>
      </c>
      <c r="Z2466" s="73">
        <f t="shared" si="1056"/>
        <v>0</v>
      </c>
      <c r="AA2466" s="73">
        <f t="shared" si="1049"/>
        <v>0</v>
      </c>
      <c r="AB2466" s="73">
        <f t="shared" si="1057"/>
        <v>0</v>
      </c>
      <c r="AC2466" s="73">
        <f t="shared" si="1050"/>
        <v>0</v>
      </c>
      <c r="AD2466" s="73">
        <f t="shared" si="1051"/>
        <v>0</v>
      </c>
      <c r="AE2466" s="73">
        <v>0</v>
      </c>
    </row>
    <row r="2467" spans="1:31" ht="15" customHeight="1">
      <c r="A2467" s="94"/>
      <c r="B2467" s="6" t="str">
        <f>IFERROR(VLOOKUP(A2467,'Distributor List'!$A$2:$D$77,2,0),"-")</f>
        <v>-</v>
      </c>
      <c r="C2467" s="6" t="str">
        <f>IFERROR(VLOOKUP(A2467,'Distributor List'!$A$2:$D$77,3,0),"-")</f>
        <v>-</v>
      </c>
      <c r="D2467" s="6" t="str">
        <f>IFERROR(VLOOKUP(A2467,'Distributor List'!$A$2:$F$77,6,0),"-")</f>
        <v>-</v>
      </c>
      <c r="E2467" s="6" t="str">
        <f>IFERROR(VLOOKUP(A2467,'Distributor List'!$A$2:$D$77,4,0),"-")</f>
        <v>-</v>
      </c>
      <c r="F2467" s="6" t="str">
        <f>IFERROR(VLOOKUP(H2467,'Price List'!$A$2:$H$109,8,0),"-")</f>
        <v>-</v>
      </c>
      <c r="G2467" s="6" t="str">
        <f>IFERROR(VLOOKUP(A2467,'Distributor List'!$A$2:$E$77,5,0),"-")</f>
        <v>-</v>
      </c>
      <c r="H2467" s="10"/>
      <c r="I2467" s="95"/>
      <c r="J2467" s="92"/>
      <c r="K2467" s="92"/>
      <c r="L2467" s="73">
        <f t="shared" si="1048"/>
        <v>0</v>
      </c>
      <c r="M2467" s="73">
        <f t="shared" si="1045"/>
        <v>0</v>
      </c>
      <c r="N2467" s="73"/>
      <c r="O2467" s="73"/>
      <c r="P2467" s="73"/>
      <c r="Q2467" s="73"/>
      <c r="R2467" s="73">
        <f t="shared" si="1047"/>
        <v>0</v>
      </c>
      <c r="S2467" s="76" t="str">
        <f t="shared" si="1052"/>
        <v>-</v>
      </c>
      <c r="T2467" s="96">
        <v>0</v>
      </c>
      <c r="U2467" s="97"/>
      <c r="V2467" s="73">
        <f t="shared" si="1046"/>
        <v>0</v>
      </c>
      <c r="W2467" s="73">
        <f t="shared" si="1053"/>
        <v>0</v>
      </c>
      <c r="X2467" s="76" t="str">
        <f t="shared" si="1054"/>
        <v>-</v>
      </c>
      <c r="Y2467" s="73">
        <f t="shared" si="1055"/>
        <v>0</v>
      </c>
      <c r="Z2467" s="73">
        <f t="shared" si="1056"/>
        <v>0</v>
      </c>
      <c r="AA2467" s="73">
        <f t="shared" si="1049"/>
        <v>0</v>
      </c>
      <c r="AB2467" s="73">
        <f t="shared" si="1057"/>
        <v>0</v>
      </c>
      <c r="AC2467" s="73">
        <f t="shared" si="1050"/>
        <v>0</v>
      </c>
      <c r="AD2467" s="73">
        <f t="shared" si="1051"/>
        <v>0</v>
      </c>
      <c r="AE2467" s="73">
        <v>0</v>
      </c>
    </row>
    <row r="2468" spans="1:31" ht="15" customHeight="1">
      <c r="A2468" s="94"/>
      <c r="B2468" s="6" t="str">
        <f>IFERROR(VLOOKUP(A2468,'Distributor List'!$A$2:$D$77,2,0),"-")</f>
        <v>-</v>
      </c>
      <c r="C2468" s="6" t="str">
        <f>IFERROR(VLOOKUP(A2468,'Distributor List'!$A$2:$D$77,3,0),"-")</f>
        <v>-</v>
      </c>
      <c r="D2468" s="6" t="str">
        <f>IFERROR(VLOOKUP(A2468,'Distributor List'!$A$2:$F$77,6,0),"-")</f>
        <v>-</v>
      </c>
      <c r="E2468" s="6" t="str">
        <f>IFERROR(VLOOKUP(A2468,'Distributor List'!$A$2:$D$77,4,0),"-")</f>
        <v>-</v>
      </c>
      <c r="F2468" s="6" t="str">
        <f>IFERROR(VLOOKUP(H2468,'Price List'!$A$2:$H$109,8,0),"-")</f>
        <v>-</v>
      </c>
      <c r="G2468" s="6" t="str">
        <f>IFERROR(VLOOKUP(A2468,'Distributor List'!$A$2:$E$77,5,0),"-")</f>
        <v>-</v>
      </c>
      <c r="H2468" s="10"/>
      <c r="I2468" s="95"/>
      <c r="J2468" s="92"/>
      <c r="K2468" s="92"/>
      <c r="L2468" s="73">
        <f t="shared" si="1048"/>
        <v>0</v>
      </c>
      <c r="M2468" s="73">
        <f t="shared" si="1045"/>
        <v>0</v>
      </c>
      <c r="N2468" s="73"/>
      <c r="O2468" s="73"/>
      <c r="P2468" s="73"/>
      <c r="Q2468" s="73"/>
      <c r="R2468" s="73">
        <f t="shared" si="1047"/>
        <v>0</v>
      </c>
      <c r="S2468" s="76" t="str">
        <f t="shared" si="1052"/>
        <v>-</v>
      </c>
      <c r="T2468" s="96">
        <v>0</v>
      </c>
      <c r="U2468" s="97"/>
      <c r="V2468" s="73">
        <f t="shared" si="1046"/>
        <v>0</v>
      </c>
      <c r="W2468" s="73">
        <f t="shared" si="1053"/>
        <v>0</v>
      </c>
      <c r="X2468" s="76" t="str">
        <f t="shared" si="1054"/>
        <v>-</v>
      </c>
      <c r="Y2468" s="73">
        <f t="shared" si="1055"/>
        <v>0</v>
      </c>
      <c r="Z2468" s="73">
        <f t="shared" si="1056"/>
        <v>0</v>
      </c>
      <c r="AA2468" s="73">
        <f t="shared" si="1049"/>
        <v>0</v>
      </c>
      <c r="AB2468" s="73">
        <f t="shared" si="1057"/>
        <v>0</v>
      </c>
      <c r="AC2468" s="73">
        <f t="shared" si="1050"/>
        <v>0</v>
      </c>
      <c r="AD2468" s="73">
        <f t="shared" si="1051"/>
        <v>0</v>
      </c>
      <c r="AE2468" s="73">
        <v>0</v>
      </c>
    </row>
    <row r="2469" spans="1:31" ht="15" customHeight="1">
      <c r="A2469" s="94"/>
      <c r="B2469" s="6" t="str">
        <f>IFERROR(VLOOKUP(A2469,'Distributor List'!$A$2:$D$77,2,0),"-")</f>
        <v>-</v>
      </c>
      <c r="C2469" s="6" t="str">
        <f>IFERROR(VLOOKUP(A2469,'Distributor List'!$A$2:$D$77,3,0),"-")</f>
        <v>-</v>
      </c>
      <c r="D2469" s="6" t="str">
        <f>IFERROR(VLOOKUP(A2469,'Distributor List'!$A$2:$F$77,6,0),"-")</f>
        <v>-</v>
      </c>
      <c r="E2469" s="6" t="str">
        <f>IFERROR(VLOOKUP(A2469,'Distributor List'!$A$2:$D$77,4,0),"-")</f>
        <v>-</v>
      </c>
      <c r="F2469" s="6" t="str">
        <f>IFERROR(VLOOKUP(H2469,'Price List'!$A$2:$H$109,8,0),"-")</f>
        <v>-</v>
      </c>
      <c r="G2469" s="6" t="str">
        <f>IFERROR(VLOOKUP(A2469,'Distributor List'!$A$2:$E$77,5,0),"-")</f>
        <v>-</v>
      </c>
      <c r="H2469" s="10"/>
      <c r="I2469" s="95"/>
      <c r="J2469" s="92"/>
      <c r="K2469" s="92"/>
      <c r="L2469" s="73">
        <f t="shared" si="1048"/>
        <v>0</v>
      </c>
      <c r="M2469" s="73">
        <f t="shared" si="1045"/>
        <v>0</v>
      </c>
      <c r="N2469" s="73"/>
      <c r="O2469" s="73"/>
      <c r="P2469" s="73"/>
      <c r="Q2469" s="73"/>
      <c r="R2469" s="73">
        <f t="shared" si="1047"/>
        <v>0</v>
      </c>
      <c r="S2469" s="76" t="str">
        <f t="shared" si="1052"/>
        <v>-</v>
      </c>
      <c r="T2469" s="96">
        <v>0</v>
      </c>
      <c r="U2469" s="97"/>
      <c r="V2469" s="73">
        <f t="shared" si="1046"/>
        <v>0</v>
      </c>
      <c r="W2469" s="73">
        <f t="shared" si="1053"/>
        <v>0</v>
      </c>
      <c r="X2469" s="76" t="str">
        <f t="shared" si="1054"/>
        <v>-</v>
      </c>
      <c r="Y2469" s="73">
        <f t="shared" si="1055"/>
        <v>0</v>
      </c>
      <c r="Z2469" s="73">
        <f t="shared" si="1056"/>
        <v>0</v>
      </c>
      <c r="AA2469" s="73">
        <f t="shared" si="1049"/>
        <v>0</v>
      </c>
      <c r="AB2469" s="73">
        <f t="shared" si="1057"/>
        <v>0</v>
      </c>
      <c r="AC2469" s="73">
        <f t="shared" si="1050"/>
        <v>0</v>
      </c>
      <c r="AD2469" s="73">
        <f t="shared" si="1051"/>
        <v>0</v>
      </c>
      <c r="AE2469" s="73">
        <v>0</v>
      </c>
    </row>
    <row r="2470" spans="1:31" ht="15" customHeight="1">
      <c r="A2470" s="94"/>
      <c r="B2470" s="6" t="str">
        <f>IFERROR(VLOOKUP(A2470,'Distributor List'!$A$2:$D$77,2,0),"-")</f>
        <v>-</v>
      </c>
      <c r="C2470" s="6" t="str">
        <f>IFERROR(VLOOKUP(A2470,'Distributor List'!$A$2:$D$77,3,0),"-")</f>
        <v>-</v>
      </c>
      <c r="D2470" s="6" t="str">
        <f>IFERROR(VLOOKUP(A2470,'Distributor List'!$A$2:$F$77,6,0),"-")</f>
        <v>-</v>
      </c>
      <c r="E2470" s="6" t="str">
        <f>IFERROR(VLOOKUP(A2470,'Distributor List'!$A$2:$D$77,4,0),"-")</f>
        <v>-</v>
      </c>
      <c r="F2470" s="6" t="str">
        <f>IFERROR(VLOOKUP(H2470,'Price List'!$A$2:$H$109,8,0),"-")</f>
        <v>-</v>
      </c>
      <c r="G2470" s="6" t="str">
        <f>IFERROR(VLOOKUP(A2470,'Distributor List'!$A$2:$E$77,5,0),"-")</f>
        <v>-</v>
      </c>
      <c r="H2470" s="10"/>
      <c r="I2470" s="95"/>
      <c r="J2470" s="92"/>
      <c r="K2470" s="92"/>
      <c r="L2470" s="73">
        <f t="shared" si="1048"/>
        <v>0</v>
      </c>
      <c r="M2470" s="73">
        <f t="shared" si="1045"/>
        <v>0</v>
      </c>
      <c r="N2470" s="73"/>
      <c r="O2470" s="73"/>
      <c r="P2470" s="73"/>
      <c r="Q2470" s="73"/>
      <c r="R2470" s="73">
        <f t="shared" si="1047"/>
        <v>0</v>
      </c>
      <c r="S2470" s="76" t="str">
        <f t="shared" si="1052"/>
        <v>-</v>
      </c>
      <c r="T2470" s="96">
        <v>0</v>
      </c>
      <c r="U2470" s="97"/>
      <c r="V2470" s="73">
        <f t="shared" si="1046"/>
        <v>0</v>
      </c>
      <c r="W2470" s="73">
        <f t="shared" si="1053"/>
        <v>0</v>
      </c>
      <c r="X2470" s="76" t="str">
        <f t="shared" si="1054"/>
        <v>-</v>
      </c>
      <c r="Y2470" s="73">
        <f t="shared" si="1055"/>
        <v>0</v>
      </c>
      <c r="Z2470" s="73">
        <f t="shared" si="1056"/>
        <v>0</v>
      </c>
      <c r="AA2470" s="73">
        <f t="shared" si="1049"/>
        <v>0</v>
      </c>
      <c r="AB2470" s="73">
        <f t="shared" si="1057"/>
        <v>0</v>
      </c>
      <c r="AC2470" s="73">
        <f t="shared" si="1050"/>
        <v>0</v>
      </c>
      <c r="AD2470" s="73">
        <f t="shared" si="1051"/>
        <v>0</v>
      </c>
      <c r="AE2470" s="73">
        <v>0</v>
      </c>
    </row>
    <row r="2471" spans="1:31" ht="15" customHeight="1">
      <c r="A2471" s="94"/>
      <c r="B2471" s="6" t="str">
        <f>IFERROR(VLOOKUP(A2471,'Distributor List'!$A$2:$D$77,2,0),"-")</f>
        <v>-</v>
      </c>
      <c r="C2471" s="6" t="str">
        <f>IFERROR(VLOOKUP(A2471,'Distributor List'!$A$2:$D$77,3,0),"-")</f>
        <v>-</v>
      </c>
      <c r="D2471" s="6" t="str">
        <f>IFERROR(VLOOKUP(A2471,'Distributor List'!$A$2:$F$77,6,0),"-")</f>
        <v>-</v>
      </c>
      <c r="E2471" s="6" t="str">
        <f>IFERROR(VLOOKUP(A2471,'Distributor List'!$A$2:$D$77,4,0),"-")</f>
        <v>-</v>
      </c>
      <c r="F2471" s="6" t="str">
        <f>IFERROR(VLOOKUP(H2471,'Price List'!$A$2:$H$109,8,0),"-")</f>
        <v>-</v>
      </c>
      <c r="G2471" s="6" t="str">
        <f>IFERROR(VLOOKUP(A2471,'Distributor List'!$A$2:$E$77,5,0),"-")</f>
        <v>-</v>
      </c>
      <c r="H2471" s="10"/>
      <c r="I2471" s="95"/>
      <c r="J2471" s="92"/>
      <c r="K2471" s="92"/>
      <c r="L2471" s="73">
        <f t="shared" si="1048"/>
        <v>0</v>
      </c>
      <c r="M2471" s="73">
        <f t="shared" si="1045"/>
        <v>0</v>
      </c>
      <c r="N2471" s="73"/>
      <c r="O2471" s="73"/>
      <c r="P2471" s="73"/>
      <c r="Q2471" s="73"/>
      <c r="R2471" s="73">
        <f t="shared" si="1047"/>
        <v>0</v>
      </c>
      <c r="S2471" s="76" t="str">
        <f t="shared" si="1052"/>
        <v>-</v>
      </c>
      <c r="T2471" s="96">
        <v>0</v>
      </c>
      <c r="U2471" s="97"/>
      <c r="V2471" s="73">
        <f t="shared" si="1046"/>
        <v>0</v>
      </c>
      <c r="W2471" s="73">
        <f t="shared" si="1053"/>
        <v>0</v>
      </c>
      <c r="X2471" s="76" t="str">
        <f t="shared" si="1054"/>
        <v>-</v>
      </c>
      <c r="Y2471" s="73">
        <f t="shared" si="1055"/>
        <v>0</v>
      </c>
      <c r="Z2471" s="73">
        <f t="shared" si="1056"/>
        <v>0</v>
      </c>
      <c r="AA2471" s="73">
        <f t="shared" si="1049"/>
        <v>0</v>
      </c>
      <c r="AB2471" s="73">
        <f t="shared" si="1057"/>
        <v>0</v>
      </c>
      <c r="AC2471" s="73">
        <f t="shared" si="1050"/>
        <v>0</v>
      </c>
      <c r="AD2471" s="73">
        <f t="shared" si="1051"/>
        <v>0</v>
      </c>
      <c r="AE2471" s="73">
        <v>0</v>
      </c>
    </row>
    <row r="2472" spans="1:31" ht="15" customHeight="1">
      <c r="A2472" s="94"/>
      <c r="B2472" s="6" t="str">
        <f>IFERROR(VLOOKUP(A2472,'Distributor List'!$A$2:$D$77,2,0),"-")</f>
        <v>-</v>
      </c>
      <c r="C2472" s="6" t="str">
        <f>IFERROR(VLOOKUP(A2472,'Distributor List'!$A$2:$D$77,3,0),"-")</f>
        <v>-</v>
      </c>
      <c r="D2472" s="6" t="str">
        <f>IFERROR(VLOOKUP(A2472,'Distributor List'!$A$2:$F$77,6,0),"-")</f>
        <v>-</v>
      </c>
      <c r="E2472" s="6" t="str">
        <f>IFERROR(VLOOKUP(A2472,'Distributor List'!$A$2:$D$77,4,0),"-")</f>
        <v>-</v>
      </c>
      <c r="F2472" s="6" t="str">
        <f>IFERROR(VLOOKUP(H2472,'Price List'!$A$2:$H$109,8,0),"-")</f>
        <v>-</v>
      </c>
      <c r="G2472" s="6" t="str">
        <f>IFERROR(VLOOKUP(A2472,'Distributor List'!$A$2:$E$77,5,0),"-")</f>
        <v>-</v>
      </c>
      <c r="H2472" s="10"/>
      <c r="I2472" s="95"/>
      <c r="J2472" s="92"/>
      <c r="K2472" s="92"/>
      <c r="L2472" s="73">
        <f t="shared" si="1048"/>
        <v>0</v>
      </c>
      <c r="M2472" s="73">
        <f t="shared" si="1045"/>
        <v>0</v>
      </c>
      <c r="N2472" s="73"/>
      <c r="O2472" s="73"/>
      <c r="P2472" s="73"/>
      <c r="Q2472" s="73"/>
      <c r="R2472" s="73">
        <f t="shared" si="1047"/>
        <v>0</v>
      </c>
      <c r="S2472" s="76" t="str">
        <f t="shared" si="1052"/>
        <v>-</v>
      </c>
      <c r="T2472" s="96">
        <v>0</v>
      </c>
      <c r="U2472" s="97"/>
      <c r="V2472" s="73">
        <f t="shared" si="1046"/>
        <v>0</v>
      </c>
      <c r="W2472" s="73">
        <f t="shared" si="1053"/>
        <v>0</v>
      </c>
      <c r="X2472" s="76" t="str">
        <f t="shared" si="1054"/>
        <v>-</v>
      </c>
      <c r="Y2472" s="73">
        <f t="shared" si="1055"/>
        <v>0</v>
      </c>
      <c r="Z2472" s="73">
        <f t="shared" si="1056"/>
        <v>0</v>
      </c>
      <c r="AA2472" s="73">
        <f t="shared" si="1049"/>
        <v>0</v>
      </c>
      <c r="AB2472" s="73">
        <f t="shared" si="1057"/>
        <v>0</v>
      </c>
      <c r="AC2472" s="73">
        <f t="shared" si="1050"/>
        <v>0</v>
      </c>
      <c r="AD2472" s="73">
        <f t="shared" si="1051"/>
        <v>0</v>
      </c>
      <c r="AE2472" s="73">
        <v>0</v>
      </c>
    </row>
    <row r="2473" spans="1:31" ht="15" customHeight="1">
      <c r="A2473" s="94"/>
      <c r="B2473" s="6" t="str">
        <f>IFERROR(VLOOKUP(A2473,'Distributor List'!$A$2:$D$77,2,0),"-")</f>
        <v>-</v>
      </c>
      <c r="C2473" s="6" t="str">
        <f>IFERROR(VLOOKUP(A2473,'Distributor List'!$A$2:$D$77,3,0),"-")</f>
        <v>-</v>
      </c>
      <c r="D2473" s="6" t="str">
        <f>IFERROR(VLOOKUP(A2473,'Distributor List'!$A$2:$F$77,6,0),"-")</f>
        <v>-</v>
      </c>
      <c r="E2473" s="6" t="str">
        <f>IFERROR(VLOOKUP(A2473,'Distributor List'!$A$2:$D$77,4,0),"-")</f>
        <v>-</v>
      </c>
      <c r="F2473" s="6" t="str">
        <f>IFERROR(VLOOKUP(H2473,'Price List'!$A$2:$H$109,8,0),"-")</f>
        <v>-</v>
      </c>
      <c r="G2473" s="6" t="str">
        <f>IFERROR(VLOOKUP(A2473,'Distributor List'!$A$2:$E$77,5,0),"-")</f>
        <v>-</v>
      </c>
      <c r="H2473" s="10"/>
      <c r="I2473" s="95"/>
      <c r="J2473" s="92"/>
      <c r="K2473" s="92"/>
      <c r="L2473" s="73">
        <f t="shared" si="1048"/>
        <v>0</v>
      </c>
      <c r="M2473" s="73">
        <f t="shared" si="1045"/>
        <v>0</v>
      </c>
      <c r="N2473" s="73"/>
      <c r="O2473" s="73"/>
      <c r="P2473" s="73"/>
      <c r="Q2473" s="73"/>
      <c r="R2473" s="73">
        <f t="shared" si="1047"/>
        <v>0</v>
      </c>
      <c r="S2473" s="76" t="str">
        <f t="shared" si="1052"/>
        <v>-</v>
      </c>
      <c r="T2473" s="96">
        <v>0</v>
      </c>
      <c r="U2473" s="97"/>
      <c r="V2473" s="73">
        <f t="shared" si="1046"/>
        <v>0</v>
      </c>
      <c r="W2473" s="73">
        <f t="shared" si="1053"/>
        <v>0</v>
      </c>
      <c r="X2473" s="76" t="str">
        <f t="shared" si="1054"/>
        <v>-</v>
      </c>
      <c r="Y2473" s="73">
        <f t="shared" si="1055"/>
        <v>0</v>
      </c>
      <c r="Z2473" s="73">
        <f t="shared" si="1056"/>
        <v>0</v>
      </c>
      <c r="AA2473" s="73">
        <f t="shared" si="1049"/>
        <v>0</v>
      </c>
      <c r="AB2473" s="73">
        <f t="shared" si="1057"/>
        <v>0</v>
      </c>
      <c r="AC2473" s="73">
        <f t="shared" si="1050"/>
        <v>0</v>
      </c>
      <c r="AD2473" s="73">
        <f t="shared" si="1051"/>
        <v>0</v>
      </c>
      <c r="AE2473" s="73">
        <v>0</v>
      </c>
    </row>
    <row r="2474" spans="1:31" ht="15" customHeight="1">
      <c r="A2474" s="94"/>
      <c r="B2474" s="6" t="str">
        <f>IFERROR(VLOOKUP(A2474,'Distributor List'!$A$2:$D$77,2,0),"-")</f>
        <v>-</v>
      </c>
      <c r="C2474" s="6" t="str">
        <f>IFERROR(VLOOKUP(A2474,'Distributor List'!$A$2:$D$77,3,0),"-")</f>
        <v>-</v>
      </c>
      <c r="D2474" s="6" t="str">
        <f>IFERROR(VLOOKUP(A2474,'Distributor List'!$A$2:$F$77,6,0),"-")</f>
        <v>-</v>
      </c>
      <c r="E2474" s="6" t="str">
        <f>IFERROR(VLOOKUP(A2474,'Distributor List'!$A$2:$D$77,4,0),"-")</f>
        <v>-</v>
      </c>
      <c r="F2474" s="6" t="str">
        <f>IFERROR(VLOOKUP(H2474,'Price List'!$A$2:$H$109,8,0),"-")</f>
        <v>-</v>
      </c>
      <c r="G2474" s="6" t="str">
        <f>IFERROR(VLOOKUP(A2474,'Distributor List'!$A$2:$E$77,5,0),"-")</f>
        <v>-</v>
      </c>
      <c r="H2474" s="10"/>
      <c r="I2474" s="95"/>
      <c r="J2474" s="92"/>
      <c r="K2474" s="92"/>
      <c r="L2474" s="73">
        <f t="shared" si="1048"/>
        <v>0</v>
      </c>
      <c r="M2474" s="73">
        <f t="shared" ref="M2474:M2537" si="1058">K2474*I2474</f>
        <v>0</v>
      </c>
      <c r="N2474" s="73"/>
      <c r="O2474" s="73"/>
      <c r="P2474" s="73"/>
      <c r="Q2474" s="73"/>
      <c r="R2474" s="73">
        <f t="shared" si="1047"/>
        <v>0</v>
      </c>
      <c r="S2474" s="76" t="str">
        <f t="shared" si="1052"/>
        <v>-</v>
      </c>
      <c r="T2474" s="96">
        <v>0</v>
      </c>
      <c r="U2474" s="97"/>
      <c r="V2474" s="73">
        <f t="shared" si="1046"/>
        <v>0</v>
      </c>
      <c r="W2474" s="73">
        <f t="shared" si="1053"/>
        <v>0</v>
      </c>
      <c r="X2474" s="76" t="str">
        <f t="shared" si="1054"/>
        <v>-</v>
      </c>
      <c r="Y2474" s="73">
        <f t="shared" si="1055"/>
        <v>0</v>
      </c>
      <c r="Z2474" s="73">
        <f t="shared" si="1056"/>
        <v>0</v>
      </c>
      <c r="AA2474" s="73">
        <f t="shared" si="1049"/>
        <v>0</v>
      </c>
      <c r="AB2474" s="73">
        <f t="shared" si="1057"/>
        <v>0</v>
      </c>
      <c r="AC2474" s="73">
        <f t="shared" si="1050"/>
        <v>0</v>
      </c>
      <c r="AD2474" s="73">
        <f t="shared" si="1051"/>
        <v>0</v>
      </c>
      <c r="AE2474" s="73">
        <v>0</v>
      </c>
    </row>
    <row r="2475" spans="1:31" ht="15" customHeight="1">
      <c r="A2475" s="94"/>
      <c r="B2475" s="6" t="str">
        <f>IFERROR(VLOOKUP(A2475,'Distributor List'!$A$2:$D$77,2,0),"-")</f>
        <v>-</v>
      </c>
      <c r="C2475" s="6" t="str">
        <f>IFERROR(VLOOKUP(A2475,'Distributor List'!$A$2:$D$77,3,0),"-")</f>
        <v>-</v>
      </c>
      <c r="D2475" s="6" t="str">
        <f>IFERROR(VLOOKUP(A2475,'Distributor List'!$A$2:$F$77,6,0),"-")</f>
        <v>-</v>
      </c>
      <c r="E2475" s="6" t="str">
        <f>IFERROR(VLOOKUP(A2475,'Distributor List'!$A$2:$D$77,4,0),"-")</f>
        <v>-</v>
      </c>
      <c r="F2475" s="6" t="str">
        <f>IFERROR(VLOOKUP(H2475,'Price List'!$A$2:$H$109,8,0),"-")</f>
        <v>-</v>
      </c>
      <c r="G2475" s="6" t="str">
        <f>IFERROR(VLOOKUP(A2475,'Distributor List'!$A$2:$E$77,5,0),"-")</f>
        <v>-</v>
      </c>
      <c r="H2475" s="10"/>
      <c r="I2475" s="95"/>
      <c r="J2475" s="92"/>
      <c r="K2475" s="92"/>
      <c r="L2475" s="73">
        <f t="shared" si="1048"/>
        <v>0</v>
      </c>
      <c r="M2475" s="73">
        <f t="shared" si="1058"/>
        <v>0</v>
      </c>
      <c r="N2475" s="73"/>
      <c r="O2475" s="73"/>
      <c r="P2475" s="73"/>
      <c r="Q2475" s="73"/>
      <c r="R2475" s="73">
        <f t="shared" si="1047"/>
        <v>0</v>
      </c>
      <c r="S2475" s="76" t="str">
        <f t="shared" si="1052"/>
        <v>-</v>
      </c>
      <c r="T2475" s="96">
        <v>0</v>
      </c>
      <c r="U2475" s="97"/>
      <c r="V2475" s="73">
        <f t="shared" si="1046"/>
        <v>0</v>
      </c>
      <c r="W2475" s="73">
        <f t="shared" si="1053"/>
        <v>0</v>
      </c>
      <c r="X2475" s="76" t="str">
        <f t="shared" si="1054"/>
        <v>-</v>
      </c>
      <c r="Y2475" s="73">
        <f t="shared" si="1055"/>
        <v>0</v>
      </c>
      <c r="Z2475" s="73">
        <f t="shared" si="1056"/>
        <v>0</v>
      </c>
      <c r="AA2475" s="73">
        <f t="shared" si="1049"/>
        <v>0</v>
      </c>
      <c r="AB2475" s="73">
        <f t="shared" si="1057"/>
        <v>0</v>
      </c>
      <c r="AC2475" s="73">
        <f t="shared" si="1050"/>
        <v>0</v>
      </c>
      <c r="AD2475" s="73">
        <f t="shared" si="1051"/>
        <v>0</v>
      </c>
      <c r="AE2475" s="73">
        <v>0</v>
      </c>
    </row>
    <row r="2476" spans="1:31" ht="15" customHeight="1">
      <c r="A2476" s="94"/>
      <c r="B2476" s="6" t="str">
        <f>IFERROR(VLOOKUP(A2476,'Distributor List'!$A$2:$D$77,2,0),"-")</f>
        <v>-</v>
      </c>
      <c r="C2476" s="6" t="str">
        <f>IFERROR(VLOOKUP(A2476,'Distributor List'!$A$2:$D$77,3,0),"-")</f>
        <v>-</v>
      </c>
      <c r="D2476" s="6" t="str">
        <f>IFERROR(VLOOKUP(A2476,'Distributor List'!$A$2:$F$77,6,0),"-")</f>
        <v>-</v>
      </c>
      <c r="E2476" s="6" t="str">
        <f>IFERROR(VLOOKUP(A2476,'Distributor List'!$A$2:$D$77,4,0),"-")</f>
        <v>-</v>
      </c>
      <c r="F2476" s="6" t="str">
        <f>IFERROR(VLOOKUP(H2476,'Price List'!$A$2:$H$109,8,0),"-")</f>
        <v>-</v>
      </c>
      <c r="G2476" s="6" t="str">
        <f>IFERROR(VLOOKUP(A2476,'Distributor List'!$A$2:$E$77,5,0),"-")</f>
        <v>-</v>
      </c>
      <c r="H2476" s="10"/>
      <c r="I2476" s="95"/>
      <c r="J2476" s="92"/>
      <c r="K2476" s="92"/>
      <c r="L2476" s="73">
        <f t="shared" si="1048"/>
        <v>0</v>
      </c>
      <c r="M2476" s="73">
        <f t="shared" si="1058"/>
        <v>0</v>
      </c>
      <c r="N2476" s="73"/>
      <c r="O2476" s="73"/>
      <c r="P2476" s="73"/>
      <c r="Q2476" s="73"/>
      <c r="R2476" s="73">
        <f t="shared" si="1047"/>
        <v>0</v>
      </c>
      <c r="S2476" s="76" t="str">
        <f t="shared" si="1052"/>
        <v>-</v>
      </c>
      <c r="T2476" s="96">
        <v>0</v>
      </c>
      <c r="U2476" s="97"/>
      <c r="V2476" s="73">
        <f t="shared" ref="V2476:V2539" si="1059">T2476*I2476</f>
        <v>0</v>
      </c>
      <c r="W2476" s="73">
        <f t="shared" si="1053"/>
        <v>0</v>
      </c>
      <c r="X2476" s="76" t="str">
        <f t="shared" si="1054"/>
        <v>-</v>
      </c>
      <c r="Y2476" s="73">
        <f t="shared" si="1055"/>
        <v>0</v>
      </c>
      <c r="Z2476" s="73">
        <f t="shared" si="1056"/>
        <v>0</v>
      </c>
      <c r="AA2476" s="73">
        <f t="shared" si="1049"/>
        <v>0</v>
      </c>
      <c r="AB2476" s="73">
        <f t="shared" si="1057"/>
        <v>0</v>
      </c>
      <c r="AC2476" s="73">
        <f t="shared" si="1050"/>
        <v>0</v>
      </c>
      <c r="AD2476" s="73">
        <f t="shared" si="1051"/>
        <v>0</v>
      </c>
      <c r="AE2476" s="73">
        <v>0</v>
      </c>
    </row>
    <row r="2477" spans="1:31" ht="15" customHeight="1">
      <c r="A2477" s="94"/>
      <c r="B2477" s="6" t="str">
        <f>IFERROR(VLOOKUP(A2477,'Distributor List'!$A$2:$D$77,2,0),"-")</f>
        <v>-</v>
      </c>
      <c r="C2477" s="6" t="str">
        <f>IFERROR(VLOOKUP(A2477,'Distributor List'!$A$2:$D$77,3,0),"-")</f>
        <v>-</v>
      </c>
      <c r="D2477" s="6" t="str">
        <f>IFERROR(VLOOKUP(A2477,'Distributor List'!$A$2:$F$77,6,0),"-")</f>
        <v>-</v>
      </c>
      <c r="E2477" s="6" t="str">
        <f>IFERROR(VLOOKUP(A2477,'Distributor List'!$A$2:$D$77,4,0),"-")</f>
        <v>-</v>
      </c>
      <c r="F2477" s="6" t="str">
        <f>IFERROR(VLOOKUP(H2477,'Price List'!$A$2:$H$109,8,0),"-")</f>
        <v>-</v>
      </c>
      <c r="G2477" s="6" t="str">
        <f>IFERROR(VLOOKUP(A2477,'Distributor List'!$A$2:$E$77,5,0),"-")</f>
        <v>-</v>
      </c>
      <c r="H2477" s="10"/>
      <c r="I2477" s="95"/>
      <c r="J2477" s="92"/>
      <c r="K2477" s="92"/>
      <c r="L2477" s="73">
        <f t="shared" si="1048"/>
        <v>0</v>
      </c>
      <c r="M2477" s="73">
        <f t="shared" si="1058"/>
        <v>0</v>
      </c>
      <c r="N2477" s="73"/>
      <c r="O2477" s="73"/>
      <c r="P2477" s="73"/>
      <c r="Q2477" s="73"/>
      <c r="R2477" s="73">
        <f t="shared" si="1047"/>
        <v>0</v>
      </c>
      <c r="S2477" s="76" t="str">
        <f t="shared" si="1052"/>
        <v>-</v>
      </c>
      <c r="T2477" s="96">
        <v>0</v>
      </c>
      <c r="U2477" s="97"/>
      <c r="V2477" s="73">
        <f t="shared" si="1059"/>
        <v>0</v>
      </c>
      <c r="W2477" s="73">
        <f t="shared" si="1053"/>
        <v>0</v>
      </c>
      <c r="X2477" s="76" t="str">
        <f t="shared" si="1054"/>
        <v>-</v>
      </c>
      <c r="Y2477" s="73">
        <f t="shared" si="1055"/>
        <v>0</v>
      </c>
      <c r="Z2477" s="73">
        <f t="shared" si="1056"/>
        <v>0</v>
      </c>
      <c r="AA2477" s="73">
        <f t="shared" si="1049"/>
        <v>0</v>
      </c>
      <c r="AB2477" s="73">
        <f t="shared" si="1057"/>
        <v>0</v>
      </c>
      <c r="AC2477" s="73">
        <f t="shared" si="1050"/>
        <v>0</v>
      </c>
      <c r="AD2477" s="73">
        <f t="shared" si="1051"/>
        <v>0</v>
      </c>
      <c r="AE2477" s="73">
        <v>0</v>
      </c>
    </row>
    <row r="2478" spans="1:31" ht="15" customHeight="1">
      <c r="A2478" s="94"/>
      <c r="B2478" s="6" t="str">
        <f>IFERROR(VLOOKUP(A2478,'Distributor List'!$A$2:$D$77,2,0),"-")</f>
        <v>-</v>
      </c>
      <c r="C2478" s="6" t="str">
        <f>IFERROR(VLOOKUP(A2478,'Distributor List'!$A$2:$D$77,3,0),"-")</f>
        <v>-</v>
      </c>
      <c r="D2478" s="6" t="str">
        <f>IFERROR(VLOOKUP(A2478,'Distributor List'!$A$2:$F$77,6,0),"-")</f>
        <v>-</v>
      </c>
      <c r="E2478" s="6" t="str">
        <f>IFERROR(VLOOKUP(A2478,'Distributor List'!$A$2:$D$77,4,0),"-")</f>
        <v>-</v>
      </c>
      <c r="F2478" s="6" t="str">
        <f>IFERROR(VLOOKUP(H2478,'Price List'!$A$2:$H$109,8,0),"-")</f>
        <v>-</v>
      </c>
      <c r="G2478" s="6" t="str">
        <f>IFERROR(VLOOKUP(A2478,'Distributor List'!$A$2:$E$77,5,0),"-")</f>
        <v>-</v>
      </c>
      <c r="H2478" s="10"/>
      <c r="I2478" s="95"/>
      <c r="J2478" s="92"/>
      <c r="K2478" s="92"/>
      <c r="L2478" s="73">
        <f t="shared" si="1048"/>
        <v>0</v>
      </c>
      <c r="M2478" s="73">
        <f t="shared" si="1058"/>
        <v>0</v>
      </c>
      <c r="N2478" s="73"/>
      <c r="O2478" s="73"/>
      <c r="P2478" s="73"/>
      <c r="Q2478" s="73"/>
      <c r="R2478" s="73">
        <f t="shared" si="1047"/>
        <v>0</v>
      </c>
      <c r="S2478" s="76" t="str">
        <f t="shared" si="1052"/>
        <v>-</v>
      </c>
      <c r="T2478" s="96">
        <v>0</v>
      </c>
      <c r="U2478" s="97"/>
      <c r="V2478" s="73">
        <f t="shared" si="1059"/>
        <v>0</v>
      </c>
      <c r="W2478" s="73">
        <f t="shared" si="1053"/>
        <v>0</v>
      </c>
      <c r="X2478" s="76" t="str">
        <f t="shared" si="1054"/>
        <v>-</v>
      </c>
      <c r="Y2478" s="73">
        <f t="shared" si="1055"/>
        <v>0</v>
      </c>
      <c r="Z2478" s="73">
        <f t="shared" si="1056"/>
        <v>0</v>
      </c>
      <c r="AA2478" s="73">
        <f t="shared" si="1049"/>
        <v>0</v>
      </c>
      <c r="AB2478" s="73">
        <f t="shared" si="1057"/>
        <v>0</v>
      </c>
      <c r="AC2478" s="73">
        <f t="shared" si="1050"/>
        <v>0</v>
      </c>
      <c r="AD2478" s="73">
        <f t="shared" si="1051"/>
        <v>0</v>
      </c>
      <c r="AE2478" s="73">
        <v>0</v>
      </c>
    </row>
    <row r="2479" spans="1:31" ht="15" customHeight="1">
      <c r="A2479" s="94"/>
      <c r="B2479" s="6" t="str">
        <f>IFERROR(VLOOKUP(A2479,'Distributor List'!$A$2:$D$77,2,0),"-")</f>
        <v>-</v>
      </c>
      <c r="C2479" s="6" t="str">
        <f>IFERROR(VLOOKUP(A2479,'Distributor List'!$A$2:$D$77,3,0),"-")</f>
        <v>-</v>
      </c>
      <c r="D2479" s="6" t="str">
        <f>IFERROR(VLOOKUP(A2479,'Distributor List'!$A$2:$F$77,6,0),"-")</f>
        <v>-</v>
      </c>
      <c r="E2479" s="6" t="str">
        <f>IFERROR(VLOOKUP(A2479,'Distributor List'!$A$2:$D$77,4,0),"-")</f>
        <v>-</v>
      </c>
      <c r="F2479" s="6" t="str">
        <f>IFERROR(VLOOKUP(H2479,'Price List'!$A$2:$H$109,8,0),"-")</f>
        <v>-</v>
      </c>
      <c r="G2479" s="6" t="str">
        <f>IFERROR(VLOOKUP(A2479,'Distributor List'!$A$2:$E$77,5,0),"-")</f>
        <v>-</v>
      </c>
      <c r="H2479" s="10"/>
      <c r="I2479" s="95"/>
      <c r="J2479" s="92"/>
      <c r="K2479" s="92"/>
      <c r="L2479" s="73">
        <f t="shared" si="1048"/>
        <v>0</v>
      </c>
      <c r="M2479" s="73">
        <f t="shared" si="1058"/>
        <v>0</v>
      </c>
      <c r="N2479" s="73"/>
      <c r="O2479" s="73"/>
      <c r="P2479" s="73"/>
      <c r="Q2479" s="73"/>
      <c r="R2479" s="73">
        <f t="shared" si="1047"/>
        <v>0</v>
      </c>
      <c r="S2479" s="76" t="str">
        <f t="shared" si="1052"/>
        <v>-</v>
      </c>
      <c r="T2479" s="96">
        <v>0</v>
      </c>
      <c r="U2479" s="97"/>
      <c r="V2479" s="73">
        <f t="shared" si="1059"/>
        <v>0</v>
      </c>
      <c r="W2479" s="73">
        <f t="shared" si="1053"/>
        <v>0</v>
      </c>
      <c r="X2479" s="76" t="str">
        <f t="shared" si="1054"/>
        <v>-</v>
      </c>
      <c r="Y2479" s="73">
        <f t="shared" si="1055"/>
        <v>0</v>
      </c>
      <c r="Z2479" s="73">
        <f t="shared" si="1056"/>
        <v>0</v>
      </c>
      <c r="AA2479" s="73">
        <f t="shared" si="1049"/>
        <v>0</v>
      </c>
      <c r="AB2479" s="73">
        <f t="shared" si="1057"/>
        <v>0</v>
      </c>
      <c r="AC2479" s="73">
        <f t="shared" si="1050"/>
        <v>0</v>
      </c>
      <c r="AD2479" s="73">
        <f t="shared" si="1051"/>
        <v>0</v>
      </c>
      <c r="AE2479" s="73">
        <v>0</v>
      </c>
    </row>
    <row r="2480" spans="1:31" ht="15" customHeight="1">
      <c r="A2480" s="94"/>
      <c r="B2480" s="6" t="str">
        <f>IFERROR(VLOOKUP(A2480,'Distributor List'!$A$2:$D$77,2,0),"-")</f>
        <v>-</v>
      </c>
      <c r="C2480" s="6" t="str">
        <f>IFERROR(VLOOKUP(A2480,'Distributor List'!$A$2:$D$77,3,0),"-")</f>
        <v>-</v>
      </c>
      <c r="D2480" s="6" t="str">
        <f>IFERROR(VLOOKUP(A2480,'Distributor List'!$A$2:$F$77,6,0),"-")</f>
        <v>-</v>
      </c>
      <c r="E2480" s="6" t="str">
        <f>IFERROR(VLOOKUP(A2480,'Distributor List'!$A$2:$D$77,4,0),"-")</f>
        <v>-</v>
      </c>
      <c r="F2480" s="6" t="str">
        <f>IFERROR(VLOOKUP(H2480,'Price List'!$A$2:$H$109,8,0),"-")</f>
        <v>-</v>
      </c>
      <c r="G2480" s="6" t="str">
        <f>IFERROR(VLOOKUP(A2480,'Distributor List'!$A$2:$E$77,5,0),"-")</f>
        <v>-</v>
      </c>
      <c r="H2480" s="10"/>
      <c r="I2480" s="95"/>
      <c r="J2480" s="92"/>
      <c r="K2480" s="92"/>
      <c r="L2480" s="73">
        <f t="shared" si="1048"/>
        <v>0</v>
      </c>
      <c r="M2480" s="73">
        <f t="shared" si="1058"/>
        <v>0</v>
      </c>
      <c r="N2480" s="73"/>
      <c r="O2480" s="73"/>
      <c r="P2480" s="73"/>
      <c r="Q2480" s="73"/>
      <c r="R2480" s="73">
        <f t="shared" si="1047"/>
        <v>0</v>
      </c>
      <c r="S2480" s="76" t="str">
        <f t="shared" si="1052"/>
        <v>-</v>
      </c>
      <c r="T2480" s="96">
        <v>0</v>
      </c>
      <c r="U2480" s="97"/>
      <c r="V2480" s="73">
        <f t="shared" si="1059"/>
        <v>0</v>
      </c>
      <c r="W2480" s="73">
        <f t="shared" si="1053"/>
        <v>0</v>
      </c>
      <c r="X2480" s="76" t="str">
        <f t="shared" si="1054"/>
        <v>-</v>
      </c>
      <c r="Y2480" s="73">
        <f t="shared" si="1055"/>
        <v>0</v>
      </c>
      <c r="Z2480" s="73">
        <f t="shared" si="1056"/>
        <v>0</v>
      </c>
      <c r="AA2480" s="73">
        <f t="shared" si="1049"/>
        <v>0</v>
      </c>
      <c r="AB2480" s="73">
        <f t="shared" si="1057"/>
        <v>0</v>
      </c>
      <c r="AC2480" s="73">
        <f t="shared" si="1050"/>
        <v>0</v>
      </c>
      <c r="AD2480" s="73">
        <f t="shared" si="1051"/>
        <v>0</v>
      </c>
      <c r="AE2480" s="73">
        <v>0</v>
      </c>
    </row>
    <row r="2481" spans="1:31" ht="15" customHeight="1">
      <c r="A2481" s="94"/>
      <c r="B2481" s="6" t="str">
        <f>IFERROR(VLOOKUP(A2481,'Distributor List'!$A$2:$D$77,2,0),"-")</f>
        <v>-</v>
      </c>
      <c r="C2481" s="6" t="str">
        <f>IFERROR(VLOOKUP(A2481,'Distributor List'!$A$2:$D$77,3,0),"-")</f>
        <v>-</v>
      </c>
      <c r="D2481" s="6" t="str">
        <f>IFERROR(VLOOKUP(A2481,'Distributor List'!$A$2:$F$77,6,0),"-")</f>
        <v>-</v>
      </c>
      <c r="E2481" s="6" t="str">
        <f>IFERROR(VLOOKUP(A2481,'Distributor List'!$A$2:$D$77,4,0),"-")</f>
        <v>-</v>
      </c>
      <c r="F2481" s="6" t="str">
        <f>IFERROR(VLOOKUP(H2481,'Price List'!$A$2:$H$109,8,0),"-")</f>
        <v>-</v>
      </c>
      <c r="G2481" s="6" t="str">
        <f>IFERROR(VLOOKUP(A2481,'Distributor List'!$A$2:$E$77,5,0),"-")</f>
        <v>-</v>
      </c>
      <c r="H2481" s="10"/>
      <c r="I2481" s="95"/>
      <c r="J2481" s="92"/>
      <c r="K2481" s="92"/>
      <c r="L2481" s="73">
        <f t="shared" si="1048"/>
        <v>0</v>
      </c>
      <c r="M2481" s="73">
        <f t="shared" si="1058"/>
        <v>0</v>
      </c>
      <c r="N2481" s="73"/>
      <c r="O2481" s="73"/>
      <c r="P2481" s="73"/>
      <c r="Q2481" s="73"/>
      <c r="R2481" s="73">
        <f t="shared" ref="R2481:R2544" si="1060">Q2481*I2481</f>
        <v>0</v>
      </c>
      <c r="S2481" s="76" t="str">
        <f t="shared" si="1052"/>
        <v>-</v>
      </c>
      <c r="T2481" s="96">
        <v>0</v>
      </c>
      <c r="U2481" s="97"/>
      <c r="V2481" s="73">
        <f t="shared" si="1059"/>
        <v>0</v>
      </c>
      <c r="W2481" s="73">
        <f t="shared" si="1053"/>
        <v>0</v>
      </c>
      <c r="X2481" s="76" t="str">
        <f t="shared" si="1054"/>
        <v>-</v>
      </c>
      <c r="Y2481" s="73">
        <f t="shared" si="1055"/>
        <v>0</v>
      </c>
      <c r="Z2481" s="73">
        <f t="shared" si="1056"/>
        <v>0</v>
      </c>
      <c r="AA2481" s="73">
        <f t="shared" si="1049"/>
        <v>0</v>
      </c>
      <c r="AB2481" s="73">
        <f t="shared" si="1057"/>
        <v>0</v>
      </c>
      <c r="AC2481" s="73">
        <f t="shared" si="1050"/>
        <v>0</v>
      </c>
      <c r="AD2481" s="73">
        <f t="shared" si="1051"/>
        <v>0</v>
      </c>
      <c r="AE2481" s="73">
        <v>0</v>
      </c>
    </row>
    <row r="2482" spans="1:31" ht="15" customHeight="1">
      <c r="A2482" s="94"/>
      <c r="B2482" s="6" t="str">
        <f>IFERROR(VLOOKUP(A2482,'Distributor List'!$A$2:$D$77,2,0),"-")</f>
        <v>-</v>
      </c>
      <c r="C2482" s="6" t="str">
        <f>IFERROR(VLOOKUP(A2482,'Distributor List'!$A$2:$D$77,3,0),"-")</f>
        <v>-</v>
      </c>
      <c r="D2482" s="6" t="str">
        <f>IFERROR(VLOOKUP(A2482,'Distributor List'!$A$2:$F$77,6,0),"-")</f>
        <v>-</v>
      </c>
      <c r="E2482" s="6" t="str">
        <f>IFERROR(VLOOKUP(A2482,'Distributor List'!$A$2:$D$77,4,0),"-")</f>
        <v>-</v>
      </c>
      <c r="F2482" s="6" t="str">
        <f>IFERROR(VLOOKUP(H2482,'Price List'!$A$2:$H$109,8,0),"-")</f>
        <v>-</v>
      </c>
      <c r="G2482" s="6" t="str">
        <f>IFERROR(VLOOKUP(A2482,'Distributor List'!$A$2:$E$77,5,0),"-")</f>
        <v>-</v>
      </c>
      <c r="H2482" s="10"/>
      <c r="I2482" s="95"/>
      <c r="J2482" s="92"/>
      <c r="K2482" s="92"/>
      <c r="L2482" s="73">
        <f t="shared" ref="L2482:L2545" si="1061">J2482*I2482</f>
        <v>0</v>
      </c>
      <c r="M2482" s="73">
        <f t="shared" si="1058"/>
        <v>0</v>
      </c>
      <c r="N2482" s="73"/>
      <c r="O2482" s="73"/>
      <c r="P2482" s="73"/>
      <c r="Q2482" s="73"/>
      <c r="R2482" s="73">
        <f t="shared" si="1060"/>
        <v>0</v>
      </c>
      <c r="S2482" s="76" t="str">
        <f t="shared" si="1052"/>
        <v>-</v>
      </c>
      <c r="T2482" s="96">
        <v>0</v>
      </c>
      <c r="U2482" s="97"/>
      <c r="V2482" s="73">
        <f t="shared" si="1059"/>
        <v>0</v>
      </c>
      <c r="W2482" s="73">
        <f t="shared" si="1053"/>
        <v>0</v>
      </c>
      <c r="X2482" s="76" t="str">
        <f t="shared" si="1054"/>
        <v>-</v>
      </c>
      <c r="Y2482" s="73">
        <f t="shared" si="1055"/>
        <v>0</v>
      </c>
      <c r="Z2482" s="73">
        <f t="shared" si="1056"/>
        <v>0</v>
      </c>
      <c r="AA2482" s="73">
        <f t="shared" si="1049"/>
        <v>0</v>
      </c>
      <c r="AB2482" s="73">
        <f t="shared" si="1057"/>
        <v>0</v>
      </c>
      <c r="AC2482" s="73">
        <f t="shared" si="1050"/>
        <v>0</v>
      </c>
      <c r="AD2482" s="73">
        <f t="shared" si="1051"/>
        <v>0</v>
      </c>
      <c r="AE2482" s="73">
        <v>0</v>
      </c>
    </row>
    <row r="2483" spans="1:31" ht="15" customHeight="1">
      <c r="A2483" s="94"/>
      <c r="B2483" s="6" t="str">
        <f>IFERROR(VLOOKUP(A2483,'Distributor List'!$A$2:$D$77,2,0),"-")</f>
        <v>-</v>
      </c>
      <c r="C2483" s="6" t="str">
        <f>IFERROR(VLOOKUP(A2483,'Distributor List'!$A$2:$D$77,3,0),"-")</f>
        <v>-</v>
      </c>
      <c r="D2483" s="6" t="str">
        <f>IFERROR(VLOOKUP(A2483,'Distributor List'!$A$2:$F$77,6,0),"-")</f>
        <v>-</v>
      </c>
      <c r="E2483" s="6" t="str">
        <f>IFERROR(VLOOKUP(A2483,'Distributor List'!$A$2:$D$77,4,0),"-")</f>
        <v>-</v>
      </c>
      <c r="F2483" s="6" t="str">
        <f>IFERROR(VLOOKUP(H2483,'Price List'!$A$2:$H$109,8,0),"-")</f>
        <v>-</v>
      </c>
      <c r="G2483" s="6" t="str">
        <f>IFERROR(VLOOKUP(A2483,'Distributor List'!$A$2:$E$77,5,0),"-")</f>
        <v>-</v>
      </c>
      <c r="H2483" s="10"/>
      <c r="I2483" s="95"/>
      <c r="J2483" s="92"/>
      <c r="K2483" s="92"/>
      <c r="L2483" s="73">
        <f t="shared" si="1061"/>
        <v>0</v>
      </c>
      <c r="M2483" s="73">
        <f t="shared" si="1058"/>
        <v>0</v>
      </c>
      <c r="N2483" s="73"/>
      <c r="O2483" s="73"/>
      <c r="P2483" s="73"/>
      <c r="Q2483" s="73"/>
      <c r="R2483" s="73">
        <f t="shared" si="1060"/>
        <v>0</v>
      </c>
      <c r="S2483" s="76" t="str">
        <f t="shared" si="1052"/>
        <v>-</v>
      </c>
      <c r="T2483" s="96">
        <v>0</v>
      </c>
      <c r="U2483" s="97"/>
      <c r="V2483" s="73">
        <f t="shared" si="1059"/>
        <v>0</v>
      </c>
      <c r="W2483" s="73">
        <f t="shared" si="1053"/>
        <v>0</v>
      </c>
      <c r="X2483" s="76" t="str">
        <f t="shared" si="1054"/>
        <v>-</v>
      </c>
      <c r="Y2483" s="73">
        <f t="shared" si="1055"/>
        <v>0</v>
      </c>
      <c r="Z2483" s="73">
        <f t="shared" si="1056"/>
        <v>0</v>
      </c>
      <c r="AA2483" s="73">
        <f t="shared" si="1049"/>
        <v>0</v>
      </c>
      <c r="AB2483" s="73">
        <f t="shared" si="1057"/>
        <v>0</v>
      </c>
      <c r="AC2483" s="73">
        <f t="shared" si="1050"/>
        <v>0</v>
      </c>
      <c r="AD2483" s="73">
        <f t="shared" si="1051"/>
        <v>0</v>
      </c>
      <c r="AE2483" s="73">
        <v>0</v>
      </c>
    </row>
    <row r="2484" spans="1:31" ht="15" customHeight="1">
      <c r="A2484" s="94"/>
      <c r="B2484" s="6" t="str">
        <f>IFERROR(VLOOKUP(A2484,'Distributor List'!$A$2:$D$77,2,0),"-")</f>
        <v>-</v>
      </c>
      <c r="C2484" s="6" t="str">
        <f>IFERROR(VLOOKUP(A2484,'Distributor List'!$A$2:$D$77,3,0),"-")</f>
        <v>-</v>
      </c>
      <c r="D2484" s="6" t="str">
        <f>IFERROR(VLOOKUP(A2484,'Distributor List'!$A$2:$F$77,6,0),"-")</f>
        <v>-</v>
      </c>
      <c r="E2484" s="6" t="str">
        <f>IFERROR(VLOOKUP(A2484,'Distributor List'!$A$2:$D$77,4,0),"-")</f>
        <v>-</v>
      </c>
      <c r="F2484" s="6" t="str">
        <f>IFERROR(VLOOKUP(H2484,'Price List'!$A$2:$H$109,8,0),"-")</f>
        <v>-</v>
      </c>
      <c r="G2484" s="6" t="str">
        <f>IFERROR(VLOOKUP(A2484,'Distributor List'!$A$2:$E$77,5,0),"-")</f>
        <v>-</v>
      </c>
      <c r="H2484" s="10"/>
      <c r="I2484" s="95"/>
      <c r="J2484" s="92"/>
      <c r="K2484" s="92"/>
      <c r="L2484" s="73">
        <f t="shared" si="1061"/>
        <v>0</v>
      </c>
      <c r="M2484" s="73">
        <f t="shared" si="1058"/>
        <v>0</v>
      </c>
      <c r="N2484" s="73"/>
      <c r="O2484" s="73"/>
      <c r="P2484" s="73"/>
      <c r="Q2484" s="73"/>
      <c r="R2484" s="73">
        <f t="shared" si="1060"/>
        <v>0</v>
      </c>
      <c r="S2484" s="76" t="str">
        <f t="shared" si="1052"/>
        <v>-</v>
      </c>
      <c r="T2484" s="96">
        <v>0</v>
      </c>
      <c r="U2484" s="97"/>
      <c r="V2484" s="73">
        <f t="shared" si="1059"/>
        <v>0</v>
      </c>
      <c r="W2484" s="73">
        <f t="shared" si="1053"/>
        <v>0</v>
      </c>
      <c r="X2484" s="76" t="str">
        <f t="shared" si="1054"/>
        <v>-</v>
      </c>
      <c r="Y2484" s="73">
        <f t="shared" si="1055"/>
        <v>0</v>
      </c>
      <c r="Z2484" s="73">
        <f t="shared" si="1056"/>
        <v>0</v>
      </c>
      <c r="AA2484" s="73">
        <f t="shared" si="1049"/>
        <v>0</v>
      </c>
      <c r="AB2484" s="73">
        <f t="shared" si="1057"/>
        <v>0</v>
      </c>
      <c r="AC2484" s="73">
        <f t="shared" si="1050"/>
        <v>0</v>
      </c>
      <c r="AD2484" s="73">
        <f t="shared" si="1051"/>
        <v>0</v>
      </c>
      <c r="AE2484" s="73">
        <v>0</v>
      </c>
    </row>
    <row r="2485" spans="1:31" ht="15" customHeight="1">
      <c r="A2485" s="94"/>
      <c r="B2485" s="6" t="str">
        <f>IFERROR(VLOOKUP(A2485,'Distributor List'!$A$2:$D$77,2,0),"-")</f>
        <v>-</v>
      </c>
      <c r="C2485" s="6" t="str">
        <f>IFERROR(VLOOKUP(A2485,'Distributor List'!$A$2:$D$77,3,0),"-")</f>
        <v>-</v>
      </c>
      <c r="D2485" s="6" t="str">
        <f>IFERROR(VLOOKUP(A2485,'Distributor List'!$A$2:$F$77,6,0),"-")</f>
        <v>-</v>
      </c>
      <c r="E2485" s="6" t="str">
        <f>IFERROR(VLOOKUP(A2485,'Distributor List'!$A$2:$D$77,4,0),"-")</f>
        <v>-</v>
      </c>
      <c r="F2485" s="6" t="str">
        <f>IFERROR(VLOOKUP(H2485,'Price List'!$A$2:$H$109,8,0),"-")</f>
        <v>-</v>
      </c>
      <c r="G2485" s="6" t="str">
        <f>IFERROR(VLOOKUP(A2485,'Distributor List'!$A$2:$E$77,5,0),"-")</f>
        <v>-</v>
      </c>
      <c r="H2485" s="10"/>
      <c r="I2485" s="95"/>
      <c r="J2485" s="92"/>
      <c r="K2485" s="92"/>
      <c r="L2485" s="73">
        <f t="shared" si="1061"/>
        <v>0</v>
      </c>
      <c r="M2485" s="73">
        <f t="shared" si="1058"/>
        <v>0</v>
      </c>
      <c r="N2485" s="73"/>
      <c r="O2485" s="73"/>
      <c r="P2485" s="73"/>
      <c r="Q2485" s="73"/>
      <c r="R2485" s="73">
        <f t="shared" si="1060"/>
        <v>0</v>
      </c>
      <c r="S2485" s="76" t="str">
        <f t="shared" si="1052"/>
        <v>-</v>
      </c>
      <c r="T2485" s="96">
        <v>0</v>
      </c>
      <c r="U2485" s="97"/>
      <c r="V2485" s="73">
        <f t="shared" si="1059"/>
        <v>0</v>
      </c>
      <c r="W2485" s="73">
        <f t="shared" si="1053"/>
        <v>0</v>
      </c>
      <c r="X2485" s="76" t="str">
        <f t="shared" si="1054"/>
        <v>-</v>
      </c>
      <c r="Y2485" s="73">
        <f t="shared" si="1055"/>
        <v>0</v>
      </c>
      <c r="Z2485" s="73">
        <f t="shared" si="1056"/>
        <v>0</v>
      </c>
      <c r="AA2485" s="73">
        <f t="shared" si="1049"/>
        <v>0</v>
      </c>
      <c r="AB2485" s="73">
        <f t="shared" si="1057"/>
        <v>0</v>
      </c>
      <c r="AC2485" s="73">
        <f t="shared" si="1050"/>
        <v>0</v>
      </c>
      <c r="AD2485" s="73">
        <f t="shared" si="1051"/>
        <v>0</v>
      </c>
      <c r="AE2485" s="73">
        <v>0</v>
      </c>
    </row>
    <row r="2486" spans="1:31" ht="15" customHeight="1">
      <c r="A2486" s="94"/>
      <c r="B2486" s="6" t="str">
        <f>IFERROR(VLOOKUP(A2486,'Distributor List'!$A$2:$D$77,2,0),"-")</f>
        <v>-</v>
      </c>
      <c r="C2486" s="6" t="str">
        <f>IFERROR(VLOOKUP(A2486,'Distributor List'!$A$2:$D$77,3,0),"-")</f>
        <v>-</v>
      </c>
      <c r="D2486" s="6" t="str">
        <f>IFERROR(VLOOKUP(A2486,'Distributor List'!$A$2:$F$77,6,0),"-")</f>
        <v>-</v>
      </c>
      <c r="E2486" s="6" t="str">
        <f>IFERROR(VLOOKUP(A2486,'Distributor List'!$A$2:$D$77,4,0),"-")</f>
        <v>-</v>
      </c>
      <c r="F2486" s="6" t="str">
        <f>IFERROR(VLOOKUP(H2486,'Price List'!$A$2:$H$109,8,0),"-")</f>
        <v>-</v>
      </c>
      <c r="G2486" s="6" t="str">
        <f>IFERROR(VLOOKUP(A2486,'Distributor List'!$A$2:$E$77,5,0),"-")</f>
        <v>-</v>
      </c>
      <c r="H2486" s="10"/>
      <c r="I2486" s="95"/>
      <c r="J2486" s="92"/>
      <c r="K2486" s="92"/>
      <c r="L2486" s="73">
        <f t="shared" si="1061"/>
        <v>0</v>
      </c>
      <c r="M2486" s="73">
        <f t="shared" si="1058"/>
        <v>0</v>
      </c>
      <c r="N2486" s="73"/>
      <c r="O2486" s="73"/>
      <c r="P2486" s="73"/>
      <c r="Q2486" s="73"/>
      <c r="R2486" s="73">
        <f t="shared" si="1060"/>
        <v>0</v>
      </c>
      <c r="S2486" s="76" t="str">
        <f t="shared" si="1052"/>
        <v>-</v>
      </c>
      <c r="T2486" s="96">
        <v>0</v>
      </c>
      <c r="U2486" s="97"/>
      <c r="V2486" s="73">
        <f t="shared" si="1059"/>
        <v>0</v>
      </c>
      <c r="W2486" s="73">
        <f t="shared" si="1053"/>
        <v>0</v>
      </c>
      <c r="X2486" s="76" t="str">
        <f t="shared" si="1054"/>
        <v>-</v>
      </c>
      <c r="Y2486" s="73">
        <f t="shared" si="1055"/>
        <v>0</v>
      </c>
      <c r="Z2486" s="73">
        <f t="shared" si="1056"/>
        <v>0</v>
      </c>
      <c r="AA2486" s="73">
        <f t="shared" si="1049"/>
        <v>0</v>
      </c>
      <c r="AB2486" s="73">
        <f t="shared" si="1057"/>
        <v>0</v>
      </c>
      <c r="AC2486" s="73">
        <f t="shared" si="1050"/>
        <v>0</v>
      </c>
      <c r="AD2486" s="73">
        <f t="shared" si="1051"/>
        <v>0</v>
      </c>
      <c r="AE2486" s="73">
        <v>0</v>
      </c>
    </row>
    <row r="2487" spans="1:31" ht="15" customHeight="1">
      <c r="A2487" s="94"/>
      <c r="B2487" s="6" t="str">
        <f>IFERROR(VLOOKUP(A2487,'Distributor List'!$A$2:$D$77,2,0),"-")</f>
        <v>-</v>
      </c>
      <c r="C2487" s="6" t="str">
        <f>IFERROR(VLOOKUP(A2487,'Distributor List'!$A$2:$D$77,3,0),"-")</f>
        <v>-</v>
      </c>
      <c r="D2487" s="6" t="str">
        <f>IFERROR(VLOOKUP(A2487,'Distributor List'!$A$2:$F$77,6,0),"-")</f>
        <v>-</v>
      </c>
      <c r="E2487" s="6" t="str">
        <f>IFERROR(VLOOKUP(A2487,'Distributor List'!$A$2:$D$77,4,0),"-")</f>
        <v>-</v>
      </c>
      <c r="F2487" s="6" t="str">
        <f>IFERROR(VLOOKUP(H2487,'Price List'!$A$2:$H$109,8,0),"-")</f>
        <v>-</v>
      </c>
      <c r="G2487" s="6" t="str">
        <f>IFERROR(VLOOKUP(A2487,'Distributor List'!$A$2:$E$77,5,0),"-")</f>
        <v>-</v>
      </c>
      <c r="H2487" s="10"/>
      <c r="I2487" s="95"/>
      <c r="J2487" s="92"/>
      <c r="K2487" s="92"/>
      <c r="L2487" s="73">
        <f t="shared" si="1061"/>
        <v>0</v>
      </c>
      <c r="M2487" s="73">
        <f t="shared" si="1058"/>
        <v>0</v>
      </c>
      <c r="N2487" s="73"/>
      <c r="O2487" s="73"/>
      <c r="P2487" s="73"/>
      <c r="Q2487" s="73"/>
      <c r="R2487" s="73">
        <f t="shared" si="1060"/>
        <v>0</v>
      </c>
      <c r="S2487" s="76" t="str">
        <f t="shared" si="1052"/>
        <v>-</v>
      </c>
      <c r="T2487" s="96">
        <v>0</v>
      </c>
      <c r="U2487" s="97"/>
      <c r="V2487" s="73">
        <f t="shared" si="1059"/>
        <v>0</v>
      </c>
      <c r="W2487" s="73">
        <f t="shared" si="1053"/>
        <v>0</v>
      </c>
      <c r="X2487" s="76" t="str">
        <f t="shared" si="1054"/>
        <v>-</v>
      </c>
      <c r="Y2487" s="73">
        <f t="shared" si="1055"/>
        <v>0</v>
      </c>
      <c r="Z2487" s="73">
        <f t="shared" si="1056"/>
        <v>0</v>
      </c>
      <c r="AA2487" s="73">
        <f t="shared" si="1049"/>
        <v>0</v>
      </c>
      <c r="AB2487" s="73">
        <f t="shared" si="1057"/>
        <v>0</v>
      </c>
      <c r="AC2487" s="73">
        <f t="shared" si="1050"/>
        <v>0</v>
      </c>
      <c r="AD2487" s="73">
        <f t="shared" si="1051"/>
        <v>0</v>
      </c>
      <c r="AE2487" s="73">
        <v>0</v>
      </c>
    </row>
    <row r="2488" spans="1:31" ht="15" customHeight="1">
      <c r="A2488" s="94"/>
      <c r="B2488" s="6" t="str">
        <f>IFERROR(VLOOKUP(A2488,'Distributor List'!$A$2:$D$77,2,0),"-")</f>
        <v>-</v>
      </c>
      <c r="C2488" s="6" t="str">
        <f>IFERROR(VLOOKUP(A2488,'Distributor List'!$A$2:$D$77,3,0),"-")</f>
        <v>-</v>
      </c>
      <c r="D2488" s="6" t="str">
        <f>IFERROR(VLOOKUP(A2488,'Distributor List'!$A$2:$F$77,6,0),"-")</f>
        <v>-</v>
      </c>
      <c r="E2488" s="6" t="str">
        <f>IFERROR(VLOOKUP(A2488,'Distributor List'!$A$2:$D$77,4,0),"-")</f>
        <v>-</v>
      </c>
      <c r="F2488" s="6" t="str">
        <f>IFERROR(VLOOKUP(H2488,'Price List'!$A$2:$H$109,8,0),"-")</f>
        <v>-</v>
      </c>
      <c r="G2488" s="6" t="str">
        <f>IFERROR(VLOOKUP(A2488,'Distributor List'!$A$2:$E$77,5,0),"-")</f>
        <v>-</v>
      </c>
      <c r="H2488" s="10"/>
      <c r="I2488" s="95"/>
      <c r="J2488" s="92"/>
      <c r="K2488" s="92"/>
      <c r="L2488" s="73">
        <f t="shared" si="1061"/>
        <v>0</v>
      </c>
      <c r="M2488" s="73">
        <f t="shared" si="1058"/>
        <v>0</v>
      </c>
      <c r="N2488" s="73"/>
      <c r="O2488" s="73"/>
      <c r="P2488" s="73"/>
      <c r="Q2488" s="73"/>
      <c r="R2488" s="73">
        <f t="shared" si="1060"/>
        <v>0</v>
      </c>
      <c r="S2488" s="76" t="str">
        <f t="shared" si="1052"/>
        <v>-</v>
      </c>
      <c r="T2488" s="96">
        <v>0</v>
      </c>
      <c r="U2488" s="97"/>
      <c r="V2488" s="73">
        <f t="shared" si="1059"/>
        <v>0</v>
      </c>
      <c r="W2488" s="73">
        <f t="shared" si="1053"/>
        <v>0</v>
      </c>
      <c r="X2488" s="76" t="str">
        <f t="shared" si="1054"/>
        <v>-</v>
      </c>
      <c r="Y2488" s="73">
        <f t="shared" si="1055"/>
        <v>0</v>
      </c>
      <c r="Z2488" s="73">
        <f t="shared" si="1056"/>
        <v>0</v>
      </c>
      <c r="AA2488" s="73">
        <f t="shared" si="1049"/>
        <v>0</v>
      </c>
      <c r="AB2488" s="73">
        <f t="shared" si="1057"/>
        <v>0</v>
      </c>
      <c r="AC2488" s="73">
        <f t="shared" si="1050"/>
        <v>0</v>
      </c>
      <c r="AD2488" s="73">
        <f t="shared" si="1051"/>
        <v>0</v>
      </c>
      <c r="AE2488" s="73">
        <v>0</v>
      </c>
    </row>
    <row r="2489" spans="1:31" ht="15" customHeight="1">
      <c r="A2489" s="94"/>
      <c r="B2489" s="6" t="str">
        <f>IFERROR(VLOOKUP(A2489,'Distributor List'!$A$2:$D$77,2,0),"-")</f>
        <v>-</v>
      </c>
      <c r="C2489" s="6" t="str">
        <f>IFERROR(VLOOKUP(A2489,'Distributor List'!$A$2:$D$77,3,0),"-")</f>
        <v>-</v>
      </c>
      <c r="D2489" s="6" t="str">
        <f>IFERROR(VLOOKUP(A2489,'Distributor List'!$A$2:$F$77,6,0),"-")</f>
        <v>-</v>
      </c>
      <c r="E2489" s="6" t="str">
        <f>IFERROR(VLOOKUP(A2489,'Distributor List'!$A$2:$D$77,4,0),"-")</f>
        <v>-</v>
      </c>
      <c r="F2489" s="6" t="str">
        <f>IFERROR(VLOOKUP(H2489,'Price List'!$A$2:$H$109,8,0),"-")</f>
        <v>-</v>
      </c>
      <c r="G2489" s="6" t="str">
        <f>IFERROR(VLOOKUP(A2489,'Distributor List'!$A$2:$E$77,5,0),"-")</f>
        <v>-</v>
      </c>
      <c r="H2489" s="10"/>
      <c r="I2489" s="95"/>
      <c r="J2489" s="92"/>
      <c r="K2489" s="92"/>
      <c r="L2489" s="73">
        <f t="shared" si="1061"/>
        <v>0</v>
      </c>
      <c r="M2489" s="73">
        <f t="shared" si="1058"/>
        <v>0</v>
      </c>
      <c r="N2489" s="73"/>
      <c r="O2489" s="73"/>
      <c r="P2489" s="73"/>
      <c r="Q2489" s="73"/>
      <c r="R2489" s="73">
        <f t="shared" si="1060"/>
        <v>0</v>
      </c>
      <c r="S2489" s="76" t="str">
        <f t="shared" si="1052"/>
        <v>-</v>
      </c>
      <c r="T2489" s="96">
        <v>0</v>
      </c>
      <c r="U2489" s="97"/>
      <c r="V2489" s="73">
        <f t="shared" si="1059"/>
        <v>0</v>
      </c>
      <c r="W2489" s="73">
        <f t="shared" si="1053"/>
        <v>0</v>
      </c>
      <c r="X2489" s="76" t="str">
        <f t="shared" si="1054"/>
        <v>-</v>
      </c>
      <c r="Y2489" s="73">
        <f t="shared" si="1055"/>
        <v>0</v>
      </c>
      <c r="Z2489" s="73">
        <f t="shared" si="1056"/>
        <v>0</v>
      </c>
      <c r="AA2489" s="73">
        <f t="shared" si="1049"/>
        <v>0</v>
      </c>
      <c r="AB2489" s="73">
        <f t="shared" si="1057"/>
        <v>0</v>
      </c>
      <c r="AC2489" s="73">
        <f t="shared" si="1050"/>
        <v>0</v>
      </c>
      <c r="AD2489" s="73">
        <f t="shared" si="1051"/>
        <v>0</v>
      </c>
      <c r="AE2489" s="73">
        <v>0</v>
      </c>
    </row>
    <row r="2490" spans="1:31" ht="15" customHeight="1">
      <c r="A2490" s="94"/>
      <c r="B2490" s="6" t="str">
        <f>IFERROR(VLOOKUP(A2490,'Distributor List'!$A$2:$D$77,2,0),"-")</f>
        <v>-</v>
      </c>
      <c r="C2490" s="6" t="str">
        <f>IFERROR(VLOOKUP(A2490,'Distributor List'!$A$2:$D$77,3,0),"-")</f>
        <v>-</v>
      </c>
      <c r="D2490" s="6" t="str">
        <f>IFERROR(VLOOKUP(A2490,'Distributor List'!$A$2:$F$77,6,0),"-")</f>
        <v>-</v>
      </c>
      <c r="E2490" s="6" t="str">
        <f>IFERROR(VLOOKUP(A2490,'Distributor List'!$A$2:$D$77,4,0),"-")</f>
        <v>-</v>
      </c>
      <c r="F2490" s="6" t="str">
        <f>IFERROR(VLOOKUP(H2490,'Price List'!$A$2:$H$109,8,0),"-")</f>
        <v>-</v>
      </c>
      <c r="G2490" s="6" t="str">
        <f>IFERROR(VLOOKUP(A2490,'Distributor List'!$A$2:$E$77,5,0),"-")</f>
        <v>-</v>
      </c>
      <c r="H2490" s="10"/>
      <c r="I2490" s="95"/>
      <c r="J2490" s="92"/>
      <c r="K2490" s="92"/>
      <c r="L2490" s="73">
        <f t="shared" si="1061"/>
        <v>0</v>
      </c>
      <c r="M2490" s="73">
        <f t="shared" si="1058"/>
        <v>0</v>
      </c>
      <c r="N2490" s="73"/>
      <c r="O2490" s="73"/>
      <c r="P2490" s="73"/>
      <c r="Q2490" s="73"/>
      <c r="R2490" s="73">
        <f t="shared" si="1060"/>
        <v>0</v>
      </c>
      <c r="S2490" s="76" t="str">
        <f t="shared" si="1052"/>
        <v>-</v>
      </c>
      <c r="T2490" s="96">
        <v>0</v>
      </c>
      <c r="U2490" s="97"/>
      <c r="V2490" s="73">
        <f t="shared" si="1059"/>
        <v>0</v>
      </c>
      <c r="W2490" s="73">
        <f t="shared" si="1053"/>
        <v>0</v>
      </c>
      <c r="X2490" s="76" t="str">
        <f t="shared" si="1054"/>
        <v>-</v>
      </c>
      <c r="Y2490" s="73">
        <f t="shared" si="1055"/>
        <v>0</v>
      </c>
      <c r="Z2490" s="73">
        <f t="shared" si="1056"/>
        <v>0</v>
      </c>
      <c r="AA2490" s="73">
        <f t="shared" si="1049"/>
        <v>0</v>
      </c>
      <c r="AB2490" s="73">
        <f t="shared" si="1057"/>
        <v>0</v>
      </c>
      <c r="AC2490" s="73">
        <f t="shared" si="1050"/>
        <v>0</v>
      </c>
      <c r="AD2490" s="73">
        <f t="shared" si="1051"/>
        <v>0</v>
      </c>
      <c r="AE2490" s="73">
        <v>0</v>
      </c>
    </row>
    <row r="2491" spans="1:31" ht="15" customHeight="1">
      <c r="A2491" s="94"/>
      <c r="B2491" s="6" t="str">
        <f>IFERROR(VLOOKUP(A2491,'Distributor List'!$A$2:$D$77,2,0),"-")</f>
        <v>-</v>
      </c>
      <c r="C2491" s="6" t="str">
        <f>IFERROR(VLOOKUP(A2491,'Distributor List'!$A$2:$D$77,3,0),"-")</f>
        <v>-</v>
      </c>
      <c r="D2491" s="6" t="str">
        <f>IFERROR(VLOOKUP(A2491,'Distributor List'!$A$2:$F$77,6,0),"-")</f>
        <v>-</v>
      </c>
      <c r="E2491" s="6" t="str">
        <f>IFERROR(VLOOKUP(A2491,'Distributor List'!$A$2:$D$77,4,0),"-")</f>
        <v>-</v>
      </c>
      <c r="F2491" s="6" t="str">
        <f>IFERROR(VLOOKUP(H2491,'Price List'!$A$2:$H$109,8,0),"-")</f>
        <v>-</v>
      </c>
      <c r="G2491" s="6" t="str">
        <f>IFERROR(VLOOKUP(A2491,'Distributor List'!$A$2:$E$77,5,0),"-")</f>
        <v>-</v>
      </c>
      <c r="H2491" s="10"/>
      <c r="I2491" s="95"/>
      <c r="J2491" s="92"/>
      <c r="K2491" s="92"/>
      <c r="L2491" s="73">
        <f t="shared" si="1061"/>
        <v>0</v>
      </c>
      <c r="M2491" s="73">
        <f t="shared" si="1058"/>
        <v>0</v>
      </c>
      <c r="N2491" s="73"/>
      <c r="O2491" s="73"/>
      <c r="P2491" s="73"/>
      <c r="Q2491" s="73"/>
      <c r="R2491" s="73">
        <f t="shared" si="1060"/>
        <v>0</v>
      </c>
      <c r="S2491" s="76" t="str">
        <f t="shared" si="1052"/>
        <v>-</v>
      </c>
      <c r="T2491" s="96">
        <v>0</v>
      </c>
      <c r="U2491" s="97"/>
      <c r="V2491" s="73">
        <f t="shared" si="1059"/>
        <v>0</v>
      </c>
      <c r="W2491" s="73">
        <f t="shared" si="1053"/>
        <v>0</v>
      </c>
      <c r="X2491" s="76" t="str">
        <f t="shared" si="1054"/>
        <v>-</v>
      </c>
      <c r="Y2491" s="73">
        <f t="shared" si="1055"/>
        <v>0</v>
      </c>
      <c r="Z2491" s="73">
        <f t="shared" si="1056"/>
        <v>0</v>
      </c>
      <c r="AA2491" s="73">
        <f t="shared" si="1049"/>
        <v>0</v>
      </c>
      <c r="AB2491" s="73">
        <f t="shared" si="1057"/>
        <v>0</v>
      </c>
      <c r="AC2491" s="73">
        <f t="shared" si="1050"/>
        <v>0</v>
      </c>
      <c r="AD2491" s="73">
        <f t="shared" si="1051"/>
        <v>0</v>
      </c>
      <c r="AE2491" s="73">
        <v>0</v>
      </c>
    </row>
    <row r="2492" spans="1:31" ht="15" customHeight="1">
      <c r="A2492" s="94"/>
      <c r="B2492" s="6" t="str">
        <f>IFERROR(VLOOKUP(A2492,'Distributor List'!$A$2:$D$77,2,0),"-")</f>
        <v>-</v>
      </c>
      <c r="C2492" s="6" t="str">
        <f>IFERROR(VLOOKUP(A2492,'Distributor List'!$A$2:$D$77,3,0),"-")</f>
        <v>-</v>
      </c>
      <c r="D2492" s="6" t="str">
        <f>IFERROR(VLOOKUP(A2492,'Distributor List'!$A$2:$F$77,6,0),"-")</f>
        <v>-</v>
      </c>
      <c r="E2492" s="6" t="str">
        <f>IFERROR(VLOOKUP(A2492,'Distributor List'!$A$2:$D$77,4,0),"-")</f>
        <v>-</v>
      </c>
      <c r="F2492" s="6" t="str">
        <f>IFERROR(VLOOKUP(H2492,'Price List'!$A$2:$H$109,8,0),"-")</f>
        <v>-</v>
      </c>
      <c r="G2492" s="6" t="str">
        <f>IFERROR(VLOOKUP(A2492,'Distributor List'!$A$2:$E$77,5,0),"-")</f>
        <v>-</v>
      </c>
      <c r="H2492" s="10"/>
      <c r="I2492" s="95"/>
      <c r="J2492" s="92"/>
      <c r="K2492" s="92"/>
      <c r="L2492" s="73">
        <f t="shared" si="1061"/>
        <v>0</v>
      </c>
      <c r="M2492" s="73">
        <f t="shared" si="1058"/>
        <v>0</v>
      </c>
      <c r="N2492" s="73"/>
      <c r="O2492" s="73"/>
      <c r="P2492" s="73"/>
      <c r="Q2492" s="73"/>
      <c r="R2492" s="73">
        <f t="shared" si="1060"/>
        <v>0</v>
      </c>
      <c r="S2492" s="76" t="str">
        <f t="shared" si="1052"/>
        <v>-</v>
      </c>
      <c r="T2492" s="96">
        <v>0</v>
      </c>
      <c r="U2492" s="97"/>
      <c r="V2492" s="73">
        <f t="shared" si="1059"/>
        <v>0</v>
      </c>
      <c r="W2492" s="73">
        <f t="shared" si="1053"/>
        <v>0</v>
      </c>
      <c r="X2492" s="76" t="str">
        <f t="shared" si="1054"/>
        <v>-</v>
      </c>
      <c r="Y2492" s="73">
        <f t="shared" si="1055"/>
        <v>0</v>
      </c>
      <c r="Z2492" s="73">
        <f t="shared" si="1056"/>
        <v>0</v>
      </c>
      <c r="AA2492" s="73">
        <f t="shared" si="1049"/>
        <v>0</v>
      </c>
      <c r="AB2492" s="73">
        <f t="shared" si="1057"/>
        <v>0</v>
      </c>
      <c r="AC2492" s="73">
        <f t="shared" si="1050"/>
        <v>0</v>
      </c>
      <c r="AD2492" s="73">
        <f t="shared" si="1051"/>
        <v>0</v>
      </c>
      <c r="AE2492" s="73">
        <v>0</v>
      </c>
    </row>
    <row r="2493" spans="1:31" ht="15" customHeight="1">
      <c r="A2493" s="94"/>
      <c r="B2493" s="6" t="str">
        <f>IFERROR(VLOOKUP(A2493,'Distributor List'!$A$2:$D$77,2,0),"-")</f>
        <v>-</v>
      </c>
      <c r="C2493" s="6" t="str">
        <f>IFERROR(VLOOKUP(A2493,'Distributor List'!$A$2:$D$77,3,0),"-")</f>
        <v>-</v>
      </c>
      <c r="D2493" s="6" t="str">
        <f>IFERROR(VLOOKUP(A2493,'Distributor List'!$A$2:$F$77,6,0),"-")</f>
        <v>-</v>
      </c>
      <c r="E2493" s="6" t="str">
        <f>IFERROR(VLOOKUP(A2493,'Distributor List'!$A$2:$D$77,4,0),"-")</f>
        <v>-</v>
      </c>
      <c r="F2493" s="6" t="str">
        <f>IFERROR(VLOOKUP(H2493,'Price List'!$A$2:$H$109,8,0),"-")</f>
        <v>-</v>
      </c>
      <c r="G2493" s="6" t="str">
        <f>IFERROR(VLOOKUP(A2493,'Distributor List'!$A$2:$E$77,5,0),"-")</f>
        <v>-</v>
      </c>
      <c r="H2493" s="10"/>
      <c r="I2493" s="95"/>
      <c r="J2493" s="92"/>
      <c r="K2493" s="92"/>
      <c r="L2493" s="73">
        <f t="shared" si="1061"/>
        <v>0</v>
      </c>
      <c r="M2493" s="73">
        <f t="shared" si="1058"/>
        <v>0</v>
      </c>
      <c r="N2493" s="73"/>
      <c r="O2493" s="73"/>
      <c r="P2493" s="73"/>
      <c r="Q2493" s="73"/>
      <c r="R2493" s="73">
        <f t="shared" si="1060"/>
        <v>0</v>
      </c>
      <c r="S2493" s="76" t="str">
        <f t="shared" si="1052"/>
        <v>-</v>
      </c>
      <c r="T2493" s="96">
        <v>0</v>
      </c>
      <c r="U2493" s="97"/>
      <c r="V2493" s="73">
        <f t="shared" si="1059"/>
        <v>0</v>
      </c>
      <c r="W2493" s="73">
        <f t="shared" si="1053"/>
        <v>0</v>
      </c>
      <c r="X2493" s="76" t="str">
        <f t="shared" si="1054"/>
        <v>-</v>
      </c>
      <c r="Y2493" s="73">
        <f t="shared" si="1055"/>
        <v>0</v>
      </c>
      <c r="Z2493" s="73">
        <f t="shared" si="1056"/>
        <v>0</v>
      </c>
      <c r="AA2493" s="73">
        <f t="shared" ref="AA2493:AA2556" si="1062">Z2493*I2493</f>
        <v>0</v>
      </c>
      <c r="AB2493" s="73">
        <f t="shared" si="1057"/>
        <v>0</v>
      </c>
      <c r="AC2493" s="73">
        <f t="shared" ref="AC2493:AC2556" si="1063">AB2493*I2493</f>
        <v>0</v>
      </c>
      <c r="AD2493" s="73">
        <f t="shared" ref="AD2493:AD2556" si="1064">Y2493*I2493</f>
        <v>0</v>
      </c>
      <c r="AE2493" s="73">
        <v>0</v>
      </c>
    </row>
    <row r="2494" spans="1:31" ht="15" customHeight="1">
      <c r="A2494" s="94"/>
      <c r="B2494" s="6" t="str">
        <f>IFERROR(VLOOKUP(A2494,'Distributor List'!$A$2:$D$77,2,0),"-")</f>
        <v>-</v>
      </c>
      <c r="C2494" s="6" t="str">
        <f>IFERROR(VLOOKUP(A2494,'Distributor List'!$A$2:$D$77,3,0),"-")</f>
        <v>-</v>
      </c>
      <c r="D2494" s="6" t="str">
        <f>IFERROR(VLOOKUP(A2494,'Distributor List'!$A$2:$F$77,6,0),"-")</f>
        <v>-</v>
      </c>
      <c r="E2494" s="6" t="str">
        <f>IFERROR(VLOOKUP(A2494,'Distributor List'!$A$2:$D$77,4,0),"-")</f>
        <v>-</v>
      </c>
      <c r="F2494" s="6" t="str">
        <f>IFERROR(VLOOKUP(H2494,'Price List'!$A$2:$H$109,8,0),"-")</f>
        <v>-</v>
      </c>
      <c r="G2494" s="6" t="str">
        <f>IFERROR(VLOOKUP(A2494,'Distributor List'!$A$2:$E$77,5,0),"-")</f>
        <v>-</v>
      </c>
      <c r="H2494" s="10"/>
      <c r="I2494" s="95"/>
      <c r="J2494" s="92"/>
      <c r="K2494" s="92"/>
      <c r="L2494" s="73">
        <f t="shared" si="1061"/>
        <v>0</v>
      </c>
      <c r="M2494" s="73">
        <f t="shared" si="1058"/>
        <v>0</v>
      </c>
      <c r="N2494" s="73"/>
      <c r="O2494" s="73"/>
      <c r="P2494" s="73"/>
      <c r="Q2494" s="73"/>
      <c r="R2494" s="73">
        <f t="shared" si="1060"/>
        <v>0</v>
      </c>
      <c r="S2494" s="76" t="str">
        <f t="shared" si="1052"/>
        <v>-</v>
      </c>
      <c r="T2494" s="96">
        <v>0</v>
      </c>
      <c r="U2494" s="97"/>
      <c r="V2494" s="73">
        <f t="shared" si="1059"/>
        <v>0</v>
      </c>
      <c r="W2494" s="73">
        <f t="shared" si="1053"/>
        <v>0</v>
      </c>
      <c r="X2494" s="76" t="str">
        <f t="shared" si="1054"/>
        <v>-</v>
      </c>
      <c r="Y2494" s="73">
        <f t="shared" si="1055"/>
        <v>0</v>
      </c>
      <c r="Z2494" s="73">
        <f t="shared" si="1056"/>
        <v>0</v>
      </c>
      <c r="AA2494" s="73">
        <f t="shared" si="1062"/>
        <v>0</v>
      </c>
      <c r="AB2494" s="73">
        <f t="shared" si="1057"/>
        <v>0</v>
      </c>
      <c r="AC2494" s="73">
        <f t="shared" si="1063"/>
        <v>0</v>
      </c>
      <c r="AD2494" s="73">
        <f t="shared" si="1064"/>
        <v>0</v>
      </c>
      <c r="AE2494" s="73">
        <v>0</v>
      </c>
    </row>
    <row r="2495" spans="1:31" ht="15" customHeight="1">
      <c r="A2495" s="94"/>
      <c r="B2495" s="6" t="str">
        <f>IFERROR(VLOOKUP(A2495,'Distributor List'!$A$2:$D$77,2,0),"-")</f>
        <v>-</v>
      </c>
      <c r="C2495" s="6" t="str">
        <f>IFERROR(VLOOKUP(A2495,'Distributor List'!$A$2:$D$77,3,0),"-")</f>
        <v>-</v>
      </c>
      <c r="D2495" s="6" t="str">
        <f>IFERROR(VLOOKUP(A2495,'Distributor List'!$A$2:$F$77,6,0),"-")</f>
        <v>-</v>
      </c>
      <c r="E2495" s="6" t="str">
        <f>IFERROR(VLOOKUP(A2495,'Distributor List'!$A$2:$D$77,4,0),"-")</f>
        <v>-</v>
      </c>
      <c r="F2495" s="6" t="str">
        <f>IFERROR(VLOOKUP(H2495,'Price List'!$A$2:$H$109,8,0),"-")</f>
        <v>-</v>
      </c>
      <c r="G2495" s="6" t="str">
        <f>IFERROR(VLOOKUP(A2495,'Distributor List'!$A$2:$E$77,5,0),"-")</f>
        <v>-</v>
      </c>
      <c r="H2495" s="10"/>
      <c r="I2495" s="95"/>
      <c r="J2495" s="92"/>
      <c r="K2495" s="92"/>
      <c r="L2495" s="73">
        <f t="shared" si="1061"/>
        <v>0</v>
      </c>
      <c r="M2495" s="73">
        <f t="shared" si="1058"/>
        <v>0</v>
      </c>
      <c r="N2495" s="73"/>
      <c r="O2495" s="73"/>
      <c r="P2495" s="73"/>
      <c r="Q2495" s="73"/>
      <c r="R2495" s="73">
        <f t="shared" si="1060"/>
        <v>0</v>
      </c>
      <c r="S2495" s="76" t="str">
        <f t="shared" si="1052"/>
        <v>-</v>
      </c>
      <c r="T2495" s="96">
        <v>0</v>
      </c>
      <c r="U2495" s="97"/>
      <c r="V2495" s="73">
        <f t="shared" si="1059"/>
        <v>0</v>
      </c>
      <c r="W2495" s="73">
        <f t="shared" si="1053"/>
        <v>0</v>
      </c>
      <c r="X2495" s="76" t="str">
        <f t="shared" si="1054"/>
        <v>-</v>
      </c>
      <c r="Y2495" s="73">
        <f t="shared" si="1055"/>
        <v>0</v>
      </c>
      <c r="Z2495" s="73">
        <f t="shared" si="1056"/>
        <v>0</v>
      </c>
      <c r="AA2495" s="73">
        <f t="shared" si="1062"/>
        <v>0</v>
      </c>
      <c r="AB2495" s="73">
        <f t="shared" si="1057"/>
        <v>0</v>
      </c>
      <c r="AC2495" s="73">
        <f t="shared" si="1063"/>
        <v>0</v>
      </c>
      <c r="AD2495" s="73">
        <f t="shared" si="1064"/>
        <v>0</v>
      </c>
      <c r="AE2495" s="73">
        <v>0</v>
      </c>
    </row>
    <row r="2496" spans="1:31" ht="15" customHeight="1">
      <c r="A2496" s="94"/>
      <c r="B2496" s="6" t="str">
        <f>IFERROR(VLOOKUP(A2496,'Distributor List'!$A$2:$D$77,2,0),"-")</f>
        <v>-</v>
      </c>
      <c r="C2496" s="6" t="str">
        <f>IFERROR(VLOOKUP(A2496,'Distributor List'!$A$2:$D$77,3,0),"-")</f>
        <v>-</v>
      </c>
      <c r="D2496" s="6" t="str">
        <f>IFERROR(VLOOKUP(A2496,'Distributor List'!$A$2:$F$77,6,0),"-")</f>
        <v>-</v>
      </c>
      <c r="E2496" s="6" t="str">
        <f>IFERROR(VLOOKUP(A2496,'Distributor List'!$A$2:$D$77,4,0),"-")</f>
        <v>-</v>
      </c>
      <c r="F2496" s="6" t="str">
        <f>IFERROR(VLOOKUP(H2496,'Price List'!$A$2:$H$109,8,0),"-")</f>
        <v>-</v>
      </c>
      <c r="G2496" s="6" t="str">
        <f>IFERROR(VLOOKUP(A2496,'Distributor List'!$A$2:$E$77,5,0),"-")</f>
        <v>-</v>
      </c>
      <c r="H2496" s="10"/>
      <c r="I2496" s="95"/>
      <c r="J2496" s="92"/>
      <c r="K2496" s="92"/>
      <c r="L2496" s="73">
        <f t="shared" si="1061"/>
        <v>0</v>
      </c>
      <c r="M2496" s="73">
        <f t="shared" si="1058"/>
        <v>0</v>
      </c>
      <c r="N2496" s="73"/>
      <c r="O2496" s="73"/>
      <c r="P2496" s="73"/>
      <c r="Q2496" s="73"/>
      <c r="R2496" s="73">
        <f t="shared" si="1060"/>
        <v>0</v>
      </c>
      <c r="S2496" s="76" t="str">
        <f t="shared" si="1052"/>
        <v>-</v>
      </c>
      <c r="T2496" s="96">
        <v>0</v>
      </c>
      <c r="U2496" s="97"/>
      <c r="V2496" s="73">
        <f t="shared" si="1059"/>
        <v>0</v>
      </c>
      <c r="W2496" s="73">
        <f t="shared" si="1053"/>
        <v>0</v>
      </c>
      <c r="X2496" s="76" t="str">
        <f t="shared" si="1054"/>
        <v>-</v>
      </c>
      <c r="Y2496" s="73">
        <f t="shared" si="1055"/>
        <v>0</v>
      </c>
      <c r="Z2496" s="73">
        <f t="shared" si="1056"/>
        <v>0</v>
      </c>
      <c r="AA2496" s="73">
        <f t="shared" si="1062"/>
        <v>0</v>
      </c>
      <c r="AB2496" s="73">
        <f t="shared" si="1057"/>
        <v>0</v>
      </c>
      <c r="AC2496" s="73">
        <f t="shared" si="1063"/>
        <v>0</v>
      </c>
      <c r="AD2496" s="73">
        <f t="shared" si="1064"/>
        <v>0</v>
      </c>
      <c r="AE2496" s="73">
        <v>0</v>
      </c>
    </row>
    <row r="2497" spans="1:31" ht="15" customHeight="1">
      <c r="A2497" s="94"/>
      <c r="B2497" s="6" t="str">
        <f>IFERROR(VLOOKUP(A2497,'Distributor List'!$A$2:$D$77,2,0),"-")</f>
        <v>-</v>
      </c>
      <c r="C2497" s="6" t="str">
        <f>IFERROR(VLOOKUP(A2497,'Distributor List'!$A$2:$D$77,3,0),"-")</f>
        <v>-</v>
      </c>
      <c r="D2497" s="6" t="str">
        <f>IFERROR(VLOOKUP(A2497,'Distributor List'!$A$2:$F$77,6,0),"-")</f>
        <v>-</v>
      </c>
      <c r="E2497" s="6" t="str">
        <f>IFERROR(VLOOKUP(A2497,'Distributor List'!$A$2:$D$77,4,0),"-")</f>
        <v>-</v>
      </c>
      <c r="F2497" s="6" t="str">
        <f>IFERROR(VLOOKUP(H2497,'Price List'!$A$2:$H$109,8,0),"-")</f>
        <v>-</v>
      </c>
      <c r="G2497" s="6" t="str">
        <f>IFERROR(VLOOKUP(A2497,'Distributor List'!$A$2:$E$77,5,0),"-")</f>
        <v>-</v>
      </c>
      <c r="H2497" s="10"/>
      <c r="I2497" s="95"/>
      <c r="J2497" s="92"/>
      <c r="K2497" s="92"/>
      <c r="L2497" s="73">
        <f t="shared" si="1061"/>
        <v>0</v>
      </c>
      <c r="M2497" s="73">
        <f t="shared" si="1058"/>
        <v>0</v>
      </c>
      <c r="N2497" s="73"/>
      <c r="O2497" s="73"/>
      <c r="P2497" s="73"/>
      <c r="Q2497" s="73"/>
      <c r="R2497" s="73">
        <f t="shared" si="1060"/>
        <v>0</v>
      </c>
      <c r="S2497" s="76" t="str">
        <f t="shared" si="1052"/>
        <v>-</v>
      </c>
      <c r="T2497" s="96">
        <v>0</v>
      </c>
      <c r="U2497" s="97"/>
      <c r="V2497" s="73">
        <f t="shared" si="1059"/>
        <v>0</v>
      </c>
      <c r="W2497" s="73">
        <f t="shared" si="1053"/>
        <v>0</v>
      </c>
      <c r="X2497" s="76" t="str">
        <f t="shared" si="1054"/>
        <v>-</v>
      </c>
      <c r="Y2497" s="73">
        <f t="shared" si="1055"/>
        <v>0</v>
      </c>
      <c r="Z2497" s="73">
        <f t="shared" si="1056"/>
        <v>0</v>
      </c>
      <c r="AA2497" s="73">
        <f t="shared" si="1062"/>
        <v>0</v>
      </c>
      <c r="AB2497" s="73">
        <f t="shared" si="1057"/>
        <v>0</v>
      </c>
      <c r="AC2497" s="73">
        <f t="shared" si="1063"/>
        <v>0</v>
      </c>
      <c r="AD2497" s="73">
        <f t="shared" si="1064"/>
        <v>0</v>
      </c>
      <c r="AE2497" s="73">
        <v>0</v>
      </c>
    </row>
    <row r="2498" spans="1:31" ht="15" customHeight="1">
      <c r="A2498" s="94"/>
      <c r="B2498" s="6" t="str">
        <f>IFERROR(VLOOKUP(A2498,'Distributor List'!$A$2:$D$77,2,0),"-")</f>
        <v>-</v>
      </c>
      <c r="C2498" s="6" t="str">
        <f>IFERROR(VLOOKUP(A2498,'Distributor List'!$A$2:$D$77,3,0),"-")</f>
        <v>-</v>
      </c>
      <c r="D2498" s="6" t="str">
        <f>IFERROR(VLOOKUP(A2498,'Distributor List'!$A$2:$F$77,6,0),"-")</f>
        <v>-</v>
      </c>
      <c r="E2498" s="6" t="str">
        <f>IFERROR(VLOOKUP(A2498,'Distributor List'!$A$2:$D$77,4,0),"-")</f>
        <v>-</v>
      </c>
      <c r="F2498" s="6" t="str">
        <f>IFERROR(VLOOKUP(H2498,'Price List'!$A$2:$H$109,8,0),"-")</f>
        <v>-</v>
      </c>
      <c r="G2498" s="6" t="str">
        <f>IFERROR(VLOOKUP(A2498,'Distributor List'!$A$2:$E$77,5,0),"-")</f>
        <v>-</v>
      </c>
      <c r="H2498" s="10"/>
      <c r="I2498" s="95"/>
      <c r="J2498" s="92"/>
      <c r="K2498" s="92"/>
      <c r="L2498" s="73">
        <f t="shared" si="1061"/>
        <v>0</v>
      </c>
      <c r="M2498" s="73">
        <f t="shared" si="1058"/>
        <v>0</v>
      </c>
      <c r="N2498" s="73"/>
      <c r="O2498" s="73"/>
      <c r="P2498" s="73"/>
      <c r="Q2498" s="73"/>
      <c r="R2498" s="73">
        <f t="shared" si="1060"/>
        <v>0</v>
      </c>
      <c r="S2498" s="76" t="str">
        <f t="shared" si="1052"/>
        <v>-</v>
      </c>
      <c r="T2498" s="96">
        <v>0</v>
      </c>
      <c r="U2498" s="97"/>
      <c r="V2498" s="73">
        <f t="shared" si="1059"/>
        <v>0</v>
      </c>
      <c r="W2498" s="73">
        <f t="shared" si="1053"/>
        <v>0</v>
      </c>
      <c r="X2498" s="76" t="str">
        <f t="shared" si="1054"/>
        <v>-</v>
      </c>
      <c r="Y2498" s="73">
        <f t="shared" si="1055"/>
        <v>0</v>
      </c>
      <c r="Z2498" s="73">
        <f t="shared" si="1056"/>
        <v>0</v>
      </c>
      <c r="AA2498" s="73">
        <f t="shared" si="1062"/>
        <v>0</v>
      </c>
      <c r="AB2498" s="73">
        <f t="shared" si="1057"/>
        <v>0</v>
      </c>
      <c r="AC2498" s="73">
        <f t="shared" si="1063"/>
        <v>0</v>
      </c>
      <c r="AD2498" s="73">
        <f t="shared" si="1064"/>
        <v>0</v>
      </c>
      <c r="AE2498" s="73">
        <v>0</v>
      </c>
    </row>
    <row r="2499" spans="1:31" ht="15" customHeight="1">
      <c r="A2499" s="94"/>
      <c r="B2499" s="6" t="str">
        <f>IFERROR(VLOOKUP(A2499,'Distributor List'!$A$2:$D$77,2,0),"-")</f>
        <v>-</v>
      </c>
      <c r="C2499" s="6" t="str">
        <f>IFERROR(VLOOKUP(A2499,'Distributor List'!$A$2:$D$77,3,0),"-")</f>
        <v>-</v>
      </c>
      <c r="D2499" s="6" t="str">
        <f>IFERROR(VLOOKUP(A2499,'Distributor List'!$A$2:$F$77,6,0),"-")</f>
        <v>-</v>
      </c>
      <c r="E2499" s="6" t="str">
        <f>IFERROR(VLOOKUP(A2499,'Distributor List'!$A$2:$D$77,4,0),"-")</f>
        <v>-</v>
      </c>
      <c r="F2499" s="6" t="str">
        <f>IFERROR(VLOOKUP(H2499,'Price List'!$A$2:$H$109,8,0),"-")</f>
        <v>-</v>
      </c>
      <c r="G2499" s="6" t="str">
        <f>IFERROR(VLOOKUP(A2499,'Distributor List'!$A$2:$E$77,5,0),"-")</f>
        <v>-</v>
      </c>
      <c r="H2499" s="10"/>
      <c r="I2499" s="95"/>
      <c r="J2499" s="92"/>
      <c r="K2499" s="92"/>
      <c r="L2499" s="73">
        <f t="shared" si="1061"/>
        <v>0</v>
      </c>
      <c r="M2499" s="73">
        <f t="shared" si="1058"/>
        <v>0</v>
      </c>
      <c r="N2499" s="73"/>
      <c r="O2499" s="73"/>
      <c r="P2499" s="73"/>
      <c r="Q2499" s="73"/>
      <c r="R2499" s="73">
        <f t="shared" si="1060"/>
        <v>0</v>
      </c>
      <c r="S2499" s="76" t="str">
        <f t="shared" si="1052"/>
        <v>-</v>
      </c>
      <c r="T2499" s="96">
        <v>0</v>
      </c>
      <c r="U2499" s="97"/>
      <c r="V2499" s="73">
        <f t="shared" si="1059"/>
        <v>0</v>
      </c>
      <c r="W2499" s="73">
        <f t="shared" si="1053"/>
        <v>0</v>
      </c>
      <c r="X2499" s="76" t="str">
        <f t="shared" si="1054"/>
        <v>-</v>
      </c>
      <c r="Y2499" s="73">
        <f t="shared" si="1055"/>
        <v>0</v>
      </c>
      <c r="Z2499" s="73">
        <f t="shared" si="1056"/>
        <v>0</v>
      </c>
      <c r="AA2499" s="73">
        <f t="shared" si="1062"/>
        <v>0</v>
      </c>
      <c r="AB2499" s="73">
        <f t="shared" si="1057"/>
        <v>0</v>
      </c>
      <c r="AC2499" s="73">
        <f t="shared" si="1063"/>
        <v>0</v>
      </c>
      <c r="AD2499" s="73">
        <f t="shared" si="1064"/>
        <v>0</v>
      </c>
      <c r="AE2499" s="73">
        <v>0</v>
      </c>
    </row>
    <row r="2500" spans="1:31" ht="15" customHeight="1">
      <c r="A2500" s="94"/>
      <c r="B2500" s="6" t="str">
        <f>IFERROR(VLOOKUP(A2500,'Distributor List'!$A$2:$D$77,2,0),"-")</f>
        <v>-</v>
      </c>
      <c r="C2500" s="6" t="str">
        <f>IFERROR(VLOOKUP(A2500,'Distributor List'!$A$2:$D$77,3,0),"-")</f>
        <v>-</v>
      </c>
      <c r="D2500" s="6" t="str">
        <f>IFERROR(VLOOKUP(A2500,'Distributor List'!$A$2:$F$77,6,0),"-")</f>
        <v>-</v>
      </c>
      <c r="E2500" s="6" t="str">
        <f>IFERROR(VLOOKUP(A2500,'Distributor List'!$A$2:$D$77,4,0),"-")</f>
        <v>-</v>
      </c>
      <c r="F2500" s="6" t="str">
        <f>IFERROR(VLOOKUP(H2500,'Price List'!$A$2:$H$109,8,0),"-")</f>
        <v>-</v>
      </c>
      <c r="G2500" s="6" t="str">
        <f>IFERROR(VLOOKUP(A2500,'Distributor List'!$A$2:$E$77,5,0),"-")</f>
        <v>-</v>
      </c>
      <c r="H2500" s="10"/>
      <c r="I2500" s="95"/>
      <c r="J2500" s="92"/>
      <c r="K2500" s="92"/>
      <c r="L2500" s="73">
        <f t="shared" si="1061"/>
        <v>0</v>
      </c>
      <c r="M2500" s="73">
        <f t="shared" si="1058"/>
        <v>0</v>
      </c>
      <c r="N2500" s="73"/>
      <c r="O2500" s="73"/>
      <c r="P2500" s="73"/>
      <c r="Q2500" s="73"/>
      <c r="R2500" s="73">
        <f t="shared" si="1060"/>
        <v>0</v>
      </c>
      <c r="S2500" s="76" t="str">
        <f t="shared" si="1052"/>
        <v>-</v>
      </c>
      <c r="T2500" s="96">
        <v>0</v>
      </c>
      <c r="U2500" s="97"/>
      <c r="V2500" s="73">
        <f t="shared" si="1059"/>
        <v>0</v>
      </c>
      <c r="W2500" s="73">
        <f t="shared" si="1053"/>
        <v>0</v>
      </c>
      <c r="X2500" s="76" t="str">
        <f t="shared" si="1054"/>
        <v>-</v>
      </c>
      <c r="Y2500" s="73">
        <f t="shared" si="1055"/>
        <v>0</v>
      </c>
      <c r="Z2500" s="73">
        <f t="shared" si="1056"/>
        <v>0</v>
      </c>
      <c r="AA2500" s="73">
        <f t="shared" si="1062"/>
        <v>0</v>
      </c>
      <c r="AB2500" s="73">
        <f t="shared" si="1057"/>
        <v>0</v>
      </c>
      <c r="AC2500" s="73">
        <f t="shared" si="1063"/>
        <v>0</v>
      </c>
      <c r="AD2500" s="73">
        <f t="shared" si="1064"/>
        <v>0</v>
      </c>
      <c r="AE2500" s="73">
        <v>0</v>
      </c>
    </row>
    <row r="2501" spans="1:31" ht="15" customHeight="1">
      <c r="A2501" s="94"/>
      <c r="B2501" s="6" t="str">
        <f>IFERROR(VLOOKUP(A2501,'Distributor List'!$A$2:$D$77,2,0),"-")</f>
        <v>-</v>
      </c>
      <c r="C2501" s="6" t="str">
        <f>IFERROR(VLOOKUP(A2501,'Distributor List'!$A$2:$D$77,3,0),"-")</f>
        <v>-</v>
      </c>
      <c r="D2501" s="6" t="str">
        <f>IFERROR(VLOOKUP(A2501,'Distributor List'!$A$2:$F$77,6,0),"-")</f>
        <v>-</v>
      </c>
      <c r="E2501" s="6" t="str">
        <f>IFERROR(VLOOKUP(A2501,'Distributor List'!$A$2:$D$77,4,0),"-")</f>
        <v>-</v>
      </c>
      <c r="F2501" s="6" t="str">
        <f>IFERROR(VLOOKUP(H2501,'Price List'!$A$2:$H$109,8,0),"-")</f>
        <v>-</v>
      </c>
      <c r="G2501" s="6" t="str">
        <f>IFERROR(VLOOKUP(A2501,'Distributor List'!$A$2:$E$77,5,0),"-")</f>
        <v>-</v>
      </c>
      <c r="H2501" s="10"/>
      <c r="I2501" s="95"/>
      <c r="J2501" s="92"/>
      <c r="K2501" s="92"/>
      <c r="L2501" s="73">
        <f t="shared" si="1061"/>
        <v>0</v>
      </c>
      <c r="M2501" s="73">
        <f t="shared" si="1058"/>
        <v>0</v>
      </c>
      <c r="N2501" s="73"/>
      <c r="O2501" s="73"/>
      <c r="P2501" s="73"/>
      <c r="Q2501" s="73"/>
      <c r="R2501" s="73">
        <f t="shared" si="1060"/>
        <v>0</v>
      </c>
      <c r="S2501" s="76" t="str">
        <f t="shared" si="1052"/>
        <v>-</v>
      </c>
      <c r="T2501" s="96">
        <v>0</v>
      </c>
      <c r="U2501" s="97"/>
      <c r="V2501" s="73">
        <f t="shared" si="1059"/>
        <v>0</v>
      </c>
      <c r="W2501" s="73">
        <f t="shared" si="1053"/>
        <v>0</v>
      </c>
      <c r="X2501" s="76" t="str">
        <f t="shared" si="1054"/>
        <v>-</v>
      </c>
      <c r="Y2501" s="73">
        <f t="shared" si="1055"/>
        <v>0</v>
      </c>
      <c r="Z2501" s="73">
        <f t="shared" si="1056"/>
        <v>0</v>
      </c>
      <c r="AA2501" s="73">
        <f t="shared" si="1062"/>
        <v>0</v>
      </c>
      <c r="AB2501" s="73">
        <f t="shared" si="1057"/>
        <v>0</v>
      </c>
      <c r="AC2501" s="73">
        <f t="shared" si="1063"/>
        <v>0</v>
      </c>
      <c r="AD2501" s="73">
        <f t="shared" si="1064"/>
        <v>0</v>
      </c>
      <c r="AE2501" s="73">
        <v>0</v>
      </c>
    </row>
    <row r="2502" spans="1:31" ht="15" customHeight="1">
      <c r="A2502" s="94"/>
      <c r="B2502" s="6" t="str">
        <f>IFERROR(VLOOKUP(A2502,'Distributor List'!$A$2:$D$77,2,0),"-")</f>
        <v>-</v>
      </c>
      <c r="C2502" s="6" t="str">
        <f>IFERROR(VLOOKUP(A2502,'Distributor List'!$A$2:$D$77,3,0),"-")</f>
        <v>-</v>
      </c>
      <c r="D2502" s="6" t="str">
        <f>IFERROR(VLOOKUP(A2502,'Distributor List'!$A$2:$F$77,6,0),"-")</f>
        <v>-</v>
      </c>
      <c r="E2502" s="6" t="str">
        <f>IFERROR(VLOOKUP(A2502,'Distributor List'!$A$2:$D$77,4,0),"-")</f>
        <v>-</v>
      </c>
      <c r="F2502" s="6" t="str">
        <f>IFERROR(VLOOKUP(H2502,'Price List'!$A$2:$H$109,8,0),"-")</f>
        <v>-</v>
      </c>
      <c r="G2502" s="6" t="str">
        <f>IFERROR(VLOOKUP(A2502,'Distributor List'!$A$2:$E$77,5,0),"-")</f>
        <v>-</v>
      </c>
      <c r="H2502" s="10"/>
      <c r="I2502" s="95"/>
      <c r="J2502" s="92"/>
      <c r="K2502" s="92"/>
      <c r="L2502" s="73">
        <f t="shared" si="1061"/>
        <v>0</v>
      </c>
      <c r="M2502" s="73">
        <f t="shared" si="1058"/>
        <v>0</v>
      </c>
      <c r="N2502" s="73"/>
      <c r="O2502" s="73"/>
      <c r="P2502" s="73"/>
      <c r="Q2502" s="73"/>
      <c r="R2502" s="73">
        <f t="shared" si="1060"/>
        <v>0</v>
      </c>
      <c r="S2502" s="76" t="str">
        <f t="shared" si="1052"/>
        <v>-</v>
      </c>
      <c r="T2502" s="96">
        <v>0</v>
      </c>
      <c r="U2502" s="97"/>
      <c r="V2502" s="73">
        <f t="shared" si="1059"/>
        <v>0</v>
      </c>
      <c r="W2502" s="73">
        <f t="shared" si="1053"/>
        <v>0</v>
      </c>
      <c r="X2502" s="76" t="str">
        <f t="shared" si="1054"/>
        <v>-</v>
      </c>
      <c r="Y2502" s="73">
        <f t="shared" si="1055"/>
        <v>0</v>
      </c>
      <c r="Z2502" s="73">
        <f t="shared" si="1056"/>
        <v>0</v>
      </c>
      <c r="AA2502" s="73">
        <f t="shared" si="1062"/>
        <v>0</v>
      </c>
      <c r="AB2502" s="73">
        <f t="shared" si="1057"/>
        <v>0</v>
      </c>
      <c r="AC2502" s="73">
        <f t="shared" si="1063"/>
        <v>0</v>
      </c>
      <c r="AD2502" s="73">
        <f t="shared" si="1064"/>
        <v>0</v>
      </c>
      <c r="AE2502" s="73">
        <v>0</v>
      </c>
    </row>
    <row r="2503" spans="1:31" ht="15" customHeight="1">
      <c r="A2503" s="94"/>
      <c r="B2503" s="6" t="str">
        <f>IFERROR(VLOOKUP(A2503,'Distributor List'!$A$2:$D$77,2,0),"-")</f>
        <v>-</v>
      </c>
      <c r="C2503" s="6" t="str">
        <f>IFERROR(VLOOKUP(A2503,'Distributor List'!$A$2:$D$77,3,0),"-")</f>
        <v>-</v>
      </c>
      <c r="D2503" s="6" t="str">
        <f>IFERROR(VLOOKUP(A2503,'Distributor List'!$A$2:$F$77,6,0),"-")</f>
        <v>-</v>
      </c>
      <c r="E2503" s="6" t="str">
        <f>IFERROR(VLOOKUP(A2503,'Distributor List'!$A$2:$D$77,4,0),"-")</f>
        <v>-</v>
      </c>
      <c r="F2503" s="6" t="str">
        <f>IFERROR(VLOOKUP(H2503,'Price List'!$A$2:$H$109,8,0),"-")</f>
        <v>-</v>
      </c>
      <c r="G2503" s="6" t="str">
        <f>IFERROR(VLOOKUP(A2503,'Distributor List'!$A$2:$E$77,5,0),"-")</f>
        <v>-</v>
      </c>
      <c r="H2503" s="10"/>
      <c r="I2503" s="95"/>
      <c r="J2503" s="92"/>
      <c r="K2503" s="92"/>
      <c r="L2503" s="73">
        <f t="shared" si="1061"/>
        <v>0</v>
      </c>
      <c r="M2503" s="73">
        <f t="shared" si="1058"/>
        <v>0</v>
      </c>
      <c r="N2503" s="73"/>
      <c r="O2503" s="73"/>
      <c r="P2503" s="73"/>
      <c r="Q2503" s="73"/>
      <c r="R2503" s="73">
        <f t="shared" si="1060"/>
        <v>0</v>
      </c>
      <c r="S2503" s="76" t="str">
        <f t="shared" si="1052"/>
        <v>-</v>
      </c>
      <c r="T2503" s="96">
        <v>0</v>
      </c>
      <c r="U2503" s="97"/>
      <c r="V2503" s="73">
        <f t="shared" si="1059"/>
        <v>0</v>
      </c>
      <c r="W2503" s="73">
        <f t="shared" si="1053"/>
        <v>0</v>
      </c>
      <c r="X2503" s="76" t="str">
        <f t="shared" si="1054"/>
        <v>-</v>
      </c>
      <c r="Y2503" s="73">
        <f t="shared" si="1055"/>
        <v>0</v>
      </c>
      <c r="Z2503" s="73">
        <f t="shared" si="1056"/>
        <v>0</v>
      </c>
      <c r="AA2503" s="73">
        <f t="shared" si="1062"/>
        <v>0</v>
      </c>
      <c r="AB2503" s="73">
        <f t="shared" si="1057"/>
        <v>0</v>
      </c>
      <c r="AC2503" s="73">
        <f t="shared" si="1063"/>
        <v>0</v>
      </c>
      <c r="AD2503" s="73">
        <f t="shared" si="1064"/>
        <v>0</v>
      </c>
      <c r="AE2503" s="73">
        <v>0</v>
      </c>
    </row>
    <row r="2504" spans="1:31" ht="15" customHeight="1">
      <c r="A2504" s="94"/>
      <c r="B2504" s="6" t="str">
        <f>IFERROR(VLOOKUP(A2504,'Distributor List'!$A$2:$D$77,2,0),"-")</f>
        <v>-</v>
      </c>
      <c r="C2504" s="6" t="str">
        <f>IFERROR(VLOOKUP(A2504,'Distributor List'!$A$2:$D$77,3,0),"-")</f>
        <v>-</v>
      </c>
      <c r="D2504" s="6" t="str">
        <f>IFERROR(VLOOKUP(A2504,'Distributor List'!$A$2:$F$77,6,0),"-")</f>
        <v>-</v>
      </c>
      <c r="E2504" s="6" t="str">
        <f>IFERROR(VLOOKUP(A2504,'Distributor List'!$A$2:$D$77,4,0),"-")</f>
        <v>-</v>
      </c>
      <c r="F2504" s="6" t="str">
        <f>IFERROR(VLOOKUP(H2504,'Price List'!$A$2:$H$109,8,0),"-")</f>
        <v>-</v>
      </c>
      <c r="G2504" s="6" t="str">
        <f>IFERROR(VLOOKUP(A2504,'Distributor List'!$A$2:$E$77,5,0),"-")</f>
        <v>-</v>
      </c>
      <c r="H2504" s="10"/>
      <c r="I2504" s="95"/>
      <c r="J2504" s="92"/>
      <c r="K2504" s="92"/>
      <c r="L2504" s="73">
        <f t="shared" si="1061"/>
        <v>0</v>
      </c>
      <c r="M2504" s="73">
        <f t="shared" si="1058"/>
        <v>0</v>
      </c>
      <c r="N2504" s="73"/>
      <c r="O2504" s="73"/>
      <c r="P2504" s="73"/>
      <c r="Q2504" s="73"/>
      <c r="R2504" s="73">
        <f t="shared" si="1060"/>
        <v>0</v>
      </c>
      <c r="S2504" s="76" t="str">
        <f t="shared" si="1052"/>
        <v>-</v>
      </c>
      <c r="T2504" s="96">
        <v>0</v>
      </c>
      <c r="U2504" s="97"/>
      <c r="V2504" s="73">
        <f t="shared" si="1059"/>
        <v>0</v>
      </c>
      <c r="W2504" s="73">
        <f t="shared" si="1053"/>
        <v>0</v>
      </c>
      <c r="X2504" s="76" t="str">
        <f t="shared" si="1054"/>
        <v>-</v>
      </c>
      <c r="Y2504" s="73">
        <f t="shared" si="1055"/>
        <v>0</v>
      </c>
      <c r="Z2504" s="73">
        <f t="shared" si="1056"/>
        <v>0</v>
      </c>
      <c r="AA2504" s="73">
        <f t="shared" si="1062"/>
        <v>0</v>
      </c>
      <c r="AB2504" s="73">
        <f t="shared" si="1057"/>
        <v>0</v>
      </c>
      <c r="AC2504" s="73">
        <f t="shared" si="1063"/>
        <v>0</v>
      </c>
      <c r="AD2504" s="73">
        <f t="shared" si="1064"/>
        <v>0</v>
      </c>
      <c r="AE2504" s="73">
        <v>0</v>
      </c>
    </row>
    <row r="2505" spans="1:31" ht="15" customHeight="1">
      <c r="A2505" s="94"/>
      <c r="B2505" s="6" t="str">
        <f>IFERROR(VLOOKUP(A2505,'Distributor List'!$A$2:$D$77,2,0),"-")</f>
        <v>-</v>
      </c>
      <c r="C2505" s="6" t="str">
        <f>IFERROR(VLOOKUP(A2505,'Distributor List'!$A$2:$D$77,3,0),"-")</f>
        <v>-</v>
      </c>
      <c r="D2505" s="6" t="str">
        <f>IFERROR(VLOOKUP(A2505,'Distributor List'!$A$2:$F$77,6,0),"-")</f>
        <v>-</v>
      </c>
      <c r="E2505" s="6" t="str">
        <f>IFERROR(VLOOKUP(A2505,'Distributor List'!$A$2:$D$77,4,0),"-")</f>
        <v>-</v>
      </c>
      <c r="F2505" s="6" t="str">
        <f>IFERROR(VLOOKUP(H2505,'Price List'!$A$2:$H$109,8,0),"-")</f>
        <v>-</v>
      </c>
      <c r="G2505" s="6" t="str">
        <f>IFERROR(VLOOKUP(A2505,'Distributor List'!$A$2:$E$77,5,0),"-")</f>
        <v>-</v>
      </c>
      <c r="H2505" s="10"/>
      <c r="I2505" s="95"/>
      <c r="J2505" s="92"/>
      <c r="K2505" s="92"/>
      <c r="L2505" s="73">
        <f t="shared" si="1061"/>
        <v>0</v>
      </c>
      <c r="M2505" s="73">
        <f t="shared" si="1058"/>
        <v>0</v>
      </c>
      <c r="N2505" s="73"/>
      <c r="O2505" s="73"/>
      <c r="P2505" s="73"/>
      <c r="Q2505" s="73"/>
      <c r="R2505" s="73">
        <f t="shared" si="1060"/>
        <v>0</v>
      </c>
      <c r="S2505" s="76" t="str">
        <f t="shared" si="1052"/>
        <v>-</v>
      </c>
      <c r="T2505" s="96">
        <v>0</v>
      </c>
      <c r="U2505" s="97"/>
      <c r="V2505" s="73">
        <f t="shared" si="1059"/>
        <v>0</v>
      </c>
      <c r="W2505" s="73">
        <f t="shared" si="1053"/>
        <v>0</v>
      </c>
      <c r="X2505" s="76" t="str">
        <f t="shared" si="1054"/>
        <v>-</v>
      </c>
      <c r="Y2505" s="73">
        <f t="shared" si="1055"/>
        <v>0</v>
      </c>
      <c r="Z2505" s="73">
        <f t="shared" si="1056"/>
        <v>0</v>
      </c>
      <c r="AA2505" s="73">
        <f t="shared" si="1062"/>
        <v>0</v>
      </c>
      <c r="AB2505" s="73">
        <f t="shared" si="1057"/>
        <v>0</v>
      </c>
      <c r="AC2505" s="73">
        <f t="shared" si="1063"/>
        <v>0</v>
      </c>
      <c r="AD2505" s="73">
        <f t="shared" si="1064"/>
        <v>0</v>
      </c>
      <c r="AE2505" s="73">
        <v>0</v>
      </c>
    </row>
    <row r="2506" spans="1:31" ht="15" customHeight="1">
      <c r="A2506" s="94"/>
      <c r="B2506" s="6" t="str">
        <f>IFERROR(VLOOKUP(A2506,'Distributor List'!$A$2:$D$77,2,0),"-")</f>
        <v>-</v>
      </c>
      <c r="C2506" s="6" t="str">
        <f>IFERROR(VLOOKUP(A2506,'Distributor List'!$A$2:$D$77,3,0),"-")</f>
        <v>-</v>
      </c>
      <c r="D2506" s="6" t="str">
        <f>IFERROR(VLOOKUP(A2506,'Distributor List'!$A$2:$F$77,6,0),"-")</f>
        <v>-</v>
      </c>
      <c r="E2506" s="6" t="str">
        <f>IFERROR(VLOOKUP(A2506,'Distributor List'!$A$2:$D$77,4,0),"-")</f>
        <v>-</v>
      </c>
      <c r="F2506" s="6" t="str">
        <f>IFERROR(VLOOKUP(H2506,'Price List'!$A$2:$H$109,8,0),"-")</f>
        <v>-</v>
      </c>
      <c r="G2506" s="6" t="str">
        <f>IFERROR(VLOOKUP(A2506,'Distributor List'!$A$2:$E$77,5,0),"-")</f>
        <v>-</v>
      </c>
      <c r="H2506" s="10"/>
      <c r="I2506" s="95"/>
      <c r="J2506" s="92"/>
      <c r="K2506" s="92"/>
      <c r="L2506" s="73">
        <f t="shared" si="1061"/>
        <v>0</v>
      </c>
      <c r="M2506" s="73">
        <f t="shared" si="1058"/>
        <v>0</v>
      </c>
      <c r="N2506" s="73"/>
      <c r="O2506" s="73"/>
      <c r="P2506" s="73"/>
      <c r="Q2506" s="73"/>
      <c r="R2506" s="73">
        <f t="shared" si="1060"/>
        <v>0</v>
      </c>
      <c r="S2506" s="76" t="str">
        <f t="shared" si="1052"/>
        <v>-</v>
      </c>
      <c r="T2506" s="96">
        <v>0</v>
      </c>
      <c r="U2506" s="97"/>
      <c r="V2506" s="73">
        <f t="shared" si="1059"/>
        <v>0</v>
      </c>
      <c r="W2506" s="73">
        <f t="shared" si="1053"/>
        <v>0</v>
      </c>
      <c r="X2506" s="76" t="str">
        <f t="shared" si="1054"/>
        <v>-</v>
      </c>
      <c r="Y2506" s="73">
        <f t="shared" si="1055"/>
        <v>0</v>
      </c>
      <c r="Z2506" s="73">
        <f t="shared" si="1056"/>
        <v>0</v>
      </c>
      <c r="AA2506" s="73">
        <f t="shared" si="1062"/>
        <v>0</v>
      </c>
      <c r="AB2506" s="73">
        <f t="shared" si="1057"/>
        <v>0</v>
      </c>
      <c r="AC2506" s="73">
        <f t="shared" si="1063"/>
        <v>0</v>
      </c>
      <c r="AD2506" s="73">
        <f t="shared" si="1064"/>
        <v>0</v>
      </c>
      <c r="AE2506" s="73">
        <v>0</v>
      </c>
    </row>
    <row r="2507" spans="1:31" ht="15" customHeight="1">
      <c r="A2507" s="94"/>
      <c r="B2507" s="6" t="str">
        <f>IFERROR(VLOOKUP(A2507,'Distributor List'!$A$2:$D$77,2,0),"-")</f>
        <v>-</v>
      </c>
      <c r="C2507" s="6" t="str">
        <f>IFERROR(VLOOKUP(A2507,'Distributor List'!$A$2:$D$77,3,0),"-")</f>
        <v>-</v>
      </c>
      <c r="D2507" s="6" t="str">
        <f>IFERROR(VLOOKUP(A2507,'Distributor List'!$A$2:$F$77,6,0),"-")</f>
        <v>-</v>
      </c>
      <c r="E2507" s="6" t="str">
        <f>IFERROR(VLOOKUP(A2507,'Distributor List'!$A$2:$D$77,4,0),"-")</f>
        <v>-</v>
      </c>
      <c r="F2507" s="6" t="str">
        <f>IFERROR(VLOOKUP(H2507,'Price List'!$A$2:$H$109,8,0),"-")</f>
        <v>-</v>
      </c>
      <c r="G2507" s="6" t="str">
        <f>IFERROR(VLOOKUP(A2507,'Distributor List'!$A$2:$E$77,5,0),"-")</f>
        <v>-</v>
      </c>
      <c r="H2507" s="10"/>
      <c r="I2507" s="95"/>
      <c r="J2507" s="92"/>
      <c r="K2507" s="92"/>
      <c r="L2507" s="73">
        <f t="shared" si="1061"/>
        <v>0</v>
      </c>
      <c r="M2507" s="73">
        <f t="shared" si="1058"/>
        <v>0</v>
      </c>
      <c r="N2507" s="73"/>
      <c r="O2507" s="73"/>
      <c r="P2507" s="73"/>
      <c r="Q2507" s="73"/>
      <c r="R2507" s="73">
        <f t="shared" si="1060"/>
        <v>0</v>
      </c>
      <c r="S2507" s="76" t="str">
        <f t="shared" si="1052"/>
        <v>-</v>
      </c>
      <c r="T2507" s="96">
        <v>0</v>
      </c>
      <c r="U2507" s="97"/>
      <c r="V2507" s="73">
        <f t="shared" si="1059"/>
        <v>0</v>
      </c>
      <c r="W2507" s="73">
        <f t="shared" si="1053"/>
        <v>0</v>
      </c>
      <c r="X2507" s="76" t="str">
        <f t="shared" si="1054"/>
        <v>-</v>
      </c>
      <c r="Y2507" s="73">
        <f t="shared" si="1055"/>
        <v>0</v>
      </c>
      <c r="Z2507" s="73">
        <f t="shared" si="1056"/>
        <v>0</v>
      </c>
      <c r="AA2507" s="73">
        <f t="shared" si="1062"/>
        <v>0</v>
      </c>
      <c r="AB2507" s="73">
        <f t="shared" si="1057"/>
        <v>0</v>
      </c>
      <c r="AC2507" s="73">
        <f t="shared" si="1063"/>
        <v>0</v>
      </c>
      <c r="AD2507" s="73">
        <f t="shared" si="1064"/>
        <v>0</v>
      </c>
      <c r="AE2507" s="73">
        <v>0</v>
      </c>
    </row>
    <row r="2508" spans="1:31" ht="15" customHeight="1">
      <c r="A2508" s="94"/>
      <c r="B2508" s="6" t="str">
        <f>IFERROR(VLOOKUP(A2508,'Distributor List'!$A$2:$D$77,2,0),"-")</f>
        <v>-</v>
      </c>
      <c r="C2508" s="6" t="str">
        <f>IFERROR(VLOOKUP(A2508,'Distributor List'!$A$2:$D$77,3,0),"-")</f>
        <v>-</v>
      </c>
      <c r="D2508" s="6" t="str">
        <f>IFERROR(VLOOKUP(A2508,'Distributor List'!$A$2:$F$77,6,0),"-")</f>
        <v>-</v>
      </c>
      <c r="E2508" s="6" t="str">
        <f>IFERROR(VLOOKUP(A2508,'Distributor List'!$A$2:$D$77,4,0),"-")</f>
        <v>-</v>
      </c>
      <c r="F2508" s="6" t="str">
        <f>IFERROR(VLOOKUP(H2508,'Price List'!$A$2:$H$109,8,0),"-")</f>
        <v>-</v>
      </c>
      <c r="G2508" s="6" t="str">
        <f>IFERROR(VLOOKUP(A2508,'Distributor List'!$A$2:$E$77,5,0),"-")</f>
        <v>-</v>
      </c>
      <c r="H2508" s="10"/>
      <c r="I2508" s="95"/>
      <c r="J2508" s="92"/>
      <c r="K2508" s="92"/>
      <c r="L2508" s="73">
        <f t="shared" si="1061"/>
        <v>0</v>
      </c>
      <c r="M2508" s="73">
        <f t="shared" si="1058"/>
        <v>0</v>
      </c>
      <c r="N2508" s="73"/>
      <c r="O2508" s="73"/>
      <c r="P2508" s="73"/>
      <c r="Q2508" s="73"/>
      <c r="R2508" s="73">
        <f t="shared" si="1060"/>
        <v>0</v>
      </c>
      <c r="S2508" s="76" t="str">
        <f t="shared" si="1052"/>
        <v>-</v>
      </c>
      <c r="T2508" s="96">
        <v>0</v>
      </c>
      <c r="U2508" s="97"/>
      <c r="V2508" s="73">
        <f t="shared" si="1059"/>
        <v>0</v>
      </c>
      <c r="W2508" s="73">
        <f t="shared" si="1053"/>
        <v>0</v>
      </c>
      <c r="X2508" s="76" t="str">
        <f t="shared" si="1054"/>
        <v>-</v>
      </c>
      <c r="Y2508" s="73">
        <f t="shared" si="1055"/>
        <v>0</v>
      </c>
      <c r="Z2508" s="73">
        <f t="shared" si="1056"/>
        <v>0</v>
      </c>
      <c r="AA2508" s="73">
        <f t="shared" si="1062"/>
        <v>0</v>
      </c>
      <c r="AB2508" s="73">
        <f t="shared" si="1057"/>
        <v>0</v>
      </c>
      <c r="AC2508" s="73">
        <f t="shared" si="1063"/>
        <v>0</v>
      </c>
      <c r="AD2508" s="73">
        <f t="shared" si="1064"/>
        <v>0</v>
      </c>
      <c r="AE2508" s="73">
        <v>0</v>
      </c>
    </row>
    <row r="2509" spans="1:31" ht="15" customHeight="1">
      <c r="A2509" s="94"/>
      <c r="B2509" s="6" t="str">
        <f>IFERROR(VLOOKUP(A2509,'Distributor List'!$A$2:$D$77,2,0),"-")</f>
        <v>-</v>
      </c>
      <c r="C2509" s="6" t="str">
        <f>IFERROR(VLOOKUP(A2509,'Distributor List'!$A$2:$D$77,3,0),"-")</f>
        <v>-</v>
      </c>
      <c r="D2509" s="6" t="str">
        <f>IFERROR(VLOOKUP(A2509,'Distributor List'!$A$2:$F$77,6,0),"-")</f>
        <v>-</v>
      </c>
      <c r="E2509" s="6" t="str">
        <f>IFERROR(VLOOKUP(A2509,'Distributor List'!$A$2:$D$77,4,0),"-")</f>
        <v>-</v>
      </c>
      <c r="F2509" s="6" t="str">
        <f>IFERROR(VLOOKUP(H2509,'Price List'!$A$2:$H$109,8,0),"-")</f>
        <v>-</v>
      </c>
      <c r="G2509" s="6" t="str">
        <f>IFERROR(VLOOKUP(A2509,'Distributor List'!$A$2:$E$77,5,0),"-")</f>
        <v>-</v>
      </c>
      <c r="H2509" s="10"/>
      <c r="I2509" s="95"/>
      <c r="J2509" s="92"/>
      <c r="K2509" s="92"/>
      <c r="L2509" s="73">
        <f t="shared" si="1061"/>
        <v>0</v>
      </c>
      <c r="M2509" s="73">
        <f t="shared" si="1058"/>
        <v>0</v>
      </c>
      <c r="N2509" s="73"/>
      <c r="O2509" s="73"/>
      <c r="P2509" s="73"/>
      <c r="Q2509" s="73"/>
      <c r="R2509" s="73">
        <f t="shared" si="1060"/>
        <v>0</v>
      </c>
      <c r="S2509" s="76" t="str">
        <f t="shared" si="1052"/>
        <v>-</v>
      </c>
      <c r="T2509" s="96">
        <v>0</v>
      </c>
      <c r="U2509" s="97"/>
      <c r="V2509" s="73">
        <f t="shared" si="1059"/>
        <v>0</v>
      </c>
      <c r="W2509" s="73">
        <f t="shared" si="1053"/>
        <v>0</v>
      </c>
      <c r="X2509" s="76" t="str">
        <f t="shared" si="1054"/>
        <v>-</v>
      </c>
      <c r="Y2509" s="73">
        <f t="shared" si="1055"/>
        <v>0</v>
      </c>
      <c r="Z2509" s="73">
        <f t="shared" si="1056"/>
        <v>0</v>
      </c>
      <c r="AA2509" s="73">
        <f t="shared" si="1062"/>
        <v>0</v>
      </c>
      <c r="AB2509" s="73">
        <f t="shared" si="1057"/>
        <v>0</v>
      </c>
      <c r="AC2509" s="73">
        <f t="shared" si="1063"/>
        <v>0</v>
      </c>
      <c r="AD2509" s="73">
        <f t="shared" si="1064"/>
        <v>0</v>
      </c>
      <c r="AE2509" s="73">
        <v>0</v>
      </c>
    </row>
    <row r="2510" spans="1:31" ht="15" customHeight="1">
      <c r="A2510" s="94"/>
      <c r="B2510" s="6" t="str">
        <f>IFERROR(VLOOKUP(A2510,'Distributor List'!$A$2:$D$77,2,0),"-")</f>
        <v>-</v>
      </c>
      <c r="C2510" s="6" t="str">
        <f>IFERROR(VLOOKUP(A2510,'Distributor List'!$A$2:$D$77,3,0),"-")</f>
        <v>-</v>
      </c>
      <c r="D2510" s="6" t="str">
        <f>IFERROR(VLOOKUP(A2510,'Distributor List'!$A$2:$F$77,6,0),"-")</f>
        <v>-</v>
      </c>
      <c r="E2510" s="6" t="str">
        <f>IFERROR(VLOOKUP(A2510,'Distributor List'!$A$2:$D$77,4,0),"-")</f>
        <v>-</v>
      </c>
      <c r="F2510" s="6" t="str">
        <f>IFERROR(VLOOKUP(H2510,'Price List'!$A$2:$H$109,8,0),"-")</f>
        <v>-</v>
      </c>
      <c r="G2510" s="6" t="str">
        <f>IFERROR(VLOOKUP(A2510,'Distributor List'!$A$2:$E$77,5,0),"-")</f>
        <v>-</v>
      </c>
      <c r="H2510" s="10"/>
      <c r="I2510" s="95"/>
      <c r="J2510" s="92"/>
      <c r="K2510" s="92"/>
      <c r="L2510" s="73">
        <f t="shared" si="1061"/>
        <v>0</v>
      </c>
      <c r="M2510" s="73">
        <f t="shared" si="1058"/>
        <v>0</v>
      </c>
      <c r="N2510" s="73"/>
      <c r="O2510" s="73"/>
      <c r="P2510" s="73"/>
      <c r="Q2510" s="73"/>
      <c r="R2510" s="73">
        <f t="shared" si="1060"/>
        <v>0</v>
      </c>
      <c r="S2510" s="76" t="str">
        <f t="shared" si="1052"/>
        <v>-</v>
      </c>
      <c r="T2510" s="96">
        <v>0</v>
      </c>
      <c r="U2510" s="97"/>
      <c r="V2510" s="73">
        <f t="shared" si="1059"/>
        <v>0</v>
      </c>
      <c r="W2510" s="73">
        <f t="shared" si="1053"/>
        <v>0</v>
      </c>
      <c r="X2510" s="76" t="str">
        <f t="shared" si="1054"/>
        <v>-</v>
      </c>
      <c r="Y2510" s="73">
        <f t="shared" si="1055"/>
        <v>0</v>
      </c>
      <c r="Z2510" s="73">
        <f t="shared" si="1056"/>
        <v>0</v>
      </c>
      <c r="AA2510" s="73">
        <f t="shared" si="1062"/>
        <v>0</v>
      </c>
      <c r="AB2510" s="73">
        <f t="shared" si="1057"/>
        <v>0</v>
      </c>
      <c r="AC2510" s="73">
        <f t="shared" si="1063"/>
        <v>0</v>
      </c>
      <c r="AD2510" s="73">
        <f t="shared" si="1064"/>
        <v>0</v>
      </c>
      <c r="AE2510" s="73">
        <v>0</v>
      </c>
    </row>
    <row r="2511" spans="1:31" ht="15" customHeight="1">
      <c r="A2511" s="94"/>
      <c r="B2511" s="6" t="str">
        <f>IFERROR(VLOOKUP(A2511,'Distributor List'!$A$2:$D$77,2,0),"-")</f>
        <v>-</v>
      </c>
      <c r="C2511" s="6" t="str">
        <f>IFERROR(VLOOKUP(A2511,'Distributor List'!$A$2:$D$77,3,0),"-")</f>
        <v>-</v>
      </c>
      <c r="D2511" s="6" t="str">
        <f>IFERROR(VLOOKUP(A2511,'Distributor List'!$A$2:$F$77,6,0),"-")</f>
        <v>-</v>
      </c>
      <c r="E2511" s="6" t="str">
        <f>IFERROR(VLOOKUP(A2511,'Distributor List'!$A$2:$D$77,4,0),"-")</f>
        <v>-</v>
      </c>
      <c r="F2511" s="6" t="str">
        <f>IFERROR(VLOOKUP(H2511,'Price List'!$A$2:$H$109,8,0),"-")</f>
        <v>-</v>
      </c>
      <c r="G2511" s="6" t="str">
        <f>IFERROR(VLOOKUP(A2511,'Distributor List'!$A$2:$E$77,5,0),"-")</f>
        <v>-</v>
      </c>
      <c r="H2511" s="10"/>
      <c r="I2511" s="95"/>
      <c r="J2511" s="92"/>
      <c r="K2511" s="92"/>
      <c r="L2511" s="73">
        <f t="shared" si="1061"/>
        <v>0</v>
      </c>
      <c r="M2511" s="73">
        <f t="shared" si="1058"/>
        <v>0</v>
      </c>
      <c r="N2511" s="73"/>
      <c r="O2511" s="73"/>
      <c r="P2511" s="73"/>
      <c r="Q2511" s="73"/>
      <c r="R2511" s="73">
        <f t="shared" si="1060"/>
        <v>0</v>
      </c>
      <c r="S2511" s="76" t="str">
        <f t="shared" si="1052"/>
        <v>-</v>
      </c>
      <c r="T2511" s="96">
        <v>0</v>
      </c>
      <c r="U2511" s="97"/>
      <c r="V2511" s="73">
        <f t="shared" si="1059"/>
        <v>0</v>
      </c>
      <c r="W2511" s="73">
        <f t="shared" si="1053"/>
        <v>0</v>
      </c>
      <c r="X2511" s="76" t="str">
        <f t="shared" si="1054"/>
        <v>-</v>
      </c>
      <c r="Y2511" s="73">
        <f t="shared" si="1055"/>
        <v>0</v>
      </c>
      <c r="Z2511" s="73">
        <f t="shared" si="1056"/>
        <v>0</v>
      </c>
      <c r="AA2511" s="73">
        <f t="shared" si="1062"/>
        <v>0</v>
      </c>
      <c r="AB2511" s="73">
        <f t="shared" si="1057"/>
        <v>0</v>
      </c>
      <c r="AC2511" s="73">
        <f t="shared" si="1063"/>
        <v>0</v>
      </c>
      <c r="AD2511" s="73">
        <f t="shared" si="1064"/>
        <v>0</v>
      </c>
      <c r="AE2511" s="73">
        <v>0</v>
      </c>
    </row>
    <row r="2512" spans="1:31" ht="15" customHeight="1">
      <c r="A2512" s="94"/>
      <c r="B2512" s="6" t="str">
        <f>IFERROR(VLOOKUP(A2512,'Distributor List'!$A$2:$D$77,2,0),"-")</f>
        <v>-</v>
      </c>
      <c r="C2512" s="6" t="str">
        <f>IFERROR(VLOOKUP(A2512,'Distributor List'!$A$2:$D$77,3,0),"-")</f>
        <v>-</v>
      </c>
      <c r="D2512" s="6" t="str">
        <f>IFERROR(VLOOKUP(A2512,'Distributor List'!$A$2:$F$77,6,0),"-")</f>
        <v>-</v>
      </c>
      <c r="E2512" s="6" t="str">
        <f>IFERROR(VLOOKUP(A2512,'Distributor List'!$A$2:$D$77,4,0),"-")</f>
        <v>-</v>
      </c>
      <c r="F2512" s="6" t="str">
        <f>IFERROR(VLOOKUP(H2512,'Price List'!$A$2:$H$109,8,0),"-")</f>
        <v>-</v>
      </c>
      <c r="G2512" s="6" t="str">
        <f>IFERROR(VLOOKUP(A2512,'Distributor List'!$A$2:$E$77,5,0),"-")</f>
        <v>-</v>
      </c>
      <c r="H2512" s="10"/>
      <c r="I2512" s="95"/>
      <c r="J2512" s="92"/>
      <c r="K2512" s="92"/>
      <c r="L2512" s="73">
        <f t="shared" si="1061"/>
        <v>0</v>
      </c>
      <c r="M2512" s="73">
        <f t="shared" si="1058"/>
        <v>0</v>
      </c>
      <c r="N2512" s="73"/>
      <c r="O2512" s="73"/>
      <c r="P2512" s="73"/>
      <c r="Q2512" s="73"/>
      <c r="R2512" s="73">
        <f t="shared" si="1060"/>
        <v>0</v>
      </c>
      <c r="S2512" s="76" t="str">
        <f t="shared" si="1052"/>
        <v>-</v>
      </c>
      <c r="T2512" s="96">
        <v>0</v>
      </c>
      <c r="U2512" s="97"/>
      <c r="V2512" s="73">
        <f t="shared" si="1059"/>
        <v>0</v>
      </c>
      <c r="W2512" s="73">
        <f t="shared" si="1053"/>
        <v>0</v>
      </c>
      <c r="X2512" s="76" t="str">
        <f t="shared" si="1054"/>
        <v>-</v>
      </c>
      <c r="Y2512" s="73">
        <f t="shared" si="1055"/>
        <v>0</v>
      </c>
      <c r="Z2512" s="73">
        <f t="shared" si="1056"/>
        <v>0</v>
      </c>
      <c r="AA2512" s="73">
        <f t="shared" si="1062"/>
        <v>0</v>
      </c>
      <c r="AB2512" s="73">
        <f t="shared" si="1057"/>
        <v>0</v>
      </c>
      <c r="AC2512" s="73">
        <f t="shared" si="1063"/>
        <v>0</v>
      </c>
      <c r="AD2512" s="73">
        <f t="shared" si="1064"/>
        <v>0</v>
      </c>
      <c r="AE2512" s="73">
        <v>0</v>
      </c>
    </row>
    <row r="2513" spans="1:31" ht="15" customHeight="1">
      <c r="A2513" s="94"/>
      <c r="B2513" s="6" t="str">
        <f>IFERROR(VLOOKUP(A2513,'Distributor List'!$A$2:$D$77,2,0),"-")</f>
        <v>-</v>
      </c>
      <c r="C2513" s="6" t="str">
        <f>IFERROR(VLOOKUP(A2513,'Distributor List'!$A$2:$D$77,3,0),"-")</f>
        <v>-</v>
      </c>
      <c r="D2513" s="6" t="str">
        <f>IFERROR(VLOOKUP(A2513,'Distributor List'!$A$2:$F$77,6,0),"-")</f>
        <v>-</v>
      </c>
      <c r="E2513" s="6" t="str">
        <f>IFERROR(VLOOKUP(A2513,'Distributor List'!$A$2:$D$77,4,0),"-")</f>
        <v>-</v>
      </c>
      <c r="F2513" s="6" t="str">
        <f>IFERROR(VLOOKUP(H2513,'Price List'!$A$2:$H$109,8,0),"-")</f>
        <v>-</v>
      </c>
      <c r="G2513" s="6" t="str">
        <f>IFERROR(VLOOKUP(A2513,'Distributor List'!$A$2:$E$77,5,0),"-")</f>
        <v>-</v>
      </c>
      <c r="H2513" s="10"/>
      <c r="I2513" s="95"/>
      <c r="J2513" s="92"/>
      <c r="K2513" s="92"/>
      <c r="L2513" s="73">
        <f t="shared" si="1061"/>
        <v>0</v>
      </c>
      <c r="M2513" s="73">
        <f t="shared" si="1058"/>
        <v>0</v>
      </c>
      <c r="N2513" s="73"/>
      <c r="O2513" s="73"/>
      <c r="P2513" s="73"/>
      <c r="Q2513" s="73"/>
      <c r="R2513" s="73">
        <f t="shared" si="1060"/>
        <v>0</v>
      </c>
      <c r="S2513" s="76" t="str">
        <f t="shared" si="1052"/>
        <v>-</v>
      </c>
      <c r="T2513" s="96">
        <v>0</v>
      </c>
      <c r="U2513" s="97"/>
      <c r="V2513" s="73">
        <f t="shared" si="1059"/>
        <v>0</v>
      </c>
      <c r="W2513" s="73">
        <f t="shared" si="1053"/>
        <v>0</v>
      </c>
      <c r="X2513" s="76" t="str">
        <f t="shared" si="1054"/>
        <v>-</v>
      </c>
      <c r="Y2513" s="73">
        <f t="shared" si="1055"/>
        <v>0</v>
      </c>
      <c r="Z2513" s="73">
        <f t="shared" si="1056"/>
        <v>0</v>
      </c>
      <c r="AA2513" s="73">
        <f t="shared" si="1062"/>
        <v>0</v>
      </c>
      <c r="AB2513" s="73">
        <f t="shared" si="1057"/>
        <v>0</v>
      </c>
      <c r="AC2513" s="73">
        <f t="shared" si="1063"/>
        <v>0</v>
      </c>
      <c r="AD2513" s="73">
        <f t="shared" si="1064"/>
        <v>0</v>
      </c>
      <c r="AE2513" s="73">
        <v>0</v>
      </c>
    </row>
    <row r="2514" spans="1:31" ht="15" customHeight="1">
      <c r="A2514" s="94"/>
      <c r="B2514" s="6" t="str">
        <f>IFERROR(VLOOKUP(A2514,'Distributor List'!$A$2:$D$77,2,0),"-")</f>
        <v>-</v>
      </c>
      <c r="C2514" s="6" t="str">
        <f>IFERROR(VLOOKUP(A2514,'Distributor List'!$A$2:$D$77,3,0),"-")</f>
        <v>-</v>
      </c>
      <c r="D2514" s="6" t="str">
        <f>IFERROR(VLOOKUP(A2514,'Distributor List'!$A$2:$F$77,6,0),"-")</f>
        <v>-</v>
      </c>
      <c r="E2514" s="6" t="str">
        <f>IFERROR(VLOOKUP(A2514,'Distributor List'!$A$2:$D$77,4,0),"-")</f>
        <v>-</v>
      </c>
      <c r="F2514" s="6" t="str">
        <f>IFERROR(VLOOKUP(H2514,'Price List'!$A$2:$H$109,8,0),"-")</f>
        <v>-</v>
      </c>
      <c r="G2514" s="6" t="str">
        <f>IFERROR(VLOOKUP(A2514,'Distributor List'!$A$2:$E$77,5,0),"-")</f>
        <v>-</v>
      </c>
      <c r="H2514" s="10"/>
      <c r="I2514" s="95"/>
      <c r="J2514" s="92"/>
      <c r="K2514" s="92"/>
      <c r="L2514" s="73">
        <f t="shared" si="1061"/>
        <v>0</v>
      </c>
      <c r="M2514" s="73">
        <f t="shared" si="1058"/>
        <v>0</v>
      </c>
      <c r="N2514" s="73"/>
      <c r="O2514" s="73"/>
      <c r="P2514" s="73"/>
      <c r="Q2514" s="73"/>
      <c r="R2514" s="73">
        <f t="shared" si="1060"/>
        <v>0</v>
      </c>
      <c r="S2514" s="76" t="str">
        <f t="shared" ref="S2514:S2577" si="1065">IFERROR(L2514/R2514,"-")</f>
        <v>-</v>
      </c>
      <c r="T2514" s="96">
        <v>0</v>
      </c>
      <c r="U2514" s="97"/>
      <c r="V2514" s="73">
        <f t="shared" si="1059"/>
        <v>0</v>
      </c>
      <c r="W2514" s="73">
        <f t="shared" ref="W2514:W2577" si="1066">L2514-V2514</f>
        <v>0</v>
      </c>
      <c r="X2514" s="76" t="str">
        <f t="shared" ref="X2514:X2577" si="1067">IFERROR(L2514/V2514-1,"-")</f>
        <v>-</v>
      </c>
      <c r="Y2514" s="73">
        <f t="shared" ref="Y2514:Y2577" si="1068">(J2514)/1*1.5</f>
        <v>0</v>
      </c>
      <c r="Z2514" s="73">
        <f t="shared" ref="Z2514:Z2577" si="1069">IF(Y2514&gt;K2514,Y2514-K2514,0)</f>
        <v>0</v>
      </c>
      <c r="AA2514" s="73">
        <f t="shared" si="1062"/>
        <v>0</v>
      </c>
      <c r="AB2514" s="73">
        <f t="shared" ref="AB2514:AB2577" si="1070">IF(Y2514&lt;K2514,K2514-Y2514,0)</f>
        <v>0</v>
      </c>
      <c r="AC2514" s="73">
        <f t="shared" si="1063"/>
        <v>0</v>
      </c>
      <c r="AD2514" s="73">
        <f t="shared" si="1064"/>
        <v>0</v>
      </c>
      <c r="AE2514" s="73">
        <v>0</v>
      </c>
    </row>
    <row r="2515" spans="1:31" ht="15" customHeight="1">
      <c r="A2515" s="94"/>
      <c r="B2515" s="6" t="str">
        <f>IFERROR(VLOOKUP(A2515,'Distributor List'!$A$2:$D$77,2,0),"-")</f>
        <v>-</v>
      </c>
      <c r="C2515" s="6" t="str">
        <f>IFERROR(VLOOKUP(A2515,'Distributor List'!$A$2:$D$77,3,0),"-")</f>
        <v>-</v>
      </c>
      <c r="D2515" s="6" t="str">
        <f>IFERROR(VLOOKUP(A2515,'Distributor List'!$A$2:$F$77,6,0),"-")</f>
        <v>-</v>
      </c>
      <c r="E2515" s="6" t="str">
        <f>IFERROR(VLOOKUP(A2515,'Distributor List'!$A$2:$D$77,4,0),"-")</f>
        <v>-</v>
      </c>
      <c r="F2515" s="6" t="str">
        <f>IFERROR(VLOOKUP(H2515,'Price List'!$A$2:$H$109,8,0),"-")</f>
        <v>-</v>
      </c>
      <c r="G2515" s="6" t="str">
        <f>IFERROR(VLOOKUP(A2515,'Distributor List'!$A$2:$E$77,5,0),"-")</f>
        <v>-</v>
      </c>
      <c r="H2515" s="10"/>
      <c r="I2515" s="95"/>
      <c r="J2515" s="92"/>
      <c r="K2515" s="92"/>
      <c r="L2515" s="73">
        <f t="shared" si="1061"/>
        <v>0</v>
      </c>
      <c r="M2515" s="73">
        <f t="shared" si="1058"/>
        <v>0</v>
      </c>
      <c r="N2515" s="73"/>
      <c r="O2515" s="73"/>
      <c r="P2515" s="73"/>
      <c r="Q2515" s="73"/>
      <c r="R2515" s="73">
        <f t="shared" si="1060"/>
        <v>0</v>
      </c>
      <c r="S2515" s="76" t="str">
        <f t="shared" si="1065"/>
        <v>-</v>
      </c>
      <c r="T2515" s="96">
        <v>0</v>
      </c>
      <c r="U2515" s="97"/>
      <c r="V2515" s="73">
        <f t="shared" si="1059"/>
        <v>0</v>
      </c>
      <c r="W2515" s="73">
        <f t="shared" si="1066"/>
        <v>0</v>
      </c>
      <c r="X2515" s="76" t="str">
        <f t="shared" si="1067"/>
        <v>-</v>
      </c>
      <c r="Y2515" s="73">
        <f t="shared" si="1068"/>
        <v>0</v>
      </c>
      <c r="Z2515" s="73">
        <f t="shared" si="1069"/>
        <v>0</v>
      </c>
      <c r="AA2515" s="73">
        <f t="shared" si="1062"/>
        <v>0</v>
      </c>
      <c r="AB2515" s="73">
        <f t="shared" si="1070"/>
        <v>0</v>
      </c>
      <c r="AC2515" s="73">
        <f t="shared" si="1063"/>
        <v>0</v>
      </c>
      <c r="AD2515" s="73">
        <f t="shared" si="1064"/>
        <v>0</v>
      </c>
      <c r="AE2515" s="73">
        <v>0</v>
      </c>
    </row>
    <row r="2516" spans="1:31" ht="15" customHeight="1">
      <c r="A2516" s="94"/>
      <c r="B2516" s="6" t="str">
        <f>IFERROR(VLOOKUP(A2516,'Distributor List'!$A$2:$D$77,2,0),"-")</f>
        <v>-</v>
      </c>
      <c r="C2516" s="6" t="str">
        <f>IFERROR(VLOOKUP(A2516,'Distributor List'!$A$2:$D$77,3,0),"-")</f>
        <v>-</v>
      </c>
      <c r="D2516" s="6" t="str">
        <f>IFERROR(VLOOKUP(A2516,'Distributor List'!$A$2:$F$77,6,0),"-")</f>
        <v>-</v>
      </c>
      <c r="E2516" s="6" t="str">
        <f>IFERROR(VLOOKUP(A2516,'Distributor List'!$A$2:$D$77,4,0),"-")</f>
        <v>-</v>
      </c>
      <c r="F2516" s="6" t="str">
        <f>IFERROR(VLOOKUP(H2516,'Price List'!$A$2:$H$109,8,0),"-")</f>
        <v>-</v>
      </c>
      <c r="G2516" s="6" t="str">
        <f>IFERROR(VLOOKUP(A2516,'Distributor List'!$A$2:$E$77,5,0),"-")</f>
        <v>-</v>
      </c>
      <c r="H2516" s="10"/>
      <c r="I2516" s="95"/>
      <c r="J2516" s="92"/>
      <c r="K2516" s="92"/>
      <c r="L2516" s="73">
        <f t="shared" si="1061"/>
        <v>0</v>
      </c>
      <c r="M2516" s="73">
        <f t="shared" si="1058"/>
        <v>0</v>
      </c>
      <c r="N2516" s="73"/>
      <c r="O2516" s="73"/>
      <c r="P2516" s="73"/>
      <c r="Q2516" s="73"/>
      <c r="R2516" s="73">
        <f t="shared" si="1060"/>
        <v>0</v>
      </c>
      <c r="S2516" s="76" t="str">
        <f t="shared" si="1065"/>
        <v>-</v>
      </c>
      <c r="T2516" s="96">
        <v>0</v>
      </c>
      <c r="U2516" s="97"/>
      <c r="V2516" s="73">
        <f t="shared" si="1059"/>
        <v>0</v>
      </c>
      <c r="W2516" s="73">
        <f t="shared" si="1066"/>
        <v>0</v>
      </c>
      <c r="X2516" s="76" t="str">
        <f t="shared" si="1067"/>
        <v>-</v>
      </c>
      <c r="Y2516" s="73">
        <f t="shared" si="1068"/>
        <v>0</v>
      </c>
      <c r="Z2516" s="73">
        <f t="shared" si="1069"/>
        <v>0</v>
      </c>
      <c r="AA2516" s="73">
        <f t="shared" si="1062"/>
        <v>0</v>
      </c>
      <c r="AB2516" s="73">
        <f t="shared" si="1070"/>
        <v>0</v>
      </c>
      <c r="AC2516" s="73">
        <f t="shared" si="1063"/>
        <v>0</v>
      </c>
      <c r="AD2516" s="73">
        <f t="shared" si="1064"/>
        <v>0</v>
      </c>
      <c r="AE2516" s="73">
        <v>0</v>
      </c>
    </row>
    <row r="2517" spans="1:31" ht="15" customHeight="1">
      <c r="A2517" s="94"/>
      <c r="B2517" s="6" t="str">
        <f>IFERROR(VLOOKUP(A2517,'Distributor List'!$A$2:$D$77,2,0),"-")</f>
        <v>-</v>
      </c>
      <c r="C2517" s="6" t="str">
        <f>IFERROR(VLOOKUP(A2517,'Distributor List'!$A$2:$D$77,3,0),"-")</f>
        <v>-</v>
      </c>
      <c r="D2517" s="6" t="str">
        <f>IFERROR(VLOOKUP(A2517,'Distributor List'!$A$2:$F$77,6,0),"-")</f>
        <v>-</v>
      </c>
      <c r="E2517" s="6" t="str">
        <f>IFERROR(VLOOKUP(A2517,'Distributor List'!$A$2:$D$77,4,0),"-")</f>
        <v>-</v>
      </c>
      <c r="F2517" s="6" t="str">
        <f>IFERROR(VLOOKUP(H2517,'Price List'!$A$2:$H$109,8,0),"-")</f>
        <v>-</v>
      </c>
      <c r="G2517" s="6" t="str">
        <f>IFERROR(VLOOKUP(A2517,'Distributor List'!$A$2:$E$77,5,0),"-")</f>
        <v>-</v>
      </c>
      <c r="H2517" s="10"/>
      <c r="I2517" s="95"/>
      <c r="J2517" s="92"/>
      <c r="K2517" s="92"/>
      <c r="L2517" s="73">
        <f t="shared" si="1061"/>
        <v>0</v>
      </c>
      <c r="M2517" s="73">
        <f t="shared" si="1058"/>
        <v>0</v>
      </c>
      <c r="N2517" s="73"/>
      <c r="O2517" s="73"/>
      <c r="P2517" s="73"/>
      <c r="Q2517" s="73"/>
      <c r="R2517" s="73">
        <f t="shared" si="1060"/>
        <v>0</v>
      </c>
      <c r="S2517" s="76" t="str">
        <f t="shared" si="1065"/>
        <v>-</v>
      </c>
      <c r="T2517" s="96">
        <v>0</v>
      </c>
      <c r="U2517" s="97"/>
      <c r="V2517" s="73">
        <f t="shared" si="1059"/>
        <v>0</v>
      </c>
      <c r="W2517" s="73">
        <f t="shared" si="1066"/>
        <v>0</v>
      </c>
      <c r="X2517" s="76" t="str">
        <f t="shared" si="1067"/>
        <v>-</v>
      </c>
      <c r="Y2517" s="73">
        <f t="shared" si="1068"/>
        <v>0</v>
      </c>
      <c r="Z2517" s="73">
        <f t="shared" si="1069"/>
        <v>0</v>
      </c>
      <c r="AA2517" s="73">
        <f t="shared" si="1062"/>
        <v>0</v>
      </c>
      <c r="AB2517" s="73">
        <f t="shared" si="1070"/>
        <v>0</v>
      </c>
      <c r="AC2517" s="73">
        <f t="shared" si="1063"/>
        <v>0</v>
      </c>
      <c r="AD2517" s="73">
        <f t="shared" si="1064"/>
        <v>0</v>
      </c>
      <c r="AE2517" s="73">
        <v>0</v>
      </c>
    </row>
    <row r="2518" spans="1:31" ht="15" customHeight="1">
      <c r="A2518" s="94"/>
      <c r="B2518" s="6" t="str">
        <f>IFERROR(VLOOKUP(A2518,'Distributor List'!$A$2:$D$77,2,0),"-")</f>
        <v>-</v>
      </c>
      <c r="C2518" s="6" t="str">
        <f>IFERROR(VLOOKUP(A2518,'Distributor List'!$A$2:$D$77,3,0),"-")</f>
        <v>-</v>
      </c>
      <c r="D2518" s="6" t="str">
        <f>IFERROR(VLOOKUP(A2518,'Distributor List'!$A$2:$F$77,6,0),"-")</f>
        <v>-</v>
      </c>
      <c r="E2518" s="6" t="str">
        <f>IFERROR(VLOOKUP(A2518,'Distributor List'!$A$2:$D$77,4,0),"-")</f>
        <v>-</v>
      </c>
      <c r="F2518" s="6" t="str">
        <f>IFERROR(VLOOKUP(H2518,'Price List'!$A$2:$H$109,8,0),"-")</f>
        <v>-</v>
      </c>
      <c r="G2518" s="6" t="str">
        <f>IFERROR(VLOOKUP(A2518,'Distributor List'!$A$2:$E$77,5,0),"-")</f>
        <v>-</v>
      </c>
      <c r="H2518" s="10"/>
      <c r="I2518" s="95"/>
      <c r="J2518" s="92"/>
      <c r="K2518" s="92"/>
      <c r="L2518" s="73">
        <f t="shared" si="1061"/>
        <v>0</v>
      </c>
      <c r="M2518" s="73">
        <f t="shared" si="1058"/>
        <v>0</v>
      </c>
      <c r="N2518" s="73"/>
      <c r="O2518" s="73"/>
      <c r="P2518" s="73"/>
      <c r="Q2518" s="73"/>
      <c r="R2518" s="73">
        <f t="shared" si="1060"/>
        <v>0</v>
      </c>
      <c r="S2518" s="76" t="str">
        <f t="shared" si="1065"/>
        <v>-</v>
      </c>
      <c r="T2518" s="96">
        <v>0</v>
      </c>
      <c r="U2518" s="97"/>
      <c r="V2518" s="73">
        <f t="shared" si="1059"/>
        <v>0</v>
      </c>
      <c r="W2518" s="73">
        <f t="shared" si="1066"/>
        <v>0</v>
      </c>
      <c r="X2518" s="76" t="str">
        <f t="shared" si="1067"/>
        <v>-</v>
      </c>
      <c r="Y2518" s="73">
        <f t="shared" si="1068"/>
        <v>0</v>
      </c>
      <c r="Z2518" s="73">
        <f t="shared" si="1069"/>
        <v>0</v>
      </c>
      <c r="AA2518" s="73">
        <f t="shared" si="1062"/>
        <v>0</v>
      </c>
      <c r="AB2518" s="73">
        <f t="shared" si="1070"/>
        <v>0</v>
      </c>
      <c r="AC2518" s="73">
        <f t="shared" si="1063"/>
        <v>0</v>
      </c>
      <c r="AD2518" s="73">
        <f t="shared" si="1064"/>
        <v>0</v>
      </c>
      <c r="AE2518" s="73">
        <v>0</v>
      </c>
    </row>
    <row r="2519" spans="1:31" ht="15" customHeight="1">
      <c r="A2519" s="94"/>
      <c r="B2519" s="6" t="str">
        <f>IFERROR(VLOOKUP(A2519,'Distributor List'!$A$2:$D$77,2,0),"-")</f>
        <v>-</v>
      </c>
      <c r="C2519" s="6" t="str">
        <f>IFERROR(VLOOKUP(A2519,'Distributor List'!$A$2:$D$77,3,0),"-")</f>
        <v>-</v>
      </c>
      <c r="D2519" s="6" t="str">
        <f>IFERROR(VLOOKUP(A2519,'Distributor List'!$A$2:$F$77,6,0),"-")</f>
        <v>-</v>
      </c>
      <c r="E2519" s="6" t="str">
        <f>IFERROR(VLOOKUP(A2519,'Distributor List'!$A$2:$D$77,4,0),"-")</f>
        <v>-</v>
      </c>
      <c r="F2519" s="6" t="str">
        <f>IFERROR(VLOOKUP(H2519,'Price List'!$A$2:$H$109,8,0),"-")</f>
        <v>-</v>
      </c>
      <c r="G2519" s="6" t="str">
        <f>IFERROR(VLOOKUP(A2519,'Distributor List'!$A$2:$E$77,5,0),"-")</f>
        <v>-</v>
      </c>
      <c r="H2519" s="10"/>
      <c r="I2519" s="95"/>
      <c r="J2519" s="92"/>
      <c r="K2519" s="92"/>
      <c r="L2519" s="73">
        <f t="shared" si="1061"/>
        <v>0</v>
      </c>
      <c r="M2519" s="73">
        <f t="shared" si="1058"/>
        <v>0</v>
      </c>
      <c r="N2519" s="73"/>
      <c r="O2519" s="73"/>
      <c r="P2519" s="73"/>
      <c r="Q2519" s="73"/>
      <c r="R2519" s="73">
        <f t="shared" si="1060"/>
        <v>0</v>
      </c>
      <c r="S2519" s="76" t="str">
        <f t="shared" si="1065"/>
        <v>-</v>
      </c>
      <c r="T2519" s="96">
        <v>0</v>
      </c>
      <c r="U2519" s="97"/>
      <c r="V2519" s="73">
        <f t="shared" si="1059"/>
        <v>0</v>
      </c>
      <c r="W2519" s="73">
        <f t="shared" si="1066"/>
        <v>0</v>
      </c>
      <c r="X2519" s="76" t="str">
        <f t="shared" si="1067"/>
        <v>-</v>
      </c>
      <c r="Y2519" s="73">
        <f t="shared" si="1068"/>
        <v>0</v>
      </c>
      <c r="Z2519" s="73">
        <f t="shared" si="1069"/>
        <v>0</v>
      </c>
      <c r="AA2519" s="73">
        <f t="shared" si="1062"/>
        <v>0</v>
      </c>
      <c r="AB2519" s="73">
        <f t="shared" si="1070"/>
        <v>0</v>
      </c>
      <c r="AC2519" s="73">
        <f t="shared" si="1063"/>
        <v>0</v>
      </c>
      <c r="AD2519" s="73">
        <f t="shared" si="1064"/>
        <v>0</v>
      </c>
      <c r="AE2519" s="73">
        <v>0</v>
      </c>
    </row>
    <row r="2520" spans="1:31" ht="15" customHeight="1">
      <c r="A2520" s="94"/>
      <c r="B2520" s="6" t="str">
        <f>IFERROR(VLOOKUP(A2520,'Distributor List'!$A$2:$D$77,2,0),"-")</f>
        <v>-</v>
      </c>
      <c r="C2520" s="6" t="str">
        <f>IFERROR(VLOOKUP(A2520,'Distributor List'!$A$2:$D$77,3,0),"-")</f>
        <v>-</v>
      </c>
      <c r="D2520" s="6" t="str">
        <f>IFERROR(VLOOKUP(A2520,'Distributor List'!$A$2:$F$77,6,0),"-")</f>
        <v>-</v>
      </c>
      <c r="E2520" s="6" t="str">
        <f>IFERROR(VLOOKUP(A2520,'Distributor List'!$A$2:$D$77,4,0),"-")</f>
        <v>-</v>
      </c>
      <c r="F2520" s="6" t="str">
        <f>IFERROR(VLOOKUP(H2520,'Price List'!$A$2:$H$109,8,0),"-")</f>
        <v>-</v>
      </c>
      <c r="G2520" s="6" t="str">
        <f>IFERROR(VLOOKUP(A2520,'Distributor List'!$A$2:$E$77,5,0),"-")</f>
        <v>-</v>
      </c>
      <c r="H2520" s="10"/>
      <c r="I2520" s="95"/>
      <c r="J2520" s="92"/>
      <c r="K2520" s="92"/>
      <c r="L2520" s="73">
        <f t="shared" si="1061"/>
        <v>0</v>
      </c>
      <c r="M2520" s="73">
        <f t="shared" si="1058"/>
        <v>0</v>
      </c>
      <c r="N2520" s="73"/>
      <c r="O2520" s="73"/>
      <c r="P2520" s="73"/>
      <c r="Q2520" s="73"/>
      <c r="R2520" s="73">
        <f t="shared" si="1060"/>
        <v>0</v>
      </c>
      <c r="S2520" s="76" t="str">
        <f t="shared" si="1065"/>
        <v>-</v>
      </c>
      <c r="T2520" s="96">
        <v>0</v>
      </c>
      <c r="U2520" s="97"/>
      <c r="V2520" s="73">
        <f t="shared" si="1059"/>
        <v>0</v>
      </c>
      <c r="W2520" s="73">
        <f t="shared" si="1066"/>
        <v>0</v>
      </c>
      <c r="X2520" s="76" t="str">
        <f t="shared" si="1067"/>
        <v>-</v>
      </c>
      <c r="Y2520" s="73">
        <f t="shared" si="1068"/>
        <v>0</v>
      </c>
      <c r="Z2520" s="73">
        <f t="shared" si="1069"/>
        <v>0</v>
      </c>
      <c r="AA2520" s="73">
        <f t="shared" si="1062"/>
        <v>0</v>
      </c>
      <c r="AB2520" s="73">
        <f t="shared" si="1070"/>
        <v>0</v>
      </c>
      <c r="AC2520" s="73">
        <f t="shared" si="1063"/>
        <v>0</v>
      </c>
      <c r="AD2520" s="73">
        <f t="shared" si="1064"/>
        <v>0</v>
      </c>
      <c r="AE2520" s="73">
        <v>0</v>
      </c>
    </row>
    <row r="2521" spans="1:31" ht="15" customHeight="1">
      <c r="A2521" s="94"/>
      <c r="B2521" s="6" t="str">
        <f>IFERROR(VLOOKUP(A2521,'Distributor List'!$A$2:$D$77,2,0),"-")</f>
        <v>-</v>
      </c>
      <c r="C2521" s="6" t="str">
        <f>IFERROR(VLOOKUP(A2521,'Distributor List'!$A$2:$D$77,3,0),"-")</f>
        <v>-</v>
      </c>
      <c r="D2521" s="6" t="str">
        <f>IFERROR(VLOOKUP(A2521,'Distributor List'!$A$2:$F$77,6,0),"-")</f>
        <v>-</v>
      </c>
      <c r="E2521" s="6" t="str">
        <f>IFERROR(VLOOKUP(A2521,'Distributor List'!$A$2:$D$77,4,0),"-")</f>
        <v>-</v>
      </c>
      <c r="F2521" s="6" t="str">
        <f>IFERROR(VLOOKUP(H2521,'Price List'!$A$2:$H$109,8,0),"-")</f>
        <v>-</v>
      </c>
      <c r="G2521" s="6" t="str">
        <f>IFERROR(VLOOKUP(A2521,'Distributor List'!$A$2:$E$77,5,0),"-")</f>
        <v>-</v>
      </c>
      <c r="H2521" s="10"/>
      <c r="I2521" s="95"/>
      <c r="J2521" s="92"/>
      <c r="K2521" s="92"/>
      <c r="L2521" s="73">
        <f t="shared" si="1061"/>
        <v>0</v>
      </c>
      <c r="M2521" s="73">
        <f t="shared" si="1058"/>
        <v>0</v>
      </c>
      <c r="N2521" s="73"/>
      <c r="O2521" s="73"/>
      <c r="P2521" s="73"/>
      <c r="Q2521" s="73"/>
      <c r="R2521" s="73">
        <f t="shared" si="1060"/>
        <v>0</v>
      </c>
      <c r="S2521" s="76" t="str">
        <f t="shared" si="1065"/>
        <v>-</v>
      </c>
      <c r="T2521" s="96">
        <v>0</v>
      </c>
      <c r="U2521" s="97"/>
      <c r="V2521" s="73">
        <f t="shared" si="1059"/>
        <v>0</v>
      </c>
      <c r="W2521" s="73">
        <f t="shared" si="1066"/>
        <v>0</v>
      </c>
      <c r="X2521" s="76" t="str">
        <f t="shared" si="1067"/>
        <v>-</v>
      </c>
      <c r="Y2521" s="73">
        <f t="shared" si="1068"/>
        <v>0</v>
      </c>
      <c r="Z2521" s="73">
        <f t="shared" si="1069"/>
        <v>0</v>
      </c>
      <c r="AA2521" s="73">
        <f t="shared" si="1062"/>
        <v>0</v>
      </c>
      <c r="AB2521" s="73">
        <f t="shared" si="1070"/>
        <v>0</v>
      </c>
      <c r="AC2521" s="73">
        <f t="shared" si="1063"/>
        <v>0</v>
      </c>
      <c r="AD2521" s="73">
        <f t="shared" si="1064"/>
        <v>0</v>
      </c>
      <c r="AE2521" s="73">
        <v>0</v>
      </c>
    </row>
    <row r="2522" spans="1:31" ht="15" customHeight="1">
      <c r="A2522" s="94"/>
      <c r="B2522" s="6" t="str">
        <f>IFERROR(VLOOKUP(A2522,'Distributor List'!$A$2:$D$77,2,0),"-")</f>
        <v>-</v>
      </c>
      <c r="C2522" s="6" t="str">
        <f>IFERROR(VLOOKUP(A2522,'Distributor List'!$A$2:$D$77,3,0),"-")</f>
        <v>-</v>
      </c>
      <c r="D2522" s="6" t="str">
        <f>IFERROR(VLOOKUP(A2522,'Distributor List'!$A$2:$F$77,6,0),"-")</f>
        <v>-</v>
      </c>
      <c r="E2522" s="6" t="str">
        <f>IFERROR(VLOOKUP(A2522,'Distributor List'!$A$2:$D$77,4,0),"-")</f>
        <v>-</v>
      </c>
      <c r="F2522" s="6" t="str">
        <f>IFERROR(VLOOKUP(H2522,'Price List'!$A$2:$H$109,8,0),"-")</f>
        <v>-</v>
      </c>
      <c r="G2522" s="6" t="str">
        <f>IFERROR(VLOOKUP(A2522,'Distributor List'!$A$2:$E$77,5,0),"-")</f>
        <v>-</v>
      </c>
      <c r="H2522" s="10"/>
      <c r="I2522" s="95"/>
      <c r="J2522" s="92"/>
      <c r="K2522" s="92"/>
      <c r="L2522" s="73">
        <f t="shared" si="1061"/>
        <v>0</v>
      </c>
      <c r="M2522" s="73">
        <f t="shared" si="1058"/>
        <v>0</v>
      </c>
      <c r="N2522" s="73"/>
      <c r="O2522" s="73"/>
      <c r="P2522" s="73"/>
      <c r="Q2522" s="73"/>
      <c r="R2522" s="73">
        <f t="shared" si="1060"/>
        <v>0</v>
      </c>
      <c r="S2522" s="76" t="str">
        <f t="shared" si="1065"/>
        <v>-</v>
      </c>
      <c r="T2522" s="96">
        <v>0</v>
      </c>
      <c r="U2522" s="97"/>
      <c r="V2522" s="73">
        <f t="shared" si="1059"/>
        <v>0</v>
      </c>
      <c r="W2522" s="73">
        <f t="shared" si="1066"/>
        <v>0</v>
      </c>
      <c r="X2522" s="76" t="str">
        <f t="shared" si="1067"/>
        <v>-</v>
      </c>
      <c r="Y2522" s="73">
        <f t="shared" si="1068"/>
        <v>0</v>
      </c>
      <c r="Z2522" s="73">
        <f t="shared" si="1069"/>
        <v>0</v>
      </c>
      <c r="AA2522" s="73">
        <f t="shared" si="1062"/>
        <v>0</v>
      </c>
      <c r="AB2522" s="73">
        <f t="shared" si="1070"/>
        <v>0</v>
      </c>
      <c r="AC2522" s="73">
        <f t="shared" si="1063"/>
        <v>0</v>
      </c>
      <c r="AD2522" s="73">
        <f t="shared" si="1064"/>
        <v>0</v>
      </c>
      <c r="AE2522" s="73">
        <v>0</v>
      </c>
    </row>
    <row r="2523" spans="1:31" ht="15" customHeight="1">
      <c r="A2523" s="94"/>
      <c r="B2523" s="6" t="str">
        <f>IFERROR(VLOOKUP(A2523,'Distributor List'!$A$2:$D$77,2,0),"-")</f>
        <v>-</v>
      </c>
      <c r="C2523" s="6" t="str">
        <f>IFERROR(VLOOKUP(A2523,'Distributor List'!$A$2:$D$77,3,0),"-")</f>
        <v>-</v>
      </c>
      <c r="D2523" s="6" t="str">
        <f>IFERROR(VLOOKUP(A2523,'Distributor List'!$A$2:$F$77,6,0),"-")</f>
        <v>-</v>
      </c>
      <c r="E2523" s="6" t="str">
        <f>IFERROR(VLOOKUP(A2523,'Distributor List'!$A$2:$D$77,4,0),"-")</f>
        <v>-</v>
      </c>
      <c r="F2523" s="6" t="str">
        <f>IFERROR(VLOOKUP(H2523,'Price List'!$A$2:$H$109,8,0),"-")</f>
        <v>-</v>
      </c>
      <c r="G2523" s="6" t="str">
        <f>IFERROR(VLOOKUP(A2523,'Distributor List'!$A$2:$E$77,5,0),"-")</f>
        <v>-</v>
      </c>
      <c r="H2523" s="10"/>
      <c r="I2523" s="95"/>
      <c r="J2523" s="92"/>
      <c r="K2523" s="92"/>
      <c r="L2523" s="73">
        <f t="shared" si="1061"/>
        <v>0</v>
      </c>
      <c r="M2523" s="73">
        <f t="shared" si="1058"/>
        <v>0</v>
      </c>
      <c r="N2523" s="73"/>
      <c r="O2523" s="73"/>
      <c r="P2523" s="73"/>
      <c r="Q2523" s="73"/>
      <c r="R2523" s="73">
        <f t="shared" si="1060"/>
        <v>0</v>
      </c>
      <c r="S2523" s="76" t="str">
        <f t="shared" si="1065"/>
        <v>-</v>
      </c>
      <c r="T2523" s="96">
        <v>0</v>
      </c>
      <c r="U2523" s="97"/>
      <c r="V2523" s="73">
        <f t="shared" si="1059"/>
        <v>0</v>
      </c>
      <c r="W2523" s="73">
        <f t="shared" si="1066"/>
        <v>0</v>
      </c>
      <c r="X2523" s="76" t="str">
        <f t="shared" si="1067"/>
        <v>-</v>
      </c>
      <c r="Y2523" s="73">
        <f t="shared" si="1068"/>
        <v>0</v>
      </c>
      <c r="Z2523" s="73">
        <f t="shared" si="1069"/>
        <v>0</v>
      </c>
      <c r="AA2523" s="73">
        <f t="shared" si="1062"/>
        <v>0</v>
      </c>
      <c r="AB2523" s="73">
        <f t="shared" si="1070"/>
        <v>0</v>
      </c>
      <c r="AC2523" s="73">
        <f t="shared" si="1063"/>
        <v>0</v>
      </c>
      <c r="AD2523" s="73">
        <f t="shared" si="1064"/>
        <v>0</v>
      </c>
      <c r="AE2523" s="73">
        <v>0</v>
      </c>
    </row>
    <row r="2524" spans="1:31" ht="15" customHeight="1">
      <c r="A2524" s="94"/>
      <c r="B2524" s="6" t="str">
        <f>IFERROR(VLOOKUP(A2524,'Distributor List'!$A$2:$D$77,2,0),"-")</f>
        <v>-</v>
      </c>
      <c r="C2524" s="6" t="str">
        <f>IFERROR(VLOOKUP(A2524,'Distributor List'!$A$2:$D$77,3,0),"-")</f>
        <v>-</v>
      </c>
      <c r="D2524" s="6" t="str">
        <f>IFERROR(VLOOKUP(A2524,'Distributor List'!$A$2:$F$77,6,0),"-")</f>
        <v>-</v>
      </c>
      <c r="E2524" s="6" t="str">
        <f>IFERROR(VLOOKUP(A2524,'Distributor List'!$A$2:$D$77,4,0),"-")</f>
        <v>-</v>
      </c>
      <c r="F2524" s="6" t="str">
        <f>IFERROR(VLOOKUP(H2524,'Price List'!$A$2:$H$109,8,0),"-")</f>
        <v>-</v>
      </c>
      <c r="G2524" s="6" t="str">
        <f>IFERROR(VLOOKUP(A2524,'Distributor List'!$A$2:$E$77,5,0),"-")</f>
        <v>-</v>
      </c>
      <c r="H2524" s="10"/>
      <c r="I2524" s="95"/>
      <c r="J2524" s="92"/>
      <c r="K2524" s="92"/>
      <c r="L2524" s="73">
        <f t="shared" si="1061"/>
        <v>0</v>
      </c>
      <c r="M2524" s="73">
        <f t="shared" si="1058"/>
        <v>0</v>
      </c>
      <c r="N2524" s="73"/>
      <c r="O2524" s="73"/>
      <c r="P2524" s="73"/>
      <c r="Q2524" s="73"/>
      <c r="R2524" s="73">
        <f t="shared" si="1060"/>
        <v>0</v>
      </c>
      <c r="S2524" s="76" t="str">
        <f t="shared" si="1065"/>
        <v>-</v>
      </c>
      <c r="T2524" s="96">
        <v>0</v>
      </c>
      <c r="U2524" s="97"/>
      <c r="V2524" s="73">
        <f t="shared" si="1059"/>
        <v>0</v>
      </c>
      <c r="W2524" s="73">
        <f t="shared" si="1066"/>
        <v>0</v>
      </c>
      <c r="X2524" s="76" t="str">
        <f t="shared" si="1067"/>
        <v>-</v>
      </c>
      <c r="Y2524" s="73">
        <f t="shared" si="1068"/>
        <v>0</v>
      </c>
      <c r="Z2524" s="73">
        <f t="shared" si="1069"/>
        <v>0</v>
      </c>
      <c r="AA2524" s="73">
        <f t="shared" si="1062"/>
        <v>0</v>
      </c>
      <c r="AB2524" s="73">
        <f t="shared" si="1070"/>
        <v>0</v>
      </c>
      <c r="AC2524" s="73">
        <f t="shared" si="1063"/>
        <v>0</v>
      </c>
      <c r="AD2524" s="73">
        <f t="shared" si="1064"/>
        <v>0</v>
      </c>
      <c r="AE2524" s="73">
        <v>0</v>
      </c>
    </row>
    <row r="2525" spans="1:31" ht="15" customHeight="1">
      <c r="A2525" s="94"/>
      <c r="B2525" s="6" t="str">
        <f>IFERROR(VLOOKUP(A2525,'Distributor List'!$A$2:$D$77,2,0),"-")</f>
        <v>-</v>
      </c>
      <c r="C2525" s="6" t="str">
        <f>IFERROR(VLOOKUP(A2525,'Distributor List'!$A$2:$D$77,3,0),"-")</f>
        <v>-</v>
      </c>
      <c r="D2525" s="6" t="str">
        <f>IFERROR(VLOOKUP(A2525,'Distributor List'!$A$2:$F$77,6,0),"-")</f>
        <v>-</v>
      </c>
      <c r="E2525" s="6" t="str">
        <f>IFERROR(VLOOKUP(A2525,'Distributor List'!$A$2:$D$77,4,0),"-")</f>
        <v>-</v>
      </c>
      <c r="F2525" s="6" t="str">
        <f>IFERROR(VLOOKUP(H2525,'Price List'!$A$2:$H$109,8,0),"-")</f>
        <v>-</v>
      </c>
      <c r="G2525" s="6" t="str">
        <f>IFERROR(VLOOKUP(A2525,'Distributor List'!$A$2:$E$77,5,0),"-")</f>
        <v>-</v>
      </c>
      <c r="H2525" s="10"/>
      <c r="I2525" s="95"/>
      <c r="J2525" s="92"/>
      <c r="K2525" s="92"/>
      <c r="L2525" s="73">
        <f t="shared" si="1061"/>
        <v>0</v>
      </c>
      <c r="M2525" s="73">
        <f t="shared" si="1058"/>
        <v>0</v>
      </c>
      <c r="N2525" s="73"/>
      <c r="O2525" s="73"/>
      <c r="P2525" s="73"/>
      <c r="Q2525" s="73"/>
      <c r="R2525" s="73">
        <f t="shared" si="1060"/>
        <v>0</v>
      </c>
      <c r="S2525" s="76" t="str">
        <f t="shared" si="1065"/>
        <v>-</v>
      </c>
      <c r="T2525" s="96">
        <v>0</v>
      </c>
      <c r="U2525" s="97"/>
      <c r="V2525" s="73">
        <f t="shared" si="1059"/>
        <v>0</v>
      </c>
      <c r="W2525" s="73">
        <f t="shared" si="1066"/>
        <v>0</v>
      </c>
      <c r="X2525" s="76" t="str">
        <f t="shared" si="1067"/>
        <v>-</v>
      </c>
      <c r="Y2525" s="73">
        <f t="shared" si="1068"/>
        <v>0</v>
      </c>
      <c r="Z2525" s="73">
        <f t="shared" si="1069"/>
        <v>0</v>
      </c>
      <c r="AA2525" s="73">
        <f t="shared" si="1062"/>
        <v>0</v>
      </c>
      <c r="AB2525" s="73">
        <f t="shared" si="1070"/>
        <v>0</v>
      </c>
      <c r="AC2525" s="73">
        <f t="shared" si="1063"/>
        <v>0</v>
      </c>
      <c r="AD2525" s="73">
        <f t="shared" si="1064"/>
        <v>0</v>
      </c>
      <c r="AE2525" s="73">
        <v>0</v>
      </c>
    </row>
    <row r="2526" spans="1:31" ht="15" customHeight="1">
      <c r="A2526" s="94"/>
      <c r="B2526" s="6" t="str">
        <f>IFERROR(VLOOKUP(A2526,'Distributor List'!$A$2:$D$77,2,0),"-")</f>
        <v>-</v>
      </c>
      <c r="C2526" s="6" t="str">
        <f>IFERROR(VLOOKUP(A2526,'Distributor List'!$A$2:$D$77,3,0),"-")</f>
        <v>-</v>
      </c>
      <c r="D2526" s="6" t="str">
        <f>IFERROR(VLOOKUP(A2526,'Distributor List'!$A$2:$F$77,6,0),"-")</f>
        <v>-</v>
      </c>
      <c r="E2526" s="6" t="str">
        <f>IFERROR(VLOOKUP(A2526,'Distributor List'!$A$2:$D$77,4,0),"-")</f>
        <v>-</v>
      </c>
      <c r="F2526" s="6" t="str">
        <f>IFERROR(VLOOKUP(H2526,'Price List'!$A$2:$H$109,8,0),"-")</f>
        <v>-</v>
      </c>
      <c r="G2526" s="6" t="str">
        <f>IFERROR(VLOOKUP(A2526,'Distributor List'!$A$2:$E$77,5,0),"-")</f>
        <v>-</v>
      </c>
      <c r="H2526" s="10"/>
      <c r="I2526" s="95"/>
      <c r="J2526" s="92"/>
      <c r="K2526" s="92"/>
      <c r="L2526" s="73">
        <f t="shared" si="1061"/>
        <v>0</v>
      </c>
      <c r="M2526" s="73">
        <f t="shared" si="1058"/>
        <v>0</v>
      </c>
      <c r="N2526" s="73"/>
      <c r="O2526" s="73"/>
      <c r="P2526" s="73"/>
      <c r="Q2526" s="73"/>
      <c r="R2526" s="73">
        <f t="shared" si="1060"/>
        <v>0</v>
      </c>
      <c r="S2526" s="76" t="str">
        <f t="shared" si="1065"/>
        <v>-</v>
      </c>
      <c r="T2526" s="96">
        <v>0</v>
      </c>
      <c r="U2526" s="97"/>
      <c r="V2526" s="73">
        <f t="shared" si="1059"/>
        <v>0</v>
      </c>
      <c r="W2526" s="73">
        <f t="shared" si="1066"/>
        <v>0</v>
      </c>
      <c r="X2526" s="76" t="str">
        <f t="shared" si="1067"/>
        <v>-</v>
      </c>
      <c r="Y2526" s="73">
        <f t="shared" si="1068"/>
        <v>0</v>
      </c>
      <c r="Z2526" s="73">
        <f t="shared" si="1069"/>
        <v>0</v>
      </c>
      <c r="AA2526" s="73">
        <f t="shared" si="1062"/>
        <v>0</v>
      </c>
      <c r="AB2526" s="73">
        <f t="shared" si="1070"/>
        <v>0</v>
      </c>
      <c r="AC2526" s="73">
        <f t="shared" si="1063"/>
        <v>0</v>
      </c>
      <c r="AD2526" s="73">
        <f t="shared" si="1064"/>
        <v>0</v>
      </c>
      <c r="AE2526" s="73">
        <v>0</v>
      </c>
    </row>
    <row r="2527" spans="1:31" ht="15" customHeight="1">
      <c r="A2527" s="94"/>
      <c r="B2527" s="6" t="str">
        <f>IFERROR(VLOOKUP(A2527,'Distributor List'!$A$2:$D$77,2,0),"-")</f>
        <v>-</v>
      </c>
      <c r="C2527" s="6" t="str">
        <f>IFERROR(VLOOKUP(A2527,'Distributor List'!$A$2:$D$77,3,0),"-")</f>
        <v>-</v>
      </c>
      <c r="D2527" s="6" t="str">
        <f>IFERROR(VLOOKUP(A2527,'Distributor List'!$A$2:$F$77,6,0),"-")</f>
        <v>-</v>
      </c>
      <c r="E2527" s="6" t="str">
        <f>IFERROR(VLOOKUP(A2527,'Distributor List'!$A$2:$D$77,4,0),"-")</f>
        <v>-</v>
      </c>
      <c r="F2527" s="6" t="str">
        <f>IFERROR(VLOOKUP(H2527,'Price List'!$A$2:$H$109,8,0),"-")</f>
        <v>-</v>
      </c>
      <c r="G2527" s="6" t="str">
        <f>IFERROR(VLOOKUP(A2527,'Distributor List'!$A$2:$E$77,5,0),"-")</f>
        <v>-</v>
      </c>
      <c r="H2527" s="10"/>
      <c r="I2527" s="95"/>
      <c r="J2527" s="92"/>
      <c r="K2527" s="92"/>
      <c r="L2527" s="73">
        <f t="shared" si="1061"/>
        <v>0</v>
      </c>
      <c r="M2527" s="73">
        <f t="shared" si="1058"/>
        <v>0</v>
      </c>
      <c r="N2527" s="73"/>
      <c r="O2527" s="73"/>
      <c r="P2527" s="73"/>
      <c r="Q2527" s="73"/>
      <c r="R2527" s="73">
        <f t="shared" si="1060"/>
        <v>0</v>
      </c>
      <c r="S2527" s="76" t="str">
        <f t="shared" si="1065"/>
        <v>-</v>
      </c>
      <c r="T2527" s="96">
        <v>0</v>
      </c>
      <c r="U2527" s="97"/>
      <c r="V2527" s="73">
        <f t="shared" si="1059"/>
        <v>0</v>
      </c>
      <c r="W2527" s="73">
        <f t="shared" si="1066"/>
        <v>0</v>
      </c>
      <c r="X2527" s="76" t="str">
        <f t="shared" si="1067"/>
        <v>-</v>
      </c>
      <c r="Y2527" s="73">
        <f t="shared" si="1068"/>
        <v>0</v>
      </c>
      <c r="Z2527" s="73">
        <f t="shared" si="1069"/>
        <v>0</v>
      </c>
      <c r="AA2527" s="73">
        <f t="shared" si="1062"/>
        <v>0</v>
      </c>
      <c r="AB2527" s="73">
        <f t="shared" si="1070"/>
        <v>0</v>
      </c>
      <c r="AC2527" s="73">
        <f t="shared" si="1063"/>
        <v>0</v>
      </c>
      <c r="AD2527" s="73">
        <f t="shared" si="1064"/>
        <v>0</v>
      </c>
      <c r="AE2527" s="73">
        <v>0</v>
      </c>
    </row>
    <row r="2528" spans="1:31" ht="15" customHeight="1">
      <c r="A2528" s="94"/>
      <c r="B2528" s="6" t="str">
        <f>IFERROR(VLOOKUP(A2528,'Distributor List'!$A$2:$D$77,2,0),"-")</f>
        <v>-</v>
      </c>
      <c r="C2528" s="6" t="str">
        <f>IFERROR(VLOOKUP(A2528,'Distributor List'!$A$2:$D$77,3,0),"-")</f>
        <v>-</v>
      </c>
      <c r="D2528" s="6" t="str">
        <f>IFERROR(VLOOKUP(A2528,'Distributor List'!$A$2:$F$77,6,0),"-")</f>
        <v>-</v>
      </c>
      <c r="E2528" s="6" t="str">
        <f>IFERROR(VLOOKUP(A2528,'Distributor List'!$A$2:$D$77,4,0),"-")</f>
        <v>-</v>
      </c>
      <c r="F2528" s="6" t="str">
        <f>IFERROR(VLOOKUP(H2528,'Price List'!$A$2:$H$109,8,0),"-")</f>
        <v>-</v>
      </c>
      <c r="G2528" s="6" t="str">
        <f>IFERROR(VLOOKUP(A2528,'Distributor List'!$A$2:$E$77,5,0),"-")</f>
        <v>-</v>
      </c>
      <c r="H2528" s="10"/>
      <c r="I2528" s="95"/>
      <c r="J2528" s="92"/>
      <c r="K2528" s="92"/>
      <c r="L2528" s="73">
        <f t="shared" si="1061"/>
        <v>0</v>
      </c>
      <c r="M2528" s="73">
        <f t="shared" si="1058"/>
        <v>0</v>
      </c>
      <c r="N2528" s="73"/>
      <c r="O2528" s="73"/>
      <c r="P2528" s="73"/>
      <c r="Q2528" s="73"/>
      <c r="R2528" s="73">
        <f t="shared" si="1060"/>
        <v>0</v>
      </c>
      <c r="S2528" s="76" t="str">
        <f t="shared" si="1065"/>
        <v>-</v>
      </c>
      <c r="T2528" s="96">
        <v>0</v>
      </c>
      <c r="U2528" s="97"/>
      <c r="V2528" s="73">
        <f t="shared" si="1059"/>
        <v>0</v>
      </c>
      <c r="W2528" s="73">
        <f t="shared" si="1066"/>
        <v>0</v>
      </c>
      <c r="X2528" s="76" t="str">
        <f t="shared" si="1067"/>
        <v>-</v>
      </c>
      <c r="Y2528" s="73">
        <f t="shared" si="1068"/>
        <v>0</v>
      </c>
      <c r="Z2528" s="73">
        <f t="shared" si="1069"/>
        <v>0</v>
      </c>
      <c r="AA2528" s="73">
        <f t="shared" si="1062"/>
        <v>0</v>
      </c>
      <c r="AB2528" s="73">
        <f t="shared" si="1070"/>
        <v>0</v>
      </c>
      <c r="AC2528" s="73">
        <f t="shared" si="1063"/>
        <v>0</v>
      </c>
      <c r="AD2528" s="73">
        <f t="shared" si="1064"/>
        <v>0</v>
      </c>
      <c r="AE2528" s="73">
        <v>0</v>
      </c>
    </row>
    <row r="2529" spans="1:31" ht="15" customHeight="1">
      <c r="A2529" s="94"/>
      <c r="B2529" s="6" t="str">
        <f>IFERROR(VLOOKUP(A2529,'Distributor List'!$A$2:$D$77,2,0),"-")</f>
        <v>-</v>
      </c>
      <c r="C2529" s="6" t="str">
        <f>IFERROR(VLOOKUP(A2529,'Distributor List'!$A$2:$D$77,3,0),"-")</f>
        <v>-</v>
      </c>
      <c r="D2529" s="6" t="str">
        <f>IFERROR(VLOOKUP(A2529,'Distributor List'!$A$2:$F$77,6,0),"-")</f>
        <v>-</v>
      </c>
      <c r="E2529" s="6" t="str">
        <f>IFERROR(VLOOKUP(A2529,'Distributor List'!$A$2:$D$77,4,0),"-")</f>
        <v>-</v>
      </c>
      <c r="F2529" s="6" t="str">
        <f>IFERROR(VLOOKUP(H2529,'Price List'!$A$2:$H$109,8,0),"-")</f>
        <v>-</v>
      </c>
      <c r="G2529" s="6" t="str">
        <f>IFERROR(VLOOKUP(A2529,'Distributor List'!$A$2:$E$77,5,0),"-")</f>
        <v>-</v>
      </c>
      <c r="H2529" s="10"/>
      <c r="I2529" s="95"/>
      <c r="J2529" s="92"/>
      <c r="K2529" s="92"/>
      <c r="L2529" s="73">
        <f t="shared" si="1061"/>
        <v>0</v>
      </c>
      <c r="M2529" s="73">
        <f t="shared" si="1058"/>
        <v>0</v>
      </c>
      <c r="N2529" s="73"/>
      <c r="O2529" s="73"/>
      <c r="P2529" s="73"/>
      <c r="Q2529" s="73"/>
      <c r="R2529" s="73">
        <f t="shared" si="1060"/>
        <v>0</v>
      </c>
      <c r="S2529" s="76" t="str">
        <f t="shared" si="1065"/>
        <v>-</v>
      </c>
      <c r="T2529" s="96">
        <v>0</v>
      </c>
      <c r="U2529" s="97"/>
      <c r="V2529" s="73">
        <f t="shared" si="1059"/>
        <v>0</v>
      </c>
      <c r="W2529" s="73">
        <f t="shared" si="1066"/>
        <v>0</v>
      </c>
      <c r="X2529" s="76" t="str">
        <f t="shared" si="1067"/>
        <v>-</v>
      </c>
      <c r="Y2529" s="73">
        <f t="shared" si="1068"/>
        <v>0</v>
      </c>
      <c r="Z2529" s="73">
        <f t="shared" si="1069"/>
        <v>0</v>
      </c>
      <c r="AA2529" s="73">
        <f t="shared" si="1062"/>
        <v>0</v>
      </c>
      <c r="AB2529" s="73">
        <f t="shared" si="1070"/>
        <v>0</v>
      </c>
      <c r="AC2529" s="73">
        <f t="shared" si="1063"/>
        <v>0</v>
      </c>
      <c r="AD2529" s="73">
        <f t="shared" si="1064"/>
        <v>0</v>
      </c>
      <c r="AE2529" s="73">
        <v>0</v>
      </c>
    </row>
    <row r="2530" spans="1:31" ht="15" customHeight="1">
      <c r="A2530" s="94"/>
      <c r="B2530" s="6" t="str">
        <f>IFERROR(VLOOKUP(A2530,'Distributor List'!$A$2:$D$77,2,0),"-")</f>
        <v>-</v>
      </c>
      <c r="C2530" s="6" t="str">
        <f>IFERROR(VLOOKUP(A2530,'Distributor List'!$A$2:$D$77,3,0),"-")</f>
        <v>-</v>
      </c>
      <c r="D2530" s="6" t="str">
        <f>IFERROR(VLOOKUP(A2530,'Distributor List'!$A$2:$F$77,6,0),"-")</f>
        <v>-</v>
      </c>
      <c r="E2530" s="6" t="str">
        <f>IFERROR(VLOOKUP(A2530,'Distributor List'!$A$2:$D$77,4,0),"-")</f>
        <v>-</v>
      </c>
      <c r="F2530" s="6" t="str">
        <f>IFERROR(VLOOKUP(H2530,'Price List'!$A$2:$H$109,8,0),"-")</f>
        <v>-</v>
      </c>
      <c r="G2530" s="6" t="str">
        <f>IFERROR(VLOOKUP(A2530,'Distributor List'!$A$2:$E$77,5,0),"-")</f>
        <v>-</v>
      </c>
      <c r="H2530" s="10"/>
      <c r="I2530" s="95"/>
      <c r="J2530" s="92"/>
      <c r="K2530" s="92"/>
      <c r="L2530" s="73">
        <f t="shared" si="1061"/>
        <v>0</v>
      </c>
      <c r="M2530" s="73">
        <f t="shared" si="1058"/>
        <v>0</v>
      </c>
      <c r="N2530" s="73"/>
      <c r="O2530" s="73"/>
      <c r="P2530" s="73"/>
      <c r="Q2530" s="73"/>
      <c r="R2530" s="73">
        <f t="shared" si="1060"/>
        <v>0</v>
      </c>
      <c r="S2530" s="76" t="str">
        <f t="shared" si="1065"/>
        <v>-</v>
      </c>
      <c r="T2530" s="96">
        <v>0</v>
      </c>
      <c r="U2530" s="97"/>
      <c r="V2530" s="73">
        <f t="shared" si="1059"/>
        <v>0</v>
      </c>
      <c r="W2530" s="73">
        <f t="shared" si="1066"/>
        <v>0</v>
      </c>
      <c r="X2530" s="76" t="str">
        <f t="shared" si="1067"/>
        <v>-</v>
      </c>
      <c r="Y2530" s="73">
        <f t="shared" si="1068"/>
        <v>0</v>
      </c>
      <c r="Z2530" s="73">
        <f t="shared" si="1069"/>
        <v>0</v>
      </c>
      <c r="AA2530" s="73">
        <f t="shared" si="1062"/>
        <v>0</v>
      </c>
      <c r="AB2530" s="73">
        <f t="shared" si="1070"/>
        <v>0</v>
      </c>
      <c r="AC2530" s="73">
        <f t="shared" si="1063"/>
        <v>0</v>
      </c>
      <c r="AD2530" s="73">
        <f t="shared" si="1064"/>
        <v>0</v>
      </c>
      <c r="AE2530" s="73">
        <v>0</v>
      </c>
    </row>
    <row r="2531" spans="1:31" ht="15" customHeight="1">
      <c r="A2531" s="94"/>
      <c r="B2531" s="6" t="str">
        <f>IFERROR(VLOOKUP(A2531,'Distributor List'!$A$2:$D$77,2,0),"-")</f>
        <v>-</v>
      </c>
      <c r="C2531" s="6" t="str">
        <f>IFERROR(VLOOKUP(A2531,'Distributor List'!$A$2:$D$77,3,0),"-")</f>
        <v>-</v>
      </c>
      <c r="D2531" s="6" t="str">
        <f>IFERROR(VLOOKUP(A2531,'Distributor List'!$A$2:$F$77,6,0),"-")</f>
        <v>-</v>
      </c>
      <c r="E2531" s="6" t="str">
        <f>IFERROR(VLOOKUP(A2531,'Distributor List'!$A$2:$D$77,4,0),"-")</f>
        <v>-</v>
      </c>
      <c r="F2531" s="6" t="str">
        <f>IFERROR(VLOOKUP(H2531,'Price List'!$A$2:$H$109,8,0),"-")</f>
        <v>-</v>
      </c>
      <c r="G2531" s="6" t="str">
        <f>IFERROR(VLOOKUP(A2531,'Distributor List'!$A$2:$E$77,5,0),"-")</f>
        <v>-</v>
      </c>
      <c r="H2531" s="10"/>
      <c r="I2531" s="95"/>
      <c r="J2531" s="92"/>
      <c r="K2531" s="92"/>
      <c r="L2531" s="73">
        <f t="shared" si="1061"/>
        <v>0</v>
      </c>
      <c r="M2531" s="73">
        <f t="shared" si="1058"/>
        <v>0</v>
      </c>
      <c r="N2531" s="73"/>
      <c r="O2531" s="73"/>
      <c r="P2531" s="73"/>
      <c r="Q2531" s="73"/>
      <c r="R2531" s="73">
        <f t="shared" si="1060"/>
        <v>0</v>
      </c>
      <c r="S2531" s="76" t="str">
        <f t="shared" si="1065"/>
        <v>-</v>
      </c>
      <c r="T2531" s="96">
        <v>0</v>
      </c>
      <c r="U2531" s="97"/>
      <c r="V2531" s="73">
        <f t="shared" si="1059"/>
        <v>0</v>
      </c>
      <c r="W2531" s="73">
        <f t="shared" si="1066"/>
        <v>0</v>
      </c>
      <c r="X2531" s="76" t="str">
        <f t="shared" si="1067"/>
        <v>-</v>
      </c>
      <c r="Y2531" s="73">
        <f t="shared" si="1068"/>
        <v>0</v>
      </c>
      <c r="Z2531" s="73">
        <f t="shared" si="1069"/>
        <v>0</v>
      </c>
      <c r="AA2531" s="73">
        <f t="shared" si="1062"/>
        <v>0</v>
      </c>
      <c r="AB2531" s="73">
        <f t="shared" si="1070"/>
        <v>0</v>
      </c>
      <c r="AC2531" s="73">
        <f t="shared" si="1063"/>
        <v>0</v>
      </c>
      <c r="AD2531" s="73">
        <f t="shared" si="1064"/>
        <v>0</v>
      </c>
      <c r="AE2531" s="73">
        <v>0</v>
      </c>
    </row>
    <row r="2532" spans="1:31" ht="15" customHeight="1">
      <c r="A2532" s="94"/>
      <c r="B2532" s="6" t="str">
        <f>IFERROR(VLOOKUP(A2532,'Distributor List'!$A$2:$D$77,2,0),"-")</f>
        <v>-</v>
      </c>
      <c r="C2532" s="6" t="str">
        <f>IFERROR(VLOOKUP(A2532,'Distributor List'!$A$2:$D$77,3,0),"-")</f>
        <v>-</v>
      </c>
      <c r="D2532" s="6" t="str">
        <f>IFERROR(VLOOKUP(A2532,'Distributor List'!$A$2:$F$77,6,0),"-")</f>
        <v>-</v>
      </c>
      <c r="E2532" s="6" t="str">
        <f>IFERROR(VLOOKUP(A2532,'Distributor List'!$A$2:$D$77,4,0),"-")</f>
        <v>-</v>
      </c>
      <c r="F2532" s="6" t="str">
        <f>IFERROR(VLOOKUP(H2532,'Price List'!$A$2:$H$109,8,0),"-")</f>
        <v>-</v>
      </c>
      <c r="G2532" s="6" t="str">
        <f>IFERROR(VLOOKUP(A2532,'Distributor List'!$A$2:$E$77,5,0),"-")</f>
        <v>-</v>
      </c>
      <c r="H2532" s="10"/>
      <c r="I2532" s="95"/>
      <c r="J2532" s="92"/>
      <c r="K2532" s="92"/>
      <c r="L2532" s="73">
        <f t="shared" si="1061"/>
        <v>0</v>
      </c>
      <c r="M2532" s="73">
        <f t="shared" si="1058"/>
        <v>0</v>
      </c>
      <c r="N2532" s="73"/>
      <c r="O2532" s="73"/>
      <c r="P2532" s="73"/>
      <c r="Q2532" s="73"/>
      <c r="R2532" s="73">
        <f t="shared" si="1060"/>
        <v>0</v>
      </c>
      <c r="S2532" s="76" t="str">
        <f t="shared" si="1065"/>
        <v>-</v>
      </c>
      <c r="T2532" s="96">
        <v>0</v>
      </c>
      <c r="U2532" s="97"/>
      <c r="V2532" s="73">
        <f t="shared" si="1059"/>
        <v>0</v>
      </c>
      <c r="W2532" s="73">
        <f t="shared" si="1066"/>
        <v>0</v>
      </c>
      <c r="X2532" s="76" t="str">
        <f t="shared" si="1067"/>
        <v>-</v>
      </c>
      <c r="Y2532" s="73">
        <f t="shared" si="1068"/>
        <v>0</v>
      </c>
      <c r="Z2532" s="73">
        <f t="shared" si="1069"/>
        <v>0</v>
      </c>
      <c r="AA2532" s="73">
        <f t="shared" si="1062"/>
        <v>0</v>
      </c>
      <c r="AB2532" s="73">
        <f t="shared" si="1070"/>
        <v>0</v>
      </c>
      <c r="AC2532" s="73">
        <f t="shared" si="1063"/>
        <v>0</v>
      </c>
      <c r="AD2532" s="73">
        <f t="shared" si="1064"/>
        <v>0</v>
      </c>
      <c r="AE2532" s="73">
        <v>0</v>
      </c>
    </row>
    <row r="2533" spans="1:31" ht="15" customHeight="1">
      <c r="A2533" s="94"/>
      <c r="B2533" s="6" t="str">
        <f>IFERROR(VLOOKUP(A2533,'Distributor List'!$A$2:$D$77,2,0),"-")</f>
        <v>-</v>
      </c>
      <c r="C2533" s="6" t="str">
        <f>IFERROR(VLOOKUP(A2533,'Distributor List'!$A$2:$D$77,3,0),"-")</f>
        <v>-</v>
      </c>
      <c r="D2533" s="6" t="str">
        <f>IFERROR(VLOOKUP(A2533,'Distributor List'!$A$2:$F$77,6,0),"-")</f>
        <v>-</v>
      </c>
      <c r="E2533" s="6" t="str">
        <f>IFERROR(VLOOKUP(A2533,'Distributor List'!$A$2:$D$77,4,0),"-")</f>
        <v>-</v>
      </c>
      <c r="F2533" s="6" t="str">
        <f>IFERROR(VLOOKUP(H2533,'Price List'!$A$2:$H$109,8,0),"-")</f>
        <v>-</v>
      </c>
      <c r="G2533" s="6" t="str">
        <f>IFERROR(VLOOKUP(A2533,'Distributor List'!$A$2:$E$77,5,0),"-")</f>
        <v>-</v>
      </c>
      <c r="H2533" s="10"/>
      <c r="I2533" s="95"/>
      <c r="J2533" s="92"/>
      <c r="K2533" s="92"/>
      <c r="L2533" s="73">
        <f t="shared" si="1061"/>
        <v>0</v>
      </c>
      <c r="M2533" s="73">
        <f t="shared" si="1058"/>
        <v>0</v>
      </c>
      <c r="N2533" s="73"/>
      <c r="O2533" s="73"/>
      <c r="P2533" s="73"/>
      <c r="Q2533" s="73"/>
      <c r="R2533" s="73">
        <f t="shared" si="1060"/>
        <v>0</v>
      </c>
      <c r="S2533" s="76" t="str">
        <f t="shared" si="1065"/>
        <v>-</v>
      </c>
      <c r="T2533" s="96">
        <v>0</v>
      </c>
      <c r="U2533" s="97"/>
      <c r="V2533" s="73">
        <f t="shared" si="1059"/>
        <v>0</v>
      </c>
      <c r="W2533" s="73">
        <f t="shared" si="1066"/>
        <v>0</v>
      </c>
      <c r="X2533" s="76" t="str">
        <f t="shared" si="1067"/>
        <v>-</v>
      </c>
      <c r="Y2533" s="73">
        <f t="shared" si="1068"/>
        <v>0</v>
      </c>
      <c r="Z2533" s="73">
        <f t="shared" si="1069"/>
        <v>0</v>
      </c>
      <c r="AA2533" s="73">
        <f t="shared" si="1062"/>
        <v>0</v>
      </c>
      <c r="AB2533" s="73">
        <f t="shared" si="1070"/>
        <v>0</v>
      </c>
      <c r="AC2533" s="73">
        <f t="shared" si="1063"/>
        <v>0</v>
      </c>
      <c r="AD2533" s="73">
        <f t="shared" si="1064"/>
        <v>0</v>
      </c>
      <c r="AE2533" s="73">
        <v>0</v>
      </c>
    </row>
    <row r="2534" spans="1:31" ht="15" customHeight="1">
      <c r="A2534" s="94"/>
      <c r="B2534" s="6" t="str">
        <f>IFERROR(VLOOKUP(A2534,'Distributor List'!$A$2:$D$77,2,0),"-")</f>
        <v>-</v>
      </c>
      <c r="C2534" s="6" t="str">
        <f>IFERROR(VLOOKUP(A2534,'Distributor List'!$A$2:$D$77,3,0),"-")</f>
        <v>-</v>
      </c>
      <c r="D2534" s="6" t="str">
        <f>IFERROR(VLOOKUP(A2534,'Distributor List'!$A$2:$F$77,6,0),"-")</f>
        <v>-</v>
      </c>
      <c r="E2534" s="6" t="str">
        <f>IFERROR(VLOOKUP(A2534,'Distributor List'!$A$2:$D$77,4,0),"-")</f>
        <v>-</v>
      </c>
      <c r="F2534" s="6" t="str">
        <f>IFERROR(VLOOKUP(H2534,'Price List'!$A$2:$H$109,8,0),"-")</f>
        <v>-</v>
      </c>
      <c r="G2534" s="6" t="str">
        <f>IFERROR(VLOOKUP(A2534,'Distributor List'!$A$2:$E$77,5,0),"-")</f>
        <v>-</v>
      </c>
      <c r="H2534" s="10"/>
      <c r="I2534" s="95"/>
      <c r="J2534" s="92"/>
      <c r="K2534" s="92"/>
      <c r="L2534" s="73">
        <f t="shared" si="1061"/>
        <v>0</v>
      </c>
      <c r="M2534" s="73">
        <f t="shared" si="1058"/>
        <v>0</v>
      </c>
      <c r="N2534" s="73"/>
      <c r="O2534" s="73"/>
      <c r="P2534" s="73"/>
      <c r="Q2534" s="73"/>
      <c r="R2534" s="73">
        <f t="shared" si="1060"/>
        <v>0</v>
      </c>
      <c r="S2534" s="76" t="str">
        <f t="shared" si="1065"/>
        <v>-</v>
      </c>
      <c r="T2534" s="96">
        <v>0</v>
      </c>
      <c r="U2534" s="97"/>
      <c r="V2534" s="73">
        <f t="shared" si="1059"/>
        <v>0</v>
      </c>
      <c r="W2534" s="73">
        <f t="shared" si="1066"/>
        <v>0</v>
      </c>
      <c r="X2534" s="76" t="str">
        <f t="shared" si="1067"/>
        <v>-</v>
      </c>
      <c r="Y2534" s="73">
        <f t="shared" si="1068"/>
        <v>0</v>
      </c>
      <c r="Z2534" s="73">
        <f t="shared" si="1069"/>
        <v>0</v>
      </c>
      <c r="AA2534" s="73">
        <f t="shared" si="1062"/>
        <v>0</v>
      </c>
      <c r="AB2534" s="73">
        <f t="shared" si="1070"/>
        <v>0</v>
      </c>
      <c r="AC2534" s="73">
        <f t="shared" si="1063"/>
        <v>0</v>
      </c>
      <c r="AD2534" s="73">
        <f t="shared" si="1064"/>
        <v>0</v>
      </c>
      <c r="AE2534" s="73">
        <v>0</v>
      </c>
    </row>
    <row r="2535" spans="1:31" ht="15" customHeight="1">
      <c r="A2535" s="94"/>
      <c r="B2535" s="6" t="str">
        <f>IFERROR(VLOOKUP(A2535,'Distributor List'!$A$2:$D$77,2,0),"-")</f>
        <v>-</v>
      </c>
      <c r="C2535" s="6" t="str">
        <f>IFERROR(VLOOKUP(A2535,'Distributor List'!$A$2:$D$77,3,0),"-")</f>
        <v>-</v>
      </c>
      <c r="D2535" s="6" t="str">
        <f>IFERROR(VLOOKUP(A2535,'Distributor List'!$A$2:$F$77,6,0),"-")</f>
        <v>-</v>
      </c>
      <c r="E2535" s="6" t="str">
        <f>IFERROR(VLOOKUP(A2535,'Distributor List'!$A$2:$D$77,4,0),"-")</f>
        <v>-</v>
      </c>
      <c r="F2535" s="6" t="str">
        <f>IFERROR(VLOOKUP(H2535,'Price List'!$A$2:$H$109,8,0),"-")</f>
        <v>-</v>
      </c>
      <c r="G2535" s="6" t="str">
        <f>IFERROR(VLOOKUP(A2535,'Distributor List'!$A$2:$E$77,5,0),"-")</f>
        <v>-</v>
      </c>
      <c r="H2535" s="10"/>
      <c r="I2535" s="95"/>
      <c r="J2535" s="92"/>
      <c r="K2535" s="92"/>
      <c r="L2535" s="73">
        <f t="shared" si="1061"/>
        <v>0</v>
      </c>
      <c r="M2535" s="73">
        <f t="shared" si="1058"/>
        <v>0</v>
      </c>
      <c r="N2535" s="73"/>
      <c r="O2535" s="73"/>
      <c r="P2535" s="73"/>
      <c r="Q2535" s="73"/>
      <c r="R2535" s="73">
        <f t="shared" si="1060"/>
        <v>0</v>
      </c>
      <c r="S2535" s="76" t="str">
        <f t="shared" si="1065"/>
        <v>-</v>
      </c>
      <c r="T2535" s="96">
        <v>0</v>
      </c>
      <c r="U2535" s="97"/>
      <c r="V2535" s="73">
        <f t="shared" si="1059"/>
        <v>0</v>
      </c>
      <c r="W2535" s="73">
        <f t="shared" si="1066"/>
        <v>0</v>
      </c>
      <c r="X2535" s="76" t="str">
        <f t="shared" si="1067"/>
        <v>-</v>
      </c>
      <c r="Y2535" s="73">
        <f t="shared" si="1068"/>
        <v>0</v>
      </c>
      <c r="Z2535" s="73">
        <f t="shared" si="1069"/>
        <v>0</v>
      </c>
      <c r="AA2535" s="73">
        <f t="shared" si="1062"/>
        <v>0</v>
      </c>
      <c r="AB2535" s="73">
        <f t="shared" si="1070"/>
        <v>0</v>
      </c>
      <c r="AC2535" s="73">
        <f t="shared" si="1063"/>
        <v>0</v>
      </c>
      <c r="AD2535" s="73">
        <f t="shared" si="1064"/>
        <v>0</v>
      </c>
      <c r="AE2535" s="73">
        <v>0</v>
      </c>
    </row>
    <row r="2536" spans="1:31" ht="15" customHeight="1">
      <c r="A2536" s="94"/>
      <c r="B2536" s="6" t="str">
        <f>IFERROR(VLOOKUP(A2536,'Distributor List'!$A$2:$D$77,2,0),"-")</f>
        <v>-</v>
      </c>
      <c r="C2536" s="6" t="str">
        <f>IFERROR(VLOOKUP(A2536,'Distributor List'!$A$2:$D$77,3,0),"-")</f>
        <v>-</v>
      </c>
      <c r="D2536" s="6" t="str">
        <f>IFERROR(VLOOKUP(A2536,'Distributor List'!$A$2:$F$77,6,0),"-")</f>
        <v>-</v>
      </c>
      <c r="E2536" s="6" t="str">
        <f>IFERROR(VLOOKUP(A2536,'Distributor List'!$A$2:$D$77,4,0),"-")</f>
        <v>-</v>
      </c>
      <c r="F2536" s="6" t="str">
        <f>IFERROR(VLOOKUP(H2536,'Price List'!$A$2:$H$109,8,0),"-")</f>
        <v>-</v>
      </c>
      <c r="G2536" s="6" t="str">
        <f>IFERROR(VLOOKUP(A2536,'Distributor List'!$A$2:$E$77,5,0),"-")</f>
        <v>-</v>
      </c>
      <c r="H2536" s="10"/>
      <c r="I2536" s="95"/>
      <c r="J2536" s="92"/>
      <c r="K2536" s="92"/>
      <c r="L2536" s="73">
        <f t="shared" si="1061"/>
        <v>0</v>
      </c>
      <c r="M2536" s="73">
        <f t="shared" si="1058"/>
        <v>0</v>
      </c>
      <c r="N2536" s="73"/>
      <c r="O2536" s="73"/>
      <c r="P2536" s="73"/>
      <c r="Q2536" s="73"/>
      <c r="R2536" s="73">
        <f t="shared" si="1060"/>
        <v>0</v>
      </c>
      <c r="S2536" s="76" t="str">
        <f t="shared" si="1065"/>
        <v>-</v>
      </c>
      <c r="T2536" s="96">
        <v>0</v>
      </c>
      <c r="U2536" s="97"/>
      <c r="V2536" s="73">
        <f t="shared" si="1059"/>
        <v>0</v>
      </c>
      <c r="W2536" s="73">
        <f t="shared" si="1066"/>
        <v>0</v>
      </c>
      <c r="X2536" s="76" t="str">
        <f t="shared" si="1067"/>
        <v>-</v>
      </c>
      <c r="Y2536" s="73">
        <f t="shared" si="1068"/>
        <v>0</v>
      </c>
      <c r="Z2536" s="73">
        <f t="shared" si="1069"/>
        <v>0</v>
      </c>
      <c r="AA2536" s="73">
        <f t="shared" si="1062"/>
        <v>0</v>
      </c>
      <c r="AB2536" s="73">
        <f t="shared" si="1070"/>
        <v>0</v>
      </c>
      <c r="AC2536" s="73">
        <f t="shared" si="1063"/>
        <v>0</v>
      </c>
      <c r="AD2536" s="73">
        <f t="shared" si="1064"/>
        <v>0</v>
      </c>
      <c r="AE2536" s="73">
        <v>0</v>
      </c>
    </row>
    <row r="2537" spans="1:31" ht="15" customHeight="1">
      <c r="A2537" s="94"/>
      <c r="B2537" s="6" t="str">
        <f>IFERROR(VLOOKUP(A2537,'Distributor List'!$A$2:$D$77,2,0),"-")</f>
        <v>-</v>
      </c>
      <c r="C2537" s="6" t="str">
        <f>IFERROR(VLOOKUP(A2537,'Distributor List'!$A$2:$D$77,3,0),"-")</f>
        <v>-</v>
      </c>
      <c r="D2537" s="6" t="str">
        <f>IFERROR(VLOOKUP(A2537,'Distributor List'!$A$2:$F$77,6,0),"-")</f>
        <v>-</v>
      </c>
      <c r="E2537" s="6" t="str">
        <f>IFERROR(VLOOKUP(A2537,'Distributor List'!$A$2:$D$77,4,0),"-")</f>
        <v>-</v>
      </c>
      <c r="F2537" s="6" t="str">
        <f>IFERROR(VLOOKUP(H2537,'Price List'!$A$2:$H$109,8,0),"-")</f>
        <v>-</v>
      </c>
      <c r="G2537" s="6" t="str">
        <f>IFERROR(VLOOKUP(A2537,'Distributor List'!$A$2:$E$77,5,0),"-")</f>
        <v>-</v>
      </c>
      <c r="H2537" s="10"/>
      <c r="I2537" s="95"/>
      <c r="J2537" s="92"/>
      <c r="K2537" s="92"/>
      <c r="L2537" s="73">
        <f t="shared" si="1061"/>
        <v>0</v>
      </c>
      <c r="M2537" s="73">
        <f t="shared" si="1058"/>
        <v>0</v>
      </c>
      <c r="N2537" s="73"/>
      <c r="O2537" s="73"/>
      <c r="P2537" s="73"/>
      <c r="Q2537" s="73"/>
      <c r="R2537" s="73">
        <f t="shared" si="1060"/>
        <v>0</v>
      </c>
      <c r="S2537" s="76" t="str">
        <f t="shared" si="1065"/>
        <v>-</v>
      </c>
      <c r="T2537" s="96">
        <v>0</v>
      </c>
      <c r="U2537" s="97"/>
      <c r="V2537" s="73">
        <f t="shared" si="1059"/>
        <v>0</v>
      </c>
      <c r="W2537" s="73">
        <f t="shared" si="1066"/>
        <v>0</v>
      </c>
      <c r="X2537" s="76" t="str">
        <f t="shared" si="1067"/>
        <v>-</v>
      </c>
      <c r="Y2537" s="73">
        <f t="shared" si="1068"/>
        <v>0</v>
      </c>
      <c r="Z2537" s="73">
        <f t="shared" si="1069"/>
        <v>0</v>
      </c>
      <c r="AA2537" s="73">
        <f t="shared" si="1062"/>
        <v>0</v>
      </c>
      <c r="AB2537" s="73">
        <f t="shared" si="1070"/>
        <v>0</v>
      </c>
      <c r="AC2537" s="73">
        <f t="shared" si="1063"/>
        <v>0</v>
      </c>
      <c r="AD2537" s="73">
        <f t="shared" si="1064"/>
        <v>0</v>
      </c>
      <c r="AE2537" s="73">
        <v>0</v>
      </c>
    </row>
    <row r="2538" spans="1:31" ht="15" customHeight="1">
      <c r="A2538" s="94"/>
      <c r="B2538" s="6" t="str">
        <f>IFERROR(VLOOKUP(A2538,'Distributor List'!$A$2:$D$77,2,0),"-")</f>
        <v>-</v>
      </c>
      <c r="C2538" s="6" t="str">
        <f>IFERROR(VLOOKUP(A2538,'Distributor List'!$A$2:$D$77,3,0),"-")</f>
        <v>-</v>
      </c>
      <c r="D2538" s="6" t="str">
        <f>IFERROR(VLOOKUP(A2538,'Distributor List'!$A$2:$F$77,6,0),"-")</f>
        <v>-</v>
      </c>
      <c r="E2538" s="6" t="str">
        <f>IFERROR(VLOOKUP(A2538,'Distributor List'!$A$2:$D$77,4,0),"-")</f>
        <v>-</v>
      </c>
      <c r="F2538" s="6" t="str">
        <f>IFERROR(VLOOKUP(H2538,'Price List'!$A$2:$H$109,8,0),"-")</f>
        <v>-</v>
      </c>
      <c r="G2538" s="6" t="str">
        <f>IFERROR(VLOOKUP(A2538,'Distributor List'!$A$2:$E$77,5,0),"-")</f>
        <v>-</v>
      </c>
      <c r="H2538" s="10"/>
      <c r="I2538" s="95"/>
      <c r="J2538" s="92"/>
      <c r="K2538" s="92"/>
      <c r="L2538" s="73">
        <f t="shared" si="1061"/>
        <v>0</v>
      </c>
      <c r="M2538" s="73">
        <f t="shared" ref="M2538:M2601" si="1071">K2538*I2538</f>
        <v>0</v>
      </c>
      <c r="N2538" s="73"/>
      <c r="O2538" s="73"/>
      <c r="P2538" s="73"/>
      <c r="Q2538" s="73"/>
      <c r="R2538" s="73">
        <f t="shared" si="1060"/>
        <v>0</v>
      </c>
      <c r="S2538" s="76" t="str">
        <f t="shared" si="1065"/>
        <v>-</v>
      </c>
      <c r="T2538" s="96">
        <v>0</v>
      </c>
      <c r="U2538" s="97"/>
      <c r="V2538" s="73">
        <f t="shared" si="1059"/>
        <v>0</v>
      </c>
      <c r="W2538" s="73">
        <f t="shared" si="1066"/>
        <v>0</v>
      </c>
      <c r="X2538" s="76" t="str">
        <f t="shared" si="1067"/>
        <v>-</v>
      </c>
      <c r="Y2538" s="73">
        <f t="shared" si="1068"/>
        <v>0</v>
      </c>
      <c r="Z2538" s="73">
        <f t="shared" si="1069"/>
        <v>0</v>
      </c>
      <c r="AA2538" s="73">
        <f t="shared" si="1062"/>
        <v>0</v>
      </c>
      <c r="AB2538" s="73">
        <f t="shared" si="1070"/>
        <v>0</v>
      </c>
      <c r="AC2538" s="73">
        <f t="shared" si="1063"/>
        <v>0</v>
      </c>
      <c r="AD2538" s="73">
        <f t="shared" si="1064"/>
        <v>0</v>
      </c>
      <c r="AE2538" s="73">
        <v>0</v>
      </c>
    </row>
    <row r="2539" spans="1:31" ht="15" customHeight="1">
      <c r="A2539" s="94"/>
      <c r="B2539" s="6" t="str">
        <f>IFERROR(VLOOKUP(A2539,'Distributor List'!$A$2:$D$77,2,0),"-")</f>
        <v>-</v>
      </c>
      <c r="C2539" s="6" t="str">
        <f>IFERROR(VLOOKUP(A2539,'Distributor List'!$A$2:$D$77,3,0),"-")</f>
        <v>-</v>
      </c>
      <c r="D2539" s="6" t="str">
        <f>IFERROR(VLOOKUP(A2539,'Distributor List'!$A$2:$F$77,6,0),"-")</f>
        <v>-</v>
      </c>
      <c r="E2539" s="6" t="str">
        <f>IFERROR(VLOOKUP(A2539,'Distributor List'!$A$2:$D$77,4,0),"-")</f>
        <v>-</v>
      </c>
      <c r="F2539" s="6" t="str">
        <f>IFERROR(VLOOKUP(H2539,'Price List'!$A$2:$H$109,8,0),"-")</f>
        <v>-</v>
      </c>
      <c r="G2539" s="6" t="str">
        <f>IFERROR(VLOOKUP(A2539,'Distributor List'!$A$2:$E$77,5,0),"-")</f>
        <v>-</v>
      </c>
      <c r="H2539" s="10"/>
      <c r="I2539" s="95"/>
      <c r="J2539" s="92"/>
      <c r="K2539" s="92"/>
      <c r="L2539" s="73">
        <f t="shared" si="1061"/>
        <v>0</v>
      </c>
      <c r="M2539" s="73">
        <f t="shared" si="1071"/>
        <v>0</v>
      </c>
      <c r="N2539" s="73"/>
      <c r="O2539" s="73"/>
      <c r="P2539" s="73"/>
      <c r="Q2539" s="73"/>
      <c r="R2539" s="73">
        <f t="shared" si="1060"/>
        <v>0</v>
      </c>
      <c r="S2539" s="76" t="str">
        <f t="shared" si="1065"/>
        <v>-</v>
      </c>
      <c r="T2539" s="96">
        <v>0</v>
      </c>
      <c r="U2539" s="97"/>
      <c r="V2539" s="73">
        <f t="shared" si="1059"/>
        <v>0</v>
      </c>
      <c r="W2539" s="73">
        <f t="shared" si="1066"/>
        <v>0</v>
      </c>
      <c r="X2539" s="76" t="str">
        <f t="shared" si="1067"/>
        <v>-</v>
      </c>
      <c r="Y2539" s="73">
        <f t="shared" si="1068"/>
        <v>0</v>
      </c>
      <c r="Z2539" s="73">
        <f t="shared" si="1069"/>
        <v>0</v>
      </c>
      <c r="AA2539" s="73">
        <f t="shared" si="1062"/>
        <v>0</v>
      </c>
      <c r="AB2539" s="73">
        <f t="shared" si="1070"/>
        <v>0</v>
      </c>
      <c r="AC2539" s="73">
        <f t="shared" si="1063"/>
        <v>0</v>
      </c>
      <c r="AD2539" s="73">
        <f t="shared" si="1064"/>
        <v>0</v>
      </c>
      <c r="AE2539" s="73">
        <v>0</v>
      </c>
    </row>
    <row r="2540" spans="1:31" ht="15" customHeight="1">
      <c r="A2540" s="94"/>
      <c r="B2540" s="6" t="str">
        <f>IFERROR(VLOOKUP(A2540,'Distributor List'!$A$2:$D$77,2,0),"-")</f>
        <v>-</v>
      </c>
      <c r="C2540" s="6" t="str">
        <f>IFERROR(VLOOKUP(A2540,'Distributor List'!$A$2:$D$77,3,0),"-")</f>
        <v>-</v>
      </c>
      <c r="D2540" s="6" t="str">
        <f>IFERROR(VLOOKUP(A2540,'Distributor List'!$A$2:$F$77,6,0),"-")</f>
        <v>-</v>
      </c>
      <c r="E2540" s="6" t="str">
        <f>IFERROR(VLOOKUP(A2540,'Distributor List'!$A$2:$D$77,4,0),"-")</f>
        <v>-</v>
      </c>
      <c r="F2540" s="6" t="str">
        <f>IFERROR(VLOOKUP(H2540,'Price List'!$A$2:$H$109,8,0),"-")</f>
        <v>-</v>
      </c>
      <c r="G2540" s="6" t="str">
        <f>IFERROR(VLOOKUP(A2540,'Distributor List'!$A$2:$E$77,5,0),"-")</f>
        <v>-</v>
      </c>
      <c r="H2540" s="10"/>
      <c r="I2540" s="95"/>
      <c r="J2540" s="92"/>
      <c r="K2540" s="92"/>
      <c r="L2540" s="73">
        <f t="shared" si="1061"/>
        <v>0</v>
      </c>
      <c r="M2540" s="73">
        <f t="shared" si="1071"/>
        <v>0</v>
      </c>
      <c r="N2540" s="73"/>
      <c r="O2540" s="73"/>
      <c r="P2540" s="73"/>
      <c r="Q2540" s="73"/>
      <c r="R2540" s="73">
        <f t="shared" si="1060"/>
        <v>0</v>
      </c>
      <c r="S2540" s="76" t="str">
        <f t="shared" si="1065"/>
        <v>-</v>
      </c>
      <c r="T2540" s="96">
        <v>0</v>
      </c>
      <c r="U2540" s="97"/>
      <c r="V2540" s="73">
        <f t="shared" ref="V2540:V2603" si="1072">T2540*I2540</f>
        <v>0</v>
      </c>
      <c r="W2540" s="73">
        <f t="shared" si="1066"/>
        <v>0</v>
      </c>
      <c r="X2540" s="76" t="str">
        <f t="shared" si="1067"/>
        <v>-</v>
      </c>
      <c r="Y2540" s="73">
        <f t="shared" si="1068"/>
        <v>0</v>
      </c>
      <c r="Z2540" s="73">
        <f t="shared" si="1069"/>
        <v>0</v>
      </c>
      <c r="AA2540" s="73">
        <f t="shared" si="1062"/>
        <v>0</v>
      </c>
      <c r="AB2540" s="73">
        <f t="shared" si="1070"/>
        <v>0</v>
      </c>
      <c r="AC2540" s="73">
        <f t="shared" si="1063"/>
        <v>0</v>
      </c>
      <c r="AD2540" s="73">
        <f t="shared" si="1064"/>
        <v>0</v>
      </c>
      <c r="AE2540" s="73">
        <v>0</v>
      </c>
    </row>
    <row r="2541" spans="1:31" ht="15" customHeight="1">
      <c r="A2541" s="94"/>
      <c r="B2541" s="6" t="str">
        <f>IFERROR(VLOOKUP(A2541,'Distributor List'!$A$2:$D$77,2,0),"-")</f>
        <v>-</v>
      </c>
      <c r="C2541" s="6" t="str">
        <f>IFERROR(VLOOKUP(A2541,'Distributor List'!$A$2:$D$77,3,0),"-")</f>
        <v>-</v>
      </c>
      <c r="D2541" s="6" t="str">
        <f>IFERROR(VLOOKUP(A2541,'Distributor List'!$A$2:$F$77,6,0),"-")</f>
        <v>-</v>
      </c>
      <c r="E2541" s="6" t="str">
        <f>IFERROR(VLOOKUP(A2541,'Distributor List'!$A$2:$D$77,4,0),"-")</f>
        <v>-</v>
      </c>
      <c r="F2541" s="6" t="str">
        <f>IFERROR(VLOOKUP(H2541,'Price List'!$A$2:$H$109,8,0),"-")</f>
        <v>-</v>
      </c>
      <c r="G2541" s="6" t="str">
        <f>IFERROR(VLOOKUP(A2541,'Distributor List'!$A$2:$E$77,5,0),"-")</f>
        <v>-</v>
      </c>
      <c r="H2541" s="10"/>
      <c r="I2541" s="95"/>
      <c r="J2541" s="92"/>
      <c r="K2541" s="92"/>
      <c r="L2541" s="73">
        <f t="shared" si="1061"/>
        <v>0</v>
      </c>
      <c r="M2541" s="73">
        <f t="shared" si="1071"/>
        <v>0</v>
      </c>
      <c r="N2541" s="73"/>
      <c r="O2541" s="73"/>
      <c r="P2541" s="73"/>
      <c r="Q2541" s="73"/>
      <c r="R2541" s="73">
        <f t="shared" si="1060"/>
        <v>0</v>
      </c>
      <c r="S2541" s="76" t="str">
        <f t="shared" si="1065"/>
        <v>-</v>
      </c>
      <c r="T2541" s="96">
        <v>0</v>
      </c>
      <c r="U2541" s="97"/>
      <c r="V2541" s="73">
        <f t="shared" si="1072"/>
        <v>0</v>
      </c>
      <c r="W2541" s="73">
        <f t="shared" si="1066"/>
        <v>0</v>
      </c>
      <c r="X2541" s="76" t="str">
        <f t="shared" si="1067"/>
        <v>-</v>
      </c>
      <c r="Y2541" s="73">
        <f t="shared" si="1068"/>
        <v>0</v>
      </c>
      <c r="Z2541" s="73">
        <f t="shared" si="1069"/>
        <v>0</v>
      </c>
      <c r="AA2541" s="73">
        <f t="shared" si="1062"/>
        <v>0</v>
      </c>
      <c r="AB2541" s="73">
        <f t="shared" si="1070"/>
        <v>0</v>
      </c>
      <c r="AC2541" s="73">
        <f t="shared" si="1063"/>
        <v>0</v>
      </c>
      <c r="AD2541" s="73">
        <f t="shared" si="1064"/>
        <v>0</v>
      </c>
      <c r="AE2541" s="73">
        <v>0</v>
      </c>
    </row>
    <row r="2542" spans="1:31" ht="15" customHeight="1">
      <c r="A2542" s="94"/>
      <c r="B2542" s="6" t="str">
        <f>IFERROR(VLOOKUP(A2542,'Distributor List'!$A$2:$D$77,2,0),"-")</f>
        <v>-</v>
      </c>
      <c r="C2542" s="6" t="str">
        <f>IFERROR(VLOOKUP(A2542,'Distributor List'!$A$2:$D$77,3,0),"-")</f>
        <v>-</v>
      </c>
      <c r="D2542" s="6" t="str">
        <f>IFERROR(VLOOKUP(A2542,'Distributor List'!$A$2:$F$77,6,0),"-")</f>
        <v>-</v>
      </c>
      <c r="E2542" s="6" t="str">
        <f>IFERROR(VLOOKUP(A2542,'Distributor List'!$A$2:$D$77,4,0),"-")</f>
        <v>-</v>
      </c>
      <c r="F2542" s="6" t="str">
        <f>IFERROR(VLOOKUP(H2542,'Price List'!$A$2:$H$109,8,0),"-")</f>
        <v>-</v>
      </c>
      <c r="G2542" s="6" t="str">
        <f>IFERROR(VLOOKUP(A2542,'Distributor List'!$A$2:$E$77,5,0),"-")</f>
        <v>-</v>
      </c>
      <c r="H2542" s="10"/>
      <c r="I2542" s="95"/>
      <c r="J2542" s="92"/>
      <c r="K2542" s="92"/>
      <c r="L2542" s="73">
        <f t="shared" si="1061"/>
        <v>0</v>
      </c>
      <c r="M2542" s="73">
        <f t="shared" si="1071"/>
        <v>0</v>
      </c>
      <c r="N2542" s="73"/>
      <c r="O2542" s="73"/>
      <c r="P2542" s="73"/>
      <c r="Q2542" s="73"/>
      <c r="R2542" s="73">
        <f t="shared" si="1060"/>
        <v>0</v>
      </c>
      <c r="S2542" s="76" t="str">
        <f t="shared" si="1065"/>
        <v>-</v>
      </c>
      <c r="T2542" s="96">
        <v>0</v>
      </c>
      <c r="U2542" s="97"/>
      <c r="V2542" s="73">
        <f t="shared" si="1072"/>
        <v>0</v>
      </c>
      <c r="W2542" s="73">
        <f t="shared" si="1066"/>
        <v>0</v>
      </c>
      <c r="X2542" s="76" t="str">
        <f t="shared" si="1067"/>
        <v>-</v>
      </c>
      <c r="Y2542" s="73">
        <f t="shared" si="1068"/>
        <v>0</v>
      </c>
      <c r="Z2542" s="73">
        <f t="shared" si="1069"/>
        <v>0</v>
      </c>
      <c r="AA2542" s="73">
        <f t="shared" si="1062"/>
        <v>0</v>
      </c>
      <c r="AB2542" s="73">
        <f t="shared" si="1070"/>
        <v>0</v>
      </c>
      <c r="AC2542" s="73">
        <f t="shared" si="1063"/>
        <v>0</v>
      </c>
      <c r="AD2542" s="73">
        <f t="shared" si="1064"/>
        <v>0</v>
      </c>
      <c r="AE2542" s="73">
        <v>0</v>
      </c>
    </row>
    <row r="2543" spans="1:31" ht="15" customHeight="1">
      <c r="A2543" s="94"/>
      <c r="B2543" s="6" t="str">
        <f>IFERROR(VLOOKUP(A2543,'Distributor List'!$A$2:$D$77,2,0),"-")</f>
        <v>-</v>
      </c>
      <c r="C2543" s="6" t="str">
        <f>IFERROR(VLOOKUP(A2543,'Distributor List'!$A$2:$D$77,3,0),"-")</f>
        <v>-</v>
      </c>
      <c r="D2543" s="6" t="str">
        <f>IFERROR(VLOOKUP(A2543,'Distributor List'!$A$2:$F$77,6,0),"-")</f>
        <v>-</v>
      </c>
      <c r="E2543" s="6" t="str">
        <f>IFERROR(VLOOKUP(A2543,'Distributor List'!$A$2:$D$77,4,0),"-")</f>
        <v>-</v>
      </c>
      <c r="F2543" s="6" t="str">
        <f>IFERROR(VLOOKUP(H2543,'Price List'!$A$2:$H$109,8,0),"-")</f>
        <v>-</v>
      </c>
      <c r="G2543" s="6" t="str">
        <f>IFERROR(VLOOKUP(A2543,'Distributor List'!$A$2:$E$77,5,0),"-")</f>
        <v>-</v>
      </c>
      <c r="H2543" s="10"/>
      <c r="I2543" s="95"/>
      <c r="J2543" s="92"/>
      <c r="K2543" s="92"/>
      <c r="L2543" s="73">
        <f t="shared" si="1061"/>
        <v>0</v>
      </c>
      <c r="M2543" s="73">
        <f t="shared" si="1071"/>
        <v>0</v>
      </c>
      <c r="N2543" s="73"/>
      <c r="O2543" s="73"/>
      <c r="P2543" s="73"/>
      <c r="Q2543" s="73"/>
      <c r="R2543" s="73">
        <f t="shared" si="1060"/>
        <v>0</v>
      </c>
      <c r="S2543" s="76" t="str">
        <f t="shared" si="1065"/>
        <v>-</v>
      </c>
      <c r="T2543" s="96">
        <v>0</v>
      </c>
      <c r="U2543" s="97"/>
      <c r="V2543" s="73">
        <f t="shared" si="1072"/>
        <v>0</v>
      </c>
      <c r="W2543" s="73">
        <f t="shared" si="1066"/>
        <v>0</v>
      </c>
      <c r="X2543" s="76" t="str">
        <f t="shared" si="1067"/>
        <v>-</v>
      </c>
      <c r="Y2543" s="73">
        <f t="shared" si="1068"/>
        <v>0</v>
      </c>
      <c r="Z2543" s="73">
        <f t="shared" si="1069"/>
        <v>0</v>
      </c>
      <c r="AA2543" s="73">
        <f t="shared" si="1062"/>
        <v>0</v>
      </c>
      <c r="AB2543" s="73">
        <f t="shared" si="1070"/>
        <v>0</v>
      </c>
      <c r="AC2543" s="73">
        <f t="shared" si="1063"/>
        <v>0</v>
      </c>
      <c r="AD2543" s="73">
        <f t="shared" si="1064"/>
        <v>0</v>
      </c>
      <c r="AE2543" s="73">
        <v>0</v>
      </c>
    </row>
    <row r="2544" spans="1:31" ht="15" customHeight="1">
      <c r="A2544" s="94"/>
      <c r="B2544" s="6" t="str">
        <f>IFERROR(VLOOKUP(A2544,'Distributor List'!$A$2:$D$77,2,0),"-")</f>
        <v>-</v>
      </c>
      <c r="C2544" s="6" t="str">
        <f>IFERROR(VLOOKUP(A2544,'Distributor List'!$A$2:$D$77,3,0),"-")</f>
        <v>-</v>
      </c>
      <c r="D2544" s="6" t="str">
        <f>IFERROR(VLOOKUP(A2544,'Distributor List'!$A$2:$F$77,6,0),"-")</f>
        <v>-</v>
      </c>
      <c r="E2544" s="6" t="str">
        <f>IFERROR(VLOOKUP(A2544,'Distributor List'!$A$2:$D$77,4,0),"-")</f>
        <v>-</v>
      </c>
      <c r="F2544" s="6" t="str">
        <f>IFERROR(VLOOKUP(H2544,'Price List'!$A$2:$H$109,8,0),"-")</f>
        <v>-</v>
      </c>
      <c r="G2544" s="6" t="str">
        <f>IFERROR(VLOOKUP(A2544,'Distributor List'!$A$2:$E$77,5,0),"-")</f>
        <v>-</v>
      </c>
      <c r="H2544" s="10"/>
      <c r="I2544" s="95"/>
      <c r="J2544" s="92"/>
      <c r="K2544" s="92"/>
      <c r="L2544" s="73">
        <f t="shared" si="1061"/>
        <v>0</v>
      </c>
      <c r="M2544" s="73">
        <f t="shared" si="1071"/>
        <v>0</v>
      </c>
      <c r="N2544" s="73"/>
      <c r="O2544" s="73"/>
      <c r="P2544" s="73"/>
      <c r="Q2544" s="73"/>
      <c r="R2544" s="73">
        <f t="shared" si="1060"/>
        <v>0</v>
      </c>
      <c r="S2544" s="76" t="str">
        <f t="shared" si="1065"/>
        <v>-</v>
      </c>
      <c r="T2544" s="96">
        <v>0</v>
      </c>
      <c r="U2544" s="97"/>
      <c r="V2544" s="73">
        <f t="shared" si="1072"/>
        <v>0</v>
      </c>
      <c r="W2544" s="73">
        <f t="shared" si="1066"/>
        <v>0</v>
      </c>
      <c r="X2544" s="76" t="str">
        <f t="shared" si="1067"/>
        <v>-</v>
      </c>
      <c r="Y2544" s="73">
        <f t="shared" si="1068"/>
        <v>0</v>
      </c>
      <c r="Z2544" s="73">
        <f t="shared" si="1069"/>
        <v>0</v>
      </c>
      <c r="AA2544" s="73">
        <f t="shared" si="1062"/>
        <v>0</v>
      </c>
      <c r="AB2544" s="73">
        <f t="shared" si="1070"/>
        <v>0</v>
      </c>
      <c r="AC2544" s="73">
        <f t="shared" si="1063"/>
        <v>0</v>
      </c>
      <c r="AD2544" s="73">
        <f t="shared" si="1064"/>
        <v>0</v>
      </c>
      <c r="AE2544" s="73">
        <v>0</v>
      </c>
    </row>
    <row r="2545" spans="1:31" ht="15" customHeight="1">
      <c r="A2545" s="94"/>
      <c r="B2545" s="6" t="str">
        <f>IFERROR(VLOOKUP(A2545,'Distributor List'!$A$2:$D$77,2,0),"-")</f>
        <v>-</v>
      </c>
      <c r="C2545" s="6" t="str">
        <f>IFERROR(VLOOKUP(A2545,'Distributor List'!$A$2:$D$77,3,0),"-")</f>
        <v>-</v>
      </c>
      <c r="D2545" s="6" t="str">
        <f>IFERROR(VLOOKUP(A2545,'Distributor List'!$A$2:$F$77,6,0),"-")</f>
        <v>-</v>
      </c>
      <c r="E2545" s="6" t="str">
        <f>IFERROR(VLOOKUP(A2545,'Distributor List'!$A$2:$D$77,4,0),"-")</f>
        <v>-</v>
      </c>
      <c r="F2545" s="6" t="str">
        <f>IFERROR(VLOOKUP(H2545,'Price List'!$A$2:$H$109,8,0),"-")</f>
        <v>-</v>
      </c>
      <c r="G2545" s="6" t="str">
        <f>IFERROR(VLOOKUP(A2545,'Distributor List'!$A$2:$E$77,5,0),"-")</f>
        <v>-</v>
      </c>
      <c r="H2545" s="10"/>
      <c r="I2545" s="95"/>
      <c r="J2545" s="92"/>
      <c r="K2545" s="92"/>
      <c r="L2545" s="73">
        <f t="shared" si="1061"/>
        <v>0</v>
      </c>
      <c r="M2545" s="73">
        <f t="shared" si="1071"/>
        <v>0</v>
      </c>
      <c r="N2545" s="73"/>
      <c r="O2545" s="73"/>
      <c r="P2545" s="73"/>
      <c r="Q2545" s="73"/>
      <c r="R2545" s="73">
        <f t="shared" ref="R2545:R2608" si="1073">Q2545*I2545</f>
        <v>0</v>
      </c>
      <c r="S2545" s="76" t="str">
        <f t="shared" si="1065"/>
        <v>-</v>
      </c>
      <c r="T2545" s="96">
        <v>0</v>
      </c>
      <c r="U2545" s="97"/>
      <c r="V2545" s="73">
        <f t="shared" si="1072"/>
        <v>0</v>
      </c>
      <c r="W2545" s="73">
        <f t="shared" si="1066"/>
        <v>0</v>
      </c>
      <c r="X2545" s="76" t="str">
        <f t="shared" si="1067"/>
        <v>-</v>
      </c>
      <c r="Y2545" s="73">
        <f t="shared" si="1068"/>
        <v>0</v>
      </c>
      <c r="Z2545" s="73">
        <f t="shared" si="1069"/>
        <v>0</v>
      </c>
      <c r="AA2545" s="73">
        <f t="shared" si="1062"/>
        <v>0</v>
      </c>
      <c r="AB2545" s="73">
        <f t="shared" si="1070"/>
        <v>0</v>
      </c>
      <c r="AC2545" s="73">
        <f t="shared" si="1063"/>
        <v>0</v>
      </c>
      <c r="AD2545" s="73">
        <f t="shared" si="1064"/>
        <v>0</v>
      </c>
      <c r="AE2545" s="73">
        <v>0</v>
      </c>
    </row>
    <row r="2546" spans="1:31" ht="15" customHeight="1">
      <c r="A2546" s="94"/>
      <c r="B2546" s="6" t="str">
        <f>IFERROR(VLOOKUP(A2546,'Distributor List'!$A$2:$D$77,2,0),"-")</f>
        <v>-</v>
      </c>
      <c r="C2546" s="6" t="str">
        <f>IFERROR(VLOOKUP(A2546,'Distributor List'!$A$2:$D$77,3,0),"-")</f>
        <v>-</v>
      </c>
      <c r="D2546" s="6" t="str">
        <f>IFERROR(VLOOKUP(A2546,'Distributor List'!$A$2:$F$77,6,0),"-")</f>
        <v>-</v>
      </c>
      <c r="E2546" s="6" t="str">
        <f>IFERROR(VLOOKUP(A2546,'Distributor List'!$A$2:$D$77,4,0),"-")</f>
        <v>-</v>
      </c>
      <c r="F2546" s="6" t="str">
        <f>IFERROR(VLOOKUP(H2546,'Price List'!$A$2:$H$109,8,0),"-")</f>
        <v>-</v>
      </c>
      <c r="G2546" s="6" t="str">
        <f>IFERROR(VLOOKUP(A2546,'Distributor List'!$A$2:$E$77,5,0),"-")</f>
        <v>-</v>
      </c>
      <c r="H2546" s="10"/>
      <c r="I2546" s="95"/>
      <c r="J2546" s="92"/>
      <c r="K2546" s="92"/>
      <c r="L2546" s="73">
        <f t="shared" ref="L2546:L2609" si="1074">J2546*I2546</f>
        <v>0</v>
      </c>
      <c r="M2546" s="73">
        <f t="shared" si="1071"/>
        <v>0</v>
      </c>
      <c r="N2546" s="73"/>
      <c r="O2546" s="73"/>
      <c r="P2546" s="73"/>
      <c r="Q2546" s="73"/>
      <c r="R2546" s="73">
        <f t="shared" si="1073"/>
        <v>0</v>
      </c>
      <c r="S2546" s="76" t="str">
        <f t="shared" si="1065"/>
        <v>-</v>
      </c>
      <c r="T2546" s="96">
        <v>0</v>
      </c>
      <c r="U2546" s="97"/>
      <c r="V2546" s="73">
        <f t="shared" si="1072"/>
        <v>0</v>
      </c>
      <c r="W2546" s="73">
        <f t="shared" si="1066"/>
        <v>0</v>
      </c>
      <c r="X2546" s="76" t="str">
        <f t="shared" si="1067"/>
        <v>-</v>
      </c>
      <c r="Y2546" s="73">
        <f t="shared" si="1068"/>
        <v>0</v>
      </c>
      <c r="Z2546" s="73">
        <f t="shared" si="1069"/>
        <v>0</v>
      </c>
      <c r="AA2546" s="73">
        <f t="shared" si="1062"/>
        <v>0</v>
      </c>
      <c r="AB2546" s="73">
        <f t="shared" si="1070"/>
        <v>0</v>
      </c>
      <c r="AC2546" s="73">
        <f t="shared" si="1063"/>
        <v>0</v>
      </c>
      <c r="AD2546" s="73">
        <f t="shared" si="1064"/>
        <v>0</v>
      </c>
      <c r="AE2546" s="73">
        <v>0</v>
      </c>
    </row>
    <row r="2547" spans="1:31" ht="15" customHeight="1">
      <c r="A2547" s="94"/>
      <c r="B2547" s="6" t="str">
        <f>IFERROR(VLOOKUP(A2547,'Distributor List'!$A$2:$D$77,2,0),"-")</f>
        <v>-</v>
      </c>
      <c r="C2547" s="6" t="str">
        <f>IFERROR(VLOOKUP(A2547,'Distributor List'!$A$2:$D$77,3,0),"-")</f>
        <v>-</v>
      </c>
      <c r="D2547" s="6" t="str">
        <f>IFERROR(VLOOKUP(A2547,'Distributor List'!$A$2:$F$77,6,0),"-")</f>
        <v>-</v>
      </c>
      <c r="E2547" s="6" t="str">
        <f>IFERROR(VLOOKUP(A2547,'Distributor List'!$A$2:$D$77,4,0),"-")</f>
        <v>-</v>
      </c>
      <c r="F2547" s="6" t="str">
        <f>IFERROR(VLOOKUP(H2547,'Price List'!$A$2:$H$109,8,0),"-")</f>
        <v>-</v>
      </c>
      <c r="G2547" s="6" t="str">
        <f>IFERROR(VLOOKUP(A2547,'Distributor List'!$A$2:$E$77,5,0),"-")</f>
        <v>-</v>
      </c>
      <c r="H2547" s="10"/>
      <c r="I2547" s="95"/>
      <c r="J2547" s="92"/>
      <c r="K2547" s="92"/>
      <c r="L2547" s="73">
        <f t="shared" si="1074"/>
        <v>0</v>
      </c>
      <c r="M2547" s="73">
        <f t="shared" si="1071"/>
        <v>0</v>
      </c>
      <c r="N2547" s="73"/>
      <c r="O2547" s="73"/>
      <c r="P2547" s="73"/>
      <c r="Q2547" s="73"/>
      <c r="R2547" s="73">
        <f t="shared" si="1073"/>
        <v>0</v>
      </c>
      <c r="S2547" s="76" t="str">
        <f t="shared" si="1065"/>
        <v>-</v>
      </c>
      <c r="T2547" s="96">
        <v>0</v>
      </c>
      <c r="U2547" s="97"/>
      <c r="V2547" s="73">
        <f t="shared" si="1072"/>
        <v>0</v>
      </c>
      <c r="W2547" s="73">
        <f t="shared" si="1066"/>
        <v>0</v>
      </c>
      <c r="X2547" s="76" t="str">
        <f t="shared" si="1067"/>
        <v>-</v>
      </c>
      <c r="Y2547" s="73">
        <f t="shared" si="1068"/>
        <v>0</v>
      </c>
      <c r="Z2547" s="73">
        <f t="shared" si="1069"/>
        <v>0</v>
      </c>
      <c r="AA2547" s="73">
        <f t="shared" si="1062"/>
        <v>0</v>
      </c>
      <c r="AB2547" s="73">
        <f t="shared" si="1070"/>
        <v>0</v>
      </c>
      <c r="AC2547" s="73">
        <f t="shared" si="1063"/>
        <v>0</v>
      </c>
      <c r="AD2547" s="73">
        <f t="shared" si="1064"/>
        <v>0</v>
      </c>
      <c r="AE2547" s="73">
        <v>0</v>
      </c>
    </row>
    <row r="2548" spans="1:31" ht="15" customHeight="1">
      <c r="A2548" s="94"/>
      <c r="B2548" s="6" t="str">
        <f>IFERROR(VLOOKUP(A2548,'Distributor List'!$A$2:$D$77,2,0),"-")</f>
        <v>-</v>
      </c>
      <c r="C2548" s="6" t="str">
        <f>IFERROR(VLOOKUP(A2548,'Distributor List'!$A$2:$D$77,3,0),"-")</f>
        <v>-</v>
      </c>
      <c r="D2548" s="6" t="str">
        <f>IFERROR(VLOOKUP(A2548,'Distributor List'!$A$2:$F$77,6,0),"-")</f>
        <v>-</v>
      </c>
      <c r="E2548" s="6" t="str">
        <f>IFERROR(VLOOKUP(A2548,'Distributor List'!$A$2:$D$77,4,0),"-")</f>
        <v>-</v>
      </c>
      <c r="F2548" s="6" t="str">
        <f>IFERROR(VLOOKUP(H2548,'Price List'!$A$2:$H$109,8,0),"-")</f>
        <v>-</v>
      </c>
      <c r="G2548" s="6" t="str">
        <f>IFERROR(VLOOKUP(A2548,'Distributor List'!$A$2:$E$77,5,0),"-")</f>
        <v>-</v>
      </c>
      <c r="H2548" s="10"/>
      <c r="I2548" s="95"/>
      <c r="J2548" s="92"/>
      <c r="K2548" s="92"/>
      <c r="L2548" s="73">
        <f t="shared" si="1074"/>
        <v>0</v>
      </c>
      <c r="M2548" s="73">
        <f t="shared" si="1071"/>
        <v>0</v>
      </c>
      <c r="N2548" s="73"/>
      <c r="O2548" s="73"/>
      <c r="P2548" s="73"/>
      <c r="Q2548" s="73"/>
      <c r="R2548" s="73">
        <f t="shared" si="1073"/>
        <v>0</v>
      </c>
      <c r="S2548" s="76" t="str">
        <f t="shared" si="1065"/>
        <v>-</v>
      </c>
      <c r="T2548" s="96">
        <v>0</v>
      </c>
      <c r="U2548" s="97"/>
      <c r="V2548" s="73">
        <f t="shared" si="1072"/>
        <v>0</v>
      </c>
      <c r="W2548" s="73">
        <f t="shared" si="1066"/>
        <v>0</v>
      </c>
      <c r="X2548" s="76" t="str">
        <f t="shared" si="1067"/>
        <v>-</v>
      </c>
      <c r="Y2548" s="73">
        <f t="shared" si="1068"/>
        <v>0</v>
      </c>
      <c r="Z2548" s="73">
        <f t="shared" si="1069"/>
        <v>0</v>
      </c>
      <c r="AA2548" s="73">
        <f t="shared" si="1062"/>
        <v>0</v>
      </c>
      <c r="AB2548" s="73">
        <f t="shared" si="1070"/>
        <v>0</v>
      </c>
      <c r="AC2548" s="73">
        <f t="shared" si="1063"/>
        <v>0</v>
      </c>
      <c r="AD2548" s="73">
        <f t="shared" si="1064"/>
        <v>0</v>
      </c>
      <c r="AE2548" s="73">
        <v>0</v>
      </c>
    </row>
    <row r="2549" spans="1:31" ht="15" customHeight="1">
      <c r="A2549" s="94"/>
      <c r="B2549" s="6" t="str">
        <f>IFERROR(VLOOKUP(A2549,'Distributor List'!$A$2:$D$77,2,0),"-")</f>
        <v>-</v>
      </c>
      <c r="C2549" s="6" t="str">
        <f>IFERROR(VLOOKUP(A2549,'Distributor List'!$A$2:$D$77,3,0),"-")</f>
        <v>-</v>
      </c>
      <c r="D2549" s="6" t="str">
        <f>IFERROR(VLOOKUP(A2549,'Distributor List'!$A$2:$F$77,6,0),"-")</f>
        <v>-</v>
      </c>
      <c r="E2549" s="6" t="str">
        <f>IFERROR(VLOOKUP(A2549,'Distributor List'!$A$2:$D$77,4,0),"-")</f>
        <v>-</v>
      </c>
      <c r="F2549" s="6" t="str">
        <f>IFERROR(VLOOKUP(H2549,'Price List'!$A$2:$H$109,8,0),"-")</f>
        <v>-</v>
      </c>
      <c r="G2549" s="6" t="str">
        <f>IFERROR(VLOOKUP(A2549,'Distributor List'!$A$2:$E$77,5,0),"-")</f>
        <v>-</v>
      </c>
      <c r="H2549" s="10"/>
      <c r="I2549" s="95"/>
      <c r="J2549" s="92"/>
      <c r="K2549" s="92"/>
      <c r="L2549" s="73">
        <f t="shared" si="1074"/>
        <v>0</v>
      </c>
      <c r="M2549" s="73">
        <f t="shared" si="1071"/>
        <v>0</v>
      </c>
      <c r="N2549" s="73"/>
      <c r="O2549" s="73"/>
      <c r="P2549" s="73"/>
      <c r="Q2549" s="73"/>
      <c r="R2549" s="73">
        <f t="shared" si="1073"/>
        <v>0</v>
      </c>
      <c r="S2549" s="76" t="str">
        <f t="shared" si="1065"/>
        <v>-</v>
      </c>
      <c r="T2549" s="96">
        <v>0</v>
      </c>
      <c r="U2549" s="97"/>
      <c r="V2549" s="73">
        <f t="shared" si="1072"/>
        <v>0</v>
      </c>
      <c r="W2549" s="73">
        <f t="shared" si="1066"/>
        <v>0</v>
      </c>
      <c r="X2549" s="76" t="str">
        <f t="shared" si="1067"/>
        <v>-</v>
      </c>
      <c r="Y2549" s="73">
        <f t="shared" si="1068"/>
        <v>0</v>
      </c>
      <c r="Z2549" s="73">
        <f t="shared" si="1069"/>
        <v>0</v>
      </c>
      <c r="AA2549" s="73">
        <f t="shared" si="1062"/>
        <v>0</v>
      </c>
      <c r="AB2549" s="73">
        <f t="shared" si="1070"/>
        <v>0</v>
      </c>
      <c r="AC2549" s="73">
        <f t="shared" si="1063"/>
        <v>0</v>
      </c>
      <c r="AD2549" s="73">
        <f t="shared" si="1064"/>
        <v>0</v>
      </c>
      <c r="AE2549" s="73">
        <v>0</v>
      </c>
    </row>
    <row r="2550" spans="1:31" ht="15" customHeight="1">
      <c r="A2550" s="94"/>
      <c r="B2550" s="6" t="str">
        <f>IFERROR(VLOOKUP(A2550,'Distributor List'!$A$2:$D$77,2,0),"-")</f>
        <v>-</v>
      </c>
      <c r="C2550" s="6" t="str">
        <f>IFERROR(VLOOKUP(A2550,'Distributor List'!$A$2:$D$77,3,0),"-")</f>
        <v>-</v>
      </c>
      <c r="D2550" s="6" t="str">
        <f>IFERROR(VLOOKUP(A2550,'Distributor List'!$A$2:$F$77,6,0),"-")</f>
        <v>-</v>
      </c>
      <c r="E2550" s="6" t="str">
        <f>IFERROR(VLOOKUP(A2550,'Distributor List'!$A$2:$D$77,4,0),"-")</f>
        <v>-</v>
      </c>
      <c r="F2550" s="6" t="str">
        <f>IFERROR(VLOOKUP(H2550,'Price List'!$A$2:$H$109,8,0),"-")</f>
        <v>-</v>
      </c>
      <c r="G2550" s="6" t="str">
        <f>IFERROR(VLOOKUP(A2550,'Distributor List'!$A$2:$E$77,5,0),"-")</f>
        <v>-</v>
      </c>
      <c r="H2550" s="10"/>
      <c r="I2550" s="95"/>
      <c r="J2550" s="92"/>
      <c r="K2550" s="92"/>
      <c r="L2550" s="73">
        <f t="shared" si="1074"/>
        <v>0</v>
      </c>
      <c r="M2550" s="73">
        <f t="shared" si="1071"/>
        <v>0</v>
      </c>
      <c r="N2550" s="73"/>
      <c r="O2550" s="73"/>
      <c r="P2550" s="73"/>
      <c r="Q2550" s="73"/>
      <c r="R2550" s="73">
        <f t="shared" si="1073"/>
        <v>0</v>
      </c>
      <c r="S2550" s="76" t="str">
        <f t="shared" si="1065"/>
        <v>-</v>
      </c>
      <c r="T2550" s="96">
        <v>0</v>
      </c>
      <c r="U2550" s="97"/>
      <c r="V2550" s="73">
        <f t="shared" si="1072"/>
        <v>0</v>
      </c>
      <c r="W2550" s="73">
        <f t="shared" si="1066"/>
        <v>0</v>
      </c>
      <c r="X2550" s="76" t="str">
        <f t="shared" si="1067"/>
        <v>-</v>
      </c>
      <c r="Y2550" s="73">
        <f t="shared" si="1068"/>
        <v>0</v>
      </c>
      <c r="Z2550" s="73">
        <f t="shared" si="1069"/>
        <v>0</v>
      </c>
      <c r="AA2550" s="73">
        <f t="shared" si="1062"/>
        <v>0</v>
      </c>
      <c r="AB2550" s="73">
        <f t="shared" si="1070"/>
        <v>0</v>
      </c>
      <c r="AC2550" s="73">
        <f t="shared" si="1063"/>
        <v>0</v>
      </c>
      <c r="AD2550" s="73">
        <f t="shared" si="1064"/>
        <v>0</v>
      </c>
      <c r="AE2550" s="73">
        <v>0</v>
      </c>
    </row>
    <row r="2551" spans="1:31" ht="15" customHeight="1">
      <c r="A2551" s="94"/>
      <c r="B2551" s="6" t="str">
        <f>IFERROR(VLOOKUP(A2551,'Distributor List'!$A$2:$D$77,2,0),"-")</f>
        <v>-</v>
      </c>
      <c r="C2551" s="6" t="str">
        <f>IFERROR(VLOOKUP(A2551,'Distributor List'!$A$2:$D$77,3,0),"-")</f>
        <v>-</v>
      </c>
      <c r="D2551" s="6" t="str">
        <f>IFERROR(VLOOKUP(A2551,'Distributor List'!$A$2:$F$77,6,0),"-")</f>
        <v>-</v>
      </c>
      <c r="E2551" s="6" t="str">
        <f>IFERROR(VLOOKUP(A2551,'Distributor List'!$A$2:$D$77,4,0),"-")</f>
        <v>-</v>
      </c>
      <c r="F2551" s="6" t="str">
        <f>IFERROR(VLOOKUP(H2551,'Price List'!$A$2:$H$109,8,0),"-")</f>
        <v>-</v>
      </c>
      <c r="G2551" s="6" t="str">
        <f>IFERROR(VLOOKUP(A2551,'Distributor List'!$A$2:$E$77,5,0),"-")</f>
        <v>-</v>
      </c>
      <c r="H2551" s="10"/>
      <c r="I2551" s="95"/>
      <c r="J2551" s="92"/>
      <c r="K2551" s="92"/>
      <c r="L2551" s="73">
        <f t="shared" si="1074"/>
        <v>0</v>
      </c>
      <c r="M2551" s="73">
        <f t="shared" si="1071"/>
        <v>0</v>
      </c>
      <c r="N2551" s="73"/>
      <c r="O2551" s="73"/>
      <c r="P2551" s="73"/>
      <c r="Q2551" s="73"/>
      <c r="R2551" s="73">
        <f t="shared" si="1073"/>
        <v>0</v>
      </c>
      <c r="S2551" s="76" t="str">
        <f t="shared" si="1065"/>
        <v>-</v>
      </c>
      <c r="T2551" s="96">
        <v>0</v>
      </c>
      <c r="U2551" s="97"/>
      <c r="V2551" s="73">
        <f t="shared" si="1072"/>
        <v>0</v>
      </c>
      <c r="W2551" s="73">
        <f t="shared" si="1066"/>
        <v>0</v>
      </c>
      <c r="X2551" s="76" t="str">
        <f t="shared" si="1067"/>
        <v>-</v>
      </c>
      <c r="Y2551" s="73">
        <f t="shared" si="1068"/>
        <v>0</v>
      </c>
      <c r="Z2551" s="73">
        <f t="shared" si="1069"/>
        <v>0</v>
      </c>
      <c r="AA2551" s="73">
        <f t="shared" si="1062"/>
        <v>0</v>
      </c>
      <c r="AB2551" s="73">
        <f t="shared" si="1070"/>
        <v>0</v>
      </c>
      <c r="AC2551" s="73">
        <f t="shared" si="1063"/>
        <v>0</v>
      </c>
      <c r="AD2551" s="73">
        <f t="shared" si="1064"/>
        <v>0</v>
      </c>
      <c r="AE2551" s="73">
        <v>0</v>
      </c>
    </row>
    <row r="2552" spans="1:31" ht="15" customHeight="1">
      <c r="A2552" s="94"/>
      <c r="B2552" s="6" t="str">
        <f>IFERROR(VLOOKUP(A2552,'Distributor List'!$A$2:$D$77,2,0),"-")</f>
        <v>-</v>
      </c>
      <c r="C2552" s="6" t="str">
        <f>IFERROR(VLOOKUP(A2552,'Distributor List'!$A$2:$D$77,3,0),"-")</f>
        <v>-</v>
      </c>
      <c r="D2552" s="6" t="str">
        <f>IFERROR(VLOOKUP(A2552,'Distributor List'!$A$2:$F$77,6,0),"-")</f>
        <v>-</v>
      </c>
      <c r="E2552" s="6" t="str">
        <f>IFERROR(VLOOKUP(A2552,'Distributor List'!$A$2:$D$77,4,0),"-")</f>
        <v>-</v>
      </c>
      <c r="F2552" s="6" t="str">
        <f>IFERROR(VLOOKUP(H2552,'Price List'!$A$2:$H$109,8,0),"-")</f>
        <v>-</v>
      </c>
      <c r="G2552" s="6" t="str">
        <f>IFERROR(VLOOKUP(A2552,'Distributor List'!$A$2:$E$77,5,0),"-")</f>
        <v>-</v>
      </c>
      <c r="H2552" s="10"/>
      <c r="I2552" s="95"/>
      <c r="J2552" s="92"/>
      <c r="K2552" s="92"/>
      <c r="L2552" s="73">
        <f t="shared" si="1074"/>
        <v>0</v>
      </c>
      <c r="M2552" s="73">
        <f t="shared" si="1071"/>
        <v>0</v>
      </c>
      <c r="N2552" s="73"/>
      <c r="O2552" s="73"/>
      <c r="P2552" s="73"/>
      <c r="Q2552" s="73"/>
      <c r="R2552" s="73">
        <f t="shared" si="1073"/>
        <v>0</v>
      </c>
      <c r="S2552" s="76" t="str">
        <f t="shared" si="1065"/>
        <v>-</v>
      </c>
      <c r="T2552" s="96">
        <v>0</v>
      </c>
      <c r="U2552" s="97"/>
      <c r="V2552" s="73">
        <f t="shared" si="1072"/>
        <v>0</v>
      </c>
      <c r="W2552" s="73">
        <f t="shared" si="1066"/>
        <v>0</v>
      </c>
      <c r="X2552" s="76" t="str">
        <f t="shared" si="1067"/>
        <v>-</v>
      </c>
      <c r="Y2552" s="73">
        <f t="shared" si="1068"/>
        <v>0</v>
      </c>
      <c r="Z2552" s="73">
        <f t="shared" si="1069"/>
        <v>0</v>
      </c>
      <c r="AA2552" s="73">
        <f t="shared" si="1062"/>
        <v>0</v>
      </c>
      <c r="AB2552" s="73">
        <f t="shared" si="1070"/>
        <v>0</v>
      </c>
      <c r="AC2552" s="73">
        <f t="shared" si="1063"/>
        <v>0</v>
      </c>
      <c r="AD2552" s="73">
        <f t="shared" si="1064"/>
        <v>0</v>
      </c>
      <c r="AE2552" s="73">
        <v>0</v>
      </c>
    </row>
    <row r="2553" spans="1:31" ht="15" customHeight="1">
      <c r="A2553" s="94"/>
      <c r="B2553" s="6" t="str">
        <f>IFERROR(VLOOKUP(A2553,'Distributor List'!$A$2:$D$77,2,0),"-")</f>
        <v>-</v>
      </c>
      <c r="C2553" s="6" t="str">
        <f>IFERROR(VLOOKUP(A2553,'Distributor List'!$A$2:$D$77,3,0),"-")</f>
        <v>-</v>
      </c>
      <c r="D2553" s="6" t="str">
        <f>IFERROR(VLOOKUP(A2553,'Distributor List'!$A$2:$F$77,6,0),"-")</f>
        <v>-</v>
      </c>
      <c r="E2553" s="6" t="str">
        <f>IFERROR(VLOOKUP(A2553,'Distributor List'!$A$2:$D$77,4,0),"-")</f>
        <v>-</v>
      </c>
      <c r="F2553" s="6" t="str">
        <f>IFERROR(VLOOKUP(H2553,'Price List'!$A$2:$H$109,8,0),"-")</f>
        <v>-</v>
      </c>
      <c r="G2553" s="6" t="str">
        <f>IFERROR(VLOOKUP(A2553,'Distributor List'!$A$2:$E$77,5,0),"-")</f>
        <v>-</v>
      </c>
      <c r="H2553" s="10"/>
      <c r="I2553" s="95"/>
      <c r="J2553" s="92"/>
      <c r="K2553" s="92"/>
      <c r="L2553" s="73">
        <f t="shared" si="1074"/>
        <v>0</v>
      </c>
      <c r="M2553" s="73">
        <f t="shared" si="1071"/>
        <v>0</v>
      </c>
      <c r="N2553" s="73"/>
      <c r="O2553" s="73"/>
      <c r="P2553" s="73"/>
      <c r="Q2553" s="73"/>
      <c r="R2553" s="73">
        <f t="shared" si="1073"/>
        <v>0</v>
      </c>
      <c r="S2553" s="76" t="str">
        <f t="shared" si="1065"/>
        <v>-</v>
      </c>
      <c r="T2553" s="96">
        <v>0</v>
      </c>
      <c r="U2553" s="97"/>
      <c r="V2553" s="73">
        <f t="shared" si="1072"/>
        <v>0</v>
      </c>
      <c r="W2553" s="73">
        <f t="shared" si="1066"/>
        <v>0</v>
      </c>
      <c r="X2553" s="76" t="str">
        <f t="shared" si="1067"/>
        <v>-</v>
      </c>
      <c r="Y2553" s="73">
        <f t="shared" si="1068"/>
        <v>0</v>
      </c>
      <c r="Z2553" s="73">
        <f t="shared" si="1069"/>
        <v>0</v>
      </c>
      <c r="AA2553" s="73">
        <f t="shared" si="1062"/>
        <v>0</v>
      </c>
      <c r="AB2553" s="73">
        <f t="shared" si="1070"/>
        <v>0</v>
      </c>
      <c r="AC2553" s="73">
        <f t="shared" si="1063"/>
        <v>0</v>
      </c>
      <c r="AD2553" s="73">
        <f t="shared" si="1064"/>
        <v>0</v>
      </c>
      <c r="AE2553" s="73">
        <v>0</v>
      </c>
    </row>
    <row r="2554" spans="1:31" ht="15" customHeight="1">
      <c r="A2554" s="94"/>
      <c r="B2554" s="6" t="str">
        <f>IFERROR(VLOOKUP(A2554,'Distributor List'!$A$2:$D$77,2,0),"-")</f>
        <v>-</v>
      </c>
      <c r="C2554" s="6" t="str">
        <f>IFERROR(VLOOKUP(A2554,'Distributor List'!$A$2:$D$77,3,0),"-")</f>
        <v>-</v>
      </c>
      <c r="D2554" s="6" t="str">
        <f>IFERROR(VLOOKUP(A2554,'Distributor List'!$A$2:$F$77,6,0),"-")</f>
        <v>-</v>
      </c>
      <c r="E2554" s="6" t="str">
        <f>IFERROR(VLOOKUP(A2554,'Distributor List'!$A$2:$D$77,4,0),"-")</f>
        <v>-</v>
      </c>
      <c r="F2554" s="6" t="str">
        <f>IFERROR(VLOOKUP(H2554,'Price List'!$A$2:$H$109,8,0),"-")</f>
        <v>-</v>
      </c>
      <c r="G2554" s="6" t="str">
        <f>IFERROR(VLOOKUP(A2554,'Distributor List'!$A$2:$E$77,5,0),"-")</f>
        <v>-</v>
      </c>
      <c r="H2554" s="10"/>
      <c r="I2554" s="95"/>
      <c r="J2554" s="92"/>
      <c r="K2554" s="92"/>
      <c r="L2554" s="73">
        <f t="shared" si="1074"/>
        <v>0</v>
      </c>
      <c r="M2554" s="73">
        <f t="shared" si="1071"/>
        <v>0</v>
      </c>
      <c r="N2554" s="73"/>
      <c r="O2554" s="73"/>
      <c r="P2554" s="73"/>
      <c r="Q2554" s="73"/>
      <c r="R2554" s="73">
        <f t="shared" si="1073"/>
        <v>0</v>
      </c>
      <c r="S2554" s="76" t="str">
        <f t="shared" si="1065"/>
        <v>-</v>
      </c>
      <c r="T2554" s="96">
        <v>0</v>
      </c>
      <c r="U2554" s="97"/>
      <c r="V2554" s="73">
        <f t="shared" si="1072"/>
        <v>0</v>
      </c>
      <c r="W2554" s="73">
        <f t="shared" si="1066"/>
        <v>0</v>
      </c>
      <c r="X2554" s="76" t="str">
        <f t="shared" si="1067"/>
        <v>-</v>
      </c>
      <c r="Y2554" s="73">
        <f t="shared" si="1068"/>
        <v>0</v>
      </c>
      <c r="Z2554" s="73">
        <f t="shared" si="1069"/>
        <v>0</v>
      </c>
      <c r="AA2554" s="73">
        <f t="shared" si="1062"/>
        <v>0</v>
      </c>
      <c r="AB2554" s="73">
        <f t="shared" si="1070"/>
        <v>0</v>
      </c>
      <c r="AC2554" s="73">
        <f t="shared" si="1063"/>
        <v>0</v>
      </c>
      <c r="AD2554" s="73">
        <f t="shared" si="1064"/>
        <v>0</v>
      </c>
      <c r="AE2554" s="73">
        <v>0</v>
      </c>
    </row>
    <row r="2555" spans="1:31" ht="15" customHeight="1">
      <c r="A2555" s="94"/>
      <c r="B2555" s="6" t="str">
        <f>IFERROR(VLOOKUP(A2555,'Distributor List'!$A$2:$D$77,2,0),"-")</f>
        <v>-</v>
      </c>
      <c r="C2555" s="6" t="str">
        <f>IFERROR(VLOOKUP(A2555,'Distributor List'!$A$2:$D$77,3,0),"-")</f>
        <v>-</v>
      </c>
      <c r="D2555" s="6" t="str">
        <f>IFERROR(VLOOKUP(A2555,'Distributor List'!$A$2:$F$77,6,0),"-")</f>
        <v>-</v>
      </c>
      <c r="E2555" s="6" t="str">
        <f>IFERROR(VLOOKUP(A2555,'Distributor List'!$A$2:$D$77,4,0),"-")</f>
        <v>-</v>
      </c>
      <c r="F2555" s="6" t="str">
        <f>IFERROR(VLOOKUP(H2555,'Price List'!$A$2:$H$109,8,0),"-")</f>
        <v>-</v>
      </c>
      <c r="G2555" s="6" t="str">
        <f>IFERROR(VLOOKUP(A2555,'Distributor List'!$A$2:$E$77,5,0),"-")</f>
        <v>-</v>
      </c>
      <c r="H2555" s="10"/>
      <c r="I2555" s="95"/>
      <c r="J2555" s="92"/>
      <c r="K2555" s="92"/>
      <c r="L2555" s="73">
        <f t="shared" si="1074"/>
        <v>0</v>
      </c>
      <c r="M2555" s="73">
        <f t="shared" si="1071"/>
        <v>0</v>
      </c>
      <c r="N2555" s="73"/>
      <c r="O2555" s="73"/>
      <c r="P2555" s="73"/>
      <c r="Q2555" s="73"/>
      <c r="R2555" s="73">
        <f t="shared" si="1073"/>
        <v>0</v>
      </c>
      <c r="S2555" s="76" t="str">
        <f t="shared" si="1065"/>
        <v>-</v>
      </c>
      <c r="T2555" s="96">
        <v>0</v>
      </c>
      <c r="U2555" s="97"/>
      <c r="V2555" s="73">
        <f t="shared" si="1072"/>
        <v>0</v>
      </c>
      <c r="W2555" s="73">
        <f t="shared" si="1066"/>
        <v>0</v>
      </c>
      <c r="X2555" s="76" t="str">
        <f t="shared" si="1067"/>
        <v>-</v>
      </c>
      <c r="Y2555" s="73">
        <f t="shared" si="1068"/>
        <v>0</v>
      </c>
      <c r="Z2555" s="73">
        <f t="shared" si="1069"/>
        <v>0</v>
      </c>
      <c r="AA2555" s="73">
        <f t="shared" si="1062"/>
        <v>0</v>
      </c>
      <c r="AB2555" s="73">
        <f t="shared" si="1070"/>
        <v>0</v>
      </c>
      <c r="AC2555" s="73">
        <f t="shared" si="1063"/>
        <v>0</v>
      </c>
      <c r="AD2555" s="73">
        <f t="shared" si="1064"/>
        <v>0</v>
      </c>
      <c r="AE2555" s="73">
        <v>0</v>
      </c>
    </row>
    <row r="2556" spans="1:31" ht="15" customHeight="1">
      <c r="A2556" s="94"/>
      <c r="B2556" s="6" t="str">
        <f>IFERROR(VLOOKUP(A2556,'Distributor List'!$A$2:$D$77,2,0),"-")</f>
        <v>-</v>
      </c>
      <c r="C2556" s="6" t="str">
        <f>IFERROR(VLOOKUP(A2556,'Distributor List'!$A$2:$D$77,3,0),"-")</f>
        <v>-</v>
      </c>
      <c r="D2556" s="6" t="str">
        <f>IFERROR(VLOOKUP(A2556,'Distributor List'!$A$2:$F$77,6,0),"-")</f>
        <v>-</v>
      </c>
      <c r="E2556" s="6" t="str">
        <f>IFERROR(VLOOKUP(A2556,'Distributor List'!$A$2:$D$77,4,0),"-")</f>
        <v>-</v>
      </c>
      <c r="F2556" s="6" t="str">
        <f>IFERROR(VLOOKUP(H2556,'Price List'!$A$2:$H$109,8,0),"-")</f>
        <v>-</v>
      </c>
      <c r="G2556" s="6" t="str">
        <f>IFERROR(VLOOKUP(A2556,'Distributor List'!$A$2:$E$77,5,0),"-")</f>
        <v>-</v>
      </c>
      <c r="H2556" s="10"/>
      <c r="I2556" s="95"/>
      <c r="J2556" s="92"/>
      <c r="K2556" s="92"/>
      <c r="L2556" s="73">
        <f t="shared" si="1074"/>
        <v>0</v>
      </c>
      <c r="M2556" s="73">
        <f t="shared" si="1071"/>
        <v>0</v>
      </c>
      <c r="N2556" s="73"/>
      <c r="O2556" s="73"/>
      <c r="P2556" s="73"/>
      <c r="Q2556" s="73"/>
      <c r="R2556" s="73">
        <f t="shared" si="1073"/>
        <v>0</v>
      </c>
      <c r="S2556" s="76" t="str">
        <f t="shared" si="1065"/>
        <v>-</v>
      </c>
      <c r="T2556" s="96">
        <v>0</v>
      </c>
      <c r="U2556" s="97"/>
      <c r="V2556" s="73">
        <f t="shared" si="1072"/>
        <v>0</v>
      </c>
      <c r="W2556" s="73">
        <f t="shared" si="1066"/>
        <v>0</v>
      </c>
      <c r="X2556" s="76" t="str">
        <f t="shared" si="1067"/>
        <v>-</v>
      </c>
      <c r="Y2556" s="73">
        <f t="shared" si="1068"/>
        <v>0</v>
      </c>
      <c r="Z2556" s="73">
        <f t="shared" si="1069"/>
        <v>0</v>
      </c>
      <c r="AA2556" s="73">
        <f t="shared" si="1062"/>
        <v>0</v>
      </c>
      <c r="AB2556" s="73">
        <f t="shared" si="1070"/>
        <v>0</v>
      </c>
      <c r="AC2556" s="73">
        <f t="shared" si="1063"/>
        <v>0</v>
      </c>
      <c r="AD2556" s="73">
        <f t="shared" si="1064"/>
        <v>0</v>
      </c>
      <c r="AE2556" s="73">
        <v>0</v>
      </c>
    </row>
    <row r="2557" spans="1:31" ht="15" customHeight="1">
      <c r="A2557" s="94"/>
      <c r="B2557" s="6" t="str">
        <f>IFERROR(VLOOKUP(A2557,'Distributor List'!$A$2:$D$77,2,0),"-")</f>
        <v>-</v>
      </c>
      <c r="C2557" s="6" t="str">
        <f>IFERROR(VLOOKUP(A2557,'Distributor List'!$A$2:$D$77,3,0),"-")</f>
        <v>-</v>
      </c>
      <c r="D2557" s="6" t="str">
        <f>IFERROR(VLOOKUP(A2557,'Distributor List'!$A$2:$F$77,6,0),"-")</f>
        <v>-</v>
      </c>
      <c r="E2557" s="6" t="str">
        <f>IFERROR(VLOOKUP(A2557,'Distributor List'!$A$2:$D$77,4,0),"-")</f>
        <v>-</v>
      </c>
      <c r="F2557" s="6" t="str">
        <f>IFERROR(VLOOKUP(H2557,'Price List'!$A$2:$H$109,8,0),"-")</f>
        <v>-</v>
      </c>
      <c r="G2557" s="6" t="str">
        <f>IFERROR(VLOOKUP(A2557,'Distributor List'!$A$2:$E$77,5,0),"-")</f>
        <v>-</v>
      </c>
      <c r="H2557" s="10"/>
      <c r="I2557" s="95"/>
      <c r="J2557" s="92"/>
      <c r="K2557" s="92"/>
      <c r="L2557" s="73">
        <f t="shared" si="1074"/>
        <v>0</v>
      </c>
      <c r="M2557" s="73">
        <f t="shared" si="1071"/>
        <v>0</v>
      </c>
      <c r="N2557" s="73"/>
      <c r="O2557" s="73"/>
      <c r="P2557" s="73"/>
      <c r="Q2557" s="73"/>
      <c r="R2557" s="73">
        <f t="shared" si="1073"/>
        <v>0</v>
      </c>
      <c r="S2557" s="76" t="str">
        <f t="shared" si="1065"/>
        <v>-</v>
      </c>
      <c r="T2557" s="96">
        <v>0</v>
      </c>
      <c r="U2557" s="97"/>
      <c r="V2557" s="73">
        <f t="shared" si="1072"/>
        <v>0</v>
      </c>
      <c r="W2557" s="73">
        <f t="shared" si="1066"/>
        <v>0</v>
      </c>
      <c r="X2557" s="76" t="str">
        <f t="shared" si="1067"/>
        <v>-</v>
      </c>
      <c r="Y2557" s="73">
        <f t="shared" si="1068"/>
        <v>0</v>
      </c>
      <c r="Z2557" s="73">
        <f t="shared" si="1069"/>
        <v>0</v>
      </c>
      <c r="AA2557" s="73">
        <f t="shared" ref="AA2557:AA2620" si="1075">Z2557*I2557</f>
        <v>0</v>
      </c>
      <c r="AB2557" s="73">
        <f t="shared" si="1070"/>
        <v>0</v>
      </c>
      <c r="AC2557" s="73">
        <f t="shared" ref="AC2557:AC2620" si="1076">AB2557*I2557</f>
        <v>0</v>
      </c>
      <c r="AD2557" s="73">
        <f t="shared" ref="AD2557:AD2620" si="1077">Y2557*I2557</f>
        <v>0</v>
      </c>
      <c r="AE2557" s="73">
        <v>0</v>
      </c>
    </row>
    <row r="2558" spans="1:31" ht="15" customHeight="1">
      <c r="A2558" s="94"/>
      <c r="B2558" s="6" t="str">
        <f>IFERROR(VLOOKUP(A2558,'Distributor List'!$A$2:$D$77,2,0),"-")</f>
        <v>-</v>
      </c>
      <c r="C2558" s="6" t="str">
        <f>IFERROR(VLOOKUP(A2558,'Distributor List'!$A$2:$D$77,3,0),"-")</f>
        <v>-</v>
      </c>
      <c r="D2558" s="6" t="str">
        <f>IFERROR(VLOOKUP(A2558,'Distributor List'!$A$2:$F$77,6,0),"-")</f>
        <v>-</v>
      </c>
      <c r="E2558" s="6" t="str">
        <f>IFERROR(VLOOKUP(A2558,'Distributor List'!$A$2:$D$77,4,0),"-")</f>
        <v>-</v>
      </c>
      <c r="F2558" s="6" t="str">
        <f>IFERROR(VLOOKUP(H2558,'Price List'!$A$2:$H$109,8,0),"-")</f>
        <v>-</v>
      </c>
      <c r="G2558" s="6" t="str">
        <f>IFERROR(VLOOKUP(A2558,'Distributor List'!$A$2:$E$77,5,0),"-")</f>
        <v>-</v>
      </c>
      <c r="H2558" s="10"/>
      <c r="I2558" s="95"/>
      <c r="J2558" s="92"/>
      <c r="K2558" s="92"/>
      <c r="L2558" s="73">
        <f t="shared" si="1074"/>
        <v>0</v>
      </c>
      <c r="M2558" s="73">
        <f t="shared" si="1071"/>
        <v>0</v>
      </c>
      <c r="N2558" s="73"/>
      <c r="O2558" s="73"/>
      <c r="P2558" s="73"/>
      <c r="Q2558" s="73"/>
      <c r="R2558" s="73">
        <f t="shared" si="1073"/>
        <v>0</v>
      </c>
      <c r="S2558" s="76" t="str">
        <f t="shared" si="1065"/>
        <v>-</v>
      </c>
      <c r="T2558" s="96">
        <v>0</v>
      </c>
      <c r="U2558" s="97"/>
      <c r="V2558" s="73">
        <f t="shared" si="1072"/>
        <v>0</v>
      </c>
      <c r="W2558" s="73">
        <f t="shared" si="1066"/>
        <v>0</v>
      </c>
      <c r="X2558" s="76" t="str">
        <f t="shared" si="1067"/>
        <v>-</v>
      </c>
      <c r="Y2558" s="73">
        <f t="shared" si="1068"/>
        <v>0</v>
      </c>
      <c r="Z2558" s="73">
        <f t="shared" si="1069"/>
        <v>0</v>
      </c>
      <c r="AA2558" s="73">
        <f t="shared" si="1075"/>
        <v>0</v>
      </c>
      <c r="AB2558" s="73">
        <f t="shared" si="1070"/>
        <v>0</v>
      </c>
      <c r="AC2558" s="73">
        <f t="shared" si="1076"/>
        <v>0</v>
      </c>
      <c r="AD2558" s="73">
        <f t="shared" si="1077"/>
        <v>0</v>
      </c>
      <c r="AE2558" s="73">
        <v>0</v>
      </c>
    </row>
    <row r="2559" spans="1:31" ht="15" customHeight="1">
      <c r="A2559" s="94"/>
      <c r="B2559" s="6" t="str">
        <f>IFERROR(VLOOKUP(A2559,'Distributor List'!$A$2:$D$77,2,0),"-")</f>
        <v>-</v>
      </c>
      <c r="C2559" s="6" t="str">
        <f>IFERROR(VLOOKUP(A2559,'Distributor List'!$A$2:$D$77,3,0),"-")</f>
        <v>-</v>
      </c>
      <c r="D2559" s="6" t="str">
        <f>IFERROR(VLOOKUP(A2559,'Distributor List'!$A$2:$F$77,6,0),"-")</f>
        <v>-</v>
      </c>
      <c r="E2559" s="6" t="str">
        <f>IFERROR(VLOOKUP(A2559,'Distributor List'!$A$2:$D$77,4,0),"-")</f>
        <v>-</v>
      </c>
      <c r="F2559" s="6" t="str">
        <f>IFERROR(VLOOKUP(H2559,'Price List'!$A$2:$H$109,8,0),"-")</f>
        <v>-</v>
      </c>
      <c r="G2559" s="6" t="str">
        <f>IFERROR(VLOOKUP(A2559,'Distributor List'!$A$2:$E$77,5,0),"-")</f>
        <v>-</v>
      </c>
      <c r="H2559" s="10"/>
      <c r="I2559" s="95"/>
      <c r="J2559" s="92"/>
      <c r="K2559" s="92"/>
      <c r="L2559" s="73">
        <f t="shared" si="1074"/>
        <v>0</v>
      </c>
      <c r="M2559" s="73">
        <f t="shared" si="1071"/>
        <v>0</v>
      </c>
      <c r="N2559" s="73"/>
      <c r="O2559" s="73"/>
      <c r="P2559" s="73"/>
      <c r="Q2559" s="73"/>
      <c r="R2559" s="73">
        <f t="shared" si="1073"/>
        <v>0</v>
      </c>
      <c r="S2559" s="76" t="str">
        <f t="shared" si="1065"/>
        <v>-</v>
      </c>
      <c r="T2559" s="96">
        <v>0</v>
      </c>
      <c r="U2559" s="97"/>
      <c r="V2559" s="73">
        <f t="shared" si="1072"/>
        <v>0</v>
      </c>
      <c r="W2559" s="73">
        <f t="shared" si="1066"/>
        <v>0</v>
      </c>
      <c r="X2559" s="76" t="str">
        <f t="shared" si="1067"/>
        <v>-</v>
      </c>
      <c r="Y2559" s="73">
        <f t="shared" si="1068"/>
        <v>0</v>
      </c>
      <c r="Z2559" s="73">
        <f t="shared" si="1069"/>
        <v>0</v>
      </c>
      <c r="AA2559" s="73">
        <f t="shared" si="1075"/>
        <v>0</v>
      </c>
      <c r="AB2559" s="73">
        <f t="shared" si="1070"/>
        <v>0</v>
      </c>
      <c r="AC2559" s="73">
        <f t="shared" si="1076"/>
        <v>0</v>
      </c>
      <c r="AD2559" s="73">
        <f t="shared" si="1077"/>
        <v>0</v>
      </c>
      <c r="AE2559" s="73">
        <v>0</v>
      </c>
    </row>
    <row r="2560" spans="1:31" ht="15" customHeight="1">
      <c r="A2560" s="94"/>
      <c r="B2560" s="6" t="str">
        <f>IFERROR(VLOOKUP(A2560,'Distributor List'!$A$2:$D$77,2,0),"-")</f>
        <v>-</v>
      </c>
      <c r="C2560" s="6" t="str">
        <f>IFERROR(VLOOKUP(A2560,'Distributor List'!$A$2:$D$77,3,0),"-")</f>
        <v>-</v>
      </c>
      <c r="D2560" s="6" t="str">
        <f>IFERROR(VLOOKUP(A2560,'Distributor List'!$A$2:$F$77,6,0),"-")</f>
        <v>-</v>
      </c>
      <c r="E2560" s="6" t="str">
        <f>IFERROR(VLOOKUP(A2560,'Distributor List'!$A$2:$D$77,4,0),"-")</f>
        <v>-</v>
      </c>
      <c r="F2560" s="6" t="str">
        <f>IFERROR(VLOOKUP(H2560,'Price List'!$A$2:$H$109,8,0),"-")</f>
        <v>-</v>
      </c>
      <c r="G2560" s="6" t="str">
        <f>IFERROR(VLOOKUP(A2560,'Distributor List'!$A$2:$E$77,5,0),"-")</f>
        <v>-</v>
      </c>
      <c r="H2560" s="10"/>
      <c r="I2560" s="95"/>
      <c r="J2560" s="92"/>
      <c r="K2560" s="92"/>
      <c r="L2560" s="73">
        <f t="shared" si="1074"/>
        <v>0</v>
      </c>
      <c r="M2560" s="73">
        <f t="shared" si="1071"/>
        <v>0</v>
      </c>
      <c r="N2560" s="73"/>
      <c r="O2560" s="73"/>
      <c r="P2560" s="73"/>
      <c r="Q2560" s="73"/>
      <c r="R2560" s="73">
        <f t="shared" si="1073"/>
        <v>0</v>
      </c>
      <c r="S2560" s="76" t="str">
        <f t="shared" si="1065"/>
        <v>-</v>
      </c>
      <c r="T2560" s="96">
        <v>0</v>
      </c>
      <c r="U2560" s="97"/>
      <c r="V2560" s="73">
        <f t="shared" si="1072"/>
        <v>0</v>
      </c>
      <c r="W2560" s="73">
        <f t="shared" si="1066"/>
        <v>0</v>
      </c>
      <c r="X2560" s="76" t="str">
        <f t="shared" si="1067"/>
        <v>-</v>
      </c>
      <c r="Y2560" s="73">
        <f t="shared" si="1068"/>
        <v>0</v>
      </c>
      <c r="Z2560" s="73">
        <f t="shared" si="1069"/>
        <v>0</v>
      </c>
      <c r="AA2560" s="73">
        <f t="shared" si="1075"/>
        <v>0</v>
      </c>
      <c r="AB2560" s="73">
        <f t="shared" si="1070"/>
        <v>0</v>
      </c>
      <c r="AC2560" s="73">
        <f t="shared" si="1076"/>
        <v>0</v>
      </c>
      <c r="AD2560" s="73">
        <f t="shared" si="1077"/>
        <v>0</v>
      </c>
      <c r="AE2560" s="73">
        <v>0</v>
      </c>
    </row>
    <row r="2561" spans="1:31" ht="15" customHeight="1">
      <c r="A2561" s="94"/>
      <c r="B2561" s="6" t="str">
        <f>IFERROR(VLOOKUP(A2561,'Distributor List'!$A$2:$D$77,2,0),"-")</f>
        <v>-</v>
      </c>
      <c r="C2561" s="6" t="str">
        <f>IFERROR(VLOOKUP(A2561,'Distributor List'!$A$2:$D$77,3,0),"-")</f>
        <v>-</v>
      </c>
      <c r="D2561" s="6" t="str">
        <f>IFERROR(VLOOKUP(A2561,'Distributor List'!$A$2:$F$77,6,0),"-")</f>
        <v>-</v>
      </c>
      <c r="E2561" s="6" t="str">
        <f>IFERROR(VLOOKUP(A2561,'Distributor List'!$A$2:$D$77,4,0),"-")</f>
        <v>-</v>
      </c>
      <c r="F2561" s="6" t="str">
        <f>IFERROR(VLOOKUP(H2561,'Price List'!$A$2:$H$109,8,0),"-")</f>
        <v>-</v>
      </c>
      <c r="G2561" s="6" t="str">
        <f>IFERROR(VLOOKUP(A2561,'Distributor List'!$A$2:$E$77,5,0),"-")</f>
        <v>-</v>
      </c>
      <c r="H2561" s="10"/>
      <c r="I2561" s="95"/>
      <c r="J2561" s="92"/>
      <c r="K2561" s="92"/>
      <c r="L2561" s="73">
        <f t="shared" si="1074"/>
        <v>0</v>
      </c>
      <c r="M2561" s="73">
        <f t="shared" si="1071"/>
        <v>0</v>
      </c>
      <c r="N2561" s="73"/>
      <c r="O2561" s="73"/>
      <c r="P2561" s="73"/>
      <c r="Q2561" s="73"/>
      <c r="R2561" s="73">
        <f t="shared" si="1073"/>
        <v>0</v>
      </c>
      <c r="S2561" s="76" t="str">
        <f t="shared" si="1065"/>
        <v>-</v>
      </c>
      <c r="T2561" s="96">
        <v>0</v>
      </c>
      <c r="U2561" s="97"/>
      <c r="V2561" s="73">
        <f t="shared" si="1072"/>
        <v>0</v>
      </c>
      <c r="W2561" s="73">
        <f t="shared" si="1066"/>
        <v>0</v>
      </c>
      <c r="X2561" s="76" t="str">
        <f t="shared" si="1067"/>
        <v>-</v>
      </c>
      <c r="Y2561" s="73">
        <f t="shared" si="1068"/>
        <v>0</v>
      </c>
      <c r="Z2561" s="73">
        <f t="shared" si="1069"/>
        <v>0</v>
      </c>
      <c r="AA2561" s="73">
        <f t="shared" si="1075"/>
        <v>0</v>
      </c>
      <c r="AB2561" s="73">
        <f t="shared" si="1070"/>
        <v>0</v>
      </c>
      <c r="AC2561" s="73">
        <f t="shared" si="1076"/>
        <v>0</v>
      </c>
      <c r="AD2561" s="73">
        <f t="shared" si="1077"/>
        <v>0</v>
      </c>
      <c r="AE2561" s="73">
        <v>0</v>
      </c>
    </row>
    <row r="2562" spans="1:31" ht="15" customHeight="1">
      <c r="A2562" s="94"/>
      <c r="B2562" s="6" t="str">
        <f>IFERROR(VLOOKUP(A2562,'Distributor List'!$A$2:$D$77,2,0),"-")</f>
        <v>-</v>
      </c>
      <c r="C2562" s="6" t="str">
        <f>IFERROR(VLOOKUP(A2562,'Distributor List'!$A$2:$D$77,3,0),"-")</f>
        <v>-</v>
      </c>
      <c r="D2562" s="6" t="str">
        <f>IFERROR(VLOOKUP(A2562,'Distributor List'!$A$2:$F$77,6,0),"-")</f>
        <v>-</v>
      </c>
      <c r="E2562" s="6" t="str">
        <f>IFERROR(VLOOKUP(A2562,'Distributor List'!$A$2:$D$77,4,0),"-")</f>
        <v>-</v>
      </c>
      <c r="F2562" s="6" t="str">
        <f>IFERROR(VLOOKUP(H2562,'Price List'!$A$2:$H$109,8,0),"-")</f>
        <v>-</v>
      </c>
      <c r="G2562" s="6" t="str">
        <f>IFERROR(VLOOKUP(A2562,'Distributor List'!$A$2:$E$77,5,0),"-")</f>
        <v>-</v>
      </c>
      <c r="H2562" s="10"/>
      <c r="I2562" s="95"/>
      <c r="J2562" s="92"/>
      <c r="K2562" s="92"/>
      <c r="L2562" s="73">
        <f t="shared" si="1074"/>
        <v>0</v>
      </c>
      <c r="M2562" s="73">
        <f t="shared" si="1071"/>
        <v>0</v>
      </c>
      <c r="N2562" s="73"/>
      <c r="O2562" s="73"/>
      <c r="P2562" s="73"/>
      <c r="Q2562" s="73"/>
      <c r="R2562" s="73">
        <f t="shared" si="1073"/>
        <v>0</v>
      </c>
      <c r="S2562" s="76" t="str">
        <f t="shared" si="1065"/>
        <v>-</v>
      </c>
      <c r="T2562" s="96">
        <v>0</v>
      </c>
      <c r="U2562" s="97"/>
      <c r="V2562" s="73">
        <f t="shared" si="1072"/>
        <v>0</v>
      </c>
      <c r="W2562" s="73">
        <f t="shared" si="1066"/>
        <v>0</v>
      </c>
      <c r="X2562" s="76" t="str">
        <f t="shared" si="1067"/>
        <v>-</v>
      </c>
      <c r="Y2562" s="73">
        <f t="shared" si="1068"/>
        <v>0</v>
      </c>
      <c r="Z2562" s="73">
        <f t="shared" si="1069"/>
        <v>0</v>
      </c>
      <c r="AA2562" s="73">
        <f t="shared" si="1075"/>
        <v>0</v>
      </c>
      <c r="AB2562" s="73">
        <f t="shared" si="1070"/>
        <v>0</v>
      </c>
      <c r="AC2562" s="73">
        <f t="shared" si="1076"/>
        <v>0</v>
      </c>
      <c r="AD2562" s="73">
        <f t="shared" si="1077"/>
        <v>0</v>
      </c>
      <c r="AE2562" s="73">
        <v>0</v>
      </c>
    </row>
    <row r="2563" spans="1:31" ht="15" customHeight="1">
      <c r="A2563" s="94"/>
      <c r="B2563" s="6" t="str">
        <f>IFERROR(VLOOKUP(A2563,'Distributor List'!$A$2:$D$77,2,0),"-")</f>
        <v>-</v>
      </c>
      <c r="C2563" s="6" t="str">
        <f>IFERROR(VLOOKUP(A2563,'Distributor List'!$A$2:$D$77,3,0),"-")</f>
        <v>-</v>
      </c>
      <c r="D2563" s="6" t="str">
        <f>IFERROR(VLOOKUP(A2563,'Distributor List'!$A$2:$F$77,6,0),"-")</f>
        <v>-</v>
      </c>
      <c r="E2563" s="6" t="str">
        <f>IFERROR(VLOOKUP(A2563,'Distributor List'!$A$2:$D$77,4,0),"-")</f>
        <v>-</v>
      </c>
      <c r="F2563" s="6" t="str">
        <f>IFERROR(VLOOKUP(H2563,'Price List'!$A$2:$H$109,8,0),"-")</f>
        <v>-</v>
      </c>
      <c r="G2563" s="6" t="str">
        <f>IFERROR(VLOOKUP(A2563,'Distributor List'!$A$2:$E$77,5,0),"-")</f>
        <v>-</v>
      </c>
      <c r="H2563" s="10"/>
      <c r="I2563" s="95"/>
      <c r="J2563" s="92"/>
      <c r="K2563" s="92"/>
      <c r="L2563" s="73">
        <f t="shared" si="1074"/>
        <v>0</v>
      </c>
      <c r="M2563" s="73">
        <f t="shared" si="1071"/>
        <v>0</v>
      </c>
      <c r="N2563" s="73"/>
      <c r="O2563" s="73"/>
      <c r="P2563" s="73"/>
      <c r="Q2563" s="73"/>
      <c r="R2563" s="73">
        <f t="shared" si="1073"/>
        <v>0</v>
      </c>
      <c r="S2563" s="76" t="str">
        <f t="shared" si="1065"/>
        <v>-</v>
      </c>
      <c r="T2563" s="96">
        <v>0</v>
      </c>
      <c r="U2563" s="97"/>
      <c r="V2563" s="73">
        <f t="shared" si="1072"/>
        <v>0</v>
      </c>
      <c r="W2563" s="73">
        <f t="shared" si="1066"/>
        <v>0</v>
      </c>
      <c r="X2563" s="76" t="str">
        <f t="shared" si="1067"/>
        <v>-</v>
      </c>
      <c r="Y2563" s="73">
        <f t="shared" si="1068"/>
        <v>0</v>
      </c>
      <c r="Z2563" s="73">
        <f t="shared" si="1069"/>
        <v>0</v>
      </c>
      <c r="AA2563" s="73">
        <f t="shared" si="1075"/>
        <v>0</v>
      </c>
      <c r="AB2563" s="73">
        <f t="shared" si="1070"/>
        <v>0</v>
      </c>
      <c r="AC2563" s="73">
        <f t="shared" si="1076"/>
        <v>0</v>
      </c>
      <c r="AD2563" s="73">
        <f t="shared" si="1077"/>
        <v>0</v>
      </c>
      <c r="AE2563" s="73">
        <v>0</v>
      </c>
    </row>
    <row r="2564" spans="1:31" ht="15" customHeight="1">
      <c r="A2564" s="94"/>
      <c r="B2564" s="6" t="str">
        <f>IFERROR(VLOOKUP(A2564,'Distributor List'!$A$2:$D$77,2,0),"-")</f>
        <v>-</v>
      </c>
      <c r="C2564" s="6" t="str">
        <f>IFERROR(VLOOKUP(A2564,'Distributor List'!$A$2:$D$77,3,0),"-")</f>
        <v>-</v>
      </c>
      <c r="D2564" s="6" t="str">
        <f>IFERROR(VLOOKUP(A2564,'Distributor List'!$A$2:$F$77,6,0),"-")</f>
        <v>-</v>
      </c>
      <c r="E2564" s="6" t="str">
        <f>IFERROR(VLOOKUP(A2564,'Distributor List'!$A$2:$D$77,4,0),"-")</f>
        <v>-</v>
      </c>
      <c r="F2564" s="6" t="str">
        <f>IFERROR(VLOOKUP(H2564,'Price List'!$A$2:$H$109,8,0),"-")</f>
        <v>-</v>
      </c>
      <c r="G2564" s="6" t="str">
        <f>IFERROR(VLOOKUP(A2564,'Distributor List'!$A$2:$E$77,5,0),"-")</f>
        <v>-</v>
      </c>
      <c r="H2564" s="10"/>
      <c r="I2564" s="95"/>
      <c r="J2564" s="92"/>
      <c r="K2564" s="92"/>
      <c r="L2564" s="73">
        <f t="shared" si="1074"/>
        <v>0</v>
      </c>
      <c r="M2564" s="73">
        <f t="shared" si="1071"/>
        <v>0</v>
      </c>
      <c r="N2564" s="73"/>
      <c r="O2564" s="73"/>
      <c r="P2564" s="73"/>
      <c r="Q2564" s="73"/>
      <c r="R2564" s="73">
        <f t="shared" si="1073"/>
        <v>0</v>
      </c>
      <c r="S2564" s="76" t="str">
        <f t="shared" si="1065"/>
        <v>-</v>
      </c>
      <c r="T2564" s="96">
        <v>0</v>
      </c>
      <c r="U2564" s="97"/>
      <c r="V2564" s="73">
        <f t="shared" si="1072"/>
        <v>0</v>
      </c>
      <c r="W2564" s="73">
        <f t="shared" si="1066"/>
        <v>0</v>
      </c>
      <c r="X2564" s="76" t="str">
        <f t="shared" si="1067"/>
        <v>-</v>
      </c>
      <c r="Y2564" s="73">
        <f t="shared" si="1068"/>
        <v>0</v>
      </c>
      <c r="Z2564" s="73">
        <f t="shared" si="1069"/>
        <v>0</v>
      </c>
      <c r="AA2564" s="73">
        <f t="shared" si="1075"/>
        <v>0</v>
      </c>
      <c r="AB2564" s="73">
        <f t="shared" si="1070"/>
        <v>0</v>
      </c>
      <c r="AC2564" s="73">
        <f t="shared" si="1076"/>
        <v>0</v>
      </c>
      <c r="AD2564" s="73">
        <f t="shared" si="1077"/>
        <v>0</v>
      </c>
      <c r="AE2564" s="73">
        <v>0</v>
      </c>
    </row>
    <row r="2565" spans="1:31" ht="15" customHeight="1">
      <c r="A2565" s="94"/>
      <c r="B2565" s="6" t="str">
        <f>IFERROR(VLOOKUP(A2565,'Distributor List'!$A$2:$D$77,2,0),"-")</f>
        <v>-</v>
      </c>
      <c r="C2565" s="6" t="str">
        <f>IFERROR(VLOOKUP(A2565,'Distributor List'!$A$2:$D$77,3,0),"-")</f>
        <v>-</v>
      </c>
      <c r="D2565" s="6" t="str">
        <f>IFERROR(VLOOKUP(A2565,'Distributor List'!$A$2:$F$77,6,0),"-")</f>
        <v>-</v>
      </c>
      <c r="E2565" s="6" t="str">
        <f>IFERROR(VLOOKUP(A2565,'Distributor List'!$A$2:$D$77,4,0),"-")</f>
        <v>-</v>
      </c>
      <c r="F2565" s="6" t="str">
        <f>IFERROR(VLOOKUP(H2565,'Price List'!$A$2:$H$109,8,0),"-")</f>
        <v>-</v>
      </c>
      <c r="G2565" s="6" t="str">
        <f>IFERROR(VLOOKUP(A2565,'Distributor List'!$A$2:$E$77,5,0),"-")</f>
        <v>-</v>
      </c>
      <c r="H2565" s="10"/>
      <c r="I2565" s="95"/>
      <c r="J2565" s="92"/>
      <c r="K2565" s="92"/>
      <c r="L2565" s="73">
        <f t="shared" si="1074"/>
        <v>0</v>
      </c>
      <c r="M2565" s="73">
        <f t="shared" si="1071"/>
        <v>0</v>
      </c>
      <c r="N2565" s="73"/>
      <c r="O2565" s="73"/>
      <c r="P2565" s="73"/>
      <c r="Q2565" s="73"/>
      <c r="R2565" s="73">
        <f t="shared" si="1073"/>
        <v>0</v>
      </c>
      <c r="S2565" s="76" t="str">
        <f t="shared" si="1065"/>
        <v>-</v>
      </c>
      <c r="T2565" s="96">
        <v>0</v>
      </c>
      <c r="U2565" s="97"/>
      <c r="V2565" s="73">
        <f t="shared" si="1072"/>
        <v>0</v>
      </c>
      <c r="W2565" s="73">
        <f t="shared" si="1066"/>
        <v>0</v>
      </c>
      <c r="X2565" s="76" t="str">
        <f t="shared" si="1067"/>
        <v>-</v>
      </c>
      <c r="Y2565" s="73">
        <f t="shared" si="1068"/>
        <v>0</v>
      </c>
      <c r="Z2565" s="73">
        <f t="shared" si="1069"/>
        <v>0</v>
      </c>
      <c r="AA2565" s="73">
        <f t="shared" si="1075"/>
        <v>0</v>
      </c>
      <c r="AB2565" s="73">
        <f t="shared" si="1070"/>
        <v>0</v>
      </c>
      <c r="AC2565" s="73">
        <f t="shared" si="1076"/>
        <v>0</v>
      </c>
      <c r="AD2565" s="73">
        <f t="shared" si="1077"/>
        <v>0</v>
      </c>
      <c r="AE2565" s="73">
        <v>0</v>
      </c>
    </row>
    <row r="2566" spans="1:31" ht="15" customHeight="1">
      <c r="A2566" s="94"/>
      <c r="B2566" s="6" t="str">
        <f>IFERROR(VLOOKUP(A2566,'Distributor List'!$A$2:$D$77,2,0),"-")</f>
        <v>-</v>
      </c>
      <c r="C2566" s="6" t="str">
        <f>IFERROR(VLOOKUP(A2566,'Distributor List'!$A$2:$D$77,3,0),"-")</f>
        <v>-</v>
      </c>
      <c r="D2566" s="6" t="str">
        <f>IFERROR(VLOOKUP(A2566,'Distributor List'!$A$2:$F$77,6,0),"-")</f>
        <v>-</v>
      </c>
      <c r="E2566" s="6" t="str">
        <f>IFERROR(VLOOKUP(A2566,'Distributor List'!$A$2:$D$77,4,0),"-")</f>
        <v>-</v>
      </c>
      <c r="F2566" s="6" t="str">
        <f>IFERROR(VLOOKUP(H2566,'Price List'!$A$2:$H$109,8,0),"-")</f>
        <v>-</v>
      </c>
      <c r="G2566" s="6" t="str">
        <f>IFERROR(VLOOKUP(A2566,'Distributor List'!$A$2:$E$77,5,0),"-")</f>
        <v>-</v>
      </c>
      <c r="H2566" s="10"/>
      <c r="I2566" s="95"/>
      <c r="J2566" s="92"/>
      <c r="K2566" s="92"/>
      <c r="L2566" s="73">
        <f t="shared" si="1074"/>
        <v>0</v>
      </c>
      <c r="M2566" s="73">
        <f t="shared" si="1071"/>
        <v>0</v>
      </c>
      <c r="N2566" s="73"/>
      <c r="O2566" s="73"/>
      <c r="P2566" s="73"/>
      <c r="Q2566" s="73"/>
      <c r="R2566" s="73">
        <f t="shared" si="1073"/>
        <v>0</v>
      </c>
      <c r="S2566" s="76" t="str">
        <f t="shared" si="1065"/>
        <v>-</v>
      </c>
      <c r="T2566" s="96">
        <v>0</v>
      </c>
      <c r="U2566" s="97"/>
      <c r="V2566" s="73">
        <f t="shared" si="1072"/>
        <v>0</v>
      </c>
      <c r="W2566" s="73">
        <f t="shared" si="1066"/>
        <v>0</v>
      </c>
      <c r="X2566" s="76" t="str">
        <f t="shared" si="1067"/>
        <v>-</v>
      </c>
      <c r="Y2566" s="73">
        <f t="shared" si="1068"/>
        <v>0</v>
      </c>
      <c r="Z2566" s="73">
        <f t="shared" si="1069"/>
        <v>0</v>
      </c>
      <c r="AA2566" s="73">
        <f t="shared" si="1075"/>
        <v>0</v>
      </c>
      <c r="AB2566" s="73">
        <f t="shared" si="1070"/>
        <v>0</v>
      </c>
      <c r="AC2566" s="73">
        <f t="shared" si="1076"/>
        <v>0</v>
      </c>
      <c r="AD2566" s="73">
        <f t="shared" si="1077"/>
        <v>0</v>
      </c>
      <c r="AE2566" s="73">
        <v>0</v>
      </c>
    </row>
    <row r="2567" spans="1:31" ht="15" customHeight="1">
      <c r="A2567" s="94"/>
      <c r="B2567" s="6" t="str">
        <f>IFERROR(VLOOKUP(A2567,'Distributor List'!$A$2:$D$77,2,0),"-")</f>
        <v>-</v>
      </c>
      <c r="C2567" s="6" t="str">
        <f>IFERROR(VLOOKUP(A2567,'Distributor List'!$A$2:$D$77,3,0),"-")</f>
        <v>-</v>
      </c>
      <c r="D2567" s="6" t="str">
        <f>IFERROR(VLOOKUP(A2567,'Distributor List'!$A$2:$F$77,6,0),"-")</f>
        <v>-</v>
      </c>
      <c r="E2567" s="6" t="str">
        <f>IFERROR(VLOOKUP(A2567,'Distributor List'!$A$2:$D$77,4,0),"-")</f>
        <v>-</v>
      </c>
      <c r="F2567" s="6" t="str">
        <f>IFERROR(VLOOKUP(H2567,'Price List'!$A$2:$H$109,8,0),"-")</f>
        <v>-</v>
      </c>
      <c r="G2567" s="6" t="str">
        <f>IFERROR(VLOOKUP(A2567,'Distributor List'!$A$2:$E$77,5,0),"-")</f>
        <v>-</v>
      </c>
      <c r="H2567" s="10"/>
      <c r="I2567" s="95"/>
      <c r="J2567" s="92"/>
      <c r="K2567" s="92"/>
      <c r="L2567" s="73">
        <f t="shared" si="1074"/>
        <v>0</v>
      </c>
      <c r="M2567" s="73">
        <f t="shared" si="1071"/>
        <v>0</v>
      </c>
      <c r="N2567" s="73"/>
      <c r="O2567" s="73"/>
      <c r="P2567" s="73"/>
      <c r="Q2567" s="73"/>
      <c r="R2567" s="73">
        <f t="shared" si="1073"/>
        <v>0</v>
      </c>
      <c r="S2567" s="76" t="str">
        <f t="shared" si="1065"/>
        <v>-</v>
      </c>
      <c r="T2567" s="96">
        <v>0</v>
      </c>
      <c r="U2567" s="97"/>
      <c r="V2567" s="73">
        <f t="shared" si="1072"/>
        <v>0</v>
      </c>
      <c r="W2567" s="73">
        <f t="shared" si="1066"/>
        <v>0</v>
      </c>
      <c r="X2567" s="76" t="str">
        <f t="shared" si="1067"/>
        <v>-</v>
      </c>
      <c r="Y2567" s="73">
        <f t="shared" si="1068"/>
        <v>0</v>
      </c>
      <c r="Z2567" s="73">
        <f t="shared" si="1069"/>
        <v>0</v>
      </c>
      <c r="AA2567" s="73">
        <f t="shared" si="1075"/>
        <v>0</v>
      </c>
      <c r="AB2567" s="73">
        <f t="shared" si="1070"/>
        <v>0</v>
      </c>
      <c r="AC2567" s="73">
        <f t="shared" si="1076"/>
        <v>0</v>
      </c>
      <c r="AD2567" s="73">
        <f t="shared" si="1077"/>
        <v>0</v>
      </c>
      <c r="AE2567" s="73">
        <v>0</v>
      </c>
    </row>
    <row r="2568" spans="1:31" ht="15" customHeight="1">
      <c r="A2568" s="94"/>
      <c r="B2568" s="6" t="str">
        <f>IFERROR(VLOOKUP(A2568,'Distributor List'!$A$2:$D$77,2,0),"-")</f>
        <v>-</v>
      </c>
      <c r="C2568" s="6" t="str">
        <f>IFERROR(VLOOKUP(A2568,'Distributor List'!$A$2:$D$77,3,0),"-")</f>
        <v>-</v>
      </c>
      <c r="D2568" s="6" t="str">
        <f>IFERROR(VLOOKUP(A2568,'Distributor List'!$A$2:$F$77,6,0),"-")</f>
        <v>-</v>
      </c>
      <c r="E2568" s="6" t="str">
        <f>IFERROR(VLOOKUP(A2568,'Distributor List'!$A$2:$D$77,4,0),"-")</f>
        <v>-</v>
      </c>
      <c r="F2568" s="6" t="str">
        <f>IFERROR(VLOOKUP(H2568,'Price List'!$A$2:$H$109,8,0),"-")</f>
        <v>-</v>
      </c>
      <c r="G2568" s="6" t="str">
        <f>IFERROR(VLOOKUP(A2568,'Distributor List'!$A$2:$E$77,5,0),"-")</f>
        <v>-</v>
      </c>
      <c r="H2568" s="10"/>
      <c r="I2568" s="95"/>
      <c r="J2568" s="92"/>
      <c r="K2568" s="92"/>
      <c r="L2568" s="73">
        <f t="shared" si="1074"/>
        <v>0</v>
      </c>
      <c r="M2568" s="73">
        <f t="shared" si="1071"/>
        <v>0</v>
      </c>
      <c r="N2568" s="73"/>
      <c r="O2568" s="73"/>
      <c r="P2568" s="73"/>
      <c r="Q2568" s="73"/>
      <c r="R2568" s="73">
        <f t="shared" si="1073"/>
        <v>0</v>
      </c>
      <c r="S2568" s="76" t="str">
        <f t="shared" si="1065"/>
        <v>-</v>
      </c>
      <c r="T2568" s="96">
        <v>0</v>
      </c>
      <c r="U2568" s="97"/>
      <c r="V2568" s="73">
        <f t="shared" si="1072"/>
        <v>0</v>
      </c>
      <c r="W2568" s="73">
        <f t="shared" si="1066"/>
        <v>0</v>
      </c>
      <c r="X2568" s="76" t="str">
        <f t="shared" si="1067"/>
        <v>-</v>
      </c>
      <c r="Y2568" s="73">
        <f t="shared" si="1068"/>
        <v>0</v>
      </c>
      <c r="Z2568" s="73">
        <f t="shared" si="1069"/>
        <v>0</v>
      </c>
      <c r="AA2568" s="73">
        <f t="shared" si="1075"/>
        <v>0</v>
      </c>
      <c r="AB2568" s="73">
        <f t="shared" si="1070"/>
        <v>0</v>
      </c>
      <c r="AC2568" s="73">
        <f t="shared" si="1076"/>
        <v>0</v>
      </c>
      <c r="AD2568" s="73">
        <f t="shared" si="1077"/>
        <v>0</v>
      </c>
      <c r="AE2568" s="73">
        <v>0</v>
      </c>
    </row>
    <row r="2569" spans="1:31" ht="15" customHeight="1">
      <c r="A2569" s="94"/>
      <c r="B2569" s="6" t="str">
        <f>IFERROR(VLOOKUP(A2569,'Distributor List'!$A$2:$D$77,2,0),"-")</f>
        <v>-</v>
      </c>
      <c r="C2569" s="6" t="str">
        <f>IFERROR(VLOOKUP(A2569,'Distributor List'!$A$2:$D$77,3,0),"-")</f>
        <v>-</v>
      </c>
      <c r="D2569" s="6" t="str">
        <f>IFERROR(VLOOKUP(A2569,'Distributor List'!$A$2:$F$77,6,0),"-")</f>
        <v>-</v>
      </c>
      <c r="E2569" s="6" t="str">
        <f>IFERROR(VLOOKUP(A2569,'Distributor List'!$A$2:$D$77,4,0),"-")</f>
        <v>-</v>
      </c>
      <c r="F2569" s="6" t="str">
        <f>IFERROR(VLOOKUP(H2569,'Price List'!$A$2:$H$109,8,0),"-")</f>
        <v>-</v>
      </c>
      <c r="G2569" s="6" t="str">
        <f>IFERROR(VLOOKUP(A2569,'Distributor List'!$A$2:$E$77,5,0),"-")</f>
        <v>-</v>
      </c>
      <c r="H2569" s="10"/>
      <c r="I2569" s="95"/>
      <c r="J2569" s="92"/>
      <c r="K2569" s="92"/>
      <c r="L2569" s="73">
        <f t="shared" si="1074"/>
        <v>0</v>
      </c>
      <c r="M2569" s="73">
        <f t="shared" si="1071"/>
        <v>0</v>
      </c>
      <c r="N2569" s="73"/>
      <c r="O2569" s="73"/>
      <c r="P2569" s="73"/>
      <c r="Q2569" s="73"/>
      <c r="R2569" s="73">
        <f t="shared" si="1073"/>
        <v>0</v>
      </c>
      <c r="S2569" s="76" t="str">
        <f t="shared" si="1065"/>
        <v>-</v>
      </c>
      <c r="T2569" s="96">
        <v>0</v>
      </c>
      <c r="U2569" s="97"/>
      <c r="V2569" s="73">
        <f t="shared" si="1072"/>
        <v>0</v>
      </c>
      <c r="W2569" s="73">
        <f t="shared" si="1066"/>
        <v>0</v>
      </c>
      <c r="X2569" s="76" t="str">
        <f t="shared" si="1067"/>
        <v>-</v>
      </c>
      <c r="Y2569" s="73">
        <f t="shared" si="1068"/>
        <v>0</v>
      </c>
      <c r="Z2569" s="73">
        <f t="shared" si="1069"/>
        <v>0</v>
      </c>
      <c r="AA2569" s="73">
        <f t="shared" si="1075"/>
        <v>0</v>
      </c>
      <c r="AB2569" s="73">
        <f t="shared" si="1070"/>
        <v>0</v>
      </c>
      <c r="AC2569" s="73">
        <f t="shared" si="1076"/>
        <v>0</v>
      </c>
      <c r="AD2569" s="73">
        <f t="shared" si="1077"/>
        <v>0</v>
      </c>
      <c r="AE2569" s="73">
        <v>0</v>
      </c>
    </row>
    <row r="2570" spans="1:31" ht="15" customHeight="1">
      <c r="A2570" s="94"/>
      <c r="B2570" s="6" t="str">
        <f>IFERROR(VLOOKUP(A2570,'Distributor List'!$A$2:$D$77,2,0),"-")</f>
        <v>-</v>
      </c>
      <c r="C2570" s="6" t="str">
        <f>IFERROR(VLOOKUP(A2570,'Distributor List'!$A$2:$D$77,3,0),"-")</f>
        <v>-</v>
      </c>
      <c r="D2570" s="6" t="str">
        <f>IFERROR(VLOOKUP(A2570,'Distributor List'!$A$2:$F$77,6,0),"-")</f>
        <v>-</v>
      </c>
      <c r="E2570" s="6" t="str">
        <f>IFERROR(VLOOKUP(A2570,'Distributor List'!$A$2:$D$77,4,0),"-")</f>
        <v>-</v>
      </c>
      <c r="F2570" s="6" t="str">
        <f>IFERROR(VLOOKUP(H2570,'Price List'!$A$2:$H$109,8,0),"-")</f>
        <v>-</v>
      </c>
      <c r="G2570" s="6" t="str">
        <f>IFERROR(VLOOKUP(A2570,'Distributor List'!$A$2:$E$77,5,0),"-")</f>
        <v>-</v>
      </c>
      <c r="H2570" s="10"/>
      <c r="I2570" s="95"/>
      <c r="J2570" s="92"/>
      <c r="K2570" s="92"/>
      <c r="L2570" s="73">
        <f t="shared" si="1074"/>
        <v>0</v>
      </c>
      <c r="M2570" s="73">
        <f t="shared" si="1071"/>
        <v>0</v>
      </c>
      <c r="N2570" s="73"/>
      <c r="O2570" s="73"/>
      <c r="P2570" s="73"/>
      <c r="Q2570" s="73"/>
      <c r="R2570" s="73">
        <f t="shared" si="1073"/>
        <v>0</v>
      </c>
      <c r="S2570" s="76" t="str">
        <f t="shared" si="1065"/>
        <v>-</v>
      </c>
      <c r="T2570" s="96">
        <v>0</v>
      </c>
      <c r="U2570" s="97"/>
      <c r="V2570" s="73">
        <f t="shared" si="1072"/>
        <v>0</v>
      </c>
      <c r="W2570" s="73">
        <f t="shared" si="1066"/>
        <v>0</v>
      </c>
      <c r="X2570" s="76" t="str">
        <f t="shared" si="1067"/>
        <v>-</v>
      </c>
      <c r="Y2570" s="73">
        <f t="shared" si="1068"/>
        <v>0</v>
      </c>
      <c r="Z2570" s="73">
        <f t="shared" si="1069"/>
        <v>0</v>
      </c>
      <c r="AA2570" s="73">
        <f t="shared" si="1075"/>
        <v>0</v>
      </c>
      <c r="AB2570" s="73">
        <f t="shared" si="1070"/>
        <v>0</v>
      </c>
      <c r="AC2570" s="73">
        <f t="shared" si="1076"/>
        <v>0</v>
      </c>
      <c r="AD2570" s="73">
        <f t="shared" si="1077"/>
        <v>0</v>
      </c>
      <c r="AE2570" s="73">
        <v>0</v>
      </c>
    </row>
    <row r="2571" spans="1:31" ht="15" customHeight="1">
      <c r="A2571" s="94"/>
      <c r="B2571" s="6" t="str">
        <f>IFERROR(VLOOKUP(A2571,'Distributor List'!$A$2:$D$77,2,0),"-")</f>
        <v>-</v>
      </c>
      <c r="C2571" s="6" t="str">
        <f>IFERROR(VLOOKUP(A2571,'Distributor List'!$A$2:$D$77,3,0),"-")</f>
        <v>-</v>
      </c>
      <c r="D2571" s="6" t="str">
        <f>IFERROR(VLOOKUP(A2571,'Distributor List'!$A$2:$F$77,6,0),"-")</f>
        <v>-</v>
      </c>
      <c r="E2571" s="6" t="str">
        <f>IFERROR(VLOOKUP(A2571,'Distributor List'!$A$2:$D$77,4,0),"-")</f>
        <v>-</v>
      </c>
      <c r="F2571" s="6" t="str">
        <f>IFERROR(VLOOKUP(H2571,'Price List'!$A$2:$H$109,8,0),"-")</f>
        <v>-</v>
      </c>
      <c r="G2571" s="6" t="str">
        <f>IFERROR(VLOOKUP(A2571,'Distributor List'!$A$2:$E$77,5,0),"-")</f>
        <v>-</v>
      </c>
      <c r="H2571" s="10"/>
      <c r="I2571" s="95"/>
      <c r="J2571" s="92"/>
      <c r="K2571" s="92"/>
      <c r="L2571" s="73">
        <f t="shared" si="1074"/>
        <v>0</v>
      </c>
      <c r="M2571" s="73">
        <f t="shared" si="1071"/>
        <v>0</v>
      </c>
      <c r="N2571" s="73"/>
      <c r="O2571" s="73"/>
      <c r="P2571" s="73"/>
      <c r="Q2571" s="73"/>
      <c r="R2571" s="73">
        <f t="shared" si="1073"/>
        <v>0</v>
      </c>
      <c r="S2571" s="76" t="str">
        <f t="shared" si="1065"/>
        <v>-</v>
      </c>
      <c r="T2571" s="96">
        <v>0</v>
      </c>
      <c r="U2571" s="97"/>
      <c r="V2571" s="73">
        <f t="shared" si="1072"/>
        <v>0</v>
      </c>
      <c r="W2571" s="73">
        <f t="shared" si="1066"/>
        <v>0</v>
      </c>
      <c r="X2571" s="76" t="str">
        <f t="shared" si="1067"/>
        <v>-</v>
      </c>
      <c r="Y2571" s="73">
        <f t="shared" si="1068"/>
        <v>0</v>
      </c>
      <c r="Z2571" s="73">
        <f t="shared" si="1069"/>
        <v>0</v>
      </c>
      <c r="AA2571" s="73">
        <f t="shared" si="1075"/>
        <v>0</v>
      </c>
      <c r="AB2571" s="73">
        <f t="shared" si="1070"/>
        <v>0</v>
      </c>
      <c r="AC2571" s="73">
        <f t="shared" si="1076"/>
        <v>0</v>
      </c>
      <c r="AD2571" s="73">
        <f t="shared" si="1077"/>
        <v>0</v>
      </c>
      <c r="AE2571" s="73">
        <v>0</v>
      </c>
    </row>
    <row r="2572" spans="1:31" ht="15" customHeight="1">
      <c r="A2572" s="94"/>
      <c r="B2572" s="6" t="str">
        <f>IFERROR(VLOOKUP(A2572,'Distributor List'!$A$2:$D$77,2,0),"-")</f>
        <v>-</v>
      </c>
      <c r="C2572" s="6" t="str">
        <f>IFERROR(VLOOKUP(A2572,'Distributor List'!$A$2:$D$77,3,0),"-")</f>
        <v>-</v>
      </c>
      <c r="D2572" s="6" t="str">
        <f>IFERROR(VLOOKUP(A2572,'Distributor List'!$A$2:$F$77,6,0),"-")</f>
        <v>-</v>
      </c>
      <c r="E2572" s="6" t="str">
        <f>IFERROR(VLOOKUP(A2572,'Distributor List'!$A$2:$D$77,4,0),"-")</f>
        <v>-</v>
      </c>
      <c r="F2572" s="6" t="str">
        <f>IFERROR(VLOOKUP(H2572,'Price List'!$A$2:$H$109,8,0),"-")</f>
        <v>-</v>
      </c>
      <c r="G2572" s="6" t="str">
        <f>IFERROR(VLOOKUP(A2572,'Distributor List'!$A$2:$E$77,5,0),"-")</f>
        <v>-</v>
      </c>
      <c r="H2572" s="10"/>
      <c r="I2572" s="95"/>
      <c r="J2572" s="92"/>
      <c r="K2572" s="92"/>
      <c r="L2572" s="73">
        <f t="shared" si="1074"/>
        <v>0</v>
      </c>
      <c r="M2572" s="73">
        <f t="shared" si="1071"/>
        <v>0</v>
      </c>
      <c r="N2572" s="73"/>
      <c r="O2572" s="73"/>
      <c r="P2572" s="73"/>
      <c r="Q2572" s="73"/>
      <c r="R2572" s="73">
        <f t="shared" si="1073"/>
        <v>0</v>
      </c>
      <c r="S2572" s="76" t="str">
        <f t="shared" si="1065"/>
        <v>-</v>
      </c>
      <c r="T2572" s="96">
        <v>0</v>
      </c>
      <c r="U2572" s="97"/>
      <c r="V2572" s="73">
        <f t="shared" si="1072"/>
        <v>0</v>
      </c>
      <c r="W2572" s="73">
        <f t="shared" si="1066"/>
        <v>0</v>
      </c>
      <c r="X2572" s="76" t="str">
        <f t="shared" si="1067"/>
        <v>-</v>
      </c>
      <c r="Y2572" s="73">
        <f t="shared" si="1068"/>
        <v>0</v>
      </c>
      <c r="Z2572" s="73">
        <f t="shared" si="1069"/>
        <v>0</v>
      </c>
      <c r="AA2572" s="73">
        <f t="shared" si="1075"/>
        <v>0</v>
      </c>
      <c r="AB2572" s="73">
        <f t="shared" si="1070"/>
        <v>0</v>
      </c>
      <c r="AC2572" s="73">
        <f t="shared" si="1076"/>
        <v>0</v>
      </c>
      <c r="AD2572" s="73">
        <f t="shared" si="1077"/>
        <v>0</v>
      </c>
      <c r="AE2572" s="73">
        <v>0</v>
      </c>
    </row>
    <row r="2573" spans="1:31" ht="15" customHeight="1">
      <c r="A2573" s="94"/>
      <c r="B2573" s="6" t="str">
        <f>IFERROR(VLOOKUP(A2573,'Distributor List'!$A$2:$D$77,2,0),"-")</f>
        <v>-</v>
      </c>
      <c r="C2573" s="6" t="str">
        <f>IFERROR(VLOOKUP(A2573,'Distributor List'!$A$2:$D$77,3,0),"-")</f>
        <v>-</v>
      </c>
      <c r="D2573" s="6" t="str">
        <f>IFERROR(VLOOKUP(A2573,'Distributor List'!$A$2:$F$77,6,0),"-")</f>
        <v>-</v>
      </c>
      <c r="E2573" s="6" t="str">
        <f>IFERROR(VLOOKUP(A2573,'Distributor List'!$A$2:$D$77,4,0),"-")</f>
        <v>-</v>
      </c>
      <c r="F2573" s="6" t="str">
        <f>IFERROR(VLOOKUP(H2573,'Price List'!$A$2:$H$109,8,0),"-")</f>
        <v>-</v>
      </c>
      <c r="G2573" s="6" t="str">
        <f>IFERROR(VLOOKUP(A2573,'Distributor List'!$A$2:$E$77,5,0),"-")</f>
        <v>-</v>
      </c>
      <c r="H2573" s="10"/>
      <c r="I2573" s="95"/>
      <c r="J2573" s="92"/>
      <c r="K2573" s="92"/>
      <c r="L2573" s="73">
        <f t="shared" si="1074"/>
        <v>0</v>
      </c>
      <c r="M2573" s="73">
        <f t="shared" si="1071"/>
        <v>0</v>
      </c>
      <c r="N2573" s="73"/>
      <c r="O2573" s="73"/>
      <c r="P2573" s="73"/>
      <c r="Q2573" s="73"/>
      <c r="R2573" s="73">
        <f t="shared" si="1073"/>
        <v>0</v>
      </c>
      <c r="S2573" s="76" t="str">
        <f t="shared" si="1065"/>
        <v>-</v>
      </c>
      <c r="T2573" s="96">
        <v>0</v>
      </c>
      <c r="U2573" s="97"/>
      <c r="V2573" s="73">
        <f t="shared" si="1072"/>
        <v>0</v>
      </c>
      <c r="W2573" s="73">
        <f t="shared" si="1066"/>
        <v>0</v>
      </c>
      <c r="X2573" s="76" t="str">
        <f t="shared" si="1067"/>
        <v>-</v>
      </c>
      <c r="Y2573" s="73">
        <f t="shared" si="1068"/>
        <v>0</v>
      </c>
      <c r="Z2573" s="73">
        <f t="shared" si="1069"/>
        <v>0</v>
      </c>
      <c r="AA2573" s="73">
        <f t="shared" si="1075"/>
        <v>0</v>
      </c>
      <c r="AB2573" s="73">
        <f t="shared" si="1070"/>
        <v>0</v>
      </c>
      <c r="AC2573" s="73">
        <f t="shared" si="1076"/>
        <v>0</v>
      </c>
      <c r="AD2573" s="73">
        <f t="shared" si="1077"/>
        <v>0</v>
      </c>
      <c r="AE2573" s="73">
        <v>0</v>
      </c>
    </row>
    <row r="2574" spans="1:31" ht="15" customHeight="1">
      <c r="A2574" s="94"/>
      <c r="B2574" s="6" t="str">
        <f>IFERROR(VLOOKUP(A2574,'Distributor List'!$A$2:$D$77,2,0),"-")</f>
        <v>-</v>
      </c>
      <c r="C2574" s="6" t="str">
        <f>IFERROR(VLOOKUP(A2574,'Distributor List'!$A$2:$D$77,3,0),"-")</f>
        <v>-</v>
      </c>
      <c r="D2574" s="6" t="str">
        <f>IFERROR(VLOOKUP(A2574,'Distributor List'!$A$2:$F$77,6,0),"-")</f>
        <v>-</v>
      </c>
      <c r="E2574" s="6" t="str">
        <f>IFERROR(VLOOKUP(A2574,'Distributor List'!$A$2:$D$77,4,0),"-")</f>
        <v>-</v>
      </c>
      <c r="F2574" s="6" t="str">
        <f>IFERROR(VLOOKUP(H2574,'Price List'!$A$2:$H$109,8,0),"-")</f>
        <v>-</v>
      </c>
      <c r="G2574" s="6" t="str">
        <f>IFERROR(VLOOKUP(A2574,'Distributor List'!$A$2:$E$77,5,0),"-")</f>
        <v>-</v>
      </c>
      <c r="H2574" s="10"/>
      <c r="I2574" s="95"/>
      <c r="J2574" s="92"/>
      <c r="K2574" s="92"/>
      <c r="L2574" s="73">
        <f t="shared" si="1074"/>
        <v>0</v>
      </c>
      <c r="M2574" s="73">
        <f t="shared" si="1071"/>
        <v>0</v>
      </c>
      <c r="N2574" s="73"/>
      <c r="O2574" s="73"/>
      <c r="P2574" s="73"/>
      <c r="Q2574" s="73"/>
      <c r="R2574" s="73">
        <f t="shared" si="1073"/>
        <v>0</v>
      </c>
      <c r="S2574" s="76" t="str">
        <f t="shared" si="1065"/>
        <v>-</v>
      </c>
      <c r="T2574" s="96">
        <v>0</v>
      </c>
      <c r="U2574" s="97"/>
      <c r="V2574" s="73">
        <f t="shared" si="1072"/>
        <v>0</v>
      </c>
      <c r="W2574" s="73">
        <f t="shared" si="1066"/>
        <v>0</v>
      </c>
      <c r="X2574" s="76" t="str">
        <f t="shared" si="1067"/>
        <v>-</v>
      </c>
      <c r="Y2574" s="73">
        <f t="shared" si="1068"/>
        <v>0</v>
      </c>
      <c r="Z2574" s="73">
        <f t="shared" si="1069"/>
        <v>0</v>
      </c>
      <c r="AA2574" s="73">
        <f t="shared" si="1075"/>
        <v>0</v>
      </c>
      <c r="AB2574" s="73">
        <f t="shared" si="1070"/>
        <v>0</v>
      </c>
      <c r="AC2574" s="73">
        <f t="shared" si="1076"/>
        <v>0</v>
      </c>
      <c r="AD2574" s="73">
        <f t="shared" si="1077"/>
        <v>0</v>
      </c>
      <c r="AE2574" s="73">
        <v>0</v>
      </c>
    </row>
    <row r="2575" spans="1:31" ht="15" customHeight="1">
      <c r="A2575" s="94"/>
      <c r="B2575" s="6" t="str">
        <f>IFERROR(VLOOKUP(A2575,'Distributor List'!$A$2:$D$77,2,0),"-")</f>
        <v>-</v>
      </c>
      <c r="C2575" s="6" t="str">
        <f>IFERROR(VLOOKUP(A2575,'Distributor List'!$A$2:$D$77,3,0),"-")</f>
        <v>-</v>
      </c>
      <c r="D2575" s="6" t="str">
        <f>IFERROR(VLOOKUP(A2575,'Distributor List'!$A$2:$F$77,6,0),"-")</f>
        <v>-</v>
      </c>
      <c r="E2575" s="6" t="str">
        <f>IFERROR(VLOOKUP(A2575,'Distributor List'!$A$2:$D$77,4,0),"-")</f>
        <v>-</v>
      </c>
      <c r="F2575" s="6" t="str">
        <f>IFERROR(VLOOKUP(H2575,'Price List'!$A$2:$H$109,8,0),"-")</f>
        <v>-</v>
      </c>
      <c r="G2575" s="6" t="str">
        <f>IFERROR(VLOOKUP(A2575,'Distributor List'!$A$2:$E$77,5,0),"-")</f>
        <v>-</v>
      </c>
      <c r="H2575" s="10"/>
      <c r="I2575" s="95"/>
      <c r="J2575" s="92"/>
      <c r="K2575" s="92"/>
      <c r="L2575" s="73">
        <f t="shared" si="1074"/>
        <v>0</v>
      </c>
      <c r="M2575" s="73">
        <f t="shared" si="1071"/>
        <v>0</v>
      </c>
      <c r="N2575" s="73"/>
      <c r="O2575" s="73"/>
      <c r="P2575" s="73"/>
      <c r="Q2575" s="73"/>
      <c r="R2575" s="73">
        <f t="shared" si="1073"/>
        <v>0</v>
      </c>
      <c r="S2575" s="76" t="str">
        <f t="shared" si="1065"/>
        <v>-</v>
      </c>
      <c r="T2575" s="96">
        <v>0</v>
      </c>
      <c r="U2575" s="97"/>
      <c r="V2575" s="73">
        <f t="shared" si="1072"/>
        <v>0</v>
      </c>
      <c r="W2575" s="73">
        <f t="shared" si="1066"/>
        <v>0</v>
      </c>
      <c r="X2575" s="76" t="str">
        <f t="shared" si="1067"/>
        <v>-</v>
      </c>
      <c r="Y2575" s="73">
        <f t="shared" si="1068"/>
        <v>0</v>
      </c>
      <c r="Z2575" s="73">
        <f t="shared" si="1069"/>
        <v>0</v>
      </c>
      <c r="AA2575" s="73">
        <f t="shared" si="1075"/>
        <v>0</v>
      </c>
      <c r="AB2575" s="73">
        <f t="shared" si="1070"/>
        <v>0</v>
      </c>
      <c r="AC2575" s="73">
        <f t="shared" si="1076"/>
        <v>0</v>
      </c>
      <c r="AD2575" s="73">
        <f t="shared" si="1077"/>
        <v>0</v>
      </c>
      <c r="AE2575" s="73">
        <v>0</v>
      </c>
    </row>
    <row r="2576" spans="1:31" ht="15" customHeight="1">
      <c r="A2576" s="94"/>
      <c r="B2576" s="6" t="str">
        <f>IFERROR(VLOOKUP(A2576,'Distributor List'!$A$2:$D$77,2,0),"-")</f>
        <v>-</v>
      </c>
      <c r="C2576" s="6" t="str">
        <f>IFERROR(VLOOKUP(A2576,'Distributor List'!$A$2:$D$77,3,0),"-")</f>
        <v>-</v>
      </c>
      <c r="D2576" s="6" t="str">
        <f>IFERROR(VLOOKUP(A2576,'Distributor List'!$A$2:$F$77,6,0),"-")</f>
        <v>-</v>
      </c>
      <c r="E2576" s="6" t="str">
        <f>IFERROR(VLOOKUP(A2576,'Distributor List'!$A$2:$D$77,4,0),"-")</f>
        <v>-</v>
      </c>
      <c r="F2576" s="6" t="str">
        <f>IFERROR(VLOOKUP(H2576,'Price List'!$A$2:$H$109,8,0),"-")</f>
        <v>-</v>
      </c>
      <c r="G2576" s="6" t="str">
        <f>IFERROR(VLOOKUP(A2576,'Distributor List'!$A$2:$E$77,5,0),"-")</f>
        <v>-</v>
      </c>
      <c r="H2576" s="10"/>
      <c r="I2576" s="95"/>
      <c r="J2576" s="92"/>
      <c r="K2576" s="92"/>
      <c r="L2576" s="73">
        <f t="shared" si="1074"/>
        <v>0</v>
      </c>
      <c r="M2576" s="73">
        <f t="shared" si="1071"/>
        <v>0</v>
      </c>
      <c r="N2576" s="73"/>
      <c r="O2576" s="73"/>
      <c r="P2576" s="73"/>
      <c r="Q2576" s="73"/>
      <c r="R2576" s="73">
        <f t="shared" si="1073"/>
        <v>0</v>
      </c>
      <c r="S2576" s="76" t="str">
        <f t="shared" si="1065"/>
        <v>-</v>
      </c>
      <c r="T2576" s="96">
        <v>0</v>
      </c>
      <c r="U2576" s="97"/>
      <c r="V2576" s="73">
        <f t="shared" si="1072"/>
        <v>0</v>
      </c>
      <c r="W2576" s="73">
        <f t="shared" si="1066"/>
        <v>0</v>
      </c>
      <c r="X2576" s="76" t="str">
        <f t="shared" si="1067"/>
        <v>-</v>
      </c>
      <c r="Y2576" s="73">
        <f t="shared" si="1068"/>
        <v>0</v>
      </c>
      <c r="Z2576" s="73">
        <f t="shared" si="1069"/>
        <v>0</v>
      </c>
      <c r="AA2576" s="73">
        <f t="shared" si="1075"/>
        <v>0</v>
      </c>
      <c r="AB2576" s="73">
        <f t="shared" si="1070"/>
        <v>0</v>
      </c>
      <c r="AC2576" s="73">
        <f t="shared" si="1076"/>
        <v>0</v>
      </c>
      <c r="AD2576" s="73">
        <f t="shared" si="1077"/>
        <v>0</v>
      </c>
      <c r="AE2576" s="73">
        <v>0</v>
      </c>
    </row>
    <row r="2577" spans="1:31" ht="15" customHeight="1">
      <c r="A2577" s="94"/>
      <c r="B2577" s="6" t="str">
        <f>IFERROR(VLOOKUP(A2577,'Distributor List'!$A$2:$D$77,2,0),"-")</f>
        <v>-</v>
      </c>
      <c r="C2577" s="6" t="str">
        <f>IFERROR(VLOOKUP(A2577,'Distributor List'!$A$2:$D$77,3,0),"-")</f>
        <v>-</v>
      </c>
      <c r="D2577" s="6" t="str">
        <f>IFERROR(VLOOKUP(A2577,'Distributor List'!$A$2:$F$77,6,0),"-")</f>
        <v>-</v>
      </c>
      <c r="E2577" s="6" t="str">
        <f>IFERROR(VLOOKUP(A2577,'Distributor List'!$A$2:$D$77,4,0),"-")</f>
        <v>-</v>
      </c>
      <c r="F2577" s="6" t="str">
        <f>IFERROR(VLOOKUP(H2577,'Price List'!$A$2:$H$109,8,0),"-")</f>
        <v>-</v>
      </c>
      <c r="G2577" s="6" t="str">
        <f>IFERROR(VLOOKUP(A2577,'Distributor List'!$A$2:$E$77,5,0),"-")</f>
        <v>-</v>
      </c>
      <c r="H2577" s="10"/>
      <c r="I2577" s="95"/>
      <c r="J2577" s="92"/>
      <c r="K2577" s="92"/>
      <c r="L2577" s="73">
        <f t="shared" si="1074"/>
        <v>0</v>
      </c>
      <c r="M2577" s="73">
        <f t="shared" si="1071"/>
        <v>0</v>
      </c>
      <c r="N2577" s="73"/>
      <c r="O2577" s="73"/>
      <c r="P2577" s="73"/>
      <c r="Q2577" s="73"/>
      <c r="R2577" s="73">
        <f t="shared" si="1073"/>
        <v>0</v>
      </c>
      <c r="S2577" s="76" t="str">
        <f t="shared" si="1065"/>
        <v>-</v>
      </c>
      <c r="T2577" s="96">
        <v>0</v>
      </c>
      <c r="U2577" s="97"/>
      <c r="V2577" s="73">
        <f t="shared" si="1072"/>
        <v>0</v>
      </c>
      <c r="W2577" s="73">
        <f t="shared" si="1066"/>
        <v>0</v>
      </c>
      <c r="X2577" s="76" t="str">
        <f t="shared" si="1067"/>
        <v>-</v>
      </c>
      <c r="Y2577" s="73">
        <f t="shared" si="1068"/>
        <v>0</v>
      </c>
      <c r="Z2577" s="73">
        <f t="shared" si="1069"/>
        <v>0</v>
      </c>
      <c r="AA2577" s="73">
        <f t="shared" si="1075"/>
        <v>0</v>
      </c>
      <c r="AB2577" s="73">
        <f t="shared" si="1070"/>
        <v>0</v>
      </c>
      <c r="AC2577" s="73">
        <f t="shared" si="1076"/>
        <v>0</v>
      </c>
      <c r="AD2577" s="73">
        <f t="shared" si="1077"/>
        <v>0</v>
      </c>
      <c r="AE2577" s="73">
        <v>0</v>
      </c>
    </row>
    <row r="2578" spans="1:31" ht="15" customHeight="1">
      <c r="A2578" s="94"/>
      <c r="B2578" s="6" t="str">
        <f>IFERROR(VLOOKUP(A2578,'Distributor List'!$A$2:$D$77,2,0),"-")</f>
        <v>-</v>
      </c>
      <c r="C2578" s="6" t="str">
        <f>IFERROR(VLOOKUP(A2578,'Distributor List'!$A$2:$D$77,3,0),"-")</f>
        <v>-</v>
      </c>
      <c r="D2578" s="6" t="str">
        <f>IFERROR(VLOOKUP(A2578,'Distributor List'!$A$2:$F$77,6,0),"-")</f>
        <v>-</v>
      </c>
      <c r="E2578" s="6" t="str">
        <f>IFERROR(VLOOKUP(A2578,'Distributor List'!$A$2:$D$77,4,0),"-")</f>
        <v>-</v>
      </c>
      <c r="F2578" s="6" t="str">
        <f>IFERROR(VLOOKUP(H2578,'Price List'!$A$2:$H$109,8,0),"-")</f>
        <v>-</v>
      </c>
      <c r="G2578" s="6" t="str">
        <f>IFERROR(VLOOKUP(A2578,'Distributor List'!$A$2:$E$77,5,0),"-")</f>
        <v>-</v>
      </c>
      <c r="H2578" s="10"/>
      <c r="I2578" s="95"/>
      <c r="J2578" s="92"/>
      <c r="K2578" s="92"/>
      <c r="L2578" s="73">
        <f t="shared" si="1074"/>
        <v>0</v>
      </c>
      <c r="M2578" s="73">
        <f t="shared" si="1071"/>
        <v>0</v>
      </c>
      <c r="N2578" s="73"/>
      <c r="O2578" s="73"/>
      <c r="P2578" s="73"/>
      <c r="Q2578" s="73"/>
      <c r="R2578" s="73">
        <f t="shared" si="1073"/>
        <v>0</v>
      </c>
      <c r="S2578" s="76" t="str">
        <f t="shared" ref="S2578:S2641" si="1078">IFERROR(L2578/R2578,"-")</f>
        <v>-</v>
      </c>
      <c r="T2578" s="96">
        <v>0</v>
      </c>
      <c r="U2578" s="97"/>
      <c r="V2578" s="73">
        <f t="shared" si="1072"/>
        <v>0</v>
      </c>
      <c r="W2578" s="73">
        <f t="shared" ref="W2578:W2641" si="1079">L2578-V2578</f>
        <v>0</v>
      </c>
      <c r="X2578" s="76" t="str">
        <f t="shared" ref="X2578:X2641" si="1080">IFERROR(L2578/V2578-1,"-")</f>
        <v>-</v>
      </c>
      <c r="Y2578" s="73">
        <f t="shared" ref="Y2578:Y2641" si="1081">(J2578)/1*1.5</f>
        <v>0</v>
      </c>
      <c r="Z2578" s="73">
        <f t="shared" ref="Z2578:Z2641" si="1082">IF(Y2578&gt;K2578,Y2578-K2578,0)</f>
        <v>0</v>
      </c>
      <c r="AA2578" s="73">
        <f t="shared" si="1075"/>
        <v>0</v>
      </c>
      <c r="AB2578" s="73">
        <f t="shared" ref="AB2578:AB2641" si="1083">IF(Y2578&lt;K2578,K2578-Y2578,0)</f>
        <v>0</v>
      </c>
      <c r="AC2578" s="73">
        <f t="shared" si="1076"/>
        <v>0</v>
      </c>
      <c r="AD2578" s="73">
        <f t="shared" si="1077"/>
        <v>0</v>
      </c>
      <c r="AE2578" s="73">
        <v>0</v>
      </c>
    </row>
    <row r="2579" spans="1:31" ht="15" customHeight="1">
      <c r="A2579" s="94"/>
      <c r="B2579" s="6" t="str">
        <f>IFERROR(VLOOKUP(A2579,'Distributor List'!$A$2:$D$77,2,0),"-")</f>
        <v>-</v>
      </c>
      <c r="C2579" s="6" t="str">
        <f>IFERROR(VLOOKUP(A2579,'Distributor List'!$A$2:$D$77,3,0),"-")</f>
        <v>-</v>
      </c>
      <c r="D2579" s="6" t="str">
        <f>IFERROR(VLOOKUP(A2579,'Distributor List'!$A$2:$F$77,6,0),"-")</f>
        <v>-</v>
      </c>
      <c r="E2579" s="6" t="str">
        <f>IFERROR(VLOOKUP(A2579,'Distributor List'!$A$2:$D$77,4,0),"-")</f>
        <v>-</v>
      </c>
      <c r="F2579" s="6" t="str">
        <f>IFERROR(VLOOKUP(H2579,'Price List'!$A$2:$H$109,8,0),"-")</f>
        <v>-</v>
      </c>
      <c r="G2579" s="6" t="str">
        <f>IFERROR(VLOOKUP(A2579,'Distributor List'!$A$2:$E$77,5,0),"-")</f>
        <v>-</v>
      </c>
      <c r="H2579" s="10"/>
      <c r="I2579" s="95"/>
      <c r="J2579" s="92"/>
      <c r="K2579" s="92"/>
      <c r="L2579" s="73">
        <f t="shared" si="1074"/>
        <v>0</v>
      </c>
      <c r="M2579" s="73">
        <f t="shared" si="1071"/>
        <v>0</v>
      </c>
      <c r="N2579" s="73"/>
      <c r="O2579" s="73"/>
      <c r="P2579" s="73"/>
      <c r="Q2579" s="73"/>
      <c r="R2579" s="73">
        <f t="shared" si="1073"/>
        <v>0</v>
      </c>
      <c r="S2579" s="76" t="str">
        <f t="shared" si="1078"/>
        <v>-</v>
      </c>
      <c r="T2579" s="96">
        <v>0</v>
      </c>
      <c r="U2579" s="97"/>
      <c r="V2579" s="73">
        <f t="shared" si="1072"/>
        <v>0</v>
      </c>
      <c r="W2579" s="73">
        <f t="shared" si="1079"/>
        <v>0</v>
      </c>
      <c r="X2579" s="76" t="str">
        <f t="shared" si="1080"/>
        <v>-</v>
      </c>
      <c r="Y2579" s="73">
        <f t="shared" si="1081"/>
        <v>0</v>
      </c>
      <c r="Z2579" s="73">
        <f t="shared" si="1082"/>
        <v>0</v>
      </c>
      <c r="AA2579" s="73">
        <f t="shared" si="1075"/>
        <v>0</v>
      </c>
      <c r="AB2579" s="73">
        <f t="shared" si="1083"/>
        <v>0</v>
      </c>
      <c r="AC2579" s="73">
        <f t="shared" si="1076"/>
        <v>0</v>
      </c>
      <c r="AD2579" s="73">
        <f t="shared" si="1077"/>
        <v>0</v>
      </c>
      <c r="AE2579" s="73">
        <v>0</v>
      </c>
    </row>
    <row r="2580" spans="1:31" ht="15" customHeight="1">
      <c r="A2580" s="94"/>
      <c r="B2580" s="6" t="str">
        <f>IFERROR(VLOOKUP(A2580,'Distributor List'!$A$2:$D$77,2,0),"-")</f>
        <v>-</v>
      </c>
      <c r="C2580" s="6" t="str">
        <f>IFERROR(VLOOKUP(A2580,'Distributor List'!$A$2:$D$77,3,0),"-")</f>
        <v>-</v>
      </c>
      <c r="D2580" s="6" t="str">
        <f>IFERROR(VLOOKUP(A2580,'Distributor List'!$A$2:$F$77,6,0),"-")</f>
        <v>-</v>
      </c>
      <c r="E2580" s="6" t="str">
        <f>IFERROR(VLOOKUP(A2580,'Distributor List'!$A$2:$D$77,4,0),"-")</f>
        <v>-</v>
      </c>
      <c r="F2580" s="6" t="str">
        <f>IFERROR(VLOOKUP(H2580,'Price List'!$A$2:$H$109,8,0),"-")</f>
        <v>-</v>
      </c>
      <c r="G2580" s="6" t="str">
        <f>IFERROR(VLOOKUP(A2580,'Distributor List'!$A$2:$E$77,5,0),"-")</f>
        <v>-</v>
      </c>
      <c r="H2580" s="10"/>
      <c r="I2580" s="95"/>
      <c r="J2580" s="92"/>
      <c r="K2580" s="92"/>
      <c r="L2580" s="73">
        <f t="shared" si="1074"/>
        <v>0</v>
      </c>
      <c r="M2580" s="73">
        <f t="shared" si="1071"/>
        <v>0</v>
      </c>
      <c r="N2580" s="73"/>
      <c r="O2580" s="73"/>
      <c r="P2580" s="73"/>
      <c r="Q2580" s="73"/>
      <c r="R2580" s="73">
        <f t="shared" si="1073"/>
        <v>0</v>
      </c>
      <c r="S2580" s="76" t="str">
        <f t="shared" si="1078"/>
        <v>-</v>
      </c>
      <c r="T2580" s="96">
        <v>0</v>
      </c>
      <c r="U2580" s="97"/>
      <c r="V2580" s="73">
        <f t="shared" si="1072"/>
        <v>0</v>
      </c>
      <c r="W2580" s="73">
        <f t="shared" si="1079"/>
        <v>0</v>
      </c>
      <c r="X2580" s="76" t="str">
        <f t="shared" si="1080"/>
        <v>-</v>
      </c>
      <c r="Y2580" s="73">
        <f t="shared" si="1081"/>
        <v>0</v>
      </c>
      <c r="Z2580" s="73">
        <f t="shared" si="1082"/>
        <v>0</v>
      </c>
      <c r="AA2580" s="73">
        <f t="shared" si="1075"/>
        <v>0</v>
      </c>
      <c r="AB2580" s="73">
        <f t="shared" si="1083"/>
        <v>0</v>
      </c>
      <c r="AC2580" s="73">
        <f t="shared" si="1076"/>
        <v>0</v>
      </c>
      <c r="AD2580" s="73">
        <f t="shared" si="1077"/>
        <v>0</v>
      </c>
      <c r="AE2580" s="73">
        <v>0</v>
      </c>
    </row>
    <row r="2581" spans="1:31" ht="15" customHeight="1">
      <c r="A2581" s="94"/>
      <c r="B2581" s="6" t="str">
        <f>IFERROR(VLOOKUP(A2581,'Distributor List'!$A$2:$D$77,2,0),"-")</f>
        <v>-</v>
      </c>
      <c r="C2581" s="6" t="str">
        <f>IFERROR(VLOOKUP(A2581,'Distributor List'!$A$2:$D$77,3,0),"-")</f>
        <v>-</v>
      </c>
      <c r="D2581" s="6" t="str">
        <f>IFERROR(VLOOKUP(A2581,'Distributor List'!$A$2:$F$77,6,0),"-")</f>
        <v>-</v>
      </c>
      <c r="E2581" s="6" t="str">
        <f>IFERROR(VLOOKUP(A2581,'Distributor List'!$A$2:$D$77,4,0),"-")</f>
        <v>-</v>
      </c>
      <c r="F2581" s="6" t="str">
        <f>IFERROR(VLOOKUP(H2581,'Price List'!$A$2:$H$109,8,0),"-")</f>
        <v>-</v>
      </c>
      <c r="G2581" s="6" t="str">
        <f>IFERROR(VLOOKUP(A2581,'Distributor List'!$A$2:$E$77,5,0),"-")</f>
        <v>-</v>
      </c>
      <c r="H2581" s="10"/>
      <c r="I2581" s="95"/>
      <c r="J2581" s="92"/>
      <c r="K2581" s="92"/>
      <c r="L2581" s="73">
        <f t="shared" si="1074"/>
        <v>0</v>
      </c>
      <c r="M2581" s="73">
        <f t="shared" si="1071"/>
        <v>0</v>
      </c>
      <c r="N2581" s="73"/>
      <c r="O2581" s="73"/>
      <c r="P2581" s="73"/>
      <c r="Q2581" s="73"/>
      <c r="R2581" s="73">
        <f t="shared" si="1073"/>
        <v>0</v>
      </c>
      <c r="S2581" s="76" t="str">
        <f t="shared" si="1078"/>
        <v>-</v>
      </c>
      <c r="T2581" s="96">
        <v>0</v>
      </c>
      <c r="U2581" s="97"/>
      <c r="V2581" s="73">
        <f t="shared" si="1072"/>
        <v>0</v>
      </c>
      <c r="W2581" s="73">
        <f t="shared" si="1079"/>
        <v>0</v>
      </c>
      <c r="X2581" s="76" t="str">
        <f t="shared" si="1080"/>
        <v>-</v>
      </c>
      <c r="Y2581" s="73">
        <f t="shared" si="1081"/>
        <v>0</v>
      </c>
      <c r="Z2581" s="73">
        <f t="shared" si="1082"/>
        <v>0</v>
      </c>
      <c r="AA2581" s="73">
        <f t="shared" si="1075"/>
        <v>0</v>
      </c>
      <c r="AB2581" s="73">
        <f t="shared" si="1083"/>
        <v>0</v>
      </c>
      <c r="AC2581" s="73">
        <f t="shared" si="1076"/>
        <v>0</v>
      </c>
      <c r="AD2581" s="73">
        <f t="shared" si="1077"/>
        <v>0</v>
      </c>
      <c r="AE2581" s="73">
        <v>0</v>
      </c>
    </row>
    <row r="2582" spans="1:31" ht="15" customHeight="1">
      <c r="A2582" s="94"/>
      <c r="B2582" s="6" t="str">
        <f>IFERROR(VLOOKUP(A2582,'Distributor List'!$A$2:$D$77,2,0),"-")</f>
        <v>-</v>
      </c>
      <c r="C2582" s="6" t="str">
        <f>IFERROR(VLOOKUP(A2582,'Distributor List'!$A$2:$D$77,3,0),"-")</f>
        <v>-</v>
      </c>
      <c r="D2582" s="6" t="str">
        <f>IFERROR(VLOOKUP(A2582,'Distributor List'!$A$2:$F$77,6,0),"-")</f>
        <v>-</v>
      </c>
      <c r="E2582" s="6" t="str">
        <f>IFERROR(VLOOKUP(A2582,'Distributor List'!$A$2:$D$77,4,0),"-")</f>
        <v>-</v>
      </c>
      <c r="F2582" s="6" t="str">
        <f>IFERROR(VLOOKUP(H2582,'Price List'!$A$2:$H$109,8,0),"-")</f>
        <v>-</v>
      </c>
      <c r="G2582" s="6" t="str">
        <f>IFERROR(VLOOKUP(A2582,'Distributor List'!$A$2:$E$77,5,0),"-")</f>
        <v>-</v>
      </c>
      <c r="H2582" s="10"/>
      <c r="I2582" s="95"/>
      <c r="J2582" s="92"/>
      <c r="K2582" s="92"/>
      <c r="L2582" s="73">
        <f t="shared" si="1074"/>
        <v>0</v>
      </c>
      <c r="M2582" s="73">
        <f t="shared" si="1071"/>
        <v>0</v>
      </c>
      <c r="N2582" s="73"/>
      <c r="O2582" s="73"/>
      <c r="P2582" s="73"/>
      <c r="Q2582" s="73"/>
      <c r="R2582" s="73">
        <f t="shared" si="1073"/>
        <v>0</v>
      </c>
      <c r="S2582" s="76" t="str">
        <f t="shared" si="1078"/>
        <v>-</v>
      </c>
      <c r="T2582" s="96">
        <v>0</v>
      </c>
      <c r="U2582" s="97"/>
      <c r="V2582" s="73">
        <f t="shared" si="1072"/>
        <v>0</v>
      </c>
      <c r="W2582" s="73">
        <f t="shared" si="1079"/>
        <v>0</v>
      </c>
      <c r="X2582" s="76" t="str">
        <f t="shared" si="1080"/>
        <v>-</v>
      </c>
      <c r="Y2582" s="73">
        <f t="shared" si="1081"/>
        <v>0</v>
      </c>
      <c r="Z2582" s="73">
        <f t="shared" si="1082"/>
        <v>0</v>
      </c>
      <c r="AA2582" s="73">
        <f t="shared" si="1075"/>
        <v>0</v>
      </c>
      <c r="AB2582" s="73">
        <f t="shared" si="1083"/>
        <v>0</v>
      </c>
      <c r="AC2582" s="73">
        <f t="shared" si="1076"/>
        <v>0</v>
      </c>
      <c r="AD2582" s="73">
        <f t="shared" si="1077"/>
        <v>0</v>
      </c>
      <c r="AE2582" s="73">
        <v>0</v>
      </c>
    </row>
    <row r="2583" spans="1:31" ht="15" customHeight="1">
      <c r="A2583" s="94"/>
      <c r="B2583" s="6" t="str">
        <f>IFERROR(VLOOKUP(A2583,'Distributor List'!$A$2:$D$77,2,0),"-")</f>
        <v>-</v>
      </c>
      <c r="C2583" s="6" t="str">
        <f>IFERROR(VLOOKUP(A2583,'Distributor List'!$A$2:$D$77,3,0),"-")</f>
        <v>-</v>
      </c>
      <c r="D2583" s="6" t="str">
        <f>IFERROR(VLOOKUP(A2583,'Distributor List'!$A$2:$F$77,6,0),"-")</f>
        <v>-</v>
      </c>
      <c r="E2583" s="6" t="str">
        <f>IFERROR(VLOOKUP(A2583,'Distributor List'!$A$2:$D$77,4,0),"-")</f>
        <v>-</v>
      </c>
      <c r="F2583" s="6" t="str">
        <f>IFERROR(VLOOKUP(H2583,'Price List'!$A$2:$H$109,8,0),"-")</f>
        <v>-</v>
      </c>
      <c r="G2583" s="6" t="str">
        <f>IFERROR(VLOOKUP(A2583,'Distributor List'!$A$2:$E$77,5,0),"-")</f>
        <v>-</v>
      </c>
      <c r="H2583" s="10"/>
      <c r="I2583" s="95"/>
      <c r="J2583" s="92"/>
      <c r="K2583" s="92"/>
      <c r="L2583" s="73">
        <f t="shared" si="1074"/>
        <v>0</v>
      </c>
      <c r="M2583" s="73">
        <f t="shared" si="1071"/>
        <v>0</v>
      </c>
      <c r="N2583" s="73"/>
      <c r="O2583" s="73"/>
      <c r="P2583" s="73"/>
      <c r="Q2583" s="73"/>
      <c r="R2583" s="73">
        <f t="shared" si="1073"/>
        <v>0</v>
      </c>
      <c r="S2583" s="76" t="str">
        <f t="shared" si="1078"/>
        <v>-</v>
      </c>
      <c r="T2583" s="96">
        <v>0</v>
      </c>
      <c r="U2583" s="97"/>
      <c r="V2583" s="73">
        <f t="shared" si="1072"/>
        <v>0</v>
      </c>
      <c r="W2583" s="73">
        <f t="shared" si="1079"/>
        <v>0</v>
      </c>
      <c r="X2583" s="76" t="str">
        <f t="shared" si="1080"/>
        <v>-</v>
      </c>
      <c r="Y2583" s="73">
        <f t="shared" si="1081"/>
        <v>0</v>
      </c>
      <c r="Z2583" s="73">
        <f t="shared" si="1082"/>
        <v>0</v>
      </c>
      <c r="AA2583" s="73">
        <f t="shared" si="1075"/>
        <v>0</v>
      </c>
      <c r="AB2583" s="73">
        <f t="shared" si="1083"/>
        <v>0</v>
      </c>
      <c r="AC2583" s="73">
        <f t="shared" si="1076"/>
        <v>0</v>
      </c>
      <c r="AD2583" s="73">
        <f t="shared" si="1077"/>
        <v>0</v>
      </c>
      <c r="AE2583" s="73">
        <v>0</v>
      </c>
    </row>
    <row r="2584" spans="1:31" ht="15" customHeight="1">
      <c r="A2584" s="94"/>
      <c r="B2584" s="6" t="str">
        <f>IFERROR(VLOOKUP(A2584,'Distributor List'!$A$2:$D$77,2,0),"-")</f>
        <v>-</v>
      </c>
      <c r="C2584" s="6" t="str">
        <f>IFERROR(VLOOKUP(A2584,'Distributor List'!$A$2:$D$77,3,0),"-")</f>
        <v>-</v>
      </c>
      <c r="D2584" s="6" t="str">
        <f>IFERROR(VLOOKUP(A2584,'Distributor List'!$A$2:$F$77,6,0),"-")</f>
        <v>-</v>
      </c>
      <c r="E2584" s="6" t="str">
        <f>IFERROR(VLOOKUP(A2584,'Distributor List'!$A$2:$D$77,4,0),"-")</f>
        <v>-</v>
      </c>
      <c r="F2584" s="6" t="str">
        <f>IFERROR(VLOOKUP(H2584,'Price List'!$A$2:$H$109,8,0),"-")</f>
        <v>-</v>
      </c>
      <c r="G2584" s="6" t="str">
        <f>IFERROR(VLOOKUP(A2584,'Distributor List'!$A$2:$E$77,5,0),"-")</f>
        <v>-</v>
      </c>
      <c r="H2584" s="10"/>
      <c r="I2584" s="95"/>
      <c r="J2584" s="92"/>
      <c r="K2584" s="92"/>
      <c r="L2584" s="73">
        <f t="shared" si="1074"/>
        <v>0</v>
      </c>
      <c r="M2584" s="73">
        <f t="shared" si="1071"/>
        <v>0</v>
      </c>
      <c r="N2584" s="73"/>
      <c r="O2584" s="73"/>
      <c r="P2584" s="73"/>
      <c r="Q2584" s="73"/>
      <c r="R2584" s="73">
        <f t="shared" si="1073"/>
        <v>0</v>
      </c>
      <c r="S2584" s="76" t="str">
        <f t="shared" si="1078"/>
        <v>-</v>
      </c>
      <c r="T2584" s="96">
        <v>0</v>
      </c>
      <c r="U2584" s="97"/>
      <c r="V2584" s="73">
        <f t="shared" si="1072"/>
        <v>0</v>
      </c>
      <c r="W2584" s="73">
        <f t="shared" si="1079"/>
        <v>0</v>
      </c>
      <c r="X2584" s="76" t="str">
        <f t="shared" si="1080"/>
        <v>-</v>
      </c>
      <c r="Y2584" s="73">
        <f t="shared" si="1081"/>
        <v>0</v>
      </c>
      <c r="Z2584" s="73">
        <f t="shared" si="1082"/>
        <v>0</v>
      </c>
      <c r="AA2584" s="73">
        <f t="shared" si="1075"/>
        <v>0</v>
      </c>
      <c r="AB2584" s="73">
        <f t="shared" si="1083"/>
        <v>0</v>
      </c>
      <c r="AC2584" s="73">
        <f t="shared" si="1076"/>
        <v>0</v>
      </c>
      <c r="AD2584" s="73">
        <f t="shared" si="1077"/>
        <v>0</v>
      </c>
      <c r="AE2584" s="73">
        <v>0</v>
      </c>
    </row>
    <row r="2585" spans="1:31" ht="15" customHeight="1">
      <c r="A2585" s="94"/>
      <c r="B2585" s="6" t="str">
        <f>IFERROR(VLOOKUP(A2585,'Distributor List'!$A$2:$D$77,2,0),"-")</f>
        <v>-</v>
      </c>
      <c r="C2585" s="6" t="str">
        <f>IFERROR(VLOOKUP(A2585,'Distributor List'!$A$2:$D$77,3,0),"-")</f>
        <v>-</v>
      </c>
      <c r="D2585" s="6" t="str">
        <f>IFERROR(VLOOKUP(A2585,'Distributor List'!$A$2:$F$77,6,0),"-")</f>
        <v>-</v>
      </c>
      <c r="E2585" s="6" t="str">
        <f>IFERROR(VLOOKUP(A2585,'Distributor List'!$A$2:$D$77,4,0),"-")</f>
        <v>-</v>
      </c>
      <c r="F2585" s="6" t="str">
        <f>IFERROR(VLOOKUP(H2585,'Price List'!$A$2:$H$109,8,0),"-")</f>
        <v>-</v>
      </c>
      <c r="G2585" s="6" t="str">
        <f>IFERROR(VLOOKUP(A2585,'Distributor List'!$A$2:$E$77,5,0),"-")</f>
        <v>-</v>
      </c>
      <c r="H2585" s="10"/>
      <c r="I2585" s="95"/>
      <c r="J2585" s="92"/>
      <c r="K2585" s="92"/>
      <c r="L2585" s="73">
        <f t="shared" si="1074"/>
        <v>0</v>
      </c>
      <c r="M2585" s="73">
        <f t="shared" si="1071"/>
        <v>0</v>
      </c>
      <c r="N2585" s="73"/>
      <c r="O2585" s="73"/>
      <c r="P2585" s="73"/>
      <c r="Q2585" s="73"/>
      <c r="R2585" s="73">
        <f t="shared" si="1073"/>
        <v>0</v>
      </c>
      <c r="S2585" s="76" t="str">
        <f t="shared" si="1078"/>
        <v>-</v>
      </c>
      <c r="T2585" s="96">
        <v>0</v>
      </c>
      <c r="U2585" s="97"/>
      <c r="V2585" s="73">
        <f t="shared" si="1072"/>
        <v>0</v>
      </c>
      <c r="W2585" s="73">
        <f t="shared" si="1079"/>
        <v>0</v>
      </c>
      <c r="X2585" s="76" t="str">
        <f t="shared" si="1080"/>
        <v>-</v>
      </c>
      <c r="Y2585" s="73">
        <f t="shared" si="1081"/>
        <v>0</v>
      </c>
      <c r="Z2585" s="73">
        <f t="shared" si="1082"/>
        <v>0</v>
      </c>
      <c r="AA2585" s="73">
        <f t="shared" si="1075"/>
        <v>0</v>
      </c>
      <c r="AB2585" s="73">
        <f t="shared" si="1083"/>
        <v>0</v>
      </c>
      <c r="AC2585" s="73">
        <f t="shared" si="1076"/>
        <v>0</v>
      </c>
      <c r="AD2585" s="73">
        <f t="shared" si="1077"/>
        <v>0</v>
      </c>
      <c r="AE2585" s="73">
        <v>0</v>
      </c>
    </row>
    <row r="2586" spans="1:31" ht="15" customHeight="1">
      <c r="A2586" s="94"/>
      <c r="B2586" s="6" t="str">
        <f>IFERROR(VLOOKUP(A2586,'Distributor List'!$A$2:$D$77,2,0),"-")</f>
        <v>-</v>
      </c>
      <c r="C2586" s="6" t="str">
        <f>IFERROR(VLOOKUP(A2586,'Distributor List'!$A$2:$D$77,3,0),"-")</f>
        <v>-</v>
      </c>
      <c r="D2586" s="6" t="str">
        <f>IFERROR(VLOOKUP(A2586,'Distributor List'!$A$2:$F$77,6,0),"-")</f>
        <v>-</v>
      </c>
      <c r="E2586" s="6" t="str">
        <f>IFERROR(VLOOKUP(A2586,'Distributor List'!$A$2:$D$77,4,0),"-")</f>
        <v>-</v>
      </c>
      <c r="F2586" s="6" t="str">
        <f>IFERROR(VLOOKUP(H2586,'Price List'!$A$2:$H$109,8,0),"-")</f>
        <v>-</v>
      </c>
      <c r="G2586" s="6" t="str">
        <f>IFERROR(VLOOKUP(A2586,'Distributor List'!$A$2:$E$77,5,0),"-")</f>
        <v>-</v>
      </c>
      <c r="H2586" s="10"/>
      <c r="I2586" s="95"/>
      <c r="J2586" s="92"/>
      <c r="K2586" s="92"/>
      <c r="L2586" s="73">
        <f t="shared" si="1074"/>
        <v>0</v>
      </c>
      <c r="M2586" s="73">
        <f t="shared" si="1071"/>
        <v>0</v>
      </c>
      <c r="N2586" s="73"/>
      <c r="O2586" s="73"/>
      <c r="P2586" s="73"/>
      <c r="Q2586" s="73"/>
      <c r="R2586" s="73">
        <f t="shared" si="1073"/>
        <v>0</v>
      </c>
      <c r="S2586" s="76" t="str">
        <f t="shared" si="1078"/>
        <v>-</v>
      </c>
      <c r="T2586" s="96">
        <v>0</v>
      </c>
      <c r="U2586" s="97"/>
      <c r="V2586" s="73">
        <f t="shared" si="1072"/>
        <v>0</v>
      </c>
      <c r="W2586" s="73">
        <f t="shared" si="1079"/>
        <v>0</v>
      </c>
      <c r="X2586" s="76" t="str">
        <f t="shared" si="1080"/>
        <v>-</v>
      </c>
      <c r="Y2586" s="73">
        <f t="shared" si="1081"/>
        <v>0</v>
      </c>
      <c r="Z2586" s="73">
        <f t="shared" si="1082"/>
        <v>0</v>
      </c>
      <c r="AA2586" s="73">
        <f t="shared" si="1075"/>
        <v>0</v>
      </c>
      <c r="AB2586" s="73">
        <f t="shared" si="1083"/>
        <v>0</v>
      </c>
      <c r="AC2586" s="73">
        <f t="shared" si="1076"/>
        <v>0</v>
      </c>
      <c r="AD2586" s="73">
        <f t="shared" si="1077"/>
        <v>0</v>
      </c>
      <c r="AE2586" s="73">
        <v>0</v>
      </c>
    </row>
    <row r="2587" spans="1:31" ht="15" customHeight="1">
      <c r="A2587" s="94"/>
      <c r="B2587" s="6" t="str">
        <f>IFERROR(VLOOKUP(A2587,'Distributor List'!$A$2:$D$77,2,0),"-")</f>
        <v>-</v>
      </c>
      <c r="C2587" s="6" t="str">
        <f>IFERROR(VLOOKUP(A2587,'Distributor List'!$A$2:$D$77,3,0),"-")</f>
        <v>-</v>
      </c>
      <c r="D2587" s="6" t="str">
        <f>IFERROR(VLOOKUP(A2587,'Distributor List'!$A$2:$F$77,6,0),"-")</f>
        <v>-</v>
      </c>
      <c r="E2587" s="6" t="str">
        <f>IFERROR(VLOOKUP(A2587,'Distributor List'!$A$2:$D$77,4,0),"-")</f>
        <v>-</v>
      </c>
      <c r="F2587" s="6" t="str">
        <f>IFERROR(VLOOKUP(H2587,'Price List'!$A$2:$H$109,8,0),"-")</f>
        <v>-</v>
      </c>
      <c r="G2587" s="6" t="str">
        <f>IFERROR(VLOOKUP(A2587,'Distributor List'!$A$2:$E$77,5,0),"-")</f>
        <v>-</v>
      </c>
      <c r="H2587" s="10"/>
      <c r="I2587" s="95"/>
      <c r="J2587" s="92"/>
      <c r="K2587" s="92"/>
      <c r="L2587" s="73">
        <f t="shared" si="1074"/>
        <v>0</v>
      </c>
      <c r="M2587" s="73">
        <f t="shared" si="1071"/>
        <v>0</v>
      </c>
      <c r="N2587" s="73"/>
      <c r="O2587" s="73"/>
      <c r="P2587" s="73"/>
      <c r="Q2587" s="73"/>
      <c r="R2587" s="73">
        <f t="shared" si="1073"/>
        <v>0</v>
      </c>
      <c r="S2587" s="76" t="str">
        <f t="shared" si="1078"/>
        <v>-</v>
      </c>
      <c r="T2587" s="96">
        <v>0</v>
      </c>
      <c r="U2587" s="97"/>
      <c r="V2587" s="73">
        <f t="shared" si="1072"/>
        <v>0</v>
      </c>
      <c r="W2587" s="73">
        <f t="shared" si="1079"/>
        <v>0</v>
      </c>
      <c r="X2587" s="76" t="str">
        <f t="shared" si="1080"/>
        <v>-</v>
      </c>
      <c r="Y2587" s="73">
        <f t="shared" si="1081"/>
        <v>0</v>
      </c>
      <c r="Z2587" s="73">
        <f t="shared" si="1082"/>
        <v>0</v>
      </c>
      <c r="AA2587" s="73">
        <f t="shared" si="1075"/>
        <v>0</v>
      </c>
      <c r="AB2587" s="73">
        <f t="shared" si="1083"/>
        <v>0</v>
      </c>
      <c r="AC2587" s="73">
        <f t="shared" si="1076"/>
        <v>0</v>
      </c>
      <c r="AD2587" s="73">
        <f t="shared" si="1077"/>
        <v>0</v>
      </c>
      <c r="AE2587" s="73">
        <v>0</v>
      </c>
    </row>
    <row r="2588" spans="1:31" ht="15" customHeight="1">
      <c r="A2588" s="94"/>
      <c r="B2588" s="6" t="str">
        <f>IFERROR(VLOOKUP(A2588,'Distributor List'!$A$2:$D$77,2,0),"-")</f>
        <v>-</v>
      </c>
      <c r="C2588" s="6" t="str">
        <f>IFERROR(VLOOKUP(A2588,'Distributor List'!$A$2:$D$77,3,0),"-")</f>
        <v>-</v>
      </c>
      <c r="D2588" s="6" t="str">
        <f>IFERROR(VLOOKUP(A2588,'Distributor List'!$A$2:$F$77,6,0),"-")</f>
        <v>-</v>
      </c>
      <c r="E2588" s="6" t="str">
        <f>IFERROR(VLOOKUP(A2588,'Distributor List'!$A$2:$D$77,4,0),"-")</f>
        <v>-</v>
      </c>
      <c r="F2588" s="6" t="str">
        <f>IFERROR(VLOOKUP(H2588,'Price List'!$A$2:$H$109,8,0),"-")</f>
        <v>-</v>
      </c>
      <c r="G2588" s="6" t="str">
        <f>IFERROR(VLOOKUP(A2588,'Distributor List'!$A$2:$E$77,5,0),"-")</f>
        <v>-</v>
      </c>
      <c r="H2588" s="10"/>
      <c r="I2588" s="95"/>
      <c r="J2588" s="92"/>
      <c r="K2588" s="92"/>
      <c r="L2588" s="73">
        <f t="shared" si="1074"/>
        <v>0</v>
      </c>
      <c r="M2588" s="73">
        <f t="shared" si="1071"/>
        <v>0</v>
      </c>
      <c r="N2588" s="73"/>
      <c r="O2588" s="73"/>
      <c r="P2588" s="73"/>
      <c r="Q2588" s="73"/>
      <c r="R2588" s="73">
        <f t="shared" si="1073"/>
        <v>0</v>
      </c>
      <c r="S2588" s="76" t="str">
        <f t="shared" si="1078"/>
        <v>-</v>
      </c>
      <c r="T2588" s="96">
        <v>0</v>
      </c>
      <c r="U2588" s="97"/>
      <c r="V2588" s="73">
        <f t="shared" si="1072"/>
        <v>0</v>
      </c>
      <c r="W2588" s="73">
        <f t="shared" si="1079"/>
        <v>0</v>
      </c>
      <c r="X2588" s="76" t="str">
        <f t="shared" si="1080"/>
        <v>-</v>
      </c>
      <c r="Y2588" s="73">
        <f t="shared" si="1081"/>
        <v>0</v>
      </c>
      <c r="Z2588" s="73">
        <f t="shared" si="1082"/>
        <v>0</v>
      </c>
      <c r="AA2588" s="73">
        <f t="shared" si="1075"/>
        <v>0</v>
      </c>
      <c r="AB2588" s="73">
        <f t="shared" si="1083"/>
        <v>0</v>
      </c>
      <c r="AC2588" s="73">
        <f t="shared" si="1076"/>
        <v>0</v>
      </c>
      <c r="AD2588" s="73">
        <f t="shared" si="1077"/>
        <v>0</v>
      </c>
      <c r="AE2588" s="73">
        <v>0</v>
      </c>
    </row>
    <row r="2589" spans="1:31" ht="15" customHeight="1">
      <c r="A2589" s="94"/>
      <c r="B2589" s="6" t="str">
        <f>IFERROR(VLOOKUP(A2589,'Distributor List'!$A$2:$D$77,2,0),"-")</f>
        <v>-</v>
      </c>
      <c r="C2589" s="6" t="str">
        <f>IFERROR(VLOOKUP(A2589,'Distributor List'!$A$2:$D$77,3,0),"-")</f>
        <v>-</v>
      </c>
      <c r="D2589" s="6" t="str">
        <f>IFERROR(VLOOKUP(A2589,'Distributor List'!$A$2:$F$77,6,0),"-")</f>
        <v>-</v>
      </c>
      <c r="E2589" s="6" t="str">
        <f>IFERROR(VLOOKUP(A2589,'Distributor List'!$A$2:$D$77,4,0),"-")</f>
        <v>-</v>
      </c>
      <c r="F2589" s="6" t="str">
        <f>IFERROR(VLOOKUP(H2589,'Price List'!$A$2:$H$109,8,0),"-")</f>
        <v>-</v>
      </c>
      <c r="G2589" s="6" t="str">
        <f>IFERROR(VLOOKUP(A2589,'Distributor List'!$A$2:$E$77,5,0),"-")</f>
        <v>-</v>
      </c>
      <c r="H2589" s="10"/>
      <c r="I2589" s="95"/>
      <c r="J2589" s="92"/>
      <c r="K2589" s="92"/>
      <c r="L2589" s="73">
        <f t="shared" si="1074"/>
        <v>0</v>
      </c>
      <c r="M2589" s="73">
        <f t="shared" si="1071"/>
        <v>0</v>
      </c>
      <c r="N2589" s="73"/>
      <c r="O2589" s="73"/>
      <c r="P2589" s="73"/>
      <c r="Q2589" s="73"/>
      <c r="R2589" s="73">
        <f t="shared" si="1073"/>
        <v>0</v>
      </c>
      <c r="S2589" s="76" t="str">
        <f t="shared" si="1078"/>
        <v>-</v>
      </c>
      <c r="T2589" s="96">
        <v>0</v>
      </c>
      <c r="U2589" s="97"/>
      <c r="V2589" s="73">
        <f t="shared" si="1072"/>
        <v>0</v>
      </c>
      <c r="W2589" s="73">
        <f t="shared" si="1079"/>
        <v>0</v>
      </c>
      <c r="X2589" s="76" t="str">
        <f t="shared" si="1080"/>
        <v>-</v>
      </c>
      <c r="Y2589" s="73">
        <f t="shared" si="1081"/>
        <v>0</v>
      </c>
      <c r="Z2589" s="73">
        <f t="shared" si="1082"/>
        <v>0</v>
      </c>
      <c r="AA2589" s="73">
        <f t="shared" si="1075"/>
        <v>0</v>
      </c>
      <c r="AB2589" s="73">
        <f t="shared" si="1083"/>
        <v>0</v>
      </c>
      <c r="AC2589" s="73">
        <f t="shared" si="1076"/>
        <v>0</v>
      </c>
      <c r="AD2589" s="73">
        <f t="shared" si="1077"/>
        <v>0</v>
      </c>
      <c r="AE2589" s="73">
        <v>0</v>
      </c>
    </row>
    <row r="2590" spans="1:31" ht="15" customHeight="1">
      <c r="A2590" s="94"/>
      <c r="B2590" s="6" t="str">
        <f>IFERROR(VLOOKUP(A2590,'Distributor List'!$A$2:$D$77,2,0),"-")</f>
        <v>-</v>
      </c>
      <c r="C2590" s="6" t="str">
        <f>IFERROR(VLOOKUP(A2590,'Distributor List'!$A$2:$D$77,3,0),"-")</f>
        <v>-</v>
      </c>
      <c r="D2590" s="6" t="str">
        <f>IFERROR(VLOOKUP(A2590,'Distributor List'!$A$2:$F$77,6,0),"-")</f>
        <v>-</v>
      </c>
      <c r="E2590" s="6" t="str">
        <f>IFERROR(VLOOKUP(A2590,'Distributor List'!$A$2:$D$77,4,0),"-")</f>
        <v>-</v>
      </c>
      <c r="F2590" s="6" t="str">
        <f>IFERROR(VLOOKUP(H2590,'Price List'!$A$2:$H$109,8,0),"-")</f>
        <v>-</v>
      </c>
      <c r="G2590" s="6" t="str">
        <f>IFERROR(VLOOKUP(A2590,'Distributor List'!$A$2:$E$77,5,0),"-")</f>
        <v>-</v>
      </c>
      <c r="H2590" s="10"/>
      <c r="I2590" s="95"/>
      <c r="J2590" s="92"/>
      <c r="K2590" s="92"/>
      <c r="L2590" s="73">
        <f t="shared" si="1074"/>
        <v>0</v>
      </c>
      <c r="M2590" s="73">
        <f t="shared" si="1071"/>
        <v>0</v>
      </c>
      <c r="N2590" s="73"/>
      <c r="O2590" s="73"/>
      <c r="P2590" s="73"/>
      <c r="Q2590" s="73"/>
      <c r="R2590" s="73">
        <f t="shared" si="1073"/>
        <v>0</v>
      </c>
      <c r="S2590" s="76" t="str">
        <f t="shared" si="1078"/>
        <v>-</v>
      </c>
      <c r="T2590" s="96">
        <v>0</v>
      </c>
      <c r="U2590" s="97"/>
      <c r="V2590" s="73">
        <f t="shared" si="1072"/>
        <v>0</v>
      </c>
      <c r="W2590" s="73">
        <f t="shared" si="1079"/>
        <v>0</v>
      </c>
      <c r="X2590" s="76" t="str">
        <f t="shared" si="1080"/>
        <v>-</v>
      </c>
      <c r="Y2590" s="73">
        <f t="shared" si="1081"/>
        <v>0</v>
      </c>
      <c r="Z2590" s="73">
        <f t="shared" si="1082"/>
        <v>0</v>
      </c>
      <c r="AA2590" s="73">
        <f t="shared" si="1075"/>
        <v>0</v>
      </c>
      <c r="AB2590" s="73">
        <f t="shared" si="1083"/>
        <v>0</v>
      </c>
      <c r="AC2590" s="73">
        <f t="shared" si="1076"/>
        <v>0</v>
      </c>
      <c r="AD2590" s="73">
        <f t="shared" si="1077"/>
        <v>0</v>
      </c>
      <c r="AE2590" s="73">
        <v>0</v>
      </c>
    </row>
    <row r="2591" spans="1:31" ht="15" customHeight="1">
      <c r="A2591" s="94"/>
      <c r="B2591" s="6" t="str">
        <f>IFERROR(VLOOKUP(A2591,'Distributor List'!$A$2:$D$77,2,0),"-")</f>
        <v>-</v>
      </c>
      <c r="C2591" s="6" t="str">
        <f>IFERROR(VLOOKUP(A2591,'Distributor List'!$A$2:$D$77,3,0),"-")</f>
        <v>-</v>
      </c>
      <c r="D2591" s="6" t="str">
        <f>IFERROR(VLOOKUP(A2591,'Distributor List'!$A$2:$F$77,6,0),"-")</f>
        <v>-</v>
      </c>
      <c r="E2591" s="6" t="str">
        <f>IFERROR(VLOOKUP(A2591,'Distributor List'!$A$2:$D$77,4,0),"-")</f>
        <v>-</v>
      </c>
      <c r="F2591" s="6" t="str">
        <f>IFERROR(VLOOKUP(H2591,'Price List'!$A$2:$H$109,8,0),"-")</f>
        <v>-</v>
      </c>
      <c r="G2591" s="6" t="str">
        <f>IFERROR(VLOOKUP(A2591,'Distributor List'!$A$2:$E$77,5,0),"-")</f>
        <v>-</v>
      </c>
      <c r="H2591" s="10"/>
      <c r="I2591" s="95"/>
      <c r="J2591" s="92"/>
      <c r="K2591" s="92"/>
      <c r="L2591" s="73">
        <f t="shared" si="1074"/>
        <v>0</v>
      </c>
      <c r="M2591" s="73">
        <f t="shared" si="1071"/>
        <v>0</v>
      </c>
      <c r="N2591" s="73"/>
      <c r="O2591" s="73"/>
      <c r="P2591" s="73"/>
      <c r="Q2591" s="73"/>
      <c r="R2591" s="73">
        <f t="shared" si="1073"/>
        <v>0</v>
      </c>
      <c r="S2591" s="76" t="str">
        <f t="shared" si="1078"/>
        <v>-</v>
      </c>
      <c r="T2591" s="96">
        <v>0</v>
      </c>
      <c r="U2591" s="97"/>
      <c r="V2591" s="73">
        <f t="shared" si="1072"/>
        <v>0</v>
      </c>
      <c r="W2591" s="73">
        <f t="shared" si="1079"/>
        <v>0</v>
      </c>
      <c r="X2591" s="76" t="str">
        <f t="shared" si="1080"/>
        <v>-</v>
      </c>
      <c r="Y2591" s="73">
        <f t="shared" si="1081"/>
        <v>0</v>
      </c>
      <c r="Z2591" s="73">
        <f t="shared" si="1082"/>
        <v>0</v>
      </c>
      <c r="AA2591" s="73">
        <f t="shared" si="1075"/>
        <v>0</v>
      </c>
      <c r="AB2591" s="73">
        <f t="shared" si="1083"/>
        <v>0</v>
      </c>
      <c r="AC2591" s="73">
        <f t="shared" si="1076"/>
        <v>0</v>
      </c>
      <c r="AD2591" s="73">
        <f t="shared" si="1077"/>
        <v>0</v>
      </c>
      <c r="AE2591" s="73">
        <v>0</v>
      </c>
    </row>
    <row r="2592" spans="1:31" ht="15" customHeight="1">
      <c r="A2592" s="94"/>
      <c r="B2592" s="6" t="str">
        <f>IFERROR(VLOOKUP(A2592,'Distributor List'!$A$2:$D$77,2,0),"-")</f>
        <v>-</v>
      </c>
      <c r="C2592" s="6" t="str">
        <f>IFERROR(VLOOKUP(A2592,'Distributor List'!$A$2:$D$77,3,0),"-")</f>
        <v>-</v>
      </c>
      <c r="D2592" s="6" t="str">
        <f>IFERROR(VLOOKUP(A2592,'Distributor List'!$A$2:$F$77,6,0),"-")</f>
        <v>-</v>
      </c>
      <c r="E2592" s="6" t="str">
        <f>IFERROR(VLOOKUP(A2592,'Distributor List'!$A$2:$D$77,4,0),"-")</f>
        <v>-</v>
      </c>
      <c r="F2592" s="6" t="str">
        <f>IFERROR(VLOOKUP(H2592,'Price List'!$A$2:$H$109,8,0),"-")</f>
        <v>-</v>
      </c>
      <c r="G2592" s="6" t="str">
        <f>IFERROR(VLOOKUP(A2592,'Distributor List'!$A$2:$E$77,5,0),"-")</f>
        <v>-</v>
      </c>
      <c r="H2592" s="10"/>
      <c r="I2592" s="95"/>
      <c r="J2592" s="92"/>
      <c r="K2592" s="92"/>
      <c r="L2592" s="73">
        <f t="shared" si="1074"/>
        <v>0</v>
      </c>
      <c r="M2592" s="73">
        <f t="shared" si="1071"/>
        <v>0</v>
      </c>
      <c r="N2592" s="73"/>
      <c r="O2592" s="73"/>
      <c r="P2592" s="73"/>
      <c r="Q2592" s="73"/>
      <c r="R2592" s="73">
        <f t="shared" si="1073"/>
        <v>0</v>
      </c>
      <c r="S2592" s="76" t="str">
        <f t="shared" si="1078"/>
        <v>-</v>
      </c>
      <c r="T2592" s="96">
        <v>0</v>
      </c>
      <c r="U2592" s="97"/>
      <c r="V2592" s="73">
        <f t="shared" si="1072"/>
        <v>0</v>
      </c>
      <c r="W2592" s="73">
        <f t="shared" si="1079"/>
        <v>0</v>
      </c>
      <c r="X2592" s="76" t="str">
        <f t="shared" si="1080"/>
        <v>-</v>
      </c>
      <c r="Y2592" s="73">
        <f t="shared" si="1081"/>
        <v>0</v>
      </c>
      <c r="Z2592" s="73">
        <f t="shared" si="1082"/>
        <v>0</v>
      </c>
      <c r="AA2592" s="73">
        <f t="shared" si="1075"/>
        <v>0</v>
      </c>
      <c r="AB2592" s="73">
        <f t="shared" si="1083"/>
        <v>0</v>
      </c>
      <c r="AC2592" s="73">
        <f t="shared" si="1076"/>
        <v>0</v>
      </c>
      <c r="AD2592" s="73">
        <f t="shared" si="1077"/>
        <v>0</v>
      </c>
      <c r="AE2592" s="73">
        <v>0</v>
      </c>
    </row>
    <row r="2593" spans="1:31" ht="15" customHeight="1">
      <c r="A2593" s="94"/>
      <c r="B2593" s="6" t="str">
        <f>IFERROR(VLOOKUP(A2593,'Distributor List'!$A$2:$D$77,2,0),"-")</f>
        <v>-</v>
      </c>
      <c r="C2593" s="6" t="str">
        <f>IFERROR(VLOOKUP(A2593,'Distributor List'!$A$2:$D$77,3,0),"-")</f>
        <v>-</v>
      </c>
      <c r="D2593" s="6" t="str">
        <f>IFERROR(VLOOKUP(A2593,'Distributor List'!$A$2:$F$77,6,0),"-")</f>
        <v>-</v>
      </c>
      <c r="E2593" s="6" t="str">
        <f>IFERROR(VLOOKUP(A2593,'Distributor List'!$A$2:$D$77,4,0),"-")</f>
        <v>-</v>
      </c>
      <c r="F2593" s="6" t="str">
        <f>IFERROR(VLOOKUP(H2593,'Price List'!$A$2:$H$109,8,0),"-")</f>
        <v>-</v>
      </c>
      <c r="G2593" s="6" t="str">
        <f>IFERROR(VLOOKUP(A2593,'Distributor List'!$A$2:$E$77,5,0),"-")</f>
        <v>-</v>
      </c>
      <c r="H2593" s="10"/>
      <c r="I2593" s="95"/>
      <c r="J2593" s="92"/>
      <c r="K2593" s="92"/>
      <c r="L2593" s="73">
        <f t="shared" si="1074"/>
        <v>0</v>
      </c>
      <c r="M2593" s="73">
        <f t="shared" si="1071"/>
        <v>0</v>
      </c>
      <c r="N2593" s="73"/>
      <c r="O2593" s="73"/>
      <c r="P2593" s="73"/>
      <c r="Q2593" s="73"/>
      <c r="R2593" s="73">
        <f t="shared" si="1073"/>
        <v>0</v>
      </c>
      <c r="S2593" s="76" t="str">
        <f t="shared" si="1078"/>
        <v>-</v>
      </c>
      <c r="T2593" s="96">
        <v>0</v>
      </c>
      <c r="U2593" s="97"/>
      <c r="V2593" s="73">
        <f t="shared" si="1072"/>
        <v>0</v>
      </c>
      <c r="W2593" s="73">
        <f t="shared" si="1079"/>
        <v>0</v>
      </c>
      <c r="X2593" s="76" t="str">
        <f t="shared" si="1080"/>
        <v>-</v>
      </c>
      <c r="Y2593" s="73">
        <f t="shared" si="1081"/>
        <v>0</v>
      </c>
      <c r="Z2593" s="73">
        <f t="shared" si="1082"/>
        <v>0</v>
      </c>
      <c r="AA2593" s="73">
        <f t="shared" si="1075"/>
        <v>0</v>
      </c>
      <c r="AB2593" s="73">
        <f t="shared" si="1083"/>
        <v>0</v>
      </c>
      <c r="AC2593" s="73">
        <f t="shared" si="1076"/>
        <v>0</v>
      </c>
      <c r="AD2593" s="73">
        <f t="shared" si="1077"/>
        <v>0</v>
      </c>
      <c r="AE2593" s="73">
        <v>0</v>
      </c>
    </row>
    <row r="2594" spans="1:31" ht="15" customHeight="1">
      <c r="A2594" s="94"/>
      <c r="B2594" s="6" t="str">
        <f>IFERROR(VLOOKUP(A2594,'Distributor List'!$A$2:$D$77,2,0),"-")</f>
        <v>-</v>
      </c>
      <c r="C2594" s="6" t="str">
        <f>IFERROR(VLOOKUP(A2594,'Distributor List'!$A$2:$D$77,3,0),"-")</f>
        <v>-</v>
      </c>
      <c r="D2594" s="6" t="str">
        <f>IFERROR(VLOOKUP(A2594,'Distributor List'!$A$2:$F$77,6,0),"-")</f>
        <v>-</v>
      </c>
      <c r="E2594" s="6" t="str">
        <f>IFERROR(VLOOKUP(A2594,'Distributor List'!$A$2:$D$77,4,0),"-")</f>
        <v>-</v>
      </c>
      <c r="F2594" s="6" t="str">
        <f>IFERROR(VLOOKUP(H2594,'Price List'!$A$2:$H$109,8,0),"-")</f>
        <v>-</v>
      </c>
      <c r="G2594" s="6" t="str">
        <f>IFERROR(VLOOKUP(A2594,'Distributor List'!$A$2:$E$77,5,0),"-")</f>
        <v>-</v>
      </c>
      <c r="H2594" s="10"/>
      <c r="I2594" s="95"/>
      <c r="J2594" s="92"/>
      <c r="K2594" s="92"/>
      <c r="L2594" s="73">
        <f t="shared" si="1074"/>
        <v>0</v>
      </c>
      <c r="M2594" s="73">
        <f t="shared" si="1071"/>
        <v>0</v>
      </c>
      <c r="N2594" s="73"/>
      <c r="O2594" s="73"/>
      <c r="P2594" s="73"/>
      <c r="Q2594" s="73"/>
      <c r="R2594" s="73">
        <f t="shared" si="1073"/>
        <v>0</v>
      </c>
      <c r="S2594" s="76" t="str">
        <f t="shared" si="1078"/>
        <v>-</v>
      </c>
      <c r="T2594" s="96">
        <v>0</v>
      </c>
      <c r="U2594" s="97"/>
      <c r="V2594" s="73">
        <f t="shared" si="1072"/>
        <v>0</v>
      </c>
      <c r="W2594" s="73">
        <f t="shared" si="1079"/>
        <v>0</v>
      </c>
      <c r="X2594" s="76" t="str">
        <f t="shared" si="1080"/>
        <v>-</v>
      </c>
      <c r="Y2594" s="73">
        <f t="shared" si="1081"/>
        <v>0</v>
      </c>
      <c r="Z2594" s="73">
        <f t="shared" si="1082"/>
        <v>0</v>
      </c>
      <c r="AA2594" s="73">
        <f t="shared" si="1075"/>
        <v>0</v>
      </c>
      <c r="AB2594" s="73">
        <f t="shared" si="1083"/>
        <v>0</v>
      </c>
      <c r="AC2594" s="73">
        <f t="shared" si="1076"/>
        <v>0</v>
      </c>
      <c r="AD2594" s="73">
        <f t="shared" si="1077"/>
        <v>0</v>
      </c>
      <c r="AE2594" s="73">
        <v>0</v>
      </c>
    </row>
    <row r="2595" spans="1:31" ht="15" customHeight="1">
      <c r="A2595" s="94"/>
      <c r="B2595" s="6" t="str">
        <f>IFERROR(VLOOKUP(A2595,'Distributor List'!$A$2:$D$77,2,0),"-")</f>
        <v>-</v>
      </c>
      <c r="C2595" s="6" t="str">
        <f>IFERROR(VLOOKUP(A2595,'Distributor List'!$A$2:$D$77,3,0),"-")</f>
        <v>-</v>
      </c>
      <c r="D2595" s="6" t="str">
        <f>IFERROR(VLOOKUP(A2595,'Distributor List'!$A$2:$F$77,6,0),"-")</f>
        <v>-</v>
      </c>
      <c r="E2595" s="6" t="str">
        <f>IFERROR(VLOOKUP(A2595,'Distributor List'!$A$2:$D$77,4,0),"-")</f>
        <v>-</v>
      </c>
      <c r="F2595" s="6" t="str">
        <f>IFERROR(VLOOKUP(H2595,'Price List'!$A$2:$H$109,8,0),"-")</f>
        <v>-</v>
      </c>
      <c r="G2595" s="6" t="str">
        <f>IFERROR(VLOOKUP(A2595,'Distributor List'!$A$2:$E$77,5,0),"-")</f>
        <v>-</v>
      </c>
      <c r="H2595" s="10"/>
      <c r="I2595" s="95"/>
      <c r="J2595" s="92"/>
      <c r="K2595" s="92"/>
      <c r="L2595" s="73">
        <f t="shared" si="1074"/>
        <v>0</v>
      </c>
      <c r="M2595" s="73">
        <f t="shared" si="1071"/>
        <v>0</v>
      </c>
      <c r="N2595" s="73"/>
      <c r="O2595" s="73"/>
      <c r="P2595" s="73"/>
      <c r="Q2595" s="73"/>
      <c r="R2595" s="73">
        <f t="shared" si="1073"/>
        <v>0</v>
      </c>
      <c r="S2595" s="76" t="str">
        <f t="shared" si="1078"/>
        <v>-</v>
      </c>
      <c r="T2595" s="96">
        <v>0</v>
      </c>
      <c r="U2595" s="97"/>
      <c r="V2595" s="73">
        <f t="shared" si="1072"/>
        <v>0</v>
      </c>
      <c r="W2595" s="73">
        <f t="shared" si="1079"/>
        <v>0</v>
      </c>
      <c r="X2595" s="76" t="str">
        <f t="shared" si="1080"/>
        <v>-</v>
      </c>
      <c r="Y2595" s="73">
        <f t="shared" si="1081"/>
        <v>0</v>
      </c>
      <c r="Z2595" s="73">
        <f t="shared" si="1082"/>
        <v>0</v>
      </c>
      <c r="AA2595" s="73">
        <f t="shared" si="1075"/>
        <v>0</v>
      </c>
      <c r="AB2595" s="73">
        <f t="shared" si="1083"/>
        <v>0</v>
      </c>
      <c r="AC2595" s="73">
        <f t="shared" si="1076"/>
        <v>0</v>
      </c>
      <c r="AD2595" s="73">
        <f t="shared" si="1077"/>
        <v>0</v>
      </c>
      <c r="AE2595" s="73">
        <v>0</v>
      </c>
    </row>
    <row r="2596" spans="1:31" ht="15" customHeight="1">
      <c r="A2596" s="94"/>
      <c r="B2596" s="6" t="str">
        <f>IFERROR(VLOOKUP(A2596,'Distributor List'!$A$2:$D$77,2,0),"-")</f>
        <v>-</v>
      </c>
      <c r="C2596" s="6" t="str">
        <f>IFERROR(VLOOKUP(A2596,'Distributor List'!$A$2:$D$77,3,0),"-")</f>
        <v>-</v>
      </c>
      <c r="D2596" s="6" t="str">
        <f>IFERROR(VLOOKUP(A2596,'Distributor List'!$A$2:$F$77,6,0),"-")</f>
        <v>-</v>
      </c>
      <c r="E2596" s="6" t="str">
        <f>IFERROR(VLOOKUP(A2596,'Distributor List'!$A$2:$D$77,4,0),"-")</f>
        <v>-</v>
      </c>
      <c r="F2596" s="6" t="str">
        <f>IFERROR(VLOOKUP(H2596,'Price List'!$A$2:$H$109,8,0),"-")</f>
        <v>-</v>
      </c>
      <c r="G2596" s="6" t="str">
        <f>IFERROR(VLOOKUP(A2596,'Distributor List'!$A$2:$E$77,5,0),"-")</f>
        <v>-</v>
      </c>
      <c r="H2596" s="10"/>
      <c r="I2596" s="95"/>
      <c r="J2596" s="92"/>
      <c r="K2596" s="92"/>
      <c r="L2596" s="73">
        <f t="shared" si="1074"/>
        <v>0</v>
      </c>
      <c r="M2596" s="73">
        <f t="shared" si="1071"/>
        <v>0</v>
      </c>
      <c r="N2596" s="73"/>
      <c r="O2596" s="73"/>
      <c r="P2596" s="73"/>
      <c r="Q2596" s="73"/>
      <c r="R2596" s="73">
        <f t="shared" si="1073"/>
        <v>0</v>
      </c>
      <c r="S2596" s="76" t="str">
        <f t="shared" si="1078"/>
        <v>-</v>
      </c>
      <c r="T2596" s="96">
        <v>0</v>
      </c>
      <c r="U2596" s="97"/>
      <c r="V2596" s="73">
        <f t="shared" si="1072"/>
        <v>0</v>
      </c>
      <c r="W2596" s="73">
        <f t="shared" si="1079"/>
        <v>0</v>
      </c>
      <c r="X2596" s="76" t="str">
        <f t="shared" si="1080"/>
        <v>-</v>
      </c>
      <c r="Y2596" s="73">
        <f t="shared" si="1081"/>
        <v>0</v>
      </c>
      <c r="Z2596" s="73">
        <f t="shared" si="1082"/>
        <v>0</v>
      </c>
      <c r="AA2596" s="73">
        <f t="shared" si="1075"/>
        <v>0</v>
      </c>
      <c r="AB2596" s="73">
        <f t="shared" si="1083"/>
        <v>0</v>
      </c>
      <c r="AC2596" s="73">
        <f t="shared" si="1076"/>
        <v>0</v>
      </c>
      <c r="AD2596" s="73">
        <f t="shared" si="1077"/>
        <v>0</v>
      </c>
      <c r="AE2596" s="73">
        <v>0</v>
      </c>
    </row>
    <row r="2597" spans="1:31" ht="15" customHeight="1">
      <c r="A2597" s="94"/>
      <c r="B2597" s="6" t="str">
        <f>IFERROR(VLOOKUP(A2597,'Distributor List'!$A$2:$D$77,2,0),"-")</f>
        <v>-</v>
      </c>
      <c r="C2597" s="6" t="str">
        <f>IFERROR(VLOOKUP(A2597,'Distributor List'!$A$2:$D$77,3,0),"-")</f>
        <v>-</v>
      </c>
      <c r="D2597" s="6" t="str">
        <f>IFERROR(VLOOKUP(A2597,'Distributor List'!$A$2:$F$77,6,0),"-")</f>
        <v>-</v>
      </c>
      <c r="E2597" s="6" t="str">
        <f>IFERROR(VLOOKUP(A2597,'Distributor List'!$A$2:$D$77,4,0),"-")</f>
        <v>-</v>
      </c>
      <c r="F2597" s="6" t="str">
        <f>IFERROR(VLOOKUP(H2597,'Price List'!$A$2:$H$109,8,0),"-")</f>
        <v>-</v>
      </c>
      <c r="G2597" s="6" t="str">
        <f>IFERROR(VLOOKUP(A2597,'Distributor List'!$A$2:$E$77,5,0),"-")</f>
        <v>-</v>
      </c>
      <c r="H2597" s="10"/>
      <c r="I2597" s="95"/>
      <c r="J2597" s="92"/>
      <c r="K2597" s="92"/>
      <c r="L2597" s="73">
        <f t="shared" si="1074"/>
        <v>0</v>
      </c>
      <c r="M2597" s="73">
        <f t="shared" si="1071"/>
        <v>0</v>
      </c>
      <c r="N2597" s="73"/>
      <c r="O2597" s="73"/>
      <c r="P2597" s="73"/>
      <c r="Q2597" s="73"/>
      <c r="R2597" s="73">
        <f t="shared" si="1073"/>
        <v>0</v>
      </c>
      <c r="S2597" s="76" t="str">
        <f t="shared" si="1078"/>
        <v>-</v>
      </c>
      <c r="T2597" s="96">
        <v>0</v>
      </c>
      <c r="U2597" s="97"/>
      <c r="V2597" s="73">
        <f t="shared" si="1072"/>
        <v>0</v>
      </c>
      <c r="W2597" s="73">
        <f t="shared" si="1079"/>
        <v>0</v>
      </c>
      <c r="X2597" s="76" t="str">
        <f t="shared" si="1080"/>
        <v>-</v>
      </c>
      <c r="Y2597" s="73">
        <f t="shared" si="1081"/>
        <v>0</v>
      </c>
      <c r="Z2597" s="73">
        <f t="shared" si="1082"/>
        <v>0</v>
      </c>
      <c r="AA2597" s="73">
        <f t="shared" si="1075"/>
        <v>0</v>
      </c>
      <c r="AB2597" s="73">
        <f t="shared" si="1083"/>
        <v>0</v>
      </c>
      <c r="AC2597" s="73">
        <f t="shared" si="1076"/>
        <v>0</v>
      </c>
      <c r="AD2597" s="73">
        <f t="shared" si="1077"/>
        <v>0</v>
      </c>
      <c r="AE2597" s="73">
        <v>0</v>
      </c>
    </row>
    <row r="2598" spans="1:31" ht="15" customHeight="1">
      <c r="A2598" s="94"/>
      <c r="B2598" s="6" t="str">
        <f>IFERROR(VLOOKUP(A2598,'Distributor List'!$A$2:$D$77,2,0),"-")</f>
        <v>-</v>
      </c>
      <c r="C2598" s="6" t="str">
        <f>IFERROR(VLOOKUP(A2598,'Distributor List'!$A$2:$D$77,3,0),"-")</f>
        <v>-</v>
      </c>
      <c r="D2598" s="6" t="str">
        <f>IFERROR(VLOOKUP(A2598,'Distributor List'!$A$2:$F$77,6,0),"-")</f>
        <v>-</v>
      </c>
      <c r="E2598" s="6" t="str">
        <f>IFERROR(VLOOKUP(A2598,'Distributor List'!$A$2:$D$77,4,0),"-")</f>
        <v>-</v>
      </c>
      <c r="F2598" s="6" t="str">
        <f>IFERROR(VLOOKUP(H2598,'Price List'!$A$2:$H$109,8,0),"-")</f>
        <v>-</v>
      </c>
      <c r="G2598" s="6" t="str">
        <f>IFERROR(VLOOKUP(A2598,'Distributor List'!$A$2:$E$77,5,0),"-")</f>
        <v>-</v>
      </c>
      <c r="H2598" s="10"/>
      <c r="I2598" s="95"/>
      <c r="J2598" s="92"/>
      <c r="K2598" s="92"/>
      <c r="L2598" s="73">
        <f t="shared" si="1074"/>
        <v>0</v>
      </c>
      <c r="M2598" s="73">
        <f t="shared" si="1071"/>
        <v>0</v>
      </c>
      <c r="N2598" s="73"/>
      <c r="O2598" s="73"/>
      <c r="P2598" s="73"/>
      <c r="Q2598" s="73"/>
      <c r="R2598" s="73">
        <f t="shared" si="1073"/>
        <v>0</v>
      </c>
      <c r="S2598" s="76" t="str">
        <f t="shared" si="1078"/>
        <v>-</v>
      </c>
      <c r="T2598" s="96">
        <v>0</v>
      </c>
      <c r="U2598" s="97"/>
      <c r="V2598" s="73">
        <f t="shared" si="1072"/>
        <v>0</v>
      </c>
      <c r="W2598" s="73">
        <f t="shared" si="1079"/>
        <v>0</v>
      </c>
      <c r="X2598" s="76" t="str">
        <f t="shared" si="1080"/>
        <v>-</v>
      </c>
      <c r="Y2598" s="73">
        <f t="shared" si="1081"/>
        <v>0</v>
      </c>
      <c r="Z2598" s="73">
        <f t="shared" si="1082"/>
        <v>0</v>
      </c>
      <c r="AA2598" s="73">
        <f t="shared" si="1075"/>
        <v>0</v>
      </c>
      <c r="AB2598" s="73">
        <f t="shared" si="1083"/>
        <v>0</v>
      </c>
      <c r="AC2598" s="73">
        <f t="shared" si="1076"/>
        <v>0</v>
      </c>
      <c r="AD2598" s="73">
        <f t="shared" si="1077"/>
        <v>0</v>
      </c>
      <c r="AE2598" s="73">
        <v>0</v>
      </c>
    </row>
    <row r="2599" spans="1:31" ht="15" customHeight="1">
      <c r="A2599" s="94"/>
      <c r="B2599" s="6" t="str">
        <f>IFERROR(VLOOKUP(A2599,'Distributor List'!$A$2:$D$77,2,0),"-")</f>
        <v>-</v>
      </c>
      <c r="C2599" s="6" t="str">
        <f>IFERROR(VLOOKUP(A2599,'Distributor List'!$A$2:$D$77,3,0),"-")</f>
        <v>-</v>
      </c>
      <c r="D2599" s="6" t="str">
        <f>IFERROR(VLOOKUP(A2599,'Distributor List'!$A$2:$F$77,6,0),"-")</f>
        <v>-</v>
      </c>
      <c r="E2599" s="6" t="str">
        <f>IFERROR(VLOOKUP(A2599,'Distributor List'!$A$2:$D$77,4,0),"-")</f>
        <v>-</v>
      </c>
      <c r="F2599" s="6" t="str">
        <f>IFERROR(VLOOKUP(H2599,'Price List'!$A$2:$H$109,8,0),"-")</f>
        <v>-</v>
      </c>
      <c r="G2599" s="6" t="str">
        <f>IFERROR(VLOOKUP(A2599,'Distributor List'!$A$2:$E$77,5,0),"-")</f>
        <v>-</v>
      </c>
      <c r="H2599" s="10"/>
      <c r="I2599" s="95"/>
      <c r="J2599" s="92"/>
      <c r="K2599" s="92"/>
      <c r="L2599" s="73">
        <f t="shared" si="1074"/>
        <v>0</v>
      </c>
      <c r="M2599" s="73">
        <f t="shared" si="1071"/>
        <v>0</v>
      </c>
      <c r="N2599" s="73"/>
      <c r="O2599" s="73"/>
      <c r="P2599" s="73"/>
      <c r="Q2599" s="73"/>
      <c r="R2599" s="73">
        <f t="shared" si="1073"/>
        <v>0</v>
      </c>
      <c r="S2599" s="76" t="str">
        <f t="shared" si="1078"/>
        <v>-</v>
      </c>
      <c r="T2599" s="96">
        <v>0</v>
      </c>
      <c r="U2599" s="97"/>
      <c r="V2599" s="73">
        <f t="shared" si="1072"/>
        <v>0</v>
      </c>
      <c r="W2599" s="73">
        <f t="shared" si="1079"/>
        <v>0</v>
      </c>
      <c r="X2599" s="76" t="str">
        <f t="shared" si="1080"/>
        <v>-</v>
      </c>
      <c r="Y2599" s="73">
        <f t="shared" si="1081"/>
        <v>0</v>
      </c>
      <c r="Z2599" s="73">
        <f t="shared" si="1082"/>
        <v>0</v>
      </c>
      <c r="AA2599" s="73">
        <f t="shared" si="1075"/>
        <v>0</v>
      </c>
      <c r="AB2599" s="73">
        <f t="shared" si="1083"/>
        <v>0</v>
      </c>
      <c r="AC2599" s="73">
        <f t="shared" si="1076"/>
        <v>0</v>
      </c>
      <c r="AD2599" s="73">
        <f t="shared" si="1077"/>
        <v>0</v>
      </c>
      <c r="AE2599" s="73">
        <v>0</v>
      </c>
    </row>
    <row r="2600" spans="1:31" ht="15" customHeight="1">
      <c r="A2600" s="94"/>
      <c r="B2600" s="6" t="str">
        <f>IFERROR(VLOOKUP(A2600,'Distributor List'!$A$2:$D$77,2,0),"-")</f>
        <v>-</v>
      </c>
      <c r="C2600" s="6" t="str">
        <f>IFERROR(VLOOKUP(A2600,'Distributor List'!$A$2:$D$77,3,0),"-")</f>
        <v>-</v>
      </c>
      <c r="D2600" s="6" t="str">
        <f>IFERROR(VLOOKUP(A2600,'Distributor List'!$A$2:$F$77,6,0),"-")</f>
        <v>-</v>
      </c>
      <c r="E2600" s="6" t="str">
        <f>IFERROR(VLOOKUP(A2600,'Distributor List'!$A$2:$D$77,4,0),"-")</f>
        <v>-</v>
      </c>
      <c r="F2600" s="6" t="str">
        <f>IFERROR(VLOOKUP(H2600,'Price List'!$A$2:$H$109,8,0),"-")</f>
        <v>-</v>
      </c>
      <c r="G2600" s="6" t="str">
        <f>IFERROR(VLOOKUP(A2600,'Distributor List'!$A$2:$E$77,5,0),"-")</f>
        <v>-</v>
      </c>
      <c r="H2600" s="10"/>
      <c r="I2600" s="95"/>
      <c r="J2600" s="92"/>
      <c r="K2600" s="92"/>
      <c r="L2600" s="73">
        <f t="shared" si="1074"/>
        <v>0</v>
      </c>
      <c r="M2600" s="73">
        <f t="shared" si="1071"/>
        <v>0</v>
      </c>
      <c r="N2600" s="73"/>
      <c r="O2600" s="73"/>
      <c r="P2600" s="73"/>
      <c r="Q2600" s="73"/>
      <c r="R2600" s="73">
        <f t="shared" si="1073"/>
        <v>0</v>
      </c>
      <c r="S2600" s="76" t="str">
        <f t="shared" si="1078"/>
        <v>-</v>
      </c>
      <c r="T2600" s="96">
        <v>0</v>
      </c>
      <c r="U2600" s="97"/>
      <c r="V2600" s="73">
        <f t="shared" si="1072"/>
        <v>0</v>
      </c>
      <c r="W2600" s="73">
        <f t="shared" si="1079"/>
        <v>0</v>
      </c>
      <c r="X2600" s="76" t="str">
        <f t="shared" si="1080"/>
        <v>-</v>
      </c>
      <c r="Y2600" s="73">
        <f t="shared" si="1081"/>
        <v>0</v>
      </c>
      <c r="Z2600" s="73">
        <f t="shared" si="1082"/>
        <v>0</v>
      </c>
      <c r="AA2600" s="73">
        <f t="shared" si="1075"/>
        <v>0</v>
      </c>
      <c r="AB2600" s="73">
        <f t="shared" si="1083"/>
        <v>0</v>
      </c>
      <c r="AC2600" s="73">
        <f t="shared" si="1076"/>
        <v>0</v>
      </c>
      <c r="AD2600" s="73">
        <f t="shared" si="1077"/>
        <v>0</v>
      </c>
      <c r="AE2600" s="73">
        <v>0</v>
      </c>
    </row>
    <row r="2601" spans="1:31" ht="15" customHeight="1">
      <c r="A2601" s="94"/>
      <c r="B2601" s="6" t="str">
        <f>IFERROR(VLOOKUP(A2601,'Distributor List'!$A$2:$D$77,2,0),"-")</f>
        <v>-</v>
      </c>
      <c r="C2601" s="6" t="str">
        <f>IFERROR(VLOOKUP(A2601,'Distributor List'!$A$2:$D$77,3,0),"-")</f>
        <v>-</v>
      </c>
      <c r="D2601" s="6" t="str">
        <f>IFERROR(VLOOKUP(A2601,'Distributor List'!$A$2:$F$77,6,0),"-")</f>
        <v>-</v>
      </c>
      <c r="E2601" s="6" t="str">
        <f>IFERROR(VLOOKUP(A2601,'Distributor List'!$A$2:$D$77,4,0),"-")</f>
        <v>-</v>
      </c>
      <c r="F2601" s="6" t="str">
        <f>IFERROR(VLOOKUP(H2601,'Price List'!$A$2:$H$109,8,0),"-")</f>
        <v>-</v>
      </c>
      <c r="G2601" s="6" t="str">
        <f>IFERROR(VLOOKUP(A2601,'Distributor List'!$A$2:$E$77,5,0),"-")</f>
        <v>-</v>
      </c>
      <c r="H2601" s="10"/>
      <c r="I2601" s="95"/>
      <c r="J2601" s="92"/>
      <c r="K2601" s="92"/>
      <c r="L2601" s="73">
        <f t="shared" si="1074"/>
        <v>0</v>
      </c>
      <c r="M2601" s="73">
        <f t="shared" si="1071"/>
        <v>0</v>
      </c>
      <c r="N2601" s="73"/>
      <c r="O2601" s="73"/>
      <c r="P2601" s="73"/>
      <c r="Q2601" s="73"/>
      <c r="R2601" s="73">
        <f t="shared" si="1073"/>
        <v>0</v>
      </c>
      <c r="S2601" s="76" t="str">
        <f t="shared" si="1078"/>
        <v>-</v>
      </c>
      <c r="T2601" s="96">
        <v>0</v>
      </c>
      <c r="U2601" s="97"/>
      <c r="V2601" s="73">
        <f t="shared" si="1072"/>
        <v>0</v>
      </c>
      <c r="W2601" s="73">
        <f t="shared" si="1079"/>
        <v>0</v>
      </c>
      <c r="X2601" s="76" t="str">
        <f t="shared" si="1080"/>
        <v>-</v>
      </c>
      <c r="Y2601" s="73">
        <f t="shared" si="1081"/>
        <v>0</v>
      </c>
      <c r="Z2601" s="73">
        <f t="shared" si="1082"/>
        <v>0</v>
      </c>
      <c r="AA2601" s="73">
        <f t="shared" si="1075"/>
        <v>0</v>
      </c>
      <c r="AB2601" s="73">
        <f t="shared" si="1083"/>
        <v>0</v>
      </c>
      <c r="AC2601" s="73">
        <f t="shared" si="1076"/>
        <v>0</v>
      </c>
      <c r="AD2601" s="73">
        <f t="shared" si="1077"/>
        <v>0</v>
      </c>
      <c r="AE2601" s="73">
        <v>0</v>
      </c>
    </row>
    <row r="2602" spans="1:31" ht="15" customHeight="1">
      <c r="A2602" s="94"/>
      <c r="B2602" s="6" t="str">
        <f>IFERROR(VLOOKUP(A2602,'Distributor List'!$A$2:$D$77,2,0),"-")</f>
        <v>-</v>
      </c>
      <c r="C2602" s="6" t="str">
        <f>IFERROR(VLOOKUP(A2602,'Distributor List'!$A$2:$D$77,3,0),"-")</f>
        <v>-</v>
      </c>
      <c r="D2602" s="6" t="str">
        <f>IFERROR(VLOOKUP(A2602,'Distributor List'!$A$2:$F$77,6,0),"-")</f>
        <v>-</v>
      </c>
      <c r="E2602" s="6" t="str">
        <f>IFERROR(VLOOKUP(A2602,'Distributor List'!$A$2:$D$77,4,0),"-")</f>
        <v>-</v>
      </c>
      <c r="F2602" s="6" t="str">
        <f>IFERROR(VLOOKUP(H2602,'Price List'!$A$2:$H$109,8,0),"-")</f>
        <v>-</v>
      </c>
      <c r="G2602" s="6" t="str">
        <f>IFERROR(VLOOKUP(A2602,'Distributor List'!$A$2:$E$77,5,0),"-")</f>
        <v>-</v>
      </c>
      <c r="H2602" s="10"/>
      <c r="I2602" s="95"/>
      <c r="J2602" s="92"/>
      <c r="K2602" s="92"/>
      <c r="L2602" s="73">
        <f t="shared" si="1074"/>
        <v>0</v>
      </c>
      <c r="M2602" s="73">
        <f t="shared" ref="M2602:M2665" si="1084">K2602*I2602</f>
        <v>0</v>
      </c>
      <c r="N2602" s="73"/>
      <c r="O2602" s="73"/>
      <c r="P2602" s="73"/>
      <c r="Q2602" s="73"/>
      <c r="R2602" s="73">
        <f t="shared" si="1073"/>
        <v>0</v>
      </c>
      <c r="S2602" s="76" t="str">
        <f t="shared" si="1078"/>
        <v>-</v>
      </c>
      <c r="T2602" s="96">
        <v>0</v>
      </c>
      <c r="U2602" s="97"/>
      <c r="V2602" s="73">
        <f t="shared" si="1072"/>
        <v>0</v>
      </c>
      <c r="W2602" s="73">
        <f t="shared" si="1079"/>
        <v>0</v>
      </c>
      <c r="X2602" s="76" t="str">
        <f t="shared" si="1080"/>
        <v>-</v>
      </c>
      <c r="Y2602" s="73">
        <f t="shared" si="1081"/>
        <v>0</v>
      </c>
      <c r="Z2602" s="73">
        <f t="shared" si="1082"/>
        <v>0</v>
      </c>
      <c r="AA2602" s="73">
        <f t="shared" si="1075"/>
        <v>0</v>
      </c>
      <c r="AB2602" s="73">
        <f t="shared" si="1083"/>
        <v>0</v>
      </c>
      <c r="AC2602" s="73">
        <f t="shared" si="1076"/>
        <v>0</v>
      </c>
      <c r="AD2602" s="73">
        <f t="shared" si="1077"/>
        <v>0</v>
      </c>
      <c r="AE2602" s="73">
        <v>0</v>
      </c>
    </row>
    <row r="2603" spans="1:31" ht="15" customHeight="1">
      <c r="A2603" s="94"/>
      <c r="B2603" s="6" t="str">
        <f>IFERROR(VLOOKUP(A2603,'Distributor List'!$A$2:$D$77,2,0),"-")</f>
        <v>-</v>
      </c>
      <c r="C2603" s="6" t="str">
        <f>IFERROR(VLOOKUP(A2603,'Distributor List'!$A$2:$D$77,3,0),"-")</f>
        <v>-</v>
      </c>
      <c r="D2603" s="6" t="str">
        <f>IFERROR(VLOOKUP(A2603,'Distributor List'!$A$2:$F$77,6,0),"-")</f>
        <v>-</v>
      </c>
      <c r="E2603" s="6" t="str">
        <f>IFERROR(VLOOKUP(A2603,'Distributor List'!$A$2:$D$77,4,0),"-")</f>
        <v>-</v>
      </c>
      <c r="F2603" s="6" t="str">
        <f>IFERROR(VLOOKUP(H2603,'Price List'!$A$2:$H$109,8,0),"-")</f>
        <v>-</v>
      </c>
      <c r="G2603" s="6" t="str">
        <f>IFERROR(VLOOKUP(A2603,'Distributor List'!$A$2:$E$77,5,0),"-")</f>
        <v>-</v>
      </c>
      <c r="H2603" s="10"/>
      <c r="I2603" s="95"/>
      <c r="J2603" s="92"/>
      <c r="K2603" s="92"/>
      <c r="L2603" s="73">
        <f t="shared" si="1074"/>
        <v>0</v>
      </c>
      <c r="M2603" s="73">
        <f t="shared" si="1084"/>
        <v>0</v>
      </c>
      <c r="N2603" s="73"/>
      <c r="O2603" s="73"/>
      <c r="P2603" s="73"/>
      <c r="Q2603" s="73"/>
      <c r="R2603" s="73">
        <f t="shared" si="1073"/>
        <v>0</v>
      </c>
      <c r="S2603" s="76" t="str">
        <f t="shared" si="1078"/>
        <v>-</v>
      </c>
      <c r="T2603" s="96">
        <v>0</v>
      </c>
      <c r="U2603" s="97"/>
      <c r="V2603" s="73">
        <f t="shared" si="1072"/>
        <v>0</v>
      </c>
      <c r="W2603" s="73">
        <f t="shared" si="1079"/>
        <v>0</v>
      </c>
      <c r="X2603" s="76" t="str">
        <f t="shared" si="1080"/>
        <v>-</v>
      </c>
      <c r="Y2603" s="73">
        <f t="shared" si="1081"/>
        <v>0</v>
      </c>
      <c r="Z2603" s="73">
        <f t="shared" si="1082"/>
        <v>0</v>
      </c>
      <c r="AA2603" s="73">
        <f t="shared" si="1075"/>
        <v>0</v>
      </c>
      <c r="AB2603" s="73">
        <f t="shared" si="1083"/>
        <v>0</v>
      </c>
      <c r="AC2603" s="73">
        <f t="shared" si="1076"/>
        <v>0</v>
      </c>
      <c r="AD2603" s="73">
        <f t="shared" si="1077"/>
        <v>0</v>
      </c>
      <c r="AE2603" s="73">
        <v>0</v>
      </c>
    </row>
    <row r="2604" spans="1:31" ht="15" customHeight="1">
      <c r="A2604" s="94"/>
      <c r="B2604" s="6" t="str">
        <f>IFERROR(VLOOKUP(A2604,'Distributor List'!$A$2:$D$77,2,0),"-")</f>
        <v>-</v>
      </c>
      <c r="C2604" s="6" t="str">
        <f>IFERROR(VLOOKUP(A2604,'Distributor List'!$A$2:$D$77,3,0),"-")</f>
        <v>-</v>
      </c>
      <c r="D2604" s="6" t="str">
        <f>IFERROR(VLOOKUP(A2604,'Distributor List'!$A$2:$F$77,6,0),"-")</f>
        <v>-</v>
      </c>
      <c r="E2604" s="6" t="str">
        <f>IFERROR(VLOOKUP(A2604,'Distributor List'!$A$2:$D$77,4,0),"-")</f>
        <v>-</v>
      </c>
      <c r="F2604" s="6" t="str">
        <f>IFERROR(VLOOKUP(H2604,'Price List'!$A$2:$H$109,8,0),"-")</f>
        <v>-</v>
      </c>
      <c r="G2604" s="6" t="str">
        <f>IFERROR(VLOOKUP(A2604,'Distributor List'!$A$2:$E$77,5,0),"-")</f>
        <v>-</v>
      </c>
      <c r="H2604" s="10"/>
      <c r="I2604" s="95"/>
      <c r="J2604" s="92"/>
      <c r="K2604" s="92"/>
      <c r="L2604" s="73">
        <f t="shared" si="1074"/>
        <v>0</v>
      </c>
      <c r="M2604" s="73">
        <f t="shared" si="1084"/>
        <v>0</v>
      </c>
      <c r="N2604" s="73"/>
      <c r="O2604" s="73"/>
      <c r="P2604" s="73"/>
      <c r="Q2604" s="73"/>
      <c r="R2604" s="73">
        <f t="shared" si="1073"/>
        <v>0</v>
      </c>
      <c r="S2604" s="76" t="str">
        <f t="shared" si="1078"/>
        <v>-</v>
      </c>
      <c r="T2604" s="96">
        <v>0</v>
      </c>
      <c r="U2604" s="97"/>
      <c r="V2604" s="73">
        <f t="shared" ref="V2604:V2667" si="1085">T2604*I2604</f>
        <v>0</v>
      </c>
      <c r="W2604" s="73">
        <f t="shared" si="1079"/>
        <v>0</v>
      </c>
      <c r="X2604" s="76" t="str">
        <f t="shared" si="1080"/>
        <v>-</v>
      </c>
      <c r="Y2604" s="73">
        <f t="shared" si="1081"/>
        <v>0</v>
      </c>
      <c r="Z2604" s="73">
        <f t="shared" si="1082"/>
        <v>0</v>
      </c>
      <c r="AA2604" s="73">
        <f t="shared" si="1075"/>
        <v>0</v>
      </c>
      <c r="AB2604" s="73">
        <f t="shared" si="1083"/>
        <v>0</v>
      </c>
      <c r="AC2604" s="73">
        <f t="shared" si="1076"/>
        <v>0</v>
      </c>
      <c r="AD2604" s="73">
        <f t="shared" si="1077"/>
        <v>0</v>
      </c>
      <c r="AE2604" s="73">
        <v>0</v>
      </c>
    </row>
    <row r="2605" spans="1:31" ht="15" customHeight="1">
      <c r="A2605" s="94"/>
      <c r="B2605" s="6" t="str">
        <f>IFERROR(VLOOKUP(A2605,'Distributor List'!$A$2:$D$77,2,0),"-")</f>
        <v>-</v>
      </c>
      <c r="C2605" s="6" t="str">
        <f>IFERROR(VLOOKUP(A2605,'Distributor List'!$A$2:$D$77,3,0),"-")</f>
        <v>-</v>
      </c>
      <c r="D2605" s="6" t="str">
        <f>IFERROR(VLOOKUP(A2605,'Distributor List'!$A$2:$F$77,6,0),"-")</f>
        <v>-</v>
      </c>
      <c r="E2605" s="6" t="str">
        <f>IFERROR(VLOOKUP(A2605,'Distributor List'!$A$2:$D$77,4,0),"-")</f>
        <v>-</v>
      </c>
      <c r="F2605" s="6" t="str">
        <f>IFERROR(VLOOKUP(H2605,'Price List'!$A$2:$H$109,8,0),"-")</f>
        <v>-</v>
      </c>
      <c r="G2605" s="6" t="str">
        <f>IFERROR(VLOOKUP(A2605,'Distributor List'!$A$2:$E$77,5,0),"-")</f>
        <v>-</v>
      </c>
      <c r="H2605" s="10"/>
      <c r="I2605" s="95"/>
      <c r="J2605" s="92"/>
      <c r="K2605" s="92"/>
      <c r="L2605" s="73">
        <f t="shared" si="1074"/>
        <v>0</v>
      </c>
      <c r="M2605" s="73">
        <f t="shared" si="1084"/>
        <v>0</v>
      </c>
      <c r="N2605" s="73"/>
      <c r="O2605" s="73"/>
      <c r="P2605" s="73"/>
      <c r="Q2605" s="73"/>
      <c r="R2605" s="73">
        <f t="shared" si="1073"/>
        <v>0</v>
      </c>
      <c r="S2605" s="76" t="str">
        <f t="shared" si="1078"/>
        <v>-</v>
      </c>
      <c r="T2605" s="96">
        <v>0</v>
      </c>
      <c r="U2605" s="97"/>
      <c r="V2605" s="73">
        <f t="shared" si="1085"/>
        <v>0</v>
      </c>
      <c r="W2605" s="73">
        <f t="shared" si="1079"/>
        <v>0</v>
      </c>
      <c r="X2605" s="76" t="str">
        <f t="shared" si="1080"/>
        <v>-</v>
      </c>
      <c r="Y2605" s="73">
        <f t="shared" si="1081"/>
        <v>0</v>
      </c>
      <c r="Z2605" s="73">
        <f t="shared" si="1082"/>
        <v>0</v>
      </c>
      <c r="AA2605" s="73">
        <f t="shared" si="1075"/>
        <v>0</v>
      </c>
      <c r="AB2605" s="73">
        <f t="shared" si="1083"/>
        <v>0</v>
      </c>
      <c r="AC2605" s="73">
        <f t="shared" si="1076"/>
        <v>0</v>
      </c>
      <c r="AD2605" s="73">
        <f t="shared" si="1077"/>
        <v>0</v>
      </c>
      <c r="AE2605" s="73">
        <v>0</v>
      </c>
    </row>
    <row r="2606" spans="1:31" ht="15" customHeight="1">
      <c r="A2606" s="94"/>
      <c r="B2606" s="6" t="str">
        <f>IFERROR(VLOOKUP(A2606,'Distributor List'!$A$2:$D$77,2,0),"-")</f>
        <v>-</v>
      </c>
      <c r="C2606" s="6" t="str">
        <f>IFERROR(VLOOKUP(A2606,'Distributor List'!$A$2:$D$77,3,0),"-")</f>
        <v>-</v>
      </c>
      <c r="D2606" s="6" t="str">
        <f>IFERROR(VLOOKUP(A2606,'Distributor List'!$A$2:$F$77,6,0),"-")</f>
        <v>-</v>
      </c>
      <c r="E2606" s="6" t="str">
        <f>IFERROR(VLOOKUP(A2606,'Distributor List'!$A$2:$D$77,4,0),"-")</f>
        <v>-</v>
      </c>
      <c r="F2606" s="6" t="str">
        <f>IFERROR(VLOOKUP(H2606,'Price List'!$A$2:$H$109,8,0),"-")</f>
        <v>-</v>
      </c>
      <c r="G2606" s="6" t="str">
        <f>IFERROR(VLOOKUP(A2606,'Distributor List'!$A$2:$E$77,5,0),"-")</f>
        <v>-</v>
      </c>
      <c r="H2606" s="10"/>
      <c r="I2606" s="95"/>
      <c r="J2606" s="92"/>
      <c r="K2606" s="92"/>
      <c r="L2606" s="73">
        <f t="shared" si="1074"/>
        <v>0</v>
      </c>
      <c r="M2606" s="73">
        <f t="shared" si="1084"/>
        <v>0</v>
      </c>
      <c r="N2606" s="73"/>
      <c r="O2606" s="73"/>
      <c r="P2606" s="73"/>
      <c r="Q2606" s="73"/>
      <c r="R2606" s="73">
        <f t="shared" si="1073"/>
        <v>0</v>
      </c>
      <c r="S2606" s="76" t="str">
        <f t="shared" si="1078"/>
        <v>-</v>
      </c>
      <c r="T2606" s="96">
        <v>0</v>
      </c>
      <c r="U2606" s="97"/>
      <c r="V2606" s="73">
        <f t="shared" si="1085"/>
        <v>0</v>
      </c>
      <c r="W2606" s="73">
        <f t="shared" si="1079"/>
        <v>0</v>
      </c>
      <c r="X2606" s="76" t="str">
        <f t="shared" si="1080"/>
        <v>-</v>
      </c>
      <c r="Y2606" s="73">
        <f t="shared" si="1081"/>
        <v>0</v>
      </c>
      <c r="Z2606" s="73">
        <f t="shared" si="1082"/>
        <v>0</v>
      </c>
      <c r="AA2606" s="73">
        <f t="shared" si="1075"/>
        <v>0</v>
      </c>
      <c r="AB2606" s="73">
        <f t="shared" si="1083"/>
        <v>0</v>
      </c>
      <c r="AC2606" s="73">
        <f t="shared" si="1076"/>
        <v>0</v>
      </c>
      <c r="AD2606" s="73">
        <f t="shared" si="1077"/>
        <v>0</v>
      </c>
      <c r="AE2606" s="73">
        <v>0</v>
      </c>
    </row>
    <row r="2607" spans="1:31" ht="15" customHeight="1">
      <c r="A2607" s="94"/>
      <c r="B2607" s="6" t="str">
        <f>IFERROR(VLOOKUP(A2607,'Distributor List'!$A$2:$D$77,2,0),"-")</f>
        <v>-</v>
      </c>
      <c r="C2607" s="6" t="str">
        <f>IFERROR(VLOOKUP(A2607,'Distributor List'!$A$2:$D$77,3,0),"-")</f>
        <v>-</v>
      </c>
      <c r="D2607" s="6" t="str">
        <f>IFERROR(VLOOKUP(A2607,'Distributor List'!$A$2:$F$77,6,0),"-")</f>
        <v>-</v>
      </c>
      <c r="E2607" s="6" t="str">
        <f>IFERROR(VLOOKUP(A2607,'Distributor List'!$A$2:$D$77,4,0),"-")</f>
        <v>-</v>
      </c>
      <c r="F2607" s="6" t="str">
        <f>IFERROR(VLOOKUP(H2607,'Price List'!$A$2:$H$109,8,0),"-")</f>
        <v>-</v>
      </c>
      <c r="G2607" s="6" t="str">
        <f>IFERROR(VLOOKUP(A2607,'Distributor List'!$A$2:$E$77,5,0),"-")</f>
        <v>-</v>
      </c>
      <c r="H2607" s="10"/>
      <c r="I2607" s="95"/>
      <c r="J2607" s="92"/>
      <c r="K2607" s="92"/>
      <c r="L2607" s="73">
        <f t="shared" si="1074"/>
        <v>0</v>
      </c>
      <c r="M2607" s="73">
        <f t="shared" si="1084"/>
        <v>0</v>
      </c>
      <c r="N2607" s="73"/>
      <c r="O2607" s="73"/>
      <c r="P2607" s="73"/>
      <c r="Q2607" s="73"/>
      <c r="R2607" s="73">
        <f t="shared" si="1073"/>
        <v>0</v>
      </c>
      <c r="S2607" s="76" t="str">
        <f t="shared" si="1078"/>
        <v>-</v>
      </c>
      <c r="T2607" s="96">
        <v>0</v>
      </c>
      <c r="U2607" s="97"/>
      <c r="V2607" s="73">
        <f t="shared" si="1085"/>
        <v>0</v>
      </c>
      <c r="W2607" s="73">
        <f t="shared" si="1079"/>
        <v>0</v>
      </c>
      <c r="X2607" s="76" t="str">
        <f t="shared" si="1080"/>
        <v>-</v>
      </c>
      <c r="Y2607" s="73">
        <f t="shared" si="1081"/>
        <v>0</v>
      </c>
      <c r="Z2607" s="73">
        <f t="shared" si="1082"/>
        <v>0</v>
      </c>
      <c r="AA2607" s="73">
        <f t="shared" si="1075"/>
        <v>0</v>
      </c>
      <c r="AB2607" s="73">
        <f t="shared" si="1083"/>
        <v>0</v>
      </c>
      <c r="AC2607" s="73">
        <f t="shared" si="1076"/>
        <v>0</v>
      </c>
      <c r="AD2607" s="73">
        <f t="shared" si="1077"/>
        <v>0</v>
      </c>
      <c r="AE2607" s="73">
        <v>0</v>
      </c>
    </row>
    <row r="2608" spans="1:31" ht="15" customHeight="1">
      <c r="A2608" s="94"/>
      <c r="B2608" s="6" t="str">
        <f>IFERROR(VLOOKUP(A2608,'Distributor List'!$A$2:$D$77,2,0),"-")</f>
        <v>-</v>
      </c>
      <c r="C2608" s="6" t="str">
        <f>IFERROR(VLOOKUP(A2608,'Distributor List'!$A$2:$D$77,3,0),"-")</f>
        <v>-</v>
      </c>
      <c r="D2608" s="6" t="str">
        <f>IFERROR(VLOOKUP(A2608,'Distributor List'!$A$2:$F$77,6,0),"-")</f>
        <v>-</v>
      </c>
      <c r="E2608" s="6" t="str">
        <f>IFERROR(VLOOKUP(A2608,'Distributor List'!$A$2:$D$77,4,0),"-")</f>
        <v>-</v>
      </c>
      <c r="F2608" s="6" t="str">
        <f>IFERROR(VLOOKUP(H2608,'Price List'!$A$2:$H$109,8,0),"-")</f>
        <v>-</v>
      </c>
      <c r="G2608" s="6" t="str">
        <f>IFERROR(VLOOKUP(A2608,'Distributor List'!$A$2:$E$77,5,0),"-")</f>
        <v>-</v>
      </c>
      <c r="H2608" s="10"/>
      <c r="I2608" s="95"/>
      <c r="J2608" s="92"/>
      <c r="K2608" s="92"/>
      <c r="L2608" s="73">
        <f t="shared" si="1074"/>
        <v>0</v>
      </c>
      <c r="M2608" s="73">
        <f t="shared" si="1084"/>
        <v>0</v>
      </c>
      <c r="N2608" s="73"/>
      <c r="O2608" s="73"/>
      <c r="P2608" s="73"/>
      <c r="Q2608" s="73"/>
      <c r="R2608" s="73">
        <f t="shared" si="1073"/>
        <v>0</v>
      </c>
      <c r="S2608" s="76" t="str">
        <f t="shared" si="1078"/>
        <v>-</v>
      </c>
      <c r="T2608" s="96">
        <v>0</v>
      </c>
      <c r="U2608" s="97"/>
      <c r="V2608" s="73">
        <f t="shared" si="1085"/>
        <v>0</v>
      </c>
      <c r="W2608" s="73">
        <f t="shared" si="1079"/>
        <v>0</v>
      </c>
      <c r="X2608" s="76" t="str">
        <f t="shared" si="1080"/>
        <v>-</v>
      </c>
      <c r="Y2608" s="73">
        <f t="shared" si="1081"/>
        <v>0</v>
      </c>
      <c r="Z2608" s="73">
        <f t="shared" si="1082"/>
        <v>0</v>
      </c>
      <c r="AA2608" s="73">
        <f t="shared" si="1075"/>
        <v>0</v>
      </c>
      <c r="AB2608" s="73">
        <f t="shared" si="1083"/>
        <v>0</v>
      </c>
      <c r="AC2608" s="73">
        <f t="shared" si="1076"/>
        <v>0</v>
      </c>
      <c r="AD2608" s="73">
        <f t="shared" si="1077"/>
        <v>0</v>
      </c>
      <c r="AE2608" s="73">
        <v>0</v>
      </c>
    </row>
    <row r="2609" spans="1:31" ht="15" customHeight="1">
      <c r="A2609" s="94"/>
      <c r="B2609" s="6" t="str">
        <f>IFERROR(VLOOKUP(A2609,'Distributor List'!$A$2:$D$77,2,0),"-")</f>
        <v>-</v>
      </c>
      <c r="C2609" s="6" t="str">
        <f>IFERROR(VLOOKUP(A2609,'Distributor List'!$A$2:$D$77,3,0),"-")</f>
        <v>-</v>
      </c>
      <c r="D2609" s="6" t="str">
        <f>IFERROR(VLOOKUP(A2609,'Distributor List'!$A$2:$F$77,6,0),"-")</f>
        <v>-</v>
      </c>
      <c r="E2609" s="6" t="str">
        <f>IFERROR(VLOOKUP(A2609,'Distributor List'!$A$2:$D$77,4,0),"-")</f>
        <v>-</v>
      </c>
      <c r="F2609" s="6" t="str">
        <f>IFERROR(VLOOKUP(H2609,'Price List'!$A$2:$H$109,8,0),"-")</f>
        <v>-</v>
      </c>
      <c r="G2609" s="6" t="str">
        <f>IFERROR(VLOOKUP(A2609,'Distributor List'!$A$2:$E$77,5,0),"-")</f>
        <v>-</v>
      </c>
      <c r="H2609" s="10"/>
      <c r="I2609" s="95"/>
      <c r="J2609" s="92"/>
      <c r="K2609" s="92"/>
      <c r="L2609" s="73">
        <f t="shared" si="1074"/>
        <v>0</v>
      </c>
      <c r="M2609" s="73">
        <f t="shared" si="1084"/>
        <v>0</v>
      </c>
      <c r="N2609" s="73"/>
      <c r="O2609" s="73"/>
      <c r="P2609" s="73"/>
      <c r="Q2609" s="73"/>
      <c r="R2609" s="73">
        <f t="shared" ref="R2609:R2672" si="1086">Q2609*I2609</f>
        <v>0</v>
      </c>
      <c r="S2609" s="76" t="str">
        <f t="shared" si="1078"/>
        <v>-</v>
      </c>
      <c r="T2609" s="96">
        <v>0</v>
      </c>
      <c r="U2609" s="97"/>
      <c r="V2609" s="73">
        <f t="shared" si="1085"/>
        <v>0</v>
      </c>
      <c r="W2609" s="73">
        <f t="shared" si="1079"/>
        <v>0</v>
      </c>
      <c r="X2609" s="76" t="str">
        <f t="shared" si="1080"/>
        <v>-</v>
      </c>
      <c r="Y2609" s="73">
        <f t="shared" si="1081"/>
        <v>0</v>
      </c>
      <c r="Z2609" s="73">
        <f t="shared" si="1082"/>
        <v>0</v>
      </c>
      <c r="AA2609" s="73">
        <f t="shared" si="1075"/>
        <v>0</v>
      </c>
      <c r="AB2609" s="73">
        <f t="shared" si="1083"/>
        <v>0</v>
      </c>
      <c r="AC2609" s="73">
        <f t="shared" si="1076"/>
        <v>0</v>
      </c>
      <c r="AD2609" s="73">
        <f t="shared" si="1077"/>
        <v>0</v>
      </c>
      <c r="AE2609" s="73">
        <v>0</v>
      </c>
    </row>
    <row r="2610" spans="1:31" ht="15" customHeight="1">
      <c r="A2610" s="94"/>
      <c r="B2610" s="6" t="str">
        <f>IFERROR(VLOOKUP(A2610,'Distributor List'!$A$2:$D$77,2,0),"-")</f>
        <v>-</v>
      </c>
      <c r="C2610" s="6" t="str">
        <f>IFERROR(VLOOKUP(A2610,'Distributor List'!$A$2:$D$77,3,0),"-")</f>
        <v>-</v>
      </c>
      <c r="D2610" s="6" t="str">
        <f>IFERROR(VLOOKUP(A2610,'Distributor List'!$A$2:$F$77,6,0),"-")</f>
        <v>-</v>
      </c>
      <c r="E2610" s="6" t="str">
        <f>IFERROR(VLOOKUP(A2610,'Distributor List'!$A$2:$D$77,4,0),"-")</f>
        <v>-</v>
      </c>
      <c r="F2610" s="6" t="str">
        <f>IFERROR(VLOOKUP(H2610,'Price List'!$A$2:$H$109,8,0),"-")</f>
        <v>-</v>
      </c>
      <c r="G2610" s="6" t="str">
        <f>IFERROR(VLOOKUP(A2610,'Distributor List'!$A$2:$E$77,5,0),"-")</f>
        <v>-</v>
      </c>
      <c r="H2610" s="10"/>
      <c r="I2610" s="95"/>
      <c r="J2610" s="92"/>
      <c r="K2610" s="92"/>
      <c r="L2610" s="73">
        <f t="shared" ref="L2610:L2673" si="1087">J2610*I2610</f>
        <v>0</v>
      </c>
      <c r="M2610" s="73">
        <f t="shared" si="1084"/>
        <v>0</v>
      </c>
      <c r="N2610" s="73"/>
      <c r="O2610" s="73"/>
      <c r="P2610" s="73"/>
      <c r="Q2610" s="73"/>
      <c r="R2610" s="73">
        <f t="shared" si="1086"/>
        <v>0</v>
      </c>
      <c r="S2610" s="76" t="str">
        <f t="shared" si="1078"/>
        <v>-</v>
      </c>
      <c r="T2610" s="96">
        <v>0</v>
      </c>
      <c r="U2610" s="97"/>
      <c r="V2610" s="73">
        <f t="shared" si="1085"/>
        <v>0</v>
      </c>
      <c r="W2610" s="73">
        <f t="shared" si="1079"/>
        <v>0</v>
      </c>
      <c r="X2610" s="76" t="str">
        <f t="shared" si="1080"/>
        <v>-</v>
      </c>
      <c r="Y2610" s="73">
        <f t="shared" si="1081"/>
        <v>0</v>
      </c>
      <c r="Z2610" s="73">
        <f t="shared" si="1082"/>
        <v>0</v>
      </c>
      <c r="AA2610" s="73">
        <f t="shared" si="1075"/>
        <v>0</v>
      </c>
      <c r="AB2610" s="73">
        <f t="shared" si="1083"/>
        <v>0</v>
      </c>
      <c r="AC2610" s="73">
        <f t="shared" si="1076"/>
        <v>0</v>
      </c>
      <c r="AD2610" s="73">
        <f t="shared" si="1077"/>
        <v>0</v>
      </c>
      <c r="AE2610" s="73">
        <v>0</v>
      </c>
    </row>
    <row r="2611" spans="1:31" ht="15" customHeight="1">
      <c r="A2611" s="94"/>
      <c r="B2611" s="6" t="str">
        <f>IFERROR(VLOOKUP(A2611,'Distributor List'!$A$2:$D$77,2,0),"-")</f>
        <v>-</v>
      </c>
      <c r="C2611" s="6" t="str">
        <f>IFERROR(VLOOKUP(A2611,'Distributor List'!$A$2:$D$77,3,0),"-")</f>
        <v>-</v>
      </c>
      <c r="D2611" s="6" t="str">
        <f>IFERROR(VLOOKUP(A2611,'Distributor List'!$A$2:$F$77,6,0),"-")</f>
        <v>-</v>
      </c>
      <c r="E2611" s="6" t="str">
        <f>IFERROR(VLOOKUP(A2611,'Distributor List'!$A$2:$D$77,4,0),"-")</f>
        <v>-</v>
      </c>
      <c r="F2611" s="6" t="str">
        <f>IFERROR(VLOOKUP(H2611,'Price List'!$A$2:$H$109,8,0),"-")</f>
        <v>-</v>
      </c>
      <c r="G2611" s="6" t="str">
        <f>IFERROR(VLOOKUP(A2611,'Distributor List'!$A$2:$E$77,5,0),"-")</f>
        <v>-</v>
      </c>
      <c r="H2611" s="10"/>
      <c r="I2611" s="95"/>
      <c r="J2611" s="92"/>
      <c r="K2611" s="92"/>
      <c r="L2611" s="73">
        <f t="shared" si="1087"/>
        <v>0</v>
      </c>
      <c r="M2611" s="73">
        <f t="shared" si="1084"/>
        <v>0</v>
      </c>
      <c r="N2611" s="73"/>
      <c r="O2611" s="73"/>
      <c r="P2611" s="73"/>
      <c r="Q2611" s="73"/>
      <c r="R2611" s="73">
        <f t="shared" si="1086"/>
        <v>0</v>
      </c>
      <c r="S2611" s="76" t="str">
        <f t="shared" si="1078"/>
        <v>-</v>
      </c>
      <c r="T2611" s="96">
        <v>0</v>
      </c>
      <c r="U2611" s="97"/>
      <c r="V2611" s="73">
        <f t="shared" si="1085"/>
        <v>0</v>
      </c>
      <c r="W2611" s="73">
        <f t="shared" si="1079"/>
        <v>0</v>
      </c>
      <c r="X2611" s="76" t="str">
        <f t="shared" si="1080"/>
        <v>-</v>
      </c>
      <c r="Y2611" s="73">
        <f t="shared" si="1081"/>
        <v>0</v>
      </c>
      <c r="Z2611" s="73">
        <f t="shared" si="1082"/>
        <v>0</v>
      </c>
      <c r="AA2611" s="73">
        <f t="shared" si="1075"/>
        <v>0</v>
      </c>
      <c r="AB2611" s="73">
        <f t="shared" si="1083"/>
        <v>0</v>
      </c>
      <c r="AC2611" s="73">
        <f t="shared" si="1076"/>
        <v>0</v>
      </c>
      <c r="AD2611" s="73">
        <f t="shared" si="1077"/>
        <v>0</v>
      </c>
      <c r="AE2611" s="73">
        <v>0</v>
      </c>
    </row>
    <row r="2612" spans="1:31" ht="15" customHeight="1">
      <c r="A2612" s="94"/>
      <c r="B2612" s="6" t="str">
        <f>IFERROR(VLOOKUP(A2612,'Distributor List'!$A$2:$D$77,2,0),"-")</f>
        <v>-</v>
      </c>
      <c r="C2612" s="6" t="str">
        <f>IFERROR(VLOOKUP(A2612,'Distributor List'!$A$2:$D$77,3,0),"-")</f>
        <v>-</v>
      </c>
      <c r="D2612" s="6" t="str">
        <f>IFERROR(VLOOKUP(A2612,'Distributor List'!$A$2:$F$77,6,0),"-")</f>
        <v>-</v>
      </c>
      <c r="E2612" s="6" t="str">
        <f>IFERROR(VLOOKUP(A2612,'Distributor List'!$A$2:$D$77,4,0),"-")</f>
        <v>-</v>
      </c>
      <c r="F2612" s="6" t="str">
        <f>IFERROR(VLOOKUP(H2612,'Price List'!$A$2:$H$109,8,0),"-")</f>
        <v>-</v>
      </c>
      <c r="G2612" s="6" t="str">
        <f>IFERROR(VLOOKUP(A2612,'Distributor List'!$A$2:$E$77,5,0),"-")</f>
        <v>-</v>
      </c>
      <c r="H2612" s="10"/>
      <c r="I2612" s="95"/>
      <c r="J2612" s="92"/>
      <c r="K2612" s="92"/>
      <c r="L2612" s="73">
        <f t="shared" si="1087"/>
        <v>0</v>
      </c>
      <c r="M2612" s="73">
        <f t="shared" si="1084"/>
        <v>0</v>
      </c>
      <c r="N2612" s="73"/>
      <c r="O2612" s="73"/>
      <c r="P2612" s="73"/>
      <c r="Q2612" s="73"/>
      <c r="R2612" s="73">
        <f t="shared" si="1086"/>
        <v>0</v>
      </c>
      <c r="S2612" s="76" t="str">
        <f t="shared" si="1078"/>
        <v>-</v>
      </c>
      <c r="T2612" s="96">
        <v>0</v>
      </c>
      <c r="U2612" s="97"/>
      <c r="V2612" s="73">
        <f t="shared" si="1085"/>
        <v>0</v>
      </c>
      <c r="W2612" s="73">
        <f t="shared" si="1079"/>
        <v>0</v>
      </c>
      <c r="X2612" s="76" t="str">
        <f t="shared" si="1080"/>
        <v>-</v>
      </c>
      <c r="Y2612" s="73">
        <f t="shared" si="1081"/>
        <v>0</v>
      </c>
      <c r="Z2612" s="73">
        <f t="shared" si="1082"/>
        <v>0</v>
      </c>
      <c r="AA2612" s="73">
        <f t="shared" si="1075"/>
        <v>0</v>
      </c>
      <c r="AB2612" s="73">
        <f t="shared" si="1083"/>
        <v>0</v>
      </c>
      <c r="AC2612" s="73">
        <f t="shared" si="1076"/>
        <v>0</v>
      </c>
      <c r="AD2612" s="73">
        <f t="shared" si="1077"/>
        <v>0</v>
      </c>
      <c r="AE2612" s="73">
        <v>0</v>
      </c>
    </row>
    <row r="2613" spans="1:31" ht="15" customHeight="1">
      <c r="A2613" s="94"/>
      <c r="B2613" s="6" t="str">
        <f>IFERROR(VLOOKUP(A2613,'Distributor List'!$A$2:$D$77,2,0),"-")</f>
        <v>-</v>
      </c>
      <c r="C2613" s="6" t="str">
        <f>IFERROR(VLOOKUP(A2613,'Distributor List'!$A$2:$D$77,3,0),"-")</f>
        <v>-</v>
      </c>
      <c r="D2613" s="6" t="str">
        <f>IFERROR(VLOOKUP(A2613,'Distributor List'!$A$2:$F$77,6,0),"-")</f>
        <v>-</v>
      </c>
      <c r="E2613" s="6" t="str">
        <f>IFERROR(VLOOKUP(A2613,'Distributor List'!$A$2:$D$77,4,0),"-")</f>
        <v>-</v>
      </c>
      <c r="F2613" s="6" t="str">
        <f>IFERROR(VLOOKUP(H2613,'Price List'!$A$2:$H$109,8,0),"-")</f>
        <v>-</v>
      </c>
      <c r="G2613" s="6" t="str">
        <f>IFERROR(VLOOKUP(A2613,'Distributor List'!$A$2:$E$77,5,0),"-")</f>
        <v>-</v>
      </c>
      <c r="H2613" s="10"/>
      <c r="I2613" s="95"/>
      <c r="J2613" s="92"/>
      <c r="K2613" s="92"/>
      <c r="L2613" s="73">
        <f t="shared" si="1087"/>
        <v>0</v>
      </c>
      <c r="M2613" s="73">
        <f t="shared" si="1084"/>
        <v>0</v>
      </c>
      <c r="N2613" s="73"/>
      <c r="O2613" s="73"/>
      <c r="P2613" s="73"/>
      <c r="Q2613" s="73"/>
      <c r="R2613" s="73">
        <f t="shared" si="1086"/>
        <v>0</v>
      </c>
      <c r="S2613" s="76" t="str">
        <f t="shared" si="1078"/>
        <v>-</v>
      </c>
      <c r="T2613" s="96">
        <v>0</v>
      </c>
      <c r="U2613" s="97"/>
      <c r="V2613" s="73">
        <f t="shared" si="1085"/>
        <v>0</v>
      </c>
      <c r="W2613" s="73">
        <f t="shared" si="1079"/>
        <v>0</v>
      </c>
      <c r="X2613" s="76" t="str">
        <f t="shared" si="1080"/>
        <v>-</v>
      </c>
      <c r="Y2613" s="73">
        <f t="shared" si="1081"/>
        <v>0</v>
      </c>
      <c r="Z2613" s="73">
        <f t="shared" si="1082"/>
        <v>0</v>
      </c>
      <c r="AA2613" s="73">
        <f t="shared" si="1075"/>
        <v>0</v>
      </c>
      <c r="AB2613" s="73">
        <f t="shared" si="1083"/>
        <v>0</v>
      </c>
      <c r="AC2613" s="73">
        <f t="shared" si="1076"/>
        <v>0</v>
      </c>
      <c r="AD2613" s="73">
        <f t="shared" si="1077"/>
        <v>0</v>
      </c>
      <c r="AE2613" s="73">
        <v>0</v>
      </c>
    </row>
    <row r="2614" spans="1:31" ht="15" customHeight="1">
      <c r="A2614" s="94"/>
      <c r="B2614" s="6" t="str">
        <f>IFERROR(VLOOKUP(A2614,'Distributor List'!$A$2:$D$77,2,0),"-")</f>
        <v>-</v>
      </c>
      <c r="C2614" s="6" t="str">
        <f>IFERROR(VLOOKUP(A2614,'Distributor List'!$A$2:$D$77,3,0),"-")</f>
        <v>-</v>
      </c>
      <c r="D2614" s="6" t="str">
        <f>IFERROR(VLOOKUP(A2614,'Distributor List'!$A$2:$F$77,6,0),"-")</f>
        <v>-</v>
      </c>
      <c r="E2614" s="6" t="str">
        <f>IFERROR(VLOOKUP(A2614,'Distributor List'!$A$2:$D$77,4,0),"-")</f>
        <v>-</v>
      </c>
      <c r="F2614" s="6" t="str">
        <f>IFERROR(VLOOKUP(H2614,'Price List'!$A$2:$H$109,8,0),"-")</f>
        <v>-</v>
      </c>
      <c r="G2614" s="6" t="str">
        <f>IFERROR(VLOOKUP(A2614,'Distributor List'!$A$2:$E$77,5,0),"-")</f>
        <v>-</v>
      </c>
      <c r="H2614" s="10"/>
      <c r="I2614" s="95"/>
      <c r="J2614" s="92"/>
      <c r="K2614" s="92"/>
      <c r="L2614" s="73">
        <f t="shared" si="1087"/>
        <v>0</v>
      </c>
      <c r="M2614" s="73">
        <f t="shared" si="1084"/>
        <v>0</v>
      </c>
      <c r="N2614" s="73"/>
      <c r="O2614" s="73"/>
      <c r="P2614" s="73"/>
      <c r="Q2614" s="73"/>
      <c r="R2614" s="73">
        <f t="shared" si="1086"/>
        <v>0</v>
      </c>
      <c r="S2614" s="76" t="str">
        <f t="shared" si="1078"/>
        <v>-</v>
      </c>
      <c r="T2614" s="96">
        <v>0</v>
      </c>
      <c r="U2614" s="97"/>
      <c r="V2614" s="73">
        <f t="shared" si="1085"/>
        <v>0</v>
      </c>
      <c r="W2614" s="73">
        <f t="shared" si="1079"/>
        <v>0</v>
      </c>
      <c r="X2614" s="76" t="str">
        <f t="shared" si="1080"/>
        <v>-</v>
      </c>
      <c r="Y2614" s="73">
        <f t="shared" si="1081"/>
        <v>0</v>
      </c>
      <c r="Z2614" s="73">
        <f t="shared" si="1082"/>
        <v>0</v>
      </c>
      <c r="AA2614" s="73">
        <f t="shared" si="1075"/>
        <v>0</v>
      </c>
      <c r="AB2614" s="73">
        <f t="shared" si="1083"/>
        <v>0</v>
      </c>
      <c r="AC2614" s="73">
        <f t="shared" si="1076"/>
        <v>0</v>
      </c>
      <c r="AD2614" s="73">
        <f t="shared" si="1077"/>
        <v>0</v>
      </c>
      <c r="AE2614" s="73">
        <v>0</v>
      </c>
    </row>
    <row r="2615" spans="1:31" ht="15" customHeight="1">
      <c r="A2615" s="94"/>
      <c r="B2615" s="6" t="str">
        <f>IFERROR(VLOOKUP(A2615,'Distributor List'!$A$2:$D$77,2,0),"-")</f>
        <v>-</v>
      </c>
      <c r="C2615" s="6" t="str">
        <f>IFERROR(VLOOKUP(A2615,'Distributor List'!$A$2:$D$77,3,0),"-")</f>
        <v>-</v>
      </c>
      <c r="D2615" s="6" t="str">
        <f>IFERROR(VLOOKUP(A2615,'Distributor List'!$A$2:$F$77,6,0),"-")</f>
        <v>-</v>
      </c>
      <c r="E2615" s="6" t="str">
        <f>IFERROR(VLOOKUP(A2615,'Distributor List'!$A$2:$D$77,4,0),"-")</f>
        <v>-</v>
      </c>
      <c r="F2615" s="6" t="str">
        <f>IFERROR(VLOOKUP(H2615,'Price List'!$A$2:$H$109,8,0),"-")</f>
        <v>-</v>
      </c>
      <c r="G2615" s="6" t="str">
        <f>IFERROR(VLOOKUP(A2615,'Distributor List'!$A$2:$E$77,5,0),"-")</f>
        <v>-</v>
      </c>
      <c r="H2615" s="10"/>
      <c r="I2615" s="95"/>
      <c r="J2615" s="92"/>
      <c r="K2615" s="92"/>
      <c r="L2615" s="73">
        <f t="shared" si="1087"/>
        <v>0</v>
      </c>
      <c r="M2615" s="73">
        <f t="shared" si="1084"/>
        <v>0</v>
      </c>
      <c r="N2615" s="73"/>
      <c r="O2615" s="73"/>
      <c r="P2615" s="73"/>
      <c r="Q2615" s="73"/>
      <c r="R2615" s="73">
        <f t="shared" si="1086"/>
        <v>0</v>
      </c>
      <c r="S2615" s="76" t="str">
        <f t="shared" si="1078"/>
        <v>-</v>
      </c>
      <c r="T2615" s="96">
        <v>0</v>
      </c>
      <c r="U2615" s="97"/>
      <c r="V2615" s="73">
        <f t="shared" si="1085"/>
        <v>0</v>
      </c>
      <c r="W2615" s="73">
        <f t="shared" si="1079"/>
        <v>0</v>
      </c>
      <c r="X2615" s="76" t="str">
        <f t="shared" si="1080"/>
        <v>-</v>
      </c>
      <c r="Y2615" s="73">
        <f t="shared" si="1081"/>
        <v>0</v>
      </c>
      <c r="Z2615" s="73">
        <f t="shared" si="1082"/>
        <v>0</v>
      </c>
      <c r="AA2615" s="73">
        <f t="shared" si="1075"/>
        <v>0</v>
      </c>
      <c r="AB2615" s="73">
        <f t="shared" si="1083"/>
        <v>0</v>
      </c>
      <c r="AC2615" s="73">
        <f t="shared" si="1076"/>
        <v>0</v>
      </c>
      <c r="AD2615" s="73">
        <f t="shared" si="1077"/>
        <v>0</v>
      </c>
      <c r="AE2615" s="73">
        <v>0</v>
      </c>
    </row>
    <row r="2616" spans="1:31" ht="15" customHeight="1">
      <c r="A2616" s="94"/>
      <c r="B2616" s="6" t="str">
        <f>IFERROR(VLOOKUP(A2616,'Distributor List'!$A$2:$D$77,2,0),"-")</f>
        <v>-</v>
      </c>
      <c r="C2616" s="6" t="str">
        <f>IFERROR(VLOOKUP(A2616,'Distributor List'!$A$2:$D$77,3,0),"-")</f>
        <v>-</v>
      </c>
      <c r="D2616" s="6" t="str">
        <f>IFERROR(VLOOKUP(A2616,'Distributor List'!$A$2:$F$77,6,0),"-")</f>
        <v>-</v>
      </c>
      <c r="E2616" s="6" t="str">
        <f>IFERROR(VLOOKUP(A2616,'Distributor List'!$A$2:$D$77,4,0),"-")</f>
        <v>-</v>
      </c>
      <c r="F2616" s="6" t="str">
        <f>IFERROR(VLOOKUP(H2616,'Price List'!$A$2:$H$109,8,0),"-")</f>
        <v>-</v>
      </c>
      <c r="G2616" s="6" t="str">
        <f>IFERROR(VLOOKUP(A2616,'Distributor List'!$A$2:$E$77,5,0),"-")</f>
        <v>-</v>
      </c>
      <c r="H2616" s="10"/>
      <c r="I2616" s="95"/>
      <c r="J2616" s="92"/>
      <c r="K2616" s="92"/>
      <c r="L2616" s="73">
        <f t="shared" si="1087"/>
        <v>0</v>
      </c>
      <c r="M2616" s="73">
        <f t="shared" si="1084"/>
        <v>0</v>
      </c>
      <c r="N2616" s="73"/>
      <c r="O2616" s="73"/>
      <c r="P2616" s="73"/>
      <c r="Q2616" s="73"/>
      <c r="R2616" s="73">
        <f t="shared" si="1086"/>
        <v>0</v>
      </c>
      <c r="S2616" s="76" t="str">
        <f t="shared" si="1078"/>
        <v>-</v>
      </c>
      <c r="T2616" s="96">
        <v>0</v>
      </c>
      <c r="U2616" s="97"/>
      <c r="V2616" s="73">
        <f t="shared" si="1085"/>
        <v>0</v>
      </c>
      <c r="W2616" s="73">
        <f t="shared" si="1079"/>
        <v>0</v>
      </c>
      <c r="X2616" s="76" t="str">
        <f t="shared" si="1080"/>
        <v>-</v>
      </c>
      <c r="Y2616" s="73">
        <f t="shared" si="1081"/>
        <v>0</v>
      </c>
      <c r="Z2616" s="73">
        <f t="shared" si="1082"/>
        <v>0</v>
      </c>
      <c r="AA2616" s="73">
        <f t="shared" si="1075"/>
        <v>0</v>
      </c>
      <c r="AB2616" s="73">
        <f t="shared" si="1083"/>
        <v>0</v>
      </c>
      <c r="AC2616" s="73">
        <f t="shared" si="1076"/>
        <v>0</v>
      </c>
      <c r="AD2616" s="73">
        <f t="shared" si="1077"/>
        <v>0</v>
      </c>
      <c r="AE2616" s="73">
        <v>0</v>
      </c>
    </row>
    <row r="2617" spans="1:31" ht="15" customHeight="1">
      <c r="A2617" s="94"/>
      <c r="B2617" s="6" t="str">
        <f>IFERROR(VLOOKUP(A2617,'Distributor List'!$A$2:$D$77,2,0),"-")</f>
        <v>-</v>
      </c>
      <c r="C2617" s="6" t="str">
        <f>IFERROR(VLOOKUP(A2617,'Distributor List'!$A$2:$D$77,3,0),"-")</f>
        <v>-</v>
      </c>
      <c r="D2617" s="6" t="str">
        <f>IFERROR(VLOOKUP(A2617,'Distributor List'!$A$2:$F$77,6,0),"-")</f>
        <v>-</v>
      </c>
      <c r="E2617" s="6" t="str">
        <f>IFERROR(VLOOKUP(A2617,'Distributor List'!$A$2:$D$77,4,0),"-")</f>
        <v>-</v>
      </c>
      <c r="F2617" s="6" t="str">
        <f>IFERROR(VLOOKUP(H2617,'Price List'!$A$2:$H$109,8,0),"-")</f>
        <v>-</v>
      </c>
      <c r="G2617" s="6" t="str">
        <f>IFERROR(VLOOKUP(A2617,'Distributor List'!$A$2:$E$77,5,0),"-")</f>
        <v>-</v>
      </c>
      <c r="H2617" s="10"/>
      <c r="I2617" s="95"/>
      <c r="J2617" s="92"/>
      <c r="K2617" s="92"/>
      <c r="L2617" s="73">
        <f t="shared" si="1087"/>
        <v>0</v>
      </c>
      <c r="M2617" s="73">
        <f t="shared" si="1084"/>
        <v>0</v>
      </c>
      <c r="N2617" s="73"/>
      <c r="O2617" s="73"/>
      <c r="P2617" s="73"/>
      <c r="Q2617" s="73"/>
      <c r="R2617" s="73">
        <f t="shared" si="1086"/>
        <v>0</v>
      </c>
      <c r="S2617" s="76" t="str">
        <f t="shared" si="1078"/>
        <v>-</v>
      </c>
      <c r="T2617" s="96">
        <v>0</v>
      </c>
      <c r="U2617" s="97"/>
      <c r="V2617" s="73">
        <f t="shared" si="1085"/>
        <v>0</v>
      </c>
      <c r="W2617" s="73">
        <f t="shared" si="1079"/>
        <v>0</v>
      </c>
      <c r="X2617" s="76" t="str">
        <f t="shared" si="1080"/>
        <v>-</v>
      </c>
      <c r="Y2617" s="73">
        <f t="shared" si="1081"/>
        <v>0</v>
      </c>
      <c r="Z2617" s="73">
        <f t="shared" si="1082"/>
        <v>0</v>
      </c>
      <c r="AA2617" s="73">
        <f t="shared" si="1075"/>
        <v>0</v>
      </c>
      <c r="AB2617" s="73">
        <f t="shared" si="1083"/>
        <v>0</v>
      </c>
      <c r="AC2617" s="73">
        <f t="shared" si="1076"/>
        <v>0</v>
      </c>
      <c r="AD2617" s="73">
        <f t="shared" si="1077"/>
        <v>0</v>
      </c>
      <c r="AE2617" s="73">
        <v>0</v>
      </c>
    </row>
    <row r="2618" spans="1:31" ht="15" customHeight="1">
      <c r="A2618" s="94"/>
      <c r="B2618" s="6" t="str">
        <f>IFERROR(VLOOKUP(A2618,'Distributor List'!$A$2:$D$77,2,0),"-")</f>
        <v>-</v>
      </c>
      <c r="C2618" s="6" t="str">
        <f>IFERROR(VLOOKUP(A2618,'Distributor List'!$A$2:$D$77,3,0),"-")</f>
        <v>-</v>
      </c>
      <c r="D2618" s="6" t="str">
        <f>IFERROR(VLOOKUP(A2618,'Distributor List'!$A$2:$F$77,6,0),"-")</f>
        <v>-</v>
      </c>
      <c r="E2618" s="6" t="str">
        <f>IFERROR(VLOOKUP(A2618,'Distributor List'!$A$2:$D$77,4,0),"-")</f>
        <v>-</v>
      </c>
      <c r="F2618" s="6" t="str">
        <f>IFERROR(VLOOKUP(H2618,'Price List'!$A$2:$H$109,8,0),"-")</f>
        <v>-</v>
      </c>
      <c r="G2618" s="6" t="str">
        <f>IFERROR(VLOOKUP(A2618,'Distributor List'!$A$2:$E$77,5,0),"-")</f>
        <v>-</v>
      </c>
      <c r="H2618" s="10"/>
      <c r="I2618" s="95"/>
      <c r="J2618" s="92"/>
      <c r="K2618" s="92"/>
      <c r="L2618" s="73">
        <f t="shared" si="1087"/>
        <v>0</v>
      </c>
      <c r="M2618" s="73">
        <f t="shared" si="1084"/>
        <v>0</v>
      </c>
      <c r="N2618" s="73"/>
      <c r="O2618" s="73"/>
      <c r="P2618" s="73"/>
      <c r="Q2618" s="73"/>
      <c r="R2618" s="73">
        <f t="shared" si="1086"/>
        <v>0</v>
      </c>
      <c r="S2618" s="76" t="str">
        <f t="shared" si="1078"/>
        <v>-</v>
      </c>
      <c r="T2618" s="96">
        <v>0</v>
      </c>
      <c r="U2618" s="97"/>
      <c r="V2618" s="73">
        <f t="shared" si="1085"/>
        <v>0</v>
      </c>
      <c r="W2618" s="73">
        <f t="shared" si="1079"/>
        <v>0</v>
      </c>
      <c r="X2618" s="76" t="str">
        <f t="shared" si="1080"/>
        <v>-</v>
      </c>
      <c r="Y2618" s="73">
        <f t="shared" si="1081"/>
        <v>0</v>
      </c>
      <c r="Z2618" s="73">
        <f t="shared" si="1082"/>
        <v>0</v>
      </c>
      <c r="AA2618" s="73">
        <f t="shared" si="1075"/>
        <v>0</v>
      </c>
      <c r="AB2618" s="73">
        <f t="shared" si="1083"/>
        <v>0</v>
      </c>
      <c r="AC2618" s="73">
        <f t="shared" si="1076"/>
        <v>0</v>
      </c>
      <c r="AD2618" s="73">
        <f t="shared" si="1077"/>
        <v>0</v>
      </c>
      <c r="AE2618" s="73">
        <v>0</v>
      </c>
    </row>
    <row r="2619" spans="1:31" ht="15" customHeight="1">
      <c r="A2619" s="94"/>
      <c r="B2619" s="6" t="str">
        <f>IFERROR(VLOOKUP(A2619,'Distributor List'!$A$2:$D$77,2,0),"-")</f>
        <v>-</v>
      </c>
      <c r="C2619" s="6" t="str">
        <f>IFERROR(VLOOKUP(A2619,'Distributor List'!$A$2:$D$77,3,0),"-")</f>
        <v>-</v>
      </c>
      <c r="D2619" s="6" t="str">
        <f>IFERROR(VLOOKUP(A2619,'Distributor List'!$A$2:$F$77,6,0),"-")</f>
        <v>-</v>
      </c>
      <c r="E2619" s="6" t="str">
        <f>IFERROR(VLOOKUP(A2619,'Distributor List'!$A$2:$D$77,4,0),"-")</f>
        <v>-</v>
      </c>
      <c r="F2619" s="6" t="str">
        <f>IFERROR(VLOOKUP(H2619,'Price List'!$A$2:$H$109,8,0),"-")</f>
        <v>-</v>
      </c>
      <c r="G2619" s="6" t="str">
        <f>IFERROR(VLOOKUP(A2619,'Distributor List'!$A$2:$E$77,5,0),"-")</f>
        <v>-</v>
      </c>
      <c r="H2619" s="10"/>
      <c r="I2619" s="95"/>
      <c r="J2619" s="92"/>
      <c r="K2619" s="92"/>
      <c r="L2619" s="73">
        <f t="shared" si="1087"/>
        <v>0</v>
      </c>
      <c r="M2619" s="73">
        <f t="shared" si="1084"/>
        <v>0</v>
      </c>
      <c r="N2619" s="73"/>
      <c r="O2619" s="73"/>
      <c r="P2619" s="73"/>
      <c r="Q2619" s="73"/>
      <c r="R2619" s="73">
        <f t="shared" si="1086"/>
        <v>0</v>
      </c>
      <c r="S2619" s="76" t="str">
        <f t="shared" si="1078"/>
        <v>-</v>
      </c>
      <c r="T2619" s="96">
        <v>0</v>
      </c>
      <c r="U2619" s="97"/>
      <c r="V2619" s="73">
        <f t="shared" si="1085"/>
        <v>0</v>
      </c>
      <c r="W2619" s="73">
        <f t="shared" si="1079"/>
        <v>0</v>
      </c>
      <c r="X2619" s="76" t="str">
        <f t="shared" si="1080"/>
        <v>-</v>
      </c>
      <c r="Y2619" s="73">
        <f t="shared" si="1081"/>
        <v>0</v>
      </c>
      <c r="Z2619" s="73">
        <f t="shared" si="1082"/>
        <v>0</v>
      </c>
      <c r="AA2619" s="73">
        <f t="shared" si="1075"/>
        <v>0</v>
      </c>
      <c r="AB2619" s="73">
        <f t="shared" si="1083"/>
        <v>0</v>
      </c>
      <c r="AC2619" s="73">
        <f t="shared" si="1076"/>
        <v>0</v>
      </c>
      <c r="AD2619" s="73">
        <f t="shared" si="1077"/>
        <v>0</v>
      </c>
      <c r="AE2619" s="73">
        <v>0</v>
      </c>
    </row>
    <row r="2620" spans="1:31" ht="15" customHeight="1">
      <c r="A2620" s="94"/>
      <c r="B2620" s="6" t="str">
        <f>IFERROR(VLOOKUP(A2620,'Distributor List'!$A$2:$D$77,2,0),"-")</f>
        <v>-</v>
      </c>
      <c r="C2620" s="6" t="str">
        <f>IFERROR(VLOOKUP(A2620,'Distributor List'!$A$2:$D$77,3,0),"-")</f>
        <v>-</v>
      </c>
      <c r="D2620" s="6" t="str">
        <f>IFERROR(VLOOKUP(A2620,'Distributor List'!$A$2:$F$77,6,0),"-")</f>
        <v>-</v>
      </c>
      <c r="E2620" s="6" t="str">
        <f>IFERROR(VLOOKUP(A2620,'Distributor List'!$A$2:$D$77,4,0),"-")</f>
        <v>-</v>
      </c>
      <c r="F2620" s="6" t="str">
        <f>IFERROR(VLOOKUP(H2620,'Price List'!$A$2:$H$109,8,0),"-")</f>
        <v>-</v>
      </c>
      <c r="G2620" s="6" t="str">
        <f>IFERROR(VLOOKUP(A2620,'Distributor List'!$A$2:$E$77,5,0),"-")</f>
        <v>-</v>
      </c>
      <c r="H2620" s="10"/>
      <c r="I2620" s="95"/>
      <c r="J2620" s="92"/>
      <c r="K2620" s="92"/>
      <c r="L2620" s="73">
        <f t="shared" si="1087"/>
        <v>0</v>
      </c>
      <c r="M2620" s="73">
        <f t="shared" si="1084"/>
        <v>0</v>
      </c>
      <c r="N2620" s="73"/>
      <c r="O2620" s="73"/>
      <c r="P2620" s="73"/>
      <c r="Q2620" s="73"/>
      <c r="R2620" s="73">
        <f t="shared" si="1086"/>
        <v>0</v>
      </c>
      <c r="S2620" s="76" t="str">
        <f t="shared" si="1078"/>
        <v>-</v>
      </c>
      <c r="T2620" s="96">
        <v>0</v>
      </c>
      <c r="U2620" s="97"/>
      <c r="V2620" s="73">
        <f t="shared" si="1085"/>
        <v>0</v>
      </c>
      <c r="W2620" s="73">
        <f t="shared" si="1079"/>
        <v>0</v>
      </c>
      <c r="X2620" s="76" t="str">
        <f t="shared" si="1080"/>
        <v>-</v>
      </c>
      <c r="Y2620" s="73">
        <f t="shared" si="1081"/>
        <v>0</v>
      </c>
      <c r="Z2620" s="73">
        <f t="shared" si="1082"/>
        <v>0</v>
      </c>
      <c r="AA2620" s="73">
        <f t="shared" si="1075"/>
        <v>0</v>
      </c>
      <c r="AB2620" s="73">
        <f t="shared" si="1083"/>
        <v>0</v>
      </c>
      <c r="AC2620" s="73">
        <f t="shared" si="1076"/>
        <v>0</v>
      </c>
      <c r="AD2620" s="73">
        <f t="shared" si="1077"/>
        <v>0</v>
      </c>
      <c r="AE2620" s="73">
        <v>0</v>
      </c>
    </row>
    <row r="2621" spans="1:31" ht="15" customHeight="1">
      <c r="A2621" s="94"/>
      <c r="B2621" s="6" t="str">
        <f>IFERROR(VLOOKUP(A2621,'Distributor List'!$A$2:$D$77,2,0),"-")</f>
        <v>-</v>
      </c>
      <c r="C2621" s="6" t="str">
        <f>IFERROR(VLOOKUP(A2621,'Distributor List'!$A$2:$D$77,3,0),"-")</f>
        <v>-</v>
      </c>
      <c r="D2621" s="6" t="str">
        <f>IFERROR(VLOOKUP(A2621,'Distributor List'!$A$2:$F$77,6,0),"-")</f>
        <v>-</v>
      </c>
      <c r="E2621" s="6" t="str">
        <f>IFERROR(VLOOKUP(A2621,'Distributor List'!$A$2:$D$77,4,0),"-")</f>
        <v>-</v>
      </c>
      <c r="F2621" s="6" t="str">
        <f>IFERROR(VLOOKUP(H2621,'Price List'!$A$2:$H$109,8,0),"-")</f>
        <v>-</v>
      </c>
      <c r="G2621" s="6" t="str">
        <f>IFERROR(VLOOKUP(A2621,'Distributor List'!$A$2:$E$77,5,0),"-")</f>
        <v>-</v>
      </c>
      <c r="H2621" s="10"/>
      <c r="I2621" s="95"/>
      <c r="J2621" s="92"/>
      <c r="K2621" s="92"/>
      <c r="L2621" s="73">
        <f t="shared" si="1087"/>
        <v>0</v>
      </c>
      <c r="M2621" s="73">
        <f t="shared" si="1084"/>
        <v>0</v>
      </c>
      <c r="N2621" s="73"/>
      <c r="O2621" s="73"/>
      <c r="P2621" s="73"/>
      <c r="Q2621" s="73"/>
      <c r="R2621" s="73">
        <f t="shared" si="1086"/>
        <v>0</v>
      </c>
      <c r="S2621" s="76" t="str">
        <f t="shared" si="1078"/>
        <v>-</v>
      </c>
      <c r="T2621" s="96">
        <v>0</v>
      </c>
      <c r="U2621" s="97"/>
      <c r="V2621" s="73">
        <f t="shared" si="1085"/>
        <v>0</v>
      </c>
      <c r="W2621" s="73">
        <f t="shared" si="1079"/>
        <v>0</v>
      </c>
      <c r="X2621" s="76" t="str">
        <f t="shared" si="1080"/>
        <v>-</v>
      </c>
      <c r="Y2621" s="73">
        <f t="shared" si="1081"/>
        <v>0</v>
      </c>
      <c r="Z2621" s="73">
        <f t="shared" si="1082"/>
        <v>0</v>
      </c>
      <c r="AA2621" s="73">
        <f t="shared" ref="AA2621:AA2684" si="1088">Z2621*I2621</f>
        <v>0</v>
      </c>
      <c r="AB2621" s="73">
        <f t="shared" si="1083"/>
        <v>0</v>
      </c>
      <c r="AC2621" s="73">
        <f t="shared" ref="AC2621:AC2684" si="1089">AB2621*I2621</f>
        <v>0</v>
      </c>
      <c r="AD2621" s="73">
        <f t="shared" ref="AD2621:AD2684" si="1090">Y2621*I2621</f>
        <v>0</v>
      </c>
      <c r="AE2621" s="73">
        <v>0</v>
      </c>
    </row>
    <row r="2622" spans="1:31" ht="15" customHeight="1">
      <c r="A2622" s="94"/>
      <c r="B2622" s="6" t="str">
        <f>IFERROR(VLOOKUP(A2622,'Distributor List'!$A$2:$D$77,2,0),"-")</f>
        <v>-</v>
      </c>
      <c r="C2622" s="6" t="str">
        <f>IFERROR(VLOOKUP(A2622,'Distributor List'!$A$2:$D$77,3,0),"-")</f>
        <v>-</v>
      </c>
      <c r="D2622" s="6" t="str">
        <f>IFERROR(VLOOKUP(A2622,'Distributor List'!$A$2:$F$77,6,0),"-")</f>
        <v>-</v>
      </c>
      <c r="E2622" s="6" t="str">
        <f>IFERROR(VLOOKUP(A2622,'Distributor List'!$A$2:$D$77,4,0),"-")</f>
        <v>-</v>
      </c>
      <c r="F2622" s="6" t="str">
        <f>IFERROR(VLOOKUP(H2622,'Price List'!$A$2:$H$109,8,0),"-")</f>
        <v>-</v>
      </c>
      <c r="G2622" s="6" t="str">
        <f>IFERROR(VLOOKUP(A2622,'Distributor List'!$A$2:$E$77,5,0),"-")</f>
        <v>-</v>
      </c>
      <c r="H2622" s="10"/>
      <c r="I2622" s="95"/>
      <c r="J2622" s="92"/>
      <c r="K2622" s="92"/>
      <c r="L2622" s="73">
        <f t="shared" si="1087"/>
        <v>0</v>
      </c>
      <c r="M2622" s="73">
        <f t="shared" si="1084"/>
        <v>0</v>
      </c>
      <c r="N2622" s="73"/>
      <c r="O2622" s="73"/>
      <c r="P2622" s="73"/>
      <c r="Q2622" s="73"/>
      <c r="R2622" s="73">
        <f t="shared" si="1086"/>
        <v>0</v>
      </c>
      <c r="S2622" s="76" t="str">
        <f t="shared" si="1078"/>
        <v>-</v>
      </c>
      <c r="T2622" s="96">
        <v>0</v>
      </c>
      <c r="U2622" s="97"/>
      <c r="V2622" s="73">
        <f t="shared" si="1085"/>
        <v>0</v>
      </c>
      <c r="W2622" s="73">
        <f t="shared" si="1079"/>
        <v>0</v>
      </c>
      <c r="X2622" s="76" t="str">
        <f t="shared" si="1080"/>
        <v>-</v>
      </c>
      <c r="Y2622" s="73">
        <f t="shared" si="1081"/>
        <v>0</v>
      </c>
      <c r="Z2622" s="73">
        <f t="shared" si="1082"/>
        <v>0</v>
      </c>
      <c r="AA2622" s="73">
        <f t="shared" si="1088"/>
        <v>0</v>
      </c>
      <c r="AB2622" s="73">
        <f t="shared" si="1083"/>
        <v>0</v>
      </c>
      <c r="AC2622" s="73">
        <f t="shared" si="1089"/>
        <v>0</v>
      </c>
      <c r="AD2622" s="73">
        <f t="shared" si="1090"/>
        <v>0</v>
      </c>
      <c r="AE2622" s="73">
        <v>0</v>
      </c>
    </row>
    <row r="2623" spans="1:31" ht="15" customHeight="1">
      <c r="A2623" s="94"/>
      <c r="B2623" s="6" t="str">
        <f>IFERROR(VLOOKUP(A2623,'Distributor List'!$A$2:$D$77,2,0),"-")</f>
        <v>-</v>
      </c>
      <c r="C2623" s="6" t="str">
        <f>IFERROR(VLOOKUP(A2623,'Distributor List'!$A$2:$D$77,3,0),"-")</f>
        <v>-</v>
      </c>
      <c r="D2623" s="6" t="str">
        <f>IFERROR(VLOOKUP(A2623,'Distributor List'!$A$2:$F$77,6,0),"-")</f>
        <v>-</v>
      </c>
      <c r="E2623" s="6" t="str">
        <f>IFERROR(VLOOKUP(A2623,'Distributor List'!$A$2:$D$77,4,0),"-")</f>
        <v>-</v>
      </c>
      <c r="F2623" s="6" t="str">
        <f>IFERROR(VLOOKUP(H2623,'Price List'!$A$2:$H$109,8,0),"-")</f>
        <v>-</v>
      </c>
      <c r="G2623" s="6" t="str">
        <f>IFERROR(VLOOKUP(A2623,'Distributor List'!$A$2:$E$77,5,0),"-")</f>
        <v>-</v>
      </c>
      <c r="H2623" s="10"/>
      <c r="I2623" s="95"/>
      <c r="J2623" s="92"/>
      <c r="K2623" s="92"/>
      <c r="L2623" s="73">
        <f t="shared" si="1087"/>
        <v>0</v>
      </c>
      <c r="M2623" s="73">
        <f t="shared" si="1084"/>
        <v>0</v>
      </c>
      <c r="N2623" s="73"/>
      <c r="O2623" s="73"/>
      <c r="P2623" s="73"/>
      <c r="Q2623" s="73"/>
      <c r="R2623" s="73">
        <f t="shared" si="1086"/>
        <v>0</v>
      </c>
      <c r="S2623" s="76" t="str">
        <f t="shared" si="1078"/>
        <v>-</v>
      </c>
      <c r="T2623" s="96">
        <v>0</v>
      </c>
      <c r="U2623" s="97"/>
      <c r="V2623" s="73">
        <f t="shared" si="1085"/>
        <v>0</v>
      </c>
      <c r="W2623" s="73">
        <f t="shared" si="1079"/>
        <v>0</v>
      </c>
      <c r="X2623" s="76" t="str">
        <f t="shared" si="1080"/>
        <v>-</v>
      </c>
      <c r="Y2623" s="73">
        <f t="shared" si="1081"/>
        <v>0</v>
      </c>
      <c r="Z2623" s="73">
        <f t="shared" si="1082"/>
        <v>0</v>
      </c>
      <c r="AA2623" s="73">
        <f t="shared" si="1088"/>
        <v>0</v>
      </c>
      <c r="AB2623" s="73">
        <f t="shared" si="1083"/>
        <v>0</v>
      </c>
      <c r="AC2623" s="73">
        <f t="shared" si="1089"/>
        <v>0</v>
      </c>
      <c r="AD2623" s="73">
        <f t="shared" si="1090"/>
        <v>0</v>
      </c>
      <c r="AE2623" s="73">
        <v>0</v>
      </c>
    </row>
    <row r="2624" spans="1:31" ht="15" customHeight="1">
      <c r="A2624" s="94"/>
      <c r="B2624" s="6" t="str">
        <f>IFERROR(VLOOKUP(A2624,'Distributor List'!$A$2:$D$77,2,0),"-")</f>
        <v>-</v>
      </c>
      <c r="C2624" s="6" t="str">
        <f>IFERROR(VLOOKUP(A2624,'Distributor List'!$A$2:$D$77,3,0),"-")</f>
        <v>-</v>
      </c>
      <c r="D2624" s="6" t="str">
        <f>IFERROR(VLOOKUP(A2624,'Distributor List'!$A$2:$F$77,6,0),"-")</f>
        <v>-</v>
      </c>
      <c r="E2624" s="6" t="str">
        <f>IFERROR(VLOOKUP(A2624,'Distributor List'!$A$2:$D$77,4,0),"-")</f>
        <v>-</v>
      </c>
      <c r="F2624" s="6" t="str">
        <f>IFERROR(VLOOKUP(H2624,'Price List'!$A$2:$H$109,8,0),"-")</f>
        <v>-</v>
      </c>
      <c r="G2624" s="6" t="str">
        <f>IFERROR(VLOOKUP(A2624,'Distributor List'!$A$2:$E$77,5,0),"-")</f>
        <v>-</v>
      </c>
      <c r="H2624" s="10"/>
      <c r="I2624" s="95"/>
      <c r="J2624" s="92"/>
      <c r="K2624" s="92"/>
      <c r="L2624" s="73">
        <f t="shared" si="1087"/>
        <v>0</v>
      </c>
      <c r="M2624" s="73">
        <f t="shared" si="1084"/>
        <v>0</v>
      </c>
      <c r="N2624" s="73"/>
      <c r="O2624" s="73"/>
      <c r="P2624" s="73"/>
      <c r="Q2624" s="73"/>
      <c r="R2624" s="73">
        <f t="shared" si="1086"/>
        <v>0</v>
      </c>
      <c r="S2624" s="76" t="str">
        <f t="shared" si="1078"/>
        <v>-</v>
      </c>
      <c r="T2624" s="96">
        <v>0</v>
      </c>
      <c r="U2624" s="97"/>
      <c r="V2624" s="73">
        <f t="shared" si="1085"/>
        <v>0</v>
      </c>
      <c r="W2624" s="73">
        <f t="shared" si="1079"/>
        <v>0</v>
      </c>
      <c r="X2624" s="76" t="str">
        <f t="shared" si="1080"/>
        <v>-</v>
      </c>
      <c r="Y2624" s="73">
        <f t="shared" si="1081"/>
        <v>0</v>
      </c>
      <c r="Z2624" s="73">
        <f t="shared" si="1082"/>
        <v>0</v>
      </c>
      <c r="AA2624" s="73">
        <f t="shared" si="1088"/>
        <v>0</v>
      </c>
      <c r="AB2624" s="73">
        <f t="shared" si="1083"/>
        <v>0</v>
      </c>
      <c r="AC2624" s="73">
        <f t="shared" si="1089"/>
        <v>0</v>
      </c>
      <c r="AD2624" s="73">
        <f t="shared" si="1090"/>
        <v>0</v>
      </c>
      <c r="AE2624" s="73">
        <v>0</v>
      </c>
    </row>
    <row r="2625" spans="1:31" ht="15" customHeight="1">
      <c r="A2625" s="94"/>
      <c r="B2625" s="6" t="str">
        <f>IFERROR(VLOOKUP(A2625,'Distributor List'!$A$2:$D$77,2,0),"-")</f>
        <v>-</v>
      </c>
      <c r="C2625" s="6" t="str">
        <f>IFERROR(VLOOKUP(A2625,'Distributor List'!$A$2:$D$77,3,0),"-")</f>
        <v>-</v>
      </c>
      <c r="D2625" s="6" t="str">
        <f>IFERROR(VLOOKUP(A2625,'Distributor List'!$A$2:$F$77,6,0),"-")</f>
        <v>-</v>
      </c>
      <c r="E2625" s="6" t="str">
        <f>IFERROR(VLOOKUP(A2625,'Distributor List'!$A$2:$D$77,4,0),"-")</f>
        <v>-</v>
      </c>
      <c r="F2625" s="6" t="str">
        <f>IFERROR(VLOOKUP(H2625,'Price List'!$A$2:$H$109,8,0),"-")</f>
        <v>-</v>
      </c>
      <c r="G2625" s="6" t="str">
        <f>IFERROR(VLOOKUP(A2625,'Distributor List'!$A$2:$E$77,5,0),"-")</f>
        <v>-</v>
      </c>
      <c r="H2625" s="10"/>
      <c r="I2625" s="95"/>
      <c r="J2625" s="92"/>
      <c r="K2625" s="92"/>
      <c r="L2625" s="73">
        <f t="shared" si="1087"/>
        <v>0</v>
      </c>
      <c r="M2625" s="73">
        <f t="shared" si="1084"/>
        <v>0</v>
      </c>
      <c r="N2625" s="73"/>
      <c r="O2625" s="73"/>
      <c r="P2625" s="73"/>
      <c r="Q2625" s="73"/>
      <c r="R2625" s="73">
        <f t="shared" si="1086"/>
        <v>0</v>
      </c>
      <c r="S2625" s="76" t="str">
        <f t="shared" si="1078"/>
        <v>-</v>
      </c>
      <c r="T2625" s="96">
        <v>0</v>
      </c>
      <c r="U2625" s="97"/>
      <c r="V2625" s="73">
        <f t="shared" si="1085"/>
        <v>0</v>
      </c>
      <c r="W2625" s="73">
        <f t="shared" si="1079"/>
        <v>0</v>
      </c>
      <c r="X2625" s="76" t="str">
        <f t="shared" si="1080"/>
        <v>-</v>
      </c>
      <c r="Y2625" s="73">
        <f t="shared" si="1081"/>
        <v>0</v>
      </c>
      <c r="Z2625" s="73">
        <f t="shared" si="1082"/>
        <v>0</v>
      </c>
      <c r="AA2625" s="73">
        <f t="shared" si="1088"/>
        <v>0</v>
      </c>
      <c r="AB2625" s="73">
        <f t="shared" si="1083"/>
        <v>0</v>
      </c>
      <c r="AC2625" s="73">
        <f t="shared" si="1089"/>
        <v>0</v>
      </c>
      <c r="AD2625" s="73">
        <f t="shared" si="1090"/>
        <v>0</v>
      </c>
      <c r="AE2625" s="73">
        <v>0</v>
      </c>
    </row>
    <row r="2626" spans="1:31" ht="15" customHeight="1">
      <c r="A2626" s="94"/>
      <c r="B2626" s="6" t="str">
        <f>IFERROR(VLOOKUP(A2626,'Distributor List'!$A$2:$D$77,2,0),"-")</f>
        <v>-</v>
      </c>
      <c r="C2626" s="6" t="str">
        <f>IFERROR(VLOOKUP(A2626,'Distributor List'!$A$2:$D$77,3,0),"-")</f>
        <v>-</v>
      </c>
      <c r="D2626" s="6" t="str">
        <f>IFERROR(VLOOKUP(A2626,'Distributor List'!$A$2:$F$77,6,0),"-")</f>
        <v>-</v>
      </c>
      <c r="E2626" s="6" t="str">
        <f>IFERROR(VLOOKUP(A2626,'Distributor List'!$A$2:$D$77,4,0),"-")</f>
        <v>-</v>
      </c>
      <c r="F2626" s="6" t="str">
        <f>IFERROR(VLOOKUP(H2626,'Price List'!$A$2:$H$109,8,0),"-")</f>
        <v>-</v>
      </c>
      <c r="G2626" s="6" t="str">
        <f>IFERROR(VLOOKUP(A2626,'Distributor List'!$A$2:$E$77,5,0),"-")</f>
        <v>-</v>
      </c>
      <c r="H2626" s="10"/>
      <c r="I2626" s="95"/>
      <c r="J2626" s="92"/>
      <c r="K2626" s="92"/>
      <c r="L2626" s="73">
        <f t="shared" si="1087"/>
        <v>0</v>
      </c>
      <c r="M2626" s="73">
        <f t="shared" si="1084"/>
        <v>0</v>
      </c>
      <c r="N2626" s="73"/>
      <c r="O2626" s="73"/>
      <c r="P2626" s="73"/>
      <c r="Q2626" s="73"/>
      <c r="R2626" s="73">
        <f t="shared" si="1086"/>
        <v>0</v>
      </c>
      <c r="S2626" s="76" t="str">
        <f t="shared" si="1078"/>
        <v>-</v>
      </c>
      <c r="T2626" s="96">
        <v>0</v>
      </c>
      <c r="U2626" s="97"/>
      <c r="V2626" s="73">
        <f t="shared" si="1085"/>
        <v>0</v>
      </c>
      <c r="W2626" s="73">
        <f t="shared" si="1079"/>
        <v>0</v>
      </c>
      <c r="X2626" s="76" t="str">
        <f t="shared" si="1080"/>
        <v>-</v>
      </c>
      <c r="Y2626" s="73">
        <f t="shared" si="1081"/>
        <v>0</v>
      </c>
      <c r="Z2626" s="73">
        <f t="shared" si="1082"/>
        <v>0</v>
      </c>
      <c r="AA2626" s="73">
        <f t="shared" si="1088"/>
        <v>0</v>
      </c>
      <c r="AB2626" s="73">
        <f t="shared" si="1083"/>
        <v>0</v>
      </c>
      <c r="AC2626" s="73">
        <f t="shared" si="1089"/>
        <v>0</v>
      </c>
      <c r="AD2626" s="73">
        <f t="shared" si="1090"/>
        <v>0</v>
      </c>
      <c r="AE2626" s="73">
        <v>0</v>
      </c>
    </row>
    <row r="2627" spans="1:31" ht="15" customHeight="1">
      <c r="A2627" s="94"/>
      <c r="B2627" s="6" t="str">
        <f>IFERROR(VLOOKUP(A2627,'Distributor List'!$A$2:$D$77,2,0),"-")</f>
        <v>-</v>
      </c>
      <c r="C2627" s="6" t="str">
        <f>IFERROR(VLOOKUP(A2627,'Distributor List'!$A$2:$D$77,3,0),"-")</f>
        <v>-</v>
      </c>
      <c r="D2627" s="6" t="str">
        <f>IFERROR(VLOOKUP(A2627,'Distributor List'!$A$2:$F$77,6,0),"-")</f>
        <v>-</v>
      </c>
      <c r="E2627" s="6" t="str">
        <f>IFERROR(VLOOKUP(A2627,'Distributor List'!$A$2:$D$77,4,0),"-")</f>
        <v>-</v>
      </c>
      <c r="F2627" s="6" t="str">
        <f>IFERROR(VLOOKUP(H2627,'Price List'!$A$2:$H$109,8,0),"-")</f>
        <v>-</v>
      </c>
      <c r="G2627" s="6" t="str">
        <f>IFERROR(VLOOKUP(A2627,'Distributor List'!$A$2:$E$77,5,0),"-")</f>
        <v>-</v>
      </c>
      <c r="H2627" s="10"/>
      <c r="I2627" s="95"/>
      <c r="J2627" s="92"/>
      <c r="K2627" s="92"/>
      <c r="L2627" s="73">
        <f t="shared" si="1087"/>
        <v>0</v>
      </c>
      <c r="M2627" s="73">
        <f t="shared" si="1084"/>
        <v>0</v>
      </c>
      <c r="N2627" s="73"/>
      <c r="O2627" s="73"/>
      <c r="P2627" s="73"/>
      <c r="Q2627" s="73"/>
      <c r="R2627" s="73">
        <f t="shared" si="1086"/>
        <v>0</v>
      </c>
      <c r="S2627" s="76" t="str">
        <f t="shared" si="1078"/>
        <v>-</v>
      </c>
      <c r="T2627" s="96">
        <v>0</v>
      </c>
      <c r="U2627" s="97"/>
      <c r="V2627" s="73">
        <f t="shared" si="1085"/>
        <v>0</v>
      </c>
      <c r="W2627" s="73">
        <f t="shared" si="1079"/>
        <v>0</v>
      </c>
      <c r="X2627" s="76" t="str">
        <f t="shared" si="1080"/>
        <v>-</v>
      </c>
      <c r="Y2627" s="73">
        <f t="shared" si="1081"/>
        <v>0</v>
      </c>
      <c r="Z2627" s="73">
        <f t="shared" si="1082"/>
        <v>0</v>
      </c>
      <c r="AA2627" s="73">
        <f t="shared" si="1088"/>
        <v>0</v>
      </c>
      <c r="AB2627" s="73">
        <f t="shared" si="1083"/>
        <v>0</v>
      </c>
      <c r="AC2627" s="73">
        <f t="shared" si="1089"/>
        <v>0</v>
      </c>
      <c r="AD2627" s="73">
        <f t="shared" si="1090"/>
        <v>0</v>
      </c>
      <c r="AE2627" s="73">
        <v>0</v>
      </c>
    </row>
    <row r="2628" spans="1:31" ht="15" customHeight="1">
      <c r="A2628" s="94"/>
      <c r="B2628" s="6" t="str">
        <f>IFERROR(VLOOKUP(A2628,'Distributor List'!$A$2:$D$77,2,0),"-")</f>
        <v>-</v>
      </c>
      <c r="C2628" s="6" t="str">
        <f>IFERROR(VLOOKUP(A2628,'Distributor List'!$A$2:$D$77,3,0),"-")</f>
        <v>-</v>
      </c>
      <c r="D2628" s="6" t="str">
        <f>IFERROR(VLOOKUP(A2628,'Distributor List'!$A$2:$F$77,6,0),"-")</f>
        <v>-</v>
      </c>
      <c r="E2628" s="6" t="str">
        <f>IFERROR(VLOOKUP(A2628,'Distributor List'!$A$2:$D$77,4,0),"-")</f>
        <v>-</v>
      </c>
      <c r="F2628" s="6" t="str">
        <f>IFERROR(VLOOKUP(H2628,'Price List'!$A$2:$H$109,8,0),"-")</f>
        <v>-</v>
      </c>
      <c r="G2628" s="6" t="str">
        <f>IFERROR(VLOOKUP(A2628,'Distributor List'!$A$2:$E$77,5,0),"-")</f>
        <v>-</v>
      </c>
      <c r="H2628" s="10"/>
      <c r="I2628" s="95"/>
      <c r="J2628" s="92"/>
      <c r="K2628" s="92"/>
      <c r="L2628" s="73">
        <f t="shared" si="1087"/>
        <v>0</v>
      </c>
      <c r="M2628" s="73">
        <f t="shared" si="1084"/>
        <v>0</v>
      </c>
      <c r="N2628" s="73"/>
      <c r="O2628" s="73"/>
      <c r="P2628" s="73"/>
      <c r="Q2628" s="73"/>
      <c r="R2628" s="73">
        <f t="shared" si="1086"/>
        <v>0</v>
      </c>
      <c r="S2628" s="76" t="str">
        <f t="shared" si="1078"/>
        <v>-</v>
      </c>
      <c r="T2628" s="96">
        <v>0</v>
      </c>
      <c r="U2628" s="97"/>
      <c r="V2628" s="73">
        <f t="shared" si="1085"/>
        <v>0</v>
      </c>
      <c r="W2628" s="73">
        <f t="shared" si="1079"/>
        <v>0</v>
      </c>
      <c r="X2628" s="76" t="str">
        <f t="shared" si="1080"/>
        <v>-</v>
      </c>
      <c r="Y2628" s="73">
        <f t="shared" si="1081"/>
        <v>0</v>
      </c>
      <c r="Z2628" s="73">
        <f t="shared" si="1082"/>
        <v>0</v>
      </c>
      <c r="AA2628" s="73">
        <f t="shared" si="1088"/>
        <v>0</v>
      </c>
      <c r="AB2628" s="73">
        <f t="shared" si="1083"/>
        <v>0</v>
      </c>
      <c r="AC2628" s="73">
        <f t="shared" si="1089"/>
        <v>0</v>
      </c>
      <c r="AD2628" s="73">
        <f t="shared" si="1090"/>
        <v>0</v>
      </c>
      <c r="AE2628" s="73">
        <v>0</v>
      </c>
    </row>
    <row r="2629" spans="1:31" ht="15" customHeight="1">
      <c r="A2629" s="94"/>
      <c r="B2629" s="6" t="str">
        <f>IFERROR(VLOOKUP(A2629,'Distributor List'!$A$2:$D$77,2,0),"-")</f>
        <v>-</v>
      </c>
      <c r="C2629" s="6" t="str">
        <f>IFERROR(VLOOKUP(A2629,'Distributor List'!$A$2:$D$77,3,0),"-")</f>
        <v>-</v>
      </c>
      <c r="D2629" s="6" t="str">
        <f>IFERROR(VLOOKUP(A2629,'Distributor List'!$A$2:$F$77,6,0),"-")</f>
        <v>-</v>
      </c>
      <c r="E2629" s="6" t="str">
        <f>IFERROR(VLOOKUP(A2629,'Distributor List'!$A$2:$D$77,4,0),"-")</f>
        <v>-</v>
      </c>
      <c r="F2629" s="6" t="str">
        <f>IFERROR(VLOOKUP(H2629,'Price List'!$A$2:$H$109,8,0),"-")</f>
        <v>-</v>
      </c>
      <c r="G2629" s="6" t="str">
        <f>IFERROR(VLOOKUP(A2629,'Distributor List'!$A$2:$E$77,5,0),"-")</f>
        <v>-</v>
      </c>
      <c r="H2629" s="10"/>
      <c r="I2629" s="95"/>
      <c r="J2629" s="92"/>
      <c r="K2629" s="92"/>
      <c r="L2629" s="73">
        <f t="shared" si="1087"/>
        <v>0</v>
      </c>
      <c r="M2629" s="73">
        <f t="shared" si="1084"/>
        <v>0</v>
      </c>
      <c r="N2629" s="73"/>
      <c r="O2629" s="73"/>
      <c r="P2629" s="73"/>
      <c r="Q2629" s="73"/>
      <c r="R2629" s="73">
        <f t="shared" si="1086"/>
        <v>0</v>
      </c>
      <c r="S2629" s="76" t="str">
        <f t="shared" si="1078"/>
        <v>-</v>
      </c>
      <c r="T2629" s="96">
        <v>0</v>
      </c>
      <c r="U2629" s="97"/>
      <c r="V2629" s="73">
        <f t="shared" si="1085"/>
        <v>0</v>
      </c>
      <c r="W2629" s="73">
        <f t="shared" si="1079"/>
        <v>0</v>
      </c>
      <c r="X2629" s="76" t="str">
        <f t="shared" si="1080"/>
        <v>-</v>
      </c>
      <c r="Y2629" s="73">
        <f t="shared" si="1081"/>
        <v>0</v>
      </c>
      <c r="Z2629" s="73">
        <f t="shared" si="1082"/>
        <v>0</v>
      </c>
      <c r="AA2629" s="73">
        <f t="shared" si="1088"/>
        <v>0</v>
      </c>
      <c r="AB2629" s="73">
        <f t="shared" si="1083"/>
        <v>0</v>
      </c>
      <c r="AC2629" s="73">
        <f t="shared" si="1089"/>
        <v>0</v>
      </c>
      <c r="AD2629" s="73">
        <f t="shared" si="1090"/>
        <v>0</v>
      </c>
      <c r="AE2629" s="73">
        <v>0</v>
      </c>
    </row>
    <row r="2630" spans="1:31" ht="15" customHeight="1">
      <c r="A2630" s="94"/>
      <c r="B2630" s="6" t="str">
        <f>IFERROR(VLOOKUP(A2630,'Distributor List'!$A$2:$D$77,2,0),"-")</f>
        <v>-</v>
      </c>
      <c r="C2630" s="6" t="str">
        <f>IFERROR(VLOOKUP(A2630,'Distributor List'!$A$2:$D$77,3,0),"-")</f>
        <v>-</v>
      </c>
      <c r="D2630" s="6" t="str">
        <f>IFERROR(VLOOKUP(A2630,'Distributor List'!$A$2:$F$77,6,0),"-")</f>
        <v>-</v>
      </c>
      <c r="E2630" s="6" t="str">
        <f>IFERROR(VLOOKUP(A2630,'Distributor List'!$A$2:$D$77,4,0),"-")</f>
        <v>-</v>
      </c>
      <c r="F2630" s="6" t="str">
        <f>IFERROR(VLOOKUP(H2630,'Price List'!$A$2:$H$109,8,0),"-")</f>
        <v>-</v>
      </c>
      <c r="G2630" s="6" t="str">
        <f>IFERROR(VLOOKUP(A2630,'Distributor List'!$A$2:$E$77,5,0),"-")</f>
        <v>-</v>
      </c>
      <c r="H2630" s="10"/>
      <c r="I2630" s="95"/>
      <c r="J2630" s="92"/>
      <c r="K2630" s="92"/>
      <c r="L2630" s="73">
        <f t="shared" si="1087"/>
        <v>0</v>
      </c>
      <c r="M2630" s="73">
        <f t="shared" si="1084"/>
        <v>0</v>
      </c>
      <c r="N2630" s="73"/>
      <c r="O2630" s="73"/>
      <c r="P2630" s="73"/>
      <c r="Q2630" s="73"/>
      <c r="R2630" s="73">
        <f t="shared" si="1086"/>
        <v>0</v>
      </c>
      <c r="S2630" s="76" t="str">
        <f t="shared" si="1078"/>
        <v>-</v>
      </c>
      <c r="T2630" s="96">
        <v>0</v>
      </c>
      <c r="U2630" s="97"/>
      <c r="V2630" s="73">
        <f t="shared" si="1085"/>
        <v>0</v>
      </c>
      <c r="W2630" s="73">
        <f t="shared" si="1079"/>
        <v>0</v>
      </c>
      <c r="X2630" s="76" t="str">
        <f t="shared" si="1080"/>
        <v>-</v>
      </c>
      <c r="Y2630" s="73">
        <f t="shared" si="1081"/>
        <v>0</v>
      </c>
      <c r="Z2630" s="73">
        <f t="shared" si="1082"/>
        <v>0</v>
      </c>
      <c r="AA2630" s="73">
        <f t="shared" si="1088"/>
        <v>0</v>
      </c>
      <c r="AB2630" s="73">
        <f t="shared" si="1083"/>
        <v>0</v>
      </c>
      <c r="AC2630" s="73">
        <f t="shared" si="1089"/>
        <v>0</v>
      </c>
      <c r="AD2630" s="73">
        <f t="shared" si="1090"/>
        <v>0</v>
      </c>
      <c r="AE2630" s="73">
        <v>0</v>
      </c>
    </row>
    <row r="2631" spans="1:31" ht="15" customHeight="1">
      <c r="A2631" s="94"/>
      <c r="B2631" s="6" t="str">
        <f>IFERROR(VLOOKUP(A2631,'Distributor List'!$A$2:$D$77,2,0),"-")</f>
        <v>-</v>
      </c>
      <c r="C2631" s="6" t="str">
        <f>IFERROR(VLOOKUP(A2631,'Distributor List'!$A$2:$D$77,3,0),"-")</f>
        <v>-</v>
      </c>
      <c r="D2631" s="6" t="str">
        <f>IFERROR(VLOOKUP(A2631,'Distributor List'!$A$2:$F$77,6,0),"-")</f>
        <v>-</v>
      </c>
      <c r="E2631" s="6" t="str">
        <f>IFERROR(VLOOKUP(A2631,'Distributor List'!$A$2:$D$77,4,0),"-")</f>
        <v>-</v>
      </c>
      <c r="F2631" s="6" t="str">
        <f>IFERROR(VLOOKUP(H2631,'Price List'!$A$2:$H$109,8,0),"-")</f>
        <v>-</v>
      </c>
      <c r="G2631" s="6" t="str">
        <f>IFERROR(VLOOKUP(A2631,'Distributor List'!$A$2:$E$77,5,0),"-")</f>
        <v>-</v>
      </c>
      <c r="H2631" s="10"/>
      <c r="I2631" s="95"/>
      <c r="J2631" s="92"/>
      <c r="K2631" s="92"/>
      <c r="L2631" s="73">
        <f t="shared" si="1087"/>
        <v>0</v>
      </c>
      <c r="M2631" s="73">
        <f t="shared" si="1084"/>
        <v>0</v>
      </c>
      <c r="N2631" s="73"/>
      <c r="O2631" s="73"/>
      <c r="P2631" s="73"/>
      <c r="Q2631" s="73"/>
      <c r="R2631" s="73">
        <f t="shared" si="1086"/>
        <v>0</v>
      </c>
      <c r="S2631" s="76" t="str">
        <f t="shared" si="1078"/>
        <v>-</v>
      </c>
      <c r="T2631" s="96">
        <v>0</v>
      </c>
      <c r="U2631" s="97"/>
      <c r="V2631" s="73">
        <f t="shared" si="1085"/>
        <v>0</v>
      </c>
      <c r="W2631" s="73">
        <f t="shared" si="1079"/>
        <v>0</v>
      </c>
      <c r="X2631" s="76" t="str">
        <f t="shared" si="1080"/>
        <v>-</v>
      </c>
      <c r="Y2631" s="73">
        <f t="shared" si="1081"/>
        <v>0</v>
      </c>
      <c r="Z2631" s="73">
        <f t="shared" si="1082"/>
        <v>0</v>
      </c>
      <c r="AA2631" s="73">
        <f t="shared" si="1088"/>
        <v>0</v>
      </c>
      <c r="AB2631" s="73">
        <f t="shared" si="1083"/>
        <v>0</v>
      </c>
      <c r="AC2631" s="73">
        <f t="shared" si="1089"/>
        <v>0</v>
      </c>
      <c r="AD2631" s="73">
        <f t="shared" si="1090"/>
        <v>0</v>
      </c>
      <c r="AE2631" s="73">
        <v>0</v>
      </c>
    </row>
    <row r="2632" spans="1:31" ht="15" customHeight="1">
      <c r="A2632" s="94"/>
      <c r="B2632" s="6" t="str">
        <f>IFERROR(VLOOKUP(A2632,'Distributor List'!$A$2:$D$77,2,0),"-")</f>
        <v>-</v>
      </c>
      <c r="C2632" s="6" t="str">
        <f>IFERROR(VLOOKUP(A2632,'Distributor List'!$A$2:$D$77,3,0),"-")</f>
        <v>-</v>
      </c>
      <c r="D2632" s="6" t="str">
        <f>IFERROR(VLOOKUP(A2632,'Distributor List'!$A$2:$F$77,6,0),"-")</f>
        <v>-</v>
      </c>
      <c r="E2632" s="6" t="str">
        <f>IFERROR(VLOOKUP(A2632,'Distributor List'!$A$2:$D$77,4,0),"-")</f>
        <v>-</v>
      </c>
      <c r="F2632" s="6" t="str">
        <f>IFERROR(VLOOKUP(H2632,'Price List'!$A$2:$H$109,8,0),"-")</f>
        <v>-</v>
      </c>
      <c r="G2632" s="6" t="str">
        <f>IFERROR(VLOOKUP(A2632,'Distributor List'!$A$2:$E$77,5,0),"-")</f>
        <v>-</v>
      </c>
      <c r="H2632" s="10"/>
      <c r="I2632" s="95"/>
      <c r="J2632" s="92"/>
      <c r="K2632" s="92"/>
      <c r="L2632" s="73">
        <f t="shared" si="1087"/>
        <v>0</v>
      </c>
      <c r="M2632" s="73">
        <f t="shared" si="1084"/>
        <v>0</v>
      </c>
      <c r="N2632" s="73"/>
      <c r="O2632" s="73"/>
      <c r="P2632" s="73"/>
      <c r="Q2632" s="73"/>
      <c r="R2632" s="73">
        <f t="shared" si="1086"/>
        <v>0</v>
      </c>
      <c r="S2632" s="76" t="str">
        <f t="shared" si="1078"/>
        <v>-</v>
      </c>
      <c r="T2632" s="96">
        <v>0</v>
      </c>
      <c r="U2632" s="97"/>
      <c r="V2632" s="73">
        <f t="shared" si="1085"/>
        <v>0</v>
      </c>
      <c r="W2632" s="73">
        <f t="shared" si="1079"/>
        <v>0</v>
      </c>
      <c r="X2632" s="76" t="str">
        <f t="shared" si="1080"/>
        <v>-</v>
      </c>
      <c r="Y2632" s="73">
        <f t="shared" si="1081"/>
        <v>0</v>
      </c>
      <c r="Z2632" s="73">
        <f t="shared" si="1082"/>
        <v>0</v>
      </c>
      <c r="AA2632" s="73">
        <f t="shared" si="1088"/>
        <v>0</v>
      </c>
      <c r="AB2632" s="73">
        <f t="shared" si="1083"/>
        <v>0</v>
      </c>
      <c r="AC2632" s="73">
        <f t="shared" si="1089"/>
        <v>0</v>
      </c>
      <c r="AD2632" s="73">
        <f t="shared" si="1090"/>
        <v>0</v>
      </c>
      <c r="AE2632" s="73">
        <v>0</v>
      </c>
    </row>
    <row r="2633" spans="1:31" ht="15" customHeight="1">
      <c r="A2633" s="94"/>
      <c r="B2633" s="6" t="str">
        <f>IFERROR(VLOOKUP(A2633,'Distributor List'!$A$2:$D$77,2,0),"-")</f>
        <v>-</v>
      </c>
      <c r="C2633" s="6" t="str">
        <f>IFERROR(VLOOKUP(A2633,'Distributor List'!$A$2:$D$77,3,0),"-")</f>
        <v>-</v>
      </c>
      <c r="D2633" s="6" t="str">
        <f>IFERROR(VLOOKUP(A2633,'Distributor List'!$A$2:$F$77,6,0),"-")</f>
        <v>-</v>
      </c>
      <c r="E2633" s="6" t="str">
        <f>IFERROR(VLOOKUP(A2633,'Distributor List'!$A$2:$D$77,4,0),"-")</f>
        <v>-</v>
      </c>
      <c r="F2633" s="6" t="str">
        <f>IFERROR(VLOOKUP(H2633,'Price List'!$A$2:$H$109,8,0),"-")</f>
        <v>-</v>
      </c>
      <c r="G2633" s="6" t="str">
        <f>IFERROR(VLOOKUP(A2633,'Distributor List'!$A$2:$E$77,5,0),"-")</f>
        <v>-</v>
      </c>
      <c r="H2633" s="10"/>
      <c r="I2633" s="95"/>
      <c r="J2633" s="92"/>
      <c r="K2633" s="92"/>
      <c r="L2633" s="73">
        <f t="shared" si="1087"/>
        <v>0</v>
      </c>
      <c r="M2633" s="73">
        <f t="shared" si="1084"/>
        <v>0</v>
      </c>
      <c r="N2633" s="73"/>
      <c r="O2633" s="73"/>
      <c r="P2633" s="73"/>
      <c r="Q2633" s="73"/>
      <c r="R2633" s="73">
        <f t="shared" si="1086"/>
        <v>0</v>
      </c>
      <c r="S2633" s="76" t="str">
        <f t="shared" si="1078"/>
        <v>-</v>
      </c>
      <c r="T2633" s="96">
        <v>0</v>
      </c>
      <c r="U2633" s="97"/>
      <c r="V2633" s="73">
        <f t="shared" si="1085"/>
        <v>0</v>
      </c>
      <c r="W2633" s="73">
        <f t="shared" si="1079"/>
        <v>0</v>
      </c>
      <c r="X2633" s="76" t="str">
        <f t="shared" si="1080"/>
        <v>-</v>
      </c>
      <c r="Y2633" s="73">
        <f t="shared" si="1081"/>
        <v>0</v>
      </c>
      <c r="Z2633" s="73">
        <f t="shared" si="1082"/>
        <v>0</v>
      </c>
      <c r="AA2633" s="73">
        <f t="shared" si="1088"/>
        <v>0</v>
      </c>
      <c r="AB2633" s="73">
        <f t="shared" si="1083"/>
        <v>0</v>
      </c>
      <c r="AC2633" s="73">
        <f t="shared" si="1089"/>
        <v>0</v>
      </c>
      <c r="AD2633" s="73">
        <f t="shared" si="1090"/>
        <v>0</v>
      </c>
      <c r="AE2633" s="73">
        <v>0</v>
      </c>
    </row>
    <row r="2634" spans="1:31" ht="15" customHeight="1">
      <c r="A2634" s="94"/>
      <c r="B2634" s="6" t="str">
        <f>IFERROR(VLOOKUP(A2634,'Distributor List'!$A$2:$D$77,2,0),"-")</f>
        <v>-</v>
      </c>
      <c r="C2634" s="6" t="str">
        <f>IFERROR(VLOOKUP(A2634,'Distributor List'!$A$2:$D$77,3,0),"-")</f>
        <v>-</v>
      </c>
      <c r="D2634" s="6" t="str">
        <f>IFERROR(VLOOKUP(A2634,'Distributor List'!$A$2:$F$77,6,0),"-")</f>
        <v>-</v>
      </c>
      <c r="E2634" s="6" t="str">
        <f>IFERROR(VLOOKUP(A2634,'Distributor List'!$A$2:$D$77,4,0),"-")</f>
        <v>-</v>
      </c>
      <c r="F2634" s="6" t="str">
        <f>IFERROR(VLOOKUP(H2634,'Price List'!$A$2:$H$109,8,0),"-")</f>
        <v>-</v>
      </c>
      <c r="G2634" s="6" t="str">
        <f>IFERROR(VLOOKUP(A2634,'Distributor List'!$A$2:$E$77,5,0),"-")</f>
        <v>-</v>
      </c>
      <c r="H2634" s="10"/>
      <c r="I2634" s="95"/>
      <c r="J2634" s="92"/>
      <c r="K2634" s="92"/>
      <c r="L2634" s="73">
        <f t="shared" si="1087"/>
        <v>0</v>
      </c>
      <c r="M2634" s="73">
        <f t="shared" si="1084"/>
        <v>0</v>
      </c>
      <c r="N2634" s="73"/>
      <c r="O2634" s="73"/>
      <c r="P2634" s="73"/>
      <c r="Q2634" s="73"/>
      <c r="R2634" s="73">
        <f t="shared" si="1086"/>
        <v>0</v>
      </c>
      <c r="S2634" s="76" t="str">
        <f t="shared" si="1078"/>
        <v>-</v>
      </c>
      <c r="T2634" s="96">
        <v>0</v>
      </c>
      <c r="U2634" s="97"/>
      <c r="V2634" s="73">
        <f t="shared" si="1085"/>
        <v>0</v>
      </c>
      <c r="W2634" s="73">
        <f t="shared" si="1079"/>
        <v>0</v>
      </c>
      <c r="X2634" s="76" t="str">
        <f t="shared" si="1080"/>
        <v>-</v>
      </c>
      <c r="Y2634" s="73">
        <f t="shared" si="1081"/>
        <v>0</v>
      </c>
      <c r="Z2634" s="73">
        <f t="shared" si="1082"/>
        <v>0</v>
      </c>
      <c r="AA2634" s="73">
        <f t="shared" si="1088"/>
        <v>0</v>
      </c>
      <c r="AB2634" s="73">
        <f t="shared" si="1083"/>
        <v>0</v>
      </c>
      <c r="AC2634" s="73">
        <f t="shared" si="1089"/>
        <v>0</v>
      </c>
      <c r="AD2634" s="73">
        <f t="shared" si="1090"/>
        <v>0</v>
      </c>
      <c r="AE2634" s="73">
        <v>0</v>
      </c>
    </row>
    <row r="2635" spans="1:31" ht="15" customHeight="1">
      <c r="A2635" s="94"/>
      <c r="B2635" s="6" t="str">
        <f>IFERROR(VLOOKUP(A2635,'Distributor List'!$A$2:$D$77,2,0),"-")</f>
        <v>-</v>
      </c>
      <c r="C2635" s="6" t="str">
        <f>IFERROR(VLOOKUP(A2635,'Distributor List'!$A$2:$D$77,3,0),"-")</f>
        <v>-</v>
      </c>
      <c r="D2635" s="6" t="str">
        <f>IFERROR(VLOOKUP(A2635,'Distributor List'!$A$2:$F$77,6,0),"-")</f>
        <v>-</v>
      </c>
      <c r="E2635" s="6" t="str">
        <f>IFERROR(VLOOKUP(A2635,'Distributor List'!$A$2:$D$77,4,0),"-")</f>
        <v>-</v>
      </c>
      <c r="F2635" s="6" t="str">
        <f>IFERROR(VLOOKUP(H2635,'Price List'!$A$2:$H$109,8,0),"-")</f>
        <v>-</v>
      </c>
      <c r="G2635" s="6" t="str">
        <f>IFERROR(VLOOKUP(A2635,'Distributor List'!$A$2:$E$77,5,0),"-")</f>
        <v>-</v>
      </c>
      <c r="H2635" s="10"/>
      <c r="I2635" s="95"/>
      <c r="J2635" s="92"/>
      <c r="K2635" s="92"/>
      <c r="L2635" s="73">
        <f t="shared" si="1087"/>
        <v>0</v>
      </c>
      <c r="M2635" s="73">
        <f t="shared" si="1084"/>
        <v>0</v>
      </c>
      <c r="N2635" s="73"/>
      <c r="O2635" s="73"/>
      <c r="P2635" s="73"/>
      <c r="Q2635" s="73"/>
      <c r="R2635" s="73">
        <f t="shared" si="1086"/>
        <v>0</v>
      </c>
      <c r="S2635" s="76" t="str">
        <f t="shared" si="1078"/>
        <v>-</v>
      </c>
      <c r="T2635" s="96">
        <v>0</v>
      </c>
      <c r="U2635" s="97"/>
      <c r="V2635" s="73">
        <f t="shared" si="1085"/>
        <v>0</v>
      </c>
      <c r="W2635" s="73">
        <f t="shared" si="1079"/>
        <v>0</v>
      </c>
      <c r="X2635" s="76" t="str">
        <f t="shared" si="1080"/>
        <v>-</v>
      </c>
      <c r="Y2635" s="73">
        <f t="shared" si="1081"/>
        <v>0</v>
      </c>
      <c r="Z2635" s="73">
        <f t="shared" si="1082"/>
        <v>0</v>
      </c>
      <c r="AA2635" s="73">
        <f t="shared" si="1088"/>
        <v>0</v>
      </c>
      <c r="AB2635" s="73">
        <f t="shared" si="1083"/>
        <v>0</v>
      </c>
      <c r="AC2635" s="73">
        <f t="shared" si="1089"/>
        <v>0</v>
      </c>
      <c r="AD2635" s="73">
        <f t="shared" si="1090"/>
        <v>0</v>
      </c>
      <c r="AE2635" s="73">
        <v>0</v>
      </c>
    </row>
    <row r="2636" spans="1:31" ht="15" customHeight="1">
      <c r="A2636" s="94"/>
      <c r="B2636" s="6" t="str">
        <f>IFERROR(VLOOKUP(A2636,'Distributor List'!$A$2:$D$77,2,0),"-")</f>
        <v>-</v>
      </c>
      <c r="C2636" s="6" t="str">
        <f>IFERROR(VLOOKUP(A2636,'Distributor List'!$A$2:$D$77,3,0),"-")</f>
        <v>-</v>
      </c>
      <c r="D2636" s="6" t="str">
        <f>IFERROR(VLOOKUP(A2636,'Distributor List'!$A$2:$F$77,6,0),"-")</f>
        <v>-</v>
      </c>
      <c r="E2636" s="6" t="str">
        <f>IFERROR(VLOOKUP(A2636,'Distributor List'!$A$2:$D$77,4,0),"-")</f>
        <v>-</v>
      </c>
      <c r="F2636" s="6" t="str">
        <f>IFERROR(VLOOKUP(H2636,'Price List'!$A$2:$H$109,8,0),"-")</f>
        <v>-</v>
      </c>
      <c r="G2636" s="6" t="str">
        <f>IFERROR(VLOOKUP(A2636,'Distributor List'!$A$2:$E$77,5,0),"-")</f>
        <v>-</v>
      </c>
      <c r="H2636" s="10"/>
      <c r="I2636" s="95"/>
      <c r="J2636" s="92"/>
      <c r="K2636" s="92"/>
      <c r="L2636" s="73">
        <f t="shared" si="1087"/>
        <v>0</v>
      </c>
      <c r="M2636" s="73">
        <f t="shared" si="1084"/>
        <v>0</v>
      </c>
      <c r="N2636" s="73"/>
      <c r="O2636" s="73"/>
      <c r="P2636" s="73"/>
      <c r="Q2636" s="73"/>
      <c r="R2636" s="73">
        <f t="shared" si="1086"/>
        <v>0</v>
      </c>
      <c r="S2636" s="76" t="str">
        <f t="shared" si="1078"/>
        <v>-</v>
      </c>
      <c r="T2636" s="96">
        <v>0</v>
      </c>
      <c r="U2636" s="97"/>
      <c r="V2636" s="73">
        <f t="shared" si="1085"/>
        <v>0</v>
      </c>
      <c r="W2636" s="73">
        <f t="shared" si="1079"/>
        <v>0</v>
      </c>
      <c r="X2636" s="76" t="str">
        <f t="shared" si="1080"/>
        <v>-</v>
      </c>
      <c r="Y2636" s="73">
        <f t="shared" si="1081"/>
        <v>0</v>
      </c>
      <c r="Z2636" s="73">
        <f t="shared" si="1082"/>
        <v>0</v>
      </c>
      <c r="AA2636" s="73">
        <f t="shared" si="1088"/>
        <v>0</v>
      </c>
      <c r="AB2636" s="73">
        <f t="shared" si="1083"/>
        <v>0</v>
      </c>
      <c r="AC2636" s="73">
        <f t="shared" si="1089"/>
        <v>0</v>
      </c>
      <c r="AD2636" s="73">
        <f t="shared" si="1090"/>
        <v>0</v>
      </c>
      <c r="AE2636" s="73">
        <v>0</v>
      </c>
    </row>
    <row r="2637" spans="1:31" ht="15" customHeight="1">
      <c r="A2637" s="94"/>
      <c r="B2637" s="6" t="str">
        <f>IFERROR(VLOOKUP(A2637,'Distributor List'!$A$2:$D$77,2,0),"-")</f>
        <v>-</v>
      </c>
      <c r="C2637" s="6" t="str">
        <f>IFERROR(VLOOKUP(A2637,'Distributor List'!$A$2:$D$77,3,0),"-")</f>
        <v>-</v>
      </c>
      <c r="D2637" s="6" t="str">
        <f>IFERROR(VLOOKUP(A2637,'Distributor List'!$A$2:$F$77,6,0),"-")</f>
        <v>-</v>
      </c>
      <c r="E2637" s="6" t="str">
        <f>IFERROR(VLOOKUP(A2637,'Distributor List'!$A$2:$D$77,4,0),"-")</f>
        <v>-</v>
      </c>
      <c r="F2637" s="6" t="str">
        <f>IFERROR(VLOOKUP(H2637,'Price List'!$A$2:$H$109,8,0),"-")</f>
        <v>-</v>
      </c>
      <c r="G2637" s="6" t="str">
        <f>IFERROR(VLOOKUP(A2637,'Distributor List'!$A$2:$E$77,5,0),"-")</f>
        <v>-</v>
      </c>
      <c r="H2637" s="10"/>
      <c r="I2637" s="95"/>
      <c r="J2637" s="92"/>
      <c r="K2637" s="92"/>
      <c r="L2637" s="73">
        <f t="shared" si="1087"/>
        <v>0</v>
      </c>
      <c r="M2637" s="73">
        <f t="shared" si="1084"/>
        <v>0</v>
      </c>
      <c r="N2637" s="73"/>
      <c r="O2637" s="73"/>
      <c r="P2637" s="73"/>
      <c r="Q2637" s="73"/>
      <c r="R2637" s="73">
        <f t="shared" si="1086"/>
        <v>0</v>
      </c>
      <c r="S2637" s="76" t="str">
        <f t="shared" si="1078"/>
        <v>-</v>
      </c>
      <c r="T2637" s="96">
        <v>0</v>
      </c>
      <c r="U2637" s="97"/>
      <c r="V2637" s="73">
        <f t="shared" si="1085"/>
        <v>0</v>
      </c>
      <c r="W2637" s="73">
        <f t="shared" si="1079"/>
        <v>0</v>
      </c>
      <c r="X2637" s="76" t="str">
        <f t="shared" si="1080"/>
        <v>-</v>
      </c>
      <c r="Y2637" s="73">
        <f t="shared" si="1081"/>
        <v>0</v>
      </c>
      <c r="Z2637" s="73">
        <f t="shared" si="1082"/>
        <v>0</v>
      </c>
      <c r="AA2637" s="73">
        <f t="shared" si="1088"/>
        <v>0</v>
      </c>
      <c r="AB2637" s="73">
        <f t="shared" si="1083"/>
        <v>0</v>
      </c>
      <c r="AC2637" s="73">
        <f t="shared" si="1089"/>
        <v>0</v>
      </c>
      <c r="AD2637" s="73">
        <f t="shared" si="1090"/>
        <v>0</v>
      </c>
      <c r="AE2637" s="73">
        <v>0</v>
      </c>
    </row>
    <row r="2638" spans="1:31" ht="15" customHeight="1">
      <c r="A2638" s="94"/>
      <c r="B2638" s="6" t="str">
        <f>IFERROR(VLOOKUP(A2638,'Distributor List'!$A$2:$D$77,2,0),"-")</f>
        <v>-</v>
      </c>
      <c r="C2638" s="6" t="str">
        <f>IFERROR(VLOOKUP(A2638,'Distributor List'!$A$2:$D$77,3,0),"-")</f>
        <v>-</v>
      </c>
      <c r="D2638" s="6" t="str">
        <f>IFERROR(VLOOKUP(A2638,'Distributor List'!$A$2:$F$77,6,0),"-")</f>
        <v>-</v>
      </c>
      <c r="E2638" s="6" t="str">
        <f>IFERROR(VLOOKUP(A2638,'Distributor List'!$A$2:$D$77,4,0),"-")</f>
        <v>-</v>
      </c>
      <c r="F2638" s="6" t="str">
        <f>IFERROR(VLOOKUP(H2638,'Price List'!$A$2:$H$109,8,0),"-")</f>
        <v>-</v>
      </c>
      <c r="G2638" s="6" t="str">
        <f>IFERROR(VLOOKUP(A2638,'Distributor List'!$A$2:$E$77,5,0),"-")</f>
        <v>-</v>
      </c>
      <c r="H2638" s="10"/>
      <c r="I2638" s="95"/>
      <c r="J2638" s="92"/>
      <c r="K2638" s="92"/>
      <c r="L2638" s="73">
        <f t="shared" si="1087"/>
        <v>0</v>
      </c>
      <c r="M2638" s="73">
        <f t="shared" si="1084"/>
        <v>0</v>
      </c>
      <c r="N2638" s="73"/>
      <c r="O2638" s="73"/>
      <c r="P2638" s="73"/>
      <c r="Q2638" s="73"/>
      <c r="R2638" s="73">
        <f t="shared" si="1086"/>
        <v>0</v>
      </c>
      <c r="S2638" s="76" t="str">
        <f t="shared" si="1078"/>
        <v>-</v>
      </c>
      <c r="T2638" s="96">
        <v>0</v>
      </c>
      <c r="U2638" s="97"/>
      <c r="V2638" s="73">
        <f t="shared" si="1085"/>
        <v>0</v>
      </c>
      <c r="W2638" s="73">
        <f t="shared" si="1079"/>
        <v>0</v>
      </c>
      <c r="X2638" s="76" t="str">
        <f t="shared" si="1080"/>
        <v>-</v>
      </c>
      <c r="Y2638" s="73">
        <f t="shared" si="1081"/>
        <v>0</v>
      </c>
      <c r="Z2638" s="73">
        <f t="shared" si="1082"/>
        <v>0</v>
      </c>
      <c r="AA2638" s="73">
        <f t="shared" si="1088"/>
        <v>0</v>
      </c>
      <c r="AB2638" s="73">
        <f t="shared" si="1083"/>
        <v>0</v>
      </c>
      <c r="AC2638" s="73">
        <f t="shared" si="1089"/>
        <v>0</v>
      </c>
      <c r="AD2638" s="73">
        <f t="shared" si="1090"/>
        <v>0</v>
      </c>
      <c r="AE2638" s="73">
        <v>0</v>
      </c>
    </row>
    <row r="2639" spans="1:31" ht="15" customHeight="1">
      <c r="A2639" s="94"/>
      <c r="B2639" s="6" t="str">
        <f>IFERROR(VLOOKUP(A2639,'Distributor List'!$A$2:$D$77,2,0),"-")</f>
        <v>-</v>
      </c>
      <c r="C2639" s="6" t="str">
        <f>IFERROR(VLOOKUP(A2639,'Distributor List'!$A$2:$D$77,3,0),"-")</f>
        <v>-</v>
      </c>
      <c r="D2639" s="6" t="str">
        <f>IFERROR(VLOOKUP(A2639,'Distributor List'!$A$2:$F$77,6,0),"-")</f>
        <v>-</v>
      </c>
      <c r="E2639" s="6" t="str">
        <f>IFERROR(VLOOKUP(A2639,'Distributor List'!$A$2:$D$77,4,0),"-")</f>
        <v>-</v>
      </c>
      <c r="F2639" s="6" t="str">
        <f>IFERROR(VLOOKUP(H2639,'Price List'!$A$2:$H$109,8,0),"-")</f>
        <v>-</v>
      </c>
      <c r="G2639" s="6" t="str">
        <f>IFERROR(VLOOKUP(A2639,'Distributor List'!$A$2:$E$77,5,0),"-")</f>
        <v>-</v>
      </c>
      <c r="H2639" s="10"/>
      <c r="I2639" s="95"/>
      <c r="J2639" s="92"/>
      <c r="K2639" s="92"/>
      <c r="L2639" s="73">
        <f t="shared" si="1087"/>
        <v>0</v>
      </c>
      <c r="M2639" s="73">
        <f t="shared" si="1084"/>
        <v>0</v>
      </c>
      <c r="N2639" s="73"/>
      <c r="O2639" s="73"/>
      <c r="P2639" s="73"/>
      <c r="Q2639" s="73"/>
      <c r="R2639" s="73">
        <f t="shared" si="1086"/>
        <v>0</v>
      </c>
      <c r="S2639" s="76" t="str">
        <f t="shared" si="1078"/>
        <v>-</v>
      </c>
      <c r="T2639" s="96">
        <v>0</v>
      </c>
      <c r="U2639" s="97"/>
      <c r="V2639" s="73">
        <f t="shared" si="1085"/>
        <v>0</v>
      </c>
      <c r="W2639" s="73">
        <f t="shared" si="1079"/>
        <v>0</v>
      </c>
      <c r="X2639" s="76" t="str">
        <f t="shared" si="1080"/>
        <v>-</v>
      </c>
      <c r="Y2639" s="73">
        <f t="shared" si="1081"/>
        <v>0</v>
      </c>
      <c r="Z2639" s="73">
        <f t="shared" si="1082"/>
        <v>0</v>
      </c>
      <c r="AA2639" s="73">
        <f t="shared" si="1088"/>
        <v>0</v>
      </c>
      <c r="AB2639" s="73">
        <f t="shared" si="1083"/>
        <v>0</v>
      </c>
      <c r="AC2639" s="73">
        <f t="shared" si="1089"/>
        <v>0</v>
      </c>
      <c r="AD2639" s="73">
        <f t="shared" si="1090"/>
        <v>0</v>
      </c>
      <c r="AE2639" s="73">
        <v>0</v>
      </c>
    </row>
    <row r="2640" spans="1:31" ht="15" customHeight="1">
      <c r="A2640" s="94"/>
      <c r="B2640" s="6" t="str">
        <f>IFERROR(VLOOKUP(A2640,'Distributor List'!$A$2:$D$77,2,0),"-")</f>
        <v>-</v>
      </c>
      <c r="C2640" s="6" t="str">
        <f>IFERROR(VLOOKUP(A2640,'Distributor List'!$A$2:$D$77,3,0),"-")</f>
        <v>-</v>
      </c>
      <c r="D2640" s="6" t="str">
        <f>IFERROR(VLOOKUP(A2640,'Distributor List'!$A$2:$F$77,6,0),"-")</f>
        <v>-</v>
      </c>
      <c r="E2640" s="6" t="str">
        <f>IFERROR(VLOOKUP(A2640,'Distributor List'!$A$2:$D$77,4,0),"-")</f>
        <v>-</v>
      </c>
      <c r="F2640" s="6" t="str">
        <f>IFERROR(VLOOKUP(H2640,'Price List'!$A$2:$H$109,8,0),"-")</f>
        <v>-</v>
      </c>
      <c r="G2640" s="6" t="str">
        <f>IFERROR(VLOOKUP(A2640,'Distributor List'!$A$2:$E$77,5,0),"-")</f>
        <v>-</v>
      </c>
      <c r="H2640" s="10"/>
      <c r="I2640" s="95"/>
      <c r="J2640" s="92"/>
      <c r="K2640" s="92"/>
      <c r="L2640" s="73">
        <f t="shared" si="1087"/>
        <v>0</v>
      </c>
      <c r="M2640" s="73">
        <f t="shared" si="1084"/>
        <v>0</v>
      </c>
      <c r="N2640" s="73"/>
      <c r="O2640" s="73"/>
      <c r="P2640" s="73"/>
      <c r="Q2640" s="73"/>
      <c r="R2640" s="73">
        <f t="shared" si="1086"/>
        <v>0</v>
      </c>
      <c r="S2640" s="76" t="str">
        <f t="shared" si="1078"/>
        <v>-</v>
      </c>
      <c r="T2640" s="96">
        <v>0</v>
      </c>
      <c r="U2640" s="97"/>
      <c r="V2640" s="73">
        <f t="shared" si="1085"/>
        <v>0</v>
      </c>
      <c r="W2640" s="73">
        <f t="shared" si="1079"/>
        <v>0</v>
      </c>
      <c r="X2640" s="76" t="str">
        <f t="shared" si="1080"/>
        <v>-</v>
      </c>
      <c r="Y2640" s="73">
        <f t="shared" si="1081"/>
        <v>0</v>
      </c>
      <c r="Z2640" s="73">
        <f t="shared" si="1082"/>
        <v>0</v>
      </c>
      <c r="AA2640" s="73">
        <f t="shared" si="1088"/>
        <v>0</v>
      </c>
      <c r="AB2640" s="73">
        <f t="shared" si="1083"/>
        <v>0</v>
      </c>
      <c r="AC2640" s="73">
        <f t="shared" si="1089"/>
        <v>0</v>
      </c>
      <c r="AD2640" s="73">
        <f t="shared" si="1090"/>
        <v>0</v>
      </c>
      <c r="AE2640" s="73">
        <v>0</v>
      </c>
    </row>
    <row r="2641" spans="1:31" ht="15" customHeight="1">
      <c r="A2641" s="94"/>
      <c r="B2641" s="6" t="str">
        <f>IFERROR(VLOOKUP(A2641,'Distributor List'!$A$2:$D$77,2,0),"-")</f>
        <v>-</v>
      </c>
      <c r="C2641" s="6" t="str">
        <f>IFERROR(VLOOKUP(A2641,'Distributor List'!$A$2:$D$77,3,0),"-")</f>
        <v>-</v>
      </c>
      <c r="D2641" s="6" t="str">
        <f>IFERROR(VLOOKUP(A2641,'Distributor List'!$A$2:$F$77,6,0),"-")</f>
        <v>-</v>
      </c>
      <c r="E2641" s="6" t="str">
        <f>IFERROR(VLOOKUP(A2641,'Distributor List'!$A$2:$D$77,4,0),"-")</f>
        <v>-</v>
      </c>
      <c r="F2641" s="6" t="str">
        <f>IFERROR(VLOOKUP(H2641,'Price List'!$A$2:$H$109,8,0),"-")</f>
        <v>-</v>
      </c>
      <c r="G2641" s="6" t="str">
        <f>IFERROR(VLOOKUP(A2641,'Distributor List'!$A$2:$E$77,5,0),"-")</f>
        <v>-</v>
      </c>
      <c r="H2641" s="10"/>
      <c r="I2641" s="95"/>
      <c r="J2641" s="92"/>
      <c r="K2641" s="92"/>
      <c r="L2641" s="73">
        <f t="shared" si="1087"/>
        <v>0</v>
      </c>
      <c r="M2641" s="73">
        <f t="shared" si="1084"/>
        <v>0</v>
      </c>
      <c r="N2641" s="73"/>
      <c r="O2641" s="73"/>
      <c r="P2641" s="73"/>
      <c r="Q2641" s="73"/>
      <c r="R2641" s="73">
        <f t="shared" si="1086"/>
        <v>0</v>
      </c>
      <c r="S2641" s="76" t="str">
        <f t="shared" si="1078"/>
        <v>-</v>
      </c>
      <c r="T2641" s="96">
        <v>0</v>
      </c>
      <c r="U2641" s="97"/>
      <c r="V2641" s="73">
        <f t="shared" si="1085"/>
        <v>0</v>
      </c>
      <c r="W2641" s="73">
        <f t="shared" si="1079"/>
        <v>0</v>
      </c>
      <c r="X2641" s="76" t="str">
        <f t="shared" si="1080"/>
        <v>-</v>
      </c>
      <c r="Y2641" s="73">
        <f t="shared" si="1081"/>
        <v>0</v>
      </c>
      <c r="Z2641" s="73">
        <f t="shared" si="1082"/>
        <v>0</v>
      </c>
      <c r="AA2641" s="73">
        <f t="shared" si="1088"/>
        <v>0</v>
      </c>
      <c r="AB2641" s="73">
        <f t="shared" si="1083"/>
        <v>0</v>
      </c>
      <c r="AC2641" s="73">
        <f t="shared" si="1089"/>
        <v>0</v>
      </c>
      <c r="AD2641" s="73">
        <f t="shared" si="1090"/>
        <v>0</v>
      </c>
      <c r="AE2641" s="73">
        <v>0</v>
      </c>
    </row>
    <row r="2642" spans="1:31" ht="15" customHeight="1">
      <c r="A2642" s="94"/>
      <c r="B2642" s="6" t="str">
        <f>IFERROR(VLOOKUP(A2642,'Distributor List'!$A$2:$D$77,2,0),"-")</f>
        <v>-</v>
      </c>
      <c r="C2642" s="6" t="str">
        <f>IFERROR(VLOOKUP(A2642,'Distributor List'!$A$2:$D$77,3,0),"-")</f>
        <v>-</v>
      </c>
      <c r="D2642" s="6" t="str">
        <f>IFERROR(VLOOKUP(A2642,'Distributor List'!$A$2:$F$77,6,0),"-")</f>
        <v>-</v>
      </c>
      <c r="E2642" s="6" t="str">
        <f>IFERROR(VLOOKUP(A2642,'Distributor List'!$A$2:$D$77,4,0),"-")</f>
        <v>-</v>
      </c>
      <c r="F2642" s="6" t="str">
        <f>IFERROR(VLOOKUP(H2642,'Price List'!$A$2:$H$109,8,0),"-")</f>
        <v>-</v>
      </c>
      <c r="G2642" s="6" t="str">
        <f>IFERROR(VLOOKUP(A2642,'Distributor List'!$A$2:$E$77,5,0),"-")</f>
        <v>-</v>
      </c>
      <c r="H2642" s="10"/>
      <c r="I2642" s="95"/>
      <c r="J2642" s="92"/>
      <c r="K2642" s="92"/>
      <c r="L2642" s="73">
        <f t="shared" si="1087"/>
        <v>0</v>
      </c>
      <c r="M2642" s="73">
        <f t="shared" si="1084"/>
        <v>0</v>
      </c>
      <c r="N2642" s="73"/>
      <c r="O2642" s="73"/>
      <c r="P2642" s="73"/>
      <c r="Q2642" s="73"/>
      <c r="R2642" s="73">
        <f t="shared" si="1086"/>
        <v>0</v>
      </c>
      <c r="S2642" s="76" t="str">
        <f t="shared" ref="S2642:S2705" si="1091">IFERROR(L2642/R2642,"-")</f>
        <v>-</v>
      </c>
      <c r="T2642" s="96">
        <v>0</v>
      </c>
      <c r="U2642" s="97"/>
      <c r="V2642" s="73">
        <f t="shared" si="1085"/>
        <v>0</v>
      </c>
      <c r="W2642" s="73">
        <f t="shared" ref="W2642:W2705" si="1092">L2642-V2642</f>
        <v>0</v>
      </c>
      <c r="X2642" s="76" t="str">
        <f t="shared" ref="X2642:X2705" si="1093">IFERROR(L2642/V2642-1,"-")</f>
        <v>-</v>
      </c>
      <c r="Y2642" s="73">
        <f t="shared" ref="Y2642:Y2705" si="1094">(J2642)/1*1.5</f>
        <v>0</v>
      </c>
      <c r="Z2642" s="73">
        <f t="shared" ref="Z2642:Z2705" si="1095">IF(Y2642&gt;K2642,Y2642-K2642,0)</f>
        <v>0</v>
      </c>
      <c r="AA2642" s="73">
        <f t="shared" si="1088"/>
        <v>0</v>
      </c>
      <c r="AB2642" s="73">
        <f t="shared" ref="AB2642:AB2705" si="1096">IF(Y2642&lt;K2642,K2642-Y2642,0)</f>
        <v>0</v>
      </c>
      <c r="AC2642" s="73">
        <f t="shared" si="1089"/>
        <v>0</v>
      </c>
      <c r="AD2642" s="73">
        <f t="shared" si="1090"/>
        <v>0</v>
      </c>
      <c r="AE2642" s="73">
        <v>0</v>
      </c>
    </row>
    <row r="2643" spans="1:31" ht="15" customHeight="1">
      <c r="A2643" s="94"/>
      <c r="B2643" s="6" t="str">
        <f>IFERROR(VLOOKUP(A2643,'Distributor List'!$A$2:$D$77,2,0),"-")</f>
        <v>-</v>
      </c>
      <c r="C2643" s="6" t="str">
        <f>IFERROR(VLOOKUP(A2643,'Distributor List'!$A$2:$D$77,3,0),"-")</f>
        <v>-</v>
      </c>
      <c r="D2643" s="6" t="str">
        <f>IFERROR(VLOOKUP(A2643,'Distributor List'!$A$2:$F$77,6,0),"-")</f>
        <v>-</v>
      </c>
      <c r="E2643" s="6" t="str">
        <f>IFERROR(VLOOKUP(A2643,'Distributor List'!$A$2:$D$77,4,0),"-")</f>
        <v>-</v>
      </c>
      <c r="F2643" s="6" t="str">
        <f>IFERROR(VLOOKUP(H2643,'Price List'!$A$2:$H$109,8,0),"-")</f>
        <v>-</v>
      </c>
      <c r="G2643" s="6" t="str">
        <f>IFERROR(VLOOKUP(A2643,'Distributor List'!$A$2:$E$77,5,0),"-")</f>
        <v>-</v>
      </c>
      <c r="H2643" s="10"/>
      <c r="I2643" s="95"/>
      <c r="J2643" s="92"/>
      <c r="K2643" s="92"/>
      <c r="L2643" s="73">
        <f t="shared" si="1087"/>
        <v>0</v>
      </c>
      <c r="M2643" s="73">
        <f t="shared" si="1084"/>
        <v>0</v>
      </c>
      <c r="N2643" s="73"/>
      <c r="O2643" s="73"/>
      <c r="P2643" s="73"/>
      <c r="Q2643" s="73"/>
      <c r="R2643" s="73">
        <f t="shared" si="1086"/>
        <v>0</v>
      </c>
      <c r="S2643" s="76" t="str">
        <f t="shared" si="1091"/>
        <v>-</v>
      </c>
      <c r="T2643" s="96">
        <v>0</v>
      </c>
      <c r="U2643" s="97"/>
      <c r="V2643" s="73">
        <f t="shared" si="1085"/>
        <v>0</v>
      </c>
      <c r="W2643" s="73">
        <f t="shared" si="1092"/>
        <v>0</v>
      </c>
      <c r="X2643" s="76" t="str">
        <f t="shared" si="1093"/>
        <v>-</v>
      </c>
      <c r="Y2643" s="73">
        <f t="shared" si="1094"/>
        <v>0</v>
      </c>
      <c r="Z2643" s="73">
        <f t="shared" si="1095"/>
        <v>0</v>
      </c>
      <c r="AA2643" s="73">
        <f t="shared" si="1088"/>
        <v>0</v>
      </c>
      <c r="AB2643" s="73">
        <f t="shared" si="1096"/>
        <v>0</v>
      </c>
      <c r="AC2643" s="73">
        <f t="shared" si="1089"/>
        <v>0</v>
      </c>
      <c r="AD2643" s="73">
        <f t="shared" si="1090"/>
        <v>0</v>
      </c>
      <c r="AE2643" s="73">
        <v>0</v>
      </c>
    </row>
    <row r="2644" spans="1:31" ht="15" customHeight="1">
      <c r="A2644" s="94"/>
      <c r="B2644" s="6" t="str">
        <f>IFERROR(VLOOKUP(A2644,'Distributor List'!$A$2:$D$77,2,0),"-")</f>
        <v>-</v>
      </c>
      <c r="C2644" s="6" t="str">
        <f>IFERROR(VLOOKUP(A2644,'Distributor List'!$A$2:$D$77,3,0),"-")</f>
        <v>-</v>
      </c>
      <c r="D2644" s="6" t="str">
        <f>IFERROR(VLOOKUP(A2644,'Distributor List'!$A$2:$F$77,6,0),"-")</f>
        <v>-</v>
      </c>
      <c r="E2644" s="6" t="str">
        <f>IFERROR(VLOOKUP(A2644,'Distributor List'!$A$2:$D$77,4,0),"-")</f>
        <v>-</v>
      </c>
      <c r="F2644" s="6" t="str">
        <f>IFERROR(VLOOKUP(H2644,'Price List'!$A$2:$H$109,8,0),"-")</f>
        <v>-</v>
      </c>
      <c r="G2644" s="6" t="str">
        <f>IFERROR(VLOOKUP(A2644,'Distributor List'!$A$2:$E$77,5,0),"-")</f>
        <v>-</v>
      </c>
      <c r="H2644" s="10"/>
      <c r="I2644" s="95"/>
      <c r="J2644" s="92"/>
      <c r="K2644" s="92"/>
      <c r="L2644" s="73">
        <f t="shared" si="1087"/>
        <v>0</v>
      </c>
      <c r="M2644" s="73">
        <f t="shared" si="1084"/>
        <v>0</v>
      </c>
      <c r="N2644" s="73"/>
      <c r="O2644" s="73"/>
      <c r="P2644" s="73"/>
      <c r="Q2644" s="73"/>
      <c r="R2644" s="73">
        <f t="shared" si="1086"/>
        <v>0</v>
      </c>
      <c r="S2644" s="76" t="str">
        <f t="shared" si="1091"/>
        <v>-</v>
      </c>
      <c r="T2644" s="96">
        <v>0</v>
      </c>
      <c r="U2644" s="97"/>
      <c r="V2644" s="73">
        <f t="shared" si="1085"/>
        <v>0</v>
      </c>
      <c r="W2644" s="73">
        <f t="shared" si="1092"/>
        <v>0</v>
      </c>
      <c r="X2644" s="76" t="str">
        <f t="shared" si="1093"/>
        <v>-</v>
      </c>
      <c r="Y2644" s="73">
        <f t="shared" si="1094"/>
        <v>0</v>
      </c>
      <c r="Z2644" s="73">
        <f t="shared" si="1095"/>
        <v>0</v>
      </c>
      <c r="AA2644" s="73">
        <f t="shared" si="1088"/>
        <v>0</v>
      </c>
      <c r="AB2644" s="73">
        <f t="shared" si="1096"/>
        <v>0</v>
      </c>
      <c r="AC2644" s="73">
        <f t="shared" si="1089"/>
        <v>0</v>
      </c>
      <c r="AD2644" s="73">
        <f t="shared" si="1090"/>
        <v>0</v>
      </c>
      <c r="AE2644" s="73">
        <v>0</v>
      </c>
    </row>
    <row r="2645" spans="1:31" ht="15" customHeight="1">
      <c r="A2645" s="94"/>
      <c r="B2645" s="6" t="str">
        <f>IFERROR(VLOOKUP(A2645,'Distributor List'!$A$2:$D$77,2,0),"-")</f>
        <v>-</v>
      </c>
      <c r="C2645" s="6" t="str">
        <f>IFERROR(VLOOKUP(A2645,'Distributor List'!$A$2:$D$77,3,0),"-")</f>
        <v>-</v>
      </c>
      <c r="D2645" s="6" t="str">
        <f>IFERROR(VLOOKUP(A2645,'Distributor List'!$A$2:$F$77,6,0),"-")</f>
        <v>-</v>
      </c>
      <c r="E2645" s="6" t="str">
        <f>IFERROR(VLOOKUP(A2645,'Distributor List'!$A$2:$D$77,4,0),"-")</f>
        <v>-</v>
      </c>
      <c r="F2645" s="6" t="str">
        <f>IFERROR(VLOOKUP(H2645,'Price List'!$A$2:$H$109,8,0),"-")</f>
        <v>-</v>
      </c>
      <c r="G2645" s="6" t="str">
        <f>IFERROR(VLOOKUP(A2645,'Distributor List'!$A$2:$E$77,5,0),"-")</f>
        <v>-</v>
      </c>
      <c r="H2645" s="10"/>
      <c r="I2645" s="95"/>
      <c r="J2645" s="92"/>
      <c r="K2645" s="92"/>
      <c r="L2645" s="73">
        <f t="shared" si="1087"/>
        <v>0</v>
      </c>
      <c r="M2645" s="73">
        <f t="shared" si="1084"/>
        <v>0</v>
      </c>
      <c r="N2645" s="73"/>
      <c r="O2645" s="73"/>
      <c r="P2645" s="73"/>
      <c r="Q2645" s="73"/>
      <c r="R2645" s="73">
        <f t="shared" si="1086"/>
        <v>0</v>
      </c>
      <c r="S2645" s="76" t="str">
        <f t="shared" si="1091"/>
        <v>-</v>
      </c>
      <c r="T2645" s="96">
        <v>0</v>
      </c>
      <c r="U2645" s="97"/>
      <c r="V2645" s="73">
        <f t="shared" si="1085"/>
        <v>0</v>
      </c>
      <c r="W2645" s="73">
        <f t="shared" si="1092"/>
        <v>0</v>
      </c>
      <c r="X2645" s="76" t="str">
        <f t="shared" si="1093"/>
        <v>-</v>
      </c>
      <c r="Y2645" s="73">
        <f t="shared" si="1094"/>
        <v>0</v>
      </c>
      <c r="Z2645" s="73">
        <f t="shared" si="1095"/>
        <v>0</v>
      </c>
      <c r="AA2645" s="73">
        <f t="shared" si="1088"/>
        <v>0</v>
      </c>
      <c r="AB2645" s="73">
        <f t="shared" si="1096"/>
        <v>0</v>
      </c>
      <c r="AC2645" s="73">
        <f t="shared" si="1089"/>
        <v>0</v>
      </c>
      <c r="AD2645" s="73">
        <f t="shared" si="1090"/>
        <v>0</v>
      </c>
      <c r="AE2645" s="73">
        <v>0</v>
      </c>
    </row>
    <row r="2646" spans="1:31" ht="15" customHeight="1">
      <c r="A2646" s="94"/>
      <c r="B2646" s="6" t="str">
        <f>IFERROR(VLOOKUP(A2646,'Distributor List'!$A$2:$D$77,2,0),"-")</f>
        <v>-</v>
      </c>
      <c r="C2646" s="6" t="str">
        <f>IFERROR(VLOOKUP(A2646,'Distributor List'!$A$2:$D$77,3,0),"-")</f>
        <v>-</v>
      </c>
      <c r="D2646" s="6" t="str">
        <f>IFERROR(VLOOKUP(A2646,'Distributor List'!$A$2:$F$77,6,0),"-")</f>
        <v>-</v>
      </c>
      <c r="E2646" s="6" t="str">
        <f>IFERROR(VLOOKUP(A2646,'Distributor List'!$A$2:$D$77,4,0),"-")</f>
        <v>-</v>
      </c>
      <c r="F2646" s="6" t="str">
        <f>IFERROR(VLOOKUP(H2646,'Price List'!$A$2:$H$109,8,0),"-")</f>
        <v>-</v>
      </c>
      <c r="G2646" s="6" t="str">
        <f>IFERROR(VLOOKUP(A2646,'Distributor List'!$A$2:$E$77,5,0),"-")</f>
        <v>-</v>
      </c>
      <c r="H2646" s="10"/>
      <c r="I2646" s="95"/>
      <c r="J2646" s="92"/>
      <c r="K2646" s="92"/>
      <c r="L2646" s="73">
        <f t="shared" si="1087"/>
        <v>0</v>
      </c>
      <c r="M2646" s="73">
        <f t="shared" si="1084"/>
        <v>0</v>
      </c>
      <c r="N2646" s="73"/>
      <c r="O2646" s="73"/>
      <c r="P2646" s="73"/>
      <c r="Q2646" s="73"/>
      <c r="R2646" s="73">
        <f t="shared" si="1086"/>
        <v>0</v>
      </c>
      <c r="S2646" s="76" t="str">
        <f t="shared" si="1091"/>
        <v>-</v>
      </c>
      <c r="T2646" s="96">
        <v>0</v>
      </c>
      <c r="U2646" s="97"/>
      <c r="V2646" s="73">
        <f t="shared" si="1085"/>
        <v>0</v>
      </c>
      <c r="W2646" s="73">
        <f t="shared" si="1092"/>
        <v>0</v>
      </c>
      <c r="X2646" s="76" t="str">
        <f t="shared" si="1093"/>
        <v>-</v>
      </c>
      <c r="Y2646" s="73">
        <f t="shared" si="1094"/>
        <v>0</v>
      </c>
      <c r="Z2646" s="73">
        <f t="shared" si="1095"/>
        <v>0</v>
      </c>
      <c r="AA2646" s="73">
        <f t="shared" si="1088"/>
        <v>0</v>
      </c>
      <c r="AB2646" s="73">
        <f t="shared" si="1096"/>
        <v>0</v>
      </c>
      <c r="AC2646" s="73">
        <f t="shared" si="1089"/>
        <v>0</v>
      </c>
      <c r="AD2646" s="73">
        <f t="shared" si="1090"/>
        <v>0</v>
      </c>
      <c r="AE2646" s="73">
        <v>0</v>
      </c>
    </row>
    <row r="2647" spans="1:31" ht="15" customHeight="1">
      <c r="A2647" s="94"/>
      <c r="B2647" s="6" t="str">
        <f>IFERROR(VLOOKUP(A2647,'Distributor List'!$A$2:$D$77,2,0),"-")</f>
        <v>-</v>
      </c>
      <c r="C2647" s="6" t="str">
        <f>IFERROR(VLOOKUP(A2647,'Distributor List'!$A$2:$D$77,3,0),"-")</f>
        <v>-</v>
      </c>
      <c r="D2647" s="6" t="str">
        <f>IFERROR(VLOOKUP(A2647,'Distributor List'!$A$2:$F$77,6,0),"-")</f>
        <v>-</v>
      </c>
      <c r="E2647" s="6" t="str">
        <f>IFERROR(VLOOKUP(A2647,'Distributor List'!$A$2:$D$77,4,0),"-")</f>
        <v>-</v>
      </c>
      <c r="F2647" s="6" t="str">
        <f>IFERROR(VLOOKUP(H2647,'Price List'!$A$2:$H$109,8,0),"-")</f>
        <v>-</v>
      </c>
      <c r="G2647" s="6" t="str">
        <f>IFERROR(VLOOKUP(A2647,'Distributor List'!$A$2:$E$77,5,0),"-")</f>
        <v>-</v>
      </c>
      <c r="H2647" s="10"/>
      <c r="I2647" s="95"/>
      <c r="J2647" s="92"/>
      <c r="K2647" s="92"/>
      <c r="L2647" s="73">
        <f t="shared" si="1087"/>
        <v>0</v>
      </c>
      <c r="M2647" s="73">
        <f t="shared" si="1084"/>
        <v>0</v>
      </c>
      <c r="N2647" s="73"/>
      <c r="O2647" s="73"/>
      <c r="P2647" s="73"/>
      <c r="Q2647" s="73"/>
      <c r="R2647" s="73">
        <f t="shared" si="1086"/>
        <v>0</v>
      </c>
      <c r="S2647" s="76" t="str">
        <f t="shared" si="1091"/>
        <v>-</v>
      </c>
      <c r="T2647" s="96">
        <v>0</v>
      </c>
      <c r="U2647" s="97"/>
      <c r="V2647" s="73">
        <f t="shared" si="1085"/>
        <v>0</v>
      </c>
      <c r="W2647" s="73">
        <f t="shared" si="1092"/>
        <v>0</v>
      </c>
      <c r="X2647" s="76" t="str">
        <f t="shared" si="1093"/>
        <v>-</v>
      </c>
      <c r="Y2647" s="73">
        <f t="shared" si="1094"/>
        <v>0</v>
      </c>
      <c r="Z2647" s="73">
        <f t="shared" si="1095"/>
        <v>0</v>
      </c>
      <c r="AA2647" s="73">
        <f t="shared" si="1088"/>
        <v>0</v>
      </c>
      <c r="AB2647" s="73">
        <f t="shared" si="1096"/>
        <v>0</v>
      </c>
      <c r="AC2647" s="73">
        <f t="shared" si="1089"/>
        <v>0</v>
      </c>
      <c r="AD2647" s="73">
        <f t="shared" si="1090"/>
        <v>0</v>
      </c>
      <c r="AE2647" s="73">
        <v>0</v>
      </c>
    </row>
    <row r="2648" spans="1:31" ht="15" customHeight="1">
      <c r="A2648" s="94"/>
      <c r="B2648" s="6" t="str">
        <f>IFERROR(VLOOKUP(A2648,'Distributor List'!$A$2:$D$77,2,0),"-")</f>
        <v>-</v>
      </c>
      <c r="C2648" s="6" t="str">
        <f>IFERROR(VLOOKUP(A2648,'Distributor List'!$A$2:$D$77,3,0),"-")</f>
        <v>-</v>
      </c>
      <c r="D2648" s="6" t="str">
        <f>IFERROR(VLOOKUP(A2648,'Distributor List'!$A$2:$F$77,6,0),"-")</f>
        <v>-</v>
      </c>
      <c r="E2648" s="6" t="str">
        <f>IFERROR(VLOOKUP(A2648,'Distributor List'!$A$2:$D$77,4,0),"-")</f>
        <v>-</v>
      </c>
      <c r="F2648" s="6" t="str">
        <f>IFERROR(VLOOKUP(H2648,'Price List'!$A$2:$H$109,8,0),"-")</f>
        <v>-</v>
      </c>
      <c r="G2648" s="6" t="str">
        <f>IFERROR(VLOOKUP(A2648,'Distributor List'!$A$2:$E$77,5,0),"-")</f>
        <v>-</v>
      </c>
      <c r="H2648" s="10"/>
      <c r="I2648" s="95"/>
      <c r="J2648" s="92"/>
      <c r="K2648" s="92"/>
      <c r="L2648" s="73">
        <f t="shared" si="1087"/>
        <v>0</v>
      </c>
      <c r="M2648" s="73">
        <f t="shared" si="1084"/>
        <v>0</v>
      </c>
      <c r="N2648" s="73"/>
      <c r="O2648" s="73"/>
      <c r="P2648" s="73"/>
      <c r="Q2648" s="73"/>
      <c r="R2648" s="73">
        <f t="shared" si="1086"/>
        <v>0</v>
      </c>
      <c r="S2648" s="76" t="str">
        <f t="shared" si="1091"/>
        <v>-</v>
      </c>
      <c r="T2648" s="96">
        <v>0</v>
      </c>
      <c r="U2648" s="97"/>
      <c r="V2648" s="73">
        <f t="shared" si="1085"/>
        <v>0</v>
      </c>
      <c r="W2648" s="73">
        <f t="shared" si="1092"/>
        <v>0</v>
      </c>
      <c r="X2648" s="76" t="str">
        <f t="shared" si="1093"/>
        <v>-</v>
      </c>
      <c r="Y2648" s="73">
        <f t="shared" si="1094"/>
        <v>0</v>
      </c>
      <c r="Z2648" s="73">
        <f t="shared" si="1095"/>
        <v>0</v>
      </c>
      <c r="AA2648" s="73">
        <f t="shared" si="1088"/>
        <v>0</v>
      </c>
      <c r="AB2648" s="73">
        <f t="shared" si="1096"/>
        <v>0</v>
      </c>
      <c r="AC2648" s="73">
        <f t="shared" si="1089"/>
        <v>0</v>
      </c>
      <c r="AD2648" s="73">
        <f t="shared" si="1090"/>
        <v>0</v>
      </c>
      <c r="AE2648" s="73">
        <v>0</v>
      </c>
    </row>
    <row r="2649" spans="1:31" ht="15" customHeight="1">
      <c r="A2649" s="94"/>
      <c r="B2649" s="6" t="str">
        <f>IFERROR(VLOOKUP(A2649,'Distributor List'!$A$2:$D$77,2,0),"-")</f>
        <v>-</v>
      </c>
      <c r="C2649" s="6" t="str">
        <f>IFERROR(VLOOKUP(A2649,'Distributor List'!$A$2:$D$77,3,0),"-")</f>
        <v>-</v>
      </c>
      <c r="D2649" s="6" t="str">
        <f>IFERROR(VLOOKUP(A2649,'Distributor List'!$A$2:$F$77,6,0),"-")</f>
        <v>-</v>
      </c>
      <c r="E2649" s="6" t="str">
        <f>IFERROR(VLOOKUP(A2649,'Distributor List'!$A$2:$D$77,4,0),"-")</f>
        <v>-</v>
      </c>
      <c r="F2649" s="6" t="str">
        <f>IFERROR(VLOOKUP(H2649,'Price List'!$A$2:$H$109,8,0),"-")</f>
        <v>-</v>
      </c>
      <c r="G2649" s="6" t="str">
        <f>IFERROR(VLOOKUP(A2649,'Distributor List'!$A$2:$E$77,5,0),"-")</f>
        <v>-</v>
      </c>
      <c r="H2649" s="10"/>
      <c r="I2649" s="95"/>
      <c r="J2649" s="92"/>
      <c r="K2649" s="92"/>
      <c r="L2649" s="73">
        <f t="shared" si="1087"/>
        <v>0</v>
      </c>
      <c r="M2649" s="73">
        <f t="shared" si="1084"/>
        <v>0</v>
      </c>
      <c r="N2649" s="73"/>
      <c r="O2649" s="73"/>
      <c r="P2649" s="73"/>
      <c r="Q2649" s="73"/>
      <c r="R2649" s="73">
        <f t="shared" si="1086"/>
        <v>0</v>
      </c>
      <c r="S2649" s="76" t="str">
        <f t="shared" si="1091"/>
        <v>-</v>
      </c>
      <c r="T2649" s="96">
        <v>0</v>
      </c>
      <c r="U2649" s="97"/>
      <c r="V2649" s="73">
        <f t="shared" si="1085"/>
        <v>0</v>
      </c>
      <c r="W2649" s="73">
        <f t="shared" si="1092"/>
        <v>0</v>
      </c>
      <c r="X2649" s="76" t="str">
        <f t="shared" si="1093"/>
        <v>-</v>
      </c>
      <c r="Y2649" s="73">
        <f t="shared" si="1094"/>
        <v>0</v>
      </c>
      <c r="Z2649" s="73">
        <f t="shared" si="1095"/>
        <v>0</v>
      </c>
      <c r="AA2649" s="73">
        <f t="shared" si="1088"/>
        <v>0</v>
      </c>
      <c r="AB2649" s="73">
        <f t="shared" si="1096"/>
        <v>0</v>
      </c>
      <c r="AC2649" s="73">
        <f t="shared" si="1089"/>
        <v>0</v>
      </c>
      <c r="AD2649" s="73">
        <f t="shared" si="1090"/>
        <v>0</v>
      </c>
      <c r="AE2649" s="73">
        <v>0</v>
      </c>
    </row>
    <row r="2650" spans="1:31" ht="15" customHeight="1">
      <c r="A2650" s="94"/>
      <c r="B2650" s="6" t="str">
        <f>IFERROR(VLOOKUP(A2650,'Distributor List'!$A$2:$D$77,2,0),"-")</f>
        <v>-</v>
      </c>
      <c r="C2650" s="6" t="str">
        <f>IFERROR(VLOOKUP(A2650,'Distributor List'!$A$2:$D$77,3,0),"-")</f>
        <v>-</v>
      </c>
      <c r="D2650" s="6" t="str">
        <f>IFERROR(VLOOKUP(A2650,'Distributor List'!$A$2:$F$77,6,0),"-")</f>
        <v>-</v>
      </c>
      <c r="E2650" s="6" t="str">
        <f>IFERROR(VLOOKUP(A2650,'Distributor List'!$A$2:$D$77,4,0),"-")</f>
        <v>-</v>
      </c>
      <c r="F2650" s="6" t="str">
        <f>IFERROR(VLOOKUP(H2650,'Price List'!$A$2:$H$109,8,0),"-")</f>
        <v>-</v>
      </c>
      <c r="G2650" s="6" t="str">
        <f>IFERROR(VLOOKUP(A2650,'Distributor List'!$A$2:$E$77,5,0),"-")</f>
        <v>-</v>
      </c>
      <c r="H2650" s="10"/>
      <c r="I2650" s="95"/>
      <c r="J2650" s="92"/>
      <c r="K2650" s="92"/>
      <c r="L2650" s="73">
        <f t="shared" si="1087"/>
        <v>0</v>
      </c>
      <c r="M2650" s="73">
        <f t="shared" si="1084"/>
        <v>0</v>
      </c>
      <c r="N2650" s="73"/>
      <c r="O2650" s="73"/>
      <c r="P2650" s="73"/>
      <c r="Q2650" s="73"/>
      <c r="R2650" s="73">
        <f t="shared" si="1086"/>
        <v>0</v>
      </c>
      <c r="S2650" s="76" t="str">
        <f t="shared" si="1091"/>
        <v>-</v>
      </c>
      <c r="T2650" s="96">
        <v>0</v>
      </c>
      <c r="U2650" s="97"/>
      <c r="V2650" s="73">
        <f t="shared" si="1085"/>
        <v>0</v>
      </c>
      <c r="W2650" s="73">
        <f t="shared" si="1092"/>
        <v>0</v>
      </c>
      <c r="X2650" s="76" t="str">
        <f t="shared" si="1093"/>
        <v>-</v>
      </c>
      <c r="Y2650" s="73">
        <f t="shared" si="1094"/>
        <v>0</v>
      </c>
      <c r="Z2650" s="73">
        <f t="shared" si="1095"/>
        <v>0</v>
      </c>
      <c r="AA2650" s="73">
        <f t="shared" si="1088"/>
        <v>0</v>
      </c>
      <c r="AB2650" s="73">
        <f t="shared" si="1096"/>
        <v>0</v>
      </c>
      <c r="AC2650" s="73">
        <f t="shared" si="1089"/>
        <v>0</v>
      </c>
      <c r="AD2650" s="73">
        <f t="shared" si="1090"/>
        <v>0</v>
      </c>
      <c r="AE2650" s="73">
        <v>0</v>
      </c>
    </row>
    <row r="2651" spans="1:31" ht="15" customHeight="1">
      <c r="A2651" s="94"/>
      <c r="B2651" s="6" t="str">
        <f>IFERROR(VLOOKUP(A2651,'Distributor List'!$A$2:$D$77,2,0),"-")</f>
        <v>-</v>
      </c>
      <c r="C2651" s="6" t="str">
        <f>IFERROR(VLOOKUP(A2651,'Distributor List'!$A$2:$D$77,3,0),"-")</f>
        <v>-</v>
      </c>
      <c r="D2651" s="6" t="str">
        <f>IFERROR(VLOOKUP(A2651,'Distributor List'!$A$2:$F$77,6,0),"-")</f>
        <v>-</v>
      </c>
      <c r="E2651" s="6" t="str">
        <f>IFERROR(VLOOKUP(A2651,'Distributor List'!$A$2:$D$77,4,0),"-")</f>
        <v>-</v>
      </c>
      <c r="F2651" s="6" t="str">
        <f>IFERROR(VLOOKUP(H2651,'Price List'!$A$2:$H$109,8,0),"-")</f>
        <v>-</v>
      </c>
      <c r="G2651" s="6" t="str">
        <f>IFERROR(VLOOKUP(A2651,'Distributor List'!$A$2:$E$77,5,0),"-")</f>
        <v>-</v>
      </c>
      <c r="H2651" s="10"/>
      <c r="I2651" s="95"/>
      <c r="J2651" s="92"/>
      <c r="K2651" s="92"/>
      <c r="L2651" s="73">
        <f t="shared" si="1087"/>
        <v>0</v>
      </c>
      <c r="M2651" s="73">
        <f t="shared" si="1084"/>
        <v>0</v>
      </c>
      <c r="N2651" s="73"/>
      <c r="O2651" s="73"/>
      <c r="P2651" s="73"/>
      <c r="Q2651" s="73"/>
      <c r="R2651" s="73">
        <f t="shared" si="1086"/>
        <v>0</v>
      </c>
      <c r="S2651" s="76" t="str">
        <f t="shared" si="1091"/>
        <v>-</v>
      </c>
      <c r="T2651" s="96">
        <v>0</v>
      </c>
      <c r="U2651" s="97"/>
      <c r="V2651" s="73">
        <f t="shared" si="1085"/>
        <v>0</v>
      </c>
      <c r="W2651" s="73">
        <f t="shared" si="1092"/>
        <v>0</v>
      </c>
      <c r="X2651" s="76" t="str">
        <f t="shared" si="1093"/>
        <v>-</v>
      </c>
      <c r="Y2651" s="73">
        <f t="shared" si="1094"/>
        <v>0</v>
      </c>
      <c r="Z2651" s="73">
        <f t="shared" si="1095"/>
        <v>0</v>
      </c>
      <c r="AA2651" s="73">
        <f t="shared" si="1088"/>
        <v>0</v>
      </c>
      <c r="AB2651" s="73">
        <f t="shared" si="1096"/>
        <v>0</v>
      </c>
      <c r="AC2651" s="73">
        <f t="shared" si="1089"/>
        <v>0</v>
      </c>
      <c r="AD2651" s="73">
        <f t="shared" si="1090"/>
        <v>0</v>
      </c>
      <c r="AE2651" s="73">
        <v>0</v>
      </c>
    </row>
    <row r="2652" spans="1:31" ht="15" customHeight="1">
      <c r="A2652" s="94"/>
      <c r="B2652" s="6" t="str">
        <f>IFERROR(VLOOKUP(A2652,'Distributor List'!$A$2:$D$77,2,0),"-")</f>
        <v>-</v>
      </c>
      <c r="C2652" s="6" t="str">
        <f>IFERROR(VLOOKUP(A2652,'Distributor List'!$A$2:$D$77,3,0),"-")</f>
        <v>-</v>
      </c>
      <c r="D2652" s="6" t="str">
        <f>IFERROR(VLOOKUP(A2652,'Distributor List'!$A$2:$F$77,6,0),"-")</f>
        <v>-</v>
      </c>
      <c r="E2652" s="6" t="str">
        <f>IFERROR(VLOOKUP(A2652,'Distributor List'!$A$2:$D$77,4,0),"-")</f>
        <v>-</v>
      </c>
      <c r="F2652" s="6" t="str">
        <f>IFERROR(VLOOKUP(H2652,'Price List'!$A$2:$H$109,8,0),"-")</f>
        <v>-</v>
      </c>
      <c r="G2652" s="6" t="str">
        <f>IFERROR(VLOOKUP(A2652,'Distributor List'!$A$2:$E$77,5,0),"-")</f>
        <v>-</v>
      </c>
      <c r="H2652" s="10"/>
      <c r="I2652" s="95"/>
      <c r="J2652" s="92"/>
      <c r="K2652" s="92"/>
      <c r="L2652" s="73">
        <f t="shared" si="1087"/>
        <v>0</v>
      </c>
      <c r="M2652" s="73">
        <f t="shared" si="1084"/>
        <v>0</v>
      </c>
      <c r="N2652" s="73"/>
      <c r="O2652" s="73"/>
      <c r="P2652" s="73"/>
      <c r="Q2652" s="73"/>
      <c r="R2652" s="73">
        <f t="shared" si="1086"/>
        <v>0</v>
      </c>
      <c r="S2652" s="76" t="str">
        <f t="shared" si="1091"/>
        <v>-</v>
      </c>
      <c r="T2652" s="96">
        <v>0</v>
      </c>
      <c r="U2652" s="97"/>
      <c r="V2652" s="73">
        <f t="shared" si="1085"/>
        <v>0</v>
      </c>
      <c r="W2652" s="73">
        <f t="shared" si="1092"/>
        <v>0</v>
      </c>
      <c r="X2652" s="76" t="str">
        <f t="shared" si="1093"/>
        <v>-</v>
      </c>
      <c r="Y2652" s="73">
        <f t="shared" si="1094"/>
        <v>0</v>
      </c>
      <c r="Z2652" s="73">
        <f t="shared" si="1095"/>
        <v>0</v>
      </c>
      <c r="AA2652" s="73">
        <f t="shared" si="1088"/>
        <v>0</v>
      </c>
      <c r="AB2652" s="73">
        <f t="shared" si="1096"/>
        <v>0</v>
      </c>
      <c r="AC2652" s="73">
        <f t="shared" si="1089"/>
        <v>0</v>
      </c>
      <c r="AD2652" s="73">
        <f t="shared" si="1090"/>
        <v>0</v>
      </c>
      <c r="AE2652" s="73">
        <v>0</v>
      </c>
    </row>
    <row r="2653" spans="1:31" ht="15" customHeight="1">
      <c r="A2653" s="94"/>
      <c r="B2653" s="6" t="str">
        <f>IFERROR(VLOOKUP(A2653,'Distributor List'!$A$2:$D$77,2,0),"-")</f>
        <v>-</v>
      </c>
      <c r="C2653" s="6" t="str">
        <f>IFERROR(VLOOKUP(A2653,'Distributor List'!$A$2:$D$77,3,0),"-")</f>
        <v>-</v>
      </c>
      <c r="D2653" s="6" t="str">
        <f>IFERROR(VLOOKUP(A2653,'Distributor List'!$A$2:$F$77,6,0),"-")</f>
        <v>-</v>
      </c>
      <c r="E2653" s="6" t="str">
        <f>IFERROR(VLOOKUP(A2653,'Distributor List'!$A$2:$D$77,4,0),"-")</f>
        <v>-</v>
      </c>
      <c r="F2653" s="6" t="str">
        <f>IFERROR(VLOOKUP(H2653,'Price List'!$A$2:$H$109,8,0),"-")</f>
        <v>-</v>
      </c>
      <c r="G2653" s="6" t="str">
        <f>IFERROR(VLOOKUP(A2653,'Distributor List'!$A$2:$E$77,5,0),"-")</f>
        <v>-</v>
      </c>
      <c r="H2653" s="10"/>
      <c r="I2653" s="95"/>
      <c r="J2653" s="92"/>
      <c r="K2653" s="92"/>
      <c r="L2653" s="73">
        <f t="shared" si="1087"/>
        <v>0</v>
      </c>
      <c r="M2653" s="73">
        <f t="shared" si="1084"/>
        <v>0</v>
      </c>
      <c r="N2653" s="73"/>
      <c r="O2653" s="73"/>
      <c r="P2653" s="73"/>
      <c r="Q2653" s="73"/>
      <c r="R2653" s="73">
        <f t="shared" si="1086"/>
        <v>0</v>
      </c>
      <c r="S2653" s="76" t="str">
        <f t="shared" si="1091"/>
        <v>-</v>
      </c>
      <c r="T2653" s="96">
        <v>0</v>
      </c>
      <c r="U2653" s="97"/>
      <c r="V2653" s="73">
        <f t="shared" si="1085"/>
        <v>0</v>
      </c>
      <c r="W2653" s="73">
        <f t="shared" si="1092"/>
        <v>0</v>
      </c>
      <c r="X2653" s="76" t="str">
        <f t="shared" si="1093"/>
        <v>-</v>
      </c>
      <c r="Y2653" s="73">
        <f t="shared" si="1094"/>
        <v>0</v>
      </c>
      <c r="Z2653" s="73">
        <f t="shared" si="1095"/>
        <v>0</v>
      </c>
      <c r="AA2653" s="73">
        <f t="shared" si="1088"/>
        <v>0</v>
      </c>
      <c r="AB2653" s="73">
        <f t="shared" si="1096"/>
        <v>0</v>
      </c>
      <c r="AC2653" s="73">
        <f t="shared" si="1089"/>
        <v>0</v>
      </c>
      <c r="AD2653" s="73">
        <f t="shared" si="1090"/>
        <v>0</v>
      </c>
      <c r="AE2653" s="73">
        <v>0</v>
      </c>
    </row>
    <row r="2654" spans="1:31" ht="15" customHeight="1">
      <c r="A2654" s="94"/>
      <c r="B2654" s="6" t="str">
        <f>IFERROR(VLOOKUP(A2654,'Distributor List'!$A$2:$D$77,2,0),"-")</f>
        <v>-</v>
      </c>
      <c r="C2654" s="6" t="str">
        <f>IFERROR(VLOOKUP(A2654,'Distributor List'!$A$2:$D$77,3,0),"-")</f>
        <v>-</v>
      </c>
      <c r="D2654" s="6" t="str">
        <f>IFERROR(VLOOKUP(A2654,'Distributor List'!$A$2:$F$77,6,0),"-")</f>
        <v>-</v>
      </c>
      <c r="E2654" s="6" t="str">
        <f>IFERROR(VLOOKUP(A2654,'Distributor List'!$A$2:$D$77,4,0),"-")</f>
        <v>-</v>
      </c>
      <c r="F2654" s="6" t="str">
        <f>IFERROR(VLOOKUP(H2654,'Price List'!$A$2:$H$109,8,0),"-")</f>
        <v>-</v>
      </c>
      <c r="G2654" s="6" t="str">
        <f>IFERROR(VLOOKUP(A2654,'Distributor List'!$A$2:$E$77,5,0),"-")</f>
        <v>-</v>
      </c>
      <c r="H2654" s="10"/>
      <c r="I2654" s="95"/>
      <c r="J2654" s="92"/>
      <c r="K2654" s="92"/>
      <c r="L2654" s="73">
        <f t="shared" si="1087"/>
        <v>0</v>
      </c>
      <c r="M2654" s="73">
        <f t="shared" si="1084"/>
        <v>0</v>
      </c>
      <c r="N2654" s="73"/>
      <c r="O2654" s="73"/>
      <c r="P2654" s="73"/>
      <c r="Q2654" s="73"/>
      <c r="R2654" s="73">
        <f t="shared" si="1086"/>
        <v>0</v>
      </c>
      <c r="S2654" s="76" t="str">
        <f t="shared" si="1091"/>
        <v>-</v>
      </c>
      <c r="T2654" s="96">
        <v>0</v>
      </c>
      <c r="U2654" s="97"/>
      <c r="V2654" s="73">
        <f t="shared" si="1085"/>
        <v>0</v>
      </c>
      <c r="W2654" s="73">
        <f t="shared" si="1092"/>
        <v>0</v>
      </c>
      <c r="X2654" s="76" t="str">
        <f t="shared" si="1093"/>
        <v>-</v>
      </c>
      <c r="Y2654" s="73">
        <f t="shared" si="1094"/>
        <v>0</v>
      </c>
      <c r="Z2654" s="73">
        <f t="shared" si="1095"/>
        <v>0</v>
      </c>
      <c r="AA2654" s="73">
        <f t="shared" si="1088"/>
        <v>0</v>
      </c>
      <c r="AB2654" s="73">
        <f t="shared" si="1096"/>
        <v>0</v>
      </c>
      <c r="AC2654" s="73">
        <f t="shared" si="1089"/>
        <v>0</v>
      </c>
      <c r="AD2654" s="73">
        <f t="shared" si="1090"/>
        <v>0</v>
      </c>
      <c r="AE2654" s="73">
        <v>0</v>
      </c>
    </row>
    <row r="2655" spans="1:31" ht="15" customHeight="1">
      <c r="A2655" s="94"/>
      <c r="B2655" s="6" t="str">
        <f>IFERROR(VLOOKUP(A2655,'Distributor List'!$A$2:$D$77,2,0),"-")</f>
        <v>-</v>
      </c>
      <c r="C2655" s="6" t="str">
        <f>IFERROR(VLOOKUP(A2655,'Distributor List'!$A$2:$D$77,3,0),"-")</f>
        <v>-</v>
      </c>
      <c r="D2655" s="6" t="str">
        <f>IFERROR(VLOOKUP(A2655,'Distributor List'!$A$2:$F$77,6,0),"-")</f>
        <v>-</v>
      </c>
      <c r="E2655" s="6" t="str">
        <f>IFERROR(VLOOKUP(A2655,'Distributor List'!$A$2:$D$77,4,0),"-")</f>
        <v>-</v>
      </c>
      <c r="F2655" s="6" t="str">
        <f>IFERROR(VLOOKUP(H2655,'Price List'!$A$2:$H$109,8,0),"-")</f>
        <v>-</v>
      </c>
      <c r="G2655" s="6" t="str">
        <f>IFERROR(VLOOKUP(A2655,'Distributor List'!$A$2:$E$77,5,0),"-")</f>
        <v>-</v>
      </c>
      <c r="H2655" s="10"/>
      <c r="I2655" s="95"/>
      <c r="J2655" s="92"/>
      <c r="K2655" s="92"/>
      <c r="L2655" s="73">
        <f t="shared" si="1087"/>
        <v>0</v>
      </c>
      <c r="M2655" s="73">
        <f t="shared" si="1084"/>
        <v>0</v>
      </c>
      <c r="N2655" s="73"/>
      <c r="O2655" s="73"/>
      <c r="P2655" s="73"/>
      <c r="Q2655" s="73"/>
      <c r="R2655" s="73">
        <f t="shared" si="1086"/>
        <v>0</v>
      </c>
      <c r="S2655" s="76" t="str">
        <f t="shared" si="1091"/>
        <v>-</v>
      </c>
      <c r="T2655" s="96">
        <v>0</v>
      </c>
      <c r="U2655" s="97"/>
      <c r="V2655" s="73">
        <f t="shared" si="1085"/>
        <v>0</v>
      </c>
      <c r="W2655" s="73">
        <f t="shared" si="1092"/>
        <v>0</v>
      </c>
      <c r="X2655" s="76" t="str">
        <f t="shared" si="1093"/>
        <v>-</v>
      </c>
      <c r="Y2655" s="73">
        <f t="shared" si="1094"/>
        <v>0</v>
      </c>
      <c r="Z2655" s="73">
        <f t="shared" si="1095"/>
        <v>0</v>
      </c>
      <c r="AA2655" s="73">
        <f t="shared" si="1088"/>
        <v>0</v>
      </c>
      <c r="AB2655" s="73">
        <f t="shared" si="1096"/>
        <v>0</v>
      </c>
      <c r="AC2655" s="73">
        <f t="shared" si="1089"/>
        <v>0</v>
      </c>
      <c r="AD2655" s="73">
        <f t="shared" si="1090"/>
        <v>0</v>
      </c>
      <c r="AE2655" s="73">
        <v>0</v>
      </c>
    </row>
    <row r="2656" spans="1:31" ht="15" customHeight="1">
      <c r="A2656" s="94"/>
      <c r="B2656" s="6" t="str">
        <f>IFERROR(VLOOKUP(A2656,'Distributor List'!$A$2:$D$77,2,0),"-")</f>
        <v>-</v>
      </c>
      <c r="C2656" s="6" t="str">
        <f>IFERROR(VLOOKUP(A2656,'Distributor List'!$A$2:$D$77,3,0),"-")</f>
        <v>-</v>
      </c>
      <c r="D2656" s="6" t="str">
        <f>IFERROR(VLOOKUP(A2656,'Distributor List'!$A$2:$F$77,6,0),"-")</f>
        <v>-</v>
      </c>
      <c r="E2656" s="6" t="str">
        <f>IFERROR(VLOOKUP(A2656,'Distributor List'!$A$2:$D$77,4,0),"-")</f>
        <v>-</v>
      </c>
      <c r="F2656" s="6" t="str">
        <f>IFERROR(VLOOKUP(H2656,'Price List'!$A$2:$H$109,8,0),"-")</f>
        <v>-</v>
      </c>
      <c r="G2656" s="6" t="str">
        <f>IFERROR(VLOOKUP(A2656,'Distributor List'!$A$2:$E$77,5,0),"-")</f>
        <v>-</v>
      </c>
      <c r="H2656" s="10"/>
      <c r="I2656" s="95"/>
      <c r="J2656" s="92"/>
      <c r="K2656" s="92"/>
      <c r="L2656" s="73">
        <f t="shared" si="1087"/>
        <v>0</v>
      </c>
      <c r="M2656" s="73">
        <f t="shared" si="1084"/>
        <v>0</v>
      </c>
      <c r="N2656" s="73"/>
      <c r="O2656" s="73"/>
      <c r="P2656" s="73"/>
      <c r="Q2656" s="73"/>
      <c r="R2656" s="73">
        <f t="shared" si="1086"/>
        <v>0</v>
      </c>
      <c r="S2656" s="76" t="str">
        <f t="shared" si="1091"/>
        <v>-</v>
      </c>
      <c r="T2656" s="96">
        <v>0</v>
      </c>
      <c r="U2656" s="97"/>
      <c r="V2656" s="73">
        <f t="shared" si="1085"/>
        <v>0</v>
      </c>
      <c r="W2656" s="73">
        <f t="shared" si="1092"/>
        <v>0</v>
      </c>
      <c r="X2656" s="76" t="str">
        <f t="shared" si="1093"/>
        <v>-</v>
      </c>
      <c r="Y2656" s="73">
        <f t="shared" si="1094"/>
        <v>0</v>
      </c>
      <c r="Z2656" s="73">
        <f t="shared" si="1095"/>
        <v>0</v>
      </c>
      <c r="AA2656" s="73">
        <f t="shared" si="1088"/>
        <v>0</v>
      </c>
      <c r="AB2656" s="73">
        <f t="shared" si="1096"/>
        <v>0</v>
      </c>
      <c r="AC2656" s="73">
        <f t="shared" si="1089"/>
        <v>0</v>
      </c>
      <c r="AD2656" s="73">
        <f t="shared" si="1090"/>
        <v>0</v>
      </c>
      <c r="AE2656" s="73">
        <v>0</v>
      </c>
    </row>
    <row r="2657" spans="1:31" ht="15" customHeight="1">
      <c r="A2657" s="94"/>
      <c r="B2657" s="6" t="str">
        <f>IFERROR(VLOOKUP(A2657,'Distributor List'!$A$2:$D$77,2,0),"-")</f>
        <v>-</v>
      </c>
      <c r="C2657" s="6" t="str">
        <f>IFERROR(VLOOKUP(A2657,'Distributor List'!$A$2:$D$77,3,0),"-")</f>
        <v>-</v>
      </c>
      <c r="D2657" s="6" t="str">
        <f>IFERROR(VLOOKUP(A2657,'Distributor List'!$A$2:$F$77,6,0),"-")</f>
        <v>-</v>
      </c>
      <c r="E2657" s="6" t="str">
        <f>IFERROR(VLOOKUP(A2657,'Distributor List'!$A$2:$D$77,4,0),"-")</f>
        <v>-</v>
      </c>
      <c r="F2657" s="6" t="str">
        <f>IFERROR(VLOOKUP(H2657,'Price List'!$A$2:$H$109,8,0),"-")</f>
        <v>-</v>
      </c>
      <c r="G2657" s="6" t="str">
        <f>IFERROR(VLOOKUP(A2657,'Distributor List'!$A$2:$E$77,5,0),"-")</f>
        <v>-</v>
      </c>
      <c r="H2657" s="10"/>
      <c r="I2657" s="95"/>
      <c r="J2657" s="92"/>
      <c r="K2657" s="92"/>
      <c r="L2657" s="73">
        <f t="shared" si="1087"/>
        <v>0</v>
      </c>
      <c r="M2657" s="73">
        <f t="shared" si="1084"/>
        <v>0</v>
      </c>
      <c r="N2657" s="73"/>
      <c r="O2657" s="73"/>
      <c r="P2657" s="73"/>
      <c r="Q2657" s="73"/>
      <c r="R2657" s="73">
        <f t="shared" si="1086"/>
        <v>0</v>
      </c>
      <c r="S2657" s="76" t="str">
        <f t="shared" si="1091"/>
        <v>-</v>
      </c>
      <c r="T2657" s="96">
        <v>0</v>
      </c>
      <c r="U2657" s="97"/>
      <c r="V2657" s="73">
        <f t="shared" si="1085"/>
        <v>0</v>
      </c>
      <c r="W2657" s="73">
        <f t="shared" si="1092"/>
        <v>0</v>
      </c>
      <c r="X2657" s="76" t="str">
        <f t="shared" si="1093"/>
        <v>-</v>
      </c>
      <c r="Y2657" s="73">
        <f t="shared" si="1094"/>
        <v>0</v>
      </c>
      <c r="Z2657" s="73">
        <f t="shared" si="1095"/>
        <v>0</v>
      </c>
      <c r="AA2657" s="73">
        <f t="shared" si="1088"/>
        <v>0</v>
      </c>
      <c r="AB2657" s="73">
        <f t="shared" si="1096"/>
        <v>0</v>
      </c>
      <c r="AC2657" s="73">
        <f t="shared" si="1089"/>
        <v>0</v>
      </c>
      <c r="AD2657" s="73">
        <f t="shared" si="1090"/>
        <v>0</v>
      </c>
      <c r="AE2657" s="73">
        <v>0</v>
      </c>
    </row>
    <row r="2658" spans="1:31" ht="15" customHeight="1">
      <c r="A2658" s="94"/>
      <c r="B2658" s="6" t="str">
        <f>IFERROR(VLOOKUP(A2658,'Distributor List'!$A$2:$D$77,2,0),"-")</f>
        <v>-</v>
      </c>
      <c r="C2658" s="6" t="str">
        <f>IFERROR(VLOOKUP(A2658,'Distributor List'!$A$2:$D$77,3,0),"-")</f>
        <v>-</v>
      </c>
      <c r="D2658" s="6" t="str">
        <f>IFERROR(VLOOKUP(A2658,'Distributor List'!$A$2:$F$77,6,0),"-")</f>
        <v>-</v>
      </c>
      <c r="E2658" s="6" t="str">
        <f>IFERROR(VLOOKUP(A2658,'Distributor List'!$A$2:$D$77,4,0),"-")</f>
        <v>-</v>
      </c>
      <c r="F2658" s="6" t="str">
        <f>IFERROR(VLOOKUP(H2658,'Price List'!$A$2:$H$109,8,0),"-")</f>
        <v>-</v>
      </c>
      <c r="G2658" s="6" t="str">
        <f>IFERROR(VLOOKUP(A2658,'Distributor List'!$A$2:$E$77,5,0),"-")</f>
        <v>-</v>
      </c>
      <c r="H2658" s="10"/>
      <c r="I2658" s="95"/>
      <c r="J2658" s="92"/>
      <c r="K2658" s="92"/>
      <c r="L2658" s="73">
        <f t="shared" si="1087"/>
        <v>0</v>
      </c>
      <c r="M2658" s="73">
        <f t="shared" si="1084"/>
        <v>0</v>
      </c>
      <c r="N2658" s="73"/>
      <c r="O2658" s="73"/>
      <c r="P2658" s="73"/>
      <c r="Q2658" s="73"/>
      <c r="R2658" s="73">
        <f t="shared" si="1086"/>
        <v>0</v>
      </c>
      <c r="S2658" s="76" t="str">
        <f t="shared" si="1091"/>
        <v>-</v>
      </c>
      <c r="T2658" s="96">
        <v>0</v>
      </c>
      <c r="U2658" s="97"/>
      <c r="V2658" s="73">
        <f t="shared" si="1085"/>
        <v>0</v>
      </c>
      <c r="W2658" s="73">
        <f t="shared" si="1092"/>
        <v>0</v>
      </c>
      <c r="X2658" s="76" t="str">
        <f t="shared" si="1093"/>
        <v>-</v>
      </c>
      <c r="Y2658" s="73">
        <f t="shared" si="1094"/>
        <v>0</v>
      </c>
      <c r="Z2658" s="73">
        <f t="shared" si="1095"/>
        <v>0</v>
      </c>
      <c r="AA2658" s="73">
        <f t="shared" si="1088"/>
        <v>0</v>
      </c>
      <c r="AB2658" s="73">
        <f t="shared" si="1096"/>
        <v>0</v>
      </c>
      <c r="AC2658" s="73">
        <f t="shared" si="1089"/>
        <v>0</v>
      </c>
      <c r="AD2658" s="73">
        <f t="shared" si="1090"/>
        <v>0</v>
      </c>
      <c r="AE2658" s="73">
        <v>0</v>
      </c>
    </row>
    <row r="2659" spans="1:31" ht="15" customHeight="1">
      <c r="A2659" s="94"/>
      <c r="B2659" s="6" t="str">
        <f>IFERROR(VLOOKUP(A2659,'Distributor List'!$A$2:$D$77,2,0),"-")</f>
        <v>-</v>
      </c>
      <c r="C2659" s="6" t="str">
        <f>IFERROR(VLOOKUP(A2659,'Distributor List'!$A$2:$D$77,3,0),"-")</f>
        <v>-</v>
      </c>
      <c r="D2659" s="6" t="str">
        <f>IFERROR(VLOOKUP(A2659,'Distributor List'!$A$2:$F$77,6,0),"-")</f>
        <v>-</v>
      </c>
      <c r="E2659" s="6" t="str">
        <f>IFERROR(VLOOKUP(A2659,'Distributor List'!$A$2:$D$77,4,0),"-")</f>
        <v>-</v>
      </c>
      <c r="F2659" s="6" t="str">
        <f>IFERROR(VLOOKUP(H2659,'Price List'!$A$2:$H$109,8,0),"-")</f>
        <v>-</v>
      </c>
      <c r="G2659" s="6" t="str">
        <f>IFERROR(VLOOKUP(A2659,'Distributor List'!$A$2:$E$77,5,0),"-")</f>
        <v>-</v>
      </c>
      <c r="H2659" s="10"/>
      <c r="I2659" s="95"/>
      <c r="J2659" s="92"/>
      <c r="K2659" s="92"/>
      <c r="L2659" s="73">
        <f t="shared" si="1087"/>
        <v>0</v>
      </c>
      <c r="M2659" s="73">
        <f t="shared" si="1084"/>
        <v>0</v>
      </c>
      <c r="N2659" s="73"/>
      <c r="O2659" s="73"/>
      <c r="P2659" s="73"/>
      <c r="Q2659" s="73"/>
      <c r="R2659" s="73">
        <f t="shared" si="1086"/>
        <v>0</v>
      </c>
      <c r="S2659" s="76" t="str">
        <f t="shared" si="1091"/>
        <v>-</v>
      </c>
      <c r="T2659" s="96">
        <v>0</v>
      </c>
      <c r="U2659" s="97"/>
      <c r="V2659" s="73">
        <f t="shared" si="1085"/>
        <v>0</v>
      </c>
      <c r="W2659" s="73">
        <f t="shared" si="1092"/>
        <v>0</v>
      </c>
      <c r="X2659" s="76" t="str">
        <f t="shared" si="1093"/>
        <v>-</v>
      </c>
      <c r="Y2659" s="73">
        <f t="shared" si="1094"/>
        <v>0</v>
      </c>
      <c r="Z2659" s="73">
        <f t="shared" si="1095"/>
        <v>0</v>
      </c>
      <c r="AA2659" s="73">
        <f t="shared" si="1088"/>
        <v>0</v>
      </c>
      <c r="AB2659" s="73">
        <f t="shared" si="1096"/>
        <v>0</v>
      </c>
      <c r="AC2659" s="73">
        <f t="shared" si="1089"/>
        <v>0</v>
      </c>
      <c r="AD2659" s="73">
        <f t="shared" si="1090"/>
        <v>0</v>
      </c>
      <c r="AE2659" s="73">
        <v>0</v>
      </c>
    </row>
    <row r="2660" spans="1:31" ht="15" customHeight="1">
      <c r="A2660" s="94"/>
      <c r="B2660" s="6" t="str">
        <f>IFERROR(VLOOKUP(A2660,'Distributor List'!$A$2:$D$77,2,0),"-")</f>
        <v>-</v>
      </c>
      <c r="C2660" s="6" t="str">
        <f>IFERROR(VLOOKUP(A2660,'Distributor List'!$A$2:$D$77,3,0),"-")</f>
        <v>-</v>
      </c>
      <c r="D2660" s="6" t="str">
        <f>IFERROR(VLOOKUP(A2660,'Distributor List'!$A$2:$F$77,6,0),"-")</f>
        <v>-</v>
      </c>
      <c r="E2660" s="6" t="str">
        <f>IFERROR(VLOOKUP(A2660,'Distributor List'!$A$2:$D$77,4,0),"-")</f>
        <v>-</v>
      </c>
      <c r="F2660" s="6" t="str">
        <f>IFERROR(VLOOKUP(H2660,'Price List'!$A$2:$H$109,8,0),"-")</f>
        <v>-</v>
      </c>
      <c r="G2660" s="6" t="str">
        <f>IFERROR(VLOOKUP(A2660,'Distributor List'!$A$2:$E$77,5,0),"-")</f>
        <v>-</v>
      </c>
      <c r="H2660" s="10"/>
      <c r="I2660" s="95"/>
      <c r="J2660" s="92"/>
      <c r="K2660" s="92"/>
      <c r="L2660" s="73">
        <f t="shared" si="1087"/>
        <v>0</v>
      </c>
      <c r="M2660" s="73">
        <f t="shared" si="1084"/>
        <v>0</v>
      </c>
      <c r="N2660" s="73"/>
      <c r="O2660" s="73"/>
      <c r="P2660" s="73"/>
      <c r="Q2660" s="73"/>
      <c r="R2660" s="73">
        <f t="shared" si="1086"/>
        <v>0</v>
      </c>
      <c r="S2660" s="76" t="str">
        <f t="shared" si="1091"/>
        <v>-</v>
      </c>
      <c r="T2660" s="96">
        <v>0</v>
      </c>
      <c r="U2660" s="97"/>
      <c r="V2660" s="73">
        <f t="shared" si="1085"/>
        <v>0</v>
      </c>
      <c r="W2660" s="73">
        <f t="shared" si="1092"/>
        <v>0</v>
      </c>
      <c r="X2660" s="76" t="str">
        <f t="shared" si="1093"/>
        <v>-</v>
      </c>
      <c r="Y2660" s="73">
        <f t="shared" si="1094"/>
        <v>0</v>
      </c>
      <c r="Z2660" s="73">
        <f t="shared" si="1095"/>
        <v>0</v>
      </c>
      <c r="AA2660" s="73">
        <f t="shared" si="1088"/>
        <v>0</v>
      </c>
      <c r="AB2660" s="73">
        <f t="shared" si="1096"/>
        <v>0</v>
      </c>
      <c r="AC2660" s="73">
        <f t="shared" si="1089"/>
        <v>0</v>
      </c>
      <c r="AD2660" s="73">
        <f t="shared" si="1090"/>
        <v>0</v>
      </c>
      <c r="AE2660" s="73">
        <v>0</v>
      </c>
    </row>
    <row r="2661" spans="1:31" ht="15" customHeight="1">
      <c r="A2661" s="94"/>
      <c r="B2661" s="6" t="str">
        <f>IFERROR(VLOOKUP(A2661,'Distributor List'!$A$2:$D$77,2,0),"-")</f>
        <v>-</v>
      </c>
      <c r="C2661" s="6" t="str">
        <f>IFERROR(VLOOKUP(A2661,'Distributor List'!$A$2:$D$77,3,0),"-")</f>
        <v>-</v>
      </c>
      <c r="D2661" s="6" t="str">
        <f>IFERROR(VLOOKUP(A2661,'Distributor List'!$A$2:$F$77,6,0),"-")</f>
        <v>-</v>
      </c>
      <c r="E2661" s="6" t="str">
        <f>IFERROR(VLOOKUP(A2661,'Distributor List'!$A$2:$D$77,4,0),"-")</f>
        <v>-</v>
      </c>
      <c r="F2661" s="6" t="str">
        <f>IFERROR(VLOOKUP(H2661,'Price List'!$A$2:$H$109,8,0),"-")</f>
        <v>-</v>
      </c>
      <c r="G2661" s="6" t="str">
        <f>IFERROR(VLOOKUP(A2661,'Distributor List'!$A$2:$E$77,5,0),"-")</f>
        <v>-</v>
      </c>
      <c r="H2661" s="10"/>
      <c r="I2661" s="95"/>
      <c r="J2661" s="92"/>
      <c r="K2661" s="92"/>
      <c r="L2661" s="73">
        <f t="shared" si="1087"/>
        <v>0</v>
      </c>
      <c r="M2661" s="73">
        <f t="shared" si="1084"/>
        <v>0</v>
      </c>
      <c r="N2661" s="73"/>
      <c r="O2661" s="73"/>
      <c r="P2661" s="73"/>
      <c r="Q2661" s="73"/>
      <c r="R2661" s="73">
        <f t="shared" si="1086"/>
        <v>0</v>
      </c>
      <c r="S2661" s="76" t="str">
        <f t="shared" si="1091"/>
        <v>-</v>
      </c>
      <c r="T2661" s="96">
        <v>0</v>
      </c>
      <c r="U2661" s="97"/>
      <c r="V2661" s="73">
        <f t="shared" si="1085"/>
        <v>0</v>
      </c>
      <c r="W2661" s="73">
        <f t="shared" si="1092"/>
        <v>0</v>
      </c>
      <c r="X2661" s="76" t="str">
        <f t="shared" si="1093"/>
        <v>-</v>
      </c>
      <c r="Y2661" s="73">
        <f t="shared" si="1094"/>
        <v>0</v>
      </c>
      <c r="Z2661" s="73">
        <f t="shared" si="1095"/>
        <v>0</v>
      </c>
      <c r="AA2661" s="73">
        <f t="shared" si="1088"/>
        <v>0</v>
      </c>
      <c r="AB2661" s="73">
        <f t="shared" si="1096"/>
        <v>0</v>
      </c>
      <c r="AC2661" s="73">
        <f t="shared" si="1089"/>
        <v>0</v>
      </c>
      <c r="AD2661" s="73">
        <f t="shared" si="1090"/>
        <v>0</v>
      </c>
      <c r="AE2661" s="73">
        <v>0</v>
      </c>
    </row>
    <row r="2662" spans="1:31" ht="15" customHeight="1">
      <c r="A2662" s="94"/>
      <c r="B2662" s="6" t="str">
        <f>IFERROR(VLOOKUP(A2662,'Distributor List'!$A$2:$D$77,2,0),"-")</f>
        <v>-</v>
      </c>
      <c r="C2662" s="6" t="str">
        <f>IFERROR(VLOOKUP(A2662,'Distributor List'!$A$2:$D$77,3,0),"-")</f>
        <v>-</v>
      </c>
      <c r="D2662" s="6" t="str">
        <f>IFERROR(VLOOKUP(A2662,'Distributor List'!$A$2:$F$77,6,0),"-")</f>
        <v>-</v>
      </c>
      <c r="E2662" s="6" t="str">
        <f>IFERROR(VLOOKUP(A2662,'Distributor List'!$A$2:$D$77,4,0),"-")</f>
        <v>-</v>
      </c>
      <c r="F2662" s="6" t="str">
        <f>IFERROR(VLOOKUP(H2662,'Price List'!$A$2:$H$109,8,0),"-")</f>
        <v>-</v>
      </c>
      <c r="G2662" s="6" t="str">
        <f>IFERROR(VLOOKUP(A2662,'Distributor List'!$A$2:$E$77,5,0),"-")</f>
        <v>-</v>
      </c>
      <c r="H2662" s="10"/>
      <c r="I2662" s="95"/>
      <c r="J2662" s="92"/>
      <c r="K2662" s="92"/>
      <c r="L2662" s="73">
        <f t="shared" si="1087"/>
        <v>0</v>
      </c>
      <c r="M2662" s="73">
        <f t="shared" si="1084"/>
        <v>0</v>
      </c>
      <c r="N2662" s="73"/>
      <c r="O2662" s="73"/>
      <c r="P2662" s="73"/>
      <c r="Q2662" s="73"/>
      <c r="R2662" s="73">
        <f t="shared" si="1086"/>
        <v>0</v>
      </c>
      <c r="S2662" s="76" t="str">
        <f t="shared" si="1091"/>
        <v>-</v>
      </c>
      <c r="T2662" s="96">
        <v>0</v>
      </c>
      <c r="U2662" s="97"/>
      <c r="V2662" s="73">
        <f t="shared" si="1085"/>
        <v>0</v>
      </c>
      <c r="W2662" s="73">
        <f t="shared" si="1092"/>
        <v>0</v>
      </c>
      <c r="X2662" s="76" t="str">
        <f t="shared" si="1093"/>
        <v>-</v>
      </c>
      <c r="Y2662" s="73">
        <f t="shared" si="1094"/>
        <v>0</v>
      </c>
      <c r="Z2662" s="73">
        <f t="shared" si="1095"/>
        <v>0</v>
      </c>
      <c r="AA2662" s="73">
        <f t="shared" si="1088"/>
        <v>0</v>
      </c>
      <c r="AB2662" s="73">
        <f t="shared" si="1096"/>
        <v>0</v>
      </c>
      <c r="AC2662" s="73">
        <f t="shared" si="1089"/>
        <v>0</v>
      </c>
      <c r="AD2662" s="73">
        <f t="shared" si="1090"/>
        <v>0</v>
      </c>
      <c r="AE2662" s="73">
        <v>0</v>
      </c>
    </row>
    <row r="2663" spans="1:31" ht="15" customHeight="1">
      <c r="A2663" s="94"/>
      <c r="B2663" s="6" t="str">
        <f>IFERROR(VLOOKUP(A2663,'Distributor List'!$A$2:$D$77,2,0),"-")</f>
        <v>-</v>
      </c>
      <c r="C2663" s="6" t="str">
        <f>IFERROR(VLOOKUP(A2663,'Distributor List'!$A$2:$D$77,3,0),"-")</f>
        <v>-</v>
      </c>
      <c r="D2663" s="6" t="str">
        <f>IFERROR(VLOOKUP(A2663,'Distributor List'!$A$2:$F$77,6,0),"-")</f>
        <v>-</v>
      </c>
      <c r="E2663" s="6" t="str">
        <f>IFERROR(VLOOKUP(A2663,'Distributor List'!$A$2:$D$77,4,0),"-")</f>
        <v>-</v>
      </c>
      <c r="F2663" s="6" t="str">
        <f>IFERROR(VLOOKUP(H2663,'Price List'!$A$2:$H$109,8,0),"-")</f>
        <v>-</v>
      </c>
      <c r="G2663" s="6" t="str">
        <f>IFERROR(VLOOKUP(A2663,'Distributor List'!$A$2:$E$77,5,0),"-")</f>
        <v>-</v>
      </c>
      <c r="H2663" s="10"/>
      <c r="I2663" s="95"/>
      <c r="J2663" s="92"/>
      <c r="K2663" s="92"/>
      <c r="L2663" s="73">
        <f t="shared" si="1087"/>
        <v>0</v>
      </c>
      <c r="M2663" s="73">
        <f t="shared" si="1084"/>
        <v>0</v>
      </c>
      <c r="N2663" s="73"/>
      <c r="O2663" s="73"/>
      <c r="P2663" s="73"/>
      <c r="Q2663" s="73"/>
      <c r="R2663" s="73">
        <f t="shared" si="1086"/>
        <v>0</v>
      </c>
      <c r="S2663" s="76" t="str">
        <f t="shared" si="1091"/>
        <v>-</v>
      </c>
      <c r="T2663" s="96">
        <v>0</v>
      </c>
      <c r="U2663" s="97"/>
      <c r="V2663" s="73">
        <f t="shared" si="1085"/>
        <v>0</v>
      </c>
      <c r="W2663" s="73">
        <f t="shared" si="1092"/>
        <v>0</v>
      </c>
      <c r="X2663" s="76" t="str">
        <f t="shared" si="1093"/>
        <v>-</v>
      </c>
      <c r="Y2663" s="73">
        <f t="shared" si="1094"/>
        <v>0</v>
      </c>
      <c r="Z2663" s="73">
        <f t="shared" si="1095"/>
        <v>0</v>
      </c>
      <c r="AA2663" s="73">
        <f t="shared" si="1088"/>
        <v>0</v>
      </c>
      <c r="AB2663" s="73">
        <f t="shared" si="1096"/>
        <v>0</v>
      </c>
      <c r="AC2663" s="73">
        <f t="shared" si="1089"/>
        <v>0</v>
      </c>
      <c r="AD2663" s="73">
        <f t="shared" si="1090"/>
        <v>0</v>
      </c>
      <c r="AE2663" s="73">
        <v>0</v>
      </c>
    </row>
    <row r="2664" spans="1:31" ht="15" customHeight="1">
      <c r="A2664" s="94"/>
      <c r="B2664" s="6" t="str">
        <f>IFERROR(VLOOKUP(A2664,'Distributor List'!$A$2:$D$77,2,0),"-")</f>
        <v>-</v>
      </c>
      <c r="C2664" s="6" t="str">
        <f>IFERROR(VLOOKUP(A2664,'Distributor List'!$A$2:$D$77,3,0),"-")</f>
        <v>-</v>
      </c>
      <c r="D2664" s="6" t="str">
        <f>IFERROR(VLOOKUP(A2664,'Distributor List'!$A$2:$F$77,6,0),"-")</f>
        <v>-</v>
      </c>
      <c r="E2664" s="6" t="str">
        <f>IFERROR(VLOOKUP(A2664,'Distributor List'!$A$2:$D$77,4,0),"-")</f>
        <v>-</v>
      </c>
      <c r="F2664" s="6" t="str">
        <f>IFERROR(VLOOKUP(H2664,'Price List'!$A$2:$H$109,8,0),"-")</f>
        <v>-</v>
      </c>
      <c r="G2664" s="6" t="str">
        <f>IFERROR(VLOOKUP(A2664,'Distributor List'!$A$2:$E$77,5,0),"-")</f>
        <v>-</v>
      </c>
      <c r="H2664" s="10"/>
      <c r="I2664" s="95"/>
      <c r="J2664" s="92"/>
      <c r="K2664" s="92"/>
      <c r="L2664" s="73">
        <f t="shared" si="1087"/>
        <v>0</v>
      </c>
      <c r="M2664" s="73">
        <f t="shared" si="1084"/>
        <v>0</v>
      </c>
      <c r="N2664" s="73"/>
      <c r="O2664" s="73"/>
      <c r="P2664" s="73"/>
      <c r="Q2664" s="73"/>
      <c r="R2664" s="73">
        <f t="shared" si="1086"/>
        <v>0</v>
      </c>
      <c r="S2664" s="76" t="str">
        <f t="shared" si="1091"/>
        <v>-</v>
      </c>
      <c r="T2664" s="96">
        <v>0</v>
      </c>
      <c r="U2664" s="97"/>
      <c r="V2664" s="73">
        <f t="shared" si="1085"/>
        <v>0</v>
      </c>
      <c r="W2664" s="73">
        <f t="shared" si="1092"/>
        <v>0</v>
      </c>
      <c r="X2664" s="76" t="str">
        <f t="shared" si="1093"/>
        <v>-</v>
      </c>
      <c r="Y2664" s="73">
        <f t="shared" si="1094"/>
        <v>0</v>
      </c>
      <c r="Z2664" s="73">
        <f t="shared" si="1095"/>
        <v>0</v>
      </c>
      <c r="AA2664" s="73">
        <f t="shared" si="1088"/>
        <v>0</v>
      </c>
      <c r="AB2664" s="73">
        <f t="shared" si="1096"/>
        <v>0</v>
      </c>
      <c r="AC2664" s="73">
        <f t="shared" si="1089"/>
        <v>0</v>
      </c>
      <c r="AD2664" s="73">
        <f t="shared" si="1090"/>
        <v>0</v>
      </c>
      <c r="AE2664" s="73">
        <v>0</v>
      </c>
    </row>
    <row r="2665" spans="1:31" ht="15" customHeight="1">
      <c r="A2665" s="94"/>
      <c r="B2665" s="6" t="str">
        <f>IFERROR(VLOOKUP(A2665,'Distributor List'!$A$2:$D$77,2,0),"-")</f>
        <v>-</v>
      </c>
      <c r="C2665" s="6" t="str">
        <f>IFERROR(VLOOKUP(A2665,'Distributor List'!$A$2:$D$77,3,0),"-")</f>
        <v>-</v>
      </c>
      <c r="D2665" s="6" t="str">
        <f>IFERROR(VLOOKUP(A2665,'Distributor List'!$A$2:$F$77,6,0),"-")</f>
        <v>-</v>
      </c>
      <c r="E2665" s="6" t="str">
        <f>IFERROR(VLOOKUP(A2665,'Distributor List'!$A$2:$D$77,4,0),"-")</f>
        <v>-</v>
      </c>
      <c r="F2665" s="6" t="str">
        <f>IFERROR(VLOOKUP(H2665,'Price List'!$A$2:$H$109,8,0),"-")</f>
        <v>-</v>
      </c>
      <c r="G2665" s="6" t="str">
        <f>IFERROR(VLOOKUP(A2665,'Distributor List'!$A$2:$E$77,5,0),"-")</f>
        <v>-</v>
      </c>
      <c r="H2665" s="10"/>
      <c r="I2665" s="95"/>
      <c r="J2665" s="92"/>
      <c r="K2665" s="92"/>
      <c r="L2665" s="73">
        <f t="shared" si="1087"/>
        <v>0</v>
      </c>
      <c r="M2665" s="73">
        <f t="shared" si="1084"/>
        <v>0</v>
      </c>
      <c r="N2665" s="73"/>
      <c r="O2665" s="73"/>
      <c r="P2665" s="73"/>
      <c r="Q2665" s="73"/>
      <c r="R2665" s="73">
        <f t="shared" si="1086"/>
        <v>0</v>
      </c>
      <c r="S2665" s="76" t="str">
        <f t="shared" si="1091"/>
        <v>-</v>
      </c>
      <c r="T2665" s="96">
        <v>0</v>
      </c>
      <c r="U2665" s="97"/>
      <c r="V2665" s="73">
        <f t="shared" si="1085"/>
        <v>0</v>
      </c>
      <c r="W2665" s="73">
        <f t="shared" si="1092"/>
        <v>0</v>
      </c>
      <c r="X2665" s="76" t="str">
        <f t="shared" si="1093"/>
        <v>-</v>
      </c>
      <c r="Y2665" s="73">
        <f t="shared" si="1094"/>
        <v>0</v>
      </c>
      <c r="Z2665" s="73">
        <f t="shared" si="1095"/>
        <v>0</v>
      </c>
      <c r="AA2665" s="73">
        <f t="shared" si="1088"/>
        <v>0</v>
      </c>
      <c r="AB2665" s="73">
        <f t="shared" si="1096"/>
        <v>0</v>
      </c>
      <c r="AC2665" s="73">
        <f t="shared" si="1089"/>
        <v>0</v>
      </c>
      <c r="AD2665" s="73">
        <f t="shared" si="1090"/>
        <v>0</v>
      </c>
      <c r="AE2665" s="73">
        <v>0</v>
      </c>
    </row>
    <row r="2666" spans="1:31" ht="15" customHeight="1">
      <c r="A2666" s="94"/>
      <c r="B2666" s="6" t="str">
        <f>IFERROR(VLOOKUP(A2666,'Distributor List'!$A$2:$D$77,2,0),"-")</f>
        <v>-</v>
      </c>
      <c r="C2666" s="6" t="str">
        <f>IFERROR(VLOOKUP(A2666,'Distributor List'!$A$2:$D$77,3,0),"-")</f>
        <v>-</v>
      </c>
      <c r="D2666" s="6" t="str">
        <f>IFERROR(VLOOKUP(A2666,'Distributor List'!$A$2:$F$77,6,0),"-")</f>
        <v>-</v>
      </c>
      <c r="E2666" s="6" t="str">
        <f>IFERROR(VLOOKUP(A2666,'Distributor List'!$A$2:$D$77,4,0),"-")</f>
        <v>-</v>
      </c>
      <c r="F2666" s="6" t="str">
        <f>IFERROR(VLOOKUP(H2666,'Price List'!$A$2:$H$109,8,0),"-")</f>
        <v>-</v>
      </c>
      <c r="G2666" s="6" t="str">
        <f>IFERROR(VLOOKUP(A2666,'Distributor List'!$A$2:$E$77,5,0),"-")</f>
        <v>-</v>
      </c>
      <c r="H2666" s="10"/>
      <c r="I2666" s="95"/>
      <c r="J2666" s="92"/>
      <c r="K2666" s="92"/>
      <c r="L2666" s="73">
        <f t="shared" si="1087"/>
        <v>0</v>
      </c>
      <c r="M2666" s="73">
        <f t="shared" ref="M2666:M2729" si="1097">K2666*I2666</f>
        <v>0</v>
      </c>
      <c r="N2666" s="73"/>
      <c r="O2666" s="73"/>
      <c r="P2666" s="73"/>
      <c r="Q2666" s="73"/>
      <c r="R2666" s="73">
        <f t="shared" si="1086"/>
        <v>0</v>
      </c>
      <c r="S2666" s="76" t="str">
        <f t="shared" si="1091"/>
        <v>-</v>
      </c>
      <c r="T2666" s="96">
        <v>0</v>
      </c>
      <c r="U2666" s="97"/>
      <c r="V2666" s="73">
        <f t="shared" si="1085"/>
        <v>0</v>
      </c>
      <c r="W2666" s="73">
        <f t="shared" si="1092"/>
        <v>0</v>
      </c>
      <c r="X2666" s="76" t="str">
        <f t="shared" si="1093"/>
        <v>-</v>
      </c>
      <c r="Y2666" s="73">
        <f t="shared" si="1094"/>
        <v>0</v>
      </c>
      <c r="Z2666" s="73">
        <f t="shared" si="1095"/>
        <v>0</v>
      </c>
      <c r="AA2666" s="73">
        <f t="shared" si="1088"/>
        <v>0</v>
      </c>
      <c r="AB2666" s="73">
        <f t="shared" si="1096"/>
        <v>0</v>
      </c>
      <c r="AC2666" s="73">
        <f t="shared" si="1089"/>
        <v>0</v>
      </c>
      <c r="AD2666" s="73">
        <f t="shared" si="1090"/>
        <v>0</v>
      </c>
      <c r="AE2666" s="73">
        <v>0</v>
      </c>
    </row>
    <row r="2667" spans="1:31" ht="15" customHeight="1">
      <c r="A2667" s="94"/>
      <c r="B2667" s="6" t="str">
        <f>IFERROR(VLOOKUP(A2667,'Distributor List'!$A$2:$D$77,2,0),"-")</f>
        <v>-</v>
      </c>
      <c r="C2667" s="6" t="str">
        <f>IFERROR(VLOOKUP(A2667,'Distributor List'!$A$2:$D$77,3,0),"-")</f>
        <v>-</v>
      </c>
      <c r="D2667" s="6" t="str">
        <f>IFERROR(VLOOKUP(A2667,'Distributor List'!$A$2:$F$77,6,0),"-")</f>
        <v>-</v>
      </c>
      <c r="E2667" s="6" t="str">
        <f>IFERROR(VLOOKUP(A2667,'Distributor List'!$A$2:$D$77,4,0),"-")</f>
        <v>-</v>
      </c>
      <c r="F2667" s="6" t="str">
        <f>IFERROR(VLOOKUP(H2667,'Price List'!$A$2:$H$109,8,0),"-")</f>
        <v>-</v>
      </c>
      <c r="G2667" s="6" t="str">
        <f>IFERROR(VLOOKUP(A2667,'Distributor List'!$A$2:$E$77,5,0),"-")</f>
        <v>-</v>
      </c>
      <c r="H2667" s="10"/>
      <c r="I2667" s="95"/>
      <c r="J2667" s="92"/>
      <c r="K2667" s="92"/>
      <c r="L2667" s="73">
        <f t="shared" si="1087"/>
        <v>0</v>
      </c>
      <c r="M2667" s="73">
        <f t="shared" si="1097"/>
        <v>0</v>
      </c>
      <c r="N2667" s="73"/>
      <c r="O2667" s="73"/>
      <c r="P2667" s="73"/>
      <c r="Q2667" s="73"/>
      <c r="R2667" s="73">
        <f t="shared" si="1086"/>
        <v>0</v>
      </c>
      <c r="S2667" s="76" t="str">
        <f t="shared" si="1091"/>
        <v>-</v>
      </c>
      <c r="T2667" s="96">
        <v>0</v>
      </c>
      <c r="U2667" s="97"/>
      <c r="V2667" s="73">
        <f t="shared" si="1085"/>
        <v>0</v>
      </c>
      <c r="W2667" s="73">
        <f t="shared" si="1092"/>
        <v>0</v>
      </c>
      <c r="X2667" s="76" t="str">
        <f t="shared" si="1093"/>
        <v>-</v>
      </c>
      <c r="Y2667" s="73">
        <f t="shared" si="1094"/>
        <v>0</v>
      </c>
      <c r="Z2667" s="73">
        <f t="shared" si="1095"/>
        <v>0</v>
      </c>
      <c r="AA2667" s="73">
        <f t="shared" si="1088"/>
        <v>0</v>
      </c>
      <c r="AB2667" s="73">
        <f t="shared" si="1096"/>
        <v>0</v>
      </c>
      <c r="AC2667" s="73">
        <f t="shared" si="1089"/>
        <v>0</v>
      </c>
      <c r="AD2667" s="73">
        <f t="shared" si="1090"/>
        <v>0</v>
      </c>
      <c r="AE2667" s="73">
        <v>0</v>
      </c>
    </row>
    <row r="2668" spans="1:31" ht="15" customHeight="1">
      <c r="A2668" s="94"/>
      <c r="B2668" s="6" t="str">
        <f>IFERROR(VLOOKUP(A2668,'Distributor List'!$A$2:$D$77,2,0),"-")</f>
        <v>-</v>
      </c>
      <c r="C2668" s="6" t="str">
        <f>IFERROR(VLOOKUP(A2668,'Distributor List'!$A$2:$D$77,3,0),"-")</f>
        <v>-</v>
      </c>
      <c r="D2668" s="6" t="str">
        <f>IFERROR(VLOOKUP(A2668,'Distributor List'!$A$2:$F$77,6,0),"-")</f>
        <v>-</v>
      </c>
      <c r="E2668" s="6" t="str">
        <f>IFERROR(VLOOKUP(A2668,'Distributor List'!$A$2:$D$77,4,0),"-")</f>
        <v>-</v>
      </c>
      <c r="F2668" s="6" t="str">
        <f>IFERROR(VLOOKUP(H2668,'Price List'!$A$2:$H$109,8,0),"-")</f>
        <v>-</v>
      </c>
      <c r="G2668" s="6" t="str">
        <f>IFERROR(VLOOKUP(A2668,'Distributor List'!$A$2:$E$77,5,0),"-")</f>
        <v>-</v>
      </c>
      <c r="H2668" s="10"/>
      <c r="I2668" s="95"/>
      <c r="J2668" s="92"/>
      <c r="K2668" s="92"/>
      <c r="L2668" s="73">
        <f t="shared" si="1087"/>
        <v>0</v>
      </c>
      <c r="M2668" s="73">
        <f t="shared" si="1097"/>
        <v>0</v>
      </c>
      <c r="N2668" s="73"/>
      <c r="O2668" s="73"/>
      <c r="P2668" s="73"/>
      <c r="Q2668" s="73"/>
      <c r="R2668" s="73">
        <f t="shared" si="1086"/>
        <v>0</v>
      </c>
      <c r="S2668" s="76" t="str">
        <f t="shared" si="1091"/>
        <v>-</v>
      </c>
      <c r="T2668" s="96">
        <v>0</v>
      </c>
      <c r="U2668" s="97"/>
      <c r="V2668" s="73">
        <f t="shared" ref="V2668:V2731" si="1098">T2668*I2668</f>
        <v>0</v>
      </c>
      <c r="W2668" s="73">
        <f t="shared" si="1092"/>
        <v>0</v>
      </c>
      <c r="X2668" s="76" t="str">
        <f t="shared" si="1093"/>
        <v>-</v>
      </c>
      <c r="Y2668" s="73">
        <f t="shared" si="1094"/>
        <v>0</v>
      </c>
      <c r="Z2668" s="73">
        <f t="shared" si="1095"/>
        <v>0</v>
      </c>
      <c r="AA2668" s="73">
        <f t="shared" si="1088"/>
        <v>0</v>
      </c>
      <c r="AB2668" s="73">
        <f t="shared" si="1096"/>
        <v>0</v>
      </c>
      <c r="AC2668" s="73">
        <f t="shared" si="1089"/>
        <v>0</v>
      </c>
      <c r="AD2668" s="73">
        <f t="shared" si="1090"/>
        <v>0</v>
      </c>
      <c r="AE2668" s="73">
        <v>0</v>
      </c>
    </row>
    <row r="2669" spans="1:31" ht="15" customHeight="1">
      <c r="A2669" s="94"/>
      <c r="B2669" s="6" t="str">
        <f>IFERROR(VLOOKUP(A2669,'Distributor List'!$A$2:$D$77,2,0),"-")</f>
        <v>-</v>
      </c>
      <c r="C2669" s="6" t="str">
        <f>IFERROR(VLOOKUP(A2669,'Distributor List'!$A$2:$D$77,3,0),"-")</f>
        <v>-</v>
      </c>
      <c r="D2669" s="6" t="str">
        <f>IFERROR(VLOOKUP(A2669,'Distributor List'!$A$2:$F$77,6,0),"-")</f>
        <v>-</v>
      </c>
      <c r="E2669" s="6" t="str">
        <f>IFERROR(VLOOKUP(A2669,'Distributor List'!$A$2:$D$77,4,0),"-")</f>
        <v>-</v>
      </c>
      <c r="F2669" s="6" t="str">
        <f>IFERROR(VLOOKUP(H2669,'Price List'!$A$2:$H$109,8,0),"-")</f>
        <v>-</v>
      </c>
      <c r="G2669" s="6" t="str">
        <f>IFERROR(VLOOKUP(A2669,'Distributor List'!$A$2:$E$77,5,0),"-")</f>
        <v>-</v>
      </c>
      <c r="H2669" s="10"/>
      <c r="I2669" s="95"/>
      <c r="J2669" s="92"/>
      <c r="K2669" s="92"/>
      <c r="L2669" s="73">
        <f t="shared" si="1087"/>
        <v>0</v>
      </c>
      <c r="M2669" s="73">
        <f t="shared" si="1097"/>
        <v>0</v>
      </c>
      <c r="N2669" s="73"/>
      <c r="O2669" s="73"/>
      <c r="P2669" s="73"/>
      <c r="Q2669" s="73"/>
      <c r="R2669" s="73">
        <f t="shared" si="1086"/>
        <v>0</v>
      </c>
      <c r="S2669" s="76" t="str">
        <f t="shared" si="1091"/>
        <v>-</v>
      </c>
      <c r="T2669" s="96">
        <v>0</v>
      </c>
      <c r="U2669" s="97"/>
      <c r="V2669" s="73">
        <f t="shared" si="1098"/>
        <v>0</v>
      </c>
      <c r="W2669" s="73">
        <f t="shared" si="1092"/>
        <v>0</v>
      </c>
      <c r="X2669" s="76" t="str">
        <f t="shared" si="1093"/>
        <v>-</v>
      </c>
      <c r="Y2669" s="73">
        <f t="shared" si="1094"/>
        <v>0</v>
      </c>
      <c r="Z2669" s="73">
        <f t="shared" si="1095"/>
        <v>0</v>
      </c>
      <c r="AA2669" s="73">
        <f t="shared" si="1088"/>
        <v>0</v>
      </c>
      <c r="AB2669" s="73">
        <f t="shared" si="1096"/>
        <v>0</v>
      </c>
      <c r="AC2669" s="73">
        <f t="shared" si="1089"/>
        <v>0</v>
      </c>
      <c r="AD2669" s="73">
        <f t="shared" si="1090"/>
        <v>0</v>
      </c>
      <c r="AE2669" s="73">
        <v>0</v>
      </c>
    </row>
    <row r="2670" spans="1:31" ht="15" customHeight="1">
      <c r="A2670" s="94"/>
      <c r="B2670" s="6" t="str">
        <f>IFERROR(VLOOKUP(A2670,'Distributor List'!$A$2:$D$77,2,0),"-")</f>
        <v>-</v>
      </c>
      <c r="C2670" s="6" t="str">
        <f>IFERROR(VLOOKUP(A2670,'Distributor List'!$A$2:$D$77,3,0),"-")</f>
        <v>-</v>
      </c>
      <c r="D2670" s="6" t="str">
        <f>IFERROR(VLOOKUP(A2670,'Distributor List'!$A$2:$F$77,6,0),"-")</f>
        <v>-</v>
      </c>
      <c r="E2670" s="6" t="str">
        <f>IFERROR(VLOOKUP(A2670,'Distributor List'!$A$2:$D$77,4,0),"-")</f>
        <v>-</v>
      </c>
      <c r="F2670" s="6" t="str">
        <f>IFERROR(VLOOKUP(H2670,'Price List'!$A$2:$H$109,8,0),"-")</f>
        <v>-</v>
      </c>
      <c r="G2670" s="6" t="str">
        <f>IFERROR(VLOOKUP(A2670,'Distributor List'!$A$2:$E$77,5,0),"-")</f>
        <v>-</v>
      </c>
      <c r="H2670" s="10"/>
      <c r="I2670" s="95"/>
      <c r="J2670" s="92"/>
      <c r="K2670" s="92"/>
      <c r="L2670" s="73">
        <f t="shared" si="1087"/>
        <v>0</v>
      </c>
      <c r="M2670" s="73">
        <f t="shared" si="1097"/>
        <v>0</v>
      </c>
      <c r="N2670" s="73"/>
      <c r="O2670" s="73"/>
      <c r="P2670" s="73"/>
      <c r="Q2670" s="73"/>
      <c r="R2670" s="73">
        <f t="shared" si="1086"/>
        <v>0</v>
      </c>
      <c r="S2670" s="76" t="str">
        <f t="shared" si="1091"/>
        <v>-</v>
      </c>
      <c r="T2670" s="96">
        <v>0</v>
      </c>
      <c r="U2670" s="97"/>
      <c r="V2670" s="73">
        <f t="shared" si="1098"/>
        <v>0</v>
      </c>
      <c r="W2670" s="73">
        <f t="shared" si="1092"/>
        <v>0</v>
      </c>
      <c r="X2670" s="76" t="str">
        <f t="shared" si="1093"/>
        <v>-</v>
      </c>
      <c r="Y2670" s="73">
        <f t="shared" si="1094"/>
        <v>0</v>
      </c>
      <c r="Z2670" s="73">
        <f t="shared" si="1095"/>
        <v>0</v>
      </c>
      <c r="AA2670" s="73">
        <f t="shared" si="1088"/>
        <v>0</v>
      </c>
      <c r="AB2670" s="73">
        <f t="shared" si="1096"/>
        <v>0</v>
      </c>
      <c r="AC2670" s="73">
        <f t="shared" si="1089"/>
        <v>0</v>
      </c>
      <c r="AD2670" s="73">
        <f t="shared" si="1090"/>
        <v>0</v>
      </c>
      <c r="AE2670" s="73">
        <v>0</v>
      </c>
    </row>
    <row r="2671" spans="1:31" ht="15" customHeight="1">
      <c r="A2671" s="94"/>
      <c r="B2671" s="6" t="str">
        <f>IFERROR(VLOOKUP(A2671,'Distributor List'!$A$2:$D$77,2,0),"-")</f>
        <v>-</v>
      </c>
      <c r="C2671" s="6" t="str">
        <f>IFERROR(VLOOKUP(A2671,'Distributor List'!$A$2:$D$77,3,0),"-")</f>
        <v>-</v>
      </c>
      <c r="D2671" s="6" t="str">
        <f>IFERROR(VLOOKUP(A2671,'Distributor List'!$A$2:$F$77,6,0),"-")</f>
        <v>-</v>
      </c>
      <c r="E2671" s="6" t="str">
        <f>IFERROR(VLOOKUP(A2671,'Distributor List'!$A$2:$D$77,4,0),"-")</f>
        <v>-</v>
      </c>
      <c r="F2671" s="6" t="str">
        <f>IFERROR(VLOOKUP(H2671,'Price List'!$A$2:$H$109,8,0),"-")</f>
        <v>-</v>
      </c>
      <c r="G2671" s="6" t="str">
        <f>IFERROR(VLOOKUP(A2671,'Distributor List'!$A$2:$E$77,5,0),"-")</f>
        <v>-</v>
      </c>
      <c r="H2671" s="10"/>
      <c r="I2671" s="95"/>
      <c r="J2671" s="92"/>
      <c r="K2671" s="92"/>
      <c r="L2671" s="73">
        <f t="shared" si="1087"/>
        <v>0</v>
      </c>
      <c r="M2671" s="73">
        <f t="shared" si="1097"/>
        <v>0</v>
      </c>
      <c r="N2671" s="73"/>
      <c r="O2671" s="73"/>
      <c r="P2671" s="73"/>
      <c r="Q2671" s="73"/>
      <c r="R2671" s="73">
        <f t="shared" si="1086"/>
        <v>0</v>
      </c>
      <c r="S2671" s="76" t="str">
        <f t="shared" si="1091"/>
        <v>-</v>
      </c>
      <c r="T2671" s="96">
        <v>0</v>
      </c>
      <c r="U2671" s="97"/>
      <c r="V2671" s="73">
        <f t="shared" si="1098"/>
        <v>0</v>
      </c>
      <c r="W2671" s="73">
        <f t="shared" si="1092"/>
        <v>0</v>
      </c>
      <c r="X2671" s="76" t="str">
        <f t="shared" si="1093"/>
        <v>-</v>
      </c>
      <c r="Y2671" s="73">
        <f t="shared" si="1094"/>
        <v>0</v>
      </c>
      <c r="Z2671" s="73">
        <f t="shared" si="1095"/>
        <v>0</v>
      </c>
      <c r="AA2671" s="73">
        <f t="shared" si="1088"/>
        <v>0</v>
      </c>
      <c r="AB2671" s="73">
        <f t="shared" si="1096"/>
        <v>0</v>
      </c>
      <c r="AC2671" s="73">
        <f t="shared" si="1089"/>
        <v>0</v>
      </c>
      <c r="AD2671" s="73">
        <f t="shared" si="1090"/>
        <v>0</v>
      </c>
      <c r="AE2671" s="73">
        <v>0</v>
      </c>
    </row>
    <row r="2672" spans="1:31" ht="15" customHeight="1">
      <c r="A2672" s="94"/>
      <c r="B2672" s="6" t="str">
        <f>IFERROR(VLOOKUP(A2672,'Distributor List'!$A$2:$D$77,2,0),"-")</f>
        <v>-</v>
      </c>
      <c r="C2672" s="6" t="str">
        <f>IFERROR(VLOOKUP(A2672,'Distributor List'!$A$2:$D$77,3,0),"-")</f>
        <v>-</v>
      </c>
      <c r="D2672" s="6" t="str">
        <f>IFERROR(VLOOKUP(A2672,'Distributor List'!$A$2:$F$77,6,0),"-")</f>
        <v>-</v>
      </c>
      <c r="E2672" s="6" t="str">
        <f>IFERROR(VLOOKUP(A2672,'Distributor List'!$A$2:$D$77,4,0),"-")</f>
        <v>-</v>
      </c>
      <c r="F2672" s="6" t="str">
        <f>IFERROR(VLOOKUP(H2672,'Price List'!$A$2:$H$109,8,0),"-")</f>
        <v>-</v>
      </c>
      <c r="G2672" s="6" t="str">
        <f>IFERROR(VLOOKUP(A2672,'Distributor List'!$A$2:$E$77,5,0),"-")</f>
        <v>-</v>
      </c>
      <c r="H2672" s="10"/>
      <c r="I2672" s="95"/>
      <c r="J2672" s="92"/>
      <c r="K2672" s="92"/>
      <c r="L2672" s="73">
        <f t="shared" si="1087"/>
        <v>0</v>
      </c>
      <c r="M2672" s="73">
        <f t="shared" si="1097"/>
        <v>0</v>
      </c>
      <c r="N2672" s="73"/>
      <c r="O2672" s="73"/>
      <c r="P2672" s="73"/>
      <c r="Q2672" s="73"/>
      <c r="R2672" s="73">
        <f t="shared" si="1086"/>
        <v>0</v>
      </c>
      <c r="S2672" s="76" t="str">
        <f t="shared" si="1091"/>
        <v>-</v>
      </c>
      <c r="T2672" s="96">
        <v>0</v>
      </c>
      <c r="U2672" s="97"/>
      <c r="V2672" s="73">
        <f t="shared" si="1098"/>
        <v>0</v>
      </c>
      <c r="W2672" s="73">
        <f t="shared" si="1092"/>
        <v>0</v>
      </c>
      <c r="X2672" s="76" t="str">
        <f t="shared" si="1093"/>
        <v>-</v>
      </c>
      <c r="Y2672" s="73">
        <f t="shared" si="1094"/>
        <v>0</v>
      </c>
      <c r="Z2672" s="73">
        <f t="shared" si="1095"/>
        <v>0</v>
      </c>
      <c r="AA2672" s="73">
        <f t="shared" si="1088"/>
        <v>0</v>
      </c>
      <c r="AB2672" s="73">
        <f t="shared" si="1096"/>
        <v>0</v>
      </c>
      <c r="AC2672" s="73">
        <f t="shared" si="1089"/>
        <v>0</v>
      </c>
      <c r="AD2672" s="73">
        <f t="shared" si="1090"/>
        <v>0</v>
      </c>
      <c r="AE2672" s="73">
        <v>0</v>
      </c>
    </row>
    <row r="2673" spans="1:31" ht="15" customHeight="1">
      <c r="A2673" s="94"/>
      <c r="B2673" s="6" t="str">
        <f>IFERROR(VLOOKUP(A2673,'Distributor List'!$A$2:$D$77,2,0),"-")</f>
        <v>-</v>
      </c>
      <c r="C2673" s="6" t="str">
        <f>IFERROR(VLOOKUP(A2673,'Distributor List'!$A$2:$D$77,3,0),"-")</f>
        <v>-</v>
      </c>
      <c r="D2673" s="6" t="str">
        <f>IFERROR(VLOOKUP(A2673,'Distributor List'!$A$2:$F$77,6,0),"-")</f>
        <v>-</v>
      </c>
      <c r="E2673" s="6" t="str">
        <f>IFERROR(VLOOKUP(A2673,'Distributor List'!$A$2:$D$77,4,0),"-")</f>
        <v>-</v>
      </c>
      <c r="F2673" s="6" t="str">
        <f>IFERROR(VLOOKUP(H2673,'Price List'!$A$2:$H$109,8,0),"-")</f>
        <v>-</v>
      </c>
      <c r="G2673" s="6" t="str">
        <f>IFERROR(VLOOKUP(A2673,'Distributor List'!$A$2:$E$77,5,0),"-")</f>
        <v>-</v>
      </c>
      <c r="H2673" s="10"/>
      <c r="I2673" s="95"/>
      <c r="J2673" s="92"/>
      <c r="K2673" s="92"/>
      <c r="L2673" s="73">
        <f t="shared" si="1087"/>
        <v>0</v>
      </c>
      <c r="M2673" s="73">
        <f t="shared" si="1097"/>
        <v>0</v>
      </c>
      <c r="N2673" s="73"/>
      <c r="O2673" s="73"/>
      <c r="P2673" s="73"/>
      <c r="Q2673" s="73"/>
      <c r="R2673" s="73">
        <f t="shared" ref="R2673:R2736" si="1099">Q2673*I2673</f>
        <v>0</v>
      </c>
      <c r="S2673" s="76" t="str">
        <f t="shared" si="1091"/>
        <v>-</v>
      </c>
      <c r="T2673" s="96">
        <v>0</v>
      </c>
      <c r="U2673" s="97"/>
      <c r="V2673" s="73">
        <f t="shared" si="1098"/>
        <v>0</v>
      </c>
      <c r="W2673" s="73">
        <f t="shared" si="1092"/>
        <v>0</v>
      </c>
      <c r="X2673" s="76" t="str">
        <f t="shared" si="1093"/>
        <v>-</v>
      </c>
      <c r="Y2673" s="73">
        <f t="shared" si="1094"/>
        <v>0</v>
      </c>
      <c r="Z2673" s="73">
        <f t="shared" si="1095"/>
        <v>0</v>
      </c>
      <c r="AA2673" s="73">
        <f t="shared" si="1088"/>
        <v>0</v>
      </c>
      <c r="AB2673" s="73">
        <f t="shared" si="1096"/>
        <v>0</v>
      </c>
      <c r="AC2673" s="73">
        <f t="shared" si="1089"/>
        <v>0</v>
      </c>
      <c r="AD2673" s="73">
        <f t="shared" si="1090"/>
        <v>0</v>
      </c>
      <c r="AE2673" s="73">
        <v>0</v>
      </c>
    </row>
    <row r="2674" spans="1:31" ht="15" customHeight="1">
      <c r="A2674" s="94"/>
      <c r="B2674" s="6" t="str">
        <f>IFERROR(VLOOKUP(A2674,'Distributor List'!$A$2:$D$77,2,0),"-")</f>
        <v>-</v>
      </c>
      <c r="C2674" s="6" t="str">
        <f>IFERROR(VLOOKUP(A2674,'Distributor List'!$A$2:$D$77,3,0),"-")</f>
        <v>-</v>
      </c>
      <c r="D2674" s="6" t="str">
        <f>IFERROR(VLOOKUP(A2674,'Distributor List'!$A$2:$F$77,6,0),"-")</f>
        <v>-</v>
      </c>
      <c r="E2674" s="6" t="str">
        <f>IFERROR(VLOOKUP(A2674,'Distributor List'!$A$2:$D$77,4,0),"-")</f>
        <v>-</v>
      </c>
      <c r="F2674" s="6" t="str">
        <f>IFERROR(VLOOKUP(H2674,'Price List'!$A$2:$H$109,8,0),"-")</f>
        <v>-</v>
      </c>
      <c r="G2674" s="6" t="str">
        <f>IFERROR(VLOOKUP(A2674,'Distributor List'!$A$2:$E$77,5,0),"-")</f>
        <v>-</v>
      </c>
      <c r="H2674" s="10"/>
      <c r="I2674" s="95"/>
      <c r="J2674" s="92"/>
      <c r="K2674" s="92"/>
      <c r="L2674" s="73">
        <f t="shared" ref="L2674:L2737" si="1100">J2674*I2674</f>
        <v>0</v>
      </c>
      <c r="M2674" s="73">
        <f t="shared" si="1097"/>
        <v>0</v>
      </c>
      <c r="N2674" s="73"/>
      <c r="O2674" s="73"/>
      <c r="P2674" s="73"/>
      <c r="Q2674" s="73"/>
      <c r="R2674" s="73">
        <f t="shared" si="1099"/>
        <v>0</v>
      </c>
      <c r="S2674" s="76" t="str">
        <f t="shared" si="1091"/>
        <v>-</v>
      </c>
      <c r="T2674" s="96">
        <v>0</v>
      </c>
      <c r="U2674" s="97"/>
      <c r="V2674" s="73">
        <f t="shared" si="1098"/>
        <v>0</v>
      </c>
      <c r="W2674" s="73">
        <f t="shared" si="1092"/>
        <v>0</v>
      </c>
      <c r="X2674" s="76" t="str">
        <f t="shared" si="1093"/>
        <v>-</v>
      </c>
      <c r="Y2674" s="73">
        <f t="shared" si="1094"/>
        <v>0</v>
      </c>
      <c r="Z2674" s="73">
        <f t="shared" si="1095"/>
        <v>0</v>
      </c>
      <c r="AA2674" s="73">
        <f t="shared" si="1088"/>
        <v>0</v>
      </c>
      <c r="AB2674" s="73">
        <f t="shared" si="1096"/>
        <v>0</v>
      </c>
      <c r="AC2674" s="73">
        <f t="shared" si="1089"/>
        <v>0</v>
      </c>
      <c r="AD2674" s="73">
        <f t="shared" si="1090"/>
        <v>0</v>
      </c>
      <c r="AE2674" s="73">
        <v>0</v>
      </c>
    </row>
    <row r="2675" spans="1:31" ht="15" customHeight="1">
      <c r="A2675" s="94"/>
      <c r="B2675" s="6" t="str">
        <f>IFERROR(VLOOKUP(A2675,'Distributor List'!$A$2:$D$77,2,0),"-")</f>
        <v>-</v>
      </c>
      <c r="C2675" s="6" t="str">
        <f>IFERROR(VLOOKUP(A2675,'Distributor List'!$A$2:$D$77,3,0),"-")</f>
        <v>-</v>
      </c>
      <c r="D2675" s="6" t="str">
        <f>IFERROR(VLOOKUP(A2675,'Distributor List'!$A$2:$F$77,6,0),"-")</f>
        <v>-</v>
      </c>
      <c r="E2675" s="6" t="str">
        <f>IFERROR(VLOOKUP(A2675,'Distributor List'!$A$2:$D$77,4,0),"-")</f>
        <v>-</v>
      </c>
      <c r="F2675" s="6" t="str">
        <f>IFERROR(VLOOKUP(H2675,'Price List'!$A$2:$H$109,8,0),"-")</f>
        <v>-</v>
      </c>
      <c r="G2675" s="6" t="str">
        <f>IFERROR(VLOOKUP(A2675,'Distributor List'!$A$2:$E$77,5,0),"-")</f>
        <v>-</v>
      </c>
      <c r="H2675" s="10"/>
      <c r="I2675" s="95"/>
      <c r="J2675" s="92"/>
      <c r="K2675" s="92"/>
      <c r="L2675" s="73">
        <f t="shared" si="1100"/>
        <v>0</v>
      </c>
      <c r="M2675" s="73">
        <f t="shared" si="1097"/>
        <v>0</v>
      </c>
      <c r="N2675" s="73"/>
      <c r="O2675" s="73"/>
      <c r="P2675" s="73"/>
      <c r="Q2675" s="73"/>
      <c r="R2675" s="73">
        <f t="shared" si="1099"/>
        <v>0</v>
      </c>
      <c r="S2675" s="76" t="str">
        <f t="shared" si="1091"/>
        <v>-</v>
      </c>
      <c r="T2675" s="96">
        <v>0</v>
      </c>
      <c r="U2675" s="97"/>
      <c r="V2675" s="73">
        <f t="shared" si="1098"/>
        <v>0</v>
      </c>
      <c r="W2675" s="73">
        <f t="shared" si="1092"/>
        <v>0</v>
      </c>
      <c r="X2675" s="76" t="str">
        <f t="shared" si="1093"/>
        <v>-</v>
      </c>
      <c r="Y2675" s="73">
        <f t="shared" si="1094"/>
        <v>0</v>
      </c>
      <c r="Z2675" s="73">
        <f t="shared" si="1095"/>
        <v>0</v>
      </c>
      <c r="AA2675" s="73">
        <f t="shared" si="1088"/>
        <v>0</v>
      </c>
      <c r="AB2675" s="73">
        <f t="shared" si="1096"/>
        <v>0</v>
      </c>
      <c r="AC2675" s="73">
        <f t="shared" si="1089"/>
        <v>0</v>
      </c>
      <c r="AD2675" s="73">
        <f t="shared" si="1090"/>
        <v>0</v>
      </c>
      <c r="AE2675" s="73">
        <v>0</v>
      </c>
    </row>
    <row r="2676" spans="1:31" ht="15" customHeight="1">
      <c r="A2676" s="94"/>
      <c r="B2676" s="6" t="str">
        <f>IFERROR(VLOOKUP(A2676,'Distributor List'!$A$2:$D$77,2,0),"-")</f>
        <v>-</v>
      </c>
      <c r="C2676" s="6" t="str">
        <f>IFERROR(VLOOKUP(A2676,'Distributor List'!$A$2:$D$77,3,0),"-")</f>
        <v>-</v>
      </c>
      <c r="D2676" s="6" t="str">
        <f>IFERROR(VLOOKUP(A2676,'Distributor List'!$A$2:$F$77,6,0),"-")</f>
        <v>-</v>
      </c>
      <c r="E2676" s="6" t="str">
        <f>IFERROR(VLOOKUP(A2676,'Distributor List'!$A$2:$D$77,4,0),"-")</f>
        <v>-</v>
      </c>
      <c r="F2676" s="6" t="str">
        <f>IFERROR(VLOOKUP(H2676,'Price List'!$A$2:$H$109,8,0),"-")</f>
        <v>-</v>
      </c>
      <c r="G2676" s="6" t="str">
        <f>IFERROR(VLOOKUP(A2676,'Distributor List'!$A$2:$E$77,5,0),"-")</f>
        <v>-</v>
      </c>
      <c r="H2676" s="10"/>
      <c r="I2676" s="95"/>
      <c r="J2676" s="92"/>
      <c r="K2676" s="92"/>
      <c r="L2676" s="73">
        <f t="shared" si="1100"/>
        <v>0</v>
      </c>
      <c r="M2676" s="73">
        <f t="shared" si="1097"/>
        <v>0</v>
      </c>
      <c r="N2676" s="73"/>
      <c r="O2676" s="73"/>
      <c r="P2676" s="73"/>
      <c r="Q2676" s="73"/>
      <c r="R2676" s="73">
        <f t="shared" si="1099"/>
        <v>0</v>
      </c>
      <c r="S2676" s="76" t="str">
        <f t="shared" si="1091"/>
        <v>-</v>
      </c>
      <c r="T2676" s="96">
        <v>0</v>
      </c>
      <c r="U2676" s="97"/>
      <c r="V2676" s="73">
        <f t="shared" si="1098"/>
        <v>0</v>
      </c>
      <c r="W2676" s="73">
        <f t="shared" si="1092"/>
        <v>0</v>
      </c>
      <c r="X2676" s="76" t="str">
        <f t="shared" si="1093"/>
        <v>-</v>
      </c>
      <c r="Y2676" s="73">
        <f t="shared" si="1094"/>
        <v>0</v>
      </c>
      <c r="Z2676" s="73">
        <f t="shared" si="1095"/>
        <v>0</v>
      </c>
      <c r="AA2676" s="73">
        <f t="shared" si="1088"/>
        <v>0</v>
      </c>
      <c r="AB2676" s="73">
        <f t="shared" si="1096"/>
        <v>0</v>
      </c>
      <c r="AC2676" s="73">
        <f t="shared" si="1089"/>
        <v>0</v>
      </c>
      <c r="AD2676" s="73">
        <f t="shared" si="1090"/>
        <v>0</v>
      </c>
      <c r="AE2676" s="73">
        <v>0</v>
      </c>
    </row>
    <row r="2677" spans="1:31" ht="15" customHeight="1">
      <c r="A2677" s="94"/>
      <c r="B2677" s="6" t="str">
        <f>IFERROR(VLOOKUP(A2677,'Distributor List'!$A$2:$D$77,2,0),"-")</f>
        <v>-</v>
      </c>
      <c r="C2677" s="6" t="str">
        <f>IFERROR(VLOOKUP(A2677,'Distributor List'!$A$2:$D$77,3,0),"-")</f>
        <v>-</v>
      </c>
      <c r="D2677" s="6" t="str">
        <f>IFERROR(VLOOKUP(A2677,'Distributor List'!$A$2:$F$77,6,0),"-")</f>
        <v>-</v>
      </c>
      <c r="E2677" s="6" t="str">
        <f>IFERROR(VLOOKUP(A2677,'Distributor List'!$A$2:$D$77,4,0),"-")</f>
        <v>-</v>
      </c>
      <c r="F2677" s="6" t="str">
        <f>IFERROR(VLOOKUP(H2677,'Price List'!$A$2:$H$109,8,0),"-")</f>
        <v>-</v>
      </c>
      <c r="G2677" s="6" t="str">
        <f>IFERROR(VLOOKUP(A2677,'Distributor List'!$A$2:$E$77,5,0),"-")</f>
        <v>-</v>
      </c>
      <c r="H2677" s="10"/>
      <c r="I2677" s="95"/>
      <c r="J2677" s="92"/>
      <c r="K2677" s="92"/>
      <c r="L2677" s="73">
        <f t="shared" si="1100"/>
        <v>0</v>
      </c>
      <c r="M2677" s="73">
        <f t="shared" si="1097"/>
        <v>0</v>
      </c>
      <c r="N2677" s="73"/>
      <c r="O2677" s="73"/>
      <c r="P2677" s="73"/>
      <c r="Q2677" s="73"/>
      <c r="R2677" s="73">
        <f t="shared" si="1099"/>
        <v>0</v>
      </c>
      <c r="S2677" s="76" t="str">
        <f t="shared" si="1091"/>
        <v>-</v>
      </c>
      <c r="T2677" s="96">
        <v>0</v>
      </c>
      <c r="U2677" s="97"/>
      <c r="V2677" s="73">
        <f t="shared" si="1098"/>
        <v>0</v>
      </c>
      <c r="W2677" s="73">
        <f t="shared" si="1092"/>
        <v>0</v>
      </c>
      <c r="X2677" s="76" t="str">
        <f t="shared" si="1093"/>
        <v>-</v>
      </c>
      <c r="Y2677" s="73">
        <f t="shared" si="1094"/>
        <v>0</v>
      </c>
      <c r="Z2677" s="73">
        <f t="shared" si="1095"/>
        <v>0</v>
      </c>
      <c r="AA2677" s="73">
        <f t="shared" si="1088"/>
        <v>0</v>
      </c>
      <c r="AB2677" s="73">
        <f t="shared" si="1096"/>
        <v>0</v>
      </c>
      <c r="AC2677" s="73">
        <f t="shared" si="1089"/>
        <v>0</v>
      </c>
      <c r="AD2677" s="73">
        <f t="shared" si="1090"/>
        <v>0</v>
      </c>
      <c r="AE2677" s="73">
        <v>0</v>
      </c>
    </row>
    <row r="2678" spans="1:31" ht="15" customHeight="1">
      <c r="A2678" s="94"/>
      <c r="B2678" s="6" t="str">
        <f>IFERROR(VLOOKUP(A2678,'Distributor List'!$A$2:$D$77,2,0),"-")</f>
        <v>-</v>
      </c>
      <c r="C2678" s="6" t="str">
        <f>IFERROR(VLOOKUP(A2678,'Distributor List'!$A$2:$D$77,3,0),"-")</f>
        <v>-</v>
      </c>
      <c r="D2678" s="6" t="str">
        <f>IFERROR(VLOOKUP(A2678,'Distributor List'!$A$2:$F$77,6,0),"-")</f>
        <v>-</v>
      </c>
      <c r="E2678" s="6" t="str">
        <f>IFERROR(VLOOKUP(A2678,'Distributor List'!$A$2:$D$77,4,0),"-")</f>
        <v>-</v>
      </c>
      <c r="F2678" s="6" t="str">
        <f>IFERROR(VLOOKUP(H2678,'Price List'!$A$2:$H$109,8,0),"-")</f>
        <v>-</v>
      </c>
      <c r="G2678" s="6" t="str">
        <f>IFERROR(VLOOKUP(A2678,'Distributor List'!$A$2:$E$77,5,0),"-")</f>
        <v>-</v>
      </c>
      <c r="H2678" s="10"/>
      <c r="I2678" s="95"/>
      <c r="J2678" s="92"/>
      <c r="K2678" s="92"/>
      <c r="L2678" s="73">
        <f t="shared" si="1100"/>
        <v>0</v>
      </c>
      <c r="M2678" s="73">
        <f t="shared" si="1097"/>
        <v>0</v>
      </c>
      <c r="N2678" s="73"/>
      <c r="O2678" s="73"/>
      <c r="P2678" s="73"/>
      <c r="Q2678" s="73"/>
      <c r="R2678" s="73">
        <f t="shared" si="1099"/>
        <v>0</v>
      </c>
      <c r="S2678" s="76" t="str">
        <f t="shared" si="1091"/>
        <v>-</v>
      </c>
      <c r="T2678" s="96">
        <v>0</v>
      </c>
      <c r="U2678" s="97"/>
      <c r="V2678" s="73">
        <f t="shared" si="1098"/>
        <v>0</v>
      </c>
      <c r="W2678" s="73">
        <f t="shared" si="1092"/>
        <v>0</v>
      </c>
      <c r="X2678" s="76" t="str">
        <f t="shared" si="1093"/>
        <v>-</v>
      </c>
      <c r="Y2678" s="73">
        <f t="shared" si="1094"/>
        <v>0</v>
      </c>
      <c r="Z2678" s="73">
        <f t="shared" si="1095"/>
        <v>0</v>
      </c>
      <c r="AA2678" s="73">
        <f t="shared" si="1088"/>
        <v>0</v>
      </c>
      <c r="AB2678" s="73">
        <f t="shared" si="1096"/>
        <v>0</v>
      </c>
      <c r="AC2678" s="73">
        <f t="shared" si="1089"/>
        <v>0</v>
      </c>
      <c r="AD2678" s="73">
        <f t="shared" si="1090"/>
        <v>0</v>
      </c>
      <c r="AE2678" s="73">
        <v>0</v>
      </c>
    </row>
    <row r="2679" spans="1:31" ht="15" customHeight="1">
      <c r="A2679" s="94"/>
      <c r="B2679" s="6" t="str">
        <f>IFERROR(VLOOKUP(A2679,'Distributor List'!$A$2:$D$77,2,0),"-")</f>
        <v>-</v>
      </c>
      <c r="C2679" s="6" t="str">
        <f>IFERROR(VLOOKUP(A2679,'Distributor List'!$A$2:$D$77,3,0),"-")</f>
        <v>-</v>
      </c>
      <c r="D2679" s="6" t="str">
        <f>IFERROR(VLOOKUP(A2679,'Distributor List'!$A$2:$F$77,6,0),"-")</f>
        <v>-</v>
      </c>
      <c r="E2679" s="6" t="str">
        <f>IFERROR(VLOOKUP(A2679,'Distributor List'!$A$2:$D$77,4,0),"-")</f>
        <v>-</v>
      </c>
      <c r="F2679" s="6" t="str">
        <f>IFERROR(VLOOKUP(H2679,'Price List'!$A$2:$H$109,8,0),"-")</f>
        <v>-</v>
      </c>
      <c r="G2679" s="6" t="str">
        <f>IFERROR(VLOOKUP(A2679,'Distributor List'!$A$2:$E$77,5,0),"-")</f>
        <v>-</v>
      </c>
      <c r="H2679" s="10"/>
      <c r="I2679" s="95"/>
      <c r="J2679" s="92"/>
      <c r="K2679" s="92"/>
      <c r="L2679" s="73">
        <f t="shared" si="1100"/>
        <v>0</v>
      </c>
      <c r="M2679" s="73">
        <f t="shared" si="1097"/>
        <v>0</v>
      </c>
      <c r="N2679" s="73"/>
      <c r="O2679" s="73"/>
      <c r="P2679" s="73"/>
      <c r="Q2679" s="73"/>
      <c r="R2679" s="73">
        <f t="shared" si="1099"/>
        <v>0</v>
      </c>
      <c r="S2679" s="76" t="str">
        <f t="shared" si="1091"/>
        <v>-</v>
      </c>
      <c r="T2679" s="96">
        <v>0</v>
      </c>
      <c r="U2679" s="97"/>
      <c r="V2679" s="73">
        <f t="shared" si="1098"/>
        <v>0</v>
      </c>
      <c r="W2679" s="73">
        <f t="shared" si="1092"/>
        <v>0</v>
      </c>
      <c r="X2679" s="76" t="str">
        <f t="shared" si="1093"/>
        <v>-</v>
      </c>
      <c r="Y2679" s="73">
        <f t="shared" si="1094"/>
        <v>0</v>
      </c>
      <c r="Z2679" s="73">
        <f t="shared" si="1095"/>
        <v>0</v>
      </c>
      <c r="AA2679" s="73">
        <f t="shared" si="1088"/>
        <v>0</v>
      </c>
      <c r="AB2679" s="73">
        <f t="shared" si="1096"/>
        <v>0</v>
      </c>
      <c r="AC2679" s="73">
        <f t="shared" si="1089"/>
        <v>0</v>
      </c>
      <c r="AD2679" s="73">
        <f t="shared" si="1090"/>
        <v>0</v>
      </c>
      <c r="AE2679" s="73">
        <v>0</v>
      </c>
    </row>
    <row r="2680" spans="1:31" ht="15" customHeight="1">
      <c r="A2680" s="94"/>
      <c r="B2680" s="6" t="str">
        <f>IFERROR(VLOOKUP(A2680,'Distributor List'!$A$2:$D$77,2,0),"-")</f>
        <v>-</v>
      </c>
      <c r="C2680" s="6" t="str">
        <f>IFERROR(VLOOKUP(A2680,'Distributor List'!$A$2:$D$77,3,0),"-")</f>
        <v>-</v>
      </c>
      <c r="D2680" s="6" t="str">
        <f>IFERROR(VLOOKUP(A2680,'Distributor List'!$A$2:$F$77,6,0),"-")</f>
        <v>-</v>
      </c>
      <c r="E2680" s="6" t="str">
        <f>IFERROR(VLOOKUP(A2680,'Distributor List'!$A$2:$D$77,4,0),"-")</f>
        <v>-</v>
      </c>
      <c r="F2680" s="6" t="str">
        <f>IFERROR(VLOOKUP(H2680,'Price List'!$A$2:$H$109,8,0),"-")</f>
        <v>-</v>
      </c>
      <c r="G2680" s="6" t="str">
        <f>IFERROR(VLOOKUP(A2680,'Distributor List'!$A$2:$E$77,5,0),"-")</f>
        <v>-</v>
      </c>
      <c r="H2680" s="10"/>
      <c r="I2680" s="95"/>
      <c r="J2680" s="92"/>
      <c r="K2680" s="92"/>
      <c r="L2680" s="73">
        <f t="shared" si="1100"/>
        <v>0</v>
      </c>
      <c r="M2680" s="73">
        <f t="shared" si="1097"/>
        <v>0</v>
      </c>
      <c r="N2680" s="73"/>
      <c r="O2680" s="73"/>
      <c r="P2680" s="73"/>
      <c r="Q2680" s="73"/>
      <c r="R2680" s="73">
        <f t="shared" si="1099"/>
        <v>0</v>
      </c>
      <c r="S2680" s="76" t="str">
        <f t="shared" si="1091"/>
        <v>-</v>
      </c>
      <c r="T2680" s="96">
        <v>0</v>
      </c>
      <c r="U2680" s="97"/>
      <c r="V2680" s="73">
        <f t="shared" si="1098"/>
        <v>0</v>
      </c>
      <c r="W2680" s="73">
        <f t="shared" si="1092"/>
        <v>0</v>
      </c>
      <c r="X2680" s="76" t="str">
        <f t="shared" si="1093"/>
        <v>-</v>
      </c>
      <c r="Y2680" s="73">
        <f t="shared" si="1094"/>
        <v>0</v>
      </c>
      <c r="Z2680" s="73">
        <f t="shared" si="1095"/>
        <v>0</v>
      </c>
      <c r="AA2680" s="73">
        <f t="shared" si="1088"/>
        <v>0</v>
      </c>
      <c r="AB2680" s="73">
        <f t="shared" si="1096"/>
        <v>0</v>
      </c>
      <c r="AC2680" s="73">
        <f t="shared" si="1089"/>
        <v>0</v>
      </c>
      <c r="AD2680" s="73">
        <f t="shared" si="1090"/>
        <v>0</v>
      </c>
      <c r="AE2680" s="73">
        <v>0</v>
      </c>
    </row>
    <row r="2681" spans="1:31" ht="15" customHeight="1">
      <c r="A2681" s="94"/>
      <c r="B2681" s="6" t="str">
        <f>IFERROR(VLOOKUP(A2681,'Distributor List'!$A$2:$D$77,2,0),"-")</f>
        <v>-</v>
      </c>
      <c r="C2681" s="6" t="str">
        <f>IFERROR(VLOOKUP(A2681,'Distributor List'!$A$2:$D$77,3,0),"-")</f>
        <v>-</v>
      </c>
      <c r="D2681" s="6" t="str">
        <f>IFERROR(VLOOKUP(A2681,'Distributor List'!$A$2:$F$77,6,0),"-")</f>
        <v>-</v>
      </c>
      <c r="E2681" s="6" t="str">
        <f>IFERROR(VLOOKUP(A2681,'Distributor List'!$A$2:$D$77,4,0),"-")</f>
        <v>-</v>
      </c>
      <c r="F2681" s="6" t="str">
        <f>IFERROR(VLOOKUP(H2681,'Price List'!$A$2:$H$109,8,0),"-")</f>
        <v>-</v>
      </c>
      <c r="G2681" s="6" t="str">
        <f>IFERROR(VLOOKUP(A2681,'Distributor List'!$A$2:$E$77,5,0),"-")</f>
        <v>-</v>
      </c>
      <c r="H2681" s="10"/>
      <c r="I2681" s="95"/>
      <c r="J2681" s="92"/>
      <c r="K2681" s="92"/>
      <c r="L2681" s="73">
        <f t="shared" si="1100"/>
        <v>0</v>
      </c>
      <c r="M2681" s="73">
        <f t="shared" si="1097"/>
        <v>0</v>
      </c>
      <c r="N2681" s="73"/>
      <c r="O2681" s="73"/>
      <c r="P2681" s="73"/>
      <c r="Q2681" s="73"/>
      <c r="R2681" s="73">
        <f t="shared" si="1099"/>
        <v>0</v>
      </c>
      <c r="S2681" s="76" t="str">
        <f t="shared" si="1091"/>
        <v>-</v>
      </c>
      <c r="T2681" s="96">
        <v>0</v>
      </c>
      <c r="U2681" s="97"/>
      <c r="V2681" s="73">
        <f t="shared" si="1098"/>
        <v>0</v>
      </c>
      <c r="W2681" s="73">
        <f t="shared" si="1092"/>
        <v>0</v>
      </c>
      <c r="X2681" s="76" t="str">
        <f t="shared" si="1093"/>
        <v>-</v>
      </c>
      <c r="Y2681" s="73">
        <f t="shared" si="1094"/>
        <v>0</v>
      </c>
      <c r="Z2681" s="73">
        <f t="shared" si="1095"/>
        <v>0</v>
      </c>
      <c r="AA2681" s="73">
        <f t="shared" si="1088"/>
        <v>0</v>
      </c>
      <c r="AB2681" s="73">
        <f t="shared" si="1096"/>
        <v>0</v>
      </c>
      <c r="AC2681" s="73">
        <f t="shared" si="1089"/>
        <v>0</v>
      </c>
      <c r="AD2681" s="73">
        <f t="shared" si="1090"/>
        <v>0</v>
      </c>
      <c r="AE2681" s="73">
        <v>0</v>
      </c>
    </row>
    <row r="2682" spans="1:31" ht="15" customHeight="1">
      <c r="A2682" s="94"/>
      <c r="B2682" s="6" t="str">
        <f>IFERROR(VLOOKUP(A2682,'Distributor List'!$A$2:$D$77,2,0),"-")</f>
        <v>-</v>
      </c>
      <c r="C2682" s="6" t="str">
        <f>IFERROR(VLOOKUP(A2682,'Distributor List'!$A$2:$D$77,3,0),"-")</f>
        <v>-</v>
      </c>
      <c r="D2682" s="6" t="str">
        <f>IFERROR(VLOOKUP(A2682,'Distributor List'!$A$2:$F$77,6,0),"-")</f>
        <v>-</v>
      </c>
      <c r="E2682" s="6" t="str">
        <f>IFERROR(VLOOKUP(A2682,'Distributor List'!$A$2:$D$77,4,0),"-")</f>
        <v>-</v>
      </c>
      <c r="F2682" s="6" t="str">
        <f>IFERROR(VLOOKUP(H2682,'Price List'!$A$2:$H$109,8,0),"-")</f>
        <v>-</v>
      </c>
      <c r="G2682" s="6" t="str">
        <f>IFERROR(VLOOKUP(A2682,'Distributor List'!$A$2:$E$77,5,0),"-")</f>
        <v>-</v>
      </c>
      <c r="H2682" s="10"/>
      <c r="I2682" s="95"/>
      <c r="J2682" s="92"/>
      <c r="K2682" s="92"/>
      <c r="L2682" s="73">
        <f t="shared" si="1100"/>
        <v>0</v>
      </c>
      <c r="M2682" s="73">
        <f t="shared" si="1097"/>
        <v>0</v>
      </c>
      <c r="N2682" s="73"/>
      <c r="O2682" s="73"/>
      <c r="P2682" s="73"/>
      <c r="Q2682" s="73"/>
      <c r="R2682" s="73">
        <f t="shared" si="1099"/>
        <v>0</v>
      </c>
      <c r="S2682" s="76" t="str">
        <f t="shared" si="1091"/>
        <v>-</v>
      </c>
      <c r="T2682" s="96">
        <v>0</v>
      </c>
      <c r="U2682" s="97"/>
      <c r="V2682" s="73">
        <f t="shared" si="1098"/>
        <v>0</v>
      </c>
      <c r="W2682" s="73">
        <f t="shared" si="1092"/>
        <v>0</v>
      </c>
      <c r="X2682" s="76" t="str">
        <f t="shared" si="1093"/>
        <v>-</v>
      </c>
      <c r="Y2682" s="73">
        <f t="shared" si="1094"/>
        <v>0</v>
      </c>
      <c r="Z2682" s="73">
        <f t="shared" si="1095"/>
        <v>0</v>
      </c>
      <c r="AA2682" s="73">
        <f t="shared" si="1088"/>
        <v>0</v>
      </c>
      <c r="AB2682" s="73">
        <f t="shared" si="1096"/>
        <v>0</v>
      </c>
      <c r="AC2682" s="73">
        <f t="shared" si="1089"/>
        <v>0</v>
      </c>
      <c r="AD2682" s="73">
        <f t="shared" si="1090"/>
        <v>0</v>
      </c>
      <c r="AE2682" s="73">
        <v>0</v>
      </c>
    </row>
    <row r="2683" spans="1:31" ht="15" customHeight="1">
      <c r="A2683" s="94"/>
      <c r="B2683" s="6" t="str">
        <f>IFERROR(VLOOKUP(A2683,'Distributor List'!$A$2:$D$77,2,0),"-")</f>
        <v>-</v>
      </c>
      <c r="C2683" s="6" t="str">
        <f>IFERROR(VLOOKUP(A2683,'Distributor List'!$A$2:$D$77,3,0),"-")</f>
        <v>-</v>
      </c>
      <c r="D2683" s="6" t="str">
        <f>IFERROR(VLOOKUP(A2683,'Distributor List'!$A$2:$F$77,6,0),"-")</f>
        <v>-</v>
      </c>
      <c r="E2683" s="6" t="str">
        <f>IFERROR(VLOOKUP(A2683,'Distributor List'!$A$2:$D$77,4,0),"-")</f>
        <v>-</v>
      </c>
      <c r="F2683" s="6" t="str">
        <f>IFERROR(VLOOKUP(H2683,'Price List'!$A$2:$H$109,8,0),"-")</f>
        <v>-</v>
      </c>
      <c r="G2683" s="6" t="str">
        <f>IFERROR(VLOOKUP(A2683,'Distributor List'!$A$2:$E$77,5,0),"-")</f>
        <v>-</v>
      </c>
      <c r="H2683" s="10"/>
      <c r="I2683" s="95"/>
      <c r="J2683" s="92"/>
      <c r="K2683" s="92"/>
      <c r="L2683" s="73">
        <f t="shared" si="1100"/>
        <v>0</v>
      </c>
      <c r="M2683" s="73">
        <f t="shared" si="1097"/>
        <v>0</v>
      </c>
      <c r="N2683" s="73"/>
      <c r="O2683" s="73"/>
      <c r="P2683" s="73"/>
      <c r="Q2683" s="73"/>
      <c r="R2683" s="73">
        <f t="shared" si="1099"/>
        <v>0</v>
      </c>
      <c r="S2683" s="76" t="str">
        <f t="shared" si="1091"/>
        <v>-</v>
      </c>
      <c r="T2683" s="96">
        <v>0</v>
      </c>
      <c r="U2683" s="97"/>
      <c r="V2683" s="73">
        <f t="shared" si="1098"/>
        <v>0</v>
      </c>
      <c r="W2683" s="73">
        <f t="shared" si="1092"/>
        <v>0</v>
      </c>
      <c r="X2683" s="76" t="str">
        <f t="shared" si="1093"/>
        <v>-</v>
      </c>
      <c r="Y2683" s="73">
        <f t="shared" si="1094"/>
        <v>0</v>
      </c>
      <c r="Z2683" s="73">
        <f t="shared" si="1095"/>
        <v>0</v>
      </c>
      <c r="AA2683" s="73">
        <f t="shared" si="1088"/>
        <v>0</v>
      </c>
      <c r="AB2683" s="73">
        <f t="shared" si="1096"/>
        <v>0</v>
      </c>
      <c r="AC2683" s="73">
        <f t="shared" si="1089"/>
        <v>0</v>
      </c>
      <c r="AD2683" s="73">
        <f t="shared" si="1090"/>
        <v>0</v>
      </c>
      <c r="AE2683" s="73">
        <v>0</v>
      </c>
    </row>
    <row r="2684" spans="1:31" ht="15" customHeight="1">
      <c r="A2684" s="94"/>
      <c r="B2684" s="6" t="str">
        <f>IFERROR(VLOOKUP(A2684,'Distributor List'!$A$2:$D$77,2,0),"-")</f>
        <v>-</v>
      </c>
      <c r="C2684" s="6" t="str">
        <f>IFERROR(VLOOKUP(A2684,'Distributor List'!$A$2:$D$77,3,0),"-")</f>
        <v>-</v>
      </c>
      <c r="D2684" s="6" t="str">
        <f>IFERROR(VLOOKUP(A2684,'Distributor List'!$A$2:$F$77,6,0),"-")</f>
        <v>-</v>
      </c>
      <c r="E2684" s="6" t="str">
        <f>IFERROR(VLOOKUP(A2684,'Distributor List'!$A$2:$D$77,4,0),"-")</f>
        <v>-</v>
      </c>
      <c r="F2684" s="6" t="str">
        <f>IFERROR(VLOOKUP(H2684,'Price List'!$A$2:$H$109,8,0),"-")</f>
        <v>-</v>
      </c>
      <c r="G2684" s="6" t="str">
        <f>IFERROR(VLOOKUP(A2684,'Distributor List'!$A$2:$E$77,5,0),"-")</f>
        <v>-</v>
      </c>
      <c r="H2684" s="10"/>
      <c r="I2684" s="95"/>
      <c r="J2684" s="92"/>
      <c r="K2684" s="92"/>
      <c r="L2684" s="73">
        <f t="shared" si="1100"/>
        <v>0</v>
      </c>
      <c r="M2684" s="73">
        <f t="shared" si="1097"/>
        <v>0</v>
      </c>
      <c r="N2684" s="73"/>
      <c r="O2684" s="73"/>
      <c r="P2684" s="73"/>
      <c r="Q2684" s="73"/>
      <c r="R2684" s="73">
        <f t="shared" si="1099"/>
        <v>0</v>
      </c>
      <c r="S2684" s="76" t="str">
        <f t="shared" si="1091"/>
        <v>-</v>
      </c>
      <c r="T2684" s="96">
        <v>0</v>
      </c>
      <c r="U2684" s="97"/>
      <c r="V2684" s="73">
        <f t="shared" si="1098"/>
        <v>0</v>
      </c>
      <c r="W2684" s="73">
        <f t="shared" si="1092"/>
        <v>0</v>
      </c>
      <c r="X2684" s="76" t="str">
        <f t="shared" si="1093"/>
        <v>-</v>
      </c>
      <c r="Y2684" s="73">
        <f t="shared" si="1094"/>
        <v>0</v>
      </c>
      <c r="Z2684" s="73">
        <f t="shared" si="1095"/>
        <v>0</v>
      </c>
      <c r="AA2684" s="73">
        <f t="shared" si="1088"/>
        <v>0</v>
      </c>
      <c r="AB2684" s="73">
        <f t="shared" si="1096"/>
        <v>0</v>
      </c>
      <c r="AC2684" s="73">
        <f t="shared" si="1089"/>
        <v>0</v>
      </c>
      <c r="AD2684" s="73">
        <f t="shared" si="1090"/>
        <v>0</v>
      </c>
      <c r="AE2684" s="73">
        <v>0</v>
      </c>
    </row>
    <row r="2685" spans="1:31" ht="15" customHeight="1">
      <c r="A2685" s="94"/>
      <c r="B2685" s="6" t="str">
        <f>IFERROR(VLOOKUP(A2685,'Distributor List'!$A$2:$D$77,2,0),"-")</f>
        <v>-</v>
      </c>
      <c r="C2685" s="6" t="str">
        <f>IFERROR(VLOOKUP(A2685,'Distributor List'!$A$2:$D$77,3,0),"-")</f>
        <v>-</v>
      </c>
      <c r="D2685" s="6" t="str">
        <f>IFERROR(VLOOKUP(A2685,'Distributor List'!$A$2:$F$77,6,0),"-")</f>
        <v>-</v>
      </c>
      <c r="E2685" s="6" t="str">
        <f>IFERROR(VLOOKUP(A2685,'Distributor List'!$A$2:$D$77,4,0),"-")</f>
        <v>-</v>
      </c>
      <c r="F2685" s="6" t="str">
        <f>IFERROR(VLOOKUP(H2685,'Price List'!$A$2:$H$109,8,0),"-")</f>
        <v>-</v>
      </c>
      <c r="G2685" s="6" t="str">
        <f>IFERROR(VLOOKUP(A2685,'Distributor List'!$A$2:$E$77,5,0),"-")</f>
        <v>-</v>
      </c>
      <c r="H2685" s="10"/>
      <c r="I2685" s="95"/>
      <c r="J2685" s="92"/>
      <c r="K2685" s="92"/>
      <c r="L2685" s="73">
        <f t="shared" si="1100"/>
        <v>0</v>
      </c>
      <c r="M2685" s="73">
        <f t="shared" si="1097"/>
        <v>0</v>
      </c>
      <c r="N2685" s="73"/>
      <c r="O2685" s="73"/>
      <c r="P2685" s="73"/>
      <c r="Q2685" s="73"/>
      <c r="R2685" s="73">
        <f t="shared" si="1099"/>
        <v>0</v>
      </c>
      <c r="S2685" s="76" t="str">
        <f t="shared" si="1091"/>
        <v>-</v>
      </c>
      <c r="T2685" s="96">
        <v>0</v>
      </c>
      <c r="U2685" s="97"/>
      <c r="V2685" s="73">
        <f t="shared" si="1098"/>
        <v>0</v>
      </c>
      <c r="W2685" s="73">
        <f t="shared" si="1092"/>
        <v>0</v>
      </c>
      <c r="X2685" s="76" t="str">
        <f t="shared" si="1093"/>
        <v>-</v>
      </c>
      <c r="Y2685" s="73">
        <f t="shared" si="1094"/>
        <v>0</v>
      </c>
      <c r="Z2685" s="73">
        <f t="shared" si="1095"/>
        <v>0</v>
      </c>
      <c r="AA2685" s="73">
        <f t="shared" ref="AA2685:AA2748" si="1101">Z2685*I2685</f>
        <v>0</v>
      </c>
      <c r="AB2685" s="73">
        <f t="shared" si="1096"/>
        <v>0</v>
      </c>
      <c r="AC2685" s="73">
        <f t="shared" ref="AC2685:AC2748" si="1102">AB2685*I2685</f>
        <v>0</v>
      </c>
      <c r="AD2685" s="73">
        <f t="shared" ref="AD2685:AD2748" si="1103">Y2685*I2685</f>
        <v>0</v>
      </c>
      <c r="AE2685" s="73">
        <v>0</v>
      </c>
    </row>
    <row r="2686" spans="1:31" ht="15" customHeight="1">
      <c r="A2686" s="94"/>
      <c r="B2686" s="6" t="str">
        <f>IFERROR(VLOOKUP(A2686,'Distributor List'!$A$2:$D$77,2,0),"-")</f>
        <v>-</v>
      </c>
      <c r="C2686" s="6" t="str">
        <f>IFERROR(VLOOKUP(A2686,'Distributor List'!$A$2:$D$77,3,0),"-")</f>
        <v>-</v>
      </c>
      <c r="D2686" s="6" t="str">
        <f>IFERROR(VLOOKUP(A2686,'Distributor List'!$A$2:$F$77,6,0),"-")</f>
        <v>-</v>
      </c>
      <c r="E2686" s="6" t="str">
        <f>IFERROR(VLOOKUP(A2686,'Distributor List'!$A$2:$D$77,4,0),"-")</f>
        <v>-</v>
      </c>
      <c r="F2686" s="6" t="str">
        <f>IFERROR(VLOOKUP(H2686,'Price List'!$A$2:$H$109,8,0),"-")</f>
        <v>-</v>
      </c>
      <c r="G2686" s="6" t="str">
        <f>IFERROR(VLOOKUP(A2686,'Distributor List'!$A$2:$E$77,5,0),"-")</f>
        <v>-</v>
      </c>
      <c r="H2686" s="10"/>
      <c r="I2686" s="95"/>
      <c r="J2686" s="92"/>
      <c r="K2686" s="92"/>
      <c r="L2686" s="73">
        <f t="shared" si="1100"/>
        <v>0</v>
      </c>
      <c r="M2686" s="73">
        <f t="shared" si="1097"/>
        <v>0</v>
      </c>
      <c r="N2686" s="73"/>
      <c r="O2686" s="73"/>
      <c r="P2686" s="73"/>
      <c r="Q2686" s="73"/>
      <c r="R2686" s="73">
        <f t="shared" si="1099"/>
        <v>0</v>
      </c>
      <c r="S2686" s="76" t="str">
        <f t="shared" si="1091"/>
        <v>-</v>
      </c>
      <c r="T2686" s="96">
        <v>0</v>
      </c>
      <c r="U2686" s="97"/>
      <c r="V2686" s="73">
        <f t="shared" si="1098"/>
        <v>0</v>
      </c>
      <c r="W2686" s="73">
        <f t="shared" si="1092"/>
        <v>0</v>
      </c>
      <c r="X2686" s="76" t="str">
        <f t="shared" si="1093"/>
        <v>-</v>
      </c>
      <c r="Y2686" s="73">
        <f t="shared" si="1094"/>
        <v>0</v>
      </c>
      <c r="Z2686" s="73">
        <f t="shared" si="1095"/>
        <v>0</v>
      </c>
      <c r="AA2686" s="73">
        <f t="shared" si="1101"/>
        <v>0</v>
      </c>
      <c r="AB2686" s="73">
        <f t="shared" si="1096"/>
        <v>0</v>
      </c>
      <c r="AC2686" s="73">
        <f t="shared" si="1102"/>
        <v>0</v>
      </c>
      <c r="AD2686" s="73">
        <f t="shared" si="1103"/>
        <v>0</v>
      </c>
      <c r="AE2686" s="73">
        <v>0</v>
      </c>
    </row>
    <row r="2687" spans="1:31" ht="15" customHeight="1">
      <c r="A2687" s="94"/>
      <c r="B2687" s="6" t="str">
        <f>IFERROR(VLOOKUP(A2687,'Distributor List'!$A$2:$D$77,2,0),"-")</f>
        <v>-</v>
      </c>
      <c r="C2687" s="6" t="str">
        <f>IFERROR(VLOOKUP(A2687,'Distributor List'!$A$2:$D$77,3,0),"-")</f>
        <v>-</v>
      </c>
      <c r="D2687" s="6" t="str">
        <f>IFERROR(VLOOKUP(A2687,'Distributor List'!$A$2:$F$77,6,0),"-")</f>
        <v>-</v>
      </c>
      <c r="E2687" s="6" t="str">
        <f>IFERROR(VLOOKUP(A2687,'Distributor List'!$A$2:$D$77,4,0),"-")</f>
        <v>-</v>
      </c>
      <c r="F2687" s="6" t="str">
        <f>IFERROR(VLOOKUP(H2687,'Price List'!$A$2:$H$109,8,0),"-")</f>
        <v>-</v>
      </c>
      <c r="G2687" s="6" t="str">
        <f>IFERROR(VLOOKUP(A2687,'Distributor List'!$A$2:$E$77,5,0),"-")</f>
        <v>-</v>
      </c>
      <c r="H2687" s="10"/>
      <c r="I2687" s="95"/>
      <c r="J2687" s="92"/>
      <c r="K2687" s="92"/>
      <c r="L2687" s="73">
        <f t="shared" si="1100"/>
        <v>0</v>
      </c>
      <c r="M2687" s="73">
        <f t="shared" si="1097"/>
        <v>0</v>
      </c>
      <c r="N2687" s="73"/>
      <c r="O2687" s="73"/>
      <c r="P2687" s="73"/>
      <c r="Q2687" s="73"/>
      <c r="R2687" s="73">
        <f t="shared" si="1099"/>
        <v>0</v>
      </c>
      <c r="S2687" s="76" t="str">
        <f t="shared" si="1091"/>
        <v>-</v>
      </c>
      <c r="T2687" s="96">
        <v>0</v>
      </c>
      <c r="U2687" s="97"/>
      <c r="V2687" s="73">
        <f t="shared" si="1098"/>
        <v>0</v>
      </c>
      <c r="W2687" s="73">
        <f t="shared" si="1092"/>
        <v>0</v>
      </c>
      <c r="X2687" s="76" t="str">
        <f t="shared" si="1093"/>
        <v>-</v>
      </c>
      <c r="Y2687" s="73">
        <f t="shared" si="1094"/>
        <v>0</v>
      </c>
      <c r="Z2687" s="73">
        <f t="shared" si="1095"/>
        <v>0</v>
      </c>
      <c r="AA2687" s="73">
        <f t="shared" si="1101"/>
        <v>0</v>
      </c>
      <c r="AB2687" s="73">
        <f t="shared" si="1096"/>
        <v>0</v>
      </c>
      <c r="AC2687" s="73">
        <f t="shared" si="1102"/>
        <v>0</v>
      </c>
      <c r="AD2687" s="73">
        <f t="shared" si="1103"/>
        <v>0</v>
      </c>
      <c r="AE2687" s="73">
        <v>0</v>
      </c>
    </row>
    <row r="2688" spans="1:31" ht="15" customHeight="1">
      <c r="A2688" s="94"/>
      <c r="B2688" s="6" t="str">
        <f>IFERROR(VLOOKUP(A2688,'Distributor List'!$A$2:$D$77,2,0),"-")</f>
        <v>-</v>
      </c>
      <c r="C2688" s="6" t="str">
        <f>IFERROR(VLOOKUP(A2688,'Distributor List'!$A$2:$D$77,3,0),"-")</f>
        <v>-</v>
      </c>
      <c r="D2688" s="6" t="str">
        <f>IFERROR(VLOOKUP(A2688,'Distributor List'!$A$2:$F$77,6,0),"-")</f>
        <v>-</v>
      </c>
      <c r="E2688" s="6" t="str">
        <f>IFERROR(VLOOKUP(A2688,'Distributor List'!$A$2:$D$77,4,0),"-")</f>
        <v>-</v>
      </c>
      <c r="F2688" s="6" t="str">
        <f>IFERROR(VLOOKUP(H2688,'Price List'!$A$2:$H$109,8,0),"-")</f>
        <v>-</v>
      </c>
      <c r="G2688" s="6" t="str">
        <f>IFERROR(VLOOKUP(A2688,'Distributor List'!$A$2:$E$77,5,0),"-")</f>
        <v>-</v>
      </c>
      <c r="H2688" s="10"/>
      <c r="I2688" s="95"/>
      <c r="J2688" s="92"/>
      <c r="K2688" s="92"/>
      <c r="L2688" s="73">
        <f t="shared" si="1100"/>
        <v>0</v>
      </c>
      <c r="M2688" s="73">
        <f t="shared" si="1097"/>
        <v>0</v>
      </c>
      <c r="N2688" s="73"/>
      <c r="O2688" s="73"/>
      <c r="P2688" s="73"/>
      <c r="Q2688" s="73"/>
      <c r="R2688" s="73">
        <f t="shared" si="1099"/>
        <v>0</v>
      </c>
      <c r="S2688" s="76" t="str">
        <f t="shared" si="1091"/>
        <v>-</v>
      </c>
      <c r="T2688" s="96">
        <v>0</v>
      </c>
      <c r="U2688" s="97"/>
      <c r="V2688" s="73">
        <f t="shared" si="1098"/>
        <v>0</v>
      </c>
      <c r="W2688" s="73">
        <f t="shared" si="1092"/>
        <v>0</v>
      </c>
      <c r="X2688" s="76" t="str">
        <f t="shared" si="1093"/>
        <v>-</v>
      </c>
      <c r="Y2688" s="73">
        <f t="shared" si="1094"/>
        <v>0</v>
      </c>
      <c r="Z2688" s="73">
        <f t="shared" si="1095"/>
        <v>0</v>
      </c>
      <c r="AA2688" s="73">
        <f t="shared" si="1101"/>
        <v>0</v>
      </c>
      <c r="AB2688" s="73">
        <f t="shared" si="1096"/>
        <v>0</v>
      </c>
      <c r="AC2688" s="73">
        <f t="shared" si="1102"/>
        <v>0</v>
      </c>
      <c r="AD2688" s="73">
        <f t="shared" si="1103"/>
        <v>0</v>
      </c>
      <c r="AE2688" s="73">
        <v>0</v>
      </c>
    </row>
    <row r="2689" spans="1:31" ht="15" customHeight="1">
      <c r="A2689" s="94"/>
      <c r="B2689" s="6" t="str">
        <f>IFERROR(VLOOKUP(A2689,'Distributor List'!$A$2:$D$77,2,0),"-")</f>
        <v>-</v>
      </c>
      <c r="C2689" s="6" t="str">
        <f>IFERROR(VLOOKUP(A2689,'Distributor List'!$A$2:$D$77,3,0),"-")</f>
        <v>-</v>
      </c>
      <c r="D2689" s="6" t="str">
        <f>IFERROR(VLOOKUP(A2689,'Distributor List'!$A$2:$F$77,6,0),"-")</f>
        <v>-</v>
      </c>
      <c r="E2689" s="6" t="str">
        <f>IFERROR(VLOOKUP(A2689,'Distributor List'!$A$2:$D$77,4,0),"-")</f>
        <v>-</v>
      </c>
      <c r="F2689" s="6" t="str">
        <f>IFERROR(VLOOKUP(H2689,'Price List'!$A$2:$H$109,8,0),"-")</f>
        <v>-</v>
      </c>
      <c r="G2689" s="6" t="str">
        <f>IFERROR(VLOOKUP(A2689,'Distributor List'!$A$2:$E$77,5,0),"-")</f>
        <v>-</v>
      </c>
      <c r="H2689" s="10"/>
      <c r="I2689" s="95"/>
      <c r="J2689" s="92"/>
      <c r="K2689" s="92"/>
      <c r="L2689" s="73">
        <f t="shared" si="1100"/>
        <v>0</v>
      </c>
      <c r="M2689" s="73">
        <f t="shared" si="1097"/>
        <v>0</v>
      </c>
      <c r="N2689" s="73"/>
      <c r="O2689" s="73"/>
      <c r="P2689" s="73"/>
      <c r="Q2689" s="73"/>
      <c r="R2689" s="73">
        <f t="shared" si="1099"/>
        <v>0</v>
      </c>
      <c r="S2689" s="76" t="str">
        <f t="shared" si="1091"/>
        <v>-</v>
      </c>
      <c r="T2689" s="96">
        <v>0</v>
      </c>
      <c r="U2689" s="97"/>
      <c r="V2689" s="73">
        <f t="shared" si="1098"/>
        <v>0</v>
      </c>
      <c r="W2689" s="73">
        <f t="shared" si="1092"/>
        <v>0</v>
      </c>
      <c r="X2689" s="76" t="str">
        <f t="shared" si="1093"/>
        <v>-</v>
      </c>
      <c r="Y2689" s="73">
        <f t="shared" si="1094"/>
        <v>0</v>
      </c>
      <c r="Z2689" s="73">
        <f t="shared" si="1095"/>
        <v>0</v>
      </c>
      <c r="AA2689" s="73">
        <f t="shared" si="1101"/>
        <v>0</v>
      </c>
      <c r="AB2689" s="73">
        <f t="shared" si="1096"/>
        <v>0</v>
      </c>
      <c r="AC2689" s="73">
        <f t="shared" si="1102"/>
        <v>0</v>
      </c>
      <c r="AD2689" s="73">
        <f t="shared" si="1103"/>
        <v>0</v>
      </c>
      <c r="AE2689" s="73">
        <v>0</v>
      </c>
    </row>
    <row r="2690" spans="1:31" ht="15" customHeight="1">
      <c r="A2690" s="94"/>
      <c r="B2690" s="6" t="str">
        <f>IFERROR(VLOOKUP(A2690,'Distributor List'!$A$2:$D$77,2,0),"-")</f>
        <v>-</v>
      </c>
      <c r="C2690" s="6" t="str">
        <f>IFERROR(VLOOKUP(A2690,'Distributor List'!$A$2:$D$77,3,0),"-")</f>
        <v>-</v>
      </c>
      <c r="D2690" s="6" t="str">
        <f>IFERROR(VLOOKUP(A2690,'Distributor List'!$A$2:$F$77,6,0),"-")</f>
        <v>-</v>
      </c>
      <c r="E2690" s="6" t="str">
        <f>IFERROR(VLOOKUP(A2690,'Distributor List'!$A$2:$D$77,4,0),"-")</f>
        <v>-</v>
      </c>
      <c r="F2690" s="6" t="str">
        <f>IFERROR(VLOOKUP(H2690,'Price List'!$A$2:$H$109,8,0),"-")</f>
        <v>-</v>
      </c>
      <c r="G2690" s="6" t="str">
        <f>IFERROR(VLOOKUP(A2690,'Distributor List'!$A$2:$E$77,5,0),"-")</f>
        <v>-</v>
      </c>
      <c r="H2690" s="10"/>
      <c r="I2690" s="95"/>
      <c r="J2690" s="92"/>
      <c r="K2690" s="92"/>
      <c r="L2690" s="73">
        <f t="shared" si="1100"/>
        <v>0</v>
      </c>
      <c r="M2690" s="73">
        <f t="shared" si="1097"/>
        <v>0</v>
      </c>
      <c r="N2690" s="73"/>
      <c r="O2690" s="73"/>
      <c r="P2690" s="73"/>
      <c r="Q2690" s="73"/>
      <c r="R2690" s="73">
        <f t="shared" si="1099"/>
        <v>0</v>
      </c>
      <c r="S2690" s="76" t="str">
        <f t="shared" si="1091"/>
        <v>-</v>
      </c>
      <c r="T2690" s="96">
        <v>0</v>
      </c>
      <c r="U2690" s="97"/>
      <c r="V2690" s="73">
        <f t="shared" si="1098"/>
        <v>0</v>
      </c>
      <c r="W2690" s="73">
        <f t="shared" si="1092"/>
        <v>0</v>
      </c>
      <c r="X2690" s="76" t="str">
        <f t="shared" si="1093"/>
        <v>-</v>
      </c>
      <c r="Y2690" s="73">
        <f t="shared" si="1094"/>
        <v>0</v>
      </c>
      <c r="Z2690" s="73">
        <f t="shared" si="1095"/>
        <v>0</v>
      </c>
      <c r="AA2690" s="73">
        <f t="shared" si="1101"/>
        <v>0</v>
      </c>
      <c r="AB2690" s="73">
        <f t="shared" si="1096"/>
        <v>0</v>
      </c>
      <c r="AC2690" s="73">
        <f t="shared" si="1102"/>
        <v>0</v>
      </c>
      <c r="AD2690" s="73">
        <f t="shared" si="1103"/>
        <v>0</v>
      </c>
      <c r="AE2690" s="73">
        <v>0</v>
      </c>
    </row>
    <row r="2691" spans="1:31" ht="15" customHeight="1">
      <c r="A2691" s="94"/>
      <c r="B2691" s="6" t="str">
        <f>IFERROR(VLOOKUP(A2691,'Distributor List'!$A$2:$D$77,2,0),"-")</f>
        <v>-</v>
      </c>
      <c r="C2691" s="6" t="str">
        <f>IFERROR(VLOOKUP(A2691,'Distributor List'!$A$2:$D$77,3,0),"-")</f>
        <v>-</v>
      </c>
      <c r="D2691" s="6" t="str">
        <f>IFERROR(VLOOKUP(A2691,'Distributor List'!$A$2:$F$77,6,0),"-")</f>
        <v>-</v>
      </c>
      <c r="E2691" s="6" t="str">
        <f>IFERROR(VLOOKUP(A2691,'Distributor List'!$A$2:$D$77,4,0),"-")</f>
        <v>-</v>
      </c>
      <c r="F2691" s="6" t="str">
        <f>IFERROR(VLOOKUP(H2691,'Price List'!$A$2:$H$109,8,0),"-")</f>
        <v>-</v>
      </c>
      <c r="G2691" s="6" t="str">
        <f>IFERROR(VLOOKUP(A2691,'Distributor List'!$A$2:$E$77,5,0),"-")</f>
        <v>-</v>
      </c>
      <c r="H2691" s="10"/>
      <c r="I2691" s="95"/>
      <c r="J2691" s="92"/>
      <c r="K2691" s="92"/>
      <c r="L2691" s="73">
        <f t="shared" si="1100"/>
        <v>0</v>
      </c>
      <c r="M2691" s="73">
        <f t="shared" si="1097"/>
        <v>0</v>
      </c>
      <c r="N2691" s="73"/>
      <c r="O2691" s="73"/>
      <c r="P2691" s="73"/>
      <c r="Q2691" s="73"/>
      <c r="R2691" s="73">
        <f t="shared" si="1099"/>
        <v>0</v>
      </c>
      <c r="S2691" s="76" t="str">
        <f t="shared" si="1091"/>
        <v>-</v>
      </c>
      <c r="T2691" s="96">
        <v>0</v>
      </c>
      <c r="U2691" s="97"/>
      <c r="V2691" s="73">
        <f t="shared" si="1098"/>
        <v>0</v>
      </c>
      <c r="W2691" s="73">
        <f t="shared" si="1092"/>
        <v>0</v>
      </c>
      <c r="X2691" s="76" t="str">
        <f t="shared" si="1093"/>
        <v>-</v>
      </c>
      <c r="Y2691" s="73">
        <f t="shared" si="1094"/>
        <v>0</v>
      </c>
      <c r="Z2691" s="73">
        <f t="shared" si="1095"/>
        <v>0</v>
      </c>
      <c r="AA2691" s="73">
        <f t="shared" si="1101"/>
        <v>0</v>
      </c>
      <c r="AB2691" s="73">
        <f t="shared" si="1096"/>
        <v>0</v>
      </c>
      <c r="AC2691" s="73">
        <f t="shared" si="1102"/>
        <v>0</v>
      </c>
      <c r="AD2691" s="73">
        <f t="shared" si="1103"/>
        <v>0</v>
      </c>
      <c r="AE2691" s="73">
        <v>0</v>
      </c>
    </row>
    <row r="2692" spans="1:31" ht="15" customHeight="1">
      <c r="A2692" s="94"/>
      <c r="B2692" s="6" t="str">
        <f>IFERROR(VLOOKUP(A2692,'Distributor List'!$A$2:$D$77,2,0),"-")</f>
        <v>-</v>
      </c>
      <c r="C2692" s="6" t="str">
        <f>IFERROR(VLOOKUP(A2692,'Distributor List'!$A$2:$D$77,3,0),"-")</f>
        <v>-</v>
      </c>
      <c r="D2692" s="6" t="str">
        <f>IFERROR(VLOOKUP(A2692,'Distributor List'!$A$2:$F$77,6,0),"-")</f>
        <v>-</v>
      </c>
      <c r="E2692" s="6" t="str">
        <f>IFERROR(VLOOKUP(A2692,'Distributor List'!$A$2:$D$77,4,0),"-")</f>
        <v>-</v>
      </c>
      <c r="F2692" s="6" t="str">
        <f>IFERROR(VLOOKUP(H2692,'Price List'!$A$2:$H$109,8,0),"-")</f>
        <v>-</v>
      </c>
      <c r="G2692" s="6" t="str">
        <f>IFERROR(VLOOKUP(A2692,'Distributor List'!$A$2:$E$77,5,0),"-")</f>
        <v>-</v>
      </c>
      <c r="H2692" s="10"/>
      <c r="I2692" s="95"/>
      <c r="J2692" s="92"/>
      <c r="K2692" s="92"/>
      <c r="L2692" s="73">
        <f t="shared" si="1100"/>
        <v>0</v>
      </c>
      <c r="M2692" s="73">
        <f t="shared" si="1097"/>
        <v>0</v>
      </c>
      <c r="N2692" s="73"/>
      <c r="O2692" s="73"/>
      <c r="P2692" s="73"/>
      <c r="Q2692" s="73"/>
      <c r="R2692" s="73">
        <f t="shared" si="1099"/>
        <v>0</v>
      </c>
      <c r="S2692" s="76" t="str">
        <f t="shared" si="1091"/>
        <v>-</v>
      </c>
      <c r="T2692" s="96">
        <v>0</v>
      </c>
      <c r="U2692" s="97"/>
      <c r="V2692" s="73">
        <f t="shared" si="1098"/>
        <v>0</v>
      </c>
      <c r="W2692" s="73">
        <f t="shared" si="1092"/>
        <v>0</v>
      </c>
      <c r="X2692" s="76" t="str">
        <f t="shared" si="1093"/>
        <v>-</v>
      </c>
      <c r="Y2692" s="73">
        <f t="shared" si="1094"/>
        <v>0</v>
      </c>
      <c r="Z2692" s="73">
        <f t="shared" si="1095"/>
        <v>0</v>
      </c>
      <c r="AA2692" s="73">
        <f t="shared" si="1101"/>
        <v>0</v>
      </c>
      <c r="AB2692" s="73">
        <f t="shared" si="1096"/>
        <v>0</v>
      </c>
      <c r="AC2692" s="73">
        <f t="shared" si="1102"/>
        <v>0</v>
      </c>
      <c r="AD2692" s="73">
        <f t="shared" si="1103"/>
        <v>0</v>
      </c>
      <c r="AE2692" s="73">
        <v>0</v>
      </c>
    </row>
    <row r="2693" spans="1:31" ht="15" customHeight="1">
      <c r="A2693" s="94"/>
      <c r="B2693" s="6" t="str">
        <f>IFERROR(VLOOKUP(A2693,'Distributor List'!$A$2:$D$77,2,0),"-")</f>
        <v>-</v>
      </c>
      <c r="C2693" s="6" t="str">
        <f>IFERROR(VLOOKUP(A2693,'Distributor List'!$A$2:$D$77,3,0),"-")</f>
        <v>-</v>
      </c>
      <c r="D2693" s="6" t="str">
        <f>IFERROR(VLOOKUP(A2693,'Distributor List'!$A$2:$F$77,6,0),"-")</f>
        <v>-</v>
      </c>
      <c r="E2693" s="6" t="str">
        <f>IFERROR(VLOOKUP(A2693,'Distributor List'!$A$2:$D$77,4,0),"-")</f>
        <v>-</v>
      </c>
      <c r="F2693" s="6" t="str">
        <f>IFERROR(VLOOKUP(H2693,'Price List'!$A$2:$H$109,8,0),"-")</f>
        <v>-</v>
      </c>
      <c r="G2693" s="6" t="str">
        <f>IFERROR(VLOOKUP(A2693,'Distributor List'!$A$2:$E$77,5,0),"-")</f>
        <v>-</v>
      </c>
      <c r="H2693" s="10"/>
      <c r="I2693" s="95"/>
      <c r="J2693" s="92"/>
      <c r="K2693" s="92"/>
      <c r="L2693" s="73">
        <f t="shared" si="1100"/>
        <v>0</v>
      </c>
      <c r="M2693" s="73">
        <f t="shared" si="1097"/>
        <v>0</v>
      </c>
      <c r="N2693" s="73"/>
      <c r="O2693" s="73"/>
      <c r="P2693" s="73"/>
      <c r="Q2693" s="73"/>
      <c r="R2693" s="73">
        <f t="shared" si="1099"/>
        <v>0</v>
      </c>
      <c r="S2693" s="76" t="str">
        <f t="shared" si="1091"/>
        <v>-</v>
      </c>
      <c r="T2693" s="96">
        <v>0</v>
      </c>
      <c r="U2693" s="97"/>
      <c r="V2693" s="73">
        <f t="shared" si="1098"/>
        <v>0</v>
      </c>
      <c r="W2693" s="73">
        <f t="shared" si="1092"/>
        <v>0</v>
      </c>
      <c r="X2693" s="76" t="str">
        <f t="shared" si="1093"/>
        <v>-</v>
      </c>
      <c r="Y2693" s="73">
        <f t="shared" si="1094"/>
        <v>0</v>
      </c>
      <c r="Z2693" s="73">
        <f t="shared" si="1095"/>
        <v>0</v>
      </c>
      <c r="AA2693" s="73">
        <f t="shared" si="1101"/>
        <v>0</v>
      </c>
      <c r="AB2693" s="73">
        <f t="shared" si="1096"/>
        <v>0</v>
      </c>
      <c r="AC2693" s="73">
        <f t="shared" si="1102"/>
        <v>0</v>
      </c>
      <c r="AD2693" s="73">
        <f t="shared" si="1103"/>
        <v>0</v>
      </c>
      <c r="AE2693" s="73">
        <v>0</v>
      </c>
    </row>
    <row r="2694" spans="1:31" ht="15" customHeight="1">
      <c r="A2694" s="94"/>
      <c r="B2694" s="6" t="str">
        <f>IFERROR(VLOOKUP(A2694,'Distributor List'!$A$2:$D$77,2,0),"-")</f>
        <v>-</v>
      </c>
      <c r="C2694" s="6" t="str">
        <f>IFERROR(VLOOKUP(A2694,'Distributor List'!$A$2:$D$77,3,0),"-")</f>
        <v>-</v>
      </c>
      <c r="D2694" s="6" t="str">
        <f>IFERROR(VLOOKUP(A2694,'Distributor List'!$A$2:$F$77,6,0),"-")</f>
        <v>-</v>
      </c>
      <c r="E2694" s="6" t="str">
        <f>IFERROR(VLOOKUP(A2694,'Distributor List'!$A$2:$D$77,4,0),"-")</f>
        <v>-</v>
      </c>
      <c r="F2694" s="6" t="str">
        <f>IFERROR(VLOOKUP(H2694,'Price List'!$A$2:$H$109,8,0),"-")</f>
        <v>-</v>
      </c>
      <c r="G2694" s="6" t="str">
        <f>IFERROR(VLOOKUP(A2694,'Distributor List'!$A$2:$E$77,5,0),"-")</f>
        <v>-</v>
      </c>
      <c r="H2694" s="10"/>
      <c r="I2694" s="95"/>
      <c r="J2694" s="92"/>
      <c r="K2694" s="92"/>
      <c r="L2694" s="73">
        <f t="shared" si="1100"/>
        <v>0</v>
      </c>
      <c r="M2694" s="73">
        <f t="shared" si="1097"/>
        <v>0</v>
      </c>
      <c r="N2694" s="73"/>
      <c r="O2694" s="73"/>
      <c r="P2694" s="73"/>
      <c r="Q2694" s="73"/>
      <c r="R2694" s="73">
        <f t="shared" si="1099"/>
        <v>0</v>
      </c>
      <c r="S2694" s="76" t="str">
        <f t="shared" si="1091"/>
        <v>-</v>
      </c>
      <c r="T2694" s="96">
        <v>0</v>
      </c>
      <c r="U2694" s="97"/>
      <c r="V2694" s="73">
        <f t="shared" si="1098"/>
        <v>0</v>
      </c>
      <c r="W2694" s="73">
        <f t="shared" si="1092"/>
        <v>0</v>
      </c>
      <c r="X2694" s="76" t="str">
        <f t="shared" si="1093"/>
        <v>-</v>
      </c>
      <c r="Y2694" s="73">
        <f t="shared" si="1094"/>
        <v>0</v>
      </c>
      <c r="Z2694" s="73">
        <f t="shared" si="1095"/>
        <v>0</v>
      </c>
      <c r="AA2694" s="73">
        <f t="shared" si="1101"/>
        <v>0</v>
      </c>
      <c r="AB2694" s="73">
        <f t="shared" si="1096"/>
        <v>0</v>
      </c>
      <c r="AC2694" s="73">
        <f t="shared" si="1102"/>
        <v>0</v>
      </c>
      <c r="AD2694" s="73">
        <f t="shared" si="1103"/>
        <v>0</v>
      </c>
      <c r="AE2694" s="73">
        <v>0</v>
      </c>
    </row>
    <row r="2695" spans="1:31" ht="15" customHeight="1">
      <c r="A2695" s="94"/>
      <c r="B2695" s="6" t="str">
        <f>IFERROR(VLOOKUP(A2695,'Distributor List'!$A$2:$D$77,2,0),"-")</f>
        <v>-</v>
      </c>
      <c r="C2695" s="6" t="str">
        <f>IFERROR(VLOOKUP(A2695,'Distributor List'!$A$2:$D$77,3,0),"-")</f>
        <v>-</v>
      </c>
      <c r="D2695" s="6" t="str">
        <f>IFERROR(VLOOKUP(A2695,'Distributor List'!$A$2:$F$77,6,0),"-")</f>
        <v>-</v>
      </c>
      <c r="E2695" s="6" t="str">
        <f>IFERROR(VLOOKUP(A2695,'Distributor List'!$A$2:$D$77,4,0),"-")</f>
        <v>-</v>
      </c>
      <c r="F2695" s="6" t="str">
        <f>IFERROR(VLOOKUP(H2695,'Price List'!$A$2:$H$109,8,0),"-")</f>
        <v>-</v>
      </c>
      <c r="G2695" s="6" t="str">
        <f>IFERROR(VLOOKUP(A2695,'Distributor List'!$A$2:$E$77,5,0),"-")</f>
        <v>-</v>
      </c>
      <c r="H2695" s="10"/>
      <c r="I2695" s="95"/>
      <c r="J2695" s="92"/>
      <c r="K2695" s="92"/>
      <c r="L2695" s="73">
        <f t="shared" si="1100"/>
        <v>0</v>
      </c>
      <c r="M2695" s="73">
        <f t="shared" si="1097"/>
        <v>0</v>
      </c>
      <c r="N2695" s="73"/>
      <c r="O2695" s="73"/>
      <c r="P2695" s="73"/>
      <c r="Q2695" s="73"/>
      <c r="R2695" s="73">
        <f t="shared" si="1099"/>
        <v>0</v>
      </c>
      <c r="S2695" s="76" t="str">
        <f t="shared" si="1091"/>
        <v>-</v>
      </c>
      <c r="T2695" s="96">
        <v>0</v>
      </c>
      <c r="U2695" s="97"/>
      <c r="V2695" s="73">
        <f t="shared" si="1098"/>
        <v>0</v>
      </c>
      <c r="W2695" s="73">
        <f t="shared" si="1092"/>
        <v>0</v>
      </c>
      <c r="X2695" s="76" t="str">
        <f t="shared" si="1093"/>
        <v>-</v>
      </c>
      <c r="Y2695" s="73">
        <f t="shared" si="1094"/>
        <v>0</v>
      </c>
      <c r="Z2695" s="73">
        <f t="shared" si="1095"/>
        <v>0</v>
      </c>
      <c r="AA2695" s="73">
        <f t="shared" si="1101"/>
        <v>0</v>
      </c>
      <c r="AB2695" s="73">
        <f t="shared" si="1096"/>
        <v>0</v>
      </c>
      <c r="AC2695" s="73">
        <f t="shared" si="1102"/>
        <v>0</v>
      </c>
      <c r="AD2695" s="73">
        <f t="shared" si="1103"/>
        <v>0</v>
      </c>
      <c r="AE2695" s="73">
        <v>0</v>
      </c>
    </row>
    <row r="2696" spans="1:31" ht="15" customHeight="1">
      <c r="A2696" s="94"/>
      <c r="B2696" s="6" t="str">
        <f>IFERROR(VLOOKUP(A2696,'Distributor List'!$A$2:$D$77,2,0),"-")</f>
        <v>-</v>
      </c>
      <c r="C2696" s="6" t="str">
        <f>IFERROR(VLOOKUP(A2696,'Distributor List'!$A$2:$D$77,3,0),"-")</f>
        <v>-</v>
      </c>
      <c r="D2696" s="6" t="str">
        <f>IFERROR(VLOOKUP(A2696,'Distributor List'!$A$2:$F$77,6,0),"-")</f>
        <v>-</v>
      </c>
      <c r="E2696" s="6" t="str">
        <f>IFERROR(VLOOKUP(A2696,'Distributor List'!$A$2:$D$77,4,0),"-")</f>
        <v>-</v>
      </c>
      <c r="F2696" s="6" t="str">
        <f>IFERROR(VLOOKUP(H2696,'Price List'!$A$2:$H$109,8,0),"-")</f>
        <v>-</v>
      </c>
      <c r="G2696" s="6" t="str">
        <f>IFERROR(VLOOKUP(A2696,'Distributor List'!$A$2:$E$77,5,0),"-")</f>
        <v>-</v>
      </c>
      <c r="H2696" s="10"/>
      <c r="I2696" s="95"/>
      <c r="J2696" s="92"/>
      <c r="K2696" s="92"/>
      <c r="L2696" s="73">
        <f t="shared" si="1100"/>
        <v>0</v>
      </c>
      <c r="M2696" s="73">
        <f t="shared" si="1097"/>
        <v>0</v>
      </c>
      <c r="N2696" s="73"/>
      <c r="O2696" s="73"/>
      <c r="P2696" s="73"/>
      <c r="Q2696" s="73"/>
      <c r="R2696" s="73">
        <f t="shared" si="1099"/>
        <v>0</v>
      </c>
      <c r="S2696" s="76" t="str">
        <f t="shared" si="1091"/>
        <v>-</v>
      </c>
      <c r="T2696" s="96">
        <v>0</v>
      </c>
      <c r="U2696" s="97"/>
      <c r="V2696" s="73">
        <f t="shared" si="1098"/>
        <v>0</v>
      </c>
      <c r="W2696" s="73">
        <f t="shared" si="1092"/>
        <v>0</v>
      </c>
      <c r="X2696" s="76" t="str">
        <f t="shared" si="1093"/>
        <v>-</v>
      </c>
      <c r="Y2696" s="73">
        <f t="shared" si="1094"/>
        <v>0</v>
      </c>
      <c r="Z2696" s="73">
        <f t="shared" si="1095"/>
        <v>0</v>
      </c>
      <c r="AA2696" s="73">
        <f t="shared" si="1101"/>
        <v>0</v>
      </c>
      <c r="AB2696" s="73">
        <f t="shared" si="1096"/>
        <v>0</v>
      </c>
      <c r="AC2696" s="73">
        <f t="shared" si="1102"/>
        <v>0</v>
      </c>
      <c r="AD2696" s="73">
        <f t="shared" si="1103"/>
        <v>0</v>
      </c>
      <c r="AE2696" s="73">
        <v>0</v>
      </c>
    </row>
    <row r="2697" spans="1:31" ht="15" customHeight="1">
      <c r="A2697" s="94"/>
      <c r="B2697" s="6" t="str">
        <f>IFERROR(VLOOKUP(A2697,'Distributor List'!$A$2:$D$77,2,0),"-")</f>
        <v>-</v>
      </c>
      <c r="C2697" s="6" t="str">
        <f>IFERROR(VLOOKUP(A2697,'Distributor List'!$A$2:$D$77,3,0),"-")</f>
        <v>-</v>
      </c>
      <c r="D2697" s="6" t="str">
        <f>IFERROR(VLOOKUP(A2697,'Distributor List'!$A$2:$F$77,6,0),"-")</f>
        <v>-</v>
      </c>
      <c r="E2697" s="6" t="str">
        <f>IFERROR(VLOOKUP(A2697,'Distributor List'!$A$2:$D$77,4,0),"-")</f>
        <v>-</v>
      </c>
      <c r="F2697" s="6" t="str">
        <f>IFERROR(VLOOKUP(H2697,'Price List'!$A$2:$H$109,8,0),"-")</f>
        <v>-</v>
      </c>
      <c r="G2697" s="6" t="str">
        <f>IFERROR(VLOOKUP(A2697,'Distributor List'!$A$2:$E$77,5,0),"-")</f>
        <v>-</v>
      </c>
      <c r="H2697" s="10"/>
      <c r="I2697" s="95"/>
      <c r="J2697" s="92"/>
      <c r="K2697" s="92"/>
      <c r="L2697" s="73">
        <f t="shared" si="1100"/>
        <v>0</v>
      </c>
      <c r="M2697" s="73">
        <f t="shared" si="1097"/>
        <v>0</v>
      </c>
      <c r="N2697" s="73"/>
      <c r="O2697" s="73"/>
      <c r="P2697" s="73"/>
      <c r="Q2697" s="73"/>
      <c r="R2697" s="73">
        <f t="shared" si="1099"/>
        <v>0</v>
      </c>
      <c r="S2697" s="76" t="str">
        <f t="shared" si="1091"/>
        <v>-</v>
      </c>
      <c r="T2697" s="96">
        <v>0</v>
      </c>
      <c r="U2697" s="97"/>
      <c r="V2697" s="73">
        <f t="shared" si="1098"/>
        <v>0</v>
      </c>
      <c r="W2697" s="73">
        <f t="shared" si="1092"/>
        <v>0</v>
      </c>
      <c r="X2697" s="76" t="str">
        <f t="shared" si="1093"/>
        <v>-</v>
      </c>
      <c r="Y2697" s="73">
        <f t="shared" si="1094"/>
        <v>0</v>
      </c>
      <c r="Z2697" s="73">
        <f t="shared" si="1095"/>
        <v>0</v>
      </c>
      <c r="AA2697" s="73">
        <f t="shared" si="1101"/>
        <v>0</v>
      </c>
      <c r="AB2697" s="73">
        <f t="shared" si="1096"/>
        <v>0</v>
      </c>
      <c r="AC2697" s="73">
        <f t="shared" si="1102"/>
        <v>0</v>
      </c>
      <c r="AD2697" s="73">
        <f t="shared" si="1103"/>
        <v>0</v>
      </c>
      <c r="AE2697" s="73">
        <v>0</v>
      </c>
    </row>
    <row r="2698" spans="1:31" ht="15" customHeight="1">
      <c r="A2698" s="94"/>
      <c r="B2698" s="6" t="str">
        <f>IFERROR(VLOOKUP(A2698,'Distributor List'!$A$2:$D$77,2,0),"-")</f>
        <v>-</v>
      </c>
      <c r="C2698" s="6" t="str">
        <f>IFERROR(VLOOKUP(A2698,'Distributor List'!$A$2:$D$77,3,0),"-")</f>
        <v>-</v>
      </c>
      <c r="D2698" s="6" t="str">
        <f>IFERROR(VLOOKUP(A2698,'Distributor List'!$A$2:$F$77,6,0),"-")</f>
        <v>-</v>
      </c>
      <c r="E2698" s="6" t="str">
        <f>IFERROR(VLOOKUP(A2698,'Distributor List'!$A$2:$D$77,4,0),"-")</f>
        <v>-</v>
      </c>
      <c r="F2698" s="6" t="str">
        <f>IFERROR(VLOOKUP(H2698,'Price List'!$A$2:$H$109,8,0),"-")</f>
        <v>-</v>
      </c>
      <c r="G2698" s="6" t="str">
        <f>IFERROR(VLOOKUP(A2698,'Distributor List'!$A$2:$E$77,5,0),"-")</f>
        <v>-</v>
      </c>
      <c r="H2698" s="10"/>
      <c r="I2698" s="95"/>
      <c r="J2698" s="92"/>
      <c r="K2698" s="92"/>
      <c r="L2698" s="73">
        <f t="shared" si="1100"/>
        <v>0</v>
      </c>
      <c r="M2698" s="73">
        <f t="shared" si="1097"/>
        <v>0</v>
      </c>
      <c r="N2698" s="73"/>
      <c r="O2698" s="73"/>
      <c r="P2698" s="73"/>
      <c r="Q2698" s="73"/>
      <c r="R2698" s="73">
        <f t="shared" si="1099"/>
        <v>0</v>
      </c>
      <c r="S2698" s="76" t="str">
        <f t="shared" si="1091"/>
        <v>-</v>
      </c>
      <c r="T2698" s="96">
        <v>0</v>
      </c>
      <c r="U2698" s="97"/>
      <c r="V2698" s="73">
        <f t="shared" si="1098"/>
        <v>0</v>
      </c>
      <c r="W2698" s="73">
        <f t="shared" si="1092"/>
        <v>0</v>
      </c>
      <c r="X2698" s="76" t="str">
        <f t="shared" si="1093"/>
        <v>-</v>
      </c>
      <c r="Y2698" s="73">
        <f t="shared" si="1094"/>
        <v>0</v>
      </c>
      <c r="Z2698" s="73">
        <f t="shared" si="1095"/>
        <v>0</v>
      </c>
      <c r="AA2698" s="73">
        <f t="shared" si="1101"/>
        <v>0</v>
      </c>
      <c r="AB2698" s="73">
        <f t="shared" si="1096"/>
        <v>0</v>
      </c>
      <c r="AC2698" s="73">
        <f t="shared" si="1102"/>
        <v>0</v>
      </c>
      <c r="AD2698" s="73">
        <f t="shared" si="1103"/>
        <v>0</v>
      </c>
      <c r="AE2698" s="73">
        <v>0</v>
      </c>
    </row>
    <row r="2699" spans="1:31" ht="15" customHeight="1">
      <c r="A2699" s="94"/>
      <c r="B2699" s="6" t="str">
        <f>IFERROR(VLOOKUP(A2699,'Distributor List'!$A$2:$D$77,2,0),"-")</f>
        <v>-</v>
      </c>
      <c r="C2699" s="6" t="str">
        <f>IFERROR(VLOOKUP(A2699,'Distributor List'!$A$2:$D$77,3,0),"-")</f>
        <v>-</v>
      </c>
      <c r="D2699" s="6" t="str">
        <f>IFERROR(VLOOKUP(A2699,'Distributor List'!$A$2:$F$77,6,0),"-")</f>
        <v>-</v>
      </c>
      <c r="E2699" s="6" t="str">
        <f>IFERROR(VLOOKUP(A2699,'Distributor List'!$A$2:$D$77,4,0),"-")</f>
        <v>-</v>
      </c>
      <c r="F2699" s="6" t="str">
        <f>IFERROR(VLOOKUP(H2699,'Price List'!$A$2:$H$109,8,0),"-")</f>
        <v>-</v>
      </c>
      <c r="G2699" s="6" t="str">
        <f>IFERROR(VLOOKUP(A2699,'Distributor List'!$A$2:$E$77,5,0),"-")</f>
        <v>-</v>
      </c>
      <c r="H2699" s="10"/>
      <c r="I2699" s="95"/>
      <c r="J2699" s="92"/>
      <c r="K2699" s="92"/>
      <c r="L2699" s="73">
        <f t="shared" si="1100"/>
        <v>0</v>
      </c>
      <c r="M2699" s="73">
        <f t="shared" si="1097"/>
        <v>0</v>
      </c>
      <c r="N2699" s="73"/>
      <c r="O2699" s="73"/>
      <c r="P2699" s="73"/>
      <c r="Q2699" s="73"/>
      <c r="R2699" s="73">
        <f t="shared" si="1099"/>
        <v>0</v>
      </c>
      <c r="S2699" s="76" t="str">
        <f t="shared" si="1091"/>
        <v>-</v>
      </c>
      <c r="T2699" s="96">
        <v>0</v>
      </c>
      <c r="U2699" s="97"/>
      <c r="V2699" s="73">
        <f t="shared" si="1098"/>
        <v>0</v>
      </c>
      <c r="W2699" s="73">
        <f t="shared" si="1092"/>
        <v>0</v>
      </c>
      <c r="X2699" s="76" t="str">
        <f t="shared" si="1093"/>
        <v>-</v>
      </c>
      <c r="Y2699" s="73">
        <f t="shared" si="1094"/>
        <v>0</v>
      </c>
      <c r="Z2699" s="73">
        <f t="shared" si="1095"/>
        <v>0</v>
      </c>
      <c r="AA2699" s="73">
        <f t="shared" si="1101"/>
        <v>0</v>
      </c>
      <c r="AB2699" s="73">
        <f t="shared" si="1096"/>
        <v>0</v>
      </c>
      <c r="AC2699" s="73">
        <f t="shared" si="1102"/>
        <v>0</v>
      </c>
      <c r="AD2699" s="73">
        <f t="shared" si="1103"/>
        <v>0</v>
      </c>
      <c r="AE2699" s="73">
        <v>0</v>
      </c>
    </row>
    <row r="2700" spans="1:31" ht="15" customHeight="1">
      <c r="A2700" s="94"/>
      <c r="B2700" s="6" t="str">
        <f>IFERROR(VLOOKUP(A2700,'Distributor List'!$A$2:$D$77,2,0),"-")</f>
        <v>-</v>
      </c>
      <c r="C2700" s="6" t="str">
        <f>IFERROR(VLOOKUP(A2700,'Distributor List'!$A$2:$D$77,3,0),"-")</f>
        <v>-</v>
      </c>
      <c r="D2700" s="6" t="str">
        <f>IFERROR(VLOOKUP(A2700,'Distributor List'!$A$2:$F$77,6,0),"-")</f>
        <v>-</v>
      </c>
      <c r="E2700" s="6" t="str">
        <f>IFERROR(VLOOKUP(A2700,'Distributor List'!$A$2:$D$77,4,0),"-")</f>
        <v>-</v>
      </c>
      <c r="F2700" s="6" t="str">
        <f>IFERROR(VLOOKUP(H2700,'Price List'!$A$2:$H$109,8,0),"-")</f>
        <v>-</v>
      </c>
      <c r="G2700" s="6" t="str">
        <f>IFERROR(VLOOKUP(A2700,'Distributor List'!$A$2:$E$77,5,0),"-")</f>
        <v>-</v>
      </c>
      <c r="H2700" s="10"/>
      <c r="I2700" s="95"/>
      <c r="J2700" s="92"/>
      <c r="K2700" s="92"/>
      <c r="L2700" s="73">
        <f t="shared" si="1100"/>
        <v>0</v>
      </c>
      <c r="M2700" s="73">
        <f t="shared" si="1097"/>
        <v>0</v>
      </c>
      <c r="N2700" s="73"/>
      <c r="O2700" s="73"/>
      <c r="P2700" s="73"/>
      <c r="Q2700" s="73"/>
      <c r="R2700" s="73">
        <f t="shared" si="1099"/>
        <v>0</v>
      </c>
      <c r="S2700" s="76" t="str">
        <f t="shared" si="1091"/>
        <v>-</v>
      </c>
      <c r="T2700" s="96">
        <v>0</v>
      </c>
      <c r="U2700" s="97"/>
      <c r="V2700" s="73">
        <f t="shared" si="1098"/>
        <v>0</v>
      </c>
      <c r="W2700" s="73">
        <f t="shared" si="1092"/>
        <v>0</v>
      </c>
      <c r="X2700" s="76" t="str">
        <f t="shared" si="1093"/>
        <v>-</v>
      </c>
      <c r="Y2700" s="73">
        <f t="shared" si="1094"/>
        <v>0</v>
      </c>
      <c r="Z2700" s="73">
        <f t="shared" si="1095"/>
        <v>0</v>
      </c>
      <c r="AA2700" s="73">
        <f t="shared" si="1101"/>
        <v>0</v>
      </c>
      <c r="AB2700" s="73">
        <f t="shared" si="1096"/>
        <v>0</v>
      </c>
      <c r="AC2700" s="73">
        <f t="shared" si="1102"/>
        <v>0</v>
      </c>
      <c r="AD2700" s="73">
        <f t="shared" si="1103"/>
        <v>0</v>
      </c>
      <c r="AE2700" s="73">
        <v>0</v>
      </c>
    </row>
    <row r="2701" spans="1:31" ht="15" customHeight="1">
      <c r="A2701" s="94"/>
      <c r="B2701" s="6" t="str">
        <f>IFERROR(VLOOKUP(A2701,'Distributor List'!$A$2:$D$77,2,0),"-")</f>
        <v>-</v>
      </c>
      <c r="C2701" s="6" t="str">
        <f>IFERROR(VLOOKUP(A2701,'Distributor List'!$A$2:$D$77,3,0),"-")</f>
        <v>-</v>
      </c>
      <c r="D2701" s="6" t="str">
        <f>IFERROR(VLOOKUP(A2701,'Distributor List'!$A$2:$F$77,6,0),"-")</f>
        <v>-</v>
      </c>
      <c r="E2701" s="6" t="str">
        <f>IFERROR(VLOOKUP(A2701,'Distributor List'!$A$2:$D$77,4,0),"-")</f>
        <v>-</v>
      </c>
      <c r="F2701" s="6" t="str">
        <f>IFERROR(VLOOKUP(H2701,'Price List'!$A$2:$H$109,8,0),"-")</f>
        <v>-</v>
      </c>
      <c r="G2701" s="6" t="str">
        <f>IFERROR(VLOOKUP(A2701,'Distributor List'!$A$2:$E$77,5,0),"-")</f>
        <v>-</v>
      </c>
      <c r="H2701" s="10"/>
      <c r="I2701" s="95"/>
      <c r="J2701" s="92"/>
      <c r="K2701" s="92"/>
      <c r="L2701" s="73">
        <f t="shared" si="1100"/>
        <v>0</v>
      </c>
      <c r="M2701" s="73">
        <f t="shared" si="1097"/>
        <v>0</v>
      </c>
      <c r="N2701" s="73"/>
      <c r="O2701" s="73"/>
      <c r="P2701" s="73"/>
      <c r="Q2701" s="73"/>
      <c r="R2701" s="73">
        <f t="shared" si="1099"/>
        <v>0</v>
      </c>
      <c r="S2701" s="76" t="str">
        <f t="shared" si="1091"/>
        <v>-</v>
      </c>
      <c r="T2701" s="96">
        <v>0</v>
      </c>
      <c r="U2701" s="97"/>
      <c r="V2701" s="73">
        <f t="shared" si="1098"/>
        <v>0</v>
      </c>
      <c r="W2701" s="73">
        <f t="shared" si="1092"/>
        <v>0</v>
      </c>
      <c r="X2701" s="76" t="str">
        <f t="shared" si="1093"/>
        <v>-</v>
      </c>
      <c r="Y2701" s="73">
        <f t="shared" si="1094"/>
        <v>0</v>
      </c>
      <c r="Z2701" s="73">
        <f t="shared" si="1095"/>
        <v>0</v>
      </c>
      <c r="AA2701" s="73">
        <f t="shared" si="1101"/>
        <v>0</v>
      </c>
      <c r="AB2701" s="73">
        <f t="shared" si="1096"/>
        <v>0</v>
      </c>
      <c r="AC2701" s="73">
        <f t="shared" si="1102"/>
        <v>0</v>
      </c>
      <c r="AD2701" s="73">
        <f t="shared" si="1103"/>
        <v>0</v>
      </c>
      <c r="AE2701" s="73">
        <v>0</v>
      </c>
    </row>
    <row r="2702" spans="1:31" ht="15" customHeight="1">
      <c r="A2702" s="94"/>
      <c r="B2702" s="6" t="str">
        <f>IFERROR(VLOOKUP(A2702,'Distributor List'!$A$2:$D$77,2,0),"-")</f>
        <v>-</v>
      </c>
      <c r="C2702" s="6" t="str">
        <f>IFERROR(VLOOKUP(A2702,'Distributor List'!$A$2:$D$77,3,0),"-")</f>
        <v>-</v>
      </c>
      <c r="D2702" s="6" t="str">
        <f>IFERROR(VLOOKUP(A2702,'Distributor List'!$A$2:$F$77,6,0),"-")</f>
        <v>-</v>
      </c>
      <c r="E2702" s="6" t="str">
        <f>IFERROR(VLOOKUP(A2702,'Distributor List'!$A$2:$D$77,4,0),"-")</f>
        <v>-</v>
      </c>
      <c r="F2702" s="6" t="str">
        <f>IFERROR(VLOOKUP(H2702,'Price List'!$A$2:$H$109,8,0),"-")</f>
        <v>-</v>
      </c>
      <c r="G2702" s="6" t="str">
        <f>IFERROR(VLOOKUP(A2702,'Distributor List'!$A$2:$E$77,5,0),"-")</f>
        <v>-</v>
      </c>
      <c r="H2702" s="10"/>
      <c r="I2702" s="95"/>
      <c r="J2702" s="92"/>
      <c r="K2702" s="92"/>
      <c r="L2702" s="73">
        <f t="shared" si="1100"/>
        <v>0</v>
      </c>
      <c r="M2702" s="73">
        <f t="shared" si="1097"/>
        <v>0</v>
      </c>
      <c r="N2702" s="73"/>
      <c r="O2702" s="73"/>
      <c r="P2702" s="73"/>
      <c r="Q2702" s="73"/>
      <c r="R2702" s="73">
        <f t="shared" si="1099"/>
        <v>0</v>
      </c>
      <c r="S2702" s="76" t="str">
        <f t="shared" si="1091"/>
        <v>-</v>
      </c>
      <c r="T2702" s="96">
        <v>0</v>
      </c>
      <c r="U2702" s="97"/>
      <c r="V2702" s="73">
        <f t="shared" si="1098"/>
        <v>0</v>
      </c>
      <c r="W2702" s="73">
        <f t="shared" si="1092"/>
        <v>0</v>
      </c>
      <c r="X2702" s="76" t="str">
        <f t="shared" si="1093"/>
        <v>-</v>
      </c>
      <c r="Y2702" s="73">
        <f t="shared" si="1094"/>
        <v>0</v>
      </c>
      <c r="Z2702" s="73">
        <f t="shared" si="1095"/>
        <v>0</v>
      </c>
      <c r="AA2702" s="73">
        <f t="shared" si="1101"/>
        <v>0</v>
      </c>
      <c r="AB2702" s="73">
        <f t="shared" si="1096"/>
        <v>0</v>
      </c>
      <c r="AC2702" s="73">
        <f t="shared" si="1102"/>
        <v>0</v>
      </c>
      <c r="AD2702" s="73">
        <f t="shared" si="1103"/>
        <v>0</v>
      </c>
      <c r="AE2702" s="73">
        <v>0</v>
      </c>
    </row>
    <row r="2703" spans="1:31" ht="15" customHeight="1">
      <c r="A2703" s="94"/>
      <c r="B2703" s="6" t="str">
        <f>IFERROR(VLOOKUP(A2703,'Distributor List'!$A$2:$D$77,2,0),"-")</f>
        <v>-</v>
      </c>
      <c r="C2703" s="6" t="str">
        <f>IFERROR(VLOOKUP(A2703,'Distributor List'!$A$2:$D$77,3,0),"-")</f>
        <v>-</v>
      </c>
      <c r="D2703" s="6" t="str">
        <f>IFERROR(VLOOKUP(A2703,'Distributor List'!$A$2:$F$77,6,0),"-")</f>
        <v>-</v>
      </c>
      <c r="E2703" s="6" t="str">
        <f>IFERROR(VLOOKUP(A2703,'Distributor List'!$A$2:$D$77,4,0),"-")</f>
        <v>-</v>
      </c>
      <c r="F2703" s="6" t="str">
        <f>IFERROR(VLOOKUP(H2703,'Price List'!$A$2:$H$109,8,0),"-")</f>
        <v>-</v>
      </c>
      <c r="G2703" s="6" t="str">
        <f>IFERROR(VLOOKUP(A2703,'Distributor List'!$A$2:$E$77,5,0),"-")</f>
        <v>-</v>
      </c>
      <c r="H2703" s="10"/>
      <c r="I2703" s="95"/>
      <c r="J2703" s="92"/>
      <c r="K2703" s="92"/>
      <c r="L2703" s="73">
        <f t="shared" si="1100"/>
        <v>0</v>
      </c>
      <c r="M2703" s="73">
        <f t="shared" si="1097"/>
        <v>0</v>
      </c>
      <c r="N2703" s="73"/>
      <c r="O2703" s="73"/>
      <c r="P2703" s="73"/>
      <c r="Q2703" s="73"/>
      <c r="R2703" s="73">
        <f t="shared" si="1099"/>
        <v>0</v>
      </c>
      <c r="S2703" s="76" t="str">
        <f t="shared" si="1091"/>
        <v>-</v>
      </c>
      <c r="T2703" s="96">
        <v>0</v>
      </c>
      <c r="U2703" s="97"/>
      <c r="V2703" s="73">
        <f t="shared" si="1098"/>
        <v>0</v>
      </c>
      <c r="W2703" s="73">
        <f t="shared" si="1092"/>
        <v>0</v>
      </c>
      <c r="X2703" s="76" t="str">
        <f t="shared" si="1093"/>
        <v>-</v>
      </c>
      <c r="Y2703" s="73">
        <f t="shared" si="1094"/>
        <v>0</v>
      </c>
      <c r="Z2703" s="73">
        <f t="shared" si="1095"/>
        <v>0</v>
      </c>
      <c r="AA2703" s="73">
        <f t="shared" si="1101"/>
        <v>0</v>
      </c>
      <c r="AB2703" s="73">
        <f t="shared" si="1096"/>
        <v>0</v>
      </c>
      <c r="AC2703" s="73">
        <f t="shared" si="1102"/>
        <v>0</v>
      </c>
      <c r="AD2703" s="73">
        <f t="shared" si="1103"/>
        <v>0</v>
      </c>
      <c r="AE2703" s="73">
        <v>0</v>
      </c>
    </row>
    <row r="2704" spans="1:31" ht="15" customHeight="1">
      <c r="A2704" s="94"/>
      <c r="B2704" s="6" t="str">
        <f>IFERROR(VLOOKUP(A2704,'Distributor List'!$A$2:$D$77,2,0),"-")</f>
        <v>-</v>
      </c>
      <c r="C2704" s="6" t="str">
        <f>IFERROR(VLOOKUP(A2704,'Distributor List'!$A$2:$D$77,3,0),"-")</f>
        <v>-</v>
      </c>
      <c r="D2704" s="6" t="str">
        <f>IFERROR(VLOOKUP(A2704,'Distributor List'!$A$2:$F$77,6,0),"-")</f>
        <v>-</v>
      </c>
      <c r="E2704" s="6" t="str">
        <f>IFERROR(VLOOKUP(A2704,'Distributor List'!$A$2:$D$77,4,0),"-")</f>
        <v>-</v>
      </c>
      <c r="F2704" s="6" t="str">
        <f>IFERROR(VLOOKUP(H2704,'Price List'!$A$2:$H$109,8,0),"-")</f>
        <v>-</v>
      </c>
      <c r="G2704" s="6" t="str">
        <f>IFERROR(VLOOKUP(A2704,'Distributor List'!$A$2:$E$77,5,0),"-")</f>
        <v>-</v>
      </c>
      <c r="H2704" s="10"/>
      <c r="I2704" s="95"/>
      <c r="J2704" s="92"/>
      <c r="K2704" s="92"/>
      <c r="L2704" s="73">
        <f t="shared" si="1100"/>
        <v>0</v>
      </c>
      <c r="M2704" s="73">
        <f t="shared" si="1097"/>
        <v>0</v>
      </c>
      <c r="N2704" s="73"/>
      <c r="O2704" s="73"/>
      <c r="P2704" s="73"/>
      <c r="Q2704" s="73"/>
      <c r="R2704" s="73">
        <f t="shared" si="1099"/>
        <v>0</v>
      </c>
      <c r="S2704" s="76" t="str">
        <f t="shared" si="1091"/>
        <v>-</v>
      </c>
      <c r="T2704" s="96">
        <v>0</v>
      </c>
      <c r="U2704" s="97"/>
      <c r="V2704" s="73">
        <f t="shared" si="1098"/>
        <v>0</v>
      </c>
      <c r="W2704" s="73">
        <f t="shared" si="1092"/>
        <v>0</v>
      </c>
      <c r="X2704" s="76" t="str">
        <f t="shared" si="1093"/>
        <v>-</v>
      </c>
      <c r="Y2704" s="73">
        <f t="shared" si="1094"/>
        <v>0</v>
      </c>
      <c r="Z2704" s="73">
        <f t="shared" si="1095"/>
        <v>0</v>
      </c>
      <c r="AA2704" s="73">
        <f t="shared" si="1101"/>
        <v>0</v>
      </c>
      <c r="AB2704" s="73">
        <f t="shared" si="1096"/>
        <v>0</v>
      </c>
      <c r="AC2704" s="73">
        <f t="shared" si="1102"/>
        <v>0</v>
      </c>
      <c r="AD2704" s="73">
        <f t="shared" si="1103"/>
        <v>0</v>
      </c>
      <c r="AE2704" s="73">
        <v>0</v>
      </c>
    </row>
    <row r="2705" spans="1:31" ht="15" customHeight="1">
      <c r="A2705" s="94"/>
      <c r="B2705" s="6" t="str">
        <f>IFERROR(VLOOKUP(A2705,'Distributor List'!$A$2:$D$77,2,0),"-")</f>
        <v>-</v>
      </c>
      <c r="C2705" s="6" t="str">
        <f>IFERROR(VLOOKUP(A2705,'Distributor List'!$A$2:$D$77,3,0),"-")</f>
        <v>-</v>
      </c>
      <c r="D2705" s="6" t="str">
        <f>IFERROR(VLOOKUP(A2705,'Distributor List'!$A$2:$F$77,6,0),"-")</f>
        <v>-</v>
      </c>
      <c r="E2705" s="6" t="str">
        <f>IFERROR(VLOOKUP(A2705,'Distributor List'!$A$2:$D$77,4,0),"-")</f>
        <v>-</v>
      </c>
      <c r="F2705" s="6" t="str">
        <f>IFERROR(VLOOKUP(H2705,'Price List'!$A$2:$H$109,8,0),"-")</f>
        <v>-</v>
      </c>
      <c r="G2705" s="6" t="str">
        <f>IFERROR(VLOOKUP(A2705,'Distributor List'!$A$2:$E$77,5,0),"-")</f>
        <v>-</v>
      </c>
      <c r="H2705" s="10"/>
      <c r="I2705" s="95"/>
      <c r="J2705" s="92"/>
      <c r="K2705" s="92"/>
      <c r="L2705" s="73">
        <f t="shared" si="1100"/>
        <v>0</v>
      </c>
      <c r="M2705" s="73">
        <f t="shared" si="1097"/>
        <v>0</v>
      </c>
      <c r="N2705" s="73"/>
      <c r="O2705" s="73"/>
      <c r="P2705" s="73"/>
      <c r="Q2705" s="73"/>
      <c r="R2705" s="73">
        <f t="shared" si="1099"/>
        <v>0</v>
      </c>
      <c r="S2705" s="76" t="str">
        <f t="shared" si="1091"/>
        <v>-</v>
      </c>
      <c r="T2705" s="96">
        <v>0</v>
      </c>
      <c r="U2705" s="97"/>
      <c r="V2705" s="73">
        <f t="shared" si="1098"/>
        <v>0</v>
      </c>
      <c r="W2705" s="73">
        <f t="shared" si="1092"/>
        <v>0</v>
      </c>
      <c r="X2705" s="76" t="str">
        <f t="shared" si="1093"/>
        <v>-</v>
      </c>
      <c r="Y2705" s="73">
        <f t="shared" si="1094"/>
        <v>0</v>
      </c>
      <c r="Z2705" s="73">
        <f t="shared" si="1095"/>
        <v>0</v>
      </c>
      <c r="AA2705" s="73">
        <f t="shared" si="1101"/>
        <v>0</v>
      </c>
      <c r="AB2705" s="73">
        <f t="shared" si="1096"/>
        <v>0</v>
      </c>
      <c r="AC2705" s="73">
        <f t="shared" si="1102"/>
        <v>0</v>
      </c>
      <c r="AD2705" s="73">
        <f t="shared" si="1103"/>
        <v>0</v>
      </c>
      <c r="AE2705" s="73">
        <v>0</v>
      </c>
    </row>
    <row r="2706" spans="1:31" ht="15" customHeight="1">
      <c r="A2706" s="94"/>
      <c r="B2706" s="6" t="str">
        <f>IFERROR(VLOOKUP(A2706,'Distributor List'!$A$2:$D$77,2,0),"-")</f>
        <v>-</v>
      </c>
      <c r="C2706" s="6" t="str">
        <f>IFERROR(VLOOKUP(A2706,'Distributor List'!$A$2:$D$77,3,0),"-")</f>
        <v>-</v>
      </c>
      <c r="D2706" s="6" t="str">
        <f>IFERROR(VLOOKUP(A2706,'Distributor List'!$A$2:$F$77,6,0),"-")</f>
        <v>-</v>
      </c>
      <c r="E2706" s="6" t="str">
        <f>IFERROR(VLOOKUP(A2706,'Distributor List'!$A$2:$D$77,4,0),"-")</f>
        <v>-</v>
      </c>
      <c r="F2706" s="6" t="str">
        <f>IFERROR(VLOOKUP(H2706,'Price List'!$A$2:$H$109,8,0),"-")</f>
        <v>-</v>
      </c>
      <c r="G2706" s="6" t="str">
        <f>IFERROR(VLOOKUP(A2706,'Distributor List'!$A$2:$E$77,5,0),"-")</f>
        <v>-</v>
      </c>
      <c r="H2706" s="10"/>
      <c r="I2706" s="95"/>
      <c r="J2706" s="92"/>
      <c r="K2706" s="92"/>
      <c r="L2706" s="73">
        <f t="shared" si="1100"/>
        <v>0</v>
      </c>
      <c r="M2706" s="73">
        <f t="shared" si="1097"/>
        <v>0</v>
      </c>
      <c r="N2706" s="73"/>
      <c r="O2706" s="73"/>
      <c r="P2706" s="73"/>
      <c r="Q2706" s="73"/>
      <c r="R2706" s="73">
        <f t="shared" si="1099"/>
        <v>0</v>
      </c>
      <c r="S2706" s="76" t="str">
        <f t="shared" ref="S2706:S2769" si="1104">IFERROR(L2706/R2706,"-")</f>
        <v>-</v>
      </c>
      <c r="T2706" s="96">
        <v>0</v>
      </c>
      <c r="U2706" s="97"/>
      <c r="V2706" s="73">
        <f t="shared" si="1098"/>
        <v>0</v>
      </c>
      <c r="W2706" s="73">
        <f t="shared" ref="W2706:W2769" si="1105">L2706-V2706</f>
        <v>0</v>
      </c>
      <c r="X2706" s="76" t="str">
        <f t="shared" ref="X2706:X2769" si="1106">IFERROR(L2706/V2706-1,"-")</f>
        <v>-</v>
      </c>
      <c r="Y2706" s="73">
        <f t="shared" ref="Y2706:Y2769" si="1107">(J2706)/1*1.5</f>
        <v>0</v>
      </c>
      <c r="Z2706" s="73">
        <f t="shared" ref="Z2706:Z2769" si="1108">IF(Y2706&gt;K2706,Y2706-K2706,0)</f>
        <v>0</v>
      </c>
      <c r="AA2706" s="73">
        <f t="shared" si="1101"/>
        <v>0</v>
      </c>
      <c r="AB2706" s="73">
        <f t="shared" ref="AB2706:AB2769" si="1109">IF(Y2706&lt;K2706,K2706-Y2706,0)</f>
        <v>0</v>
      </c>
      <c r="AC2706" s="73">
        <f t="shared" si="1102"/>
        <v>0</v>
      </c>
      <c r="AD2706" s="73">
        <f t="shared" si="1103"/>
        <v>0</v>
      </c>
      <c r="AE2706" s="73">
        <v>0</v>
      </c>
    </row>
    <row r="2707" spans="1:31" ht="15" customHeight="1">
      <c r="A2707" s="94"/>
      <c r="B2707" s="6" t="str">
        <f>IFERROR(VLOOKUP(A2707,'Distributor List'!$A$2:$D$77,2,0),"-")</f>
        <v>-</v>
      </c>
      <c r="C2707" s="6" t="str">
        <f>IFERROR(VLOOKUP(A2707,'Distributor List'!$A$2:$D$77,3,0),"-")</f>
        <v>-</v>
      </c>
      <c r="D2707" s="6" t="str">
        <f>IFERROR(VLOOKUP(A2707,'Distributor List'!$A$2:$F$77,6,0),"-")</f>
        <v>-</v>
      </c>
      <c r="E2707" s="6" t="str">
        <f>IFERROR(VLOOKUP(A2707,'Distributor List'!$A$2:$D$77,4,0),"-")</f>
        <v>-</v>
      </c>
      <c r="F2707" s="6" t="str">
        <f>IFERROR(VLOOKUP(H2707,'Price List'!$A$2:$H$109,8,0),"-")</f>
        <v>-</v>
      </c>
      <c r="G2707" s="6" t="str">
        <f>IFERROR(VLOOKUP(A2707,'Distributor List'!$A$2:$E$77,5,0),"-")</f>
        <v>-</v>
      </c>
      <c r="H2707" s="10"/>
      <c r="I2707" s="95"/>
      <c r="J2707" s="92"/>
      <c r="K2707" s="92"/>
      <c r="L2707" s="73">
        <f t="shared" si="1100"/>
        <v>0</v>
      </c>
      <c r="M2707" s="73">
        <f t="shared" si="1097"/>
        <v>0</v>
      </c>
      <c r="N2707" s="73"/>
      <c r="O2707" s="73"/>
      <c r="P2707" s="73"/>
      <c r="Q2707" s="73"/>
      <c r="R2707" s="73">
        <f t="shared" si="1099"/>
        <v>0</v>
      </c>
      <c r="S2707" s="76" t="str">
        <f t="shared" si="1104"/>
        <v>-</v>
      </c>
      <c r="T2707" s="96">
        <v>0</v>
      </c>
      <c r="U2707" s="97"/>
      <c r="V2707" s="73">
        <f t="shared" si="1098"/>
        <v>0</v>
      </c>
      <c r="W2707" s="73">
        <f t="shared" si="1105"/>
        <v>0</v>
      </c>
      <c r="X2707" s="76" t="str">
        <f t="shared" si="1106"/>
        <v>-</v>
      </c>
      <c r="Y2707" s="73">
        <f t="shared" si="1107"/>
        <v>0</v>
      </c>
      <c r="Z2707" s="73">
        <f t="shared" si="1108"/>
        <v>0</v>
      </c>
      <c r="AA2707" s="73">
        <f t="shared" si="1101"/>
        <v>0</v>
      </c>
      <c r="AB2707" s="73">
        <f t="shared" si="1109"/>
        <v>0</v>
      </c>
      <c r="AC2707" s="73">
        <f t="shared" si="1102"/>
        <v>0</v>
      </c>
      <c r="AD2707" s="73">
        <f t="shared" si="1103"/>
        <v>0</v>
      </c>
      <c r="AE2707" s="73">
        <v>0</v>
      </c>
    </row>
    <row r="2708" spans="1:31" ht="15" customHeight="1">
      <c r="A2708" s="94"/>
      <c r="B2708" s="6" t="str">
        <f>IFERROR(VLOOKUP(A2708,'Distributor List'!$A$2:$D$77,2,0),"-")</f>
        <v>-</v>
      </c>
      <c r="C2708" s="6" t="str">
        <f>IFERROR(VLOOKUP(A2708,'Distributor List'!$A$2:$D$77,3,0),"-")</f>
        <v>-</v>
      </c>
      <c r="D2708" s="6" t="str">
        <f>IFERROR(VLOOKUP(A2708,'Distributor List'!$A$2:$F$77,6,0),"-")</f>
        <v>-</v>
      </c>
      <c r="E2708" s="6" t="str">
        <f>IFERROR(VLOOKUP(A2708,'Distributor List'!$A$2:$D$77,4,0),"-")</f>
        <v>-</v>
      </c>
      <c r="F2708" s="6" t="str">
        <f>IFERROR(VLOOKUP(H2708,'Price List'!$A$2:$H$109,8,0),"-")</f>
        <v>-</v>
      </c>
      <c r="G2708" s="6" t="str">
        <f>IFERROR(VLOOKUP(A2708,'Distributor List'!$A$2:$E$77,5,0),"-")</f>
        <v>-</v>
      </c>
      <c r="H2708" s="10"/>
      <c r="I2708" s="95"/>
      <c r="J2708" s="92"/>
      <c r="K2708" s="92"/>
      <c r="L2708" s="73">
        <f t="shared" si="1100"/>
        <v>0</v>
      </c>
      <c r="M2708" s="73">
        <f t="shared" si="1097"/>
        <v>0</v>
      </c>
      <c r="N2708" s="73"/>
      <c r="O2708" s="73"/>
      <c r="P2708" s="73"/>
      <c r="Q2708" s="73"/>
      <c r="R2708" s="73">
        <f t="shared" si="1099"/>
        <v>0</v>
      </c>
      <c r="S2708" s="76" t="str">
        <f t="shared" si="1104"/>
        <v>-</v>
      </c>
      <c r="T2708" s="96">
        <v>0</v>
      </c>
      <c r="U2708" s="97"/>
      <c r="V2708" s="73">
        <f t="shared" si="1098"/>
        <v>0</v>
      </c>
      <c r="W2708" s="73">
        <f t="shared" si="1105"/>
        <v>0</v>
      </c>
      <c r="X2708" s="76" t="str">
        <f t="shared" si="1106"/>
        <v>-</v>
      </c>
      <c r="Y2708" s="73">
        <f t="shared" si="1107"/>
        <v>0</v>
      </c>
      <c r="Z2708" s="73">
        <f t="shared" si="1108"/>
        <v>0</v>
      </c>
      <c r="AA2708" s="73">
        <f t="shared" si="1101"/>
        <v>0</v>
      </c>
      <c r="AB2708" s="73">
        <f t="shared" si="1109"/>
        <v>0</v>
      </c>
      <c r="AC2708" s="73">
        <f t="shared" si="1102"/>
        <v>0</v>
      </c>
      <c r="AD2708" s="73">
        <f t="shared" si="1103"/>
        <v>0</v>
      </c>
      <c r="AE2708" s="73">
        <v>0</v>
      </c>
    </row>
    <row r="2709" spans="1:31" ht="15" customHeight="1">
      <c r="A2709" s="94"/>
      <c r="B2709" s="6" t="str">
        <f>IFERROR(VLOOKUP(A2709,'Distributor List'!$A$2:$D$77,2,0),"-")</f>
        <v>-</v>
      </c>
      <c r="C2709" s="6" t="str">
        <f>IFERROR(VLOOKUP(A2709,'Distributor List'!$A$2:$D$77,3,0),"-")</f>
        <v>-</v>
      </c>
      <c r="D2709" s="6" t="str">
        <f>IFERROR(VLOOKUP(A2709,'Distributor List'!$A$2:$F$77,6,0),"-")</f>
        <v>-</v>
      </c>
      <c r="E2709" s="6" t="str">
        <f>IFERROR(VLOOKUP(A2709,'Distributor List'!$A$2:$D$77,4,0),"-")</f>
        <v>-</v>
      </c>
      <c r="F2709" s="6" t="str">
        <f>IFERROR(VLOOKUP(H2709,'Price List'!$A$2:$H$109,8,0),"-")</f>
        <v>-</v>
      </c>
      <c r="G2709" s="6" t="str">
        <f>IFERROR(VLOOKUP(A2709,'Distributor List'!$A$2:$E$77,5,0),"-")</f>
        <v>-</v>
      </c>
      <c r="H2709" s="10"/>
      <c r="I2709" s="95"/>
      <c r="J2709" s="92"/>
      <c r="K2709" s="92"/>
      <c r="L2709" s="73">
        <f t="shared" si="1100"/>
        <v>0</v>
      </c>
      <c r="M2709" s="73">
        <f t="shared" si="1097"/>
        <v>0</v>
      </c>
      <c r="N2709" s="73"/>
      <c r="O2709" s="73"/>
      <c r="P2709" s="73"/>
      <c r="Q2709" s="73"/>
      <c r="R2709" s="73">
        <f t="shared" si="1099"/>
        <v>0</v>
      </c>
      <c r="S2709" s="76" t="str">
        <f t="shared" si="1104"/>
        <v>-</v>
      </c>
      <c r="T2709" s="96">
        <v>0</v>
      </c>
      <c r="U2709" s="97"/>
      <c r="V2709" s="73">
        <f t="shared" si="1098"/>
        <v>0</v>
      </c>
      <c r="W2709" s="73">
        <f t="shared" si="1105"/>
        <v>0</v>
      </c>
      <c r="X2709" s="76" t="str">
        <f t="shared" si="1106"/>
        <v>-</v>
      </c>
      <c r="Y2709" s="73">
        <f t="shared" si="1107"/>
        <v>0</v>
      </c>
      <c r="Z2709" s="73">
        <f t="shared" si="1108"/>
        <v>0</v>
      </c>
      <c r="AA2709" s="73">
        <f t="shared" si="1101"/>
        <v>0</v>
      </c>
      <c r="AB2709" s="73">
        <f t="shared" si="1109"/>
        <v>0</v>
      </c>
      <c r="AC2709" s="73">
        <f t="shared" si="1102"/>
        <v>0</v>
      </c>
      <c r="AD2709" s="73">
        <f t="shared" si="1103"/>
        <v>0</v>
      </c>
      <c r="AE2709" s="73">
        <v>0</v>
      </c>
    </row>
    <row r="2710" spans="1:31" ht="15" customHeight="1">
      <c r="A2710" s="94"/>
      <c r="B2710" s="6" t="str">
        <f>IFERROR(VLOOKUP(A2710,'Distributor List'!$A$2:$D$77,2,0),"-")</f>
        <v>-</v>
      </c>
      <c r="C2710" s="6" t="str">
        <f>IFERROR(VLOOKUP(A2710,'Distributor List'!$A$2:$D$77,3,0),"-")</f>
        <v>-</v>
      </c>
      <c r="D2710" s="6" t="str">
        <f>IFERROR(VLOOKUP(A2710,'Distributor List'!$A$2:$F$77,6,0),"-")</f>
        <v>-</v>
      </c>
      <c r="E2710" s="6" t="str">
        <f>IFERROR(VLOOKUP(A2710,'Distributor List'!$A$2:$D$77,4,0),"-")</f>
        <v>-</v>
      </c>
      <c r="F2710" s="6" t="str">
        <f>IFERROR(VLOOKUP(H2710,'Price List'!$A$2:$H$109,8,0),"-")</f>
        <v>-</v>
      </c>
      <c r="G2710" s="6" t="str">
        <f>IFERROR(VLOOKUP(A2710,'Distributor List'!$A$2:$E$77,5,0),"-")</f>
        <v>-</v>
      </c>
      <c r="H2710" s="10"/>
      <c r="I2710" s="95"/>
      <c r="J2710" s="92"/>
      <c r="K2710" s="92"/>
      <c r="L2710" s="73">
        <f t="shared" si="1100"/>
        <v>0</v>
      </c>
      <c r="M2710" s="73">
        <f t="shared" si="1097"/>
        <v>0</v>
      </c>
      <c r="N2710" s="73"/>
      <c r="O2710" s="73"/>
      <c r="P2710" s="73"/>
      <c r="Q2710" s="73"/>
      <c r="R2710" s="73">
        <f t="shared" si="1099"/>
        <v>0</v>
      </c>
      <c r="S2710" s="76" t="str">
        <f t="shared" si="1104"/>
        <v>-</v>
      </c>
      <c r="T2710" s="96">
        <v>0</v>
      </c>
      <c r="U2710" s="97"/>
      <c r="V2710" s="73">
        <f t="shared" si="1098"/>
        <v>0</v>
      </c>
      <c r="W2710" s="73">
        <f t="shared" si="1105"/>
        <v>0</v>
      </c>
      <c r="X2710" s="76" t="str">
        <f t="shared" si="1106"/>
        <v>-</v>
      </c>
      <c r="Y2710" s="73">
        <f t="shared" si="1107"/>
        <v>0</v>
      </c>
      <c r="Z2710" s="73">
        <f t="shared" si="1108"/>
        <v>0</v>
      </c>
      <c r="AA2710" s="73">
        <f t="shared" si="1101"/>
        <v>0</v>
      </c>
      <c r="AB2710" s="73">
        <f t="shared" si="1109"/>
        <v>0</v>
      </c>
      <c r="AC2710" s="73">
        <f t="shared" si="1102"/>
        <v>0</v>
      </c>
      <c r="AD2710" s="73">
        <f t="shared" si="1103"/>
        <v>0</v>
      </c>
      <c r="AE2710" s="73">
        <v>0</v>
      </c>
    </row>
    <row r="2711" spans="1:31" ht="15" customHeight="1">
      <c r="A2711" s="94"/>
      <c r="B2711" s="6" t="str">
        <f>IFERROR(VLOOKUP(A2711,'Distributor List'!$A$2:$D$77,2,0),"-")</f>
        <v>-</v>
      </c>
      <c r="C2711" s="6" t="str">
        <f>IFERROR(VLOOKUP(A2711,'Distributor List'!$A$2:$D$77,3,0),"-")</f>
        <v>-</v>
      </c>
      <c r="D2711" s="6" t="str">
        <f>IFERROR(VLOOKUP(A2711,'Distributor List'!$A$2:$F$77,6,0),"-")</f>
        <v>-</v>
      </c>
      <c r="E2711" s="6" t="str">
        <f>IFERROR(VLOOKUP(A2711,'Distributor List'!$A$2:$D$77,4,0),"-")</f>
        <v>-</v>
      </c>
      <c r="F2711" s="6" t="str">
        <f>IFERROR(VLOOKUP(H2711,'Price List'!$A$2:$H$109,8,0),"-")</f>
        <v>-</v>
      </c>
      <c r="G2711" s="6" t="str">
        <f>IFERROR(VLOOKUP(A2711,'Distributor List'!$A$2:$E$77,5,0),"-")</f>
        <v>-</v>
      </c>
      <c r="H2711" s="10"/>
      <c r="I2711" s="95"/>
      <c r="J2711" s="92"/>
      <c r="K2711" s="92"/>
      <c r="L2711" s="73">
        <f t="shared" si="1100"/>
        <v>0</v>
      </c>
      <c r="M2711" s="73">
        <f t="shared" si="1097"/>
        <v>0</v>
      </c>
      <c r="N2711" s="73"/>
      <c r="O2711" s="73"/>
      <c r="P2711" s="73"/>
      <c r="Q2711" s="73"/>
      <c r="R2711" s="73">
        <f t="shared" si="1099"/>
        <v>0</v>
      </c>
      <c r="S2711" s="76" t="str">
        <f t="shared" si="1104"/>
        <v>-</v>
      </c>
      <c r="T2711" s="96">
        <v>0</v>
      </c>
      <c r="U2711" s="97"/>
      <c r="V2711" s="73">
        <f t="shared" si="1098"/>
        <v>0</v>
      </c>
      <c r="W2711" s="73">
        <f t="shared" si="1105"/>
        <v>0</v>
      </c>
      <c r="X2711" s="76" t="str">
        <f t="shared" si="1106"/>
        <v>-</v>
      </c>
      <c r="Y2711" s="73">
        <f t="shared" si="1107"/>
        <v>0</v>
      </c>
      <c r="Z2711" s="73">
        <f t="shared" si="1108"/>
        <v>0</v>
      </c>
      <c r="AA2711" s="73">
        <f t="shared" si="1101"/>
        <v>0</v>
      </c>
      <c r="AB2711" s="73">
        <f t="shared" si="1109"/>
        <v>0</v>
      </c>
      <c r="AC2711" s="73">
        <f t="shared" si="1102"/>
        <v>0</v>
      </c>
      <c r="AD2711" s="73">
        <f t="shared" si="1103"/>
        <v>0</v>
      </c>
      <c r="AE2711" s="73">
        <v>0</v>
      </c>
    </row>
    <row r="2712" spans="1:31" ht="15" customHeight="1">
      <c r="A2712" s="94"/>
      <c r="B2712" s="6" t="str">
        <f>IFERROR(VLOOKUP(A2712,'Distributor List'!$A$2:$D$77,2,0),"-")</f>
        <v>-</v>
      </c>
      <c r="C2712" s="6" t="str">
        <f>IFERROR(VLOOKUP(A2712,'Distributor List'!$A$2:$D$77,3,0),"-")</f>
        <v>-</v>
      </c>
      <c r="D2712" s="6" t="str">
        <f>IFERROR(VLOOKUP(A2712,'Distributor List'!$A$2:$F$77,6,0),"-")</f>
        <v>-</v>
      </c>
      <c r="E2712" s="6" t="str">
        <f>IFERROR(VLOOKUP(A2712,'Distributor List'!$A$2:$D$77,4,0),"-")</f>
        <v>-</v>
      </c>
      <c r="F2712" s="6" t="str">
        <f>IFERROR(VLOOKUP(H2712,'Price List'!$A$2:$H$109,8,0),"-")</f>
        <v>-</v>
      </c>
      <c r="G2712" s="6" t="str">
        <f>IFERROR(VLOOKUP(A2712,'Distributor List'!$A$2:$E$77,5,0),"-")</f>
        <v>-</v>
      </c>
      <c r="H2712" s="10"/>
      <c r="I2712" s="95"/>
      <c r="J2712" s="92"/>
      <c r="K2712" s="92"/>
      <c r="L2712" s="73">
        <f t="shared" si="1100"/>
        <v>0</v>
      </c>
      <c r="M2712" s="73">
        <f t="shared" si="1097"/>
        <v>0</v>
      </c>
      <c r="N2712" s="73"/>
      <c r="O2712" s="73"/>
      <c r="P2712" s="73"/>
      <c r="Q2712" s="73"/>
      <c r="R2712" s="73">
        <f t="shared" si="1099"/>
        <v>0</v>
      </c>
      <c r="S2712" s="76" t="str">
        <f t="shared" si="1104"/>
        <v>-</v>
      </c>
      <c r="T2712" s="96">
        <v>0</v>
      </c>
      <c r="U2712" s="97"/>
      <c r="V2712" s="73">
        <f t="shared" si="1098"/>
        <v>0</v>
      </c>
      <c r="W2712" s="73">
        <f t="shared" si="1105"/>
        <v>0</v>
      </c>
      <c r="X2712" s="76" t="str">
        <f t="shared" si="1106"/>
        <v>-</v>
      </c>
      <c r="Y2712" s="73">
        <f t="shared" si="1107"/>
        <v>0</v>
      </c>
      <c r="Z2712" s="73">
        <f t="shared" si="1108"/>
        <v>0</v>
      </c>
      <c r="AA2712" s="73">
        <f t="shared" si="1101"/>
        <v>0</v>
      </c>
      <c r="AB2712" s="73">
        <f t="shared" si="1109"/>
        <v>0</v>
      </c>
      <c r="AC2712" s="73">
        <f t="shared" si="1102"/>
        <v>0</v>
      </c>
      <c r="AD2712" s="73">
        <f t="shared" si="1103"/>
        <v>0</v>
      </c>
      <c r="AE2712" s="73">
        <v>0</v>
      </c>
    </row>
    <row r="2713" spans="1:31" ht="15" customHeight="1">
      <c r="A2713" s="94"/>
      <c r="B2713" s="6" t="str">
        <f>IFERROR(VLOOKUP(A2713,'Distributor List'!$A$2:$D$77,2,0),"-")</f>
        <v>-</v>
      </c>
      <c r="C2713" s="6" t="str">
        <f>IFERROR(VLOOKUP(A2713,'Distributor List'!$A$2:$D$77,3,0),"-")</f>
        <v>-</v>
      </c>
      <c r="D2713" s="6" t="str">
        <f>IFERROR(VLOOKUP(A2713,'Distributor List'!$A$2:$F$77,6,0),"-")</f>
        <v>-</v>
      </c>
      <c r="E2713" s="6" t="str">
        <f>IFERROR(VLOOKUP(A2713,'Distributor List'!$A$2:$D$77,4,0),"-")</f>
        <v>-</v>
      </c>
      <c r="F2713" s="6" t="str">
        <f>IFERROR(VLOOKUP(H2713,'Price List'!$A$2:$H$109,8,0),"-")</f>
        <v>-</v>
      </c>
      <c r="G2713" s="6" t="str">
        <f>IFERROR(VLOOKUP(A2713,'Distributor List'!$A$2:$E$77,5,0),"-")</f>
        <v>-</v>
      </c>
      <c r="H2713" s="10"/>
      <c r="I2713" s="95"/>
      <c r="J2713" s="92"/>
      <c r="K2713" s="92"/>
      <c r="L2713" s="73">
        <f t="shared" si="1100"/>
        <v>0</v>
      </c>
      <c r="M2713" s="73">
        <f t="shared" si="1097"/>
        <v>0</v>
      </c>
      <c r="N2713" s="73"/>
      <c r="O2713" s="73"/>
      <c r="P2713" s="73"/>
      <c r="Q2713" s="73"/>
      <c r="R2713" s="73">
        <f t="shared" si="1099"/>
        <v>0</v>
      </c>
      <c r="S2713" s="76" t="str">
        <f t="shared" si="1104"/>
        <v>-</v>
      </c>
      <c r="T2713" s="96">
        <v>0</v>
      </c>
      <c r="U2713" s="97"/>
      <c r="V2713" s="73">
        <f t="shared" si="1098"/>
        <v>0</v>
      </c>
      <c r="W2713" s="73">
        <f t="shared" si="1105"/>
        <v>0</v>
      </c>
      <c r="X2713" s="76" t="str">
        <f t="shared" si="1106"/>
        <v>-</v>
      </c>
      <c r="Y2713" s="73">
        <f t="shared" si="1107"/>
        <v>0</v>
      </c>
      <c r="Z2713" s="73">
        <f t="shared" si="1108"/>
        <v>0</v>
      </c>
      <c r="AA2713" s="73">
        <f t="shared" si="1101"/>
        <v>0</v>
      </c>
      <c r="AB2713" s="73">
        <f t="shared" si="1109"/>
        <v>0</v>
      </c>
      <c r="AC2713" s="73">
        <f t="shared" si="1102"/>
        <v>0</v>
      </c>
      <c r="AD2713" s="73">
        <f t="shared" si="1103"/>
        <v>0</v>
      </c>
      <c r="AE2713" s="73">
        <v>0</v>
      </c>
    </row>
    <row r="2714" spans="1:31" ht="15" customHeight="1">
      <c r="A2714" s="94"/>
      <c r="B2714" s="6" t="str">
        <f>IFERROR(VLOOKUP(A2714,'Distributor List'!$A$2:$D$77,2,0),"-")</f>
        <v>-</v>
      </c>
      <c r="C2714" s="6" t="str">
        <f>IFERROR(VLOOKUP(A2714,'Distributor List'!$A$2:$D$77,3,0),"-")</f>
        <v>-</v>
      </c>
      <c r="D2714" s="6" t="str">
        <f>IFERROR(VLOOKUP(A2714,'Distributor List'!$A$2:$F$77,6,0),"-")</f>
        <v>-</v>
      </c>
      <c r="E2714" s="6" t="str">
        <f>IFERROR(VLOOKUP(A2714,'Distributor List'!$A$2:$D$77,4,0),"-")</f>
        <v>-</v>
      </c>
      <c r="F2714" s="6" t="str">
        <f>IFERROR(VLOOKUP(H2714,'Price List'!$A$2:$H$109,8,0),"-")</f>
        <v>-</v>
      </c>
      <c r="G2714" s="6" t="str">
        <f>IFERROR(VLOOKUP(A2714,'Distributor List'!$A$2:$E$77,5,0),"-")</f>
        <v>-</v>
      </c>
      <c r="H2714" s="10"/>
      <c r="I2714" s="95"/>
      <c r="J2714" s="92"/>
      <c r="K2714" s="92"/>
      <c r="L2714" s="73">
        <f t="shared" si="1100"/>
        <v>0</v>
      </c>
      <c r="M2714" s="73">
        <f t="shared" si="1097"/>
        <v>0</v>
      </c>
      <c r="N2714" s="73"/>
      <c r="O2714" s="73"/>
      <c r="P2714" s="73"/>
      <c r="Q2714" s="73"/>
      <c r="R2714" s="73">
        <f t="shared" si="1099"/>
        <v>0</v>
      </c>
      <c r="S2714" s="76" t="str">
        <f t="shared" si="1104"/>
        <v>-</v>
      </c>
      <c r="T2714" s="96">
        <v>0</v>
      </c>
      <c r="U2714" s="97"/>
      <c r="V2714" s="73">
        <f t="shared" si="1098"/>
        <v>0</v>
      </c>
      <c r="W2714" s="73">
        <f t="shared" si="1105"/>
        <v>0</v>
      </c>
      <c r="X2714" s="76" t="str">
        <f t="shared" si="1106"/>
        <v>-</v>
      </c>
      <c r="Y2714" s="73">
        <f t="shared" si="1107"/>
        <v>0</v>
      </c>
      <c r="Z2714" s="73">
        <f t="shared" si="1108"/>
        <v>0</v>
      </c>
      <c r="AA2714" s="73">
        <f t="shared" si="1101"/>
        <v>0</v>
      </c>
      <c r="AB2714" s="73">
        <f t="shared" si="1109"/>
        <v>0</v>
      </c>
      <c r="AC2714" s="73">
        <f t="shared" si="1102"/>
        <v>0</v>
      </c>
      <c r="AD2714" s="73">
        <f t="shared" si="1103"/>
        <v>0</v>
      </c>
      <c r="AE2714" s="73">
        <v>0</v>
      </c>
    </row>
    <row r="2715" spans="1:31" ht="15" customHeight="1">
      <c r="A2715" s="94"/>
      <c r="B2715" s="6" t="str">
        <f>IFERROR(VLOOKUP(A2715,'Distributor List'!$A$2:$D$77,2,0),"-")</f>
        <v>-</v>
      </c>
      <c r="C2715" s="6" t="str">
        <f>IFERROR(VLOOKUP(A2715,'Distributor List'!$A$2:$D$77,3,0),"-")</f>
        <v>-</v>
      </c>
      <c r="D2715" s="6" t="str">
        <f>IFERROR(VLOOKUP(A2715,'Distributor List'!$A$2:$F$77,6,0),"-")</f>
        <v>-</v>
      </c>
      <c r="E2715" s="6" t="str">
        <f>IFERROR(VLOOKUP(A2715,'Distributor List'!$A$2:$D$77,4,0),"-")</f>
        <v>-</v>
      </c>
      <c r="F2715" s="6" t="str">
        <f>IFERROR(VLOOKUP(H2715,'Price List'!$A$2:$H$109,8,0),"-")</f>
        <v>-</v>
      </c>
      <c r="G2715" s="6" t="str">
        <f>IFERROR(VLOOKUP(A2715,'Distributor List'!$A$2:$E$77,5,0),"-")</f>
        <v>-</v>
      </c>
      <c r="H2715" s="10"/>
      <c r="I2715" s="95"/>
      <c r="J2715" s="92"/>
      <c r="K2715" s="92"/>
      <c r="L2715" s="73">
        <f t="shared" si="1100"/>
        <v>0</v>
      </c>
      <c r="M2715" s="73">
        <f t="shared" si="1097"/>
        <v>0</v>
      </c>
      <c r="N2715" s="73"/>
      <c r="O2715" s="73"/>
      <c r="P2715" s="73"/>
      <c r="Q2715" s="73"/>
      <c r="R2715" s="73">
        <f t="shared" si="1099"/>
        <v>0</v>
      </c>
      <c r="S2715" s="76" t="str">
        <f t="shared" si="1104"/>
        <v>-</v>
      </c>
      <c r="T2715" s="96">
        <v>0</v>
      </c>
      <c r="U2715" s="97"/>
      <c r="V2715" s="73">
        <f t="shared" si="1098"/>
        <v>0</v>
      </c>
      <c r="W2715" s="73">
        <f t="shared" si="1105"/>
        <v>0</v>
      </c>
      <c r="X2715" s="76" t="str">
        <f t="shared" si="1106"/>
        <v>-</v>
      </c>
      <c r="Y2715" s="73">
        <f t="shared" si="1107"/>
        <v>0</v>
      </c>
      <c r="Z2715" s="73">
        <f t="shared" si="1108"/>
        <v>0</v>
      </c>
      <c r="AA2715" s="73">
        <f t="shared" si="1101"/>
        <v>0</v>
      </c>
      <c r="AB2715" s="73">
        <f t="shared" si="1109"/>
        <v>0</v>
      </c>
      <c r="AC2715" s="73">
        <f t="shared" si="1102"/>
        <v>0</v>
      </c>
      <c r="AD2715" s="73">
        <f t="shared" si="1103"/>
        <v>0</v>
      </c>
      <c r="AE2715" s="73">
        <v>0</v>
      </c>
    </row>
    <row r="2716" spans="1:31" ht="15" customHeight="1">
      <c r="A2716" s="94"/>
      <c r="B2716" s="6" t="str">
        <f>IFERROR(VLOOKUP(A2716,'Distributor List'!$A$2:$D$77,2,0),"-")</f>
        <v>-</v>
      </c>
      <c r="C2716" s="6" t="str">
        <f>IFERROR(VLOOKUP(A2716,'Distributor List'!$A$2:$D$77,3,0),"-")</f>
        <v>-</v>
      </c>
      <c r="D2716" s="6" t="str">
        <f>IFERROR(VLOOKUP(A2716,'Distributor List'!$A$2:$F$77,6,0),"-")</f>
        <v>-</v>
      </c>
      <c r="E2716" s="6" t="str">
        <f>IFERROR(VLOOKUP(A2716,'Distributor List'!$A$2:$D$77,4,0),"-")</f>
        <v>-</v>
      </c>
      <c r="F2716" s="6" t="str">
        <f>IFERROR(VLOOKUP(H2716,'Price List'!$A$2:$H$109,8,0),"-")</f>
        <v>-</v>
      </c>
      <c r="G2716" s="6" t="str">
        <f>IFERROR(VLOOKUP(A2716,'Distributor List'!$A$2:$E$77,5,0),"-")</f>
        <v>-</v>
      </c>
      <c r="H2716" s="10"/>
      <c r="I2716" s="95"/>
      <c r="J2716" s="92"/>
      <c r="K2716" s="92"/>
      <c r="L2716" s="73">
        <f t="shared" si="1100"/>
        <v>0</v>
      </c>
      <c r="M2716" s="73">
        <f t="shared" si="1097"/>
        <v>0</v>
      </c>
      <c r="N2716" s="73"/>
      <c r="O2716" s="73"/>
      <c r="P2716" s="73"/>
      <c r="Q2716" s="73"/>
      <c r="R2716" s="73">
        <f t="shared" si="1099"/>
        <v>0</v>
      </c>
      <c r="S2716" s="76" t="str">
        <f t="shared" si="1104"/>
        <v>-</v>
      </c>
      <c r="T2716" s="96">
        <v>0</v>
      </c>
      <c r="U2716" s="97"/>
      <c r="V2716" s="73">
        <f t="shared" si="1098"/>
        <v>0</v>
      </c>
      <c r="W2716" s="73">
        <f t="shared" si="1105"/>
        <v>0</v>
      </c>
      <c r="X2716" s="76" t="str">
        <f t="shared" si="1106"/>
        <v>-</v>
      </c>
      <c r="Y2716" s="73">
        <f t="shared" si="1107"/>
        <v>0</v>
      </c>
      <c r="Z2716" s="73">
        <f t="shared" si="1108"/>
        <v>0</v>
      </c>
      <c r="AA2716" s="73">
        <f t="shared" si="1101"/>
        <v>0</v>
      </c>
      <c r="AB2716" s="73">
        <f t="shared" si="1109"/>
        <v>0</v>
      </c>
      <c r="AC2716" s="73">
        <f t="shared" si="1102"/>
        <v>0</v>
      </c>
      <c r="AD2716" s="73">
        <f t="shared" si="1103"/>
        <v>0</v>
      </c>
      <c r="AE2716" s="73">
        <v>0</v>
      </c>
    </row>
    <row r="2717" spans="1:31" ht="15" customHeight="1">
      <c r="A2717" s="94"/>
      <c r="B2717" s="6" t="str">
        <f>IFERROR(VLOOKUP(A2717,'Distributor List'!$A$2:$D$77,2,0),"-")</f>
        <v>-</v>
      </c>
      <c r="C2717" s="6" t="str">
        <f>IFERROR(VLOOKUP(A2717,'Distributor List'!$A$2:$D$77,3,0),"-")</f>
        <v>-</v>
      </c>
      <c r="D2717" s="6" t="str">
        <f>IFERROR(VLOOKUP(A2717,'Distributor List'!$A$2:$F$77,6,0),"-")</f>
        <v>-</v>
      </c>
      <c r="E2717" s="6" t="str">
        <f>IFERROR(VLOOKUP(A2717,'Distributor List'!$A$2:$D$77,4,0),"-")</f>
        <v>-</v>
      </c>
      <c r="F2717" s="6" t="str">
        <f>IFERROR(VLOOKUP(H2717,'Price List'!$A$2:$H$109,8,0),"-")</f>
        <v>-</v>
      </c>
      <c r="G2717" s="6" t="str">
        <f>IFERROR(VLOOKUP(A2717,'Distributor List'!$A$2:$E$77,5,0),"-")</f>
        <v>-</v>
      </c>
      <c r="H2717" s="10"/>
      <c r="I2717" s="95"/>
      <c r="J2717" s="92"/>
      <c r="K2717" s="92"/>
      <c r="L2717" s="73">
        <f t="shared" si="1100"/>
        <v>0</v>
      </c>
      <c r="M2717" s="73">
        <f t="shared" si="1097"/>
        <v>0</v>
      </c>
      <c r="N2717" s="73"/>
      <c r="O2717" s="73"/>
      <c r="P2717" s="73"/>
      <c r="Q2717" s="73"/>
      <c r="R2717" s="73">
        <f t="shared" si="1099"/>
        <v>0</v>
      </c>
      <c r="S2717" s="76" t="str">
        <f t="shared" si="1104"/>
        <v>-</v>
      </c>
      <c r="T2717" s="96">
        <v>0</v>
      </c>
      <c r="U2717" s="97"/>
      <c r="V2717" s="73">
        <f t="shared" si="1098"/>
        <v>0</v>
      </c>
      <c r="W2717" s="73">
        <f t="shared" si="1105"/>
        <v>0</v>
      </c>
      <c r="X2717" s="76" t="str">
        <f t="shared" si="1106"/>
        <v>-</v>
      </c>
      <c r="Y2717" s="73">
        <f t="shared" si="1107"/>
        <v>0</v>
      </c>
      <c r="Z2717" s="73">
        <f t="shared" si="1108"/>
        <v>0</v>
      </c>
      <c r="AA2717" s="73">
        <f t="shared" si="1101"/>
        <v>0</v>
      </c>
      <c r="AB2717" s="73">
        <f t="shared" si="1109"/>
        <v>0</v>
      </c>
      <c r="AC2717" s="73">
        <f t="shared" si="1102"/>
        <v>0</v>
      </c>
      <c r="AD2717" s="73">
        <f t="shared" si="1103"/>
        <v>0</v>
      </c>
      <c r="AE2717" s="73">
        <v>0</v>
      </c>
    </row>
    <row r="2718" spans="1:31" ht="15" customHeight="1">
      <c r="A2718" s="94"/>
      <c r="B2718" s="6" t="str">
        <f>IFERROR(VLOOKUP(A2718,'Distributor List'!$A$2:$D$77,2,0),"-")</f>
        <v>-</v>
      </c>
      <c r="C2718" s="6" t="str">
        <f>IFERROR(VLOOKUP(A2718,'Distributor List'!$A$2:$D$77,3,0),"-")</f>
        <v>-</v>
      </c>
      <c r="D2718" s="6" t="str">
        <f>IFERROR(VLOOKUP(A2718,'Distributor List'!$A$2:$F$77,6,0),"-")</f>
        <v>-</v>
      </c>
      <c r="E2718" s="6" t="str">
        <f>IFERROR(VLOOKUP(A2718,'Distributor List'!$A$2:$D$77,4,0),"-")</f>
        <v>-</v>
      </c>
      <c r="F2718" s="6" t="str">
        <f>IFERROR(VLOOKUP(H2718,'Price List'!$A$2:$H$109,8,0),"-")</f>
        <v>-</v>
      </c>
      <c r="G2718" s="6" t="str">
        <f>IFERROR(VLOOKUP(A2718,'Distributor List'!$A$2:$E$77,5,0),"-")</f>
        <v>-</v>
      </c>
      <c r="H2718" s="10"/>
      <c r="I2718" s="95"/>
      <c r="J2718" s="92"/>
      <c r="K2718" s="92"/>
      <c r="L2718" s="73">
        <f t="shared" si="1100"/>
        <v>0</v>
      </c>
      <c r="M2718" s="73">
        <f t="shared" si="1097"/>
        <v>0</v>
      </c>
      <c r="N2718" s="73"/>
      <c r="O2718" s="73"/>
      <c r="P2718" s="73"/>
      <c r="Q2718" s="73"/>
      <c r="R2718" s="73">
        <f t="shared" si="1099"/>
        <v>0</v>
      </c>
      <c r="S2718" s="76" t="str">
        <f t="shared" si="1104"/>
        <v>-</v>
      </c>
      <c r="T2718" s="96">
        <v>0</v>
      </c>
      <c r="U2718" s="97"/>
      <c r="V2718" s="73">
        <f t="shared" si="1098"/>
        <v>0</v>
      </c>
      <c r="W2718" s="73">
        <f t="shared" si="1105"/>
        <v>0</v>
      </c>
      <c r="X2718" s="76" t="str">
        <f t="shared" si="1106"/>
        <v>-</v>
      </c>
      <c r="Y2718" s="73">
        <f t="shared" si="1107"/>
        <v>0</v>
      </c>
      <c r="Z2718" s="73">
        <f t="shared" si="1108"/>
        <v>0</v>
      </c>
      <c r="AA2718" s="73">
        <f t="shared" si="1101"/>
        <v>0</v>
      </c>
      <c r="AB2718" s="73">
        <f t="shared" si="1109"/>
        <v>0</v>
      </c>
      <c r="AC2718" s="73">
        <f t="shared" si="1102"/>
        <v>0</v>
      </c>
      <c r="AD2718" s="73">
        <f t="shared" si="1103"/>
        <v>0</v>
      </c>
      <c r="AE2718" s="73">
        <v>0</v>
      </c>
    </row>
    <row r="2719" spans="1:31" ht="15" customHeight="1">
      <c r="A2719" s="94"/>
      <c r="B2719" s="6" t="str">
        <f>IFERROR(VLOOKUP(A2719,'Distributor List'!$A$2:$D$77,2,0),"-")</f>
        <v>-</v>
      </c>
      <c r="C2719" s="6" t="str">
        <f>IFERROR(VLOOKUP(A2719,'Distributor List'!$A$2:$D$77,3,0),"-")</f>
        <v>-</v>
      </c>
      <c r="D2719" s="6" t="str">
        <f>IFERROR(VLOOKUP(A2719,'Distributor List'!$A$2:$F$77,6,0),"-")</f>
        <v>-</v>
      </c>
      <c r="E2719" s="6" t="str">
        <f>IFERROR(VLOOKUP(A2719,'Distributor List'!$A$2:$D$77,4,0),"-")</f>
        <v>-</v>
      </c>
      <c r="F2719" s="6" t="str">
        <f>IFERROR(VLOOKUP(H2719,'Price List'!$A$2:$H$109,8,0),"-")</f>
        <v>-</v>
      </c>
      <c r="G2719" s="6" t="str">
        <f>IFERROR(VLOOKUP(A2719,'Distributor List'!$A$2:$E$77,5,0),"-")</f>
        <v>-</v>
      </c>
      <c r="H2719" s="10"/>
      <c r="I2719" s="95"/>
      <c r="J2719" s="92"/>
      <c r="K2719" s="92"/>
      <c r="L2719" s="73">
        <f t="shared" si="1100"/>
        <v>0</v>
      </c>
      <c r="M2719" s="73">
        <f t="shared" si="1097"/>
        <v>0</v>
      </c>
      <c r="N2719" s="73"/>
      <c r="O2719" s="73"/>
      <c r="P2719" s="73"/>
      <c r="Q2719" s="73"/>
      <c r="R2719" s="73">
        <f t="shared" si="1099"/>
        <v>0</v>
      </c>
      <c r="S2719" s="76" t="str">
        <f t="shared" si="1104"/>
        <v>-</v>
      </c>
      <c r="T2719" s="96">
        <v>0</v>
      </c>
      <c r="U2719" s="97"/>
      <c r="V2719" s="73">
        <f t="shared" si="1098"/>
        <v>0</v>
      </c>
      <c r="W2719" s="73">
        <f t="shared" si="1105"/>
        <v>0</v>
      </c>
      <c r="X2719" s="76" t="str">
        <f t="shared" si="1106"/>
        <v>-</v>
      </c>
      <c r="Y2719" s="73">
        <f t="shared" si="1107"/>
        <v>0</v>
      </c>
      <c r="Z2719" s="73">
        <f t="shared" si="1108"/>
        <v>0</v>
      </c>
      <c r="AA2719" s="73">
        <f t="shared" si="1101"/>
        <v>0</v>
      </c>
      <c r="AB2719" s="73">
        <f t="shared" si="1109"/>
        <v>0</v>
      </c>
      <c r="AC2719" s="73">
        <f t="shared" si="1102"/>
        <v>0</v>
      </c>
      <c r="AD2719" s="73">
        <f t="shared" si="1103"/>
        <v>0</v>
      </c>
      <c r="AE2719" s="73">
        <v>0</v>
      </c>
    </row>
    <row r="2720" spans="1:31" ht="15" customHeight="1">
      <c r="A2720" s="94"/>
      <c r="B2720" s="6" t="str">
        <f>IFERROR(VLOOKUP(A2720,'Distributor List'!$A$2:$D$77,2,0),"-")</f>
        <v>-</v>
      </c>
      <c r="C2720" s="6" t="str">
        <f>IFERROR(VLOOKUP(A2720,'Distributor List'!$A$2:$D$77,3,0),"-")</f>
        <v>-</v>
      </c>
      <c r="D2720" s="6" t="str">
        <f>IFERROR(VLOOKUP(A2720,'Distributor List'!$A$2:$F$77,6,0),"-")</f>
        <v>-</v>
      </c>
      <c r="E2720" s="6" t="str">
        <f>IFERROR(VLOOKUP(A2720,'Distributor List'!$A$2:$D$77,4,0),"-")</f>
        <v>-</v>
      </c>
      <c r="F2720" s="6" t="str">
        <f>IFERROR(VLOOKUP(H2720,'Price List'!$A$2:$H$109,8,0),"-")</f>
        <v>-</v>
      </c>
      <c r="G2720" s="6" t="str">
        <f>IFERROR(VLOOKUP(A2720,'Distributor List'!$A$2:$E$77,5,0),"-")</f>
        <v>-</v>
      </c>
      <c r="H2720" s="10"/>
      <c r="I2720" s="95"/>
      <c r="J2720" s="92"/>
      <c r="K2720" s="92"/>
      <c r="L2720" s="73">
        <f t="shared" si="1100"/>
        <v>0</v>
      </c>
      <c r="M2720" s="73">
        <f t="shared" si="1097"/>
        <v>0</v>
      </c>
      <c r="N2720" s="73"/>
      <c r="O2720" s="73"/>
      <c r="P2720" s="73"/>
      <c r="Q2720" s="73"/>
      <c r="R2720" s="73">
        <f t="shared" si="1099"/>
        <v>0</v>
      </c>
      <c r="S2720" s="76" t="str">
        <f t="shared" si="1104"/>
        <v>-</v>
      </c>
      <c r="T2720" s="96">
        <v>0</v>
      </c>
      <c r="U2720" s="97"/>
      <c r="V2720" s="73">
        <f t="shared" si="1098"/>
        <v>0</v>
      </c>
      <c r="W2720" s="73">
        <f t="shared" si="1105"/>
        <v>0</v>
      </c>
      <c r="X2720" s="76" t="str">
        <f t="shared" si="1106"/>
        <v>-</v>
      </c>
      <c r="Y2720" s="73">
        <f t="shared" si="1107"/>
        <v>0</v>
      </c>
      <c r="Z2720" s="73">
        <f t="shared" si="1108"/>
        <v>0</v>
      </c>
      <c r="AA2720" s="73">
        <f t="shared" si="1101"/>
        <v>0</v>
      </c>
      <c r="AB2720" s="73">
        <f t="shared" si="1109"/>
        <v>0</v>
      </c>
      <c r="AC2720" s="73">
        <f t="shared" si="1102"/>
        <v>0</v>
      </c>
      <c r="AD2720" s="73">
        <f t="shared" si="1103"/>
        <v>0</v>
      </c>
      <c r="AE2720" s="73">
        <v>0</v>
      </c>
    </row>
    <row r="2721" spans="1:31" ht="15" customHeight="1">
      <c r="A2721" s="94"/>
      <c r="B2721" s="6" t="str">
        <f>IFERROR(VLOOKUP(A2721,'Distributor List'!$A$2:$D$77,2,0),"-")</f>
        <v>-</v>
      </c>
      <c r="C2721" s="6" t="str">
        <f>IFERROR(VLOOKUP(A2721,'Distributor List'!$A$2:$D$77,3,0),"-")</f>
        <v>-</v>
      </c>
      <c r="D2721" s="6" t="str">
        <f>IFERROR(VLOOKUP(A2721,'Distributor List'!$A$2:$F$77,6,0),"-")</f>
        <v>-</v>
      </c>
      <c r="E2721" s="6" t="str">
        <f>IFERROR(VLOOKUP(A2721,'Distributor List'!$A$2:$D$77,4,0),"-")</f>
        <v>-</v>
      </c>
      <c r="F2721" s="6" t="str">
        <f>IFERROR(VLOOKUP(H2721,'Price List'!$A$2:$H$109,8,0),"-")</f>
        <v>-</v>
      </c>
      <c r="G2721" s="6" t="str">
        <f>IFERROR(VLOOKUP(A2721,'Distributor List'!$A$2:$E$77,5,0),"-")</f>
        <v>-</v>
      </c>
      <c r="H2721" s="10"/>
      <c r="I2721" s="95"/>
      <c r="J2721" s="92"/>
      <c r="K2721" s="92"/>
      <c r="L2721" s="73">
        <f t="shared" si="1100"/>
        <v>0</v>
      </c>
      <c r="M2721" s="73">
        <f t="shared" si="1097"/>
        <v>0</v>
      </c>
      <c r="N2721" s="73"/>
      <c r="O2721" s="73"/>
      <c r="P2721" s="73"/>
      <c r="Q2721" s="73"/>
      <c r="R2721" s="73">
        <f t="shared" si="1099"/>
        <v>0</v>
      </c>
      <c r="S2721" s="76" t="str">
        <f t="shared" si="1104"/>
        <v>-</v>
      </c>
      <c r="T2721" s="96">
        <v>0</v>
      </c>
      <c r="U2721" s="97"/>
      <c r="V2721" s="73">
        <f t="shared" si="1098"/>
        <v>0</v>
      </c>
      <c r="W2721" s="73">
        <f t="shared" si="1105"/>
        <v>0</v>
      </c>
      <c r="X2721" s="76" t="str">
        <f t="shared" si="1106"/>
        <v>-</v>
      </c>
      <c r="Y2721" s="73">
        <f t="shared" si="1107"/>
        <v>0</v>
      </c>
      <c r="Z2721" s="73">
        <f t="shared" si="1108"/>
        <v>0</v>
      </c>
      <c r="AA2721" s="73">
        <f t="shared" si="1101"/>
        <v>0</v>
      </c>
      <c r="AB2721" s="73">
        <f t="shared" si="1109"/>
        <v>0</v>
      </c>
      <c r="AC2721" s="73">
        <f t="shared" si="1102"/>
        <v>0</v>
      </c>
      <c r="AD2721" s="73">
        <f t="shared" si="1103"/>
        <v>0</v>
      </c>
      <c r="AE2721" s="73">
        <v>0</v>
      </c>
    </row>
    <row r="2722" spans="1:31" ht="15" customHeight="1">
      <c r="A2722" s="94"/>
      <c r="B2722" s="6" t="str">
        <f>IFERROR(VLOOKUP(A2722,'Distributor List'!$A$2:$D$77,2,0),"-")</f>
        <v>-</v>
      </c>
      <c r="C2722" s="6" t="str">
        <f>IFERROR(VLOOKUP(A2722,'Distributor List'!$A$2:$D$77,3,0),"-")</f>
        <v>-</v>
      </c>
      <c r="D2722" s="6" t="str">
        <f>IFERROR(VLOOKUP(A2722,'Distributor List'!$A$2:$F$77,6,0),"-")</f>
        <v>-</v>
      </c>
      <c r="E2722" s="6" t="str">
        <f>IFERROR(VLOOKUP(A2722,'Distributor List'!$A$2:$D$77,4,0),"-")</f>
        <v>-</v>
      </c>
      <c r="F2722" s="6" t="str">
        <f>IFERROR(VLOOKUP(H2722,'Price List'!$A$2:$H$109,8,0),"-")</f>
        <v>-</v>
      </c>
      <c r="G2722" s="6" t="str">
        <f>IFERROR(VLOOKUP(A2722,'Distributor List'!$A$2:$E$77,5,0),"-")</f>
        <v>-</v>
      </c>
      <c r="H2722" s="10"/>
      <c r="I2722" s="95"/>
      <c r="J2722" s="92"/>
      <c r="K2722" s="92"/>
      <c r="L2722" s="73">
        <f t="shared" si="1100"/>
        <v>0</v>
      </c>
      <c r="M2722" s="73">
        <f t="shared" si="1097"/>
        <v>0</v>
      </c>
      <c r="N2722" s="73"/>
      <c r="O2722" s="73"/>
      <c r="P2722" s="73"/>
      <c r="Q2722" s="73"/>
      <c r="R2722" s="73">
        <f t="shared" si="1099"/>
        <v>0</v>
      </c>
      <c r="S2722" s="76" t="str">
        <f t="shared" si="1104"/>
        <v>-</v>
      </c>
      <c r="T2722" s="96">
        <v>0</v>
      </c>
      <c r="U2722" s="97"/>
      <c r="V2722" s="73">
        <f t="shared" si="1098"/>
        <v>0</v>
      </c>
      <c r="W2722" s="73">
        <f t="shared" si="1105"/>
        <v>0</v>
      </c>
      <c r="X2722" s="76" t="str">
        <f t="shared" si="1106"/>
        <v>-</v>
      </c>
      <c r="Y2722" s="73">
        <f t="shared" si="1107"/>
        <v>0</v>
      </c>
      <c r="Z2722" s="73">
        <f t="shared" si="1108"/>
        <v>0</v>
      </c>
      <c r="AA2722" s="73">
        <f t="shared" si="1101"/>
        <v>0</v>
      </c>
      <c r="AB2722" s="73">
        <f t="shared" si="1109"/>
        <v>0</v>
      </c>
      <c r="AC2722" s="73">
        <f t="shared" si="1102"/>
        <v>0</v>
      </c>
      <c r="AD2722" s="73">
        <f t="shared" si="1103"/>
        <v>0</v>
      </c>
      <c r="AE2722" s="73">
        <v>0</v>
      </c>
    </row>
    <row r="2723" spans="1:31" ht="15" customHeight="1">
      <c r="A2723" s="94"/>
      <c r="B2723" s="6" t="str">
        <f>IFERROR(VLOOKUP(A2723,'Distributor List'!$A$2:$D$77,2,0),"-")</f>
        <v>-</v>
      </c>
      <c r="C2723" s="6" t="str">
        <f>IFERROR(VLOOKUP(A2723,'Distributor List'!$A$2:$D$77,3,0),"-")</f>
        <v>-</v>
      </c>
      <c r="D2723" s="6" t="str">
        <f>IFERROR(VLOOKUP(A2723,'Distributor List'!$A$2:$F$77,6,0),"-")</f>
        <v>-</v>
      </c>
      <c r="E2723" s="6" t="str">
        <f>IFERROR(VLOOKUP(A2723,'Distributor List'!$A$2:$D$77,4,0),"-")</f>
        <v>-</v>
      </c>
      <c r="F2723" s="6" t="str">
        <f>IFERROR(VLOOKUP(H2723,'Price List'!$A$2:$H$109,8,0),"-")</f>
        <v>-</v>
      </c>
      <c r="G2723" s="6" t="str">
        <f>IFERROR(VLOOKUP(A2723,'Distributor List'!$A$2:$E$77,5,0),"-")</f>
        <v>-</v>
      </c>
      <c r="H2723" s="10"/>
      <c r="I2723" s="95"/>
      <c r="J2723" s="92"/>
      <c r="K2723" s="92"/>
      <c r="L2723" s="73">
        <f t="shared" si="1100"/>
        <v>0</v>
      </c>
      <c r="M2723" s="73">
        <f t="shared" si="1097"/>
        <v>0</v>
      </c>
      <c r="N2723" s="73"/>
      <c r="O2723" s="73"/>
      <c r="P2723" s="73"/>
      <c r="Q2723" s="73"/>
      <c r="R2723" s="73">
        <f t="shared" si="1099"/>
        <v>0</v>
      </c>
      <c r="S2723" s="76" t="str">
        <f t="shared" si="1104"/>
        <v>-</v>
      </c>
      <c r="T2723" s="96">
        <v>0</v>
      </c>
      <c r="U2723" s="97"/>
      <c r="V2723" s="73">
        <f t="shared" si="1098"/>
        <v>0</v>
      </c>
      <c r="W2723" s="73">
        <f t="shared" si="1105"/>
        <v>0</v>
      </c>
      <c r="X2723" s="76" t="str">
        <f t="shared" si="1106"/>
        <v>-</v>
      </c>
      <c r="Y2723" s="73">
        <f t="shared" si="1107"/>
        <v>0</v>
      </c>
      <c r="Z2723" s="73">
        <f t="shared" si="1108"/>
        <v>0</v>
      </c>
      <c r="AA2723" s="73">
        <f t="shared" si="1101"/>
        <v>0</v>
      </c>
      <c r="AB2723" s="73">
        <f t="shared" si="1109"/>
        <v>0</v>
      </c>
      <c r="AC2723" s="73">
        <f t="shared" si="1102"/>
        <v>0</v>
      </c>
      <c r="AD2723" s="73">
        <f t="shared" si="1103"/>
        <v>0</v>
      </c>
      <c r="AE2723" s="73">
        <v>0</v>
      </c>
    </row>
    <row r="2724" spans="1:31" ht="15" customHeight="1">
      <c r="A2724" s="94"/>
      <c r="B2724" s="6" t="str">
        <f>IFERROR(VLOOKUP(A2724,'Distributor List'!$A$2:$D$77,2,0),"-")</f>
        <v>-</v>
      </c>
      <c r="C2724" s="6" t="str">
        <f>IFERROR(VLOOKUP(A2724,'Distributor List'!$A$2:$D$77,3,0),"-")</f>
        <v>-</v>
      </c>
      <c r="D2724" s="6" t="str">
        <f>IFERROR(VLOOKUP(A2724,'Distributor List'!$A$2:$F$77,6,0),"-")</f>
        <v>-</v>
      </c>
      <c r="E2724" s="6" t="str">
        <f>IFERROR(VLOOKUP(A2724,'Distributor List'!$A$2:$D$77,4,0),"-")</f>
        <v>-</v>
      </c>
      <c r="F2724" s="6" t="str">
        <f>IFERROR(VLOOKUP(H2724,'Price List'!$A$2:$H$109,8,0),"-")</f>
        <v>-</v>
      </c>
      <c r="G2724" s="6" t="str">
        <f>IFERROR(VLOOKUP(A2724,'Distributor List'!$A$2:$E$77,5,0),"-")</f>
        <v>-</v>
      </c>
      <c r="H2724" s="10"/>
      <c r="I2724" s="95"/>
      <c r="J2724" s="92"/>
      <c r="K2724" s="92"/>
      <c r="L2724" s="73">
        <f t="shared" si="1100"/>
        <v>0</v>
      </c>
      <c r="M2724" s="73">
        <f t="shared" si="1097"/>
        <v>0</v>
      </c>
      <c r="N2724" s="73"/>
      <c r="O2724" s="73"/>
      <c r="P2724" s="73"/>
      <c r="Q2724" s="73"/>
      <c r="R2724" s="73">
        <f t="shared" si="1099"/>
        <v>0</v>
      </c>
      <c r="S2724" s="76" t="str">
        <f t="shared" si="1104"/>
        <v>-</v>
      </c>
      <c r="T2724" s="96">
        <v>0</v>
      </c>
      <c r="U2724" s="97"/>
      <c r="V2724" s="73">
        <f t="shared" si="1098"/>
        <v>0</v>
      </c>
      <c r="W2724" s="73">
        <f t="shared" si="1105"/>
        <v>0</v>
      </c>
      <c r="X2724" s="76" t="str">
        <f t="shared" si="1106"/>
        <v>-</v>
      </c>
      <c r="Y2724" s="73">
        <f t="shared" si="1107"/>
        <v>0</v>
      </c>
      <c r="Z2724" s="73">
        <f t="shared" si="1108"/>
        <v>0</v>
      </c>
      <c r="AA2724" s="73">
        <f t="shared" si="1101"/>
        <v>0</v>
      </c>
      <c r="AB2724" s="73">
        <f t="shared" si="1109"/>
        <v>0</v>
      </c>
      <c r="AC2724" s="73">
        <f t="shared" si="1102"/>
        <v>0</v>
      </c>
      <c r="AD2724" s="73">
        <f t="shared" si="1103"/>
        <v>0</v>
      </c>
      <c r="AE2724" s="73">
        <v>0</v>
      </c>
    </row>
    <row r="2725" spans="1:31" ht="15" customHeight="1">
      <c r="A2725" s="94"/>
      <c r="B2725" s="6" t="str">
        <f>IFERROR(VLOOKUP(A2725,'Distributor List'!$A$2:$D$77,2,0),"-")</f>
        <v>-</v>
      </c>
      <c r="C2725" s="6" t="str">
        <f>IFERROR(VLOOKUP(A2725,'Distributor List'!$A$2:$D$77,3,0),"-")</f>
        <v>-</v>
      </c>
      <c r="D2725" s="6" t="str">
        <f>IFERROR(VLOOKUP(A2725,'Distributor List'!$A$2:$F$77,6,0),"-")</f>
        <v>-</v>
      </c>
      <c r="E2725" s="6" t="str">
        <f>IFERROR(VLOOKUP(A2725,'Distributor List'!$A$2:$D$77,4,0),"-")</f>
        <v>-</v>
      </c>
      <c r="F2725" s="6" t="str">
        <f>IFERROR(VLOOKUP(H2725,'Price List'!$A$2:$H$109,8,0),"-")</f>
        <v>-</v>
      </c>
      <c r="G2725" s="6" t="str">
        <f>IFERROR(VLOOKUP(A2725,'Distributor List'!$A$2:$E$77,5,0),"-")</f>
        <v>-</v>
      </c>
      <c r="H2725" s="10"/>
      <c r="I2725" s="95"/>
      <c r="J2725" s="92"/>
      <c r="K2725" s="92"/>
      <c r="L2725" s="73">
        <f t="shared" si="1100"/>
        <v>0</v>
      </c>
      <c r="M2725" s="73">
        <f t="shared" si="1097"/>
        <v>0</v>
      </c>
      <c r="N2725" s="73"/>
      <c r="O2725" s="73"/>
      <c r="P2725" s="73"/>
      <c r="Q2725" s="73"/>
      <c r="R2725" s="73">
        <f t="shared" si="1099"/>
        <v>0</v>
      </c>
      <c r="S2725" s="76" t="str">
        <f t="shared" si="1104"/>
        <v>-</v>
      </c>
      <c r="T2725" s="96">
        <v>0</v>
      </c>
      <c r="U2725" s="97"/>
      <c r="V2725" s="73">
        <f t="shared" si="1098"/>
        <v>0</v>
      </c>
      <c r="W2725" s="73">
        <f t="shared" si="1105"/>
        <v>0</v>
      </c>
      <c r="X2725" s="76" t="str">
        <f t="shared" si="1106"/>
        <v>-</v>
      </c>
      <c r="Y2725" s="73">
        <f t="shared" si="1107"/>
        <v>0</v>
      </c>
      <c r="Z2725" s="73">
        <f t="shared" si="1108"/>
        <v>0</v>
      </c>
      <c r="AA2725" s="73">
        <f t="shared" si="1101"/>
        <v>0</v>
      </c>
      <c r="AB2725" s="73">
        <f t="shared" si="1109"/>
        <v>0</v>
      </c>
      <c r="AC2725" s="73">
        <f t="shared" si="1102"/>
        <v>0</v>
      </c>
      <c r="AD2725" s="73">
        <f t="shared" si="1103"/>
        <v>0</v>
      </c>
      <c r="AE2725" s="73">
        <v>0</v>
      </c>
    </row>
    <row r="2726" spans="1:31" ht="15" customHeight="1">
      <c r="A2726" s="94"/>
      <c r="B2726" s="6" t="str">
        <f>IFERROR(VLOOKUP(A2726,'Distributor List'!$A$2:$D$77,2,0),"-")</f>
        <v>-</v>
      </c>
      <c r="C2726" s="6" t="str">
        <f>IFERROR(VLOOKUP(A2726,'Distributor List'!$A$2:$D$77,3,0),"-")</f>
        <v>-</v>
      </c>
      <c r="D2726" s="6" t="str">
        <f>IFERROR(VLOOKUP(A2726,'Distributor List'!$A$2:$F$77,6,0),"-")</f>
        <v>-</v>
      </c>
      <c r="E2726" s="6" t="str">
        <f>IFERROR(VLOOKUP(A2726,'Distributor List'!$A$2:$D$77,4,0),"-")</f>
        <v>-</v>
      </c>
      <c r="F2726" s="6" t="str">
        <f>IFERROR(VLOOKUP(H2726,'Price List'!$A$2:$H$109,8,0),"-")</f>
        <v>-</v>
      </c>
      <c r="G2726" s="6" t="str">
        <f>IFERROR(VLOOKUP(A2726,'Distributor List'!$A$2:$E$77,5,0),"-")</f>
        <v>-</v>
      </c>
      <c r="H2726" s="10"/>
      <c r="I2726" s="95"/>
      <c r="J2726" s="92"/>
      <c r="K2726" s="92"/>
      <c r="L2726" s="73">
        <f t="shared" si="1100"/>
        <v>0</v>
      </c>
      <c r="M2726" s="73">
        <f t="shared" si="1097"/>
        <v>0</v>
      </c>
      <c r="N2726" s="73"/>
      <c r="O2726" s="73"/>
      <c r="P2726" s="73"/>
      <c r="Q2726" s="73"/>
      <c r="R2726" s="73">
        <f t="shared" si="1099"/>
        <v>0</v>
      </c>
      <c r="S2726" s="76" t="str">
        <f t="shared" si="1104"/>
        <v>-</v>
      </c>
      <c r="T2726" s="96">
        <v>0</v>
      </c>
      <c r="U2726" s="97"/>
      <c r="V2726" s="73">
        <f t="shared" si="1098"/>
        <v>0</v>
      </c>
      <c r="W2726" s="73">
        <f t="shared" si="1105"/>
        <v>0</v>
      </c>
      <c r="X2726" s="76" t="str">
        <f t="shared" si="1106"/>
        <v>-</v>
      </c>
      <c r="Y2726" s="73">
        <f t="shared" si="1107"/>
        <v>0</v>
      </c>
      <c r="Z2726" s="73">
        <f t="shared" si="1108"/>
        <v>0</v>
      </c>
      <c r="AA2726" s="73">
        <f t="shared" si="1101"/>
        <v>0</v>
      </c>
      <c r="AB2726" s="73">
        <f t="shared" si="1109"/>
        <v>0</v>
      </c>
      <c r="AC2726" s="73">
        <f t="shared" si="1102"/>
        <v>0</v>
      </c>
      <c r="AD2726" s="73">
        <f t="shared" si="1103"/>
        <v>0</v>
      </c>
      <c r="AE2726" s="73">
        <v>0</v>
      </c>
    </row>
    <row r="2727" spans="1:31" ht="15" customHeight="1">
      <c r="A2727" s="94"/>
      <c r="B2727" s="6" t="str">
        <f>IFERROR(VLOOKUP(A2727,'Distributor List'!$A$2:$D$77,2,0),"-")</f>
        <v>-</v>
      </c>
      <c r="C2727" s="6" t="str">
        <f>IFERROR(VLOOKUP(A2727,'Distributor List'!$A$2:$D$77,3,0),"-")</f>
        <v>-</v>
      </c>
      <c r="D2727" s="6" t="str">
        <f>IFERROR(VLOOKUP(A2727,'Distributor List'!$A$2:$F$77,6,0),"-")</f>
        <v>-</v>
      </c>
      <c r="E2727" s="6" t="str">
        <f>IFERROR(VLOOKUP(A2727,'Distributor List'!$A$2:$D$77,4,0),"-")</f>
        <v>-</v>
      </c>
      <c r="F2727" s="6" t="str">
        <f>IFERROR(VLOOKUP(H2727,'Price List'!$A$2:$H$109,8,0),"-")</f>
        <v>-</v>
      </c>
      <c r="G2727" s="6" t="str">
        <f>IFERROR(VLOOKUP(A2727,'Distributor List'!$A$2:$E$77,5,0),"-")</f>
        <v>-</v>
      </c>
      <c r="H2727" s="10"/>
      <c r="I2727" s="95"/>
      <c r="J2727" s="92"/>
      <c r="K2727" s="92"/>
      <c r="L2727" s="73">
        <f t="shared" si="1100"/>
        <v>0</v>
      </c>
      <c r="M2727" s="73">
        <f t="shared" si="1097"/>
        <v>0</v>
      </c>
      <c r="N2727" s="73"/>
      <c r="O2727" s="73"/>
      <c r="P2727" s="73"/>
      <c r="Q2727" s="73"/>
      <c r="R2727" s="73">
        <f t="shared" si="1099"/>
        <v>0</v>
      </c>
      <c r="S2727" s="76" t="str">
        <f t="shared" si="1104"/>
        <v>-</v>
      </c>
      <c r="T2727" s="96">
        <v>0</v>
      </c>
      <c r="U2727" s="97"/>
      <c r="V2727" s="73">
        <f t="shared" si="1098"/>
        <v>0</v>
      </c>
      <c r="W2727" s="73">
        <f t="shared" si="1105"/>
        <v>0</v>
      </c>
      <c r="X2727" s="76" t="str">
        <f t="shared" si="1106"/>
        <v>-</v>
      </c>
      <c r="Y2727" s="73">
        <f t="shared" si="1107"/>
        <v>0</v>
      </c>
      <c r="Z2727" s="73">
        <f t="shared" si="1108"/>
        <v>0</v>
      </c>
      <c r="AA2727" s="73">
        <f t="shared" si="1101"/>
        <v>0</v>
      </c>
      <c r="AB2727" s="73">
        <f t="shared" si="1109"/>
        <v>0</v>
      </c>
      <c r="AC2727" s="73">
        <f t="shared" si="1102"/>
        <v>0</v>
      </c>
      <c r="AD2727" s="73">
        <f t="shared" si="1103"/>
        <v>0</v>
      </c>
      <c r="AE2727" s="73">
        <v>0</v>
      </c>
    </row>
    <row r="2728" spans="1:31" ht="15" customHeight="1">
      <c r="A2728" s="94"/>
      <c r="B2728" s="6" t="str">
        <f>IFERROR(VLOOKUP(A2728,'Distributor List'!$A$2:$D$77,2,0),"-")</f>
        <v>-</v>
      </c>
      <c r="C2728" s="6" t="str">
        <f>IFERROR(VLOOKUP(A2728,'Distributor List'!$A$2:$D$77,3,0),"-")</f>
        <v>-</v>
      </c>
      <c r="D2728" s="6" t="str">
        <f>IFERROR(VLOOKUP(A2728,'Distributor List'!$A$2:$F$77,6,0),"-")</f>
        <v>-</v>
      </c>
      <c r="E2728" s="6" t="str">
        <f>IFERROR(VLOOKUP(A2728,'Distributor List'!$A$2:$D$77,4,0),"-")</f>
        <v>-</v>
      </c>
      <c r="F2728" s="6" t="str">
        <f>IFERROR(VLOOKUP(H2728,'Price List'!$A$2:$H$109,8,0),"-")</f>
        <v>-</v>
      </c>
      <c r="G2728" s="6" t="str">
        <f>IFERROR(VLOOKUP(A2728,'Distributor List'!$A$2:$E$77,5,0),"-")</f>
        <v>-</v>
      </c>
      <c r="H2728" s="10"/>
      <c r="I2728" s="95"/>
      <c r="J2728" s="92"/>
      <c r="K2728" s="92"/>
      <c r="L2728" s="73">
        <f t="shared" si="1100"/>
        <v>0</v>
      </c>
      <c r="M2728" s="73">
        <f t="shared" si="1097"/>
        <v>0</v>
      </c>
      <c r="N2728" s="73"/>
      <c r="O2728" s="73"/>
      <c r="P2728" s="73"/>
      <c r="Q2728" s="73"/>
      <c r="R2728" s="73">
        <f t="shared" si="1099"/>
        <v>0</v>
      </c>
      <c r="S2728" s="76" t="str">
        <f t="shared" si="1104"/>
        <v>-</v>
      </c>
      <c r="T2728" s="96">
        <v>0</v>
      </c>
      <c r="U2728" s="97"/>
      <c r="V2728" s="73">
        <f t="shared" si="1098"/>
        <v>0</v>
      </c>
      <c r="W2728" s="73">
        <f t="shared" si="1105"/>
        <v>0</v>
      </c>
      <c r="X2728" s="76" t="str">
        <f t="shared" si="1106"/>
        <v>-</v>
      </c>
      <c r="Y2728" s="73">
        <f t="shared" si="1107"/>
        <v>0</v>
      </c>
      <c r="Z2728" s="73">
        <f t="shared" si="1108"/>
        <v>0</v>
      </c>
      <c r="AA2728" s="73">
        <f t="shared" si="1101"/>
        <v>0</v>
      </c>
      <c r="AB2728" s="73">
        <f t="shared" si="1109"/>
        <v>0</v>
      </c>
      <c r="AC2728" s="73">
        <f t="shared" si="1102"/>
        <v>0</v>
      </c>
      <c r="AD2728" s="73">
        <f t="shared" si="1103"/>
        <v>0</v>
      </c>
      <c r="AE2728" s="73">
        <v>0</v>
      </c>
    </row>
    <row r="2729" spans="1:31" ht="15" customHeight="1">
      <c r="A2729" s="94"/>
      <c r="B2729" s="6" t="str">
        <f>IFERROR(VLOOKUP(A2729,'Distributor List'!$A$2:$D$77,2,0),"-")</f>
        <v>-</v>
      </c>
      <c r="C2729" s="6" t="str">
        <f>IFERROR(VLOOKUP(A2729,'Distributor List'!$A$2:$D$77,3,0),"-")</f>
        <v>-</v>
      </c>
      <c r="D2729" s="6" t="str">
        <f>IFERROR(VLOOKUP(A2729,'Distributor List'!$A$2:$F$77,6,0),"-")</f>
        <v>-</v>
      </c>
      <c r="E2729" s="6" t="str">
        <f>IFERROR(VLOOKUP(A2729,'Distributor List'!$A$2:$D$77,4,0),"-")</f>
        <v>-</v>
      </c>
      <c r="F2729" s="6" t="str">
        <f>IFERROR(VLOOKUP(H2729,'Price List'!$A$2:$H$109,8,0),"-")</f>
        <v>-</v>
      </c>
      <c r="G2729" s="6" t="str">
        <f>IFERROR(VLOOKUP(A2729,'Distributor List'!$A$2:$E$77,5,0),"-")</f>
        <v>-</v>
      </c>
      <c r="H2729" s="10"/>
      <c r="I2729" s="95"/>
      <c r="J2729" s="92"/>
      <c r="K2729" s="92"/>
      <c r="L2729" s="73">
        <f t="shared" si="1100"/>
        <v>0</v>
      </c>
      <c r="M2729" s="73">
        <f t="shared" si="1097"/>
        <v>0</v>
      </c>
      <c r="N2729" s="73"/>
      <c r="O2729" s="73"/>
      <c r="P2729" s="73"/>
      <c r="Q2729" s="73"/>
      <c r="R2729" s="73">
        <f t="shared" si="1099"/>
        <v>0</v>
      </c>
      <c r="S2729" s="76" t="str">
        <f t="shared" si="1104"/>
        <v>-</v>
      </c>
      <c r="T2729" s="96">
        <v>0</v>
      </c>
      <c r="U2729" s="97"/>
      <c r="V2729" s="73">
        <f t="shared" si="1098"/>
        <v>0</v>
      </c>
      <c r="W2729" s="73">
        <f t="shared" si="1105"/>
        <v>0</v>
      </c>
      <c r="X2729" s="76" t="str">
        <f t="shared" si="1106"/>
        <v>-</v>
      </c>
      <c r="Y2729" s="73">
        <f t="shared" si="1107"/>
        <v>0</v>
      </c>
      <c r="Z2729" s="73">
        <f t="shared" si="1108"/>
        <v>0</v>
      </c>
      <c r="AA2729" s="73">
        <f t="shared" si="1101"/>
        <v>0</v>
      </c>
      <c r="AB2729" s="73">
        <f t="shared" si="1109"/>
        <v>0</v>
      </c>
      <c r="AC2729" s="73">
        <f t="shared" si="1102"/>
        <v>0</v>
      </c>
      <c r="AD2729" s="73">
        <f t="shared" si="1103"/>
        <v>0</v>
      </c>
      <c r="AE2729" s="73">
        <v>0</v>
      </c>
    </row>
    <row r="2730" spans="1:31" ht="15" customHeight="1">
      <c r="A2730" s="94"/>
      <c r="B2730" s="6" t="str">
        <f>IFERROR(VLOOKUP(A2730,'Distributor List'!$A$2:$D$77,2,0),"-")</f>
        <v>-</v>
      </c>
      <c r="C2730" s="6" t="str">
        <f>IFERROR(VLOOKUP(A2730,'Distributor List'!$A$2:$D$77,3,0),"-")</f>
        <v>-</v>
      </c>
      <c r="D2730" s="6" t="str">
        <f>IFERROR(VLOOKUP(A2730,'Distributor List'!$A$2:$F$77,6,0),"-")</f>
        <v>-</v>
      </c>
      <c r="E2730" s="6" t="str">
        <f>IFERROR(VLOOKUP(A2730,'Distributor List'!$A$2:$D$77,4,0),"-")</f>
        <v>-</v>
      </c>
      <c r="F2730" s="6" t="str">
        <f>IFERROR(VLOOKUP(H2730,'Price List'!$A$2:$H$109,8,0),"-")</f>
        <v>-</v>
      </c>
      <c r="G2730" s="6" t="str">
        <f>IFERROR(VLOOKUP(A2730,'Distributor List'!$A$2:$E$77,5,0),"-")</f>
        <v>-</v>
      </c>
      <c r="H2730" s="10"/>
      <c r="I2730" s="95"/>
      <c r="J2730" s="92"/>
      <c r="K2730" s="92"/>
      <c r="L2730" s="73">
        <f t="shared" si="1100"/>
        <v>0</v>
      </c>
      <c r="M2730" s="73">
        <f t="shared" ref="M2730:M2793" si="1110">K2730*I2730</f>
        <v>0</v>
      </c>
      <c r="N2730" s="73"/>
      <c r="O2730" s="73"/>
      <c r="P2730" s="73"/>
      <c r="Q2730" s="73"/>
      <c r="R2730" s="73">
        <f t="shared" si="1099"/>
        <v>0</v>
      </c>
      <c r="S2730" s="76" t="str">
        <f t="shared" si="1104"/>
        <v>-</v>
      </c>
      <c r="T2730" s="96">
        <v>0</v>
      </c>
      <c r="U2730" s="97"/>
      <c r="V2730" s="73">
        <f t="shared" si="1098"/>
        <v>0</v>
      </c>
      <c r="W2730" s="73">
        <f t="shared" si="1105"/>
        <v>0</v>
      </c>
      <c r="X2730" s="76" t="str">
        <f t="shared" si="1106"/>
        <v>-</v>
      </c>
      <c r="Y2730" s="73">
        <f t="shared" si="1107"/>
        <v>0</v>
      </c>
      <c r="Z2730" s="73">
        <f t="shared" si="1108"/>
        <v>0</v>
      </c>
      <c r="AA2730" s="73">
        <f t="shared" si="1101"/>
        <v>0</v>
      </c>
      <c r="AB2730" s="73">
        <f t="shared" si="1109"/>
        <v>0</v>
      </c>
      <c r="AC2730" s="73">
        <f t="shared" si="1102"/>
        <v>0</v>
      </c>
      <c r="AD2730" s="73">
        <f t="shared" si="1103"/>
        <v>0</v>
      </c>
      <c r="AE2730" s="73">
        <v>0</v>
      </c>
    </row>
    <row r="2731" spans="1:31" ht="15" customHeight="1">
      <c r="A2731" s="94"/>
      <c r="B2731" s="6" t="str">
        <f>IFERROR(VLOOKUP(A2731,'Distributor List'!$A$2:$D$77,2,0),"-")</f>
        <v>-</v>
      </c>
      <c r="C2731" s="6" t="str">
        <f>IFERROR(VLOOKUP(A2731,'Distributor List'!$A$2:$D$77,3,0),"-")</f>
        <v>-</v>
      </c>
      <c r="D2731" s="6" t="str">
        <f>IFERROR(VLOOKUP(A2731,'Distributor List'!$A$2:$F$77,6,0),"-")</f>
        <v>-</v>
      </c>
      <c r="E2731" s="6" t="str">
        <f>IFERROR(VLOOKUP(A2731,'Distributor List'!$A$2:$D$77,4,0),"-")</f>
        <v>-</v>
      </c>
      <c r="F2731" s="6" t="str">
        <f>IFERROR(VLOOKUP(H2731,'Price List'!$A$2:$H$109,8,0),"-")</f>
        <v>-</v>
      </c>
      <c r="G2731" s="6" t="str">
        <f>IFERROR(VLOOKUP(A2731,'Distributor List'!$A$2:$E$77,5,0),"-")</f>
        <v>-</v>
      </c>
      <c r="H2731" s="10"/>
      <c r="I2731" s="95"/>
      <c r="J2731" s="92"/>
      <c r="K2731" s="92"/>
      <c r="L2731" s="73">
        <f t="shared" si="1100"/>
        <v>0</v>
      </c>
      <c r="M2731" s="73">
        <f t="shared" si="1110"/>
        <v>0</v>
      </c>
      <c r="N2731" s="73"/>
      <c r="O2731" s="73"/>
      <c r="P2731" s="73"/>
      <c r="Q2731" s="73"/>
      <c r="R2731" s="73">
        <f t="shared" si="1099"/>
        <v>0</v>
      </c>
      <c r="S2731" s="76" t="str">
        <f t="shared" si="1104"/>
        <v>-</v>
      </c>
      <c r="T2731" s="96">
        <v>0</v>
      </c>
      <c r="U2731" s="97"/>
      <c r="V2731" s="73">
        <f t="shared" si="1098"/>
        <v>0</v>
      </c>
      <c r="W2731" s="73">
        <f t="shared" si="1105"/>
        <v>0</v>
      </c>
      <c r="X2731" s="76" t="str">
        <f t="shared" si="1106"/>
        <v>-</v>
      </c>
      <c r="Y2731" s="73">
        <f t="shared" si="1107"/>
        <v>0</v>
      </c>
      <c r="Z2731" s="73">
        <f t="shared" si="1108"/>
        <v>0</v>
      </c>
      <c r="AA2731" s="73">
        <f t="shared" si="1101"/>
        <v>0</v>
      </c>
      <c r="AB2731" s="73">
        <f t="shared" si="1109"/>
        <v>0</v>
      </c>
      <c r="AC2731" s="73">
        <f t="shared" si="1102"/>
        <v>0</v>
      </c>
      <c r="AD2731" s="73">
        <f t="shared" si="1103"/>
        <v>0</v>
      </c>
      <c r="AE2731" s="73">
        <v>0</v>
      </c>
    </row>
    <row r="2732" spans="1:31" ht="15" customHeight="1">
      <c r="A2732" s="94"/>
      <c r="B2732" s="6" t="str">
        <f>IFERROR(VLOOKUP(A2732,'Distributor List'!$A$2:$D$77,2,0),"-")</f>
        <v>-</v>
      </c>
      <c r="C2732" s="6" t="str">
        <f>IFERROR(VLOOKUP(A2732,'Distributor List'!$A$2:$D$77,3,0),"-")</f>
        <v>-</v>
      </c>
      <c r="D2732" s="6" t="str">
        <f>IFERROR(VLOOKUP(A2732,'Distributor List'!$A$2:$F$77,6,0),"-")</f>
        <v>-</v>
      </c>
      <c r="E2732" s="6" t="str">
        <f>IFERROR(VLOOKUP(A2732,'Distributor List'!$A$2:$D$77,4,0),"-")</f>
        <v>-</v>
      </c>
      <c r="F2732" s="6" t="str">
        <f>IFERROR(VLOOKUP(H2732,'Price List'!$A$2:$H$109,8,0),"-")</f>
        <v>-</v>
      </c>
      <c r="G2732" s="6" t="str">
        <f>IFERROR(VLOOKUP(A2732,'Distributor List'!$A$2:$E$77,5,0),"-")</f>
        <v>-</v>
      </c>
      <c r="H2732" s="10"/>
      <c r="I2732" s="95"/>
      <c r="J2732" s="92"/>
      <c r="K2732" s="92"/>
      <c r="L2732" s="73">
        <f t="shared" si="1100"/>
        <v>0</v>
      </c>
      <c r="M2732" s="73">
        <f t="shared" si="1110"/>
        <v>0</v>
      </c>
      <c r="N2732" s="73"/>
      <c r="O2732" s="73"/>
      <c r="P2732" s="73"/>
      <c r="Q2732" s="73"/>
      <c r="R2732" s="73">
        <f t="shared" si="1099"/>
        <v>0</v>
      </c>
      <c r="S2732" s="76" t="str">
        <f t="shared" si="1104"/>
        <v>-</v>
      </c>
      <c r="T2732" s="96">
        <v>0</v>
      </c>
      <c r="U2732" s="97"/>
      <c r="V2732" s="73">
        <f t="shared" ref="V2732:V2795" si="1111">T2732*I2732</f>
        <v>0</v>
      </c>
      <c r="W2732" s="73">
        <f t="shared" si="1105"/>
        <v>0</v>
      </c>
      <c r="X2732" s="76" t="str">
        <f t="shared" si="1106"/>
        <v>-</v>
      </c>
      <c r="Y2732" s="73">
        <f t="shared" si="1107"/>
        <v>0</v>
      </c>
      <c r="Z2732" s="73">
        <f t="shared" si="1108"/>
        <v>0</v>
      </c>
      <c r="AA2732" s="73">
        <f t="shared" si="1101"/>
        <v>0</v>
      </c>
      <c r="AB2732" s="73">
        <f t="shared" si="1109"/>
        <v>0</v>
      </c>
      <c r="AC2732" s="73">
        <f t="shared" si="1102"/>
        <v>0</v>
      </c>
      <c r="AD2732" s="73">
        <f t="shared" si="1103"/>
        <v>0</v>
      </c>
      <c r="AE2732" s="73">
        <v>0</v>
      </c>
    </row>
    <row r="2733" spans="1:31" ht="15" customHeight="1">
      <c r="A2733" s="94"/>
      <c r="B2733" s="6" t="str">
        <f>IFERROR(VLOOKUP(A2733,'Distributor List'!$A$2:$D$77,2,0),"-")</f>
        <v>-</v>
      </c>
      <c r="C2733" s="6" t="str">
        <f>IFERROR(VLOOKUP(A2733,'Distributor List'!$A$2:$D$77,3,0),"-")</f>
        <v>-</v>
      </c>
      <c r="D2733" s="6" t="str">
        <f>IFERROR(VLOOKUP(A2733,'Distributor List'!$A$2:$F$77,6,0),"-")</f>
        <v>-</v>
      </c>
      <c r="E2733" s="6" t="str">
        <f>IFERROR(VLOOKUP(A2733,'Distributor List'!$A$2:$D$77,4,0),"-")</f>
        <v>-</v>
      </c>
      <c r="F2733" s="6" t="str">
        <f>IFERROR(VLOOKUP(H2733,'Price List'!$A$2:$H$109,8,0),"-")</f>
        <v>-</v>
      </c>
      <c r="G2733" s="6" t="str">
        <f>IFERROR(VLOOKUP(A2733,'Distributor List'!$A$2:$E$77,5,0),"-")</f>
        <v>-</v>
      </c>
      <c r="H2733" s="10"/>
      <c r="I2733" s="95"/>
      <c r="J2733" s="92"/>
      <c r="K2733" s="92"/>
      <c r="L2733" s="73">
        <f t="shared" si="1100"/>
        <v>0</v>
      </c>
      <c r="M2733" s="73">
        <f t="shared" si="1110"/>
        <v>0</v>
      </c>
      <c r="N2733" s="73"/>
      <c r="O2733" s="73"/>
      <c r="P2733" s="73"/>
      <c r="Q2733" s="73"/>
      <c r="R2733" s="73">
        <f t="shared" si="1099"/>
        <v>0</v>
      </c>
      <c r="S2733" s="76" t="str">
        <f t="shared" si="1104"/>
        <v>-</v>
      </c>
      <c r="T2733" s="96">
        <v>0</v>
      </c>
      <c r="U2733" s="97"/>
      <c r="V2733" s="73">
        <f t="shared" si="1111"/>
        <v>0</v>
      </c>
      <c r="W2733" s="73">
        <f t="shared" si="1105"/>
        <v>0</v>
      </c>
      <c r="X2733" s="76" t="str">
        <f t="shared" si="1106"/>
        <v>-</v>
      </c>
      <c r="Y2733" s="73">
        <f t="shared" si="1107"/>
        <v>0</v>
      </c>
      <c r="Z2733" s="73">
        <f t="shared" si="1108"/>
        <v>0</v>
      </c>
      <c r="AA2733" s="73">
        <f t="shared" si="1101"/>
        <v>0</v>
      </c>
      <c r="AB2733" s="73">
        <f t="shared" si="1109"/>
        <v>0</v>
      </c>
      <c r="AC2733" s="73">
        <f t="shared" si="1102"/>
        <v>0</v>
      </c>
      <c r="AD2733" s="73">
        <f t="shared" si="1103"/>
        <v>0</v>
      </c>
      <c r="AE2733" s="73">
        <v>0</v>
      </c>
    </row>
    <row r="2734" spans="1:31" ht="15" customHeight="1">
      <c r="A2734" s="94"/>
      <c r="B2734" s="6" t="str">
        <f>IFERROR(VLOOKUP(A2734,'Distributor List'!$A$2:$D$77,2,0),"-")</f>
        <v>-</v>
      </c>
      <c r="C2734" s="6" t="str">
        <f>IFERROR(VLOOKUP(A2734,'Distributor List'!$A$2:$D$77,3,0),"-")</f>
        <v>-</v>
      </c>
      <c r="D2734" s="6" t="str">
        <f>IFERROR(VLOOKUP(A2734,'Distributor List'!$A$2:$F$77,6,0),"-")</f>
        <v>-</v>
      </c>
      <c r="E2734" s="6" t="str">
        <f>IFERROR(VLOOKUP(A2734,'Distributor List'!$A$2:$D$77,4,0),"-")</f>
        <v>-</v>
      </c>
      <c r="F2734" s="6" t="str">
        <f>IFERROR(VLOOKUP(H2734,'Price List'!$A$2:$H$109,8,0),"-")</f>
        <v>-</v>
      </c>
      <c r="G2734" s="6" t="str">
        <f>IFERROR(VLOOKUP(A2734,'Distributor List'!$A$2:$E$77,5,0),"-")</f>
        <v>-</v>
      </c>
      <c r="H2734" s="10"/>
      <c r="I2734" s="95"/>
      <c r="J2734" s="92"/>
      <c r="K2734" s="92"/>
      <c r="L2734" s="73">
        <f t="shared" si="1100"/>
        <v>0</v>
      </c>
      <c r="M2734" s="73">
        <f t="shared" si="1110"/>
        <v>0</v>
      </c>
      <c r="N2734" s="73"/>
      <c r="O2734" s="73"/>
      <c r="P2734" s="73"/>
      <c r="Q2734" s="73"/>
      <c r="R2734" s="73">
        <f t="shared" si="1099"/>
        <v>0</v>
      </c>
      <c r="S2734" s="76" t="str">
        <f t="shared" si="1104"/>
        <v>-</v>
      </c>
      <c r="T2734" s="96">
        <v>0</v>
      </c>
      <c r="U2734" s="97"/>
      <c r="V2734" s="73">
        <f t="shared" si="1111"/>
        <v>0</v>
      </c>
      <c r="W2734" s="73">
        <f t="shared" si="1105"/>
        <v>0</v>
      </c>
      <c r="X2734" s="76" t="str">
        <f t="shared" si="1106"/>
        <v>-</v>
      </c>
      <c r="Y2734" s="73">
        <f t="shared" si="1107"/>
        <v>0</v>
      </c>
      <c r="Z2734" s="73">
        <f t="shared" si="1108"/>
        <v>0</v>
      </c>
      <c r="AA2734" s="73">
        <f t="shared" si="1101"/>
        <v>0</v>
      </c>
      <c r="AB2734" s="73">
        <f t="shared" si="1109"/>
        <v>0</v>
      </c>
      <c r="AC2734" s="73">
        <f t="shared" si="1102"/>
        <v>0</v>
      </c>
      <c r="AD2734" s="73">
        <f t="shared" si="1103"/>
        <v>0</v>
      </c>
      <c r="AE2734" s="73">
        <v>0</v>
      </c>
    </row>
    <row r="2735" spans="1:31" ht="15" customHeight="1">
      <c r="A2735" s="94"/>
      <c r="B2735" s="6" t="str">
        <f>IFERROR(VLOOKUP(A2735,'Distributor List'!$A$2:$D$77,2,0),"-")</f>
        <v>-</v>
      </c>
      <c r="C2735" s="6" t="str">
        <f>IFERROR(VLOOKUP(A2735,'Distributor List'!$A$2:$D$77,3,0),"-")</f>
        <v>-</v>
      </c>
      <c r="D2735" s="6" t="str">
        <f>IFERROR(VLOOKUP(A2735,'Distributor List'!$A$2:$F$77,6,0),"-")</f>
        <v>-</v>
      </c>
      <c r="E2735" s="6" t="str">
        <f>IFERROR(VLOOKUP(A2735,'Distributor List'!$A$2:$D$77,4,0),"-")</f>
        <v>-</v>
      </c>
      <c r="F2735" s="6" t="str">
        <f>IFERROR(VLOOKUP(H2735,'Price List'!$A$2:$H$109,8,0),"-")</f>
        <v>-</v>
      </c>
      <c r="G2735" s="6" t="str">
        <f>IFERROR(VLOOKUP(A2735,'Distributor List'!$A$2:$E$77,5,0),"-")</f>
        <v>-</v>
      </c>
      <c r="H2735" s="10"/>
      <c r="I2735" s="95"/>
      <c r="J2735" s="92"/>
      <c r="K2735" s="92"/>
      <c r="L2735" s="73">
        <f t="shared" si="1100"/>
        <v>0</v>
      </c>
      <c r="M2735" s="73">
        <f t="shared" si="1110"/>
        <v>0</v>
      </c>
      <c r="N2735" s="73"/>
      <c r="O2735" s="73"/>
      <c r="P2735" s="73"/>
      <c r="Q2735" s="73"/>
      <c r="R2735" s="73">
        <f t="shared" si="1099"/>
        <v>0</v>
      </c>
      <c r="S2735" s="76" t="str">
        <f t="shared" si="1104"/>
        <v>-</v>
      </c>
      <c r="T2735" s="96">
        <v>0</v>
      </c>
      <c r="U2735" s="97"/>
      <c r="V2735" s="73">
        <f t="shared" si="1111"/>
        <v>0</v>
      </c>
      <c r="W2735" s="73">
        <f t="shared" si="1105"/>
        <v>0</v>
      </c>
      <c r="X2735" s="76" t="str">
        <f t="shared" si="1106"/>
        <v>-</v>
      </c>
      <c r="Y2735" s="73">
        <f t="shared" si="1107"/>
        <v>0</v>
      </c>
      <c r="Z2735" s="73">
        <f t="shared" si="1108"/>
        <v>0</v>
      </c>
      <c r="AA2735" s="73">
        <f t="shared" si="1101"/>
        <v>0</v>
      </c>
      <c r="AB2735" s="73">
        <f t="shared" si="1109"/>
        <v>0</v>
      </c>
      <c r="AC2735" s="73">
        <f t="shared" si="1102"/>
        <v>0</v>
      </c>
      <c r="AD2735" s="73">
        <f t="shared" si="1103"/>
        <v>0</v>
      </c>
      <c r="AE2735" s="73">
        <v>0</v>
      </c>
    </row>
    <row r="2736" spans="1:31" ht="15" customHeight="1">
      <c r="A2736" s="94"/>
      <c r="B2736" s="6" t="str">
        <f>IFERROR(VLOOKUP(A2736,'Distributor List'!$A$2:$D$77,2,0),"-")</f>
        <v>-</v>
      </c>
      <c r="C2736" s="6" t="str">
        <f>IFERROR(VLOOKUP(A2736,'Distributor List'!$A$2:$D$77,3,0),"-")</f>
        <v>-</v>
      </c>
      <c r="D2736" s="6" t="str">
        <f>IFERROR(VLOOKUP(A2736,'Distributor List'!$A$2:$F$77,6,0),"-")</f>
        <v>-</v>
      </c>
      <c r="E2736" s="6" t="str">
        <f>IFERROR(VLOOKUP(A2736,'Distributor List'!$A$2:$D$77,4,0),"-")</f>
        <v>-</v>
      </c>
      <c r="F2736" s="6" t="str">
        <f>IFERROR(VLOOKUP(H2736,'Price List'!$A$2:$H$109,8,0),"-")</f>
        <v>-</v>
      </c>
      <c r="G2736" s="6" t="str">
        <f>IFERROR(VLOOKUP(A2736,'Distributor List'!$A$2:$E$77,5,0),"-")</f>
        <v>-</v>
      </c>
      <c r="H2736" s="10"/>
      <c r="I2736" s="95"/>
      <c r="J2736" s="92"/>
      <c r="K2736" s="92"/>
      <c r="L2736" s="73">
        <f t="shared" si="1100"/>
        <v>0</v>
      </c>
      <c r="M2736" s="73">
        <f t="shared" si="1110"/>
        <v>0</v>
      </c>
      <c r="N2736" s="73"/>
      <c r="O2736" s="73"/>
      <c r="P2736" s="73"/>
      <c r="Q2736" s="73"/>
      <c r="R2736" s="73">
        <f t="shared" si="1099"/>
        <v>0</v>
      </c>
      <c r="S2736" s="76" t="str">
        <f t="shared" si="1104"/>
        <v>-</v>
      </c>
      <c r="T2736" s="96">
        <v>0</v>
      </c>
      <c r="U2736" s="97"/>
      <c r="V2736" s="73">
        <f t="shared" si="1111"/>
        <v>0</v>
      </c>
      <c r="W2736" s="73">
        <f t="shared" si="1105"/>
        <v>0</v>
      </c>
      <c r="X2736" s="76" t="str">
        <f t="shared" si="1106"/>
        <v>-</v>
      </c>
      <c r="Y2736" s="73">
        <f t="shared" si="1107"/>
        <v>0</v>
      </c>
      <c r="Z2736" s="73">
        <f t="shared" si="1108"/>
        <v>0</v>
      </c>
      <c r="AA2736" s="73">
        <f t="shared" si="1101"/>
        <v>0</v>
      </c>
      <c r="AB2736" s="73">
        <f t="shared" si="1109"/>
        <v>0</v>
      </c>
      <c r="AC2736" s="73">
        <f t="shared" si="1102"/>
        <v>0</v>
      </c>
      <c r="AD2736" s="73">
        <f t="shared" si="1103"/>
        <v>0</v>
      </c>
      <c r="AE2736" s="73">
        <v>0</v>
      </c>
    </row>
    <row r="2737" spans="1:31" ht="15" customHeight="1">
      <c r="A2737" s="94"/>
      <c r="B2737" s="6" t="str">
        <f>IFERROR(VLOOKUP(A2737,'Distributor List'!$A$2:$D$77,2,0),"-")</f>
        <v>-</v>
      </c>
      <c r="C2737" s="6" t="str">
        <f>IFERROR(VLOOKUP(A2737,'Distributor List'!$A$2:$D$77,3,0),"-")</f>
        <v>-</v>
      </c>
      <c r="D2737" s="6" t="str">
        <f>IFERROR(VLOOKUP(A2737,'Distributor List'!$A$2:$F$77,6,0),"-")</f>
        <v>-</v>
      </c>
      <c r="E2737" s="6" t="str">
        <f>IFERROR(VLOOKUP(A2737,'Distributor List'!$A$2:$D$77,4,0),"-")</f>
        <v>-</v>
      </c>
      <c r="F2737" s="6" t="str">
        <f>IFERROR(VLOOKUP(H2737,'Price List'!$A$2:$H$109,8,0),"-")</f>
        <v>-</v>
      </c>
      <c r="G2737" s="6" t="str">
        <f>IFERROR(VLOOKUP(A2737,'Distributor List'!$A$2:$E$77,5,0),"-")</f>
        <v>-</v>
      </c>
      <c r="H2737" s="10"/>
      <c r="I2737" s="95"/>
      <c r="J2737" s="92"/>
      <c r="K2737" s="92"/>
      <c r="L2737" s="73">
        <f t="shared" si="1100"/>
        <v>0</v>
      </c>
      <c r="M2737" s="73">
        <f t="shared" si="1110"/>
        <v>0</v>
      </c>
      <c r="N2737" s="73"/>
      <c r="O2737" s="73"/>
      <c r="P2737" s="73"/>
      <c r="Q2737" s="73"/>
      <c r="R2737" s="73">
        <f t="shared" ref="R2737:R2800" si="1112">Q2737*I2737</f>
        <v>0</v>
      </c>
      <c r="S2737" s="76" t="str">
        <f t="shared" si="1104"/>
        <v>-</v>
      </c>
      <c r="T2737" s="96">
        <v>0</v>
      </c>
      <c r="U2737" s="97"/>
      <c r="V2737" s="73">
        <f t="shared" si="1111"/>
        <v>0</v>
      </c>
      <c r="W2737" s="73">
        <f t="shared" si="1105"/>
        <v>0</v>
      </c>
      <c r="X2737" s="76" t="str">
        <f t="shared" si="1106"/>
        <v>-</v>
      </c>
      <c r="Y2737" s="73">
        <f t="shared" si="1107"/>
        <v>0</v>
      </c>
      <c r="Z2737" s="73">
        <f t="shared" si="1108"/>
        <v>0</v>
      </c>
      <c r="AA2737" s="73">
        <f t="shared" si="1101"/>
        <v>0</v>
      </c>
      <c r="AB2737" s="73">
        <f t="shared" si="1109"/>
        <v>0</v>
      </c>
      <c r="AC2737" s="73">
        <f t="shared" si="1102"/>
        <v>0</v>
      </c>
      <c r="AD2737" s="73">
        <f t="shared" si="1103"/>
        <v>0</v>
      </c>
      <c r="AE2737" s="73">
        <v>0</v>
      </c>
    </row>
    <row r="2738" spans="1:31" ht="15" customHeight="1">
      <c r="A2738" s="94"/>
      <c r="B2738" s="6" t="str">
        <f>IFERROR(VLOOKUP(A2738,'Distributor List'!$A$2:$D$77,2,0),"-")</f>
        <v>-</v>
      </c>
      <c r="C2738" s="6" t="str">
        <f>IFERROR(VLOOKUP(A2738,'Distributor List'!$A$2:$D$77,3,0),"-")</f>
        <v>-</v>
      </c>
      <c r="D2738" s="6" t="str">
        <f>IFERROR(VLOOKUP(A2738,'Distributor List'!$A$2:$F$77,6,0),"-")</f>
        <v>-</v>
      </c>
      <c r="E2738" s="6" t="str">
        <f>IFERROR(VLOOKUP(A2738,'Distributor List'!$A$2:$D$77,4,0),"-")</f>
        <v>-</v>
      </c>
      <c r="F2738" s="6" t="str">
        <f>IFERROR(VLOOKUP(H2738,'Price List'!$A$2:$H$109,8,0),"-")</f>
        <v>-</v>
      </c>
      <c r="G2738" s="6" t="str">
        <f>IFERROR(VLOOKUP(A2738,'Distributor List'!$A$2:$E$77,5,0),"-")</f>
        <v>-</v>
      </c>
      <c r="H2738" s="10"/>
      <c r="I2738" s="95"/>
      <c r="J2738" s="92"/>
      <c r="K2738" s="92"/>
      <c r="L2738" s="73">
        <f t="shared" ref="L2738:L2801" si="1113">J2738*I2738</f>
        <v>0</v>
      </c>
      <c r="M2738" s="73">
        <f t="shared" si="1110"/>
        <v>0</v>
      </c>
      <c r="N2738" s="73"/>
      <c r="O2738" s="73"/>
      <c r="P2738" s="73"/>
      <c r="Q2738" s="73"/>
      <c r="R2738" s="73">
        <f t="shared" si="1112"/>
        <v>0</v>
      </c>
      <c r="S2738" s="76" t="str">
        <f t="shared" si="1104"/>
        <v>-</v>
      </c>
      <c r="T2738" s="96">
        <v>0</v>
      </c>
      <c r="U2738" s="97"/>
      <c r="V2738" s="73">
        <f t="shared" si="1111"/>
        <v>0</v>
      </c>
      <c r="W2738" s="73">
        <f t="shared" si="1105"/>
        <v>0</v>
      </c>
      <c r="X2738" s="76" t="str">
        <f t="shared" si="1106"/>
        <v>-</v>
      </c>
      <c r="Y2738" s="73">
        <f t="shared" si="1107"/>
        <v>0</v>
      </c>
      <c r="Z2738" s="73">
        <f t="shared" si="1108"/>
        <v>0</v>
      </c>
      <c r="AA2738" s="73">
        <f t="shared" si="1101"/>
        <v>0</v>
      </c>
      <c r="AB2738" s="73">
        <f t="shared" si="1109"/>
        <v>0</v>
      </c>
      <c r="AC2738" s="73">
        <f t="shared" si="1102"/>
        <v>0</v>
      </c>
      <c r="AD2738" s="73">
        <f t="shared" si="1103"/>
        <v>0</v>
      </c>
      <c r="AE2738" s="73">
        <v>0</v>
      </c>
    </row>
    <row r="2739" spans="1:31" ht="15" customHeight="1">
      <c r="A2739" s="94"/>
      <c r="B2739" s="6" t="str">
        <f>IFERROR(VLOOKUP(A2739,'Distributor List'!$A$2:$D$77,2,0),"-")</f>
        <v>-</v>
      </c>
      <c r="C2739" s="6" t="str">
        <f>IFERROR(VLOOKUP(A2739,'Distributor List'!$A$2:$D$77,3,0),"-")</f>
        <v>-</v>
      </c>
      <c r="D2739" s="6" t="str">
        <f>IFERROR(VLOOKUP(A2739,'Distributor List'!$A$2:$F$77,6,0),"-")</f>
        <v>-</v>
      </c>
      <c r="E2739" s="6" t="str">
        <f>IFERROR(VLOOKUP(A2739,'Distributor List'!$A$2:$D$77,4,0),"-")</f>
        <v>-</v>
      </c>
      <c r="F2739" s="6" t="str">
        <f>IFERROR(VLOOKUP(H2739,'Price List'!$A$2:$H$109,8,0),"-")</f>
        <v>-</v>
      </c>
      <c r="G2739" s="6" t="str">
        <f>IFERROR(VLOOKUP(A2739,'Distributor List'!$A$2:$E$77,5,0),"-")</f>
        <v>-</v>
      </c>
      <c r="H2739" s="10"/>
      <c r="I2739" s="95"/>
      <c r="J2739" s="92"/>
      <c r="K2739" s="92"/>
      <c r="L2739" s="73">
        <f t="shared" si="1113"/>
        <v>0</v>
      </c>
      <c r="M2739" s="73">
        <f t="shared" si="1110"/>
        <v>0</v>
      </c>
      <c r="N2739" s="73"/>
      <c r="O2739" s="73"/>
      <c r="P2739" s="73"/>
      <c r="Q2739" s="73"/>
      <c r="R2739" s="73">
        <f t="shared" si="1112"/>
        <v>0</v>
      </c>
      <c r="S2739" s="76" t="str">
        <f t="shared" si="1104"/>
        <v>-</v>
      </c>
      <c r="T2739" s="96">
        <v>0</v>
      </c>
      <c r="U2739" s="97"/>
      <c r="V2739" s="73">
        <f t="shared" si="1111"/>
        <v>0</v>
      </c>
      <c r="W2739" s="73">
        <f t="shared" si="1105"/>
        <v>0</v>
      </c>
      <c r="X2739" s="76" t="str">
        <f t="shared" si="1106"/>
        <v>-</v>
      </c>
      <c r="Y2739" s="73">
        <f t="shared" si="1107"/>
        <v>0</v>
      </c>
      <c r="Z2739" s="73">
        <f t="shared" si="1108"/>
        <v>0</v>
      </c>
      <c r="AA2739" s="73">
        <f t="shared" si="1101"/>
        <v>0</v>
      </c>
      <c r="AB2739" s="73">
        <f t="shared" si="1109"/>
        <v>0</v>
      </c>
      <c r="AC2739" s="73">
        <f t="shared" si="1102"/>
        <v>0</v>
      </c>
      <c r="AD2739" s="73">
        <f t="shared" si="1103"/>
        <v>0</v>
      </c>
      <c r="AE2739" s="73">
        <v>0</v>
      </c>
    </row>
    <row r="2740" spans="1:31" ht="15" customHeight="1">
      <c r="A2740" s="94"/>
      <c r="B2740" s="6" t="str">
        <f>IFERROR(VLOOKUP(A2740,'Distributor List'!$A$2:$D$77,2,0),"-")</f>
        <v>-</v>
      </c>
      <c r="C2740" s="6" t="str">
        <f>IFERROR(VLOOKUP(A2740,'Distributor List'!$A$2:$D$77,3,0),"-")</f>
        <v>-</v>
      </c>
      <c r="D2740" s="6" t="str">
        <f>IFERROR(VLOOKUP(A2740,'Distributor List'!$A$2:$F$77,6,0),"-")</f>
        <v>-</v>
      </c>
      <c r="E2740" s="6" t="str">
        <f>IFERROR(VLOOKUP(A2740,'Distributor List'!$A$2:$D$77,4,0),"-")</f>
        <v>-</v>
      </c>
      <c r="F2740" s="6" t="str">
        <f>IFERROR(VLOOKUP(H2740,'Price List'!$A$2:$H$109,8,0),"-")</f>
        <v>-</v>
      </c>
      <c r="G2740" s="6" t="str">
        <f>IFERROR(VLOOKUP(A2740,'Distributor List'!$A$2:$E$77,5,0),"-")</f>
        <v>-</v>
      </c>
      <c r="H2740" s="10"/>
      <c r="I2740" s="95"/>
      <c r="J2740" s="92"/>
      <c r="K2740" s="92"/>
      <c r="L2740" s="73">
        <f t="shared" si="1113"/>
        <v>0</v>
      </c>
      <c r="M2740" s="73">
        <f t="shared" si="1110"/>
        <v>0</v>
      </c>
      <c r="N2740" s="73"/>
      <c r="O2740" s="73"/>
      <c r="P2740" s="73"/>
      <c r="Q2740" s="73"/>
      <c r="R2740" s="73">
        <f t="shared" si="1112"/>
        <v>0</v>
      </c>
      <c r="S2740" s="76" t="str">
        <f t="shared" si="1104"/>
        <v>-</v>
      </c>
      <c r="T2740" s="96">
        <v>0</v>
      </c>
      <c r="U2740" s="97"/>
      <c r="V2740" s="73">
        <f t="shared" si="1111"/>
        <v>0</v>
      </c>
      <c r="W2740" s="73">
        <f t="shared" si="1105"/>
        <v>0</v>
      </c>
      <c r="X2740" s="76" t="str">
        <f t="shared" si="1106"/>
        <v>-</v>
      </c>
      <c r="Y2740" s="73">
        <f t="shared" si="1107"/>
        <v>0</v>
      </c>
      <c r="Z2740" s="73">
        <f t="shared" si="1108"/>
        <v>0</v>
      </c>
      <c r="AA2740" s="73">
        <f t="shared" si="1101"/>
        <v>0</v>
      </c>
      <c r="AB2740" s="73">
        <f t="shared" si="1109"/>
        <v>0</v>
      </c>
      <c r="AC2740" s="73">
        <f t="shared" si="1102"/>
        <v>0</v>
      </c>
      <c r="AD2740" s="73">
        <f t="shared" si="1103"/>
        <v>0</v>
      </c>
      <c r="AE2740" s="73">
        <v>0</v>
      </c>
    </row>
    <row r="2741" spans="1:31" ht="15" customHeight="1">
      <c r="A2741" s="94"/>
      <c r="B2741" s="6" t="str">
        <f>IFERROR(VLOOKUP(A2741,'Distributor List'!$A$2:$D$77,2,0),"-")</f>
        <v>-</v>
      </c>
      <c r="C2741" s="6" t="str">
        <f>IFERROR(VLOOKUP(A2741,'Distributor List'!$A$2:$D$77,3,0),"-")</f>
        <v>-</v>
      </c>
      <c r="D2741" s="6" t="str">
        <f>IFERROR(VLOOKUP(A2741,'Distributor List'!$A$2:$F$77,6,0),"-")</f>
        <v>-</v>
      </c>
      <c r="E2741" s="6" t="str">
        <f>IFERROR(VLOOKUP(A2741,'Distributor List'!$A$2:$D$77,4,0),"-")</f>
        <v>-</v>
      </c>
      <c r="F2741" s="6" t="str">
        <f>IFERROR(VLOOKUP(H2741,'Price List'!$A$2:$H$109,8,0),"-")</f>
        <v>-</v>
      </c>
      <c r="G2741" s="6" t="str">
        <f>IFERROR(VLOOKUP(A2741,'Distributor List'!$A$2:$E$77,5,0),"-")</f>
        <v>-</v>
      </c>
      <c r="H2741" s="10"/>
      <c r="I2741" s="95"/>
      <c r="J2741" s="92"/>
      <c r="K2741" s="92"/>
      <c r="L2741" s="73">
        <f t="shared" si="1113"/>
        <v>0</v>
      </c>
      <c r="M2741" s="73">
        <f t="shared" si="1110"/>
        <v>0</v>
      </c>
      <c r="N2741" s="73"/>
      <c r="O2741" s="73"/>
      <c r="P2741" s="73"/>
      <c r="Q2741" s="73"/>
      <c r="R2741" s="73">
        <f t="shared" si="1112"/>
        <v>0</v>
      </c>
      <c r="S2741" s="76" t="str">
        <f t="shared" si="1104"/>
        <v>-</v>
      </c>
      <c r="T2741" s="96">
        <v>0</v>
      </c>
      <c r="U2741" s="97"/>
      <c r="V2741" s="73">
        <f t="shared" si="1111"/>
        <v>0</v>
      </c>
      <c r="W2741" s="73">
        <f t="shared" si="1105"/>
        <v>0</v>
      </c>
      <c r="X2741" s="76" t="str">
        <f t="shared" si="1106"/>
        <v>-</v>
      </c>
      <c r="Y2741" s="73">
        <f t="shared" si="1107"/>
        <v>0</v>
      </c>
      <c r="Z2741" s="73">
        <f t="shared" si="1108"/>
        <v>0</v>
      </c>
      <c r="AA2741" s="73">
        <f t="shared" si="1101"/>
        <v>0</v>
      </c>
      <c r="AB2741" s="73">
        <f t="shared" si="1109"/>
        <v>0</v>
      </c>
      <c r="AC2741" s="73">
        <f t="shared" si="1102"/>
        <v>0</v>
      </c>
      <c r="AD2741" s="73">
        <f t="shared" si="1103"/>
        <v>0</v>
      </c>
      <c r="AE2741" s="73">
        <v>0</v>
      </c>
    </row>
    <row r="2742" spans="1:31" ht="15" customHeight="1">
      <c r="A2742" s="94"/>
      <c r="B2742" s="6" t="str">
        <f>IFERROR(VLOOKUP(A2742,'Distributor List'!$A$2:$D$77,2,0),"-")</f>
        <v>-</v>
      </c>
      <c r="C2742" s="6" t="str">
        <f>IFERROR(VLOOKUP(A2742,'Distributor List'!$A$2:$D$77,3,0),"-")</f>
        <v>-</v>
      </c>
      <c r="D2742" s="6" t="str">
        <f>IFERROR(VLOOKUP(A2742,'Distributor List'!$A$2:$F$77,6,0),"-")</f>
        <v>-</v>
      </c>
      <c r="E2742" s="6" t="str">
        <f>IFERROR(VLOOKUP(A2742,'Distributor List'!$A$2:$D$77,4,0),"-")</f>
        <v>-</v>
      </c>
      <c r="F2742" s="6" t="str">
        <f>IFERROR(VLOOKUP(H2742,'Price List'!$A$2:$H$109,8,0),"-")</f>
        <v>-</v>
      </c>
      <c r="G2742" s="6" t="str">
        <f>IFERROR(VLOOKUP(A2742,'Distributor List'!$A$2:$E$77,5,0),"-")</f>
        <v>-</v>
      </c>
      <c r="H2742" s="10"/>
      <c r="I2742" s="95"/>
      <c r="J2742" s="92"/>
      <c r="K2742" s="92"/>
      <c r="L2742" s="73">
        <f t="shared" si="1113"/>
        <v>0</v>
      </c>
      <c r="M2742" s="73">
        <f t="shared" si="1110"/>
        <v>0</v>
      </c>
      <c r="N2742" s="73"/>
      <c r="O2742" s="73"/>
      <c r="P2742" s="73"/>
      <c r="Q2742" s="73"/>
      <c r="R2742" s="73">
        <f t="shared" si="1112"/>
        <v>0</v>
      </c>
      <c r="S2742" s="76" t="str">
        <f t="shared" si="1104"/>
        <v>-</v>
      </c>
      <c r="T2742" s="96">
        <v>0</v>
      </c>
      <c r="U2742" s="97"/>
      <c r="V2742" s="73">
        <f t="shared" si="1111"/>
        <v>0</v>
      </c>
      <c r="W2742" s="73">
        <f t="shared" si="1105"/>
        <v>0</v>
      </c>
      <c r="X2742" s="76" t="str">
        <f t="shared" si="1106"/>
        <v>-</v>
      </c>
      <c r="Y2742" s="73">
        <f t="shared" si="1107"/>
        <v>0</v>
      </c>
      <c r="Z2742" s="73">
        <f t="shared" si="1108"/>
        <v>0</v>
      </c>
      <c r="AA2742" s="73">
        <f t="shared" si="1101"/>
        <v>0</v>
      </c>
      <c r="AB2742" s="73">
        <f t="shared" si="1109"/>
        <v>0</v>
      </c>
      <c r="AC2742" s="73">
        <f t="shared" si="1102"/>
        <v>0</v>
      </c>
      <c r="AD2742" s="73">
        <f t="shared" si="1103"/>
        <v>0</v>
      </c>
      <c r="AE2742" s="73">
        <v>0</v>
      </c>
    </row>
    <row r="2743" spans="1:31" ht="15" customHeight="1">
      <c r="A2743" s="94"/>
      <c r="B2743" s="6" t="str">
        <f>IFERROR(VLOOKUP(A2743,'Distributor List'!$A$2:$D$77,2,0),"-")</f>
        <v>-</v>
      </c>
      <c r="C2743" s="6" t="str">
        <f>IFERROR(VLOOKUP(A2743,'Distributor List'!$A$2:$D$77,3,0),"-")</f>
        <v>-</v>
      </c>
      <c r="D2743" s="6" t="str">
        <f>IFERROR(VLOOKUP(A2743,'Distributor List'!$A$2:$F$77,6,0),"-")</f>
        <v>-</v>
      </c>
      <c r="E2743" s="6" t="str">
        <f>IFERROR(VLOOKUP(A2743,'Distributor List'!$A$2:$D$77,4,0),"-")</f>
        <v>-</v>
      </c>
      <c r="F2743" s="6" t="str">
        <f>IFERROR(VLOOKUP(H2743,'Price List'!$A$2:$H$109,8,0),"-")</f>
        <v>-</v>
      </c>
      <c r="G2743" s="6" t="str">
        <f>IFERROR(VLOOKUP(A2743,'Distributor List'!$A$2:$E$77,5,0),"-")</f>
        <v>-</v>
      </c>
      <c r="H2743" s="10"/>
      <c r="I2743" s="95"/>
      <c r="J2743" s="92"/>
      <c r="K2743" s="92"/>
      <c r="L2743" s="73">
        <f t="shared" si="1113"/>
        <v>0</v>
      </c>
      <c r="M2743" s="73">
        <f t="shared" si="1110"/>
        <v>0</v>
      </c>
      <c r="N2743" s="73"/>
      <c r="O2743" s="73"/>
      <c r="P2743" s="73"/>
      <c r="Q2743" s="73"/>
      <c r="R2743" s="73">
        <f t="shared" si="1112"/>
        <v>0</v>
      </c>
      <c r="S2743" s="76" t="str">
        <f t="shared" si="1104"/>
        <v>-</v>
      </c>
      <c r="T2743" s="96">
        <v>0</v>
      </c>
      <c r="U2743" s="97"/>
      <c r="V2743" s="73">
        <f t="shared" si="1111"/>
        <v>0</v>
      </c>
      <c r="W2743" s="73">
        <f t="shared" si="1105"/>
        <v>0</v>
      </c>
      <c r="X2743" s="76" t="str">
        <f t="shared" si="1106"/>
        <v>-</v>
      </c>
      <c r="Y2743" s="73">
        <f t="shared" si="1107"/>
        <v>0</v>
      </c>
      <c r="Z2743" s="73">
        <f t="shared" si="1108"/>
        <v>0</v>
      </c>
      <c r="AA2743" s="73">
        <f t="shared" si="1101"/>
        <v>0</v>
      </c>
      <c r="AB2743" s="73">
        <f t="shared" si="1109"/>
        <v>0</v>
      </c>
      <c r="AC2743" s="73">
        <f t="shared" si="1102"/>
        <v>0</v>
      </c>
      <c r="AD2743" s="73">
        <f t="shared" si="1103"/>
        <v>0</v>
      </c>
      <c r="AE2743" s="73">
        <v>0</v>
      </c>
    </row>
    <row r="2744" spans="1:31" ht="15" customHeight="1">
      <c r="A2744" s="94"/>
      <c r="B2744" s="6" t="str">
        <f>IFERROR(VLOOKUP(A2744,'Distributor List'!$A$2:$D$77,2,0),"-")</f>
        <v>-</v>
      </c>
      <c r="C2744" s="6" t="str">
        <f>IFERROR(VLOOKUP(A2744,'Distributor List'!$A$2:$D$77,3,0),"-")</f>
        <v>-</v>
      </c>
      <c r="D2744" s="6" t="str">
        <f>IFERROR(VLOOKUP(A2744,'Distributor List'!$A$2:$F$77,6,0),"-")</f>
        <v>-</v>
      </c>
      <c r="E2744" s="6" t="str">
        <f>IFERROR(VLOOKUP(A2744,'Distributor List'!$A$2:$D$77,4,0),"-")</f>
        <v>-</v>
      </c>
      <c r="F2744" s="6" t="str">
        <f>IFERROR(VLOOKUP(H2744,'Price List'!$A$2:$H$109,8,0),"-")</f>
        <v>-</v>
      </c>
      <c r="G2744" s="6" t="str">
        <f>IFERROR(VLOOKUP(A2744,'Distributor List'!$A$2:$E$77,5,0),"-")</f>
        <v>-</v>
      </c>
      <c r="H2744" s="10"/>
      <c r="I2744" s="95"/>
      <c r="J2744" s="92"/>
      <c r="K2744" s="92"/>
      <c r="L2744" s="73">
        <f t="shared" si="1113"/>
        <v>0</v>
      </c>
      <c r="M2744" s="73">
        <f t="shared" si="1110"/>
        <v>0</v>
      </c>
      <c r="N2744" s="73"/>
      <c r="O2744" s="73"/>
      <c r="P2744" s="73"/>
      <c r="Q2744" s="73"/>
      <c r="R2744" s="73">
        <f t="shared" si="1112"/>
        <v>0</v>
      </c>
      <c r="S2744" s="76" t="str">
        <f t="shared" si="1104"/>
        <v>-</v>
      </c>
      <c r="T2744" s="96">
        <v>0</v>
      </c>
      <c r="U2744" s="97"/>
      <c r="V2744" s="73">
        <f t="shared" si="1111"/>
        <v>0</v>
      </c>
      <c r="W2744" s="73">
        <f t="shared" si="1105"/>
        <v>0</v>
      </c>
      <c r="X2744" s="76" t="str">
        <f t="shared" si="1106"/>
        <v>-</v>
      </c>
      <c r="Y2744" s="73">
        <f t="shared" si="1107"/>
        <v>0</v>
      </c>
      <c r="Z2744" s="73">
        <f t="shared" si="1108"/>
        <v>0</v>
      </c>
      <c r="AA2744" s="73">
        <f t="shared" si="1101"/>
        <v>0</v>
      </c>
      <c r="AB2744" s="73">
        <f t="shared" si="1109"/>
        <v>0</v>
      </c>
      <c r="AC2744" s="73">
        <f t="shared" si="1102"/>
        <v>0</v>
      </c>
      <c r="AD2744" s="73">
        <f t="shared" si="1103"/>
        <v>0</v>
      </c>
      <c r="AE2744" s="73">
        <v>0</v>
      </c>
    </row>
    <row r="2745" spans="1:31" ht="15" customHeight="1">
      <c r="A2745" s="94"/>
      <c r="B2745" s="6" t="str">
        <f>IFERROR(VLOOKUP(A2745,'Distributor List'!$A$2:$D$77,2,0),"-")</f>
        <v>-</v>
      </c>
      <c r="C2745" s="6" t="str">
        <f>IFERROR(VLOOKUP(A2745,'Distributor List'!$A$2:$D$77,3,0),"-")</f>
        <v>-</v>
      </c>
      <c r="D2745" s="6" t="str">
        <f>IFERROR(VLOOKUP(A2745,'Distributor List'!$A$2:$F$77,6,0),"-")</f>
        <v>-</v>
      </c>
      <c r="E2745" s="6" t="str">
        <f>IFERROR(VLOOKUP(A2745,'Distributor List'!$A$2:$D$77,4,0),"-")</f>
        <v>-</v>
      </c>
      <c r="F2745" s="6" t="str">
        <f>IFERROR(VLOOKUP(H2745,'Price List'!$A$2:$H$109,8,0),"-")</f>
        <v>-</v>
      </c>
      <c r="G2745" s="6" t="str">
        <f>IFERROR(VLOOKUP(A2745,'Distributor List'!$A$2:$E$77,5,0),"-")</f>
        <v>-</v>
      </c>
      <c r="H2745" s="10"/>
      <c r="I2745" s="95"/>
      <c r="J2745" s="92"/>
      <c r="K2745" s="92"/>
      <c r="L2745" s="73">
        <f t="shared" si="1113"/>
        <v>0</v>
      </c>
      <c r="M2745" s="73">
        <f t="shared" si="1110"/>
        <v>0</v>
      </c>
      <c r="N2745" s="73"/>
      <c r="O2745" s="73"/>
      <c r="P2745" s="73"/>
      <c r="Q2745" s="73"/>
      <c r="R2745" s="73">
        <f t="shared" si="1112"/>
        <v>0</v>
      </c>
      <c r="S2745" s="76" t="str">
        <f t="shared" si="1104"/>
        <v>-</v>
      </c>
      <c r="T2745" s="96">
        <v>0</v>
      </c>
      <c r="U2745" s="97"/>
      <c r="V2745" s="73">
        <f t="shared" si="1111"/>
        <v>0</v>
      </c>
      <c r="W2745" s="73">
        <f t="shared" si="1105"/>
        <v>0</v>
      </c>
      <c r="X2745" s="76" t="str">
        <f t="shared" si="1106"/>
        <v>-</v>
      </c>
      <c r="Y2745" s="73">
        <f t="shared" si="1107"/>
        <v>0</v>
      </c>
      <c r="Z2745" s="73">
        <f t="shared" si="1108"/>
        <v>0</v>
      </c>
      <c r="AA2745" s="73">
        <f t="shared" si="1101"/>
        <v>0</v>
      </c>
      <c r="AB2745" s="73">
        <f t="shared" si="1109"/>
        <v>0</v>
      </c>
      <c r="AC2745" s="73">
        <f t="shared" si="1102"/>
        <v>0</v>
      </c>
      <c r="AD2745" s="73">
        <f t="shared" si="1103"/>
        <v>0</v>
      </c>
      <c r="AE2745" s="73">
        <v>0</v>
      </c>
    </row>
    <row r="2746" spans="1:31" ht="15" customHeight="1">
      <c r="A2746" s="94"/>
      <c r="B2746" s="6" t="str">
        <f>IFERROR(VLOOKUP(A2746,'Distributor List'!$A$2:$D$77,2,0),"-")</f>
        <v>-</v>
      </c>
      <c r="C2746" s="6" t="str">
        <f>IFERROR(VLOOKUP(A2746,'Distributor List'!$A$2:$D$77,3,0),"-")</f>
        <v>-</v>
      </c>
      <c r="D2746" s="6" t="str">
        <f>IFERROR(VLOOKUP(A2746,'Distributor List'!$A$2:$F$77,6,0),"-")</f>
        <v>-</v>
      </c>
      <c r="E2746" s="6" t="str">
        <f>IFERROR(VLOOKUP(A2746,'Distributor List'!$A$2:$D$77,4,0),"-")</f>
        <v>-</v>
      </c>
      <c r="F2746" s="6" t="str">
        <f>IFERROR(VLOOKUP(H2746,'Price List'!$A$2:$H$109,8,0),"-")</f>
        <v>-</v>
      </c>
      <c r="G2746" s="6" t="str">
        <f>IFERROR(VLOOKUP(A2746,'Distributor List'!$A$2:$E$77,5,0),"-")</f>
        <v>-</v>
      </c>
      <c r="H2746" s="10"/>
      <c r="I2746" s="95"/>
      <c r="J2746" s="92"/>
      <c r="K2746" s="92"/>
      <c r="L2746" s="73">
        <f t="shared" si="1113"/>
        <v>0</v>
      </c>
      <c r="M2746" s="73">
        <f t="shared" si="1110"/>
        <v>0</v>
      </c>
      <c r="N2746" s="73"/>
      <c r="O2746" s="73"/>
      <c r="P2746" s="73"/>
      <c r="Q2746" s="73"/>
      <c r="R2746" s="73">
        <f t="shared" si="1112"/>
        <v>0</v>
      </c>
      <c r="S2746" s="76" t="str">
        <f t="shared" si="1104"/>
        <v>-</v>
      </c>
      <c r="T2746" s="96">
        <v>0</v>
      </c>
      <c r="U2746" s="97"/>
      <c r="V2746" s="73">
        <f t="shared" si="1111"/>
        <v>0</v>
      </c>
      <c r="W2746" s="73">
        <f t="shared" si="1105"/>
        <v>0</v>
      </c>
      <c r="X2746" s="76" t="str">
        <f t="shared" si="1106"/>
        <v>-</v>
      </c>
      <c r="Y2746" s="73">
        <f t="shared" si="1107"/>
        <v>0</v>
      </c>
      <c r="Z2746" s="73">
        <f t="shared" si="1108"/>
        <v>0</v>
      </c>
      <c r="AA2746" s="73">
        <f t="shared" si="1101"/>
        <v>0</v>
      </c>
      <c r="AB2746" s="73">
        <f t="shared" si="1109"/>
        <v>0</v>
      </c>
      <c r="AC2746" s="73">
        <f t="shared" si="1102"/>
        <v>0</v>
      </c>
      <c r="AD2746" s="73">
        <f t="shared" si="1103"/>
        <v>0</v>
      </c>
      <c r="AE2746" s="73">
        <v>0</v>
      </c>
    </row>
    <row r="2747" spans="1:31" ht="15" customHeight="1">
      <c r="A2747" s="94"/>
      <c r="B2747" s="6" t="str">
        <f>IFERROR(VLOOKUP(A2747,'Distributor List'!$A$2:$D$77,2,0),"-")</f>
        <v>-</v>
      </c>
      <c r="C2747" s="6" t="str">
        <f>IFERROR(VLOOKUP(A2747,'Distributor List'!$A$2:$D$77,3,0),"-")</f>
        <v>-</v>
      </c>
      <c r="D2747" s="6" t="str">
        <f>IFERROR(VLOOKUP(A2747,'Distributor List'!$A$2:$F$77,6,0),"-")</f>
        <v>-</v>
      </c>
      <c r="E2747" s="6" t="str">
        <f>IFERROR(VLOOKUP(A2747,'Distributor List'!$A$2:$D$77,4,0),"-")</f>
        <v>-</v>
      </c>
      <c r="F2747" s="6" t="str">
        <f>IFERROR(VLOOKUP(H2747,'Price List'!$A$2:$H$109,8,0),"-")</f>
        <v>-</v>
      </c>
      <c r="G2747" s="6" t="str">
        <f>IFERROR(VLOOKUP(A2747,'Distributor List'!$A$2:$E$77,5,0),"-")</f>
        <v>-</v>
      </c>
      <c r="H2747" s="10"/>
      <c r="I2747" s="95"/>
      <c r="J2747" s="92"/>
      <c r="K2747" s="92"/>
      <c r="L2747" s="73">
        <f t="shared" si="1113"/>
        <v>0</v>
      </c>
      <c r="M2747" s="73">
        <f t="shared" si="1110"/>
        <v>0</v>
      </c>
      <c r="N2747" s="73"/>
      <c r="O2747" s="73"/>
      <c r="P2747" s="73"/>
      <c r="Q2747" s="73"/>
      <c r="R2747" s="73">
        <f t="shared" si="1112"/>
        <v>0</v>
      </c>
      <c r="S2747" s="76" t="str">
        <f t="shared" si="1104"/>
        <v>-</v>
      </c>
      <c r="T2747" s="96">
        <v>0</v>
      </c>
      <c r="U2747" s="97"/>
      <c r="V2747" s="73">
        <f t="shared" si="1111"/>
        <v>0</v>
      </c>
      <c r="W2747" s="73">
        <f t="shared" si="1105"/>
        <v>0</v>
      </c>
      <c r="X2747" s="76" t="str">
        <f t="shared" si="1106"/>
        <v>-</v>
      </c>
      <c r="Y2747" s="73">
        <f t="shared" si="1107"/>
        <v>0</v>
      </c>
      <c r="Z2747" s="73">
        <f t="shared" si="1108"/>
        <v>0</v>
      </c>
      <c r="AA2747" s="73">
        <f t="shared" si="1101"/>
        <v>0</v>
      </c>
      <c r="AB2747" s="73">
        <f t="shared" si="1109"/>
        <v>0</v>
      </c>
      <c r="AC2747" s="73">
        <f t="shared" si="1102"/>
        <v>0</v>
      </c>
      <c r="AD2747" s="73">
        <f t="shared" si="1103"/>
        <v>0</v>
      </c>
      <c r="AE2747" s="73">
        <v>0</v>
      </c>
    </row>
    <row r="2748" spans="1:31" ht="15" customHeight="1">
      <c r="A2748" s="94"/>
      <c r="B2748" s="6" t="str">
        <f>IFERROR(VLOOKUP(A2748,'Distributor List'!$A$2:$D$77,2,0),"-")</f>
        <v>-</v>
      </c>
      <c r="C2748" s="6" t="str">
        <f>IFERROR(VLOOKUP(A2748,'Distributor List'!$A$2:$D$77,3,0),"-")</f>
        <v>-</v>
      </c>
      <c r="D2748" s="6" t="str">
        <f>IFERROR(VLOOKUP(A2748,'Distributor List'!$A$2:$F$77,6,0),"-")</f>
        <v>-</v>
      </c>
      <c r="E2748" s="6" t="str">
        <f>IFERROR(VLOOKUP(A2748,'Distributor List'!$A$2:$D$77,4,0),"-")</f>
        <v>-</v>
      </c>
      <c r="F2748" s="6" t="str">
        <f>IFERROR(VLOOKUP(H2748,'Price List'!$A$2:$H$109,8,0),"-")</f>
        <v>-</v>
      </c>
      <c r="G2748" s="6" t="str">
        <f>IFERROR(VLOOKUP(A2748,'Distributor List'!$A$2:$E$77,5,0),"-")</f>
        <v>-</v>
      </c>
      <c r="H2748" s="10"/>
      <c r="I2748" s="95"/>
      <c r="J2748" s="92"/>
      <c r="K2748" s="92"/>
      <c r="L2748" s="73">
        <f t="shared" si="1113"/>
        <v>0</v>
      </c>
      <c r="M2748" s="73">
        <f t="shared" si="1110"/>
        <v>0</v>
      </c>
      <c r="N2748" s="73"/>
      <c r="O2748" s="73"/>
      <c r="P2748" s="73"/>
      <c r="Q2748" s="73"/>
      <c r="R2748" s="73">
        <f t="shared" si="1112"/>
        <v>0</v>
      </c>
      <c r="S2748" s="76" t="str">
        <f t="shared" si="1104"/>
        <v>-</v>
      </c>
      <c r="T2748" s="96">
        <v>0</v>
      </c>
      <c r="U2748" s="97"/>
      <c r="V2748" s="73">
        <f t="shared" si="1111"/>
        <v>0</v>
      </c>
      <c r="W2748" s="73">
        <f t="shared" si="1105"/>
        <v>0</v>
      </c>
      <c r="X2748" s="76" t="str">
        <f t="shared" si="1106"/>
        <v>-</v>
      </c>
      <c r="Y2748" s="73">
        <f t="shared" si="1107"/>
        <v>0</v>
      </c>
      <c r="Z2748" s="73">
        <f t="shared" si="1108"/>
        <v>0</v>
      </c>
      <c r="AA2748" s="73">
        <f t="shared" si="1101"/>
        <v>0</v>
      </c>
      <c r="AB2748" s="73">
        <f t="shared" si="1109"/>
        <v>0</v>
      </c>
      <c r="AC2748" s="73">
        <f t="shared" si="1102"/>
        <v>0</v>
      </c>
      <c r="AD2748" s="73">
        <f t="shared" si="1103"/>
        <v>0</v>
      </c>
      <c r="AE2748" s="73">
        <v>0</v>
      </c>
    </row>
    <row r="2749" spans="1:31" ht="15" customHeight="1">
      <c r="A2749" s="94"/>
      <c r="B2749" s="6" t="str">
        <f>IFERROR(VLOOKUP(A2749,'Distributor List'!$A$2:$D$77,2,0),"-")</f>
        <v>-</v>
      </c>
      <c r="C2749" s="6" t="str">
        <f>IFERROR(VLOOKUP(A2749,'Distributor List'!$A$2:$D$77,3,0),"-")</f>
        <v>-</v>
      </c>
      <c r="D2749" s="6" t="str">
        <f>IFERROR(VLOOKUP(A2749,'Distributor List'!$A$2:$F$77,6,0),"-")</f>
        <v>-</v>
      </c>
      <c r="E2749" s="6" t="str">
        <f>IFERROR(VLOOKUP(A2749,'Distributor List'!$A$2:$D$77,4,0),"-")</f>
        <v>-</v>
      </c>
      <c r="F2749" s="6" t="str">
        <f>IFERROR(VLOOKUP(H2749,'Price List'!$A$2:$H$109,8,0),"-")</f>
        <v>-</v>
      </c>
      <c r="G2749" s="6" t="str">
        <f>IFERROR(VLOOKUP(A2749,'Distributor List'!$A$2:$E$77,5,0),"-")</f>
        <v>-</v>
      </c>
      <c r="H2749" s="10"/>
      <c r="I2749" s="95"/>
      <c r="J2749" s="92"/>
      <c r="K2749" s="92"/>
      <c r="L2749" s="73">
        <f t="shared" si="1113"/>
        <v>0</v>
      </c>
      <c r="M2749" s="73">
        <f t="shared" si="1110"/>
        <v>0</v>
      </c>
      <c r="N2749" s="73"/>
      <c r="O2749" s="73"/>
      <c r="P2749" s="73"/>
      <c r="Q2749" s="73"/>
      <c r="R2749" s="73">
        <f t="shared" si="1112"/>
        <v>0</v>
      </c>
      <c r="S2749" s="76" t="str">
        <f t="shared" si="1104"/>
        <v>-</v>
      </c>
      <c r="T2749" s="96">
        <v>0</v>
      </c>
      <c r="U2749" s="97"/>
      <c r="V2749" s="73">
        <f t="shared" si="1111"/>
        <v>0</v>
      </c>
      <c r="W2749" s="73">
        <f t="shared" si="1105"/>
        <v>0</v>
      </c>
      <c r="X2749" s="76" t="str">
        <f t="shared" si="1106"/>
        <v>-</v>
      </c>
      <c r="Y2749" s="73">
        <f t="shared" si="1107"/>
        <v>0</v>
      </c>
      <c r="Z2749" s="73">
        <f t="shared" si="1108"/>
        <v>0</v>
      </c>
      <c r="AA2749" s="73">
        <f t="shared" ref="AA2749:AA2812" si="1114">Z2749*I2749</f>
        <v>0</v>
      </c>
      <c r="AB2749" s="73">
        <f t="shared" si="1109"/>
        <v>0</v>
      </c>
      <c r="AC2749" s="73">
        <f t="shared" ref="AC2749:AC2812" si="1115">AB2749*I2749</f>
        <v>0</v>
      </c>
      <c r="AD2749" s="73">
        <f t="shared" ref="AD2749:AD2812" si="1116">Y2749*I2749</f>
        <v>0</v>
      </c>
      <c r="AE2749" s="73">
        <v>0</v>
      </c>
    </row>
    <row r="2750" spans="1:31" ht="15" customHeight="1">
      <c r="A2750" s="94"/>
      <c r="B2750" s="6" t="str">
        <f>IFERROR(VLOOKUP(A2750,'Distributor List'!$A$2:$D$77,2,0),"-")</f>
        <v>-</v>
      </c>
      <c r="C2750" s="6" t="str">
        <f>IFERROR(VLOOKUP(A2750,'Distributor List'!$A$2:$D$77,3,0),"-")</f>
        <v>-</v>
      </c>
      <c r="D2750" s="6" t="str">
        <f>IFERROR(VLOOKUP(A2750,'Distributor List'!$A$2:$F$77,6,0),"-")</f>
        <v>-</v>
      </c>
      <c r="E2750" s="6" t="str">
        <f>IFERROR(VLOOKUP(A2750,'Distributor List'!$A$2:$D$77,4,0),"-")</f>
        <v>-</v>
      </c>
      <c r="F2750" s="6" t="str">
        <f>IFERROR(VLOOKUP(H2750,'Price List'!$A$2:$H$109,8,0),"-")</f>
        <v>-</v>
      </c>
      <c r="G2750" s="6" t="str">
        <f>IFERROR(VLOOKUP(A2750,'Distributor List'!$A$2:$E$77,5,0),"-")</f>
        <v>-</v>
      </c>
      <c r="H2750" s="10"/>
      <c r="I2750" s="95"/>
      <c r="J2750" s="92"/>
      <c r="K2750" s="92"/>
      <c r="L2750" s="73">
        <f t="shared" si="1113"/>
        <v>0</v>
      </c>
      <c r="M2750" s="73">
        <f t="shared" si="1110"/>
        <v>0</v>
      </c>
      <c r="N2750" s="73"/>
      <c r="O2750" s="73"/>
      <c r="P2750" s="73"/>
      <c r="Q2750" s="73"/>
      <c r="R2750" s="73">
        <f t="shared" si="1112"/>
        <v>0</v>
      </c>
      <c r="S2750" s="76" t="str">
        <f t="shared" si="1104"/>
        <v>-</v>
      </c>
      <c r="T2750" s="96">
        <v>0</v>
      </c>
      <c r="U2750" s="97"/>
      <c r="V2750" s="73">
        <f t="shared" si="1111"/>
        <v>0</v>
      </c>
      <c r="W2750" s="73">
        <f t="shared" si="1105"/>
        <v>0</v>
      </c>
      <c r="X2750" s="76" t="str">
        <f t="shared" si="1106"/>
        <v>-</v>
      </c>
      <c r="Y2750" s="73">
        <f t="shared" si="1107"/>
        <v>0</v>
      </c>
      <c r="Z2750" s="73">
        <f t="shared" si="1108"/>
        <v>0</v>
      </c>
      <c r="AA2750" s="73">
        <f t="shared" si="1114"/>
        <v>0</v>
      </c>
      <c r="AB2750" s="73">
        <f t="shared" si="1109"/>
        <v>0</v>
      </c>
      <c r="AC2750" s="73">
        <f t="shared" si="1115"/>
        <v>0</v>
      </c>
      <c r="AD2750" s="73">
        <f t="shared" si="1116"/>
        <v>0</v>
      </c>
      <c r="AE2750" s="73">
        <v>0</v>
      </c>
    </row>
    <row r="2751" spans="1:31" ht="15" customHeight="1">
      <c r="A2751" s="94"/>
      <c r="B2751" s="6" t="str">
        <f>IFERROR(VLOOKUP(A2751,'Distributor List'!$A$2:$D$77,2,0),"-")</f>
        <v>-</v>
      </c>
      <c r="C2751" s="6" t="str">
        <f>IFERROR(VLOOKUP(A2751,'Distributor List'!$A$2:$D$77,3,0),"-")</f>
        <v>-</v>
      </c>
      <c r="D2751" s="6" t="str">
        <f>IFERROR(VLOOKUP(A2751,'Distributor List'!$A$2:$F$77,6,0),"-")</f>
        <v>-</v>
      </c>
      <c r="E2751" s="6" t="str">
        <f>IFERROR(VLOOKUP(A2751,'Distributor List'!$A$2:$D$77,4,0),"-")</f>
        <v>-</v>
      </c>
      <c r="F2751" s="6" t="str">
        <f>IFERROR(VLOOKUP(H2751,'Price List'!$A$2:$H$109,8,0),"-")</f>
        <v>-</v>
      </c>
      <c r="G2751" s="6" t="str">
        <f>IFERROR(VLOOKUP(A2751,'Distributor List'!$A$2:$E$77,5,0),"-")</f>
        <v>-</v>
      </c>
      <c r="H2751" s="10"/>
      <c r="I2751" s="95"/>
      <c r="J2751" s="92"/>
      <c r="K2751" s="92"/>
      <c r="L2751" s="73">
        <f t="shared" si="1113"/>
        <v>0</v>
      </c>
      <c r="M2751" s="73">
        <f t="shared" si="1110"/>
        <v>0</v>
      </c>
      <c r="N2751" s="73"/>
      <c r="O2751" s="73"/>
      <c r="P2751" s="73"/>
      <c r="Q2751" s="73"/>
      <c r="R2751" s="73">
        <f t="shared" si="1112"/>
        <v>0</v>
      </c>
      <c r="S2751" s="76" t="str">
        <f t="shared" si="1104"/>
        <v>-</v>
      </c>
      <c r="T2751" s="96">
        <v>0</v>
      </c>
      <c r="U2751" s="97"/>
      <c r="V2751" s="73">
        <f t="shared" si="1111"/>
        <v>0</v>
      </c>
      <c r="W2751" s="73">
        <f t="shared" si="1105"/>
        <v>0</v>
      </c>
      <c r="X2751" s="76" t="str">
        <f t="shared" si="1106"/>
        <v>-</v>
      </c>
      <c r="Y2751" s="73">
        <f t="shared" si="1107"/>
        <v>0</v>
      </c>
      <c r="Z2751" s="73">
        <f t="shared" si="1108"/>
        <v>0</v>
      </c>
      <c r="AA2751" s="73">
        <f t="shared" si="1114"/>
        <v>0</v>
      </c>
      <c r="AB2751" s="73">
        <f t="shared" si="1109"/>
        <v>0</v>
      </c>
      <c r="AC2751" s="73">
        <f t="shared" si="1115"/>
        <v>0</v>
      </c>
      <c r="AD2751" s="73">
        <f t="shared" si="1116"/>
        <v>0</v>
      </c>
      <c r="AE2751" s="73">
        <v>0</v>
      </c>
    </row>
    <row r="2752" spans="1:31" ht="15" customHeight="1">
      <c r="A2752" s="94"/>
      <c r="B2752" s="6" t="str">
        <f>IFERROR(VLOOKUP(A2752,'Distributor List'!$A$2:$D$77,2,0),"-")</f>
        <v>-</v>
      </c>
      <c r="C2752" s="6" t="str">
        <f>IFERROR(VLOOKUP(A2752,'Distributor List'!$A$2:$D$77,3,0),"-")</f>
        <v>-</v>
      </c>
      <c r="D2752" s="6" t="str">
        <f>IFERROR(VLOOKUP(A2752,'Distributor List'!$A$2:$F$77,6,0),"-")</f>
        <v>-</v>
      </c>
      <c r="E2752" s="6" t="str">
        <f>IFERROR(VLOOKUP(A2752,'Distributor List'!$A$2:$D$77,4,0),"-")</f>
        <v>-</v>
      </c>
      <c r="F2752" s="6" t="str">
        <f>IFERROR(VLOOKUP(H2752,'Price List'!$A$2:$H$109,8,0),"-")</f>
        <v>-</v>
      </c>
      <c r="G2752" s="6" t="str">
        <f>IFERROR(VLOOKUP(A2752,'Distributor List'!$A$2:$E$77,5,0),"-")</f>
        <v>-</v>
      </c>
      <c r="H2752" s="10"/>
      <c r="I2752" s="95"/>
      <c r="J2752" s="92"/>
      <c r="K2752" s="92"/>
      <c r="L2752" s="73">
        <f t="shared" si="1113"/>
        <v>0</v>
      </c>
      <c r="M2752" s="73">
        <f t="shared" si="1110"/>
        <v>0</v>
      </c>
      <c r="N2752" s="73"/>
      <c r="O2752" s="73"/>
      <c r="P2752" s="73"/>
      <c r="Q2752" s="73"/>
      <c r="R2752" s="73">
        <f t="shared" si="1112"/>
        <v>0</v>
      </c>
      <c r="S2752" s="76" t="str">
        <f t="shared" si="1104"/>
        <v>-</v>
      </c>
      <c r="T2752" s="96">
        <v>0</v>
      </c>
      <c r="U2752" s="97"/>
      <c r="V2752" s="73">
        <f t="shared" si="1111"/>
        <v>0</v>
      </c>
      <c r="W2752" s="73">
        <f t="shared" si="1105"/>
        <v>0</v>
      </c>
      <c r="X2752" s="76" t="str">
        <f t="shared" si="1106"/>
        <v>-</v>
      </c>
      <c r="Y2752" s="73">
        <f t="shared" si="1107"/>
        <v>0</v>
      </c>
      <c r="Z2752" s="73">
        <f t="shared" si="1108"/>
        <v>0</v>
      </c>
      <c r="AA2752" s="73">
        <f t="shared" si="1114"/>
        <v>0</v>
      </c>
      <c r="AB2752" s="73">
        <f t="shared" si="1109"/>
        <v>0</v>
      </c>
      <c r="AC2752" s="73">
        <f t="shared" si="1115"/>
        <v>0</v>
      </c>
      <c r="AD2752" s="73">
        <f t="shared" si="1116"/>
        <v>0</v>
      </c>
      <c r="AE2752" s="73">
        <v>0</v>
      </c>
    </row>
    <row r="2753" spans="1:31" ht="15" customHeight="1">
      <c r="A2753" s="94"/>
      <c r="B2753" s="6" t="str">
        <f>IFERROR(VLOOKUP(A2753,'Distributor List'!$A$2:$D$77,2,0),"-")</f>
        <v>-</v>
      </c>
      <c r="C2753" s="6" t="str">
        <f>IFERROR(VLOOKUP(A2753,'Distributor List'!$A$2:$D$77,3,0),"-")</f>
        <v>-</v>
      </c>
      <c r="D2753" s="6" t="str">
        <f>IFERROR(VLOOKUP(A2753,'Distributor List'!$A$2:$F$77,6,0),"-")</f>
        <v>-</v>
      </c>
      <c r="E2753" s="6" t="str">
        <f>IFERROR(VLOOKUP(A2753,'Distributor List'!$A$2:$D$77,4,0),"-")</f>
        <v>-</v>
      </c>
      <c r="F2753" s="6" t="str">
        <f>IFERROR(VLOOKUP(H2753,'Price List'!$A$2:$H$109,8,0),"-")</f>
        <v>-</v>
      </c>
      <c r="G2753" s="6" t="str">
        <f>IFERROR(VLOOKUP(A2753,'Distributor List'!$A$2:$E$77,5,0),"-")</f>
        <v>-</v>
      </c>
      <c r="H2753" s="10"/>
      <c r="I2753" s="95"/>
      <c r="J2753" s="92"/>
      <c r="K2753" s="92"/>
      <c r="L2753" s="73">
        <f t="shared" si="1113"/>
        <v>0</v>
      </c>
      <c r="M2753" s="73">
        <f t="shared" si="1110"/>
        <v>0</v>
      </c>
      <c r="N2753" s="73"/>
      <c r="O2753" s="73"/>
      <c r="P2753" s="73"/>
      <c r="Q2753" s="73"/>
      <c r="R2753" s="73">
        <f t="shared" si="1112"/>
        <v>0</v>
      </c>
      <c r="S2753" s="76" t="str">
        <f t="shared" si="1104"/>
        <v>-</v>
      </c>
      <c r="T2753" s="96">
        <v>0</v>
      </c>
      <c r="U2753" s="97"/>
      <c r="V2753" s="73">
        <f t="shared" si="1111"/>
        <v>0</v>
      </c>
      <c r="W2753" s="73">
        <f t="shared" si="1105"/>
        <v>0</v>
      </c>
      <c r="X2753" s="76" t="str">
        <f t="shared" si="1106"/>
        <v>-</v>
      </c>
      <c r="Y2753" s="73">
        <f t="shared" si="1107"/>
        <v>0</v>
      </c>
      <c r="Z2753" s="73">
        <f t="shared" si="1108"/>
        <v>0</v>
      </c>
      <c r="AA2753" s="73">
        <f t="shared" si="1114"/>
        <v>0</v>
      </c>
      <c r="AB2753" s="73">
        <f t="shared" si="1109"/>
        <v>0</v>
      </c>
      <c r="AC2753" s="73">
        <f t="shared" si="1115"/>
        <v>0</v>
      </c>
      <c r="AD2753" s="73">
        <f t="shared" si="1116"/>
        <v>0</v>
      </c>
      <c r="AE2753" s="73">
        <v>0</v>
      </c>
    </row>
    <row r="2754" spans="1:31" ht="15" customHeight="1">
      <c r="A2754" s="94"/>
      <c r="B2754" s="6" t="str">
        <f>IFERROR(VLOOKUP(A2754,'Distributor List'!$A$2:$D$77,2,0),"-")</f>
        <v>-</v>
      </c>
      <c r="C2754" s="6" t="str">
        <f>IFERROR(VLOOKUP(A2754,'Distributor List'!$A$2:$D$77,3,0),"-")</f>
        <v>-</v>
      </c>
      <c r="D2754" s="6" t="str">
        <f>IFERROR(VLOOKUP(A2754,'Distributor List'!$A$2:$F$77,6,0),"-")</f>
        <v>-</v>
      </c>
      <c r="E2754" s="6" t="str">
        <f>IFERROR(VLOOKUP(A2754,'Distributor List'!$A$2:$D$77,4,0),"-")</f>
        <v>-</v>
      </c>
      <c r="F2754" s="6" t="str">
        <f>IFERROR(VLOOKUP(H2754,'Price List'!$A$2:$H$109,8,0),"-")</f>
        <v>-</v>
      </c>
      <c r="G2754" s="6" t="str">
        <f>IFERROR(VLOOKUP(A2754,'Distributor List'!$A$2:$E$77,5,0),"-")</f>
        <v>-</v>
      </c>
      <c r="H2754" s="10"/>
      <c r="I2754" s="95"/>
      <c r="J2754" s="92"/>
      <c r="K2754" s="92"/>
      <c r="L2754" s="73">
        <f t="shared" si="1113"/>
        <v>0</v>
      </c>
      <c r="M2754" s="73">
        <f t="shared" si="1110"/>
        <v>0</v>
      </c>
      <c r="N2754" s="73"/>
      <c r="O2754" s="73"/>
      <c r="P2754" s="73"/>
      <c r="Q2754" s="73"/>
      <c r="R2754" s="73">
        <f t="shared" si="1112"/>
        <v>0</v>
      </c>
      <c r="S2754" s="76" t="str">
        <f t="shared" si="1104"/>
        <v>-</v>
      </c>
      <c r="T2754" s="96">
        <v>0</v>
      </c>
      <c r="U2754" s="97"/>
      <c r="V2754" s="73">
        <f t="shared" si="1111"/>
        <v>0</v>
      </c>
      <c r="W2754" s="73">
        <f t="shared" si="1105"/>
        <v>0</v>
      </c>
      <c r="X2754" s="76" t="str">
        <f t="shared" si="1106"/>
        <v>-</v>
      </c>
      <c r="Y2754" s="73">
        <f t="shared" si="1107"/>
        <v>0</v>
      </c>
      <c r="Z2754" s="73">
        <f t="shared" si="1108"/>
        <v>0</v>
      </c>
      <c r="AA2754" s="73">
        <f t="shared" si="1114"/>
        <v>0</v>
      </c>
      <c r="AB2754" s="73">
        <f t="shared" si="1109"/>
        <v>0</v>
      </c>
      <c r="AC2754" s="73">
        <f t="shared" si="1115"/>
        <v>0</v>
      </c>
      <c r="AD2754" s="73">
        <f t="shared" si="1116"/>
        <v>0</v>
      </c>
      <c r="AE2754" s="73">
        <v>0</v>
      </c>
    </row>
    <row r="2755" spans="1:31" ht="15" customHeight="1">
      <c r="A2755" s="94"/>
      <c r="B2755" s="6" t="str">
        <f>IFERROR(VLOOKUP(A2755,'Distributor List'!$A$2:$D$77,2,0),"-")</f>
        <v>-</v>
      </c>
      <c r="C2755" s="6" t="str">
        <f>IFERROR(VLOOKUP(A2755,'Distributor List'!$A$2:$D$77,3,0),"-")</f>
        <v>-</v>
      </c>
      <c r="D2755" s="6" t="str">
        <f>IFERROR(VLOOKUP(A2755,'Distributor List'!$A$2:$F$77,6,0),"-")</f>
        <v>-</v>
      </c>
      <c r="E2755" s="6" t="str">
        <f>IFERROR(VLOOKUP(A2755,'Distributor List'!$A$2:$D$77,4,0),"-")</f>
        <v>-</v>
      </c>
      <c r="F2755" s="6" t="str">
        <f>IFERROR(VLOOKUP(H2755,'Price List'!$A$2:$H$109,8,0),"-")</f>
        <v>-</v>
      </c>
      <c r="G2755" s="6" t="str">
        <f>IFERROR(VLOOKUP(A2755,'Distributor List'!$A$2:$E$77,5,0),"-")</f>
        <v>-</v>
      </c>
      <c r="H2755" s="10"/>
      <c r="I2755" s="95"/>
      <c r="J2755" s="92"/>
      <c r="K2755" s="92"/>
      <c r="L2755" s="73">
        <f t="shared" si="1113"/>
        <v>0</v>
      </c>
      <c r="M2755" s="73">
        <f t="shared" si="1110"/>
        <v>0</v>
      </c>
      <c r="N2755" s="73"/>
      <c r="O2755" s="73"/>
      <c r="P2755" s="73"/>
      <c r="Q2755" s="73"/>
      <c r="R2755" s="73">
        <f t="shared" si="1112"/>
        <v>0</v>
      </c>
      <c r="S2755" s="76" t="str">
        <f t="shared" si="1104"/>
        <v>-</v>
      </c>
      <c r="T2755" s="96">
        <v>0</v>
      </c>
      <c r="U2755" s="97"/>
      <c r="V2755" s="73">
        <f t="shared" si="1111"/>
        <v>0</v>
      </c>
      <c r="W2755" s="73">
        <f t="shared" si="1105"/>
        <v>0</v>
      </c>
      <c r="X2755" s="76" t="str">
        <f t="shared" si="1106"/>
        <v>-</v>
      </c>
      <c r="Y2755" s="73">
        <f t="shared" si="1107"/>
        <v>0</v>
      </c>
      <c r="Z2755" s="73">
        <f t="shared" si="1108"/>
        <v>0</v>
      </c>
      <c r="AA2755" s="73">
        <f t="shared" si="1114"/>
        <v>0</v>
      </c>
      <c r="AB2755" s="73">
        <f t="shared" si="1109"/>
        <v>0</v>
      </c>
      <c r="AC2755" s="73">
        <f t="shared" si="1115"/>
        <v>0</v>
      </c>
      <c r="AD2755" s="73">
        <f t="shared" si="1116"/>
        <v>0</v>
      </c>
      <c r="AE2755" s="73">
        <v>0</v>
      </c>
    </row>
    <row r="2756" spans="1:31" ht="15" customHeight="1">
      <c r="A2756" s="94"/>
      <c r="B2756" s="6" t="str">
        <f>IFERROR(VLOOKUP(A2756,'Distributor List'!$A$2:$D$77,2,0),"-")</f>
        <v>-</v>
      </c>
      <c r="C2756" s="6" t="str">
        <f>IFERROR(VLOOKUP(A2756,'Distributor List'!$A$2:$D$77,3,0),"-")</f>
        <v>-</v>
      </c>
      <c r="D2756" s="6" t="str">
        <f>IFERROR(VLOOKUP(A2756,'Distributor List'!$A$2:$F$77,6,0),"-")</f>
        <v>-</v>
      </c>
      <c r="E2756" s="6" t="str">
        <f>IFERROR(VLOOKUP(A2756,'Distributor List'!$A$2:$D$77,4,0),"-")</f>
        <v>-</v>
      </c>
      <c r="F2756" s="6" t="str">
        <f>IFERROR(VLOOKUP(H2756,'Price List'!$A$2:$H$109,8,0),"-")</f>
        <v>-</v>
      </c>
      <c r="G2756" s="6" t="str">
        <f>IFERROR(VLOOKUP(A2756,'Distributor List'!$A$2:$E$77,5,0),"-")</f>
        <v>-</v>
      </c>
      <c r="H2756" s="10"/>
      <c r="I2756" s="95"/>
      <c r="J2756" s="92"/>
      <c r="K2756" s="92"/>
      <c r="L2756" s="73">
        <f t="shared" si="1113"/>
        <v>0</v>
      </c>
      <c r="M2756" s="73">
        <f t="shared" si="1110"/>
        <v>0</v>
      </c>
      <c r="N2756" s="73"/>
      <c r="O2756" s="73"/>
      <c r="P2756" s="73"/>
      <c r="Q2756" s="73"/>
      <c r="R2756" s="73">
        <f t="shared" si="1112"/>
        <v>0</v>
      </c>
      <c r="S2756" s="76" t="str">
        <f t="shared" si="1104"/>
        <v>-</v>
      </c>
      <c r="T2756" s="96">
        <v>0</v>
      </c>
      <c r="U2756" s="97"/>
      <c r="V2756" s="73">
        <f t="shared" si="1111"/>
        <v>0</v>
      </c>
      <c r="W2756" s="73">
        <f t="shared" si="1105"/>
        <v>0</v>
      </c>
      <c r="X2756" s="76" t="str">
        <f t="shared" si="1106"/>
        <v>-</v>
      </c>
      <c r="Y2756" s="73">
        <f t="shared" si="1107"/>
        <v>0</v>
      </c>
      <c r="Z2756" s="73">
        <f t="shared" si="1108"/>
        <v>0</v>
      </c>
      <c r="AA2756" s="73">
        <f t="shared" si="1114"/>
        <v>0</v>
      </c>
      <c r="AB2756" s="73">
        <f t="shared" si="1109"/>
        <v>0</v>
      </c>
      <c r="AC2756" s="73">
        <f t="shared" si="1115"/>
        <v>0</v>
      </c>
      <c r="AD2756" s="73">
        <f t="shared" si="1116"/>
        <v>0</v>
      </c>
      <c r="AE2756" s="73">
        <v>0</v>
      </c>
    </row>
    <row r="2757" spans="1:31" ht="15" customHeight="1">
      <c r="A2757" s="94"/>
      <c r="B2757" s="6" t="str">
        <f>IFERROR(VLOOKUP(A2757,'Distributor List'!$A$2:$D$77,2,0),"-")</f>
        <v>-</v>
      </c>
      <c r="C2757" s="6" t="str">
        <f>IFERROR(VLOOKUP(A2757,'Distributor List'!$A$2:$D$77,3,0),"-")</f>
        <v>-</v>
      </c>
      <c r="D2757" s="6" t="str">
        <f>IFERROR(VLOOKUP(A2757,'Distributor List'!$A$2:$F$77,6,0),"-")</f>
        <v>-</v>
      </c>
      <c r="E2757" s="6" t="str">
        <f>IFERROR(VLOOKUP(A2757,'Distributor List'!$A$2:$D$77,4,0),"-")</f>
        <v>-</v>
      </c>
      <c r="F2757" s="6" t="str">
        <f>IFERROR(VLOOKUP(H2757,'Price List'!$A$2:$H$109,8,0),"-")</f>
        <v>-</v>
      </c>
      <c r="G2757" s="6" t="str">
        <f>IFERROR(VLOOKUP(A2757,'Distributor List'!$A$2:$E$77,5,0),"-")</f>
        <v>-</v>
      </c>
      <c r="H2757" s="10"/>
      <c r="I2757" s="95"/>
      <c r="J2757" s="92"/>
      <c r="K2757" s="92"/>
      <c r="L2757" s="73">
        <f t="shared" si="1113"/>
        <v>0</v>
      </c>
      <c r="M2757" s="73">
        <f t="shared" si="1110"/>
        <v>0</v>
      </c>
      <c r="N2757" s="73"/>
      <c r="O2757" s="73"/>
      <c r="P2757" s="73"/>
      <c r="Q2757" s="73"/>
      <c r="R2757" s="73">
        <f t="shared" si="1112"/>
        <v>0</v>
      </c>
      <c r="S2757" s="76" t="str">
        <f t="shared" si="1104"/>
        <v>-</v>
      </c>
      <c r="T2757" s="96">
        <v>0</v>
      </c>
      <c r="U2757" s="97"/>
      <c r="V2757" s="73">
        <f t="shared" si="1111"/>
        <v>0</v>
      </c>
      <c r="W2757" s="73">
        <f t="shared" si="1105"/>
        <v>0</v>
      </c>
      <c r="X2757" s="76" t="str">
        <f t="shared" si="1106"/>
        <v>-</v>
      </c>
      <c r="Y2757" s="73">
        <f t="shared" si="1107"/>
        <v>0</v>
      </c>
      <c r="Z2757" s="73">
        <f t="shared" si="1108"/>
        <v>0</v>
      </c>
      <c r="AA2757" s="73">
        <f t="shared" si="1114"/>
        <v>0</v>
      </c>
      <c r="AB2757" s="73">
        <f t="shared" si="1109"/>
        <v>0</v>
      </c>
      <c r="AC2757" s="73">
        <f t="shared" si="1115"/>
        <v>0</v>
      </c>
      <c r="AD2757" s="73">
        <f t="shared" si="1116"/>
        <v>0</v>
      </c>
      <c r="AE2757" s="73">
        <v>0</v>
      </c>
    </row>
    <row r="2758" spans="1:31" ht="15" customHeight="1">
      <c r="A2758" s="94"/>
      <c r="B2758" s="6" t="str">
        <f>IFERROR(VLOOKUP(A2758,'Distributor List'!$A$2:$D$77,2,0),"-")</f>
        <v>-</v>
      </c>
      <c r="C2758" s="6" t="str">
        <f>IFERROR(VLOOKUP(A2758,'Distributor List'!$A$2:$D$77,3,0),"-")</f>
        <v>-</v>
      </c>
      <c r="D2758" s="6" t="str">
        <f>IFERROR(VLOOKUP(A2758,'Distributor List'!$A$2:$F$77,6,0),"-")</f>
        <v>-</v>
      </c>
      <c r="E2758" s="6" t="str">
        <f>IFERROR(VLOOKUP(A2758,'Distributor List'!$A$2:$D$77,4,0),"-")</f>
        <v>-</v>
      </c>
      <c r="F2758" s="6" t="str">
        <f>IFERROR(VLOOKUP(H2758,'Price List'!$A$2:$H$109,8,0),"-")</f>
        <v>-</v>
      </c>
      <c r="G2758" s="6" t="str">
        <f>IFERROR(VLOOKUP(A2758,'Distributor List'!$A$2:$E$77,5,0),"-")</f>
        <v>-</v>
      </c>
      <c r="H2758" s="10"/>
      <c r="I2758" s="95"/>
      <c r="J2758" s="92"/>
      <c r="K2758" s="92"/>
      <c r="L2758" s="73">
        <f t="shared" si="1113"/>
        <v>0</v>
      </c>
      <c r="M2758" s="73">
        <f t="shared" si="1110"/>
        <v>0</v>
      </c>
      <c r="N2758" s="73"/>
      <c r="O2758" s="73"/>
      <c r="P2758" s="73"/>
      <c r="Q2758" s="73"/>
      <c r="R2758" s="73">
        <f t="shared" si="1112"/>
        <v>0</v>
      </c>
      <c r="S2758" s="76" t="str">
        <f t="shared" si="1104"/>
        <v>-</v>
      </c>
      <c r="T2758" s="96">
        <v>0</v>
      </c>
      <c r="U2758" s="97"/>
      <c r="V2758" s="73">
        <f t="shared" si="1111"/>
        <v>0</v>
      </c>
      <c r="W2758" s="73">
        <f t="shared" si="1105"/>
        <v>0</v>
      </c>
      <c r="X2758" s="76" t="str">
        <f t="shared" si="1106"/>
        <v>-</v>
      </c>
      <c r="Y2758" s="73">
        <f t="shared" si="1107"/>
        <v>0</v>
      </c>
      <c r="Z2758" s="73">
        <f t="shared" si="1108"/>
        <v>0</v>
      </c>
      <c r="AA2758" s="73">
        <f t="shared" si="1114"/>
        <v>0</v>
      </c>
      <c r="AB2758" s="73">
        <f t="shared" si="1109"/>
        <v>0</v>
      </c>
      <c r="AC2758" s="73">
        <f t="shared" si="1115"/>
        <v>0</v>
      </c>
      <c r="AD2758" s="73">
        <f t="shared" si="1116"/>
        <v>0</v>
      </c>
      <c r="AE2758" s="73">
        <v>0</v>
      </c>
    </row>
    <row r="2759" spans="1:31" ht="15" customHeight="1">
      <c r="A2759" s="94"/>
      <c r="B2759" s="6" t="str">
        <f>IFERROR(VLOOKUP(A2759,'Distributor List'!$A$2:$D$77,2,0),"-")</f>
        <v>-</v>
      </c>
      <c r="C2759" s="6" t="str">
        <f>IFERROR(VLOOKUP(A2759,'Distributor List'!$A$2:$D$77,3,0),"-")</f>
        <v>-</v>
      </c>
      <c r="D2759" s="6" t="str">
        <f>IFERROR(VLOOKUP(A2759,'Distributor List'!$A$2:$F$77,6,0),"-")</f>
        <v>-</v>
      </c>
      <c r="E2759" s="6" t="str">
        <f>IFERROR(VLOOKUP(A2759,'Distributor List'!$A$2:$D$77,4,0),"-")</f>
        <v>-</v>
      </c>
      <c r="F2759" s="6" t="str">
        <f>IFERROR(VLOOKUP(H2759,'Price List'!$A$2:$H$109,8,0),"-")</f>
        <v>-</v>
      </c>
      <c r="G2759" s="6" t="str">
        <f>IFERROR(VLOOKUP(A2759,'Distributor List'!$A$2:$E$77,5,0),"-")</f>
        <v>-</v>
      </c>
      <c r="H2759" s="10"/>
      <c r="I2759" s="95"/>
      <c r="J2759" s="92"/>
      <c r="K2759" s="92"/>
      <c r="L2759" s="73">
        <f t="shared" si="1113"/>
        <v>0</v>
      </c>
      <c r="M2759" s="73">
        <f t="shared" si="1110"/>
        <v>0</v>
      </c>
      <c r="N2759" s="73"/>
      <c r="O2759" s="73"/>
      <c r="P2759" s="73"/>
      <c r="Q2759" s="73"/>
      <c r="R2759" s="73">
        <f t="shared" si="1112"/>
        <v>0</v>
      </c>
      <c r="S2759" s="76" t="str">
        <f t="shared" si="1104"/>
        <v>-</v>
      </c>
      <c r="T2759" s="96">
        <v>0</v>
      </c>
      <c r="U2759" s="97"/>
      <c r="V2759" s="73">
        <f t="shared" si="1111"/>
        <v>0</v>
      </c>
      <c r="W2759" s="73">
        <f t="shared" si="1105"/>
        <v>0</v>
      </c>
      <c r="X2759" s="76" t="str">
        <f t="shared" si="1106"/>
        <v>-</v>
      </c>
      <c r="Y2759" s="73">
        <f t="shared" si="1107"/>
        <v>0</v>
      </c>
      <c r="Z2759" s="73">
        <f t="shared" si="1108"/>
        <v>0</v>
      </c>
      <c r="AA2759" s="73">
        <f t="shared" si="1114"/>
        <v>0</v>
      </c>
      <c r="AB2759" s="73">
        <f t="shared" si="1109"/>
        <v>0</v>
      </c>
      <c r="AC2759" s="73">
        <f t="shared" si="1115"/>
        <v>0</v>
      </c>
      <c r="AD2759" s="73">
        <f t="shared" si="1116"/>
        <v>0</v>
      </c>
      <c r="AE2759" s="73">
        <v>0</v>
      </c>
    </row>
    <row r="2760" spans="1:31" ht="15" customHeight="1">
      <c r="A2760" s="94"/>
      <c r="B2760" s="6" t="str">
        <f>IFERROR(VLOOKUP(A2760,'Distributor List'!$A$2:$D$77,2,0),"-")</f>
        <v>-</v>
      </c>
      <c r="C2760" s="6" t="str">
        <f>IFERROR(VLOOKUP(A2760,'Distributor List'!$A$2:$D$77,3,0),"-")</f>
        <v>-</v>
      </c>
      <c r="D2760" s="6" t="str">
        <f>IFERROR(VLOOKUP(A2760,'Distributor List'!$A$2:$F$77,6,0),"-")</f>
        <v>-</v>
      </c>
      <c r="E2760" s="6" t="str">
        <f>IFERROR(VLOOKUP(A2760,'Distributor List'!$A$2:$D$77,4,0),"-")</f>
        <v>-</v>
      </c>
      <c r="F2760" s="6" t="str">
        <f>IFERROR(VLOOKUP(H2760,'Price List'!$A$2:$H$109,8,0),"-")</f>
        <v>-</v>
      </c>
      <c r="G2760" s="6" t="str">
        <f>IFERROR(VLOOKUP(A2760,'Distributor List'!$A$2:$E$77,5,0),"-")</f>
        <v>-</v>
      </c>
      <c r="H2760" s="10"/>
      <c r="I2760" s="95"/>
      <c r="J2760" s="92"/>
      <c r="K2760" s="92"/>
      <c r="L2760" s="73">
        <f t="shared" si="1113"/>
        <v>0</v>
      </c>
      <c r="M2760" s="73">
        <f t="shared" si="1110"/>
        <v>0</v>
      </c>
      <c r="N2760" s="73"/>
      <c r="O2760" s="73"/>
      <c r="P2760" s="73"/>
      <c r="Q2760" s="73"/>
      <c r="R2760" s="73">
        <f t="shared" si="1112"/>
        <v>0</v>
      </c>
      <c r="S2760" s="76" t="str">
        <f t="shared" si="1104"/>
        <v>-</v>
      </c>
      <c r="T2760" s="96">
        <v>0</v>
      </c>
      <c r="U2760" s="97"/>
      <c r="V2760" s="73">
        <f t="shared" si="1111"/>
        <v>0</v>
      </c>
      <c r="W2760" s="73">
        <f t="shared" si="1105"/>
        <v>0</v>
      </c>
      <c r="X2760" s="76" t="str">
        <f t="shared" si="1106"/>
        <v>-</v>
      </c>
      <c r="Y2760" s="73">
        <f t="shared" si="1107"/>
        <v>0</v>
      </c>
      <c r="Z2760" s="73">
        <f t="shared" si="1108"/>
        <v>0</v>
      </c>
      <c r="AA2760" s="73">
        <f t="shared" si="1114"/>
        <v>0</v>
      </c>
      <c r="AB2760" s="73">
        <f t="shared" si="1109"/>
        <v>0</v>
      </c>
      <c r="AC2760" s="73">
        <f t="shared" si="1115"/>
        <v>0</v>
      </c>
      <c r="AD2760" s="73">
        <f t="shared" si="1116"/>
        <v>0</v>
      </c>
      <c r="AE2760" s="73">
        <v>0</v>
      </c>
    </row>
    <row r="2761" spans="1:31" ht="15" customHeight="1">
      <c r="A2761" s="94"/>
      <c r="B2761" s="6" t="str">
        <f>IFERROR(VLOOKUP(A2761,'Distributor List'!$A$2:$D$77,2,0),"-")</f>
        <v>-</v>
      </c>
      <c r="C2761" s="6" t="str">
        <f>IFERROR(VLOOKUP(A2761,'Distributor List'!$A$2:$D$77,3,0),"-")</f>
        <v>-</v>
      </c>
      <c r="D2761" s="6" t="str">
        <f>IFERROR(VLOOKUP(A2761,'Distributor List'!$A$2:$F$77,6,0),"-")</f>
        <v>-</v>
      </c>
      <c r="E2761" s="6" t="str">
        <f>IFERROR(VLOOKUP(A2761,'Distributor List'!$A$2:$D$77,4,0),"-")</f>
        <v>-</v>
      </c>
      <c r="F2761" s="6" t="str">
        <f>IFERROR(VLOOKUP(H2761,'Price List'!$A$2:$H$109,8,0),"-")</f>
        <v>-</v>
      </c>
      <c r="G2761" s="6" t="str">
        <f>IFERROR(VLOOKUP(A2761,'Distributor List'!$A$2:$E$77,5,0),"-")</f>
        <v>-</v>
      </c>
      <c r="H2761" s="10"/>
      <c r="I2761" s="95"/>
      <c r="J2761" s="92"/>
      <c r="K2761" s="92"/>
      <c r="L2761" s="73">
        <f t="shared" si="1113"/>
        <v>0</v>
      </c>
      <c r="M2761" s="73">
        <f t="shared" si="1110"/>
        <v>0</v>
      </c>
      <c r="N2761" s="73"/>
      <c r="O2761" s="73"/>
      <c r="P2761" s="73"/>
      <c r="Q2761" s="73"/>
      <c r="R2761" s="73">
        <f t="shared" si="1112"/>
        <v>0</v>
      </c>
      <c r="S2761" s="76" t="str">
        <f t="shared" si="1104"/>
        <v>-</v>
      </c>
      <c r="T2761" s="96">
        <v>0</v>
      </c>
      <c r="U2761" s="97"/>
      <c r="V2761" s="73">
        <f t="shared" si="1111"/>
        <v>0</v>
      </c>
      <c r="W2761" s="73">
        <f t="shared" si="1105"/>
        <v>0</v>
      </c>
      <c r="X2761" s="76" t="str">
        <f t="shared" si="1106"/>
        <v>-</v>
      </c>
      <c r="Y2761" s="73">
        <f t="shared" si="1107"/>
        <v>0</v>
      </c>
      <c r="Z2761" s="73">
        <f t="shared" si="1108"/>
        <v>0</v>
      </c>
      <c r="AA2761" s="73">
        <f t="shared" si="1114"/>
        <v>0</v>
      </c>
      <c r="AB2761" s="73">
        <f t="shared" si="1109"/>
        <v>0</v>
      </c>
      <c r="AC2761" s="73">
        <f t="shared" si="1115"/>
        <v>0</v>
      </c>
      <c r="AD2761" s="73">
        <f t="shared" si="1116"/>
        <v>0</v>
      </c>
      <c r="AE2761" s="73">
        <v>0</v>
      </c>
    </row>
    <row r="2762" spans="1:31" ht="15" customHeight="1">
      <c r="A2762" s="94"/>
      <c r="B2762" s="6" t="str">
        <f>IFERROR(VLOOKUP(A2762,'Distributor List'!$A$2:$D$77,2,0),"-")</f>
        <v>-</v>
      </c>
      <c r="C2762" s="6" t="str">
        <f>IFERROR(VLOOKUP(A2762,'Distributor List'!$A$2:$D$77,3,0),"-")</f>
        <v>-</v>
      </c>
      <c r="D2762" s="6" t="str">
        <f>IFERROR(VLOOKUP(A2762,'Distributor List'!$A$2:$F$77,6,0),"-")</f>
        <v>-</v>
      </c>
      <c r="E2762" s="6" t="str">
        <f>IFERROR(VLOOKUP(A2762,'Distributor List'!$A$2:$D$77,4,0),"-")</f>
        <v>-</v>
      </c>
      <c r="F2762" s="6" t="str">
        <f>IFERROR(VLOOKUP(H2762,'Price List'!$A$2:$H$109,8,0),"-")</f>
        <v>-</v>
      </c>
      <c r="G2762" s="6" t="str">
        <f>IFERROR(VLOOKUP(A2762,'Distributor List'!$A$2:$E$77,5,0),"-")</f>
        <v>-</v>
      </c>
      <c r="H2762" s="10"/>
      <c r="I2762" s="95"/>
      <c r="J2762" s="92"/>
      <c r="K2762" s="92"/>
      <c r="L2762" s="73">
        <f t="shared" si="1113"/>
        <v>0</v>
      </c>
      <c r="M2762" s="73">
        <f t="shared" si="1110"/>
        <v>0</v>
      </c>
      <c r="N2762" s="73"/>
      <c r="O2762" s="73"/>
      <c r="P2762" s="73"/>
      <c r="Q2762" s="73"/>
      <c r="R2762" s="73">
        <f t="shared" si="1112"/>
        <v>0</v>
      </c>
      <c r="S2762" s="76" t="str">
        <f t="shared" si="1104"/>
        <v>-</v>
      </c>
      <c r="T2762" s="96">
        <v>0</v>
      </c>
      <c r="U2762" s="97"/>
      <c r="V2762" s="73">
        <f t="shared" si="1111"/>
        <v>0</v>
      </c>
      <c r="W2762" s="73">
        <f t="shared" si="1105"/>
        <v>0</v>
      </c>
      <c r="X2762" s="76" t="str">
        <f t="shared" si="1106"/>
        <v>-</v>
      </c>
      <c r="Y2762" s="73">
        <f t="shared" si="1107"/>
        <v>0</v>
      </c>
      <c r="Z2762" s="73">
        <f t="shared" si="1108"/>
        <v>0</v>
      </c>
      <c r="AA2762" s="73">
        <f t="shared" si="1114"/>
        <v>0</v>
      </c>
      <c r="AB2762" s="73">
        <f t="shared" si="1109"/>
        <v>0</v>
      </c>
      <c r="AC2762" s="73">
        <f t="shared" si="1115"/>
        <v>0</v>
      </c>
      <c r="AD2762" s="73">
        <f t="shared" si="1116"/>
        <v>0</v>
      </c>
      <c r="AE2762" s="73">
        <v>0</v>
      </c>
    </row>
    <row r="2763" spans="1:31" ht="15" customHeight="1">
      <c r="A2763" s="94"/>
      <c r="B2763" s="6" t="str">
        <f>IFERROR(VLOOKUP(A2763,'Distributor List'!$A$2:$D$77,2,0),"-")</f>
        <v>-</v>
      </c>
      <c r="C2763" s="6" t="str">
        <f>IFERROR(VLOOKUP(A2763,'Distributor List'!$A$2:$D$77,3,0),"-")</f>
        <v>-</v>
      </c>
      <c r="D2763" s="6" t="str">
        <f>IFERROR(VLOOKUP(A2763,'Distributor List'!$A$2:$F$77,6,0),"-")</f>
        <v>-</v>
      </c>
      <c r="E2763" s="6" t="str">
        <f>IFERROR(VLOOKUP(A2763,'Distributor List'!$A$2:$D$77,4,0),"-")</f>
        <v>-</v>
      </c>
      <c r="F2763" s="6" t="str">
        <f>IFERROR(VLOOKUP(H2763,'Price List'!$A$2:$H$109,8,0),"-")</f>
        <v>-</v>
      </c>
      <c r="G2763" s="6" t="str">
        <f>IFERROR(VLOOKUP(A2763,'Distributor List'!$A$2:$E$77,5,0),"-")</f>
        <v>-</v>
      </c>
      <c r="H2763" s="10"/>
      <c r="I2763" s="95"/>
      <c r="J2763" s="92"/>
      <c r="K2763" s="92"/>
      <c r="L2763" s="73">
        <f t="shared" si="1113"/>
        <v>0</v>
      </c>
      <c r="M2763" s="73">
        <f t="shared" si="1110"/>
        <v>0</v>
      </c>
      <c r="N2763" s="73"/>
      <c r="O2763" s="73"/>
      <c r="P2763" s="73"/>
      <c r="Q2763" s="73"/>
      <c r="R2763" s="73">
        <f t="shared" si="1112"/>
        <v>0</v>
      </c>
      <c r="S2763" s="76" t="str">
        <f t="shared" si="1104"/>
        <v>-</v>
      </c>
      <c r="T2763" s="96">
        <v>0</v>
      </c>
      <c r="U2763" s="97"/>
      <c r="V2763" s="73">
        <f t="shared" si="1111"/>
        <v>0</v>
      </c>
      <c r="W2763" s="73">
        <f t="shared" si="1105"/>
        <v>0</v>
      </c>
      <c r="X2763" s="76" t="str">
        <f t="shared" si="1106"/>
        <v>-</v>
      </c>
      <c r="Y2763" s="73">
        <f t="shared" si="1107"/>
        <v>0</v>
      </c>
      <c r="Z2763" s="73">
        <f t="shared" si="1108"/>
        <v>0</v>
      </c>
      <c r="AA2763" s="73">
        <f t="shared" si="1114"/>
        <v>0</v>
      </c>
      <c r="AB2763" s="73">
        <f t="shared" si="1109"/>
        <v>0</v>
      </c>
      <c r="AC2763" s="73">
        <f t="shared" si="1115"/>
        <v>0</v>
      </c>
      <c r="AD2763" s="73">
        <f t="shared" si="1116"/>
        <v>0</v>
      </c>
      <c r="AE2763" s="73">
        <v>0</v>
      </c>
    </row>
    <row r="2764" spans="1:31" ht="15" customHeight="1">
      <c r="A2764" s="94"/>
      <c r="B2764" s="6" t="str">
        <f>IFERROR(VLOOKUP(A2764,'Distributor List'!$A$2:$D$77,2,0),"-")</f>
        <v>-</v>
      </c>
      <c r="C2764" s="6" t="str">
        <f>IFERROR(VLOOKUP(A2764,'Distributor List'!$A$2:$D$77,3,0),"-")</f>
        <v>-</v>
      </c>
      <c r="D2764" s="6" t="str">
        <f>IFERROR(VLOOKUP(A2764,'Distributor List'!$A$2:$F$77,6,0),"-")</f>
        <v>-</v>
      </c>
      <c r="E2764" s="6" t="str">
        <f>IFERROR(VLOOKUP(A2764,'Distributor List'!$A$2:$D$77,4,0),"-")</f>
        <v>-</v>
      </c>
      <c r="F2764" s="6" t="str">
        <f>IFERROR(VLOOKUP(H2764,'Price List'!$A$2:$H$109,8,0),"-")</f>
        <v>-</v>
      </c>
      <c r="G2764" s="6" t="str">
        <f>IFERROR(VLOOKUP(A2764,'Distributor List'!$A$2:$E$77,5,0),"-")</f>
        <v>-</v>
      </c>
      <c r="H2764" s="10"/>
      <c r="I2764" s="95"/>
      <c r="J2764" s="92"/>
      <c r="K2764" s="92"/>
      <c r="L2764" s="73">
        <f t="shared" si="1113"/>
        <v>0</v>
      </c>
      <c r="M2764" s="73">
        <f t="shared" si="1110"/>
        <v>0</v>
      </c>
      <c r="N2764" s="73"/>
      <c r="O2764" s="73"/>
      <c r="P2764" s="73"/>
      <c r="Q2764" s="73"/>
      <c r="R2764" s="73">
        <f t="shared" si="1112"/>
        <v>0</v>
      </c>
      <c r="S2764" s="76" t="str">
        <f t="shared" si="1104"/>
        <v>-</v>
      </c>
      <c r="T2764" s="96">
        <v>0</v>
      </c>
      <c r="U2764" s="97"/>
      <c r="V2764" s="73">
        <f t="shared" si="1111"/>
        <v>0</v>
      </c>
      <c r="W2764" s="73">
        <f t="shared" si="1105"/>
        <v>0</v>
      </c>
      <c r="X2764" s="76" t="str">
        <f t="shared" si="1106"/>
        <v>-</v>
      </c>
      <c r="Y2764" s="73">
        <f t="shared" si="1107"/>
        <v>0</v>
      </c>
      <c r="Z2764" s="73">
        <f t="shared" si="1108"/>
        <v>0</v>
      </c>
      <c r="AA2764" s="73">
        <f t="shared" si="1114"/>
        <v>0</v>
      </c>
      <c r="AB2764" s="73">
        <f t="shared" si="1109"/>
        <v>0</v>
      </c>
      <c r="AC2764" s="73">
        <f t="shared" si="1115"/>
        <v>0</v>
      </c>
      <c r="AD2764" s="73">
        <f t="shared" si="1116"/>
        <v>0</v>
      </c>
      <c r="AE2764" s="73">
        <v>0</v>
      </c>
    </row>
    <row r="2765" spans="1:31" ht="15" customHeight="1">
      <c r="A2765" s="94"/>
      <c r="B2765" s="6" t="str">
        <f>IFERROR(VLOOKUP(A2765,'Distributor List'!$A$2:$D$77,2,0),"-")</f>
        <v>-</v>
      </c>
      <c r="C2765" s="6" t="str">
        <f>IFERROR(VLOOKUP(A2765,'Distributor List'!$A$2:$D$77,3,0),"-")</f>
        <v>-</v>
      </c>
      <c r="D2765" s="6" t="str">
        <f>IFERROR(VLOOKUP(A2765,'Distributor List'!$A$2:$F$77,6,0),"-")</f>
        <v>-</v>
      </c>
      <c r="E2765" s="6" t="str">
        <f>IFERROR(VLOOKUP(A2765,'Distributor List'!$A$2:$D$77,4,0),"-")</f>
        <v>-</v>
      </c>
      <c r="F2765" s="6" t="str">
        <f>IFERROR(VLOOKUP(H2765,'Price List'!$A$2:$H$109,8,0),"-")</f>
        <v>-</v>
      </c>
      <c r="G2765" s="6" t="str">
        <f>IFERROR(VLOOKUP(A2765,'Distributor List'!$A$2:$E$77,5,0),"-")</f>
        <v>-</v>
      </c>
      <c r="H2765" s="10"/>
      <c r="I2765" s="95"/>
      <c r="J2765" s="92"/>
      <c r="K2765" s="92"/>
      <c r="L2765" s="73">
        <f t="shared" si="1113"/>
        <v>0</v>
      </c>
      <c r="M2765" s="73">
        <f t="shared" si="1110"/>
        <v>0</v>
      </c>
      <c r="N2765" s="73"/>
      <c r="O2765" s="73"/>
      <c r="P2765" s="73"/>
      <c r="Q2765" s="73"/>
      <c r="R2765" s="73">
        <f t="shared" si="1112"/>
        <v>0</v>
      </c>
      <c r="S2765" s="76" t="str">
        <f t="shared" si="1104"/>
        <v>-</v>
      </c>
      <c r="T2765" s="96">
        <v>0</v>
      </c>
      <c r="U2765" s="97"/>
      <c r="V2765" s="73">
        <f t="shared" si="1111"/>
        <v>0</v>
      </c>
      <c r="W2765" s="73">
        <f t="shared" si="1105"/>
        <v>0</v>
      </c>
      <c r="X2765" s="76" t="str">
        <f t="shared" si="1106"/>
        <v>-</v>
      </c>
      <c r="Y2765" s="73">
        <f t="shared" si="1107"/>
        <v>0</v>
      </c>
      <c r="Z2765" s="73">
        <f t="shared" si="1108"/>
        <v>0</v>
      </c>
      <c r="AA2765" s="73">
        <f t="shared" si="1114"/>
        <v>0</v>
      </c>
      <c r="AB2765" s="73">
        <f t="shared" si="1109"/>
        <v>0</v>
      </c>
      <c r="AC2765" s="73">
        <f t="shared" si="1115"/>
        <v>0</v>
      </c>
      <c r="AD2765" s="73">
        <f t="shared" si="1116"/>
        <v>0</v>
      </c>
      <c r="AE2765" s="73">
        <v>0</v>
      </c>
    </row>
    <row r="2766" spans="1:31" ht="15" customHeight="1">
      <c r="A2766" s="94"/>
      <c r="B2766" s="6" t="str">
        <f>IFERROR(VLOOKUP(A2766,'Distributor List'!$A$2:$D$77,2,0),"-")</f>
        <v>-</v>
      </c>
      <c r="C2766" s="6" t="str">
        <f>IFERROR(VLOOKUP(A2766,'Distributor List'!$A$2:$D$77,3,0),"-")</f>
        <v>-</v>
      </c>
      <c r="D2766" s="6" t="str">
        <f>IFERROR(VLOOKUP(A2766,'Distributor List'!$A$2:$F$77,6,0),"-")</f>
        <v>-</v>
      </c>
      <c r="E2766" s="6" t="str">
        <f>IFERROR(VLOOKUP(A2766,'Distributor List'!$A$2:$D$77,4,0),"-")</f>
        <v>-</v>
      </c>
      <c r="F2766" s="6" t="str">
        <f>IFERROR(VLOOKUP(H2766,'Price List'!$A$2:$H$109,8,0),"-")</f>
        <v>-</v>
      </c>
      <c r="G2766" s="6" t="str">
        <f>IFERROR(VLOOKUP(A2766,'Distributor List'!$A$2:$E$77,5,0),"-")</f>
        <v>-</v>
      </c>
      <c r="H2766" s="10"/>
      <c r="I2766" s="95"/>
      <c r="J2766" s="92"/>
      <c r="K2766" s="92"/>
      <c r="L2766" s="73">
        <f t="shared" si="1113"/>
        <v>0</v>
      </c>
      <c r="M2766" s="73">
        <f t="shared" si="1110"/>
        <v>0</v>
      </c>
      <c r="N2766" s="73"/>
      <c r="O2766" s="73"/>
      <c r="P2766" s="73"/>
      <c r="Q2766" s="73"/>
      <c r="R2766" s="73">
        <f t="shared" si="1112"/>
        <v>0</v>
      </c>
      <c r="S2766" s="76" t="str">
        <f t="shared" si="1104"/>
        <v>-</v>
      </c>
      <c r="T2766" s="96">
        <v>0</v>
      </c>
      <c r="U2766" s="97"/>
      <c r="V2766" s="73">
        <f t="shared" si="1111"/>
        <v>0</v>
      </c>
      <c r="W2766" s="73">
        <f t="shared" si="1105"/>
        <v>0</v>
      </c>
      <c r="X2766" s="76" t="str">
        <f t="shared" si="1106"/>
        <v>-</v>
      </c>
      <c r="Y2766" s="73">
        <f t="shared" si="1107"/>
        <v>0</v>
      </c>
      <c r="Z2766" s="73">
        <f t="shared" si="1108"/>
        <v>0</v>
      </c>
      <c r="AA2766" s="73">
        <f t="shared" si="1114"/>
        <v>0</v>
      </c>
      <c r="AB2766" s="73">
        <f t="shared" si="1109"/>
        <v>0</v>
      </c>
      <c r="AC2766" s="73">
        <f t="shared" si="1115"/>
        <v>0</v>
      </c>
      <c r="AD2766" s="73">
        <f t="shared" si="1116"/>
        <v>0</v>
      </c>
      <c r="AE2766" s="73">
        <v>0</v>
      </c>
    </row>
    <row r="2767" spans="1:31" ht="15" customHeight="1">
      <c r="A2767" s="94"/>
      <c r="B2767" s="6" t="str">
        <f>IFERROR(VLOOKUP(A2767,'Distributor List'!$A$2:$D$77,2,0),"-")</f>
        <v>-</v>
      </c>
      <c r="C2767" s="6" t="str">
        <f>IFERROR(VLOOKUP(A2767,'Distributor List'!$A$2:$D$77,3,0),"-")</f>
        <v>-</v>
      </c>
      <c r="D2767" s="6" t="str">
        <f>IFERROR(VLOOKUP(A2767,'Distributor List'!$A$2:$F$77,6,0),"-")</f>
        <v>-</v>
      </c>
      <c r="E2767" s="6" t="str">
        <f>IFERROR(VLOOKUP(A2767,'Distributor List'!$A$2:$D$77,4,0),"-")</f>
        <v>-</v>
      </c>
      <c r="F2767" s="6" t="str">
        <f>IFERROR(VLOOKUP(H2767,'Price List'!$A$2:$H$109,8,0),"-")</f>
        <v>-</v>
      </c>
      <c r="G2767" s="6" t="str">
        <f>IFERROR(VLOOKUP(A2767,'Distributor List'!$A$2:$E$77,5,0),"-")</f>
        <v>-</v>
      </c>
      <c r="H2767" s="10"/>
      <c r="I2767" s="95"/>
      <c r="J2767" s="92"/>
      <c r="K2767" s="92"/>
      <c r="L2767" s="73">
        <f t="shared" si="1113"/>
        <v>0</v>
      </c>
      <c r="M2767" s="73">
        <f t="shared" si="1110"/>
        <v>0</v>
      </c>
      <c r="N2767" s="73"/>
      <c r="O2767" s="73"/>
      <c r="P2767" s="73"/>
      <c r="Q2767" s="73"/>
      <c r="R2767" s="73">
        <f t="shared" si="1112"/>
        <v>0</v>
      </c>
      <c r="S2767" s="76" t="str">
        <f t="shared" si="1104"/>
        <v>-</v>
      </c>
      <c r="T2767" s="96">
        <v>0</v>
      </c>
      <c r="U2767" s="97"/>
      <c r="V2767" s="73">
        <f t="shared" si="1111"/>
        <v>0</v>
      </c>
      <c r="W2767" s="73">
        <f t="shared" si="1105"/>
        <v>0</v>
      </c>
      <c r="X2767" s="76" t="str">
        <f t="shared" si="1106"/>
        <v>-</v>
      </c>
      <c r="Y2767" s="73">
        <f t="shared" si="1107"/>
        <v>0</v>
      </c>
      <c r="Z2767" s="73">
        <f t="shared" si="1108"/>
        <v>0</v>
      </c>
      <c r="AA2767" s="73">
        <f t="shared" si="1114"/>
        <v>0</v>
      </c>
      <c r="AB2767" s="73">
        <f t="shared" si="1109"/>
        <v>0</v>
      </c>
      <c r="AC2767" s="73">
        <f t="shared" si="1115"/>
        <v>0</v>
      </c>
      <c r="AD2767" s="73">
        <f t="shared" si="1116"/>
        <v>0</v>
      </c>
      <c r="AE2767" s="73">
        <v>0</v>
      </c>
    </row>
    <row r="2768" spans="1:31" ht="15" customHeight="1">
      <c r="A2768" s="94"/>
      <c r="B2768" s="6" t="str">
        <f>IFERROR(VLOOKUP(A2768,'Distributor List'!$A$2:$D$77,2,0),"-")</f>
        <v>-</v>
      </c>
      <c r="C2768" s="6" t="str">
        <f>IFERROR(VLOOKUP(A2768,'Distributor List'!$A$2:$D$77,3,0),"-")</f>
        <v>-</v>
      </c>
      <c r="D2768" s="6" t="str">
        <f>IFERROR(VLOOKUP(A2768,'Distributor List'!$A$2:$F$77,6,0),"-")</f>
        <v>-</v>
      </c>
      <c r="E2768" s="6" t="str">
        <f>IFERROR(VLOOKUP(A2768,'Distributor List'!$A$2:$D$77,4,0),"-")</f>
        <v>-</v>
      </c>
      <c r="F2768" s="6" t="str">
        <f>IFERROR(VLOOKUP(H2768,'Price List'!$A$2:$H$109,8,0),"-")</f>
        <v>-</v>
      </c>
      <c r="G2768" s="6" t="str">
        <f>IFERROR(VLOOKUP(A2768,'Distributor List'!$A$2:$E$77,5,0),"-")</f>
        <v>-</v>
      </c>
      <c r="H2768" s="10"/>
      <c r="I2768" s="95"/>
      <c r="J2768" s="92"/>
      <c r="K2768" s="92"/>
      <c r="L2768" s="73">
        <f t="shared" si="1113"/>
        <v>0</v>
      </c>
      <c r="M2768" s="73">
        <f t="shared" si="1110"/>
        <v>0</v>
      </c>
      <c r="N2768" s="73"/>
      <c r="O2768" s="73"/>
      <c r="P2768" s="73"/>
      <c r="Q2768" s="73"/>
      <c r="R2768" s="73">
        <f t="shared" si="1112"/>
        <v>0</v>
      </c>
      <c r="S2768" s="76" t="str">
        <f t="shared" si="1104"/>
        <v>-</v>
      </c>
      <c r="T2768" s="96">
        <v>0</v>
      </c>
      <c r="U2768" s="97"/>
      <c r="V2768" s="73">
        <f t="shared" si="1111"/>
        <v>0</v>
      </c>
      <c r="W2768" s="73">
        <f t="shared" si="1105"/>
        <v>0</v>
      </c>
      <c r="X2768" s="76" t="str">
        <f t="shared" si="1106"/>
        <v>-</v>
      </c>
      <c r="Y2768" s="73">
        <f t="shared" si="1107"/>
        <v>0</v>
      </c>
      <c r="Z2768" s="73">
        <f t="shared" si="1108"/>
        <v>0</v>
      </c>
      <c r="AA2768" s="73">
        <f t="shared" si="1114"/>
        <v>0</v>
      </c>
      <c r="AB2768" s="73">
        <f t="shared" si="1109"/>
        <v>0</v>
      </c>
      <c r="AC2768" s="73">
        <f t="shared" si="1115"/>
        <v>0</v>
      </c>
      <c r="AD2768" s="73">
        <f t="shared" si="1116"/>
        <v>0</v>
      </c>
      <c r="AE2768" s="73">
        <v>0</v>
      </c>
    </row>
    <row r="2769" spans="1:31" ht="15" customHeight="1">
      <c r="A2769" s="94"/>
      <c r="B2769" s="6" t="str">
        <f>IFERROR(VLOOKUP(A2769,'Distributor List'!$A$2:$D$77,2,0),"-")</f>
        <v>-</v>
      </c>
      <c r="C2769" s="6" t="str">
        <f>IFERROR(VLOOKUP(A2769,'Distributor List'!$A$2:$D$77,3,0),"-")</f>
        <v>-</v>
      </c>
      <c r="D2769" s="6" t="str">
        <f>IFERROR(VLOOKUP(A2769,'Distributor List'!$A$2:$F$77,6,0),"-")</f>
        <v>-</v>
      </c>
      <c r="E2769" s="6" t="str">
        <f>IFERROR(VLOOKUP(A2769,'Distributor List'!$A$2:$D$77,4,0),"-")</f>
        <v>-</v>
      </c>
      <c r="F2769" s="6" t="str">
        <f>IFERROR(VLOOKUP(H2769,'Price List'!$A$2:$H$109,8,0),"-")</f>
        <v>-</v>
      </c>
      <c r="G2769" s="6" t="str">
        <f>IFERROR(VLOOKUP(A2769,'Distributor List'!$A$2:$E$77,5,0),"-")</f>
        <v>-</v>
      </c>
      <c r="H2769" s="10"/>
      <c r="I2769" s="95"/>
      <c r="J2769" s="92"/>
      <c r="K2769" s="92"/>
      <c r="L2769" s="73">
        <f t="shared" si="1113"/>
        <v>0</v>
      </c>
      <c r="M2769" s="73">
        <f t="shared" si="1110"/>
        <v>0</v>
      </c>
      <c r="N2769" s="73"/>
      <c r="O2769" s="73"/>
      <c r="P2769" s="73"/>
      <c r="Q2769" s="73"/>
      <c r="R2769" s="73">
        <f t="shared" si="1112"/>
        <v>0</v>
      </c>
      <c r="S2769" s="76" t="str">
        <f t="shared" si="1104"/>
        <v>-</v>
      </c>
      <c r="T2769" s="96">
        <v>0</v>
      </c>
      <c r="U2769" s="97"/>
      <c r="V2769" s="73">
        <f t="shared" si="1111"/>
        <v>0</v>
      </c>
      <c r="W2769" s="73">
        <f t="shared" si="1105"/>
        <v>0</v>
      </c>
      <c r="X2769" s="76" t="str">
        <f t="shared" si="1106"/>
        <v>-</v>
      </c>
      <c r="Y2769" s="73">
        <f t="shared" si="1107"/>
        <v>0</v>
      </c>
      <c r="Z2769" s="73">
        <f t="shared" si="1108"/>
        <v>0</v>
      </c>
      <c r="AA2769" s="73">
        <f t="shared" si="1114"/>
        <v>0</v>
      </c>
      <c r="AB2769" s="73">
        <f t="shared" si="1109"/>
        <v>0</v>
      </c>
      <c r="AC2769" s="73">
        <f t="shared" si="1115"/>
        <v>0</v>
      </c>
      <c r="AD2769" s="73">
        <f t="shared" si="1116"/>
        <v>0</v>
      </c>
      <c r="AE2769" s="73">
        <v>0</v>
      </c>
    </row>
    <row r="2770" spans="1:31" ht="15" customHeight="1">
      <c r="A2770" s="94"/>
      <c r="B2770" s="6" t="str">
        <f>IFERROR(VLOOKUP(A2770,'Distributor List'!$A$2:$D$77,2,0),"-")</f>
        <v>-</v>
      </c>
      <c r="C2770" s="6" t="str">
        <f>IFERROR(VLOOKUP(A2770,'Distributor List'!$A$2:$D$77,3,0),"-")</f>
        <v>-</v>
      </c>
      <c r="D2770" s="6" t="str">
        <f>IFERROR(VLOOKUP(A2770,'Distributor List'!$A$2:$F$77,6,0),"-")</f>
        <v>-</v>
      </c>
      <c r="E2770" s="6" t="str">
        <f>IFERROR(VLOOKUP(A2770,'Distributor List'!$A$2:$D$77,4,0),"-")</f>
        <v>-</v>
      </c>
      <c r="F2770" s="6" t="str">
        <f>IFERROR(VLOOKUP(H2770,'Price List'!$A$2:$H$109,8,0),"-")</f>
        <v>-</v>
      </c>
      <c r="G2770" s="6" t="str">
        <f>IFERROR(VLOOKUP(A2770,'Distributor List'!$A$2:$E$77,5,0),"-")</f>
        <v>-</v>
      </c>
      <c r="H2770" s="10"/>
      <c r="I2770" s="95"/>
      <c r="J2770" s="92"/>
      <c r="K2770" s="92"/>
      <c r="L2770" s="73">
        <f t="shared" si="1113"/>
        <v>0</v>
      </c>
      <c r="M2770" s="73">
        <f t="shared" si="1110"/>
        <v>0</v>
      </c>
      <c r="N2770" s="73"/>
      <c r="O2770" s="73"/>
      <c r="P2770" s="73"/>
      <c r="Q2770" s="73"/>
      <c r="R2770" s="73">
        <f t="shared" si="1112"/>
        <v>0</v>
      </c>
      <c r="S2770" s="76" t="str">
        <f t="shared" ref="S2770:S2833" si="1117">IFERROR(L2770/R2770,"-")</f>
        <v>-</v>
      </c>
      <c r="T2770" s="96">
        <v>0</v>
      </c>
      <c r="U2770" s="97"/>
      <c r="V2770" s="73">
        <f t="shared" si="1111"/>
        <v>0</v>
      </c>
      <c r="W2770" s="73">
        <f t="shared" ref="W2770:W2833" si="1118">L2770-V2770</f>
        <v>0</v>
      </c>
      <c r="X2770" s="76" t="str">
        <f t="shared" ref="X2770:X2833" si="1119">IFERROR(L2770/V2770-1,"-")</f>
        <v>-</v>
      </c>
      <c r="Y2770" s="73">
        <f t="shared" ref="Y2770:Y2833" si="1120">(J2770)/1*1.5</f>
        <v>0</v>
      </c>
      <c r="Z2770" s="73">
        <f t="shared" ref="Z2770:Z2833" si="1121">IF(Y2770&gt;K2770,Y2770-K2770,0)</f>
        <v>0</v>
      </c>
      <c r="AA2770" s="73">
        <f t="shared" si="1114"/>
        <v>0</v>
      </c>
      <c r="AB2770" s="73">
        <f t="shared" ref="AB2770:AB2833" si="1122">IF(Y2770&lt;K2770,K2770-Y2770,0)</f>
        <v>0</v>
      </c>
      <c r="AC2770" s="73">
        <f t="shared" si="1115"/>
        <v>0</v>
      </c>
      <c r="AD2770" s="73">
        <f t="shared" si="1116"/>
        <v>0</v>
      </c>
      <c r="AE2770" s="73">
        <v>0</v>
      </c>
    </row>
    <row r="2771" spans="1:31" ht="15" customHeight="1">
      <c r="A2771" s="94"/>
      <c r="B2771" s="6" t="str">
        <f>IFERROR(VLOOKUP(A2771,'Distributor List'!$A$2:$D$77,2,0),"-")</f>
        <v>-</v>
      </c>
      <c r="C2771" s="6" t="str">
        <f>IFERROR(VLOOKUP(A2771,'Distributor List'!$A$2:$D$77,3,0),"-")</f>
        <v>-</v>
      </c>
      <c r="D2771" s="6" t="str">
        <f>IFERROR(VLOOKUP(A2771,'Distributor List'!$A$2:$F$77,6,0),"-")</f>
        <v>-</v>
      </c>
      <c r="E2771" s="6" t="str">
        <f>IFERROR(VLOOKUP(A2771,'Distributor List'!$A$2:$D$77,4,0),"-")</f>
        <v>-</v>
      </c>
      <c r="F2771" s="6" t="str">
        <f>IFERROR(VLOOKUP(H2771,'Price List'!$A$2:$H$109,8,0),"-")</f>
        <v>-</v>
      </c>
      <c r="G2771" s="6" t="str">
        <f>IFERROR(VLOOKUP(A2771,'Distributor List'!$A$2:$E$77,5,0),"-")</f>
        <v>-</v>
      </c>
      <c r="H2771" s="10"/>
      <c r="I2771" s="95"/>
      <c r="J2771" s="92"/>
      <c r="K2771" s="92"/>
      <c r="L2771" s="73">
        <f t="shared" si="1113"/>
        <v>0</v>
      </c>
      <c r="M2771" s="73">
        <f t="shared" si="1110"/>
        <v>0</v>
      </c>
      <c r="N2771" s="73"/>
      <c r="O2771" s="73"/>
      <c r="P2771" s="73"/>
      <c r="Q2771" s="73"/>
      <c r="R2771" s="73">
        <f t="shared" si="1112"/>
        <v>0</v>
      </c>
      <c r="S2771" s="76" t="str">
        <f t="shared" si="1117"/>
        <v>-</v>
      </c>
      <c r="T2771" s="96">
        <v>0</v>
      </c>
      <c r="U2771" s="97"/>
      <c r="V2771" s="73">
        <f t="shared" si="1111"/>
        <v>0</v>
      </c>
      <c r="W2771" s="73">
        <f t="shared" si="1118"/>
        <v>0</v>
      </c>
      <c r="X2771" s="76" t="str">
        <f t="shared" si="1119"/>
        <v>-</v>
      </c>
      <c r="Y2771" s="73">
        <f t="shared" si="1120"/>
        <v>0</v>
      </c>
      <c r="Z2771" s="73">
        <f t="shared" si="1121"/>
        <v>0</v>
      </c>
      <c r="AA2771" s="73">
        <f t="shared" si="1114"/>
        <v>0</v>
      </c>
      <c r="AB2771" s="73">
        <f t="shared" si="1122"/>
        <v>0</v>
      </c>
      <c r="AC2771" s="73">
        <f t="shared" si="1115"/>
        <v>0</v>
      </c>
      <c r="AD2771" s="73">
        <f t="shared" si="1116"/>
        <v>0</v>
      </c>
      <c r="AE2771" s="73">
        <v>0</v>
      </c>
    </row>
    <row r="2772" spans="1:31" ht="15" customHeight="1">
      <c r="A2772" s="94"/>
      <c r="B2772" s="6" t="str">
        <f>IFERROR(VLOOKUP(A2772,'Distributor List'!$A$2:$D$77,2,0),"-")</f>
        <v>-</v>
      </c>
      <c r="C2772" s="6" t="str">
        <f>IFERROR(VLOOKUP(A2772,'Distributor List'!$A$2:$D$77,3,0),"-")</f>
        <v>-</v>
      </c>
      <c r="D2772" s="6" t="str">
        <f>IFERROR(VLOOKUP(A2772,'Distributor List'!$A$2:$F$77,6,0),"-")</f>
        <v>-</v>
      </c>
      <c r="E2772" s="6" t="str">
        <f>IFERROR(VLOOKUP(A2772,'Distributor List'!$A$2:$D$77,4,0),"-")</f>
        <v>-</v>
      </c>
      <c r="F2772" s="6" t="str">
        <f>IFERROR(VLOOKUP(H2772,'Price List'!$A$2:$H$109,8,0),"-")</f>
        <v>-</v>
      </c>
      <c r="G2772" s="6" t="str">
        <f>IFERROR(VLOOKUP(A2772,'Distributor List'!$A$2:$E$77,5,0),"-")</f>
        <v>-</v>
      </c>
      <c r="H2772" s="10"/>
      <c r="I2772" s="95"/>
      <c r="J2772" s="92"/>
      <c r="K2772" s="92"/>
      <c r="L2772" s="73">
        <f t="shared" si="1113"/>
        <v>0</v>
      </c>
      <c r="M2772" s="73">
        <f t="shared" si="1110"/>
        <v>0</v>
      </c>
      <c r="N2772" s="73"/>
      <c r="O2772" s="73"/>
      <c r="P2772" s="73"/>
      <c r="Q2772" s="73"/>
      <c r="R2772" s="73">
        <f t="shared" si="1112"/>
        <v>0</v>
      </c>
      <c r="S2772" s="76" t="str">
        <f t="shared" si="1117"/>
        <v>-</v>
      </c>
      <c r="T2772" s="96">
        <v>0</v>
      </c>
      <c r="U2772" s="97"/>
      <c r="V2772" s="73">
        <f t="shared" si="1111"/>
        <v>0</v>
      </c>
      <c r="W2772" s="73">
        <f t="shared" si="1118"/>
        <v>0</v>
      </c>
      <c r="X2772" s="76" t="str">
        <f t="shared" si="1119"/>
        <v>-</v>
      </c>
      <c r="Y2772" s="73">
        <f t="shared" si="1120"/>
        <v>0</v>
      </c>
      <c r="Z2772" s="73">
        <f t="shared" si="1121"/>
        <v>0</v>
      </c>
      <c r="AA2772" s="73">
        <f t="shared" si="1114"/>
        <v>0</v>
      </c>
      <c r="AB2772" s="73">
        <f t="shared" si="1122"/>
        <v>0</v>
      </c>
      <c r="AC2772" s="73">
        <f t="shared" si="1115"/>
        <v>0</v>
      </c>
      <c r="AD2772" s="73">
        <f t="shared" si="1116"/>
        <v>0</v>
      </c>
      <c r="AE2772" s="73">
        <v>0</v>
      </c>
    </row>
    <row r="2773" spans="1:31" ht="15" customHeight="1">
      <c r="A2773" s="94"/>
      <c r="B2773" s="6" t="str">
        <f>IFERROR(VLOOKUP(A2773,'Distributor List'!$A$2:$D$77,2,0),"-")</f>
        <v>-</v>
      </c>
      <c r="C2773" s="6" t="str">
        <f>IFERROR(VLOOKUP(A2773,'Distributor List'!$A$2:$D$77,3,0),"-")</f>
        <v>-</v>
      </c>
      <c r="D2773" s="6" t="str">
        <f>IFERROR(VLOOKUP(A2773,'Distributor List'!$A$2:$F$77,6,0),"-")</f>
        <v>-</v>
      </c>
      <c r="E2773" s="6" t="str">
        <f>IFERROR(VLOOKUP(A2773,'Distributor List'!$A$2:$D$77,4,0),"-")</f>
        <v>-</v>
      </c>
      <c r="F2773" s="6" t="str">
        <f>IFERROR(VLOOKUP(H2773,'Price List'!$A$2:$H$109,8,0),"-")</f>
        <v>-</v>
      </c>
      <c r="G2773" s="6" t="str">
        <f>IFERROR(VLOOKUP(A2773,'Distributor List'!$A$2:$E$77,5,0),"-")</f>
        <v>-</v>
      </c>
      <c r="H2773" s="10"/>
      <c r="I2773" s="95"/>
      <c r="J2773" s="92"/>
      <c r="K2773" s="92"/>
      <c r="L2773" s="73">
        <f t="shared" si="1113"/>
        <v>0</v>
      </c>
      <c r="M2773" s="73">
        <f t="shared" si="1110"/>
        <v>0</v>
      </c>
      <c r="N2773" s="73"/>
      <c r="O2773" s="73"/>
      <c r="P2773" s="73"/>
      <c r="Q2773" s="73"/>
      <c r="R2773" s="73">
        <f t="shared" si="1112"/>
        <v>0</v>
      </c>
      <c r="S2773" s="76" t="str">
        <f t="shared" si="1117"/>
        <v>-</v>
      </c>
      <c r="T2773" s="96">
        <v>0</v>
      </c>
      <c r="U2773" s="97"/>
      <c r="V2773" s="73">
        <f t="shared" si="1111"/>
        <v>0</v>
      </c>
      <c r="W2773" s="73">
        <f t="shared" si="1118"/>
        <v>0</v>
      </c>
      <c r="X2773" s="76" t="str">
        <f t="shared" si="1119"/>
        <v>-</v>
      </c>
      <c r="Y2773" s="73">
        <f t="shared" si="1120"/>
        <v>0</v>
      </c>
      <c r="Z2773" s="73">
        <f t="shared" si="1121"/>
        <v>0</v>
      </c>
      <c r="AA2773" s="73">
        <f t="shared" si="1114"/>
        <v>0</v>
      </c>
      <c r="AB2773" s="73">
        <f t="shared" si="1122"/>
        <v>0</v>
      </c>
      <c r="AC2773" s="73">
        <f t="shared" si="1115"/>
        <v>0</v>
      </c>
      <c r="AD2773" s="73">
        <f t="shared" si="1116"/>
        <v>0</v>
      </c>
      <c r="AE2773" s="73">
        <v>0</v>
      </c>
    </row>
    <row r="2774" spans="1:31" ht="15" customHeight="1">
      <c r="A2774" s="94"/>
      <c r="B2774" s="6" t="str">
        <f>IFERROR(VLOOKUP(A2774,'Distributor List'!$A$2:$D$77,2,0),"-")</f>
        <v>-</v>
      </c>
      <c r="C2774" s="6" t="str">
        <f>IFERROR(VLOOKUP(A2774,'Distributor List'!$A$2:$D$77,3,0),"-")</f>
        <v>-</v>
      </c>
      <c r="D2774" s="6" t="str">
        <f>IFERROR(VLOOKUP(A2774,'Distributor List'!$A$2:$F$77,6,0),"-")</f>
        <v>-</v>
      </c>
      <c r="E2774" s="6" t="str">
        <f>IFERROR(VLOOKUP(A2774,'Distributor List'!$A$2:$D$77,4,0),"-")</f>
        <v>-</v>
      </c>
      <c r="F2774" s="6" t="str">
        <f>IFERROR(VLOOKUP(H2774,'Price List'!$A$2:$H$109,8,0),"-")</f>
        <v>-</v>
      </c>
      <c r="G2774" s="6" t="str">
        <f>IFERROR(VLOOKUP(A2774,'Distributor List'!$A$2:$E$77,5,0),"-")</f>
        <v>-</v>
      </c>
      <c r="H2774" s="10"/>
      <c r="I2774" s="95"/>
      <c r="J2774" s="92"/>
      <c r="K2774" s="92"/>
      <c r="L2774" s="73">
        <f t="shared" si="1113"/>
        <v>0</v>
      </c>
      <c r="M2774" s="73">
        <f t="shared" si="1110"/>
        <v>0</v>
      </c>
      <c r="N2774" s="73"/>
      <c r="O2774" s="73"/>
      <c r="P2774" s="73"/>
      <c r="Q2774" s="73"/>
      <c r="R2774" s="73">
        <f t="shared" si="1112"/>
        <v>0</v>
      </c>
      <c r="S2774" s="76" t="str">
        <f t="shared" si="1117"/>
        <v>-</v>
      </c>
      <c r="T2774" s="96">
        <v>0</v>
      </c>
      <c r="U2774" s="97"/>
      <c r="V2774" s="73">
        <f t="shared" si="1111"/>
        <v>0</v>
      </c>
      <c r="W2774" s="73">
        <f t="shared" si="1118"/>
        <v>0</v>
      </c>
      <c r="X2774" s="76" t="str">
        <f t="shared" si="1119"/>
        <v>-</v>
      </c>
      <c r="Y2774" s="73">
        <f t="shared" si="1120"/>
        <v>0</v>
      </c>
      <c r="Z2774" s="73">
        <f t="shared" si="1121"/>
        <v>0</v>
      </c>
      <c r="AA2774" s="73">
        <f t="shared" si="1114"/>
        <v>0</v>
      </c>
      <c r="AB2774" s="73">
        <f t="shared" si="1122"/>
        <v>0</v>
      </c>
      <c r="AC2774" s="73">
        <f t="shared" si="1115"/>
        <v>0</v>
      </c>
      <c r="AD2774" s="73">
        <f t="shared" si="1116"/>
        <v>0</v>
      </c>
      <c r="AE2774" s="73">
        <v>0</v>
      </c>
    </row>
    <row r="2775" spans="1:31" ht="15" customHeight="1">
      <c r="A2775" s="94"/>
      <c r="B2775" s="6" t="str">
        <f>IFERROR(VLOOKUP(A2775,'Distributor List'!$A$2:$D$77,2,0),"-")</f>
        <v>-</v>
      </c>
      <c r="C2775" s="6" t="str">
        <f>IFERROR(VLOOKUP(A2775,'Distributor List'!$A$2:$D$77,3,0),"-")</f>
        <v>-</v>
      </c>
      <c r="D2775" s="6" t="str">
        <f>IFERROR(VLOOKUP(A2775,'Distributor List'!$A$2:$F$77,6,0),"-")</f>
        <v>-</v>
      </c>
      <c r="E2775" s="6" t="str">
        <f>IFERROR(VLOOKUP(A2775,'Distributor List'!$A$2:$D$77,4,0),"-")</f>
        <v>-</v>
      </c>
      <c r="F2775" s="6" t="str">
        <f>IFERROR(VLOOKUP(H2775,'Price List'!$A$2:$H$109,8,0),"-")</f>
        <v>-</v>
      </c>
      <c r="G2775" s="6" t="str">
        <f>IFERROR(VLOOKUP(A2775,'Distributor List'!$A$2:$E$77,5,0),"-")</f>
        <v>-</v>
      </c>
      <c r="H2775" s="10"/>
      <c r="I2775" s="95"/>
      <c r="J2775" s="92"/>
      <c r="K2775" s="92"/>
      <c r="L2775" s="73">
        <f t="shared" si="1113"/>
        <v>0</v>
      </c>
      <c r="M2775" s="73">
        <f t="shared" si="1110"/>
        <v>0</v>
      </c>
      <c r="N2775" s="73"/>
      <c r="O2775" s="73"/>
      <c r="P2775" s="73"/>
      <c r="Q2775" s="73"/>
      <c r="R2775" s="73">
        <f t="shared" si="1112"/>
        <v>0</v>
      </c>
      <c r="S2775" s="76" t="str">
        <f t="shared" si="1117"/>
        <v>-</v>
      </c>
      <c r="T2775" s="96">
        <v>0</v>
      </c>
      <c r="U2775" s="97"/>
      <c r="V2775" s="73">
        <f t="shared" si="1111"/>
        <v>0</v>
      </c>
      <c r="W2775" s="73">
        <f t="shared" si="1118"/>
        <v>0</v>
      </c>
      <c r="X2775" s="76" t="str">
        <f t="shared" si="1119"/>
        <v>-</v>
      </c>
      <c r="Y2775" s="73">
        <f t="shared" si="1120"/>
        <v>0</v>
      </c>
      <c r="Z2775" s="73">
        <f t="shared" si="1121"/>
        <v>0</v>
      </c>
      <c r="AA2775" s="73">
        <f t="shared" si="1114"/>
        <v>0</v>
      </c>
      <c r="AB2775" s="73">
        <f t="shared" si="1122"/>
        <v>0</v>
      </c>
      <c r="AC2775" s="73">
        <f t="shared" si="1115"/>
        <v>0</v>
      </c>
      <c r="AD2775" s="73">
        <f t="shared" si="1116"/>
        <v>0</v>
      </c>
      <c r="AE2775" s="73">
        <v>0</v>
      </c>
    </row>
    <row r="2776" spans="1:31" ht="15" customHeight="1">
      <c r="A2776" s="94"/>
      <c r="B2776" s="6" t="str">
        <f>IFERROR(VLOOKUP(A2776,'Distributor List'!$A$2:$D$77,2,0),"-")</f>
        <v>-</v>
      </c>
      <c r="C2776" s="6" t="str">
        <f>IFERROR(VLOOKUP(A2776,'Distributor List'!$A$2:$D$77,3,0),"-")</f>
        <v>-</v>
      </c>
      <c r="D2776" s="6" t="str">
        <f>IFERROR(VLOOKUP(A2776,'Distributor List'!$A$2:$F$77,6,0),"-")</f>
        <v>-</v>
      </c>
      <c r="E2776" s="6" t="str">
        <f>IFERROR(VLOOKUP(A2776,'Distributor List'!$A$2:$D$77,4,0),"-")</f>
        <v>-</v>
      </c>
      <c r="F2776" s="6" t="str">
        <f>IFERROR(VLOOKUP(H2776,'Price List'!$A$2:$H$109,8,0),"-")</f>
        <v>-</v>
      </c>
      <c r="G2776" s="6" t="str">
        <f>IFERROR(VLOOKUP(A2776,'Distributor List'!$A$2:$E$77,5,0),"-")</f>
        <v>-</v>
      </c>
      <c r="H2776" s="10"/>
      <c r="I2776" s="95"/>
      <c r="J2776" s="92"/>
      <c r="K2776" s="92"/>
      <c r="L2776" s="73">
        <f t="shared" si="1113"/>
        <v>0</v>
      </c>
      <c r="M2776" s="73">
        <f t="shared" si="1110"/>
        <v>0</v>
      </c>
      <c r="N2776" s="73"/>
      <c r="O2776" s="73"/>
      <c r="P2776" s="73"/>
      <c r="Q2776" s="73"/>
      <c r="R2776" s="73">
        <f t="shared" si="1112"/>
        <v>0</v>
      </c>
      <c r="S2776" s="76" t="str">
        <f t="shared" si="1117"/>
        <v>-</v>
      </c>
      <c r="T2776" s="96">
        <v>0</v>
      </c>
      <c r="U2776" s="97"/>
      <c r="V2776" s="73">
        <f t="shared" si="1111"/>
        <v>0</v>
      </c>
      <c r="W2776" s="73">
        <f t="shared" si="1118"/>
        <v>0</v>
      </c>
      <c r="X2776" s="76" t="str">
        <f t="shared" si="1119"/>
        <v>-</v>
      </c>
      <c r="Y2776" s="73">
        <f t="shared" si="1120"/>
        <v>0</v>
      </c>
      <c r="Z2776" s="73">
        <f t="shared" si="1121"/>
        <v>0</v>
      </c>
      <c r="AA2776" s="73">
        <f t="shared" si="1114"/>
        <v>0</v>
      </c>
      <c r="AB2776" s="73">
        <f t="shared" si="1122"/>
        <v>0</v>
      </c>
      <c r="AC2776" s="73">
        <f t="shared" si="1115"/>
        <v>0</v>
      </c>
      <c r="AD2776" s="73">
        <f t="shared" si="1116"/>
        <v>0</v>
      </c>
      <c r="AE2776" s="73">
        <v>0</v>
      </c>
    </row>
    <row r="2777" spans="1:31" ht="15" customHeight="1">
      <c r="A2777" s="94"/>
      <c r="B2777" s="6" t="str">
        <f>IFERROR(VLOOKUP(A2777,'Distributor List'!$A$2:$D$77,2,0),"-")</f>
        <v>-</v>
      </c>
      <c r="C2777" s="6" t="str">
        <f>IFERROR(VLOOKUP(A2777,'Distributor List'!$A$2:$D$77,3,0),"-")</f>
        <v>-</v>
      </c>
      <c r="D2777" s="6" t="str">
        <f>IFERROR(VLOOKUP(A2777,'Distributor List'!$A$2:$F$77,6,0),"-")</f>
        <v>-</v>
      </c>
      <c r="E2777" s="6" t="str">
        <f>IFERROR(VLOOKUP(A2777,'Distributor List'!$A$2:$D$77,4,0),"-")</f>
        <v>-</v>
      </c>
      <c r="F2777" s="6" t="str">
        <f>IFERROR(VLOOKUP(H2777,'Price List'!$A$2:$H$109,8,0),"-")</f>
        <v>-</v>
      </c>
      <c r="G2777" s="6" t="str">
        <f>IFERROR(VLOOKUP(A2777,'Distributor List'!$A$2:$E$77,5,0),"-")</f>
        <v>-</v>
      </c>
      <c r="H2777" s="10"/>
      <c r="I2777" s="95"/>
      <c r="J2777" s="92"/>
      <c r="K2777" s="92"/>
      <c r="L2777" s="73">
        <f t="shared" si="1113"/>
        <v>0</v>
      </c>
      <c r="M2777" s="73">
        <f t="shared" si="1110"/>
        <v>0</v>
      </c>
      <c r="N2777" s="73"/>
      <c r="O2777" s="73"/>
      <c r="P2777" s="73"/>
      <c r="Q2777" s="73"/>
      <c r="R2777" s="73">
        <f t="shared" si="1112"/>
        <v>0</v>
      </c>
      <c r="S2777" s="76" t="str">
        <f t="shared" si="1117"/>
        <v>-</v>
      </c>
      <c r="T2777" s="96">
        <v>0</v>
      </c>
      <c r="U2777" s="97"/>
      <c r="V2777" s="73">
        <f t="shared" si="1111"/>
        <v>0</v>
      </c>
      <c r="W2777" s="73">
        <f t="shared" si="1118"/>
        <v>0</v>
      </c>
      <c r="X2777" s="76" t="str">
        <f t="shared" si="1119"/>
        <v>-</v>
      </c>
      <c r="Y2777" s="73">
        <f t="shared" si="1120"/>
        <v>0</v>
      </c>
      <c r="Z2777" s="73">
        <f t="shared" si="1121"/>
        <v>0</v>
      </c>
      <c r="AA2777" s="73">
        <f t="shared" si="1114"/>
        <v>0</v>
      </c>
      <c r="AB2777" s="73">
        <f t="shared" si="1122"/>
        <v>0</v>
      </c>
      <c r="AC2777" s="73">
        <f t="shared" si="1115"/>
        <v>0</v>
      </c>
      <c r="AD2777" s="73">
        <f t="shared" si="1116"/>
        <v>0</v>
      </c>
      <c r="AE2777" s="73">
        <v>0</v>
      </c>
    </row>
    <row r="2778" spans="1:31" ht="15" customHeight="1">
      <c r="A2778" s="94"/>
      <c r="B2778" s="6" t="str">
        <f>IFERROR(VLOOKUP(A2778,'Distributor List'!$A$2:$D$77,2,0),"-")</f>
        <v>-</v>
      </c>
      <c r="C2778" s="6" t="str">
        <f>IFERROR(VLOOKUP(A2778,'Distributor List'!$A$2:$D$77,3,0),"-")</f>
        <v>-</v>
      </c>
      <c r="D2778" s="6" t="str">
        <f>IFERROR(VLOOKUP(A2778,'Distributor List'!$A$2:$F$77,6,0),"-")</f>
        <v>-</v>
      </c>
      <c r="E2778" s="6" t="str">
        <f>IFERROR(VLOOKUP(A2778,'Distributor List'!$A$2:$D$77,4,0),"-")</f>
        <v>-</v>
      </c>
      <c r="F2778" s="6" t="str">
        <f>IFERROR(VLOOKUP(H2778,'Price List'!$A$2:$H$109,8,0),"-")</f>
        <v>-</v>
      </c>
      <c r="G2778" s="6" t="str">
        <f>IFERROR(VLOOKUP(A2778,'Distributor List'!$A$2:$E$77,5,0),"-")</f>
        <v>-</v>
      </c>
      <c r="H2778" s="10"/>
      <c r="I2778" s="95"/>
      <c r="J2778" s="92"/>
      <c r="K2778" s="92"/>
      <c r="L2778" s="73">
        <f t="shared" si="1113"/>
        <v>0</v>
      </c>
      <c r="M2778" s="73">
        <f t="shared" si="1110"/>
        <v>0</v>
      </c>
      <c r="N2778" s="73"/>
      <c r="O2778" s="73"/>
      <c r="P2778" s="73"/>
      <c r="Q2778" s="73"/>
      <c r="R2778" s="73">
        <f t="shared" si="1112"/>
        <v>0</v>
      </c>
      <c r="S2778" s="76" t="str">
        <f t="shared" si="1117"/>
        <v>-</v>
      </c>
      <c r="T2778" s="96">
        <v>0</v>
      </c>
      <c r="U2778" s="97"/>
      <c r="V2778" s="73">
        <f t="shared" si="1111"/>
        <v>0</v>
      </c>
      <c r="W2778" s="73">
        <f t="shared" si="1118"/>
        <v>0</v>
      </c>
      <c r="X2778" s="76" t="str">
        <f t="shared" si="1119"/>
        <v>-</v>
      </c>
      <c r="Y2778" s="73">
        <f t="shared" si="1120"/>
        <v>0</v>
      </c>
      <c r="Z2778" s="73">
        <f t="shared" si="1121"/>
        <v>0</v>
      </c>
      <c r="AA2778" s="73">
        <f t="shared" si="1114"/>
        <v>0</v>
      </c>
      <c r="AB2778" s="73">
        <f t="shared" si="1122"/>
        <v>0</v>
      </c>
      <c r="AC2778" s="73">
        <f t="shared" si="1115"/>
        <v>0</v>
      </c>
      <c r="AD2778" s="73">
        <f t="shared" si="1116"/>
        <v>0</v>
      </c>
      <c r="AE2778" s="73">
        <v>0</v>
      </c>
    </row>
    <row r="2779" spans="1:31" ht="15" customHeight="1">
      <c r="A2779" s="94"/>
      <c r="B2779" s="6" t="str">
        <f>IFERROR(VLOOKUP(A2779,'Distributor List'!$A$2:$D$77,2,0),"-")</f>
        <v>-</v>
      </c>
      <c r="C2779" s="6" t="str">
        <f>IFERROR(VLOOKUP(A2779,'Distributor List'!$A$2:$D$77,3,0),"-")</f>
        <v>-</v>
      </c>
      <c r="D2779" s="6" t="str">
        <f>IFERROR(VLOOKUP(A2779,'Distributor List'!$A$2:$F$77,6,0),"-")</f>
        <v>-</v>
      </c>
      <c r="E2779" s="6" t="str">
        <f>IFERROR(VLOOKUP(A2779,'Distributor List'!$A$2:$D$77,4,0),"-")</f>
        <v>-</v>
      </c>
      <c r="F2779" s="6" t="str">
        <f>IFERROR(VLOOKUP(H2779,'Price List'!$A$2:$H$109,8,0),"-")</f>
        <v>-</v>
      </c>
      <c r="G2779" s="6" t="str">
        <f>IFERROR(VLOOKUP(A2779,'Distributor List'!$A$2:$E$77,5,0),"-")</f>
        <v>-</v>
      </c>
      <c r="H2779" s="10"/>
      <c r="I2779" s="95"/>
      <c r="J2779" s="92"/>
      <c r="K2779" s="92"/>
      <c r="L2779" s="73">
        <f t="shared" si="1113"/>
        <v>0</v>
      </c>
      <c r="M2779" s="73">
        <f t="shared" si="1110"/>
        <v>0</v>
      </c>
      <c r="N2779" s="73"/>
      <c r="O2779" s="73"/>
      <c r="P2779" s="73"/>
      <c r="Q2779" s="73"/>
      <c r="R2779" s="73">
        <f t="shared" si="1112"/>
        <v>0</v>
      </c>
      <c r="S2779" s="76" t="str">
        <f t="shared" si="1117"/>
        <v>-</v>
      </c>
      <c r="T2779" s="96">
        <v>0</v>
      </c>
      <c r="U2779" s="97"/>
      <c r="V2779" s="73">
        <f t="shared" si="1111"/>
        <v>0</v>
      </c>
      <c r="W2779" s="73">
        <f t="shared" si="1118"/>
        <v>0</v>
      </c>
      <c r="X2779" s="76" t="str">
        <f t="shared" si="1119"/>
        <v>-</v>
      </c>
      <c r="Y2779" s="73">
        <f t="shared" si="1120"/>
        <v>0</v>
      </c>
      <c r="Z2779" s="73">
        <f t="shared" si="1121"/>
        <v>0</v>
      </c>
      <c r="AA2779" s="73">
        <f t="shared" si="1114"/>
        <v>0</v>
      </c>
      <c r="AB2779" s="73">
        <f t="shared" si="1122"/>
        <v>0</v>
      </c>
      <c r="AC2779" s="73">
        <f t="shared" si="1115"/>
        <v>0</v>
      </c>
      <c r="AD2779" s="73">
        <f t="shared" si="1116"/>
        <v>0</v>
      </c>
      <c r="AE2779" s="73">
        <v>0</v>
      </c>
    </row>
    <row r="2780" spans="1:31" ht="15" customHeight="1">
      <c r="A2780" s="94"/>
      <c r="B2780" s="6" t="str">
        <f>IFERROR(VLOOKUP(A2780,'Distributor List'!$A$2:$D$77,2,0),"-")</f>
        <v>-</v>
      </c>
      <c r="C2780" s="6" t="str">
        <f>IFERROR(VLOOKUP(A2780,'Distributor List'!$A$2:$D$77,3,0),"-")</f>
        <v>-</v>
      </c>
      <c r="D2780" s="6" t="str">
        <f>IFERROR(VLOOKUP(A2780,'Distributor List'!$A$2:$F$77,6,0),"-")</f>
        <v>-</v>
      </c>
      <c r="E2780" s="6" t="str">
        <f>IFERROR(VLOOKUP(A2780,'Distributor List'!$A$2:$D$77,4,0),"-")</f>
        <v>-</v>
      </c>
      <c r="F2780" s="6" t="str">
        <f>IFERROR(VLOOKUP(H2780,'Price List'!$A$2:$H$109,8,0),"-")</f>
        <v>-</v>
      </c>
      <c r="G2780" s="6" t="str">
        <f>IFERROR(VLOOKUP(A2780,'Distributor List'!$A$2:$E$77,5,0),"-")</f>
        <v>-</v>
      </c>
      <c r="H2780" s="10"/>
      <c r="I2780" s="95"/>
      <c r="J2780" s="92"/>
      <c r="K2780" s="92"/>
      <c r="L2780" s="73">
        <f t="shared" si="1113"/>
        <v>0</v>
      </c>
      <c r="M2780" s="73">
        <f t="shared" si="1110"/>
        <v>0</v>
      </c>
      <c r="N2780" s="73"/>
      <c r="O2780" s="73"/>
      <c r="P2780" s="73"/>
      <c r="Q2780" s="73"/>
      <c r="R2780" s="73">
        <f t="shared" si="1112"/>
        <v>0</v>
      </c>
      <c r="S2780" s="76" t="str">
        <f t="shared" si="1117"/>
        <v>-</v>
      </c>
      <c r="T2780" s="96">
        <v>0</v>
      </c>
      <c r="U2780" s="97"/>
      <c r="V2780" s="73">
        <f t="shared" si="1111"/>
        <v>0</v>
      </c>
      <c r="W2780" s="73">
        <f t="shared" si="1118"/>
        <v>0</v>
      </c>
      <c r="X2780" s="76" t="str">
        <f t="shared" si="1119"/>
        <v>-</v>
      </c>
      <c r="Y2780" s="73">
        <f t="shared" si="1120"/>
        <v>0</v>
      </c>
      <c r="Z2780" s="73">
        <f t="shared" si="1121"/>
        <v>0</v>
      </c>
      <c r="AA2780" s="73">
        <f t="shared" si="1114"/>
        <v>0</v>
      </c>
      <c r="AB2780" s="73">
        <f t="shared" si="1122"/>
        <v>0</v>
      </c>
      <c r="AC2780" s="73">
        <f t="shared" si="1115"/>
        <v>0</v>
      </c>
      <c r="AD2780" s="73">
        <f t="shared" si="1116"/>
        <v>0</v>
      </c>
      <c r="AE2780" s="73">
        <v>0</v>
      </c>
    </row>
    <row r="2781" spans="1:31" ht="15" customHeight="1">
      <c r="A2781" s="94"/>
      <c r="B2781" s="6" t="str">
        <f>IFERROR(VLOOKUP(A2781,'Distributor List'!$A$2:$D$77,2,0),"-")</f>
        <v>-</v>
      </c>
      <c r="C2781" s="6" t="str">
        <f>IFERROR(VLOOKUP(A2781,'Distributor List'!$A$2:$D$77,3,0),"-")</f>
        <v>-</v>
      </c>
      <c r="D2781" s="6" t="str">
        <f>IFERROR(VLOOKUP(A2781,'Distributor List'!$A$2:$F$77,6,0),"-")</f>
        <v>-</v>
      </c>
      <c r="E2781" s="6" t="str">
        <f>IFERROR(VLOOKUP(A2781,'Distributor List'!$A$2:$D$77,4,0),"-")</f>
        <v>-</v>
      </c>
      <c r="F2781" s="6" t="str">
        <f>IFERROR(VLOOKUP(H2781,'Price List'!$A$2:$H$109,8,0),"-")</f>
        <v>-</v>
      </c>
      <c r="G2781" s="6" t="str">
        <f>IFERROR(VLOOKUP(A2781,'Distributor List'!$A$2:$E$77,5,0),"-")</f>
        <v>-</v>
      </c>
      <c r="H2781" s="10"/>
      <c r="I2781" s="95"/>
      <c r="J2781" s="92"/>
      <c r="K2781" s="92"/>
      <c r="L2781" s="73">
        <f t="shared" si="1113"/>
        <v>0</v>
      </c>
      <c r="M2781" s="73">
        <f t="shared" si="1110"/>
        <v>0</v>
      </c>
      <c r="N2781" s="73"/>
      <c r="O2781" s="73"/>
      <c r="P2781" s="73"/>
      <c r="Q2781" s="73"/>
      <c r="R2781" s="73">
        <f t="shared" si="1112"/>
        <v>0</v>
      </c>
      <c r="S2781" s="76" t="str">
        <f t="shared" si="1117"/>
        <v>-</v>
      </c>
      <c r="T2781" s="96">
        <v>0</v>
      </c>
      <c r="U2781" s="97"/>
      <c r="V2781" s="73">
        <f t="shared" si="1111"/>
        <v>0</v>
      </c>
      <c r="W2781" s="73">
        <f t="shared" si="1118"/>
        <v>0</v>
      </c>
      <c r="X2781" s="76" t="str">
        <f t="shared" si="1119"/>
        <v>-</v>
      </c>
      <c r="Y2781" s="73">
        <f t="shared" si="1120"/>
        <v>0</v>
      </c>
      <c r="Z2781" s="73">
        <f t="shared" si="1121"/>
        <v>0</v>
      </c>
      <c r="AA2781" s="73">
        <f t="shared" si="1114"/>
        <v>0</v>
      </c>
      <c r="AB2781" s="73">
        <f t="shared" si="1122"/>
        <v>0</v>
      </c>
      <c r="AC2781" s="73">
        <f t="shared" si="1115"/>
        <v>0</v>
      </c>
      <c r="AD2781" s="73">
        <f t="shared" si="1116"/>
        <v>0</v>
      </c>
      <c r="AE2781" s="73">
        <v>0</v>
      </c>
    </row>
    <row r="2782" spans="1:31" ht="15" customHeight="1">
      <c r="A2782" s="94"/>
      <c r="B2782" s="6" t="str">
        <f>IFERROR(VLOOKUP(A2782,'Distributor List'!$A$2:$D$77,2,0),"-")</f>
        <v>-</v>
      </c>
      <c r="C2782" s="6" t="str">
        <f>IFERROR(VLOOKUP(A2782,'Distributor List'!$A$2:$D$77,3,0),"-")</f>
        <v>-</v>
      </c>
      <c r="D2782" s="6" t="str">
        <f>IFERROR(VLOOKUP(A2782,'Distributor List'!$A$2:$F$77,6,0),"-")</f>
        <v>-</v>
      </c>
      <c r="E2782" s="6" t="str">
        <f>IFERROR(VLOOKUP(A2782,'Distributor List'!$A$2:$D$77,4,0),"-")</f>
        <v>-</v>
      </c>
      <c r="F2782" s="6" t="str">
        <f>IFERROR(VLOOKUP(H2782,'Price List'!$A$2:$H$109,8,0),"-")</f>
        <v>-</v>
      </c>
      <c r="G2782" s="6" t="str">
        <f>IFERROR(VLOOKUP(A2782,'Distributor List'!$A$2:$E$77,5,0),"-")</f>
        <v>-</v>
      </c>
      <c r="H2782" s="10"/>
      <c r="I2782" s="95"/>
      <c r="J2782" s="92"/>
      <c r="K2782" s="92"/>
      <c r="L2782" s="73">
        <f t="shared" si="1113"/>
        <v>0</v>
      </c>
      <c r="M2782" s="73">
        <f t="shared" si="1110"/>
        <v>0</v>
      </c>
      <c r="N2782" s="73"/>
      <c r="O2782" s="73"/>
      <c r="P2782" s="73"/>
      <c r="Q2782" s="73"/>
      <c r="R2782" s="73">
        <f t="shared" si="1112"/>
        <v>0</v>
      </c>
      <c r="S2782" s="76" t="str">
        <f t="shared" si="1117"/>
        <v>-</v>
      </c>
      <c r="T2782" s="96">
        <v>0</v>
      </c>
      <c r="U2782" s="97"/>
      <c r="V2782" s="73">
        <f t="shared" si="1111"/>
        <v>0</v>
      </c>
      <c r="W2782" s="73">
        <f t="shared" si="1118"/>
        <v>0</v>
      </c>
      <c r="X2782" s="76" t="str">
        <f t="shared" si="1119"/>
        <v>-</v>
      </c>
      <c r="Y2782" s="73">
        <f t="shared" si="1120"/>
        <v>0</v>
      </c>
      <c r="Z2782" s="73">
        <f t="shared" si="1121"/>
        <v>0</v>
      </c>
      <c r="AA2782" s="73">
        <f t="shared" si="1114"/>
        <v>0</v>
      </c>
      <c r="AB2782" s="73">
        <f t="shared" si="1122"/>
        <v>0</v>
      </c>
      <c r="AC2782" s="73">
        <f t="shared" si="1115"/>
        <v>0</v>
      </c>
      <c r="AD2782" s="73">
        <f t="shared" si="1116"/>
        <v>0</v>
      </c>
      <c r="AE2782" s="73">
        <v>0</v>
      </c>
    </row>
    <row r="2783" spans="1:31" ht="15" customHeight="1">
      <c r="A2783" s="94"/>
      <c r="B2783" s="6" t="str">
        <f>IFERROR(VLOOKUP(A2783,'Distributor List'!$A$2:$D$77,2,0),"-")</f>
        <v>-</v>
      </c>
      <c r="C2783" s="6" t="str">
        <f>IFERROR(VLOOKUP(A2783,'Distributor List'!$A$2:$D$77,3,0),"-")</f>
        <v>-</v>
      </c>
      <c r="D2783" s="6" t="str">
        <f>IFERROR(VLOOKUP(A2783,'Distributor List'!$A$2:$F$77,6,0),"-")</f>
        <v>-</v>
      </c>
      <c r="E2783" s="6" t="str">
        <f>IFERROR(VLOOKUP(A2783,'Distributor List'!$A$2:$D$77,4,0),"-")</f>
        <v>-</v>
      </c>
      <c r="F2783" s="6" t="str">
        <f>IFERROR(VLOOKUP(H2783,'Price List'!$A$2:$H$109,8,0),"-")</f>
        <v>-</v>
      </c>
      <c r="G2783" s="6" t="str">
        <f>IFERROR(VLOOKUP(A2783,'Distributor List'!$A$2:$E$77,5,0),"-")</f>
        <v>-</v>
      </c>
      <c r="H2783" s="10"/>
      <c r="I2783" s="95"/>
      <c r="J2783" s="92"/>
      <c r="K2783" s="92"/>
      <c r="L2783" s="73">
        <f t="shared" si="1113"/>
        <v>0</v>
      </c>
      <c r="M2783" s="73">
        <f t="shared" si="1110"/>
        <v>0</v>
      </c>
      <c r="N2783" s="73"/>
      <c r="O2783" s="73"/>
      <c r="P2783" s="73"/>
      <c r="Q2783" s="73"/>
      <c r="R2783" s="73">
        <f t="shared" si="1112"/>
        <v>0</v>
      </c>
      <c r="S2783" s="76" t="str">
        <f t="shared" si="1117"/>
        <v>-</v>
      </c>
      <c r="T2783" s="96">
        <v>0</v>
      </c>
      <c r="U2783" s="97"/>
      <c r="V2783" s="73">
        <f t="shared" si="1111"/>
        <v>0</v>
      </c>
      <c r="W2783" s="73">
        <f t="shared" si="1118"/>
        <v>0</v>
      </c>
      <c r="X2783" s="76" t="str">
        <f t="shared" si="1119"/>
        <v>-</v>
      </c>
      <c r="Y2783" s="73">
        <f t="shared" si="1120"/>
        <v>0</v>
      </c>
      <c r="Z2783" s="73">
        <f t="shared" si="1121"/>
        <v>0</v>
      </c>
      <c r="AA2783" s="73">
        <f t="shared" si="1114"/>
        <v>0</v>
      </c>
      <c r="AB2783" s="73">
        <f t="shared" si="1122"/>
        <v>0</v>
      </c>
      <c r="AC2783" s="73">
        <f t="shared" si="1115"/>
        <v>0</v>
      </c>
      <c r="AD2783" s="73">
        <f t="shared" si="1116"/>
        <v>0</v>
      </c>
      <c r="AE2783" s="73">
        <v>0</v>
      </c>
    </row>
    <row r="2784" spans="1:31" ht="15" customHeight="1">
      <c r="A2784" s="94"/>
      <c r="B2784" s="6" t="str">
        <f>IFERROR(VLOOKUP(A2784,'Distributor List'!$A$2:$D$77,2,0),"-")</f>
        <v>-</v>
      </c>
      <c r="C2784" s="6" t="str">
        <f>IFERROR(VLOOKUP(A2784,'Distributor List'!$A$2:$D$77,3,0),"-")</f>
        <v>-</v>
      </c>
      <c r="D2784" s="6" t="str">
        <f>IFERROR(VLOOKUP(A2784,'Distributor List'!$A$2:$F$77,6,0),"-")</f>
        <v>-</v>
      </c>
      <c r="E2784" s="6" t="str">
        <f>IFERROR(VLOOKUP(A2784,'Distributor List'!$A$2:$D$77,4,0),"-")</f>
        <v>-</v>
      </c>
      <c r="F2784" s="6" t="str">
        <f>IFERROR(VLOOKUP(H2784,'Price List'!$A$2:$H$109,8,0),"-")</f>
        <v>-</v>
      </c>
      <c r="G2784" s="6" t="str">
        <f>IFERROR(VLOOKUP(A2784,'Distributor List'!$A$2:$E$77,5,0),"-")</f>
        <v>-</v>
      </c>
      <c r="H2784" s="10"/>
      <c r="I2784" s="95"/>
      <c r="J2784" s="92"/>
      <c r="K2784" s="92"/>
      <c r="L2784" s="73">
        <f t="shared" si="1113"/>
        <v>0</v>
      </c>
      <c r="M2784" s="73">
        <f t="shared" si="1110"/>
        <v>0</v>
      </c>
      <c r="N2784" s="73"/>
      <c r="O2784" s="73"/>
      <c r="P2784" s="73"/>
      <c r="Q2784" s="73"/>
      <c r="R2784" s="73">
        <f t="shared" si="1112"/>
        <v>0</v>
      </c>
      <c r="S2784" s="76" t="str">
        <f t="shared" si="1117"/>
        <v>-</v>
      </c>
      <c r="T2784" s="96">
        <v>0</v>
      </c>
      <c r="U2784" s="97"/>
      <c r="V2784" s="73">
        <f t="shared" si="1111"/>
        <v>0</v>
      </c>
      <c r="W2784" s="73">
        <f t="shared" si="1118"/>
        <v>0</v>
      </c>
      <c r="X2784" s="76" t="str">
        <f t="shared" si="1119"/>
        <v>-</v>
      </c>
      <c r="Y2784" s="73">
        <f t="shared" si="1120"/>
        <v>0</v>
      </c>
      <c r="Z2784" s="73">
        <f t="shared" si="1121"/>
        <v>0</v>
      </c>
      <c r="AA2784" s="73">
        <f t="shared" si="1114"/>
        <v>0</v>
      </c>
      <c r="AB2784" s="73">
        <f t="shared" si="1122"/>
        <v>0</v>
      </c>
      <c r="AC2784" s="73">
        <f t="shared" si="1115"/>
        <v>0</v>
      </c>
      <c r="AD2784" s="73">
        <f t="shared" si="1116"/>
        <v>0</v>
      </c>
      <c r="AE2784" s="73">
        <v>0</v>
      </c>
    </row>
    <row r="2785" spans="1:31" ht="15" customHeight="1">
      <c r="A2785" s="94"/>
      <c r="B2785" s="6" t="str">
        <f>IFERROR(VLOOKUP(A2785,'Distributor List'!$A$2:$D$77,2,0),"-")</f>
        <v>-</v>
      </c>
      <c r="C2785" s="6" t="str">
        <f>IFERROR(VLOOKUP(A2785,'Distributor List'!$A$2:$D$77,3,0),"-")</f>
        <v>-</v>
      </c>
      <c r="D2785" s="6" t="str">
        <f>IFERROR(VLOOKUP(A2785,'Distributor List'!$A$2:$F$77,6,0),"-")</f>
        <v>-</v>
      </c>
      <c r="E2785" s="6" t="str">
        <f>IFERROR(VLOOKUP(A2785,'Distributor List'!$A$2:$D$77,4,0),"-")</f>
        <v>-</v>
      </c>
      <c r="F2785" s="6" t="str">
        <f>IFERROR(VLOOKUP(H2785,'Price List'!$A$2:$H$109,8,0),"-")</f>
        <v>-</v>
      </c>
      <c r="G2785" s="6" t="str">
        <f>IFERROR(VLOOKUP(A2785,'Distributor List'!$A$2:$E$77,5,0),"-")</f>
        <v>-</v>
      </c>
      <c r="H2785" s="10"/>
      <c r="I2785" s="95"/>
      <c r="J2785" s="92"/>
      <c r="K2785" s="92"/>
      <c r="L2785" s="73">
        <f t="shared" si="1113"/>
        <v>0</v>
      </c>
      <c r="M2785" s="73">
        <f t="shared" si="1110"/>
        <v>0</v>
      </c>
      <c r="N2785" s="73"/>
      <c r="O2785" s="73"/>
      <c r="P2785" s="73"/>
      <c r="Q2785" s="73"/>
      <c r="R2785" s="73">
        <f t="shared" si="1112"/>
        <v>0</v>
      </c>
      <c r="S2785" s="76" t="str">
        <f t="shared" si="1117"/>
        <v>-</v>
      </c>
      <c r="T2785" s="96">
        <v>0</v>
      </c>
      <c r="U2785" s="97"/>
      <c r="V2785" s="73">
        <f t="shared" si="1111"/>
        <v>0</v>
      </c>
      <c r="W2785" s="73">
        <f t="shared" si="1118"/>
        <v>0</v>
      </c>
      <c r="X2785" s="76" t="str">
        <f t="shared" si="1119"/>
        <v>-</v>
      </c>
      <c r="Y2785" s="73">
        <f t="shared" si="1120"/>
        <v>0</v>
      </c>
      <c r="Z2785" s="73">
        <f t="shared" si="1121"/>
        <v>0</v>
      </c>
      <c r="AA2785" s="73">
        <f t="shared" si="1114"/>
        <v>0</v>
      </c>
      <c r="AB2785" s="73">
        <f t="shared" si="1122"/>
        <v>0</v>
      </c>
      <c r="AC2785" s="73">
        <f t="shared" si="1115"/>
        <v>0</v>
      </c>
      <c r="AD2785" s="73">
        <f t="shared" si="1116"/>
        <v>0</v>
      </c>
      <c r="AE2785" s="73">
        <v>0</v>
      </c>
    </row>
    <row r="2786" spans="1:31" ht="15" customHeight="1">
      <c r="A2786" s="94"/>
      <c r="B2786" s="6" t="str">
        <f>IFERROR(VLOOKUP(A2786,'Distributor List'!$A$2:$D$77,2,0),"-")</f>
        <v>-</v>
      </c>
      <c r="C2786" s="6" t="str">
        <f>IFERROR(VLOOKUP(A2786,'Distributor List'!$A$2:$D$77,3,0),"-")</f>
        <v>-</v>
      </c>
      <c r="D2786" s="6" t="str">
        <f>IFERROR(VLOOKUP(A2786,'Distributor List'!$A$2:$F$77,6,0),"-")</f>
        <v>-</v>
      </c>
      <c r="E2786" s="6" t="str">
        <f>IFERROR(VLOOKUP(A2786,'Distributor List'!$A$2:$D$77,4,0),"-")</f>
        <v>-</v>
      </c>
      <c r="F2786" s="6" t="str">
        <f>IFERROR(VLOOKUP(H2786,'Price List'!$A$2:$H$109,8,0),"-")</f>
        <v>-</v>
      </c>
      <c r="G2786" s="6" t="str">
        <f>IFERROR(VLOOKUP(A2786,'Distributor List'!$A$2:$E$77,5,0),"-")</f>
        <v>-</v>
      </c>
      <c r="H2786" s="10"/>
      <c r="I2786" s="95"/>
      <c r="J2786" s="92"/>
      <c r="K2786" s="92"/>
      <c r="L2786" s="73">
        <f t="shared" si="1113"/>
        <v>0</v>
      </c>
      <c r="M2786" s="73">
        <f t="shared" si="1110"/>
        <v>0</v>
      </c>
      <c r="N2786" s="73"/>
      <c r="O2786" s="73"/>
      <c r="P2786" s="73"/>
      <c r="Q2786" s="73"/>
      <c r="R2786" s="73">
        <f t="shared" si="1112"/>
        <v>0</v>
      </c>
      <c r="S2786" s="76" t="str">
        <f t="shared" si="1117"/>
        <v>-</v>
      </c>
      <c r="T2786" s="96">
        <v>0</v>
      </c>
      <c r="U2786" s="97"/>
      <c r="V2786" s="73">
        <f t="shared" si="1111"/>
        <v>0</v>
      </c>
      <c r="W2786" s="73">
        <f t="shared" si="1118"/>
        <v>0</v>
      </c>
      <c r="X2786" s="76" t="str">
        <f t="shared" si="1119"/>
        <v>-</v>
      </c>
      <c r="Y2786" s="73">
        <f t="shared" si="1120"/>
        <v>0</v>
      </c>
      <c r="Z2786" s="73">
        <f t="shared" si="1121"/>
        <v>0</v>
      </c>
      <c r="AA2786" s="73">
        <f t="shared" si="1114"/>
        <v>0</v>
      </c>
      <c r="AB2786" s="73">
        <f t="shared" si="1122"/>
        <v>0</v>
      </c>
      <c r="AC2786" s="73">
        <f t="shared" si="1115"/>
        <v>0</v>
      </c>
      <c r="AD2786" s="73">
        <f t="shared" si="1116"/>
        <v>0</v>
      </c>
      <c r="AE2786" s="73">
        <v>0</v>
      </c>
    </row>
    <row r="2787" spans="1:31" ht="15" customHeight="1">
      <c r="A2787" s="94"/>
      <c r="B2787" s="6" t="str">
        <f>IFERROR(VLOOKUP(A2787,'Distributor List'!$A$2:$D$77,2,0),"-")</f>
        <v>-</v>
      </c>
      <c r="C2787" s="6" t="str">
        <f>IFERROR(VLOOKUP(A2787,'Distributor List'!$A$2:$D$77,3,0),"-")</f>
        <v>-</v>
      </c>
      <c r="D2787" s="6" t="str">
        <f>IFERROR(VLOOKUP(A2787,'Distributor List'!$A$2:$F$77,6,0),"-")</f>
        <v>-</v>
      </c>
      <c r="E2787" s="6" t="str">
        <f>IFERROR(VLOOKUP(A2787,'Distributor List'!$A$2:$D$77,4,0),"-")</f>
        <v>-</v>
      </c>
      <c r="F2787" s="6" t="str">
        <f>IFERROR(VLOOKUP(H2787,'Price List'!$A$2:$H$109,8,0),"-")</f>
        <v>-</v>
      </c>
      <c r="G2787" s="6" t="str">
        <f>IFERROR(VLOOKUP(A2787,'Distributor List'!$A$2:$E$77,5,0),"-")</f>
        <v>-</v>
      </c>
      <c r="H2787" s="10"/>
      <c r="I2787" s="95"/>
      <c r="J2787" s="92"/>
      <c r="K2787" s="92"/>
      <c r="L2787" s="73">
        <f t="shared" si="1113"/>
        <v>0</v>
      </c>
      <c r="M2787" s="73">
        <f t="shared" si="1110"/>
        <v>0</v>
      </c>
      <c r="N2787" s="73"/>
      <c r="O2787" s="73"/>
      <c r="P2787" s="73"/>
      <c r="Q2787" s="73"/>
      <c r="R2787" s="73">
        <f t="shared" si="1112"/>
        <v>0</v>
      </c>
      <c r="S2787" s="76" t="str">
        <f t="shared" si="1117"/>
        <v>-</v>
      </c>
      <c r="T2787" s="96">
        <v>0</v>
      </c>
      <c r="U2787" s="97"/>
      <c r="V2787" s="73">
        <f t="shared" si="1111"/>
        <v>0</v>
      </c>
      <c r="W2787" s="73">
        <f t="shared" si="1118"/>
        <v>0</v>
      </c>
      <c r="X2787" s="76" t="str">
        <f t="shared" si="1119"/>
        <v>-</v>
      </c>
      <c r="Y2787" s="73">
        <f t="shared" si="1120"/>
        <v>0</v>
      </c>
      <c r="Z2787" s="73">
        <f t="shared" si="1121"/>
        <v>0</v>
      </c>
      <c r="AA2787" s="73">
        <f t="shared" si="1114"/>
        <v>0</v>
      </c>
      <c r="AB2787" s="73">
        <f t="shared" si="1122"/>
        <v>0</v>
      </c>
      <c r="AC2787" s="73">
        <f t="shared" si="1115"/>
        <v>0</v>
      </c>
      <c r="AD2787" s="73">
        <f t="shared" si="1116"/>
        <v>0</v>
      </c>
      <c r="AE2787" s="73">
        <v>0</v>
      </c>
    </row>
    <row r="2788" spans="1:31" ht="15" customHeight="1">
      <c r="A2788" s="94"/>
      <c r="B2788" s="6" t="str">
        <f>IFERROR(VLOOKUP(A2788,'Distributor List'!$A$2:$D$77,2,0),"-")</f>
        <v>-</v>
      </c>
      <c r="C2788" s="6" t="str">
        <f>IFERROR(VLOOKUP(A2788,'Distributor List'!$A$2:$D$77,3,0),"-")</f>
        <v>-</v>
      </c>
      <c r="D2788" s="6" t="str">
        <f>IFERROR(VLOOKUP(A2788,'Distributor List'!$A$2:$F$77,6,0),"-")</f>
        <v>-</v>
      </c>
      <c r="E2788" s="6" t="str">
        <f>IFERROR(VLOOKUP(A2788,'Distributor List'!$A$2:$D$77,4,0),"-")</f>
        <v>-</v>
      </c>
      <c r="F2788" s="6" t="str">
        <f>IFERROR(VLOOKUP(H2788,'Price List'!$A$2:$H$109,8,0),"-")</f>
        <v>-</v>
      </c>
      <c r="G2788" s="6" t="str">
        <f>IFERROR(VLOOKUP(A2788,'Distributor List'!$A$2:$E$77,5,0),"-")</f>
        <v>-</v>
      </c>
      <c r="H2788" s="10"/>
      <c r="I2788" s="95"/>
      <c r="J2788" s="92"/>
      <c r="K2788" s="92"/>
      <c r="L2788" s="73">
        <f t="shared" si="1113"/>
        <v>0</v>
      </c>
      <c r="M2788" s="73">
        <f t="shared" si="1110"/>
        <v>0</v>
      </c>
      <c r="N2788" s="73"/>
      <c r="O2788" s="73"/>
      <c r="P2788" s="73"/>
      <c r="Q2788" s="73"/>
      <c r="R2788" s="73">
        <f t="shared" si="1112"/>
        <v>0</v>
      </c>
      <c r="S2788" s="76" t="str">
        <f t="shared" si="1117"/>
        <v>-</v>
      </c>
      <c r="T2788" s="96">
        <v>0</v>
      </c>
      <c r="U2788" s="97"/>
      <c r="V2788" s="73">
        <f t="shared" si="1111"/>
        <v>0</v>
      </c>
      <c r="W2788" s="73">
        <f t="shared" si="1118"/>
        <v>0</v>
      </c>
      <c r="X2788" s="76" t="str">
        <f t="shared" si="1119"/>
        <v>-</v>
      </c>
      <c r="Y2788" s="73">
        <f t="shared" si="1120"/>
        <v>0</v>
      </c>
      <c r="Z2788" s="73">
        <f t="shared" si="1121"/>
        <v>0</v>
      </c>
      <c r="AA2788" s="73">
        <f t="shared" si="1114"/>
        <v>0</v>
      </c>
      <c r="AB2788" s="73">
        <f t="shared" si="1122"/>
        <v>0</v>
      </c>
      <c r="AC2788" s="73">
        <f t="shared" si="1115"/>
        <v>0</v>
      </c>
      <c r="AD2788" s="73">
        <f t="shared" si="1116"/>
        <v>0</v>
      </c>
      <c r="AE2788" s="73">
        <v>0</v>
      </c>
    </row>
    <row r="2789" spans="1:31" ht="15" customHeight="1">
      <c r="A2789" s="94"/>
      <c r="B2789" s="6" t="str">
        <f>IFERROR(VLOOKUP(A2789,'Distributor List'!$A$2:$D$77,2,0),"-")</f>
        <v>-</v>
      </c>
      <c r="C2789" s="6" t="str">
        <f>IFERROR(VLOOKUP(A2789,'Distributor List'!$A$2:$D$77,3,0),"-")</f>
        <v>-</v>
      </c>
      <c r="D2789" s="6" t="str">
        <f>IFERROR(VLOOKUP(A2789,'Distributor List'!$A$2:$F$77,6,0),"-")</f>
        <v>-</v>
      </c>
      <c r="E2789" s="6" t="str">
        <f>IFERROR(VLOOKUP(A2789,'Distributor List'!$A$2:$D$77,4,0),"-")</f>
        <v>-</v>
      </c>
      <c r="F2789" s="6" t="str">
        <f>IFERROR(VLOOKUP(H2789,'Price List'!$A$2:$H$109,8,0),"-")</f>
        <v>-</v>
      </c>
      <c r="G2789" s="6" t="str">
        <f>IFERROR(VLOOKUP(A2789,'Distributor List'!$A$2:$E$77,5,0),"-")</f>
        <v>-</v>
      </c>
      <c r="H2789" s="10"/>
      <c r="I2789" s="95"/>
      <c r="J2789" s="92"/>
      <c r="K2789" s="92"/>
      <c r="L2789" s="73">
        <f t="shared" si="1113"/>
        <v>0</v>
      </c>
      <c r="M2789" s="73">
        <f t="shared" si="1110"/>
        <v>0</v>
      </c>
      <c r="N2789" s="73"/>
      <c r="O2789" s="73"/>
      <c r="P2789" s="73"/>
      <c r="Q2789" s="73"/>
      <c r="R2789" s="73">
        <f t="shared" si="1112"/>
        <v>0</v>
      </c>
      <c r="S2789" s="76" t="str">
        <f t="shared" si="1117"/>
        <v>-</v>
      </c>
      <c r="T2789" s="96">
        <v>0</v>
      </c>
      <c r="U2789" s="97"/>
      <c r="V2789" s="73">
        <f t="shared" si="1111"/>
        <v>0</v>
      </c>
      <c r="W2789" s="73">
        <f t="shared" si="1118"/>
        <v>0</v>
      </c>
      <c r="X2789" s="76" t="str">
        <f t="shared" si="1119"/>
        <v>-</v>
      </c>
      <c r="Y2789" s="73">
        <f t="shared" si="1120"/>
        <v>0</v>
      </c>
      <c r="Z2789" s="73">
        <f t="shared" si="1121"/>
        <v>0</v>
      </c>
      <c r="AA2789" s="73">
        <f t="shared" si="1114"/>
        <v>0</v>
      </c>
      <c r="AB2789" s="73">
        <f t="shared" si="1122"/>
        <v>0</v>
      </c>
      <c r="AC2789" s="73">
        <f t="shared" si="1115"/>
        <v>0</v>
      </c>
      <c r="AD2789" s="73">
        <f t="shared" si="1116"/>
        <v>0</v>
      </c>
      <c r="AE2789" s="73">
        <v>0</v>
      </c>
    </row>
    <row r="2790" spans="1:31" ht="15" customHeight="1">
      <c r="A2790" s="94"/>
      <c r="B2790" s="6" t="str">
        <f>IFERROR(VLOOKUP(A2790,'Distributor List'!$A$2:$D$77,2,0),"-")</f>
        <v>-</v>
      </c>
      <c r="C2790" s="6" t="str">
        <f>IFERROR(VLOOKUP(A2790,'Distributor List'!$A$2:$D$77,3,0),"-")</f>
        <v>-</v>
      </c>
      <c r="D2790" s="6" t="str">
        <f>IFERROR(VLOOKUP(A2790,'Distributor List'!$A$2:$F$77,6,0),"-")</f>
        <v>-</v>
      </c>
      <c r="E2790" s="6" t="str">
        <f>IFERROR(VLOOKUP(A2790,'Distributor List'!$A$2:$D$77,4,0),"-")</f>
        <v>-</v>
      </c>
      <c r="F2790" s="6" t="str">
        <f>IFERROR(VLOOKUP(H2790,'Price List'!$A$2:$H$109,8,0),"-")</f>
        <v>-</v>
      </c>
      <c r="G2790" s="6" t="str">
        <f>IFERROR(VLOOKUP(A2790,'Distributor List'!$A$2:$E$77,5,0),"-")</f>
        <v>-</v>
      </c>
      <c r="H2790" s="10"/>
      <c r="I2790" s="95"/>
      <c r="J2790" s="92"/>
      <c r="K2790" s="92"/>
      <c r="L2790" s="73">
        <f t="shared" si="1113"/>
        <v>0</v>
      </c>
      <c r="M2790" s="73">
        <f t="shared" si="1110"/>
        <v>0</v>
      </c>
      <c r="N2790" s="73"/>
      <c r="O2790" s="73"/>
      <c r="P2790" s="73"/>
      <c r="Q2790" s="73"/>
      <c r="R2790" s="73">
        <f t="shared" si="1112"/>
        <v>0</v>
      </c>
      <c r="S2790" s="76" t="str">
        <f t="shared" si="1117"/>
        <v>-</v>
      </c>
      <c r="T2790" s="96">
        <v>0</v>
      </c>
      <c r="U2790" s="97"/>
      <c r="V2790" s="73">
        <f t="shared" si="1111"/>
        <v>0</v>
      </c>
      <c r="W2790" s="73">
        <f t="shared" si="1118"/>
        <v>0</v>
      </c>
      <c r="X2790" s="76" t="str">
        <f t="shared" si="1119"/>
        <v>-</v>
      </c>
      <c r="Y2790" s="73">
        <f t="shared" si="1120"/>
        <v>0</v>
      </c>
      <c r="Z2790" s="73">
        <f t="shared" si="1121"/>
        <v>0</v>
      </c>
      <c r="AA2790" s="73">
        <f t="shared" si="1114"/>
        <v>0</v>
      </c>
      <c r="AB2790" s="73">
        <f t="shared" si="1122"/>
        <v>0</v>
      </c>
      <c r="AC2790" s="73">
        <f t="shared" si="1115"/>
        <v>0</v>
      </c>
      <c r="AD2790" s="73">
        <f t="shared" si="1116"/>
        <v>0</v>
      </c>
      <c r="AE2790" s="73">
        <v>0</v>
      </c>
    </row>
    <row r="2791" spans="1:31" ht="15" customHeight="1">
      <c r="A2791" s="94"/>
      <c r="B2791" s="6" t="str">
        <f>IFERROR(VLOOKUP(A2791,'Distributor List'!$A$2:$D$77,2,0),"-")</f>
        <v>-</v>
      </c>
      <c r="C2791" s="6" t="str">
        <f>IFERROR(VLOOKUP(A2791,'Distributor List'!$A$2:$D$77,3,0),"-")</f>
        <v>-</v>
      </c>
      <c r="D2791" s="6" t="str">
        <f>IFERROR(VLOOKUP(A2791,'Distributor List'!$A$2:$F$77,6,0),"-")</f>
        <v>-</v>
      </c>
      <c r="E2791" s="6" t="str">
        <f>IFERROR(VLOOKUP(A2791,'Distributor List'!$A$2:$D$77,4,0),"-")</f>
        <v>-</v>
      </c>
      <c r="F2791" s="6" t="str">
        <f>IFERROR(VLOOKUP(H2791,'Price List'!$A$2:$H$109,8,0),"-")</f>
        <v>-</v>
      </c>
      <c r="G2791" s="6" t="str">
        <f>IFERROR(VLOOKUP(A2791,'Distributor List'!$A$2:$E$77,5,0),"-")</f>
        <v>-</v>
      </c>
      <c r="H2791" s="10"/>
      <c r="I2791" s="95"/>
      <c r="J2791" s="92"/>
      <c r="K2791" s="92"/>
      <c r="L2791" s="73">
        <f t="shared" si="1113"/>
        <v>0</v>
      </c>
      <c r="M2791" s="73">
        <f t="shared" si="1110"/>
        <v>0</v>
      </c>
      <c r="N2791" s="73"/>
      <c r="O2791" s="73"/>
      <c r="P2791" s="73"/>
      <c r="Q2791" s="73"/>
      <c r="R2791" s="73">
        <f t="shared" si="1112"/>
        <v>0</v>
      </c>
      <c r="S2791" s="76" t="str">
        <f t="shared" si="1117"/>
        <v>-</v>
      </c>
      <c r="T2791" s="96">
        <v>0</v>
      </c>
      <c r="U2791" s="97"/>
      <c r="V2791" s="73">
        <f t="shared" si="1111"/>
        <v>0</v>
      </c>
      <c r="W2791" s="73">
        <f t="shared" si="1118"/>
        <v>0</v>
      </c>
      <c r="X2791" s="76" t="str">
        <f t="shared" si="1119"/>
        <v>-</v>
      </c>
      <c r="Y2791" s="73">
        <f t="shared" si="1120"/>
        <v>0</v>
      </c>
      <c r="Z2791" s="73">
        <f t="shared" si="1121"/>
        <v>0</v>
      </c>
      <c r="AA2791" s="73">
        <f t="shared" si="1114"/>
        <v>0</v>
      </c>
      <c r="AB2791" s="73">
        <f t="shared" si="1122"/>
        <v>0</v>
      </c>
      <c r="AC2791" s="73">
        <f t="shared" si="1115"/>
        <v>0</v>
      </c>
      <c r="AD2791" s="73">
        <f t="shared" si="1116"/>
        <v>0</v>
      </c>
      <c r="AE2791" s="73">
        <v>0</v>
      </c>
    </row>
    <row r="2792" spans="1:31" ht="15" customHeight="1">
      <c r="A2792" s="94"/>
      <c r="B2792" s="6" t="str">
        <f>IFERROR(VLOOKUP(A2792,'Distributor List'!$A$2:$D$77,2,0),"-")</f>
        <v>-</v>
      </c>
      <c r="C2792" s="6" t="str">
        <f>IFERROR(VLOOKUP(A2792,'Distributor List'!$A$2:$D$77,3,0),"-")</f>
        <v>-</v>
      </c>
      <c r="D2792" s="6" t="str">
        <f>IFERROR(VLOOKUP(A2792,'Distributor List'!$A$2:$F$77,6,0),"-")</f>
        <v>-</v>
      </c>
      <c r="E2792" s="6" t="str">
        <f>IFERROR(VLOOKUP(A2792,'Distributor List'!$A$2:$D$77,4,0),"-")</f>
        <v>-</v>
      </c>
      <c r="F2792" s="6" t="str">
        <f>IFERROR(VLOOKUP(H2792,'Price List'!$A$2:$H$109,8,0),"-")</f>
        <v>-</v>
      </c>
      <c r="G2792" s="6" t="str">
        <f>IFERROR(VLOOKUP(A2792,'Distributor List'!$A$2:$E$77,5,0),"-")</f>
        <v>-</v>
      </c>
      <c r="H2792" s="10"/>
      <c r="I2792" s="95"/>
      <c r="J2792" s="92"/>
      <c r="K2792" s="92"/>
      <c r="L2792" s="73">
        <f t="shared" si="1113"/>
        <v>0</v>
      </c>
      <c r="M2792" s="73">
        <f t="shared" si="1110"/>
        <v>0</v>
      </c>
      <c r="N2792" s="73"/>
      <c r="O2792" s="73"/>
      <c r="P2792" s="73"/>
      <c r="Q2792" s="73"/>
      <c r="R2792" s="73">
        <f t="shared" si="1112"/>
        <v>0</v>
      </c>
      <c r="S2792" s="76" t="str">
        <f t="shared" si="1117"/>
        <v>-</v>
      </c>
      <c r="T2792" s="96">
        <v>0</v>
      </c>
      <c r="U2792" s="97"/>
      <c r="V2792" s="73">
        <f t="shared" si="1111"/>
        <v>0</v>
      </c>
      <c r="W2792" s="73">
        <f t="shared" si="1118"/>
        <v>0</v>
      </c>
      <c r="X2792" s="76" t="str">
        <f t="shared" si="1119"/>
        <v>-</v>
      </c>
      <c r="Y2792" s="73">
        <f t="shared" si="1120"/>
        <v>0</v>
      </c>
      <c r="Z2792" s="73">
        <f t="shared" si="1121"/>
        <v>0</v>
      </c>
      <c r="AA2792" s="73">
        <f t="shared" si="1114"/>
        <v>0</v>
      </c>
      <c r="AB2792" s="73">
        <f t="shared" si="1122"/>
        <v>0</v>
      </c>
      <c r="AC2792" s="73">
        <f t="shared" si="1115"/>
        <v>0</v>
      </c>
      <c r="AD2792" s="73">
        <f t="shared" si="1116"/>
        <v>0</v>
      </c>
      <c r="AE2792" s="73">
        <v>0</v>
      </c>
    </row>
    <row r="2793" spans="1:31" ht="15" customHeight="1">
      <c r="A2793" s="94"/>
      <c r="B2793" s="6" t="str">
        <f>IFERROR(VLOOKUP(A2793,'Distributor List'!$A$2:$D$77,2,0),"-")</f>
        <v>-</v>
      </c>
      <c r="C2793" s="6" t="str">
        <f>IFERROR(VLOOKUP(A2793,'Distributor List'!$A$2:$D$77,3,0),"-")</f>
        <v>-</v>
      </c>
      <c r="D2793" s="6" t="str">
        <f>IFERROR(VLOOKUP(A2793,'Distributor List'!$A$2:$F$77,6,0),"-")</f>
        <v>-</v>
      </c>
      <c r="E2793" s="6" t="str">
        <f>IFERROR(VLOOKUP(A2793,'Distributor List'!$A$2:$D$77,4,0),"-")</f>
        <v>-</v>
      </c>
      <c r="F2793" s="6" t="str">
        <f>IFERROR(VLOOKUP(H2793,'Price List'!$A$2:$H$109,8,0),"-")</f>
        <v>-</v>
      </c>
      <c r="G2793" s="6" t="str">
        <f>IFERROR(VLOOKUP(A2793,'Distributor List'!$A$2:$E$77,5,0),"-")</f>
        <v>-</v>
      </c>
      <c r="H2793" s="10"/>
      <c r="I2793" s="95"/>
      <c r="J2793" s="92"/>
      <c r="K2793" s="92"/>
      <c r="L2793" s="73">
        <f t="shared" si="1113"/>
        <v>0</v>
      </c>
      <c r="M2793" s="73">
        <f t="shared" si="1110"/>
        <v>0</v>
      </c>
      <c r="N2793" s="73"/>
      <c r="O2793" s="73"/>
      <c r="P2793" s="73"/>
      <c r="Q2793" s="73"/>
      <c r="R2793" s="73">
        <f t="shared" si="1112"/>
        <v>0</v>
      </c>
      <c r="S2793" s="76" t="str">
        <f t="shared" si="1117"/>
        <v>-</v>
      </c>
      <c r="T2793" s="96">
        <v>0</v>
      </c>
      <c r="U2793" s="97"/>
      <c r="V2793" s="73">
        <f t="shared" si="1111"/>
        <v>0</v>
      </c>
      <c r="W2793" s="73">
        <f t="shared" si="1118"/>
        <v>0</v>
      </c>
      <c r="X2793" s="76" t="str">
        <f t="shared" si="1119"/>
        <v>-</v>
      </c>
      <c r="Y2793" s="73">
        <f t="shared" si="1120"/>
        <v>0</v>
      </c>
      <c r="Z2793" s="73">
        <f t="shared" si="1121"/>
        <v>0</v>
      </c>
      <c r="AA2793" s="73">
        <f t="shared" si="1114"/>
        <v>0</v>
      </c>
      <c r="AB2793" s="73">
        <f t="shared" si="1122"/>
        <v>0</v>
      </c>
      <c r="AC2793" s="73">
        <f t="shared" si="1115"/>
        <v>0</v>
      </c>
      <c r="AD2793" s="73">
        <f t="shared" si="1116"/>
        <v>0</v>
      </c>
      <c r="AE2793" s="73">
        <v>0</v>
      </c>
    </row>
    <row r="2794" spans="1:31" ht="15" customHeight="1">
      <c r="A2794" s="94"/>
      <c r="B2794" s="6" t="str">
        <f>IFERROR(VLOOKUP(A2794,'Distributor List'!$A$2:$D$77,2,0),"-")</f>
        <v>-</v>
      </c>
      <c r="C2794" s="6" t="str">
        <f>IFERROR(VLOOKUP(A2794,'Distributor List'!$A$2:$D$77,3,0),"-")</f>
        <v>-</v>
      </c>
      <c r="D2794" s="6" t="str">
        <f>IFERROR(VLOOKUP(A2794,'Distributor List'!$A$2:$F$77,6,0),"-")</f>
        <v>-</v>
      </c>
      <c r="E2794" s="6" t="str">
        <f>IFERROR(VLOOKUP(A2794,'Distributor List'!$A$2:$D$77,4,0),"-")</f>
        <v>-</v>
      </c>
      <c r="F2794" s="6" t="str">
        <f>IFERROR(VLOOKUP(H2794,'Price List'!$A$2:$H$109,8,0),"-")</f>
        <v>-</v>
      </c>
      <c r="G2794" s="6" t="str">
        <f>IFERROR(VLOOKUP(A2794,'Distributor List'!$A$2:$E$77,5,0),"-")</f>
        <v>-</v>
      </c>
      <c r="H2794" s="10"/>
      <c r="I2794" s="95"/>
      <c r="J2794" s="92"/>
      <c r="K2794" s="92"/>
      <c r="L2794" s="73">
        <f t="shared" si="1113"/>
        <v>0</v>
      </c>
      <c r="M2794" s="73">
        <f t="shared" ref="M2794:M2857" si="1123">K2794*I2794</f>
        <v>0</v>
      </c>
      <c r="N2794" s="73"/>
      <c r="O2794" s="73"/>
      <c r="P2794" s="73"/>
      <c r="Q2794" s="73"/>
      <c r="R2794" s="73">
        <f t="shared" si="1112"/>
        <v>0</v>
      </c>
      <c r="S2794" s="76" t="str">
        <f t="shared" si="1117"/>
        <v>-</v>
      </c>
      <c r="T2794" s="96">
        <v>0</v>
      </c>
      <c r="U2794" s="97"/>
      <c r="V2794" s="73">
        <f t="shared" si="1111"/>
        <v>0</v>
      </c>
      <c r="W2794" s="73">
        <f t="shared" si="1118"/>
        <v>0</v>
      </c>
      <c r="X2794" s="76" t="str">
        <f t="shared" si="1119"/>
        <v>-</v>
      </c>
      <c r="Y2794" s="73">
        <f t="shared" si="1120"/>
        <v>0</v>
      </c>
      <c r="Z2794" s="73">
        <f t="shared" si="1121"/>
        <v>0</v>
      </c>
      <c r="AA2794" s="73">
        <f t="shared" si="1114"/>
        <v>0</v>
      </c>
      <c r="AB2794" s="73">
        <f t="shared" si="1122"/>
        <v>0</v>
      </c>
      <c r="AC2794" s="73">
        <f t="shared" si="1115"/>
        <v>0</v>
      </c>
      <c r="AD2794" s="73">
        <f t="shared" si="1116"/>
        <v>0</v>
      </c>
      <c r="AE2794" s="73">
        <v>0</v>
      </c>
    </row>
    <row r="2795" spans="1:31" ht="15" customHeight="1">
      <c r="A2795" s="94"/>
      <c r="B2795" s="6" t="str">
        <f>IFERROR(VLOOKUP(A2795,'Distributor List'!$A$2:$D$77,2,0),"-")</f>
        <v>-</v>
      </c>
      <c r="C2795" s="6" t="str">
        <f>IFERROR(VLOOKUP(A2795,'Distributor List'!$A$2:$D$77,3,0),"-")</f>
        <v>-</v>
      </c>
      <c r="D2795" s="6" t="str">
        <f>IFERROR(VLOOKUP(A2795,'Distributor List'!$A$2:$F$77,6,0),"-")</f>
        <v>-</v>
      </c>
      <c r="E2795" s="6" t="str">
        <f>IFERROR(VLOOKUP(A2795,'Distributor List'!$A$2:$D$77,4,0),"-")</f>
        <v>-</v>
      </c>
      <c r="F2795" s="6" t="str">
        <f>IFERROR(VLOOKUP(H2795,'Price List'!$A$2:$H$109,8,0),"-")</f>
        <v>-</v>
      </c>
      <c r="G2795" s="6" t="str">
        <f>IFERROR(VLOOKUP(A2795,'Distributor List'!$A$2:$E$77,5,0),"-")</f>
        <v>-</v>
      </c>
      <c r="H2795" s="10"/>
      <c r="I2795" s="95"/>
      <c r="J2795" s="92"/>
      <c r="K2795" s="92"/>
      <c r="L2795" s="73">
        <f t="shared" si="1113"/>
        <v>0</v>
      </c>
      <c r="M2795" s="73">
        <f t="shared" si="1123"/>
        <v>0</v>
      </c>
      <c r="N2795" s="73"/>
      <c r="O2795" s="73"/>
      <c r="P2795" s="73"/>
      <c r="Q2795" s="73"/>
      <c r="R2795" s="73">
        <f t="shared" si="1112"/>
        <v>0</v>
      </c>
      <c r="S2795" s="76" t="str">
        <f t="shared" si="1117"/>
        <v>-</v>
      </c>
      <c r="T2795" s="96">
        <v>0</v>
      </c>
      <c r="U2795" s="97"/>
      <c r="V2795" s="73">
        <f t="shared" si="1111"/>
        <v>0</v>
      </c>
      <c r="W2795" s="73">
        <f t="shared" si="1118"/>
        <v>0</v>
      </c>
      <c r="X2795" s="76" t="str">
        <f t="shared" si="1119"/>
        <v>-</v>
      </c>
      <c r="Y2795" s="73">
        <f t="shared" si="1120"/>
        <v>0</v>
      </c>
      <c r="Z2795" s="73">
        <f t="shared" si="1121"/>
        <v>0</v>
      </c>
      <c r="AA2795" s="73">
        <f t="shared" si="1114"/>
        <v>0</v>
      </c>
      <c r="AB2795" s="73">
        <f t="shared" si="1122"/>
        <v>0</v>
      </c>
      <c r="AC2795" s="73">
        <f t="shared" si="1115"/>
        <v>0</v>
      </c>
      <c r="AD2795" s="73">
        <f t="shared" si="1116"/>
        <v>0</v>
      </c>
      <c r="AE2795" s="73">
        <v>0</v>
      </c>
    </row>
    <row r="2796" spans="1:31" ht="15" customHeight="1">
      <c r="A2796" s="94"/>
      <c r="B2796" s="6" t="str">
        <f>IFERROR(VLOOKUP(A2796,'Distributor List'!$A$2:$D$77,2,0),"-")</f>
        <v>-</v>
      </c>
      <c r="C2796" s="6" t="str">
        <f>IFERROR(VLOOKUP(A2796,'Distributor List'!$A$2:$D$77,3,0),"-")</f>
        <v>-</v>
      </c>
      <c r="D2796" s="6" t="str">
        <f>IFERROR(VLOOKUP(A2796,'Distributor List'!$A$2:$F$77,6,0),"-")</f>
        <v>-</v>
      </c>
      <c r="E2796" s="6" t="str">
        <f>IFERROR(VLOOKUP(A2796,'Distributor List'!$A$2:$D$77,4,0),"-")</f>
        <v>-</v>
      </c>
      <c r="F2796" s="6" t="str">
        <f>IFERROR(VLOOKUP(H2796,'Price List'!$A$2:$H$109,8,0),"-")</f>
        <v>-</v>
      </c>
      <c r="G2796" s="6" t="str">
        <f>IFERROR(VLOOKUP(A2796,'Distributor List'!$A$2:$E$77,5,0),"-")</f>
        <v>-</v>
      </c>
      <c r="H2796" s="10"/>
      <c r="I2796" s="95"/>
      <c r="J2796" s="92"/>
      <c r="K2796" s="92"/>
      <c r="L2796" s="73">
        <f t="shared" si="1113"/>
        <v>0</v>
      </c>
      <c r="M2796" s="73">
        <f t="shared" si="1123"/>
        <v>0</v>
      </c>
      <c r="N2796" s="73"/>
      <c r="O2796" s="73"/>
      <c r="P2796" s="73"/>
      <c r="Q2796" s="73"/>
      <c r="R2796" s="73">
        <f t="shared" si="1112"/>
        <v>0</v>
      </c>
      <c r="S2796" s="76" t="str">
        <f t="shared" si="1117"/>
        <v>-</v>
      </c>
      <c r="T2796" s="96">
        <v>0</v>
      </c>
      <c r="U2796" s="97"/>
      <c r="V2796" s="73">
        <f t="shared" ref="V2796:V2859" si="1124">T2796*I2796</f>
        <v>0</v>
      </c>
      <c r="W2796" s="73">
        <f t="shared" si="1118"/>
        <v>0</v>
      </c>
      <c r="X2796" s="76" t="str">
        <f t="shared" si="1119"/>
        <v>-</v>
      </c>
      <c r="Y2796" s="73">
        <f t="shared" si="1120"/>
        <v>0</v>
      </c>
      <c r="Z2796" s="73">
        <f t="shared" si="1121"/>
        <v>0</v>
      </c>
      <c r="AA2796" s="73">
        <f t="shared" si="1114"/>
        <v>0</v>
      </c>
      <c r="AB2796" s="73">
        <f t="shared" si="1122"/>
        <v>0</v>
      </c>
      <c r="AC2796" s="73">
        <f t="shared" si="1115"/>
        <v>0</v>
      </c>
      <c r="AD2796" s="73">
        <f t="shared" si="1116"/>
        <v>0</v>
      </c>
      <c r="AE2796" s="73">
        <v>0</v>
      </c>
    </row>
    <row r="2797" spans="1:31" ht="15" customHeight="1">
      <c r="A2797" s="94"/>
      <c r="B2797" s="6" t="str">
        <f>IFERROR(VLOOKUP(A2797,'Distributor List'!$A$2:$D$77,2,0),"-")</f>
        <v>-</v>
      </c>
      <c r="C2797" s="6" t="str">
        <f>IFERROR(VLOOKUP(A2797,'Distributor List'!$A$2:$D$77,3,0),"-")</f>
        <v>-</v>
      </c>
      <c r="D2797" s="6" t="str">
        <f>IFERROR(VLOOKUP(A2797,'Distributor List'!$A$2:$F$77,6,0),"-")</f>
        <v>-</v>
      </c>
      <c r="E2797" s="6" t="str">
        <f>IFERROR(VLOOKUP(A2797,'Distributor List'!$A$2:$D$77,4,0),"-")</f>
        <v>-</v>
      </c>
      <c r="F2797" s="6" t="str">
        <f>IFERROR(VLOOKUP(H2797,'Price List'!$A$2:$H$109,8,0),"-")</f>
        <v>-</v>
      </c>
      <c r="G2797" s="6" t="str">
        <f>IFERROR(VLOOKUP(A2797,'Distributor List'!$A$2:$E$77,5,0),"-")</f>
        <v>-</v>
      </c>
      <c r="H2797" s="10"/>
      <c r="I2797" s="95"/>
      <c r="J2797" s="92"/>
      <c r="K2797" s="92"/>
      <c r="L2797" s="73">
        <f t="shared" si="1113"/>
        <v>0</v>
      </c>
      <c r="M2797" s="73">
        <f t="shared" si="1123"/>
        <v>0</v>
      </c>
      <c r="N2797" s="73"/>
      <c r="O2797" s="73"/>
      <c r="P2797" s="73"/>
      <c r="Q2797" s="73"/>
      <c r="R2797" s="73">
        <f t="shared" si="1112"/>
        <v>0</v>
      </c>
      <c r="S2797" s="76" t="str">
        <f t="shared" si="1117"/>
        <v>-</v>
      </c>
      <c r="T2797" s="96">
        <v>0</v>
      </c>
      <c r="U2797" s="97"/>
      <c r="V2797" s="73">
        <f t="shared" si="1124"/>
        <v>0</v>
      </c>
      <c r="W2797" s="73">
        <f t="shared" si="1118"/>
        <v>0</v>
      </c>
      <c r="X2797" s="76" t="str">
        <f t="shared" si="1119"/>
        <v>-</v>
      </c>
      <c r="Y2797" s="73">
        <f t="shared" si="1120"/>
        <v>0</v>
      </c>
      <c r="Z2797" s="73">
        <f t="shared" si="1121"/>
        <v>0</v>
      </c>
      <c r="AA2797" s="73">
        <f t="shared" si="1114"/>
        <v>0</v>
      </c>
      <c r="AB2797" s="73">
        <f t="shared" si="1122"/>
        <v>0</v>
      </c>
      <c r="AC2797" s="73">
        <f t="shared" si="1115"/>
        <v>0</v>
      </c>
      <c r="AD2797" s="73">
        <f t="shared" si="1116"/>
        <v>0</v>
      </c>
      <c r="AE2797" s="73">
        <v>0</v>
      </c>
    </row>
    <row r="2798" spans="1:31" ht="15" customHeight="1">
      <c r="A2798" s="94"/>
      <c r="B2798" s="6" t="str">
        <f>IFERROR(VLOOKUP(A2798,'Distributor List'!$A$2:$D$77,2,0),"-")</f>
        <v>-</v>
      </c>
      <c r="C2798" s="6" t="str">
        <f>IFERROR(VLOOKUP(A2798,'Distributor List'!$A$2:$D$77,3,0),"-")</f>
        <v>-</v>
      </c>
      <c r="D2798" s="6" t="str">
        <f>IFERROR(VLOOKUP(A2798,'Distributor List'!$A$2:$F$77,6,0),"-")</f>
        <v>-</v>
      </c>
      <c r="E2798" s="6" t="str">
        <f>IFERROR(VLOOKUP(A2798,'Distributor List'!$A$2:$D$77,4,0),"-")</f>
        <v>-</v>
      </c>
      <c r="F2798" s="6" t="str">
        <f>IFERROR(VLOOKUP(H2798,'Price List'!$A$2:$H$109,8,0),"-")</f>
        <v>-</v>
      </c>
      <c r="G2798" s="6" t="str">
        <f>IFERROR(VLOOKUP(A2798,'Distributor List'!$A$2:$E$77,5,0),"-")</f>
        <v>-</v>
      </c>
      <c r="H2798" s="10"/>
      <c r="I2798" s="95"/>
      <c r="J2798" s="92"/>
      <c r="K2798" s="92"/>
      <c r="L2798" s="73">
        <f t="shared" si="1113"/>
        <v>0</v>
      </c>
      <c r="M2798" s="73">
        <f t="shared" si="1123"/>
        <v>0</v>
      </c>
      <c r="N2798" s="73"/>
      <c r="O2798" s="73"/>
      <c r="P2798" s="73"/>
      <c r="Q2798" s="73"/>
      <c r="R2798" s="73">
        <f t="shared" si="1112"/>
        <v>0</v>
      </c>
      <c r="S2798" s="76" t="str">
        <f t="shared" si="1117"/>
        <v>-</v>
      </c>
      <c r="T2798" s="96">
        <v>0</v>
      </c>
      <c r="U2798" s="97"/>
      <c r="V2798" s="73">
        <f t="shared" si="1124"/>
        <v>0</v>
      </c>
      <c r="W2798" s="73">
        <f t="shared" si="1118"/>
        <v>0</v>
      </c>
      <c r="X2798" s="76" t="str">
        <f t="shared" si="1119"/>
        <v>-</v>
      </c>
      <c r="Y2798" s="73">
        <f t="shared" si="1120"/>
        <v>0</v>
      </c>
      <c r="Z2798" s="73">
        <f t="shared" si="1121"/>
        <v>0</v>
      </c>
      <c r="AA2798" s="73">
        <f t="shared" si="1114"/>
        <v>0</v>
      </c>
      <c r="AB2798" s="73">
        <f t="shared" si="1122"/>
        <v>0</v>
      </c>
      <c r="AC2798" s="73">
        <f t="shared" si="1115"/>
        <v>0</v>
      </c>
      <c r="AD2798" s="73">
        <f t="shared" si="1116"/>
        <v>0</v>
      </c>
      <c r="AE2798" s="73">
        <v>0</v>
      </c>
    </row>
    <row r="2799" spans="1:31" ht="15" customHeight="1">
      <c r="A2799" s="94"/>
      <c r="B2799" s="6" t="str">
        <f>IFERROR(VLOOKUP(A2799,'Distributor List'!$A$2:$D$77,2,0),"-")</f>
        <v>-</v>
      </c>
      <c r="C2799" s="6" t="str">
        <f>IFERROR(VLOOKUP(A2799,'Distributor List'!$A$2:$D$77,3,0),"-")</f>
        <v>-</v>
      </c>
      <c r="D2799" s="6" t="str">
        <f>IFERROR(VLOOKUP(A2799,'Distributor List'!$A$2:$F$77,6,0),"-")</f>
        <v>-</v>
      </c>
      <c r="E2799" s="6" t="str">
        <f>IFERROR(VLOOKUP(A2799,'Distributor List'!$A$2:$D$77,4,0),"-")</f>
        <v>-</v>
      </c>
      <c r="F2799" s="6" t="str">
        <f>IFERROR(VLOOKUP(H2799,'Price List'!$A$2:$H$109,8,0),"-")</f>
        <v>-</v>
      </c>
      <c r="G2799" s="6" t="str">
        <f>IFERROR(VLOOKUP(A2799,'Distributor List'!$A$2:$E$77,5,0),"-")</f>
        <v>-</v>
      </c>
      <c r="H2799" s="10"/>
      <c r="I2799" s="95"/>
      <c r="J2799" s="92"/>
      <c r="K2799" s="92"/>
      <c r="L2799" s="73">
        <f t="shared" si="1113"/>
        <v>0</v>
      </c>
      <c r="M2799" s="73">
        <f t="shared" si="1123"/>
        <v>0</v>
      </c>
      <c r="N2799" s="73"/>
      <c r="O2799" s="73"/>
      <c r="P2799" s="73"/>
      <c r="Q2799" s="73"/>
      <c r="R2799" s="73">
        <f t="shared" si="1112"/>
        <v>0</v>
      </c>
      <c r="S2799" s="76" t="str">
        <f t="shared" si="1117"/>
        <v>-</v>
      </c>
      <c r="T2799" s="96">
        <v>0</v>
      </c>
      <c r="U2799" s="97"/>
      <c r="V2799" s="73">
        <f t="shared" si="1124"/>
        <v>0</v>
      </c>
      <c r="W2799" s="73">
        <f t="shared" si="1118"/>
        <v>0</v>
      </c>
      <c r="X2799" s="76" t="str">
        <f t="shared" si="1119"/>
        <v>-</v>
      </c>
      <c r="Y2799" s="73">
        <f t="shared" si="1120"/>
        <v>0</v>
      </c>
      <c r="Z2799" s="73">
        <f t="shared" si="1121"/>
        <v>0</v>
      </c>
      <c r="AA2799" s="73">
        <f t="shared" si="1114"/>
        <v>0</v>
      </c>
      <c r="AB2799" s="73">
        <f t="shared" si="1122"/>
        <v>0</v>
      </c>
      <c r="AC2799" s="73">
        <f t="shared" si="1115"/>
        <v>0</v>
      </c>
      <c r="AD2799" s="73">
        <f t="shared" si="1116"/>
        <v>0</v>
      </c>
      <c r="AE2799" s="73">
        <v>0</v>
      </c>
    </row>
    <row r="2800" spans="1:31" ht="15" customHeight="1">
      <c r="A2800" s="94"/>
      <c r="B2800" s="6" t="str">
        <f>IFERROR(VLOOKUP(A2800,'Distributor List'!$A$2:$D$77,2,0),"-")</f>
        <v>-</v>
      </c>
      <c r="C2800" s="6" t="str">
        <f>IFERROR(VLOOKUP(A2800,'Distributor List'!$A$2:$D$77,3,0),"-")</f>
        <v>-</v>
      </c>
      <c r="D2800" s="6" t="str">
        <f>IFERROR(VLOOKUP(A2800,'Distributor List'!$A$2:$F$77,6,0),"-")</f>
        <v>-</v>
      </c>
      <c r="E2800" s="6" t="str">
        <f>IFERROR(VLOOKUP(A2800,'Distributor List'!$A$2:$D$77,4,0),"-")</f>
        <v>-</v>
      </c>
      <c r="F2800" s="6" t="str">
        <f>IFERROR(VLOOKUP(H2800,'Price List'!$A$2:$H$109,8,0),"-")</f>
        <v>-</v>
      </c>
      <c r="G2800" s="6" t="str">
        <f>IFERROR(VLOOKUP(A2800,'Distributor List'!$A$2:$E$77,5,0),"-")</f>
        <v>-</v>
      </c>
      <c r="H2800" s="10"/>
      <c r="I2800" s="95"/>
      <c r="J2800" s="92"/>
      <c r="K2800" s="92"/>
      <c r="L2800" s="73">
        <f t="shared" si="1113"/>
        <v>0</v>
      </c>
      <c r="M2800" s="73">
        <f t="shared" si="1123"/>
        <v>0</v>
      </c>
      <c r="N2800" s="73"/>
      <c r="O2800" s="73"/>
      <c r="P2800" s="73"/>
      <c r="Q2800" s="73"/>
      <c r="R2800" s="73">
        <f t="shared" si="1112"/>
        <v>0</v>
      </c>
      <c r="S2800" s="76" t="str">
        <f t="shared" si="1117"/>
        <v>-</v>
      </c>
      <c r="T2800" s="96">
        <v>0</v>
      </c>
      <c r="U2800" s="97"/>
      <c r="V2800" s="73">
        <f t="shared" si="1124"/>
        <v>0</v>
      </c>
      <c r="W2800" s="73">
        <f t="shared" si="1118"/>
        <v>0</v>
      </c>
      <c r="X2800" s="76" t="str">
        <f t="shared" si="1119"/>
        <v>-</v>
      </c>
      <c r="Y2800" s="73">
        <f t="shared" si="1120"/>
        <v>0</v>
      </c>
      <c r="Z2800" s="73">
        <f t="shared" si="1121"/>
        <v>0</v>
      </c>
      <c r="AA2800" s="73">
        <f t="shared" si="1114"/>
        <v>0</v>
      </c>
      <c r="AB2800" s="73">
        <f t="shared" si="1122"/>
        <v>0</v>
      </c>
      <c r="AC2800" s="73">
        <f t="shared" si="1115"/>
        <v>0</v>
      </c>
      <c r="AD2800" s="73">
        <f t="shared" si="1116"/>
        <v>0</v>
      </c>
      <c r="AE2800" s="73">
        <v>0</v>
      </c>
    </row>
    <row r="2801" spans="1:31" ht="15" customHeight="1">
      <c r="A2801" s="94"/>
      <c r="B2801" s="6" t="str">
        <f>IFERROR(VLOOKUP(A2801,'Distributor List'!$A$2:$D$77,2,0),"-")</f>
        <v>-</v>
      </c>
      <c r="C2801" s="6" t="str">
        <f>IFERROR(VLOOKUP(A2801,'Distributor List'!$A$2:$D$77,3,0),"-")</f>
        <v>-</v>
      </c>
      <c r="D2801" s="6" t="str">
        <f>IFERROR(VLOOKUP(A2801,'Distributor List'!$A$2:$F$77,6,0),"-")</f>
        <v>-</v>
      </c>
      <c r="E2801" s="6" t="str">
        <f>IFERROR(VLOOKUP(A2801,'Distributor List'!$A$2:$D$77,4,0),"-")</f>
        <v>-</v>
      </c>
      <c r="F2801" s="6" t="str">
        <f>IFERROR(VLOOKUP(H2801,'Price List'!$A$2:$H$109,8,0),"-")</f>
        <v>-</v>
      </c>
      <c r="G2801" s="6" t="str">
        <f>IFERROR(VLOOKUP(A2801,'Distributor List'!$A$2:$E$77,5,0),"-")</f>
        <v>-</v>
      </c>
      <c r="H2801" s="10"/>
      <c r="I2801" s="95"/>
      <c r="J2801" s="92"/>
      <c r="K2801" s="92"/>
      <c r="L2801" s="73">
        <f t="shared" si="1113"/>
        <v>0</v>
      </c>
      <c r="M2801" s="73">
        <f t="shared" si="1123"/>
        <v>0</v>
      </c>
      <c r="N2801" s="73"/>
      <c r="O2801" s="73"/>
      <c r="P2801" s="73"/>
      <c r="Q2801" s="73"/>
      <c r="R2801" s="73">
        <f t="shared" ref="R2801:R2864" si="1125">Q2801*I2801</f>
        <v>0</v>
      </c>
      <c r="S2801" s="76" t="str">
        <f t="shared" si="1117"/>
        <v>-</v>
      </c>
      <c r="T2801" s="96">
        <v>0</v>
      </c>
      <c r="U2801" s="97"/>
      <c r="V2801" s="73">
        <f t="shared" si="1124"/>
        <v>0</v>
      </c>
      <c r="W2801" s="73">
        <f t="shared" si="1118"/>
        <v>0</v>
      </c>
      <c r="X2801" s="76" t="str">
        <f t="shared" si="1119"/>
        <v>-</v>
      </c>
      <c r="Y2801" s="73">
        <f t="shared" si="1120"/>
        <v>0</v>
      </c>
      <c r="Z2801" s="73">
        <f t="shared" si="1121"/>
        <v>0</v>
      </c>
      <c r="AA2801" s="73">
        <f t="shared" si="1114"/>
        <v>0</v>
      </c>
      <c r="AB2801" s="73">
        <f t="shared" si="1122"/>
        <v>0</v>
      </c>
      <c r="AC2801" s="73">
        <f t="shared" si="1115"/>
        <v>0</v>
      </c>
      <c r="AD2801" s="73">
        <f t="shared" si="1116"/>
        <v>0</v>
      </c>
      <c r="AE2801" s="73">
        <v>0</v>
      </c>
    </row>
    <row r="2802" spans="1:31" ht="15" customHeight="1">
      <c r="A2802" s="94"/>
      <c r="B2802" s="6" t="str">
        <f>IFERROR(VLOOKUP(A2802,'Distributor List'!$A$2:$D$77,2,0),"-")</f>
        <v>-</v>
      </c>
      <c r="C2802" s="6" t="str">
        <f>IFERROR(VLOOKUP(A2802,'Distributor List'!$A$2:$D$77,3,0),"-")</f>
        <v>-</v>
      </c>
      <c r="D2802" s="6" t="str">
        <f>IFERROR(VLOOKUP(A2802,'Distributor List'!$A$2:$F$77,6,0),"-")</f>
        <v>-</v>
      </c>
      <c r="E2802" s="6" t="str">
        <f>IFERROR(VLOOKUP(A2802,'Distributor List'!$A$2:$D$77,4,0),"-")</f>
        <v>-</v>
      </c>
      <c r="F2802" s="6" t="str">
        <f>IFERROR(VLOOKUP(H2802,'Price List'!$A$2:$H$109,8,0),"-")</f>
        <v>-</v>
      </c>
      <c r="G2802" s="6" t="str">
        <f>IFERROR(VLOOKUP(A2802,'Distributor List'!$A$2:$E$77,5,0),"-")</f>
        <v>-</v>
      </c>
      <c r="H2802" s="10"/>
      <c r="I2802" s="95"/>
      <c r="J2802" s="92"/>
      <c r="K2802" s="92"/>
      <c r="L2802" s="73">
        <f t="shared" ref="L2802:L2865" si="1126">J2802*I2802</f>
        <v>0</v>
      </c>
      <c r="M2802" s="73">
        <f t="shared" si="1123"/>
        <v>0</v>
      </c>
      <c r="N2802" s="73"/>
      <c r="O2802" s="73"/>
      <c r="P2802" s="73"/>
      <c r="Q2802" s="73"/>
      <c r="R2802" s="73">
        <f t="shared" si="1125"/>
        <v>0</v>
      </c>
      <c r="S2802" s="76" t="str">
        <f t="shared" si="1117"/>
        <v>-</v>
      </c>
      <c r="T2802" s="96">
        <v>0</v>
      </c>
      <c r="U2802" s="97"/>
      <c r="V2802" s="73">
        <f t="shared" si="1124"/>
        <v>0</v>
      </c>
      <c r="W2802" s="73">
        <f t="shared" si="1118"/>
        <v>0</v>
      </c>
      <c r="X2802" s="76" t="str">
        <f t="shared" si="1119"/>
        <v>-</v>
      </c>
      <c r="Y2802" s="73">
        <f t="shared" si="1120"/>
        <v>0</v>
      </c>
      <c r="Z2802" s="73">
        <f t="shared" si="1121"/>
        <v>0</v>
      </c>
      <c r="AA2802" s="73">
        <f t="shared" si="1114"/>
        <v>0</v>
      </c>
      <c r="AB2802" s="73">
        <f t="shared" si="1122"/>
        <v>0</v>
      </c>
      <c r="AC2802" s="73">
        <f t="shared" si="1115"/>
        <v>0</v>
      </c>
      <c r="AD2802" s="73">
        <f t="shared" si="1116"/>
        <v>0</v>
      </c>
      <c r="AE2802" s="73">
        <v>0</v>
      </c>
    </row>
    <row r="2803" spans="1:31" ht="15" customHeight="1">
      <c r="A2803" s="94"/>
      <c r="B2803" s="6" t="str">
        <f>IFERROR(VLOOKUP(A2803,'Distributor List'!$A$2:$D$77,2,0),"-")</f>
        <v>-</v>
      </c>
      <c r="C2803" s="6" t="str">
        <f>IFERROR(VLOOKUP(A2803,'Distributor List'!$A$2:$D$77,3,0),"-")</f>
        <v>-</v>
      </c>
      <c r="D2803" s="6" t="str">
        <f>IFERROR(VLOOKUP(A2803,'Distributor List'!$A$2:$F$77,6,0),"-")</f>
        <v>-</v>
      </c>
      <c r="E2803" s="6" t="str">
        <f>IFERROR(VLOOKUP(A2803,'Distributor List'!$A$2:$D$77,4,0),"-")</f>
        <v>-</v>
      </c>
      <c r="F2803" s="6" t="str">
        <f>IFERROR(VLOOKUP(H2803,'Price List'!$A$2:$H$109,8,0),"-")</f>
        <v>-</v>
      </c>
      <c r="G2803" s="6" t="str">
        <f>IFERROR(VLOOKUP(A2803,'Distributor List'!$A$2:$E$77,5,0),"-")</f>
        <v>-</v>
      </c>
      <c r="H2803" s="10"/>
      <c r="I2803" s="95"/>
      <c r="J2803" s="92"/>
      <c r="K2803" s="92"/>
      <c r="L2803" s="73">
        <f t="shared" si="1126"/>
        <v>0</v>
      </c>
      <c r="M2803" s="73">
        <f t="shared" si="1123"/>
        <v>0</v>
      </c>
      <c r="N2803" s="73"/>
      <c r="O2803" s="73"/>
      <c r="P2803" s="73"/>
      <c r="Q2803" s="73"/>
      <c r="R2803" s="73">
        <f t="shared" si="1125"/>
        <v>0</v>
      </c>
      <c r="S2803" s="76" t="str">
        <f t="shared" si="1117"/>
        <v>-</v>
      </c>
      <c r="T2803" s="96">
        <v>0</v>
      </c>
      <c r="U2803" s="97"/>
      <c r="V2803" s="73">
        <f t="shared" si="1124"/>
        <v>0</v>
      </c>
      <c r="W2803" s="73">
        <f t="shared" si="1118"/>
        <v>0</v>
      </c>
      <c r="X2803" s="76" t="str">
        <f t="shared" si="1119"/>
        <v>-</v>
      </c>
      <c r="Y2803" s="73">
        <f t="shared" si="1120"/>
        <v>0</v>
      </c>
      <c r="Z2803" s="73">
        <f t="shared" si="1121"/>
        <v>0</v>
      </c>
      <c r="AA2803" s="73">
        <f t="shared" si="1114"/>
        <v>0</v>
      </c>
      <c r="AB2803" s="73">
        <f t="shared" si="1122"/>
        <v>0</v>
      </c>
      <c r="AC2803" s="73">
        <f t="shared" si="1115"/>
        <v>0</v>
      </c>
      <c r="AD2803" s="73">
        <f t="shared" si="1116"/>
        <v>0</v>
      </c>
      <c r="AE2803" s="73">
        <v>0</v>
      </c>
    </row>
    <row r="2804" spans="1:31" ht="15" customHeight="1">
      <c r="A2804" s="94"/>
      <c r="B2804" s="6" t="str">
        <f>IFERROR(VLOOKUP(A2804,'Distributor List'!$A$2:$D$77,2,0),"-")</f>
        <v>-</v>
      </c>
      <c r="C2804" s="6" t="str">
        <f>IFERROR(VLOOKUP(A2804,'Distributor List'!$A$2:$D$77,3,0),"-")</f>
        <v>-</v>
      </c>
      <c r="D2804" s="6" t="str">
        <f>IFERROR(VLOOKUP(A2804,'Distributor List'!$A$2:$F$77,6,0),"-")</f>
        <v>-</v>
      </c>
      <c r="E2804" s="6" t="str">
        <f>IFERROR(VLOOKUP(A2804,'Distributor List'!$A$2:$D$77,4,0),"-")</f>
        <v>-</v>
      </c>
      <c r="F2804" s="6" t="str">
        <f>IFERROR(VLOOKUP(H2804,'Price List'!$A$2:$H$109,8,0),"-")</f>
        <v>-</v>
      </c>
      <c r="G2804" s="6" t="str">
        <f>IFERROR(VLOOKUP(A2804,'Distributor List'!$A$2:$E$77,5,0),"-")</f>
        <v>-</v>
      </c>
      <c r="H2804" s="10"/>
      <c r="I2804" s="95"/>
      <c r="J2804" s="92"/>
      <c r="K2804" s="92"/>
      <c r="L2804" s="73">
        <f t="shared" si="1126"/>
        <v>0</v>
      </c>
      <c r="M2804" s="73">
        <f t="shared" si="1123"/>
        <v>0</v>
      </c>
      <c r="N2804" s="73"/>
      <c r="O2804" s="73"/>
      <c r="P2804" s="73"/>
      <c r="Q2804" s="73"/>
      <c r="R2804" s="73">
        <f t="shared" si="1125"/>
        <v>0</v>
      </c>
      <c r="S2804" s="76" t="str">
        <f t="shared" si="1117"/>
        <v>-</v>
      </c>
      <c r="T2804" s="96">
        <v>0</v>
      </c>
      <c r="U2804" s="97"/>
      <c r="V2804" s="73">
        <f t="shared" si="1124"/>
        <v>0</v>
      </c>
      <c r="W2804" s="73">
        <f t="shared" si="1118"/>
        <v>0</v>
      </c>
      <c r="X2804" s="76" t="str">
        <f t="shared" si="1119"/>
        <v>-</v>
      </c>
      <c r="Y2804" s="73">
        <f t="shared" si="1120"/>
        <v>0</v>
      </c>
      <c r="Z2804" s="73">
        <f t="shared" si="1121"/>
        <v>0</v>
      </c>
      <c r="AA2804" s="73">
        <f t="shared" si="1114"/>
        <v>0</v>
      </c>
      <c r="AB2804" s="73">
        <f t="shared" si="1122"/>
        <v>0</v>
      </c>
      <c r="AC2804" s="73">
        <f t="shared" si="1115"/>
        <v>0</v>
      </c>
      <c r="AD2804" s="73">
        <f t="shared" si="1116"/>
        <v>0</v>
      </c>
      <c r="AE2804" s="73">
        <v>0</v>
      </c>
    </row>
    <row r="2805" spans="1:31" ht="15" customHeight="1">
      <c r="A2805" s="94"/>
      <c r="B2805" s="6" t="str">
        <f>IFERROR(VLOOKUP(A2805,'Distributor List'!$A$2:$D$77,2,0),"-")</f>
        <v>-</v>
      </c>
      <c r="C2805" s="6" t="str">
        <f>IFERROR(VLOOKUP(A2805,'Distributor List'!$A$2:$D$77,3,0),"-")</f>
        <v>-</v>
      </c>
      <c r="D2805" s="6" t="str">
        <f>IFERROR(VLOOKUP(A2805,'Distributor List'!$A$2:$F$77,6,0),"-")</f>
        <v>-</v>
      </c>
      <c r="E2805" s="6" t="str">
        <f>IFERROR(VLOOKUP(A2805,'Distributor List'!$A$2:$D$77,4,0),"-")</f>
        <v>-</v>
      </c>
      <c r="F2805" s="6" t="str">
        <f>IFERROR(VLOOKUP(H2805,'Price List'!$A$2:$H$109,8,0),"-")</f>
        <v>-</v>
      </c>
      <c r="G2805" s="6" t="str">
        <f>IFERROR(VLOOKUP(A2805,'Distributor List'!$A$2:$E$77,5,0),"-")</f>
        <v>-</v>
      </c>
      <c r="H2805" s="10"/>
      <c r="I2805" s="95"/>
      <c r="J2805" s="92"/>
      <c r="K2805" s="92"/>
      <c r="L2805" s="73">
        <f t="shared" si="1126"/>
        <v>0</v>
      </c>
      <c r="M2805" s="73">
        <f t="shared" si="1123"/>
        <v>0</v>
      </c>
      <c r="N2805" s="73"/>
      <c r="O2805" s="73"/>
      <c r="P2805" s="73"/>
      <c r="Q2805" s="73"/>
      <c r="R2805" s="73">
        <f t="shared" si="1125"/>
        <v>0</v>
      </c>
      <c r="S2805" s="76" t="str">
        <f t="shared" si="1117"/>
        <v>-</v>
      </c>
      <c r="T2805" s="96">
        <v>0</v>
      </c>
      <c r="U2805" s="97"/>
      <c r="V2805" s="73">
        <f t="shared" si="1124"/>
        <v>0</v>
      </c>
      <c r="W2805" s="73">
        <f t="shared" si="1118"/>
        <v>0</v>
      </c>
      <c r="X2805" s="76" t="str">
        <f t="shared" si="1119"/>
        <v>-</v>
      </c>
      <c r="Y2805" s="73">
        <f t="shared" si="1120"/>
        <v>0</v>
      </c>
      <c r="Z2805" s="73">
        <f t="shared" si="1121"/>
        <v>0</v>
      </c>
      <c r="AA2805" s="73">
        <f t="shared" si="1114"/>
        <v>0</v>
      </c>
      <c r="AB2805" s="73">
        <f t="shared" si="1122"/>
        <v>0</v>
      </c>
      <c r="AC2805" s="73">
        <f t="shared" si="1115"/>
        <v>0</v>
      </c>
      <c r="AD2805" s="73">
        <f t="shared" si="1116"/>
        <v>0</v>
      </c>
      <c r="AE2805" s="73">
        <v>0</v>
      </c>
    </row>
    <row r="2806" spans="1:31" ht="15" customHeight="1">
      <c r="A2806" s="94"/>
      <c r="B2806" s="6" t="str">
        <f>IFERROR(VLOOKUP(A2806,'Distributor List'!$A$2:$D$77,2,0),"-")</f>
        <v>-</v>
      </c>
      <c r="C2806" s="6" t="str">
        <f>IFERROR(VLOOKUP(A2806,'Distributor List'!$A$2:$D$77,3,0),"-")</f>
        <v>-</v>
      </c>
      <c r="D2806" s="6" t="str">
        <f>IFERROR(VLOOKUP(A2806,'Distributor List'!$A$2:$F$77,6,0),"-")</f>
        <v>-</v>
      </c>
      <c r="E2806" s="6" t="str">
        <f>IFERROR(VLOOKUP(A2806,'Distributor List'!$A$2:$D$77,4,0),"-")</f>
        <v>-</v>
      </c>
      <c r="F2806" s="6" t="str">
        <f>IFERROR(VLOOKUP(H2806,'Price List'!$A$2:$H$109,8,0),"-")</f>
        <v>-</v>
      </c>
      <c r="G2806" s="6" t="str">
        <f>IFERROR(VLOOKUP(A2806,'Distributor List'!$A$2:$E$77,5,0),"-")</f>
        <v>-</v>
      </c>
      <c r="H2806" s="10"/>
      <c r="I2806" s="95"/>
      <c r="J2806" s="92"/>
      <c r="K2806" s="92"/>
      <c r="L2806" s="73">
        <f t="shared" si="1126"/>
        <v>0</v>
      </c>
      <c r="M2806" s="73">
        <f t="shared" si="1123"/>
        <v>0</v>
      </c>
      <c r="N2806" s="73"/>
      <c r="O2806" s="73"/>
      <c r="P2806" s="73"/>
      <c r="Q2806" s="73"/>
      <c r="R2806" s="73">
        <f t="shared" si="1125"/>
        <v>0</v>
      </c>
      <c r="S2806" s="76" t="str">
        <f t="shared" si="1117"/>
        <v>-</v>
      </c>
      <c r="T2806" s="96">
        <v>0</v>
      </c>
      <c r="U2806" s="97"/>
      <c r="V2806" s="73">
        <f t="shared" si="1124"/>
        <v>0</v>
      </c>
      <c r="W2806" s="73">
        <f t="shared" si="1118"/>
        <v>0</v>
      </c>
      <c r="X2806" s="76" t="str">
        <f t="shared" si="1119"/>
        <v>-</v>
      </c>
      <c r="Y2806" s="73">
        <f t="shared" si="1120"/>
        <v>0</v>
      </c>
      <c r="Z2806" s="73">
        <f t="shared" si="1121"/>
        <v>0</v>
      </c>
      <c r="AA2806" s="73">
        <f t="shared" si="1114"/>
        <v>0</v>
      </c>
      <c r="AB2806" s="73">
        <f t="shared" si="1122"/>
        <v>0</v>
      </c>
      <c r="AC2806" s="73">
        <f t="shared" si="1115"/>
        <v>0</v>
      </c>
      <c r="AD2806" s="73">
        <f t="shared" si="1116"/>
        <v>0</v>
      </c>
      <c r="AE2806" s="73">
        <v>0</v>
      </c>
    </row>
    <row r="2807" spans="1:31" ht="15" customHeight="1">
      <c r="A2807" s="94"/>
      <c r="B2807" s="6" t="str">
        <f>IFERROR(VLOOKUP(A2807,'Distributor List'!$A$2:$D$77,2,0),"-")</f>
        <v>-</v>
      </c>
      <c r="C2807" s="6" t="str">
        <f>IFERROR(VLOOKUP(A2807,'Distributor List'!$A$2:$D$77,3,0),"-")</f>
        <v>-</v>
      </c>
      <c r="D2807" s="6" t="str">
        <f>IFERROR(VLOOKUP(A2807,'Distributor List'!$A$2:$F$77,6,0),"-")</f>
        <v>-</v>
      </c>
      <c r="E2807" s="6" t="str">
        <f>IFERROR(VLOOKUP(A2807,'Distributor List'!$A$2:$D$77,4,0),"-")</f>
        <v>-</v>
      </c>
      <c r="F2807" s="6" t="str">
        <f>IFERROR(VLOOKUP(H2807,'Price List'!$A$2:$H$109,8,0),"-")</f>
        <v>-</v>
      </c>
      <c r="G2807" s="6" t="str">
        <f>IFERROR(VLOOKUP(A2807,'Distributor List'!$A$2:$E$77,5,0),"-")</f>
        <v>-</v>
      </c>
      <c r="H2807" s="10"/>
      <c r="I2807" s="95"/>
      <c r="J2807" s="92"/>
      <c r="K2807" s="92"/>
      <c r="L2807" s="73">
        <f t="shared" si="1126"/>
        <v>0</v>
      </c>
      <c r="M2807" s="73">
        <f t="shared" si="1123"/>
        <v>0</v>
      </c>
      <c r="N2807" s="73"/>
      <c r="O2807" s="73"/>
      <c r="P2807" s="73"/>
      <c r="Q2807" s="73"/>
      <c r="R2807" s="73">
        <f t="shared" si="1125"/>
        <v>0</v>
      </c>
      <c r="S2807" s="76" t="str">
        <f t="shared" si="1117"/>
        <v>-</v>
      </c>
      <c r="T2807" s="96">
        <v>0</v>
      </c>
      <c r="U2807" s="97"/>
      <c r="V2807" s="73">
        <f t="shared" si="1124"/>
        <v>0</v>
      </c>
      <c r="W2807" s="73">
        <f t="shared" si="1118"/>
        <v>0</v>
      </c>
      <c r="X2807" s="76" t="str">
        <f t="shared" si="1119"/>
        <v>-</v>
      </c>
      <c r="Y2807" s="73">
        <f t="shared" si="1120"/>
        <v>0</v>
      </c>
      <c r="Z2807" s="73">
        <f t="shared" si="1121"/>
        <v>0</v>
      </c>
      <c r="AA2807" s="73">
        <f t="shared" si="1114"/>
        <v>0</v>
      </c>
      <c r="AB2807" s="73">
        <f t="shared" si="1122"/>
        <v>0</v>
      </c>
      <c r="AC2807" s="73">
        <f t="shared" si="1115"/>
        <v>0</v>
      </c>
      <c r="AD2807" s="73">
        <f t="shared" si="1116"/>
        <v>0</v>
      </c>
      <c r="AE2807" s="73">
        <v>0</v>
      </c>
    </row>
    <row r="2808" spans="1:31" ht="15" customHeight="1">
      <c r="A2808" s="94"/>
      <c r="B2808" s="6" t="str">
        <f>IFERROR(VLOOKUP(A2808,'Distributor List'!$A$2:$D$77,2,0),"-")</f>
        <v>-</v>
      </c>
      <c r="C2808" s="6" t="str">
        <f>IFERROR(VLOOKUP(A2808,'Distributor List'!$A$2:$D$77,3,0),"-")</f>
        <v>-</v>
      </c>
      <c r="D2808" s="6" t="str">
        <f>IFERROR(VLOOKUP(A2808,'Distributor List'!$A$2:$F$77,6,0),"-")</f>
        <v>-</v>
      </c>
      <c r="E2808" s="6" t="str">
        <f>IFERROR(VLOOKUP(A2808,'Distributor List'!$A$2:$D$77,4,0),"-")</f>
        <v>-</v>
      </c>
      <c r="F2808" s="6" t="str">
        <f>IFERROR(VLOOKUP(H2808,'Price List'!$A$2:$H$109,8,0),"-")</f>
        <v>-</v>
      </c>
      <c r="G2808" s="6" t="str">
        <f>IFERROR(VLOOKUP(A2808,'Distributor List'!$A$2:$E$77,5,0),"-")</f>
        <v>-</v>
      </c>
      <c r="H2808" s="10"/>
      <c r="I2808" s="95"/>
      <c r="J2808" s="92"/>
      <c r="K2808" s="92"/>
      <c r="L2808" s="73">
        <f t="shared" si="1126"/>
        <v>0</v>
      </c>
      <c r="M2808" s="73">
        <f t="shared" si="1123"/>
        <v>0</v>
      </c>
      <c r="N2808" s="73"/>
      <c r="O2808" s="73"/>
      <c r="P2808" s="73"/>
      <c r="Q2808" s="73"/>
      <c r="R2808" s="73">
        <f t="shared" si="1125"/>
        <v>0</v>
      </c>
      <c r="S2808" s="76" t="str">
        <f t="shared" si="1117"/>
        <v>-</v>
      </c>
      <c r="T2808" s="96">
        <v>0</v>
      </c>
      <c r="U2808" s="97"/>
      <c r="V2808" s="73">
        <f t="shared" si="1124"/>
        <v>0</v>
      </c>
      <c r="W2808" s="73">
        <f t="shared" si="1118"/>
        <v>0</v>
      </c>
      <c r="X2808" s="76" t="str">
        <f t="shared" si="1119"/>
        <v>-</v>
      </c>
      <c r="Y2808" s="73">
        <f t="shared" si="1120"/>
        <v>0</v>
      </c>
      <c r="Z2808" s="73">
        <f t="shared" si="1121"/>
        <v>0</v>
      </c>
      <c r="AA2808" s="73">
        <f t="shared" si="1114"/>
        <v>0</v>
      </c>
      <c r="AB2808" s="73">
        <f t="shared" si="1122"/>
        <v>0</v>
      </c>
      <c r="AC2808" s="73">
        <f t="shared" si="1115"/>
        <v>0</v>
      </c>
      <c r="AD2808" s="73">
        <f t="shared" si="1116"/>
        <v>0</v>
      </c>
      <c r="AE2808" s="73">
        <v>0</v>
      </c>
    </row>
    <row r="2809" spans="1:31" ht="15" customHeight="1">
      <c r="A2809" s="94"/>
      <c r="B2809" s="6" t="str">
        <f>IFERROR(VLOOKUP(A2809,'Distributor List'!$A$2:$D$77,2,0),"-")</f>
        <v>-</v>
      </c>
      <c r="C2809" s="6" t="str">
        <f>IFERROR(VLOOKUP(A2809,'Distributor List'!$A$2:$D$77,3,0),"-")</f>
        <v>-</v>
      </c>
      <c r="D2809" s="6" t="str">
        <f>IFERROR(VLOOKUP(A2809,'Distributor List'!$A$2:$F$77,6,0),"-")</f>
        <v>-</v>
      </c>
      <c r="E2809" s="6" t="str">
        <f>IFERROR(VLOOKUP(A2809,'Distributor List'!$A$2:$D$77,4,0),"-")</f>
        <v>-</v>
      </c>
      <c r="F2809" s="6" t="str">
        <f>IFERROR(VLOOKUP(H2809,'Price List'!$A$2:$H$109,8,0),"-")</f>
        <v>-</v>
      </c>
      <c r="G2809" s="6" t="str">
        <f>IFERROR(VLOOKUP(A2809,'Distributor List'!$A$2:$E$77,5,0),"-")</f>
        <v>-</v>
      </c>
      <c r="H2809" s="10"/>
      <c r="I2809" s="95"/>
      <c r="J2809" s="92"/>
      <c r="K2809" s="92"/>
      <c r="L2809" s="73">
        <f t="shared" si="1126"/>
        <v>0</v>
      </c>
      <c r="M2809" s="73">
        <f t="shared" si="1123"/>
        <v>0</v>
      </c>
      <c r="N2809" s="73"/>
      <c r="O2809" s="73"/>
      <c r="P2809" s="73"/>
      <c r="Q2809" s="73"/>
      <c r="R2809" s="73">
        <f t="shared" si="1125"/>
        <v>0</v>
      </c>
      <c r="S2809" s="76" t="str">
        <f t="shared" si="1117"/>
        <v>-</v>
      </c>
      <c r="T2809" s="96">
        <v>0</v>
      </c>
      <c r="U2809" s="97"/>
      <c r="V2809" s="73">
        <f t="shared" si="1124"/>
        <v>0</v>
      </c>
      <c r="W2809" s="73">
        <f t="shared" si="1118"/>
        <v>0</v>
      </c>
      <c r="X2809" s="76" t="str">
        <f t="shared" si="1119"/>
        <v>-</v>
      </c>
      <c r="Y2809" s="73">
        <f t="shared" si="1120"/>
        <v>0</v>
      </c>
      <c r="Z2809" s="73">
        <f t="shared" si="1121"/>
        <v>0</v>
      </c>
      <c r="AA2809" s="73">
        <f t="shared" si="1114"/>
        <v>0</v>
      </c>
      <c r="AB2809" s="73">
        <f t="shared" si="1122"/>
        <v>0</v>
      </c>
      <c r="AC2809" s="73">
        <f t="shared" si="1115"/>
        <v>0</v>
      </c>
      <c r="AD2809" s="73">
        <f t="shared" si="1116"/>
        <v>0</v>
      </c>
      <c r="AE2809" s="73">
        <v>0</v>
      </c>
    </row>
    <row r="2810" spans="1:31" ht="15" customHeight="1">
      <c r="A2810" s="94"/>
      <c r="B2810" s="6" t="str">
        <f>IFERROR(VLOOKUP(A2810,'Distributor List'!$A$2:$D$77,2,0),"-")</f>
        <v>-</v>
      </c>
      <c r="C2810" s="6" t="str">
        <f>IFERROR(VLOOKUP(A2810,'Distributor List'!$A$2:$D$77,3,0),"-")</f>
        <v>-</v>
      </c>
      <c r="D2810" s="6" t="str">
        <f>IFERROR(VLOOKUP(A2810,'Distributor List'!$A$2:$F$77,6,0),"-")</f>
        <v>-</v>
      </c>
      <c r="E2810" s="6" t="str">
        <f>IFERROR(VLOOKUP(A2810,'Distributor List'!$A$2:$D$77,4,0),"-")</f>
        <v>-</v>
      </c>
      <c r="F2810" s="6" t="str">
        <f>IFERROR(VLOOKUP(H2810,'Price List'!$A$2:$H$109,8,0),"-")</f>
        <v>-</v>
      </c>
      <c r="G2810" s="6" t="str">
        <f>IFERROR(VLOOKUP(A2810,'Distributor List'!$A$2:$E$77,5,0),"-")</f>
        <v>-</v>
      </c>
      <c r="H2810" s="10"/>
      <c r="I2810" s="95"/>
      <c r="J2810" s="92"/>
      <c r="K2810" s="92"/>
      <c r="L2810" s="73">
        <f t="shared" si="1126"/>
        <v>0</v>
      </c>
      <c r="M2810" s="73">
        <f t="shared" si="1123"/>
        <v>0</v>
      </c>
      <c r="N2810" s="73"/>
      <c r="O2810" s="73"/>
      <c r="P2810" s="73"/>
      <c r="Q2810" s="73"/>
      <c r="R2810" s="73">
        <f t="shared" si="1125"/>
        <v>0</v>
      </c>
      <c r="S2810" s="76" t="str">
        <f t="shared" si="1117"/>
        <v>-</v>
      </c>
      <c r="T2810" s="96">
        <v>0</v>
      </c>
      <c r="U2810" s="97"/>
      <c r="V2810" s="73">
        <f t="shared" si="1124"/>
        <v>0</v>
      </c>
      <c r="W2810" s="73">
        <f t="shared" si="1118"/>
        <v>0</v>
      </c>
      <c r="X2810" s="76" t="str">
        <f t="shared" si="1119"/>
        <v>-</v>
      </c>
      <c r="Y2810" s="73">
        <f t="shared" si="1120"/>
        <v>0</v>
      </c>
      <c r="Z2810" s="73">
        <f t="shared" si="1121"/>
        <v>0</v>
      </c>
      <c r="AA2810" s="73">
        <f t="shared" si="1114"/>
        <v>0</v>
      </c>
      <c r="AB2810" s="73">
        <f t="shared" si="1122"/>
        <v>0</v>
      </c>
      <c r="AC2810" s="73">
        <f t="shared" si="1115"/>
        <v>0</v>
      </c>
      <c r="AD2810" s="73">
        <f t="shared" si="1116"/>
        <v>0</v>
      </c>
      <c r="AE2810" s="73">
        <v>0</v>
      </c>
    </row>
    <row r="2811" spans="1:31" ht="15" customHeight="1">
      <c r="A2811" s="94"/>
      <c r="B2811" s="6" t="str">
        <f>IFERROR(VLOOKUP(A2811,'Distributor List'!$A$2:$D$77,2,0),"-")</f>
        <v>-</v>
      </c>
      <c r="C2811" s="6" t="str">
        <f>IFERROR(VLOOKUP(A2811,'Distributor List'!$A$2:$D$77,3,0),"-")</f>
        <v>-</v>
      </c>
      <c r="D2811" s="6" t="str">
        <f>IFERROR(VLOOKUP(A2811,'Distributor List'!$A$2:$F$77,6,0),"-")</f>
        <v>-</v>
      </c>
      <c r="E2811" s="6" t="str">
        <f>IFERROR(VLOOKUP(A2811,'Distributor List'!$A$2:$D$77,4,0),"-")</f>
        <v>-</v>
      </c>
      <c r="F2811" s="6" t="str">
        <f>IFERROR(VLOOKUP(H2811,'Price List'!$A$2:$H$109,8,0),"-")</f>
        <v>-</v>
      </c>
      <c r="G2811" s="6" t="str">
        <f>IFERROR(VLOOKUP(A2811,'Distributor List'!$A$2:$E$77,5,0),"-")</f>
        <v>-</v>
      </c>
      <c r="H2811" s="10"/>
      <c r="I2811" s="95"/>
      <c r="J2811" s="92"/>
      <c r="K2811" s="92"/>
      <c r="L2811" s="73">
        <f t="shared" si="1126"/>
        <v>0</v>
      </c>
      <c r="M2811" s="73">
        <f t="shared" si="1123"/>
        <v>0</v>
      </c>
      <c r="N2811" s="73"/>
      <c r="O2811" s="73"/>
      <c r="P2811" s="73"/>
      <c r="Q2811" s="73"/>
      <c r="R2811" s="73">
        <f t="shared" si="1125"/>
        <v>0</v>
      </c>
      <c r="S2811" s="76" t="str">
        <f t="shared" si="1117"/>
        <v>-</v>
      </c>
      <c r="T2811" s="96">
        <v>0</v>
      </c>
      <c r="U2811" s="97"/>
      <c r="V2811" s="73">
        <f t="shared" si="1124"/>
        <v>0</v>
      </c>
      <c r="W2811" s="73">
        <f t="shared" si="1118"/>
        <v>0</v>
      </c>
      <c r="X2811" s="76" t="str">
        <f t="shared" si="1119"/>
        <v>-</v>
      </c>
      <c r="Y2811" s="73">
        <f t="shared" si="1120"/>
        <v>0</v>
      </c>
      <c r="Z2811" s="73">
        <f t="shared" si="1121"/>
        <v>0</v>
      </c>
      <c r="AA2811" s="73">
        <f t="shared" si="1114"/>
        <v>0</v>
      </c>
      <c r="AB2811" s="73">
        <f t="shared" si="1122"/>
        <v>0</v>
      </c>
      <c r="AC2811" s="73">
        <f t="shared" si="1115"/>
        <v>0</v>
      </c>
      <c r="AD2811" s="73">
        <f t="shared" si="1116"/>
        <v>0</v>
      </c>
      <c r="AE2811" s="73">
        <v>0</v>
      </c>
    </row>
    <row r="2812" spans="1:31" ht="15" customHeight="1">
      <c r="A2812" s="94"/>
      <c r="B2812" s="6" t="str">
        <f>IFERROR(VLOOKUP(A2812,'Distributor List'!$A$2:$D$77,2,0),"-")</f>
        <v>-</v>
      </c>
      <c r="C2812" s="6" t="str">
        <f>IFERROR(VLOOKUP(A2812,'Distributor List'!$A$2:$D$77,3,0),"-")</f>
        <v>-</v>
      </c>
      <c r="D2812" s="6" t="str">
        <f>IFERROR(VLOOKUP(A2812,'Distributor List'!$A$2:$F$77,6,0),"-")</f>
        <v>-</v>
      </c>
      <c r="E2812" s="6" t="str">
        <f>IFERROR(VLOOKUP(A2812,'Distributor List'!$A$2:$D$77,4,0),"-")</f>
        <v>-</v>
      </c>
      <c r="F2812" s="6" t="str">
        <f>IFERROR(VLOOKUP(H2812,'Price List'!$A$2:$H$109,8,0),"-")</f>
        <v>-</v>
      </c>
      <c r="G2812" s="6" t="str">
        <f>IFERROR(VLOOKUP(A2812,'Distributor List'!$A$2:$E$77,5,0),"-")</f>
        <v>-</v>
      </c>
      <c r="H2812" s="10"/>
      <c r="I2812" s="95"/>
      <c r="J2812" s="92"/>
      <c r="K2812" s="92"/>
      <c r="L2812" s="73">
        <f t="shared" si="1126"/>
        <v>0</v>
      </c>
      <c r="M2812" s="73">
        <f t="shared" si="1123"/>
        <v>0</v>
      </c>
      <c r="N2812" s="73"/>
      <c r="O2812" s="73"/>
      <c r="P2812" s="73"/>
      <c r="Q2812" s="73"/>
      <c r="R2812" s="73">
        <f t="shared" si="1125"/>
        <v>0</v>
      </c>
      <c r="S2812" s="76" t="str">
        <f t="shared" si="1117"/>
        <v>-</v>
      </c>
      <c r="T2812" s="96">
        <v>0</v>
      </c>
      <c r="U2812" s="97"/>
      <c r="V2812" s="73">
        <f t="shared" si="1124"/>
        <v>0</v>
      </c>
      <c r="W2812" s="73">
        <f t="shared" si="1118"/>
        <v>0</v>
      </c>
      <c r="X2812" s="76" t="str">
        <f t="shared" si="1119"/>
        <v>-</v>
      </c>
      <c r="Y2812" s="73">
        <f t="shared" si="1120"/>
        <v>0</v>
      </c>
      <c r="Z2812" s="73">
        <f t="shared" si="1121"/>
        <v>0</v>
      </c>
      <c r="AA2812" s="73">
        <f t="shared" si="1114"/>
        <v>0</v>
      </c>
      <c r="AB2812" s="73">
        <f t="shared" si="1122"/>
        <v>0</v>
      </c>
      <c r="AC2812" s="73">
        <f t="shared" si="1115"/>
        <v>0</v>
      </c>
      <c r="AD2812" s="73">
        <f t="shared" si="1116"/>
        <v>0</v>
      </c>
      <c r="AE2812" s="73">
        <v>0</v>
      </c>
    </row>
    <row r="2813" spans="1:31" ht="15" customHeight="1">
      <c r="A2813" s="94"/>
      <c r="B2813" s="6" t="str">
        <f>IFERROR(VLOOKUP(A2813,'Distributor List'!$A$2:$D$77,2,0),"-")</f>
        <v>-</v>
      </c>
      <c r="C2813" s="6" t="str">
        <f>IFERROR(VLOOKUP(A2813,'Distributor List'!$A$2:$D$77,3,0),"-")</f>
        <v>-</v>
      </c>
      <c r="D2813" s="6" t="str">
        <f>IFERROR(VLOOKUP(A2813,'Distributor List'!$A$2:$F$77,6,0),"-")</f>
        <v>-</v>
      </c>
      <c r="E2813" s="6" t="str">
        <f>IFERROR(VLOOKUP(A2813,'Distributor List'!$A$2:$D$77,4,0),"-")</f>
        <v>-</v>
      </c>
      <c r="F2813" s="6" t="str">
        <f>IFERROR(VLOOKUP(H2813,'Price List'!$A$2:$H$109,8,0),"-")</f>
        <v>-</v>
      </c>
      <c r="G2813" s="6" t="str">
        <f>IFERROR(VLOOKUP(A2813,'Distributor List'!$A$2:$E$77,5,0),"-")</f>
        <v>-</v>
      </c>
      <c r="H2813" s="10"/>
      <c r="I2813" s="95"/>
      <c r="J2813" s="92"/>
      <c r="K2813" s="92"/>
      <c r="L2813" s="73">
        <f t="shared" si="1126"/>
        <v>0</v>
      </c>
      <c r="M2813" s="73">
        <f t="shared" si="1123"/>
        <v>0</v>
      </c>
      <c r="N2813" s="73"/>
      <c r="O2813" s="73"/>
      <c r="P2813" s="73"/>
      <c r="Q2813" s="73"/>
      <c r="R2813" s="73">
        <f t="shared" si="1125"/>
        <v>0</v>
      </c>
      <c r="S2813" s="76" t="str">
        <f t="shared" si="1117"/>
        <v>-</v>
      </c>
      <c r="T2813" s="96">
        <v>0</v>
      </c>
      <c r="U2813" s="97"/>
      <c r="V2813" s="73">
        <f t="shared" si="1124"/>
        <v>0</v>
      </c>
      <c r="W2813" s="73">
        <f t="shared" si="1118"/>
        <v>0</v>
      </c>
      <c r="X2813" s="76" t="str">
        <f t="shared" si="1119"/>
        <v>-</v>
      </c>
      <c r="Y2813" s="73">
        <f t="shared" si="1120"/>
        <v>0</v>
      </c>
      <c r="Z2813" s="73">
        <f t="shared" si="1121"/>
        <v>0</v>
      </c>
      <c r="AA2813" s="73">
        <f t="shared" ref="AA2813:AA2876" si="1127">Z2813*I2813</f>
        <v>0</v>
      </c>
      <c r="AB2813" s="73">
        <f t="shared" si="1122"/>
        <v>0</v>
      </c>
      <c r="AC2813" s="73">
        <f t="shared" ref="AC2813:AC2876" si="1128">AB2813*I2813</f>
        <v>0</v>
      </c>
      <c r="AD2813" s="73">
        <f t="shared" ref="AD2813:AD2876" si="1129">Y2813*I2813</f>
        <v>0</v>
      </c>
      <c r="AE2813" s="73">
        <v>0</v>
      </c>
    </row>
    <row r="2814" spans="1:31" ht="15" customHeight="1">
      <c r="A2814" s="94"/>
      <c r="B2814" s="6" t="str">
        <f>IFERROR(VLOOKUP(A2814,'Distributor List'!$A$2:$D$77,2,0),"-")</f>
        <v>-</v>
      </c>
      <c r="C2814" s="6" t="str">
        <f>IFERROR(VLOOKUP(A2814,'Distributor List'!$A$2:$D$77,3,0),"-")</f>
        <v>-</v>
      </c>
      <c r="D2814" s="6" t="str">
        <f>IFERROR(VLOOKUP(A2814,'Distributor List'!$A$2:$F$77,6,0),"-")</f>
        <v>-</v>
      </c>
      <c r="E2814" s="6" t="str">
        <f>IFERROR(VLOOKUP(A2814,'Distributor List'!$A$2:$D$77,4,0),"-")</f>
        <v>-</v>
      </c>
      <c r="F2814" s="6" t="str">
        <f>IFERROR(VLOOKUP(H2814,'Price List'!$A$2:$H$109,8,0),"-")</f>
        <v>-</v>
      </c>
      <c r="G2814" s="6" t="str">
        <f>IFERROR(VLOOKUP(A2814,'Distributor List'!$A$2:$E$77,5,0),"-")</f>
        <v>-</v>
      </c>
      <c r="H2814" s="10"/>
      <c r="I2814" s="95"/>
      <c r="J2814" s="92"/>
      <c r="K2814" s="92"/>
      <c r="L2814" s="73">
        <f t="shared" si="1126"/>
        <v>0</v>
      </c>
      <c r="M2814" s="73">
        <f t="shared" si="1123"/>
        <v>0</v>
      </c>
      <c r="N2814" s="73"/>
      <c r="O2814" s="73"/>
      <c r="P2814" s="73"/>
      <c r="Q2814" s="73"/>
      <c r="R2814" s="73">
        <f t="shared" si="1125"/>
        <v>0</v>
      </c>
      <c r="S2814" s="76" t="str">
        <f t="shared" si="1117"/>
        <v>-</v>
      </c>
      <c r="T2814" s="96">
        <v>0</v>
      </c>
      <c r="U2814" s="97"/>
      <c r="V2814" s="73">
        <f t="shared" si="1124"/>
        <v>0</v>
      </c>
      <c r="W2814" s="73">
        <f t="shared" si="1118"/>
        <v>0</v>
      </c>
      <c r="X2814" s="76" t="str">
        <f t="shared" si="1119"/>
        <v>-</v>
      </c>
      <c r="Y2814" s="73">
        <f t="shared" si="1120"/>
        <v>0</v>
      </c>
      <c r="Z2814" s="73">
        <f t="shared" si="1121"/>
        <v>0</v>
      </c>
      <c r="AA2814" s="73">
        <f t="shared" si="1127"/>
        <v>0</v>
      </c>
      <c r="AB2814" s="73">
        <f t="shared" si="1122"/>
        <v>0</v>
      </c>
      <c r="AC2814" s="73">
        <f t="shared" si="1128"/>
        <v>0</v>
      </c>
      <c r="AD2814" s="73">
        <f t="shared" si="1129"/>
        <v>0</v>
      </c>
      <c r="AE2814" s="73">
        <v>0</v>
      </c>
    </row>
    <row r="2815" spans="1:31" ht="15" customHeight="1">
      <c r="A2815" s="94"/>
      <c r="B2815" s="6" t="str">
        <f>IFERROR(VLOOKUP(A2815,'Distributor List'!$A$2:$D$77,2,0),"-")</f>
        <v>-</v>
      </c>
      <c r="C2815" s="6" t="str">
        <f>IFERROR(VLOOKUP(A2815,'Distributor List'!$A$2:$D$77,3,0),"-")</f>
        <v>-</v>
      </c>
      <c r="D2815" s="6" t="str">
        <f>IFERROR(VLOOKUP(A2815,'Distributor List'!$A$2:$F$77,6,0),"-")</f>
        <v>-</v>
      </c>
      <c r="E2815" s="6" t="str">
        <f>IFERROR(VLOOKUP(A2815,'Distributor List'!$A$2:$D$77,4,0),"-")</f>
        <v>-</v>
      </c>
      <c r="F2815" s="6" t="str">
        <f>IFERROR(VLOOKUP(H2815,'Price List'!$A$2:$H$109,8,0),"-")</f>
        <v>-</v>
      </c>
      <c r="G2815" s="6" t="str">
        <f>IFERROR(VLOOKUP(A2815,'Distributor List'!$A$2:$E$77,5,0),"-")</f>
        <v>-</v>
      </c>
      <c r="H2815" s="10"/>
      <c r="I2815" s="95"/>
      <c r="J2815" s="92"/>
      <c r="K2815" s="92"/>
      <c r="L2815" s="73">
        <f t="shared" si="1126"/>
        <v>0</v>
      </c>
      <c r="M2815" s="73">
        <f t="shared" si="1123"/>
        <v>0</v>
      </c>
      <c r="N2815" s="73"/>
      <c r="O2815" s="73"/>
      <c r="P2815" s="73"/>
      <c r="Q2815" s="73"/>
      <c r="R2815" s="73">
        <f t="shared" si="1125"/>
        <v>0</v>
      </c>
      <c r="S2815" s="76" t="str">
        <f t="shared" si="1117"/>
        <v>-</v>
      </c>
      <c r="T2815" s="96">
        <v>0</v>
      </c>
      <c r="U2815" s="97"/>
      <c r="V2815" s="73">
        <f t="shared" si="1124"/>
        <v>0</v>
      </c>
      <c r="W2815" s="73">
        <f t="shared" si="1118"/>
        <v>0</v>
      </c>
      <c r="X2815" s="76" t="str">
        <f t="shared" si="1119"/>
        <v>-</v>
      </c>
      <c r="Y2815" s="73">
        <f t="shared" si="1120"/>
        <v>0</v>
      </c>
      <c r="Z2815" s="73">
        <f t="shared" si="1121"/>
        <v>0</v>
      </c>
      <c r="AA2815" s="73">
        <f t="shared" si="1127"/>
        <v>0</v>
      </c>
      <c r="AB2815" s="73">
        <f t="shared" si="1122"/>
        <v>0</v>
      </c>
      <c r="AC2815" s="73">
        <f t="shared" si="1128"/>
        <v>0</v>
      </c>
      <c r="AD2815" s="73">
        <f t="shared" si="1129"/>
        <v>0</v>
      </c>
      <c r="AE2815" s="73">
        <v>0</v>
      </c>
    </row>
    <row r="2816" spans="1:31" ht="15" customHeight="1">
      <c r="A2816" s="94"/>
      <c r="B2816" s="6" t="str">
        <f>IFERROR(VLOOKUP(A2816,'Distributor List'!$A$2:$D$77,2,0),"-")</f>
        <v>-</v>
      </c>
      <c r="C2816" s="6" t="str">
        <f>IFERROR(VLOOKUP(A2816,'Distributor List'!$A$2:$D$77,3,0),"-")</f>
        <v>-</v>
      </c>
      <c r="D2816" s="6" t="str">
        <f>IFERROR(VLOOKUP(A2816,'Distributor List'!$A$2:$F$77,6,0),"-")</f>
        <v>-</v>
      </c>
      <c r="E2816" s="6" t="str">
        <f>IFERROR(VLOOKUP(A2816,'Distributor List'!$A$2:$D$77,4,0),"-")</f>
        <v>-</v>
      </c>
      <c r="F2816" s="6" t="str">
        <f>IFERROR(VLOOKUP(H2816,'Price List'!$A$2:$H$109,8,0),"-")</f>
        <v>-</v>
      </c>
      <c r="G2816" s="6" t="str">
        <f>IFERROR(VLOOKUP(A2816,'Distributor List'!$A$2:$E$77,5,0),"-")</f>
        <v>-</v>
      </c>
      <c r="H2816" s="10"/>
      <c r="I2816" s="95"/>
      <c r="J2816" s="92"/>
      <c r="K2816" s="92"/>
      <c r="L2816" s="73">
        <f t="shared" si="1126"/>
        <v>0</v>
      </c>
      <c r="M2816" s="73">
        <f t="shared" si="1123"/>
        <v>0</v>
      </c>
      <c r="N2816" s="73"/>
      <c r="O2816" s="73"/>
      <c r="P2816" s="73"/>
      <c r="Q2816" s="73"/>
      <c r="R2816" s="73">
        <f t="shared" si="1125"/>
        <v>0</v>
      </c>
      <c r="S2816" s="76" t="str">
        <f t="shared" si="1117"/>
        <v>-</v>
      </c>
      <c r="T2816" s="96">
        <v>0</v>
      </c>
      <c r="U2816" s="97"/>
      <c r="V2816" s="73">
        <f t="shared" si="1124"/>
        <v>0</v>
      </c>
      <c r="W2816" s="73">
        <f t="shared" si="1118"/>
        <v>0</v>
      </c>
      <c r="X2816" s="76" t="str">
        <f t="shared" si="1119"/>
        <v>-</v>
      </c>
      <c r="Y2816" s="73">
        <f t="shared" si="1120"/>
        <v>0</v>
      </c>
      <c r="Z2816" s="73">
        <f t="shared" si="1121"/>
        <v>0</v>
      </c>
      <c r="AA2816" s="73">
        <f t="shared" si="1127"/>
        <v>0</v>
      </c>
      <c r="AB2816" s="73">
        <f t="shared" si="1122"/>
        <v>0</v>
      </c>
      <c r="AC2816" s="73">
        <f t="shared" si="1128"/>
        <v>0</v>
      </c>
      <c r="AD2816" s="73">
        <f t="shared" si="1129"/>
        <v>0</v>
      </c>
      <c r="AE2816" s="73">
        <v>0</v>
      </c>
    </row>
    <row r="2817" spans="1:31" ht="15" customHeight="1">
      <c r="A2817" s="94"/>
      <c r="B2817" s="6" t="str">
        <f>IFERROR(VLOOKUP(A2817,'Distributor List'!$A$2:$D$77,2,0),"-")</f>
        <v>-</v>
      </c>
      <c r="C2817" s="6" t="str">
        <f>IFERROR(VLOOKUP(A2817,'Distributor List'!$A$2:$D$77,3,0),"-")</f>
        <v>-</v>
      </c>
      <c r="D2817" s="6" t="str">
        <f>IFERROR(VLOOKUP(A2817,'Distributor List'!$A$2:$F$77,6,0),"-")</f>
        <v>-</v>
      </c>
      <c r="E2817" s="6" t="str">
        <f>IFERROR(VLOOKUP(A2817,'Distributor List'!$A$2:$D$77,4,0),"-")</f>
        <v>-</v>
      </c>
      <c r="F2817" s="6" t="str">
        <f>IFERROR(VLOOKUP(H2817,'Price List'!$A$2:$H$109,8,0),"-")</f>
        <v>-</v>
      </c>
      <c r="G2817" s="6" t="str">
        <f>IFERROR(VLOOKUP(A2817,'Distributor List'!$A$2:$E$77,5,0),"-")</f>
        <v>-</v>
      </c>
      <c r="H2817" s="10"/>
      <c r="I2817" s="95"/>
      <c r="J2817" s="92"/>
      <c r="K2817" s="92"/>
      <c r="L2817" s="73">
        <f t="shared" si="1126"/>
        <v>0</v>
      </c>
      <c r="M2817" s="73">
        <f t="shared" si="1123"/>
        <v>0</v>
      </c>
      <c r="N2817" s="73"/>
      <c r="O2817" s="73"/>
      <c r="P2817" s="73"/>
      <c r="Q2817" s="73"/>
      <c r="R2817" s="73">
        <f t="shared" si="1125"/>
        <v>0</v>
      </c>
      <c r="S2817" s="76" t="str">
        <f t="shared" si="1117"/>
        <v>-</v>
      </c>
      <c r="T2817" s="96">
        <v>0</v>
      </c>
      <c r="U2817" s="97"/>
      <c r="V2817" s="73">
        <f t="shared" si="1124"/>
        <v>0</v>
      </c>
      <c r="W2817" s="73">
        <f t="shared" si="1118"/>
        <v>0</v>
      </c>
      <c r="X2817" s="76" t="str">
        <f t="shared" si="1119"/>
        <v>-</v>
      </c>
      <c r="Y2817" s="73">
        <f t="shared" si="1120"/>
        <v>0</v>
      </c>
      <c r="Z2817" s="73">
        <f t="shared" si="1121"/>
        <v>0</v>
      </c>
      <c r="AA2817" s="73">
        <f t="shared" si="1127"/>
        <v>0</v>
      </c>
      <c r="AB2817" s="73">
        <f t="shared" si="1122"/>
        <v>0</v>
      </c>
      <c r="AC2817" s="73">
        <f t="shared" si="1128"/>
        <v>0</v>
      </c>
      <c r="AD2817" s="73">
        <f t="shared" si="1129"/>
        <v>0</v>
      </c>
      <c r="AE2817" s="73">
        <v>0</v>
      </c>
    </row>
    <row r="2818" spans="1:31" ht="15" customHeight="1">
      <c r="A2818" s="94"/>
      <c r="B2818" s="6" t="str">
        <f>IFERROR(VLOOKUP(A2818,'Distributor List'!$A$2:$D$77,2,0),"-")</f>
        <v>-</v>
      </c>
      <c r="C2818" s="6" t="str">
        <f>IFERROR(VLOOKUP(A2818,'Distributor List'!$A$2:$D$77,3,0),"-")</f>
        <v>-</v>
      </c>
      <c r="D2818" s="6" t="str">
        <f>IFERROR(VLOOKUP(A2818,'Distributor List'!$A$2:$F$77,6,0),"-")</f>
        <v>-</v>
      </c>
      <c r="E2818" s="6" t="str">
        <f>IFERROR(VLOOKUP(A2818,'Distributor List'!$A$2:$D$77,4,0),"-")</f>
        <v>-</v>
      </c>
      <c r="F2818" s="6" t="str">
        <f>IFERROR(VLOOKUP(H2818,'Price List'!$A$2:$H$109,8,0),"-")</f>
        <v>-</v>
      </c>
      <c r="G2818" s="6" t="str">
        <f>IFERROR(VLOOKUP(A2818,'Distributor List'!$A$2:$E$77,5,0),"-")</f>
        <v>-</v>
      </c>
      <c r="H2818" s="10"/>
      <c r="I2818" s="95"/>
      <c r="J2818" s="92"/>
      <c r="K2818" s="92"/>
      <c r="L2818" s="73">
        <f t="shared" si="1126"/>
        <v>0</v>
      </c>
      <c r="M2818" s="73">
        <f t="shared" si="1123"/>
        <v>0</v>
      </c>
      <c r="N2818" s="73"/>
      <c r="O2818" s="73"/>
      <c r="P2818" s="73"/>
      <c r="Q2818" s="73"/>
      <c r="R2818" s="73">
        <f t="shared" si="1125"/>
        <v>0</v>
      </c>
      <c r="S2818" s="76" t="str">
        <f t="shared" si="1117"/>
        <v>-</v>
      </c>
      <c r="T2818" s="96">
        <v>0</v>
      </c>
      <c r="U2818" s="97"/>
      <c r="V2818" s="73">
        <f t="shared" si="1124"/>
        <v>0</v>
      </c>
      <c r="W2818" s="73">
        <f t="shared" si="1118"/>
        <v>0</v>
      </c>
      <c r="X2818" s="76" t="str">
        <f t="shared" si="1119"/>
        <v>-</v>
      </c>
      <c r="Y2818" s="73">
        <f t="shared" si="1120"/>
        <v>0</v>
      </c>
      <c r="Z2818" s="73">
        <f t="shared" si="1121"/>
        <v>0</v>
      </c>
      <c r="AA2818" s="73">
        <f t="shared" si="1127"/>
        <v>0</v>
      </c>
      <c r="AB2818" s="73">
        <f t="shared" si="1122"/>
        <v>0</v>
      </c>
      <c r="AC2818" s="73">
        <f t="shared" si="1128"/>
        <v>0</v>
      </c>
      <c r="AD2818" s="73">
        <f t="shared" si="1129"/>
        <v>0</v>
      </c>
      <c r="AE2818" s="73">
        <v>0</v>
      </c>
    </row>
    <row r="2819" spans="1:31" ht="15" customHeight="1">
      <c r="A2819" s="94"/>
      <c r="B2819" s="6" t="str">
        <f>IFERROR(VLOOKUP(A2819,'Distributor List'!$A$2:$D$77,2,0),"-")</f>
        <v>-</v>
      </c>
      <c r="C2819" s="6" t="str">
        <f>IFERROR(VLOOKUP(A2819,'Distributor List'!$A$2:$D$77,3,0),"-")</f>
        <v>-</v>
      </c>
      <c r="D2819" s="6" t="str">
        <f>IFERROR(VLOOKUP(A2819,'Distributor List'!$A$2:$F$77,6,0),"-")</f>
        <v>-</v>
      </c>
      <c r="E2819" s="6" t="str">
        <f>IFERROR(VLOOKUP(A2819,'Distributor List'!$A$2:$D$77,4,0),"-")</f>
        <v>-</v>
      </c>
      <c r="F2819" s="6" t="str">
        <f>IFERROR(VLOOKUP(H2819,'Price List'!$A$2:$H$109,8,0),"-")</f>
        <v>-</v>
      </c>
      <c r="G2819" s="6" t="str">
        <f>IFERROR(VLOOKUP(A2819,'Distributor List'!$A$2:$E$77,5,0),"-")</f>
        <v>-</v>
      </c>
      <c r="H2819" s="10"/>
      <c r="I2819" s="95"/>
      <c r="J2819" s="92"/>
      <c r="K2819" s="92"/>
      <c r="L2819" s="73">
        <f t="shared" si="1126"/>
        <v>0</v>
      </c>
      <c r="M2819" s="73">
        <f t="shared" si="1123"/>
        <v>0</v>
      </c>
      <c r="N2819" s="73"/>
      <c r="O2819" s="73"/>
      <c r="P2819" s="73"/>
      <c r="Q2819" s="73"/>
      <c r="R2819" s="73">
        <f t="shared" si="1125"/>
        <v>0</v>
      </c>
      <c r="S2819" s="76" t="str">
        <f t="shared" si="1117"/>
        <v>-</v>
      </c>
      <c r="T2819" s="96">
        <v>0</v>
      </c>
      <c r="U2819" s="97"/>
      <c r="V2819" s="73">
        <f t="shared" si="1124"/>
        <v>0</v>
      </c>
      <c r="W2819" s="73">
        <f t="shared" si="1118"/>
        <v>0</v>
      </c>
      <c r="X2819" s="76" t="str">
        <f t="shared" si="1119"/>
        <v>-</v>
      </c>
      <c r="Y2819" s="73">
        <f t="shared" si="1120"/>
        <v>0</v>
      </c>
      <c r="Z2819" s="73">
        <f t="shared" si="1121"/>
        <v>0</v>
      </c>
      <c r="AA2819" s="73">
        <f t="shared" si="1127"/>
        <v>0</v>
      </c>
      <c r="AB2819" s="73">
        <f t="shared" si="1122"/>
        <v>0</v>
      </c>
      <c r="AC2819" s="73">
        <f t="shared" si="1128"/>
        <v>0</v>
      </c>
      <c r="AD2819" s="73">
        <f t="shared" si="1129"/>
        <v>0</v>
      </c>
      <c r="AE2819" s="73">
        <v>0</v>
      </c>
    </row>
    <row r="2820" spans="1:31" ht="15" customHeight="1">
      <c r="A2820" s="94"/>
      <c r="B2820" s="6" t="str">
        <f>IFERROR(VLOOKUP(A2820,'Distributor List'!$A$2:$D$77,2,0),"-")</f>
        <v>-</v>
      </c>
      <c r="C2820" s="6" t="str">
        <f>IFERROR(VLOOKUP(A2820,'Distributor List'!$A$2:$D$77,3,0),"-")</f>
        <v>-</v>
      </c>
      <c r="D2820" s="6" t="str">
        <f>IFERROR(VLOOKUP(A2820,'Distributor List'!$A$2:$F$77,6,0),"-")</f>
        <v>-</v>
      </c>
      <c r="E2820" s="6" t="str">
        <f>IFERROR(VLOOKUP(A2820,'Distributor List'!$A$2:$D$77,4,0),"-")</f>
        <v>-</v>
      </c>
      <c r="F2820" s="6" t="str">
        <f>IFERROR(VLOOKUP(H2820,'Price List'!$A$2:$H$109,8,0),"-")</f>
        <v>-</v>
      </c>
      <c r="G2820" s="6" t="str">
        <f>IFERROR(VLOOKUP(A2820,'Distributor List'!$A$2:$E$77,5,0),"-")</f>
        <v>-</v>
      </c>
      <c r="H2820" s="10"/>
      <c r="I2820" s="95"/>
      <c r="J2820" s="92"/>
      <c r="K2820" s="92"/>
      <c r="L2820" s="73">
        <f t="shared" si="1126"/>
        <v>0</v>
      </c>
      <c r="M2820" s="73">
        <f t="shared" si="1123"/>
        <v>0</v>
      </c>
      <c r="N2820" s="73"/>
      <c r="O2820" s="73"/>
      <c r="P2820" s="73"/>
      <c r="Q2820" s="73"/>
      <c r="R2820" s="73">
        <f t="shared" si="1125"/>
        <v>0</v>
      </c>
      <c r="S2820" s="76" t="str">
        <f t="shared" si="1117"/>
        <v>-</v>
      </c>
      <c r="T2820" s="96">
        <v>0</v>
      </c>
      <c r="U2820" s="97"/>
      <c r="V2820" s="73">
        <f t="shared" si="1124"/>
        <v>0</v>
      </c>
      <c r="W2820" s="73">
        <f t="shared" si="1118"/>
        <v>0</v>
      </c>
      <c r="X2820" s="76" t="str">
        <f t="shared" si="1119"/>
        <v>-</v>
      </c>
      <c r="Y2820" s="73">
        <f t="shared" si="1120"/>
        <v>0</v>
      </c>
      <c r="Z2820" s="73">
        <f t="shared" si="1121"/>
        <v>0</v>
      </c>
      <c r="AA2820" s="73">
        <f t="shared" si="1127"/>
        <v>0</v>
      </c>
      <c r="AB2820" s="73">
        <f t="shared" si="1122"/>
        <v>0</v>
      </c>
      <c r="AC2820" s="73">
        <f t="shared" si="1128"/>
        <v>0</v>
      </c>
      <c r="AD2820" s="73">
        <f t="shared" si="1129"/>
        <v>0</v>
      </c>
      <c r="AE2820" s="73">
        <v>0</v>
      </c>
    </row>
    <row r="2821" spans="1:31" ht="15" customHeight="1">
      <c r="A2821" s="94"/>
      <c r="B2821" s="6" t="str">
        <f>IFERROR(VLOOKUP(A2821,'Distributor List'!$A$2:$D$77,2,0),"-")</f>
        <v>-</v>
      </c>
      <c r="C2821" s="6" t="str">
        <f>IFERROR(VLOOKUP(A2821,'Distributor List'!$A$2:$D$77,3,0),"-")</f>
        <v>-</v>
      </c>
      <c r="D2821" s="6" t="str">
        <f>IFERROR(VLOOKUP(A2821,'Distributor List'!$A$2:$F$77,6,0),"-")</f>
        <v>-</v>
      </c>
      <c r="E2821" s="6" t="str">
        <f>IFERROR(VLOOKUP(A2821,'Distributor List'!$A$2:$D$77,4,0),"-")</f>
        <v>-</v>
      </c>
      <c r="F2821" s="6" t="str">
        <f>IFERROR(VLOOKUP(H2821,'Price List'!$A$2:$H$109,8,0),"-")</f>
        <v>-</v>
      </c>
      <c r="G2821" s="6" t="str">
        <f>IFERROR(VLOOKUP(A2821,'Distributor List'!$A$2:$E$77,5,0),"-")</f>
        <v>-</v>
      </c>
      <c r="H2821" s="10"/>
      <c r="I2821" s="95"/>
      <c r="J2821" s="92"/>
      <c r="K2821" s="92"/>
      <c r="L2821" s="73">
        <f t="shared" si="1126"/>
        <v>0</v>
      </c>
      <c r="M2821" s="73">
        <f t="shared" si="1123"/>
        <v>0</v>
      </c>
      <c r="N2821" s="73"/>
      <c r="O2821" s="73"/>
      <c r="P2821" s="73"/>
      <c r="Q2821" s="73"/>
      <c r="R2821" s="73">
        <f t="shared" si="1125"/>
        <v>0</v>
      </c>
      <c r="S2821" s="76" t="str">
        <f t="shared" si="1117"/>
        <v>-</v>
      </c>
      <c r="T2821" s="96">
        <v>0</v>
      </c>
      <c r="U2821" s="97"/>
      <c r="V2821" s="73">
        <f t="shared" si="1124"/>
        <v>0</v>
      </c>
      <c r="W2821" s="73">
        <f t="shared" si="1118"/>
        <v>0</v>
      </c>
      <c r="X2821" s="76" t="str">
        <f t="shared" si="1119"/>
        <v>-</v>
      </c>
      <c r="Y2821" s="73">
        <f t="shared" si="1120"/>
        <v>0</v>
      </c>
      <c r="Z2821" s="73">
        <f t="shared" si="1121"/>
        <v>0</v>
      </c>
      <c r="AA2821" s="73">
        <f t="shared" si="1127"/>
        <v>0</v>
      </c>
      <c r="AB2821" s="73">
        <f t="shared" si="1122"/>
        <v>0</v>
      </c>
      <c r="AC2821" s="73">
        <f t="shared" si="1128"/>
        <v>0</v>
      </c>
      <c r="AD2821" s="73">
        <f t="shared" si="1129"/>
        <v>0</v>
      </c>
      <c r="AE2821" s="73">
        <v>0</v>
      </c>
    </row>
    <row r="2822" spans="1:31" ht="15" customHeight="1">
      <c r="A2822" s="94"/>
      <c r="B2822" s="6" t="str">
        <f>IFERROR(VLOOKUP(A2822,'Distributor List'!$A$2:$D$77,2,0),"-")</f>
        <v>-</v>
      </c>
      <c r="C2822" s="6" t="str">
        <f>IFERROR(VLOOKUP(A2822,'Distributor List'!$A$2:$D$77,3,0),"-")</f>
        <v>-</v>
      </c>
      <c r="D2822" s="6" t="str">
        <f>IFERROR(VLOOKUP(A2822,'Distributor List'!$A$2:$F$77,6,0),"-")</f>
        <v>-</v>
      </c>
      <c r="E2822" s="6" t="str">
        <f>IFERROR(VLOOKUP(A2822,'Distributor List'!$A$2:$D$77,4,0),"-")</f>
        <v>-</v>
      </c>
      <c r="F2822" s="6" t="str">
        <f>IFERROR(VLOOKUP(H2822,'Price List'!$A$2:$H$109,8,0),"-")</f>
        <v>-</v>
      </c>
      <c r="G2822" s="6" t="str">
        <f>IFERROR(VLOOKUP(A2822,'Distributor List'!$A$2:$E$77,5,0),"-")</f>
        <v>-</v>
      </c>
      <c r="H2822" s="10"/>
      <c r="I2822" s="95"/>
      <c r="J2822" s="92"/>
      <c r="K2822" s="92"/>
      <c r="L2822" s="73">
        <f t="shared" si="1126"/>
        <v>0</v>
      </c>
      <c r="M2822" s="73">
        <f t="shared" si="1123"/>
        <v>0</v>
      </c>
      <c r="N2822" s="73"/>
      <c r="O2822" s="73"/>
      <c r="P2822" s="73"/>
      <c r="Q2822" s="73"/>
      <c r="R2822" s="73">
        <f t="shared" si="1125"/>
        <v>0</v>
      </c>
      <c r="S2822" s="76" t="str">
        <f t="shared" si="1117"/>
        <v>-</v>
      </c>
      <c r="T2822" s="96">
        <v>0</v>
      </c>
      <c r="U2822" s="97"/>
      <c r="V2822" s="73">
        <f t="shared" si="1124"/>
        <v>0</v>
      </c>
      <c r="W2822" s="73">
        <f t="shared" si="1118"/>
        <v>0</v>
      </c>
      <c r="X2822" s="76" t="str">
        <f t="shared" si="1119"/>
        <v>-</v>
      </c>
      <c r="Y2822" s="73">
        <f t="shared" si="1120"/>
        <v>0</v>
      </c>
      <c r="Z2822" s="73">
        <f t="shared" si="1121"/>
        <v>0</v>
      </c>
      <c r="AA2822" s="73">
        <f t="shared" si="1127"/>
        <v>0</v>
      </c>
      <c r="AB2822" s="73">
        <f t="shared" si="1122"/>
        <v>0</v>
      </c>
      <c r="AC2822" s="73">
        <f t="shared" si="1128"/>
        <v>0</v>
      </c>
      <c r="AD2822" s="73">
        <f t="shared" si="1129"/>
        <v>0</v>
      </c>
      <c r="AE2822" s="73">
        <v>0</v>
      </c>
    </row>
    <row r="2823" spans="1:31" ht="15" customHeight="1">
      <c r="A2823" s="94"/>
      <c r="B2823" s="6" t="str">
        <f>IFERROR(VLOOKUP(A2823,'Distributor List'!$A$2:$D$77,2,0),"-")</f>
        <v>-</v>
      </c>
      <c r="C2823" s="6" t="str">
        <f>IFERROR(VLOOKUP(A2823,'Distributor List'!$A$2:$D$77,3,0),"-")</f>
        <v>-</v>
      </c>
      <c r="D2823" s="6" t="str">
        <f>IFERROR(VLOOKUP(A2823,'Distributor List'!$A$2:$F$77,6,0),"-")</f>
        <v>-</v>
      </c>
      <c r="E2823" s="6" t="str">
        <f>IFERROR(VLOOKUP(A2823,'Distributor List'!$A$2:$D$77,4,0),"-")</f>
        <v>-</v>
      </c>
      <c r="F2823" s="6" t="str">
        <f>IFERROR(VLOOKUP(H2823,'Price List'!$A$2:$H$109,8,0),"-")</f>
        <v>-</v>
      </c>
      <c r="G2823" s="6" t="str">
        <f>IFERROR(VLOOKUP(A2823,'Distributor List'!$A$2:$E$77,5,0),"-")</f>
        <v>-</v>
      </c>
      <c r="H2823" s="10"/>
      <c r="I2823" s="95"/>
      <c r="J2823" s="92"/>
      <c r="K2823" s="92"/>
      <c r="L2823" s="73">
        <f t="shared" si="1126"/>
        <v>0</v>
      </c>
      <c r="M2823" s="73">
        <f t="shared" si="1123"/>
        <v>0</v>
      </c>
      <c r="N2823" s="73"/>
      <c r="O2823" s="73"/>
      <c r="P2823" s="73"/>
      <c r="Q2823" s="73"/>
      <c r="R2823" s="73">
        <f t="shared" si="1125"/>
        <v>0</v>
      </c>
      <c r="S2823" s="76" t="str">
        <f t="shared" si="1117"/>
        <v>-</v>
      </c>
      <c r="T2823" s="96">
        <v>0</v>
      </c>
      <c r="U2823" s="97"/>
      <c r="V2823" s="73">
        <f t="shared" si="1124"/>
        <v>0</v>
      </c>
      <c r="W2823" s="73">
        <f t="shared" si="1118"/>
        <v>0</v>
      </c>
      <c r="X2823" s="76" t="str">
        <f t="shared" si="1119"/>
        <v>-</v>
      </c>
      <c r="Y2823" s="73">
        <f t="shared" si="1120"/>
        <v>0</v>
      </c>
      <c r="Z2823" s="73">
        <f t="shared" si="1121"/>
        <v>0</v>
      </c>
      <c r="AA2823" s="73">
        <f t="shared" si="1127"/>
        <v>0</v>
      </c>
      <c r="AB2823" s="73">
        <f t="shared" si="1122"/>
        <v>0</v>
      </c>
      <c r="AC2823" s="73">
        <f t="shared" si="1128"/>
        <v>0</v>
      </c>
      <c r="AD2823" s="73">
        <f t="shared" si="1129"/>
        <v>0</v>
      </c>
      <c r="AE2823" s="73">
        <v>0</v>
      </c>
    </row>
    <row r="2824" spans="1:31" ht="15" customHeight="1">
      <c r="A2824" s="94"/>
      <c r="B2824" s="6" t="str">
        <f>IFERROR(VLOOKUP(A2824,'Distributor List'!$A$2:$D$77,2,0),"-")</f>
        <v>-</v>
      </c>
      <c r="C2824" s="6" t="str">
        <f>IFERROR(VLOOKUP(A2824,'Distributor List'!$A$2:$D$77,3,0),"-")</f>
        <v>-</v>
      </c>
      <c r="D2824" s="6" t="str">
        <f>IFERROR(VLOOKUP(A2824,'Distributor List'!$A$2:$F$77,6,0),"-")</f>
        <v>-</v>
      </c>
      <c r="E2824" s="6" t="str">
        <f>IFERROR(VLOOKUP(A2824,'Distributor List'!$A$2:$D$77,4,0),"-")</f>
        <v>-</v>
      </c>
      <c r="F2824" s="6" t="str">
        <f>IFERROR(VLOOKUP(H2824,'Price List'!$A$2:$H$109,8,0),"-")</f>
        <v>-</v>
      </c>
      <c r="G2824" s="6" t="str">
        <f>IFERROR(VLOOKUP(A2824,'Distributor List'!$A$2:$E$77,5,0),"-")</f>
        <v>-</v>
      </c>
      <c r="H2824" s="10"/>
      <c r="I2824" s="95"/>
      <c r="J2824" s="92"/>
      <c r="K2824" s="92"/>
      <c r="L2824" s="73">
        <f t="shared" si="1126"/>
        <v>0</v>
      </c>
      <c r="M2824" s="73">
        <f t="shared" si="1123"/>
        <v>0</v>
      </c>
      <c r="N2824" s="73"/>
      <c r="O2824" s="73"/>
      <c r="P2824" s="73"/>
      <c r="Q2824" s="73"/>
      <c r="R2824" s="73">
        <f t="shared" si="1125"/>
        <v>0</v>
      </c>
      <c r="S2824" s="76" t="str">
        <f t="shared" si="1117"/>
        <v>-</v>
      </c>
      <c r="T2824" s="96">
        <v>0</v>
      </c>
      <c r="U2824" s="97"/>
      <c r="V2824" s="73">
        <f t="shared" si="1124"/>
        <v>0</v>
      </c>
      <c r="W2824" s="73">
        <f t="shared" si="1118"/>
        <v>0</v>
      </c>
      <c r="X2824" s="76" t="str">
        <f t="shared" si="1119"/>
        <v>-</v>
      </c>
      <c r="Y2824" s="73">
        <f t="shared" si="1120"/>
        <v>0</v>
      </c>
      <c r="Z2824" s="73">
        <f t="shared" si="1121"/>
        <v>0</v>
      </c>
      <c r="AA2824" s="73">
        <f t="shared" si="1127"/>
        <v>0</v>
      </c>
      <c r="AB2824" s="73">
        <f t="shared" si="1122"/>
        <v>0</v>
      </c>
      <c r="AC2824" s="73">
        <f t="shared" si="1128"/>
        <v>0</v>
      </c>
      <c r="AD2824" s="73">
        <f t="shared" si="1129"/>
        <v>0</v>
      </c>
      <c r="AE2824" s="73">
        <v>0</v>
      </c>
    </row>
    <row r="2825" spans="1:31" ht="15" customHeight="1">
      <c r="A2825" s="94"/>
      <c r="B2825" s="6" t="str">
        <f>IFERROR(VLOOKUP(A2825,'Distributor List'!$A$2:$D$77,2,0),"-")</f>
        <v>-</v>
      </c>
      <c r="C2825" s="6" t="str">
        <f>IFERROR(VLOOKUP(A2825,'Distributor List'!$A$2:$D$77,3,0),"-")</f>
        <v>-</v>
      </c>
      <c r="D2825" s="6" t="str">
        <f>IFERROR(VLOOKUP(A2825,'Distributor List'!$A$2:$F$77,6,0),"-")</f>
        <v>-</v>
      </c>
      <c r="E2825" s="6" t="str">
        <f>IFERROR(VLOOKUP(A2825,'Distributor List'!$A$2:$D$77,4,0),"-")</f>
        <v>-</v>
      </c>
      <c r="F2825" s="6" t="str">
        <f>IFERROR(VLOOKUP(H2825,'Price List'!$A$2:$H$109,8,0),"-")</f>
        <v>-</v>
      </c>
      <c r="G2825" s="6" t="str">
        <f>IFERROR(VLOOKUP(A2825,'Distributor List'!$A$2:$E$77,5,0),"-")</f>
        <v>-</v>
      </c>
      <c r="H2825" s="10"/>
      <c r="I2825" s="95"/>
      <c r="J2825" s="92"/>
      <c r="K2825" s="92"/>
      <c r="L2825" s="73">
        <f t="shared" si="1126"/>
        <v>0</v>
      </c>
      <c r="M2825" s="73">
        <f t="shared" si="1123"/>
        <v>0</v>
      </c>
      <c r="N2825" s="73"/>
      <c r="O2825" s="73"/>
      <c r="P2825" s="73"/>
      <c r="Q2825" s="73"/>
      <c r="R2825" s="73">
        <f t="shared" si="1125"/>
        <v>0</v>
      </c>
      <c r="S2825" s="76" t="str">
        <f t="shared" si="1117"/>
        <v>-</v>
      </c>
      <c r="T2825" s="96">
        <v>0</v>
      </c>
      <c r="U2825" s="97"/>
      <c r="V2825" s="73">
        <f t="shared" si="1124"/>
        <v>0</v>
      </c>
      <c r="W2825" s="73">
        <f t="shared" si="1118"/>
        <v>0</v>
      </c>
      <c r="X2825" s="76" t="str">
        <f t="shared" si="1119"/>
        <v>-</v>
      </c>
      <c r="Y2825" s="73">
        <f t="shared" si="1120"/>
        <v>0</v>
      </c>
      <c r="Z2825" s="73">
        <f t="shared" si="1121"/>
        <v>0</v>
      </c>
      <c r="AA2825" s="73">
        <f t="shared" si="1127"/>
        <v>0</v>
      </c>
      <c r="AB2825" s="73">
        <f t="shared" si="1122"/>
        <v>0</v>
      </c>
      <c r="AC2825" s="73">
        <f t="shared" si="1128"/>
        <v>0</v>
      </c>
      <c r="AD2825" s="73">
        <f t="shared" si="1129"/>
        <v>0</v>
      </c>
      <c r="AE2825" s="73">
        <v>0</v>
      </c>
    </row>
    <row r="2826" spans="1:31" ht="15" customHeight="1">
      <c r="A2826" s="94"/>
      <c r="B2826" s="6" t="str">
        <f>IFERROR(VLOOKUP(A2826,'Distributor List'!$A$2:$D$77,2,0),"-")</f>
        <v>-</v>
      </c>
      <c r="C2826" s="6" t="str">
        <f>IFERROR(VLOOKUP(A2826,'Distributor List'!$A$2:$D$77,3,0),"-")</f>
        <v>-</v>
      </c>
      <c r="D2826" s="6" t="str">
        <f>IFERROR(VLOOKUP(A2826,'Distributor List'!$A$2:$F$77,6,0),"-")</f>
        <v>-</v>
      </c>
      <c r="E2826" s="6" t="str">
        <f>IFERROR(VLOOKUP(A2826,'Distributor List'!$A$2:$D$77,4,0),"-")</f>
        <v>-</v>
      </c>
      <c r="F2826" s="6" t="str">
        <f>IFERROR(VLOOKUP(H2826,'Price List'!$A$2:$H$109,8,0),"-")</f>
        <v>-</v>
      </c>
      <c r="G2826" s="6" t="str">
        <f>IFERROR(VLOOKUP(A2826,'Distributor List'!$A$2:$E$77,5,0),"-")</f>
        <v>-</v>
      </c>
      <c r="H2826" s="10"/>
      <c r="I2826" s="95"/>
      <c r="J2826" s="92"/>
      <c r="K2826" s="92"/>
      <c r="L2826" s="73">
        <f t="shared" si="1126"/>
        <v>0</v>
      </c>
      <c r="M2826" s="73">
        <f t="shared" si="1123"/>
        <v>0</v>
      </c>
      <c r="N2826" s="73"/>
      <c r="O2826" s="73"/>
      <c r="P2826" s="73"/>
      <c r="Q2826" s="73"/>
      <c r="R2826" s="73">
        <f t="shared" si="1125"/>
        <v>0</v>
      </c>
      <c r="S2826" s="76" t="str">
        <f t="shared" si="1117"/>
        <v>-</v>
      </c>
      <c r="T2826" s="96">
        <v>0</v>
      </c>
      <c r="U2826" s="97"/>
      <c r="V2826" s="73">
        <f t="shared" si="1124"/>
        <v>0</v>
      </c>
      <c r="W2826" s="73">
        <f t="shared" si="1118"/>
        <v>0</v>
      </c>
      <c r="X2826" s="76" t="str">
        <f t="shared" si="1119"/>
        <v>-</v>
      </c>
      <c r="Y2826" s="73">
        <f t="shared" si="1120"/>
        <v>0</v>
      </c>
      <c r="Z2826" s="73">
        <f t="shared" si="1121"/>
        <v>0</v>
      </c>
      <c r="AA2826" s="73">
        <f t="shared" si="1127"/>
        <v>0</v>
      </c>
      <c r="AB2826" s="73">
        <f t="shared" si="1122"/>
        <v>0</v>
      </c>
      <c r="AC2826" s="73">
        <f t="shared" si="1128"/>
        <v>0</v>
      </c>
      <c r="AD2826" s="73">
        <f t="shared" si="1129"/>
        <v>0</v>
      </c>
      <c r="AE2826" s="73">
        <v>0</v>
      </c>
    </row>
    <row r="2827" spans="1:31" ht="15" customHeight="1">
      <c r="A2827" s="94"/>
      <c r="B2827" s="6" t="str">
        <f>IFERROR(VLOOKUP(A2827,'Distributor List'!$A$2:$D$77,2,0),"-")</f>
        <v>-</v>
      </c>
      <c r="C2827" s="6" t="str">
        <f>IFERROR(VLOOKUP(A2827,'Distributor List'!$A$2:$D$77,3,0),"-")</f>
        <v>-</v>
      </c>
      <c r="D2827" s="6" t="str">
        <f>IFERROR(VLOOKUP(A2827,'Distributor List'!$A$2:$F$77,6,0),"-")</f>
        <v>-</v>
      </c>
      <c r="E2827" s="6" t="str">
        <f>IFERROR(VLOOKUP(A2827,'Distributor List'!$A$2:$D$77,4,0),"-")</f>
        <v>-</v>
      </c>
      <c r="F2827" s="6" t="str">
        <f>IFERROR(VLOOKUP(H2827,'Price List'!$A$2:$H$109,8,0),"-")</f>
        <v>-</v>
      </c>
      <c r="G2827" s="6" t="str">
        <f>IFERROR(VLOOKUP(A2827,'Distributor List'!$A$2:$E$77,5,0),"-")</f>
        <v>-</v>
      </c>
      <c r="H2827" s="10"/>
      <c r="I2827" s="95"/>
      <c r="J2827" s="92"/>
      <c r="K2827" s="92"/>
      <c r="L2827" s="73">
        <f t="shared" si="1126"/>
        <v>0</v>
      </c>
      <c r="M2827" s="73">
        <f t="shared" si="1123"/>
        <v>0</v>
      </c>
      <c r="N2827" s="73"/>
      <c r="O2827" s="73"/>
      <c r="P2827" s="73"/>
      <c r="Q2827" s="73"/>
      <c r="R2827" s="73">
        <f t="shared" si="1125"/>
        <v>0</v>
      </c>
      <c r="S2827" s="76" t="str">
        <f t="shared" si="1117"/>
        <v>-</v>
      </c>
      <c r="T2827" s="96">
        <v>0</v>
      </c>
      <c r="U2827" s="97"/>
      <c r="V2827" s="73">
        <f t="shared" si="1124"/>
        <v>0</v>
      </c>
      <c r="W2827" s="73">
        <f t="shared" si="1118"/>
        <v>0</v>
      </c>
      <c r="X2827" s="76" t="str">
        <f t="shared" si="1119"/>
        <v>-</v>
      </c>
      <c r="Y2827" s="73">
        <f t="shared" si="1120"/>
        <v>0</v>
      </c>
      <c r="Z2827" s="73">
        <f t="shared" si="1121"/>
        <v>0</v>
      </c>
      <c r="AA2827" s="73">
        <f t="shared" si="1127"/>
        <v>0</v>
      </c>
      <c r="AB2827" s="73">
        <f t="shared" si="1122"/>
        <v>0</v>
      </c>
      <c r="AC2827" s="73">
        <f t="shared" si="1128"/>
        <v>0</v>
      </c>
      <c r="AD2827" s="73">
        <f t="shared" si="1129"/>
        <v>0</v>
      </c>
      <c r="AE2827" s="73">
        <v>0</v>
      </c>
    </row>
    <row r="2828" spans="1:31" ht="15" customHeight="1">
      <c r="A2828" s="94"/>
      <c r="B2828" s="6" t="str">
        <f>IFERROR(VLOOKUP(A2828,'Distributor List'!$A$2:$D$77,2,0),"-")</f>
        <v>-</v>
      </c>
      <c r="C2828" s="6" t="str">
        <f>IFERROR(VLOOKUP(A2828,'Distributor List'!$A$2:$D$77,3,0),"-")</f>
        <v>-</v>
      </c>
      <c r="D2828" s="6" t="str">
        <f>IFERROR(VLOOKUP(A2828,'Distributor List'!$A$2:$F$77,6,0),"-")</f>
        <v>-</v>
      </c>
      <c r="E2828" s="6" t="str">
        <f>IFERROR(VLOOKUP(A2828,'Distributor List'!$A$2:$D$77,4,0),"-")</f>
        <v>-</v>
      </c>
      <c r="F2828" s="6" t="str">
        <f>IFERROR(VLOOKUP(H2828,'Price List'!$A$2:$H$109,8,0),"-")</f>
        <v>-</v>
      </c>
      <c r="G2828" s="6" t="str">
        <f>IFERROR(VLOOKUP(A2828,'Distributor List'!$A$2:$E$77,5,0),"-")</f>
        <v>-</v>
      </c>
      <c r="H2828" s="10"/>
      <c r="I2828" s="95"/>
      <c r="J2828" s="92"/>
      <c r="K2828" s="92"/>
      <c r="L2828" s="73">
        <f t="shared" si="1126"/>
        <v>0</v>
      </c>
      <c r="M2828" s="73">
        <f t="shared" si="1123"/>
        <v>0</v>
      </c>
      <c r="N2828" s="73"/>
      <c r="O2828" s="73"/>
      <c r="P2828" s="73"/>
      <c r="Q2828" s="73"/>
      <c r="R2828" s="73">
        <f t="shared" si="1125"/>
        <v>0</v>
      </c>
      <c r="S2828" s="76" t="str">
        <f t="shared" si="1117"/>
        <v>-</v>
      </c>
      <c r="T2828" s="96">
        <v>0</v>
      </c>
      <c r="U2828" s="97"/>
      <c r="V2828" s="73">
        <f t="shared" si="1124"/>
        <v>0</v>
      </c>
      <c r="W2828" s="73">
        <f t="shared" si="1118"/>
        <v>0</v>
      </c>
      <c r="X2828" s="76" t="str">
        <f t="shared" si="1119"/>
        <v>-</v>
      </c>
      <c r="Y2828" s="73">
        <f t="shared" si="1120"/>
        <v>0</v>
      </c>
      <c r="Z2828" s="73">
        <f t="shared" si="1121"/>
        <v>0</v>
      </c>
      <c r="AA2828" s="73">
        <f t="shared" si="1127"/>
        <v>0</v>
      </c>
      <c r="AB2828" s="73">
        <f t="shared" si="1122"/>
        <v>0</v>
      </c>
      <c r="AC2828" s="73">
        <f t="shared" si="1128"/>
        <v>0</v>
      </c>
      <c r="AD2828" s="73">
        <f t="shared" si="1129"/>
        <v>0</v>
      </c>
      <c r="AE2828" s="73">
        <v>0</v>
      </c>
    </row>
    <row r="2829" spans="1:31" ht="15" customHeight="1">
      <c r="A2829" s="94"/>
      <c r="B2829" s="6" t="str">
        <f>IFERROR(VLOOKUP(A2829,'Distributor List'!$A$2:$D$77,2,0),"-")</f>
        <v>-</v>
      </c>
      <c r="C2829" s="6" t="str">
        <f>IFERROR(VLOOKUP(A2829,'Distributor List'!$A$2:$D$77,3,0),"-")</f>
        <v>-</v>
      </c>
      <c r="D2829" s="6" t="str">
        <f>IFERROR(VLOOKUP(A2829,'Distributor List'!$A$2:$F$77,6,0),"-")</f>
        <v>-</v>
      </c>
      <c r="E2829" s="6" t="str">
        <f>IFERROR(VLOOKUP(A2829,'Distributor List'!$A$2:$D$77,4,0),"-")</f>
        <v>-</v>
      </c>
      <c r="F2829" s="6" t="str">
        <f>IFERROR(VLOOKUP(H2829,'Price List'!$A$2:$H$109,8,0),"-")</f>
        <v>-</v>
      </c>
      <c r="G2829" s="6" t="str">
        <f>IFERROR(VLOOKUP(A2829,'Distributor List'!$A$2:$E$77,5,0),"-")</f>
        <v>-</v>
      </c>
      <c r="H2829" s="10"/>
      <c r="I2829" s="95"/>
      <c r="J2829" s="92"/>
      <c r="K2829" s="92"/>
      <c r="L2829" s="73">
        <f t="shared" si="1126"/>
        <v>0</v>
      </c>
      <c r="M2829" s="73">
        <f t="shared" si="1123"/>
        <v>0</v>
      </c>
      <c r="N2829" s="73"/>
      <c r="O2829" s="73"/>
      <c r="P2829" s="73"/>
      <c r="Q2829" s="73"/>
      <c r="R2829" s="73">
        <f t="shared" si="1125"/>
        <v>0</v>
      </c>
      <c r="S2829" s="76" t="str">
        <f t="shared" si="1117"/>
        <v>-</v>
      </c>
      <c r="T2829" s="96">
        <v>0</v>
      </c>
      <c r="U2829" s="97"/>
      <c r="V2829" s="73">
        <f t="shared" si="1124"/>
        <v>0</v>
      </c>
      <c r="W2829" s="73">
        <f t="shared" si="1118"/>
        <v>0</v>
      </c>
      <c r="X2829" s="76" t="str">
        <f t="shared" si="1119"/>
        <v>-</v>
      </c>
      <c r="Y2829" s="73">
        <f t="shared" si="1120"/>
        <v>0</v>
      </c>
      <c r="Z2829" s="73">
        <f t="shared" si="1121"/>
        <v>0</v>
      </c>
      <c r="AA2829" s="73">
        <f t="shared" si="1127"/>
        <v>0</v>
      </c>
      <c r="AB2829" s="73">
        <f t="shared" si="1122"/>
        <v>0</v>
      </c>
      <c r="AC2829" s="73">
        <f t="shared" si="1128"/>
        <v>0</v>
      </c>
      <c r="AD2829" s="73">
        <f t="shared" si="1129"/>
        <v>0</v>
      </c>
      <c r="AE2829" s="73">
        <v>0</v>
      </c>
    </row>
    <row r="2830" spans="1:31" ht="15" customHeight="1">
      <c r="A2830" s="94"/>
      <c r="B2830" s="6" t="str">
        <f>IFERROR(VLOOKUP(A2830,'Distributor List'!$A$2:$D$77,2,0),"-")</f>
        <v>-</v>
      </c>
      <c r="C2830" s="6" t="str">
        <f>IFERROR(VLOOKUP(A2830,'Distributor List'!$A$2:$D$77,3,0),"-")</f>
        <v>-</v>
      </c>
      <c r="D2830" s="6" t="str">
        <f>IFERROR(VLOOKUP(A2830,'Distributor List'!$A$2:$F$77,6,0),"-")</f>
        <v>-</v>
      </c>
      <c r="E2830" s="6" t="str">
        <f>IFERROR(VLOOKUP(A2830,'Distributor List'!$A$2:$D$77,4,0),"-")</f>
        <v>-</v>
      </c>
      <c r="F2830" s="6" t="str">
        <f>IFERROR(VLOOKUP(H2830,'Price List'!$A$2:$H$109,8,0),"-")</f>
        <v>-</v>
      </c>
      <c r="G2830" s="6" t="str">
        <f>IFERROR(VLOOKUP(A2830,'Distributor List'!$A$2:$E$77,5,0),"-")</f>
        <v>-</v>
      </c>
      <c r="H2830" s="10"/>
      <c r="I2830" s="95"/>
      <c r="J2830" s="92"/>
      <c r="K2830" s="92"/>
      <c r="L2830" s="73">
        <f t="shared" si="1126"/>
        <v>0</v>
      </c>
      <c r="M2830" s="73">
        <f t="shared" si="1123"/>
        <v>0</v>
      </c>
      <c r="N2830" s="73"/>
      <c r="O2830" s="73"/>
      <c r="P2830" s="73"/>
      <c r="Q2830" s="73"/>
      <c r="R2830" s="73">
        <f t="shared" si="1125"/>
        <v>0</v>
      </c>
      <c r="S2830" s="76" t="str">
        <f t="shared" si="1117"/>
        <v>-</v>
      </c>
      <c r="T2830" s="96">
        <v>0</v>
      </c>
      <c r="U2830" s="97"/>
      <c r="V2830" s="73">
        <f t="shared" si="1124"/>
        <v>0</v>
      </c>
      <c r="W2830" s="73">
        <f t="shared" si="1118"/>
        <v>0</v>
      </c>
      <c r="X2830" s="76" t="str">
        <f t="shared" si="1119"/>
        <v>-</v>
      </c>
      <c r="Y2830" s="73">
        <f t="shared" si="1120"/>
        <v>0</v>
      </c>
      <c r="Z2830" s="73">
        <f t="shared" si="1121"/>
        <v>0</v>
      </c>
      <c r="AA2830" s="73">
        <f t="shared" si="1127"/>
        <v>0</v>
      </c>
      <c r="AB2830" s="73">
        <f t="shared" si="1122"/>
        <v>0</v>
      </c>
      <c r="AC2830" s="73">
        <f t="shared" si="1128"/>
        <v>0</v>
      </c>
      <c r="AD2830" s="73">
        <f t="shared" si="1129"/>
        <v>0</v>
      </c>
      <c r="AE2830" s="73">
        <v>0</v>
      </c>
    </row>
    <row r="2831" spans="1:31" ht="15" customHeight="1">
      <c r="A2831" s="94"/>
      <c r="B2831" s="6" t="str">
        <f>IFERROR(VLOOKUP(A2831,'Distributor List'!$A$2:$D$77,2,0),"-")</f>
        <v>-</v>
      </c>
      <c r="C2831" s="6" t="str">
        <f>IFERROR(VLOOKUP(A2831,'Distributor List'!$A$2:$D$77,3,0),"-")</f>
        <v>-</v>
      </c>
      <c r="D2831" s="6" t="str">
        <f>IFERROR(VLOOKUP(A2831,'Distributor List'!$A$2:$F$77,6,0),"-")</f>
        <v>-</v>
      </c>
      <c r="E2831" s="6" t="str">
        <f>IFERROR(VLOOKUP(A2831,'Distributor List'!$A$2:$D$77,4,0),"-")</f>
        <v>-</v>
      </c>
      <c r="F2831" s="6" t="str">
        <f>IFERROR(VLOOKUP(H2831,'Price List'!$A$2:$H$109,8,0),"-")</f>
        <v>-</v>
      </c>
      <c r="G2831" s="6" t="str">
        <f>IFERROR(VLOOKUP(A2831,'Distributor List'!$A$2:$E$77,5,0),"-")</f>
        <v>-</v>
      </c>
      <c r="H2831" s="10"/>
      <c r="I2831" s="95"/>
      <c r="J2831" s="92"/>
      <c r="K2831" s="92"/>
      <c r="L2831" s="73">
        <f t="shared" si="1126"/>
        <v>0</v>
      </c>
      <c r="M2831" s="73">
        <f t="shared" si="1123"/>
        <v>0</v>
      </c>
      <c r="N2831" s="73"/>
      <c r="O2831" s="73"/>
      <c r="P2831" s="73"/>
      <c r="Q2831" s="73"/>
      <c r="R2831" s="73">
        <f t="shared" si="1125"/>
        <v>0</v>
      </c>
      <c r="S2831" s="76" t="str">
        <f t="shared" si="1117"/>
        <v>-</v>
      </c>
      <c r="T2831" s="96">
        <v>0</v>
      </c>
      <c r="U2831" s="97"/>
      <c r="V2831" s="73">
        <f t="shared" si="1124"/>
        <v>0</v>
      </c>
      <c r="W2831" s="73">
        <f t="shared" si="1118"/>
        <v>0</v>
      </c>
      <c r="X2831" s="76" t="str">
        <f t="shared" si="1119"/>
        <v>-</v>
      </c>
      <c r="Y2831" s="73">
        <f t="shared" si="1120"/>
        <v>0</v>
      </c>
      <c r="Z2831" s="73">
        <f t="shared" si="1121"/>
        <v>0</v>
      </c>
      <c r="AA2831" s="73">
        <f t="shared" si="1127"/>
        <v>0</v>
      </c>
      <c r="AB2831" s="73">
        <f t="shared" si="1122"/>
        <v>0</v>
      </c>
      <c r="AC2831" s="73">
        <f t="shared" si="1128"/>
        <v>0</v>
      </c>
      <c r="AD2831" s="73">
        <f t="shared" si="1129"/>
        <v>0</v>
      </c>
      <c r="AE2831" s="73">
        <v>0</v>
      </c>
    </row>
    <row r="2832" spans="1:31" ht="15" customHeight="1">
      <c r="A2832" s="94"/>
      <c r="B2832" s="6" t="str">
        <f>IFERROR(VLOOKUP(A2832,'Distributor List'!$A$2:$D$77,2,0),"-")</f>
        <v>-</v>
      </c>
      <c r="C2832" s="6" t="str">
        <f>IFERROR(VLOOKUP(A2832,'Distributor List'!$A$2:$D$77,3,0),"-")</f>
        <v>-</v>
      </c>
      <c r="D2832" s="6" t="str">
        <f>IFERROR(VLOOKUP(A2832,'Distributor List'!$A$2:$F$77,6,0),"-")</f>
        <v>-</v>
      </c>
      <c r="E2832" s="6" t="str">
        <f>IFERROR(VLOOKUP(A2832,'Distributor List'!$A$2:$D$77,4,0),"-")</f>
        <v>-</v>
      </c>
      <c r="F2832" s="6" t="str">
        <f>IFERROR(VLOOKUP(H2832,'Price List'!$A$2:$H$109,8,0),"-")</f>
        <v>-</v>
      </c>
      <c r="G2832" s="6" t="str">
        <f>IFERROR(VLOOKUP(A2832,'Distributor List'!$A$2:$E$77,5,0),"-")</f>
        <v>-</v>
      </c>
      <c r="H2832" s="10"/>
      <c r="I2832" s="95"/>
      <c r="J2832" s="92"/>
      <c r="K2832" s="92"/>
      <c r="L2832" s="73">
        <f t="shared" si="1126"/>
        <v>0</v>
      </c>
      <c r="M2832" s="73">
        <f t="shared" si="1123"/>
        <v>0</v>
      </c>
      <c r="N2832" s="73"/>
      <c r="O2832" s="73"/>
      <c r="P2832" s="73"/>
      <c r="Q2832" s="73"/>
      <c r="R2832" s="73">
        <f t="shared" si="1125"/>
        <v>0</v>
      </c>
      <c r="S2832" s="76" t="str">
        <f t="shared" si="1117"/>
        <v>-</v>
      </c>
      <c r="T2832" s="96">
        <v>0</v>
      </c>
      <c r="U2832" s="97"/>
      <c r="V2832" s="73">
        <f t="shared" si="1124"/>
        <v>0</v>
      </c>
      <c r="W2832" s="73">
        <f t="shared" si="1118"/>
        <v>0</v>
      </c>
      <c r="X2832" s="76" t="str">
        <f t="shared" si="1119"/>
        <v>-</v>
      </c>
      <c r="Y2832" s="73">
        <f t="shared" si="1120"/>
        <v>0</v>
      </c>
      <c r="Z2832" s="73">
        <f t="shared" si="1121"/>
        <v>0</v>
      </c>
      <c r="AA2832" s="73">
        <f t="shared" si="1127"/>
        <v>0</v>
      </c>
      <c r="AB2832" s="73">
        <f t="shared" si="1122"/>
        <v>0</v>
      </c>
      <c r="AC2832" s="73">
        <f t="shared" si="1128"/>
        <v>0</v>
      </c>
      <c r="AD2832" s="73">
        <f t="shared" si="1129"/>
        <v>0</v>
      </c>
      <c r="AE2832" s="73">
        <v>0</v>
      </c>
    </row>
    <row r="2833" spans="1:31" ht="15" customHeight="1">
      <c r="A2833" s="94"/>
      <c r="B2833" s="6" t="str">
        <f>IFERROR(VLOOKUP(A2833,'Distributor List'!$A$2:$D$77,2,0),"-")</f>
        <v>-</v>
      </c>
      <c r="C2833" s="6" t="str">
        <f>IFERROR(VLOOKUP(A2833,'Distributor List'!$A$2:$D$77,3,0),"-")</f>
        <v>-</v>
      </c>
      <c r="D2833" s="6" t="str">
        <f>IFERROR(VLOOKUP(A2833,'Distributor List'!$A$2:$F$77,6,0),"-")</f>
        <v>-</v>
      </c>
      <c r="E2833" s="6" t="str">
        <f>IFERROR(VLOOKUP(A2833,'Distributor List'!$A$2:$D$77,4,0),"-")</f>
        <v>-</v>
      </c>
      <c r="F2833" s="6" t="str">
        <f>IFERROR(VLOOKUP(H2833,'Price List'!$A$2:$H$109,8,0),"-")</f>
        <v>-</v>
      </c>
      <c r="G2833" s="6" t="str">
        <f>IFERROR(VLOOKUP(A2833,'Distributor List'!$A$2:$E$77,5,0),"-")</f>
        <v>-</v>
      </c>
      <c r="H2833" s="10"/>
      <c r="I2833" s="95"/>
      <c r="J2833" s="92"/>
      <c r="K2833" s="92"/>
      <c r="L2833" s="73">
        <f t="shared" si="1126"/>
        <v>0</v>
      </c>
      <c r="M2833" s="73">
        <f t="shared" si="1123"/>
        <v>0</v>
      </c>
      <c r="N2833" s="73"/>
      <c r="O2833" s="73"/>
      <c r="P2833" s="73"/>
      <c r="Q2833" s="73"/>
      <c r="R2833" s="73">
        <f t="shared" si="1125"/>
        <v>0</v>
      </c>
      <c r="S2833" s="76" t="str">
        <f t="shared" si="1117"/>
        <v>-</v>
      </c>
      <c r="T2833" s="96">
        <v>0</v>
      </c>
      <c r="U2833" s="97"/>
      <c r="V2833" s="73">
        <f t="shared" si="1124"/>
        <v>0</v>
      </c>
      <c r="W2833" s="73">
        <f t="shared" si="1118"/>
        <v>0</v>
      </c>
      <c r="X2833" s="76" t="str">
        <f t="shared" si="1119"/>
        <v>-</v>
      </c>
      <c r="Y2833" s="73">
        <f t="shared" si="1120"/>
        <v>0</v>
      </c>
      <c r="Z2833" s="73">
        <f t="shared" si="1121"/>
        <v>0</v>
      </c>
      <c r="AA2833" s="73">
        <f t="shared" si="1127"/>
        <v>0</v>
      </c>
      <c r="AB2833" s="73">
        <f t="shared" si="1122"/>
        <v>0</v>
      </c>
      <c r="AC2833" s="73">
        <f t="shared" si="1128"/>
        <v>0</v>
      </c>
      <c r="AD2833" s="73">
        <f t="shared" si="1129"/>
        <v>0</v>
      </c>
      <c r="AE2833" s="73">
        <v>0</v>
      </c>
    </row>
    <row r="2834" spans="1:31" ht="15" customHeight="1">
      <c r="A2834" s="94"/>
      <c r="B2834" s="6" t="str">
        <f>IFERROR(VLOOKUP(A2834,'Distributor List'!$A$2:$D$77,2,0),"-")</f>
        <v>-</v>
      </c>
      <c r="C2834" s="6" t="str">
        <f>IFERROR(VLOOKUP(A2834,'Distributor List'!$A$2:$D$77,3,0),"-")</f>
        <v>-</v>
      </c>
      <c r="D2834" s="6" t="str">
        <f>IFERROR(VLOOKUP(A2834,'Distributor List'!$A$2:$F$77,6,0),"-")</f>
        <v>-</v>
      </c>
      <c r="E2834" s="6" t="str">
        <f>IFERROR(VLOOKUP(A2834,'Distributor List'!$A$2:$D$77,4,0),"-")</f>
        <v>-</v>
      </c>
      <c r="F2834" s="6" t="str">
        <f>IFERROR(VLOOKUP(H2834,'Price List'!$A$2:$H$109,8,0),"-")</f>
        <v>-</v>
      </c>
      <c r="G2834" s="6" t="str">
        <f>IFERROR(VLOOKUP(A2834,'Distributor List'!$A$2:$E$77,5,0),"-")</f>
        <v>-</v>
      </c>
      <c r="H2834" s="10"/>
      <c r="I2834" s="95"/>
      <c r="J2834" s="92"/>
      <c r="K2834" s="92"/>
      <c r="L2834" s="73">
        <f t="shared" si="1126"/>
        <v>0</v>
      </c>
      <c r="M2834" s="73">
        <f t="shared" si="1123"/>
        <v>0</v>
      </c>
      <c r="N2834" s="73"/>
      <c r="O2834" s="73"/>
      <c r="P2834" s="73"/>
      <c r="Q2834" s="73"/>
      <c r="R2834" s="73">
        <f t="shared" si="1125"/>
        <v>0</v>
      </c>
      <c r="S2834" s="76" t="str">
        <f t="shared" ref="S2834:S2897" si="1130">IFERROR(L2834/R2834,"-")</f>
        <v>-</v>
      </c>
      <c r="T2834" s="96">
        <v>0</v>
      </c>
      <c r="U2834" s="97"/>
      <c r="V2834" s="73">
        <f t="shared" si="1124"/>
        <v>0</v>
      </c>
      <c r="W2834" s="73">
        <f t="shared" ref="W2834:W2897" si="1131">L2834-V2834</f>
        <v>0</v>
      </c>
      <c r="X2834" s="76" t="str">
        <f t="shared" ref="X2834:X2897" si="1132">IFERROR(L2834/V2834-1,"-")</f>
        <v>-</v>
      </c>
      <c r="Y2834" s="73">
        <f t="shared" ref="Y2834:Y2897" si="1133">(J2834)/1*1.5</f>
        <v>0</v>
      </c>
      <c r="Z2834" s="73">
        <f t="shared" ref="Z2834:Z2897" si="1134">IF(Y2834&gt;K2834,Y2834-K2834,0)</f>
        <v>0</v>
      </c>
      <c r="AA2834" s="73">
        <f t="shared" si="1127"/>
        <v>0</v>
      </c>
      <c r="AB2834" s="73">
        <f t="shared" ref="AB2834:AB2897" si="1135">IF(Y2834&lt;K2834,K2834-Y2834,0)</f>
        <v>0</v>
      </c>
      <c r="AC2834" s="73">
        <f t="shared" si="1128"/>
        <v>0</v>
      </c>
      <c r="AD2834" s="73">
        <f t="shared" si="1129"/>
        <v>0</v>
      </c>
      <c r="AE2834" s="73">
        <v>0</v>
      </c>
    </row>
    <row r="2835" spans="1:31" ht="15" customHeight="1">
      <c r="A2835" s="94"/>
      <c r="B2835" s="6" t="str">
        <f>IFERROR(VLOOKUP(A2835,'Distributor List'!$A$2:$D$77,2,0),"-")</f>
        <v>-</v>
      </c>
      <c r="C2835" s="6" t="str">
        <f>IFERROR(VLOOKUP(A2835,'Distributor List'!$A$2:$D$77,3,0),"-")</f>
        <v>-</v>
      </c>
      <c r="D2835" s="6" t="str">
        <f>IFERROR(VLOOKUP(A2835,'Distributor List'!$A$2:$F$77,6,0),"-")</f>
        <v>-</v>
      </c>
      <c r="E2835" s="6" t="str">
        <f>IFERROR(VLOOKUP(A2835,'Distributor List'!$A$2:$D$77,4,0),"-")</f>
        <v>-</v>
      </c>
      <c r="F2835" s="6" t="str">
        <f>IFERROR(VLOOKUP(H2835,'Price List'!$A$2:$H$109,8,0),"-")</f>
        <v>-</v>
      </c>
      <c r="G2835" s="6" t="str">
        <f>IFERROR(VLOOKUP(A2835,'Distributor List'!$A$2:$E$77,5,0),"-")</f>
        <v>-</v>
      </c>
      <c r="H2835" s="10"/>
      <c r="I2835" s="95"/>
      <c r="J2835" s="92"/>
      <c r="K2835" s="92"/>
      <c r="L2835" s="73">
        <f t="shared" si="1126"/>
        <v>0</v>
      </c>
      <c r="M2835" s="73">
        <f t="shared" si="1123"/>
        <v>0</v>
      </c>
      <c r="N2835" s="73"/>
      <c r="O2835" s="73"/>
      <c r="P2835" s="73"/>
      <c r="Q2835" s="73"/>
      <c r="R2835" s="73">
        <f t="shared" si="1125"/>
        <v>0</v>
      </c>
      <c r="S2835" s="76" t="str">
        <f t="shared" si="1130"/>
        <v>-</v>
      </c>
      <c r="T2835" s="96">
        <v>0</v>
      </c>
      <c r="U2835" s="97"/>
      <c r="V2835" s="73">
        <f t="shared" si="1124"/>
        <v>0</v>
      </c>
      <c r="W2835" s="73">
        <f t="shared" si="1131"/>
        <v>0</v>
      </c>
      <c r="X2835" s="76" t="str">
        <f t="shared" si="1132"/>
        <v>-</v>
      </c>
      <c r="Y2835" s="73">
        <f t="shared" si="1133"/>
        <v>0</v>
      </c>
      <c r="Z2835" s="73">
        <f t="shared" si="1134"/>
        <v>0</v>
      </c>
      <c r="AA2835" s="73">
        <f t="shared" si="1127"/>
        <v>0</v>
      </c>
      <c r="AB2835" s="73">
        <f t="shared" si="1135"/>
        <v>0</v>
      </c>
      <c r="AC2835" s="73">
        <f t="shared" si="1128"/>
        <v>0</v>
      </c>
      <c r="AD2835" s="73">
        <f t="shared" si="1129"/>
        <v>0</v>
      </c>
      <c r="AE2835" s="73">
        <v>0</v>
      </c>
    </row>
    <row r="2836" spans="1:31" ht="15" customHeight="1">
      <c r="A2836" s="94"/>
      <c r="B2836" s="6" t="str">
        <f>IFERROR(VLOOKUP(A2836,'Distributor List'!$A$2:$D$77,2,0),"-")</f>
        <v>-</v>
      </c>
      <c r="C2836" s="6" t="str">
        <f>IFERROR(VLOOKUP(A2836,'Distributor List'!$A$2:$D$77,3,0),"-")</f>
        <v>-</v>
      </c>
      <c r="D2836" s="6" t="str">
        <f>IFERROR(VLOOKUP(A2836,'Distributor List'!$A$2:$F$77,6,0),"-")</f>
        <v>-</v>
      </c>
      <c r="E2836" s="6" t="str">
        <f>IFERROR(VLOOKUP(A2836,'Distributor List'!$A$2:$D$77,4,0),"-")</f>
        <v>-</v>
      </c>
      <c r="F2836" s="6" t="str">
        <f>IFERROR(VLOOKUP(H2836,'Price List'!$A$2:$H$109,8,0),"-")</f>
        <v>-</v>
      </c>
      <c r="G2836" s="6" t="str">
        <f>IFERROR(VLOOKUP(A2836,'Distributor List'!$A$2:$E$77,5,0),"-")</f>
        <v>-</v>
      </c>
      <c r="H2836" s="10"/>
      <c r="I2836" s="95"/>
      <c r="J2836" s="92"/>
      <c r="K2836" s="92"/>
      <c r="L2836" s="73">
        <f t="shared" si="1126"/>
        <v>0</v>
      </c>
      <c r="M2836" s="73">
        <f t="shared" si="1123"/>
        <v>0</v>
      </c>
      <c r="N2836" s="73"/>
      <c r="O2836" s="73"/>
      <c r="P2836" s="73"/>
      <c r="Q2836" s="73"/>
      <c r="R2836" s="73">
        <f t="shared" si="1125"/>
        <v>0</v>
      </c>
      <c r="S2836" s="76" t="str">
        <f t="shared" si="1130"/>
        <v>-</v>
      </c>
      <c r="T2836" s="96">
        <v>0</v>
      </c>
      <c r="U2836" s="97"/>
      <c r="V2836" s="73">
        <f t="shared" si="1124"/>
        <v>0</v>
      </c>
      <c r="W2836" s="73">
        <f t="shared" si="1131"/>
        <v>0</v>
      </c>
      <c r="X2836" s="76" t="str">
        <f t="shared" si="1132"/>
        <v>-</v>
      </c>
      <c r="Y2836" s="73">
        <f t="shared" si="1133"/>
        <v>0</v>
      </c>
      <c r="Z2836" s="73">
        <f t="shared" si="1134"/>
        <v>0</v>
      </c>
      <c r="AA2836" s="73">
        <f t="shared" si="1127"/>
        <v>0</v>
      </c>
      <c r="AB2836" s="73">
        <f t="shared" si="1135"/>
        <v>0</v>
      </c>
      <c r="AC2836" s="73">
        <f t="shared" si="1128"/>
        <v>0</v>
      </c>
      <c r="AD2836" s="73">
        <f t="shared" si="1129"/>
        <v>0</v>
      </c>
      <c r="AE2836" s="73">
        <v>0</v>
      </c>
    </row>
    <row r="2837" spans="1:31" ht="15" customHeight="1">
      <c r="A2837" s="94"/>
      <c r="B2837" s="6" t="str">
        <f>IFERROR(VLOOKUP(A2837,'Distributor List'!$A$2:$D$77,2,0),"-")</f>
        <v>-</v>
      </c>
      <c r="C2837" s="6" t="str">
        <f>IFERROR(VLOOKUP(A2837,'Distributor List'!$A$2:$D$77,3,0),"-")</f>
        <v>-</v>
      </c>
      <c r="D2837" s="6" t="str">
        <f>IFERROR(VLOOKUP(A2837,'Distributor List'!$A$2:$F$77,6,0),"-")</f>
        <v>-</v>
      </c>
      <c r="E2837" s="6" t="str">
        <f>IFERROR(VLOOKUP(A2837,'Distributor List'!$A$2:$D$77,4,0),"-")</f>
        <v>-</v>
      </c>
      <c r="F2837" s="6" t="str">
        <f>IFERROR(VLOOKUP(H2837,'Price List'!$A$2:$H$109,8,0),"-")</f>
        <v>-</v>
      </c>
      <c r="G2837" s="6" t="str">
        <f>IFERROR(VLOOKUP(A2837,'Distributor List'!$A$2:$E$77,5,0),"-")</f>
        <v>-</v>
      </c>
      <c r="H2837" s="10"/>
      <c r="I2837" s="95"/>
      <c r="J2837" s="92"/>
      <c r="K2837" s="92"/>
      <c r="L2837" s="73">
        <f t="shared" si="1126"/>
        <v>0</v>
      </c>
      <c r="M2837" s="73">
        <f t="shared" si="1123"/>
        <v>0</v>
      </c>
      <c r="N2837" s="73"/>
      <c r="O2837" s="73"/>
      <c r="P2837" s="73"/>
      <c r="Q2837" s="73"/>
      <c r="R2837" s="73">
        <f t="shared" si="1125"/>
        <v>0</v>
      </c>
      <c r="S2837" s="76" t="str">
        <f t="shared" si="1130"/>
        <v>-</v>
      </c>
      <c r="T2837" s="96">
        <v>0</v>
      </c>
      <c r="U2837" s="97"/>
      <c r="V2837" s="73">
        <f t="shared" si="1124"/>
        <v>0</v>
      </c>
      <c r="W2837" s="73">
        <f t="shared" si="1131"/>
        <v>0</v>
      </c>
      <c r="X2837" s="76" t="str">
        <f t="shared" si="1132"/>
        <v>-</v>
      </c>
      <c r="Y2837" s="73">
        <f t="shared" si="1133"/>
        <v>0</v>
      </c>
      <c r="Z2837" s="73">
        <f t="shared" si="1134"/>
        <v>0</v>
      </c>
      <c r="AA2837" s="73">
        <f t="shared" si="1127"/>
        <v>0</v>
      </c>
      <c r="AB2837" s="73">
        <f t="shared" si="1135"/>
        <v>0</v>
      </c>
      <c r="AC2837" s="73">
        <f t="shared" si="1128"/>
        <v>0</v>
      </c>
      <c r="AD2837" s="73">
        <f t="shared" si="1129"/>
        <v>0</v>
      </c>
      <c r="AE2837" s="73">
        <v>0</v>
      </c>
    </row>
    <row r="2838" spans="1:31" ht="15" customHeight="1">
      <c r="A2838" s="94"/>
      <c r="B2838" s="6" t="str">
        <f>IFERROR(VLOOKUP(A2838,'Distributor List'!$A$2:$D$77,2,0),"-")</f>
        <v>-</v>
      </c>
      <c r="C2838" s="6" t="str">
        <f>IFERROR(VLOOKUP(A2838,'Distributor List'!$A$2:$D$77,3,0),"-")</f>
        <v>-</v>
      </c>
      <c r="D2838" s="6" t="str">
        <f>IFERROR(VLOOKUP(A2838,'Distributor List'!$A$2:$F$77,6,0),"-")</f>
        <v>-</v>
      </c>
      <c r="E2838" s="6" t="str">
        <f>IFERROR(VLOOKUP(A2838,'Distributor List'!$A$2:$D$77,4,0),"-")</f>
        <v>-</v>
      </c>
      <c r="F2838" s="6" t="str">
        <f>IFERROR(VLOOKUP(H2838,'Price List'!$A$2:$H$109,8,0),"-")</f>
        <v>-</v>
      </c>
      <c r="G2838" s="6" t="str">
        <f>IFERROR(VLOOKUP(A2838,'Distributor List'!$A$2:$E$77,5,0),"-")</f>
        <v>-</v>
      </c>
      <c r="H2838" s="10"/>
      <c r="I2838" s="95"/>
      <c r="J2838" s="92"/>
      <c r="K2838" s="92"/>
      <c r="L2838" s="73">
        <f t="shared" si="1126"/>
        <v>0</v>
      </c>
      <c r="M2838" s="73">
        <f t="shared" si="1123"/>
        <v>0</v>
      </c>
      <c r="N2838" s="73"/>
      <c r="O2838" s="73"/>
      <c r="P2838" s="73"/>
      <c r="Q2838" s="73"/>
      <c r="R2838" s="73">
        <f t="shared" si="1125"/>
        <v>0</v>
      </c>
      <c r="S2838" s="76" t="str">
        <f t="shared" si="1130"/>
        <v>-</v>
      </c>
      <c r="T2838" s="96">
        <v>0</v>
      </c>
      <c r="U2838" s="97"/>
      <c r="V2838" s="73">
        <f t="shared" si="1124"/>
        <v>0</v>
      </c>
      <c r="W2838" s="73">
        <f t="shared" si="1131"/>
        <v>0</v>
      </c>
      <c r="X2838" s="76" t="str">
        <f t="shared" si="1132"/>
        <v>-</v>
      </c>
      <c r="Y2838" s="73">
        <f t="shared" si="1133"/>
        <v>0</v>
      </c>
      <c r="Z2838" s="73">
        <f t="shared" si="1134"/>
        <v>0</v>
      </c>
      <c r="AA2838" s="73">
        <f t="shared" si="1127"/>
        <v>0</v>
      </c>
      <c r="AB2838" s="73">
        <f t="shared" si="1135"/>
        <v>0</v>
      </c>
      <c r="AC2838" s="73">
        <f t="shared" si="1128"/>
        <v>0</v>
      </c>
      <c r="AD2838" s="73">
        <f t="shared" si="1129"/>
        <v>0</v>
      </c>
      <c r="AE2838" s="73">
        <v>0</v>
      </c>
    </row>
    <row r="2839" spans="1:31" ht="15" customHeight="1">
      <c r="A2839" s="94"/>
      <c r="B2839" s="6" t="str">
        <f>IFERROR(VLOOKUP(A2839,'Distributor List'!$A$2:$D$77,2,0),"-")</f>
        <v>-</v>
      </c>
      <c r="C2839" s="6" t="str">
        <f>IFERROR(VLOOKUP(A2839,'Distributor List'!$A$2:$D$77,3,0),"-")</f>
        <v>-</v>
      </c>
      <c r="D2839" s="6" t="str">
        <f>IFERROR(VLOOKUP(A2839,'Distributor List'!$A$2:$F$77,6,0),"-")</f>
        <v>-</v>
      </c>
      <c r="E2839" s="6" t="str">
        <f>IFERROR(VLOOKUP(A2839,'Distributor List'!$A$2:$D$77,4,0),"-")</f>
        <v>-</v>
      </c>
      <c r="F2839" s="6" t="str">
        <f>IFERROR(VLOOKUP(H2839,'Price List'!$A$2:$H$109,8,0),"-")</f>
        <v>-</v>
      </c>
      <c r="G2839" s="6" t="str">
        <f>IFERROR(VLOOKUP(A2839,'Distributor List'!$A$2:$E$77,5,0),"-")</f>
        <v>-</v>
      </c>
      <c r="H2839" s="10"/>
      <c r="I2839" s="95"/>
      <c r="J2839" s="92"/>
      <c r="K2839" s="92"/>
      <c r="L2839" s="73">
        <f t="shared" si="1126"/>
        <v>0</v>
      </c>
      <c r="M2839" s="73">
        <f t="shared" si="1123"/>
        <v>0</v>
      </c>
      <c r="N2839" s="73"/>
      <c r="O2839" s="73"/>
      <c r="P2839" s="73"/>
      <c r="Q2839" s="73"/>
      <c r="R2839" s="73">
        <f t="shared" si="1125"/>
        <v>0</v>
      </c>
      <c r="S2839" s="76" t="str">
        <f t="shared" si="1130"/>
        <v>-</v>
      </c>
      <c r="T2839" s="96">
        <v>0</v>
      </c>
      <c r="U2839" s="97"/>
      <c r="V2839" s="73">
        <f t="shared" si="1124"/>
        <v>0</v>
      </c>
      <c r="W2839" s="73">
        <f t="shared" si="1131"/>
        <v>0</v>
      </c>
      <c r="X2839" s="76" t="str">
        <f t="shared" si="1132"/>
        <v>-</v>
      </c>
      <c r="Y2839" s="73">
        <f t="shared" si="1133"/>
        <v>0</v>
      </c>
      <c r="Z2839" s="73">
        <f t="shared" si="1134"/>
        <v>0</v>
      </c>
      <c r="AA2839" s="73">
        <f t="shared" si="1127"/>
        <v>0</v>
      </c>
      <c r="AB2839" s="73">
        <f t="shared" si="1135"/>
        <v>0</v>
      </c>
      <c r="AC2839" s="73">
        <f t="shared" si="1128"/>
        <v>0</v>
      </c>
      <c r="AD2839" s="73">
        <f t="shared" si="1129"/>
        <v>0</v>
      </c>
      <c r="AE2839" s="73">
        <v>0</v>
      </c>
    </row>
    <row r="2840" spans="1:31" ht="15" customHeight="1">
      <c r="A2840" s="94"/>
      <c r="B2840" s="6" t="str">
        <f>IFERROR(VLOOKUP(A2840,'Distributor List'!$A$2:$D$77,2,0),"-")</f>
        <v>-</v>
      </c>
      <c r="C2840" s="6" t="str">
        <f>IFERROR(VLOOKUP(A2840,'Distributor List'!$A$2:$D$77,3,0),"-")</f>
        <v>-</v>
      </c>
      <c r="D2840" s="6" t="str">
        <f>IFERROR(VLOOKUP(A2840,'Distributor List'!$A$2:$F$77,6,0),"-")</f>
        <v>-</v>
      </c>
      <c r="E2840" s="6" t="str">
        <f>IFERROR(VLOOKUP(A2840,'Distributor List'!$A$2:$D$77,4,0),"-")</f>
        <v>-</v>
      </c>
      <c r="F2840" s="6" t="str">
        <f>IFERROR(VLOOKUP(H2840,'Price List'!$A$2:$H$109,8,0),"-")</f>
        <v>-</v>
      </c>
      <c r="G2840" s="6" t="str">
        <f>IFERROR(VLOOKUP(A2840,'Distributor List'!$A$2:$E$77,5,0),"-")</f>
        <v>-</v>
      </c>
      <c r="H2840" s="10"/>
      <c r="I2840" s="95"/>
      <c r="J2840" s="92"/>
      <c r="K2840" s="92"/>
      <c r="L2840" s="73">
        <f t="shared" si="1126"/>
        <v>0</v>
      </c>
      <c r="M2840" s="73">
        <f t="shared" si="1123"/>
        <v>0</v>
      </c>
      <c r="N2840" s="73"/>
      <c r="O2840" s="73"/>
      <c r="P2840" s="73"/>
      <c r="Q2840" s="73"/>
      <c r="R2840" s="73">
        <f t="shared" si="1125"/>
        <v>0</v>
      </c>
      <c r="S2840" s="76" t="str">
        <f t="shared" si="1130"/>
        <v>-</v>
      </c>
      <c r="T2840" s="96">
        <v>0</v>
      </c>
      <c r="U2840" s="97"/>
      <c r="V2840" s="73">
        <f t="shared" si="1124"/>
        <v>0</v>
      </c>
      <c r="W2840" s="73">
        <f t="shared" si="1131"/>
        <v>0</v>
      </c>
      <c r="X2840" s="76" t="str">
        <f t="shared" si="1132"/>
        <v>-</v>
      </c>
      <c r="Y2840" s="73">
        <f t="shared" si="1133"/>
        <v>0</v>
      </c>
      <c r="Z2840" s="73">
        <f t="shared" si="1134"/>
        <v>0</v>
      </c>
      <c r="AA2840" s="73">
        <f t="shared" si="1127"/>
        <v>0</v>
      </c>
      <c r="AB2840" s="73">
        <f t="shared" si="1135"/>
        <v>0</v>
      </c>
      <c r="AC2840" s="73">
        <f t="shared" si="1128"/>
        <v>0</v>
      </c>
      <c r="AD2840" s="73">
        <f t="shared" si="1129"/>
        <v>0</v>
      </c>
      <c r="AE2840" s="73">
        <v>0</v>
      </c>
    </row>
    <row r="2841" spans="1:31" ht="15" customHeight="1">
      <c r="A2841" s="94"/>
      <c r="B2841" s="6" t="str">
        <f>IFERROR(VLOOKUP(A2841,'Distributor List'!$A$2:$D$77,2,0),"-")</f>
        <v>-</v>
      </c>
      <c r="C2841" s="6" t="str">
        <f>IFERROR(VLOOKUP(A2841,'Distributor List'!$A$2:$D$77,3,0),"-")</f>
        <v>-</v>
      </c>
      <c r="D2841" s="6" t="str">
        <f>IFERROR(VLOOKUP(A2841,'Distributor List'!$A$2:$F$77,6,0),"-")</f>
        <v>-</v>
      </c>
      <c r="E2841" s="6" t="str">
        <f>IFERROR(VLOOKUP(A2841,'Distributor List'!$A$2:$D$77,4,0),"-")</f>
        <v>-</v>
      </c>
      <c r="F2841" s="6" t="str">
        <f>IFERROR(VLOOKUP(H2841,'Price List'!$A$2:$H$109,8,0),"-")</f>
        <v>-</v>
      </c>
      <c r="G2841" s="6" t="str">
        <f>IFERROR(VLOOKUP(A2841,'Distributor List'!$A$2:$E$77,5,0),"-")</f>
        <v>-</v>
      </c>
      <c r="H2841" s="10"/>
      <c r="I2841" s="95"/>
      <c r="J2841" s="92"/>
      <c r="K2841" s="92"/>
      <c r="L2841" s="73">
        <f t="shared" si="1126"/>
        <v>0</v>
      </c>
      <c r="M2841" s="73">
        <f t="shared" si="1123"/>
        <v>0</v>
      </c>
      <c r="N2841" s="73"/>
      <c r="O2841" s="73"/>
      <c r="P2841" s="73"/>
      <c r="Q2841" s="73"/>
      <c r="R2841" s="73">
        <f t="shared" si="1125"/>
        <v>0</v>
      </c>
      <c r="S2841" s="76" t="str">
        <f t="shared" si="1130"/>
        <v>-</v>
      </c>
      <c r="T2841" s="96">
        <v>0</v>
      </c>
      <c r="U2841" s="97"/>
      <c r="V2841" s="73">
        <f t="shared" si="1124"/>
        <v>0</v>
      </c>
      <c r="W2841" s="73">
        <f t="shared" si="1131"/>
        <v>0</v>
      </c>
      <c r="X2841" s="76" t="str">
        <f t="shared" si="1132"/>
        <v>-</v>
      </c>
      <c r="Y2841" s="73">
        <f t="shared" si="1133"/>
        <v>0</v>
      </c>
      <c r="Z2841" s="73">
        <f t="shared" si="1134"/>
        <v>0</v>
      </c>
      <c r="AA2841" s="73">
        <f t="shared" si="1127"/>
        <v>0</v>
      </c>
      <c r="AB2841" s="73">
        <f t="shared" si="1135"/>
        <v>0</v>
      </c>
      <c r="AC2841" s="73">
        <f t="shared" si="1128"/>
        <v>0</v>
      </c>
      <c r="AD2841" s="73">
        <f t="shared" si="1129"/>
        <v>0</v>
      </c>
      <c r="AE2841" s="73">
        <v>0</v>
      </c>
    </row>
    <row r="2842" spans="1:31" ht="15" customHeight="1">
      <c r="A2842" s="94"/>
      <c r="B2842" s="6" t="str">
        <f>IFERROR(VLOOKUP(A2842,'Distributor List'!$A$2:$D$77,2,0),"-")</f>
        <v>-</v>
      </c>
      <c r="C2842" s="6" t="str">
        <f>IFERROR(VLOOKUP(A2842,'Distributor List'!$A$2:$D$77,3,0),"-")</f>
        <v>-</v>
      </c>
      <c r="D2842" s="6" t="str">
        <f>IFERROR(VLOOKUP(A2842,'Distributor List'!$A$2:$F$77,6,0),"-")</f>
        <v>-</v>
      </c>
      <c r="E2842" s="6" t="str">
        <f>IFERROR(VLOOKUP(A2842,'Distributor List'!$A$2:$D$77,4,0),"-")</f>
        <v>-</v>
      </c>
      <c r="F2842" s="6" t="str">
        <f>IFERROR(VLOOKUP(H2842,'Price List'!$A$2:$H$109,8,0),"-")</f>
        <v>-</v>
      </c>
      <c r="G2842" s="6" t="str">
        <f>IFERROR(VLOOKUP(A2842,'Distributor List'!$A$2:$E$77,5,0),"-")</f>
        <v>-</v>
      </c>
      <c r="H2842" s="10"/>
      <c r="I2842" s="95"/>
      <c r="J2842" s="92"/>
      <c r="K2842" s="92"/>
      <c r="L2842" s="73">
        <f t="shared" si="1126"/>
        <v>0</v>
      </c>
      <c r="M2842" s="73">
        <f t="shared" si="1123"/>
        <v>0</v>
      </c>
      <c r="N2842" s="73"/>
      <c r="O2842" s="73"/>
      <c r="P2842" s="73"/>
      <c r="Q2842" s="73"/>
      <c r="R2842" s="73">
        <f t="shared" si="1125"/>
        <v>0</v>
      </c>
      <c r="S2842" s="76" t="str">
        <f t="shared" si="1130"/>
        <v>-</v>
      </c>
      <c r="T2842" s="96">
        <v>0</v>
      </c>
      <c r="U2842" s="97"/>
      <c r="V2842" s="73">
        <f t="shared" si="1124"/>
        <v>0</v>
      </c>
      <c r="W2842" s="73">
        <f t="shared" si="1131"/>
        <v>0</v>
      </c>
      <c r="X2842" s="76" t="str">
        <f t="shared" si="1132"/>
        <v>-</v>
      </c>
      <c r="Y2842" s="73">
        <f t="shared" si="1133"/>
        <v>0</v>
      </c>
      <c r="Z2842" s="73">
        <f t="shared" si="1134"/>
        <v>0</v>
      </c>
      <c r="AA2842" s="73">
        <f t="shared" si="1127"/>
        <v>0</v>
      </c>
      <c r="AB2842" s="73">
        <f t="shared" si="1135"/>
        <v>0</v>
      </c>
      <c r="AC2842" s="73">
        <f t="shared" si="1128"/>
        <v>0</v>
      </c>
      <c r="AD2842" s="73">
        <f t="shared" si="1129"/>
        <v>0</v>
      </c>
      <c r="AE2842" s="73">
        <v>0</v>
      </c>
    </row>
    <row r="2843" spans="1:31" ht="15" customHeight="1">
      <c r="A2843" s="94"/>
      <c r="B2843" s="6" t="str">
        <f>IFERROR(VLOOKUP(A2843,'Distributor List'!$A$2:$D$77,2,0),"-")</f>
        <v>-</v>
      </c>
      <c r="C2843" s="6" t="str">
        <f>IFERROR(VLOOKUP(A2843,'Distributor List'!$A$2:$D$77,3,0),"-")</f>
        <v>-</v>
      </c>
      <c r="D2843" s="6" t="str">
        <f>IFERROR(VLOOKUP(A2843,'Distributor List'!$A$2:$F$77,6,0),"-")</f>
        <v>-</v>
      </c>
      <c r="E2843" s="6" t="str">
        <f>IFERROR(VLOOKUP(A2843,'Distributor List'!$A$2:$D$77,4,0),"-")</f>
        <v>-</v>
      </c>
      <c r="F2843" s="6" t="str">
        <f>IFERROR(VLOOKUP(H2843,'Price List'!$A$2:$H$109,8,0),"-")</f>
        <v>-</v>
      </c>
      <c r="G2843" s="6" t="str">
        <f>IFERROR(VLOOKUP(A2843,'Distributor List'!$A$2:$E$77,5,0),"-")</f>
        <v>-</v>
      </c>
      <c r="H2843" s="10"/>
      <c r="I2843" s="95"/>
      <c r="J2843" s="92"/>
      <c r="K2843" s="92"/>
      <c r="L2843" s="73">
        <f t="shared" si="1126"/>
        <v>0</v>
      </c>
      <c r="M2843" s="73">
        <f t="shared" si="1123"/>
        <v>0</v>
      </c>
      <c r="N2843" s="73"/>
      <c r="O2843" s="73"/>
      <c r="P2843" s="73"/>
      <c r="Q2843" s="73"/>
      <c r="R2843" s="73">
        <f t="shared" si="1125"/>
        <v>0</v>
      </c>
      <c r="S2843" s="76" t="str">
        <f t="shared" si="1130"/>
        <v>-</v>
      </c>
      <c r="T2843" s="96">
        <v>0</v>
      </c>
      <c r="U2843" s="97"/>
      <c r="V2843" s="73">
        <f t="shared" si="1124"/>
        <v>0</v>
      </c>
      <c r="W2843" s="73">
        <f t="shared" si="1131"/>
        <v>0</v>
      </c>
      <c r="X2843" s="76" t="str">
        <f t="shared" si="1132"/>
        <v>-</v>
      </c>
      <c r="Y2843" s="73">
        <f t="shared" si="1133"/>
        <v>0</v>
      </c>
      <c r="Z2843" s="73">
        <f t="shared" si="1134"/>
        <v>0</v>
      </c>
      <c r="AA2843" s="73">
        <f t="shared" si="1127"/>
        <v>0</v>
      </c>
      <c r="AB2843" s="73">
        <f t="shared" si="1135"/>
        <v>0</v>
      </c>
      <c r="AC2843" s="73">
        <f t="shared" si="1128"/>
        <v>0</v>
      </c>
      <c r="AD2843" s="73">
        <f t="shared" si="1129"/>
        <v>0</v>
      </c>
      <c r="AE2843" s="73">
        <v>0</v>
      </c>
    </row>
    <row r="2844" spans="1:31" ht="15" customHeight="1">
      <c r="A2844" s="94"/>
      <c r="B2844" s="6" t="str">
        <f>IFERROR(VLOOKUP(A2844,'Distributor List'!$A$2:$D$77,2,0),"-")</f>
        <v>-</v>
      </c>
      <c r="C2844" s="6" t="str">
        <f>IFERROR(VLOOKUP(A2844,'Distributor List'!$A$2:$D$77,3,0),"-")</f>
        <v>-</v>
      </c>
      <c r="D2844" s="6" t="str">
        <f>IFERROR(VLOOKUP(A2844,'Distributor List'!$A$2:$F$77,6,0),"-")</f>
        <v>-</v>
      </c>
      <c r="E2844" s="6" t="str">
        <f>IFERROR(VLOOKUP(A2844,'Distributor List'!$A$2:$D$77,4,0),"-")</f>
        <v>-</v>
      </c>
      <c r="F2844" s="6" t="str">
        <f>IFERROR(VLOOKUP(H2844,'Price List'!$A$2:$H$109,8,0),"-")</f>
        <v>-</v>
      </c>
      <c r="G2844" s="6" t="str">
        <f>IFERROR(VLOOKUP(A2844,'Distributor List'!$A$2:$E$77,5,0),"-")</f>
        <v>-</v>
      </c>
      <c r="H2844" s="10"/>
      <c r="I2844" s="95"/>
      <c r="J2844" s="92"/>
      <c r="K2844" s="92"/>
      <c r="L2844" s="73">
        <f t="shared" si="1126"/>
        <v>0</v>
      </c>
      <c r="M2844" s="73">
        <f t="shared" si="1123"/>
        <v>0</v>
      </c>
      <c r="N2844" s="73"/>
      <c r="O2844" s="73"/>
      <c r="P2844" s="73"/>
      <c r="Q2844" s="73"/>
      <c r="R2844" s="73">
        <f t="shared" si="1125"/>
        <v>0</v>
      </c>
      <c r="S2844" s="76" t="str">
        <f t="shared" si="1130"/>
        <v>-</v>
      </c>
      <c r="T2844" s="96">
        <v>0</v>
      </c>
      <c r="U2844" s="97"/>
      <c r="V2844" s="73">
        <f t="shared" si="1124"/>
        <v>0</v>
      </c>
      <c r="W2844" s="73">
        <f t="shared" si="1131"/>
        <v>0</v>
      </c>
      <c r="X2844" s="76" t="str">
        <f t="shared" si="1132"/>
        <v>-</v>
      </c>
      <c r="Y2844" s="73">
        <f t="shared" si="1133"/>
        <v>0</v>
      </c>
      <c r="Z2844" s="73">
        <f t="shared" si="1134"/>
        <v>0</v>
      </c>
      <c r="AA2844" s="73">
        <f t="shared" si="1127"/>
        <v>0</v>
      </c>
      <c r="AB2844" s="73">
        <f t="shared" si="1135"/>
        <v>0</v>
      </c>
      <c r="AC2844" s="73">
        <f t="shared" si="1128"/>
        <v>0</v>
      </c>
      <c r="AD2844" s="73">
        <f t="shared" si="1129"/>
        <v>0</v>
      </c>
      <c r="AE2844" s="73">
        <v>0</v>
      </c>
    </row>
    <row r="2845" spans="1:31" ht="15" customHeight="1">
      <c r="A2845" s="94"/>
      <c r="B2845" s="6" t="str">
        <f>IFERROR(VLOOKUP(A2845,'Distributor List'!$A$2:$D$77,2,0),"-")</f>
        <v>-</v>
      </c>
      <c r="C2845" s="6" t="str">
        <f>IFERROR(VLOOKUP(A2845,'Distributor List'!$A$2:$D$77,3,0),"-")</f>
        <v>-</v>
      </c>
      <c r="D2845" s="6" t="str">
        <f>IFERROR(VLOOKUP(A2845,'Distributor List'!$A$2:$F$77,6,0),"-")</f>
        <v>-</v>
      </c>
      <c r="E2845" s="6" t="str">
        <f>IFERROR(VLOOKUP(A2845,'Distributor List'!$A$2:$D$77,4,0),"-")</f>
        <v>-</v>
      </c>
      <c r="F2845" s="6" t="str">
        <f>IFERROR(VLOOKUP(H2845,'Price List'!$A$2:$H$109,8,0),"-")</f>
        <v>-</v>
      </c>
      <c r="G2845" s="6" t="str">
        <f>IFERROR(VLOOKUP(A2845,'Distributor List'!$A$2:$E$77,5,0),"-")</f>
        <v>-</v>
      </c>
      <c r="H2845" s="10"/>
      <c r="I2845" s="95"/>
      <c r="J2845" s="92"/>
      <c r="K2845" s="92"/>
      <c r="L2845" s="73">
        <f t="shared" si="1126"/>
        <v>0</v>
      </c>
      <c r="M2845" s="73">
        <f t="shared" si="1123"/>
        <v>0</v>
      </c>
      <c r="N2845" s="73"/>
      <c r="O2845" s="73"/>
      <c r="P2845" s="73"/>
      <c r="Q2845" s="73"/>
      <c r="R2845" s="73">
        <f t="shared" si="1125"/>
        <v>0</v>
      </c>
      <c r="S2845" s="76" t="str">
        <f t="shared" si="1130"/>
        <v>-</v>
      </c>
      <c r="T2845" s="96">
        <v>0</v>
      </c>
      <c r="U2845" s="97"/>
      <c r="V2845" s="73">
        <f t="shared" si="1124"/>
        <v>0</v>
      </c>
      <c r="W2845" s="73">
        <f t="shared" si="1131"/>
        <v>0</v>
      </c>
      <c r="X2845" s="76" t="str">
        <f t="shared" si="1132"/>
        <v>-</v>
      </c>
      <c r="Y2845" s="73">
        <f t="shared" si="1133"/>
        <v>0</v>
      </c>
      <c r="Z2845" s="73">
        <f t="shared" si="1134"/>
        <v>0</v>
      </c>
      <c r="AA2845" s="73">
        <f t="shared" si="1127"/>
        <v>0</v>
      </c>
      <c r="AB2845" s="73">
        <f t="shared" si="1135"/>
        <v>0</v>
      </c>
      <c r="AC2845" s="73">
        <f t="shared" si="1128"/>
        <v>0</v>
      </c>
      <c r="AD2845" s="73">
        <f t="shared" si="1129"/>
        <v>0</v>
      </c>
      <c r="AE2845" s="73">
        <v>0</v>
      </c>
    </row>
    <row r="2846" spans="1:31" ht="15" customHeight="1">
      <c r="A2846" s="94"/>
      <c r="B2846" s="6" t="str">
        <f>IFERROR(VLOOKUP(A2846,'Distributor List'!$A$2:$D$77,2,0),"-")</f>
        <v>-</v>
      </c>
      <c r="C2846" s="6" t="str">
        <f>IFERROR(VLOOKUP(A2846,'Distributor List'!$A$2:$D$77,3,0),"-")</f>
        <v>-</v>
      </c>
      <c r="D2846" s="6" t="str">
        <f>IFERROR(VLOOKUP(A2846,'Distributor List'!$A$2:$F$77,6,0),"-")</f>
        <v>-</v>
      </c>
      <c r="E2846" s="6" t="str">
        <f>IFERROR(VLOOKUP(A2846,'Distributor List'!$A$2:$D$77,4,0),"-")</f>
        <v>-</v>
      </c>
      <c r="F2846" s="6" t="str">
        <f>IFERROR(VLOOKUP(H2846,'Price List'!$A$2:$H$109,8,0),"-")</f>
        <v>-</v>
      </c>
      <c r="G2846" s="6" t="str">
        <f>IFERROR(VLOOKUP(A2846,'Distributor List'!$A$2:$E$77,5,0),"-")</f>
        <v>-</v>
      </c>
      <c r="H2846" s="10"/>
      <c r="I2846" s="95"/>
      <c r="J2846" s="92"/>
      <c r="K2846" s="92"/>
      <c r="L2846" s="73">
        <f t="shared" si="1126"/>
        <v>0</v>
      </c>
      <c r="M2846" s="73">
        <f t="shared" si="1123"/>
        <v>0</v>
      </c>
      <c r="N2846" s="73"/>
      <c r="O2846" s="73"/>
      <c r="P2846" s="73"/>
      <c r="Q2846" s="73"/>
      <c r="R2846" s="73">
        <f t="shared" si="1125"/>
        <v>0</v>
      </c>
      <c r="S2846" s="76" t="str">
        <f t="shared" si="1130"/>
        <v>-</v>
      </c>
      <c r="T2846" s="96">
        <v>0</v>
      </c>
      <c r="U2846" s="97"/>
      <c r="V2846" s="73">
        <f t="shared" si="1124"/>
        <v>0</v>
      </c>
      <c r="W2846" s="73">
        <f t="shared" si="1131"/>
        <v>0</v>
      </c>
      <c r="X2846" s="76" t="str">
        <f t="shared" si="1132"/>
        <v>-</v>
      </c>
      <c r="Y2846" s="73">
        <f t="shared" si="1133"/>
        <v>0</v>
      </c>
      <c r="Z2846" s="73">
        <f t="shared" si="1134"/>
        <v>0</v>
      </c>
      <c r="AA2846" s="73">
        <f t="shared" si="1127"/>
        <v>0</v>
      </c>
      <c r="AB2846" s="73">
        <f t="shared" si="1135"/>
        <v>0</v>
      </c>
      <c r="AC2846" s="73">
        <f t="shared" si="1128"/>
        <v>0</v>
      </c>
      <c r="AD2846" s="73">
        <f t="shared" si="1129"/>
        <v>0</v>
      </c>
      <c r="AE2846" s="73">
        <v>0</v>
      </c>
    </row>
    <row r="2847" spans="1:31" ht="15" customHeight="1">
      <c r="A2847" s="94"/>
      <c r="B2847" s="6" t="str">
        <f>IFERROR(VLOOKUP(A2847,'Distributor List'!$A$2:$D$77,2,0),"-")</f>
        <v>-</v>
      </c>
      <c r="C2847" s="6" t="str">
        <f>IFERROR(VLOOKUP(A2847,'Distributor List'!$A$2:$D$77,3,0),"-")</f>
        <v>-</v>
      </c>
      <c r="D2847" s="6" t="str">
        <f>IFERROR(VLOOKUP(A2847,'Distributor List'!$A$2:$F$77,6,0),"-")</f>
        <v>-</v>
      </c>
      <c r="E2847" s="6" t="str">
        <f>IFERROR(VLOOKUP(A2847,'Distributor List'!$A$2:$D$77,4,0),"-")</f>
        <v>-</v>
      </c>
      <c r="F2847" s="6" t="str">
        <f>IFERROR(VLOOKUP(H2847,'Price List'!$A$2:$H$109,8,0),"-")</f>
        <v>-</v>
      </c>
      <c r="G2847" s="6" t="str">
        <f>IFERROR(VLOOKUP(A2847,'Distributor List'!$A$2:$E$77,5,0),"-")</f>
        <v>-</v>
      </c>
      <c r="H2847" s="10"/>
      <c r="I2847" s="95"/>
      <c r="J2847" s="92"/>
      <c r="K2847" s="92"/>
      <c r="L2847" s="73">
        <f t="shared" si="1126"/>
        <v>0</v>
      </c>
      <c r="M2847" s="73">
        <f t="shared" si="1123"/>
        <v>0</v>
      </c>
      <c r="N2847" s="73"/>
      <c r="O2847" s="73"/>
      <c r="P2847" s="73"/>
      <c r="Q2847" s="73"/>
      <c r="R2847" s="73">
        <f t="shared" si="1125"/>
        <v>0</v>
      </c>
      <c r="S2847" s="76" t="str">
        <f t="shared" si="1130"/>
        <v>-</v>
      </c>
      <c r="T2847" s="96">
        <v>0</v>
      </c>
      <c r="U2847" s="97"/>
      <c r="V2847" s="73">
        <f t="shared" si="1124"/>
        <v>0</v>
      </c>
      <c r="W2847" s="73">
        <f t="shared" si="1131"/>
        <v>0</v>
      </c>
      <c r="X2847" s="76" t="str">
        <f t="shared" si="1132"/>
        <v>-</v>
      </c>
      <c r="Y2847" s="73">
        <f t="shared" si="1133"/>
        <v>0</v>
      </c>
      <c r="Z2847" s="73">
        <f t="shared" si="1134"/>
        <v>0</v>
      </c>
      <c r="AA2847" s="73">
        <f t="shared" si="1127"/>
        <v>0</v>
      </c>
      <c r="AB2847" s="73">
        <f t="shared" si="1135"/>
        <v>0</v>
      </c>
      <c r="AC2847" s="73">
        <f t="shared" si="1128"/>
        <v>0</v>
      </c>
      <c r="AD2847" s="73">
        <f t="shared" si="1129"/>
        <v>0</v>
      </c>
      <c r="AE2847" s="73">
        <v>0</v>
      </c>
    </row>
    <row r="2848" spans="1:31" ht="15" customHeight="1">
      <c r="A2848" s="94"/>
      <c r="B2848" s="6" t="str">
        <f>IFERROR(VLOOKUP(A2848,'Distributor List'!$A$2:$D$77,2,0),"-")</f>
        <v>-</v>
      </c>
      <c r="C2848" s="6" t="str">
        <f>IFERROR(VLOOKUP(A2848,'Distributor List'!$A$2:$D$77,3,0),"-")</f>
        <v>-</v>
      </c>
      <c r="D2848" s="6" t="str">
        <f>IFERROR(VLOOKUP(A2848,'Distributor List'!$A$2:$F$77,6,0),"-")</f>
        <v>-</v>
      </c>
      <c r="E2848" s="6" t="str">
        <f>IFERROR(VLOOKUP(A2848,'Distributor List'!$A$2:$D$77,4,0),"-")</f>
        <v>-</v>
      </c>
      <c r="F2848" s="6" t="str">
        <f>IFERROR(VLOOKUP(H2848,'Price List'!$A$2:$H$109,8,0),"-")</f>
        <v>-</v>
      </c>
      <c r="G2848" s="6" t="str">
        <f>IFERROR(VLOOKUP(A2848,'Distributor List'!$A$2:$E$77,5,0),"-")</f>
        <v>-</v>
      </c>
      <c r="H2848" s="10"/>
      <c r="I2848" s="95"/>
      <c r="J2848" s="92"/>
      <c r="K2848" s="92"/>
      <c r="L2848" s="73">
        <f t="shared" si="1126"/>
        <v>0</v>
      </c>
      <c r="M2848" s="73">
        <f t="shared" si="1123"/>
        <v>0</v>
      </c>
      <c r="N2848" s="73"/>
      <c r="O2848" s="73"/>
      <c r="P2848" s="73"/>
      <c r="Q2848" s="73"/>
      <c r="R2848" s="73">
        <f t="shared" si="1125"/>
        <v>0</v>
      </c>
      <c r="S2848" s="76" t="str">
        <f t="shared" si="1130"/>
        <v>-</v>
      </c>
      <c r="T2848" s="96">
        <v>0</v>
      </c>
      <c r="U2848" s="97"/>
      <c r="V2848" s="73">
        <f t="shared" si="1124"/>
        <v>0</v>
      </c>
      <c r="W2848" s="73">
        <f t="shared" si="1131"/>
        <v>0</v>
      </c>
      <c r="X2848" s="76" t="str">
        <f t="shared" si="1132"/>
        <v>-</v>
      </c>
      <c r="Y2848" s="73">
        <f t="shared" si="1133"/>
        <v>0</v>
      </c>
      <c r="Z2848" s="73">
        <f t="shared" si="1134"/>
        <v>0</v>
      </c>
      <c r="AA2848" s="73">
        <f t="shared" si="1127"/>
        <v>0</v>
      </c>
      <c r="AB2848" s="73">
        <f t="shared" si="1135"/>
        <v>0</v>
      </c>
      <c r="AC2848" s="73">
        <f t="shared" si="1128"/>
        <v>0</v>
      </c>
      <c r="AD2848" s="73">
        <f t="shared" si="1129"/>
        <v>0</v>
      </c>
      <c r="AE2848" s="73">
        <v>0</v>
      </c>
    </row>
    <row r="2849" spans="1:31" ht="15" customHeight="1">
      <c r="A2849" s="94"/>
      <c r="B2849" s="6" t="str">
        <f>IFERROR(VLOOKUP(A2849,'Distributor List'!$A$2:$D$77,2,0),"-")</f>
        <v>-</v>
      </c>
      <c r="C2849" s="6" t="str">
        <f>IFERROR(VLOOKUP(A2849,'Distributor List'!$A$2:$D$77,3,0),"-")</f>
        <v>-</v>
      </c>
      <c r="D2849" s="6" t="str">
        <f>IFERROR(VLOOKUP(A2849,'Distributor List'!$A$2:$F$77,6,0),"-")</f>
        <v>-</v>
      </c>
      <c r="E2849" s="6" t="str">
        <f>IFERROR(VLOOKUP(A2849,'Distributor List'!$A$2:$D$77,4,0),"-")</f>
        <v>-</v>
      </c>
      <c r="F2849" s="6" t="str">
        <f>IFERROR(VLOOKUP(H2849,'Price List'!$A$2:$H$109,8,0),"-")</f>
        <v>-</v>
      </c>
      <c r="G2849" s="6" t="str">
        <f>IFERROR(VLOOKUP(A2849,'Distributor List'!$A$2:$E$77,5,0),"-")</f>
        <v>-</v>
      </c>
      <c r="H2849" s="10"/>
      <c r="I2849" s="95"/>
      <c r="J2849" s="92"/>
      <c r="K2849" s="92"/>
      <c r="L2849" s="73">
        <f t="shared" si="1126"/>
        <v>0</v>
      </c>
      <c r="M2849" s="73">
        <f t="shared" si="1123"/>
        <v>0</v>
      </c>
      <c r="N2849" s="73"/>
      <c r="O2849" s="73"/>
      <c r="P2849" s="73"/>
      <c r="Q2849" s="73"/>
      <c r="R2849" s="73">
        <f t="shared" si="1125"/>
        <v>0</v>
      </c>
      <c r="S2849" s="76" t="str">
        <f t="shared" si="1130"/>
        <v>-</v>
      </c>
      <c r="T2849" s="96">
        <v>0</v>
      </c>
      <c r="U2849" s="97"/>
      <c r="V2849" s="73">
        <f t="shared" si="1124"/>
        <v>0</v>
      </c>
      <c r="W2849" s="73">
        <f t="shared" si="1131"/>
        <v>0</v>
      </c>
      <c r="X2849" s="76" t="str">
        <f t="shared" si="1132"/>
        <v>-</v>
      </c>
      <c r="Y2849" s="73">
        <f t="shared" si="1133"/>
        <v>0</v>
      </c>
      <c r="Z2849" s="73">
        <f t="shared" si="1134"/>
        <v>0</v>
      </c>
      <c r="AA2849" s="73">
        <f t="shared" si="1127"/>
        <v>0</v>
      </c>
      <c r="AB2849" s="73">
        <f t="shared" si="1135"/>
        <v>0</v>
      </c>
      <c r="AC2849" s="73">
        <f t="shared" si="1128"/>
        <v>0</v>
      </c>
      <c r="AD2849" s="73">
        <f t="shared" si="1129"/>
        <v>0</v>
      </c>
      <c r="AE2849" s="73">
        <v>0</v>
      </c>
    </row>
    <row r="2850" spans="1:31" ht="15" customHeight="1">
      <c r="A2850" s="94"/>
      <c r="B2850" s="6" t="str">
        <f>IFERROR(VLOOKUP(A2850,'Distributor List'!$A$2:$D$77,2,0),"-")</f>
        <v>-</v>
      </c>
      <c r="C2850" s="6" t="str">
        <f>IFERROR(VLOOKUP(A2850,'Distributor List'!$A$2:$D$77,3,0),"-")</f>
        <v>-</v>
      </c>
      <c r="D2850" s="6" t="str">
        <f>IFERROR(VLOOKUP(A2850,'Distributor List'!$A$2:$F$77,6,0),"-")</f>
        <v>-</v>
      </c>
      <c r="E2850" s="6" t="str">
        <f>IFERROR(VLOOKUP(A2850,'Distributor List'!$A$2:$D$77,4,0),"-")</f>
        <v>-</v>
      </c>
      <c r="F2850" s="6" t="str">
        <f>IFERROR(VLOOKUP(H2850,'Price List'!$A$2:$H$109,8,0),"-")</f>
        <v>-</v>
      </c>
      <c r="G2850" s="6" t="str">
        <f>IFERROR(VLOOKUP(A2850,'Distributor List'!$A$2:$E$77,5,0),"-")</f>
        <v>-</v>
      </c>
      <c r="H2850" s="10"/>
      <c r="I2850" s="95"/>
      <c r="J2850" s="92"/>
      <c r="K2850" s="92"/>
      <c r="L2850" s="73">
        <f t="shared" si="1126"/>
        <v>0</v>
      </c>
      <c r="M2850" s="73">
        <f t="shared" si="1123"/>
        <v>0</v>
      </c>
      <c r="N2850" s="73"/>
      <c r="O2850" s="73"/>
      <c r="P2850" s="73"/>
      <c r="Q2850" s="73"/>
      <c r="R2850" s="73">
        <f t="shared" si="1125"/>
        <v>0</v>
      </c>
      <c r="S2850" s="76" t="str">
        <f t="shared" si="1130"/>
        <v>-</v>
      </c>
      <c r="T2850" s="96">
        <v>0</v>
      </c>
      <c r="U2850" s="97"/>
      <c r="V2850" s="73">
        <f t="shared" si="1124"/>
        <v>0</v>
      </c>
      <c r="W2850" s="73">
        <f t="shared" si="1131"/>
        <v>0</v>
      </c>
      <c r="X2850" s="76" t="str">
        <f t="shared" si="1132"/>
        <v>-</v>
      </c>
      <c r="Y2850" s="73">
        <f t="shared" si="1133"/>
        <v>0</v>
      </c>
      <c r="Z2850" s="73">
        <f t="shared" si="1134"/>
        <v>0</v>
      </c>
      <c r="AA2850" s="73">
        <f t="shared" si="1127"/>
        <v>0</v>
      </c>
      <c r="AB2850" s="73">
        <f t="shared" si="1135"/>
        <v>0</v>
      </c>
      <c r="AC2850" s="73">
        <f t="shared" si="1128"/>
        <v>0</v>
      </c>
      <c r="AD2850" s="73">
        <f t="shared" si="1129"/>
        <v>0</v>
      </c>
      <c r="AE2850" s="73">
        <v>0</v>
      </c>
    </row>
    <row r="2851" spans="1:31" ht="15" customHeight="1">
      <c r="A2851" s="94"/>
      <c r="B2851" s="6" t="str">
        <f>IFERROR(VLOOKUP(A2851,'Distributor List'!$A$2:$D$77,2,0),"-")</f>
        <v>-</v>
      </c>
      <c r="C2851" s="6" t="str">
        <f>IFERROR(VLOOKUP(A2851,'Distributor List'!$A$2:$D$77,3,0),"-")</f>
        <v>-</v>
      </c>
      <c r="D2851" s="6" t="str">
        <f>IFERROR(VLOOKUP(A2851,'Distributor List'!$A$2:$F$77,6,0),"-")</f>
        <v>-</v>
      </c>
      <c r="E2851" s="6" t="str">
        <f>IFERROR(VLOOKUP(A2851,'Distributor List'!$A$2:$D$77,4,0),"-")</f>
        <v>-</v>
      </c>
      <c r="F2851" s="6" t="str">
        <f>IFERROR(VLOOKUP(H2851,'Price List'!$A$2:$H$109,8,0),"-")</f>
        <v>-</v>
      </c>
      <c r="G2851" s="6" t="str">
        <f>IFERROR(VLOOKUP(A2851,'Distributor List'!$A$2:$E$77,5,0),"-")</f>
        <v>-</v>
      </c>
      <c r="H2851" s="10"/>
      <c r="I2851" s="95"/>
      <c r="J2851" s="92"/>
      <c r="K2851" s="92"/>
      <c r="L2851" s="73">
        <f t="shared" si="1126"/>
        <v>0</v>
      </c>
      <c r="M2851" s="73">
        <f t="shared" si="1123"/>
        <v>0</v>
      </c>
      <c r="N2851" s="73"/>
      <c r="O2851" s="73"/>
      <c r="P2851" s="73"/>
      <c r="Q2851" s="73"/>
      <c r="R2851" s="73">
        <f t="shared" si="1125"/>
        <v>0</v>
      </c>
      <c r="S2851" s="76" t="str">
        <f t="shared" si="1130"/>
        <v>-</v>
      </c>
      <c r="T2851" s="96">
        <v>0</v>
      </c>
      <c r="U2851" s="97"/>
      <c r="V2851" s="73">
        <f t="shared" si="1124"/>
        <v>0</v>
      </c>
      <c r="W2851" s="73">
        <f t="shared" si="1131"/>
        <v>0</v>
      </c>
      <c r="X2851" s="76" t="str">
        <f t="shared" si="1132"/>
        <v>-</v>
      </c>
      <c r="Y2851" s="73">
        <f t="shared" si="1133"/>
        <v>0</v>
      </c>
      <c r="Z2851" s="73">
        <f t="shared" si="1134"/>
        <v>0</v>
      </c>
      <c r="AA2851" s="73">
        <f t="shared" si="1127"/>
        <v>0</v>
      </c>
      <c r="AB2851" s="73">
        <f t="shared" si="1135"/>
        <v>0</v>
      </c>
      <c r="AC2851" s="73">
        <f t="shared" si="1128"/>
        <v>0</v>
      </c>
      <c r="AD2851" s="73">
        <f t="shared" si="1129"/>
        <v>0</v>
      </c>
      <c r="AE2851" s="73">
        <v>0</v>
      </c>
    </row>
    <row r="2852" spans="1:31" ht="15" customHeight="1">
      <c r="A2852" s="94"/>
      <c r="B2852" s="6" t="str">
        <f>IFERROR(VLOOKUP(A2852,'Distributor List'!$A$2:$D$77,2,0),"-")</f>
        <v>-</v>
      </c>
      <c r="C2852" s="6" t="str">
        <f>IFERROR(VLOOKUP(A2852,'Distributor List'!$A$2:$D$77,3,0),"-")</f>
        <v>-</v>
      </c>
      <c r="D2852" s="6" t="str">
        <f>IFERROR(VLOOKUP(A2852,'Distributor List'!$A$2:$F$77,6,0),"-")</f>
        <v>-</v>
      </c>
      <c r="E2852" s="6" t="str">
        <f>IFERROR(VLOOKUP(A2852,'Distributor List'!$A$2:$D$77,4,0),"-")</f>
        <v>-</v>
      </c>
      <c r="F2852" s="6" t="str">
        <f>IFERROR(VLOOKUP(H2852,'Price List'!$A$2:$H$109,8,0),"-")</f>
        <v>-</v>
      </c>
      <c r="G2852" s="6" t="str">
        <f>IFERROR(VLOOKUP(A2852,'Distributor List'!$A$2:$E$77,5,0),"-")</f>
        <v>-</v>
      </c>
      <c r="H2852" s="10"/>
      <c r="I2852" s="95"/>
      <c r="J2852" s="92"/>
      <c r="K2852" s="92"/>
      <c r="L2852" s="73">
        <f t="shared" si="1126"/>
        <v>0</v>
      </c>
      <c r="M2852" s="73">
        <f t="shared" si="1123"/>
        <v>0</v>
      </c>
      <c r="N2852" s="73"/>
      <c r="O2852" s="73"/>
      <c r="P2852" s="73"/>
      <c r="Q2852" s="73"/>
      <c r="R2852" s="73">
        <f t="shared" si="1125"/>
        <v>0</v>
      </c>
      <c r="S2852" s="76" t="str">
        <f t="shared" si="1130"/>
        <v>-</v>
      </c>
      <c r="T2852" s="96">
        <v>0</v>
      </c>
      <c r="U2852" s="97"/>
      <c r="V2852" s="73">
        <f t="shared" si="1124"/>
        <v>0</v>
      </c>
      <c r="W2852" s="73">
        <f t="shared" si="1131"/>
        <v>0</v>
      </c>
      <c r="X2852" s="76" t="str">
        <f t="shared" si="1132"/>
        <v>-</v>
      </c>
      <c r="Y2852" s="73">
        <f t="shared" si="1133"/>
        <v>0</v>
      </c>
      <c r="Z2852" s="73">
        <f t="shared" si="1134"/>
        <v>0</v>
      </c>
      <c r="AA2852" s="73">
        <f t="shared" si="1127"/>
        <v>0</v>
      </c>
      <c r="AB2852" s="73">
        <f t="shared" si="1135"/>
        <v>0</v>
      </c>
      <c r="AC2852" s="73">
        <f t="shared" si="1128"/>
        <v>0</v>
      </c>
      <c r="AD2852" s="73">
        <f t="shared" si="1129"/>
        <v>0</v>
      </c>
      <c r="AE2852" s="73">
        <v>0</v>
      </c>
    </row>
    <row r="2853" spans="1:31" ht="15" customHeight="1">
      <c r="A2853" s="94"/>
      <c r="B2853" s="6" t="str">
        <f>IFERROR(VLOOKUP(A2853,'Distributor List'!$A$2:$D$77,2,0),"-")</f>
        <v>-</v>
      </c>
      <c r="C2853" s="6" t="str">
        <f>IFERROR(VLOOKUP(A2853,'Distributor List'!$A$2:$D$77,3,0),"-")</f>
        <v>-</v>
      </c>
      <c r="D2853" s="6" t="str">
        <f>IFERROR(VLOOKUP(A2853,'Distributor List'!$A$2:$F$77,6,0),"-")</f>
        <v>-</v>
      </c>
      <c r="E2853" s="6" t="str">
        <f>IFERROR(VLOOKUP(A2853,'Distributor List'!$A$2:$D$77,4,0),"-")</f>
        <v>-</v>
      </c>
      <c r="F2853" s="6" t="str">
        <f>IFERROR(VLOOKUP(H2853,'Price List'!$A$2:$H$109,8,0),"-")</f>
        <v>-</v>
      </c>
      <c r="G2853" s="6" t="str">
        <f>IFERROR(VLOOKUP(A2853,'Distributor List'!$A$2:$E$77,5,0),"-")</f>
        <v>-</v>
      </c>
      <c r="H2853" s="10"/>
      <c r="I2853" s="95"/>
      <c r="J2853" s="92"/>
      <c r="K2853" s="92"/>
      <c r="L2853" s="73">
        <f t="shared" si="1126"/>
        <v>0</v>
      </c>
      <c r="M2853" s="73">
        <f t="shared" si="1123"/>
        <v>0</v>
      </c>
      <c r="N2853" s="73"/>
      <c r="O2853" s="73"/>
      <c r="P2853" s="73"/>
      <c r="Q2853" s="73"/>
      <c r="R2853" s="73">
        <f t="shared" si="1125"/>
        <v>0</v>
      </c>
      <c r="S2853" s="76" t="str">
        <f t="shared" si="1130"/>
        <v>-</v>
      </c>
      <c r="T2853" s="96">
        <v>0</v>
      </c>
      <c r="U2853" s="97"/>
      <c r="V2853" s="73">
        <f t="shared" si="1124"/>
        <v>0</v>
      </c>
      <c r="W2853" s="73">
        <f t="shared" si="1131"/>
        <v>0</v>
      </c>
      <c r="X2853" s="76" t="str">
        <f t="shared" si="1132"/>
        <v>-</v>
      </c>
      <c r="Y2853" s="73">
        <f t="shared" si="1133"/>
        <v>0</v>
      </c>
      <c r="Z2853" s="73">
        <f t="shared" si="1134"/>
        <v>0</v>
      </c>
      <c r="AA2853" s="73">
        <f t="shared" si="1127"/>
        <v>0</v>
      </c>
      <c r="AB2853" s="73">
        <f t="shared" si="1135"/>
        <v>0</v>
      </c>
      <c r="AC2853" s="73">
        <f t="shared" si="1128"/>
        <v>0</v>
      </c>
      <c r="AD2853" s="73">
        <f t="shared" si="1129"/>
        <v>0</v>
      </c>
      <c r="AE2853" s="73">
        <v>0</v>
      </c>
    </row>
    <row r="2854" spans="1:31" ht="15" customHeight="1">
      <c r="A2854" s="94"/>
      <c r="B2854" s="6" t="str">
        <f>IFERROR(VLOOKUP(A2854,'Distributor List'!$A$2:$D$77,2,0),"-")</f>
        <v>-</v>
      </c>
      <c r="C2854" s="6" t="str">
        <f>IFERROR(VLOOKUP(A2854,'Distributor List'!$A$2:$D$77,3,0),"-")</f>
        <v>-</v>
      </c>
      <c r="D2854" s="6" t="str">
        <f>IFERROR(VLOOKUP(A2854,'Distributor List'!$A$2:$F$77,6,0),"-")</f>
        <v>-</v>
      </c>
      <c r="E2854" s="6" t="str">
        <f>IFERROR(VLOOKUP(A2854,'Distributor List'!$A$2:$D$77,4,0),"-")</f>
        <v>-</v>
      </c>
      <c r="F2854" s="6" t="str">
        <f>IFERROR(VLOOKUP(H2854,'Price List'!$A$2:$H$109,8,0),"-")</f>
        <v>-</v>
      </c>
      <c r="G2854" s="6" t="str">
        <f>IFERROR(VLOOKUP(A2854,'Distributor List'!$A$2:$E$77,5,0),"-")</f>
        <v>-</v>
      </c>
      <c r="H2854" s="10"/>
      <c r="I2854" s="95"/>
      <c r="J2854" s="92"/>
      <c r="K2854" s="92"/>
      <c r="L2854" s="73">
        <f t="shared" si="1126"/>
        <v>0</v>
      </c>
      <c r="M2854" s="73">
        <f t="shared" si="1123"/>
        <v>0</v>
      </c>
      <c r="N2854" s="73"/>
      <c r="O2854" s="73"/>
      <c r="P2854" s="73"/>
      <c r="Q2854" s="73"/>
      <c r="R2854" s="73">
        <f t="shared" si="1125"/>
        <v>0</v>
      </c>
      <c r="S2854" s="76" t="str">
        <f t="shared" si="1130"/>
        <v>-</v>
      </c>
      <c r="T2854" s="96">
        <v>0</v>
      </c>
      <c r="U2854" s="97"/>
      <c r="V2854" s="73">
        <f t="shared" si="1124"/>
        <v>0</v>
      </c>
      <c r="W2854" s="73">
        <f t="shared" si="1131"/>
        <v>0</v>
      </c>
      <c r="X2854" s="76" t="str">
        <f t="shared" si="1132"/>
        <v>-</v>
      </c>
      <c r="Y2854" s="73">
        <f t="shared" si="1133"/>
        <v>0</v>
      </c>
      <c r="Z2854" s="73">
        <f t="shared" si="1134"/>
        <v>0</v>
      </c>
      <c r="AA2854" s="73">
        <f t="shared" si="1127"/>
        <v>0</v>
      </c>
      <c r="AB2854" s="73">
        <f t="shared" si="1135"/>
        <v>0</v>
      </c>
      <c r="AC2854" s="73">
        <f t="shared" si="1128"/>
        <v>0</v>
      </c>
      <c r="AD2854" s="73">
        <f t="shared" si="1129"/>
        <v>0</v>
      </c>
      <c r="AE2854" s="73">
        <v>0</v>
      </c>
    </row>
    <row r="2855" spans="1:31" ht="15" customHeight="1">
      <c r="A2855" s="94"/>
      <c r="B2855" s="6" t="str">
        <f>IFERROR(VLOOKUP(A2855,'Distributor List'!$A$2:$D$77,2,0),"-")</f>
        <v>-</v>
      </c>
      <c r="C2855" s="6" t="str">
        <f>IFERROR(VLOOKUP(A2855,'Distributor List'!$A$2:$D$77,3,0),"-")</f>
        <v>-</v>
      </c>
      <c r="D2855" s="6" t="str">
        <f>IFERROR(VLOOKUP(A2855,'Distributor List'!$A$2:$F$77,6,0),"-")</f>
        <v>-</v>
      </c>
      <c r="E2855" s="6" t="str">
        <f>IFERROR(VLOOKUP(A2855,'Distributor List'!$A$2:$D$77,4,0),"-")</f>
        <v>-</v>
      </c>
      <c r="F2855" s="6" t="str">
        <f>IFERROR(VLOOKUP(H2855,'Price List'!$A$2:$H$109,8,0),"-")</f>
        <v>-</v>
      </c>
      <c r="G2855" s="6" t="str">
        <f>IFERROR(VLOOKUP(A2855,'Distributor List'!$A$2:$E$77,5,0),"-")</f>
        <v>-</v>
      </c>
      <c r="H2855" s="10"/>
      <c r="I2855" s="95"/>
      <c r="J2855" s="92"/>
      <c r="K2855" s="92"/>
      <c r="L2855" s="73">
        <f t="shared" si="1126"/>
        <v>0</v>
      </c>
      <c r="M2855" s="73">
        <f t="shared" si="1123"/>
        <v>0</v>
      </c>
      <c r="N2855" s="73"/>
      <c r="O2855" s="73"/>
      <c r="P2855" s="73"/>
      <c r="Q2855" s="73"/>
      <c r="R2855" s="73">
        <f t="shared" si="1125"/>
        <v>0</v>
      </c>
      <c r="S2855" s="76" t="str">
        <f t="shared" si="1130"/>
        <v>-</v>
      </c>
      <c r="T2855" s="96">
        <v>0</v>
      </c>
      <c r="U2855" s="97"/>
      <c r="V2855" s="73">
        <f t="shared" si="1124"/>
        <v>0</v>
      </c>
      <c r="W2855" s="73">
        <f t="shared" si="1131"/>
        <v>0</v>
      </c>
      <c r="X2855" s="76" t="str">
        <f t="shared" si="1132"/>
        <v>-</v>
      </c>
      <c r="Y2855" s="73">
        <f t="shared" si="1133"/>
        <v>0</v>
      </c>
      <c r="Z2855" s="73">
        <f t="shared" si="1134"/>
        <v>0</v>
      </c>
      <c r="AA2855" s="73">
        <f t="shared" si="1127"/>
        <v>0</v>
      </c>
      <c r="AB2855" s="73">
        <f t="shared" si="1135"/>
        <v>0</v>
      </c>
      <c r="AC2855" s="73">
        <f t="shared" si="1128"/>
        <v>0</v>
      </c>
      <c r="AD2855" s="73">
        <f t="shared" si="1129"/>
        <v>0</v>
      </c>
      <c r="AE2855" s="73">
        <v>0</v>
      </c>
    </row>
    <row r="2856" spans="1:31" ht="15" customHeight="1">
      <c r="A2856" s="94"/>
      <c r="B2856" s="6" t="str">
        <f>IFERROR(VLOOKUP(A2856,'Distributor List'!$A$2:$D$77,2,0),"-")</f>
        <v>-</v>
      </c>
      <c r="C2856" s="6" t="str">
        <f>IFERROR(VLOOKUP(A2856,'Distributor List'!$A$2:$D$77,3,0),"-")</f>
        <v>-</v>
      </c>
      <c r="D2856" s="6" t="str">
        <f>IFERROR(VLOOKUP(A2856,'Distributor List'!$A$2:$F$77,6,0),"-")</f>
        <v>-</v>
      </c>
      <c r="E2856" s="6" t="str">
        <f>IFERROR(VLOOKUP(A2856,'Distributor List'!$A$2:$D$77,4,0),"-")</f>
        <v>-</v>
      </c>
      <c r="F2856" s="6" t="str">
        <f>IFERROR(VLOOKUP(H2856,'Price List'!$A$2:$H$109,8,0),"-")</f>
        <v>-</v>
      </c>
      <c r="G2856" s="6" t="str">
        <f>IFERROR(VLOOKUP(A2856,'Distributor List'!$A$2:$E$77,5,0),"-")</f>
        <v>-</v>
      </c>
      <c r="H2856" s="10"/>
      <c r="I2856" s="95"/>
      <c r="J2856" s="92"/>
      <c r="K2856" s="92"/>
      <c r="L2856" s="73">
        <f t="shared" si="1126"/>
        <v>0</v>
      </c>
      <c r="M2856" s="73">
        <f t="shared" si="1123"/>
        <v>0</v>
      </c>
      <c r="N2856" s="73"/>
      <c r="O2856" s="73"/>
      <c r="P2856" s="73"/>
      <c r="Q2856" s="73"/>
      <c r="R2856" s="73">
        <f t="shared" si="1125"/>
        <v>0</v>
      </c>
      <c r="S2856" s="76" t="str">
        <f t="shared" si="1130"/>
        <v>-</v>
      </c>
      <c r="T2856" s="96">
        <v>0</v>
      </c>
      <c r="U2856" s="97"/>
      <c r="V2856" s="73">
        <f t="shared" si="1124"/>
        <v>0</v>
      </c>
      <c r="W2856" s="73">
        <f t="shared" si="1131"/>
        <v>0</v>
      </c>
      <c r="X2856" s="76" t="str">
        <f t="shared" si="1132"/>
        <v>-</v>
      </c>
      <c r="Y2856" s="73">
        <f t="shared" si="1133"/>
        <v>0</v>
      </c>
      <c r="Z2856" s="73">
        <f t="shared" si="1134"/>
        <v>0</v>
      </c>
      <c r="AA2856" s="73">
        <f t="shared" si="1127"/>
        <v>0</v>
      </c>
      <c r="AB2856" s="73">
        <f t="shared" si="1135"/>
        <v>0</v>
      </c>
      <c r="AC2856" s="73">
        <f t="shared" si="1128"/>
        <v>0</v>
      </c>
      <c r="AD2856" s="73">
        <f t="shared" si="1129"/>
        <v>0</v>
      </c>
      <c r="AE2856" s="73">
        <v>0</v>
      </c>
    </row>
    <row r="2857" spans="1:31" ht="15" customHeight="1">
      <c r="A2857" s="94"/>
      <c r="B2857" s="6" t="str">
        <f>IFERROR(VLOOKUP(A2857,'Distributor List'!$A$2:$D$77,2,0),"-")</f>
        <v>-</v>
      </c>
      <c r="C2857" s="6" t="str">
        <f>IFERROR(VLOOKUP(A2857,'Distributor List'!$A$2:$D$77,3,0),"-")</f>
        <v>-</v>
      </c>
      <c r="D2857" s="6" t="str">
        <f>IFERROR(VLOOKUP(A2857,'Distributor List'!$A$2:$F$77,6,0),"-")</f>
        <v>-</v>
      </c>
      <c r="E2857" s="6" t="str">
        <f>IFERROR(VLOOKUP(A2857,'Distributor List'!$A$2:$D$77,4,0),"-")</f>
        <v>-</v>
      </c>
      <c r="F2857" s="6" t="str">
        <f>IFERROR(VLOOKUP(H2857,'Price List'!$A$2:$H$109,8,0),"-")</f>
        <v>-</v>
      </c>
      <c r="G2857" s="6" t="str">
        <f>IFERROR(VLOOKUP(A2857,'Distributor List'!$A$2:$E$77,5,0),"-")</f>
        <v>-</v>
      </c>
      <c r="H2857" s="10"/>
      <c r="I2857" s="95"/>
      <c r="J2857" s="92"/>
      <c r="K2857" s="92"/>
      <c r="L2857" s="73">
        <f t="shared" si="1126"/>
        <v>0</v>
      </c>
      <c r="M2857" s="73">
        <f t="shared" si="1123"/>
        <v>0</v>
      </c>
      <c r="N2857" s="73"/>
      <c r="O2857" s="73"/>
      <c r="P2857" s="73"/>
      <c r="Q2857" s="73"/>
      <c r="R2857" s="73">
        <f t="shared" si="1125"/>
        <v>0</v>
      </c>
      <c r="S2857" s="76" t="str">
        <f t="shared" si="1130"/>
        <v>-</v>
      </c>
      <c r="T2857" s="96">
        <v>0</v>
      </c>
      <c r="U2857" s="97"/>
      <c r="V2857" s="73">
        <f t="shared" si="1124"/>
        <v>0</v>
      </c>
      <c r="W2857" s="73">
        <f t="shared" si="1131"/>
        <v>0</v>
      </c>
      <c r="X2857" s="76" t="str">
        <f t="shared" si="1132"/>
        <v>-</v>
      </c>
      <c r="Y2857" s="73">
        <f t="shared" si="1133"/>
        <v>0</v>
      </c>
      <c r="Z2857" s="73">
        <f t="shared" si="1134"/>
        <v>0</v>
      </c>
      <c r="AA2857" s="73">
        <f t="shared" si="1127"/>
        <v>0</v>
      </c>
      <c r="AB2857" s="73">
        <f t="shared" si="1135"/>
        <v>0</v>
      </c>
      <c r="AC2857" s="73">
        <f t="shared" si="1128"/>
        <v>0</v>
      </c>
      <c r="AD2857" s="73">
        <f t="shared" si="1129"/>
        <v>0</v>
      </c>
      <c r="AE2857" s="73">
        <v>0</v>
      </c>
    </row>
    <row r="2858" spans="1:31" ht="15" customHeight="1">
      <c r="A2858" s="94"/>
      <c r="B2858" s="6" t="str">
        <f>IFERROR(VLOOKUP(A2858,'Distributor List'!$A$2:$D$77,2,0),"-")</f>
        <v>-</v>
      </c>
      <c r="C2858" s="6" t="str">
        <f>IFERROR(VLOOKUP(A2858,'Distributor List'!$A$2:$D$77,3,0),"-")</f>
        <v>-</v>
      </c>
      <c r="D2858" s="6" t="str">
        <f>IFERROR(VLOOKUP(A2858,'Distributor List'!$A$2:$F$77,6,0),"-")</f>
        <v>-</v>
      </c>
      <c r="E2858" s="6" t="str">
        <f>IFERROR(VLOOKUP(A2858,'Distributor List'!$A$2:$D$77,4,0),"-")</f>
        <v>-</v>
      </c>
      <c r="F2858" s="6" t="str">
        <f>IFERROR(VLOOKUP(H2858,'Price List'!$A$2:$H$109,8,0),"-")</f>
        <v>-</v>
      </c>
      <c r="G2858" s="6" t="str">
        <f>IFERROR(VLOOKUP(A2858,'Distributor List'!$A$2:$E$77,5,0),"-")</f>
        <v>-</v>
      </c>
      <c r="H2858" s="10"/>
      <c r="I2858" s="95"/>
      <c r="J2858" s="92"/>
      <c r="K2858" s="92"/>
      <c r="L2858" s="73">
        <f t="shared" si="1126"/>
        <v>0</v>
      </c>
      <c r="M2858" s="73">
        <f t="shared" ref="M2858:M2921" si="1136">K2858*I2858</f>
        <v>0</v>
      </c>
      <c r="N2858" s="73"/>
      <c r="O2858" s="73"/>
      <c r="P2858" s="73"/>
      <c r="Q2858" s="73"/>
      <c r="R2858" s="73">
        <f t="shared" si="1125"/>
        <v>0</v>
      </c>
      <c r="S2858" s="76" t="str">
        <f t="shared" si="1130"/>
        <v>-</v>
      </c>
      <c r="T2858" s="96">
        <v>0</v>
      </c>
      <c r="U2858" s="97"/>
      <c r="V2858" s="73">
        <f t="shared" si="1124"/>
        <v>0</v>
      </c>
      <c r="W2858" s="73">
        <f t="shared" si="1131"/>
        <v>0</v>
      </c>
      <c r="X2858" s="76" t="str">
        <f t="shared" si="1132"/>
        <v>-</v>
      </c>
      <c r="Y2858" s="73">
        <f t="shared" si="1133"/>
        <v>0</v>
      </c>
      <c r="Z2858" s="73">
        <f t="shared" si="1134"/>
        <v>0</v>
      </c>
      <c r="AA2858" s="73">
        <f t="shared" si="1127"/>
        <v>0</v>
      </c>
      <c r="AB2858" s="73">
        <f t="shared" si="1135"/>
        <v>0</v>
      </c>
      <c r="AC2858" s="73">
        <f t="shared" si="1128"/>
        <v>0</v>
      </c>
      <c r="AD2858" s="73">
        <f t="shared" si="1129"/>
        <v>0</v>
      </c>
      <c r="AE2858" s="73">
        <v>0</v>
      </c>
    </row>
    <row r="2859" spans="1:31" ht="15" customHeight="1">
      <c r="A2859" s="94"/>
      <c r="B2859" s="6" t="str">
        <f>IFERROR(VLOOKUP(A2859,'Distributor List'!$A$2:$D$77,2,0),"-")</f>
        <v>-</v>
      </c>
      <c r="C2859" s="6" t="str">
        <f>IFERROR(VLOOKUP(A2859,'Distributor List'!$A$2:$D$77,3,0),"-")</f>
        <v>-</v>
      </c>
      <c r="D2859" s="6" t="str">
        <f>IFERROR(VLOOKUP(A2859,'Distributor List'!$A$2:$F$77,6,0),"-")</f>
        <v>-</v>
      </c>
      <c r="E2859" s="6" t="str">
        <f>IFERROR(VLOOKUP(A2859,'Distributor List'!$A$2:$D$77,4,0),"-")</f>
        <v>-</v>
      </c>
      <c r="F2859" s="6" t="str">
        <f>IFERROR(VLOOKUP(H2859,'Price List'!$A$2:$H$109,8,0),"-")</f>
        <v>-</v>
      </c>
      <c r="G2859" s="6" t="str">
        <f>IFERROR(VLOOKUP(A2859,'Distributor List'!$A$2:$E$77,5,0),"-")</f>
        <v>-</v>
      </c>
      <c r="H2859" s="10"/>
      <c r="I2859" s="95"/>
      <c r="J2859" s="92"/>
      <c r="K2859" s="92"/>
      <c r="L2859" s="73">
        <f t="shared" si="1126"/>
        <v>0</v>
      </c>
      <c r="M2859" s="73">
        <f t="shared" si="1136"/>
        <v>0</v>
      </c>
      <c r="N2859" s="73"/>
      <c r="O2859" s="73"/>
      <c r="P2859" s="73"/>
      <c r="Q2859" s="73"/>
      <c r="R2859" s="73">
        <f t="shared" si="1125"/>
        <v>0</v>
      </c>
      <c r="S2859" s="76" t="str">
        <f t="shared" si="1130"/>
        <v>-</v>
      </c>
      <c r="T2859" s="96">
        <v>0</v>
      </c>
      <c r="U2859" s="97"/>
      <c r="V2859" s="73">
        <f t="shared" si="1124"/>
        <v>0</v>
      </c>
      <c r="W2859" s="73">
        <f t="shared" si="1131"/>
        <v>0</v>
      </c>
      <c r="X2859" s="76" t="str">
        <f t="shared" si="1132"/>
        <v>-</v>
      </c>
      <c r="Y2859" s="73">
        <f t="shared" si="1133"/>
        <v>0</v>
      </c>
      <c r="Z2859" s="73">
        <f t="shared" si="1134"/>
        <v>0</v>
      </c>
      <c r="AA2859" s="73">
        <f t="shared" si="1127"/>
        <v>0</v>
      </c>
      <c r="AB2859" s="73">
        <f t="shared" si="1135"/>
        <v>0</v>
      </c>
      <c r="AC2859" s="73">
        <f t="shared" si="1128"/>
        <v>0</v>
      </c>
      <c r="AD2859" s="73">
        <f t="shared" si="1129"/>
        <v>0</v>
      </c>
      <c r="AE2859" s="73">
        <v>0</v>
      </c>
    </row>
    <row r="2860" spans="1:31" ht="15" customHeight="1">
      <c r="A2860" s="94"/>
      <c r="B2860" s="6" t="str">
        <f>IFERROR(VLOOKUP(A2860,'Distributor List'!$A$2:$D$77,2,0),"-")</f>
        <v>-</v>
      </c>
      <c r="C2860" s="6" t="str">
        <f>IFERROR(VLOOKUP(A2860,'Distributor List'!$A$2:$D$77,3,0),"-")</f>
        <v>-</v>
      </c>
      <c r="D2860" s="6" t="str">
        <f>IFERROR(VLOOKUP(A2860,'Distributor List'!$A$2:$F$77,6,0),"-")</f>
        <v>-</v>
      </c>
      <c r="E2860" s="6" t="str">
        <f>IFERROR(VLOOKUP(A2860,'Distributor List'!$A$2:$D$77,4,0),"-")</f>
        <v>-</v>
      </c>
      <c r="F2860" s="6" t="str">
        <f>IFERROR(VLOOKUP(H2860,'Price List'!$A$2:$H$109,8,0),"-")</f>
        <v>-</v>
      </c>
      <c r="G2860" s="6" t="str">
        <f>IFERROR(VLOOKUP(A2860,'Distributor List'!$A$2:$E$77,5,0),"-")</f>
        <v>-</v>
      </c>
      <c r="H2860" s="10"/>
      <c r="I2860" s="95"/>
      <c r="J2860" s="92"/>
      <c r="K2860" s="92"/>
      <c r="L2860" s="73">
        <f t="shared" si="1126"/>
        <v>0</v>
      </c>
      <c r="M2860" s="73">
        <f t="shared" si="1136"/>
        <v>0</v>
      </c>
      <c r="N2860" s="73"/>
      <c r="O2860" s="73"/>
      <c r="P2860" s="73"/>
      <c r="Q2860" s="73"/>
      <c r="R2860" s="73">
        <f t="shared" si="1125"/>
        <v>0</v>
      </c>
      <c r="S2860" s="76" t="str">
        <f t="shared" si="1130"/>
        <v>-</v>
      </c>
      <c r="T2860" s="96">
        <v>0</v>
      </c>
      <c r="U2860" s="97"/>
      <c r="V2860" s="73">
        <f t="shared" ref="V2860:V2923" si="1137">T2860*I2860</f>
        <v>0</v>
      </c>
      <c r="W2860" s="73">
        <f t="shared" si="1131"/>
        <v>0</v>
      </c>
      <c r="X2860" s="76" t="str">
        <f t="shared" si="1132"/>
        <v>-</v>
      </c>
      <c r="Y2860" s="73">
        <f t="shared" si="1133"/>
        <v>0</v>
      </c>
      <c r="Z2860" s="73">
        <f t="shared" si="1134"/>
        <v>0</v>
      </c>
      <c r="AA2860" s="73">
        <f t="shared" si="1127"/>
        <v>0</v>
      </c>
      <c r="AB2860" s="73">
        <f t="shared" si="1135"/>
        <v>0</v>
      </c>
      <c r="AC2860" s="73">
        <f t="shared" si="1128"/>
        <v>0</v>
      </c>
      <c r="AD2860" s="73">
        <f t="shared" si="1129"/>
        <v>0</v>
      </c>
      <c r="AE2860" s="73">
        <v>0</v>
      </c>
    </row>
    <row r="2861" spans="1:31" ht="15" customHeight="1">
      <c r="A2861" s="94"/>
      <c r="B2861" s="6" t="str">
        <f>IFERROR(VLOOKUP(A2861,'Distributor List'!$A$2:$D$77,2,0),"-")</f>
        <v>-</v>
      </c>
      <c r="C2861" s="6" t="str">
        <f>IFERROR(VLOOKUP(A2861,'Distributor List'!$A$2:$D$77,3,0),"-")</f>
        <v>-</v>
      </c>
      <c r="D2861" s="6" t="str">
        <f>IFERROR(VLOOKUP(A2861,'Distributor List'!$A$2:$F$77,6,0),"-")</f>
        <v>-</v>
      </c>
      <c r="E2861" s="6" t="str">
        <f>IFERROR(VLOOKUP(A2861,'Distributor List'!$A$2:$D$77,4,0),"-")</f>
        <v>-</v>
      </c>
      <c r="F2861" s="6" t="str">
        <f>IFERROR(VLOOKUP(H2861,'Price List'!$A$2:$H$109,8,0),"-")</f>
        <v>-</v>
      </c>
      <c r="G2861" s="6" t="str">
        <f>IFERROR(VLOOKUP(A2861,'Distributor List'!$A$2:$E$77,5,0),"-")</f>
        <v>-</v>
      </c>
      <c r="H2861" s="10"/>
      <c r="I2861" s="95"/>
      <c r="J2861" s="92"/>
      <c r="K2861" s="92"/>
      <c r="L2861" s="73">
        <f t="shared" si="1126"/>
        <v>0</v>
      </c>
      <c r="M2861" s="73">
        <f t="shared" si="1136"/>
        <v>0</v>
      </c>
      <c r="N2861" s="73"/>
      <c r="O2861" s="73"/>
      <c r="P2861" s="73"/>
      <c r="Q2861" s="73"/>
      <c r="R2861" s="73">
        <f t="shared" si="1125"/>
        <v>0</v>
      </c>
      <c r="S2861" s="76" t="str">
        <f t="shared" si="1130"/>
        <v>-</v>
      </c>
      <c r="T2861" s="96">
        <v>0</v>
      </c>
      <c r="U2861" s="97"/>
      <c r="V2861" s="73">
        <f t="shared" si="1137"/>
        <v>0</v>
      </c>
      <c r="W2861" s="73">
        <f t="shared" si="1131"/>
        <v>0</v>
      </c>
      <c r="X2861" s="76" t="str">
        <f t="shared" si="1132"/>
        <v>-</v>
      </c>
      <c r="Y2861" s="73">
        <f t="shared" si="1133"/>
        <v>0</v>
      </c>
      <c r="Z2861" s="73">
        <f t="shared" si="1134"/>
        <v>0</v>
      </c>
      <c r="AA2861" s="73">
        <f t="shared" si="1127"/>
        <v>0</v>
      </c>
      <c r="AB2861" s="73">
        <f t="shared" si="1135"/>
        <v>0</v>
      </c>
      <c r="AC2861" s="73">
        <f t="shared" si="1128"/>
        <v>0</v>
      </c>
      <c r="AD2861" s="73">
        <f t="shared" si="1129"/>
        <v>0</v>
      </c>
      <c r="AE2861" s="73">
        <v>0</v>
      </c>
    </row>
    <row r="2862" spans="1:31" ht="15" customHeight="1">
      <c r="A2862" s="94"/>
      <c r="B2862" s="6" t="str">
        <f>IFERROR(VLOOKUP(A2862,'Distributor List'!$A$2:$D$77,2,0),"-")</f>
        <v>-</v>
      </c>
      <c r="C2862" s="6" t="str">
        <f>IFERROR(VLOOKUP(A2862,'Distributor List'!$A$2:$D$77,3,0),"-")</f>
        <v>-</v>
      </c>
      <c r="D2862" s="6" t="str">
        <f>IFERROR(VLOOKUP(A2862,'Distributor List'!$A$2:$F$77,6,0),"-")</f>
        <v>-</v>
      </c>
      <c r="E2862" s="6" t="str">
        <f>IFERROR(VLOOKUP(A2862,'Distributor List'!$A$2:$D$77,4,0),"-")</f>
        <v>-</v>
      </c>
      <c r="F2862" s="6" t="str">
        <f>IFERROR(VLOOKUP(H2862,'Price List'!$A$2:$H$109,8,0),"-")</f>
        <v>-</v>
      </c>
      <c r="G2862" s="6" t="str">
        <f>IFERROR(VLOOKUP(A2862,'Distributor List'!$A$2:$E$77,5,0),"-")</f>
        <v>-</v>
      </c>
      <c r="H2862" s="10"/>
      <c r="I2862" s="95"/>
      <c r="J2862" s="92"/>
      <c r="K2862" s="92"/>
      <c r="L2862" s="73">
        <f t="shared" si="1126"/>
        <v>0</v>
      </c>
      <c r="M2862" s="73">
        <f t="shared" si="1136"/>
        <v>0</v>
      </c>
      <c r="N2862" s="73"/>
      <c r="O2862" s="73"/>
      <c r="P2862" s="73"/>
      <c r="Q2862" s="73"/>
      <c r="R2862" s="73">
        <f t="shared" si="1125"/>
        <v>0</v>
      </c>
      <c r="S2862" s="76" t="str">
        <f t="shared" si="1130"/>
        <v>-</v>
      </c>
      <c r="T2862" s="96">
        <v>0</v>
      </c>
      <c r="U2862" s="97"/>
      <c r="V2862" s="73">
        <f t="shared" si="1137"/>
        <v>0</v>
      </c>
      <c r="W2862" s="73">
        <f t="shared" si="1131"/>
        <v>0</v>
      </c>
      <c r="X2862" s="76" t="str">
        <f t="shared" si="1132"/>
        <v>-</v>
      </c>
      <c r="Y2862" s="73">
        <f t="shared" si="1133"/>
        <v>0</v>
      </c>
      <c r="Z2862" s="73">
        <f t="shared" si="1134"/>
        <v>0</v>
      </c>
      <c r="AA2862" s="73">
        <f t="shared" si="1127"/>
        <v>0</v>
      </c>
      <c r="AB2862" s="73">
        <f t="shared" si="1135"/>
        <v>0</v>
      </c>
      <c r="AC2862" s="73">
        <f t="shared" si="1128"/>
        <v>0</v>
      </c>
      <c r="AD2862" s="73">
        <f t="shared" si="1129"/>
        <v>0</v>
      </c>
      <c r="AE2862" s="73">
        <v>0</v>
      </c>
    </row>
    <row r="2863" spans="1:31" ht="15" customHeight="1">
      <c r="A2863" s="94"/>
      <c r="B2863" s="6" t="str">
        <f>IFERROR(VLOOKUP(A2863,'Distributor List'!$A$2:$D$77,2,0),"-")</f>
        <v>-</v>
      </c>
      <c r="C2863" s="6" t="str">
        <f>IFERROR(VLOOKUP(A2863,'Distributor List'!$A$2:$D$77,3,0),"-")</f>
        <v>-</v>
      </c>
      <c r="D2863" s="6" t="str">
        <f>IFERROR(VLOOKUP(A2863,'Distributor List'!$A$2:$F$77,6,0),"-")</f>
        <v>-</v>
      </c>
      <c r="E2863" s="6" t="str">
        <f>IFERROR(VLOOKUP(A2863,'Distributor List'!$A$2:$D$77,4,0),"-")</f>
        <v>-</v>
      </c>
      <c r="F2863" s="6" t="str">
        <f>IFERROR(VLOOKUP(H2863,'Price List'!$A$2:$H$109,8,0),"-")</f>
        <v>-</v>
      </c>
      <c r="G2863" s="6" t="str">
        <f>IFERROR(VLOOKUP(A2863,'Distributor List'!$A$2:$E$77,5,0),"-")</f>
        <v>-</v>
      </c>
      <c r="H2863" s="10"/>
      <c r="I2863" s="95"/>
      <c r="J2863" s="92"/>
      <c r="K2863" s="92"/>
      <c r="L2863" s="73">
        <f t="shared" si="1126"/>
        <v>0</v>
      </c>
      <c r="M2863" s="73">
        <f t="shared" si="1136"/>
        <v>0</v>
      </c>
      <c r="N2863" s="73"/>
      <c r="O2863" s="73"/>
      <c r="P2863" s="73"/>
      <c r="Q2863" s="73"/>
      <c r="R2863" s="73">
        <f t="shared" si="1125"/>
        <v>0</v>
      </c>
      <c r="S2863" s="76" t="str">
        <f t="shared" si="1130"/>
        <v>-</v>
      </c>
      <c r="T2863" s="96">
        <v>0</v>
      </c>
      <c r="U2863" s="97"/>
      <c r="V2863" s="73">
        <f t="shared" si="1137"/>
        <v>0</v>
      </c>
      <c r="W2863" s="73">
        <f t="shared" si="1131"/>
        <v>0</v>
      </c>
      <c r="X2863" s="76" t="str">
        <f t="shared" si="1132"/>
        <v>-</v>
      </c>
      <c r="Y2863" s="73">
        <f t="shared" si="1133"/>
        <v>0</v>
      </c>
      <c r="Z2863" s="73">
        <f t="shared" si="1134"/>
        <v>0</v>
      </c>
      <c r="AA2863" s="73">
        <f t="shared" si="1127"/>
        <v>0</v>
      </c>
      <c r="AB2863" s="73">
        <f t="shared" si="1135"/>
        <v>0</v>
      </c>
      <c r="AC2863" s="73">
        <f t="shared" si="1128"/>
        <v>0</v>
      </c>
      <c r="AD2863" s="73">
        <f t="shared" si="1129"/>
        <v>0</v>
      </c>
      <c r="AE2863" s="73">
        <v>0</v>
      </c>
    </row>
    <row r="2864" spans="1:31" ht="15" customHeight="1">
      <c r="A2864" s="94"/>
      <c r="B2864" s="6" t="str">
        <f>IFERROR(VLOOKUP(A2864,'Distributor List'!$A$2:$D$77,2,0),"-")</f>
        <v>-</v>
      </c>
      <c r="C2864" s="6" t="str">
        <f>IFERROR(VLOOKUP(A2864,'Distributor List'!$A$2:$D$77,3,0),"-")</f>
        <v>-</v>
      </c>
      <c r="D2864" s="6" t="str">
        <f>IFERROR(VLOOKUP(A2864,'Distributor List'!$A$2:$F$77,6,0),"-")</f>
        <v>-</v>
      </c>
      <c r="E2864" s="6" t="str">
        <f>IFERROR(VLOOKUP(A2864,'Distributor List'!$A$2:$D$77,4,0),"-")</f>
        <v>-</v>
      </c>
      <c r="F2864" s="6" t="str">
        <f>IFERROR(VLOOKUP(H2864,'Price List'!$A$2:$H$109,8,0),"-")</f>
        <v>-</v>
      </c>
      <c r="G2864" s="6" t="str">
        <f>IFERROR(VLOOKUP(A2864,'Distributor List'!$A$2:$E$77,5,0),"-")</f>
        <v>-</v>
      </c>
      <c r="H2864" s="10"/>
      <c r="I2864" s="95"/>
      <c r="J2864" s="92"/>
      <c r="K2864" s="92"/>
      <c r="L2864" s="73">
        <f t="shared" si="1126"/>
        <v>0</v>
      </c>
      <c r="M2864" s="73">
        <f t="shared" si="1136"/>
        <v>0</v>
      </c>
      <c r="N2864" s="73"/>
      <c r="O2864" s="73"/>
      <c r="P2864" s="73"/>
      <c r="Q2864" s="73"/>
      <c r="R2864" s="73">
        <f t="shared" si="1125"/>
        <v>0</v>
      </c>
      <c r="S2864" s="76" t="str">
        <f t="shared" si="1130"/>
        <v>-</v>
      </c>
      <c r="T2864" s="96">
        <v>0</v>
      </c>
      <c r="U2864" s="97"/>
      <c r="V2864" s="73">
        <f t="shared" si="1137"/>
        <v>0</v>
      </c>
      <c r="W2864" s="73">
        <f t="shared" si="1131"/>
        <v>0</v>
      </c>
      <c r="X2864" s="76" t="str">
        <f t="shared" si="1132"/>
        <v>-</v>
      </c>
      <c r="Y2864" s="73">
        <f t="shared" si="1133"/>
        <v>0</v>
      </c>
      <c r="Z2864" s="73">
        <f t="shared" si="1134"/>
        <v>0</v>
      </c>
      <c r="AA2864" s="73">
        <f t="shared" si="1127"/>
        <v>0</v>
      </c>
      <c r="AB2864" s="73">
        <f t="shared" si="1135"/>
        <v>0</v>
      </c>
      <c r="AC2864" s="73">
        <f t="shared" si="1128"/>
        <v>0</v>
      </c>
      <c r="AD2864" s="73">
        <f t="shared" si="1129"/>
        <v>0</v>
      </c>
      <c r="AE2864" s="73">
        <v>0</v>
      </c>
    </row>
    <row r="2865" spans="1:31" ht="15" customHeight="1">
      <c r="A2865" s="94"/>
      <c r="B2865" s="6" t="str">
        <f>IFERROR(VLOOKUP(A2865,'Distributor List'!$A$2:$D$77,2,0),"-")</f>
        <v>-</v>
      </c>
      <c r="C2865" s="6" t="str">
        <f>IFERROR(VLOOKUP(A2865,'Distributor List'!$A$2:$D$77,3,0),"-")</f>
        <v>-</v>
      </c>
      <c r="D2865" s="6" t="str">
        <f>IFERROR(VLOOKUP(A2865,'Distributor List'!$A$2:$F$77,6,0),"-")</f>
        <v>-</v>
      </c>
      <c r="E2865" s="6" t="str">
        <f>IFERROR(VLOOKUP(A2865,'Distributor List'!$A$2:$D$77,4,0),"-")</f>
        <v>-</v>
      </c>
      <c r="F2865" s="6" t="str">
        <f>IFERROR(VLOOKUP(H2865,'Price List'!$A$2:$H$109,8,0),"-")</f>
        <v>-</v>
      </c>
      <c r="G2865" s="6" t="str">
        <f>IFERROR(VLOOKUP(A2865,'Distributor List'!$A$2:$E$77,5,0),"-")</f>
        <v>-</v>
      </c>
      <c r="H2865" s="10"/>
      <c r="I2865" s="95"/>
      <c r="J2865" s="92"/>
      <c r="K2865" s="92"/>
      <c r="L2865" s="73">
        <f t="shared" si="1126"/>
        <v>0</v>
      </c>
      <c r="M2865" s="73">
        <f t="shared" si="1136"/>
        <v>0</v>
      </c>
      <c r="N2865" s="73"/>
      <c r="O2865" s="73"/>
      <c r="P2865" s="73"/>
      <c r="Q2865" s="73"/>
      <c r="R2865" s="73">
        <f t="shared" ref="R2865:R2928" si="1138">Q2865*I2865</f>
        <v>0</v>
      </c>
      <c r="S2865" s="76" t="str">
        <f t="shared" si="1130"/>
        <v>-</v>
      </c>
      <c r="T2865" s="96">
        <v>0</v>
      </c>
      <c r="U2865" s="97"/>
      <c r="V2865" s="73">
        <f t="shared" si="1137"/>
        <v>0</v>
      </c>
      <c r="W2865" s="73">
        <f t="shared" si="1131"/>
        <v>0</v>
      </c>
      <c r="X2865" s="76" t="str">
        <f t="shared" si="1132"/>
        <v>-</v>
      </c>
      <c r="Y2865" s="73">
        <f t="shared" si="1133"/>
        <v>0</v>
      </c>
      <c r="Z2865" s="73">
        <f t="shared" si="1134"/>
        <v>0</v>
      </c>
      <c r="AA2865" s="73">
        <f t="shared" si="1127"/>
        <v>0</v>
      </c>
      <c r="AB2865" s="73">
        <f t="shared" si="1135"/>
        <v>0</v>
      </c>
      <c r="AC2865" s="73">
        <f t="shared" si="1128"/>
        <v>0</v>
      </c>
      <c r="AD2865" s="73">
        <f t="shared" si="1129"/>
        <v>0</v>
      </c>
      <c r="AE2865" s="73">
        <v>0</v>
      </c>
    </row>
    <row r="2866" spans="1:31" ht="15" customHeight="1">
      <c r="A2866" s="94"/>
      <c r="B2866" s="6" t="str">
        <f>IFERROR(VLOOKUP(A2866,'Distributor List'!$A$2:$D$77,2,0),"-")</f>
        <v>-</v>
      </c>
      <c r="C2866" s="6" t="str">
        <f>IFERROR(VLOOKUP(A2866,'Distributor List'!$A$2:$D$77,3,0),"-")</f>
        <v>-</v>
      </c>
      <c r="D2866" s="6" t="str">
        <f>IFERROR(VLOOKUP(A2866,'Distributor List'!$A$2:$F$77,6,0),"-")</f>
        <v>-</v>
      </c>
      <c r="E2866" s="6" t="str">
        <f>IFERROR(VLOOKUP(A2866,'Distributor List'!$A$2:$D$77,4,0),"-")</f>
        <v>-</v>
      </c>
      <c r="F2866" s="6" t="str">
        <f>IFERROR(VLOOKUP(H2866,'Price List'!$A$2:$H$109,8,0),"-")</f>
        <v>-</v>
      </c>
      <c r="G2866" s="6" t="str">
        <f>IFERROR(VLOOKUP(A2866,'Distributor List'!$A$2:$E$77,5,0),"-")</f>
        <v>-</v>
      </c>
      <c r="H2866" s="10"/>
      <c r="I2866" s="95"/>
      <c r="J2866" s="92"/>
      <c r="K2866" s="92"/>
      <c r="L2866" s="73">
        <f t="shared" ref="L2866:L2929" si="1139">J2866*I2866</f>
        <v>0</v>
      </c>
      <c r="M2866" s="73">
        <f t="shared" si="1136"/>
        <v>0</v>
      </c>
      <c r="N2866" s="73"/>
      <c r="O2866" s="73"/>
      <c r="P2866" s="73"/>
      <c r="Q2866" s="73"/>
      <c r="R2866" s="73">
        <f t="shared" si="1138"/>
        <v>0</v>
      </c>
      <c r="S2866" s="76" t="str">
        <f t="shared" si="1130"/>
        <v>-</v>
      </c>
      <c r="T2866" s="96">
        <v>0</v>
      </c>
      <c r="U2866" s="97"/>
      <c r="V2866" s="73">
        <f t="shared" si="1137"/>
        <v>0</v>
      </c>
      <c r="W2866" s="73">
        <f t="shared" si="1131"/>
        <v>0</v>
      </c>
      <c r="X2866" s="76" t="str">
        <f t="shared" si="1132"/>
        <v>-</v>
      </c>
      <c r="Y2866" s="73">
        <f t="shared" si="1133"/>
        <v>0</v>
      </c>
      <c r="Z2866" s="73">
        <f t="shared" si="1134"/>
        <v>0</v>
      </c>
      <c r="AA2866" s="73">
        <f t="shared" si="1127"/>
        <v>0</v>
      </c>
      <c r="AB2866" s="73">
        <f t="shared" si="1135"/>
        <v>0</v>
      </c>
      <c r="AC2866" s="73">
        <f t="shared" si="1128"/>
        <v>0</v>
      </c>
      <c r="AD2866" s="73">
        <f t="shared" si="1129"/>
        <v>0</v>
      </c>
      <c r="AE2866" s="73">
        <v>0</v>
      </c>
    </row>
    <row r="2867" spans="1:31" ht="15" customHeight="1">
      <c r="A2867" s="94"/>
      <c r="B2867" s="6" t="str">
        <f>IFERROR(VLOOKUP(A2867,'Distributor List'!$A$2:$D$77,2,0),"-")</f>
        <v>-</v>
      </c>
      <c r="C2867" s="6" t="str">
        <f>IFERROR(VLOOKUP(A2867,'Distributor List'!$A$2:$D$77,3,0),"-")</f>
        <v>-</v>
      </c>
      <c r="D2867" s="6" t="str">
        <f>IFERROR(VLOOKUP(A2867,'Distributor List'!$A$2:$F$77,6,0),"-")</f>
        <v>-</v>
      </c>
      <c r="E2867" s="6" t="str">
        <f>IFERROR(VLOOKUP(A2867,'Distributor List'!$A$2:$D$77,4,0),"-")</f>
        <v>-</v>
      </c>
      <c r="F2867" s="6" t="str">
        <f>IFERROR(VLOOKUP(H2867,'Price List'!$A$2:$H$109,8,0),"-")</f>
        <v>-</v>
      </c>
      <c r="G2867" s="6" t="str">
        <f>IFERROR(VLOOKUP(A2867,'Distributor List'!$A$2:$E$77,5,0),"-")</f>
        <v>-</v>
      </c>
      <c r="H2867" s="10"/>
      <c r="I2867" s="95"/>
      <c r="J2867" s="92"/>
      <c r="K2867" s="92"/>
      <c r="L2867" s="73">
        <f t="shared" si="1139"/>
        <v>0</v>
      </c>
      <c r="M2867" s="73">
        <f t="shared" si="1136"/>
        <v>0</v>
      </c>
      <c r="N2867" s="73"/>
      <c r="O2867" s="73"/>
      <c r="P2867" s="73"/>
      <c r="Q2867" s="73"/>
      <c r="R2867" s="73">
        <f t="shared" si="1138"/>
        <v>0</v>
      </c>
      <c r="S2867" s="76" t="str">
        <f t="shared" si="1130"/>
        <v>-</v>
      </c>
      <c r="T2867" s="96">
        <v>0</v>
      </c>
      <c r="U2867" s="97"/>
      <c r="V2867" s="73">
        <f t="shared" si="1137"/>
        <v>0</v>
      </c>
      <c r="W2867" s="73">
        <f t="shared" si="1131"/>
        <v>0</v>
      </c>
      <c r="X2867" s="76" t="str">
        <f t="shared" si="1132"/>
        <v>-</v>
      </c>
      <c r="Y2867" s="73">
        <f t="shared" si="1133"/>
        <v>0</v>
      </c>
      <c r="Z2867" s="73">
        <f t="shared" si="1134"/>
        <v>0</v>
      </c>
      <c r="AA2867" s="73">
        <f t="shared" si="1127"/>
        <v>0</v>
      </c>
      <c r="AB2867" s="73">
        <f t="shared" si="1135"/>
        <v>0</v>
      </c>
      <c r="AC2867" s="73">
        <f t="shared" si="1128"/>
        <v>0</v>
      </c>
      <c r="AD2867" s="73">
        <f t="shared" si="1129"/>
        <v>0</v>
      </c>
      <c r="AE2867" s="73">
        <v>0</v>
      </c>
    </row>
    <row r="2868" spans="1:31" ht="15" customHeight="1">
      <c r="A2868" s="94"/>
      <c r="B2868" s="6" t="str">
        <f>IFERROR(VLOOKUP(A2868,'Distributor List'!$A$2:$D$77,2,0),"-")</f>
        <v>-</v>
      </c>
      <c r="C2868" s="6" t="str">
        <f>IFERROR(VLOOKUP(A2868,'Distributor List'!$A$2:$D$77,3,0),"-")</f>
        <v>-</v>
      </c>
      <c r="D2868" s="6" t="str">
        <f>IFERROR(VLOOKUP(A2868,'Distributor List'!$A$2:$F$77,6,0),"-")</f>
        <v>-</v>
      </c>
      <c r="E2868" s="6" t="str">
        <f>IFERROR(VLOOKUP(A2868,'Distributor List'!$A$2:$D$77,4,0),"-")</f>
        <v>-</v>
      </c>
      <c r="F2868" s="6" t="str">
        <f>IFERROR(VLOOKUP(H2868,'Price List'!$A$2:$H$109,8,0),"-")</f>
        <v>-</v>
      </c>
      <c r="G2868" s="6" t="str">
        <f>IFERROR(VLOOKUP(A2868,'Distributor List'!$A$2:$E$77,5,0),"-")</f>
        <v>-</v>
      </c>
      <c r="H2868" s="10"/>
      <c r="I2868" s="95"/>
      <c r="J2868" s="92"/>
      <c r="K2868" s="92"/>
      <c r="L2868" s="73">
        <f t="shared" si="1139"/>
        <v>0</v>
      </c>
      <c r="M2868" s="73">
        <f t="shared" si="1136"/>
        <v>0</v>
      </c>
      <c r="N2868" s="73"/>
      <c r="O2868" s="73"/>
      <c r="P2868" s="73"/>
      <c r="Q2868" s="73"/>
      <c r="R2868" s="73">
        <f t="shared" si="1138"/>
        <v>0</v>
      </c>
      <c r="S2868" s="76" t="str">
        <f t="shared" si="1130"/>
        <v>-</v>
      </c>
      <c r="T2868" s="96">
        <v>0</v>
      </c>
      <c r="U2868" s="97"/>
      <c r="V2868" s="73">
        <f t="shared" si="1137"/>
        <v>0</v>
      </c>
      <c r="W2868" s="73">
        <f t="shared" si="1131"/>
        <v>0</v>
      </c>
      <c r="X2868" s="76" t="str">
        <f t="shared" si="1132"/>
        <v>-</v>
      </c>
      <c r="Y2868" s="73">
        <f t="shared" si="1133"/>
        <v>0</v>
      </c>
      <c r="Z2868" s="73">
        <f t="shared" si="1134"/>
        <v>0</v>
      </c>
      <c r="AA2868" s="73">
        <f t="shared" si="1127"/>
        <v>0</v>
      </c>
      <c r="AB2868" s="73">
        <f t="shared" si="1135"/>
        <v>0</v>
      </c>
      <c r="AC2868" s="73">
        <f t="shared" si="1128"/>
        <v>0</v>
      </c>
      <c r="AD2868" s="73">
        <f t="shared" si="1129"/>
        <v>0</v>
      </c>
      <c r="AE2868" s="73">
        <v>0</v>
      </c>
    </row>
    <row r="2869" spans="1:31" ht="15" customHeight="1">
      <c r="A2869" s="94"/>
      <c r="B2869" s="6" t="str">
        <f>IFERROR(VLOOKUP(A2869,'Distributor List'!$A$2:$D$77,2,0),"-")</f>
        <v>-</v>
      </c>
      <c r="C2869" s="6" t="str">
        <f>IFERROR(VLOOKUP(A2869,'Distributor List'!$A$2:$D$77,3,0),"-")</f>
        <v>-</v>
      </c>
      <c r="D2869" s="6" t="str">
        <f>IFERROR(VLOOKUP(A2869,'Distributor List'!$A$2:$F$77,6,0),"-")</f>
        <v>-</v>
      </c>
      <c r="E2869" s="6" t="str">
        <f>IFERROR(VLOOKUP(A2869,'Distributor List'!$A$2:$D$77,4,0),"-")</f>
        <v>-</v>
      </c>
      <c r="F2869" s="6" t="str">
        <f>IFERROR(VLOOKUP(H2869,'Price List'!$A$2:$H$109,8,0),"-")</f>
        <v>-</v>
      </c>
      <c r="G2869" s="6" t="str">
        <f>IFERROR(VLOOKUP(A2869,'Distributor List'!$A$2:$E$77,5,0),"-")</f>
        <v>-</v>
      </c>
      <c r="H2869" s="10"/>
      <c r="I2869" s="95"/>
      <c r="J2869" s="92"/>
      <c r="K2869" s="92"/>
      <c r="L2869" s="73">
        <f t="shared" si="1139"/>
        <v>0</v>
      </c>
      <c r="M2869" s="73">
        <f t="shared" si="1136"/>
        <v>0</v>
      </c>
      <c r="N2869" s="73"/>
      <c r="O2869" s="73"/>
      <c r="P2869" s="73"/>
      <c r="Q2869" s="73"/>
      <c r="R2869" s="73">
        <f t="shared" si="1138"/>
        <v>0</v>
      </c>
      <c r="S2869" s="76" t="str">
        <f t="shared" si="1130"/>
        <v>-</v>
      </c>
      <c r="T2869" s="96">
        <v>0</v>
      </c>
      <c r="U2869" s="97"/>
      <c r="V2869" s="73">
        <f t="shared" si="1137"/>
        <v>0</v>
      </c>
      <c r="W2869" s="73">
        <f t="shared" si="1131"/>
        <v>0</v>
      </c>
      <c r="X2869" s="76" t="str">
        <f t="shared" si="1132"/>
        <v>-</v>
      </c>
      <c r="Y2869" s="73">
        <f t="shared" si="1133"/>
        <v>0</v>
      </c>
      <c r="Z2869" s="73">
        <f t="shared" si="1134"/>
        <v>0</v>
      </c>
      <c r="AA2869" s="73">
        <f t="shared" si="1127"/>
        <v>0</v>
      </c>
      <c r="AB2869" s="73">
        <f t="shared" si="1135"/>
        <v>0</v>
      </c>
      <c r="AC2869" s="73">
        <f t="shared" si="1128"/>
        <v>0</v>
      </c>
      <c r="AD2869" s="73">
        <f t="shared" si="1129"/>
        <v>0</v>
      </c>
      <c r="AE2869" s="73">
        <v>0</v>
      </c>
    </row>
    <row r="2870" spans="1:31" ht="15" customHeight="1">
      <c r="A2870" s="94"/>
      <c r="B2870" s="6" t="str">
        <f>IFERROR(VLOOKUP(A2870,'Distributor List'!$A$2:$D$77,2,0),"-")</f>
        <v>-</v>
      </c>
      <c r="C2870" s="6" t="str">
        <f>IFERROR(VLOOKUP(A2870,'Distributor List'!$A$2:$D$77,3,0),"-")</f>
        <v>-</v>
      </c>
      <c r="D2870" s="6" t="str">
        <f>IFERROR(VLOOKUP(A2870,'Distributor List'!$A$2:$F$77,6,0),"-")</f>
        <v>-</v>
      </c>
      <c r="E2870" s="6" t="str">
        <f>IFERROR(VLOOKUP(A2870,'Distributor List'!$A$2:$D$77,4,0),"-")</f>
        <v>-</v>
      </c>
      <c r="F2870" s="6" t="str">
        <f>IFERROR(VLOOKUP(H2870,'Price List'!$A$2:$H$109,8,0),"-")</f>
        <v>-</v>
      </c>
      <c r="G2870" s="6" t="str">
        <f>IFERROR(VLOOKUP(A2870,'Distributor List'!$A$2:$E$77,5,0),"-")</f>
        <v>-</v>
      </c>
      <c r="H2870" s="10"/>
      <c r="I2870" s="95"/>
      <c r="J2870" s="92"/>
      <c r="K2870" s="92"/>
      <c r="L2870" s="73">
        <f t="shared" si="1139"/>
        <v>0</v>
      </c>
      <c r="M2870" s="73">
        <f t="shared" si="1136"/>
        <v>0</v>
      </c>
      <c r="N2870" s="73"/>
      <c r="O2870" s="73"/>
      <c r="P2870" s="73"/>
      <c r="Q2870" s="73"/>
      <c r="R2870" s="73">
        <f t="shared" si="1138"/>
        <v>0</v>
      </c>
      <c r="S2870" s="76" t="str">
        <f t="shared" si="1130"/>
        <v>-</v>
      </c>
      <c r="T2870" s="96">
        <v>0</v>
      </c>
      <c r="U2870" s="97"/>
      <c r="V2870" s="73">
        <f t="shared" si="1137"/>
        <v>0</v>
      </c>
      <c r="W2870" s="73">
        <f t="shared" si="1131"/>
        <v>0</v>
      </c>
      <c r="X2870" s="76" t="str">
        <f t="shared" si="1132"/>
        <v>-</v>
      </c>
      <c r="Y2870" s="73">
        <f t="shared" si="1133"/>
        <v>0</v>
      </c>
      <c r="Z2870" s="73">
        <f t="shared" si="1134"/>
        <v>0</v>
      </c>
      <c r="AA2870" s="73">
        <f t="shared" si="1127"/>
        <v>0</v>
      </c>
      <c r="AB2870" s="73">
        <f t="shared" si="1135"/>
        <v>0</v>
      </c>
      <c r="AC2870" s="73">
        <f t="shared" si="1128"/>
        <v>0</v>
      </c>
      <c r="AD2870" s="73">
        <f t="shared" si="1129"/>
        <v>0</v>
      </c>
      <c r="AE2870" s="73">
        <v>0</v>
      </c>
    </row>
    <row r="2871" spans="1:31" ht="15" customHeight="1">
      <c r="A2871" s="94"/>
      <c r="B2871" s="6" t="str">
        <f>IFERROR(VLOOKUP(A2871,'Distributor List'!$A$2:$D$77,2,0),"-")</f>
        <v>-</v>
      </c>
      <c r="C2871" s="6" t="str">
        <f>IFERROR(VLOOKUP(A2871,'Distributor List'!$A$2:$D$77,3,0),"-")</f>
        <v>-</v>
      </c>
      <c r="D2871" s="6" t="str">
        <f>IFERROR(VLOOKUP(A2871,'Distributor List'!$A$2:$F$77,6,0),"-")</f>
        <v>-</v>
      </c>
      <c r="E2871" s="6" t="str">
        <f>IFERROR(VLOOKUP(A2871,'Distributor List'!$A$2:$D$77,4,0),"-")</f>
        <v>-</v>
      </c>
      <c r="F2871" s="6" t="str">
        <f>IFERROR(VLOOKUP(H2871,'Price List'!$A$2:$H$109,8,0),"-")</f>
        <v>-</v>
      </c>
      <c r="G2871" s="6" t="str">
        <f>IFERROR(VLOOKUP(A2871,'Distributor List'!$A$2:$E$77,5,0),"-")</f>
        <v>-</v>
      </c>
      <c r="H2871" s="10"/>
      <c r="I2871" s="95"/>
      <c r="J2871" s="92"/>
      <c r="K2871" s="92"/>
      <c r="L2871" s="73">
        <f t="shared" si="1139"/>
        <v>0</v>
      </c>
      <c r="M2871" s="73">
        <f t="shared" si="1136"/>
        <v>0</v>
      </c>
      <c r="N2871" s="73"/>
      <c r="O2871" s="73"/>
      <c r="P2871" s="73"/>
      <c r="Q2871" s="73"/>
      <c r="R2871" s="73">
        <f t="shared" si="1138"/>
        <v>0</v>
      </c>
      <c r="S2871" s="76" t="str">
        <f t="shared" si="1130"/>
        <v>-</v>
      </c>
      <c r="T2871" s="96">
        <v>0</v>
      </c>
      <c r="U2871" s="97"/>
      <c r="V2871" s="73">
        <f t="shared" si="1137"/>
        <v>0</v>
      </c>
      <c r="W2871" s="73">
        <f t="shared" si="1131"/>
        <v>0</v>
      </c>
      <c r="X2871" s="76" t="str">
        <f t="shared" si="1132"/>
        <v>-</v>
      </c>
      <c r="Y2871" s="73">
        <f t="shared" si="1133"/>
        <v>0</v>
      </c>
      <c r="Z2871" s="73">
        <f t="shared" si="1134"/>
        <v>0</v>
      </c>
      <c r="AA2871" s="73">
        <f t="shared" si="1127"/>
        <v>0</v>
      </c>
      <c r="AB2871" s="73">
        <f t="shared" si="1135"/>
        <v>0</v>
      </c>
      <c r="AC2871" s="73">
        <f t="shared" si="1128"/>
        <v>0</v>
      </c>
      <c r="AD2871" s="73">
        <f t="shared" si="1129"/>
        <v>0</v>
      </c>
      <c r="AE2871" s="73">
        <v>0</v>
      </c>
    </row>
    <row r="2872" spans="1:31" ht="15" customHeight="1">
      <c r="A2872" s="94"/>
      <c r="B2872" s="6" t="str">
        <f>IFERROR(VLOOKUP(A2872,'Distributor List'!$A$2:$D$77,2,0),"-")</f>
        <v>-</v>
      </c>
      <c r="C2872" s="6" t="str">
        <f>IFERROR(VLOOKUP(A2872,'Distributor List'!$A$2:$D$77,3,0),"-")</f>
        <v>-</v>
      </c>
      <c r="D2872" s="6" t="str">
        <f>IFERROR(VLOOKUP(A2872,'Distributor List'!$A$2:$F$77,6,0),"-")</f>
        <v>-</v>
      </c>
      <c r="E2872" s="6" t="str">
        <f>IFERROR(VLOOKUP(A2872,'Distributor List'!$A$2:$D$77,4,0),"-")</f>
        <v>-</v>
      </c>
      <c r="F2872" s="6" t="str">
        <f>IFERROR(VLOOKUP(H2872,'Price List'!$A$2:$H$109,8,0),"-")</f>
        <v>-</v>
      </c>
      <c r="G2872" s="6" t="str">
        <f>IFERROR(VLOOKUP(A2872,'Distributor List'!$A$2:$E$77,5,0),"-")</f>
        <v>-</v>
      </c>
      <c r="H2872" s="10"/>
      <c r="I2872" s="95"/>
      <c r="J2872" s="92"/>
      <c r="K2872" s="92"/>
      <c r="L2872" s="73">
        <f t="shared" si="1139"/>
        <v>0</v>
      </c>
      <c r="M2872" s="73">
        <f t="shared" si="1136"/>
        <v>0</v>
      </c>
      <c r="N2872" s="73"/>
      <c r="O2872" s="73"/>
      <c r="P2872" s="73"/>
      <c r="Q2872" s="73"/>
      <c r="R2872" s="73">
        <f t="shared" si="1138"/>
        <v>0</v>
      </c>
      <c r="S2872" s="76" t="str">
        <f t="shared" si="1130"/>
        <v>-</v>
      </c>
      <c r="T2872" s="96">
        <v>0</v>
      </c>
      <c r="U2872" s="97"/>
      <c r="V2872" s="73">
        <f t="shared" si="1137"/>
        <v>0</v>
      </c>
      <c r="W2872" s="73">
        <f t="shared" si="1131"/>
        <v>0</v>
      </c>
      <c r="X2872" s="76" t="str">
        <f t="shared" si="1132"/>
        <v>-</v>
      </c>
      <c r="Y2872" s="73">
        <f t="shared" si="1133"/>
        <v>0</v>
      </c>
      <c r="Z2872" s="73">
        <f t="shared" si="1134"/>
        <v>0</v>
      </c>
      <c r="AA2872" s="73">
        <f t="shared" si="1127"/>
        <v>0</v>
      </c>
      <c r="AB2872" s="73">
        <f t="shared" si="1135"/>
        <v>0</v>
      </c>
      <c r="AC2872" s="73">
        <f t="shared" si="1128"/>
        <v>0</v>
      </c>
      <c r="AD2872" s="73">
        <f t="shared" si="1129"/>
        <v>0</v>
      </c>
      <c r="AE2872" s="73">
        <v>0</v>
      </c>
    </row>
    <row r="2873" spans="1:31" ht="15" customHeight="1">
      <c r="A2873" s="94"/>
      <c r="B2873" s="6" t="str">
        <f>IFERROR(VLOOKUP(A2873,'Distributor List'!$A$2:$D$77,2,0),"-")</f>
        <v>-</v>
      </c>
      <c r="C2873" s="6" t="str">
        <f>IFERROR(VLOOKUP(A2873,'Distributor List'!$A$2:$D$77,3,0),"-")</f>
        <v>-</v>
      </c>
      <c r="D2873" s="6" t="str">
        <f>IFERROR(VLOOKUP(A2873,'Distributor List'!$A$2:$F$77,6,0),"-")</f>
        <v>-</v>
      </c>
      <c r="E2873" s="6" t="str">
        <f>IFERROR(VLOOKUP(A2873,'Distributor List'!$A$2:$D$77,4,0),"-")</f>
        <v>-</v>
      </c>
      <c r="F2873" s="6" t="str">
        <f>IFERROR(VLOOKUP(H2873,'Price List'!$A$2:$H$109,8,0),"-")</f>
        <v>-</v>
      </c>
      <c r="G2873" s="6" t="str">
        <f>IFERROR(VLOOKUP(A2873,'Distributor List'!$A$2:$E$77,5,0),"-")</f>
        <v>-</v>
      </c>
      <c r="H2873" s="10"/>
      <c r="I2873" s="95"/>
      <c r="J2873" s="92"/>
      <c r="K2873" s="92"/>
      <c r="L2873" s="73">
        <f t="shared" si="1139"/>
        <v>0</v>
      </c>
      <c r="M2873" s="73">
        <f t="shared" si="1136"/>
        <v>0</v>
      </c>
      <c r="N2873" s="73"/>
      <c r="O2873" s="73"/>
      <c r="P2873" s="73"/>
      <c r="Q2873" s="73"/>
      <c r="R2873" s="73">
        <f t="shared" si="1138"/>
        <v>0</v>
      </c>
      <c r="S2873" s="76" t="str">
        <f t="shared" si="1130"/>
        <v>-</v>
      </c>
      <c r="T2873" s="96">
        <v>0</v>
      </c>
      <c r="U2873" s="97"/>
      <c r="V2873" s="73">
        <f t="shared" si="1137"/>
        <v>0</v>
      </c>
      <c r="W2873" s="73">
        <f t="shared" si="1131"/>
        <v>0</v>
      </c>
      <c r="X2873" s="76" t="str">
        <f t="shared" si="1132"/>
        <v>-</v>
      </c>
      <c r="Y2873" s="73">
        <f t="shared" si="1133"/>
        <v>0</v>
      </c>
      <c r="Z2873" s="73">
        <f t="shared" si="1134"/>
        <v>0</v>
      </c>
      <c r="AA2873" s="73">
        <f t="shared" si="1127"/>
        <v>0</v>
      </c>
      <c r="AB2873" s="73">
        <f t="shared" si="1135"/>
        <v>0</v>
      </c>
      <c r="AC2873" s="73">
        <f t="shared" si="1128"/>
        <v>0</v>
      </c>
      <c r="AD2873" s="73">
        <f t="shared" si="1129"/>
        <v>0</v>
      </c>
      <c r="AE2873" s="73">
        <v>0</v>
      </c>
    </row>
    <row r="2874" spans="1:31" ht="15" customHeight="1">
      <c r="A2874" s="94"/>
      <c r="B2874" s="6" t="str">
        <f>IFERROR(VLOOKUP(A2874,'Distributor List'!$A$2:$D$77,2,0),"-")</f>
        <v>-</v>
      </c>
      <c r="C2874" s="6" t="str">
        <f>IFERROR(VLOOKUP(A2874,'Distributor List'!$A$2:$D$77,3,0),"-")</f>
        <v>-</v>
      </c>
      <c r="D2874" s="6" t="str">
        <f>IFERROR(VLOOKUP(A2874,'Distributor List'!$A$2:$F$77,6,0),"-")</f>
        <v>-</v>
      </c>
      <c r="E2874" s="6" t="str">
        <f>IFERROR(VLOOKUP(A2874,'Distributor List'!$A$2:$D$77,4,0),"-")</f>
        <v>-</v>
      </c>
      <c r="F2874" s="6" t="str">
        <f>IFERROR(VLOOKUP(H2874,'Price List'!$A$2:$H$109,8,0),"-")</f>
        <v>-</v>
      </c>
      <c r="G2874" s="6" t="str">
        <f>IFERROR(VLOOKUP(A2874,'Distributor List'!$A$2:$E$77,5,0),"-")</f>
        <v>-</v>
      </c>
      <c r="H2874" s="10"/>
      <c r="I2874" s="95"/>
      <c r="J2874" s="92"/>
      <c r="K2874" s="92"/>
      <c r="L2874" s="73">
        <f t="shared" si="1139"/>
        <v>0</v>
      </c>
      <c r="M2874" s="73">
        <f t="shared" si="1136"/>
        <v>0</v>
      </c>
      <c r="N2874" s="73"/>
      <c r="O2874" s="73"/>
      <c r="P2874" s="73"/>
      <c r="Q2874" s="73"/>
      <c r="R2874" s="73">
        <f t="shared" si="1138"/>
        <v>0</v>
      </c>
      <c r="S2874" s="76" t="str">
        <f t="shared" si="1130"/>
        <v>-</v>
      </c>
      <c r="T2874" s="96">
        <v>0</v>
      </c>
      <c r="U2874" s="97"/>
      <c r="V2874" s="73">
        <f t="shared" si="1137"/>
        <v>0</v>
      </c>
      <c r="W2874" s="73">
        <f t="shared" si="1131"/>
        <v>0</v>
      </c>
      <c r="X2874" s="76" t="str">
        <f t="shared" si="1132"/>
        <v>-</v>
      </c>
      <c r="Y2874" s="73">
        <f t="shared" si="1133"/>
        <v>0</v>
      </c>
      <c r="Z2874" s="73">
        <f t="shared" si="1134"/>
        <v>0</v>
      </c>
      <c r="AA2874" s="73">
        <f t="shared" si="1127"/>
        <v>0</v>
      </c>
      <c r="AB2874" s="73">
        <f t="shared" si="1135"/>
        <v>0</v>
      </c>
      <c r="AC2874" s="73">
        <f t="shared" si="1128"/>
        <v>0</v>
      </c>
      <c r="AD2874" s="73">
        <f t="shared" si="1129"/>
        <v>0</v>
      </c>
      <c r="AE2874" s="73">
        <v>0</v>
      </c>
    </row>
    <row r="2875" spans="1:31" ht="15" customHeight="1">
      <c r="A2875" s="94"/>
      <c r="B2875" s="6" t="str">
        <f>IFERROR(VLOOKUP(A2875,'Distributor List'!$A$2:$D$77,2,0),"-")</f>
        <v>-</v>
      </c>
      <c r="C2875" s="6" t="str">
        <f>IFERROR(VLOOKUP(A2875,'Distributor List'!$A$2:$D$77,3,0),"-")</f>
        <v>-</v>
      </c>
      <c r="D2875" s="6" t="str">
        <f>IFERROR(VLOOKUP(A2875,'Distributor List'!$A$2:$F$77,6,0),"-")</f>
        <v>-</v>
      </c>
      <c r="E2875" s="6" t="str">
        <f>IFERROR(VLOOKUP(A2875,'Distributor List'!$A$2:$D$77,4,0),"-")</f>
        <v>-</v>
      </c>
      <c r="F2875" s="6" t="str">
        <f>IFERROR(VLOOKUP(H2875,'Price List'!$A$2:$H$109,8,0),"-")</f>
        <v>-</v>
      </c>
      <c r="G2875" s="6" t="str">
        <f>IFERROR(VLOOKUP(A2875,'Distributor List'!$A$2:$E$77,5,0),"-")</f>
        <v>-</v>
      </c>
      <c r="H2875" s="10"/>
      <c r="I2875" s="95"/>
      <c r="J2875" s="92"/>
      <c r="K2875" s="92"/>
      <c r="L2875" s="73">
        <f t="shared" si="1139"/>
        <v>0</v>
      </c>
      <c r="M2875" s="73">
        <f t="shared" si="1136"/>
        <v>0</v>
      </c>
      <c r="N2875" s="73"/>
      <c r="O2875" s="73"/>
      <c r="P2875" s="73"/>
      <c r="Q2875" s="73"/>
      <c r="R2875" s="73">
        <f t="shared" si="1138"/>
        <v>0</v>
      </c>
      <c r="S2875" s="76" t="str">
        <f t="shared" si="1130"/>
        <v>-</v>
      </c>
      <c r="T2875" s="96">
        <v>0</v>
      </c>
      <c r="U2875" s="97"/>
      <c r="V2875" s="73">
        <f t="shared" si="1137"/>
        <v>0</v>
      </c>
      <c r="W2875" s="73">
        <f t="shared" si="1131"/>
        <v>0</v>
      </c>
      <c r="X2875" s="76" t="str">
        <f t="shared" si="1132"/>
        <v>-</v>
      </c>
      <c r="Y2875" s="73">
        <f t="shared" si="1133"/>
        <v>0</v>
      </c>
      <c r="Z2875" s="73">
        <f t="shared" si="1134"/>
        <v>0</v>
      </c>
      <c r="AA2875" s="73">
        <f t="shared" si="1127"/>
        <v>0</v>
      </c>
      <c r="AB2875" s="73">
        <f t="shared" si="1135"/>
        <v>0</v>
      </c>
      <c r="AC2875" s="73">
        <f t="shared" si="1128"/>
        <v>0</v>
      </c>
      <c r="AD2875" s="73">
        <f t="shared" si="1129"/>
        <v>0</v>
      </c>
      <c r="AE2875" s="73">
        <v>0</v>
      </c>
    </row>
    <row r="2876" spans="1:31" ht="15" customHeight="1">
      <c r="A2876" s="94"/>
      <c r="B2876" s="6" t="str">
        <f>IFERROR(VLOOKUP(A2876,'Distributor List'!$A$2:$D$77,2,0),"-")</f>
        <v>-</v>
      </c>
      <c r="C2876" s="6" t="str">
        <f>IFERROR(VLOOKUP(A2876,'Distributor List'!$A$2:$D$77,3,0),"-")</f>
        <v>-</v>
      </c>
      <c r="D2876" s="6" t="str">
        <f>IFERROR(VLOOKUP(A2876,'Distributor List'!$A$2:$F$77,6,0),"-")</f>
        <v>-</v>
      </c>
      <c r="E2876" s="6" t="str">
        <f>IFERROR(VLOOKUP(A2876,'Distributor List'!$A$2:$D$77,4,0),"-")</f>
        <v>-</v>
      </c>
      <c r="F2876" s="6" t="str">
        <f>IFERROR(VLOOKUP(H2876,'Price List'!$A$2:$H$109,8,0),"-")</f>
        <v>-</v>
      </c>
      <c r="G2876" s="6" t="str">
        <f>IFERROR(VLOOKUP(A2876,'Distributor List'!$A$2:$E$77,5,0),"-")</f>
        <v>-</v>
      </c>
      <c r="H2876" s="10"/>
      <c r="I2876" s="95"/>
      <c r="J2876" s="92"/>
      <c r="K2876" s="92"/>
      <c r="L2876" s="73">
        <f t="shared" si="1139"/>
        <v>0</v>
      </c>
      <c r="M2876" s="73">
        <f t="shared" si="1136"/>
        <v>0</v>
      </c>
      <c r="N2876" s="73"/>
      <c r="O2876" s="73"/>
      <c r="P2876" s="73"/>
      <c r="Q2876" s="73"/>
      <c r="R2876" s="73">
        <f t="shared" si="1138"/>
        <v>0</v>
      </c>
      <c r="S2876" s="76" t="str">
        <f t="shared" si="1130"/>
        <v>-</v>
      </c>
      <c r="T2876" s="96">
        <v>0</v>
      </c>
      <c r="U2876" s="97"/>
      <c r="V2876" s="73">
        <f t="shared" si="1137"/>
        <v>0</v>
      </c>
      <c r="W2876" s="73">
        <f t="shared" si="1131"/>
        <v>0</v>
      </c>
      <c r="X2876" s="76" t="str">
        <f t="shared" si="1132"/>
        <v>-</v>
      </c>
      <c r="Y2876" s="73">
        <f t="shared" si="1133"/>
        <v>0</v>
      </c>
      <c r="Z2876" s="73">
        <f t="shared" si="1134"/>
        <v>0</v>
      </c>
      <c r="AA2876" s="73">
        <f t="shared" si="1127"/>
        <v>0</v>
      </c>
      <c r="AB2876" s="73">
        <f t="shared" si="1135"/>
        <v>0</v>
      </c>
      <c r="AC2876" s="73">
        <f t="shared" si="1128"/>
        <v>0</v>
      </c>
      <c r="AD2876" s="73">
        <f t="shared" si="1129"/>
        <v>0</v>
      </c>
      <c r="AE2876" s="73">
        <v>0</v>
      </c>
    </row>
    <row r="2877" spans="1:31" ht="15" customHeight="1">
      <c r="A2877" s="94"/>
      <c r="B2877" s="6" t="str">
        <f>IFERROR(VLOOKUP(A2877,'Distributor List'!$A$2:$D$77,2,0),"-")</f>
        <v>-</v>
      </c>
      <c r="C2877" s="6" t="str">
        <f>IFERROR(VLOOKUP(A2877,'Distributor List'!$A$2:$D$77,3,0),"-")</f>
        <v>-</v>
      </c>
      <c r="D2877" s="6" t="str">
        <f>IFERROR(VLOOKUP(A2877,'Distributor List'!$A$2:$F$77,6,0),"-")</f>
        <v>-</v>
      </c>
      <c r="E2877" s="6" t="str">
        <f>IFERROR(VLOOKUP(A2877,'Distributor List'!$A$2:$D$77,4,0),"-")</f>
        <v>-</v>
      </c>
      <c r="F2877" s="6" t="str">
        <f>IFERROR(VLOOKUP(H2877,'Price List'!$A$2:$H$109,8,0),"-")</f>
        <v>-</v>
      </c>
      <c r="G2877" s="6" t="str">
        <f>IFERROR(VLOOKUP(A2877,'Distributor List'!$A$2:$E$77,5,0),"-")</f>
        <v>-</v>
      </c>
      <c r="H2877" s="10"/>
      <c r="I2877" s="95"/>
      <c r="J2877" s="92"/>
      <c r="K2877" s="92"/>
      <c r="L2877" s="73">
        <f t="shared" si="1139"/>
        <v>0</v>
      </c>
      <c r="M2877" s="73">
        <f t="shared" si="1136"/>
        <v>0</v>
      </c>
      <c r="N2877" s="73"/>
      <c r="O2877" s="73"/>
      <c r="P2877" s="73"/>
      <c r="Q2877" s="73"/>
      <c r="R2877" s="73">
        <f t="shared" si="1138"/>
        <v>0</v>
      </c>
      <c r="S2877" s="76" t="str">
        <f t="shared" si="1130"/>
        <v>-</v>
      </c>
      <c r="T2877" s="96">
        <v>0</v>
      </c>
      <c r="U2877" s="97"/>
      <c r="V2877" s="73">
        <f t="shared" si="1137"/>
        <v>0</v>
      </c>
      <c r="W2877" s="73">
        <f t="shared" si="1131"/>
        <v>0</v>
      </c>
      <c r="X2877" s="76" t="str">
        <f t="shared" si="1132"/>
        <v>-</v>
      </c>
      <c r="Y2877" s="73">
        <f t="shared" si="1133"/>
        <v>0</v>
      </c>
      <c r="Z2877" s="73">
        <f t="shared" si="1134"/>
        <v>0</v>
      </c>
      <c r="AA2877" s="73">
        <f t="shared" ref="AA2877:AA2940" si="1140">Z2877*I2877</f>
        <v>0</v>
      </c>
      <c r="AB2877" s="73">
        <f t="shared" si="1135"/>
        <v>0</v>
      </c>
      <c r="AC2877" s="73">
        <f t="shared" ref="AC2877:AC2940" si="1141">AB2877*I2877</f>
        <v>0</v>
      </c>
      <c r="AD2877" s="73">
        <f t="shared" ref="AD2877:AD2940" si="1142">Y2877*I2877</f>
        <v>0</v>
      </c>
      <c r="AE2877" s="73">
        <v>0</v>
      </c>
    </row>
    <row r="2878" spans="1:31" ht="15" customHeight="1">
      <c r="A2878" s="94"/>
      <c r="B2878" s="6" t="str">
        <f>IFERROR(VLOOKUP(A2878,'Distributor List'!$A$2:$D$77,2,0),"-")</f>
        <v>-</v>
      </c>
      <c r="C2878" s="6" t="str">
        <f>IFERROR(VLOOKUP(A2878,'Distributor List'!$A$2:$D$77,3,0),"-")</f>
        <v>-</v>
      </c>
      <c r="D2878" s="6" t="str">
        <f>IFERROR(VLOOKUP(A2878,'Distributor List'!$A$2:$F$77,6,0),"-")</f>
        <v>-</v>
      </c>
      <c r="E2878" s="6" t="str">
        <f>IFERROR(VLOOKUP(A2878,'Distributor List'!$A$2:$D$77,4,0),"-")</f>
        <v>-</v>
      </c>
      <c r="F2878" s="6" t="str">
        <f>IFERROR(VLOOKUP(H2878,'Price List'!$A$2:$H$109,8,0),"-")</f>
        <v>-</v>
      </c>
      <c r="G2878" s="6" t="str">
        <f>IFERROR(VLOOKUP(A2878,'Distributor List'!$A$2:$E$77,5,0),"-")</f>
        <v>-</v>
      </c>
      <c r="H2878" s="10"/>
      <c r="I2878" s="95"/>
      <c r="J2878" s="92"/>
      <c r="K2878" s="92"/>
      <c r="L2878" s="73">
        <f t="shared" si="1139"/>
        <v>0</v>
      </c>
      <c r="M2878" s="73">
        <f t="shared" si="1136"/>
        <v>0</v>
      </c>
      <c r="N2878" s="73"/>
      <c r="O2878" s="73"/>
      <c r="P2878" s="73"/>
      <c r="Q2878" s="73"/>
      <c r="R2878" s="73">
        <f t="shared" si="1138"/>
        <v>0</v>
      </c>
      <c r="S2878" s="76" t="str">
        <f t="shared" si="1130"/>
        <v>-</v>
      </c>
      <c r="T2878" s="96">
        <v>0</v>
      </c>
      <c r="U2878" s="97"/>
      <c r="V2878" s="73">
        <f t="shared" si="1137"/>
        <v>0</v>
      </c>
      <c r="W2878" s="73">
        <f t="shared" si="1131"/>
        <v>0</v>
      </c>
      <c r="X2878" s="76" t="str">
        <f t="shared" si="1132"/>
        <v>-</v>
      </c>
      <c r="Y2878" s="73">
        <f t="shared" si="1133"/>
        <v>0</v>
      </c>
      <c r="Z2878" s="73">
        <f t="shared" si="1134"/>
        <v>0</v>
      </c>
      <c r="AA2878" s="73">
        <f t="shared" si="1140"/>
        <v>0</v>
      </c>
      <c r="AB2878" s="73">
        <f t="shared" si="1135"/>
        <v>0</v>
      </c>
      <c r="AC2878" s="73">
        <f t="shared" si="1141"/>
        <v>0</v>
      </c>
      <c r="AD2878" s="73">
        <f t="shared" si="1142"/>
        <v>0</v>
      </c>
      <c r="AE2878" s="73">
        <v>0</v>
      </c>
    </row>
    <row r="2879" spans="1:31" ht="15" customHeight="1">
      <c r="A2879" s="94"/>
      <c r="B2879" s="6" t="str">
        <f>IFERROR(VLOOKUP(A2879,'Distributor List'!$A$2:$D$77,2,0),"-")</f>
        <v>-</v>
      </c>
      <c r="C2879" s="6" t="str">
        <f>IFERROR(VLOOKUP(A2879,'Distributor List'!$A$2:$D$77,3,0),"-")</f>
        <v>-</v>
      </c>
      <c r="D2879" s="6" t="str">
        <f>IFERROR(VLOOKUP(A2879,'Distributor List'!$A$2:$F$77,6,0),"-")</f>
        <v>-</v>
      </c>
      <c r="E2879" s="6" t="str">
        <f>IFERROR(VLOOKUP(A2879,'Distributor List'!$A$2:$D$77,4,0),"-")</f>
        <v>-</v>
      </c>
      <c r="F2879" s="6" t="str">
        <f>IFERROR(VLOOKUP(H2879,'Price List'!$A$2:$H$109,8,0),"-")</f>
        <v>-</v>
      </c>
      <c r="G2879" s="6" t="str">
        <f>IFERROR(VLOOKUP(A2879,'Distributor List'!$A$2:$E$77,5,0),"-")</f>
        <v>-</v>
      </c>
      <c r="H2879" s="10"/>
      <c r="I2879" s="95"/>
      <c r="J2879" s="92"/>
      <c r="K2879" s="92"/>
      <c r="L2879" s="73">
        <f t="shared" si="1139"/>
        <v>0</v>
      </c>
      <c r="M2879" s="73">
        <f t="shared" si="1136"/>
        <v>0</v>
      </c>
      <c r="N2879" s="73"/>
      <c r="O2879" s="73"/>
      <c r="P2879" s="73"/>
      <c r="Q2879" s="73"/>
      <c r="R2879" s="73">
        <f t="shared" si="1138"/>
        <v>0</v>
      </c>
      <c r="S2879" s="76" t="str">
        <f t="shared" si="1130"/>
        <v>-</v>
      </c>
      <c r="T2879" s="96">
        <v>0</v>
      </c>
      <c r="U2879" s="97"/>
      <c r="V2879" s="73">
        <f t="shared" si="1137"/>
        <v>0</v>
      </c>
      <c r="W2879" s="73">
        <f t="shared" si="1131"/>
        <v>0</v>
      </c>
      <c r="X2879" s="76" t="str">
        <f t="shared" si="1132"/>
        <v>-</v>
      </c>
      <c r="Y2879" s="73">
        <f t="shared" si="1133"/>
        <v>0</v>
      </c>
      <c r="Z2879" s="73">
        <f t="shared" si="1134"/>
        <v>0</v>
      </c>
      <c r="AA2879" s="73">
        <f t="shared" si="1140"/>
        <v>0</v>
      </c>
      <c r="AB2879" s="73">
        <f t="shared" si="1135"/>
        <v>0</v>
      </c>
      <c r="AC2879" s="73">
        <f t="shared" si="1141"/>
        <v>0</v>
      </c>
      <c r="AD2879" s="73">
        <f t="shared" si="1142"/>
        <v>0</v>
      </c>
      <c r="AE2879" s="73">
        <v>0</v>
      </c>
    </row>
    <row r="2880" spans="1:31" ht="15" customHeight="1">
      <c r="A2880" s="94"/>
      <c r="B2880" s="6" t="str">
        <f>IFERROR(VLOOKUP(A2880,'Distributor List'!$A$2:$D$77,2,0),"-")</f>
        <v>-</v>
      </c>
      <c r="C2880" s="6" t="str">
        <f>IFERROR(VLOOKUP(A2880,'Distributor List'!$A$2:$D$77,3,0),"-")</f>
        <v>-</v>
      </c>
      <c r="D2880" s="6" t="str">
        <f>IFERROR(VLOOKUP(A2880,'Distributor List'!$A$2:$F$77,6,0),"-")</f>
        <v>-</v>
      </c>
      <c r="E2880" s="6" t="str">
        <f>IFERROR(VLOOKUP(A2880,'Distributor List'!$A$2:$D$77,4,0),"-")</f>
        <v>-</v>
      </c>
      <c r="F2880" s="6" t="str">
        <f>IFERROR(VLOOKUP(H2880,'Price List'!$A$2:$H$109,8,0),"-")</f>
        <v>-</v>
      </c>
      <c r="G2880" s="6" t="str">
        <f>IFERROR(VLOOKUP(A2880,'Distributor List'!$A$2:$E$77,5,0),"-")</f>
        <v>-</v>
      </c>
      <c r="H2880" s="10"/>
      <c r="I2880" s="95"/>
      <c r="J2880" s="92"/>
      <c r="K2880" s="92"/>
      <c r="L2880" s="73">
        <f t="shared" si="1139"/>
        <v>0</v>
      </c>
      <c r="M2880" s="73">
        <f t="shared" si="1136"/>
        <v>0</v>
      </c>
      <c r="N2880" s="73"/>
      <c r="O2880" s="73"/>
      <c r="P2880" s="73"/>
      <c r="Q2880" s="73"/>
      <c r="R2880" s="73">
        <f t="shared" si="1138"/>
        <v>0</v>
      </c>
      <c r="S2880" s="76" t="str">
        <f t="shared" si="1130"/>
        <v>-</v>
      </c>
      <c r="T2880" s="96">
        <v>0</v>
      </c>
      <c r="U2880" s="97"/>
      <c r="V2880" s="73">
        <f t="shared" si="1137"/>
        <v>0</v>
      </c>
      <c r="W2880" s="73">
        <f t="shared" si="1131"/>
        <v>0</v>
      </c>
      <c r="X2880" s="76" t="str">
        <f t="shared" si="1132"/>
        <v>-</v>
      </c>
      <c r="Y2880" s="73">
        <f t="shared" si="1133"/>
        <v>0</v>
      </c>
      <c r="Z2880" s="73">
        <f t="shared" si="1134"/>
        <v>0</v>
      </c>
      <c r="AA2880" s="73">
        <f t="shared" si="1140"/>
        <v>0</v>
      </c>
      <c r="AB2880" s="73">
        <f t="shared" si="1135"/>
        <v>0</v>
      </c>
      <c r="AC2880" s="73">
        <f t="shared" si="1141"/>
        <v>0</v>
      </c>
      <c r="AD2880" s="73">
        <f t="shared" si="1142"/>
        <v>0</v>
      </c>
      <c r="AE2880" s="73">
        <v>0</v>
      </c>
    </row>
    <row r="2881" spans="1:31" ht="15" customHeight="1">
      <c r="A2881" s="94"/>
      <c r="B2881" s="6" t="str">
        <f>IFERROR(VLOOKUP(A2881,'Distributor List'!$A$2:$D$77,2,0),"-")</f>
        <v>-</v>
      </c>
      <c r="C2881" s="6" t="str">
        <f>IFERROR(VLOOKUP(A2881,'Distributor List'!$A$2:$D$77,3,0),"-")</f>
        <v>-</v>
      </c>
      <c r="D2881" s="6" t="str">
        <f>IFERROR(VLOOKUP(A2881,'Distributor List'!$A$2:$F$77,6,0),"-")</f>
        <v>-</v>
      </c>
      <c r="E2881" s="6" t="str">
        <f>IFERROR(VLOOKUP(A2881,'Distributor List'!$A$2:$D$77,4,0),"-")</f>
        <v>-</v>
      </c>
      <c r="F2881" s="6" t="str">
        <f>IFERROR(VLOOKUP(H2881,'Price List'!$A$2:$H$109,8,0),"-")</f>
        <v>-</v>
      </c>
      <c r="G2881" s="6" t="str">
        <f>IFERROR(VLOOKUP(A2881,'Distributor List'!$A$2:$E$77,5,0),"-")</f>
        <v>-</v>
      </c>
      <c r="H2881" s="10"/>
      <c r="I2881" s="95"/>
      <c r="J2881" s="92"/>
      <c r="K2881" s="92"/>
      <c r="L2881" s="73">
        <f t="shared" si="1139"/>
        <v>0</v>
      </c>
      <c r="M2881" s="73">
        <f t="shared" si="1136"/>
        <v>0</v>
      </c>
      <c r="N2881" s="73"/>
      <c r="O2881" s="73"/>
      <c r="P2881" s="73"/>
      <c r="Q2881" s="73"/>
      <c r="R2881" s="73">
        <f t="shared" si="1138"/>
        <v>0</v>
      </c>
      <c r="S2881" s="76" t="str">
        <f t="shared" si="1130"/>
        <v>-</v>
      </c>
      <c r="T2881" s="96">
        <v>0</v>
      </c>
      <c r="U2881" s="97"/>
      <c r="V2881" s="73">
        <f t="shared" si="1137"/>
        <v>0</v>
      </c>
      <c r="W2881" s="73">
        <f t="shared" si="1131"/>
        <v>0</v>
      </c>
      <c r="X2881" s="76" t="str">
        <f t="shared" si="1132"/>
        <v>-</v>
      </c>
      <c r="Y2881" s="73">
        <f t="shared" si="1133"/>
        <v>0</v>
      </c>
      <c r="Z2881" s="73">
        <f t="shared" si="1134"/>
        <v>0</v>
      </c>
      <c r="AA2881" s="73">
        <f t="shared" si="1140"/>
        <v>0</v>
      </c>
      <c r="AB2881" s="73">
        <f t="shared" si="1135"/>
        <v>0</v>
      </c>
      <c r="AC2881" s="73">
        <f t="shared" si="1141"/>
        <v>0</v>
      </c>
      <c r="AD2881" s="73">
        <f t="shared" si="1142"/>
        <v>0</v>
      </c>
      <c r="AE2881" s="73">
        <v>0</v>
      </c>
    </row>
    <row r="2882" spans="1:31" ht="15" customHeight="1">
      <c r="A2882" s="94"/>
      <c r="B2882" s="6" t="str">
        <f>IFERROR(VLOOKUP(A2882,'Distributor List'!$A$2:$D$77,2,0),"-")</f>
        <v>-</v>
      </c>
      <c r="C2882" s="6" t="str">
        <f>IFERROR(VLOOKUP(A2882,'Distributor List'!$A$2:$D$77,3,0),"-")</f>
        <v>-</v>
      </c>
      <c r="D2882" s="6" t="str">
        <f>IFERROR(VLOOKUP(A2882,'Distributor List'!$A$2:$F$77,6,0),"-")</f>
        <v>-</v>
      </c>
      <c r="E2882" s="6" t="str">
        <f>IFERROR(VLOOKUP(A2882,'Distributor List'!$A$2:$D$77,4,0),"-")</f>
        <v>-</v>
      </c>
      <c r="F2882" s="6" t="str">
        <f>IFERROR(VLOOKUP(H2882,'Price List'!$A$2:$H$109,8,0),"-")</f>
        <v>-</v>
      </c>
      <c r="G2882" s="6" t="str">
        <f>IFERROR(VLOOKUP(A2882,'Distributor List'!$A$2:$E$77,5,0),"-")</f>
        <v>-</v>
      </c>
      <c r="H2882" s="10"/>
      <c r="I2882" s="95"/>
      <c r="J2882" s="92"/>
      <c r="K2882" s="92"/>
      <c r="L2882" s="73">
        <f t="shared" si="1139"/>
        <v>0</v>
      </c>
      <c r="M2882" s="73">
        <f t="shared" si="1136"/>
        <v>0</v>
      </c>
      <c r="N2882" s="73"/>
      <c r="O2882" s="73"/>
      <c r="P2882" s="73"/>
      <c r="Q2882" s="73"/>
      <c r="R2882" s="73">
        <f t="shared" si="1138"/>
        <v>0</v>
      </c>
      <c r="S2882" s="76" t="str">
        <f t="shared" si="1130"/>
        <v>-</v>
      </c>
      <c r="T2882" s="96">
        <v>0</v>
      </c>
      <c r="U2882" s="97"/>
      <c r="V2882" s="73">
        <f t="shared" si="1137"/>
        <v>0</v>
      </c>
      <c r="W2882" s="73">
        <f t="shared" si="1131"/>
        <v>0</v>
      </c>
      <c r="X2882" s="76" t="str">
        <f t="shared" si="1132"/>
        <v>-</v>
      </c>
      <c r="Y2882" s="73">
        <f t="shared" si="1133"/>
        <v>0</v>
      </c>
      <c r="Z2882" s="73">
        <f t="shared" si="1134"/>
        <v>0</v>
      </c>
      <c r="AA2882" s="73">
        <f t="shared" si="1140"/>
        <v>0</v>
      </c>
      <c r="AB2882" s="73">
        <f t="shared" si="1135"/>
        <v>0</v>
      </c>
      <c r="AC2882" s="73">
        <f t="shared" si="1141"/>
        <v>0</v>
      </c>
      <c r="AD2882" s="73">
        <f t="shared" si="1142"/>
        <v>0</v>
      </c>
      <c r="AE2882" s="73">
        <v>0</v>
      </c>
    </row>
    <row r="2883" spans="1:31" ht="15" customHeight="1">
      <c r="A2883" s="94"/>
      <c r="B2883" s="6" t="str">
        <f>IFERROR(VLOOKUP(A2883,'Distributor List'!$A$2:$D$77,2,0),"-")</f>
        <v>-</v>
      </c>
      <c r="C2883" s="6" t="str">
        <f>IFERROR(VLOOKUP(A2883,'Distributor List'!$A$2:$D$77,3,0),"-")</f>
        <v>-</v>
      </c>
      <c r="D2883" s="6" t="str">
        <f>IFERROR(VLOOKUP(A2883,'Distributor List'!$A$2:$F$77,6,0),"-")</f>
        <v>-</v>
      </c>
      <c r="E2883" s="6" t="str">
        <f>IFERROR(VLOOKUP(A2883,'Distributor List'!$A$2:$D$77,4,0),"-")</f>
        <v>-</v>
      </c>
      <c r="F2883" s="6" t="str">
        <f>IFERROR(VLOOKUP(H2883,'Price List'!$A$2:$H$109,8,0),"-")</f>
        <v>-</v>
      </c>
      <c r="G2883" s="6" t="str">
        <f>IFERROR(VLOOKUP(A2883,'Distributor List'!$A$2:$E$77,5,0),"-")</f>
        <v>-</v>
      </c>
      <c r="H2883" s="10"/>
      <c r="I2883" s="95"/>
      <c r="J2883" s="92"/>
      <c r="K2883" s="92"/>
      <c r="L2883" s="73">
        <f t="shared" si="1139"/>
        <v>0</v>
      </c>
      <c r="M2883" s="73">
        <f t="shared" si="1136"/>
        <v>0</v>
      </c>
      <c r="N2883" s="73"/>
      <c r="O2883" s="73"/>
      <c r="P2883" s="73"/>
      <c r="Q2883" s="73"/>
      <c r="R2883" s="73">
        <f t="shared" si="1138"/>
        <v>0</v>
      </c>
      <c r="S2883" s="76" t="str">
        <f t="shared" si="1130"/>
        <v>-</v>
      </c>
      <c r="T2883" s="96">
        <v>0</v>
      </c>
      <c r="U2883" s="97"/>
      <c r="V2883" s="73">
        <f t="shared" si="1137"/>
        <v>0</v>
      </c>
      <c r="W2883" s="73">
        <f t="shared" si="1131"/>
        <v>0</v>
      </c>
      <c r="X2883" s="76" t="str">
        <f t="shared" si="1132"/>
        <v>-</v>
      </c>
      <c r="Y2883" s="73">
        <f t="shared" si="1133"/>
        <v>0</v>
      </c>
      <c r="Z2883" s="73">
        <f t="shared" si="1134"/>
        <v>0</v>
      </c>
      <c r="AA2883" s="73">
        <f t="shared" si="1140"/>
        <v>0</v>
      </c>
      <c r="AB2883" s="73">
        <f t="shared" si="1135"/>
        <v>0</v>
      </c>
      <c r="AC2883" s="73">
        <f t="shared" si="1141"/>
        <v>0</v>
      </c>
      <c r="AD2883" s="73">
        <f t="shared" si="1142"/>
        <v>0</v>
      </c>
      <c r="AE2883" s="73">
        <v>0</v>
      </c>
    </row>
    <row r="2884" spans="1:31" ht="15" customHeight="1">
      <c r="A2884" s="94"/>
      <c r="B2884" s="6" t="str">
        <f>IFERROR(VLOOKUP(A2884,'Distributor List'!$A$2:$D$77,2,0),"-")</f>
        <v>-</v>
      </c>
      <c r="C2884" s="6" t="str">
        <f>IFERROR(VLOOKUP(A2884,'Distributor List'!$A$2:$D$77,3,0),"-")</f>
        <v>-</v>
      </c>
      <c r="D2884" s="6" t="str">
        <f>IFERROR(VLOOKUP(A2884,'Distributor List'!$A$2:$F$77,6,0),"-")</f>
        <v>-</v>
      </c>
      <c r="E2884" s="6" t="str">
        <f>IFERROR(VLOOKUP(A2884,'Distributor List'!$A$2:$D$77,4,0),"-")</f>
        <v>-</v>
      </c>
      <c r="F2884" s="6" t="str">
        <f>IFERROR(VLOOKUP(H2884,'Price List'!$A$2:$H$109,8,0),"-")</f>
        <v>-</v>
      </c>
      <c r="G2884" s="6" t="str">
        <f>IFERROR(VLOOKUP(A2884,'Distributor List'!$A$2:$E$77,5,0),"-")</f>
        <v>-</v>
      </c>
      <c r="H2884" s="10"/>
      <c r="I2884" s="95"/>
      <c r="J2884" s="92"/>
      <c r="K2884" s="92"/>
      <c r="L2884" s="73">
        <f t="shared" si="1139"/>
        <v>0</v>
      </c>
      <c r="M2884" s="73">
        <f t="shared" si="1136"/>
        <v>0</v>
      </c>
      <c r="N2884" s="73"/>
      <c r="O2884" s="73"/>
      <c r="P2884" s="73"/>
      <c r="Q2884" s="73"/>
      <c r="R2884" s="73">
        <f t="shared" si="1138"/>
        <v>0</v>
      </c>
      <c r="S2884" s="76" t="str">
        <f t="shared" si="1130"/>
        <v>-</v>
      </c>
      <c r="T2884" s="96">
        <v>0</v>
      </c>
      <c r="U2884" s="97"/>
      <c r="V2884" s="73">
        <f t="shared" si="1137"/>
        <v>0</v>
      </c>
      <c r="W2884" s="73">
        <f t="shared" si="1131"/>
        <v>0</v>
      </c>
      <c r="X2884" s="76" t="str">
        <f t="shared" si="1132"/>
        <v>-</v>
      </c>
      <c r="Y2884" s="73">
        <f t="shared" si="1133"/>
        <v>0</v>
      </c>
      <c r="Z2884" s="73">
        <f t="shared" si="1134"/>
        <v>0</v>
      </c>
      <c r="AA2884" s="73">
        <f t="shared" si="1140"/>
        <v>0</v>
      </c>
      <c r="AB2884" s="73">
        <f t="shared" si="1135"/>
        <v>0</v>
      </c>
      <c r="AC2884" s="73">
        <f t="shared" si="1141"/>
        <v>0</v>
      </c>
      <c r="AD2884" s="73">
        <f t="shared" si="1142"/>
        <v>0</v>
      </c>
      <c r="AE2884" s="73">
        <v>0</v>
      </c>
    </row>
    <row r="2885" spans="1:31" ht="15" customHeight="1">
      <c r="A2885" s="94"/>
      <c r="B2885" s="6" t="str">
        <f>IFERROR(VLOOKUP(A2885,'Distributor List'!$A$2:$D$77,2,0),"-")</f>
        <v>-</v>
      </c>
      <c r="C2885" s="6" t="str">
        <f>IFERROR(VLOOKUP(A2885,'Distributor List'!$A$2:$D$77,3,0),"-")</f>
        <v>-</v>
      </c>
      <c r="D2885" s="6" t="str">
        <f>IFERROR(VLOOKUP(A2885,'Distributor List'!$A$2:$F$77,6,0),"-")</f>
        <v>-</v>
      </c>
      <c r="E2885" s="6" t="str">
        <f>IFERROR(VLOOKUP(A2885,'Distributor List'!$A$2:$D$77,4,0),"-")</f>
        <v>-</v>
      </c>
      <c r="F2885" s="6" t="str">
        <f>IFERROR(VLOOKUP(H2885,'Price List'!$A$2:$H$109,8,0),"-")</f>
        <v>-</v>
      </c>
      <c r="G2885" s="6" t="str">
        <f>IFERROR(VLOOKUP(A2885,'Distributor List'!$A$2:$E$77,5,0),"-")</f>
        <v>-</v>
      </c>
      <c r="H2885" s="10"/>
      <c r="I2885" s="95"/>
      <c r="J2885" s="92"/>
      <c r="K2885" s="92"/>
      <c r="L2885" s="73">
        <f t="shared" si="1139"/>
        <v>0</v>
      </c>
      <c r="M2885" s="73">
        <f t="shared" si="1136"/>
        <v>0</v>
      </c>
      <c r="N2885" s="73"/>
      <c r="O2885" s="73"/>
      <c r="P2885" s="73"/>
      <c r="Q2885" s="73"/>
      <c r="R2885" s="73">
        <f t="shared" si="1138"/>
        <v>0</v>
      </c>
      <c r="S2885" s="76" t="str">
        <f t="shared" si="1130"/>
        <v>-</v>
      </c>
      <c r="T2885" s="96">
        <v>0</v>
      </c>
      <c r="U2885" s="97"/>
      <c r="V2885" s="73">
        <f t="shared" si="1137"/>
        <v>0</v>
      </c>
      <c r="W2885" s="73">
        <f t="shared" si="1131"/>
        <v>0</v>
      </c>
      <c r="X2885" s="76" t="str">
        <f t="shared" si="1132"/>
        <v>-</v>
      </c>
      <c r="Y2885" s="73">
        <f t="shared" si="1133"/>
        <v>0</v>
      </c>
      <c r="Z2885" s="73">
        <f t="shared" si="1134"/>
        <v>0</v>
      </c>
      <c r="AA2885" s="73">
        <f t="shared" si="1140"/>
        <v>0</v>
      </c>
      <c r="AB2885" s="73">
        <f t="shared" si="1135"/>
        <v>0</v>
      </c>
      <c r="AC2885" s="73">
        <f t="shared" si="1141"/>
        <v>0</v>
      </c>
      <c r="AD2885" s="73">
        <f t="shared" si="1142"/>
        <v>0</v>
      </c>
      <c r="AE2885" s="73">
        <v>0</v>
      </c>
    </row>
    <row r="2886" spans="1:31" ht="15" customHeight="1">
      <c r="A2886" s="94"/>
      <c r="B2886" s="6" t="str">
        <f>IFERROR(VLOOKUP(A2886,'Distributor List'!$A$2:$D$77,2,0),"-")</f>
        <v>-</v>
      </c>
      <c r="C2886" s="6" t="str">
        <f>IFERROR(VLOOKUP(A2886,'Distributor List'!$A$2:$D$77,3,0),"-")</f>
        <v>-</v>
      </c>
      <c r="D2886" s="6" t="str">
        <f>IFERROR(VLOOKUP(A2886,'Distributor List'!$A$2:$F$77,6,0),"-")</f>
        <v>-</v>
      </c>
      <c r="E2886" s="6" t="str">
        <f>IFERROR(VLOOKUP(A2886,'Distributor List'!$A$2:$D$77,4,0),"-")</f>
        <v>-</v>
      </c>
      <c r="F2886" s="6" t="str">
        <f>IFERROR(VLOOKUP(H2886,'Price List'!$A$2:$H$109,8,0),"-")</f>
        <v>-</v>
      </c>
      <c r="G2886" s="6" t="str">
        <f>IFERROR(VLOOKUP(A2886,'Distributor List'!$A$2:$E$77,5,0),"-")</f>
        <v>-</v>
      </c>
      <c r="H2886" s="10"/>
      <c r="I2886" s="95"/>
      <c r="J2886" s="92"/>
      <c r="K2886" s="92"/>
      <c r="L2886" s="73">
        <f t="shared" si="1139"/>
        <v>0</v>
      </c>
      <c r="M2886" s="73">
        <f t="shared" si="1136"/>
        <v>0</v>
      </c>
      <c r="N2886" s="73"/>
      <c r="O2886" s="73"/>
      <c r="P2886" s="73"/>
      <c r="Q2886" s="73"/>
      <c r="R2886" s="73">
        <f t="shared" si="1138"/>
        <v>0</v>
      </c>
      <c r="S2886" s="76" t="str">
        <f t="shared" si="1130"/>
        <v>-</v>
      </c>
      <c r="T2886" s="96">
        <v>0</v>
      </c>
      <c r="U2886" s="97"/>
      <c r="V2886" s="73">
        <f t="shared" si="1137"/>
        <v>0</v>
      </c>
      <c r="W2886" s="73">
        <f t="shared" si="1131"/>
        <v>0</v>
      </c>
      <c r="X2886" s="76" t="str">
        <f t="shared" si="1132"/>
        <v>-</v>
      </c>
      <c r="Y2886" s="73">
        <f t="shared" si="1133"/>
        <v>0</v>
      </c>
      <c r="Z2886" s="73">
        <f t="shared" si="1134"/>
        <v>0</v>
      </c>
      <c r="AA2886" s="73">
        <f t="shared" si="1140"/>
        <v>0</v>
      </c>
      <c r="AB2886" s="73">
        <f t="shared" si="1135"/>
        <v>0</v>
      </c>
      <c r="AC2886" s="73">
        <f t="shared" si="1141"/>
        <v>0</v>
      </c>
      <c r="AD2886" s="73">
        <f t="shared" si="1142"/>
        <v>0</v>
      </c>
      <c r="AE2886" s="73">
        <v>0</v>
      </c>
    </row>
    <row r="2887" spans="1:31" ht="15" customHeight="1">
      <c r="A2887" s="94"/>
      <c r="B2887" s="6" t="str">
        <f>IFERROR(VLOOKUP(A2887,'Distributor List'!$A$2:$D$77,2,0),"-")</f>
        <v>-</v>
      </c>
      <c r="C2887" s="6" t="str">
        <f>IFERROR(VLOOKUP(A2887,'Distributor List'!$A$2:$D$77,3,0),"-")</f>
        <v>-</v>
      </c>
      <c r="D2887" s="6" t="str">
        <f>IFERROR(VLOOKUP(A2887,'Distributor List'!$A$2:$F$77,6,0),"-")</f>
        <v>-</v>
      </c>
      <c r="E2887" s="6" t="str">
        <f>IFERROR(VLOOKUP(A2887,'Distributor List'!$A$2:$D$77,4,0),"-")</f>
        <v>-</v>
      </c>
      <c r="F2887" s="6" t="str">
        <f>IFERROR(VLOOKUP(H2887,'Price List'!$A$2:$H$109,8,0),"-")</f>
        <v>-</v>
      </c>
      <c r="G2887" s="6" t="str">
        <f>IFERROR(VLOOKUP(A2887,'Distributor List'!$A$2:$E$77,5,0),"-")</f>
        <v>-</v>
      </c>
      <c r="H2887" s="10"/>
      <c r="I2887" s="95"/>
      <c r="J2887" s="92"/>
      <c r="K2887" s="92"/>
      <c r="L2887" s="73">
        <f t="shared" si="1139"/>
        <v>0</v>
      </c>
      <c r="M2887" s="73">
        <f t="shared" si="1136"/>
        <v>0</v>
      </c>
      <c r="N2887" s="73"/>
      <c r="O2887" s="73"/>
      <c r="P2887" s="73"/>
      <c r="Q2887" s="73"/>
      <c r="R2887" s="73">
        <f t="shared" si="1138"/>
        <v>0</v>
      </c>
      <c r="S2887" s="76" t="str">
        <f t="shared" si="1130"/>
        <v>-</v>
      </c>
      <c r="T2887" s="96">
        <v>0</v>
      </c>
      <c r="U2887" s="97"/>
      <c r="V2887" s="73">
        <f t="shared" si="1137"/>
        <v>0</v>
      </c>
      <c r="W2887" s="73">
        <f t="shared" si="1131"/>
        <v>0</v>
      </c>
      <c r="X2887" s="76" t="str">
        <f t="shared" si="1132"/>
        <v>-</v>
      </c>
      <c r="Y2887" s="73">
        <f t="shared" si="1133"/>
        <v>0</v>
      </c>
      <c r="Z2887" s="73">
        <f t="shared" si="1134"/>
        <v>0</v>
      </c>
      <c r="AA2887" s="73">
        <f t="shared" si="1140"/>
        <v>0</v>
      </c>
      <c r="AB2887" s="73">
        <f t="shared" si="1135"/>
        <v>0</v>
      </c>
      <c r="AC2887" s="73">
        <f t="shared" si="1141"/>
        <v>0</v>
      </c>
      <c r="AD2887" s="73">
        <f t="shared" si="1142"/>
        <v>0</v>
      </c>
      <c r="AE2887" s="73">
        <v>0</v>
      </c>
    </row>
    <row r="2888" spans="1:31" ht="15" customHeight="1">
      <c r="A2888" s="94"/>
      <c r="B2888" s="6" t="str">
        <f>IFERROR(VLOOKUP(A2888,'Distributor List'!$A$2:$D$77,2,0),"-")</f>
        <v>-</v>
      </c>
      <c r="C2888" s="6" t="str">
        <f>IFERROR(VLOOKUP(A2888,'Distributor List'!$A$2:$D$77,3,0),"-")</f>
        <v>-</v>
      </c>
      <c r="D2888" s="6" t="str">
        <f>IFERROR(VLOOKUP(A2888,'Distributor List'!$A$2:$F$77,6,0),"-")</f>
        <v>-</v>
      </c>
      <c r="E2888" s="6" t="str">
        <f>IFERROR(VLOOKUP(A2888,'Distributor List'!$A$2:$D$77,4,0),"-")</f>
        <v>-</v>
      </c>
      <c r="F2888" s="6" t="str">
        <f>IFERROR(VLOOKUP(H2888,'Price List'!$A$2:$H$109,8,0),"-")</f>
        <v>-</v>
      </c>
      <c r="G2888" s="6" t="str">
        <f>IFERROR(VLOOKUP(A2888,'Distributor List'!$A$2:$E$77,5,0),"-")</f>
        <v>-</v>
      </c>
      <c r="H2888" s="10"/>
      <c r="I2888" s="95"/>
      <c r="J2888" s="92"/>
      <c r="K2888" s="92"/>
      <c r="L2888" s="73">
        <f t="shared" si="1139"/>
        <v>0</v>
      </c>
      <c r="M2888" s="73">
        <f t="shared" si="1136"/>
        <v>0</v>
      </c>
      <c r="N2888" s="73"/>
      <c r="O2888" s="73"/>
      <c r="P2888" s="73"/>
      <c r="Q2888" s="73"/>
      <c r="R2888" s="73">
        <f t="shared" si="1138"/>
        <v>0</v>
      </c>
      <c r="S2888" s="76" t="str">
        <f t="shared" si="1130"/>
        <v>-</v>
      </c>
      <c r="T2888" s="96">
        <v>0</v>
      </c>
      <c r="U2888" s="97"/>
      <c r="V2888" s="73">
        <f t="shared" si="1137"/>
        <v>0</v>
      </c>
      <c r="W2888" s="73">
        <f t="shared" si="1131"/>
        <v>0</v>
      </c>
      <c r="X2888" s="76" t="str">
        <f t="shared" si="1132"/>
        <v>-</v>
      </c>
      <c r="Y2888" s="73">
        <f t="shared" si="1133"/>
        <v>0</v>
      </c>
      <c r="Z2888" s="73">
        <f t="shared" si="1134"/>
        <v>0</v>
      </c>
      <c r="AA2888" s="73">
        <f t="shared" si="1140"/>
        <v>0</v>
      </c>
      <c r="AB2888" s="73">
        <f t="shared" si="1135"/>
        <v>0</v>
      </c>
      <c r="AC2888" s="73">
        <f t="shared" si="1141"/>
        <v>0</v>
      </c>
      <c r="AD2888" s="73">
        <f t="shared" si="1142"/>
        <v>0</v>
      </c>
      <c r="AE2888" s="73">
        <v>0</v>
      </c>
    </row>
    <row r="2889" spans="1:31" ht="15" customHeight="1">
      <c r="A2889" s="94"/>
      <c r="B2889" s="6" t="str">
        <f>IFERROR(VLOOKUP(A2889,'Distributor List'!$A$2:$D$77,2,0),"-")</f>
        <v>-</v>
      </c>
      <c r="C2889" s="6" t="str">
        <f>IFERROR(VLOOKUP(A2889,'Distributor List'!$A$2:$D$77,3,0),"-")</f>
        <v>-</v>
      </c>
      <c r="D2889" s="6" t="str">
        <f>IFERROR(VLOOKUP(A2889,'Distributor List'!$A$2:$F$77,6,0),"-")</f>
        <v>-</v>
      </c>
      <c r="E2889" s="6" t="str">
        <f>IFERROR(VLOOKUP(A2889,'Distributor List'!$A$2:$D$77,4,0),"-")</f>
        <v>-</v>
      </c>
      <c r="F2889" s="6" t="str">
        <f>IFERROR(VLOOKUP(H2889,'Price List'!$A$2:$H$109,8,0),"-")</f>
        <v>-</v>
      </c>
      <c r="G2889" s="6" t="str">
        <f>IFERROR(VLOOKUP(A2889,'Distributor List'!$A$2:$E$77,5,0),"-")</f>
        <v>-</v>
      </c>
      <c r="H2889" s="10"/>
      <c r="I2889" s="95"/>
      <c r="J2889" s="92"/>
      <c r="K2889" s="92"/>
      <c r="L2889" s="73">
        <f t="shared" si="1139"/>
        <v>0</v>
      </c>
      <c r="M2889" s="73">
        <f t="shared" si="1136"/>
        <v>0</v>
      </c>
      <c r="N2889" s="73"/>
      <c r="O2889" s="73"/>
      <c r="P2889" s="73"/>
      <c r="Q2889" s="73"/>
      <c r="R2889" s="73">
        <f t="shared" si="1138"/>
        <v>0</v>
      </c>
      <c r="S2889" s="76" t="str">
        <f t="shared" si="1130"/>
        <v>-</v>
      </c>
      <c r="T2889" s="96">
        <v>0</v>
      </c>
      <c r="U2889" s="97"/>
      <c r="V2889" s="73">
        <f t="shared" si="1137"/>
        <v>0</v>
      </c>
      <c r="W2889" s="73">
        <f t="shared" si="1131"/>
        <v>0</v>
      </c>
      <c r="X2889" s="76" t="str">
        <f t="shared" si="1132"/>
        <v>-</v>
      </c>
      <c r="Y2889" s="73">
        <f t="shared" si="1133"/>
        <v>0</v>
      </c>
      <c r="Z2889" s="73">
        <f t="shared" si="1134"/>
        <v>0</v>
      </c>
      <c r="AA2889" s="73">
        <f t="shared" si="1140"/>
        <v>0</v>
      </c>
      <c r="AB2889" s="73">
        <f t="shared" si="1135"/>
        <v>0</v>
      </c>
      <c r="AC2889" s="73">
        <f t="shared" si="1141"/>
        <v>0</v>
      </c>
      <c r="AD2889" s="73">
        <f t="shared" si="1142"/>
        <v>0</v>
      </c>
      <c r="AE2889" s="73">
        <v>0</v>
      </c>
    </row>
    <row r="2890" spans="1:31" ht="15" customHeight="1">
      <c r="A2890" s="94"/>
      <c r="B2890" s="6" t="str">
        <f>IFERROR(VLOOKUP(A2890,'Distributor List'!$A$2:$D$77,2,0),"-")</f>
        <v>-</v>
      </c>
      <c r="C2890" s="6" t="str">
        <f>IFERROR(VLOOKUP(A2890,'Distributor List'!$A$2:$D$77,3,0),"-")</f>
        <v>-</v>
      </c>
      <c r="D2890" s="6" t="str">
        <f>IFERROR(VLOOKUP(A2890,'Distributor List'!$A$2:$F$77,6,0),"-")</f>
        <v>-</v>
      </c>
      <c r="E2890" s="6" t="str">
        <f>IFERROR(VLOOKUP(A2890,'Distributor List'!$A$2:$D$77,4,0),"-")</f>
        <v>-</v>
      </c>
      <c r="F2890" s="6" t="str">
        <f>IFERROR(VLOOKUP(H2890,'Price List'!$A$2:$H$109,8,0),"-")</f>
        <v>-</v>
      </c>
      <c r="G2890" s="6" t="str">
        <f>IFERROR(VLOOKUP(A2890,'Distributor List'!$A$2:$E$77,5,0),"-")</f>
        <v>-</v>
      </c>
      <c r="H2890" s="10"/>
      <c r="I2890" s="95"/>
      <c r="J2890" s="92"/>
      <c r="K2890" s="92"/>
      <c r="L2890" s="73">
        <f t="shared" si="1139"/>
        <v>0</v>
      </c>
      <c r="M2890" s="73">
        <f t="shared" si="1136"/>
        <v>0</v>
      </c>
      <c r="N2890" s="73"/>
      <c r="O2890" s="73"/>
      <c r="P2890" s="73"/>
      <c r="Q2890" s="73"/>
      <c r="R2890" s="73">
        <f t="shared" si="1138"/>
        <v>0</v>
      </c>
      <c r="S2890" s="76" t="str">
        <f t="shared" si="1130"/>
        <v>-</v>
      </c>
      <c r="T2890" s="96">
        <v>0</v>
      </c>
      <c r="U2890" s="97"/>
      <c r="V2890" s="73">
        <f t="shared" si="1137"/>
        <v>0</v>
      </c>
      <c r="W2890" s="73">
        <f t="shared" si="1131"/>
        <v>0</v>
      </c>
      <c r="X2890" s="76" t="str">
        <f t="shared" si="1132"/>
        <v>-</v>
      </c>
      <c r="Y2890" s="73">
        <f t="shared" si="1133"/>
        <v>0</v>
      </c>
      <c r="Z2890" s="73">
        <f t="shared" si="1134"/>
        <v>0</v>
      </c>
      <c r="AA2890" s="73">
        <f t="shared" si="1140"/>
        <v>0</v>
      </c>
      <c r="AB2890" s="73">
        <f t="shared" si="1135"/>
        <v>0</v>
      </c>
      <c r="AC2890" s="73">
        <f t="shared" si="1141"/>
        <v>0</v>
      </c>
      <c r="AD2890" s="73">
        <f t="shared" si="1142"/>
        <v>0</v>
      </c>
      <c r="AE2890" s="73">
        <v>0</v>
      </c>
    </row>
    <row r="2891" spans="1:31" ht="15" customHeight="1">
      <c r="A2891" s="94"/>
      <c r="B2891" s="6" t="str">
        <f>IFERROR(VLOOKUP(A2891,'Distributor List'!$A$2:$D$77,2,0),"-")</f>
        <v>-</v>
      </c>
      <c r="C2891" s="6" t="str">
        <f>IFERROR(VLOOKUP(A2891,'Distributor List'!$A$2:$D$77,3,0),"-")</f>
        <v>-</v>
      </c>
      <c r="D2891" s="6" t="str">
        <f>IFERROR(VLOOKUP(A2891,'Distributor List'!$A$2:$F$77,6,0),"-")</f>
        <v>-</v>
      </c>
      <c r="E2891" s="6" t="str">
        <f>IFERROR(VLOOKUP(A2891,'Distributor List'!$A$2:$D$77,4,0),"-")</f>
        <v>-</v>
      </c>
      <c r="F2891" s="6" t="str">
        <f>IFERROR(VLOOKUP(H2891,'Price List'!$A$2:$H$109,8,0),"-")</f>
        <v>-</v>
      </c>
      <c r="G2891" s="6" t="str">
        <f>IFERROR(VLOOKUP(A2891,'Distributor List'!$A$2:$E$77,5,0),"-")</f>
        <v>-</v>
      </c>
      <c r="H2891" s="10"/>
      <c r="I2891" s="95"/>
      <c r="J2891" s="92"/>
      <c r="K2891" s="92"/>
      <c r="L2891" s="73">
        <f t="shared" si="1139"/>
        <v>0</v>
      </c>
      <c r="M2891" s="73">
        <f t="shared" si="1136"/>
        <v>0</v>
      </c>
      <c r="N2891" s="73"/>
      <c r="O2891" s="73"/>
      <c r="P2891" s="73"/>
      <c r="Q2891" s="73"/>
      <c r="R2891" s="73">
        <f t="shared" si="1138"/>
        <v>0</v>
      </c>
      <c r="S2891" s="76" t="str">
        <f t="shared" si="1130"/>
        <v>-</v>
      </c>
      <c r="T2891" s="96">
        <v>0</v>
      </c>
      <c r="U2891" s="97"/>
      <c r="V2891" s="73">
        <f t="shared" si="1137"/>
        <v>0</v>
      </c>
      <c r="W2891" s="73">
        <f t="shared" si="1131"/>
        <v>0</v>
      </c>
      <c r="X2891" s="76" t="str">
        <f t="shared" si="1132"/>
        <v>-</v>
      </c>
      <c r="Y2891" s="73">
        <f t="shared" si="1133"/>
        <v>0</v>
      </c>
      <c r="Z2891" s="73">
        <f t="shared" si="1134"/>
        <v>0</v>
      </c>
      <c r="AA2891" s="73">
        <f t="shared" si="1140"/>
        <v>0</v>
      </c>
      <c r="AB2891" s="73">
        <f t="shared" si="1135"/>
        <v>0</v>
      </c>
      <c r="AC2891" s="73">
        <f t="shared" si="1141"/>
        <v>0</v>
      </c>
      <c r="AD2891" s="73">
        <f t="shared" si="1142"/>
        <v>0</v>
      </c>
      <c r="AE2891" s="73">
        <v>0</v>
      </c>
    </row>
    <row r="2892" spans="1:31" ht="15" customHeight="1">
      <c r="A2892" s="94"/>
      <c r="B2892" s="6" t="str">
        <f>IFERROR(VLOOKUP(A2892,'Distributor List'!$A$2:$D$77,2,0),"-")</f>
        <v>-</v>
      </c>
      <c r="C2892" s="6" t="str">
        <f>IFERROR(VLOOKUP(A2892,'Distributor List'!$A$2:$D$77,3,0),"-")</f>
        <v>-</v>
      </c>
      <c r="D2892" s="6" t="str">
        <f>IFERROR(VLOOKUP(A2892,'Distributor List'!$A$2:$F$77,6,0),"-")</f>
        <v>-</v>
      </c>
      <c r="E2892" s="6" t="str">
        <f>IFERROR(VLOOKUP(A2892,'Distributor List'!$A$2:$D$77,4,0),"-")</f>
        <v>-</v>
      </c>
      <c r="F2892" s="6" t="str">
        <f>IFERROR(VLOOKUP(H2892,'Price List'!$A$2:$H$109,8,0),"-")</f>
        <v>-</v>
      </c>
      <c r="G2892" s="6" t="str">
        <f>IFERROR(VLOOKUP(A2892,'Distributor List'!$A$2:$E$77,5,0),"-")</f>
        <v>-</v>
      </c>
      <c r="H2892" s="10"/>
      <c r="I2892" s="95"/>
      <c r="J2892" s="92"/>
      <c r="K2892" s="92"/>
      <c r="L2892" s="73">
        <f t="shared" si="1139"/>
        <v>0</v>
      </c>
      <c r="M2892" s="73">
        <f t="shared" si="1136"/>
        <v>0</v>
      </c>
      <c r="N2892" s="73"/>
      <c r="O2892" s="73"/>
      <c r="P2892" s="73"/>
      <c r="Q2892" s="73"/>
      <c r="R2892" s="73">
        <f t="shared" si="1138"/>
        <v>0</v>
      </c>
      <c r="S2892" s="76" t="str">
        <f t="shared" si="1130"/>
        <v>-</v>
      </c>
      <c r="T2892" s="96">
        <v>0</v>
      </c>
      <c r="U2892" s="97"/>
      <c r="V2892" s="73">
        <f t="shared" si="1137"/>
        <v>0</v>
      </c>
      <c r="W2892" s="73">
        <f t="shared" si="1131"/>
        <v>0</v>
      </c>
      <c r="X2892" s="76" t="str">
        <f t="shared" si="1132"/>
        <v>-</v>
      </c>
      <c r="Y2892" s="73">
        <f t="shared" si="1133"/>
        <v>0</v>
      </c>
      <c r="Z2892" s="73">
        <f t="shared" si="1134"/>
        <v>0</v>
      </c>
      <c r="AA2892" s="73">
        <f t="shared" si="1140"/>
        <v>0</v>
      </c>
      <c r="AB2892" s="73">
        <f t="shared" si="1135"/>
        <v>0</v>
      </c>
      <c r="AC2892" s="73">
        <f t="shared" si="1141"/>
        <v>0</v>
      </c>
      <c r="AD2892" s="73">
        <f t="shared" si="1142"/>
        <v>0</v>
      </c>
      <c r="AE2892" s="73">
        <v>0</v>
      </c>
    </row>
    <row r="2893" spans="1:31" ht="15" customHeight="1">
      <c r="A2893" s="94"/>
      <c r="B2893" s="6" t="str">
        <f>IFERROR(VLOOKUP(A2893,'Distributor List'!$A$2:$D$77,2,0),"-")</f>
        <v>-</v>
      </c>
      <c r="C2893" s="6" t="str">
        <f>IFERROR(VLOOKUP(A2893,'Distributor List'!$A$2:$D$77,3,0),"-")</f>
        <v>-</v>
      </c>
      <c r="D2893" s="6" t="str">
        <f>IFERROR(VLOOKUP(A2893,'Distributor List'!$A$2:$F$77,6,0),"-")</f>
        <v>-</v>
      </c>
      <c r="E2893" s="6" t="str">
        <f>IFERROR(VLOOKUP(A2893,'Distributor List'!$A$2:$D$77,4,0),"-")</f>
        <v>-</v>
      </c>
      <c r="F2893" s="6" t="str">
        <f>IFERROR(VLOOKUP(H2893,'Price List'!$A$2:$H$109,8,0),"-")</f>
        <v>-</v>
      </c>
      <c r="G2893" s="6" t="str">
        <f>IFERROR(VLOOKUP(A2893,'Distributor List'!$A$2:$E$77,5,0),"-")</f>
        <v>-</v>
      </c>
      <c r="H2893" s="10"/>
      <c r="I2893" s="95"/>
      <c r="J2893" s="92"/>
      <c r="K2893" s="92"/>
      <c r="L2893" s="73">
        <f t="shared" si="1139"/>
        <v>0</v>
      </c>
      <c r="M2893" s="73">
        <f t="shared" si="1136"/>
        <v>0</v>
      </c>
      <c r="N2893" s="73"/>
      <c r="O2893" s="73"/>
      <c r="P2893" s="73"/>
      <c r="Q2893" s="73"/>
      <c r="R2893" s="73">
        <f t="shared" si="1138"/>
        <v>0</v>
      </c>
      <c r="S2893" s="76" t="str">
        <f t="shared" si="1130"/>
        <v>-</v>
      </c>
      <c r="T2893" s="96">
        <v>0</v>
      </c>
      <c r="U2893" s="97"/>
      <c r="V2893" s="73">
        <f t="shared" si="1137"/>
        <v>0</v>
      </c>
      <c r="W2893" s="73">
        <f t="shared" si="1131"/>
        <v>0</v>
      </c>
      <c r="X2893" s="76" t="str">
        <f t="shared" si="1132"/>
        <v>-</v>
      </c>
      <c r="Y2893" s="73">
        <f t="shared" si="1133"/>
        <v>0</v>
      </c>
      <c r="Z2893" s="73">
        <f t="shared" si="1134"/>
        <v>0</v>
      </c>
      <c r="AA2893" s="73">
        <f t="shared" si="1140"/>
        <v>0</v>
      </c>
      <c r="AB2893" s="73">
        <f t="shared" si="1135"/>
        <v>0</v>
      </c>
      <c r="AC2893" s="73">
        <f t="shared" si="1141"/>
        <v>0</v>
      </c>
      <c r="AD2893" s="73">
        <f t="shared" si="1142"/>
        <v>0</v>
      </c>
      <c r="AE2893" s="73">
        <v>0</v>
      </c>
    </row>
    <row r="2894" spans="1:31" ht="15" customHeight="1">
      <c r="A2894" s="94"/>
      <c r="B2894" s="6" t="str">
        <f>IFERROR(VLOOKUP(A2894,'Distributor List'!$A$2:$D$77,2,0),"-")</f>
        <v>-</v>
      </c>
      <c r="C2894" s="6" t="str">
        <f>IFERROR(VLOOKUP(A2894,'Distributor List'!$A$2:$D$77,3,0),"-")</f>
        <v>-</v>
      </c>
      <c r="D2894" s="6" t="str">
        <f>IFERROR(VLOOKUP(A2894,'Distributor List'!$A$2:$F$77,6,0),"-")</f>
        <v>-</v>
      </c>
      <c r="E2894" s="6" t="str">
        <f>IFERROR(VLOOKUP(A2894,'Distributor List'!$A$2:$D$77,4,0),"-")</f>
        <v>-</v>
      </c>
      <c r="F2894" s="6" t="str">
        <f>IFERROR(VLOOKUP(H2894,'Price List'!$A$2:$H$109,8,0),"-")</f>
        <v>-</v>
      </c>
      <c r="G2894" s="6" t="str">
        <f>IFERROR(VLOOKUP(A2894,'Distributor List'!$A$2:$E$77,5,0),"-")</f>
        <v>-</v>
      </c>
      <c r="H2894" s="10"/>
      <c r="I2894" s="95"/>
      <c r="J2894" s="92"/>
      <c r="K2894" s="92"/>
      <c r="L2894" s="73">
        <f t="shared" si="1139"/>
        <v>0</v>
      </c>
      <c r="M2894" s="73">
        <f t="shared" si="1136"/>
        <v>0</v>
      </c>
      <c r="N2894" s="73"/>
      <c r="O2894" s="73"/>
      <c r="P2894" s="73"/>
      <c r="Q2894" s="73"/>
      <c r="R2894" s="73">
        <f t="shared" si="1138"/>
        <v>0</v>
      </c>
      <c r="S2894" s="76" t="str">
        <f t="shared" si="1130"/>
        <v>-</v>
      </c>
      <c r="T2894" s="96">
        <v>0</v>
      </c>
      <c r="U2894" s="97"/>
      <c r="V2894" s="73">
        <f t="shared" si="1137"/>
        <v>0</v>
      </c>
      <c r="W2894" s="73">
        <f t="shared" si="1131"/>
        <v>0</v>
      </c>
      <c r="X2894" s="76" t="str">
        <f t="shared" si="1132"/>
        <v>-</v>
      </c>
      <c r="Y2894" s="73">
        <f t="shared" si="1133"/>
        <v>0</v>
      </c>
      <c r="Z2894" s="73">
        <f t="shared" si="1134"/>
        <v>0</v>
      </c>
      <c r="AA2894" s="73">
        <f t="shared" si="1140"/>
        <v>0</v>
      </c>
      <c r="AB2894" s="73">
        <f t="shared" si="1135"/>
        <v>0</v>
      </c>
      <c r="AC2894" s="73">
        <f t="shared" si="1141"/>
        <v>0</v>
      </c>
      <c r="AD2894" s="73">
        <f t="shared" si="1142"/>
        <v>0</v>
      </c>
      <c r="AE2894" s="73">
        <v>0</v>
      </c>
    </row>
    <row r="2895" spans="1:31" ht="15" customHeight="1">
      <c r="A2895" s="94"/>
      <c r="B2895" s="6" t="str">
        <f>IFERROR(VLOOKUP(A2895,'Distributor List'!$A$2:$D$77,2,0),"-")</f>
        <v>-</v>
      </c>
      <c r="C2895" s="6" t="str">
        <f>IFERROR(VLOOKUP(A2895,'Distributor List'!$A$2:$D$77,3,0),"-")</f>
        <v>-</v>
      </c>
      <c r="D2895" s="6" t="str">
        <f>IFERROR(VLOOKUP(A2895,'Distributor List'!$A$2:$F$77,6,0),"-")</f>
        <v>-</v>
      </c>
      <c r="E2895" s="6" t="str">
        <f>IFERROR(VLOOKUP(A2895,'Distributor List'!$A$2:$D$77,4,0),"-")</f>
        <v>-</v>
      </c>
      <c r="F2895" s="6" t="str">
        <f>IFERROR(VLOOKUP(H2895,'Price List'!$A$2:$H$109,8,0),"-")</f>
        <v>-</v>
      </c>
      <c r="G2895" s="6" t="str">
        <f>IFERROR(VLOOKUP(A2895,'Distributor List'!$A$2:$E$77,5,0),"-")</f>
        <v>-</v>
      </c>
      <c r="H2895" s="10"/>
      <c r="I2895" s="95"/>
      <c r="J2895" s="92"/>
      <c r="K2895" s="92"/>
      <c r="L2895" s="73">
        <f t="shared" si="1139"/>
        <v>0</v>
      </c>
      <c r="M2895" s="73">
        <f t="shared" si="1136"/>
        <v>0</v>
      </c>
      <c r="N2895" s="73"/>
      <c r="O2895" s="73"/>
      <c r="P2895" s="73"/>
      <c r="Q2895" s="73"/>
      <c r="R2895" s="73">
        <f t="shared" si="1138"/>
        <v>0</v>
      </c>
      <c r="S2895" s="76" t="str">
        <f t="shared" si="1130"/>
        <v>-</v>
      </c>
      <c r="T2895" s="96">
        <v>0</v>
      </c>
      <c r="U2895" s="97"/>
      <c r="V2895" s="73">
        <f t="shared" si="1137"/>
        <v>0</v>
      </c>
      <c r="W2895" s="73">
        <f t="shared" si="1131"/>
        <v>0</v>
      </c>
      <c r="X2895" s="76" t="str">
        <f t="shared" si="1132"/>
        <v>-</v>
      </c>
      <c r="Y2895" s="73">
        <f t="shared" si="1133"/>
        <v>0</v>
      </c>
      <c r="Z2895" s="73">
        <f t="shared" si="1134"/>
        <v>0</v>
      </c>
      <c r="AA2895" s="73">
        <f t="shared" si="1140"/>
        <v>0</v>
      </c>
      <c r="AB2895" s="73">
        <f t="shared" si="1135"/>
        <v>0</v>
      </c>
      <c r="AC2895" s="73">
        <f t="shared" si="1141"/>
        <v>0</v>
      </c>
      <c r="AD2895" s="73">
        <f t="shared" si="1142"/>
        <v>0</v>
      </c>
      <c r="AE2895" s="73">
        <v>0</v>
      </c>
    </row>
    <row r="2896" spans="1:31" ht="15" customHeight="1">
      <c r="A2896" s="94"/>
      <c r="B2896" s="6" t="str">
        <f>IFERROR(VLOOKUP(A2896,'Distributor List'!$A$2:$D$77,2,0),"-")</f>
        <v>-</v>
      </c>
      <c r="C2896" s="6" t="str">
        <f>IFERROR(VLOOKUP(A2896,'Distributor List'!$A$2:$D$77,3,0),"-")</f>
        <v>-</v>
      </c>
      <c r="D2896" s="6" t="str">
        <f>IFERROR(VLOOKUP(A2896,'Distributor List'!$A$2:$F$77,6,0),"-")</f>
        <v>-</v>
      </c>
      <c r="E2896" s="6" t="str">
        <f>IFERROR(VLOOKUP(A2896,'Distributor List'!$A$2:$D$77,4,0),"-")</f>
        <v>-</v>
      </c>
      <c r="F2896" s="6" t="str">
        <f>IFERROR(VLOOKUP(H2896,'Price List'!$A$2:$H$109,8,0),"-")</f>
        <v>-</v>
      </c>
      <c r="G2896" s="6" t="str">
        <f>IFERROR(VLOOKUP(A2896,'Distributor List'!$A$2:$E$77,5,0),"-")</f>
        <v>-</v>
      </c>
      <c r="H2896" s="10"/>
      <c r="I2896" s="95"/>
      <c r="J2896" s="92"/>
      <c r="K2896" s="92"/>
      <c r="L2896" s="73">
        <f t="shared" si="1139"/>
        <v>0</v>
      </c>
      <c r="M2896" s="73">
        <f t="shared" si="1136"/>
        <v>0</v>
      </c>
      <c r="N2896" s="73"/>
      <c r="O2896" s="73"/>
      <c r="P2896" s="73"/>
      <c r="Q2896" s="73"/>
      <c r="R2896" s="73">
        <f t="shared" si="1138"/>
        <v>0</v>
      </c>
      <c r="S2896" s="76" t="str">
        <f t="shared" si="1130"/>
        <v>-</v>
      </c>
      <c r="T2896" s="96">
        <v>0</v>
      </c>
      <c r="U2896" s="97"/>
      <c r="V2896" s="73">
        <f t="shared" si="1137"/>
        <v>0</v>
      </c>
      <c r="W2896" s="73">
        <f t="shared" si="1131"/>
        <v>0</v>
      </c>
      <c r="X2896" s="76" t="str">
        <f t="shared" si="1132"/>
        <v>-</v>
      </c>
      <c r="Y2896" s="73">
        <f t="shared" si="1133"/>
        <v>0</v>
      </c>
      <c r="Z2896" s="73">
        <f t="shared" si="1134"/>
        <v>0</v>
      </c>
      <c r="AA2896" s="73">
        <f t="shared" si="1140"/>
        <v>0</v>
      </c>
      <c r="AB2896" s="73">
        <f t="shared" si="1135"/>
        <v>0</v>
      </c>
      <c r="AC2896" s="73">
        <f t="shared" si="1141"/>
        <v>0</v>
      </c>
      <c r="AD2896" s="73">
        <f t="shared" si="1142"/>
        <v>0</v>
      </c>
      <c r="AE2896" s="73">
        <v>0</v>
      </c>
    </row>
    <row r="2897" spans="1:31" ht="15" customHeight="1">
      <c r="A2897" s="94"/>
      <c r="B2897" s="6" t="str">
        <f>IFERROR(VLOOKUP(A2897,'Distributor List'!$A$2:$D$77,2,0),"-")</f>
        <v>-</v>
      </c>
      <c r="C2897" s="6" t="str">
        <f>IFERROR(VLOOKUP(A2897,'Distributor List'!$A$2:$D$77,3,0),"-")</f>
        <v>-</v>
      </c>
      <c r="D2897" s="6" t="str">
        <f>IFERROR(VLOOKUP(A2897,'Distributor List'!$A$2:$F$77,6,0),"-")</f>
        <v>-</v>
      </c>
      <c r="E2897" s="6" t="str">
        <f>IFERROR(VLOOKUP(A2897,'Distributor List'!$A$2:$D$77,4,0),"-")</f>
        <v>-</v>
      </c>
      <c r="F2897" s="6" t="str">
        <f>IFERROR(VLOOKUP(H2897,'Price List'!$A$2:$H$109,8,0),"-")</f>
        <v>-</v>
      </c>
      <c r="G2897" s="6" t="str">
        <f>IFERROR(VLOOKUP(A2897,'Distributor List'!$A$2:$E$77,5,0),"-")</f>
        <v>-</v>
      </c>
      <c r="H2897" s="10"/>
      <c r="I2897" s="95"/>
      <c r="J2897" s="92"/>
      <c r="K2897" s="92"/>
      <c r="L2897" s="73">
        <f t="shared" si="1139"/>
        <v>0</v>
      </c>
      <c r="M2897" s="73">
        <f t="shared" si="1136"/>
        <v>0</v>
      </c>
      <c r="N2897" s="73"/>
      <c r="O2897" s="73"/>
      <c r="P2897" s="73"/>
      <c r="Q2897" s="73"/>
      <c r="R2897" s="73">
        <f t="shared" si="1138"/>
        <v>0</v>
      </c>
      <c r="S2897" s="76" t="str">
        <f t="shared" si="1130"/>
        <v>-</v>
      </c>
      <c r="T2897" s="96">
        <v>0</v>
      </c>
      <c r="U2897" s="97"/>
      <c r="V2897" s="73">
        <f t="shared" si="1137"/>
        <v>0</v>
      </c>
      <c r="W2897" s="73">
        <f t="shared" si="1131"/>
        <v>0</v>
      </c>
      <c r="X2897" s="76" t="str">
        <f t="shared" si="1132"/>
        <v>-</v>
      </c>
      <c r="Y2897" s="73">
        <f t="shared" si="1133"/>
        <v>0</v>
      </c>
      <c r="Z2897" s="73">
        <f t="shared" si="1134"/>
        <v>0</v>
      </c>
      <c r="AA2897" s="73">
        <f t="shared" si="1140"/>
        <v>0</v>
      </c>
      <c r="AB2897" s="73">
        <f t="shared" si="1135"/>
        <v>0</v>
      </c>
      <c r="AC2897" s="73">
        <f t="shared" si="1141"/>
        <v>0</v>
      </c>
      <c r="AD2897" s="73">
        <f t="shared" si="1142"/>
        <v>0</v>
      </c>
      <c r="AE2897" s="73">
        <v>0</v>
      </c>
    </row>
    <row r="2898" spans="1:31" ht="15" customHeight="1">
      <c r="A2898" s="94"/>
      <c r="B2898" s="6" t="str">
        <f>IFERROR(VLOOKUP(A2898,'Distributor List'!$A$2:$D$77,2,0),"-")</f>
        <v>-</v>
      </c>
      <c r="C2898" s="6" t="str">
        <f>IFERROR(VLOOKUP(A2898,'Distributor List'!$A$2:$D$77,3,0),"-")</f>
        <v>-</v>
      </c>
      <c r="D2898" s="6" t="str">
        <f>IFERROR(VLOOKUP(A2898,'Distributor List'!$A$2:$F$77,6,0),"-")</f>
        <v>-</v>
      </c>
      <c r="E2898" s="6" t="str">
        <f>IFERROR(VLOOKUP(A2898,'Distributor List'!$A$2:$D$77,4,0),"-")</f>
        <v>-</v>
      </c>
      <c r="F2898" s="6" t="str">
        <f>IFERROR(VLOOKUP(H2898,'Price List'!$A$2:$H$109,8,0),"-")</f>
        <v>-</v>
      </c>
      <c r="G2898" s="6" t="str">
        <f>IFERROR(VLOOKUP(A2898,'Distributor List'!$A$2:$E$77,5,0),"-")</f>
        <v>-</v>
      </c>
      <c r="H2898" s="10"/>
      <c r="I2898" s="95"/>
      <c r="J2898" s="92"/>
      <c r="K2898" s="92"/>
      <c r="L2898" s="73">
        <f t="shared" si="1139"/>
        <v>0</v>
      </c>
      <c r="M2898" s="73">
        <f t="shared" si="1136"/>
        <v>0</v>
      </c>
      <c r="N2898" s="73"/>
      <c r="O2898" s="73"/>
      <c r="P2898" s="73"/>
      <c r="Q2898" s="73"/>
      <c r="R2898" s="73">
        <f t="shared" si="1138"/>
        <v>0</v>
      </c>
      <c r="S2898" s="76" t="str">
        <f t="shared" ref="S2898:S2961" si="1143">IFERROR(L2898/R2898,"-")</f>
        <v>-</v>
      </c>
      <c r="T2898" s="96">
        <v>0</v>
      </c>
      <c r="U2898" s="97"/>
      <c r="V2898" s="73">
        <f t="shared" si="1137"/>
        <v>0</v>
      </c>
      <c r="W2898" s="73">
        <f t="shared" ref="W2898:W2961" si="1144">L2898-V2898</f>
        <v>0</v>
      </c>
      <c r="X2898" s="76" t="str">
        <f t="shared" ref="X2898:X2961" si="1145">IFERROR(L2898/V2898-1,"-")</f>
        <v>-</v>
      </c>
      <c r="Y2898" s="73">
        <f t="shared" ref="Y2898:Y2961" si="1146">(J2898)/1*1.5</f>
        <v>0</v>
      </c>
      <c r="Z2898" s="73">
        <f t="shared" ref="Z2898:Z2961" si="1147">IF(Y2898&gt;K2898,Y2898-K2898,0)</f>
        <v>0</v>
      </c>
      <c r="AA2898" s="73">
        <f t="shared" si="1140"/>
        <v>0</v>
      </c>
      <c r="AB2898" s="73">
        <f t="shared" ref="AB2898:AB2961" si="1148">IF(Y2898&lt;K2898,K2898-Y2898,0)</f>
        <v>0</v>
      </c>
      <c r="AC2898" s="73">
        <f t="shared" si="1141"/>
        <v>0</v>
      </c>
      <c r="AD2898" s="73">
        <f t="shared" si="1142"/>
        <v>0</v>
      </c>
      <c r="AE2898" s="73">
        <v>0</v>
      </c>
    </row>
    <row r="2899" spans="1:31" ht="15" customHeight="1">
      <c r="A2899" s="94"/>
      <c r="B2899" s="6" t="str">
        <f>IFERROR(VLOOKUP(A2899,'Distributor List'!$A$2:$D$77,2,0),"-")</f>
        <v>-</v>
      </c>
      <c r="C2899" s="6" t="str">
        <f>IFERROR(VLOOKUP(A2899,'Distributor List'!$A$2:$D$77,3,0),"-")</f>
        <v>-</v>
      </c>
      <c r="D2899" s="6" t="str">
        <f>IFERROR(VLOOKUP(A2899,'Distributor List'!$A$2:$F$77,6,0),"-")</f>
        <v>-</v>
      </c>
      <c r="E2899" s="6" t="str">
        <f>IFERROR(VLOOKUP(A2899,'Distributor List'!$A$2:$D$77,4,0),"-")</f>
        <v>-</v>
      </c>
      <c r="F2899" s="6" t="str">
        <f>IFERROR(VLOOKUP(H2899,'Price List'!$A$2:$H$109,8,0),"-")</f>
        <v>-</v>
      </c>
      <c r="G2899" s="6" t="str">
        <f>IFERROR(VLOOKUP(A2899,'Distributor List'!$A$2:$E$77,5,0),"-")</f>
        <v>-</v>
      </c>
      <c r="H2899" s="10"/>
      <c r="I2899" s="95"/>
      <c r="J2899" s="92"/>
      <c r="K2899" s="92"/>
      <c r="L2899" s="73">
        <f t="shared" si="1139"/>
        <v>0</v>
      </c>
      <c r="M2899" s="73">
        <f t="shared" si="1136"/>
        <v>0</v>
      </c>
      <c r="N2899" s="73"/>
      <c r="O2899" s="73"/>
      <c r="P2899" s="73"/>
      <c r="Q2899" s="73"/>
      <c r="R2899" s="73">
        <f t="shared" si="1138"/>
        <v>0</v>
      </c>
      <c r="S2899" s="76" t="str">
        <f t="shared" si="1143"/>
        <v>-</v>
      </c>
      <c r="T2899" s="96">
        <v>0</v>
      </c>
      <c r="U2899" s="97"/>
      <c r="V2899" s="73">
        <f t="shared" si="1137"/>
        <v>0</v>
      </c>
      <c r="W2899" s="73">
        <f t="shared" si="1144"/>
        <v>0</v>
      </c>
      <c r="X2899" s="76" t="str">
        <f t="shared" si="1145"/>
        <v>-</v>
      </c>
      <c r="Y2899" s="73">
        <f t="shared" si="1146"/>
        <v>0</v>
      </c>
      <c r="Z2899" s="73">
        <f t="shared" si="1147"/>
        <v>0</v>
      </c>
      <c r="AA2899" s="73">
        <f t="shared" si="1140"/>
        <v>0</v>
      </c>
      <c r="AB2899" s="73">
        <f t="shared" si="1148"/>
        <v>0</v>
      </c>
      <c r="AC2899" s="73">
        <f t="shared" si="1141"/>
        <v>0</v>
      </c>
      <c r="AD2899" s="73">
        <f t="shared" si="1142"/>
        <v>0</v>
      </c>
      <c r="AE2899" s="73">
        <v>0</v>
      </c>
    </row>
    <row r="2900" spans="1:31" ht="15" customHeight="1">
      <c r="A2900" s="94"/>
      <c r="B2900" s="6" t="str">
        <f>IFERROR(VLOOKUP(A2900,'Distributor List'!$A$2:$D$77,2,0),"-")</f>
        <v>-</v>
      </c>
      <c r="C2900" s="6" t="str">
        <f>IFERROR(VLOOKUP(A2900,'Distributor List'!$A$2:$D$77,3,0),"-")</f>
        <v>-</v>
      </c>
      <c r="D2900" s="6" t="str">
        <f>IFERROR(VLOOKUP(A2900,'Distributor List'!$A$2:$F$77,6,0),"-")</f>
        <v>-</v>
      </c>
      <c r="E2900" s="6" t="str">
        <f>IFERROR(VLOOKUP(A2900,'Distributor List'!$A$2:$D$77,4,0),"-")</f>
        <v>-</v>
      </c>
      <c r="F2900" s="6" t="str">
        <f>IFERROR(VLOOKUP(H2900,'Price List'!$A$2:$H$109,8,0),"-")</f>
        <v>-</v>
      </c>
      <c r="G2900" s="6" t="str">
        <f>IFERROR(VLOOKUP(A2900,'Distributor List'!$A$2:$E$77,5,0),"-")</f>
        <v>-</v>
      </c>
      <c r="H2900" s="10"/>
      <c r="I2900" s="95"/>
      <c r="J2900" s="92"/>
      <c r="K2900" s="92"/>
      <c r="L2900" s="73">
        <f t="shared" si="1139"/>
        <v>0</v>
      </c>
      <c r="M2900" s="73">
        <f t="shared" si="1136"/>
        <v>0</v>
      </c>
      <c r="N2900" s="73"/>
      <c r="O2900" s="73"/>
      <c r="P2900" s="73"/>
      <c r="Q2900" s="73"/>
      <c r="R2900" s="73">
        <f t="shared" si="1138"/>
        <v>0</v>
      </c>
      <c r="S2900" s="76" t="str">
        <f t="shared" si="1143"/>
        <v>-</v>
      </c>
      <c r="T2900" s="96">
        <v>0</v>
      </c>
      <c r="U2900" s="97"/>
      <c r="V2900" s="73">
        <f t="shared" si="1137"/>
        <v>0</v>
      </c>
      <c r="W2900" s="73">
        <f t="shared" si="1144"/>
        <v>0</v>
      </c>
      <c r="X2900" s="76" t="str">
        <f t="shared" si="1145"/>
        <v>-</v>
      </c>
      <c r="Y2900" s="73">
        <f t="shared" si="1146"/>
        <v>0</v>
      </c>
      <c r="Z2900" s="73">
        <f t="shared" si="1147"/>
        <v>0</v>
      </c>
      <c r="AA2900" s="73">
        <f t="shared" si="1140"/>
        <v>0</v>
      </c>
      <c r="AB2900" s="73">
        <f t="shared" si="1148"/>
        <v>0</v>
      </c>
      <c r="AC2900" s="73">
        <f t="shared" si="1141"/>
        <v>0</v>
      </c>
      <c r="AD2900" s="73">
        <f t="shared" si="1142"/>
        <v>0</v>
      </c>
      <c r="AE2900" s="73">
        <v>0</v>
      </c>
    </row>
    <row r="2901" spans="1:31" ht="15" customHeight="1">
      <c r="A2901" s="94"/>
      <c r="B2901" s="6" t="str">
        <f>IFERROR(VLOOKUP(A2901,'Distributor List'!$A$2:$D$77,2,0),"-")</f>
        <v>-</v>
      </c>
      <c r="C2901" s="6" t="str">
        <f>IFERROR(VLOOKUP(A2901,'Distributor List'!$A$2:$D$77,3,0),"-")</f>
        <v>-</v>
      </c>
      <c r="D2901" s="6" t="str">
        <f>IFERROR(VLOOKUP(A2901,'Distributor List'!$A$2:$F$77,6,0),"-")</f>
        <v>-</v>
      </c>
      <c r="E2901" s="6" t="str">
        <f>IFERROR(VLOOKUP(A2901,'Distributor List'!$A$2:$D$77,4,0),"-")</f>
        <v>-</v>
      </c>
      <c r="F2901" s="6" t="str">
        <f>IFERROR(VLOOKUP(H2901,'Price List'!$A$2:$H$109,8,0),"-")</f>
        <v>-</v>
      </c>
      <c r="G2901" s="6" t="str">
        <f>IFERROR(VLOOKUP(A2901,'Distributor List'!$A$2:$E$77,5,0),"-")</f>
        <v>-</v>
      </c>
      <c r="H2901" s="10"/>
      <c r="I2901" s="95"/>
      <c r="J2901" s="92"/>
      <c r="K2901" s="92"/>
      <c r="L2901" s="73">
        <f t="shared" si="1139"/>
        <v>0</v>
      </c>
      <c r="M2901" s="73">
        <f t="shared" si="1136"/>
        <v>0</v>
      </c>
      <c r="N2901" s="73"/>
      <c r="O2901" s="73"/>
      <c r="P2901" s="73"/>
      <c r="Q2901" s="73"/>
      <c r="R2901" s="73">
        <f t="shared" si="1138"/>
        <v>0</v>
      </c>
      <c r="S2901" s="76" t="str">
        <f t="shared" si="1143"/>
        <v>-</v>
      </c>
      <c r="T2901" s="96">
        <v>0</v>
      </c>
      <c r="U2901" s="97"/>
      <c r="V2901" s="73">
        <f t="shared" si="1137"/>
        <v>0</v>
      </c>
      <c r="W2901" s="73">
        <f t="shared" si="1144"/>
        <v>0</v>
      </c>
      <c r="X2901" s="76" t="str">
        <f t="shared" si="1145"/>
        <v>-</v>
      </c>
      <c r="Y2901" s="73">
        <f t="shared" si="1146"/>
        <v>0</v>
      </c>
      <c r="Z2901" s="73">
        <f t="shared" si="1147"/>
        <v>0</v>
      </c>
      <c r="AA2901" s="73">
        <f t="shared" si="1140"/>
        <v>0</v>
      </c>
      <c r="AB2901" s="73">
        <f t="shared" si="1148"/>
        <v>0</v>
      </c>
      <c r="AC2901" s="73">
        <f t="shared" si="1141"/>
        <v>0</v>
      </c>
      <c r="AD2901" s="73">
        <f t="shared" si="1142"/>
        <v>0</v>
      </c>
      <c r="AE2901" s="73">
        <v>0</v>
      </c>
    </row>
    <row r="2902" spans="1:31" ht="15" customHeight="1">
      <c r="A2902" s="94"/>
      <c r="B2902" s="6" t="str">
        <f>IFERROR(VLOOKUP(A2902,'Distributor List'!$A$2:$D$77,2,0),"-")</f>
        <v>-</v>
      </c>
      <c r="C2902" s="6" t="str">
        <f>IFERROR(VLOOKUP(A2902,'Distributor List'!$A$2:$D$77,3,0),"-")</f>
        <v>-</v>
      </c>
      <c r="D2902" s="6" t="str">
        <f>IFERROR(VLOOKUP(A2902,'Distributor List'!$A$2:$F$77,6,0),"-")</f>
        <v>-</v>
      </c>
      <c r="E2902" s="6" t="str">
        <f>IFERROR(VLOOKUP(A2902,'Distributor List'!$A$2:$D$77,4,0),"-")</f>
        <v>-</v>
      </c>
      <c r="F2902" s="6" t="str">
        <f>IFERROR(VLOOKUP(H2902,'Price List'!$A$2:$H$109,8,0),"-")</f>
        <v>-</v>
      </c>
      <c r="G2902" s="6" t="str">
        <f>IFERROR(VLOOKUP(A2902,'Distributor List'!$A$2:$E$77,5,0),"-")</f>
        <v>-</v>
      </c>
      <c r="H2902" s="10"/>
      <c r="I2902" s="95"/>
      <c r="J2902" s="92"/>
      <c r="K2902" s="92"/>
      <c r="L2902" s="73">
        <f t="shared" si="1139"/>
        <v>0</v>
      </c>
      <c r="M2902" s="73">
        <f t="shared" si="1136"/>
        <v>0</v>
      </c>
      <c r="N2902" s="73"/>
      <c r="O2902" s="73"/>
      <c r="P2902" s="73"/>
      <c r="Q2902" s="73"/>
      <c r="R2902" s="73">
        <f t="shared" si="1138"/>
        <v>0</v>
      </c>
      <c r="S2902" s="76" t="str">
        <f t="shared" si="1143"/>
        <v>-</v>
      </c>
      <c r="T2902" s="96">
        <v>0</v>
      </c>
      <c r="U2902" s="97"/>
      <c r="V2902" s="73">
        <f t="shared" si="1137"/>
        <v>0</v>
      </c>
      <c r="W2902" s="73">
        <f t="shared" si="1144"/>
        <v>0</v>
      </c>
      <c r="X2902" s="76" t="str">
        <f t="shared" si="1145"/>
        <v>-</v>
      </c>
      <c r="Y2902" s="73">
        <f t="shared" si="1146"/>
        <v>0</v>
      </c>
      <c r="Z2902" s="73">
        <f t="shared" si="1147"/>
        <v>0</v>
      </c>
      <c r="AA2902" s="73">
        <f t="shared" si="1140"/>
        <v>0</v>
      </c>
      <c r="AB2902" s="73">
        <f t="shared" si="1148"/>
        <v>0</v>
      </c>
      <c r="AC2902" s="73">
        <f t="shared" si="1141"/>
        <v>0</v>
      </c>
      <c r="AD2902" s="73">
        <f t="shared" si="1142"/>
        <v>0</v>
      </c>
      <c r="AE2902" s="73">
        <v>0</v>
      </c>
    </row>
    <row r="2903" spans="1:31" ht="15" customHeight="1">
      <c r="A2903" s="94"/>
      <c r="B2903" s="6" t="str">
        <f>IFERROR(VLOOKUP(A2903,'Distributor List'!$A$2:$D$77,2,0),"-")</f>
        <v>-</v>
      </c>
      <c r="C2903" s="6" t="str">
        <f>IFERROR(VLOOKUP(A2903,'Distributor List'!$A$2:$D$77,3,0),"-")</f>
        <v>-</v>
      </c>
      <c r="D2903" s="6" t="str">
        <f>IFERROR(VLOOKUP(A2903,'Distributor List'!$A$2:$F$77,6,0),"-")</f>
        <v>-</v>
      </c>
      <c r="E2903" s="6" t="str">
        <f>IFERROR(VLOOKUP(A2903,'Distributor List'!$A$2:$D$77,4,0),"-")</f>
        <v>-</v>
      </c>
      <c r="F2903" s="6" t="str">
        <f>IFERROR(VLOOKUP(H2903,'Price List'!$A$2:$H$109,8,0),"-")</f>
        <v>-</v>
      </c>
      <c r="G2903" s="6" t="str">
        <f>IFERROR(VLOOKUP(A2903,'Distributor List'!$A$2:$E$77,5,0),"-")</f>
        <v>-</v>
      </c>
      <c r="H2903" s="10"/>
      <c r="I2903" s="95"/>
      <c r="J2903" s="92"/>
      <c r="K2903" s="92"/>
      <c r="L2903" s="73">
        <f t="shared" si="1139"/>
        <v>0</v>
      </c>
      <c r="M2903" s="73">
        <f t="shared" si="1136"/>
        <v>0</v>
      </c>
      <c r="N2903" s="73"/>
      <c r="O2903" s="73"/>
      <c r="P2903" s="73"/>
      <c r="Q2903" s="73"/>
      <c r="R2903" s="73">
        <f t="shared" si="1138"/>
        <v>0</v>
      </c>
      <c r="S2903" s="76" t="str">
        <f t="shared" si="1143"/>
        <v>-</v>
      </c>
      <c r="T2903" s="96">
        <v>0</v>
      </c>
      <c r="U2903" s="97"/>
      <c r="V2903" s="73">
        <f t="shared" si="1137"/>
        <v>0</v>
      </c>
      <c r="W2903" s="73">
        <f t="shared" si="1144"/>
        <v>0</v>
      </c>
      <c r="X2903" s="76" t="str">
        <f t="shared" si="1145"/>
        <v>-</v>
      </c>
      <c r="Y2903" s="73">
        <f t="shared" si="1146"/>
        <v>0</v>
      </c>
      <c r="Z2903" s="73">
        <f t="shared" si="1147"/>
        <v>0</v>
      </c>
      <c r="AA2903" s="73">
        <f t="shared" si="1140"/>
        <v>0</v>
      </c>
      <c r="AB2903" s="73">
        <f t="shared" si="1148"/>
        <v>0</v>
      </c>
      <c r="AC2903" s="73">
        <f t="shared" si="1141"/>
        <v>0</v>
      </c>
      <c r="AD2903" s="73">
        <f t="shared" si="1142"/>
        <v>0</v>
      </c>
      <c r="AE2903" s="73">
        <v>0</v>
      </c>
    </row>
    <row r="2904" spans="1:31" ht="15" customHeight="1">
      <c r="A2904" s="94"/>
      <c r="B2904" s="6" t="str">
        <f>IFERROR(VLOOKUP(A2904,'Distributor List'!$A$2:$D$77,2,0),"-")</f>
        <v>-</v>
      </c>
      <c r="C2904" s="6" t="str">
        <f>IFERROR(VLOOKUP(A2904,'Distributor List'!$A$2:$D$77,3,0),"-")</f>
        <v>-</v>
      </c>
      <c r="D2904" s="6" t="str">
        <f>IFERROR(VLOOKUP(A2904,'Distributor List'!$A$2:$F$77,6,0),"-")</f>
        <v>-</v>
      </c>
      <c r="E2904" s="6" t="str">
        <f>IFERROR(VLOOKUP(A2904,'Distributor List'!$A$2:$D$77,4,0),"-")</f>
        <v>-</v>
      </c>
      <c r="F2904" s="6" t="str">
        <f>IFERROR(VLOOKUP(H2904,'Price List'!$A$2:$H$109,8,0),"-")</f>
        <v>-</v>
      </c>
      <c r="G2904" s="6" t="str">
        <f>IFERROR(VLOOKUP(A2904,'Distributor List'!$A$2:$E$77,5,0),"-")</f>
        <v>-</v>
      </c>
      <c r="H2904" s="10"/>
      <c r="I2904" s="95"/>
      <c r="J2904" s="92"/>
      <c r="K2904" s="92"/>
      <c r="L2904" s="73">
        <f t="shared" si="1139"/>
        <v>0</v>
      </c>
      <c r="M2904" s="73">
        <f t="shared" si="1136"/>
        <v>0</v>
      </c>
      <c r="N2904" s="73"/>
      <c r="O2904" s="73"/>
      <c r="P2904" s="73"/>
      <c r="Q2904" s="73"/>
      <c r="R2904" s="73">
        <f t="shared" si="1138"/>
        <v>0</v>
      </c>
      <c r="S2904" s="76" t="str">
        <f t="shared" si="1143"/>
        <v>-</v>
      </c>
      <c r="T2904" s="96">
        <v>0</v>
      </c>
      <c r="U2904" s="97"/>
      <c r="V2904" s="73">
        <f t="shared" si="1137"/>
        <v>0</v>
      </c>
      <c r="W2904" s="73">
        <f t="shared" si="1144"/>
        <v>0</v>
      </c>
      <c r="X2904" s="76" t="str">
        <f t="shared" si="1145"/>
        <v>-</v>
      </c>
      <c r="Y2904" s="73">
        <f t="shared" si="1146"/>
        <v>0</v>
      </c>
      <c r="Z2904" s="73">
        <f t="shared" si="1147"/>
        <v>0</v>
      </c>
      <c r="AA2904" s="73">
        <f t="shared" si="1140"/>
        <v>0</v>
      </c>
      <c r="AB2904" s="73">
        <f t="shared" si="1148"/>
        <v>0</v>
      </c>
      <c r="AC2904" s="73">
        <f t="shared" si="1141"/>
        <v>0</v>
      </c>
      <c r="AD2904" s="73">
        <f t="shared" si="1142"/>
        <v>0</v>
      </c>
      <c r="AE2904" s="73">
        <v>0</v>
      </c>
    </row>
    <row r="2905" spans="1:31" ht="15" customHeight="1">
      <c r="A2905" s="94"/>
      <c r="B2905" s="6" t="str">
        <f>IFERROR(VLOOKUP(A2905,'Distributor List'!$A$2:$D$77,2,0),"-")</f>
        <v>-</v>
      </c>
      <c r="C2905" s="6" t="str">
        <f>IFERROR(VLOOKUP(A2905,'Distributor List'!$A$2:$D$77,3,0),"-")</f>
        <v>-</v>
      </c>
      <c r="D2905" s="6" t="str">
        <f>IFERROR(VLOOKUP(A2905,'Distributor List'!$A$2:$F$77,6,0),"-")</f>
        <v>-</v>
      </c>
      <c r="E2905" s="6" t="str">
        <f>IFERROR(VLOOKUP(A2905,'Distributor List'!$A$2:$D$77,4,0),"-")</f>
        <v>-</v>
      </c>
      <c r="F2905" s="6" t="str">
        <f>IFERROR(VLOOKUP(H2905,'Price List'!$A$2:$H$109,8,0),"-")</f>
        <v>-</v>
      </c>
      <c r="G2905" s="6" t="str">
        <f>IFERROR(VLOOKUP(A2905,'Distributor List'!$A$2:$E$77,5,0),"-")</f>
        <v>-</v>
      </c>
      <c r="H2905" s="10"/>
      <c r="I2905" s="95"/>
      <c r="J2905" s="92"/>
      <c r="K2905" s="92"/>
      <c r="L2905" s="73">
        <f t="shared" si="1139"/>
        <v>0</v>
      </c>
      <c r="M2905" s="73">
        <f t="shared" si="1136"/>
        <v>0</v>
      </c>
      <c r="N2905" s="73"/>
      <c r="O2905" s="73"/>
      <c r="P2905" s="73"/>
      <c r="Q2905" s="73"/>
      <c r="R2905" s="73">
        <f t="shared" si="1138"/>
        <v>0</v>
      </c>
      <c r="S2905" s="76" t="str">
        <f t="shared" si="1143"/>
        <v>-</v>
      </c>
      <c r="T2905" s="96">
        <v>0</v>
      </c>
      <c r="U2905" s="97"/>
      <c r="V2905" s="73">
        <f t="shared" si="1137"/>
        <v>0</v>
      </c>
      <c r="W2905" s="73">
        <f t="shared" si="1144"/>
        <v>0</v>
      </c>
      <c r="X2905" s="76" t="str">
        <f t="shared" si="1145"/>
        <v>-</v>
      </c>
      <c r="Y2905" s="73">
        <f t="shared" si="1146"/>
        <v>0</v>
      </c>
      <c r="Z2905" s="73">
        <f t="shared" si="1147"/>
        <v>0</v>
      </c>
      <c r="AA2905" s="73">
        <f t="shared" si="1140"/>
        <v>0</v>
      </c>
      <c r="AB2905" s="73">
        <f t="shared" si="1148"/>
        <v>0</v>
      </c>
      <c r="AC2905" s="73">
        <f t="shared" si="1141"/>
        <v>0</v>
      </c>
      <c r="AD2905" s="73">
        <f t="shared" si="1142"/>
        <v>0</v>
      </c>
      <c r="AE2905" s="73">
        <v>0</v>
      </c>
    </row>
    <row r="2906" spans="1:31" ht="15" customHeight="1">
      <c r="A2906" s="94"/>
      <c r="B2906" s="6" t="str">
        <f>IFERROR(VLOOKUP(A2906,'Distributor List'!$A$2:$D$77,2,0),"-")</f>
        <v>-</v>
      </c>
      <c r="C2906" s="6" t="str">
        <f>IFERROR(VLOOKUP(A2906,'Distributor List'!$A$2:$D$77,3,0),"-")</f>
        <v>-</v>
      </c>
      <c r="D2906" s="6" t="str">
        <f>IFERROR(VLOOKUP(A2906,'Distributor List'!$A$2:$F$77,6,0),"-")</f>
        <v>-</v>
      </c>
      <c r="E2906" s="6" t="str">
        <f>IFERROR(VLOOKUP(A2906,'Distributor List'!$A$2:$D$77,4,0),"-")</f>
        <v>-</v>
      </c>
      <c r="F2906" s="6" t="str">
        <f>IFERROR(VLOOKUP(H2906,'Price List'!$A$2:$H$109,8,0),"-")</f>
        <v>-</v>
      </c>
      <c r="G2906" s="6" t="str">
        <f>IFERROR(VLOOKUP(A2906,'Distributor List'!$A$2:$E$77,5,0),"-")</f>
        <v>-</v>
      </c>
      <c r="H2906" s="10"/>
      <c r="I2906" s="95"/>
      <c r="J2906" s="92"/>
      <c r="K2906" s="92"/>
      <c r="L2906" s="73">
        <f t="shared" si="1139"/>
        <v>0</v>
      </c>
      <c r="M2906" s="73">
        <f t="shared" si="1136"/>
        <v>0</v>
      </c>
      <c r="N2906" s="73"/>
      <c r="O2906" s="73"/>
      <c r="P2906" s="73"/>
      <c r="Q2906" s="73"/>
      <c r="R2906" s="73">
        <f t="shared" si="1138"/>
        <v>0</v>
      </c>
      <c r="S2906" s="76" t="str">
        <f t="shared" si="1143"/>
        <v>-</v>
      </c>
      <c r="T2906" s="96">
        <v>0</v>
      </c>
      <c r="U2906" s="97"/>
      <c r="V2906" s="73">
        <f t="shared" si="1137"/>
        <v>0</v>
      </c>
      <c r="W2906" s="73">
        <f t="shared" si="1144"/>
        <v>0</v>
      </c>
      <c r="X2906" s="76" t="str">
        <f t="shared" si="1145"/>
        <v>-</v>
      </c>
      <c r="Y2906" s="73">
        <f t="shared" si="1146"/>
        <v>0</v>
      </c>
      <c r="Z2906" s="73">
        <f t="shared" si="1147"/>
        <v>0</v>
      </c>
      <c r="AA2906" s="73">
        <f t="shared" si="1140"/>
        <v>0</v>
      </c>
      <c r="AB2906" s="73">
        <f t="shared" si="1148"/>
        <v>0</v>
      </c>
      <c r="AC2906" s="73">
        <f t="shared" si="1141"/>
        <v>0</v>
      </c>
      <c r="AD2906" s="73">
        <f t="shared" si="1142"/>
        <v>0</v>
      </c>
      <c r="AE2906" s="73">
        <v>0</v>
      </c>
    </row>
    <row r="2907" spans="1:31" ht="15" customHeight="1">
      <c r="A2907" s="94"/>
      <c r="B2907" s="6" t="str">
        <f>IFERROR(VLOOKUP(A2907,'Distributor List'!$A$2:$D$77,2,0),"-")</f>
        <v>-</v>
      </c>
      <c r="C2907" s="6" t="str">
        <f>IFERROR(VLOOKUP(A2907,'Distributor List'!$A$2:$D$77,3,0),"-")</f>
        <v>-</v>
      </c>
      <c r="D2907" s="6" t="str">
        <f>IFERROR(VLOOKUP(A2907,'Distributor List'!$A$2:$F$77,6,0),"-")</f>
        <v>-</v>
      </c>
      <c r="E2907" s="6" t="str">
        <f>IFERROR(VLOOKUP(A2907,'Distributor List'!$A$2:$D$77,4,0),"-")</f>
        <v>-</v>
      </c>
      <c r="F2907" s="6" t="str">
        <f>IFERROR(VLOOKUP(H2907,'Price List'!$A$2:$H$109,8,0),"-")</f>
        <v>-</v>
      </c>
      <c r="G2907" s="6" t="str">
        <f>IFERROR(VLOOKUP(A2907,'Distributor List'!$A$2:$E$77,5,0),"-")</f>
        <v>-</v>
      </c>
      <c r="H2907" s="10"/>
      <c r="I2907" s="95"/>
      <c r="J2907" s="92"/>
      <c r="K2907" s="92"/>
      <c r="L2907" s="73">
        <f t="shared" si="1139"/>
        <v>0</v>
      </c>
      <c r="M2907" s="73">
        <f t="shared" si="1136"/>
        <v>0</v>
      </c>
      <c r="N2907" s="73"/>
      <c r="O2907" s="73"/>
      <c r="P2907" s="73"/>
      <c r="Q2907" s="73"/>
      <c r="R2907" s="73">
        <f t="shared" si="1138"/>
        <v>0</v>
      </c>
      <c r="S2907" s="76" t="str">
        <f t="shared" si="1143"/>
        <v>-</v>
      </c>
      <c r="T2907" s="96">
        <v>0</v>
      </c>
      <c r="U2907" s="97"/>
      <c r="V2907" s="73">
        <f t="shared" si="1137"/>
        <v>0</v>
      </c>
      <c r="W2907" s="73">
        <f t="shared" si="1144"/>
        <v>0</v>
      </c>
      <c r="X2907" s="76" t="str">
        <f t="shared" si="1145"/>
        <v>-</v>
      </c>
      <c r="Y2907" s="73">
        <f t="shared" si="1146"/>
        <v>0</v>
      </c>
      <c r="Z2907" s="73">
        <f t="shared" si="1147"/>
        <v>0</v>
      </c>
      <c r="AA2907" s="73">
        <f t="shared" si="1140"/>
        <v>0</v>
      </c>
      <c r="AB2907" s="73">
        <f t="shared" si="1148"/>
        <v>0</v>
      </c>
      <c r="AC2907" s="73">
        <f t="shared" si="1141"/>
        <v>0</v>
      </c>
      <c r="AD2907" s="73">
        <f t="shared" si="1142"/>
        <v>0</v>
      </c>
      <c r="AE2907" s="73">
        <v>0</v>
      </c>
    </row>
    <row r="2908" spans="1:31" ht="15" customHeight="1">
      <c r="A2908" s="94"/>
      <c r="B2908" s="6" t="str">
        <f>IFERROR(VLOOKUP(A2908,'Distributor List'!$A$2:$D$77,2,0),"-")</f>
        <v>-</v>
      </c>
      <c r="C2908" s="6" t="str">
        <f>IFERROR(VLOOKUP(A2908,'Distributor List'!$A$2:$D$77,3,0),"-")</f>
        <v>-</v>
      </c>
      <c r="D2908" s="6" t="str">
        <f>IFERROR(VLOOKUP(A2908,'Distributor List'!$A$2:$F$77,6,0),"-")</f>
        <v>-</v>
      </c>
      <c r="E2908" s="6" t="str">
        <f>IFERROR(VLOOKUP(A2908,'Distributor List'!$A$2:$D$77,4,0),"-")</f>
        <v>-</v>
      </c>
      <c r="F2908" s="6" t="str">
        <f>IFERROR(VLOOKUP(H2908,'Price List'!$A$2:$H$109,8,0),"-")</f>
        <v>-</v>
      </c>
      <c r="G2908" s="6" t="str">
        <f>IFERROR(VLOOKUP(A2908,'Distributor List'!$A$2:$E$77,5,0),"-")</f>
        <v>-</v>
      </c>
      <c r="H2908" s="10"/>
      <c r="I2908" s="95"/>
      <c r="J2908" s="92"/>
      <c r="K2908" s="92"/>
      <c r="L2908" s="73">
        <f t="shared" si="1139"/>
        <v>0</v>
      </c>
      <c r="M2908" s="73">
        <f t="shared" si="1136"/>
        <v>0</v>
      </c>
      <c r="N2908" s="73"/>
      <c r="O2908" s="73"/>
      <c r="P2908" s="73"/>
      <c r="Q2908" s="73"/>
      <c r="R2908" s="73">
        <f t="shared" si="1138"/>
        <v>0</v>
      </c>
      <c r="S2908" s="76" t="str">
        <f t="shared" si="1143"/>
        <v>-</v>
      </c>
      <c r="T2908" s="96">
        <v>0</v>
      </c>
      <c r="U2908" s="97"/>
      <c r="V2908" s="73">
        <f t="shared" si="1137"/>
        <v>0</v>
      </c>
      <c r="W2908" s="73">
        <f t="shared" si="1144"/>
        <v>0</v>
      </c>
      <c r="X2908" s="76" t="str">
        <f t="shared" si="1145"/>
        <v>-</v>
      </c>
      <c r="Y2908" s="73">
        <f t="shared" si="1146"/>
        <v>0</v>
      </c>
      <c r="Z2908" s="73">
        <f t="shared" si="1147"/>
        <v>0</v>
      </c>
      <c r="AA2908" s="73">
        <f t="shared" si="1140"/>
        <v>0</v>
      </c>
      <c r="AB2908" s="73">
        <f t="shared" si="1148"/>
        <v>0</v>
      </c>
      <c r="AC2908" s="73">
        <f t="shared" si="1141"/>
        <v>0</v>
      </c>
      <c r="AD2908" s="73">
        <f t="shared" si="1142"/>
        <v>0</v>
      </c>
      <c r="AE2908" s="73">
        <v>0</v>
      </c>
    </row>
    <row r="2909" spans="1:31" ht="15" customHeight="1">
      <c r="A2909" s="94"/>
      <c r="B2909" s="6" t="str">
        <f>IFERROR(VLOOKUP(A2909,'Distributor List'!$A$2:$D$77,2,0),"-")</f>
        <v>-</v>
      </c>
      <c r="C2909" s="6" t="str">
        <f>IFERROR(VLOOKUP(A2909,'Distributor List'!$A$2:$D$77,3,0),"-")</f>
        <v>-</v>
      </c>
      <c r="D2909" s="6" t="str">
        <f>IFERROR(VLOOKUP(A2909,'Distributor List'!$A$2:$F$77,6,0),"-")</f>
        <v>-</v>
      </c>
      <c r="E2909" s="6" t="str">
        <f>IFERROR(VLOOKUP(A2909,'Distributor List'!$A$2:$D$77,4,0),"-")</f>
        <v>-</v>
      </c>
      <c r="F2909" s="6" t="str">
        <f>IFERROR(VLOOKUP(H2909,'Price List'!$A$2:$H$109,8,0),"-")</f>
        <v>-</v>
      </c>
      <c r="G2909" s="6" t="str">
        <f>IFERROR(VLOOKUP(A2909,'Distributor List'!$A$2:$E$77,5,0),"-")</f>
        <v>-</v>
      </c>
      <c r="H2909" s="10"/>
      <c r="I2909" s="95"/>
      <c r="J2909" s="92"/>
      <c r="K2909" s="92"/>
      <c r="L2909" s="73">
        <f t="shared" si="1139"/>
        <v>0</v>
      </c>
      <c r="M2909" s="73">
        <f t="shared" si="1136"/>
        <v>0</v>
      </c>
      <c r="N2909" s="73"/>
      <c r="O2909" s="73"/>
      <c r="P2909" s="73"/>
      <c r="Q2909" s="73"/>
      <c r="R2909" s="73">
        <f t="shared" si="1138"/>
        <v>0</v>
      </c>
      <c r="S2909" s="76" t="str">
        <f t="shared" si="1143"/>
        <v>-</v>
      </c>
      <c r="T2909" s="96">
        <v>0</v>
      </c>
      <c r="U2909" s="97"/>
      <c r="V2909" s="73">
        <f t="shared" si="1137"/>
        <v>0</v>
      </c>
      <c r="W2909" s="73">
        <f t="shared" si="1144"/>
        <v>0</v>
      </c>
      <c r="X2909" s="76" t="str">
        <f t="shared" si="1145"/>
        <v>-</v>
      </c>
      <c r="Y2909" s="73">
        <f t="shared" si="1146"/>
        <v>0</v>
      </c>
      <c r="Z2909" s="73">
        <f t="shared" si="1147"/>
        <v>0</v>
      </c>
      <c r="AA2909" s="73">
        <f t="shared" si="1140"/>
        <v>0</v>
      </c>
      <c r="AB2909" s="73">
        <f t="shared" si="1148"/>
        <v>0</v>
      </c>
      <c r="AC2909" s="73">
        <f t="shared" si="1141"/>
        <v>0</v>
      </c>
      <c r="AD2909" s="73">
        <f t="shared" si="1142"/>
        <v>0</v>
      </c>
      <c r="AE2909" s="73">
        <v>0</v>
      </c>
    </row>
    <row r="2910" spans="1:31" ht="15" customHeight="1">
      <c r="A2910" s="94"/>
      <c r="B2910" s="6" t="str">
        <f>IFERROR(VLOOKUP(A2910,'Distributor List'!$A$2:$D$77,2,0),"-")</f>
        <v>-</v>
      </c>
      <c r="C2910" s="6" t="str">
        <f>IFERROR(VLOOKUP(A2910,'Distributor List'!$A$2:$D$77,3,0),"-")</f>
        <v>-</v>
      </c>
      <c r="D2910" s="6" t="str">
        <f>IFERROR(VLOOKUP(A2910,'Distributor List'!$A$2:$F$77,6,0),"-")</f>
        <v>-</v>
      </c>
      <c r="E2910" s="6" t="str">
        <f>IFERROR(VLOOKUP(A2910,'Distributor List'!$A$2:$D$77,4,0),"-")</f>
        <v>-</v>
      </c>
      <c r="F2910" s="6" t="str">
        <f>IFERROR(VLOOKUP(H2910,'Price List'!$A$2:$H$109,8,0),"-")</f>
        <v>-</v>
      </c>
      <c r="G2910" s="6" t="str">
        <f>IFERROR(VLOOKUP(A2910,'Distributor List'!$A$2:$E$77,5,0),"-")</f>
        <v>-</v>
      </c>
      <c r="H2910" s="10"/>
      <c r="I2910" s="95"/>
      <c r="J2910" s="92"/>
      <c r="K2910" s="92"/>
      <c r="L2910" s="73">
        <f t="shared" si="1139"/>
        <v>0</v>
      </c>
      <c r="M2910" s="73">
        <f t="shared" si="1136"/>
        <v>0</v>
      </c>
      <c r="N2910" s="73"/>
      <c r="O2910" s="73"/>
      <c r="P2910" s="73"/>
      <c r="Q2910" s="73"/>
      <c r="R2910" s="73">
        <f t="shared" si="1138"/>
        <v>0</v>
      </c>
      <c r="S2910" s="76" t="str">
        <f t="shared" si="1143"/>
        <v>-</v>
      </c>
      <c r="T2910" s="96">
        <v>0</v>
      </c>
      <c r="U2910" s="97"/>
      <c r="V2910" s="73">
        <f t="shared" si="1137"/>
        <v>0</v>
      </c>
      <c r="W2910" s="73">
        <f t="shared" si="1144"/>
        <v>0</v>
      </c>
      <c r="X2910" s="76" t="str">
        <f t="shared" si="1145"/>
        <v>-</v>
      </c>
      <c r="Y2910" s="73">
        <f t="shared" si="1146"/>
        <v>0</v>
      </c>
      <c r="Z2910" s="73">
        <f t="shared" si="1147"/>
        <v>0</v>
      </c>
      <c r="AA2910" s="73">
        <f t="shared" si="1140"/>
        <v>0</v>
      </c>
      <c r="AB2910" s="73">
        <f t="shared" si="1148"/>
        <v>0</v>
      </c>
      <c r="AC2910" s="73">
        <f t="shared" si="1141"/>
        <v>0</v>
      </c>
      <c r="AD2910" s="73">
        <f t="shared" si="1142"/>
        <v>0</v>
      </c>
      <c r="AE2910" s="73">
        <v>0</v>
      </c>
    </row>
    <row r="2911" spans="1:31" ht="15" customHeight="1">
      <c r="A2911" s="94"/>
      <c r="B2911" s="6" t="str">
        <f>IFERROR(VLOOKUP(A2911,'Distributor List'!$A$2:$D$77,2,0),"-")</f>
        <v>-</v>
      </c>
      <c r="C2911" s="6" t="str">
        <f>IFERROR(VLOOKUP(A2911,'Distributor List'!$A$2:$D$77,3,0),"-")</f>
        <v>-</v>
      </c>
      <c r="D2911" s="6" t="str">
        <f>IFERROR(VLOOKUP(A2911,'Distributor List'!$A$2:$F$77,6,0),"-")</f>
        <v>-</v>
      </c>
      <c r="E2911" s="6" t="str">
        <f>IFERROR(VLOOKUP(A2911,'Distributor List'!$A$2:$D$77,4,0),"-")</f>
        <v>-</v>
      </c>
      <c r="F2911" s="6" t="str">
        <f>IFERROR(VLOOKUP(H2911,'Price List'!$A$2:$H$109,8,0),"-")</f>
        <v>-</v>
      </c>
      <c r="G2911" s="6" t="str">
        <f>IFERROR(VLOOKUP(A2911,'Distributor List'!$A$2:$E$77,5,0),"-")</f>
        <v>-</v>
      </c>
      <c r="H2911" s="10"/>
      <c r="I2911" s="95"/>
      <c r="J2911" s="92"/>
      <c r="K2911" s="92"/>
      <c r="L2911" s="73">
        <f t="shared" si="1139"/>
        <v>0</v>
      </c>
      <c r="M2911" s="73">
        <f t="shared" si="1136"/>
        <v>0</v>
      </c>
      <c r="N2911" s="73"/>
      <c r="O2911" s="73"/>
      <c r="P2911" s="73"/>
      <c r="Q2911" s="73"/>
      <c r="R2911" s="73">
        <f t="shared" si="1138"/>
        <v>0</v>
      </c>
      <c r="S2911" s="76" t="str">
        <f t="shared" si="1143"/>
        <v>-</v>
      </c>
      <c r="T2911" s="96">
        <v>0</v>
      </c>
      <c r="U2911" s="97"/>
      <c r="V2911" s="73">
        <f t="shared" si="1137"/>
        <v>0</v>
      </c>
      <c r="W2911" s="73">
        <f t="shared" si="1144"/>
        <v>0</v>
      </c>
      <c r="X2911" s="76" t="str">
        <f t="shared" si="1145"/>
        <v>-</v>
      </c>
      <c r="Y2911" s="73">
        <f t="shared" si="1146"/>
        <v>0</v>
      </c>
      <c r="Z2911" s="73">
        <f t="shared" si="1147"/>
        <v>0</v>
      </c>
      <c r="AA2911" s="73">
        <f t="shared" si="1140"/>
        <v>0</v>
      </c>
      <c r="AB2911" s="73">
        <f t="shared" si="1148"/>
        <v>0</v>
      </c>
      <c r="AC2911" s="73">
        <f t="shared" si="1141"/>
        <v>0</v>
      </c>
      <c r="AD2911" s="73">
        <f t="shared" si="1142"/>
        <v>0</v>
      </c>
      <c r="AE2911" s="73">
        <v>0</v>
      </c>
    </row>
    <row r="2912" spans="1:31" ht="15" customHeight="1">
      <c r="A2912" s="94"/>
      <c r="B2912" s="6" t="str">
        <f>IFERROR(VLOOKUP(A2912,'Distributor List'!$A$2:$D$77,2,0),"-")</f>
        <v>-</v>
      </c>
      <c r="C2912" s="6" t="str">
        <f>IFERROR(VLOOKUP(A2912,'Distributor List'!$A$2:$D$77,3,0),"-")</f>
        <v>-</v>
      </c>
      <c r="D2912" s="6" t="str">
        <f>IFERROR(VLOOKUP(A2912,'Distributor List'!$A$2:$F$77,6,0),"-")</f>
        <v>-</v>
      </c>
      <c r="E2912" s="6" t="str">
        <f>IFERROR(VLOOKUP(A2912,'Distributor List'!$A$2:$D$77,4,0),"-")</f>
        <v>-</v>
      </c>
      <c r="F2912" s="6" t="str">
        <f>IFERROR(VLOOKUP(H2912,'Price List'!$A$2:$H$109,8,0),"-")</f>
        <v>-</v>
      </c>
      <c r="G2912" s="6" t="str">
        <f>IFERROR(VLOOKUP(A2912,'Distributor List'!$A$2:$E$77,5,0),"-")</f>
        <v>-</v>
      </c>
      <c r="H2912" s="10"/>
      <c r="I2912" s="95"/>
      <c r="J2912" s="92"/>
      <c r="K2912" s="92"/>
      <c r="L2912" s="73">
        <f t="shared" si="1139"/>
        <v>0</v>
      </c>
      <c r="M2912" s="73">
        <f t="shared" si="1136"/>
        <v>0</v>
      </c>
      <c r="N2912" s="73"/>
      <c r="O2912" s="73"/>
      <c r="P2912" s="73"/>
      <c r="Q2912" s="73"/>
      <c r="R2912" s="73">
        <f t="shared" si="1138"/>
        <v>0</v>
      </c>
      <c r="S2912" s="76" t="str">
        <f t="shared" si="1143"/>
        <v>-</v>
      </c>
      <c r="T2912" s="96">
        <v>0</v>
      </c>
      <c r="U2912" s="97"/>
      <c r="V2912" s="73">
        <f t="shared" si="1137"/>
        <v>0</v>
      </c>
      <c r="W2912" s="73">
        <f t="shared" si="1144"/>
        <v>0</v>
      </c>
      <c r="X2912" s="76" t="str">
        <f t="shared" si="1145"/>
        <v>-</v>
      </c>
      <c r="Y2912" s="73">
        <f t="shared" si="1146"/>
        <v>0</v>
      </c>
      <c r="Z2912" s="73">
        <f t="shared" si="1147"/>
        <v>0</v>
      </c>
      <c r="AA2912" s="73">
        <f t="shared" si="1140"/>
        <v>0</v>
      </c>
      <c r="AB2912" s="73">
        <f t="shared" si="1148"/>
        <v>0</v>
      </c>
      <c r="AC2912" s="73">
        <f t="shared" si="1141"/>
        <v>0</v>
      </c>
      <c r="AD2912" s="73">
        <f t="shared" si="1142"/>
        <v>0</v>
      </c>
      <c r="AE2912" s="73">
        <v>0</v>
      </c>
    </row>
    <row r="2913" spans="1:31" ht="15" customHeight="1">
      <c r="A2913" s="94"/>
      <c r="B2913" s="6" t="str">
        <f>IFERROR(VLOOKUP(A2913,'Distributor List'!$A$2:$D$77,2,0),"-")</f>
        <v>-</v>
      </c>
      <c r="C2913" s="6" t="str">
        <f>IFERROR(VLOOKUP(A2913,'Distributor List'!$A$2:$D$77,3,0),"-")</f>
        <v>-</v>
      </c>
      <c r="D2913" s="6" t="str">
        <f>IFERROR(VLOOKUP(A2913,'Distributor List'!$A$2:$F$77,6,0),"-")</f>
        <v>-</v>
      </c>
      <c r="E2913" s="6" t="str">
        <f>IFERROR(VLOOKUP(A2913,'Distributor List'!$A$2:$D$77,4,0),"-")</f>
        <v>-</v>
      </c>
      <c r="F2913" s="6" t="str">
        <f>IFERROR(VLOOKUP(H2913,'Price List'!$A$2:$H$109,8,0),"-")</f>
        <v>-</v>
      </c>
      <c r="G2913" s="6" t="str">
        <f>IFERROR(VLOOKUP(A2913,'Distributor List'!$A$2:$E$77,5,0),"-")</f>
        <v>-</v>
      </c>
      <c r="H2913" s="10"/>
      <c r="I2913" s="95"/>
      <c r="J2913" s="92"/>
      <c r="K2913" s="92"/>
      <c r="L2913" s="73">
        <f t="shared" si="1139"/>
        <v>0</v>
      </c>
      <c r="M2913" s="73">
        <f t="shared" si="1136"/>
        <v>0</v>
      </c>
      <c r="N2913" s="73"/>
      <c r="O2913" s="73"/>
      <c r="P2913" s="73"/>
      <c r="Q2913" s="73"/>
      <c r="R2913" s="73">
        <f t="shared" si="1138"/>
        <v>0</v>
      </c>
      <c r="S2913" s="76" t="str">
        <f t="shared" si="1143"/>
        <v>-</v>
      </c>
      <c r="T2913" s="96">
        <v>0</v>
      </c>
      <c r="U2913" s="97"/>
      <c r="V2913" s="73">
        <f t="shared" si="1137"/>
        <v>0</v>
      </c>
      <c r="W2913" s="73">
        <f t="shared" si="1144"/>
        <v>0</v>
      </c>
      <c r="X2913" s="76" t="str">
        <f t="shared" si="1145"/>
        <v>-</v>
      </c>
      <c r="Y2913" s="73">
        <f t="shared" si="1146"/>
        <v>0</v>
      </c>
      <c r="Z2913" s="73">
        <f t="shared" si="1147"/>
        <v>0</v>
      </c>
      <c r="AA2913" s="73">
        <f t="shared" si="1140"/>
        <v>0</v>
      </c>
      <c r="AB2913" s="73">
        <f t="shared" si="1148"/>
        <v>0</v>
      </c>
      <c r="AC2913" s="73">
        <f t="shared" si="1141"/>
        <v>0</v>
      </c>
      <c r="AD2913" s="73">
        <f t="shared" si="1142"/>
        <v>0</v>
      </c>
      <c r="AE2913" s="73">
        <v>0</v>
      </c>
    </row>
    <row r="2914" spans="1:31" ht="15" customHeight="1">
      <c r="A2914" s="94"/>
      <c r="B2914" s="6" t="str">
        <f>IFERROR(VLOOKUP(A2914,'Distributor List'!$A$2:$D$77,2,0),"-")</f>
        <v>-</v>
      </c>
      <c r="C2914" s="6" t="str">
        <f>IFERROR(VLOOKUP(A2914,'Distributor List'!$A$2:$D$77,3,0),"-")</f>
        <v>-</v>
      </c>
      <c r="D2914" s="6" t="str">
        <f>IFERROR(VLOOKUP(A2914,'Distributor List'!$A$2:$F$77,6,0),"-")</f>
        <v>-</v>
      </c>
      <c r="E2914" s="6" t="str">
        <f>IFERROR(VLOOKUP(A2914,'Distributor List'!$A$2:$D$77,4,0),"-")</f>
        <v>-</v>
      </c>
      <c r="F2914" s="6" t="str">
        <f>IFERROR(VLOOKUP(H2914,'Price List'!$A$2:$H$109,8,0),"-")</f>
        <v>-</v>
      </c>
      <c r="G2914" s="6" t="str">
        <f>IFERROR(VLOOKUP(A2914,'Distributor List'!$A$2:$E$77,5,0),"-")</f>
        <v>-</v>
      </c>
      <c r="H2914" s="10"/>
      <c r="I2914" s="95"/>
      <c r="J2914" s="92"/>
      <c r="K2914" s="92"/>
      <c r="L2914" s="73">
        <f t="shared" si="1139"/>
        <v>0</v>
      </c>
      <c r="M2914" s="73">
        <f t="shared" si="1136"/>
        <v>0</v>
      </c>
      <c r="N2914" s="73"/>
      <c r="O2914" s="73"/>
      <c r="P2914" s="73"/>
      <c r="Q2914" s="73"/>
      <c r="R2914" s="73">
        <f t="shared" si="1138"/>
        <v>0</v>
      </c>
      <c r="S2914" s="76" t="str">
        <f t="shared" si="1143"/>
        <v>-</v>
      </c>
      <c r="T2914" s="96">
        <v>0</v>
      </c>
      <c r="U2914" s="97"/>
      <c r="V2914" s="73">
        <f t="shared" si="1137"/>
        <v>0</v>
      </c>
      <c r="W2914" s="73">
        <f t="shared" si="1144"/>
        <v>0</v>
      </c>
      <c r="X2914" s="76" t="str">
        <f t="shared" si="1145"/>
        <v>-</v>
      </c>
      <c r="Y2914" s="73">
        <f t="shared" si="1146"/>
        <v>0</v>
      </c>
      <c r="Z2914" s="73">
        <f t="shared" si="1147"/>
        <v>0</v>
      </c>
      <c r="AA2914" s="73">
        <f t="shared" si="1140"/>
        <v>0</v>
      </c>
      <c r="AB2914" s="73">
        <f t="shared" si="1148"/>
        <v>0</v>
      </c>
      <c r="AC2914" s="73">
        <f t="shared" si="1141"/>
        <v>0</v>
      </c>
      <c r="AD2914" s="73">
        <f t="shared" si="1142"/>
        <v>0</v>
      </c>
      <c r="AE2914" s="73">
        <v>0</v>
      </c>
    </row>
    <row r="2915" spans="1:31" ht="15" customHeight="1">
      <c r="A2915" s="94"/>
      <c r="B2915" s="6" t="str">
        <f>IFERROR(VLOOKUP(A2915,'Distributor List'!$A$2:$D$77,2,0),"-")</f>
        <v>-</v>
      </c>
      <c r="C2915" s="6" t="str">
        <f>IFERROR(VLOOKUP(A2915,'Distributor List'!$A$2:$D$77,3,0),"-")</f>
        <v>-</v>
      </c>
      <c r="D2915" s="6" t="str">
        <f>IFERROR(VLOOKUP(A2915,'Distributor List'!$A$2:$F$77,6,0),"-")</f>
        <v>-</v>
      </c>
      <c r="E2915" s="6" t="str">
        <f>IFERROR(VLOOKUP(A2915,'Distributor List'!$A$2:$D$77,4,0),"-")</f>
        <v>-</v>
      </c>
      <c r="F2915" s="6" t="str">
        <f>IFERROR(VLOOKUP(H2915,'Price List'!$A$2:$H$109,8,0),"-")</f>
        <v>-</v>
      </c>
      <c r="G2915" s="6" t="str">
        <f>IFERROR(VLOOKUP(A2915,'Distributor List'!$A$2:$E$77,5,0),"-")</f>
        <v>-</v>
      </c>
      <c r="H2915" s="10"/>
      <c r="I2915" s="95"/>
      <c r="J2915" s="92"/>
      <c r="K2915" s="92"/>
      <c r="L2915" s="73">
        <f t="shared" si="1139"/>
        <v>0</v>
      </c>
      <c r="M2915" s="73">
        <f t="shared" si="1136"/>
        <v>0</v>
      </c>
      <c r="N2915" s="73"/>
      <c r="O2915" s="73"/>
      <c r="P2915" s="73"/>
      <c r="Q2915" s="73"/>
      <c r="R2915" s="73">
        <f t="shared" si="1138"/>
        <v>0</v>
      </c>
      <c r="S2915" s="76" t="str">
        <f t="shared" si="1143"/>
        <v>-</v>
      </c>
      <c r="T2915" s="96">
        <v>0</v>
      </c>
      <c r="U2915" s="97"/>
      <c r="V2915" s="73">
        <f t="shared" si="1137"/>
        <v>0</v>
      </c>
      <c r="W2915" s="73">
        <f t="shared" si="1144"/>
        <v>0</v>
      </c>
      <c r="X2915" s="76" t="str">
        <f t="shared" si="1145"/>
        <v>-</v>
      </c>
      <c r="Y2915" s="73">
        <f t="shared" si="1146"/>
        <v>0</v>
      </c>
      <c r="Z2915" s="73">
        <f t="shared" si="1147"/>
        <v>0</v>
      </c>
      <c r="AA2915" s="73">
        <f t="shared" si="1140"/>
        <v>0</v>
      </c>
      <c r="AB2915" s="73">
        <f t="shared" si="1148"/>
        <v>0</v>
      </c>
      <c r="AC2915" s="73">
        <f t="shared" si="1141"/>
        <v>0</v>
      </c>
      <c r="AD2915" s="73">
        <f t="shared" si="1142"/>
        <v>0</v>
      </c>
      <c r="AE2915" s="73">
        <v>0</v>
      </c>
    </row>
    <row r="2916" spans="1:31" ht="15" customHeight="1">
      <c r="A2916" s="94"/>
      <c r="B2916" s="6" t="str">
        <f>IFERROR(VLOOKUP(A2916,'Distributor List'!$A$2:$D$77,2,0),"-")</f>
        <v>-</v>
      </c>
      <c r="C2916" s="6" t="str">
        <f>IFERROR(VLOOKUP(A2916,'Distributor List'!$A$2:$D$77,3,0),"-")</f>
        <v>-</v>
      </c>
      <c r="D2916" s="6" t="str">
        <f>IFERROR(VLOOKUP(A2916,'Distributor List'!$A$2:$F$77,6,0),"-")</f>
        <v>-</v>
      </c>
      <c r="E2916" s="6" t="str">
        <f>IFERROR(VLOOKUP(A2916,'Distributor List'!$A$2:$D$77,4,0),"-")</f>
        <v>-</v>
      </c>
      <c r="F2916" s="6" t="str">
        <f>IFERROR(VLOOKUP(H2916,'Price List'!$A$2:$H$109,8,0),"-")</f>
        <v>-</v>
      </c>
      <c r="G2916" s="6" t="str">
        <f>IFERROR(VLOOKUP(A2916,'Distributor List'!$A$2:$E$77,5,0),"-")</f>
        <v>-</v>
      </c>
      <c r="H2916" s="10"/>
      <c r="I2916" s="95"/>
      <c r="J2916" s="92"/>
      <c r="K2916" s="92"/>
      <c r="L2916" s="73">
        <f t="shared" si="1139"/>
        <v>0</v>
      </c>
      <c r="M2916" s="73">
        <f t="shared" si="1136"/>
        <v>0</v>
      </c>
      <c r="N2916" s="73"/>
      <c r="O2916" s="73"/>
      <c r="P2916" s="73"/>
      <c r="Q2916" s="73"/>
      <c r="R2916" s="73">
        <f t="shared" si="1138"/>
        <v>0</v>
      </c>
      <c r="S2916" s="76" t="str">
        <f t="shared" si="1143"/>
        <v>-</v>
      </c>
      <c r="T2916" s="96">
        <v>0</v>
      </c>
      <c r="U2916" s="97"/>
      <c r="V2916" s="73">
        <f t="shared" si="1137"/>
        <v>0</v>
      </c>
      <c r="W2916" s="73">
        <f t="shared" si="1144"/>
        <v>0</v>
      </c>
      <c r="X2916" s="76" t="str">
        <f t="shared" si="1145"/>
        <v>-</v>
      </c>
      <c r="Y2916" s="73">
        <f t="shared" si="1146"/>
        <v>0</v>
      </c>
      <c r="Z2916" s="73">
        <f t="shared" si="1147"/>
        <v>0</v>
      </c>
      <c r="AA2916" s="73">
        <f t="shared" si="1140"/>
        <v>0</v>
      </c>
      <c r="AB2916" s="73">
        <f t="shared" si="1148"/>
        <v>0</v>
      </c>
      <c r="AC2916" s="73">
        <f t="shared" si="1141"/>
        <v>0</v>
      </c>
      <c r="AD2916" s="73">
        <f t="shared" si="1142"/>
        <v>0</v>
      </c>
      <c r="AE2916" s="73">
        <v>0</v>
      </c>
    </row>
    <row r="2917" spans="1:31" ht="15" customHeight="1">
      <c r="A2917" s="94"/>
      <c r="B2917" s="6" t="str">
        <f>IFERROR(VLOOKUP(A2917,'Distributor List'!$A$2:$D$77,2,0),"-")</f>
        <v>-</v>
      </c>
      <c r="C2917" s="6" t="str">
        <f>IFERROR(VLOOKUP(A2917,'Distributor List'!$A$2:$D$77,3,0),"-")</f>
        <v>-</v>
      </c>
      <c r="D2917" s="6" t="str">
        <f>IFERROR(VLOOKUP(A2917,'Distributor List'!$A$2:$F$77,6,0),"-")</f>
        <v>-</v>
      </c>
      <c r="E2917" s="6" t="str">
        <f>IFERROR(VLOOKUP(A2917,'Distributor List'!$A$2:$D$77,4,0),"-")</f>
        <v>-</v>
      </c>
      <c r="F2917" s="6" t="str">
        <f>IFERROR(VLOOKUP(H2917,'Price List'!$A$2:$H$109,8,0),"-")</f>
        <v>-</v>
      </c>
      <c r="G2917" s="6" t="str">
        <f>IFERROR(VLOOKUP(A2917,'Distributor List'!$A$2:$E$77,5,0),"-")</f>
        <v>-</v>
      </c>
      <c r="H2917" s="10"/>
      <c r="I2917" s="95"/>
      <c r="J2917" s="92"/>
      <c r="K2917" s="92"/>
      <c r="L2917" s="73">
        <f t="shared" si="1139"/>
        <v>0</v>
      </c>
      <c r="M2917" s="73">
        <f t="shared" si="1136"/>
        <v>0</v>
      </c>
      <c r="N2917" s="73"/>
      <c r="O2917" s="73"/>
      <c r="P2917" s="73"/>
      <c r="Q2917" s="73"/>
      <c r="R2917" s="73">
        <f t="shared" si="1138"/>
        <v>0</v>
      </c>
      <c r="S2917" s="76" t="str">
        <f t="shared" si="1143"/>
        <v>-</v>
      </c>
      <c r="T2917" s="96">
        <v>0</v>
      </c>
      <c r="U2917" s="97"/>
      <c r="V2917" s="73">
        <f t="shared" si="1137"/>
        <v>0</v>
      </c>
      <c r="W2917" s="73">
        <f t="shared" si="1144"/>
        <v>0</v>
      </c>
      <c r="X2917" s="76" t="str">
        <f t="shared" si="1145"/>
        <v>-</v>
      </c>
      <c r="Y2917" s="73">
        <f t="shared" si="1146"/>
        <v>0</v>
      </c>
      <c r="Z2917" s="73">
        <f t="shared" si="1147"/>
        <v>0</v>
      </c>
      <c r="AA2917" s="73">
        <f t="shared" si="1140"/>
        <v>0</v>
      </c>
      <c r="AB2917" s="73">
        <f t="shared" si="1148"/>
        <v>0</v>
      </c>
      <c r="AC2917" s="73">
        <f t="shared" si="1141"/>
        <v>0</v>
      </c>
      <c r="AD2917" s="73">
        <f t="shared" si="1142"/>
        <v>0</v>
      </c>
      <c r="AE2917" s="73">
        <v>0</v>
      </c>
    </row>
    <row r="2918" spans="1:31" ht="15" customHeight="1">
      <c r="A2918" s="94"/>
      <c r="B2918" s="6" t="str">
        <f>IFERROR(VLOOKUP(A2918,'Distributor List'!$A$2:$D$77,2,0),"-")</f>
        <v>-</v>
      </c>
      <c r="C2918" s="6" t="str">
        <f>IFERROR(VLOOKUP(A2918,'Distributor List'!$A$2:$D$77,3,0),"-")</f>
        <v>-</v>
      </c>
      <c r="D2918" s="6" t="str">
        <f>IFERROR(VLOOKUP(A2918,'Distributor List'!$A$2:$F$77,6,0),"-")</f>
        <v>-</v>
      </c>
      <c r="E2918" s="6" t="str">
        <f>IFERROR(VLOOKUP(A2918,'Distributor List'!$A$2:$D$77,4,0),"-")</f>
        <v>-</v>
      </c>
      <c r="F2918" s="6" t="str">
        <f>IFERROR(VLOOKUP(H2918,'Price List'!$A$2:$H$109,8,0),"-")</f>
        <v>-</v>
      </c>
      <c r="G2918" s="6" t="str">
        <f>IFERROR(VLOOKUP(A2918,'Distributor List'!$A$2:$E$77,5,0),"-")</f>
        <v>-</v>
      </c>
      <c r="H2918" s="10"/>
      <c r="I2918" s="95"/>
      <c r="J2918" s="92"/>
      <c r="K2918" s="92"/>
      <c r="L2918" s="73">
        <f t="shared" si="1139"/>
        <v>0</v>
      </c>
      <c r="M2918" s="73">
        <f t="shared" si="1136"/>
        <v>0</v>
      </c>
      <c r="N2918" s="73"/>
      <c r="O2918" s="73"/>
      <c r="P2918" s="73"/>
      <c r="Q2918" s="73"/>
      <c r="R2918" s="73">
        <f t="shared" si="1138"/>
        <v>0</v>
      </c>
      <c r="S2918" s="76" t="str">
        <f t="shared" si="1143"/>
        <v>-</v>
      </c>
      <c r="T2918" s="96">
        <v>0</v>
      </c>
      <c r="U2918" s="97"/>
      <c r="V2918" s="73">
        <f t="shared" si="1137"/>
        <v>0</v>
      </c>
      <c r="W2918" s="73">
        <f t="shared" si="1144"/>
        <v>0</v>
      </c>
      <c r="X2918" s="76" t="str">
        <f t="shared" si="1145"/>
        <v>-</v>
      </c>
      <c r="Y2918" s="73">
        <f t="shared" si="1146"/>
        <v>0</v>
      </c>
      <c r="Z2918" s="73">
        <f t="shared" si="1147"/>
        <v>0</v>
      </c>
      <c r="AA2918" s="73">
        <f t="shared" si="1140"/>
        <v>0</v>
      </c>
      <c r="AB2918" s="73">
        <f t="shared" si="1148"/>
        <v>0</v>
      </c>
      <c r="AC2918" s="73">
        <f t="shared" si="1141"/>
        <v>0</v>
      </c>
      <c r="AD2918" s="73">
        <f t="shared" si="1142"/>
        <v>0</v>
      </c>
      <c r="AE2918" s="73">
        <v>0</v>
      </c>
    </row>
    <row r="2919" spans="1:31" ht="15" customHeight="1">
      <c r="A2919" s="94"/>
      <c r="B2919" s="6" t="str">
        <f>IFERROR(VLOOKUP(A2919,'Distributor List'!$A$2:$D$77,2,0),"-")</f>
        <v>-</v>
      </c>
      <c r="C2919" s="6" t="str">
        <f>IFERROR(VLOOKUP(A2919,'Distributor List'!$A$2:$D$77,3,0),"-")</f>
        <v>-</v>
      </c>
      <c r="D2919" s="6" t="str">
        <f>IFERROR(VLOOKUP(A2919,'Distributor List'!$A$2:$F$77,6,0),"-")</f>
        <v>-</v>
      </c>
      <c r="E2919" s="6" t="str">
        <f>IFERROR(VLOOKUP(A2919,'Distributor List'!$A$2:$D$77,4,0),"-")</f>
        <v>-</v>
      </c>
      <c r="F2919" s="6" t="str">
        <f>IFERROR(VLOOKUP(H2919,'Price List'!$A$2:$H$109,8,0),"-")</f>
        <v>-</v>
      </c>
      <c r="G2919" s="6" t="str">
        <f>IFERROR(VLOOKUP(A2919,'Distributor List'!$A$2:$E$77,5,0),"-")</f>
        <v>-</v>
      </c>
      <c r="H2919" s="10"/>
      <c r="I2919" s="95"/>
      <c r="J2919" s="92"/>
      <c r="K2919" s="92"/>
      <c r="L2919" s="73">
        <f t="shared" si="1139"/>
        <v>0</v>
      </c>
      <c r="M2919" s="73">
        <f t="shared" si="1136"/>
        <v>0</v>
      </c>
      <c r="N2919" s="73"/>
      <c r="O2919" s="73"/>
      <c r="P2919" s="73"/>
      <c r="Q2919" s="73"/>
      <c r="R2919" s="73">
        <f t="shared" si="1138"/>
        <v>0</v>
      </c>
      <c r="S2919" s="76" t="str">
        <f t="shared" si="1143"/>
        <v>-</v>
      </c>
      <c r="T2919" s="96">
        <v>0</v>
      </c>
      <c r="U2919" s="97"/>
      <c r="V2919" s="73">
        <f t="shared" si="1137"/>
        <v>0</v>
      </c>
      <c r="W2919" s="73">
        <f t="shared" si="1144"/>
        <v>0</v>
      </c>
      <c r="X2919" s="76" t="str">
        <f t="shared" si="1145"/>
        <v>-</v>
      </c>
      <c r="Y2919" s="73">
        <f t="shared" si="1146"/>
        <v>0</v>
      </c>
      <c r="Z2919" s="73">
        <f t="shared" si="1147"/>
        <v>0</v>
      </c>
      <c r="AA2919" s="73">
        <f t="shared" si="1140"/>
        <v>0</v>
      </c>
      <c r="AB2919" s="73">
        <f t="shared" si="1148"/>
        <v>0</v>
      </c>
      <c r="AC2919" s="73">
        <f t="shared" si="1141"/>
        <v>0</v>
      </c>
      <c r="AD2919" s="73">
        <f t="shared" si="1142"/>
        <v>0</v>
      </c>
      <c r="AE2919" s="73">
        <v>0</v>
      </c>
    </row>
    <row r="2920" spans="1:31" ht="15" customHeight="1">
      <c r="A2920" s="94"/>
      <c r="B2920" s="6" t="str">
        <f>IFERROR(VLOOKUP(A2920,'Distributor List'!$A$2:$D$77,2,0),"-")</f>
        <v>-</v>
      </c>
      <c r="C2920" s="6" t="str">
        <f>IFERROR(VLOOKUP(A2920,'Distributor List'!$A$2:$D$77,3,0),"-")</f>
        <v>-</v>
      </c>
      <c r="D2920" s="6" t="str">
        <f>IFERROR(VLOOKUP(A2920,'Distributor List'!$A$2:$F$77,6,0),"-")</f>
        <v>-</v>
      </c>
      <c r="E2920" s="6" t="str">
        <f>IFERROR(VLOOKUP(A2920,'Distributor List'!$A$2:$D$77,4,0),"-")</f>
        <v>-</v>
      </c>
      <c r="F2920" s="6" t="str">
        <f>IFERROR(VLOOKUP(H2920,'Price List'!$A$2:$H$109,8,0),"-")</f>
        <v>-</v>
      </c>
      <c r="G2920" s="6" t="str">
        <f>IFERROR(VLOOKUP(A2920,'Distributor List'!$A$2:$E$77,5,0),"-")</f>
        <v>-</v>
      </c>
      <c r="H2920" s="10"/>
      <c r="I2920" s="95"/>
      <c r="J2920" s="92"/>
      <c r="K2920" s="92"/>
      <c r="L2920" s="73">
        <f t="shared" si="1139"/>
        <v>0</v>
      </c>
      <c r="M2920" s="73">
        <f t="shared" si="1136"/>
        <v>0</v>
      </c>
      <c r="N2920" s="73"/>
      <c r="O2920" s="73"/>
      <c r="P2920" s="73"/>
      <c r="Q2920" s="73"/>
      <c r="R2920" s="73">
        <f t="shared" si="1138"/>
        <v>0</v>
      </c>
      <c r="S2920" s="76" t="str">
        <f t="shared" si="1143"/>
        <v>-</v>
      </c>
      <c r="T2920" s="96">
        <v>0</v>
      </c>
      <c r="U2920" s="97"/>
      <c r="V2920" s="73">
        <f t="shared" si="1137"/>
        <v>0</v>
      </c>
      <c r="W2920" s="73">
        <f t="shared" si="1144"/>
        <v>0</v>
      </c>
      <c r="X2920" s="76" t="str">
        <f t="shared" si="1145"/>
        <v>-</v>
      </c>
      <c r="Y2920" s="73">
        <f t="shared" si="1146"/>
        <v>0</v>
      </c>
      <c r="Z2920" s="73">
        <f t="shared" si="1147"/>
        <v>0</v>
      </c>
      <c r="AA2920" s="73">
        <f t="shared" si="1140"/>
        <v>0</v>
      </c>
      <c r="AB2920" s="73">
        <f t="shared" si="1148"/>
        <v>0</v>
      </c>
      <c r="AC2920" s="73">
        <f t="shared" si="1141"/>
        <v>0</v>
      </c>
      <c r="AD2920" s="73">
        <f t="shared" si="1142"/>
        <v>0</v>
      </c>
      <c r="AE2920" s="73">
        <v>0</v>
      </c>
    </row>
    <row r="2921" spans="1:31" ht="15" customHeight="1">
      <c r="A2921" s="94"/>
      <c r="B2921" s="6" t="str">
        <f>IFERROR(VLOOKUP(A2921,'Distributor List'!$A$2:$D$77,2,0),"-")</f>
        <v>-</v>
      </c>
      <c r="C2921" s="6" t="str">
        <f>IFERROR(VLOOKUP(A2921,'Distributor List'!$A$2:$D$77,3,0),"-")</f>
        <v>-</v>
      </c>
      <c r="D2921" s="6" t="str">
        <f>IFERROR(VLOOKUP(A2921,'Distributor List'!$A$2:$F$77,6,0),"-")</f>
        <v>-</v>
      </c>
      <c r="E2921" s="6" t="str">
        <f>IFERROR(VLOOKUP(A2921,'Distributor List'!$A$2:$D$77,4,0),"-")</f>
        <v>-</v>
      </c>
      <c r="F2921" s="6" t="str">
        <f>IFERROR(VLOOKUP(H2921,'Price List'!$A$2:$H$109,8,0),"-")</f>
        <v>-</v>
      </c>
      <c r="G2921" s="6" t="str">
        <f>IFERROR(VLOOKUP(A2921,'Distributor List'!$A$2:$E$77,5,0),"-")</f>
        <v>-</v>
      </c>
      <c r="H2921" s="10"/>
      <c r="I2921" s="95"/>
      <c r="J2921" s="92"/>
      <c r="K2921" s="92"/>
      <c r="L2921" s="73">
        <f t="shared" si="1139"/>
        <v>0</v>
      </c>
      <c r="M2921" s="73">
        <f t="shared" si="1136"/>
        <v>0</v>
      </c>
      <c r="N2921" s="73"/>
      <c r="O2921" s="73"/>
      <c r="P2921" s="73"/>
      <c r="Q2921" s="73"/>
      <c r="R2921" s="73">
        <f t="shared" si="1138"/>
        <v>0</v>
      </c>
      <c r="S2921" s="76" t="str">
        <f t="shared" si="1143"/>
        <v>-</v>
      </c>
      <c r="T2921" s="96">
        <v>0</v>
      </c>
      <c r="U2921" s="97"/>
      <c r="V2921" s="73">
        <f t="shared" si="1137"/>
        <v>0</v>
      </c>
      <c r="W2921" s="73">
        <f t="shared" si="1144"/>
        <v>0</v>
      </c>
      <c r="X2921" s="76" t="str">
        <f t="shared" si="1145"/>
        <v>-</v>
      </c>
      <c r="Y2921" s="73">
        <f t="shared" si="1146"/>
        <v>0</v>
      </c>
      <c r="Z2921" s="73">
        <f t="shared" si="1147"/>
        <v>0</v>
      </c>
      <c r="AA2921" s="73">
        <f t="shared" si="1140"/>
        <v>0</v>
      </c>
      <c r="AB2921" s="73">
        <f t="shared" si="1148"/>
        <v>0</v>
      </c>
      <c r="AC2921" s="73">
        <f t="shared" si="1141"/>
        <v>0</v>
      </c>
      <c r="AD2921" s="73">
        <f t="shared" si="1142"/>
        <v>0</v>
      </c>
      <c r="AE2921" s="73">
        <v>0</v>
      </c>
    </row>
    <row r="2922" spans="1:31" ht="15" customHeight="1">
      <c r="A2922" s="94"/>
      <c r="B2922" s="6" t="str">
        <f>IFERROR(VLOOKUP(A2922,'Distributor List'!$A$2:$D$77,2,0),"-")</f>
        <v>-</v>
      </c>
      <c r="C2922" s="6" t="str">
        <f>IFERROR(VLOOKUP(A2922,'Distributor List'!$A$2:$D$77,3,0),"-")</f>
        <v>-</v>
      </c>
      <c r="D2922" s="6" t="str">
        <f>IFERROR(VLOOKUP(A2922,'Distributor List'!$A$2:$F$77,6,0),"-")</f>
        <v>-</v>
      </c>
      <c r="E2922" s="6" t="str">
        <f>IFERROR(VLOOKUP(A2922,'Distributor List'!$A$2:$D$77,4,0),"-")</f>
        <v>-</v>
      </c>
      <c r="F2922" s="6" t="str">
        <f>IFERROR(VLOOKUP(H2922,'Price List'!$A$2:$H$109,8,0),"-")</f>
        <v>-</v>
      </c>
      <c r="G2922" s="6" t="str">
        <f>IFERROR(VLOOKUP(A2922,'Distributor List'!$A$2:$E$77,5,0),"-")</f>
        <v>-</v>
      </c>
      <c r="H2922" s="10"/>
      <c r="I2922" s="95"/>
      <c r="J2922" s="92"/>
      <c r="K2922" s="92"/>
      <c r="L2922" s="73">
        <f t="shared" si="1139"/>
        <v>0</v>
      </c>
      <c r="M2922" s="73">
        <f t="shared" ref="M2922:M2985" si="1149">K2922*I2922</f>
        <v>0</v>
      </c>
      <c r="N2922" s="73"/>
      <c r="O2922" s="73"/>
      <c r="P2922" s="73"/>
      <c r="Q2922" s="73"/>
      <c r="R2922" s="73">
        <f t="shared" si="1138"/>
        <v>0</v>
      </c>
      <c r="S2922" s="76" t="str">
        <f t="shared" si="1143"/>
        <v>-</v>
      </c>
      <c r="T2922" s="96">
        <v>0</v>
      </c>
      <c r="U2922" s="97"/>
      <c r="V2922" s="73">
        <f t="shared" si="1137"/>
        <v>0</v>
      </c>
      <c r="W2922" s="73">
        <f t="shared" si="1144"/>
        <v>0</v>
      </c>
      <c r="X2922" s="76" t="str">
        <f t="shared" si="1145"/>
        <v>-</v>
      </c>
      <c r="Y2922" s="73">
        <f t="shared" si="1146"/>
        <v>0</v>
      </c>
      <c r="Z2922" s="73">
        <f t="shared" si="1147"/>
        <v>0</v>
      </c>
      <c r="AA2922" s="73">
        <f t="shared" si="1140"/>
        <v>0</v>
      </c>
      <c r="AB2922" s="73">
        <f t="shared" si="1148"/>
        <v>0</v>
      </c>
      <c r="AC2922" s="73">
        <f t="shared" si="1141"/>
        <v>0</v>
      </c>
      <c r="AD2922" s="73">
        <f t="shared" si="1142"/>
        <v>0</v>
      </c>
      <c r="AE2922" s="73">
        <v>0</v>
      </c>
    </row>
    <row r="2923" spans="1:31" ht="15" customHeight="1">
      <c r="A2923" s="94"/>
      <c r="B2923" s="6" t="str">
        <f>IFERROR(VLOOKUP(A2923,'Distributor List'!$A$2:$D$77,2,0),"-")</f>
        <v>-</v>
      </c>
      <c r="C2923" s="6" t="str">
        <f>IFERROR(VLOOKUP(A2923,'Distributor List'!$A$2:$D$77,3,0),"-")</f>
        <v>-</v>
      </c>
      <c r="D2923" s="6" t="str">
        <f>IFERROR(VLOOKUP(A2923,'Distributor List'!$A$2:$F$77,6,0),"-")</f>
        <v>-</v>
      </c>
      <c r="E2923" s="6" t="str">
        <f>IFERROR(VLOOKUP(A2923,'Distributor List'!$A$2:$D$77,4,0),"-")</f>
        <v>-</v>
      </c>
      <c r="F2923" s="6" t="str">
        <f>IFERROR(VLOOKUP(H2923,'Price List'!$A$2:$H$109,8,0),"-")</f>
        <v>-</v>
      </c>
      <c r="G2923" s="6" t="str">
        <f>IFERROR(VLOOKUP(A2923,'Distributor List'!$A$2:$E$77,5,0),"-")</f>
        <v>-</v>
      </c>
      <c r="H2923" s="10"/>
      <c r="I2923" s="95"/>
      <c r="J2923" s="92"/>
      <c r="K2923" s="92"/>
      <c r="L2923" s="73">
        <f t="shared" si="1139"/>
        <v>0</v>
      </c>
      <c r="M2923" s="73">
        <f t="shared" si="1149"/>
        <v>0</v>
      </c>
      <c r="N2923" s="73"/>
      <c r="O2923" s="73"/>
      <c r="P2923" s="73"/>
      <c r="Q2923" s="73"/>
      <c r="R2923" s="73">
        <f t="shared" si="1138"/>
        <v>0</v>
      </c>
      <c r="S2923" s="76" t="str">
        <f t="shared" si="1143"/>
        <v>-</v>
      </c>
      <c r="T2923" s="96">
        <v>0</v>
      </c>
      <c r="U2923" s="97"/>
      <c r="V2923" s="73">
        <f t="shared" si="1137"/>
        <v>0</v>
      </c>
      <c r="W2923" s="73">
        <f t="shared" si="1144"/>
        <v>0</v>
      </c>
      <c r="X2923" s="76" t="str">
        <f t="shared" si="1145"/>
        <v>-</v>
      </c>
      <c r="Y2923" s="73">
        <f t="shared" si="1146"/>
        <v>0</v>
      </c>
      <c r="Z2923" s="73">
        <f t="shared" si="1147"/>
        <v>0</v>
      </c>
      <c r="AA2923" s="73">
        <f t="shared" si="1140"/>
        <v>0</v>
      </c>
      <c r="AB2923" s="73">
        <f t="shared" si="1148"/>
        <v>0</v>
      </c>
      <c r="AC2923" s="73">
        <f t="shared" si="1141"/>
        <v>0</v>
      </c>
      <c r="AD2923" s="73">
        <f t="shared" si="1142"/>
        <v>0</v>
      </c>
      <c r="AE2923" s="73">
        <v>0</v>
      </c>
    </row>
    <row r="2924" spans="1:31" ht="15" customHeight="1">
      <c r="A2924" s="94"/>
      <c r="B2924" s="6" t="str">
        <f>IFERROR(VLOOKUP(A2924,'Distributor List'!$A$2:$D$77,2,0),"-")</f>
        <v>-</v>
      </c>
      <c r="C2924" s="6" t="str">
        <f>IFERROR(VLOOKUP(A2924,'Distributor List'!$A$2:$D$77,3,0),"-")</f>
        <v>-</v>
      </c>
      <c r="D2924" s="6" t="str">
        <f>IFERROR(VLOOKUP(A2924,'Distributor List'!$A$2:$F$77,6,0),"-")</f>
        <v>-</v>
      </c>
      <c r="E2924" s="6" t="str">
        <f>IFERROR(VLOOKUP(A2924,'Distributor List'!$A$2:$D$77,4,0),"-")</f>
        <v>-</v>
      </c>
      <c r="F2924" s="6" t="str">
        <f>IFERROR(VLOOKUP(H2924,'Price List'!$A$2:$H$109,8,0),"-")</f>
        <v>-</v>
      </c>
      <c r="G2924" s="6" t="str">
        <f>IFERROR(VLOOKUP(A2924,'Distributor List'!$A$2:$E$77,5,0),"-")</f>
        <v>-</v>
      </c>
      <c r="H2924" s="10"/>
      <c r="I2924" s="95"/>
      <c r="J2924" s="92"/>
      <c r="K2924" s="92"/>
      <c r="L2924" s="73">
        <f t="shared" si="1139"/>
        <v>0</v>
      </c>
      <c r="M2924" s="73">
        <f t="shared" si="1149"/>
        <v>0</v>
      </c>
      <c r="N2924" s="73"/>
      <c r="O2924" s="73"/>
      <c r="P2924" s="73"/>
      <c r="Q2924" s="73"/>
      <c r="R2924" s="73">
        <f t="shared" si="1138"/>
        <v>0</v>
      </c>
      <c r="S2924" s="76" t="str">
        <f t="shared" si="1143"/>
        <v>-</v>
      </c>
      <c r="T2924" s="96">
        <v>0</v>
      </c>
      <c r="U2924" s="97"/>
      <c r="V2924" s="73">
        <f t="shared" ref="V2924:V2987" si="1150">T2924*I2924</f>
        <v>0</v>
      </c>
      <c r="W2924" s="73">
        <f t="shared" si="1144"/>
        <v>0</v>
      </c>
      <c r="X2924" s="76" t="str">
        <f t="shared" si="1145"/>
        <v>-</v>
      </c>
      <c r="Y2924" s="73">
        <f t="shared" si="1146"/>
        <v>0</v>
      </c>
      <c r="Z2924" s="73">
        <f t="shared" si="1147"/>
        <v>0</v>
      </c>
      <c r="AA2924" s="73">
        <f t="shared" si="1140"/>
        <v>0</v>
      </c>
      <c r="AB2924" s="73">
        <f t="shared" si="1148"/>
        <v>0</v>
      </c>
      <c r="AC2924" s="73">
        <f t="shared" si="1141"/>
        <v>0</v>
      </c>
      <c r="AD2924" s="73">
        <f t="shared" si="1142"/>
        <v>0</v>
      </c>
      <c r="AE2924" s="73">
        <v>0</v>
      </c>
    </row>
    <row r="2925" spans="1:31" ht="15" customHeight="1">
      <c r="A2925" s="94"/>
      <c r="B2925" s="6" t="str">
        <f>IFERROR(VLOOKUP(A2925,'Distributor List'!$A$2:$D$77,2,0),"-")</f>
        <v>-</v>
      </c>
      <c r="C2925" s="6" t="str">
        <f>IFERROR(VLOOKUP(A2925,'Distributor List'!$A$2:$D$77,3,0),"-")</f>
        <v>-</v>
      </c>
      <c r="D2925" s="6" t="str">
        <f>IFERROR(VLOOKUP(A2925,'Distributor List'!$A$2:$F$77,6,0),"-")</f>
        <v>-</v>
      </c>
      <c r="E2925" s="6" t="str">
        <f>IFERROR(VLOOKUP(A2925,'Distributor List'!$A$2:$D$77,4,0),"-")</f>
        <v>-</v>
      </c>
      <c r="F2925" s="6" t="str">
        <f>IFERROR(VLOOKUP(H2925,'Price List'!$A$2:$H$109,8,0),"-")</f>
        <v>-</v>
      </c>
      <c r="G2925" s="6" t="str">
        <f>IFERROR(VLOOKUP(A2925,'Distributor List'!$A$2:$E$77,5,0),"-")</f>
        <v>-</v>
      </c>
      <c r="H2925" s="10"/>
      <c r="I2925" s="95"/>
      <c r="J2925" s="92"/>
      <c r="K2925" s="92"/>
      <c r="L2925" s="73">
        <f t="shared" si="1139"/>
        <v>0</v>
      </c>
      <c r="M2925" s="73">
        <f t="shared" si="1149"/>
        <v>0</v>
      </c>
      <c r="N2925" s="73"/>
      <c r="O2925" s="73"/>
      <c r="P2925" s="73"/>
      <c r="Q2925" s="73"/>
      <c r="R2925" s="73">
        <f t="shared" si="1138"/>
        <v>0</v>
      </c>
      <c r="S2925" s="76" t="str">
        <f t="shared" si="1143"/>
        <v>-</v>
      </c>
      <c r="T2925" s="96">
        <v>0</v>
      </c>
      <c r="U2925" s="97"/>
      <c r="V2925" s="73">
        <f t="shared" si="1150"/>
        <v>0</v>
      </c>
      <c r="W2925" s="73">
        <f t="shared" si="1144"/>
        <v>0</v>
      </c>
      <c r="X2925" s="76" t="str">
        <f t="shared" si="1145"/>
        <v>-</v>
      </c>
      <c r="Y2925" s="73">
        <f t="shared" si="1146"/>
        <v>0</v>
      </c>
      <c r="Z2925" s="73">
        <f t="shared" si="1147"/>
        <v>0</v>
      </c>
      <c r="AA2925" s="73">
        <f t="shared" si="1140"/>
        <v>0</v>
      </c>
      <c r="AB2925" s="73">
        <f t="shared" si="1148"/>
        <v>0</v>
      </c>
      <c r="AC2925" s="73">
        <f t="shared" si="1141"/>
        <v>0</v>
      </c>
      <c r="AD2925" s="73">
        <f t="shared" si="1142"/>
        <v>0</v>
      </c>
      <c r="AE2925" s="73">
        <v>0</v>
      </c>
    </row>
    <row r="2926" spans="1:31" ht="15" customHeight="1">
      <c r="A2926" s="94"/>
      <c r="B2926" s="6" t="str">
        <f>IFERROR(VLOOKUP(A2926,'Distributor List'!$A$2:$D$77,2,0),"-")</f>
        <v>-</v>
      </c>
      <c r="C2926" s="6" t="str">
        <f>IFERROR(VLOOKUP(A2926,'Distributor List'!$A$2:$D$77,3,0),"-")</f>
        <v>-</v>
      </c>
      <c r="D2926" s="6" t="str">
        <f>IFERROR(VLOOKUP(A2926,'Distributor List'!$A$2:$F$77,6,0),"-")</f>
        <v>-</v>
      </c>
      <c r="E2926" s="6" t="str">
        <f>IFERROR(VLOOKUP(A2926,'Distributor List'!$A$2:$D$77,4,0),"-")</f>
        <v>-</v>
      </c>
      <c r="F2926" s="6" t="str">
        <f>IFERROR(VLOOKUP(H2926,'Price List'!$A$2:$H$109,8,0),"-")</f>
        <v>-</v>
      </c>
      <c r="G2926" s="6" t="str">
        <f>IFERROR(VLOOKUP(A2926,'Distributor List'!$A$2:$E$77,5,0),"-")</f>
        <v>-</v>
      </c>
      <c r="H2926" s="10"/>
      <c r="I2926" s="95"/>
      <c r="J2926" s="92"/>
      <c r="K2926" s="92"/>
      <c r="L2926" s="73">
        <f t="shared" si="1139"/>
        <v>0</v>
      </c>
      <c r="M2926" s="73">
        <f t="shared" si="1149"/>
        <v>0</v>
      </c>
      <c r="N2926" s="73"/>
      <c r="O2926" s="73"/>
      <c r="P2926" s="73"/>
      <c r="Q2926" s="73"/>
      <c r="R2926" s="73">
        <f t="shared" si="1138"/>
        <v>0</v>
      </c>
      <c r="S2926" s="76" t="str">
        <f t="shared" si="1143"/>
        <v>-</v>
      </c>
      <c r="T2926" s="96">
        <v>0</v>
      </c>
      <c r="U2926" s="97"/>
      <c r="V2926" s="73">
        <f t="shared" si="1150"/>
        <v>0</v>
      </c>
      <c r="W2926" s="73">
        <f t="shared" si="1144"/>
        <v>0</v>
      </c>
      <c r="X2926" s="76" t="str">
        <f t="shared" si="1145"/>
        <v>-</v>
      </c>
      <c r="Y2926" s="73">
        <f t="shared" si="1146"/>
        <v>0</v>
      </c>
      <c r="Z2926" s="73">
        <f t="shared" si="1147"/>
        <v>0</v>
      </c>
      <c r="AA2926" s="73">
        <f t="shared" si="1140"/>
        <v>0</v>
      </c>
      <c r="AB2926" s="73">
        <f t="shared" si="1148"/>
        <v>0</v>
      </c>
      <c r="AC2926" s="73">
        <f t="shared" si="1141"/>
        <v>0</v>
      </c>
      <c r="AD2926" s="73">
        <f t="shared" si="1142"/>
        <v>0</v>
      </c>
      <c r="AE2926" s="73">
        <v>0</v>
      </c>
    </row>
    <row r="2927" spans="1:31" ht="15" customHeight="1">
      <c r="A2927" s="94"/>
      <c r="B2927" s="6" t="str">
        <f>IFERROR(VLOOKUP(A2927,'Distributor List'!$A$2:$D$77,2,0),"-")</f>
        <v>-</v>
      </c>
      <c r="C2927" s="6" t="str">
        <f>IFERROR(VLOOKUP(A2927,'Distributor List'!$A$2:$D$77,3,0),"-")</f>
        <v>-</v>
      </c>
      <c r="D2927" s="6" t="str">
        <f>IFERROR(VLOOKUP(A2927,'Distributor List'!$A$2:$F$77,6,0),"-")</f>
        <v>-</v>
      </c>
      <c r="E2927" s="6" t="str">
        <f>IFERROR(VLOOKUP(A2927,'Distributor List'!$A$2:$D$77,4,0),"-")</f>
        <v>-</v>
      </c>
      <c r="F2927" s="6" t="str">
        <f>IFERROR(VLOOKUP(H2927,'Price List'!$A$2:$H$109,8,0),"-")</f>
        <v>-</v>
      </c>
      <c r="G2927" s="6" t="str">
        <f>IFERROR(VLOOKUP(A2927,'Distributor List'!$A$2:$E$77,5,0),"-")</f>
        <v>-</v>
      </c>
      <c r="H2927" s="10"/>
      <c r="I2927" s="95"/>
      <c r="J2927" s="92"/>
      <c r="K2927" s="92"/>
      <c r="L2927" s="73">
        <f t="shared" si="1139"/>
        <v>0</v>
      </c>
      <c r="M2927" s="73">
        <f t="shared" si="1149"/>
        <v>0</v>
      </c>
      <c r="N2927" s="73"/>
      <c r="O2927" s="73"/>
      <c r="P2927" s="73"/>
      <c r="Q2927" s="73"/>
      <c r="R2927" s="73">
        <f t="shared" si="1138"/>
        <v>0</v>
      </c>
      <c r="S2927" s="76" t="str">
        <f t="shared" si="1143"/>
        <v>-</v>
      </c>
      <c r="T2927" s="96">
        <v>0</v>
      </c>
      <c r="U2927" s="97"/>
      <c r="V2927" s="73">
        <f t="shared" si="1150"/>
        <v>0</v>
      </c>
      <c r="W2927" s="73">
        <f t="shared" si="1144"/>
        <v>0</v>
      </c>
      <c r="X2927" s="76" t="str">
        <f t="shared" si="1145"/>
        <v>-</v>
      </c>
      <c r="Y2927" s="73">
        <f t="shared" si="1146"/>
        <v>0</v>
      </c>
      <c r="Z2927" s="73">
        <f t="shared" si="1147"/>
        <v>0</v>
      </c>
      <c r="AA2927" s="73">
        <f t="shared" si="1140"/>
        <v>0</v>
      </c>
      <c r="AB2927" s="73">
        <f t="shared" si="1148"/>
        <v>0</v>
      </c>
      <c r="AC2927" s="73">
        <f t="shared" si="1141"/>
        <v>0</v>
      </c>
      <c r="AD2927" s="73">
        <f t="shared" si="1142"/>
        <v>0</v>
      </c>
      <c r="AE2927" s="73">
        <v>0</v>
      </c>
    </row>
    <row r="2928" spans="1:31" ht="15" customHeight="1">
      <c r="A2928" s="94"/>
      <c r="B2928" s="6" t="str">
        <f>IFERROR(VLOOKUP(A2928,'Distributor List'!$A$2:$D$77,2,0),"-")</f>
        <v>-</v>
      </c>
      <c r="C2928" s="6" t="str">
        <f>IFERROR(VLOOKUP(A2928,'Distributor List'!$A$2:$D$77,3,0),"-")</f>
        <v>-</v>
      </c>
      <c r="D2928" s="6" t="str">
        <f>IFERROR(VLOOKUP(A2928,'Distributor List'!$A$2:$F$77,6,0),"-")</f>
        <v>-</v>
      </c>
      <c r="E2928" s="6" t="str">
        <f>IFERROR(VLOOKUP(A2928,'Distributor List'!$A$2:$D$77,4,0),"-")</f>
        <v>-</v>
      </c>
      <c r="F2928" s="6" t="str">
        <f>IFERROR(VLOOKUP(H2928,'Price List'!$A$2:$H$109,8,0),"-")</f>
        <v>-</v>
      </c>
      <c r="G2928" s="6" t="str">
        <f>IFERROR(VLOOKUP(A2928,'Distributor List'!$A$2:$E$77,5,0),"-")</f>
        <v>-</v>
      </c>
      <c r="H2928" s="10"/>
      <c r="I2928" s="95"/>
      <c r="J2928" s="92"/>
      <c r="K2928" s="92"/>
      <c r="L2928" s="73">
        <f t="shared" si="1139"/>
        <v>0</v>
      </c>
      <c r="M2928" s="73">
        <f t="shared" si="1149"/>
        <v>0</v>
      </c>
      <c r="N2928" s="73"/>
      <c r="O2928" s="73"/>
      <c r="P2928" s="73"/>
      <c r="Q2928" s="73"/>
      <c r="R2928" s="73">
        <f t="shared" si="1138"/>
        <v>0</v>
      </c>
      <c r="S2928" s="76" t="str">
        <f t="shared" si="1143"/>
        <v>-</v>
      </c>
      <c r="T2928" s="96">
        <v>0</v>
      </c>
      <c r="U2928" s="97"/>
      <c r="V2928" s="73">
        <f t="shared" si="1150"/>
        <v>0</v>
      </c>
      <c r="W2928" s="73">
        <f t="shared" si="1144"/>
        <v>0</v>
      </c>
      <c r="X2928" s="76" t="str">
        <f t="shared" si="1145"/>
        <v>-</v>
      </c>
      <c r="Y2928" s="73">
        <f t="shared" si="1146"/>
        <v>0</v>
      </c>
      <c r="Z2928" s="73">
        <f t="shared" si="1147"/>
        <v>0</v>
      </c>
      <c r="AA2928" s="73">
        <f t="shared" si="1140"/>
        <v>0</v>
      </c>
      <c r="AB2928" s="73">
        <f t="shared" si="1148"/>
        <v>0</v>
      </c>
      <c r="AC2928" s="73">
        <f t="shared" si="1141"/>
        <v>0</v>
      </c>
      <c r="AD2928" s="73">
        <f t="shared" si="1142"/>
        <v>0</v>
      </c>
      <c r="AE2928" s="73">
        <v>0</v>
      </c>
    </row>
    <row r="2929" spans="1:31" ht="15" customHeight="1">
      <c r="A2929" s="94"/>
      <c r="B2929" s="6" t="str">
        <f>IFERROR(VLOOKUP(A2929,'Distributor List'!$A$2:$D$77,2,0),"-")</f>
        <v>-</v>
      </c>
      <c r="C2929" s="6" t="str">
        <f>IFERROR(VLOOKUP(A2929,'Distributor List'!$A$2:$D$77,3,0),"-")</f>
        <v>-</v>
      </c>
      <c r="D2929" s="6" t="str">
        <f>IFERROR(VLOOKUP(A2929,'Distributor List'!$A$2:$F$77,6,0),"-")</f>
        <v>-</v>
      </c>
      <c r="E2929" s="6" t="str">
        <f>IFERROR(VLOOKUP(A2929,'Distributor List'!$A$2:$D$77,4,0),"-")</f>
        <v>-</v>
      </c>
      <c r="F2929" s="6" t="str">
        <f>IFERROR(VLOOKUP(H2929,'Price List'!$A$2:$H$109,8,0),"-")</f>
        <v>-</v>
      </c>
      <c r="G2929" s="6" t="str">
        <f>IFERROR(VLOOKUP(A2929,'Distributor List'!$A$2:$E$77,5,0),"-")</f>
        <v>-</v>
      </c>
      <c r="H2929" s="10"/>
      <c r="I2929" s="95"/>
      <c r="J2929" s="92"/>
      <c r="K2929" s="92"/>
      <c r="L2929" s="73">
        <f t="shared" si="1139"/>
        <v>0</v>
      </c>
      <c r="M2929" s="73">
        <f t="shared" si="1149"/>
        <v>0</v>
      </c>
      <c r="N2929" s="73"/>
      <c r="O2929" s="73"/>
      <c r="P2929" s="73"/>
      <c r="Q2929" s="73"/>
      <c r="R2929" s="73">
        <f t="shared" ref="R2929:R2992" si="1151">Q2929*I2929</f>
        <v>0</v>
      </c>
      <c r="S2929" s="76" t="str">
        <f t="shared" si="1143"/>
        <v>-</v>
      </c>
      <c r="T2929" s="96">
        <v>0</v>
      </c>
      <c r="U2929" s="97"/>
      <c r="V2929" s="73">
        <f t="shared" si="1150"/>
        <v>0</v>
      </c>
      <c r="W2929" s="73">
        <f t="shared" si="1144"/>
        <v>0</v>
      </c>
      <c r="X2929" s="76" t="str">
        <f t="shared" si="1145"/>
        <v>-</v>
      </c>
      <c r="Y2929" s="73">
        <f t="shared" si="1146"/>
        <v>0</v>
      </c>
      <c r="Z2929" s="73">
        <f t="shared" si="1147"/>
        <v>0</v>
      </c>
      <c r="AA2929" s="73">
        <f t="shared" si="1140"/>
        <v>0</v>
      </c>
      <c r="AB2929" s="73">
        <f t="shared" si="1148"/>
        <v>0</v>
      </c>
      <c r="AC2929" s="73">
        <f t="shared" si="1141"/>
        <v>0</v>
      </c>
      <c r="AD2929" s="73">
        <f t="shared" si="1142"/>
        <v>0</v>
      </c>
      <c r="AE2929" s="73">
        <v>0</v>
      </c>
    </row>
    <row r="2930" spans="1:31" ht="15" customHeight="1">
      <c r="A2930" s="94"/>
      <c r="B2930" s="6" t="str">
        <f>IFERROR(VLOOKUP(A2930,'Distributor List'!$A$2:$D$77,2,0),"-")</f>
        <v>-</v>
      </c>
      <c r="C2930" s="6" t="str">
        <f>IFERROR(VLOOKUP(A2930,'Distributor List'!$A$2:$D$77,3,0),"-")</f>
        <v>-</v>
      </c>
      <c r="D2930" s="6" t="str">
        <f>IFERROR(VLOOKUP(A2930,'Distributor List'!$A$2:$F$77,6,0),"-")</f>
        <v>-</v>
      </c>
      <c r="E2930" s="6" t="str">
        <f>IFERROR(VLOOKUP(A2930,'Distributor List'!$A$2:$D$77,4,0),"-")</f>
        <v>-</v>
      </c>
      <c r="F2930" s="6" t="str">
        <f>IFERROR(VLOOKUP(H2930,'Price List'!$A$2:$H$109,8,0),"-")</f>
        <v>-</v>
      </c>
      <c r="G2930" s="6" t="str">
        <f>IFERROR(VLOOKUP(A2930,'Distributor List'!$A$2:$E$77,5,0),"-")</f>
        <v>-</v>
      </c>
      <c r="H2930" s="10"/>
      <c r="I2930" s="95"/>
      <c r="J2930" s="92"/>
      <c r="K2930" s="92"/>
      <c r="L2930" s="73">
        <f t="shared" ref="L2930:L2993" si="1152">J2930*I2930</f>
        <v>0</v>
      </c>
      <c r="M2930" s="73">
        <f t="shared" si="1149"/>
        <v>0</v>
      </c>
      <c r="N2930" s="73"/>
      <c r="O2930" s="73"/>
      <c r="P2930" s="73"/>
      <c r="Q2930" s="73"/>
      <c r="R2930" s="73">
        <f t="shared" si="1151"/>
        <v>0</v>
      </c>
      <c r="S2930" s="76" t="str">
        <f t="shared" si="1143"/>
        <v>-</v>
      </c>
      <c r="T2930" s="96">
        <v>0</v>
      </c>
      <c r="U2930" s="97"/>
      <c r="V2930" s="73">
        <f t="shared" si="1150"/>
        <v>0</v>
      </c>
      <c r="W2930" s="73">
        <f t="shared" si="1144"/>
        <v>0</v>
      </c>
      <c r="X2930" s="76" t="str">
        <f t="shared" si="1145"/>
        <v>-</v>
      </c>
      <c r="Y2930" s="73">
        <f t="shared" si="1146"/>
        <v>0</v>
      </c>
      <c r="Z2930" s="73">
        <f t="shared" si="1147"/>
        <v>0</v>
      </c>
      <c r="AA2930" s="73">
        <f t="shared" si="1140"/>
        <v>0</v>
      </c>
      <c r="AB2930" s="73">
        <f t="shared" si="1148"/>
        <v>0</v>
      </c>
      <c r="AC2930" s="73">
        <f t="shared" si="1141"/>
        <v>0</v>
      </c>
      <c r="AD2930" s="73">
        <f t="shared" si="1142"/>
        <v>0</v>
      </c>
      <c r="AE2930" s="73">
        <v>0</v>
      </c>
    </row>
    <row r="2931" spans="1:31" ht="15" customHeight="1">
      <c r="A2931" s="94"/>
      <c r="B2931" s="6" t="str">
        <f>IFERROR(VLOOKUP(A2931,'Distributor List'!$A$2:$D$77,2,0),"-")</f>
        <v>-</v>
      </c>
      <c r="C2931" s="6" t="str">
        <f>IFERROR(VLOOKUP(A2931,'Distributor List'!$A$2:$D$77,3,0),"-")</f>
        <v>-</v>
      </c>
      <c r="D2931" s="6" t="str">
        <f>IFERROR(VLOOKUP(A2931,'Distributor List'!$A$2:$F$77,6,0),"-")</f>
        <v>-</v>
      </c>
      <c r="E2931" s="6" t="str">
        <f>IFERROR(VLOOKUP(A2931,'Distributor List'!$A$2:$D$77,4,0),"-")</f>
        <v>-</v>
      </c>
      <c r="F2931" s="6" t="str">
        <f>IFERROR(VLOOKUP(H2931,'Price List'!$A$2:$H$109,8,0),"-")</f>
        <v>-</v>
      </c>
      <c r="G2931" s="6" t="str">
        <f>IFERROR(VLOOKUP(A2931,'Distributor List'!$A$2:$E$77,5,0),"-")</f>
        <v>-</v>
      </c>
      <c r="H2931" s="10"/>
      <c r="I2931" s="95"/>
      <c r="J2931" s="92"/>
      <c r="K2931" s="92"/>
      <c r="L2931" s="73">
        <f t="shared" si="1152"/>
        <v>0</v>
      </c>
      <c r="M2931" s="73">
        <f t="shared" si="1149"/>
        <v>0</v>
      </c>
      <c r="N2931" s="73"/>
      <c r="O2931" s="73"/>
      <c r="P2931" s="73"/>
      <c r="Q2931" s="73"/>
      <c r="R2931" s="73">
        <f t="shared" si="1151"/>
        <v>0</v>
      </c>
      <c r="S2931" s="76" t="str">
        <f t="shared" si="1143"/>
        <v>-</v>
      </c>
      <c r="T2931" s="96">
        <v>0</v>
      </c>
      <c r="U2931" s="97"/>
      <c r="V2931" s="73">
        <f t="shared" si="1150"/>
        <v>0</v>
      </c>
      <c r="W2931" s="73">
        <f t="shared" si="1144"/>
        <v>0</v>
      </c>
      <c r="X2931" s="76" t="str">
        <f t="shared" si="1145"/>
        <v>-</v>
      </c>
      <c r="Y2931" s="73">
        <f t="shared" si="1146"/>
        <v>0</v>
      </c>
      <c r="Z2931" s="73">
        <f t="shared" si="1147"/>
        <v>0</v>
      </c>
      <c r="AA2931" s="73">
        <f t="shared" si="1140"/>
        <v>0</v>
      </c>
      <c r="AB2931" s="73">
        <f t="shared" si="1148"/>
        <v>0</v>
      </c>
      <c r="AC2931" s="73">
        <f t="shared" si="1141"/>
        <v>0</v>
      </c>
      <c r="AD2931" s="73">
        <f t="shared" si="1142"/>
        <v>0</v>
      </c>
      <c r="AE2931" s="73">
        <v>0</v>
      </c>
    </row>
    <row r="2932" spans="1:31" ht="15" customHeight="1">
      <c r="A2932" s="94"/>
      <c r="B2932" s="6" t="str">
        <f>IFERROR(VLOOKUP(A2932,'Distributor List'!$A$2:$D$77,2,0),"-")</f>
        <v>-</v>
      </c>
      <c r="C2932" s="6" t="str">
        <f>IFERROR(VLOOKUP(A2932,'Distributor List'!$A$2:$D$77,3,0),"-")</f>
        <v>-</v>
      </c>
      <c r="D2932" s="6" t="str">
        <f>IFERROR(VLOOKUP(A2932,'Distributor List'!$A$2:$F$77,6,0),"-")</f>
        <v>-</v>
      </c>
      <c r="E2932" s="6" t="str">
        <f>IFERROR(VLOOKUP(A2932,'Distributor List'!$A$2:$D$77,4,0),"-")</f>
        <v>-</v>
      </c>
      <c r="F2932" s="6" t="str">
        <f>IFERROR(VLOOKUP(H2932,'Price List'!$A$2:$H$109,8,0),"-")</f>
        <v>-</v>
      </c>
      <c r="G2932" s="6" t="str">
        <f>IFERROR(VLOOKUP(A2932,'Distributor List'!$A$2:$E$77,5,0),"-")</f>
        <v>-</v>
      </c>
      <c r="H2932" s="10"/>
      <c r="I2932" s="95"/>
      <c r="J2932" s="92"/>
      <c r="K2932" s="92"/>
      <c r="L2932" s="73">
        <f t="shared" si="1152"/>
        <v>0</v>
      </c>
      <c r="M2932" s="73">
        <f t="shared" si="1149"/>
        <v>0</v>
      </c>
      <c r="N2932" s="73"/>
      <c r="O2932" s="73"/>
      <c r="P2932" s="73"/>
      <c r="Q2932" s="73"/>
      <c r="R2932" s="73">
        <f t="shared" si="1151"/>
        <v>0</v>
      </c>
      <c r="S2932" s="76" t="str">
        <f t="shared" si="1143"/>
        <v>-</v>
      </c>
      <c r="T2932" s="96">
        <v>0</v>
      </c>
      <c r="U2932" s="97"/>
      <c r="V2932" s="73">
        <f t="shared" si="1150"/>
        <v>0</v>
      </c>
      <c r="W2932" s="73">
        <f t="shared" si="1144"/>
        <v>0</v>
      </c>
      <c r="X2932" s="76" t="str">
        <f t="shared" si="1145"/>
        <v>-</v>
      </c>
      <c r="Y2932" s="73">
        <f t="shared" si="1146"/>
        <v>0</v>
      </c>
      <c r="Z2932" s="73">
        <f t="shared" si="1147"/>
        <v>0</v>
      </c>
      <c r="AA2932" s="73">
        <f t="shared" si="1140"/>
        <v>0</v>
      </c>
      <c r="AB2932" s="73">
        <f t="shared" si="1148"/>
        <v>0</v>
      </c>
      <c r="AC2932" s="73">
        <f t="shared" si="1141"/>
        <v>0</v>
      </c>
      <c r="AD2932" s="73">
        <f t="shared" si="1142"/>
        <v>0</v>
      </c>
      <c r="AE2932" s="73">
        <v>0</v>
      </c>
    </row>
    <row r="2933" spans="1:31" ht="15" customHeight="1">
      <c r="A2933" s="94"/>
      <c r="B2933" s="6" t="str">
        <f>IFERROR(VLOOKUP(A2933,'Distributor List'!$A$2:$D$77,2,0),"-")</f>
        <v>-</v>
      </c>
      <c r="C2933" s="6" t="str">
        <f>IFERROR(VLOOKUP(A2933,'Distributor List'!$A$2:$D$77,3,0),"-")</f>
        <v>-</v>
      </c>
      <c r="D2933" s="6" t="str">
        <f>IFERROR(VLOOKUP(A2933,'Distributor List'!$A$2:$F$77,6,0),"-")</f>
        <v>-</v>
      </c>
      <c r="E2933" s="6" t="str">
        <f>IFERROR(VLOOKUP(A2933,'Distributor List'!$A$2:$D$77,4,0),"-")</f>
        <v>-</v>
      </c>
      <c r="F2933" s="6" t="str">
        <f>IFERROR(VLOOKUP(H2933,'Price List'!$A$2:$H$109,8,0),"-")</f>
        <v>-</v>
      </c>
      <c r="G2933" s="6" t="str">
        <f>IFERROR(VLOOKUP(A2933,'Distributor List'!$A$2:$E$77,5,0),"-")</f>
        <v>-</v>
      </c>
      <c r="H2933" s="10"/>
      <c r="I2933" s="95"/>
      <c r="J2933" s="92"/>
      <c r="K2933" s="92"/>
      <c r="L2933" s="73">
        <f t="shared" si="1152"/>
        <v>0</v>
      </c>
      <c r="M2933" s="73">
        <f t="shared" si="1149"/>
        <v>0</v>
      </c>
      <c r="N2933" s="73"/>
      <c r="O2933" s="73"/>
      <c r="P2933" s="73"/>
      <c r="Q2933" s="73"/>
      <c r="R2933" s="73">
        <f t="shared" si="1151"/>
        <v>0</v>
      </c>
      <c r="S2933" s="76" t="str">
        <f t="shared" si="1143"/>
        <v>-</v>
      </c>
      <c r="T2933" s="96">
        <v>0</v>
      </c>
      <c r="U2933" s="97"/>
      <c r="V2933" s="73">
        <f t="shared" si="1150"/>
        <v>0</v>
      </c>
      <c r="W2933" s="73">
        <f t="shared" si="1144"/>
        <v>0</v>
      </c>
      <c r="X2933" s="76" t="str">
        <f t="shared" si="1145"/>
        <v>-</v>
      </c>
      <c r="Y2933" s="73">
        <f t="shared" si="1146"/>
        <v>0</v>
      </c>
      <c r="Z2933" s="73">
        <f t="shared" si="1147"/>
        <v>0</v>
      </c>
      <c r="AA2933" s="73">
        <f t="shared" si="1140"/>
        <v>0</v>
      </c>
      <c r="AB2933" s="73">
        <f t="shared" si="1148"/>
        <v>0</v>
      </c>
      <c r="AC2933" s="73">
        <f t="shared" si="1141"/>
        <v>0</v>
      </c>
      <c r="AD2933" s="73">
        <f t="shared" si="1142"/>
        <v>0</v>
      </c>
      <c r="AE2933" s="73">
        <v>0</v>
      </c>
    </row>
    <row r="2934" spans="1:31" ht="15" customHeight="1">
      <c r="A2934" s="94"/>
      <c r="B2934" s="6" t="str">
        <f>IFERROR(VLOOKUP(A2934,'Distributor List'!$A$2:$D$77,2,0),"-")</f>
        <v>-</v>
      </c>
      <c r="C2934" s="6" t="str">
        <f>IFERROR(VLOOKUP(A2934,'Distributor List'!$A$2:$D$77,3,0),"-")</f>
        <v>-</v>
      </c>
      <c r="D2934" s="6" t="str">
        <f>IFERROR(VLOOKUP(A2934,'Distributor List'!$A$2:$F$77,6,0),"-")</f>
        <v>-</v>
      </c>
      <c r="E2934" s="6" t="str">
        <f>IFERROR(VLOOKUP(A2934,'Distributor List'!$A$2:$D$77,4,0),"-")</f>
        <v>-</v>
      </c>
      <c r="F2934" s="6" t="str">
        <f>IFERROR(VLOOKUP(H2934,'Price List'!$A$2:$H$109,8,0),"-")</f>
        <v>-</v>
      </c>
      <c r="G2934" s="6" t="str">
        <f>IFERROR(VLOOKUP(A2934,'Distributor List'!$A$2:$E$77,5,0),"-")</f>
        <v>-</v>
      </c>
      <c r="H2934" s="10"/>
      <c r="I2934" s="95"/>
      <c r="J2934" s="92"/>
      <c r="K2934" s="92"/>
      <c r="L2934" s="73">
        <f t="shared" si="1152"/>
        <v>0</v>
      </c>
      <c r="M2934" s="73">
        <f t="shared" si="1149"/>
        <v>0</v>
      </c>
      <c r="N2934" s="73"/>
      <c r="O2934" s="73"/>
      <c r="P2934" s="73"/>
      <c r="Q2934" s="73"/>
      <c r="R2934" s="73">
        <f t="shared" si="1151"/>
        <v>0</v>
      </c>
      <c r="S2934" s="76" t="str">
        <f t="shared" si="1143"/>
        <v>-</v>
      </c>
      <c r="T2934" s="96">
        <v>0</v>
      </c>
      <c r="U2934" s="97"/>
      <c r="V2934" s="73">
        <f t="shared" si="1150"/>
        <v>0</v>
      </c>
      <c r="W2934" s="73">
        <f t="shared" si="1144"/>
        <v>0</v>
      </c>
      <c r="X2934" s="76" t="str">
        <f t="shared" si="1145"/>
        <v>-</v>
      </c>
      <c r="Y2934" s="73">
        <f t="shared" si="1146"/>
        <v>0</v>
      </c>
      <c r="Z2934" s="73">
        <f t="shared" si="1147"/>
        <v>0</v>
      </c>
      <c r="AA2934" s="73">
        <f t="shared" si="1140"/>
        <v>0</v>
      </c>
      <c r="AB2934" s="73">
        <f t="shared" si="1148"/>
        <v>0</v>
      </c>
      <c r="AC2934" s="73">
        <f t="shared" si="1141"/>
        <v>0</v>
      </c>
      <c r="AD2934" s="73">
        <f t="shared" si="1142"/>
        <v>0</v>
      </c>
      <c r="AE2934" s="73">
        <v>0</v>
      </c>
    </row>
    <row r="2935" spans="1:31" ht="15" customHeight="1">
      <c r="A2935" s="94"/>
      <c r="B2935" s="6" t="str">
        <f>IFERROR(VLOOKUP(A2935,'Distributor List'!$A$2:$D$77,2,0),"-")</f>
        <v>-</v>
      </c>
      <c r="C2935" s="6" t="str">
        <f>IFERROR(VLOOKUP(A2935,'Distributor List'!$A$2:$D$77,3,0),"-")</f>
        <v>-</v>
      </c>
      <c r="D2935" s="6" t="str">
        <f>IFERROR(VLOOKUP(A2935,'Distributor List'!$A$2:$F$77,6,0),"-")</f>
        <v>-</v>
      </c>
      <c r="E2935" s="6" t="str">
        <f>IFERROR(VLOOKUP(A2935,'Distributor List'!$A$2:$D$77,4,0),"-")</f>
        <v>-</v>
      </c>
      <c r="F2935" s="6" t="str">
        <f>IFERROR(VLOOKUP(H2935,'Price List'!$A$2:$H$109,8,0),"-")</f>
        <v>-</v>
      </c>
      <c r="G2935" s="6" t="str">
        <f>IFERROR(VLOOKUP(A2935,'Distributor List'!$A$2:$E$77,5,0),"-")</f>
        <v>-</v>
      </c>
      <c r="H2935" s="10"/>
      <c r="I2935" s="95"/>
      <c r="J2935" s="92"/>
      <c r="K2935" s="92"/>
      <c r="L2935" s="73">
        <f t="shared" si="1152"/>
        <v>0</v>
      </c>
      <c r="M2935" s="73">
        <f t="shared" si="1149"/>
        <v>0</v>
      </c>
      <c r="N2935" s="73"/>
      <c r="O2935" s="73"/>
      <c r="P2935" s="73"/>
      <c r="Q2935" s="73"/>
      <c r="R2935" s="73">
        <f t="shared" si="1151"/>
        <v>0</v>
      </c>
      <c r="S2935" s="76" t="str">
        <f t="shared" si="1143"/>
        <v>-</v>
      </c>
      <c r="T2935" s="96">
        <v>0</v>
      </c>
      <c r="U2935" s="97"/>
      <c r="V2935" s="73">
        <f t="shared" si="1150"/>
        <v>0</v>
      </c>
      <c r="W2935" s="73">
        <f t="shared" si="1144"/>
        <v>0</v>
      </c>
      <c r="X2935" s="76" t="str">
        <f t="shared" si="1145"/>
        <v>-</v>
      </c>
      <c r="Y2935" s="73">
        <f t="shared" si="1146"/>
        <v>0</v>
      </c>
      <c r="Z2935" s="73">
        <f t="shared" si="1147"/>
        <v>0</v>
      </c>
      <c r="AA2935" s="73">
        <f t="shared" si="1140"/>
        <v>0</v>
      </c>
      <c r="AB2935" s="73">
        <f t="shared" si="1148"/>
        <v>0</v>
      </c>
      <c r="AC2935" s="73">
        <f t="shared" si="1141"/>
        <v>0</v>
      </c>
      <c r="AD2935" s="73">
        <f t="shared" si="1142"/>
        <v>0</v>
      </c>
      <c r="AE2935" s="73">
        <v>0</v>
      </c>
    </row>
    <row r="2936" spans="1:31" ht="15" customHeight="1">
      <c r="A2936" s="94"/>
      <c r="B2936" s="6" t="str">
        <f>IFERROR(VLOOKUP(A2936,'Distributor List'!$A$2:$D$77,2,0),"-")</f>
        <v>-</v>
      </c>
      <c r="C2936" s="6" t="str">
        <f>IFERROR(VLOOKUP(A2936,'Distributor List'!$A$2:$D$77,3,0),"-")</f>
        <v>-</v>
      </c>
      <c r="D2936" s="6" t="str">
        <f>IFERROR(VLOOKUP(A2936,'Distributor List'!$A$2:$F$77,6,0),"-")</f>
        <v>-</v>
      </c>
      <c r="E2936" s="6" t="str">
        <f>IFERROR(VLOOKUP(A2936,'Distributor List'!$A$2:$D$77,4,0),"-")</f>
        <v>-</v>
      </c>
      <c r="F2936" s="6" t="str">
        <f>IFERROR(VLOOKUP(H2936,'Price List'!$A$2:$H$109,8,0),"-")</f>
        <v>-</v>
      </c>
      <c r="G2936" s="6" t="str">
        <f>IFERROR(VLOOKUP(A2936,'Distributor List'!$A$2:$E$77,5,0),"-")</f>
        <v>-</v>
      </c>
      <c r="H2936" s="10"/>
      <c r="I2936" s="95"/>
      <c r="J2936" s="92"/>
      <c r="K2936" s="92"/>
      <c r="L2936" s="73">
        <f t="shared" si="1152"/>
        <v>0</v>
      </c>
      <c r="M2936" s="73">
        <f t="shared" si="1149"/>
        <v>0</v>
      </c>
      <c r="N2936" s="73"/>
      <c r="O2936" s="73"/>
      <c r="P2936" s="73"/>
      <c r="Q2936" s="73"/>
      <c r="R2936" s="73">
        <f t="shared" si="1151"/>
        <v>0</v>
      </c>
      <c r="S2936" s="76" t="str">
        <f t="shared" si="1143"/>
        <v>-</v>
      </c>
      <c r="T2936" s="96">
        <v>0</v>
      </c>
      <c r="U2936" s="97"/>
      <c r="V2936" s="73">
        <f t="shared" si="1150"/>
        <v>0</v>
      </c>
      <c r="W2936" s="73">
        <f t="shared" si="1144"/>
        <v>0</v>
      </c>
      <c r="X2936" s="76" t="str">
        <f t="shared" si="1145"/>
        <v>-</v>
      </c>
      <c r="Y2936" s="73">
        <f t="shared" si="1146"/>
        <v>0</v>
      </c>
      <c r="Z2936" s="73">
        <f t="shared" si="1147"/>
        <v>0</v>
      </c>
      <c r="AA2936" s="73">
        <f t="shared" si="1140"/>
        <v>0</v>
      </c>
      <c r="AB2936" s="73">
        <f t="shared" si="1148"/>
        <v>0</v>
      </c>
      <c r="AC2936" s="73">
        <f t="shared" si="1141"/>
        <v>0</v>
      </c>
      <c r="AD2936" s="73">
        <f t="shared" si="1142"/>
        <v>0</v>
      </c>
      <c r="AE2936" s="73">
        <v>0</v>
      </c>
    </row>
    <row r="2937" spans="1:31" ht="15" customHeight="1">
      <c r="A2937" s="94"/>
      <c r="B2937" s="6" t="str">
        <f>IFERROR(VLOOKUP(A2937,'Distributor List'!$A$2:$D$77,2,0),"-")</f>
        <v>-</v>
      </c>
      <c r="C2937" s="6" t="str">
        <f>IFERROR(VLOOKUP(A2937,'Distributor List'!$A$2:$D$77,3,0),"-")</f>
        <v>-</v>
      </c>
      <c r="D2937" s="6" t="str">
        <f>IFERROR(VLOOKUP(A2937,'Distributor List'!$A$2:$F$77,6,0),"-")</f>
        <v>-</v>
      </c>
      <c r="E2937" s="6" t="str">
        <f>IFERROR(VLOOKUP(A2937,'Distributor List'!$A$2:$D$77,4,0),"-")</f>
        <v>-</v>
      </c>
      <c r="F2937" s="6" t="str">
        <f>IFERROR(VLOOKUP(H2937,'Price List'!$A$2:$H$109,8,0),"-")</f>
        <v>-</v>
      </c>
      <c r="G2937" s="6" t="str">
        <f>IFERROR(VLOOKUP(A2937,'Distributor List'!$A$2:$E$77,5,0),"-")</f>
        <v>-</v>
      </c>
      <c r="H2937" s="10"/>
      <c r="I2937" s="95"/>
      <c r="J2937" s="92"/>
      <c r="K2937" s="92"/>
      <c r="L2937" s="73">
        <f t="shared" si="1152"/>
        <v>0</v>
      </c>
      <c r="M2937" s="73">
        <f t="shared" si="1149"/>
        <v>0</v>
      </c>
      <c r="N2937" s="73"/>
      <c r="O2937" s="73"/>
      <c r="P2937" s="73"/>
      <c r="Q2937" s="73"/>
      <c r="R2937" s="73">
        <f t="shared" si="1151"/>
        <v>0</v>
      </c>
      <c r="S2937" s="76" t="str">
        <f t="shared" si="1143"/>
        <v>-</v>
      </c>
      <c r="T2937" s="96">
        <v>0</v>
      </c>
      <c r="U2937" s="97"/>
      <c r="V2937" s="73">
        <f t="shared" si="1150"/>
        <v>0</v>
      </c>
      <c r="W2937" s="73">
        <f t="shared" si="1144"/>
        <v>0</v>
      </c>
      <c r="X2937" s="76" t="str">
        <f t="shared" si="1145"/>
        <v>-</v>
      </c>
      <c r="Y2937" s="73">
        <f t="shared" si="1146"/>
        <v>0</v>
      </c>
      <c r="Z2937" s="73">
        <f t="shared" si="1147"/>
        <v>0</v>
      </c>
      <c r="AA2937" s="73">
        <f t="shared" si="1140"/>
        <v>0</v>
      </c>
      <c r="AB2937" s="73">
        <f t="shared" si="1148"/>
        <v>0</v>
      </c>
      <c r="AC2937" s="73">
        <f t="shared" si="1141"/>
        <v>0</v>
      </c>
      <c r="AD2937" s="73">
        <f t="shared" si="1142"/>
        <v>0</v>
      </c>
      <c r="AE2937" s="73">
        <v>0</v>
      </c>
    </row>
    <row r="2938" spans="1:31" ht="15" customHeight="1">
      <c r="A2938" s="94"/>
      <c r="B2938" s="6" t="str">
        <f>IFERROR(VLOOKUP(A2938,'Distributor List'!$A$2:$D$77,2,0),"-")</f>
        <v>-</v>
      </c>
      <c r="C2938" s="6" t="str">
        <f>IFERROR(VLOOKUP(A2938,'Distributor List'!$A$2:$D$77,3,0),"-")</f>
        <v>-</v>
      </c>
      <c r="D2938" s="6" t="str">
        <f>IFERROR(VLOOKUP(A2938,'Distributor List'!$A$2:$F$77,6,0),"-")</f>
        <v>-</v>
      </c>
      <c r="E2938" s="6" t="str">
        <f>IFERROR(VLOOKUP(A2938,'Distributor List'!$A$2:$D$77,4,0),"-")</f>
        <v>-</v>
      </c>
      <c r="F2938" s="6" t="str">
        <f>IFERROR(VLOOKUP(H2938,'Price List'!$A$2:$H$109,8,0),"-")</f>
        <v>-</v>
      </c>
      <c r="G2938" s="6" t="str">
        <f>IFERROR(VLOOKUP(A2938,'Distributor List'!$A$2:$E$77,5,0),"-")</f>
        <v>-</v>
      </c>
      <c r="H2938" s="10"/>
      <c r="I2938" s="95"/>
      <c r="J2938" s="92"/>
      <c r="K2938" s="92"/>
      <c r="L2938" s="73">
        <f t="shared" si="1152"/>
        <v>0</v>
      </c>
      <c r="M2938" s="73">
        <f t="shared" si="1149"/>
        <v>0</v>
      </c>
      <c r="N2938" s="73"/>
      <c r="O2938" s="73"/>
      <c r="P2938" s="73"/>
      <c r="Q2938" s="73"/>
      <c r="R2938" s="73">
        <f t="shared" si="1151"/>
        <v>0</v>
      </c>
      <c r="S2938" s="76" t="str">
        <f t="shared" si="1143"/>
        <v>-</v>
      </c>
      <c r="T2938" s="96">
        <v>0</v>
      </c>
      <c r="U2938" s="97"/>
      <c r="V2938" s="73">
        <f t="shared" si="1150"/>
        <v>0</v>
      </c>
      <c r="W2938" s="73">
        <f t="shared" si="1144"/>
        <v>0</v>
      </c>
      <c r="X2938" s="76" t="str">
        <f t="shared" si="1145"/>
        <v>-</v>
      </c>
      <c r="Y2938" s="73">
        <f t="shared" si="1146"/>
        <v>0</v>
      </c>
      <c r="Z2938" s="73">
        <f t="shared" si="1147"/>
        <v>0</v>
      </c>
      <c r="AA2938" s="73">
        <f t="shared" si="1140"/>
        <v>0</v>
      </c>
      <c r="AB2938" s="73">
        <f t="shared" si="1148"/>
        <v>0</v>
      </c>
      <c r="AC2938" s="73">
        <f t="shared" si="1141"/>
        <v>0</v>
      </c>
      <c r="AD2938" s="73">
        <f t="shared" si="1142"/>
        <v>0</v>
      </c>
      <c r="AE2938" s="73">
        <v>0</v>
      </c>
    </row>
    <row r="2939" spans="1:31" ht="15" customHeight="1">
      <c r="A2939" s="94"/>
      <c r="B2939" s="6" t="str">
        <f>IFERROR(VLOOKUP(A2939,'Distributor List'!$A$2:$D$77,2,0),"-")</f>
        <v>-</v>
      </c>
      <c r="C2939" s="6" t="str">
        <f>IFERROR(VLOOKUP(A2939,'Distributor List'!$A$2:$D$77,3,0),"-")</f>
        <v>-</v>
      </c>
      <c r="D2939" s="6" t="str">
        <f>IFERROR(VLOOKUP(A2939,'Distributor List'!$A$2:$F$77,6,0),"-")</f>
        <v>-</v>
      </c>
      <c r="E2939" s="6" t="str">
        <f>IFERROR(VLOOKUP(A2939,'Distributor List'!$A$2:$D$77,4,0),"-")</f>
        <v>-</v>
      </c>
      <c r="F2939" s="6" t="str">
        <f>IFERROR(VLOOKUP(H2939,'Price List'!$A$2:$H$109,8,0),"-")</f>
        <v>-</v>
      </c>
      <c r="G2939" s="6" t="str">
        <f>IFERROR(VLOOKUP(A2939,'Distributor List'!$A$2:$E$77,5,0),"-")</f>
        <v>-</v>
      </c>
      <c r="H2939" s="10"/>
      <c r="I2939" s="95"/>
      <c r="J2939" s="92"/>
      <c r="K2939" s="92"/>
      <c r="L2939" s="73">
        <f t="shared" si="1152"/>
        <v>0</v>
      </c>
      <c r="M2939" s="73">
        <f t="shared" si="1149"/>
        <v>0</v>
      </c>
      <c r="N2939" s="73"/>
      <c r="O2939" s="73"/>
      <c r="P2939" s="73"/>
      <c r="Q2939" s="73"/>
      <c r="R2939" s="73">
        <f t="shared" si="1151"/>
        <v>0</v>
      </c>
      <c r="S2939" s="76" t="str">
        <f t="shared" si="1143"/>
        <v>-</v>
      </c>
      <c r="T2939" s="96">
        <v>0</v>
      </c>
      <c r="U2939" s="97"/>
      <c r="V2939" s="73">
        <f t="shared" si="1150"/>
        <v>0</v>
      </c>
      <c r="W2939" s="73">
        <f t="shared" si="1144"/>
        <v>0</v>
      </c>
      <c r="X2939" s="76" t="str">
        <f t="shared" si="1145"/>
        <v>-</v>
      </c>
      <c r="Y2939" s="73">
        <f t="shared" si="1146"/>
        <v>0</v>
      </c>
      <c r="Z2939" s="73">
        <f t="shared" si="1147"/>
        <v>0</v>
      </c>
      <c r="AA2939" s="73">
        <f t="shared" si="1140"/>
        <v>0</v>
      </c>
      <c r="AB2939" s="73">
        <f t="shared" si="1148"/>
        <v>0</v>
      </c>
      <c r="AC2939" s="73">
        <f t="shared" si="1141"/>
        <v>0</v>
      </c>
      <c r="AD2939" s="73">
        <f t="shared" si="1142"/>
        <v>0</v>
      </c>
      <c r="AE2939" s="73">
        <v>0</v>
      </c>
    </row>
    <row r="2940" spans="1:31" ht="15" customHeight="1">
      <c r="A2940" s="94"/>
      <c r="B2940" s="6" t="str">
        <f>IFERROR(VLOOKUP(A2940,'Distributor List'!$A$2:$D$77,2,0),"-")</f>
        <v>-</v>
      </c>
      <c r="C2940" s="6" t="str">
        <f>IFERROR(VLOOKUP(A2940,'Distributor List'!$A$2:$D$77,3,0),"-")</f>
        <v>-</v>
      </c>
      <c r="D2940" s="6" t="str">
        <f>IFERROR(VLOOKUP(A2940,'Distributor List'!$A$2:$F$77,6,0),"-")</f>
        <v>-</v>
      </c>
      <c r="E2940" s="6" t="str">
        <f>IFERROR(VLOOKUP(A2940,'Distributor List'!$A$2:$D$77,4,0),"-")</f>
        <v>-</v>
      </c>
      <c r="F2940" s="6" t="str">
        <f>IFERROR(VLOOKUP(H2940,'Price List'!$A$2:$H$109,8,0),"-")</f>
        <v>-</v>
      </c>
      <c r="G2940" s="6" t="str">
        <f>IFERROR(VLOOKUP(A2940,'Distributor List'!$A$2:$E$77,5,0),"-")</f>
        <v>-</v>
      </c>
      <c r="H2940" s="10"/>
      <c r="I2940" s="95"/>
      <c r="J2940" s="92"/>
      <c r="K2940" s="92"/>
      <c r="L2940" s="73">
        <f t="shared" si="1152"/>
        <v>0</v>
      </c>
      <c r="M2940" s="73">
        <f t="shared" si="1149"/>
        <v>0</v>
      </c>
      <c r="N2940" s="73"/>
      <c r="O2940" s="73"/>
      <c r="P2940" s="73"/>
      <c r="Q2940" s="73"/>
      <c r="R2940" s="73">
        <f t="shared" si="1151"/>
        <v>0</v>
      </c>
      <c r="S2940" s="76" t="str">
        <f t="shared" si="1143"/>
        <v>-</v>
      </c>
      <c r="T2940" s="96">
        <v>0</v>
      </c>
      <c r="U2940" s="97"/>
      <c r="V2940" s="73">
        <f t="shared" si="1150"/>
        <v>0</v>
      </c>
      <c r="W2940" s="73">
        <f t="shared" si="1144"/>
        <v>0</v>
      </c>
      <c r="X2940" s="76" t="str">
        <f t="shared" si="1145"/>
        <v>-</v>
      </c>
      <c r="Y2940" s="73">
        <f t="shared" si="1146"/>
        <v>0</v>
      </c>
      <c r="Z2940" s="73">
        <f t="shared" si="1147"/>
        <v>0</v>
      </c>
      <c r="AA2940" s="73">
        <f t="shared" si="1140"/>
        <v>0</v>
      </c>
      <c r="AB2940" s="73">
        <f t="shared" si="1148"/>
        <v>0</v>
      </c>
      <c r="AC2940" s="73">
        <f t="shared" si="1141"/>
        <v>0</v>
      </c>
      <c r="AD2940" s="73">
        <f t="shared" si="1142"/>
        <v>0</v>
      </c>
      <c r="AE2940" s="73">
        <v>0</v>
      </c>
    </row>
    <row r="2941" spans="1:31" ht="15" customHeight="1">
      <c r="A2941" s="94"/>
      <c r="B2941" s="6" t="str">
        <f>IFERROR(VLOOKUP(A2941,'Distributor List'!$A$2:$D$77,2,0),"-")</f>
        <v>-</v>
      </c>
      <c r="C2941" s="6" t="str">
        <f>IFERROR(VLOOKUP(A2941,'Distributor List'!$A$2:$D$77,3,0),"-")</f>
        <v>-</v>
      </c>
      <c r="D2941" s="6" t="str">
        <f>IFERROR(VLOOKUP(A2941,'Distributor List'!$A$2:$F$77,6,0),"-")</f>
        <v>-</v>
      </c>
      <c r="E2941" s="6" t="str">
        <f>IFERROR(VLOOKUP(A2941,'Distributor List'!$A$2:$D$77,4,0),"-")</f>
        <v>-</v>
      </c>
      <c r="F2941" s="6" t="str">
        <f>IFERROR(VLOOKUP(H2941,'Price List'!$A$2:$H$109,8,0),"-")</f>
        <v>-</v>
      </c>
      <c r="G2941" s="6" t="str">
        <f>IFERROR(VLOOKUP(A2941,'Distributor List'!$A$2:$E$77,5,0),"-")</f>
        <v>-</v>
      </c>
      <c r="H2941" s="10"/>
      <c r="I2941" s="95"/>
      <c r="J2941" s="92"/>
      <c r="K2941" s="92"/>
      <c r="L2941" s="73">
        <f t="shared" si="1152"/>
        <v>0</v>
      </c>
      <c r="M2941" s="73">
        <f t="shared" si="1149"/>
        <v>0</v>
      </c>
      <c r="N2941" s="73"/>
      <c r="O2941" s="73"/>
      <c r="P2941" s="73"/>
      <c r="Q2941" s="73"/>
      <c r="R2941" s="73">
        <f t="shared" si="1151"/>
        <v>0</v>
      </c>
      <c r="S2941" s="76" t="str">
        <f t="shared" si="1143"/>
        <v>-</v>
      </c>
      <c r="T2941" s="96">
        <v>0</v>
      </c>
      <c r="U2941" s="97"/>
      <c r="V2941" s="73">
        <f t="shared" si="1150"/>
        <v>0</v>
      </c>
      <c r="W2941" s="73">
        <f t="shared" si="1144"/>
        <v>0</v>
      </c>
      <c r="X2941" s="76" t="str">
        <f t="shared" si="1145"/>
        <v>-</v>
      </c>
      <c r="Y2941" s="73">
        <f t="shared" si="1146"/>
        <v>0</v>
      </c>
      <c r="Z2941" s="73">
        <f t="shared" si="1147"/>
        <v>0</v>
      </c>
      <c r="AA2941" s="73">
        <f t="shared" ref="AA2941:AA3004" si="1153">Z2941*I2941</f>
        <v>0</v>
      </c>
      <c r="AB2941" s="73">
        <f t="shared" si="1148"/>
        <v>0</v>
      </c>
      <c r="AC2941" s="73">
        <f t="shared" ref="AC2941:AC3004" si="1154">AB2941*I2941</f>
        <v>0</v>
      </c>
      <c r="AD2941" s="73">
        <f t="shared" ref="AD2941:AD3004" si="1155">Y2941*I2941</f>
        <v>0</v>
      </c>
      <c r="AE2941" s="73">
        <v>0</v>
      </c>
    </row>
    <row r="2942" spans="1:31" ht="15" customHeight="1">
      <c r="A2942" s="94"/>
      <c r="B2942" s="6" t="str">
        <f>IFERROR(VLOOKUP(A2942,'Distributor List'!$A$2:$D$77,2,0),"-")</f>
        <v>-</v>
      </c>
      <c r="C2942" s="6" t="str">
        <f>IFERROR(VLOOKUP(A2942,'Distributor List'!$A$2:$D$77,3,0),"-")</f>
        <v>-</v>
      </c>
      <c r="D2942" s="6" t="str">
        <f>IFERROR(VLOOKUP(A2942,'Distributor List'!$A$2:$F$77,6,0),"-")</f>
        <v>-</v>
      </c>
      <c r="E2942" s="6" t="str">
        <f>IFERROR(VLOOKUP(A2942,'Distributor List'!$A$2:$D$77,4,0),"-")</f>
        <v>-</v>
      </c>
      <c r="F2942" s="6" t="str">
        <f>IFERROR(VLOOKUP(H2942,'Price List'!$A$2:$H$109,8,0),"-")</f>
        <v>-</v>
      </c>
      <c r="G2942" s="6" t="str">
        <f>IFERROR(VLOOKUP(A2942,'Distributor List'!$A$2:$E$77,5,0),"-")</f>
        <v>-</v>
      </c>
      <c r="H2942" s="10"/>
      <c r="I2942" s="95"/>
      <c r="J2942" s="92"/>
      <c r="K2942" s="92"/>
      <c r="L2942" s="73">
        <f t="shared" si="1152"/>
        <v>0</v>
      </c>
      <c r="M2942" s="73">
        <f t="shared" si="1149"/>
        <v>0</v>
      </c>
      <c r="N2942" s="73"/>
      <c r="O2942" s="73"/>
      <c r="P2942" s="73"/>
      <c r="Q2942" s="73"/>
      <c r="R2942" s="73">
        <f t="shared" si="1151"/>
        <v>0</v>
      </c>
      <c r="S2942" s="76" t="str">
        <f t="shared" si="1143"/>
        <v>-</v>
      </c>
      <c r="T2942" s="96">
        <v>0</v>
      </c>
      <c r="U2942" s="97"/>
      <c r="V2942" s="73">
        <f t="shared" si="1150"/>
        <v>0</v>
      </c>
      <c r="W2942" s="73">
        <f t="shared" si="1144"/>
        <v>0</v>
      </c>
      <c r="X2942" s="76" t="str">
        <f t="shared" si="1145"/>
        <v>-</v>
      </c>
      <c r="Y2942" s="73">
        <f t="shared" si="1146"/>
        <v>0</v>
      </c>
      <c r="Z2942" s="73">
        <f t="shared" si="1147"/>
        <v>0</v>
      </c>
      <c r="AA2942" s="73">
        <f t="shared" si="1153"/>
        <v>0</v>
      </c>
      <c r="AB2942" s="73">
        <f t="shared" si="1148"/>
        <v>0</v>
      </c>
      <c r="AC2942" s="73">
        <f t="shared" si="1154"/>
        <v>0</v>
      </c>
      <c r="AD2942" s="73">
        <f t="shared" si="1155"/>
        <v>0</v>
      </c>
      <c r="AE2942" s="73">
        <v>0</v>
      </c>
    </row>
    <row r="2943" spans="1:31" ht="15" customHeight="1">
      <c r="A2943" s="94"/>
      <c r="B2943" s="6" t="str">
        <f>IFERROR(VLOOKUP(A2943,'Distributor List'!$A$2:$D$77,2,0),"-")</f>
        <v>-</v>
      </c>
      <c r="C2943" s="6" t="str">
        <f>IFERROR(VLOOKUP(A2943,'Distributor List'!$A$2:$D$77,3,0),"-")</f>
        <v>-</v>
      </c>
      <c r="D2943" s="6" t="str">
        <f>IFERROR(VLOOKUP(A2943,'Distributor List'!$A$2:$F$77,6,0),"-")</f>
        <v>-</v>
      </c>
      <c r="E2943" s="6" t="str">
        <f>IFERROR(VLOOKUP(A2943,'Distributor List'!$A$2:$D$77,4,0),"-")</f>
        <v>-</v>
      </c>
      <c r="F2943" s="6" t="str">
        <f>IFERROR(VLOOKUP(H2943,'Price List'!$A$2:$H$109,8,0),"-")</f>
        <v>-</v>
      </c>
      <c r="G2943" s="6" t="str">
        <f>IFERROR(VLOOKUP(A2943,'Distributor List'!$A$2:$E$77,5,0),"-")</f>
        <v>-</v>
      </c>
      <c r="H2943" s="10"/>
      <c r="I2943" s="95"/>
      <c r="J2943" s="92"/>
      <c r="K2943" s="92"/>
      <c r="L2943" s="73">
        <f t="shared" si="1152"/>
        <v>0</v>
      </c>
      <c r="M2943" s="73">
        <f t="shared" si="1149"/>
        <v>0</v>
      </c>
      <c r="N2943" s="73"/>
      <c r="O2943" s="73"/>
      <c r="P2943" s="73"/>
      <c r="Q2943" s="73"/>
      <c r="R2943" s="73">
        <f t="shared" si="1151"/>
        <v>0</v>
      </c>
      <c r="S2943" s="76" t="str">
        <f t="shared" si="1143"/>
        <v>-</v>
      </c>
      <c r="T2943" s="96">
        <v>0</v>
      </c>
      <c r="U2943" s="97"/>
      <c r="V2943" s="73">
        <f t="shared" si="1150"/>
        <v>0</v>
      </c>
      <c r="W2943" s="73">
        <f t="shared" si="1144"/>
        <v>0</v>
      </c>
      <c r="X2943" s="76" t="str">
        <f t="shared" si="1145"/>
        <v>-</v>
      </c>
      <c r="Y2943" s="73">
        <f t="shared" si="1146"/>
        <v>0</v>
      </c>
      <c r="Z2943" s="73">
        <f t="shared" si="1147"/>
        <v>0</v>
      </c>
      <c r="AA2943" s="73">
        <f t="shared" si="1153"/>
        <v>0</v>
      </c>
      <c r="AB2943" s="73">
        <f t="shared" si="1148"/>
        <v>0</v>
      </c>
      <c r="AC2943" s="73">
        <f t="shared" si="1154"/>
        <v>0</v>
      </c>
      <c r="AD2943" s="73">
        <f t="shared" si="1155"/>
        <v>0</v>
      </c>
      <c r="AE2943" s="73">
        <v>0</v>
      </c>
    </row>
    <row r="2944" spans="1:31" ht="15" customHeight="1">
      <c r="A2944" s="94"/>
      <c r="B2944" s="6" t="str">
        <f>IFERROR(VLOOKUP(A2944,'Distributor List'!$A$2:$D$77,2,0),"-")</f>
        <v>-</v>
      </c>
      <c r="C2944" s="6" t="str">
        <f>IFERROR(VLOOKUP(A2944,'Distributor List'!$A$2:$D$77,3,0),"-")</f>
        <v>-</v>
      </c>
      <c r="D2944" s="6" t="str">
        <f>IFERROR(VLOOKUP(A2944,'Distributor List'!$A$2:$F$77,6,0),"-")</f>
        <v>-</v>
      </c>
      <c r="E2944" s="6" t="str">
        <f>IFERROR(VLOOKUP(A2944,'Distributor List'!$A$2:$D$77,4,0),"-")</f>
        <v>-</v>
      </c>
      <c r="F2944" s="6" t="str">
        <f>IFERROR(VLOOKUP(H2944,'Price List'!$A$2:$H$109,8,0),"-")</f>
        <v>-</v>
      </c>
      <c r="G2944" s="6" t="str">
        <f>IFERROR(VLOOKUP(A2944,'Distributor List'!$A$2:$E$77,5,0),"-")</f>
        <v>-</v>
      </c>
      <c r="H2944" s="10"/>
      <c r="I2944" s="95"/>
      <c r="J2944" s="92"/>
      <c r="K2944" s="92"/>
      <c r="L2944" s="73">
        <f t="shared" si="1152"/>
        <v>0</v>
      </c>
      <c r="M2944" s="73">
        <f t="shared" si="1149"/>
        <v>0</v>
      </c>
      <c r="N2944" s="73"/>
      <c r="O2944" s="73"/>
      <c r="P2944" s="73"/>
      <c r="Q2944" s="73"/>
      <c r="R2944" s="73">
        <f t="shared" si="1151"/>
        <v>0</v>
      </c>
      <c r="S2944" s="76" t="str">
        <f t="shared" si="1143"/>
        <v>-</v>
      </c>
      <c r="T2944" s="96">
        <v>0</v>
      </c>
      <c r="U2944" s="97"/>
      <c r="V2944" s="73">
        <f t="shared" si="1150"/>
        <v>0</v>
      </c>
      <c r="W2944" s="73">
        <f t="shared" si="1144"/>
        <v>0</v>
      </c>
      <c r="X2944" s="76" t="str">
        <f t="shared" si="1145"/>
        <v>-</v>
      </c>
      <c r="Y2944" s="73">
        <f t="shared" si="1146"/>
        <v>0</v>
      </c>
      <c r="Z2944" s="73">
        <f t="shared" si="1147"/>
        <v>0</v>
      </c>
      <c r="AA2944" s="73">
        <f t="shared" si="1153"/>
        <v>0</v>
      </c>
      <c r="AB2944" s="73">
        <f t="shared" si="1148"/>
        <v>0</v>
      </c>
      <c r="AC2944" s="73">
        <f t="shared" si="1154"/>
        <v>0</v>
      </c>
      <c r="AD2944" s="73">
        <f t="shared" si="1155"/>
        <v>0</v>
      </c>
      <c r="AE2944" s="73">
        <v>0</v>
      </c>
    </row>
    <row r="2945" spans="1:31" ht="15" customHeight="1">
      <c r="A2945" s="94"/>
      <c r="B2945" s="6" t="str">
        <f>IFERROR(VLOOKUP(A2945,'Distributor List'!$A$2:$D$77,2,0),"-")</f>
        <v>-</v>
      </c>
      <c r="C2945" s="6" t="str">
        <f>IFERROR(VLOOKUP(A2945,'Distributor List'!$A$2:$D$77,3,0),"-")</f>
        <v>-</v>
      </c>
      <c r="D2945" s="6" t="str">
        <f>IFERROR(VLOOKUP(A2945,'Distributor List'!$A$2:$F$77,6,0),"-")</f>
        <v>-</v>
      </c>
      <c r="E2945" s="6" t="str">
        <f>IFERROR(VLOOKUP(A2945,'Distributor List'!$A$2:$D$77,4,0),"-")</f>
        <v>-</v>
      </c>
      <c r="F2945" s="6" t="str">
        <f>IFERROR(VLOOKUP(H2945,'Price List'!$A$2:$H$109,8,0),"-")</f>
        <v>-</v>
      </c>
      <c r="G2945" s="6" t="str">
        <f>IFERROR(VLOOKUP(A2945,'Distributor List'!$A$2:$E$77,5,0),"-")</f>
        <v>-</v>
      </c>
      <c r="H2945" s="10"/>
      <c r="I2945" s="95"/>
      <c r="J2945" s="92"/>
      <c r="K2945" s="92"/>
      <c r="L2945" s="73">
        <f t="shared" si="1152"/>
        <v>0</v>
      </c>
      <c r="M2945" s="73">
        <f t="shared" si="1149"/>
        <v>0</v>
      </c>
      <c r="N2945" s="73"/>
      <c r="O2945" s="73"/>
      <c r="P2945" s="73"/>
      <c r="Q2945" s="73"/>
      <c r="R2945" s="73">
        <f t="shared" si="1151"/>
        <v>0</v>
      </c>
      <c r="S2945" s="76" t="str">
        <f t="shared" si="1143"/>
        <v>-</v>
      </c>
      <c r="T2945" s="96">
        <v>0</v>
      </c>
      <c r="U2945" s="97"/>
      <c r="V2945" s="73">
        <f t="shared" si="1150"/>
        <v>0</v>
      </c>
      <c r="W2945" s="73">
        <f t="shared" si="1144"/>
        <v>0</v>
      </c>
      <c r="X2945" s="76" t="str">
        <f t="shared" si="1145"/>
        <v>-</v>
      </c>
      <c r="Y2945" s="73">
        <f t="shared" si="1146"/>
        <v>0</v>
      </c>
      <c r="Z2945" s="73">
        <f t="shared" si="1147"/>
        <v>0</v>
      </c>
      <c r="AA2945" s="73">
        <f t="shared" si="1153"/>
        <v>0</v>
      </c>
      <c r="AB2945" s="73">
        <f t="shared" si="1148"/>
        <v>0</v>
      </c>
      <c r="AC2945" s="73">
        <f t="shared" si="1154"/>
        <v>0</v>
      </c>
      <c r="AD2945" s="73">
        <f t="shared" si="1155"/>
        <v>0</v>
      </c>
      <c r="AE2945" s="73">
        <v>0</v>
      </c>
    </row>
    <row r="2946" spans="1:31" ht="15" customHeight="1">
      <c r="A2946" s="94"/>
      <c r="B2946" s="6" t="str">
        <f>IFERROR(VLOOKUP(A2946,'Distributor List'!$A$2:$D$77,2,0),"-")</f>
        <v>-</v>
      </c>
      <c r="C2946" s="6" t="str">
        <f>IFERROR(VLOOKUP(A2946,'Distributor List'!$A$2:$D$77,3,0),"-")</f>
        <v>-</v>
      </c>
      <c r="D2946" s="6" t="str">
        <f>IFERROR(VLOOKUP(A2946,'Distributor List'!$A$2:$F$77,6,0),"-")</f>
        <v>-</v>
      </c>
      <c r="E2946" s="6" t="str">
        <f>IFERROR(VLOOKUP(A2946,'Distributor List'!$A$2:$D$77,4,0),"-")</f>
        <v>-</v>
      </c>
      <c r="F2946" s="6" t="str">
        <f>IFERROR(VLOOKUP(H2946,'Price List'!$A$2:$H$109,8,0),"-")</f>
        <v>-</v>
      </c>
      <c r="G2946" s="6" t="str">
        <f>IFERROR(VLOOKUP(A2946,'Distributor List'!$A$2:$E$77,5,0),"-")</f>
        <v>-</v>
      </c>
      <c r="H2946" s="10"/>
      <c r="I2946" s="95"/>
      <c r="J2946" s="92"/>
      <c r="K2946" s="92"/>
      <c r="L2946" s="73">
        <f t="shared" si="1152"/>
        <v>0</v>
      </c>
      <c r="M2946" s="73">
        <f t="shared" si="1149"/>
        <v>0</v>
      </c>
      <c r="N2946" s="73"/>
      <c r="O2946" s="73"/>
      <c r="P2946" s="73"/>
      <c r="Q2946" s="73"/>
      <c r="R2946" s="73">
        <f t="shared" si="1151"/>
        <v>0</v>
      </c>
      <c r="S2946" s="76" t="str">
        <f t="shared" si="1143"/>
        <v>-</v>
      </c>
      <c r="T2946" s="96">
        <v>0</v>
      </c>
      <c r="U2946" s="97"/>
      <c r="V2946" s="73">
        <f t="shared" si="1150"/>
        <v>0</v>
      </c>
      <c r="W2946" s="73">
        <f t="shared" si="1144"/>
        <v>0</v>
      </c>
      <c r="X2946" s="76" t="str">
        <f t="shared" si="1145"/>
        <v>-</v>
      </c>
      <c r="Y2946" s="73">
        <f t="shared" si="1146"/>
        <v>0</v>
      </c>
      <c r="Z2946" s="73">
        <f t="shared" si="1147"/>
        <v>0</v>
      </c>
      <c r="AA2946" s="73">
        <f t="shared" si="1153"/>
        <v>0</v>
      </c>
      <c r="AB2946" s="73">
        <f t="shared" si="1148"/>
        <v>0</v>
      </c>
      <c r="AC2946" s="73">
        <f t="shared" si="1154"/>
        <v>0</v>
      </c>
      <c r="AD2946" s="73">
        <f t="shared" si="1155"/>
        <v>0</v>
      </c>
      <c r="AE2946" s="73">
        <v>0</v>
      </c>
    </row>
    <row r="2947" spans="1:31" ht="15" customHeight="1">
      <c r="A2947" s="94"/>
      <c r="B2947" s="6" t="str">
        <f>IFERROR(VLOOKUP(A2947,'Distributor List'!$A$2:$D$77,2,0),"-")</f>
        <v>-</v>
      </c>
      <c r="C2947" s="6" t="str">
        <f>IFERROR(VLOOKUP(A2947,'Distributor List'!$A$2:$D$77,3,0),"-")</f>
        <v>-</v>
      </c>
      <c r="D2947" s="6" t="str">
        <f>IFERROR(VLOOKUP(A2947,'Distributor List'!$A$2:$F$77,6,0),"-")</f>
        <v>-</v>
      </c>
      <c r="E2947" s="6" t="str">
        <f>IFERROR(VLOOKUP(A2947,'Distributor List'!$A$2:$D$77,4,0),"-")</f>
        <v>-</v>
      </c>
      <c r="F2947" s="6" t="str">
        <f>IFERROR(VLOOKUP(H2947,'Price List'!$A$2:$H$109,8,0),"-")</f>
        <v>-</v>
      </c>
      <c r="G2947" s="6" t="str">
        <f>IFERROR(VLOOKUP(A2947,'Distributor List'!$A$2:$E$77,5,0),"-")</f>
        <v>-</v>
      </c>
      <c r="H2947" s="10"/>
      <c r="I2947" s="95"/>
      <c r="J2947" s="92"/>
      <c r="K2947" s="92"/>
      <c r="L2947" s="73">
        <f t="shared" si="1152"/>
        <v>0</v>
      </c>
      <c r="M2947" s="73">
        <f t="shared" si="1149"/>
        <v>0</v>
      </c>
      <c r="N2947" s="73"/>
      <c r="O2947" s="73"/>
      <c r="P2947" s="73"/>
      <c r="Q2947" s="73"/>
      <c r="R2947" s="73">
        <f t="shared" si="1151"/>
        <v>0</v>
      </c>
      <c r="S2947" s="76" t="str">
        <f t="shared" si="1143"/>
        <v>-</v>
      </c>
      <c r="T2947" s="96">
        <v>0</v>
      </c>
      <c r="U2947" s="97"/>
      <c r="V2947" s="73">
        <f t="shared" si="1150"/>
        <v>0</v>
      </c>
      <c r="W2947" s="73">
        <f t="shared" si="1144"/>
        <v>0</v>
      </c>
      <c r="X2947" s="76" t="str">
        <f t="shared" si="1145"/>
        <v>-</v>
      </c>
      <c r="Y2947" s="73">
        <f t="shared" si="1146"/>
        <v>0</v>
      </c>
      <c r="Z2947" s="73">
        <f t="shared" si="1147"/>
        <v>0</v>
      </c>
      <c r="AA2947" s="73">
        <f t="shared" si="1153"/>
        <v>0</v>
      </c>
      <c r="AB2947" s="73">
        <f t="shared" si="1148"/>
        <v>0</v>
      </c>
      <c r="AC2947" s="73">
        <f t="shared" si="1154"/>
        <v>0</v>
      </c>
      <c r="AD2947" s="73">
        <f t="shared" si="1155"/>
        <v>0</v>
      </c>
      <c r="AE2947" s="73">
        <v>0</v>
      </c>
    </row>
    <row r="2948" spans="1:31" ht="15" customHeight="1">
      <c r="A2948" s="94"/>
      <c r="B2948" s="6" t="str">
        <f>IFERROR(VLOOKUP(A2948,'Distributor List'!$A$2:$D$77,2,0),"-")</f>
        <v>-</v>
      </c>
      <c r="C2948" s="6" t="str">
        <f>IFERROR(VLOOKUP(A2948,'Distributor List'!$A$2:$D$77,3,0),"-")</f>
        <v>-</v>
      </c>
      <c r="D2948" s="6" t="str">
        <f>IFERROR(VLOOKUP(A2948,'Distributor List'!$A$2:$F$77,6,0),"-")</f>
        <v>-</v>
      </c>
      <c r="E2948" s="6" t="str">
        <f>IFERROR(VLOOKUP(A2948,'Distributor List'!$A$2:$D$77,4,0),"-")</f>
        <v>-</v>
      </c>
      <c r="F2948" s="6" t="str">
        <f>IFERROR(VLOOKUP(H2948,'Price List'!$A$2:$H$109,8,0),"-")</f>
        <v>-</v>
      </c>
      <c r="G2948" s="6" t="str">
        <f>IFERROR(VLOOKUP(A2948,'Distributor List'!$A$2:$E$77,5,0),"-")</f>
        <v>-</v>
      </c>
      <c r="H2948" s="10"/>
      <c r="I2948" s="95"/>
      <c r="J2948" s="92"/>
      <c r="K2948" s="92"/>
      <c r="L2948" s="73">
        <f t="shared" si="1152"/>
        <v>0</v>
      </c>
      <c r="M2948" s="73">
        <f t="shared" si="1149"/>
        <v>0</v>
      </c>
      <c r="N2948" s="73"/>
      <c r="O2948" s="73"/>
      <c r="P2948" s="73"/>
      <c r="Q2948" s="73"/>
      <c r="R2948" s="73">
        <f t="shared" si="1151"/>
        <v>0</v>
      </c>
      <c r="S2948" s="76" t="str">
        <f t="shared" si="1143"/>
        <v>-</v>
      </c>
      <c r="T2948" s="96">
        <v>0</v>
      </c>
      <c r="U2948" s="97"/>
      <c r="V2948" s="73">
        <f t="shared" si="1150"/>
        <v>0</v>
      </c>
      <c r="W2948" s="73">
        <f t="shared" si="1144"/>
        <v>0</v>
      </c>
      <c r="X2948" s="76" t="str">
        <f t="shared" si="1145"/>
        <v>-</v>
      </c>
      <c r="Y2948" s="73">
        <f t="shared" si="1146"/>
        <v>0</v>
      </c>
      <c r="Z2948" s="73">
        <f t="shared" si="1147"/>
        <v>0</v>
      </c>
      <c r="AA2948" s="73">
        <f t="shared" si="1153"/>
        <v>0</v>
      </c>
      <c r="AB2948" s="73">
        <f t="shared" si="1148"/>
        <v>0</v>
      </c>
      <c r="AC2948" s="73">
        <f t="shared" si="1154"/>
        <v>0</v>
      </c>
      <c r="AD2948" s="73">
        <f t="shared" si="1155"/>
        <v>0</v>
      </c>
      <c r="AE2948" s="73">
        <v>0</v>
      </c>
    </row>
    <row r="2949" spans="1:31" ht="15" customHeight="1">
      <c r="A2949" s="94"/>
      <c r="B2949" s="6" t="str">
        <f>IFERROR(VLOOKUP(A2949,'Distributor List'!$A$2:$D$77,2,0),"-")</f>
        <v>-</v>
      </c>
      <c r="C2949" s="6" t="str">
        <f>IFERROR(VLOOKUP(A2949,'Distributor List'!$A$2:$D$77,3,0),"-")</f>
        <v>-</v>
      </c>
      <c r="D2949" s="6" t="str">
        <f>IFERROR(VLOOKUP(A2949,'Distributor List'!$A$2:$F$77,6,0),"-")</f>
        <v>-</v>
      </c>
      <c r="E2949" s="6" t="str">
        <f>IFERROR(VLOOKUP(A2949,'Distributor List'!$A$2:$D$77,4,0),"-")</f>
        <v>-</v>
      </c>
      <c r="F2949" s="6" t="str">
        <f>IFERROR(VLOOKUP(H2949,'Price List'!$A$2:$H$109,8,0),"-")</f>
        <v>-</v>
      </c>
      <c r="G2949" s="6" t="str">
        <f>IFERROR(VLOOKUP(A2949,'Distributor List'!$A$2:$E$77,5,0),"-")</f>
        <v>-</v>
      </c>
      <c r="H2949" s="10"/>
      <c r="I2949" s="95"/>
      <c r="J2949" s="92"/>
      <c r="K2949" s="92"/>
      <c r="L2949" s="73">
        <f t="shared" si="1152"/>
        <v>0</v>
      </c>
      <c r="M2949" s="73">
        <f t="shared" si="1149"/>
        <v>0</v>
      </c>
      <c r="N2949" s="73"/>
      <c r="O2949" s="73"/>
      <c r="P2949" s="73"/>
      <c r="Q2949" s="73"/>
      <c r="R2949" s="73">
        <f t="shared" si="1151"/>
        <v>0</v>
      </c>
      <c r="S2949" s="76" t="str">
        <f t="shared" si="1143"/>
        <v>-</v>
      </c>
      <c r="T2949" s="96">
        <v>0</v>
      </c>
      <c r="U2949" s="97"/>
      <c r="V2949" s="73">
        <f t="shared" si="1150"/>
        <v>0</v>
      </c>
      <c r="W2949" s="73">
        <f t="shared" si="1144"/>
        <v>0</v>
      </c>
      <c r="X2949" s="76" t="str">
        <f t="shared" si="1145"/>
        <v>-</v>
      </c>
      <c r="Y2949" s="73">
        <f t="shared" si="1146"/>
        <v>0</v>
      </c>
      <c r="Z2949" s="73">
        <f t="shared" si="1147"/>
        <v>0</v>
      </c>
      <c r="AA2949" s="73">
        <f t="shared" si="1153"/>
        <v>0</v>
      </c>
      <c r="AB2949" s="73">
        <f t="shared" si="1148"/>
        <v>0</v>
      </c>
      <c r="AC2949" s="73">
        <f t="shared" si="1154"/>
        <v>0</v>
      </c>
      <c r="AD2949" s="73">
        <f t="shared" si="1155"/>
        <v>0</v>
      </c>
      <c r="AE2949" s="73">
        <v>0</v>
      </c>
    </row>
    <row r="2950" spans="1:31" ht="15" customHeight="1">
      <c r="A2950" s="94"/>
      <c r="B2950" s="6" t="str">
        <f>IFERROR(VLOOKUP(A2950,'Distributor List'!$A$2:$D$77,2,0),"-")</f>
        <v>-</v>
      </c>
      <c r="C2950" s="6" t="str">
        <f>IFERROR(VLOOKUP(A2950,'Distributor List'!$A$2:$D$77,3,0),"-")</f>
        <v>-</v>
      </c>
      <c r="D2950" s="6" t="str">
        <f>IFERROR(VLOOKUP(A2950,'Distributor List'!$A$2:$F$77,6,0),"-")</f>
        <v>-</v>
      </c>
      <c r="E2950" s="6" t="str">
        <f>IFERROR(VLOOKUP(A2950,'Distributor List'!$A$2:$D$77,4,0),"-")</f>
        <v>-</v>
      </c>
      <c r="F2950" s="6" t="str">
        <f>IFERROR(VLOOKUP(H2950,'Price List'!$A$2:$H$109,8,0),"-")</f>
        <v>-</v>
      </c>
      <c r="G2950" s="6" t="str">
        <f>IFERROR(VLOOKUP(A2950,'Distributor List'!$A$2:$E$77,5,0),"-")</f>
        <v>-</v>
      </c>
      <c r="H2950" s="10"/>
      <c r="I2950" s="95"/>
      <c r="J2950" s="92"/>
      <c r="K2950" s="92"/>
      <c r="L2950" s="73">
        <f t="shared" si="1152"/>
        <v>0</v>
      </c>
      <c r="M2950" s="73">
        <f t="shared" si="1149"/>
        <v>0</v>
      </c>
      <c r="N2950" s="73"/>
      <c r="O2950" s="73"/>
      <c r="P2950" s="73"/>
      <c r="Q2950" s="73"/>
      <c r="R2950" s="73">
        <f t="shared" si="1151"/>
        <v>0</v>
      </c>
      <c r="S2950" s="76" t="str">
        <f t="shared" si="1143"/>
        <v>-</v>
      </c>
      <c r="T2950" s="96">
        <v>0</v>
      </c>
      <c r="U2950" s="97"/>
      <c r="V2950" s="73">
        <f t="shared" si="1150"/>
        <v>0</v>
      </c>
      <c r="W2950" s="73">
        <f t="shared" si="1144"/>
        <v>0</v>
      </c>
      <c r="X2950" s="76" t="str">
        <f t="shared" si="1145"/>
        <v>-</v>
      </c>
      <c r="Y2950" s="73">
        <f t="shared" si="1146"/>
        <v>0</v>
      </c>
      <c r="Z2950" s="73">
        <f t="shared" si="1147"/>
        <v>0</v>
      </c>
      <c r="AA2950" s="73">
        <f t="shared" si="1153"/>
        <v>0</v>
      </c>
      <c r="AB2950" s="73">
        <f t="shared" si="1148"/>
        <v>0</v>
      </c>
      <c r="AC2950" s="73">
        <f t="shared" si="1154"/>
        <v>0</v>
      </c>
      <c r="AD2950" s="73">
        <f t="shared" si="1155"/>
        <v>0</v>
      </c>
      <c r="AE2950" s="73">
        <v>0</v>
      </c>
    </row>
    <row r="2951" spans="1:31" ht="15" customHeight="1">
      <c r="A2951" s="94"/>
      <c r="B2951" s="6" t="str">
        <f>IFERROR(VLOOKUP(A2951,'Distributor List'!$A$2:$D$77,2,0),"-")</f>
        <v>-</v>
      </c>
      <c r="C2951" s="6" t="str">
        <f>IFERROR(VLOOKUP(A2951,'Distributor List'!$A$2:$D$77,3,0),"-")</f>
        <v>-</v>
      </c>
      <c r="D2951" s="6" t="str">
        <f>IFERROR(VLOOKUP(A2951,'Distributor List'!$A$2:$F$77,6,0),"-")</f>
        <v>-</v>
      </c>
      <c r="E2951" s="6" t="str">
        <f>IFERROR(VLOOKUP(A2951,'Distributor List'!$A$2:$D$77,4,0),"-")</f>
        <v>-</v>
      </c>
      <c r="F2951" s="6" t="str">
        <f>IFERROR(VLOOKUP(H2951,'Price List'!$A$2:$H$109,8,0),"-")</f>
        <v>-</v>
      </c>
      <c r="G2951" s="6" t="str">
        <f>IFERROR(VLOOKUP(A2951,'Distributor List'!$A$2:$E$77,5,0),"-")</f>
        <v>-</v>
      </c>
      <c r="H2951" s="10"/>
      <c r="I2951" s="95"/>
      <c r="J2951" s="92"/>
      <c r="K2951" s="92"/>
      <c r="L2951" s="73">
        <f t="shared" si="1152"/>
        <v>0</v>
      </c>
      <c r="M2951" s="73">
        <f t="shared" si="1149"/>
        <v>0</v>
      </c>
      <c r="N2951" s="73"/>
      <c r="O2951" s="73"/>
      <c r="P2951" s="73"/>
      <c r="Q2951" s="73"/>
      <c r="R2951" s="73">
        <f t="shared" si="1151"/>
        <v>0</v>
      </c>
      <c r="S2951" s="76" t="str">
        <f t="shared" si="1143"/>
        <v>-</v>
      </c>
      <c r="T2951" s="96">
        <v>0</v>
      </c>
      <c r="U2951" s="97"/>
      <c r="V2951" s="73">
        <f t="shared" si="1150"/>
        <v>0</v>
      </c>
      <c r="W2951" s="73">
        <f t="shared" si="1144"/>
        <v>0</v>
      </c>
      <c r="X2951" s="76" t="str">
        <f t="shared" si="1145"/>
        <v>-</v>
      </c>
      <c r="Y2951" s="73">
        <f t="shared" si="1146"/>
        <v>0</v>
      </c>
      <c r="Z2951" s="73">
        <f t="shared" si="1147"/>
        <v>0</v>
      </c>
      <c r="AA2951" s="73">
        <f t="shared" si="1153"/>
        <v>0</v>
      </c>
      <c r="AB2951" s="73">
        <f t="shared" si="1148"/>
        <v>0</v>
      </c>
      <c r="AC2951" s="73">
        <f t="shared" si="1154"/>
        <v>0</v>
      </c>
      <c r="AD2951" s="73">
        <f t="shared" si="1155"/>
        <v>0</v>
      </c>
      <c r="AE2951" s="73">
        <v>0</v>
      </c>
    </row>
    <row r="2952" spans="1:31" ht="15" customHeight="1">
      <c r="A2952" s="94"/>
      <c r="B2952" s="6" t="str">
        <f>IFERROR(VLOOKUP(A2952,'Distributor List'!$A$2:$D$77,2,0),"-")</f>
        <v>-</v>
      </c>
      <c r="C2952" s="6" t="str">
        <f>IFERROR(VLOOKUP(A2952,'Distributor List'!$A$2:$D$77,3,0),"-")</f>
        <v>-</v>
      </c>
      <c r="D2952" s="6" t="str">
        <f>IFERROR(VLOOKUP(A2952,'Distributor List'!$A$2:$F$77,6,0),"-")</f>
        <v>-</v>
      </c>
      <c r="E2952" s="6" t="str">
        <f>IFERROR(VLOOKUP(A2952,'Distributor List'!$A$2:$D$77,4,0),"-")</f>
        <v>-</v>
      </c>
      <c r="F2952" s="6" t="str">
        <f>IFERROR(VLOOKUP(H2952,'Price List'!$A$2:$H$109,8,0),"-")</f>
        <v>-</v>
      </c>
      <c r="G2952" s="6" t="str">
        <f>IFERROR(VLOOKUP(A2952,'Distributor List'!$A$2:$E$77,5,0),"-")</f>
        <v>-</v>
      </c>
      <c r="H2952" s="10"/>
      <c r="I2952" s="95"/>
      <c r="J2952" s="92"/>
      <c r="K2952" s="92"/>
      <c r="L2952" s="73">
        <f t="shared" si="1152"/>
        <v>0</v>
      </c>
      <c r="M2952" s="73">
        <f t="shared" si="1149"/>
        <v>0</v>
      </c>
      <c r="N2952" s="73"/>
      <c r="O2952" s="73"/>
      <c r="P2952" s="73"/>
      <c r="Q2952" s="73"/>
      <c r="R2952" s="73">
        <f t="shared" si="1151"/>
        <v>0</v>
      </c>
      <c r="S2952" s="76" t="str">
        <f t="shared" si="1143"/>
        <v>-</v>
      </c>
      <c r="T2952" s="96">
        <v>0</v>
      </c>
      <c r="U2952" s="97"/>
      <c r="V2952" s="73">
        <f t="shared" si="1150"/>
        <v>0</v>
      </c>
      <c r="W2952" s="73">
        <f t="shared" si="1144"/>
        <v>0</v>
      </c>
      <c r="X2952" s="76" t="str">
        <f t="shared" si="1145"/>
        <v>-</v>
      </c>
      <c r="Y2952" s="73">
        <f t="shared" si="1146"/>
        <v>0</v>
      </c>
      <c r="Z2952" s="73">
        <f t="shared" si="1147"/>
        <v>0</v>
      </c>
      <c r="AA2952" s="73">
        <f t="shared" si="1153"/>
        <v>0</v>
      </c>
      <c r="AB2952" s="73">
        <f t="shared" si="1148"/>
        <v>0</v>
      </c>
      <c r="AC2952" s="73">
        <f t="shared" si="1154"/>
        <v>0</v>
      </c>
      <c r="AD2952" s="73">
        <f t="shared" si="1155"/>
        <v>0</v>
      </c>
      <c r="AE2952" s="73">
        <v>0</v>
      </c>
    </row>
    <row r="2953" spans="1:31" ht="15" customHeight="1">
      <c r="A2953" s="94"/>
      <c r="B2953" s="6" t="str">
        <f>IFERROR(VLOOKUP(A2953,'Distributor List'!$A$2:$D$77,2,0),"-")</f>
        <v>-</v>
      </c>
      <c r="C2953" s="6" t="str">
        <f>IFERROR(VLOOKUP(A2953,'Distributor List'!$A$2:$D$77,3,0),"-")</f>
        <v>-</v>
      </c>
      <c r="D2953" s="6" t="str">
        <f>IFERROR(VLOOKUP(A2953,'Distributor List'!$A$2:$F$77,6,0),"-")</f>
        <v>-</v>
      </c>
      <c r="E2953" s="6" t="str">
        <f>IFERROR(VLOOKUP(A2953,'Distributor List'!$A$2:$D$77,4,0),"-")</f>
        <v>-</v>
      </c>
      <c r="F2953" s="6" t="str">
        <f>IFERROR(VLOOKUP(H2953,'Price List'!$A$2:$H$109,8,0),"-")</f>
        <v>-</v>
      </c>
      <c r="G2953" s="6" t="str">
        <f>IFERROR(VLOOKUP(A2953,'Distributor List'!$A$2:$E$77,5,0),"-")</f>
        <v>-</v>
      </c>
      <c r="H2953" s="10"/>
      <c r="I2953" s="95"/>
      <c r="J2953" s="92"/>
      <c r="K2953" s="92"/>
      <c r="L2953" s="73">
        <f t="shared" si="1152"/>
        <v>0</v>
      </c>
      <c r="M2953" s="73">
        <f t="shared" si="1149"/>
        <v>0</v>
      </c>
      <c r="N2953" s="73"/>
      <c r="O2953" s="73"/>
      <c r="P2953" s="73"/>
      <c r="Q2953" s="73"/>
      <c r="R2953" s="73">
        <f t="shared" si="1151"/>
        <v>0</v>
      </c>
      <c r="S2953" s="76" t="str">
        <f t="shared" si="1143"/>
        <v>-</v>
      </c>
      <c r="T2953" s="96">
        <v>0</v>
      </c>
      <c r="U2953" s="97"/>
      <c r="V2953" s="73">
        <f t="shared" si="1150"/>
        <v>0</v>
      </c>
      <c r="W2953" s="73">
        <f t="shared" si="1144"/>
        <v>0</v>
      </c>
      <c r="X2953" s="76" t="str">
        <f t="shared" si="1145"/>
        <v>-</v>
      </c>
      <c r="Y2953" s="73">
        <f t="shared" si="1146"/>
        <v>0</v>
      </c>
      <c r="Z2953" s="73">
        <f t="shared" si="1147"/>
        <v>0</v>
      </c>
      <c r="AA2953" s="73">
        <f t="shared" si="1153"/>
        <v>0</v>
      </c>
      <c r="AB2953" s="73">
        <f t="shared" si="1148"/>
        <v>0</v>
      </c>
      <c r="AC2953" s="73">
        <f t="shared" si="1154"/>
        <v>0</v>
      </c>
      <c r="AD2953" s="73">
        <f t="shared" si="1155"/>
        <v>0</v>
      </c>
      <c r="AE2953" s="73">
        <v>0</v>
      </c>
    </row>
    <row r="2954" spans="1:31" ht="15" customHeight="1">
      <c r="A2954" s="94"/>
      <c r="B2954" s="6" t="str">
        <f>IFERROR(VLOOKUP(A2954,'Distributor List'!$A$2:$D$77,2,0),"-")</f>
        <v>-</v>
      </c>
      <c r="C2954" s="6" t="str">
        <f>IFERROR(VLOOKUP(A2954,'Distributor List'!$A$2:$D$77,3,0),"-")</f>
        <v>-</v>
      </c>
      <c r="D2954" s="6" t="str">
        <f>IFERROR(VLOOKUP(A2954,'Distributor List'!$A$2:$F$77,6,0),"-")</f>
        <v>-</v>
      </c>
      <c r="E2954" s="6" t="str">
        <f>IFERROR(VLOOKUP(A2954,'Distributor List'!$A$2:$D$77,4,0),"-")</f>
        <v>-</v>
      </c>
      <c r="F2954" s="6" t="str">
        <f>IFERROR(VLOOKUP(H2954,'Price List'!$A$2:$H$109,8,0),"-")</f>
        <v>-</v>
      </c>
      <c r="G2954" s="6" t="str">
        <f>IFERROR(VLOOKUP(A2954,'Distributor List'!$A$2:$E$77,5,0),"-")</f>
        <v>-</v>
      </c>
      <c r="H2954" s="10"/>
      <c r="I2954" s="95"/>
      <c r="J2954" s="92"/>
      <c r="K2954" s="92"/>
      <c r="L2954" s="73">
        <f t="shared" si="1152"/>
        <v>0</v>
      </c>
      <c r="M2954" s="73">
        <f t="shared" si="1149"/>
        <v>0</v>
      </c>
      <c r="N2954" s="73"/>
      <c r="O2954" s="73"/>
      <c r="P2954" s="73"/>
      <c r="Q2954" s="73"/>
      <c r="R2954" s="73">
        <f t="shared" si="1151"/>
        <v>0</v>
      </c>
      <c r="S2954" s="76" t="str">
        <f t="shared" si="1143"/>
        <v>-</v>
      </c>
      <c r="T2954" s="96">
        <v>0</v>
      </c>
      <c r="U2954" s="97"/>
      <c r="V2954" s="73">
        <f t="shared" si="1150"/>
        <v>0</v>
      </c>
      <c r="W2954" s="73">
        <f t="shared" si="1144"/>
        <v>0</v>
      </c>
      <c r="X2954" s="76" t="str">
        <f t="shared" si="1145"/>
        <v>-</v>
      </c>
      <c r="Y2954" s="73">
        <f t="shared" si="1146"/>
        <v>0</v>
      </c>
      <c r="Z2954" s="73">
        <f t="shared" si="1147"/>
        <v>0</v>
      </c>
      <c r="AA2954" s="73">
        <f t="shared" si="1153"/>
        <v>0</v>
      </c>
      <c r="AB2954" s="73">
        <f t="shared" si="1148"/>
        <v>0</v>
      </c>
      <c r="AC2954" s="73">
        <f t="shared" si="1154"/>
        <v>0</v>
      </c>
      <c r="AD2954" s="73">
        <f t="shared" si="1155"/>
        <v>0</v>
      </c>
      <c r="AE2954" s="73">
        <v>0</v>
      </c>
    </row>
    <row r="2955" spans="1:31" ht="15" customHeight="1">
      <c r="A2955" s="94"/>
      <c r="B2955" s="6" t="str">
        <f>IFERROR(VLOOKUP(A2955,'Distributor List'!$A$2:$D$77,2,0),"-")</f>
        <v>-</v>
      </c>
      <c r="C2955" s="6" t="str">
        <f>IFERROR(VLOOKUP(A2955,'Distributor List'!$A$2:$D$77,3,0),"-")</f>
        <v>-</v>
      </c>
      <c r="D2955" s="6" t="str">
        <f>IFERROR(VLOOKUP(A2955,'Distributor List'!$A$2:$F$77,6,0),"-")</f>
        <v>-</v>
      </c>
      <c r="E2955" s="6" t="str">
        <f>IFERROR(VLOOKUP(A2955,'Distributor List'!$A$2:$D$77,4,0),"-")</f>
        <v>-</v>
      </c>
      <c r="F2955" s="6" t="str">
        <f>IFERROR(VLOOKUP(H2955,'Price List'!$A$2:$H$109,8,0),"-")</f>
        <v>-</v>
      </c>
      <c r="G2955" s="6" t="str">
        <f>IFERROR(VLOOKUP(A2955,'Distributor List'!$A$2:$E$77,5,0),"-")</f>
        <v>-</v>
      </c>
      <c r="H2955" s="10"/>
      <c r="I2955" s="95"/>
      <c r="J2955" s="92"/>
      <c r="K2955" s="92"/>
      <c r="L2955" s="73">
        <f t="shared" si="1152"/>
        <v>0</v>
      </c>
      <c r="M2955" s="73">
        <f t="shared" si="1149"/>
        <v>0</v>
      </c>
      <c r="N2955" s="73"/>
      <c r="O2955" s="73"/>
      <c r="P2955" s="73"/>
      <c r="Q2955" s="73"/>
      <c r="R2955" s="73">
        <f t="shared" si="1151"/>
        <v>0</v>
      </c>
      <c r="S2955" s="76" t="str">
        <f t="shared" si="1143"/>
        <v>-</v>
      </c>
      <c r="T2955" s="96">
        <v>0</v>
      </c>
      <c r="U2955" s="97"/>
      <c r="V2955" s="73">
        <f t="shared" si="1150"/>
        <v>0</v>
      </c>
      <c r="W2955" s="73">
        <f t="shared" si="1144"/>
        <v>0</v>
      </c>
      <c r="X2955" s="76" t="str">
        <f t="shared" si="1145"/>
        <v>-</v>
      </c>
      <c r="Y2955" s="73">
        <f t="shared" si="1146"/>
        <v>0</v>
      </c>
      <c r="Z2955" s="73">
        <f t="shared" si="1147"/>
        <v>0</v>
      </c>
      <c r="AA2955" s="73">
        <f t="shared" si="1153"/>
        <v>0</v>
      </c>
      <c r="AB2955" s="73">
        <f t="shared" si="1148"/>
        <v>0</v>
      </c>
      <c r="AC2955" s="73">
        <f t="shared" si="1154"/>
        <v>0</v>
      </c>
      <c r="AD2955" s="73">
        <f t="shared" si="1155"/>
        <v>0</v>
      </c>
      <c r="AE2955" s="73">
        <v>0</v>
      </c>
    </row>
    <row r="2956" spans="1:31" ht="15" customHeight="1">
      <c r="A2956" s="94"/>
      <c r="B2956" s="6" t="str">
        <f>IFERROR(VLOOKUP(A2956,'Distributor List'!$A$2:$D$77,2,0),"-")</f>
        <v>-</v>
      </c>
      <c r="C2956" s="6" t="str">
        <f>IFERROR(VLOOKUP(A2956,'Distributor List'!$A$2:$D$77,3,0),"-")</f>
        <v>-</v>
      </c>
      <c r="D2956" s="6" t="str">
        <f>IFERROR(VLOOKUP(A2956,'Distributor List'!$A$2:$F$77,6,0),"-")</f>
        <v>-</v>
      </c>
      <c r="E2956" s="6" t="str">
        <f>IFERROR(VLOOKUP(A2956,'Distributor List'!$A$2:$D$77,4,0),"-")</f>
        <v>-</v>
      </c>
      <c r="F2956" s="6" t="str">
        <f>IFERROR(VLOOKUP(H2956,'Price List'!$A$2:$H$109,8,0),"-")</f>
        <v>-</v>
      </c>
      <c r="G2956" s="6" t="str">
        <f>IFERROR(VLOOKUP(A2956,'Distributor List'!$A$2:$E$77,5,0),"-")</f>
        <v>-</v>
      </c>
      <c r="H2956" s="10"/>
      <c r="I2956" s="95"/>
      <c r="J2956" s="92"/>
      <c r="K2956" s="92"/>
      <c r="L2956" s="73">
        <f t="shared" si="1152"/>
        <v>0</v>
      </c>
      <c r="M2956" s="73">
        <f t="shared" si="1149"/>
        <v>0</v>
      </c>
      <c r="N2956" s="73"/>
      <c r="O2956" s="73"/>
      <c r="P2956" s="73"/>
      <c r="Q2956" s="73"/>
      <c r="R2956" s="73">
        <f t="shared" si="1151"/>
        <v>0</v>
      </c>
      <c r="S2956" s="76" t="str">
        <f t="shared" si="1143"/>
        <v>-</v>
      </c>
      <c r="T2956" s="96">
        <v>0</v>
      </c>
      <c r="U2956" s="97"/>
      <c r="V2956" s="73">
        <f t="shared" si="1150"/>
        <v>0</v>
      </c>
      <c r="W2956" s="73">
        <f t="shared" si="1144"/>
        <v>0</v>
      </c>
      <c r="X2956" s="76" t="str">
        <f t="shared" si="1145"/>
        <v>-</v>
      </c>
      <c r="Y2956" s="73">
        <f t="shared" si="1146"/>
        <v>0</v>
      </c>
      <c r="Z2956" s="73">
        <f t="shared" si="1147"/>
        <v>0</v>
      </c>
      <c r="AA2956" s="73">
        <f t="shared" si="1153"/>
        <v>0</v>
      </c>
      <c r="AB2956" s="73">
        <f t="shared" si="1148"/>
        <v>0</v>
      </c>
      <c r="AC2956" s="73">
        <f t="shared" si="1154"/>
        <v>0</v>
      </c>
      <c r="AD2956" s="73">
        <f t="shared" si="1155"/>
        <v>0</v>
      </c>
      <c r="AE2956" s="73">
        <v>0</v>
      </c>
    </row>
    <row r="2957" spans="1:31" ht="15" customHeight="1">
      <c r="A2957" s="94"/>
      <c r="B2957" s="6" t="str">
        <f>IFERROR(VLOOKUP(A2957,'Distributor List'!$A$2:$D$77,2,0),"-")</f>
        <v>-</v>
      </c>
      <c r="C2957" s="6" t="str">
        <f>IFERROR(VLOOKUP(A2957,'Distributor List'!$A$2:$D$77,3,0),"-")</f>
        <v>-</v>
      </c>
      <c r="D2957" s="6" t="str">
        <f>IFERROR(VLOOKUP(A2957,'Distributor List'!$A$2:$F$77,6,0),"-")</f>
        <v>-</v>
      </c>
      <c r="E2957" s="6" t="str">
        <f>IFERROR(VLOOKUP(A2957,'Distributor List'!$A$2:$D$77,4,0),"-")</f>
        <v>-</v>
      </c>
      <c r="F2957" s="6" t="str">
        <f>IFERROR(VLOOKUP(H2957,'Price List'!$A$2:$H$109,8,0),"-")</f>
        <v>-</v>
      </c>
      <c r="G2957" s="6" t="str">
        <f>IFERROR(VLOOKUP(A2957,'Distributor List'!$A$2:$E$77,5,0),"-")</f>
        <v>-</v>
      </c>
      <c r="H2957" s="10"/>
      <c r="I2957" s="95"/>
      <c r="J2957" s="92"/>
      <c r="K2957" s="92"/>
      <c r="L2957" s="73">
        <f t="shared" si="1152"/>
        <v>0</v>
      </c>
      <c r="M2957" s="73">
        <f t="shared" si="1149"/>
        <v>0</v>
      </c>
      <c r="N2957" s="73"/>
      <c r="O2957" s="73"/>
      <c r="P2957" s="73"/>
      <c r="Q2957" s="73"/>
      <c r="R2957" s="73">
        <f t="shared" si="1151"/>
        <v>0</v>
      </c>
      <c r="S2957" s="76" t="str">
        <f t="shared" si="1143"/>
        <v>-</v>
      </c>
      <c r="T2957" s="96">
        <v>0</v>
      </c>
      <c r="U2957" s="97"/>
      <c r="V2957" s="73">
        <f t="shared" si="1150"/>
        <v>0</v>
      </c>
      <c r="W2957" s="73">
        <f t="shared" si="1144"/>
        <v>0</v>
      </c>
      <c r="X2957" s="76" t="str">
        <f t="shared" si="1145"/>
        <v>-</v>
      </c>
      <c r="Y2957" s="73">
        <f t="shared" si="1146"/>
        <v>0</v>
      </c>
      <c r="Z2957" s="73">
        <f t="shared" si="1147"/>
        <v>0</v>
      </c>
      <c r="AA2957" s="73">
        <f t="shared" si="1153"/>
        <v>0</v>
      </c>
      <c r="AB2957" s="73">
        <f t="shared" si="1148"/>
        <v>0</v>
      </c>
      <c r="AC2957" s="73">
        <f t="shared" si="1154"/>
        <v>0</v>
      </c>
      <c r="AD2957" s="73">
        <f t="shared" si="1155"/>
        <v>0</v>
      </c>
      <c r="AE2957" s="73">
        <v>0</v>
      </c>
    </row>
    <row r="2958" spans="1:31" ht="15" customHeight="1">
      <c r="A2958" s="94"/>
      <c r="B2958" s="6" t="str">
        <f>IFERROR(VLOOKUP(A2958,'Distributor List'!$A$2:$D$77,2,0),"-")</f>
        <v>-</v>
      </c>
      <c r="C2958" s="6" t="str">
        <f>IFERROR(VLOOKUP(A2958,'Distributor List'!$A$2:$D$77,3,0),"-")</f>
        <v>-</v>
      </c>
      <c r="D2958" s="6" t="str">
        <f>IFERROR(VLOOKUP(A2958,'Distributor List'!$A$2:$F$77,6,0),"-")</f>
        <v>-</v>
      </c>
      <c r="E2958" s="6" t="str">
        <f>IFERROR(VLOOKUP(A2958,'Distributor List'!$A$2:$D$77,4,0),"-")</f>
        <v>-</v>
      </c>
      <c r="F2958" s="6" t="str">
        <f>IFERROR(VLOOKUP(H2958,'Price List'!$A$2:$H$109,8,0),"-")</f>
        <v>-</v>
      </c>
      <c r="G2958" s="6" t="str">
        <f>IFERROR(VLOOKUP(A2958,'Distributor List'!$A$2:$E$77,5,0),"-")</f>
        <v>-</v>
      </c>
      <c r="H2958" s="10"/>
      <c r="I2958" s="95"/>
      <c r="J2958" s="92"/>
      <c r="K2958" s="92"/>
      <c r="L2958" s="73">
        <f t="shared" si="1152"/>
        <v>0</v>
      </c>
      <c r="M2958" s="73">
        <f t="shared" si="1149"/>
        <v>0</v>
      </c>
      <c r="N2958" s="73"/>
      <c r="O2958" s="73"/>
      <c r="P2958" s="73"/>
      <c r="Q2958" s="73"/>
      <c r="R2958" s="73">
        <f t="shared" si="1151"/>
        <v>0</v>
      </c>
      <c r="S2958" s="76" t="str">
        <f t="shared" si="1143"/>
        <v>-</v>
      </c>
      <c r="T2958" s="96">
        <v>0</v>
      </c>
      <c r="U2958" s="97"/>
      <c r="V2958" s="73">
        <f t="shared" si="1150"/>
        <v>0</v>
      </c>
      <c r="W2958" s="73">
        <f t="shared" si="1144"/>
        <v>0</v>
      </c>
      <c r="X2958" s="76" t="str">
        <f t="shared" si="1145"/>
        <v>-</v>
      </c>
      <c r="Y2958" s="73">
        <f t="shared" si="1146"/>
        <v>0</v>
      </c>
      <c r="Z2958" s="73">
        <f t="shared" si="1147"/>
        <v>0</v>
      </c>
      <c r="AA2958" s="73">
        <f t="shared" si="1153"/>
        <v>0</v>
      </c>
      <c r="AB2958" s="73">
        <f t="shared" si="1148"/>
        <v>0</v>
      </c>
      <c r="AC2958" s="73">
        <f t="shared" si="1154"/>
        <v>0</v>
      </c>
      <c r="AD2958" s="73">
        <f t="shared" si="1155"/>
        <v>0</v>
      </c>
      <c r="AE2958" s="73">
        <v>0</v>
      </c>
    </row>
    <row r="2959" spans="1:31" ht="15" customHeight="1">
      <c r="A2959" s="94"/>
      <c r="B2959" s="6" t="str">
        <f>IFERROR(VLOOKUP(A2959,'Distributor List'!$A$2:$D$77,2,0),"-")</f>
        <v>-</v>
      </c>
      <c r="C2959" s="6" t="str">
        <f>IFERROR(VLOOKUP(A2959,'Distributor List'!$A$2:$D$77,3,0),"-")</f>
        <v>-</v>
      </c>
      <c r="D2959" s="6" t="str">
        <f>IFERROR(VLOOKUP(A2959,'Distributor List'!$A$2:$F$77,6,0),"-")</f>
        <v>-</v>
      </c>
      <c r="E2959" s="6" t="str">
        <f>IFERROR(VLOOKUP(A2959,'Distributor List'!$A$2:$D$77,4,0),"-")</f>
        <v>-</v>
      </c>
      <c r="F2959" s="6" t="str">
        <f>IFERROR(VLOOKUP(H2959,'Price List'!$A$2:$H$109,8,0),"-")</f>
        <v>-</v>
      </c>
      <c r="G2959" s="6" t="str">
        <f>IFERROR(VLOOKUP(A2959,'Distributor List'!$A$2:$E$77,5,0),"-")</f>
        <v>-</v>
      </c>
      <c r="H2959" s="10"/>
      <c r="I2959" s="95"/>
      <c r="J2959" s="92"/>
      <c r="K2959" s="92"/>
      <c r="L2959" s="73">
        <f t="shared" si="1152"/>
        <v>0</v>
      </c>
      <c r="M2959" s="73">
        <f t="shared" si="1149"/>
        <v>0</v>
      </c>
      <c r="N2959" s="73"/>
      <c r="O2959" s="73"/>
      <c r="P2959" s="73"/>
      <c r="Q2959" s="73"/>
      <c r="R2959" s="73">
        <f t="shared" si="1151"/>
        <v>0</v>
      </c>
      <c r="S2959" s="76" t="str">
        <f t="shared" si="1143"/>
        <v>-</v>
      </c>
      <c r="T2959" s="96">
        <v>0</v>
      </c>
      <c r="U2959" s="97"/>
      <c r="V2959" s="73">
        <f t="shared" si="1150"/>
        <v>0</v>
      </c>
      <c r="W2959" s="73">
        <f t="shared" si="1144"/>
        <v>0</v>
      </c>
      <c r="X2959" s="76" t="str">
        <f t="shared" si="1145"/>
        <v>-</v>
      </c>
      <c r="Y2959" s="73">
        <f t="shared" si="1146"/>
        <v>0</v>
      </c>
      <c r="Z2959" s="73">
        <f t="shared" si="1147"/>
        <v>0</v>
      </c>
      <c r="AA2959" s="73">
        <f t="shared" si="1153"/>
        <v>0</v>
      </c>
      <c r="AB2959" s="73">
        <f t="shared" si="1148"/>
        <v>0</v>
      </c>
      <c r="AC2959" s="73">
        <f t="shared" si="1154"/>
        <v>0</v>
      </c>
      <c r="AD2959" s="73">
        <f t="shared" si="1155"/>
        <v>0</v>
      </c>
      <c r="AE2959" s="73">
        <v>0</v>
      </c>
    </row>
    <row r="2960" spans="1:31" ht="15" customHeight="1">
      <c r="A2960" s="94"/>
      <c r="B2960" s="6" t="str">
        <f>IFERROR(VLOOKUP(A2960,'Distributor List'!$A$2:$D$77,2,0),"-")</f>
        <v>-</v>
      </c>
      <c r="C2960" s="6" t="str">
        <f>IFERROR(VLOOKUP(A2960,'Distributor List'!$A$2:$D$77,3,0),"-")</f>
        <v>-</v>
      </c>
      <c r="D2960" s="6" t="str">
        <f>IFERROR(VLOOKUP(A2960,'Distributor List'!$A$2:$F$77,6,0),"-")</f>
        <v>-</v>
      </c>
      <c r="E2960" s="6" t="str">
        <f>IFERROR(VLOOKUP(A2960,'Distributor List'!$A$2:$D$77,4,0),"-")</f>
        <v>-</v>
      </c>
      <c r="F2960" s="6" t="str">
        <f>IFERROR(VLOOKUP(H2960,'Price List'!$A$2:$H$109,8,0),"-")</f>
        <v>-</v>
      </c>
      <c r="G2960" s="6" t="str">
        <f>IFERROR(VLOOKUP(A2960,'Distributor List'!$A$2:$E$77,5,0),"-")</f>
        <v>-</v>
      </c>
      <c r="H2960" s="10"/>
      <c r="I2960" s="95"/>
      <c r="J2960" s="92"/>
      <c r="K2960" s="92"/>
      <c r="L2960" s="73">
        <f t="shared" si="1152"/>
        <v>0</v>
      </c>
      <c r="M2960" s="73">
        <f t="shared" si="1149"/>
        <v>0</v>
      </c>
      <c r="N2960" s="73"/>
      <c r="O2960" s="73"/>
      <c r="P2960" s="73"/>
      <c r="Q2960" s="73"/>
      <c r="R2960" s="73">
        <f t="shared" si="1151"/>
        <v>0</v>
      </c>
      <c r="S2960" s="76" t="str">
        <f t="shared" si="1143"/>
        <v>-</v>
      </c>
      <c r="T2960" s="96">
        <v>0</v>
      </c>
      <c r="U2960" s="97"/>
      <c r="V2960" s="73">
        <f t="shared" si="1150"/>
        <v>0</v>
      </c>
      <c r="W2960" s="73">
        <f t="shared" si="1144"/>
        <v>0</v>
      </c>
      <c r="X2960" s="76" t="str">
        <f t="shared" si="1145"/>
        <v>-</v>
      </c>
      <c r="Y2960" s="73">
        <f t="shared" si="1146"/>
        <v>0</v>
      </c>
      <c r="Z2960" s="73">
        <f t="shared" si="1147"/>
        <v>0</v>
      </c>
      <c r="AA2960" s="73">
        <f t="shared" si="1153"/>
        <v>0</v>
      </c>
      <c r="AB2960" s="73">
        <f t="shared" si="1148"/>
        <v>0</v>
      </c>
      <c r="AC2960" s="73">
        <f t="shared" si="1154"/>
        <v>0</v>
      </c>
      <c r="AD2960" s="73">
        <f t="shared" si="1155"/>
        <v>0</v>
      </c>
      <c r="AE2960" s="73">
        <v>0</v>
      </c>
    </row>
    <row r="2961" spans="1:31" ht="15" customHeight="1">
      <c r="A2961" s="94"/>
      <c r="B2961" s="6" t="str">
        <f>IFERROR(VLOOKUP(A2961,'Distributor List'!$A$2:$D$77,2,0),"-")</f>
        <v>-</v>
      </c>
      <c r="C2961" s="6" t="str">
        <f>IFERROR(VLOOKUP(A2961,'Distributor List'!$A$2:$D$77,3,0),"-")</f>
        <v>-</v>
      </c>
      <c r="D2961" s="6" t="str">
        <f>IFERROR(VLOOKUP(A2961,'Distributor List'!$A$2:$F$77,6,0),"-")</f>
        <v>-</v>
      </c>
      <c r="E2961" s="6" t="str">
        <f>IFERROR(VLOOKUP(A2961,'Distributor List'!$A$2:$D$77,4,0),"-")</f>
        <v>-</v>
      </c>
      <c r="F2961" s="6" t="str">
        <f>IFERROR(VLOOKUP(H2961,'Price List'!$A$2:$H$109,8,0),"-")</f>
        <v>-</v>
      </c>
      <c r="G2961" s="6" t="str">
        <f>IFERROR(VLOOKUP(A2961,'Distributor List'!$A$2:$E$77,5,0),"-")</f>
        <v>-</v>
      </c>
      <c r="H2961" s="10"/>
      <c r="I2961" s="95"/>
      <c r="J2961" s="92"/>
      <c r="K2961" s="92"/>
      <c r="L2961" s="73">
        <f t="shared" si="1152"/>
        <v>0</v>
      </c>
      <c r="M2961" s="73">
        <f t="shared" si="1149"/>
        <v>0</v>
      </c>
      <c r="N2961" s="73"/>
      <c r="O2961" s="73"/>
      <c r="P2961" s="73"/>
      <c r="Q2961" s="73"/>
      <c r="R2961" s="73">
        <f t="shared" si="1151"/>
        <v>0</v>
      </c>
      <c r="S2961" s="76" t="str">
        <f t="shared" si="1143"/>
        <v>-</v>
      </c>
      <c r="T2961" s="96">
        <v>0</v>
      </c>
      <c r="U2961" s="97"/>
      <c r="V2961" s="73">
        <f t="shared" si="1150"/>
        <v>0</v>
      </c>
      <c r="W2961" s="73">
        <f t="shared" si="1144"/>
        <v>0</v>
      </c>
      <c r="X2961" s="76" t="str">
        <f t="shared" si="1145"/>
        <v>-</v>
      </c>
      <c r="Y2961" s="73">
        <f t="shared" si="1146"/>
        <v>0</v>
      </c>
      <c r="Z2961" s="73">
        <f t="shared" si="1147"/>
        <v>0</v>
      </c>
      <c r="AA2961" s="73">
        <f t="shared" si="1153"/>
        <v>0</v>
      </c>
      <c r="AB2961" s="73">
        <f t="shared" si="1148"/>
        <v>0</v>
      </c>
      <c r="AC2961" s="73">
        <f t="shared" si="1154"/>
        <v>0</v>
      </c>
      <c r="AD2961" s="73">
        <f t="shared" si="1155"/>
        <v>0</v>
      </c>
      <c r="AE2961" s="73">
        <v>0</v>
      </c>
    </row>
    <row r="2962" spans="1:31" ht="15" customHeight="1">
      <c r="A2962" s="94"/>
      <c r="B2962" s="6" t="str">
        <f>IFERROR(VLOOKUP(A2962,'Distributor List'!$A$2:$D$77,2,0),"-")</f>
        <v>-</v>
      </c>
      <c r="C2962" s="6" t="str">
        <f>IFERROR(VLOOKUP(A2962,'Distributor List'!$A$2:$D$77,3,0),"-")</f>
        <v>-</v>
      </c>
      <c r="D2962" s="6" t="str">
        <f>IFERROR(VLOOKUP(A2962,'Distributor List'!$A$2:$F$77,6,0),"-")</f>
        <v>-</v>
      </c>
      <c r="E2962" s="6" t="str">
        <f>IFERROR(VLOOKUP(A2962,'Distributor List'!$A$2:$D$77,4,0),"-")</f>
        <v>-</v>
      </c>
      <c r="F2962" s="6" t="str">
        <f>IFERROR(VLOOKUP(H2962,'Price List'!$A$2:$H$109,8,0),"-")</f>
        <v>-</v>
      </c>
      <c r="G2962" s="6" t="str">
        <f>IFERROR(VLOOKUP(A2962,'Distributor List'!$A$2:$E$77,5,0),"-")</f>
        <v>-</v>
      </c>
      <c r="H2962" s="10"/>
      <c r="I2962" s="95"/>
      <c r="J2962" s="92"/>
      <c r="K2962" s="92"/>
      <c r="L2962" s="73">
        <f t="shared" si="1152"/>
        <v>0</v>
      </c>
      <c r="M2962" s="73">
        <f t="shared" si="1149"/>
        <v>0</v>
      </c>
      <c r="N2962" s="73"/>
      <c r="O2962" s="73"/>
      <c r="P2962" s="73"/>
      <c r="Q2962" s="73"/>
      <c r="R2962" s="73">
        <f t="shared" si="1151"/>
        <v>0</v>
      </c>
      <c r="S2962" s="76" t="str">
        <f t="shared" ref="S2962:S3025" si="1156">IFERROR(L2962/R2962,"-")</f>
        <v>-</v>
      </c>
      <c r="T2962" s="96">
        <v>0</v>
      </c>
      <c r="U2962" s="97"/>
      <c r="V2962" s="73">
        <f t="shared" si="1150"/>
        <v>0</v>
      </c>
      <c r="W2962" s="73">
        <f t="shared" ref="W2962:W3025" si="1157">L2962-V2962</f>
        <v>0</v>
      </c>
      <c r="X2962" s="76" t="str">
        <f t="shared" ref="X2962:X3025" si="1158">IFERROR(L2962/V2962-1,"-")</f>
        <v>-</v>
      </c>
      <c r="Y2962" s="73">
        <f t="shared" ref="Y2962:Y3025" si="1159">(J2962)/1*1.5</f>
        <v>0</v>
      </c>
      <c r="Z2962" s="73">
        <f t="shared" ref="Z2962:Z3025" si="1160">IF(Y2962&gt;K2962,Y2962-K2962,0)</f>
        <v>0</v>
      </c>
      <c r="AA2962" s="73">
        <f t="shared" si="1153"/>
        <v>0</v>
      </c>
      <c r="AB2962" s="73">
        <f t="shared" ref="AB2962:AB3025" si="1161">IF(Y2962&lt;K2962,K2962-Y2962,0)</f>
        <v>0</v>
      </c>
      <c r="AC2962" s="73">
        <f t="shared" si="1154"/>
        <v>0</v>
      </c>
      <c r="AD2962" s="73">
        <f t="shared" si="1155"/>
        <v>0</v>
      </c>
      <c r="AE2962" s="73">
        <v>0</v>
      </c>
    </row>
    <row r="2963" spans="1:31" ht="15" customHeight="1">
      <c r="A2963" s="94"/>
      <c r="B2963" s="6" t="str">
        <f>IFERROR(VLOOKUP(A2963,'Distributor List'!$A$2:$D$77,2,0),"-")</f>
        <v>-</v>
      </c>
      <c r="C2963" s="6" t="str">
        <f>IFERROR(VLOOKUP(A2963,'Distributor List'!$A$2:$D$77,3,0),"-")</f>
        <v>-</v>
      </c>
      <c r="D2963" s="6" t="str">
        <f>IFERROR(VLOOKUP(A2963,'Distributor List'!$A$2:$F$77,6,0),"-")</f>
        <v>-</v>
      </c>
      <c r="E2963" s="6" t="str">
        <f>IFERROR(VLOOKUP(A2963,'Distributor List'!$A$2:$D$77,4,0),"-")</f>
        <v>-</v>
      </c>
      <c r="F2963" s="6" t="str">
        <f>IFERROR(VLOOKUP(H2963,'Price List'!$A$2:$H$109,8,0),"-")</f>
        <v>-</v>
      </c>
      <c r="G2963" s="6" t="str">
        <f>IFERROR(VLOOKUP(A2963,'Distributor List'!$A$2:$E$77,5,0),"-")</f>
        <v>-</v>
      </c>
      <c r="H2963" s="10"/>
      <c r="I2963" s="95"/>
      <c r="J2963" s="92"/>
      <c r="K2963" s="92"/>
      <c r="L2963" s="73">
        <f t="shared" si="1152"/>
        <v>0</v>
      </c>
      <c r="M2963" s="73">
        <f t="shared" si="1149"/>
        <v>0</v>
      </c>
      <c r="N2963" s="73"/>
      <c r="O2963" s="73"/>
      <c r="P2963" s="73"/>
      <c r="Q2963" s="73"/>
      <c r="R2963" s="73">
        <f t="shared" si="1151"/>
        <v>0</v>
      </c>
      <c r="S2963" s="76" t="str">
        <f t="shared" si="1156"/>
        <v>-</v>
      </c>
      <c r="T2963" s="96">
        <v>0</v>
      </c>
      <c r="U2963" s="97"/>
      <c r="V2963" s="73">
        <f t="shared" si="1150"/>
        <v>0</v>
      </c>
      <c r="W2963" s="73">
        <f t="shared" si="1157"/>
        <v>0</v>
      </c>
      <c r="X2963" s="76" t="str">
        <f t="shared" si="1158"/>
        <v>-</v>
      </c>
      <c r="Y2963" s="73">
        <f t="shared" si="1159"/>
        <v>0</v>
      </c>
      <c r="Z2963" s="73">
        <f t="shared" si="1160"/>
        <v>0</v>
      </c>
      <c r="AA2963" s="73">
        <f t="shared" si="1153"/>
        <v>0</v>
      </c>
      <c r="AB2963" s="73">
        <f t="shared" si="1161"/>
        <v>0</v>
      </c>
      <c r="AC2963" s="73">
        <f t="shared" si="1154"/>
        <v>0</v>
      </c>
      <c r="AD2963" s="73">
        <f t="shared" si="1155"/>
        <v>0</v>
      </c>
      <c r="AE2963" s="73">
        <v>0</v>
      </c>
    </row>
    <row r="2964" spans="1:31" ht="15" customHeight="1">
      <c r="A2964" s="94"/>
      <c r="B2964" s="6" t="str">
        <f>IFERROR(VLOOKUP(A2964,'Distributor List'!$A$2:$D$77,2,0),"-")</f>
        <v>-</v>
      </c>
      <c r="C2964" s="6" t="str">
        <f>IFERROR(VLOOKUP(A2964,'Distributor List'!$A$2:$D$77,3,0),"-")</f>
        <v>-</v>
      </c>
      <c r="D2964" s="6" t="str">
        <f>IFERROR(VLOOKUP(A2964,'Distributor List'!$A$2:$F$77,6,0),"-")</f>
        <v>-</v>
      </c>
      <c r="E2964" s="6" t="str">
        <f>IFERROR(VLOOKUP(A2964,'Distributor List'!$A$2:$D$77,4,0),"-")</f>
        <v>-</v>
      </c>
      <c r="F2964" s="6" t="str">
        <f>IFERROR(VLOOKUP(H2964,'Price List'!$A$2:$H$109,8,0),"-")</f>
        <v>-</v>
      </c>
      <c r="G2964" s="6" t="str">
        <f>IFERROR(VLOOKUP(A2964,'Distributor List'!$A$2:$E$77,5,0),"-")</f>
        <v>-</v>
      </c>
      <c r="H2964" s="10"/>
      <c r="I2964" s="95"/>
      <c r="J2964" s="92"/>
      <c r="K2964" s="92"/>
      <c r="L2964" s="73">
        <f t="shared" si="1152"/>
        <v>0</v>
      </c>
      <c r="M2964" s="73">
        <f t="shared" si="1149"/>
        <v>0</v>
      </c>
      <c r="N2964" s="73"/>
      <c r="O2964" s="73"/>
      <c r="P2964" s="73"/>
      <c r="Q2964" s="73"/>
      <c r="R2964" s="73">
        <f t="shared" si="1151"/>
        <v>0</v>
      </c>
      <c r="S2964" s="76" t="str">
        <f t="shared" si="1156"/>
        <v>-</v>
      </c>
      <c r="T2964" s="96">
        <v>0</v>
      </c>
      <c r="U2964" s="97"/>
      <c r="V2964" s="73">
        <f t="shared" si="1150"/>
        <v>0</v>
      </c>
      <c r="W2964" s="73">
        <f t="shared" si="1157"/>
        <v>0</v>
      </c>
      <c r="X2964" s="76" t="str">
        <f t="shared" si="1158"/>
        <v>-</v>
      </c>
      <c r="Y2964" s="73">
        <f t="shared" si="1159"/>
        <v>0</v>
      </c>
      <c r="Z2964" s="73">
        <f t="shared" si="1160"/>
        <v>0</v>
      </c>
      <c r="AA2964" s="73">
        <f t="shared" si="1153"/>
        <v>0</v>
      </c>
      <c r="AB2964" s="73">
        <f t="shared" si="1161"/>
        <v>0</v>
      </c>
      <c r="AC2964" s="73">
        <f t="shared" si="1154"/>
        <v>0</v>
      </c>
      <c r="AD2964" s="73">
        <f t="shared" si="1155"/>
        <v>0</v>
      </c>
      <c r="AE2964" s="73">
        <v>0</v>
      </c>
    </row>
    <row r="2965" spans="1:31" ht="15" customHeight="1">
      <c r="A2965" s="94"/>
      <c r="B2965" s="6" t="str">
        <f>IFERROR(VLOOKUP(A2965,'Distributor List'!$A$2:$D$77,2,0),"-")</f>
        <v>-</v>
      </c>
      <c r="C2965" s="6" t="str">
        <f>IFERROR(VLOOKUP(A2965,'Distributor List'!$A$2:$D$77,3,0),"-")</f>
        <v>-</v>
      </c>
      <c r="D2965" s="6" t="str">
        <f>IFERROR(VLOOKUP(A2965,'Distributor List'!$A$2:$F$77,6,0),"-")</f>
        <v>-</v>
      </c>
      <c r="E2965" s="6" t="str">
        <f>IFERROR(VLOOKUP(A2965,'Distributor List'!$A$2:$D$77,4,0),"-")</f>
        <v>-</v>
      </c>
      <c r="F2965" s="6" t="str">
        <f>IFERROR(VLOOKUP(H2965,'Price List'!$A$2:$H$109,8,0),"-")</f>
        <v>-</v>
      </c>
      <c r="G2965" s="6" t="str">
        <f>IFERROR(VLOOKUP(A2965,'Distributor List'!$A$2:$E$77,5,0),"-")</f>
        <v>-</v>
      </c>
      <c r="H2965" s="10"/>
      <c r="I2965" s="95"/>
      <c r="J2965" s="92"/>
      <c r="K2965" s="92"/>
      <c r="L2965" s="73">
        <f t="shared" si="1152"/>
        <v>0</v>
      </c>
      <c r="M2965" s="73">
        <f t="shared" si="1149"/>
        <v>0</v>
      </c>
      <c r="N2965" s="73"/>
      <c r="O2965" s="73"/>
      <c r="P2965" s="73"/>
      <c r="Q2965" s="73"/>
      <c r="R2965" s="73">
        <f t="shared" si="1151"/>
        <v>0</v>
      </c>
      <c r="S2965" s="76" t="str">
        <f t="shared" si="1156"/>
        <v>-</v>
      </c>
      <c r="T2965" s="96">
        <v>0</v>
      </c>
      <c r="U2965" s="97"/>
      <c r="V2965" s="73">
        <f t="shared" si="1150"/>
        <v>0</v>
      </c>
      <c r="W2965" s="73">
        <f t="shared" si="1157"/>
        <v>0</v>
      </c>
      <c r="X2965" s="76" t="str">
        <f t="shared" si="1158"/>
        <v>-</v>
      </c>
      <c r="Y2965" s="73">
        <f t="shared" si="1159"/>
        <v>0</v>
      </c>
      <c r="Z2965" s="73">
        <f t="shared" si="1160"/>
        <v>0</v>
      </c>
      <c r="AA2965" s="73">
        <f t="shared" si="1153"/>
        <v>0</v>
      </c>
      <c r="AB2965" s="73">
        <f t="shared" si="1161"/>
        <v>0</v>
      </c>
      <c r="AC2965" s="73">
        <f t="shared" si="1154"/>
        <v>0</v>
      </c>
      <c r="AD2965" s="73">
        <f t="shared" si="1155"/>
        <v>0</v>
      </c>
      <c r="AE2965" s="73">
        <v>0</v>
      </c>
    </row>
    <row r="2966" spans="1:31" ht="15" customHeight="1">
      <c r="A2966" s="94"/>
      <c r="B2966" s="6" t="str">
        <f>IFERROR(VLOOKUP(A2966,'Distributor List'!$A$2:$D$77,2,0),"-")</f>
        <v>-</v>
      </c>
      <c r="C2966" s="6" t="str">
        <f>IFERROR(VLOOKUP(A2966,'Distributor List'!$A$2:$D$77,3,0),"-")</f>
        <v>-</v>
      </c>
      <c r="D2966" s="6" t="str">
        <f>IFERROR(VLOOKUP(A2966,'Distributor List'!$A$2:$F$77,6,0),"-")</f>
        <v>-</v>
      </c>
      <c r="E2966" s="6" t="str">
        <f>IFERROR(VLOOKUP(A2966,'Distributor List'!$A$2:$D$77,4,0),"-")</f>
        <v>-</v>
      </c>
      <c r="F2966" s="6" t="str">
        <f>IFERROR(VLOOKUP(H2966,'Price List'!$A$2:$H$109,8,0),"-")</f>
        <v>-</v>
      </c>
      <c r="G2966" s="6" t="str">
        <f>IFERROR(VLOOKUP(A2966,'Distributor List'!$A$2:$E$77,5,0),"-")</f>
        <v>-</v>
      </c>
      <c r="H2966" s="10"/>
      <c r="I2966" s="95"/>
      <c r="J2966" s="92"/>
      <c r="K2966" s="92"/>
      <c r="L2966" s="73">
        <f t="shared" si="1152"/>
        <v>0</v>
      </c>
      <c r="M2966" s="73">
        <f t="shared" si="1149"/>
        <v>0</v>
      </c>
      <c r="N2966" s="73"/>
      <c r="O2966" s="73"/>
      <c r="P2966" s="73"/>
      <c r="Q2966" s="73"/>
      <c r="R2966" s="73">
        <f t="shared" si="1151"/>
        <v>0</v>
      </c>
      <c r="S2966" s="76" t="str">
        <f t="shared" si="1156"/>
        <v>-</v>
      </c>
      <c r="T2966" s="96">
        <v>0</v>
      </c>
      <c r="U2966" s="97"/>
      <c r="V2966" s="73">
        <f t="shared" si="1150"/>
        <v>0</v>
      </c>
      <c r="W2966" s="73">
        <f t="shared" si="1157"/>
        <v>0</v>
      </c>
      <c r="X2966" s="76" t="str">
        <f t="shared" si="1158"/>
        <v>-</v>
      </c>
      <c r="Y2966" s="73">
        <f t="shared" si="1159"/>
        <v>0</v>
      </c>
      <c r="Z2966" s="73">
        <f t="shared" si="1160"/>
        <v>0</v>
      </c>
      <c r="AA2966" s="73">
        <f t="shared" si="1153"/>
        <v>0</v>
      </c>
      <c r="AB2966" s="73">
        <f t="shared" si="1161"/>
        <v>0</v>
      </c>
      <c r="AC2966" s="73">
        <f t="shared" si="1154"/>
        <v>0</v>
      </c>
      <c r="AD2966" s="73">
        <f t="shared" si="1155"/>
        <v>0</v>
      </c>
      <c r="AE2966" s="73">
        <v>0</v>
      </c>
    </row>
    <row r="2967" spans="1:31" ht="15" customHeight="1">
      <c r="A2967" s="94"/>
      <c r="B2967" s="6" t="str">
        <f>IFERROR(VLOOKUP(A2967,'Distributor List'!$A$2:$D$77,2,0),"-")</f>
        <v>-</v>
      </c>
      <c r="C2967" s="6" t="str">
        <f>IFERROR(VLOOKUP(A2967,'Distributor List'!$A$2:$D$77,3,0),"-")</f>
        <v>-</v>
      </c>
      <c r="D2967" s="6" t="str">
        <f>IFERROR(VLOOKUP(A2967,'Distributor List'!$A$2:$F$77,6,0),"-")</f>
        <v>-</v>
      </c>
      <c r="E2967" s="6" t="str">
        <f>IFERROR(VLOOKUP(A2967,'Distributor List'!$A$2:$D$77,4,0),"-")</f>
        <v>-</v>
      </c>
      <c r="F2967" s="6" t="str">
        <f>IFERROR(VLOOKUP(H2967,'Price List'!$A$2:$H$109,8,0),"-")</f>
        <v>-</v>
      </c>
      <c r="G2967" s="6" t="str">
        <f>IFERROR(VLOOKUP(A2967,'Distributor List'!$A$2:$E$77,5,0),"-")</f>
        <v>-</v>
      </c>
      <c r="H2967" s="10"/>
      <c r="I2967" s="95"/>
      <c r="J2967" s="92"/>
      <c r="K2967" s="92"/>
      <c r="L2967" s="73">
        <f t="shared" si="1152"/>
        <v>0</v>
      </c>
      <c r="M2967" s="73">
        <f t="shared" si="1149"/>
        <v>0</v>
      </c>
      <c r="N2967" s="73"/>
      <c r="O2967" s="73"/>
      <c r="P2967" s="73"/>
      <c r="Q2967" s="73"/>
      <c r="R2967" s="73">
        <f t="shared" si="1151"/>
        <v>0</v>
      </c>
      <c r="S2967" s="76" t="str">
        <f t="shared" si="1156"/>
        <v>-</v>
      </c>
      <c r="T2967" s="96">
        <v>0</v>
      </c>
      <c r="U2967" s="97"/>
      <c r="V2967" s="73">
        <f t="shared" si="1150"/>
        <v>0</v>
      </c>
      <c r="W2967" s="73">
        <f t="shared" si="1157"/>
        <v>0</v>
      </c>
      <c r="X2967" s="76" t="str">
        <f t="shared" si="1158"/>
        <v>-</v>
      </c>
      <c r="Y2967" s="73">
        <f t="shared" si="1159"/>
        <v>0</v>
      </c>
      <c r="Z2967" s="73">
        <f t="shared" si="1160"/>
        <v>0</v>
      </c>
      <c r="AA2967" s="73">
        <f t="shared" si="1153"/>
        <v>0</v>
      </c>
      <c r="AB2967" s="73">
        <f t="shared" si="1161"/>
        <v>0</v>
      </c>
      <c r="AC2967" s="73">
        <f t="shared" si="1154"/>
        <v>0</v>
      </c>
      <c r="AD2967" s="73">
        <f t="shared" si="1155"/>
        <v>0</v>
      </c>
      <c r="AE2967" s="73">
        <v>0</v>
      </c>
    </row>
    <row r="2968" spans="1:31" ht="15" customHeight="1">
      <c r="A2968" s="94"/>
      <c r="B2968" s="6" t="str">
        <f>IFERROR(VLOOKUP(A2968,'Distributor List'!$A$2:$D$77,2,0),"-")</f>
        <v>-</v>
      </c>
      <c r="C2968" s="6" t="str">
        <f>IFERROR(VLOOKUP(A2968,'Distributor List'!$A$2:$D$77,3,0),"-")</f>
        <v>-</v>
      </c>
      <c r="D2968" s="6" t="str">
        <f>IFERROR(VLOOKUP(A2968,'Distributor List'!$A$2:$F$77,6,0),"-")</f>
        <v>-</v>
      </c>
      <c r="E2968" s="6" t="str">
        <f>IFERROR(VLOOKUP(A2968,'Distributor List'!$A$2:$D$77,4,0),"-")</f>
        <v>-</v>
      </c>
      <c r="F2968" s="6" t="str">
        <f>IFERROR(VLOOKUP(H2968,'Price List'!$A$2:$H$109,8,0),"-")</f>
        <v>-</v>
      </c>
      <c r="G2968" s="6" t="str">
        <f>IFERROR(VLOOKUP(A2968,'Distributor List'!$A$2:$E$77,5,0),"-")</f>
        <v>-</v>
      </c>
      <c r="H2968" s="10"/>
      <c r="I2968" s="95"/>
      <c r="J2968" s="92"/>
      <c r="K2968" s="92"/>
      <c r="L2968" s="73">
        <f t="shared" si="1152"/>
        <v>0</v>
      </c>
      <c r="M2968" s="73">
        <f t="shared" si="1149"/>
        <v>0</v>
      </c>
      <c r="N2968" s="73"/>
      <c r="O2968" s="73"/>
      <c r="P2968" s="73"/>
      <c r="Q2968" s="73"/>
      <c r="R2968" s="73">
        <f t="shared" si="1151"/>
        <v>0</v>
      </c>
      <c r="S2968" s="76" t="str">
        <f t="shared" si="1156"/>
        <v>-</v>
      </c>
      <c r="T2968" s="96">
        <v>0</v>
      </c>
      <c r="U2968" s="97"/>
      <c r="V2968" s="73">
        <f t="shared" si="1150"/>
        <v>0</v>
      </c>
      <c r="W2968" s="73">
        <f t="shared" si="1157"/>
        <v>0</v>
      </c>
      <c r="X2968" s="76" t="str">
        <f t="shared" si="1158"/>
        <v>-</v>
      </c>
      <c r="Y2968" s="73">
        <f t="shared" si="1159"/>
        <v>0</v>
      </c>
      <c r="Z2968" s="73">
        <f t="shared" si="1160"/>
        <v>0</v>
      </c>
      <c r="AA2968" s="73">
        <f t="shared" si="1153"/>
        <v>0</v>
      </c>
      <c r="AB2968" s="73">
        <f t="shared" si="1161"/>
        <v>0</v>
      </c>
      <c r="AC2968" s="73">
        <f t="shared" si="1154"/>
        <v>0</v>
      </c>
      <c r="AD2968" s="73">
        <f t="shared" si="1155"/>
        <v>0</v>
      </c>
      <c r="AE2968" s="73">
        <v>0</v>
      </c>
    </row>
    <row r="2969" spans="1:31" ht="15" customHeight="1">
      <c r="A2969" s="94"/>
      <c r="B2969" s="6" t="str">
        <f>IFERROR(VLOOKUP(A2969,'Distributor List'!$A$2:$D$77,2,0),"-")</f>
        <v>-</v>
      </c>
      <c r="C2969" s="6" t="str">
        <f>IFERROR(VLOOKUP(A2969,'Distributor List'!$A$2:$D$77,3,0),"-")</f>
        <v>-</v>
      </c>
      <c r="D2969" s="6" t="str">
        <f>IFERROR(VLOOKUP(A2969,'Distributor List'!$A$2:$F$77,6,0),"-")</f>
        <v>-</v>
      </c>
      <c r="E2969" s="6" t="str">
        <f>IFERROR(VLOOKUP(A2969,'Distributor List'!$A$2:$D$77,4,0),"-")</f>
        <v>-</v>
      </c>
      <c r="F2969" s="6" t="str">
        <f>IFERROR(VLOOKUP(H2969,'Price List'!$A$2:$H$109,8,0),"-")</f>
        <v>-</v>
      </c>
      <c r="G2969" s="6" t="str">
        <f>IFERROR(VLOOKUP(A2969,'Distributor List'!$A$2:$E$77,5,0),"-")</f>
        <v>-</v>
      </c>
      <c r="H2969" s="10"/>
      <c r="I2969" s="95"/>
      <c r="J2969" s="92"/>
      <c r="K2969" s="92"/>
      <c r="L2969" s="73">
        <f t="shared" si="1152"/>
        <v>0</v>
      </c>
      <c r="M2969" s="73">
        <f t="shared" si="1149"/>
        <v>0</v>
      </c>
      <c r="N2969" s="73"/>
      <c r="O2969" s="73"/>
      <c r="P2969" s="73"/>
      <c r="Q2969" s="73"/>
      <c r="R2969" s="73">
        <f t="shared" si="1151"/>
        <v>0</v>
      </c>
      <c r="S2969" s="76" t="str">
        <f t="shared" si="1156"/>
        <v>-</v>
      </c>
      <c r="T2969" s="96">
        <v>0</v>
      </c>
      <c r="U2969" s="97"/>
      <c r="V2969" s="73">
        <f t="shared" si="1150"/>
        <v>0</v>
      </c>
      <c r="W2969" s="73">
        <f t="shared" si="1157"/>
        <v>0</v>
      </c>
      <c r="X2969" s="76" t="str">
        <f t="shared" si="1158"/>
        <v>-</v>
      </c>
      <c r="Y2969" s="73">
        <f t="shared" si="1159"/>
        <v>0</v>
      </c>
      <c r="Z2969" s="73">
        <f t="shared" si="1160"/>
        <v>0</v>
      </c>
      <c r="AA2969" s="73">
        <f t="shared" si="1153"/>
        <v>0</v>
      </c>
      <c r="AB2969" s="73">
        <f t="shared" si="1161"/>
        <v>0</v>
      </c>
      <c r="AC2969" s="73">
        <f t="shared" si="1154"/>
        <v>0</v>
      </c>
      <c r="AD2969" s="73">
        <f t="shared" si="1155"/>
        <v>0</v>
      </c>
      <c r="AE2969" s="73">
        <v>0</v>
      </c>
    </row>
    <row r="2970" spans="1:31" ht="15" customHeight="1">
      <c r="A2970" s="94"/>
      <c r="B2970" s="6" t="str">
        <f>IFERROR(VLOOKUP(A2970,'Distributor List'!$A$2:$D$77,2,0),"-")</f>
        <v>-</v>
      </c>
      <c r="C2970" s="6" t="str">
        <f>IFERROR(VLOOKUP(A2970,'Distributor List'!$A$2:$D$77,3,0),"-")</f>
        <v>-</v>
      </c>
      <c r="D2970" s="6" t="str">
        <f>IFERROR(VLOOKUP(A2970,'Distributor List'!$A$2:$F$77,6,0),"-")</f>
        <v>-</v>
      </c>
      <c r="E2970" s="6" t="str">
        <f>IFERROR(VLOOKUP(A2970,'Distributor List'!$A$2:$D$77,4,0),"-")</f>
        <v>-</v>
      </c>
      <c r="F2970" s="6" t="str">
        <f>IFERROR(VLOOKUP(H2970,'Price List'!$A$2:$H$109,8,0),"-")</f>
        <v>-</v>
      </c>
      <c r="G2970" s="6" t="str">
        <f>IFERROR(VLOOKUP(A2970,'Distributor List'!$A$2:$E$77,5,0),"-")</f>
        <v>-</v>
      </c>
      <c r="H2970" s="10"/>
      <c r="I2970" s="95"/>
      <c r="J2970" s="92"/>
      <c r="K2970" s="92"/>
      <c r="L2970" s="73">
        <f t="shared" si="1152"/>
        <v>0</v>
      </c>
      <c r="M2970" s="73">
        <f t="shared" si="1149"/>
        <v>0</v>
      </c>
      <c r="N2970" s="73"/>
      <c r="O2970" s="73"/>
      <c r="P2970" s="73"/>
      <c r="Q2970" s="73"/>
      <c r="R2970" s="73">
        <f t="shared" si="1151"/>
        <v>0</v>
      </c>
      <c r="S2970" s="76" t="str">
        <f t="shared" si="1156"/>
        <v>-</v>
      </c>
      <c r="T2970" s="96">
        <v>0</v>
      </c>
      <c r="U2970" s="97"/>
      <c r="V2970" s="73">
        <f t="shared" si="1150"/>
        <v>0</v>
      </c>
      <c r="W2970" s="73">
        <f t="shared" si="1157"/>
        <v>0</v>
      </c>
      <c r="X2970" s="76" t="str">
        <f t="shared" si="1158"/>
        <v>-</v>
      </c>
      <c r="Y2970" s="73">
        <f t="shared" si="1159"/>
        <v>0</v>
      </c>
      <c r="Z2970" s="73">
        <f t="shared" si="1160"/>
        <v>0</v>
      </c>
      <c r="AA2970" s="73">
        <f t="shared" si="1153"/>
        <v>0</v>
      </c>
      <c r="AB2970" s="73">
        <f t="shared" si="1161"/>
        <v>0</v>
      </c>
      <c r="AC2970" s="73">
        <f t="shared" si="1154"/>
        <v>0</v>
      </c>
      <c r="AD2970" s="73">
        <f t="shared" si="1155"/>
        <v>0</v>
      </c>
      <c r="AE2970" s="73">
        <v>0</v>
      </c>
    </row>
    <row r="2971" spans="1:31" ht="15" customHeight="1">
      <c r="A2971" s="94"/>
      <c r="B2971" s="6" t="str">
        <f>IFERROR(VLOOKUP(A2971,'Distributor List'!$A$2:$D$77,2,0),"-")</f>
        <v>-</v>
      </c>
      <c r="C2971" s="6" t="str">
        <f>IFERROR(VLOOKUP(A2971,'Distributor List'!$A$2:$D$77,3,0),"-")</f>
        <v>-</v>
      </c>
      <c r="D2971" s="6" t="str">
        <f>IFERROR(VLOOKUP(A2971,'Distributor List'!$A$2:$F$77,6,0),"-")</f>
        <v>-</v>
      </c>
      <c r="E2971" s="6" t="str">
        <f>IFERROR(VLOOKUP(A2971,'Distributor List'!$A$2:$D$77,4,0),"-")</f>
        <v>-</v>
      </c>
      <c r="F2971" s="6" t="str">
        <f>IFERROR(VLOOKUP(H2971,'Price List'!$A$2:$H$109,8,0),"-")</f>
        <v>-</v>
      </c>
      <c r="G2971" s="6" t="str">
        <f>IFERROR(VLOOKUP(A2971,'Distributor List'!$A$2:$E$77,5,0),"-")</f>
        <v>-</v>
      </c>
      <c r="H2971" s="10"/>
      <c r="I2971" s="95"/>
      <c r="J2971" s="92"/>
      <c r="K2971" s="92"/>
      <c r="L2971" s="73">
        <f t="shared" si="1152"/>
        <v>0</v>
      </c>
      <c r="M2971" s="73">
        <f t="shared" si="1149"/>
        <v>0</v>
      </c>
      <c r="N2971" s="73"/>
      <c r="O2971" s="73"/>
      <c r="P2971" s="73"/>
      <c r="Q2971" s="73"/>
      <c r="R2971" s="73">
        <f t="shared" si="1151"/>
        <v>0</v>
      </c>
      <c r="S2971" s="76" t="str">
        <f t="shared" si="1156"/>
        <v>-</v>
      </c>
      <c r="T2971" s="96">
        <v>0</v>
      </c>
      <c r="U2971" s="97"/>
      <c r="V2971" s="73">
        <f t="shared" si="1150"/>
        <v>0</v>
      </c>
      <c r="W2971" s="73">
        <f t="shared" si="1157"/>
        <v>0</v>
      </c>
      <c r="X2971" s="76" t="str">
        <f t="shared" si="1158"/>
        <v>-</v>
      </c>
      <c r="Y2971" s="73">
        <f t="shared" si="1159"/>
        <v>0</v>
      </c>
      <c r="Z2971" s="73">
        <f t="shared" si="1160"/>
        <v>0</v>
      </c>
      <c r="AA2971" s="73">
        <f t="shared" si="1153"/>
        <v>0</v>
      </c>
      <c r="AB2971" s="73">
        <f t="shared" si="1161"/>
        <v>0</v>
      </c>
      <c r="AC2971" s="73">
        <f t="shared" si="1154"/>
        <v>0</v>
      </c>
      <c r="AD2971" s="73">
        <f t="shared" si="1155"/>
        <v>0</v>
      </c>
      <c r="AE2971" s="73">
        <v>0</v>
      </c>
    </row>
    <row r="2972" spans="1:31" ht="15" customHeight="1">
      <c r="A2972" s="94"/>
      <c r="B2972" s="6" t="str">
        <f>IFERROR(VLOOKUP(A2972,'Distributor List'!$A$2:$D$77,2,0),"-")</f>
        <v>-</v>
      </c>
      <c r="C2972" s="6" t="str">
        <f>IFERROR(VLOOKUP(A2972,'Distributor List'!$A$2:$D$77,3,0),"-")</f>
        <v>-</v>
      </c>
      <c r="D2972" s="6" t="str">
        <f>IFERROR(VLOOKUP(A2972,'Distributor List'!$A$2:$F$77,6,0),"-")</f>
        <v>-</v>
      </c>
      <c r="E2972" s="6" t="str">
        <f>IFERROR(VLOOKUP(A2972,'Distributor List'!$A$2:$D$77,4,0),"-")</f>
        <v>-</v>
      </c>
      <c r="F2972" s="6" t="str">
        <f>IFERROR(VLOOKUP(H2972,'Price List'!$A$2:$H$109,8,0),"-")</f>
        <v>-</v>
      </c>
      <c r="G2972" s="6" t="str">
        <f>IFERROR(VLOOKUP(A2972,'Distributor List'!$A$2:$E$77,5,0),"-")</f>
        <v>-</v>
      </c>
      <c r="H2972" s="10"/>
      <c r="I2972" s="95"/>
      <c r="J2972" s="92"/>
      <c r="K2972" s="92"/>
      <c r="L2972" s="73">
        <f t="shared" si="1152"/>
        <v>0</v>
      </c>
      <c r="M2972" s="73">
        <f t="shared" si="1149"/>
        <v>0</v>
      </c>
      <c r="N2972" s="73"/>
      <c r="O2972" s="73"/>
      <c r="P2972" s="73"/>
      <c r="Q2972" s="73"/>
      <c r="R2972" s="73">
        <f t="shared" si="1151"/>
        <v>0</v>
      </c>
      <c r="S2972" s="76" t="str">
        <f t="shared" si="1156"/>
        <v>-</v>
      </c>
      <c r="T2972" s="96">
        <v>0</v>
      </c>
      <c r="U2972" s="97"/>
      <c r="V2972" s="73">
        <f t="shared" si="1150"/>
        <v>0</v>
      </c>
      <c r="W2972" s="73">
        <f t="shared" si="1157"/>
        <v>0</v>
      </c>
      <c r="X2972" s="76" t="str">
        <f t="shared" si="1158"/>
        <v>-</v>
      </c>
      <c r="Y2972" s="73">
        <f t="shared" si="1159"/>
        <v>0</v>
      </c>
      <c r="Z2972" s="73">
        <f t="shared" si="1160"/>
        <v>0</v>
      </c>
      <c r="AA2972" s="73">
        <f t="shared" si="1153"/>
        <v>0</v>
      </c>
      <c r="AB2972" s="73">
        <f t="shared" si="1161"/>
        <v>0</v>
      </c>
      <c r="AC2972" s="73">
        <f t="shared" si="1154"/>
        <v>0</v>
      </c>
      <c r="AD2972" s="73">
        <f t="shared" si="1155"/>
        <v>0</v>
      </c>
      <c r="AE2972" s="73">
        <v>0</v>
      </c>
    </row>
    <row r="2973" spans="1:31" ht="15" customHeight="1">
      <c r="A2973" s="94"/>
      <c r="B2973" s="6" t="str">
        <f>IFERROR(VLOOKUP(A2973,'Distributor List'!$A$2:$D$77,2,0),"-")</f>
        <v>-</v>
      </c>
      <c r="C2973" s="6" t="str">
        <f>IFERROR(VLOOKUP(A2973,'Distributor List'!$A$2:$D$77,3,0),"-")</f>
        <v>-</v>
      </c>
      <c r="D2973" s="6" t="str">
        <f>IFERROR(VLOOKUP(A2973,'Distributor List'!$A$2:$F$77,6,0),"-")</f>
        <v>-</v>
      </c>
      <c r="E2973" s="6" t="str">
        <f>IFERROR(VLOOKUP(A2973,'Distributor List'!$A$2:$D$77,4,0),"-")</f>
        <v>-</v>
      </c>
      <c r="F2973" s="6" t="str">
        <f>IFERROR(VLOOKUP(H2973,'Price List'!$A$2:$H$109,8,0),"-")</f>
        <v>-</v>
      </c>
      <c r="G2973" s="6" t="str">
        <f>IFERROR(VLOOKUP(A2973,'Distributor List'!$A$2:$E$77,5,0),"-")</f>
        <v>-</v>
      </c>
      <c r="H2973" s="10"/>
      <c r="I2973" s="95"/>
      <c r="J2973" s="92"/>
      <c r="K2973" s="92"/>
      <c r="L2973" s="73">
        <f t="shared" si="1152"/>
        <v>0</v>
      </c>
      <c r="M2973" s="73">
        <f t="shared" si="1149"/>
        <v>0</v>
      </c>
      <c r="N2973" s="73"/>
      <c r="O2973" s="73"/>
      <c r="P2973" s="73"/>
      <c r="Q2973" s="73"/>
      <c r="R2973" s="73">
        <f t="shared" si="1151"/>
        <v>0</v>
      </c>
      <c r="S2973" s="76" t="str">
        <f t="shared" si="1156"/>
        <v>-</v>
      </c>
      <c r="T2973" s="96">
        <v>0</v>
      </c>
      <c r="U2973" s="97"/>
      <c r="V2973" s="73">
        <f t="shared" si="1150"/>
        <v>0</v>
      </c>
      <c r="W2973" s="73">
        <f t="shared" si="1157"/>
        <v>0</v>
      </c>
      <c r="X2973" s="76" t="str">
        <f t="shared" si="1158"/>
        <v>-</v>
      </c>
      <c r="Y2973" s="73">
        <f t="shared" si="1159"/>
        <v>0</v>
      </c>
      <c r="Z2973" s="73">
        <f t="shared" si="1160"/>
        <v>0</v>
      </c>
      <c r="AA2973" s="73">
        <f t="shared" si="1153"/>
        <v>0</v>
      </c>
      <c r="AB2973" s="73">
        <f t="shared" si="1161"/>
        <v>0</v>
      </c>
      <c r="AC2973" s="73">
        <f t="shared" si="1154"/>
        <v>0</v>
      </c>
      <c r="AD2973" s="73">
        <f t="shared" si="1155"/>
        <v>0</v>
      </c>
      <c r="AE2973" s="73">
        <v>0</v>
      </c>
    </row>
    <row r="2974" spans="1:31" ht="15" customHeight="1">
      <c r="A2974" s="94"/>
      <c r="B2974" s="6" t="str">
        <f>IFERROR(VLOOKUP(A2974,'Distributor List'!$A$2:$D$77,2,0),"-")</f>
        <v>-</v>
      </c>
      <c r="C2974" s="6" t="str">
        <f>IFERROR(VLOOKUP(A2974,'Distributor List'!$A$2:$D$77,3,0),"-")</f>
        <v>-</v>
      </c>
      <c r="D2974" s="6" t="str">
        <f>IFERROR(VLOOKUP(A2974,'Distributor List'!$A$2:$F$77,6,0),"-")</f>
        <v>-</v>
      </c>
      <c r="E2974" s="6" t="str">
        <f>IFERROR(VLOOKUP(A2974,'Distributor List'!$A$2:$D$77,4,0),"-")</f>
        <v>-</v>
      </c>
      <c r="F2974" s="6" t="str">
        <f>IFERROR(VLOOKUP(H2974,'Price List'!$A$2:$H$109,8,0),"-")</f>
        <v>-</v>
      </c>
      <c r="G2974" s="6" t="str">
        <f>IFERROR(VLOOKUP(A2974,'Distributor List'!$A$2:$E$77,5,0),"-")</f>
        <v>-</v>
      </c>
      <c r="H2974" s="10"/>
      <c r="I2974" s="95"/>
      <c r="J2974" s="92"/>
      <c r="K2974" s="92"/>
      <c r="L2974" s="73">
        <f t="shared" si="1152"/>
        <v>0</v>
      </c>
      <c r="M2974" s="73">
        <f t="shared" si="1149"/>
        <v>0</v>
      </c>
      <c r="N2974" s="73"/>
      <c r="O2974" s="73"/>
      <c r="P2974" s="73"/>
      <c r="Q2974" s="73"/>
      <c r="R2974" s="73">
        <f t="shared" si="1151"/>
        <v>0</v>
      </c>
      <c r="S2974" s="76" t="str">
        <f t="shared" si="1156"/>
        <v>-</v>
      </c>
      <c r="T2974" s="96">
        <v>0</v>
      </c>
      <c r="U2974" s="97"/>
      <c r="V2974" s="73">
        <f t="shared" si="1150"/>
        <v>0</v>
      </c>
      <c r="W2974" s="73">
        <f t="shared" si="1157"/>
        <v>0</v>
      </c>
      <c r="X2974" s="76" t="str">
        <f t="shared" si="1158"/>
        <v>-</v>
      </c>
      <c r="Y2974" s="73">
        <f t="shared" si="1159"/>
        <v>0</v>
      </c>
      <c r="Z2974" s="73">
        <f t="shared" si="1160"/>
        <v>0</v>
      </c>
      <c r="AA2974" s="73">
        <f t="shared" si="1153"/>
        <v>0</v>
      </c>
      <c r="AB2974" s="73">
        <f t="shared" si="1161"/>
        <v>0</v>
      </c>
      <c r="AC2974" s="73">
        <f t="shared" si="1154"/>
        <v>0</v>
      </c>
      <c r="AD2974" s="73">
        <f t="shared" si="1155"/>
        <v>0</v>
      </c>
      <c r="AE2974" s="73">
        <v>0</v>
      </c>
    </row>
    <row r="2975" spans="1:31" ht="15" customHeight="1">
      <c r="A2975" s="94"/>
      <c r="B2975" s="6" t="str">
        <f>IFERROR(VLOOKUP(A2975,'Distributor List'!$A$2:$D$77,2,0),"-")</f>
        <v>-</v>
      </c>
      <c r="C2975" s="6" t="str">
        <f>IFERROR(VLOOKUP(A2975,'Distributor List'!$A$2:$D$77,3,0),"-")</f>
        <v>-</v>
      </c>
      <c r="D2975" s="6" t="str">
        <f>IFERROR(VLOOKUP(A2975,'Distributor List'!$A$2:$F$77,6,0),"-")</f>
        <v>-</v>
      </c>
      <c r="E2975" s="6" t="str">
        <f>IFERROR(VLOOKUP(A2975,'Distributor List'!$A$2:$D$77,4,0),"-")</f>
        <v>-</v>
      </c>
      <c r="F2975" s="6" t="str">
        <f>IFERROR(VLOOKUP(H2975,'Price List'!$A$2:$H$109,8,0),"-")</f>
        <v>-</v>
      </c>
      <c r="G2975" s="6" t="str">
        <f>IFERROR(VLOOKUP(A2975,'Distributor List'!$A$2:$E$77,5,0),"-")</f>
        <v>-</v>
      </c>
      <c r="H2975" s="10"/>
      <c r="I2975" s="95"/>
      <c r="J2975" s="92"/>
      <c r="K2975" s="92"/>
      <c r="L2975" s="73">
        <f t="shared" si="1152"/>
        <v>0</v>
      </c>
      <c r="M2975" s="73">
        <f t="shared" si="1149"/>
        <v>0</v>
      </c>
      <c r="N2975" s="73"/>
      <c r="O2975" s="73"/>
      <c r="P2975" s="73"/>
      <c r="Q2975" s="73"/>
      <c r="R2975" s="73">
        <f t="shared" si="1151"/>
        <v>0</v>
      </c>
      <c r="S2975" s="76" t="str">
        <f t="shared" si="1156"/>
        <v>-</v>
      </c>
      <c r="T2975" s="96">
        <v>0</v>
      </c>
      <c r="U2975" s="97"/>
      <c r="V2975" s="73">
        <f t="shared" si="1150"/>
        <v>0</v>
      </c>
      <c r="W2975" s="73">
        <f t="shared" si="1157"/>
        <v>0</v>
      </c>
      <c r="X2975" s="76" t="str">
        <f t="shared" si="1158"/>
        <v>-</v>
      </c>
      <c r="Y2975" s="73">
        <f t="shared" si="1159"/>
        <v>0</v>
      </c>
      <c r="Z2975" s="73">
        <f t="shared" si="1160"/>
        <v>0</v>
      </c>
      <c r="AA2975" s="73">
        <f t="shared" si="1153"/>
        <v>0</v>
      </c>
      <c r="AB2975" s="73">
        <f t="shared" si="1161"/>
        <v>0</v>
      </c>
      <c r="AC2975" s="73">
        <f t="shared" si="1154"/>
        <v>0</v>
      </c>
      <c r="AD2975" s="73">
        <f t="shared" si="1155"/>
        <v>0</v>
      </c>
      <c r="AE2975" s="73">
        <v>0</v>
      </c>
    </row>
    <row r="2976" spans="1:31" ht="15" customHeight="1">
      <c r="A2976" s="94"/>
      <c r="B2976" s="6" t="str">
        <f>IFERROR(VLOOKUP(A2976,'Distributor List'!$A$2:$D$77,2,0),"-")</f>
        <v>-</v>
      </c>
      <c r="C2976" s="6" t="str">
        <f>IFERROR(VLOOKUP(A2976,'Distributor List'!$A$2:$D$77,3,0),"-")</f>
        <v>-</v>
      </c>
      <c r="D2976" s="6" t="str">
        <f>IFERROR(VLOOKUP(A2976,'Distributor List'!$A$2:$F$77,6,0),"-")</f>
        <v>-</v>
      </c>
      <c r="E2976" s="6" t="str">
        <f>IFERROR(VLOOKUP(A2976,'Distributor List'!$A$2:$D$77,4,0),"-")</f>
        <v>-</v>
      </c>
      <c r="F2976" s="6" t="str">
        <f>IFERROR(VLOOKUP(H2976,'Price List'!$A$2:$H$109,8,0),"-")</f>
        <v>-</v>
      </c>
      <c r="G2976" s="6" t="str">
        <f>IFERROR(VLOOKUP(A2976,'Distributor List'!$A$2:$E$77,5,0),"-")</f>
        <v>-</v>
      </c>
      <c r="H2976" s="10"/>
      <c r="I2976" s="95"/>
      <c r="J2976" s="92"/>
      <c r="K2976" s="92"/>
      <c r="L2976" s="73">
        <f t="shared" si="1152"/>
        <v>0</v>
      </c>
      <c r="M2976" s="73">
        <f t="shared" si="1149"/>
        <v>0</v>
      </c>
      <c r="N2976" s="73"/>
      <c r="O2976" s="73"/>
      <c r="P2976" s="73"/>
      <c r="Q2976" s="73"/>
      <c r="R2976" s="73">
        <f t="shared" si="1151"/>
        <v>0</v>
      </c>
      <c r="S2976" s="76" t="str">
        <f t="shared" si="1156"/>
        <v>-</v>
      </c>
      <c r="T2976" s="96">
        <v>0</v>
      </c>
      <c r="U2976" s="97"/>
      <c r="V2976" s="73">
        <f t="shared" si="1150"/>
        <v>0</v>
      </c>
      <c r="W2976" s="73">
        <f t="shared" si="1157"/>
        <v>0</v>
      </c>
      <c r="X2976" s="76" t="str">
        <f t="shared" si="1158"/>
        <v>-</v>
      </c>
      <c r="Y2976" s="73">
        <f t="shared" si="1159"/>
        <v>0</v>
      </c>
      <c r="Z2976" s="73">
        <f t="shared" si="1160"/>
        <v>0</v>
      </c>
      <c r="AA2976" s="73">
        <f t="shared" si="1153"/>
        <v>0</v>
      </c>
      <c r="AB2976" s="73">
        <f t="shared" si="1161"/>
        <v>0</v>
      </c>
      <c r="AC2976" s="73">
        <f t="shared" si="1154"/>
        <v>0</v>
      </c>
      <c r="AD2976" s="73">
        <f t="shared" si="1155"/>
        <v>0</v>
      </c>
      <c r="AE2976" s="73">
        <v>0</v>
      </c>
    </row>
    <row r="2977" spans="1:31" ht="15" customHeight="1">
      <c r="A2977" s="94"/>
      <c r="B2977" s="6" t="str">
        <f>IFERROR(VLOOKUP(A2977,'Distributor List'!$A$2:$D$77,2,0),"-")</f>
        <v>-</v>
      </c>
      <c r="C2977" s="6" t="str">
        <f>IFERROR(VLOOKUP(A2977,'Distributor List'!$A$2:$D$77,3,0),"-")</f>
        <v>-</v>
      </c>
      <c r="D2977" s="6" t="str">
        <f>IFERROR(VLOOKUP(A2977,'Distributor List'!$A$2:$F$77,6,0),"-")</f>
        <v>-</v>
      </c>
      <c r="E2977" s="6" t="str">
        <f>IFERROR(VLOOKUP(A2977,'Distributor List'!$A$2:$D$77,4,0),"-")</f>
        <v>-</v>
      </c>
      <c r="F2977" s="6" t="str">
        <f>IFERROR(VLOOKUP(H2977,'Price List'!$A$2:$H$109,8,0),"-")</f>
        <v>-</v>
      </c>
      <c r="G2977" s="6" t="str">
        <f>IFERROR(VLOOKUP(A2977,'Distributor List'!$A$2:$E$77,5,0),"-")</f>
        <v>-</v>
      </c>
      <c r="H2977" s="10"/>
      <c r="I2977" s="95"/>
      <c r="J2977" s="92"/>
      <c r="K2977" s="92"/>
      <c r="L2977" s="73">
        <f t="shared" si="1152"/>
        <v>0</v>
      </c>
      <c r="M2977" s="73">
        <f t="shared" si="1149"/>
        <v>0</v>
      </c>
      <c r="N2977" s="73"/>
      <c r="O2977" s="73"/>
      <c r="P2977" s="73"/>
      <c r="Q2977" s="73"/>
      <c r="R2977" s="73">
        <f t="shared" si="1151"/>
        <v>0</v>
      </c>
      <c r="S2977" s="76" t="str">
        <f t="shared" si="1156"/>
        <v>-</v>
      </c>
      <c r="T2977" s="96">
        <v>0</v>
      </c>
      <c r="U2977" s="97"/>
      <c r="V2977" s="73">
        <f t="shared" si="1150"/>
        <v>0</v>
      </c>
      <c r="W2977" s="73">
        <f t="shared" si="1157"/>
        <v>0</v>
      </c>
      <c r="X2977" s="76" t="str">
        <f t="shared" si="1158"/>
        <v>-</v>
      </c>
      <c r="Y2977" s="73">
        <f t="shared" si="1159"/>
        <v>0</v>
      </c>
      <c r="Z2977" s="73">
        <f t="shared" si="1160"/>
        <v>0</v>
      </c>
      <c r="AA2977" s="73">
        <f t="shared" si="1153"/>
        <v>0</v>
      </c>
      <c r="AB2977" s="73">
        <f t="shared" si="1161"/>
        <v>0</v>
      </c>
      <c r="AC2977" s="73">
        <f t="shared" si="1154"/>
        <v>0</v>
      </c>
      <c r="AD2977" s="73">
        <f t="shared" si="1155"/>
        <v>0</v>
      </c>
      <c r="AE2977" s="73">
        <v>0</v>
      </c>
    </row>
    <row r="2978" spans="1:31" ht="15" customHeight="1">
      <c r="A2978" s="94"/>
      <c r="B2978" s="6" t="str">
        <f>IFERROR(VLOOKUP(A2978,'Distributor List'!$A$2:$D$77,2,0),"-")</f>
        <v>-</v>
      </c>
      <c r="C2978" s="6" t="str">
        <f>IFERROR(VLOOKUP(A2978,'Distributor List'!$A$2:$D$77,3,0),"-")</f>
        <v>-</v>
      </c>
      <c r="D2978" s="6" t="str">
        <f>IFERROR(VLOOKUP(A2978,'Distributor List'!$A$2:$F$77,6,0),"-")</f>
        <v>-</v>
      </c>
      <c r="E2978" s="6" t="str">
        <f>IFERROR(VLOOKUP(A2978,'Distributor List'!$A$2:$D$77,4,0),"-")</f>
        <v>-</v>
      </c>
      <c r="F2978" s="6" t="str">
        <f>IFERROR(VLOOKUP(H2978,'Price List'!$A$2:$H$109,8,0),"-")</f>
        <v>-</v>
      </c>
      <c r="G2978" s="6" t="str">
        <f>IFERROR(VLOOKUP(A2978,'Distributor List'!$A$2:$E$77,5,0),"-")</f>
        <v>-</v>
      </c>
      <c r="H2978" s="10"/>
      <c r="I2978" s="95"/>
      <c r="J2978" s="92"/>
      <c r="K2978" s="92"/>
      <c r="L2978" s="73">
        <f t="shared" si="1152"/>
        <v>0</v>
      </c>
      <c r="M2978" s="73">
        <f t="shared" si="1149"/>
        <v>0</v>
      </c>
      <c r="N2978" s="73"/>
      <c r="O2978" s="73"/>
      <c r="P2978" s="73"/>
      <c r="Q2978" s="73"/>
      <c r="R2978" s="73">
        <f t="shared" si="1151"/>
        <v>0</v>
      </c>
      <c r="S2978" s="76" t="str">
        <f t="shared" si="1156"/>
        <v>-</v>
      </c>
      <c r="T2978" s="96">
        <v>0</v>
      </c>
      <c r="U2978" s="97"/>
      <c r="V2978" s="73">
        <f t="shared" si="1150"/>
        <v>0</v>
      </c>
      <c r="W2978" s="73">
        <f t="shared" si="1157"/>
        <v>0</v>
      </c>
      <c r="X2978" s="76" t="str">
        <f t="shared" si="1158"/>
        <v>-</v>
      </c>
      <c r="Y2978" s="73">
        <f t="shared" si="1159"/>
        <v>0</v>
      </c>
      <c r="Z2978" s="73">
        <f t="shared" si="1160"/>
        <v>0</v>
      </c>
      <c r="AA2978" s="73">
        <f t="shared" si="1153"/>
        <v>0</v>
      </c>
      <c r="AB2978" s="73">
        <f t="shared" si="1161"/>
        <v>0</v>
      </c>
      <c r="AC2978" s="73">
        <f t="shared" si="1154"/>
        <v>0</v>
      </c>
      <c r="AD2978" s="73">
        <f t="shared" si="1155"/>
        <v>0</v>
      </c>
      <c r="AE2978" s="73">
        <v>0</v>
      </c>
    </row>
    <row r="2979" spans="1:31" ht="15" customHeight="1">
      <c r="A2979" s="94"/>
      <c r="B2979" s="6" t="str">
        <f>IFERROR(VLOOKUP(A2979,'Distributor List'!$A$2:$D$77,2,0),"-")</f>
        <v>-</v>
      </c>
      <c r="C2979" s="6" t="str">
        <f>IFERROR(VLOOKUP(A2979,'Distributor List'!$A$2:$D$77,3,0),"-")</f>
        <v>-</v>
      </c>
      <c r="D2979" s="6" t="str">
        <f>IFERROR(VLOOKUP(A2979,'Distributor List'!$A$2:$F$77,6,0),"-")</f>
        <v>-</v>
      </c>
      <c r="E2979" s="6" t="str">
        <f>IFERROR(VLOOKUP(A2979,'Distributor List'!$A$2:$D$77,4,0),"-")</f>
        <v>-</v>
      </c>
      <c r="F2979" s="6" t="str">
        <f>IFERROR(VLOOKUP(H2979,'Price List'!$A$2:$H$109,8,0),"-")</f>
        <v>-</v>
      </c>
      <c r="G2979" s="6" t="str">
        <f>IFERROR(VLOOKUP(A2979,'Distributor List'!$A$2:$E$77,5,0),"-")</f>
        <v>-</v>
      </c>
      <c r="H2979" s="10"/>
      <c r="I2979" s="95"/>
      <c r="J2979" s="92"/>
      <c r="K2979" s="92"/>
      <c r="L2979" s="73">
        <f t="shared" si="1152"/>
        <v>0</v>
      </c>
      <c r="M2979" s="73">
        <f t="shared" si="1149"/>
        <v>0</v>
      </c>
      <c r="N2979" s="73"/>
      <c r="O2979" s="73"/>
      <c r="P2979" s="73"/>
      <c r="Q2979" s="73"/>
      <c r="R2979" s="73">
        <f t="shared" si="1151"/>
        <v>0</v>
      </c>
      <c r="S2979" s="76" t="str">
        <f t="shared" si="1156"/>
        <v>-</v>
      </c>
      <c r="T2979" s="96">
        <v>0</v>
      </c>
      <c r="U2979" s="97"/>
      <c r="V2979" s="73">
        <f t="shared" si="1150"/>
        <v>0</v>
      </c>
      <c r="W2979" s="73">
        <f t="shared" si="1157"/>
        <v>0</v>
      </c>
      <c r="X2979" s="76" t="str">
        <f t="shared" si="1158"/>
        <v>-</v>
      </c>
      <c r="Y2979" s="73">
        <f t="shared" si="1159"/>
        <v>0</v>
      </c>
      <c r="Z2979" s="73">
        <f t="shared" si="1160"/>
        <v>0</v>
      </c>
      <c r="AA2979" s="73">
        <f t="shared" si="1153"/>
        <v>0</v>
      </c>
      <c r="AB2979" s="73">
        <f t="shared" si="1161"/>
        <v>0</v>
      </c>
      <c r="AC2979" s="73">
        <f t="shared" si="1154"/>
        <v>0</v>
      </c>
      <c r="AD2979" s="73">
        <f t="shared" si="1155"/>
        <v>0</v>
      </c>
      <c r="AE2979" s="73">
        <v>0</v>
      </c>
    </row>
    <row r="2980" spans="1:31" ht="15" customHeight="1">
      <c r="A2980" s="94"/>
      <c r="B2980" s="6" t="str">
        <f>IFERROR(VLOOKUP(A2980,'Distributor List'!$A$2:$D$77,2,0),"-")</f>
        <v>-</v>
      </c>
      <c r="C2980" s="6" t="str">
        <f>IFERROR(VLOOKUP(A2980,'Distributor List'!$A$2:$D$77,3,0),"-")</f>
        <v>-</v>
      </c>
      <c r="D2980" s="6" t="str">
        <f>IFERROR(VLOOKUP(A2980,'Distributor List'!$A$2:$F$77,6,0),"-")</f>
        <v>-</v>
      </c>
      <c r="E2980" s="6" t="str">
        <f>IFERROR(VLOOKUP(A2980,'Distributor List'!$A$2:$D$77,4,0),"-")</f>
        <v>-</v>
      </c>
      <c r="F2980" s="6" t="str">
        <f>IFERROR(VLOOKUP(H2980,'Price List'!$A$2:$H$109,8,0),"-")</f>
        <v>-</v>
      </c>
      <c r="G2980" s="6" t="str">
        <f>IFERROR(VLOOKUP(A2980,'Distributor List'!$A$2:$E$77,5,0),"-")</f>
        <v>-</v>
      </c>
      <c r="H2980" s="10"/>
      <c r="I2980" s="95"/>
      <c r="J2980" s="92"/>
      <c r="K2980" s="92"/>
      <c r="L2980" s="73">
        <f t="shared" si="1152"/>
        <v>0</v>
      </c>
      <c r="M2980" s="73">
        <f t="shared" si="1149"/>
        <v>0</v>
      </c>
      <c r="N2980" s="73"/>
      <c r="O2980" s="73"/>
      <c r="P2980" s="73"/>
      <c r="Q2980" s="73"/>
      <c r="R2980" s="73">
        <f t="shared" si="1151"/>
        <v>0</v>
      </c>
      <c r="S2980" s="76" t="str">
        <f t="shared" si="1156"/>
        <v>-</v>
      </c>
      <c r="T2980" s="96">
        <v>0</v>
      </c>
      <c r="U2980" s="97"/>
      <c r="V2980" s="73">
        <f t="shared" si="1150"/>
        <v>0</v>
      </c>
      <c r="W2980" s="73">
        <f t="shared" si="1157"/>
        <v>0</v>
      </c>
      <c r="X2980" s="76" t="str">
        <f t="shared" si="1158"/>
        <v>-</v>
      </c>
      <c r="Y2980" s="73">
        <f t="shared" si="1159"/>
        <v>0</v>
      </c>
      <c r="Z2980" s="73">
        <f t="shared" si="1160"/>
        <v>0</v>
      </c>
      <c r="AA2980" s="73">
        <f t="shared" si="1153"/>
        <v>0</v>
      </c>
      <c r="AB2980" s="73">
        <f t="shared" si="1161"/>
        <v>0</v>
      </c>
      <c r="AC2980" s="73">
        <f t="shared" si="1154"/>
        <v>0</v>
      </c>
      <c r="AD2980" s="73">
        <f t="shared" si="1155"/>
        <v>0</v>
      </c>
      <c r="AE2980" s="73">
        <v>0</v>
      </c>
    </row>
    <row r="2981" spans="1:31" ht="15" customHeight="1">
      <c r="A2981" s="94"/>
      <c r="B2981" s="6" t="str">
        <f>IFERROR(VLOOKUP(A2981,'Distributor List'!$A$2:$D$77,2,0),"-")</f>
        <v>-</v>
      </c>
      <c r="C2981" s="6" t="str">
        <f>IFERROR(VLOOKUP(A2981,'Distributor List'!$A$2:$D$77,3,0),"-")</f>
        <v>-</v>
      </c>
      <c r="D2981" s="6" t="str">
        <f>IFERROR(VLOOKUP(A2981,'Distributor List'!$A$2:$F$77,6,0),"-")</f>
        <v>-</v>
      </c>
      <c r="E2981" s="6" t="str">
        <f>IFERROR(VLOOKUP(A2981,'Distributor List'!$A$2:$D$77,4,0),"-")</f>
        <v>-</v>
      </c>
      <c r="F2981" s="6" t="str">
        <f>IFERROR(VLOOKUP(H2981,'Price List'!$A$2:$H$109,8,0),"-")</f>
        <v>-</v>
      </c>
      <c r="G2981" s="6" t="str">
        <f>IFERROR(VLOOKUP(A2981,'Distributor List'!$A$2:$E$77,5,0),"-")</f>
        <v>-</v>
      </c>
      <c r="H2981" s="10"/>
      <c r="I2981" s="95"/>
      <c r="J2981" s="92"/>
      <c r="K2981" s="92"/>
      <c r="L2981" s="73">
        <f t="shared" si="1152"/>
        <v>0</v>
      </c>
      <c r="M2981" s="73">
        <f t="shared" si="1149"/>
        <v>0</v>
      </c>
      <c r="N2981" s="73"/>
      <c r="O2981" s="73"/>
      <c r="P2981" s="73"/>
      <c r="Q2981" s="73"/>
      <c r="R2981" s="73">
        <f t="shared" si="1151"/>
        <v>0</v>
      </c>
      <c r="S2981" s="76" t="str">
        <f t="shared" si="1156"/>
        <v>-</v>
      </c>
      <c r="T2981" s="96">
        <v>0</v>
      </c>
      <c r="U2981" s="97"/>
      <c r="V2981" s="73">
        <f t="shared" si="1150"/>
        <v>0</v>
      </c>
      <c r="W2981" s="73">
        <f t="shared" si="1157"/>
        <v>0</v>
      </c>
      <c r="X2981" s="76" t="str">
        <f t="shared" si="1158"/>
        <v>-</v>
      </c>
      <c r="Y2981" s="73">
        <f t="shared" si="1159"/>
        <v>0</v>
      </c>
      <c r="Z2981" s="73">
        <f t="shared" si="1160"/>
        <v>0</v>
      </c>
      <c r="AA2981" s="73">
        <f t="shared" si="1153"/>
        <v>0</v>
      </c>
      <c r="AB2981" s="73">
        <f t="shared" si="1161"/>
        <v>0</v>
      </c>
      <c r="AC2981" s="73">
        <f t="shared" si="1154"/>
        <v>0</v>
      </c>
      <c r="AD2981" s="73">
        <f t="shared" si="1155"/>
        <v>0</v>
      </c>
      <c r="AE2981" s="73">
        <v>0</v>
      </c>
    </row>
    <row r="2982" spans="1:31" ht="15" customHeight="1">
      <c r="A2982" s="94"/>
      <c r="B2982" s="6" t="str">
        <f>IFERROR(VLOOKUP(A2982,'Distributor List'!$A$2:$D$77,2,0),"-")</f>
        <v>-</v>
      </c>
      <c r="C2982" s="6" t="str">
        <f>IFERROR(VLOOKUP(A2982,'Distributor List'!$A$2:$D$77,3,0),"-")</f>
        <v>-</v>
      </c>
      <c r="D2982" s="6" t="str">
        <f>IFERROR(VLOOKUP(A2982,'Distributor List'!$A$2:$F$77,6,0),"-")</f>
        <v>-</v>
      </c>
      <c r="E2982" s="6" t="str">
        <f>IFERROR(VLOOKUP(A2982,'Distributor List'!$A$2:$D$77,4,0),"-")</f>
        <v>-</v>
      </c>
      <c r="F2982" s="6" t="str">
        <f>IFERROR(VLOOKUP(H2982,'Price List'!$A$2:$H$109,8,0),"-")</f>
        <v>-</v>
      </c>
      <c r="G2982" s="6" t="str">
        <f>IFERROR(VLOOKUP(A2982,'Distributor List'!$A$2:$E$77,5,0),"-")</f>
        <v>-</v>
      </c>
      <c r="H2982" s="10"/>
      <c r="I2982" s="95"/>
      <c r="J2982" s="92"/>
      <c r="K2982" s="92"/>
      <c r="L2982" s="73">
        <f t="shared" si="1152"/>
        <v>0</v>
      </c>
      <c r="M2982" s="73">
        <f t="shared" si="1149"/>
        <v>0</v>
      </c>
      <c r="N2982" s="73"/>
      <c r="O2982" s="73"/>
      <c r="P2982" s="73"/>
      <c r="Q2982" s="73"/>
      <c r="R2982" s="73">
        <f t="shared" si="1151"/>
        <v>0</v>
      </c>
      <c r="S2982" s="76" t="str">
        <f t="shared" si="1156"/>
        <v>-</v>
      </c>
      <c r="T2982" s="96">
        <v>0</v>
      </c>
      <c r="U2982" s="97"/>
      <c r="V2982" s="73">
        <f t="shared" si="1150"/>
        <v>0</v>
      </c>
      <c r="W2982" s="73">
        <f t="shared" si="1157"/>
        <v>0</v>
      </c>
      <c r="X2982" s="76" t="str">
        <f t="shared" si="1158"/>
        <v>-</v>
      </c>
      <c r="Y2982" s="73">
        <f t="shared" si="1159"/>
        <v>0</v>
      </c>
      <c r="Z2982" s="73">
        <f t="shared" si="1160"/>
        <v>0</v>
      </c>
      <c r="AA2982" s="73">
        <f t="shared" si="1153"/>
        <v>0</v>
      </c>
      <c r="AB2982" s="73">
        <f t="shared" si="1161"/>
        <v>0</v>
      </c>
      <c r="AC2982" s="73">
        <f t="shared" si="1154"/>
        <v>0</v>
      </c>
      <c r="AD2982" s="73">
        <f t="shared" si="1155"/>
        <v>0</v>
      </c>
      <c r="AE2982" s="73">
        <v>0</v>
      </c>
    </row>
    <row r="2983" spans="1:31" ht="15" customHeight="1">
      <c r="A2983" s="94"/>
      <c r="B2983" s="6" t="str">
        <f>IFERROR(VLOOKUP(A2983,'Distributor List'!$A$2:$D$77,2,0),"-")</f>
        <v>-</v>
      </c>
      <c r="C2983" s="6" t="str">
        <f>IFERROR(VLOOKUP(A2983,'Distributor List'!$A$2:$D$77,3,0),"-")</f>
        <v>-</v>
      </c>
      <c r="D2983" s="6" t="str">
        <f>IFERROR(VLOOKUP(A2983,'Distributor List'!$A$2:$F$77,6,0),"-")</f>
        <v>-</v>
      </c>
      <c r="E2983" s="6" t="str">
        <f>IFERROR(VLOOKUP(A2983,'Distributor List'!$A$2:$D$77,4,0),"-")</f>
        <v>-</v>
      </c>
      <c r="F2983" s="6" t="str">
        <f>IFERROR(VLOOKUP(H2983,'Price List'!$A$2:$H$109,8,0),"-")</f>
        <v>-</v>
      </c>
      <c r="G2983" s="6" t="str">
        <f>IFERROR(VLOOKUP(A2983,'Distributor List'!$A$2:$E$77,5,0),"-")</f>
        <v>-</v>
      </c>
      <c r="H2983" s="10"/>
      <c r="I2983" s="95"/>
      <c r="J2983" s="92"/>
      <c r="K2983" s="92"/>
      <c r="L2983" s="73">
        <f t="shared" si="1152"/>
        <v>0</v>
      </c>
      <c r="M2983" s="73">
        <f t="shared" si="1149"/>
        <v>0</v>
      </c>
      <c r="N2983" s="73"/>
      <c r="O2983" s="73"/>
      <c r="P2983" s="73"/>
      <c r="Q2983" s="73"/>
      <c r="R2983" s="73">
        <f t="shared" si="1151"/>
        <v>0</v>
      </c>
      <c r="S2983" s="76" t="str">
        <f t="shared" si="1156"/>
        <v>-</v>
      </c>
      <c r="T2983" s="96">
        <v>0</v>
      </c>
      <c r="U2983" s="97"/>
      <c r="V2983" s="73">
        <f t="shared" si="1150"/>
        <v>0</v>
      </c>
      <c r="W2983" s="73">
        <f t="shared" si="1157"/>
        <v>0</v>
      </c>
      <c r="X2983" s="76" t="str">
        <f t="shared" si="1158"/>
        <v>-</v>
      </c>
      <c r="Y2983" s="73">
        <f t="shared" si="1159"/>
        <v>0</v>
      </c>
      <c r="Z2983" s="73">
        <f t="shared" si="1160"/>
        <v>0</v>
      </c>
      <c r="AA2983" s="73">
        <f t="shared" si="1153"/>
        <v>0</v>
      </c>
      <c r="AB2983" s="73">
        <f t="shared" si="1161"/>
        <v>0</v>
      </c>
      <c r="AC2983" s="73">
        <f t="shared" si="1154"/>
        <v>0</v>
      </c>
      <c r="AD2983" s="73">
        <f t="shared" si="1155"/>
        <v>0</v>
      </c>
      <c r="AE2983" s="73">
        <v>0</v>
      </c>
    </row>
    <row r="2984" spans="1:31" ht="15" customHeight="1">
      <c r="A2984" s="94"/>
      <c r="B2984" s="6" t="str">
        <f>IFERROR(VLOOKUP(A2984,'Distributor List'!$A$2:$D$77,2,0),"-")</f>
        <v>-</v>
      </c>
      <c r="C2984" s="6" t="str">
        <f>IFERROR(VLOOKUP(A2984,'Distributor List'!$A$2:$D$77,3,0),"-")</f>
        <v>-</v>
      </c>
      <c r="D2984" s="6" t="str">
        <f>IFERROR(VLOOKUP(A2984,'Distributor List'!$A$2:$F$77,6,0),"-")</f>
        <v>-</v>
      </c>
      <c r="E2984" s="6" t="str">
        <f>IFERROR(VLOOKUP(A2984,'Distributor List'!$A$2:$D$77,4,0),"-")</f>
        <v>-</v>
      </c>
      <c r="F2984" s="6" t="str">
        <f>IFERROR(VLOOKUP(H2984,'Price List'!$A$2:$H$109,8,0),"-")</f>
        <v>-</v>
      </c>
      <c r="G2984" s="6" t="str">
        <f>IFERROR(VLOOKUP(A2984,'Distributor List'!$A$2:$E$77,5,0),"-")</f>
        <v>-</v>
      </c>
      <c r="H2984" s="10"/>
      <c r="I2984" s="95"/>
      <c r="J2984" s="92"/>
      <c r="K2984" s="92"/>
      <c r="L2984" s="73">
        <f t="shared" si="1152"/>
        <v>0</v>
      </c>
      <c r="M2984" s="73">
        <f t="shared" si="1149"/>
        <v>0</v>
      </c>
      <c r="N2984" s="73"/>
      <c r="O2984" s="73"/>
      <c r="P2984" s="73"/>
      <c r="Q2984" s="73"/>
      <c r="R2984" s="73">
        <f t="shared" si="1151"/>
        <v>0</v>
      </c>
      <c r="S2984" s="76" t="str">
        <f t="shared" si="1156"/>
        <v>-</v>
      </c>
      <c r="T2984" s="96">
        <v>0</v>
      </c>
      <c r="U2984" s="97"/>
      <c r="V2984" s="73">
        <f t="shared" si="1150"/>
        <v>0</v>
      </c>
      <c r="W2984" s="73">
        <f t="shared" si="1157"/>
        <v>0</v>
      </c>
      <c r="X2984" s="76" t="str">
        <f t="shared" si="1158"/>
        <v>-</v>
      </c>
      <c r="Y2984" s="73">
        <f t="shared" si="1159"/>
        <v>0</v>
      </c>
      <c r="Z2984" s="73">
        <f t="shared" si="1160"/>
        <v>0</v>
      </c>
      <c r="AA2984" s="73">
        <f t="shared" si="1153"/>
        <v>0</v>
      </c>
      <c r="AB2984" s="73">
        <f t="shared" si="1161"/>
        <v>0</v>
      </c>
      <c r="AC2984" s="73">
        <f t="shared" si="1154"/>
        <v>0</v>
      </c>
      <c r="AD2984" s="73">
        <f t="shared" si="1155"/>
        <v>0</v>
      </c>
      <c r="AE2984" s="73">
        <v>0</v>
      </c>
    </row>
    <row r="2985" spans="1:31" ht="15" customHeight="1">
      <c r="A2985" s="94"/>
      <c r="B2985" s="6" t="str">
        <f>IFERROR(VLOOKUP(A2985,'Distributor List'!$A$2:$D$77,2,0),"-")</f>
        <v>-</v>
      </c>
      <c r="C2985" s="6" t="str">
        <f>IFERROR(VLOOKUP(A2985,'Distributor List'!$A$2:$D$77,3,0),"-")</f>
        <v>-</v>
      </c>
      <c r="D2985" s="6" t="str">
        <f>IFERROR(VLOOKUP(A2985,'Distributor List'!$A$2:$F$77,6,0),"-")</f>
        <v>-</v>
      </c>
      <c r="E2985" s="6" t="str">
        <f>IFERROR(VLOOKUP(A2985,'Distributor List'!$A$2:$D$77,4,0),"-")</f>
        <v>-</v>
      </c>
      <c r="F2985" s="6" t="str">
        <f>IFERROR(VLOOKUP(H2985,'Price List'!$A$2:$H$109,8,0),"-")</f>
        <v>-</v>
      </c>
      <c r="G2985" s="6" t="str">
        <f>IFERROR(VLOOKUP(A2985,'Distributor List'!$A$2:$E$77,5,0),"-")</f>
        <v>-</v>
      </c>
      <c r="H2985" s="10"/>
      <c r="I2985" s="95"/>
      <c r="J2985" s="92"/>
      <c r="K2985" s="92"/>
      <c r="L2985" s="73">
        <f t="shared" si="1152"/>
        <v>0</v>
      </c>
      <c r="M2985" s="73">
        <f t="shared" si="1149"/>
        <v>0</v>
      </c>
      <c r="N2985" s="73"/>
      <c r="O2985" s="73"/>
      <c r="P2985" s="73"/>
      <c r="Q2985" s="73"/>
      <c r="R2985" s="73">
        <f t="shared" si="1151"/>
        <v>0</v>
      </c>
      <c r="S2985" s="76" t="str">
        <f t="shared" si="1156"/>
        <v>-</v>
      </c>
      <c r="T2985" s="96">
        <v>0</v>
      </c>
      <c r="U2985" s="97"/>
      <c r="V2985" s="73">
        <f t="shared" si="1150"/>
        <v>0</v>
      </c>
      <c r="W2985" s="73">
        <f t="shared" si="1157"/>
        <v>0</v>
      </c>
      <c r="X2985" s="76" t="str">
        <f t="shared" si="1158"/>
        <v>-</v>
      </c>
      <c r="Y2985" s="73">
        <f t="shared" si="1159"/>
        <v>0</v>
      </c>
      <c r="Z2985" s="73">
        <f t="shared" si="1160"/>
        <v>0</v>
      </c>
      <c r="AA2985" s="73">
        <f t="shared" si="1153"/>
        <v>0</v>
      </c>
      <c r="AB2985" s="73">
        <f t="shared" si="1161"/>
        <v>0</v>
      </c>
      <c r="AC2985" s="73">
        <f t="shared" si="1154"/>
        <v>0</v>
      </c>
      <c r="AD2985" s="73">
        <f t="shared" si="1155"/>
        <v>0</v>
      </c>
      <c r="AE2985" s="73">
        <v>0</v>
      </c>
    </row>
    <row r="2986" spans="1:31" ht="15" customHeight="1">
      <c r="A2986" s="94"/>
      <c r="B2986" s="6" t="str">
        <f>IFERROR(VLOOKUP(A2986,'Distributor List'!$A$2:$D$77,2,0),"-")</f>
        <v>-</v>
      </c>
      <c r="C2986" s="6" t="str">
        <f>IFERROR(VLOOKUP(A2986,'Distributor List'!$A$2:$D$77,3,0),"-")</f>
        <v>-</v>
      </c>
      <c r="D2986" s="6" t="str">
        <f>IFERROR(VLOOKUP(A2986,'Distributor List'!$A$2:$F$77,6,0),"-")</f>
        <v>-</v>
      </c>
      <c r="E2986" s="6" t="str">
        <f>IFERROR(VLOOKUP(A2986,'Distributor List'!$A$2:$D$77,4,0),"-")</f>
        <v>-</v>
      </c>
      <c r="F2986" s="6" t="str">
        <f>IFERROR(VLOOKUP(H2986,'Price List'!$A$2:$H$109,8,0),"-")</f>
        <v>-</v>
      </c>
      <c r="G2986" s="6" t="str">
        <f>IFERROR(VLOOKUP(A2986,'Distributor List'!$A$2:$E$77,5,0),"-")</f>
        <v>-</v>
      </c>
      <c r="H2986" s="10"/>
      <c r="I2986" s="95"/>
      <c r="J2986" s="92"/>
      <c r="K2986" s="92"/>
      <c r="L2986" s="73">
        <f t="shared" si="1152"/>
        <v>0</v>
      </c>
      <c r="M2986" s="73">
        <f t="shared" ref="M2986:M3049" si="1162">K2986*I2986</f>
        <v>0</v>
      </c>
      <c r="N2986" s="73"/>
      <c r="O2986" s="73"/>
      <c r="P2986" s="73"/>
      <c r="Q2986" s="73"/>
      <c r="R2986" s="73">
        <f t="shared" si="1151"/>
        <v>0</v>
      </c>
      <c r="S2986" s="76" t="str">
        <f t="shared" si="1156"/>
        <v>-</v>
      </c>
      <c r="T2986" s="96">
        <v>0</v>
      </c>
      <c r="U2986" s="97"/>
      <c r="V2986" s="73">
        <f t="shared" si="1150"/>
        <v>0</v>
      </c>
      <c r="W2986" s="73">
        <f t="shared" si="1157"/>
        <v>0</v>
      </c>
      <c r="X2986" s="76" t="str">
        <f t="shared" si="1158"/>
        <v>-</v>
      </c>
      <c r="Y2986" s="73">
        <f t="shared" si="1159"/>
        <v>0</v>
      </c>
      <c r="Z2986" s="73">
        <f t="shared" si="1160"/>
        <v>0</v>
      </c>
      <c r="AA2986" s="73">
        <f t="shared" si="1153"/>
        <v>0</v>
      </c>
      <c r="AB2986" s="73">
        <f t="shared" si="1161"/>
        <v>0</v>
      </c>
      <c r="AC2986" s="73">
        <f t="shared" si="1154"/>
        <v>0</v>
      </c>
      <c r="AD2986" s="73">
        <f t="shared" si="1155"/>
        <v>0</v>
      </c>
      <c r="AE2986" s="73">
        <v>0</v>
      </c>
    </row>
    <row r="2987" spans="1:31" ht="15" customHeight="1">
      <c r="A2987" s="94"/>
      <c r="B2987" s="6" t="str">
        <f>IFERROR(VLOOKUP(A2987,'Distributor List'!$A$2:$D$77,2,0),"-")</f>
        <v>-</v>
      </c>
      <c r="C2987" s="6" t="str">
        <f>IFERROR(VLOOKUP(A2987,'Distributor List'!$A$2:$D$77,3,0),"-")</f>
        <v>-</v>
      </c>
      <c r="D2987" s="6" t="str">
        <f>IFERROR(VLOOKUP(A2987,'Distributor List'!$A$2:$F$77,6,0),"-")</f>
        <v>-</v>
      </c>
      <c r="E2987" s="6" t="str">
        <f>IFERROR(VLOOKUP(A2987,'Distributor List'!$A$2:$D$77,4,0),"-")</f>
        <v>-</v>
      </c>
      <c r="F2987" s="6" t="str">
        <f>IFERROR(VLOOKUP(H2987,'Price List'!$A$2:$H$109,8,0),"-")</f>
        <v>-</v>
      </c>
      <c r="G2987" s="6" t="str">
        <f>IFERROR(VLOOKUP(A2987,'Distributor List'!$A$2:$E$77,5,0),"-")</f>
        <v>-</v>
      </c>
      <c r="H2987" s="10"/>
      <c r="I2987" s="95"/>
      <c r="J2987" s="92"/>
      <c r="K2987" s="92"/>
      <c r="L2987" s="73">
        <f t="shared" si="1152"/>
        <v>0</v>
      </c>
      <c r="M2987" s="73">
        <f t="shared" si="1162"/>
        <v>0</v>
      </c>
      <c r="N2987" s="73"/>
      <c r="O2987" s="73"/>
      <c r="P2987" s="73"/>
      <c r="Q2987" s="73"/>
      <c r="R2987" s="73">
        <f t="shared" si="1151"/>
        <v>0</v>
      </c>
      <c r="S2987" s="76" t="str">
        <f t="shared" si="1156"/>
        <v>-</v>
      </c>
      <c r="T2987" s="96">
        <v>0</v>
      </c>
      <c r="U2987" s="97"/>
      <c r="V2987" s="73">
        <f t="shared" si="1150"/>
        <v>0</v>
      </c>
      <c r="W2987" s="73">
        <f t="shared" si="1157"/>
        <v>0</v>
      </c>
      <c r="X2987" s="76" t="str">
        <f t="shared" si="1158"/>
        <v>-</v>
      </c>
      <c r="Y2987" s="73">
        <f t="shared" si="1159"/>
        <v>0</v>
      </c>
      <c r="Z2987" s="73">
        <f t="shared" si="1160"/>
        <v>0</v>
      </c>
      <c r="AA2987" s="73">
        <f t="shared" si="1153"/>
        <v>0</v>
      </c>
      <c r="AB2987" s="73">
        <f t="shared" si="1161"/>
        <v>0</v>
      </c>
      <c r="AC2987" s="73">
        <f t="shared" si="1154"/>
        <v>0</v>
      </c>
      <c r="AD2987" s="73">
        <f t="shared" si="1155"/>
        <v>0</v>
      </c>
      <c r="AE2987" s="73">
        <v>0</v>
      </c>
    </row>
    <row r="2988" spans="1:31" ht="15" customHeight="1">
      <c r="A2988" s="94"/>
      <c r="B2988" s="6" t="str">
        <f>IFERROR(VLOOKUP(A2988,'Distributor List'!$A$2:$D$77,2,0),"-")</f>
        <v>-</v>
      </c>
      <c r="C2988" s="6" t="str">
        <f>IFERROR(VLOOKUP(A2988,'Distributor List'!$A$2:$D$77,3,0),"-")</f>
        <v>-</v>
      </c>
      <c r="D2988" s="6" t="str">
        <f>IFERROR(VLOOKUP(A2988,'Distributor List'!$A$2:$F$77,6,0),"-")</f>
        <v>-</v>
      </c>
      <c r="E2988" s="6" t="str">
        <f>IFERROR(VLOOKUP(A2988,'Distributor List'!$A$2:$D$77,4,0),"-")</f>
        <v>-</v>
      </c>
      <c r="F2988" s="6" t="str">
        <f>IFERROR(VLOOKUP(H2988,'Price List'!$A$2:$H$109,8,0),"-")</f>
        <v>-</v>
      </c>
      <c r="G2988" s="6" t="str">
        <f>IFERROR(VLOOKUP(A2988,'Distributor List'!$A$2:$E$77,5,0),"-")</f>
        <v>-</v>
      </c>
      <c r="H2988" s="10"/>
      <c r="I2988" s="95"/>
      <c r="J2988" s="92"/>
      <c r="K2988" s="92"/>
      <c r="L2988" s="73">
        <f t="shared" si="1152"/>
        <v>0</v>
      </c>
      <c r="M2988" s="73">
        <f t="shared" si="1162"/>
        <v>0</v>
      </c>
      <c r="N2988" s="73"/>
      <c r="O2988" s="73"/>
      <c r="P2988" s="73"/>
      <c r="Q2988" s="73"/>
      <c r="R2988" s="73">
        <f t="shared" si="1151"/>
        <v>0</v>
      </c>
      <c r="S2988" s="76" t="str">
        <f t="shared" si="1156"/>
        <v>-</v>
      </c>
      <c r="T2988" s="96">
        <v>0</v>
      </c>
      <c r="U2988" s="97"/>
      <c r="V2988" s="73">
        <f t="shared" ref="V2988:V3051" si="1163">T2988*I2988</f>
        <v>0</v>
      </c>
      <c r="W2988" s="73">
        <f t="shared" si="1157"/>
        <v>0</v>
      </c>
      <c r="X2988" s="76" t="str">
        <f t="shared" si="1158"/>
        <v>-</v>
      </c>
      <c r="Y2988" s="73">
        <f t="shared" si="1159"/>
        <v>0</v>
      </c>
      <c r="Z2988" s="73">
        <f t="shared" si="1160"/>
        <v>0</v>
      </c>
      <c r="AA2988" s="73">
        <f t="shared" si="1153"/>
        <v>0</v>
      </c>
      <c r="AB2988" s="73">
        <f t="shared" si="1161"/>
        <v>0</v>
      </c>
      <c r="AC2988" s="73">
        <f t="shared" si="1154"/>
        <v>0</v>
      </c>
      <c r="AD2988" s="73">
        <f t="shared" si="1155"/>
        <v>0</v>
      </c>
      <c r="AE2988" s="73">
        <v>0</v>
      </c>
    </row>
    <row r="2989" spans="1:31" ht="15" customHeight="1">
      <c r="A2989" s="94"/>
      <c r="B2989" s="6" t="str">
        <f>IFERROR(VLOOKUP(A2989,'Distributor List'!$A$2:$D$77,2,0),"-")</f>
        <v>-</v>
      </c>
      <c r="C2989" s="6" t="str">
        <f>IFERROR(VLOOKUP(A2989,'Distributor List'!$A$2:$D$77,3,0),"-")</f>
        <v>-</v>
      </c>
      <c r="D2989" s="6" t="str">
        <f>IFERROR(VLOOKUP(A2989,'Distributor List'!$A$2:$F$77,6,0),"-")</f>
        <v>-</v>
      </c>
      <c r="E2989" s="6" t="str">
        <f>IFERROR(VLOOKUP(A2989,'Distributor List'!$A$2:$D$77,4,0),"-")</f>
        <v>-</v>
      </c>
      <c r="F2989" s="6" t="str">
        <f>IFERROR(VLOOKUP(H2989,'Price List'!$A$2:$H$109,8,0),"-")</f>
        <v>-</v>
      </c>
      <c r="G2989" s="6" t="str">
        <f>IFERROR(VLOOKUP(A2989,'Distributor List'!$A$2:$E$77,5,0),"-")</f>
        <v>-</v>
      </c>
      <c r="H2989" s="10"/>
      <c r="I2989" s="95"/>
      <c r="J2989" s="92"/>
      <c r="K2989" s="92"/>
      <c r="L2989" s="73">
        <f t="shared" si="1152"/>
        <v>0</v>
      </c>
      <c r="M2989" s="73">
        <f t="shared" si="1162"/>
        <v>0</v>
      </c>
      <c r="N2989" s="73"/>
      <c r="O2989" s="73"/>
      <c r="P2989" s="73"/>
      <c r="Q2989" s="73"/>
      <c r="R2989" s="73">
        <f t="shared" si="1151"/>
        <v>0</v>
      </c>
      <c r="S2989" s="76" t="str">
        <f t="shared" si="1156"/>
        <v>-</v>
      </c>
      <c r="T2989" s="96">
        <v>0</v>
      </c>
      <c r="U2989" s="97"/>
      <c r="V2989" s="73">
        <f t="shared" si="1163"/>
        <v>0</v>
      </c>
      <c r="W2989" s="73">
        <f t="shared" si="1157"/>
        <v>0</v>
      </c>
      <c r="X2989" s="76" t="str">
        <f t="shared" si="1158"/>
        <v>-</v>
      </c>
      <c r="Y2989" s="73">
        <f t="shared" si="1159"/>
        <v>0</v>
      </c>
      <c r="Z2989" s="73">
        <f t="shared" si="1160"/>
        <v>0</v>
      </c>
      <c r="AA2989" s="73">
        <f t="shared" si="1153"/>
        <v>0</v>
      </c>
      <c r="AB2989" s="73">
        <f t="shared" si="1161"/>
        <v>0</v>
      </c>
      <c r="AC2989" s="73">
        <f t="shared" si="1154"/>
        <v>0</v>
      </c>
      <c r="AD2989" s="73">
        <f t="shared" si="1155"/>
        <v>0</v>
      </c>
      <c r="AE2989" s="73">
        <v>0</v>
      </c>
    </row>
    <row r="2990" spans="1:31" ht="15" customHeight="1">
      <c r="A2990" s="94"/>
      <c r="B2990" s="6" t="str">
        <f>IFERROR(VLOOKUP(A2990,'Distributor List'!$A$2:$D$77,2,0),"-")</f>
        <v>-</v>
      </c>
      <c r="C2990" s="6" t="str">
        <f>IFERROR(VLOOKUP(A2990,'Distributor List'!$A$2:$D$77,3,0),"-")</f>
        <v>-</v>
      </c>
      <c r="D2990" s="6" t="str">
        <f>IFERROR(VLOOKUP(A2990,'Distributor List'!$A$2:$F$77,6,0),"-")</f>
        <v>-</v>
      </c>
      <c r="E2990" s="6" t="str">
        <f>IFERROR(VLOOKUP(A2990,'Distributor List'!$A$2:$D$77,4,0),"-")</f>
        <v>-</v>
      </c>
      <c r="F2990" s="6" t="str">
        <f>IFERROR(VLOOKUP(H2990,'Price List'!$A$2:$H$109,8,0),"-")</f>
        <v>-</v>
      </c>
      <c r="G2990" s="6" t="str">
        <f>IFERROR(VLOOKUP(A2990,'Distributor List'!$A$2:$E$77,5,0),"-")</f>
        <v>-</v>
      </c>
      <c r="H2990" s="10"/>
      <c r="I2990" s="95"/>
      <c r="J2990" s="92"/>
      <c r="K2990" s="92"/>
      <c r="L2990" s="73">
        <f t="shared" si="1152"/>
        <v>0</v>
      </c>
      <c r="M2990" s="73">
        <f t="shared" si="1162"/>
        <v>0</v>
      </c>
      <c r="N2990" s="73"/>
      <c r="O2990" s="73"/>
      <c r="P2990" s="73"/>
      <c r="Q2990" s="73"/>
      <c r="R2990" s="73">
        <f t="shared" si="1151"/>
        <v>0</v>
      </c>
      <c r="S2990" s="76" t="str">
        <f t="shared" si="1156"/>
        <v>-</v>
      </c>
      <c r="T2990" s="96">
        <v>0</v>
      </c>
      <c r="U2990" s="97"/>
      <c r="V2990" s="73">
        <f t="shared" si="1163"/>
        <v>0</v>
      </c>
      <c r="W2990" s="73">
        <f t="shared" si="1157"/>
        <v>0</v>
      </c>
      <c r="X2990" s="76" t="str">
        <f t="shared" si="1158"/>
        <v>-</v>
      </c>
      <c r="Y2990" s="73">
        <f t="shared" si="1159"/>
        <v>0</v>
      </c>
      <c r="Z2990" s="73">
        <f t="shared" si="1160"/>
        <v>0</v>
      </c>
      <c r="AA2990" s="73">
        <f t="shared" si="1153"/>
        <v>0</v>
      </c>
      <c r="AB2990" s="73">
        <f t="shared" si="1161"/>
        <v>0</v>
      </c>
      <c r="AC2990" s="73">
        <f t="shared" si="1154"/>
        <v>0</v>
      </c>
      <c r="AD2990" s="73">
        <f t="shared" si="1155"/>
        <v>0</v>
      </c>
      <c r="AE2990" s="73">
        <v>0</v>
      </c>
    </row>
    <row r="2991" spans="1:31" ht="15" customHeight="1">
      <c r="A2991" s="94"/>
      <c r="B2991" s="6" t="str">
        <f>IFERROR(VLOOKUP(A2991,'Distributor List'!$A$2:$D$77,2,0),"-")</f>
        <v>-</v>
      </c>
      <c r="C2991" s="6" t="str">
        <f>IFERROR(VLOOKUP(A2991,'Distributor List'!$A$2:$D$77,3,0),"-")</f>
        <v>-</v>
      </c>
      <c r="D2991" s="6" t="str">
        <f>IFERROR(VLOOKUP(A2991,'Distributor List'!$A$2:$F$77,6,0),"-")</f>
        <v>-</v>
      </c>
      <c r="E2991" s="6" t="str">
        <f>IFERROR(VLOOKUP(A2991,'Distributor List'!$A$2:$D$77,4,0),"-")</f>
        <v>-</v>
      </c>
      <c r="F2991" s="6" t="str">
        <f>IFERROR(VLOOKUP(H2991,'Price List'!$A$2:$H$109,8,0),"-")</f>
        <v>-</v>
      </c>
      <c r="G2991" s="6" t="str">
        <f>IFERROR(VLOOKUP(A2991,'Distributor List'!$A$2:$E$77,5,0),"-")</f>
        <v>-</v>
      </c>
      <c r="H2991" s="10"/>
      <c r="I2991" s="95"/>
      <c r="J2991" s="92"/>
      <c r="K2991" s="92"/>
      <c r="L2991" s="73">
        <f t="shared" si="1152"/>
        <v>0</v>
      </c>
      <c r="M2991" s="73">
        <f t="shared" si="1162"/>
        <v>0</v>
      </c>
      <c r="N2991" s="73"/>
      <c r="O2991" s="73"/>
      <c r="P2991" s="73"/>
      <c r="Q2991" s="73"/>
      <c r="R2991" s="73">
        <f t="shared" si="1151"/>
        <v>0</v>
      </c>
      <c r="S2991" s="76" t="str">
        <f t="shared" si="1156"/>
        <v>-</v>
      </c>
      <c r="T2991" s="96">
        <v>0</v>
      </c>
      <c r="U2991" s="97"/>
      <c r="V2991" s="73">
        <f t="shared" si="1163"/>
        <v>0</v>
      </c>
      <c r="W2991" s="73">
        <f t="shared" si="1157"/>
        <v>0</v>
      </c>
      <c r="X2991" s="76" t="str">
        <f t="shared" si="1158"/>
        <v>-</v>
      </c>
      <c r="Y2991" s="73">
        <f t="shared" si="1159"/>
        <v>0</v>
      </c>
      <c r="Z2991" s="73">
        <f t="shared" si="1160"/>
        <v>0</v>
      </c>
      <c r="AA2991" s="73">
        <f t="shared" si="1153"/>
        <v>0</v>
      </c>
      <c r="AB2991" s="73">
        <f t="shared" si="1161"/>
        <v>0</v>
      </c>
      <c r="AC2991" s="73">
        <f t="shared" si="1154"/>
        <v>0</v>
      </c>
      <c r="AD2991" s="73">
        <f t="shared" si="1155"/>
        <v>0</v>
      </c>
      <c r="AE2991" s="73">
        <v>0</v>
      </c>
    </row>
    <row r="2992" spans="1:31" ht="15" customHeight="1">
      <c r="A2992" s="94"/>
      <c r="B2992" s="6" t="str">
        <f>IFERROR(VLOOKUP(A2992,'Distributor List'!$A$2:$D$77,2,0),"-")</f>
        <v>-</v>
      </c>
      <c r="C2992" s="6" t="str">
        <f>IFERROR(VLOOKUP(A2992,'Distributor List'!$A$2:$D$77,3,0),"-")</f>
        <v>-</v>
      </c>
      <c r="D2992" s="6" t="str">
        <f>IFERROR(VLOOKUP(A2992,'Distributor List'!$A$2:$F$77,6,0),"-")</f>
        <v>-</v>
      </c>
      <c r="E2992" s="6" t="str">
        <f>IFERROR(VLOOKUP(A2992,'Distributor List'!$A$2:$D$77,4,0),"-")</f>
        <v>-</v>
      </c>
      <c r="F2992" s="6" t="str">
        <f>IFERROR(VLOOKUP(H2992,'Price List'!$A$2:$H$109,8,0),"-")</f>
        <v>-</v>
      </c>
      <c r="G2992" s="6" t="str">
        <f>IFERROR(VLOOKUP(A2992,'Distributor List'!$A$2:$E$77,5,0),"-")</f>
        <v>-</v>
      </c>
      <c r="H2992" s="10"/>
      <c r="I2992" s="95"/>
      <c r="J2992" s="92"/>
      <c r="K2992" s="92"/>
      <c r="L2992" s="73">
        <f t="shared" si="1152"/>
        <v>0</v>
      </c>
      <c r="M2992" s="73">
        <f t="shared" si="1162"/>
        <v>0</v>
      </c>
      <c r="N2992" s="73"/>
      <c r="O2992" s="73"/>
      <c r="P2992" s="73"/>
      <c r="Q2992" s="73"/>
      <c r="R2992" s="73">
        <f t="shared" si="1151"/>
        <v>0</v>
      </c>
      <c r="S2992" s="76" t="str">
        <f t="shared" si="1156"/>
        <v>-</v>
      </c>
      <c r="T2992" s="96">
        <v>0</v>
      </c>
      <c r="U2992" s="97"/>
      <c r="V2992" s="73">
        <f t="shared" si="1163"/>
        <v>0</v>
      </c>
      <c r="W2992" s="73">
        <f t="shared" si="1157"/>
        <v>0</v>
      </c>
      <c r="X2992" s="76" t="str">
        <f t="shared" si="1158"/>
        <v>-</v>
      </c>
      <c r="Y2992" s="73">
        <f t="shared" si="1159"/>
        <v>0</v>
      </c>
      <c r="Z2992" s="73">
        <f t="shared" si="1160"/>
        <v>0</v>
      </c>
      <c r="AA2992" s="73">
        <f t="shared" si="1153"/>
        <v>0</v>
      </c>
      <c r="AB2992" s="73">
        <f t="shared" si="1161"/>
        <v>0</v>
      </c>
      <c r="AC2992" s="73">
        <f t="shared" si="1154"/>
        <v>0</v>
      </c>
      <c r="AD2992" s="73">
        <f t="shared" si="1155"/>
        <v>0</v>
      </c>
      <c r="AE2992" s="73">
        <v>0</v>
      </c>
    </row>
    <row r="2993" spans="1:31" ht="15" customHeight="1">
      <c r="A2993" s="94"/>
      <c r="B2993" s="6" t="str">
        <f>IFERROR(VLOOKUP(A2993,'Distributor List'!$A$2:$D$77,2,0),"-")</f>
        <v>-</v>
      </c>
      <c r="C2993" s="6" t="str">
        <f>IFERROR(VLOOKUP(A2993,'Distributor List'!$A$2:$D$77,3,0),"-")</f>
        <v>-</v>
      </c>
      <c r="D2993" s="6" t="str">
        <f>IFERROR(VLOOKUP(A2993,'Distributor List'!$A$2:$F$77,6,0),"-")</f>
        <v>-</v>
      </c>
      <c r="E2993" s="6" t="str">
        <f>IFERROR(VLOOKUP(A2993,'Distributor List'!$A$2:$D$77,4,0),"-")</f>
        <v>-</v>
      </c>
      <c r="F2993" s="6" t="str">
        <f>IFERROR(VLOOKUP(H2993,'Price List'!$A$2:$H$109,8,0),"-")</f>
        <v>-</v>
      </c>
      <c r="G2993" s="6" t="str">
        <f>IFERROR(VLOOKUP(A2993,'Distributor List'!$A$2:$E$77,5,0),"-")</f>
        <v>-</v>
      </c>
      <c r="H2993" s="10"/>
      <c r="I2993" s="95"/>
      <c r="J2993" s="92"/>
      <c r="K2993" s="92"/>
      <c r="L2993" s="73">
        <f t="shared" si="1152"/>
        <v>0</v>
      </c>
      <c r="M2993" s="73">
        <f t="shared" si="1162"/>
        <v>0</v>
      </c>
      <c r="N2993" s="73"/>
      <c r="O2993" s="73"/>
      <c r="P2993" s="73"/>
      <c r="Q2993" s="73"/>
      <c r="R2993" s="73">
        <f t="shared" ref="R2993:R3056" si="1164">Q2993*I2993</f>
        <v>0</v>
      </c>
      <c r="S2993" s="76" t="str">
        <f t="shared" si="1156"/>
        <v>-</v>
      </c>
      <c r="T2993" s="96">
        <v>0</v>
      </c>
      <c r="U2993" s="97"/>
      <c r="V2993" s="73">
        <f t="shared" si="1163"/>
        <v>0</v>
      </c>
      <c r="W2993" s="73">
        <f t="shared" si="1157"/>
        <v>0</v>
      </c>
      <c r="X2993" s="76" t="str">
        <f t="shared" si="1158"/>
        <v>-</v>
      </c>
      <c r="Y2993" s="73">
        <f t="shared" si="1159"/>
        <v>0</v>
      </c>
      <c r="Z2993" s="73">
        <f t="shared" si="1160"/>
        <v>0</v>
      </c>
      <c r="AA2993" s="73">
        <f t="shared" si="1153"/>
        <v>0</v>
      </c>
      <c r="AB2993" s="73">
        <f t="shared" si="1161"/>
        <v>0</v>
      </c>
      <c r="AC2993" s="73">
        <f t="shared" si="1154"/>
        <v>0</v>
      </c>
      <c r="AD2993" s="73">
        <f t="shared" si="1155"/>
        <v>0</v>
      </c>
      <c r="AE2993" s="73">
        <v>0</v>
      </c>
    </row>
    <row r="2994" spans="1:31" ht="15" customHeight="1">
      <c r="A2994" s="94"/>
      <c r="B2994" s="6" t="str">
        <f>IFERROR(VLOOKUP(A2994,'Distributor List'!$A$2:$D$77,2,0),"-")</f>
        <v>-</v>
      </c>
      <c r="C2994" s="6" t="str">
        <f>IFERROR(VLOOKUP(A2994,'Distributor List'!$A$2:$D$77,3,0),"-")</f>
        <v>-</v>
      </c>
      <c r="D2994" s="6" t="str">
        <f>IFERROR(VLOOKUP(A2994,'Distributor List'!$A$2:$F$77,6,0),"-")</f>
        <v>-</v>
      </c>
      <c r="E2994" s="6" t="str">
        <f>IFERROR(VLOOKUP(A2994,'Distributor List'!$A$2:$D$77,4,0),"-")</f>
        <v>-</v>
      </c>
      <c r="F2994" s="6" t="str">
        <f>IFERROR(VLOOKUP(H2994,'Price List'!$A$2:$H$109,8,0),"-")</f>
        <v>-</v>
      </c>
      <c r="G2994" s="6" t="str">
        <f>IFERROR(VLOOKUP(A2994,'Distributor List'!$A$2:$E$77,5,0),"-")</f>
        <v>-</v>
      </c>
      <c r="H2994" s="10"/>
      <c r="I2994" s="95"/>
      <c r="J2994" s="92"/>
      <c r="K2994" s="92"/>
      <c r="L2994" s="73">
        <f t="shared" ref="L2994:L3057" si="1165">J2994*I2994</f>
        <v>0</v>
      </c>
      <c r="M2994" s="73">
        <f t="shared" si="1162"/>
        <v>0</v>
      </c>
      <c r="N2994" s="73"/>
      <c r="O2994" s="73"/>
      <c r="P2994" s="73"/>
      <c r="Q2994" s="73"/>
      <c r="R2994" s="73">
        <f t="shared" si="1164"/>
        <v>0</v>
      </c>
      <c r="S2994" s="76" t="str">
        <f t="shared" si="1156"/>
        <v>-</v>
      </c>
      <c r="T2994" s="96">
        <v>0</v>
      </c>
      <c r="U2994" s="97"/>
      <c r="V2994" s="73">
        <f t="shared" si="1163"/>
        <v>0</v>
      </c>
      <c r="W2994" s="73">
        <f t="shared" si="1157"/>
        <v>0</v>
      </c>
      <c r="X2994" s="76" t="str">
        <f t="shared" si="1158"/>
        <v>-</v>
      </c>
      <c r="Y2994" s="73">
        <f t="shared" si="1159"/>
        <v>0</v>
      </c>
      <c r="Z2994" s="73">
        <f t="shared" si="1160"/>
        <v>0</v>
      </c>
      <c r="AA2994" s="73">
        <f t="shared" si="1153"/>
        <v>0</v>
      </c>
      <c r="AB2994" s="73">
        <f t="shared" si="1161"/>
        <v>0</v>
      </c>
      <c r="AC2994" s="73">
        <f t="shared" si="1154"/>
        <v>0</v>
      </c>
      <c r="AD2994" s="73">
        <f t="shared" si="1155"/>
        <v>0</v>
      </c>
      <c r="AE2994" s="73">
        <v>0</v>
      </c>
    </row>
    <row r="2995" spans="1:31" ht="15" customHeight="1">
      <c r="A2995" s="94"/>
      <c r="B2995" s="6" t="str">
        <f>IFERROR(VLOOKUP(A2995,'Distributor List'!$A$2:$D$77,2,0),"-")</f>
        <v>-</v>
      </c>
      <c r="C2995" s="6" t="str">
        <f>IFERROR(VLOOKUP(A2995,'Distributor List'!$A$2:$D$77,3,0),"-")</f>
        <v>-</v>
      </c>
      <c r="D2995" s="6" t="str">
        <f>IFERROR(VLOOKUP(A2995,'Distributor List'!$A$2:$F$77,6,0),"-")</f>
        <v>-</v>
      </c>
      <c r="E2995" s="6" t="str">
        <f>IFERROR(VLOOKUP(A2995,'Distributor List'!$A$2:$D$77,4,0),"-")</f>
        <v>-</v>
      </c>
      <c r="F2995" s="6" t="str">
        <f>IFERROR(VLOOKUP(H2995,'Price List'!$A$2:$H$109,8,0),"-")</f>
        <v>-</v>
      </c>
      <c r="G2995" s="6" t="str">
        <f>IFERROR(VLOOKUP(A2995,'Distributor List'!$A$2:$E$77,5,0),"-")</f>
        <v>-</v>
      </c>
      <c r="H2995" s="10"/>
      <c r="I2995" s="95"/>
      <c r="J2995" s="92"/>
      <c r="K2995" s="92"/>
      <c r="L2995" s="73">
        <f t="shared" si="1165"/>
        <v>0</v>
      </c>
      <c r="M2995" s="73">
        <f t="shared" si="1162"/>
        <v>0</v>
      </c>
      <c r="N2995" s="73"/>
      <c r="O2995" s="73"/>
      <c r="P2995" s="73"/>
      <c r="Q2995" s="73"/>
      <c r="R2995" s="73">
        <f t="shared" si="1164"/>
        <v>0</v>
      </c>
      <c r="S2995" s="76" t="str">
        <f t="shared" si="1156"/>
        <v>-</v>
      </c>
      <c r="T2995" s="96">
        <v>0</v>
      </c>
      <c r="U2995" s="97"/>
      <c r="V2995" s="73">
        <f t="shared" si="1163"/>
        <v>0</v>
      </c>
      <c r="W2995" s="73">
        <f t="shared" si="1157"/>
        <v>0</v>
      </c>
      <c r="X2995" s="76" t="str">
        <f t="shared" si="1158"/>
        <v>-</v>
      </c>
      <c r="Y2995" s="73">
        <f t="shared" si="1159"/>
        <v>0</v>
      </c>
      <c r="Z2995" s="73">
        <f t="shared" si="1160"/>
        <v>0</v>
      </c>
      <c r="AA2995" s="73">
        <f t="shared" si="1153"/>
        <v>0</v>
      </c>
      <c r="AB2995" s="73">
        <f t="shared" si="1161"/>
        <v>0</v>
      </c>
      <c r="AC2995" s="73">
        <f t="shared" si="1154"/>
        <v>0</v>
      </c>
      <c r="AD2995" s="73">
        <f t="shared" si="1155"/>
        <v>0</v>
      </c>
      <c r="AE2995" s="73">
        <v>0</v>
      </c>
    </row>
    <row r="2996" spans="1:31" ht="15" customHeight="1">
      <c r="A2996" s="94"/>
      <c r="B2996" s="6" t="str">
        <f>IFERROR(VLOOKUP(A2996,'Distributor List'!$A$2:$D$77,2,0),"-")</f>
        <v>-</v>
      </c>
      <c r="C2996" s="6" t="str">
        <f>IFERROR(VLOOKUP(A2996,'Distributor List'!$A$2:$D$77,3,0),"-")</f>
        <v>-</v>
      </c>
      <c r="D2996" s="6" t="str">
        <f>IFERROR(VLOOKUP(A2996,'Distributor List'!$A$2:$F$77,6,0),"-")</f>
        <v>-</v>
      </c>
      <c r="E2996" s="6" t="str">
        <f>IFERROR(VLOOKUP(A2996,'Distributor List'!$A$2:$D$77,4,0),"-")</f>
        <v>-</v>
      </c>
      <c r="F2996" s="6" t="str">
        <f>IFERROR(VLOOKUP(H2996,'Price List'!$A$2:$H$109,8,0),"-")</f>
        <v>-</v>
      </c>
      <c r="G2996" s="6" t="str">
        <f>IFERROR(VLOOKUP(A2996,'Distributor List'!$A$2:$E$77,5,0),"-")</f>
        <v>-</v>
      </c>
      <c r="H2996" s="10"/>
      <c r="I2996" s="95"/>
      <c r="J2996" s="92"/>
      <c r="K2996" s="92"/>
      <c r="L2996" s="73">
        <f t="shared" si="1165"/>
        <v>0</v>
      </c>
      <c r="M2996" s="73">
        <f t="shared" si="1162"/>
        <v>0</v>
      </c>
      <c r="N2996" s="73"/>
      <c r="O2996" s="73"/>
      <c r="P2996" s="73"/>
      <c r="Q2996" s="73"/>
      <c r="R2996" s="73">
        <f t="shared" si="1164"/>
        <v>0</v>
      </c>
      <c r="S2996" s="76" t="str">
        <f t="shared" si="1156"/>
        <v>-</v>
      </c>
      <c r="T2996" s="96">
        <v>0</v>
      </c>
      <c r="U2996" s="97"/>
      <c r="V2996" s="73">
        <f t="shared" si="1163"/>
        <v>0</v>
      </c>
      <c r="W2996" s="73">
        <f t="shared" si="1157"/>
        <v>0</v>
      </c>
      <c r="X2996" s="76" t="str">
        <f t="shared" si="1158"/>
        <v>-</v>
      </c>
      <c r="Y2996" s="73">
        <f t="shared" si="1159"/>
        <v>0</v>
      </c>
      <c r="Z2996" s="73">
        <f t="shared" si="1160"/>
        <v>0</v>
      </c>
      <c r="AA2996" s="73">
        <f t="shared" si="1153"/>
        <v>0</v>
      </c>
      <c r="AB2996" s="73">
        <f t="shared" si="1161"/>
        <v>0</v>
      </c>
      <c r="AC2996" s="73">
        <f t="shared" si="1154"/>
        <v>0</v>
      </c>
      <c r="AD2996" s="73">
        <f t="shared" si="1155"/>
        <v>0</v>
      </c>
      <c r="AE2996" s="73">
        <v>0</v>
      </c>
    </row>
    <row r="2997" spans="1:31" ht="15" customHeight="1">
      <c r="A2997" s="94"/>
      <c r="B2997" s="6" t="str">
        <f>IFERROR(VLOOKUP(A2997,'Distributor List'!$A$2:$D$77,2,0),"-")</f>
        <v>-</v>
      </c>
      <c r="C2997" s="6" t="str">
        <f>IFERROR(VLOOKUP(A2997,'Distributor List'!$A$2:$D$77,3,0),"-")</f>
        <v>-</v>
      </c>
      <c r="D2997" s="6" t="str">
        <f>IFERROR(VLOOKUP(A2997,'Distributor List'!$A$2:$F$77,6,0),"-")</f>
        <v>-</v>
      </c>
      <c r="E2997" s="6" t="str">
        <f>IFERROR(VLOOKUP(A2997,'Distributor List'!$A$2:$D$77,4,0),"-")</f>
        <v>-</v>
      </c>
      <c r="F2997" s="6" t="str">
        <f>IFERROR(VLOOKUP(H2997,'Price List'!$A$2:$H$109,8,0),"-")</f>
        <v>-</v>
      </c>
      <c r="G2997" s="6" t="str">
        <f>IFERROR(VLOOKUP(A2997,'Distributor List'!$A$2:$E$77,5,0),"-")</f>
        <v>-</v>
      </c>
      <c r="H2997" s="10"/>
      <c r="I2997" s="95"/>
      <c r="J2997" s="92"/>
      <c r="K2997" s="92"/>
      <c r="L2997" s="73">
        <f t="shared" si="1165"/>
        <v>0</v>
      </c>
      <c r="M2997" s="73">
        <f t="shared" si="1162"/>
        <v>0</v>
      </c>
      <c r="N2997" s="73"/>
      <c r="O2997" s="73"/>
      <c r="P2997" s="73"/>
      <c r="Q2997" s="73"/>
      <c r="R2997" s="73">
        <f t="shared" si="1164"/>
        <v>0</v>
      </c>
      <c r="S2997" s="76" t="str">
        <f t="shared" si="1156"/>
        <v>-</v>
      </c>
      <c r="T2997" s="96">
        <v>0</v>
      </c>
      <c r="U2997" s="97"/>
      <c r="V2997" s="73">
        <f t="shared" si="1163"/>
        <v>0</v>
      </c>
      <c r="W2997" s="73">
        <f t="shared" si="1157"/>
        <v>0</v>
      </c>
      <c r="X2997" s="76" t="str">
        <f t="shared" si="1158"/>
        <v>-</v>
      </c>
      <c r="Y2997" s="73">
        <f t="shared" si="1159"/>
        <v>0</v>
      </c>
      <c r="Z2997" s="73">
        <f t="shared" si="1160"/>
        <v>0</v>
      </c>
      <c r="AA2997" s="73">
        <f t="shared" si="1153"/>
        <v>0</v>
      </c>
      <c r="AB2997" s="73">
        <f t="shared" si="1161"/>
        <v>0</v>
      </c>
      <c r="AC2997" s="73">
        <f t="shared" si="1154"/>
        <v>0</v>
      </c>
      <c r="AD2997" s="73">
        <f t="shared" si="1155"/>
        <v>0</v>
      </c>
      <c r="AE2997" s="73">
        <v>0</v>
      </c>
    </row>
    <row r="2998" spans="1:31" ht="15" customHeight="1">
      <c r="A2998" s="94"/>
      <c r="B2998" s="6" t="str">
        <f>IFERROR(VLOOKUP(A2998,'Distributor List'!$A$2:$D$77,2,0),"-")</f>
        <v>-</v>
      </c>
      <c r="C2998" s="6" t="str">
        <f>IFERROR(VLOOKUP(A2998,'Distributor List'!$A$2:$D$77,3,0),"-")</f>
        <v>-</v>
      </c>
      <c r="D2998" s="6" t="str">
        <f>IFERROR(VLOOKUP(A2998,'Distributor List'!$A$2:$F$77,6,0),"-")</f>
        <v>-</v>
      </c>
      <c r="E2998" s="6" t="str">
        <f>IFERROR(VLOOKUP(A2998,'Distributor List'!$A$2:$D$77,4,0),"-")</f>
        <v>-</v>
      </c>
      <c r="F2998" s="6" t="str">
        <f>IFERROR(VLOOKUP(H2998,'Price List'!$A$2:$H$109,8,0),"-")</f>
        <v>-</v>
      </c>
      <c r="G2998" s="6" t="str">
        <f>IFERROR(VLOOKUP(A2998,'Distributor List'!$A$2:$E$77,5,0),"-")</f>
        <v>-</v>
      </c>
      <c r="H2998" s="10"/>
      <c r="I2998" s="95"/>
      <c r="J2998" s="92"/>
      <c r="K2998" s="92"/>
      <c r="L2998" s="73">
        <f t="shared" si="1165"/>
        <v>0</v>
      </c>
      <c r="M2998" s="73">
        <f t="shared" si="1162"/>
        <v>0</v>
      </c>
      <c r="N2998" s="73"/>
      <c r="O2998" s="73"/>
      <c r="P2998" s="73"/>
      <c r="Q2998" s="73"/>
      <c r="R2998" s="73">
        <f t="shared" si="1164"/>
        <v>0</v>
      </c>
      <c r="S2998" s="76" t="str">
        <f t="shared" si="1156"/>
        <v>-</v>
      </c>
      <c r="T2998" s="96">
        <v>0</v>
      </c>
      <c r="U2998" s="97"/>
      <c r="V2998" s="73">
        <f t="shared" si="1163"/>
        <v>0</v>
      </c>
      <c r="W2998" s="73">
        <f t="shared" si="1157"/>
        <v>0</v>
      </c>
      <c r="X2998" s="76" t="str">
        <f t="shared" si="1158"/>
        <v>-</v>
      </c>
      <c r="Y2998" s="73">
        <f t="shared" si="1159"/>
        <v>0</v>
      </c>
      <c r="Z2998" s="73">
        <f t="shared" si="1160"/>
        <v>0</v>
      </c>
      <c r="AA2998" s="73">
        <f t="shared" si="1153"/>
        <v>0</v>
      </c>
      <c r="AB2998" s="73">
        <f t="shared" si="1161"/>
        <v>0</v>
      </c>
      <c r="AC2998" s="73">
        <f t="shared" si="1154"/>
        <v>0</v>
      </c>
      <c r="AD2998" s="73">
        <f t="shared" si="1155"/>
        <v>0</v>
      </c>
      <c r="AE2998" s="73">
        <v>0</v>
      </c>
    </row>
    <row r="2999" spans="1:31" ht="15" customHeight="1">
      <c r="A2999" s="94"/>
      <c r="B2999" s="6" t="str">
        <f>IFERROR(VLOOKUP(A2999,'Distributor List'!$A$2:$D$77,2,0),"-")</f>
        <v>-</v>
      </c>
      <c r="C2999" s="6" t="str">
        <f>IFERROR(VLOOKUP(A2999,'Distributor List'!$A$2:$D$77,3,0),"-")</f>
        <v>-</v>
      </c>
      <c r="D2999" s="6" t="str">
        <f>IFERROR(VLOOKUP(A2999,'Distributor List'!$A$2:$F$77,6,0),"-")</f>
        <v>-</v>
      </c>
      <c r="E2999" s="6" t="str">
        <f>IFERROR(VLOOKUP(A2999,'Distributor List'!$A$2:$D$77,4,0),"-")</f>
        <v>-</v>
      </c>
      <c r="F2999" s="6" t="str">
        <f>IFERROR(VLOOKUP(H2999,'Price List'!$A$2:$H$109,8,0),"-")</f>
        <v>-</v>
      </c>
      <c r="G2999" s="6" t="str">
        <f>IFERROR(VLOOKUP(A2999,'Distributor List'!$A$2:$E$77,5,0),"-")</f>
        <v>-</v>
      </c>
      <c r="H2999" s="10"/>
      <c r="I2999" s="95"/>
      <c r="J2999" s="92"/>
      <c r="K2999" s="92"/>
      <c r="L2999" s="73">
        <f t="shared" si="1165"/>
        <v>0</v>
      </c>
      <c r="M2999" s="73">
        <f t="shared" si="1162"/>
        <v>0</v>
      </c>
      <c r="N2999" s="73"/>
      <c r="O2999" s="73"/>
      <c r="P2999" s="73"/>
      <c r="Q2999" s="73"/>
      <c r="R2999" s="73">
        <f t="shared" si="1164"/>
        <v>0</v>
      </c>
      <c r="S2999" s="76" t="str">
        <f t="shared" si="1156"/>
        <v>-</v>
      </c>
      <c r="T2999" s="96">
        <v>0</v>
      </c>
      <c r="U2999" s="97"/>
      <c r="V2999" s="73">
        <f t="shared" si="1163"/>
        <v>0</v>
      </c>
      <c r="W2999" s="73">
        <f t="shared" si="1157"/>
        <v>0</v>
      </c>
      <c r="X2999" s="76" t="str">
        <f t="shared" si="1158"/>
        <v>-</v>
      </c>
      <c r="Y2999" s="73">
        <f t="shared" si="1159"/>
        <v>0</v>
      </c>
      <c r="Z2999" s="73">
        <f t="shared" si="1160"/>
        <v>0</v>
      </c>
      <c r="AA2999" s="73">
        <f t="shared" si="1153"/>
        <v>0</v>
      </c>
      <c r="AB2999" s="73">
        <f t="shared" si="1161"/>
        <v>0</v>
      </c>
      <c r="AC2999" s="73">
        <f t="shared" si="1154"/>
        <v>0</v>
      </c>
      <c r="AD2999" s="73">
        <f t="shared" si="1155"/>
        <v>0</v>
      </c>
      <c r="AE2999" s="73">
        <v>0</v>
      </c>
    </row>
    <row r="3000" spans="1:31" ht="15" customHeight="1">
      <c r="A3000" s="94"/>
      <c r="B3000" s="6" t="str">
        <f>IFERROR(VLOOKUP(A3000,'Distributor List'!$A$2:$D$77,2,0),"-")</f>
        <v>-</v>
      </c>
      <c r="C3000" s="6" t="str">
        <f>IFERROR(VLOOKUP(A3000,'Distributor List'!$A$2:$D$77,3,0),"-")</f>
        <v>-</v>
      </c>
      <c r="D3000" s="6" t="str">
        <f>IFERROR(VLOOKUP(A3000,'Distributor List'!$A$2:$F$77,6,0),"-")</f>
        <v>-</v>
      </c>
      <c r="E3000" s="6" t="str">
        <f>IFERROR(VLOOKUP(A3000,'Distributor List'!$A$2:$D$77,4,0),"-")</f>
        <v>-</v>
      </c>
      <c r="F3000" s="6" t="str">
        <f>IFERROR(VLOOKUP(H3000,'Price List'!$A$2:$H$109,8,0),"-")</f>
        <v>-</v>
      </c>
      <c r="G3000" s="6" t="str">
        <f>IFERROR(VLOOKUP(A3000,'Distributor List'!$A$2:$E$77,5,0),"-")</f>
        <v>-</v>
      </c>
      <c r="H3000" s="10"/>
      <c r="I3000" s="95"/>
      <c r="J3000" s="92"/>
      <c r="K3000" s="92"/>
      <c r="L3000" s="73">
        <f t="shared" si="1165"/>
        <v>0</v>
      </c>
      <c r="M3000" s="73">
        <f t="shared" si="1162"/>
        <v>0</v>
      </c>
      <c r="N3000" s="73"/>
      <c r="O3000" s="73"/>
      <c r="P3000" s="73"/>
      <c r="Q3000" s="73"/>
      <c r="R3000" s="73">
        <f t="shared" si="1164"/>
        <v>0</v>
      </c>
      <c r="S3000" s="76" t="str">
        <f t="shared" si="1156"/>
        <v>-</v>
      </c>
      <c r="T3000" s="96">
        <v>0</v>
      </c>
      <c r="U3000" s="97"/>
      <c r="V3000" s="73">
        <f t="shared" si="1163"/>
        <v>0</v>
      </c>
      <c r="W3000" s="73">
        <f t="shared" si="1157"/>
        <v>0</v>
      </c>
      <c r="X3000" s="76" t="str">
        <f t="shared" si="1158"/>
        <v>-</v>
      </c>
      <c r="Y3000" s="73">
        <f t="shared" si="1159"/>
        <v>0</v>
      </c>
      <c r="Z3000" s="73">
        <f t="shared" si="1160"/>
        <v>0</v>
      </c>
      <c r="AA3000" s="73">
        <f t="shared" si="1153"/>
        <v>0</v>
      </c>
      <c r="AB3000" s="73">
        <f t="shared" si="1161"/>
        <v>0</v>
      </c>
      <c r="AC3000" s="73">
        <f t="shared" si="1154"/>
        <v>0</v>
      </c>
      <c r="AD3000" s="73">
        <f t="shared" si="1155"/>
        <v>0</v>
      </c>
      <c r="AE3000" s="73">
        <v>0</v>
      </c>
    </row>
    <row r="3001" spans="1:31" ht="15" customHeight="1">
      <c r="A3001" s="94"/>
      <c r="B3001" s="6" t="str">
        <f>IFERROR(VLOOKUP(A3001,'Distributor List'!$A$2:$D$77,2,0),"-")</f>
        <v>-</v>
      </c>
      <c r="C3001" s="6" t="str">
        <f>IFERROR(VLOOKUP(A3001,'Distributor List'!$A$2:$D$77,3,0),"-")</f>
        <v>-</v>
      </c>
      <c r="D3001" s="6" t="str">
        <f>IFERROR(VLOOKUP(A3001,'Distributor List'!$A$2:$F$77,6,0),"-")</f>
        <v>-</v>
      </c>
      <c r="E3001" s="6" t="str">
        <f>IFERROR(VLOOKUP(A3001,'Distributor List'!$A$2:$D$77,4,0),"-")</f>
        <v>-</v>
      </c>
      <c r="F3001" s="6" t="str">
        <f>IFERROR(VLOOKUP(H3001,'Price List'!$A$2:$H$109,8,0),"-")</f>
        <v>-</v>
      </c>
      <c r="G3001" s="6" t="str">
        <f>IFERROR(VLOOKUP(A3001,'Distributor List'!$A$2:$E$77,5,0),"-")</f>
        <v>-</v>
      </c>
      <c r="H3001" s="10"/>
      <c r="I3001" s="95"/>
      <c r="J3001" s="92"/>
      <c r="K3001" s="92"/>
      <c r="L3001" s="73">
        <f t="shared" si="1165"/>
        <v>0</v>
      </c>
      <c r="M3001" s="73">
        <f t="shared" si="1162"/>
        <v>0</v>
      </c>
      <c r="N3001" s="73"/>
      <c r="O3001" s="73"/>
      <c r="P3001" s="73"/>
      <c r="Q3001" s="73"/>
      <c r="R3001" s="73">
        <f t="shared" si="1164"/>
        <v>0</v>
      </c>
      <c r="S3001" s="76" t="str">
        <f t="shared" si="1156"/>
        <v>-</v>
      </c>
      <c r="T3001" s="96">
        <v>0</v>
      </c>
      <c r="U3001" s="97"/>
      <c r="V3001" s="73">
        <f t="shared" si="1163"/>
        <v>0</v>
      </c>
      <c r="W3001" s="73">
        <f t="shared" si="1157"/>
        <v>0</v>
      </c>
      <c r="X3001" s="76" t="str">
        <f t="shared" si="1158"/>
        <v>-</v>
      </c>
      <c r="Y3001" s="73">
        <f t="shared" si="1159"/>
        <v>0</v>
      </c>
      <c r="Z3001" s="73">
        <f t="shared" si="1160"/>
        <v>0</v>
      </c>
      <c r="AA3001" s="73">
        <f t="shared" si="1153"/>
        <v>0</v>
      </c>
      <c r="AB3001" s="73">
        <f t="shared" si="1161"/>
        <v>0</v>
      </c>
      <c r="AC3001" s="73">
        <f t="shared" si="1154"/>
        <v>0</v>
      </c>
      <c r="AD3001" s="73">
        <f t="shared" si="1155"/>
        <v>0</v>
      </c>
      <c r="AE3001" s="73">
        <v>0</v>
      </c>
    </row>
    <row r="3002" spans="1:31" ht="15" customHeight="1">
      <c r="A3002" s="94"/>
      <c r="B3002" s="6" t="str">
        <f>IFERROR(VLOOKUP(A3002,'Distributor List'!$A$2:$D$77,2,0),"-")</f>
        <v>-</v>
      </c>
      <c r="C3002" s="6" t="str">
        <f>IFERROR(VLOOKUP(A3002,'Distributor List'!$A$2:$D$77,3,0),"-")</f>
        <v>-</v>
      </c>
      <c r="D3002" s="6" t="str">
        <f>IFERROR(VLOOKUP(A3002,'Distributor List'!$A$2:$F$77,6,0),"-")</f>
        <v>-</v>
      </c>
      <c r="E3002" s="6" t="str">
        <f>IFERROR(VLOOKUP(A3002,'Distributor List'!$A$2:$D$77,4,0),"-")</f>
        <v>-</v>
      </c>
      <c r="F3002" s="6" t="str">
        <f>IFERROR(VLOOKUP(H3002,'Price List'!$A$2:$H$109,8,0),"-")</f>
        <v>-</v>
      </c>
      <c r="G3002" s="6" t="str">
        <f>IFERROR(VLOOKUP(A3002,'Distributor List'!$A$2:$E$77,5,0),"-")</f>
        <v>-</v>
      </c>
      <c r="H3002" s="10"/>
      <c r="I3002" s="95"/>
      <c r="J3002" s="92"/>
      <c r="K3002" s="92"/>
      <c r="L3002" s="73">
        <f t="shared" si="1165"/>
        <v>0</v>
      </c>
      <c r="M3002" s="73">
        <f t="shared" si="1162"/>
        <v>0</v>
      </c>
      <c r="N3002" s="73"/>
      <c r="O3002" s="73"/>
      <c r="P3002" s="73"/>
      <c r="Q3002" s="73"/>
      <c r="R3002" s="73">
        <f t="shared" si="1164"/>
        <v>0</v>
      </c>
      <c r="S3002" s="76" t="str">
        <f t="shared" si="1156"/>
        <v>-</v>
      </c>
      <c r="T3002" s="96">
        <v>0</v>
      </c>
      <c r="U3002" s="97"/>
      <c r="V3002" s="73">
        <f t="shared" si="1163"/>
        <v>0</v>
      </c>
      <c r="W3002" s="73">
        <f t="shared" si="1157"/>
        <v>0</v>
      </c>
      <c r="X3002" s="76" t="str">
        <f t="shared" si="1158"/>
        <v>-</v>
      </c>
      <c r="Y3002" s="73">
        <f t="shared" si="1159"/>
        <v>0</v>
      </c>
      <c r="Z3002" s="73">
        <f t="shared" si="1160"/>
        <v>0</v>
      </c>
      <c r="AA3002" s="73">
        <f t="shared" si="1153"/>
        <v>0</v>
      </c>
      <c r="AB3002" s="73">
        <f t="shared" si="1161"/>
        <v>0</v>
      </c>
      <c r="AC3002" s="73">
        <f t="shared" si="1154"/>
        <v>0</v>
      </c>
      <c r="AD3002" s="73">
        <f t="shared" si="1155"/>
        <v>0</v>
      </c>
      <c r="AE3002" s="73">
        <v>0</v>
      </c>
    </row>
    <row r="3003" spans="1:31" ht="15" customHeight="1">
      <c r="A3003" s="94"/>
      <c r="B3003" s="6" t="str">
        <f>IFERROR(VLOOKUP(A3003,'Distributor List'!$A$2:$D$77,2,0),"-")</f>
        <v>-</v>
      </c>
      <c r="C3003" s="6" t="str">
        <f>IFERROR(VLOOKUP(A3003,'Distributor List'!$A$2:$D$77,3,0),"-")</f>
        <v>-</v>
      </c>
      <c r="D3003" s="6" t="str">
        <f>IFERROR(VLOOKUP(A3003,'Distributor List'!$A$2:$F$77,6,0),"-")</f>
        <v>-</v>
      </c>
      <c r="E3003" s="6" t="str">
        <f>IFERROR(VLOOKUP(A3003,'Distributor List'!$A$2:$D$77,4,0),"-")</f>
        <v>-</v>
      </c>
      <c r="F3003" s="6" t="str">
        <f>IFERROR(VLOOKUP(H3003,'Price List'!$A$2:$H$109,8,0),"-")</f>
        <v>-</v>
      </c>
      <c r="G3003" s="6" t="str">
        <f>IFERROR(VLOOKUP(A3003,'Distributor List'!$A$2:$E$77,5,0),"-")</f>
        <v>-</v>
      </c>
      <c r="H3003" s="10"/>
      <c r="I3003" s="95"/>
      <c r="J3003" s="92"/>
      <c r="K3003" s="92"/>
      <c r="L3003" s="73">
        <f t="shared" si="1165"/>
        <v>0</v>
      </c>
      <c r="M3003" s="73">
        <f t="shared" si="1162"/>
        <v>0</v>
      </c>
      <c r="N3003" s="73"/>
      <c r="O3003" s="73"/>
      <c r="P3003" s="73"/>
      <c r="Q3003" s="73"/>
      <c r="R3003" s="73">
        <f t="shared" si="1164"/>
        <v>0</v>
      </c>
      <c r="S3003" s="76" t="str">
        <f t="shared" si="1156"/>
        <v>-</v>
      </c>
      <c r="T3003" s="96">
        <v>0</v>
      </c>
      <c r="U3003" s="97"/>
      <c r="V3003" s="73">
        <f t="shared" si="1163"/>
        <v>0</v>
      </c>
      <c r="W3003" s="73">
        <f t="shared" si="1157"/>
        <v>0</v>
      </c>
      <c r="X3003" s="76" t="str">
        <f t="shared" si="1158"/>
        <v>-</v>
      </c>
      <c r="Y3003" s="73">
        <f t="shared" si="1159"/>
        <v>0</v>
      </c>
      <c r="Z3003" s="73">
        <f t="shared" si="1160"/>
        <v>0</v>
      </c>
      <c r="AA3003" s="73">
        <f t="shared" si="1153"/>
        <v>0</v>
      </c>
      <c r="AB3003" s="73">
        <f t="shared" si="1161"/>
        <v>0</v>
      </c>
      <c r="AC3003" s="73">
        <f t="shared" si="1154"/>
        <v>0</v>
      </c>
      <c r="AD3003" s="73">
        <f t="shared" si="1155"/>
        <v>0</v>
      </c>
      <c r="AE3003" s="73">
        <v>0</v>
      </c>
    </row>
    <row r="3004" spans="1:31" ht="15" customHeight="1">
      <c r="A3004" s="94"/>
      <c r="B3004" s="6" t="str">
        <f>IFERROR(VLOOKUP(A3004,'Distributor List'!$A$2:$D$77,2,0),"-")</f>
        <v>-</v>
      </c>
      <c r="C3004" s="6" t="str">
        <f>IFERROR(VLOOKUP(A3004,'Distributor List'!$A$2:$D$77,3,0),"-")</f>
        <v>-</v>
      </c>
      <c r="D3004" s="6" t="str">
        <f>IFERROR(VLOOKUP(A3004,'Distributor List'!$A$2:$F$77,6,0),"-")</f>
        <v>-</v>
      </c>
      <c r="E3004" s="6" t="str">
        <f>IFERROR(VLOOKUP(A3004,'Distributor List'!$A$2:$D$77,4,0),"-")</f>
        <v>-</v>
      </c>
      <c r="F3004" s="6" t="str">
        <f>IFERROR(VLOOKUP(H3004,'Price List'!$A$2:$H$109,8,0),"-")</f>
        <v>-</v>
      </c>
      <c r="G3004" s="6" t="str">
        <f>IFERROR(VLOOKUP(A3004,'Distributor List'!$A$2:$E$77,5,0),"-")</f>
        <v>-</v>
      </c>
      <c r="H3004" s="10"/>
      <c r="I3004" s="95"/>
      <c r="J3004" s="92"/>
      <c r="K3004" s="92"/>
      <c r="L3004" s="73">
        <f t="shared" si="1165"/>
        <v>0</v>
      </c>
      <c r="M3004" s="73">
        <f t="shared" si="1162"/>
        <v>0</v>
      </c>
      <c r="N3004" s="73"/>
      <c r="O3004" s="73"/>
      <c r="P3004" s="73"/>
      <c r="Q3004" s="73"/>
      <c r="R3004" s="73">
        <f t="shared" si="1164"/>
        <v>0</v>
      </c>
      <c r="S3004" s="76" t="str">
        <f t="shared" si="1156"/>
        <v>-</v>
      </c>
      <c r="T3004" s="96">
        <v>0</v>
      </c>
      <c r="U3004" s="97"/>
      <c r="V3004" s="73">
        <f t="shared" si="1163"/>
        <v>0</v>
      </c>
      <c r="W3004" s="73">
        <f t="shared" si="1157"/>
        <v>0</v>
      </c>
      <c r="X3004" s="76" t="str">
        <f t="shared" si="1158"/>
        <v>-</v>
      </c>
      <c r="Y3004" s="73">
        <f t="shared" si="1159"/>
        <v>0</v>
      </c>
      <c r="Z3004" s="73">
        <f t="shared" si="1160"/>
        <v>0</v>
      </c>
      <c r="AA3004" s="73">
        <f t="shared" si="1153"/>
        <v>0</v>
      </c>
      <c r="AB3004" s="73">
        <f t="shared" si="1161"/>
        <v>0</v>
      </c>
      <c r="AC3004" s="73">
        <f t="shared" si="1154"/>
        <v>0</v>
      </c>
      <c r="AD3004" s="73">
        <f t="shared" si="1155"/>
        <v>0</v>
      </c>
      <c r="AE3004" s="73">
        <v>0</v>
      </c>
    </row>
    <row r="3005" spans="1:31" ht="15" customHeight="1">
      <c r="A3005" s="94"/>
      <c r="B3005" s="6" t="str">
        <f>IFERROR(VLOOKUP(A3005,'Distributor List'!$A$2:$D$77,2,0),"-")</f>
        <v>-</v>
      </c>
      <c r="C3005" s="6" t="str">
        <f>IFERROR(VLOOKUP(A3005,'Distributor List'!$A$2:$D$77,3,0),"-")</f>
        <v>-</v>
      </c>
      <c r="D3005" s="6" t="str">
        <f>IFERROR(VLOOKUP(A3005,'Distributor List'!$A$2:$F$77,6,0),"-")</f>
        <v>-</v>
      </c>
      <c r="E3005" s="6" t="str">
        <f>IFERROR(VLOOKUP(A3005,'Distributor List'!$A$2:$D$77,4,0),"-")</f>
        <v>-</v>
      </c>
      <c r="F3005" s="6" t="str">
        <f>IFERROR(VLOOKUP(H3005,'Price List'!$A$2:$H$109,8,0),"-")</f>
        <v>-</v>
      </c>
      <c r="G3005" s="6" t="str">
        <f>IFERROR(VLOOKUP(A3005,'Distributor List'!$A$2:$E$77,5,0),"-")</f>
        <v>-</v>
      </c>
      <c r="H3005" s="10"/>
      <c r="I3005" s="95"/>
      <c r="J3005" s="92"/>
      <c r="K3005" s="92"/>
      <c r="L3005" s="73">
        <f t="shared" si="1165"/>
        <v>0</v>
      </c>
      <c r="M3005" s="73">
        <f t="shared" si="1162"/>
        <v>0</v>
      </c>
      <c r="N3005" s="73"/>
      <c r="O3005" s="73"/>
      <c r="P3005" s="73"/>
      <c r="Q3005" s="73"/>
      <c r="R3005" s="73">
        <f t="shared" si="1164"/>
        <v>0</v>
      </c>
      <c r="S3005" s="76" t="str">
        <f t="shared" si="1156"/>
        <v>-</v>
      </c>
      <c r="T3005" s="96">
        <v>0</v>
      </c>
      <c r="U3005" s="97"/>
      <c r="V3005" s="73">
        <f t="shared" si="1163"/>
        <v>0</v>
      </c>
      <c r="W3005" s="73">
        <f t="shared" si="1157"/>
        <v>0</v>
      </c>
      <c r="X3005" s="76" t="str">
        <f t="shared" si="1158"/>
        <v>-</v>
      </c>
      <c r="Y3005" s="73">
        <f t="shared" si="1159"/>
        <v>0</v>
      </c>
      <c r="Z3005" s="73">
        <f t="shared" si="1160"/>
        <v>0</v>
      </c>
      <c r="AA3005" s="73">
        <f t="shared" ref="AA3005:AA3068" si="1166">Z3005*I3005</f>
        <v>0</v>
      </c>
      <c r="AB3005" s="73">
        <f t="shared" si="1161"/>
        <v>0</v>
      </c>
      <c r="AC3005" s="73">
        <f t="shared" ref="AC3005:AC3068" si="1167">AB3005*I3005</f>
        <v>0</v>
      </c>
      <c r="AD3005" s="73">
        <f t="shared" ref="AD3005:AD3068" si="1168">Y3005*I3005</f>
        <v>0</v>
      </c>
      <c r="AE3005" s="73">
        <v>0</v>
      </c>
    </row>
    <row r="3006" spans="1:31" ht="15" customHeight="1">
      <c r="A3006" s="94"/>
      <c r="B3006" s="6" t="str">
        <f>IFERROR(VLOOKUP(A3006,'Distributor List'!$A$2:$D$77,2,0),"-")</f>
        <v>-</v>
      </c>
      <c r="C3006" s="6" t="str">
        <f>IFERROR(VLOOKUP(A3006,'Distributor List'!$A$2:$D$77,3,0),"-")</f>
        <v>-</v>
      </c>
      <c r="D3006" s="6" t="str">
        <f>IFERROR(VLOOKUP(A3006,'Distributor List'!$A$2:$F$77,6,0),"-")</f>
        <v>-</v>
      </c>
      <c r="E3006" s="6" t="str">
        <f>IFERROR(VLOOKUP(A3006,'Distributor List'!$A$2:$D$77,4,0),"-")</f>
        <v>-</v>
      </c>
      <c r="F3006" s="6" t="str">
        <f>IFERROR(VLOOKUP(H3006,'Price List'!$A$2:$H$109,8,0),"-")</f>
        <v>-</v>
      </c>
      <c r="G3006" s="6" t="str">
        <f>IFERROR(VLOOKUP(A3006,'Distributor List'!$A$2:$E$77,5,0),"-")</f>
        <v>-</v>
      </c>
      <c r="H3006" s="10"/>
      <c r="I3006" s="95"/>
      <c r="J3006" s="92"/>
      <c r="K3006" s="92"/>
      <c r="L3006" s="73">
        <f t="shared" si="1165"/>
        <v>0</v>
      </c>
      <c r="M3006" s="73">
        <f t="shared" si="1162"/>
        <v>0</v>
      </c>
      <c r="N3006" s="73"/>
      <c r="O3006" s="73"/>
      <c r="P3006" s="73"/>
      <c r="Q3006" s="73"/>
      <c r="R3006" s="73">
        <f t="shared" si="1164"/>
        <v>0</v>
      </c>
      <c r="S3006" s="76" t="str">
        <f t="shared" si="1156"/>
        <v>-</v>
      </c>
      <c r="T3006" s="96">
        <v>0</v>
      </c>
      <c r="U3006" s="97"/>
      <c r="V3006" s="73">
        <f t="shared" si="1163"/>
        <v>0</v>
      </c>
      <c r="W3006" s="73">
        <f t="shared" si="1157"/>
        <v>0</v>
      </c>
      <c r="X3006" s="76" t="str">
        <f t="shared" si="1158"/>
        <v>-</v>
      </c>
      <c r="Y3006" s="73">
        <f t="shared" si="1159"/>
        <v>0</v>
      </c>
      <c r="Z3006" s="73">
        <f t="shared" si="1160"/>
        <v>0</v>
      </c>
      <c r="AA3006" s="73">
        <f t="shared" si="1166"/>
        <v>0</v>
      </c>
      <c r="AB3006" s="73">
        <f t="shared" si="1161"/>
        <v>0</v>
      </c>
      <c r="AC3006" s="73">
        <f t="shared" si="1167"/>
        <v>0</v>
      </c>
      <c r="AD3006" s="73">
        <f t="shared" si="1168"/>
        <v>0</v>
      </c>
      <c r="AE3006" s="73">
        <v>0</v>
      </c>
    </row>
    <row r="3007" spans="1:31" ht="15" customHeight="1">
      <c r="A3007" s="94"/>
      <c r="B3007" s="6" t="str">
        <f>IFERROR(VLOOKUP(A3007,'Distributor List'!$A$2:$D$77,2,0),"-")</f>
        <v>-</v>
      </c>
      <c r="C3007" s="6" t="str">
        <f>IFERROR(VLOOKUP(A3007,'Distributor List'!$A$2:$D$77,3,0),"-")</f>
        <v>-</v>
      </c>
      <c r="D3007" s="6" t="str">
        <f>IFERROR(VLOOKUP(A3007,'Distributor List'!$A$2:$F$77,6,0),"-")</f>
        <v>-</v>
      </c>
      <c r="E3007" s="6" t="str">
        <f>IFERROR(VLOOKUP(A3007,'Distributor List'!$A$2:$D$77,4,0),"-")</f>
        <v>-</v>
      </c>
      <c r="F3007" s="6" t="str">
        <f>IFERROR(VLOOKUP(H3007,'Price List'!$A$2:$H$109,8,0),"-")</f>
        <v>-</v>
      </c>
      <c r="G3007" s="6" t="str">
        <f>IFERROR(VLOOKUP(A3007,'Distributor List'!$A$2:$E$77,5,0),"-")</f>
        <v>-</v>
      </c>
      <c r="H3007" s="10"/>
      <c r="I3007" s="95"/>
      <c r="J3007" s="92"/>
      <c r="K3007" s="92"/>
      <c r="L3007" s="73">
        <f t="shared" si="1165"/>
        <v>0</v>
      </c>
      <c r="M3007" s="73">
        <f t="shared" si="1162"/>
        <v>0</v>
      </c>
      <c r="N3007" s="73"/>
      <c r="O3007" s="73"/>
      <c r="P3007" s="73"/>
      <c r="Q3007" s="73"/>
      <c r="R3007" s="73">
        <f t="shared" si="1164"/>
        <v>0</v>
      </c>
      <c r="S3007" s="76" t="str">
        <f t="shared" si="1156"/>
        <v>-</v>
      </c>
      <c r="T3007" s="96">
        <v>0</v>
      </c>
      <c r="U3007" s="97"/>
      <c r="V3007" s="73">
        <f t="shared" si="1163"/>
        <v>0</v>
      </c>
      <c r="W3007" s="73">
        <f t="shared" si="1157"/>
        <v>0</v>
      </c>
      <c r="X3007" s="76" t="str">
        <f t="shared" si="1158"/>
        <v>-</v>
      </c>
      <c r="Y3007" s="73">
        <f t="shared" si="1159"/>
        <v>0</v>
      </c>
      <c r="Z3007" s="73">
        <f t="shared" si="1160"/>
        <v>0</v>
      </c>
      <c r="AA3007" s="73">
        <f t="shared" si="1166"/>
        <v>0</v>
      </c>
      <c r="AB3007" s="73">
        <f t="shared" si="1161"/>
        <v>0</v>
      </c>
      <c r="AC3007" s="73">
        <f t="shared" si="1167"/>
        <v>0</v>
      </c>
      <c r="AD3007" s="73">
        <f t="shared" si="1168"/>
        <v>0</v>
      </c>
      <c r="AE3007" s="73">
        <v>0</v>
      </c>
    </row>
    <row r="3008" spans="1:31" ht="15" customHeight="1">
      <c r="A3008" s="94"/>
      <c r="B3008" s="6" t="str">
        <f>IFERROR(VLOOKUP(A3008,'Distributor List'!$A$2:$D$77,2,0),"-")</f>
        <v>-</v>
      </c>
      <c r="C3008" s="6" t="str">
        <f>IFERROR(VLOOKUP(A3008,'Distributor List'!$A$2:$D$77,3,0),"-")</f>
        <v>-</v>
      </c>
      <c r="D3008" s="6" t="str">
        <f>IFERROR(VLOOKUP(A3008,'Distributor List'!$A$2:$F$77,6,0),"-")</f>
        <v>-</v>
      </c>
      <c r="E3008" s="6" t="str">
        <f>IFERROR(VLOOKUP(A3008,'Distributor List'!$A$2:$D$77,4,0),"-")</f>
        <v>-</v>
      </c>
      <c r="F3008" s="6" t="str">
        <f>IFERROR(VLOOKUP(H3008,'Price List'!$A$2:$H$109,8,0),"-")</f>
        <v>-</v>
      </c>
      <c r="G3008" s="6" t="str">
        <f>IFERROR(VLOOKUP(A3008,'Distributor List'!$A$2:$E$77,5,0),"-")</f>
        <v>-</v>
      </c>
      <c r="H3008" s="10"/>
      <c r="I3008" s="95"/>
      <c r="J3008" s="92"/>
      <c r="K3008" s="92"/>
      <c r="L3008" s="73">
        <f t="shared" si="1165"/>
        <v>0</v>
      </c>
      <c r="M3008" s="73">
        <f t="shared" si="1162"/>
        <v>0</v>
      </c>
      <c r="N3008" s="73"/>
      <c r="O3008" s="73"/>
      <c r="P3008" s="73"/>
      <c r="Q3008" s="73"/>
      <c r="R3008" s="73">
        <f t="shared" si="1164"/>
        <v>0</v>
      </c>
      <c r="S3008" s="76" t="str">
        <f t="shared" si="1156"/>
        <v>-</v>
      </c>
      <c r="T3008" s="96">
        <v>0</v>
      </c>
      <c r="U3008" s="97"/>
      <c r="V3008" s="73">
        <f t="shared" si="1163"/>
        <v>0</v>
      </c>
      <c r="W3008" s="73">
        <f t="shared" si="1157"/>
        <v>0</v>
      </c>
      <c r="X3008" s="76" t="str">
        <f t="shared" si="1158"/>
        <v>-</v>
      </c>
      <c r="Y3008" s="73">
        <f t="shared" si="1159"/>
        <v>0</v>
      </c>
      <c r="Z3008" s="73">
        <f t="shared" si="1160"/>
        <v>0</v>
      </c>
      <c r="AA3008" s="73">
        <f t="shared" si="1166"/>
        <v>0</v>
      </c>
      <c r="AB3008" s="73">
        <f t="shared" si="1161"/>
        <v>0</v>
      </c>
      <c r="AC3008" s="73">
        <f t="shared" si="1167"/>
        <v>0</v>
      </c>
      <c r="AD3008" s="73">
        <f t="shared" si="1168"/>
        <v>0</v>
      </c>
      <c r="AE3008" s="73">
        <v>0</v>
      </c>
    </row>
    <row r="3009" spans="1:31" ht="15" customHeight="1">
      <c r="A3009" s="94"/>
      <c r="B3009" s="6" t="str">
        <f>IFERROR(VLOOKUP(A3009,'Distributor List'!$A$2:$D$77,2,0),"-")</f>
        <v>-</v>
      </c>
      <c r="C3009" s="6" t="str">
        <f>IFERROR(VLOOKUP(A3009,'Distributor List'!$A$2:$D$77,3,0),"-")</f>
        <v>-</v>
      </c>
      <c r="D3009" s="6" t="str">
        <f>IFERROR(VLOOKUP(A3009,'Distributor List'!$A$2:$F$77,6,0),"-")</f>
        <v>-</v>
      </c>
      <c r="E3009" s="6" t="str">
        <f>IFERROR(VLOOKUP(A3009,'Distributor List'!$A$2:$D$77,4,0),"-")</f>
        <v>-</v>
      </c>
      <c r="F3009" s="6" t="str">
        <f>IFERROR(VLOOKUP(H3009,'Price List'!$A$2:$H$109,8,0),"-")</f>
        <v>-</v>
      </c>
      <c r="G3009" s="6" t="str">
        <f>IFERROR(VLOOKUP(A3009,'Distributor List'!$A$2:$E$77,5,0),"-")</f>
        <v>-</v>
      </c>
      <c r="H3009" s="10"/>
      <c r="I3009" s="95"/>
      <c r="J3009" s="92"/>
      <c r="K3009" s="92"/>
      <c r="L3009" s="73">
        <f t="shared" si="1165"/>
        <v>0</v>
      </c>
      <c r="M3009" s="73">
        <f t="shared" si="1162"/>
        <v>0</v>
      </c>
      <c r="N3009" s="73"/>
      <c r="O3009" s="73"/>
      <c r="P3009" s="73"/>
      <c r="Q3009" s="73"/>
      <c r="R3009" s="73">
        <f t="shared" si="1164"/>
        <v>0</v>
      </c>
      <c r="S3009" s="76" t="str">
        <f t="shared" si="1156"/>
        <v>-</v>
      </c>
      <c r="T3009" s="96">
        <v>0</v>
      </c>
      <c r="U3009" s="97"/>
      <c r="V3009" s="73">
        <f t="shared" si="1163"/>
        <v>0</v>
      </c>
      <c r="W3009" s="73">
        <f t="shared" si="1157"/>
        <v>0</v>
      </c>
      <c r="X3009" s="76" t="str">
        <f t="shared" si="1158"/>
        <v>-</v>
      </c>
      <c r="Y3009" s="73">
        <f t="shared" si="1159"/>
        <v>0</v>
      </c>
      <c r="Z3009" s="73">
        <f t="shared" si="1160"/>
        <v>0</v>
      </c>
      <c r="AA3009" s="73">
        <f t="shared" si="1166"/>
        <v>0</v>
      </c>
      <c r="AB3009" s="73">
        <f t="shared" si="1161"/>
        <v>0</v>
      </c>
      <c r="AC3009" s="73">
        <f t="shared" si="1167"/>
        <v>0</v>
      </c>
      <c r="AD3009" s="73">
        <f t="shared" si="1168"/>
        <v>0</v>
      </c>
      <c r="AE3009" s="73">
        <v>0</v>
      </c>
    </row>
    <row r="3010" spans="1:31" ht="15" customHeight="1">
      <c r="A3010" s="94"/>
      <c r="B3010" s="6" t="str">
        <f>IFERROR(VLOOKUP(A3010,'Distributor List'!$A$2:$D$77,2,0),"-")</f>
        <v>-</v>
      </c>
      <c r="C3010" s="6" t="str">
        <f>IFERROR(VLOOKUP(A3010,'Distributor List'!$A$2:$D$77,3,0),"-")</f>
        <v>-</v>
      </c>
      <c r="D3010" s="6" t="str">
        <f>IFERROR(VLOOKUP(A3010,'Distributor List'!$A$2:$F$77,6,0),"-")</f>
        <v>-</v>
      </c>
      <c r="E3010" s="6" t="str">
        <f>IFERROR(VLOOKUP(A3010,'Distributor List'!$A$2:$D$77,4,0),"-")</f>
        <v>-</v>
      </c>
      <c r="F3010" s="6" t="str">
        <f>IFERROR(VLOOKUP(H3010,'Price List'!$A$2:$H$109,8,0),"-")</f>
        <v>-</v>
      </c>
      <c r="G3010" s="6" t="str">
        <f>IFERROR(VLOOKUP(A3010,'Distributor List'!$A$2:$E$77,5,0),"-")</f>
        <v>-</v>
      </c>
      <c r="H3010" s="10"/>
      <c r="I3010" s="95"/>
      <c r="J3010" s="92"/>
      <c r="K3010" s="92"/>
      <c r="L3010" s="73">
        <f t="shared" si="1165"/>
        <v>0</v>
      </c>
      <c r="M3010" s="73">
        <f t="shared" si="1162"/>
        <v>0</v>
      </c>
      <c r="N3010" s="73"/>
      <c r="O3010" s="73"/>
      <c r="P3010" s="73"/>
      <c r="Q3010" s="73"/>
      <c r="R3010" s="73">
        <f t="shared" si="1164"/>
        <v>0</v>
      </c>
      <c r="S3010" s="76" t="str">
        <f t="shared" si="1156"/>
        <v>-</v>
      </c>
      <c r="T3010" s="96">
        <v>0</v>
      </c>
      <c r="U3010" s="97"/>
      <c r="V3010" s="73">
        <f t="shared" si="1163"/>
        <v>0</v>
      </c>
      <c r="W3010" s="73">
        <f t="shared" si="1157"/>
        <v>0</v>
      </c>
      <c r="X3010" s="76" t="str">
        <f t="shared" si="1158"/>
        <v>-</v>
      </c>
      <c r="Y3010" s="73">
        <f t="shared" si="1159"/>
        <v>0</v>
      </c>
      <c r="Z3010" s="73">
        <f t="shared" si="1160"/>
        <v>0</v>
      </c>
      <c r="AA3010" s="73">
        <f t="shared" si="1166"/>
        <v>0</v>
      </c>
      <c r="AB3010" s="73">
        <f t="shared" si="1161"/>
        <v>0</v>
      </c>
      <c r="AC3010" s="73">
        <f t="shared" si="1167"/>
        <v>0</v>
      </c>
      <c r="AD3010" s="73">
        <f t="shared" si="1168"/>
        <v>0</v>
      </c>
      <c r="AE3010" s="73">
        <v>0</v>
      </c>
    </row>
    <row r="3011" spans="1:31" ht="15" customHeight="1">
      <c r="A3011" s="94"/>
      <c r="B3011" s="6" t="str">
        <f>IFERROR(VLOOKUP(A3011,'Distributor List'!$A$2:$D$77,2,0),"-")</f>
        <v>-</v>
      </c>
      <c r="C3011" s="6" t="str">
        <f>IFERROR(VLOOKUP(A3011,'Distributor List'!$A$2:$D$77,3,0),"-")</f>
        <v>-</v>
      </c>
      <c r="D3011" s="6" t="str">
        <f>IFERROR(VLOOKUP(A3011,'Distributor List'!$A$2:$F$77,6,0),"-")</f>
        <v>-</v>
      </c>
      <c r="E3011" s="6" t="str">
        <f>IFERROR(VLOOKUP(A3011,'Distributor List'!$A$2:$D$77,4,0),"-")</f>
        <v>-</v>
      </c>
      <c r="F3011" s="6" t="str">
        <f>IFERROR(VLOOKUP(H3011,'Price List'!$A$2:$H$109,8,0),"-")</f>
        <v>-</v>
      </c>
      <c r="G3011" s="6" t="str">
        <f>IFERROR(VLOOKUP(A3011,'Distributor List'!$A$2:$E$77,5,0),"-")</f>
        <v>-</v>
      </c>
      <c r="H3011" s="10"/>
      <c r="I3011" s="95"/>
      <c r="J3011" s="92"/>
      <c r="K3011" s="92"/>
      <c r="L3011" s="73">
        <f t="shared" si="1165"/>
        <v>0</v>
      </c>
      <c r="M3011" s="73">
        <f t="shared" si="1162"/>
        <v>0</v>
      </c>
      <c r="N3011" s="73"/>
      <c r="O3011" s="73"/>
      <c r="P3011" s="73"/>
      <c r="Q3011" s="73"/>
      <c r="R3011" s="73">
        <f t="shared" si="1164"/>
        <v>0</v>
      </c>
      <c r="S3011" s="76" t="str">
        <f t="shared" si="1156"/>
        <v>-</v>
      </c>
      <c r="T3011" s="96">
        <v>0</v>
      </c>
      <c r="U3011" s="97"/>
      <c r="V3011" s="73">
        <f t="shared" si="1163"/>
        <v>0</v>
      </c>
      <c r="W3011" s="73">
        <f t="shared" si="1157"/>
        <v>0</v>
      </c>
      <c r="X3011" s="76" t="str">
        <f t="shared" si="1158"/>
        <v>-</v>
      </c>
      <c r="Y3011" s="73">
        <f t="shared" si="1159"/>
        <v>0</v>
      </c>
      <c r="Z3011" s="73">
        <f t="shared" si="1160"/>
        <v>0</v>
      </c>
      <c r="AA3011" s="73">
        <f t="shared" si="1166"/>
        <v>0</v>
      </c>
      <c r="AB3011" s="73">
        <f t="shared" si="1161"/>
        <v>0</v>
      </c>
      <c r="AC3011" s="73">
        <f t="shared" si="1167"/>
        <v>0</v>
      </c>
      <c r="AD3011" s="73">
        <f t="shared" si="1168"/>
        <v>0</v>
      </c>
      <c r="AE3011" s="73">
        <v>0</v>
      </c>
    </row>
    <row r="3012" spans="1:31" ht="15" customHeight="1">
      <c r="A3012" s="94"/>
      <c r="B3012" s="6" t="str">
        <f>IFERROR(VLOOKUP(A3012,'Distributor List'!$A$2:$D$77,2,0),"-")</f>
        <v>-</v>
      </c>
      <c r="C3012" s="6" t="str">
        <f>IFERROR(VLOOKUP(A3012,'Distributor List'!$A$2:$D$77,3,0),"-")</f>
        <v>-</v>
      </c>
      <c r="D3012" s="6" t="str">
        <f>IFERROR(VLOOKUP(A3012,'Distributor List'!$A$2:$F$77,6,0),"-")</f>
        <v>-</v>
      </c>
      <c r="E3012" s="6" t="str">
        <f>IFERROR(VLOOKUP(A3012,'Distributor List'!$A$2:$D$77,4,0),"-")</f>
        <v>-</v>
      </c>
      <c r="F3012" s="6" t="str">
        <f>IFERROR(VLOOKUP(H3012,'Price List'!$A$2:$H$109,8,0),"-")</f>
        <v>-</v>
      </c>
      <c r="G3012" s="6" t="str">
        <f>IFERROR(VLOOKUP(A3012,'Distributor List'!$A$2:$E$77,5,0),"-")</f>
        <v>-</v>
      </c>
      <c r="H3012" s="10"/>
      <c r="I3012" s="95"/>
      <c r="J3012" s="92"/>
      <c r="K3012" s="92"/>
      <c r="L3012" s="73">
        <f t="shared" si="1165"/>
        <v>0</v>
      </c>
      <c r="M3012" s="73">
        <f t="shared" si="1162"/>
        <v>0</v>
      </c>
      <c r="N3012" s="73"/>
      <c r="O3012" s="73"/>
      <c r="P3012" s="73"/>
      <c r="Q3012" s="73"/>
      <c r="R3012" s="73">
        <f t="shared" si="1164"/>
        <v>0</v>
      </c>
      <c r="S3012" s="76" t="str">
        <f t="shared" si="1156"/>
        <v>-</v>
      </c>
      <c r="T3012" s="96">
        <v>0</v>
      </c>
      <c r="U3012" s="97"/>
      <c r="V3012" s="73">
        <f t="shared" si="1163"/>
        <v>0</v>
      </c>
      <c r="W3012" s="73">
        <f t="shared" si="1157"/>
        <v>0</v>
      </c>
      <c r="X3012" s="76" t="str">
        <f t="shared" si="1158"/>
        <v>-</v>
      </c>
      <c r="Y3012" s="73">
        <f t="shared" si="1159"/>
        <v>0</v>
      </c>
      <c r="Z3012" s="73">
        <f t="shared" si="1160"/>
        <v>0</v>
      </c>
      <c r="AA3012" s="73">
        <f t="shared" si="1166"/>
        <v>0</v>
      </c>
      <c r="AB3012" s="73">
        <f t="shared" si="1161"/>
        <v>0</v>
      </c>
      <c r="AC3012" s="73">
        <f t="shared" si="1167"/>
        <v>0</v>
      </c>
      <c r="AD3012" s="73">
        <f t="shared" si="1168"/>
        <v>0</v>
      </c>
      <c r="AE3012" s="73">
        <v>0</v>
      </c>
    </row>
    <row r="3013" spans="1:31" ht="15" customHeight="1">
      <c r="A3013" s="94"/>
      <c r="B3013" s="6" t="str">
        <f>IFERROR(VLOOKUP(A3013,'Distributor List'!$A$2:$D$77,2,0),"-")</f>
        <v>-</v>
      </c>
      <c r="C3013" s="6" t="str">
        <f>IFERROR(VLOOKUP(A3013,'Distributor List'!$A$2:$D$77,3,0),"-")</f>
        <v>-</v>
      </c>
      <c r="D3013" s="6" t="str">
        <f>IFERROR(VLOOKUP(A3013,'Distributor List'!$A$2:$F$77,6,0),"-")</f>
        <v>-</v>
      </c>
      <c r="E3013" s="6" t="str">
        <f>IFERROR(VLOOKUP(A3013,'Distributor List'!$A$2:$D$77,4,0),"-")</f>
        <v>-</v>
      </c>
      <c r="F3013" s="6" t="str">
        <f>IFERROR(VLOOKUP(H3013,'Price List'!$A$2:$H$109,8,0),"-")</f>
        <v>-</v>
      </c>
      <c r="G3013" s="6" t="str">
        <f>IFERROR(VLOOKUP(A3013,'Distributor List'!$A$2:$E$77,5,0),"-")</f>
        <v>-</v>
      </c>
      <c r="H3013" s="10"/>
      <c r="I3013" s="95"/>
      <c r="J3013" s="92"/>
      <c r="K3013" s="92"/>
      <c r="L3013" s="73">
        <f t="shared" si="1165"/>
        <v>0</v>
      </c>
      <c r="M3013" s="73">
        <f t="shared" si="1162"/>
        <v>0</v>
      </c>
      <c r="N3013" s="73"/>
      <c r="O3013" s="73"/>
      <c r="P3013" s="73"/>
      <c r="Q3013" s="73"/>
      <c r="R3013" s="73">
        <f t="shared" si="1164"/>
        <v>0</v>
      </c>
      <c r="S3013" s="76" t="str">
        <f t="shared" si="1156"/>
        <v>-</v>
      </c>
      <c r="T3013" s="96">
        <v>0</v>
      </c>
      <c r="U3013" s="97"/>
      <c r="V3013" s="73">
        <f t="shared" si="1163"/>
        <v>0</v>
      </c>
      <c r="W3013" s="73">
        <f t="shared" si="1157"/>
        <v>0</v>
      </c>
      <c r="X3013" s="76" t="str">
        <f t="shared" si="1158"/>
        <v>-</v>
      </c>
      <c r="Y3013" s="73">
        <f t="shared" si="1159"/>
        <v>0</v>
      </c>
      <c r="Z3013" s="73">
        <f t="shared" si="1160"/>
        <v>0</v>
      </c>
      <c r="AA3013" s="73">
        <f t="shared" si="1166"/>
        <v>0</v>
      </c>
      <c r="AB3013" s="73">
        <f t="shared" si="1161"/>
        <v>0</v>
      </c>
      <c r="AC3013" s="73">
        <f t="shared" si="1167"/>
        <v>0</v>
      </c>
      <c r="AD3013" s="73">
        <f t="shared" si="1168"/>
        <v>0</v>
      </c>
      <c r="AE3013" s="73">
        <v>0</v>
      </c>
    </row>
    <row r="3014" spans="1:31" ht="15" customHeight="1">
      <c r="A3014" s="94"/>
      <c r="B3014" s="6" t="str">
        <f>IFERROR(VLOOKUP(A3014,'Distributor List'!$A$2:$D$77,2,0),"-")</f>
        <v>-</v>
      </c>
      <c r="C3014" s="6" t="str">
        <f>IFERROR(VLOOKUP(A3014,'Distributor List'!$A$2:$D$77,3,0),"-")</f>
        <v>-</v>
      </c>
      <c r="D3014" s="6" t="str">
        <f>IFERROR(VLOOKUP(A3014,'Distributor List'!$A$2:$F$77,6,0),"-")</f>
        <v>-</v>
      </c>
      <c r="E3014" s="6" t="str">
        <f>IFERROR(VLOOKUP(A3014,'Distributor List'!$A$2:$D$77,4,0),"-")</f>
        <v>-</v>
      </c>
      <c r="F3014" s="6" t="str">
        <f>IFERROR(VLOOKUP(H3014,'Price List'!$A$2:$H$109,8,0),"-")</f>
        <v>-</v>
      </c>
      <c r="G3014" s="6" t="str">
        <f>IFERROR(VLOOKUP(A3014,'Distributor List'!$A$2:$E$77,5,0),"-")</f>
        <v>-</v>
      </c>
      <c r="H3014" s="10"/>
      <c r="I3014" s="95"/>
      <c r="J3014" s="92"/>
      <c r="K3014" s="92"/>
      <c r="L3014" s="73">
        <f t="shared" si="1165"/>
        <v>0</v>
      </c>
      <c r="M3014" s="73">
        <f t="shared" si="1162"/>
        <v>0</v>
      </c>
      <c r="N3014" s="73"/>
      <c r="O3014" s="73"/>
      <c r="P3014" s="73"/>
      <c r="Q3014" s="73"/>
      <c r="R3014" s="73">
        <f t="shared" si="1164"/>
        <v>0</v>
      </c>
      <c r="S3014" s="76" t="str">
        <f t="shared" si="1156"/>
        <v>-</v>
      </c>
      <c r="T3014" s="96">
        <v>0</v>
      </c>
      <c r="U3014" s="97"/>
      <c r="V3014" s="73">
        <f t="shared" si="1163"/>
        <v>0</v>
      </c>
      <c r="W3014" s="73">
        <f t="shared" si="1157"/>
        <v>0</v>
      </c>
      <c r="X3014" s="76" t="str">
        <f t="shared" si="1158"/>
        <v>-</v>
      </c>
      <c r="Y3014" s="73">
        <f t="shared" si="1159"/>
        <v>0</v>
      </c>
      <c r="Z3014" s="73">
        <f t="shared" si="1160"/>
        <v>0</v>
      </c>
      <c r="AA3014" s="73">
        <f t="shared" si="1166"/>
        <v>0</v>
      </c>
      <c r="AB3014" s="73">
        <f t="shared" si="1161"/>
        <v>0</v>
      </c>
      <c r="AC3014" s="73">
        <f t="shared" si="1167"/>
        <v>0</v>
      </c>
      <c r="AD3014" s="73">
        <f t="shared" si="1168"/>
        <v>0</v>
      </c>
      <c r="AE3014" s="73">
        <v>0</v>
      </c>
    </row>
    <row r="3015" spans="1:31" ht="15" customHeight="1">
      <c r="A3015" s="94"/>
      <c r="B3015" s="6" t="str">
        <f>IFERROR(VLOOKUP(A3015,'Distributor List'!$A$2:$D$77,2,0),"-")</f>
        <v>-</v>
      </c>
      <c r="C3015" s="6" t="str">
        <f>IFERROR(VLOOKUP(A3015,'Distributor List'!$A$2:$D$77,3,0),"-")</f>
        <v>-</v>
      </c>
      <c r="D3015" s="6" t="str">
        <f>IFERROR(VLOOKUP(A3015,'Distributor List'!$A$2:$F$77,6,0),"-")</f>
        <v>-</v>
      </c>
      <c r="E3015" s="6" t="str">
        <f>IFERROR(VLOOKUP(A3015,'Distributor List'!$A$2:$D$77,4,0),"-")</f>
        <v>-</v>
      </c>
      <c r="F3015" s="6" t="str">
        <f>IFERROR(VLOOKUP(H3015,'Price List'!$A$2:$H$109,8,0),"-")</f>
        <v>-</v>
      </c>
      <c r="G3015" s="6" t="str">
        <f>IFERROR(VLOOKUP(A3015,'Distributor List'!$A$2:$E$77,5,0),"-")</f>
        <v>-</v>
      </c>
      <c r="H3015" s="10"/>
      <c r="I3015" s="95"/>
      <c r="J3015" s="92"/>
      <c r="K3015" s="92"/>
      <c r="L3015" s="73">
        <f t="shared" si="1165"/>
        <v>0</v>
      </c>
      <c r="M3015" s="73">
        <f t="shared" si="1162"/>
        <v>0</v>
      </c>
      <c r="N3015" s="73"/>
      <c r="O3015" s="73"/>
      <c r="P3015" s="73"/>
      <c r="Q3015" s="73"/>
      <c r="R3015" s="73">
        <f t="shared" si="1164"/>
        <v>0</v>
      </c>
      <c r="S3015" s="76" t="str">
        <f t="shared" si="1156"/>
        <v>-</v>
      </c>
      <c r="T3015" s="96">
        <v>0</v>
      </c>
      <c r="U3015" s="97"/>
      <c r="V3015" s="73">
        <f t="shared" si="1163"/>
        <v>0</v>
      </c>
      <c r="W3015" s="73">
        <f t="shared" si="1157"/>
        <v>0</v>
      </c>
      <c r="X3015" s="76" t="str">
        <f t="shared" si="1158"/>
        <v>-</v>
      </c>
      <c r="Y3015" s="73">
        <f t="shared" si="1159"/>
        <v>0</v>
      </c>
      <c r="Z3015" s="73">
        <f t="shared" si="1160"/>
        <v>0</v>
      </c>
      <c r="AA3015" s="73">
        <f t="shared" si="1166"/>
        <v>0</v>
      </c>
      <c r="AB3015" s="73">
        <f t="shared" si="1161"/>
        <v>0</v>
      </c>
      <c r="AC3015" s="73">
        <f t="shared" si="1167"/>
        <v>0</v>
      </c>
      <c r="AD3015" s="73">
        <f t="shared" si="1168"/>
        <v>0</v>
      </c>
      <c r="AE3015" s="73">
        <v>0</v>
      </c>
    </row>
    <row r="3016" spans="1:31" ht="15" customHeight="1">
      <c r="A3016" s="94"/>
      <c r="B3016" s="6" t="str">
        <f>IFERROR(VLOOKUP(A3016,'Distributor List'!$A$2:$D$77,2,0),"-")</f>
        <v>-</v>
      </c>
      <c r="C3016" s="6" t="str">
        <f>IFERROR(VLOOKUP(A3016,'Distributor List'!$A$2:$D$77,3,0),"-")</f>
        <v>-</v>
      </c>
      <c r="D3016" s="6" t="str">
        <f>IFERROR(VLOOKUP(A3016,'Distributor List'!$A$2:$F$77,6,0),"-")</f>
        <v>-</v>
      </c>
      <c r="E3016" s="6" t="str">
        <f>IFERROR(VLOOKUP(A3016,'Distributor List'!$A$2:$D$77,4,0),"-")</f>
        <v>-</v>
      </c>
      <c r="F3016" s="6" t="str">
        <f>IFERROR(VLOOKUP(H3016,'Price List'!$A$2:$H$109,8,0),"-")</f>
        <v>-</v>
      </c>
      <c r="G3016" s="6" t="str">
        <f>IFERROR(VLOOKUP(A3016,'Distributor List'!$A$2:$E$77,5,0),"-")</f>
        <v>-</v>
      </c>
      <c r="H3016" s="10"/>
      <c r="I3016" s="95"/>
      <c r="J3016" s="92"/>
      <c r="K3016" s="92"/>
      <c r="L3016" s="73">
        <f t="shared" si="1165"/>
        <v>0</v>
      </c>
      <c r="M3016" s="73">
        <f t="shared" si="1162"/>
        <v>0</v>
      </c>
      <c r="N3016" s="73"/>
      <c r="O3016" s="73"/>
      <c r="P3016" s="73"/>
      <c r="Q3016" s="73"/>
      <c r="R3016" s="73">
        <f t="shared" si="1164"/>
        <v>0</v>
      </c>
      <c r="S3016" s="76" t="str">
        <f t="shared" si="1156"/>
        <v>-</v>
      </c>
      <c r="T3016" s="96">
        <v>0</v>
      </c>
      <c r="U3016" s="97"/>
      <c r="V3016" s="73">
        <f t="shared" si="1163"/>
        <v>0</v>
      </c>
      <c r="W3016" s="73">
        <f t="shared" si="1157"/>
        <v>0</v>
      </c>
      <c r="X3016" s="76" t="str">
        <f t="shared" si="1158"/>
        <v>-</v>
      </c>
      <c r="Y3016" s="73">
        <f t="shared" si="1159"/>
        <v>0</v>
      </c>
      <c r="Z3016" s="73">
        <f t="shared" si="1160"/>
        <v>0</v>
      </c>
      <c r="AA3016" s="73">
        <f t="shared" si="1166"/>
        <v>0</v>
      </c>
      <c r="AB3016" s="73">
        <f t="shared" si="1161"/>
        <v>0</v>
      </c>
      <c r="AC3016" s="73">
        <f t="shared" si="1167"/>
        <v>0</v>
      </c>
      <c r="AD3016" s="73">
        <f t="shared" si="1168"/>
        <v>0</v>
      </c>
      <c r="AE3016" s="73">
        <v>0</v>
      </c>
    </row>
    <row r="3017" spans="1:31" ht="15" customHeight="1">
      <c r="A3017" s="94"/>
      <c r="B3017" s="6" t="str">
        <f>IFERROR(VLOOKUP(A3017,'Distributor List'!$A$2:$D$77,2,0),"-")</f>
        <v>-</v>
      </c>
      <c r="C3017" s="6" t="str">
        <f>IFERROR(VLOOKUP(A3017,'Distributor List'!$A$2:$D$77,3,0),"-")</f>
        <v>-</v>
      </c>
      <c r="D3017" s="6" t="str">
        <f>IFERROR(VLOOKUP(A3017,'Distributor List'!$A$2:$F$77,6,0),"-")</f>
        <v>-</v>
      </c>
      <c r="E3017" s="6" t="str">
        <f>IFERROR(VLOOKUP(A3017,'Distributor List'!$A$2:$D$77,4,0),"-")</f>
        <v>-</v>
      </c>
      <c r="F3017" s="6" t="str">
        <f>IFERROR(VLOOKUP(H3017,'Price List'!$A$2:$H$109,8,0),"-")</f>
        <v>-</v>
      </c>
      <c r="G3017" s="6" t="str">
        <f>IFERROR(VLOOKUP(A3017,'Distributor List'!$A$2:$E$77,5,0),"-")</f>
        <v>-</v>
      </c>
      <c r="H3017" s="10"/>
      <c r="I3017" s="95"/>
      <c r="J3017" s="92"/>
      <c r="K3017" s="92"/>
      <c r="L3017" s="73">
        <f t="shared" si="1165"/>
        <v>0</v>
      </c>
      <c r="M3017" s="73">
        <f t="shared" si="1162"/>
        <v>0</v>
      </c>
      <c r="N3017" s="73"/>
      <c r="O3017" s="73"/>
      <c r="P3017" s="73"/>
      <c r="Q3017" s="73"/>
      <c r="R3017" s="73">
        <f t="shared" si="1164"/>
        <v>0</v>
      </c>
      <c r="S3017" s="76" t="str">
        <f t="shared" si="1156"/>
        <v>-</v>
      </c>
      <c r="T3017" s="96">
        <v>0</v>
      </c>
      <c r="U3017" s="97"/>
      <c r="V3017" s="73">
        <f t="shared" si="1163"/>
        <v>0</v>
      </c>
      <c r="W3017" s="73">
        <f t="shared" si="1157"/>
        <v>0</v>
      </c>
      <c r="X3017" s="76" t="str">
        <f t="shared" si="1158"/>
        <v>-</v>
      </c>
      <c r="Y3017" s="73">
        <f t="shared" si="1159"/>
        <v>0</v>
      </c>
      <c r="Z3017" s="73">
        <f t="shared" si="1160"/>
        <v>0</v>
      </c>
      <c r="AA3017" s="73">
        <f t="shared" si="1166"/>
        <v>0</v>
      </c>
      <c r="AB3017" s="73">
        <f t="shared" si="1161"/>
        <v>0</v>
      </c>
      <c r="AC3017" s="73">
        <f t="shared" si="1167"/>
        <v>0</v>
      </c>
      <c r="AD3017" s="73">
        <f t="shared" si="1168"/>
        <v>0</v>
      </c>
      <c r="AE3017" s="73">
        <v>0</v>
      </c>
    </row>
    <row r="3018" spans="1:31" ht="15" customHeight="1">
      <c r="A3018" s="94"/>
      <c r="B3018" s="6" t="str">
        <f>IFERROR(VLOOKUP(A3018,'Distributor List'!$A$2:$D$77,2,0),"-")</f>
        <v>-</v>
      </c>
      <c r="C3018" s="6" t="str">
        <f>IFERROR(VLOOKUP(A3018,'Distributor List'!$A$2:$D$77,3,0),"-")</f>
        <v>-</v>
      </c>
      <c r="D3018" s="6" t="str">
        <f>IFERROR(VLOOKUP(A3018,'Distributor List'!$A$2:$F$77,6,0),"-")</f>
        <v>-</v>
      </c>
      <c r="E3018" s="6" t="str">
        <f>IFERROR(VLOOKUP(A3018,'Distributor List'!$A$2:$D$77,4,0),"-")</f>
        <v>-</v>
      </c>
      <c r="F3018" s="6" t="str">
        <f>IFERROR(VLOOKUP(H3018,'Price List'!$A$2:$H$109,8,0),"-")</f>
        <v>-</v>
      </c>
      <c r="G3018" s="6" t="str">
        <f>IFERROR(VLOOKUP(A3018,'Distributor List'!$A$2:$E$77,5,0),"-")</f>
        <v>-</v>
      </c>
      <c r="H3018" s="10"/>
      <c r="I3018" s="95"/>
      <c r="J3018" s="92"/>
      <c r="K3018" s="92"/>
      <c r="L3018" s="73">
        <f t="shared" si="1165"/>
        <v>0</v>
      </c>
      <c r="M3018" s="73">
        <f t="shared" si="1162"/>
        <v>0</v>
      </c>
      <c r="N3018" s="73"/>
      <c r="O3018" s="73"/>
      <c r="P3018" s="73"/>
      <c r="Q3018" s="73"/>
      <c r="R3018" s="73">
        <f t="shared" si="1164"/>
        <v>0</v>
      </c>
      <c r="S3018" s="76" t="str">
        <f t="shared" si="1156"/>
        <v>-</v>
      </c>
      <c r="T3018" s="96">
        <v>0</v>
      </c>
      <c r="U3018" s="97"/>
      <c r="V3018" s="73">
        <f t="shared" si="1163"/>
        <v>0</v>
      </c>
      <c r="W3018" s="73">
        <f t="shared" si="1157"/>
        <v>0</v>
      </c>
      <c r="X3018" s="76" t="str">
        <f t="shared" si="1158"/>
        <v>-</v>
      </c>
      <c r="Y3018" s="73">
        <f t="shared" si="1159"/>
        <v>0</v>
      </c>
      <c r="Z3018" s="73">
        <f t="shared" si="1160"/>
        <v>0</v>
      </c>
      <c r="AA3018" s="73">
        <f t="shared" si="1166"/>
        <v>0</v>
      </c>
      <c r="AB3018" s="73">
        <f t="shared" si="1161"/>
        <v>0</v>
      </c>
      <c r="AC3018" s="73">
        <f t="shared" si="1167"/>
        <v>0</v>
      </c>
      <c r="AD3018" s="73">
        <f t="shared" si="1168"/>
        <v>0</v>
      </c>
      <c r="AE3018" s="73">
        <v>0</v>
      </c>
    </row>
    <row r="3019" spans="1:31" ht="15" customHeight="1">
      <c r="A3019" s="94"/>
      <c r="B3019" s="6" t="str">
        <f>IFERROR(VLOOKUP(A3019,'Distributor List'!$A$2:$D$77,2,0),"-")</f>
        <v>-</v>
      </c>
      <c r="C3019" s="6" t="str">
        <f>IFERROR(VLOOKUP(A3019,'Distributor List'!$A$2:$D$77,3,0),"-")</f>
        <v>-</v>
      </c>
      <c r="D3019" s="6" t="str">
        <f>IFERROR(VLOOKUP(A3019,'Distributor List'!$A$2:$F$77,6,0),"-")</f>
        <v>-</v>
      </c>
      <c r="E3019" s="6" t="str">
        <f>IFERROR(VLOOKUP(A3019,'Distributor List'!$A$2:$D$77,4,0),"-")</f>
        <v>-</v>
      </c>
      <c r="F3019" s="6" t="str">
        <f>IFERROR(VLOOKUP(H3019,'Price List'!$A$2:$H$109,8,0),"-")</f>
        <v>-</v>
      </c>
      <c r="G3019" s="6" t="str">
        <f>IFERROR(VLOOKUP(A3019,'Distributor List'!$A$2:$E$77,5,0),"-")</f>
        <v>-</v>
      </c>
      <c r="H3019" s="10"/>
      <c r="I3019" s="95"/>
      <c r="J3019" s="92"/>
      <c r="K3019" s="92"/>
      <c r="L3019" s="73">
        <f t="shared" si="1165"/>
        <v>0</v>
      </c>
      <c r="M3019" s="73">
        <f t="shared" si="1162"/>
        <v>0</v>
      </c>
      <c r="N3019" s="73"/>
      <c r="O3019" s="73"/>
      <c r="P3019" s="73"/>
      <c r="Q3019" s="73"/>
      <c r="R3019" s="73">
        <f t="shared" si="1164"/>
        <v>0</v>
      </c>
      <c r="S3019" s="76" t="str">
        <f t="shared" si="1156"/>
        <v>-</v>
      </c>
      <c r="T3019" s="96">
        <v>0</v>
      </c>
      <c r="U3019" s="97"/>
      <c r="V3019" s="73">
        <f t="shared" si="1163"/>
        <v>0</v>
      </c>
      <c r="W3019" s="73">
        <f t="shared" si="1157"/>
        <v>0</v>
      </c>
      <c r="X3019" s="76" t="str">
        <f t="shared" si="1158"/>
        <v>-</v>
      </c>
      <c r="Y3019" s="73">
        <f t="shared" si="1159"/>
        <v>0</v>
      </c>
      <c r="Z3019" s="73">
        <f t="shared" si="1160"/>
        <v>0</v>
      </c>
      <c r="AA3019" s="73">
        <f t="shared" si="1166"/>
        <v>0</v>
      </c>
      <c r="AB3019" s="73">
        <f t="shared" si="1161"/>
        <v>0</v>
      </c>
      <c r="AC3019" s="73">
        <f t="shared" si="1167"/>
        <v>0</v>
      </c>
      <c r="AD3019" s="73">
        <f t="shared" si="1168"/>
        <v>0</v>
      </c>
      <c r="AE3019" s="73">
        <v>0</v>
      </c>
    </row>
    <row r="3020" spans="1:31" ht="15" customHeight="1">
      <c r="A3020" s="94"/>
      <c r="B3020" s="6" t="str">
        <f>IFERROR(VLOOKUP(A3020,'Distributor List'!$A$2:$D$77,2,0),"-")</f>
        <v>-</v>
      </c>
      <c r="C3020" s="6" t="str">
        <f>IFERROR(VLOOKUP(A3020,'Distributor List'!$A$2:$D$77,3,0),"-")</f>
        <v>-</v>
      </c>
      <c r="D3020" s="6" t="str">
        <f>IFERROR(VLOOKUP(A3020,'Distributor List'!$A$2:$F$77,6,0),"-")</f>
        <v>-</v>
      </c>
      <c r="E3020" s="6" t="str">
        <f>IFERROR(VLOOKUP(A3020,'Distributor List'!$A$2:$D$77,4,0),"-")</f>
        <v>-</v>
      </c>
      <c r="F3020" s="6" t="str">
        <f>IFERROR(VLOOKUP(H3020,'Price List'!$A$2:$H$109,8,0),"-")</f>
        <v>-</v>
      </c>
      <c r="G3020" s="6" t="str">
        <f>IFERROR(VLOOKUP(A3020,'Distributor List'!$A$2:$E$77,5,0),"-")</f>
        <v>-</v>
      </c>
      <c r="H3020" s="10"/>
      <c r="I3020" s="95"/>
      <c r="J3020" s="92"/>
      <c r="K3020" s="92"/>
      <c r="L3020" s="73">
        <f t="shared" si="1165"/>
        <v>0</v>
      </c>
      <c r="M3020" s="73">
        <f t="shared" si="1162"/>
        <v>0</v>
      </c>
      <c r="N3020" s="73"/>
      <c r="O3020" s="73"/>
      <c r="P3020" s="73"/>
      <c r="Q3020" s="73"/>
      <c r="R3020" s="73">
        <f t="shared" si="1164"/>
        <v>0</v>
      </c>
      <c r="S3020" s="76" t="str">
        <f t="shared" si="1156"/>
        <v>-</v>
      </c>
      <c r="T3020" s="96">
        <v>0</v>
      </c>
      <c r="U3020" s="97"/>
      <c r="V3020" s="73">
        <f t="shared" si="1163"/>
        <v>0</v>
      </c>
      <c r="W3020" s="73">
        <f t="shared" si="1157"/>
        <v>0</v>
      </c>
      <c r="X3020" s="76" t="str">
        <f t="shared" si="1158"/>
        <v>-</v>
      </c>
      <c r="Y3020" s="73">
        <f t="shared" si="1159"/>
        <v>0</v>
      </c>
      <c r="Z3020" s="73">
        <f t="shared" si="1160"/>
        <v>0</v>
      </c>
      <c r="AA3020" s="73">
        <f t="shared" si="1166"/>
        <v>0</v>
      </c>
      <c r="AB3020" s="73">
        <f t="shared" si="1161"/>
        <v>0</v>
      </c>
      <c r="AC3020" s="73">
        <f t="shared" si="1167"/>
        <v>0</v>
      </c>
      <c r="AD3020" s="73">
        <f t="shared" si="1168"/>
        <v>0</v>
      </c>
      <c r="AE3020" s="73">
        <v>0</v>
      </c>
    </row>
    <row r="3021" spans="1:31" ht="15" customHeight="1">
      <c r="A3021" s="94"/>
      <c r="B3021" s="6" t="str">
        <f>IFERROR(VLOOKUP(A3021,'Distributor List'!$A$2:$D$77,2,0),"-")</f>
        <v>-</v>
      </c>
      <c r="C3021" s="6" t="str">
        <f>IFERROR(VLOOKUP(A3021,'Distributor List'!$A$2:$D$77,3,0),"-")</f>
        <v>-</v>
      </c>
      <c r="D3021" s="6" t="str">
        <f>IFERROR(VLOOKUP(A3021,'Distributor List'!$A$2:$F$77,6,0),"-")</f>
        <v>-</v>
      </c>
      <c r="E3021" s="6" t="str">
        <f>IFERROR(VLOOKUP(A3021,'Distributor List'!$A$2:$D$77,4,0),"-")</f>
        <v>-</v>
      </c>
      <c r="F3021" s="6" t="str">
        <f>IFERROR(VLOOKUP(H3021,'Price List'!$A$2:$H$109,8,0),"-")</f>
        <v>-</v>
      </c>
      <c r="G3021" s="6" t="str">
        <f>IFERROR(VLOOKUP(A3021,'Distributor List'!$A$2:$E$77,5,0),"-")</f>
        <v>-</v>
      </c>
      <c r="H3021" s="10"/>
      <c r="I3021" s="95"/>
      <c r="J3021" s="92"/>
      <c r="K3021" s="92"/>
      <c r="L3021" s="73">
        <f t="shared" si="1165"/>
        <v>0</v>
      </c>
      <c r="M3021" s="73">
        <f t="shared" si="1162"/>
        <v>0</v>
      </c>
      <c r="N3021" s="73"/>
      <c r="O3021" s="73"/>
      <c r="P3021" s="73"/>
      <c r="Q3021" s="73"/>
      <c r="R3021" s="73">
        <f t="shared" si="1164"/>
        <v>0</v>
      </c>
      <c r="S3021" s="76" t="str">
        <f t="shared" si="1156"/>
        <v>-</v>
      </c>
      <c r="T3021" s="96">
        <v>0</v>
      </c>
      <c r="U3021" s="97"/>
      <c r="V3021" s="73">
        <f t="shared" si="1163"/>
        <v>0</v>
      </c>
      <c r="W3021" s="73">
        <f t="shared" si="1157"/>
        <v>0</v>
      </c>
      <c r="X3021" s="76" t="str">
        <f t="shared" si="1158"/>
        <v>-</v>
      </c>
      <c r="Y3021" s="73">
        <f t="shared" si="1159"/>
        <v>0</v>
      </c>
      <c r="Z3021" s="73">
        <f t="shared" si="1160"/>
        <v>0</v>
      </c>
      <c r="AA3021" s="73">
        <f t="shared" si="1166"/>
        <v>0</v>
      </c>
      <c r="AB3021" s="73">
        <f t="shared" si="1161"/>
        <v>0</v>
      </c>
      <c r="AC3021" s="73">
        <f t="shared" si="1167"/>
        <v>0</v>
      </c>
      <c r="AD3021" s="73">
        <f t="shared" si="1168"/>
        <v>0</v>
      </c>
      <c r="AE3021" s="73">
        <v>0</v>
      </c>
    </row>
    <row r="3022" spans="1:31" ht="15" customHeight="1">
      <c r="A3022" s="94"/>
      <c r="B3022" s="6" t="str">
        <f>IFERROR(VLOOKUP(A3022,'Distributor List'!$A$2:$D$77,2,0),"-")</f>
        <v>-</v>
      </c>
      <c r="C3022" s="6" t="str">
        <f>IFERROR(VLOOKUP(A3022,'Distributor List'!$A$2:$D$77,3,0),"-")</f>
        <v>-</v>
      </c>
      <c r="D3022" s="6" t="str">
        <f>IFERROR(VLOOKUP(A3022,'Distributor List'!$A$2:$F$77,6,0),"-")</f>
        <v>-</v>
      </c>
      <c r="E3022" s="6" t="str">
        <f>IFERROR(VLOOKUP(A3022,'Distributor List'!$A$2:$D$77,4,0),"-")</f>
        <v>-</v>
      </c>
      <c r="F3022" s="6" t="str">
        <f>IFERROR(VLOOKUP(H3022,'Price List'!$A$2:$H$109,8,0),"-")</f>
        <v>-</v>
      </c>
      <c r="G3022" s="6" t="str">
        <f>IFERROR(VLOOKUP(A3022,'Distributor List'!$A$2:$E$77,5,0),"-")</f>
        <v>-</v>
      </c>
      <c r="H3022" s="10"/>
      <c r="I3022" s="95"/>
      <c r="J3022" s="92"/>
      <c r="K3022" s="92"/>
      <c r="L3022" s="73">
        <f t="shared" si="1165"/>
        <v>0</v>
      </c>
      <c r="M3022" s="73">
        <f t="shared" si="1162"/>
        <v>0</v>
      </c>
      <c r="N3022" s="73"/>
      <c r="O3022" s="73"/>
      <c r="P3022" s="73"/>
      <c r="Q3022" s="73"/>
      <c r="R3022" s="73">
        <f t="shared" si="1164"/>
        <v>0</v>
      </c>
      <c r="S3022" s="76" t="str">
        <f t="shared" si="1156"/>
        <v>-</v>
      </c>
      <c r="T3022" s="96">
        <v>0</v>
      </c>
      <c r="U3022" s="97"/>
      <c r="V3022" s="73">
        <f t="shared" si="1163"/>
        <v>0</v>
      </c>
      <c r="W3022" s="73">
        <f t="shared" si="1157"/>
        <v>0</v>
      </c>
      <c r="X3022" s="76" t="str">
        <f t="shared" si="1158"/>
        <v>-</v>
      </c>
      <c r="Y3022" s="73">
        <f t="shared" si="1159"/>
        <v>0</v>
      </c>
      <c r="Z3022" s="73">
        <f t="shared" si="1160"/>
        <v>0</v>
      </c>
      <c r="AA3022" s="73">
        <f t="shared" si="1166"/>
        <v>0</v>
      </c>
      <c r="AB3022" s="73">
        <f t="shared" si="1161"/>
        <v>0</v>
      </c>
      <c r="AC3022" s="73">
        <f t="shared" si="1167"/>
        <v>0</v>
      </c>
      <c r="AD3022" s="73">
        <f t="shared" si="1168"/>
        <v>0</v>
      </c>
      <c r="AE3022" s="73">
        <v>0</v>
      </c>
    </row>
    <row r="3023" spans="1:31" ht="15" customHeight="1">
      <c r="A3023" s="94"/>
      <c r="B3023" s="6" t="str">
        <f>IFERROR(VLOOKUP(A3023,'Distributor List'!$A$2:$D$77,2,0),"-")</f>
        <v>-</v>
      </c>
      <c r="C3023" s="6" t="str">
        <f>IFERROR(VLOOKUP(A3023,'Distributor List'!$A$2:$D$77,3,0),"-")</f>
        <v>-</v>
      </c>
      <c r="D3023" s="6" t="str">
        <f>IFERROR(VLOOKUP(A3023,'Distributor List'!$A$2:$F$77,6,0),"-")</f>
        <v>-</v>
      </c>
      <c r="E3023" s="6" t="str">
        <f>IFERROR(VLOOKUP(A3023,'Distributor List'!$A$2:$D$77,4,0),"-")</f>
        <v>-</v>
      </c>
      <c r="F3023" s="6" t="str">
        <f>IFERROR(VLOOKUP(H3023,'Price List'!$A$2:$H$109,8,0),"-")</f>
        <v>-</v>
      </c>
      <c r="G3023" s="6" t="str">
        <f>IFERROR(VLOOKUP(A3023,'Distributor List'!$A$2:$E$77,5,0),"-")</f>
        <v>-</v>
      </c>
      <c r="H3023" s="10"/>
      <c r="I3023" s="95"/>
      <c r="J3023" s="92"/>
      <c r="K3023" s="92"/>
      <c r="L3023" s="73">
        <f t="shared" si="1165"/>
        <v>0</v>
      </c>
      <c r="M3023" s="73">
        <f t="shared" si="1162"/>
        <v>0</v>
      </c>
      <c r="N3023" s="73"/>
      <c r="O3023" s="73"/>
      <c r="P3023" s="73"/>
      <c r="Q3023" s="73"/>
      <c r="R3023" s="73">
        <f t="shared" si="1164"/>
        <v>0</v>
      </c>
      <c r="S3023" s="76" t="str">
        <f t="shared" si="1156"/>
        <v>-</v>
      </c>
      <c r="T3023" s="96">
        <v>0</v>
      </c>
      <c r="U3023" s="97"/>
      <c r="V3023" s="73">
        <f t="shared" si="1163"/>
        <v>0</v>
      </c>
      <c r="W3023" s="73">
        <f t="shared" si="1157"/>
        <v>0</v>
      </c>
      <c r="X3023" s="76" t="str">
        <f t="shared" si="1158"/>
        <v>-</v>
      </c>
      <c r="Y3023" s="73">
        <f t="shared" si="1159"/>
        <v>0</v>
      </c>
      <c r="Z3023" s="73">
        <f t="shared" si="1160"/>
        <v>0</v>
      </c>
      <c r="AA3023" s="73">
        <f t="shared" si="1166"/>
        <v>0</v>
      </c>
      <c r="AB3023" s="73">
        <f t="shared" si="1161"/>
        <v>0</v>
      </c>
      <c r="AC3023" s="73">
        <f t="shared" si="1167"/>
        <v>0</v>
      </c>
      <c r="AD3023" s="73">
        <f t="shared" si="1168"/>
        <v>0</v>
      </c>
      <c r="AE3023" s="73">
        <v>0</v>
      </c>
    </row>
    <row r="3024" spans="1:31" ht="15" customHeight="1">
      <c r="A3024" s="94"/>
      <c r="B3024" s="6" t="str">
        <f>IFERROR(VLOOKUP(A3024,'Distributor List'!$A$2:$D$77,2,0),"-")</f>
        <v>-</v>
      </c>
      <c r="C3024" s="6" t="str">
        <f>IFERROR(VLOOKUP(A3024,'Distributor List'!$A$2:$D$77,3,0),"-")</f>
        <v>-</v>
      </c>
      <c r="D3024" s="6" t="str">
        <f>IFERROR(VLOOKUP(A3024,'Distributor List'!$A$2:$F$77,6,0),"-")</f>
        <v>-</v>
      </c>
      <c r="E3024" s="6" t="str">
        <f>IFERROR(VLOOKUP(A3024,'Distributor List'!$A$2:$D$77,4,0),"-")</f>
        <v>-</v>
      </c>
      <c r="F3024" s="6" t="str">
        <f>IFERROR(VLOOKUP(H3024,'Price List'!$A$2:$H$109,8,0),"-")</f>
        <v>-</v>
      </c>
      <c r="G3024" s="6" t="str">
        <f>IFERROR(VLOOKUP(A3024,'Distributor List'!$A$2:$E$77,5,0),"-")</f>
        <v>-</v>
      </c>
      <c r="H3024" s="10"/>
      <c r="I3024" s="95"/>
      <c r="J3024" s="92"/>
      <c r="K3024" s="92"/>
      <c r="L3024" s="73">
        <f t="shared" si="1165"/>
        <v>0</v>
      </c>
      <c r="M3024" s="73">
        <f t="shared" si="1162"/>
        <v>0</v>
      </c>
      <c r="N3024" s="73"/>
      <c r="O3024" s="73"/>
      <c r="P3024" s="73"/>
      <c r="Q3024" s="73"/>
      <c r="R3024" s="73">
        <f t="shared" si="1164"/>
        <v>0</v>
      </c>
      <c r="S3024" s="76" t="str">
        <f t="shared" si="1156"/>
        <v>-</v>
      </c>
      <c r="T3024" s="96">
        <v>0</v>
      </c>
      <c r="U3024" s="97"/>
      <c r="V3024" s="73">
        <f t="shared" si="1163"/>
        <v>0</v>
      </c>
      <c r="W3024" s="73">
        <f t="shared" si="1157"/>
        <v>0</v>
      </c>
      <c r="X3024" s="76" t="str">
        <f t="shared" si="1158"/>
        <v>-</v>
      </c>
      <c r="Y3024" s="73">
        <f t="shared" si="1159"/>
        <v>0</v>
      </c>
      <c r="Z3024" s="73">
        <f t="shared" si="1160"/>
        <v>0</v>
      </c>
      <c r="AA3024" s="73">
        <f t="shared" si="1166"/>
        <v>0</v>
      </c>
      <c r="AB3024" s="73">
        <f t="shared" si="1161"/>
        <v>0</v>
      </c>
      <c r="AC3024" s="73">
        <f t="shared" si="1167"/>
        <v>0</v>
      </c>
      <c r="AD3024" s="73">
        <f t="shared" si="1168"/>
        <v>0</v>
      </c>
      <c r="AE3024" s="73">
        <v>0</v>
      </c>
    </row>
    <row r="3025" spans="1:31" ht="15" customHeight="1">
      <c r="A3025" s="94"/>
      <c r="B3025" s="6" t="str">
        <f>IFERROR(VLOOKUP(A3025,'Distributor List'!$A$2:$D$77,2,0),"-")</f>
        <v>-</v>
      </c>
      <c r="C3025" s="6" t="str">
        <f>IFERROR(VLOOKUP(A3025,'Distributor List'!$A$2:$D$77,3,0),"-")</f>
        <v>-</v>
      </c>
      <c r="D3025" s="6" t="str">
        <f>IFERROR(VLOOKUP(A3025,'Distributor List'!$A$2:$F$77,6,0),"-")</f>
        <v>-</v>
      </c>
      <c r="E3025" s="6" t="str">
        <f>IFERROR(VLOOKUP(A3025,'Distributor List'!$A$2:$D$77,4,0),"-")</f>
        <v>-</v>
      </c>
      <c r="F3025" s="6" t="str">
        <f>IFERROR(VLOOKUP(H3025,'Price List'!$A$2:$H$109,8,0),"-")</f>
        <v>-</v>
      </c>
      <c r="G3025" s="6" t="str">
        <f>IFERROR(VLOOKUP(A3025,'Distributor List'!$A$2:$E$77,5,0),"-")</f>
        <v>-</v>
      </c>
      <c r="H3025" s="10"/>
      <c r="I3025" s="95"/>
      <c r="J3025" s="92"/>
      <c r="K3025" s="92"/>
      <c r="L3025" s="73">
        <f t="shared" si="1165"/>
        <v>0</v>
      </c>
      <c r="M3025" s="73">
        <f t="shared" si="1162"/>
        <v>0</v>
      </c>
      <c r="N3025" s="73"/>
      <c r="O3025" s="73"/>
      <c r="P3025" s="73"/>
      <c r="Q3025" s="73"/>
      <c r="R3025" s="73">
        <f t="shared" si="1164"/>
        <v>0</v>
      </c>
      <c r="S3025" s="76" t="str">
        <f t="shared" si="1156"/>
        <v>-</v>
      </c>
      <c r="T3025" s="96">
        <v>0</v>
      </c>
      <c r="U3025" s="97"/>
      <c r="V3025" s="73">
        <f t="shared" si="1163"/>
        <v>0</v>
      </c>
      <c r="W3025" s="73">
        <f t="shared" si="1157"/>
        <v>0</v>
      </c>
      <c r="X3025" s="76" t="str">
        <f t="shared" si="1158"/>
        <v>-</v>
      </c>
      <c r="Y3025" s="73">
        <f t="shared" si="1159"/>
        <v>0</v>
      </c>
      <c r="Z3025" s="73">
        <f t="shared" si="1160"/>
        <v>0</v>
      </c>
      <c r="AA3025" s="73">
        <f t="shared" si="1166"/>
        <v>0</v>
      </c>
      <c r="AB3025" s="73">
        <f t="shared" si="1161"/>
        <v>0</v>
      </c>
      <c r="AC3025" s="73">
        <f t="shared" si="1167"/>
        <v>0</v>
      </c>
      <c r="AD3025" s="73">
        <f t="shared" si="1168"/>
        <v>0</v>
      </c>
      <c r="AE3025" s="73">
        <v>0</v>
      </c>
    </row>
    <row r="3026" spans="1:31" ht="15" customHeight="1">
      <c r="A3026" s="94"/>
      <c r="B3026" s="6" t="str">
        <f>IFERROR(VLOOKUP(A3026,'Distributor List'!$A$2:$D$77,2,0),"-")</f>
        <v>-</v>
      </c>
      <c r="C3026" s="6" t="str">
        <f>IFERROR(VLOOKUP(A3026,'Distributor List'!$A$2:$D$77,3,0),"-")</f>
        <v>-</v>
      </c>
      <c r="D3026" s="6" t="str">
        <f>IFERROR(VLOOKUP(A3026,'Distributor List'!$A$2:$F$77,6,0),"-")</f>
        <v>-</v>
      </c>
      <c r="E3026" s="6" t="str">
        <f>IFERROR(VLOOKUP(A3026,'Distributor List'!$A$2:$D$77,4,0),"-")</f>
        <v>-</v>
      </c>
      <c r="F3026" s="6" t="str">
        <f>IFERROR(VLOOKUP(H3026,'Price List'!$A$2:$H$109,8,0),"-")</f>
        <v>-</v>
      </c>
      <c r="G3026" s="6" t="str">
        <f>IFERROR(VLOOKUP(A3026,'Distributor List'!$A$2:$E$77,5,0),"-")</f>
        <v>-</v>
      </c>
      <c r="H3026" s="10"/>
      <c r="I3026" s="95"/>
      <c r="J3026" s="92"/>
      <c r="K3026" s="92"/>
      <c r="L3026" s="73">
        <f t="shared" si="1165"/>
        <v>0</v>
      </c>
      <c r="M3026" s="73">
        <f t="shared" si="1162"/>
        <v>0</v>
      </c>
      <c r="N3026" s="73"/>
      <c r="O3026" s="73"/>
      <c r="P3026" s="73"/>
      <c r="Q3026" s="73"/>
      <c r="R3026" s="73">
        <f t="shared" si="1164"/>
        <v>0</v>
      </c>
      <c r="S3026" s="76" t="str">
        <f t="shared" ref="S3026:S3089" si="1169">IFERROR(L3026/R3026,"-")</f>
        <v>-</v>
      </c>
      <c r="T3026" s="96">
        <v>0</v>
      </c>
      <c r="U3026" s="97"/>
      <c r="V3026" s="73">
        <f t="shared" si="1163"/>
        <v>0</v>
      </c>
      <c r="W3026" s="73">
        <f t="shared" ref="W3026:W3089" si="1170">L3026-V3026</f>
        <v>0</v>
      </c>
      <c r="X3026" s="76" t="str">
        <f t="shared" ref="X3026:X3089" si="1171">IFERROR(L3026/V3026-1,"-")</f>
        <v>-</v>
      </c>
      <c r="Y3026" s="73">
        <f t="shared" ref="Y3026:Y3089" si="1172">(J3026)/1*1.5</f>
        <v>0</v>
      </c>
      <c r="Z3026" s="73">
        <f t="shared" ref="Z3026:Z3089" si="1173">IF(Y3026&gt;K3026,Y3026-K3026,0)</f>
        <v>0</v>
      </c>
      <c r="AA3026" s="73">
        <f t="shared" si="1166"/>
        <v>0</v>
      </c>
      <c r="AB3026" s="73">
        <f t="shared" ref="AB3026:AB3089" si="1174">IF(Y3026&lt;K3026,K3026-Y3026,0)</f>
        <v>0</v>
      </c>
      <c r="AC3026" s="73">
        <f t="shared" si="1167"/>
        <v>0</v>
      </c>
      <c r="AD3026" s="73">
        <f t="shared" si="1168"/>
        <v>0</v>
      </c>
      <c r="AE3026" s="73">
        <v>0</v>
      </c>
    </row>
    <row r="3027" spans="1:31" ht="15" customHeight="1">
      <c r="A3027" s="94"/>
      <c r="B3027" s="6" t="str">
        <f>IFERROR(VLOOKUP(A3027,'Distributor List'!$A$2:$D$77,2,0),"-")</f>
        <v>-</v>
      </c>
      <c r="C3027" s="6" t="str">
        <f>IFERROR(VLOOKUP(A3027,'Distributor List'!$A$2:$D$77,3,0),"-")</f>
        <v>-</v>
      </c>
      <c r="D3027" s="6" t="str">
        <f>IFERROR(VLOOKUP(A3027,'Distributor List'!$A$2:$F$77,6,0),"-")</f>
        <v>-</v>
      </c>
      <c r="E3027" s="6" t="str">
        <f>IFERROR(VLOOKUP(A3027,'Distributor List'!$A$2:$D$77,4,0),"-")</f>
        <v>-</v>
      </c>
      <c r="F3027" s="6" t="str">
        <f>IFERROR(VLOOKUP(H3027,'Price List'!$A$2:$H$109,8,0),"-")</f>
        <v>-</v>
      </c>
      <c r="G3027" s="6" t="str">
        <f>IFERROR(VLOOKUP(A3027,'Distributor List'!$A$2:$E$77,5,0),"-")</f>
        <v>-</v>
      </c>
      <c r="H3027" s="10"/>
      <c r="I3027" s="95"/>
      <c r="J3027" s="92"/>
      <c r="K3027" s="92"/>
      <c r="L3027" s="73">
        <f t="shared" si="1165"/>
        <v>0</v>
      </c>
      <c r="M3027" s="73">
        <f t="shared" si="1162"/>
        <v>0</v>
      </c>
      <c r="N3027" s="73"/>
      <c r="O3027" s="73"/>
      <c r="P3027" s="73"/>
      <c r="Q3027" s="73"/>
      <c r="R3027" s="73">
        <f t="shared" si="1164"/>
        <v>0</v>
      </c>
      <c r="S3027" s="76" t="str">
        <f t="shared" si="1169"/>
        <v>-</v>
      </c>
      <c r="T3027" s="96">
        <v>0</v>
      </c>
      <c r="U3027" s="97"/>
      <c r="V3027" s="73">
        <f t="shared" si="1163"/>
        <v>0</v>
      </c>
      <c r="W3027" s="73">
        <f t="shared" si="1170"/>
        <v>0</v>
      </c>
      <c r="X3027" s="76" t="str">
        <f t="shared" si="1171"/>
        <v>-</v>
      </c>
      <c r="Y3027" s="73">
        <f t="shared" si="1172"/>
        <v>0</v>
      </c>
      <c r="Z3027" s="73">
        <f t="shared" si="1173"/>
        <v>0</v>
      </c>
      <c r="AA3027" s="73">
        <f t="shared" si="1166"/>
        <v>0</v>
      </c>
      <c r="AB3027" s="73">
        <f t="shared" si="1174"/>
        <v>0</v>
      </c>
      <c r="AC3027" s="73">
        <f t="shared" si="1167"/>
        <v>0</v>
      </c>
      <c r="AD3027" s="73">
        <f t="shared" si="1168"/>
        <v>0</v>
      </c>
      <c r="AE3027" s="73">
        <v>0</v>
      </c>
    </row>
    <row r="3028" spans="1:31" ht="15" customHeight="1">
      <c r="A3028" s="94"/>
      <c r="B3028" s="6" t="str">
        <f>IFERROR(VLOOKUP(A3028,'Distributor List'!$A$2:$D$77,2,0),"-")</f>
        <v>-</v>
      </c>
      <c r="C3028" s="6" t="str">
        <f>IFERROR(VLOOKUP(A3028,'Distributor List'!$A$2:$D$77,3,0),"-")</f>
        <v>-</v>
      </c>
      <c r="D3028" s="6" t="str">
        <f>IFERROR(VLOOKUP(A3028,'Distributor List'!$A$2:$F$77,6,0),"-")</f>
        <v>-</v>
      </c>
      <c r="E3028" s="6" t="str">
        <f>IFERROR(VLOOKUP(A3028,'Distributor List'!$A$2:$D$77,4,0),"-")</f>
        <v>-</v>
      </c>
      <c r="F3028" s="6" t="str">
        <f>IFERROR(VLOOKUP(H3028,'Price List'!$A$2:$H$109,8,0),"-")</f>
        <v>-</v>
      </c>
      <c r="G3028" s="6" t="str">
        <f>IFERROR(VLOOKUP(A3028,'Distributor List'!$A$2:$E$77,5,0),"-")</f>
        <v>-</v>
      </c>
      <c r="H3028" s="10"/>
      <c r="I3028" s="95"/>
      <c r="J3028" s="92"/>
      <c r="K3028" s="92"/>
      <c r="L3028" s="73">
        <f t="shared" si="1165"/>
        <v>0</v>
      </c>
      <c r="M3028" s="73">
        <f t="shared" si="1162"/>
        <v>0</v>
      </c>
      <c r="N3028" s="73"/>
      <c r="O3028" s="73"/>
      <c r="P3028" s="73"/>
      <c r="Q3028" s="73"/>
      <c r="R3028" s="73">
        <f t="shared" si="1164"/>
        <v>0</v>
      </c>
      <c r="S3028" s="76" t="str">
        <f t="shared" si="1169"/>
        <v>-</v>
      </c>
      <c r="T3028" s="96">
        <v>0</v>
      </c>
      <c r="U3028" s="97"/>
      <c r="V3028" s="73">
        <f t="shared" si="1163"/>
        <v>0</v>
      </c>
      <c r="W3028" s="73">
        <f t="shared" si="1170"/>
        <v>0</v>
      </c>
      <c r="X3028" s="76" t="str">
        <f t="shared" si="1171"/>
        <v>-</v>
      </c>
      <c r="Y3028" s="73">
        <f t="shared" si="1172"/>
        <v>0</v>
      </c>
      <c r="Z3028" s="73">
        <f t="shared" si="1173"/>
        <v>0</v>
      </c>
      <c r="AA3028" s="73">
        <f t="shared" si="1166"/>
        <v>0</v>
      </c>
      <c r="AB3028" s="73">
        <f t="shared" si="1174"/>
        <v>0</v>
      </c>
      <c r="AC3028" s="73">
        <f t="shared" si="1167"/>
        <v>0</v>
      </c>
      <c r="AD3028" s="73">
        <f t="shared" si="1168"/>
        <v>0</v>
      </c>
      <c r="AE3028" s="73">
        <v>0</v>
      </c>
    </row>
    <row r="3029" spans="1:31" ht="15" customHeight="1">
      <c r="A3029" s="94"/>
      <c r="B3029" s="6" t="str">
        <f>IFERROR(VLOOKUP(A3029,'Distributor List'!$A$2:$D$77,2,0),"-")</f>
        <v>-</v>
      </c>
      <c r="C3029" s="6" t="str">
        <f>IFERROR(VLOOKUP(A3029,'Distributor List'!$A$2:$D$77,3,0),"-")</f>
        <v>-</v>
      </c>
      <c r="D3029" s="6" t="str">
        <f>IFERROR(VLOOKUP(A3029,'Distributor List'!$A$2:$F$77,6,0),"-")</f>
        <v>-</v>
      </c>
      <c r="E3029" s="6" t="str">
        <f>IFERROR(VLOOKUP(A3029,'Distributor List'!$A$2:$D$77,4,0),"-")</f>
        <v>-</v>
      </c>
      <c r="F3029" s="6" t="str">
        <f>IFERROR(VLOOKUP(H3029,'Price List'!$A$2:$H$109,8,0),"-")</f>
        <v>-</v>
      </c>
      <c r="G3029" s="6" t="str">
        <f>IFERROR(VLOOKUP(A3029,'Distributor List'!$A$2:$E$77,5,0),"-")</f>
        <v>-</v>
      </c>
      <c r="H3029" s="10"/>
      <c r="I3029" s="95"/>
      <c r="J3029" s="92"/>
      <c r="K3029" s="92"/>
      <c r="L3029" s="73">
        <f t="shared" si="1165"/>
        <v>0</v>
      </c>
      <c r="M3029" s="73">
        <f t="shared" si="1162"/>
        <v>0</v>
      </c>
      <c r="N3029" s="73"/>
      <c r="O3029" s="73"/>
      <c r="P3029" s="73"/>
      <c r="Q3029" s="73"/>
      <c r="R3029" s="73">
        <f t="shared" si="1164"/>
        <v>0</v>
      </c>
      <c r="S3029" s="76" t="str">
        <f t="shared" si="1169"/>
        <v>-</v>
      </c>
      <c r="T3029" s="96">
        <v>0</v>
      </c>
      <c r="U3029" s="97"/>
      <c r="V3029" s="73">
        <f t="shared" si="1163"/>
        <v>0</v>
      </c>
      <c r="W3029" s="73">
        <f t="shared" si="1170"/>
        <v>0</v>
      </c>
      <c r="X3029" s="76" t="str">
        <f t="shared" si="1171"/>
        <v>-</v>
      </c>
      <c r="Y3029" s="73">
        <f t="shared" si="1172"/>
        <v>0</v>
      </c>
      <c r="Z3029" s="73">
        <f t="shared" si="1173"/>
        <v>0</v>
      </c>
      <c r="AA3029" s="73">
        <f t="shared" si="1166"/>
        <v>0</v>
      </c>
      <c r="AB3029" s="73">
        <f t="shared" si="1174"/>
        <v>0</v>
      </c>
      <c r="AC3029" s="73">
        <f t="shared" si="1167"/>
        <v>0</v>
      </c>
      <c r="AD3029" s="73">
        <f t="shared" si="1168"/>
        <v>0</v>
      </c>
      <c r="AE3029" s="73">
        <v>0</v>
      </c>
    </row>
    <row r="3030" spans="1:31" ht="15" customHeight="1">
      <c r="A3030" s="94"/>
      <c r="B3030" s="6" t="str">
        <f>IFERROR(VLOOKUP(A3030,'Distributor List'!$A$2:$D$77,2,0),"-")</f>
        <v>-</v>
      </c>
      <c r="C3030" s="6" t="str">
        <f>IFERROR(VLOOKUP(A3030,'Distributor List'!$A$2:$D$77,3,0),"-")</f>
        <v>-</v>
      </c>
      <c r="D3030" s="6" t="str">
        <f>IFERROR(VLOOKUP(A3030,'Distributor List'!$A$2:$F$77,6,0),"-")</f>
        <v>-</v>
      </c>
      <c r="E3030" s="6" t="str">
        <f>IFERROR(VLOOKUP(A3030,'Distributor List'!$A$2:$D$77,4,0),"-")</f>
        <v>-</v>
      </c>
      <c r="F3030" s="6" t="str">
        <f>IFERROR(VLOOKUP(H3030,'Price List'!$A$2:$H$109,8,0),"-")</f>
        <v>-</v>
      </c>
      <c r="G3030" s="6" t="str">
        <f>IFERROR(VLOOKUP(A3030,'Distributor List'!$A$2:$E$77,5,0),"-")</f>
        <v>-</v>
      </c>
      <c r="H3030" s="10"/>
      <c r="I3030" s="95"/>
      <c r="J3030" s="92"/>
      <c r="K3030" s="92"/>
      <c r="L3030" s="73">
        <f t="shared" si="1165"/>
        <v>0</v>
      </c>
      <c r="M3030" s="73">
        <f t="shared" si="1162"/>
        <v>0</v>
      </c>
      <c r="N3030" s="73"/>
      <c r="O3030" s="73"/>
      <c r="P3030" s="73"/>
      <c r="Q3030" s="73"/>
      <c r="R3030" s="73">
        <f t="shared" si="1164"/>
        <v>0</v>
      </c>
      <c r="S3030" s="76" t="str">
        <f t="shared" si="1169"/>
        <v>-</v>
      </c>
      <c r="T3030" s="96">
        <v>0</v>
      </c>
      <c r="U3030" s="97"/>
      <c r="V3030" s="73">
        <f t="shared" si="1163"/>
        <v>0</v>
      </c>
      <c r="W3030" s="73">
        <f t="shared" si="1170"/>
        <v>0</v>
      </c>
      <c r="X3030" s="76" t="str">
        <f t="shared" si="1171"/>
        <v>-</v>
      </c>
      <c r="Y3030" s="73">
        <f t="shared" si="1172"/>
        <v>0</v>
      </c>
      <c r="Z3030" s="73">
        <f t="shared" si="1173"/>
        <v>0</v>
      </c>
      <c r="AA3030" s="73">
        <f t="shared" si="1166"/>
        <v>0</v>
      </c>
      <c r="AB3030" s="73">
        <f t="shared" si="1174"/>
        <v>0</v>
      </c>
      <c r="AC3030" s="73">
        <f t="shared" si="1167"/>
        <v>0</v>
      </c>
      <c r="AD3030" s="73">
        <f t="shared" si="1168"/>
        <v>0</v>
      </c>
      <c r="AE3030" s="73">
        <v>0</v>
      </c>
    </row>
    <row r="3031" spans="1:31" ht="15" customHeight="1">
      <c r="A3031" s="94"/>
      <c r="B3031" s="6" t="str">
        <f>IFERROR(VLOOKUP(A3031,'Distributor List'!$A$2:$D$77,2,0),"-")</f>
        <v>-</v>
      </c>
      <c r="C3031" s="6" t="str">
        <f>IFERROR(VLOOKUP(A3031,'Distributor List'!$A$2:$D$77,3,0),"-")</f>
        <v>-</v>
      </c>
      <c r="D3031" s="6" t="str">
        <f>IFERROR(VLOOKUP(A3031,'Distributor List'!$A$2:$F$77,6,0),"-")</f>
        <v>-</v>
      </c>
      <c r="E3031" s="6" t="str">
        <f>IFERROR(VLOOKUP(A3031,'Distributor List'!$A$2:$D$77,4,0),"-")</f>
        <v>-</v>
      </c>
      <c r="F3031" s="6" t="str">
        <f>IFERROR(VLOOKUP(H3031,'Price List'!$A$2:$H$109,8,0),"-")</f>
        <v>-</v>
      </c>
      <c r="G3031" s="6" t="str">
        <f>IFERROR(VLOOKUP(A3031,'Distributor List'!$A$2:$E$77,5,0),"-")</f>
        <v>-</v>
      </c>
      <c r="H3031" s="10"/>
      <c r="I3031" s="95"/>
      <c r="J3031" s="92"/>
      <c r="K3031" s="92"/>
      <c r="L3031" s="73">
        <f t="shared" si="1165"/>
        <v>0</v>
      </c>
      <c r="M3031" s="73">
        <f t="shared" si="1162"/>
        <v>0</v>
      </c>
      <c r="N3031" s="73"/>
      <c r="O3031" s="73"/>
      <c r="P3031" s="73"/>
      <c r="Q3031" s="73"/>
      <c r="R3031" s="73">
        <f t="shared" si="1164"/>
        <v>0</v>
      </c>
      <c r="S3031" s="76" t="str">
        <f t="shared" si="1169"/>
        <v>-</v>
      </c>
      <c r="T3031" s="96">
        <v>0</v>
      </c>
      <c r="U3031" s="97"/>
      <c r="V3031" s="73">
        <f t="shared" si="1163"/>
        <v>0</v>
      </c>
      <c r="W3031" s="73">
        <f t="shared" si="1170"/>
        <v>0</v>
      </c>
      <c r="X3031" s="76" t="str">
        <f t="shared" si="1171"/>
        <v>-</v>
      </c>
      <c r="Y3031" s="73">
        <f t="shared" si="1172"/>
        <v>0</v>
      </c>
      <c r="Z3031" s="73">
        <f t="shared" si="1173"/>
        <v>0</v>
      </c>
      <c r="AA3031" s="73">
        <f t="shared" si="1166"/>
        <v>0</v>
      </c>
      <c r="AB3031" s="73">
        <f t="shared" si="1174"/>
        <v>0</v>
      </c>
      <c r="AC3031" s="73">
        <f t="shared" si="1167"/>
        <v>0</v>
      </c>
      <c r="AD3031" s="73">
        <f t="shared" si="1168"/>
        <v>0</v>
      </c>
      <c r="AE3031" s="73">
        <v>0</v>
      </c>
    </row>
    <row r="3032" spans="1:31" ht="15" customHeight="1">
      <c r="A3032" s="94"/>
      <c r="B3032" s="6" t="str">
        <f>IFERROR(VLOOKUP(A3032,'Distributor List'!$A$2:$D$77,2,0),"-")</f>
        <v>-</v>
      </c>
      <c r="C3032" s="6" t="str">
        <f>IFERROR(VLOOKUP(A3032,'Distributor List'!$A$2:$D$77,3,0),"-")</f>
        <v>-</v>
      </c>
      <c r="D3032" s="6" t="str">
        <f>IFERROR(VLOOKUP(A3032,'Distributor List'!$A$2:$F$77,6,0),"-")</f>
        <v>-</v>
      </c>
      <c r="E3032" s="6" t="str">
        <f>IFERROR(VLOOKUP(A3032,'Distributor List'!$A$2:$D$77,4,0),"-")</f>
        <v>-</v>
      </c>
      <c r="F3032" s="6" t="str">
        <f>IFERROR(VLOOKUP(H3032,'Price List'!$A$2:$H$109,8,0),"-")</f>
        <v>-</v>
      </c>
      <c r="G3032" s="6" t="str">
        <f>IFERROR(VLOOKUP(A3032,'Distributor List'!$A$2:$E$77,5,0),"-")</f>
        <v>-</v>
      </c>
      <c r="H3032" s="10"/>
      <c r="I3032" s="95"/>
      <c r="J3032" s="92"/>
      <c r="K3032" s="92"/>
      <c r="L3032" s="73">
        <f t="shared" si="1165"/>
        <v>0</v>
      </c>
      <c r="M3032" s="73">
        <f t="shared" si="1162"/>
        <v>0</v>
      </c>
      <c r="N3032" s="73"/>
      <c r="O3032" s="73"/>
      <c r="P3032" s="73"/>
      <c r="Q3032" s="73"/>
      <c r="R3032" s="73">
        <f t="shared" si="1164"/>
        <v>0</v>
      </c>
      <c r="S3032" s="76" t="str">
        <f t="shared" si="1169"/>
        <v>-</v>
      </c>
      <c r="T3032" s="96">
        <v>0</v>
      </c>
      <c r="U3032" s="97"/>
      <c r="V3032" s="73">
        <f t="shared" si="1163"/>
        <v>0</v>
      </c>
      <c r="W3032" s="73">
        <f t="shared" si="1170"/>
        <v>0</v>
      </c>
      <c r="X3032" s="76" t="str">
        <f t="shared" si="1171"/>
        <v>-</v>
      </c>
      <c r="Y3032" s="73">
        <f t="shared" si="1172"/>
        <v>0</v>
      </c>
      <c r="Z3032" s="73">
        <f t="shared" si="1173"/>
        <v>0</v>
      </c>
      <c r="AA3032" s="73">
        <f t="shared" si="1166"/>
        <v>0</v>
      </c>
      <c r="AB3032" s="73">
        <f t="shared" si="1174"/>
        <v>0</v>
      </c>
      <c r="AC3032" s="73">
        <f t="shared" si="1167"/>
        <v>0</v>
      </c>
      <c r="AD3032" s="73">
        <f t="shared" si="1168"/>
        <v>0</v>
      </c>
      <c r="AE3032" s="73">
        <v>0</v>
      </c>
    </row>
    <row r="3033" spans="1:31" ht="15" customHeight="1">
      <c r="A3033" s="94"/>
      <c r="B3033" s="6" t="str">
        <f>IFERROR(VLOOKUP(A3033,'Distributor List'!$A$2:$D$77,2,0),"-")</f>
        <v>-</v>
      </c>
      <c r="C3033" s="6" t="str">
        <f>IFERROR(VLOOKUP(A3033,'Distributor List'!$A$2:$D$77,3,0),"-")</f>
        <v>-</v>
      </c>
      <c r="D3033" s="6" t="str">
        <f>IFERROR(VLOOKUP(A3033,'Distributor List'!$A$2:$F$77,6,0),"-")</f>
        <v>-</v>
      </c>
      <c r="E3033" s="6" t="str">
        <f>IFERROR(VLOOKUP(A3033,'Distributor List'!$A$2:$D$77,4,0),"-")</f>
        <v>-</v>
      </c>
      <c r="F3033" s="6" t="str">
        <f>IFERROR(VLOOKUP(H3033,'Price List'!$A$2:$H$109,8,0),"-")</f>
        <v>-</v>
      </c>
      <c r="G3033" s="6" t="str">
        <f>IFERROR(VLOOKUP(A3033,'Distributor List'!$A$2:$E$77,5,0),"-")</f>
        <v>-</v>
      </c>
      <c r="H3033" s="10"/>
      <c r="I3033" s="95"/>
      <c r="J3033" s="92"/>
      <c r="K3033" s="92"/>
      <c r="L3033" s="73">
        <f t="shared" si="1165"/>
        <v>0</v>
      </c>
      <c r="M3033" s="73">
        <f t="shared" si="1162"/>
        <v>0</v>
      </c>
      <c r="N3033" s="73"/>
      <c r="O3033" s="73"/>
      <c r="P3033" s="73"/>
      <c r="Q3033" s="73"/>
      <c r="R3033" s="73">
        <f t="shared" si="1164"/>
        <v>0</v>
      </c>
      <c r="S3033" s="76" t="str">
        <f t="shared" si="1169"/>
        <v>-</v>
      </c>
      <c r="T3033" s="96">
        <v>0</v>
      </c>
      <c r="U3033" s="97"/>
      <c r="V3033" s="73">
        <f t="shared" si="1163"/>
        <v>0</v>
      </c>
      <c r="W3033" s="73">
        <f t="shared" si="1170"/>
        <v>0</v>
      </c>
      <c r="X3033" s="76" t="str">
        <f t="shared" si="1171"/>
        <v>-</v>
      </c>
      <c r="Y3033" s="73">
        <f t="shared" si="1172"/>
        <v>0</v>
      </c>
      <c r="Z3033" s="73">
        <f t="shared" si="1173"/>
        <v>0</v>
      </c>
      <c r="AA3033" s="73">
        <f t="shared" si="1166"/>
        <v>0</v>
      </c>
      <c r="AB3033" s="73">
        <f t="shared" si="1174"/>
        <v>0</v>
      </c>
      <c r="AC3033" s="73">
        <f t="shared" si="1167"/>
        <v>0</v>
      </c>
      <c r="AD3033" s="73">
        <f t="shared" si="1168"/>
        <v>0</v>
      </c>
      <c r="AE3033" s="73">
        <v>0</v>
      </c>
    </row>
    <row r="3034" spans="1:31" ht="15" customHeight="1">
      <c r="A3034" s="94"/>
      <c r="B3034" s="6" t="str">
        <f>IFERROR(VLOOKUP(A3034,'Distributor List'!$A$2:$D$77,2,0),"-")</f>
        <v>-</v>
      </c>
      <c r="C3034" s="6" t="str">
        <f>IFERROR(VLOOKUP(A3034,'Distributor List'!$A$2:$D$77,3,0),"-")</f>
        <v>-</v>
      </c>
      <c r="D3034" s="6" t="str">
        <f>IFERROR(VLOOKUP(A3034,'Distributor List'!$A$2:$F$77,6,0),"-")</f>
        <v>-</v>
      </c>
      <c r="E3034" s="6" t="str">
        <f>IFERROR(VLOOKUP(A3034,'Distributor List'!$A$2:$D$77,4,0),"-")</f>
        <v>-</v>
      </c>
      <c r="F3034" s="6" t="str">
        <f>IFERROR(VLOOKUP(H3034,'Price List'!$A$2:$H$109,8,0),"-")</f>
        <v>-</v>
      </c>
      <c r="G3034" s="6" t="str">
        <f>IFERROR(VLOOKUP(A3034,'Distributor List'!$A$2:$E$77,5,0),"-")</f>
        <v>-</v>
      </c>
      <c r="H3034" s="10"/>
      <c r="I3034" s="95"/>
      <c r="J3034" s="92"/>
      <c r="K3034" s="92"/>
      <c r="L3034" s="73">
        <f t="shared" si="1165"/>
        <v>0</v>
      </c>
      <c r="M3034" s="73">
        <f t="shared" si="1162"/>
        <v>0</v>
      </c>
      <c r="N3034" s="73"/>
      <c r="O3034" s="73"/>
      <c r="P3034" s="73"/>
      <c r="Q3034" s="73"/>
      <c r="R3034" s="73">
        <f t="shared" si="1164"/>
        <v>0</v>
      </c>
      <c r="S3034" s="76" t="str">
        <f t="shared" si="1169"/>
        <v>-</v>
      </c>
      <c r="T3034" s="96">
        <v>0</v>
      </c>
      <c r="U3034" s="97"/>
      <c r="V3034" s="73">
        <f t="shared" si="1163"/>
        <v>0</v>
      </c>
      <c r="W3034" s="73">
        <f t="shared" si="1170"/>
        <v>0</v>
      </c>
      <c r="X3034" s="76" t="str">
        <f t="shared" si="1171"/>
        <v>-</v>
      </c>
      <c r="Y3034" s="73">
        <f t="shared" si="1172"/>
        <v>0</v>
      </c>
      <c r="Z3034" s="73">
        <f t="shared" si="1173"/>
        <v>0</v>
      </c>
      <c r="AA3034" s="73">
        <f t="shared" si="1166"/>
        <v>0</v>
      </c>
      <c r="AB3034" s="73">
        <f t="shared" si="1174"/>
        <v>0</v>
      </c>
      <c r="AC3034" s="73">
        <f t="shared" si="1167"/>
        <v>0</v>
      </c>
      <c r="AD3034" s="73">
        <f t="shared" si="1168"/>
        <v>0</v>
      </c>
      <c r="AE3034" s="73">
        <v>0</v>
      </c>
    </row>
    <row r="3035" spans="1:31" ht="15" customHeight="1">
      <c r="A3035" s="94"/>
      <c r="B3035" s="6" t="str">
        <f>IFERROR(VLOOKUP(A3035,'Distributor List'!$A$2:$D$77,2,0),"-")</f>
        <v>-</v>
      </c>
      <c r="C3035" s="6" t="str">
        <f>IFERROR(VLOOKUP(A3035,'Distributor List'!$A$2:$D$77,3,0),"-")</f>
        <v>-</v>
      </c>
      <c r="D3035" s="6" t="str">
        <f>IFERROR(VLOOKUP(A3035,'Distributor List'!$A$2:$F$77,6,0),"-")</f>
        <v>-</v>
      </c>
      <c r="E3035" s="6" t="str">
        <f>IFERROR(VLOOKUP(A3035,'Distributor List'!$A$2:$D$77,4,0),"-")</f>
        <v>-</v>
      </c>
      <c r="F3035" s="6" t="str">
        <f>IFERROR(VLOOKUP(H3035,'Price List'!$A$2:$H$109,8,0),"-")</f>
        <v>-</v>
      </c>
      <c r="G3035" s="6" t="str">
        <f>IFERROR(VLOOKUP(A3035,'Distributor List'!$A$2:$E$77,5,0),"-")</f>
        <v>-</v>
      </c>
      <c r="H3035" s="10"/>
      <c r="I3035" s="95"/>
      <c r="J3035" s="92"/>
      <c r="K3035" s="92"/>
      <c r="L3035" s="73">
        <f t="shared" si="1165"/>
        <v>0</v>
      </c>
      <c r="M3035" s="73">
        <f t="shared" si="1162"/>
        <v>0</v>
      </c>
      <c r="N3035" s="73"/>
      <c r="O3035" s="73"/>
      <c r="P3035" s="73"/>
      <c r="Q3035" s="73"/>
      <c r="R3035" s="73">
        <f t="shared" si="1164"/>
        <v>0</v>
      </c>
      <c r="S3035" s="76" t="str">
        <f t="shared" si="1169"/>
        <v>-</v>
      </c>
      <c r="T3035" s="96">
        <v>0</v>
      </c>
      <c r="U3035" s="97"/>
      <c r="V3035" s="73">
        <f t="shared" si="1163"/>
        <v>0</v>
      </c>
      <c r="W3035" s="73">
        <f t="shared" si="1170"/>
        <v>0</v>
      </c>
      <c r="X3035" s="76" t="str">
        <f t="shared" si="1171"/>
        <v>-</v>
      </c>
      <c r="Y3035" s="73">
        <f t="shared" si="1172"/>
        <v>0</v>
      </c>
      <c r="Z3035" s="73">
        <f t="shared" si="1173"/>
        <v>0</v>
      </c>
      <c r="AA3035" s="73">
        <f t="shared" si="1166"/>
        <v>0</v>
      </c>
      <c r="AB3035" s="73">
        <f t="shared" si="1174"/>
        <v>0</v>
      </c>
      <c r="AC3035" s="73">
        <f t="shared" si="1167"/>
        <v>0</v>
      </c>
      <c r="AD3035" s="73">
        <f t="shared" si="1168"/>
        <v>0</v>
      </c>
      <c r="AE3035" s="73">
        <v>0</v>
      </c>
    </row>
    <row r="3036" spans="1:31" ht="15" customHeight="1">
      <c r="A3036" s="94"/>
      <c r="B3036" s="6" t="str">
        <f>IFERROR(VLOOKUP(A3036,'Distributor List'!$A$2:$D$77,2,0),"-")</f>
        <v>-</v>
      </c>
      <c r="C3036" s="6" t="str">
        <f>IFERROR(VLOOKUP(A3036,'Distributor List'!$A$2:$D$77,3,0),"-")</f>
        <v>-</v>
      </c>
      <c r="D3036" s="6" t="str">
        <f>IFERROR(VLOOKUP(A3036,'Distributor List'!$A$2:$F$77,6,0),"-")</f>
        <v>-</v>
      </c>
      <c r="E3036" s="6" t="str">
        <f>IFERROR(VLOOKUP(A3036,'Distributor List'!$A$2:$D$77,4,0),"-")</f>
        <v>-</v>
      </c>
      <c r="F3036" s="6" t="str">
        <f>IFERROR(VLOOKUP(H3036,'Price List'!$A$2:$H$109,8,0),"-")</f>
        <v>-</v>
      </c>
      <c r="G3036" s="6" t="str">
        <f>IFERROR(VLOOKUP(A3036,'Distributor List'!$A$2:$E$77,5,0),"-")</f>
        <v>-</v>
      </c>
      <c r="H3036" s="10"/>
      <c r="I3036" s="95"/>
      <c r="J3036" s="92"/>
      <c r="K3036" s="92"/>
      <c r="L3036" s="73">
        <f t="shared" si="1165"/>
        <v>0</v>
      </c>
      <c r="M3036" s="73">
        <f t="shared" si="1162"/>
        <v>0</v>
      </c>
      <c r="N3036" s="73"/>
      <c r="O3036" s="73"/>
      <c r="P3036" s="73"/>
      <c r="Q3036" s="73"/>
      <c r="R3036" s="73">
        <f t="shared" si="1164"/>
        <v>0</v>
      </c>
      <c r="S3036" s="76" t="str">
        <f t="shared" si="1169"/>
        <v>-</v>
      </c>
      <c r="T3036" s="96">
        <v>0</v>
      </c>
      <c r="U3036" s="97"/>
      <c r="V3036" s="73">
        <f t="shared" si="1163"/>
        <v>0</v>
      </c>
      <c r="W3036" s="73">
        <f t="shared" si="1170"/>
        <v>0</v>
      </c>
      <c r="X3036" s="76" t="str">
        <f t="shared" si="1171"/>
        <v>-</v>
      </c>
      <c r="Y3036" s="73">
        <f t="shared" si="1172"/>
        <v>0</v>
      </c>
      <c r="Z3036" s="73">
        <f t="shared" si="1173"/>
        <v>0</v>
      </c>
      <c r="AA3036" s="73">
        <f t="shared" si="1166"/>
        <v>0</v>
      </c>
      <c r="AB3036" s="73">
        <f t="shared" si="1174"/>
        <v>0</v>
      </c>
      <c r="AC3036" s="73">
        <f t="shared" si="1167"/>
        <v>0</v>
      </c>
      <c r="AD3036" s="73">
        <f t="shared" si="1168"/>
        <v>0</v>
      </c>
      <c r="AE3036" s="73">
        <v>0</v>
      </c>
    </row>
    <row r="3037" spans="1:31" ht="15" customHeight="1">
      <c r="A3037" s="94"/>
      <c r="B3037" s="6" t="str">
        <f>IFERROR(VLOOKUP(A3037,'Distributor List'!$A$2:$D$77,2,0),"-")</f>
        <v>-</v>
      </c>
      <c r="C3037" s="6" t="str">
        <f>IFERROR(VLOOKUP(A3037,'Distributor List'!$A$2:$D$77,3,0),"-")</f>
        <v>-</v>
      </c>
      <c r="D3037" s="6" t="str">
        <f>IFERROR(VLOOKUP(A3037,'Distributor List'!$A$2:$F$77,6,0),"-")</f>
        <v>-</v>
      </c>
      <c r="E3037" s="6" t="str">
        <f>IFERROR(VLOOKUP(A3037,'Distributor List'!$A$2:$D$77,4,0),"-")</f>
        <v>-</v>
      </c>
      <c r="F3037" s="6" t="str">
        <f>IFERROR(VLOOKUP(H3037,'Price List'!$A$2:$H$109,8,0),"-")</f>
        <v>-</v>
      </c>
      <c r="G3037" s="6" t="str">
        <f>IFERROR(VLOOKUP(A3037,'Distributor List'!$A$2:$E$77,5,0),"-")</f>
        <v>-</v>
      </c>
      <c r="H3037" s="10"/>
      <c r="I3037" s="95"/>
      <c r="J3037" s="92"/>
      <c r="K3037" s="92"/>
      <c r="L3037" s="73">
        <f t="shared" si="1165"/>
        <v>0</v>
      </c>
      <c r="M3037" s="73">
        <f t="shared" si="1162"/>
        <v>0</v>
      </c>
      <c r="N3037" s="73"/>
      <c r="O3037" s="73"/>
      <c r="P3037" s="73"/>
      <c r="Q3037" s="73"/>
      <c r="R3037" s="73">
        <f t="shared" si="1164"/>
        <v>0</v>
      </c>
      <c r="S3037" s="76" t="str">
        <f t="shared" si="1169"/>
        <v>-</v>
      </c>
      <c r="T3037" s="96">
        <v>0</v>
      </c>
      <c r="U3037" s="97"/>
      <c r="V3037" s="73">
        <f t="shared" si="1163"/>
        <v>0</v>
      </c>
      <c r="W3037" s="73">
        <f t="shared" si="1170"/>
        <v>0</v>
      </c>
      <c r="X3037" s="76" t="str">
        <f t="shared" si="1171"/>
        <v>-</v>
      </c>
      <c r="Y3037" s="73">
        <f t="shared" si="1172"/>
        <v>0</v>
      </c>
      <c r="Z3037" s="73">
        <f t="shared" si="1173"/>
        <v>0</v>
      </c>
      <c r="AA3037" s="73">
        <f t="shared" si="1166"/>
        <v>0</v>
      </c>
      <c r="AB3037" s="73">
        <f t="shared" si="1174"/>
        <v>0</v>
      </c>
      <c r="AC3037" s="73">
        <f t="shared" si="1167"/>
        <v>0</v>
      </c>
      <c r="AD3037" s="73">
        <f t="shared" si="1168"/>
        <v>0</v>
      </c>
      <c r="AE3037" s="73">
        <v>0</v>
      </c>
    </row>
    <row r="3038" spans="1:31" ht="15" customHeight="1">
      <c r="A3038" s="94"/>
      <c r="B3038" s="6" t="str">
        <f>IFERROR(VLOOKUP(A3038,'Distributor List'!$A$2:$D$77,2,0),"-")</f>
        <v>-</v>
      </c>
      <c r="C3038" s="6" t="str">
        <f>IFERROR(VLOOKUP(A3038,'Distributor List'!$A$2:$D$77,3,0),"-")</f>
        <v>-</v>
      </c>
      <c r="D3038" s="6" t="str">
        <f>IFERROR(VLOOKUP(A3038,'Distributor List'!$A$2:$F$77,6,0),"-")</f>
        <v>-</v>
      </c>
      <c r="E3038" s="6" t="str">
        <f>IFERROR(VLOOKUP(A3038,'Distributor List'!$A$2:$D$77,4,0),"-")</f>
        <v>-</v>
      </c>
      <c r="F3038" s="6" t="str">
        <f>IFERROR(VLOOKUP(H3038,'Price List'!$A$2:$H$109,8,0),"-")</f>
        <v>-</v>
      </c>
      <c r="G3038" s="6" t="str">
        <f>IFERROR(VLOOKUP(A3038,'Distributor List'!$A$2:$E$77,5,0),"-")</f>
        <v>-</v>
      </c>
      <c r="H3038" s="10"/>
      <c r="I3038" s="95"/>
      <c r="J3038" s="92"/>
      <c r="K3038" s="92"/>
      <c r="L3038" s="73">
        <f t="shared" si="1165"/>
        <v>0</v>
      </c>
      <c r="M3038" s="73">
        <f t="shared" si="1162"/>
        <v>0</v>
      </c>
      <c r="N3038" s="73"/>
      <c r="O3038" s="73"/>
      <c r="P3038" s="73"/>
      <c r="Q3038" s="73"/>
      <c r="R3038" s="73">
        <f t="shared" si="1164"/>
        <v>0</v>
      </c>
      <c r="S3038" s="76" t="str">
        <f t="shared" si="1169"/>
        <v>-</v>
      </c>
      <c r="T3038" s="96">
        <v>0</v>
      </c>
      <c r="U3038" s="97"/>
      <c r="V3038" s="73">
        <f t="shared" si="1163"/>
        <v>0</v>
      </c>
      <c r="W3038" s="73">
        <f t="shared" si="1170"/>
        <v>0</v>
      </c>
      <c r="X3038" s="76" t="str">
        <f t="shared" si="1171"/>
        <v>-</v>
      </c>
      <c r="Y3038" s="73">
        <f t="shared" si="1172"/>
        <v>0</v>
      </c>
      <c r="Z3038" s="73">
        <f t="shared" si="1173"/>
        <v>0</v>
      </c>
      <c r="AA3038" s="73">
        <f t="shared" si="1166"/>
        <v>0</v>
      </c>
      <c r="AB3038" s="73">
        <f t="shared" si="1174"/>
        <v>0</v>
      </c>
      <c r="AC3038" s="73">
        <f t="shared" si="1167"/>
        <v>0</v>
      </c>
      <c r="AD3038" s="73">
        <f t="shared" si="1168"/>
        <v>0</v>
      </c>
      <c r="AE3038" s="73">
        <v>0</v>
      </c>
    </row>
    <row r="3039" spans="1:31" ht="15" customHeight="1">
      <c r="A3039" s="94"/>
      <c r="B3039" s="6" t="str">
        <f>IFERROR(VLOOKUP(A3039,'Distributor List'!$A$2:$D$77,2,0),"-")</f>
        <v>-</v>
      </c>
      <c r="C3039" s="6" t="str">
        <f>IFERROR(VLOOKUP(A3039,'Distributor List'!$A$2:$D$77,3,0),"-")</f>
        <v>-</v>
      </c>
      <c r="D3039" s="6" t="str">
        <f>IFERROR(VLOOKUP(A3039,'Distributor List'!$A$2:$F$77,6,0),"-")</f>
        <v>-</v>
      </c>
      <c r="E3039" s="6" t="str">
        <f>IFERROR(VLOOKUP(A3039,'Distributor List'!$A$2:$D$77,4,0),"-")</f>
        <v>-</v>
      </c>
      <c r="F3039" s="6" t="str">
        <f>IFERROR(VLOOKUP(H3039,'Price List'!$A$2:$H$109,8,0),"-")</f>
        <v>-</v>
      </c>
      <c r="G3039" s="6" t="str">
        <f>IFERROR(VLOOKUP(A3039,'Distributor List'!$A$2:$E$77,5,0),"-")</f>
        <v>-</v>
      </c>
      <c r="H3039" s="10"/>
      <c r="I3039" s="95"/>
      <c r="J3039" s="92"/>
      <c r="K3039" s="92"/>
      <c r="L3039" s="73">
        <f t="shared" si="1165"/>
        <v>0</v>
      </c>
      <c r="M3039" s="73">
        <f t="shared" si="1162"/>
        <v>0</v>
      </c>
      <c r="N3039" s="73"/>
      <c r="O3039" s="73"/>
      <c r="P3039" s="73"/>
      <c r="Q3039" s="73"/>
      <c r="R3039" s="73">
        <f t="shared" si="1164"/>
        <v>0</v>
      </c>
      <c r="S3039" s="76" t="str">
        <f t="shared" si="1169"/>
        <v>-</v>
      </c>
      <c r="T3039" s="96">
        <v>0</v>
      </c>
      <c r="U3039" s="97"/>
      <c r="V3039" s="73">
        <f t="shared" si="1163"/>
        <v>0</v>
      </c>
      <c r="W3039" s="73">
        <f t="shared" si="1170"/>
        <v>0</v>
      </c>
      <c r="X3039" s="76" t="str">
        <f t="shared" si="1171"/>
        <v>-</v>
      </c>
      <c r="Y3039" s="73">
        <f t="shared" si="1172"/>
        <v>0</v>
      </c>
      <c r="Z3039" s="73">
        <f t="shared" si="1173"/>
        <v>0</v>
      </c>
      <c r="AA3039" s="73">
        <f t="shared" si="1166"/>
        <v>0</v>
      </c>
      <c r="AB3039" s="73">
        <f t="shared" si="1174"/>
        <v>0</v>
      </c>
      <c r="AC3039" s="73">
        <f t="shared" si="1167"/>
        <v>0</v>
      </c>
      <c r="AD3039" s="73">
        <f t="shared" si="1168"/>
        <v>0</v>
      </c>
      <c r="AE3039" s="73">
        <v>0</v>
      </c>
    </row>
    <row r="3040" spans="1:31" ht="15" customHeight="1">
      <c r="A3040" s="94"/>
      <c r="B3040" s="6" t="str">
        <f>IFERROR(VLOOKUP(A3040,'Distributor List'!$A$2:$D$77,2,0),"-")</f>
        <v>-</v>
      </c>
      <c r="C3040" s="6" t="str">
        <f>IFERROR(VLOOKUP(A3040,'Distributor List'!$A$2:$D$77,3,0),"-")</f>
        <v>-</v>
      </c>
      <c r="D3040" s="6" t="str">
        <f>IFERROR(VLOOKUP(A3040,'Distributor List'!$A$2:$F$77,6,0),"-")</f>
        <v>-</v>
      </c>
      <c r="E3040" s="6" t="str">
        <f>IFERROR(VLOOKUP(A3040,'Distributor List'!$A$2:$D$77,4,0),"-")</f>
        <v>-</v>
      </c>
      <c r="F3040" s="6" t="str">
        <f>IFERROR(VLOOKUP(H3040,'Price List'!$A$2:$H$109,8,0),"-")</f>
        <v>-</v>
      </c>
      <c r="G3040" s="6" t="str">
        <f>IFERROR(VLOOKUP(A3040,'Distributor List'!$A$2:$E$77,5,0),"-")</f>
        <v>-</v>
      </c>
      <c r="H3040" s="10"/>
      <c r="I3040" s="95"/>
      <c r="J3040" s="92"/>
      <c r="K3040" s="92"/>
      <c r="L3040" s="73">
        <f t="shared" si="1165"/>
        <v>0</v>
      </c>
      <c r="M3040" s="73">
        <f t="shared" si="1162"/>
        <v>0</v>
      </c>
      <c r="N3040" s="73"/>
      <c r="O3040" s="73"/>
      <c r="P3040" s="73"/>
      <c r="Q3040" s="73"/>
      <c r="R3040" s="73">
        <f t="shared" si="1164"/>
        <v>0</v>
      </c>
      <c r="S3040" s="76" t="str">
        <f t="shared" si="1169"/>
        <v>-</v>
      </c>
      <c r="T3040" s="96">
        <v>0</v>
      </c>
      <c r="U3040" s="97"/>
      <c r="V3040" s="73">
        <f t="shared" si="1163"/>
        <v>0</v>
      </c>
      <c r="W3040" s="73">
        <f t="shared" si="1170"/>
        <v>0</v>
      </c>
      <c r="X3040" s="76" t="str">
        <f t="shared" si="1171"/>
        <v>-</v>
      </c>
      <c r="Y3040" s="73">
        <f t="shared" si="1172"/>
        <v>0</v>
      </c>
      <c r="Z3040" s="73">
        <f t="shared" si="1173"/>
        <v>0</v>
      </c>
      <c r="AA3040" s="73">
        <f t="shared" si="1166"/>
        <v>0</v>
      </c>
      <c r="AB3040" s="73">
        <f t="shared" si="1174"/>
        <v>0</v>
      </c>
      <c r="AC3040" s="73">
        <f t="shared" si="1167"/>
        <v>0</v>
      </c>
      <c r="AD3040" s="73">
        <f t="shared" si="1168"/>
        <v>0</v>
      </c>
      <c r="AE3040" s="73">
        <v>0</v>
      </c>
    </row>
    <row r="3041" spans="1:31" ht="15" customHeight="1">
      <c r="A3041" s="94"/>
      <c r="B3041" s="6" t="str">
        <f>IFERROR(VLOOKUP(A3041,'Distributor List'!$A$2:$D$77,2,0),"-")</f>
        <v>-</v>
      </c>
      <c r="C3041" s="6" t="str">
        <f>IFERROR(VLOOKUP(A3041,'Distributor List'!$A$2:$D$77,3,0),"-")</f>
        <v>-</v>
      </c>
      <c r="D3041" s="6" t="str">
        <f>IFERROR(VLOOKUP(A3041,'Distributor List'!$A$2:$F$77,6,0),"-")</f>
        <v>-</v>
      </c>
      <c r="E3041" s="6" t="str">
        <f>IFERROR(VLOOKUP(A3041,'Distributor List'!$A$2:$D$77,4,0),"-")</f>
        <v>-</v>
      </c>
      <c r="F3041" s="6" t="str">
        <f>IFERROR(VLOOKUP(H3041,'Price List'!$A$2:$H$109,8,0),"-")</f>
        <v>-</v>
      </c>
      <c r="G3041" s="6" t="str">
        <f>IFERROR(VLOOKUP(A3041,'Distributor List'!$A$2:$E$77,5,0),"-")</f>
        <v>-</v>
      </c>
      <c r="H3041" s="10"/>
      <c r="I3041" s="95"/>
      <c r="J3041" s="92"/>
      <c r="K3041" s="92"/>
      <c r="L3041" s="73">
        <f t="shared" si="1165"/>
        <v>0</v>
      </c>
      <c r="M3041" s="73">
        <f t="shared" si="1162"/>
        <v>0</v>
      </c>
      <c r="N3041" s="73"/>
      <c r="O3041" s="73"/>
      <c r="P3041" s="73"/>
      <c r="Q3041" s="73"/>
      <c r="R3041" s="73">
        <f t="shared" si="1164"/>
        <v>0</v>
      </c>
      <c r="S3041" s="76" t="str">
        <f t="shared" si="1169"/>
        <v>-</v>
      </c>
      <c r="T3041" s="96">
        <v>0</v>
      </c>
      <c r="U3041" s="97"/>
      <c r="V3041" s="73">
        <f t="shared" si="1163"/>
        <v>0</v>
      </c>
      <c r="W3041" s="73">
        <f t="shared" si="1170"/>
        <v>0</v>
      </c>
      <c r="X3041" s="76" t="str">
        <f t="shared" si="1171"/>
        <v>-</v>
      </c>
      <c r="Y3041" s="73">
        <f t="shared" si="1172"/>
        <v>0</v>
      </c>
      <c r="Z3041" s="73">
        <f t="shared" si="1173"/>
        <v>0</v>
      </c>
      <c r="AA3041" s="73">
        <f t="shared" si="1166"/>
        <v>0</v>
      </c>
      <c r="AB3041" s="73">
        <f t="shared" si="1174"/>
        <v>0</v>
      </c>
      <c r="AC3041" s="73">
        <f t="shared" si="1167"/>
        <v>0</v>
      </c>
      <c r="AD3041" s="73">
        <f t="shared" si="1168"/>
        <v>0</v>
      </c>
      <c r="AE3041" s="73">
        <v>0</v>
      </c>
    </row>
    <row r="3042" spans="1:31" ht="15" customHeight="1">
      <c r="A3042" s="94"/>
      <c r="B3042" s="6" t="str">
        <f>IFERROR(VLOOKUP(A3042,'Distributor List'!$A$2:$D$77,2,0),"-")</f>
        <v>-</v>
      </c>
      <c r="C3042" s="6" t="str">
        <f>IFERROR(VLOOKUP(A3042,'Distributor List'!$A$2:$D$77,3,0),"-")</f>
        <v>-</v>
      </c>
      <c r="D3042" s="6" t="str">
        <f>IFERROR(VLOOKUP(A3042,'Distributor List'!$A$2:$F$77,6,0),"-")</f>
        <v>-</v>
      </c>
      <c r="E3042" s="6" t="str">
        <f>IFERROR(VLOOKUP(A3042,'Distributor List'!$A$2:$D$77,4,0),"-")</f>
        <v>-</v>
      </c>
      <c r="F3042" s="6" t="str">
        <f>IFERROR(VLOOKUP(H3042,'Price List'!$A$2:$H$109,8,0),"-")</f>
        <v>-</v>
      </c>
      <c r="G3042" s="6" t="str">
        <f>IFERROR(VLOOKUP(A3042,'Distributor List'!$A$2:$E$77,5,0),"-")</f>
        <v>-</v>
      </c>
      <c r="H3042" s="10"/>
      <c r="I3042" s="95"/>
      <c r="J3042" s="92"/>
      <c r="K3042" s="92"/>
      <c r="L3042" s="73">
        <f t="shared" si="1165"/>
        <v>0</v>
      </c>
      <c r="M3042" s="73">
        <f t="shared" si="1162"/>
        <v>0</v>
      </c>
      <c r="N3042" s="73"/>
      <c r="O3042" s="73"/>
      <c r="P3042" s="73"/>
      <c r="Q3042" s="73"/>
      <c r="R3042" s="73">
        <f t="shared" si="1164"/>
        <v>0</v>
      </c>
      <c r="S3042" s="76" t="str">
        <f t="shared" si="1169"/>
        <v>-</v>
      </c>
      <c r="T3042" s="96">
        <v>0</v>
      </c>
      <c r="U3042" s="97"/>
      <c r="V3042" s="73">
        <f t="shared" si="1163"/>
        <v>0</v>
      </c>
      <c r="W3042" s="73">
        <f t="shared" si="1170"/>
        <v>0</v>
      </c>
      <c r="X3042" s="76" t="str">
        <f t="shared" si="1171"/>
        <v>-</v>
      </c>
      <c r="Y3042" s="73">
        <f t="shared" si="1172"/>
        <v>0</v>
      </c>
      <c r="Z3042" s="73">
        <f t="shared" si="1173"/>
        <v>0</v>
      </c>
      <c r="AA3042" s="73">
        <f t="shared" si="1166"/>
        <v>0</v>
      </c>
      <c r="AB3042" s="73">
        <f t="shared" si="1174"/>
        <v>0</v>
      </c>
      <c r="AC3042" s="73">
        <f t="shared" si="1167"/>
        <v>0</v>
      </c>
      <c r="AD3042" s="73">
        <f t="shared" si="1168"/>
        <v>0</v>
      </c>
      <c r="AE3042" s="73">
        <v>0</v>
      </c>
    </row>
    <row r="3043" spans="1:31" ht="15" customHeight="1">
      <c r="A3043" s="94"/>
      <c r="B3043" s="6" t="str">
        <f>IFERROR(VLOOKUP(A3043,'Distributor List'!$A$2:$D$77,2,0),"-")</f>
        <v>-</v>
      </c>
      <c r="C3043" s="6" t="str">
        <f>IFERROR(VLOOKUP(A3043,'Distributor List'!$A$2:$D$77,3,0),"-")</f>
        <v>-</v>
      </c>
      <c r="D3043" s="6" t="str">
        <f>IFERROR(VLOOKUP(A3043,'Distributor List'!$A$2:$F$77,6,0),"-")</f>
        <v>-</v>
      </c>
      <c r="E3043" s="6" t="str">
        <f>IFERROR(VLOOKUP(A3043,'Distributor List'!$A$2:$D$77,4,0),"-")</f>
        <v>-</v>
      </c>
      <c r="F3043" s="6" t="str">
        <f>IFERROR(VLOOKUP(H3043,'Price List'!$A$2:$H$109,8,0),"-")</f>
        <v>-</v>
      </c>
      <c r="G3043" s="6" t="str">
        <f>IFERROR(VLOOKUP(A3043,'Distributor List'!$A$2:$E$77,5,0),"-")</f>
        <v>-</v>
      </c>
      <c r="H3043" s="10"/>
      <c r="I3043" s="95"/>
      <c r="J3043" s="92"/>
      <c r="K3043" s="92"/>
      <c r="L3043" s="73">
        <f t="shared" si="1165"/>
        <v>0</v>
      </c>
      <c r="M3043" s="73">
        <f t="shared" si="1162"/>
        <v>0</v>
      </c>
      <c r="N3043" s="73"/>
      <c r="O3043" s="73"/>
      <c r="P3043" s="73"/>
      <c r="Q3043" s="73"/>
      <c r="R3043" s="73">
        <f t="shared" si="1164"/>
        <v>0</v>
      </c>
      <c r="S3043" s="76" t="str">
        <f t="shared" si="1169"/>
        <v>-</v>
      </c>
      <c r="T3043" s="96">
        <v>0</v>
      </c>
      <c r="U3043" s="97"/>
      <c r="V3043" s="73">
        <f t="shared" si="1163"/>
        <v>0</v>
      </c>
      <c r="W3043" s="73">
        <f t="shared" si="1170"/>
        <v>0</v>
      </c>
      <c r="X3043" s="76" t="str">
        <f t="shared" si="1171"/>
        <v>-</v>
      </c>
      <c r="Y3043" s="73">
        <f t="shared" si="1172"/>
        <v>0</v>
      </c>
      <c r="Z3043" s="73">
        <f t="shared" si="1173"/>
        <v>0</v>
      </c>
      <c r="AA3043" s="73">
        <f t="shared" si="1166"/>
        <v>0</v>
      </c>
      <c r="AB3043" s="73">
        <f t="shared" si="1174"/>
        <v>0</v>
      </c>
      <c r="AC3043" s="73">
        <f t="shared" si="1167"/>
        <v>0</v>
      </c>
      <c r="AD3043" s="73">
        <f t="shared" si="1168"/>
        <v>0</v>
      </c>
      <c r="AE3043" s="73">
        <v>0</v>
      </c>
    </row>
    <row r="3044" spans="1:31" ht="15" customHeight="1">
      <c r="A3044" s="94"/>
      <c r="B3044" s="6" t="str">
        <f>IFERROR(VLOOKUP(A3044,'Distributor List'!$A$2:$D$77,2,0),"-")</f>
        <v>-</v>
      </c>
      <c r="C3044" s="6" t="str">
        <f>IFERROR(VLOOKUP(A3044,'Distributor List'!$A$2:$D$77,3,0),"-")</f>
        <v>-</v>
      </c>
      <c r="D3044" s="6" t="str">
        <f>IFERROR(VLOOKUP(A3044,'Distributor List'!$A$2:$F$77,6,0),"-")</f>
        <v>-</v>
      </c>
      <c r="E3044" s="6" t="str">
        <f>IFERROR(VLOOKUP(A3044,'Distributor List'!$A$2:$D$77,4,0),"-")</f>
        <v>-</v>
      </c>
      <c r="F3044" s="6" t="str">
        <f>IFERROR(VLOOKUP(H3044,'Price List'!$A$2:$H$109,8,0),"-")</f>
        <v>-</v>
      </c>
      <c r="G3044" s="6" t="str">
        <f>IFERROR(VLOOKUP(A3044,'Distributor List'!$A$2:$E$77,5,0),"-")</f>
        <v>-</v>
      </c>
      <c r="H3044" s="10"/>
      <c r="I3044" s="95"/>
      <c r="J3044" s="92"/>
      <c r="K3044" s="92"/>
      <c r="L3044" s="73">
        <f t="shared" si="1165"/>
        <v>0</v>
      </c>
      <c r="M3044" s="73">
        <f t="shared" si="1162"/>
        <v>0</v>
      </c>
      <c r="N3044" s="73"/>
      <c r="O3044" s="73"/>
      <c r="P3044" s="73"/>
      <c r="Q3044" s="73"/>
      <c r="R3044" s="73">
        <f t="shared" si="1164"/>
        <v>0</v>
      </c>
      <c r="S3044" s="76" t="str">
        <f t="shared" si="1169"/>
        <v>-</v>
      </c>
      <c r="T3044" s="96">
        <v>0</v>
      </c>
      <c r="U3044" s="97"/>
      <c r="V3044" s="73">
        <f t="shared" si="1163"/>
        <v>0</v>
      </c>
      <c r="W3044" s="73">
        <f t="shared" si="1170"/>
        <v>0</v>
      </c>
      <c r="X3044" s="76" t="str">
        <f t="shared" si="1171"/>
        <v>-</v>
      </c>
      <c r="Y3044" s="73">
        <f t="shared" si="1172"/>
        <v>0</v>
      </c>
      <c r="Z3044" s="73">
        <f t="shared" si="1173"/>
        <v>0</v>
      </c>
      <c r="AA3044" s="73">
        <f t="shared" si="1166"/>
        <v>0</v>
      </c>
      <c r="AB3044" s="73">
        <f t="shared" si="1174"/>
        <v>0</v>
      </c>
      <c r="AC3044" s="73">
        <f t="shared" si="1167"/>
        <v>0</v>
      </c>
      <c r="AD3044" s="73">
        <f t="shared" si="1168"/>
        <v>0</v>
      </c>
      <c r="AE3044" s="73">
        <v>0</v>
      </c>
    </row>
    <row r="3045" spans="1:31" ht="15" customHeight="1">
      <c r="A3045" s="94"/>
      <c r="B3045" s="6" t="str">
        <f>IFERROR(VLOOKUP(A3045,'Distributor List'!$A$2:$D$77,2,0),"-")</f>
        <v>-</v>
      </c>
      <c r="C3045" s="6" t="str">
        <f>IFERROR(VLOOKUP(A3045,'Distributor List'!$A$2:$D$77,3,0),"-")</f>
        <v>-</v>
      </c>
      <c r="D3045" s="6" t="str">
        <f>IFERROR(VLOOKUP(A3045,'Distributor List'!$A$2:$F$77,6,0),"-")</f>
        <v>-</v>
      </c>
      <c r="E3045" s="6" t="str">
        <f>IFERROR(VLOOKUP(A3045,'Distributor List'!$A$2:$D$77,4,0),"-")</f>
        <v>-</v>
      </c>
      <c r="F3045" s="6" t="str">
        <f>IFERROR(VLOOKUP(H3045,'Price List'!$A$2:$H$109,8,0),"-")</f>
        <v>-</v>
      </c>
      <c r="G3045" s="6" t="str">
        <f>IFERROR(VLOOKUP(A3045,'Distributor List'!$A$2:$E$77,5,0),"-")</f>
        <v>-</v>
      </c>
      <c r="H3045" s="10"/>
      <c r="I3045" s="95"/>
      <c r="J3045" s="92"/>
      <c r="K3045" s="92"/>
      <c r="L3045" s="73">
        <f t="shared" si="1165"/>
        <v>0</v>
      </c>
      <c r="M3045" s="73">
        <f t="shared" si="1162"/>
        <v>0</v>
      </c>
      <c r="N3045" s="73"/>
      <c r="O3045" s="73"/>
      <c r="P3045" s="73"/>
      <c r="Q3045" s="73"/>
      <c r="R3045" s="73">
        <f t="shared" si="1164"/>
        <v>0</v>
      </c>
      <c r="S3045" s="76" t="str">
        <f t="shared" si="1169"/>
        <v>-</v>
      </c>
      <c r="T3045" s="96">
        <v>0</v>
      </c>
      <c r="U3045" s="97"/>
      <c r="V3045" s="73">
        <f t="shared" si="1163"/>
        <v>0</v>
      </c>
      <c r="W3045" s="73">
        <f t="shared" si="1170"/>
        <v>0</v>
      </c>
      <c r="X3045" s="76" t="str">
        <f t="shared" si="1171"/>
        <v>-</v>
      </c>
      <c r="Y3045" s="73">
        <f t="shared" si="1172"/>
        <v>0</v>
      </c>
      <c r="Z3045" s="73">
        <f t="shared" si="1173"/>
        <v>0</v>
      </c>
      <c r="AA3045" s="73">
        <f t="shared" si="1166"/>
        <v>0</v>
      </c>
      <c r="AB3045" s="73">
        <f t="shared" si="1174"/>
        <v>0</v>
      </c>
      <c r="AC3045" s="73">
        <f t="shared" si="1167"/>
        <v>0</v>
      </c>
      <c r="AD3045" s="73">
        <f t="shared" si="1168"/>
        <v>0</v>
      </c>
      <c r="AE3045" s="73">
        <v>0</v>
      </c>
    </row>
    <row r="3046" spans="1:31" ht="15" customHeight="1">
      <c r="A3046" s="94"/>
      <c r="B3046" s="6" t="str">
        <f>IFERROR(VLOOKUP(A3046,'Distributor List'!$A$2:$D$77,2,0),"-")</f>
        <v>-</v>
      </c>
      <c r="C3046" s="6" t="str">
        <f>IFERROR(VLOOKUP(A3046,'Distributor List'!$A$2:$D$77,3,0),"-")</f>
        <v>-</v>
      </c>
      <c r="D3046" s="6" t="str">
        <f>IFERROR(VLOOKUP(A3046,'Distributor List'!$A$2:$F$77,6,0),"-")</f>
        <v>-</v>
      </c>
      <c r="E3046" s="6" t="str">
        <f>IFERROR(VLOOKUP(A3046,'Distributor List'!$A$2:$D$77,4,0),"-")</f>
        <v>-</v>
      </c>
      <c r="F3046" s="6" t="str">
        <f>IFERROR(VLOOKUP(H3046,'Price List'!$A$2:$H$109,8,0),"-")</f>
        <v>-</v>
      </c>
      <c r="G3046" s="6" t="str">
        <f>IFERROR(VLOOKUP(A3046,'Distributor List'!$A$2:$E$77,5,0),"-")</f>
        <v>-</v>
      </c>
      <c r="H3046" s="10"/>
      <c r="I3046" s="95"/>
      <c r="J3046" s="92"/>
      <c r="K3046" s="92"/>
      <c r="L3046" s="73">
        <f t="shared" si="1165"/>
        <v>0</v>
      </c>
      <c r="M3046" s="73">
        <f t="shared" si="1162"/>
        <v>0</v>
      </c>
      <c r="N3046" s="73"/>
      <c r="O3046" s="73"/>
      <c r="P3046" s="73"/>
      <c r="Q3046" s="73"/>
      <c r="R3046" s="73">
        <f t="shared" si="1164"/>
        <v>0</v>
      </c>
      <c r="S3046" s="76" t="str">
        <f t="shared" si="1169"/>
        <v>-</v>
      </c>
      <c r="T3046" s="96">
        <v>0</v>
      </c>
      <c r="U3046" s="97"/>
      <c r="V3046" s="73">
        <f t="shared" si="1163"/>
        <v>0</v>
      </c>
      <c r="W3046" s="73">
        <f t="shared" si="1170"/>
        <v>0</v>
      </c>
      <c r="X3046" s="76" t="str">
        <f t="shared" si="1171"/>
        <v>-</v>
      </c>
      <c r="Y3046" s="73">
        <f t="shared" si="1172"/>
        <v>0</v>
      </c>
      <c r="Z3046" s="73">
        <f t="shared" si="1173"/>
        <v>0</v>
      </c>
      <c r="AA3046" s="73">
        <f t="shared" si="1166"/>
        <v>0</v>
      </c>
      <c r="AB3046" s="73">
        <f t="shared" si="1174"/>
        <v>0</v>
      </c>
      <c r="AC3046" s="73">
        <f t="shared" si="1167"/>
        <v>0</v>
      </c>
      <c r="AD3046" s="73">
        <f t="shared" si="1168"/>
        <v>0</v>
      </c>
      <c r="AE3046" s="73">
        <v>0</v>
      </c>
    </row>
    <row r="3047" spans="1:31" ht="15" customHeight="1">
      <c r="A3047" s="94"/>
      <c r="B3047" s="6" t="str">
        <f>IFERROR(VLOOKUP(A3047,'Distributor List'!$A$2:$D$77,2,0),"-")</f>
        <v>-</v>
      </c>
      <c r="C3047" s="6" t="str">
        <f>IFERROR(VLOOKUP(A3047,'Distributor List'!$A$2:$D$77,3,0),"-")</f>
        <v>-</v>
      </c>
      <c r="D3047" s="6" t="str">
        <f>IFERROR(VLOOKUP(A3047,'Distributor List'!$A$2:$F$77,6,0),"-")</f>
        <v>-</v>
      </c>
      <c r="E3047" s="6" t="str">
        <f>IFERROR(VLOOKUP(A3047,'Distributor List'!$A$2:$D$77,4,0),"-")</f>
        <v>-</v>
      </c>
      <c r="F3047" s="6" t="str">
        <f>IFERROR(VLOOKUP(H3047,'Price List'!$A$2:$H$109,8,0),"-")</f>
        <v>-</v>
      </c>
      <c r="G3047" s="6" t="str">
        <f>IFERROR(VLOOKUP(A3047,'Distributor List'!$A$2:$E$77,5,0),"-")</f>
        <v>-</v>
      </c>
      <c r="H3047" s="10"/>
      <c r="I3047" s="95"/>
      <c r="J3047" s="92"/>
      <c r="K3047" s="92"/>
      <c r="L3047" s="73">
        <f t="shared" si="1165"/>
        <v>0</v>
      </c>
      <c r="M3047" s="73">
        <f t="shared" si="1162"/>
        <v>0</v>
      </c>
      <c r="N3047" s="73"/>
      <c r="O3047" s="73"/>
      <c r="P3047" s="73"/>
      <c r="Q3047" s="73"/>
      <c r="R3047" s="73">
        <f t="shared" si="1164"/>
        <v>0</v>
      </c>
      <c r="S3047" s="76" t="str">
        <f t="shared" si="1169"/>
        <v>-</v>
      </c>
      <c r="T3047" s="96">
        <v>0</v>
      </c>
      <c r="U3047" s="97"/>
      <c r="V3047" s="73">
        <f t="shared" si="1163"/>
        <v>0</v>
      </c>
      <c r="W3047" s="73">
        <f t="shared" si="1170"/>
        <v>0</v>
      </c>
      <c r="X3047" s="76" t="str">
        <f t="shared" si="1171"/>
        <v>-</v>
      </c>
      <c r="Y3047" s="73">
        <f t="shared" si="1172"/>
        <v>0</v>
      </c>
      <c r="Z3047" s="73">
        <f t="shared" si="1173"/>
        <v>0</v>
      </c>
      <c r="AA3047" s="73">
        <f t="shared" si="1166"/>
        <v>0</v>
      </c>
      <c r="AB3047" s="73">
        <f t="shared" si="1174"/>
        <v>0</v>
      </c>
      <c r="AC3047" s="73">
        <f t="shared" si="1167"/>
        <v>0</v>
      </c>
      <c r="AD3047" s="73">
        <f t="shared" si="1168"/>
        <v>0</v>
      </c>
      <c r="AE3047" s="73">
        <v>0</v>
      </c>
    </row>
    <row r="3048" spans="1:31" ht="15" customHeight="1">
      <c r="A3048" s="94"/>
      <c r="B3048" s="6" t="str">
        <f>IFERROR(VLOOKUP(A3048,'Distributor List'!$A$2:$D$77,2,0),"-")</f>
        <v>-</v>
      </c>
      <c r="C3048" s="6" t="str">
        <f>IFERROR(VLOOKUP(A3048,'Distributor List'!$A$2:$D$77,3,0),"-")</f>
        <v>-</v>
      </c>
      <c r="D3048" s="6" t="str">
        <f>IFERROR(VLOOKUP(A3048,'Distributor List'!$A$2:$F$77,6,0),"-")</f>
        <v>-</v>
      </c>
      <c r="E3048" s="6" t="str">
        <f>IFERROR(VLOOKUP(A3048,'Distributor List'!$A$2:$D$77,4,0),"-")</f>
        <v>-</v>
      </c>
      <c r="F3048" s="6" t="str">
        <f>IFERROR(VLOOKUP(H3048,'Price List'!$A$2:$H$109,8,0),"-")</f>
        <v>-</v>
      </c>
      <c r="G3048" s="6" t="str">
        <f>IFERROR(VLOOKUP(A3048,'Distributor List'!$A$2:$E$77,5,0),"-")</f>
        <v>-</v>
      </c>
      <c r="H3048" s="10"/>
      <c r="I3048" s="95"/>
      <c r="J3048" s="92"/>
      <c r="K3048" s="92"/>
      <c r="L3048" s="73">
        <f t="shared" si="1165"/>
        <v>0</v>
      </c>
      <c r="M3048" s="73">
        <f t="shared" si="1162"/>
        <v>0</v>
      </c>
      <c r="N3048" s="73"/>
      <c r="O3048" s="73"/>
      <c r="P3048" s="73"/>
      <c r="Q3048" s="73"/>
      <c r="R3048" s="73">
        <f t="shared" si="1164"/>
        <v>0</v>
      </c>
      <c r="S3048" s="76" t="str">
        <f t="shared" si="1169"/>
        <v>-</v>
      </c>
      <c r="T3048" s="96">
        <v>0</v>
      </c>
      <c r="U3048" s="97"/>
      <c r="V3048" s="73">
        <f t="shared" si="1163"/>
        <v>0</v>
      </c>
      <c r="W3048" s="73">
        <f t="shared" si="1170"/>
        <v>0</v>
      </c>
      <c r="X3048" s="76" t="str">
        <f t="shared" si="1171"/>
        <v>-</v>
      </c>
      <c r="Y3048" s="73">
        <f t="shared" si="1172"/>
        <v>0</v>
      </c>
      <c r="Z3048" s="73">
        <f t="shared" si="1173"/>
        <v>0</v>
      </c>
      <c r="AA3048" s="73">
        <f t="shared" si="1166"/>
        <v>0</v>
      </c>
      <c r="AB3048" s="73">
        <f t="shared" si="1174"/>
        <v>0</v>
      </c>
      <c r="AC3048" s="73">
        <f t="shared" si="1167"/>
        <v>0</v>
      </c>
      <c r="AD3048" s="73">
        <f t="shared" si="1168"/>
        <v>0</v>
      </c>
      <c r="AE3048" s="73">
        <v>0</v>
      </c>
    </row>
    <row r="3049" spans="1:31" ht="15" customHeight="1">
      <c r="A3049" s="94"/>
      <c r="B3049" s="6" t="str">
        <f>IFERROR(VLOOKUP(A3049,'Distributor List'!$A$2:$D$77,2,0),"-")</f>
        <v>-</v>
      </c>
      <c r="C3049" s="6" t="str">
        <f>IFERROR(VLOOKUP(A3049,'Distributor List'!$A$2:$D$77,3,0),"-")</f>
        <v>-</v>
      </c>
      <c r="D3049" s="6" t="str">
        <f>IFERROR(VLOOKUP(A3049,'Distributor List'!$A$2:$F$77,6,0),"-")</f>
        <v>-</v>
      </c>
      <c r="E3049" s="6" t="str">
        <f>IFERROR(VLOOKUP(A3049,'Distributor List'!$A$2:$D$77,4,0),"-")</f>
        <v>-</v>
      </c>
      <c r="F3049" s="6" t="str">
        <f>IFERROR(VLOOKUP(H3049,'Price List'!$A$2:$H$109,8,0),"-")</f>
        <v>-</v>
      </c>
      <c r="G3049" s="6" t="str">
        <f>IFERROR(VLOOKUP(A3049,'Distributor List'!$A$2:$E$77,5,0),"-")</f>
        <v>-</v>
      </c>
      <c r="H3049" s="10"/>
      <c r="I3049" s="95"/>
      <c r="J3049" s="92"/>
      <c r="K3049" s="92"/>
      <c r="L3049" s="73">
        <f t="shared" si="1165"/>
        <v>0</v>
      </c>
      <c r="M3049" s="73">
        <f t="shared" si="1162"/>
        <v>0</v>
      </c>
      <c r="N3049" s="73"/>
      <c r="O3049" s="73"/>
      <c r="P3049" s="73"/>
      <c r="Q3049" s="73"/>
      <c r="R3049" s="73">
        <f t="shared" si="1164"/>
        <v>0</v>
      </c>
      <c r="S3049" s="76" t="str">
        <f t="shared" si="1169"/>
        <v>-</v>
      </c>
      <c r="T3049" s="96">
        <v>0</v>
      </c>
      <c r="U3049" s="97"/>
      <c r="V3049" s="73">
        <f t="shared" si="1163"/>
        <v>0</v>
      </c>
      <c r="W3049" s="73">
        <f t="shared" si="1170"/>
        <v>0</v>
      </c>
      <c r="X3049" s="76" t="str">
        <f t="shared" si="1171"/>
        <v>-</v>
      </c>
      <c r="Y3049" s="73">
        <f t="shared" si="1172"/>
        <v>0</v>
      </c>
      <c r="Z3049" s="73">
        <f t="shared" si="1173"/>
        <v>0</v>
      </c>
      <c r="AA3049" s="73">
        <f t="shared" si="1166"/>
        <v>0</v>
      </c>
      <c r="AB3049" s="73">
        <f t="shared" si="1174"/>
        <v>0</v>
      </c>
      <c r="AC3049" s="73">
        <f t="shared" si="1167"/>
        <v>0</v>
      </c>
      <c r="AD3049" s="73">
        <f t="shared" si="1168"/>
        <v>0</v>
      </c>
      <c r="AE3049" s="73">
        <v>0</v>
      </c>
    </row>
    <row r="3050" spans="1:31" ht="15" customHeight="1">
      <c r="A3050" s="94"/>
      <c r="B3050" s="6" t="str">
        <f>IFERROR(VLOOKUP(A3050,'Distributor List'!$A$2:$D$77,2,0),"-")</f>
        <v>-</v>
      </c>
      <c r="C3050" s="6" t="str">
        <f>IFERROR(VLOOKUP(A3050,'Distributor List'!$A$2:$D$77,3,0),"-")</f>
        <v>-</v>
      </c>
      <c r="D3050" s="6" t="str">
        <f>IFERROR(VLOOKUP(A3050,'Distributor List'!$A$2:$F$77,6,0),"-")</f>
        <v>-</v>
      </c>
      <c r="E3050" s="6" t="str">
        <f>IFERROR(VLOOKUP(A3050,'Distributor List'!$A$2:$D$77,4,0),"-")</f>
        <v>-</v>
      </c>
      <c r="F3050" s="6" t="str">
        <f>IFERROR(VLOOKUP(H3050,'Price List'!$A$2:$H$109,8,0),"-")</f>
        <v>-</v>
      </c>
      <c r="G3050" s="6" t="str">
        <f>IFERROR(VLOOKUP(A3050,'Distributor List'!$A$2:$E$77,5,0),"-")</f>
        <v>-</v>
      </c>
      <c r="H3050" s="10"/>
      <c r="I3050" s="95"/>
      <c r="J3050" s="92"/>
      <c r="K3050" s="92"/>
      <c r="L3050" s="73">
        <f t="shared" si="1165"/>
        <v>0</v>
      </c>
      <c r="M3050" s="73">
        <f t="shared" ref="M3050:M3113" si="1175">K3050*I3050</f>
        <v>0</v>
      </c>
      <c r="N3050" s="73"/>
      <c r="O3050" s="73"/>
      <c r="P3050" s="73"/>
      <c r="Q3050" s="73"/>
      <c r="R3050" s="73">
        <f t="shared" si="1164"/>
        <v>0</v>
      </c>
      <c r="S3050" s="76" t="str">
        <f t="shared" si="1169"/>
        <v>-</v>
      </c>
      <c r="T3050" s="96">
        <v>0</v>
      </c>
      <c r="U3050" s="97"/>
      <c r="V3050" s="73">
        <f t="shared" si="1163"/>
        <v>0</v>
      </c>
      <c r="W3050" s="73">
        <f t="shared" si="1170"/>
        <v>0</v>
      </c>
      <c r="X3050" s="76" t="str">
        <f t="shared" si="1171"/>
        <v>-</v>
      </c>
      <c r="Y3050" s="73">
        <f t="shared" si="1172"/>
        <v>0</v>
      </c>
      <c r="Z3050" s="73">
        <f t="shared" si="1173"/>
        <v>0</v>
      </c>
      <c r="AA3050" s="73">
        <f t="shared" si="1166"/>
        <v>0</v>
      </c>
      <c r="AB3050" s="73">
        <f t="shared" si="1174"/>
        <v>0</v>
      </c>
      <c r="AC3050" s="73">
        <f t="shared" si="1167"/>
        <v>0</v>
      </c>
      <c r="AD3050" s="73">
        <f t="shared" si="1168"/>
        <v>0</v>
      </c>
      <c r="AE3050" s="73">
        <v>0</v>
      </c>
    </row>
    <row r="3051" spans="1:31" ht="15" customHeight="1">
      <c r="A3051" s="94"/>
      <c r="B3051" s="6" t="str">
        <f>IFERROR(VLOOKUP(A3051,'Distributor List'!$A$2:$D$77,2,0),"-")</f>
        <v>-</v>
      </c>
      <c r="C3051" s="6" t="str">
        <f>IFERROR(VLOOKUP(A3051,'Distributor List'!$A$2:$D$77,3,0),"-")</f>
        <v>-</v>
      </c>
      <c r="D3051" s="6" t="str">
        <f>IFERROR(VLOOKUP(A3051,'Distributor List'!$A$2:$F$77,6,0),"-")</f>
        <v>-</v>
      </c>
      <c r="E3051" s="6" t="str">
        <f>IFERROR(VLOOKUP(A3051,'Distributor List'!$A$2:$D$77,4,0),"-")</f>
        <v>-</v>
      </c>
      <c r="F3051" s="6" t="str">
        <f>IFERROR(VLOOKUP(H3051,'Price List'!$A$2:$H$109,8,0),"-")</f>
        <v>-</v>
      </c>
      <c r="G3051" s="6" t="str">
        <f>IFERROR(VLOOKUP(A3051,'Distributor List'!$A$2:$E$77,5,0),"-")</f>
        <v>-</v>
      </c>
      <c r="H3051" s="10"/>
      <c r="I3051" s="95"/>
      <c r="J3051" s="92"/>
      <c r="K3051" s="92"/>
      <c r="L3051" s="73">
        <f t="shared" si="1165"/>
        <v>0</v>
      </c>
      <c r="M3051" s="73">
        <f t="shared" si="1175"/>
        <v>0</v>
      </c>
      <c r="N3051" s="73"/>
      <c r="O3051" s="73"/>
      <c r="P3051" s="73"/>
      <c r="Q3051" s="73"/>
      <c r="R3051" s="73">
        <f t="shared" si="1164"/>
        <v>0</v>
      </c>
      <c r="S3051" s="76" t="str">
        <f t="shared" si="1169"/>
        <v>-</v>
      </c>
      <c r="T3051" s="96">
        <v>0</v>
      </c>
      <c r="U3051" s="97"/>
      <c r="V3051" s="73">
        <f t="shared" si="1163"/>
        <v>0</v>
      </c>
      <c r="W3051" s="73">
        <f t="shared" si="1170"/>
        <v>0</v>
      </c>
      <c r="X3051" s="76" t="str">
        <f t="shared" si="1171"/>
        <v>-</v>
      </c>
      <c r="Y3051" s="73">
        <f t="shared" si="1172"/>
        <v>0</v>
      </c>
      <c r="Z3051" s="73">
        <f t="shared" si="1173"/>
        <v>0</v>
      </c>
      <c r="AA3051" s="73">
        <f t="shared" si="1166"/>
        <v>0</v>
      </c>
      <c r="AB3051" s="73">
        <f t="shared" si="1174"/>
        <v>0</v>
      </c>
      <c r="AC3051" s="73">
        <f t="shared" si="1167"/>
        <v>0</v>
      </c>
      <c r="AD3051" s="73">
        <f t="shared" si="1168"/>
        <v>0</v>
      </c>
      <c r="AE3051" s="73">
        <v>0</v>
      </c>
    </row>
    <row r="3052" spans="1:31" ht="15" customHeight="1">
      <c r="A3052" s="94"/>
      <c r="B3052" s="6" t="str">
        <f>IFERROR(VLOOKUP(A3052,'Distributor List'!$A$2:$D$77,2,0),"-")</f>
        <v>-</v>
      </c>
      <c r="C3052" s="6" t="str">
        <f>IFERROR(VLOOKUP(A3052,'Distributor List'!$A$2:$D$77,3,0),"-")</f>
        <v>-</v>
      </c>
      <c r="D3052" s="6" t="str">
        <f>IFERROR(VLOOKUP(A3052,'Distributor List'!$A$2:$F$77,6,0),"-")</f>
        <v>-</v>
      </c>
      <c r="E3052" s="6" t="str">
        <f>IFERROR(VLOOKUP(A3052,'Distributor List'!$A$2:$D$77,4,0),"-")</f>
        <v>-</v>
      </c>
      <c r="F3052" s="6" t="str">
        <f>IFERROR(VLOOKUP(H3052,'Price List'!$A$2:$H$109,8,0),"-")</f>
        <v>-</v>
      </c>
      <c r="G3052" s="6" t="str">
        <f>IFERROR(VLOOKUP(A3052,'Distributor List'!$A$2:$E$77,5,0),"-")</f>
        <v>-</v>
      </c>
      <c r="H3052" s="10"/>
      <c r="I3052" s="95"/>
      <c r="J3052" s="92"/>
      <c r="K3052" s="92"/>
      <c r="L3052" s="73">
        <f t="shared" si="1165"/>
        <v>0</v>
      </c>
      <c r="M3052" s="73">
        <f t="shared" si="1175"/>
        <v>0</v>
      </c>
      <c r="N3052" s="73"/>
      <c r="O3052" s="73"/>
      <c r="P3052" s="73"/>
      <c r="Q3052" s="73"/>
      <c r="R3052" s="73">
        <f t="shared" si="1164"/>
        <v>0</v>
      </c>
      <c r="S3052" s="76" t="str">
        <f t="shared" si="1169"/>
        <v>-</v>
      </c>
      <c r="T3052" s="96">
        <v>0</v>
      </c>
      <c r="U3052" s="97"/>
      <c r="V3052" s="73">
        <f t="shared" ref="V3052:V3115" si="1176">T3052*I3052</f>
        <v>0</v>
      </c>
      <c r="W3052" s="73">
        <f t="shared" si="1170"/>
        <v>0</v>
      </c>
      <c r="X3052" s="76" t="str">
        <f t="shared" si="1171"/>
        <v>-</v>
      </c>
      <c r="Y3052" s="73">
        <f t="shared" si="1172"/>
        <v>0</v>
      </c>
      <c r="Z3052" s="73">
        <f t="shared" si="1173"/>
        <v>0</v>
      </c>
      <c r="AA3052" s="73">
        <f t="shared" si="1166"/>
        <v>0</v>
      </c>
      <c r="AB3052" s="73">
        <f t="shared" si="1174"/>
        <v>0</v>
      </c>
      <c r="AC3052" s="73">
        <f t="shared" si="1167"/>
        <v>0</v>
      </c>
      <c r="AD3052" s="73">
        <f t="shared" si="1168"/>
        <v>0</v>
      </c>
      <c r="AE3052" s="73">
        <v>0</v>
      </c>
    </row>
    <row r="3053" spans="1:31" ht="15" customHeight="1">
      <c r="A3053" s="94"/>
      <c r="B3053" s="6" t="str">
        <f>IFERROR(VLOOKUP(A3053,'Distributor List'!$A$2:$D$77,2,0),"-")</f>
        <v>-</v>
      </c>
      <c r="C3053" s="6" t="str">
        <f>IFERROR(VLOOKUP(A3053,'Distributor List'!$A$2:$D$77,3,0),"-")</f>
        <v>-</v>
      </c>
      <c r="D3053" s="6" t="str">
        <f>IFERROR(VLOOKUP(A3053,'Distributor List'!$A$2:$F$77,6,0),"-")</f>
        <v>-</v>
      </c>
      <c r="E3053" s="6" t="str">
        <f>IFERROR(VLOOKUP(A3053,'Distributor List'!$A$2:$D$77,4,0),"-")</f>
        <v>-</v>
      </c>
      <c r="F3053" s="6" t="str">
        <f>IFERROR(VLOOKUP(H3053,'Price List'!$A$2:$H$109,8,0),"-")</f>
        <v>-</v>
      </c>
      <c r="G3053" s="6" t="str">
        <f>IFERROR(VLOOKUP(A3053,'Distributor List'!$A$2:$E$77,5,0),"-")</f>
        <v>-</v>
      </c>
      <c r="H3053" s="10"/>
      <c r="I3053" s="95"/>
      <c r="J3053" s="92"/>
      <c r="K3053" s="92"/>
      <c r="L3053" s="73">
        <f t="shared" si="1165"/>
        <v>0</v>
      </c>
      <c r="M3053" s="73">
        <f t="shared" si="1175"/>
        <v>0</v>
      </c>
      <c r="N3053" s="73"/>
      <c r="O3053" s="73"/>
      <c r="P3053" s="73"/>
      <c r="Q3053" s="73"/>
      <c r="R3053" s="73">
        <f t="shared" si="1164"/>
        <v>0</v>
      </c>
      <c r="S3053" s="76" t="str">
        <f t="shared" si="1169"/>
        <v>-</v>
      </c>
      <c r="T3053" s="96">
        <v>0</v>
      </c>
      <c r="U3053" s="97"/>
      <c r="V3053" s="73">
        <f t="shared" si="1176"/>
        <v>0</v>
      </c>
      <c r="W3053" s="73">
        <f t="shared" si="1170"/>
        <v>0</v>
      </c>
      <c r="X3053" s="76" t="str">
        <f t="shared" si="1171"/>
        <v>-</v>
      </c>
      <c r="Y3053" s="73">
        <f t="shared" si="1172"/>
        <v>0</v>
      </c>
      <c r="Z3053" s="73">
        <f t="shared" si="1173"/>
        <v>0</v>
      </c>
      <c r="AA3053" s="73">
        <f t="shared" si="1166"/>
        <v>0</v>
      </c>
      <c r="AB3053" s="73">
        <f t="shared" si="1174"/>
        <v>0</v>
      </c>
      <c r="AC3053" s="73">
        <f t="shared" si="1167"/>
        <v>0</v>
      </c>
      <c r="AD3053" s="73">
        <f t="shared" si="1168"/>
        <v>0</v>
      </c>
      <c r="AE3053" s="73">
        <v>0</v>
      </c>
    </row>
    <row r="3054" spans="1:31" ht="15" customHeight="1">
      <c r="A3054" s="94"/>
      <c r="B3054" s="6" t="str">
        <f>IFERROR(VLOOKUP(A3054,'Distributor List'!$A$2:$D$77,2,0),"-")</f>
        <v>-</v>
      </c>
      <c r="C3054" s="6" t="str">
        <f>IFERROR(VLOOKUP(A3054,'Distributor List'!$A$2:$D$77,3,0),"-")</f>
        <v>-</v>
      </c>
      <c r="D3054" s="6" t="str">
        <f>IFERROR(VLOOKUP(A3054,'Distributor List'!$A$2:$F$77,6,0),"-")</f>
        <v>-</v>
      </c>
      <c r="E3054" s="6" t="str">
        <f>IFERROR(VLOOKUP(A3054,'Distributor List'!$A$2:$D$77,4,0),"-")</f>
        <v>-</v>
      </c>
      <c r="F3054" s="6" t="str">
        <f>IFERROR(VLOOKUP(H3054,'Price List'!$A$2:$H$109,8,0),"-")</f>
        <v>-</v>
      </c>
      <c r="G3054" s="6" t="str">
        <f>IFERROR(VLOOKUP(A3054,'Distributor List'!$A$2:$E$77,5,0),"-")</f>
        <v>-</v>
      </c>
      <c r="H3054" s="10"/>
      <c r="I3054" s="95"/>
      <c r="J3054" s="92"/>
      <c r="K3054" s="92"/>
      <c r="L3054" s="73">
        <f t="shared" si="1165"/>
        <v>0</v>
      </c>
      <c r="M3054" s="73">
        <f t="shared" si="1175"/>
        <v>0</v>
      </c>
      <c r="N3054" s="73"/>
      <c r="O3054" s="73"/>
      <c r="P3054" s="73"/>
      <c r="Q3054" s="73"/>
      <c r="R3054" s="73">
        <f t="shared" si="1164"/>
        <v>0</v>
      </c>
      <c r="S3054" s="76" t="str">
        <f t="shared" si="1169"/>
        <v>-</v>
      </c>
      <c r="T3054" s="96">
        <v>0</v>
      </c>
      <c r="U3054" s="97"/>
      <c r="V3054" s="73">
        <f t="shared" si="1176"/>
        <v>0</v>
      </c>
      <c r="W3054" s="73">
        <f t="shared" si="1170"/>
        <v>0</v>
      </c>
      <c r="X3054" s="76" t="str">
        <f t="shared" si="1171"/>
        <v>-</v>
      </c>
      <c r="Y3054" s="73">
        <f t="shared" si="1172"/>
        <v>0</v>
      </c>
      <c r="Z3054" s="73">
        <f t="shared" si="1173"/>
        <v>0</v>
      </c>
      <c r="AA3054" s="73">
        <f t="shared" si="1166"/>
        <v>0</v>
      </c>
      <c r="AB3054" s="73">
        <f t="shared" si="1174"/>
        <v>0</v>
      </c>
      <c r="AC3054" s="73">
        <f t="shared" si="1167"/>
        <v>0</v>
      </c>
      <c r="AD3054" s="73">
        <f t="shared" si="1168"/>
        <v>0</v>
      </c>
      <c r="AE3054" s="73">
        <v>0</v>
      </c>
    </row>
    <row r="3055" spans="1:31" ht="15" customHeight="1">
      <c r="A3055" s="94"/>
      <c r="B3055" s="6" t="str">
        <f>IFERROR(VLOOKUP(A3055,'Distributor List'!$A$2:$D$77,2,0),"-")</f>
        <v>-</v>
      </c>
      <c r="C3055" s="6" t="str">
        <f>IFERROR(VLOOKUP(A3055,'Distributor List'!$A$2:$D$77,3,0),"-")</f>
        <v>-</v>
      </c>
      <c r="D3055" s="6" t="str">
        <f>IFERROR(VLOOKUP(A3055,'Distributor List'!$A$2:$F$77,6,0),"-")</f>
        <v>-</v>
      </c>
      <c r="E3055" s="6" t="str">
        <f>IFERROR(VLOOKUP(A3055,'Distributor List'!$A$2:$D$77,4,0),"-")</f>
        <v>-</v>
      </c>
      <c r="F3055" s="6" t="str">
        <f>IFERROR(VLOOKUP(H3055,'Price List'!$A$2:$H$109,8,0),"-")</f>
        <v>-</v>
      </c>
      <c r="G3055" s="6" t="str">
        <f>IFERROR(VLOOKUP(A3055,'Distributor List'!$A$2:$E$77,5,0),"-")</f>
        <v>-</v>
      </c>
      <c r="H3055" s="10"/>
      <c r="I3055" s="95"/>
      <c r="J3055" s="92"/>
      <c r="K3055" s="92"/>
      <c r="L3055" s="73">
        <f t="shared" si="1165"/>
        <v>0</v>
      </c>
      <c r="M3055" s="73">
        <f t="shared" si="1175"/>
        <v>0</v>
      </c>
      <c r="N3055" s="73"/>
      <c r="O3055" s="73"/>
      <c r="P3055" s="73"/>
      <c r="Q3055" s="73"/>
      <c r="R3055" s="73">
        <f t="shared" si="1164"/>
        <v>0</v>
      </c>
      <c r="S3055" s="76" t="str">
        <f t="shared" si="1169"/>
        <v>-</v>
      </c>
      <c r="T3055" s="96">
        <v>0</v>
      </c>
      <c r="U3055" s="97"/>
      <c r="V3055" s="73">
        <f t="shared" si="1176"/>
        <v>0</v>
      </c>
      <c r="W3055" s="73">
        <f t="shared" si="1170"/>
        <v>0</v>
      </c>
      <c r="X3055" s="76" t="str">
        <f t="shared" si="1171"/>
        <v>-</v>
      </c>
      <c r="Y3055" s="73">
        <f t="shared" si="1172"/>
        <v>0</v>
      </c>
      <c r="Z3055" s="73">
        <f t="shared" si="1173"/>
        <v>0</v>
      </c>
      <c r="AA3055" s="73">
        <f t="shared" si="1166"/>
        <v>0</v>
      </c>
      <c r="AB3055" s="73">
        <f t="shared" si="1174"/>
        <v>0</v>
      </c>
      <c r="AC3055" s="73">
        <f t="shared" si="1167"/>
        <v>0</v>
      </c>
      <c r="AD3055" s="73">
        <f t="shared" si="1168"/>
        <v>0</v>
      </c>
      <c r="AE3055" s="73">
        <v>0</v>
      </c>
    </row>
    <row r="3056" spans="1:31" ht="15" customHeight="1">
      <c r="A3056" s="94"/>
      <c r="B3056" s="6" t="str">
        <f>IFERROR(VLOOKUP(A3056,'Distributor List'!$A$2:$D$77,2,0),"-")</f>
        <v>-</v>
      </c>
      <c r="C3056" s="6" t="str">
        <f>IFERROR(VLOOKUP(A3056,'Distributor List'!$A$2:$D$77,3,0),"-")</f>
        <v>-</v>
      </c>
      <c r="D3056" s="6" t="str">
        <f>IFERROR(VLOOKUP(A3056,'Distributor List'!$A$2:$F$77,6,0),"-")</f>
        <v>-</v>
      </c>
      <c r="E3056" s="6" t="str">
        <f>IFERROR(VLOOKUP(A3056,'Distributor List'!$A$2:$D$77,4,0),"-")</f>
        <v>-</v>
      </c>
      <c r="F3056" s="6" t="str">
        <f>IFERROR(VLOOKUP(H3056,'Price List'!$A$2:$H$109,8,0),"-")</f>
        <v>-</v>
      </c>
      <c r="G3056" s="6" t="str">
        <f>IFERROR(VLOOKUP(A3056,'Distributor List'!$A$2:$E$77,5,0),"-")</f>
        <v>-</v>
      </c>
      <c r="H3056" s="10"/>
      <c r="I3056" s="95"/>
      <c r="J3056" s="92"/>
      <c r="K3056" s="92"/>
      <c r="L3056" s="73">
        <f t="shared" si="1165"/>
        <v>0</v>
      </c>
      <c r="M3056" s="73">
        <f t="shared" si="1175"/>
        <v>0</v>
      </c>
      <c r="N3056" s="73"/>
      <c r="O3056" s="73"/>
      <c r="P3056" s="73"/>
      <c r="Q3056" s="73"/>
      <c r="R3056" s="73">
        <f t="shared" si="1164"/>
        <v>0</v>
      </c>
      <c r="S3056" s="76" t="str">
        <f t="shared" si="1169"/>
        <v>-</v>
      </c>
      <c r="T3056" s="96">
        <v>0</v>
      </c>
      <c r="U3056" s="97"/>
      <c r="V3056" s="73">
        <f t="shared" si="1176"/>
        <v>0</v>
      </c>
      <c r="W3056" s="73">
        <f t="shared" si="1170"/>
        <v>0</v>
      </c>
      <c r="X3056" s="76" t="str">
        <f t="shared" si="1171"/>
        <v>-</v>
      </c>
      <c r="Y3056" s="73">
        <f t="shared" si="1172"/>
        <v>0</v>
      </c>
      <c r="Z3056" s="73">
        <f t="shared" si="1173"/>
        <v>0</v>
      </c>
      <c r="AA3056" s="73">
        <f t="shared" si="1166"/>
        <v>0</v>
      </c>
      <c r="AB3056" s="73">
        <f t="shared" si="1174"/>
        <v>0</v>
      </c>
      <c r="AC3056" s="73">
        <f t="shared" si="1167"/>
        <v>0</v>
      </c>
      <c r="AD3056" s="73">
        <f t="shared" si="1168"/>
        <v>0</v>
      </c>
      <c r="AE3056" s="73">
        <v>0</v>
      </c>
    </row>
    <row r="3057" spans="1:31" ht="15" customHeight="1">
      <c r="A3057" s="94"/>
      <c r="B3057" s="6" t="str">
        <f>IFERROR(VLOOKUP(A3057,'Distributor List'!$A$2:$D$77,2,0),"-")</f>
        <v>-</v>
      </c>
      <c r="C3057" s="6" t="str">
        <f>IFERROR(VLOOKUP(A3057,'Distributor List'!$A$2:$D$77,3,0),"-")</f>
        <v>-</v>
      </c>
      <c r="D3057" s="6" t="str">
        <f>IFERROR(VLOOKUP(A3057,'Distributor List'!$A$2:$F$77,6,0),"-")</f>
        <v>-</v>
      </c>
      <c r="E3057" s="6" t="str">
        <f>IFERROR(VLOOKUP(A3057,'Distributor List'!$A$2:$D$77,4,0),"-")</f>
        <v>-</v>
      </c>
      <c r="F3057" s="6" t="str">
        <f>IFERROR(VLOOKUP(H3057,'Price List'!$A$2:$H$109,8,0),"-")</f>
        <v>-</v>
      </c>
      <c r="G3057" s="6" t="str">
        <f>IFERROR(VLOOKUP(A3057,'Distributor List'!$A$2:$E$77,5,0),"-")</f>
        <v>-</v>
      </c>
      <c r="H3057" s="10"/>
      <c r="I3057" s="95"/>
      <c r="J3057" s="92"/>
      <c r="K3057" s="92"/>
      <c r="L3057" s="73">
        <f t="shared" si="1165"/>
        <v>0</v>
      </c>
      <c r="M3057" s="73">
        <f t="shared" si="1175"/>
        <v>0</v>
      </c>
      <c r="N3057" s="73"/>
      <c r="O3057" s="73"/>
      <c r="P3057" s="73"/>
      <c r="Q3057" s="73"/>
      <c r="R3057" s="73">
        <f t="shared" ref="R3057:R3120" si="1177">Q3057*I3057</f>
        <v>0</v>
      </c>
      <c r="S3057" s="76" t="str">
        <f t="shared" si="1169"/>
        <v>-</v>
      </c>
      <c r="T3057" s="96">
        <v>0</v>
      </c>
      <c r="U3057" s="97"/>
      <c r="V3057" s="73">
        <f t="shared" si="1176"/>
        <v>0</v>
      </c>
      <c r="W3057" s="73">
        <f t="shared" si="1170"/>
        <v>0</v>
      </c>
      <c r="X3057" s="76" t="str">
        <f t="shared" si="1171"/>
        <v>-</v>
      </c>
      <c r="Y3057" s="73">
        <f t="shared" si="1172"/>
        <v>0</v>
      </c>
      <c r="Z3057" s="73">
        <f t="shared" si="1173"/>
        <v>0</v>
      </c>
      <c r="AA3057" s="73">
        <f t="shared" si="1166"/>
        <v>0</v>
      </c>
      <c r="AB3057" s="73">
        <f t="shared" si="1174"/>
        <v>0</v>
      </c>
      <c r="AC3057" s="73">
        <f t="shared" si="1167"/>
        <v>0</v>
      </c>
      <c r="AD3057" s="73">
        <f t="shared" si="1168"/>
        <v>0</v>
      </c>
      <c r="AE3057" s="73">
        <v>0</v>
      </c>
    </row>
    <row r="3058" spans="1:31" ht="15" customHeight="1">
      <c r="A3058" s="94"/>
      <c r="B3058" s="6" t="str">
        <f>IFERROR(VLOOKUP(A3058,'Distributor List'!$A$2:$D$77,2,0),"-")</f>
        <v>-</v>
      </c>
      <c r="C3058" s="6" t="str">
        <f>IFERROR(VLOOKUP(A3058,'Distributor List'!$A$2:$D$77,3,0),"-")</f>
        <v>-</v>
      </c>
      <c r="D3058" s="6" t="str">
        <f>IFERROR(VLOOKUP(A3058,'Distributor List'!$A$2:$F$77,6,0),"-")</f>
        <v>-</v>
      </c>
      <c r="E3058" s="6" t="str">
        <f>IFERROR(VLOOKUP(A3058,'Distributor List'!$A$2:$D$77,4,0),"-")</f>
        <v>-</v>
      </c>
      <c r="F3058" s="6" t="str">
        <f>IFERROR(VLOOKUP(H3058,'Price List'!$A$2:$H$109,8,0),"-")</f>
        <v>-</v>
      </c>
      <c r="G3058" s="6" t="str">
        <f>IFERROR(VLOOKUP(A3058,'Distributor List'!$A$2:$E$77,5,0),"-")</f>
        <v>-</v>
      </c>
      <c r="H3058" s="10"/>
      <c r="I3058" s="95"/>
      <c r="J3058" s="92"/>
      <c r="K3058" s="92"/>
      <c r="L3058" s="73">
        <f t="shared" ref="L3058:L3121" si="1178">J3058*I3058</f>
        <v>0</v>
      </c>
      <c r="M3058" s="73">
        <f t="shared" si="1175"/>
        <v>0</v>
      </c>
      <c r="N3058" s="73"/>
      <c r="O3058" s="73"/>
      <c r="P3058" s="73"/>
      <c r="Q3058" s="73"/>
      <c r="R3058" s="73">
        <f t="shared" si="1177"/>
        <v>0</v>
      </c>
      <c r="S3058" s="76" t="str">
        <f t="shared" si="1169"/>
        <v>-</v>
      </c>
      <c r="T3058" s="96">
        <v>0</v>
      </c>
      <c r="U3058" s="97"/>
      <c r="V3058" s="73">
        <f t="shared" si="1176"/>
        <v>0</v>
      </c>
      <c r="W3058" s="73">
        <f t="shared" si="1170"/>
        <v>0</v>
      </c>
      <c r="X3058" s="76" t="str">
        <f t="shared" si="1171"/>
        <v>-</v>
      </c>
      <c r="Y3058" s="73">
        <f t="shared" si="1172"/>
        <v>0</v>
      </c>
      <c r="Z3058" s="73">
        <f t="shared" si="1173"/>
        <v>0</v>
      </c>
      <c r="AA3058" s="73">
        <f t="shared" si="1166"/>
        <v>0</v>
      </c>
      <c r="AB3058" s="73">
        <f t="shared" si="1174"/>
        <v>0</v>
      </c>
      <c r="AC3058" s="73">
        <f t="shared" si="1167"/>
        <v>0</v>
      </c>
      <c r="AD3058" s="73">
        <f t="shared" si="1168"/>
        <v>0</v>
      </c>
      <c r="AE3058" s="73">
        <v>0</v>
      </c>
    </row>
    <row r="3059" spans="1:31" ht="15" customHeight="1">
      <c r="A3059" s="94"/>
      <c r="B3059" s="6" t="str">
        <f>IFERROR(VLOOKUP(A3059,'Distributor List'!$A$2:$D$77,2,0),"-")</f>
        <v>-</v>
      </c>
      <c r="C3059" s="6" t="str">
        <f>IFERROR(VLOOKUP(A3059,'Distributor List'!$A$2:$D$77,3,0),"-")</f>
        <v>-</v>
      </c>
      <c r="D3059" s="6" t="str">
        <f>IFERROR(VLOOKUP(A3059,'Distributor List'!$A$2:$F$77,6,0),"-")</f>
        <v>-</v>
      </c>
      <c r="E3059" s="6" t="str">
        <f>IFERROR(VLOOKUP(A3059,'Distributor List'!$A$2:$D$77,4,0),"-")</f>
        <v>-</v>
      </c>
      <c r="F3059" s="6" t="str">
        <f>IFERROR(VLOOKUP(H3059,'Price List'!$A$2:$H$109,8,0),"-")</f>
        <v>-</v>
      </c>
      <c r="G3059" s="6" t="str">
        <f>IFERROR(VLOOKUP(A3059,'Distributor List'!$A$2:$E$77,5,0),"-")</f>
        <v>-</v>
      </c>
      <c r="H3059" s="10"/>
      <c r="I3059" s="95"/>
      <c r="J3059" s="92"/>
      <c r="K3059" s="92"/>
      <c r="L3059" s="73">
        <f t="shared" si="1178"/>
        <v>0</v>
      </c>
      <c r="M3059" s="73">
        <f t="shared" si="1175"/>
        <v>0</v>
      </c>
      <c r="N3059" s="73"/>
      <c r="O3059" s="73"/>
      <c r="P3059" s="73"/>
      <c r="Q3059" s="73"/>
      <c r="R3059" s="73">
        <f t="shared" si="1177"/>
        <v>0</v>
      </c>
      <c r="S3059" s="76" t="str">
        <f t="shared" si="1169"/>
        <v>-</v>
      </c>
      <c r="T3059" s="96">
        <v>0</v>
      </c>
      <c r="U3059" s="97"/>
      <c r="V3059" s="73">
        <f t="shared" si="1176"/>
        <v>0</v>
      </c>
      <c r="W3059" s="73">
        <f t="shared" si="1170"/>
        <v>0</v>
      </c>
      <c r="X3059" s="76" t="str">
        <f t="shared" si="1171"/>
        <v>-</v>
      </c>
      <c r="Y3059" s="73">
        <f t="shared" si="1172"/>
        <v>0</v>
      </c>
      <c r="Z3059" s="73">
        <f t="shared" si="1173"/>
        <v>0</v>
      </c>
      <c r="AA3059" s="73">
        <f t="shared" si="1166"/>
        <v>0</v>
      </c>
      <c r="AB3059" s="73">
        <f t="shared" si="1174"/>
        <v>0</v>
      </c>
      <c r="AC3059" s="73">
        <f t="shared" si="1167"/>
        <v>0</v>
      </c>
      <c r="AD3059" s="73">
        <f t="shared" si="1168"/>
        <v>0</v>
      </c>
      <c r="AE3059" s="73">
        <v>0</v>
      </c>
    </row>
    <row r="3060" spans="1:31" ht="15" customHeight="1">
      <c r="A3060" s="94"/>
      <c r="B3060" s="6" t="str">
        <f>IFERROR(VLOOKUP(A3060,'Distributor List'!$A$2:$D$77,2,0),"-")</f>
        <v>-</v>
      </c>
      <c r="C3060" s="6" t="str">
        <f>IFERROR(VLOOKUP(A3060,'Distributor List'!$A$2:$D$77,3,0),"-")</f>
        <v>-</v>
      </c>
      <c r="D3060" s="6" t="str">
        <f>IFERROR(VLOOKUP(A3060,'Distributor List'!$A$2:$F$77,6,0),"-")</f>
        <v>-</v>
      </c>
      <c r="E3060" s="6" t="str">
        <f>IFERROR(VLOOKUP(A3060,'Distributor List'!$A$2:$D$77,4,0),"-")</f>
        <v>-</v>
      </c>
      <c r="F3060" s="6" t="str">
        <f>IFERROR(VLOOKUP(H3060,'Price List'!$A$2:$H$109,8,0),"-")</f>
        <v>-</v>
      </c>
      <c r="G3060" s="6" t="str">
        <f>IFERROR(VLOOKUP(A3060,'Distributor List'!$A$2:$E$77,5,0),"-")</f>
        <v>-</v>
      </c>
      <c r="H3060" s="10"/>
      <c r="I3060" s="95"/>
      <c r="J3060" s="92"/>
      <c r="K3060" s="92"/>
      <c r="L3060" s="73">
        <f t="shared" si="1178"/>
        <v>0</v>
      </c>
      <c r="M3060" s="73">
        <f t="shared" si="1175"/>
        <v>0</v>
      </c>
      <c r="N3060" s="73"/>
      <c r="O3060" s="73"/>
      <c r="P3060" s="73"/>
      <c r="Q3060" s="73"/>
      <c r="R3060" s="73">
        <f t="shared" si="1177"/>
        <v>0</v>
      </c>
      <c r="S3060" s="76" t="str">
        <f t="shared" si="1169"/>
        <v>-</v>
      </c>
      <c r="T3060" s="96">
        <v>0</v>
      </c>
      <c r="U3060" s="97"/>
      <c r="V3060" s="73">
        <f t="shared" si="1176"/>
        <v>0</v>
      </c>
      <c r="W3060" s="73">
        <f t="shared" si="1170"/>
        <v>0</v>
      </c>
      <c r="X3060" s="76" t="str">
        <f t="shared" si="1171"/>
        <v>-</v>
      </c>
      <c r="Y3060" s="73">
        <f t="shared" si="1172"/>
        <v>0</v>
      </c>
      <c r="Z3060" s="73">
        <f t="shared" si="1173"/>
        <v>0</v>
      </c>
      <c r="AA3060" s="73">
        <f t="shared" si="1166"/>
        <v>0</v>
      </c>
      <c r="AB3060" s="73">
        <f t="shared" si="1174"/>
        <v>0</v>
      </c>
      <c r="AC3060" s="73">
        <f t="shared" si="1167"/>
        <v>0</v>
      </c>
      <c r="AD3060" s="73">
        <f t="shared" si="1168"/>
        <v>0</v>
      </c>
      <c r="AE3060" s="73">
        <v>0</v>
      </c>
    </row>
    <row r="3061" spans="1:31" ht="15" customHeight="1">
      <c r="A3061" s="94"/>
      <c r="B3061" s="6" t="str">
        <f>IFERROR(VLOOKUP(A3061,'Distributor List'!$A$2:$D$77,2,0),"-")</f>
        <v>-</v>
      </c>
      <c r="C3061" s="6" t="str">
        <f>IFERROR(VLOOKUP(A3061,'Distributor List'!$A$2:$D$77,3,0),"-")</f>
        <v>-</v>
      </c>
      <c r="D3061" s="6" t="str">
        <f>IFERROR(VLOOKUP(A3061,'Distributor List'!$A$2:$F$77,6,0),"-")</f>
        <v>-</v>
      </c>
      <c r="E3061" s="6" t="str">
        <f>IFERROR(VLOOKUP(A3061,'Distributor List'!$A$2:$D$77,4,0),"-")</f>
        <v>-</v>
      </c>
      <c r="F3061" s="6" t="str">
        <f>IFERROR(VLOOKUP(H3061,'Price List'!$A$2:$H$109,8,0),"-")</f>
        <v>-</v>
      </c>
      <c r="G3061" s="6" t="str">
        <f>IFERROR(VLOOKUP(A3061,'Distributor List'!$A$2:$E$77,5,0),"-")</f>
        <v>-</v>
      </c>
      <c r="H3061" s="10"/>
      <c r="I3061" s="95"/>
      <c r="J3061" s="92"/>
      <c r="K3061" s="92"/>
      <c r="L3061" s="73">
        <f t="shared" si="1178"/>
        <v>0</v>
      </c>
      <c r="M3061" s="73">
        <f t="shared" si="1175"/>
        <v>0</v>
      </c>
      <c r="N3061" s="73"/>
      <c r="O3061" s="73"/>
      <c r="P3061" s="73"/>
      <c r="Q3061" s="73"/>
      <c r="R3061" s="73">
        <f t="shared" si="1177"/>
        <v>0</v>
      </c>
      <c r="S3061" s="76" t="str">
        <f t="shared" si="1169"/>
        <v>-</v>
      </c>
      <c r="T3061" s="96">
        <v>0</v>
      </c>
      <c r="U3061" s="97"/>
      <c r="V3061" s="73">
        <f t="shared" si="1176"/>
        <v>0</v>
      </c>
      <c r="W3061" s="73">
        <f t="shared" si="1170"/>
        <v>0</v>
      </c>
      <c r="X3061" s="76" t="str">
        <f t="shared" si="1171"/>
        <v>-</v>
      </c>
      <c r="Y3061" s="73">
        <f t="shared" si="1172"/>
        <v>0</v>
      </c>
      <c r="Z3061" s="73">
        <f t="shared" si="1173"/>
        <v>0</v>
      </c>
      <c r="AA3061" s="73">
        <f t="shared" si="1166"/>
        <v>0</v>
      </c>
      <c r="AB3061" s="73">
        <f t="shared" si="1174"/>
        <v>0</v>
      </c>
      <c r="AC3061" s="73">
        <f t="shared" si="1167"/>
        <v>0</v>
      </c>
      <c r="AD3061" s="73">
        <f t="shared" si="1168"/>
        <v>0</v>
      </c>
      <c r="AE3061" s="73">
        <v>0</v>
      </c>
    </row>
    <row r="3062" spans="1:31" ht="15" customHeight="1">
      <c r="A3062" s="94"/>
      <c r="B3062" s="6" t="str">
        <f>IFERROR(VLOOKUP(A3062,'Distributor List'!$A$2:$D$77,2,0),"-")</f>
        <v>-</v>
      </c>
      <c r="C3062" s="6" t="str">
        <f>IFERROR(VLOOKUP(A3062,'Distributor List'!$A$2:$D$77,3,0),"-")</f>
        <v>-</v>
      </c>
      <c r="D3062" s="6" t="str">
        <f>IFERROR(VLOOKUP(A3062,'Distributor List'!$A$2:$F$77,6,0),"-")</f>
        <v>-</v>
      </c>
      <c r="E3062" s="6" t="str">
        <f>IFERROR(VLOOKUP(A3062,'Distributor List'!$A$2:$D$77,4,0),"-")</f>
        <v>-</v>
      </c>
      <c r="F3062" s="6" t="str">
        <f>IFERROR(VLOOKUP(H3062,'Price List'!$A$2:$H$109,8,0),"-")</f>
        <v>-</v>
      </c>
      <c r="G3062" s="6" t="str">
        <f>IFERROR(VLOOKUP(A3062,'Distributor List'!$A$2:$E$77,5,0),"-")</f>
        <v>-</v>
      </c>
      <c r="H3062" s="10"/>
      <c r="I3062" s="95"/>
      <c r="J3062" s="92"/>
      <c r="K3062" s="92"/>
      <c r="L3062" s="73">
        <f t="shared" si="1178"/>
        <v>0</v>
      </c>
      <c r="M3062" s="73">
        <f t="shared" si="1175"/>
        <v>0</v>
      </c>
      <c r="N3062" s="73"/>
      <c r="O3062" s="73"/>
      <c r="P3062" s="73"/>
      <c r="Q3062" s="73"/>
      <c r="R3062" s="73">
        <f t="shared" si="1177"/>
        <v>0</v>
      </c>
      <c r="S3062" s="76" t="str">
        <f t="shared" si="1169"/>
        <v>-</v>
      </c>
      <c r="T3062" s="96">
        <v>0</v>
      </c>
      <c r="U3062" s="97"/>
      <c r="V3062" s="73">
        <f t="shared" si="1176"/>
        <v>0</v>
      </c>
      <c r="W3062" s="73">
        <f t="shared" si="1170"/>
        <v>0</v>
      </c>
      <c r="X3062" s="76" t="str">
        <f t="shared" si="1171"/>
        <v>-</v>
      </c>
      <c r="Y3062" s="73">
        <f t="shared" si="1172"/>
        <v>0</v>
      </c>
      <c r="Z3062" s="73">
        <f t="shared" si="1173"/>
        <v>0</v>
      </c>
      <c r="AA3062" s="73">
        <f t="shared" si="1166"/>
        <v>0</v>
      </c>
      <c r="AB3062" s="73">
        <f t="shared" si="1174"/>
        <v>0</v>
      </c>
      <c r="AC3062" s="73">
        <f t="shared" si="1167"/>
        <v>0</v>
      </c>
      <c r="AD3062" s="73">
        <f t="shared" si="1168"/>
        <v>0</v>
      </c>
      <c r="AE3062" s="73">
        <v>0</v>
      </c>
    </row>
    <row r="3063" spans="1:31" ht="15" customHeight="1">
      <c r="A3063" s="94"/>
      <c r="B3063" s="6" t="str">
        <f>IFERROR(VLOOKUP(A3063,'Distributor List'!$A$2:$D$77,2,0),"-")</f>
        <v>-</v>
      </c>
      <c r="C3063" s="6" t="str">
        <f>IFERROR(VLOOKUP(A3063,'Distributor List'!$A$2:$D$77,3,0),"-")</f>
        <v>-</v>
      </c>
      <c r="D3063" s="6" t="str">
        <f>IFERROR(VLOOKUP(A3063,'Distributor List'!$A$2:$F$77,6,0),"-")</f>
        <v>-</v>
      </c>
      <c r="E3063" s="6" t="str">
        <f>IFERROR(VLOOKUP(A3063,'Distributor List'!$A$2:$D$77,4,0),"-")</f>
        <v>-</v>
      </c>
      <c r="F3063" s="6" t="str">
        <f>IFERROR(VLOOKUP(H3063,'Price List'!$A$2:$H$109,8,0),"-")</f>
        <v>-</v>
      </c>
      <c r="G3063" s="6" t="str">
        <f>IFERROR(VLOOKUP(A3063,'Distributor List'!$A$2:$E$77,5,0),"-")</f>
        <v>-</v>
      </c>
      <c r="H3063" s="10"/>
      <c r="I3063" s="95"/>
      <c r="J3063" s="92"/>
      <c r="K3063" s="92"/>
      <c r="L3063" s="73">
        <f t="shared" si="1178"/>
        <v>0</v>
      </c>
      <c r="M3063" s="73">
        <f t="shared" si="1175"/>
        <v>0</v>
      </c>
      <c r="N3063" s="73"/>
      <c r="O3063" s="73"/>
      <c r="P3063" s="73"/>
      <c r="Q3063" s="73"/>
      <c r="R3063" s="73">
        <f t="shared" si="1177"/>
        <v>0</v>
      </c>
      <c r="S3063" s="76" t="str">
        <f t="shared" si="1169"/>
        <v>-</v>
      </c>
      <c r="T3063" s="96">
        <v>0</v>
      </c>
      <c r="U3063" s="97"/>
      <c r="V3063" s="73">
        <f t="shared" si="1176"/>
        <v>0</v>
      </c>
      <c r="W3063" s="73">
        <f t="shared" si="1170"/>
        <v>0</v>
      </c>
      <c r="X3063" s="76" t="str">
        <f t="shared" si="1171"/>
        <v>-</v>
      </c>
      <c r="Y3063" s="73">
        <f t="shared" si="1172"/>
        <v>0</v>
      </c>
      <c r="Z3063" s="73">
        <f t="shared" si="1173"/>
        <v>0</v>
      </c>
      <c r="AA3063" s="73">
        <f t="shared" si="1166"/>
        <v>0</v>
      </c>
      <c r="AB3063" s="73">
        <f t="shared" si="1174"/>
        <v>0</v>
      </c>
      <c r="AC3063" s="73">
        <f t="shared" si="1167"/>
        <v>0</v>
      </c>
      <c r="AD3063" s="73">
        <f t="shared" si="1168"/>
        <v>0</v>
      </c>
      <c r="AE3063" s="73">
        <v>0</v>
      </c>
    </row>
    <row r="3064" spans="1:31" ht="15" customHeight="1">
      <c r="A3064" s="94"/>
      <c r="B3064" s="6" t="str">
        <f>IFERROR(VLOOKUP(A3064,'Distributor List'!$A$2:$D$77,2,0),"-")</f>
        <v>-</v>
      </c>
      <c r="C3064" s="6" t="str">
        <f>IFERROR(VLOOKUP(A3064,'Distributor List'!$A$2:$D$77,3,0),"-")</f>
        <v>-</v>
      </c>
      <c r="D3064" s="6" t="str">
        <f>IFERROR(VLOOKUP(A3064,'Distributor List'!$A$2:$F$77,6,0),"-")</f>
        <v>-</v>
      </c>
      <c r="E3064" s="6" t="str">
        <f>IFERROR(VLOOKUP(A3064,'Distributor List'!$A$2:$D$77,4,0),"-")</f>
        <v>-</v>
      </c>
      <c r="F3064" s="6" t="str">
        <f>IFERROR(VLOOKUP(H3064,'Price List'!$A$2:$H$109,8,0),"-")</f>
        <v>-</v>
      </c>
      <c r="G3064" s="6" t="str">
        <f>IFERROR(VLOOKUP(A3064,'Distributor List'!$A$2:$E$77,5,0),"-")</f>
        <v>-</v>
      </c>
      <c r="H3064" s="10"/>
      <c r="I3064" s="95"/>
      <c r="J3064" s="92"/>
      <c r="K3064" s="92"/>
      <c r="L3064" s="73">
        <f t="shared" si="1178"/>
        <v>0</v>
      </c>
      <c r="M3064" s="73">
        <f t="shared" si="1175"/>
        <v>0</v>
      </c>
      <c r="N3064" s="73"/>
      <c r="O3064" s="73"/>
      <c r="P3064" s="73"/>
      <c r="Q3064" s="73"/>
      <c r="R3064" s="73">
        <f t="shared" si="1177"/>
        <v>0</v>
      </c>
      <c r="S3064" s="76" t="str">
        <f t="shared" si="1169"/>
        <v>-</v>
      </c>
      <c r="T3064" s="96">
        <v>0</v>
      </c>
      <c r="U3064" s="97"/>
      <c r="V3064" s="73">
        <f t="shared" si="1176"/>
        <v>0</v>
      </c>
      <c r="W3064" s="73">
        <f t="shared" si="1170"/>
        <v>0</v>
      </c>
      <c r="X3064" s="76" t="str">
        <f t="shared" si="1171"/>
        <v>-</v>
      </c>
      <c r="Y3064" s="73">
        <f t="shared" si="1172"/>
        <v>0</v>
      </c>
      <c r="Z3064" s="73">
        <f t="shared" si="1173"/>
        <v>0</v>
      </c>
      <c r="AA3064" s="73">
        <f t="shared" si="1166"/>
        <v>0</v>
      </c>
      <c r="AB3064" s="73">
        <f t="shared" si="1174"/>
        <v>0</v>
      </c>
      <c r="AC3064" s="73">
        <f t="shared" si="1167"/>
        <v>0</v>
      </c>
      <c r="AD3064" s="73">
        <f t="shared" si="1168"/>
        <v>0</v>
      </c>
      <c r="AE3064" s="73">
        <v>0</v>
      </c>
    </row>
    <row r="3065" spans="1:31" ht="15" customHeight="1">
      <c r="A3065" s="94"/>
      <c r="B3065" s="6" t="str">
        <f>IFERROR(VLOOKUP(A3065,'Distributor List'!$A$2:$D$77,2,0),"-")</f>
        <v>-</v>
      </c>
      <c r="C3065" s="6" t="str">
        <f>IFERROR(VLOOKUP(A3065,'Distributor List'!$A$2:$D$77,3,0),"-")</f>
        <v>-</v>
      </c>
      <c r="D3065" s="6" t="str">
        <f>IFERROR(VLOOKUP(A3065,'Distributor List'!$A$2:$F$77,6,0),"-")</f>
        <v>-</v>
      </c>
      <c r="E3065" s="6" t="str">
        <f>IFERROR(VLOOKUP(A3065,'Distributor List'!$A$2:$D$77,4,0),"-")</f>
        <v>-</v>
      </c>
      <c r="F3065" s="6" t="str">
        <f>IFERROR(VLOOKUP(H3065,'Price List'!$A$2:$H$109,8,0),"-")</f>
        <v>-</v>
      </c>
      <c r="G3065" s="6" t="str">
        <f>IFERROR(VLOOKUP(A3065,'Distributor List'!$A$2:$E$77,5,0),"-")</f>
        <v>-</v>
      </c>
      <c r="H3065" s="10"/>
      <c r="I3065" s="95"/>
      <c r="J3065" s="92"/>
      <c r="K3065" s="92"/>
      <c r="L3065" s="73">
        <f t="shared" si="1178"/>
        <v>0</v>
      </c>
      <c r="M3065" s="73">
        <f t="shared" si="1175"/>
        <v>0</v>
      </c>
      <c r="N3065" s="73"/>
      <c r="O3065" s="73"/>
      <c r="P3065" s="73"/>
      <c r="Q3065" s="73"/>
      <c r="R3065" s="73">
        <f t="shared" si="1177"/>
        <v>0</v>
      </c>
      <c r="S3065" s="76" t="str">
        <f t="shared" si="1169"/>
        <v>-</v>
      </c>
      <c r="T3065" s="96">
        <v>0</v>
      </c>
      <c r="U3065" s="97"/>
      <c r="V3065" s="73">
        <f t="shared" si="1176"/>
        <v>0</v>
      </c>
      <c r="W3065" s="73">
        <f t="shared" si="1170"/>
        <v>0</v>
      </c>
      <c r="X3065" s="76" t="str">
        <f t="shared" si="1171"/>
        <v>-</v>
      </c>
      <c r="Y3065" s="73">
        <f t="shared" si="1172"/>
        <v>0</v>
      </c>
      <c r="Z3065" s="73">
        <f t="shared" si="1173"/>
        <v>0</v>
      </c>
      <c r="AA3065" s="73">
        <f t="shared" si="1166"/>
        <v>0</v>
      </c>
      <c r="AB3065" s="73">
        <f t="shared" si="1174"/>
        <v>0</v>
      </c>
      <c r="AC3065" s="73">
        <f t="shared" si="1167"/>
        <v>0</v>
      </c>
      <c r="AD3065" s="73">
        <f t="shared" si="1168"/>
        <v>0</v>
      </c>
      <c r="AE3065" s="73">
        <v>0</v>
      </c>
    </row>
    <row r="3066" spans="1:31" ht="15" customHeight="1">
      <c r="A3066" s="94"/>
      <c r="B3066" s="6" t="str">
        <f>IFERROR(VLOOKUP(A3066,'Distributor List'!$A$2:$D$77,2,0),"-")</f>
        <v>-</v>
      </c>
      <c r="C3066" s="6" t="str">
        <f>IFERROR(VLOOKUP(A3066,'Distributor List'!$A$2:$D$77,3,0),"-")</f>
        <v>-</v>
      </c>
      <c r="D3066" s="6" t="str">
        <f>IFERROR(VLOOKUP(A3066,'Distributor List'!$A$2:$F$77,6,0),"-")</f>
        <v>-</v>
      </c>
      <c r="E3066" s="6" t="str">
        <f>IFERROR(VLOOKUP(A3066,'Distributor List'!$A$2:$D$77,4,0),"-")</f>
        <v>-</v>
      </c>
      <c r="F3066" s="6" t="str">
        <f>IFERROR(VLOOKUP(H3066,'Price List'!$A$2:$H$109,8,0),"-")</f>
        <v>-</v>
      </c>
      <c r="G3066" s="6" t="str">
        <f>IFERROR(VLOOKUP(A3066,'Distributor List'!$A$2:$E$77,5,0),"-")</f>
        <v>-</v>
      </c>
      <c r="H3066" s="10"/>
      <c r="I3066" s="95"/>
      <c r="J3066" s="92"/>
      <c r="K3066" s="92"/>
      <c r="L3066" s="73">
        <f t="shared" si="1178"/>
        <v>0</v>
      </c>
      <c r="M3066" s="73">
        <f t="shared" si="1175"/>
        <v>0</v>
      </c>
      <c r="N3066" s="73"/>
      <c r="O3066" s="73"/>
      <c r="P3066" s="73"/>
      <c r="Q3066" s="73"/>
      <c r="R3066" s="73">
        <f t="shared" si="1177"/>
        <v>0</v>
      </c>
      <c r="S3066" s="76" t="str">
        <f t="shared" si="1169"/>
        <v>-</v>
      </c>
      <c r="T3066" s="96">
        <v>0</v>
      </c>
      <c r="U3066" s="97"/>
      <c r="V3066" s="73">
        <f t="shared" si="1176"/>
        <v>0</v>
      </c>
      <c r="W3066" s="73">
        <f t="shared" si="1170"/>
        <v>0</v>
      </c>
      <c r="X3066" s="76" t="str">
        <f t="shared" si="1171"/>
        <v>-</v>
      </c>
      <c r="Y3066" s="73">
        <f t="shared" si="1172"/>
        <v>0</v>
      </c>
      <c r="Z3066" s="73">
        <f t="shared" si="1173"/>
        <v>0</v>
      </c>
      <c r="AA3066" s="73">
        <f t="shared" si="1166"/>
        <v>0</v>
      </c>
      <c r="AB3066" s="73">
        <f t="shared" si="1174"/>
        <v>0</v>
      </c>
      <c r="AC3066" s="73">
        <f t="shared" si="1167"/>
        <v>0</v>
      </c>
      <c r="AD3066" s="73">
        <f t="shared" si="1168"/>
        <v>0</v>
      </c>
      <c r="AE3066" s="73">
        <v>0</v>
      </c>
    </row>
    <row r="3067" spans="1:31" ht="15" customHeight="1">
      <c r="A3067" s="94"/>
      <c r="B3067" s="6" t="str">
        <f>IFERROR(VLOOKUP(A3067,'Distributor List'!$A$2:$D$77,2,0),"-")</f>
        <v>-</v>
      </c>
      <c r="C3067" s="6" t="str">
        <f>IFERROR(VLOOKUP(A3067,'Distributor List'!$A$2:$D$77,3,0),"-")</f>
        <v>-</v>
      </c>
      <c r="D3067" s="6" t="str">
        <f>IFERROR(VLOOKUP(A3067,'Distributor List'!$A$2:$F$77,6,0),"-")</f>
        <v>-</v>
      </c>
      <c r="E3067" s="6" t="str">
        <f>IFERROR(VLOOKUP(A3067,'Distributor List'!$A$2:$D$77,4,0),"-")</f>
        <v>-</v>
      </c>
      <c r="F3067" s="6" t="str">
        <f>IFERROR(VLOOKUP(H3067,'Price List'!$A$2:$H$109,8,0),"-")</f>
        <v>-</v>
      </c>
      <c r="G3067" s="6" t="str">
        <f>IFERROR(VLOOKUP(A3067,'Distributor List'!$A$2:$E$77,5,0),"-")</f>
        <v>-</v>
      </c>
      <c r="H3067" s="10"/>
      <c r="I3067" s="95"/>
      <c r="J3067" s="92"/>
      <c r="K3067" s="92"/>
      <c r="L3067" s="73">
        <f t="shared" si="1178"/>
        <v>0</v>
      </c>
      <c r="M3067" s="73">
        <f t="shared" si="1175"/>
        <v>0</v>
      </c>
      <c r="N3067" s="73"/>
      <c r="O3067" s="73"/>
      <c r="P3067" s="73"/>
      <c r="Q3067" s="73"/>
      <c r="R3067" s="73">
        <f t="shared" si="1177"/>
        <v>0</v>
      </c>
      <c r="S3067" s="76" t="str">
        <f t="shared" si="1169"/>
        <v>-</v>
      </c>
      <c r="T3067" s="96">
        <v>0</v>
      </c>
      <c r="U3067" s="97"/>
      <c r="V3067" s="73">
        <f t="shared" si="1176"/>
        <v>0</v>
      </c>
      <c r="W3067" s="73">
        <f t="shared" si="1170"/>
        <v>0</v>
      </c>
      <c r="X3067" s="76" t="str">
        <f t="shared" si="1171"/>
        <v>-</v>
      </c>
      <c r="Y3067" s="73">
        <f t="shared" si="1172"/>
        <v>0</v>
      </c>
      <c r="Z3067" s="73">
        <f t="shared" si="1173"/>
        <v>0</v>
      </c>
      <c r="AA3067" s="73">
        <f t="shared" si="1166"/>
        <v>0</v>
      </c>
      <c r="AB3067" s="73">
        <f t="shared" si="1174"/>
        <v>0</v>
      </c>
      <c r="AC3067" s="73">
        <f t="shared" si="1167"/>
        <v>0</v>
      </c>
      <c r="AD3067" s="73">
        <f t="shared" si="1168"/>
        <v>0</v>
      </c>
      <c r="AE3067" s="73">
        <v>0</v>
      </c>
    </row>
    <row r="3068" spans="1:31" ht="15" customHeight="1">
      <c r="A3068" s="94"/>
      <c r="B3068" s="6" t="str">
        <f>IFERROR(VLOOKUP(A3068,'Distributor List'!$A$2:$D$77,2,0),"-")</f>
        <v>-</v>
      </c>
      <c r="C3068" s="6" t="str">
        <f>IFERROR(VLOOKUP(A3068,'Distributor List'!$A$2:$D$77,3,0),"-")</f>
        <v>-</v>
      </c>
      <c r="D3068" s="6" t="str">
        <f>IFERROR(VLOOKUP(A3068,'Distributor List'!$A$2:$F$77,6,0),"-")</f>
        <v>-</v>
      </c>
      <c r="E3068" s="6" t="str">
        <f>IFERROR(VLOOKUP(A3068,'Distributor List'!$A$2:$D$77,4,0),"-")</f>
        <v>-</v>
      </c>
      <c r="F3068" s="6" t="str">
        <f>IFERROR(VLOOKUP(H3068,'Price List'!$A$2:$H$109,8,0),"-")</f>
        <v>-</v>
      </c>
      <c r="G3068" s="6" t="str">
        <f>IFERROR(VLOOKUP(A3068,'Distributor List'!$A$2:$E$77,5,0),"-")</f>
        <v>-</v>
      </c>
      <c r="H3068" s="10"/>
      <c r="I3068" s="95"/>
      <c r="J3068" s="92"/>
      <c r="K3068" s="92"/>
      <c r="L3068" s="73">
        <f t="shared" si="1178"/>
        <v>0</v>
      </c>
      <c r="M3068" s="73">
        <f t="shared" si="1175"/>
        <v>0</v>
      </c>
      <c r="N3068" s="73"/>
      <c r="O3068" s="73"/>
      <c r="P3068" s="73"/>
      <c r="Q3068" s="73"/>
      <c r="R3068" s="73">
        <f t="shared" si="1177"/>
        <v>0</v>
      </c>
      <c r="S3068" s="76" t="str">
        <f t="shared" si="1169"/>
        <v>-</v>
      </c>
      <c r="T3068" s="96">
        <v>0</v>
      </c>
      <c r="U3068" s="97"/>
      <c r="V3068" s="73">
        <f t="shared" si="1176"/>
        <v>0</v>
      </c>
      <c r="W3068" s="73">
        <f t="shared" si="1170"/>
        <v>0</v>
      </c>
      <c r="X3068" s="76" t="str">
        <f t="shared" si="1171"/>
        <v>-</v>
      </c>
      <c r="Y3068" s="73">
        <f t="shared" si="1172"/>
        <v>0</v>
      </c>
      <c r="Z3068" s="73">
        <f t="shared" si="1173"/>
        <v>0</v>
      </c>
      <c r="AA3068" s="73">
        <f t="shared" si="1166"/>
        <v>0</v>
      </c>
      <c r="AB3068" s="73">
        <f t="shared" si="1174"/>
        <v>0</v>
      </c>
      <c r="AC3068" s="73">
        <f t="shared" si="1167"/>
        <v>0</v>
      </c>
      <c r="AD3068" s="73">
        <f t="shared" si="1168"/>
        <v>0</v>
      </c>
      <c r="AE3068" s="73">
        <v>0</v>
      </c>
    </row>
    <row r="3069" spans="1:31" ht="15" customHeight="1">
      <c r="A3069" s="94"/>
      <c r="B3069" s="6" t="str">
        <f>IFERROR(VLOOKUP(A3069,'Distributor List'!$A$2:$D$77,2,0),"-")</f>
        <v>-</v>
      </c>
      <c r="C3069" s="6" t="str">
        <f>IFERROR(VLOOKUP(A3069,'Distributor List'!$A$2:$D$77,3,0),"-")</f>
        <v>-</v>
      </c>
      <c r="D3069" s="6" t="str">
        <f>IFERROR(VLOOKUP(A3069,'Distributor List'!$A$2:$F$77,6,0),"-")</f>
        <v>-</v>
      </c>
      <c r="E3069" s="6" t="str">
        <f>IFERROR(VLOOKUP(A3069,'Distributor List'!$A$2:$D$77,4,0),"-")</f>
        <v>-</v>
      </c>
      <c r="F3069" s="6" t="str">
        <f>IFERROR(VLOOKUP(H3069,'Price List'!$A$2:$H$109,8,0),"-")</f>
        <v>-</v>
      </c>
      <c r="G3069" s="6" t="str">
        <f>IFERROR(VLOOKUP(A3069,'Distributor List'!$A$2:$E$77,5,0),"-")</f>
        <v>-</v>
      </c>
      <c r="H3069" s="10"/>
      <c r="I3069" s="95"/>
      <c r="J3069" s="92"/>
      <c r="K3069" s="92"/>
      <c r="L3069" s="73">
        <f t="shared" si="1178"/>
        <v>0</v>
      </c>
      <c r="M3069" s="73">
        <f t="shared" si="1175"/>
        <v>0</v>
      </c>
      <c r="N3069" s="73"/>
      <c r="O3069" s="73"/>
      <c r="P3069" s="73"/>
      <c r="Q3069" s="73"/>
      <c r="R3069" s="73">
        <f t="shared" si="1177"/>
        <v>0</v>
      </c>
      <c r="S3069" s="76" t="str">
        <f t="shared" si="1169"/>
        <v>-</v>
      </c>
      <c r="T3069" s="96">
        <v>0</v>
      </c>
      <c r="U3069" s="97"/>
      <c r="V3069" s="73">
        <f t="shared" si="1176"/>
        <v>0</v>
      </c>
      <c r="W3069" s="73">
        <f t="shared" si="1170"/>
        <v>0</v>
      </c>
      <c r="X3069" s="76" t="str">
        <f t="shared" si="1171"/>
        <v>-</v>
      </c>
      <c r="Y3069" s="73">
        <f t="shared" si="1172"/>
        <v>0</v>
      </c>
      <c r="Z3069" s="73">
        <f t="shared" si="1173"/>
        <v>0</v>
      </c>
      <c r="AA3069" s="73">
        <f t="shared" ref="AA3069:AA3132" si="1179">Z3069*I3069</f>
        <v>0</v>
      </c>
      <c r="AB3069" s="73">
        <f t="shared" si="1174"/>
        <v>0</v>
      </c>
      <c r="AC3069" s="73">
        <f t="shared" ref="AC3069:AC3132" si="1180">AB3069*I3069</f>
        <v>0</v>
      </c>
      <c r="AD3069" s="73">
        <f t="shared" ref="AD3069:AD3132" si="1181">Y3069*I3069</f>
        <v>0</v>
      </c>
      <c r="AE3069" s="73">
        <v>0</v>
      </c>
    </row>
    <row r="3070" spans="1:31" ht="15" customHeight="1">
      <c r="A3070" s="94"/>
      <c r="B3070" s="6" t="str">
        <f>IFERROR(VLOOKUP(A3070,'Distributor List'!$A$2:$D$77,2,0),"-")</f>
        <v>-</v>
      </c>
      <c r="C3070" s="6" t="str">
        <f>IFERROR(VLOOKUP(A3070,'Distributor List'!$A$2:$D$77,3,0),"-")</f>
        <v>-</v>
      </c>
      <c r="D3070" s="6" t="str">
        <f>IFERROR(VLOOKUP(A3070,'Distributor List'!$A$2:$F$77,6,0),"-")</f>
        <v>-</v>
      </c>
      <c r="E3070" s="6" t="str">
        <f>IFERROR(VLOOKUP(A3070,'Distributor List'!$A$2:$D$77,4,0),"-")</f>
        <v>-</v>
      </c>
      <c r="F3070" s="6" t="str">
        <f>IFERROR(VLOOKUP(H3070,'Price List'!$A$2:$H$109,8,0),"-")</f>
        <v>-</v>
      </c>
      <c r="G3070" s="6" t="str">
        <f>IFERROR(VLOOKUP(A3070,'Distributor List'!$A$2:$E$77,5,0),"-")</f>
        <v>-</v>
      </c>
      <c r="H3070" s="10"/>
      <c r="I3070" s="95"/>
      <c r="J3070" s="92"/>
      <c r="K3070" s="92"/>
      <c r="L3070" s="73">
        <f t="shared" si="1178"/>
        <v>0</v>
      </c>
      <c r="M3070" s="73">
        <f t="shared" si="1175"/>
        <v>0</v>
      </c>
      <c r="N3070" s="73"/>
      <c r="O3070" s="73"/>
      <c r="P3070" s="73"/>
      <c r="Q3070" s="73"/>
      <c r="R3070" s="73">
        <f t="shared" si="1177"/>
        <v>0</v>
      </c>
      <c r="S3070" s="76" t="str">
        <f t="shared" si="1169"/>
        <v>-</v>
      </c>
      <c r="T3070" s="96">
        <v>0</v>
      </c>
      <c r="U3070" s="97"/>
      <c r="V3070" s="73">
        <f t="shared" si="1176"/>
        <v>0</v>
      </c>
      <c r="W3070" s="73">
        <f t="shared" si="1170"/>
        <v>0</v>
      </c>
      <c r="X3070" s="76" t="str">
        <f t="shared" si="1171"/>
        <v>-</v>
      </c>
      <c r="Y3070" s="73">
        <f t="shared" si="1172"/>
        <v>0</v>
      </c>
      <c r="Z3070" s="73">
        <f t="shared" si="1173"/>
        <v>0</v>
      </c>
      <c r="AA3070" s="73">
        <f t="shared" si="1179"/>
        <v>0</v>
      </c>
      <c r="AB3070" s="73">
        <f t="shared" si="1174"/>
        <v>0</v>
      </c>
      <c r="AC3070" s="73">
        <f t="shared" si="1180"/>
        <v>0</v>
      </c>
      <c r="AD3070" s="73">
        <f t="shared" si="1181"/>
        <v>0</v>
      </c>
      <c r="AE3070" s="73">
        <v>0</v>
      </c>
    </row>
    <row r="3071" spans="1:31" ht="15" customHeight="1">
      <c r="A3071" s="94"/>
      <c r="B3071" s="6" t="str">
        <f>IFERROR(VLOOKUP(A3071,'Distributor List'!$A$2:$D$77,2,0),"-")</f>
        <v>-</v>
      </c>
      <c r="C3071" s="6" t="str">
        <f>IFERROR(VLOOKUP(A3071,'Distributor List'!$A$2:$D$77,3,0),"-")</f>
        <v>-</v>
      </c>
      <c r="D3071" s="6" t="str">
        <f>IFERROR(VLOOKUP(A3071,'Distributor List'!$A$2:$F$77,6,0),"-")</f>
        <v>-</v>
      </c>
      <c r="E3071" s="6" t="str">
        <f>IFERROR(VLOOKUP(A3071,'Distributor List'!$A$2:$D$77,4,0),"-")</f>
        <v>-</v>
      </c>
      <c r="F3071" s="6" t="str">
        <f>IFERROR(VLOOKUP(H3071,'Price List'!$A$2:$H$109,8,0),"-")</f>
        <v>-</v>
      </c>
      <c r="G3071" s="6" t="str">
        <f>IFERROR(VLOOKUP(A3071,'Distributor List'!$A$2:$E$77,5,0),"-")</f>
        <v>-</v>
      </c>
      <c r="H3071" s="10"/>
      <c r="I3071" s="95"/>
      <c r="J3071" s="92"/>
      <c r="K3071" s="92"/>
      <c r="L3071" s="73">
        <f t="shared" si="1178"/>
        <v>0</v>
      </c>
      <c r="M3071" s="73">
        <f t="shared" si="1175"/>
        <v>0</v>
      </c>
      <c r="N3071" s="73"/>
      <c r="O3071" s="73"/>
      <c r="P3071" s="73"/>
      <c r="Q3071" s="73"/>
      <c r="R3071" s="73">
        <f t="shared" si="1177"/>
        <v>0</v>
      </c>
      <c r="S3071" s="76" t="str">
        <f t="shared" si="1169"/>
        <v>-</v>
      </c>
      <c r="T3071" s="96">
        <v>0</v>
      </c>
      <c r="U3071" s="97"/>
      <c r="V3071" s="73">
        <f t="shared" si="1176"/>
        <v>0</v>
      </c>
      <c r="W3071" s="73">
        <f t="shared" si="1170"/>
        <v>0</v>
      </c>
      <c r="X3071" s="76" t="str">
        <f t="shared" si="1171"/>
        <v>-</v>
      </c>
      <c r="Y3071" s="73">
        <f t="shared" si="1172"/>
        <v>0</v>
      </c>
      <c r="Z3071" s="73">
        <f t="shared" si="1173"/>
        <v>0</v>
      </c>
      <c r="AA3071" s="73">
        <f t="shared" si="1179"/>
        <v>0</v>
      </c>
      <c r="AB3071" s="73">
        <f t="shared" si="1174"/>
        <v>0</v>
      </c>
      <c r="AC3071" s="73">
        <f t="shared" si="1180"/>
        <v>0</v>
      </c>
      <c r="AD3071" s="73">
        <f t="shared" si="1181"/>
        <v>0</v>
      </c>
      <c r="AE3071" s="73">
        <v>0</v>
      </c>
    </row>
    <row r="3072" spans="1:31" ht="15" customHeight="1">
      <c r="A3072" s="94"/>
      <c r="B3072" s="6" t="str">
        <f>IFERROR(VLOOKUP(A3072,'Distributor List'!$A$2:$D$77,2,0),"-")</f>
        <v>-</v>
      </c>
      <c r="C3072" s="6" t="str">
        <f>IFERROR(VLOOKUP(A3072,'Distributor List'!$A$2:$D$77,3,0),"-")</f>
        <v>-</v>
      </c>
      <c r="D3072" s="6" t="str">
        <f>IFERROR(VLOOKUP(A3072,'Distributor List'!$A$2:$F$77,6,0),"-")</f>
        <v>-</v>
      </c>
      <c r="E3072" s="6" t="str">
        <f>IFERROR(VLOOKUP(A3072,'Distributor List'!$A$2:$D$77,4,0),"-")</f>
        <v>-</v>
      </c>
      <c r="F3072" s="6" t="str">
        <f>IFERROR(VLOOKUP(H3072,'Price List'!$A$2:$H$109,8,0),"-")</f>
        <v>-</v>
      </c>
      <c r="G3072" s="6" t="str">
        <f>IFERROR(VLOOKUP(A3072,'Distributor List'!$A$2:$E$77,5,0),"-")</f>
        <v>-</v>
      </c>
      <c r="H3072" s="10"/>
      <c r="I3072" s="95"/>
      <c r="J3072" s="92"/>
      <c r="K3072" s="92"/>
      <c r="L3072" s="73">
        <f t="shared" si="1178"/>
        <v>0</v>
      </c>
      <c r="M3072" s="73">
        <f t="shared" si="1175"/>
        <v>0</v>
      </c>
      <c r="N3072" s="73"/>
      <c r="O3072" s="73"/>
      <c r="P3072" s="73"/>
      <c r="Q3072" s="73"/>
      <c r="R3072" s="73">
        <f t="shared" si="1177"/>
        <v>0</v>
      </c>
      <c r="S3072" s="76" t="str">
        <f t="shared" si="1169"/>
        <v>-</v>
      </c>
      <c r="T3072" s="96">
        <v>0</v>
      </c>
      <c r="U3072" s="97"/>
      <c r="V3072" s="73">
        <f t="shared" si="1176"/>
        <v>0</v>
      </c>
      <c r="W3072" s="73">
        <f t="shared" si="1170"/>
        <v>0</v>
      </c>
      <c r="X3072" s="76" t="str">
        <f t="shared" si="1171"/>
        <v>-</v>
      </c>
      <c r="Y3072" s="73">
        <f t="shared" si="1172"/>
        <v>0</v>
      </c>
      <c r="Z3072" s="73">
        <f t="shared" si="1173"/>
        <v>0</v>
      </c>
      <c r="AA3072" s="73">
        <f t="shared" si="1179"/>
        <v>0</v>
      </c>
      <c r="AB3072" s="73">
        <f t="shared" si="1174"/>
        <v>0</v>
      </c>
      <c r="AC3072" s="73">
        <f t="shared" si="1180"/>
        <v>0</v>
      </c>
      <c r="AD3072" s="73">
        <f t="shared" si="1181"/>
        <v>0</v>
      </c>
      <c r="AE3072" s="73">
        <v>0</v>
      </c>
    </row>
    <row r="3073" spans="1:31" ht="15" customHeight="1">
      <c r="A3073" s="94"/>
      <c r="B3073" s="6" t="str">
        <f>IFERROR(VLOOKUP(A3073,'Distributor List'!$A$2:$D$77,2,0),"-")</f>
        <v>-</v>
      </c>
      <c r="C3073" s="6" t="str">
        <f>IFERROR(VLOOKUP(A3073,'Distributor List'!$A$2:$D$77,3,0),"-")</f>
        <v>-</v>
      </c>
      <c r="D3073" s="6" t="str">
        <f>IFERROR(VLOOKUP(A3073,'Distributor List'!$A$2:$F$77,6,0),"-")</f>
        <v>-</v>
      </c>
      <c r="E3073" s="6" t="str">
        <f>IFERROR(VLOOKUP(A3073,'Distributor List'!$A$2:$D$77,4,0),"-")</f>
        <v>-</v>
      </c>
      <c r="F3073" s="6" t="str">
        <f>IFERROR(VLOOKUP(H3073,'Price List'!$A$2:$H$109,8,0),"-")</f>
        <v>-</v>
      </c>
      <c r="G3073" s="6" t="str">
        <f>IFERROR(VLOOKUP(A3073,'Distributor List'!$A$2:$E$77,5,0),"-")</f>
        <v>-</v>
      </c>
      <c r="H3073" s="10"/>
      <c r="I3073" s="95"/>
      <c r="J3073" s="92"/>
      <c r="K3073" s="92"/>
      <c r="L3073" s="73">
        <f t="shared" si="1178"/>
        <v>0</v>
      </c>
      <c r="M3073" s="73">
        <f t="shared" si="1175"/>
        <v>0</v>
      </c>
      <c r="N3073" s="73"/>
      <c r="O3073" s="73"/>
      <c r="P3073" s="73"/>
      <c r="Q3073" s="73"/>
      <c r="R3073" s="73">
        <f t="shared" si="1177"/>
        <v>0</v>
      </c>
      <c r="S3073" s="76" t="str">
        <f t="shared" si="1169"/>
        <v>-</v>
      </c>
      <c r="T3073" s="96">
        <v>0</v>
      </c>
      <c r="U3073" s="97"/>
      <c r="V3073" s="73">
        <f t="shared" si="1176"/>
        <v>0</v>
      </c>
      <c r="W3073" s="73">
        <f t="shared" si="1170"/>
        <v>0</v>
      </c>
      <c r="X3073" s="76" t="str">
        <f t="shared" si="1171"/>
        <v>-</v>
      </c>
      <c r="Y3073" s="73">
        <f t="shared" si="1172"/>
        <v>0</v>
      </c>
      <c r="Z3073" s="73">
        <f t="shared" si="1173"/>
        <v>0</v>
      </c>
      <c r="AA3073" s="73">
        <f t="shared" si="1179"/>
        <v>0</v>
      </c>
      <c r="AB3073" s="73">
        <f t="shared" si="1174"/>
        <v>0</v>
      </c>
      <c r="AC3073" s="73">
        <f t="shared" si="1180"/>
        <v>0</v>
      </c>
      <c r="AD3073" s="73">
        <f t="shared" si="1181"/>
        <v>0</v>
      </c>
      <c r="AE3073" s="73">
        <v>0</v>
      </c>
    </row>
    <row r="3074" spans="1:31" ht="15" customHeight="1">
      <c r="A3074" s="94"/>
      <c r="B3074" s="6" t="str">
        <f>IFERROR(VLOOKUP(A3074,'Distributor List'!$A$2:$D$77,2,0),"-")</f>
        <v>-</v>
      </c>
      <c r="C3074" s="6" t="str">
        <f>IFERROR(VLOOKUP(A3074,'Distributor List'!$A$2:$D$77,3,0),"-")</f>
        <v>-</v>
      </c>
      <c r="D3074" s="6" t="str">
        <f>IFERROR(VLOOKUP(A3074,'Distributor List'!$A$2:$F$77,6,0),"-")</f>
        <v>-</v>
      </c>
      <c r="E3074" s="6" t="str">
        <f>IFERROR(VLOOKUP(A3074,'Distributor List'!$A$2:$D$77,4,0),"-")</f>
        <v>-</v>
      </c>
      <c r="F3074" s="6" t="str">
        <f>IFERROR(VLOOKUP(H3074,'Price List'!$A$2:$H$109,8,0),"-")</f>
        <v>-</v>
      </c>
      <c r="G3074" s="6" t="str">
        <f>IFERROR(VLOOKUP(A3074,'Distributor List'!$A$2:$E$77,5,0),"-")</f>
        <v>-</v>
      </c>
      <c r="H3074" s="10"/>
      <c r="I3074" s="95"/>
      <c r="J3074" s="92"/>
      <c r="K3074" s="92"/>
      <c r="L3074" s="73">
        <f t="shared" si="1178"/>
        <v>0</v>
      </c>
      <c r="M3074" s="73">
        <f t="shared" si="1175"/>
        <v>0</v>
      </c>
      <c r="N3074" s="73"/>
      <c r="O3074" s="73"/>
      <c r="P3074" s="73"/>
      <c r="Q3074" s="73"/>
      <c r="R3074" s="73">
        <f t="shared" si="1177"/>
        <v>0</v>
      </c>
      <c r="S3074" s="76" t="str">
        <f t="shared" si="1169"/>
        <v>-</v>
      </c>
      <c r="T3074" s="96">
        <v>0</v>
      </c>
      <c r="U3074" s="97"/>
      <c r="V3074" s="73">
        <f t="shared" si="1176"/>
        <v>0</v>
      </c>
      <c r="W3074" s="73">
        <f t="shared" si="1170"/>
        <v>0</v>
      </c>
      <c r="X3074" s="76" t="str">
        <f t="shared" si="1171"/>
        <v>-</v>
      </c>
      <c r="Y3074" s="73">
        <f t="shared" si="1172"/>
        <v>0</v>
      </c>
      <c r="Z3074" s="73">
        <f t="shared" si="1173"/>
        <v>0</v>
      </c>
      <c r="AA3074" s="73">
        <f t="shared" si="1179"/>
        <v>0</v>
      </c>
      <c r="AB3074" s="73">
        <f t="shared" si="1174"/>
        <v>0</v>
      </c>
      <c r="AC3074" s="73">
        <f t="shared" si="1180"/>
        <v>0</v>
      </c>
      <c r="AD3074" s="73">
        <f t="shared" si="1181"/>
        <v>0</v>
      </c>
      <c r="AE3074" s="73">
        <v>0</v>
      </c>
    </row>
    <row r="3075" spans="1:31" ht="15" customHeight="1">
      <c r="A3075" s="94"/>
      <c r="B3075" s="6" t="str">
        <f>IFERROR(VLOOKUP(A3075,'Distributor List'!$A$2:$D$77,2,0),"-")</f>
        <v>-</v>
      </c>
      <c r="C3075" s="6" t="str">
        <f>IFERROR(VLOOKUP(A3075,'Distributor List'!$A$2:$D$77,3,0),"-")</f>
        <v>-</v>
      </c>
      <c r="D3075" s="6" t="str">
        <f>IFERROR(VLOOKUP(A3075,'Distributor List'!$A$2:$F$77,6,0),"-")</f>
        <v>-</v>
      </c>
      <c r="E3075" s="6" t="str">
        <f>IFERROR(VLOOKUP(A3075,'Distributor List'!$A$2:$D$77,4,0),"-")</f>
        <v>-</v>
      </c>
      <c r="F3075" s="6" t="str">
        <f>IFERROR(VLOOKUP(H3075,'Price List'!$A$2:$H$109,8,0),"-")</f>
        <v>-</v>
      </c>
      <c r="G3075" s="6" t="str">
        <f>IFERROR(VLOOKUP(A3075,'Distributor List'!$A$2:$E$77,5,0),"-")</f>
        <v>-</v>
      </c>
      <c r="H3075" s="10"/>
      <c r="I3075" s="95"/>
      <c r="J3075" s="92"/>
      <c r="K3075" s="92"/>
      <c r="L3075" s="73">
        <f t="shared" si="1178"/>
        <v>0</v>
      </c>
      <c r="M3075" s="73">
        <f t="shared" si="1175"/>
        <v>0</v>
      </c>
      <c r="N3075" s="73"/>
      <c r="O3075" s="73"/>
      <c r="P3075" s="73"/>
      <c r="Q3075" s="73"/>
      <c r="R3075" s="73">
        <f t="shared" si="1177"/>
        <v>0</v>
      </c>
      <c r="S3075" s="76" t="str">
        <f t="shared" si="1169"/>
        <v>-</v>
      </c>
      <c r="T3075" s="96">
        <v>0</v>
      </c>
      <c r="U3075" s="97"/>
      <c r="V3075" s="73">
        <f t="shared" si="1176"/>
        <v>0</v>
      </c>
      <c r="W3075" s="73">
        <f t="shared" si="1170"/>
        <v>0</v>
      </c>
      <c r="X3075" s="76" t="str">
        <f t="shared" si="1171"/>
        <v>-</v>
      </c>
      <c r="Y3075" s="73">
        <f t="shared" si="1172"/>
        <v>0</v>
      </c>
      <c r="Z3075" s="73">
        <f t="shared" si="1173"/>
        <v>0</v>
      </c>
      <c r="AA3075" s="73">
        <f t="shared" si="1179"/>
        <v>0</v>
      </c>
      <c r="AB3075" s="73">
        <f t="shared" si="1174"/>
        <v>0</v>
      </c>
      <c r="AC3075" s="73">
        <f t="shared" si="1180"/>
        <v>0</v>
      </c>
      <c r="AD3075" s="73">
        <f t="shared" si="1181"/>
        <v>0</v>
      </c>
      <c r="AE3075" s="73">
        <v>0</v>
      </c>
    </row>
    <row r="3076" spans="1:31" ht="15" customHeight="1">
      <c r="A3076" s="94"/>
      <c r="B3076" s="6" t="str">
        <f>IFERROR(VLOOKUP(A3076,'Distributor List'!$A$2:$D$77,2,0),"-")</f>
        <v>-</v>
      </c>
      <c r="C3076" s="6" t="str">
        <f>IFERROR(VLOOKUP(A3076,'Distributor List'!$A$2:$D$77,3,0),"-")</f>
        <v>-</v>
      </c>
      <c r="D3076" s="6" t="str">
        <f>IFERROR(VLOOKUP(A3076,'Distributor List'!$A$2:$F$77,6,0),"-")</f>
        <v>-</v>
      </c>
      <c r="E3076" s="6" t="str">
        <f>IFERROR(VLOOKUP(A3076,'Distributor List'!$A$2:$D$77,4,0),"-")</f>
        <v>-</v>
      </c>
      <c r="F3076" s="6" t="str">
        <f>IFERROR(VLOOKUP(H3076,'Price List'!$A$2:$H$109,8,0),"-")</f>
        <v>-</v>
      </c>
      <c r="G3076" s="6" t="str">
        <f>IFERROR(VLOOKUP(A3076,'Distributor List'!$A$2:$E$77,5,0),"-")</f>
        <v>-</v>
      </c>
      <c r="H3076" s="10"/>
      <c r="I3076" s="95"/>
      <c r="J3076" s="92"/>
      <c r="K3076" s="92"/>
      <c r="L3076" s="73">
        <f t="shared" si="1178"/>
        <v>0</v>
      </c>
      <c r="M3076" s="73">
        <f t="shared" si="1175"/>
        <v>0</v>
      </c>
      <c r="N3076" s="73"/>
      <c r="O3076" s="73"/>
      <c r="P3076" s="73"/>
      <c r="Q3076" s="73"/>
      <c r="R3076" s="73">
        <f t="shared" si="1177"/>
        <v>0</v>
      </c>
      <c r="S3076" s="76" t="str">
        <f t="shared" si="1169"/>
        <v>-</v>
      </c>
      <c r="T3076" s="96">
        <v>0</v>
      </c>
      <c r="U3076" s="97"/>
      <c r="V3076" s="73">
        <f t="shared" si="1176"/>
        <v>0</v>
      </c>
      <c r="W3076" s="73">
        <f t="shared" si="1170"/>
        <v>0</v>
      </c>
      <c r="X3076" s="76" t="str">
        <f t="shared" si="1171"/>
        <v>-</v>
      </c>
      <c r="Y3076" s="73">
        <f t="shared" si="1172"/>
        <v>0</v>
      </c>
      <c r="Z3076" s="73">
        <f t="shared" si="1173"/>
        <v>0</v>
      </c>
      <c r="AA3076" s="73">
        <f t="shared" si="1179"/>
        <v>0</v>
      </c>
      <c r="AB3076" s="73">
        <f t="shared" si="1174"/>
        <v>0</v>
      </c>
      <c r="AC3076" s="73">
        <f t="shared" si="1180"/>
        <v>0</v>
      </c>
      <c r="AD3076" s="73">
        <f t="shared" si="1181"/>
        <v>0</v>
      </c>
      <c r="AE3076" s="73">
        <v>0</v>
      </c>
    </row>
    <row r="3077" spans="1:31" ht="15" customHeight="1">
      <c r="A3077" s="94"/>
      <c r="B3077" s="6" t="str">
        <f>IFERROR(VLOOKUP(A3077,'Distributor List'!$A$2:$D$77,2,0),"-")</f>
        <v>-</v>
      </c>
      <c r="C3077" s="6" t="str">
        <f>IFERROR(VLOOKUP(A3077,'Distributor List'!$A$2:$D$77,3,0),"-")</f>
        <v>-</v>
      </c>
      <c r="D3077" s="6" t="str">
        <f>IFERROR(VLOOKUP(A3077,'Distributor List'!$A$2:$F$77,6,0),"-")</f>
        <v>-</v>
      </c>
      <c r="E3077" s="6" t="str">
        <f>IFERROR(VLOOKUP(A3077,'Distributor List'!$A$2:$D$77,4,0),"-")</f>
        <v>-</v>
      </c>
      <c r="F3077" s="6" t="str">
        <f>IFERROR(VLOOKUP(H3077,'Price List'!$A$2:$H$109,8,0),"-")</f>
        <v>-</v>
      </c>
      <c r="G3077" s="6" t="str">
        <f>IFERROR(VLOOKUP(A3077,'Distributor List'!$A$2:$E$77,5,0),"-")</f>
        <v>-</v>
      </c>
      <c r="H3077" s="10"/>
      <c r="I3077" s="95"/>
      <c r="J3077" s="92"/>
      <c r="K3077" s="92"/>
      <c r="L3077" s="73">
        <f t="shared" si="1178"/>
        <v>0</v>
      </c>
      <c r="M3077" s="73">
        <f t="shared" si="1175"/>
        <v>0</v>
      </c>
      <c r="N3077" s="73"/>
      <c r="O3077" s="73"/>
      <c r="P3077" s="73"/>
      <c r="Q3077" s="73"/>
      <c r="R3077" s="73">
        <f t="shared" si="1177"/>
        <v>0</v>
      </c>
      <c r="S3077" s="76" t="str">
        <f t="shared" si="1169"/>
        <v>-</v>
      </c>
      <c r="T3077" s="96">
        <v>0</v>
      </c>
      <c r="U3077" s="97"/>
      <c r="V3077" s="73">
        <f t="shared" si="1176"/>
        <v>0</v>
      </c>
      <c r="W3077" s="73">
        <f t="shared" si="1170"/>
        <v>0</v>
      </c>
      <c r="X3077" s="76" t="str">
        <f t="shared" si="1171"/>
        <v>-</v>
      </c>
      <c r="Y3077" s="73">
        <f t="shared" si="1172"/>
        <v>0</v>
      </c>
      <c r="Z3077" s="73">
        <f t="shared" si="1173"/>
        <v>0</v>
      </c>
      <c r="AA3077" s="73">
        <f t="shared" si="1179"/>
        <v>0</v>
      </c>
      <c r="AB3077" s="73">
        <f t="shared" si="1174"/>
        <v>0</v>
      </c>
      <c r="AC3077" s="73">
        <f t="shared" si="1180"/>
        <v>0</v>
      </c>
      <c r="AD3077" s="73">
        <f t="shared" si="1181"/>
        <v>0</v>
      </c>
      <c r="AE3077" s="73">
        <v>0</v>
      </c>
    </row>
    <row r="3078" spans="1:31" ht="15" customHeight="1">
      <c r="A3078" s="94"/>
      <c r="B3078" s="6" t="str">
        <f>IFERROR(VLOOKUP(A3078,'Distributor List'!$A$2:$D$77,2,0),"-")</f>
        <v>-</v>
      </c>
      <c r="C3078" s="6" t="str">
        <f>IFERROR(VLOOKUP(A3078,'Distributor List'!$A$2:$D$77,3,0),"-")</f>
        <v>-</v>
      </c>
      <c r="D3078" s="6" t="str">
        <f>IFERROR(VLOOKUP(A3078,'Distributor List'!$A$2:$F$77,6,0),"-")</f>
        <v>-</v>
      </c>
      <c r="E3078" s="6" t="str">
        <f>IFERROR(VLOOKUP(A3078,'Distributor List'!$A$2:$D$77,4,0),"-")</f>
        <v>-</v>
      </c>
      <c r="F3078" s="6" t="str">
        <f>IFERROR(VLOOKUP(H3078,'Price List'!$A$2:$H$109,8,0),"-")</f>
        <v>-</v>
      </c>
      <c r="G3078" s="6" t="str">
        <f>IFERROR(VLOOKUP(A3078,'Distributor List'!$A$2:$E$77,5,0),"-")</f>
        <v>-</v>
      </c>
      <c r="H3078" s="10"/>
      <c r="I3078" s="95"/>
      <c r="J3078" s="92"/>
      <c r="K3078" s="92"/>
      <c r="L3078" s="73">
        <f t="shared" si="1178"/>
        <v>0</v>
      </c>
      <c r="M3078" s="73">
        <f t="shared" si="1175"/>
        <v>0</v>
      </c>
      <c r="N3078" s="73"/>
      <c r="O3078" s="73"/>
      <c r="P3078" s="73"/>
      <c r="Q3078" s="73"/>
      <c r="R3078" s="73">
        <f t="shared" si="1177"/>
        <v>0</v>
      </c>
      <c r="S3078" s="76" t="str">
        <f t="shared" si="1169"/>
        <v>-</v>
      </c>
      <c r="T3078" s="96">
        <v>0</v>
      </c>
      <c r="U3078" s="97"/>
      <c r="V3078" s="73">
        <f t="shared" si="1176"/>
        <v>0</v>
      </c>
      <c r="W3078" s="73">
        <f t="shared" si="1170"/>
        <v>0</v>
      </c>
      <c r="X3078" s="76" t="str">
        <f t="shared" si="1171"/>
        <v>-</v>
      </c>
      <c r="Y3078" s="73">
        <f t="shared" si="1172"/>
        <v>0</v>
      </c>
      <c r="Z3078" s="73">
        <f t="shared" si="1173"/>
        <v>0</v>
      </c>
      <c r="AA3078" s="73">
        <f t="shared" si="1179"/>
        <v>0</v>
      </c>
      <c r="AB3078" s="73">
        <f t="shared" si="1174"/>
        <v>0</v>
      </c>
      <c r="AC3078" s="73">
        <f t="shared" si="1180"/>
        <v>0</v>
      </c>
      <c r="AD3078" s="73">
        <f t="shared" si="1181"/>
        <v>0</v>
      </c>
      <c r="AE3078" s="73">
        <v>0</v>
      </c>
    </row>
    <row r="3079" spans="1:31" ht="15" customHeight="1">
      <c r="A3079" s="94"/>
      <c r="B3079" s="6" t="str">
        <f>IFERROR(VLOOKUP(A3079,'Distributor List'!$A$2:$D$77,2,0),"-")</f>
        <v>-</v>
      </c>
      <c r="C3079" s="6" t="str">
        <f>IFERROR(VLOOKUP(A3079,'Distributor List'!$A$2:$D$77,3,0),"-")</f>
        <v>-</v>
      </c>
      <c r="D3079" s="6" t="str">
        <f>IFERROR(VLOOKUP(A3079,'Distributor List'!$A$2:$F$77,6,0),"-")</f>
        <v>-</v>
      </c>
      <c r="E3079" s="6" t="str">
        <f>IFERROR(VLOOKUP(A3079,'Distributor List'!$A$2:$D$77,4,0),"-")</f>
        <v>-</v>
      </c>
      <c r="F3079" s="6" t="str">
        <f>IFERROR(VLOOKUP(H3079,'Price List'!$A$2:$H$109,8,0),"-")</f>
        <v>-</v>
      </c>
      <c r="G3079" s="6" t="str">
        <f>IFERROR(VLOOKUP(A3079,'Distributor List'!$A$2:$E$77,5,0),"-")</f>
        <v>-</v>
      </c>
      <c r="H3079" s="10"/>
      <c r="I3079" s="95"/>
      <c r="J3079" s="92"/>
      <c r="K3079" s="92"/>
      <c r="L3079" s="73">
        <f t="shared" si="1178"/>
        <v>0</v>
      </c>
      <c r="M3079" s="73">
        <f t="shared" si="1175"/>
        <v>0</v>
      </c>
      <c r="N3079" s="73"/>
      <c r="O3079" s="73"/>
      <c r="P3079" s="73"/>
      <c r="Q3079" s="73"/>
      <c r="R3079" s="73">
        <f t="shared" si="1177"/>
        <v>0</v>
      </c>
      <c r="S3079" s="76" t="str">
        <f t="shared" si="1169"/>
        <v>-</v>
      </c>
      <c r="T3079" s="96">
        <v>0</v>
      </c>
      <c r="U3079" s="97"/>
      <c r="V3079" s="73">
        <f t="shared" si="1176"/>
        <v>0</v>
      </c>
      <c r="W3079" s="73">
        <f t="shared" si="1170"/>
        <v>0</v>
      </c>
      <c r="X3079" s="76" t="str">
        <f t="shared" si="1171"/>
        <v>-</v>
      </c>
      <c r="Y3079" s="73">
        <f t="shared" si="1172"/>
        <v>0</v>
      </c>
      <c r="Z3079" s="73">
        <f t="shared" si="1173"/>
        <v>0</v>
      </c>
      <c r="AA3079" s="73">
        <f t="shared" si="1179"/>
        <v>0</v>
      </c>
      <c r="AB3079" s="73">
        <f t="shared" si="1174"/>
        <v>0</v>
      </c>
      <c r="AC3079" s="73">
        <f t="shared" si="1180"/>
        <v>0</v>
      </c>
      <c r="AD3079" s="73">
        <f t="shared" si="1181"/>
        <v>0</v>
      </c>
      <c r="AE3079" s="73">
        <v>0</v>
      </c>
    </row>
    <row r="3080" spans="1:31" ht="15" customHeight="1">
      <c r="A3080" s="94"/>
      <c r="B3080" s="6" t="str">
        <f>IFERROR(VLOOKUP(A3080,'Distributor List'!$A$2:$D$77,2,0),"-")</f>
        <v>-</v>
      </c>
      <c r="C3080" s="6" t="str">
        <f>IFERROR(VLOOKUP(A3080,'Distributor List'!$A$2:$D$77,3,0),"-")</f>
        <v>-</v>
      </c>
      <c r="D3080" s="6" t="str">
        <f>IFERROR(VLOOKUP(A3080,'Distributor List'!$A$2:$F$77,6,0),"-")</f>
        <v>-</v>
      </c>
      <c r="E3080" s="6" t="str">
        <f>IFERROR(VLOOKUP(A3080,'Distributor List'!$A$2:$D$77,4,0),"-")</f>
        <v>-</v>
      </c>
      <c r="F3080" s="6" t="str">
        <f>IFERROR(VLOOKUP(H3080,'Price List'!$A$2:$H$109,8,0),"-")</f>
        <v>-</v>
      </c>
      <c r="G3080" s="6" t="str">
        <f>IFERROR(VLOOKUP(A3080,'Distributor List'!$A$2:$E$77,5,0),"-")</f>
        <v>-</v>
      </c>
      <c r="H3080" s="10"/>
      <c r="I3080" s="95"/>
      <c r="J3080" s="92"/>
      <c r="K3080" s="92"/>
      <c r="L3080" s="73">
        <f t="shared" si="1178"/>
        <v>0</v>
      </c>
      <c r="M3080" s="73">
        <f t="shared" si="1175"/>
        <v>0</v>
      </c>
      <c r="N3080" s="73"/>
      <c r="O3080" s="73"/>
      <c r="P3080" s="73"/>
      <c r="Q3080" s="73"/>
      <c r="R3080" s="73">
        <f t="shared" si="1177"/>
        <v>0</v>
      </c>
      <c r="S3080" s="76" t="str">
        <f t="shared" si="1169"/>
        <v>-</v>
      </c>
      <c r="T3080" s="96">
        <v>0</v>
      </c>
      <c r="U3080" s="97"/>
      <c r="V3080" s="73">
        <f t="shared" si="1176"/>
        <v>0</v>
      </c>
      <c r="W3080" s="73">
        <f t="shared" si="1170"/>
        <v>0</v>
      </c>
      <c r="X3080" s="76" t="str">
        <f t="shared" si="1171"/>
        <v>-</v>
      </c>
      <c r="Y3080" s="73">
        <f t="shared" si="1172"/>
        <v>0</v>
      </c>
      <c r="Z3080" s="73">
        <f t="shared" si="1173"/>
        <v>0</v>
      </c>
      <c r="AA3080" s="73">
        <f t="shared" si="1179"/>
        <v>0</v>
      </c>
      <c r="AB3080" s="73">
        <f t="shared" si="1174"/>
        <v>0</v>
      </c>
      <c r="AC3080" s="73">
        <f t="shared" si="1180"/>
        <v>0</v>
      </c>
      <c r="AD3080" s="73">
        <f t="shared" si="1181"/>
        <v>0</v>
      </c>
      <c r="AE3080" s="73">
        <v>0</v>
      </c>
    </row>
    <row r="3081" spans="1:31" ht="15" customHeight="1">
      <c r="A3081" s="94"/>
      <c r="B3081" s="6" t="str">
        <f>IFERROR(VLOOKUP(A3081,'Distributor List'!$A$2:$D$77,2,0),"-")</f>
        <v>-</v>
      </c>
      <c r="C3081" s="6" t="str">
        <f>IFERROR(VLOOKUP(A3081,'Distributor List'!$A$2:$D$77,3,0),"-")</f>
        <v>-</v>
      </c>
      <c r="D3081" s="6" t="str">
        <f>IFERROR(VLOOKUP(A3081,'Distributor List'!$A$2:$F$77,6,0),"-")</f>
        <v>-</v>
      </c>
      <c r="E3081" s="6" t="str">
        <f>IFERROR(VLOOKUP(A3081,'Distributor List'!$A$2:$D$77,4,0),"-")</f>
        <v>-</v>
      </c>
      <c r="F3081" s="6" t="str">
        <f>IFERROR(VLOOKUP(H3081,'Price List'!$A$2:$H$109,8,0),"-")</f>
        <v>-</v>
      </c>
      <c r="G3081" s="6" t="str">
        <f>IFERROR(VLOOKUP(A3081,'Distributor List'!$A$2:$E$77,5,0),"-")</f>
        <v>-</v>
      </c>
      <c r="H3081" s="10"/>
      <c r="I3081" s="95"/>
      <c r="J3081" s="92"/>
      <c r="K3081" s="92"/>
      <c r="L3081" s="73">
        <f t="shared" si="1178"/>
        <v>0</v>
      </c>
      <c r="M3081" s="73">
        <f t="shared" si="1175"/>
        <v>0</v>
      </c>
      <c r="N3081" s="73"/>
      <c r="O3081" s="73"/>
      <c r="P3081" s="73"/>
      <c r="Q3081" s="73"/>
      <c r="R3081" s="73">
        <f t="shared" si="1177"/>
        <v>0</v>
      </c>
      <c r="S3081" s="76" t="str">
        <f t="shared" si="1169"/>
        <v>-</v>
      </c>
      <c r="T3081" s="96">
        <v>0</v>
      </c>
      <c r="U3081" s="97"/>
      <c r="V3081" s="73">
        <f t="shared" si="1176"/>
        <v>0</v>
      </c>
      <c r="W3081" s="73">
        <f t="shared" si="1170"/>
        <v>0</v>
      </c>
      <c r="X3081" s="76" t="str">
        <f t="shared" si="1171"/>
        <v>-</v>
      </c>
      <c r="Y3081" s="73">
        <f t="shared" si="1172"/>
        <v>0</v>
      </c>
      <c r="Z3081" s="73">
        <f t="shared" si="1173"/>
        <v>0</v>
      </c>
      <c r="AA3081" s="73">
        <f t="shared" si="1179"/>
        <v>0</v>
      </c>
      <c r="AB3081" s="73">
        <f t="shared" si="1174"/>
        <v>0</v>
      </c>
      <c r="AC3081" s="73">
        <f t="shared" si="1180"/>
        <v>0</v>
      </c>
      <c r="AD3081" s="73">
        <f t="shared" si="1181"/>
        <v>0</v>
      </c>
      <c r="AE3081" s="73">
        <v>0</v>
      </c>
    </row>
    <row r="3082" spans="1:31" ht="15" customHeight="1">
      <c r="A3082" s="94"/>
      <c r="B3082" s="6" t="str">
        <f>IFERROR(VLOOKUP(A3082,'Distributor List'!$A$2:$D$77,2,0),"-")</f>
        <v>-</v>
      </c>
      <c r="C3082" s="6" t="str">
        <f>IFERROR(VLOOKUP(A3082,'Distributor List'!$A$2:$D$77,3,0),"-")</f>
        <v>-</v>
      </c>
      <c r="D3082" s="6" t="str">
        <f>IFERROR(VLOOKUP(A3082,'Distributor List'!$A$2:$F$77,6,0),"-")</f>
        <v>-</v>
      </c>
      <c r="E3082" s="6" t="str">
        <f>IFERROR(VLOOKUP(A3082,'Distributor List'!$A$2:$D$77,4,0),"-")</f>
        <v>-</v>
      </c>
      <c r="F3082" s="6" t="str">
        <f>IFERROR(VLOOKUP(H3082,'Price List'!$A$2:$H$109,8,0),"-")</f>
        <v>-</v>
      </c>
      <c r="G3082" s="6" t="str">
        <f>IFERROR(VLOOKUP(A3082,'Distributor List'!$A$2:$E$77,5,0),"-")</f>
        <v>-</v>
      </c>
      <c r="H3082" s="10"/>
      <c r="I3082" s="95"/>
      <c r="J3082" s="92"/>
      <c r="K3082" s="92"/>
      <c r="L3082" s="73">
        <f t="shared" si="1178"/>
        <v>0</v>
      </c>
      <c r="M3082" s="73">
        <f t="shared" si="1175"/>
        <v>0</v>
      </c>
      <c r="N3082" s="73"/>
      <c r="O3082" s="73"/>
      <c r="P3082" s="73"/>
      <c r="Q3082" s="73"/>
      <c r="R3082" s="73">
        <f t="shared" si="1177"/>
        <v>0</v>
      </c>
      <c r="S3082" s="76" t="str">
        <f t="shared" si="1169"/>
        <v>-</v>
      </c>
      <c r="T3082" s="96">
        <v>0</v>
      </c>
      <c r="U3082" s="97"/>
      <c r="V3082" s="73">
        <f t="shared" si="1176"/>
        <v>0</v>
      </c>
      <c r="W3082" s="73">
        <f t="shared" si="1170"/>
        <v>0</v>
      </c>
      <c r="X3082" s="76" t="str">
        <f t="shared" si="1171"/>
        <v>-</v>
      </c>
      <c r="Y3082" s="73">
        <f t="shared" si="1172"/>
        <v>0</v>
      </c>
      <c r="Z3082" s="73">
        <f t="shared" si="1173"/>
        <v>0</v>
      </c>
      <c r="AA3082" s="73">
        <f t="shared" si="1179"/>
        <v>0</v>
      </c>
      <c r="AB3082" s="73">
        <f t="shared" si="1174"/>
        <v>0</v>
      </c>
      <c r="AC3082" s="73">
        <f t="shared" si="1180"/>
        <v>0</v>
      </c>
      <c r="AD3082" s="73">
        <f t="shared" si="1181"/>
        <v>0</v>
      </c>
      <c r="AE3082" s="73">
        <v>0</v>
      </c>
    </row>
    <row r="3083" spans="1:31" ht="15" customHeight="1">
      <c r="A3083" s="94"/>
      <c r="B3083" s="6" t="str">
        <f>IFERROR(VLOOKUP(A3083,'Distributor List'!$A$2:$D$77,2,0),"-")</f>
        <v>-</v>
      </c>
      <c r="C3083" s="6" t="str">
        <f>IFERROR(VLOOKUP(A3083,'Distributor List'!$A$2:$D$77,3,0),"-")</f>
        <v>-</v>
      </c>
      <c r="D3083" s="6" t="str">
        <f>IFERROR(VLOOKUP(A3083,'Distributor List'!$A$2:$F$77,6,0),"-")</f>
        <v>-</v>
      </c>
      <c r="E3083" s="6" t="str">
        <f>IFERROR(VLOOKUP(A3083,'Distributor List'!$A$2:$D$77,4,0),"-")</f>
        <v>-</v>
      </c>
      <c r="F3083" s="6" t="str">
        <f>IFERROR(VLOOKUP(H3083,'Price List'!$A$2:$H$109,8,0),"-")</f>
        <v>-</v>
      </c>
      <c r="G3083" s="6" t="str">
        <f>IFERROR(VLOOKUP(A3083,'Distributor List'!$A$2:$E$77,5,0),"-")</f>
        <v>-</v>
      </c>
      <c r="H3083" s="10"/>
      <c r="I3083" s="95"/>
      <c r="J3083" s="92"/>
      <c r="K3083" s="92"/>
      <c r="L3083" s="73">
        <f t="shared" si="1178"/>
        <v>0</v>
      </c>
      <c r="M3083" s="73">
        <f t="shared" si="1175"/>
        <v>0</v>
      </c>
      <c r="N3083" s="73"/>
      <c r="O3083" s="73"/>
      <c r="P3083" s="73"/>
      <c r="Q3083" s="73"/>
      <c r="R3083" s="73">
        <f t="shared" si="1177"/>
        <v>0</v>
      </c>
      <c r="S3083" s="76" t="str">
        <f t="shared" si="1169"/>
        <v>-</v>
      </c>
      <c r="T3083" s="96">
        <v>0</v>
      </c>
      <c r="U3083" s="97"/>
      <c r="V3083" s="73">
        <f t="shared" si="1176"/>
        <v>0</v>
      </c>
      <c r="W3083" s="73">
        <f t="shared" si="1170"/>
        <v>0</v>
      </c>
      <c r="X3083" s="76" t="str">
        <f t="shared" si="1171"/>
        <v>-</v>
      </c>
      <c r="Y3083" s="73">
        <f t="shared" si="1172"/>
        <v>0</v>
      </c>
      <c r="Z3083" s="73">
        <f t="shared" si="1173"/>
        <v>0</v>
      </c>
      <c r="AA3083" s="73">
        <f t="shared" si="1179"/>
        <v>0</v>
      </c>
      <c r="AB3083" s="73">
        <f t="shared" si="1174"/>
        <v>0</v>
      </c>
      <c r="AC3083" s="73">
        <f t="shared" si="1180"/>
        <v>0</v>
      </c>
      <c r="AD3083" s="73">
        <f t="shared" si="1181"/>
        <v>0</v>
      </c>
      <c r="AE3083" s="73">
        <v>0</v>
      </c>
    </row>
    <row r="3084" spans="1:31" ht="15" customHeight="1">
      <c r="A3084" s="94"/>
      <c r="B3084" s="6" t="str">
        <f>IFERROR(VLOOKUP(A3084,'Distributor List'!$A$2:$D$77,2,0),"-")</f>
        <v>-</v>
      </c>
      <c r="C3084" s="6" t="str">
        <f>IFERROR(VLOOKUP(A3084,'Distributor List'!$A$2:$D$77,3,0),"-")</f>
        <v>-</v>
      </c>
      <c r="D3084" s="6" t="str">
        <f>IFERROR(VLOOKUP(A3084,'Distributor List'!$A$2:$F$77,6,0),"-")</f>
        <v>-</v>
      </c>
      <c r="E3084" s="6" t="str">
        <f>IFERROR(VLOOKUP(A3084,'Distributor List'!$A$2:$D$77,4,0),"-")</f>
        <v>-</v>
      </c>
      <c r="F3084" s="6" t="str">
        <f>IFERROR(VLOOKUP(H3084,'Price List'!$A$2:$H$109,8,0),"-")</f>
        <v>-</v>
      </c>
      <c r="G3084" s="6" t="str">
        <f>IFERROR(VLOOKUP(A3084,'Distributor List'!$A$2:$E$77,5,0),"-")</f>
        <v>-</v>
      </c>
      <c r="H3084" s="10"/>
      <c r="I3084" s="95"/>
      <c r="J3084" s="92"/>
      <c r="K3084" s="92"/>
      <c r="L3084" s="73">
        <f t="shared" si="1178"/>
        <v>0</v>
      </c>
      <c r="M3084" s="73">
        <f t="shared" si="1175"/>
        <v>0</v>
      </c>
      <c r="N3084" s="73"/>
      <c r="O3084" s="73"/>
      <c r="P3084" s="73"/>
      <c r="Q3084" s="73"/>
      <c r="R3084" s="73">
        <f t="shared" si="1177"/>
        <v>0</v>
      </c>
      <c r="S3084" s="76" t="str">
        <f t="shared" si="1169"/>
        <v>-</v>
      </c>
      <c r="T3084" s="96">
        <v>0</v>
      </c>
      <c r="U3084" s="97"/>
      <c r="V3084" s="73">
        <f t="shared" si="1176"/>
        <v>0</v>
      </c>
      <c r="W3084" s="73">
        <f t="shared" si="1170"/>
        <v>0</v>
      </c>
      <c r="X3084" s="76" t="str">
        <f t="shared" si="1171"/>
        <v>-</v>
      </c>
      <c r="Y3084" s="73">
        <f t="shared" si="1172"/>
        <v>0</v>
      </c>
      <c r="Z3084" s="73">
        <f t="shared" si="1173"/>
        <v>0</v>
      </c>
      <c r="AA3084" s="73">
        <f t="shared" si="1179"/>
        <v>0</v>
      </c>
      <c r="AB3084" s="73">
        <f t="shared" si="1174"/>
        <v>0</v>
      </c>
      <c r="AC3084" s="73">
        <f t="shared" si="1180"/>
        <v>0</v>
      </c>
      <c r="AD3084" s="73">
        <f t="shared" si="1181"/>
        <v>0</v>
      </c>
      <c r="AE3084" s="73">
        <v>0</v>
      </c>
    </row>
    <row r="3085" spans="1:31" ht="15" customHeight="1">
      <c r="A3085" s="94"/>
      <c r="B3085" s="6" t="str">
        <f>IFERROR(VLOOKUP(A3085,'Distributor List'!$A$2:$D$77,2,0),"-")</f>
        <v>-</v>
      </c>
      <c r="C3085" s="6" t="str">
        <f>IFERROR(VLOOKUP(A3085,'Distributor List'!$A$2:$D$77,3,0),"-")</f>
        <v>-</v>
      </c>
      <c r="D3085" s="6" t="str">
        <f>IFERROR(VLOOKUP(A3085,'Distributor List'!$A$2:$F$77,6,0),"-")</f>
        <v>-</v>
      </c>
      <c r="E3085" s="6" t="str">
        <f>IFERROR(VLOOKUP(A3085,'Distributor List'!$A$2:$D$77,4,0),"-")</f>
        <v>-</v>
      </c>
      <c r="F3085" s="6" t="str">
        <f>IFERROR(VLOOKUP(H3085,'Price List'!$A$2:$H$109,8,0),"-")</f>
        <v>-</v>
      </c>
      <c r="G3085" s="6" t="str">
        <f>IFERROR(VLOOKUP(A3085,'Distributor List'!$A$2:$E$77,5,0),"-")</f>
        <v>-</v>
      </c>
      <c r="H3085" s="10"/>
      <c r="I3085" s="95"/>
      <c r="J3085" s="92"/>
      <c r="K3085" s="92"/>
      <c r="L3085" s="73">
        <f t="shared" si="1178"/>
        <v>0</v>
      </c>
      <c r="M3085" s="73">
        <f t="shared" si="1175"/>
        <v>0</v>
      </c>
      <c r="N3085" s="73"/>
      <c r="O3085" s="73"/>
      <c r="P3085" s="73"/>
      <c r="Q3085" s="73"/>
      <c r="R3085" s="73">
        <f t="shared" si="1177"/>
        <v>0</v>
      </c>
      <c r="S3085" s="76" t="str">
        <f t="shared" si="1169"/>
        <v>-</v>
      </c>
      <c r="T3085" s="96">
        <v>0</v>
      </c>
      <c r="U3085" s="97"/>
      <c r="V3085" s="73">
        <f t="shared" si="1176"/>
        <v>0</v>
      </c>
      <c r="W3085" s="73">
        <f t="shared" si="1170"/>
        <v>0</v>
      </c>
      <c r="X3085" s="76" t="str">
        <f t="shared" si="1171"/>
        <v>-</v>
      </c>
      <c r="Y3085" s="73">
        <f t="shared" si="1172"/>
        <v>0</v>
      </c>
      <c r="Z3085" s="73">
        <f t="shared" si="1173"/>
        <v>0</v>
      </c>
      <c r="AA3085" s="73">
        <f t="shared" si="1179"/>
        <v>0</v>
      </c>
      <c r="AB3085" s="73">
        <f t="shared" si="1174"/>
        <v>0</v>
      </c>
      <c r="AC3085" s="73">
        <f t="shared" si="1180"/>
        <v>0</v>
      </c>
      <c r="AD3085" s="73">
        <f t="shared" si="1181"/>
        <v>0</v>
      </c>
      <c r="AE3085" s="73">
        <v>0</v>
      </c>
    </row>
    <row r="3086" spans="1:31" ht="15" customHeight="1">
      <c r="A3086" s="94"/>
      <c r="B3086" s="6" t="str">
        <f>IFERROR(VLOOKUP(A3086,'Distributor List'!$A$2:$D$77,2,0),"-")</f>
        <v>-</v>
      </c>
      <c r="C3086" s="6" t="str">
        <f>IFERROR(VLOOKUP(A3086,'Distributor List'!$A$2:$D$77,3,0),"-")</f>
        <v>-</v>
      </c>
      <c r="D3086" s="6" t="str">
        <f>IFERROR(VLOOKUP(A3086,'Distributor List'!$A$2:$F$77,6,0),"-")</f>
        <v>-</v>
      </c>
      <c r="E3086" s="6" t="str">
        <f>IFERROR(VLOOKUP(A3086,'Distributor List'!$A$2:$D$77,4,0),"-")</f>
        <v>-</v>
      </c>
      <c r="F3086" s="6" t="str">
        <f>IFERROR(VLOOKUP(H3086,'Price List'!$A$2:$H$109,8,0),"-")</f>
        <v>-</v>
      </c>
      <c r="G3086" s="6" t="str">
        <f>IFERROR(VLOOKUP(A3086,'Distributor List'!$A$2:$E$77,5,0),"-")</f>
        <v>-</v>
      </c>
      <c r="H3086" s="10"/>
      <c r="I3086" s="95"/>
      <c r="J3086" s="92"/>
      <c r="K3086" s="92"/>
      <c r="L3086" s="73">
        <f t="shared" si="1178"/>
        <v>0</v>
      </c>
      <c r="M3086" s="73">
        <f t="shared" si="1175"/>
        <v>0</v>
      </c>
      <c r="N3086" s="73"/>
      <c r="O3086" s="73"/>
      <c r="P3086" s="73"/>
      <c r="Q3086" s="73"/>
      <c r="R3086" s="73">
        <f t="shared" si="1177"/>
        <v>0</v>
      </c>
      <c r="S3086" s="76" t="str">
        <f t="shared" si="1169"/>
        <v>-</v>
      </c>
      <c r="T3086" s="96">
        <v>0</v>
      </c>
      <c r="U3086" s="97"/>
      <c r="V3086" s="73">
        <f t="shared" si="1176"/>
        <v>0</v>
      </c>
      <c r="W3086" s="73">
        <f t="shared" si="1170"/>
        <v>0</v>
      </c>
      <c r="X3086" s="76" t="str">
        <f t="shared" si="1171"/>
        <v>-</v>
      </c>
      <c r="Y3086" s="73">
        <f t="shared" si="1172"/>
        <v>0</v>
      </c>
      <c r="Z3086" s="73">
        <f t="shared" si="1173"/>
        <v>0</v>
      </c>
      <c r="AA3086" s="73">
        <f t="shared" si="1179"/>
        <v>0</v>
      </c>
      <c r="AB3086" s="73">
        <f t="shared" si="1174"/>
        <v>0</v>
      </c>
      <c r="AC3086" s="73">
        <f t="shared" si="1180"/>
        <v>0</v>
      </c>
      <c r="AD3086" s="73">
        <f t="shared" si="1181"/>
        <v>0</v>
      </c>
      <c r="AE3086" s="73">
        <v>0</v>
      </c>
    </row>
    <row r="3087" spans="1:31" ht="15" customHeight="1">
      <c r="A3087" s="94"/>
      <c r="B3087" s="6" t="str">
        <f>IFERROR(VLOOKUP(A3087,'Distributor List'!$A$2:$D$77,2,0),"-")</f>
        <v>-</v>
      </c>
      <c r="C3087" s="6" t="str">
        <f>IFERROR(VLOOKUP(A3087,'Distributor List'!$A$2:$D$77,3,0),"-")</f>
        <v>-</v>
      </c>
      <c r="D3087" s="6" t="str">
        <f>IFERROR(VLOOKUP(A3087,'Distributor List'!$A$2:$F$77,6,0),"-")</f>
        <v>-</v>
      </c>
      <c r="E3087" s="6" t="str">
        <f>IFERROR(VLOOKUP(A3087,'Distributor List'!$A$2:$D$77,4,0),"-")</f>
        <v>-</v>
      </c>
      <c r="F3087" s="6" t="str">
        <f>IFERROR(VLOOKUP(H3087,'Price List'!$A$2:$H$109,8,0),"-")</f>
        <v>-</v>
      </c>
      <c r="G3087" s="6" t="str">
        <f>IFERROR(VLOOKUP(A3087,'Distributor List'!$A$2:$E$77,5,0),"-")</f>
        <v>-</v>
      </c>
      <c r="H3087" s="10"/>
      <c r="I3087" s="95"/>
      <c r="J3087" s="92"/>
      <c r="K3087" s="92"/>
      <c r="L3087" s="73">
        <f t="shared" si="1178"/>
        <v>0</v>
      </c>
      <c r="M3087" s="73">
        <f t="shared" si="1175"/>
        <v>0</v>
      </c>
      <c r="N3087" s="73"/>
      <c r="O3087" s="73"/>
      <c r="P3087" s="73"/>
      <c r="Q3087" s="73"/>
      <c r="R3087" s="73">
        <f t="shared" si="1177"/>
        <v>0</v>
      </c>
      <c r="S3087" s="76" t="str">
        <f t="shared" si="1169"/>
        <v>-</v>
      </c>
      <c r="T3087" s="96">
        <v>0</v>
      </c>
      <c r="U3087" s="97"/>
      <c r="V3087" s="73">
        <f t="shared" si="1176"/>
        <v>0</v>
      </c>
      <c r="W3087" s="73">
        <f t="shared" si="1170"/>
        <v>0</v>
      </c>
      <c r="X3087" s="76" t="str">
        <f t="shared" si="1171"/>
        <v>-</v>
      </c>
      <c r="Y3087" s="73">
        <f t="shared" si="1172"/>
        <v>0</v>
      </c>
      <c r="Z3087" s="73">
        <f t="shared" si="1173"/>
        <v>0</v>
      </c>
      <c r="AA3087" s="73">
        <f t="shared" si="1179"/>
        <v>0</v>
      </c>
      <c r="AB3087" s="73">
        <f t="shared" si="1174"/>
        <v>0</v>
      </c>
      <c r="AC3087" s="73">
        <f t="shared" si="1180"/>
        <v>0</v>
      </c>
      <c r="AD3087" s="73">
        <f t="shared" si="1181"/>
        <v>0</v>
      </c>
      <c r="AE3087" s="73">
        <v>0</v>
      </c>
    </row>
    <row r="3088" spans="1:31" ht="15" customHeight="1">
      <c r="A3088" s="94"/>
      <c r="B3088" s="6" t="str">
        <f>IFERROR(VLOOKUP(A3088,'Distributor List'!$A$2:$D$77,2,0),"-")</f>
        <v>-</v>
      </c>
      <c r="C3088" s="6" t="str">
        <f>IFERROR(VLOOKUP(A3088,'Distributor List'!$A$2:$D$77,3,0),"-")</f>
        <v>-</v>
      </c>
      <c r="D3088" s="6" t="str">
        <f>IFERROR(VLOOKUP(A3088,'Distributor List'!$A$2:$F$77,6,0),"-")</f>
        <v>-</v>
      </c>
      <c r="E3088" s="6" t="str">
        <f>IFERROR(VLOOKUP(A3088,'Distributor List'!$A$2:$D$77,4,0),"-")</f>
        <v>-</v>
      </c>
      <c r="F3088" s="6" t="str">
        <f>IFERROR(VLOOKUP(H3088,'Price List'!$A$2:$H$109,8,0),"-")</f>
        <v>-</v>
      </c>
      <c r="G3088" s="6" t="str">
        <f>IFERROR(VLOOKUP(A3088,'Distributor List'!$A$2:$E$77,5,0),"-")</f>
        <v>-</v>
      </c>
      <c r="H3088" s="10"/>
      <c r="I3088" s="95"/>
      <c r="J3088" s="92"/>
      <c r="K3088" s="92"/>
      <c r="L3088" s="73">
        <f t="shared" si="1178"/>
        <v>0</v>
      </c>
      <c r="M3088" s="73">
        <f t="shared" si="1175"/>
        <v>0</v>
      </c>
      <c r="N3088" s="73"/>
      <c r="O3088" s="73"/>
      <c r="P3088" s="73"/>
      <c r="Q3088" s="73"/>
      <c r="R3088" s="73">
        <f t="shared" si="1177"/>
        <v>0</v>
      </c>
      <c r="S3088" s="76" t="str">
        <f t="shared" si="1169"/>
        <v>-</v>
      </c>
      <c r="T3088" s="96">
        <v>0</v>
      </c>
      <c r="U3088" s="97"/>
      <c r="V3088" s="73">
        <f t="shared" si="1176"/>
        <v>0</v>
      </c>
      <c r="W3088" s="73">
        <f t="shared" si="1170"/>
        <v>0</v>
      </c>
      <c r="X3088" s="76" t="str">
        <f t="shared" si="1171"/>
        <v>-</v>
      </c>
      <c r="Y3088" s="73">
        <f t="shared" si="1172"/>
        <v>0</v>
      </c>
      <c r="Z3088" s="73">
        <f t="shared" si="1173"/>
        <v>0</v>
      </c>
      <c r="AA3088" s="73">
        <f t="shared" si="1179"/>
        <v>0</v>
      </c>
      <c r="AB3088" s="73">
        <f t="shared" si="1174"/>
        <v>0</v>
      </c>
      <c r="AC3088" s="73">
        <f t="shared" si="1180"/>
        <v>0</v>
      </c>
      <c r="AD3088" s="73">
        <f t="shared" si="1181"/>
        <v>0</v>
      </c>
      <c r="AE3088" s="73">
        <v>0</v>
      </c>
    </row>
    <row r="3089" spans="1:31" ht="15" customHeight="1">
      <c r="A3089" s="94"/>
      <c r="B3089" s="6" t="str">
        <f>IFERROR(VLOOKUP(A3089,'Distributor List'!$A$2:$D$77,2,0),"-")</f>
        <v>-</v>
      </c>
      <c r="C3089" s="6" t="str">
        <f>IFERROR(VLOOKUP(A3089,'Distributor List'!$A$2:$D$77,3,0),"-")</f>
        <v>-</v>
      </c>
      <c r="D3089" s="6" t="str">
        <f>IFERROR(VLOOKUP(A3089,'Distributor List'!$A$2:$F$77,6,0),"-")</f>
        <v>-</v>
      </c>
      <c r="E3089" s="6" t="str">
        <f>IFERROR(VLOOKUP(A3089,'Distributor List'!$A$2:$D$77,4,0),"-")</f>
        <v>-</v>
      </c>
      <c r="F3089" s="6" t="str">
        <f>IFERROR(VLOOKUP(H3089,'Price List'!$A$2:$H$109,8,0),"-")</f>
        <v>-</v>
      </c>
      <c r="G3089" s="6" t="str">
        <f>IFERROR(VLOOKUP(A3089,'Distributor List'!$A$2:$E$77,5,0),"-")</f>
        <v>-</v>
      </c>
      <c r="H3089" s="10"/>
      <c r="I3089" s="95"/>
      <c r="J3089" s="92"/>
      <c r="K3089" s="92"/>
      <c r="L3089" s="73">
        <f t="shared" si="1178"/>
        <v>0</v>
      </c>
      <c r="M3089" s="73">
        <f t="shared" si="1175"/>
        <v>0</v>
      </c>
      <c r="N3089" s="73"/>
      <c r="O3089" s="73"/>
      <c r="P3089" s="73"/>
      <c r="Q3089" s="73"/>
      <c r="R3089" s="73">
        <f t="shared" si="1177"/>
        <v>0</v>
      </c>
      <c r="S3089" s="76" t="str">
        <f t="shared" si="1169"/>
        <v>-</v>
      </c>
      <c r="T3089" s="96">
        <v>0</v>
      </c>
      <c r="U3089" s="97"/>
      <c r="V3089" s="73">
        <f t="shared" si="1176"/>
        <v>0</v>
      </c>
      <c r="W3089" s="73">
        <f t="shared" si="1170"/>
        <v>0</v>
      </c>
      <c r="X3089" s="76" t="str">
        <f t="shared" si="1171"/>
        <v>-</v>
      </c>
      <c r="Y3089" s="73">
        <f t="shared" si="1172"/>
        <v>0</v>
      </c>
      <c r="Z3089" s="73">
        <f t="shared" si="1173"/>
        <v>0</v>
      </c>
      <c r="AA3089" s="73">
        <f t="shared" si="1179"/>
        <v>0</v>
      </c>
      <c r="AB3089" s="73">
        <f t="shared" si="1174"/>
        <v>0</v>
      </c>
      <c r="AC3089" s="73">
        <f t="shared" si="1180"/>
        <v>0</v>
      </c>
      <c r="AD3089" s="73">
        <f t="shared" si="1181"/>
        <v>0</v>
      </c>
      <c r="AE3089" s="73">
        <v>0</v>
      </c>
    </row>
    <row r="3090" spans="1:31" ht="15" customHeight="1">
      <c r="A3090" s="94"/>
      <c r="B3090" s="6" t="str">
        <f>IFERROR(VLOOKUP(A3090,'Distributor List'!$A$2:$D$77,2,0),"-")</f>
        <v>-</v>
      </c>
      <c r="C3090" s="6" t="str">
        <f>IFERROR(VLOOKUP(A3090,'Distributor List'!$A$2:$D$77,3,0),"-")</f>
        <v>-</v>
      </c>
      <c r="D3090" s="6" t="str">
        <f>IFERROR(VLOOKUP(A3090,'Distributor List'!$A$2:$F$77,6,0),"-")</f>
        <v>-</v>
      </c>
      <c r="E3090" s="6" t="str">
        <f>IFERROR(VLOOKUP(A3090,'Distributor List'!$A$2:$D$77,4,0),"-")</f>
        <v>-</v>
      </c>
      <c r="F3090" s="6" t="str">
        <f>IFERROR(VLOOKUP(H3090,'Price List'!$A$2:$H$109,8,0),"-")</f>
        <v>-</v>
      </c>
      <c r="G3090" s="6" t="str">
        <f>IFERROR(VLOOKUP(A3090,'Distributor List'!$A$2:$E$77,5,0),"-")</f>
        <v>-</v>
      </c>
      <c r="H3090" s="10"/>
      <c r="I3090" s="95"/>
      <c r="J3090" s="92"/>
      <c r="K3090" s="92"/>
      <c r="L3090" s="73">
        <f t="shared" si="1178"/>
        <v>0</v>
      </c>
      <c r="M3090" s="73">
        <f t="shared" si="1175"/>
        <v>0</v>
      </c>
      <c r="N3090" s="73"/>
      <c r="O3090" s="73"/>
      <c r="P3090" s="73"/>
      <c r="Q3090" s="73"/>
      <c r="R3090" s="73">
        <f t="shared" si="1177"/>
        <v>0</v>
      </c>
      <c r="S3090" s="76" t="str">
        <f t="shared" ref="S3090:S3153" si="1182">IFERROR(L3090/R3090,"-")</f>
        <v>-</v>
      </c>
      <c r="T3090" s="96">
        <v>0</v>
      </c>
      <c r="U3090" s="97"/>
      <c r="V3090" s="73">
        <f t="shared" si="1176"/>
        <v>0</v>
      </c>
      <c r="W3090" s="73">
        <f t="shared" ref="W3090:W3153" si="1183">L3090-V3090</f>
        <v>0</v>
      </c>
      <c r="X3090" s="76" t="str">
        <f t="shared" ref="X3090:X3153" si="1184">IFERROR(L3090/V3090-1,"-")</f>
        <v>-</v>
      </c>
      <c r="Y3090" s="73">
        <f t="shared" ref="Y3090:Y3153" si="1185">(J3090)/1*1.5</f>
        <v>0</v>
      </c>
      <c r="Z3090" s="73">
        <f t="shared" ref="Z3090:Z3153" si="1186">IF(Y3090&gt;K3090,Y3090-K3090,0)</f>
        <v>0</v>
      </c>
      <c r="AA3090" s="73">
        <f t="shared" si="1179"/>
        <v>0</v>
      </c>
      <c r="AB3090" s="73">
        <f t="shared" ref="AB3090:AB3153" si="1187">IF(Y3090&lt;K3090,K3090-Y3090,0)</f>
        <v>0</v>
      </c>
      <c r="AC3090" s="73">
        <f t="shared" si="1180"/>
        <v>0</v>
      </c>
      <c r="AD3090" s="73">
        <f t="shared" si="1181"/>
        <v>0</v>
      </c>
      <c r="AE3090" s="73">
        <v>0</v>
      </c>
    </row>
    <row r="3091" spans="1:31" ht="15" customHeight="1">
      <c r="A3091" s="94"/>
      <c r="B3091" s="6" t="str">
        <f>IFERROR(VLOOKUP(A3091,'Distributor List'!$A$2:$D$77,2,0),"-")</f>
        <v>-</v>
      </c>
      <c r="C3091" s="6" t="str">
        <f>IFERROR(VLOOKUP(A3091,'Distributor List'!$A$2:$D$77,3,0),"-")</f>
        <v>-</v>
      </c>
      <c r="D3091" s="6" t="str">
        <f>IFERROR(VLOOKUP(A3091,'Distributor List'!$A$2:$F$77,6,0),"-")</f>
        <v>-</v>
      </c>
      <c r="E3091" s="6" t="str">
        <f>IFERROR(VLOOKUP(A3091,'Distributor List'!$A$2:$D$77,4,0),"-")</f>
        <v>-</v>
      </c>
      <c r="F3091" s="6" t="str">
        <f>IFERROR(VLOOKUP(H3091,'Price List'!$A$2:$H$109,8,0),"-")</f>
        <v>-</v>
      </c>
      <c r="G3091" s="6" t="str">
        <f>IFERROR(VLOOKUP(A3091,'Distributor List'!$A$2:$E$77,5,0),"-")</f>
        <v>-</v>
      </c>
      <c r="H3091" s="10"/>
      <c r="I3091" s="95"/>
      <c r="J3091" s="92"/>
      <c r="K3091" s="92"/>
      <c r="L3091" s="73">
        <f t="shared" si="1178"/>
        <v>0</v>
      </c>
      <c r="M3091" s="73">
        <f t="shared" si="1175"/>
        <v>0</v>
      </c>
      <c r="N3091" s="73"/>
      <c r="O3091" s="73"/>
      <c r="P3091" s="73"/>
      <c r="Q3091" s="73"/>
      <c r="R3091" s="73">
        <f t="shared" si="1177"/>
        <v>0</v>
      </c>
      <c r="S3091" s="76" t="str">
        <f t="shared" si="1182"/>
        <v>-</v>
      </c>
      <c r="T3091" s="96">
        <v>0</v>
      </c>
      <c r="U3091" s="97"/>
      <c r="V3091" s="73">
        <f t="shared" si="1176"/>
        <v>0</v>
      </c>
      <c r="W3091" s="73">
        <f t="shared" si="1183"/>
        <v>0</v>
      </c>
      <c r="X3091" s="76" t="str">
        <f t="shared" si="1184"/>
        <v>-</v>
      </c>
      <c r="Y3091" s="73">
        <f t="shared" si="1185"/>
        <v>0</v>
      </c>
      <c r="Z3091" s="73">
        <f t="shared" si="1186"/>
        <v>0</v>
      </c>
      <c r="AA3091" s="73">
        <f t="shared" si="1179"/>
        <v>0</v>
      </c>
      <c r="AB3091" s="73">
        <f t="shared" si="1187"/>
        <v>0</v>
      </c>
      <c r="AC3091" s="73">
        <f t="shared" si="1180"/>
        <v>0</v>
      </c>
      <c r="AD3091" s="73">
        <f t="shared" si="1181"/>
        <v>0</v>
      </c>
      <c r="AE3091" s="73">
        <v>0</v>
      </c>
    </row>
    <row r="3092" spans="1:31" ht="15" customHeight="1">
      <c r="A3092" s="94"/>
      <c r="B3092" s="6" t="str">
        <f>IFERROR(VLOOKUP(A3092,'Distributor List'!$A$2:$D$77,2,0),"-")</f>
        <v>-</v>
      </c>
      <c r="C3092" s="6" t="str">
        <f>IFERROR(VLOOKUP(A3092,'Distributor List'!$A$2:$D$77,3,0),"-")</f>
        <v>-</v>
      </c>
      <c r="D3092" s="6" t="str">
        <f>IFERROR(VLOOKUP(A3092,'Distributor List'!$A$2:$F$77,6,0),"-")</f>
        <v>-</v>
      </c>
      <c r="E3092" s="6" t="str">
        <f>IFERROR(VLOOKUP(A3092,'Distributor List'!$A$2:$D$77,4,0),"-")</f>
        <v>-</v>
      </c>
      <c r="F3092" s="6" t="str">
        <f>IFERROR(VLOOKUP(H3092,'Price List'!$A$2:$H$109,8,0),"-")</f>
        <v>-</v>
      </c>
      <c r="G3092" s="6" t="str">
        <f>IFERROR(VLOOKUP(A3092,'Distributor List'!$A$2:$E$77,5,0),"-")</f>
        <v>-</v>
      </c>
      <c r="H3092" s="10"/>
      <c r="I3092" s="95"/>
      <c r="J3092" s="92"/>
      <c r="K3092" s="92"/>
      <c r="L3092" s="73">
        <f t="shared" si="1178"/>
        <v>0</v>
      </c>
      <c r="M3092" s="73">
        <f t="shared" si="1175"/>
        <v>0</v>
      </c>
      <c r="N3092" s="73"/>
      <c r="O3092" s="73"/>
      <c r="P3092" s="73"/>
      <c r="Q3092" s="73"/>
      <c r="R3092" s="73">
        <f t="shared" si="1177"/>
        <v>0</v>
      </c>
      <c r="S3092" s="76" t="str">
        <f t="shared" si="1182"/>
        <v>-</v>
      </c>
      <c r="T3092" s="96">
        <v>0</v>
      </c>
      <c r="U3092" s="97"/>
      <c r="V3092" s="73">
        <f t="shared" si="1176"/>
        <v>0</v>
      </c>
      <c r="W3092" s="73">
        <f t="shared" si="1183"/>
        <v>0</v>
      </c>
      <c r="X3092" s="76" t="str">
        <f t="shared" si="1184"/>
        <v>-</v>
      </c>
      <c r="Y3092" s="73">
        <f t="shared" si="1185"/>
        <v>0</v>
      </c>
      <c r="Z3092" s="73">
        <f t="shared" si="1186"/>
        <v>0</v>
      </c>
      <c r="AA3092" s="73">
        <f t="shared" si="1179"/>
        <v>0</v>
      </c>
      <c r="AB3092" s="73">
        <f t="shared" si="1187"/>
        <v>0</v>
      </c>
      <c r="AC3092" s="73">
        <f t="shared" si="1180"/>
        <v>0</v>
      </c>
      <c r="AD3092" s="73">
        <f t="shared" si="1181"/>
        <v>0</v>
      </c>
      <c r="AE3092" s="73">
        <v>0</v>
      </c>
    </row>
    <row r="3093" spans="1:31" ht="15" customHeight="1">
      <c r="A3093" s="94"/>
      <c r="B3093" s="6" t="str">
        <f>IFERROR(VLOOKUP(A3093,'Distributor List'!$A$2:$D$77,2,0),"-")</f>
        <v>-</v>
      </c>
      <c r="C3093" s="6" t="str">
        <f>IFERROR(VLOOKUP(A3093,'Distributor List'!$A$2:$D$77,3,0),"-")</f>
        <v>-</v>
      </c>
      <c r="D3093" s="6" t="str">
        <f>IFERROR(VLOOKUP(A3093,'Distributor List'!$A$2:$F$77,6,0),"-")</f>
        <v>-</v>
      </c>
      <c r="E3093" s="6" t="str">
        <f>IFERROR(VLOOKUP(A3093,'Distributor List'!$A$2:$D$77,4,0),"-")</f>
        <v>-</v>
      </c>
      <c r="F3093" s="6" t="str">
        <f>IFERROR(VLOOKUP(H3093,'Price List'!$A$2:$H$109,8,0),"-")</f>
        <v>-</v>
      </c>
      <c r="G3093" s="6" t="str">
        <f>IFERROR(VLOOKUP(A3093,'Distributor List'!$A$2:$E$77,5,0),"-")</f>
        <v>-</v>
      </c>
      <c r="H3093" s="10"/>
      <c r="I3093" s="95"/>
      <c r="J3093" s="92"/>
      <c r="K3093" s="92"/>
      <c r="L3093" s="73">
        <f t="shared" si="1178"/>
        <v>0</v>
      </c>
      <c r="M3093" s="73">
        <f t="shared" si="1175"/>
        <v>0</v>
      </c>
      <c r="N3093" s="73"/>
      <c r="O3093" s="73"/>
      <c r="P3093" s="73"/>
      <c r="Q3093" s="73"/>
      <c r="R3093" s="73">
        <f t="shared" si="1177"/>
        <v>0</v>
      </c>
      <c r="S3093" s="76" t="str">
        <f t="shared" si="1182"/>
        <v>-</v>
      </c>
      <c r="T3093" s="96">
        <v>0</v>
      </c>
      <c r="U3093" s="97"/>
      <c r="V3093" s="73">
        <f t="shared" si="1176"/>
        <v>0</v>
      </c>
      <c r="W3093" s="73">
        <f t="shared" si="1183"/>
        <v>0</v>
      </c>
      <c r="X3093" s="76" t="str">
        <f t="shared" si="1184"/>
        <v>-</v>
      </c>
      <c r="Y3093" s="73">
        <f t="shared" si="1185"/>
        <v>0</v>
      </c>
      <c r="Z3093" s="73">
        <f t="shared" si="1186"/>
        <v>0</v>
      </c>
      <c r="AA3093" s="73">
        <f t="shared" si="1179"/>
        <v>0</v>
      </c>
      <c r="AB3093" s="73">
        <f t="shared" si="1187"/>
        <v>0</v>
      </c>
      <c r="AC3093" s="73">
        <f t="shared" si="1180"/>
        <v>0</v>
      </c>
      <c r="AD3093" s="73">
        <f t="shared" si="1181"/>
        <v>0</v>
      </c>
      <c r="AE3093" s="73">
        <v>0</v>
      </c>
    </row>
    <row r="3094" spans="1:31" ht="15" customHeight="1">
      <c r="A3094" s="94"/>
      <c r="B3094" s="6" t="str">
        <f>IFERROR(VLOOKUP(A3094,'Distributor List'!$A$2:$D$77,2,0),"-")</f>
        <v>-</v>
      </c>
      <c r="C3094" s="6" t="str">
        <f>IFERROR(VLOOKUP(A3094,'Distributor List'!$A$2:$D$77,3,0),"-")</f>
        <v>-</v>
      </c>
      <c r="D3094" s="6" t="str">
        <f>IFERROR(VLOOKUP(A3094,'Distributor List'!$A$2:$F$77,6,0),"-")</f>
        <v>-</v>
      </c>
      <c r="E3094" s="6" t="str">
        <f>IFERROR(VLOOKUP(A3094,'Distributor List'!$A$2:$D$77,4,0),"-")</f>
        <v>-</v>
      </c>
      <c r="F3094" s="6" t="str">
        <f>IFERROR(VLOOKUP(H3094,'Price List'!$A$2:$H$109,8,0),"-")</f>
        <v>-</v>
      </c>
      <c r="G3094" s="6" t="str">
        <f>IFERROR(VLOOKUP(A3094,'Distributor List'!$A$2:$E$77,5,0),"-")</f>
        <v>-</v>
      </c>
      <c r="H3094" s="10"/>
      <c r="I3094" s="95"/>
      <c r="J3094" s="92"/>
      <c r="K3094" s="92"/>
      <c r="L3094" s="73">
        <f t="shared" si="1178"/>
        <v>0</v>
      </c>
      <c r="M3094" s="73">
        <f t="shared" si="1175"/>
        <v>0</v>
      </c>
      <c r="N3094" s="73"/>
      <c r="O3094" s="73"/>
      <c r="P3094" s="73"/>
      <c r="Q3094" s="73"/>
      <c r="R3094" s="73">
        <f t="shared" si="1177"/>
        <v>0</v>
      </c>
      <c r="S3094" s="76" t="str">
        <f t="shared" si="1182"/>
        <v>-</v>
      </c>
      <c r="T3094" s="96">
        <v>0</v>
      </c>
      <c r="U3094" s="97"/>
      <c r="V3094" s="73">
        <f t="shared" si="1176"/>
        <v>0</v>
      </c>
      <c r="W3094" s="73">
        <f t="shared" si="1183"/>
        <v>0</v>
      </c>
      <c r="X3094" s="76" t="str">
        <f t="shared" si="1184"/>
        <v>-</v>
      </c>
      <c r="Y3094" s="73">
        <f t="shared" si="1185"/>
        <v>0</v>
      </c>
      <c r="Z3094" s="73">
        <f t="shared" si="1186"/>
        <v>0</v>
      </c>
      <c r="AA3094" s="73">
        <f t="shared" si="1179"/>
        <v>0</v>
      </c>
      <c r="AB3094" s="73">
        <f t="shared" si="1187"/>
        <v>0</v>
      </c>
      <c r="AC3094" s="73">
        <f t="shared" si="1180"/>
        <v>0</v>
      </c>
      <c r="AD3094" s="73">
        <f t="shared" si="1181"/>
        <v>0</v>
      </c>
      <c r="AE3094" s="73">
        <v>0</v>
      </c>
    </row>
    <row r="3095" spans="1:31" ht="15" customHeight="1">
      <c r="A3095" s="94"/>
      <c r="B3095" s="6" t="str">
        <f>IFERROR(VLOOKUP(A3095,'Distributor List'!$A$2:$D$77,2,0),"-")</f>
        <v>-</v>
      </c>
      <c r="C3095" s="6" t="str">
        <f>IFERROR(VLOOKUP(A3095,'Distributor List'!$A$2:$D$77,3,0),"-")</f>
        <v>-</v>
      </c>
      <c r="D3095" s="6" t="str">
        <f>IFERROR(VLOOKUP(A3095,'Distributor List'!$A$2:$F$77,6,0),"-")</f>
        <v>-</v>
      </c>
      <c r="E3095" s="6" t="str">
        <f>IFERROR(VLOOKUP(A3095,'Distributor List'!$A$2:$D$77,4,0),"-")</f>
        <v>-</v>
      </c>
      <c r="F3095" s="6" t="str">
        <f>IFERROR(VLOOKUP(H3095,'Price List'!$A$2:$H$109,8,0),"-")</f>
        <v>-</v>
      </c>
      <c r="G3095" s="6" t="str">
        <f>IFERROR(VLOOKUP(A3095,'Distributor List'!$A$2:$E$77,5,0),"-")</f>
        <v>-</v>
      </c>
      <c r="H3095" s="10"/>
      <c r="I3095" s="95"/>
      <c r="J3095" s="92"/>
      <c r="K3095" s="92"/>
      <c r="L3095" s="73">
        <f t="shared" si="1178"/>
        <v>0</v>
      </c>
      <c r="M3095" s="73">
        <f t="shared" si="1175"/>
        <v>0</v>
      </c>
      <c r="N3095" s="73"/>
      <c r="O3095" s="73"/>
      <c r="P3095" s="73"/>
      <c r="Q3095" s="73"/>
      <c r="R3095" s="73">
        <f t="shared" si="1177"/>
        <v>0</v>
      </c>
      <c r="S3095" s="76" t="str">
        <f t="shared" si="1182"/>
        <v>-</v>
      </c>
      <c r="T3095" s="96">
        <v>0</v>
      </c>
      <c r="U3095" s="97"/>
      <c r="V3095" s="73">
        <f t="shared" si="1176"/>
        <v>0</v>
      </c>
      <c r="W3095" s="73">
        <f t="shared" si="1183"/>
        <v>0</v>
      </c>
      <c r="X3095" s="76" t="str">
        <f t="shared" si="1184"/>
        <v>-</v>
      </c>
      <c r="Y3095" s="73">
        <f t="shared" si="1185"/>
        <v>0</v>
      </c>
      <c r="Z3095" s="73">
        <f t="shared" si="1186"/>
        <v>0</v>
      </c>
      <c r="AA3095" s="73">
        <f t="shared" si="1179"/>
        <v>0</v>
      </c>
      <c r="AB3095" s="73">
        <f t="shared" si="1187"/>
        <v>0</v>
      </c>
      <c r="AC3095" s="73">
        <f t="shared" si="1180"/>
        <v>0</v>
      </c>
      <c r="AD3095" s="73">
        <f t="shared" si="1181"/>
        <v>0</v>
      </c>
      <c r="AE3095" s="73">
        <v>0</v>
      </c>
    </row>
    <row r="3096" spans="1:31" ht="15" customHeight="1">
      <c r="A3096" s="94"/>
      <c r="B3096" s="6" t="str">
        <f>IFERROR(VLOOKUP(A3096,'Distributor List'!$A$2:$D$77,2,0),"-")</f>
        <v>-</v>
      </c>
      <c r="C3096" s="6" t="str">
        <f>IFERROR(VLOOKUP(A3096,'Distributor List'!$A$2:$D$77,3,0),"-")</f>
        <v>-</v>
      </c>
      <c r="D3096" s="6" t="str">
        <f>IFERROR(VLOOKUP(A3096,'Distributor List'!$A$2:$F$77,6,0),"-")</f>
        <v>-</v>
      </c>
      <c r="E3096" s="6" t="str">
        <f>IFERROR(VLOOKUP(A3096,'Distributor List'!$A$2:$D$77,4,0),"-")</f>
        <v>-</v>
      </c>
      <c r="F3096" s="6" t="str">
        <f>IFERROR(VLOOKUP(H3096,'Price List'!$A$2:$H$109,8,0),"-")</f>
        <v>-</v>
      </c>
      <c r="G3096" s="6" t="str">
        <f>IFERROR(VLOOKUP(A3096,'Distributor List'!$A$2:$E$77,5,0),"-")</f>
        <v>-</v>
      </c>
      <c r="H3096" s="10"/>
      <c r="I3096" s="95"/>
      <c r="J3096" s="92"/>
      <c r="K3096" s="92"/>
      <c r="L3096" s="73">
        <f t="shared" si="1178"/>
        <v>0</v>
      </c>
      <c r="M3096" s="73">
        <f t="shared" si="1175"/>
        <v>0</v>
      </c>
      <c r="N3096" s="73"/>
      <c r="O3096" s="73"/>
      <c r="P3096" s="73"/>
      <c r="Q3096" s="73"/>
      <c r="R3096" s="73">
        <f t="shared" si="1177"/>
        <v>0</v>
      </c>
      <c r="S3096" s="76" t="str">
        <f t="shared" si="1182"/>
        <v>-</v>
      </c>
      <c r="T3096" s="96">
        <v>0</v>
      </c>
      <c r="U3096" s="97"/>
      <c r="V3096" s="73">
        <f t="shared" si="1176"/>
        <v>0</v>
      </c>
      <c r="W3096" s="73">
        <f t="shared" si="1183"/>
        <v>0</v>
      </c>
      <c r="X3096" s="76" t="str">
        <f t="shared" si="1184"/>
        <v>-</v>
      </c>
      <c r="Y3096" s="73">
        <f t="shared" si="1185"/>
        <v>0</v>
      </c>
      <c r="Z3096" s="73">
        <f t="shared" si="1186"/>
        <v>0</v>
      </c>
      <c r="AA3096" s="73">
        <f t="shared" si="1179"/>
        <v>0</v>
      </c>
      <c r="AB3096" s="73">
        <f t="shared" si="1187"/>
        <v>0</v>
      </c>
      <c r="AC3096" s="73">
        <f t="shared" si="1180"/>
        <v>0</v>
      </c>
      <c r="AD3096" s="73">
        <f t="shared" si="1181"/>
        <v>0</v>
      </c>
      <c r="AE3096" s="73">
        <v>0</v>
      </c>
    </row>
    <row r="3097" spans="1:31" ht="15" customHeight="1">
      <c r="A3097" s="94"/>
      <c r="B3097" s="6" t="str">
        <f>IFERROR(VLOOKUP(A3097,'Distributor List'!$A$2:$D$77,2,0),"-")</f>
        <v>-</v>
      </c>
      <c r="C3097" s="6" t="str">
        <f>IFERROR(VLOOKUP(A3097,'Distributor List'!$A$2:$D$77,3,0),"-")</f>
        <v>-</v>
      </c>
      <c r="D3097" s="6" t="str">
        <f>IFERROR(VLOOKUP(A3097,'Distributor List'!$A$2:$F$77,6,0),"-")</f>
        <v>-</v>
      </c>
      <c r="E3097" s="6" t="str">
        <f>IFERROR(VLOOKUP(A3097,'Distributor List'!$A$2:$D$77,4,0),"-")</f>
        <v>-</v>
      </c>
      <c r="F3097" s="6" t="str">
        <f>IFERROR(VLOOKUP(H3097,'Price List'!$A$2:$H$109,8,0),"-")</f>
        <v>-</v>
      </c>
      <c r="G3097" s="6" t="str">
        <f>IFERROR(VLOOKUP(A3097,'Distributor List'!$A$2:$E$77,5,0),"-")</f>
        <v>-</v>
      </c>
      <c r="H3097" s="10"/>
      <c r="I3097" s="95"/>
      <c r="J3097" s="92"/>
      <c r="K3097" s="92"/>
      <c r="L3097" s="73">
        <f t="shared" si="1178"/>
        <v>0</v>
      </c>
      <c r="M3097" s="73">
        <f t="shared" si="1175"/>
        <v>0</v>
      </c>
      <c r="N3097" s="73"/>
      <c r="O3097" s="73"/>
      <c r="P3097" s="73"/>
      <c r="Q3097" s="73"/>
      <c r="R3097" s="73">
        <f t="shared" si="1177"/>
        <v>0</v>
      </c>
      <c r="S3097" s="76" t="str">
        <f t="shared" si="1182"/>
        <v>-</v>
      </c>
      <c r="T3097" s="96">
        <v>0</v>
      </c>
      <c r="U3097" s="97"/>
      <c r="V3097" s="73">
        <f t="shared" si="1176"/>
        <v>0</v>
      </c>
      <c r="W3097" s="73">
        <f t="shared" si="1183"/>
        <v>0</v>
      </c>
      <c r="X3097" s="76" t="str">
        <f t="shared" si="1184"/>
        <v>-</v>
      </c>
      <c r="Y3097" s="73">
        <f t="shared" si="1185"/>
        <v>0</v>
      </c>
      <c r="Z3097" s="73">
        <f t="shared" si="1186"/>
        <v>0</v>
      </c>
      <c r="AA3097" s="73">
        <f t="shared" si="1179"/>
        <v>0</v>
      </c>
      <c r="AB3097" s="73">
        <f t="shared" si="1187"/>
        <v>0</v>
      </c>
      <c r="AC3097" s="73">
        <f t="shared" si="1180"/>
        <v>0</v>
      </c>
      <c r="AD3097" s="73">
        <f t="shared" si="1181"/>
        <v>0</v>
      </c>
      <c r="AE3097" s="73">
        <v>0</v>
      </c>
    </row>
    <row r="3098" spans="1:31" ht="15" customHeight="1">
      <c r="A3098" s="94"/>
      <c r="B3098" s="6" t="str">
        <f>IFERROR(VLOOKUP(A3098,'Distributor List'!$A$2:$D$77,2,0),"-")</f>
        <v>-</v>
      </c>
      <c r="C3098" s="6" t="str">
        <f>IFERROR(VLOOKUP(A3098,'Distributor List'!$A$2:$D$77,3,0),"-")</f>
        <v>-</v>
      </c>
      <c r="D3098" s="6" t="str">
        <f>IFERROR(VLOOKUP(A3098,'Distributor List'!$A$2:$F$77,6,0),"-")</f>
        <v>-</v>
      </c>
      <c r="E3098" s="6" t="str">
        <f>IFERROR(VLOOKUP(A3098,'Distributor List'!$A$2:$D$77,4,0),"-")</f>
        <v>-</v>
      </c>
      <c r="F3098" s="6" t="str">
        <f>IFERROR(VLOOKUP(H3098,'Price List'!$A$2:$H$109,8,0),"-")</f>
        <v>-</v>
      </c>
      <c r="G3098" s="6" t="str">
        <f>IFERROR(VLOOKUP(A3098,'Distributor List'!$A$2:$E$77,5,0),"-")</f>
        <v>-</v>
      </c>
      <c r="H3098" s="10"/>
      <c r="I3098" s="95"/>
      <c r="J3098" s="92"/>
      <c r="K3098" s="92"/>
      <c r="L3098" s="73">
        <f t="shared" si="1178"/>
        <v>0</v>
      </c>
      <c r="M3098" s="73">
        <f t="shared" si="1175"/>
        <v>0</v>
      </c>
      <c r="N3098" s="73"/>
      <c r="O3098" s="73"/>
      <c r="P3098" s="73"/>
      <c r="Q3098" s="73"/>
      <c r="R3098" s="73">
        <f t="shared" si="1177"/>
        <v>0</v>
      </c>
      <c r="S3098" s="76" t="str">
        <f t="shared" si="1182"/>
        <v>-</v>
      </c>
      <c r="T3098" s="96">
        <v>0</v>
      </c>
      <c r="U3098" s="97"/>
      <c r="V3098" s="73">
        <f t="shared" si="1176"/>
        <v>0</v>
      </c>
      <c r="W3098" s="73">
        <f t="shared" si="1183"/>
        <v>0</v>
      </c>
      <c r="X3098" s="76" t="str">
        <f t="shared" si="1184"/>
        <v>-</v>
      </c>
      <c r="Y3098" s="73">
        <f t="shared" si="1185"/>
        <v>0</v>
      </c>
      <c r="Z3098" s="73">
        <f t="shared" si="1186"/>
        <v>0</v>
      </c>
      <c r="AA3098" s="73">
        <f t="shared" si="1179"/>
        <v>0</v>
      </c>
      <c r="AB3098" s="73">
        <f t="shared" si="1187"/>
        <v>0</v>
      </c>
      <c r="AC3098" s="73">
        <f t="shared" si="1180"/>
        <v>0</v>
      </c>
      <c r="AD3098" s="73">
        <f t="shared" si="1181"/>
        <v>0</v>
      </c>
      <c r="AE3098" s="73">
        <v>0</v>
      </c>
    </row>
    <row r="3099" spans="1:31" ht="15" customHeight="1">
      <c r="A3099" s="94"/>
      <c r="B3099" s="6" t="str">
        <f>IFERROR(VLOOKUP(A3099,'Distributor List'!$A$2:$D$77,2,0),"-")</f>
        <v>-</v>
      </c>
      <c r="C3099" s="6" t="str">
        <f>IFERROR(VLOOKUP(A3099,'Distributor List'!$A$2:$D$77,3,0),"-")</f>
        <v>-</v>
      </c>
      <c r="D3099" s="6" t="str">
        <f>IFERROR(VLOOKUP(A3099,'Distributor List'!$A$2:$F$77,6,0),"-")</f>
        <v>-</v>
      </c>
      <c r="E3099" s="6" t="str">
        <f>IFERROR(VLOOKUP(A3099,'Distributor List'!$A$2:$D$77,4,0),"-")</f>
        <v>-</v>
      </c>
      <c r="F3099" s="6" t="str">
        <f>IFERROR(VLOOKUP(H3099,'Price List'!$A$2:$H$109,8,0),"-")</f>
        <v>-</v>
      </c>
      <c r="G3099" s="6" t="str">
        <f>IFERROR(VLOOKUP(A3099,'Distributor List'!$A$2:$E$77,5,0),"-")</f>
        <v>-</v>
      </c>
      <c r="H3099" s="10"/>
      <c r="I3099" s="95"/>
      <c r="J3099" s="92"/>
      <c r="K3099" s="92"/>
      <c r="L3099" s="73">
        <f t="shared" si="1178"/>
        <v>0</v>
      </c>
      <c r="M3099" s="73">
        <f t="shared" si="1175"/>
        <v>0</v>
      </c>
      <c r="N3099" s="73"/>
      <c r="O3099" s="73"/>
      <c r="P3099" s="73"/>
      <c r="Q3099" s="73"/>
      <c r="R3099" s="73">
        <f t="shared" si="1177"/>
        <v>0</v>
      </c>
      <c r="S3099" s="76" t="str">
        <f t="shared" si="1182"/>
        <v>-</v>
      </c>
      <c r="T3099" s="96">
        <v>0</v>
      </c>
      <c r="U3099" s="97"/>
      <c r="V3099" s="73">
        <f t="shared" si="1176"/>
        <v>0</v>
      </c>
      <c r="W3099" s="73">
        <f t="shared" si="1183"/>
        <v>0</v>
      </c>
      <c r="X3099" s="76" t="str">
        <f t="shared" si="1184"/>
        <v>-</v>
      </c>
      <c r="Y3099" s="73">
        <f t="shared" si="1185"/>
        <v>0</v>
      </c>
      <c r="Z3099" s="73">
        <f t="shared" si="1186"/>
        <v>0</v>
      </c>
      <c r="AA3099" s="73">
        <f t="shared" si="1179"/>
        <v>0</v>
      </c>
      <c r="AB3099" s="73">
        <f t="shared" si="1187"/>
        <v>0</v>
      </c>
      <c r="AC3099" s="73">
        <f t="shared" si="1180"/>
        <v>0</v>
      </c>
      <c r="AD3099" s="73">
        <f t="shared" si="1181"/>
        <v>0</v>
      </c>
      <c r="AE3099" s="73">
        <v>0</v>
      </c>
    </row>
    <row r="3100" spans="1:31" ht="15" customHeight="1">
      <c r="A3100" s="94"/>
      <c r="B3100" s="6" t="str">
        <f>IFERROR(VLOOKUP(A3100,'Distributor List'!$A$2:$D$77,2,0),"-")</f>
        <v>-</v>
      </c>
      <c r="C3100" s="6" t="str">
        <f>IFERROR(VLOOKUP(A3100,'Distributor List'!$A$2:$D$77,3,0),"-")</f>
        <v>-</v>
      </c>
      <c r="D3100" s="6" t="str">
        <f>IFERROR(VLOOKUP(A3100,'Distributor List'!$A$2:$F$77,6,0),"-")</f>
        <v>-</v>
      </c>
      <c r="E3100" s="6" t="str">
        <f>IFERROR(VLOOKUP(A3100,'Distributor List'!$A$2:$D$77,4,0),"-")</f>
        <v>-</v>
      </c>
      <c r="F3100" s="6" t="str">
        <f>IFERROR(VLOOKUP(H3100,'Price List'!$A$2:$H$109,8,0),"-")</f>
        <v>-</v>
      </c>
      <c r="G3100" s="6" t="str">
        <f>IFERROR(VLOOKUP(A3100,'Distributor List'!$A$2:$E$77,5,0),"-")</f>
        <v>-</v>
      </c>
      <c r="H3100" s="10"/>
      <c r="I3100" s="95"/>
      <c r="J3100" s="92"/>
      <c r="K3100" s="92"/>
      <c r="L3100" s="73">
        <f t="shared" si="1178"/>
        <v>0</v>
      </c>
      <c r="M3100" s="73">
        <f t="shared" si="1175"/>
        <v>0</v>
      </c>
      <c r="N3100" s="73"/>
      <c r="O3100" s="73"/>
      <c r="P3100" s="73"/>
      <c r="Q3100" s="73"/>
      <c r="R3100" s="73">
        <f t="shared" si="1177"/>
        <v>0</v>
      </c>
      <c r="S3100" s="76" t="str">
        <f t="shared" si="1182"/>
        <v>-</v>
      </c>
      <c r="T3100" s="96">
        <v>0</v>
      </c>
      <c r="U3100" s="97"/>
      <c r="V3100" s="73">
        <f t="shared" si="1176"/>
        <v>0</v>
      </c>
      <c r="W3100" s="73">
        <f t="shared" si="1183"/>
        <v>0</v>
      </c>
      <c r="X3100" s="76" t="str">
        <f t="shared" si="1184"/>
        <v>-</v>
      </c>
      <c r="Y3100" s="73">
        <f t="shared" si="1185"/>
        <v>0</v>
      </c>
      <c r="Z3100" s="73">
        <f t="shared" si="1186"/>
        <v>0</v>
      </c>
      <c r="AA3100" s="73">
        <f t="shared" si="1179"/>
        <v>0</v>
      </c>
      <c r="AB3100" s="73">
        <f t="shared" si="1187"/>
        <v>0</v>
      </c>
      <c r="AC3100" s="73">
        <f t="shared" si="1180"/>
        <v>0</v>
      </c>
      <c r="AD3100" s="73">
        <f t="shared" si="1181"/>
        <v>0</v>
      </c>
      <c r="AE3100" s="73">
        <v>0</v>
      </c>
    </row>
    <row r="3101" spans="1:31" ht="15" customHeight="1">
      <c r="A3101" s="94"/>
      <c r="B3101" s="6" t="str">
        <f>IFERROR(VLOOKUP(A3101,'Distributor List'!$A$2:$D$77,2,0),"-")</f>
        <v>-</v>
      </c>
      <c r="C3101" s="6" t="str">
        <f>IFERROR(VLOOKUP(A3101,'Distributor List'!$A$2:$D$77,3,0),"-")</f>
        <v>-</v>
      </c>
      <c r="D3101" s="6" t="str">
        <f>IFERROR(VLOOKUP(A3101,'Distributor List'!$A$2:$F$77,6,0),"-")</f>
        <v>-</v>
      </c>
      <c r="E3101" s="6" t="str">
        <f>IFERROR(VLOOKUP(A3101,'Distributor List'!$A$2:$D$77,4,0),"-")</f>
        <v>-</v>
      </c>
      <c r="F3101" s="6" t="str">
        <f>IFERROR(VLOOKUP(H3101,'Price List'!$A$2:$H$109,8,0),"-")</f>
        <v>-</v>
      </c>
      <c r="G3101" s="6" t="str">
        <f>IFERROR(VLOOKUP(A3101,'Distributor List'!$A$2:$E$77,5,0),"-")</f>
        <v>-</v>
      </c>
      <c r="H3101" s="10"/>
      <c r="I3101" s="95"/>
      <c r="J3101" s="92"/>
      <c r="K3101" s="92"/>
      <c r="L3101" s="73">
        <f t="shared" si="1178"/>
        <v>0</v>
      </c>
      <c r="M3101" s="73">
        <f t="shared" si="1175"/>
        <v>0</v>
      </c>
      <c r="N3101" s="73"/>
      <c r="O3101" s="73"/>
      <c r="P3101" s="73"/>
      <c r="Q3101" s="73"/>
      <c r="R3101" s="73">
        <f t="shared" si="1177"/>
        <v>0</v>
      </c>
      <c r="S3101" s="76" t="str">
        <f t="shared" si="1182"/>
        <v>-</v>
      </c>
      <c r="T3101" s="96">
        <v>0</v>
      </c>
      <c r="U3101" s="97"/>
      <c r="V3101" s="73">
        <f t="shared" si="1176"/>
        <v>0</v>
      </c>
      <c r="W3101" s="73">
        <f t="shared" si="1183"/>
        <v>0</v>
      </c>
      <c r="X3101" s="76" t="str">
        <f t="shared" si="1184"/>
        <v>-</v>
      </c>
      <c r="Y3101" s="73">
        <f t="shared" si="1185"/>
        <v>0</v>
      </c>
      <c r="Z3101" s="73">
        <f t="shared" si="1186"/>
        <v>0</v>
      </c>
      <c r="AA3101" s="73">
        <f t="shared" si="1179"/>
        <v>0</v>
      </c>
      <c r="AB3101" s="73">
        <f t="shared" si="1187"/>
        <v>0</v>
      </c>
      <c r="AC3101" s="73">
        <f t="shared" si="1180"/>
        <v>0</v>
      </c>
      <c r="AD3101" s="73">
        <f t="shared" si="1181"/>
        <v>0</v>
      </c>
      <c r="AE3101" s="73">
        <v>0</v>
      </c>
    </row>
    <row r="3102" spans="1:31" ht="15" customHeight="1">
      <c r="A3102" s="94"/>
      <c r="B3102" s="6" t="str">
        <f>IFERROR(VLOOKUP(A3102,'Distributor List'!$A$2:$D$77,2,0),"-")</f>
        <v>-</v>
      </c>
      <c r="C3102" s="6" t="str">
        <f>IFERROR(VLOOKUP(A3102,'Distributor List'!$A$2:$D$77,3,0),"-")</f>
        <v>-</v>
      </c>
      <c r="D3102" s="6" t="str">
        <f>IFERROR(VLOOKUP(A3102,'Distributor List'!$A$2:$F$77,6,0),"-")</f>
        <v>-</v>
      </c>
      <c r="E3102" s="6" t="str">
        <f>IFERROR(VLOOKUP(A3102,'Distributor List'!$A$2:$D$77,4,0),"-")</f>
        <v>-</v>
      </c>
      <c r="F3102" s="6" t="str">
        <f>IFERROR(VLOOKUP(H3102,'Price List'!$A$2:$H$109,8,0),"-")</f>
        <v>-</v>
      </c>
      <c r="G3102" s="6" t="str">
        <f>IFERROR(VLOOKUP(A3102,'Distributor List'!$A$2:$E$77,5,0),"-")</f>
        <v>-</v>
      </c>
      <c r="H3102" s="10"/>
      <c r="I3102" s="95"/>
      <c r="J3102" s="92"/>
      <c r="K3102" s="92"/>
      <c r="L3102" s="73">
        <f t="shared" si="1178"/>
        <v>0</v>
      </c>
      <c r="M3102" s="73">
        <f t="shared" si="1175"/>
        <v>0</v>
      </c>
      <c r="N3102" s="73"/>
      <c r="O3102" s="73"/>
      <c r="P3102" s="73"/>
      <c r="Q3102" s="73"/>
      <c r="R3102" s="73">
        <f t="shared" si="1177"/>
        <v>0</v>
      </c>
      <c r="S3102" s="76" t="str">
        <f t="shared" si="1182"/>
        <v>-</v>
      </c>
      <c r="T3102" s="96">
        <v>0</v>
      </c>
      <c r="U3102" s="97"/>
      <c r="V3102" s="73">
        <f t="shared" si="1176"/>
        <v>0</v>
      </c>
      <c r="W3102" s="73">
        <f t="shared" si="1183"/>
        <v>0</v>
      </c>
      <c r="X3102" s="76" t="str">
        <f t="shared" si="1184"/>
        <v>-</v>
      </c>
      <c r="Y3102" s="73">
        <f t="shared" si="1185"/>
        <v>0</v>
      </c>
      <c r="Z3102" s="73">
        <f t="shared" si="1186"/>
        <v>0</v>
      </c>
      <c r="AA3102" s="73">
        <f t="shared" si="1179"/>
        <v>0</v>
      </c>
      <c r="AB3102" s="73">
        <f t="shared" si="1187"/>
        <v>0</v>
      </c>
      <c r="AC3102" s="73">
        <f t="shared" si="1180"/>
        <v>0</v>
      </c>
      <c r="AD3102" s="73">
        <f t="shared" si="1181"/>
        <v>0</v>
      </c>
      <c r="AE3102" s="73">
        <v>0</v>
      </c>
    </row>
    <row r="3103" spans="1:31" ht="15" customHeight="1">
      <c r="A3103" s="94"/>
      <c r="B3103" s="6" t="str">
        <f>IFERROR(VLOOKUP(A3103,'Distributor List'!$A$2:$D$77,2,0),"-")</f>
        <v>-</v>
      </c>
      <c r="C3103" s="6" t="str">
        <f>IFERROR(VLOOKUP(A3103,'Distributor List'!$A$2:$D$77,3,0),"-")</f>
        <v>-</v>
      </c>
      <c r="D3103" s="6" t="str">
        <f>IFERROR(VLOOKUP(A3103,'Distributor List'!$A$2:$F$77,6,0),"-")</f>
        <v>-</v>
      </c>
      <c r="E3103" s="6" t="str">
        <f>IFERROR(VLOOKUP(A3103,'Distributor List'!$A$2:$D$77,4,0),"-")</f>
        <v>-</v>
      </c>
      <c r="F3103" s="6" t="str">
        <f>IFERROR(VLOOKUP(H3103,'Price List'!$A$2:$H$109,8,0),"-")</f>
        <v>-</v>
      </c>
      <c r="G3103" s="6" t="str">
        <f>IFERROR(VLOOKUP(A3103,'Distributor List'!$A$2:$E$77,5,0),"-")</f>
        <v>-</v>
      </c>
      <c r="H3103" s="10"/>
      <c r="I3103" s="95"/>
      <c r="J3103" s="92"/>
      <c r="K3103" s="92"/>
      <c r="L3103" s="73">
        <f t="shared" si="1178"/>
        <v>0</v>
      </c>
      <c r="M3103" s="73">
        <f t="shared" si="1175"/>
        <v>0</v>
      </c>
      <c r="N3103" s="73"/>
      <c r="O3103" s="73"/>
      <c r="P3103" s="73"/>
      <c r="Q3103" s="73"/>
      <c r="R3103" s="73">
        <f t="shared" si="1177"/>
        <v>0</v>
      </c>
      <c r="S3103" s="76" t="str">
        <f t="shared" si="1182"/>
        <v>-</v>
      </c>
      <c r="T3103" s="96">
        <v>0</v>
      </c>
      <c r="U3103" s="97"/>
      <c r="V3103" s="73">
        <f t="shared" si="1176"/>
        <v>0</v>
      </c>
      <c r="W3103" s="73">
        <f t="shared" si="1183"/>
        <v>0</v>
      </c>
      <c r="X3103" s="76" t="str">
        <f t="shared" si="1184"/>
        <v>-</v>
      </c>
      <c r="Y3103" s="73">
        <f t="shared" si="1185"/>
        <v>0</v>
      </c>
      <c r="Z3103" s="73">
        <f t="shared" si="1186"/>
        <v>0</v>
      </c>
      <c r="AA3103" s="73">
        <f t="shared" si="1179"/>
        <v>0</v>
      </c>
      <c r="AB3103" s="73">
        <f t="shared" si="1187"/>
        <v>0</v>
      </c>
      <c r="AC3103" s="73">
        <f t="shared" si="1180"/>
        <v>0</v>
      </c>
      <c r="AD3103" s="73">
        <f t="shared" si="1181"/>
        <v>0</v>
      </c>
      <c r="AE3103" s="73">
        <v>0</v>
      </c>
    </row>
    <row r="3104" spans="1:31" ht="15" customHeight="1">
      <c r="A3104" s="94"/>
      <c r="B3104" s="6" t="str">
        <f>IFERROR(VLOOKUP(A3104,'Distributor List'!$A$2:$D$77,2,0),"-")</f>
        <v>-</v>
      </c>
      <c r="C3104" s="6" t="str">
        <f>IFERROR(VLOOKUP(A3104,'Distributor List'!$A$2:$D$77,3,0),"-")</f>
        <v>-</v>
      </c>
      <c r="D3104" s="6" t="str">
        <f>IFERROR(VLOOKUP(A3104,'Distributor List'!$A$2:$F$77,6,0),"-")</f>
        <v>-</v>
      </c>
      <c r="E3104" s="6" t="str">
        <f>IFERROR(VLOOKUP(A3104,'Distributor List'!$A$2:$D$77,4,0),"-")</f>
        <v>-</v>
      </c>
      <c r="F3104" s="6" t="str">
        <f>IFERROR(VLOOKUP(H3104,'Price List'!$A$2:$H$109,8,0),"-")</f>
        <v>-</v>
      </c>
      <c r="G3104" s="6" t="str">
        <f>IFERROR(VLOOKUP(A3104,'Distributor List'!$A$2:$E$77,5,0),"-")</f>
        <v>-</v>
      </c>
      <c r="H3104" s="10"/>
      <c r="I3104" s="95"/>
      <c r="J3104" s="92"/>
      <c r="K3104" s="92"/>
      <c r="L3104" s="73">
        <f t="shared" si="1178"/>
        <v>0</v>
      </c>
      <c r="M3104" s="73">
        <f t="shared" si="1175"/>
        <v>0</v>
      </c>
      <c r="N3104" s="73"/>
      <c r="O3104" s="73"/>
      <c r="P3104" s="73"/>
      <c r="Q3104" s="73"/>
      <c r="R3104" s="73">
        <f t="shared" si="1177"/>
        <v>0</v>
      </c>
      <c r="S3104" s="76" t="str">
        <f t="shared" si="1182"/>
        <v>-</v>
      </c>
      <c r="T3104" s="96">
        <v>0</v>
      </c>
      <c r="U3104" s="97"/>
      <c r="V3104" s="73">
        <f t="shared" si="1176"/>
        <v>0</v>
      </c>
      <c r="W3104" s="73">
        <f t="shared" si="1183"/>
        <v>0</v>
      </c>
      <c r="X3104" s="76" t="str">
        <f t="shared" si="1184"/>
        <v>-</v>
      </c>
      <c r="Y3104" s="73">
        <f t="shared" si="1185"/>
        <v>0</v>
      </c>
      <c r="Z3104" s="73">
        <f t="shared" si="1186"/>
        <v>0</v>
      </c>
      <c r="AA3104" s="73">
        <f t="shared" si="1179"/>
        <v>0</v>
      </c>
      <c r="AB3104" s="73">
        <f t="shared" si="1187"/>
        <v>0</v>
      </c>
      <c r="AC3104" s="73">
        <f t="shared" si="1180"/>
        <v>0</v>
      </c>
      <c r="AD3104" s="73">
        <f t="shared" si="1181"/>
        <v>0</v>
      </c>
      <c r="AE3104" s="73">
        <v>0</v>
      </c>
    </row>
    <row r="3105" spans="1:31" ht="15" customHeight="1">
      <c r="A3105" s="94"/>
      <c r="B3105" s="6" t="str">
        <f>IFERROR(VLOOKUP(A3105,'Distributor List'!$A$2:$D$77,2,0),"-")</f>
        <v>-</v>
      </c>
      <c r="C3105" s="6" t="str">
        <f>IFERROR(VLOOKUP(A3105,'Distributor List'!$A$2:$D$77,3,0),"-")</f>
        <v>-</v>
      </c>
      <c r="D3105" s="6" t="str">
        <f>IFERROR(VLOOKUP(A3105,'Distributor List'!$A$2:$F$77,6,0),"-")</f>
        <v>-</v>
      </c>
      <c r="E3105" s="6" t="str">
        <f>IFERROR(VLOOKUP(A3105,'Distributor List'!$A$2:$D$77,4,0),"-")</f>
        <v>-</v>
      </c>
      <c r="F3105" s="6" t="str">
        <f>IFERROR(VLOOKUP(H3105,'Price List'!$A$2:$H$109,8,0),"-")</f>
        <v>-</v>
      </c>
      <c r="G3105" s="6" t="str">
        <f>IFERROR(VLOOKUP(A3105,'Distributor List'!$A$2:$E$77,5,0),"-")</f>
        <v>-</v>
      </c>
      <c r="H3105" s="10"/>
      <c r="I3105" s="95"/>
      <c r="J3105" s="92"/>
      <c r="K3105" s="92"/>
      <c r="L3105" s="73">
        <f t="shared" si="1178"/>
        <v>0</v>
      </c>
      <c r="M3105" s="73">
        <f t="shared" si="1175"/>
        <v>0</v>
      </c>
      <c r="N3105" s="73"/>
      <c r="O3105" s="73"/>
      <c r="P3105" s="73"/>
      <c r="Q3105" s="73"/>
      <c r="R3105" s="73">
        <f t="shared" si="1177"/>
        <v>0</v>
      </c>
      <c r="S3105" s="76" t="str">
        <f t="shared" si="1182"/>
        <v>-</v>
      </c>
      <c r="T3105" s="96">
        <v>0</v>
      </c>
      <c r="U3105" s="97"/>
      <c r="V3105" s="73">
        <f t="shared" si="1176"/>
        <v>0</v>
      </c>
      <c r="W3105" s="73">
        <f t="shared" si="1183"/>
        <v>0</v>
      </c>
      <c r="X3105" s="76" t="str">
        <f t="shared" si="1184"/>
        <v>-</v>
      </c>
      <c r="Y3105" s="73">
        <f t="shared" si="1185"/>
        <v>0</v>
      </c>
      <c r="Z3105" s="73">
        <f t="shared" si="1186"/>
        <v>0</v>
      </c>
      <c r="AA3105" s="73">
        <f t="shared" si="1179"/>
        <v>0</v>
      </c>
      <c r="AB3105" s="73">
        <f t="shared" si="1187"/>
        <v>0</v>
      </c>
      <c r="AC3105" s="73">
        <f t="shared" si="1180"/>
        <v>0</v>
      </c>
      <c r="AD3105" s="73">
        <f t="shared" si="1181"/>
        <v>0</v>
      </c>
      <c r="AE3105" s="73">
        <v>0</v>
      </c>
    </row>
    <row r="3106" spans="1:31" ht="15" customHeight="1">
      <c r="A3106" s="94"/>
      <c r="B3106" s="6" t="str">
        <f>IFERROR(VLOOKUP(A3106,'Distributor List'!$A$2:$D$77,2,0),"-")</f>
        <v>-</v>
      </c>
      <c r="C3106" s="6" t="str">
        <f>IFERROR(VLOOKUP(A3106,'Distributor List'!$A$2:$D$77,3,0),"-")</f>
        <v>-</v>
      </c>
      <c r="D3106" s="6" t="str">
        <f>IFERROR(VLOOKUP(A3106,'Distributor List'!$A$2:$F$77,6,0),"-")</f>
        <v>-</v>
      </c>
      <c r="E3106" s="6" t="str">
        <f>IFERROR(VLOOKUP(A3106,'Distributor List'!$A$2:$D$77,4,0),"-")</f>
        <v>-</v>
      </c>
      <c r="F3106" s="6" t="str">
        <f>IFERROR(VLOOKUP(H3106,'Price List'!$A$2:$H$109,8,0),"-")</f>
        <v>-</v>
      </c>
      <c r="G3106" s="6" t="str">
        <f>IFERROR(VLOOKUP(A3106,'Distributor List'!$A$2:$E$77,5,0),"-")</f>
        <v>-</v>
      </c>
      <c r="H3106" s="10"/>
      <c r="I3106" s="95"/>
      <c r="J3106" s="92"/>
      <c r="K3106" s="92"/>
      <c r="L3106" s="73">
        <f t="shared" si="1178"/>
        <v>0</v>
      </c>
      <c r="M3106" s="73">
        <f t="shared" si="1175"/>
        <v>0</v>
      </c>
      <c r="N3106" s="73"/>
      <c r="O3106" s="73"/>
      <c r="P3106" s="73"/>
      <c r="Q3106" s="73"/>
      <c r="R3106" s="73">
        <f t="shared" si="1177"/>
        <v>0</v>
      </c>
      <c r="S3106" s="76" t="str">
        <f t="shared" si="1182"/>
        <v>-</v>
      </c>
      <c r="T3106" s="96">
        <v>0</v>
      </c>
      <c r="U3106" s="97"/>
      <c r="V3106" s="73">
        <f t="shared" si="1176"/>
        <v>0</v>
      </c>
      <c r="W3106" s="73">
        <f t="shared" si="1183"/>
        <v>0</v>
      </c>
      <c r="X3106" s="76" t="str">
        <f t="shared" si="1184"/>
        <v>-</v>
      </c>
      <c r="Y3106" s="73">
        <f t="shared" si="1185"/>
        <v>0</v>
      </c>
      <c r="Z3106" s="73">
        <f t="shared" si="1186"/>
        <v>0</v>
      </c>
      <c r="AA3106" s="73">
        <f t="shared" si="1179"/>
        <v>0</v>
      </c>
      <c r="AB3106" s="73">
        <f t="shared" si="1187"/>
        <v>0</v>
      </c>
      <c r="AC3106" s="73">
        <f t="shared" si="1180"/>
        <v>0</v>
      </c>
      <c r="AD3106" s="73">
        <f t="shared" si="1181"/>
        <v>0</v>
      </c>
      <c r="AE3106" s="73">
        <v>0</v>
      </c>
    </row>
    <row r="3107" spans="1:31" ht="15" customHeight="1">
      <c r="A3107" s="94"/>
      <c r="B3107" s="6" t="str">
        <f>IFERROR(VLOOKUP(A3107,'Distributor List'!$A$2:$D$77,2,0),"-")</f>
        <v>-</v>
      </c>
      <c r="C3107" s="6" t="str">
        <f>IFERROR(VLOOKUP(A3107,'Distributor List'!$A$2:$D$77,3,0),"-")</f>
        <v>-</v>
      </c>
      <c r="D3107" s="6" t="str">
        <f>IFERROR(VLOOKUP(A3107,'Distributor List'!$A$2:$F$77,6,0),"-")</f>
        <v>-</v>
      </c>
      <c r="E3107" s="6" t="str">
        <f>IFERROR(VLOOKUP(A3107,'Distributor List'!$A$2:$D$77,4,0),"-")</f>
        <v>-</v>
      </c>
      <c r="F3107" s="6" t="str">
        <f>IFERROR(VLOOKUP(H3107,'Price List'!$A$2:$H$109,8,0),"-")</f>
        <v>-</v>
      </c>
      <c r="G3107" s="6" t="str">
        <f>IFERROR(VLOOKUP(A3107,'Distributor List'!$A$2:$E$77,5,0),"-")</f>
        <v>-</v>
      </c>
      <c r="H3107" s="10"/>
      <c r="I3107" s="95"/>
      <c r="J3107" s="92"/>
      <c r="K3107" s="92"/>
      <c r="L3107" s="73">
        <f t="shared" si="1178"/>
        <v>0</v>
      </c>
      <c r="M3107" s="73">
        <f t="shared" si="1175"/>
        <v>0</v>
      </c>
      <c r="N3107" s="73"/>
      <c r="O3107" s="73"/>
      <c r="P3107" s="73"/>
      <c r="Q3107" s="73"/>
      <c r="R3107" s="73">
        <f t="shared" si="1177"/>
        <v>0</v>
      </c>
      <c r="S3107" s="76" t="str">
        <f t="shared" si="1182"/>
        <v>-</v>
      </c>
      <c r="T3107" s="96">
        <v>0</v>
      </c>
      <c r="U3107" s="97"/>
      <c r="V3107" s="73">
        <f t="shared" si="1176"/>
        <v>0</v>
      </c>
      <c r="W3107" s="73">
        <f t="shared" si="1183"/>
        <v>0</v>
      </c>
      <c r="X3107" s="76" t="str">
        <f t="shared" si="1184"/>
        <v>-</v>
      </c>
      <c r="Y3107" s="73">
        <f t="shared" si="1185"/>
        <v>0</v>
      </c>
      <c r="Z3107" s="73">
        <f t="shared" si="1186"/>
        <v>0</v>
      </c>
      <c r="AA3107" s="73">
        <f t="shared" si="1179"/>
        <v>0</v>
      </c>
      <c r="AB3107" s="73">
        <f t="shared" si="1187"/>
        <v>0</v>
      </c>
      <c r="AC3107" s="73">
        <f t="shared" si="1180"/>
        <v>0</v>
      </c>
      <c r="AD3107" s="73">
        <f t="shared" si="1181"/>
        <v>0</v>
      </c>
      <c r="AE3107" s="73">
        <v>0</v>
      </c>
    </row>
    <row r="3108" spans="1:31" ht="15" customHeight="1">
      <c r="A3108" s="94"/>
      <c r="B3108" s="6" t="str">
        <f>IFERROR(VLOOKUP(A3108,'Distributor List'!$A$2:$D$77,2,0),"-")</f>
        <v>-</v>
      </c>
      <c r="C3108" s="6" t="str">
        <f>IFERROR(VLOOKUP(A3108,'Distributor List'!$A$2:$D$77,3,0),"-")</f>
        <v>-</v>
      </c>
      <c r="D3108" s="6" t="str">
        <f>IFERROR(VLOOKUP(A3108,'Distributor List'!$A$2:$F$77,6,0),"-")</f>
        <v>-</v>
      </c>
      <c r="E3108" s="6" t="str">
        <f>IFERROR(VLOOKUP(A3108,'Distributor List'!$A$2:$D$77,4,0),"-")</f>
        <v>-</v>
      </c>
      <c r="F3108" s="6" t="str">
        <f>IFERROR(VLOOKUP(H3108,'Price List'!$A$2:$H$109,8,0),"-")</f>
        <v>-</v>
      </c>
      <c r="G3108" s="6" t="str">
        <f>IFERROR(VLOOKUP(A3108,'Distributor List'!$A$2:$E$77,5,0),"-")</f>
        <v>-</v>
      </c>
      <c r="H3108" s="10"/>
      <c r="I3108" s="95"/>
      <c r="J3108" s="92"/>
      <c r="K3108" s="92"/>
      <c r="L3108" s="73">
        <f t="shared" si="1178"/>
        <v>0</v>
      </c>
      <c r="M3108" s="73">
        <f t="shared" si="1175"/>
        <v>0</v>
      </c>
      <c r="N3108" s="73"/>
      <c r="O3108" s="73"/>
      <c r="P3108" s="73"/>
      <c r="Q3108" s="73"/>
      <c r="R3108" s="73">
        <f t="shared" si="1177"/>
        <v>0</v>
      </c>
      <c r="S3108" s="76" t="str">
        <f t="shared" si="1182"/>
        <v>-</v>
      </c>
      <c r="T3108" s="96">
        <v>0</v>
      </c>
      <c r="U3108" s="97"/>
      <c r="V3108" s="73">
        <f t="shared" si="1176"/>
        <v>0</v>
      </c>
      <c r="W3108" s="73">
        <f t="shared" si="1183"/>
        <v>0</v>
      </c>
      <c r="X3108" s="76" t="str">
        <f t="shared" si="1184"/>
        <v>-</v>
      </c>
      <c r="Y3108" s="73">
        <f t="shared" si="1185"/>
        <v>0</v>
      </c>
      <c r="Z3108" s="73">
        <f t="shared" si="1186"/>
        <v>0</v>
      </c>
      <c r="AA3108" s="73">
        <f t="shared" si="1179"/>
        <v>0</v>
      </c>
      <c r="AB3108" s="73">
        <f t="shared" si="1187"/>
        <v>0</v>
      </c>
      <c r="AC3108" s="73">
        <f t="shared" si="1180"/>
        <v>0</v>
      </c>
      <c r="AD3108" s="73">
        <f t="shared" si="1181"/>
        <v>0</v>
      </c>
      <c r="AE3108" s="73">
        <v>0</v>
      </c>
    </row>
    <row r="3109" spans="1:31" ht="15" customHeight="1">
      <c r="A3109" s="94"/>
      <c r="B3109" s="6" t="str">
        <f>IFERROR(VLOOKUP(A3109,'Distributor List'!$A$2:$D$77,2,0),"-")</f>
        <v>-</v>
      </c>
      <c r="C3109" s="6" t="str">
        <f>IFERROR(VLOOKUP(A3109,'Distributor List'!$A$2:$D$77,3,0),"-")</f>
        <v>-</v>
      </c>
      <c r="D3109" s="6" t="str">
        <f>IFERROR(VLOOKUP(A3109,'Distributor List'!$A$2:$F$77,6,0),"-")</f>
        <v>-</v>
      </c>
      <c r="E3109" s="6" t="str">
        <f>IFERROR(VLOOKUP(A3109,'Distributor List'!$A$2:$D$77,4,0),"-")</f>
        <v>-</v>
      </c>
      <c r="F3109" s="6" t="str">
        <f>IFERROR(VLOOKUP(H3109,'Price List'!$A$2:$H$109,8,0),"-")</f>
        <v>-</v>
      </c>
      <c r="G3109" s="6" t="str">
        <f>IFERROR(VLOOKUP(A3109,'Distributor List'!$A$2:$E$77,5,0),"-")</f>
        <v>-</v>
      </c>
      <c r="H3109" s="10"/>
      <c r="I3109" s="95"/>
      <c r="J3109" s="92"/>
      <c r="K3109" s="92"/>
      <c r="L3109" s="73">
        <f t="shared" si="1178"/>
        <v>0</v>
      </c>
      <c r="M3109" s="73">
        <f t="shared" si="1175"/>
        <v>0</v>
      </c>
      <c r="N3109" s="73"/>
      <c r="O3109" s="73"/>
      <c r="P3109" s="73"/>
      <c r="Q3109" s="73"/>
      <c r="R3109" s="73">
        <f t="shared" si="1177"/>
        <v>0</v>
      </c>
      <c r="S3109" s="76" t="str">
        <f t="shared" si="1182"/>
        <v>-</v>
      </c>
      <c r="T3109" s="96">
        <v>0</v>
      </c>
      <c r="U3109" s="97"/>
      <c r="V3109" s="73">
        <f t="shared" si="1176"/>
        <v>0</v>
      </c>
      <c r="W3109" s="73">
        <f t="shared" si="1183"/>
        <v>0</v>
      </c>
      <c r="X3109" s="76" t="str">
        <f t="shared" si="1184"/>
        <v>-</v>
      </c>
      <c r="Y3109" s="73">
        <f t="shared" si="1185"/>
        <v>0</v>
      </c>
      <c r="Z3109" s="73">
        <f t="shared" si="1186"/>
        <v>0</v>
      </c>
      <c r="AA3109" s="73">
        <f t="shared" si="1179"/>
        <v>0</v>
      </c>
      <c r="AB3109" s="73">
        <f t="shared" si="1187"/>
        <v>0</v>
      </c>
      <c r="AC3109" s="73">
        <f t="shared" si="1180"/>
        <v>0</v>
      </c>
      <c r="AD3109" s="73">
        <f t="shared" si="1181"/>
        <v>0</v>
      </c>
      <c r="AE3109" s="73">
        <v>0</v>
      </c>
    </row>
    <row r="3110" spans="1:31" ht="15" customHeight="1">
      <c r="A3110" s="94"/>
      <c r="B3110" s="6" t="str">
        <f>IFERROR(VLOOKUP(A3110,'Distributor List'!$A$2:$D$77,2,0),"-")</f>
        <v>-</v>
      </c>
      <c r="C3110" s="6" t="str">
        <f>IFERROR(VLOOKUP(A3110,'Distributor List'!$A$2:$D$77,3,0),"-")</f>
        <v>-</v>
      </c>
      <c r="D3110" s="6" t="str">
        <f>IFERROR(VLOOKUP(A3110,'Distributor List'!$A$2:$F$77,6,0),"-")</f>
        <v>-</v>
      </c>
      <c r="E3110" s="6" t="str">
        <f>IFERROR(VLOOKUP(A3110,'Distributor List'!$A$2:$D$77,4,0),"-")</f>
        <v>-</v>
      </c>
      <c r="F3110" s="6" t="str">
        <f>IFERROR(VLOOKUP(H3110,'Price List'!$A$2:$H$109,8,0),"-")</f>
        <v>-</v>
      </c>
      <c r="G3110" s="6" t="str">
        <f>IFERROR(VLOOKUP(A3110,'Distributor List'!$A$2:$E$77,5,0),"-")</f>
        <v>-</v>
      </c>
      <c r="H3110" s="10"/>
      <c r="I3110" s="95"/>
      <c r="J3110" s="92"/>
      <c r="K3110" s="92"/>
      <c r="L3110" s="73">
        <f t="shared" si="1178"/>
        <v>0</v>
      </c>
      <c r="M3110" s="73">
        <f t="shared" si="1175"/>
        <v>0</v>
      </c>
      <c r="N3110" s="73"/>
      <c r="O3110" s="73"/>
      <c r="P3110" s="73"/>
      <c r="Q3110" s="73"/>
      <c r="R3110" s="73">
        <f t="shared" si="1177"/>
        <v>0</v>
      </c>
      <c r="S3110" s="76" t="str">
        <f t="shared" si="1182"/>
        <v>-</v>
      </c>
      <c r="T3110" s="96">
        <v>0</v>
      </c>
      <c r="U3110" s="97"/>
      <c r="V3110" s="73">
        <f t="shared" si="1176"/>
        <v>0</v>
      </c>
      <c r="W3110" s="73">
        <f t="shared" si="1183"/>
        <v>0</v>
      </c>
      <c r="X3110" s="76" t="str">
        <f t="shared" si="1184"/>
        <v>-</v>
      </c>
      <c r="Y3110" s="73">
        <f t="shared" si="1185"/>
        <v>0</v>
      </c>
      <c r="Z3110" s="73">
        <f t="shared" si="1186"/>
        <v>0</v>
      </c>
      <c r="AA3110" s="73">
        <f t="shared" si="1179"/>
        <v>0</v>
      </c>
      <c r="AB3110" s="73">
        <f t="shared" si="1187"/>
        <v>0</v>
      </c>
      <c r="AC3110" s="73">
        <f t="shared" si="1180"/>
        <v>0</v>
      </c>
      <c r="AD3110" s="73">
        <f t="shared" si="1181"/>
        <v>0</v>
      </c>
      <c r="AE3110" s="73">
        <v>0</v>
      </c>
    </row>
    <row r="3111" spans="1:31" ht="15" customHeight="1">
      <c r="A3111" s="94"/>
      <c r="B3111" s="6" t="str">
        <f>IFERROR(VLOOKUP(A3111,'Distributor List'!$A$2:$D$77,2,0),"-")</f>
        <v>-</v>
      </c>
      <c r="C3111" s="6" t="str">
        <f>IFERROR(VLOOKUP(A3111,'Distributor List'!$A$2:$D$77,3,0),"-")</f>
        <v>-</v>
      </c>
      <c r="D3111" s="6" t="str">
        <f>IFERROR(VLOOKUP(A3111,'Distributor List'!$A$2:$F$77,6,0),"-")</f>
        <v>-</v>
      </c>
      <c r="E3111" s="6" t="str">
        <f>IFERROR(VLOOKUP(A3111,'Distributor List'!$A$2:$D$77,4,0),"-")</f>
        <v>-</v>
      </c>
      <c r="F3111" s="6" t="str">
        <f>IFERROR(VLOOKUP(H3111,'Price List'!$A$2:$H$109,8,0),"-")</f>
        <v>-</v>
      </c>
      <c r="G3111" s="6" t="str">
        <f>IFERROR(VLOOKUP(A3111,'Distributor List'!$A$2:$E$77,5,0),"-")</f>
        <v>-</v>
      </c>
      <c r="H3111" s="10"/>
      <c r="I3111" s="95"/>
      <c r="J3111" s="92"/>
      <c r="K3111" s="92"/>
      <c r="L3111" s="73">
        <f t="shared" si="1178"/>
        <v>0</v>
      </c>
      <c r="M3111" s="73">
        <f t="shared" si="1175"/>
        <v>0</v>
      </c>
      <c r="N3111" s="73"/>
      <c r="O3111" s="73"/>
      <c r="P3111" s="73"/>
      <c r="Q3111" s="73"/>
      <c r="R3111" s="73">
        <f t="shared" si="1177"/>
        <v>0</v>
      </c>
      <c r="S3111" s="76" t="str">
        <f t="shared" si="1182"/>
        <v>-</v>
      </c>
      <c r="T3111" s="96">
        <v>0</v>
      </c>
      <c r="U3111" s="97"/>
      <c r="V3111" s="73">
        <f t="shared" si="1176"/>
        <v>0</v>
      </c>
      <c r="W3111" s="73">
        <f t="shared" si="1183"/>
        <v>0</v>
      </c>
      <c r="X3111" s="76" t="str">
        <f t="shared" si="1184"/>
        <v>-</v>
      </c>
      <c r="Y3111" s="73">
        <f t="shared" si="1185"/>
        <v>0</v>
      </c>
      <c r="Z3111" s="73">
        <f t="shared" si="1186"/>
        <v>0</v>
      </c>
      <c r="AA3111" s="73">
        <f t="shared" si="1179"/>
        <v>0</v>
      </c>
      <c r="AB3111" s="73">
        <f t="shared" si="1187"/>
        <v>0</v>
      </c>
      <c r="AC3111" s="73">
        <f t="shared" si="1180"/>
        <v>0</v>
      </c>
      <c r="AD3111" s="73">
        <f t="shared" si="1181"/>
        <v>0</v>
      </c>
      <c r="AE3111" s="73">
        <v>0</v>
      </c>
    </row>
    <row r="3112" spans="1:31" ht="15" customHeight="1">
      <c r="A3112" s="94"/>
      <c r="B3112" s="6" t="str">
        <f>IFERROR(VLOOKUP(A3112,'Distributor List'!$A$2:$D$77,2,0),"-")</f>
        <v>-</v>
      </c>
      <c r="C3112" s="6" t="str">
        <f>IFERROR(VLOOKUP(A3112,'Distributor List'!$A$2:$D$77,3,0),"-")</f>
        <v>-</v>
      </c>
      <c r="D3112" s="6" t="str">
        <f>IFERROR(VLOOKUP(A3112,'Distributor List'!$A$2:$F$77,6,0),"-")</f>
        <v>-</v>
      </c>
      <c r="E3112" s="6" t="str">
        <f>IFERROR(VLOOKUP(A3112,'Distributor List'!$A$2:$D$77,4,0),"-")</f>
        <v>-</v>
      </c>
      <c r="F3112" s="6" t="str">
        <f>IFERROR(VLOOKUP(H3112,'Price List'!$A$2:$H$109,8,0),"-")</f>
        <v>-</v>
      </c>
      <c r="G3112" s="6" t="str">
        <f>IFERROR(VLOOKUP(A3112,'Distributor List'!$A$2:$E$77,5,0),"-")</f>
        <v>-</v>
      </c>
      <c r="H3112" s="10"/>
      <c r="I3112" s="95"/>
      <c r="J3112" s="92"/>
      <c r="K3112" s="92"/>
      <c r="L3112" s="73">
        <f t="shared" si="1178"/>
        <v>0</v>
      </c>
      <c r="M3112" s="73">
        <f t="shared" si="1175"/>
        <v>0</v>
      </c>
      <c r="N3112" s="73"/>
      <c r="O3112" s="73"/>
      <c r="P3112" s="73"/>
      <c r="Q3112" s="73"/>
      <c r="R3112" s="73">
        <f t="shared" si="1177"/>
        <v>0</v>
      </c>
      <c r="S3112" s="76" t="str">
        <f t="shared" si="1182"/>
        <v>-</v>
      </c>
      <c r="T3112" s="96">
        <v>0</v>
      </c>
      <c r="U3112" s="97"/>
      <c r="V3112" s="73">
        <f t="shared" si="1176"/>
        <v>0</v>
      </c>
      <c r="W3112" s="73">
        <f t="shared" si="1183"/>
        <v>0</v>
      </c>
      <c r="X3112" s="76" t="str">
        <f t="shared" si="1184"/>
        <v>-</v>
      </c>
      <c r="Y3112" s="73">
        <f t="shared" si="1185"/>
        <v>0</v>
      </c>
      <c r="Z3112" s="73">
        <f t="shared" si="1186"/>
        <v>0</v>
      </c>
      <c r="AA3112" s="73">
        <f t="shared" si="1179"/>
        <v>0</v>
      </c>
      <c r="AB3112" s="73">
        <f t="shared" si="1187"/>
        <v>0</v>
      </c>
      <c r="AC3112" s="73">
        <f t="shared" si="1180"/>
        <v>0</v>
      </c>
      <c r="AD3112" s="73">
        <f t="shared" si="1181"/>
        <v>0</v>
      </c>
      <c r="AE3112" s="73">
        <v>0</v>
      </c>
    </row>
    <row r="3113" spans="1:31" ht="15" customHeight="1">
      <c r="A3113" s="94"/>
      <c r="B3113" s="6" t="str">
        <f>IFERROR(VLOOKUP(A3113,'Distributor List'!$A$2:$D$77,2,0),"-")</f>
        <v>-</v>
      </c>
      <c r="C3113" s="6" t="str">
        <f>IFERROR(VLOOKUP(A3113,'Distributor List'!$A$2:$D$77,3,0),"-")</f>
        <v>-</v>
      </c>
      <c r="D3113" s="6" t="str">
        <f>IFERROR(VLOOKUP(A3113,'Distributor List'!$A$2:$F$77,6,0),"-")</f>
        <v>-</v>
      </c>
      <c r="E3113" s="6" t="str">
        <f>IFERROR(VLOOKUP(A3113,'Distributor List'!$A$2:$D$77,4,0),"-")</f>
        <v>-</v>
      </c>
      <c r="F3113" s="6" t="str">
        <f>IFERROR(VLOOKUP(H3113,'Price List'!$A$2:$H$109,8,0),"-")</f>
        <v>-</v>
      </c>
      <c r="G3113" s="6" t="str">
        <f>IFERROR(VLOOKUP(A3113,'Distributor List'!$A$2:$E$77,5,0),"-")</f>
        <v>-</v>
      </c>
      <c r="H3113" s="10"/>
      <c r="I3113" s="95"/>
      <c r="J3113" s="92"/>
      <c r="K3113" s="92"/>
      <c r="L3113" s="73">
        <f t="shared" si="1178"/>
        <v>0</v>
      </c>
      <c r="M3113" s="73">
        <f t="shared" si="1175"/>
        <v>0</v>
      </c>
      <c r="N3113" s="73"/>
      <c r="O3113" s="73"/>
      <c r="P3113" s="73"/>
      <c r="Q3113" s="73"/>
      <c r="R3113" s="73">
        <f t="shared" si="1177"/>
        <v>0</v>
      </c>
      <c r="S3113" s="76" t="str">
        <f t="shared" si="1182"/>
        <v>-</v>
      </c>
      <c r="T3113" s="96">
        <v>0</v>
      </c>
      <c r="U3113" s="97"/>
      <c r="V3113" s="73">
        <f t="shared" si="1176"/>
        <v>0</v>
      </c>
      <c r="W3113" s="73">
        <f t="shared" si="1183"/>
        <v>0</v>
      </c>
      <c r="X3113" s="76" t="str">
        <f t="shared" si="1184"/>
        <v>-</v>
      </c>
      <c r="Y3113" s="73">
        <f t="shared" si="1185"/>
        <v>0</v>
      </c>
      <c r="Z3113" s="73">
        <f t="shared" si="1186"/>
        <v>0</v>
      </c>
      <c r="AA3113" s="73">
        <f t="shared" si="1179"/>
        <v>0</v>
      </c>
      <c r="AB3113" s="73">
        <f t="shared" si="1187"/>
        <v>0</v>
      </c>
      <c r="AC3113" s="73">
        <f t="shared" si="1180"/>
        <v>0</v>
      </c>
      <c r="AD3113" s="73">
        <f t="shared" si="1181"/>
        <v>0</v>
      </c>
      <c r="AE3113" s="73">
        <v>0</v>
      </c>
    </row>
    <row r="3114" spans="1:31" ht="15" customHeight="1">
      <c r="A3114" s="94"/>
      <c r="B3114" s="6" t="str">
        <f>IFERROR(VLOOKUP(A3114,'Distributor List'!$A$2:$D$77,2,0),"-")</f>
        <v>-</v>
      </c>
      <c r="C3114" s="6" t="str">
        <f>IFERROR(VLOOKUP(A3114,'Distributor List'!$A$2:$D$77,3,0),"-")</f>
        <v>-</v>
      </c>
      <c r="D3114" s="6" t="str">
        <f>IFERROR(VLOOKUP(A3114,'Distributor List'!$A$2:$F$77,6,0),"-")</f>
        <v>-</v>
      </c>
      <c r="E3114" s="6" t="str">
        <f>IFERROR(VLOOKUP(A3114,'Distributor List'!$A$2:$D$77,4,0),"-")</f>
        <v>-</v>
      </c>
      <c r="F3114" s="6" t="str">
        <f>IFERROR(VLOOKUP(H3114,'Price List'!$A$2:$H$109,8,0),"-")</f>
        <v>-</v>
      </c>
      <c r="G3114" s="6" t="str">
        <f>IFERROR(VLOOKUP(A3114,'Distributor List'!$A$2:$E$77,5,0),"-")</f>
        <v>-</v>
      </c>
      <c r="H3114" s="10"/>
      <c r="I3114" s="95"/>
      <c r="J3114" s="92"/>
      <c r="K3114" s="92"/>
      <c r="L3114" s="73">
        <f t="shared" si="1178"/>
        <v>0</v>
      </c>
      <c r="M3114" s="73">
        <f t="shared" ref="M3114:M3177" si="1188">K3114*I3114</f>
        <v>0</v>
      </c>
      <c r="N3114" s="73"/>
      <c r="O3114" s="73"/>
      <c r="P3114" s="73"/>
      <c r="Q3114" s="73"/>
      <c r="R3114" s="73">
        <f t="shared" si="1177"/>
        <v>0</v>
      </c>
      <c r="S3114" s="76" t="str">
        <f t="shared" si="1182"/>
        <v>-</v>
      </c>
      <c r="T3114" s="96">
        <v>0</v>
      </c>
      <c r="U3114" s="97"/>
      <c r="V3114" s="73">
        <f t="shared" si="1176"/>
        <v>0</v>
      </c>
      <c r="W3114" s="73">
        <f t="shared" si="1183"/>
        <v>0</v>
      </c>
      <c r="X3114" s="76" t="str">
        <f t="shared" si="1184"/>
        <v>-</v>
      </c>
      <c r="Y3114" s="73">
        <f t="shared" si="1185"/>
        <v>0</v>
      </c>
      <c r="Z3114" s="73">
        <f t="shared" si="1186"/>
        <v>0</v>
      </c>
      <c r="AA3114" s="73">
        <f t="shared" si="1179"/>
        <v>0</v>
      </c>
      <c r="AB3114" s="73">
        <f t="shared" si="1187"/>
        <v>0</v>
      </c>
      <c r="AC3114" s="73">
        <f t="shared" si="1180"/>
        <v>0</v>
      </c>
      <c r="AD3114" s="73">
        <f t="shared" si="1181"/>
        <v>0</v>
      </c>
      <c r="AE3114" s="73">
        <v>0</v>
      </c>
    </row>
    <row r="3115" spans="1:31" ht="15" customHeight="1">
      <c r="A3115" s="94"/>
      <c r="B3115" s="6" t="str">
        <f>IFERROR(VLOOKUP(A3115,'Distributor List'!$A$2:$D$77,2,0),"-")</f>
        <v>-</v>
      </c>
      <c r="C3115" s="6" t="str">
        <f>IFERROR(VLOOKUP(A3115,'Distributor List'!$A$2:$D$77,3,0),"-")</f>
        <v>-</v>
      </c>
      <c r="D3115" s="6" t="str">
        <f>IFERROR(VLOOKUP(A3115,'Distributor List'!$A$2:$F$77,6,0),"-")</f>
        <v>-</v>
      </c>
      <c r="E3115" s="6" t="str">
        <f>IFERROR(VLOOKUP(A3115,'Distributor List'!$A$2:$D$77,4,0),"-")</f>
        <v>-</v>
      </c>
      <c r="F3115" s="6" t="str">
        <f>IFERROR(VLOOKUP(H3115,'Price List'!$A$2:$H$109,8,0),"-")</f>
        <v>-</v>
      </c>
      <c r="G3115" s="6" t="str">
        <f>IFERROR(VLOOKUP(A3115,'Distributor List'!$A$2:$E$77,5,0),"-")</f>
        <v>-</v>
      </c>
      <c r="H3115" s="10"/>
      <c r="I3115" s="95"/>
      <c r="J3115" s="92"/>
      <c r="K3115" s="92"/>
      <c r="L3115" s="73">
        <f t="shared" si="1178"/>
        <v>0</v>
      </c>
      <c r="M3115" s="73">
        <f t="shared" si="1188"/>
        <v>0</v>
      </c>
      <c r="N3115" s="73"/>
      <c r="O3115" s="73"/>
      <c r="P3115" s="73"/>
      <c r="Q3115" s="73"/>
      <c r="R3115" s="73">
        <f t="shared" si="1177"/>
        <v>0</v>
      </c>
      <c r="S3115" s="76" t="str">
        <f t="shared" si="1182"/>
        <v>-</v>
      </c>
      <c r="T3115" s="96">
        <v>0</v>
      </c>
      <c r="U3115" s="97"/>
      <c r="V3115" s="73">
        <f t="shared" si="1176"/>
        <v>0</v>
      </c>
      <c r="W3115" s="73">
        <f t="shared" si="1183"/>
        <v>0</v>
      </c>
      <c r="X3115" s="76" t="str">
        <f t="shared" si="1184"/>
        <v>-</v>
      </c>
      <c r="Y3115" s="73">
        <f t="shared" si="1185"/>
        <v>0</v>
      </c>
      <c r="Z3115" s="73">
        <f t="shared" si="1186"/>
        <v>0</v>
      </c>
      <c r="AA3115" s="73">
        <f t="shared" si="1179"/>
        <v>0</v>
      </c>
      <c r="AB3115" s="73">
        <f t="shared" si="1187"/>
        <v>0</v>
      </c>
      <c r="AC3115" s="73">
        <f t="shared" si="1180"/>
        <v>0</v>
      </c>
      <c r="AD3115" s="73">
        <f t="shared" si="1181"/>
        <v>0</v>
      </c>
      <c r="AE3115" s="73">
        <v>0</v>
      </c>
    </row>
    <row r="3116" spans="1:31" ht="15" customHeight="1">
      <c r="A3116" s="94"/>
      <c r="B3116" s="6" t="str">
        <f>IFERROR(VLOOKUP(A3116,'Distributor List'!$A$2:$D$77,2,0),"-")</f>
        <v>-</v>
      </c>
      <c r="C3116" s="6" t="str">
        <f>IFERROR(VLOOKUP(A3116,'Distributor List'!$A$2:$D$77,3,0),"-")</f>
        <v>-</v>
      </c>
      <c r="D3116" s="6" t="str">
        <f>IFERROR(VLOOKUP(A3116,'Distributor List'!$A$2:$F$77,6,0),"-")</f>
        <v>-</v>
      </c>
      <c r="E3116" s="6" t="str">
        <f>IFERROR(VLOOKUP(A3116,'Distributor List'!$A$2:$D$77,4,0),"-")</f>
        <v>-</v>
      </c>
      <c r="F3116" s="6" t="str">
        <f>IFERROR(VLOOKUP(H3116,'Price List'!$A$2:$H$109,8,0),"-")</f>
        <v>-</v>
      </c>
      <c r="G3116" s="6" t="str">
        <f>IFERROR(VLOOKUP(A3116,'Distributor List'!$A$2:$E$77,5,0),"-")</f>
        <v>-</v>
      </c>
      <c r="H3116" s="10"/>
      <c r="I3116" s="95"/>
      <c r="J3116" s="92"/>
      <c r="K3116" s="92"/>
      <c r="L3116" s="73">
        <f t="shared" si="1178"/>
        <v>0</v>
      </c>
      <c r="M3116" s="73">
        <f t="shared" si="1188"/>
        <v>0</v>
      </c>
      <c r="N3116" s="73"/>
      <c r="O3116" s="73"/>
      <c r="P3116" s="73"/>
      <c r="Q3116" s="73"/>
      <c r="R3116" s="73">
        <f t="shared" si="1177"/>
        <v>0</v>
      </c>
      <c r="S3116" s="76" t="str">
        <f t="shared" si="1182"/>
        <v>-</v>
      </c>
      <c r="T3116" s="96">
        <v>0</v>
      </c>
      <c r="U3116" s="97"/>
      <c r="V3116" s="73">
        <f t="shared" ref="V3116:V3179" si="1189">T3116*I3116</f>
        <v>0</v>
      </c>
      <c r="W3116" s="73">
        <f t="shared" si="1183"/>
        <v>0</v>
      </c>
      <c r="X3116" s="76" t="str">
        <f t="shared" si="1184"/>
        <v>-</v>
      </c>
      <c r="Y3116" s="73">
        <f t="shared" si="1185"/>
        <v>0</v>
      </c>
      <c r="Z3116" s="73">
        <f t="shared" si="1186"/>
        <v>0</v>
      </c>
      <c r="AA3116" s="73">
        <f t="shared" si="1179"/>
        <v>0</v>
      </c>
      <c r="AB3116" s="73">
        <f t="shared" si="1187"/>
        <v>0</v>
      </c>
      <c r="AC3116" s="73">
        <f t="shared" si="1180"/>
        <v>0</v>
      </c>
      <c r="AD3116" s="73">
        <f t="shared" si="1181"/>
        <v>0</v>
      </c>
      <c r="AE3116" s="73">
        <v>0</v>
      </c>
    </row>
    <row r="3117" spans="1:31" ht="15" customHeight="1">
      <c r="A3117" s="94"/>
      <c r="B3117" s="6" t="str">
        <f>IFERROR(VLOOKUP(A3117,'Distributor List'!$A$2:$D$77,2,0),"-")</f>
        <v>-</v>
      </c>
      <c r="C3117" s="6" t="str">
        <f>IFERROR(VLOOKUP(A3117,'Distributor List'!$A$2:$D$77,3,0),"-")</f>
        <v>-</v>
      </c>
      <c r="D3117" s="6" t="str">
        <f>IFERROR(VLOOKUP(A3117,'Distributor List'!$A$2:$F$77,6,0),"-")</f>
        <v>-</v>
      </c>
      <c r="E3117" s="6" t="str">
        <f>IFERROR(VLOOKUP(A3117,'Distributor List'!$A$2:$D$77,4,0),"-")</f>
        <v>-</v>
      </c>
      <c r="F3117" s="6" t="str">
        <f>IFERROR(VLOOKUP(H3117,'Price List'!$A$2:$H$109,8,0),"-")</f>
        <v>-</v>
      </c>
      <c r="G3117" s="6" t="str">
        <f>IFERROR(VLOOKUP(A3117,'Distributor List'!$A$2:$E$77,5,0),"-")</f>
        <v>-</v>
      </c>
      <c r="H3117" s="10"/>
      <c r="I3117" s="95"/>
      <c r="J3117" s="92"/>
      <c r="K3117" s="92"/>
      <c r="L3117" s="73">
        <f t="shared" si="1178"/>
        <v>0</v>
      </c>
      <c r="M3117" s="73">
        <f t="shared" si="1188"/>
        <v>0</v>
      </c>
      <c r="N3117" s="73"/>
      <c r="O3117" s="73"/>
      <c r="P3117" s="73"/>
      <c r="Q3117" s="73"/>
      <c r="R3117" s="73">
        <f t="shared" si="1177"/>
        <v>0</v>
      </c>
      <c r="S3117" s="76" t="str">
        <f t="shared" si="1182"/>
        <v>-</v>
      </c>
      <c r="T3117" s="96">
        <v>0</v>
      </c>
      <c r="U3117" s="97"/>
      <c r="V3117" s="73">
        <f t="shared" si="1189"/>
        <v>0</v>
      </c>
      <c r="W3117" s="73">
        <f t="shared" si="1183"/>
        <v>0</v>
      </c>
      <c r="X3117" s="76" t="str">
        <f t="shared" si="1184"/>
        <v>-</v>
      </c>
      <c r="Y3117" s="73">
        <f t="shared" si="1185"/>
        <v>0</v>
      </c>
      <c r="Z3117" s="73">
        <f t="shared" si="1186"/>
        <v>0</v>
      </c>
      <c r="AA3117" s="73">
        <f t="shared" si="1179"/>
        <v>0</v>
      </c>
      <c r="AB3117" s="73">
        <f t="shared" si="1187"/>
        <v>0</v>
      </c>
      <c r="AC3117" s="73">
        <f t="shared" si="1180"/>
        <v>0</v>
      </c>
      <c r="AD3117" s="73">
        <f t="shared" si="1181"/>
        <v>0</v>
      </c>
      <c r="AE3117" s="73">
        <v>0</v>
      </c>
    </row>
    <row r="3118" spans="1:31" ht="15" customHeight="1">
      <c r="A3118" s="94"/>
      <c r="B3118" s="6" t="str">
        <f>IFERROR(VLOOKUP(A3118,'Distributor List'!$A$2:$D$77,2,0),"-")</f>
        <v>-</v>
      </c>
      <c r="C3118" s="6" t="str">
        <f>IFERROR(VLOOKUP(A3118,'Distributor List'!$A$2:$D$77,3,0),"-")</f>
        <v>-</v>
      </c>
      <c r="D3118" s="6" t="str">
        <f>IFERROR(VLOOKUP(A3118,'Distributor List'!$A$2:$F$77,6,0),"-")</f>
        <v>-</v>
      </c>
      <c r="E3118" s="6" t="str">
        <f>IFERROR(VLOOKUP(A3118,'Distributor List'!$A$2:$D$77,4,0),"-")</f>
        <v>-</v>
      </c>
      <c r="F3118" s="6" t="str">
        <f>IFERROR(VLOOKUP(H3118,'Price List'!$A$2:$H$109,8,0),"-")</f>
        <v>-</v>
      </c>
      <c r="G3118" s="6" t="str">
        <f>IFERROR(VLOOKUP(A3118,'Distributor List'!$A$2:$E$77,5,0),"-")</f>
        <v>-</v>
      </c>
      <c r="H3118" s="10"/>
      <c r="I3118" s="95"/>
      <c r="J3118" s="92"/>
      <c r="K3118" s="92"/>
      <c r="L3118" s="73">
        <f t="shared" si="1178"/>
        <v>0</v>
      </c>
      <c r="M3118" s="73">
        <f t="shared" si="1188"/>
        <v>0</v>
      </c>
      <c r="N3118" s="73"/>
      <c r="O3118" s="73"/>
      <c r="P3118" s="73"/>
      <c r="Q3118" s="73"/>
      <c r="R3118" s="73">
        <f t="shared" si="1177"/>
        <v>0</v>
      </c>
      <c r="S3118" s="76" t="str">
        <f t="shared" si="1182"/>
        <v>-</v>
      </c>
      <c r="T3118" s="96">
        <v>0</v>
      </c>
      <c r="U3118" s="97"/>
      <c r="V3118" s="73">
        <f t="shared" si="1189"/>
        <v>0</v>
      </c>
      <c r="W3118" s="73">
        <f t="shared" si="1183"/>
        <v>0</v>
      </c>
      <c r="X3118" s="76" t="str">
        <f t="shared" si="1184"/>
        <v>-</v>
      </c>
      <c r="Y3118" s="73">
        <f t="shared" si="1185"/>
        <v>0</v>
      </c>
      <c r="Z3118" s="73">
        <f t="shared" si="1186"/>
        <v>0</v>
      </c>
      <c r="AA3118" s="73">
        <f t="shared" si="1179"/>
        <v>0</v>
      </c>
      <c r="AB3118" s="73">
        <f t="shared" si="1187"/>
        <v>0</v>
      </c>
      <c r="AC3118" s="73">
        <f t="shared" si="1180"/>
        <v>0</v>
      </c>
      <c r="AD3118" s="73">
        <f t="shared" si="1181"/>
        <v>0</v>
      </c>
      <c r="AE3118" s="73">
        <v>0</v>
      </c>
    </row>
    <row r="3119" spans="1:31" ht="15" customHeight="1">
      <c r="A3119" s="94"/>
      <c r="B3119" s="6" t="str">
        <f>IFERROR(VLOOKUP(A3119,'Distributor List'!$A$2:$D$77,2,0),"-")</f>
        <v>-</v>
      </c>
      <c r="C3119" s="6" t="str">
        <f>IFERROR(VLOOKUP(A3119,'Distributor List'!$A$2:$D$77,3,0),"-")</f>
        <v>-</v>
      </c>
      <c r="D3119" s="6" t="str">
        <f>IFERROR(VLOOKUP(A3119,'Distributor List'!$A$2:$F$77,6,0),"-")</f>
        <v>-</v>
      </c>
      <c r="E3119" s="6" t="str">
        <f>IFERROR(VLOOKUP(A3119,'Distributor List'!$A$2:$D$77,4,0),"-")</f>
        <v>-</v>
      </c>
      <c r="F3119" s="6" t="str">
        <f>IFERROR(VLOOKUP(H3119,'Price List'!$A$2:$H$109,8,0),"-")</f>
        <v>-</v>
      </c>
      <c r="G3119" s="6" t="str">
        <f>IFERROR(VLOOKUP(A3119,'Distributor List'!$A$2:$E$77,5,0),"-")</f>
        <v>-</v>
      </c>
      <c r="H3119" s="10"/>
      <c r="I3119" s="95"/>
      <c r="J3119" s="92"/>
      <c r="K3119" s="92"/>
      <c r="L3119" s="73">
        <f t="shared" si="1178"/>
        <v>0</v>
      </c>
      <c r="M3119" s="73">
        <f t="shared" si="1188"/>
        <v>0</v>
      </c>
      <c r="N3119" s="73"/>
      <c r="O3119" s="73"/>
      <c r="P3119" s="73"/>
      <c r="Q3119" s="73"/>
      <c r="R3119" s="73">
        <f t="shared" si="1177"/>
        <v>0</v>
      </c>
      <c r="S3119" s="76" t="str">
        <f t="shared" si="1182"/>
        <v>-</v>
      </c>
      <c r="T3119" s="96">
        <v>0</v>
      </c>
      <c r="U3119" s="97"/>
      <c r="V3119" s="73">
        <f t="shared" si="1189"/>
        <v>0</v>
      </c>
      <c r="W3119" s="73">
        <f t="shared" si="1183"/>
        <v>0</v>
      </c>
      <c r="X3119" s="76" t="str">
        <f t="shared" si="1184"/>
        <v>-</v>
      </c>
      <c r="Y3119" s="73">
        <f t="shared" si="1185"/>
        <v>0</v>
      </c>
      <c r="Z3119" s="73">
        <f t="shared" si="1186"/>
        <v>0</v>
      </c>
      <c r="AA3119" s="73">
        <f t="shared" si="1179"/>
        <v>0</v>
      </c>
      <c r="AB3119" s="73">
        <f t="shared" si="1187"/>
        <v>0</v>
      </c>
      <c r="AC3119" s="73">
        <f t="shared" si="1180"/>
        <v>0</v>
      </c>
      <c r="AD3119" s="73">
        <f t="shared" si="1181"/>
        <v>0</v>
      </c>
      <c r="AE3119" s="73">
        <v>0</v>
      </c>
    </row>
    <row r="3120" spans="1:31" ht="15" customHeight="1">
      <c r="A3120" s="94"/>
      <c r="B3120" s="6" t="str">
        <f>IFERROR(VLOOKUP(A3120,'Distributor List'!$A$2:$D$77,2,0),"-")</f>
        <v>-</v>
      </c>
      <c r="C3120" s="6" t="str">
        <f>IFERROR(VLOOKUP(A3120,'Distributor List'!$A$2:$D$77,3,0),"-")</f>
        <v>-</v>
      </c>
      <c r="D3120" s="6" t="str">
        <f>IFERROR(VLOOKUP(A3120,'Distributor List'!$A$2:$F$77,6,0),"-")</f>
        <v>-</v>
      </c>
      <c r="E3120" s="6" t="str">
        <f>IFERROR(VLOOKUP(A3120,'Distributor List'!$A$2:$D$77,4,0),"-")</f>
        <v>-</v>
      </c>
      <c r="F3120" s="6" t="str">
        <f>IFERROR(VLOOKUP(H3120,'Price List'!$A$2:$H$109,8,0),"-")</f>
        <v>-</v>
      </c>
      <c r="G3120" s="6" t="str">
        <f>IFERROR(VLOOKUP(A3120,'Distributor List'!$A$2:$E$77,5,0),"-")</f>
        <v>-</v>
      </c>
      <c r="H3120" s="10"/>
      <c r="I3120" s="95"/>
      <c r="J3120" s="92"/>
      <c r="K3120" s="92"/>
      <c r="L3120" s="73">
        <f t="shared" si="1178"/>
        <v>0</v>
      </c>
      <c r="M3120" s="73">
        <f t="shared" si="1188"/>
        <v>0</v>
      </c>
      <c r="N3120" s="73"/>
      <c r="O3120" s="73"/>
      <c r="P3120" s="73"/>
      <c r="Q3120" s="73"/>
      <c r="R3120" s="73">
        <f t="shared" si="1177"/>
        <v>0</v>
      </c>
      <c r="S3120" s="76" t="str">
        <f t="shared" si="1182"/>
        <v>-</v>
      </c>
      <c r="T3120" s="96">
        <v>0</v>
      </c>
      <c r="U3120" s="97"/>
      <c r="V3120" s="73">
        <f t="shared" si="1189"/>
        <v>0</v>
      </c>
      <c r="W3120" s="73">
        <f t="shared" si="1183"/>
        <v>0</v>
      </c>
      <c r="X3120" s="76" t="str">
        <f t="shared" si="1184"/>
        <v>-</v>
      </c>
      <c r="Y3120" s="73">
        <f t="shared" si="1185"/>
        <v>0</v>
      </c>
      <c r="Z3120" s="73">
        <f t="shared" si="1186"/>
        <v>0</v>
      </c>
      <c r="AA3120" s="73">
        <f t="shared" si="1179"/>
        <v>0</v>
      </c>
      <c r="AB3120" s="73">
        <f t="shared" si="1187"/>
        <v>0</v>
      </c>
      <c r="AC3120" s="73">
        <f t="shared" si="1180"/>
        <v>0</v>
      </c>
      <c r="AD3120" s="73">
        <f t="shared" si="1181"/>
        <v>0</v>
      </c>
      <c r="AE3120" s="73">
        <v>0</v>
      </c>
    </row>
    <row r="3121" spans="1:31" ht="15" customHeight="1">
      <c r="A3121" s="94"/>
      <c r="B3121" s="6" t="str">
        <f>IFERROR(VLOOKUP(A3121,'Distributor List'!$A$2:$D$77,2,0),"-")</f>
        <v>-</v>
      </c>
      <c r="C3121" s="6" t="str">
        <f>IFERROR(VLOOKUP(A3121,'Distributor List'!$A$2:$D$77,3,0),"-")</f>
        <v>-</v>
      </c>
      <c r="D3121" s="6" t="str">
        <f>IFERROR(VLOOKUP(A3121,'Distributor List'!$A$2:$F$77,6,0),"-")</f>
        <v>-</v>
      </c>
      <c r="E3121" s="6" t="str">
        <f>IFERROR(VLOOKUP(A3121,'Distributor List'!$A$2:$D$77,4,0),"-")</f>
        <v>-</v>
      </c>
      <c r="F3121" s="6" t="str">
        <f>IFERROR(VLOOKUP(H3121,'Price List'!$A$2:$H$109,8,0),"-")</f>
        <v>-</v>
      </c>
      <c r="G3121" s="6" t="str">
        <f>IFERROR(VLOOKUP(A3121,'Distributor List'!$A$2:$E$77,5,0),"-")</f>
        <v>-</v>
      </c>
      <c r="H3121" s="10"/>
      <c r="I3121" s="95"/>
      <c r="J3121" s="92"/>
      <c r="K3121" s="92"/>
      <c r="L3121" s="73">
        <f t="shared" si="1178"/>
        <v>0</v>
      </c>
      <c r="M3121" s="73">
        <f t="shared" si="1188"/>
        <v>0</v>
      </c>
      <c r="N3121" s="73"/>
      <c r="O3121" s="73"/>
      <c r="P3121" s="73"/>
      <c r="Q3121" s="73"/>
      <c r="R3121" s="73">
        <f t="shared" ref="R3121:R3184" si="1190">Q3121*I3121</f>
        <v>0</v>
      </c>
      <c r="S3121" s="76" t="str">
        <f t="shared" si="1182"/>
        <v>-</v>
      </c>
      <c r="T3121" s="96">
        <v>0</v>
      </c>
      <c r="U3121" s="97"/>
      <c r="V3121" s="73">
        <f t="shared" si="1189"/>
        <v>0</v>
      </c>
      <c r="W3121" s="73">
        <f t="shared" si="1183"/>
        <v>0</v>
      </c>
      <c r="X3121" s="76" t="str">
        <f t="shared" si="1184"/>
        <v>-</v>
      </c>
      <c r="Y3121" s="73">
        <f t="shared" si="1185"/>
        <v>0</v>
      </c>
      <c r="Z3121" s="73">
        <f t="shared" si="1186"/>
        <v>0</v>
      </c>
      <c r="AA3121" s="73">
        <f t="shared" si="1179"/>
        <v>0</v>
      </c>
      <c r="AB3121" s="73">
        <f t="shared" si="1187"/>
        <v>0</v>
      </c>
      <c r="AC3121" s="73">
        <f t="shared" si="1180"/>
        <v>0</v>
      </c>
      <c r="AD3121" s="73">
        <f t="shared" si="1181"/>
        <v>0</v>
      </c>
      <c r="AE3121" s="73">
        <v>0</v>
      </c>
    </row>
    <row r="3122" spans="1:31" ht="15" customHeight="1">
      <c r="A3122" s="94"/>
      <c r="B3122" s="6" t="str">
        <f>IFERROR(VLOOKUP(A3122,'Distributor List'!$A$2:$D$77,2,0),"-")</f>
        <v>-</v>
      </c>
      <c r="C3122" s="6" t="str">
        <f>IFERROR(VLOOKUP(A3122,'Distributor List'!$A$2:$D$77,3,0),"-")</f>
        <v>-</v>
      </c>
      <c r="D3122" s="6" t="str">
        <f>IFERROR(VLOOKUP(A3122,'Distributor List'!$A$2:$F$77,6,0),"-")</f>
        <v>-</v>
      </c>
      <c r="E3122" s="6" t="str">
        <f>IFERROR(VLOOKUP(A3122,'Distributor List'!$A$2:$D$77,4,0),"-")</f>
        <v>-</v>
      </c>
      <c r="F3122" s="6" t="str">
        <f>IFERROR(VLOOKUP(H3122,'Price List'!$A$2:$H$109,8,0),"-")</f>
        <v>-</v>
      </c>
      <c r="G3122" s="6" t="str">
        <f>IFERROR(VLOOKUP(A3122,'Distributor List'!$A$2:$E$77,5,0),"-")</f>
        <v>-</v>
      </c>
      <c r="H3122" s="10"/>
      <c r="I3122" s="95"/>
      <c r="J3122" s="92"/>
      <c r="K3122" s="92"/>
      <c r="L3122" s="73">
        <f t="shared" ref="L3122:L3185" si="1191">J3122*I3122</f>
        <v>0</v>
      </c>
      <c r="M3122" s="73">
        <f t="shared" si="1188"/>
        <v>0</v>
      </c>
      <c r="N3122" s="73"/>
      <c r="O3122" s="73"/>
      <c r="P3122" s="73"/>
      <c r="Q3122" s="73"/>
      <c r="R3122" s="73">
        <f t="shared" si="1190"/>
        <v>0</v>
      </c>
      <c r="S3122" s="76" t="str">
        <f t="shared" si="1182"/>
        <v>-</v>
      </c>
      <c r="T3122" s="96">
        <v>0</v>
      </c>
      <c r="U3122" s="97"/>
      <c r="V3122" s="73">
        <f t="shared" si="1189"/>
        <v>0</v>
      </c>
      <c r="W3122" s="73">
        <f t="shared" si="1183"/>
        <v>0</v>
      </c>
      <c r="X3122" s="76" t="str">
        <f t="shared" si="1184"/>
        <v>-</v>
      </c>
      <c r="Y3122" s="73">
        <f t="shared" si="1185"/>
        <v>0</v>
      </c>
      <c r="Z3122" s="73">
        <f t="shared" si="1186"/>
        <v>0</v>
      </c>
      <c r="AA3122" s="73">
        <f t="shared" si="1179"/>
        <v>0</v>
      </c>
      <c r="AB3122" s="73">
        <f t="shared" si="1187"/>
        <v>0</v>
      </c>
      <c r="AC3122" s="73">
        <f t="shared" si="1180"/>
        <v>0</v>
      </c>
      <c r="AD3122" s="73">
        <f t="shared" si="1181"/>
        <v>0</v>
      </c>
      <c r="AE3122" s="73">
        <v>0</v>
      </c>
    </row>
    <row r="3123" spans="1:31" ht="15" customHeight="1">
      <c r="A3123" s="94"/>
      <c r="B3123" s="6" t="str">
        <f>IFERROR(VLOOKUP(A3123,'Distributor List'!$A$2:$D$77,2,0),"-")</f>
        <v>-</v>
      </c>
      <c r="C3123" s="6" t="str">
        <f>IFERROR(VLOOKUP(A3123,'Distributor List'!$A$2:$D$77,3,0),"-")</f>
        <v>-</v>
      </c>
      <c r="D3123" s="6" t="str">
        <f>IFERROR(VLOOKUP(A3123,'Distributor List'!$A$2:$F$77,6,0),"-")</f>
        <v>-</v>
      </c>
      <c r="E3123" s="6" t="str">
        <f>IFERROR(VLOOKUP(A3123,'Distributor List'!$A$2:$D$77,4,0),"-")</f>
        <v>-</v>
      </c>
      <c r="F3123" s="6" t="str">
        <f>IFERROR(VLOOKUP(H3123,'Price List'!$A$2:$H$109,8,0),"-")</f>
        <v>-</v>
      </c>
      <c r="G3123" s="6" t="str">
        <f>IFERROR(VLOOKUP(A3123,'Distributor List'!$A$2:$E$77,5,0),"-")</f>
        <v>-</v>
      </c>
      <c r="H3123" s="10"/>
      <c r="I3123" s="95"/>
      <c r="J3123" s="92"/>
      <c r="K3123" s="92"/>
      <c r="L3123" s="73">
        <f t="shared" si="1191"/>
        <v>0</v>
      </c>
      <c r="M3123" s="73">
        <f t="shared" si="1188"/>
        <v>0</v>
      </c>
      <c r="N3123" s="73"/>
      <c r="O3123" s="73"/>
      <c r="P3123" s="73"/>
      <c r="Q3123" s="73"/>
      <c r="R3123" s="73">
        <f t="shared" si="1190"/>
        <v>0</v>
      </c>
      <c r="S3123" s="76" t="str">
        <f t="shared" si="1182"/>
        <v>-</v>
      </c>
      <c r="T3123" s="96">
        <v>0</v>
      </c>
      <c r="U3123" s="97"/>
      <c r="V3123" s="73">
        <f t="shared" si="1189"/>
        <v>0</v>
      </c>
      <c r="W3123" s="73">
        <f t="shared" si="1183"/>
        <v>0</v>
      </c>
      <c r="X3123" s="76" t="str">
        <f t="shared" si="1184"/>
        <v>-</v>
      </c>
      <c r="Y3123" s="73">
        <f t="shared" si="1185"/>
        <v>0</v>
      </c>
      <c r="Z3123" s="73">
        <f t="shared" si="1186"/>
        <v>0</v>
      </c>
      <c r="AA3123" s="73">
        <f t="shared" si="1179"/>
        <v>0</v>
      </c>
      <c r="AB3123" s="73">
        <f t="shared" si="1187"/>
        <v>0</v>
      </c>
      <c r="AC3123" s="73">
        <f t="shared" si="1180"/>
        <v>0</v>
      </c>
      <c r="AD3123" s="73">
        <f t="shared" si="1181"/>
        <v>0</v>
      </c>
      <c r="AE3123" s="73">
        <v>0</v>
      </c>
    </row>
    <row r="3124" spans="1:31" ht="15" customHeight="1">
      <c r="A3124" s="94"/>
      <c r="B3124" s="6" t="str">
        <f>IFERROR(VLOOKUP(A3124,'Distributor List'!$A$2:$D$77,2,0),"-")</f>
        <v>-</v>
      </c>
      <c r="C3124" s="6" t="str">
        <f>IFERROR(VLOOKUP(A3124,'Distributor List'!$A$2:$D$77,3,0),"-")</f>
        <v>-</v>
      </c>
      <c r="D3124" s="6" t="str">
        <f>IFERROR(VLOOKUP(A3124,'Distributor List'!$A$2:$F$77,6,0),"-")</f>
        <v>-</v>
      </c>
      <c r="E3124" s="6" t="str">
        <f>IFERROR(VLOOKUP(A3124,'Distributor List'!$A$2:$D$77,4,0),"-")</f>
        <v>-</v>
      </c>
      <c r="F3124" s="6" t="str">
        <f>IFERROR(VLOOKUP(H3124,'Price List'!$A$2:$H$109,8,0),"-")</f>
        <v>-</v>
      </c>
      <c r="G3124" s="6" t="str">
        <f>IFERROR(VLOOKUP(A3124,'Distributor List'!$A$2:$E$77,5,0),"-")</f>
        <v>-</v>
      </c>
      <c r="H3124" s="10"/>
      <c r="I3124" s="95"/>
      <c r="J3124" s="92"/>
      <c r="K3124" s="92"/>
      <c r="L3124" s="73">
        <f t="shared" si="1191"/>
        <v>0</v>
      </c>
      <c r="M3124" s="73">
        <f t="shared" si="1188"/>
        <v>0</v>
      </c>
      <c r="N3124" s="73"/>
      <c r="O3124" s="73"/>
      <c r="P3124" s="73"/>
      <c r="Q3124" s="73"/>
      <c r="R3124" s="73">
        <f t="shared" si="1190"/>
        <v>0</v>
      </c>
      <c r="S3124" s="76" t="str">
        <f t="shared" si="1182"/>
        <v>-</v>
      </c>
      <c r="T3124" s="96">
        <v>0</v>
      </c>
      <c r="U3124" s="97"/>
      <c r="V3124" s="73">
        <f t="shared" si="1189"/>
        <v>0</v>
      </c>
      <c r="W3124" s="73">
        <f t="shared" si="1183"/>
        <v>0</v>
      </c>
      <c r="X3124" s="76" t="str">
        <f t="shared" si="1184"/>
        <v>-</v>
      </c>
      <c r="Y3124" s="73">
        <f t="shared" si="1185"/>
        <v>0</v>
      </c>
      <c r="Z3124" s="73">
        <f t="shared" si="1186"/>
        <v>0</v>
      </c>
      <c r="AA3124" s="73">
        <f t="shared" si="1179"/>
        <v>0</v>
      </c>
      <c r="AB3124" s="73">
        <f t="shared" si="1187"/>
        <v>0</v>
      </c>
      <c r="AC3124" s="73">
        <f t="shared" si="1180"/>
        <v>0</v>
      </c>
      <c r="AD3124" s="73">
        <f t="shared" si="1181"/>
        <v>0</v>
      </c>
      <c r="AE3124" s="73">
        <v>0</v>
      </c>
    </row>
    <row r="3125" spans="1:31" ht="15" customHeight="1">
      <c r="A3125" s="94"/>
      <c r="B3125" s="6" t="str">
        <f>IFERROR(VLOOKUP(A3125,'Distributor List'!$A$2:$D$77,2,0),"-")</f>
        <v>-</v>
      </c>
      <c r="C3125" s="6" t="str">
        <f>IFERROR(VLOOKUP(A3125,'Distributor List'!$A$2:$D$77,3,0),"-")</f>
        <v>-</v>
      </c>
      <c r="D3125" s="6" t="str">
        <f>IFERROR(VLOOKUP(A3125,'Distributor List'!$A$2:$F$77,6,0),"-")</f>
        <v>-</v>
      </c>
      <c r="E3125" s="6" t="str">
        <f>IFERROR(VLOOKUP(A3125,'Distributor List'!$A$2:$D$77,4,0),"-")</f>
        <v>-</v>
      </c>
      <c r="F3125" s="6" t="str">
        <f>IFERROR(VLOOKUP(H3125,'Price List'!$A$2:$H$109,8,0),"-")</f>
        <v>-</v>
      </c>
      <c r="G3125" s="6" t="str">
        <f>IFERROR(VLOOKUP(A3125,'Distributor List'!$A$2:$E$77,5,0),"-")</f>
        <v>-</v>
      </c>
      <c r="H3125" s="10"/>
      <c r="I3125" s="95"/>
      <c r="J3125" s="92"/>
      <c r="K3125" s="92"/>
      <c r="L3125" s="73">
        <f t="shared" si="1191"/>
        <v>0</v>
      </c>
      <c r="M3125" s="73">
        <f t="shared" si="1188"/>
        <v>0</v>
      </c>
      <c r="N3125" s="73"/>
      <c r="O3125" s="73"/>
      <c r="P3125" s="73"/>
      <c r="Q3125" s="73"/>
      <c r="R3125" s="73">
        <f t="shared" si="1190"/>
        <v>0</v>
      </c>
      <c r="S3125" s="76" t="str">
        <f t="shared" si="1182"/>
        <v>-</v>
      </c>
      <c r="T3125" s="96">
        <v>0</v>
      </c>
      <c r="U3125" s="97"/>
      <c r="V3125" s="73">
        <f t="shared" si="1189"/>
        <v>0</v>
      </c>
      <c r="W3125" s="73">
        <f t="shared" si="1183"/>
        <v>0</v>
      </c>
      <c r="X3125" s="76" t="str">
        <f t="shared" si="1184"/>
        <v>-</v>
      </c>
      <c r="Y3125" s="73">
        <f t="shared" si="1185"/>
        <v>0</v>
      </c>
      <c r="Z3125" s="73">
        <f t="shared" si="1186"/>
        <v>0</v>
      </c>
      <c r="AA3125" s="73">
        <f t="shared" si="1179"/>
        <v>0</v>
      </c>
      <c r="AB3125" s="73">
        <f t="shared" si="1187"/>
        <v>0</v>
      </c>
      <c r="AC3125" s="73">
        <f t="shared" si="1180"/>
        <v>0</v>
      </c>
      <c r="AD3125" s="73">
        <f t="shared" si="1181"/>
        <v>0</v>
      </c>
      <c r="AE3125" s="73">
        <v>0</v>
      </c>
    </row>
    <row r="3126" spans="1:31" ht="15" customHeight="1">
      <c r="A3126" s="94"/>
      <c r="B3126" s="6" t="str">
        <f>IFERROR(VLOOKUP(A3126,'Distributor List'!$A$2:$D$77,2,0),"-")</f>
        <v>-</v>
      </c>
      <c r="C3126" s="6" t="str">
        <f>IFERROR(VLOOKUP(A3126,'Distributor List'!$A$2:$D$77,3,0),"-")</f>
        <v>-</v>
      </c>
      <c r="D3126" s="6" t="str">
        <f>IFERROR(VLOOKUP(A3126,'Distributor List'!$A$2:$F$77,6,0),"-")</f>
        <v>-</v>
      </c>
      <c r="E3126" s="6" t="str">
        <f>IFERROR(VLOOKUP(A3126,'Distributor List'!$A$2:$D$77,4,0),"-")</f>
        <v>-</v>
      </c>
      <c r="F3126" s="6" t="str">
        <f>IFERROR(VLOOKUP(H3126,'Price List'!$A$2:$H$109,8,0),"-")</f>
        <v>-</v>
      </c>
      <c r="G3126" s="6" t="str">
        <f>IFERROR(VLOOKUP(A3126,'Distributor List'!$A$2:$E$77,5,0),"-")</f>
        <v>-</v>
      </c>
      <c r="H3126" s="10"/>
      <c r="I3126" s="95"/>
      <c r="J3126" s="92"/>
      <c r="K3126" s="92"/>
      <c r="L3126" s="73">
        <f t="shared" si="1191"/>
        <v>0</v>
      </c>
      <c r="M3126" s="73">
        <f t="shared" si="1188"/>
        <v>0</v>
      </c>
      <c r="N3126" s="73"/>
      <c r="O3126" s="73"/>
      <c r="P3126" s="73"/>
      <c r="Q3126" s="73"/>
      <c r="R3126" s="73">
        <f t="shared" si="1190"/>
        <v>0</v>
      </c>
      <c r="S3126" s="76" t="str">
        <f t="shared" si="1182"/>
        <v>-</v>
      </c>
      <c r="T3126" s="96">
        <v>0</v>
      </c>
      <c r="U3126" s="97"/>
      <c r="V3126" s="73">
        <f t="shared" si="1189"/>
        <v>0</v>
      </c>
      <c r="W3126" s="73">
        <f t="shared" si="1183"/>
        <v>0</v>
      </c>
      <c r="X3126" s="76" t="str">
        <f t="shared" si="1184"/>
        <v>-</v>
      </c>
      <c r="Y3126" s="73">
        <f t="shared" si="1185"/>
        <v>0</v>
      </c>
      <c r="Z3126" s="73">
        <f t="shared" si="1186"/>
        <v>0</v>
      </c>
      <c r="AA3126" s="73">
        <f t="shared" si="1179"/>
        <v>0</v>
      </c>
      <c r="AB3126" s="73">
        <f t="shared" si="1187"/>
        <v>0</v>
      </c>
      <c r="AC3126" s="73">
        <f t="shared" si="1180"/>
        <v>0</v>
      </c>
      <c r="AD3126" s="73">
        <f t="shared" si="1181"/>
        <v>0</v>
      </c>
      <c r="AE3126" s="73">
        <v>0</v>
      </c>
    </row>
    <row r="3127" spans="1:31" ht="15" customHeight="1">
      <c r="A3127" s="94"/>
      <c r="B3127" s="6" t="str">
        <f>IFERROR(VLOOKUP(A3127,'Distributor List'!$A$2:$D$77,2,0),"-")</f>
        <v>-</v>
      </c>
      <c r="C3127" s="6" t="str">
        <f>IFERROR(VLOOKUP(A3127,'Distributor List'!$A$2:$D$77,3,0),"-")</f>
        <v>-</v>
      </c>
      <c r="D3127" s="6" t="str">
        <f>IFERROR(VLOOKUP(A3127,'Distributor List'!$A$2:$F$77,6,0),"-")</f>
        <v>-</v>
      </c>
      <c r="E3127" s="6" t="str">
        <f>IFERROR(VLOOKUP(A3127,'Distributor List'!$A$2:$D$77,4,0),"-")</f>
        <v>-</v>
      </c>
      <c r="F3127" s="6" t="str">
        <f>IFERROR(VLOOKUP(H3127,'Price List'!$A$2:$H$109,8,0),"-")</f>
        <v>-</v>
      </c>
      <c r="G3127" s="6" t="str">
        <f>IFERROR(VLOOKUP(A3127,'Distributor List'!$A$2:$E$77,5,0),"-")</f>
        <v>-</v>
      </c>
      <c r="H3127" s="10"/>
      <c r="I3127" s="95"/>
      <c r="J3127" s="92"/>
      <c r="K3127" s="92"/>
      <c r="L3127" s="73">
        <f t="shared" si="1191"/>
        <v>0</v>
      </c>
      <c r="M3127" s="73">
        <f t="shared" si="1188"/>
        <v>0</v>
      </c>
      <c r="N3127" s="73"/>
      <c r="O3127" s="73"/>
      <c r="P3127" s="73"/>
      <c r="Q3127" s="73"/>
      <c r="R3127" s="73">
        <f t="shared" si="1190"/>
        <v>0</v>
      </c>
      <c r="S3127" s="76" t="str">
        <f t="shared" si="1182"/>
        <v>-</v>
      </c>
      <c r="T3127" s="96">
        <v>0</v>
      </c>
      <c r="U3127" s="97"/>
      <c r="V3127" s="73">
        <f t="shared" si="1189"/>
        <v>0</v>
      </c>
      <c r="W3127" s="73">
        <f t="shared" si="1183"/>
        <v>0</v>
      </c>
      <c r="X3127" s="76" t="str">
        <f t="shared" si="1184"/>
        <v>-</v>
      </c>
      <c r="Y3127" s="73">
        <f t="shared" si="1185"/>
        <v>0</v>
      </c>
      <c r="Z3127" s="73">
        <f t="shared" si="1186"/>
        <v>0</v>
      </c>
      <c r="AA3127" s="73">
        <f t="shared" si="1179"/>
        <v>0</v>
      </c>
      <c r="AB3127" s="73">
        <f t="shared" si="1187"/>
        <v>0</v>
      </c>
      <c r="AC3127" s="73">
        <f t="shared" si="1180"/>
        <v>0</v>
      </c>
      <c r="AD3127" s="73">
        <f t="shared" si="1181"/>
        <v>0</v>
      </c>
      <c r="AE3127" s="73">
        <v>0</v>
      </c>
    </row>
    <row r="3128" spans="1:31" ht="15" customHeight="1">
      <c r="A3128" s="94"/>
      <c r="B3128" s="6" t="str">
        <f>IFERROR(VLOOKUP(A3128,'Distributor List'!$A$2:$D$77,2,0),"-")</f>
        <v>-</v>
      </c>
      <c r="C3128" s="6" t="str">
        <f>IFERROR(VLOOKUP(A3128,'Distributor List'!$A$2:$D$77,3,0),"-")</f>
        <v>-</v>
      </c>
      <c r="D3128" s="6" t="str">
        <f>IFERROR(VLOOKUP(A3128,'Distributor List'!$A$2:$F$77,6,0),"-")</f>
        <v>-</v>
      </c>
      <c r="E3128" s="6" t="str">
        <f>IFERROR(VLOOKUP(A3128,'Distributor List'!$A$2:$D$77,4,0),"-")</f>
        <v>-</v>
      </c>
      <c r="F3128" s="6" t="str">
        <f>IFERROR(VLOOKUP(H3128,'Price List'!$A$2:$H$109,8,0),"-")</f>
        <v>-</v>
      </c>
      <c r="G3128" s="6" t="str">
        <f>IFERROR(VLOOKUP(A3128,'Distributor List'!$A$2:$E$77,5,0),"-")</f>
        <v>-</v>
      </c>
      <c r="H3128" s="10"/>
      <c r="I3128" s="95"/>
      <c r="J3128" s="92"/>
      <c r="K3128" s="92"/>
      <c r="L3128" s="73">
        <f t="shared" si="1191"/>
        <v>0</v>
      </c>
      <c r="M3128" s="73">
        <f t="shared" si="1188"/>
        <v>0</v>
      </c>
      <c r="N3128" s="73"/>
      <c r="O3128" s="73"/>
      <c r="P3128" s="73"/>
      <c r="Q3128" s="73"/>
      <c r="R3128" s="73">
        <f t="shared" si="1190"/>
        <v>0</v>
      </c>
      <c r="S3128" s="76" t="str">
        <f t="shared" si="1182"/>
        <v>-</v>
      </c>
      <c r="T3128" s="96">
        <v>0</v>
      </c>
      <c r="U3128" s="97"/>
      <c r="V3128" s="73">
        <f t="shared" si="1189"/>
        <v>0</v>
      </c>
      <c r="W3128" s="73">
        <f t="shared" si="1183"/>
        <v>0</v>
      </c>
      <c r="X3128" s="76" t="str">
        <f t="shared" si="1184"/>
        <v>-</v>
      </c>
      <c r="Y3128" s="73">
        <f t="shared" si="1185"/>
        <v>0</v>
      </c>
      <c r="Z3128" s="73">
        <f t="shared" si="1186"/>
        <v>0</v>
      </c>
      <c r="AA3128" s="73">
        <f t="shared" si="1179"/>
        <v>0</v>
      </c>
      <c r="AB3128" s="73">
        <f t="shared" si="1187"/>
        <v>0</v>
      </c>
      <c r="AC3128" s="73">
        <f t="shared" si="1180"/>
        <v>0</v>
      </c>
      <c r="AD3128" s="73">
        <f t="shared" si="1181"/>
        <v>0</v>
      </c>
      <c r="AE3128" s="73">
        <v>0</v>
      </c>
    </row>
    <row r="3129" spans="1:31" ht="15" customHeight="1">
      <c r="A3129" s="94"/>
      <c r="B3129" s="6" t="str">
        <f>IFERROR(VLOOKUP(A3129,'Distributor List'!$A$2:$D$77,2,0),"-")</f>
        <v>-</v>
      </c>
      <c r="C3129" s="6" t="str">
        <f>IFERROR(VLOOKUP(A3129,'Distributor List'!$A$2:$D$77,3,0),"-")</f>
        <v>-</v>
      </c>
      <c r="D3129" s="6" t="str">
        <f>IFERROR(VLOOKUP(A3129,'Distributor List'!$A$2:$F$77,6,0),"-")</f>
        <v>-</v>
      </c>
      <c r="E3129" s="6" t="str">
        <f>IFERROR(VLOOKUP(A3129,'Distributor List'!$A$2:$D$77,4,0),"-")</f>
        <v>-</v>
      </c>
      <c r="F3129" s="6" t="str">
        <f>IFERROR(VLOOKUP(H3129,'Price List'!$A$2:$H$109,8,0),"-")</f>
        <v>-</v>
      </c>
      <c r="G3129" s="6" t="str">
        <f>IFERROR(VLOOKUP(A3129,'Distributor List'!$A$2:$E$77,5,0),"-")</f>
        <v>-</v>
      </c>
      <c r="H3129" s="10"/>
      <c r="I3129" s="95"/>
      <c r="J3129" s="92"/>
      <c r="K3129" s="92"/>
      <c r="L3129" s="73">
        <f t="shared" si="1191"/>
        <v>0</v>
      </c>
      <c r="M3129" s="73">
        <f t="shared" si="1188"/>
        <v>0</v>
      </c>
      <c r="N3129" s="73"/>
      <c r="O3129" s="73"/>
      <c r="P3129" s="73"/>
      <c r="Q3129" s="73"/>
      <c r="R3129" s="73">
        <f t="shared" si="1190"/>
        <v>0</v>
      </c>
      <c r="S3129" s="76" t="str">
        <f t="shared" si="1182"/>
        <v>-</v>
      </c>
      <c r="T3129" s="96">
        <v>0</v>
      </c>
      <c r="U3129" s="97"/>
      <c r="V3129" s="73">
        <f t="shared" si="1189"/>
        <v>0</v>
      </c>
      <c r="W3129" s="73">
        <f t="shared" si="1183"/>
        <v>0</v>
      </c>
      <c r="X3129" s="76" t="str">
        <f t="shared" si="1184"/>
        <v>-</v>
      </c>
      <c r="Y3129" s="73">
        <f t="shared" si="1185"/>
        <v>0</v>
      </c>
      <c r="Z3129" s="73">
        <f t="shared" si="1186"/>
        <v>0</v>
      </c>
      <c r="AA3129" s="73">
        <f t="shared" si="1179"/>
        <v>0</v>
      </c>
      <c r="AB3129" s="73">
        <f t="shared" si="1187"/>
        <v>0</v>
      </c>
      <c r="AC3129" s="73">
        <f t="shared" si="1180"/>
        <v>0</v>
      </c>
      <c r="AD3129" s="73">
        <f t="shared" si="1181"/>
        <v>0</v>
      </c>
      <c r="AE3129" s="73">
        <v>0</v>
      </c>
    </row>
    <row r="3130" spans="1:31" ht="15" customHeight="1">
      <c r="A3130" s="94"/>
      <c r="B3130" s="6" t="str">
        <f>IFERROR(VLOOKUP(A3130,'Distributor List'!$A$2:$D$77,2,0),"-")</f>
        <v>-</v>
      </c>
      <c r="C3130" s="6" t="str">
        <f>IFERROR(VLOOKUP(A3130,'Distributor List'!$A$2:$D$77,3,0),"-")</f>
        <v>-</v>
      </c>
      <c r="D3130" s="6" t="str">
        <f>IFERROR(VLOOKUP(A3130,'Distributor List'!$A$2:$F$77,6,0),"-")</f>
        <v>-</v>
      </c>
      <c r="E3130" s="6" t="str">
        <f>IFERROR(VLOOKUP(A3130,'Distributor List'!$A$2:$D$77,4,0),"-")</f>
        <v>-</v>
      </c>
      <c r="F3130" s="6" t="str">
        <f>IFERROR(VLOOKUP(H3130,'Price List'!$A$2:$H$109,8,0),"-")</f>
        <v>-</v>
      </c>
      <c r="G3130" s="6" t="str">
        <f>IFERROR(VLOOKUP(A3130,'Distributor List'!$A$2:$E$77,5,0),"-")</f>
        <v>-</v>
      </c>
      <c r="H3130" s="10"/>
      <c r="I3130" s="95"/>
      <c r="J3130" s="92"/>
      <c r="K3130" s="92"/>
      <c r="L3130" s="73">
        <f t="shared" si="1191"/>
        <v>0</v>
      </c>
      <c r="M3130" s="73">
        <f t="shared" si="1188"/>
        <v>0</v>
      </c>
      <c r="N3130" s="73"/>
      <c r="O3130" s="73"/>
      <c r="P3130" s="73"/>
      <c r="Q3130" s="73"/>
      <c r="R3130" s="73">
        <f t="shared" si="1190"/>
        <v>0</v>
      </c>
      <c r="S3130" s="76" t="str">
        <f t="shared" si="1182"/>
        <v>-</v>
      </c>
      <c r="T3130" s="96">
        <v>0</v>
      </c>
      <c r="U3130" s="97"/>
      <c r="V3130" s="73">
        <f t="shared" si="1189"/>
        <v>0</v>
      </c>
      <c r="W3130" s="73">
        <f t="shared" si="1183"/>
        <v>0</v>
      </c>
      <c r="X3130" s="76" t="str">
        <f t="shared" si="1184"/>
        <v>-</v>
      </c>
      <c r="Y3130" s="73">
        <f t="shared" si="1185"/>
        <v>0</v>
      </c>
      <c r="Z3130" s="73">
        <f t="shared" si="1186"/>
        <v>0</v>
      </c>
      <c r="AA3130" s="73">
        <f t="shared" si="1179"/>
        <v>0</v>
      </c>
      <c r="AB3130" s="73">
        <f t="shared" si="1187"/>
        <v>0</v>
      </c>
      <c r="AC3130" s="73">
        <f t="shared" si="1180"/>
        <v>0</v>
      </c>
      <c r="AD3130" s="73">
        <f t="shared" si="1181"/>
        <v>0</v>
      </c>
      <c r="AE3130" s="73">
        <v>0</v>
      </c>
    </row>
    <row r="3131" spans="1:31" ht="15" customHeight="1">
      <c r="A3131" s="94"/>
      <c r="B3131" s="6" t="str">
        <f>IFERROR(VLOOKUP(A3131,'Distributor List'!$A$2:$D$77,2,0),"-")</f>
        <v>-</v>
      </c>
      <c r="C3131" s="6" t="str">
        <f>IFERROR(VLOOKUP(A3131,'Distributor List'!$A$2:$D$77,3,0),"-")</f>
        <v>-</v>
      </c>
      <c r="D3131" s="6" t="str">
        <f>IFERROR(VLOOKUP(A3131,'Distributor List'!$A$2:$F$77,6,0),"-")</f>
        <v>-</v>
      </c>
      <c r="E3131" s="6" t="str">
        <f>IFERROR(VLOOKUP(A3131,'Distributor List'!$A$2:$D$77,4,0),"-")</f>
        <v>-</v>
      </c>
      <c r="F3131" s="6" t="str">
        <f>IFERROR(VLOOKUP(H3131,'Price List'!$A$2:$H$109,8,0),"-")</f>
        <v>-</v>
      </c>
      <c r="G3131" s="6" t="str">
        <f>IFERROR(VLOOKUP(A3131,'Distributor List'!$A$2:$E$77,5,0),"-")</f>
        <v>-</v>
      </c>
      <c r="H3131" s="10"/>
      <c r="I3131" s="95"/>
      <c r="J3131" s="92"/>
      <c r="K3131" s="92"/>
      <c r="L3131" s="73">
        <f t="shared" si="1191"/>
        <v>0</v>
      </c>
      <c r="M3131" s="73">
        <f t="shared" si="1188"/>
        <v>0</v>
      </c>
      <c r="N3131" s="73"/>
      <c r="O3131" s="73"/>
      <c r="P3131" s="73"/>
      <c r="Q3131" s="73"/>
      <c r="R3131" s="73">
        <f t="shared" si="1190"/>
        <v>0</v>
      </c>
      <c r="S3131" s="76" t="str">
        <f t="shared" si="1182"/>
        <v>-</v>
      </c>
      <c r="T3131" s="96">
        <v>0</v>
      </c>
      <c r="U3131" s="97"/>
      <c r="V3131" s="73">
        <f t="shared" si="1189"/>
        <v>0</v>
      </c>
      <c r="W3131" s="73">
        <f t="shared" si="1183"/>
        <v>0</v>
      </c>
      <c r="X3131" s="76" t="str">
        <f t="shared" si="1184"/>
        <v>-</v>
      </c>
      <c r="Y3131" s="73">
        <f t="shared" si="1185"/>
        <v>0</v>
      </c>
      <c r="Z3131" s="73">
        <f t="shared" si="1186"/>
        <v>0</v>
      </c>
      <c r="AA3131" s="73">
        <f t="shared" si="1179"/>
        <v>0</v>
      </c>
      <c r="AB3131" s="73">
        <f t="shared" si="1187"/>
        <v>0</v>
      </c>
      <c r="AC3131" s="73">
        <f t="shared" si="1180"/>
        <v>0</v>
      </c>
      <c r="AD3131" s="73">
        <f t="shared" si="1181"/>
        <v>0</v>
      </c>
      <c r="AE3131" s="73">
        <v>0</v>
      </c>
    </row>
    <row r="3132" spans="1:31" ht="15" customHeight="1">
      <c r="A3132" s="94"/>
      <c r="B3132" s="6" t="str">
        <f>IFERROR(VLOOKUP(A3132,'Distributor List'!$A$2:$D$77,2,0),"-")</f>
        <v>-</v>
      </c>
      <c r="C3132" s="6" t="str">
        <f>IFERROR(VLOOKUP(A3132,'Distributor List'!$A$2:$D$77,3,0),"-")</f>
        <v>-</v>
      </c>
      <c r="D3132" s="6" t="str">
        <f>IFERROR(VLOOKUP(A3132,'Distributor List'!$A$2:$F$77,6,0),"-")</f>
        <v>-</v>
      </c>
      <c r="E3132" s="6" t="str">
        <f>IFERROR(VLOOKUP(A3132,'Distributor List'!$A$2:$D$77,4,0),"-")</f>
        <v>-</v>
      </c>
      <c r="F3132" s="6" t="str">
        <f>IFERROR(VLOOKUP(H3132,'Price List'!$A$2:$H$109,8,0),"-")</f>
        <v>-</v>
      </c>
      <c r="G3132" s="6" t="str">
        <f>IFERROR(VLOOKUP(A3132,'Distributor List'!$A$2:$E$77,5,0),"-")</f>
        <v>-</v>
      </c>
      <c r="H3132" s="10"/>
      <c r="I3132" s="95"/>
      <c r="J3132" s="92"/>
      <c r="K3132" s="92"/>
      <c r="L3132" s="73">
        <f t="shared" si="1191"/>
        <v>0</v>
      </c>
      <c r="M3132" s="73">
        <f t="shared" si="1188"/>
        <v>0</v>
      </c>
      <c r="N3132" s="73"/>
      <c r="O3132" s="73"/>
      <c r="P3132" s="73"/>
      <c r="Q3132" s="73"/>
      <c r="R3132" s="73">
        <f t="shared" si="1190"/>
        <v>0</v>
      </c>
      <c r="S3132" s="76" t="str">
        <f t="shared" si="1182"/>
        <v>-</v>
      </c>
      <c r="T3132" s="96">
        <v>0</v>
      </c>
      <c r="U3132" s="97"/>
      <c r="V3132" s="73">
        <f t="shared" si="1189"/>
        <v>0</v>
      </c>
      <c r="W3132" s="73">
        <f t="shared" si="1183"/>
        <v>0</v>
      </c>
      <c r="X3132" s="76" t="str">
        <f t="shared" si="1184"/>
        <v>-</v>
      </c>
      <c r="Y3132" s="73">
        <f t="shared" si="1185"/>
        <v>0</v>
      </c>
      <c r="Z3132" s="73">
        <f t="shared" si="1186"/>
        <v>0</v>
      </c>
      <c r="AA3132" s="73">
        <f t="shared" si="1179"/>
        <v>0</v>
      </c>
      <c r="AB3132" s="73">
        <f t="shared" si="1187"/>
        <v>0</v>
      </c>
      <c r="AC3132" s="73">
        <f t="shared" si="1180"/>
        <v>0</v>
      </c>
      <c r="AD3132" s="73">
        <f t="shared" si="1181"/>
        <v>0</v>
      </c>
      <c r="AE3132" s="73">
        <v>0</v>
      </c>
    </row>
    <row r="3133" spans="1:31" ht="15" customHeight="1">
      <c r="A3133" s="94"/>
      <c r="B3133" s="6" t="str">
        <f>IFERROR(VLOOKUP(A3133,'Distributor List'!$A$2:$D$77,2,0),"-")</f>
        <v>-</v>
      </c>
      <c r="C3133" s="6" t="str">
        <f>IFERROR(VLOOKUP(A3133,'Distributor List'!$A$2:$D$77,3,0),"-")</f>
        <v>-</v>
      </c>
      <c r="D3133" s="6" t="str">
        <f>IFERROR(VLOOKUP(A3133,'Distributor List'!$A$2:$F$77,6,0),"-")</f>
        <v>-</v>
      </c>
      <c r="E3133" s="6" t="str">
        <f>IFERROR(VLOOKUP(A3133,'Distributor List'!$A$2:$D$77,4,0),"-")</f>
        <v>-</v>
      </c>
      <c r="F3133" s="6" t="str">
        <f>IFERROR(VLOOKUP(H3133,'Price List'!$A$2:$H$109,8,0),"-")</f>
        <v>-</v>
      </c>
      <c r="G3133" s="6" t="str">
        <f>IFERROR(VLOOKUP(A3133,'Distributor List'!$A$2:$E$77,5,0),"-")</f>
        <v>-</v>
      </c>
      <c r="H3133" s="10"/>
      <c r="I3133" s="95"/>
      <c r="J3133" s="92"/>
      <c r="K3133" s="92"/>
      <c r="L3133" s="73">
        <f t="shared" si="1191"/>
        <v>0</v>
      </c>
      <c r="M3133" s="73">
        <f t="shared" si="1188"/>
        <v>0</v>
      </c>
      <c r="N3133" s="73"/>
      <c r="O3133" s="73"/>
      <c r="P3133" s="73"/>
      <c r="Q3133" s="73"/>
      <c r="R3133" s="73">
        <f t="shared" si="1190"/>
        <v>0</v>
      </c>
      <c r="S3133" s="76" t="str">
        <f t="shared" si="1182"/>
        <v>-</v>
      </c>
      <c r="T3133" s="96">
        <v>0</v>
      </c>
      <c r="U3133" s="97"/>
      <c r="V3133" s="73">
        <f t="shared" si="1189"/>
        <v>0</v>
      </c>
      <c r="W3133" s="73">
        <f t="shared" si="1183"/>
        <v>0</v>
      </c>
      <c r="X3133" s="76" t="str">
        <f t="shared" si="1184"/>
        <v>-</v>
      </c>
      <c r="Y3133" s="73">
        <f t="shared" si="1185"/>
        <v>0</v>
      </c>
      <c r="Z3133" s="73">
        <f t="shared" si="1186"/>
        <v>0</v>
      </c>
      <c r="AA3133" s="73">
        <f t="shared" ref="AA3133:AA3196" si="1192">Z3133*I3133</f>
        <v>0</v>
      </c>
      <c r="AB3133" s="73">
        <f t="shared" si="1187"/>
        <v>0</v>
      </c>
      <c r="AC3133" s="73">
        <f t="shared" ref="AC3133:AC3196" si="1193">AB3133*I3133</f>
        <v>0</v>
      </c>
      <c r="AD3133" s="73">
        <f t="shared" ref="AD3133:AD3196" si="1194">Y3133*I3133</f>
        <v>0</v>
      </c>
      <c r="AE3133" s="73">
        <v>0</v>
      </c>
    </row>
    <row r="3134" spans="1:31" ht="15" customHeight="1">
      <c r="A3134" s="94"/>
      <c r="B3134" s="6" t="str">
        <f>IFERROR(VLOOKUP(A3134,'Distributor List'!$A$2:$D$77,2,0),"-")</f>
        <v>-</v>
      </c>
      <c r="C3134" s="6" t="str">
        <f>IFERROR(VLOOKUP(A3134,'Distributor List'!$A$2:$D$77,3,0),"-")</f>
        <v>-</v>
      </c>
      <c r="D3134" s="6" t="str">
        <f>IFERROR(VLOOKUP(A3134,'Distributor List'!$A$2:$F$77,6,0),"-")</f>
        <v>-</v>
      </c>
      <c r="E3134" s="6" t="str">
        <f>IFERROR(VLOOKUP(A3134,'Distributor List'!$A$2:$D$77,4,0),"-")</f>
        <v>-</v>
      </c>
      <c r="F3134" s="6" t="str">
        <f>IFERROR(VLOOKUP(H3134,'Price List'!$A$2:$H$109,8,0),"-")</f>
        <v>-</v>
      </c>
      <c r="G3134" s="6" t="str">
        <f>IFERROR(VLOOKUP(A3134,'Distributor List'!$A$2:$E$77,5,0),"-")</f>
        <v>-</v>
      </c>
      <c r="H3134" s="10"/>
      <c r="I3134" s="95"/>
      <c r="J3134" s="92"/>
      <c r="K3134" s="92"/>
      <c r="L3134" s="73">
        <f t="shared" si="1191"/>
        <v>0</v>
      </c>
      <c r="M3134" s="73">
        <f t="shared" si="1188"/>
        <v>0</v>
      </c>
      <c r="N3134" s="73"/>
      <c r="O3134" s="73"/>
      <c r="P3134" s="73"/>
      <c r="Q3134" s="73"/>
      <c r="R3134" s="73">
        <f t="shared" si="1190"/>
        <v>0</v>
      </c>
      <c r="S3134" s="76" t="str">
        <f t="shared" si="1182"/>
        <v>-</v>
      </c>
      <c r="T3134" s="96">
        <v>0</v>
      </c>
      <c r="U3134" s="97"/>
      <c r="V3134" s="73">
        <f t="shared" si="1189"/>
        <v>0</v>
      </c>
      <c r="W3134" s="73">
        <f t="shared" si="1183"/>
        <v>0</v>
      </c>
      <c r="X3134" s="76" t="str">
        <f t="shared" si="1184"/>
        <v>-</v>
      </c>
      <c r="Y3134" s="73">
        <f t="shared" si="1185"/>
        <v>0</v>
      </c>
      <c r="Z3134" s="73">
        <f t="shared" si="1186"/>
        <v>0</v>
      </c>
      <c r="AA3134" s="73">
        <f t="shared" si="1192"/>
        <v>0</v>
      </c>
      <c r="AB3134" s="73">
        <f t="shared" si="1187"/>
        <v>0</v>
      </c>
      <c r="AC3134" s="73">
        <f t="shared" si="1193"/>
        <v>0</v>
      </c>
      <c r="AD3134" s="73">
        <f t="shared" si="1194"/>
        <v>0</v>
      </c>
      <c r="AE3134" s="73">
        <v>0</v>
      </c>
    </row>
    <row r="3135" spans="1:31" ht="15" customHeight="1">
      <c r="A3135" s="94"/>
      <c r="B3135" s="6" t="str">
        <f>IFERROR(VLOOKUP(A3135,'Distributor List'!$A$2:$D$77,2,0),"-")</f>
        <v>-</v>
      </c>
      <c r="C3135" s="6" t="str">
        <f>IFERROR(VLOOKUP(A3135,'Distributor List'!$A$2:$D$77,3,0),"-")</f>
        <v>-</v>
      </c>
      <c r="D3135" s="6" t="str">
        <f>IFERROR(VLOOKUP(A3135,'Distributor List'!$A$2:$F$77,6,0),"-")</f>
        <v>-</v>
      </c>
      <c r="E3135" s="6" t="str">
        <f>IFERROR(VLOOKUP(A3135,'Distributor List'!$A$2:$D$77,4,0),"-")</f>
        <v>-</v>
      </c>
      <c r="F3135" s="6" t="str">
        <f>IFERROR(VLOOKUP(H3135,'Price List'!$A$2:$H$109,8,0),"-")</f>
        <v>-</v>
      </c>
      <c r="G3135" s="6" t="str">
        <f>IFERROR(VLOOKUP(A3135,'Distributor List'!$A$2:$E$77,5,0),"-")</f>
        <v>-</v>
      </c>
      <c r="H3135" s="10"/>
      <c r="I3135" s="95"/>
      <c r="J3135" s="92"/>
      <c r="K3135" s="92"/>
      <c r="L3135" s="73">
        <f t="shared" si="1191"/>
        <v>0</v>
      </c>
      <c r="M3135" s="73">
        <f t="shared" si="1188"/>
        <v>0</v>
      </c>
      <c r="N3135" s="73"/>
      <c r="O3135" s="73"/>
      <c r="P3135" s="73"/>
      <c r="Q3135" s="73"/>
      <c r="R3135" s="73">
        <f t="shared" si="1190"/>
        <v>0</v>
      </c>
      <c r="S3135" s="76" t="str">
        <f t="shared" si="1182"/>
        <v>-</v>
      </c>
      <c r="T3135" s="96">
        <v>0</v>
      </c>
      <c r="U3135" s="97"/>
      <c r="V3135" s="73">
        <f t="shared" si="1189"/>
        <v>0</v>
      </c>
      <c r="W3135" s="73">
        <f t="shared" si="1183"/>
        <v>0</v>
      </c>
      <c r="X3135" s="76" t="str">
        <f t="shared" si="1184"/>
        <v>-</v>
      </c>
      <c r="Y3135" s="73">
        <f t="shared" si="1185"/>
        <v>0</v>
      </c>
      <c r="Z3135" s="73">
        <f t="shared" si="1186"/>
        <v>0</v>
      </c>
      <c r="AA3135" s="73">
        <f t="shared" si="1192"/>
        <v>0</v>
      </c>
      <c r="AB3135" s="73">
        <f t="shared" si="1187"/>
        <v>0</v>
      </c>
      <c r="AC3135" s="73">
        <f t="shared" si="1193"/>
        <v>0</v>
      </c>
      <c r="AD3135" s="73">
        <f t="shared" si="1194"/>
        <v>0</v>
      </c>
      <c r="AE3135" s="73">
        <v>0</v>
      </c>
    </row>
    <row r="3136" spans="1:31" ht="15" customHeight="1">
      <c r="A3136" s="94"/>
      <c r="B3136" s="6" t="str">
        <f>IFERROR(VLOOKUP(A3136,'Distributor List'!$A$2:$D$77,2,0),"-")</f>
        <v>-</v>
      </c>
      <c r="C3136" s="6" t="str">
        <f>IFERROR(VLOOKUP(A3136,'Distributor List'!$A$2:$D$77,3,0),"-")</f>
        <v>-</v>
      </c>
      <c r="D3136" s="6" t="str">
        <f>IFERROR(VLOOKUP(A3136,'Distributor List'!$A$2:$F$77,6,0),"-")</f>
        <v>-</v>
      </c>
      <c r="E3136" s="6" t="str">
        <f>IFERROR(VLOOKUP(A3136,'Distributor List'!$A$2:$D$77,4,0),"-")</f>
        <v>-</v>
      </c>
      <c r="F3136" s="6" t="str">
        <f>IFERROR(VLOOKUP(H3136,'Price List'!$A$2:$H$109,8,0),"-")</f>
        <v>-</v>
      </c>
      <c r="G3136" s="6" t="str">
        <f>IFERROR(VLOOKUP(A3136,'Distributor List'!$A$2:$E$77,5,0),"-")</f>
        <v>-</v>
      </c>
      <c r="H3136" s="10"/>
      <c r="I3136" s="95"/>
      <c r="J3136" s="92"/>
      <c r="K3136" s="92"/>
      <c r="L3136" s="73">
        <f t="shared" si="1191"/>
        <v>0</v>
      </c>
      <c r="M3136" s="73">
        <f t="shared" si="1188"/>
        <v>0</v>
      </c>
      <c r="N3136" s="73"/>
      <c r="O3136" s="73"/>
      <c r="P3136" s="73"/>
      <c r="Q3136" s="73"/>
      <c r="R3136" s="73">
        <f t="shared" si="1190"/>
        <v>0</v>
      </c>
      <c r="S3136" s="76" t="str">
        <f t="shared" si="1182"/>
        <v>-</v>
      </c>
      <c r="T3136" s="96">
        <v>0</v>
      </c>
      <c r="U3136" s="97"/>
      <c r="V3136" s="73">
        <f t="shared" si="1189"/>
        <v>0</v>
      </c>
      <c r="W3136" s="73">
        <f t="shared" si="1183"/>
        <v>0</v>
      </c>
      <c r="X3136" s="76" t="str">
        <f t="shared" si="1184"/>
        <v>-</v>
      </c>
      <c r="Y3136" s="73">
        <f t="shared" si="1185"/>
        <v>0</v>
      </c>
      <c r="Z3136" s="73">
        <f t="shared" si="1186"/>
        <v>0</v>
      </c>
      <c r="AA3136" s="73">
        <f t="shared" si="1192"/>
        <v>0</v>
      </c>
      <c r="AB3136" s="73">
        <f t="shared" si="1187"/>
        <v>0</v>
      </c>
      <c r="AC3136" s="73">
        <f t="shared" si="1193"/>
        <v>0</v>
      </c>
      <c r="AD3136" s="73">
        <f t="shared" si="1194"/>
        <v>0</v>
      </c>
      <c r="AE3136" s="73">
        <v>0</v>
      </c>
    </row>
    <row r="3137" spans="1:31" ht="15" customHeight="1">
      <c r="A3137" s="94"/>
      <c r="B3137" s="6" t="str">
        <f>IFERROR(VLOOKUP(A3137,'Distributor List'!$A$2:$D$77,2,0),"-")</f>
        <v>-</v>
      </c>
      <c r="C3137" s="6" t="str">
        <f>IFERROR(VLOOKUP(A3137,'Distributor List'!$A$2:$D$77,3,0),"-")</f>
        <v>-</v>
      </c>
      <c r="D3137" s="6" t="str">
        <f>IFERROR(VLOOKUP(A3137,'Distributor List'!$A$2:$F$77,6,0),"-")</f>
        <v>-</v>
      </c>
      <c r="E3137" s="6" t="str">
        <f>IFERROR(VLOOKUP(A3137,'Distributor List'!$A$2:$D$77,4,0),"-")</f>
        <v>-</v>
      </c>
      <c r="F3137" s="6" t="str">
        <f>IFERROR(VLOOKUP(H3137,'Price List'!$A$2:$H$109,8,0),"-")</f>
        <v>-</v>
      </c>
      <c r="G3137" s="6" t="str">
        <f>IFERROR(VLOOKUP(A3137,'Distributor List'!$A$2:$E$77,5,0),"-")</f>
        <v>-</v>
      </c>
      <c r="H3137" s="10"/>
      <c r="I3137" s="95"/>
      <c r="J3137" s="92"/>
      <c r="K3137" s="92"/>
      <c r="L3137" s="73">
        <f t="shared" si="1191"/>
        <v>0</v>
      </c>
      <c r="M3137" s="73">
        <f t="shared" si="1188"/>
        <v>0</v>
      </c>
      <c r="N3137" s="73"/>
      <c r="O3137" s="73"/>
      <c r="P3137" s="73"/>
      <c r="Q3137" s="73"/>
      <c r="R3137" s="73">
        <f t="shared" si="1190"/>
        <v>0</v>
      </c>
      <c r="S3137" s="76" t="str">
        <f t="shared" si="1182"/>
        <v>-</v>
      </c>
      <c r="T3137" s="96">
        <v>0</v>
      </c>
      <c r="U3137" s="97"/>
      <c r="V3137" s="73">
        <f t="shared" si="1189"/>
        <v>0</v>
      </c>
      <c r="W3137" s="73">
        <f t="shared" si="1183"/>
        <v>0</v>
      </c>
      <c r="X3137" s="76" t="str">
        <f t="shared" si="1184"/>
        <v>-</v>
      </c>
      <c r="Y3137" s="73">
        <f t="shared" si="1185"/>
        <v>0</v>
      </c>
      <c r="Z3137" s="73">
        <f t="shared" si="1186"/>
        <v>0</v>
      </c>
      <c r="AA3137" s="73">
        <f t="shared" si="1192"/>
        <v>0</v>
      </c>
      <c r="AB3137" s="73">
        <f t="shared" si="1187"/>
        <v>0</v>
      </c>
      <c r="AC3137" s="73">
        <f t="shared" si="1193"/>
        <v>0</v>
      </c>
      <c r="AD3137" s="73">
        <f t="shared" si="1194"/>
        <v>0</v>
      </c>
      <c r="AE3137" s="73">
        <v>0</v>
      </c>
    </row>
    <row r="3138" spans="1:31" ht="15" customHeight="1">
      <c r="A3138" s="94"/>
      <c r="B3138" s="6" t="str">
        <f>IFERROR(VLOOKUP(A3138,'Distributor List'!$A$2:$D$77,2,0),"-")</f>
        <v>-</v>
      </c>
      <c r="C3138" s="6" t="str">
        <f>IFERROR(VLOOKUP(A3138,'Distributor List'!$A$2:$D$77,3,0),"-")</f>
        <v>-</v>
      </c>
      <c r="D3138" s="6" t="str">
        <f>IFERROR(VLOOKUP(A3138,'Distributor List'!$A$2:$F$77,6,0),"-")</f>
        <v>-</v>
      </c>
      <c r="E3138" s="6" t="str">
        <f>IFERROR(VLOOKUP(A3138,'Distributor List'!$A$2:$D$77,4,0),"-")</f>
        <v>-</v>
      </c>
      <c r="F3138" s="6" t="str">
        <f>IFERROR(VLOOKUP(H3138,'Price List'!$A$2:$H$109,8,0),"-")</f>
        <v>-</v>
      </c>
      <c r="G3138" s="6" t="str">
        <f>IFERROR(VLOOKUP(A3138,'Distributor List'!$A$2:$E$77,5,0),"-")</f>
        <v>-</v>
      </c>
      <c r="H3138" s="10"/>
      <c r="I3138" s="95"/>
      <c r="J3138" s="92"/>
      <c r="K3138" s="92"/>
      <c r="L3138" s="73">
        <f t="shared" si="1191"/>
        <v>0</v>
      </c>
      <c r="M3138" s="73">
        <f t="shared" si="1188"/>
        <v>0</v>
      </c>
      <c r="N3138" s="73"/>
      <c r="O3138" s="73"/>
      <c r="P3138" s="73"/>
      <c r="Q3138" s="73"/>
      <c r="R3138" s="73">
        <f t="shared" si="1190"/>
        <v>0</v>
      </c>
      <c r="S3138" s="76" t="str">
        <f t="shared" si="1182"/>
        <v>-</v>
      </c>
      <c r="T3138" s="96">
        <v>0</v>
      </c>
      <c r="U3138" s="97"/>
      <c r="V3138" s="73">
        <f t="shared" si="1189"/>
        <v>0</v>
      </c>
      <c r="W3138" s="73">
        <f t="shared" si="1183"/>
        <v>0</v>
      </c>
      <c r="X3138" s="76" t="str">
        <f t="shared" si="1184"/>
        <v>-</v>
      </c>
      <c r="Y3138" s="73">
        <f t="shared" si="1185"/>
        <v>0</v>
      </c>
      <c r="Z3138" s="73">
        <f t="shared" si="1186"/>
        <v>0</v>
      </c>
      <c r="AA3138" s="73">
        <f t="shared" si="1192"/>
        <v>0</v>
      </c>
      <c r="AB3138" s="73">
        <f t="shared" si="1187"/>
        <v>0</v>
      </c>
      <c r="AC3138" s="73">
        <f t="shared" si="1193"/>
        <v>0</v>
      </c>
      <c r="AD3138" s="73">
        <f t="shared" si="1194"/>
        <v>0</v>
      </c>
      <c r="AE3138" s="73">
        <v>0</v>
      </c>
    </row>
    <row r="3139" spans="1:31" ht="15" customHeight="1">
      <c r="A3139" s="94"/>
      <c r="B3139" s="6" t="str">
        <f>IFERROR(VLOOKUP(A3139,'Distributor List'!$A$2:$D$77,2,0),"-")</f>
        <v>-</v>
      </c>
      <c r="C3139" s="6" t="str">
        <f>IFERROR(VLOOKUP(A3139,'Distributor List'!$A$2:$D$77,3,0),"-")</f>
        <v>-</v>
      </c>
      <c r="D3139" s="6" t="str">
        <f>IFERROR(VLOOKUP(A3139,'Distributor List'!$A$2:$F$77,6,0),"-")</f>
        <v>-</v>
      </c>
      <c r="E3139" s="6" t="str">
        <f>IFERROR(VLOOKUP(A3139,'Distributor List'!$A$2:$D$77,4,0),"-")</f>
        <v>-</v>
      </c>
      <c r="F3139" s="6" t="str">
        <f>IFERROR(VLOOKUP(H3139,'Price List'!$A$2:$H$109,8,0),"-")</f>
        <v>-</v>
      </c>
      <c r="G3139" s="6" t="str">
        <f>IFERROR(VLOOKUP(A3139,'Distributor List'!$A$2:$E$77,5,0),"-")</f>
        <v>-</v>
      </c>
      <c r="H3139" s="10"/>
      <c r="I3139" s="95"/>
      <c r="J3139" s="92"/>
      <c r="K3139" s="92"/>
      <c r="L3139" s="73">
        <f t="shared" si="1191"/>
        <v>0</v>
      </c>
      <c r="M3139" s="73">
        <f t="shared" si="1188"/>
        <v>0</v>
      </c>
      <c r="N3139" s="73"/>
      <c r="O3139" s="73"/>
      <c r="P3139" s="73"/>
      <c r="Q3139" s="73"/>
      <c r="R3139" s="73">
        <f t="shared" si="1190"/>
        <v>0</v>
      </c>
      <c r="S3139" s="76" t="str">
        <f t="shared" si="1182"/>
        <v>-</v>
      </c>
      <c r="T3139" s="96">
        <v>0</v>
      </c>
      <c r="U3139" s="97"/>
      <c r="V3139" s="73">
        <f t="shared" si="1189"/>
        <v>0</v>
      </c>
      <c r="W3139" s="73">
        <f t="shared" si="1183"/>
        <v>0</v>
      </c>
      <c r="X3139" s="76" t="str">
        <f t="shared" si="1184"/>
        <v>-</v>
      </c>
      <c r="Y3139" s="73">
        <f t="shared" si="1185"/>
        <v>0</v>
      </c>
      <c r="Z3139" s="73">
        <f t="shared" si="1186"/>
        <v>0</v>
      </c>
      <c r="AA3139" s="73">
        <f t="shared" si="1192"/>
        <v>0</v>
      </c>
      <c r="AB3139" s="73">
        <f t="shared" si="1187"/>
        <v>0</v>
      </c>
      <c r="AC3139" s="73">
        <f t="shared" si="1193"/>
        <v>0</v>
      </c>
      <c r="AD3139" s="73">
        <f t="shared" si="1194"/>
        <v>0</v>
      </c>
      <c r="AE3139" s="73">
        <v>0</v>
      </c>
    </row>
    <row r="3140" spans="1:31" ht="15" customHeight="1">
      <c r="A3140" s="94"/>
      <c r="B3140" s="6" t="str">
        <f>IFERROR(VLOOKUP(A3140,'Distributor List'!$A$2:$D$77,2,0),"-")</f>
        <v>-</v>
      </c>
      <c r="C3140" s="6" t="str">
        <f>IFERROR(VLOOKUP(A3140,'Distributor List'!$A$2:$D$77,3,0),"-")</f>
        <v>-</v>
      </c>
      <c r="D3140" s="6" t="str">
        <f>IFERROR(VLOOKUP(A3140,'Distributor List'!$A$2:$F$77,6,0),"-")</f>
        <v>-</v>
      </c>
      <c r="E3140" s="6" t="str">
        <f>IFERROR(VLOOKUP(A3140,'Distributor List'!$A$2:$D$77,4,0),"-")</f>
        <v>-</v>
      </c>
      <c r="F3140" s="6" t="str">
        <f>IFERROR(VLOOKUP(H3140,'Price List'!$A$2:$H$109,8,0),"-")</f>
        <v>-</v>
      </c>
      <c r="G3140" s="6" t="str">
        <f>IFERROR(VLOOKUP(A3140,'Distributor List'!$A$2:$E$77,5,0),"-")</f>
        <v>-</v>
      </c>
      <c r="H3140" s="10"/>
      <c r="I3140" s="95"/>
      <c r="J3140" s="92"/>
      <c r="K3140" s="92"/>
      <c r="L3140" s="73">
        <f t="shared" si="1191"/>
        <v>0</v>
      </c>
      <c r="M3140" s="73">
        <f t="shared" si="1188"/>
        <v>0</v>
      </c>
      <c r="N3140" s="73"/>
      <c r="O3140" s="73"/>
      <c r="P3140" s="73"/>
      <c r="Q3140" s="73"/>
      <c r="R3140" s="73">
        <f t="shared" si="1190"/>
        <v>0</v>
      </c>
      <c r="S3140" s="76" t="str">
        <f t="shared" si="1182"/>
        <v>-</v>
      </c>
      <c r="T3140" s="96">
        <v>0</v>
      </c>
      <c r="U3140" s="97"/>
      <c r="V3140" s="73">
        <f t="shared" si="1189"/>
        <v>0</v>
      </c>
      <c r="W3140" s="73">
        <f t="shared" si="1183"/>
        <v>0</v>
      </c>
      <c r="X3140" s="76" t="str">
        <f t="shared" si="1184"/>
        <v>-</v>
      </c>
      <c r="Y3140" s="73">
        <f t="shared" si="1185"/>
        <v>0</v>
      </c>
      <c r="Z3140" s="73">
        <f t="shared" si="1186"/>
        <v>0</v>
      </c>
      <c r="AA3140" s="73">
        <f t="shared" si="1192"/>
        <v>0</v>
      </c>
      <c r="AB3140" s="73">
        <f t="shared" si="1187"/>
        <v>0</v>
      </c>
      <c r="AC3140" s="73">
        <f t="shared" si="1193"/>
        <v>0</v>
      </c>
      <c r="AD3140" s="73">
        <f t="shared" si="1194"/>
        <v>0</v>
      </c>
      <c r="AE3140" s="73">
        <v>0</v>
      </c>
    </row>
    <row r="3141" spans="1:31" ht="15" customHeight="1">
      <c r="A3141" s="94"/>
      <c r="B3141" s="6" t="str">
        <f>IFERROR(VLOOKUP(A3141,'Distributor List'!$A$2:$D$77,2,0),"-")</f>
        <v>-</v>
      </c>
      <c r="C3141" s="6" t="str">
        <f>IFERROR(VLOOKUP(A3141,'Distributor List'!$A$2:$D$77,3,0),"-")</f>
        <v>-</v>
      </c>
      <c r="D3141" s="6" t="str">
        <f>IFERROR(VLOOKUP(A3141,'Distributor List'!$A$2:$F$77,6,0),"-")</f>
        <v>-</v>
      </c>
      <c r="E3141" s="6" t="str">
        <f>IFERROR(VLOOKUP(A3141,'Distributor List'!$A$2:$D$77,4,0),"-")</f>
        <v>-</v>
      </c>
      <c r="F3141" s="6" t="str">
        <f>IFERROR(VLOOKUP(H3141,'Price List'!$A$2:$H$109,8,0),"-")</f>
        <v>-</v>
      </c>
      <c r="G3141" s="6" t="str">
        <f>IFERROR(VLOOKUP(A3141,'Distributor List'!$A$2:$E$77,5,0),"-")</f>
        <v>-</v>
      </c>
      <c r="H3141" s="10"/>
      <c r="I3141" s="95"/>
      <c r="J3141" s="92"/>
      <c r="K3141" s="92"/>
      <c r="L3141" s="73">
        <f t="shared" si="1191"/>
        <v>0</v>
      </c>
      <c r="M3141" s="73">
        <f t="shared" si="1188"/>
        <v>0</v>
      </c>
      <c r="N3141" s="73"/>
      <c r="O3141" s="73"/>
      <c r="P3141" s="73"/>
      <c r="Q3141" s="73"/>
      <c r="R3141" s="73">
        <f t="shared" si="1190"/>
        <v>0</v>
      </c>
      <c r="S3141" s="76" t="str">
        <f t="shared" si="1182"/>
        <v>-</v>
      </c>
      <c r="T3141" s="96">
        <v>0</v>
      </c>
      <c r="U3141" s="97"/>
      <c r="V3141" s="73">
        <f t="shared" si="1189"/>
        <v>0</v>
      </c>
      <c r="W3141" s="73">
        <f t="shared" si="1183"/>
        <v>0</v>
      </c>
      <c r="X3141" s="76" t="str">
        <f t="shared" si="1184"/>
        <v>-</v>
      </c>
      <c r="Y3141" s="73">
        <f t="shared" si="1185"/>
        <v>0</v>
      </c>
      <c r="Z3141" s="73">
        <f t="shared" si="1186"/>
        <v>0</v>
      </c>
      <c r="AA3141" s="73">
        <f t="shared" si="1192"/>
        <v>0</v>
      </c>
      <c r="AB3141" s="73">
        <f t="shared" si="1187"/>
        <v>0</v>
      </c>
      <c r="AC3141" s="73">
        <f t="shared" si="1193"/>
        <v>0</v>
      </c>
      <c r="AD3141" s="73">
        <f t="shared" si="1194"/>
        <v>0</v>
      </c>
      <c r="AE3141" s="73">
        <v>0</v>
      </c>
    </row>
    <row r="3142" spans="1:31" ht="15" customHeight="1">
      <c r="A3142" s="94"/>
      <c r="B3142" s="6" t="str">
        <f>IFERROR(VLOOKUP(A3142,'Distributor List'!$A$2:$D$77,2,0),"-")</f>
        <v>-</v>
      </c>
      <c r="C3142" s="6" t="str">
        <f>IFERROR(VLOOKUP(A3142,'Distributor List'!$A$2:$D$77,3,0),"-")</f>
        <v>-</v>
      </c>
      <c r="D3142" s="6" t="str">
        <f>IFERROR(VLOOKUP(A3142,'Distributor List'!$A$2:$F$77,6,0),"-")</f>
        <v>-</v>
      </c>
      <c r="E3142" s="6" t="str">
        <f>IFERROR(VLOOKUP(A3142,'Distributor List'!$A$2:$D$77,4,0),"-")</f>
        <v>-</v>
      </c>
      <c r="F3142" s="6" t="str">
        <f>IFERROR(VLOOKUP(H3142,'Price List'!$A$2:$H$109,8,0),"-")</f>
        <v>-</v>
      </c>
      <c r="G3142" s="6" t="str">
        <f>IFERROR(VLOOKUP(A3142,'Distributor List'!$A$2:$E$77,5,0),"-")</f>
        <v>-</v>
      </c>
      <c r="H3142" s="10"/>
      <c r="I3142" s="95"/>
      <c r="J3142" s="92"/>
      <c r="K3142" s="92"/>
      <c r="L3142" s="73">
        <f t="shared" si="1191"/>
        <v>0</v>
      </c>
      <c r="M3142" s="73">
        <f t="shared" si="1188"/>
        <v>0</v>
      </c>
      <c r="N3142" s="73"/>
      <c r="O3142" s="73"/>
      <c r="P3142" s="73"/>
      <c r="Q3142" s="73"/>
      <c r="R3142" s="73">
        <f t="shared" si="1190"/>
        <v>0</v>
      </c>
      <c r="S3142" s="76" t="str">
        <f t="shared" si="1182"/>
        <v>-</v>
      </c>
      <c r="T3142" s="96">
        <v>0</v>
      </c>
      <c r="U3142" s="97"/>
      <c r="V3142" s="73">
        <f t="shared" si="1189"/>
        <v>0</v>
      </c>
      <c r="W3142" s="73">
        <f t="shared" si="1183"/>
        <v>0</v>
      </c>
      <c r="X3142" s="76" t="str">
        <f t="shared" si="1184"/>
        <v>-</v>
      </c>
      <c r="Y3142" s="73">
        <f t="shared" si="1185"/>
        <v>0</v>
      </c>
      <c r="Z3142" s="73">
        <f t="shared" si="1186"/>
        <v>0</v>
      </c>
      <c r="AA3142" s="73">
        <f t="shared" si="1192"/>
        <v>0</v>
      </c>
      <c r="AB3142" s="73">
        <f t="shared" si="1187"/>
        <v>0</v>
      </c>
      <c r="AC3142" s="73">
        <f t="shared" si="1193"/>
        <v>0</v>
      </c>
      <c r="AD3142" s="73">
        <f t="shared" si="1194"/>
        <v>0</v>
      </c>
      <c r="AE3142" s="73">
        <v>0</v>
      </c>
    </row>
    <row r="3143" spans="1:31" ht="15" customHeight="1">
      <c r="A3143" s="94"/>
      <c r="B3143" s="6" t="str">
        <f>IFERROR(VLOOKUP(A3143,'Distributor List'!$A$2:$D$77,2,0),"-")</f>
        <v>-</v>
      </c>
      <c r="C3143" s="6" t="str">
        <f>IFERROR(VLOOKUP(A3143,'Distributor List'!$A$2:$D$77,3,0),"-")</f>
        <v>-</v>
      </c>
      <c r="D3143" s="6" t="str">
        <f>IFERROR(VLOOKUP(A3143,'Distributor List'!$A$2:$F$77,6,0),"-")</f>
        <v>-</v>
      </c>
      <c r="E3143" s="6" t="str">
        <f>IFERROR(VLOOKUP(A3143,'Distributor List'!$A$2:$D$77,4,0),"-")</f>
        <v>-</v>
      </c>
      <c r="F3143" s="6" t="str">
        <f>IFERROR(VLOOKUP(H3143,'Price List'!$A$2:$H$109,8,0),"-")</f>
        <v>-</v>
      </c>
      <c r="G3143" s="6" t="str">
        <f>IFERROR(VLOOKUP(A3143,'Distributor List'!$A$2:$E$77,5,0),"-")</f>
        <v>-</v>
      </c>
      <c r="H3143" s="10"/>
      <c r="I3143" s="95"/>
      <c r="J3143" s="92"/>
      <c r="K3143" s="92"/>
      <c r="L3143" s="73">
        <f t="shared" si="1191"/>
        <v>0</v>
      </c>
      <c r="M3143" s="73">
        <f t="shared" si="1188"/>
        <v>0</v>
      </c>
      <c r="N3143" s="73"/>
      <c r="O3143" s="73"/>
      <c r="P3143" s="73"/>
      <c r="Q3143" s="73"/>
      <c r="R3143" s="73">
        <f t="shared" si="1190"/>
        <v>0</v>
      </c>
      <c r="S3143" s="76" t="str">
        <f t="shared" si="1182"/>
        <v>-</v>
      </c>
      <c r="T3143" s="96">
        <v>0</v>
      </c>
      <c r="U3143" s="97"/>
      <c r="V3143" s="73">
        <f t="shared" si="1189"/>
        <v>0</v>
      </c>
      <c r="W3143" s="73">
        <f t="shared" si="1183"/>
        <v>0</v>
      </c>
      <c r="X3143" s="76" t="str">
        <f t="shared" si="1184"/>
        <v>-</v>
      </c>
      <c r="Y3143" s="73">
        <f t="shared" si="1185"/>
        <v>0</v>
      </c>
      <c r="Z3143" s="73">
        <f t="shared" si="1186"/>
        <v>0</v>
      </c>
      <c r="AA3143" s="73">
        <f t="shared" si="1192"/>
        <v>0</v>
      </c>
      <c r="AB3143" s="73">
        <f t="shared" si="1187"/>
        <v>0</v>
      </c>
      <c r="AC3143" s="73">
        <f t="shared" si="1193"/>
        <v>0</v>
      </c>
      <c r="AD3143" s="73">
        <f t="shared" si="1194"/>
        <v>0</v>
      </c>
      <c r="AE3143" s="73">
        <v>0</v>
      </c>
    </row>
    <row r="3144" spans="1:31" ht="15" customHeight="1">
      <c r="A3144" s="94"/>
      <c r="B3144" s="6" t="str">
        <f>IFERROR(VLOOKUP(A3144,'Distributor List'!$A$2:$D$77,2,0),"-")</f>
        <v>-</v>
      </c>
      <c r="C3144" s="6" t="str">
        <f>IFERROR(VLOOKUP(A3144,'Distributor List'!$A$2:$D$77,3,0),"-")</f>
        <v>-</v>
      </c>
      <c r="D3144" s="6" t="str">
        <f>IFERROR(VLOOKUP(A3144,'Distributor List'!$A$2:$F$77,6,0),"-")</f>
        <v>-</v>
      </c>
      <c r="E3144" s="6" t="str">
        <f>IFERROR(VLOOKUP(A3144,'Distributor List'!$A$2:$D$77,4,0),"-")</f>
        <v>-</v>
      </c>
      <c r="F3144" s="6" t="str">
        <f>IFERROR(VLOOKUP(H3144,'Price List'!$A$2:$H$109,8,0),"-")</f>
        <v>-</v>
      </c>
      <c r="G3144" s="6" t="str">
        <f>IFERROR(VLOOKUP(A3144,'Distributor List'!$A$2:$E$77,5,0),"-")</f>
        <v>-</v>
      </c>
      <c r="H3144" s="10"/>
      <c r="I3144" s="95"/>
      <c r="J3144" s="92"/>
      <c r="K3144" s="92"/>
      <c r="L3144" s="73">
        <f t="shared" si="1191"/>
        <v>0</v>
      </c>
      <c r="M3144" s="73">
        <f t="shared" si="1188"/>
        <v>0</v>
      </c>
      <c r="N3144" s="73"/>
      <c r="O3144" s="73"/>
      <c r="P3144" s="73"/>
      <c r="Q3144" s="73"/>
      <c r="R3144" s="73">
        <f t="shared" si="1190"/>
        <v>0</v>
      </c>
      <c r="S3144" s="76" t="str">
        <f t="shared" si="1182"/>
        <v>-</v>
      </c>
      <c r="T3144" s="96">
        <v>0</v>
      </c>
      <c r="U3144" s="97"/>
      <c r="V3144" s="73">
        <f t="shared" si="1189"/>
        <v>0</v>
      </c>
      <c r="W3144" s="73">
        <f t="shared" si="1183"/>
        <v>0</v>
      </c>
      <c r="X3144" s="76" t="str">
        <f t="shared" si="1184"/>
        <v>-</v>
      </c>
      <c r="Y3144" s="73">
        <f t="shared" si="1185"/>
        <v>0</v>
      </c>
      <c r="Z3144" s="73">
        <f t="shared" si="1186"/>
        <v>0</v>
      </c>
      <c r="AA3144" s="73">
        <f t="shared" si="1192"/>
        <v>0</v>
      </c>
      <c r="AB3144" s="73">
        <f t="shared" si="1187"/>
        <v>0</v>
      </c>
      <c r="AC3144" s="73">
        <f t="shared" si="1193"/>
        <v>0</v>
      </c>
      <c r="AD3144" s="73">
        <f t="shared" si="1194"/>
        <v>0</v>
      </c>
      <c r="AE3144" s="73">
        <v>0</v>
      </c>
    </row>
    <row r="3145" spans="1:31" ht="15" customHeight="1">
      <c r="A3145" s="94"/>
      <c r="B3145" s="6" t="str">
        <f>IFERROR(VLOOKUP(A3145,'Distributor List'!$A$2:$D$77,2,0),"-")</f>
        <v>-</v>
      </c>
      <c r="C3145" s="6" t="str">
        <f>IFERROR(VLOOKUP(A3145,'Distributor List'!$A$2:$D$77,3,0),"-")</f>
        <v>-</v>
      </c>
      <c r="D3145" s="6" t="str">
        <f>IFERROR(VLOOKUP(A3145,'Distributor List'!$A$2:$F$77,6,0),"-")</f>
        <v>-</v>
      </c>
      <c r="E3145" s="6" t="str">
        <f>IFERROR(VLOOKUP(A3145,'Distributor List'!$A$2:$D$77,4,0),"-")</f>
        <v>-</v>
      </c>
      <c r="F3145" s="6" t="str">
        <f>IFERROR(VLOOKUP(H3145,'Price List'!$A$2:$H$109,8,0),"-")</f>
        <v>-</v>
      </c>
      <c r="G3145" s="6" t="str">
        <f>IFERROR(VLOOKUP(A3145,'Distributor List'!$A$2:$E$77,5,0),"-")</f>
        <v>-</v>
      </c>
      <c r="H3145" s="10"/>
      <c r="I3145" s="95"/>
      <c r="J3145" s="92"/>
      <c r="K3145" s="92"/>
      <c r="L3145" s="73">
        <f t="shared" si="1191"/>
        <v>0</v>
      </c>
      <c r="M3145" s="73">
        <f t="shared" si="1188"/>
        <v>0</v>
      </c>
      <c r="N3145" s="73"/>
      <c r="O3145" s="73"/>
      <c r="P3145" s="73"/>
      <c r="Q3145" s="73"/>
      <c r="R3145" s="73">
        <f t="shared" si="1190"/>
        <v>0</v>
      </c>
      <c r="S3145" s="76" t="str">
        <f t="shared" si="1182"/>
        <v>-</v>
      </c>
      <c r="T3145" s="96">
        <v>0</v>
      </c>
      <c r="U3145" s="97"/>
      <c r="V3145" s="73">
        <f t="shared" si="1189"/>
        <v>0</v>
      </c>
      <c r="W3145" s="73">
        <f t="shared" si="1183"/>
        <v>0</v>
      </c>
      <c r="X3145" s="76" t="str">
        <f t="shared" si="1184"/>
        <v>-</v>
      </c>
      <c r="Y3145" s="73">
        <f t="shared" si="1185"/>
        <v>0</v>
      </c>
      <c r="Z3145" s="73">
        <f t="shared" si="1186"/>
        <v>0</v>
      </c>
      <c r="AA3145" s="73">
        <f t="shared" si="1192"/>
        <v>0</v>
      </c>
      <c r="AB3145" s="73">
        <f t="shared" si="1187"/>
        <v>0</v>
      </c>
      <c r="AC3145" s="73">
        <f t="shared" si="1193"/>
        <v>0</v>
      </c>
      <c r="AD3145" s="73">
        <f t="shared" si="1194"/>
        <v>0</v>
      </c>
      <c r="AE3145" s="73">
        <v>0</v>
      </c>
    </row>
    <row r="3146" spans="1:31" ht="15" customHeight="1">
      <c r="A3146" s="94"/>
      <c r="B3146" s="6" t="str">
        <f>IFERROR(VLOOKUP(A3146,'Distributor List'!$A$2:$D$77,2,0),"-")</f>
        <v>-</v>
      </c>
      <c r="C3146" s="6" t="str">
        <f>IFERROR(VLOOKUP(A3146,'Distributor List'!$A$2:$D$77,3,0),"-")</f>
        <v>-</v>
      </c>
      <c r="D3146" s="6" t="str">
        <f>IFERROR(VLOOKUP(A3146,'Distributor List'!$A$2:$F$77,6,0),"-")</f>
        <v>-</v>
      </c>
      <c r="E3146" s="6" t="str">
        <f>IFERROR(VLOOKUP(A3146,'Distributor List'!$A$2:$D$77,4,0),"-")</f>
        <v>-</v>
      </c>
      <c r="F3146" s="6" t="str">
        <f>IFERROR(VLOOKUP(H3146,'Price List'!$A$2:$H$109,8,0),"-")</f>
        <v>-</v>
      </c>
      <c r="G3146" s="6" t="str">
        <f>IFERROR(VLOOKUP(A3146,'Distributor List'!$A$2:$E$77,5,0),"-")</f>
        <v>-</v>
      </c>
      <c r="H3146" s="10"/>
      <c r="I3146" s="95"/>
      <c r="J3146" s="92"/>
      <c r="K3146" s="92"/>
      <c r="L3146" s="73">
        <f t="shared" si="1191"/>
        <v>0</v>
      </c>
      <c r="M3146" s="73">
        <f t="shared" si="1188"/>
        <v>0</v>
      </c>
      <c r="N3146" s="73"/>
      <c r="O3146" s="73"/>
      <c r="P3146" s="73"/>
      <c r="Q3146" s="73"/>
      <c r="R3146" s="73">
        <f t="shared" si="1190"/>
        <v>0</v>
      </c>
      <c r="S3146" s="76" t="str">
        <f t="shared" si="1182"/>
        <v>-</v>
      </c>
      <c r="T3146" s="96">
        <v>0</v>
      </c>
      <c r="U3146" s="97"/>
      <c r="V3146" s="73">
        <f t="shared" si="1189"/>
        <v>0</v>
      </c>
      <c r="W3146" s="73">
        <f t="shared" si="1183"/>
        <v>0</v>
      </c>
      <c r="X3146" s="76" t="str">
        <f t="shared" si="1184"/>
        <v>-</v>
      </c>
      <c r="Y3146" s="73">
        <f t="shared" si="1185"/>
        <v>0</v>
      </c>
      <c r="Z3146" s="73">
        <f t="shared" si="1186"/>
        <v>0</v>
      </c>
      <c r="AA3146" s="73">
        <f t="shared" si="1192"/>
        <v>0</v>
      </c>
      <c r="AB3146" s="73">
        <f t="shared" si="1187"/>
        <v>0</v>
      </c>
      <c r="AC3146" s="73">
        <f t="shared" si="1193"/>
        <v>0</v>
      </c>
      <c r="AD3146" s="73">
        <f t="shared" si="1194"/>
        <v>0</v>
      </c>
      <c r="AE3146" s="73">
        <v>0</v>
      </c>
    </row>
    <row r="3147" spans="1:31" ht="15" customHeight="1">
      <c r="A3147" s="94"/>
      <c r="B3147" s="6" t="str">
        <f>IFERROR(VLOOKUP(A3147,'Distributor List'!$A$2:$D$77,2,0),"-")</f>
        <v>-</v>
      </c>
      <c r="C3147" s="6" t="str">
        <f>IFERROR(VLOOKUP(A3147,'Distributor List'!$A$2:$D$77,3,0),"-")</f>
        <v>-</v>
      </c>
      <c r="D3147" s="6" t="str">
        <f>IFERROR(VLOOKUP(A3147,'Distributor List'!$A$2:$F$77,6,0),"-")</f>
        <v>-</v>
      </c>
      <c r="E3147" s="6" t="str">
        <f>IFERROR(VLOOKUP(A3147,'Distributor List'!$A$2:$D$77,4,0),"-")</f>
        <v>-</v>
      </c>
      <c r="F3147" s="6" t="str">
        <f>IFERROR(VLOOKUP(H3147,'Price List'!$A$2:$H$109,8,0),"-")</f>
        <v>-</v>
      </c>
      <c r="G3147" s="6" t="str">
        <f>IFERROR(VLOOKUP(A3147,'Distributor List'!$A$2:$E$77,5,0),"-")</f>
        <v>-</v>
      </c>
      <c r="H3147" s="10"/>
      <c r="I3147" s="95"/>
      <c r="J3147" s="92"/>
      <c r="K3147" s="92"/>
      <c r="L3147" s="73">
        <f t="shared" si="1191"/>
        <v>0</v>
      </c>
      <c r="M3147" s="73">
        <f t="shared" si="1188"/>
        <v>0</v>
      </c>
      <c r="N3147" s="73"/>
      <c r="O3147" s="73"/>
      <c r="P3147" s="73"/>
      <c r="Q3147" s="73"/>
      <c r="R3147" s="73">
        <f t="shared" si="1190"/>
        <v>0</v>
      </c>
      <c r="S3147" s="76" t="str">
        <f t="shared" si="1182"/>
        <v>-</v>
      </c>
      <c r="T3147" s="96">
        <v>0</v>
      </c>
      <c r="U3147" s="97"/>
      <c r="V3147" s="73">
        <f t="shared" si="1189"/>
        <v>0</v>
      </c>
      <c r="W3147" s="73">
        <f t="shared" si="1183"/>
        <v>0</v>
      </c>
      <c r="X3147" s="76" t="str">
        <f t="shared" si="1184"/>
        <v>-</v>
      </c>
      <c r="Y3147" s="73">
        <f t="shared" si="1185"/>
        <v>0</v>
      </c>
      <c r="Z3147" s="73">
        <f t="shared" si="1186"/>
        <v>0</v>
      </c>
      <c r="AA3147" s="73">
        <f t="shared" si="1192"/>
        <v>0</v>
      </c>
      <c r="AB3147" s="73">
        <f t="shared" si="1187"/>
        <v>0</v>
      </c>
      <c r="AC3147" s="73">
        <f t="shared" si="1193"/>
        <v>0</v>
      </c>
      <c r="AD3147" s="73">
        <f t="shared" si="1194"/>
        <v>0</v>
      </c>
      <c r="AE3147" s="73">
        <v>0</v>
      </c>
    </row>
    <row r="3148" spans="1:31" ht="15" customHeight="1">
      <c r="A3148" s="94"/>
      <c r="B3148" s="6" t="str">
        <f>IFERROR(VLOOKUP(A3148,'Distributor List'!$A$2:$D$77,2,0),"-")</f>
        <v>-</v>
      </c>
      <c r="C3148" s="6" t="str">
        <f>IFERROR(VLOOKUP(A3148,'Distributor List'!$A$2:$D$77,3,0),"-")</f>
        <v>-</v>
      </c>
      <c r="D3148" s="6" t="str">
        <f>IFERROR(VLOOKUP(A3148,'Distributor List'!$A$2:$F$77,6,0),"-")</f>
        <v>-</v>
      </c>
      <c r="E3148" s="6" t="str">
        <f>IFERROR(VLOOKUP(A3148,'Distributor List'!$A$2:$D$77,4,0),"-")</f>
        <v>-</v>
      </c>
      <c r="F3148" s="6" t="str">
        <f>IFERROR(VLOOKUP(H3148,'Price List'!$A$2:$H$109,8,0),"-")</f>
        <v>-</v>
      </c>
      <c r="G3148" s="6" t="str">
        <f>IFERROR(VLOOKUP(A3148,'Distributor List'!$A$2:$E$77,5,0),"-")</f>
        <v>-</v>
      </c>
      <c r="H3148" s="10"/>
      <c r="I3148" s="95"/>
      <c r="J3148" s="92"/>
      <c r="K3148" s="92"/>
      <c r="L3148" s="73">
        <f t="shared" si="1191"/>
        <v>0</v>
      </c>
      <c r="M3148" s="73">
        <f t="shared" si="1188"/>
        <v>0</v>
      </c>
      <c r="N3148" s="73"/>
      <c r="O3148" s="73"/>
      <c r="P3148" s="73"/>
      <c r="Q3148" s="73"/>
      <c r="R3148" s="73">
        <f t="shared" si="1190"/>
        <v>0</v>
      </c>
      <c r="S3148" s="76" t="str">
        <f t="shared" si="1182"/>
        <v>-</v>
      </c>
      <c r="T3148" s="96">
        <v>0</v>
      </c>
      <c r="U3148" s="97"/>
      <c r="V3148" s="73">
        <f t="shared" si="1189"/>
        <v>0</v>
      </c>
      <c r="W3148" s="73">
        <f t="shared" si="1183"/>
        <v>0</v>
      </c>
      <c r="X3148" s="76" t="str">
        <f t="shared" si="1184"/>
        <v>-</v>
      </c>
      <c r="Y3148" s="73">
        <f t="shared" si="1185"/>
        <v>0</v>
      </c>
      <c r="Z3148" s="73">
        <f t="shared" si="1186"/>
        <v>0</v>
      </c>
      <c r="AA3148" s="73">
        <f t="shared" si="1192"/>
        <v>0</v>
      </c>
      <c r="AB3148" s="73">
        <f t="shared" si="1187"/>
        <v>0</v>
      </c>
      <c r="AC3148" s="73">
        <f t="shared" si="1193"/>
        <v>0</v>
      </c>
      <c r="AD3148" s="73">
        <f t="shared" si="1194"/>
        <v>0</v>
      </c>
      <c r="AE3148" s="73">
        <v>0</v>
      </c>
    </row>
    <row r="3149" spans="1:31" ht="15" customHeight="1">
      <c r="A3149" s="94"/>
      <c r="B3149" s="6" t="str">
        <f>IFERROR(VLOOKUP(A3149,'Distributor List'!$A$2:$D$77,2,0),"-")</f>
        <v>-</v>
      </c>
      <c r="C3149" s="6" t="str">
        <f>IFERROR(VLOOKUP(A3149,'Distributor List'!$A$2:$D$77,3,0),"-")</f>
        <v>-</v>
      </c>
      <c r="D3149" s="6" t="str">
        <f>IFERROR(VLOOKUP(A3149,'Distributor List'!$A$2:$F$77,6,0),"-")</f>
        <v>-</v>
      </c>
      <c r="E3149" s="6" t="str">
        <f>IFERROR(VLOOKUP(A3149,'Distributor List'!$A$2:$D$77,4,0),"-")</f>
        <v>-</v>
      </c>
      <c r="F3149" s="6" t="str">
        <f>IFERROR(VLOOKUP(H3149,'Price List'!$A$2:$H$109,8,0),"-")</f>
        <v>-</v>
      </c>
      <c r="G3149" s="6" t="str">
        <f>IFERROR(VLOOKUP(A3149,'Distributor List'!$A$2:$E$77,5,0),"-")</f>
        <v>-</v>
      </c>
      <c r="H3149" s="10"/>
      <c r="I3149" s="95"/>
      <c r="J3149" s="92"/>
      <c r="K3149" s="92"/>
      <c r="L3149" s="73">
        <f t="shared" si="1191"/>
        <v>0</v>
      </c>
      <c r="M3149" s="73">
        <f t="shared" si="1188"/>
        <v>0</v>
      </c>
      <c r="N3149" s="73"/>
      <c r="O3149" s="73"/>
      <c r="P3149" s="73"/>
      <c r="Q3149" s="73"/>
      <c r="R3149" s="73">
        <f t="shared" si="1190"/>
        <v>0</v>
      </c>
      <c r="S3149" s="76" t="str">
        <f t="shared" si="1182"/>
        <v>-</v>
      </c>
      <c r="T3149" s="96">
        <v>0</v>
      </c>
      <c r="U3149" s="97"/>
      <c r="V3149" s="73">
        <f t="shared" si="1189"/>
        <v>0</v>
      </c>
      <c r="W3149" s="73">
        <f t="shared" si="1183"/>
        <v>0</v>
      </c>
      <c r="X3149" s="76" t="str">
        <f t="shared" si="1184"/>
        <v>-</v>
      </c>
      <c r="Y3149" s="73">
        <f t="shared" si="1185"/>
        <v>0</v>
      </c>
      <c r="Z3149" s="73">
        <f t="shared" si="1186"/>
        <v>0</v>
      </c>
      <c r="AA3149" s="73">
        <f t="shared" si="1192"/>
        <v>0</v>
      </c>
      <c r="AB3149" s="73">
        <f t="shared" si="1187"/>
        <v>0</v>
      </c>
      <c r="AC3149" s="73">
        <f t="shared" si="1193"/>
        <v>0</v>
      </c>
      <c r="AD3149" s="73">
        <f t="shared" si="1194"/>
        <v>0</v>
      </c>
      <c r="AE3149" s="73">
        <v>0</v>
      </c>
    </row>
    <row r="3150" spans="1:31" ht="15" customHeight="1">
      <c r="A3150" s="94"/>
      <c r="B3150" s="6" t="str">
        <f>IFERROR(VLOOKUP(A3150,'Distributor List'!$A$2:$D$77,2,0),"-")</f>
        <v>-</v>
      </c>
      <c r="C3150" s="6" t="str">
        <f>IFERROR(VLOOKUP(A3150,'Distributor List'!$A$2:$D$77,3,0),"-")</f>
        <v>-</v>
      </c>
      <c r="D3150" s="6" t="str">
        <f>IFERROR(VLOOKUP(A3150,'Distributor List'!$A$2:$F$77,6,0),"-")</f>
        <v>-</v>
      </c>
      <c r="E3150" s="6" t="str">
        <f>IFERROR(VLOOKUP(A3150,'Distributor List'!$A$2:$D$77,4,0),"-")</f>
        <v>-</v>
      </c>
      <c r="F3150" s="6" t="str">
        <f>IFERROR(VLOOKUP(H3150,'Price List'!$A$2:$H$109,8,0),"-")</f>
        <v>-</v>
      </c>
      <c r="G3150" s="6" t="str">
        <f>IFERROR(VLOOKUP(A3150,'Distributor List'!$A$2:$E$77,5,0),"-")</f>
        <v>-</v>
      </c>
      <c r="H3150" s="10"/>
      <c r="I3150" s="95"/>
      <c r="J3150" s="92"/>
      <c r="K3150" s="92"/>
      <c r="L3150" s="73">
        <f t="shared" si="1191"/>
        <v>0</v>
      </c>
      <c r="M3150" s="73">
        <f t="shared" si="1188"/>
        <v>0</v>
      </c>
      <c r="N3150" s="73"/>
      <c r="O3150" s="73"/>
      <c r="P3150" s="73"/>
      <c r="Q3150" s="73"/>
      <c r="R3150" s="73">
        <f t="shared" si="1190"/>
        <v>0</v>
      </c>
      <c r="S3150" s="76" t="str">
        <f t="shared" si="1182"/>
        <v>-</v>
      </c>
      <c r="T3150" s="96">
        <v>0</v>
      </c>
      <c r="U3150" s="97"/>
      <c r="V3150" s="73">
        <f t="shared" si="1189"/>
        <v>0</v>
      </c>
      <c r="W3150" s="73">
        <f t="shared" si="1183"/>
        <v>0</v>
      </c>
      <c r="X3150" s="76" t="str">
        <f t="shared" si="1184"/>
        <v>-</v>
      </c>
      <c r="Y3150" s="73">
        <f t="shared" si="1185"/>
        <v>0</v>
      </c>
      <c r="Z3150" s="73">
        <f t="shared" si="1186"/>
        <v>0</v>
      </c>
      <c r="AA3150" s="73">
        <f t="shared" si="1192"/>
        <v>0</v>
      </c>
      <c r="AB3150" s="73">
        <f t="shared" si="1187"/>
        <v>0</v>
      </c>
      <c r="AC3150" s="73">
        <f t="shared" si="1193"/>
        <v>0</v>
      </c>
      <c r="AD3150" s="73">
        <f t="shared" si="1194"/>
        <v>0</v>
      </c>
      <c r="AE3150" s="73">
        <v>0</v>
      </c>
    </row>
    <row r="3151" spans="1:31" ht="15" customHeight="1">
      <c r="A3151" s="94"/>
      <c r="B3151" s="6" t="str">
        <f>IFERROR(VLOOKUP(A3151,'Distributor List'!$A$2:$D$77,2,0),"-")</f>
        <v>-</v>
      </c>
      <c r="C3151" s="6" t="str">
        <f>IFERROR(VLOOKUP(A3151,'Distributor List'!$A$2:$D$77,3,0),"-")</f>
        <v>-</v>
      </c>
      <c r="D3151" s="6" t="str">
        <f>IFERROR(VLOOKUP(A3151,'Distributor List'!$A$2:$F$77,6,0),"-")</f>
        <v>-</v>
      </c>
      <c r="E3151" s="6" t="str">
        <f>IFERROR(VLOOKUP(A3151,'Distributor List'!$A$2:$D$77,4,0),"-")</f>
        <v>-</v>
      </c>
      <c r="F3151" s="6" t="str">
        <f>IFERROR(VLOOKUP(H3151,'Price List'!$A$2:$H$109,8,0),"-")</f>
        <v>-</v>
      </c>
      <c r="G3151" s="6" t="str">
        <f>IFERROR(VLOOKUP(A3151,'Distributor List'!$A$2:$E$77,5,0),"-")</f>
        <v>-</v>
      </c>
      <c r="H3151" s="10"/>
      <c r="I3151" s="95"/>
      <c r="J3151" s="92"/>
      <c r="K3151" s="92"/>
      <c r="L3151" s="73">
        <f t="shared" si="1191"/>
        <v>0</v>
      </c>
      <c r="M3151" s="73">
        <f t="shared" si="1188"/>
        <v>0</v>
      </c>
      <c r="N3151" s="73"/>
      <c r="O3151" s="73"/>
      <c r="P3151" s="73"/>
      <c r="Q3151" s="73"/>
      <c r="R3151" s="73">
        <f t="shared" si="1190"/>
        <v>0</v>
      </c>
      <c r="S3151" s="76" t="str">
        <f t="shared" si="1182"/>
        <v>-</v>
      </c>
      <c r="T3151" s="96">
        <v>0</v>
      </c>
      <c r="U3151" s="97"/>
      <c r="V3151" s="73">
        <f t="shared" si="1189"/>
        <v>0</v>
      </c>
      <c r="W3151" s="73">
        <f t="shared" si="1183"/>
        <v>0</v>
      </c>
      <c r="X3151" s="76" t="str">
        <f t="shared" si="1184"/>
        <v>-</v>
      </c>
      <c r="Y3151" s="73">
        <f t="shared" si="1185"/>
        <v>0</v>
      </c>
      <c r="Z3151" s="73">
        <f t="shared" si="1186"/>
        <v>0</v>
      </c>
      <c r="AA3151" s="73">
        <f t="shared" si="1192"/>
        <v>0</v>
      </c>
      <c r="AB3151" s="73">
        <f t="shared" si="1187"/>
        <v>0</v>
      </c>
      <c r="AC3151" s="73">
        <f t="shared" si="1193"/>
        <v>0</v>
      </c>
      <c r="AD3151" s="73">
        <f t="shared" si="1194"/>
        <v>0</v>
      </c>
      <c r="AE3151" s="73">
        <v>0</v>
      </c>
    </row>
    <row r="3152" spans="1:31" ht="15" customHeight="1">
      <c r="A3152" s="94"/>
      <c r="B3152" s="6" t="str">
        <f>IFERROR(VLOOKUP(A3152,'Distributor List'!$A$2:$D$77,2,0),"-")</f>
        <v>-</v>
      </c>
      <c r="C3152" s="6" t="str">
        <f>IFERROR(VLOOKUP(A3152,'Distributor List'!$A$2:$D$77,3,0),"-")</f>
        <v>-</v>
      </c>
      <c r="D3152" s="6" t="str">
        <f>IFERROR(VLOOKUP(A3152,'Distributor List'!$A$2:$F$77,6,0),"-")</f>
        <v>-</v>
      </c>
      <c r="E3152" s="6" t="str">
        <f>IFERROR(VLOOKUP(A3152,'Distributor List'!$A$2:$D$77,4,0),"-")</f>
        <v>-</v>
      </c>
      <c r="F3152" s="6" t="str">
        <f>IFERROR(VLOOKUP(H3152,'Price List'!$A$2:$H$109,8,0),"-")</f>
        <v>-</v>
      </c>
      <c r="G3152" s="6" t="str">
        <f>IFERROR(VLOOKUP(A3152,'Distributor List'!$A$2:$E$77,5,0),"-")</f>
        <v>-</v>
      </c>
      <c r="H3152" s="10"/>
      <c r="I3152" s="95"/>
      <c r="J3152" s="92"/>
      <c r="K3152" s="92"/>
      <c r="L3152" s="73">
        <f t="shared" si="1191"/>
        <v>0</v>
      </c>
      <c r="M3152" s="73">
        <f t="shared" si="1188"/>
        <v>0</v>
      </c>
      <c r="N3152" s="73"/>
      <c r="O3152" s="73"/>
      <c r="P3152" s="73"/>
      <c r="Q3152" s="73"/>
      <c r="R3152" s="73">
        <f t="shared" si="1190"/>
        <v>0</v>
      </c>
      <c r="S3152" s="76" t="str">
        <f t="shared" si="1182"/>
        <v>-</v>
      </c>
      <c r="T3152" s="96">
        <v>0</v>
      </c>
      <c r="U3152" s="97"/>
      <c r="V3152" s="73">
        <f t="shared" si="1189"/>
        <v>0</v>
      </c>
      <c r="W3152" s="73">
        <f t="shared" si="1183"/>
        <v>0</v>
      </c>
      <c r="X3152" s="76" t="str">
        <f t="shared" si="1184"/>
        <v>-</v>
      </c>
      <c r="Y3152" s="73">
        <f t="shared" si="1185"/>
        <v>0</v>
      </c>
      <c r="Z3152" s="73">
        <f t="shared" si="1186"/>
        <v>0</v>
      </c>
      <c r="AA3152" s="73">
        <f t="shared" si="1192"/>
        <v>0</v>
      </c>
      <c r="AB3152" s="73">
        <f t="shared" si="1187"/>
        <v>0</v>
      </c>
      <c r="AC3152" s="73">
        <f t="shared" si="1193"/>
        <v>0</v>
      </c>
      <c r="AD3152" s="73">
        <f t="shared" si="1194"/>
        <v>0</v>
      </c>
      <c r="AE3152" s="73">
        <v>0</v>
      </c>
    </row>
    <row r="3153" spans="1:31" ht="15" customHeight="1">
      <c r="A3153" s="94"/>
      <c r="B3153" s="6" t="str">
        <f>IFERROR(VLOOKUP(A3153,'Distributor List'!$A$2:$D$77,2,0),"-")</f>
        <v>-</v>
      </c>
      <c r="C3153" s="6" t="str">
        <f>IFERROR(VLOOKUP(A3153,'Distributor List'!$A$2:$D$77,3,0),"-")</f>
        <v>-</v>
      </c>
      <c r="D3153" s="6" t="str">
        <f>IFERROR(VLOOKUP(A3153,'Distributor List'!$A$2:$F$77,6,0),"-")</f>
        <v>-</v>
      </c>
      <c r="E3153" s="6" t="str">
        <f>IFERROR(VLOOKUP(A3153,'Distributor List'!$A$2:$D$77,4,0),"-")</f>
        <v>-</v>
      </c>
      <c r="F3153" s="6" t="str">
        <f>IFERROR(VLOOKUP(H3153,'Price List'!$A$2:$H$109,8,0),"-")</f>
        <v>-</v>
      </c>
      <c r="G3153" s="6" t="str">
        <f>IFERROR(VLOOKUP(A3153,'Distributor List'!$A$2:$E$77,5,0),"-")</f>
        <v>-</v>
      </c>
      <c r="H3153" s="10"/>
      <c r="I3153" s="95"/>
      <c r="J3153" s="92"/>
      <c r="K3153" s="92"/>
      <c r="L3153" s="73">
        <f t="shared" si="1191"/>
        <v>0</v>
      </c>
      <c r="M3153" s="73">
        <f t="shared" si="1188"/>
        <v>0</v>
      </c>
      <c r="N3153" s="73"/>
      <c r="O3153" s="73"/>
      <c r="P3153" s="73"/>
      <c r="Q3153" s="73"/>
      <c r="R3153" s="73">
        <f t="shared" si="1190"/>
        <v>0</v>
      </c>
      <c r="S3153" s="76" t="str">
        <f t="shared" si="1182"/>
        <v>-</v>
      </c>
      <c r="T3153" s="96">
        <v>0</v>
      </c>
      <c r="U3153" s="97"/>
      <c r="V3153" s="73">
        <f t="shared" si="1189"/>
        <v>0</v>
      </c>
      <c r="W3153" s="73">
        <f t="shared" si="1183"/>
        <v>0</v>
      </c>
      <c r="X3153" s="76" t="str">
        <f t="shared" si="1184"/>
        <v>-</v>
      </c>
      <c r="Y3153" s="73">
        <f t="shared" si="1185"/>
        <v>0</v>
      </c>
      <c r="Z3153" s="73">
        <f t="shared" si="1186"/>
        <v>0</v>
      </c>
      <c r="AA3153" s="73">
        <f t="shared" si="1192"/>
        <v>0</v>
      </c>
      <c r="AB3153" s="73">
        <f t="shared" si="1187"/>
        <v>0</v>
      </c>
      <c r="AC3153" s="73">
        <f t="shared" si="1193"/>
        <v>0</v>
      </c>
      <c r="AD3153" s="73">
        <f t="shared" si="1194"/>
        <v>0</v>
      </c>
      <c r="AE3153" s="73">
        <v>0</v>
      </c>
    </row>
    <row r="3154" spans="1:31" ht="15" customHeight="1">
      <c r="A3154" s="94"/>
      <c r="B3154" s="6" t="str">
        <f>IFERROR(VLOOKUP(A3154,'Distributor List'!$A$2:$D$77,2,0),"-")</f>
        <v>-</v>
      </c>
      <c r="C3154" s="6" t="str">
        <f>IFERROR(VLOOKUP(A3154,'Distributor List'!$A$2:$D$77,3,0),"-")</f>
        <v>-</v>
      </c>
      <c r="D3154" s="6" t="str">
        <f>IFERROR(VLOOKUP(A3154,'Distributor List'!$A$2:$F$77,6,0),"-")</f>
        <v>-</v>
      </c>
      <c r="E3154" s="6" t="str">
        <f>IFERROR(VLOOKUP(A3154,'Distributor List'!$A$2:$D$77,4,0),"-")</f>
        <v>-</v>
      </c>
      <c r="F3154" s="6" t="str">
        <f>IFERROR(VLOOKUP(H3154,'Price List'!$A$2:$H$109,8,0),"-")</f>
        <v>-</v>
      </c>
      <c r="G3154" s="6" t="str">
        <f>IFERROR(VLOOKUP(A3154,'Distributor List'!$A$2:$E$77,5,0),"-")</f>
        <v>-</v>
      </c>
      <c r="H3154" s="10"/>
      <c r="I3154" s="95"/>
      <c r="J3154" s="92"/>
      <c r="K3154" s="92"/>
      <c r="L3154" s="73">
        <f t="shared" si="1191"/>
        <v>0</v>
      </c>
      <c r="M3154" s="73">
        <f t="shared" si="1188"/>
        <v>0</v>
      </c>
      <c r="N3154" s="73"/>
      <c r="O3154" s="73"/>
      <c r="P3154" s="73"/>
      <c r="Q3154" s="73"/>
      <c r="R3154" s="73">
        <f t="shared" si="1190"/>
        <v>0</v>
      </c>
      <c r="S3154" s="76" t="str">
        <f t="shared" ref="S3154:S3217" si="1195">IFERROR(L3154/R3154,"-")</f>
        <v>-</v>
      </c>
      <c r="T3154" s="96">
        <v>0</v>
      </c>
      <c r="U3154" s="97"/>
      <c r="V3154" s="73">
        <f t="shared" si="1189"/>
        <v>0</v>
      </c>
      <c r="W3154" s="73">
        <f t="shared" ref="W3154:W3217" si="1196">L3154-V3154</f>
        <v>0</v>
      </c>
      <c r="X3154" s="76" t="str">
        <f t="shared" ref="X3154:X3217" si="1197">IFERROR(L3154/V3154-1,"-")</f>
        <v>-</v>
      </c>
      <c r="Y3154" s="73">
        <f t="shared" ref="Y3154:Y3217" si="1198">(J3154)/1*1.5</f>
        <v>0</v>
      </c>
      <c r="Z3154" s="73">
        <f t="shared" ref="Z3154:Z3217" si="1199">IF(Y3154&gt;K3154,Y3154-K3154,0)</f>
        <v>0</v>
      </c>
      <c r="AA3154" s="73">
        <f t="shared" si="1192"/>
        <v>0</v>
      </c>
      <c r="AB3154" s="73">
        <f t="shared" ref="AB3154:AB3217" si="1200">IF(Y3154&lt;K3154,K3154-Y3154,0)</f>
        <v>0</v>
      </c>
      <c r="AC3154" s="73">
        <f t="shared" si="1193"/>
        <v>0</v>
      </c>
      <c r="AD3154" s="73">
        <f t="shared" si="1194"/>
        <v>0</v>
      </c>
      <c r="AE3154" s="73">
        <v>0</v>
      </c>
    </row>
    <row r="3155" spans="1:31" ht="15" customHeight="1">
      <c r="A3155" s="94"/>
      <c r="B3155" s="6" t="str">
        <f>IFERROR(VLOOKUP(A3155,'Distributor List'!$A$2:$D$77,2,0),"-")</f>
        <v>-</v>
      </c>
      <c r="C3155" s="6" t="str">
        <f>IFERROR(VLOOKUP(A3155,'Distributor List'!$A$2:$D$77,3,0),"-")</f>
        <v>-</v>
      </c>
      <c r="D3155" s="6" t="str">
        <f>IFERROR(VLOOKUP(A3155,'Distributor List'!$A$2:$F$77,6,0),"-")</f>
        <v>-</v>
      </c>
      <c r="E3155" s="6" t="str">
        <f>IFERROR(VLOOKUP(A3155,'Distributor List'!$A$2:$D$77,4,0),"-")</f>
        <v>-</v>
      </c>
      <c r="F3155" s="6" t="str">
        <f>IFERROR(VLOOKUP(H3155,'Price List'!$A$2:$H$109,8,0),"-")</f>
        <v>-</v>
      </c>
      <c r="G3155" s="6" t="str">
        <f>IFERROR(VLOOKUP(A3155,'Distributor List'!$A$2:$E$77,5,0),"-")</f>
        <v>-</v>
      </c>
      <c r="H3155" s="10"/>
      <c r="I3155" s="95"/>
      <c r="J3155" s="92"/>
      <c r="K3155" s="92"/>
      <c r="L3155" s="73">
        <f t="shared" si="1191"/>
        <v>0</v>
      </c>
      <c r="M3155" s="73">
        <f t="shared" si="1188"/>
        <v>0</v>
      </c>
      <c r="N3155" s="73"/>
      <c r="O3155" s="73"/>
      <c r="P3155" s="73"/>
      <c r="Q3155" s="73"/>
      <c r="R3155" s="73">
        <f t="shared" si="1190"/>
        <v>0</v>
      </c>
      <c r="S3155" s="76" t="str">
        <f t="shared" si="1195"/>
        <v>-</v>
      </c>
      <c r="T3155" s="96">
        <v>0</v>
      </c>
      <c r="U3155" s="97"/>
      <c r="V3155" s="73">
        <f t="shared" si="1189"/>
        <v>0</v>
      </c>
      <c r="W3155" s="73">
        <f t="shared" si="1196"/>
        <v>0</v>
      </c>
      <c r="X3155" s="76" t="str">
        <f t="shared" si="1197"/>
        <v>-</v>
      </c>
      <c r="Y3155" s="73">
        <f t="shared" si="1198"/>
        <v>0</v>
      </c>
      <c r="Z3155" s="73">
        <f t="shared" si="1199"/>
        <v>0</v>
      </c>
      <c r="AA3155" s="73">
        <f t="shared" si="1192"/>
        <v>0</v>
      </c>
      <c r="AB3155" s="73">
        <f t="shared" si="1200"/>
        <v>0</v>
      </c>
      <c r="AC3155" s="73">
        <f t="shared" si="1193"/>
        <v>0</v>
      </c>
      <c r="AD3155" s="73">
        <f t="shared" si="1194"/>
        <v>0</v>
      </c>
      <c r="AE3155" s="73">
        <v>0</v>
      </c>
    </row>
    <row r="3156" spans="1:31" ht="15" customHeight="1">
      <c r="A3156" s="94"/>
      <c r="B3156" s="6" t="str">
        <f>IFERROR(VLOOKUP(A3156,'Distributor List'!$A$2:$D$77,2,0),"-")</f>
        <v>-</v>
      </c>
      <c r="C3156" s="6" t="str">
        <f>IFERROR(VLOOKUP(A3156,'Distributor List'!$A$2:$D$77,3,0),"-")</f>
        <v>-</v>
      </c>
      <c r="D3156" s="6" t="str">
        <f>IFERROR(VLOOKUP(A3156,'Distributor List'!$A$2:$F$77,6,0),"-")</f>
        <v>-</v>
      </c>
      <c r="E3156" s="6" t="str">
        <f>IFERROR(VLOOKUP(A3156,'Distributor List'!$A$2:$D$77,4,0),"-")</f>
        <v>-</v>
      </c>
      <c r="F3156" s="6" t="str">
        <f>IFERROR(VLOOKUP(H3156,'Price List'!$A$2:$H$109,8,0),"-")</f>
        <v>-</v>
      </c>
      <c r="G3156" s="6" t="str">
        <f>IFERROR(VLOOKUP(A3156,'Distributor List'!$A$2:$E$77,5,0),"-")</f>
        <v>-</v>
      </c>
      <c r="H3156" s="10"/>
      <c r="I3156" s="95"/>
      <c r="J3156" s="92"/>
      <c r="K3156" s="92"/>
      <c r="L3156" s="73">
        <f t="shared" si="1191"/>
        <v>0</v>
      </c>
      <c r="M3156" s="73">
        <f t="shared" si="1188"/>
        <v>0</v>
      </c>
      <c r="N3156" s="73"/>
      <c r="O3156" s="73"/>
      <c r="P3156" s="73"/>
      <c r="Q3156" s="73"/>
      <c r="R3156" s="73">
        <f t="shared" si="1190"/>
        <v>0</v>
      </c>
      <c r="S3156" s="76" t="str">
        <f t="shared" si="1195"/>
        <v>-</v>
      </c>
      <c r="T3156" s="96">
        <v>0</v>
      </c>
      <c r="U3156" s="97"/>
      <c r="V3156" s="73">
        <f t="shared" si="1189"/>
        <v>0</v>
      </c>
      <c r="W3156" s="73">
        <f t="shared" si="1196"/>
        <v>0</v>
      </c>
      <c r="X3156" s="76" t="str">
        <f t="shared" si="1197"/>
        <v>-</v>
      </c>
      <c r="Y3156" s="73">
        <f t="shared" si="1198"/>
        <v>0</v>
      </c>
      <c r="Z3156" s="73">
        <f t="shared" si="1199"/>
        <v>0</v>
      </c>
      <c r="AA3156" s="73">
        <f t="shared" si="1192"/>
        <v>0</v>
      </c>
      <c r="AB3156" s="73">
        <f t="shared" si="1200"/>
        <v>0</v>
      </c>
      <c r="AC3156" s="73">
        <f t="shared" si="1193"/>
        <v>0</v>
      </c>
      <c r="AD3156" s="73">
        <f t="shared" si="1194"/>
        <v>0</v>
      </c>
      <c r="AE3156" s="73">
        <v>0</v>
      </c>
    </row>
    <row r="3157" spans="1:31" ht="15" customHeight="1">
      <c r="A3157" s="94"/>
      <c r="B3157" s="6" t="str">
        <f>IFERROR(VLOOKUP(A3157,'Distributor List'!$A$2:$D$77,2,0),"-")</f>
        <v>-</v>
      </c>
      <c r="C3157" s="6" t="str">
        <f>IFERROR(VLOOKUP(A3157,'Distributor List'!$A$2:$D$77,3,0),"-")</f>
        <v>-</v>
      </c>
      <c r="D3157" s="6" t="str">
        <f>IFERROR(VLOOKUP(A3157,'Distributor List'!$A$2:$F$77,6,0),"-")</f>
        <v>-</v>
      </c>
      <c r="E3157" s="6" t="str">
        <f>IFERROR(VLOOKUP(A3157,'Distributor List'!$A$2:$D$77,4,0),"-")</f>
        <v>-</v>
      </c>
      <c r="F3157" s="6" t="str">
        <f>IFERROR(VLOOKUP(H3157,'Price List'!$A$2:$H$109,8,0),"-")</f>
        <v>-</v>
      </c>
      <c r="G3157" s="6" t="str">
        <f>IFERROR(VLOOKUP(A3157,'Distributor List'!$A$2:$E$77,5,0),"-")</f>
        <v>-</v>
      </c>
      <c r="H3157" s="10"/>
      <c r="I3157" s="95"/>
      <c r="J3157" s="92"/>
      <c r="K3157" s="92"/>
      <c r="L3157" s="73">
        <f t="shared" si="1191"/>
        <v>0</v>
      </c>
      <c r="M3157" s="73">
        <f t="shared" si="1188"/>
        <v>0</v>
      </c>
      <c r="N3157" s="73"/>
      <c r="O3157" s="73"/>
      <c r="P3157" s="73"/>
      <c r="Q3157" s="73"/>
      <c r="R3157" s="73">
        <f t="shared" si="1190"/>
        <v>0</v>
      </c>
      <c r="S3157" s="76" t="str">
        <f t="shared" si="1195"/>
        <v>-</v>
      </c>
      <c r="T3157" s="96">
        <v>0</v>
      </c>
      <c r="U3157" s="97"/>
      <c r="V3157" s="73">
        <f t="shared" si="1189"/>
        <v>0</v>
      </c>
      <c r="W3157" s="73">
        <f t="shared" si="1196"/>
        <v>0</v>
      </c>
      <c r="X3157" s="76" t="str">
        <f t="shared" si="1197"/>
        <v>-</v>
      </c>
      <c r="Y3157" s="73">
        <f t="shared" si="1198"/>
        <v>0</v>
      </c>
      <c r="Z3157" s="73">
        <f t="shared" si="1199"/>
        <v>0</v>
      </c>
      <c r="AA3157" s="73">
        <f t="shared" si="1192"/>
        <v>0</v>
      </c>
      <c r="AB3157" s="73">
        <f t="shared" si="1200"/>
        <v>0</v>
      </c>
      <c r="AC3157" s="73">
        <f t="shared" si="1193"/>
        <v>0</v>
      </c>
      <c r="AD3157" s="73">
        <f t="shared" si="1194"/>
        <v>0</v>
      </c>
      <c r="AE3157" s="73">
        <v>0</v>
      </c>
    </row>
    <row r="3158" spans="1:31" ht="15" customHeight="1">
      <c r="A3158" s="94"/>
      <c r="B3158" s="6" t="str">
        <f>IFERROR(VLOOKUP(A3158,'Distributor List'!$A$2:$D$77,2,0),"-")</f>
        <v>-</v>
      </c>
      <c r="C3158" s="6" t="str">
        <f>IFERROR(VLOOKUP(A3158,'Distributor List'!$A$2:$D$77,3,0),"-")</f>
        <v>-</v>
      </c>
      <c r="D3158" s="6" t="str">
        <f>IFERROR(VLOOKUP(A3158,'Distributor List'!$A$2:$F$77,6,0),"-")</f>
        <v>-</v>
      </c>
      <c r="E3158" s="6" t="str">
        <f>IFERROR(VLOOKUP(A3158,'Distributor List'!$A$2:$D$77,4,0),"-")</f>
        <v>-</v>
      </c>
      <c r="F3158" s="6" t="str">
        <f>IFERROR(VLOOKUP(H3158,'Price List'!$A$2:$H$109,8,0),"-")</f>
        <v>-</v>
      </c>
      <c r="G3158" s="6" t="str">
        <f>IFERROR(VLOOKUP(A3158,'Distributor List'!$A$2:$E$77,5,0),"-")</f>
        <v>-</v>
      </c>
      <c r="H3158" s="10"/>
      <c r="I3158" s="95"/>
      <c r="J3158" s="92"/>
      <c r="K3158" s="92"/>
      <c r="L3158" s="73">
        <f t="shared" si="1191"/>
        <v>0</v>
      </c>
      <c r="M3158" s="73">
        <f t="shared" si="1188"/>
        <v>0</v>
      </c>
      <c r="N3158" s="73"/>
      <c r="O3158" s="73"/>
      <c r="P3158" s="73"/>
      <c r="Q3158" s="73"/>
      <c r="R3158" s="73">
        <f t="shared" si="1190"/>
        <v>0</v>
      </c>
      <c r="S3158" s="76" t="str">
        <f t="shared" si="1195"/>
        <v>-</v>
      </c>
      <c r="T3158" s="96">
        <v>0</v>
      </c>
      <c r="U3158" s="97"/>
      <c r="V3158" s="73">
        <f t="shared" si="1189"/>
        <v>0</v>
      </c>
      <c r="W3158" s="73">
        <f t="shared" si="1196"/>
        <v>0</v>
      </c>
      <c r="X3158" s="76" t="str">
        <f t="shared" si="1197"/>
        <v>-</v>
      </c>
      <c r="Y3158" s="73">
        <f t="shared" si="1198"/>
        <v>0</v>
      </c>
      <c r="Z3158" s="73">
        <f t="shared" si="1199"/>
        <v>0</v>
      </c>
      <c r="AA3158" s="73">
        <f t="shared" si="1192"/>
        <v>0</v>
      </c>
      <c r="AB3158" s="73">
        <f t="shared" si="1200"/>
        <v>0</v>
      </c>
      <c r="AC3158" s="73">
        <f t="shared" si="1193"/>
        <v>0</v>
      </c>
      <c r="AD3158" s="73">
        <f t="shared" si="1194"/>
        <v>0</v>
      </c>
      <c r="AE3158" s="73">
        <v>0</v>
      </c>
    </row>
    <row r="3159" spans="1:31" ht="15" customHeight="1">
      <c r="A3159" s="94"/>
      <c r="B3159" s="6" t="str">
        <f>IFERROR(VLOOKUP(A3159,'Distributor List'!$A$2:$D$77,2,0),"-")</f>
        <v>-</v>
      </c>
      <c r="C3159" s="6" t="str">
        <f>IFERROR(VLOOKUP(A3159,'Distributor List'!$A$2:$D$77,3,0),"-")</f>
        <v>-</v>
      </c>
      <c r="D3159" s="6" t="str">
        <f>IFERROR(VLOOKUP(A3159,'Distributor List'!$A$2:$F$77,6,0),"-")</f>
        <v>-</v>
      </c>
      <c r="E3159" s="6" t="str">
        <f>IFERROR(VLOOKUP(A3159,'Distributor List'!$A$2:$D$77,4,0),"-")</f>
        <v>-</v>
      </c>
      <c r="F3159" s="6" t="str">
        <f>IFERROR(VLOOKUP(H3159,'Price List'!$A$2:$H$109,8,0),"-")</f>
        <v>-</v>
      </c>
      <c r="G3159" s="6" t="str">
        <f>IFERROR(VLOOKUP(A3159,'Distributor List'!$A$2:$E$77,5,0),"-")</f>
        <v>-</v>
      </c>
      <c r="H3159" s="10"/>
      <c r="I3159" s="95"/>
      <c r="J3159" s="92"/>
      <c r="K3159" s="92"/>
      <c r="L3159" s="73">
        <f t="shared" si="1191"/>
        <v>0</v>
      </c>
      <c r="M3159" s="73">
        <f t="shared" si="1188"/>
        <v>0</v>
      </c>
      <c r="N3159" s="73"/>
      <c r="O3159" s="73"/>
      <c r="P3159" s="73"/>
      <c r="Q3159" s="73"/>
      <c r="R3159" s="73">
        <f t="shared" si="1190"/>
        <v>0</v>
      </c>
      <c r="S3159" s="76" t="str">
        <f t="shared" si="1195"/>
        <v>-</v>
      </c>
      <c r="T3159" s="96">
        <v>0</v>
      </c>
      <c r="U3159" s="97"/>
      <c r="V3159" s="73">
        <f t="shared" si="1189"/>
        <v>0</v>
      </c>
      <c r="W3159" s="73">
        <f t="shared" si="1196"/>
        <v>0</v>
      </c>
      <c r="X3159" s="76" t="str">
        <f t="shared" si="1197"/>
        <v>-</v>
      </c>
      <c r="Y3159" s="73">
        <f t="shared" si="1198"/>
        <v>0</v>
      </c>
      <c r="Z3159" s="73">
        <f t="shared" si="1199"/>
        <v>0</v>
      </c>
      <c r="AA3159" s="73">
        <f t="shared" si="1192"/>
        <v>0</v>
      </c>
      <c r="AB3159" s="73">
        <f t="shared" si="1200"/>
        <v>0</v>
      </c>
      <c r="AC3159" s="73">
        <f t="shared" si="1193"/>
        <v>0</v>
      </c>
      <c r="AD3159" s="73">
        <f t="shared" si="1194"/>
        <v>0</v>
      </c>
      <c r="AE3159" s="73">
        <v>0</v>
      </c>
    </row>
    <row r="3160" spans="1:31" ht="15" customHeight="1">
      <c r="A3160" s="94"/>
      <c r="B3160" s="6" t="str">
        <f>IFERROR(VLOOKUP(A3160,'Distributor List'!$A$2:$D$77,2,0),"-")</f>
        <v>-</v>
      </c>
      <c r="C3160" s="6" t="str">
        <f>IFERROR(VLOOKUP(A3160,'Distributor List'!$A$2:$D$77,3,0),"-")</f>
        <v>-</v>
      </c>
      <c r="D3160" s="6" t="str">
        <f>IFERROR(VLOOKUP(A3160,'Distributor List'!$A$2:$F$77,6,0),"-")</f>
        <v>-</v>
      </c>
      <c r="E3160" s="6" t="str">
        <f>IFERROR(VLOOKUP(A3160,'Distributor List'!$A$2:$D$77,4,0),"-")</f>
        <v>-</v>
      </c>
      <c r="F3160" s="6" t="str">
        <f>IFERROR(VLOOKUP(H3160,'Price List'!$A$2:$H$109,8,0),"-")</f>
        <v>-</v>
      </c>
      <c r="G3160" s="6" t="str">
        <f>IFERROR(VLOOKUP(A3160,'Distributor List'!$A$2:$E$77,5,0),"-")</f>
        <v>-</v>
      </c>
      <c r="H3160" s="10"/>
      <c r="I3160" s="95"/>
      <c r="J3160" s="92"/>
      <c r="K3160" s="92"/>
      <c r="L3160" s="73">
        <f t="shared" si="1191"/>
        <v>0</v>
      </c>
      <c r="M3160" s="73">
        <f t="shared" si="1188"/>
        <v>0</v>
      </c>
      <c r="N3160" s="73"/>
      <c r="O3160" s="73"/>
      <c r="P3160" s="73"/>
      <c r="Q3160" s="73"/>
      <c r="R3160" s="73">
        <f t="shared" si="1190"/>
        <v>0</v>
      </c>
      <c r="S3160" s="76" t="str">
        <f t="shared" si="1195"/>
        <v>-</v>
      </c>
      <c r="T3160" s="96">
        <v>0</v>
      </c>
      <c r="U3160" s="97"/>
      <c r="V3160" s="73">
        <f t="shared" si="1189"/>
        <v>0</v>
      </c>
      <c r="W3160" s="73">
        <f t="shared" si="1196"/>
        <v>0</v>
      </c>
      <c r="X3160" s="76" t="str">
        <f t="shared" si="1197"/>
        <v>-</v>
      </c>
      <c r="Y3160" s="73">
        <f t="shared" si="1198"/>
        <v>0</v>
      </c>
      <c r="Z3160" s="73">
        <f t="shared" si="1199"/>
        <v>0</v>
      </c>
      <c r="AA3160" s="73">
        <f t="shared" si="1192"/>
        <v>0</v>
      </c>
      <c r="AB3160" s="73">
        <f t="shared" si="1200"/>
        <v>0</v>
      </c>
      <c r="AC3160" s="73">
        <f t="shared" si="1193"/>
        <v>0</v>
      </c>
      <c r="AD3160" s="73">
        <f t="shared" si="1194"/>
        <v>0</v>
      </c>
      <c r="AE3160" s="73">
        <v>0</v>
      </c>
    </row>
    <row r="3161" spans="1:31" ht="15" customHeight="1">
      <c r="A3161" s="94"/>
      <c r="B3161" s="6" t="str">
        <f>IFERROR(VLOOKUP(A3161,'Distributor List'!$A$2:$D$77,2,0),"-")</f>
        <v>-</v>
      </c>
      <c r="C3161" s="6" t="str">
        <f>IFERROR(VLOOKUP(A3161,'Distributor List'!$A$2:$D$77,3,0),"-")</f>
        <v>-</v>
      </c>
      <c r="D3161" s="6" t="str">
        <f>IFERROR(VLOOKUP(A3161,'Distributor List'!$A$2:$F$77,6,0),"-")</f>
        <v>-</v>
      </c>
      <c r="E3161" s="6" t="str">
        <f>IFERROR(VLOOKUP(A3161,'Distributor List'!$A$2:$D$77,4,0),"-")</f>
        <v>-</v>
      </c>
      <c r="F3161" s="6" t="str">
        <f>IFERROR(VLOOKUP(H3161,'Price List'!$A$2:$H$109,8,0),"-")</f>
        <v>-</v>
      </c>
      <c r="G3161" s="6" t="str">
        <f>IFERROR(VLOOKUP(A3161,'Distributor List'!$A$2:$E$77,5,0),"-")</f>
        <v>-</v>
      </c>
      <c r="H3161" s="10"/>
      <c r="I3161" s="95"/>
      <c r="J3161" s="92"/>
      <c r="K3161" s="92"/>
      <c r="L3161" s="73">
        <f t="shared" si="1191"/>
        <v>0</v>
      </c>
      <c r="M3161" s="73">
        <f t="shared" si="1188"/>
        <v>0</v>
      </c>
      <c r="N3161" s="73"/>
      <c r="O3161" s="73"/>
      <c r="P3161" s="73"/>
      <c r="Q3161" s="73"/>
      <c r="R3161" s="73">
        <f t="shared" si="1190"/>
        <v>0</v>
      </c>
      <c r="S3161" s="76" t="str">
        <f t="shared" si="1195"/>
        <v>-</v>
      </c>
      <c r="T3161" s="96">
        <v>0</v>
      </c>
      <c r="U3161" s="97"/>
      <c r="V3161" s="73">
        <f t="shared" si="1189"/>
        <v>0</v>
      </c>
      <c r="W3161" s="73">
        <f t="shared" si="1196"/>
        <v>0</v>
      </c>
      <c r="X3161" s="76" t="str">
        <f t="shared" si="1197"/>
        <v>-</v>
      </c>
      <c r="Y3161" s="73">
        <f t="shared" si="1198"/>
        <v>0</v>
      </c>
      <c r="Z3161" s="73">
        <f t="shared" si="1199"/>
        <v>0</v>
      </c>
      <c r="AA3161" s="73">
        <f t="shared" si="1192"/>
        <v>0</v>
      </c>
      <c r="AB3161" s="73">
        <f t="shared" si="1200"/>
        <v>0</v>
      </c>
      <c r="AC3161" s="73">
        <f t="shared" si="1193"/>
        <v>0</v>
      </c>
      <c r="AD3161" s="73">
        <f t="shared" si="1194"/>
        <v>0</v>
      </c>
      <c r="AE3161" s="73">
        <v>0</v>
      </c>
    </row>
    <row r="3162" spans="1:31" ht="15" customHeight="1">
      <c r="A3162" s="94"/>
      <c r="B3162" s="6" t="str">
        <f>IFERROR(VLOOKUP(A3162,'Distributor List'!$A$2:$D$77,2,0),"-")</f>
        <v>-</v>
      </c>
      <c r="C3162" s="6" t="str">
        <f>IFERROR(VLOOKUP(A3162,'Distributor List'!$A$2:$D$77,3,0),"-")</f>
        <v>-</v>
      </c>
      <c r="D3162" s="6" t="str">
        <f>IFERROR(VLOOKUP(A3162,'Distributor List'!$A$2:$F$77,6,0),"-")</f>
        <v>-</v>
      </c>
      <c r="E3162" s="6" t="str">
        <f>IFERROR(VLOOKUP(A3162,'Distributor List'!$A$2:$D$77,4,0),"-")</f>
        <v>-</v>
      </c>
      <c r="F3162" s="6" t="str">
        <f>IFERROR(VLOOKUP(H3162,'Price List'!$A$2:$H$109,8,0),"-")</f>
        <v>-</v>
      </c>
      <c r="G3162" s="6" t="str">
        <f>IFERROR(VLOOKUP(A3162,'Distributor List'!$A$2:$E$77,5,0),"-")</f>
        <v>-</v>
      </c>
      <c r="H3162" s="10"/>
      <c r="I3162" s="95"/>
      <c r="J3162" s="92"/>
      <c r="K3162" s="92"/>
      <c r="L3162" s="73">
        <f t="shared" si="1191"/>
        <v>0</v>
      </c>
      <c r="M3162" s="73">
        <f t="shared" si="1188"/>
        <v>0</v>
      </c>
      <c r="N3162" s="73"/>
      <c r="O3162" s="73"/>
      <c r="P3162" s="73"/>
      <c r="Q3162" s="73"/>
      <c r="R3162" s="73">
        <f t="shared" si="1190"/>
        <v>0</v>
      </c>
      <c r="S3162" s="76" t="str">
        <f t="shared" si="1195"/>
        <v>-</v>
      </c>
      <c r="T3162" s="96">
        <v>0</v>
      </c>
      <c r="U3162" s="97"/>
      <c r="V3162" s="73">
        <f t="shared" si="1189"/>
        <v>0</v>
      </c>
      <c r="W3162" s="73">
        <f t="shared" si="1196"/>
        <v>0</v>
      </c>
      <c r="X3162" s="76" t="str">
        <f t="shared" si="1197"/>
        <v>-</v>
      </c>
      <c r="Y3162" s="73">
        <f t="shared" si="1198"/>
        <v>0</v>
      </c>
      <c r="Z3162" s="73">
        <f t="shared" si="1199"/>
        <v>0</v>
      </c>
      <c r="AA3162" s="73">
        <f t="shared" si="1192"/>
        <v>0</v>
      </c>
      <c r="AB3162" s="73">
        <f t="shared" si="1200"/>
        <v>0</v>
      </c>
      <c r="AC3162" s="73">
        <f t="shared" si="1193"/>
        <v>0</v>
      </c>
      <c r="AD3162" s="73">
        <f t="shared" si="1194"/>
        <v>0</v>
      </c>
      <c r="AE3162" s="73">
        <v>0</v>
      </c>
    </row>
    <row r="3163" spans="1:31" ht="15" customHeight="1">
      <c r="A3163" s="94"/>
      <c r="B3163" s="6" t="str">
        <f>IFERROR(VLOOKUP(A3163,'Distributor List'!$A$2:$D$77,2,0),"-")</f>
        <v>-</v>
      </c>
      <c r="C3163" s="6" t="str">
        <f>IFERROR(VLOOKUP(A3163,'Distributor List'!$A$2:$D$77,3,0),"-")</f>
        <v>-</v>
      </c>
      <c r="D3163" s="6" t="str">
        <f>IFERROR(VLOOKUP(A3163,'Distributor List'!$A$2:$F$77,6,0),"-")</f>
        <v>-</v>
      </c>
      <c r="E3163" s="6" t="str">
        <f>IFERROR(VLOOKUP(A3163,'Distributor List'!$A$2:$D$77,4,0),"-")</f>
        <v>-</v>
      </c>
      <c r="F3163" s="6" t="str">
        <f>IFERROR(VLOOKUP(H3163,'Price List'!$A$2:$H$109,8,0),"-")</f>
        <v>-</v>
      </c>
      <c r="G3163" s="6" t="str">
        <f>IFERROR(VLOOKUP(A3163,'Distributor List'!$A$2:$E$77,5,0),"-")</f>
        <v>-</v>
      </c>
      <c r="H3163" s="10"/>
      <c r="I3163" s="95"/>
      <c r="J3163" s="92"/>
      <c r="K3163" s="92"/>
      <c r="L3163" s="73">
        <f t="shared" si="1191"/>
        <v>0</v>
      </c>
      <c r="M3163" s="73">
        <f t="shared" si="1188"/>
        <v>0</v>
      </c>
      <c r="N3163" s="73"/>
      <c r="O3163" s="73"/>
      <c r="P3163" s="73"/>
      <c r="Q3163" s="73"/>
      <c r="R3163" s="73">
        <f t="shared" si="1190"/>
        <v>0</v>
      </c>
      <c r="S3163" s="76" t="str">
        <f t="shared" si="1195"/>
        <v>-</v>
      </c>
      <c r="T3163" s="96">
        <v>0</v>
      </c>
      <c r="U3163" s="97"/>
      <c r="V3163" s="73">
        <f t="shared" si="1189"/>
        <v>0</v>
      </c>
      <c r="W3163" s="73">
        <f t="shared" si="1196"/>
        <v>0</v>
      </c>
      <c r="X3163" s="76" t="str">
        <f t="shared" si="1197"/>
        <v>-</v>
      </c>
      <c r="Y3163" s="73">
        <f t="shared" si="1198"/>
        <v>0</v>
      </c>
      <c r="Z3163" s="73">
        <f t="shared" si="1199"/>
        <v>0</v>
      </c>
      <c r="AA3163" s="73">
        <f t="shared" si="1192"/>
        <v>0</v>
      </c>
      <c r="AB3163" s="73">
        <f t="shared" si="1200"/>
        <v>0</v>
      </c>
      <c r="AC3163" s="73">
        <f t="shared" si="1193"/>
        <v>0</v>
      </c>
      <c r="AD3163" s="73">
        <f t="shared" si="1194"/>
        <v>0</v>
      </c>
      <c r="AE3163" s="73">
        <v>0</v>
      </c>
    </row>
    <row r="3164" spans="1:31" ht="15" customHeight="1">
      <c r="A3164" s="94"/>
      <c r="B3164" s="6" t="str">
        <f>IFERROR(VLOOKUP(A3164,'Distributor List'!$A$2:$D$77,2,0),"-")</f>
        <v>-</v>
      </c>
      <c r="C3164" s="6" t="str">
        <f>IFERROR(VLOOKUP(A3164,'Distributor List'!$A$2:$D$77,3,0),"-")</f>
        <v>-</v>
      </c>
      <c r="D3164" s="6" t="str">
        <f>IFERROR(VLOOKUP(A3164,'Distributor List'!$A$2:$F$77,6,0),"-")</f>
        <v>-</v>
      </c>
      <c r="E3164" s="6" t="str">
        <f>IFERROR(VLOOKUP(A3164,'Distributor List'!$A$2:$D$77,4,0),"-")</f>
        <v>-</v>
      </c>
      <c r="F3164" s="6" t="str">
        <f>IFERROR(VLOOKUP(H3164,'Price List'!$A$2:$H$109,8,0),"-")</f>
        <v>-</v>
      </c>
      <c r="G3164" s="6" t="str">
        <f>IFERROR(VLOOKUP(A3164,'Distributor List'!$A$2:$E$77,5,0),"-")</f>
        <v>-</v>
      </c>
      <c r="H3164" s="10"/>
      <c r="I3164" s="95"/>
      <c r="J3164" s="92"/>
      <c r="K3164" s="92"/>
      <c r="L3164" s="73">
        <f t="shared" si="1191"/>
        <v>0</v>
      </c>
      <c r="M3164" s="73">
        <f t="shared" si="1188"/>
        <v>0</v>
      </c>
      <c r="N3164" s="73"/>
      <c r="O3164" s="73"/>
      <c r="P3164" s="73"/>
      <c r="Q3164" s="73"/>
      <c r="R3164" s="73">
        <f t="shared" si="1190"/>
        <v>0</v>
      </c>
      <c r="S3164" s="76" t="str">
        <f t="shared" si="1195"/>
        <v>-</v>
      </c>
      <c r="T3164" s="96">
        <v>0</v>
      </c>
      <c r="U3164" s="97"/>
      <c r="V3164" s="73">
        <f t="shared" si="1189"/>
        <v>0</v>
      </c>
      <c r="W3164" s="73">
        <f t="shared" si="1196"/>
        <v>0</v>
      </c>
      <c r="X3164" s="76" t="str">
        <f t="shared" si="1197"/>
        <v>-</v>
      </c>
      <c r="Y3164" s="73">
        <f t="shared" si="1198"/>
        <v>0</v>
      </c>
      <c r="Z3164" s="73">
        <f t="shared" si="1199"/>
        <v>0</v>
      </c>
      <c r="AA3164" s="73">
        <f t="shared" si="1192"/>
        <v>0</v>
      </c>
      <c r="AB3164" s="73">
        <f t="shared" si="1200"/>
        <v>0</v>
      </c>
      <c r="AC3164" s="73">
        <f t="shared" si="1193"/>
        <v>0</v>
      </c>
      <c r="AD3164" s="73">
        <f t="shared" si="1194"/>
        <v>0</v>
      </c>
      <c r="AE3164" s="73">
        <v>0</v>
      </c>
    </row>
    <row r="3165" spans="1:31" ht="15" customHeight="1">
      <c r="A3165" s="94"/>
      <c r="B3165" s="6" t="str">
        <f>IFERROR(VLOOKUP(A3165,'Distributor List'!$A$2:$D$77,2,0),"-")</f>
        <v>-</v>
      </c>
      <c r="C3165" s="6" t="str">
        <f>IFERROR(VLOOKUP(A3165,'Distributor List'!$A$2:$D$77,3,0),"-")</f>
        <v>-</v>
      </c>
      <c r="D3165" s="6" t="str">
        <f>IFERROR(VLOOKUP(A3165,'Distributor List'!$A$2:$F$77,6,0),"-")</f>
        <v>-</v>
      </c>
      <c r="E3165" s="6" t="str">
        <f>IFERROR(VLOOKUP(A3165,'Distributor List'!$A$2:$D$77,4,0),"-")</f>
        <v>-</v>
      </c>
      <c r="F3165" s="6" t="str">
        <f>IFERROR(VLOOKUP(H3165,'Price List'!$A$2:$H$109,8,0),"-")</f>
        <v>-</v>
      </c>
      <c r="G3165" s="6" t="str">
        <f>IFERROR(VLOOKUP(A3165,'Distributor List'!$A$2:$E$77,5,0),"-")</f>
        <v>-</v>
      </c>
      <c r="H3165" s="10"/>
      <c r="I3165" s="95"/>
      <c r="J3165" s="92"/>
      <c r="K3165" s="92"/>
      <c r="L3165" s="73">
        <f t="shared" si="1191"/>
        <v>0</v>
      </c>
      <c r="M3165" s="73">
        <f t="shared" si="1188"/>
        <v>0</v>
      </c>
      <c r="N3165" s="73"/>
      <c r="O3165" s="73"/>
      <c r="P3165" s="73"/>
      <c r="Q3165" s="73"/>
      <c r="R3165" s="73">
        <f t="shared" si="1190"/>
        <v>0</v>
      </c>
      <c r="S3165" s="76" t="str">
        <f t="shared" si="1195"/>
        <v>-</v>
      </c>
      <c r="T3165" s="96">
        <v>0</v>
      </c>
      <c r="U3165" s="97"/>
      <c r="V3165" s="73">
        <f t="shared" si="1189"/>
        <v>0</v>
      </c>
      <c r="W3165" s="73">
        <f t="shared" si="1196"/>
        <v>0</v>
      </c>
      <c r="X3165" s="76" t="str">
        <f t="shared" si="1197"/>
        <v>-</v>
      </c>
      <c r="Y3165" s="73">
        <f t="shared" si="1198"/>
        <v>0</v>
      </c>
      <c r="Z3165" s="73">
        <f t="shared" si="1199"/>
        <v>0</v>
      </c>
      <c r="AA3165" s="73">
        <f t="shared" si="1192"/>
        <v>0</v>
      </c>
      <c r="AB3165" s="73">
        <f t="shared" si="1200"/>
        <v>0</v>
      </c>
      <c r="AC3165" s="73">
        <f t="shared" si="1193"/>
        <v>0</v>
      </c>
      <c r="AD3165" s="73">
        <f t="shared" si="1194"/>
        <v>0</v>
      </c>
      <c r="AE3165" s="73">
        <v>0</v>
      </c>
    </row>
    <row r="3166" spans="1:31" ht="15" customHeight="1">
      <c r="A3166" s="94"/>
      <c r="B3166" s="6" t="str">
        <f>IFERROR(VLOOKUP(A3166,'Distributor List'!$A$2:$D$77,2,0),"-")</f>
        <v>-</v>
      </c>
      <c r="C3166" s="6" t="str">
        <f>IFERROR(VLOOKUP(A3166,'Distributor List'!$A$2:$D$77,3,0),"-")</f>
        <v>-</v>
      </c>
      <c r="D3166" s="6" t="str">
        <f>IFERROR(VLOOKUP(A3166,'Distributor List'!$A$2:$F$77,6,0),"-")</f>
        <v>-</v>
      </c>
      <c r="E3166" s="6" t="str">
        <f>IFERROR(VLOOKUP(A3166,'Distributor List'!$A$2:$D$77,4,0),"-")</f>
        <v>-</v>
      </c>
      <c r="F3166" s="6" t="str">
        <f>IFERROR(VLOOKUP(H3166,'Price List'!$A$2:$H$109,8,0),"-")</f>
        <v>-</v>
      </c>
      <c r="G3166" s="6" t="str">
        <f>IFERROR(VLOOKUP(A3166,'Distributor List'!$A$2:$E$77,5,0),"-")</f>
        <v>-</v>
      </c>
      <c r="H3166" s="10"/>
      <c r="I3166" s="95"/>
      <c r="J3166" s="92"/>
      <c r="K3166" s="92"/>
      <c r="L3166" s="73">
        <f t="shared" si="1191"/>
        <v>0</v>
      </c>
      <c r="M3166" s="73">
        <f t="shared" si="1188"/>
        <v>0</v>
      </c>
      <c r="N3166" s="73"/>
      <c r="O3166" s="73"/>
      <c r="P3166" s="73"/>
      <c r="Q3166" s="73"/>
      <c r="R3166" s="73">
        <f t="shared" si="1190"/>
        <v>0</v>
      </c>
      <c r="S3166" s="76" t="str">
        <f t="shared" si="1195"/>
        <v>-</v>
      </c>
      <c r="T3166" s="96">
        <v>0</v>
      </c>
      <c r="U3166" s="97"/>
      <c r="V3166" s="73">
        <f t="shared" si="1189"/>
        <v>0</v>
      </c>
      <c r="W3166" s="73">
        <f t="shared" si="1196"/>
        <v>0</v>
      </c>
      <c r="X3166" s="76" t="str">
        <f t="shared" si="1197"/>
        <v>-</v>
      </c>
      <c r="Y3166" s="73">
        <f t="shared" si="1198"/>
        <v>0</v>
      </c>
      <c r="Z3166" s="73">
        <f t="shared" si="1199"/>
        <v>0</v>
      </c>
      <c r="AA3166" s="73">
        <f t="shared" si="1192"/>
        <v>0</v>
      </c>
      <c r="AB3166" s="73">
        <f t="shared" si="1200"/>
        <v>0</v>
      </c>
      <c r="AC3166" s="73">
        <f t="shared" si="1193"/>
        <v>0</v>
      </c>
      <c r="AD3166" s="73">
        <f t="shared" si="1194"/>
        <v>0</v>
      </c>
      <c r="AE3166" s="73">
        <v>0</v>
      </c>
    </row>
    <row r="3167" spans="1:31" ht="15" customHeight="1">
      <c r="A3167" s="94"/>
      <c r="B3167" s="6" t="str">
        <f>IFERROR(VLOOKUP(A3167,'Distributor List'!$A$2:$D$77,2,0),"-")</f>
        <v>-</v>
      </c>
      <c r="C3167" s="6" t="str">
        <f>IFERROR(VLOOKUP(A3167,'Distributor List'!$A$2:$D$77,3,0),"-")</f>
        <v>-</v>
      </c>
      <c r="D3167" s="6" t="str">
        <f>IFERROR(VLOOKUP(A3167,'Distributor List'!$A$2:$F$77,6,0),"-")</f>
        <v>-</v>
      </c>
      <c r="E3167" s="6" t="str">
        <f>IFERROR(VLOOKUP(A3167,'Distributor List'!$A$2:$D$77,4,0),"-")</f>
        <v>-</v>
      </c>
      <c r="F3167" s="6" t="str">
        <f>IFERROR(VLOOKUP(H3167,'Price List'!$A$2:$H$109,8,0),"-")</f>
        <v>-</v>
      </c>
      <c r="G3167" s="6" t="str">
        <f>IFERROR(VLOOKUP(A3167,'Distributor List'!$A$2:$E$77,5,0),"-")</f>
        <v>-</v>
      </c>
      <c r="H3167" s="10"/>
      <c r="I3167" s="95"/>
      <c r="J3167" s="92"/>
      <c r="K3167" s="92"/>
      <c r="L3167" s="73">
        <f t="shared" si="1191"/>
        <v>0</v>
      </c>
      <c r="M3167" s="73">
        <f t="shared" si="1188"/>
        <v>0</v>
      </c>
      <c r="N3167" s="73"/>
      <c r="O3167" s="73"/>
      <c r="P3167" s="73"/>
      <c r="Q3167" s="73"/>
      <c r="R3167" s="73">
        <f t="shared" si="1190"/>
        <v>0</v>
      </c>
      <c r="S3167" s="76" t="str">
        <f t="shared" si="1195"/>
        <v>-</v>
      </c>
      <c r="T3167" s="96">
        <v>0</v>
      </c>
      <c r="U3167" s="97"/>
      <c r="V3167" s="73">
        <f t="shared" si="1189"/>
        <v>0</v>
      </c>
      <c r="W3167" s="73">
        <f t="shared" si="1196"/>
        <v>0</v>
      </c>
      <c r="X3167" s="76" t="str">
        <f t="shared" si="1197"/>
        <v>-</v>
      </c>
      <c r="Y3167" s="73">
        <f t="shared" si="1198"/>
        <v>0</v>
      </c>
      <c r="Z3167" s="73">
        <f t="shared" si="1199"/>
        <v>0</v>
      </c>
      <c r="AA3167" s="73">
        <f t="shared" si="1192"/>
        <v>0</v>
      </c>
      <c r="AB3167" s="73">
        <f t="shared" si="1200"/>
        <v>0</v>
      </c>
      <c r="AC3167" s="73">
        <f t="shared" si="1193"/>
        <v>0</v>
      </c>
      <c r="AD3167" s="73">
        <f t="shared" si="1194"/>
        <v>0</v>
      </c>
      <c r="AE3167" s="73">
        <v>0</v>
      </c>
    </row>
    <row r="3168" spans="1:31" ht="15" customHeight="1">
      <c r="A3168" s="94"/>
      <c r="B3168" s="6" t="str">
        <f>IFERROR(VLOOKUP(A3168,'Distributor List'!$A$2:$D$77,2,0),"-")</f>
        <v>-</v>
      </c>
      <c r="C3168" s="6" t="str">
        <f>IFERROR(VLOOKUP(A3168,'Distributor List'!$A$2:$D$77,3,0),"-")</f>
        <v>-</v>
      </c>
      <c r="D3168" s="6" t="str">
        <f>IFERROR(VLOOKUP(A3168,'Distributor List'!$A$2:$F$77,6,0),"-")</f>
        <v>-</v>
      </c>
      <c r="E3168" s="6" t="str">
        <f>IFERROR(VLOOKUP(A3168,'Distributor List'!$A$2:$D$77,4,0),"-")</f>
        <v>-</v>
      </c>
      <c r="F3168" s="6" t="str">
        <f>IFERROR(VLOOKUP(H3168,'Price List'!$A$2:$H$109,8,0),"-")</f>
        <v>-</v>
      </c>
      <c r="G3168" s="6" t="str">
        <f>IFERROR(VLOOKUP(A3168,'Distributor List'!$A$2:$E$77,5,0),"-")</f>
        <v>-</v>
      </c>
      <c r="H3168" s="10"/>
      <c r="I3168" s="95"/>
      <c r="J3168" s="92"/>
      <c r="K3168" s="92"/>
      <c r="L3168" s="73">
        <f t="shared" si="1191"/>
        <v>0</v>
      </c>
      <c r="M3168" s="73">
        <f t="shared" si="1188"/>
        <v>0</v>
      </c>
      <c r="N3168" s="73"/>
      <c r="O3168" s="73"/>
      <c r="P3168" s="73"/>
      <c r="Q3168" s="73"/>
      <c r="R3168" s="73">
        <f t="shared" si="1190"/>
        <v>0</v>
      </c>
      <c r="S3168" s="76" t="str">
        <f t="shared" si="1195"/>
        <v>-</v>
      </c>
      <c r="T3168" s="96">
        <v>0</v>
      </c>
      <c r="U3168" s="97"/>
      <c r="V3168" s="73">
        <f t="shared" si="1189"/>
        <v>0</v>
      </c>
      <c r="W3168" s="73">
        <f t="shared" si="1196"/>
        <v>0</v>
      </c>
      <c r="X3168" s="76" t="str">
        <f t="shared" si="1197"/>
        <v>-</v>
      </c>
      <c r="Y3168" s="73">
        <f t="shared" si="1198"/>
        <v>0</v>
      </c>
      <c r="Z3168" s="73">
        <f t="shared" si="1199"/>
        <v>0</v>
      </c>
      <c r="AA3168" s="73">
        <f t="shared" si="1192"/>
        <v>0</v>
      </c>
      <c r="AB3168" s="73">
        <f t="shared" si="1200"/>
        <v>0</v>
      </c>
      <c r="AC3168" s="73">
        <f t="shared" si="1193"/>
        <v>0</v>
      </c>
      <c r="AD3168" s="73">
        <f t="shared" si="1194"/>
        <v>0</v>
      </c>
      <c r="AE3168" s="73">
        <v>0</v>
      </c>
    </row>
    <row r="3169" spans="1:31" ht="15" customHeight="1">
      <c r="A3169" s="94"/>
      <c r="B3169" s="6" t="str">
        <f>IFERROR(VLOOKUP(A3169,'Distributor List'!$A$2:$D$77,2,0),"-")</f>
        <v>-</v>
      </c>
      <c r="C3169" s="6" t="str">
        <f>IFERROR(VLOOKUP(A3169,'Distributor List'!$A$2:$D$77,3,0),"-")</f>
        <v>-</v>
      </c>
      <c r="D3169" s="6" t="str">
        <f>IFERROR(VLOOKUP(A3169,'Distributor List'!$A$2:$F$77,6,0),"-")</f>
        <v>-</v>
      </c>
      <c r="E3169" s="6" t="str">
        <f>IFERROR(VLOOKUP(A3169,'Distributor List'!$A$2:$D$77,4,0),"-")</f>
        <v>-</v>
      </c>
      <c r="F3169" s="6" t="str">
        <f>IFERROR(VLOOKUP(H3169,'Price List'!$A$2:$H$109,8,0),"-")</f>
        <v>-</v>
      </c>
      <c r="G3169" s="6" t="str">
        <f>IFERROR(VLOOKUP(A3169,'Distributor List'!$A$2:$E$77,5,0),"-")</f>
        <v>-</v>
      </c>
      <c r="H3169" s="10"/>
      <c r="I3169" s="95"/>
      <c r="J3169" s="92"/>
      <c r="K3169" s="92"/>
      <c r="L3169" s="73">
        <f t="shared" si="1191"/>
        <v>0</v>
      </c>
      <c r="M3169" s="73">
        <f t="shared" si="1188"/>
        <v>0</v>
      </c>
      <c r="N3169" s="73"/>
      <c r="O3169" s="73"/>
      <c r="P3169" s="73"/>
      <c r="Q3169" s="73"/>
      <c r="R3169" s="73">
        <f t="shared" si="1190"/>
        <v>0</v>
      </c>
      <c r="S3169" s="76" t="str">
        <f t="shared" si="1195"/>
        <v>-</v>
      </c>
      <c r="T3169" s="96">
        <v>0</v>
      </c>
      <c r="U3169" s="97"/>
      <c r="V3169" s="73">
        <f t="shared" si="1189"/>
        <v>0</v>
      </c>
      <c r="W3169" s="73">
        <f t="shared" si="1196"/>
        <v>0</v>
      </c>
      <c r="X3169" s="76" t="str">
        <f t="shared" si="1197"/>
        <v>-</v>
      </c>
      <c r="Y3169" s="73">
        <f t="shared" si="1198"/>
        <v>0</v>
      </c>
      <c r="Z3169" s="73">
        <f t="shared" si="1199"/>
        <v>0</v>
      </c>
      <c r="AA3169" s="73">
        <f t="shared" si="1192"/>
        <v>0</v>
      </c>
      <c r="AB3169" s="73">
        <f t="shared" si="1200"/>
        <v>0</v>
      </c>
      <c r="AC3169" s="73">
        <f t="shared" si="1193"/>
        <v>0</v>
      </c>
      <c r="AD3169" s="73">
        <f t="shared" si="1194"/>
        <v>0</v>
      </c>
      <c r="AE3169" s="73">
        <v>0</v>
      </c>
    </row>
    <row r="3170" spans="1:31" ht="15" customHeight="1">
      <c r="A3170" s="94"/>
      <c r="B3170" s="6" t="str">
        <f>IFERROR(VLOOKUP(A3170,'Distributor List'!$A$2:$D$77,2,0),"-")</f>
        <v>-</v>
      </c>
      <c r="C3170" s="6" t="str">
        <f>IFERROR(VLOOKUP(A3170,'Distributor List'!$A$2:$D$77,3,0),"-")</f>
        <v>-</v>
      </c>
      <c r="D3170" s="6" t="str">
        <f>IFERROR(VLOOKUP(A3170,'Distributor List'!$A$2:$F$77,6,0),"-")</f>
        <v>-</v>
      </c>
      <c r="E3170" s="6" t="str">
        <f>IFERROR(VLOOKUP(A3170,'Distributor List'!$A$2:$D$77,4,0),"-")</f>
        <v>-</v>
      </c>
      <c r="F3170" s="6" t="str">
        <f>IFERROR(VLOOKUP(H3170,'Price List'!$A$2:$H$109,8,0),"-")</f>
        <v>-</v>
      </c>
      <c r="G3170" s="6" t="str">
        <f>IFERROR(VLOOKUP(A3170,'Distributor List'!$A$2:$E$77,5,0),"-")</f>
        <v>-</v>
      </c>
      <c r="H3170" s="10"/>
      <c r="I3170" s="95"/>
      <c r="J3170" s="92"/>
      <c r="K3170" s="92"/>
      <c r="L3170" s="73">
        <f t="shared" si="1191"/>
        <v>0</v>
      </c>
      <c r="M3170" s="73">
        <f t="shared" si="1188"/>
        <v>0</v>
      </c>
      <c r="N3170" s="73"/>
      <c r="O3170" s="73"/>
      <c r="P3170" s="73"/>
      <c r="Q3170" s="73"/>
      <c r="R3170" s="73">
        <f t="shared" si="1190"/>
        <v>0</v>
      </c>
      <c r="S3170" s="76" t="str">
        <f t="shared" si="1195"/>
        <v>-</v>
      </c>
      <c r="T3170" s="96">
        <v>0</v>
      </c>
      <c r="U3170" s="97"/>
      <c r="V3170" s="73">
        <f t="shared" si="1189"/>
        <v>0</v>
      </c>
      <c r="W3170" s="73">
        <f t="shared" si="1196"/>
        <v>0</v>
      </c>
      <c r="X3170" s="76" t="str">
        <f t="shared" si="1197"/>
        <v>-</v>
      </c>
      <c r="Y3170" s="73">
        <f t="shared" si="1198"/>
        <v>0</v>
      </c>
      <c r="Z3170" s="73">
        <f t="shared" si="1199"/>
        <v>0</v>
      </c>
      <c r="AA3170" s="73">
        <f t="shared" si="1192"/>
        <v>0</v>
      </c>
      <c r="AB3170" s="73">
        <f t="shared" si="1200"/>
        <v>0</v>
      </c>
      <c r="AC3170" s="73">
        <f t="shared" si="1193"/>
        <v>0</v>
      </c>
      <c r="AD3170" s="73">
        <f t="shared" si="1194"/>
        <v>0</v>
      </c>
      <c r="AE3170" s="73">
        <v>0</v>
      </c>
    </row>
    <row r="3171" spans="1:31" ht="15" customHeight="1">
      <c r="A3171" s="94"/>
      <c r="B3171" s="6" t="str">
        <f>IFERROR(VLOOKUP(A3171,'Distributor List'!$A$2:$D$77,2,0),"-")</f>
        <v>-</v>
      </c>
      <c r="C3171" s="6" t="str">
        <f>IFERROR(VLOOKUP(A3171,'Distributor List'!$A$2:$D$77,3,0),"-")</f>
        <v>-</v>
      </c>
      <c r="D3171" s="6" t="str">
        <f>IFERROR(VLOOKUP(A3171,'Distributor List'!$A$2:$F$77,6,0),"-")</f>
        <v>-</v>
      </c>
      <c r="E3171" s="6" t="str">
        <f>IFERROR(VLOOKUP(A3171,'Distributor List'!$A$2:$D$77,4,0),"-")</f>
        <v>-</v>
      </c>
      <c r="F3171" s="6" t="str">
        <f>IFERROR(VLOOKUP(H3171,'Price List'!$A$2:$H$109,8,0),"-")</f>
        <v>-</v>
      </c>
      <c r="G3171" s="6" t="str">
        <f>IFERROR(VLOOKUP(A3171,'Distributor List'!$A$2:$E$77,5,0),"-")</f>
        <v>-</v>
      </c>
      <c r="H3171" s="10"/>
      <c r="I3171" s="95"/>
      <c r="J3171" s="92"/>
      <c r="K3171" s="92"/>
      <c r="L3171" s="73">
        <f t="shared" si="1191"/>
        <v>0</v>
      </c>
      <c r="M3171" s="73">
        <f t="shared" si="1188"/>
        <v>0</v>
      </c>
      <c r="N3171" s="73"/>
      <c r="O3171" s="73"/>
      <c r="P3171" s="73"/>
      <c r="Q3171" s="73"/>
      <c r="R3171" s="73">
        <f t="shared" si="1190"/>
        <v>0</v>
      </c>
      <c r="S3171" s="76" t="str">
        <f t="shared" si="1195"/>
        <v>-</v>
      </c>
      <c r="T3171" s="96">
        <v>0</v>
      </c>
      <c r="U3171" s="97"/>
      <c r="V3171" s="73">
        <f t="shared" si="1189"/>
        <v>0</v>
      </c>
      <c r="W3171" s="73">
        <f t="shared" si="1196"/>
        <v>0</v>
      </c>
      <c r="X3171" s="76" t="str">
        <f t="shared" si="1197"/>
        <v>-</v>
      </c>
      <c r="Y3171" s="73">
        <f t="shared" si="1198"/>
        <v>0</v>
      </c>
      <c r="Z3171" s="73">
        <f t="shared" si="1199"/>
        <v>0</v>
      </c>
      <c r="AA3171" s="73">
        <f t="shared" si="1192"/>
        <v>0</v>
      </c>
      <c r="AB3171" s="73">
        <f t="shared" si="1200"/>
        <v>0</v>
      </c>
      <c r="AC3171" s="73">
        <f t="shared" si="1193"/>
        <v>0</v>
      </c>
      <c r="AD3171" s="73">
        <f t="shared" si="1194"/>
        <v>0</v>
      </c>
      <c r="AE3171" s="73">
        <v>0</v>
      </c>
    </row>
    <row r="3172" spans="1:31" ht="15" customHeight="1">
      <c r="A3172" s="94"/>
      <c r="B3172" s="6" t="str">
        <f>IFERROR(VLOOKUP(A3172,'Distributor List'!$A$2:$D$77,2,0),"-")</f>
        <v>-</v>
      </c>
      <c r="C3172" s="6" t="str">
        <f>IFERROR(VLOOKUP(A3172,'Distributor List'!$A$2:$D$77,3,0),"-")</f>
        <v>-</v>
      </c>
      <c r="D3172" s="6" t="str">
        <f>IFERROR(VLOOKUP(A3172,'Distributor List'!$A$2:$F$77,6,0),"-")</f>
        <v>-</v>
      </c>
      <c r="E3172" s="6" t="str">
        <f>IFERROR(VLOOKUP(A3172,'Distributor List'!$A$2:$D$77,4,0),"-")</f>
        <v>-</v>
      </c>
      <c r="F3172" s="6" t="str">
        <f>IFERROR(VLOOKUP(H3172,'Price List'!$A$2:$H$109,8,0),"-")</f>
        <v>-</v>
      </c>
      <c r="G3172" s="6" t="str">
        <f>IFERROR(VLOOKUP(A3172,'Distributor List'!$A$2:$E$77,5,0),"-")</f>
        <v>-</v>
      </c>
      <c r="H3172" s="10"/>
      <c r="I3172" s="95"/>
      <c r="J3172" s="92"/>
      <c r="K3172" s="92"/>
      <c r="L3172" s="73">
        <f t="shared" si="1191"/>
        <v>0</v>
      </c>
      <c r="M3172" s="73">
        <f t="shared" si="1188"/>
        <v>0</v>
      </c>
      <c r="N3172" s="73"/>
      <c r="O3172" s="73"/>
      <c r="P3172" s="73"/>
      <c r="Q3172" s="73"/>
      <c r="R3172" s="73">
        <f t="shared" si="1190"/>
        <v>0</v>
      </c>
      <c r="S3172" s="76" t="str">
        <f t="shared" si="1195"/>
        <v>-</v>
      </c>
      <c r="T3172" s="96">
        <v>0</v>
      </c>
      <c r="U3172" s="97"/>
      <c r="V3172" s="73">
        <f t="shared" si="1189"/>
        <v>0</v>
      </c>
      <c r="W3172" s="73">
        <f t="shared" si="1196"/>
        <v>0</v>
      </c>
      <c r="X3172" s="76" t="str">
        <f t="shared" si="1197"/>
        <v>-</v>
      </c>
      <c r="Y3172" s="73">
        <f t="shared" si="1198"/>
        <v>0</v>
      </c>
      <c r="Z3172" s="73">
        <f t="shared" si="1199"/>
        <v>0</v>
      </c>
      <c r="AA3172" s="73">
        <f t="shared" si="1192"/>
        <v>0</v>
      </c>
      <c r="AB3172" s="73">
        <f t="shared" si="1200"/>
        <v>0</v>
      </c>
      <c r="AC3172" s="73">
        <f t="shared" si="1193"/>
        <v>0</v>
      </c>
      <c r="AD3172" s="73">
        <f t="shared" si="1194"/>
        <v>0</v>
      </c>
      <c r="AE3172" s="73">
        <v>0</v>
      </c>
    </row>
    <row r="3173" spans="1:31" ht="15" customHeight="1">
      <c r="A3173" s="94"/>
      <c r="B3173" s="6" t="str">
        <f>IFERROR(VLOOKUP(A3173,'Distributor List'!$A$2:$D$77,2,0),"-")</f>
        <v>-</v>
      </c>
      <c r="C3173" s="6" t="str">
        <f>IFERROR(VLOOKUP(A3173,'Distributor List'!$A$2:$D$77,3,0),"-")</f>
        <v>-</v>
      </c>
      <c r="D3173" s="6" t="str">
        <f>IFERROR(VLOOKUP(A3173,'Distributor List'!$A$2:$F$77,6,0),"-")</f>
        <v>-</v>
      </c>
      <c r="E3173" s="6" t="str">
        <f>IFERROR(VLOOKUP(A3173,'Distributor List'!$A$2:$D$77,4,0),"-")</f>
        <v>-</v>
      </c>
      <c r="F3173" s="6" t="str">
        <f>IFERROR(VLOOKUP(H3173,'Price List'!$A$2:$H$109,8,0),"-")</f>
        <v>-</v>
      </c>
      <c r="G3173" s="6" t="str">
        <f>IFERROR(VLOOKUP(A3173,'Distributor List'!$A$2:$E$77,5,0),"-")</f>
        <v>-</v>
      </c>
      <c r="H3173" s="10"/>
      <c r="I3173" s="95"/>
      <c r="J3173" s="92"/>
      <c r="K3173" s="92"/>
      <c r="L3173" s="73">
        <f t="shared" si="1191"/>
        <v>0</v>
      </c>
      <c r="M3173" s="73">
        <f t="shared" si="1188"/>
        <v>0</v>
      </c>
      <c r="N3173" s="73"/>
      <c r="O3173" s="73"/>
      <c r="P3173" s="73"/>
      <c r="Q3173" s="73"/>
      <c r="R3173" s="73">
        <f t="shared" si="1190"/>
        <v>0</v>
      </c>
      <c r="S3173" s="76" t="str">
        <f t="shared" si="1195"/>
        <v>-</v>
      </c>
      <c r="T3173" s="96">
        <v>0</v>
      </c>
      <c r="U3173" s="97"/>
      <c r="V3173" s="73">
        <f t="shared" si="1189"/>
        <v>0</v>
      </c>
      <c r="W3173" s="73">
        <f t="shared" si="1196"/>
        <v>0</v>
      </c>
      <c r="X3173" s="76" t="str">
        <f t="shared" si="1197"/>
        <v>-</v>
      </c>
      <c r="Y3173" s="73">
        <f t="shared" si="1198"/>
        <v>0</v>
      </c>
      <c r="Z3173" s="73">
        <f t="shared" si="1199"/>
        <v>0</v>
      </c>
      <c r="AA3173" s="73">
        <f t="shared" si="1192"/>
        <v>0</v>
      </c>
      <c r="AB3173" s="73">
        <f t="shared" si="1200"/>
        <v>0</v>
      </c>
      <c r="AC3173" s="73">
        <f t="shared" si="1193"/>
        <v>0</v>
      </c>
      <c r="AD3173" s="73">
        <f t="shared" si="1194"/>
        <v>0</v>
      </c>
      <c r="AE3173" s="73">
        <v>0</v>
      </c>
    </row>
    <row r="3174" spans="1:31" ht="15" customHeight="1">
      <c r="A3174" s="94"/>
      <c r="B3174" s="6" t="str">
        <f>IFERROR(VLOOKUP(A3174,'Distributor List'!$A$2:$D$77,2,0),"-")</f>
        <v>-</v>
      </c>
      <c r="C3174" s="6" t="str">
        <f>IFERROR(VLOOKUP(A3174,'Distributor List'!$A$2:$D$77,3,0),"-")</f>
        <v>-</v>
      </c>
      <c r="D3174" s="6" t="str">
        <f>IFERROR(VLOOKUP(A3174,'Distributor List'!$A$2:$F$77,6,0),"-")</f>
        <v>-</v>
      </c>
      <c r="E3174" s="6" t="str">
        <f>IFERROR(VLOOKUP(A3174,'Distributor List'!$A$2:$D$77,4,0),"-")</f>
        <v>-</v>
      </c>
      <c r="F3174" s="6" t="str">
        <f>IFERROR(VLOOKUP(H3174,'Price List'!$A$2:$H$109,8,0),"-")</f>
        <v>-</v>
      </c>
      <c r="G3174" s="6" t="str">
        <f>IFERROR(VLOOKUP(A3174,'Distributor List'!$A$2:$E$77,5,0),"-")</f>
        <v>-</v>
      </c>
      <c r="H3174" s="10"/>
      <c r="I3174" s="95"/>
      <c r="J3174" s="92"/>
      <c r="K3174" s="92"/>
      <c r="L3174" s="73">
        <f t="shared" si="1191"/>
        <v>0</v>
      </c>
      <c r="M3174" s="73">
        <f t="shared" si="1188"/>
        <v>0</v>
      </c>
      <c r="N3174" s="73"/>
      <c r="O3174" s="73"/>
      <c r="P3174" s="73"/>
      <c r="Q3174" s="73"/>
      <c r="R3174" s="73">
        <f t="shared" si="1190"/>
        <v>0</v>
      </c>
      <c r="S3174" s="76" t="str">
        <f t="shared" si="1195"/>
        <v>-</v>
      </c>
      <c r="T3174" s="96">
        <v>0</v>
      </c>
      <c r="U3174" s="97"/>
      <c r="V3174" s="73">
        <f t="shared" si="1189"/>
        <v>0</v>
      </c>
      <c r="W3174" s="73">
        <f t="shared" si="1196"/>
        <v>0</v>
      </c>
      <c r="X3174" s="76" t="str">
        <f t="shared" si="1197"/>
        <v>-</v>
      </c>
      <c r="Y3174" s="73">
        <f t="shared" si="1198"/>
        <v>0</v>
      </c>
      <c r="Z3174" s="73">
        <f t="shared" si="1199"/>
        <v>0</v>
      </c>
      <c r="AA3174" s="73">
        <f t="shared" si="1192"/>
        <v>0</v>
      </c>
      <c r="AB3174" s="73">
        <f t="shared" si="1200"/>
        <v>0</v>
      </c>
      <c r="AC3174" s="73">
        <f t="shared" si="1193"/>
        <v>0</v>
      </c>
      <c r="AD3174" s="73">
        <f t="shared" si="1194"/>
        <v>0</v>
      </c>
      <c r="AE3174" s="73">
        <v>0</v>
      </c>
    </row>
    <row r="3175" spans="1:31" ht="15" customHeight="1">
      <c r="A3175" s="94"/>
      <c r="B3175" s="6" t="str">
        <f>IFERROR(VLOOKUP(A3175,'Distributor List'!$A$2:$D$77,2,0),"-")</f>
        <v>-</v>
      </c>
      <c r="C3175" s="6" t="str">
        <f>IFERROR(VLOOKUP(A3175,'Distributor List'!$A$2:$D$77,3,0),"-")</f>
        <v>-</v>
      </c>
      <c r="D3175" s="6" t="str">
        <f>IFERROR(VLOOKUP(A3175,'Distributor List'!$A$2:$F$77,6,0),"-")</f>
        <v>-</v>
      </c>
      <c r="E3175" s="6" t="str">
        <f>IFERROR(VLOOKUP(A3175,'Distributor List'!$A$2:$D$77,4,0),"-")</f>
        <v>-</v>
      </c>
      <c r="F3175" s="6" t="str">
        <f>IFERROR(VLOOKUP(H3175,'Price List'!$A$2:$H$109,8,0),"-")</f>
        <v>-</v>
      </c>
      <c r="G3175" s="6" t="str">
        <f>IFERROR(VLOOKUP(A3175,'Distributor List'!$A$2:$E$77,5,0),"-")</f>
        <v>-</v>
      </c>
      <c r="H3175" s="10"/>
      <c r="I3175" s="95"/>
      <c r="J3175" s="92"/>
      <c r="K3175" s="92"/>
      <c r="L3175" s="73">
        <f t="shared" si="1191"/>
        <v>0</v>
      </c>
      <c r="M3175" s="73">
        <f t="shared" si="1188"/>
        <v>0</v>
      </c>
      <c r="N3175" s="73"/>
      <c r="O3175" s="73"/>
      <c r="P3175" s="73"/>
      <c r="Q3175" s="73"/>
      <c r="R3175" s="73">
        <f t="shared" si="1190"/>
        <v>0</v>
      </c>
      <c r="S3175" s="76" t="str">
        <f t="shared" si="1195"/>
        <v>-</v>
      </c>
      <c r="T3175" s="96">
        <v>0</v>
      </c>
      <c r="U3175" s="97"/>
      <c r="V3175" s="73">
        <f t="shared" si="1189"/>
        <v>0</v>
      </c>
      <c r="W3175" s="73">
        <f t="shared" si="1196"/>
        <v>0</v>
      </c>
      <c r="X3175" s="76" t="str">
        <f t="shared" si="1197"/>
        <v>-</v>
      </c>
      <c r="Y3175" s="73">
        <f t="shared" si="1198"/>
        <v>0</v>
      </c>
      <c r="Z3175" s="73">
        <f t="shared" si="1199"/>
        <v>0</v>
      </c>
      <c r="AA3175" s="73">
        <f t="shared" si="1192"/>
        <v>0</v>
      </c>
      <c r="AB3175" s="73">
        <f t="shared" si="1200"/>
        <v>0</v>
      </c>
      <c r="AC3175" s="73">
        <f t="shared" si="1193"/>
        <v>0</v>
      </c>
      <c r="AD3175" s="73">
        <f t="shared" si="1194"/>
        <v>0</v>
      </c>
      <c r="AE3175" s="73">
        <v>0</v>
      </c>
    </row>
    <row r="3176" spans="1:31" ht="15" customHeight="1">
      <c r="A3176" s="94"/>
      <c r="B3176" s="6" t="str">
        <f>IFERROR(VLOOKUP(A3176,'Distributor List'!$A$2:$D$77,2,0),"-")</f>
        <v>-</v>
      </c>
      <c r="C3176" s="6" t="str">
        <f>IFERROR(VLOOKUP(A3176,'Distributor List'!$A$2:$D$77,3,0),"-")</f>
        <v>-</v>
      </c>
      <c r="D3176" s="6" t="str">
        <f>IFERROR(VLOOKUP(A3176,'Distributor List'!$A$2:$F$77,6,0),"-")</f>
        <v>-</v>
      </c>
      <c r="E3176" s="6" t="str">
        <f>IFERROR(VLOOKUP(A3176,'Distributor List'!$A$2:$D$77,4,0),"-")</f>
        <v>-</v>
      </c>
      <c r="F3176" s="6" t="str">
        <f>IFERROR(VLOOKUP(H3176,'Price List'!$A$2:$H$109,8,0),"-")</f>
        <v>-</v>
      </c>
      <c r="G3176" s="6" t="str">
        <f>IFERROR(VLOOKUP(A3176,'Distributor List'!$A$2:$E$77,5,0),"-")</f>
        <v>-</v>
      </c>
      <c r="H3176" s="10"/>
      <c r="I3176" s="95"/>
      <c r="J3176" s="92"/>
      <c r="K3176" s="92"/>
      <c r="L3176" s="73">
        <f t="shared" si="1191"/>
        <v>0</v>
      </c>
      <c r="M3176" s="73">
        <f t="shared" si="1188"/>
        <v>0</v>
      </c>
      <c r="N3176" s="73"/>
      <c r="O3176" s="73"/>
      <c r="P3176" s="73"/>
      <c r="Q3176" s="73"/>
      <c r="R3176" s="73">
        <f t="shared" si="1190"/>
        <v>0</v>
      </c>
      <c r="S3176" s="76" t="str">
        <f t="shared" si="1195"/>
        <v>-</v>
      </c>
      <c r="T3176" s="96">
        <v>0</v>
      </c>
      <c r="U3176" s="97"/>
      <c r="V3176" s="73">
        <f t="shared" si="1189"/>
        <v>0</v>
      </c>
      <c r="W3176" s="73">
        <f t="shared" si="1196"/>
        <v>0</v>
      </c>
      <c r="X3176" s="76" t="str">
        <f t="shared" si="1197"/>
        <v>-</v>
      </c>
      <c r="Y3176" s="73">
        <f t="shared" si="1198"/>
        <v>0</v>
      </c>
      <c r="Z3176" s="73">
        <f t="shared" si="1199"/>
        <v>0</v>
      </c>
      <c r="AA3176" s="73">
        <f t="shared" si="1192"/>
        <v>0</v>
      </c>
      <c r="AB3176" s="73">
        <f t="shared" si="1200"/>
        <v>0</v>
      </c>
      <c r="AC3176" s="73">
        <f t="shared" si="1193"/>
        <v>0</v>
      </c>
      <c r="AD3176" s="73">
        <f t="shared" si="1194"/>
        <v>0</v>
      </c>
      <c r="AE3176" s="73">
        <v>0</v>
      </c>
    </row>
    <row r="3177" spans="1:31" ht="15" customHeight="1">
      <c r="A3177" s="94"/>
      <c r="B3177" s="6" t="str">
        <f>IFERROR(VLOOKUP(A3177,'Distributor List'!$A$2:$D$77,2,0),"-")</f>
        <v>-</v>
      </c>
      <c r="C3177" s="6" t="str">
        <f>IFERROR(VLOOKUP(A3177,'Distributor List'!$A$2:$D$77,3,0),"-")</f>
        <v>-</v>
      </c>
      <c r="D3177" s="6" t="str">
        <f>IFERROR(VLOOKUP(A3177,'Distributor List'!$A$2:$F$77,6,0),"-")</f>
        <v>-</v>
      </c>
      <c r="E3177" s="6" t="str">
        <f>IFERROR(VLOOKUP(A3177,'Distributor List'!$A$2:$D$77,4,0),"-")</f>
        <v>-</v>
      </c>
      <c r="F3177" s="6" t="str">
        <f>IFERROR(VLOOKUP(H3177,'Price List'!$A$2:$H$109,8,0),"-")</f>
        <v>-</v>
      </c>
      <c r="G3177" s="6" t="str">
        <f>IFERROR(VLOOKUP(A3177,'Distributor List'!$A$2:$E$77,5,0),"-")</f>
        <v>-</v>
      </c>
      <c r="H3177" s="10"/>
      <c r="I3177" s="95"/>
      <c r="J3177" s="92"/>
      <c r="K3177" s="92"/>
      <c r="L3177" s="73">
        <f t="shared" si="1191"/>
        <v>0</v>
      </c>
      <c r="M3177" s="73">
        <f t="shared" si="1188"/>
        <v>0</v>
      </c>
      <c r="N3177" s="73"/>
      <c r="O3177" s="73"/>
      <c r="P3177" s="73"/>
      <c r="Q3177" s="73"/>
      <c r="R3177" s="73">
        <f t="shared" si="1190"/>
        <v>0</v>
      </c>
      <c r="S3177" s="76" t="str">
        <f t="shared" si="1195"/>
        <v>-</v>
      </c>
      <c r="T3177" s="96">
        <v>0</v>
      </c>
      <c r="U3177" s="97"/>
      <c r="V3177" s="73">
        <f t="shared" si="1189"/>
        <v>0</v>
      </c>
      <c r="W3177" s="73">
        <f t="shared" si="1196"/>
        <v>0</v>
      </c>
      <c r="X3177" s="76" t="str">
        <f t="shared" si="1197"/>
        <v>-</v>
      </c>
      <c r="Y3177" s="73">
        <f t="shared" si="1198"/>
        <v>0</v>
      </c>
      <c r="Z3177" s="73">
        <f t="shared" si="1199"/>
        <v>0</v>
      </c>
      <c r="AA3177" s="73">
        <f t="shared" si="1192"/>
        <v>0</v>
      </c>
      <c r="AB3177" s="73">
        <f t="shared" si="1200"/>
        <v>0</v>
      </c>
      <c r="AC3177" s="73">
        <f t="shared" si="1193"/>
        <v>0</v>
      </c>
      <c r="AD3177" s="73">
        <f t="shared" si="1194"/>
        <v>0</v>
      </c>
      <c r="AE3177" s="73">
        <v>0</v>
      </c>
    </row>
    <row r="3178" spans="1:31" ht="15" customHeight="1">
      <c r="A3178" s="94"/>
      <c r="B3178" s="6" t="str">
        <f>IFERROR(VLOOKUP(A3178,'Distributor List'!$A$2:$D$77,2,0),"-")</f>
        <v>-</v>
      </c>
      <c r="C3178" s="6" t="str">
        <f>IFERROR(VLOOKUP(A3178,'Distributor List'!$A$2:$D$77,3,0),"-")</f>
        <v>-</v>
      </c>
      <c r="D3178" s="6" t="str">
        <f>IFERROR(VLOOKUP(A3178,'Distributor List'!$A$2:$F$77,6,0),"-")</f>
        <v>-</v>
      </c>
      <c r="E3178" s="6" t="str">
        <f>IFERROR(VLOOKUP(A3178,'Distributor List'!$A$2:$D$77,4,0),"-")</f>
        <v>-</v>
      </c>
      <c r="F3178" s="6" t="str">
        <f>IFERROR(VLOOKUP(H3178,'Price List'!$A$2:$H$109,8,0),"-")</f>
        <v>-</v>
      </c>
      <c r="G3178" s="6" t="str">
        <f>IFERROR(VLOOKUP(A3178,'Distributor List'!$A$2:$E$77,5,0),"-")</f>
        <v>-</v>
      </c>
      <c r="H3178" s="10"/>
      <c r="I3178" s="95"/>
      <c r="J3178" s="92"/>
      <c r="K3178" s="92"/>
      <c r="L3178" s="73">
        <f t="shared" si="1191"/>
        <v>0</v>
      </c>
      <c r="M3178" s="73">
        <f t="shared" ref="M3178:M3241" si="1201">K3178*I3178</f>
        <v>0</v>
      </c>
      <c r="N3178" s="73"/>
      <c r="O3178" s="73"/>
      <c r="P3178" s="73"/>
      <c r="Q3178" s="73"/>
      <c r="R3178" s="73">
        <f t="shared" si="1190"/>
        <v>0</v>
      </c>
      <c r="S3178" s="76" t="str">
        <f t="shared" si="1195"/>
        <v>-</v>
      </c>
      <c r="T3178" s="96">
        <v>0</v>
      </c>
      <c r="U3178" s="97"/>
      <c r="V3178" s="73">
        <f t="shared" si="1189"/>
        <v>0</v>
      </c>
      <c r="W3178" s="73">
        <f t="shared" si="1196"/>
        <v>0</v>
      </c>
      <c r="X3178" s="76" t="str">
        <f t="shared" si="1197"/>
        <v>-</v>
      </c>
      <c r="Y3178" s="73">
        <f t="shared" si="1198"/>
        <v>0</v>
      </c>
      <c r="Z3178" s="73">
        <f t="shared" si="1199"/>
        <v>0</v>
      </c>
      <c r="AA3178" s="73">
        <f t="shared" si="1192"/>
        <v>0</v>
      </c>
      <c r="AB3178" s="73">
        <f t="shared" si="1200"/>
        <v>0</v>
      </c>
      <c r="AC3178" s="73">
        <f t="shared" si="1193"/>
        <v>0</v>
      </c>
      <c r="AD3178" s="73">
        <f t="shared" si="1194"/>
        <v>0</v>
      </c>
      <c r="AE3178" s="73">
        <v>0</v>
      </c>
    </row>
    <row r="3179" spans="1:31" ht="15" customHeight="1">
      <c r="A3179" s="94"/>
      <c r="B3179" s="6" t="str">
        <f>IFERROR(VLOOKUP(A3179,'Distributor List'!$A$2:$D$77,2,0),"-")</f>
        <v>-</v>
      </c>
      <c r="C3179" s="6" t="str">
        <f>IFERROR(VLOOKUP(A3179,'Distributor List'!$A$2:$D$77,3,0),"-")</f>
        <v>-</v>
      </c>
      <c r="D3179" s="6" t="str">
        <f>IFERROR(VLOOKUP(A3179,'Distributor List'!$A$2:$F$77,6,0),"-")</f>
        <v>-</v>
      </c>
      <c r="E3179" s="6" t="str">
        <f>IFERROR(VLOOKUP(A3179,'Distributor List'!$A$2:$D$77,4,0),"-")</f>
        <v>-</v>
      </c>
      <c r="F3179" s="6" t="str">
        <f>IFERROR(VLOOKUP(H3179,'Price List'!$A$2:$H$109,8,0),"-")</f>
        <v>-</v>
      </c>
      <c r="G3179" s="6" t="str">
        <f>IFERROR(VLOOKUP(A3179,'Distributor List'!$A$2:$E$77,5,0),"-")</f>
        <v>-</v>
      </c>
      <c r="H3179" s="10"/>
      <c r="I3179" s="95"/>
      <c r="J3179" s="92"/>
      <c r="K3179" s="92"/>
      <c r="L3179" s="73">
        <f t="shared" si="1191"/>
        <v>0</v>
      </c>
      <c r="M3179" s="73">
        <f t="shared" si="1201"/>
        <v>0</v>
      </c>
      <c r="N3179" s="73"/>
      <c r="O3179" s="73"/>
      <c r="P3179" s="73"/>
      <c r="Q3179" s="73"/>
      <c r="R3179" s="73">
        <f t="shared" si="1190"/>
        <v>0</v>
      </c>
      <c r="S3179" s="76" t="str">
        <f t="shared" si="1195"/>
        <v>-</v>
      </c>
      <c r="T3179" s="96">
        <v>0</v>
      </c>
      <c r="U3179" s="97"/>
      <c r="V3179" s="73">
        <f t="shared" si="1189"/>
        <v>0</v>
      </c>
      <c r="W3179" s="73">
        <f t="shared" si="1196"/>
        <v>0</v>
      </c>
      <c r="X3179" s="76" t="str">
        <f t="shared" si="1197"/>
        <v>-</v>
      </c>
      <c r="Y3179" s="73">
        <f t="shared" si="1198"/>
        <v>0</v>
      </c>
      <c r="Z3179" s="73">
        <f t="shared" si="1199"/>
        <v>0</v>
      </c>
      <c r="AA3179" s="73">
        <f t="shared" si="1192"/>
        <v>0</v>
      </c>
      <c r="AB3179" s="73">
        <f t="shared" si="1200"/>
        <v>0</v>
      </c>
      <c r="AC3179" s="73">
        <f t="shared" si="1193"/>
        <v>0</v>
      </c>
      <c r="AD3179" s="73">
        <f t="shared" si="1194"/>
        <v>0</v>
      </c>
      <c r="AE3179" s="73">
        <v>0</v>
      </c>
    </row>
    <row r="3180" spans="1:31" ht="15" customHeight="1">
      <c r="A3180" s="94"/>
      <c r="B3180" s="6" t="str">
        <f>IFERROR(VLOOKUP(A3180,'Distributor List'!$A$2:$D$77,2,0),"-")</f>
        <v>-</v>
      </c>
      <c r="C3180" s="6" t="str">
        <f>IFERROR(VLOOKUP(A3180,'Distributor List'!$A$2:$D$77,3,0),"-")</f>
        <v>-</v>
      </c>
      <c r="D3180" s="6" t="str">
        <f>IFERROR(VLOOKUP(A3180,'Distributor List'!$A$2:$F$77,6,0),"-")</f>
        <v>-</v>
      </c>
      <c r="E3180" s="6" t="str">
        <f>IFERROR(VLOOKUP(A3180,'Distributor List'!$A$2:$D$77,4,0),"-")</f>
        <v>-</v>
      </c>
      <c r="F3180" s="6" t="str">
        <f>IFERROR(VLOOKUP(H3180,'Price List'!$A$2:$H$109,8,0),"-")</f>
        <v>-</v>
      </c>
      <c r="G3180" s="6" t="str">
        <f>IFERROR(VLOOKUP(A3180,'Distributor List'!$A$2:$E$77,5,0),"-")</f>
        <v>-</v>
      </c>
      <c r="H3180" s="10"/>
      <c r="I3180" s="95"/>
      <c r="J3180" s="92"/>
      <c r="K3180" s="92"/>
      <c r="L3180" s="73">
        <f t="shared" si="1191"/>
        <v>0</v>
      </c>
      <c r="M3180" s="73">
        <f t="shared" si="1201"/>
        <v>0</v>
      </c>
      <c r="N3180" s="73"/>
      <c r="O3180" s="73"/>
      <c r="P3180" s="73"/>
      <c r="Q3180" s="73"/>
      <c r="R3180" s="73">
        <f t="shared" si="1190"/>
        <v>0</v>
      </c>
      <c r="S3180" s="76" t="str">
        <f t="shared" si="1195"/>
        <v>-</v>
      </c>
      <c r="T3180" s="96">
        <v>0</v>
      </c>
      <c r="U3180" s="97"/>
      <c r="V3180" s="73">
        <f t="shared" ref="V3180:V3243" si="1202">T3180*I3180</f>
        <v>0</v>
      </c>
      <c r="W3180" s="73">
        <f t="shared" si="1196"/>
        <v>0</v>
      </c>
      <c r="X3180" s="76" t="str">
        <f t="shared" si="1197"/>
        <v>-</v>
      </c>
      <c r="Y3180" s="73">
        <f t="shared" si="1198"/>
        <v>0</v>
      </c>
      <c r="Z3180" s="73">
        <f t="shared" si="1199"/>
        <v>0</v>
      </c>
      <c r="AA3180" s="73">
        <f t="shared" si="1192"/>
        <v>0</v>
      </c>
      <c r="AB3180" s="73">
        <f t="shared" si="1200"/>
        <v>0</v>
      </c>
      <c r="AC3180" s="73">
        <f t="shared" si="1193"/>
        <v>0</v>
      </c>
      <c r="AD3180" s="73">
        <f t="shared" si="1194"/>
        <v>0</v>
      </c>
      <c r="AE3180" s="73">
        <v>0</v>
      </c>
    </row>
    <row r="3181" spans="1:31" ht="15" customHeight="1">
      <c r="A3181" s="94"/>
      <c r="B3181" s="6" t="str">
        <f>IFERROR(VLOOKUP(A3181,'Distributor List'!$A$2:$D$77,2,0),"-")</f>
        <v>-</v>
      </c>
      <c r="C3181" s="6" t="str">
        <f>IFERROR(VLOOKUP(A3181,'Distributor List'!$A$2:$D$77,3,0),"-")</f>
        <v>-</v>
      </c>
      <c r="D3181" s="6" t="str">
        <f>IFERROR(VLOOKUP(A3181,'Distributor List'!$A$2:$F$77,6,0),"-")</f>
        <v>-</v>
      </c>
      <c r="E3181" s="6" t="str">
        <f>IFERROR(VLOOKUP(A3181,'Distributor List'!$A$2:$D$77,4,0),"-")</f>
        <v>-</v>
      </c>
      <c r="F3181" s="6" t="str">
        <f>IFERROR(VLOOKUP(H3181,'Price List'!$A$2:$H$109,8,0),"-")</f>
        <v>-</v>
      </c>
      <c r="G3181" s="6" t="str">
        <f>IFERROR(VLOOKUP(A3181,'Distributor List'!$A$2:$E$77,5,0),"-")</f>
        <v>-</v>
      </c>
      <c r="H3181" s="10"/>
      <c r="I3181" s="95"/>
      <c r="J3181" s="92"/>
      <c r="K3181" s="92"/>
      <c r="L3181" s="73">
        <f t="shared" si="1191"/>
        <v>0</v>
      </c>
      <c r="M3181" s="73">
        <f t="shared" si="1201"/>
        <v>0</v>
      </c>
      <c r="N3181" s="73"/>
      <c r="O3181" s="73"/>
      <c r="P3181" s="73"/>
      <c r="Q3181" s="73"/>
      <c r="R3181" s="73">
        <f t="shared" si="1190"/>
        <v>0</v>
      </c>
      <c r="S3181" s="76" t="str">
        <f t="shared" si="1195"/>
        <v>-</v>
      </c>
      <c r="T3181" s="96">
        <v>0</v>
      </c>
      <c r="U3181" s="97"/>
      <c r="V3181" s="73">
        <f t="shared" si="1202"/>
        <v>0</v>
      </c>
      <c r="W3181" s="73">
        <f t="shared" si="1196"/>
        <v>0</v>
      </c>
      <c r="X3181" s="76" t="str">
        <f t="shared" si="1197"/>
        <v>-</v>
      </c>
      <c r="Y3181" s="73">
        <f t="shared" si="1198"/>
        <v>0</v>
      </c>
      <c r="Z3181" s="73">
        <f t="shared" si="1199"/>
        <v>0</v>
      </c>
      <c r="AA3181" s="73">
        <f t="shared" si="1192"/>
        <v>0</v>
      </c>
      <c r="AB3181" s="73">
        <f t="shared" si="1200"/>
        <v>0</v>
      </c>
      <c r="AC3181" s="73">
        <f t="shared" si="1193"/>
        <v>0</v>
      </c>
      <c r="AD3181" s="73">
        <f t="shared" si="1194"/>
        <v>0</v>
      </c>
      <c r="AE3181" s="73">
        <v>0</v>
      </c>
    </row>
    <row r="3182" spans="1:31" ht="15" customHeight="1">
      <c r="A3182" s="94"/>
      <c r="B3182" s="6" t="str">
        <f>IFERROR(VLOOKUP(A3182,'Distributor List'!$A$2:$D$77,2,0),"-")</f>
        <v>-</v>
      </c>
      <c r="C3182" s="6" t="str">
        <f>IFERROR(VLOOKUP(A3182,'Distributor List'!$A$2:$D$77,3,0),"-")</f>
        <v>-</v>
      </c>
      <c r="D3182" s="6" t="str">
        <f>IFERROR(VLOOKUP(A3182,'Distributor List'!$A$2:$F$77,6,0),"-")</f>
        <v>-</v>
      </c>
      <c r="E3182" s="6" t="str">
        <f>IFERROR(VLOOKUP(A3182,'Distributor List'!$A$2:$D$77,4,0),"-")</f>
        <v>-</v>
      </c>
      <c r="F3182" s="6" t="str">
        <f>IFERROR(VLOOKUP(H3182,'Price List'!$A$2:$H$109,8,0),"-")</f>
        <v>-</v>
      </c>
      <c r="G3182" s="6" t="str">
        <f>IFERROR(VLOOKUP(A3182,'Distributor List'!$A$2:$E$77,5,0),"-")</f>
        <v>-</v>
      </c>
      <c r="H3182" s="10"/>
      <c r="I3182" s="95"/>
      <c r="J3182" s="92"/>
      <c r="K3182" s="92"/>
      <c r="L3182" s="73">
        <f t="shared" si="1191"/>
        <v>0</v>
      </c>
      <c r="M3182" s="73">
        <f t="shared" si="1201"/>
        <v>0</v>
      </c>
      <c r="N3182" s="73"/>
      <c r="O3182" s="73"/>
      <c r="P3182" s="73"/>
      <c r="Q3182" s="73"/>
      <c r="R3182" s="73">
        <f t="shared" si="1190"/>
        <v>0</v>
      </c>
      <c r="S3182" s="76" t="str">
        <f t="shared" si="1195"/>
        <v>-</v>
      </c>
      <c r="T3182" s="96">
        <v>0</v>
      </c>
      <c r="U3182" s="97"/>
      <c r="V3182" s="73">
        <f t="shared" si="1202"/>
        <v>0</v>
      </c>
      <c r="W3182" s="73">
        <f t="shared" si="1196"/>
        <v>0</v>
      </c>
      <c r="X3182" s="76" t="str">
        <f t="shared" si="1197"/>
        <v>-</v>
      </c>
      <c r="Y3182" s="73">
        <f t="shared" si="1198"/>
        <v>0</v>
      </c>
      <c r="Z3182" s="73">
        <f t="shared" si="1199"/>
        <v>0</v>
      </c>
      <c r="AA3182" s="73">
        <f t="shared" si="1192"/>
        <v>0</v>
      </c>
      <c r="AB3182" s="73">
        <f t="shared" si="1200"/>
        <v>0</v>
      </c>
      <c r="AC3182" s="73">
        <f t="shared" si="1193"/>
        <v>0</v>
      </c>
      <c r="AD3182" s="73">
        <f t="shared" si="1194"/>
        <v>0</v>
      </c>
      <c r="AE3182" s="73">
        <v>0</v>
      </c>
    </row>
    <row r="3183" spans="1:31" ht="15" customHeight="1">
      <c r="A3183" s="94"/>
      <c r="B3183" s="6" t="str">
        <f>IFERROR(VLOOKUP(A3183,'Distributor List'!$A$2:$D$77,2,0),"-")</f>
        <v>-</v>
      </c>
      <c r="C3183" s="6" t="str">
        <f>IFERROR(VLOOKUP(A3183,'Distributor List'!$A$2:$D$77,3,0),"-")</f>
        <v>-</v>
      </c>
      <c r="D3183" s="6" t="str">
        <f>IFERROR(VLOOKUP(A3183,'Distributor List'!$A$2:$F$77,6,0),"-")</f>
        <v>-</v>
      </c>
      <c r="E3183" s="6" t="str">
        <f>IFERROR(VLOOKUP(A3183,'Distributor List'!$A$2:$D$77,4,0),"-")</f>
        <v>-</v>
      </c>
      <c r="F3183" s="6" t="str">
        <f>IFERROR(VLOOKUP(H3183,'Price List'!$A$2:$H$109,8,0),"-")</f>
        <v>-</v>
      </c>
      <c r="G3183" s="6" t="str">
        <f>IFERROR(VLOOKUP(A3183,'Distributor List'!$A$2:$E$77,5,0),"-")</f>
        <v>-</v>
      </c>
      <c r="H3183" s="10"/>
      <c r="I3183" s="95"/>
      <c r="J3183" s="92"/>
      <c r="K3183" s="92"/>
      <c r="L3183" s="73">
        <f t="shared" si="1191"/>
        <v>0</v>
      </c>
      <c r="M3183" s="73">
        <f t="shared" si="1201"/>
        <v>0</v>
      </c>
      <c r="N3183" s="73"/>
      <c r="O3183" s="73"/>
      <c r="P3183" s="73"/>
      <c r="Q3183" s="73"/>
      <c r="R3183" s="73">
        <f t="shared" si="1190"/>
        <v>0</v>
      </c>
      <c r="S3183" s="76" t="str">
        <f t="shared" si="1195"/>
        <v>-</v>
      </c>
      <c r="T3183" s="96">
        <v>0</v>
      </c>
      <c r="U3183" s="97"/>
      <c r="V3183" s="73">
        <f t="shared" si="1202"/>
        <v>0</v>
      </c>
      <c r="W3183" s="73">
        <f t="shared" si="1196"/>
        <v>0</v>
      </c>
      <c r="X3183" s="76" t="str">
        <f t="shared" si="1197"/>
        <v>-</v>
      </c>
      <c r="Y3183" s="73">
        <f t="shared" si="1198"/>
        <v>0</v>
      </c>
      <c r="Z3183" s="73">
        <f t="shared" si="1199"/>
        <v>0</v>
      </c>
      <c r="AA3183" s="73">
        <f t="shared" si="1192"/>
        <v>0</v>
      </c>
      <c r="AB3183" s="73">
        <f t="shared" si="1200"/>
        <v>0</v>
      </c>
      <c r="AC3183" s="73">
        <f t="shared" si="1193"/>
        <v>0</v>
      </c>
      <c r="AD3183" s="73">
        <f t="shared" si="1194"/>
        <v>0</v>
      </c>
      <c r="AE3183" s="73">
        <v>0</v>
      </c>
    </row>
    <row r="3184" spans="1:31" ht="15" customHeight="1">
      <c r="A3184" s="94"/>
      <c r="B3184" s="6" t="str">
        <f>IFERROR(VLOOKUP(A3184,'Distributor List'!$A$2:$D$77,2,0),"-")</f>
        <v>-</v>
      </c>
      <c r="C3184" s="6" t="str">
        <f>IFERROR(VLOOKUP(A3184,'Distributor List'!$A$2:$D$77,3,0),"-")</f>
        <v>-</v>
      </c>
      <c r="D3184" s="6" t="str">
        <f>IFERROR(VLOOKUP(A3184,'Distributor List'!$A$2:$F$77,6,0),"-")</f>
        <v>-</v>
      </c>
      <c r="E3184" s="6" t="str">
        <f>IFERROR(VLOOKUP(A3184,'Distributor List'!$A$2:$D$77,4,0),"-")</f>
        <v>-</v>
      </c>
      <c r="F3184" s="6" t="str">
        <f>IFERROR(VLOOKUP(H3184,'Price List'!$A$2:$H$109,8,0),"-")</f>
        <v>-</v>
      </c>
      <c r="G3184" s="6" t="str">
        <f>IFERROR(VLOOKUP(A3184,'Distributor List'!$A$2:$E$77,5,0),"-")</f>
        <v>-</v>
      </c>
      <c r="H3184" s="10"/>
      <c r="I3184" s="95"/>
      <c r="J3184" s="92"/>
      <c r="K3184" s="92"/>
      <c r="L3184" s="73">
        <f t="shared" si="1191"/>
        <v>0</v>
      </c>
      <c r="M3184" s="73">
        <f t="shared" si="1201"/>
        <v>0</v>
      </c>
      <c r="N3184" s="73"/>
      <c r="O3184" s="73"/>
      <c r="P3184" s="73"/>
      <c r="Q3184" s="73"/>
      <c r="R3184" s="73">
        <f t="shared" si="1190"/>
        <v>0</v>
      </c>
      <c r="S3184" s="76" t="str">
        <f t="shared" si="1195"/>
        <v>-</v>
      </c>
      <c r="T3184" s="96">
        <v>0</v>
      </c>
      <c r="U3184" s="97"/>
      <c r="V3184" s="73">
        <f t="shared" si="1202"/>
        <v>0</v>
      </c>
      <c r="W3184" s="73">
        <f t="shared" si="1196"/>
        <v>0</v>
      </c>
      <c r="X3184" s="76" t="str">
        <f t="shared" si="1197"/>
        <v>-</v>
      </c>
      <c r="Y3184" s="73">
        <f t="shared" si="1198"/>
        <v>0</v>
      </c>
      <c r="Z3184" s="73">
        <f t="shared" si="1199"/>
        <v>0</v>
      </c>
      <c r="AA3184" s="73">
        <f t="shared" si="1192"/>
        <v>0</v>
      </c>
      <c r="AB3184" s="73">
        <f t="shared" si="1200"/>
        <v>0</v>
      </c>
      <c r="AC3184" s="73">
        <f t="shared" si="1193"/>
        <v>0</v>
      </c>
      <c r="AD3184" s="73">
        <f t="shared" si="1194"/>
        <v>0</v>
      </c>
      <c r="AE3184" s="73">
        <v>0</v>
      </c>
    </row>
    <row r="3185" spans="1:31" ht="15" customHeight="1">
      <c r="A3185" s="94"/>
      <c r="B3185" s="6" t="str">
        <f>IFERROR(VLOOKUP(A3185,'Distributor List'!$A$2:$D$77,2,0),"-")</f>
        <v>-</v>
      </c>
      <c r="C3185" s="6" t="str">
        <f>IFERROR(VLOOKUP(A3185,'Distributor List'!$A$2:$D$77,3,0),"-")</f>
        <v>-</v>
      </c>
      <c r="D3185" s="6" t="str">
        <f>IFERROR(VLOOKUP(A3185,'Distributor List'!$A$2:$F$77,6,0),"-")</f>
        <v>-</v>
      </c>
      <c r="E3185" s="6" t="str">
        <f>IFERROR(VLOOKUP(A3185,'Distributor List'!$A$2:$D$77,4,0),"-")</f>
        <v>-</v>
      </c>
      <c r="F3185" s="6" t="str">
        <f>IFERROR(VLOOKUP(H3185,'Price List'!$A$2:$H$109,8,0),"-")</f>
        <v>-</v>
      </c>
      <c r="G3185" s="6" t="str">
        <f>IFERROR(VLOOKUP(A3185,'Distributor List'!$A$2:$E$77,5,0),"-")</f>
        <v>-</v>
      </c>
      <c r="H3185" s="10"/>
      <c r="I3185" s="95"/>
      <c r="J3185" s="92"/>
      <c r="K3185" s="92"/>
      <c r="L3185" s="73">
        <f t="shared" si="1191"/>
        <v>0</v>
      </c>
      <c r="M3185" s="73">
        <f t="shared" si="1201"/>
        <v>0</v>
      </c>
      <c r="N3185" s="73"/>
      <c r="O3185" s="73"/>
      <c r="P3185" s="73"/>
      <c r="Q3185" s="73"/>
      <c r="R3185" s="73">
        <f t="shared" ref="R3185:R3248" si="1203">Q3185*I3185</f>
        <v>0</v>
      </c>
      <c r="S3185" s="76" t="str">
        <f t="shared" si="1195"/>
        <v>-</v>
      </c>
      <c r="T3185" s="96">
        <v>0</v>
      </c>
      <c r="U3185" s="97"/>
      <c r="V3185" s="73">
        <f t="shared" si="1202"/>
        <v>0</v>
      </c>
      <c r="W3185" s="73">
        <f t="shared" si="1196"/>
        <v>0</v>
      </c>
      <c r="X3185" s="76" t="str">
        <f t="shared" si="1197"/>
        <v>-</v>
      </c>
      <c r="Y3185" s="73">
        <f t="shared" si="1198"/>
        <v>0</v>
      </c>
      <c r="Z3185" s="73">
        <f t="shared" si="1199"/>
        <v>0</v>
      </c>
      <c r="AA3185" s="73">
        <f t="shared" si="1192"/>
        <v>0</v>
      </c>
      <c r="AB3185" s="73">
        <f t="shared" si="1200"/>
        <v>0</v>
      </c>
      <c r="AC3185" s="73">
        <f t="shared" si="1193"/>
        <v>0</v>
      </c>
      <c r="AD3185" s="73">
        <f t="shared" si="1194"/>
        <v>0</v>
      </c>
      <c r="AE3185" s="73">
        <v>0</v>
      </c>
    </row>
    <row r="3186" spans="1:31" ht="15" customHeight="1">
      <c r="A3186" s="94"/>
      <c r="B3186" s="6" t="str">
        <f>IFERROR(VLOOKUP(A3186,'Distributor List'!$A$2:$D$77,2,0),"-")</f>
        <v>-</v>
      </c>
      <c r="C3186" s="6" t="str">
        <f>IFERROR(VLOOKUP(A3186,'Distributor List'!$A$2:$D$77,3,0),"-")</f>
        <v>-</v>
      </c>
      <c r="D3186" s="6" t="str">
        <f>IFERROR(VLOOKUP(A3186,'Distributor List'!$A$2:$F$77,6,0),"-")</f>
        <v>-</v>
      </c>
      <c r="E3186" s="6" t="str">
        <f>IFERROR(VLOOKUP(A3186,'Distributor List'!$A$2:$D$77,4,0),"-")</f>
        <v>-</v>
      </c>
      <c r="F3186" s="6" t="str">
        <f>IFERROR(VLOOKUP(H3186,'Price List'!$A$2:$H$109,8,0),"-")</f>
        <v>-</v>
      </c>
      <c r="G3186" s="6" t="str">
        <f>IFERROR(VLOOKUP(A3186,'Distributor List'!$A$2:$E$77,5,0),"-")</f>
        <v>-</v>
      </c>
      <c r="H3186" s="10"/>
      <c r="I3186" s="95"/>
      <c r="J3186" s="92"/>
      <c r="K3186" s="92"/>
      <c r="L3186" s="73">
        <f t="shared" ref="L3186:L3249" si="1204">J3186*I3186</f>
        <v>0</v>
      </c>
      <c r="M3186" s="73">
        <f t="shared" si="1201"/>
        <v>0</v>
      </c>
      <c r="N3186" s="73"/>
      <c r="O3186" s="73"/>
      <c r="P3186" s="73"/>
      <c r="Q3186" s="73"/>
      <c r="R3186" s="73">
        <f t="shared" si="1203"/>
        <v>0</v>
      </c>
      <c r="S3186" s="76" t="str">
        <f t="shared" si="1195"/>
        <v>-</v>
      </c>
      <c r="T3186" s="96">
        <v>0</v>
      </c>
      <c r="U3186" s="97"/>
      <c r="V3186" s="73">
        <f t="shared" si="1202"/>
        <v>0</v>
      </c>
      <c r="W3186" s="73">
        <f t="shared" si="1196"/>
        <v>0</v>
      </c>
      <c r="X3186" s="76" t="str">
        <f t="shared" si="1197"/>
        <v>-</v>
      </c>
      <c r="Y3186" s="73">
        <f t="shared" si="1198"/>
        <v>0</v>
      </c>
      <c r="Z3186" s="73">
        <f t="shared" si="1199"/>
        <v>0</v>
      </c>
      <c r="AA3186" s="73">
        <f t="shared" si="1192"/>
        <v>0</v>
      </c>
      <c r="AB3186" s="73">
        <f t="shared" si="1200"/>
        <v>0</v>
      </c>
      <c r="AC3186" s="73">
        <f t="shared" si="1193"/>
        <v>0</v>
      </c>
      <c r="AD3186" s="73">
        <f t="shared" si="1194"/>
        <v>0</v>
      </c>
      <c r="AE3186" s="73">
        <v>0</v>
      </c>
    </row>
    <row r="3187" spans="1:31" ht="15" customHeight="1">
      <c r="A3187" s="94"/>
      <c r="B3187" s="6" t="str">
        <f>IFERROR(VLOOKUP(A3187,'Distributor List'!$A$2:$D$77,2,0),"-")</f>
        <v>-</v>
      </c>
      <c r="C3187" s="6" t="str">
        <f>IFERROR(VLOOKUP(A3187,'Distributor List'!$A$2:$D$77,3,0),"-")</f>
        <v>-</v>
      </c>
      <c r="D3187" s="6" t="str">
        <f>IFERROR(VLOOKUP(A3187,'Distributor List'!$A$2:$F$77,6,0),"-")</f>
        <v>-</v>
      </c>
      <c r="E3187" s="6" t="str">
        <f>IFERROR(VLOOKUP(A3187,'Distributor List'!$A$2:$D$77,4,0),"-")</f>
        <v>-</v>
      </c>
      <c r="F3187" s="6" t="str">
        <f>IFERROR(VLOOKUP(H3187,'Price List'!$A$2:$H$109,8,0),"-")</f>
        <v>-</v>
      </c>
      <c r="G3187" s="6" t="str">
        <f>IFERROR(VLOOKUP(A3187,'Distributor List'!$A$2:$E$77,5,0),"-")</f>
        <v>-</v>
      </c>
      <c r="H3187" s="10"/>
      <c r="I3187" s="95"/>
      <c r="J3187" s="92"/>
      <c r="K3187" s="92"/>
      <c r="L3187" s="73">
        <f t="shared" si="1204"/>
        <v>0</v>
      </c>
      <c r="M3187" s="73">
        <f t="shared" si="1201"/>
        <v>0</v>
      </c>
      <c r="N3187" s="73"/>
      <c r="O3187" s="73"/>
      <c r="P3187" s="73"/>
      <c r="Q3187" s="73"/>
      <c r="R3187" s="73">
        <f t="shared" si="1203"/>
        <v>0</v>
      </c>
      <c r="S3187" s="76" t="str">
        <f t="shared" si="1195"/>
        <v>-</v>
      </c>
      <c r="T3187" s="96">
        <v>0</v>
      </c>
      <c r="U3187" s="97"/>
      <c r="V3187" s="73">
        <f t="shared" si="1202"/>
        <v>0</v>
      </c>
      <c r="W3187" s="73">
        <f t="shared" si="1196"/>
        <v>0</v>
      </c>
      <c r="X3187" s="76" t="str">
        <f t="shared" si="1197"/>
        <v>-</v>
      </c>
      <c r="Y3187" s="73">
        <f t="shared" si="1198"/>
        <v>0</v>
      </c>
      <c r="Z3187" s="73">
        <f t="shared" si="1199"/>
        <v>0</v>
      </c>
      <c r="AA3187" s="73">
        <f t="shared" si="1192"/>
        <v>0</v>
      </c>
      <c r="AB3187" s="73">
        <f t="shared" si="1200"/>
        <v>0</v>
      </c>
      <c r="AC3187" s="73">
        <f t="shared" si="1193"/>
        <v>0</v>
      </c>
      <c r="AD3187" s="73">
        <f t="shared" si="1194"/>
        <v>0</v>
      </c>
      <c r="AE3187" s="73">
        <v>0</v>
      </c>
    </row>
    <row r="3188" spans="1:31" ht="15" customHeight="1">
      <c r="A3188" s="94"/>
      <c r="B3188" s="6" t="str">
        <f>IFERROR(VLOOKUP(A3188,'Distributor List'!$A$2:$D$77,2,0),"-")</f>
        <v>-</v>
      </c>
      <c r="C3188" s="6" t="str">
        <f>IFERROR(VLOOKUP(A3188,'Distributor List'!$A$2:$D$77,3,0),"-")</f>
        <v>-</v>
      </c>
      <c r="D3188" s="6" t="str">
        <f>IFERROR(VLOOKUP(A3188,'Distributor List'!$A$2:$F$77,6,0),"-")</f>
        <v>-</v>
      </c>
      <c r="E3188" s="6" t="str">
        <f>IFERROR(VLOOKUP(A3188,'Distributor List'!$A$2:$D$77,4,0),"-")</f>
        <v>-</v>
      </c>
      <c r="F3188" s="6" t="str">
        <f>IFERROR(VLOOKUP(H3188,'Price List'!$A$2:$H$109,8,0),"-")</f>
        <v>-</v>
      </c>
      <c r="G3188" s="6" t="str">
        <f>IFERROR(VLOOKUP(A3188,'Distributor List'!$A$2:$E$77,5,0),"-")</f>
        <v>-</v>
      </c>
      <c r="H3188" s="10"/>
      <c r="I3188" s="95"/>
      <c r="J3188" s="92"/>
      <c r="K3188" s="92"/>
      <c r="L3188" s="73">
        <f t="shared" si="1204"/>
        <v>0</v>
      </c>
      <c r="M3188" s="73">
        <f t="shared" si="1201"/>
        <v>0</v>
      </c>
      <c r="N3188" s="73"/>
      <c r="O3188" s="73"/>
      <c r="P3188" s="73"/>
      <c r="Q3188" s="73"/>
      <c r="R3188" s="73">
        <f t="shared" si="1203"/>
        <v>0</v>
      </c>
      <c r="S3188" s="76" t="str">
        <f t="shared" si="1195"/>
        <v>-</v>
      </c>
      <c r="T3188" s="96">
        <v>0</v>
      </c>
      <c r="U3188" s="97"/>
      <c r="V3188" s="73">
        <f t="shared" si="1202"/>
        <v>0</v>
      </c>
      <c r="W3188" s="73">
        <f t="shared" si="1196"/>
        <v>0</v>
      </c>
      <c r="X3188" s="76" t="str">
        <f t="shared" si="1197"/>
        <v>-</v>
      </c>
      <c r="Y3188" s="73">
        <f t="shared" si="1198"/>
        <v>0</v>
      </c>
      <c r="Z3188" s="73">
        <f t="shared" si="1199"/>
        <v>0</v>
      </c>
      <c r="AA3188" s="73">
        <f t="shared" si="1192"/>
        <v>0</v>
      </c>
      <c r="AB3188" s="73">
        <f t="shared" si="1200"/>
        <v>0</v>
      </c>
      <c r="AC3188" s="73">
        <f t="shared" si="1193"/>
        <v>0</v>
      </c>
      <c r="AD3188" s="73">
        <f t="shared" si="1194"/>
        <v>0</v>
      </c>
      <c r="AE3188" s="73">
        <v>0</v>
      </c>
    </row>
    <row r="3189" spans="1:31" ht="15" customHeight="1">
      <c r="A3189" s="94"/>
      <c r="B3189" s="6" t="str">
        <f>IFERROR(VLOOKUP(A3189,'Distributor List'!$A$2:$D$77,2,0),"-")</f>
        <v>-</v>
      </c>
      <c r="C3189" s="6" t="str">
        <f>IFERROR(VLOOKUP(A3189,'Distributor List'!$A$2:$D$77,3,0),"-")</f>
        <v>-</v>
      </c>
      <c r="D3189" s="6" t="str">
        <f>IFERROR(VLOOKUP(A3189,'Distributor List'!$A$2:$F$77,6,0),"-")</f>
        <v>-</v>
      </c>
      <c r="E3189" s="6" t="str">
        <f>IFERROR(VLOOKUP(A3189,'Distributor List'!$A$2:$D$77,4,0),"-")</f>
        <v>-</v>
      </c>
      <c r="F3189" s="6" t="str">
        <f>IFERROR(VLOOKUP(H3189,'Price List'!$A$2:$H$109,8,0),"-")</f>
        <v>-</v>
      </c>
      <c r="G3189" s="6" t="str">
        <f>IFERROR(VLOOKUP(A3189,'Distributor List'!$A$2:$E$77,5,0),"-")</f>
        <v>-</v>
      </c>
      <c r="H3189" s="10"/>
      <c r="I3189" s="95"/>
      <c r="J3189" s="92"/>
      <c r="K3189" s="92"/>
      <c r="L3189" s="73">
        <f t="shared" si="1204"/>
        <v>0</v>
      </c>
      <c r="M3189" s="73">
        <f t="shared" si="1201"/>
        <v>0</v>
      </c>
      <c r="N3189" s="73"/>
      <c r="O3189" s="73"/>
      <c r="P3189" s="73"/>
      <c r="Q3189" s="73"/>
      <c r="R3189" s="73">
        <f t="shared" si="1203"/>
        <v>0</v>
      </c>
      <c r="S3189" s="76" t="str">
        <f t="shared" si="1195"/>
        <v>-</v>
      </c>
      <c r="T3189" s="96">
        <v>0</v>
      </c>
      <c r="U3189" s="97"/>
      <c r="V3189" s="73">
        <f t="shared" si="1202"/>
        <v>0</v>
      </c>
      <c r="W3189" s="73">
        <f t="shared" si="1196"/>
        <v>0</v>
      </c>
      <c r="X3189" s="76" t="str">
        <f t="shared" si="1197"/>
        <v>-</v>
      </c>
      <c r="Y3189" s="73">
        <f t="shared" si="1198"/>
        <v>0</v>
      </c>
      <c r="Z3189" s="73">
        <f t="shared" si="1199"/>
        <v>0</v>
      </c>
      <c r="AA3189" s="73">
        <f t="shared" si="1192"/>
        <v>0</v>
      </c>
      <c r="AB3189" s="73">
        <f t="shared" si="1200"/>
        <v>0</v>
      </c>
      <c r="AC3189" s="73">
        <f t="shared" si="1193"/>
        <v>0</v>
      </c>
      <c r="AD3189" s="73">
        <f t="shared" si="1194"/>
        <v>0</v>
      </c>
      <c r="AE3189" s="73">
        <v>0</v>
      </c>
    </row>
    <row r="3190" spans="1:31" ht="15" customHeight="1">
      <c r="A3190" s="94"/>
      <c r="B3190" s="6" t="str">
        <f>IFERROR(VLOOKUP(A3190,'Distributor List'!$A$2:$D$77,2,0),"-")</f>
        <v>-</v>
      </c>
      <c r="C3190" s="6" t="str">
        <f>IFERROR(VLOOKUP(A3190,'Distributor List'!$A$2:$D$77,3,0),"-")</f>
        <v>-</v>
      </c>
      <c r="D3190" s="6" t="str">
        <f>IFERROR(VLOOKUP(A3190,'Distributor List'!$A$2:$F$77,6,0),"-")</f>
        <v>-</v>
      </c>
      <c r="E3190" s="6" t="str">
        <f>IFERROR(VLOOKUP(A3190,'Distributor List'!$A$2:$D$77,4,0),"-")</f>
        <v>-</v>
      </c>
      <c r="F3190" s="6" t="str">
        <f>IFERROR(VLOOKUP(H3190,'Price List'!$A$2:$H$109,8,0),"-")</f>
        <v>-</v>
      </c>
      <c r="G3190" s="6" t="str">
        <f>IFERROR(VLOOKUP(A3190,'Distributor List'!$A$2:$E$77,5,0),"-")</f>
        <v>-</v>
      </c>
      <c r="H3190" s="10"/>
      <c r="I3190" s="95"/>
      <c r="J3190" s="92"/>
      <c r="K3190" s="92"/>
      <c r="L3190" s="73">
        <f t="shared" si="1204"/>
        <v>0</v>
      </c>
      <c r="M3190" s="73">
        <f t="shared" si="1201"/>
        <v>0</v>
      </c>
      <c r="N3190" s="73"/>
      <c r="O3190" s="73"/>
      <c r="P3190" s="73"/>
      <c r="Q3190" s="73"/>
      <c r="R3190" s="73">
        <f t="shared" si="1203"/>
        <v>0</v>
      </c>
      <c r="S3190" s="76" t="str">
        <f t="shared" si="1195"/>
        <v>-</v>
      </c>
      <c r="T3190" s="96">
        <v>0</v>
      </c>
      <c r="U3190" s="97"/>
      <c r="V3190" s="73">
        <f t="shared" si="1202"/>
        <v>0</v>
      </c>
      <c r="W3190" s="73">
        <f t="shared" si="1196"/>
        <v>0</v>
      </c>
      <c r="X3190" s="76" t="str">
        <f t="shared" si="1197"/>
        <v>-</v>
      </c>
      <c r="Y3190" s="73">
        <f t="shared" si="1198"/>
        <v>0</v>
      </c>
      <c r="Z3190" s="73">
        <f t="shared" si="1199"/>
        <v>0</v>
      </c>
      <c r="AA3190" s="73">
        <f t="shared" si="1192"/>
        <v>0</v>
      </c>
      <c r="AB3190" s="73">
        <f t="shared" si="1200"/>
        <v>0</v>
      </c>
      <c r="AC3190" s="73">
        <f t="shared" si="1193"/>
        <v>0</v>
      </c>
      <c r="AD3190" s="73">
        <f t="shared" si="1194"/>
        <v>0</v>
      </c>
      <c r="AE3190" s="73">
        <v>0</v>
      </c>
    </row>
    <row r="3191" spans="1:31" ht="15" customHeight="1">
      <c r="A3191" s="94"/>
      <c r="B3191" s="6" t="str">
        <f>IFERROR(VLOOKUP(A3191,'Distributor List'!$A$2:$D$77,2,0),"-")</f>
        <v>-</v>
      </c>
      <c r="C3191" s="6" t="str">
        <f>IFERROR(VLOOKUP(A3191,'Distributor List'!$A$2:$D$77,3,0),"-")</f>
        <v>-</v>
      </c>
      <c r="D3191" s="6" t="str">
        <f>IFERROR(VLOOKUP(A3191,'Distributor List'!$A$2:$F$77,6,0),"-")</f>
        <v>-</v>
      </c>
      <c r="E3191" s="6" t="str">
        <f>IFERROR(VLOOKUP(A3191,'Distributor List'!$A$2:$D$77,4,0),"-")</f>
        <v>-</v>
      </c>
      <c r="F3191" s="6" t="str">
        <f>IFERROR(VLOOKUP(H3191,'Price List'!$A$2:$H$109,8,0),"-")</f>
        <v>-</v>
      </c>
      <c r="G3191" s="6" t="str">
        <f>IFERROR(VLOOKUP(A3191,'Distributor List'!$A$2:$E$77,5,0),"-")</f>
        <v>-</v>
      </c>
      <c r="H3191" s="10"/>
      <c r="I3191" s="95"/>
      <c r="J3191" s="92"/>
      <c r="K3191" s="92"/>
      <c r="L3191" s="73">
        <f t="shared" si="1204"/>
        <v>0</v>
      </c>
      <c r="M3191" s="73">
        <f t="shared" si="1201"/>
        <v>0</v>
      </c>
      <c r="N3191" s="73"/>
      <c r="O3191" s="73"/>
      <c r="P3191" s="73"/>
      <c r="Q3191" s="73"/>
      <c r="R3191" s="73">
        <f t="shared" si="1203"/>
        <v>0</v>
      </c>
      <c r="S3191" s="76" t="str">
        <f t="shared" si="1195"/>
        <v>-</v>
      </c>
      <c r="T3191" s="96">
        <v>0</v>
      </c>
      <c r="U3191" s="97"/>
      <c r="V3191" s="73">
        <f t="shared" si="1202"/>
        <v>0</v>
      </c>
      <c r="W3191" s="73">
        <f t="shared" si="1196"/>
        <v>0</v>
      </c>
      <c r="X3191" s="76" t="str">
        <f t="shared" si="1197"/>
        <v>-</v>
      </c>
      <c r="Y3191" s="73">
        <f t="shared" si="1198"/>
        <v>0</v>
      </c>
      <c r="Z3191" s="73">
        <f t="shared" si="1199"/>
        <v>0</v>
      </c>
      <c r="AA3191" s="73">
        <f t="shared" si="1192"/>
        <v>0</v>
      </c>
      <c r="AB3191" s="73">
        <f t="shared" si="1200"/>
        <v>0</v>
      </c>
      <c r="AC3191" s="73">
        <f t="shared" si="1193"/>
        <v>0</v>
      </c>
      <c r="AD3191" s="73">
        <f t="shared" si="1194"/>
        <v>0</v>
      </c>
      <c r="AE3191" s="73">
        <v>0</v>
      </c>
    </row>
    <row r="3192" spans="1:31" ht="15" customHeight="1">
      <c r="A3192" s="94"/>
      <c r="B3192" s="6" t="str">
        <f>IFERROR(VLOOKUP(A3192,'Distributor List'!$A$2:$D$77,2,0),"-")</f>
        <v>-</v>
      </c>
      <c r="C3192" s="6" t="str">
        <f>IFERROR(VLOOKUP(A3192,'Distributor List'!$A$2:$D$77,3,0),"-")</f>
        <v>-</v>
      </c>
      <c r="D3192" s="6" t="str">
        <f>IFERROR(VLOOKUP(A3192,'Distributor List'!$A$2:$F$77,6,0),"-")</f>
        <v>-</v>
      </c>
      <c r="E3192" s="6" t="str">
        <f>IFERROR(VLOOKUP(A3192,'Distributor List'!$A$2:$D$77,4,0),"-")</f>
        <v>-</v>
      </c>
      <c r="F3192" s="6" t="str">
        <f>IFERROR(VLOOKUP(H3192,'Price List'!$A$2:$H$109,8,0),"-")</f>
        <v>-</v>
      </c>
      <c r="G3192" s="6" t="str">
        <f>IFERROR(VLOOKUP(A3192,'Distributor List'!$A$2:$E$77,5,0),"-")</f>
        <v>-</v>
      </c>
      <c r="H3192" s="10"/>
      <c r="I3192" s="95"/>
      <c r="J3192" s="92"/>
      <c r="K3192" s="92"/>
      <c r="L3192" s="73">
        <f t="shared" si="1204"/>
        <v>0</v>
      </c>
      <c r="M3192" s="73">
        <f t="shared" si="1201"/>
        <v>0</v>
      </c>
      <c r="N3192" s="73"/>
      <c r="O3192" s="73"/>
      <c r="P3192" s="73"/>
      <c r="Q3192" s="73"/>
      <c r="R3192" s="73">
        <f t="shared" si="1203"/>
        <v>0</v>
      </c>
      <c r="S3192" s="76" t="str">
        <f t="shared" si="1195"/>
        <v>-</v>
      </c>
      <c r="T3192" s="96">
        <v>0</v>
      </c>
      <c r="U3192" s="97"/>
      <c r="V3192" s="73">
        <f t="shared" si="1202"/>
        <v>0</v>
      </c>
      <c r="W3192" s="73">
        <f t="shared" si="1196"/>
        <v>0</v>
      </c>
      <c r="X3192" s="76" t="str">
        <f t="shared" si="1197"/>
        <v>-</v>
      </c>
      <c r="Y3192" s="73">
        <f t="shared" si="1198"/>
        <v>0</v>
      </c>
      <c r="Z3192" s="73">
        <f t="shared" si="1199"/>
        <v>0</v>
      </c>
      <c r="AA3192" s="73">
        <f t="shared" si="1192"/>
        <v>0</v>
      </c>
      <c r="AB3192" s="73">
        <f t="shared" si="1200"/>
        <v>0</v>
      </c>
      <c r="AC3192" s="73">
        <f t="shared" si="1193"/>
        <v>0</v>
      </c>
      <c r="AD3192" s="73">
        <f t="shared" si="1194"/>
        <v>0</v>
      </c>
      <c r="AE3192" s="73">
        <v>0</v>
      </c>
    </row>
    <row r="3193" spans="1:31" ht="15" customHeight="1">
      <c r="A3193" s="94"/>
      <c r="B3193" s="6" t="str">
        <f>IFERROR(VLOOKUP(A3193,'Distributor List'!$A$2:$D$77,2,0),"-")</f>
        <v>-</v>
      </c>
      <c r="C3193" s="6" t="str">
        <f>IFERROR(VLOOKUP(A3193,'Distributor List'!$A$2:$D$77,3,0),"-")</f>
        <v>-</v>
      </c>
      <c r="D3193" s="6" t="str">
        <f>IFERROR(VLOOKUP(A3193,'Distributor List'!$A$2:$F$77,6,0),"-")</f>
        <v>-</v>
      </c>
      <c r="E3193" s="6" t="str">
        <f>IFERROR(VLOOKUP(A3193,'Distributor List'!$A$2:$D$77,4,0),"-")</f>
        <v>-</v>
      </c>
      <c r="F3193" s="6" t="str">
        <f>IFERROR(VLOOKUP(H3193,'Price List'!$A$2:$H$109,8,0),"-")</f>
        <v>-</v>
      </c>
      <c r="G3193" s="6" t="str">
        <f>IFERROR(VLOOKUP(A3193,'Distributor List'!$A$2:$E$77,5,0),"-")</f>
        <v>-</v>
      </c>
      <c r="H3193" s="10"/>
      <c r="I3193" s="95"/>
      <c r="J3193" s="92"/>
      <c r="K3193" s="92"/>
      <c r="L3193" s="73">
        <f t="shared" si="1204"/>
        <v>0</v>
      </c>
      <c r="M3193" s="73">
        <f t="shared" si="1201"/>
        <v>0</v>
      </c>
      <c r="N3193" s="73"/>
      <c r="O3193" s="73"/>
      <c r="P3193" s="73"/>
      <c r="Q3193" s="73"/>
      <c r="R3193" s="73">
        <f t="shared" si="1203"/>
        <v>0</v>
      </c>
      <c r="S3193" s="76" t="str">
        <f t="shared" si="1195"/>
        <v>-</v>
      </c>
      <c r="T3193" s="96">
        <v>0</v>
      </c>
      <c r="U3193" s="97"/>
      <c r="V3193" s="73">
        <f t="shared" si="1202"/>
        <v>0</v>
      </c>
      <c r="W3193" s="73">
        <f t="shared" si="1196"/>
        <v>0</v>
      </c>
      <c r="X3193" s="76" t="str">
        <f t="shared" si="1197"/>
        <v>-</v>
      </c>
      <c r="Y3193" s="73">
        <f t="shared" si="1198"/>
        <v>0</v>
      </c>
      <c r="Z3193" s="73">
        <f t="shared" si="1199"/>
        <v>0</v>
      </c>
      <c r="AA3193" s="73">
        <f t="shared" si="1192"/>
        <v>0</v>
      </c>
      <c r="AB3193" s="73">
        <f t="shared" si="1200"/>
        <v>0</v>
      </c>
      <c r="AC3193" s="73">
        <f t="shared" si="1193"/>
        <v>0</v>
      </c>
      <c r="AD3193" s="73">
        <f t="shared" si="1194"/>
        <v>0</v>
      </c>
      <c r="AE3193" s="73">
        <v>0</v>
      </c>
    </row>
    <row r="3194" spans="1:31" ht="15" customHeight="1">
      <c r="A3194" s="94"/>
      <c r="B3194" s="6" t="str">
        <f>IFERROR(VLOOKUP(A3194,'Distributor List'!$A$2:$D$77,2,0),"-")</f>
        <v>-</v>
      </c>
      <c r="C3194" s="6" t="str">
        <f>IFERROR(VLOOKUP(A3194,'Distributor List'!$A$2:$D$77,3,0),"-")</f>
        <v>-</v>
      </c>
      <c r="D3194" s="6" t="str">
        <f>IFERROR(VLOOKUP(A3194,'Distributor List'!$A$2:$F$77,6,0),"-")</f>
        <v>-</v>
      </c>
      <c r="E3194" s="6" t="str">
        <f>IFERROR(VLOOKUP(A3194,'Distributor List'!$A$2:$D$77,4,0),"-")</f>
        <v>-</v>
      </c>
      <c r="F3194" s="6" t="str">
        <f>IFERROR(VLOOKUP(H3194,'Price List'!$A$2:$H$109,8,0),"-")</f>
        <v>-</v>
      </c>
      <c r="G3194" s="6" t="str">
        <f>IFERROR(VLOOKUP(A3194,'Distributor List'!$A$2:$E$77,5,0),"-")</f>
        <v>-</v>
      </c>
      <c r="H3194" s="10"/>
      <c r="I3194" s="95"/>
      <c r="J3194" s="92"/>
      <c r="K3194" s="92"/>
      <c r="L3194" s="73">
        <f t="shared" si="1204"/>
        <v>0</v>
      </c>
      <c r="M3194" s="73">
        <f t="shared" si="1201"/>
        <v>0</v>
      </c>
      <c r="N3194" s="73"/>
      <c r="O3194" s="73"/>
      <c r="P3194" s="73"/>
      <c r="Q3194" s="73"/>
      <c r="R3194" s="73">
        <f t="shared" si="1203"/>
        <v>0</v>
      </c>
      <c r="S3194" s="76" t="str">
        <f t="shared" si="1195"/>
        <v>-</v>
      </c>
      <c r="T3194" s="96">
        <v>0</v>
      </c>
      <c r="U3194" s="97"/>
      <c r="V3194" s="73">
        <f t="shared" si="1202"/>
        <v>0</v>
      </c>
      <c r="W3194" s="73">
        <f t="shared" si="1196"/>
        <v>0</v>
      </c>
      <c r="X3194" s="76" t="str">
        <f t="shared" si="1197"/>
        <v>-</v>
      </c>
      <c r="Y3194" s="73">
        <f t="shared" si="1198"/>
        <v>0</v>
      </c>
      <c r="Z3194" s="73">
        <f t="shared" si="1199"/>
        <v>0</v>
      </c>
      <c r="AA3194" s="73">
        <f t="shared" si="1192"/>
        <v>0</v>
      </c>
      <c r="AB3194" s="73">
        <f t="shared" si="1200"/>
        <v>0</v>
      </c>
      <c r="AC3194" s="73">
        <f t="shared" si="1193"/>
        <v>0</v>
      </c>
      <c r="AD3194" s="73">
        <f t="shared" si="1194"/>
        <v>0</v>
      </c>
      <c r="AE3194" s="73">
        <v>0</v>
      </c>
    </row>
    <row r="3195" spans="1:31" ht="15" customHeight="1">
      <c r="A3195" s="94"/>
      <c r="B3195" s="6" t="str">
        <f>IFERROR(VLOOKUP(A3195,'Distributor List'!$A$2:$D$77,2,0),"-")</f>
        <v>-</v>
      </c>
      <c r="C3195" s="6" t="str">
        <f>IFERROR(VLOOKUP(A3195,'Distributor List'!$A$2:$D$77,3,0),"-")</f>
        <v>-</v>
      </c>
      <c r="D3195" s="6" t="str">
        <f>IFERROR(VLOOKUP(A3195,'Distributor List'!$A$2:$F$77,6,0),"-")</f>
        <v>-</v>
      </c>
      <c r="E3195" s="6" t="str">
        <f>IFERROR(VLOOKUP(A3195,'Distributor List'!$A$2:$D$77,4,0),"-")</f>
        <v>-</v>
      </c>
      <c r="F3195" s="6" t="str">
        <f>IFERROR(VLOOKUP(H3195,'Price List'!$A$2:$H$109,8,0),"-")</f>
        <v>-</v>
      </c>
      <c r="G3195" s="6" t="str">
        <f>IFERROR(VLOOKUP(A3195,'Distributor List'!$A$2:$E$77,5,0),"-")</f>
        <v>-</v>
      </c>
      <c r="H3195" s="10"/>
      <c r="I3195" s="95"/>
      <c r="J3195" s="92"/>
      <c r="K3195" s="92"/>
      <c r="L3195" s="73">
        <f t="shared" si="1204"/>
        <v>0</v>
      </c>
      <c r="M3195" s="73">
        <f t="shared" si="1201"/>
        <v>0</v>
      </c>
      <c r="N3195" s="73"/>
      <c r="O3195" s="73"/>
      <c r="P3195" s="73"/>
      <c r="Q3195" s="73"/>
      <c r="R3195" s="73">
        <f t="shared" si="1203"/>
        <v>0</v>
      </c>
      <c r="S3195" s="76" t="str">
        <f t="shared" si="1195"/>
        <v>-</v>
      </c>
      <c r="T3195" s="96">
        <v>0</v>
      </c>
      <c r="U3195" s="97"/>
      <c r="V3195" s="73">
        <f t="shared" si="1202"/>
        <v>0</v>
      </c>
      <c r="W3195" s="73">
        <f t="shared" si="1196"/>
        <v>0</v>
      </c>
      <c r="X3195" s="76" t="str">
        <f t="shared" si="1197"/>
        <v>-</v>
      </c>
      <c r="Y3195" s="73">
        <f t="shared" si="1198"/>
        <v>0</v>
      </c>
      <c r="Z3195" s="73">
        <f t="shared" si="1199"/>
        <v>0</v>
      </c>
      <c r="AA3195" s="73">
        <f t="shared" si="1192"/>
        <v>0</v>
      </c>
      <c r="AB3195" s="73">
        <f t="shared" si="1200"/>
        <v>0</v>
      </c>
      <c r="AC3195" s="73">
        <f t="shared" si="1193"/>
        <v>0</v>
      </c>
      <c r="AD3195" s="73">
        <f t="shared" si="1194"/>
        <v>0</v>
      </c>
      <c r="AE3195" s="73">
        <v>0</v>
      </c>
    </row>
    <row r="3196" spans="1:31" ht="15" customHeight="1">
      <c r="A3196" s="94"/>
      <c r="B3196" s="6" t="str">
        <f>IFERROR(VLOOKUP(A3196,'Distributor List'!$A$2:$D$77,2,0),"-")</f>
        <v>-</v>
      </c>
      <c r="C3196" s="6" t="str">
        <f>IFERROR(VLOOKUP(A3196,'Distributor List'!$A$2:$D$77,3,0),"-")</f>
        <v>-</v>
      </c>
      <c r="D3196" s="6" t="str">
        <f>IFERROR(VLOOKUP(A3196,'Distributor List'!$A$2:$F$77,6,0),"-")</f>
        <v>-</v>
      </c>
      <c r="E3196" s="6" t="str">
        <f>IFERROR(VLOOKUP(A3196,'Distributor List'!$A$2:$D$77,4,0),"-")</f>
        <v>-</v>
      </c>
      <c r="F3196" s="6" t="str">
        <f>IFERROR(VLOOKUP(H3196,'Price List'!$A$2:$H$109,8,0),"-")</f>
        <v>-</v>
      </c>
      <c r="G3196" s="6" t="str">
        <f>IFERROR(VLOOKUP(A3196,'Distributor List'!$A$2:$E$77,5,0),"-")</f>
        <v>-</v>
      </c>
      <c r="H3196" s="10"/>
      <c r="I3196" s="95"/>
      <c r="J3196" s="92"/>
      <c r="K3196" s="92"/>
      <c r="L3196" s="73">
        <f t="shared" si="1204"/>
        <v>0</v>
      </c>
      <c r="M3196" s="73">
        <f t="shared" si="1201"/>
        <v>0</v>
      </c>
      <c r="N3196" s="73"/>
      <c r="O3196" s="73"/>
      <c r="P3196" s="73"/>
      <c r="Q3196" s="73"/>
      <c r="R3196" s="73">
        <f t="shared" si="1203"/>
        <v>0</v>
      </c>
      <c r="S3196" s="76" t="str">
        <f t="shared" si="1195"/>
        <v>-</v>
      </c>
      <c r="T3196" s="96">
        <v>0</v>
      </c>
      <c r="U3196" s="97"/>
      <c r="V3196" s="73">
        <f t="shared" si="1202"/>
        <v>0</v>
      </c>
      <c r="W3196" s="73">
        <f t="shared" si="1196"/>
        <v>0</v>
      </c>
      <c r="X3196" s="76" t="str">
        <f t="shared" si="1197"/>
        <v>-</v>
      </c>
      <c r="Y3196" s="73">
        <f t="shared" si="1198"/>
        <v>0</v>
      </c>
      <c r="Z3196" s="73">
        <f t="shared" si="1199"/>
        <v>0</v>
      </c>
      <c r="AA3196" s="73">
        <f t="shared" si="1192"/>
        <v>0</v>
      </c>
      <c r="AB3196" s="73">
        <f t="shared" si="1200"/>
        <v>0</v>
      </c>
      <c r="AC3196" s="73">
        <f t="shared" si="1193"/>
        <v>0</v>
      </c>
      <c r="AD3196" s="73">
        <f t="shared" si="1194"/>
        <v>0</v>
      </c>
      <c r="AE3196" s="73">
        <v>0</v>
      </c>
    </row>
    <row r="3197" spans="1:31" ht="15" customHeight="1">
      <c r="A3197" s="94"/>
      <c r="B3197" s="6" t="str">
        <f>IFERROR(VLOOKUP(A3197,'Distributor List'!$A$2:$D$77,2,0),"-")</f>
        <v>-</v>
      </c>
      <c r="C3197" s="6" t="str">
        <f>IFERROR(VLOOKUP(A3197,'Distributor List'!$A$2:$D$77,3,0),"-")</f>
        <v>-</v>
      </c>
      <c r="D3197" s="6" t="str">
        <f>IFERROR(VLOOKUP(A3197,'Distributor List'!$A$2:$F$77,6,0),"-")</f>
        <v>-</v>
      </c>
      <c r="E3197" s="6" t="str">
        <f>IFERROR(VLOOKUP(A3197,'Distributor List'!$A$2:$D$77,4,0),"-")</f>
        <v>-</v>
      </c>
      <c r="F3197" s="6" t="str">
        <f>IFERROR(VLOOKUP(H3197,'Price List'!$A$2:$H$109,8,0),"-")</f>
        <v>-</v>
      </c>
      <c r="G3197" s="6" t="str">
        <f>IFERROR(VLOOKUP(A3197,'Distributor List'!$A$2:$E$77,5,0),"-")</f>
        <v>-</v>
      </c>
      <c r="H3197" s="10"/>
      <c r="I3197" s="95"/>
      <c r="J3197" s="92"/>
      <c r="K3197" s="92"/>
      <c r="L3197" s="73">
        <f t="shared" si="1204"/>
        <v>0</v>
      </c>
      <c r="M3197" s="73">
        <f t="shared" si="1201"/>
        <v>0</v>
      </c>
      <c r="N3197" s="73"/>
      <c r="O3197" s="73"/>
      <c r="P3197" s="73"/>
      <c r="Q3197" s="73"/>
      <c r="R3197" s="73">
        <f t="shared" si="1203"/>
        <v>0</v>
      </c>
      <c r="S3197" s="76" t="str">
        <f t="shared" si="1195"/>
        <v>-</v>
      </c>
      <c r="T3197" s="96">
        <v>0</v>
      </c>
      <c r="U3197" s="97"/>
      <c r="V3197" s="73">
        <f t="shared" si="1202"/>
        <v>0</v>
      </c>
      <c r="W3197" s="73">
        <f t="shared" si="1196"/>
        <v>0</v>
      </c>
      <c r="X3197" s="76" t="str">
        <f t="shared" si="1197"/>
        <v>-</v>
      </c>
      <c r="Y3197" s="73">
        <f t="shared" si="1198"/>
        <v>0</v>
      </c>
      <c r="Z3197" s="73">
        <f t="shared" si="1199"/>
        <v>0</v>
      </c>
      <c r="AA3197" s="73">
        <f t="shared" ref="AA3197:AA3260" si="1205">Z3197*I3197</f>
        <v>0</v>
      </c>
      <c r="AB3197" s="73">
        <f t="shared" si="1200"/>
        <v>0</v>
      </c>
      <c r="AC3197" s="73">
        <f t="shared" ref="AC3197:AC3260" si="1206">AB3197*I3197</f>
        <v>0</v>
      </c>
      <c r="AD3197" s="73">
        <f t="shared" ref="AD3197:AD3260" si="1207">Y3197*I3197</f>
        <v>0</v>
      </c>
      <c r="AE3197" s="73">
        <v>0</v>
      </c>
    </row>
    <row r="3198" spans="1:31" ht="15" customHeight="1">
      <c r="A3198" s="94"/>
      <c r="B3198" s="6" t="str">
        <f>IFERROR(VLOOKUP(A3198,'Distributor List'!$A$2:$D$77,2,0),"-")</f>
        <v>-</v>
      </c>
      <c r="C3198" s="6" t="str">
        <f>IFERROR(VLOOKUP(A3198,'Distributor List'!$A$2:$D$77,3,0),"-")</f>
        <v>-</v>
      </c>
      <c r="D3198" s="6" t="str">
        <f>IFERROR(VLOOKUP(A3198,'Distributor List'!$A$2:$F$77,6,0),"-")</f>
        <v>-</v>
      </c>
      <c r="E3198" s="6" t="str">
        <f>IFERROR(VLOOKUP(A3198,'Distributor List'!$A$2:$D$77,4,0),"-")</f>
        <v>-</v>
      </c>
      <c r="F3198" s="6" t="str">
        <f>IFERROR(VLOOKUP(H3198,'Price List'!$A$2:$H$109,8,0),"-")</f>
        <v>-</v>
      </c>
      <c r="G3198" s="6" t="str">
        <f>IFERROR(VLOOKUP(A3198,'Distributor List'!$A$2:$E$77,5,0),"-")</f>
        <v>-</v>
      </c>
      <c r="H3198" s="10"/>
      <c r="I3198" s="95"/>
      <c r="J3198" s="92"/>
      <c r="K3198" s="92"/>
      <c r="L3198" s="73">
        <f t="shared" si="1204"/>
        <v>0</v>
      </c>
      <c r="M3198" s="73">
        <f t="shared" si="1201"/>
        <v>0</v>
      </c>
      <c r="N3198" s="73"/>
      <c r="O3198" s="73"/>
      <c r="P3198" s="73"/>
      <c r="Q3198" s="73"/>
      <c r="R3198" s="73">
        <f t="shared" si="1203"/>
        <v>0</v>
      </c>
      <c r="S3198" s="76" t="str">
        <f t="shared" si="1195"/>
        <v>-</v>
      </c>
      <c r="T3198" s="96">
        <v>0</v>
      </c>
      <c r="U3198" s="97"/>
      <c r="V3198" s="73">
        <f t="shared" si="1202"/>
        <v>0</v>
      </c>
      <c r="W3198" s="73">
        <f t="shared" si="1196"/>
        <v>0</v>
      </c>
      <c r="X3198" s="76" t="str">
        <f t="shared" si="1197"/>
        <v>-</v>
      </c>
      <c r="Y3198" s="73">
        <f t="shared" si="1198"/>
        <v>0</v>
      </c>
      <c r="Z3198" s="73">
        <f t="shared" si="1199"/>
        <v>0</v>
      </c>
      <c r="AA3198" s="73">
        <f t="shared" si="1205"/>
        <v>0</v>
      </c>
      <c r="AB3198" s="73">
        <f t="shared" si="1200"/>
        <v>0</v>
      </c>
      <c r="AC3198" s="73">
        <f t="shared" si="1206"/>
        <v>0</v>
      </c>
      <c r="AD3198" s="73">
        <f t="shared" si="1207"/>
        <v>0</v>
      </c>
      <c r="AE3198" s="73">
        <v>0</v>
      </c>
    </row>
    <row r="3199" spans="1:31" ht="15" customHeight="1">
      <c r="A3199" s="94"/>
      <c r="B3199" s="6" t="str">
        <f>IFERROR(VLOOKUP(A3199,'Distributor List'!$A$2:$D$77,2,0),"-")</f>
        <v>-</v>
      </c>
      <c r="C3199" s="6" t="str">
        <f>IFERROR(VLOOKUP(A3199,'Distributor List'!$A$2:$D$77,3,0),"-")</f>
        <v>-</v>
      </c>
      <c r="D3199" s="6" t="str">
        <f>IFERROR(VLOOKUP(A3199,'Distributor List'!$A$2:$F$77,6,0),"-")</f>
        <v>-</v>
      </c>
      <c r="E3199" s="6" t="str">
        <f>IFERROR(VLOOKUP(A3199,'Distributor List'!$A$2:$D$77,4,0),"-")</f>
        <v>-</v>
      </c>
      <c r="F3199" s="6" t="str">
        <f>IFERROR(VLOOKUP(H3199,'Price List'!$A$2:$H$109,8,0),"-")</f>
        <v>-</v>
      </c>
      <c r="G3199" s="6" t="str">
        <f>IFERROR(VLOOKUP(A3199,'Distributor List'!$A$2:$E$77,5,0),"-")</f>
        <v>-</v>
      </c>
      <c r="H3199" s="10"/>
      <c r="I3199" s="95"/>
      <c r="J3199" s="92"/>
      <c r="K3199" s="92"/>
      <c r="L3199" s="73">
        <f t="shared" si="1204"/>
        <v>0</v>
      </c>
      <c r="M3199" s="73">
        <f t="shared" si="1201"/>
        <v>0</v>
      </c>
      <c r="N3199" s="73"/>
      <c r="O3199" s="73"/>
      <c r="P3199" s="73"/>
      <c r="Q3199" s="73"/>
      <c r="R3199" s="73">
        <f t="shared" si="1203"/>
        <v>0</v>
      </c>
      <c r="S3199" s="76" t="str">
        <f t="shared" si="1195"/>
        <v>-</v>
      </c>
      <c r="T3199" s="96">
        <v>0</v>
      </c>
      <c r="U3199" s="97"/>
      <c r="V3199" s="73">
        <f t="shared" si="1202"/>
        <v>0</v>
      </c>
      <c r="W3199" s="73">
        <f t="shared" si="1196"/>
        <v>0</v>
      </c>
      <c r="X3199" s="76" t="str">
        <f t="shared" si="1197"/>
        <v>-</v>
      </c>
      <c r="Y3199" s="73">
        <f t="shared" si="1198"/>
        <v>0</v>
      </c>
      <c r="Z3199" s="73">
        <f t="shared" si="1199"/>
        <v>0</v>
      </c>
      <c r="AA3199" s="73">
        <f t="shared" si="1205"/>
        <v>0</v>
      </c>
      <c r="AB3199" s="73">
        <f t="shared" si="1200"/>
        <v>0</v>
      </c>
      <c r="AC3199" s="73">
        <f t="shared" si="1206"/>
        <v>0</v>
      </c>
      <c r="AD3199" s="73">
        <f t="shared" si="1207"/>
        <v>0</v>
      </c>
      <c r="AE3199" s="73">
        <v>0</v>
      </c>
    </row>
    <row r="3200" spans="1:31" ht="15" customHeight="1">
      <c r="A3200" s="94"/>
      <c r="B3200" s="6" t="str">
        <f>IFERROR(VLOOKUP(A3200,'Distributor List'!$A$2:$D$77,2,0),"-")</f>
        <v>-</v>
      </c>
      <c r="C3200" s="6" t="str">
        <f>IFERROR(VLOOKUP(A3200,'Distributor List'!$A$2:$D$77,3,0),"-")</f>
        <v>-</v>
      </c>
      <c r="D3200" s="6" t="str">
        <f>IFERROR(VLOOKUP(A3200,'Distributor List'!$A$2:$F$77,6,0),"-")</f>
        <v>-</v>
      </c>
      <c r="E3200" s="6" t="str">
        <f>IFERROR(VLOOKUP(A3200,'Distributor List'!$A$2:$D$77,4,0),"-")</f>
        <v>-</v>
      </c>
      <c r="F3200" s="6" t="str">
        <f>IFERROR(VLOOKUP(H3200,'Price List'!$A$2:$H$109,8,0),"-")</f>
        <v>-</v>
      </c>
      <c r="G3200" s="6" t="str">
        <f>IFERROR(VLOOKUP(A3200,'Distributor List'!$A$2:$E$77,5,0),"-")</f>
        <v>-</v>
      </c>
      <c r="H3200" s="10"/>
      <c r="I3200" s="95"/>
      <c r="J3200" s="92"/>
      <c r="K3200" s="92"/>
      <c r="L3200" s="73">
        <f t="shared" si="1204"/>
        <v>0</v>
      </c>
      <c r="M3200" s="73">
        <f t="shared" si="1201"/>
        <v>0</v>
      </c>
      <c r="N3200" s="73"/>
      <c r="O3200" s="73"/>
      <c r="P3200" s="73"/>
      <c r="Q3200" s="73"/>
      <c r="R3200" s="73">
        <f t="shared" si="1203"/>
        <v>0</v>
      </c>
      <c r="S3200" s="76" t="str">
        <f t="shared" si="1195"/>
        <v>-</v>
      </c>
      <c r="T3200" s="96">
        <v>0</v>
      </c>
      <c r="U3200" s="97"/>
      <c r="V3200" s="73">
        <f t="shared" si="1202"/>
        <v>0</v>
      </c>
      <c r="W3200" s="73">
        <f t="shared" si="1196"/>
        <v>0</v>
      </c>
      <c r="X3200" s="76" t="str">
        <f t="shared" si="1197"/>
        <v>-</v>
      </c>
      <c r="Y3200" s="73">
        <f t="shared" si="1198"/>
        <v>0</v>
      </c>
      <c r="Z3200" s="73">
        <f t="shared" si="1199"/>
        <v>0</v>
      </c>
      <c r="AA3200" s="73">
        <f t="shared" si="1205"/>
        <v>0</v>
      </c>
      <c r="AB3200" s="73">
        <f t="shared" si="1200"/>
        <v>0</v>
      </c>
      <c r="AC3200" s="73">
        <f t="shared" si="1206"/>
        <v>0</v>
      </c>
      <c r="AD3200" s="73">
        <f t="shared" si="1207"/>
        <v>0</v>
      </c>
      <c r="AE3200" s="73">
        <v>0</v>
      </c>
    </row>
    <row r="3201" spans="1:31" ht="15" customHeight="1">
      <c r="A3201" s="94"/>
      <c r="B3201" s="6" t="str">
        <f>IFERROR(VLOOKUP(A3201,'Distributor List'!$A$2:$D$77,2,0),"-")</f>
        <v>-</v>
      </c>
      <c r="C3201" s="6" t="str">
        <f>IFERROR(VLOOKUP(A3201,'Distributor List'!$A$2:$D$77,3,0),"-")</f>
        <v>-</v>
      </c>
      <c r="D3201" s="6" t="str">
        <f>IFERROR(VLOOKUP(A3201,'Distributor List'!$A$2:$F$77,6,0),"-")</f>
        <v>-</v>
      </c>
      <c r="E3201" s="6" t="str">
        <f>IFERROR(VLOOKUP(A3201,'Distributor List'!$A$2:$D$77,4,0),"-")</f>
        <v>-</v>
      </c>
      <c r="F3201" s="6" t="str">
        <f>IFERROR(VLOOKUP(H3201,'Price List'!$A$2:$H$109,8,0),"-")</f>
        <v>-</v>
      </c>
      <c r="G3201" s="6" t="str">
        <f>IFERROR(VLOOKUP(A3201,'Distributor List'!$A$2:$E$77,5,0),"-")</f>
        <v>-</v>
      </c>
      <c r="H3201" s="10"/>
      <c r="I3201" s="95"/>
      <c r="J3201" s="92"/>
      <c r="K3201" s="92"/>
      <c r="L3201" s="73">
        <f t="shared" si="1204"/>
        <v>0</v>
      </c>
      <c r="M3201" s="73">
        <f t="shared" si="1201"/>
        <v>0</v>
      </c>
      <c r="N3201" s="73"/>
      <c r="O3201" s="73"/>
      <c r="P3201" s="73"/>
      <c r="Q3201" s="73"/>
      <c r="R3201" s="73">
        <f t="shared" si="1203"/>
        <v>0</v>
      </c>
      <c r="S3201" s="76" t="str">
        <f t="shared" si="1195"/>
        <v>-</v>
      </c>
      <c r="T3201" s="96">
        <v>0</v>
      </c>
      <c r="U3201" s="97"/>
      <c r="V3201" s="73">
        <f t="shared" si="1202"/>
        <v>0</v>
      </c>
      <c r="W3201" s="73">
        <f t="shared" si="1196"/>
        <v>0</v>
      </c>
      <c r="X3201" s="76" t="str">
        <f t="shared" si="1197"/>
        <v>-</v>
      </c>
      <c r="Y3201" s="73">
        <f t="shared" si="1198"/>
        <v>0</v>
      </c>
      <c r="Z3201" s="73">
        <f t="shared" si="1199"/>
        <v>0</v>
      </c>
      <c r="AA3201" s="73">
        <f t="shared" si="1205"/>
        <v>0</v>
      </c>
      <c r="AB3201" s="73">
        <f t="shared" si="1200"/>
        <v>0</v>
      </c>
      <c r="AC3201" s="73">
        <f t="shared" si="1206"/>
        <v>0</v>
      </c>
      <c r="AD3201" s="73">
        <f t="shared" si="1207"/>
        <v>0</v>
      </c>
      <c r="AE3201" s="73">
        <v>0</v>
      </c>
    </row>
    <row r="3202" spans="1:31" ht="15" customHeight="1">
      <c r="A3202" s="94"/>
      <c r="B3202" s="6" t="str">
        <f>IFERROR(VLOOKUP(A3202,'Distributor List'!$A$2:$D$77,2,0),"-")</f>
        <v>-</v>
      </c>
      <c r="C3202" s="6" t="str">
        <f>IFERROR(VLOOKUP(A3202,'Distributor List'!$A$2:$D$77,3,0),"-")</f>
        <v>-</v>
      </c>
      <c r="D3202" s="6" t="str">
        <f>IFERROR(VLOOKUP(A3202,'Distributor List'!$A$2:$F$77,6,0),"-")</f>
        <v>-</v>
      </c>
      <c r="E3202" s="6" t="str">
        <f>IFERROR(VLOOKUP(A3202,'Distributor List'!$A$2:$D$77,4,0),"-")</f>
        <v>-</v>
      </c>
      <c r="F3202" s="6" t="str">
        <f>IFERROR(VLOOKUP(H3202,'Price List'!$A$2:$H$109,8,0),"-")</f>
        <v>-</v>
      </c>
      <c r="G3202" s="6" t="str">
        <f>IFERROR(VLOOKUP(A3202,'Distributor List'!$A$2:$E$77,5,0),"-")</f>
        <v>-</v>
      </c>
      <c r="H3202" s="10"/>
      <c r="I3202" s="95"/>
      <c r="J3202" s="92"/>
      <c r="K3202" s="92"/>
      <c r="L3202" s="73">
        <f t="shared" si="1204"/>
        <v>0</v>
      </c>
      <c r="M3202" s="73">
        <f t="shared" si="1201"/>
        <v>0</v>
      </c>
      <c r="N3202" s="73"/>
      <c r="O3202" s="73"/>
      <c r="P3202" s="73"/>
      <c r="Q3202" s="73"/>
      <c r="R3202" s="73">
        <f t="shared" si="1203"/>
        <v>0</v>
      </c>
      <c r="S3202" s="76" t="str">
        <f t="shared" si="1195"/>
        <v>-</v>
      </c>
      <c r="T3202" s="96">
        <v>0</v>
      </c>
      <c r="U3202" s="97"/>
      <c r="V3202" s="73">
        <f t="shared" si="1202"/>
        <v>0</v>
      </c>
      <c r="W3202" s="73">
        <f t="shared" si="1196"/>
        <v>0</v>
      </c>
      <c r="X3202" s="76" t="str">
        <f t="shared" si="1197"/>
        <v>-</v>
      </c>
      <c r="Y3202" s="73">
        <f t="shared" si="1198"/>
        <v>0</v>
      </c>
      <c r="Z3202" s="73">
        <f t="shared" si="1199"/>
        <v>0</v>
      </c>
      <c r="AA3202" s="73">
        <f t="shared" si="1205"/>
        <v>0</v>
      </c>
      <c r="AB3202" s="73">
        <f t="shared" si="1200"/>
        <v>0</v>
      </c>
      <c r="AC3202" s="73">
        <f t="shared" si="1206"/>
        <v>0</v>
      </c>
      <c r="AD3202" s="73">
        <f t="shared" si="1207"/>
        <v>0</v>
      </c>
      <c r="AE3202" s="73">
        <v>0</v>
      </c>
    </row>
    <row r="3203" spans="1:31" ht="15" customHeight="1">
      <c r="A3203" s="94"/>
      <c r="B3203" s="6" t="str">
        <f>IFERROR(VLOOKUP(A3203,'Distributor List'!$A$2:$D$77,2,0),"-")</f>
        <v>-</v>
      </c>
      <c r="C3203" s="6" t="str">
        <f>IFERROR(VLOOKUP(A3203,'Distributor List'!$A$2:$D$77,3,0),"-")</f>
        <v>-</v>
      </c>
      <c r="D3203" s="6" t="str">
        <f>IFERROR(VLOOKUP(A3203,'Distributor List'!$A$2:$F$77,6,0),"-")</f>
        <v>-</v>
      </c>
      <c r="E3203" s="6" t="str">
        <f>IFERROR(VLOOKUP(A3203,'Distributor List'!$A$2:$D$77,4,0),"-")</f>
        <v>-</v>
      </c>
      <c r="F3203" s="6" t="str">
        <f>IFERROR(VLOOKUP(H3203,'Price List'!$A$2:$H$109,8,0),"-")</f>
        <v>-</v>
      </c>
      <c r="G3203" s="6" t="str">
        <f>IFERROR(VLOOKUP(A3203,'Distributor List'!$A$2:$E$77,5,0),"-")</f>
        <v>-</v>
      </c>
      <c r="H3203" s="10"/>
      <c r="I3203" s="95"/>
      <c r="J3203" s="92"/>
      <c r="K3203" s="92"/>
      <c r="L3203" s="73">
        <f t="shared" si="1204"/>
        <v>0</v>
      </c>
      <c r="M3203" s="73">
        <f t="shared" si="1201"/>
        <v>0</v>
      </c>
      <c r="N3203" s="73"/>
      <c r="O3203" s="73"/>
      <c r="P3203" s="73"/>
      <c r="Q3203" s="73"/>
      <c r="R3203" s="73">
        <f t="shared" si="1203"/>
        <v>0</v>
      </c>
      <c r="S3203" s="76" t="str">
        <f t="shared" si="1195"/>
        <v>-</v>
      </c>
      <c r="T3203" s="96">
        <v>0</v>
      </c>
      <c r="U3203" s="97"/>
      <c r="V3203" s="73">
        <f t="shared" si="1202"/>
        <v>0</v>
      </c>
      <c r="W3203" s="73">
        <f t="shared" si="1196"/>
        <v>0</v>
      </c>
      <c r="X3203" s="76" t="str">
        <f t="shared" si="1197"/>
        <v>-</v>
      </c>
      <c r="Y3203" s="73">
        <f t="shared" si="1198"/>
        <v>0</v>
      </c>
      <c r="Z3203" s="73">
        <f t="shared" si="1199"/>
        <v>0</v>
      </c>
      <c r="AA3203" s="73">
        <f t="shared" si="1205"/>
        <v>0</v>
      </c>
      <c r="AB3203" s="73">
        <f t="shared" si="1200"/>
        <v>0</v>
      </c>
      <c r="AC3203" s="73">
        <f t="shared" si="1206"/>
        <v>0</v>
      </c>
      <c r="AD3203" s="73">
        <f t="shared" si="1207"/>
        <v>0</v>
      </c>
      <c r="AE3203" s="73">
        <v>0</v>
      </c>
    </row>
    <row r="3204" spans="1:31" ht="15" customHeight="1">
      <c r="A3204" s="94"/>
      <c r="B3204" s="6" t="str">
        <f>IFERROR(VLOOKUP(A3204,'Distributor List'!$A$2:$D$77,2,0),"-")</f>
        <v>-</v>
      </c>
      <c r="C3204" s="6" t="str">
        <f>IFERROR(VLOOKUP(A3204,'Distributor List'!$A$2:$D$77,3,0),"-")</f>
        <v>-</v>
      </c>
      <c r="D3204" s="6" t="str">
        <f>IFERROR(VLOOKUP(A3204,'Distributor List'!$A$2:$F$77,6,0),"-")</f>
        <v>-</v>
      </c>
      <c r="E3204" s="6" t="str">
        <f>IFERROR(VLOOKUP(A3204,'Distributor List'!$A$2:$D$77,4,0),"-")</f>
        <v>-</v>
      </c>
      <c r="F3204" s="6" t="str">
        <f>IFERROR(VLOOKUP(H3204,'Price List'!$A$2:$H$109,8,0),"-")</f>
        <v>-</v>
      </c>
      <c r="G3204" s="6" t="str">
        <f>IFERROR(VLOOKUP(A3204,'Distributor List'!$A$2:$E$77,5,0),"-")</f>
        <v>-</v>
      </c>
      <c r="H3204" s="10"/>
      <c r="I3204" s="95"/>
      <c r="J3204" s="92"/>
      <c r="K3204" s="92"/>
      <c r="L3204" s="73">
        <f t="shared" si="1204"/>
        <v>0</v>
      </c>
      <c r="M3204" s="73">
        <f t="shared" si="1201"/>
        <v>0</v>
      </c>
      <c r="N3204" s="73"/>
      <c r="O3204" s="73"/>
      <c r="P3204" s="73"/>
      <c r="Q3204" s="73"/>
      <c r="R3204" s="73">
        <f t="shared" si="1203"/>
        <v>0</v>
      </c>
      <c r="S3204" s="76" t="str">
        <f t="shared" si="1195"/>
        <v>-</v>
      </c>
      <c r="T3204" s="96">
        <v>0</v>
      </c>
      <c r="U3204" s="97"/>
      <c r="V3204" s="73">
        <f t="shared" si="1202"/>
        <v>0</v>
      </c>
      <c r="W3204" s="73">
        <f t="shared" si="1196"/>
        <v>0</v>
      </c>
      <c r="X3204" s="76" t="str">
        <f t="shared" si="1197"/>
        <v>-</v>
      </c>
      <c r="Y3204" s="73">
        <f t="shared" si="1198"/>
        <v>0</v>
      </c>
      <c r="Z3204" s="73">
        <f t="shared" si="1199"/>
        <v>0</v>
      </c>
      <c r="AA3204" s="73">
        <f t="shared" si="1205"/>
        <v>0</v>
      </c>
      <c r="AB3204" s="73">
        <f t="shared" si="1200"/>
        <v>0</v>
      </c>
      <c r="AC3204" s="73">
        <f t="shared" si="1206"/>
        <v>0</v>
      </c>
      <c r="AD3204" s="73">
        <f t="shared" si="1207"/>
        <v>0</v>
      </c>
      <c r="AE3204" s="73">
        <v>0</v>
      </c>
    </row>
    <row r="3205" spans="1:31" ht="15" customHeight="1">
      <c r="A3205" s="94"/>
      <c r="B3205" s="6" t="str">
        <f>IFERROR(VLOOKUP(A3205,'Distributor List'!$A$2:$D$77,2,0),"-")</f>
        <v>-</v>
      </c>
      <c r="C3205" s="6" t="str">
        <f>IFERROR(VLOOKUP(A3205,'Distributor List'!$A$2:$D$77,3,0),"-")</f>
        <v>-</v>
      </c>
      <c r="D3205" s="6" t="str">
        <f>IFERROR(VLOOKUP(A3205,'Distributor List'!$A$2:$F$77,6,0),"-")</f>
        <v>-</v>
      </c>
      <c r="E3205" s="6" t="str">
        <f>IFERROR(VLOOKUP(A3205,'Distributor List'!$A$2:$D$77,4,0),"-")</f>
        <v>-</v>
      </c>
      <c r="F3205" s="6" t="str">
        <f>IFERROR(VLOOKUP(H3205,'Price List'!$A$2:$H$109,8,0),"-")</f>
        <v>-</v>
      </c>
      <c r="G3205" s="6" t="str">
        <f>IFERROR(VLOOKUP(A3205,'Distributor List'!$A$2:$E$77,5,0),"-")</f>
        <v>-</v>
      </c>
      <c r="H3205" s="10"/>
      <c r="I3205" s="95"/>
      <c r="J3205" s="92"/>
      <c r="K3205" s="92"/>
      <c r="L3205" s="73">
        <f t="shared" si="1204"/>
        <v>0</v>
      </c>
      <c r="M3205" s="73">
        <f t="shared" si="1201"/>
        <v>0</v>
      </c>
      <c r="N3205" s="73"/>
      <c r="O3205" s="73"/>
      <c r="P3205" s="73"/>
      <c r="Q3205" s="73"/>
      <c r="R3205" s="73">
        <f t="shared" si="1203"/>
        <v>0</v>
      </c>
      <c r="S3205" s="76" t="str">
        <f t="shared" si="1195"/>
        <v>-</v>
      </c>
      <c r="T3205" s="96">
        <v>0</v>
      </c>
      <c r="U3205" s="97"/>
      <c r="V3205" s="73">
        <f t="shared" si="1202"/>
        <v>0</v>
      </c>
      <c r="W3205" s="73">
        <f t="shared" si="1196"/>
        <v>0</v>
      </c>
      <c r="X3205" s="76" t="str">
        <f t="shared" si="1197"/>
        <v>-</v>
      </c>
      <c r="Y3205" s="73">
        <f t="shared" si="1198"/>
        <v>0</v>
      </c>
      <c r="Z3205" s="73">
        <f t="shared" si="1199"/>
        <v>0</v>
      </c>
      <c r="AA3205" s="73">
        <f t="shared" si="1205"/>
        <v>0</v>
      </c>
      <c r="AB3205" s="73">
        <f t="shared" si="1200"/>
        <v>0</v>
      </c>
      <c r="AC3205" s="73">
        <f t="shared" si="1206"/>
        <v>0</v>
      </c>
      <c r="AD3205" s="73">
        <f t="shared" si="1207"/>
        <v>0</v>
      </c>
      <c r="AE3205" s="73">
        <v>0</v>
      </c>
    </row>
    <row r="3206" spans="1:31" ht="15" customHeight="1">
      <c r="A3206" s="94"/>
      <c r="B3206" s="6" t="str">
        <f>IFERROR(VLOOKUP(A3206,'Distributor List'!$A$2:$D$77,2,0),"-")</f>
        <v>-</v>
      </c>
      <c r="C3206" s="6" t="str">
        <f>IFERROR(VLOOKUP(A3206,'Distributor List'!$A$2:$D$77,3,0),"-")</f>
        <v>-</v>
      </c>
      <c r="D3206" s="6" t="str">
        <f>IFERROR(VLOOKUP(A3206,'Distributor List'!$A$2:$F$77,6,0),"-")</f>
        <v>-</v>
      </c>
      <c r="E3206" s="6" t="str">
        <f>IFERROR(VLOOKUP(A3206,'Distributor List'!$A$2:$D$77,4,0),"-")</f>
        <v>-</v>
      </c>
      <c r="F3206" s="6" t="str">
        <f>IFERROR(VLOOKUP(H3206,'Price List'!$A$2:$H$109,8,0),"-")</f>
        <v>-</v>
      </c>
      <c r="G3206" s="6" t="str">
        <f>IFERROR(VLOOKUP(A3206,'Distributor List'!$A$2:$E$77,5,0),"-")</f>
        <v>-</v>
      </c>
      <c r="H3206" s="10"/>
      <c r="I3206" s="95"/>
      <c r="J3206" s="92"/>
      <c r="K3206" s="92"/>
      <c r="L3206" s="73">
        <f t="shared" si="1204"/>
        <v>0</v>
      </c>
      <c r="M3206" s="73">
        <f t="shared" si="1201"/>
        <v>0</v>
      </c>
      <c r="N3206" s="73"/>
      <c r="O3206" s="73"/>
      <c r="P3206" s="73"/>
      <c r="Q3206" s="73"/>
      <c r="R3206" s="73">
        <f t="shared" si="1203"/>
        <v>0</v>
      </c>
      <c r="S3206" s="76" t="str">
        <f t="shared" si="1195"/>
        <v>-</v>
      </c>
      <c r="T3206" s="96">
        <v>0</v>
      </c>
      <c r="U3206" s="97"/>
      <c r="V3206" s="73">
        <f t="shared" si="1202"/>
        <v>0</v>
      </c>
      <c r="W3206" s="73">
        <f t="shared" si="1196"/>
        <v>0</v>
      </c>
      <c r="X3206" s="76" t="str">
        <f t="shared" si="1197"/>
        <v>-</v>
      </c>
      <c r="Y3206" s="73">
        <f t="shared" si="1198"/>
        <v>0</v>
      </c>
      <c r="Z3206" s="73">
        <f t="shared" si="1199"/>
        <v>0</v>
      </c>
      <c r="AA3206" s="73">
        <f t="shared" si="1205"/>
        <v>0</v>
      </c>
      <c r="AB3206" s="73">
        <f t="shared" si="1200"/>
        <v>0</v>
      </c>
      <c r="AC3206" s="73">
        <f t="shared" si="1206"/>
        <v>0</v>
      </c>
      <c r="AD3206" s="73">
        <f t="shared" si="1207"/>
        <v>0</v>
      </c>
      <c r="AE3206" s="73">
        <v>0</v>
      </c>
    </row>
    <row r="3207" spans="1:31" ht="15" customHeight="1">
      <c r="A3207" s="94"/>
      <c r="B3207" s="6" t="str">
        <f>IFERROR(VLOOKUP(A3207,'Distributor List'!$A$2:$D$77,2,0),"-")</f>
        <v>-</v>
      </c>
      <c r="C3207" s="6" t="str">
        <f>IFERROR(VLOOKUP(A3207,'Distributor List'!$A$2:$D$77,3,0),"-")</f>
        <v>-</v>
      </c>
      <c r="D3207" s="6" t="str">
        <f>IFERROR(VLOOKUP(A3207,'Distributor List'!$A$2:$F$77,6,0),"-")</f>
        <v>-</v>
      </c>
      <c r="E3207" s="6" t="str">
        <f>IFERROR(VLOOKUP(A3207,'Distributor List'!$A$2:$D$77,4,0),"-")</f>
        <v>-</v>
      </c>
      <c r="F3207" s="6" t="str">
        <f>IFERROR(VLOOKUP(H3207,'Price List'!$A$2:$H$109,8,0),"-")</f>
        <v>-</v>
      </c>
      <c r="G3207" s="6" t="str">
        <f>IFERROR(VLOOKUP(A3207,'Distributor List'!$A$2:$E$77,5,0),"-")</f>
        <v>-</v>
      </c>
      <c r="H3207" s="10"/>
      <c r="I3207" s="95"/>
      <c r="J3207" s="92"/>
      <c r="K3207" s="92"/>
      <c r="L3207" s="73">
        <f t="shared" si="1204"/>
        <v>0</v>
      </c>
      <c r="M3207" s="73">
        <f t="shared" si="1201"/>
        <v>0</v>
      </c>
      <c r="N3207" s="73"/>
      <c r="O3207" s="73"/>
      <c r="P3207" s="73"/>
      <c r="Q3207" s="73"/>
      <c r="R3207" s="73">
        <f t="shared" si="1203"/>
        <v>0</v>
      </c>
      <c r="S3207" s="76" t="str">
        <f t="shared" si="1195"/>
        <v>-</v>
      </c>
      <c r="T3207" s="96">
        <v>0</v>
      </c>
      <c r="U3207" s="97"/>
      <c r="V3207" s="73">
        <f t="shared" si="1202"/>
        <v>0</v>
      </c>
      <c r="W3207" s="73">
        <f t="shared" si="1196"/>
        <v>0</v>
      </c>
      <c r="X3207" s="76" t="str">
        <f t="shared" si="1197"/>
        <v>-</v>
      </c>
      <c r="Y3207" s="73">
        <f t="shared" si="1198"/>
        <v>0</v>
      </c>
      <c r="Z3207" s="73">
        <f t="shared" si="1199"/>
        <v>0</v>
      </c>
      <c r="AA3207" s="73">
        <f t="shared" si="1205"/>
        <v>0</v>
      </c>
      <c r="AB3207" s="73">
        <f t="shared" si="1200"/>
        <v>0</v>
      </c>
      <c r="AC3207" s="73">
        <f t="shared" si="1206"/>
        <v>0</v>
      </c>
      <c r="AD3207" s="73">
        <f t="shared" si="1207"/>
        <v>0</v>
      </c>
      <c r="AE3207" s="73">
        <v>0</v>
      </c>
    </row>
    <row r="3208" spans="1:31" ht="15" customHeight="1">
      <c r="A3208" s="94"/>
      <c r="B3208" s="6" t="str">
        <f>IFERROR(VLOOKUP(A3208,'Distributor List'!$A$2:$D$77,2,0),"-")</f>
        <v>-</v>
      </c>
      <c r="C3208" s="6" t="str">
        <f>IFERROR(VLOOKUP(A3208,'Distributor List'!$A$2:$D$77,3,0),"-")</f>
        <v>-</v>
      </c>
      <c r="D3208" s="6" t="str">
        <f>IFERROR(VLOOKUP(A3208,'Distributor List'!$A$2:$F$77,6,0),"-")</f>
        <v>-</v>
      </c>
      <c r="E3208" s="6" t="str">
        <f>IFERROR(VLOOKUP(A3208,'Distributor List'!$A$2:$D$77,4,0),"-")</f>
        <v>-</v>
      </c>
      <c r="F3208" s="6" t="str">
        <f>IFERROR(VLOOKUP(H3208,'Price List'!$A$2:$H$109,8,0),"-")</f>
        <v>-</v>
      </c>
      <c r="G3208" s="6" t="str">
        <f>IFERROR(VLOOKUP(A3208,'Distributor List'!$A$2:$E$77,5,0),"-")</f>
        <v>-</v>
      </c>
      <c r="H3208" s="10"/>
      <c r="I3208" s="95"/>
      <c r="J3208" s="92"/>
      <c r="K3208" s="92"/>
      <c r="L3208" s="73">
        <f t="shared" si="1204"/>
        <v>0</v>
      </c>
      <c r="M3208" s="73">
        <f t="shared" si="1201"/>
        <v>0</v>
      </c>
      <c r="N3208" s="73"/>
      <c r="O3208" s="73"/>
      <c r="P3208" s="73"/>
      <c r="Q3208" s="73"/>
      <c r="R3208" s="73">
        <f t="shared" si="1203"/>
        <v>0</v>
      </c>
      <c r="S3208" s="76" t="str">
        <f t="shared" si="1195"/>
        <v>-</v>
      </c>
      <c r="T3208" s="96">
        <v>0</v>
      </c>
      <c r="U3208" s="97"/>
      <c r="V3208" s="73">
        <f t="shared" si="1202"/>
        <v>0</v>
      </c>
      <c r="W3208" s="73">
        <f t="shared" si="1196"/>
        <v>0</v>
      </c>
      <c r="X3208" s="76" t="str">
        <f t="shared" si="1197"/>
        <v>-</v>
      </c>
      <c r="Y3208" s="73">
        <f t="shared" si="1198"/>
        <v>0</v>
      </c>
      <c r="Z3208" s="73">
        <f t="shared" si="1199"/>
        <v>0</v>
      </c>
      <c r="AA3208" s="73">
        <f t="shared" si="1205"/>
        <v>0</v>
      </c>
      <c r="AB3208" s="73">
        <f t="shared" si="1200"/>
        <v>0</v>
      </c>
      <c r="AC3208" s="73">
        <f t="shared" si="1206"/>
        <v>0</v>
      </c>
      <c r="AD3208" s="73">
        <f t="shared" si="1207"/>
        <v>0</v>
      </c>
      <c r="AE3208" s="73">
        <v>0</v>
      </c>
    </row>
    <row r="3209" spans="1:31" ht="15" customHeight="1">
      <c r="A3209" s="94"/>
      <c r="B3209" s="6" t="str">
        <f>IFERROR(VLOOKUP(A3209,'Distributor List'!$A$2:$D$77,2,0),"-")</f>
        <v>-</v>
      </c>
      <c r="C3209" s="6" t="str">
        <f>IFERROR(VLOOKUP(A3209,'Distributor List'!$A$2:$D$77,3,0),"-")</f>
        <v>-</v>
      </c>
      <c r="D3209" s="6" t="str">
        <f>IFERROR(VLOOKUP(A3209,'Distributor List'!$A$2:$F$77,6,0),"-")</f>
        <v>-</v>
      </c>
      <c r="E3209" s="6" t="str">
        <f>IFERROR(VLOOKUP(A3209,'Distributor List'!$A$2:$D$77,4,0),"-")</f>
        <v>-</v>
      </c>
      <c r="F3209" s="6" t="str">
        <f>IFERROR(VLOOKUP(H3209,'Price List'!$A$2:$H$109,8,0),"-")</f>
        <v>-</v>
      </c>
      <c r="G3209" s="6" t="str">
        <f>IFERROR(VLOOKUP(A3209,'Distributor List'!$A$2:$E$77,5,0),"-")</f>
        <v>-</v>
      </c>
      <c r="H3209" s="10"/>
      <c r="I3209" s="95"/>
      <c r="J3209" s="92"/>
      <c r="K3209" s="92"/>
      <c r="L3209" s="73">
        <f t="shared" si="1204"/>
        <v>0</v>
      </c>
      <c r="M3209" s="73">
        <f t="shared" si="1201"/>
        <v>0</v>
      </c>
      <c r="N3209" s="73"/>
      <c r="O3209" s="73"/>
      <c r="P3209" s="73"/>
      <c r="Q3209" s="73"/>
      <c r="R3209" s="73">
        <f t="shared" si="1203"/>
        <v>0</v>
      </c>
      <c r="S3209" s="76" t="str">
        <f t="shared" si="1195"/>
        <v>-</v>
      </c>
      <c r="T3209" s="96">
        <v>0</v>
      </c>
      <c r="U3209" s="97"/>
      <c r="V3209" s="73">
        <f t="shared" si="1202"/>
        <v>0</v>
      </c>
      <c r="W3209" s="73">
        <f t="shared" si="1196"/>
        <v>0</v>
      </c>
      <c r="X3209" s="76" t="str">
        <f t="shared" si="1197"/>
        <v>-</v>
      </c>
      <c r="Y3209" s="73">
        <f t="shared" si="1198"/>
        <v>0</v>
      </c>
      <c r="Z3209" s="73">
        <f t="shared" si="1199"/>
        <v>0</v>
      </c>
      <c r="AA3209" s="73">
        <f t="shared" si="1205"/>
        <v>0</v>
      </c>
      <c r="AB3209" s="73">
        <f t="shared" si="1200"/>
        <v>0</v>
      </c>
      <c r="AC3209" s="73">
        <f t="shared" si="1206"/>
        <v>0</v>
      </c>
      <c r="AD3209" s="73">
        <f t="shared" si="1207"/>
        <v>0</v>
      </c>
      <c r="AE3209" s="73">
        <v>0</v>
      </c>
    </row>
    <row r="3210" spans="1:31" ht="15" customHeight="1">
      <c r="A3210" s="94"/>
      <c r="B3210" s="6" t="str">
        <f>IFERROR(VLOOKUP(A3210,'Distributor List'!$A$2:$D$77,2,0),"-")</f>
        <v>-</v>
      </c>
      <c r="C3210" s="6" t="str">
        <f>IFERROR(VLOOKUP(A3210,'Distributor List'!$A$2:$D$77,3,0),"-")</f>
        <v>-</v>
      </c>
      <c r="D3210" s="6" t="str">
        <f>IFERROR(VLOOKUP(A3210,'Distributor List'!$A$2:$F$77,6,0),"-")</f>
        <v>-</v>
      </c>
      <c r="E3210" s="6" t="str">
        <f>IFERROR(VLOOKUP(A3210,'Distributor List'!$A$2:$D$77,4,0),"-")</f>
        <v>-</v>
      </c>
      <c r="F3210" s="6" t="str">
        <f>IFERROR(VLOOKUP(H3210,'Price List'!$A$2:$H$109,8,0),"-")</f>
        <v>-</v>
      </c>
      <c r="G3210" s="6" t="str">
        <f>IFERROR(VLOOKUP(A3210,'Distributor List'!$A$2:$E$77,5,0),"-")</f>
        <v>-</v>
      </c>
      <c r="H3210" s="10"/>
      <c r="I3210" s="95"/>
      <c r="J3210" s="92"/>
      <c r="K3210" s="92"/>
      <c r="L3210" s="73">
        <f t="shared" si="1204"/>
        <v>0</v>
      </c>
      <c r="M3210" s="73">
        <f t="shared" si="1201"/>
        <v>0</v>
      </c>
      <c r="N3210" s="73"/>
      <c r="O3210" s="73"/>
      <c r="P3210" s="73"/>
      <c r="Q3210" s="73"/>
      <c r="R3210" s="73">
        <f t="shared" si="1203"/>
        <v>0</v>
      </c>
      <c r="S3210" s="76" t="str">
        <f t="shared" si="1195"/>
        <v>-</v>
      </c>
      <c r="T3210" s="96">
        <v>0</v>
      </c>
      <c r="U3210" s="97"/>
      <c r="V3210" s="73">
        <f t="shared" si="1202"/>
        <v>0</v>
      </c>
      <c r="W3210" s="73">
        <f t="shared" si="1196"/>
        <v>0</v>
      </c>
      <c r="X3210" s="76" t="str">
        <f t="shared" si="1197"/>
        <v>-</v>
      </c>
      <c r="Y3210" s="73">
        <f t="shared" si="1198"/>
        <v>0</v>
      </c>
      <c r="Z3210" s="73">
        <f t="shared" si="1199"/>
        <v>0</v>
      </c>
      <c r="AA3210" s="73">
        <f t="shared" si="1205"/>
        <v>0</v>
      </c>
      <c r="AB3210" s="73">
        <f t="shared" si="1200"/>
        <v>0</v>
      </c>
      <c r="AC3210" s="73">
        <f t="shared" si="1206"/>
        <v>0</v>
      </c>
      <c r="AD3210" s="73">
        <f t="shared" si="1207"/>
        <v>0</v>
      </c>
      <c r="AE3210" s="73">
        <v>0</v>
      </c>
    </row>
    <row r="3211" spans="1:31" ht="15" customHeight="1">
      <c r="A3211" s="94"/>
      <c r="B3211" s="6" t="str">
        <f>IFERROR(VLOOKUP(A3211,'Distributor List'!$A$2:$D$77,2,0),"-")</f>
        <v>-</v>
      </c>
      <c r="C3211" s="6" t="str">
        <f>IFERROR(VLOOKUP(A3211,'Distributor List'!$A$2:$D$77,3,0),"-")</f>
        <v>-</v>
      </c>
      <c r="D3211" s="6" t="str">
        <f>IFERROR(VLOOKUP(A3211,'Distributor List'!$A$2:$F$77,6,0),"-")</f>
        <v>-</v>
      </c>
      <c r="E3211" s="6" t="str">
        <f>IFERROR(VLOOKUP(A3211,'Distributor List'!$A$2:$D$77,4,0),"-")</f>
        <v>-</v>
      </c>
      <c r="F3211" s="6" t="str">
        <f>IFERROR(VLOOKUP(H3211,'Price List'!$A$2:$H$109,8,0),"-")</f>
        <v>-</v>
      </c>
      <c r="G3211" s="6" t="str">
        <f>IFERROR(VLOOKUP(A3211,'Distributor List'!$A$2:$E$77,5,0),"-")</f>
        <v>-</v>
      </c>
      <c r="H3211" s="10"/>
      <c r="I3211" s="95"/>
      <c r="J3211" s="92"/>
      <c r="K3211" s="92"/>
      <c r="L3211" s="73">
        <f t="shared" si="1204"/>
        <v>0</v>
      </c>
      <c r="M3211" s="73">
        <f t="shared" si="1201"/>
        <v>0</v>
      </c>
      <c r="N3211" s="73"/>
      <c r="O3211" s="73"/>
      <c r="P3211" s="73"/>
      <c r="Q3211" s="73"/>
      <c r="R3211" s="73">
        <f t="shared" si="1203"/>
        <v>0</v>
      </c>
      <c r="S3211" s="76" t="str">
        <f t="shared" si="1195"/>
        <v>-</v>
      </c>
      <c r="T3211" s="96">
        <v>0</v>
      </c>
      <c r="U3211" s="97"/>
      <c r="V3211" s="73">
        <f t="shared" si="1202"/>
        <v>0</v>
      </c>
      <c r="W3211" s="73">
        <f t="shared" si="1196"/>
        <v>0</v>
      </c>
      <c r="X3211" s="76" t="str">
        <f t="shared" si="1197"/>
        <v>-</v>
      </c>
      <c r="Y3211" s="73">
        <f t="shared" si="1198"/>
        <v>0</v>
      </c>
      <c r="Z3211" s="73">
        <f t="shared" si="1199"/>
        <v>0</v>
      </c>
      <c r="AA3211" s="73">
        <f t="shared" si="1205"/>
        <v>0</v>
      </c>
      <c r="AB3211" s="73">
        <f t="shared" si="1200"/>
        <v>0</v>
      </c>
      <c r="AC3211" s="73">
        <f t="shared" si="1206"/>
        <v>0</v>
      </c>
      <c r="AD3211" s="73">
        <f t="shared" si="1207"/>
        <v>0</v>
      </c>
      <c r="AE3211" s="73">
        <v>0</v>
      </c>
    </row>
    <row r="3212" spans="1:31" ht="15" customHeight="1">
      <c r="A3212" s="94"/>
      <c r="B3212" s="6" t="str">
        <f>IFERROR(VLOOKUP(A3212,'Distributor List'!$A$2:$D$77,2,0),"-")</f>
        <v>-</v>
      </c>
      <c r="C3212" s="6" t="str">
        <f>IFERROR(VLOOKUP(A3212,'Distributor List'!$A$2:$D$77,3,0),"-")</f>
        <v>-</v>
      </c>
      <c r="D3212" s="6" t="str">
        <f>IFERROR(VLOOKUP(A3212,'Distributor List'!$A$2:$F$77,6,0),"-")</f>
        <v>-</v>
      </c>
      <c r="E3212" s="6" t="str">
        <f>IFERROR(VLOOKUP(A3212,'Distributor List'!$A$2:$D$77,4,0),"-")</f>
        <v>-</v>
      </c>
      <c r="F3212" s="6" t="str">
        <f>IFERROR(VLOOKUP(H3212,'Price List'!$A$2:$H$109,8,0),"-")</f>
        <v>-</v>
      </c>
      <c r="G3212" s="6" t="str">
        <f>IFERROR(VLOOKUP(A3212,'Distributor List'!$A$2:$E$77,5,0),"-")</f>
        <v>-</v>
      </c>
      <c r="H3212" s="10"/>
      <c r="I3212" s="95"/>
      <c r="J3212" s="92"/>
      <c r="K3212" s="92"/>
      <c r="L3212" s="73">
        <f t="shared" si="1204"/>
        <v>0</v>
      </c>
      <c r="M3212" s="73">
        <f t="shared" si="1201"/>
        <v>0</v>
      </c>
      <c r="N3212" s="73"/>
      <c r="O3212" s="73"/>
      <c r="P3212" s="73"/>
      <c r="Q3212" s="73"/>
      <c r="R3212" s="73">
        <f t="shared" si="1203"/>
        <v>0</v>
      </c>
      <c r="S3212" s="76" t="str">
        <f t="shared" si="1195"/>
        <v>-</v>
      </c>
      <c r="T3212" s="96">
        <v>0</v>
      </c>
      <c r="U3212" s="97"/>
      <c r="V3212" s="73">
        <f t="shared" si="1202"/>
        <v>0</v>
      </c>
      <c r="W3212" s="73">
        <f t="shared" si="1196"/>
        <v>0</v>
      </c>
      <c r="X3212" s="76" t="str">
        <f t="shared" si="1197"/>
        <v>-</v>
      </c>
      <c r="Y3212" s="73">
        <f t="shared" si="1198"/>
        <v>0</v>
      </c>
      <c r="Z3212" s="73">
        <f t="shared" si="1199"/>
        <v>0</v>
      </c>
      <c r="AA3212" s="73">
        <f t="shared" si="1205"/>
        <v>0</v>
      </c>
      <c r="AB3212" s="73">
        <f t="shared" si="1200"/>
        <v>0</v>
      </c>
      <c r="AC3212" s="73">
        <f t="shared" si="1206"/>
        <v>0</v>
      </c>
      <c r="AD3212" s="73">
        <f t="shared" si="1207"/>
        <v>0</v>
      </c>
      <c r="AE3212" s="73">
        <v>0</v>
      </c>
    </row>
    <row r="3213" spans="1:31" ht="15" customHeight="1">
      <c r="A3213" s="94"/>
      <c r="B3213" s="6" t="str">
        <f>IFERROR(VLOOKUP(A3213,'Distributor List'!$A$2:$D$77,2,0),"-")</f>
        <v>-</v>
      </c>
      <c r="C3213" s="6" t="str">
        <f>IFERROR(VLOOKUP(A3213,'Distributor List'!$A$2:$D$77,3,0),"-")</f>
        <v>-</v>
      </c>
      <c r="D3213" s="6" t="str">
        <f>IFERROR(VLOOKUP(A3213,'Distributor List'!$A$2:$F$77,6,0),"-")</f>
        <v>-</v>
      </c>
      <c r="E3213" s="6" t="str">
        <f>IFERROR(VLOOKUP(A3213,'Distributor List'!$A$2:$D$77,4,0),"-")</f>
        <v>-</v>
      </c>
      <c r="F3213" s="6" t="str">
        <f>IFERROR(VLOOKUP(H3213,'Price List'!$A$2:$H$109,8,0),"-")</f>
        <v>-</v>
      </c>
      <c r="G3213" s="6" t="str">
        <f>IFERROR(VLOOKUP(A3213,'Distributor List'!$A$2:$E$77,5,0),"-")</f>
        <v>-</v>
      </c>
      <c r="H3213" s="10"/>
      <c r="I3213" s="95"/>
      <c r="J3213" s="92"/>
      <c r="K3213" s="92"/>
      <c r="L3213" s="73">
        <f t="shared" si="1204"/>
        <v>0</v>
      </c>
      <c r="M3213" s="73">
        <f t="shared" si="1201"/>
        <v>0</v>
      </c>
      <c r="N3213" s="73"/>
      <c r="O3213" s="73"/>
      <c r="P3213" s="73"/>
      <c r="Q3213" s="73"/>
      <c r="R3213" s="73">
        <f t="shared" si="1203"/>
        <v>0</v>
      </c>
      <c r="S3213" s="76" t="str">
        <f t="shared" si="1195"/>
        <v>-</v>
      </c>
      <c r="T3213" s="96">
        <v>0</v>
      </c>
      <c r="U3213" s="97"/>
      <c r="V3213" s="73">
        <f t="shared" si="1202"/>
        <v>0</v>
      </c>
      <c r="W3213" s="73">
        <f t="shared" si="1196"/>
        <v>0</v>
      </c>
      <c r="X3213" s="76" t="str">
        <f t="shared" si="1197"/>
        <v>-</v>
      </c>
      <c r="Y3213" s="73">
        <f t="shared" si="1198"/>
        <v>0</v>
      </c>
      <c r="Z3213" s="73">
        <f t="shared" si="1199"/>
        <v>0</v>
      </c>
      <c r="AA3213" s="73">
        <f t="shared" si="1205"/>
        <v>0</v>
      </c>
      <c r="AB3213" s="73">
        <f t="shared" si="1200"/>
        <v>0</v>
      </c>
      <c r="AC3213" s="73">
        <f t="shared" si="1206"/>
        <v>0</v>
      </c>
      <c r="AD3213" s="73">
        <f t="shared" si="1207"/>
        <v>0</v>
      </c>
      <c r="AE3213" s="73">
        <v>0</v>
      </c>
    </row>
    <row r="3214" spans="1:31" ht="15" customHeight="1">
      <c r="A3214" s="94"/>
      <c r="B3214" s="6" t="str">
        <f>IFERROR(VLOOKUP(A3214,'Distributor List'!$A$2:$D$77,2,0),"-")</f>
        <v>-</v>
      </c>
      <c r="C3214" s="6" t="str">
        <f>IFERROR(VLOOKUP(A3214,'Distributor List'!$A$2:$D$77,3,0),"-")</f>
        <v>-</v>
      </c>
      <c r="D3214" s="6" t="str">
        <f>IFERROR(VLOOKUP(A3214,'Distributor List'!$A$2:$F$77,6,0),"-")</f>
        <v>-</v>
      </c>
      <c r="E3214" s="6" t="str">
        <f>IFERROR(VLOOKUP(A3214,'Distributor List'!$A$2:$D$77,4,0),"-")</f>
        <v>-</v>
      </c>
      <c r="F3214" s="6" t="str">
        <f>IFERROR(VLOOKUP(H3214,'Price List'!$A$2:$H$109,8,0),"-")</f>
        <v>-</v>
      </c>
      <c r="G3214" s="6" t="str">
        <f>IFERROR(VLOOKUP(A3214,'Distributor List'!$A$2:$E$77,5,0),"-")</f>
        <v>-</v>
      </c>
      <c r="H3214" s="10"/>
      <c r="I3214" s="95"/>
      <c r="J3214" s="92"/>
      <c r="K3214" s="92"/>
      <c r="L3214" s="73">
        <f t="shared" si="1204"/>
        <v>0</v>
      </c>
      <c r="M3214" s="73">
        <f t="shared" si="1201"/>
        <v>0</v>
      </c>
      <c r="N3214" s="73"/>
      <c r="O3214" s="73"/>
      <c r="P3214" s="73"/>
      <c r="Q3214" s="73"/>
      <c r="R3214" s="73">
        <f t="shared" si="1203"/>
        <v>0</v>
      </c>
      <c r="S3214" s="76" t="str">
        <f t="shared" si="1195"/>
        <v>-</v>
      </c>
      <c r="T3214" s="96">
        <v>0</v>
      </c>
      <c r="U3214" s="97"/>
      <c r="V3214" s="73">
        <f t="shared" si="1202"/>
        <v>0</v>
      </c>
      <c r="W3214" s="73">
        <f t="shared" si="1196"/>
        <v>0</v>
      </c>
      <c r="X3214" s="76" t="str">
        <f t="shared" si="1197"/>
        <v>-</v>
      </c>
      <c r="Y3214" s="73">
        <f t="shared" si="1198"/>
        <v>0</v>
      </c>
      <c r="Z3214" s="73">
        <f t="shared" si="1199"/>
        <v>0</v>
      </c>
      <c r="AA3214" s="73">
        <f t="shared" si="1205"/>
        <v>0</v>
      </c>
      <c r="AB3214" s="73">
        <f t="shared" si="1200"/>
        <v>0</v>
      </c>
      <c r="AC3214" s="73">
        <f t="shared" si="1206"/>
        <v>0</v>
      </c>
      <c r="AD3214" s="73">
        <f t="shared" si="1207"/>
        <v>0</v>
      </c>
      <c r="AE3214" s="73">
        <v>0</v>
      </c>
    </row>
    <row r="3215" spans="1:31" ht="15" customHeight="1">
      <c r="A3215" s="94"/>
      <c r="B3215" s="6" t="str">
        <f>IFERROR(VLOOKUP(A3215,'Distributor List'!$A$2:$D$77,2,0),"-")</f>
        <v>-</v>
      </c>
      <c r="C3215" s="6" t="str">
        <f>IFERROR(VLOOKUP(A3215,'Distributor List'!$A$2:$D$77,3,0),"-")</f>
        <v>-</v>
      </c>
      <c r="D3215" s="6" t="str">
        <f>IFERROR(VLOOKUP(A3215,'Distributor List'!$A$2:$F$77,6,0),"-")</f>
        <v>-</v>
      </c>
      <c r="E3215" s="6" t="str">
        <f>IFERROR(VLOOKUP(A3215,'Distributor List'!$A$2:$D$77,4,0),"-")</f>
        <v>-</v>
      </c>
      <c r="F3215" s="6" t="str">
        <f>IFERROR(VLOOKUP(H3215,'Price List'!$A$2:$H$109,8,0),"-")</f>
        <v>-</v>
      </c>
      <c r="G3215" s="6" t="str">
        <f>IFERROR(VLOOKUP(A3215,'Distributor List'!$A$2:$E$77,5,0),"-")</f>
        <v>-</v>
      </c>
      <c r="H3215" s="10"/>
      <c r="I3215" s="95"/>
      <c r="J3215" s="92"/>
      <c r="K3215" s="92"/>
      <c r="L3215" s="73">
        <f t="shared" si="1204"/>
        <v>0</v>
      </c>
      <c r="M3215" s="73">
        <f t="shared" si="1201"/>
        <v>0</v>
      </c>
      <c r="N3215" s="73"/>
      <c r="O3215" s="73"/>
      <c r="P3215" s="73"/>
      <c r="Q3215" s="73"/>
      <c r="R3215" s="73">
        <f t="shared" si="1203"/>
        <v>0</v>
      </c>
      <c r="S3215" s="76" t="str">
        <f t="shared" si="1195"/>
        <v>-</v>
      </c>
      <c r="T3215" s="96">
        <v>0</v>
      </c>
      <c r="U3215" s="97"/>
      <c r="V3215" s="73">
        <f t="shared" si="1202"/>
        <v>0</v>
      </c>
      <c r="W3215" s="73">
        <f t="shared" si="1196"/>
        <v>0</v>
      </c>
      <c r="X3215" s="76" t="str">
        <f t="shared" si="1197"/>
        <v>-</v>
      </c>
      <c r="Y3215" s="73">
        <f t="shared" si="1198"/>
        <v>0</v>
      </c>
      <c r="Z3215" s="73">
        <f t="shared" si="1199"/>
        <v>0</v>
      </c>
      <c r="AA3215" s="73">
        <f t="shared" si="1205"/>
        <v>0</v>
      </c>
      <c r="AB3215" s="73">
        <f t="shared" si="1200"/>
        <v>0</v>
      </c>
      <c r="AC3215" s="73">
        <f t="shared" si="1206"/>
        <v>0</v>
      </c>
      <c r="AD3215" s="73">
        <f t="shared" si="1207"/>
        <v>0</v>
      </c>
      <c r="AE3215" s="73">
        <v>0</v>
      </c>
    </row>
    <row r="3216" spans="1:31" ht="15" customHeight="1">
      <c r="A3216" s="94"/>
      <c r="B3216" s="6" t="str">
        <f>IFERROR(VLOOKUP(A3216,'Distributor List'!$A$2:$D$77,2,0),"-")</f>
        <v>-</v>
      </c>
      <c r="C3216" s="6" t="str">
        <f>IFERROR(VLOOKUP(A3216,'Distributor List'!$A$2:$D$77,3,0),"-")</f>
        <v>-</v>
      </c>
      <c r="D3216" s="6" t="str">
        <f>IFERROR(VLOOKUP(A3216,'Distributor List'!$A$2:$F$77,6,0),"-")</f>
        <v>-</v>
      </c>
      <c r="E3216" s="6" t="str">
        <f>IFERROR(VLOOKUP(A3216,'Distributor List'!$A$2:$D$77,4,0),"-")</f>
        <v>-</v>
      </c>
      <c r="F3216" s="6" t="str">
        <f>IFERROR(VLOOKUP(H3216,'Price List'!$A$2:$H$109,8,0),"-")</f>
        <v>-</v>
      </c>
      <c r="G3216" s="6" t="str">
        <f>IFERROR(VLOOKUP(A3216,'Distributor List'!$A$2:$E$77,5,0),"-")</f>
        <v>-</v>
      </c>
      <c r="H3216" s="10"/>
      <c r="I3216" s="95"/>
      <c r="J3216" s="92"/>
      <c r="K3216" s="92"/>
      <c r="L3216" s="73">
        <f t="shared" si="1204"/>
        <v>0</v>
      </c>
      <c r="M3216" s="73">
        <f t="shared" si="1201"/>
        <v>0</v>
      </c>
      <c r="N3216" s="73"/>
      <c r="O3216" s="73"/>
      <c r="P3216" s="73"/>
      <c r="Q3216" s="73"/>
      <c r="R3216" s="73">
        <f t="shared" si="1203"/>
        <v>0</v>
      </c>
      <c r="S3216" s="76" t="str">
        <f t="shared" si="1195"/>
        <v>-</v>
      </c>
      <c r="T3216" s="96">
        <v>0</v>
      </c>
      <c r="U3216" s="97"/>
      <c r="V3216" s="73">
        <f t="shared" si="1202"/>
        <v>0</v>
      </c>
      <c r="W3216" s="73">
        <f t="shared" si="1196"/>
        <v>0</v>
      </c>
      <c r="X3216" s="76" t="str">
        <f t="shared" si="1197"/>
        <v>-</v>
      </c>
      <c r="Y3216" s="73">
        <f t="shared" si="1198"/>
        <v>0</v>
      </c>
      <c r="Z3216" s="73">
        <f t="shared" si="1199"/>
        <v>0</v>
      </c>
      <c r="AA3216" s="73">
        <f t="shared" si="1205"/>
        <v>0</v>
      </c>
      <c r="AB3216" s="73">
        <f t="shared" si="1200"/>
        <v>0</v>
      </c>
      <c r="AC3216" s="73">
        <f t="shared" si="1206"/>
        <v>0</v>
      </c>
      <c r="AD3216" s="73">
        <f t="shared" si="1207"/>
        <v>0</v>
      </c>
      <c r="AE3216" s="73">
        <v>0</v>
      </c>
    </row>
    <row r="3217" spans="1:31" ht="15" customHeight="1">
      <c r="A3217" s="94"/>
      <c r="B3217" s="6" t="str">
        <f>IFERROR(VLOOKUP(A3217,'Distributor List'!$A$2:$D$77,2,0),"-")</f>
        <v>-</v>
      </c>
      <c r="C3217" s="6" t="str">
        <f>IFERROR(VLOOKUP(A3217,'Distributor List'!$A$2:$D$77,3,0),"-")</f>
        <v>-</v>
      </c>
      <c r="D3217" s="6" t="str">
        <f>IFERROR(VLOOKUP(A3217,'Distributor List'!$A$2:$F$77,6,0),"-")</f>
        <v>-</v>
      </c>
      <c r="E3217" s="6" t="str">
        <f>IFERROR(VLOOKUP(A3217,'Distributor List'!$A$2:$D$77,4,0),"-")</f>
        <v>-</v>
      </c>
      <c r="F3217" s="6" t="str">
        <f>IFERROR(VLOOKUP(H3217,'Price List'!$A$2:$H$109,8,0),"-")</f>
        <v>-</v>
      </c>
      <c r="G3217" s="6" t="str">
        <f>IFERROR(VLOOKUP(A3217,'Distributor List'!$A$2:$E$77,5,0),"-")</f>
        <v>-</v>
      </c>
      <c r="H3217" s="10"/>
      <c r="I3217" s="95"/>
      <c r="J3217" s="92"/>
      <c r="K3217" s="92"/>
      <c r="L3217" s="73">
        <f t="shared" si="1204"/>
        <v>0</v>
      </c>
      <c r="M3217" s="73">
        <f t="shared" si="1201"/>
        <v>0</v>
      </c>
      <c r="N3217" s="73"/>
      <c r="O3217" s="73"/>
      <c r="P3217" s="73"/>
      <c r="Q3217" s="73"/>
      <c r="R3217" s="73">
        <f t="shared" si="1203"/>
        <v>0</v>
      </c>
      <c r="S3217" s="76" t="str">
        <f t="shared" si="1195"/>
        <v>-</v>
      </c>
      <c r="T3217" s="96">
        <v>0</v>
      </c>
      <c r="U3217" s="97"/>
      <c r="V3217" s="73">
        <f t="shared" si="1202"/>
        <v>0</v>
      </c>
      <c r="W3217" s="73">
        <f t="shared" si="1196"/>
        <v>0</v>
      </c>
      <c r="X3217" s="76" t="str">
        <f t="shared" si="1197"/>
        <v>-</v>
      </c>
      <c r="Y3217" s="73">
        <f t="shared" si="1198"/>
        <v>0</v>
      </c>
      <c r="Z3217" s="73">
        <f t="shared" si="1199"/>
        <v>0</v>
      </c>
      <c r="AA3217" s="73">
        <f t="shared" si="1205"/>
        <v>0</v>
      </c>
      <c r="AB3217" s="73">
        <f t="shared" si="1200"/>
        <v>0</v>
      </c>
      <c r="AC3217" s="73">
        <f t="shared" si="1206"/>
        <v>0</v>
      </c>
      <c r="AD3217" s="73">
        <f t="shared" si="1207"/>
        <v>0</v>
      </c>
      <c r="AE3217" s="73">
        <v>0</v>
      </c>
    </row>
    <row r="3218" spans="1:31" ht="15" customHeight="1">
      <c r="A3218" s="94"/>
      <c r="B3218" s="6" t="str">
        <f>IFERROR(VLOOKUP(A3218,'Distributor List'!$A$2:$D$77,2,0),"-")</f>
        <v>-</v>
      </c>
      <c r="C3218" s="6" t="str">
        <f>IFERROR(VLOOKUP(A3218,'Distributor List'!$A$2:$D$77,3,0),"-")</f>
        <v>-</v>
      </c>
      <c r="D3218" s="6" t="str">
        <f>IFERROR(VLOOKUP(A3218,'Distributor List'!$A$2:$F$77,6,0),"-")</f>
        <v>-</v>
      </c>
      <c r="E3218" s="6" t="str">
        <f>IFERROR(VLOOKUP(A3218,'Distributor List'!$A$2:$D$77,4,0),"-")</f>
        <v>-</v>
      </c>
      <c r="F3218" s="6" t="str">
        <f>IFERROR(VLOOKUP(H3218,'Price List'!$A$2:$H$109,8,0),"-")</f>
        <v>-</v>
      </c>
      <c r="G3218" s="6" t="str">
        <f>IFERROR(VLOOKUP(A3218,'Distributor List'!$A$2:$E$77,5,0),"-")</f>
        <v>-</v>
      </c>
      <c r="H3218" s="10"/>
      <c r="I3218" s="95"/>
      <c r="J3218" s="92"/>
      <c r="K3218" s="92"/>
      <c r="L3218" s="73">
        <f t="shared" si="1204"/>
        <v>0</v>
      </c>
      <c r="M3218" s="73">
        <f t="shared" si="1201"/>
        <v>0</v>
      </c>
      <c r="N3218" s="73"/>
      <c r="O3218" s="73"/>
      <c r="P3218" s="73"/>
      <c r="Q3218" s="73"/>
      <c r="R3218" s="73">
        <f t="shared" si="1203"/>
        <v>0</v>
      </c>
      <c r="S3218" s="76" t="str">
        <f t="shared" ref="S3218:S3281" si="1208">IFERROR(L3218/R3218,"-")</f>
        <v>-</v>
      </c>
      <c r="T3218" s="96">
        <v>0</v>
      </c>
      <c r="U3218" s="97"/>
      <c r="V3218" s="73">
        <f t="shared" si="1202"/>
        <v>0</v>
      </c>
      <c r="W3218" s="73">
        <f t="shared" ref="W3218:W3281" si="1209">L3218-V3218</f>
        <v>0</v>
      </c>
      <c r="X3218" s="76" t="str">
        <f t="shared" ref="X3218:X3281" si="1210">IFERROR(L3218/V3218-1,"-")</f>
        <v>-</v>
      </c>
      <c r="Y3218" s="73">
        <f t="shared" ref="Y3218:Y3281" si="1211">(J3218)/1*1.5</f>
        <v>0</v>
      </c>
      <c r="Z3218" s="73">
        <f t="shared" ref="Z3218:Z3281" si="1212">IF(Y3218&gt;K3218,Y3218-K3218,0)</f>
        <v>0</v>
      </c>
      <c r="AA3218" s="73">
        <f t="shared" si="1205"/>
        <v>0</v>
      </c>
      <c r="AB3218" s="73">
        <f t="shared" ref="AB3218:AB3281" si="1213">IF(Y3218&lt;K3218,K3218-Y3218,0)</f>
        <v>0</v>
      </c>
      <c r="AC3218" s="73">
        <f t="shared" si="1206"/>
        <v>0</v>
      </c>
      <c r="AD3218" s="73">
        <f t="shared" si="1207"/>
        <v>0</v>
      </c>
      <c r="AE3218" s="73">
        <v>0</v>
      </c>
    </row>
    <row r="3219" spans="1:31" ht="15" customHeight="1">
      <c r="A3219" s="94"/>
      <c r="B3219" s="6" t="str">
        <f>IFERROR(VLOOKUP(A3219,'Distributor List'!$A$2:$D$77,2,0),"-")</f>
        <v>-</v>
      </c>
      <c r="C3219" s="6" t="str">
        <f>IFERROR(VLOOKUP(A3219,'Distributor List'!$A$2:$D$77,3,0),"-")</f>
        <v>-</v>
      </c>
      <c r="D3219" s="6" t="str">
        <f>IFERROR(VLOOKUP(A3219,'Distributor List'!$A$2:$F$77,6,0),"-")</f>
        <v>-</v>
      </c>
      <c r="E3219" s="6" t="str">
        <f>IFERROR(VLOOKUP(A3219,'Distributor List'!$A$2:$D$77,4,0),"-")</f>
        <v>-</v>
      </c>
      <c r="F3219" s="6" t="str">
        <f>IFERROR(VLOOKUP(H3219,'Price List'!$A$2:$H$109,8,0),"-")</f>
        <v>-</v>
      </c>
      <c r="G3219" s="6" t="str">
        <f>IFERROR(VLOOKUP(A3219,'Distributor List'!$A$2:$E$77,5,0),"-")</f>
        <v>-</v>
      </c>
      <c r="H3219" s="10"/>
      <c r="I3219" s="95"/>
      <c r="J3219" s="92"/>
      <c r="K3219" s="92"/>
      <c r="L3219" s="73">
        <f t="shared" si="1204"/>
        <v>0</v>
      </c>
      <c r="M3219" s="73">
        <f t="shared" si="1201"/>
        <v>0</v>
      </c>
      <c r="N3219" s="73"/>
      <c r="O3219" s="73"/>
      <c r="P3219" s="73"/>
      <c r="Q3219" s="73"/>
      <c r="R3219" s="73">
        <f t="shared" si="1203"/>
        <v>0</v>
      </c>
      <c r="S3219" s="76" t="str">
        <f t="shared" si="1208"/>
        <v>-</v>
      </c>
      <c r="T3219" s="96">
        <v>0</v>
      </c>
      <c r="U3219" s="97"/>
      <c r="V3219" s="73">
        <f t="shared" si="1202"/>
        <v>0</v>
      </c>
      <c r="W3219" s="73">
        <f t="shared" si="1209"/>
        <v>0</v>
      </c>
      <c r="X3219" s="76" t="str">
        <f t="shared" si="1210"/>
        <v>-</v>
      </c>
      <c r="Y3219" s="73">
        <f t="shared" si="1211"/>
        <v>0</v>
      </c>
      <c r="Z3219" s="73">
        <f t="shared" si="1212"/>
        <v>0</v>
      </c>
      <c r="AA3219" s="73">
        <f t="shared" si="1205"/>
        <v>0</v>
      </c>
      <c r="AB3219" s="73">
        <f t="shared" si="1213"/>
        <v>0</v>
      </c>
      <c r="AC3219" s="73">
        <f t="shared" si="1206"/>
        <v>0</v>
      </c>
      <c r="AD3219" s="73">
        <f t="shared" si="1207"/>
        <v>0</v>
      </c>
      <c r="AE3219" s="73">
        <v>0</v>
      </c>
    </row>
    <row r="3220" spans="1:31" ht="15" customHeight="1">
      <c r="A3220" s="94"/>
      <c r="B3220" s="6" t="str">
        <f>IFERROR(VLOOKUP(A3220,'Distributor List'!$A$2:$D$77,2,0),"-")</f>
        <v>-</v>
      </c>
      <c r="C3220" s="6" t="str">
        <f>IFERROR(VLOOKUP(A3220,'Distributor List'!$A$2:$D$77,3,0),"-")</f>
        <v>-</v>
      </c>
      <c r="D3220" s="6" t="str">
        <f>IFERROR(VLOOKUP(A3220,'Distributor List'!$A$2:$F$77,6,0),"-")</f>
        <v>-</v>
      </c>
      <c r="E3220" s="6" t="str">
        <f>IFERROR(VLOOKUP(A3220,'Distributor List'!$A$2:$D$77,4,0),"-")</f>
        <v>-</v>
      </c>
      <c r="F3220" s="6" t="str">
        <f>IFERROR(VLOOKUP(H3220,'Price List'!$A$2:$H$109,8,0),"-")</f>
        <v>-</v>
      </c>
      <c r="G3220" s="6" t="str">
        <f>IFERROR(VLOOKUP(A3220,'Distributor List'!$A$2:$E$77,5,0),"-")</f>
        <v>-</v>
      </c>
      <c r="H3220" s="10"/>
      <c r="I3220" s="95"/>
      <c r="J3220" s="92"/>
      <c r="K3220" s="92"/>
      <c r="L3220" s="73">
        <f t="shared" si="1204"/>
        <v>0</v>
      </c>
      <c r="M3220" s="73">
        <f t="shared" si="1201"/>
        <v>0</v>
      </c>
      <c r="N3220" s="73"/>
      <c r="O3220" s="73"/>
      <c r="P3220" s="73"/>
      <c r="Q3220" s="73"/>
      <c r="R3220" s="73">
        <f t="shared" si="1203"/>
        <v>0</v>
      </c>
      <c r="S3220" s="76" t="str">
        <f t="shared" si="1208"/>
        <v>-</v>
      </c>
      <c r="T3220" s="96">
        <v>0</v>
      </c>
      <c r="U3220" s="97"/>
      <c r="V3220" s="73">
        <f t="shared" si="1202"/>
        <v>0</v>
      </c>
      <c r="W3220" s="73">
        <f t="shared" si="1209"/>
        <v>0</v>
      </c>
      <c r="X3220" s="76" t="str">
        <f t="shared" si="1210"/>
        <v>-</v>
      </c>
      <c r="Y3220" s="73">
        <f t="shared" si="1211"/>
        <v>0</v>
      </c>
      <c r="Z3220" s="73">
        <f t="shared" si="1212"/>
        <v>0</v>
      </c>
      <c r="AA3220" s="73">
        <f t="shared" si="1205"/>
        <v>0</v>
      </c>
      <c r="AB3220" s="73">
        <f t="shared" si="1213"/>
        <v>0</v>
      </c>
      <c r="AC3220" s="73">
        <f t="shared" si="1206"/>
        <v>0</v>
      </c>
      <c r="AD3220" s="73">
        <f t="shared" si="1207"/>
        <v>0</v>
      </c>
      <c r="AE3220" s="73">
        <v>0</v>
      </c>
    </row>
    <row r="3221" spans="1:31" ht="15" customHeight="1">
      <c r="A3221" s="94"/>
      <c r="B3221" s="6" t="str">
        <f>IFERROR(VLOOKUP(A3221,'Distributor List'!$A$2:$D$77,2,0),"-")</f>
        <v>-</v>
      </c>
      <c r="C3221" s="6" t="str">
        <f>IFERROR(VLOOKUP(A3221,'Distributor List'!$A$2:$D$77,3,0),"-")</f>
        <v>-</v>
      </c>
      <c r="D3221" s="6" t="str">
        <f>IFERROR(VLOOKUP(A3221,'Distributor List'!$A$2:$F$77,6,0),"-")</f>
        <v>-</v>
      </c>
      <c r="E3221" s="6" t="str">
        <f>IFERROR(VLOOKUP(A3221,'Distributor List'!$A$2:$D$77,4,0),"-")</f>
        <v>-</v>
      </c>
      <c r="F3221" s="6" t="str">
        <f>IFERROR(VLOOKUP(H3221,'Price List'!$A$2:$H$109,8,0),"-")</f>
        <v>-</v>
      </c>
      <c r="G3221" s="6" t="str">
        <f>IFERROR(VLOOKUP(A3221,'Distributor List'!$A$2:$E$77,5,0),"-")</f>
        <v>-</v>
      </c>
      <c r="H3221" s="10"/>
      <c r="I3221" s="95"/>
      <c r="J3221" s="92"/>
      <c r="K3221" s="92"/>
      <c r="L3221" s="73">
        <f t="shared" si="1204"/>
        <v>0</v>
      </c>
      <c r="M3221" s="73">
        <f t="shared" si="1201"/>
        <v>0</v>
      </c>
      <c r="N3221" s="73"/>
      <c r="O3221" s="73"/>
      <c r="P3221" s="73"/>
      <c r="Q3221" s="73"/>
      <c r="R3221" s="73">
        <f t="shared" si="1203"/>
        <v>0</v>
      </c>
      <c r="S3221" s="76" t="str">
        <f t="shared" si="1208"/>
        <v>-</v>
      </c>
      <c r="T3221" s="96">
        <v>0</v>
      </c>
      <c r="U3221" s="97"/>
      <c r="V3221" s="73">
        <f t="shared" si="1202"/>
        <v>0</v>
      </c>
      <c r="W3221" s="73">
        <f t="shared" si="1209"/>
        <v>0</v>
      </c>
      <c r="X3221" s="76" t="str">
        <f t="shared" si="1210"/>
        <v>-</v>
      </c>
      <c r="Y3221" s="73">
        <f t="shared" si="1211"/>
        <v>0</v>
      </c>
      <c r="Z3221" s="73">
        <f t="shared" si="1212"/>
        <v>0</v>
      </c>
      <c r="AA3221" s="73">
        <f t="shared" si="1205"/>
        <v>0</v>
      </c>
      <c r="AB3221" s="73">
        <f t="shared" si="1213"/>
        <v>0</v>
      </c>
      <c r="AC3221" s="73">
        <f t="shared" si="1206"/>
        <v>0</v>
      </c>
      <c r="AD3221" s="73">
        <f t="shared" si="1207"/>
        <v>0</v>
      </c>
      <c r="AE3221" s="73">
        <v>0</v>
      </c>
    </row>
    <row r="3222" spans="1:31" ht="15" customHeight="1">
      <c r="A3222" s="94"/>
      <c r="B3222" s="6" t="str">
        <f>IFERROR(VLOOKUP(A3222,'Distributor List'!$A$2:$D$77,2,0),"-")</f>
        <v>-</v>
      </c>
      <c r="C3222" s="6" t="str">
        <f>IFERROR(VLOOKUP(A3222,'Distributor List'!$A$2:$D$77,3,0),"-")</f>
        <v>-</v>
      </c>
      <c r="D3222" s="6" t="str">
        <f>IFERROR(VLOOKUP(A3222,'Distributor List'!$A$2:$F$77,6,0),"-")</f>
        <v>-</v>
      </c>
      <c r="E3222" s="6" t="str">
        <f>IFERROR(VLOOKUP(A3222,'Distributor List'!$A$2:$D$77,4,0),"-")</f>
        <v>-</v>
      </c>
      <c r="F3222" s="6" t="str">
        <f>IFERROR(VLOOKUP(H3222,'Price List'!$A$2:$H$109,8,0),"-")</f>
        <v>-</v>
      </c>
      <c r="G3222" s="6" t="str">
        <f>IFERROR(VLOOKUP(A3222,'Distributor List'!$A$2:$E$77,5,0),"-")</f>
        <v>-</v>
      </c>
      <c r="H3222" s="10"/>
      <c r="I3222" s="95"/>
      <c r="J3222" s="92"/>
      <c r="K3222" s="92"/>
      <c r="L3222" s="73">
        <f t="shared" si="1204"/>
        <v>0</v>
      </c>
      <c r="M3222" s="73">
        <f t="shared" si="1201"/>
        <v>0</v>
      </c>
      <c r="N3222" s="73"/>
      <c r="O3222" s="73"/>
      <c r="P3222" s="73"/>
      <c r="Q3222" s="73"/>
      <c r="R3222" s="73">
        <f t="shared" si="1203"/>
        <v>0</v>
      </c>
      <c r="S3222" s="76" t="str">
        <f t="shared" si="1208"/>
        <v>-</v>
      </c>
      <c r="T3222" s="96">
        <v>0</v>
      </c>
      <c r="U3222" s="97"/>
      <c r="V3222" s="73">
        <f t="shared" si="1202"/>
        <v>0</v>
      </c>
      <c r="W3222" s="73">
        <f t="shared" si="1209"/>
        <v>0</v>
      </c>
      <c r="X3222" s="76" t="str">
        <f t="shared" si="1210"/>
        <v>-</v>
      </c>
      <c r="Y3222" s="73">
        <f t="shared" si="1211"/>
        <v>0</v>
      </c>
      <c r="Z3222" s="73">
        <f t="shared" si="1212"/>
        <v>0</v>
      </c>
      <c r="AA3222" s="73">
        <f t="shared" si="1205"/>
        <v>0</v>
      </c>
      <c r="AB3222" s="73">
        <f t="shared" si="1213"/>
        <v>0</v>
      </c>
      <c r="AC3222" s="73">
        <f t="shared" si="1206"/>
        <v>0</v>
      </c>
      <c r="AD3222" s="73">
        <f t="shared" si="1207"/>
        <v>0</v>
      </c>
      <c r="AE3222" s="73">
        <v>0</v>
      </c>
    </row>
    <row r="3223" spans="1:31" ht="15" customHeight="1">
      <c r="A3223" s="94"/>
      <c r="B3223" s="6" t="str">
        <f>IFERROR(VLOOKUP(A3223,'Distributor List'!$A$2:$D$77,2,0),"-")</f>
        <v>-</v>
      </c>
      <c r="C3223" s="6" t="str">
        <f>IFERROR(VLOOKUP(A3223,'Distributor List'!$A$2:$D$77,3,0),"-")</f>
        <v>-</v>
      </c>
      <c r="D3223" s="6" t="str">
        <f>IFERROR(VLOOKUP(A3223,'Distributor List'!$A$2:$F$77,6,0),"-")</f>
        <v>-</v>
      </c>
      <c r="E3223" s="6" t="str">
        <f>IFERROR(VLOOKUP(A3223,'Distributor List'!$A$2:$D$77,4,0),"-")</f>
        <v>-</v>
      </c>
      <c r="F3223" s="6" t="str">
        <f>IFERROR(VLOOKUP(H3223,'Price List'!$A$2:$H$109,8,0),"-")</f>
        <v>-</v>
      </c>
      <c r="G3223" s="6" t="str">
        <f>IFERROR(VLOOKUP(A3223,'Distributor List'!$A$2:$E$77,5,0),"-")</f>
        <v>-</v>
      </c>
      <c r="H3223" s="10"/>
      <c r="I3223" s="95"/>
      <c r="J3223" s="92"/>
      <c r="K3223" s="92"/>
      <c r="L3223" s="73">
        <f t="shared" si="1204"/>
        <v>0</v>
      </c>
      <c r="M3223" s="73">
        <f t="shared" si="1201"/>
        <v>0</v>
      </c>
      <c r="N3223" s="73"/>
      <c r="O3223" s="73"/>
      <c r="P3223" s="73"/>
      <c r="Q3223" s="73"/>
      <c r="R3223" s="73">
        <f t="shared" si="1203"/>
        <v>0</v>
      </c>
      <c r="S3223" s="76" t="str">
        <f t="shared" si="1208"/>
        <v>-</v>
      </c>
      <c r="T3223" s="96">
        <v>0</v>
      </c>
      <c r="U3223" s="97"/>
      <c r="V3223" s="73">
        <f t="shared" si="1202"/>
        <v>0</v>
      </c>
      <c r="W3223" s="73">
        <f t="shared" si="1209"/>
        <v>0</v>
      </c>
      <c r="X3223" s="76" t="str">
        <f t="shared" si="1210"/>
        <v>-</v>
      </c>
      <c r="Y3223" s="73">
        <f t="shared" si="1211"/>
        <v>0</v>
      </c>
      <c r="Z3223" s="73">
        <f t="shared" si="1212"/>
        <v>0</v>
      </c>
      <c r="AA3223" s="73">
        <f t="shared" si="1205"/>
        <v>0</v>
      </c>
      <c r="AB3223" s="73">
        <f t="shared" si="1213"/>
        <v>0</v>
      </c>
      <c r="AC3223" s="73">
        <f t="shared" si="1206"/>
        <v>0</v>
      </c>
      <c r="AD3223" s="73">
        <f t="shared" si="1207"/>
        <v>0</v>
      </c>
      <c r="AE3223" s="73">
        <v>0</v>
      </c>
    </row>
    <row r="3224" spans="1:31" ht="15" customHeight="1">
      <c r="A3224" s="94"/>
      <c r="B3224" s="6" t="str">
        <f>IFERROR(VLOOKUP(A3224,'Distributor List'!$A$2:$D$77,2,0),"-")</f>
        <v>-</v>
      </c>
      <c r="C3224" s="6" t="str">
        <f>IFERROR(VLOOKUP(A3224,'Distributor List'!$A$2:$D$77,3,0),"-")</f>
        <v>-</v>
      </c>
      <c r="D3224" s="6" t="str">
        <f>IFERROR(VLOOKUP(A3224,'Distributor List'!$A$2:$F$77,6,0),"-")</f>
        <v>-</v>
      </c>
      <c r="E3224" s="6" t="str">
        <f>IFERROR(VLOOKUP(A3224,'Distributor List'!$A$2:$D$77,4,0),"-")</f>
        <v>-</v>
      </c>
      <c r="F3224" s="6" t="str">
        <f>IFERROR(VLOOKUP(H3224,'Price List'!$A$2:$H$109,8,0),"-")</f>
        <v>-</v>
      </c>
      <c r="G3224" s="6" t="str">
        <f>IFERROR(VLOOKUP(A3224,'Distributor List'!$A$2:$E$77,5,0),"-")</f>
        <v>-</v>
      </c>
      <c r="H3224" s="10"/>
      <c r="I3224" s="95"/>
      <c r="J3224" s="92"/>
      <c r="K3224" s="92"/>
      <c r="L3224" s="73">
        <f t="shared" si="1204"/>
        <v>0</v>
      </c>
      <c r="M3224" s="73">
        <f t="shared" si="1201"/>
        <v>0</v>
      </c>
      <c r="N3224" s="73"/>
      <c r="O3224" s="73"/>
      <c r="P3224" s="73"/>
      <c r="Q3224" s="73"/>
      <c r="R3224" s="73">
        <f t="shared" si="1203"/>
        <v>0</v>
      </c>
      <c r="S3224" s="76" t="str">
        <f t="shared" si="1208"/>
        <v>-</v>
      </c>
      <c r="T3224" s="96">
        <v>0</v>
      </c>
      <c r="U3224" s="97"/>
      <c r="V3224" s="73">
        <f t="shared" si="1202"/>
        <v>0</v>
      </c>
      <c r="W3224" s="73">
        <f t="shared" si="1209"/>
        <v>0</v>
      </c>
      <c r="X3224" s="76" t="str">
        <f t="shared" si="1210"/>
        <v>-</v>
      </c>
      <c r="Y3224" s="73">
        <f t="shared" si="1211"/>
        <v>0</v>
      </c>
      <c r="Z3224" s="73">
        <f t="shared" si="1212"/>
        <v>0</v>
      </c>
      <c r="AA3224" s="73">
        <f t="shared" si="1205"/>
        <v>0</v>
      </c>
      <c r="AB3224" s="73">
        <f t="shared" si="1213"/>
        <v>0</v>
      </c>
      <c r="AC3224" s="73">
        <f t="shared" si="1206"/>
        <v>0</v>
      </c>
      <c r="AD3224" s="73">
        <f t="shared" si="1207"/>
        <v>0</v>
      </c>
      <c r="AE3224" s="73">
        <v>0</v>
      </c>
    </row>
    <row r="3225" spans="1:31" ht="15" customHeight="1">
      <c r="A3225" s="94"/>
      <c r="B3225" s="6" t="str">
        <f>IFERROR(VLOOKUP(A3225,'Distributor List'!$A$2:$D$77,2,0),"-")</f>
        <v>-</v>
      </c>
      <c r="C3225" s="6" t="str">
        <f>IFERROR(VLOOKUP(A3225,'Distributor List'!$A$2:$D$77,3,0),"-")</f>
        <v>-</v>
      </c>
      <c r="D3225" s="6" t="str">
        <f>IFERROR(VLOOKUP(A3225,'Distributor List'!$A$2:$F$77,6,0),"-")</f>
        <v>-</v>
      </c>
      <c r="E3225" s="6" t="str">
        <f>IFERROR(VLOOKUP(A3225,'Distributor List'!$A$2:$D$77,4,0),"-")</f>
        <v>-</v>
      </c>
      <c r="F3225" s="6" t="str">
        <f>IFERROR(VLOOKUP(H3225,'Price List'!$A$2:$H$109,8,0),"-")</f>
        <v>-</v>
      </c>
      <c r="G3225" s="6" t="str">
        <f>IFERROR(VLOOKUP(A3225,'Distributor List'!$A$2:$E$77,5,0),"-")</f>
        <v>-</v>
      </c>
      <c r="H3225" s="10"/>
      <c r="I3225" s="95"/>
      <c r="J3225" s="92"/>
      <c r="K3225" s="92"/>
      <c r="L3225" s="73">
        <f t="shared" si="1204"/>
        <v>0</v>
      </c>
      <c r="M3225" s="73">
        <f t="shared" si="1201"/>
        <v>0</v>
      </c>
      <c r="N3225" s="73"/>
      <c r="O3225" s="73"/>
      <c r="P3225" s="73"/>
      <c r="Q3225" s="73"/>
      <c r="R3225" s="73">
        <f t="shared" si="1203"/>
        <v>0</v>
      </c>
      <c r="S3225" s="76" t="str">
        <f t="shared" si="1208"/>
        <v>-</v>
      </c>
      <c r="T3225" s="96">
        <v>0</v>
      </c>
      <c r="U3225" s="97"/>
      <c r="V3225" s="73">
        <f t="shared" si="1202"/>
        <v>0</v>
      </c>
      <c r="W3225" s="73">
        <f t="shared" si="1209"/>
        <v>0</v>
      </c>
      <c r="X3225" s="76" t="str">
        <f t="shared" si="1210"/>
        <v>-</v>
      </c>
      <c r="Y3225" s="73">
        <f t="shared" si="1211"/>
        <v>0</v>
      </c>
      <c r="Z3225" s="73">
        <f t="shared" si="1212"/>
        <v>0</v>
      </c>
      <c r="AA3225" s="73">
        <f t="shared" si="1205"/>
        <v>0</v>
      </c>
      <c r="AB3225" s="73">
        <f t="shared" si="1213"/>
        <v>0</v>
      </c>
      <c r="AC3225" s="73">
        <f t="shared" si="1206"/>
        <v>0</v>
      </c>
      <c r="AD3225" s="73">
        <f t="shared" si="1207"/>
        <v>0</v>
      </c>
      <c r="AE3225" s="73">
        <v>0</v>
      </c>
    </row>
    <row r="3226" spans="1:31" ht="15" customHeight="1">
      <c r="A3226" s="94"/>
      <c r="B3226" s="6" t="str">
        <f>IFERROR(VLOOKUP(A3226,'Distributor List'!$A$2:$D$77,2,0),"-")</f>
        <v>-</v>
      </c>
      <c r="C3226" s="6" t="str">
        <f>IFERROR(VLOOKUP(A3226,'Distributor List'!$A$2:$D$77,3,0),"-")</f>
        <v>-</v>
      </c>
      <c r="D3226" s="6" t="str">
        <f>IFERROR(VLOOKUP(A3226,'Distributor List'!$A$2:$F$77,6,0),"-")</f>
        <v>-</v>
      </c>
      <c r="E3226" s="6" t="str">
        <f>IFERROR(VLOOKUP(A3226,'Distributor List'!$A$2:$D$77,4,0),"-")</f>
        <v>-</v>
      </c>
      <c r="F3226" s="6" t="str">
        <f>IFERROR(VLOOKUP(H3226,'Price List'!$A$2:$H$109,8,0),"-")</f>
        <v>-</v>
      </c>
      <c r="G3226" s="6" t="str">
        <f>IFERROR(VLOOKUP(A3226,'Distributor List'!$A$2:$E$77,5,0),"-")</f>
        <v>-</v>
      </c>
      <c r="H3226" s="10"/>
      <c r="I3226" s="95"/>
      <c r="J3226" s="92"/>
      <c r="K3226" s="92"/>
      <c r="L3226" s="73">
        <f t="shared" si="1204"/>
        <v>0</v>
      </c>
      <c r="M3226" s="73">
        <f t="shared" si="1201"/>
        <v>0</v>
      </c>
      <c r="N3226" s="73"/>
      <c r="O3226" s="73"/>
      <c r="P3226" s="73"/>
      <c r="Q3226" s="73"/>
      <c r="R3226" s="73">
        <f t="shared" si="1203"/>
        <v>0</v>
      </c>
      <c r="S3226" s="76" t="str">
        <f t="shared" si="1208"/>
        <v>-</v>
      </c>
      <c r="T3226" s="96">
        <v>0</v>
      </c>
      <c r="U3226" s="97"/>
      <c r="V3226" s="73">
        <f t="shared" si="1202"/>
        <v>0</v>
      </c>
      <c r="W3226" s="73">
        <f t="shared" si="1209"/>
        <v>0</v>
      </c>
      <c r="X3226" s="76" t="str">
        <f t="shared" si="1210"/>
        <v>-</v>
      </c>
      <c r="Y3226" s="73">
        <f t="shared" si="1211"/>
        <v>0</v>
      </c>
      <c r="Z3226" s="73">
        <f t="shared" si="1212"/>
        <v>0</v>
      </c>
      <c r="AA3226" s="73">
        <f t="shared" si="1205"/>
        <v>0</v>
      </c>
      <c r="AB3226" s="73">
        <f t="shared" si="1213"/>
        <v>0</v>
      </c>
      <c r="AC3226" s="73">
        <f t="shared" si="1206"/>
        <v>0</v>
      </c>
      <c r="AD3226" s="73">
        <f t="shared" si="1207"/>
        <v>0</v>
      </c>
      <c r="AE3226" s="73">
        <v>0</v>
      </c>
    </row>
    <row r="3227" spans="1:31" ht="15" customHeight="1">
      <c r="A3227" s="94"/>
      <c r="B3227" s="6" t="str">
        <f>IFERROR(VLOOKUP(A3227,'Distributor List'!$A$2:$D$77,2,0),"-")</f>
        <v>-</v>
      </c>
      <c r="C3227" s="6" t="str">
        <f>IFERROR(VLOOKUP(A3227,'Distributor List'!$A$2:$D$77,3,0),"-")</f>
        <v>-</v>
      </c>
      <c r="D3227" s="6" t="str">
        <f>IFERROR(VLOOKUP(A3227,'Distributor List'!$A$2:$F$77,6,0),"-")</f>
        <v>-</v>
      </c>
      <c r="E3227" s="6" t="str">
        <f>IFERROR(VLOOKUP(A3227,'Distributor List'!$A$2:$D$77,4,0),"-")</f>
        <v>-</v>
      </c>
      <c r="F3227" s="6" t="str">
        <f>IFERROR(VLOOKUP(H3227,'Price List'!$A$2:$H$109,8,0),"-")</f>
        <v>-</v>
      </c>
      <c r="G3227" s="6" t="str">
        <f>IFERROR(VLOOKUP(A3227,'Distributor List'!$A$2:$E$77,5,0),"-")</f>
        <v>-</v>
      </c>
      <c r="H3227" s="10"/>
      <c r="I3227" s="95"/>
      <c r="J3227" s="92"/>
      <c r="K3227" s="92"/>
      <c r="L3227" s="73">
        <f t="shared" si="1204"/>
        <v>0</v>
      </c>
      <c r="M3227" s="73">
        <f t="shared" si="1201"/>
        <v>0</v>
      </c>
      <c r="N3227" s="73"/>
      <c r="O3227" s="73"/>
      <c r="P3227" s="73"/>
      <c r="Q3227" s="73"/>
      <c r="R3227" s="73">
        <f t="shared" si="1203"/>
        <v>0</v>
      </c>
      <c r="S3227" s="76" t="str">
        <f t="shared" si="1208"/>
        <v>-</v>
      </c>
      <c r="T3227" s="96">
        <v>0</v>
      </c>
      <c r="U3227" s="97"/>
      <c r="V3227" s="73">
        <f t="shared" si="1202"/>
        <v>0</v>
      </c>
      <c r="W3227" s="73">
        <f t="shared" si="1209"/>
        <v>0</v>
      </c>
      <c r="X3227" s="76" t="str">
        <f t="shared" si="1210"/>
        <v>-</v>
      </c>
      <c r="Y3227" s="73">
        <f t="shared" si="1211"/>
        <v>0</v>
      </c>
      <c r="Z3227" s="73">
        <f t="shared" si="1212"/>
        <v>0</v>
      </c>
      <c r="AA3227" s="73">
        <f t="shared" si="1205"/>
        <v>0</v>
      </c>
      <c r="AB3227" s="73">
        <f t="shared" si="1213"/>
        <v>0</v>
      </c>
      <c r="AC3227" s="73">
        <f t="shared" si="1206"/>
        <v>0</v>
      </c>
      <c r="AD3227" s="73">
        <f t="shared" si="1207"/>
        <v>0</v>
      </c>
      <c r="AE3227" s="73">
        <v>0</v>
      </c>
    </row>
    <row r="3228" spans="1:31" ht="15" customHeight="1">
      <c r="A3228" s="94"/>
      <c r="B3228" s="6" t="str">
        <f>IFERROR(VLOOKUP(A3228,'Distributor List'!$A$2:$D$77,2,0),"-")</f>
        <v>-</v>
      </c>
      <c r="C3228" s="6" t="str">
        <f>IFERROR(VLOOKUP(A3228,'Distributor List'!$A$2:$D$77,3,0),"-")</f>
        <v>-</v>
      </c>
      <c r="D3228" s="6" t="str">
        <f>IFERROR(VLOOKUP(A3228,'Distributor List'!$A$2:$F$77,6,0),"-")</f>
        <v>-</v>
      </c>
      <c r="E3228" s="6" t="str">
        <f>IFERROR(VLOOKUP(A3228,'Distributor List'!$A$2:$D$77,4,0),"-")</f>
        <v>-</v>
      </c>
      <c r="F3228" s="6" t="str">
        <f>IFERROR(VLOOKUP(H3228,'Price List'!$A$2:$H$109,8,0),"-")</f>
        <v>-</v>
      </c>
      <c r="G3228" s="6" t="str">
        <f>IFERROR(VLOOKUP(A3228,'Distributor List'!$A$2:$E$77,5,0),"-")</f>
        <v>-</v>
      </c>
      <c r="H3228" s="10"/>
      <c r="I3228" s="95"/>
      <c r="J3228" s="92"/>
      <c r="K3228" s="92"/>
      <c r="L3228" s="73">
        <f t="shared" si="1204"/>
        <v>0</v>
      </c>
      <c r="M3228" s="73">
        <f t="shared" si="1201"/>
        <v>0</v>
      </c>
      <c r="N3228" s="73"/>
      <c r="O3228" s="73"/>
      <c r="P3228" s="73"/>
      <c r="Q3228" s="73"/>
      <c r="R3228" s="73">
        <f t="shared" si="1203"/>
        <v>0</v>
      </c>
      <c r="S3228" s="76" t="str">
        <f t="shared" si="1208"/>
        <v>-</v>
      </c>
      <c r="T3228" s="96">
        <v>0</v>
      </c>
      <c r="U3228" s="97"/>
      <c r="V3228" s="73">
        <f t="shared" si="1202"/>
        <v>0</v>
      </c>
      <c r="W3228" s="73">
        <f t="shared" si="1209"/>
        <v>0</v>
      </c>
      <c r="X3228" s="76" t="str">
        <f t="shared" si="1210"/>
        <v>-</v>
      </c>
      <c r="Y3228" s="73">
        <f t="shared" si="1211"/>
        <v>0</v>
      </c>
      <c r="Z3228" s="73">
        <f t="shared" si="1212"/>
        <v>0</v>
      </c>
      <c r="AA3228" s="73">
        <f t="shared" si="1205"/>
        <v>0</v>
      </c>
      <c r="AB3228" s="73">
        <f t="shared" si="1213"/>
        <v>0</v>
      </c>
      <c r="AC3228" s="73">
        <f t="shared" si="1206"/>
        <v>0</v>
      </c>
      <c r="AD3228" s="73">
        <f t="shared" si="1207"/>
        <v>0</v>
      </c>
      <c r="AE3228" s="73">
        <v>0</v>
      </c>
    </row>
    <row r="3229" spans="1:31" ht="15" customHeight="1">
      <c r="A3229" s="94"/>
      <c r="B3229" s="6" t="str">
        <f>IFERROR(VLOOKUP(A3229,'Distributor List'!$A$2:$D$77,2,0),"-")</f>
        <v>-</v>
      </c>
      <c r="C3229" s="6" t="str">
        <f>IFERROR(VLOOKUP(A3229,'Distributor List'!$A$2:$D$77,3,0),"-")</f>
        <v>-</v>
      </c>
      <c r="D3229" s="6" t="str">
        <f>IFERROR(VLOOKUP(A3229,'Distributor List'!$A$2:$F$77,6,0),"-")</f>
        <v>-</v>
      </c>
      <c r="E3229" s="6" t="str">
        <f>IFERROR(VLOOKUP(A3229,'Distributor List'!$A$2:$D$77,4,0),"-")</f>
        <v>-</v>
      </c>
      <c r="F3229" s="6" t="str">
        <f>IFERROR(VLOOKUP(H3229,'Price List'!$A$2:$H$109,8,0),"-")</f>
        <v>-</v>
      </c>
      <c r="G3229" s="6" t="str">
        <f>IFERROR(VLOOKUP(A3229,'Distributor List'!$A$2:$E$77,5,0),"-")</f>
        <v>-</v>
      </c>
      <c r="H3229" s="10"/>
      <c r="I3229" s="95"/>
      <c r="J3229" s="92"/>
      <c r="K3229" s="92"/>
      <c r="L3229" s="73">
        <f t="shared" si="1204"/>
        <v>0</v>
      </c>
      <c r="M3229" s="73">
        <f t="shared" si="1201"/>
        <v>0</v>
      </c>
      <c r="N3229" s="73"/>
      <c r="O3229" s="73"/>
      <c r="P3229" s="73"/>
      <c r="Q3229" s="73"/>
      <c r="R3229" s="73">
        <f t="shared" si="1203"/>
        <v>0</v>
      </c>
      <c r="S3229" s="76" t="str">
        <f t="shared" si="1208"/>
        <v>-</v>
      </c>
      <c r="T3229" s="96">
        <v>0</v>
      </c>
      <c r="U3229" s="97"/>
      <c r="V3229" s="73">
        <f t="shared" si="1202"/>
        <v>0</v>
      </c>
      <c r="W3229" s="73">
        <f t="shared" si="1209"/>
        <v>0</v>
      </c>
      <c r="X3229" s="76" t="str">
        <f t="shared" si="1210"/>
        <v>-</v>
      </c>
      <c r="Y3229" s="73">
        <f t="shared" si="1211"/>
        <v>0</v>
      </c>
      <c r="Z3229" s="73">
        <f t="shared" si="1212"/>
        <v>0</v>
      </c>
      <c r="AA3229" s="73">
        <f t="shared" si="1205"/>
        <v>0</v>
      </c>
      <c r="AB3229" s="73">
        <f t="shared" si="1213"/>
        <v>0</v>
      </c>
      <c r="AC3229" s="73">
        <f t="shared" si="1206"/>
        <v>0</v>
      </c>
      <c r="AD3229" s="73">
        <f t="shared" si="1207"/>
        <v>0</v>
      </c>
      <c r="AE3229" s="73">
        <v>0</v>
      </c>
    </row>
    <row r="3230" spans="1:31" ht="15" customHeight="1">
      <c r="A3230" s="94"/>
      <c r="B3230" s="6" t="str">
        <f>IFERROR(VLOOKUP(A3230,'Distributor List'!$A$2:$D$77,2,0),"-")</f>
        <v>-</v>
      </c>
      <c r="C3230" s="6" t="str">
        <f>IFERROR(VLOOKUP(A3230,'Distributor List'!$A$2:$D$77,3,0),"-")</f>
        <v>-</v>
      </c>
      <c r="D3230" s="6" t="str">
        <f>IFERROR(VLOOKUP(A3230,'Distributor List'!$A$2:$F$77,6,0),"-")</f>
        <v>-</v>
      </c>
      <c r="E3230" s="6" t="str">
        <f>IFERROR(VLOOKUP(A3230,'Distributor List'!$A$2:$D$77,4,0),"-")</f>
        <v>-</v>
      </c>
      <c r="F3230" s="6" t="str">
        <f>IFERROR(VLOOKUP(H3230,'Price List'!$A$2:$H$109,8,0),"-")</f>
        <v>-</v>
      </c>
      <c r="G3230" s="6" t="str">
        <f>IFERROR(VLOOKUP(A3230,'Distributor List'!$A$2:$E$77,5,0),"-")</f>
        <v>-</v>
      </c>
      <c r="H3230" s="10"/>
      <c r="I3230" s="95"/>
      <c r="J3230" s="92"/>
      <c r="K3230" s="92"/>
      <c r="L3230" s="73">
        <f t="shared" si="1204"/>
        <v>0</v>
      </c>
      <c r="M3230" s="73">
        <f t="shared" si="1201"/>
        <v>0</v>
      </c>
      <c r="N3230" s="73"/>
      <c r="O3230" s="73"/>
      <c r="P3230" s="73"/>
      <c r="Q3230" s="73"/>
      <c r="R3230" s="73">
        <f t="shared" si="1203"/>
        <v>0</v>
      </c>
      <c r="S3230" s="76" t="str">
        <f t="shared" si="1208"/>
        <v>-</v>
      </c>
      <c r="T3230" s="96">
        <v>0</v>
      </c>
      <c r="U3230" s="97"/>
      <c r="V3230" s="73">
        <f t="shared" si="1202"/>
        <v>0</v>
      </c>
      <c r="W3230" s="73">
        <f t="shared" si="1209"/>
        <v>0</v>
      </c>
      <c r="X3230" s="76" t="str">
        <f t="shared" si="1210"/>
        <v>-</v>
      </c>
      <c r="Y3230" s="73">
        <f t="shared" si="1211"/>
        <v>0</v>
      </c>
      <c r="Z3230" s="73">
        <f t="shared" si="1212"/>
        <v>0</v>
      </c>
      <c r="AA3230" s="73">
        <f t="shared" si="1205"/>
        <v>0</v>
      </c>
      <c r="AB3230" s="73">
        <f t="shared" si="1213"/>
        <v>0</v>
      </c>
      <c r="AC3230" s="73">
        <f t="shared" si="1206"/>
        <v>0</v>
      </c>
      <c r="AD3230" s="73">
        <f t="shared" si="1207"/>
        <v>0</v>
      </c>
      <c r="AE3230" s="73">
        <v>0</v>
      </c>
    </row>
    <row r="3231" spans="1:31" ht="15" customHeight="1">
      <c r="A3231" s="94"/>
      <c r="B3231" s="6" t="str">
        <f>IFERROR(VLOOKUP(A3231,'Distributor List'!$A$2:$D$77,2,0),"-")</f>
        <v>-</v>
      </c>
      <c r="C3231" s="6" t="str">
        <f>IFERROR(VLOOKUP(A3231,'Distributor List'!$A$2:$D$77,3,0),"-")</f>
        <v>-</v>
      </c>
      <c r="D3231" s="6" t="str">
        <f>IFERROR(VLOOKUP(A3231,'Distributor List'!$A$2:$F$77,6,0),"-")</f>
        <v>-</v>
      </c>
      <c r="E3231" s="6" t="str">
        <f>IFERROR(VLOOKUP(A3231,'Distributor List'!$A$2:$D$77,4,0),"-")</f>
        <v>-</v>
      </c>
      <c r="F3231" s="6" t="str">
        <f>IFERROR(VLOOKUP(H3231,'Price List'!$A$2:$H$109,8,0),"-")</f>
        <v>-</v>
      </c>
      <c r="G3231" s="6" t="str">
        <f>IFERROR(VLOOKUP(A3231,'Distributor List'!$A$2:$E$77,5,0),"-")</f>
        <v>-</v>
      </c>
      <c r="H3231" s="10"/>
      <c r="I3231" s="95"/>
      <c r="J3231" s="92"/>
      <c r="K3231" s="92"/>
      <c r="L3231" s="73">
        <f t="shared" si="1204"/>
        <v>0</v>
      </c>
      <c r="M3231" s="73">
        <f t="shared" si="1201"/>
        <v>0</v>
      </c>
      <c r="N3231" s="73"/>
      <c r="O3231" s="73"/>
      <c r="P3231" s="73"/>
      <c r="Q3231" s="73"/>
      <c r="R3231" s="73">
        <f t="shared" si="1203"/>
        <v>0</v>
      </c>
      <c r="S3231" s="76" t="str">
        <f t="shared" si="1208"/>
        <v>-</v>
      </c>
      <c r="T3231" s="96">
        <v>0</v>
      </c>
      <c r="U3231" s="97"/>
      <c r="V3231" s="73">
        <f t="shared" si="1202"/>
        <v>0</v>
      </c>
      <c r="W3231" s="73">
        <f t="shared" si="1209"/>
        <v>0</v>
      </c>
      <c r="X3231" s="76" t="str">
        <f t="shared" si="1210"/>
        <v>-</v>
      </c>
      <c r="Y3231" s="73">
        <f t="shared" si="1211"/>
        <v>0</v>
      </c>
      <c r="Z3231" s="73">
        <f t="shared" si="1212"/>
        <v>0</v>
      </c>
      <c r="AA3231" s="73">
        <f t="shared" si="1205"/>
        <v>0</v>
      </c>
      <c r="AB3231" s="73">
        <f t="shared" si="1213"/>
        <v>0</v>
      </c>
      <c r="AC3231" s="73">
        <f t="shared" si="1206"/>
        <v>0</v>
      </c>
      <c r="AD3231" s="73">
        <f t="shared" si="1207"/>
        <v>0</v>
      </c>
      <c r="AE3231" s="73">
        <v>0</v>
      </c>
    </row>
    <row r="3232" spans="1:31" ht="15" customHeight="1">
      <c r="A3232" s="94"/>
      <c r="B3232" s="6" t="str">
        <f>IFERROR(VLOOKUP(A3232,'Distributor List'!$A$2:$D$77,2,0),"-")</f>
        <v>-</v>
      </c>
      <c r="C3232" s="6" t="str">
        <f>IFERROR(VLOOKUP(A3232,'Distributor List'!$A$2:$D$77,3,0),"-")</f>
        <v>-</v>
      </c>
      <c r="D3232" s="6" t="str">
        <f>IFERROR(VLOOKUP(A3232,'Distributor List'!$A$2:$F$77,6,0),"-")</f>
        <v>-</v>
      </c>
      <c r="E3232" s="6" t="str">
        <f>IFERROR(VLOOKUP(A3232,'Distributor List'!$A$2:$D$77,4,0),"-")</f>
        <v>-</v>
      </c>
      <c r="F3232" s="6" t="str">
        <f>IFERROR(VLOOKUP(H3232,'Price List'!$A$2:$H$109,8,0),"-")</f>
        <v>-</v>
      </c>
      <c r="G3232" s="6" t="str">
        <f>IFERROR(VLOOKUP(A3232,'Distributor List'!$A$2:$E$77,5,0),"-")</f>
        <v>-</v>
      </c>
      <c r="H3232" s="10"/>
      <c r="I3232" s="95"/>
      <c r="J3232" s="92"/>
      <c r="K3232" s="92"/>
      <c r="L3232" s="73">
        <f t="shared" si="1204"/>
        <v>0</v>
      </c>
      <c r="M3232" s="73">
        <f t="shared" si="1201"/>
        <v>0</v>
      </c>
      <c r="N3232" s="73"/>
      <c r="O3232" s="73"/>
      <c r="P3232" s="73"/>
      <c r="Q3232" s="73"/>
      <c r="R3232" s="73">
        <f t="shared" si="1203"/>
        <v>0</v>
      </c>
      <c r="S3232" s="76" t="str">
        <f t="shared" si="1208"/>
        <v>-</v>
      </c>
      <c r="T3232" s="96">
        <v>0</v>
      </c>
      <c r="U3232" s="97"/>
      <c r="V3232" s="73">
        <f t="shared" si="1202"/>
        <v>0</v>
      </c>
      <c r="W3232" s="73">
        <f t="shared" si="1209"/>
        <v>0</v>
      </c>
      <c r="X3232" s="76" t="str">
        <f t="shared" si="1210"/>
        <v>-</v>
      </c>
      <c r="Y3232" s="73">
        <f t="shared" si="1211"/>
        <v>0</v>
      </c>
      <c r="Z3232" s="73">
        <f t="shared" si="1212"/>
        <v>0</v>
      </c>
      <c r="AA3232" s="73">
        <f t="shared" si="1205"/>
        <v>0</v>
      </c>
      <c r="AB3232" s="73">
        <f t="shared" si="1213"/>
        <v>0</v>
      </c>
      <c r="AC3232" s="73">
        <f t="shared" si="1206"/>
        <v>0</v>
      </c>
      <c r="AD3232" s="73">
        <f t="shared" si="1207"/>
        <v>0</v>
      </c>
      <c r="AE3232" s="73">
        <v>0</v>
      </c>
    </row>
    <row r="3233" spans="1:31" ht="15" customHeight="1">
      <c r="A3233" s="94"/>
      <c r="B3233" s="6" t="str">
        <f>IFERROR(VLOOKUP(A3233,'Distributor List'!$A$2:$D$77,2,0),"-")</f>
        <v>-</v>
      </c>
      <c r="C3233" s="6" t="str">
        <f>IFERROR(VLOOKUP(A3233,'Distributor List'!$A$2:$D$77,3,0),"-")</f>
        <v>-</v>
      </c>
      <c r="D3233" s="6" t="str">
        <f>IFERROR(VLOOKUP(A3233,'Distributor List'!$A$2:$F$77,6,0),"-")</f>
        <v>-</v>
      </c>
      <c r="E3233" s="6" t="str">
        <f>IFERROR(VLOOKUP(A3233,'Distributor List'!$A$2:$D$77,4,0),"-")</f>
        <v>-</v>
      </c>
      <c r="F3233" s="6" t="str">
        <f>IFERROR(VLOOKUP(H3233,'Price List'!$A$2:$H$109,8,0),"-")</f>
        <v>-</v>
      </c>
      <c r="G3233" s="6" t="str">
        <f>IFERROR(VLOOKUP(A3233,'Distributor List'!$A$2:$E$77,5,0),"-")</f>
        <v>-</v>
      </c>
      <c r="H3233" s="10"/>
      <c r="I3233" s="95"/>
      <c r="J3233" s="92"/>
      <c r="K3233" s="92"/>
      <c r="L3233" s="73">
        <f t="shared" si="1204"/>
        <v>0</v>
      </c>
      <c r="M3233" s="73">
        <f t="shared" si="1201"/>
        <v>0</v>
      </c>
      <c r="N3233" s="73"/>
      <c r="O3233" s="73"/>
      <c r="P3233" s="73"/>
      <c r="Q3233" s="73"/>
      <c r="R3233" s="73">
        <f t="shared" si="1203"/>
        <v>0</v>
      </c>
      <c r="S3233" s="76" t="str">
        <f t="shared" si="1208"/>
        <v>-</v>
      </c>
      <c r="T3233" s="96">
        <v>0</v>
      </c>
      <c r="U3233" s="97"/>
      <c r="V3233" s="73">
        <f t="shared" si="1202"/>
        <v>0</v>
      </c>
      <c r="W3233" s="73">
        <f t="shared" si="1209"/>
        <v>0</v>
      </c>
      <c r="X3233" s="76" t="str">
        <f t="shared" si="1210"/>
        <v>-</v>
      </c>
      <c r="Y3233" s="73">
        <f t="shared" si="1211"/>
        <v>0</v>
      </c>
      <c r="Z3233" s="73">
        <f t="shared" si="1212"/>
        <v>0</v>
      </c>
      <c r="AA3233" s="73">
        <f t="shared" si="1205"/>
        <v>0</v>
      </c>
      <c r="AB3233" s="73">
        <f t="shared" si="1213"/>
        <v>0</v>
      </c>
      <c r="AC3233" s="73">
        <f t="shared" si="1206"/>
        <v>0</v>
      </c>
      <c r="AD3233" s="73">
        <f t="shared" si="1207"/>
        <v>0</v>
      </c>
      <c r="AE3233" s="73">
        <v>0</v>
      </c>
    </row>
    <row r="3234" spans="1:31" ht="15" customHeight="1">
      <c r="A3234" s="94"/>
      <c r="B3234" s="6" t="str">
        <f>IFERROR(VLOOKUP(A3234,'Distributor List'!$A$2:$D$77,2,0),"-")</f>
        <v>-</v>
      </c>
      <c r="C3234" s="6" t="str">
        <f>IFERROR(VLOOKUP(A3234,'Distributor List'!$A$2:$D$77,3,0),"-")</f>
        <v>-</v>
      </c>
      <c r="D3234" s="6" t="str">
        <f>IFERROR(VLOOKUP(A3234,'Distributor List'!$A$2:$F$77,6,0),"-")</f>
        <v>-</v>
      </c>
      <c r="E3234" s="6" t="str">
        <f>IFERROR(VLOOKUP(A3234,'Distributor List'!$A$2:$D$77,4,0),"-")</f>
        <v>-</v>
      </c>
      <c r="F3234" s="6" t="str">
        <f>IFERROR(VLOOKUP(H3234,'Price List'!$A$2:$H$109,8,0),"-")</f>
        <v>-</v>
      </c>
      <c r="G3234" s="6" t="str">
        <f>IFERROR(VLOOKUP(A3234,'Distributor List'!$A$2:$E$77,5,0),"-")</f>
        <v>-</v>
      </c>
      <c r="H3234" s="10"/>
      <c r="I3234" s="95"/>
      <c r="J3234" s="92"/>
      <c r="K3234" s="92"/>
      <c r="L3234" s="73">
        <f t="shared" si="1204"/>
        <v>0</v>
      </c>
      <c r="M3234" s="73">
        <f t="shared" si="1201"/>
        <v>0</v>
      </c>
      <c r="N3234" s="73"/>
      <c r="O3234" s="73"/>
      <c r="P3234" s="73"/>
      <c r="Q3234" s="73"/>
      <c r="R3234" s="73">
        <f t="shared" si="1203"/>
        <v>0</v>
      </c>
      <c r="S3234" s="76" t="str">
        <f t="shared" si="1208"/>
        <v>-</v>
      </c>
      <c r="T3234" s="96">
        <v>0</v>
      </c>
      <c r="U3234" s="97"/>
      <c r="V3234" s="73">
        <f t="shared" si="1202"/>
        <v>0</v>
      </c>
      <c r="W3234" s="73">
        <f t="shared" si="1209"/>
        <v>0</v>
      </c>
      <c r="X3234" s="76" t="str">
        <f t="shared" si="1210"/>
        <v>-</v>
      </c>
      <c r="Y3234" s="73">
        <f t="shared" si="1211"/>
        <v>0</v>
      </c>
      <c r="Z3234" s="73">
        <f t="shared" si="1212"/>
        <v>0</v>
      </c>
      <c r="AA3234" s="73">
        <f t="shared" si="1205"/>
        <v>0</v>
      </c>
      <c r="AB3234" s="73">
        <f t="shared" si="1213"/>
        <v>0</v>
      </c>
      <c r="AC3234" s="73">
        <f t="shared" si="1206"/>
        <v>0</v>
      </c>
      <c r="AD3234" s="73">
        <f t="shared" si="1207"/>
        <v>0</v>
      </c>
      <c r="AE3234" s="73">
        <v>0</v>
      </c>
    </row>
    <row r="3235" spans="1:31" ht="15" customHeight="1">
      <c r="A3235" s="94"/>
      <c r="B3235" s="6" t="str">
        <f>IFERROR(VLOOKUP(A3235,'Distributor List'!$A$2:$D$77,2,0),"-")</f>
        <v>-</v>
      </c>
      <c r="C3235" s="6" t="str">
        <f>IFERROR(VLOOKUP(A3235,'Distributor List'!$A$2:$D$77,3,0),"-")</f>
        <v>-</v>
      </c>
      <c r="D3235" s="6" t="str">
        <f>IFERROR(VLOOKUP(A3235,'Distributor List'!$A$2:$F$77,6,0),"-")</f>
        <v>-</v>
      </c>
      <c r="E3235" s="6" t="str">
        <f>IFERROR(VLOOKUP(A3235,'Distributor List'!$A$2:$D$77,4,0),"-")</f>
        <v>-</v>
      </c>
      <c r="F3235" s="6" t="str">
        <f>IFERROR(VLOOKUP(H3235,'Price List'!$A$2:$H$109,8,0),"-")</f>
        <v>-</v>
      </c>
      <c r="G3235" s="6" t="str">
        <f>IFERROR(VLOOKUP(A3235,'Distributor List'!$A$2:$E$77,5,0),"-")</f>
        <v>-</v>
      </c>
      <c r="H3235" s="10"/>
      <c r="I3235" s="95"/>
      <c r="J3235" s="92"/>
      <c r="K3235" s="92"/>
      <c r="L3235" s="73">
        <f t="shared" si="1204"/>
        <v>0</v>
      </c>
      <c r="M3235" s="73">
        <f t="shared" si="1201"/>
        <v>0</v>
      </c>
      <c r="N3235" s="73"/>
      <c r="O3235" s="73"/>
      <c r="P3235" s="73"/>
      <c r="Q3235" s="73"/>
      <c r="R3235" s="73">
        <f t="shared" si="1203"/>
        <v>0</v>
      </c>
      <c r="S3235" s="76" t="str">
        <f t="shared" si="1208"/>
        <v>-</v>
      </c>
      <c r="T3235" s="96">
        <v>0</v>
      </c>
      <c r="U3235" s="97"/>
      <c r="V3235" s="73">
        <f t="shared" si="1202"/>
        <v>0</v>
      </c>
      <c r="W3235" s="73">
        <f t="shared" si="1209"/>
        <v>0</v>
      </c>
      <c r="X3235" s="76" t="str">
        <f t="shared" si="1210"/>
        <v>-</v>
      </c>
      <c r="Y3235" s="73">
        <f t="shared" si="1211"/>
        <v>0</v>
      </c>
      <c r="Z3235" s="73">
        <f t="shared" si="1212"/>
        <v>0</v>
      </c>
      <c r="AA3235" s="73">
        <f t="shared" si="1205"/>
        <v>0</v>
      </c>
      <c r="AB3235" s="73">
        <f t="shared" si="1213"/>
        <v>0</v>
      </c>
      <c r="AC3235" s="73">
        <f t="shared" si="1206"/>
        <v>0</v>
      </c>
      <c r="AD3235" s="73">
        <f t="shared" si="1207"/>
        <v>0</v>
      </c>
      <c r="AE3235" s="73">
        <v>0</v>
      </c>
    </row>
    <row r="3236" spans="1:31" ht="15" customHeight="1">
      <c r="A3236" s="94"/>
      <c r="B3236" s="6" t="str">
        <f>IFERROR(VLOOKUP(A3236,'Distributor List'!$A$2:$D$77,2,0),"-")</f>
        <v>-</v>
      </c>
      <c r="C3236" s="6" t="str">
        <f>IFERROR(VLOOKUP(A3236,'Distributor List'!$A$2:$D$77,3,0),"-")</f>
        <v>-</v>
      </c>
      <c r="D3236" s="6" t="str">
        <f>IFERROR(VLOOKUP(A3236,'Distributor List'!$A$2:$F$77,6,0),"-")</f>
        <v>-</v>
      </c>
      <c r="E3236" s="6" t="str">
        <f>IFERROR(VLOOKUP(A3236,'Distributor List'!$A$2:$D$77,4,0),"-")</f>
        <v>-</v>
      </c>
      <c r="F3236" s="6" t="str">
        <f>IFERROR(VLOOKUP(H3236,'Price List'!$A$2:$H$109,8,0),"-")</f>
        <v>-</v>
      </c>
      <c r="G3236" s="6" t="str">
        <f>IFERROR(VLOOKUP(A3236,'Distributor List'!$A$2:$E$77,5,0),"-")</f>
        <v>-</v>
      </c>
      <c r="H3236" s="10"/>
      <c r="I3236" s="95"/>
      <c r="J3236" s="92"/>
      <c r="K3236" s="92"/>
      <c r="L3236" s="73">
        <f t="shared" si="1204"/>
        <v>0</v>
      </c>
      <c r="M3236" s="73">
        <f t="shared" si="1201"/>
        <v>0</v>
      </c>
      <c r="N3236" s="73"/>
      <c r="O3236" s="73"/>
      <c r="P3236" s="73"/>
      <c r="Q3236" s="73"/>
      <c r="R3236" s="73">
        <f t="shared" si="1203"/>
        <v>0</v>
      </c>
      <c r="S3236" s="76" t="str">
        <f t="shared" si="1208"/>
        <v>-</v>
      </c>
      <c r="T3236" s="96">
        <v>0</v>
      </c>
      <c r="U3236" s="97"/>
      <c r="V3236" s="73">
        <f t="shared" si="1202"/>
        <v>0</v>
      </c>
      <c r="W3236" s="73">
        <f t="shared" si="1209"/>
        <v>0</v>
      </c>
      <c r="X3236" s="76" t="str">
        <f t="shared" si="1210"/>
        <v>-</v>
      </c>
      <c r="Y3236" s="73">
        <f t="shared" si="1211"/>
        <v>0</v>
      </c>
      <c r="Z3236" s="73">
        <f t="shared" si="1212"/>
        <v>0</v>
      </c>
      <c r="AA3236" s="73">
        <f t="shared" si="1205"/>
        <v>0</v>
      </c>
      <c r="AB3236" s="73">
        <f t="shared" si="1213"/>
        <v>0</v>
      </c>
      <c r="AC3236" s="73">
        <f t="shared" si="1206"/>
        <v>0</v>
      </c>
      <c r="AD3236" s="73">
        <f t="shared" si="1207"/>
        <v>0</v>
      </c>
      <c r="AE3236" s="73">
        <v>0</v>
      </c>
    </row>
    <row r="3237" spans="1:31" ht="15" customHeight="1">
      <c r="A3237" s="94"/>
      <c r="B3237" s="6" t="str">
        <f>IFERROR(VLOOKUP(A3237,'Distributor List'!$A$2:$D$77,2,0),"-")</f>
        <v>-</v>
      </c>
      <c r="C3237" s="6" t="str">
        <f>IFERROR(VLOOKUP(A3237,'Distributor List'!$A$2:$D$77,3,0),"-")</f>
        <v>-</v>
      </c>
      <c r="D3237" s="6" t="str">
        <f>IFERROR(VLOOKUP(A3237,'Distributor List'!$A$2:$F$77,6,0),"-")</f>
        <v>-</v>
      </c>
      <c r="E3237" s="6" t="str">
        <f>IFERROR(VLOOKUP(A3237,'Distributor List'!$A$2:$D$77,4,0),"-")</f>
        <v>-</v>
      </c>
      <c r="F3237" s="6" t="str">
        <f>IFERROR(VLOOKUP(H3237,'Price List'!$A$2:$H$109,8,0),"-")</f>
        <v>-</v>
      </c>
      <c r="G3237" s="6" t="str">
        <f>IFERROR(VLOOKUP(A3237,'Distributor List'!$A$2:$E$77,5,0),"-")</f>
        <v>-</v>
      </c>
      <c r="H3237" s="10"/>
      <c r="I3237" s="95"/>
      <c r="J3237" s="92"/>
      <c r="K3237" s="92"/>
      <c r="L3237" s="73">
        <f t="shared" si="1204"/>
        <v>0</v>
      </c>
      <c r="M3237" s="73">
        <f t="shared" si="1201"/>
        <v>0</v>
      </c>
      <c r="N3237" s="73"/>
      <c r="O3237" s="73"/>
      <c r="P3237" s="73"/>
      <c r="Q3237" s="73"/>
      <c r="R3237" s="73">
        <f t="shared" si="1203"/>
        <v>0</v>
      </c>
      <c r="S3237" s="76" t="str">
        <f t="shared" si="1208"/>
        <v>-</v>
      </c>
      <c r="T3237" s="96">
        <v>0</v>
      </c>
      <c r="U3237" s="97"/>
      <c r="V3237" s="73">
        <f t="shared" si="1202"/>
        <v>0</v>
      </c>
      <c r="W3237" s="73">
        <f t="shared" si="1209"/>
        <v>0</v>
      </c>
      <c r="X3237" s="76" t="str">
        <f t="shared" si="1210"/>
        <v>-</v>
      </c>
      <c r="Y3237" s="73">
        <f t="shared" si="1211"/>
        <v>0</v>
      </c>
      <c r="Z3237" s="73">
        <f t="shared" si="1212"/>
        <v>0</v>
      </c>
      <c r="AA3237" s="73">
        <f t="shared" si="1205"/>
        <v>0</v>
      </c>
      <c r="AB3237" s="73">
        <f t="shared" si="1213"/>
        <v>0</v>
      </c>
      <c r="AC3237" s="73">
        <f t="shared" si="1206"/>
        <v>0</v>
      </c>
      <c r="AD3237" s="73">
        <f t="shared" si="1207"/>
        <v>0</v>
      </c>
      <c r="AE3237" s="73">
        <v>0</v>
      </c>
    </row>
    <row r="3238" spans="1:31" ht="15" customHeight="1">
      <c r="A3238" s="94"/>
      <c r="B3238" s="6" t="str">
        <f>IFERROR(VLOOKUP(A3238,'Distributor List'!$A$2:$D$77,2,0),"-")</f>
        <v>-</v>
      </c>
      <c r="C3238" s="6" t="str">
        <f>IFERROR(VLOOKUP(A3238,'Distributor List'!$A$2:$D$77,3,0),"-")</f>
        <v>-</v>
      </c>
      <c r="D3238" s="6" t="str">
        <f>IFERROR(VLOOKUP(A3238,'Distributor List'!$A$2:$F$77,6,0),"-")</f>
        <v>-</v>
      </c>
      <c r="E3238" s="6" t="str">
        <f>IFERROR(VLOOKUP(A3238,'Distributor List'!$A$2:$D$77,4,0),"-")</f>
        <v>-</v>
      </c>
      <c r="F3238" s="6" t="str">
        <f>IFERROR(VLOOKUP(H3238,'Price List'!$A$2:$H$109,8,0),"-")</f>
        <v>-</v>
      </c>
      <c r="G3238" s="6" t="str">
        <f>IFERROR(VLOOKUP(A3238,'Distributor List'!$A$2:$E$77,5,0),"-")</f>
        <v>-</v>
      </c>
      <c r="H3238" s="10"/>
      <c r="I3238" s="95"/>
      <c r="J3238" s="92"/>
      <c r="K3238" s="92"/>
      <c r="L3238" s="73">
        <f t="shared" si="1204"/>
        <v>0</v>
      </c>
      <c r="M3238" s="73">
        <f t="shared" si="1201"/>
        <v>0</v>
      </c>
      <c r="N3238" s="73"/>
      <c r="O3238" s="73"/>
      <c r="P3238" s="73"/>
      <c r="Q3238" s="73"/>
      <c r="R3238" s="73">
        <f t="shared" si="1203"/>
        <v>0</v>
      </c>
      <c r="S3238" s="76" t="str">
        <f t="shared" si="1208"/>
        <v>-</v>
      </c>
      <c r="T3238" s="96">
        <v>0</v>
      </c>
      <c r="U3238" s="97"/>
      <c r="V3238" s="73">
        <f t="shared" si="1202"/>
        <v>0</v>
      </c>
      <c r="W3238" s="73">
        <f t="shared" si="1209"/>
        <v>0</v>
      </c>
      <c r="X3238" s="76" t="str">
        <f t="shared" si="1210"/>
        <v>-</v>
      </c>
      <c r="Y3238" s="73">
        <f t="shared" si="1211"/>
        <v>0</v>
      </c>
      <c r="Z3238" s="73">
        <f t="shared" si="1212"/>
        <v>0</v>
      </c>
      <c r="AA3238" s="73">
        <f t="shared" si="1205"/>
        <v>0</v>
      </c>
      <c r="AB3238" s="73">
        <f t="shared" si="1213"/>
        <v>0</v>
      </c>
      <c r="AC3238" s="73">
        <f t="shared" si="1206"/>
        <v>0</v>
      </c>
      <c r="AD3238" s="73">
        <f t="shared" si="1207"/>
        <v>0</v>
      </c>
      <c r="AE3238" s="73">
        <v>0</v>
      </c>
    </row>
    <row r="3239" spans="1:31" ht="15" customHeight="1">
      <c r="A3239" s="94"/>
      <c r="B3239" s="6" t="str">
        <f>IFERROR(VLOOKUP(A3239,'Distributor List'!$A$2:$D$77,2,0),"-")</f>
        <v>-</v>
      </c>
      <c r="C3239" s="6" t="str">
        <f>IFERROR(VLOOKUP(A3239,'Distributor List'!$A$2:$D$77,3,0),"-")</f>
        <v>-</v>
      </c>
      <c r="D3239" s="6" t="str">
        <f>IFERROR(VLOOKUP(A3239,'Distributor List'!$A$2:$F$77,6,0),"-")</f>
        <v>-</v>
      </c>
      <c r="E3239" s="6" t="str">
        <f>IFERROR(VLOOKUP(A3239,'Distributor List'!$A$2:$D$77,4,0),"-")</f>
        <v>-</v>
      </c>
      <c r="F3239" s="6" t="str">
        <f>IFERROR(VLOOKUP(H3239,'Price List'!$A$2:$H$109,8,0),"-")</f>
        <v>-</v>
      </c>
      <c r="G3239" s="6" t="str">
        <f>IFERROR(VLOOKUP(A3239,'Distributor List'!$A$2:$E$77,5,0),"-")</f>
        <v>-</v>
      </c>
      <c r="H3239" s="10"/>
      <c r="I3239" s="95"/>
      <c r="J3239" s="92"/>
      <c r="K3239" s="92"/>
      <c r="L3239" s="73">
        <f t="shared" si="1204"/>
        <v>0</v>
      </c>
      <c r="M3239" s="73">
        <f t="shared" si="1201"/>
        <v>0</v>
      </c>
      <c r="N3239" s="73"/>
      <c r="O3239" s="73"/>
      <c r="P3239" s="73"/>
      <c r="Q3239" s="73"/>
      <c r="R3239" s="73">
        <f t="shared" si="1203"/>
        <v>0</v>
      </c>
      <c r="S3239" s="76" t="str">
        <f t="shared" si="1208"/>
        <v>-</v>
      </c>
      <c r="T3239" s="96">
        <v>0</v>
      </c>
      <c r="U3239" s="97"/>
      <c r="V3239" s="73">
        <f t="shared" si="1202"/>
        <v>0</v>
      </c>
      <c r="W3239" s="73">
        <f t="shared" si="1209"/>
        <v>0</v>
      </c>
      <c r="X3239" s="76" t="str">
        <f t="shared" si="1210"/>
        <v>-</v>
      </c>
      <c r="Y3239" s="73">
        <f t="shared" si="1211"/>
        <v>0</v>
      </c>
      <c r="Z3239" s="73">
        <f t="shared" si="1212"/>
        <v>0</v>
      </c>
      <c r="AA3239" s="73">
        <f t="shared" si="1205"/>
        <v>0</v>
      </c>
      <c r="AB3239" s="73">
        <f t="shared" si="1213"/>
        <v>0</v>
      </c>
      <c r="AC3239" s="73">
        <f t="shared" si="1206"/>
        <v>0</v>
      </c>
      <c r="AD3239" s="73">
        <f t="shared" si="1207"/>
        <v>0</v>
      </c>
      <c r="AE3239" s="73">
        <v>0</v>
      </c>
    </row>
    <row r="3240" spans="1:31" ht="15" customHeight="1">
      <c r="A3240" s="94"/>
      <c r="B3240" s="6" t="str">
        <f>IFERROR(VLOOKUP(A3240,'Distributor List'!$A$2:$D$77,2,0),"-")</f>
        <v>-</v>
      </c>
      <c r="C3240" s="6" t="str">
        <f>IFERROR(VLOOKUP(A3240,'Distributor List'!$A$2:$D$77,3,0),"-")</f>
        <v>-</v>
      </c>
      <c r="D3240" s="6" t="str">
        <f>IFERROR(VLOOKUP(A3240,'Distributor List'!$A$2:$F$77,6,0),"-")</f>
        <v>-</v>
      </c>
      <c r="E3240" s="6" t="str">
        <f>IFERROR(VLOOKUP(A3240,'Distributor List'!$A$2:$D$77,4,0),"-")</f>
        <v>-</v>
      </c>
      <c r="F3240" s="6" t="str">
        <f>IFERROR(VLOOKUP(H3240,'Price List'!$A$2:$H$109,8,0),"-")</f>
        <v>-</v>
      </c>
      <c r="G3240" s="6" t="str">
        <f>IFERROR(VLOOKUP(A3240,'Distributor List'!$A$2:$E$77,5,0),"-")</f>
        <v>-</v>
      </c>
      <c r="H3240" s="10"/>
      <c r="I3240" s="95"/>
      <c r="J3240" s="92"/>
      <c r="K3240" s="92"/>
      <c r="L3240" s="73">
        <f t="shared" si="1204"/>
        <v>0</v>
      </c>
      <c r="M3240" s="73">
        <f t="shared" si="1201"/>
        <v>0</v>
      </c>
      <c r="N3240" s="73"/>
      <c r="O3240" s="73"/>
      <c r="P3240" s="73"/>
      <c r="Q3240" s="73"/>
      <c r="R3240" s="73">
        <f t="shared" si="1203"/>
        <v>0</v>
      </c>
      <c r="S3240" s="76" t="str">
        <f t="shared" si="1208"/>
        <v>-</v>
      </c>
      <c r="T3240" s="96">
        <v>0</v>
      </c>
      <c r="U3240" s="97"/>
      <c r="V3240" s="73">
        <f t="shared" si="1202"/>
        <v>0</v>
      </c>
      <c r="W3240" s="73">
        <f t="shared" si="1209"/>
        <v>0</v>
      </c>
      <c r="X3240" s="76" t="str">
        <f t="shared" si="1210"/>
        <v>-</v>
      </c>
      <c r="Y3240" s="73">
        <f t="shared" si="1211"/>
        <v>0</v>
      </c>
      <c r="Z3240" s="73">
        <f t="shared" si="1212"/>
        <v>0</v>
      </c>
      <c r="AA3240" s="73">
        <f t="shared" si="1205"/>
        <v>0</v>
      </c>
      <c r="AB3240" s="73">
        <f t="shared" si="1213"/>
        <v>0</v>
      </c>
      <c r="AC3240" s="73">
        <f t="shared" si="1206"/>
        <v>0</v>
      </c>
      <c r="AD3240" s="73">
        <f t="shared" si="1207"/>
        <v>0</v>
      </c>
      <c r="AE3240" s="73">
        <v>0</v>
      </c>
    </row>
    <row r="3241" spans="1:31" ht="15" customHeight="1">
      <c r="A3241" s="94"/>
      <c r="B3241" s="6" t="str">
        <f>IFERROR(VLOOKUP(A3241,'Distributor List'!$A$2:$D$77,2,0),"-")</f>
        <v>-</v>
      </c>
      <c r="C3241" s="6" t="str">
        <f>IFERROR(VLOOKUP(A3241,'Distributor List'!$A$2:$D$77,3,0),"-")</f>
        <v>-</v>
      </c>
      <c r="D3241" s="6" t="str">
        <f>IFERROR(VLOOKUP(A3241,'Distributor List'!$A$2:$F$77,6,0),"-")</f>
        <v>-</v>
      </c>
      <c r="E3241" s="6" t="str">
        <f>IFERROR(VLOOKUP(A3241,'Distributor List'!$A$2:$D$77,4,0),"-")</f>
        <v>-</v>
      </c>
      <c r="F3241" s="6" t="str">
        <f>IFERROR(VLOOKUP(H3241,'Price List'!$A$2:$H$109,8,0),"-")</f>
        <v>-</v>
      </c>
      <c r="G3241" s="6" t="str">
        <f>IFERROR(VLOOKUP(A3241,'Distributor List'!$A$2:$E$77,5,0),"-")</f>
        <v>-</v>
      </c>
      <c r="H3241" s="10"/>
      <c r="I3241" s="95"/>
      <c r="J3241" s="92"/>
      <c r="K3241" s="92"/>
      <c r="L3241" s="73">
        <f t="shared" si="1204"/>
        <v>0</v>
      </c>
      <c r="M3241" s="73">
        <f t="shared" si="1201"/>
        <v>0</v>
      </c>
      <c r="N3241" s="73"/>
      <c r="O3241" s="73"/>
      <c r="P3241" s="73"/>
      <c r="Q3241" s="73"/>
      <c r="R3241" s="73">
        <f t="shared" si="1203"/>
        <v>0</v>
      </c>
      <c r="S3241" s="76" t="str">
        <f t="shared" si="1208"/>
        <v>-</v>
      </c>
      <c r="T3241" s="96">
        <v>0</v>
      </c>
      <c r="U3241" s="97"/>
      <c r="V3241" s="73">
        <f t="shared" si="1202"/>
        <v>0</v>
      </c>
      <c r="W3241" s="73">
        <f t="shared" si="1209"/>
        <v>0</v>
      </c>
      <c r="X3241" s="76" t="str">
        <f t="shared" si="1210"/>
        <v>-</v>
      </c>
      <c r="Y3241" s="73">
        <f t="shared" si="1211"/>
        <v>0</v>
      </c>
      <c r="Z3241" s="73">
        <f t="shared" si="1212"/>
        <v>0</v>
      </c>
      <c r="AA3241" s="73">
        <f t="shared" si="1205"/>
        <v>0</v>
      </c>
      <c r="AB3241" s="73">
        <f t="shared" si="1213"/>
        <v>0</v>
      </c>
      <c r="AC3241" s="73">
        <f t="shared" si="1206"/>
        <v>0</v>
      </c>
      <c r="AD3241" s="73">
        <f t="shared" si="1207"/>
        <v>0</v>
      </c>
      <c r="AE3241" s="73">
        <v>0</v>
      </c>
    </row>
    <row r="3242" spans="1:31" ht="15" customHeight="1">
      <c r="A3242" s="94"/>
      <c r="B3242" s="6" t="str">
        <f>IFERROR(VLOOKUP(A3242,'Distributor List'!$A$2:$D$77,2,0),"-")</f>
        <v>-</v>
      </c>
      <c r="C3242" s="6" t="str">
        <f>IFERROR(VLOOKUP(A3242,'Distributor List'!$A$2:$D$77,3,0),"-")</f>
        <v>-</v>
      </c>
      <c r="D3242" s="6" t="str">
        <f>IFERROR(VLOOKUP(A3242,'Distributor List'!$A$2:$F$77,6,0),"-")</f>
        <v>-</v>
      </c>
      <c r="E3242" s="6" t="str">
        <f>IFERROR(VLOOKUP(A3242,'Distributor List'!$A$2:$D$77,4,0),"-")</f>
        <v>-</v>
      </c>
      <c r="F3242" s="6" t="str">
        <f>IFERROR(VLOOKUP(H3242,'Price List'!$A$2:$H$109,8,0),"-")</f>
        <v>-</v>
      </c>
      <c r="G3242" s="6" t="str">
        <f>IFERROR(VLOOKUP(A3242,'Distributor List'!$A$2:$E$77,5,0),"-")</f>
        <v>-</v>
      </c>
      <c r="H3242" s="10"/>
      <c r="I3242" s="95"/>
      <c r="J3242" s="92"/>
      <c r="K3242" s="92"/>
      <c r="L3242" s="73">
        <f t="shared" si="1204"/>
        <v>0</v>
      </c>
      <c r="M3242" s="73">
        <f t="shared" ref="M3242:M3305" si="1214">K3242*I3242</f>
        <v>0</v>
      </c>
      <c r="N3242" s="73"/>
      <c r="O3242" s="73"/>
      <c r="P3242" s="73"/>
      <c r="Q3242" s="73"/>
      <c r="R3242" s="73">
        <f t="shared" si="1203"/>
        <v>0</v>
      </c>
      <c r="S3242" s="76" t="str">
        <f t="shared" si="1208"/>
        <v>-</v>
      </c>
      <c r="T3242" s="96">
        <v>0</v>
      </c>
      <c r="U3242" s="97"/>
      <c r="V3242" s="73">
        <f t="shared" si="1202"/>
        <v>0</v>
      </c>
      <c r="W3242" s="73">
        <f t="shared" si="1209"/>
        <v>0</v>
      </c>
      <c r="X3242" s="76" t="str">
        <f t="shared" si="1210"/>
        <v>-</v>
      </c>
      <c r="Y3242" s="73">
        <f t="shared" si="1211"/>
        <v>0</v>
      </c>
      <c r="Z3242" s="73">
        <f t="shared" si="1212"/>
        <v>0</v>
      </c>
      <c r="AA3242" s="73">
        <f t="shared" si="1205"/>
        <v>0</v>
      </c>
      <c r="AB3242" s="73">
        <f t="shared" si="1213"/>
        <v>0</v>
      </c>
      <c r="AC3242" s="73">
        <f t="shared" si="1206"/>
        <v>0</v>
      </c>
      <c r="AD3242" s="73">
        <f t="shared" si="1207"/>
        <v>0</v>
      </c>
      <c r="AE3242" s="73">
        <v>0</v>
      </c>
    </row>
    <row r="3243" spans="1:31" ht="15" customHeight="1">
      <c r="A3243" s="94"/>
      <c r="B3243" s="6" t="str">
        <f>IFERROR(VLOOKUP(A3243,'Distributor List'!$A$2:$D$77,2,0),"-")</f>
        <v>-</v>
      </c>
      <c r="C3243" s="6" t="str">
        <f>IFERROR(VLOOKUP(A3243,'Distributor List'!$A$2:$D$77,3,0),"-")</f>
        <v>-</v>
      </c>
      <c r="D3243" s="6" t="str">
        <f>IFERROR(VLOOKUP(A3243,'Distributor List'!$A$2:$F$77,6,0),"-")</f>
        <v>-</v>
      </c>
      <c r="E3243" s="6" t="str">
        <f>IFERROR(VLOOKUP(A3243,'Distributor List'!$A$2:$D$77,4,0),"-")</f>
        <v>-</v>
      </c>
      <c r="F3243" s="6" t="str">
        <f>IFERROR(VLOOKUP(H3243,'Price List'!$A$2:$H$109,8,0),"-")</f>
        <v>-</v>
      </c>
      <c r="G3243" s="6" t="str">
        <f>IFERROR(VLOOKUP(A3243,'Distributor List'!$A$2:$E$77,5,0),"-")</f>
        <v>-</v>
      </c>
      <c r="H3243" s="10"/>
      <c r="I3243" s="95"/>
      <c r="J3243" s="92"/>
      <c r="K3243" s="92"/>
      <c r="L3243" s="73">
        <f t="shared" si="1204"/>
        <v>0</v>
      </c>
      <c r="M3243" s="73">
        <f t="shared" si="1214"/>
        <v>0</v>
      </c>
      <c r="N3243" s="73"/>
      <c r="O3243" s="73"/>
      <c r="P3243" s="73"/>
      <c r="Q3243" s="73"/>
      <c r="R3243" s="73">
        <f t="shared" si="1203"/>
        <v>0</v>
      </c>
      <c r="S3243" s="76" t="str">
        <f t="shared" si="1208"/>
        <v>-</v>
      </c>
      <c r="T3243" s="96">
        <v>0</v>
      </c>
      <c r="U3243" s="97"/>
      <c r="V3243" s="73">
        <f t="shared" si="1202"/>
        <v>0</v>
      </c>
      <c r="W3243" s="73">
        <f t="shared" si="1209"/>
        <v>0</v>
      </c>
      <c r="X3243" s="76" t="str">
        <f t="shared" si="1210"/>
        <v>-</v>
      </c>
      <c r="Y3243" s="73">
        <f t="shared" si="1211"/>
        <v>0</v>
      </c>
      <c r="Z3243" s="73">
        <f t="shared" si="1212"/>
        <v>0</v>
      </c>
      <c r="AA3243" s="73">
        <f t="shared" si="1205"/>
        <v>0</v>
      </c>
      <c r="AB3243" s="73">
        <f t="shared" si="1213"/>
        <v>0</v>
      </c>
      <c r="AC3243" s="73">
        <f t="shared" si="1206"/>
        <v>0</v>
      </c>
      <c r="AD3243" s="73">
        <f t="shared" si="1207"/>
        <v>0</v>
      </c>
      <c r="AE3243" s="73">
        <v>0</v>
      </c>
    </row>
    <row r="3244" spans="1:31" ht="15" customHeight="1">
      <c r="A3244" s="94"/>
      <c r="B3244" s="6" t="str">
        <f>IFERROR(VLOOKUP(A3244,'Distributor List'!$A$2:$D$77,2,0),"-")</f>
        <v>-</v>
      </c>
      <c r="C3244" s="6" t="str">
        <f>IFERROR(VLOOKUP(A3244,'Distributor List'!$A$2:$D$77,3,0),"-")</f>
        <v>-</v>
      </c>
      <c r="D3244" s="6" t="str">
        <f>IFERROR(VLOOKUP(A3244,'Distributor List'!$A$2:$F$77,6,0),"-")</f>
        <v>-</v>
      </c>
      <c r="E3244" s="6" t="str">
        <f>IFERROR(VLOOKUP(A3244,'Distributor List'!$A$2:$D$77,4,0),"-")</f>
        <v>-</v>
      </c>
      <c r="F3244" s="6" t="str">
        <f>IFERROR(VLOOKUP(H3244,'Price List'!$A$2:$H$109,8,0),"-")</f>
        <v>-</v>
      </c>
      <c r="G3244" s="6" t="str">
        <f>IFERROR(VLOOKUP(A3244,'Distributor List'!$A$2:$E$77,5,0),"-")</f>
        <v>-</v>
      </c>
      <c r="H3244" s="10"/>
      <c r="I3244" s="95"/>
      <c r="J3244" s="92"/>
      <c r="K3244" s="92"/>
      <c r="L3244" s="73">
        <f t="shared" si="1204"/>
        <v>0</v>
      </c>
      <c r="M3244" s="73">
        <f t="shared" si="1214"/>
        <v>0</v>
      </c>
      <c r="N3244" s="73"/>
      <c r="O3244" s="73"/>
      <c r="P3244" s="73"/>
      <c r="Q3244" s="73"/>
      <c r="R3244" s="73">
        <f t="shared" si="1203"/>
        <v>0</v>
      </c>
      <c r="S3244" s="76" t="str">
        <f t="shared" si="1208"/>
        <v>-</v>
      </c>
      <c r="T3244" s="96">
        <v>0</v>
      </c>
      <c r="U3244" s="97"/>
      <c r="V3244" s="73">
        <f t="shared" ref="V3244:V3307" si="1215">T3244*I3244</f>
        <v>0</v>
      </c>
      <c r="W3244" s="73">
        <f t="shared" si="1209"/>
        <v>0</v>
      </c>
      <c r="X3244" s="76" t="str">
        <f t="shared" si="1210"/>
        <v>-</v>
      </c>
      <c r="Y3244" s="73">
        <f t="shared" si="1211"/>
        <v>0</v>
      </c>
      <c r="Z3244" s="73">
        <f t="shared" si="1212"/>
        <v>0</v>
      </c>
      <c r="AA3244" s="73">
        <f t="shared" si="1205"/>
        <v>0</v>
      </c>
      <c r="AB3244" s="73">
        <f t="shared" si="1213"/>
        <v>0</v>
      </c>
      <c r="AC3244" s="73">
        <f t="shared" si="1206"/>
        <v>0</v>
      </c>
      <c r="AD3244" s="73">
        <f t="shared" si="1207"/>
        <v>0</v>
      </c>
      <c r="AE3244" s="73">
        <v>0</v>
      </c>
    </row>
    <row r="3245" spans="1:31" ht="15" customHeight="1">
      <c r="A3245" s="94"/>
      <c r="B3245" s="6" t="str">
        <f>IFERROR(VLOOKUP(A3245,'Distributor List'!$A$2:$D$77,2,0),"-")</f>
        <v>-</v>
      </c>
      <c r="C3245" s="6" t="str">
        <f>IFERROR(VLOOKUP(A3245,'Distributor List'!$A$2:$D$77,3,0),"-")</f>
        <v>-</v>
      </c>
      <c r="D3245" s="6" t="str">
        <f>IFERROR(VLOOKUP(A3245,'Distributor List'!$A$2:$F$77,6,0),"-")</f>
        <v>-</v>
      </c>
      <c r="E3245" s="6" t="str">
        <f>IFERROR(VLOOKUP(A3245,'Distributor List'!$A$2:$D$77,4,0),"-")</f>
        <v>-</v>
      </c>
      <c r="F3245" s="6" t="str">
        <f>IFERROR(VLOOKUP(H3245,'Price List'!$A$2:$H$109,8,0),"-")</f>
        <v>-</v>
      </c>
      <c r="G3245" s="6" t="str">
        <f>IFERROR(VLOOKUP(A3245,'Distributor List'!$A$2:$E$77,5,0),"-")</f>
        <v>-</v>
      </c>
      <c r="H3245" s="10"/>
      <c r="I3245" s="95"/>
      <c r="J3245" s="92"/>
      <c r="K3245" s="92"/>
      <c r="L3245" s="73">
        <f t="shared" si="1204"/>
        <v>0</v>
      </c>
      <c r="M3245" s="73">
        <f t="shared" si="1214"/>
        <v>0</v>
      </c>
      <c r="N3245" s="73"/>
      <c r="O3245" s="73"/>
      <c r="P3245" s="73"/>
      <c r="Q3245" s="73"/>
      <c r="R3245" s="73">
        <f t="shared" si="1203"/>
        <v>0</v>
      </c>
      <c r="S3245" s="76" t="str">
        <f t="shared" si="1208"/>
        <v>-</v>
      </c>
      <c r="T3245" s="96">
        <v>0</v>
      </c>
      <c r="U3245" s="97"/>
      <c r="V3245" s="73">
        <f t="shared" si="1215"/>
        <v>0</v>
      </c>
      <c r="W3245" s="73">
        <f t="shared" si="1209"/>
        <v>0</v>
      </c>
      <c r="X3245" s="76" t="str">
        <f t="shared" si="1210"/>
        <v>-</v>
      </c>
      <c r="Y3245" s="73">
        <f t="shared" si="1211"/>
        <v>0</v>
      </c>
      <c r="Z3245" s="73">
        <f t="shared" si="1212"/>
        <v>0</v>
      </c>
      <c r="AA3245" s="73">
        <f t="shared" si="1205"/>
        <v>0</v>
      </c>
      <c r="AB3245" s="73">
        <f t="shared" si="1213"/>
        <v>0</v>
      </c>
      <c r="AC3245" s="73">
        <f t="shared" si="1206"/>
        <v>0</v>
      </c>
      <c r="AD3245" s="73">
        <f t="shared" si="1207"/>
        <v>0</v>
      </c>
      <c r="AE3245" s="73">
        <v>0</v>
      </c>
    </row>
    <row r="3246" spans="1:31" ht="15" customHeight="1">
      <c r="A3246" s="94"/>
      <c r="B3246" s="6" t="str">
        <f>IFERROR(VLOOKUP(A3246,'Distributor List'!$A$2:$D$77,2,0),"-")</f>
        <v>-</v>
      </c>
      <c r="C3246" s="6" t="str">
        <f>IFERROR(VLOOKUP(A3246,'Distributor List'!$A$2:$D$77,3,0),"-")</f>
        <v>-</v>
      </c>
      <c r="D3246" s="6" t="str">
        <f>IFERROR(VLOOKUP(A3246,'Distributor List'!$A$2:$F$77,6,0),"-")</f>
        <v>-</v>
      </c>
      <c r="E3246" s="6" t="str">
        <f>IFERROR(VLOOKUP(A3246,'Distributor List'!$A$2:$D$77,4,0),"-")</f>
        <v>-</v>
      </c>
      <c r="F3246" s="6" t="str">
        <f>IFERROR(VLOOKUP(H3246,'Price List'!$A$2:$H$109,8,0),"-")</f>
        <v>-</v>
      </c>
      <c r="G3246" s="6" t="str">
        <f>IFERROR(VLOOKUP(A3246,'Distributor List'!$A$2:$E$77,5,0),"-")</f>
        <v>-</v>
      </c>
      <c r="H3246" s="10"/>
      <c r="I3246" s="95"/>
      <c r="J3246" s="92"/>
      <c r="K3246" s="92"/>
      <c r="L3246" s="73">
        <f t="shared" si="1204"/>
        <v>0</v>
      </c>
      <c r="M3246" s="73">
        <f t="shared" si="1214"/>
        <v>0</v>
      </c>
      <c r="N3246" s="73"/>
      <c r="O3246" s="73"/>
      <c r="P3246" s="73"/>
      <c r="Q3246" s="73"/>
      <c r="R3246" s="73">
        <f t="shared" si="1203"/>
        <v>0</v>
      </c>
      <c r="S3246" s="76" t="str">
        <f t="shared" si="1208"/>
        <v>-</v>
      </c>
      <c r="T3246" s="96">
        <v>0</v>
      </c>
      <c r="U3246" s="97"/>
      <c r="V3246" s="73">
        <f t="shared" si="1215"/>
        <v>0</v>
      </c>
      <c r="W3246" s="73">
        <f t="shared" si="1209"/>
        <v>0</v>
      </c>
      <c r="X3246" s="76" t="str">
        <f t="shared" si="1210"/>
        <v>-</v>
      </c>
      <c r="Y3246" s="73">
        <f t="shared" si="1211"/>
        <v>0</v>
      </c>
      <c r="Z3246" s="73">
        <f t="shared" si="1212"/>
        <v>0</v>
      </c>
      <c r="AA3246" s="73">
        <f t="shared" si="1205"/>
        <v>0</v>
      </c>
      <c r="AB3246" s="73">
        <f t="shared" si="1213"/>
        <v>0</v>
      </c>
      <c r="AC3246" s="73">
        <f t="shared" si="1206"/>
        <v>0</v>
      </c>
      <c r="AD3246" s="73">
        <f t="shared" si="1207"/>
        <v>0</v>
      </c>
      <c r="AE3246" s="73">
        <v>0</v>
      </c>
    </row>
    <row r="3247" spans="1:31" ht="15" customHeight="1">
      <c r="A3247" s="94"/>
      <c r="B3247" s="6" t="str">
        <f>IFERROR(VLOOKUP(A3247,'Distributor List'!$A$2:$D$77,2,0),"-")</f>
        <v>-</v>
      </c>
      <c r="C3247" s="6" t="str">
        <f>IFERROR(VLOOKUP(A3247,'Distributor List'!$A$2:$D$77,3,0),"-")</f>
        <v>-</v>
      </c>
      <c r="D3247" s="6" t="str">
        <f>IFERROR(VLOOKUP(A3247,'Distributor List'!$A$2:$F$77,6,0),"-")</f>
        <v>-</v>
      </c>
      <c r="E3247" s="6" t="str">
        <f>IFERROR(VLOOKUP(A3247,'Distributor List'!$A$2:$D$77,4,0),"-")</f>
        <v>-</v>
      </c>
      <c r="F3247" s="6" t="str">
        <f>IFERROR(VLOOKUP(H3247,'Price List'!$A$2:$H$109,8,0),"-")</f>
        <v>-</v>
      </c>
      <c r="G3247" s="6" t="str">
        <f>IFERROR(VLOOKUP(A3247,'Distributor List'!$A$2:$E$77,5,0),"-")</f>
        <v>-</v>
      </c>
      <c r="H3247" s="10"/>
      <c r="I3247" s="95"/>
      <c r="J3247" s="92"/>
      <c r="K3247" s="92"/>
      <c r="L3247" s="73">
        <f t="shared" si="1204"/>
        <v>0</v>
      </c>
      <c r="M3247" s="73">
        <f t="shared" si="1214"/>
        <v>0</v>
      </c>
      <c r="N3247" s="73"/>
      <c r="O3247" s="73"/>
      <c r="P3247" s="73"/>
      <c r="Q3247" s="73"/>
      <c r="R3247" s="73">
        <f t="shared" si="1203"/>
        <v>0</v>
      </c>
      <c r="S3247" s="76" t="str">
        <f t="shared" si="1208"/>
        <v>-</v>
      </c>
      <c r="T3247" s="96">
        <v>0</v>
      </c>
      <c r="U3247" s="97"/>
      <c r="V3247" s="73">
        <f t="shared" si="1215"/>
        <v>0</v>
      </c>
      <c r="W3247" s="73">
        <f t="shared" si="1209"/>
        <v>0</v>
      </c>
      <c r="X3247" s="76" t="str">
        <f t="shared" si="1210"/>
        <v>-</v>
      </c>
      <c r="Y3247" s="73">
        <f t="shared" si="1211"/>
        <v>0</v>
      </c>
      <c r="Z3247" s="73">
        <f t="shared" si="1212"/>
        <v>0</v>
      </c>
      <c r="AA3247" s="73">
        <f t="shared" si="1205"/>
        <v>0</v>
      </c>
      <c r="AB3247" s="73">
        <f t="shared" si="1213"/>
        <v>0</v>
      </c>
      <c r="AC3247" s="73">
        <f t="shared" si="1206"/>
        <v>0</v>
      </c>
      <c r="AD3247" s="73">
        <f t="shared" si="1207"/>
        <v>0</v>
      </c>
      <c r="AE3247" s="73">
        <v>0</v>
      </c>
    </row>
    <row r="3248" spans="1:31" ht="15" customHeight="1">
      <c r="A3248" s="94"/>
      <c r="B3248" s="6" t="str">
        <f>IFERROR(VLOOKUP(A3248,'Distributor List'!$A$2:$D$77,2,0),"-")</f>
        <v>-</v>
      </c>
      <c r="C3248" s="6" t="str">
        <f>IFERROR(VLOOKUP(A3248,'Distributor List'!$A$2:$D$77,3,0),"-")</f>
        <v>-</v>
      </c>
      <c r="D3248" s="6" t="str">
        <f>IFERROR(VLOOKUP(A3248,'Distributor List'!$A$2:$F$77,6,0),"-")</f>
        <v>-</v>
      </c>
      <c r="E3248" s="6" t="str">
        <f>IFERROR(VLOOKUP(A3248,'Distributor List'!$A$2:$D$77,4,0),"-")</f>
        <v>-</v>
      </c>
      <c r="F3248" s="6" t="str">
        <f>IFERROR(VLOOKUP(H3248,'Price List'!$A$2:$H$109,8,0),"-")</f>
        <v>-</v>
      </c>
      <c r="G3248" s="6" t="str">
        <f>IFERROR(VLOOKUP(A3248,'Distributor List'!$A$2:$E$77,5,0),"-")</f>
        <v>-</v>
      </c>
      <c r="H3248" s="10"/>
      <c r="I3248" s="95"/>
      <c r="J3248" s="92"/>
      <c r="K3248" s="92"/>
      <c r="L3248" s="73">
        <f t="shared" si="1204"/>
        <v>0</v>
      </c>
      <c r="M3248" s="73">
        <f t="shared" si="1214"/>
        <v>0</v>
      </c>
      <c r="N3248" s="73"/>
      <c r="O3248" s="73"/>
      <c r="P3248" s="73"/>
      <c r="Q3248" s="73"/>
      <c r="R3248" s="73">
        <f t="shared" si="1203"/>
        <v>0</v>
      </c>
      <c r="S3248" s="76" t="str">
        <f t="shared" si="1208"/>
        <v>-</v>
      </c>
      <c r="T3248" s="96">
        <v>0</v>
      </c>
      <c r="U3248" s="97"/>
      <c r="V3248" s="73">
        <f t="shared" si="1215"/>
        <v>0</v>
      </c>
      <c r="W3248" s="73">
        <f t="shared" si="1209"/>
        <v>0</v>
      </c>
      <c r="X3248" s="76" t="str">
        <f t="shared" si="1210"/>
        <v>-</v>
      </c>
      <c r="Y3248" s="73">
        <f t="shared" si="1211"/>
        <v>0</v>
      </c>
      <c r="Z3248" s="73">
        <f t="shared" si="1212"/>
        <v>0</v>
      </c>
      <c r="AA3248" s="73">
        <f t="shared" si="1205"/>
        <v>0</v>
      </c>
      <c r="AB3248" s="73">
        <f t="shared" si="1213"/>
        <v>0</v>
      </c>
      <c r="AC3248" s="73">
        <f t="shared" si="1206"/>
        <v>0</v>
      </c>
      <c r="AD3248" s="73">
        <f t="shared" si="1207"/>
        <v>0</v>
      </c>
      <c r="AE3248" s="73">
        <v>0</v>
      </c>
    </row>
    <row r="3249" spans="1:31" ht="15" customHeight="1">
      <c r="A3249" s="94"/>
      <c r="B3249" s="6" t="str">
        <f>IFERROR(VLOOKUP(A3249,'Distributor List'!$A$2:$D$77,2,0),"-")</f>
        <v>-</v>
      </c>
      <c r="C3249" s="6" t="str">
        <f>IFERROR(VLOOKUP(A3249,'Distributor List'!$A$2:$D$77,3,0),"-")</f>
        <v>-</v>
      </c>
      <c r="D3249" s="6" t="str">
        <f>IFERROR(VLOOKUP(A3249,'Distributor List'!$A$2:$F$77,6,0),"-")</f>
        <v>-</v>
      </c>
      <c r="E3249" s="6" t="str">
        <f>IFERROR(VLOOKUP(A3249,'Distributor List'!$A$2:$D$77,4,0),"-")</f>
        <v>-</v>
      </c>
      <c r="F3249" s="6" t="str">
        <f>IFERROR(VLOOKUP(H3249,'Price List'!$A$2:$H$109,8,0),"-")</f>
        <v>-</v>
      </c>
      <c r="G3249" s="6" t="str">
        <f>IFERROR(VLOOKUP(A3249,'Distributor List'!$A$2:$E$77,5,0),"-")</f>
        <v>-</v>
      </c>
      <c r="H3249" s="10"/>
      <c r="I3249" s="95"/>
      <c r="J3249" s="92"/>
      <c r="K3249" s="92"/>
      <c r="L3249" s="73">
        <f t="shared" si="1204"/>
        <v>0</v>
      </c>
      <c r="M3249" s="73">
        <f t="shared" si="1214"/>
        <v>0</v>
      </c>
      <c r="N3249" s="73"/>
      <c r="O3249" s="73"/>
      <c r="P3249" s="73"/>
      <c r="Q3249" s="73"/>
      <c r="R3249" s="73">
        <f t="shared" ref="R3249:R3312" si="1216">Q3249*I3249</f>
        <v>0</v>
      </c>
      <c r="S3249" s="76" t="str">
        <f t="shared" si="1208"/>
        <v>-</v>
      </c>
      <c r="T3249" s="96">
        <v>0</v>
      </c>
      <c r="U3249" s="97"/>
      <c r="V3249" s="73">
        <f t="shared" si="1215"/>
        <v>0</v>
      </c>
      <c r="W3249" s="73">
        <f t="shared" si="1209"/>
        <v>0</v>
      </c>
      <c r="X3249" s="76" t="str">
        <f t="shared" si="1210"/>
        <v>-</v>
      </c>
      <c r="Y3249" s="73">
        <f t="shared" si="1211"/>
        <v>0</v>
      </c>
      <c r="Z3249" s="73">
        <f t="shared" si="1212"/>
        <v>0</v>
      </c>
      <c r="AA3249" s="73">
        <f t="shared" si="1205"/>
        <v>0</v>
      </c>
      <c r="AB3249" s="73">
        <f t="shared" si="1213"/>
        <v>0</v>
      </c>
      <c r="AC3249" s="73">
        <f t="shared" si="1206"/>
        <v>0</v>
      </c>
      <c r="AD3249" s="73">
        <f t="shared" si="1207"/>
        <v>0</v>
      </c>
      <c r="AE3249" s="73">
        <v>0</v>
      </c>
    </row>
    <row r="3250" spans="1:31" ht="15" customHeight="1">
      <c r="A3250" s="94"/>
      <c r="B3250" s="6" t="str">
        <f>IFERROR(VLOOKUP(A3250,'Distributor List'!$A$2:$D$77,2,0),"-")</f>
        <v>-</v>
      </c>
      <c r="C3250" s="6" t="str">
        <f>IFERROR(VLOOKUP(A3250,'Distributor List'!$A$2:$D$77,3,0),"-")</f>
        <v>-</v>
      </c>
      <c r="D3250" s="6" t="str">
        <f>IFERROR(VLOOKUP(A3250,'Distributor List'!$A$2:$F$77,6,0),"-")</f>
        <v>-</v>
      </c>
      <c r="E3250" s="6" t="str">
        <f>IFERROR(VLOOKUP(A3250,'Distributor List'!$A$2:$D$77,4,0),"-")</f>
        <v>-</v>
      </c>
      <c r="F3250" s="6" t="str">
        <f>IFERROR(VLOOKUP(H3250,'Price List'!$A$2:$H$109,8,0),"-")</f>
        <v>-</v>
      </c>
      <c r="G3250" s="6" t="str">
        <f>IFERROR(VLOOKUP(A3250,'Distributor List'!$A$2:$E$77,5,0),"-")</f>
        <v>-</v>
      </c>
      <c r="H3250" s="10"/>
      <c r="I3250" s="95"/>
      <c r="J3250" s="92"/>
      <c r="K3250" s="92"/>
      <c r="L3250" s="73">
        <f t="shared" ref="L3250:L3313" si="1217">J3250*I3250</f>
        <v>0</v>
      </c>
      <c r="M3250" s="73">
        <f t="shared" si="1214"/>
        <v>0</v>
      </c>
      <c r="N3250" s="73"/>
      <c r="O3250" s="73"/>
      <c r="P3250" s="73"/>
      <c r="Q3250" s="73"/>
      <c r="R3250" s="73">
        <f t="shared" si="1216"/>
        <v>0</v>
      </c>
      <c r="S3250" s="76" t="str">
        <f t="shared" si="1208"/>
        <v>-</v>
      </c>
      <c r="T3250" s="96">
        <v>0</v>
      </c>
      <c r="U3250" s="97"/>
      <c r="V3250" s="73">
        <f t="shared" si="1215"/>
        <v>0</v>
      </c>
      <c r="W3250" s="73">
        <f t="shared" si="1209"/>
        <v>0</v>
      </c>
      <c r="X3250" s="76" t="str">
        <f t="shared" si="1210"/>
        <v>-</v>
      </c>
      <c r="Y3250" s="73">
        <f t="shared" si="1211"/>
        <v>0</v>
      </c>
      <c r="Z3250" s="73">
        <f t="shared" si="1212"/>
        <v>0</v>
      </c>
      <c r="AA3250" s="73">
        <f t="shared" si="1205"/>
        <v>0</v>
      </c>
      <c r="AB3250" s="73">
        <f t="shared" si="1213"/>
        <v>0</v>
      </c>
      <c r="AC3250" s="73">
        <f t="shared" si="1206"/>
        <v>0</v>
      </c>
      <c r="AD3250" s="73">
        <f t="shared" si="1207"/>
        <v>0</v>
      </c>
      <c r="AE3250" s="73">
        <v>0</v>
      </c>
    </row>
    <row r="3251" spans="1:31" ht="15" customHeight="1">
      <c r="A3251" s="94"/>
      <c r="B3251" s="6" t="str">
        <f>IFERROR(VLOOKUP(A3251,'Distributor List'!$A$2:$D$77,2,0),"-")</f>
        <v>-</v>
      </c>
      <c r="C3251" s="6" t="str">
        <f>IFERROR(VLOOKUP(A3251,'Distributor List'!$A$2:$D$77,3,0),"-")</f>
        <v>-</v>
      </c>
      <c r="D3251" s="6" t="str">
        <f>IFERROR(VLOOKUP(A3251,'Distributor List'!$A$2:$F$77,6,0),"-")</f>
        <v>-</v>
      </c>
      <c r="E3251" s="6" t="str">
        <f>IFERROR(VLOOKUP(A3251,'Distributor List'!$A$2:$D$77,4,0),"-")</f>
        <v>-</v>
      </c>
      <c r="F3251" s="6" t="str">
        <f>IFERROR(VLOOKUP(H3251,'Price List'!$A$2:$H$109,8,0),"-")</f>
        <v>-</v>
      </c>
      <c r="G3251" s="6" t="str">
        <f>IFERROR(VLOOKUP(A3251,'Distributor List'!$A$2:$E$77,5,0),"-")</f>
        <v>-</v>
      </c>
      <c r="H3251" s="10"/>
      <c r="I3251" s="95"/>
      <c r="J3251" s="92"/>
      <c r="K3251" s="92"/>
      <c r="L3251" s="73">
        <f t="shared" si="1217"/>
        <v>0</v>
      </c>
      <c r="M3251" s="73">
        <f t="shared" si="1214"/>
        <v>0</v>
      </c>
      <c r="N3251" s="73"/>
      <c r="O3251" s="73"/>
      <c r="P3251" s="73"/>
      <c r="Q3251" s="73"/>
      <c r="R3251" s="73">
        <f t="shared" si="1216"/>
        <v>0</v>
      </c>
      <c r="S3251" s="76" t="str">
        <f t="shared" si="1208"/>
        <v>-</v>
      </c>
      <c r="T3251" s="96">
        <v>0</v>
      </c>
      <c r="U3251" s="97"/>
      <c r="V3251" s="73">
        <f t="shared" si="1215"/>
        <v>0</v>
      </c>
      <c r="W3251" s="73">
        <f t="shared" si="1209"/>
        <v>0</v>
      </c>
      <c r="X3251" s="76" t="str">
        <f t="shared" si="1210"/>
        <v>-</v>
      </c>
      <c r="Y3251" s="73">
        <f t="shared" si="1211"/>
        <v>0</v>
      </c>
      <c r="Z3251" s="73">
        <f t="shared" si="1212"/>
        <v>0</v>
      </c>
      <c r="AA3251" s="73">
        <f t="shared" si="1205"/>
        <v>0</v>
      </c>
      <c r="AB3251" s="73">
        <f t="shared" si="1213"/>
        <v>0</v>
      </c>
      <c r="AC3251" s="73">
        <f t="shared" si="1206"/>
        <v>0</v>
      </c>
      <c r="AD3251" s="73">
        <f t="shared" si="1207"/>
        <v>0</v>
      </c>
      <c r="AE3251" s="73">
        <v>0</v>
      </c>
    </row>
    <row r="3252" spans="1:31" ht="15" customHeight="1">
      <c r="A3252" s="94"/>
      <c r="B3252" s="6" t="str">
        <f>IFERROR(VLOOKUP(A3252,'Distributor List'!$A$2:$D$77,2,0),"-")</f>
        <v>-</v>
      </c>
      <c r="C3252" s="6" t="str">
        <f>IFERROR(VLOOKUP(A3252,'Distributor List'!$A$2:$D$77,3,0),"-")</f>
        <v>-</v>
      </c>
      <c r="D3252" s="6" t="str">
        <f>IFERROR(VLOOKUP(A3252,'Distributor List'!$A$2:$F$77,6,0),"-")</f>
        <v>-</v>
      </c>
      <c r="E3252" s="6" t="str">
        <f>IFERROR(VLOOKUP(A3252,'Distributor List'!$A$2:$D$77,4,0),"-")</f>
        <v>-</v>
      </c>
      <c r="F3252" s="6" t="str">
        <f>IFERROR(VLOOKUP(H3252,'Price List'!$A$2:$H$109,8,0),"-")</f>
        <v>-</v>
      </c>
      <c r="G3252" s="6" t="str">
        <f>IFERROR(VLOOKUP(A3252,'Distributor List'!$A$2:$E$77,5,0),"-")</f>
        <v>-</v>
      </c>
      <c r="H3252" s="10"/>
      <c r="I3252" s="95"/>
      <c r="J3252" s="92"/>
      <c r="K3252" s="92"/>
      <c r="L3252" s="73">
        <f t="shared" si="1217"/>
        <v>0</v>
      </c>
      <c r="M3252" s="73">
        <f t="shared" si="1214"/>
        <v>0</v>
      </c>
      <c r="N3252" s="73"/>
      <c r="O3252" s="73"/>
      <c r="P3252" s="73"/>
      <c r="Q3252" s="73"/>
      <c r="R3252" s="73">
        <f t="shared" si="1216"/>
        <v>0</v>
      </c>
      <c r="S3252" s="76" t="str">
        <f t="shared" si="1208"/>
        <v>-</v>
      </c>
      <c r="T3252" s="96">
        <v>0</v>
      </c>
      <c r="U3252" s="97"/>
      <c r="V3252" s="73">
        <f t="shared" si="1215"/>
        <v>0</v>
      </c>
      <c r="W3252" s="73">
        <f t="shared" si="1209"/>
        <v>0</v>
      </c>
      <c r="X3252" s="76" t="str">
        <f t="shared" si="1210"/>
        <v>-</v>
      </c>
      <c r="Y3252" s="73">
        <f t="shared" si="1211"/>
        <v>0</v>
      </c>
      <c r="Z3252" s="73">
        <f t="shared" si="1212"/>
        <v>0</v>
      </c>
      <c r="AA3252" s="73">
        <f t="shared" si="1205"/>
        <v>0</v>
      </c>
      <c r="AB3252" s="73">
        <f t="shared" si="1213"/>
        <v>0</v>
      </c>
      <c r="AC3252" s="73">
        <f t="shared" si="1206"/>
        <v>0</v>
      </c>
      <c r="AD3252" s="73">
        <f t="shared" si="1207"/>
        <v>0</v>
      </c>
      <c r="AE3252" s="73">
        <v>0</v>
      </c>
    </row>
    <row r="3253" spans="1:31" ht="15" customHeight="1">
      <c r="A3253" s="94"/>
      <c r="B3253" s="6" t="str">
        <f>IFERROR(VLOOKUP(A3253,'Distributor List'!$A$2:$D$77,2,0),"-")</f>
        <v>-</v>
      </c>
      <c r="C3253" s="6" t="str">
        <f>IFERROR(VLOOKUP(A3253,'Distributor List'!$A$2:$D$77,3,0),"-")</f>
        <v>-</v>
      </c>
      <c r="D3253" s="6" t="str">
        <f>IFERROR(VLOOKUP(A3253,'Distributor List'!$A$2:$F$77,6,0),"-")</f>
        <v>-</v>
      </c>
      <c r="E3253" s="6" t="str">
        <f>IFERROR(VLOOKUP(A3253,'Distributor List'!$A$2:$D$77,4,0),"-")</f>
        <v>-</v>
      </c>
      <c r="F3253" s="6" t="str">
        <f>IFERROR(VLOOKUP(H3253,'Price List'!$A$2:$H$109,8,0),"-")</f>
        <v>-</v>
      </c>
      <c r="G3253" s="6" t="str">
        <f>IFERROR(VLOOKUP(A3253,'Distributor List'!$A$2:$E$77,5,0),"-")</f>
        <v>-</v>
      </c>
      <c r="H3253" s="10"/>
      <c r="I3253" s="95"/>
      <c r="J3253" s="92"/>
      <c r="K3253" s="92"/>
      <c r="L3253" s="73">
        <f t="shared" si="1217"/>
        <v>0</v>
      </c>
      <c r="M3253" s="73">
        <f t="shared" si="1214"/>
        <v>0</v>
      </c>
      <c r="N3253" s="73"/>
      <c r="O3253" s="73"/>
      <c r="P3253" s="73"/>
      <c r="Q3253" s="73"/>
      <c r="R3253" s="73">
        <f t="shared" si="1216"/>
        <v>0</v>
      </c>
      <c r="S3253" s="76" t="str">
        <f t="shared" si="1208"/>
        <v>-</v>
      </c>
      <c r="T3253" s="96">
        <v>0</v>
      </c>
      <c r="U3253" s="97"/>
      <c r="V3253" s="73">
        <f t="shared" si="1215"/>
        <v>0</v>
      </c>
      <c r="W3253" s="73">
        <f t="shared" si="1209"/>
        <v>0</v>
      </c>
      <c r="X3253" s="76" t="str">
        <f t="shared" si="1210"/>
        <v>-</v>
      </c>
      <c r="Y3253" s="73">
        <f t="shared" si="1211"/>
        <v>0</v>
      </c>
      <c r="Z3253" s="73">
        <f t="shared" si="1212"/>
        <v>0</v>
      </c>
      <c r="AA3253" s="73">
        <f t="shared" si="1205"/>
        <v>0</v>
      </c>
      <c r="AB3253" s="73">
        <f t="shared" si="1213"/>
        <v>0</v>
      </c>
      <c r="AC3253" s="73">
        <f t="shared" si="1206"/>
        <v>0</v>
      </c>
      <c r="AD3253" s="73">
        <f t="shared" si="1207"/>
        <v>0</v>
      </c>
      <c r="AE3253" s="73">
        <v>0</v>
      </c>
    </row>
    <row r="3254" spans="1:31" ht="15" customHeight="1">
      <c r="A3254" s="94"/>
      <c r="B3254" s="6" t="str">
        <f>IFERROR(VLOOKUP(A3254,'Distributor List'!$A$2:$D$77,2,0),"-")</f>
        <v>-</v>
      </c>
      <c r="C3254" s="6" t="str">
        <f>IFERROR(VLOOKUP(A3254,'Distributor List'!$A$2:$D$77,3,0),"-")</f>
        <v>-</v>
      </c>
      <c r="D3254" s="6" t="str">
        <f>IFERROR(VLOOKUP(A3254,'Distributor List'!$A$2:$F$77,6,0),"-")</f>
        <v>-</v>
      </c>
      <c r="E3254" s="6" t="str">
        <f>IFERROR(VLOOKUP(A3254,'Distributor List'!$A$2:$D$77,4,0),"-")</f>
        <v>-</v>
      </c>
      <c r="F3254" s="6" t="str">
        <f>IFERROR(VLOOKUP(H3254,'Price List'!$A$2:$H$109,8,0),"-")</f>
        <v>-</v>
      </c>
      <c r="G3254" s="6" t="str">
        <f>IFERROR(VLOOKUP(A3254,'Distributor List'!$A$2:$E$77,5,0),"-")</f>
        <v>-</v>
      </c>
      <c r="H3254" s="10"/>
      <c r="I3254" s="95"/>
      <c r="J3254" s="92"/>
      <c r="K3254" s="92"/>
      <c r="L3254" s="73">
        <f t="shared" si="1217"/>
        <v>0</v>
      </c>
      <c r="M3254" s="73">
        <f t="shared" si="1214"/>
        <v>0</v>
      </c>
      <c r="N3254" s="73"/>
      <c r="O3254" s="73"/>
      <c r="P3254" s="73"/>
      <c r="Q3254" s="73"/>
      <c r="R3254" s="73">
        <f t="shared" si="1216"/>
        <v>0</v>
      </c>
      <c r="S3254" s="76" t="str">
        <f t="shared" si="1208"/>
        <v>-</v>
      </c>
      <c r="T3254" s="96">
        <v>0</v>
      </c>
      <c r="U3254" s="97"/>
      <c r="V3254" s="73">
        <f t="shared" si="1215"/>
        <v>0</v>
      </c>
      <c r="W3254" s="73">
        <f t="shared" si="1209"/>
        <v>0</v>
      </c>
      <c r="X3254" s="76" t="str">
        <f t="shared" si="1210"/>
        <v>-</v>
      </c>
      <c r="Y3254" s="73">
        <f t="shared" si="1211"/>
        <v>0</v>
      </c>
      <c r="Z3254" s="73">
        <f t="shared" si="1212"/>
        <v>0</v>
      </c>
      <c r="AA3254" s="73">
        <f t="shared" si="1205"/>
        <v>0</v>
      </c>
      <c r="AB3254" s="73">
        <f t="shared" si="1213"/>
        <v>0</v>
      </c>
      <c r="AC3254" s="73">
        <f t="shared" si="1206"/>
        <v>0</v>
      </c>
      <c r="AD3254" s="73">
        <f t="shared" si="1207"/>
        <v>0</v>
      </c>
      <c r="AE3254" s="73">
        <v>0</v>
      </c>
    </row>
    <row r="3255" spans="1:31" ht="15" customHeight="1">
      <c r="A3255" s="94"/>
      <c r="B3255" s="6" t="str">
        <f>IFERROR(VLOOKUP(A3255,'Distributor List'!$A$2:$D$77,2,0),"-")</f>
        <v>-</v>
      </c>
      <c r="C3255" s="6" t="str">
        <f>IFERROR(VLOOKUP(A3255,'Distributor List'!$A$2:$D$77,3,0),"-")</f>
        <v>-</v>
      </c>
      <c r="D3255" s="6" t="str">
        <f>IFERROR(VLOOKUP(A3255,'Distributor List'!$A$2:$F$77,6,0),"-")</f>
        <v>-</v>
      </c>
      <c r="E3255" s="6" t="str">
        <f>IFERROR(VLOOKUP(A3255,'Distributor List'!$A$2:$D$77,4,0),"-")</f>
        <v>-</v>
      </c>
      <c r="F3255" s="6" t="str">
        <f>IFERROR(VLOOKUP(H3255,'Price List'!$A$2:$H$109,8,0),"-")</f>
        <v>-</v>
      </c>
      <c r="G3255" s="6" t="str">
        <f>IFERROR(VLOOKUP(A3255,'Distributor List'!$A$2:$E$77,5,0),"-")</f>
        <v>-</v>
      </c>
      <c r="H3255" s="10"/>
      <c r="I3255" s="95"/>
      <c r="J3255" s="92"/>
      <c r="K3255" s="92"/>
      <c r="L3255" s="73">
        <f t="shared" si="1217"/>
        <v>0</v>
      </c>
      <c r="M3255" s="73">
        <f t="shared" si="1214"/>
        <v>0</v>
      </c>
      <c r="N3255" s="73"/>
      <c r="O3255" s="73"/>
      <c r="P3255" s="73"/>
      <c r="Q3255" s="73"/>
      <c r="R3255" s="73">
        <f t="shared" si="1216"/>
        <v>0</v>
      </c>
      <c r="S3255" s="76" t="str">
        <f t="shared" si="1208"/>
        <v>-</v>
      </c>
      <c r="T3255" s="96">
        <v>0</v>
      </c>
      <c r="U3255" s="97"/>
      <c r="V3255" s="73">
        <f t="shared" si="1215"/>
        <v>0</v>
      </c>
      <c r="W3255" s="73">
        <f t="shared" si="1209"/>
        <v>0</v>
      </c>
      <c r="X3255" s="76" t="str">
        <f t="shared" si="1210"/>
        <v>-</v>
      </c>
      <c r="Y3255" s="73">
        <f t="shared" si="1211"/>
        <v>0</v>
      </c>
      <c r="Z3255" s="73">
        <f t="shared" si="1212"/>
        <v>0</v>
      </c>
      <c r="AA3255" s="73">
        <f t="shared" si="1205"/>
        <v>0</v>
      </c>
      <c r="AB3255" s="73">
        <f t="shared" si="1213"/>
        <v>0</v>
      </c>
      <c r="AC3255" s="73">
        <f t="shared" si="1206"/>
        <v>0</v>
      </c>
      <c r="AD3255" s="73">
        <f t="shared" si="1207"/>
        <v>0</v>
      </c>
      <c r="AE3255" s="73">
        <v>0</v>
      </c>
    </row>
    <row r="3256" spans="1:31" ht="15" customHeight="1">
      <c r="A3256" s="94"/>
      <c r="B3256" s="6" t="str">
        <f>IFERROR(VLOOKUP(A3256,'Distributor List'!$A$2:$D$77,2,0),"-")</f>
        <v>-</v>
      </c>
      <c r="C3256" s="6" t="str">
        <f>IFERROR(VLOOKUP(A3256,'Distributor List'!$A$2:$D$77,3,0),"-")</f>
        <v>-</v>
      </c>
      <c r="D3256" s="6" t="str">
        <f>IFERROR(VLOOKUP(A3256,'Distributor List'!$A$2:$F$77,6,0),"-")</f>
        <v>-</v>
      </c>
      <c r="E3256" s="6" t="str">
        <f>IFERROR(VLOOKUP(A3256,'Distributor List'!$A$2:$D$77,4,0),"-")</f>
        <v>-</v>
      </c>
      <c r="F3256" s="6" t="str">
        <f>IFERROR(VLOOKUP(H3256,'Price List'!$A$2:$H$109,8,0),"-")</f>
        <v>-</v>
      </c>
      <c r="G3256" s="6" t="str">
        <f>IFERROR(VLOOKUP(A3256,'Distributor List'!$A$2:$E$77,5,0),"-")</f>
        <v>-</v>
      </c>
      <c r="H3256" s="10"/>
      <c r="I3256" s="95"/>
      <c r="J3256" s="92"/>
      <c r="K3256" s="92"/>
      <c r="L3256" s="73">
        <f t="shared" si="1217"/>
        <v>0</v>
      </c>
      <c r="M3256" s="73">
        <f t="shared" si="1214"/>
        <v>0</v>
      </c>
      <c r="N3256" s="73"/>
      <c r="O3256" s="73"/>
      <c r="P3256" s="73"/>
      <c r="Q3256" s="73"/>
      <c r="R3256" s="73">
        <f t="shared" si="1216"/>
        <v>0</v>
      </c>
      <c r="S3256" s="76" t="str">
        <f t="shared" si="1208"/>
        <v>-</v>
      </c>
      <c r="T3256" s="96">
        <v>0</v>
      </c>
      <c r="U3256" s="97"/>
      <c r="V3256" s="73">
        <f t="shared" si="1215"/>
        <v>0</v>
      </c>
      <c r="W3256" s="73">
        <f t="shared" si="1209"/>
        <v>0</v>
      </c>
      <c r="X3256" s="76" t="str">
        <f t="shared" si="1210"/>
        <v>-</v>
      </c>
      <c r="Y3256" s="73">
        <f t="shared" si="1211"/>
        <v>0</v>
      </c>
      <c r="Z3256" s="73">
        <f t="shared" si="1212"/>
        <v>0</v>
      </c>
      <c r="AA3256" s="73">
        <f t="shared" si="1205"/>
        <v>0</v>
      </c>
      <c r="AB3256" s="73">
        <f t="shared" si="1213"/>
        <v>0</v>
      </c>
      <c r="AC3256" s="73">
        <f t="shared" si="1206"/>
        <v>0</v>
      </c>
      <c r="AD3256" s="73">
        <f t="shared" si="1207"/>
        <v>0</v>
      </c>
      <c r="AE3256" s="73">
        <v>0</v>
      </c>
    </row>
    <row r="3257" spans="1:31" ht="15" customHeight="1">
      <c r="A3257" s="94"/>
      <c r="B3257" s="6" t="str">
        <f>IFERROR(VLOOKUP(A3257,'Distributor List'!$A$2:$D$77,2,0),"-")</f>
        <v>-</v>
      </c>
      <c r="C3257" s="6" t="str">
        <f>IFERROR(VLOOKUP(A3257,'Distributor List'!$A$2:$D$77,3,0),"-")</f>
        <v>-</v>
      </c>
      <c r="D3257" s="6" t="str">
        <f>IFERROR(VLOOKUP(A3257,'Distributor List'!$A$2:$F$77,6,0),"-")</f>
        <v>-</v>
      </c>
      <c r="E3257" s="6" t="str">
        <f>IFERROR(VLOOKUP(A3257,'Distributor List'!$A$2:$D$77,4,0),"-")</f>
        <v>-</v>
      </c>
      <c r="F3257" s="6" t="str">
        <f>IFERROR(VLOOKUP(H3257,'Price List'!$A$2:$H$109,8,0),"-")</f>
        <v>-</v>
      </c>
      <c r="G3257" s="6" t="str">
        <f>IFERROR(VLOOKUP(A3257,'Distributor List'!$A$2:$E$77,5,0),"-")</f>
        <v>-</v>
      </c>
      <c r="H3257" s="10"/>
      <c r="I3257" s="95"/>
      <c r="J3257" s="92"/>
      <c r="K3257" s="92"/>
      <c r="L3257" s="73">
        <f t="shared" si="1217"/>
        <v>0</v>
      </c>
      <c r="M3257" s="73">
        <f t="shared" si="1214"/>
        <v>0</v>
      </c>
      <c r="N3257" s="73"/>
      <c r="O3257" s="73"/>
      <c r="P3257" s="73"/>
      <c r="Q3257" s="73"/>
      <c r="R3257" s="73">
        <f t="shared" si="1216"/>
        <v>0</v>
      </c>
      <c r="S3257" s="76" t="str">
        <f t="shared" si="1208"/>
        <v>-</v>
      </c>
      <c r="T3257" s="96">
        <v>0</v>
      </c>
      <c r="U3257" s="97"/>
      <c r="V3257" s="73">
        <f t="shared" si="1215"/>
        <v>0</v>
      </c>
      <c r="W3257" s="73">
        <f t="shared" si="1209"/>
        <v>0</v>
      </c>
      <c r="X3257" s="76" t="str">
        <f t="shared" si="1210"/>
        <v>-</v>
      </c>
      <c r="Y3257" s="73">
        <f t="shared" si="1211"/>
        <v>0</v>
      </c>
      <c r="Z3257" s="73">
        <f t="shared" si="1212"/>
        <v>0</v>
      </c>
      <c r="AA3257" s="73">
        <f t="shared" si="1205"/>
        <v>0</v>
      </c>
      <c r="AB3257" s="73">
        <f t="shared" si="1213"/>
        <v>0</v>
      </c>
      <c r="AC3257" s="73">
        <f t="shared" si="1206"/>
        <v>0</v>
      </c>
      <c r="AD3257" s="73">
        <f t="shared" si="1207"/>
        <v>0</v>
      </c>
      <c r="AE3257" s="73">
        <v>0</v>
      </c>
    </row>
    <row r="3258" spans="1:31" ht="15" customHeight="1">
      <c r="A3258" s="94"/>
      <c r="B3258" s="6" t="str">
        <f>IFERROR(VLOOKUP(A3258,'Distributor List'!$A$2:$D$77,2,0),"-")</f>
        <v>-</v>
      </c>
      <c r="C3258" s="6" t="str">
        <f>IFERROR(VLOOKUP(A3258,'Distributor List'!$A$2:$D$77,3,0),"-")</f>
        <v>-</v>
      </c>
      <c r="D3258" s="6" t="str">
        <f>IFERROR(VLOOKUP(A3258,'Distributor List'!$A$2:$F$77,6,0),"-")</f>
        <v>-</v>
      </c>
      <c r="E3258" s="6" t="str">
        <f>IFERROR(VLOOKUP(A3258,'Distributor List'!$A$2:$D$77,4,0),"-")</f>
        <v>-</v>
      </c>
      <c r="F3258" s="6" t="str">
        <f>IFERROR(VLOOKUP(H3258,'Price List'!$A$2:$H$109,8,0),"-")</f>
        <v>-</v>
      </c>
      <c r="G3258" s="6" t="str">
        <f>IFERROR(VLOOKUP(A3258,'Distributor List'!$A$2:$E$77,5,0),"-")</f>
        <v>-</v>
      </c>
      <c r="H3258" s="10"/>
      <c r="I3258" s="95"/>
      <c r="J3258" s="92"/>
      <c r="K3258" s="92"/>
      <c r="L3258" s="73">
        <f t="shared" si="1217"/>
        <v>0</v>
      </c>
      <c r="M3258" s="73">
        <f t="shared" si="1214"/>
        <v>0</v>
      </c>
      <c r="N3258" s="73"/>
      <c r="O3258" s="73"/>
      <c r="P3258" s="73"/>
      <c r="Q3258" s="73"/>
      <c r="R3258" s="73">
        <f t="shared" si="1216"/>
        <v>0</v>
      </c>
      <c r="S3258" s="76" t="str">
        <f t="shared" si="1208"/>
        <v>-</v>
      </c>
      <c r="T3258" s="96">
        <v>0</v>
      </c>
      <c r="U3258" s="97"/>
      <c r="V3258" s="73">
        <f t="shared" si="1215"/>
        <v>0</v>
      </c>
      <c r="W3258" s="73">
        <f t="shared" si="1209"/>
        <v>0</v>
      </c>
      <c r="X3258" s="76" t="str">
        <f t="shared" si="1210"/>
        <v>-</v>
      </c>
      <c r="Y3258" s="73">
        <f t="shared" si="1211"/>
        <v>0</v>
      </c>
      <c r="Z3258" s="73">
        <f t="shared" si="1212"/>
        <v>0</v>
      </c>
      <c r="AA3258" s="73">
        <f t="shared" si="1205"/>
        <v>0</v>
      </c>
      <c r="AB3258" s="73">
        <f t="shared" si="1213"/>
        <v>0</v>
      </c>
      <c r="AC3258" s="73">
        <f t="shared" si="1206"/>
        <v>0</v>
      </c>
      <c r="AD3258" s="73">
        <f t="shared" si="1207"/>
        <v>0</v>
      </c>
      <c r="AE3258" s="73">
        <v>0</v>
      </c>
    </row>
    <row r="3259" spans="1:31" ht="15" customHeight="1">
      <c r="A3259" s="94"/>
      <c r="B3259" s="6" t="str">
        <f>IFERROR(VLOOKUP(A3259,'Distributor List'!$A$2:$D$77,2,0),"-")</f>
        <v>-</v>
      </c>
      <c r="C3259" s="6" t="str">
        <f>IFERROR(VLOOKUP(A3259,'Distributor List'!$A$2:$D$77,3,0),"-")</f>
        <v>-</v>
      </c>
      <c r="D3259" s="6" t="str">
        <f>IFERROR(VLOOKUP(A3259,'Distributor List'!$A$2:$F$77,6,0),"-")</f>
        <v>-</v>
      </c>
      <c r="E3259" s="6" t="str">
        <f>IFERROR(VLOOKUP(A3259,'Distributor List'!$A$2:$D$77,4,0),"-")</f>
        <v>-</v>
      </c>
      <c r="F3259" s="6" t="str">
        <f>IFERROR(VLOOKUP(H3259,'Price List'!$A$2:$H$109,8,0),"-")</f>
        <v>-</v>
      </c>
      <c r="G3259" s="6" t="str">
        <f>IFERROR(VLOOKUP(A3259,'Distributor List'!$A$2:$E$77,5,0),"-")</f>
        <v>-</v>
      </c>
      <c r="H3259" s="10"/>
      <c r="I3259" s="95"/>
      <c r="J3259" s="92"/>
      <c r="K3259" s="92"/>
      <c r="L3259" s="73">
        <f t="shared" si="1217"/>
        <v>0</v>
      </c>
      <c r="M3259" s="73">
        <f t="shared" si="1214"/>
        <v>0</v>
      </c>
      <c r="N3259" s="73"/>
      <c r="O3259" s="73"/>
      <c r="P3259" s="73"/>
      <c r="Q3259" s="73"/>
      <c r="R3259" s="73">
        <f t="shared" si="1216"/>
        <v>0</v>
      </c>
      <c r="S3259" s="76" t="str">
        <f t="shared" si="1208"/>
        <v>-</v>
      </c>
      <c r="T3259" s="96">
        <v>0</v>
      </c>
      <c r="U3259" s="97"/>
      <c r="V3259" s="73">
        <f t="shared" si="1215"/>
        <v>0</v>
      </c>
      <c r="W3259" s="73">
        <f t="shared" si="1209"/>
        <v>0</v>
      </c>
      <c r="X3259" s="76" t="str">
        <f t="shared" si="1210"/>
        <v>-</v>
      </c>
      <c r="Y3259" s="73">
        <f t="shared" si="1211"/>
        <v>0</v>
      </c>
      <c r="Z3259" s="73">
        <f t="shared" si="1212"/>
        <v>0</v>
      </c>
      <c r="AA3259" s="73">
        <f t="shared" si="1205"/>
        <v>0</v>
      </c>
      <c r="AB3259" s="73">
        <f t="shared" si="1213"/>
        <v>0</v>
      </c>
      <c r="AC3259" s="73">
        <f t="shared" si="1206"/>
        <v>0</v>
      </c>
      <c r="AD3259" s="73">
        <f t="shared" si="1207"/>
        <v>0</v>
      </c>
      <c r="AE3259" s="73">
        <v>0</v>
      </c>
    </row>
    <row r="3260" spans="1:31" ht="15" customHeight="1">
      <c r="A3260" s="94"/>
      <c r="B3260" s="6" t="str">
        <f>IFERROR(VLOOKUP(A3260,'Distributor List'!$A$2:$D$77,2,0),"-")</f>
        <v>-</v>
      </c>
      <c r="C3260" s="6" t="str">
        <f>IFERROR(VLOOKUP(A3260,'Distributor List'!$A$2:$D$77,3,0),"-")</f>
        <v>-</v>
      </c>
      <c r="D3260" s="6" t="str">
        <f>IFERROR(VLOOKUP(A3260,'Distributor List'!$A$2:$F$77,6,0),"-")</f>
        <v>-</v>
      </c>
      <c r="E3260" s="6" t="str">
        <f>IFERROR(VLOOKUP(A3260,'Distributor List'!$A$2:$D$77,4,0),"-")</f>
        <v>-</v>
      </c>
      <c r="F3260" s="6" t="str">
        <f>IFERROR(VLOOKUP(H3260,'Price List'!$A$2:$H$109,8,0),"-")</f>
        <v>-</v>
      </c>
      <c r="G3260" s="6" t="str">
        <f>IFERROR(VLOOKUP(A3260,'Distributor List'!$A$2:$E$77,5,0),"-")</f>
        <v>-</v>
      </c>
      <c r="H3260" s="10"/>
      <c r="I3260" s="95"/>
      <c r="J3260" s="92"/>
      <c r="K3260" s="92"/>
      <c r="L3260" s="73">
        <f t="shared" si="1217"/>
        <v>0</v>
      </c>
      <c r="M3260" s="73">
        <f t="shared" si="1214"/>
        <v>0</v>
      </c>
      <c r="N3260" s="73"/>
      <c r="O3260" s="73"/>
      <c r="P3260" s="73"/>
      <c r="Q3260" s="73"/>
      <c r="R3260" s="73">
        <f t="shared" si="1216"/>
        <v>0</v>
      </c>
      <c r="S3260" s="76" t="str">
        <f t="shared" si="1208"/>
        <v>-</v>
      </c>
      <c r="T3260" s="96">
        <v>0</v>
      </c>
      <c r="U3260" s="97"/>
      <c r="V3260" s="73">
        <f t="shared" si="1215"/>
        <v>0</v>
      </c>
      <c r="W3260" s="73">
        <f t="shared" si="1209"/>
        <v>0</v>
      </c>
      <c r="X3260" s="76" t="str">
        <f t="shared" si="1210"/>
        <v>-</v>
      </c>
      <c r="Y3260" s="73">
        <f t="shared" si="1211"/>
        <v>0</v>
      </c>
      <c r="Z3260" s="73">
        <f t="shared" si="1212"/>
        <v>0</v>
      </c>
      <c r="AA3260" s="73">
        <f t="shared" si="1205"/>
        <v>0</v>
      </c>
      <c r="AB3260" s="73">
        <f t="shared" si="1213"/>
        <v>0</v>
      </c>
      <c r="AC3260" s="73">
        <f t="shared" si="1206"/>
        <v>0</v>
      </c>
      <c r="AD3260" s="73">
        <f t="shared" si="1207"/>
        <v>0</v>
      </c>
      <c r="AE3260" s="73">
        <v>0</v>
      </c>
    </row>
    <row r="3261" spans="1:31" ht="15" customHeight="1">
      <c r="A3261" s="94"/>
      <c r="B3261" s="6" t="str">
        <f>IFERROR(VLOOKUP(A3261,'Distributor List'!$A$2:$D$77,2,0),"-")</f>
        <v>-</v>
      </c>
      <c r="C3261" s="6" t="str">
        <f>IFERROR(VLOOKUP(A3261,'Distributor List'!$A$2:$D$77,3,0),"-")</f>
        <v>-</v>
      </c>
      <c r="D3261" s="6" t="str">
        <f>IFERROR(VLOOKUP(A3261,'Distributor List'!$A$2:$F$77,6,0),"-")</f>
        <v>-</v>
      </c>
      <c r="E3261" s="6" t="str">
        <f>IFERROR(VLOOKUP(A3261,'Distributor List'!$A$2:$D$77,4,0),"-")</f>
        <v>-</v>
      </c>
      <c r="F3261" s="6" t="str">
        <f>IFERROR(VLOOKUP(H3261,'Price List'!$A$2:$H$109,8,0),"-")</f>
        <v>-</v>
      </c>
      <c r="G3261" s="6" t="str">
        <f>IFERROR(VLOOKUP(A3261,'Distributor List'!$A$2:$E$77,5,0),"-")</f>
        <v>-</v>
      </c>
      <c r="H3261" s="10"/>
      <c r="I3261" s="95"/>
      <c r="J3261" s="92"/>
      <c r="K3261" s="92"/>
      <c r="L3261" s="73">
        <f t="shared" si="1217"/>
        <v>0</v>
      </c>
      <c r="M3261" s="73">
        <f t="shared" si="1214"/>
        <v>0</v>
      </c>
      <c r="N3261" s="73"/>
      <c r="O3261" s="73"/>
      <c r="P3261" s="73"/>
      <c r="Q3261" s="73"/>
      <c r="R3261" s="73">
        <f t="shared" si="1216"/>
        <v>0</v>
      </c>
      <c r="S3261" s="76" t="str">
        <f t="shared" si="1208"/>
        <v>-</v>
      </c>
      <c r="T3261" s="96">
        <v>0</v>
      </c>
      <c r="U3261" s="97"/>
      <c r="V3261" s="73">
        <f t="shared" si="1215"/>
        <v>0</v>
      </c>
      <c r="W3261" s="73">
        <f t="shared" si="1209"/>
        <v>0</v>
      </c>
      <c r="X3261" s="76" t="str">
        <f t="shared" si="1210"/>
        <v>-</v>
      </c>
      <c r="Y3261" s="73">
        <f t="shared" si="1211"/>
        <v>0</v>
      </c>
      <c r="Z3261" s="73">
        <f t="shared" si="1212"/>
        <v>0</v>
      </c>
      <c r="AA3261" s="73">
        <f t="shared" ref="AA3261:AA3324" si="1218">Z3261*I3261</f>
        <v>0</v>
      </c>
      <c r="AB3261" s="73">
        <f t="shared" si="1213"/>
        <v>0</v>
      </c>
      <c r="AC3261" s="73">
        <f t="shared" ref="AC3261:AC3324" si="1219">AB3261*I3261</f>
        <v>0</v>
      </c>
      <c r="AD3261" s="73">
        <f t="shared" ref="AD3261:AD3324" si="1220">Y3261*I3261</f>
        <v>0</v>
      </c>
      <c r="AE3261" s="73">
        <v>0</v>
      </c>
    </row>
    <row r="3262" spans="1:31" ht="15" customHeight="1">
      <c r="A3262" s="94"/>
      <c r="B3262" s="6" t="str">
        <f>IFERROR(VLOOKUP(A3262,'Distributor List'!$A$2:$D$77,2,0),"-")</f>
        <v>-</v>
      </c>
      <c r="C3262" s="6" t="str">
        <f>IFERROR(VLOOKUP(A3262,'Distributor List'!$A$2:$D$77,3,0),"-")</f>
        <v>-</v>
      </c>
      <c r="D3262" s="6" t="str">
        <f>IFERROR(VLOOKUP(A3262,'Distributor List'!$A$2:$F$77,6,0),"-")</f>
        <v>-</v>
      </c>
      <c r="E3262" s="6" t="str">
        <f>IFERROR(VLOOKUP(A3262,'Distributor List'!$A$2:$D$77,4,0),"-")</f>
        <v>-</v>
      </c>
      <c r="F3262" s="6" t="str">
        <f>IFERROR(VLOOKUP(H3262,'Price List'!$A$2:$H$109,8,0),"-")</f>
        <v>-</v>
      </c>
      <c r="G3262" s="6" t="str">
        <f>IFERROR(VLOOKUP(A3262,'Distributor List'!$A$2:$E$77,5,0),"-")</f>
        <v>-</v>
      </c>
      <c r="H3262" s="10"/>
      <c r="I3262" s="95"/>
      <c r="J3262" s="92"/>
      <c r="K3262" s="92"/>
      <c r="L3262" s="73">
        <f t="shared" si="1217"/>
        <v>0</v>
      </c>
      <c r="M3262" s="73">
        <f t="shared" si="1214"/>
        <v>0</v>
      </c>
      <c r="N3262" s="73"/>
      <c r="O3262" s="73"/>
      <c r="P3262" s="73"/>
      <c r="Q3262" s="73"/>
      <c r="R3262" s="73">
        <f t="shared" si="1216"/>
        <v>0</v>
      </c>
      <c r="S3262" s="76" t="str">
        <f t="shared" si="1208"/>
        <v>-</v>
      </c>
      <c r="T3262" s="96">
        <v>0</v>
      </c>
      <c r="U3262" s="97"/>
      <c r="V3262" s="73">
        <f t="shared" si="1215"/>
        <v>0</v>
      </c>
      <c r="W3262" s="73">
        <f t="shared" si="1209"/>
        <v>0</v>
      </c>
      <c r="X3262" s="76" t="str">
        <f t="shared" si="1210"/>
        <v>-</v>
      </c>
      <c r="Y3262" s="73">
        <f t="shared" si="1211"/>
        <v>0</v>
      </c>
      <c r="Z3262" s="73">
        <f t="shared" si="1212"/>
        <v>0</v>
      </c>
      <c r="AA3262" s="73">
        <f t="shared" si="1218"/>
        <v>0</v>
      </c>
      <c r="AB3262" s="73">
        <f t="shared" si="1213"/>
        <v>0</v>
      </c>
      <c r="AC3262" s="73">
        <f t="shared" si="1219"/>
        <v>0</v>
      </c>
      <c r="AD3262" s="73">
        <f t="shared" si="1220"/>
        <v>0</v>
      </c>
      <c r="AE3262" s="73">
        <v>0</v>
      </c>
    </row>
    <row r="3263" spans="1:31" ht="15" customHeight="1">
      <c r="A3263" s="94"/>
      <c r="B3263" s="6" t="str">
        <f>IFERROR(VLOOKUP(A3263,'Distributor List'!$A$2:$D$77,2,0),"-")</f>
        <v>-</v>
      </c>
      <c r="C3263" s="6" t="str">
        <f>IFERROR(VLOOKUP(A3263,'Distributor List'!$A$2:$D$77,3,0),"-")</f>
        <v>-</v>
      </c>
      <c r="D3263" s="6" t="str">
        <f>IFERROR(VLOOKUP(A3263,'Distributor List'!$A$2:$F$77,6,0),"-")</f>
        <v>-</v>
      </c>
      <c r="E3263" s="6" t="str">
        <f>IFERROR(VLOOKUP(A3263,'Distributor List'!$A$2:$D$77,4,0),"-")</f>
        <v>-</v>
      </c>
      <c r="F3263" s="6" t="str">
        <f>IFERROR(VLOOKUP(H3263,'Price List'!$A$2:$H$109,8,0),"-")</f>
        <v>-</v>
      </c>
      <c r="G3263" s="6" t="str">
        <f>IFERROR(VLOOKUP(A3263,'Distributor List'!$A$2:$E$77,5,0),"-")</f>
        <v>-</v>
      </c>
      <c r="H3263" s="10"/>
      <c r="I3263" s="95"/>
      <c r="J3263" s="92"/>
      <c r="K3263" s="92"/>
      <c r="L3263" s="73">
        <f t="shared" si="1217"/>
        <v>0</v>
      </c>
      <c r="M3263" s="73">
        <f t="shared" si="1214"/>
        <v>0</v>
      </c>
      <c r="N3263" s="73"/>
      <c r="O3263" s="73"/>
      <c r="P3263" s="73"/>
      <c r="Q3263" s="73"/>
      <c r="R3263" s="73">
        <f t="shared" si="1216"/>
        <v>0</v>
      </c>
      <c r="S3263" s="76" t="str">
        <f t="shared" si="1208"/>
        <v>-</v>
      </c>
      <c r="T3263" s="96">
        <v>0</v>
      </c>
      <c r="U3263" s="97"/>
      <c r="V3263" s="73">
        <f t="shared" si="1215"/>
        <v>0</v>
      </c>
      <c r="W3263" s="73">
        <f t="shared" si="1209"/>
        <v>0</v>
      </c>
      <c r="X3263" s="76" t="str">
        <f t="shared" si="1210"/>
        <v>-</v>
      </c>
      <c r="Y3263" s="73">
        <f t="shared" si="1211"/>
        <v>0</v>
      </c>
      <c r="Z3263" s="73">
        <f t="shared" si="1212"/>
        <v>0</v>
      </c>
      <c r="AA3263" s="73">
        <f t="shared" si="1218"/>
        <v>0</v>
      </c>
      <c r="AB3263" s="73">
        <f t="shared" si="1213"/>
        <v>0</v>
      </c>
      <c r="AC3263" s="73">
        <f t="shared" si="1219"/>
        <v>0</v>
      </c>
      <c r="AD3263" s="73">
        <f t="shared" si="1220"/>
        <v>0</v>
      </c>
      <c r="AE3263" s="73">
        <v>0</v>
      </c>
    </row>
    <row r="3264" spans="1:31" ht="15" customHeight="1">
      <c r="A3264" s="94"/>
      <c r="B3264" s="6" t="str">
        <f>IFERROR(VLOOKUP(A3264,'Distributor List'!$A$2:$D$77,2,0),"-")</f>
        <v>-</v>
      </c>
      <c r="C3264" s="6" t="str">
        <f>IFERROR(VLOOKUP(A3264,'Distributor List'!$A$2:$D$77,3,0),"-")</f>
        <v>-</v>
      </c>
      <c r="D3264" s="6" t="str">
        <f>IFERROR(VLOOKUP(A3264,'Distributor List'!$A$2:$F$77,6,0),"-")</f>
        <v>-</v>
      </c>
      <c r="E3264" s="6" t="str">
        <f>IFERROR(VLOOKUP(A3264,'Distributor List'!$A$2:$D$77,4,0),"-")</f>
        <v>-</v>
      </c>
      <c r="F3264" s="6" t="str">
        <f>IFERROR(VLOOKUP(H3264,'Price List'!$A$2:$H$109,8,0),"-")</f>
        <v>-</v>
      </c>
      <c r="G3264" s="6" t="str">
        <f>IFERROR(VLOOKUP(A3264,'Distributor List'!$A$2:$E$77,5,0),"-")</f>
        <v>-</v>
      </c>
      <c r="H3264" s="10"/>
      <c r="I3264" s="95"/>
      <c r="J3264" s="92"/>
      <c r="K3264" s="92"/>
      <c r="L3264" s="73">
        <f t="shared" si="1217"/>
        <v>0</v>
      </c>
      <c r="M3264" s="73">
        <f t="shared" si="1214"/>
        <v>0</v>
      </c>
      <c r="N3264" s="73"/>
      <c r="O3264" s="73"/>
      <c r="P3264" s="73"/>
      <c r="Q3264" s="73"/>
      <c r="R3264" s="73">
        <f t="shared" si="1216"/>
        <v>0</v>
      </c>
      <c r="S3264" s="76" t="str">
        <f t="shared" si="1208"/>
        <v>-</v>
      </c>
      <c r="T3264" s="96">
        <v>0</v>
      </c>
      <c r="U3264" s="97"/>
      <c r="V3264" s="73">
        <f t="shared" si="1215"/>
        <v>0</v>
      </c>
      <c r="W3264" s="73">
        <f t="shared" si="1209"/>
        <v>0</v>
      </c>
      <c r="X3264" s="76" t="str">
        <f t="shared" si="1210"/>
        <v>-</v>
      </c>
      <c r="Y3264" s="73">
        <f t="shared" si="1211"/>
        <v>0</v>
      </c>
      <c r="Z3264" s="73">
        <f t="shared" si="1212"/>
        <v>0</v>
      </c>
      <c r="AA3264" s="73">
        <f t="shared" si="1218"/>
        <v>0</v>
      </c>
      <c r="AB3264" s="73">
        <f t="shared" si="1213"/>
        <v>0</v>
      </c>
      <c r="AC3264" s="73">
        <f t="shared" si="1219"/>
        <v>0</v>
      </c>
      <c r="AD3264" s="73">
        <f t="shared" si="1220"/>
        <v>0</v>
      </c>
      <c r="AE3264" s="73">
        <v>0</v>
      </c>
    </row>
    <row r="3265" spans="1:31" ht="15" customHeight="1">
      <c r="A3265" s="94"/>
      <c r="B3265" s="6" t="str">
        <f>IFERROR(VLOOKUP(A3265,'Distributor List'!$A$2:$D$77,2,0),"-")</f>
        <v>-</v>
      </c>
      <c r="C3265" s="6" t="str">
        <f>IFERROR(VLOOKUP(A3265,'Distributor List'!$A$2:$D$77,3,0),"-")</f>
        <v>-</v>
      </c>
      <c r="D3265" s="6" t="str">
        <f>IFERROR(VLOOKUP(A3265,'Distributor List'!$A$2:$F$77,6,0),"-")</f>
        <v>-</v>
      </c>
      <c r="E3265" s="6" t="str">
        <f>IFERROR(VLOOKUP(A3265,'Distributor List'!$A$2:$D$77,4,0),"-")</f>
        <v>-</v>
      </c>
      <c r="F3265" s="6" t="str">
        <f>IFERROR(VLOOKUP(H3265,'Price List'!$A$2:$H$109,8,0),"-")</f>
        <v>-</v>
      </c>
      <c r="G3265" s="6" t="str">
        <f>IFERROR(VLOOKUP(A3265,'Distributor List'!$A$2:$E$77,5,0),"-")</f>
        <v>-</v>
      </c>
      <c r="H3265" s="10"/>
      <c r="I3265" s="95"/>
      <c r="J3265" s="92"/>
      <c r="K3265" s="92"/>
      <c r="L3265" s="73">
        <f t="shared" si="1217"/>
        <v>0</v>
      </c>
      <c r="M3265" s="73">
        <f t="shared" si="1214"/>
        <v>0</v>
      </c>
      <c r="N3265" s="73"/>
      <c r="O3265" s="73"/>
      <c r="P3265" s="73"/>
      <c r="Q3265" s="73"/>
      <c r="R3265" s="73">
        <f t="shared" si="1216"/>
        <v>0</v>
      </c>
      <c r="S3265" s="76" t="str">
        <f t="shared" si="1208"/>
        <v>-</v>
      </c>
      <c r="T3265" s="96">
        <v>0</v>
      </c>
      <c r="U3265" s="97"/>
      <c r="V3265" s="73">
        <f t="shared" si="1215"/>
        <v>0</v>
      </c>
      <c r="W3265" s="73">
        <f t="shared" si="1209"/>
        <v>0</v>
      </c>
      <c r="X3265" s="76" t="str">
        <f t="shared" si="1210"/>
        <v>-</v>
      </c>
      <c r="Y3265" s="73">
        <f t="shared" si="1211"/>
        <v>0</v>
      </c>
      <c r="Z3265" s="73">
        <f t="shared" si="1212"/>
        <v>0</v>
      </c>
      <c r="AA3265" s="73">
        <f t="shared" si="1218"/>
        <v>0</v>
      </c>
      <c r="AB3265" s="73">
        <f t="shared" si="1213"/>
        <v>0</v>
      </c>
      <c r="AC3265" s="73">
        <f t="shared" si="1219"/>
        <v>0</v>
      </c>
      <c r="AD3265" s="73">
        <f t="shared" si="1220"/>
        <v>0</v>
      </c>
      <c r="AE3265" s="73">
        <v>0</v>
      </c>
    </row>
    <row r="3266" spans="1:31" ht="15" customHeight="1">
      <c r="A3266" s="94"/>
      <c r="B3266" s="6" t="str">
        <f>IFERROR(VLOOKUP(A3266,'Distributor List'!$A$2:$D$77,2,0),"-")</f>
        <v>-</v>
      </c>
      <c r="C3266" s="6" t="str">
        <f>IFERROR(VLOOKUP(A3266,'Distributor List'!$A$2:$D$77,3,0),"-")</f>
        <v>-</v>
      </c>
      <c r="D3266" s="6" t="str">
        <f>IFERROR(VLOOKUP(A3266,'Distributor List'!$A$2:$F$77,6,0),"-")</f>
        <v>-</v>
      </c>
      <c r="E3266" s="6" t="str">
        <f>IFERROR(VLOOKUP(A3266,'Distributor List'!$A$2:$D$77,4,0),"-")</f>
        <v>-</v>
      </c>
      <c r="F3266" s="6" t="str">
        <f>IFERROR(VLOOKUP(H3266,'Price List'!$A$2:$H$109,8,0),"-")</f>
        <v>-</v>
      </c>
      <c r="G3266" s="6" t="str">
        <f>IFERROR(VLOOKUP(A3266,'Distributor List'!$A$2:$E$77,5,0),"-")</f>
        <v>-</v>
      </c>
      <c r="H3266" s="10"/>
      <c r="I3266" s="95"/>
      <c r="J3266" s="92"/>
      <c r="K3266" s="92"/>
      <c r="L3266" s="73">
        <f t="shared" si="1217"/>
        <v>0</v>
      </c>
      <c r="M3266" s="73">
        <f t="shared" si="1214"/>
        <v>0</v>
      </c>
      <c r="N3266" s="73"/>
      <c r="O3266" s="73"/>
      <c r="P3266" s="73"/>
      <c r="Q3266" s="73"/>
      <c r="R3266" s="73">
        <f t="shared" si="1216"/>
        <v>0</v>
      </c>
      <c r="S3266" s="76" t="str">
        <f t="shared" si="1208"/>
        <v>-</v>
      </c>
      <c r="T3266" s="96">
        <v>0</v>
      </c>
      <c r="U3266" s="97"/>
      <c r="V3266" s="73">
        <f t="shared" si="1215"/>
        <v>0</v>
      </c>
      <c r="W3266" s="73">
        <f t="shared" si="1209"/>
        <v>0</v>
      </c>
      <c r="X3266" s="76" t="str">
        <f t="shared" si="1210"/>
        <v>-</v>
      </c>
      <c r="Y3266" s="73">
        <f t="shared" si="1211"/>
        <v>0</v>
      </c>
      <c r="Z3266" s="73">
        <f t="shared" si="1212"/>
        <v>0</v>
      </c>
      <c r="AA3266" s="73">
        <f t="shared" si="1218"/>
        <v>0</v>
      </c>
      <c r="AB3266" s="73">
        <f t="shared" si="1213"/>
        <v>0</v>
      </c>
      <c r="AC3266" s="73">
        <f t="shared" si="1219"/>
        <v>0</v>
      </c>
      <c r="AD3266" s="73">
        <f t="shared" si="1220"/>
        <v>0</v>
      </c>
      <c r="AE3266" s="73">
        <v>0</v>
      </c>
    </row>
    <row r="3267" spans="1:31" ht="15" customHeight="1">
      <c r="A3267" s="94"/>
      <c r="B3267" s="6" t="str">
        <f>IFERROR(VLOOKUP(A3267,'Distributor List'!$A$2:$D$77,2,0),"-")</f>
        <v>-</v>
      </c>
      <c r="C3267" s="6" t="str">
        <f>IFERROR(VLOOKUP(A3267,'Distributor List'!$A$2:$D$77,3,0),"-")</f>
        <v>-</v>
      </c>
      <c r="D3267" s="6" t="str">
        <f>IFERROR(VLOOKUP(A3267,'Distributor List'!$A$2:$F$77,6,0),"-")</f>
        <v>-</v>
      </c>
      <c r="E3267" s="6" t="str">
        <f>IFERROR(VLOOKUP(A3267,'Distributor List'!$A$2:$D$77,4,0),"-")</f>
        <v>-</v>
      </c>
      <c r="F3267" s="6" t="str">
        <f>IFERROR(VLOOKUP(H3267,'Price List'!$A$2:$H$109,8,0),"-")</f>
        <v>-</v>
      </c>
      <c r="G3267" s="6" t="str">
        <f>IFERROR(VLOOKUP(A3267,'Distributor List'!$A$2:$E$77,5,0),"-")</f>
        <v>-</v>
      </c>
      <c r="H3267" s="10"/>
      <c r="I3267" s="95"/>
      <c r="J3267" s="92"/>
      <c r="K3267" s="92"/>
      <c r="L3267" s="73">
        <f t="shared" si="1217"/>
        <v>0</v>
      </c>
      <c r="M3267" s="73">
        <f t="shared" si="1214"/>
        <v>0</v>
      </c>
      <c r="N3267" s="73"/>
      <c r="O3267" s="73"/>
      <c r="P3267" s="73"/>
      <c r="Q3267" s="73"/>
      <c r="R3267" s="73">
        <f t="shared" si="1216"/>
        <v>0</v>
      </c>
      <c r="S3267" s="76" t="str">
        <f t="shared" si="1208"/>
        <v>-</v>
      </c>
      <c r="T3267" s="96">
        <v>0</v>
      </c>
      <c r="U3267" s="97"/>
      <c r="V3267" s="73">
        <f t="shared" si="1215"/>
        <v>0</v>
      </c>
      <c r="W3267" s="73">
        <f t="shared" si="1209"/>
        <v>0</v>
      </c>
      <c r="X3267" s="76" t="str">
        <f t="shared" si="1210"/>
        <v>-</v>
      </c>
      <c r="Y3267" s="73">
        <f t="shared" si="1211"/>
        <v>0</v>
      </c>
      <c r="Z3267" s="73">
        <f t="shared" si="1212"/>
        <v>0</v>
      </c>
      <c r="AA3267" s="73">
        <f t="shared" si="1218"/>
        <v>0</v>
      </c>
      <c r="AB3267" s="73">
        <f t="shared" si="1213"/>
        <v>0</v>
      </c>
      <c r="AC3267" s="73">
        <f t="shared" si="1219"/>
        <v>0</v>
      </c>
      <c r="AD3267" s="73">
        <f t="shared" si="1220"/>
        <v>0</v>
      </c>
      <c r="AE3267" s="73">
        <v>0</v>
      </c>
    </row>
    <row r="3268" spans="1:31" ht="15" customHeight="1">
      <c r="A3268" s="94"/>
      <c r="B3268" s="6" t="str">
        <f>IFERROR(VLOOKUP(A3268,'Distributor List'!$A$2:$D$77,2,0),"-")</f>
        <v>-</v>
      </c>
      <c r="C3268" s="6" t="str">
        <f>IFERROR(VLOOKUP(A3268,'Distributor List'!$A$2:$D$77,3,0),"-")</f>
        <v>-</v>
      </c>
      <c r="D3268" s="6" t="str">
        <f>IFERROR(VLOOKUP(A3268,'Distributor List'!$A$2:$F$77,6,0),"-")</f>
        <v>-</v>
      </c>
      <c r="E3268" s="6" t="str">
        <f>IFERROR(VLOOKUP(A3268,'Distributor List'!$A$2:$D$77,4,0),"-")</f>
        <v>-</v>
      </c>
      <c r="F3268" s="6" t="str">
        <f>IFERROR(VLOOKUP(H3268,'Price List'!$A$2:$H$109,8,0),"-")</f>
        <v>-</v>
      </c>
      <c r="G3268" s="6" t="str">
        <f>IFERROR(VLOOKUP(A3268,'Distributor List'!$A$2:$E$77,5,0),"-")</f>
        <v>-</v>
      </c>
      <c r="H3268" s="10"/>
      <c r="I3268" s="95"/>
      <c r="J3268" s="92"/>
      <c r="K3268" s="92"/>
      <c r="L3268" s="73">
        <f t="shared" si="1217"/>
        <v>0</v>
      </c>
      <c r="M3268" s="73">
        <f t="shared" si="1214"/>
        <v>0</v>
      </c>
      <c r="N3268" s="73"/>
      <c r="O3268" s="73"/>
      <c r="P3268" s="73"/>
      <c r="Q3268" s="73"/>
      <c r="R3268" s="73">
        <f t="shared" si="1216"/>
        <v>0</v>
      </c>
      <c r="S3268" s="76" t="str">
        <f t="shared" si="1208"/>
        <v>-</v>
      </c>
      <c r="T3268" s="96">
        <v>0</v>
      </c>
      <c r="U3268" s="97"/>
      <c r="V3268" s="73">
        <f t="shared" si="1215"/>
        <v>0</v>
      </c>
      <c r="W3268" s="73">
        <f t="shared" si="1209"/>
        <v>0</v>
      </c>
      <c r="X3268" s="76" t="str">
        <f t="shared" si="1210"/>
        <v>-</v>
      </c>
      <c r="Y3268" s="73">
        <f t="shared" si="1211"/>
        <v>0</v>
      </c>
      <c r="Z3268" s="73">
        <f t="shared" si="1212"/>
        <v>0</v>
      </c>
      <c r="AA3268" s="73">
        <f t="shared" si="1218"/>
        <v>0</v>
      </c>
      <c r="AB3268" s="73">
        <f t="shared" si="1213"/>
        <v>0</v>
      </c>
      <c r="AC3268" s="73">
        <f t="shared" si="1219"/>
        <v>0</v>
      </c>
      <c r="AD3268" s="73">
        <f t="shared" si="1220"/>
        <v>0</v>
      </c>
      <c r="AE3268" s="73">
        <v>0</v>
      </c>
    </row>
    <row r="3269" spans="1:31" ht="15" customHeight="1">
      <c r="A3269" s="94"/>
      <c r="B3269" s="6" t="str">
        <f>IFERROR(VLOOKUP(A3269,'Distributor List'!$A$2:$D$77,2,0),"-")</f>
        <v>-</v>
      </c>
      <c r="C3269" s="6" t="str">
        <f>IFERROR(VLOOKUP(A3269,'Distributor List'!$A$2:$D$77,3,0),"-")</f>
        <v>-</v>
      </c>
      <c r="D3269" s="6" t="str">
        <f>IFERROR(VLOOKUP(A3269,'Distributor List'!$A$2:$F$77,6,0),"-")</f>
        <v>-</v>
      </c>
      <c r="E3269" s="6" t="str">
        <f>IFERROR(VLOOKUP(A3269,'Distributor List'!$A$2:$D$77,4,0),"-")</f>
        <v>-</v>
      </c>
      <c r="F3269" s="6" t="str">
        <f>IFERROR(VLOOKUP(H3269,'Price List'!$A$2:$H$109,8,0),"-")</f>
        <v>-</v>
      </c>
      <c r="G3269" s="6" t="str">
        <f>IFERROR(VLOOKUP(A3269,'Distributor List'!$A$2:$E$77,5,0),"-")</f>
        <v>-</v>
      </c>
      <c r="H3269" s="10"/>
      <c r="I3269" s="95"/>
      <c r="J3269" s="92"/>
      <c r="K3269" s="92"/>
      <c r="L3269" s="73">
        <f t="shared" si="1217"/>
        <v>0</v>
      </c>
      <c r="M3269" s="73">
        <f t="shared" si="1214"/>
        <v>0</v>
      </c>
      <c r="N3269" s="73"/>
      <c r="O3269" s="73"/>
      <c r="P3269" s="73"/>
      <c r="Q3269" s="73"/>
      <c r="R3269" s="73">
        <f t="shared" si="1216"/>
        <v>0</v>
      </c>
      <c r="S3269" s="76" t="str">
        <f t="shared" si="1208"/>
        <v>-</v>
      </c>
      <c r="T3269" s="96">
        <v>0</v>
      </c>
      <c r="U3269" s="97"/>
      <c r="V3269" s="73">
        <f t="shared" si="1215"/>
        <v>0</v>
      </c>
      <c r="W3269" s="73">
        <f t="shared" si="1209"/>
        <v>0</v>
      </c>
      <c r="X3269" s="76" t="str">
        <f t="shared" si="1210"/>
        <v>-</v>
      </c>
      <c r="Y3269" s="73">
        <f t="shared" si="1211"/>
        <v>0</v>
      </c>
      <c r="Z3269" s="73">
        <f t="shared" si="1212"/>
        <v>0</v>
      </c>
      <c r="AA3269" s="73">
        <f t="shared" si="1218"/>
        <v>0</v>
      </c>
      <c r="AB3269" s="73">
        <f t="shared" si="1213"/>
        <v>0</v>
      </c>
      <c r="AC3269" s="73">
        <f t="shared" si="1219"/>
        <v>0</v>
      </c>
      <c r="AD3269" s="73">
        <f t="shared" si="1220"/>
        <v>0</v>
      </c>
      <c r="AE3269" s="73">
        <v>0</v>
      </c>
    </row>
    <row r="3270" spans="1:31" ht="15" customHeight="1">
      <c r="A3270" s="94"/>
      <c r="B3270" s="6" t="str">
        <f>IFERROR(VLOOKUP(A3270,'Distributor List'!$A$2:$D$77,2,0),"-")</f>
        <v>-</v>
      </c>
      <c r="C3270" s="6" t="str">
        <f>IFERROR(VLOOKUP(A3270,'Distributor List'!$A$2:$D$77,3,0),"-")</f>
        <v>-</v>
      </c>
      <c r="D3270" s="6" t="str">
        <f>IFERROR(VLOOKUP(A3270,'Distributor List'!$A$2:$F$77,6,0),"-")</f>
        <v>-</v>
      </c>
      <c r="E3270" s="6" t="str">
        <f>IFERROR(VLOOKUP(A3270,'Distributor List'!$A$2:$D$77,4,0),"-")</f>
        <v>-</v>
      </c>
      <c r="F3270" s="6" t="str">
        <f>IFERROR(VLOOKUP(H3270,'Price List'!$A$2:$H$109,8,0),"-")</f>
        <v>-</v>
      </c>
      <c r="G3270" s="6" t="str">
        <f>IFERROR(VLOOKUP(A3270,'Distributor List'!$A$2:$E$77,5,0),"-")</f>
        <v>-</v>
      </c>
      <c r="H3270" s="10"/>
      <c r="I3270" s="95"/>
      <c r="J3270" s="92"/>
      <c r="K3270" s="92"/>
      <c r="L3270" s="73">
        <f t="shared" si="1217"/>
        <v>0</v>
      </c>
      <c r="M3270" s="73">
        <f t="shared" si="1214"/>
        <v>0</v>
      </c>
      <c r="N3270" s="73"/>
      <c r="O3270" s="73"/>
      <c r="P3270" s="73"/>
      <c r="Q3270" s="73"/>
      <c r="R3270" s="73">
        <f t="shared" si="1216"/>
        <v>0</v>
      </c>
      <c r="S3270" s="76" t="str">
        <f t="shared" si="1208"/>
        <v>-</v>
      </c>
      <c r="T3270" s="96">
        <v>0</v>
      </c>
      <c r="U3270" s="97"/>
      <c r="V3270" s="73">
        <f t="shared" si="1215"/>
        <v>0</v>
      </c>
      <c r="W3270" s="73">
        <f t="shared" si="1209"/>
        <v>0</v>
      </c>
      <c r="X3270" s="76" t="str">
        <f t="shared" si="1210"/>
        <v>-</v>
      </c>
      <c r="Y3270" s="73">
        <f t="shared" si="1211"/>
        <v>0</v>
      </c>
      <c r="Z3270" s="73">
        <f t="shared" si="1212"/>
        <v>0</v>
      </c>
      <c r="AA3270" s="73">
        <f t="shared" si="1218"/>
        <v>0</v>
      </c>
      <c r="AB3270" s="73">
        <f t="shared" si="1213"/>
        <v>0</v>
      </c>
      <c r="AC3270" s="73">
        <f t="shared" si="1219"/>
        <v>0</v>
      </c>
      <c r="AD3270" s="73">
        <f t="shared" si="1220"/>
        <v>0</v>
      </c>
      <c r="AE3270" s="73">
        <v>0</v>
      </c>
    </row>
    <row r="3271" spans="1:31" ht="15" customHeight="1">
      <c r="A3271" s="94"/>
      <c r="B3271" s="6" t="str">
        <f>IFERROR(VLOOKUP(A3271,'Distributor List'!$A$2:$D$77,2,0),"-")</f>
        <v>-</v>
      </c>
      <c r="C3271" s="6" t="str">
        <f>IFERROR(VLOOKUP(A3271,'Distributor List'!$A$2:$D$77,3,0),"-")</f>
        <v>-</v>
      </c>
      <c r="D3271" s="6" t="str">
        <f>IFERROR(VLOOKUP(A3271,'Distributor List'!$A$2:$F$77,6,0),"-")</f>
        <v>-</v>
      </c>
      <c r="E3271" s="6" t="str">
        <f>IFERROR(VLOOKUP(A3271,'Distributor List'!$A$2:$D$77,4,0),"-")</f>
        <v>-</v>
      </c>
      <c r="F3271" s="6" t="str">
        <f>IFERROR(VLOOKUP(H3271,'Price List'!$A$2:$H$109,8,0),"-")</f>
        <v>-</v>
      </c>
      <c r="G3271" s="6" t="str">
        <f>IFERROR(VLOOKUP(A3271,'Distributor List'!$A$2:$E$77,5,0),"-")</f>
        <v>-</v>
      </c>
      <c r="H3271" s="10"/>
      <c r="I3271" s="95"/>
      <c r="J3271" s="92"/>
      <c r="K3271" s="92"/>
      <c r="L3271" s="73">
        <f t="shared" si="1217"/>
        <v>0</v>
      </c>
      <c r="M3271" s="73">
        <f t="shared" si="1214"/>
        <v>0</v>
      </c>
      <c r="N3271" s="73"/>
      <c r="O3271" s="73"/>
      <c r="P3271" s="73"/>
      <c r="Q3271" s="73"/>
      <c r="R3271" s="73">
        <f t="shared" si="1216"/>
        <v>0</v>
      </c>
      <c r="S3271" s="76" t="str">
        <f t="shared" si="1208"/>
        <v>-</v>
      </c>
      <c r="T3271" s="96">
        <v>0</v>
      </c>
      <c r="U3271" s="97"/>
      <c r="V3271" s="73">
        <f t="shared" si="1215"/>
        <v>0</v>
      </c>
      <c r="W3271" s="73">
        <f t="shared" si="1209"/>
        <v>0</v>
      </c>
      <c r="X3271" s="76" t="str">
        <f t="shared" si="1210"/>
        <v>-</v>
      </c>
      <c r="Y3271" s="73">
        <f t="shared" si="1211"/>
        <v>0</v>
      </c>
      <c r="Z3271" s="73">
        <f t="shared" si="1212"/>
        <v>0</v>
      </c>
      <c r="AA3271" s="73">
        <f t="shared" si="1218"/>
        <v>0</v>
      </c>
      <c r="AB3271" s="73">
        <f t="shared" si="1213"/>
        <v>0</v>
      </c>
      <c r="AC3271" s="73">
        <f t="shared" si="1219"/>
        <v>0</v>
      </c>
      <c r="AD3271" s="73">
        <f t="shared" si="1220"/>
        <v>0</v>
      </c>
      <c r="AE3271" s="73">
        <v>0</v>
      </c>
    </row>
    <row r="3272" spans="1:31" ht="15" customHeight="1">
      <c r="A3272" s="94"/>
      <c r="B3272" s="6" t="str">
        <f>IFERROR(VLOOKUP(A3272,'Distributor List'!$A$2:$D$77,2,0),"-")</f>
        <v>-</v>
      </c>
      <c r="C3272" s="6" t="str">
        <f>IFERROR(VLOOKUP(A3272,'Distributor List'!$A$2:$D$77,3,0),"-")</f>
        <v>-</v>
      </c>
      <c r="D3272" s="6" t="str">
        <f>IFERROR(VLOOKUP(A3272,'Distributor List'!$A$2:$F$77,6,0),"-")</f>
        <v>-</v>
      </c>
      <c r="E3272" s="6" t="str">
        <f>IFERROR(VLOOKUP(A3272,'Distributor List'!$A$2:$D$77,4,0),"-")</f>
        <v>-</v>
      </c>
      <c r="F3272" s="6" t="str">
        <f>IFERROR(VLOOKUP(H3272,'Price List'!$A$2:$H$109,8,0),"-")</f>
        <v>-</v>
      </c>
      <c r="G3272" s="6" t="str">
        <f>IFERROR(VLOOKUP(A3272,'Distributor List'!$A$2:$E$77,5,0),"-")</f>
        <v>-</v>
      </c>
      <c r="H3272" s="10"/>
      <c r="I3272" s="95"/>
      <c r="J3272" s="92"/>
      <c r="K3272" s="92"/>
      <c r="L3272" s="73">
        <f t="shared" si="1217"/>
        <v>0</v>
      </c>
      <c r="M3272" s="73">
        <f t="shared" si="1214"/>
        <v>0</v>
      </c>
      <c r="N3272" s="73"/>
      <c r="O3272" s="73"/>
      <c r="P3272" s="73"/>
      <c r="Q3272" s="73"/>
      <c r="R3272" s="73">
        <f t="shared" si="1216"/>
        <v>0</v>
      </c>
      <c r="S3272" s="76" t="str">
        <f t="shared" si="1208"/>
        <v>-</v>
      </c>
      <c r="T3272" s="96">
        <v>0</v>
      </c>
      <c r="U3272" s="97"/>
      <c r="V3272" s="73">
        <f t="shared" si="1215"/>
        <v>0</v>
      </c>
      <c r="W3272" s="73">
        <f t="shared" si="1209"/>
        <v>0</v>
      </c>
      <c r="X3272" s="76" t="str">
        <f t="shared" si="1210"/>
        <v>-</v>
      </c>
      <c r="Y3272" s="73">
        <f t="shared" si="1211"/>
        <v>0</v>
      </c>
      <c r="Z3272" s="73">
        <f t="shared" si="1212"/>
        <v>0</v>
      </c>
      <c r="AA3272" s="73">
        <f t="shared" si="1218"/>
        <v>0</v>
      </c>
      <c r="AB3272" s="73">
        <f t="shared" si="1213"/>
        <v>0</v>
      </c>
      <c r="AC3272" s="73">
        <f t="shared" si="1219"/>
        <v>0</v>
      </c>
      <c r="AD3272" s="73">
        <f t="shared" si="1220"/>
        <v>0</v>
      </c>
      <c r="AE3272" s="73">
        <v>0</v>
      </c>
    </row>
    <row r="3273" spans="1:31" ht="15" customHeight="1">
      <c r="A3273" s="94"/>
      <c r="B3273" s="6" t="str">
        <f>IFERROR(VLOOKUP(A3273,'Distributor List'!$A$2:$D$77,2,0),"-")</f>
        <v>-</v>
      </c>
      <c r="C3273" s="6" t="str">
        <f>IFERROR(VLOOKUP(A3273,'Distributor List'!$A$2:$D$77,3,0),"-")</f>
        <v>-</v>
      </c>
      <c r="D3273" s="6" t="str">
        <f>IFERROR(VLOOKUP(A3273,'Distributor List'!$A$2:$F$77,6,0),"-")</f>
        <v>-</v>
      </c>
      <c r="E3273" s="6" t="str">
        <f>IFERROR(VLOOKUP(A3273,'Distributor List'!$A$2:$D$77,4,0),"-")</f>
        <v>-</v>
      </c>
      <c r="F3273" s="6" t="str">
        <f>IFERROR(VLOOKUP(H3273,'Price List'!$A$2:$H$109,8,0),"-")</f>
        <v>-</v>
      </c>
      <c r="G3273" s="6" t="str">
        <f>IFERROR(VLOOKUP(A3273,'Distributor List'!$A$2:$E$77,5,0),"-")</f>
        <v>-</v>
      </c>
      <c r="H3273" s="10"/>
      <c r="I3273" s="95"/>
      <c r="J3273" s="92"/>
      <c r="K3273" s="92"/>
      <c r="L3273" s="73">
        <f t="shared" si="1217"/>
        <v>0</v>
      </c>
      <c r="M3273" s="73">
        <f t="shared" si="1214"/>
        <v>0</v>
      </c>
      <c r="N3273" s="73"/>
      <c r="O3273" s="73"/>
      <c r="P3273" s="73"/>
      <c r="Q3273" s="73"/>
      <c r="R3273" s="73">
        <f t="shared" si="1216"/>
        <v>0</v>
      </c>
      <c r="S3273" s="76" t="str">
        <f t="shared" si="1208"/>
        <v>-</v>
      </c>
      <c r="T3273" s="96">
        <v>0</v>
      </c>
      <c r="U3273" s="97"/>
      <c r="V3273" s="73">
        <f t="shared" si="1215"/>
        <v>0</v>
      </c>
      <c r="W3273" s="73">
        <f t="shared" si="1209"/>
        <v>0</v>
      </c>
      <c r="X3273" s="76" t="str">
        <f t="shared" si="1210"/>
        <v>-</v>
      </c>
      <c r="Y3273" s="73">
        <f t="shared" si="1211"/>
        <v>0</v>
      </c>
      <c r="Z3273" s="73">
        <f t="shared" si="1212"/>
        <v>0</v>
      </c>
      <c r="AA3273" s="73">
        <f t="shared" si="1218"/>
        <v>0</v>
      </c>
      <c r="AB3273" s="73">
        <f t="shared" si="1213"/>
        <v>0</v>
      </c>
      <c r="AC3273" s="73">
        <f t="shared" si="1219"/>
        <v>0</v>
      </c>
      <c r="AD3273" s="73">
        <f t="shared" si="1220"/>
        <v>0</v>
      </c>
      <c r="AE3273" s="73">
        <v>0</v>
      </c>
    </row>
    <row r="3274" spans="1:31" ht="15" customHeight="1">
      <c r="A3274" s="94"/>
      <c r="B3274" s="6" t="str">
        <f>IFERROR(VLOOKUP(A3274,'Distributor List'!$A$2:$D$77,2,0),"-")</f>
        <v>-</v>
      </c>
      <c r="C3274" s="6" t="str">
        <f>IFERROR(VLOOKUP(A3274,'Distributor List'!$A$2:$D$77,3,0),"-")</f>
        <v>-</v>
      </c>
      <c r="D3274" s="6" t="str">
        <f>IFERROR(VLOOKUP(A3274,'Distributor List'!$A$2:$F$77,6,0),"-")</f>
        <v>-</v>
      </c>
      <c r="E3274" s="6" t="str">
        <f>IFERROR(VLOOKUP(A3274,'Distributor List'!$A$2:$D$77,4,0),"-")</f>
        <v>-</v>
      </c>
      <c r="F3274" s="6" t="str">
        <f>IFERROR(VLOOKUP(H3274,'Price List'!$A$2:$H$109,8,0),"-")</f>
        <v>-</v>
      </c>
      <c r="G3274" s="6" t="str">
        <f>IFERROR(VLOOKUP(A3274,'Distributor List'!$A$2:$E$77,5,0),"-")</f>
        <v>-</v>
      </c>
      <c r="H3274" s="10"/>
      <c r="I3274" s="95"/>
      <c r="J3274" s="92"/>
      <c r="K3274" s="92"/>
      <c r="L3274" s="73">
        <f t="shared" si="1217"/>
        <v>0</v>
      </c>
      <c r="M3274" s="73">
        <f t="shared" si="1214"/>
        <v>0</v>
      </c>
      <c r="N3274" s="73"/>
      <c r="O3274" s="73"/>
      <c r="P3274" s="73"/>
      <c r="Q3274" s="73"/>
      <c r="R3274" s="73">
        <f t="shared" si="1216"/>
        <v>0</v>
      </c>
      <c r="S3274" s="76" t="str">
        <f t="shared" si="1208"/>
        <v>-</v>
      </c>
      <c r="T3274" s="96">
        <v>0</v>
      </c>
      <c r="U3274" s="97"/>
      <c r="V3274" s="73">
        <f t="shared" si="1215"/>
        <v>0</v>
      </c>
      <c r="W3274" s="73">
        <f t="shared" si="1209"/>
        <v>0</v>
      </c>
      <c r="X3274" s="76" t="str">
        <f t="shared" si="1210"/>
        <v>-</v>
      </c>
      <c r="Y3274" s="73">
        <f t="shared" si="1211"/>
        <v>0</v>
      </c>
      <c r="Z3274" s="73">
        <f t="shared" si="1212"/>
        <v>0</v>
      </c>
      <c r="AA3274" s="73">
        <f t="shared" si="1218"/>
        <v>0</v>
      </c>
      <c r="AB3274" s="73">
        <f t="shared" si="1213"/>
        <v>0</v>
      </c>
      <c r="AC3274" s="73">
        <f t="shared" si="1219"/>
        <v>0</v>
      </c>
      <c r="AD3274" s="73">
        <f t="shared" si="1220"/>
        <v>0</v>
      </c>
      <c r="AE3274" s="73">
        <v>0</v>
      </c>
    </row>
    <row r="3275" spans="1:31" ht="15" customHeight="1">
      <c r="A3275" s="94"/>
      <c r="B3275" s="6" t="str">
        <f>IFERROR(VLOOKUP(A3275,'Distributor List'!$A$2:$D$77,2,0),"-")</f>
        <v>-</v>
      </c>
      <c r="C3275" s="6" t="str">
        <f>IFERROR(VLOOKUP(A3275,'Distributor List'!$A$2:$D$77,3,0),"-")</f>
        <v>-</v>
      </c>
      <c r="D3275" s="6" t="str">
        <f>IFERROR(VLOOKUP(A3275,'Distributor List'!$A$2:$F$77,6,0),"-")</f>
        <v>-</v>
      </c>
      <c r="E3275" s="6" t="str">
        <f>IFERROR(VLOOKUP(A3275,'Distributor List'!$A$2:$D$77,4,0),"-")</f>
        <v>-</v>
      </c>
      <c r="F3275" s="6" t="str">
        <f>IFERROR(VLOOKUP(H3275,'Price List'!$A$2:$H$109,8,0),"-")</f>
        <v>-</v>
      </c>
      <c r="G3275" s="6" t="str">
        <f>IFERROR(VLOOKUP(A3275,'Distributor List'!$A$2:$E$77,5,0),"-")</f>
        <v>-</v>
      </c>
      <c r="H3275" s="10"/>
      <c r="I3275" s="95"/>
      <c r="J3275" s="92"/>
      <c r="K3275" s="92"/>
      <c r="L3275" s="73">
        <f t="shared" si="1217"/>
        <v>0</v>
      </c>
      <c r="M3275" s="73">
        <f t="shared" si="1214"/>
        <v>0</v>
      </c>
      <c r="N3275" s="73"/>
      <c r="O3275" s="73"/>
      <c r="P3275" s="73"/>
      <c r="Q3275" s="73"/>
      <c r="R3275" s="73">
        <f t="shared" si="1216"/>
        <v>0</v>
      </c>
      <c r="S3275" s="76" t="str">
        <f t="shared" si="1208"/>
        <v>-</v>
      </c>
      <c r="T3275" s="96">
        <v>0</v>
      </c>
      <c r="U3275" s="97"/>
      <c r="V3275" s="73">
        <f t="shared" si="1215"/>
        <v>0</v>
      </c>
      <c r="W3275" s="73">
        <f t="shared" si="1209"/>
        <v>0</v>
      </c>
      <c r="X3275" s="76" t="str">
        <f t="shared" si="1210"/>
        <v>-</v>
      </c>
      <c r="Y3275" s="73">
        <f t="shared" si="1211"/>
        <v>0</v>
      </c>
      <c r="Z3275" s="73">
        <f t="shared" si="1212"/>
        <v>0</v>
      </c>
      <c r="AA3275" s="73">
        <f t="shared" si="1218"/>
        <v>0</v>
      </c>
      <c r="AB3275" s="73">
        <f t="shared" si="1213"/>
        <v>0</v>
      </c>
      <c r="AC3275" s="73">
        <f t="shared" si="1219"/>
        <v>0</v>
      </c>
      <c r="AD3275" s="73">
        <f t="shared" si="1220"/>
        <v>0</v>
      </c>
      <c r="AE3275" s="73">
        <v>0</v>
      </c>
    </row>
    <row r="3276" spans="1:31" ht="15" customHeight="1">
      <c r="A3276" s="94"/>
      <c r="B3276" s="6" t="str">
        <f>IFERROR(VLOOKUP(A3276,'Distributor List'!$A$2:$D$77,2,0),"-")</f>
        <v>-</v>
      </c>
      <c r="C3276" s="6" t="str">
        <f>IFERROR(VLOOKUP(A3276,'Distributor List'!$A$2:$D$77,3,0),"-")</f>
        <v>-</v>
      </c>
      <c r="D3276" s="6" t="str">
        <f>IFERROR(VLOOKUP(A3276,'Distributor List'!$A$2:$F$77,6,0),"-")</f>
        <v>-</v>
      </c>
      <c r="E3276" s="6" t="str">
        <f>IFERROR(VLOOKUP(A3276,'Distributor List'!$A$2:$D$77,4,0),"-")</f>
        <v>-</v>
      </c>
      <c r="F3276" s="6" t="str">
        <f>IFERROR(VLOOKUP(H3276,'Price List'!$A$2:$H$109,8,0),"-")</f>
        <v>-</v>
      </c>
      <c r="G3276" s="6" t="str">
        <f>IFERROR(VLOOKUP(A3276,'Distributor List'!$A$2:$E$77,5,0),"-")</f>
        <v>-</v>
      </c>
      <c r="H3276" s="10"/>
      <c r="I3276" s="95"/>
      <c r="J3276" s="92"/>
      <c r="K3276" s="92"/>
      <c r="L3276" s="73">
        <f t="shared" si="1217"/>
        <v>0</v>
      </c>
      <c r="M3276" s="73">
        <f t="shared" si="1214"/>
        <v>0</v>
      </c>
      <c r="N3276" s="73"/>
      <c r="O3276" s="73"/>
      <c r="P3276" s="73"/>
      <c r="Q3276" s="73"/>
      <c r="R3276" s="73">
        <f t="shared" si="1216"/>
        <v>0</v>
      </c>
      <c r="S3276" s="76" t="str">
        <f t="shared" si="1208"/>
        <v>-</v>
      </c>
      <c r="T3276" s="96">
        <v>0</v>
      </c>
      <c r="U3276" s="97"/>
      <c r="V3276" s="73">
        <f t="shared" si="1215"/>
        <v>0</v>
      </c>
      <c r="W3276" s="73">
        <f t="shared" si="1209"/>
        <v>0</v>
      </c>
      <c r="X3276" s="76" t="str">
        <f t="shared" si="1210"/>
        <v>-</v>
      </c>
      <c r="Y3276" s="73">
        <f t="shared" si="1211"/>
        <v>0</v>
      </c>
      <c r="Z3276" s="73">
        <f t="shared" si="1212"/>
        <v>0</v>
      </c>
      <c r="AA3276" s="73">
        <f t="shared" si="1218"/>
        <v>0</v>
      </c>
      <c r="AB3276" s="73">
        <f t="shared" si="1213"/>
        <v>0</v>
      </c>
      <c r="AC3276" s="73">
        <f t="shared" si="1219"/>
        <v>0</v>
      </c>
      <c r="AD3276" s="73">
        <f t="shared" si="1220"/>
        <v>0</v>
      </c>
      <c r="AE3276" s="73">
        <v>0</v>
      </c>
    </row>
    <row r="3277" spans="1:31" ht="15" customHeight="1">
      <c r="A3277" s="94"/>
      <c r="B3277" s="6" t="str">
        <f>IFERROR(VLOOKUP(A3277,'Distributor List'!$A$2:$D$77,2,0),"-")</f>
        <v>-</v>
      </c>
      <c r="C3277" s="6" t="str">
        <f>IFERROR(VLOOKUP(A3277,'Distributor List'!$A$2:$D$77,3,0),"-")</f>
        <v>-</v>
      </c>
      <c r="D3277" s="6" t="str">
        <f>IFERROR(VLOOKUP(A3277,'Distributor List'!$A$2:$F$77,6,0),"-")</f>
        <v>-</v>
      </c>
      <c r="E3277" s="6" t="str">
        <f>IFERROR(VLOOKUP(A3277,'Distributor List'!$A$2:$D$77,4,0),"-")</f>
        <v>-</v>
      </c>
      <c r="F3277" s="6" t="str">
        <f>IFERROR(VLOOKUP(H3277,'Price List'!$A$2:$H$109,8,0),"-")</f>
        <v>-</v>
      </c>
      <c r="G3277" s="6" t="str">
        <f>IFERROR(VLOOKUP(A3277,'Distributor List'!$A$2:$E$77,5,0),"-")</f>
        <v>-</v>
      </c>
      <c r="H3277" s="10"/>
      <c r="I3277" s="95"/>
      <c r="J3277" s="92"/>
      <c r="K3277" s="92"/>
      <c r="L3277" s="73">
        <f t="shared" si="1217"/>
        <v>0</v>
      </c>
      <c r="M3277" s="73">
        <f t="shared" si="1214"/>
        <v>0</v>
      </c>
      <c r="N3277" s="73"/>
      <c r="O3277" s="73"/>
      <c r="P3277" s="73"/>
      <c r="Q3277" s="73"/>
      <c r="R3277" s="73">
        <f t="shared" si="1216"/>
        <v>0</v>
      </c>
      <c r="S3277" s="76" t="str">
        <f t="shared" si="1208"/>
        <v>-</v>
      </c>
      <c r="T3277" s="96">
        <v>0</v>
      </c>
      <c r="U3277" s="97"/>
      <c r="V3277" s="73">
        <f t="shared" si="1215"/>
        <v>0</v>
      </c>
      <c r="W3277" s="73">
        <f t="shared" si="1209"/>
        <v>0</v>
      </c>
      <c r="X3277" s="76" t="str">
        <f t="shared" si="1210"/>
        <v>-</v>
      </c>
      <c r="Y3277" s="73">
        <f t="shared" si="1211"/>
        <v>0</v>
      </c>
      <c r="Z3277" s="73">
        <f t="shared" si="1212"/>
        <v>0</v>
      </c>
      <c r="AA3277" s="73">
        <f t="shared" si="1218"/>
        <v>0</v>
      </c>
      <c r="AB3277" s="73">
        <f t="shared" si="1213"/>
        <v>0</v>
      </c>
      <c r="AC3277" s="73">
        <f t="shared" si="1219"/>
        <v>0</v>
      </c>
      <c r="AD3277" s="73">
        <f t="shared" si="1220"/>
        <v>0</v>
      </c>
      <c r="AE3277" s="73">
        <v>0</v>
      </c>
    </row>
    <row r="3278" spans="1:31" ht="15" customHeight="1">
      <c r="A3278" s="94"/>
      <c r="B3278" s="6" t="str">
        <f>IFERROR(VLOOKUP(A3278,'Distributor List'!$A$2:$D$77,2,0),"-")</f>
        <v>-</v>
      </c>
      <c r="C3278" s="6" t="str">
        <f>IFERROR(VLOOKUP(A3278,'Distributor List'!$A$2:$D$77,3,0),"-")</f>
        <v>-</v>
      </c>
      <c r="D3278" s="6" t="str">
        <f>IFERROR(VLOOKUP(A3278,'Distributor List'!$A$2:$F$77,6,0),"-")</f>
        <v>-</v>
      </c>
      <c r="E3278" s="6" t="str">
        <f>IFERROR(VLOOKUP(A3278,'Distributor List'!$A$2:$D$77,4,0),"-")</f>
        <v>-</v>
      </c>
      <c r="F3278" s="6" t="str">
        <f>IFERROR(VLOOKUP(H3278,'Price List'!$A$2:$H$109,8,0),"-")</f>
        <v>-</v>
      </c>
      <c r="G3278" s="6" t="str">
        <f>IFERROR(VLOOKUP(A3278,'Distributor List'!$A$2:$E$77,5,0),"-")</f>
        <v>-</v>
      </c>
      <c r="H3278" s="10"/>
      <c r="I3278" s="95"/>
      <c r="J3278" s="92"/>
      <c r="K3278" s="92"/>
      <c r="L3278" s="73">
        <f t="shared" si="1217"/>
        <v>0</v>
      </c>
      <c r="M3278" s="73">
        <f t="shared" si="1214"/>
        <v>0</v>
      </c>
      <c r="N3278" s="73"/>
      <c r="O3278" s="73"/>
      <c r="P3278" s="73"/>
      <c r="Q3278" s="73"/>
      <c r="R3278" s="73">
        <f t="shared" si="1216"/>
        <v>0</v>
      </c>
      <c r="S3278" s="76" t="str">
        <f t="shared" si="1208"/>
        <v>-</v>
      </c>
      <c r="T3278" s="96">
        <v>0</v>
      </c>
      <c r="U3278" s="97"/>
      <c r="V3278" s="73">
        <f t="shared" si="1215"/>
        <v>0</v>
      </c>
      <c r="W3278" s="73">
        <f t="shared" si="1209"/>
        <v>0</v>
      </c>
      <c r="X3278" s="76" t="str">
        <f t="shared" si="1210"/>
        <v>-</v>
      </c>
      <c r="Y3278" s="73">
        <f t="shared" si="1211"/>
        <v>0</v>
      </c>
      <c r="Z3278" s="73">
        <f t="shared" si="1212"/>
        <v>0</v>
      </c>
      <c r="AA3278" s="73">
        <f t="shared" si="1218"/>
        <v>0</v>
      </c>
      <c r="AB3278" s="73">
        <f t="shared" si="1213"/>
        <v>0</v>
      </c>
      <c r="AC3278" s="73">
        <f t="shared" si="1219"/>
        <v>0</v>
      </c>
      <c r="AD3278" s="73">
        <f t="shared" si="1220"/>
        <v>0</v>
      </c>
      <c r="AE3278" s="73">
        <v>0</v>
      </c>
    </row>
    <row r="3279" spans="1:31" ht="15" customHeight="1">
      <c r="A3279" s="94"/>
      <c r="B3279" s="6" t="str">
        <f>IFERROR(VLOOKUP(A3279,'Distributor List'!$A$2:$D$77,2,0),"-")</f>
        <v>-</v>
      </c>
      <c r="C3279" s="6" t="str">
        <f>IFERROR(VLOOKUP(A3279,'Distributor List'!$A$2:$D$77,3,0),"-")</f>
        <v>-</v>
      </c>
      <c r="D3279" s="6" t="str">
        <f>IFERROR(VLOOKUP(A3279,'Distributor List'!$A$2:$F$77,6,0),"-")</f>
        <v>-</v>
      </c>
      <c r="E3279" s="6" t="str">
        <f>IFERROR(VLOOKUP(A3279,'Distributor List'!$A$2:$D$77,4,0),"-")</f>
        <v>-</v>
      </c>
      <c r="F3279" s="6" t="str">
        <f>IFERROR(VLOOKUP(H3279,'Price List'!$A$2:$H$109,8,0),"-")</f>
        <v>-</v>
      </c>
      <c r="G3279" s="6" t="str">
        <f>IFERROR(VLOOKUP(A3279,'Distributor List'!$A$2:$E$77,5,0),"-")</f>
        <v>-</v>
      </c>
      <c r="H3279" s="10"/>
      <c r="I3279" s="95"/>
      <c r="J3279" s="92"/>
      <c r="K3279" s="92"/>
      <c r="L3279" s="73">
        <f t="shared" si="1217"/>
        <v>0</v>
      </c>
      <c r="M3279" s="73">
        <f t="shared" si="1214"/>
        <v>0</v>
      </c>
      <c r="N3279" s="73"/>
      <c r="O3279" s="73"/>
      <c r="P3279" s="73"/>
      <c r="Q3279" s="73"/>
      <c r="R3279" s="73">
        <f t="shared" si="1216"/>
        <v>0</v>
      </c>
      <c r="S3279" s="76" t="str">
        <f t="shared" si="1208"/>
        <v>-</v>
      </c>
      <c r="T3279" s="96">
        <v>0</v>
      </c>
      <c r="U3279" s="97"/>
      <c r="V3279" s="73">
        <f t="shared" si="1215"/>
        <v>0</v>
      </c>
      <c r="W3279" s="73">
        <f t="shared" si="1209"/>
        <v>0</v>
      </c>
      <c r="X3279" s="76" t="str">
        <f t="shared" si="1210"/>
        <v>-</v>
      </c>
      <c r="Y3279" s="73">
        <f t="shared" si="1211"/>
        <v>0</v>
      </c>
      <c r="Z3279" s="73">
        <f t="shared" si="1212"/>
        <v>0</v>
      </c>
      <c r="AA3279" s="73">
        <f t="shared" si="1218"/>
        <v>0</v>
      </c>
      <c r="AB3279" s="73">
        <f t="shared" si="1213"/>
        <v>0</v>
      </c>
      <c r="AC3279" s="73">
        <f t="shared" si="1219"/>
        <v>0</v>
      </c>
      <c r="AD3279" s="73">
        <f t="shared" si="1220"/>
        <v>0</v>
      </c>
      <c r="AE3279" s="73">
        <v>0</v>
      </c>
    </row>
    <row r="3280" spans="1:31" ht="15" customHeight="1">
      <c r="A3280" s="94"/>
      <c r="B3280" s="6" t="str">
        <f>IFERROR(VLOOKUP(A3280,'Distributor List'!$A$2:$D$77,2,0),"-")</f>
        <v>-</v>
      </c>
      <c r="C3280" s="6" t="str">
        <f>IFERROR(VLOOKUP(A3280,'Distributor List'!$A$2:$D$77,3,0),"-")</f>
        <v>-</v>
      </c>
      <c r="D3280" s="6" t="str">
        <f>IFERROR(VLOOKUP(A3280,'Distributor List'!$A$2:$F$77,6,0),"-")</f>
        <v>-</v>
      </c>
      <c r="E3280" s="6" t="str">
        <f>IFERROR(VLOOKUP(A3280,'Distributor List'!$A$2:$D$77,4,0),"-")</f>
        <v>-</v>
      </c>
      <c r="F3280" s="6" t="str">
        <f>IFERROR(VLOOKUP(H3280,'Price List'!$A$2:$H$109,8,0),"-")</f>
        <v>-</v>
      </c>
      <c r="G3280" s="6" t="str">
        <f>IFERROR(VLOOKUP(A3280,'Distributor List'!$A$2:$E$77,5,0),"-")</f>
        <v>-</v>
      </c>
      <c r="H3280" s="10"/>
      <c r="I3280" s="95"/>
      <c r="J3280" s="92"/>
      <c r="K3280" s="92"/>
      <c r="L3280" s="73">
        <f t="shared" si="1217"/>
        <v>0</v>
      </c>
      <c r="M3280" s="73">
        <f t="shared" si="1214"/>
        <v>0</v>
      </c>
      <c r="N3280" s="73"/>
      <c r="O3280" s="73"/>
      <c r="P3280" s="73"/>
      <c r="Q3280" s="73"/>
      <c r="R3280" s="73">
        <f t="shared" si="1216"/>
        <v>0</v>
      </c>
      <c r="S3280" s="76" t="str">
        <f t="shared" si="1208"/>
        <v>-</v>
      </c>
      <c r="T3280" s="96">
        <v>0</v>
      </c>
      <c r="U3280" s="97"/>
      <c r="V3280" s="73">
        <f t="shared" si="1215"/>
        <v>0</v>
      </c>
      <c r="W3280" s="73">
        <f t="shared" si="1209"/>
        <v>0</v>
      </c>
      <c r="X3280" s="76" t="str">
        <f t="shared" si="1210"/>
        <v>-</v>
      </c>
      <c r="Y3280" s="73">
        <f t="shared" si="1211"/>
        <v>0</v>
      </c>
      <c r="Z3280" s="73">
        <f t="shared" si="1212"/>
        <v>0</v>
      </c>
      <c r="AA3280" s="73">
        <f t="shared" si="1218"/>
        <v>0</v>
      </c>
      <c r="AB3280" s="73">
        <f t="shared" si="1213"/>
        <v>0</v>
      </c>
      <c r="AC3280" s="73">
        <f t="shared" si="1219"/>
        <v>0</v>
      </c>
      <c r="AD3280" s="73">
        <f t="shared" si="1220"/>
        <v>0</v>
      </c>
      <c r="AE3280" s="73">
        <v>0</v>
      </c>
    </row>
    <row r="3281" spans="1:31" ht="15" customHeight="1">
      <c r="A3281" s="94"/>
      <c r="B3281" s="6" t="str">
        <f>IFERROR(VLOOKUP(A3281,'Distributor List'!$A$2:$D$77,2,0),"-")</f>
        <v>-</v>
      </c>
      <c r="C3281" s="6" t="str">
        <f>IFERROR(VLOOKUP(A3281,'Distributor List'!$A$2:$D$77,3,0),"-")</f>
        <v>-</v>
      </c>
      <c r="D3281" s="6" t="str">
        <f>IFERROR(VLOOKUP(A3281,'Distributor List'!$A$2:$F$77,6,0),"-")</f>
        <v>-</v>
      </c>
      <c r="E3281" s="6" t="str">
        <f>IFERROR(VLOOKUP(A3281,'Distributor List'!$A$2:$D$77,4,0),"-")</f>
        <v>-</v>
      </c>
      <c r="F3281" s="6" t="str">
        <f>IFERROR(VLOOKUP(H3281,'Price List'!$A$2:$H$109,8,0),"-")</f>
        <v>-</v>
      </c>
      <c r="G3281" s="6" t="str">
        <f>IFERROR(VLOOKUP(A3281,'Distributor List'!$A$2:$E$77,5,0),"-")</f>
        <v>-</v>
      </c>
      <c r="H3281" s="10"/>
      <c r="I3281" s="95"/>
      <c r="J3281" s="92"/>
      <c r="K3281" s="92"/>
      <c r="L3281" s="73">
        <f t="shared" si="1217"/>
        <v>0</v>
      </c>
      <c r="M3281" s="73">
        <f t="shared" si="1214"/>
        <v>0</v>
      </c>
      <c r="N3281" s="73"/>
      <c r="O3281" s="73"/>
      <c r="P3281" s="73"/>
      <c r="Q3281" s="73"/>
      <c r="R3281" s="73">
        <f t="shared" si="1216"/>
        <v>0</v>
      </c>
      <c r="S3281" s="76" t="str">
        <f t="shared" si="1208"/>
        <v>-</v>
      </c>
      <c r="T3281" s="96">
        <v>0</v>
      </c>
      <c r="U3281" s="97"/>
      <c r="V3281" s="73">
        <f t="shared" si="1215"/>
        <v>0</v>
      </c>
      <c r="W3281" s="73">
        <f t="shared" si="1209"/>
        <v>0</v>
      </c>
      <c r="X3281" s="76" t="str">
        <f t="shared" si="1210"/>
        <v>-</v>
      </c>
      <c r="Y3281" s="73">
        <f t="shared" si="1211"/>
        <v>0</v>
      </c>
      <c r="Z3281" s="73">
        <f t="shared" si="1212"/>
        <v>0</v>
      </c>
      <c r="AA3281" s="73">
        <f t="shared" si="1218"/>
        <v>0</v>
      </c>
      <c r="AB3281" s="73">
        <f t="shared" si="1213"/>
        <v>0</v>
      </c>
      <c r="AC3281" s="73">
        <f t="shared" si="1219"/>
        <v>0</v>
      </c>
      <c r="AD3281" s="73">
        <f t="shared" si="1220"/>
        <v>0</v>
      </c>
      <c r="AE3281" s="73">
        <v>0</v>
      </c>
    </row>
    <row r="3282" spans="1:31" ht="15" customHeight="1">
      <c r="A3282" s="94"/>
      <c r="B3282" s="6" t="str">
        <f>IFERROR(VLOOKUP(A3282,'Distributor List'!$A$2:$D$77,2,0),"-")</f>
        <v>-</v>
      </c>
      <c r="C3282" s="6" t="str">
        <f>IFERROR(VLOOKUP(A3282,'Distributor List'!$A$2:$D$77,3,0),"-")</f>
        <v>-</v>
      </c>
      <c r="D3282" s="6" t="str">
        <f>IFERROR(VLOOKUP(A3282,'Distributor List'!$A$2:$F$77,6,0),"-")</f>
        <v>-</v>
      </c>
      <c r="E3282" s="6" t="str">
        <f>IFERROR(VLOOKUP(A3282,'Distributor List'!$A$2:$D$77,4,0),"-")</f>
        <v>-</v>
      </c>
      <c r="F3282" s="6" t="str">
        <f>IFERROR(VLOOKUP(H3282,'Price List'!$A$2:$H$109,8,0),"-")</f>
        <v>-</v>
      </c>
      <c r="G3282" s="6" t="str">
        <f>IFERROR(VLOOKUP(A3282,'Distributor List'!$A$2:$E$77,5,0),"-")</f>
        <v>-</v>
      </c>
      <c r="H3282" s="10"/>
      <c r="I3282" s="95"/>
      <c r="J3282" s="92"/>
      <c r="K3282" s="92"/>
      <c r="L3282" s="73">
        <f t="shared" si="1217"/>
        <v>0</v>
      </c>
      <c r="M3282" s="73">
        <f t="shared" si="1214"/>
        <v>0</v>
      </c>
      <c r="N3282" s="73"/>
      <c r="O3282" s="73"/>
      <c r="P3282" s="73"/>
      <c r="Q3282" s="73"/>
      <c r="R3282" s="73">
        <f t="shared" si="1216"/>
        <v>0</v>
      </c>
      <c r="S3282" s="76" t="str">
        <f t="shared" ref="S3282:S3345" si="1221">IFERROR(L3282/R3282,"-")</f>
        <v>-</v>
      </c>
      <c r="T3282" s="96">
        <v>0</v>
      </c>
      <c r="U3282" s="97"/>
      <c r="V3282" s="73">
        <f t="shared" si="1215"/>
        <v>0</v>
      </c>
      <c r="W3282" s="73">
        <f t="shared" ref="W3282:W3345" si="1222">L3282-V3282</f>
        <v>0</v>
      </c>
      <c r="X3282" s="76" t="str">
        <f t="shared" ref="X3282:X3345" si="1223">IFERROR(L3282/V3282-1,"-")</f>
        <v>-</v>
      </c>
      <c r="Y3282" s="73">
        <f t="shared" ref="Y3282:Y3345" si="1224">(J3282)/1*1.5</f>
        <v>0</v>
      </c>
      <c r="Z3282" s="73">
        <f t="shared" ref="Z3282:Z3345" si="1225">IF(Y3282&gt;K3282,Y3282-K3282,0)</f>
        <v>0</v>
      </c>
      <c r="AA3282" s="73">
        <f t="shared" si="1218"/>
        <v>0</v>
      </c>
      <c r="AB3282" s="73">
        <f t="shared" ref="AB3282:AB3345" si="1226">IF(Y3282&lt;K3282,K3282-Y3282,0)</f>
        <v>0</v>
      </c>
      <c r="AC3282" s="73">
        <f t="shared" si="1219"/>
        <v>0</v>
      </c>
      <c r="AD3282" s="73">
        <f t="shared" si="1220"/>
        <v>0</v>
      </c>
      <c r="AE3282" s="73">
        <v>0</v>
      </c>
    </row>
    <row r="3283" spans="1:31" ht="15" customHeight="1">
      <c r="A3283" s="94"/>
      <c r="B3283" s="6" t="str">
        <f>IFERROR(VLOOKUP(A3283,'Distributor List'!$A$2:$D$77,2,0),"-")</f>
        <v>-</v>
      </c>
      <c r="C3283" s="6" t="str">
        <f>IFERROR(VLOOKUP(A3283,'Distributor List'!$A$2:$D$77,3,0),"-")</f>
        <v>-</v>
      </c>
      <c r="D3283" s="6" t="str">
        <f>IFERROR(VLOOKUP(A3283,'Distributor List'!$A$2:$F$77,6,0),"-")</f>
        <v>-</v>
      </c>
      <c r="E3283" s="6" t="str">
        <f>IFERROR(VLOOKUP(A3283,'Distributor List'!$A$2:$D$77,4,0),"-")</f>
        <v>-</v>
      </c>
      <c r="F3283" s="6" t="str">
        <f>IFERROR(VLOOKUP(H3283,'Price List'!$A$2:$H$109,8,0),"-")</f>
        <v>-</v>
      </c>
      <c r="G3283" s="6" t="str">
        <f>IFERROR(VLOOKUP(A3283,'Distributor List'!$A$2:$E$77,5,0),"-")</f>
        <v>-</v>
      </c>
      <c r="H3283" s="10"/>
      <c r="I3283" s="95"/>
      <c r="J3283" s="92"/>
      <c r="K3283" s="92"/>
      <c r="L3283" s="73">
        <f t="shared" si="1217"/>
        <v>0</v>
      </c>
      <c r="M3283" s="73">
        <f t="shared" si="1214"/>
        <v>0</v>
      </c>
      <c r="N3283" s="73"/>
      <c r="O3283" s="73"/>
      <c r="P3283" s="73"/>
      <c r="Q3283" s="73"/>
      <c r="R3283" s="73">
        <f t="shared" si="1216"/>
        <v>0</v>
      </c>
      <c r="S3283" s="76" t="str">
        <f t="shared" si="1221"/>
        <v>-</v>
      </c>
      <c r="T3283" s="96">
        <v>0</v>
      </c>
      <c r="U3283" s="97"/>
      <c r="V3283" s="73">
        <f t="shared" si="1215"/>
        <v>0</v>
      </c>
      <c r="W3283" s="73">
        <f t="shared" si="1222"/>
        <v>0</v>
      </c>
      <c r="X3283" s="76" t="str">
        <f t="shared" si="1223"/>
        <v>-</v>
      </c>
      <c r="Y3283" s="73">
        <f t="shared" si="1224"/>
        <v>0</v>
      </c>
      <c r="Z3283" s="73">
        <f t="shared" si="1225"/>
        <v>0</v>
      </c>
      <c r="AA3283" s="73">
        <f t="shared" si="1218"/>
        <v>0</v>
      </c>
      <c r="AB3283" s="73">
        <f t="shared" si="1226"/>
        <v>0</v>
      </c>
      <c r="AC3283" s="73">
        <f t="shared" si="1219"/>
        <v>0</v>
      </c>
      <c r="AD3283" s="73">
        <f t="shared" si="1220"/>
        <v>0</v>
      </c>
      <c r="AE3283" s="73">
        <v>0</v>
      </c>
    </row>
    <row r="3284" spans="1:31" ht="15" customHeight="1">
      <c r="A3284" s="94"/>
      <c r="B3284" s="6" t="str">
        <f>IFERROR(VLOOKUP(A3284,'Distributor List'!$A$2:$D$77,2,0),"-")</f>
        <v>-</v>
      </c>
      <c r="C3284" s="6" t="str">
        <f>IFERROR(VLOOKUP(A3284,'Distributor List'!$A$2:$D$77,3,0),"-")</f>
        <v>-</v>
      </c>
      <c r="D3284" s="6" t="str">
        <f>IFERROR(VLOOKUP(A3284,'Distributor List'!$A$2:$F$77,6,0),"-")</f>
        <v>-</v>
      </c>
      <c r="E3284" s="6" t="str">
        <f>IFERROR(VLOOKUP(A3284,'Distributor List'!$A$2:$D$77,4,0),"-")</f>
        <v>-</v>
      </c>
      <c r="F3284" s="6" t="str">
        <f>IFERROR(VLOOKUP(H3284,'Price List'!$A$2:$H$109,8,0),"-")</f>
        <v>-</v>
      </c>
      <c r="G3284" s="6" t="str">
        <f>IFERROR(VLOOKUP(A3284,'Distributor List'!$A$2:$E$77,5,0),"-")</f>
        <v>-</v>
      </c>
      <c r="H3284" s="10"/>
      <c r="I3284" s="95"/>
      <c r="J3284" s="92"/>
      <c r="K3284" s="92"/>
      <c r="L3284" s="73">
        <f t="shared" si="1217"/>
        <v>0</v>
      </c>
      <c r="M3284" s="73">
        <f t="shared" si="1214"/>
        <v>0</v>
      </c>
      <c r="N3284" s="73"/>
      <c r="O3284" s="73"/>
      <c r="P3284" s="73"/>
      <c r="Q3284" s="73"/>
      <c r="R3284" s="73">
        <f t="shared" si="1216"/>
        <v>0</v>
      </c>
      <c r="S3284" s="76" t="str">
        <f t="shared" si="1221"/>
        <v>-</v>
      </c>
      <c r="T3284" s="96">
        <v>0</v>
      </c>
      <c r="U3284" s="97"/>
      <c r="V3284" s="73">
        <f t="shared" si="1215"/>
        <v>0</v>
      </c>
      <c r="W3284" s="73">
        <f t="shared" si="1222"/>
        <v>0</v>
      </c>
      <c r="X3284" s="76" t="str">
        <f t="shared" si="1223"/>
        <v>-</v>
      </c>
      <c r="Y3284" s="73">
        <f t="shared" si="1224"/>
        <v>0</v>
      </c>
      <c r="Z3284" s="73">
        <f t="shared" si="1225"/>
        <v>0</v>
      </c>
      <c r="AA3284" s="73">
        <f t="shared" si="1218"/>
        <v>0</v>
      </c>
      <c r="AB3284" s="73">
        <f t="shared" si="1226"/>
        <v>0</v>
      </c>
      <c r="AC3284" s="73">
        <f t="shared" si="1219"/>
        <v>0</v>
      </c>
      <c r="AD3284" s="73">
        <f t="shared" si="1220"/>
        <v>0</v>
      </c>
      <c r="AE3284" s="73">
        <v>0</v>
      </c>
    </row>
    <row r="3285" spans="1:31" ht="15" customHeight="1">
      <c r="A3285" s="94"/>
      <c r="B3285" s="6" t="str">
        <f>IFERROR(VLOOKUP(A3285,'Distributor List'!$A$2:$D$77,2,0),"-")</f>
        <v>-</v>
      </c>
      <c r="C3285" s="6" t="str">
        <f>IFERROR(VLOOKUP(A3285,'Distributor List'!$A$2:$D$77,3,0),"-")</f>
        <v>-</v>
      </c>
      <c r="D3285" s="6" t="str">
        <f>IFERROR(VLOOKUP(A3285,'Distributor List'!$A$2:$F$77,6,0),"-")</f>
        <v>-</v>
      </c>
      <c r="E3285" s="6" t="str">
        <f>IFERROR(VLOOKUP(A3285,'Distributor List'!$A$2:$D$77,4,0),"-")</f>
        <v>-</v>
      </c>
      <c r="F3285" s="6" t="str">
        <f>IFERROR(VLOOKUP(H3285,'Price List'!$A$2:$H$109,8,0),"-")</f>
        <v>-</v>
      </c>
      <c r="G3285" s="6" t="str">
        <f>IFERROR(VLOOKUP(A3285,'Distributor List'!$A$2:$E$77,5,0),"-")</f>
        <v>-</v>
      </c>
      <c r="H3285" s="10"/>
      <c r="I3285" s="95"/>
      <c r="J3285" s="92"/>
      <c r="K3285" s="92"/>
      <c r="L3285" s="73">
        <f t="shared" si="1217"/>
        <v>0</v>
      </c>
      <c r="M3285" s="73">
        <f t="shared" si="1214"/>
        <v>0</v>
      </c>
      <c r="N3285" s="73"/>
      <c r="O3285" s="73"/>
      <c r="P3285" s="73"/>
      <c r="Q3285" s="73"/>
      <c r="R3285" s="73">
        <f t="shared" si="1216"/>
        <v>0</v>
      </c>
      <c r="S3285" s="76" t="str">
        <f t="shared" si="1221"/>
        <v>-</v>
      </c>
      <c r="T3285" s="96">
        <v>0</v>
      </c>
      <c r="U3285" s="97"/>
      <c r="V3285" s="73">
        <f t="shared" si="1215"/>
        <v>0</v>
      </c>
      <c r="W3285" s="73">
        <f t="shared" si="1222"/>
        <v>0</v>
      </c>
      <c r="X3285" s="76" t="str">
        <f t="shared" si="1223"/>
        <v>-</v>
      </c>
      <c r="Y3285" s="73">
        <f t="shared" si="1224"/>
        <v>0</v>
      </c>
      <c r="Z3285" s="73">
        <f t="shared" si="1225"/>
        <v>0</v>
      </c>
      <c r="AA3285" s="73">
        <f t="shared" si="1218"/>
        <v>0</v>
      </c>
      <c r="AB3285" s="73">
        <f t="shared" si="1226"/>
        <v>0</v>
      </c>
      <c r="AC3285" s="73">
        <f t="shared" si="1219"/>
        <v>0</v>
      </c>
      <c r="AD3285" s="73">
        <f t="shared" si="1220"/>
        <v>0</v>
      </c>
      <c r="AE3285" s="73">
        <v>0</v>
      </c>
    </row>
    <row r="3286" spans="1:31" ht="15" customHeight="1">
      <c r="A3286" s="94"/>
      <c r="B3286" s="6" t="str">
        <f>IFERROR(VLOOKUP(A3286,'Distributor List'!$A$2:$D$77,2,0),"-")</f>
        <v>-</v>
      </c>
      <c r="C3286" s="6" t="str">
        <f>IFERROR(VLOOKUP(A3286,'Distributor List'!$A$2:$D$77,3,0),"-")</f>
        <v>-</v>
      </c>
      <c r="D3286" s="6" t="str">
        <f>IFERROR(VLOOKUP(A3286,'Distributor List'!$A$2:$F$77,6,0),"-")</f>
        <v>-</v>
      </c>
      <c r="E3286" s="6" t="str">
        <f>IFERROR(VLOOKUP(A3286,'Distributor List'!$A$2:$D$77,4,0),"-")</f>
        <v>-</v>
      </c>
      <c r="F3286" s="6" t="str">
        <f>IFERROR(VLOOKUP(H3286,'Price List'!$A$2:$H$109,8,0),"-")</f>
        <v>-</v>
      </c>
      <c r="G3286" s="6" t="str">
        <f>IFERROR(VLOOKUP(A3286,'Distributor List'!$A$2:$E$77,5,0),"-")</f>
        <v>-</v>
      </c>
      <c r="H3286" s="10"/>
      <c r="I3286" s="95"/>
      <c r="J3286" s="92"/>
      <c r="K3286" s="92"/>
      <c r="L3286" s="73">
        <f t="shared" si="1217"/>
        <v>0</v>
      </c>
      <c r="M3286" s="73">
        <f t="shared" si="1214"/>
        <v>0</v>
      </c>
      <c r="N3286" s="73"/>
      <c r="O3286" s="73"/>
      <c r="P3286" s="73"/>
      <c r="Q3286" s="73"/>
      <c r="R3286" s="73">
        <f t="shared" si="1216"/>
        <v>0</v>
      </c>
      <c r="S3286" s="76" t="str">
        <f t="shared" si="1221"/>
        <v>-</v>
      </c>
      <c r="T3286" s="96">
        <v>0</v>
      </c>
      <c r="U3286" s="97"/>
      <c r="V3286" s="73">
        <f t="shared" si="1215"/>
        <v>0</v>
      </c>
      <c r="W3286" s="73">
        <f t="shared" si="1222"/>
        <v>0</v>
      </c>
      <c r="X3286" s="76" t="str">
        <f t="shared" si="1223"/>
        <v>-</v>
      </c>
      <c r="Y3286" s="73">
        <f t="shared" si="1224"/>
        <v>0</v>
      </c>
      <c r="Z3286" s="73">
        <f t="shared" si="1225"/>
        <v>0</v>
      </c>
      <c r="AA3286" s="73">
        <f t="shared" si="1218"/>
        <v>0</v>
      </c>
      <c r="AB3286" s="73">
        <f t="shared" si="1226"/>
        <v>0</v>
      </c>
      <c r="AC3286" s="73">
        <f t="shared" si="1219"/>
        <v>0</v>
      </c>
      <c r="AD3286" s="73">
        <f t="shared" si="1220"/>
        <v>0</v>
      </c>
      <c r="AE3286" s="73">
        <v>0</v>
      </c>
    </row>
    <row r="3287" spans="1:31" ht="15" customHeight="1">
      <c r="A3287" s="94"/>
      <c r="B3287" s="6" t="str">
        <f>IFERROR(VLOOKUP(A3287,'Distributor List'!$A$2:$D$77,2,0),"-")</f>
        <v>-</v>
      </c>
      <c r="C3287" s="6" t="str">
        <f>IFERROR(VLOOKUP(A3287,'Distributor List'!$A$2:$D$77,3,0),"-")</f>
        <v>-</v>
      </c>
      <c r="D3287" s="6" t="str">
        <f>IFERROR(VLOOKUP(A3287,'Distributor List'!$A$2:$F$77,6,0),"-")</f>
        <v>-</v>
      </c>
      <c r="E3287" s="6" t="str">
        <f>IFERROR(VLOOKUP(A3287,'Distributor List'!$A$2:$D$77,4,0),"-")</f>
        <v>-</v>
      </c>
      <c r="F3287" s="6" t="str">
        <f>IFERROR(VLOOKUP(H3287,'Price List'!$A$2:$H$109,8,0),"-")</f>
        <v>-</v>
      </c>
      <c r="G3287" s="6" t="str">
        <f>IFERROR(VLOOKUP(A3287,'Distributor List'!$A$2:$E$77,5,0),"-")</f>
        <v>-</v>
      </c>
      <c r="H3287" s="10"/>
      <c r="I3287" s="95"/>
      <c r="J3287" s="92"/>
      <c r="K3287" s="92"/>
      <c r="L3287" s="73">
        <f t="shared" si="1217"/>
        <v>0</v>
      </c>
      <c r="M3287" s="73">
        <f t="shared" si="1214"/>
        <v>0</v>
      </c>
      <c r="N3287" s="73"/>
      <c r="O3287" s="73"/>
      <c r="P3287" s="73"/>
      <c r="Q3287" s="73"/>
      <c r="R3287" s="73">
        <f t="shared" si="1216"/>
        <v>0</v>
      </c>
      <c r="S3287" s="76" t="str">
        <f t="shared" si="1221"/>
        <v>-</v>
      </c>
      <c r="T3287" s="96">
        <v>0</v>
      </c>
      <c r="U3287" s="97"/>
      <c r="V3287" s="73">
        <f t="shared" si="1215"/>
        <v>0</v>
      </c>
      <c r="W3287" s="73">
        <f t="shared" si="1222"/>
        <v>0</v>
      </c>
      <c r="X3287" s="76" t="str">
        <f t="shared" si="1223"/>
        <v>-</v>
      </c>
      <c r="Y3287" s="73">
        <f t="shared" si="1224"/>
        <v>0</v>
      </c>
      <c r="Z3287" s="73">
        <f t="shared" si="1225"/>
        <v>0</v>
      </c>
      <c r="AA3287" s="73">
        <f t="shared" si="1218"/>
        <v>0</v>
      </c>
      <c r="AB3287" s="73">
        <f t="shared" si="1226"/>
        <v>0</v>
      </c>
      <c r="AC3287" s="73">
        <f t="shared" si="1219"/>
        <v>0</v>
      </c>
      <c r="AD3287" s="73">
        <f t="shared" si="1220"/>
        <v>0</v>
      </c>
      <c r="AE3287" s="73">
        <v>0</v>
      </c>
    </row>
    <row r="3288" spans="1:31" ht="15" customHeight="1">
      <c r="A3288" s="94"/>
      <c r="B3288" s="6" t="str">
        <f>IFERROR(VLOOKUP(A3288,'Distributor List'!$A$2:$D$77,2,0),"-")</f>
        <v>-</v>
      </c>
      <c r="C3288" s="6" t="str">
        <f>IFERROR(VLOOKUP(A3288,'Distributor List'!$A$2:$D$77,3,0),"-")</f>
        <v>-</v>
      </c>
      <c r="D3288" s="6" t="str">
        <f>IFERROR(VLOOKUP(A3288,'Distributor List'!$A$2:$F$77,6,0),"-")</f>
        <v>-</v>
      </c>
      <c r="E3288" s="6" t="str">
        <f>IFERROR(VLOOKUP(A3288,'Distributor List'!$A$2:$D$77,4,0),"-")</f>
        <v>-</v>
      </c>
      <c r="F3288" s="6" t="str">
        <f>IFERROR(VLOOKUP(H3288,'Price List'!$A$2:$H$109,8,0),"-")</f>
        <v>-</v>
      </c>
      <c r="G3288" s="6" t="str">
        <f>IFERROR(VLOOKUP(A3288,'Distributor List'!$A$2:$E$77,5,0),"-")</f>
        <v>-</v>
      </c>
      <c r="H3288" s="10"/>
      <c r="I3288" s="95"/>
      <c r="J3288" s="92"/>
      <c r="K3288" s="92"/>
      <c r="L3288" s="73">
        <f t="shared" si="1217"/>
        <v>0</v>
      </c>
      <c r="M3288" s="73">
        <f t="shared" si="1214"/>
        <v>0</v>
      </c>
      <c r="N3288" s="73"/>
      <c r="O3288" s="73"/>
      <c r="P3288" s="73"/>
      <c r="Q3288" s="73"/>
      <c r="R3288" s="73">
        <f t="shared" si="1216"/>
        <v>0</v>
      </c>
      <c r="S3288" s="76" t="str">
        <f t="shared" si="1221"/>
        <v>-</v>
      </c>
      <c r="T3288" s="96">
        <v>0</v>
      </c>
      <c r="U3288" s="97"/>
      <c r="V3288" s="73">
        <f t="shared" si="1215"/>
        <v>0</v>
      </c>
      <c r="W3288" s="73">
        <f t="shared" si="1222"/>
        <v>0</v>
      </c>
      <c r="X3288" s="76" t="str">
        <f t="shared" si="1223"/>
        <v>-</v>
      </c>
      <c r="Y3288" s="73">
        <f t="shared" si="1224"/>
        <v>0</v>
      </c>
      <c r="Z3288" s="73">
        <f t="shared" si="1225"/>
        <v>0</v>
      </c>
      <c r="AA3288" s="73">
        <f t="shared" si="1218"/>
        <v>0</v>
      </c>
      <c r="AB3288" s="73">
        <f t="shared" si="1226"/>
        <v>0</v>
      </c>
      <c r="AC3288" s="73">
        <f t="shared" si="1219"/>
        <v>0</v>
      </c>
      <c r="AD3288" s="73">
        <f t="shared" si="1220"/>
        <v>0</v>
      </c>
      <c r="AE3288" s="73">
        <v>0</v>
      </c>
    </row>
    <row r="3289" spans="1:31" ht="15" customHeight="1">
      <c r="A3289" s="94"/>
      <c r="B3289" s="6" t="str">
        <f>IFERROR(VLOOKUP(A3289,'Distributor List'!$A$2:$D$77,2,0),"-")</f>
        <v>-</v>
      </c>
      <c r="C3289" s="6" t="str">
        <f>IFERROR(VLOOKUP(A3289,'Distributor List'!$A$2:$D$77,3,0),"-")</f>
        <v>-</v>
      </c>
      <c r="D3289" s="6" t="str">
        <f>IFERROR(VLOOKUP(A3289,'Distributor List'!$A$2:$F$77,6,0),"-")</f>
        <v>-</v>
      </c>
      <c r="E3289" s="6" t="str">
        <f>IFERROR(VLOOKUP(A3289,'Distributor List'!$A$2:$D$77,4,0),"-")</f>
        <v>-</v>
      </c>
      <c r="F3289" s="6" t="str">
        <f>IFERROR(VLOOKUP(H3289,'Price List'!$A$2:$H$109,8,0),"-")</f>
        <v>-</v>
      </c>
      <c r="G3289" s="6" t="str">
        <f>IFERROR(VLOOKUP(A3289,'Distributor List'!$A$2:$E$77,5,0),"-")</f>
        <v>-</v>
      </c>
      <c r="H3289" s="10"/>
      <c r="I3289" s="95"/>
      <c r="J3289" s="92"/>
      <c r="K3289" s="92"/>
      <c r="L3289" s="73">
        <f t="shared" si="1217"/>
        <v>0</v>
      </c>
      <c r="M3289" s="73">
        <f t="shared" si="1214"/>
        <v>0</v>
      </c>
      <c r="N3289" s="73"/>
      <c r="O3289" s="73"/>
      <c r="P3289" s="73"/>
      <c r="Q3289" s="73"/>
      <c r="R3289" s="73">
        <f t="shared" si="1216"/>
        <v>0</v>
      </c>
      <c r="S3289" s="76" t="str">
        <f t="shared" si="1221"/>
        <v>-</v>
      </c>
      <c r="T3289" s="96">
        <v>0</v>
      </c>
      <c r="U3289" s="97"/>
      <c r="V3289" s="73">
        <f t="shared" si="1215"/>
        <v>0</v>
      </c>
      <c r="W3289" s="73">
        <f t="shared" si="1222"/>
        <v>0</v>
      </c>
      <c r="X3289" s="76" t="str">
        <f t="shared" si="1223"/>
        <v>-</v>
      </c>
      <c r="Y3289" s="73">
        <f t="shared" si="1224"/>
        <v>0</v>
      </c>
      <c r="Z3289" s="73">
        <f t="shared" si="1225"/>
        <v>0</v>
      </c>
      <c r="AA3289" s="73">
        <f t="shared" si="1218"/>
        <v>0</v>
      </c>
      <c r="AB3289" s="73">
        <f t="shared" si="1226"/>
        <v>0</v>
      </c>
      <c r="AC3289" s="73">
        <f t="shared" si="1219"/>
        <v>0</v>
      </c>
      <c r="AD3289" s="73">
        <f t="shared" si="1220"/>
        <v>0</v>
      </c>
      <c r="AE3289" s="73">
        <v>0</v>
      </c>
    </row>
    <row r="3290" spans="1:31" ht="15" customHeight="1">
      <c r="A3290" s="94"/>
      <c r="B3290" s="6" t="str">
        <f>IFERROR(VLOOKUP(A3290,'Distributor List'!$A$2:$D$77,2,0),"-")</f>
        <v>-</v>
      </c>
      <c r="C3290" s="6" t="str">
        <f>IFERROR(VLOOKUP(A3290,'Distributor List'!$A$2:$D$77,3,0),"-")</f>
        <v>-</v>
      </c>
      <c r="D3290" s="6" t="str">
        <f>IFERROR(VLOOKUP(A3290,'Distributor List'!$A$2:$F$77,6,0),"-")</f>
        <v>-</v>
      </c>
      <c r="E3290" s="6" t="str">
        <f>IFERROR(VLOOKUP(A3290,'Distributor List'!$A$2:$D$77,4,0),"-")</f>
        <v>-</v>
      </c>
      <c r="F3290" s="6" t="str">
        <f>IFERROR(VLOOKUP(H3290,'Price List'!$A$2:$H$109,8,0),"-")</f>
        <v>-</v>
      </c>
      <c r="G3290" s="6" t="str">
        <f>IFERROR(VLOOKUP(A3290,'Distributor List'!$A$2:$E$77,5,0),"-")</f>
        <v>-</v>
      </c>
      <c r="H3290" s="10"/>
      <c r="I3290" s="95"/>
      <c r="J3290" s="92"/>
      <c r="K3290" s="92"/>
      <c r="L3290" s="73">
        <f t="shared" si="1217"/>
        <v>0</v>
      </c>
      <c r="M3290" s="73">
        <f t="shared" si="1214"/>
        <v>0</v>
      </c>
      <c r="N3290" s="73"/>
      <c r="O3290" s="73"/>
      <c r="P3290" s="73"/>
      <c r="Q3290" s="73"/>
      <c r="R3290" s="73">
        <f t="shared" si="1216"/>
        <v>0</v>
      </c>
      <c r="S3290" s="76" t="str">
        <f t="shared" si="1221"/>
        <v>-</v>
      </c>
      <c r="T3290" s="96">
        <v>0</v>
      </c>
      <c r="U3290" s="97"/>
      <c r="V3290" s="73">
        <f t="shared" si="1215"/>
        <v>0</v>
      </c>
      <c r="W3290" s="73">
        <f t="shared" si="1222"/>
        <v>0</v>
      </c>
      <c r="X3290" s="76" t="str">
        <f t="shared" si="1223"/>
        <v>-</v>
      </c>
      <c r="Y3290" s="73">
        <f t="shared" si="1224"/>
        <v>0</v>
      </c>
      <c r="Z3290" s="73">
        <f t="shared" si="1225"/>
        <v>0</v>
      </c>
      <c r="AA3290" s="73">
        <f t="shared" si="1218"/>
        <v>0</v>
      </c>
      <c r="AB3290" s="73">
        <f t="shared" si="1226"/>
        <v>0</v>
      </c>
      <c r="AC3290" s="73">
        <f t="shared" si="1219"/>
        <v>0</v>
      </c>
      <c r="AD3290" s="73">
        <f t="shared" si="1220"/>
        <v>0</v>
      </c>
      <c r="AE3290" s="73">
        <v>0</v>
      </c>
    </row>
    <row r="3291" spans="1:31" ht="15" customHeight="1">
      <c r="A3291" s="94"/>
      <c r="B3291" s="6" t="str">
        <f>IFERROR(VLOOKUP(A3291,'Distributor List'!$A$2:$D$77,2,0),"-")</f>
        <v>-</v>
      </c>
      <c r="C3291" s="6" t="str">
        <f>IFERROR(VLOOKUP(A3291,'Distributor List'!$A$2:$D$77,3,0),"-")</f>
        <v>-</v>
      </c>
      <c r="D3291" s="6" t="str">
        <f>IFERROR(VLOOKUP(A3291,'Distributor List'!$A$2:$F$77,6,0),"-")</f>
        <v>-</v>
      </c>
      <c r="E3291" s="6" t="str">
        <f>IFERROR(VLOOKUP(A3291,'Distributor List'!$A$2:$D$77,4,0),"-")</f>
        <v>-</v>
      </c>
      <c r="F3291" s="6" t="str">
        <f>IFERROR(VLOOKUP(H3291,'Price List'!$A$2:$H$109,8,0),"-")</f>
        <v>-</v>
      </c>
      <c r="G3291" s="6" t="str">
        <f>IFERROR(VLOOKUP(A3291,'Distributor List'!$A$2:$E$77,5,0),"-")</f>
        <v>-</v>
      </c>
      <c r="H3291" s="10"/>
      <c r="I3291" s="95"/>
      <c r="J3291" s="92"/>
      <c r="K3291" s="92"/>
      <c r="L3291" s="73">
        <f t="shared" si="1217"/>
        <v>0</v>
      </c>
      <c r="M3291" s="73">
        <f t="shared" si="1214"/>
        <v>0</v>
      </c>
      <c r="N3291" s="73"/>
      <c r="O3291" s="73"/>
      <c r="P3291" s="73"/>
      <c r="Q3291" s="73"/>
      <c r="R3291" s="73">
        <f t="shared" si="1216"/>
        <v>0</v>
      </c>
      <c r="S3291" s="76" t="str">
        <f t="shared" si="1221"/>
        <v>-</v>
      </c>
      <c r="T3291" s="96">
        <v>0</v>
      </c>
      <c r="U3291" s="97"/>
      <c r="V3291" s="73">
        <f t="shared" si="1215"/>
        <v>0</v>
      </c>
      <c r="W3291" s="73">
        <f t="shared" si="1222"/>
        <v>0</v>
      </c>
      <c r="X3291" s="76" t="str">
        <f t="shared" si="1223"/>
        <v>-</v>
      </c>
      <c r="Y3291" s="73">
        <f t="shared" si="1224"/>
        <v>0</v>
      </c>
      <c r="Z3291" s="73">
        <f t="shared" si="1225"/>
        <v>0</v>
      </c>
      <c r="AA3291" s="73">
        <f t="shared" si="1218"/>
        <v>0</v>
      </c>
      <c r="AB3291" s="73">
        <f t="shared" si="1226"/>
        <v>0</v>
      </c>
      <c r="AC3291" s="73">
        <f t="shared" si="1219"/>
        <v>0</v>
      </c>
      <c r="AD3291" s="73">
        <f t="shared" si="1220"/>
        <v>0</v>
      </c>
      <c r="AE3291" s="73">
        <v>0</v>
      </c>
    </row>
    <row r="3292" spans="1:31" ht="15" customHeight="1">
      <c r="A3292" s="94"/>
      <c r="B3292" s="6" t="str">
        <f>IFERROR(VLOOKUP(A3292,'Distributor List'!$A$2:$D$77,2,0),"-")</f>
        <v>-</v>
      </c>
      <c r="C3292" s="6" t="str">
        <f>IFERROR(VLOOKUP(A3292,'Distributor List'!$A$2:$D$77,3,0),"-")</f>
        <v>-</v>
      </c>
      <c r="D3292" s="6" t="str">
        <f>IFERROR(VLOOKUP(A3292,'Distributor List'!$A$2:$F$77,6,0),"-")</f>
        <v>-</v>
      </c>
      <c r="E3292" s="6" t="str">
        <f>IFERROR(VLOOKUP(A3292,'Distributor List'!$A$2:$D$77,4,0),"-")</f>
        <v>-</v>
      </c>
      <c r="F3292" s="6" t="str">
        <f>IFERROR(VLOOKUP(H3292,'Price List'!$A$2:$H$109,8,0),"-")</f>
        <v>-</v>
      </c>
      <c r="G3292" s="6" t="str">
        <f>IFERROR(VLOOKUP(A3292,'Distributor List'!$A$2:$E$77,5,0),"-")</f>
        <v>-</v>
      </c>
      <c r="H3292" s="10"/>
      <c r="I3292" s="95"/>
      <c r="J3292" s="92"/>
      <c r="K3292" s="92"/>
      <c r="L3292" s="73">
        <f t="shared" si="1217"/>
        <v>0</v>
      </c>
      <c r="M3292" s="73">
        <f t="shared" si="1214"/>
        <v>0</v>
      </c>
      <c r="N3292" s="73"/>
      <c r="O3292" s="73"/>
      <c r="P3292" s="73"/>
      <c r="Q3292" s="73"/>
      <c r="R3292" s="73">
        <f t="shared" si="1216"/>
        <v>0</v>
      </c>
      <c r="S3292" s="76" t="str">
        <f t="shared" si="1221"/>
        <v>-</v>
      </c>
      <c r="T3292" s="96">
        <v>0</v>
      </c>
      <c r="U3292" s="97"/>
      <c r="V3292" s="73">
        <f t="shared" si="1215"/>
        <v>0</v>
      </c>
      <c r="W3292" s="73">
        <f t="shared" si="1222"/>
        <v>0</v>
      </c>
      <c r="X3292" s="76" t="str">
        <f t="shared" si="1223"/>
        <v>-</v>
      </c>
      <c r="Y3292" s="73">
        <f t="shared" si="1224"/>
        <v>0</v>
      </c>
      <c r="Z3292" s="73">
        <f t="shared" si="1225"/>
        <v>0</v>
      </c>
      <c r="AA3292" s="73">
        <f t="shared" si="1218"/>
        <v>0</v>
      </c>
      <c r="AB3292" s="73">
        <f t="shared" si="1226"/>
        <v>0</v>
      </c>
      <c r="AC3292" s="73">
        <f t="shared" si="1219"/>
        <v>0</v>
      </c>
      <c r="AD3292" s="73">
        <f t="shared" si="1220"/>
        <v>0</v>
      </c>
      <c r="AE3292" s="73">
        <v>0</v>
      </c>
    </row>
    <row r="3293" spans="1:31" ht="15" customHeight="1">
      <c r="A3293" s="94"/>
      <c r="B3293" s="6" t="str">
        <f>IFERROR(VLOOKUP(A3293,'Distributor List'!$A$2:$D$77,2,0),"-")</f>
        <v>-</v>
      </c>
      <c r="C3293" s="6" t="str">
        <f>IFERROR(VLOOKUP(A3293,'Distributor List'!$A$2:$D$77,3,0),"-")</f>
        <v>-</v>
      </c>
      <c r="D3293" s="6" t="str">
        <f>IFERROR(VLOOKUP(A3293,'Distributor List'!$A$2:$F$77,6,0),"-")</f>
        <v>-</v>
      </c>
      <c r="E3293" s="6" t="str">
        <f>IFERROR(VLOOKUP(A3293,'Distributor List'!$A$2:$D$77,4,0),"-")</f>
        <v>-</v>
      </c>
      <c r="F3293" s="6" t="str">
        <f>IFERROR(VLOOKUP(H3293,'Price List'!$A$2:$H$109,8,0),"-")</f>
        <v>-</v>
      </c>
      <c r="G3293" s="6" t="str">
        <f>IFERROR(VLOOKUP(A3293,'Distributor List'!$A$2:$E$77,5,0),"-")</f>
        <v>-</v>
      </c>
      <c r="H3293" s="10"/>
      <c r="I3293" s="95"/>
      <c r="J3293" s="92"/>
      <c r="K3293" s="92"/>
      <c r="L3293" s="73">
        <f t="shared" si="1217"/>
        <v>0</v>
      </c>
      <c r="M3293" s="73">
        <f t="shared" si="1214"/>
        <v>0</v>
      </c>
      <c r="N3293" s="73"/>
      <c r="O3293" s="73"/>
      <c r="P3293" s="73"/>
      <c r="Q3293" s="73"/>
      <c r="R3293" s="73">
        <f t="shared" si="1216"/>
        <v>0</v>
      </c>
      <c r="S3293" s="76" t="str">
        <f t="shared" si="1221"/>
        <v>-</v>
      </c>
      <c r="T3293" s="96">
        <v>0</v>
      </c>
      <c r="U3293" s="97"/>
      <c r="V3293" s="73">
        <f t="shared" si="1215"/>
        <v>0</v>
      </c>
      <c r="W3293" s="73">
        <f t="shared" si="1222"/>
        <v>0</v>
      </c>
      <c r="X3293" s="76" t="str">
        <f t="shared" si="1223"/>
        <v>-</v>
      </c>
      <c r="Y3293" s="73">
        <f t="shared" si="1224"/>
        <v>0</v>
      </c>
      <c r="Z3293" s="73">
        <f t="shared" si="1225"/>
        <v>0</v>
      </c>
      <c r="AA3293" s="73">
        <f t="shared" si="1218"/>
        <v>0</v>
      </c>
      <c r="AB3293" s="73">
        <f t="shared" si="1226"/>
        <v>0</v>
      </c>
      <c r="AC3293" s="73">
        <f t="shared" si="1219"/>
        <v>0</v>
      </c>
      <c r="AD3293" s="73">
        <f t="shared" si="1220"/>
        <v>0</v>
      </c>
      <c r="AE3293" s="73">
        <v>0</v>
      </c>
    </row>
    <row r="3294" spans="1:31" ht="15" customHeight="1">
      <c r="A3294" s="94"/>
      <c r="B3294" s="6" t="str">
        <f>IFERROR(VLOOKUP(A3294,'Distributor List'!$A$2:$D$77,2,0),"-")</f>
        <v>-</v>
      </c>
      <c r="C3294" s="6" t="str">
        <f>IFERROR(VLOOKUP(A3294,'Distributor List'!$A$2:$D$77,3,0),"-")</f>
        <v>-</v>
      </c>
      <c r="D3294" s="6" t="str">
        <f>IFERROR(VLOOKUP(A3294,'Distributor List'!$A$2:$F$77,6,0),"-")</f>
        <v>-</v>
      </c>
      <c r="E3294" s="6" t="str">
        <f>IFERROR(VLOOKUP(A3294,'Distributor List'!$A$2:$D$77,4,0),"-")</f>
        <v>-</v>
      </c>
      <c r="F3294" s="6" t="str">
        <f>IFERROR(VLOOKUP(H3294,'Price List'!$A$2:$H$109,8,0),"-")</f>
        <v>-</v>
      </c>
      <c r="G3294" s="6" t="str">
        <f>IFERROR(VLOOKUP(A3294,'Distributor List'!$A$2:$E$77,5,0),"-")</f>
        <v>-</v>
      </c>
      <c r="H3294" s="10"/>
      <c r="I3294" s="95"/>
      <c r="J3294" s="92"/>
      <c r="K3294" s="92"/>
      <c r="L3294" s="73">
        <f t="shared" si="1217"/>
        <v>0</v>
      </c>
      <c r="M3294" s="73">
        <f t="shared" si="1214"/>
        <v>0</v>
      </c>
      <c r="N3294" s="73"/>
      <c r="O3294" s="73"/>
      <c r="P3294" s="73"/>
      <c r="Q3294" s="73"/>
      <c r="R3294" s="73">
        <f t="shared" si="1216"/>
        <v>0</v>
      </c>
      <c r="S3294" s="76" t="str">
        <f t="shared" si="1221"/>
        <v>-</v>
      </c>
      <c r="T3294" s="96">
        <v>0</v>
      </c>
      <c r="U3294" s="97"/>
      <c r="V3294" s="73">
        <f t="shared" si="1215"/>
        <v>0</v>
      </c>
      <c r="W3294" s="73">
        <f t="shared" si="1222"/>
        <v>0</v>
      </c>
      <c r="X3294" s="76" t="str">
        <f t="shared" si="1223"/>
        <v>-</v>
      </c>
      <c r="Y3294" s="73">
        <f t="shared" si="1224"/>
        <v>0</v>
      </c>
      <c r="Z3294" s="73">
        <f t="shared" si="1225"/>
        <v>0</v>
      </c>
      <c r="AA3294" s="73">
        <f t="shared" si="1218"/>
        <v>0</v>
      </c>
      <c r="AB3294" s="73">
        <f t="shared" si="1226"/>
        <v>0</v>
      </c>
      <c r="AC3294" s="73">
        <f t="shared" si="1219"/>
        <v>0</v>
      </c>
      <c r="AD3294" s="73">
        <f t="shared" si="1220"/>
        <v>0</v>
      </c>
      <c r="AE3294" s="73">
        <v>0</v>
      </c>
    </row>
    <row r="3295" spans="1:31" ht="15" customHeight="1">
      <c r="A3295" s="94"/>
      <c r="B3295" s="6" t="str">
        <f>IFERROR(VLOOKUP(A3295,'Distributor List'!$A$2:$D$77,2,0),"-")</f>
        <v>-</v>
      </c>
      <c r="C3295" s="6" t="str">
        <f>IFERROR(VLOOKUP(A3295,'Distributor List'!$A$2:$D$77,3,0),"-")</f>
        <v>-</v>
      </c>
      <c r="D3295" s="6" t="str">
        <f>IFERROR(VLOOKUP(A3295,'Distributor List'!$A$2:$F$77,6,0),"-")</f>
        <v>-</v>
      </c>
      <c r="E3295" s="6" t="str">
        <f>IFERROR(VLOOKUP(A3295,'Distributor List'!$A$2:$D$77,4,0),"-")</f>
        <v>-</v>
      </c>
      <c r="F3295" s="6" t="str">
        <f>IFERROR(VLOOKUP(H3295,'Price List'!$A$2:$H$109,8,0),"-")</f>
        <v>-</v>
      </c>
      <c r="G3295" s="6" t="str">
        <f>IFERROR(VLOOKUP(A3295,'Distributor List'!$A$2:$E$77,5,0),"-")</f>
        <v>-</v>
      </c>
      <c r="H3295" s="10"/>
      <c r="I3295" s="95"/>
      <c r="J3295" s="92"/>
      <c r="K3295" s="92"/>
      <c r="L3295" s="73">
        <f t="shared" si="1217"/>
        <v>0</v>
      </c>
      <c r="M3295" s="73">
        <f t="shared" si="1214"/>
        <v>0</v>
      </c>
      <c r="N3295" s="73"/>
      <c r="O3295" s="73"/>
      <c r="P3295" s="73"/>
      <c r="Q3295" s="73"/>
      <c r="R3295" s="73">
        <f t="shared" si="1216"/>
        <v>0</v>
      </c>
      <c r="S3295" s="76" t="str">
        <f t="shared" si="1221"/>
        <v>-</v>
      </c>
      <c r="T3295" s="96">
        <v>0</v>
      </c>
      <c r="U3295" s="97"/>
      <c r="V3295" s="73">
        <f t="shared" si="1215"/>
        <v>0</v>
      </c>
      <c r="W3295" s="73">
        <f t="shared" si="1222"/>
        <v>0</v>
      </c>
      <c r="X3295" s="76" t="str">
        <f t="shared" si="1223"/>
        <v>-</v>
      </c>
      <c r="Y3295" s="73">
        <f t="shared" si="1224"/>
        <v>0</v>
      </c>
      <c r="Z3295" s="73">
        <f t="shared" si="1225"/>
        <v>0</v>
      </c>
      <c r="AA3295" s="73">
        <f t="shared" si="1218"/>
        <v>0</v>
      </c>
      <c r="AB3295" s="73">
        <f t="shared" si="1226"/>
        <v>0</v>
      </c>
      <c r="AC3295" s="73">
        <f t="shared" si="1219"/>
        <v>0</v>
      </c>
      <c r="AD3295" s="73">
        <f t="shared" si="1220"/>
        <v>0</v>
      </c>
      <c r="AE3295" s="73">
        <v>0</v>
      </c>
    </row>
    <row r="3296" spans="1:31" ht="15" customHeight="1">
      <c r="A3296" s="94"/>
      <c r="B3296" s="6" t="str">
        <f>IFERROR(VLOOKUP(A3296,'Distributor List'!$A$2:$D$77,2,0),"-")</f>
        <v>-</v>
      </c>
      <c r="C3296" s="6" t="str">
        <f>IFERROR(VLOOKUP(A3296,'Distributor List'!$A$2:$D$77,3,0),"-")</f>
        <v>-</v>
      </c>
      <c r="D3296" s="6" t="str">
        <f>IFERROR(VLOOKUP(A3296,'Distributor List'!$A$2:$F$77,6,0),"-")</f>
        <v>-</v>
      </c>
      <c r="E3296" s="6" t="str">
        <f>IFERROR(VLOOKUP(A3296,'Distributor List'!$A$2:$D$77,4,0),"-")</f>
        <v>-</v>
      </c>
      <c r="F3296" s="6" t="str">
        <f>IFERROR(VLOOKUP(H3296,'Price List'!$A$2:$H$109,8,0),"-")</f>
        <v>-</v>
      </c>
      <c r="G3296" s="6" t="str">
        <f>IFERROR(VLOOKUP(A3296,'Distributor List'!$A$2:$E$77,5,0),"-")</f>
        <v>-</v>
      </c>
      <c r="H3296" s="10"/>
      <c r="I3296" s="95"/>
      <c r="J3296" s="92"/>
      <c r="K3296" s="92"/>
      <c r="L3296" s="73">
        <f t="shared" si="1217"/>
        <v>0</v>
      </c>
      <c r="M3296" s="73">
        <f t="shared" si="1214"/>
        <v>0</v>
      </c>
      <c r="N3296" s="73"/>
      <c r="O3296" s="73"/>
      <c r="P3296" s="73"/>
      <c r="Q3296" s="73"/>
      <c r="R3296" s="73">
        <f t="shared" si="1216"/>
        <v>0</v>
      </c>
      <c r="S3296" s="76" t="str">
        <f t="shared" si="1221"/>
        <v>-</v>
      </c>
      <c r="T3296" s="96">
        <v>0</v>
      </c>
      <c r="U3296" s="97"/>
      <c r="V3296" s="73">
        <f t="shared" si="1215"/>
        <v>0</v>
      </c>
      <c r="W3296" s="73">
        <f t="shared" si="1222"/>
        <v>0</v>
      </c>
      <c r="X3296" s="76" t="str">
        <f t="shared" si="1223"/>
        <v>-</v>
      </c>
      <c r="Y3296" s="73">
        <f t="shared" si="1224"/>
        <v>0</v>
      </c>
      <c r="Z3296" s="73">
        <f t="shared" si="1225"/>
        <v>0</v>
      </c>
      <c r="AA3296" s="73">
        <f t="shared" si="1218"/>
        <v>0</v>
      </c>
      <c r="AB3296" s="73">
        <f t="shared" si="1226"/>
        <v>0</v>
      </c>
      <c r="AC3296" s="73">
        <f t="shared" si="1219"/>
        <v>0</v>
      </c>
      <c r="AD3296" s="73">
        <f t="shared" si="1220"/>
        <v>0</v>
      </c>
      <c r="AE3296" s="73">
        <v>0</v>
      </c>
    </row>
    <row r="3297" spans="1:31" ht="15" customHeight="1">
      <c r="A3297" s="94"/>
      <c r="B3297" s="6" t="str">
        <f>IFERROR(VLOOKUP(A3297,'Distributor List'!$A$2:$D$77,2,0),"-")</f>
        <v>-</v>
      </c>
      <c r="C3297" s="6" t="str">
        <f>IFERROR(VLOOKUP(A3297,'Distributor List'!$A$2:$D$77,3,0),"-")</f>
        <v>-</v>
      </c>
      <c r="D3297" s="6" t="str">
        <f>IFERROR(VLOOKUP(A3297,'Distributor List'!$A$2:$F$77,6,0),"-")</f>
        <v>-</v>
      </c>
      <c r="E3297" s="6" t="str">
        <f>IFERROR(VLOOKUP(A3297,'Distributor List'!$A$2:$D$77,4,0),"-")</f>
        <v>-</v>
      </c>
      <c r="F3297" s="6" t="str">
        <f>IFERROR(VLOOKUP(H3297,'Price List'!$A$2:$H$109,8,0),"-")</f>
        <v>-</v>
      </c>
      <c r="G3297" s="6" t="str">
        <f>IFERROR(VLOOKUP(A3297,'Distributor List'!$A$2:$E$77,5,0),"-")</f>
        <v>-</v>
      </c>
      <c r="H3297" s="10"/>
      <c r="I3297" s="95"/>
      <c r="J3297" s="92"/>
      <c r="K3297" s="92"/>
      <c r="L3297" s="73">
        <f t="shared" si="1217"/>
        <v>0</v>
      </c>
      <c r="M3297" s="73">
        <f t="shared" si="1214"/>
        <v>0</v>
      </c>
      <c r="N3297" s="73"/>
      <c r="O3297" s="73"/>
      <c r="P3297" s="73"/>
      <c r="Q3297" s="73"/>
      <c r="R3297" s="73">
        <f t="shared" si="1216"/>
        <v>0</v>
      </c>
      <c r="S3297" s="76" t="str">
        <f t="shared" si="1221"/>
        <v>-</v>
      </c>
      <c r="T3297" s="96">
        <v>0</v>
      </c>
      <c r="U3297" s="97"/>
      <c r="V3297" s="73">
        <f t="shared" si="1215"/>
        <v>0</v>
      </c>
      <c r="W3297" s="73">
        <f t="shared" si="1222"/>
        <v>0</v>
      </c>
      <c r="X3297" s="76" t="str">
        <f t="shared" si="1223"/>
        <v>-</v>
      </c>
      <c r="Y3297" s="73">
        <f t="shared" si="1224"/>
        <v>0</v>
      </c>
      <c r="Z3297" s="73">
        <f t="shared" si="1225"/>
        <v>0</v>
      </c>
      <c r="AA3297" s="73">
        <f t="shared" si="1218"/>
        <v>0</v>
      </c>
      <c r="AB3297" s="73">
        <f t="shared" si="1226"/>
        <v>0</v>
      </c>
      <c r="AC3297" s="73">
        <f t="shared" si="1219"/>
        <v>0</v>
      </c>
      <c r="AD3297" s="73">
        <f t="shared" si="1220"/>
        <v>0</v>
      </c>
      <c r="AE3297" s="73">
        <v>0</v>
      </c>
    </row>
    <row r="3298" spans="1:31" ht="15" customHeight="1">
      <c r="A3298" s="94"/>
      <c r="B3298" s="6" t="str">
        <f>IFERROR(VLOOKUP(A3298,'Distributor List'!$A$2:$D$77,2,0),"-")</f>
        <v>-</v>
      </c>
      <c r="C3298" s="6" t="str">
        <f>IFERROR(VLOOKUP(A3298,'Distributor List'!$A$2:$D$77,3,0),"-")</f>
        <v>-</v>
      </c>
      <c r="D3298" s="6" t="str">
        <f>IFERROR(VLOOKUP(A3298,'Distributor List'!$A$2:$F$77,6,0),"-")</f>
        <v>-</v>
      </c>
      <c r="E3298" s="6" t="str">
        <f>IFERROR(VLOOKUP(A3298,'Distributor List'!$A$2:$D$77,4,0),"-")</f>
        <v>-</v>
      </c>
      <c r="F3298" s="6" t="str">
        <f>IFERROR(VLOOKUP(H3298,'Price List'!$A$2:$H$109,8,0),"-")</f>
        <v>-</v>
      </c>
      <c r="G3298" s="6" t="str">
        <f>IFERROR(VLOOKUP(A3298,'Distributor List'!$A$2:$E$77,5,0),"-")</f>
        <v>-</v>
      </c>
      <c r="H3298" s="10"/>
      <c r="I3298" s="95"/>
      <c r="J3298" s="92"/>
      <c r="K3298" s="92"/>
      <c r="L3298" s="73">
        <f t="shared" si="1217"/>
        <v>0</v>
      </c>
      <c r="M3298" s="73">
        <f t="shared" si="1214"/>
        <v>0</v>
      </c>
      <c r="N3298" s="73"/>
      <c r="O3298" s="73"/>
      <c r="P3298" s="73"/>
      <c r="Q3298" s="73"/>
      <c r="R3298" s="73">
        <f t="shared" si="1216"/>
        <v>0</v>
      </c>
      <c r="S3298" s="76" t="str">
        <f t="shared" si="1221"/>
        <v>-</v>
      </c>
      <c r="T3298" s="96">
        <v>0</v>
      </c>
      <c r="U3298" s="97"/>
      <c r="V3298" s="73">
        <f t="shared" si="1215"/>
        <v>0</v>
      </c>
      <c r="W3298" s="73">
        <f t="shared" si="1222"/>
        <v>0</v>
      </c>
      <c r="X3298" s="76" t="str">
        <f t="shared" si="1223"/>
        <v>-</v>
      </c>
      <c r="Y3298" s="73">
        <f t="shared" si="1224"/>
        <v>0</v>
      </c>
      <c r="Z3298" s="73">
        <f t="shared" si="1225"/>
        <v>0</v>
      </c>
      <c r="AA3298" s="73">
        <f t="shared" si="1218"/>
        <v>0</v>
      </c>
      <c r="AB3298" s="73">
        <f t="shared" si="1226"/>
        <v>0</v>
      </c>
      <c r="AC3298" s="73">
        <f t="shared" si="1219"/>
        <v>0</v>
      </c>
      <c r="AD3298" s="73">
        <f t="shared" si="1220"/>
        <v>0</v>
      </c>
      <c r="AE3298" s="73">
        <v>0</v>
      </c>
    </row>
    <row r="3299" spans="1:31" ht="15" customHeight="1">
      <c r="A3299" s="94"/>
      <c r="B3299" s="6" t="str">
        <f>IFERROR(VLOOKUP(A3299,'Distributor List'!$A$2:$D$77,2,0),"-")</f>
        <v>-</v>
      </c>
      <c r="C3299" s="6" t="str">
        <f>IFERROR(VLOOKUP(A3299,'Distributor List'!$A$2:$D$77,3,0),"-")</f>
        <v>-</v>
      </c>
      <c r="D3299" s="6" t="str">
        <f>IFERROR(VLOOKUP(A3299,'Distributor List'!$A$2:$F$77,6,0),"-")</f>
        <v>-</v>
      </c>
      <c r="E3299" s="6" t="str">
        <f>IFERROR(VLOOKUP(A3299,'Distributor List'!$A$2:$D$77,4,0),"-")</f>
        <v>-</v>
      </c>
      <c r="F3299" s="6" t="str">
        <f>IFERROR(VLOOKUP(H3299,'Price List'!$A$2:$H$109,8,0),"-")</f>
        <v>-</v>
      </c>
      <c r="G3299" s="6" t="str">
        <f>IFERROR(VLOOKUP(A3299,'Distributor List'!$A$2:$E$77,5,0),"-")</f>
        <v>-</v>
      </c>
      <c r="H3299" s="10"/>
      <c r="I3299" s="95"/>
      <c r="J3299" s="92"/>
      <c r="K3299" s="92"/>
      <c r="L3299" s="73">
        <f t="shared" si="1217"/>
        <v>0</v>
      </c>
      <c r="M3299" s="73">
        <f t="shared" si="1214"/>
        <v>0</v>
      </c>
      <c r="N3299" s="73"/>
      <c r="O3299" s="73"/>
      <c r="P3299" s="73"/>
      <c r="Q3299" s="73"/>
      <c r="R3299" s="73">
        <f t="shared" si="1216"/>
        <v>0</v>
      </c>
      <c r="S3299" s="76" t="str">
        <f t="shared" si="1221"/>
        <v>-</v>
      </c>
      <c r="T3299" s="96">
        <v>0</v>
      </c>
      <c r="U3299" s="97"/>
      <c r="V3299" s="73">
        <f t="shared" si="1215"/>
        <v>0</v>
      </c>
      <c r="W3299" s="73">
        <f t="shared" si="1222"/>
        <v>0</v>
      </c>
      <c r="X3299" s="76" t="str">
        <f t="shared" si="1223"/>
        <v>-</v>
      </c>
      <c r="Y3299" s="73">
        <f t="shared" si="1224"/>
        <v>0</v>
      </c>
      <c r="Z3299" s="73">
        <f t="shared" si="1225"/>
        <v>0</v>
      </c>
      <c r="AA3299" s="73">
        <f t="shared" si="1218"/>
        <v>0</v>
      </c>
      <c r="AB3299" s="73">
        <f t="shared" si="1226"/>
        <v>0</v>
      </c>
      <c r="AC3299" s="73">
        <f t="shared" si="1219"/>
        <v>0</v>
      </c>
      <c r="AD3299" s="73">
        <f t="shared" si="1220"/>
        <v>0</v>
      </c>
      <c r="AE3299" s="73">
        <v>0</v>
      </c>
    </row>
    <row r="3300" spans="1:31" ht="15" customHeight="1">
      <c r="A3300" s="94"/>
      <c r="B3300" s="6" t="str">
        <f>IFERROR(VLOOKUP(A3300,'Distributor List'!$A$2:$D$77,2,0),"-")</f>
        <v>-</v>
      </c>
      <c r="C3300" s="6" t="str">
        <f>IFERROR(VLOOKUP(A3300,'Distributor List'!$A$2:$D$77,3,0),"-")</f>
        <v>-</v>
      </c>
      <c r="D3300" s="6" t="str">
        <f>IFERROR(VLOOKUP(A3300,'Distributor List'!$A$2:$F$77,6,0),"-")</f>
        <v>-</v>
      </c>
      <c r="E3300" s="6" t="str">
        <f>IFERROR(VLOOKUP(A3300,'Distributor List'!$A$2:$D$77,4,0),"-")</f>
        <v>-</v>
      </c>
      <c r="F3300" s="6" t="str">
        <f>IFERROR(VLOOKUP(H3300,'Price List'!$A$2:$H$109,8,0),"-")</f>
        <v>-</v>
      </c>
      <c r="G3300" s="6" t="str">
        <f>IFERROR(VLOOKUP(A3300,'Distributor List'!$A$2:$E$77,5,0),"-")</f>
        <v>-</v>
      </c>
      <c r="H3300" s="10"/>
      <c r="I3300" s="95"/>
      <c r="J3300" s="92"/>
      <c r="K3300" s="92"/>
      <c r="L3300" s="73">
        <f t="shared" si="1217"/>
        <v>0</v>
      </c>
      <c r="M3300" s="73">
        <f t="shared" si="1214"/>
        <v>0</v>
      </c>
      <c r="N3300" s="73"/>
      <c r="O3300" s="73"/>
      <c r="P3300" s="73"/>
      <c r="Q3300" s="73"/>
      <c r="R3300" s="73">
        <f t="shared" si="1216"/>
        <v>0</v>
      </c>
      <c r="S3300" s="76" t="str">
        <f t="shared" si="1221"/>
        <v>-</v>
      </c>
      <c r="T3300" s="96">
        <v>0</v>
      </c>
      <c r="U3300" s="97"/>
      <c r="V3300" s="73">
        <f t="shared" si="1215"/>
        <v>0</v>
      </c>
      <c r="W3300" s="73">
        <f t="shared" si="1222"/>
        <v>0</v>
      </c>
      <c r="X3300" s="76" t="str">
        <f t="shared" si="1223"/>
        <v>-</v>
      </c>
      <c r="Y3300" s="73">
        <f t="shared" si="1224"/>
        <v>0</v>
      </c>
      <c r="Z3300" s="73">
        <f t="shared" si="1225"/>
        <v>0</v>
      </c>
      <c r="AA3300" s="73">
        <f t="shared" si="1218"/>
        <v>0</v>
      </c>
      <c r="AB3300" s="73">
        <f t="shared" si="1226"/>
        <v>0</v>
      </c>
      <c r="AC3300" s="73">
        <f t="shared" si="1219"/>
        <v>0</v>
      </c>
      <c r="AD3300" s="73">
        <f t="shared" si="1220"/>
        <v>0</v>
      </c>
      <c r="AE3300" s="73">
        <v>0</v>
      </c>
    </row>
    <row r="3301" spans="1:31" ht="15" customHeight="1">
      <c r="A3301" s="94"/>
      <c r="B3301" s="6" t="str">
        <f>IFERROR(VLOOKUP(A3301,'Distributor List'!$A$2:$D$77,2,0),"-")</f>
        <v>-</v>
      </c>
      <c r="C3301" s="6" t="str">
        <f>IFERROR(VLOOKUP(A3301,'Distributor List'!$A$2:$D$77,3,0),"-")</f>
        <v>-</v>
      </c>
      <c r="D3301" s="6" t="str">
        <f>IFERROR(VLOOKUP(A3301,'Distributor List'!$A$2:$F$77,6,0),"-")</f>
        <v>-</v>
      </c>
      <c r="E3301" s="6" t="str">
        <f>IFERROR(VLOOKUP(A3301,'Distributor List'!$A$2:$D$77,4,0),"-")</f>
        <v>-</v>
      </c>
      <c r="F3301" s="6" t="str">
        <f>IFERROR(VLOOKUP(H3301,'Price List'!$A$2:$H$109,8,0),"-")</f>
        <v>-</v>
      </c>
      <c r="G3301" s="6" t="str">
        <f>IFERROR(VLOOKUP(A3301,'Distributor List'!$A$2:$E$77,5,0),"-")</f>
        <v>-</v>
      </c>
      <c r="H3301" s="10"/>
      <c r="I3301" s="95"/>
      <c r="J3301" s="92"/>
      <c r="K3301" s="92"/>
      <c r="L3301" s="73">
        <f t="shared" si="1217"/>
        <v>0</v>
      </c>
      <c r="M3301" s="73">
        <f t="shared" si="1214"/>
        <v>0</v>
      </c>
      <c r="N3301" s="73"/>
      <c r="O3301" s="73"/>
      <c r="P3301" s="73"/>
      <c r="Q3301" s="73"/>
      <c r="R3301" s="73">
        <f t="shared" si="1216"/>
        <v>0</v>
      </c>
      <c r="S3301" s="76" t="str">
        <f t="shared" si="1221"/>
        <v>-</v>
      </c>
      <c r="T3301" s="96">
        <v>0</v>
      </c>
      <c r="U3301" s="97"/>
      <c r="V3301" s="73">
        <f t="shared" si="1215"/>
        <v>0</v>
      </c>
      <c r="W3301" s="73">
        <f t="shared" si="1222"/>
        <v>0</v>
      </c>
      <c r="X3301" s="76" t="str">
        <f t="shared" si="1223"/>
        <v>-</v>
      </c>
      <c r="Y3301" s="73">
        <f t="shared" si="1224"/>
        <v>0</v>
      </c>
      <c r="Z3301" s="73">
        <f t="shared" si="1225"/>
        <v>0</v>
      </c>
      <c r="AA3301" s="73">
        <f t="shared" si="1218"/>
        <v>0</v>
      </c>
      <c r="AB3301" s="73">
        <f t="shared" si="1226"/>
        <v>0</v>
      </c>
      <c r="AC3301" s="73">
        <f t="shared" si="1219"/>
        <v>0</v>
      </c>
      <c r="AD3301" s="73">
        <f t="shared" si="1220"/>
        <v>0</v>
      </c>
      <c r="AE3301" s="73">
        <v>0</v>
      </c>
    </row>
    <row r="3302" spans="1:31" ht="15" customHeight="1">
      <c r="A3302" s="94"/>
      <c r="B3302" s="6" t="str">
        <f>IFERROR(VLOOKUP(A3302,'Distributor List'!$A$2:$D$77,2,0),"-")</f>
        <v>-</v>
      </c>
      <c r="C3302" s="6" t="str">
        <f>IFERROR(VLOOKUP(A3302,'Distributor List'!$A$2:$D$77,3,0),"-")</f>
        <v>-</v>
      </c>
      <c r="D3302" s="6" t="str">
        <f>IFERROR(VLOOKUP(A3302,'Distributor List'!$A$2:$F$77,6,0),"-")</f>
        <v>-</v>
      </c>
      <c r="E3302" s="6" t="str">
        <f>IFERROR(VLOOKUP(A3302,'Distributor List'!$A$2:$D$77,4,0),"-")</f>
        <v>-</v>
      </c>
      <c r="F3302" s="6" t="str">
        <f>IFERROR(VLOOKUP(H3302,'Price List'!$A$2:$H$109,8,0),"-")</f>
        <v>-</v>
      </c>
      <c r="G3302" s="6" t="str">
        <f>IFERROR(VLOOKUP(A3302,'Distributor List'!$A$2:$E$77,5,0),"-")</f>
        <v>-</v>
      </c>
      <c r="H3302" s="10"/>
      <c r="I3302" s="95"/>
      <c r="J3302" s="92"/>
      <c r="K3302" s="92"/>
      <c r="L3302" s="73">
        <f t="shared" si="1217"/>
        <v>0</v>
      </c>
      <c r="M3302" s="73">
        <f t="shared" si="1214"/>
        <v>0</v>
      </c>
      <c r="N3302" s="73"/>
      <c r="O3302" s="73"/>
      <c r="P3302" s="73"/>
      <c r="Q3302" s="73"/>
      <c r="R3302" s="73">
        <f t="shared" si="1216"/>
        <v>0</v>
      </c>
      <c r="S3302" s="76" t="str">
        <f t="shared" si="1221"/>
        <v>-</v>
      </c>
      <c r="T3302" s="96">
        <v>0</v>
      </c>
      <c r="U3302" s="97"/>
      <c r="V3302" s="73">
        <f t="shared" si="1215"/>
        <v>0</v>
      </c>
      <c r="W3302" s="73">
        <f t="shared" si="1222"/>
        <v>0</v>
      </c>
      <c r="X3302" s="76" t="str">
        <f t="shared" si="1223"/>
        <v>-</v>
      </c>
      <c r="Y3302" s="73">
        <f t="shared" si="1224"/>
        <v>0</v>
      </c>
      <c r="Z3302" s="73">
        <f t="shared" si="1225"/>
        <v>0</v>
      </c>
      <c r="AA3302" s="73">
        <f t="shared" si="1218"/>
        <v>0</v>
      </c>
      <c r="AB3302" s="73">
        <f t="shared" si="1226"/>
        <v>0</v>
      </c>
      <c r="AC3302" s="73">
        <f t="shared" si="1219"/>
        <v>0</v>
      </c>
      <c r="AD3302" s="73">
        <f t="shared" si="1220"/>
        <v>0</v>
      </c>
      <c r="AE3302" s="73">
        <v>0</v>
      </c>
    </row>
    <row r="3303" spans="1:31" ht="15" customHeight="1">
      <c r="A3303" s="94"/>
      <c r="B3303" s="6" t="str">
        <f>IFERROR(VLOOKUP(A3303,'Distributor List'!$A$2:$D$77,2,0),"-")</f>
        <v>-</v>
      </c>
      <c r="C3303" s="6" t="str">
        <f>IFERROR(VLOOKUP(A3303,'Distributor List'!$A$2:$D$77,3,0),"-")</f>
        <v>-</v>
      </c>
      <c r="D3303" s="6" t="str">
        <f>IFERROR(VLOOKUP(A3303,'Distributor List'!$A$2:$F$77,6,0),"-")</f>
        <v>-</v>
      </c>
      <c r="E3303" s="6" t="str">
        <f>IFERROR(VLOOKUP(A3303,'Distributor List'!$A$2:$D$77,4,0),"-")</f>
        <v>-</v>
      </c>
      <c r="F3303" s="6" t="str">
        <f>IFERROR(VLOOKUP(H3303,'Price List'!$A$2:$H$109,8,0),"-")</f>
        <v>-</v>
      </c>
      <c r="G3303" s="6" t="str">
        <f>IFERROR(VLOOKUP(A3303,'Distributor List'!$A$2:$E$77,5,0),"-")</f>
        <v>-</v>
      </c>
      <c r="H3303" s="10"/>
      <c r="I3303" s="95"/>
      <c r="J3303" s="92"/>
      <c r="K3303" s="92"/>
      <c r="L3303" s="73">
        <f t="shared" si="1217"/>
        <v>0</v>
      </c>
      <c r="M3303" s="73">
        <f t="shared" si="1214"/>
        <v>0</v>
      </c>
      <c r="N3303" s="73"/>
      <c r="O3303" s="73"/>
      <c r="P3303" s="73"/>
      <c r="Q3303" s="73"/>
      <c r="R3303" s="73">
        <f t="shared" si="1216"/>
        <v>0</v>
      </c>
      <c r="S3303" s="76" t="str">
        <f t="shared" si="1221"/>
        <v>-</v>
      </c>
      <c r="T3303" s="96">
        <v>0</v>
      </c>
      <c r="U3303" s="97"/>
      <c r="V3303" s="73">
        <f t="shared" si="1215"/>
        <v>0</v>
      </c>
      <c r="W3303" s="73">
        <f t="shared" si="1222"/>
        <v>0</v>
      </c>
      <c r="X3303" s="76" t="str">
        <f t="shared" si="1223"/>
        <v>-</v>
      </c>
      <c r="Y3303" s="73">
        <f t="shared" si="1224"/>
        <v>0</v>
      </c>
      <c r="Z3303" s="73">
        <f t="shared" si="1225"/>
        <v>0</v>
      </c>
      <c r="AA3303" s="73">
        <f t="shared" si="1218"/>
        <v>0</v>
      </c>
      <c r="AB3303" s="73">
        <f t="shared" si="1226"/>
        <v>0</v>
      </c>
      <c r="AC3303" s="73">
        <f t="shared" si="1219"/>
        <v>0</v>
      </c>
      <c r="AD3303" s="73">
        <f t="shared" si="1220"/>
        <v>0</v>
      </c>
      <c r="AE3303" s="73">
        <v>0</v>
      </c>
    </row>
    <row r="3304" spans="1:31" ht="15" customHeight="1">
      <c r="A3304" s="94"/>
      <c r="B3304" s="6" t="str">
        <f>IFERROR(VLOOKUP(A3304,'Distributor List'!$A$2:$D$77,2,0),"-")</f>
        <v>-</v>
      </c>
      <c r="C3304" s="6" t="str">
        <f>IFERROR(VLOOKUP(A3304,'Distributor List'!$A$2:$D$77,3,0),"-")</f>
        <v>-</v>
      </c>
      <c r="D3304" s="6" t="str">
        <f>IFERROR(VLOOKUP(A3304,'Distributor List'!$A$2:$F$77,6,0),"-")</f>
        <v>-</v>
      </c>
      <c r="E3304" s="6" t="str">
        <f>IFERROR(VLOOKUP(A3304,'Distributor List'!$A$2:$D$77,4,0),"-")</f>
        <v>-</v>
      </c>
      <c r="F3304" s="6" t="str">
        <f>IFERROR(VLOOKUP(H3304,'Price List'!$A$2:$H$109,8,0),"-")</f>
        <v>-</v>
      </c>
      <c r="G3304" s="6" t="str">
        <f>IFERROR(VLOOKUP(A3304,'Distributor List'!$A$2:$E$77,5,0),"-")</f>
        <v>-</v>
      </c>
      <c r="H3304" s="10"/>
      <c r="I3304" s="95"/>
      <c r="J3304" s="92"/>
      <c r="K3304" s="92"/>
      <c r="L3304" s="73">
        <f t="shared" si="1217"/>
        <v>0</v>
      </c>
      <c r="M3304" s="73">
        <f t="shared" si="1214"/>
        <v>0</v>
      </c>
      <c r="N3304" s="73"/>
      <c r="O3304" s="73"/>
      <c r="P3304" s="73"/>
      <c r="Q3304" s="73"/>
      <c r="R3304" s="73">
        <f t="shared" si="1216"/>
        <v>0</v>
      </c>
      <c r="S3304" s="76" t="str">
        <f t="shared" si="1221"/>
        <v>-</v>
      </c>
      <c r="T3304" s="96">
        <v>0</v>
      </c>
      <c r="U3304" s="97"/>
      <c r="V3304" s="73">
        <f t="shared" si="1215"/>
        <v>0</v>
      </c>
      <c r="W3304" s="73">
        <f t="shared" si="1222"/>
        <v>0</v>
      </c>
      <c r="X3304" s="76" t="str">
        <f t="shared" si="1223"/>
        <v>-</v>
      </c>
      <c r="Y3304" s="73">
        <f t="shared" si="1224"/>
        <v>0</v>
      </c>
      <c r="Z3304" s="73">
        <f t="shared" si="1225"/>
        <v>0</v>
      </c>
      <c r="AA3304" s="73">
        <f t="shared" si="1218"/>
        <v>0</v>
      </c>
      <c r="AB3304" s="73">
        <f t="shared" si="1226"/>
        <v>0</v>
      </c>
      <c r="AC3304" s="73">
        <f t="shared" si="1219"/>
        <v>0</v>
      </c>
      <c r="AD3304" s="73">
        <f t="shared" si="1220"/>
        <v>0</v>
      </c>
      <c r="AE3304" s="73">
        <v>0</v>
      </c>
    </row>
    <row r="3305" spans="1:31" ht="15" customHeight="1">
      <c r="A3305" s="94"/>
      <c r="B3305" s="6" t="str">
        <f>IFERROR(VLOOKUP(A3305,'Distributor List'!$A$2:$D$77,2,0),"-")</f>
        <v>-</v>
      </c>
      <c r="C3305" s="6" t="str">
        <f>IFERROR(VLOOKUP(A3305,'Distributor List'!$A$2:$D$77,3,0),"-")</f>
        <v>-</v>
      </c>
      <c r="D3305" s="6" t="str">
        <f>IFERROR(VLOOKUP(A3305,'Distributor List'!$A$2:$F$77,6,0),"-")</f>
        <v>-</v>
      </c>
      <c r="E3305" s="6" t="str">
        <f>IFERROR(VLOOKUP(A3305,'Distributor List'!$A$2:$D$77,4,0),"-")</f>
        <v>-</v>
      </c>
      <c r="F3305" s="6" t="str">
        <f>IFERROR(VLOOKUP(H3305,'Price List'!$A$2:$H$109,8,0),"-")</f>
        <v>-</v>
      </c>
      <c r="G3305" s="6" t="str">
        <f>IFERROR(VLOOKUP(A3305,'Distributor List'!$A$2:$E$77,5,0),"-")</f>
        <v>-</v>
      </c>
      <c r="H3305" s="10"/>
      <c r="I3305" s="95"/>
      <c r="J3305" s="92"/>
      <c r="K3305" s="92"/>
      <c r="L3305" s="73">
        <f t="shared" si="1217"/>
        <v>0</v>
      </c>
      <c r="M3305" s="73">
        <f t="shared" si="1214"/>
        <v>0</v>
      </c>
      <c r="N3305" s="73"/>
      <c r="O3305" s="73"/>
      <c r="P3305" s="73"/>
      <c r="Q3305" s="73"/>
      <c r="R3305" s="73">
        <f t="shared" si="1216"/>
        <v>0</v>
      </c>
      <c r="S3305" s="76" t="str">
        <f t="shared" si="1221"/>
        <v>-</v>
      </c>
      <c r="T3305" s="96">
        <v>0</v>
      </c>
      <c r="U3305" s="97"/>
      <c r="V3305" s="73">
        <f t="shared" si="1215"/>
        <v>0</v>
      </c>
      <c r="W3305" s="73">
        <f t="shared" si="1222"/>
        <v>0</v>
      </c>
      <c r="X3305" s="76" t="str">
        <f t="shared" si="1223"/>
        <v>-</v>
      </c>
      <c r="Y3305" s="73">
        <f t="shared" si="1224"/>
        <v>0</v>
      </c>
      <c r="Z3305" s="73">
        <f t="shared" si="1225"/>
        <v>0</v>
      </c>
      <c r="AA3305" s="73">
        <f t="shared" si="1218"/>
        <v>0</v>
      </c>
      <c r="AB3305" s="73">
        <f t="shared" si="1226"/>
        <v>0</v>
      </c>
      <c r="AC3305" s="73">
        <f t="shared" si="1219"/>
        <v>0</v>
      </c>
      <c r="AD3305" s="73">
        <f t="shared" si="1220"/>
        <v>0</v>
      </c>
      <c r="AE3305" s="73">
        <v>0</v>
      </c>
    </row>
    <row r="3306" spans="1:31" ht="15" customHeight="1">
      <c r="A3306" s="94"/>
      <c r="B3306" s="6" t="str">
        <f>IFERROR(VLOOKUP(A3306,'Distributor List'!$A$2:$D$77,2,0),"-")</f>
        <v>-</v>
      </c>
      <c r="C3306" s="6" t="str">
        <f>IFERROR(VLOOKUP(A3306,'Distributor List'!$A$2:$D$77,3,0),"-")</f>
        <v>-</v>
      </c>
      <c r="D3306" s="6" t="str">
        <f>IFERROR(VLOOKUP(A3306,'Distributor List'!$A$2:$F$77,6,0),"-")</f>
        <v>-</v>
      </c>
      <c r="E3306" s="6" t="str">
        <f>IFERROR(VLOOKUP(A3306,'Distributor List'!$A$2:$D$77,4,0),"-")</f>
        <v>-</v>
      </c>
      <c r="F3306" s="6" t="str">
        <f>IFERROR(VLOOKUP(H3306,'Price List'!$A$2:$H$109,8,0),"-")</f>
        <v>-</v>
      </c>
      <c r="G3306" s="6" t="str">
        <f>IFERROR(VLOOKUP(A3306,'Distributor List'!$A$2:$E$77,5,0),"-")</f>
        <v>-</v>
      </c>
      <c r="H3306" s="10"/>
      <c r="I3306" s="95"/>
      <c r="J3306" s="92"/>
      <c r="K3306" s="92"/>
      <c r="L3306" s="73">
        <f t="shared" si="1217"/>
        <v>0</v>
      </c>
      <c r="M3306" s="73">
        <f t="shared" ref="M3306:M3369" si="1227">K3306*I3306</f>
        <v>0</v>
      </c>
      <c r="N3306" s="73"/>
      <c r="O3306" s="73"/>
      <c r="P3306" s="73"/>
      <c r="Q3306" s="73"/>
      <c r="R3306" s="73">
        <f t="shared" si="1216"/>
        <v>0</v>
      </c>
      <c r="S3306" s="76" t="str">
        <f t="shared" si="1221"/>
        <v>-</v>
      </c>
      <c r="T3306" s="96">
        <v>0</v>
      </c>
      <c r="U3306" s="97"/>
      <c r="V3306" s="73">
        <f t="shared" si="1215"/>
        <v>0</v>
      </c>
      <c r="W3306" s="73">
        <f t="shared" si="1222"/>
        <v>0</v>
      </c>
      <c r="X3306" s="76" t="str">
        <f t="shared" si="1223"/>
        <v>-</v>
      </c>
      <c r="Y3306" s="73">
        <f t="shared" si="1224"/>
        <v>0</v>
      </c>
      <c r="Z3306" s="73">
        <f t="shared" si="1225"/>
        <v>0</v>
      </c>
      <c r="AA3306" s="73">
        <f t="shared" si="1218"/>
        <v>0</v>
      </c>
      <c r="AB3306" s="73">
        <f t="shared" si="1226"/>
        <v>0</v>
      </c>
      <c r="AC3306" s="73">
        <f t="shared" si="1219"/>
        <v>0</v>
      </c>
      <c r="AD3306" s="73">
        <f t="shared" si="1220"/>
        <v>0</v>
      </c>
      <c r="AE3306" s="73">
        <v>0</v>
      </c>
    </row>
    <row r="3307" spans="1:31" ht="15" customHeight="1">
      <c r="A3307" s="94"/>
      <c r="B3307" s="6" t="str">
        <f>IFERROR(VLOOKUP(A3307,'Distributor List'!$A$2:$D$77,2,0),"-")</f>
        <v>-</v>
      </c>
      <c r="C3307" s="6" t="str">
        <f>IFERROR(VLOOKUP(A3307,'Distributor List'!$A$2:$D$77,3,0),"-")</f>
        <v>-</v>
      </c>
      <c r="D3307" s="6" t="str">
        <f>IFERROR(VLOOKUP(A3307,'Distributor List'!$A$2:$F$77,6,0),"-")</f>
        <v>-</v>
      </c>
      <c r="E3307" s="6" t="str">
        <f>IFERROR(VLOOKUP(A3307,'Distributor List'!$A$2:$D$77,4,0),"-")</f>
        <v>-</v>
      </c>
      <c r="F3307" s="6" t="str">
        <f>IFERROR(VLOOKUP(H3307,'Price List'!$A$2:$H$109,8,0),"-")</f>
        <v>-</v>
      </c>
      <c r="G3307" s="6" t="str">
        <f>IFERROR(VLOOKUP(A3307,'Distributor List'!$A$2:$E$77,5,0),"-")</f>
        <v>-</v>
      </c>
      <c r="H3307" s="10"/>
      <c r="I3307" s="95"/>
      <c r="J3307" s="92"/>
      <c r="K3307" s="92"/>
      <c r="L3307" s="73">
        <f t="shared" si="1217"/>
        <v>0</v>
      </c>
      <c r="M3307" s="73">
        <f t="shared" si="1227"/>
        <v>0</v>
      </c>
      <c r="N3307" s="73"/>
      <c r="O3307" s="73"/>
      <c r="P3307" s="73"/>
      <c r="Q3307" s="73"/>
      <c r="R3307" s="73">
        <f t="shared" si="1216"/>
        <v>0</v>
      </c>
      <c r="S3307" s="76" t="str">
        <f t="shared" si="1221"/>
        <v>-</v>
      </c>
      <c r="T3307" s="96">
        <v>0</v>
      </c>
      <c r="U3307" s="97"/>
      <c r="V3307" s="73">
        <f t="shared" si="1215"/>
        <v>0</v>
      </c>
      <c r="W3307" s="73">
        <f t="shared" si="1222"/>
        <v>0</v>
      </c>
      <c r="X3307" s="76" t="str">
        <f t="shared" si="1223"/>
        <v>-</v>
      </c>
      <c r="Y3307" s="73">
        <f t="shared" si="1224"/>
        <v>0</v>
      </c>
      <c r="Z3307" s="73">
        <f t="shared" si="1225"/>
        <v>0</v>
      </c>
      <c r="AA3307" s="73">
        <f t="shared" si="1218"/>
        <v>0</v>
      </c>
      <c r="AB3307" s="73">
        <f t="shared" si="1226"/>
        <v>0</v>
      </c>
      <c r="AC3307" s="73">
        <f t="shared" si="1219"/>
        <v>0</v>
      </c>
      <c r="AD3307" s="73">
        <f t="shared" si="1220"/>
        <v>0</v>
      </c>
      <c r="AE3307" s="73">
        <v>0</v>
      </c>
    </row>
    <row r="3308" spans="1:31" ht="15" customHeight="1">
      <c r="A3308" s="94"/>
      <c r="B3308" s="6" t="str">
        <f>IFERROR(VLOOKUP(A3308,'Distributor List'!$A$2:$D$77,2,0),"-")</f>
        <v>-</v>
      </c>
      <c r="C3308" s="6" t="str">
        <f>IFERROR(VLOOKUP(A3308,'Distributor List'!$A$2:$D$77,3,0),"-")</f>
        <v>-</v>
      </c>
      <c r="D3308" s="6" t="str">
        <f>IFERROR(VLOOKUP(A3308,'Distributor List'!$A$2:$F$77,6,0),"-")</f>
        <v>-</v>
      </c>
      <c r="E3308" s="6" t="str">
        <f>IFERROR(VLOOKUP(A3308,'Distributor List'!$A$2:$D$77,4,0),"-")</f>
        <v>-</v>
      </c>
      <c r="F3308" s="6" t="str">
        <f>IFERROR(VLOOKUP(H3308,'Price List'!$A$2:$H$109,8,0),"-")</f>
        <v>-</v>
      </c>
      <c r="G3308" s="6" t="str">
        <f>IFERROR(VLOOKUP(A3308,'Distributor List'!$A$2:$E$77,5,0),"-")</f>
        <v>-</v>
      </c>
      <c r="H3308" s="10"/>
      <c r="I3308" s="95"/>
      <c r="J3308" s="92"/>
      <c r="K3308" s="92"/>
      <c r="L3308" s="73">
        <f t="shared" si="1217"/>
        <v>0</v>
      </c>
      <c r="M3308" s="73">
        <f t="shared" si="1227"/>
        <v>0</v>
      </c>
      <c r="N3308" s="73"/>
      <c r="O3308" s="73"/>
      <c r="P3308" s="73"/>
      <c r="Q3308" s="73"/>
      <c r="R3308" s="73">
        <f t="shared" si="1216"/>
        <v>0</v>
      </c>
      <c r="S3308" s="76" t="str">
        <f t="shared" si="1221"/>
        <v>-</v>
      </c>
      <c r="T3308" s="96">
        <v>0</v>
      </c>
      <c r="U3308" s="97"/>
      <c r="V3308" s="73">
        <f t="shared" ref="V3308:V3371" si="1228">T3308*I3308</f>
        <v>0</v>
      </c>
      <c r="W3308" s="73">
        <f t="shared" si="1222"/>
        <v>0</v>
      </c>
      <c r="X3308" s="76" t="str">
        <f t="shared" si="1223"/>
        <v>-</v>
      </c>
      <c r="Y3308" s="73">
        <f t="shared" si="1224"/>
        <v>0</v>
      </c>
      <c r="Z3308" s="73">
        <f t="shared" si="1225"/>
        <v>0</v>
      </c>
      <c r="AA3308" s="73">
        <f t="shared" si="1218"/>
        <v>0</v>
      </c>
      <c r="AB3308" s="73">
        <f t="shared" si="1226"/>
        <v>0</v>
      </c>
      <c r="AC3308" s="73">
        <f t="shared" si="1219"/>
        <v>0</v>
      </c>
      <c r="AD3308" s="73">
        <f t="shared" si="1220"/>
        <v>0</v>
      </c>
      <c r="AE3308" s="73">
        <v>0</v>
      </c>
    </row>
    <row r="3309" spans="1:31" ht="15" customHeight="1">
      <c r="A3309" s="94"/>
      <c r="B3309" s="6" t="str">
        <f>IFERROR(VLOOKUP(A3309,'Distributor List'!$A$2:$D$77,2,0),"-")</f>
        <v>-</v>
      </c>
      <c r="C3309" s="6" t="str">
        <f>IFERROR(VLOOKUP(A3309,'Distributor List'!$A$2:$D$77,3,0),"-")</f>
        <v>-</v>
      </c>
      <c r="D3309" s="6" t="str">
        <f>IFERROR(VLOOKUP(A3309,'Distributor List'!$A$2:$F$77,6,0),"-")</f>
        <v>-</v>
      </c>
      <c r="E3309" s="6" t="str">
        <f>IFERROR(VLOOKUP(A3309,'Distributor List'!$A$2:$D$77,4,0),"-")</f>
        <v>-</v>
      </c>
      <c r="F3309" s="6" t="str">
        <f>IFERROR(VLOOKUP(H3309,'Price List'!$A$2:$H$109,8,0),"-")</f>
        <v>-</v>
      </c>
      <c r="G3309" s="6" t="str">
        <f>IFERROR(VLOOKUP(A3309,'Distributor List'!$A$2:$E$77,5,0),"-")</f>
        <v>-</v>
      </c>
      <c r="H3309" s="10"/>
      <c r="I3309" s="95"/>
      <c r="J3309" s="92"/>
      <c r="K3309" s="92"/>
      <c r="L3309" s="73">
        <f t="shared" si="1217"/>
        <v>0</v>
      </c>
      <c r="M3309" s="73">
        <f t="shared" si="1227"/>
        <v>0</v>
      </c>
      <c r="N3309" s="73"/>
      <c r="O3309" s="73"/>
      <c r="P3309" s="73"/>
      <c r="Q3309" s="73"/>
      <c r="R3309" s="73">
        <f t="shared" si="1216"/>
        <v>0</v>
      </c>
      <c r="S3309" s="76" t="str">
        <f t="shared" si="1221"/>
        <v>-</v>
      </c>
      <c r="T3309" s="96">
        <v>0</v>
      </c>
      <c r="U3309" s="97"/>
      <c r="V3309" s="73">
        <f t="shared" si="1228"/>
        <v>0</v>
      </c>
      <c r="W3309" s="73">
        <f t="shared" si="1222"/>
        <v>0</v>
      </c>
      <c r="X3309" s="76" t="str">
        <f t="shared" si="1223"/>
        <v>-</v>
      </c>
      <c r="Y3309" s="73">
        <f t="shared" si="1224"/>
        <v>0</v>
      </c>
      <c r="Z3309" s="73">
        <f t="shared" si="1225"/>
        <v>0</v>
      </c>
      <c r="AA3309" s="73">
        <f t="shared" si="1218"/>
        <v>0</v>
      </c>
      <c r="AB3309" s="73">
        <f t="shared" si="1226"/>
        <v>0</v>
      </c>
      <c r="AC3309" s="73">
        <f t="shared" si="1219"/>
        <v>0</v>
      </c>
      <c r="AD3309" s="73">
        <f t="shared" si="1220"/>
        <v>0</v>
      </c>
      <c r="AE3309" s="73">
        <v>0</v>
      </c>
    </row>
    <row r="3310" spans="1:31" ht="15" customHeight="1">
      <c r="A3310" s="94"/>
      <c r="B3310" s="6" t="str">
        <f>IFERROR(VLOOKUP(A3310,'Distributor List'!$A$2:$D$77,2,0),"-")</f>
        <v>-</v>
      </c>
      <c r="C3310" s="6" t="str">
        <f>IFERROR(VLOOKUP(A3310,'Distributor List'!$A$2:$D$77,3,0),"-")</f>
        <v>-</v>
      </c>
      <c r="D3310" s="6" t="str">
        <f>IFERROR(VLOOKUP(A3310,'Distributor List'!$A$2:$F$77,6,0),"-")</f>
        <v>-</v>
      </c>
      <c r="E3310" s="6" t="str">
        <f>IFERROR(VLOOKUP(A3310,'Distributor List'!$A$2:$D$77,4,0),"-")</f>
        <v>-</v>
      </c>
      <c r="F3310" s="6" t="str">
        <f>IFERROR(VLOOKUP(H3310,'Price List'!$A$2:$H$109,8,0),"-")</f>
        <v>-</v>
      </c>
      <c r="G3310" s="6" t="str">
        <f>IFERROR(VLOOKUP(A3310,'Distributor List'!$A$2:$E$77,5,0),"-")</f>
        <v>-</v>
      </c>
      <c r="H3310" s="10"/>
      <c r="I3310" s="95"/>
      <c r="J3310" s="92"/>
      <c r="K3310" s="92"/>
      <c r="L3310" s="73">
        <f t="shared" si="1217"/>
        <v>0</v>
      </c>
      <c r="M3310" s="73">
        <f t="shared" si="1227"/>
        <v>0</v>
      </c>
      <c r="N3310" s="73"/>
      <c r="O3310" s="73"/>
      <c r="P3310" s="73"/>
      <c r="Q3310" s="73"/>
      <c r="R3310" s="73">
        <f t="shared" si="1216"/>
        <v>0</v>
      </c>
      <c r="S3310" s="76" t="str">
        <f t="shared" si="1221"/>
        <v>-</v>
      </c>
      <c r="T3310" s="96">
        <v>0</v>
      </c>
      <c r="U3310" s="97"/>
      <c r="V3310" s="73">
        <f t="shared" si="1228"/>
        <v>0</v>
      </c>
      <c r="W3310" s="73">
        <f t="shared" si="1222"/>
        <v>0</v>
      </c>
      <c r="X3310" s="76" t="str">
        <f t="shared" si="1223"/>
        <v>-</v>
      </c>
      <c r="Y3310" s="73">
        <f t="shared" si="1224"/>
        <v>0</v>
      </c>
      <c r="Z3310" s="73">
        <f t="shared" si="1225"/>
        <v>0</v>
      </c>
      <c r="AA3310" s="73">
        <f t="shared" si="1218"/>
        <v>0</v>
      </c>
      <c r="AB3310" s="73">
        <f t="shared" si="1226"/>
        <v>0</v>
      </c>
      <c r="AC3310" s="73">
        <f t="shared" si="1219"/>
        <v>0</v>
      </c>
      <c r="AD3310" s="73">
        <f t="shared" si="1220"/>
        <v>0</v>
      </c>
      <c r="AE3310" s="73">
        <v>0</v>
      </c>
    </row>
    <row r="3311" spans="1:31" ht="15" customHeight="1">
      <c r="A3311" s="94"/>
      <c r="B3311" s="6" t="str">
        <f>IFERROR(VLOOKUP(A3311,'Distributor List'!$A$2:$D$77,2,0),"-")</f>
        <v>-</v>
      </c>
      <c r="C3311" s="6" t="str">
        <f>IFERROR(VLOOKUP(A3311,'Distributor List'!$A$2:$D$77,3,0),"-")</f>
        <v>-</v>
      </c>
      <c r="D3311" s="6" t="str">
        <f>IFERROR(VLOOKUP(A3311,'Distributor List'!$A$2:$F$77,6,0),"-")</f>
        <v>-</v>
      </c>
      <c r="E3311" s="6" t="str">
        <f>IFERROR(VLOOKUP(A3311,'Distributor List'!$A$2:$D$77,4,0),"-")</f>
        <v>-</v>
      </c>
      <c r="F3311" s="6" t="str">
        <f>IFERROR(VLOOKUP(H3311,'Price List'!$A$2:$H$109,8,0),"-")</f>
        <v>-</v>
      </c>
      <c r="G3311" s="6" t="str">
        <f>IFERROR(VLOOKUP(A3311,'Distributor List'!$A$2:$E$77,5,0),"-")</f>
        <v>-</v>
      </c>
      <c r="H3311" s="10"/>
      <c r="I3311" s="95"/>
      <c r="J3311" s="92"/>
      <c r="K3311" s="92"/>
      <c r="L3311" s="73">
        <f t="shared" si="1217"/>
        <v>0</v>
      </c>
      <c r="M3311" s="73">
        <f t="shared" si="1227"/>
        <v>0</v>
      </c>
      <c r="N3311" s="73"/>
      <c r="O3311" s="73"/>
      <c r="P3311" s="73"/>
      <c r="Q3311" s="73"/>
      <c r="R3311" s="73">
        <f t="shared" si="1216"/>
        <v>0</v>
      </c>
      <c r="S3311" s="76" t="str">
        <f t="shared" si="1221"/>
        <v>-</v>
      </c>
      <c r="T3311" s="96">
        <v>0</v>
      </c>
      <c r="U3311" s="97"/>
      <c r="V3311" s="73">
        <f t="shared" si="1228"/>
        <v>0</v>
      </c>
      <c r="W3311" s="73">
        <f t="shared" si="1222"/>
        <v>0</v>
      </c>
      <c r="X3311" s="76" t="str">
        <f t="shared" si="1223"/>
        <v>-</v>
      </c>
      <c r="Y3311" s="73">
        <f t="shared" si="1224"/>
        <v>0</v>
      </c>
      <c r="Z3311" s="73">
        <f t="shared" si="1225"/>
        <v>0</v>
      </c>
      <c r="AA3311" s="73">
        <f t="shared" si="1218"/>
        <v>0</v>
      </c>
      <c r="AB3311" s="73">
        <f t="shared" si="1226"/>
        <v>0</v>
      </c>
      <c r="AC3311" s="73">
        <f t="shared" si="1219"/>
        <v>0</v>
      </c>
      <c r="AD3311" s="73">
        <f t="shared" si="1220"/>
        <v>0</v>
      </c>
      <c r="AE3311" s="73">
        <v>0</v>
      </c>
    </row>
    <row r="3312" spans="1:31" ht="15" customHeight="1">
      <c r="A3312" s="94"/>
      <c r="B3312" s="6" t="str">
        <f>IFERROR(VLOOKUP(A3312,'Distributor List'!$A$2:$D$77,2,0),"-")</f>
        <v>-</v>
      </c>
      <c r="C3312" s="6" t="str">
        <f>IFERROR(VLOOKUP(A3312,'Distributor List'!$A$2:$D$77,3,0),"-")</f>
        <v>-</v>
      </c>
      <c r="D3312" s="6" t="str">
        <f>IFERROR(VLOOKUP(A3312,'Distributor List'!$A$2:$F$77,6,0),"-")</f>
        <v>-</v>
      </c>
      <c r="E3312" s="6" t="str">
        <f>IFERROR(VLOOKUP(A3312,'Distributor List'!$A$2:$D$77,4,0),"-")</f>
        <v>-</v>
      </c>
      <c r="F3312" s="6" t="str">
        <f>IFERROR(VLOOKUP(H3312,'Price List'!$A$2:$H$109,8,0),"-")</f>
        <v>-</v>
      </c>
      <c r="G3312" s="6" t="str">
        <f>IFERROR(VLOOKUP(A3312,'Distributor List'!$A$2:$E$77,5,0),"-")</f>
        <v>-</v>
      </c>
      <c r="H3312" s="10"/>
      <c r="I3312" s="95"/>
      <c r="J3312" s="92"/>
      <c r="K3312" s="92"/>
      <c r="L3312" s="73">
        <f t="shared" si="1217"/>
        <v>0</v>
      </c>
      <c r="M3312" s="73">
        <f t="shared" si="1227"/>
        <v>0</v>
      </c>
      <c r="N3312" s="73"/>
      <c r="O3312" s="73"/>
      <c r="P3312" s="73"/>
      <c r="Q3312" s="73"/>
      <c r="R3312" s="73">
        <f t="shared" si="1216"/>
        <v>0</v>
      </c>
      <c r="S3312" s="76" t="str">
        <f t="shared" si="1221"/>
        <v>-</v>
      </c>
      <c r="T3312" s="96">
        <v>0</v>
      </c>
      <c r="U3312" s="97"/>
      <c r="V3312" s="73">
        <f t="shared" si="1228"/>
        <v>0</v>
      </c>
      <c r="W3312" s="73">
        <f t="shared" si="1222"/>
        <v>0</v>
      </c>
      <c r="X3312" s="76" t="str">
        <f t="shared" si="1223"/>
        <v>-</v>
      </c>
      <c r="Y3312" s="73">
        <f t="shared" si="1224"/>
        <v>0</v>
      </c>
      <c r="Z3312" s="73">
        <f t="shared" si="1225"/>
        <v>0</v>
      </c>
      <c r="AA3312" s="73">
        <f t="shared" si="1218"/>
        <v>0</v>
      </c>
      <c r="AB3312" s="73">
        <f t="shared" si="1226"/>
        <v>0</v>
      </c>
      <c r="AC3312" s="73">
        <f t="shared" si="1219"/>
        <v>0</v>
      </c>
      <c r="AD3312" s="73">
        <f t="shared" si="1220"/>
        <v>0</v>
      </c>
      <c r="AE3312" s="73">
        <v>0</v>
      </c>
    </row>
    <row r="3313" spans="1:31" ht="15" customHeight="1">
      <c r="A3313" s="94"/>
      <c r="B3313" s="6" t="str">
        <f>IFERROR(VLOOKUP(A3313,'Distributor List'!$A$2:$D$77,2,0),"-")</f>
        <v>-</v>
      </c>
      <c r="C3313" s="6" t="str">
        <f>IFERROR(VLOOKUP(A3313,'Distributor List'!$A$2:$D$77,3,0),"-")</f>
        <v>-</v>
      </c>
      <c r="D3313" s="6" t="str">
        <f>IFERROR(VLOOKUP(A3313,'Distributor List'!$A$2:$F$77,6,0),"-")</f>
        <v>-</v>
      </c>
      <c r="E3313" s="6" t="str">
        <f>IFERROR(VLOOKUP(A3313,'Distributor List'!$A$2:$D$77,4,0),"-")</f>
        <v>-</v>
      </c>
      <c r="F3313" s="6" t="str">
        <f>IFERROR(VLOOKUP(H3313,'Price List'!$A$2:$H$109,8,0),"-")</f>
        <v>-</v>
      </c>
      <c r="G3313" s="6" t="str">
        <f>IFERROR(VLOOKUP(A3313,'Distributor List'!$A$2:$E$77,5,0),"-")</f>
        <v>-</v>
      </c>
      <c r="H3313" s="10"/>
      <c r="I3313" s="95"/>
      <c r="J3313" s="92"/>
      <c r="K3313" s="92"/>
      <c r="L3313" s="73">
        <f t="shared" si="1217"/>
        <v>0</v>
      </c>
      <c r="M3313" s="73">
        <f t="shared" si="1227"/>
        <v>0</v>
      </c>
      <c r="N3313" s="73"/>
      <c r="O3313" s="73"/>
      <c r="P3313" s="73"/>
      <c r="Q3313" s="73"/>
      <c r="R3313" s="73">
        <f t="shared" ref="R3313:R3376" si="1229">Q3313*I3313</f>
        <v>0</v>
      </c>
      <c r="S3313" s="76" t="str">
        <f t="shared" si="1221"/>
        <v>-</v>
      </c>
      <c r="T3313" s="96">
        <v>0</v>
      </c>
      <c r="U3313" s="97"/>
      <c r="V3313" s="73">
        <f t="shared" si="1228"/>
        <v>0</v>
      </c>
      <c r="W3313" s="73">
        <f t="shared" si="1222"/>
        <v>0</v>
      </c>
      <c r="X3313" s="76" t="str">
        <f t="shared" si="1223"/>
        <v>-</v>
      </c>
      <c r="Y3313" s="73">
        <f t="shared" si="1224"/>
        <v>0</v>
      </c>
      <c r="Z3313" s="73">
        <f t="shared" si="1225"/>
        <v>0</v>
      </c>
      <c r="AA3313" s="73">
        <f t="shared" si="1218"/>
        <v>0</v>
      </c>
      <c r="AB3313" s="73">
        <f t="shared" si="1226"/>
        <v>0</v>
      </c>
      <c r="AC3313" s="73">
        <f t="shared" si="1219"/>
        <v>0</v>
      </c>
      <c r="AD3313" s="73">
        <f t="shared" si="1220"/>
        <v>0</v>
      </c>
      <c r="AE3313" s="73">
        <v>0</v>
      </c>
    </row>
    <row r="3314" spans="1:31" ht="15" customHeight="1">
      <c r="A3314" s="94"/>
      <c r="B3314" s="6" t="str">
        <f>IFERROR(VLOOKUP(A3314,'Distributor List'!$A$2:$D$77,2,0),"-")</f>
        <v>-</v>
      </c>
      <c r="C3314" s="6" t="str">
        <f>IFERROR(VLOOKUP(A3314,'Distributor List'!$A$2:$D$77,3,0),"-")</f>
        <v>-</v>
      </c>
      <c r="D3314" s="6" t="str">
        <f>IFERROR(VLOOKUP(A3314,'Distributor List'!$A$2:$F$77,6,0),"-")</f>
        <v>-</v>
      </c>
      <c r="E3314" s="6" t="str">
        <f>IFERROR(VLOOKUP(A3314,'Distributor List'!$A$2:$D$77,4,0),"-")</f>
        <v>-</v>
      </c>
      <c r="F3314" s="6" t="str">
        <f>IFERROR(VLOOKUP(H3314,'Price List'!$A$2:$H$109,8,0),"-")</f>
        <v>-</v>
      </c>
      <c r="G3314" s="6" t="str">
        <f>IFERROR(VLOOKUP(A3314,'Distributor List'!$A$2:$E$77,5,0),"-")</f>
        <v>-</v>
      </c>
      <c r="H3314" s="10"/>
      <c r="I3314" s="95"/>
      <c r="J3314" s="92"/>
      <c r="K3314" s="92"/>
      <c r="L3314" s="73">
        <f t="shared" ref="L3314:L3377" si="1230">J3314*I3314</f>
        <v>0</v>
      </c>
      <c r="M3314" s="73">
        <f t="shared" si="1227"/>
        <v>0</v>
      </c>
      <c r="N3314" s="73"/>
      <c r="O3314" s="73"/>
      <c r="P3314" s="73"/>
      <c r="Q3314" s="73"/>
      <c r="R3314" s="73">
        <f t="shared" si="1229"/>
        <v>0</v>
      </c>
      <c r="S3314" s="76" t="str">
        <f t="shared" si="1221"/>
        <v>-</v>
      </c>
      <c r="T3314" s="96">
        <v>0</v>
      </c>
      <c r="U3314" s="97"/>
      <c r="V3314" s="73">
        <f t="shared" si="1228"/>
        <v>0</v>
      </c>
      <c r="W3314" s="73">
        <f t="shared" si="1222"/>
        <v>0</v>
      </c>
      <c r="X3314" s="76" t="str">
        <f t="shared" si="1223"/>
        <v>-</v>
      </c>
      <c r="Y3314" s="73">
        <f t="shared" si="1224"/>
        <v>0</v>
      </c>
      <c r="Z3314" s="73">
        <f t="shared" si="1225"/>
        <v>0</v>
      </c>
      <c r="AA3314" s="73">
        <f t="shared" si="1218"/>
        <v>0</v>
      </c>
      <c r="AB3314" s="73">
        <f t="shared" si="1226"/>
        <v>0</v>
      </c>
      <c r="AC3314" s="73">
        <f t="shared" si="1219"/>
        <v>0</v>
      </c>
      <c r="AD3314" s="73">
        <f t="shared" si="1220"/>
        <v>0</v>
      </c>
      <c r="AE3314" s="73">
        <v>0</v>
      </c>
    </row>
    <row r="3315" spans="1:31" ht="15" customHeight="1">
      <c r="A3315" s="94"/>
      <c r="B3315" s="6" t="str">
        <f>IFERROR(VLOOKUP(A3315,'Distributor List'!$A$2:$D$77,2,0),"-")</f>
        <v>-</v>
      </c>
      <c r="C3315" s="6" t="str">
        <f>IFERROR(VLOOKUP(A3315,'Distributor List'!$A$2:$D$77,3,0),"-")</f>
        <v>-</v>
      </c>
      <c r="D3315" s="6" t="str">
        <f>IFERROR(VLOOKUP(A3315,'Distributor List'!$A$2:$F$77,6,0),"-")</f>
        <v>-</v>
      </c>
      <c r="E3315" s="6" t="str">
        <f>IFERROR(VLOOKUP(A3315,'Distributor List'!$A$2:$D$77,4,0),"-")</f>
        <v>-</v>
      </c>
      <c r="F3315" s="6" t="str">
        <f>IFERROR(VLOOKUP(H3315,'Price List'!$A$2:$H$109,8,0),"-")</f>
        <v>-</v>
      </c>
      <c r="G3315" s="6" t="str">
        <f>IFERROR(VLOOKUP(A3315,'Distributor List'!$A$2:$E$77,5,0),"-")</f>
        <v>-</v>
      </c>
      <c r="H3315" s="10"/>
      <c r="I3315" s="95"/>
      <c r="J3315" s="92"/>
      <c r="K3315" s="92"/>
      <c r="L3315" s="73">
        <f t="shared" si="1230"/>
        <v>0</v>
      </c>
      <c r="M3315" s="73">
        <f t="shared" si="1227"/>
        <v>0</v>
      </c>
      <c r="N3315" s="73"/>
      <c r="O3315" s="73"/>
      <c r="P3315" s="73"/>
      <c r="Q3315" s="73"/>
      <c r="R3315" s="73">
        <f t="shared" si="1229"/>
        <v>0</v>
      </c>
      <c r="S3315" s="76" t="str">
        <f t="shared" si="1221"/>
        <v>-</v>
      </c>
      <c r="T3315" s="96">
        <v>0</v>
      </c>
      <c r="U3315" s="97"/>
      <c r="V3315" s="73">
        <f t="shared" si="1228"/>
        <v>0</v>
      </c>
      <c r="W3315" s="73">
        <f t="shared" si="1222"/>
        <v>0</v>
      </c>
      <c r="X3315" s="76" t="str">
        <f t="shared" si="1223"/>
        <v>-</v>
      </c>
      <c r="Y3315" s="73">
        <f t="shared" si="1224"/>
        <v>0</v>
      </c>
      <c r="Z3315" s="73">
        <f t="shared" si="1225"/>
        <v>0</v>
      </c>
      <c r="AA3315" s="73">
        <f t="shared" si="1218"/>
        <v>0</v>
      </c>
      <c r="AB3315" s="73">
        <f t="shared" si="1226"/>
        <v>0</v>
      </c>
      <c r="AC3315" s="73">
        <f t="shared" si="1219"/>
        <v>0</v>
      </c>
      <c r="AD3315" s="73">
        <f t="shared" si="1220"/>
        <v>0</v>
      </c>
      <c r="AE3315" s="73">
        <v>0</v>
      </c>
    </row>
    <row r="3316" spans="1:31" ht="15" customHeight="1">
      <c r="A3316" s="94"/>
      <c r="B3316" s="6" t="str">
        <f>IFERROR(VLOOKUP(A3316,'Distributor List'!$A$2:$D$77,2,0),"-")</f>
        <v>-</v>
      </c>
      <c r="C3316" s="6" t="str">
        <f>IFERROR(VLOOKUP(A3316,'Distributor List'!$A$2:$D$77,3,0),"-")</f>
        <v>-</v>
      </c>
      <c r="D3316" s="6" t="str">
        <f>IFERROR(VLOOKUP(A3316,'Distributor List'!$A$2:$F$77,6,0),"-")</f>
        <v>-</v>
      </c>
      <c r="E3316" s="6" t="str">
        <f>IFERROR(VLOOKUP(A3316,'Distributor List'!$A$2:$D$77,4,0),"-")</f>
        <v>-</v>
      </c>
      <c r="F3316" s="6" t="str">
        <f>IFERROR(VLOOKUP(H3316,'Price List'!$A$2:$H$109,8,0),"-")</f>
        <v>-</v>
      </c>
      <c r="G3316" s="6" t="str">
        <f>IFERROR(VLOOKUP(A3316,'Distributor List'!$A$2:$E$77,5,0),"-")</f>
        <v>-</v>
      </c>
      <c r="H3316" s="10"/>
      <c r="I3316" s="95"/>
      <c r="J3316" s="92"/>
      <c r="K3316" s="92"/>
      <c r="L3316" s="73">
        <f t="shared" si="1230"/>
        <v>0</v>
      </c>
      <c r="M3316" s="73">
        <f t="shared" si="1227"/>
        <v>0</v>
      </c>
      <c r="N3316" s="73"/>
      <c r="O3316" s="73"/>
      <c r="P3316" s="73"/>
      <c r="Q3316" s="73"/>
      <c r="R3316" s="73">
        <f t="shared" si="1229"/>
        <v>0</v>
      </c>
      <c r="S3316" s="76" t="str">
        <f t="shared" si="1221"/>
        <v>-</v>
      </c>
      <c r="T3316" s="96">
        <v>0</v>
      </c>
      <c r="U3316" s="97"/>
      <c r="V3316" s="73">
        <f t="shared" si="1228"/>
        <v>0</v>
      </c>
      <c r="W3316" s="73">
        <f t="shared" si="1222"/>
        <v>0</v>
      </c>
      <c r="X3316" s="76" t="str">
        <f t="shared" si="1223"/>
        <v>-</v>
      </c>
      <c r="Y3316" s="73">
        <f t="shared" si="1224"/>
        <v>0</v>
      </c>
      <c r="Z3316" s="73">
        <f t="shared" si="1225"/>
        <v>0</v>
      </c>
      <c r="AA3316" s="73">
        <f t="shared" si="1218"/>
        <v>0</v>
      </c>
      <c r="AB3316" s="73">
        <f t="shared" si="1226"/>
        <v>0</v>
      </c>
      <c r="AC3316" s="73">
        <f t="shared" si="1219"/>
        <v>0</v>
      </c>
      <c r="AD3316" s="73">
        <f t="shared" si="1220"/>
        <v>0</v>
      </c>
      <c r="AE3316" s="73">
        <v>0</v>
      </c>
    </row>
    <row r="3317" spans="1:31" ht="15" customHeight="1">
      <c r="A3317" s="94"/>
      <c r="B3317" s="6" t="str">
        <f>IFERROR(VLOOKUP(A3317,'Distributor List'!$A$2:$D$77,2,0),"-")</f>
        <v>-</v>
      </c>
      <c r="C3317" s="6" t="str">
        <f>IFERROR(VLOOKUP(A3317,'Distributor List'!$A$2:$D$77,3,0),"-")</f>
        <v>-</v>
      </c>
      <c r="D3317" s="6" t="str">
        <f>IFERROR(VLOOKUP(A3317,'Distributor List'!$A$2:$F$77,6,0),"-")</f>
        <v>-</v>
      </c>
      <c r="E3317" s="6" t="str">
        <f>IFERROR(VLOOKUP(A3317,'Distributor List'!$A$2:$D$77,4,0),"-")</f>
        <v>-</v>
      </c>
      <c r="F3317" s="6" t="str">
        <f>IFERROR(VLOOKUP(H3317,'Price List'!$A$2:$H$109,8,0),"-")</f>
        <v>-</v>
      </c>
      <c r="G3317" s="6" t="str">
        <f>IFERROR(VLOOKUP(A3317,'Distributor List'!$A$2:$E$77,5,0),"-")</f>
        <v>-</v>
      </c>
      <c r="H3317" s="10"/>
      <c r="I3317" s="95"/>
      <c r="J3317" s="92"/>
      <c r="K3317" s="92"/>
      <c r="L3317" s="73">
        <f t="shared" si="1230"/>
        <v>0</v>
      </c>
      <c r="M3317" s="73">
        <f t="shared" si="1227"/>
        <v>0</v>
      </c>
      <c r="N3317" s="73"/>
      <c r="O3317" s="73"/>
      <c r="P3317" s="73"/>
      <c r="Q3317" s="73"/>
      <c r="R3317" s="73">
        <f t="shared" si="1229"/>
        <v>0</v>
      </c>
      <c r="S3317" s="76" t="str">
        <f t="shared" si="1221"/>
        <v>-</v>
      </c>
      <c r="T3317" s="96">
        <v>0</v>
      </c>
      <c r="U3317" s="97"/>
      <c r="V3317" s="73">
        <f t="shared" si="1228"/>
        <v>0</v>
      </c>
      <c r="W3317" s="73">
        <f t="shared" si="1222"/>
        <v>0</v>
      </c>
      <c r="X3317" s="76" t="str">
        <f t="shared" si="1223"/>
        <v>-</v>
      </c>
      <c r="Y3317" s="73">
        <f t="shared" si="1224"/>
        <v>0</v>
      </c>
      <c r="Z3317" s="73">
        <f t="shared" si="1225"/>
        <v>0</v>
      </c>
      <c r="AA3317" s="73">
        <f t="shared" si="1218"/>
        <v>0</v>
      </c>
      <c r="AB3317" s="73">
        <f t="shared" si="1226"/>
        <v>0</v>
      </c>
      <c r="AC3317" s="73">
        <f t="shared" si="1219"/>
        <v>0</v>
      </c>
      <c r="AD3317" s="73">
        <f t="shared" si="1220"/>
        <v>0</v>
      </c>
      <c r="AE3317" s="73">
        <v>0</v>
      </c>
    </row>
    <row r="3318" spans="1:31" ht="15" customHeight="1">
      <c r="A3318" s="94"/>
      <c r="B3318" s="6" t="str">
        <f>IFERROR(VLOOKUP(A3318,'Distributor List'!$A$2:$D$77,2,0),"-")</f>
        <v>-</v>
      </c>
      <c r="C3318" s="6" t="str">
        <f>IFERROR(VLOOKUP(A3318,'Distributor List'!$A$2:$D$77,3,0),"-")</f>
        <v>-</v>
      </c>
      <c r="D3318" s="6" t="str">
        <f>IFERROR(VLOOKUP(A3318,'Distributor List'!$A$2:$F$77,6,0),"-")</f>
        <v>-</v>
      </c>
      <c r="E3318" s="6" t="str">
        <f>IFERROR(VLOOKUP(A3318,'Distributor List'!$A$2:$D$77,4,0),"-")</f>
        <v>-</v>
      </c>
      <c r="F3318" s="6" t="str">
        <f>IFERROR(VLOOKUP(H3318,'Price List'!$A$2:$H$109,8,0),"-")</f>
        <v>-</v>
      </c>
      <c r="G3318" s="6" t="str">
        <f>IFERROR(VLOOKUP(A3318,'Distributor List'!$A$2:$E$77,5,0),"-")</f>
        <v>-</v>
      </c>
      <c r="H3318" s="10"/>
      <c r="I3318" s="95"/>
      <c r="J3318" s="92"/>
      <c r="K3318" s="92"/>
      <c r="L3318" s="73">
        <f t="shared" si="1230"/>
        <v>0</v>
      </c>
      <c r="M3318" s="73">
        <f t="shared" si="1227"/>
        <v>0</v>
      </c>
      <c r="N3318" s="73"/>
      <c r="O3318" s="73"/>
      <c r="P3318" s="73"/>
      <c r="Q3318" s="73"/>
      <c r="R3318" s="73">
        <f t="shared" si="1229"/>
        <v>0</v>
      </c>
      <c r="S3318" s="76" t="str">
        <f t="shared" si="1221"/>
        <v>-</v>
      </c>
      <c r="T3318" s="96">
        <v>0</v>
      </c>
      <c r="U3318" s="97"/>
      <c r="V3318" s="73">
        <f t="shared" si="1228"/>
        <v>0</v>
      </c>
      <c r="W3318" s="73">
        <f t="shared" si="1222"/>
        <v>0</v>
      </c>
      <c r="X3318" s="76" t="str">
        <f t="shared" si="1223"/>
        <v>-</v>
      </c>
      <c r="Y3318" s="73">
        <f t="shared" si="1224"/>
        <v>0</v>
      </c>
      <c r="Z3318" s="73">
        <f t="shared" si="1225"/>
        <v>0</v>
      </c>
      <c r="AA3318" s="73">
        <f t="shared" si="1218"/>
        <v>0</v>
      </c>
      <c r="AB3318" s="73">
        <f t="shared" si="1226"/>
        <v>0</v>
      </c>
      <c r="AC3318" s="73">
        <f t="shared" si="1219"/>
        <v>0</v>
      </c>
      <c r="AD3318" s="73">
        <f t="shared" si="1220"/>
        <v>0</v>
      </c>
      <c r="AE3318" s="73">
        <v>0</v>
      </c>
    </row>
    <row r="3319" spans="1:31" ht="15" customHeight="1">
      <c r="A3319" s="94"/>
      <c r="B3319" s="6" t="str">
        <f>IFERROR(VLOOKUP(A3319,'Distributor List'!$A$2:$D$77,2,0),"-")</f>
        <v>-</v>
      </c>
      <c r="C3319" s="6" t="str">
        <f>IFERROR(VLOOKUP(A3319,'Distributor List'!$A$2:$D$77,3,0),"-")</f>
        <v>-</v>
      </c>
      <c r="D3319" s="6" t="str">
        <f>IFERROR(VLOOKUP(A3319,'Distributor List'!$A$2:$F$77,6,0),"-")</f>
        <v>-</v>
      </c>
      <c r="E3319" s="6" t="str">
        <f>IFERROR(VLOOKUP(A3319,'Distributor List'!$A$2:$D$77,4,0),"-")</f>
        <v>-</v>
      </c>
      <c r="F3319" s="6" t="str">
        <f>IFERROR(VLOOKUP(H3319,'Price List'!$A$2:$H$109,8,0),"-")</f>
        <v>-</v>
      </c>
      <c r="G3319" s="6" t="str">
        <f>IFERROR(VLOOKUP(A3319,'Distributor List'!$A$2:$E$77,5,0),"-")</f>
        <v>-</v>
      </c>
      <c r="H3319" s="10"/>
      <c r="I3319" s="95"/>
      <c r="J3319" s="92"/>
      <c r="K3319" s="92"/>
      <c r="L3319" s="73">
        <f t="shared" si="1230"/>
        <v>0</v>
      </c>
      <c r="M3319" s="73">
        <f t="shared" si="1227"/>
        <v>0</v>
      </c>
      <c r="N3319" s="73"/>
      <c r="O3319" s="73"/>
      <c r="P3319" s="73"/>
      <c r="Q3319" s="73"/>
      <c r="R3319" s="73">
        <f t="shared" si="1229"/>
        <v>0</v>
      </c>
      <c r="S3319" s="76" t="str">
        <f t="shared" si="1221"/>
        <v>-</v>
      </c>
      <c r="T3319" s="96">
        <v>0</v>
      </c>
      <c r="U3319" s="97"/>
      <c r="V3319" s="73">
        <f t="shared" si="1228"/>
        <v>0</v>
      </c>
      <c r="W3319" s="73">
        <f t="shared" si="1222"/>
        <v>0</v>
      </c>
      <c r="X3319" s="76" t="str">
        <f t="shared" si="1223"/>
        <v>-</v>
      </c>
      <c r="Y3319" s="73">
        <f t="shared" si="1224"/>
        <v>0</v>
      </c>
      <c r="Z3319" s="73">
        <f t="shared" si="1225"/>
        <v>0</v>
      </c>
      <c r="AA3319" s="73">
        <f t="shared" si="1218"/>
        <v>0</v>
      </c>
      <c r="AB3319" s="73">
        <f t="shared" si="1226"/>
        <v>0</v>
      </c>
      <c r="AC3319" s="73">
        <f t="shared" si="1219"/>
        <v>0</v>
      </c>
      <c r="AD3319" s="73">
        <f t="shared" si="1220"/>
        <v>0</v>
      </c>
      <c r="AE3319" s="73">
        <v>0</v>
      </c>
    </row>
    <row r="3320" spans="1:31" ht="15" customHeight="1">
      <c r="A3320" s="94"/>
      <c r="B3320" s="6" t="str">
        <f>IFERROR(VLOOKUP(A3320,'Distributor List'!$A$2:$D$77,2,0),"-")</f>
        <v>-</v>
      </c>
      <c r="C3320" s="6" t="str">
        <f>IFERROR(VLOOKUP(A3320,'Distributor List'!$A$2:$D$77,3,0),"-")</f>
        <v>-</v>
      </c>
      <c r="D3320" s="6" t="str">
        <f>IFERROR(VLOOKUP(A3320,'Distributor List'!$A$2:$F$77,6,0),"-")</f>
        <v>-</v>
      </c>
      <c r="E3320" s="6" t="str">
        <f>IFERROR(VLOOKUP(A3320,'Distributor List'!$A$2:$D$77,4,0),"-")</f>
        <v>-</v>
      </c>
      <c r="F3320" s="6" t="str">
        <f>IFERROR(VLOOKUP(H3320,'Price List'!$A$2:$H$109,8,0),"-")</f>
        <v>-</v>
      </c>
      <c r="G3320" s="6" t="str">
        <f>IFERROR(VLOOKUP(A3320,'Distributor List'!$A$2:$E$77,5,0),"-")</f>
        <v>-</v>
      </c>
      <c r="H3320" s="10"/>
      <c r="I3320" s="95"/>
      <c r="J3320" s="92"/>
      <c r="K3320" s="92"/>
      <c r="L3320" s="73">
        <f t="shared" si="1230"/>
        <v>0</v>
      </c>
      <c r="M3320" s="73">
        <f t="shared" si="1227"/>
        <v>0</v>
      </c>
      <c r="N3320" s="73"/>
      <c r="O3320" s="73"/>
      <c r="P3320" s="73"/>
      <c r="Q3320" s="73"/>
      <c r="R3320" s="73">
        <f t="shared" si="1229"/>
        <v>0</v>
      </c>
      <c r="S3320" s="76" t="str">
        <f t="shared" si="1221"/>
        <v>-</v>
      </c>
      <c r="T3320" s="96">
        <v>0</v>
      </c>
      <c r="U3320" s="97"/>
      <c r="V3320" s="73">
        <f t="shared" si="1228"/>
        <v>0</v>
      </c>
      <c r="W3320" s="73">
        <f t="shared" si="1222"/>
        <v>0</v>
      </c>
      <c r="X3320" s="76" t="str">
        <f t="shared" si="1223"/>
        <v>-</v>
      </c>
      <c r="Y3320" s="73">
        <f t="shared" si="1224"/>
        <v>0</v>
      </c>
      <c r="Z3320" s="73">
        <f t="shared" si="1225"/>
        <v>0</v>
      </c>
      <c r="AA3320" s="73">
        <f t="shared" si="1218"/>
        <v>0</v>
      </c>
      <c r="AB3320" s="73">
        <f t="shared" si="1226"/>
        <v>0</v>
      </c>
      <c r="AC3320" s="73">
        <f t="shared" si="1219"/>
        <v>0</v>
      </c>
      <c r="AD3320" s="73">
        <f t="shared" si="1220"/>
        <v>0</v>
      </c>
      <c r="AE3320" s="73">
        <v>0</v>
      </c>
    </row>
    <row r="3321" spans="1:31" ht="15" customHeight="1">
      <c r="A3321" s="94"/>
      <c r="B3321" s="6" t="str">
        <f>IFERROR(VLOOKUP(A3321,'Distributor List'!$A$2:$D$77,2,0),"-")</f>
        <v>-</v>
      </c>
      <c r="C3321" s="6" t="str">
        <f>IFERROR(VLOOKUP(A3321,'Distributor List'!$A$2:$D$77,3,0),"-")</f>
        <v>-</v>
      </c>
      <c r="D3321" s="6" t="str">
        <f>IFERROR(VLOOKUP(A3321,'Distributor List'!$A$2:$F$77,6,0),"-")</f>
        <v>-</v>
      </c>
      <c r="E3321" s="6" t="str">
        <f>IFERROR(VLOOKUP(A3321,'Distributor List'!$A$2:$D$77,4,0),"-")</f>
        <v>-</v>
      </c>
      <c r="F3321" s="6" t="str">
        <f>IFERROR(VLOOKUP(H3321,'Price List'!$A$2:$H$109,8,0),"-")</f>
        <v>-</v>
      </c>
      <c r="G3321" s="6" t="str">
        <f>IFERROR(VLOOKUP(A3321,'Distributor List'!$A$2:$E$77,5,0),"-")</f>
        <v>-</v>
      </c>
      <c r="H3321" s="10"/>
      <c r="I3321" s="95"/>
      <c r="J3321" s="92"/>
      <c r="K3321" s="92"/>
      <c r="L3321" s="73">
        <f t="shared" si="1230"/>
        <v>0</v>
      </c>
      <c r="M3321" s="73">
        <f t="shared" si="1227"/>
        <v>0</v>
      </c>
      <c r="N3321" s="73"/>
      <c r="O3321" s="73"/>
      <c r="P3321" s="73"/>
      <c r="Q3321" s="73"/>
      <c r="R3321" s="73">
        <f t="shared" si="1229"/>
        <v>0</v>
      </c>
      <c r="S3321" s="76" t="str">
        <f t="shared" si="1221"/>
        <v>-</v>
      </c>
      <c r="T3321" s="96">
        <v>0</v>
      </c>
      <c r="U3321" s="97"/>
      <c r="V3321" s="73">
        <f t="shared" si="1228"/>
        <v>0</v>
      </c>
      <c r="W3321" s="73">
        <f t="shared" si="1222"/>
        <v>0</v>
      </c>
      <c r="X3321" s="76" t="str">
        <f t="shared" si="1223"/>
        <v>-</v>
      </c>
      <c r="Y3321" s="73">
        <f t="shared" si="1224"/>
        <v>0</v>
      </c>
      <c r="Z3321" s="73">
        <f t="shared" si="1225"/>
        <v>0</v>
      </c>
      <c r="AA3321" s="73">
        <f t="shared" si="1218"/>
        <v>0</v>
      </c>
      <c r="AB3321" s="73">
        <f t="shared" si="1226"/>
        <v>0</v>
      </c>
      <c r="AC3321" s="73">
        <f t="shared" si="1219"/>
        <v>0</v>
      </c>
      <c r="AD3321" s="73">
        <f t="shared" si="1220"/>
        <v>0</v>
      </c>
      <c r="AE3321" s="73">
        <v>0</v>
      </c>
    </row>
    <row r="3322" spans="1:31" ht="15" customHeight="1">
      <c r="A3322" s="94"/>
      <c r="B3322" s="6" t="str">
        <f>IFERROR(VLOOKUP(A3322,'Distributor List'!$A$2:$D$77,2,0),"-")</f>
        <v>-</v>
      </c>
      <c r="C3322" s="6" t="str">
        <f>IFERROR(VLOOKUP(A3322,'Distributor List'!$A$2:$D$77,3,0),"-")</f>
        <v>-</v>
      </c>
      <c r="D3322" s="6" t="str">
        <f>IFERROR(VLOOKUP(A3322,'Distributor List'!$A$2:$F$77,6,0),"-")</f>
        <v>-</v>
      </c>
      <c r="E3322" s="6" t="str">
        <f>IFERROR(VLOOKUP(A3322,'Distributor List'!$A$2:$D$77,4,0),"-")</f>
        <v>-</v>
      </c>
      <c r="F3322" s="6" t="str">
        <f>IFERROR(VLOOKUP(H3322,'Price List'!$A$2:$H$109,8,0),"-")</f>
        <v>-</v>
      </c>
      <c r="G3322" s="6" t="str">
        <f>IFERROR(VLOOKUP(A3322,'Distributor List'!$A$2:$E$77,5,0),"-")</f>
        <v>-</v>
      </c>
      <c r="H3322" s="10"/>
      <c r="I3322" s="95"/>
      <c r="J3322" s="92"/>
      <c r="K3322" s="92"/>
      <c r="L3322" s="73">
        <f t="shared" si="1230"/>
        <v>0</v>
      </c>
      <c r="M3322" s="73">
        <f t="shared" si="1227"/>
        <v>0</v>
      </c>
      <c r="N3322" s="73"/>
      <c r="O3322" s="73"/>
      <c r="P3322" s="73"/>
      <c r="Q3322" s="73"/>
      <c r="R3322" s="73">
        <f t="shared" si="1229"/>
        <v>0</v>
      </c>
      <c r="S3322" s="76" t="str">
        <f t="shared" si="1221"/>
        <v>-</v>
      </c>
      <c r="T3322" s="96">
        <v>0</v>
      </c>
      <c r="U3322" s="97"/>
      <c r="V3322" s="73">
        <f t="shared" si="1228"/>
        <v>0</v>
      </c>
      <c r="W3322" s="73">
        <f t="shared" si="1222"/>
        <v>0</v>
      </c>
      <c r="X3322" s="76" t="str">
        <f t="shared" si="1223"/>
        <v>-</v>
      </c>
      <c r="Y3322" s="73">
        <f t="shared" si="1224"/>
        <v>0</v>
      </c>
      <c r="Z3322" s="73">
        <f t="shared" si="1225"/>
        <v>0</v>
      </c>
      <c r="AA3322" s="73">
        <f t="shared" si="1218"/>
        <v>0</v>
      </c>
      <c r="AB3322" s="73">
        <f t="shared" si="1226"/>
        <v>0</v>
      </c>
      <c r="AC3322" s="73">
        <f t="shared" si="1219"/>
        <v>0</v>
      </c>
      <c r="AD3322" s="73">
        <f t="shared" si="1220"/>
        <v>0</v>
      </c>
      <c r="AE3322" s="73">
        <v>0</v>
      </c>
    </row>
    <row r="3323" spans="1:31" ht="15" customHeight="1">
      <c r="A3323" s="94"/>
      <c r="B3323" s="6" t="str">
        <f>IFERROR(VLOOKUP(A3323,'Distributor List'!$A$2:$D$77,2,0),"-")</f>
        <v>-</v>
      </c>
      <c r="C3323" s="6" t="str">
        <f>IFERROR(VLOOKUP(A3323,'Distributor List'!$A$2:$D$77,3,0),"-")</f>
        <v>-</v>
      </c>
      <c r="D3323" s="6" t="str">
        <f>IFERROR(VLOOKUP(A3323,'Distributor List'!$A$2:$F$77,6,0),"-")</f>
        <v>-</v>
      </c>
      <c r="E3323" s="6" t="str">
        <f>IFERROR(VLOOKUP(A3323,'Distributor List'!$A$2:$D$77,4,0),"-")</f>
        <v>-</v>
      </c>
      <c r="F3323" s="6" t="str">
        <f>IFERROR(VLOOKUP(H3323,'Price List'!$A$2:$H$109,8,0),"-")</f>
        <v>-</v>
      </c>
      <c r="G3323" s="6" t="str">
        <f>IFERROR(VLOOKUP(A3323,'Distributor List'!$A$2:$E$77,5,0),"-")</f>
        <v>-</v>
      </c>
      <c r="H3323" s="10"/>
      <c r="I3323" s="95"/>
      <c r="J3323" s="92"/>
      <c r="K3323" s="92"/>
      <c r="L3323" s="73">
        <f t="shared" si="1230"/>
        <v>0</v>
      </c>
      <c r="M3323" s="73">
        <f t="shared" si="1227"/>
        <v>0</v>
      </c>
      <c r="N3323" s="73"/>
      <c r="O3323" s="73"/>
      <c r="P3323" s="73"/>
      <c r="Q3323" s="73"/>
      <c r="R3323" s="73">
        <f t="shared" si="1229"/>
        <v>0</v>
      </c>
      <c r="S3323" s="76" t="str">
        <f t="shared" si="1221"/>
        <v>-</v>
      </c>
      <c r="T3323" s="96">
        <v>0</v>
      </c>
      <c r="U3323" s="97"/>
      <c r="V3323" s="73">
        <f t="shared" si="1228"/>
        <v>0</v>
      </c>
      <c r="W3323" s="73">
        <f t="shared" si="1222"/>
        <v>0</v>
      </c>
      <c r="X3323" s="76" t="str">
        <f t="shared" si="1223"/>
        <v>-</v>
      </c>
      <c r="Y3323" s="73">
        <f t="shared" si="1224"/>
        <v>0</v>
      </c>
      <c r="Z3323" s="73">
        <f t="shared" si="1225"/>
        <v>0</v>
      </c>
      <c r="AA3323" s="73">
        <f t="shared" si="1218"/>
        <v>0</v>
      </c>
      <c r="AB3323" s="73">
        <f t="shared" si="1226"/>
        <v>0</v>
      </c>
      <c r="AC3323" s="73">
        <f t="shared" si="1219"/>
        <v>0</v>
      </c>
      <c r="AD3323" s="73">
        <f t="shared" si="1220"/>
        <v>0</v>
      </c>
      <c r="AE3323" s="73">
        <v>0</v>
      </c>
    </row>
    <row r="3324" spans="1:31" ht="15" customHeight="1">
      <c r="A3324" s="94"/>
      <c r="B3324" s="6" t="str">
        <f>IFERROR(VLOOKUP(A3324,'Distributor List'!$A$2:$D$77,2,0),"-")</f>
        <v>-</v>
      </c>
      <c r="C3324" s="6" t="str">
        <f>IFERROR(VLOOKUP(A3324,'Distributor List'!$A$2:$D$77,3,0),"-")</f>
        <v>-</v>
      </c>
      <c r="D3324" s="6" t="str">
        <f>IFERROR(VLOOKUP(A3324,'Distributor List'!$A$2:$F$77,6,0),"-")</f>
        <v>-</v>
      </c>
      <c r="E3324" s="6" t="str">
        <f>IFERROR(VLOOKUP(A3324,'Distributor List'!$A$2:$D$77,4,0),"-")</f>
        <v>-</v>
      </c>
      <c r="F3324" s="6" t="str">
        <f>IFERROR(VLOOKUP(H3324,'Price List'!$A$2:$H$109,8,0),"-")</f>
        <v>-</v>
      </c>
      <c r="G3324" s="6" t="str">
        <f>IFERROR(VLOOKUP(A3324,'Distributor List'!$A$2:$E$77,5,0),"-")</f>
        <v>-</v>
      </c>
      <c r="H3324" s="10"/>
      <c r="I3324" s="95"/>
      <c r="J3324" s="92"/>
      <c r="K3324" s="92"/>
      <c r="L3324" s="73">
        <f t="shared" si="1230"/>
        <v>0</v>
      </c>
      <c r="M3324" s="73">
        <f t="shared" si="1227"/>
        <v>0</v>
      </c>
      <c r="N3324" s="73"/>
      <c r="O3324" s="73"/>
      <c r="P3324" s="73"/>
      <c r="Q3324" s="73"/>
      <c r="R3324" s="73">
        <f t="shared" si="1229"/>
        <v>0</v>
      </c>
      <c r="S3324" s="76" t="str">
        <f t="shared" si="1221"/>
        <v>-</v>
      </c>
      <c r="T3324" s="96">
        <v>0</v>
      </c>
      <c r="U3324" s="97"/>
      <c r="V3324" s="73">
        <f t="shared" si="1228"/>
        <v>0</v>
      </c>
      <c r="W3324" s="73">
        <f t="shared" si="1222"/>
        <v>0</v>
      </c>
      <c r="X3324" s="76" t="str">
        <f t="shared" si="1223"/>
        <v>-</v>
      </c>
      <c r="Y3324" s="73">
        <f t="shared" si="1224"/>
        <v>0</v>
      </c>
      <c r="Z3324" s="73">
        <f t="shared" si="1225"/>
        <v>0</v>
      </c>
      <c r="AA3324" s="73">
        <f t="shared" si="1218"/>
        <v>0</v>
      </c>
      <c r="AB3324" s="73">
        <f t="shared" si="1226"/>
        <v>0</v>
      </c>
      <c r="AC3324" s="73">
        <f t="shared" si="1219"/>
        <v>0</v>
      </c>
      <c r="AD3324" s="73">
        <f t="shared" si="1220"/>
        <v>0</v>
      </c>
      <c r="AE3324" s="73">
        <v>0</v>
      </c>
    </row>
    <row r="3325" spans="1:31" ht="15" customHeight="1">
      <c r="A3325" s="94"/>
      <c r="B3325" s="6" t="str">
        <f>IFERROR(VLOOKUP(A3325,'Distributor List'!$A$2:$D$77,2,0),"-")</f>
        <v>-</v>
      </c>
      <c r="C3325" s="6" t="str">
        <f>IFERROR(VLOOKUP(A3325,'Distributor List'!$A$2:$D$77,3,0),"-")</f>
        <v>-</v>
      </c>
      <c r="D3325" s="6" t="str">
        <f>IFERROR(VLOOKUP(A3325,'Distributor List'!$A$2:$F$77,6,0),"-")</f>
        <v>-</v>
      </c>
      <c r="E3325" s="6" t="str">
        <f>IFERROR(VLOOKUP(A3325,'Distributor List'!$A$2:$D$77,4,0),"-")</f>
        <v>-</v>
      </c>
      <c r="F3325" s="6" t="str">
        <f>IFERROR(VLOOKUP(H3325,'Price List'!$A$2:$H$109,8,0),"-")</f>
        <v>-</v>
      </c>
      <c r="G3325" s="6" t="str">
        <f>IFERROR(VLOOKUP(A3325,'Distributor List'!$A$2:$E$77,5,0),"-")</f>
        <v>-</v>
      </c>
      <c r="H3325" s="10"/>
      <c r="I3325" s="95"/>
      <c r="J3325" s="92"/>
      <c r="K3325" s="92"/>
      <c r="L3325" s="73">
        <f t="shared" si="1230"/>
        <v>0</v>
      </c>
      <c r="M3325" s="73">
        <f t="shared" si="1227"/>
        <v>0</v>
      </c>
      <c r="N3325" s="73"/>
      <c r="O3325" s="73"/>
      <c r="P3325" s="73"/>
      <c r="Q3325" s="73"/>
      <c r="R3325" s="73">
        <f t="shared" si="1229"/>
        <v>0</v>
      </c>
      <c r="S3325" s="76" t="str">
        <f t="shared" si="1221"/>
        <v>-</v>
      </c>
      <c r="T3325" s="96">
        <v>0</v>
      </c>
      <c r="U3325" s="97"/>
      <c r="V3325" s="73">
        <f t="shared" si="1228"/>
        <v>0</v>
      </c>
      <c r="W3325" s="73">
        <f t="shared" si="1222"/>
        <v>0</v>
      </c>
      <c r="X3325" s="76" t="str">
        <f t="shared" si="1223"/>
        <v>-</v>
      </c>
      <c r="Y3325" s="73">
        <f t="shared" si="1224"/>
        <v>0</v>
      </c>
      <c r="Z3325" s="73">
        <f t="shared" si="1225"/>
        <v>0</v>
      </c>
      <c r="AA3325" s="73">
        <f t="shared" ref="AA3325:AA3388" si="1231">Z3325*I3325</f>
        <v>0</v>
      </c>
      <c r="AB3325" s="73">
        <f t="shared" si="1226"/>
        <v>0</v>
      </c>
      <c r="AC3325" s="73">
        <f t="shared" ref="AC3325:AC3388" si="1232">AB3325*I3325</f>
        <v>0</v>
      </c>
      <c r="AD3325" s="73">
        <f t="shared" ref="AD3325:AD3388" si="1233">Y3325*I3325</f>
        <v>0</v>
      </c>
      <c r="AE3325" s="73">
        <v>0</v>
      </c>
    </row>
    <row r="3326" spans="1:31" ht="15" customHeight="1">
      <c r="A3326" s="94"/>
      <c r="B3326" s="6" t="str">
        <f>IFERROR(VLOOKUP(A3326,'Distributor List'!$A$2:$D$77,2,0),"-")</f>
        <v>-</v>
      </c>
      <c r="C3326" s="6" t="str">
        <f>IFERROR(VLOOKUP(A3326,'Distributor List'!$A$2:$D$77,3,0),"-")</f>
        <v>-</v>
      </c>
      <c r="D3326" s="6" t="str">
        <f>IFERROR(VLOOKUP(A3326,'Distributor List'!$A$2:$F$77,6,0),"-")</f>
        <v>-</v>
      </c>
      <c r="E3326" s="6" t="str">
        <f>IFERROR(VLOOKUP(A3326,'Distributor List'!$A$2:$D$77,4,0),"-")</f>
        <v>-</v>
      </c>
      <c r="F3326" s="6" t="str">
        <f>IFERROR(VLOOKUP(H3326,'Price List'!$A$2:$H$109,8,0),"-")</f>
        <v>-</v>
      </c>
      <c r="G3326" s="6" t="str">
        <f>IFERROR(VLOOKUP(A3326,'Distributor List'!$A$2:$E$77,5,0),"-")</f>
        <v>-</v>
      </c>
      <c r="H3326" s="10"/>
      <c r="I3326" s="95"/>
      <c r="J3326" s="92"/>
      <c r="K3326" s="92"/>
      <c r="L3326" s="73">
        <f t="shared" si="1230"/>
        <v>0</v>
      </c>
      <c r="M3326" s="73">
        <f t="shared" si="1227"/>
        <v>0</v>
      </c>
      <c r="N3326" s="73"/>
      <c r="O3326" s="73"/>
      <c r="P3326" s="73"/>
      <c r="Q3326" s="73"/>
      <c r="R3326" s="73">
        <f t="shared" si="1229"/>
        <v>0</v>
      </c>
      <c r="S3326" s="76" t="str">
        <f t="shared" si="1221"/>
        <v>-</v>
      </c>
      <c r="T3326" s="96">
        <v>0</v>
      </c>
      <c r="U3326" s="97"/>
      <c r="V3326" s="73">
        <f t="shared" si="1228"/>
        <v>0</v>
      </c>
      <c r="W3326" s="73">
        <f t="shared" si="1222"/>
        <v>0</v>
      </c>
      <c r="X3326" s="76" t="str">
        <f t="shared" si="1223"/>
        <v>-</v>
      </c>
      <c r="Y3326" s="73">
        <f t="shared" si="1224"/>
        <v>0</v>
      </c>
      <c r="Z3326" s="73">
        <f t="shared" si="1225"/>
        <v>0</v>
      </c>
      <c r="AA3326" s="73">
        <f t="shared" si="1231"/>
        <v>0</v>
      </c>
      <c r="AB3326" s="73">
        <f t="shared" si="1226"/>
        <v>0</v>
      </c>
      <c r="AC3326" s="73">
        <f t="shared" si="1232"/>
        <v>0</v>
      </c>
      <c r="AD3326" s="73">
        <f t="shared" si="1233"/>
        <v>0</v>
      </c>
      <c r="AE3326" s="73">
        <v>0</v>
      </c>
    </row>
    <row r="3327" spans="1:31" ht="15" customHeight="1">
      <c r="A3327" s="94"/>
      <c r="B3327" s="6" t="str">
        <f>IFERROR(VLOOKUP(A3327,'Distributor List'!$A$2:$D$77,2,0),"-")</f>
        <v>-</v>
      </c>
      <c r="C3327" s="6" t="str">
        <f>IFERROR(VLOOKUP(A3327,'Distributor List'!$A$2:$D$77,3,0),"-")</f>
        <v>-</v>
      </c>
      <c r="D3327" s="6" t="str">
        <f>IFERROR(VLOOKUP(A3327,'Distributor List'!$A$2:$F$77,6,0),"-")</f>
        <v>-</v>
      </c>
      <c r="E3327" s="6" t="str">
        <f>IFERROR(VLOOKUP(A3327,'Distributor List'!$A$2:$D$77,4,0),"-")</f>
        <v>-</v>
      </c>
      <c r="F3327" s="6" t="str">
        <f>IFERROR(VLOOKUP(H3327,'Price List'!$A$2:$H$109,8,0),"-")</f>
        <v>-</v>
      </c>
      <c r="G3327" s="6" t="str">
        <f>IFERROR(VLOOKUP(A3327,'Distributor List'!$A$2:$E$77,5,0),"-")</f>
        <v>-</v>
      </c>
      <c r="H3327" s="10"/>
      <c r="I3327" s="95"/>
      <c r="J3327" s="92"/>
      <c r="K3327" s="92"/>
      <c r="L3327" s="73">
        <f t="shared" si="1230"/>
        <v>0</v>
      </c>
      <c r="M3327" s="73">
        <f t="shared" si="1227"/>
        <v>0</v>
      </c>
      <c r="N3327" s="73"/>
      <c r="O3327" s="73"/>
      <c r="P3327" s="73"/>
      <c r="Q3327" s="73"/>
      <c r="R3327" s="73">
        <f t="shared" si="1229"/>
        <v>0</v>
      </c>
      <c r="S3327" s="76" t="str">
        <f t="shared" si="1221"/>
        <v>-</v>
      </c>
      <c r="T3327" s="96">
        <v>0</v>
      </c>
      <c r="U3327" s="97"/>
      <c r="V3327" s="73">
        <f t="shared" si="1228"/>
        <v>0</v>
      </c>
      <c r="W3327" s="73">
        <f t="shared" si="1222"/>
        <v>0</v>
      </c>
      <c r="X3327" s="76" t="str">
        <f t="shared" si="1223"/>
        <v>-</v>
      </c>
      <c r="Y3327" s="73">
        <f t="shared" si="1224"/>
        <v>0</v>
      </c>
      <c r="Z3327" s="73">
        <f t="shared" si="1225"/>
        <v>0</v>
      </c>
      <c r="AA3327" s="73">
        <f t="shared" si="1231"/>
        <v>0</v>
      </c>
      <c r="AB3327" s="73">
        <f t="shared" si="1226"/>
        <v>0</v>
      </c>
      <c r="AC3327" s="73">
        <f t="shared" si="1232"/>
        <v>0</v>
      </c>
      <c r="AD3327" s="73">
        <f t="shared" si="1233"/>
        <v>0</v>
      </c>
      <c r="AE3327" s="73">
        <v>0</v>
      </c>
    </row>
    <row r="3328" spans="1:31" ht="15" customHeight="1">
      <c r="A3328" s="94"/>
      <c r="B3328" s="6" t="str">
        <f>IFERROR(VLOOKUP(A3328,'Distributor List'!$A$2:$D$77,2,0),"-")</f>
        <v>-</v>
      </c>
      <c r="C3328" s="6" t="str">
        <f>IFERROR(VLOOKUP(A3328,'Distributor List'!$A$2:$D$77,3,0),"-")</f>
        <v>-</v>
      </c>
      <c r="D3328" s="6" t="str">
        <f>IFERROR(VLOOKUP(A3328,'Distributor List'!$A$2:$F$77,6,0),"-")</f>
        <v>-</v>
      </c>
      <c r="E3328" s="6" t="str">
        <f>IFERROR(VLOOKUP(A3328,'Distributor List'!$A$2:$D$77,4,0),"-")</f>
        <v>-</v>
      </c>
      <c r="F3328" s="6" t="str">
        <f>IFERROR(VLOOKUP(H3328,'Price List'!$A$2:$H$109,8,0),"-")</f>
        <v>-</v>
      </c>
      <c r="G3328" s="6" t="str">
        <f>IFERROR(VLOOKUP(A3328,'Distributor List'!$A$2:$E$77,5,0),"-")</f>
        <v>-</v>
      </c>
      <c r="H3328" s="10"/>
      <c r="I3328" s="95"/>
      <c r="J3328" s="92"/>
      <c r="K3328" s="92"/>
      <c r="L3328" s="73">
        <f t="shared" si="1230"/>
        <v>0</v>
      </c>
      <c r="M3328" s="73">
        <f t="shared" si="1227"/>
        <v>0</v>
      </c>
      <c r="N3328" s="73"/>
      <c r="O3328" s="73"/>
      <c r="P3328" s="73"/>
      <c r="Q3328" s="73"/>
      <c r="R3328" s="73">
        <f t="shared" si="1229"/>
        <v>0</v>
      </c>
      <c r="S3328" s="76" t="str">
        <f t="shared" si="1221"/>
        <v>-</v>
      </c>
      <c r="T3328" s="96">
        <v>0</v>
      </c>
      <c r="U3328" s="97"/>
      <c r="V3328" s="73">
        <f t="shared" si="1228"/>
        <v>0</v>
      </c>
      <c r="W3328" s="73">
        <f t="shared" si="1222"/>
        <v>0</v>
      </c>
      <c r="X3328" s="76" t="str">
        <f t="shared" si="1223"/>
        <v>-</v>
      </c>
      <c r="Y3328" s="73">
        <f t="shared" si="1224"/>
        <v>0</v>
      </c>
      <c r="Z3328" s="73">
        <f t="shared" si="1225"/>
        <v>0</v>
      </c>
      <c r="AA3328" s="73">
        <f t="shared" si="1231"/>
        <v>0</v>
      </c>
      <c r="AB3328" s="73">
        <f t="shared" si="1226"/>
        <v>0</v>
      </c>
      <c r="AC3328" s="73">
        <f t="shared" si="1232"/>
        <v>0</v>
      </c>
      <c r="AD3328" s="73">
        <f t="shared" si="1233"/>
        <v>0</v>
      </c>
      <c r="AE3328" s="73">
        <v>0</v>
      </c>
    </row>
    <row r="3329" spans="1:31" ht="15" customHeight="1">
      <c r="A3329" s="94"/>
      <c r="B3329" s="6" t="str">
        <f>IFERROR(VLOOKUP(A3329,'Distributor List'!$A$2:$D$77,2,0),"-")</f>
        <v>-</v>
      </c>
      <c r="C3329" s="6" t="str">
        <f>IFERROR(VLOOKUP(A3329,'Distributor List'!$A$2:$D$77,3,0),"-")</f>
        <v>-</v>
      </c>
      <c r="D3329" s="6" t="str">
        <f>IFERROR(VLOOKUP(A3329,'Distributor List'!$A$2:$F$77,6,0),"-")</f>
        <v>-</v>
      </c>
      <c r="E3329" s="6" t="str">
        <f>IFERROR(VLOOKUP(A3329,'Distributor List'!$A$2:$D$77,4,0),"-")</f>
        <v>-</v>
      </c>
      <c r="F3329" s="6" t="str">
        <f>IFERROR(VLOOKUP(H3329,'Price List'!$A$2:$H$109,8,0),"-")</f>
        <v>-</v>
      </c>
      <c r="G3329" s="6" t="str">
        <f>IFERROR(VLOOKUP(A3329,'Distributor List'!$A$2:$E$77,5,0),"-")</f>
        <v>-</v>
      </c>
      <c r="H3329" s="10"/>
      <c r="I3329" s="95"/>
      <c r="J3329" s="92"/>
      <c r="K3329" s="92"/>
      <c r="L3329" s="73">
        <f t="shared" si="1230"/>
        <v>0</v>
      </c>
      <c r="M3329" s="73">
        <f t="shared" si="1227"/>
        <v>0</v>
      </c>
      <c r="N3329" s="73"/>
      <c r="O3329" s="73"/>
      <c r="P3329" s="73"/>
      <c r="Q3329" s="73"/>
      <c r="R3329" s="73">
        <f t="shared" si="1229"/>
        <v>0</v>
      </c>
      <c r="S3329" s="76" t="str">
        <f t="shared" si="1221"/>
        <v>-</v>
      </c>
      <c r="T3329" s="96">
        <v>0</v>
      </c>
      <c r="U3329" s="97"/>
      <c r="V3329" s="73">
        <f t="shared" si="1228"/>
        <v>0</v>
      </c>
      <c r="W3329" s="73">
        <f t="shared" si="1222"/>
        <v>0</v>
      </c>
      <c r="X3329" s="76" t="str">
        <f t="shared" si="1223"/>
        <v>-</v>
      </c>
      <c r="Y3329" s="73">
        <f t="shared" si="1224"/>
        <v>0</v>
      </c>
      <c r="Z3329" s="73">
        <f t="shared" si="1225"/>
        <v>0</v>
      </c>
      <c r="AA3329" s="73">
        <f t="shared" si="1231"/>
        <v>0</v>
      </c>
      <c r="AB3329" s="73">
        <f t="shared" si="1226"/>
        <v>0</v>
      </c>
      <c r="AC3329" s="73">
        <f t="shared" si="1232"/>
        <v>0</v>
      </c>
      <c r="AD3329" s="73">
        <f t="shared" si="1233"/>
        <v>0</v>
      </c>
      <c r="AE3329" s="73">
        <v>0</v>
      </c>
    </row>
    <row r="3330" spans="1:31" ht="15" customHeight="1">
      <c r="A3330" s="94"/>
      <c r="B3330" s="6" t="str">
        <f>IFERROR(VLOOKUP(A3330,'Distributor List'!$A$2:$D$77,2,0),"-")</f>
        <v>-</v>
      </c>
      <c r="C3330" s="6" t="str">
        <f>IFERROR(VLOOKUP(A3330,'Distributor List'!$A$2:$D$77,3,0),"-")</f>
        <v>-</v>
      </c>
      <c r="D3330" s="6" t="str">
        <f>IFERROR(VLOOKUP(A3330,'Distributor List'!$A$2:$F$77,6,0),"-")</f>
        <v>-</v>
      </c>
      <c r="E3330" s="6" t="str">
        <f>IFERROR(VLOOKUP(A3330,'Distributor List'!$A$2:$D$77,4,0),"-")</f>
        <v>-</v>
      </c>
      <c r="F3330" s="6" t="str">
        <f>IFERROR(VLOOKUP(H3330,'Price List'!$A$2:$H$109,8,0),"-")</f>
        <v>-</v>
      </c>
      <c r="G3330" s="6" t="str">
        <f>IFERROR(VLOOKUP(A3330,'Distributor List'!$A$2:$E$77,5,0),"-")</f>
        <v>-</v>
      </c>
      <c r="H3330" s="10"/>
      <c r="I3330" s="95"/>
      <c r="J3330" s="92"/>
      <c r="K3330" s="92"/>
      <c r="L3330" s="73">
        <f t="shared" si="1230"/>
        <v>0</v>
      </c>
      <c r="M3330" s="73">
        <f t="shared" si="1227"/>
        <v>0</v>
      </c>
      <c r="N3330" s="73"/>
      <c r="O3330" s="73"/>
      <c r="P3330" s="73"/>
      <c r="Q3330" s="73"/>
      <c r="R3330" s="73">
        <f t="shared" si="1229"/>
        <v>0</v>
      </c>
      <c r="S3330" s="76" t="str">
        <f t="shared" si="1221"/>
        <v>-</v>
      </c>
      <c r="T3330" s="96">
        <v>0</v>
      </c>
      <c r="U3330" s="97"/>
      <c r="V3330" s="73">
        <f t="shared" si="1228"/>
        <v>0</v>
      </c>
      <c r="W3330" s="73">
        <f t="shared" si="1222"/>
        <v>0</v>
      </c>
      <c r="X3330" s="76" t="str">
        <f t="shared" si="1223"/>
        <v>-</v>
      </c>
      <c r="Y3330" s="73">
        <f t="shared" si="1224"/>
        <v>0</v>
      </c>
      <c r="Z3330" s="73">
        <f t="shared" si="1225"/>
        <v>0</v>
      </c>
      <c r="AA3330" s="73">
        <f t="shared" si="1231"/>
        <v>0</v>
      </c>
      <c r="AB3330" s="73">
        <f t="shared" si="1226"/>
        <v>0</v>
      </c>
      <c r="AC3330" s="73">
        <f t="shared" si="1232"/>
        <v>0</v>
      </c>
      <c r="AD3330" s="73">
        <f t="shared" si="1233"/>
        <v>0</v>
      </c>
      <c r="AE3330" s="73">
        <v>0</v>
      </c>
    </row>
    <row r="3331" spans="1:31" ht="15" customHeight="1">
      <c r="A3331" s="94"/>
      <c r="B3331" s="6" t="str">
        <f>IFERROR(VLOOKUP(A3331,'Distributor List'!$A$2:$D$77,2,0),"-")</f>
        <v>-</v>
      </c>
      <c r="C3331" s="6" t="str">
        <f>IFERROR(VLOOKUP(A3331,'Distributor List'!$A$2:$D$77,3,0),"-")</f>
        <v>-</v>
      </c>
      <c r="D3331" s="6" t="str">
        <f>IFERROR(VLOOKUP(A3331,'Distributor List'!$A$2:$F$77,6,0),"-")</f>
        <v>-</v>
      </c>
      <c r="E3331" s="6" t="str">
        <f>IFERROR(VLOOKUP(A3331,'Distributor List'!$A$2:$D$77,4,0),"-")</f>
        <v>-</v>
      </c>
      <c r="F3331" s="6" t="str">
        <f>IFERROR(VLOOKUP(H3331,'Price List'!$A$2:$H$109,8,0),"-")</f>
        <v>-</v>
      </c>
      <c r="G3331" s="6" t="str">
        <f>IFERROR(VLOOKUP(A3331,'Distributor List'!$A$2:$E$77,5,0),"-")</f>
        <v>-</v>
      </c>
      <c r="H3331" s="10"/>
      <c r="I3331" s="95"/>
      <c r="J3331" s="92"/>
      <c r="K3331" s="92"/>
      <c r="L3331" s="73">
        <f t="shared" si="1230"/>
        <v>0</v>
      </c>
      <c r="M3331" s="73">
        <f t="shared" si="1227"/>
        <v>0</v>
      </c>
      <c r="N3331" s="73"/>
      <c r="O3331" s="73"/>
      <c r="P3331" s="73"/>
      <c r="Q3331" s="73"/>
      <c r="R3331" s="73">
        <f t="shared" si="1229"/>
        <v>0</v>
      </c>
      <c r="S3331" s="76" t="str">
        <f t="shared" si="1221"/>
        <v>-</v>
      </c>
      <c r="T3331" s="96">
        <v>0</v>
      </c>
      <c r="U3331" s="97"/>
      <c r="V3331" s="73">
        <f t="shared" si="1228"/>
        <v>0</v>
      </c>
      <c r="W3331" s="73">
        <f t="shared" si="1222"/>
        <v>0</v>
      </c>
      <c r="X3331" s="76" t="str">
        <f t="shared" si="1223"/>
        <v>-</v>
      </c>
      <c r="Y3331" s="73">
        <f t="shared" si="1224"/>
        <v>0</v>
      </c>
      <c r="Z3331" s="73">
        <f t="shared" si="1225"/>
        <v>0</v>
      </c>
      <c r="AA3331" s="73">
        <f t="shared" si="1231"/>
        <v>0</v>
      </c>
      <c r="AB3331" s="73">
        <f t="shared" si="1226"/>
        <v>0</v>
      </c>
      <c r="AC3331" s="73">
        <f t="shared" si="1232"/>
        <v>0</v>
      </c>
      <c r="AD3331" s="73">
        <f t="shared" si="1233"/>
        <v>0</v>
      </c>
      <c r="AE3331" s="73">
        <v>0</v>
      </c>
    </row>
    <row r="3332" spans="1:31" ht="15" customHeight="1">
      <c r="A3332" s="94"/>
      <c r="B3332" s="6" t="str">
        <f>IFERROR(VLOOKUP(A3332,'Distributor List'!$A$2:$D$77,2,0),"-")</f>
        <v>-</v>
      </c>
      <c r="C3332" s="6" t="str">
        <f>IFERROR(VLOOKUP(A3332,'Distributor List'!$A$2:$D$77,3,0),"-")</f>
        <v>-</v>
      </c>
      <c r="D3332" s="6" t="str">
        <f>IFERROR(VLOOKUP(A3332,'Distributor List'!$A$2:$F$77,6,0),"-")</f>
        <v>-</v>
      </c>
      <c r="E3332" s="6" t="str">
        <f>IFERROR(VLOOKUP(A3332,'Distributor List'!$A$2:$D$77,4,0),"-")</f>
        <v>-</v>
      </c>
      <c r="F3332" s="6" t="str">
        <f>IFERROR(VLOOKUP(H3332,'Price List'!$A$2:$H$109,8,0),"-")</f>
        <v>-</v>
      </c>
      <c r="G3332" s="6" t="str">
        <f>IFERROR(VLOOKUP(A3332,'Distributor List'!$A$2:$E$77,5,0),"-")</f>
        <v>-</v>
      </c>
      <c r="H3332" s="10"/>
      <c r="I3332" s="95"/>
      <c r="J3332" s="92"/>
      <c r="K3332" s="92"/>
      <c r="L3332" s="73">
        <f t="shared" si="1230"/>
        <v>0</v>
      </c>
      <c r="M3332" s="73">
        <f t="shared" si="1227"/>
        <v>0</v>
      </c>
      <c r="N3332" s="73"/>
      <c r="O3332" s="73"/>
      <c r="P3332" s="73"/>
      <c r="Q3332" s="73"/>
      <c r="R3332" s="73">
        <f t="shared" si="1229"/>
        <v>0</v>
      </c>
      <c r="S3332" s="76" t="str">
        <f t="shared" si="1221"/>
        <v>-</v>
      </c>
      <c r="T3332" s="96">
        <v>0</v>
      </c>
      <c r="U3332" s="97"/>
      <c r="V3332" s="73">
        <f t="shared" si="1228"/>
        <v>0</v>
      </c>
      <c r="W3332" s="73">
        <f t="shared" si="1222"/>
        <v>0</v>
      </c>
      <c r="X3332" s="76" t="str">
        <f t="shared" si="1223"/>
        <v>-</v>
      </c>
      <c r="Y3332" s="73">
        <f t="shared" si="1224"/>
        <v>0</v>
      </c>
      <c r="Z3332" s="73">
        <f t="shared" si="1225"/>
        <v>0</v>
      </c>
      <c r="AA3332" s="73">
        <f t="shared" si="1231"/>
        <v>0</v>
      </c>
      <c r="AB3332" s="73">
        <f t="shared" si="1226"/>
        <v>0</v>
      </c>
      <c r="AC3332" s="73">
        <f t="shared" si="1232"/>
        <v>0</v>
      </c>
      <c r="AD3332" s="73">
        <f t="shared" si="1233"/>
        <v>0</v>
      </c>
      <c r="AE3332" s="73">
        <v>0</v>
      </c>
    </row>
    <row r="3333" spans="1:31" ht="15" customHeight="1">
      <c r="A3333" s="94"/>
      <c r="B3333" s="6" t="str">
        <f>IFERROR(VLOOKUP(A3333,'Distributor List'!$A$2:$D$77,2,0),"-")</f>
        <v>-</v>
      </c>
      <c r="C3333" s="6" t="str">
        <f>IFERROR(VLOOKUP(A3333,'Distributor List'!$A$2:$D$77,3,0),"-")</f>
        <v>-</v>
      </c>
      <c r="D3333" s="6" t="str">
        <f>IFERROR(VLOOKUP(A3333,'Distributor List'!$A$2:$F$77,6,0),"-")</f>
        <v>-</v>
      </c>
      <c r="E3333" s="6" t="str">
        <f>IFERROR(VLOOKUP(A3333,'Distributor List'!$A$2:$D$77,4,0),"-")</f>
        <v>-</v>
      </c>
      <c r="F3333" s="6" t="str">
        <f>IFERROR(VLOOKUP(H3333,'Price List'!$A$2:$H$109,8,0),"-")</f>
        <v>-</v>
      </c>
      <c r="G3333" s="6" t="str">
        <f>IFERROR(VLOOKUP(A3333,'Distributor List'!$A$2:$E$77,5,0),"-")</f>
        <v>-</v>
      </c>
      <c r="H3333" s="10"/>
      <c r="I3333" s="95"/>
      <c r="J3333" s="92"/>
      <c r="K3333" s="92"/>
      <c r="L3333" s="73">
        <f t="shared" si="1230"/>
        <v>0</v>
      </c>
      <c r="M3333" s="73">
        <f t="shared" si="1227"/>
        <v>0</v>
      </c>
      <c r="N3333" s="73"/>
      <c r="O3333" s="73"/>
      <c r="P3333" s="73"/>
      <c r="Q3333" s="73"/>
      <c r="R3333" s="73">
        <f t="shared" si="1229"/>
        <v>0</v>
      </c>
      <c r="S3333" s="76" t="str">
        <f t="shared" si="1221"/>
        <v>-</v>
      </c>
      <c r="T3333" s="96">
        <v>0</v>
      </c>
      <c r="U3333" s="97"/>
      <c r="V3333" s="73">
        <f t="shared" si="1228"/>
        <v>0</v>
      </c>
      <c r="W3333" s="73">
        <f t="shared" si="1222"/>
        <v>0</v>
      </c>
      <c r="X3333" s="76" t="str">
        <f t="shared" si="1223"/>
        <v>-</v>
      </c>
      <c r="Y3333" s="73">
        <f t="shared" si="1224"/>
        <v>0</v>
      </c>
      <c r="Z3333" s="73">
        <f t="shared" si="1225"/>
        <v>0</v>
      </c>
      <c r="AA3333" s="73">
        <f t="shared" si="1231"/>
        <v>0</v>
      </c>
      <c r="AB3333" s="73">
        <f t="shared" si="1226"/>
        <v>0</v>
      </c>
      <c r="AC3333" s="73">
        <f t="shared" si="1232"/>
        <v>0</v>
      </c>
      <c r="AD3333" s="73">
        <f t="shared" si="1233"/>
        <v>0</v>
      </c>
      <c r="AE3333" s="73">
        <v>0</v>
      </c>
    </row>
    <row r="3334" spans="1:31" ht="15" customHeight="1">
      <c r="A3334" s="94"/>
      <c r="B3334" s="6" t="str">
        <f>IFERROR(VLOOKUP(A3334,'Distributor List'!$A$2:$D$77,2,0),"-")</f>
        <v>-</v>
      </c>
      <c r="C3334" s="6" t="str">
        <f>IFERROR(VLOOKUP(A3334,'Distributor List'!$A$2:$D$77,3,0),"-")</f>
        <v>-</v>
      </c>
      <c r="D3334" s="6" t="str">
        <f>IFERROR(VLOOKUP(A3334,'Distributor List'!$A$2:$F$77,6,0),"-")</f>
        <v>-</v>
      </c>
      <c r="E3334" s="6" t="str">
        <f>IFERROR(VLOOKUP(A3334,'Distributor List'!$A$2:$D$77,4,0),"-")</f>
        <v>-</v>
      </c>
      <c r="F3334" s="6" t="str">
        <f>IFERROR(VLOOKUP(H3334,'Price List'!$A$2:$H$109,8,0),"-")</f>
        <v>-</v>
      </c>
      <c r="G3334" s="6" t="str">
        <f>IFERROR(VLOOKUP(A3334,'Distributor List'!$A$2:$E$77,5,0),"-")</f>
        <v>-</v>
      </c>
      <c r="H3334" s="10"/>
      <c r="I3334" s="95"/>
      <c r="J3334" s="92"/>
      <c r="K3334" s="92"/>
      <c r="L3334" s="73">
        <f t="shared" si="1230"/>
        <v>0</v>
      </c>
      <c r="M3334" s="73">
        <f t="shared" si="1227"/>
        <v>0</v>
      </c>
      <c r="N3334" s="73"/>
      <c r="O3334" s="73"/>
      <c r="P3334" s="73"/>
      <c r="Q3334" s="73"/>
      <c r="R3334" s="73">
        <f t="shared" si="1229"/>
        <v>0</v>
      </c>
      <c r="S3334" s="76" t="str">
        <f t="shared" si="1221"/>
        <v>-</v>
      </c>
      <c r="T3334" s="96">
        <v>0</v>
      </c>
      <c r="U3334" s="97"/>
      <c r="V3334" s="73">
        <f t="shared" si="1228"/>
        <v>0</v>
      </c>
      <c r="W3334" s="73">
        <f t="shared" si="1222"/>
        <v>0</v>
      </c>
      <c r="X3334" s="76" t="str">
        <f t="shared" si="1223"/>
        <v>-</v>
      </c>
      <c r="Y3334" s="73">
        <f t="shared" si="1224"/>
        <v>0</v>
      </c>
      <c r="Z3334" s="73">
        <f t="shared" si="1225"/>
        <v>0</v>
      </c>
      <c r="AA3334" s="73">
        <f t="shared" si="1231"/>
        <v>0</v>
      </c>
      <c r="AB3334" s="73">
        <f t="shared" si="1226"/>
        <v>0</v>
      </c>
      <c r="AC3334" s="73">
        <f t="shared" si="1232"/>
        <v>0</v>
      </c>
      <c r="AD3334" s="73">
        <f t="shared" si="1233"/>
        <v>0</v>
      </c>
      <c r="AE3334" s="73">
        <v>0</v>
      </c>
    </row>
    <row r="3335" spans="1:31" ht="15" customHeight="1">
      <c r="A3335" s="94"/>
      <c r="B3335" s="6" t="str">
        <f>IFERROR(VLOOKUP(A3335,'Distributor List'!$A$2:$D$77,2,0),"-")</f>
        <v>-</v>
      </c>
      <c r="C3335" s="6" t="str">
        <f>IFERROR(VLOOKUP(A3335,'Distributor List'!$A$2:$D$77,3,0),"-")</f>
        <v>-</v>
      </c>
      <c r="D3335" s="6" t="str">
        <f>IFERROR(VLOOKUP(A3335,'Distributor List'!$A$2:$F$77,6,0),"-")</f>
        <v>-</v>
      </c>
      <c r="E3335" s="6" t="str">
        <f>IFERROR(VLOOKUP(A3335,'Distributor List'!$A$2:$D$77,4,0),"-")</f>
        <v>-</v>
      </c>
      <c r="F3335" s="6" t="str">
        <f>IFERROR(VLOOKUP(H3335,'Price List'!$A$2:$H$109,8,0),"-")</f>
        <v>-</v>
      </c>
      <c r="G3335" s="6" t="str">
        <f>IFERROR(VLOOKUP(A3335,'Distributor List'!$A$2:$E$77,5,0),"-")</f>
        <v>-</v>
      </c>
      <c r="H3335" s="10"/>
      <c r="I3335" s="95"/>
      <c r="J3335" s="92"/>
      <c r="K3335" s="92"/>
      <c r="L3335" s="73">
        <f t="shared" si="1230"/>
        <v>0</v>
      </c>
      <c r="M3335" s="73">
        <f t="shared" si="1227"/>
        <v>0</v>
      </c>
      <c r="N3335" s="73"/>
      <c r="O3335" s="73"/>
      <c r="P3335" s="73"/>
      <c r="Q3335" s="73"/>
      <c r="R3335" s="73">
        <f t="shared" si="1229"/>
        <v>0</v>
      </c>
      <c r="S3335" s="76" t="str">
        <f t="shared" si="1221"/>
        <v>-</v>
      </c>
      <c r="T3335" s="96">
        <v>0</v>
      </c>
      <c r="U3335" s="97"/>
      <c r="V3335" s="73">
        <f t="shared" si="1228"/>
        <v>0</v>
      </c>
      <c r="W3335" s="73">
        <f t="shared" si="1222"/>
        <v>0</v>
      </c>
      <c r="X3335" s="76" t="str">
        <f t="shared" si="1223"/>
        <v>-</v>
      </c>
      <c r="Y3335" s="73">
        <f t="shared" si="1224"/>
        <v>0</v>
      </c>
      <c r="Z3335" s="73">
        <f t="shared" si="1225"/>
        <v>0</v>
      </c>
      <c r="AA3335" s="73">
        <f t="shared" si="1231"/>
        <v>0</v>
      </c>
      <c r="AB3335" s="73">
        <f t="shared" si="1226"/>
        <v>0</v>
      </c>
      <c r="AC3335" s="73">
        <f t="shared" si="1232"/>
        <v>0</v>
      </c>
      <c r="AD3335" s="73">
        <f t="shared" si="1233"/>
        <v>0</v>
      </c>
      <c r="AE3335" s="73">
        <v>0</v>
      </c>
    </row>
    <row r="3336" spans="1:31" ht="15" customHeight="1">
      <c r="A3336" s="94"/>
      <c r="B3336" s="6" t="str">
        <f>IFERROR(VLOOKUP(A3336,'Distributor List'!$A$2:$D$77,2,0),"-")</f>
        <v>-</v>
      </c>
      <c r="C3336" s="6" t="str">
        <f>IFERROR(VLOOKUP(A3336,'Distributor List'!$A$2:$D$77,3,0),"-")</f>
        <v>-</v>
      </c>
      <c r="D3336" s="6" t="str">
        <f>IFERROR(VLOOKUP(A3336,'Distributor List'!$A$2:$F$77,6,0),"-")</f>
        <v>-</v>
      </c>
      <c r="E3336" s="6" t="str">
        <f>IFERROR(VLOOKUP(A3336,'Distributor List'!$A$2:$D$77,4,0),"-")</f>
        <v>-</v>
      </c>
      <c r="F3336" s="6" t="str">
        <f>IFERROR(VLOOKUP(H3336,'Price List'!$A$2:$H$109,8,0),"-")</f>
        <v>-</v>
      </c>
      <c r="G3336" s="6" t="str">
        <f>IFERROR(VLOOKUP(A3336,'Distributor List'!$A$2:$E$77,5,0),"-")</f>
        <v>-</v>
      </c>
      <c r="H3336" s="10"/>
      <c r="I3336" s="95"/>
      <c r="J3336" s="92"/>
      <c r="K3336" s="92"/>
      <c r="L3336" s="73">
        <f t="shared" si="1230"/>
        <v>0</v>
      </c>
      <c r="M3336" s="73">
        <f t="shared" si="1227"/>
        <v>0</v>
      </c>
      <c r="N3336" s="73"/>
      <c r="O3336" s="73"/>
      <c r="P3336" s="73"/>
      <c r="Q3336" s="73"/>
      <c r="R3336" s="73">
        <f t="shared" si="1229"/>
        <v>0</v>
      </c>
      <c r="S3336" s="76" t="str">
        <f t="shared" si="1221"/>
        <v>-</v>
      </c>
      <c r="T3336" s="96">
        <v>0</v>
      </c>
      <c r="U3336" s="97"/>
      <c r="V3336" s="73">
        <f t="shared" si="1228"/>
        <v>0</v>
      </c>
      <c r="W3336" s="73">
        <f t="shared" si="1222"/>
        <v>0</v>
      </c>
      <c r="X3336" s="76" t="str">
        <f t="shared" si="1223"/>
        <v>-</v>
      </c>
      <c r="Y3336" s="73">
        <f t="shared" si="1224"/>
        <v>0</v>
      </c>
      <c r="Z3336" s="73">
        <f t="shared" si="1225"/>
        <v>0</v>
      </c>
      <c r="AA3336" s="73">
        <f t="shared" si="1231"/>
        <v>0</v>
      </c>
      <c r="AB3336" s="73">
        <f t="shared" si="1226"/>
        <v>0</v>
      </c>
      <c r="AC3336" s="73">
        <f t="shared" si="1232"/>
        <v>0</v>
      </c>
      <c r="AD3336" s="73">
        <f t="shared" si="1233"/>
        <v>0</v>
      </c>
      <c r="AE3336" s="73">
        <v>0</v>
      </c>
    </row>
    <row r="3337" spans="1:31" ht="15" customHeight="1">
      <c r="A3337" s="94"/>
      <c r="B3337" s="6" t="str">
        <f>IFERROR(VLOOKUP(A3337,'Distributor List'!$A$2:$D$77,2,0),"-")</f>
        <v>-</v>
      </c>
      <c r="C3337" s="6" t="str">
        <f>IFERROR(VLOOKUP(A3337,'Distributor List'!$A$2:$D$77,3,0),"-")</f>
        <v>-</v>
      </c>
      <c r="D3337" s="6" t="str">
        <f>IFERROR(VLOOKUP(A3337,'Distributor List'!$A$2:$F$77,6,0),"-")</f>
        <v>-</v>
      </c>
      <c r="E3337" s="6" t="str">
        <f>IFERROR(VLOOKUP(A3337,'Distributor List'!$A$2:$D$77,4,0),"-")</f>
        <v>-</v>
      </c>
      <c r="F3337" s="6" t="str">
        <f>IFERROR(VLOOKUP(H3337,'Price List'!$A$2:$H$109,8,0),"-")</f>
        <v>-</v>
      </c>
      <c r="G3337" s="6" t="str">
        <f>IFERROR(VLOOKUP(A3337,'Distributor List'!$A$2:$E$77,5,0),"-")</f>
        <v>-</v>
      </c>
      <c r="H3337" s="10"/>
      <c r="I3337" s="95"/>
      <c r="J3337" s="92"/>
      <c r="K3337" s="92"/>
      <c r="L3337" s="73">
        <f t="shared" si="1230"/>
        <v>0</v>
      </c>
      <c r="M3337" s="73">
        <f t="shared" si="1227"/>
        <v>0</v>
      </c>
      <c r="N3337" s="73"/>
      <c r="O3337" s="73"/>
      <c r="P3337" s="73"/>
      <c r="Q3337" s="73"/>
      <c r="R3337" s="73">
        <f t="shared" si="1229"/>
        <v>0</v>
      </c>
      <c r="S3337" s="76" t="str">
        <f t="shared" si="1221"/>
        <v>-</v>
      </c>
      <c r="T3337" s="96">
        <v>0</v>
      </c>
      <c r="U3337" s="97"/>
      <c r="V3337" s="73">
        <f t="shared" si="1228"/>
        <v>0</v>
      </c>
      <c r="W3337" s="73">
        <f t="shared" si="1222"/>
        <v>0</v>
      </c>
      <c r="X3337" s="76" t="str">
        <f t="shared" si="1223"/>
        <v>-</v>
      </c>
      <c r="Y3337" s="73">
        <f t="shared" si="1224"/>
        <v>0</v>
      </c>
      <c r="Z3337" s="73">
        <f t="shared" si="1225"/>
        <v>0</v>
      </c>
      <c r="AA3337" s="73">
        <f t="shared" si="1231"/>
        <v>0</v>
      </c>
      <c r="AB3337" s="73">
        <f t="shared" si="1226"/>
        <v>0</v>
      </c>
      <c r="AC3337" s="73">
        <f t="shared" si="1232"/>
        <v>0</v>
      </c>
      <c r="AD3337" s="73">
        <f t="shared" si="1233"/>
        <v>0</v>
      </c>
      <c r="AE3337" s="73">
        <v>0</v>
      </c>
    </row>
    <row r="3338" spans="1:31" ht="15" customHeight="1">
      <c r="A3338" s="94"/>
      <c r="B3338" s="6" t="str">
        <f>IFERROR(VLOOKUP(A3338,'Distributor List'!$A$2:$D$77,2,0),"-")</f>
        <v>-</v>
      </c>
      <c r="C3338" s="6" t="str">
        <f>IFERROR(VLOOKUP(A3338,'Distributor List'!$A$2:$D$77,3,0),"-")</f>
        <v>-</v>
      </c>
      <c r="D3338" s="6" t="str">
        <f>IFERROR(VLOOKUP(A3338,'Distributor List'!$A$2:$F$77,6,0),"-")</f>
        <v>-</v>
      </c>
      <c r="E3338" s="6" t="str">
        <f>IFERROR(VLOOKUP(A3338,'Distributor List'!$A$2:$D$77,4,0),"-")</f>
        <v>-</v>
      </c>
      <c r="F3338" s="6" t="str">
        <f>IFERROR(VLOOKUP(H3338,'Price List'!$A$2:$H$109,8,0),"-")</f>
        <v>-</v>
      </c>
      <c r="G3338" s="6" t="str">
        <f>IFERROR(VLOOKUP(A3338,'Distributor List'!$A$2:$E$77,5,0),"-")</f>
        <v>-</v>
      </c>
      <c r="H3338" s="10"/>
      <c r="I3338" s="95"/>
      <c r="J3338" s="92"/>
      <c r="K3338" s="92"/>
      <c r="L3338" s="73">
        <f t="shared" si="1230"/>
        <v>0</v>
      </c>
      <c r="M3338" s="73">
        <f t="shared" si="1227"/>
        <v>0</v>
      </c>
      <c r="N3338" s="73"/>
      <c r="O3338" s="73"/>
      <c r="P3338" s="73"/>
      <c r="Q3338" s="73"/>
      <c r="R3338" s="73">
        <f t="shared" si="1229"/>
        <v>0</v>
      </c>
      <c r="S3338" s="76" t="str">
        <f t="shared" si="1221"/>
        <v>-</v>
      </c>
      <c r="T3338" s="96">
        <v>0</v>
      </c>
      <c r="U3338" s="97"/>
      <c r="V3338" s="73">
        <f t="shared" si="1228"/>
        <v>0</v>
      </c>
      <c r="W3338" s="73">
        <f t="shared" si="1222"/>
        <v>0</v>
      </c>
      <c r="X3338" s="76" t="str">
        <f t="shared" si="1223"/>
        <v>-</v>
      </c>
      <c r="Y3338" s="73">
        <f t="shared" si="1224"/>
        <v>0</v>
      </c>
      <c r="Z3338" s="73">
        <f t="shared" si="1225"/>
        <v>0</v>
      </c>
      <c r="AA3338" s="73">
        <f t="shared" si="1231"/>
        <v>0</v>
      </c>
      <c r="AB3338" s="73">
        <f t="shared" si="1226"/>
        <v>0</v>
      </c>
      <c r="AC3338" s="73">
        <f t="shared" si="1232"/>
        <v>0</v>
      </c>
      <c r="AD3338" s="73">
        <f t="shared" si="1233"/>
        <v>0</v>
      </c>
      <c r="AE3338" s="73">
        <v>0</v>
      </c>
    </row>
    <row r="3339" spans="1:31" ht="15" customHeight="1">
      <c r="A3339" s="94"/>
      <c r="B3339" s="6" t="str">
        <f>IFERROR(VLOOKUP(A3339,'Distributor List'!$A$2:$D$77,2,0),"-")</f>
        <v>-</v>
      </c>
      <c r="C3339" s="6" t="str">
        <f>IFERROR(VLOOKUP(A3339,'Distributor List'!$A$2:$D$77,3,0),"-")</f>
        <v>-</v>
      </c>
      <c r="D3339" s="6" t="str">
        <f>IFERROR(VLOOKUP(A3339,'Distributor List'!$A$2:$F$77,6,0),"-")</f>
        <v>-</v>
      </c>
      <c r="E3339" s="6" t="str">
        <f>IFERROR(VLOOKUP(A3339,'Distributor List'!$A$2:$D$77,4,0),"-")</f>
        <v>-</v>
      </c>
      <c r="F3339" s="6" t="str">
        <f>IFERROR(VLOOKUP(H3339,'Price List'!$A$2:$H$109,8,0),"-")</f>
        <v>-</v>
      </c>
      <c r="G3339" s="6" t="str">
        <f>IFERROR(VLOOKUP(A3339,'Distributor List'!$A$2:$E$77,5,0),"-")</f>
        <v>-</v>
      </c>
      <c r="H3339" s="10"/>
      <c r="I3339" s="95"/>
      <c r="J3339" s="92"/>
      <c r="K3339" s="92"/>
      <c r="L3339" s="73">
        <f t="shared" si="1230"/>
        <v>0</v>
      </c>
      <c r="M3339" s="73">
        <f t="shared" si="1227"/>
        <v>0</v>
      </c>
      <c r="N3339" s="73"/>
      <c r="O3339" s="73"/>
      <c r="P3339" s="73"/>
      <c r="Q3339" s="73"/>
      <c r="R3339" s="73">
        <f t="shared" si="1229"/>
        <v>0</v>
      </c>
      <c r="S3339" s="76" t="str">
        <f t="shared" si="1221"/>
        <v>-</v>
      </c>
      <c r="T3339" s="96">
        <v>0</v>
      </c>
      <c r="U3339" s="97"/>
      <c r="V3339" s="73">
        <f t="shared" si="1228"/>
        <v>0</v>
      </c>
      <c r="W3339" s="73">
        <f t="shared" si="1222"/>
        <v>0</v>
      </c>
      <c r="X3339" s="76" t="str">
        <f t="shared" si="1223"/>
        <v>-</v>
      </c>
      <c r="Y3339" s="73">
        <f t="shared" si="1224"/>
        <v>0</v>
      </c>
      <c r="Z3339" s="73">
        <f t="shared" si="1225"/>
        <v>0</v>
      </c>
      <c r="AA3339" s="73">
        <f t="shared" si="1231"/>
        <v>0</v>
      </c>
      <c r="AB3339" s="73">
        <f t="shared" si="1226"/>
        <v>0</v>
      </c>
      <c r="AC3339" s="73">
        <f t="shared" si="1232"/>
        <v>0</v>
      </c>
      <c r="AD3339" s="73">
        <f t="shared" si="1233"/>
        <v>0</v>
      </c>
      <c r="AE3339" s="73">
        <v>0</v>
      </c>
    </row>
    <row r="3340" spans="1:31" ht="15" customHeight="1">
      <c r="A3340" s="94"/>
      <c r="B3340" s="6" t="str">
        <f>IFERROR(VLOOKUP(A3340,'Distributor List'!$A$2:$D$77,2,0),"-")</f>
        <v>-</v>
      </c>
      <c r="C3340" s="6" t="str">
        <f>IFERROR(VLOOKUP(A3340,'Distributor List'!$A$2:$D$77,3,0),"-")</f>
        <v>-</v>
      </c>
      <c r="D3340" s="6" t="str">
        <f>IFERROR(VLOOKUP(A3340,'Distributor List'!$A$2:$F$77,6,0),"-")</f>
        <v>-</v>
      </c>
      <c r="E3340" s="6" t="str">
        <f>IFERROR(VLOOKUP(A3340,'Distributor List'!$A$2:$D$77,4,0),"-")</f>
        <v>-</v>
      </c>
      <c r="F3340" s="6" t="str">
        <f>IFERROR(VLOOKUP(H3340,'Price List'!$A$2:$H$109,8,0),"-")</f>
        <v>-</v>
      </c>
      <c r="G3340" s="6" t="str">
        <f>IFERROR(VLOOKUP(A3340,'Distributor List'!$A$2:$E$77,5,0),"-")</f>
        <v>-</v>
      </c>
      <c r="H3340" s="10"/>
      <c r="I3340" s="95"/>
      <c r="J3340" s="92"/>
      <c r="K3340" s="92"/>
      <c r="L3340" s="73">
        <f t="shared" si="1230"/>
        <v>0</v>
      </c>
      <c r="M3340" s="73">
        <f t="shared" si="1227"/>
        <v>0</v>
      </c>
      <c r="N3340" s="73"/>
      <c r="O3340" s="73"/>
      <c r="P3340" s="73"/>
      <c r="Q3340" s="73"/>
      <c r="R3340" s="73">
        <f t="shared" si="1229"/>
        <v>0</v>
      </c>
      <c r="S3340" s="76" t="str">
        <f t="shared" si="1221"/>
        <v>-</v>
      </c>
      <c r="T3340" s="96">
        <v>0</v>
      </c>
      <c r="U3340" s="97"/>
      <c r="V3340" s="73">
        <f t="shared" si="1228"/>
        <v>0</v>
      </c>
      <c r="W3340" s="73">
        <f t="shared" si="1222"/>
        <v>0</v>
      </c>
      <c r="X3340" s="76" t="str">
        <f t="shared" si="1223"/>
        <v>-</v>
      </c>
      <c r="Y3340" s="73">
        <f t="shared" si="1224"/>
        <v>0</v>
      </c>
      <c r="Z3340" s="73">
        <f t="shared" si="1225"/>
        <v>0</v>
      </c>
      <c r="AA3340" s="73">
        <f t="shared" si="1231"/>
        <v>0</v>
      </c>
      <c r="AB3340" s="73">
        <f t="shared" si="1226"/>
        <v>0</v>
      </c>
      <c r="AC3340" s="73">
        <f t="shared" si="1232"/>
        <v>0</v>
      </c>
      <c r="AD3340" s="73">
        <f t="shared" si="1233"/>
        <v>0</v>
      </c>
      <c r="AE3340" s="73">
        <v>0</v>
      </c>
    </row>
    <row r="3341" spans="1:31" ht="15" customHeight="1">
      <c r="A3341" s="94"/>
      <c r="B3341" s="6" t="str">
        <f>IFERROR(VLOOKUP(A3341,'Distributor List'!$A$2:$D$77,2,0),"-")</f>
        <v>-</v>
      </c>
      <c r="C3341" s="6" t="str">
        <f>IFERROR(VLOOKUP(A3341,'Distributor List'!$A$2:$D$77,3,0),"-")</f>
        <v>-</v>
      </c>
      <c r="D3341" s="6" t="str">
        <f>IFERROR(VLOOKUP(A3341,'Distributor List'!$A$2:$F$77,6,0),"-")</f>
        <v>-</v>
      </c>
      <c r="E3341" s="6" t="str">
        <f>IFERROR(VLOOKUP(A3341,'Distributor List'!$A$2:$D$77,4,0),"-")</f>
        <v>-</v>
      </c>
      <c r="F3341" s="6" t="str">
        <f>IFERROR(VLOOKUP(H3341,'Price List'!$A$2:$H$109,8,0),"-")</f>
        <v>-</v>
      </c>
      <c r="G3341" s="6" t="str">
        <f>IFERROR(VLOOKUP(A3341,'Distributor List'!$A$2:$E$77,5,0),"-")</f>
        <v>-</v>
      </c>
      <c r="H3341" s="10"/>
      <c r="I3341" s="95"/>
      <c r="J3341" s="92"/>
      <c r="K3341" s="92"/>
      <c r="L3341" s="73">
        <f t="shared" si="1230"/>
        <v>0</v>
      </c>
      <c r="M3341" s="73">
        <f t="shared" si="1227"/>
        <v>0</v>
      </c>
      <c r="N3341" s="73"/>
      <c r="O3341" s="73"/>
      <c r="P3341" s="73"/>
      <c r="Q3341" s="73"/>
      <c r="R3341" s="73">
        <f t="shared" si="1229"/>
        <v>0</v>
      </c>
      <c r="S3341" s="76" t="str">
        <f t="shared" si="1221"/>
        <v>-</v>
      </c>
      <c r="T3341" s="96">
        <v>0</v>
      </c>
      <c r="U3341" s="97"/>
      <c r="V3341" s="73">
        <f t="shared" si="1228"/>
        <v>0</v>
      </c>
      <c r="W3341" s="73">
        <f t="shared" si="1222"/>
        <v>0</v>
      </c>
      <c r="X3341" s="76" t="str">
        <f t="shared" si="1223"/>
        <v>-</v>
      </c>
      <c r="Y3341" s="73">
        <f t="shared" si="1224"/>
        <v>0</v>
      </c>
      <c r="Z3341" s="73">
        <f t="shared" si="1225"/>
        <v>0</v>
      </c>
      <c r="AA3341" s="73">
        <f t="shared" si="1231"/>
        <v>0</v>
      </c>
      <c r="AB3341" s="73">
        <f t="shared" si="1226"/>
        <v>0</v>
      </c>
      <c r="AC3341" s="73">
        <f t="shared" si="1232"/>
        <v>0</v>
      </c>
      <c r="AD3341" s="73">
        <f t="shared" si="1233"/>
        <v>0</v>
      </c>
      <c r="AE3341" s="73">
        <v>0</v>
      </c>
    </row>
    <row r="3342" spans="1:31" ht="15" customHeight="1">
      <c r="A3342" s="94"/>
      <c r="B3342" s="6" t="str">
        <f>IFERROR(VLOOKUP(A3342,'Distributor List'!$A$2:$D$77,2,0),"-")</f>
        <v>-</v>
      </c>
      <c r="C3342" s="6" t="str">
        <f>IFERROR(VLOOKUP(A3342,'Distributor List'!$A$2:$D$77,3,0),"-")</f>
        <v>-</v>
      </c>
      <c r="D3342" s="6" t="str">
        <f>IFERROR(VLOOKUP(A3342,'Distributor List'!$A$2:$F$77,6,0),"-")</f>
        <v>-</v>
      </c>
      <c r="E3342" s="6" t="str">
        <f>IFERROR(VLOOKUP(A3342,'Distributor List'!$A$2:$D$77,4,0),"-")</f>
        <v>-</v>
      </c>
      <c r="F3342" s="6" t="str">
        <f>IFERROR(VLOOKUP(H3342,'Price List'!$A$2:$H$109,8,0),"-")</f>
        <v>-</v>
      </c>
      <c r="G3342" s="6" t="str">
        <f>IFERROR(VLOOKUP(A3342,'Distributor List'!$A$2:$E$77,5,0),"-")</f>
        <v>-</v>
      </c>
      <c r="H3342" s="10"/>
      <c r="I3342" s="95"/>
      <c r="J3342" s="92"/>
      <c r="K3342" s="92"/>
      <c r="L3342" s="73">
        <f t="shared" si="1230"/>
        <v>0</v>
      </c>
      <c r="M3342" s="73">
        <f t="shared" si="1227"/>
        <v>0</v>
      </c>
      <c r="N3342" s="73"/>
      <c r="O3342" s="73"/>
      <c r="P3342" s="73"/>
      <c r="Q3342" s="73"/>
      <c r="R3342" s="73">
        <f t="shared" si="1229"/>
        <v>0</v>
      </c>
      <c r="S3342" s="76" t="str">
        <f t="shared" si="1221"/>
        <v>-</v>
      </c>
      <c r="T3342" s="96">
        <v>0</v>
      </c>
      <c r="U3342" s="97"/>
      <c r="V3342" s="73">
        <f t="shared" si="1228"/>
        <v>0</v>
      </c>
      <c r="W3342" s="73">
        <f t="shared" si="1222"/>
        <v>0</v>
      </c>
      <c r="X3342" s="76" t="str">
        <f t="shared" si="1223"/>
        <v>-</v>
      </c>
      <c r="Y3342" s="73">
        <f t="shared" si="1224"/>
        <v>0</v>
      </c>
      <c r="Z3342" s="73">
        <f t="shared" si="1225"/>
        <v>0</v>
      </c>
      <c r="AA3342" s="73">
        <f t="shared" si="1231"/>
        <v>0</v>
      </c>
      <c r="AB3342" s="73">
        <f t="shared" si="1226"/>
        <v>0</v>
      </c>
      <c r="AC3342" s="73">
        <f t="shared" si="1232"/>
        <v>0</v>
      </c>
      <c r="AD3342" s="73">
        <f t="shared" si="1233"/>
        <v>0</v>
      </c>
      <c r="AE3342" s="73">
        <v>0</v>
      </c>
    </row>
    <row r="3343" spans="1:31" ht="15" customHeight="1">
      <c r="A3343" s="94"/>
      <c r="B3343" s="6" t="str">
        <f>IFERROR(VLOOKUP(A3343,'Distributor List'!$A$2:$D$77,2,0),"-")</f>
        <v>-</v>
      </c>
      <c r="C3343" s="6" t="str">
        <f>IFERROR(VLOOKUP(A3343,'Distributor List'!$A$2:$D$77,3,0),"-")</f>
        <v>-</v>
      </c>
      <c r="D3343" s="6" t="str">
        <f>IFERROR(VLOOKUP(A3343,'Distributor List'!$A$2:$F$77,6,0),"-")</f>
        <v>-</v>
      </c>
      <c r="E3343" s="6" t="str">
        <f>IFERROR(VLOOKUP(A3343,'Distributor List'!$A$2:$D$77,4,0),"-")</f>
        <v>-</v>
      </c>
      <c r="F3343" s="6" t="str">
        <f>IFERROR(VLOOKUP(H3343,'Price List'!$A$2:$H$109,8,0),"-")</f>
        <v>-</v>
      </c>
      <c r="G3343" s="6" t="str">
        <f>IFERROR(VLOOKUP(A3343,'Distributor List'!$A$2:$E$77,5,0),"-")</f>
        <v>-</v>
      </c>
      <c r="H3343" s="10"/>
      <c r="I3343" s="95"/>
      <c r="J3343" s="92"/>
      <c r="K3343" s="92"/>
      <c r="L3343" s="73">
        <f t="shared" si="1230"/>
        <v>0</v>
      </c>
      <c r="M3343" s="73">
        <f t="shared" si="1227"/>
        <v>0</v>
      </c>
      <c r="N3343" s="73"/>
      <c r="O3343" s="73"/>
      <c r="P3343" s="73"/>
      <c r="Q3343" s="73"/>
      <c r="R3343" s="73">
        <f t="shared" si="1229"/>
        <v>0</v>
      </c>
      <c r="S3343" s="76" t="str">
        <f t="shared" si="1221"/>
        <v>-</v>
      </c>
      <c r="T3343" s="96">
        <v>0</v>
      </c>
      <c r="U3343" s="97"/>
      <c r="V3343" s="73">
        <f t="shared" si="1228"/>
        <v>0</v>
      </c>
      <c r="W3343" s="73">
        <f t="shared" si="1222"/>
        <v>0</v>
      </c>
      <c r="X3343" s="76" t="str">
        <f t="shared" si="1223"/>
        <v>-</v>
      </c>
      <c r="Y3343" s="73">
        <f t="shared" si="1224"/>
        <v>0</v>
      </c>
      <c r="Z3343" s="73">
        <f t="shared" si="1225"/>
        <v>0</v>
      </c>
      <c r="AA3343" s="73">
        <f t="shared" si="1231"/>
        <v>0</v>
      </c>
      <c r="AB3343" s="73">
        <f t="shared" si="1226"/>
        <v>0</v>
      </c>
      <c r="AC3343" s="73">
        <f t="shared" si="1232"/>
        <v>0</v>
      </c>
      <c r="AD3343" s="73">
        <f t="shared" si="1233"/>
        <v>0</v>
      </c>
      <c r="AE3343" s="73">
        <v>0</v>
      </c>
    </row>
    <row r="3344" spans="1:31" ht="15" customHeight="1">
      <c r="A3344" s="94"/>
      <c r="B3344" s="6" t="str">
        <f>IFERROR(VLOOKUP(A3344,'Distributor List'!$A$2:$D$77,2,0),"-")</f>
        <v>-</v>
      </c>
      <c r="C3344" s="6" t="str">
        <f>IFERROR(VLOOKUP(A3344,'Distributor List'!$A$2:$D$77,3,0),"-")</f>
        <v>-</v>
      </c>
      <c r="D3344" s="6" t="str">
        <f>IFERROR(VLOOKUP(A3344,'Distributor List'!$A$2:$F$77,6,0),"-")</f>
        <v>-</v>
      </c>
      <c r="E3344" s="6" t="str">
        <f>IFERROR(VLOOKUP(A3344,'Distributor List'!$A$2:$D$77,4,0),"-")</f>
        <v>-</v>
      </c>
      <c r="F3344" s="6" t="str">
        <f>IFERROR(VLOOKUP(H3344,'Price List'!$A$2:$H$109,8,0),"-")</f>
        <v>-</v>
      </c>
      <c r="G3344" s="6" t="str">
        <f>IFERROR(VLOOKUP(A3344,'Distributor List'!$A$2:$E$77,5,0),"-")</f>
        <v>-</v>
      </c>
      <c r="H3344" s="10"/>
      <c r="I3344" s="95"/>
      <c r="J3344" s="92"/>
      <c r="K3344" s="92"/>
      <c r="L3344" s="73">
        <f t="shared" si="1230"/>
        <v>0</v>
      </c>
      <c r="M3344" s="73">
        <f t="shared" si="1227"/>
        <v>0</v>
      </c>
      <c r="N3344" s="73"/>
      <c r="O3344" s="73"/>
      <c r="P3344" s="73"/>
      <c r="Q3344" s="73"/>
      <c r="R3344" s="73">
        <f t="shared" si="1229"/>
        <v>0</v>
      </c>
      <c r="S3344" s="76" t="str">
        <f t="shared" si="1221"/>
        <v>-</v>
      </c>
      <c r="T3344" s="96">
        <v>0</v>
      </c>
      <c r="U3344" s="97"/>
      <c r="V3344" s="73">
        <f t="shared" si="1228"/>
        <v>0</v>
      </c>
      <c r="W3344" s="73">
        <f t="shared" si="1222"/>
        <v>0</v>
      </c>
      <c r="X3344" s="76" t="str">
        <f t="shared" si="1223"/>
        <v>-</v>
      </c>
      <c r="Y3344" s="73">
        <f t="shared" si="1224"/>
        <v>0</v>
      </c>
      <c r="Z3344" s="73">
        <f t="shared" si="1225"/>
        <v>0</v>
      </c>
      <c r="AA3344" s="73">
        <f t="shared" si="1231"/>
        <v>0</v>
      </c>
      <c r="AB3344" s="73">
        <f t="shared" si="1226"/>
        <v>0</v>
      </c>
      <c r="AC3344" s="73">
        <f t="shared" si="1232"/>
        <v>0</v>
      </c>
      <c r="AD3344" s="73">
        <f t="shared" si="1233"/>
        <v>0</v>
      </c>
      <c r="AE3344" s="73">
        <v>0</v>
      </c>
    </row>
    <row r="3345" spans="1:31" ht="15" customHeight="1">
      <c r="A3345" s="94"/>
      <c r="B3345" s="6" t="str">
        <f>IFERROR(VLOOKUP(A3345,'Distributor List'!$A$2:$D$77,2,0),"-")</f>
        <v>-</v>
      </c>
      <c r="C3345" s="6" t="str">
        <f>IFERROR(VLOOKUP(A3345,'Distributor List'!$A$2:$D$77,3,0),"-")</f>
        <v>-</v>
      </c>
      <c r="D3345" s="6" t="str">
        <f>IFERROR(VLOOKUP(A3345,'Distributor List'!$A$2:$F$77,6,0),"-")</f>
        <v>-</v>
      </c>
      <c r="E3345" s="6" t="str">
        <f>IFERROR(VLOOKUP(A3345,'Distributor List'!$A$2:$D$77,4,0),"-")</f>
        <v>-</v>
      </c>
      <c r="F3345" s="6" t="str">
        <f>IFERROR(VLOOKUP(H3345,'Price List'!$A$2:$H$109,8,0),"-")</f>
        <v>-</v>
      </c>
      <c r="G3345" s="6" t="str">
        <f>IFERROR(VLOOKUP(A3345,'Distributor List'!$A$2:$E$77,5,0),"-")</f>
        <v>-</v>
      </c>
      <c r="H3345" s="10"/>
      <c r="I3345" s="95"/>
      <c r="J3345" s="92"/>
      <c r="K3345" s="92"/>
      <c r="L3345" s="73">
        <f t="shared" si="1230"/>
        <v>0</v>
      </c>
      <c r="M3345" s="73">
        <f t="shared" si="1227"/>
        <v>0</v>
      </c>
      <c r="N3345" s="73"/>
      <c r="O3345" s="73"/>
      <c r="P3345" s="73"/>
      <c r="Q3345" s="73"/>
      <c r="R3345" s="73">
        <f t="shared" si="1229"/>
        <v>0</v>
      </c>
      <c r="S3345" s="76" t="str">
        <f t="shared" si="1221"/>
        <v>-</v>
      </c>
      <c r="T3345" s="96">
        <v>0</v>
      </c>
      <c r="U3345" s="97"/>
      <c r="V3345" s="73">
        <f t="shared" si="1228"/>
        <v>0</v>
      </c>
      <c r="W3345" s="73">
        <f t="shared" si="1222"/>
        <v>0</v>
      </c>
      <c r="X3345" s="76" t="str">
        <f t="shared" si="1223"/>
        <v>-</v>
      </c>
      <c r="Y3345" s="73">
        <f t="shared" si="1224"/>
        <v>0</v>
      </c>
      <c r="Z3345" s="73">
        <f t="shared" si="1225"/>
        <v>0</v>
      </c>
      <c r="AA3345" s="73">
        <f t="shared" si="1231"/>
        <v>0</v>
      </c>
      <c r="AB3345" s="73">
        <f t="shared" si="1226"/>
        <v>0</v>
      </c>
      <c r="AC3345" s="73">
        <f t="shared" si="1232"/>
        <v>0</v>
      </c>
      <c r="AD3345" s="73">
        <f t="shared" si="1233"/>
        <v>0</v>
      </c>
      <c r="AE3345" s="73">
        <v>0</v>
      </c>
    </row>
    <row r="3346" spans="1:31" ht="15" customHeight="1">
      <c r="A3346" s="94"/>
      <c r="B3346" s="6" t="str">
        <f>IFERROR(VLOOKUP(A3346,'Distributor List'!$A$2:$D$77,2,0),"-")</f>
        <v>-</v>
      </c>
      <c r="C3346" s="6" t="str">
        <f>IFERROR(VLOOKUP(A3346,'Distributor List'!$A$2:$D$77,3,0),"-")</f>
        <v>-</v>
      </c>
      <c r="D3346" s="6" t="str">
        <f>IFERROR(VLOOKUP(A3346,'Distributor List'!$A$2:$F$77,6,0),"-")</f>
        <v>-</v>
      </c>
      <c r="E3346" s="6" t="str">
        <f>IFERROR(VLOOKUP(A3346,'Distributor List'!$A$2:$D$77,4,0),"-")</f>
        <v>-</v>
      </c>
      <c r="F3346" s="6" t="str">
        <f>IFERROR(VLOOKUP(H3346,'Price List'!$A$2:$H$109,8,0),"-")</f>
        <v>-</v>
      </c>
      <c r="G3346" s="6" t="str">
        <f>IFERROR(VLOOKUP(A3346,'Distributor List'!$A$2:$E$77,5,0),"-")</f>
        <v>-</v>
      </c>
      <c r="H3346" s="10"/>
      <c r="I3346" s="95"/>
      <c r="J3346" s="92"/>
      <c r="K3346" s="92"/>
      <c r="L3346" s="73">
        <f t="shared" si="1230"/>
        <v>0</v>
      </c>
      <c r="M3346" s="73">
        <f t="shared" si="1227"/>
        <v>0</v>
      </c>
      <c r="N3346" s="73"/>
      <c r="O3346" s="73"/>
      <c r="P3346" s="73"/>
      <c r="Q3346" s="73"/>
      <c r="R3346" s="73">
        <f t="shared" si="1229"/>
        <v>0</v>
      </c>
      <c r="S3346" s="76" t="str">
        <f t="shared" ref="S3346:S3409" si="1234">IFERROR(L3346/R3346,"-")</f>
        <v>-</v>
      </c>
      <c r="T3346" s="96">
        <v>0</v>
      </c>
      <c r="U3346" s="97"/>
      <c r="V3346" s="73">
        <f t="shared" si="1228"/>
        <v>0</v>
      </c>
      <c r="W3346" s="73">
        <f t="shared" ref="W3346:W3409" si="1235">L3346-V3346</f>
        <v>0</v>
      </c>
      <c r="X3346" s="76" t="str">
        <f t="shared" ref="X3346:X3409" si="1236">IFERROR(L3346/V3346-1,"-")</f>
        <v>-</v>
      </c>
      <c r="Y3346" s="73">
        <f t="shared" ref="Y3346:Y3409" si="1237">(J3346)/1*1.5</f>
        <v>0</v>
      </c>
      <c r="Z3346" s="73">
        <f t="shared" ref="Z3346:Z3409" si="1238">IF(Y3346&gt;K3346,Y3346-K3346,0)</f>
        <v>0</v>
      </c>
      <c r="AA3346" s="73">
        <f t="shared" si="1231"/>
        <v>0</v>
      </c>
      <c r="AB3346" s="73">
        <f t="shared" ref="AB3346:AB3409" si="1239">IF(Y3346&lt;K3346,K3346-Y3346,0)</f>
        <v>0</v>
      </c>
      <c r="AC3346" s="73">
        <f t="shared" si="1232"/>
        <v>0</v>
      </c>
      <c r="AD3346" s="73">
        <f t="shared" si="1233"/>
        <v>0</v>
      </c>
      <c r="AE3346" s="73">
        <v>0</v>
      </c>
    </row>
    <row r="3347" spans="1:31" ht="15" customHeight="1">
      <c r="A3347" s="94"/>
      <c r="B3347" s="6" t="str">
        <f>IFERROR(VLOOKUP(A3347,'Distributor List'!$A$2:$D$77,2,0),"-")</f>
        <v>-</v>
      </c>
      <c r="C3347" s="6" t="str">
        <f>IFERROR(VLOOKUP(A3347,'Distributor List'!$A$2:$D$77,3,0),"-")</f>
        <v>-</v>
      </c>
      <c r="D3347" s="6" t="str">
        <f>IFERROR(VLOOKUP(A3347,'Distributor List'!$A$2:$F$77,6,0),"-")</f>
        <v>-</v>
      </c>
      <c r="E3347" s="6" t="str">
        <f>IFERROR(VLOOKUP(A3347,'Distributor List'!$A$2:$D$77,4,0),"-")</f>
        <v>-</v>
      </c>
      <c r="F3347" s="6" t="str">
        <f>IFERROR(VLOOKUP(H3347,'Price List'!$A$2:$H$109,8,0),"-")</f>
        <v>-</v>
      </c>
      <c r="G3347" s="6" t="str">
        <f>IFERROR(VLOOKUP(A3347,'Distributor List'!$A$2:$E$77,5,0),"-")</f>
        <v>-</v>
      </c>
      <c r="H3347" s="10"/>
      <c r="I3347" s="95"/>
      <c r="J3347" s="92"/>
      <c r="K3347" s="92"/>
      <c r="L3347" s="73">
        <f t="shared" si="1230"/>
        <v>0</v>
      </c>
      <c r="M3347" s="73">
        <f t="shared" si="1227"/>
        <v>0</v>
      </c>
      <c r="N3347" s="73"/>
      <c r="O3347" s="73"/>
      <c r="P3347" s="73"/>
      <c r="Q3347" s="73"/>
      <c r="R3347" s="73">
        <f t="shared" si="1229"/>
        <v>0</v>
      </c>
      <c r="S3347" s="76" t="str">
        <f t="shared" si="1234"/>
        <v>-</v>
      </c>
      <c r="T3347" s="96">
        <v>0</v>
      </c>
      <c r="U3347" s="97"/>
      <c r="V3347" s="73">
        <f t="shared" si="1228"/>
        <v>0</v>
      </c>
      <c r="W3347" s="73">
        <f t="shared" si="1235"/>
        <v>0</v>
      </c>
      <c r="X3347" s="76" t="str">
        <f t="shared" si="1236"/>
        <v>-</v>
      </c>
      <c r="Y3347" s="73">
        <f t="shared" si="1237"/>
        <v>0</v>
      </c>
      <c r="Z3347" s="73">
        <f t="shared" si="1238"/>
        <v>0</v>
      </c>
      <c r="AA3347" s="73">
        <f t="shared" si="1231"/>
        <v>0</v>
      </c>
      <c r="AB3347" s="73">
        <f t="shared" si="1239"/>
        <v>0</v>
      </c>
      <c r="AC3347" s="73">
        <f t="shared" si="1232"/>
        <v>0</v>
      </c>
      <c r="AD3347" s="73">
        <f t="shared" si="1233"/>
        <v>0</v>
      </c>
      <c r="AE3347" s="73">
        <v>0</v>
      </c>
    </row>
    <row r="3348" spans="1:31" ht="15" customHeight="1">
      <c r="A3348" s="94"/>
      <c r="B3348" s="6" t="str">
        <f>IFERROR(VLOOKUP(A3348,'Distributor List'!$A$2:$D$77,2,0),"-")</f>
        <v>-</v>
      </c>
      <c r="C3348" s="6" t="str">
        <f>IFERROR(VLOOKUP(A3348,'Distributor List'!$A$2:$D$77,3,0),"-")</f>
        <v>-</v>
      </c>
      <c r="D3348" s="6" t="str">
        <f>IFERROR(VLOOKUP(A3348,'Distributor List'!$A$2:$F$77,6,0),"-")</f>
        <v>-</v>
      </c>
      <c r="E3348" s="6" t="str">
        <f>IFERROR(VLOOKUP(A3348,'Distributor List'!$A$2:$D$77,4,0),"-")</f>
        <v>-</v>
      </c>
      <c r="F3348" s="6" t="str">
        <f>IFERROR(VLOOKUP(H3348,'Price List'!$A$2:$H$109,8,0),"-")</f>
        <v>-</v>
      </c>
      <c r="G3348" s="6" t="str">
        <f>IFERROR(VLOOKUP(A3348,'Distributor List'!$A$2:$E$77,5,0),"-")</f>
        <v>-</v>
      </c>
      <c r="H3348" s="10"/>
      <c r="I3348" s="95"/>
      <c r="J3348" s="92"/>
      <c r="K3348" s="92"/>
      <c r="L3348" s="73">
        <f t="shared" si="1230"/>
        <v>0</v>
      </c>
      <c r="M3348" s="73">
        <f t="shared" si="1227"/>
        <v>0</v>
      </c>
      <c r="N3348" s="73"/>
      <c r="O3348" s="73"/>
      <c r="P3348" s="73"/>
      <c r="Q3348" s="73"/>
      <c r="R3348" s="73">
        <f t="shared" si="1229"/>
        <v>0</v>
      </c>
      <c r="S3348" s="76" t="str">
        <f t="shared" si="1234"/>
        <v>-</v>
      </c>
      <c r="T3348" s="96">
        <v>0</v>
      </c>
      <c r="U3348" s="97"/>
      <c r="V3348" s="73">
        <f t="shared" si="1228"/>
        <v>0</v>
      </c>
      <c r="W3348" s="73">
        <f t="shared" si="1235"/>
        <v>0</v>
      </c>
      <c r="X3348" s="76" t="str">
        <f t="shared" si="1236"/>
        <v>-</v>
      </c>
      <c r="Y3348" s="73">
        <f t="shared" si="1237"/>
        <v>0</v>
      </c>
      <c r="Z3348" s="73">
        <f t="shared" si="1238"/>
        <v>0</v>
      </c>
      <c r="AA3348" s="73">
        <f t="shared" si="1231"/>
        <v>0</v>
      </c>
      <c r="AB3348" s="73">
        <f t="shared" si="1239"/>
        <v>0</v>
      </c>
      <c r="AC3348" s="73">
        <f t="shared" si="1232"/>
        <v>0</v>
      </c>
      <c r="AD3348" s="73">
        <f t="shared" si="1233"/>
        <v>0</v>
      </c>
      <c r="AE3348" s="73">
        <v>0</v>
      </c>
    </row>
    <row r="3349" spans="1:31" ht="15" customHeight="1">
      <c r="A3349" s="94"/>
      <c r="B3349" s="6" t="str">
        <f>IFERROR(VLOOKUP(A3349,'Distributor List'!$A$2:$D$77,2,0),"-")</f>
        <v>-</v>
      </c>
      <c r="C3349" s="6" t="str">
        <f>IFERROR(VLOOKUP(A3349,'Distributor List'!$A$2:$D$77,3,0),"-")</f>
        <v>-</v>
      </c>
      <c r="D3349" s="6" t="str">
        <f>IFERROR(VLOOKUP(A3349,'Distributor List'!$A$2:$F$77,6,0),"-")</f>
        <v>-</v>
      </c>
      <c r="E3349" s="6" t="str">
        <f>IFERROR(VLOOKUP(A3349,'Distributor List'!$A$2:$D$77,4,0),"-")</f>
        <v>-</v>
      </c>
      <c r="F3349" s="6" t="str">
        <f>IFERROR(VLOOKUP(H3349,'Price List'!$A$2:$H$109,8,0),"-")</f>
        <v>-</v>
      </c>
      <c r="G3349" s="6" t="str">
        <f>IFERROR(VLOOKUP(A3349,'Distributor List'!$A$2:$E$77,5,0),"-")</f>
        <v>-</v>
      </c>
      <c r="H3349" s="10"/>
      <c r="I3349" s="95"/>
      <c r="J3349" s="92"/>
      <c r="K3349" s="92"/>
      <c r="L3349" s="73">
        <f t="shared" si="1230"/>
        <v>0</v>
      </c>
      <c r="M3349" s="73">
        <f t="shared" si="1227"/>
        <v>0</v>
      </c>
      <c r="N3349" s="73"/>
      <c r="O3349" s="73"/>
      <c r="P3349" s="73"/>
      <c r="Q3349" s="73"/>
      <c r="R3349" s="73">
        <f t="shared" si="1229"/>
        <v>0</v>
      </c>
      <c r="S3349" s="76" t="str">
        <f t="shared" si="1234"/>
        <v>-</v>
      </c>
      <c r="T3349" s="96">
        <v>0</v>
      </c>
      <c r="U3349" s="97"/>
      <c r="V3349" s="73">
        <f t="shared" si="1228"/>
        <v>0</v>
      </c>
      <c r="W3349" s="73">
        <f t="shared" si="1235"/>
        <v>0</v>
      </c>
      <c r="X3349" s="76" t="str">
        <f t="shared" si="1236"/>
        <v>-</v>
      </c>
      <c r="Y3349" s="73">
        <f t="shared" si="1237"/>
        <v>0</v>
      </c>
      <c r="Z3349" s="73">
        <f t="shared" si="1238"/>
        <v>0</v>
      </c>
      <c r="AA3349" s="73">
        <f t="shared" si="1231"/>
        <v>0</v>
      </c>
      <c r="AB3349" s="73">
        <f t="shared" si="1239"/>
        <v>0</v>
      </c>
      <c r="AC3349" s="73">
        <f t="shared" si="1232"/>
        <v>0</v>
      </c>
      <c r="AD3349" s="73">
        <f t="shared" si="1233"/>
        <v>0</v>
      </c>
      <c r="AE3349" s="73">
        <v>0</v>
      </c>
    </row>
    <row r="3350" spans="1:31" ht="15" customHeight="1">
      <c r="A3350" s="94"/>
      <c r="B3350" s="6" t="str">
        <f>IFERROR(VLOOKUP(A3350,'Distributor List'!$A$2:$D$77,2,0),"-")</f>
        <v>-</v>
      </c>
      <c r="C3350" s="6" t="str">
        <f>IFERROR(VLOOKUP(A3350,'Distributor List'!$A$2:$D$77,3,0),"-")</f>
        <v>-</v>
      </c>
      <c r="D3350" s="6" t="str">
        <f>IFERROR(VLOOKUP(A3350,'Distributor List'!$A$2:$F$77,6,0),"-")</f>
        <v>-</v>
      </c>
      <c r="E3350" s="6" t="str">
        <f>IFERROR(VLOOKUP(A3350,'Distributor List'!$A$2:$D$77,4,0),"-")</f>
        <v>-</v>
      </c>
      <c r="F3350" s="6" t="str">
        <f>IFERROR(VLOOKUP(H3350,'Price List'!$A$2:$H$109,8,0),"-")</f>
        <v>-</v>
      </c>
      <c r="G3350" s="6" t="str">
        <f>IFERROR(VLOOKUP(A3350,'Distributor List'!$A$2:$E$77,5,0),"-")</f>
        <v>-</v>
      </c>
      <c r="H3350" s="10"/>
      <c r="I3350" s="95"/>
      <c r="J3350" s="92"/>
      <c r="K3350" s="92"/>
      <c r="L3350" s="73">
        <f t="shared" si="1230"/>
        <v>0</v>
      </c>
      <c r="M3350" s="73">
        <f t="shared" si="1227"/>
        <v>0</v>
      </c>
      <c r="N3350" s="73"/>
      <c r="O3350" s="73"/>
      <c r="P3350" s="73"/>
      <c r="Q3350" s="73"/>
      <c r="R3350" s="73">
        <f t="shared" si="1229"/>
        <v>0</v>
      </c>
      <c r="S3350" s="76" t="str">
        <f t="shared" si="1234"/>
        <v>-</v>
      </c>
      <c r="T3350" s="96">
        <v>0</v>
      </c>
      <c r="U3350" s="97"/>
      <c r="V3350" s="73">
        <f t="shared" si="1228"/>
        <v>0</v>
      </c>
      <c r="W3350" s="73">
        <f t="shared" si="1235"/>
        <v>0</v>
      </c>
      <c r="X3350" s="76" t="str">
        <f t="shared" si="1236"/>
        <v>-</v>
      </c>
      <c r="Y3350" s="73">
        <f t="shared" si="1237"/>
        <v>0</v>
      </c>
      <c r="Z3350" s="73">
        <f t="shared" si="1238"/>
        <v>0</v>
      </c>
      <c r="AA3350" s="73">
        <f t="shared" si="1231"/>
        <v>0</v>
      </c>
      <c r="AB3350" s="73">
        <f t="shared" si="1239"/>
        <v>0</v>
      </c>
      <c r="AC3350" s="73">
        <f t="shared" si="1232"/>
        <v>0</v>
      </c>
      <c r="AD3350" s="73">
        <f t="shared" si="1233"/>
        <v>0</v>
      </c>
      <c r="AE3350" s="73">
        <v>0</v>
      </c>
    </row>
    <row r="3351" spans="1:31" ht="15" customHeight="1">
      <c r="A3351" s="94"/>
      <c r="B3351" s="6" t="str">
        <f>IFERROR(VLOOKUP(A3351,'Distributor List'!$A$2:$D$77,2,0),"-")</f>
        <v>-</v>
      </c>
      <c r="C3351" s="6" t="str">
        <f>IFERROR(VLOOKUP(A3351,'Distributor List'!$A$2:$D$77,3,0),"-")</f>
        <v>-</v>
      </c>
      <c r="D3351" s="6" t="str">
        <f>IFERROR(VLOOKUP(A3351,'Distributor List'!$A$2:$F$77,6,0),"-")</f>
        <v>-</v>
      </c>
      <c r="E3351" s="6" t="str">
        <f>IFERROR(VLOOKUP(A3351,'Distributor List'!$A$2:$D$77,4,0),"-")</f>
        <v>-</v>
      </c>
      <c r="F3351" s="6" t="str">
        <f>IFERROR(VLOOKUP(H3351,'Price List'!$A$2:$H$109,8,0),"-")</f>
        <v>-</v>
      </c>
      <c r="G3351" s="6" t="str">
        <f>IFERROR(VLOOKUP(A3351,'Distributor List'!$A$2:$E$77,5,0),"-")</f>
        <v>-</v>
      </c>
      <c r="H3351" s="10"/>
      <c r="I3351" s="95"/>
      <c r="J3351" s="92"/>
      <c r="K3351" s="92"/>
      <c r="L3351" s="73">
        <f t="shared" si="1230"/>
        <v>0</v>
      </c>
      <c r="M3351" s="73">
        <f t="shared" si="1227"/>
        <v>0</v>
      </c>
      <c r="N3351" s="73"/>
      <c r="O3351" s="73"/>
      <c r="P3351" s="73"/>
      <c r="Q3351" s="73"/>
      <c r="R3351" s="73">
        <f t="shared" si="1229"/>
        <v>0</v>
      </c>
      <c r="S3351" s="76" t="str">
        <f t="shared" si="1234"/>
        <v>-</v>
      </c>
      <c r="T3351" s="96">
        <v>0</v>
      </c>
      <c r="U3351" s="97"/>
      <c r="V3351" s="73">
        <f t="shared" si="1228"/>
        <v>0</v>
      </c>
      <c r="W3351" s="73">
        <f t="shared" si="1235"/>
        <v>0</v>
      </c>
      <c r="X3351" s="76" t="str">
        <f t="shared" si="1236"/>
        <v>-</v>
      </c>
      <c r="Y3351" s="73">
        <f t="shared" si="1237"/>
        <v>0</v>
      </c>
      <c r="Z3351" s="73">
        <f t="shared" si="1238"/>
        <v>0</v>
      </c>
      <c r="AA3351" s="73">
        <f t="shared" si="1231"/>
        <v>0</v>
      </c>
      <c r="AB3351" s="73">
        <f t="shared" si="1239"/>
        <v>0</v>
      </c>
      <c r="AC3351" s="73">
        <f t="shared" si="1232"/>
        <v>0</v>
      </c>
      <c r="AD3351" s="73">
        <f t="shared" si="1233"/>
        <v>0</v>
      </c>
      <c r="AE3351" s="73">
        <v>0</v>
      </c>
    </row>
    <row r="3352" spans="1:31" ht="15" customHeight="1">
      <c r="A3352" s="94"/>
      <c r="B3352" s="6" t="str">
        <f>IFERROR(VLOOKUP(A3352,'Distributor List'!$A$2:$D$77,2,0),"-")</f>
        <v>-</v>
      </c>
      <c r="C3352" s="6" t="str">
        <f>IFERROR(VLOOKUP(A3352,'Distributor List'!$A$2:$D$77,3,0),"-")</f>
        <v>-</v>
      </c>
      <c r="D3352" s="6" t="str">
        <f>IFERROR(VLOOKUP(A3352,'Distributor List'!$A$2:$F$77,6,0),"-")</f>
        <v>-</v>
      </c>
      <c r="E3352" s="6" t="str">
        <f>IFERROR(VLOOKUP(A3352,'Distributor List'!$A$2:$D$77,4,0),"-")</f>
        <v>-</v>
      </c>
      <c r="F3352" s="6" t="str">
        <f>IFERROR(VLOOKUP(H3352,'Price List'!$A$2:$H$109,8,0),"-")</f>
        <v>-</v>
      </c>
      <c r="G3352" s="6" t="str">
        <f>IFERROR(VLOOKUP(A3352,'Distributor List'!$A$2:$E$77,5,0),"-")</f>
        <v>-</v>
      </c>
      <c r="H3352" s="10"/>
      <c r="I3352" s="95"/>
      <c r="J3352" s="92"/>
      <c r="K3352" s="92"/>
      <c r="L3352" s="73">
        <f t="shared" si="1230"/>
        <v>0</v>
      </c>
      <c r="M3352" s="73">
        <f t="shared" si="1227"/>
        <v>0</v>
      </c>
      <c r="N3352" s="73"/>
      <c r="O3352" s="73"/>
      <c r="P3352" s="73"/>
      <c r="Q3352" s="73"/>
      <c r="R3352" s="73">
        <f t="shared" si="1229"/>
        <v>0</v>
      </c>
      <c r="S3352" s="76" t="str">
        <f t="shared" si="1234"/>
        <v>-</v>
      </c>
      <c r="T3352" s="96">
        <v>0</v>
      </c>
      <c r="U3352" s="97"/>
      <c r="V3352" s="73">
        <f t="shared" si="1228"/>
        <v>0</v>
      </c>
      <c r="W3352" s="73">
        <f t="shared" si="1235"/>
        <v>0</v>
      </c>
      <c r="X3352" s="76" t="str">
        <f t="shared" si="1236"/>
        <v>-</v>
      </c>
      <c r="Y3352" s="73">
        <f t="shared" si="1237"/>
        <v>0</v>
      </c>
      <c r="Z3352" s="73">
        <f t="shared" si="1238"/>
        <v>0</v>
      </c>
      <c r="AA3352" s="73">
        <f t="shared" si="1231"/>
        <v>0</v>
      </c>
      <c r="AB3352" s="73">
        <f t="shared" si="1239"/>
        <v>0</v>
      </c>
      <c r="AC3352" s="73">
        <f t="shared" si="1232"/>
        <v>0</v>
      </c>
      <c r="AD3352" s="73">
        <f t="shared" si="1233"/>
        <v>0</v>
      </c>
      <c r="AE3352" s="73">
        <v>0</v>
      </c>
    </row>
    <row r="3353" spans="1:31" ht="15" customHeight="1">
      <c r="A3353" s="94"/>
      <c r="B3353" s="6" t="str">
        <f>IFERROR(VLOOKUP(A3353,'Distributor List'!$A$2:$D$77,2,0),"-")</f>
        <v>-</v>
      </c>
      <c r="C3353" s="6" t="str">
        <f>IFERROR(VLOOKUP(A3353,'Distributor List'!$A$2:$D$77,3,0),"-")</f>
        <v>-</v>
      </c>
      <c r="D3353" s="6" t="str">
        <f>IFERROR(VLOOKUP(A3353,'Distributor List'!$A$2:$F$77,6,0),"-")</f>
        <v>-</v>
      </c>
      <c r="E3353" s="6" t="str">
        <f>IFERROR(VLOOKUP(A3353,'Distributor List'!$A$2:$D$77,4,0),"-")</f>
        <v>-</v>
      </c>
      <c r="F3353" s="6" t="str">
        <f>IFERROR(VLOOKUP(H3353,'Price List'!$A$2:$H$109,8,0),"-")</f>
        <v>-</v>
      </c>
      <c r="G3353" s="6" t="str">
        <f>IFERROR(VLOOKUP(A3353,'Distributor List'!$A$2:$E$77,5,0),"-")</f>
        <v>-</v>
      </c>
      <c r="H3353" s="10"/>
      <c r="I3353" s="95"/>
      <c r="J3353" s="92"/>
      <c r="K3353" s="92"/>
      <c r="L3353" s="73">
        <f t="shared" si="1230"/>
        <v>0</v>
      </c>
      <c r="M3353" s="73">
        <f t="shared" si="1227"/>
        <v>0</v>
      </c>
      <c r="N3353" s="73"/>
      <c r="O3353" s="73"/>
      <c r="P3353" s="73"/>
      <c r="Q3353" s="73"/>
      <c r="R3353" s="73">
        <f t="shared" si="1229"/>
        <v>0</v>
      </c>
      <c r="S3353" s="76" t="str">
        <f t="shared" si="1234"/>
        <v>-</v>
      </c>
      <c r="T3353" s="96">
        <v>0</v>
      </c>
      <c r="U3353" s="97"/>
      <c r="V3353" s="73">
        <f t="shared" si="1228"/>
        <v>0</v>
      </c>
      <c r="W3353" s="73">
        <f t="shared" si="1235"/>
        <v>0</v>
      </c>
      <c r="X3353" s="76" t="str">
        <f t="shared" si="1236"/>
        <v>-</v>
      </c>
      <c r="Y3353" s="73">
        <f t="shared" si="1237"/>
        <v>0</v>
      </c>
      <c r="Z3353" s="73">
        <f t="shared" si="1238"/>
        <v>0</v>
      </c>
      <c r="AA3353" s="73">
        <f t="shared" si="1231"/>
        <v>0</v>
      </c>
      <c r="AB3353" s="73">
        <f t="shared" si="1239"/>
        <v>0</v>
      </c>
      <c r="AC3353" s="73">
        <f t="shared" si="1232"/>
        <v>0</v>
      </c>
      <c r="AD3353" s="73">
        <f t="shared" si="1233"/>
        <v>0</v>
      </c>
      <c r="AE3353" s="73">
        <v>0</v>
      </c>
    </row>
    <row r="3354" spans="1:31" ht="15" customHeight="1">
      <c r="A3354" s="94"/>
      <c r="B3354" s="6" t="str">
        <f>IFERROR(VLOOKUP(A3354,'Distributor List'!$A$2:$D$77,2,0),"-")</f>
        <v>-</v>
      </c>
      <c r="C3354" s="6" t="str">
        <f>IFERROR(VLOOKUP(A3354,'Distributor List'!$A$2:$D$77,3,0),"-")</f>
        <v>-</v>
      </c>
      <c r="D3354" s="6" t="str">
        <f>IFERROR(VLOOKUP(A3354,'Distributor List'!$A$2:$F$77,6,0),"-")</f>
        <v>-</v>
      </c>
      <c r="E3354" s="6" t="str">
        <f>IFERROR(VLOOKUP(A3354,'Distributor List'!$A$2:$D$77,4,0),"-")</f>
        <v>-</v>
      </c>
      <c r="F3354" s="6" t="str">
        <f>IFERROR(VLOOKUP(H3354,'Price List'!$A$2:$H$109,8,0),"-")</f>
        <v>-</v>
      </c>
      <c r="G3354" s="6" t="str">
        <f>IFERROR(VLOOKUP(A3354,'Distributor List'!$A$2:$E$77,5,0),"-")</f>
        <v>-</v>
      </c>
      <c r="H3354" s="10"/>
      <c r="I3354" s="95"/>
      <c r="J3354" s="92"/>
      <c r="K3354" s="92"/>
      <c r="L3354" s="73">
        <f t="shared" si="1230"/>
        <v>0</v>
      </c>
      <c r="M3354" s="73">
        <f t="shared" si="1227"/>
        <v>0</v>
      </c>
      <c r="N3354" s="73"/>
      <c r="O3354" s="73"/>
      <c r="P3354" s="73"/>
      <c r="Q3354" s="73"/>
      <c r="R3354" s="73">
        <f t="shared" si="1229"/>
        <v>0</v>
      </c>
      <c r="S3354" s="76" t="str">
        <f t="shared" si="1234"/>
        <v>-</v>
      </c>
      <c r="T3354" s="96">
        <v>0</v>
      </c>
      <c r="U3354" s="97"/>
      <c r="V3354" s="73">
        <f t="shared" si="1228"/>
        <v>0</v>
      </c>
      <c r="W3354" s="73">
        <f t="shared" si="1235"/>
        <v>0</v>
      </c>
      <c r="X3354" s="76" t="str">
        <f t="shared" si="1236"/>
        <v>-</v>
      </c>
      <c r="Y3354" s="73">
        <f t="shared" si="1237"/>
        <v>0</v>
      </c>
      <c r="Z3354" s="73">
        <f t="shared" si="1238"/>
        <v>0</v>
      </c>
      <c r="AA3354" s="73">
        <f t="shared" si="1231"/>
        <v>0</v>
      </c>
      <c r="AB3354" s="73">
        <f t="shared" si="1239"/>
        <v>0</v>
      </c>
      <c r="AC3354" s="73">
        <f t="shared" si="1232"/>
        <v>0</v>
      </c>
      <c r="AD3354" s="73">
        <f t="shared" si="1233"/>
        <v>0</v>
      </c>
      <c r="AE3354" s="73">
        <v>0</v>
      </c>
    </row>
    <row r="3355" spans="1:31" ht="15" customHeight="1">
      <c r="A3355" s="94"/>
      <c r="B3355" s="6" t="str">
        <f>IFERROR(VLOOKUP(A3355,'Distributor List'!$A$2:$D$77,2,0),"-")</f>
        <v>-</v>
      </c>
      <c r="C3355" s="6" t="str">
        <f>IFERROR(VLOOKUP(A3355,'Distributor List'!$A$2:$D$77,3,0),"-")</f>
        <v>-</v>
      </c>
      <c r="D3355" s="6" t="str">
        <f>IFERROR(VLOOKUP(A3355,'Distributor List'!$A$2:$F$77,6,0),"-")</f>
        <v>-</v>
      </c>
      <c r="E3355" s="6" t="str">
        <f>IFERROR(VLOOKUP(A3355,'Distributor List'!$A$2:$D$77,4,0),"-")</f>
        <v>-</v>
      </c>
      <c r="F3355" s="6" t="str">
        <f>IFERROR(VLOOKUP(H3355,'Price List'!$A$2:$H$109,8,0),"-")</f>
        <v>-</v>
      </c>
      <c r="G3355" s="6" t="str">
        <f>IFERROR(VLOOKUP(A3355,'Distributor List'!$A$2:$E$77,5,0),"-")</f>
        <v>-</v>
      </c>
      <c r="H3355" s="10"/>
      <c r="I3355" s="95"/>
      <c r="J3355" s="92"/>
      <c r="K3355" s="92"/>
      <c r="L3355" s="73">
        <f t="shared" si="1230"/>
        <v>0</v>
      </c>
      <c r="M3355" s="73">
        <f t="shared" si="1227"/>
        <v>0</v>
      </c>
      <c r="N3355" s="73"/>
      <c r="O3355" s="73"/>
      <c r="P3355" s="73"/>
      <c r="Q3355" s="73"/>
      <c r="R3355" s="73">
        <f t="shared" si="1229"/>
        <v>0</v>
      </c>
      <c r="S3355" s="76" t="str">
        <f t="shared" si="1234"/>
        <v>-</v>
      </c>
      <c r="T3355" s="96">
        <v>0</v>
      </c>
      <c r="U3355" s="97"/>
      <c r="V3355" s="73">
        <f t="shared" si="1228"/>
        <v>0</v>
      </c>
      <c r="W3355" s="73">
        <f t="shared" si="1235"/>
        <v>0</v>
      </c>
      <c r="X3355" s="76" t="str">
        <f t="shared" si="1236"/>
        <v>-</v>
      </c>
      <c r="Y3355" s="73">
        <f t="shared" si="1237"/>
        <v>0</v>
      </c>
      <c r="Z3355" s="73">
        <f t="shared" si="1238"/>
        <v>0</v>
      </c>
      <c r="AA3355" s="73">
        <f t="shared" si="1231"/>
        <v>0</v>
      </c>
      <c r="AB3355" s="73">
        <f t="shared" si="1239"/>
        <v>0</v>
      </c>
      <c r="AC3355" s="73">
        <f t="shared" si="1232"/>
        <v>0</v>
      </c>
      <c r="AD3355" s="73">
        <f t="shared" si="1233"/>
        <v>0</v>
      </c>
      <c r="AE3355" s="73">
        <v>0</v>
      </c>
    </row>
    <row r="3356" spans="1:31" ht="15" customHeight="1">
      <c r="A3356" s="94"/>
      <c r="B3356" s="6" t="str">
        <f>IFERROR(VLOOKUP(A3356,'Distributor List'!$A$2:$D$77,2,0),"-")</f>
        <v>-</v>
      </c>
      <c r="C3356" s="6" t="str">
        <f>IFERROR(VLOOKUP(A3356,'Distributor List'!$A$2:$D$77,3,0),"-")</f>
        <v>-</v>
      </c>
      <c r="D3356" s="6" t="str">
        <f>IFERROR(VLOOKUP(A3356,'Distributor List'!$A$2:$F$77,6,0),"-")</f>
        <v>-</v>
      </c>
      <c r="E3356" s="6" t="str">
        <f>IFERROR(VLOOKUP(A3356,'Distributor List'!$A$2:$D$77,4,0),"-")</f>
        <v>-</v>
      </c>
      <c r="F3356" s="6" t="str">
        <f>IFERROR(VLOOKUP(H3356,'Price List'!$A$2:$H$109,8,0),"-")</f>
        <v>-</v>
      </c>
      <c r="G3356" s="6" t="str">
        <f>IFERROR(VLOOKUP(A3356,'Distributor List'!$A$2:$E$77,5,0),"-")</f>
        <v>-</v>
      </c>
      <c r="H3356" s="10"/>
      <c r="I3356" s="95"/>
      <c r="J3356" s="92"/>
      <c r="K3356" s="92"/>
      <c r="L3356" s="73">
        <f t="shared" si="1230"/>
        <v>0</v>
      </c>
      <c r="M3356" s="73">
        <f t="shared" si="1227"/>
        <v>0</v>
      </c>
      <c r="N3356" s="73"/>
      <c r="O3356" s="73"/>
      <c r="P3356" s="73"/>
      <c r="Q3356" s="73"/>
      <c r="R3356" s="73">
        <f t="shared" si="1229"/>
        <v>0</v>
      </c>
      <c r="S3356" s="76" t="str">
        <f t="shared" si="1234"/>
        <v>-</v>
      </c>
      <c r="T3356" s="96">
        <v>0</v>
      </c>
      <c r="U3356" s="97"/>
      <c r="V3356" s="73">
        <f t="shared" si="1228"/>
        <v>0</v>
      </c>
      <c r="W3356" s="73">
        <f t="shared" si="1235"/>
        <v>0</v>
      </c>
      <c r="X3356" s="76" t="str">
        <f t="shared" si="1236"/>
        <v>-</v>
      </c>
      <c r="Y3356" s="73">
        <f t="shared" si="1237"/>
        <v>0</v>
      </c>
      <c r="Z3356" s="73">
        <f t="shared" si="1238"/>
        <v>0</v>
      </c>
      <c r="AA3356" s="73">
        <f t="shared" si="1231"/>
        <v>0</v>
      </c>
      <c r="AB3356" s="73">
        <f t="shared" si="1239"/>
        <v>0</v>
      </c>
      <c r="AC3356" s="73">
        <f t="shared" si="1232"/>
        <v>0</v>
      </c>
      <c r="AD3356" s="73">
        <f t="shared" si="1233"/>
        <v>0</v>
      </c>
      <c r="AE3356" s="73">
        <v>0</v>
      </c>
    </row>
    <row r="3357" spans="1:31" ht="15" customHeight="1">
      <c r="A3357" s="94"/>
      <c r="B3357" s="6" t="str">
        <f>IFERROR(VLOOKUP(A3357,'Distributor List'!$A$2:$D$77,2,0),"-")</f>
        <v>-</v>
      </c>
      <c r="C3357" s="6" t="str">
        <f>IFERROR(VLOOKUP(A3357,'Distributor List'!$A$2:$D$77,3,0),"-")</f>
        <v>-</v>
      </c>
      <c r="D3357" s="6" t="str">
        <f>IFERROR(VLOOKUP(A3357,'Distributor List'!$A$2:$F$77,6,0),"-")</f>
        <v>-</v>
      </c>
      <c r="E3357" s="6" t="str">
        <f>IFERROR(VLOOKUP(A3357,'Distributor List'!$A$2:$D$77,4,0),"-")</f>
        <v>-</v>
      </c>
      <c r="F3357" s="6" t="str">
        <f>IFERROR(VLOOKUP(H3357,'Price List'!$A$2:$H$109,8,0),"-")</f>
        <v>-</v>
      </c>
      <c r="G3357" s="6" t="str">
        <f>IFERROR(VLOOKUP(A3357,'Distributor List'!$A$2:$E$77,5,0),"-")</f>
        <v>-</v>
      </c>
      <c r="H3357" s="10"/>
      <c r="I3357" s="95"/>
      <c r="J3357" s="92"/>
      <c r="K3357" s="92"/>
      <c r="L3357" s="73">
        <f t="shared" si="1230"/>
        <v>0</v>
      </c>
      <c r="M3357" s="73">
        <f t="shared" si="1227"/>
        <v>0</v>
      </c>
      <c r="N3357" s="73"/>
      <c r="O3357" s="73"/>
      <c r="P3357" s="73"/>
      <c r="Q3357" s="73"/>
      <c r="R3357" s="73">
        <f t="shared" si="1229"/>
        <v>0</v>
      </c>
      <c r="S3357" s="76" t="str">
        <f t="shared" si="1234"/>
        <v>-</v>
      </c>
      <c r="T3357" s="96">
        <v>0</v>
      </c>
      <c r="U3357" s="97"/>
      <c r="V3357" s="73">
        <f t="shared" si="1228"/>
        <v>0</v>
      </c>
      <c r="W3357" s="73">
        <f t="shared" si="1235"/>
        <v>0</v>
      </c>
      <c r="X3357" s="76" t="str">
        <f t="shared" si="1236"/>
        <v>-</v>
      </c>
      <c r="Y3357" s="73">
        <f t="shared" si="1237"/>
        <v>0</v>
      </c>
      <c r="Z3357" s="73">
        <f t="shared" si="1238"/>
        <v>0</v>
      </c>
      <c r="AA3357" s="73">
        <f t="shared" si="1231"/>
        <v>0</v>
      </c>
      <c r="AB3357" s="73">
        <f t="shared" si="1239"/>
        <v>0</v>
      </c>
      <c r="AC3357" s="73">
        <f t="shared" si="1232"/>
        <v>0</v>
      </c>
      <c r="AD3357" s="73">
        <f t="shared" si="1233"/>
        <v>0</v>
      </c>
      <c r="AE3357" s="73">
        <v>0</v>
      </c>
    </row>
    <row r="3358" spans="1:31" ht="15" customHeight="1">
      <c r="A3358" s="94"/>
      <c r="B3358" s="6" t="str">
        <f>IFERROR(VLOOKUP(A3358,'Distributor List'!$A$2:$D$77,2,0),"-")</f>
        <v>-</v>
      </c>
      <c r="C3358" s="6" t="str">
        <f>IFERROR(VLOOKUP(A3358,'Distributor List'!$A$2:$D$77,3,0),"-")</f>
        <v>-</v>
      </c>
      <c r="D3358" s="6" t="str">
        <f>IFERROR(VLOOKUP(A3358,'Distributor List'!$A$2:$F$77,6,0),"-")</f>
        <v>-</v>
      </c>
      <c r="E3358" s="6" t="str">
        <f>IFERROR(VLOOKUP(A3358,'Distributor List'!$A$2:$D$77,4,0),"-")</f>
        <v>-</v>
      </c>
      <c r="F3358" s="6" t="str">
        <f>IFERROR(VLOOKUP(H3358,'Price List'!$A$2:$H$109,8,0),"-")</f>
        <v>-</v>
      </c>
      <c r="G3358" s="6" t="str">
        <f>IFERROR(VLOOKUP(A3358,'Distributor List'!$A$2:$E$77,5,0),"-")</f>
        <v>-</v>
      </c>
      <c r="H3358" s="10"/>
      <c r="I3358" s="95"/>
      <c r="J3358" s="92"/>
      <c r="K3358" s="92"/>
      <c r="L3358" s="73">
        <f t="shared" si="1230"/>
        <v>0</v>
      </c>
      <c r="M3358" s="73">
        <f t="shared" si="1227"/>
        <v>0</v>
      </c>
      <c r="N3358" s="73"/>
      <c r="O3358" s="73"/>
      <c r="P3358" s="73"/>
      <c r="Q3358" s="73"/>
      <c r="R3358" s="73">
        <f t="shared" si="1229"/>
        <v>0</v>
      </c>
      <c r="S3358" s="76" t="str">
        <f t="shared" si="1234"/>
        <v>-</v>
      </c>
      <c r="T3358" s="96">
        <v>0</v>
      </c>
      <c r="U3358" s="97"/>
      <c r="V3358" s="73">
        <f t="shared" si="1228"/>
        <v>0</v>
      </c>
      <c r="W3358" s="73">
        <f t="shared" si="1235"/>
        <v>0</v>
      </c>
      <c r="X3358" s="76" t="str">
        <f t="shared" si="1236"/>
        <v>-</v>
      </c>
      <c r="Y3358" s="73">
        <f t="shared" si="1237"/>
        <v>0</v>
      </c>
      <c r="Z3358" s="73">
        <f t="shared" si="1238"/>
        <v>0</v>
      </c>
      <c r="AA3358" s="73">
        <f t="shared" si="1231"/>
        <v>0</v>
      </c>
      <c r="AB3358" s="73">
        <f t="shared" si="1239"/>
        <v>0</v>
      </c>
      <c r="AC3358" s="73">
        <f t="shared" si="1232"/>
        <v>0</v>
      </c>
      <c r="AD3358" s="73">
        <f t="shared" si="1233"/>
        <v>0</v>
      </c>
      <c r="AE3358" s="73">
        <v>0</v>
      </c>
    </row>
    <row r="3359" spans="1:31" ht="15" customHeight="1">
      <c r="A3359" s="94"/>
      <c r="B3359" s="6" t="str">
        <f>IFERROR(VLOOKUP(A3359,'Distributor List'!$A$2:$D$77,2,0),"-")</f>
        <v>-</v>
      </c>
      <c r="C3359" s="6" t="str">
        <f>IFERROR(VLOOKUP(A3359,'Distributor List'!$A$2:$D$77,3,0),"-")</f>
        <v>-</v>
      </c>
      <c r="D3359" s="6" t="str">
        <f>IFERROR(VLOOKUP(A3359,'Distributor List'!$A$2:$F$77,6,0),"-")</f>
        <v>-</v>
      </c>
      <c r="E3359" s="6" t="str">
        <f>IFERROR(VLOOKUP(A3359,'Distributor List'!$A$2:$D$77,4,0),"-")</f>
        <v>-</v>
      </c>
      <c r="F3359" s="6" t="str">
        <f>IFERROR(VLOOKUP(H3359,'Price List'!$A$2:$H$109,8,0),"-")</f>
        <v>-</v>
      </c>
      <c r="G3359" s="6" t="str">
        <f>IFERROR(VLOOKUP(A3359,'Distributor List'!$A$2:$E$77,5,0),"-")</f>
        <v>-</v>
      </c>
      <c r="H3359" s="10"/>
      <c r="I3359" s="95"/>
      <c r="J3359" s="92"/>
      <c r="K3359" s="92"/>
      <c r="L3359" s="73">
        <f t="shared" si="1230"/>
        <v>0</v>
      </c>
      <c r="M3359" s="73">
        <f t="shared" si="1227"/>
        <v>0</v>
      </c>
      <c r="N3359" s="73"/>
      <c r="O3359" s="73"/>
      <c r="P3359" s="73"/>
      <c r="Q3359" s="73"/>
      <c r="R3359" s="73">
        <f t="shared" si="1229"/>
        <v>0</v>
      </c>
      <c r="S3359" s="76" t="str">
        <f t="shared" si="1234"/>
        <v>-</v>
      </c>
      <c r="T3359" s="96">
        <v>0</v>
      </c>
      <c r="U3359" s="97"/>
      <c r="V3359" s="73">
        <f t="shared" si="1228"/>
        <v>0</v>
      </c>
      <c r="W3359" s="73">
        <f t="shared" si="1235"/>
        <v>0</v>
      </c>
      <c r="X3359" s="76" t="str">
        <f t="shared" si="1236"/>
        <v>-</v>
      </c>
      <c r="Y3359" s="73">
        <f t="shared" si="1237"/>
        <v>0</v>
      </c>
      <c r="Z3359" s="73">
        <f t="shared" si="1238"/>
        <v>0</v>
      </c>
      <c r="AA3359" s="73">
        <f t="shared" si="1231"/>
        <v>0</v>
      </c>
      <c r="AB3359" s="73">
        <f t="shared" si="1239"/>
        <v>0</v>
      </c>
      <c r="AC3359" s="73">
        <f t="shared" si="1232"/>
        <v>0</v>
      </c>
      <c r="AD3359" s="73">
        <f t="shared" si="1233"/>
        <v>0</v>
      </c>
      <c r="AE3359" s="73">
        <v>0</v>
      </c>
    </row>
    <row r="3360" spans="1:31" ht="15" customHeight="1">
      <c r="A3360" s="94"/>
      <c r="B3360" s="6" t="str">
        <f>IFERROR(VLOOKUP(A3360,'Distributor List'!$A$2:$D$77,2,0),"-")</f>
        <v>-</v>
      </c>
      <c r="C3360" s="6" t="str">
        <f>IFERROR(VLOOKUP(A3360,'Distributor List'!$A$2:$D$77,3,0),"-")</f>
        <v>-</v>
      </c>
      <c r="D3360" s="6" t="str">
        <f>IFERROR(VLOOKUP(A3360,'Distributor List'!$A$2:$F$77,6,0),"-")</f>
        <v>-</v>
      </c>
      <c r="E3360" s="6" t="str">
        <f>IFERROR(VLOOKUP(A3360,'Distributor List'!$A$2:$D$77,4,0),"-")</f>
        <v>-</v>
      </c>
      <c r="F3360" s="6" t="str">
        <f>IFERROR(VLOOKUP(H3360,'Price List'!$A$2:$H$109,8,0),"-")</f>
        <v>-</v>
      </c>
      <c r="G3360" s="6" t="str">
        <f>IFERROR(VLOOKUP(A3360,'Distributor List'!$A$2:$E$77,5,0),"-")</f>
        <v>-</v>
      </c>
      <c r="H3360" s="10"/>
      <c r="I3360" s="95"/>
      <c r="J3360" s="92"/>
      <c r="K3360" s="92"/>
      <c r="L3360" s="73">
        <f t="shared" si="1230"/>
        <v>0</v>
      </c>
      <c r="M3360" s="73">
        <f t="shared" si="1227"/>
        <v>0</v>
      </c>
      <c r="N3360" s="73"/>
      <c r="O3360" s="73"/>
      <c r="P3360" s="73"/>
      <c r="Q3360" s="73"/>
      <c r="R3360" s="73">
        <f t="shared" si="1229"/>
        <v>0</v>
      </c>
      <c r="S3360" s="76" t="str">
        <f t="shared" si="1234"/>
        <v>-</v>
      </c>
      <c r="T3360" s="96">
        <v>0</v>
      </c>
      <c r="U3360" s="97"/>
      <c r="V3360" s="73">
        <f t="shared" si="1228"/>
        <v>0</v>
      </c>
      <c r="W3360" s="73">
        <f t="shared" si="1235"/>
        <v>0</v>
      </c>
      <c r="X3360" s="76" t="str">
        <f t="shared" si="1236"/>
        <v>-</v>
      </c>
      <c r="Y3360" s="73">
        <f t="shared" si="1237"/>
        <v>0</v>
      </c>
      <c r="Z3360" s="73">
        <f t="shared" si="1238"/>
        <v>0</v>
      </c>
      <c r="AA3360" s="73">
        <f t="shared" si="1231"/>
        <v>0</v>
      </c>
      <c r="AB3360" s="73">
        <f t="shared" si="1239"/>
        <v>0</v>
      </c>
      <c r="AC3360" s="73">
        <f t="shared" si="1232"/>
        <v>0</v>
      </c>
      <c r="AD3360" s="73">
        <f t="shared" si="1233"/>
        <v>0</v>
      </c>
      <c r="AE3360" s="73">
        <v>0</v>
      </c>
    </row>
    <row r="3361" spans="1:31" ht="15" customHeight="1">
      <c r="A3361" s="94"/>
      <c r="B3361" s="6" t="str">
        <f>IFERROR(VLOOKUP(A3361,'Distributor List'!$A$2:$D$77,2,0),"-")</f>
        <v>-</v>
      </c>
      <c r="C3361" s="6" t="str">
        <f>IFERROR(VLOOKUP(A3361,'Distributor List'!$A$2:$D$77,3,0),"-")</f>
        <v>-</v>
      </c>
      <c r="D3361" s="6" t="str">
        <f>IFERROR(VLOOKUP(A3361,'Distributor List'!$A$2:$F$77,6,0),"-")</f>
        <v>-</v>
      </c>
      <c r="E3361" s="6" t="str">
        <f>IFERROR(VLOOKUP(A3361,'Distributor List'!$A$2:$D$77,4,0),"-")</f>
        <v>-</v>
      </c>
      <c r="F3361" s="6" t="str">
        <f>IFERROR(VLOOKUP(H3361,'Price List'!$A$2:$H$109,8,0),"-")</f>
        <v>-</v>
      </c>
      <c r="G3361" s="6" t="str">
        <f>IFERROR(VLOOKUP(A3361,'Distributor List'!$A$2:$E$77,5,0),"-")</f>
        <v>-</v>
      </c>
      <c r="H3361" s="10"/>
      <c r="I3361" s="95"/>
      <c r="J3361" s="92"/>
      <c r="K3361" s="92"/>
      <c r="L3361" s="73">
        <f t="shared" si="1230"/>
        <v>0</v>
      </c>
      <c r="M3361" s="73">
        <f t="shared" si="1227"/>
        <v>0</v>
      </c>
      <c r="N3361" s="73"/>
      <c r="O3361" s="73"/>
      <c r="P3361" s="73"/>
      <c r="Q3361" s="73"/>
      <c r="R3361" s="73">
        <f t="shared" si="1229"/>
        <v>0</v>
      </c>
      <c r="S3361" s="76" t="str">
        <f t="shared" si="1234"/>
        <v>-</v>
      </c>
      <c r="T3361" s="96">
        <v>0</v>
      </c>
      <c r="U3361" s="97"/>
      <c r="V3361" s="73">
        <f t="shared" si="1228"/>
        <v>0</v>
      </c>
      <c r="W3361" s="73">
        <f t="shared" si="1235"/>
        <v>0</v>
      </c>
      <c r="X3361" s="76" t="str">
        <f t="shared" si="1236"/>
        <v>-</v>
      </c>
      <c r="Y3361" s="73">
        <f t="shared" si="1237"/>
        <v>0</v>
      </c>
      <c r="Z3361" s="73">
        <f t="shared" si="1238"/>
        <v>0</v>
      </c>
      <c r="AA3361" s="73">
        <f t="shared" si="1231"/>
        <v>0</v>
      </c>
      <c r="AB3361" s="73">
        <f t="shared" si="1239"/>
        <v>0</v>
      </c>
      <c r="AC3361" s="73">
        <f t="shared" si="1232"/>
        <v>0</v>
      </c>
      <c r="AD3361" s="73">
        <f t="shared" si="1233"/>
        <v>0</v>
      </c>
      <c r="AE3361" s="73">
        <v>0</v>
      </c>
    </row>
    <row r="3362" spans="1:31" ht="15" customHeight="1">
      <c r="A3362" s="94"/>
      <c r="B3362" s="6" t="str">
        <f>IFERROR(VLOOKUP(A3362,'Distributor List'!$A$2:$D$77,2,0),"-")</f>
        <v>-</v>
      </c>
      <c r="C3362" s="6" t="str">
        <f>IFERROR(VLOOKUP(A3362,'Distributor List'!$A$2:$D$77,3,0),"-")</f>
        <v>-</v>
      </c>
      <c r="D3362" s="6" t="str">
        <f>IFERROR(VLOOKUP(A3362,'Distributor List'!$A$2:$F$77,6,0),"-")</f>
        <v>-</v>
      </c>
      <c r="E3362" s="6" t="str">
        <f>IFERROR(VLOOKUP(A3362,'Distributor List'!$A$2:$D$77,4,0),"-")</f>
        <v>-</v>
      </c>
      <c r="F3362" s="6" t="str">
        <f>IFERROR(VLOOKUP(H3362,'Price List'!$A$2:$H$109,8,0),"-")</f>
        <v>-</v>
      </c>
      <c r="G3362" s="6" t="str">
        <f>IFERROR(VLOOKUP(A3362,'Distributor List'!$A$2:$E$77,5,0),"-")</f>
        <v>-</v>
      </c>
      <c r="H3362" s="10"/>
      <c r="I3362" s="95"/>
      <c r="J3362" s="92"/>
      <c r="K3362" s="92"/>
      <c r="L3362" s="73">
        <f t="shared" si="1230"/>
        <v>0</v>
      </c>
      <c r="M3362" s="73">
        <f t="shared" si="1227"/>
        <v>0</v>
      </c>
      <c r="N3362" s="73"/>
      <c r="O3362" s="73"/>
      <c r="P3362" s="73"/>
      <c r="Q3362" s="73"/>
      <c r="R3362" s="73">
        <f t="shared" si="1229"/>
        <v>0</v>
      </c>
      <c r="S3362" s="76" t="str">
        <f t="shared" si="1234"/>
        <v>-</v>
      </c>
      <c r="T3362" s="96">
        <v>0</v>
      </c>
      <c r="U3362" s="97"/>
      <c r="V3362" s="73">
        <f t="shared" si="1228"/>
        <v>0</v>
      </c>
      <c r="W3362" s="73">
        <f t="shared" si="1235"/>
        <v>0</v>
      </c>
      <c r="X3362" s="76" t="str">
        <f t="shared" si="1236"/>
        <v>-</v>
      </c>
      <c r="Y3362" s="73">
        <f t="shared" si="1237"/>
        <v>0</v>
      </c>
      <c r="Z3362" s="73">
        <f t="shared" si="1238"/>
        <v>0</v>
      </c>
      <c r="AA3362" s="73">
        <f t="shared" si="1231"/>
        <v>0</v>
      </c>
      <c r="AB3362" s="73">
        <f t="shared" si="1239"/>
        <v>0</v>
      </c>
      <c r="AC3362" s="73">
        <f t="shared" si="1232"/>
        <v>0</v>
      </c>
      <c r="AD3362" s="73">
        <f t="shared" si="1233"/>
        <v>0</v>
      </c>
      <c r="AE3362" s="73">
        <v>0</v>
      </c>
    </row>
    <row r="3363" spans="1:31" ht="15" customHeight="1">
      <c r="A3363" s="94"/>
      <c r="B3363" s="6" t="str">
        <f>IFERROR(VLOOKUP(A3363,'Distributor List'!$A$2:$D$77,2,0),"-")</f>
        <v>-</v>
      </c>
      <c r="C3363" s="6" t="str">
        <f>IFERROR(VLOOKUP(A3363,'Distributor List'!$A$2:$D$77,3,0),"-")</f>
        <v>-</v>
      </c>
      <c r="D3363" s="6" t="str">
        <f>IFERROR(VLOOKUP(A3363,'Distributor List'!$A$2:$F$77,6,0),"-")</f>
        <v>-</v>
      </c>
      <c r="E3363" s="6" t="str">
        <f>IFERROR(VLOOKUP(A3363,'Distributor List'!$A$2:$D$77,4,0),"-")</f>
        <v>-</v>
      </c>
      <c r="F3363" s="6" t="str">
        <f>IFERROR(VLOOKUP(H3363,'Price List'!$A$2:$H$109,8,0),"-")</f>
        <v>-</v>
      </c>
      <c r="G3363" s="6" t="str">
        <f>IFERROR(VLOOKUP(A3363,'Distributor List'!$A$2:$E$77,5,0),"-")</f>
        <v>-</v>
      </c>
      <c r="H3363" s="10"/>
      <c r="I3363" s="95"/>
      <c r="J3363" s="92"/>
      <c r="K3363" s="92"/>
      <c r="L3363" s="73">
        <f t="shared" si="1230"/>
        <v>0</v>
      </c>
      <c r="M3363" s="73">
        <f t="shared" si="1227"/>
        <v>0</v>
      </c>
      <c r="N3363" s="73"/>
      <c r="O3363" s="73"/>
      <c r="P3363" s="73"/>
      <c r="Q3363" s="73"/>
      <c r="R3363" s="73">
        <f t="shared" si="1229"/>
        <v>0</v>
      </c>
      <c r="S3363" s="76" t="str">
        <f t="shared" si="1234"/>
        <v>-</v>
      </c>
      <c r="T3363" s="96">
        <v>0</v>
      </c>
      <c r="U3363" s="97"/>
      <c r="V3363" s="73">
        <f t="shared" si="1228"/>
        <v>0</v>
      </c>
      <c r="W3363" s="73">
        <f t="shared" si="1235"/>
        <v>0</v>
      </c>
      <c r="X3363" s="76" t="str">
        <f t="shared" si="1236"/>
        <v>-</v>
      </c>
      <c r="Y3363" s="73">
        <f t="shared" si="1237"/>
        <v>0</v>
      </c>
      <c r="Z3363" s="73">
        <f t="shared" si="1238"/>
        <v>0</v>
      </c>
      <c r="AA3363" s="73">
        <f t="shared" si="1231"/>
        <v>0</v>
      </c>
      <c r="AB3363" s="73">
        <f t="shared" si="1239"/>
        <v>0</v>
      </c>
      <c r="AC3363" s="73">
        <f t="shared" si="1232"/>
        <v>0</v>
      </c>
      <c r="AD3363" s="73">
        <f t="shared" si="1233"/>
        <v>0</v>
      </c>
      <c r="AE3363" s="73">
        <v>0</v>
      </c>
    </row>
    <row r="3364" spans="1:31" ht="15" customHeight="1">
      <c r="A3364" s="94"/>
      <c r="B3364" s="6" t="str">
        <f>IFERROR(VLOOKUP(A3364,'Distributor List'!$A$2:$D$77,2,0),"-")</f>
        <v>-</v>
      </c>
      <c r="C3364" s="6" t="str">
        <f>IFERROR(VLOOKUP(A3364,'Distributor List'!$A$2:$D$77,3,0),"-")</f>
        <v>-</v>
      </c>
      <c r="D3364" s="6" t="str">
        <f>IFERROR(VLOOKUP(A3364,'Distributor List'!$A$2:$F$77,6,0),"-")</f>
        <v>-</v>
      </c>
      <c r="E3364" s="6" t="str">
        <f>IFERROR(VLOOKUP(A3364,'Distributor List'!$A$2:$D$77,4,0),"-")</f>
        <v>-</v>
      </c>
      <c r="F3364" s="6" t="str">
        <f>IFERROR(VLOOKUP(H3364,'Price List'!$A$2:$H$109,8,0),"-")</f>
        <v>-</v>
      </c>
      <c r="G3364" s="6" t="str">
        <f>IFERROR(VLOOKUP(A3364,'Distributor List'!$A$2:$E$77,5,0),"-")</f>
        <v>-</v>
      </c>
      <c r="H3364" s="10"/>
      <c r="I3364" s="95"/>
      <c r="J3364" s="92"/>
      <c r="K3364" s="92"/>
      <c r="L3364" s="73">
        <f t="shared" si="1230"/>
        <v>0</v>
      </c>
      <c r="M3364" s="73">
        <f t="shared" si="1227"/>
        <v>0</v>
      </c>
      <c r="N3364" s="73"/>
      <c r="O3364" s="73"/>
      <c r="P3364" s="73"/>
      <c r="Q3364" s="73"/>
      <c r="R3364" s="73">
        <f t="shared" si="1229"/>
        <v>0</v>
      </c>
      <c r="S3364" s="76" t="str">
        <f t="shared" si="1234"/>
        <v>-</v>
      </c>
      <c r="T3364" s="96">
        <v>0</v>
      </c>
      <c r="U3364" s="97"/>
      <c r="V3364" s="73">
        <f t="shared" si="1228"/>
        <v>0</v>
      </c>
      <c r="W3364" s="73">
        <f t="shared" si="1235"/>
        <v>0</v>
      </c>
      <c r="X3364" s="76" t="str">
        <f t="shared" si="1236"/>
        <v>-</v>
      </c>
      <c r="Y3364" s="73">
        <f t="shared" si="1237"/>
        <v>0</v>
      </c>
      <c r="Z3364" s="73">
        <f t="shared" si="1238"/>
        <v>0</v>
      </c>
      <c r="AA3364" s="73">
        <f t="shared" si="1231"/>
        <v>0</v>
      </c>
      <c r="AB3364" s="73">
        <f t="shared" si="1239"/>
        <v>0</v>
      </c>
      <c r="AC3364" s="73">
        <f t="shared" si="1232"/>
        <v>0</v>
      </c>
      <c r="AD3364" s="73">
        <f t="shared" si="1233"/>
        <v>0</v>
      </c>
      <c r="AE3364" s="73">
        <v>0</v>
      </c>
    </row>
    <row r="3365" spans="1:31" ht="15" customHeight="1">
      <c r="A3365" s="94"/>
      <c r="B3365" s="6" t="str">
        <f>IFERROR(VLOOKUP(A3365,'Distributor List'!$A$2:$D$77,2,0),"-")</f>
        <v>-</v>
      </c>
      <c r="C3365" s="6" t="str">
        <f>IFERROR(VLOOKUP(A3365,'Distributor List'!$A$2:$D$77,3,0),"-")</f>
        <v>-</v>
      </c>
      <c r="D3365" s="6" t="str">
        <f>IFERROR(VLOOKUP(A3365,'Distributor List'!$A$2:$F$77,6,0),"-")</f>
        <v>-</v>
      </c>
      <c r="E3365" s="6" t="str">
        <f>IFERROR(VLOOKUP(A3365,'Distributor List'!$A$2:$D$77,4,0),"-")</f>
        <v>-</v>
      </c>
      <c r="F3365" s="6" t="str">
        <f>IFERROR(VLOOKUP(H3365,'Price List'!$A$2:$H$109,8,0),"-")</f>
        <v>-</v>
      </c>
      <c r="G3365" s="6" t="str">
        <f>IFERROR(VLOOKUP(A3365,'Distributor List'!$A$2:$E$77,5,0),"-")</f>
        <v>-</v>
      </c>
      <c r="H3365" s="10"/>
      <c r="I3365" s="95"/>
      <c r="J3365" s="92"/>
      <c r="K3365" s="92"/>
      <c r="L3365" s="73">
        <f t="shared" si="1230"/>
        <v>0</v>
      </c>
      <c r="M3365" s="73">
        <f t="shared" si="1227"/>
        <v>0</v>
      </c>
      <c r="N3365" s="73"/>
      <c r="O3365" s="73"/>
      <c r="P3365" s="73"/>
      <c r="Q3365" s="73"/>
      <c r="R3365" s="73">
        <f t="shared" si="1229"/>
        <v>0</v>
      </c>
      <c r="S3365" s="76" t="str">
        <f t="shared" si="1234"/>
        <v>-</v>
      </c>
      <c r="T3365" s="96">
        <v>0</v>
      </c>
      <c r="U3365" s="97"/>
      <c r="V3365" s="73">
        <f t="shared" si="1228"/>
        <v>0</v>
      </c>
      <c r="W3365" s="73">
        <f t="shared" si="1235"/>
        <v>0</v>
      </c>
      <c r="X3365" s="76" t="str">
        <f t="shared" si="1236"/>
        <v>-</v>
      </c>
      <c r="Y3365" s="73">
        <f t="shared" si="1237"/>
        <v>0</v>
      </c>
      <c r="Z3365" s="73">
        <f t="shared" si="1238"/>
        <v>0</v>
      </c>
      <c r="AA3365" s="73">
        <f t="shared" si="1231"/>
        <v>0</v>
      </c>
      <c r="AB3365" s="73">
        <f t="shared" si="1239"/>
        <v>0</v>
      </c>
      <c r="AC3365" s="73">
        <f t="shared" si="1232"/>
        <v>0</v>
      </c>
      <c r="AD3365" s="73">
        <f t="shared" si="1233"/>
        <v>0</v>
      </c>
      <c r="AE3365" s="73">
        <v>0</v>
      </c>
    </row>
    <row r="3366" spans="1:31" ht="15" customHeight="1">
      <c r="A3366" s="94"/>
      <c r="B3366" s="6" t="str">
        <f>IFERROR(VLOOKUP(A3366,'Distributor List'!$A$2:$D$77,2,0),"-")</f>
        <v>-</v>
      </c>
      <c r="C3366" s="6" t="str">
        <f>IFERROR(VLOOKUP(A3366,'Distributor List'!$A$2:$D$77,3,0),"-")</f>
        <v>-</v>
      </c>
      <c r="D3366" s="6" t="str">
        <f>IFERROR(VLOOKUP(A3366,'Distributor List'!$A$2:$F$77,6,0),"-")</f>
        <v>-</v>
      </c>
      <c r="E3366" s="6" t="str">
        <f>IFERROR(VLOOKUP(A3366,'Distributor List'!$A$2:$D$77,4,0),"-")</f>
        <v>-</v>
      </c>
      <c r="F3366" s="6" t="str">
        <f>IFERROR(VLOOKUP(H3366,'Price List'!$A$2:$H$109,8,0),"-")</f>
        <v>-</v>
      </c>
      <c r="G3366" s="6" t="str">
        <f>IFERROR(VLOOKUP(A3366,'Distributor List'!$A$2:$E$77,5,0),"-")</f>
        <v>-</v>
      </c>
      <c r="H3366" s="10"/>
      <c r="I3366" s="95"/>
      <c r="J3366" s="92"/>
      <c r="K3366" s="92"/>
      <c r="L3366" s="73">
        <f t="shared" si="1230"/>
        <v>0</v>
      </c>
      <c r="M3366" s="73">
        <f t="shared" si="1227"/>
        <v>0</v>
      </c>
      <c r="N3366" s="73"/>
      <c r="O3366" s="73"/>
      <c r="P3366" s="73"/>
      <c r="Q3366" s="73"/>
      <c r="R3366" s="73">
        <f t="shared" si="1229"/>
        <v>0</v>
      </c>
      <c r="S3366" s="76" t="str">
        <f t="shared" si="1234"/>
        <v>-</v>
      </c>
      <c r="T3366" s="96">
        <v>0</v>
      </c>
      <c r="U3366" s="97"/>
      <c r="V3366" s="73">
        <f t="shared" si="1228"/>
        <v>0</v>
      </c>
      <c r="W3366" s="73">
        <f t="shared" si="1235"/>
        <v>0</v>
      </c>
      <c r="X3366" s="76" t="str">
        <f t="shared" si="1236"/>
        <v>-</v>
      </c>
      <c r="Y3366" s="73">
        <f t="shared" si="1237"/>
        <v>0</v>
      </c>
      <c r="Z3366" s="73">
        <f t="shared" si="1238"/>
        <v>0</v>
      </c>
      <c r="AA3366" s="73">
        <f t="shared" si="1231"/>
        <v>0</v>
      </c>
      <c r="AB3366" s="73">
        <f t="shared" si="1239"/>
        <v>0</v>
      </c>
      <c r="AC3366" s="73">
        <f t="shared" si="1232"/>
        <v>0</v>
      </c>
      <c r="AD3366" s="73">
        <f t="shared" si="1233"/>
        <v>0</v>
      </c>
      <c r="AE3366" s="73">
        <v>0</v>
      </c>
    </row>
    <row r="3367" spans="1:31" ht="15" customHeight="1">
      <c r="A3367" s="94"/>
      <c r="B3367" s="6" t="str">
        <f>IFERROR(VLOOKUP(A3367,'Distributor List'!$A$2:$D$77,2,0),"-")</f>
        <v>-</v>
      </c>
      <c r="C3367" s="6" t="str">
        <f>IFERROR(VLOOKUP(A3367,'Distributor List'!$A$2:$D$77,3,0),"-")</f>
        <v>-</v>
      </c>
      <c r="D3367" s="6" t="str">
        <f>IFERROR(VLOOKUP(A3367,'Distributor List'!$A$2:$F$77,6,0),"-")</f>
        <v>-</v>
      </c>
      <c r="E3367" s="6" t="str">
        <f>IFERROR(VLOOKUP(A3367,'Distributor List'!$A$2:$D$77,4,0),"-")</f>
        <v>-</v>
      </c>
      <c r="F3367" s="6" t="str">
        <f>IFERROR(VLOOKUP(H3367,'Price List'!$A$2:$H$109,8,0),"-")</f>
        <v>-</v>
      </c>
      <c r="G3367" s="6" t="str">
        <f>IFERROR(VLOOKUP(A3367,'Distributor List'!$A$2:$E$77,5,0),"-")</f>
        <v>-</v>
      </c>
      <c r="H3367" s="10"/>
      <c r="I3367" s="95"/>
      <c r="J3367" s="92"/>
      <c r="K3367" s="92"/>
      <c r="L3367" s="73">
        <f t="shared" si="1230"/>
        <v>0</v>
      </c>
      <c r="M3367" s="73">
        <f t="shared" si="1227"/>
        <v>0</v>
      </c>
      <c r="N3367" s="73"/>
      <c r="O3367" s="73"/>
      <c r="P3367" s="73"/>
      <c r="Q3367" s="73"/>
      <c r="R3367" s="73">
        <f t="shared" si="1229"/>
        <v>0</v>
      </c>
      <c r="S3367" s="76" t="str">
        <f t="shared" si="1234"/>
        <v>-</v>
      </c>
      <c r="T3367" s="96">
        <v>0</v>
      </c>
      <c r="U3367" s="97"/>
      <c r="V3367" s="73">
        <f t="shared" si="1228"/>
        <v>0</v>
      </c>
      <c r="W3367" s="73">
        <f t="shared" si="1235"/>
        <v>0</v>
      </c>
      <c r="X3367" s="76" t="str">
        <f t="shared" si="1236"/>
        <v>-</v>
      </c>
      <c r="Y3367" s="73">
        <f t="shared" si="1237"/>
        <v>0</v>
      </c>
      <c r="Z3367" s="73">
        <f t="shared" si="1238"/>
        <v>0</v>
      </c>
      <c r="AA3367" s="73">
        <f t="shared" si="1231"/>
        <v>0</v>
      </c>
      <c r="AB3367" s="73">
        <f t="shared" si="1239"/>
        <v>0</v>
      </c>
      <c r="AC3367" s="73">
        <f t="shared" si="1232"/>
        <v>0</v>
      </c>
      <c r="AD3367" s="73">
        <f t="shared" si="1233"/>
        <v>0</v>
      </c>
      <c r="AE3367" s="73">
        <v>0</v>
      </c>
    </row>
    <row r="3368" spans="1:31" ht="15" customHeight="1">
      <c r="A3368" s="94"/>
      <c r="B3368" s="6" t="str">
        <f>IFERROR(VLOOKUP(A3368,'Distributor List'!$A$2:$D$77,2,0),"-")</f>
        <v>-</v>
      </c>
      <c r="C3368" s="6" t="str">
        <f>IFERROR(VLOOKUP(A3368,'Distributor List'!$A$2:$D$77,3,0),"-")</f>
        <v>-</v>
      </c>
      <c r="D3368" s="6" t="str">
        <f>IFERROR(VLOOKUP(A3368,'Distributor List'!$A$2:$F$77,6,0),"-")</f>
        <v>-</v>
      </c>
      <c r="E3368" s="6" t="str">
        <f>IFERROR(VLOOKUP(A3368,'Distributor List'!$A$2:$D$77,4,0),"-")</f>
        <v>-</v>
      </c>
      <c r="F3368" s="6" t="str">
        <f>IFERROR(VLOOKUP(H3368,'Price List'!$A$2:$H$109,8,0),"-")</f>
        <v>-</v>
      </c>
      <c r="G3368" s="6" t="str">
        <f>IFERROR(VLOOKUP(A3368,'Distributor List'!$A$2:$E$77,5,0),"-")</f>
        <v>-</v>
      </c>
      <c r="H3368" s="10"/>
      <c r="I3368" s="95"/>
      <c r="J3368" s="92"/>
      <c r="K3368" s="92"/>
      <c r="L3368" s="73">
        <f t="shared" si="1230"/>
        <v>0</v>
      </c>
      <c r="M3368" s="73">
        <f t="shared" si="1227"/>
        <v>0</v>
      </c>
      <c r="N3368" s="73"/>
      <c r="O3368" s="73"/>
      <c r="P3368" s="73"/>
      <c r="Q3368" s="73"/>
      <c r="R3368" s="73">
        <f t="shared" si="1229"/>
        <v>0</v>
      </c>
      <c r="S3368" s="76" t="str">
        <f t="shared" si="1234"/>
        <v>-</v>
      </c>
      <c r="T3368" s="96">
        <v>0</v>
      </c>
      <c r="U3368" s="97"/>
      <c r="V3368" s="73">
        <f t="shared" si="1228"/>
        <v>0</v>
      </c>
      <c r="W3368" s="73">
        <f t="shared" si="1235"/>
        <v>0</v>
      </c>
      <c r="X3368" s="76" t="str">
        <f t="shared" si="1236"/>
        <v>-</v>
      </c>
      <c r="Y3368" s="73">
        <f t="shared" si="1237"/>
        <v>0</v>
      </c>
      <c r="Z3368" s="73">
        <f t="shared" si="1238"/>
        <v>0</v>
      </c>
      <c r="AA3368" s="73">
        <f t="shared" si="1231"/>
        <v>0</v>
      </c>
      <c r="AB3368" s="73">
        <f t="shared" si="1239"/>
        <v>0</v>
      </c>
      <c r="AC3368" s="73">
        <f t="shared" si="1232"/>
        <v>0</v>
      </c>
      <c r="AD3368" s="73">
        <f t="shared" si="1233"/>
        <v>0</v>
      </c>
      <c r="AE3368" s="73">
        <v>0</v>
      </c>
    </row>
    <row r="3369" spans="1:31" ht="15" customHeight="1">
      <c r="A3369" s="94"/>
      <c r="B3369" s="6" t="str">
        <f>IFERROR(VLOOKUP(A3369,'Distributor List'!$A$2:$D$77,2,0),"-")</f>
        <v>-</v>
      </c>
      <c r="C3369" s="6" t="str">
        <f>IFERROR(VLOOKUP(A3369,'Distributor List'!$A$2:$D$77,3,0),"-")</f>
        <v>-</v>
      </c>
      <c r="D3369" s="6" t="str">
        <f>IFERROR(VLOOKUP(A3369,'Distributor List'!$A$2:$F$77,6,0),"-")</f>
        <v>-</v>
      </c>
      <c r="E3369" s="6" t="str">
        <f>IFERROR(VLOOKUP(A3369,'Distributor List'!$A$2:$D$77,4,0),"-")</f>
        <v>-</v>
      </c>
      <c r="F3369" s="6" t="str">
        <f>IFERROR(VLOOKUP(H3369,'Price List'!$A$2:$H$109,8,0),"-")</f>
        <v>-</v>
      </c>
      <c r="G3369" s="6" t="str">
        <f>IFERROR(VLOOKUP(A3369,'Distributor List'!$A$2:$E$77,5,0),"-")</f>
        <v>-</v>
      </c>
      <c r="H3369" s="10"/>
      <c r="I3369" s="95"/>
      <c r="J3369" s="92"/>
      <c r="K3369" s="92"/>
      <c r="L3369" s="73">
        <f t="shared" si="1230"/>
        <v>0</v>
      </c>
      <c r="M3369" s="73">
        <f t="shared" si="1227"/>
        <v>0</v>
      </c>
      <c r="N3369" s="73"/>
      <c r="O3369" s="73"/>
      <c r="P3369" s="73"/>
      <c r="Q3369" s="73"/>
      <c r="R3369" s="73">
        <f t="shared" si="1229"/>
        <v>0</v>
      </c>
      <c r="S3369" s="76" t="str">
        <f t="shared" si="1234"/>
        <v>-</v>
      </c>
      <c r="T3369" s="96">
        <v>0</v>
      </c>
      <c r="U3369" s="97"/>
      <c r="V3369" s="73">
        <f t="shared" si="1228"/>
        <v>0</v>
      </c>
      <c r="W3369" s="73">
        <f t="shared" si="1235"/>
        <v>0</v>
      </c>
      <c r="X3369" s="76" t="str">
        <f t="shared" si="1236"/>
        <v>-</v>
      </c>
      <c r="Y3369" s="73">
        <f t="shared" si="1237"/>
        <v>0</v>
      </c>
      <c r="Z3369" s="73">
        <f t="shared" si="1238"/>
        <v>0</v>
      </c>
      <c r="AA3369" s="73">
        <f t="shared" si="1231"/>
        <v>0</v>
      </c>
      <c r="AB3369" s="73">
        <f t="shared" si="1239"/>
        <v>0</v>
      </c>
      <c r="AC3369" s="73">
        <f t="shared" si="1232"/>
        <v>0</v>
      </c>
      <c r="AD3369" s="73">
        <f t="shared" si="1233"/>
        <v>0</v>
      </c>
      <c r="AE3369" s="73">
        <v>0</v>
      </c>
    </row>
    <row r="3370" spans="1:31" ht="15" customHeight="1">
      <c r="A3370" s="94"/>
      <c r="B3370" s="6" t="str">
        <f>IFERROR(VLOOKUP(A3370,'Distributor List'!$A$2:$D$77,2,0),"-")</f>
        <v>-</v>
      </c>
      <c r="C3370" s="6" t="str">
        <f>IFERROR(VLOOKUP(A3370,'Distributor List'!$A$2:$D$77,3,0),"-")</f>
        <v>-</v>
      </c>
      <c r="D3370" s="6" t="str">
        <f>IFERROR(VLOOKUP(A3370,'Distributor List'!$A$2:$F$77,6,0),"-")</f>
        <v>-</v>
      </c>
      <c r="E3370" s="6" t="str">
        <f>IFERROR(VLOOKUP(A3370,'Distributor List'!$A$2:$D$77,4,0),"-")</f>
        <v>-</v>
      </c>
      <c r="F3370" s="6" t="str">
        <f>IFERROR(VLOOKUP(H3370,'Price List'!$A$2:$H$109,8,0),"-")</f>
        <v>-</v>
      </c>
      <c r="G3370" s="6" t="str">
        <f>IFERROR(VLOOKUP(A3370,'Distributor List'!$A$2:$E$77,5,0),"-")</f>
        <v>-</v>
      </c>
      <c r="H3370" s="10"/>
      <c r="I3370" s="95"/>
      <c r="J3370" s="92"/>
      <c r="K3370" s="92"/>
      <c r="L3370" s="73">
        <f t="shared" si="1230"/>
        <v>0</v>
      </c>
      <c r="M3370" s="73">
        <f t="shared" ref="M3370:M3433" si="1240">K3370*I3370</f>
        <v>0</v>
      </c>
      <c r="N3370" s="73"/>
      <c r="O3370" s="73"/>
      <c r="P3370" s="73"/>
      <c r="Q3370" s="73"/>
      <c r="R3370" s="73">
        <f t="shared" si="1229"/>
        <v>0</v>
      </c>
      <c r="S3370" s="76" t="str">
        <f t="shared" si="1234"/>
        <v>-</v>
      </c>
      <c r="T3370" s="96">
        <v>0</v>
      </c>
      <c r="U3370" s="97"/>
      <c r="V3370" s="73">
        <f t="shared" si="1228"/>
        <v>0</v>
      </c>
      <c r="W3370" s="73">
        <f t="shared" si="1235"/>
        <v>0</v>
      </c>
      <c r="X3370" s="76" t="str">
        <f t="shared" si="1236"/>
        <v>-</v>
      </c>
      <c r="Y3370" s="73">
        <f t="shared" si="1237"/>
        <v>0</v>
      </c>
      <c r="Z3370" s="73">
        <f t="shared" si="1238"/>
        <v>0</v>
      </c>
      <c r="AA3370" s="73">
        <f t="shared" si="1231"/>
        <v>0</v>
      </c>
      <c r="AB3370" s="73">
        <f t="shared" si="1239"/>
        <v>0</v>
      </c>
      <c r="AC3370" s="73">
        <f t="shared" si="1232"/>
        <v>0</v>
      </c>
      <c r="AD3370" s="73">
        <f t="shared" si="1233"/>
        <v>0</v>
      </c>
      <c r="AE3370" s="73">
        <v>0</v>
      </c>
    </row>
    <row r="3371" spans="1:31" ht="15" customHeight="1">
      <c r="A3371" s="94"/>
      <c r="B3371" s="6" t="str">
        <f>IFERROR(VLOOKUP(A3371,'Distributor List'!$A$2:$D$77,2,0),"-")</f>
        <v>-</v>
      </c>
      <c r="C3371" s="6" t="str">
        <f>IFERROR(VLOOKUP(A3371,'Distributor List'!$A$2:$D$77,3,0),"-")</f>
        <v>-</v>
      </c>
      <c r="D3371" s="6" t="str">
        <f>IFERROR(VLOOKUP(A3371,'Distributor List'!$A$2:$F$77,6,0),"-")</f>
        <v>-</v>
      </c>
      <c r="E3371" s="6" t="str">
        <f>IFERROR(VLOOKUP(A3371,'Distributor List'!$A$2:$D$77,4,0),"-")</f>
        <v>-</v>
      </c>
      <c r="F3371" s="6" t="str">
        <f>IFERROR(VLOOKUP(H3371,'Price List'!$A$2:$H$109,8,0),"-")</f>
        <v>-</v>
      </c>
      <c r="G3371" s="6" t="str">
        <f>IFERROR(VLOOKUP(A3371,'Distributor List'!$A$2:$E$77,5,0),"-")</f>
        <v>-</v>
      </c>
      <c r="H3371" s="10"/>
      <c r="I3371" s="95"/>
      <c r="J3371" s="92"/>
      <c r="K3371" s="92"/>
      <c r="L3371" s="73">
        <f t="shared" si="1230"/>
        <v>0</v>
      </c>
      <c r="M3371" s="73">
        <f t="shared" si="1240"/>
        <v>0</v>
      </c>
      <c r="N3371" s="73"/>
      <c r="O3371" s="73"/>
      <c r="P3371" s="73"/>
      <c r="Q3371" s="73"/>
      <c r="R3371" s="73">
        <f t="shared" si="1229"/>
        <v>0</v>
      </c>
      <c r="S3371" s="76" t="str">
        <f t="shared" si="1234"/>
        <v>-</v>
      </c>
      <c r="T3371" s="96">
        <v>0</v>
      </c>
      <c r="U3371" s="97"/>
      <c r="V3371" s="73">
        <f t="shared" si="1228"/>
        <v>0</v>
      </c>
      <c r="W3371" s="73">
        <f t="shared" si="1235"/>
        <v>0</v>
      </c>
      <c r="X3371" s="76" t="str">
        <f t="shared" si="1236"/>
        <v>-</v>
      </c>
      <c r="Y3371" s="73">
        <f t="shared" si="1237"/>
        <v>0</v>
      </c>
      <c r="Z3371" s="73">
        <f t="shared" si="1238"/>
        <v>0</v>
      </c>
      <c r="AA3371" s="73">
        <f t="shared" si="1231"/>
        <v>0</v>
      </c>
      <c r="AB3371" s="73">
        <f t="shared" si="1239"/>
        <v>0</v>
      </c>
      <c r="AC3371" s="73">
        <f t="shared" si="1232"/>
        <v>0</v>
      </c>
      <c r="AD3371" s="73">
        <f t="shared" si="1233"/>
        <v>0</v>
      </c>
      <c r="AE3371" s="73">
        <v>0</v>
      </c>
    </row>
    <row r="3372" spans="1:31" ht="15" customHeight="1">
      <c r="A3372" s="94"/>
      <c r="B3372" s="6" t="str">
        <f>IFERROR(VLOOKUP(A3372,'Distributor List'!$A$2:$D$77,2,0),"-")</f>
        <v>-</v>
      </c>
      <c r="C3372" s="6" t="str">
        <f>IFERROR(VLOOKUP(A3372,'Distributor List'!$A$2:$D$77,3,0),"-")</f>
        <v>-</v>
      </c>
      <c r="D3372" s="6" t="str">
        <f>IFERROR(VLOOKUP(A3372,'Distributor List'!$A$2:$F$77,6,0),"-")</f>
        <v>-</v>
      </c>
      <c r="E3372" s="6" t="str">
        <f>IFERROR(VLOOKUP(A3372,'Distributor List'!$A$2:$D$77,4,0),"-")</f>
        <v>-</v>
      </c>
      <c r="F3372" s="6" t="str">
        <f>IFERROR(VLOOKUP(H3372,'Price List'!$A$2:$H$109,8,0),"-")</f>
        <v>-</v>
      </c>
      <c r="G3372" s="6" t="str">
        <f>IFERROR(VLOOKUP(A3372,'Distributor List'!$A$2:$E$77,5,0),"-")</f>
        <v>-</v>
      </c>
      <c r="H3372" s="10"/>
      <c r="I3372" s="95"/>
      <c r="J3372" s="92"/>
      <c r="K3372" s="92"/>
      <c r="L3372" s="73">
        <f t="shared" si="1230"/>
        <v>0</v>
      </c>
      <c r="M3372" s="73">
        <f t="shared" si="1240"/>
        <v>0</v>
      </c>
      <c r="N3372" s="73"/>
      <c r="O3372" s="73"/>
      <c r="P3372" s="73"/>
      <c r="Q3372" s="73"/>
      <c r="R3372" s="73">
        <f t="shared" si="1229"/>
        <v>0</v>
      </c>
      <c r="S3372" s="76" t="str">
        <f t="shared" si="1234"/>
        <v>-</v>
      </c>
      <c r="T3372" s="96">
        <v>0</v>
      </c>
      <c r="U3372" s="97"/>
      <c r="V3372" s="73">
        <f t="shared" ref="V3372:V3435" si="1241">T3372*I3372</f>
        <v>0</v>
      </c>
      <c r="W3372" s="73">
        <f t="shared" si="1235"/>
        <v>0</v>
      </c>
      <c r="X3372" s="76" t="str">
        <f t="shared" si="1236"/>
        <v>-</v>
      </c>
      <c r="Y3372" s="73">
        <f t="shared" si="1237"/>
        <v>0</v>
      </c>
      <c r="Z3372" s="73">
        <f t="shared" si="1238"/>
        <v>0</v>
      </c>
      <c r="AA3372" s="73">
        <f t="shared" si="1231"/>
        <v>0</v>
      </c>
      <c r="AB3372" s="73">
        <f t="shared" si="1239"/>
        <v>0</v>
      </c>
      <c r="AC3372" s="73">
        <f t="shared" si="1232"/>
        <v>0</v>
      </c>
      <c r="AD3372" s="73">
        <f t="shared" si="1233"/>
        <v>0</v>
      </c>
      <c r="AE3372" s="73">
        <v>0</v>
      </c>
    </row>
    <row r="3373" spans="1:31" ht="15" customHeight="1">
      <c r="A3373" s="94"/>
      <c r="B3373" s="6" t="str">
        <f>IFERROR(VLOOKUP(A3373,'Distributor List'!$A$2:$D$77,2,0),"-")</f>
        <v>-</v>
      </c>
      <c r="C3373" s="6" t="str">
        <f>IFERROR(VLOOKUP(A3373,'Distributor List'!$A$2:$D$77,3,0),"-")</f>
        <v>-</v>
      </c>
      <c r="D3373" s="6" t="str">
        <f>IFERROR(VLOOKUP(A3373,'Distributor List'!$A$2:$F$77,6,0),"-")</f>
        <v>-</v>
      </c>
      <c r="E3373" s="6" t="str">
        <f>IFERROR(VLOOKUP(A3373,'Distributor List'!$A$2:$D$77,4,0),"-")</f>
        <v>-</v>
      </c>
      <c r="F3373" s="6" t="str">
        <f>IFERROR(VLOOKUP(H3373,'Price List'!$A$2:$H$109,8,0),"-")</f>
        <v>-</v>
      </c>
      <c r="G3373" s="6" t="str">
        <f>IFERROR(VLOOKUP(A3373,'Distributor List'!$A$2:$E$77,5,0),"-")</f>
        <v>-</v>
      </c>
      <c r="H3373" s="10"/>
      <c r="I3373" s="95"/>
      <c r="J3373" s="92"/>
      <c r="K3373" s="92"/>
      <c r="L3373" s="73">
        <f t="shared" si="1230"/>
        <v>0</v>
      </c>
      <c r="M3373" s="73">
        <f t="shared" si="1240"/>
        <v>0</v>
      </c>
      <c r="N3373" s="73"/>
      <c r="O3373" s="73"/>
      <c r="P3373" s="73"/>
      <c r="Q3373" s="73"/>
      <c r="R3373" s="73">
        <f t="shared" si="1229"/>
        <v>0</v>
      </c>
      <c r="S3373" s="76" t="str">
        <f t="shared" si="1234"/>
        <v>-</v>
      </c>
      <c r="T3373" s="96">
        <v>0</v>
      </c>
      <c r="U3373" s="97"/>
      <c r="V3373" s="73">
        <f t="shared" si="1241"/>
        <v>0</v>
      </c>
      <c r="W3373" s="73">
        <f t="shared" si="1235"/>
        <v>0</v>
      </c>
      <c r="X3373" s="76" t="str">
        <f t="shared" si="1236"/>
        <v>-</v>
      </c>
      <c r="Y3373" s="73">
        <f t="shared" si="1237"/>
        <v>0</v>
      </c>
      <c r="Z3373" s="73">
        <f t="shared" si="1238"/>
        <v>0</v>
      </c>
      <c r="AA3373" s="73">
        <f t="shared" si="1231"/>
        <v>0</v>
      </c>
      <c r="AB3373" s="73">
        <f t="shared" si="1239"/>
        <v>0</v>
      </c>
      <c r="AC3373" s="73">
        <f t="shared" si="1232"/>
        <v>0</v>
      </c>
      <c r="AD3373" s="73">
        <f t="shared" si="1233"/>
        <v>0</v>
      </c>
      <c r="AE3373" s="73">
        <v>0</v>
      </c>
    </row>
    <row r="3374" spans="1:31" ht="15" customHeight="1">
      <c r="A3374" s="94"/>
      <c r="B3374" s="6" t="str">
        <f>IFERROR(VLOOKUP(A3374,'Distributor List'!$A$2:$D$77,2,0),"-")</f>
        <v>-</v>
      </c>
      <c r="C3374" s="6" t="str">
        <f>IFERROR(VLOOKUP(A3374,'Distributor List'!$A$2:$D$77,3,0),"-")</f>
        <v>-</v>
      </c>
      <c r="D3374" s="6" t="str">
        <f>IFERROR(VLOOKUP(A3374,'Distributor List'!$A$2:$F$77,6,0),"-")</f>
        <v>-</v>
      </c>
      <c r="E3374" s="6" t="str">
        <f>IFERROR(VLOOKUP(A3374,'Distributor List'!$A$2:$D$77,4,0),"-")</f>
        <v>-</v>
      </c>
      <c r="F3374" s="6" t="str">
        <f>IFERROR(VLOOKUP(H3374,'Price List'!$A$2:$H$109,8,0),"-")</f>
        <v>-</v>
      </c>
      <c r="G3374" s="6" t="str">
        <f>IFERROR(VLOOKUP(A3374,'Distributor List'!$A$2:$E$77,5,0),"-")</f>
        <v>-</v>
      </c>
      <c r="H3374" s="10"/>
      <c r="I3374" s="95"/>
      <c r="J3374" s="92"/>
      <c r="K3374" s="92"/>
      <c r="L3374" s="73">
        <f t="shared" si="1230"/>
        <v>0</v>
      </c>
      <c r="M3374" s="73">
        <f t="shared" si="1240"/>
        <v>0</v>
      </c>
      <c r="N3374" s="73"/>
      <c r="O3374" s="73"/>
      <c r="P3374" s="73"/>
      <c r="Q3374" s="73"/>
      <c r="R3374" s="73">
        <f t="shared" si="1229"/>
        <v>0</v>
      </c>
      <c r="S3374" s="76" t="str">
        <f t="shared" si="1234"/>
        <v>-</v>
      </c>
      <c r="T3374" s="96">
        <v>0</v>
      </c>
      <c r="U3374" s="97"/>
      <c r="V3374" s="73">
        <f t="shared" si="1241"/>
        <v>0</v>
      </c>
      <c r="W3374" s="73">
        <f t="shared" si="1235"/>
        <v>0</v>
      </c>
      <c r="X3374" s="76" t="str">
        <f t="shared" si="1236"/>
        <v>-</v>
      </c>
      <c r="Y3374" s="73">
        <f t="shared" si="1237"/>
        <v>0</v>
      </c>
      <c r="Z3374" s="73">
        <f t="shared" si="1238"/>
        <v>0</v>
      </c>
      <c r="AA3374" s="73">
        <f t="shared" si="1231"/>
        <v>0</v>
      </c>
      <c r="AB3374" s="73">
        <f t="shared" si="1239"/>
        <v>0</v>
      </c>
      <c r="AC3374" s="73">
        <f t="shared" si="1232"/>
        <v>0</v>
      </c>
      <c r="AD3374" s="73">
        <f t="shared" si="1233"/>
        <v>0</v>
      </c>
      <c r="AE3374" s="73">
        <v>0</v>
      </c>
    </row>
    <row r="3375" spans="1:31" ht="15" customHeight="1">
      <c r="A3375" s="94"/>
      <c r="B3375" s="6" t="str">
        <f>IFERROR(VLOOKUP(A3375,'Distributor List'!$A$2:$D$77,2,0),"-")</f>
        <v>-</v>
      </c>
      <c r="C3375" s="6" t="str">
        <f>IFERROR(VLOOKUP(A3375,'Distributor List'!$A$2:$D$77,3,0),"-")</f>
        <v>-</v>
      </c>
      <c r="D3375" s="6" t="str">
        <f>IFERROR(VLOOKUP(A3375,'Distributor List'!$A$2:$F$77,6,0),"-")</f>
        <v>-</v>
      </c>
      <c r="E3375" s="6" t="str">
        <f>IFERROR(VLOOKUP(A3375,'Distributor List'!$A$2:$D$77,4,0),"-")</f>
        <v>-</v>
      </c>
      <c r="F3375" s="6" t="str">
        <f>IFERROR(VLOOKUP(H3375,'Price List'!$A$2:$H$109,8,0),"-")</f>
        <v>-</v>
      </c>
      <c r="G3375" s="6" t="str">
        <f>IFERROR(VLOOKUP(A3375,'Distributor List'!$A$2:$E$77,5,0),"-")</f>
        <v>-</v>
      </c>
      <c r="H3375" s="10"/>
      <c r="I3375" s="95"/>
      <c r="J3375" s="92"/>
      <c r="K3375" s="92"/>
      <c r="L3375" s="73">
        <f t="shared" si="1230"/>
        <v>0</v>
      </c>
      <c r="M3375" s="73">
        <f t="shared" si="1240"/>
        <v>0</v>
      </c>
      <c r="N3375" s="73"/>
      <c r="O3375" s="73"/>
      <c r="P3375" s="73"/>
      <c r="Q3375" s="73"/>
      <c r="R3375" s="73">
        <f t="shared" si="1229"/>
        <v>0</v>
      </c>
      <c r="S3375" s="76" t="str">
        <f t="shared" si="1234"/>
        <v>-</v>
      </c>
      <c r="T3375" s="96">
        <v>0</v>
      </c>
      <c r="U3375" s="97"/>
      <c r="V3375" s="73">
        <f t="shared" si="1241"/>
        <v>0</v>
      </c>
      <c r="W3375" s="73">
        <f t="shared" si="1235"/>
        <v>0</v>
      </c>
      <c r="X3375" s="76" t="str">
        <f t="shared" si="1236"/>
        <v>-</v>
      </c>
      <c r="Y3375" s="73">
        <f t="shared" si="1237"/>
        <v>0</v>
      </c>
      <c r="Z3375" s="73">
        <f t="shared" si="1238"/>
        <v>0</v>
      </c>
      <c r="AA3375" s="73">
        <f t="shared" si="1231"/>
        <v>0</v>
      </c>
      <c r="AB3375" s="73">
        <f t="shared" si="1239"/>
        <v>0</v>
      </c>
      <c r="AC3375" s="73">
        <f t="shared" si="1232"/>
        <v>0</v>
      </c>
      <c r="AD3375" s="73">
        <f t="shared" si="1233"/>
        <v>0</v>
      </c>
      <c r="AE3375" s="73">
        <v>0</v>
      </c>
    </row>
    <row r="3376" spans="1:31" ht="15" customHeight="1">
      <c r="A3376" s="94"/>
      <c r="B3376" s="6" t="str">
        <f>IFERROR(VLOOKUP(A3376,'Distributor List'!$A$2:$D$77,2,0),"-")</f>
        <v>-</v>
      </c>
      <c r="C3376" s="6" t="str">
        <f>IFERROR(VLOOKUP(A3376,'Distributor List'!$A$2:$D$77,3,0),"-")</f>
        <v>-</v>
      </c>
      <c r="D3376" s="6" t="str">
        <f>IFERROR(VLOOKUP(A3376,'Distributor List'!$A$2:$F$77,6,0),"-")</f>
        <v>-</v>
      </c>
      <c r="E3376" s="6" t="str">
        <f>IFERROR(VLOOKUP(A3376,'Distributor List'!$A$2:$D$77,4,0),"-")</f>
        <v>-</v>
      </c>
      <c r="F3376" s="6" t="str">
        <f>IFERROR(VLOOKUP(H3376,'Price List'!$A$2:$H$109,8,0),"-")</f>
        <v>-</v>
      </c>
      <c r="G3376" s="6" t="str">
        <f>IFERROR(VLOOKUP(A3376,'Distributor List'!$A$2:$E$77,5,0),"-")</f>
        <v>-</v>
      </c>
      <c r="H3376" s="10"/>
      <c r="I3376" s="95"/>
      <c r="J3376" s="92"/>
      <c r="K3376" s="92"/>
      <c r="L3376" s="73">
        <f t="shared" si="1230"/>
        <v>0</v>
      </c>
      <c r="M3376" s="73">
        <f t="shared" si="1240"/>
        <v>0</v>
      </c>
      <c r="N3376" s="73"/>
      <c r="O3376" s="73"/>
      <c r="P3376" s="73"/>
      <c r="Q3376" s="73"/>
      <c r="R3376" s="73">
        <f t="shared" si="1229"/>
        <v>0</v>
      </c>
      <c r="S3376" s="76" t="str">
        <f t="shared" si="1234"/>
        <v>-</v>
      </c>
      <c r="T3376" s="96">
        <v>0</v>
      </c>
      <c r="U3376" s="97"/>
      <c r="V3376" s="73">
        <f t="shared" si="1241"/>
        <v>0</v>
      </c>
      <c r="W3376" s="73">
        <f t="shared" si="1235"/>
        <v>0</v>
      </c>
      <c r="X3376" s="76" t="str">
        <f t="shared" si="1236"/>
        <v>-</v>
      </c>
      <c r="Y3376" s="73">
        <f t="shared" si="1237"/>
        <v>0</v>
      </c>
      <c r="Z3376" s="73">
        <f t="shared" si="1238"/>
        <v>0</v>
      </c>
      <c r="AA3376" s="73">
        <f t="shared" si="1231"/>
        <v>0</v>
      </c>
      <c r="AB3376" s="73">
        <f t="shared" si="1239"/>
        <v>0</v>
      </c>
      <c r="AC3376" s="73">
        <f t="shared" si="1232"/>
        <v>0</v>
      </c>
      <c r="AD3376" s="73">
        <f t="shared" si="1233"/>
        <v>0</v>
      </c>
      <c r="AE3376" s="73">
        <v>0</v>
      </c>
    </row>
    <row r="3377" spans="1:31" ht="15" customHeight="1">
      <c r="A3377" s="94"/>
      <c r="B3377" s="6" t="str">
        <f>IFERROR(VLOOKUP(A3377,'Distributor List'!$A$2:$D$77,2,0),"-")</f>
        <v>-</v>
      </c>
      <c r="C3377" s="6" t="str">
        <f>IFERROR(VLOOKUP(A3377,'Distributor List'!$A$2:$D$77,3,0),"-")</f>
        <v>-</v>
      </c>
      <c r="D3377" s="6" t="str">
        <f>IFERROR(VLOOKUP(A3377,'Distributor List'!$A$2:$F$77,6,0),"-")</f>
        <v>-</v>
      </c>
      <c r="E3377" s="6" t="str">
        <f>IFERROR(VLOOKUP(A3377,'Distributor List'!$A$2:$D$77,4,0),"-")</f>
        <v>-</v>
      </c>
      <c r="F3377" s="6" t="str">
        <f>IFERROR(VLOOKUP(H3377,'Price List'!$A$2:$H$109,8,0),"-")</f>
        <v>-</v>
      </c>
      <c r="G3377" s="6" t="str">
        <f>IFERROR(VLOOKUP(A3377,'Distributor List'!$A$2:$E$77,5,0),"-")</f>
        <v>-</v>
      </c>
      <c r="H3377" s="10"/>
      <c r="I3377" s="95"/>
      <c r="J3377" s="92"/>
      <c r="K3377" s="92"/>
      <c r="L3377" s="73">
        <f t="shared" si="1230"/>
        <v>0</v>
      </c>
      <c r="M3377" s="73">
        <f t="shared" si="1240"/>
        <v>0</v>
      </c>
      <c r="N3377" s="73"/>
      <c r="O3377" s="73"/>
      <c r="P3377" s="73"/>
      <c r="Q3377" s="73"/>
      <c r="R3377" s="73">
        <f t="shared" ref="R3377:R3440" si="1242">Q3377*I3377</f>
        <v>0</v>
      </c>
      <c r="S3377" s="76" t="str">
        <f t="shared" si="1234"/>
        <v>-</v>
      </c>
      <c r="T3377" s="96">
        <v>0</v>
      </c>
      <c r="U3377" s="97"/>
      <c r="V3377" s="73">
        <f t="shared" si="1241"/>
        <v>0</v>
      </c>
      <c r="W3377" s="73">
        <f t="shared" si="1235"/>
        <v>0</v>
      </c>
      <c r="X3377" s="76" t="str">
        <f t="shared" si="1236"/>
        <v>-</v>
      </c>
      <c r="Y3377" s="73">
        <f t="shared" si="1237"/>
        <v>0</v>
      </c>
      <c r="Z3377" s="73">
        <f t="shared" si="1238"/>
        <v>0</v>
      </c>
      <c r="AA3377" s="73">
        <f t="shared" si="1231"/>
        <v>0</v>
      </c>
      <c r="AB3377" s="73">
        <f t="shared" si="1239"/>
        <v>0</v>
      </c>
      <c r="AC3377" s="73">
        <f t="shared" si="1232"/>
        <v>0</v>
      </c>
      <c r="AD3377" s="73">
        <f t="shared" si="1233"/>
        <v>0</v>
      </c>
      <c r="AE3377" s="73">
        <v>0</v>
      </c>
    </row>
    <row r="3378" spans="1:31" ht="15" customHeight="1">
      <c r="A3378" s="94"/>
      <c r="B3378" s="6" t="str">
        <f>IFERROR(VLOOKUP(A3378,'Distributor List'!$A$2:$D$77,2,0),"-")</f>
        <v>-</v>
      </c>
      <c r="C3378" s="6" t="str">
        <f>IFERROR(VLOOKUP(A3378,'Distributor List'!$A$2:$D$77,3,0),"-")</f>
        <v>-</v>
      </c>
      <c r="D3378" s="6" t="str">
        <f>IFERROR(VLOOKUP(A3378,'Distributor List'!$A$2:$F$77,6,0),"-")</f>
        <v>-</v>
      </c>
      <c r="E3378" s="6" t="str">
        <f>IFERROR(VLOOKUP(A3378,'Distributor List'!$A$2:$D$77,4,0),"-")</f>
        <v>-</v>
      </c>
      <c r="F3378" s="6" t="str">
        <f>IFERROR(VLOOKUP(H3378,'Price List'!$A$2:$H$109,8,0),"-")</f>
        <v>-</v>
      </c>
      <c r="G3378" s="6" t="str">
        <f>IFERROR(VLOOKUP(A3378,'Distributor List'!$A$2:$E$77,5,0),"-")</f>
        <v>-</v>
      </c>
      <c r="H3378" s="10"/>
      <c r="I3378" s="95"/>
      <c r="J3378" s="92"/>
      <c r="K3378" s="92"/>
      <c r="L3378" s="73">
        <f t="shared" ref="L3378:L3441" si="1243">J3378*I3378</f>
        <v>0</v>
      </c>
      <c r="M3378" s="73">
        <f t="shared" si="1240"/>
        <v>0</v>
      </c>
      <c r="N3378" s="73"/>
      <c r="O3378" s="73"/>
      <c r="P3378" s="73"/>
      <c r="Q3378" s="73"/>
      <c r="R3378" s="73">
        <f t="shared" si="1242"/>
        <v>0</v>
      </c>
      <c r="S3378" s="76" t="str">
        <f t="shared" si="1234"/>
        <v>-</v>
      </c>
      <c r="T3378" s="96">
        <v>0</v>
      </c>
      <c r="U3378" s="97"/>
      <c r="V3378" s="73">
        <f t="shared" si="1241"/>
        <v>0</v>
      </c>
      <c r="W3378" s="73">
        <f t="shared" si="1235"/>
        <v>0</v>
      </c>
      <c r="X3378" s="76" t="str">
        <f t="shared" si="1236"/>
        <v>-</v>
      </c>
      <c r="Y3378" s="73">
        <f t="shared" si="1237"/>
        <v>0</v>
      </c>
      <c r="Z3378" s="73">
        <f t="shared" si="1238"/>
        <v>0</v>
      </c>
      <c r="AA3378" s="73">
        <f t="shared" si="1231"/>
        <v>0</v>
      </c>
      <c r="AB3378" s="73">
        <f t="shared" si="1239"/>
        <v>0</v>
      </c>
      <c r="AC3378" s="73">
        <f t="shared" si="1232"/>
        <v>0</v>
      </c>
      <c r="AD3378" s="73">
        <f t="shared" si="1233"/>
        <v>0</v>
      </c>
      <c r="AE3378" s="73">
        <v>0</v>
      </c>
    </row>
    <row r="3379" spans="1:31" ht="15" customHeight="1">
      <c r="A3379" s="94"/>
      <c r="B3379" s="6" t="str">
        <f>IFERROR(VLOOKUP(A3379,'Distributor List'!$A$2:$D$77,2,0),"-")</f>
        <v>-</v>
      </c>
      <c r="C3379" s="6" t="str">
        <f>IFERROR(VLOOKUP(A3379,'Distributor List'!$A$2:$D$77,3,0),"-")</f>
        <v>-</v>
      </c>
      <c r="D3379" s="6" t="str">
        <f>IFERROR(VLOOKUP(A3379,'Distributor List'!$A$2:$F$77,6,0),"-")</f>
        <v>-</v>
      </c>
      <c r="E3379" s="6" t="str">
        <f>IFERROR(VLOOKUP(A3379,'Distributor List'!$A$2:$D$77,4,0),"-")</f>
        <v>-</v>
      </c>
      <c r="F3379" s="6" t="str">
        <f>IFERROR(VLOOKUP(H3379,'Price List'!$A$2:$H$109,8,0),"-")</f>
        <v>-</v>
      </c>
      <c r="G3379" s="6" t="str">
        <f>IFERROR(VLOOKUP(A3379,'Distributor List'!$A$2:$E$77,5,0),"-")</f>
        <v>-</v>
      </c>
      <c r="H3379" s="10"/>
      <c r="I3379" s="95"/>
      <c r="J3379" s="92"/>
      <c r="K3379" s="92"/>
      <c r="L3379" s="73">
        <f t="shared" si="1243"/>
        <v>0</v>
      </c>
      <c r="M3379" s="73">
        <f t="shared" si="1240"/>
        <v>0</v>
      </c>
      <c r="N3379" s="73"/>
      <c r="O3379" s="73"/>
      <c r="P3379" s="73"/>
      <c r="Q3379" s="73"/>
      <c r="R3379" s="73">
        <f t="shared" si="1242"/>
        <v>0</v>
      </c>
      <c r="S3379" s="76" t="str">
        <f t="shared" si="1234"/>
        <v>-</v>
      </c>
      <c r="T3379" s="96">
        <v>0</v>
      </c>
      <c r="U3379" s="97"/>
      <c r="V3379" s="73">
        <f t="shared" si="1241"/>
        <v>0</v>
      </c>
      <c r="W3379" s="73">
        <f t="shared" si="1235"/>
        <v>0</v>
      </c>
      <c r="X3379" s="76" t="str">
        <f t="shared" si="1236"/>
        <v>-</v>
      </c>
      <c r="Y3379" s="73">
        <f t="shared" si="1237"/>
        <v>0</v>
      </c>
      <c r="Z3379" s="73">
        <f t="shared" si="1238"/>
        <v>0</v>
      </c>
      <c r="AA3379" s="73">
        <f t="shared" si="1231"/>
        <v>0</v>
      </c>
      <c r="AB3379" s="73">
        <f t="shared" si="1239"/>
        <v>0</v>
      </c>
      <c r="AC3379" s="73">
        <f t="shared" si="1232"/>
        <v>0</v>
      </c>
      <c r="AD3379" s="73">
        <f t="shared" si="1233"/>
        <v>0</v>
      </c>
      <c r="AE3379" s="73">
        <v>0</v>
      </c>
    </row>
    <row r="3380" spans="1:31" ht="15" customHeight="1">
      <c r="A3380" s="94"/>
      <c r="B3380" s="6" t="str">
        <f>IFERROR(VLOOKUP(A3380,'Distributor List'!$A$2:$D$77,2,0),"-")</f>
        <v>-</v>
      </c>
      <c r="C3380" s="6" t="str">
        <f>IFERROR(VLOOKUP(A3380,'Distributor List'!$A$2:$D$77,3,0),"-")</f>
        <v>-</v>
      </c>
      <c r="D3380" s="6" t="str">
        <f>IFERROR(VLOOKUP(A3380,'Distributor List'!$A$2:$F$77,6,0),"-")</f>
        <v>-</v>
      </c>
      <c r="E3380" s="6" t="str">
        <f>IFERROR(VLOOKUP(A3380,'Distributor List'!$A$2:$D$77,4,0),"-")</f>
        <v>-</v>
      </c>
      <c r="F3380" s="6" t="str">
        <f>IFERROR(VLOOKUP(H3380,'Price List'!$A$2:$H$109,8,0),"-")</f>
        <v>-</v>
      </c>
      <c r="G3380" s="6" t="str">
        <f>IFERROR(VLOOKUP(A3380,'Distributor List'!$A$2:$E$77,5,0),"-")</f>
        <v>-</v>
      </c>
      <c r="H3380" s="10"/>
      <c r="I3380" s="95"/>
      <c r="J3380" s="92"/>
      <c r="K3380" s="92"/>
      <c r="L3380" s="73">
        <f t="shared" si="1243"/>
        <v>0</v>
      </c>
      <c r="M3380" s="73">
        <f t="shared" si="1240"/>
        <v>0</v>
      </c>
      <c r="N3380" s="73"/>
      <c r="O3380" s="73"/>
      <c r="P3380" s="73"/>
      <c r="Q3380" s="73"/>
      <c r="R3380" s="73">
        <f t="shared" si="1242"/>
        <v>0</v>
      </c>
      <c r="S3380" s="76" t="str">
        <f t="shared" si="1234"/>
        <v>-</v>
      </c>
      <c r="T3380" s="96">
        <v>0</v>
      </c>
      <c r="U3380" s="97"/>
      <c r="V3380" s="73">
        <f t="shared" si="1241"/>
        <v>0</v>
      </c>
      <c r="W3380" s="73">
        <f t="shared" si="1235"/>
        <v>0</v>
      </c>
      <c r="X3380" s="76" t="str">
        <f t="shared" si="1236"/>
        <v>-</v>
      </c>
      <c r="Y3380" s="73">
        <f t="shared" si="1237"/>
        <v>0</v>
      </c>
      <c r="Z3380" s="73">
        <f t="shared" si="1238"/>
        <v>0</v>
      </c>
      <c r="AA3380" s="73">
        <f t="shared" si="1231"/>
        <v>0</v>
      </c>
      <c r="AB3380" s="73">
        <f t="shared" si="1239"/>
        <v>0</v>
      </c>
      <c r="AC3380" s="73">
        <f t="shared" si="1232"/>
        <v>0</v>
      </c>
      <c r="AD3380" s="73">
        <f t="shared" si="1233"/>
        <v>0</v>
      </c>
      <c r="AE3380" s="73">
        <v>0</v>
      </c>
    </row>
    <row r="3381" spans="1:31" ht="15" customHeight="1">
      <c r="A3381" s="94"/>
      <c r="B3381" s="6" t="str">
        <f>IFERROR(VLOOKUP(A3381,'Distributor List'!$A$2:$D$77,2,0),"-")</f>
        <v>-</v>
      </c>
      <c r="C3381" s="6" t="str">
        <f>IFERROR(VLOOKUP(A3381,'Distributor List'!$A$2:$D$77,3,0),"-")</f>
        <v>-</v>
      </c>
      <c r="D3381" s="6" t="str">
        <f>IFERROR(VLOOKUP(A3381,'Distributor List'!$A$2:$F$77,6,0),"-")</f>
        <v>-</v>
      </c>
      <c r="E3381" s="6" t="str">
        <f>IFERROR(VLOOKUP(A3381,'Distributor List'!$A$2:$D$77,4,0),"-")</f>
        <v>-</v>
      </c>
      <c r="F3381" s="6" t="str">
        <f>IFERROR(VLOOKUP(H3381,'Price List'!$A$2:$H$109,8,0),"-")</f>
        <v>-</v>
      </c>
      <c r="G3381" s="6" t="str">
        <f>IFERROR(VLOOKUP(A3381,'Distributor List'!$A$2:$E$77,5,0),"-")</f>
        <v>-</v>
      </c>
      <c r="H3381" s="10"/>
      <c r="I3381" s="95"/>
      <c r="J3381" s="92"/>
      <c r="K3381" s="92"/>
      <c r="L3381" s="73">
        <f t="shared" si="1243"/>
        <v>0</v>
      </c>
      <c r="M3381" s="73">
        <f t="shared" si="1240"/>
        <v>0</v>
      </c>
      <c r="N3381" s="73"/>
      <c r="O3381" s="73"/>
      <c r="P3381" s="73"/>
      <c r="Q3381" s="73"/>
      <c r="R3381" s="73">
        <f t="shared" si="1242"/>
        <v>0</v>
      </c>
      <c r="S3381" s="76" t="str">
        <f t="shared" si="1234"/>
        <v>-</v>
      </c>
      <c r="T3381" s="96">
        <v>0</v>
      </c>
      <c r="U3381" s="97"/>
      <c r="V3381" s="73">
        <f t="shared" si="1241"/>
        <v>0</v>
      </c>
      <c r="W3381" s="73">
        <f t="shared" si="1235"/>
        <v>0</v>
      </c>
      <c r="X3381" s="76" t="str">
        <f t="shared" si="1236"/>
        <v>-</v>
      </c>
      <c r="Y3381" s="73">
        <f t="shared" si="1237"/>
        <v>0</v>
      </c>
      <c r="Z3381" s="73">
        <f t="shared" si="1238"/>
        <v>0</v>
      </c>
      <c r="AA3381" s="73">
        <f t="shared" si="1231"/>
        <v>0</v>
      </c>
      <c r="AB3381" s="73">
        <f t="shared" si="1239"/>
        <v>0</v>
      </c>
      <c r="AC3381" s="73">
        <f t="shared" si="1232"/>
        <v>0</v>
      </c>
      <c r="AD3381" s="73">
        <f t="shared" si="1233"/>
        <v>0</v>
      </c>
      <c r="AE3381" s="73">
        <v>0</v>
      </c>
    </row>
    <row r="3382" spans="1:31" ht="15" customHeight="1">
      <c r="A3382" s="94"/>
      <c r="B3382" s="6" t="str">
        <f>IFERROR(VLOOKUP(A3382,'Distributor List'!$A$2:$D$77,2,0),"-")</f>
        <v>-</v>
      </c>
      <c r="C3382" s="6" t="str">
        <f>IFERROR(VLOOKUP(A3382,'Distributor List'!$A$2:$D$77,3,0),"-")</f>
        <v>-</v>
      </c>
      <c r="D3382" s="6" t="str">
        <f>IFERROR(VLOOKUP(A3382,'Distributor List'!$A$2:$F$77,6,0),"-")</f>
        <v>-</v>
      </c>
      <c r="E3382" s="6" t="str">
        <f>IFERROR(VLOOKUP(A3382,'Distributor List'!$A$2:$D$77,4,0),"-")</f>
        <v>-</v>
      </c>
      <c r="F3382" s="6" t="str">
        <f>IFERROR(VLOOKUP(H3382,'Price List'!$A$2:$H$109,8,0),"-")</f>
        <v>-</v>
      </c>
      <c r="G3382" s="6" t="str">
        <f>IFERROR(VLOOKUP(A3382,'Distributor List'!$A$2:$E$77,5,0),"-")</f>
        <v>-</v>
      </c>
      <c r="H3382" s="10"/>
      <c r="I3382" s="95"/>
      <c r="J3382" s="92"/>
      <c r="K3382" s="92"/>
      <c r="L3382" s="73">
        <f t="shared" si="1243"/>
        <v>0</v>
      </c>
      <c r="M3382" s="73">
        <f t="shared" si="1240"/>
        <v>0</v>
      </c>
      <c r="N3382" s="73"/>
      <c r="O3382" s="73"/>
      <c r="P3382" s="73"/>
      <c r="Q3382" s="73"/>
      <c r="R3382" s="73">
        <f t="shared" si="1242"/>
        <v>0</v>
      </c>
      <c r="S3382" s="76" t="str">
        <f t="shared" si="1234"/>
        <v>-</v>
      </c>
      <c r="T3382" s="96">
        <v>0</v>
      </c>
      <c r="U3382" s="97"/>
      <c r="V3382" s="73">
        <f t="shared" si="1241"/>
        <v>0</v>
      </c>
      <c r="W3382" s="73">
        <f t="shared" si="1235"/>
        <v>0</v>
      </c>
      <c r="X3382" s="76" t="str">
        <f t="shared" si="1236"/>
        <v>-</v>
      </c>
      <c r="Y3382" s="73">
        <f t="shared" si="1237"/>
        <v>0</v>
      </c>
      <c r="Z3382" s="73">
        <f t="shared" si="1238"/>
        <v>0</v>
      </c>
      <c r="AA3382" s="73">
        <f t="shared" si="1231"/>
        <v>0</v>
      </c>
      <c r="AB3382" s="73">
        <f t="shared" si="1239"/>
        <v>0</v>
      </c>
      <c r="AC3382" s="73">
        <f t="shared" si="1232"/>
        <v>0</v>
      </c>
      <c r="AD3382" s="73">
        <f t="shared" si="1233"/>
        <v>0</v>
      </c>
      <c r="AE3382" s="73">
        <v>0</v>
      </c>
    </row>
    <row r="3383" spans="1:31" ht="15" customHeight="1">
      <c r="A3383" s="94"/>
      <c r="B3383" s="6" t="str">
        <f>IFERROR(VLOOKUP(A3383,'Distributor List'!$A$2:$D$77,2,0),"-")</f>
        <v>-</v>
      </c>
      <c r="C3383" s="6" t="str">
        <f>IFERROR(VLOOKUP(A3383,'Distributor List'!$A$2:$D$77,3,0),"-")</f>
        <v>-</v>
      </c>
      <c r="D3383" s="6" t="str">
        <f>IFERROR(VLOOKUP(A3383,'Distributor List'!$A$2:$F$77,6,0),"-")</f>
        <v>-</v>
      </c>
      <c r="E3383" s="6" t="str">
        <f>IFERROR(VLOOKUP(A3383,'Distributor List'!$A$2:$D$77,4,0),"-")</f>
        <v>-</v>
      </c>
      <c r="F3383" s="6" t="str">
        <f>IFERROR(VLOOKUP(H3383,'Price List'!$A$2:$H$109,8,0),"-")</f>
        <v>-</v>
      </c>
      <c r="G3383" s="6" t="str">
        <f>IFERROR(VLOOKUP(A3383,'Distributor List'!$A$2:$E$77,5,0),"-")</f>
        <v>-</v>
      </c>
      <c r="H3383" s="10"/>
      <c r="I3383" s="95"/>
      <c r="J3383" s="92"/>
      <c r="K3383" s="92"/>
      <c r="L3383" s="73">
        <f t="shared" si="1243"/>
        <v>0</v>
      </c>
      <c r="M3383" s="73">
        <f t="shared" si="1240"/>
        <v>0</v>
      </c>
      <c r="N3383" s="73"/>
      <c r="O3383" s="73"/>
      <c r="P3383" s="73"/>
      <c r="Q3383" s="73"/>
      <c r="R3383" s="73">
        <f t="shared" si="1242"/>
        <v>0</v>
      </c>
      <c r="S3383" s="76" t="str">
        <f t="shared" si="1234"/>
        <v>-</v>
      </c>
      <c r="T3383" s="96">
        <v>0</v>
      </c>
      <c r="U3383" s="97"/>
      <c r="V3383" s="73">
        <f t="shared" si="1241"/>
        <v>0</v>
      </c>
      <c r="W3383" s="73">
        <f t="shared" si="1235"/>
        <v>0</v>
      </c>
      <c r="X3383" s="76" t="str">
        <f t="shared" si="1236"/>
        <v>-</v>
      </c>
      <c r="Y3383" s="73">
        <f t="shared" si="1237"/>
        <v>0</v>
      </c>
      <c r="Z3383" s="73">
        <f t="shared" si="1238"/>
        <v>0</v>
      </c>
      <c r="AA3383" s="73">
        <f t="shared" si="1231"/>
        <v>0</v>
      </c>
      <c r="AB3383" s="73">
        <f t="shared" si="1239"/>
        <v>0</v>
      </c>
      <c r="AC3383" s="73">
        <f t="shared" si="1232"/>
        <v>0</v>
      </c>
      <c r="AD3383" s="73">
        <f t="shared" si="1233"/>
        <v>0</v>
      </c>
      <c r="AE3383" s="73">
        <v>0</v>
      </c>
    </row>
    <row r="3384" spans="1:31" ht="15" customHeight="1">
      <c r="A3384" s="94"/>
      <c r="B3384" s="6" t="str">
        <f>IFERROR(VLOOKUP(A3384,'Distributor List'!$A$2:$D$77,2,0),"-")</f>
        <v>-</v>
      </c>
      <c r="C3384" s="6" t="str">
        <f>IFERROR(VLOOKUP(A3384,'Distributor List'!$A$2:$D$77,3,0),"-")</f>
        <v>-</v>
      </c>
      <c r="D3384" s="6" t="str">
        <f>IFERROR(VLOOKUP(A3384,'Distributor List'!$A$2:$F$77,6,0),"-")</f>
        <v>-</v>
      </c>
      <c r="E3384" s="6" t="str">
        <f>IFERROR(VLOOKUP(A3384,'Distributor List'!$A$2:$D$77,4,0),"-")</f>
        <v>-</v>
      </c>
      <c r="F3384" s="6" t="str">
        <f>IFERROR(VLOOKUP(H3384,'Price List'!$A$2:$H$109,8,0),"-")</f>
        <v>-</v>
      </c>
      <c r="G3384" s="6" t="str">
        <f>IFERROR(VLOOKUP(A3384,'Distributor List'!$A$2:$E$77,5,0),"-")</f>
        <v>-</v>
      </c>
      <c r="H3384" s="10"/>
      <c r="I3384" s="95"/>
      <c r="J3384" s="92"/>
      <c r="K3384" s="92"/>
      <c r="L3384" s="73">
        <f t="shared" si="1243"/>
        <v>0</v>
      </c>
      <c r="M3384" s="73">
        <f t="shared" si="1240"/>
        <v>0</v>
      </c>
      <c r="N3384" s="73"/>
      <c r="O3384" s="73"/>
      <c r="P3384" s="73"/>
      <c r="Q3384" s="73"/>
      <c r="R3384" s="73">
        <f t="shared" si="1242"/>
        <v>0</v>
      </c>
      <c r="S3384" s="76" t="str">
        <f t="shared" si="1234"/>
        <v>-</v>
      </c>
      <c r="T3384" s="96">
        <v>0</v>
      </c>
      <c r="U3384" s="97"/>
      <c r="V3384" s="73">
        <f t="shared" si="1241"/>
        <v>0</v>
      </c>
      <c r="W3384" s="73">
        <f t="shared" si="1235"/>
        <v>0</v>
      </c>
      <c r="X3384" s="76" t="str">
        <f t="shared" si="1236"/>
        <v>-</v>
      </c>
      <c r="Y3384" s="73">
        <f t="shared" si="1237"/>
        <v>0</v>
      </c>
      <c r="Z3384" s="73">
        <f t="shared" si="1238"/>
        <v>0</v>
      </c>
      <c r="AA3384" s="73">
        <f t="shared" si="1231"/>
        <v>0</v>
      </c>
      <c r="AB3384" s="73">
        <f t="shared" si="1239"/>
        <v>0</v>
      </c>
      <c r="AC3384" s="73">
        <f t="shared" si="1232"/>
        <v>0</v>
      </c>
      <c r="AD3384" s="73">
        <f t="shared" si="1233"/>
        <v>0</v>
      </c>
      <c r="AE3384" s="73">
        <v>0</v>
      </c>
    </row>
    <row r="3385" spans="1:31" ht="15" customHeight="1">
      <c r="A3385" s="94"/>
      <c r="B3385" s="6" t="str">
        <f>IFERROR(VLOOKUP(A3385,'Distributor List'!$A$2:$D$77,2,0),"-")</f>
        <v>-</v>
      </c>
      <c r="C3385" s="6" t="str">
        <f>IFERROR(VLOOKUP(A3385,'Distributor List'!$A$2:$D$77,3,0),"-")</f>
        <v>-</v>
      </c>
      <c r="D3385" s="6" t="str">
        <f>IFERROR(VLOOKUP(A3385,'Distributor List'!$A$2:$F$77,6,0),"-")</f>
        <v>-</v>
      </c>
      <c r="E3385" s="6" t="str">
        <f>IFERROR(VLOOKUP(A3385,'Distributor List'!$A$2:$D$77,4,0),"-")</f>
        <v>-</v>
      </c>
      <c r="F3385" s="6" t="str">
        <f>IFERROR(VLOOKUP(H3385,'Price List'!$A$2:$H$109,8,0),"-")</f>
        <v>-</v>
      </c>
      <c r="G3385" s="6" t="str">
        <f>IFERROR(VLOOKUP(A3385,'Distributor List'!$A$2:$E$77,5,0),"-")</f>
        <v>-</v>
      </c>
      <c r="H3385" s="10"/>
      <c r="I3385" s="95"/>
      <c r="J3385" s="92"/>
      <c r="K3385" s="92"/>
      <c r="L3385" s="73">
        <f t="shared" si="1243"/>
        <v>0</v>
      </c>
      <c r="M3385" s="73">
        <f t="shared" si="1240"/>
        <v>0</v>
      </c>
      <c r="N3385" s="73"/>
      <c r="O3385" s="73"/>
      <c r="P3385" s="73"/>
      <c r="Q3385" s="73"/>
      <c r="R3385" s="73">
        <f t="shared" si="1242"/>
        <v>0</v>
      </c>
      <c r="S3385" s="76" t="str">
        <f t="shared" si="1234"/>
        <v>-</v>
      </c>
      <c r="T3385" s="96">
        <v>0</v>
      </c>
      <c r="U3385" s="97"/>
      <c r="V3385" s="73">
        <f t="shared" si="1241"/>
        <v>0</v>
      </c>
      <c r="W3385" s="73">
        <f t="shared" si="1235"/>
        <v>0</v>
      </c>
      <c r="X3385" s="76" t="str">
        <f t="shared" si="1236"/>
        <v>-</v>
      </c>
      <c r="Y3385" s="73">
        <f t="shared" si="1237"/>
        <v>0</v>
      </c>
      <c r="Z3385" s="73">
        <f t="shared" si="1238"/>
        <v>0</v>
      </c>
      <c r="AA3385" s="73">
        <f t="shared" si="1231"/>
        <v>0</v>
      </c>
      <c r="AB3385" s="73">
        <f t="shared" si="1239"/>
        <v>0</v>
      </c>
      <c r="AC3385" s="73">
        <f t="shared" si="1232"/>
        <v>0</v>
      </c>
      <c r="AD3385" s="73">
        <f t="shared" si="1233"/>
        <v>0</v>
      </c>
      <c r="AE3385" s="73">
        <v>0</v>
      </c>
    </row>
    <row r="3386" spans="1:31" ht="15" customHeight="1">
      <c r="A3386" s="94"/>
      <c r="B3386" s="6" t="str">
        <f>IFERROR(VLOOKUP(A3386,'Distributor List'!$A$2:$D$77,2,0),"-")</f>
        <v>-</v>
      </c>
      <c r="C3386" s="6" t="str">
        <f>IFERROR(VLOOKUP(A3386,'Distributor List'!$A$2:$D$77,3,0),"-")</f>
        <v>-</v>
      </c>
      <c r="D3386" s="6" t="str">
        <f>IFERROR(VLOOKUP(A3386,'Distributor List'!$A$2:$F$77,6,0),"-")</f>
        <v>-</v>
      </c>
      <c r="E3386" s="6" t="str">
        <f>IFERROR(VLOOKUP(A3386,'Distributor List'!$A$2:$D$77,4,0),"-")</f>
        <v>-</v>
      </c>
      <c r="F3386" s="6" t="str">
        <f>IFERROR(VLOOKUP(H3386,'Price List'!$A$2:$H$109,8,0),"-")</f>
        <v>-</v>
      </c>
      <c r="G3386" s="6" t="str">
        <f>IFERROR(VLOOKUP(A3386,'Distributor List'!$A$2:$E$77,5,0),"-")</f>
        <v>-</v>
      </c>
      <c r="H3386" s="10"/>
      <c r="I3386" s="95"/>
      <c r="J3386" s="92"/>
      <c r="K3386" s="92"/>
      <c r="L3386" s="73">
        <f t="shared" si="1243"/>
        <v>0</v>
      </c>
      <c r="M3386" s="73">
        <f t="shared" si="1240"/>
        <v>0</v>
      </c>
      <c r="N3386" s="73"/>
      <c r="O3386" s="73"/>
      <c r="P3386" s="73"/>
      <c r="Q3386" s="73"/>
      <c r="R3386" s="73">
        <f t="shared" si="1242"/>
        <v>0</v>
      </c>
      <c r="S3386" s="76" t="str">
        <f t="shared" si="1234"/>
        <v>-</v>
      </c>
      <c r="T3386" s="96">
        <v>0</v>
      </c>
      <c r="U3386" s="97"/>
      <c r="V3386" s="73">
        <f t="shared" si="1241"/>
        <v>0</v>
      </c>
      <c r="W3386" s="73">
        <f t="shared" si="1235"/>
        <v>0</v>
      </c>
      <c r="X3386" s="76" t="str">
        <f t="shared" si="1236"/>
        <v>-</v>
      </c>
      <c r="Y3386" s="73">
        <f t="shared" si="1237"/>
        <v>0</v>
      </c>
      <c r="Z3386" s="73">
        <f t="shared" si="1238"/>
        <v>0</v>
      </c>
      <c r="AA3386" s="73">
        <f t="shared" si="1231"/>
        <v>0</v>
      </c>
      <c r="AB3386" s="73">
        <f t="shared" si="1239"/>
        <v>0</v>
      </c>
      <c r="AC3386" s="73">
        <f t="shared" si="1232"/>
        <v>0</v>
      </c>
      <c r="AD3386" s="73">
        <f t="shared" si="1233"/>
        <v>0</v>
      </c>
      <c r="AE3386" s="73">
        <v>0</v>
      </c>
    </row>
    <row r="3387" spans="1:31" ht="15" customHeight="1">
      <c r="A3387" s="94"/>
      <c r="B3387" s="6" t="str">
        <f>IFERROR(VLOOKUP(A3387,'Distributor List'!$A$2:$D$77,2,0),"-")</f>
        <v>-</v>
      </c>
      <c r="C3387" s="6" t="str">
        <f>IFERROR(VLOOKUP(A3387,'Distributor List'!$A$2:$D$77,3,0),"-")</f>
        <v>-</v>
      </c>
      <c r="D3387" s="6" t="str">
        <f>IFERROR(VLOOKUP(A3387,'Distributor List'!$A$2:$F$77,6,0),"-")</f>
        <v>-</v>
      </c>
      <c r="E3387" s="6" t="str">
        <f>IFERROR(VLOOKUP(A3387,'Distributor List'!$A$2:$D$77,4,0),"-")</f>
        <v>-</v>
      </c>
      <c r="F3387" s="6" t="str">
        <f>IFERROR(VLOOKUP(H3387,'Price List'!$A$2:$H$109,8,0),"-")</f>
        <v>-</v>
      </c>
      <c r="G3387" s="6" t="str">
        <f>IFERROR(VLOOKUP(A3387,'Distributor List'!$A$2:$E$77,5,0),"-")</f>
        <v>-</v>
      </c>
      <c r="H3387" s="10"/>
      <c r="I3387" s="95"/>
      <c r="J3387" s="92"/>
      <c r="K3387" s="92"/>
      <c r="L3387" s="73">
        <f t="shared" si="1243"/>
        <v>0</v>
      </c>
      <c r="M3387" s="73">
        <f t="shared" si="1240"/>
        <v>0</v>
      </c>
      <c r="N3387" s="73"/>
      <c r="O3387" s="73"/>
      <c r="P3387" s="73"/>
      <c r="Q3387" s="73"/>
      <c r="R3387" s="73">
        <f t="shared" si="1242"/>
        <v>0</v>
      </c>
      <c r="S3387" s="76" t="str">
        <f t="shared" si="1234"/>
        <v>-</v>
      </c>
      <c r="T3387" s="96">
        <v>0</v>
      </c>
      <c r="U3387" s="97"/>
      <c r="V3387" s="73">
        <f t="shared" si="1241"/>
        <v>0</v>
      </c>
      <c r="W3387" s="73">
        <f t="shared" si="1235"/>
        <v>0</v>
      </c>
      <c r="X3387" s="76" t="str">
        <f t="shared" si="1236"/>
        <v>-</v>
      </c>
      <c r="Y3387" s="73">
        <f t="shared" si="1237"/>
        <v>0</v>
      </c>
      <c r="Z3387" s="73">
        <f t="shared" si="1238"/>
        <v>0</v>
      </c>
      <c r="AA3387" s="73">
        <f t="shared" si="1231"/>
        <v>0</v>
      </c>
      <c r="AB3387" s="73">
        <f t="shared" si="1239"/>
        <v>0</v>
      </c>
      <c r="AC3387" s="73">
        <f t="shared" si="1232"/>
        <v>0</v>
      </c>
      <c r="AD3387" s="73">
        <f t="shared" si="1233"/>
        <v>0</v>
      </c>
      <c r="AE3387" s="73">
        <v>0</v>
      </c>
    </row>
    <row r="3388" spans="1:31" ht="15" customHeight="1">
      <c r="A3388" s="94"/>
      <c r="B3388" s="6" t="str">
        <f>IFERROR(VLOOKUP(A3388,'Distributor List'!$A$2:$D$77,2,0),"-")</f>
        <v>-</v>
      </c>
      <c r="C3388" s="6" t="str">
        <f>IFERROR(VLOOKUP(A3388,'Distributor List'!$A$2:$D$77,3,0),"-")</f>
        <v>-</v>
      </c>
      <c r="D3388" s="6" t="str">
        <f>IFERROR(VLOOKUP(A3388,'Distributor List'!$A$2:$F$77,6,0),"-")</f>
        <v>-</v>
      </c>
      <c r="E3388" s="6" t="str">
        <f>IFERROR(VLOOKUP(A3388,'Distributor List'!$A$2:$D$77,4,0),"-")</f>
        <v>-</v>
      </c>
      <c r="F3388" s="6" t="str">
        <f>IFERROR(VLOOKUP(H3388,'Price List'!$A$2:$H$109,8,0),"-")</f>
        <v>-</v>
      </c>
      <c r="G3388" s="6" t="str">
        <f>IFERROR(VLOOKUP(A3388,'Distributor List'!$A$2:$E$77,5,0),"-")</f>
        <v>-</v>
      </c>
      <c r="H3388" s="10"/>
      <c r="I3388" s="95"/>
      <c r="J3388" s="92"/>
      <c r="K3388" s="92"/>
      <c r="L3388" s="73">
        <f t="shared" si="1243"/>
        <v>0</v>
      </c>
      <c r="M3388" s="73">
        <f t="shared" si="1240"/>
        <v>0</v>
      </c>
      <c r="N3388" s="73"/>
      <c r="O3388" s="73"/>
      <c r="P3388" s="73"/>
      <c r="Q3388" s="73"/>
      <c r="R3388" s="73">
        <f t="shared" si="1242"/>
        <v>0</v>
      </c>
      <c r="S3388" s="76" t="str">
        <f t="shared" si="1234"/>
        <v>-</v>
      </c>
      <c r="T3388" s="96">
        <v>0</v>
      </c>
      <c r="U3388" s="97"/>
      <c r="V3388" s="73">
        <f t="shared" si="1241"/>
        <v>0</v>
      </c>
      <c r="W3388" s="73">
        <f t="shared" si="1235"/>
        <v>0</v>
      </c>
      <c r="X3388" s="76" t="str">
        <f t="shared" si="1236"/>
        <v>-</v>
      </c>
      <c r="Y3388" s="73">
        <f t="shared" si="1237"/>
        <v>0</v>
      </c>
      <c r="Z3388" s="73">
        <f t="shared" si="1238"/>
        <v>0</v>
      </c>
      <c r="AA3388" s="73">
        <f t="shared" si="1231"/>
        <v>0</v>
      </c>
      <c r="AB3388" s="73">
        <f t="shared" si="1239"/>
        <v>0</v>
      </c>
      <c r="AC3388" s="73">
        <f t="shared" si="1232"/>
        <v>0</v>
      </c>
      <c r="AD3388" s="73">
        <f t="shared" si="1233"/>
        <v>0</v>
      </c>
      <c r="AE3388" s="73">
        <v>0</v>
      </c>
    </row>
    <row r="3389" spans="1:31" ht="15" customHeight="1">
      <c r="A3389" s="94"/>
      <c r="B3389" s="6" t="str">
        <f>IFERROR(VLOOKUP(A3389,'Distributor List'!$A$2:$D$77,2,0),"-")</f>
        <v>-</v>
      </c>
      <c r="C3389" s="6" t="str">
        <f>IFERROR(VLOOKUP(A3389,'Distributor List'!$A$2:$D$77,3,0),"-")</f>
        <v>-</v>
      </c>
      <c r="D3389" s="6" t="str">
        <f>IFERROR(VLOOKUP(A3389,'Distributor List'!$A$2:$F$77,6,0),"-")</f>
        <v>-</v>
      </c>
      <c r="E3389" s="6" t="str">
        <f>IFERROR(VLOOKUP(A3389,'Distributor List'!$A$2:$D$77,4,0),"-")</f>
        <v>-</v>
      </c>
      <c r="F3389" s="6" t="str">
        <f>IFERROR(VLOOKUP(H3389,'Price List'!$A$2:$H$109,8,0),"-")</f>
        <v>-</v>
      </c>
      <c r="G3389" s="6" t="str">
        <f>IFERROR(VLOOKUP(A3389,'Distributor List'!$A$2:$E$77,5,0),"-")</f>
        <v>-</v>
      </c>
      <c r="H3389" s="10"/>
      <c r="I3389" s="95"/>
      <c r="J3389" s="92"/>
      <c r="K3389" s="92"/>
      <c r="L3389" s="73">
        <f t="shared" si="1243"/>
        <v>0</v>
      </c>
      <c r="M3389" s="73">
        <f t="shared" si="1240"/>
        <v>0</v>
      </c>
      <c r="N3389" s="73"/>
      <c r="O3389" s="73"/>
      <c r="P3389" s="73"/>
      <c r="Q3389" s="73"/>
      <c r="R3389" s="73">
        <f t="shared" si="1242"/>
        <v>0</v>
      </c>
      <c r="S3389" s="76" t="str">
        <f t="shared" si="1234"/>
        <v>-</v>
      </c>
      <c r="T3389" s="96">
        <v>0</v>
      </c>
      <c r="U3389" s="97"/>
      <c r="V3389" s="73">
        <f t="shared" si="1241"/>
        <v>0</v>
      </c>
      <c r="W3389" s="73">
        <f t="shared" si="1235"/>
        <v>0</v>
      </c>
      <c r="X3389" s="76" t="str">
        <f t="shared" si="1236"/>
        <v>-</v>
      </c>
      <c r="Y3389" s="73">
        <f t="shared" si="1237"/>
        <v>0</v>
      </c>
      <c r="Z3389" s="73">
        <f t="shared" si="1238"/>
        <v>0</v>
      </c>
      <c r="AA3389" s="73">
        <f t="shared" ref="AA3389:AA3452" si="1244">Z3389*I3389</f>
        <v>0</v>
      </c>
      <c r="AB3389" s="73">
        <f t="shared" si="1239"/>
        <v>0</v>
      </c>
      <c r="AC3389" s="73">
        <f t="shared" ref="AC3389:AC3452" si="1245">AB3389*I3389</f>
        <v>0</v>
      </c>
      <c r="AD3389" s="73">
        <f t="shared" ref="AD3389:AD3452" si="1246">Y3389*I3389</f>
        <v>0</v>
      </c>
      <c r="AE3389" s="73">
        <v>0</v>
      </c>
    </row>
    <row r="3390" spans="1:31" ht="15" customHeight="1">
      <c r="A3390" s="94"/>
      <c r="B3390" s="6" t="str">
        <f>IFERROR(VLOOKUP(A3390,'Distributor List'!$A$2:$D$77,2,0),"-")</f>
        <v>-</v>
      </c>
      <c r="C3390" s="6" t="str">
        <f>IFERROR(VLOOKUP(A3390,'Distributor List'!$A$2:$D$77,3,0),"-")</f>
        <v>-</v>
      </c>
      <c r="D3390" s="6" t="str">
        <f>IFERROR(VLOOKUP(A3390,'Distributor List'!$A$2:$F$77,6,0),"-")</f>
        <v>-</v>
      </c>
      <c r="E3390" s="6" t="str">
        <f>IFERROR(VLOOKUP(A3390,'Distributor List'!$A$2:$D$77,4,0),"-")</f>
        <v>-</v>
      </c>
      <c r="F3390" s="6" t="str">
        <f>IFERROR(VLOOKUP(H3390,'Price List'!$A$2:$H$109,8,0),"-")</f>
        <v>-</v>
      </c>
      <c r="G3390" s="6" t="str">
        <f>IFERROR(VLOOKUP(A3390,'Distributor List'!$A$2:$E$77,5,0),"-")</f>
        <v>-</v>
      </c>
      <c r="H3390" s="10"/>
      <c r="I3390" s="95"/>
      <c r="J3390" s="92"/>
      <c r="K3390" s="92"/>
      <c r="L3390" s="73">
        <f t="shared" si="1243"/>
        <v>0</v>
      </c>
      <c r="M3390" s="73">
        <f t="shared" si="1240"/>
        <v>0</v>
      </c>
      <c r="N3390" s="73"/>
      <c r="O3390" s="73"/>
      <c r="P3390" s="73"/>
      <c r="Q3390" s="73"/>
      <c r="R3390" s="73">
        <f t="shared" si="1242"/>
        <v>0</v>
      </c>
      <c r="S3390" s="76" t="str">
        <f t="shared" si="1234"/>
        <v>-</v>
      </c>
      <c r="T3390" s="96">
        <v>0</v>
      </c>
      <c r="U3390" s="97"/>
      <c r="V3390" s="73">
        <f t="shared" si="1241"/>
        <v>0</v>
      </c>
      <c r="W3390" s="73">
        <f t="shared" si="1235"/>
        <v>0</v>
      </c>
      <c r="X3390" s="76" t="str">
        <f t="shared" si="1236"/>
        <v>-</v>
      </c>
      <c r="Y3390" s="73">
        <f t="shared" si="1237"/>
        <v>0</v>
      </c>
      <c r="Z3390" s="73">
        <f t="shared" si="1238"/>
        <v>0</v>
      </c>
      <c r="AA3390" s="73">
        <f t="shared" si="1244"/>
        <v>0</v>
      </c>
      <c r="AB3390" s="73">
        <f t="shared" si="1239"/>
        <v>0</v>
      </c>
      <c r="AC3390" s="73">
        <f t="shared" si="1245"/>
        <v>0</v>
      </c>
      <c r="AD3390" s="73">
        <f t="shared" si="1246"/>
        <v>0</v>
      </c>
      <c r="AE3390" s="73">
        <v>0</v>
      </c>
    </row>
    <row r="3391" spans="1:31" ht="15" customHeight="1">
      <c r="A3391" s="94"/>
      <c r="B3391" s="6" t="str">
        <f>IFERROR(VLOOKUP(A3391,'Distributor List'!$A$2:$D$77,2,0),"-")</f>
        <v>-</v>
      </c>
      <c r="C3391" s="6" t="str">
        <f>IFERROR(VLOOKUP(A3391,'Distributor List'!$A$2:$D$77,3,0),"-")</f>
        <v>-</v>
      </c>
      <c r="D3391" s="6" t="str">
        <f>IFERROR(VLOOKUP(A3391,'Distributor List'!$A$2:$F$77,6,0),"-")</f>
        <v>-</v>
      </c>
      <c r="E3391" s="6" t="str">
        <f>IFERROR(VLOOKUP(A3391,'Distributor List'!$A$2:$D$77,4,0),"-")</f>
        <v>-</v>
      </c>
      <c r="F3391" s="6" t="str">
        <f>IFERROR(VLOOKUP(H3391,'Price List'!$A$2:$H$109,8,0),"-")</f>
        <v>-</v>
      </c>
      <c r="G3391" s="6" t="str">
        <f>IFERROR(VLOOKUP(A3391,'Distributor List'!$A$2:$E$77,5,0),"-")</f>
        <v>-</v>
      </c>
      <c r="H3391" s="10"/>
      <c r="I3391" s="95"/>
      <c r="J3391" s="92"/>
      <c r="K3391" s="92"/>
      <c r="L3391" s="73">
        <f t="shared" si="1243"/>
        <v>0</v>
      </c>
      <c r="M3391" s="73">
        <f t="shared" si="1240"/>
        <v>0</v>
      </c>
      <c r="N3391" s="73"/>
      <c r="O3391" s="73"/>
      <c r="P3391" s="73"/>
      <c r="Q3391" s="73"/>
      <c r="R3391" s="73">
        <f t="shared" si="1242"/>
        <v>0</v>
      </c>
      <c r="S3391" s="76" t="str">
        <f t="shared" si="1234"/>
        <v>-</v>
      </c>
      <c r="T3391" s="96">
        <v>0</v>
      </c>
      <c r="U3391" s="97"/>
      <c r="V3391" s="73">
        <f t="shared" si="1241"/>
        <v>0</v>
      </c>
      <c r="W3391" s="73">
        <f t="shared" si="1235"/>
        <v>0</v>
      </c>
      <c r="X3391" s="76" t="str">
        <f t="shared" si="1236"/>
        <v>-</v>
      </c>
      <c r="Y3391" s="73">
        <f t="shared" si="1237"/>
        <v>0</v>
      </c>
      <c r="Z3391" s="73">
        <f t="shared" si="1238"/>
        <v>0</v>
      </c>
      <c r="AA3391" s="73">
        <f t="shared" si="1244"/>
        <v>0</v>
      </c>
      <c r="AB3391" s="73">
        <f t="shared" si="1239"/>
        <v>0</v>
      </c>
      <c r="AC3391" s="73">
        <f t="shared" si="1245"/>
        <v>0</v>
      </c>
      <c r="AD3391" s="73">
        <f t="shared" si="1246"/>
        <v>0</v>
      </c>
      <c r="AE3391" s="73">
        <v>0</v>
      </c>
    </row>
    <row r="3392" spans="1:31" ht="15" customHeight="1">
      <c r="A3392" s="94"/>
      <c r="B3392" s="6" t="str">
        <f>IFERROR(VLOOKUP(A3392,'Distributor List'!$A$2:$D$77,2,0),"-")</f>
        <v>-</v>
      </c>
      <c r="C3392" s="6" t="str">
        <f>IFERROR(VLOOKUP(A3392,'Distributor List'!$A$2:$D$77,3,0),"-")</f>
        <v>-</v>
      </c>
      <c r="D3392" s="6" t="str">
        <f>IFERROR(VLOOKUP(A3392,'Distributor List'!$A$2:$F$77,6,0),"-")</f>
        <v>-</v>
      </c>
      <c r="E3392" s="6" t="str">
        <f>IFERROR(VLOOKUP(A3392,'Distributor List'!$A$2:$D$77,4,0),"-")</f>
        <v>-</v>
      </c>
      <c r="F3392" s="6" t="str">
        <f>IFERROR(VLOOKUP(H3392,'Price List'!$A$2:$H$109,8,0),"-")</f>
        <v>-</v>
      </c>
      <c r="G3392" s="6" t="str">
        <f>IFERROR(VLOOKUP(A3392,'Distributor List'!$A$2:$E$77,5,0),"-")</f>
        <v>-</v>
      </c>
      <c r="H3392" s="10"/>
      <c r="I3392" s="95"/>
      <c r="J3392" s="92"/>
      <c r="K3392" s="92"/>
      <c r="L3392" s="73">
        <f t="shared" si="1243"/>
        <v>0</v>
      </c>
      <c r="M3392" s="73">
        <f t="shared" si="1240"/>
        <v>0</v>
      </c>
      <c r="N3392" s="73"/>
      <c r="O3392" s="73"/>
      <c r="P3392" s="73"/>
      <c r="Q3392" s="73"/>
      <c r="R3392" s="73">
        <f t="shared" si="1242"/>
        <v>0</v>
      </c>
      <c r="S3392" s="76" t="str">
        <f t="shared" si="1234"/>
        <v>-</v>
      </c>
      <c r="T3392" s="96">
        <v>0</v>
      </c>
      <c r="U3392" s="97"/>
      <c r="V3392" s="73">
        <f t="shared" si="1241"/>
        <v>0</v>
      </c>
      <c r="W3392" s="73">
        <f t="shared" si="1235"/>
        <v>0</v>
      </c>
      <c r="X3392" s="76" t="str">
        <f t="shared" si="1236"/>
        <v>-</v>
      </c>
      <c r="Y3392" s="73">
        <f t="shared" si="1237"/>
        <v>0</v>
      </c>
      <c r="Z3392" s="73">
        <f t="shared" si="1238"/>
        <v>0</v>
      </c>
      <c r="AA3392" s="73">
        <f t="shared" si="1244"/>
        <v>0</v>
      </c>
      <c r="AB3392" s="73">
        <f t="shared" si="1239"/>
        <v>0</v>
      </c>
      <c r="AC3392" s="73">
        <f t="shared" si="1245"/>
        <v>0</v>
      </c>
      <c r="AD3392" s="73">
        <f t="shared" si="1246"/>
        <v>0</v>
      </c>
      <c r="AE3392" s="73">
        <v>0</v>
      </c>
    </row>
    <row r="3393" spans="1:31" ht="15" customHeight="1">
      <c r="A3393" s="94"/>
      <c r="B3393" s="6" t="str">
        <f>IFERROR(VLOOKUP(A3393,'Distributor List'!$A$2:$D$77,2,0),"-")</f>
        <v>-</v>
      </c>
      <c r="C3393" s="6" t="str">
        <f>IFERROR(VLOOKUP(A3393,'Distributor List'!$A$2:$D$77,3,0),"-")</f>
        <v>-</v>
      </c>
      <c r="D3393" s="6" t="str">
        <f>IFERROR(VLOOKUP(A3393,'Distributor List'!$A$2:$F$77,6,0),"-")</f>
        <v>-</v>
      </c>
      <c r="E3393" s="6" t="str">
        <f>IFERROR(VLOOKUP(A3393,'Distributor List'!$A$2:$D$77,4,0),"-")</f>
        <v>-</v>
      </c>
      <c r="F3393" s="6" t="str">
        <f>IFERROR(VLOOKUP(H3393,'Price List'!$A$2:$H$109,8,0),"-")</f>
        <v>-</v>
      </c>
      <c r="G3393" s="6" t="str">
        <f>IFERROR(VLOOKUP(A3393,'Distributor List'!$A$2:$E$77,5,0),"-")</f>
        <v>-</v>
      </c>
      <c r="H3393" s="10"/>
      <c r="I3393" s="95"/>
      <c r="J3393" s="92"/>
      <c r="K3393" s="92"/>
      <c r="L3393" s="73">
        <f t="shared" si="1243"/>
        <v>0</v>
      </c>
      <c r="M3393" s="73">
        <f t="shared" si="1240"/>
        <v>0</v>
      </c>
      <c r="N3393" s="73"/>
      <c r="O3393" s="73"/>
      <c r="P3393" s="73"/>
      <c r="Q3393" s="73"/>
      <c r="R3393" s="73">
        <f t="shared" si="1242"/>
        <v>0</v>
      </c>
      <c r="S3393" s="76" t="str">
        <f t="shared" si="1234"/>
        <v>-</v>
      </c>
      <c r="T3393" s="96">
        <v>0</v>
      </c>
      <c r="U3393" s="97"/>
      <c r="V3393" s="73">
        <f t="shared" si="1241"/>
        <v>0</v>
      </c>
      <c r="W3393" s="73">
        <f t="shared" si="1235"/>
        <v>0</v>
      </c>
      <c r="X3393" s="76" t="str">
        <f t="shared" si="1236"/>
        <v>-</v>
      </c>
      <c r="Y3393" s="73">
        <f t="shared" si="1237"/>
        <v>0</v>
      </c>
      <c r="Z3393" s="73">
        <f t="shared" si="1238"/>
        <v>0</v>
      </c>
      <c r="AA3393" s="73">
        <f t="shared" si="1244"/>
        <v>0</v>
      </c>
      <c r="AB3393" s="73">
        <f t="shared" si="1239"/>
        <v>0</v>
      </c>
      <c r="AC3393" s="73">
        <f t="shared" si="1245"/>
        <v>0</v>
      </c>
      <c r="AD3393" s="73">
        <f t="shared" si="1246"/>
        <v>0</v>
      </c>
      <c r="AE3393" s="73">
        <v>0</v>
      </c>
    </row>
    <row r="3394" spans="1:31" ht="15" customHeight="1">
      <c r="A3394" s="94"/>
      <c r="B3394" s="6" t="str">
        <f>IFERROR(VLOOKUP(A3394,'Distributor List'!$A$2:$D$77,2,0),"-")</f>
        <v>-</v>
      </c>
      <c r="C3394" s="6" t="str">
        <f>IFERROR(VLOOKUP(A3394,'Distributor List'!$A$2:$D$77,3,0),"-")</f>
        <v>-</v>
      </c>
      <c r="D3394" s="6" t="str">
        <f>IFERROR(VLOOKUP(A3394,'Distributor List'!$A$2:$F$77,6,0),"-")</f>
        <v>-</v>
      </c>
      <c r="E3394" s="6" t="str">
        <f>IFERROR(VLOOKUP(A3394,'Distributor List'!$A$2:$D$77,4,0),"-")</f>
        <v>-</v>
      </c>
      <c r="F3394" s="6" t="str">
        <f>IFERROR(VLOOKUP(H3394,'Price List'!$A$2:$H$109,8,0),"-")</f>
        <v>-</v>
      </c>
      <c r="G3394" s="6" t="str">
        <f>IFERROR(VLOOKUP(A3394,'Distributor List'!$A$2:$E$77,5,0),"-")</f>
        <v>-</v>
      </c>
      <c r="H3394" s="10"/>
      <c r="I3394" s="95"/>
      <c r="J3394" s="92"/>
      <c r="K3394" s="92"/>
      <c r="L3394" s="73">
        <f t="shared" si="1243"/>
        <v>0</v>
      </c>
      <c r="M3394" s="73">
        <f t="shared" si="1240"/>
        <v>0</v>
      </c>
      <c r="N3394" s="73"/>
      <c r="O3394" s="73"/>
      <c r="P3394" s="73"/>
      <c r="Q3394" s="73"/>
      <c r="R3394" s="73">
        <f t="shared" si="1242"/>
        <v>0</v>
      </c>
      <c r="S3394" s="76" t="str">
        <f t="shared" si="1234"/>
        <v>-</v>
      </c>
      <c r="T3394" s="96">
        <v>0</v>
      </c>
      <c r="U3394" s="97"/>
      <c r="V3394" s="73">
        <f t="shared" si="1241"/>
        <v>0</v>
      </c>
      <c r="W3394" s="73">
        <f t="shared" si="1235"/>
        <v>0</v>
      </c>
      <c r="X3394" s="76" t="str">
        <f t="shared" si="1236"/>
        <v>-</v>
      </c>
      <c r="Y3394" s="73">
        <f t="shared" si="1237"/>
        <v>0</v>
      </c>
      <c r="Z3394" s="73">
        <f t="shared" si="1238"/>
        <v>0</v>
      </c>
      <c r="AA3394" s="73">
        <f t="shared" si="1244"/>
        <v>0</v>
      </c>
      <c r="AB3394" s="73">
        <f t="shared" si="1239"/>
        <v>0</v>
      </c>
      <c r="AC3394" s="73">
        <f t="shared" si="1245"/>
        <v>0</v>
      </c>
      <c r="AD3394" s="73">
        <f t="shared" si="1246"/>
        <v>0</v>
      </c>
      <c r="AE3394" s="73">
        <v>0</v>
      </c>
    </row>
    <row r="3395" spans="1:31" ht="15" customHeight="1">
      <c r="A3395" s="94"/>
      <c r="B3395" s="6" t="str">
        <f>IFERROR(VLOOKUP(A3395,'Distributor List'!$A$2:$D$77,2,0),"-")</f>
        <v>-</v>
      </c>
      <c r="C3395" s="6" t="str">
        <f>IFERROR(VLOOKUP(A3395,'Distributor List'!$A$2:$D$77,3,0),"-")</f>
        <v>-</v>
      </c>
      <c r="D3395" s="6" t="str">
        <f>IFERROR(VLOOKUP(A3395,'Distributor List'!$A$2:$F$77,6,0),"-")</f>
        <v>-</v>
      </c>
      <c r="E3395" s="6" t="str">
        <f>IFERROR(VLOOKUP(A3395,'Distributor List'!$A$2:$D$77,4,0),"-")</f>
        <v>-</v>
      </c>
      <c r="F3395" s="6" t="str">
        <f>IFERROR(VLOOKUP(H3395,'Price List'!$A$2:$H$109,8,0),"-")</f>
        <v>-</v>
      </c>
      <c r="G3395" s="6" t="str">
        <f>IFERROR(VLOOKUP(A3395,'Distributor List'!$A$2:$E$77,5,0),"-")</f>
        <v>-</v>
      </c>
      <c r="H3395" s="10"/>
      <c r="I3395" s="95"/>
      <c r="J3395" s="92"/>
      <c r="K3395" s="92"/>
      <c r="L3395" s="73">
        <f t="shared" si="1243"/>
        <v>0</v>
      </c>
      <c r="M3395" s="73">
        <f t="shared" si="1240"/>
        <v>0</v>
      </c>
      <c r="N3395" s="73"/>
      <c r="O3395" s="73"/>
      <c r="P3395" s="73"/>
      <c r="Q3395" s="73"/>
      <c r="R3395" s="73">
        <f t="shared" si="1242"/>
        <v>0</v>
      </c>
      <c r="S3395" s="76" t="str">
        <f t="shared" si="1234"/>
        <v>-</v>
      </c>
      <c r="T3395" s="96">
        <v>0</v>
      </c>
      <c r="U3395" s="97"/>
      <c r="V3395" s="73">
        <f t="shared" si="1241"/>
        <v>0</v>
      </c>
      <c r="W3395" s="73">
        <f t="shared" si="1235"/>
        <v>0</v>
      </c>
      <c r="X3395" s="76" t="str">
        <f t="shared" si="1236"/>
        <v>-</v>
      </c>
      <c r="Y3395" s="73">
        <f t="shared" si="1237"/>
        <v>0</v>
      </c>
      <c r="Z3395" s="73">
        <f t="shared" si="1238"/>
        <v>0</v>
      </c>
      <c r="AA3395" s="73">
        <f t="shared" si="1244"/>
        <v>0</v>
      </c>
      <c r="AB3395" s="73">
        <f t="shared" si="1239"/>
        <v>0</v>
      </c>
      <c r="AC3395" s="73">
        <f t="shared" si="1245"/>
        <v>0</v>
      </c>
      <c r="AD3395" s="73">
        <f t="shared" si="1246"/>
        <v>0</v>
      </c>
      <c r="AE3395" s="73">
        <v>0</v>
      </c>
    </row>
    <row r="3396" spans="1:31" ht="15" customHeight="1">
      <c r="A3396" s="94"/>
      <c r="B3396" s="6" t="str">
        <f>IFERROR(VLOOKUP(A3396,'Distributor List'!$A$2:$D$77,2,0),"-")</f>
        <v>-</v>
      </c>
      <c r="C3396" s="6" t="str">
        <f>IFERROR(VLOOKUP(A3396,'Distributor List'!$A$2:$D$77,3,0),"-")</f>
        <v>-</v>
      </c>
      <c r="D3396" s="6" t="str">
        <f>IFERROR(VLOOKUP(A3396,'Distributor List'!$A$2:$F$77,6,0),"-")</f>
        <v>-</v>
      </c>
      <c r="E3396" s="6" t="str">
        <f>IFERROR(VLOOKUP(A3396,'Distributor List'!$A$2:$D$77,4,0),"-")</f>
        <v>-</v>
      </c>
      <c r="F3396" s="6" t="str">
        <f>IFERROR(VLOOKUP(H3396,'Price List'!$A$2:$H$109,8,0),"-")</f>
        <v>-</v>
      </c>
      <c r="G3396" s="6" t="str">
        <f>IFERROR(VLOOKUP(A3396,'Distributor List'!$A$2:$E$77,5,0),"-")</f>
        <v>-</v>
      </c>
      <c r="H3396" s="10"/>
      <c r="I3396" s="95"/>
      <c r="J3396" s="92"/>
      <c r="K3396" s="92"/>
      <c r="L3396" s="73">
        <f t="shared" si="1243"/>
        <v>0</v>
      </c>
      <c r="M3396" s="73">
        <f t="shared" si="1240"/>
        <v>0</v>
      </c>
      <c r="N3396" s="73"/>
      <c r="O3396" s="73"/>
      <c r="P3396" s="73"/>
      <c r="Q3396" s="73"/>
      <c r="R3396" s="73">
        <f t="shared" si="1242"/>
        <v>0</v>
      </c>
      <c r="S3396" s="76" t="str">
        <f t="shared" si="1234"/>
        <v>-</v>
      </c>
      <c r="T3396" s="96">
        <v>0</v>
      </c>
      <c r="U3396" s="97"/>
      <c r="V3396" s="73">
        <f t="shared" si="1241"/>
        <v>0</v>
      </c>
      <c r="W3396" s="73">
        <f t="shared" si="1235"/>
        <v>0</v>
      </c>
      <c r="X3396" s="76" t="str">
        <f t="shared" si="1236"/>
        <v>-</v>
      </c>
      <c r="Y3396" s="73">
        <f t="shared" si="1237"/>
        <v>0</v>
      </c>
      <c r="Z3396" s="73">
        <f t="shared" si="1238"/>
        <v>0</v>
      </c>
      <c r="AA3396" s="73">
        <f t="shared" si="1244"/>
        <v>0</v>
      </c>
      <c r="AB3396" s="73">
        <f t="shared" si="1239"/>
        <v>0</v>
      </c>
      <c r="AC3396" s="73">
        <f t="shared" si="1245"/>
        <v>0</v>
      </c>
      <c r="AD3396" s="73">
        <f t="shared" si="1246"/>
        <v>0</v>
      </c>
      <c r="AE3396" s="73">
        <v>0</v>
      </c>
    </row>
    <row r="3397" spans="1:31" ht="15" customHeight="1">
      <c r="A3397" s="94"/>
      <c r="B3397" s="6" t="str">
        <f>IFERROR(VLOOKUP(A3397,'Distributor List'!$A$2:$D$77,2,0),"-")</f>
        <v>-</v>
      </c>
      <c r="C3397" s="6" t="str">
        <f>IFERROR(VLOOKUP(A3397,'Distributor List'!$A$2:$D$77,3,0),"-")</f>
        <v>-</v>
      </c>
      <c r="D3397" s="6" t="str">
        <f>IFERROR(VLOOKUP(A3397,'Distributor List'!$A$2:$F$77,6,0),"-")</f>
        <v>-</v>
      </c>
      <c r="E3397" s="6" t="str">
        <f>IFERROR(VLOOKUP(A3397,'Distributor List'!$A$2:$D$77,4,0),"-")</f>
        <v>-</v>
      </c>
      <c r="F3397" s="6" t="str">
        <f>IFERROR(VLOOKUP(H3397,'Price List'!$A$2:$H$109,8,0),"-")</f>
        <v>-</v>
      </c>
      <c r="G3397" s="6" t="str">
        <f>IFERROR(VLOOKUP(A3397,'Distributor List'!$A$2:$E$77,5,0),"-")</f>
        <v>-</v>
      </c>
      <c r="H3397" s="10"/>
      <c r="I3397" s="95"/>
      <c r="J3397" s="92"/>
      <c r="K3397" s="92"/>
      <c r="L3397" s="73">
        <f t="shared" si="1243"/>
        <v>0</v>
      </c>
      <c r="M3397" s="73">
        <f t="shared" si="1240"/>
        <v>0</v>
      </c>
      <c r="N3397" s="73"/>
      <c r="O3397" s="73"/>
      <c r="P3397" s="73"/>
      <c r="Q3397" s="73"/>
      <c r="R3397" s="73">
        <f t="shared" si="1242"/>
        <v>0</v>
      </c>
      <c r="S3397" s="76" t="str">
        <f t="shared" si="1234"/>
        <v>-</v>
      </c>
      <c r="T3397" s="96">
        <v>0</v>
      </c>
      <c r="U3397" s="97"/>
      <c r="V3397" s="73">
        <f t="shared" si="1241"/>
        <v>0</v>
      </c>
      <c r="W3397" s="73">
        <f t="shared" si="1235"/>
        <v>0</v>
      </c>
      <c r="X3397" s="76" t="str">
        <f t="shared" si="1236"/>
        <v>-</v>
      </c>
      <c r="Y3397" s="73">
        <f t="shared" si="1237"/>
        <v>0</v>
      </c>
      <c r="Z3397" s="73">
        <f t="shared" si="1238"/>
        <v>0</v>
      </c>
      <c r="AA3397" s="73">
        <f t="shared" si="1244"/>
        <v>0</v>
      </c>
      <c r="AB3397" s="73">
        <f t="shared" si="1239"/>
        <v>0</v>
      </c>
      <c r="AC3397" s="73">
        <f t="shared" si="1245"/>
        <v>0</v>
      </c>
      <c r="AD3397" s="73">
        <f t="shared" si="1246"/>
        <v>0</v>
      </c>
      <c r="AE3397" s="73">
        <v>0</v>
      </c>
    </row>
    <row r="3398" spans="1:31" ht="15" customHeight="1">
      <c r="A3398" s="94"/>
      <c r="B3398" s="6" t="str">
        <f>IFERROR(VLOOKUP(A3398,'Distributor List'!$A$2:$D$77,2,0),"-")</f>
        <v>-</v>
      </c>
      <c r="C3398" s="6" t="str">
        <f>IFERROR(VLOOKUP(A3398,'Distributor List'!$A$2:$D$77,3,0),"-")</f>
        <v>-</v>
      </c>
      <c r="D3398" s="6" t="str">
        <f>IFERROR(VLOOKUP(A3398,'Distributor List'!$A$2:$F$77,6,0),"-")</f>
        <v>-</v>
      </c>
      <c r="E3398" s="6" t="str">
        <f>IFERROR(VLOOKUP(A3398,'Distributor List'!$A$2:$D$77,4,0),"-")</f>
        <v>-</v>
      </c>
      <c r="F3398" s="6" t="str">
        <f>IFERROR(VLOOKUP(H3398,'Price List'!$A$2:$H$109,8,0),"-")</f>
        <v>-</v>
      </c>
      <c r="G3398" s="6" t="str">
        <f>IFERROR(VLOOKUP(A3398,'Distributor List'!$A$2:$E$77,5,0),"-")</f>
        <v>-</v>
      </c>
      <c r="H3398" s="10"/>
      <c r="I3398" s="95"/>
      <c r="J3398" s="92"/>
      <c r="K3398" s="92"/>
      <c r="L3398" s="73">
        <f t="shared" si="1243"/>
        <v>0</v>
      </c>
      <c r="M3398" s="73">
        <f t="shared" si="1240"/>
        <v>0</v>
      </c>
      <c r="N3398" s="73"/>
      <c r="O3398" s="73"/>
      <c r="P3398" s="73"/>
      <c r="Q3398" s="73"/>
      <c r="R3398" s="73">
        <f t="shared" si="1242"/>
        <v>0</v>
      </c>
      <c r="S3398" s="76" t="str">
        <f t="shared" si="1234"/>
        <v>-</v>
      </c>
      <c r="T3398" s="96">
        <v>0</v>
      </c>
      <c r="U3398" s="97"/>
      <c r="V3398" s="73">
        <f t="shared" si="1241"/>
        <v>0</v>
      </c>
      <c r="W3398" s="73">
        <f t="shared" si="1235"/>
        <v>0</v>
      </c>
      <c r="X3398" s="76" t="str">
        <f t="shared" si="1236"/>
        <v>-</v>
      </c>
      <c r="Y3398" s="73">
        <f t="shared" si="1237"/>
        <v>0</v>
      </c>
      <c r="Z3398" s="73">
        <f t="shared" si="1238"/>
        <v>0</v>
      </c>
      <c r="AA3398" s="73">
        <f t="shared" si="1244"/>
        <v>0</v>
      </c>
      <c r="AB3398" s="73">
        <f t="shared" si="1239"/>
        <v>0</v>
      </c>
      <c r="AC3398" s="73">
        <f t="shared" si="1245"/>
        <v>0</v>
      </c>
      <c r="AD3398" s="73">
        <f t="shared" si="1246"/>
        <v>0</v>
      </c>
      <c r="AE3398" s="73">
        <v>0</v>
      </c>
    </row>
    <row r="3399" spans="1:31" ht="15" customHeight="1">
      <c r="A3399" s="94"/>
      <c r="B3399" s="6" t="str">
        <f>IFERROR(VLOOKUP(A3399,'Distributor List'!$A$2:$D$77,2,0),"-")</f>
        <v>-</v>
      </c>
      <c r="C3399" s="6" t="str">
        <f>IFERROR(VLOOKUP(A3399,'Distributor List'!$A$2:$D$77,3,0),"-")</f>
        <v>-</v>
      </c>
      <c r="D3399" s="6" t="str">
        <f>IFERROR(VLOOKUP(A3399,'Distributor List'!$A$2:$F$77,6,0),"-")</f>
        <v>-</v>
      </c>
      <c r="E3399" s="6" t="str">
        <f>IFERROR(VLOOKUP(A3399,'Distributor List'!$A$2:$D$77,4,0),"-")</f>
        <v>-</v>
      </c>
      <c r="F3399" s="6" t="str">
        <f>IFERROR(VLOOKUP(H3399,'Price List'!$A$2:$H$109,8,0),"-")</f>
        <v>-</v>
      </c>
      <c r="G3399" s="6" t="str">
        <f>IFERROR(VLOOKUP(A3399,'Distributor List'!$A$2:$E$77,5,0),"-")</f>
        <v>-</v>
      </c>
      <c r="H3399" s="10"/>
      <c r="I3399" s="95"/>
      <c r="J3399" s="92"/>
      <c r="K3399" s="92"/>
      <c r="L3399" s="73">
        <f t="shared" si="1243"/>
        <v>0</v>
      </c>
      <c r="M3399" s="73">
        <f t="shared" si="1240"/>
        <v>0</v>
      </c>
      <c r="N3399" s="73"/>
      <c r="O3399" s="73"/>
      <c r="P3399" s="73"/>
      <c r="Q3399" s="73"/>
      <c r="R3399" s="73">
        <f t="shared" si="1242"/>
        <v>0</v>
      </c>
      <c r="S3399" s="76" t="str">
        <f t="shared" si="1234"/>
        <v>-</v>
      </c>
      <c r="T3399" s="96">
        <v>0</v>
      </c>
      <c r="U3399" s="97"/>
      <c r="V3399" s="73">
        <f t="shared" si="1241"/>
        <v>0</v>
      </c>
      <c r="W3399" s="73">
        <f t="shared" si="1235"/>
        <v>0</v>
      </c>
      <c r="X3399" s="76" t="str">
        <f t="shared" si="1236"/>
        <v>-</v>
      </c>
      <c r="Y3399" s="73">
        <f t="shared" si="1237"/>
        <v>0</v>
      </c>
      <c r="Z3399" s="73">
        <f t="shared" si="1238"/>
        <v>0</v>
      </c>
      <c r="AA3399" s="73">
        <f t="shared" si="1244"/>
        <v>0</v>
      </c>
      <c r="AB3399" s="73">
        <f t="shared" si="1239"/>
        <v>0</v>
      </c>
      <c r="AC3399" s="73">
        <f t="shared" si="1245"/>
        <v>0</v>
      </c>
      <c r="AD3399" s="73">
        <f t="shared" si="1246"/>
        <v>0</v>
      </c>
      <c r="AE3399" s="73">
        <v>0</v>
      </c>
    </row>
    <row r="3400" spans="1:31" ht="15" customHeight="1">
      <c r="A3400" s="94"/>
      <c r="B3400" s="6" t="str">
        <f>IFERROR(VLOOKUP(A3400,'Distributor List'!$A$2:$D$77,2,0),"-")</f>
        <v>-</v>
      </c>
      <c r="C3400" s="6" t="str">
        <f>IFERROR(VLOOKUP(A3400,'Distributor List'!$A$2:$D$77,3,0),"-")</f>
        <v>-</v>
      </c>
      <c r="D3400" s="6" t="str">
        <f>IFERROR(VLOOKUP(A3400,'Distributor List'!$A$2:$F$77,6,0),"-")</f>
        <v>-</v>
      </c>
      <c r="E3400" s="6" t="str">
        <f>IFERROR(VLOOKUP(A3400,'Distributor List'!$A$2:$D$77,4,0),"-")</f>
        <v>-</v>
      </c>
      <c r="F3400" s="6" t="str">
        <f>IFERROR(VLOOKUP(H3400,'Price List'!$A$2:$H$109,8,0),"-")</f>
        <v>-</v>
      </c>
      <c r="G3400" s="6" t="str">
        <f>IFERROR(VLOOKUP(A3400,'Distributor List'!$A$2:$E$77,5,0),"-")</f>
        <v>-</v>
      </c>
      <c r="H3400" s="10"/>
      <c r="I3400" s="95"/>
      <c r="J3400" s="92"/>
      <c r="K3400" s="92"/>
      <c r="L3400" s="73">
        <f t="shared" si="1243"/>
        <v>0</v>
      </c>
      <c r="M3400" s="73">
        <f t="shared" si="1240"/>
        <v>0</v>
      </c>
      <c r="N3400" s="73"/>
      <c r="O3400" s="73"/>
      <c r="P3400" s="73"/>
      <c r="Q3400" s="73"/>
      <c r="R3400" s="73">
        <f t="shared" si="1242"/>
        <v>0</v>
      </c>
      <c r="S3400" s="76" t="str">
        <f t="shared" si="1234"/>
        <v>-</v>
      </c>
      <c r="T3400" s="96">
        <v>0</v>
      </c>
      <c r="U3400" s="97"/>
      <c r="V3400" s="73">
        <f t="shared" si="1241"/>
        <v>0</v>
      </c>
      <c r="W3400" s="73">
        <f t="shared" si="1235"/>
        <v>0</v>
      </c>
      <c r="X3400" s="76" t="str">
        <f t="shared" si="1236"/>
        <v>-</v>
      </c>
      <c r="Y3400" s="73">
        <f t="shared" si="1237"/>
        <v>0</v>
      </c>
      <c r="Z3400" s="73">
        <f t="shared" si="1238"/>
        <v>0</v>
      </c>
      <c r="AA3400" s="73">
        <f t="shared" si="1244"/>
        <v>0</v>
      </c>
      <c r="AB3400" s="73">
        <f t="shared" si="1239"/>
        <v>0</v>
      </c>
      <c r="AC3400" s="73">
        <f t="shared" si="1245"/>
        <v>0</v>
      </c>
      <c r="AD3400" s="73">
        <f t="shared" si="1246"/>
        <v>0</v>
      </c>
      <c r="AE3400" s="73">
        <v>0</v>
      </c>
    </row>
    <row r="3401" spans="1:31" ht="15" customHeight="1">
      <c r="A3401" s="94"/>
      <c r="B3401" s="6" t="str">
        <f>IFERROR(VLOOKUP(A3401,'Distributor List'!$A$2:$D$77,2,0),"-")</f>
        <v>-</v>
      </c>
      <c r="C3401" s="6" t="str">
        <f>IFERROR(VLOOKUP(A3401,'Distributor List'!$A$2:$D$77,3,0),"-")</f>
        <v>-</v>
      </c>
      <c r="D3401" s="6" t="str">
        <f>IFERROR(VLOOKUP(A3401,'Distributor List'!$A$2:$F$77,6,0),"-")</f>
        <v>-</v>
      </c>
      <c r="E3401" s="6" t="str">
        <f>IFERROR(VLOOKUP(A3401,'Distributor List'!$A$2:$D$77,4,0),"-")</f>
        <v>-</v>
      </c>
      <c r="F3401" s="6" t="str">
        <f>IFERROR(VLOOKUP(H3401,'Price List'!$A$2:$H$109,8,0),"-")</f>
        <v>-</v>
      </c>
      <c r="G3401" s="6" t="str">
        <f>IFERROR(VLOOKUP(A3401,'Distributor List'!$A$2:$E$77,5,0),"-")</f>
        <v>-</v>
      </c>
      <c r="H3401" s="10"/>
      <c r="I3401" s="95"/>
      <c r="J3401" s="92"/>
      <c r="K3401" s="92"/>
      <c r="L3401" s="73">
        <f t="shared" si="1243"/>
        <v>0</v>
      </c>
      <c r="M3401" s="73">
        <f t="shared" si="1240"/>
        <v>0</v>
      </c>
      <c r="N3401" s="73"/>
      <c r="O3401" s="73"/>
      <c r="P3401" s="73"/>
      <c r="Q3401" s="73"/>
      <c r="R3401" s="73">
        <f t="shared" si="1242"/>
        <v>0</v>
      </c>
      <c r="S3401" s="76" t="str">
        <f t="shared" si="1234"/>
        <v>-</v>
      </c>
      <c r="T3401" s="96">
        <v>0</v>
      </c>
      <c r="U3401" s="97"/>
      <c r="V3401" s="73">
        <f t="shared" si="1241"/>
        <v>0</v>
      </c>
      <c r="W3401" s="73">
        <f t="shared" si="1235"/>
        <v>0</v>
      </c>
      <c r="X3401" s="76" t="str">
        <f t="shared" si="1236"/>
        <v>-</v>
      </c>
      <c r="Y3401" s="73">
        <f t="shared" si="1237"/>
        <v>0</v>
      </c>
      <c r="Z3401" s="73">
        <f t="shared" si="1238"/>
        <v>0</v>
      </c>
      <c r="AA3401" s="73">
        <f t="shared" si="1244"/>
        <v>0</v>
      </c>
      <c r="AB3401" s="73">
        <f t="shared" si="1239"/>
        <v>0</v>
      </c>
      <c r="AC3401" s="73">
        <f t="shared" si="1245"/>
        <v>0</v>
      </c>
      <c r="AD3401" s="73">
        <f t="shared" si="1246"/>
        <v>0</v>
      </c>
      <c r="AE3401" s="73">
        <v>0</v>
      </c>
    </row>
    <row r="3402" spans="1:31" ht="15" customHeight="1">
      <c r="A3402" s="94"/>
      <c r="B3402" s="6" t="str">
        <f>IFERROR(VLOOKUP(A3402,'Distributor List'!$A$2:$D$77,2,0),"-")</f>
        <v>-</v>
      </c>
      <c r="C3402" s="6" t="str">
        <f>IFERROR(VLOOKUP(A3402,'Distributor List'!$A$2:$D$77,3,0),"-")</f>
        <v>-</v>
      </c>
      <c r="D3402" s="6" t="str">
        <f>IFERROR(VLOOKUP(A3402,'Distributor List'!$A$2:$F$77,6,0),"-")</f>
        <v>-</v>
      </c>
      <c r="E3402" s="6" t="str">
        <f>IFERROR(VLOOKUP(A3402,'Distributor List'!$A$2:$D$77,4,0),"-")</f>
        <v>-</v>
      </c>
      <c r="F3402" s="6" t="str">
        <f>IFERROR(VLOOKUP(H3402,'Price List'!$A$2:$H$109,8,0),"-")</f>
        <v>-</v>
      </c>
      <c r="G3402" s="6" t="str">
        <f>IFERROR(VLOOKUP(A3402,'Distributor List'!$A$2:$E$77,5,0),"-")</f>
        <v>-</v>
      </c>
      <c r="H3402" s="10"/>
      <c r="I3402" s="95"/>
      <c r="J3402" s="92"/>
      <c r="K3402" s="92"/>
      <c r="L3402" s="73">
        <f t="shared" si="1243"/>
        <v>0</v>
      </c>
      <c r="M3402" s="73">
        <f t="shared" si="1240"/>
        <v>0</v>
      </c>
      <c r="N3402" s="73"/>
      <c r="O3402" s="73"/>
      <c r="P3402" s="73"/>
      <c r="Q3402" s="73"/>
      <c r="R3402" s="73">
        <f t="shared" si="1242"/>
        <v>0</v>
      </c>
      <c r="S3402" s="76" t="str">
        <f t="shared" si="1234"/>
        <v>-</v>
      </c>
      <c r="T3402" s="96">
        <v>0</v>
      </c>
      <c r="U3402" s="97"/>
      <c r="V3402" s="73">
        <f t="shared" si="1241"/>
        <v>0</v>
      </c>
      <c r="W3402" s="73">
        <f t="shared" si="1235"/>
        <v>0</v>
      </c>
      <c r="X3402" s="76" t="str">
        <f t="shared" si="1236"/>
        <v>-</v>
      </c>
      <c r="Y3402" s="73">
        <f t="shared" si="1237"/>
        <v>0</v>
      </c>
      <c r="Z3402" s="73">
        <f t="shared" si="1238"/>
        <v>0</v>
      </c>
      <c r="AA3402" s="73">
        <f t="shared" si="1244"/>
        <v>0</v>
      </c>
      <c r="AB3402" s="73">
        <f t="shared" si="1239"/>
        <v>0</v>
      </c>
      <c r="AC3402" s="73">
        <f t="shared" si="1245"/>
        <v>0</v>
      </c>
      <c r="AD3402" s="73">
        <f t="shared" si="1246"/>
        <v>0</v>
      </c>
      <c r="AE3402" s="73">
        <v>0</v>
      </c>
    </row>
    <row r="3403" spans="1:31" ht="15" customHeight="1">
      <c r="A3403" s="94"/>
      <c r="B3403" s="6" t="str">
        <f>IFERROR(VLOOKUP(A3403,'Distributor List'!$A$2:$D$77,2,0),"-")</f>
        <v>-</v>
      </c>
      <c r="C3403" s="6" t="str">
        <f>IFERROR(VLOOKUP(A3403,'Distributor List'!$A$2:$D$77,3,0),"-")</f>
        <v>-</v>
      </c>
      <c r="D3403" s="6" t="str">
        <f>IFERROR(VLOOKUP(A3403,'Distributor List'!$A$2:$F$77,6,0),"-")</f>
        <v>-</v>
      </c>
      <c r="E3403" s="6" t="str">
        <f>IFERROR(VLOOKUP(A3403,'Distributor List'!$A$2:$D$77,4,0),"-")</f>
        <v>-</v>
      </c>
      <c r="F3403" s="6" t="str">
        <f>IFERROR(VLOOKUP(H3403,'Price List'!$A$2:$H$109,8,0),"-")</f>
        <v>-</v>
      </c>
      <c r="G3403" s="6" t="str">
        <f>IFERROR(VLOOKUP(A3403,'Distributor List'!$A$2:$E$77,5,0),"-")</f>
        <v>-</v>
      </c>
      <c r="H3403" s="10"/>
      <c r="I3403" s="95"/>
      <c r="J3403" s="92"/>
      <c r="K3403" s="92"/>
      <c r="L3403" s="73">
        <f t="shared" si="1243"/>
        <v>0</v>
      </c>
      <c r="M3403" s="73">
        <f t="shared" si="1240"/>
        <v>0</v>
      </c>
      <c r="N3403" s="73"/>
      <c r="O3403" s="73"/>
      <c r="P3403" s="73"/>
      <c r="Q3403" s="73"/>
      <c r="R3403" s="73">
        <f t="shared" si="1242"/>
        <v>0</v>
      </c>
      <c r="S3403" s="76" t="str">
        <f t="shared" si="1234"/>
        <v>-</v>
      </c>
      <c r="T3403" s="96">
        <v>0</v>
      </c>
      <c r="U3403" s="97"/>
      <c r="V3403" s="73">
        <f t="shared" si="1241"/>
        <v>0</v>
      </c>
      <c r="W3403" s="73">
        <f t="shared" si="1235"/>
        <v>0</v>
      </c>
      <c r="X3403" s="76" t="str">
        <f t="shared" si="1236"/>
        <v>-</v>
      </c>
      <c r="Y3403" s="73">
        <f t="shared" si="1237"/>
        <v>0</v>
      </c>
      <c r="Z3403" s="73">
        <f t="shared" si="1238"/>
        <v>0</v>
      </c>
      <c r="AA3403" s="73">
        <f t="shared" si="1244"/>
        <v>0</v>
      </c>
      <c r="AB3403" s="73">
        <f t="shared" si="1239"/>
        <v>0</v>
      </c>
      <c r="AC3403" s="73">
        <f t="shared" si="1245"/>
        <v>0</v>
      </c>
      <c r="AD3403" s="73">
        <f t="shared" si="1246"/>
        <v>0</v>
      </c>
      <c r="AE3403" s="73">
        <v>0</v>
      </c>
    </row>
    <row r="3404" spans="1:31" ht="15" customHeight="1">
      <c r="A3404" s="94"/>
      <c r="B3404" s="6" t="str">
        <f>IFERROR(VLOOKUP(A3404,'Distributor List'!$A$2:$D$77,2,0),"-")</f>
        <v>-</v>
      </c>
      <c r="C3404" s="6" t="str">
        <f>IFERROR(VLOOKUP(A3404,'Distributor List'!$A$2:$D$77,3,0),"-")</f>
        <v>-</v>
      </c>
      <c r="D3404" s="6" t="str">
        <f>IFERROR(VLOOKUP(A3404,'Distributor List'!$A$2:$F$77,6,0),"-")</f>
        <v>-</v>
      </c>
      <c r="E3404" s="6" t="str">
        <f>IFERROR(VLOOKUP(A3404,'Distributor List'!$A$2:$D$77,4,0),"-")</f>
        <v>-</v>
      </c>
      <c r="F3404" s="6" t="str">
        <f>IFERROR(VLOOKUP(H3404,'Price List'!$A$2:$H$109,8,0),"-")</f>
        <v>-</v>
      </c>
      <c r="G3404" s="6" t="str">
        <f>IFERROR(VLOOKUP(A3404,'Distributor List'!$A$2:$E$77,5,0),"-")</f>
        <v>-</v>
      </c>
      <c r="H3404" s="10"/>
      <c r="I3404" s="95"/>
      <c r="J3404" s="92"/>
      <c r="K3404" s="92"/>
      <c r="L3404" s="73">
        <f t="shared" si="1243"/>
        <v>0</v>
      </c>
      <c r="M3404" s="73">
        <f t="shared" si="1240"/>
        <v>0</v>
      </c>
      <c r="N3404" s="73"/>
      <c r="O3404" s="73"/>
      <c r="P3404" s="73"/>
      <c r="Q3404" s="73"/>
      <c r="R3404" s="73">
        <f t="shared" si="1242"/>
        <v>0</v>
      </c>
      <c r="S3404" s="76" t="str">
        <f t="shared" si="1234"/>
        <v>-</v>
      </c>
      <c r="T3404" s="96">
        <v>0</v>
      </c>
      <c r="U3404" s="97"/>
      <c r="V3404" s="73">
        <f t="shared" si="1241"/>
        <v>0</v>
      </c>
      <c r="W3404" s="73">
        <f t="shared" si="1235"/>
        <v>0</v>
      </c>
      <c r="X3404" s="76" t="str">
        <f t="shared" si="1236"/>
        <v>-</v>
      </c>
      <c r="Y3404" s="73">
        <f t="shared" si="1237"/>
        <v>0</v>
      </c>
      <c r="Z3404" s="73">
        <f t="shared" si="1238"/>
        <v>0</v>
      </c>
      <c r="AA3404" s="73">
        <f t="shared" si="1244"/>
        <v>0</v>
      </c>
      <c r="AB3404" s="73">
        <f t="shared" si="1239"/>
        <v>0</v>
      </c>
      <c r="AC3404" s="73">
        <f t="shared" si="1245"/>
        <v>0</v>
      </c>
      <c r="AD3404" s="73">
        <f t="shared" si="1246"/>
        <v>0</v>
      </c>
      <c r="AE3404" s="73">
        <v>0</v>
      </c>
    </row>
    <row r="3405" spans="1:31" ht="15" customHeight="1">
      <c r="A3405" s="94"/>
      <c r="B3405" s="6" t="str">
        <f>IFERROR(VLOOKUP(A3405,'Distributor List'!$A$2:$D$77,2,0),"-")</f>
        <v>-</v>
      </c>
      <c r="C3405" s="6" t="str">
        <f>IFERROR(VLOOKUP(A3405,'Distributor List'!$A$2:$D$77,3,0),"-")</f>
        <v>-</v>
      </c>
      <c r="D3405" s="6" t="str">
        <f>IFERROR(VLOOKUP(A3405,'Distributor List'!$A$2:$F$77,6,0),"-")</f>
        <v>-</v>
      </c>
      <c r="E3405" s="6" t="str">
        <f>IFERROR(VLOOKUP(A3405,'Distributor List'!$A$2:$D$77,4,0),"-")</f>
        <v>-</v>
      </c>
      <c r="F3405" s="6" t="str">
        <f>IFERROR(VLOOKUP(H3405,'Price List'!$A$2:$H$109,8,0),"-")</f>
        <v>-</v>
      </c>
      <c r="G3405" s="6" t="str">
        <f>IFERROR(VLOOKUP(A3405,'Distributor List'!$A$2:$E$77,5,0),"-")</f>
        <v>-</v>
      </c>
      <c r="H3405" s="10"/>
      <c r="I3405" s="95"/>
      <c r="J3405" s="92"/>
      <c r="K3405" s="92"/>
      <c r="L3405" s="73">
        <f t="shared" si="1243"/>
        <v>0</v>
      </c>
      <c r="M3405" s="73">
        <f t="shared" si="1240"/>
        <v>0</v>
      </c>
      <c r="N3405" s="73"/>
      <c r="O3405" s="73"/>
      <c r="P3405" s="73"/>
      <c r="Q3405" s="73"/>
      <c r="R3405" s="73">
        <f t="shared" si="1242"/>
        <v>0</v>
      </c>
      <c r="S3405" s="76" t="str">
        <f t="shared" si="1234"/>
        <v>-</v>
      </c>
      <c r="T3405" s="96">
        <v>0</v>
      </c>
      <c r="U3405" s="97"/>
      <c r="V3405" s="73">
        <f t="shared" si="1241"/>
        <v>0</v>
      </c>
      <c r="W3405" s="73">
        <f t="shared" si="1235"/>
        <v>0</v>
      </c>
      <c r="X3405" s="76" t="str">
        <f t="shared" si="1236"/>
        <v>-</v>
      </c>
      <c r="Y3405" s="73">
        <f t="shared" si="1237"/>
        <v>0</v>
      </c>
      <c r="Z3405" s="73">
        <f t="shared" si="1238"/>
        <v>0</v>
      </c>
      <c r="AA3405" s="73">
        <f t="shared" si="1244"/>
        <v>0</v>
      </c>
      <c r="AB3405" s="73">
        <f t="shared" si="1239"/>
        <v>0</v>
      </c>
      <c r="AC3405" s="73">
        <f t="shared" si="1245"/>
        <v>0</v>
      </c>
      <c r="AD3405" s="73">
        <f t="shared" si="1246"/>
        <v>0</v>
      </c>
      <c r="AE3405" s="73">
        <v>0</v>
      </c>
    </row>
    <row r="3406" spans="1:31" ht="15" customHeight="1">
      <c r="A3406" s="94"/>
      <c r="B3406" s="6" t="str">
        <f>IFERROR(VLOOKUP(A3406,'Distributor List'!$A$2:$D$77,2,0),"-")</f>
        <v>-</v>
      </c>
      <c r="C3406" s="6" t="str">
        <f>IFERROR(VLOOKUP(A3406,'Distributor List'!$A$2:$D$77,3,0),"-")</f>
        <v>-</v>
      </c>
      <c r="D3406" s="6" t="str">
        <f>IFERROR(VLOOKUP(A3406,'Distributor List'!$A$2:$F$77,6,0),"-")</f>
        <v>-</v>
      </c>
      <c r="E3406" s="6" t="str">
        <f>IFERROR(VLOOKUP(A3406,'Distributor List'!$A$2:$D$77,4,0),"-")</f>
        <v>-</v>
      </c>
      <c r="F3406" s="6" t="str">
        <f>IFERROR(VLOOKUP(H3406,'Price List'!$A$2:$H$109,8,0),"-")</f>
        <v>-</v>
      </c>
      <c r="G3406" s="6" t="str">
        <f>IFERROR(VLOOKUP(A3406,'Distributor List'!$A$2:$E$77,5,0),"-")</f>
        <v>-</v>
      </c>
      <c r="H3406" s="10"/>
      <c r="I3406" s="95"/>
      <c r="J3406" s="92"/>
      <c r="K3406" s="92"/>
      <c r="L3406" s="73">
        <f t="shared" si="1243"/>
        <v>0</v>
      </c>
      <c r="M3406" s="73">
        <f t="shared" si="1240"/>
        <v>0</v>
      </c>
      <c r="N3406" s="73"/>
      <c r="O3406" s="73"/>
      <c r="P3406" s="73"/>
      <c r="Q3406" s="73"/>
      <c r="R3406" s="73">
        <f t="shared" si="1242"/>
        <v>0</v>
      </c>
      <c r="S3406" s="76" t="str">
        <f t="shared" si="1234"/>
        <v>-</v>
      </c>
      <c r="T3406" s="96">
        <v>0</v>
      </c>
      <c r="U3406" s="97"/>
      <c r="V3406" s="73">
        <f t="shared" si="1241"/>
        <v>0</v>
      </c>
      <c r="W3406" s="73">
        <f t="shared" si="1235"/>
        <v>0</v>
      </c>
      <c r="X3406" s="76" t="str">
        <f t="shared" si="1236"/>
        <v>-</v>
      </c>
      <c r="Y3406" s="73">
        <f t="shared" si="1237"/>
        <v>0</v>
      </c>
      <c r="Z3406" s="73">
        <f t="shared" si="1238"/>
        <v>0</v>
      </c>
      <c r="AA3406" s="73">
        <f t="shared" si="1244"/>
        <v>0</v>
      </c>
      <c r="AB3406" s="73">
        <f t="shared" si="1239"/>
        <v>0</v>
      </c>
      <c r="AC3406" s="73">
        <f t="shared" si="1245"/>
        <v>0</v>
      </c>
      <c r="AD3406" s="73">
        <f t="shared" si="1246"/>
        <v>0</v>
      </c>
      <c r="AE3406" s="73">
        <v>0</v>
      </c>
    </row>
    <row r="3407" spans="1:31" ht="15" customHeight="1">
      <c r="A3407" s="94"/>
      <c r="B3407" s="6" t="str">
        <f>IFERROR(VLOOKUP(A3407,'Distributor List'!$A$2:$D$77,2,0),"-")</f>
        <v>-</v>
      </c>
      <c r="C3407" s="6" t="str">
        <f>IFERROR(VLOOKUP(A3407,'Distributor List'!$A$2:$D$77,3,0),"-")</f>
        <v>-</v>
      </c>
      <c r="D3407" s="6" t="str">
        <f>IFERROR(VLOOKUP(A3407,'Distributor List'!$A$2:$F$77,6,0),"-")</f>
        <v>-</v>
      </c>
      <c r="E3407" s="6" t="str">
        <f>IFERROR(VLOOKUP(A3407,'Distributor List'!$A$2:$D$77,4,0),"-")</f>
        <v>-</v>
      </c>
      <c r="F3407" s="6" t="str">
        <f>IFERROR(VLOOKUP(H3407,'Price List'!$A$2:$H$109,8,0),"-")</f>
        <v>-</v>
      </c>
      <c r="G3407" s="6" t="str">
        <f>IFERROR(VLOOKUP(A3407,'Distributor List'!$A$2:$E$77,5,0),"-")</f>
        <v>-</v>
      </c>
      <c r="H3407" s="10"/>
      <c r="I3407" s="95"/>
      <c r="J3407" s="92"/>
      <c r="K3407" s="92"/>
      <c r="L3407" s="73">
        <f t="shared" si="1243"/>
        <v>0</v>
      </c>
      <c r="M3407" s="73">
        <f t="shared" si="1240"/>
        <v>0</v>
      </c>
      <c r="N3407" s="73"/>
      <c r="O3407" s="73"/>
      <c r="P3407" s="73"/>
      <c r="Q3407" s="73"/>
      <c r="R3407" s="73">
        <f t="shared" si="1242"/>
        <v>0</v>
      </c>
      <c r="S3407" s="76" t="str">
        <f t="shared" si="1234"/>
        <v>-</v>
      </c>
      <c r="T3407" s="96">
        <v>0</v>
      </c>
      <c r="U3407" s="97"/>
      <c r="V3407" s="73">
        <f t="shared" si="1241"/>
        <v>0</v>
      </c>
      <c r="W3407" s="73">
        <f t="shared" si="1235"/>
        <v>0</v>
      </c>
      <c r="X3407" s="76" t="str">
        <f t="shared" si="1236"/>
        <v>-</v>
      </c>
      <c r="Y3407" s="73">
        <f t="shared" si="1237"/>
        <v>0</v>
      </c>
      <c r="Z3407" s="73">
        <f t="shared" si="1238"/>
        <v>0</v>
      </c>
      <c r="AA3407" s="73">
        <f t="shared" si="1244"/>
        <v>0</v>
      </c>
      <c r="AB3407" s="73">
        <f t="shared" si="1239"/>
        <v>0</v>
      </c>
      <c r="AC3407" s="73">
        <f t="shared" si="1245"/>
        <v>0</v>
      </c>
      <c r="AD3407" s="73">
        <f t="shared" si="1246"/>
        <v>0</v>
      </c>
      <c r="AE3407" s="73">
        <v>0</v>
      </c>
    </row>
    <row r="3408" spans="1:31" ht="15" customHeight="1">
      <c r="A3408" s="94"/>
      <c r="B3408" s="6" t="str">
        <f>IFERROR(VLOOKUP(A3408,'Distributor List'!$A$2:$D$77,2,0),"-")</f>
        <v>-</v>
      </c>
      <c r="C3408" s="6" t="str">
        <f>IFERROR(VLOOKUP(A3408,'Distributor List'!$A$2:$D$77,3,0),"-")</f>
        <v>-</v>
      </c>
      <c r="D3408" s="6" t="str">
        <f>IFERROR(VLOOKUP(A3408,'Distributor List'!$A$2:$F$77,6,0),"-")</f>
        <v>-</v>
      </c>
      <c r="E3408" s="6" t="str">
        <f>IFERROR(VLOOKUP(A3408,'Distributor List'!$A$2:$D$77,4,0),"-")</f>
        <v>-</v>
      </c>
      <c r="F3408" s="6" t="str">
        <f>IFERROR(VLOOKUP(H3408,'Price List'!$A$2:$H$109,8,0),"-")</f>
        <v>-</v>
      </c>
      <c r="G3408" s="6" t="str">
        <f>IFERROR(VLOOKUP(A3408,'Distributor List'!$A$2:$E$77,5,0),"-")</f>
        <v>-</v>
      </c>
      <c r="H3408" s="10"/>
      <c r="I3408" s="95"/>
      <c r="J3408" s="92"/>
      <c r="K3408" s="92"/>
      <c r="L3408" s="73">
        <f t="shared" si="1243"/>
        <v>0</v>
      </c>
      <c r="M3408" s="73">
        <f t="shared" si="1240"/>
        <v>0</v>
      </c>
      <c r="N3408" s="73"/>
      <c r="O3408" s="73"/>
      <c r="P3408" s="73"/>
      <c r="Q3408" s="73"/>
      <c r="R3408" s="73">
        <f t="shared" si="1242"/>
        <v>0</v>
      </c>
      <c r="S3408" s="76" t="str">
        <f t="shared" si="1234"/>
        <v>-</v>
      </c>
      <c r="T3408" s="96">
        <v>0</v>
      </c>
      <c r="U3408" s="97"/>
      <c r="V3408" s="73">
        <f t="shared" si="1241"/>
        <v>0</v>
      </c>
      <c r="W3408" s="73">
        <f t="shared" si="1235"/>
        <v>0</v>
      </c>
      <c r="X3408" s="76" t="str">
        <f t="shared" si="1236"/>
        <v>-</v>
      </c>
      <c r="Y3408" s="73">
        <f t="shared" si="1237"/>
        <v>0</v>
      </c>
      <c r="Z3408" s="73">
        <f t="shared" si="1238"/>
        <v>0</v>
      </c>
      <c r="AA3408" s="73">
        <f t="shared" si="1244"/>
        <v>0</v>
      </c>
      <c r="AB3408" s="73">
        <f t="shared" si="1239"/>
        <v>0</v>
      </c>
      <c r="AC3408" s="73">
        <f t="shared" si="1245"/>
        <v>0</v>
      </c>
      <c r="AD3408" s="73">
        <f t="shared" si="1246"/>
        <v>0</v>
      </c>
      <c r="AE3408" s="73">
        <v>0</v>
      </c>
    </row>
    <row r="3409" spans="1:31" ht="15" customHeight="1">
      <c r="A3409" s="94"/>
      <c r="B3409" s="6" t="str">
        <f>IFERROR(VLOOKUP(A3409,'Distributor List'!$A$2:$D$77,2,0),"-")</f>
        <v>-</v>
      </c>
      <c r="C3409" s="6" t="str">
        <f>IFERROR(VLOOKUP(A3409,'Distributor List'!$A$2:$D$77,3,0),"-")</f>
        <v>-</v>
      </c>
      <c r="D3409" s="6" t="str">
        <f>IFERROR(VLOOKUP(A3409,'Distributor List'!$A$2:$F$77,6,0),"-")</f>
        <v>-</v>
      </c>
      <c r="E3409" s="6" t="str">
        <f>IFERROR(VLOOKUP(A3409,'Distributor List'!$A$2:$D$77,4,0),"-")</f>
        <v>-</v>
      </c>
      <c r="F3409" s="6" t="str">
        <f>IFERROR(VLOOKUP(H3409,'Price List'!$A$2:$H$109,8,0),"-")</f>
        <v>-</v>
      </c>
      <c r="G3409" s="6" t="str">
        <f>IFERROR(VLOOKUP(A3409,'Distributor List'!$A$2:$E$77,5,0),"-")</f>
        <v>-</v>
      </c>
      <c r="H3409" s="10"/>
      <c r="I3409" s="95"/>
      <c r="J3409" s="92"/>
      <c r="K3409" s="92"/>
      <c r="L3409" s="73">
        <f t="shared" si="1243"/>
        <v>0</v>
      </c>
      <c r="M3409" s="73">
        <f t="shared" si="1240"/>
        <v>0</v>
      </c>
      <c r="N3409" s="73"/>
      <c r="O3409" s="73"/>
      <c r="P3409" s="73"/>
      <c r="Q3409" s="73"/>
      <c r="R3409" s="73">
        <f t="shared" si="1242"/>
        <v>0</v>
      </c>
      <c r="S3409" s="76" t="str">
        <f t="shared" si="1234"/>
        <v>-</v>
      </c>
      <c r="T3409" s="96">
        <v>0</v>
      </c>
      <c r="U3409" s="97"/>
      <c r="V3409" s="73">
        <f t="shared" si="1241"/>
        <v>0</v>
      </c>
      <c r="W3409" s="73">
        <f t="shared" si="1235"/>
        <v>0</v>
      </c>
      <c r="X3409" s="76" t="str">
        <f t="shared" si="1236"/>
        <v>-</v>
      </c>
      <c r="Y3409" s="73">
        <f t="shared" si="1237"/>
        <v>0</v>
      </c>
      <c r="Z3409" s="73">
        <f t="shared" si="1238"/>
        <v>0</v>
      </c>
      <c r="AA3409" s="73">
        <f t="shared" si="1244"/>
        <v>0</v>
      </c>
      <c r="AB3409" s="73">
        <f t="shared" si="1239"/>
        <v>0</v>
      </c>
      <c r="AC3409" s="73">
        <f t="shared" si="1245"/>
        <v>0</v>
      </c>
      <c r="AD3409" s="73">
        <f t="shared" si="1246"/>
        <v>0</v>
      </c>
      <c r="AE3409" s="73">
        <v>0</v>
      </c>
    </row>
    <row r="3410" spans="1:31" ht="15" customHeight="1">
      <c r="A3410" s="94"/>
      <c r="B3410" s="6" t="str">
        <f>IFERROR(VLOOKUP(A3410,'Distributor List'!$A$2:$D$77,2,0),"-")</f>
        <v>-</v>
      </c>
      <c r="C3410" s="6" t="str">
        <f>IFERROR(VLOOKUP(A3410,'Distributor List'!$A$2:$D$77,3,0),"-")</f>
        <v>-</v>
      </c>
      <c r="D3410" s="6" t="str">
        <f>IFERROR(VLOOKUP(A3410,'Distributor List'!$A$2:$F$77,6,0),"-")</f>
        <v>-</v>
      </c>
      <c r="E3410" s="6" t="str">
        <f>IFERROR(VLOOKUP(A3410,'Distributor List'!$A$2:$D$77,4,0),"-")</f>
        <v>-</v>
      </c>
      <c r="F3410" s="6" t="str">
        <f>IFERROR(VLOOKUP(H3410,'Price List'!$A$2:$H$109,8,0),"-")</f>
        <v>-</v>
      </c>
      <c r="G3410" s="6" t="str">
        <f>IFERROR(VLOOKUP(A3410,'Distributor List'!$A$2:$E$77,5,0),"-")</f>
        <v>-</v>
      </c>
      <c r="H3410" s="10"/>
      <c r="I3410" s="95"/>
      <c r="J3410" s="92"/>
      <c r="K3410" s="92"/>
      <c r="L3410" s="73">
        <f t="shared" si="1243"/>
        <v>0</v>
      </c>
      <c r="M3410" s="73">
        <f t="shared" si="1240"/>
        <v>0</v>
      </c>
      <c r="N3410" s="73"/>
      <c r="O3410" s="73"/>
      <c r="P3410" s="73"/>
      <c r="Q3410" s="73"/>
      <c r="R3410" s="73">
        <f t="shared" si="1242"/>
        <v>0</v>
      </c>
      <c r="S3410" s="76" t="str">
        <f t="shared" ref="S3410:S3473" si="1247">IFERROR(L3410/R3410,"-")</f>
        <v>-</v>
      </c>
      <c r="T3410" s="96">
        <v>0</v>
      </c>
      <c r="U3410" s="97"/>
      <c r="V3410" s="73">
        <f t="shared" si="1241"/>
        <v>0</v>
      </c>
      <c r="W3410" s="73">
        <f t="shared" ref="W3410:W3473" si="1248">L3410-V3410</f>
        <v>0</v>
      </c>
      <c r="X3410" s="76" t="str">
        <f t="shared" ref="X3410:X3473" si="1249">IFERROR(L3410/V3410-1,"-")</f>
        <v>-</v>
      </c>
      <c r="Y3410" s="73">
        <f t="shared" ref="Y3410:Y3473" si="1250">(J3410)/1*1.5</f>
        <v>0</v>
      </c>
      <c r="Z3410" s="73">
        <f t="shared" ref="Z3410:Z3473" si="1251">IF(Y3410&gt;K3410,Y3410-K3410,0)</f>
        <v>0</v>
      </c>
      <c r="AA3410" s="73">
        <f t="shared" si="1244"/>
        <v>0</v>
      </c>
      <c r="AB3410" s="73">
        <f t="shared" ref="AB3410:AB3473" si="1252">IF(Y3410&lt;K3410,K3410-Y3410,0)</f>
        <v>0</v>
      </c>
      <c r="AC3410" s="73">
        <f t="shared" si="1245"/>
        <v>0</v>
      </c>
      <c r="AD3410" s="73">
        <f t="shared" si="1246"/>
        <v>0</v>
      </c>
      <c r="AE3410" s="73">
        <v>0</v>
      </c>
    </row>
    <row r="3411" spans="1:31" ht="15" customHeight="1">
      <c r="A3411" s="94"/>
      <c r="B3411" s="6" t="str">
        <f>IFERROR(VLOOKUP(A3411,'Distributor List'!$A$2:$D$77,2,0),"-")</f>
        <v>-</v>
      </c>
      <c r="C3411" s="6" t="str">
        <f>IFERROR(VLOOKUP(A3411,'Distributor List'!$A$2:$D$77,3,0),"-")</f>
        <v>-</v>
      </c>
      <c r="D3411" s="6" t="str">
        <f>IFERROR(VLOOKUP(A3411,'Distributor List'!$A$2:$F$77,6,0),"-")</f>
        <v>-</v>
      </c>
      <c r="E3411" s="6" t="str">
        <f>IFERROR(VLOOKUP(A3411,'Distributor List'!$A$2:$D$77,4,0),"-")</f>
        <v>-</v>
      </c>
      <c r="F3411" s="6" t="str">
        <f>IFERROR(VLOOKUP(H3411,'Price List'!$A$2:$H$109,8,0),"-")</f>
        <v>-</v>
      </c>
      <c r="G3411" s="6" t="str">
        <f>IFERROR(VLOOKUP(A3411,'Distributor List'!$A$2:$E$77,5,0),"-")</f>
        <v>-</v>
      </c>
      <c r="H3411" s="10"/>
      <c r="I3411" s="95"/>
      <c r="J3411" s="92"/>
      <c r="K3411" s="92"/>
      <c r="L3411" s="73">
        <f t="shared" si="1243"/>
        <v>0</v>
      </c>
      <c r="M3411" s="73">
        <f t="shared" si="1240"/>
        <v>0</v>
      </c>
      <c r="N3411" s="73"/>
      <c r="O3411" s="73"/>
      <c r="P3411" s="73"/>
      <c r="Q3411" s="73"/>
      <c r="R3411" s="73">
        <f t="shared" si="1242"/>
        <v>0</v>
      </c>
      <c r="S3411" s="76" t="str">
        <f t="shared" si="1247"/>
        <v>-</v>
      </c>
      <c r="T3411" s="96">
        <v>0</v>
      </c>
      <c r="U3411" s="97"/>
      <c r="V3411" s="73">
        <f t="shared" si="1241"/>
        <v>0</v>
      </c>
      <c r="W3411" s="73">
        <f t="shared" si="1248"/>
        <v>0</v>
      </c>
      <c r="X3411" s="76" t="str">
        <f t="shared" si="1249"/>
        <v>-</v>
      </c>
      <c r="Y3411" s="73">
        <f t="shared" si="1250"/>
        <v>0</v>
      </c>
      <c r="Z3411" s="73">
        <f t="shared" si="1251"/>
        <v>0</v>
      </c>
      <c r="AA3411" s="73">
        <f t="shared" si="1244"/>
        <v>0</v>
      </c>
      <c r="AB3411" s="73">
        <f t="shared" si="1252"/>
        <v>0</v>
      </c>
      <c r="AC3411" s="73">
        <f t="shared" si="1245"/>
        <v>0</v>
      </c>
      <c r="AD3411" s="73">
        <f t="shared" si="1246"/>
        <v>0</v>
      </c>
      <c r="AE3411" s="73">
        <v>0</v>
      </c>
    </row>
    <row r="3412" spans="1:31" ht="15" customHeight="1">
      <c r="A3412" s="94"/>
      <c r="B3412" s="6" t="str">
        <f>IFERROR(VLOOKUP(A3412,'Distributor List'!$A$2:$D$77,2,0),"-")</f>
        <v>-</v>
      </c>
      <c r="C3412" s="6" t="str">
        <f>IFERROR(VLOOKUP(A3412,'Distributor List'!$A$2:$D$77,3,0),"-")</f>
        <v>-</v>
      </c>
      <c r="D3412" s="6" t="str">
        <f>IFERROR(VLOOKUP(A3412,'Distributor List'!$A$2:$F$77,6,0),"-")</f>
        <v>-</v>
      </c>
      <c r="E3412" s="6" t="str">
        <f>IFERROR(VLOOKUP(A3412,'Distributor List'!$A$2:$D$77,4,0),"-")</f>
        <v>-</v>
      </c>
      <c r="F3412" s="6" t="str">
        <f>IFERROR(VLOOKUP(H3412,'Price List'!$A$2:$H$109,8,0),"-")</f>
        <v>-</v>
      </c>
      <c r="G3412" s="6" t="str">
        <f>IFERROR(VLOOKUP(A3412,'Distributor List'!$A$2:$E$77,5,0),"-")</f>
        <v>-</v>
      </c>
      <c r="H3412" s="10"/>
      <c r="I3412" s="95"/>
      <c r="J3412" s="92"/>
      <c r="K3412" s="92"/>
      <c r="L3412" s="73">
        <f t="shared" si="1243"/>
        <v>0</v>
      </c>
      <c r="M3412" s="73">
        <f t="shared" si="1240"/>
        <v>0</v>
      </c>
      <c r="N3412" s="73"/>
      <c r="O3412" s="73"/>
      <c r="P3412" s="73"/>
      <c r="Q3412" s="73"/>
      <c r="R3412" s="73">
        <f t="shared" si="1242"/>
        <v>0</v>
      </c>
      <c r="S3412" s="76" t="str">
        <f t="shared" si="1247"/>
        <v>-</v>
      </c>
      <c r="T3412" s="96">
        <v>0</v>
      </c>
      <c r="U3412" s="97"/>
      <c r="V3412" s="73">
        <f t="shared" si="1241"/>
        <v>0</v>
      </c>
      <c r="W3412" s="73">
        <f t="shared" si="1248"/>
        <v>0</v>
      </c>
      <c r="X3412" s="76" t="str">
        <f t="shared" si="1249"/>
        <v>-</v>
      </c>
      <c r="Y3412" s="73">
        <f t="shared" si="1250"/>
        <v>0</v>
      </c>
      <c r="Z3412" s="73">
        <f t="shared" si="1251"/>
        <v>0</v>
      </c>
      <c r="AA3412" s="73">
        <f t="shared" si="1244"/>
        <v>0</v>
      </c>
      <c r="AB3412" s="73">
        <f t="shared" si="1252"/>
        <v>0</v>
      </c>
      <c r="AC3412" s="73">
        <f t="shared" si="1245"/>
        <v>0</v>
      </c>
      <c r="AD3412" s="73">
        <f t="shared" si="1246"/>
        <v>0</v>
      </c>
      <c r="AE3412" s="73">
        <v>0</v>
      </c>
    </row>
    <row r="3413" spans="1:31" ht="15" customHeight="1">
      <c r="A3413" s="94"/>
      <c r="B3413" s="6" t="str">
        <f>IFERROR(VLOOKUP(A3413,'Distributor List'!$A$2:$D$77,2,0),"-")</f>
        <v>-</v>
      </c>
      <c r="C3413" s="6" t="str">
        <f>IFERROR(VLOOKUP(A3413,'Distributor List'!$A$2:$D$77,3,0),"-")</f>
        <v>-</v>
      </c>
      <c r="D3413" s="6" t="str">
        <f>IFERROR(VLOOKUP(A3413,'Distributor List'!$A$2:$F$77,6,0),"-")</f>
        <v>-</v>
      </c>
      <c r="E3413" s="6" t="str">
        <f>IFERROR(VLOOKUP(A3413,'Distributor List'!$A$2:$D$77,4,0),"-")</f>
        <v>-</v>
      </c>
      <c r="F3413" s="6" t="str">
        <f>IFERROR(VLOOKUP(H3413,'Price List'!$A$2:$H$109,8,0),"-")</f>
        <v>-</v>
      </c>
      <c r="G3413" s="6" t="str">
        <f>IFERROR(VLOOKUP(A3413,'Distributor List'!$A$2:$E$77,5,0),"-")</f>
        <v>-</v>
      </c>
      <c r="H3413" s="10"/>
      <c r="I3413" s="95"/>
      <c r="J3413" s="92"/>
      <c r="K3413" s="92"/>
      <c r="L3413" s="73">
        <f t="shared" si="1243"/>
        <v>0</v>
      </c>
      <c r="M3413" s="73">
        <f t="shared" si="1240"/>
        <v>0</v>
      </c>
      <c r="N3413" s="73"/>
      <c r="O3413" s="73"/>
      <c r="P3413" s="73"/>
      <c r="Q3413" s="73"/>
      <c r="R3413" s="73">
        <f t="shared" si="1242"/>
        <v>0</v>
      </c>
      <c r="S3413" s="76" t="str">
        <f t="shared" si="1247"/>
        <v>-</v>
      </c>
      <c r="T3413" s="96">
        <v>0</v>
      </c>
      <c r="U3413" s="97"/>
      <c r="V3413" s="73">
        <f t="shared" si="1241"/>
        <v>0</v>
      </c>
      <c r="W3413" s="73">
        <f t="shared" si="1248"/>
        <v>0</v>
      </c>
      <c r="X3413" s="76" t="str">
        <f t="shared" si="1249"/>
        <v>-</v>
      </c>
      <c r="Y3413" s="73">
        <f t="shared" si="1250"/>
        <v>0</v>
      </c>
      <c r="Z3413" s="73">
        <f t="shared" si="1251"/>
        <v>0</v>
      </c>
      <c r="AA3413" s="73">
        <f t="shared" si="1244"/>
        <v>0</v>
      </c>
      <c r="AB3413" s="73">
        <f t="shared" si="1252"/>
        <v>0</v>
      </c>
      <c r="AC3413" s="73">
        <f t="shared" si="1245"/>
        <v>0</v>
      </c>
      <c r="AD3413" s="73">
        <f t="shared" si="1246"/>
        <v>0</v>
      </c>
      <c r="AE3413" s="73">
        <v>0</v>
      </c>
    </row>
    <row r="3414" spans="1:31" ht="15" customHeight="1">
      <c r="A3414" s="94"/>
      <c r="B3414" s="6" t="str">
        <f>IFERROR(VLOOKUP(A3414,'Distributor List'!$A$2:$D$77,2,0),"-")</f>
        <v>-</v>
      </c>
      <c r="C3414" s="6" t="str">
        <f>IFERROR(VLOOKUP(A3414,'Distributor List'!$A$2:$D$77,3,0),"-")</f>
        <v>-</v>
      </c>
      <c r="D3414" s="6" t="str">
        <f>IFERROR(VLOOKUP(A3414,'Distributor List'!$A$2:$F$77,6,0),"-")</f>
        <v>-</v>
      </c>
      <c r="E3414" s="6" t="str">
        <f>IFERROR(VLOOKUP(A3414,'Distributor List'!$A$2:$D$77,4,0),"-")</f>
        <v>-</v>
      </c>
      <c r="F3414" s="6" t="str">
        <f>IFERROR(VLOOKUP(H3414,'Price List'!$A$2:$H$109,8,0),"-")</f>
        <v>-</v>
      </c>
      <c r="G3414" s="6" t="str">
        <f>IFERROR(VLOOKUP(A3414,'Distributor List'!$A$2:$E$77,5,0),"-")</f>
        <v>-</v>
      </c>
      <c r="H3414" s="10"/>
      <c r="I3414" s="95"/>
      <c r="J3414" s="92"/>
      <c r="K3414" s="92"/>
      <c r="L3414" s="73">
        <f t="shared" si="1243"/>
        <v>0</v>
      </c>
      <c r="M3414" s="73">
        <f t="shared" si="1240"/>
        <v>0</v>
      </c>
      <c r="N3414" s="73"/>
      <c r="O3414" s="73"/>
      <c r="P3414" s="73"/>
      <c r="Q3414" s="73"/>
      <c r="R3414" s="73">
        <f t="shared" si="1242"/>
        <v>0</v>
      </c>
      <c r="S3414" s="76" t="str">
        <f t="shared" si="1247"/>
        <v>-</v>
      </c>
      <c r="T3414" s="96">
        <v>0</v>
      </c>
      <c r="U3414" s="97"/>
      <c r="V3414" s="73">
        <f t="shared" si="1241"/>
        <v>0</v>
      </c>
      <c r="W3414" s="73">
        <f t="shared" si="1248"/>
        <v>0</v>
      </c>
      <c r="X3414" s="76" t="str">
        <f t="shared" si="1249"/>
        <v>-</v>
      </c>
      <c r="Y3414" s="73">
        <f t="shared" si="1250"/>
        <v>0</v>
      </c>
      <c r="Z3414" s="73">
        <f t="shared" si="1251"/>
        <v>0</v>
      </c>
      <c r="AA3414" s="73">
        <f t="shared" si="1244"/>
        <v>0</v>
      </c>
      <c r="AB3414" s="73">
        <f t="shared" si="1252"/>
        <v>0</v>
      </c>
      <c r="AC3414" s="73">
        <f t="shared" si="1245"/>
        <v>0</v>
      </c>
      <c r="AD3414" s="73">
        <f t="shared" si="1246"/>
        <v>0</v>
      </c>
      <c r="AE3414" s="73">
        <v>0</v>
      </c>
    </row>
    <row r="3415" spans="1:31" ht="15" customHeight="1">
      <c r="A3415" s="94"/>
      <c r="B3415" s="6" t="str">
        <f>IFERROR(VLOOKUP(A3415,'Distributor List'!$A$2:$D$77,2,0),"-")</f>
        <v>-</v>
      </c>
      <c r="C3415" s="6" t="str">
        <f>IFERROR(VLOOKUP(A3415,'Distributor List'!$A$2:$D$77,3,0),"-")</f>
        <v>-</v>
      </c>
      <c r="D3415" s="6" t="str">
        <f>IFERROR(VLOOKUP(A3415,'Distributor List'!$A$2:$F$77,6,0),"-")</f>
        <v>-</v>
      </c>
      <c r="E3415" s="6" t="str">
        <f>IFERROR(VLOOKUP(A3415,'Distributor List'!$A$2:$D$77,4,0),"-")</f>
        <v>-</v>
      </c>
      <c r="F3415" s="6" t="str">
        <f>IFERROR(VLOOKUP(H3415,'Price List'!$A$2:$H$109,8,0),"-")</f>
        <v>-</v>
      </c>
      <c r="G3415" s="6" t="str">
        <f>IFERROR(VLOOKUP(A3415,'Distributor List'!$A$2:$E$77,5,0),"-")</f>
        <v>-</v>
      </c>
      <c r="H3415" s="10"/>
      <c r="I3415" s="95"/>
      <c r="J3415" s="92"/>
      <c r="K3415" s="92"/>
      <c r="L3415" s="73">
        <f t="shared" si="1243"/>
        <v>0</v>
      </c>
      <c r="M3415" s="73">
        <f t="shared" si="1240"/>
        <v>0</v>
      </c>
      <c r="N3415" s="73"/>
      <c r="O3415" s="73"/>
      <c r="P3415" s="73"/>
      <c r="Q3415" s="73"/>
      <c r="R3415" s="73">
        <f t="shared" si="1242"/>
        <v>0</v>
      </c>
      <c r="S3415" s="76" t="str">
        <f t="shared" si="1247"/>
        <v>-</v>
      </c>
      <c r="T3415" s="96">
        <v>0</v>
      </c>
      <c r="U3415" s="97"/>
      <c r="V3415" s="73">
        <f t="shared" si="1241"/>
        <v>0</v>
      </c>
      <c r="W3415" s="73">
        <f t="shared" si="1248"/>
        <v>0</v>
      </c>
      <c r="X3415" s="76" t="str">
        <f t="shared" si="1249"/>
        <v>-</v>
      </c>
      <c r="Y3415" s="73">
        <f t="shared" si="1250"/>
        <v>0</v>
      </c>
      <c r="Z3415" s="73">
        <f t="shared" si="1251"/>
        <v>0</v>
      </c>
      <c r="AA3415" s="73">
        <f t="shared" si="1244"/>
        <v>0</v>
      </c>
      <c r="AB3415" s="73">
        <f t="shared" si="1252"/>
        <v>0</v>
      </c>
      <c r="AC3415" s="73">
        <f t="shared" si="1245"/>
        <v>0</v>
      </c>
      <c r="AD3415" s="73">
        <f t="shared" si="1246"/>
        <v>0</v>
      </c>
      <c r="AE3415" s="73">
        <v>0</v>
      </c>
    </row>
    <row r="3416" spans="1:31" ht="15" customHeight="1">
      <c r="A3416" s="94"/>
      <c r="B3416" s="6" t="str">
        <f>IFERROR(VLOOKUP(A3416,'Distributor List'!$A$2:$D$77,2,0),"-")</f>
        <v>-</v>
      </c>
      <c r="C3416" s="6" t="str">
        <f>IFERROR(VLOOKUP(A3416,'Distributor List'!$A$2:$D$77,3,0),"-")</f>
        <v>-</v>
      </c>
      <c r="D3416" s="6" t="str">
        <f>IFERROR(VLOOKUP(A3416,'Distributor List'!$A$2:$F$77,6,0),"-")</f>
        <v>-</v>
      </c>
      <c r="E3416" s="6" t="str">
        <f>IFERROR(VLOOKUP(A3416,'Distributor List'!$A$2:$D$77,4,0),"-")</f>
        <v>-</v>
      </c>
      <c r="F3416" s="6" t="str">
        <f>IFERROR(VLOOKUP(H3416,'Price List'!$A$2:$H$109,8,0),"-")</f>
        <v>-</v>
      </c>
      <c r="G3416" s="6" t="str">
        <f>IFERROR(VLOOKUP(A3416,'Distributor List'!$A$2:$E$77,5,0),"-")</f>
        <v>-</v>
      </c>
      <c r="H3416" s="10"/>
      <c r="I3416" s="95"/>
      <c r="J3416" s="92"/>
      <c r="K3416" s="92"/>
      <c r="L3416" s="73">
        <f t="shared" si="1243"/>
        <v>0</v>
      </c>
      <c r="M3416" s="73">
        <f t="shared" si="1240"/>
        <v>0</v>
      </c>
      <c r="N3416" s="73"/>
      <c r="O3416" s="73"/>
      <c r="P3416" s="73"/>
      <c r="Q3416" s="73"/>
      <c r="R3416" s="73">
        <f t="shared" si="1242"/>
        <v>0</v>
      </c>
      <c r="S3416" s="76" t="str">
        <f t="shared" si="1247"/>
        <v>-</v>
      </c>
      <c r="T3416" s="96">
        <v>0</v>
      </c>
      <c r="U3416" s="97"/>
      <c r="V3416" s="73">
        <f t="shared" si="1241"/>
        <v>0</v>
      </c>
      <c r="W3416" s="73">
        <f t="shared" si="1248"/>
        <v>0</v>
      </c>
      <c r="X3416" s="76" t="str">
        <f t="shared" si="1249"/>
        <v>-</v>
      </c>
      <c r="Y3416" s="73">
        <f t="shared" si="1250"/>
        <v>0</v>
      </c>
      <c r="Z3416" s="73">
        <f t="shared" si="1251"/>
        <v>0</v>
      </c>
      <c r="AA3416" s="73">
        <f t="shared" si="1244"/>
        <v>0</v>
      </c>
      <c r="AB3416" s="73">
        <f t="shared" si="1252"/>
        <v>0</v>
      </c>
      <c r="AC3416" s="73">
        <f t="shared" si="1245"/>
        <v>0</v>
      </c>
      <c r="AD3416" s="73">
        <f t="shared" si="1246"/>
        <v>0</v>
      </c>
      <c r="AE3416" s="73">
        <v>0</v>
      </c>
    </row>
    <row r="3417" spans="1:31" ht="15" customHeight="1">
      <c r="A3417" s="94"/>
      <c r="B3417" s="6" t="str">
        <f>IFERROR(VLOOKUP(A3417,'Distributor List'!$A$2:$D$77,2,0),"-")</f>
        <v>-</v>
      </c>
      <c r="C3417" s="6" t="str">
        <f>IFERROR(VLOOKUP(A3417,'Distributor List'!$A$2:$D$77,3,0),"-")</f>
        <v>-</v>
      </c>
      <c r="D3417" s="6" t="str">
        <f>IFERROR(VLOOKUP(A3417,'Distributor List'!$A$2:$F$77,6,0),"-")</f>
        <v>-</v>
      </c>
      <c r="E3417" s="6" t="str">
        <f>IFERROR(VLOOKUP(A3417,'Distributor List'!$A$2:$D$77,4,0),"-")</f>
        <v>-</v>
      </c>
      <c r="F3417" s="6" t="str">
        <f>IFERROR(VLOOKUP(H3417,'Price List'!$A$2:$H$109,8,0),"-")</f>
        <v>-</v>
      </c>
      <c r="G3417" s="6" t="str">
        <f>IFERROR(VLOOKUP(A3417,'Distributor List'!$A$2:$E$77,5,0),"-")</f>
        <v>-</v>
      </c>
      <c r="H3417" s="10"/>
      <c r="I3417" s="95"/>
      <c r="J3417" s="92"/>
      <c r="K3417" s="92"/>
      <c r="L3417" s="73">
        <f t="shared" si="1243"/>
        <v>0</v>
      </c>
      <c r="M3417" s="73">
        <f t="shared" si="1240"/>
        <v>0</v>
      </c>
      <c r="N3417" s="73"/>
      <c r="O3417" s="73"/>
      <c r="P3417" s="73"/>
      <c r="Q3417" s="73"/>
      <c r="R3417" s="73">
        <f t="shared" si="1242"/>
        <v>0</v>
      </c>
      <c r="S3417" s="76" t="str">
        <f t="shared" si="1247"/>
        <v>-</v>
      </c>
      <c r="T3417" s="96">
        <v>0</v>
      </c>
      <c r="U3417" s="97"/>
      <c r="V3417" s="73">
        <f t="shared" si="1241"/>
        <v>0</v>
      </c>
      <c r="W3417" s="73">
        <f t="shared" si="1248"/>
        <v>0</v>
      </c>
      <c r="X3417" s="76" t="str">
        <f t="shared" si="1249"/>
        <v>-</v>
      </c>
      <c r="Y3417" s="73">
        <f t="shared" si="1250"/>
        <v>0</v>
      </c>
      <c r="Z3417" s="73">
        <f t="shared" si="1251"/>
        <v>0</v>
      </c>
      <c r="AA3417" s="73">
        <f t="shared" si="1244"/>
        <v>0</v>
      </c>
      <c r="AB3417" s="73">
        <f t="shared" si="1252"/>
        <v>0</v>
      </c>
      <c r="AC3417" s="73">
        <f t="shared" si="1245"/>
        <v>0</v>
      </c>
      <c r="AD3417" s="73">
        <f t="shared" si="1246"/>
        <v>0</v>
      </c>
      <c r="AE3417" s="73">
        <v>0</v>
      </c>
    </row>
    <row r="3418" spans="1:31" ht="15" customHeight="1">
      <c r="A3418" s="94"/>
      <c r="B3418" s="6" t="str">
        <f>IFERROR(VLOOKUP(A3418,'Distributor List'!$A$2:$D$77,2,0),"-")</f>
        <v>-</v>
      </c>
      <c r="C3418" s="6" t="str">
        <f>IFERROR(VLOOKUP(A3418,'Distributor List'!$A$2:$D$77,3,0),"-")</f>
        <v>-</v>
      </c>
      <c r="D3418" s="6" t="str">
        <f>IFERROR(VLOOKUP(A3418,'Distributor List'!$A$2:$F$77,6,0),"-")</f>
        <v>-</v>
      </c>
      <c r="E3418" s="6" t="str">
        <f>IFERROR(VLOOKUP(A3418,'Distributor List'!$A$2:$D$77,4,0),"-")</f>
        <v>-</v>
      </c>
      <c r="F3418" s="6" t="str">
        <f>IFERROR(VLOOKUP(H3418,'Price List'!$A$2:$H$109,8,0),"-")</f>
        <v>-</v>
      </c>
      <c r="G3418" s="6" t="str">
        <f>IFERROR(VLOOKUP(A3418,'Distributor List'!$A$2:$E$77,5,0),"-")</f>
        <v>-</v>
      </c>
      <c r="H3418" s="10"/>
      <c r="I3418" s="95"/>
      <c r="J3418" s="92"/>
      <c r="K3418" s="92"/>
      <c r="L3418" s="73">
        <f t="shared" si="1243"/>
        <v>0</v>
      </c>
      <c r="M3418" s="73">
        <f t="shared" si="1240"/>
        <v>0</v>
      </c>
      <c r="N3418" s="73"/>
      <c r="O3418" s="73"/>
      <c r="P3418" s="73"/>
      <c r="Q3418" s="73"/>
      <c r="R3418" s="73">
        <f t="shared" si="1242"/>
        <v>0</v>
      </c>
      <c r="S3418" s="76" t="str">
        <f t="shared" si="1247"/>
        <v>-</v>
      </c>
      <c r="T3418" s="96">
        <v>0</v>
      </c>
      <c r="U3418" s="97"/>
      <c r="V3418" s="73">
        <f t="shared" si="1241"/>
        <v>0</v>
      </c>
      <c r="W3418" s="73">
        <f t="shared" si="1248"/>
        <v>0</v>
      </c>
      <c r="X3418" s="76" t="str">
        <f t="shared" si="1249"/>
        <v>-</v>
      </c>
      <c r="Y3418" s="73">
        <f t="shared" si="1250"/>
        <v>0</v>
      </c>
      <c r="Z3418" s="73">
        <f t="shared" si="1251"/>
        <v>0</v>
      </c>
      <c r="AA3418" s="73">
        <f t="shared" si="1244"/>
        <v>0</v>
      </c>
      <c r="AB3418" s="73">
        <f t="shared" si="1252"/>
        <v>0</v>
      </c>
      <c r="AC3418" s="73">
        <f t="shared" si="1245"/>
        <v>0</v>
      </c>
      <c r="AD3418" s="73">
        <f t="shared" si="1246"/>
        <v>0</v>
      </c>
      <c r="AE3418" s="73">
        <v>0</v>
      </c>
    </row>
    <row r="3419" spans="1:31" ht="15" customHeight="1">
      <c r="A3419" s="94"/>
      <c r="B3419" s="6" t="str">
        <f>IFERROR(VLOOKUP(A3419,'Distributor List'!$A$2:$D$77,2,0),"-")</f>
        <v>-</v>
      </c>
      <c r="C3419" s="6" t="str">
        <f>IFERROR(VLOOKUP(A3419,'Distributor List'!$A$2:$D$77,3,0),"-")</f>
        <v>-</v>
      </c>
      <c r="D3419" s="6" t="str">
        <f>IFERROR(VLOOKUP(A3419,'Distributor List'!$A$2:$F$77,6,0),"-")</f>
        <v>-</v>
      </c>
      <c r="E3419" s="6" t="str">
        <f>IFERROR(VLOOKUP(A3419,'Distributor List'!$A$2:$D$77,4,0),"-")</f>
        <v>-</v>
      </c>
      <c r="F3419" s="6" t="str">
        <f>IFERROR(VLOOKUP(H3419,'Price List'!$A$2:$H$109,8,0),"-")</f>
        <v>-</v>
      </c>
      <c r="G3419" s="6" t="str">
        <f>IFERROR(VLOOKUP(A3419,'Distributor List'!$A$2:$E$77,5,0),"-")</f>
        <v>-</v>
      </c>
      <c r="H3419" s="10"/>
      <c r="I3419" s="95"/>
      <c r="J3419" s="92"/>
      <c r="K3419" s="92"/>
      <c r="L3419" s="73">
        <f t="shared" si="1243"/>
        <v>0</v>
      </c>
      <c r="M3419" s="73">
        <f t="shared" si="1240"/>
        <v>0</v>
      </c>
      <c r="N3419" s="73"/>
      <c r="O3419" s="73"/>
      <c r="P3419" s="73"/>
      <c r="Q3419" s="73"/>
      <c r="R3419" s="73">
        <f t="shared" si="1242"/>
        <v>0</v>
      </c>
      <c r="S3419" s="76" t="str">
        <f t="shared" si="1247"/>
        <v>-</v>
      </c>
      <c r="T3419" s="96">
        <v>0</v>
      </c>
      <c r="U3419" s="97"/>
      <c r="V3419" s="73">
        <f t="shared" si="1241"/>
        <v>0</v>
      </c>
      <c r="W3419" s="73">
        <f t="shared" si="1248"/>
        <v>0</v>
      </c>
      <c r="X3419" s="76" t="str">
        <f t="shared" si="1249"/>
        <v>-</v>
      </c>
      <c r="Y3419" s="73">
        <f t="shared" si="1250"/>
        <v>0</v>
      </c>
      <c r="Z3419" s="73">
        <f t="shared" si="1251"/>
        <v>0</v>
      </c>
      <c r="AA3419" s="73">
        <f t="shared" si="1244"/>
        <v>0</v>
      </c>
      <c r="AB3419" s="73">
        <f t="shared" si="1252"/>
        <v>0</v>
      </c>
      <c r="AC3419" s="73">
        <f t="shared" si="1245"/>
        <v>0</v>
      </c>
      <c r="AD3419" s="73">
        <f t="shared" si="1246"/>
        <v>0</v>
      </c>
      <c r="AE3419" s="73">
        <v>0</v>
      </c>
    </row>
    <row r="3420" spans="1:31" ht="15" customHeight="1">
      <c r="A3420" s="94"/>
      <c r="B3420" s="6" t="str">
        <f>IFERROR(VLOOKUP(A3420,'Distributor List'!$A$2:$D$77,2,0),"-")</f>
        <v>-</v>
      </c>
      <c r="C3420" s="6" t="str">
        <f>IFERROR(VLOOKUP(A3420,'Distributor List'!$A$2:$D$77,3,0),"-")</f>
        <v>-</v>
      </c>
      <c r="D3420" s="6" t="str">
        <f>IFERROR(VLOOKUP(A3420,'Distributor List'!$A$2:$F$77,6,0),"-")</f>
        <v>-</v>
      </c>
      <c r="E3420" s="6" t="str">
        <f>IFERROR(VLOOKUP(A3420,'Distributor List'!$A$2:$D$77,4,0),"-")</f>
        <v>-</v>
      </c>
      <c r="F3420" s="6" t="str">
        <f>IFERROR(VLOOKUP(H3420,'Price List'!$A$2:$H$109,8,0),"-")</f>
        <v>-</v>
      </c>
      <c r="G3420" s="6" t="str">
        <f>IFERROR(VLOOKUP(A3420,'Distributor List'!$A$2:$E$77,5,0),"-")</f>
        <v>-</v>
      </c>
      <c r="H3420" s="10"/>
      <c r="I3420" s="95"/>
      <c r="J3420" s="92"/>
      <c r="K3420" s="92"/>
      <c r="L3420" s="73">
        <f t="shared" si="1243"/>
        <v>0</v>
      </c>
      <c r="M3420" s="73">
        <f t="shared" si="1240"/>
        <v>0</v>
      </c>
      <c r="N3420" s="73"/>
      <c r="O3420" s="73"/>
      <c r="P3420" s="73"/>
      <c r="Q3420" s="73"/>
      <c r="R3420" s="73">
        <f t="shared" si="1242"/>
        <v>0</v>
      </c>
      <c r="S3420" s="76" t="str">
        <f t="shared" si="1247"/>
        <v>-</v>
      </c>
      <c r="T3420" s="96">
        <v>0</v>
      </c>
      <c r="U3420" s="97"/>
      <c r="V3420" s="73">
        <f t="shared" si="1241"/>
        <v>0</v>
      </c>
      <c r="W3420" s="73">
        <f t="shared" si="1248"/>
        <v>0</v>
      </c>
      <c r="X3420" s="76" t="str">
        <f t="shared" si="1249"/>
        <v>-</v>
      </c>
      <c r="Y3420" s="73">
        <f t="shared" si="1250"/>
        <v>0</v>
      </c>
      <c r="Z3420" s="73">
        <f t="shared" si="1251"/>
        <v>0</v>
      </c>
      <c r="AA3420" s="73">
        <f t="shared" si="1244"/>
        <v>0</v>
      </c>
      <c r="AB3420" s="73">
        <f t="shared" si="1252"/>
        <v>0</v>
      </c>
      <c r="AC3420" s="73">
        <f t="shared" si="1245"/>
        <v>0</v>
      </c>
      <c r="AD3420" s="73">
        <f t="shared" si="1246"/>
        <v>0</v>
      </c>
      <c r="AE3420" s="73">
        <v>0</v>
      </c>
    </row>
    <row r="3421" spans="1:31" ht="15" customHeight="1">
      <c r="A3421" s="94"/>
      <c r="B3421" s="6" t="str">
        <f>IFERROR(VLOOKUP(A3421,'Distributor List'!$A$2:$D$77,2,0),"-")</f>
        <v>-</v>
      </c>
      <c r="C3421" s="6" t="str">
        <f>IFERROR(VLOOKUP(A3421,'Distributor List'!$A$2:$D$77,3,0),"-")</f>
        <v>-</v>
      </c>
      <c r="D3421" s="6" t="str">
        <f>IFERROR(VLOOKUP(A3421,'Distributor List'!$A$2:$F$77,6,0),"-")</f>
        <v>-</v>
      </c>
      <c r="E3421" s="6" t="str">
        <f>IFERROR(VLOOKUP(A3421,'Distributor List'!$A$2:$D$77,4,0),"-")</f>
        <v>-</v>
      </c>
      <c r="F3421" s="6" t="str">
        <f>IFERROR(VLOOKUP(H3421,'Price List'!$A$2:$H$109,8,0),"-")</f>
        <v>-</v>
      </c>
      <c r="G3421" s="6" t="str">
        <f>IFERROR(VLOOKUP(A3421,'Distributor List'!$A$2:$E$77,5,0),"-")</f>
        <v>-</v>
      </c>
      <c r="H3421" s="10"/>
      <c r="I3421" s="95"/>
      <c r="J3421" s="92"/>
      <c r="K3421" s="92"/>
      <c r="L3421" s="73">
        <f t="shared" si="1243"/>
        <v>0</v>
      </c>
      <c r="M3421" s="73">
        <f t="shared" si="1240"/>
        <v>0</v>
      </c>
      <c r="N3421" s="73"/>
      <c r="O3421" s="73"/>
      <c r="P3421" s="73"/>
      <c r="Q3421" s="73"/>
      <c r="R3421" s="73">
        <f t="shared" si="1242"/>
        <v>0</v>
      </c>
      <c r="S3421" s="76" t="str">
        <f t="shared" si="1247"/>
        <v>-</v>
      </c>
      <c r="T3421" s="96">
        <v>0</v>
      </c>
      <c r="U3421" s="97"/>
      <c r="V3421" s="73">
        <f t="shared" si="1241"/>
        <v>0</v>
      </c>
      <c r="W3421" s="73">
        <f t="shared" si="1248"/>
        <v>0</v>
      </c>
      <c r="X3421" s="76" t="str">
        <f t="shared" si="1249"/>
        <v>-</v>
      </c>
      <c r="Y3421" s="73">
        <f t="shared" si="1250"/>
        <v>0</v>
      </c>
      <c r="Z3421" s="73">
        <f t="shared" si="1251"/>
        <v>0</v>
      </c>
      <c r="AA3421" s="73">
        <f t="shared" si="1244"/>
        <v>0</v>
      </c>
      <c r="AB3421" s="73">
        <f t="shared" si="1252"/>
        <v>0</v>
      </c>
      <c r="AC3421" s="73">
        <f t="shared" si="1245"/>
        <v>0</v>
      </c>
      <c r="AD3421" s="73">
        <f t="shared" si="1246"/>
        <v>0</v>
      </c>
      <c r="AE3421" s="73">
        <v>0</v>
      </c>
    </row>
    <row r="3422" spans="1:31" ht="15" customHeight="1">
      <c r="A3422" s="94"/>
      <c r="B3422" s="6" t="str">
        <f>IFERROR(VLOOKUP(A3422,'Distributor List'!$A$2:$D$77,2,0),"-")</f>
        <v>-</v>
      </c>
      <c r="C3422" s="6" t="str">
        <f>IFERROR(VLOOKUP(A3422,'Distributor List'!$A$2:$D$77,3,0),"-")</f>
        <v>-</v>
      </c>
      <c r="D3422" s="6" t="str">
        <f>IFERROR(VLOOKUP(A3422,'Distributor List'!$A$2:$F$77,6,0),"-")</f>
        <v>-</v>
      </c>
      <c r="E3422" s="6" t="str">
        <f>IFERROR(VLOOKUP(A3422,'Distributor List'!$A$2:$D$77,4,0),"-")</f>
        <v>-</v>
      </c>
      <c r="F3422" s="6" t="str">
        <f>IFERROR(VLOOKUP(H3422,'Price List'!$A$2:$H$109,8,0),"-")</f>
        <v>-</v>
      </c>
      <c r="G3422" s="6" t="str">
        <f>IFERROR(VLOOKUP(A3422,'Distributor List'!$A$2:$E$77,5,0),"-")</f>
        <v>-</v>
      </c>
      <c r="H3422" s="10"/>
      <c r="I3422" s="95"/>
      <c r="J3422" s="92"/>
      <c r="K3422" s="92"/>
      <c r="L3422" s="73">
        <f t="shared" si="1243"/>
        <v>0</v>
      </c>
      <c r="M3422" s="73">
        <f t="shared" si="1240"/>
        <v>0</v>
      </c>
      <c r="N3422" s="73"/>
      <c r="O3422" s="73"/>
      <c r="P3422" s="73"/>
      <c r="Q3422" s="73"/>
      <c r="R3422" s="73">
        <f t="shared" si="1242"/>
        <v>0</v>
      </c>
      <c r="S3422" s="76" t="str">
        <f t="shared" si="1247"/>
        <v>-</v>
      </c>
      <c r="T3422" s="96">
        <v>0</v>
      </c>
      <c r="U3422" s="97"/>
      <c r="V3422" s="73">
        <f t="shared" si="1241"/>
        <v>0</v>
      </c>
      <c r="W3422" s="73">
        <f t="shared" si="1248"/>
        <v>0</v>
      </c>
      <c r="X3422" s="76" t="str">
        <f t="shared" si="1249"/>
        <v>-</v>
      </c>
      <c r="Y3422" s="73">
        <f t="shared" si="1250"/>
        <v>0</v>
      </c>
      <c r="Z3422" s="73">
        <f t="shared" si="1251"/>
        <v>0</v>
      </c>
      <c r="AA3422" s="73">
        <f t="shared" si="1244"/>
        <v>0</v>
      </c>
      <c r="AB3422" s="73">
        <f t="shared" si="1252"/>
        <v>0</v>
      </c>
      <c r="AC3422" s="73">
        <f t="shared" si="1245"/>
        <v>0</v>
      </c>
      <c r="AD3422" s="73">
        <f t="shared" si="1246"/>
        <v>0</v>
      </c>
      <c r="AE3422" s="73">
        <v>0</v>
      </c>
    </row>
    <row r="3423" spans="1:31" ht="15" customHeight="1">
      <c r="A3423" s="94"/>
      <c r="B3423" s="6" t="str">
        <f>IFERROR(VLOOKUP(A3423,'Distributor List'!$A$2:$D$77,2,0),"-")</f>
        <v>-</v>
      </c>
      <c r="C3423" s="6" t="str">
        <f>IFERROR(VLOOKUP(A3423,'Distributor List'!$A$2:$D$77,3,0),"-")</f>
        <v>-</v>
      </c>
      <c r="D3423" s="6" t="str">
        <f>IFERROR(VLOOKUP(A3423,'Distributor List'!$A$2:$F$77,6,0),"-")</f>
        <v>-</v>
      </c>
      <c r="E3423" s="6" t="str">
        <f>IFERROR(VLOOKUP(A3423,'Distributor List'!$A$2:$D$77,4,0),"-")</f>
        <v>-</v>
      </c>
      <c r="F3423" s="6" t="str">
        <f>IFERROR(VLOOKUP(H3423,'Price List'!$A$2:$H$109,8,0),"-")</f>
        <v>-</v>
      </c>
      <c r="G3423" s="6" t="str">
        <f>IFERROR(VLOOKUP(A3423,'Distributor List'!$A$2:$E$77,5,0),"-")</f>
        <v>-</v>
      </c>
      <c r="H3423" s="10"/>
      <c r="I3423" s="95"/>
      <c r="J3423" s="92"/>
      <c r="K3423" s="92"/>
      <c r="L3423" s="73">
        <f t="shared" si="1243"/>
        <v>0</v>
      </c>
      <c r="M3423" s="73">
        <f t="shared" si="1240"/>
        <v>0</v>
      </c>
      <c r="N3423" s="73"/>
      <c r="O3423" s="73"/>
      <c r="P3423" s="73"/>
      <c r="Q3423" s="73"/>
      <c r="R3423" s="73">
        <f t="shared" si="1242"/>
        <v>0</v>
      </c>
      <c r="S3423" s="76" t="str">
        <f t="shared" si="1247"/>
        <v>-</v>
      </c>
      <c r="T3423" s="96">
        <v>0</v>
      </c>
      <c r="U3423" s="97"/>
      <c r="V3423" s="73">
        <f t="shared" si="1241"/>
        <v>0</v>
      </c>
      <c r="W3423" s="73">
        <f t="shared" si="1248"/>
        <v>0</v>
      </c>
      <c r="X3423" s="76" t="str">
        <f t="shared" si="1249"/>
        <v>-</v>
      </c>
      <c r="Y3423" s="73">
        <f t="shared" si="1250"/>
        <v>0</v>
      </c>
      <c r="Z3423" s="73">
        <f t="shared" si="1251"/>
        <v>0</v>
      </c>
      <c r="AA3423" s="73">
        <f t="shared" si="1244"/>
        <v>0</v>
      </c>
      <c r="AB3423" s="73">
        <f t="shared" si="1252"/>
        <v>0</v>
      </c>
      <c r="AC3423" s="73">
        <f t="shared" si="1245"/>
        <v>0</v>
      </c>
      <c r="AD3423" s="73">
        <f t="shared" si="1246"/>
        <v>0</v>
      </c>
      <c r="AE3423" s="73">
        <v>0</v>
      </c>
    </row>
    <row r="3424" spans="1:31" ht="15" customHeight="1">
      <c r="A3424" s="94"/>
      <c r="B3424" s="6" t="str">
        <f>IFERROR(VLOOKUP(A3424,'Distributor List'!$A$2:$D$77,2,0),"-")</f>
        <v>-</v>
      </c>
      <c r="C3424" s="6" t="str">
        <f>IFERROR(VLOOKUP(A3424,'Distributor List'!$A$2:$D$77,3,0),"-")</f>
        <v>-</v>
      </c>
      <c r="D3424" s="6" t="str">
        <f>IFERROR(VLOOKUP(A3424,'Distributor List'!$A$2:$F$77,6,0),"-")</f>
        <v>-</v>
      </c>
      <c r="E3424" s="6" t="str">
        <f>IFERROR(VLOOKUP(A3424,'Distributor List'!$A$2:$D$77,4,0),"-")</f>
        <v>-</v>
      </c>
      <c r="F3424" s="6" t="str">
        <f>IFERROR(VLOOKUP(H3424,'Price List'!$A$2:$H$109,8,0),"-")</f>
        <v>-</v>
      </c>
      <c r="G3424" s="6" t="str">
        <f>IFERROR(VLOOKUP(A3424,'Distributor List'!$A$2:$E$77,5,0),"-")</f>
        <v>-</v>
      </c>
      <c r="H3424" s="10"/>
      <c r="I3424" s="95"/>
      <c r="J3424" s="92"/>
      <c r="K3424" s="92"/>
      <c r="L3424" s="73">
        <f t="shared" si="1243"/>
        <v>0</v>
      </c>
      <c r="M3424" s="73">
        <f t="shared" si="1240"/>
        <v>0</v>
      </c>
      <c r="N3424" s="73"/>
      <c r="O3424" s="73"/>
      <c r="P3424" s="73"/>
      <c r="Q3424" s="73"/>
      <c r="R3424" s="73">
        <f t="shared" si="1242"/>
        <v>0</v>
      </c>
      <c r="S3424" s="76" t="str">
        <f t="shared" si="1247"/>
        <v>-</v>
      </c>
      <c r="T3424" s="96">
        <v>0</v>
      </c>
      <c r="U3424" s="97"/>
      <c r="V3424" s="73">
        <f t="shared" si="1241"/>
        <v>0</v>
      </c>
      <c r="W3424" s="73">
        <f t="shared" si="1248"/>
        <v>0</v>
      </c>
      <c r="X3424" s="76" t="str">
        <f t="shared" si="1249"/>
        <v>-</v>
      </c>
      <c r="Y3424" s="73">
        <f t="shared" si="1250"/>
        <v>0</v>
      </c>
      <c r="Z3424" s="73">
        <f t="shared" si="1251"/>
        <v>0</v>
      </c>
      <c r="AA3424" s="73">
        <f t="shared" si="1244"/>
        <v>0</v>
      </c>
      <c r="AB3424" s="73">
        <f t="shared" si="1252"/>
        <v>0</v>
      </c>
      <c r="AC3424" s="73">
        <f t="shared" si="1245"/>
        <v>0</v>
      </c>
      <c r="AD3424" s="73">
        <f t="shared" si="1246"/>
        <v>0</v>
      </c>
      <c r="AE3424" s="73">
        <v>0</v>
      </c>
    </row>
    <row r="3425" spans="1:31" ht="15" customHeight="1">
      <c r="A3425" s="94"/>
      <c r="B3425" s="6" t="str">
        <f>IFERROR(VLOOKUP(A3425,'Distributor List'!$A$2:$D$77,2,0),"-")</f>
        <v>-</v>
      </c>
      <c r="C3425" s="6" t="str">
        <f>IFERROR(VLOOKUP(A3425,'Distributor List'!$A$2:$D$77,3,0),"-")</f>
        <v>-</v>
      </c>
      <c r="D3425" s="6" t="str">
        <f>IFERROR(VLOOKUP(A3425,'Distributor List'!$A$2:$F$77,6,0),"-")</f>
        <v>-</v>
      </c>
      <c r="E3425" s="6" t="str">
        <f>IFERROR(VLOOKUP(A3425,'Distributor List'!$A$2:$D$77,4,0),"-")</f>
        <v>-</v>
      </c>
      <c r="F3425" s="6" t="str">
        <f>IFERROR(VLOOKUP(H3425,'Price List'!$A$2:$H$109,8,0),"-")</f>
        <v>-</v>
      </c>
      <c r="G3425" s="6" t="str">
        <f>IFERROR(VLOOKUP(A3425,'Distributor List'!$A$2:$E$77,5,0),"-")</f>
        <v>-</v>
      </c>
      <c r="H3425" s="10"/>
      <c r="I3425" s="95"/>
      <c r="J3425" s="92"/>
      <c r="K3425" s="92"/>
      <c r="L3425" s="73">
        <f t="shared" si="1243"/>
        <v>0</v>
      </c>
      <c r="M3425" s="73">
        <f t="shared" si="1240"/>
        <v>0</v>
      </c>
      <c r="N3425" s="73"/>
      <c r="O3425" s="73"/>
      <c r="P3425" s="73"/>
      <c r="Q3425" s="73"/>
      <c r="R3425" s="73">
        <f t="shared" si="1242"/>
        <v>0</v>
      </c>
      <c r="S3425" s="76" t="str">
        <f t="shared" si="1247"/>
        <v>-</v>
      </c>
      <c r="T3425" s="96">
        <v>0</v>
      </c>
      <c r="U3425" s="97"/>
      <c r="V3425" s="73">
        <f t="shared" si="1241"/>
        <v>0</v>
      </c>
      <c r="W3425" s="73">
        <f t="shared" si="1248"/>
        <v>0</v>
      </c>
      <c r="X3425" s="76" t="str">
        <f t="shared" si="1249"/>
        <v>-</v>
      </c>
      <c r="Y3425" s="73">
        <f t="shared" si="1250"/>
        <v>0</v>
      </c>
      <c r="Z3425" s="73">
        <f t="shared" si="1251"/>
        <v>0</v>
      </c>
      <c r="AA3425" s="73">
        <f t="shared" si="1244"/>
        <v>0</v>
      </c>
      <c r="AB3425" s="73">
        <f t="shared" si="1252"/>
        <v>0</v>
      </c>
      <c r="AC3425" s="73">
        <f t="shared" si="1245"/>
        <v>0</v>
      </c>
      <c r="AD3425" s="73">
        <f t="shared" si="1246"/>
        <v>0</v>
      </c>
      <c r="AE3425" s="73">
        <v>0</v>
      </c>
    </row>
    <row r="3426" spans="1:31" ht="15" customHeight="1">
      <c r="A3426" s="94"/>
      <c r="B3426" s="6" t="str">
        <f>IFERROR(VLOOKUP(A3426,'Distributor List'!$A$2:$D$77,2,0),"-")</f>
        <v>-</v>
      </c>
      <c r="C3426" s="6" t="str">
        <f>IFERROR(VLOOKUP(A3426,'Distributor List'!$A$2:$D$77,3,0),"-")</f>
        <v>-</v>
      </c>
      <c r="D3426" s="6" t="str">
        <f>IFERROR(VLOOKUP(A3426,'Distributor List'!$A$2:$F$77,6,0),"-")</f>
        <v>-</v>
      </c>
      <c r="E3426" s="6" t="str">
        <f>IFERROR(VLOOKUP(A3426,'Distributor List'!$A$2:$D$77,4,0),"-")</f>
        <v>-</v>
      </c>
      <c r="F3426" s="6" t="str">
        <f>IFERROR(VLOOKUP(H3426,'Price List'!$A$2:$H$109,8,0),"-")</f>
        <v>-</v>
      </c>
      <c r="G3426" s="6" t="str">
        <f>IFERROR(VLOOKUP(A3426,'Distributor List'!$A$2:$E$77,5,0),"-")</f>
        <v>-</v>
      </c>
      <c r="H3426" s="10"/>
      <c r="I3426" s="95"/>
      <c r="J3426" s="92"/>
      <c r="K3426" s="92"/>
      <c r="L3426" s="73">
        <f t="shared" si="1243"/>
        <v>0</v>
      </c>
      <c r="M3426" s="73">
        <f t="shared" si="1240"/>
        <v>0</v>
      </c>
      <c r="N3426" s="73"/>
      <c r="O3426" s="73"/>
      <c r="P3426" s="73"/>
      <c r="Q3426" s="73"/>
      <c r="R3426" s="73">
        <f t="shared" si="1242"/>
        <v>0</v>
      </c>
      <c r="S3426" s="76" t="str">
        <f t="shared" si="1247"/>
        <v>-</v>
      </c>
      <c r="T3426" s="96">
        <v>0</v>
      </c>
      <c r="U3426" s="97"/>
      <c r="V3426" s="73">
        <f t="shared" si="1241"/>
        <v>0</v>
      </c>
      <c r="W3426" s="73">
        <f t="shared" si="1248"/>
        <v>0</v>
      </c>
      <c r="X3426" s="76" t="str">
        <f t="shared" si="1249"/>
        <v>-</v>
      </c>
      <c r="Y3426" s="73">
        <f t="shared" si="1250"/>
        <v>0</v>
      </c>
      <c r="Z3426" s="73">
        <f t="shared" si="1251"/>
        <v>0</v>
      </c>
      <c r="AA3426" s="73">
        <f t="shared" si="1244"/>
        <v>0</v>
      </c>
      <c r="AB3426" s="73">
        <f t="shared" si="1252"/>
        <v>0</v>
      </c>
      <c r="AC3426" s="73">
        <f t="shared" si="1245"/>
        <v>0</v>
      </c>
      <c r="AD3426" s="73">
        <f t="shared" si="1246"/>
        <v>0</v>
      </c>
      <c r="AE3426" s="73">
        <v>0</v>
      </c>
    </row>
    <row r="3427" spans="1:31" ht="15" customHeight="1">
      <c r="A3427" s="94"/>
      <c r="B3427" s="6" t="str">
        <f>IFERROR(VLOOKUP(A3427,'Distributor List'!$A$2:$D$77,2,0),"-")</f>
        <v>-</v>
      </c>
      <c r="C3427" s="6" t="str">
        <f>IFERROR(VLOOKUP(A3427,'Distributor List'!$A$2:$D$77,3,0),"-")</f>
        <v>-</v>
      </c>
      <c r="D3427" s="6" t="str">
        <f>IFERROR(VLOOKUP(A3427,'Distributor List'!$A$2:$F$77,6,0),"-")</f>
        <v>-</v>
      </c>
      <c r="E3427" s="6" t="str">
        <f>IFERROR(VLOOKUP(A3427,'Distributor List'!$A$2:$D$77,4,0),"-")</f>
        <v>-</v>
      </c>
      <c r="F3427" s="6" t="str">
        <f>IFERROR(VLOOKUP(H3427,'Price List'!$A$2:$H$109,8,0),"-")</f>
        <v>-</v>
      </c>
      <c r="G3427" s="6" t="str">
        <f>IFERROR(VLOOKUP(A3427,'Distributor List'!$A$2:$E$77,5,0),"-")</f>
        <v>-</v>
      </c>
      <c r="H3427" s="10"/>
      <c r="I3427" s="95"/>
      <c r="J3427" s="92"/>
      <c r="K3427" s="92"/>
      <c r="L3427" s="73">
        <f t="shared" si="1243"/>
        <v>0</v>
      </c>
      <c r="M3427" s="73">
        <f t="shared" si="1240"/>
        <v>0</v>
      </c>
      <c r="N3427" s="73"/>
      <c r="O3427" s="73"/>
      <c r="P3427" s="73"/>
      <c r="Q3427" s="73"/>
      <c r="R3427" s="73">
        <f t="shared" si="1242"/>
        <v>0</v>
      </c>
      <c r="S3427" s="76" t="str">
        <f t="shared" si="1247"/>
        <v>-</v>
      </c>
      <c r="T3427" s="96">
        <v>0</v>
      </c>
      <c r="U3427" s="97"/>
      <c r="V3427" s="73">
        <f t="shared" si="1241"/>
        <v>0</v>
      </c>
      <c r="W3427" s="73">
        <f t="shared" si="1248"/>
        <v>0</v>
      </c>
      <c r="X3427" s="76" t="str">
        <f t="shared" si="1249"/>
        <v>-</v>
      </c>
      <c r="Y3427" s="73">
        <f t="shared" si="1250"/>
        <v>0</v>
      </c>
      <c r="Z3427" s="73">
        <f t="shared" si="1251"/>
        <v>0</v>
      </c>
      <c r="AA3427" s="73">
        <f t="shared" si="1244"/>
        <v>0</v>
      </c>
      <c r="AB3427" s="73">
        <f t="shared" si="1252"/>
        <v>0</v>
      </c>
      <c r="AC3427" s="73">
        <f t="shared" si="1245"/>
        <v>0</v>
      </c>
      <c r="AD3427" s="73">
        <f t="shared" si="1246"/>
        <v>0</v>
      </c>
      <c r="AE3427" s="73">
        <v>0</v>
      </c>
    </row>
    <row r="3428" spans="1:31" ht="15" customHeight="1">
      <c r="A3428" s="94"/>
      <c r="B3428" s="6" t="str">
        <f>IFERROR(VLOOKUP(A3428,'Distributor List'!$A$2:$D$77,2,0),"-")</f>
        <v>-</v>
      </c>
      <c r="C3428" s="6" t="str">
        <f>IFERROR(VLOOKUP(A3428,'Distributor List'!$A$2:$D$77,3,0),"-")</f>
        <v>-</v>
      </c>
      <c r="D3428" s="6" t="str">
        <f>IFERROR(VLOOKUP(A3428,'Distributor List'!$A$2:$F$77,6,0),"-")</f>
        <v>-</v>
      </c>
      <c r="E3428" s="6" t="str">
        <f>IFERROR(VLOOKUP(A3428,'Distributor List'!$A$2:$D$77,4,0),"-")</f>
        <v>-</v>
      </c>
      <c r="F3428" s="6" t="str">
        <f>IFERROR(VLOOKUP(H3428,'Price List'!$A$2:$H$109,8,0),"-")</f>
        <v>-</v>
      </c>
      <c r="G3428" s="6" t="str">
        <f>IFERROR(VLOOKUP(A3428,'Distributor List'!$A$2:$E$77,5,0),"-")</f>
        <v>-</v>
      </c>
      <c r="H3428" s="10"/>
      <c r="I3428" s="95"/>
      <c r="J3428" s="92"/>
      <c r="K3428" s="92"/>
      <c r="L3428" s="73">
        <f t="shared" si="1243"/>
        <v>0</v>
      </c>
      <c r="M3428" s="73">
        <f t="shared" si="1240"/>
        <v>0</v>
      </c>
      <c r="N3428" s="73"/>
      <c r="O3428" s="73"/>
      <c r="P3428" s="73"/>
      <c r="Q3428" s="73"/>
      <c r="R3428" s="73">
        <f t="shared" si="1242"/>
        <v>0</v>
      </c>
      <c r="S3428" s="76" t="str">
        <f t="shared" si="1247"/>
        <v>-</v>
      </c>
      <c r="T3428" s="96">
        <v>0</v>
      </c>
      <c r="U3428" s="97"/>
      <c r="V3428" s="73">
        <f t="shared" si="1241"/>
        <v>0</v>
      </c>
      <c r="W3428" s="73">
        <f t="shared" si="1248"/>
        <v>0</v>
      </c>
      <c r="X3428" s="76" t="str">
        <f t="shared" si="1249"/>
        <v>-</v>
      </c>
      <c r="Y3428" s="73">
        <f t="shared" si="1250"/>
        <v>0</v>
      </c>
      <c r="Z3428" s="73">
        <f t="shared" si="1251"/>
        <v>0</v>
      </c>
      <c r="AA3428" s="73">
        <f t="shared" si="1244"/>
        <v>0</v>
      </c>
      <c r="AB3428" s="73">
        <f t="shared" si="1252"/>
        <v>0</v>
      </c>
      <c r="AC3428" s="73">
        <f t="shared" si="1245"/>
        <v>0</v>
      </c>
      <c r="AD3428" s="73">
        <f t="shared" si="1246"/>
        <v>0</v>
      </c>
      <c r="AE3428" s="73">
        <v>0</v>
      </c>
    </row>
    <row r="3429" spans="1:31" ht="15" customHeight="1">
      <c r="A3429" s="94"/>
      <c r="B3429" s="6" t="str">
        <f>IFERROR(VLOOKUP(A3429,'Distributor List'!$A$2:$D$77,2,0),"-")</f>
        <v>-</v>
      </c>
      <c r="C3429" s="6" t="str">
        <f>IFERROR(VLOOKUP(A3429,'Distributor List'!$A$2:$D$77,3,0),"-")</f>
        <v>-</v>
      </c>
      <c r="D3429" s="6" t="str">
        <f>IFERROR(VLOOKUP(A3429,'Distributor List'!$A$2:$F$77,6,0),"-")</f>
        <v>-</v>
      </c>
      <c r="E3429" s="6" t="str">
        <f>IFERROR(VLOOKUP(A3429,'Distributor List'!$A$2:$D$77,4,0),"-")</f>
        <v>-</v>
      </c>
      <c r="F3429" s="6" t="str">
        <f>IFERROR(VLOOKUP(H3429,'Price List'!$A$2:$H$109,8,0),"-")</f>
        <v>-</v>
      </c>
      <c r="G3429" s="6" t="str">
        <f>IFERROR(VLOOKUP(A3429,'Distributor List'!$A$2:$E$77,5,0),"-")</f>
        <v>-</v>
      </c>
      <c r="H3429" s="10"/>
      <c r="I3429" s="95"/>
      <c r="J3429" s="92"/>
      <c r="K3429" s="92"/>
      <c r="L3429" s="73">
        <f t="shared" si="1243"/>
        <v>0</v>
      </c>
      <c r="M3429" s="73">
        <f t="shared" si="1240"/>
        <v>0</v>
      </c>
      <c r="N3429" s="73"/>
      <c r="O3429" s="73"/>
      <c r="P3429" s="73"/>
      <c r="Q3429" s="73"/>
      <c r="R3429" s="73">
        <f t="shared" si="1242"/>
        <v>0</v>
      </c>
      <c r="S3429" s="76" t="str">
        <f t="shared" si="1247"/>
        <v>-</v>
      </c>
      <c r="T3429" s="96">
        <v>0</v>
      </c>
      <c r="U3429" s="97"/>
      <c r="V3429" s="73">
        <f t="shared" si="1241"/>
        <v>0</v>
      </c>
      <c r="W3429" s="73">
        <f t="shared" si="1248"/>
        <v>0</v>
      </c>
      <c r="X3429" s="76" t="str">
        <f t="shared" si="1249"/>
        <v>-</v>
      </c>
      <c r="Y3429" s="73">
        <f t="shared" si="1250"/>
        <v>0</v>
      </c>
      <c r="Z3429" s="73">
        <f t="shared" si="1251"/>
        <v>0</v>
      </c>
      <c r="AA3429" s="73">
        <f t="shared" si="1244"/>
        <v>0</v>
      </c>
      <c r="AB3429" s="73">
        <f t="shared" si="1252"/>
        <v>0</v>
      </c>
      <c r="AC3429" s="73">
        <f t="shared" si="1245"/>
        <v>0</v>
      </c>
      <c r="AD3429" s="73">
        <f t="shared" si="1246"/>
        <v>0</v>
      </c>
      <c r="AE3429" s="73">
        <v>0</v>
      </c>
    </row>
    <row r="3430" spans="1:31" ht="15" customHeight="1">
      <c r="A3430" s="94"/>
      <c r="B3430" s="6" t="str">
        <f>IFERROR(VLOOKUP(A3430,'Distributor List'!$A$2:$D$77,2,0),"-")</f>
        <v>-</v>
      </c>
      <c r="C3430" s="6" t="str">
        <f>IFERROR(VLOOKUP(A3430,'Distributor List'!$A$2:$D$77,3,0),"-")</f>
        <v>-</v>
      </c>
      <c r="D3430" s="6" t="str">
        <f>IFERROR(VLOOKUP(A3430,'Distributor List'!$A$2:$F$77,6,0),"-")</f>
        <v>-</v>
      </c>
      <c r="E3430" s="6" t="str">
        <f>IFERROR(VLOOKUP(A3430,'Distributor List'!$A$2:$D$77,4,0),"-")</f>
        <v>-</v>
      </c>
      <c r="F3430" s="6" t="str">
        <f>IFERROR(VLOOKUP(H3430,'Price List'!$A$2:$H$109,8,0),"-")</f>
        <v>-</v>
      </c>
      <c r="G3430" s="6" t="str">
        <f>IFERROR(VLOOKUP(A3430,'Distributor List'!$A$2:$E$77,5,0),"-")</f>
        <v>-</v>
      </c>
      <c r="H3430" s="10"/>
      <c r="I3430" s="95"/>
      <c r="J3430" s="92"/>
      <c r="K3430" s="92"/>
      <c r="L3430" s="73">
        <f t="shared" si="1243"/>
        <v>0</v>
      </c>
      <c r="M3430" s="73">
        <f t="shared" si="1240"/>
        <v>0</v>
      </c>
      <c r="N3430" s="73"/>
      <c r="O3430" s="73"/>
      <c r="P3430" s="73"/>
      <c r="Q3430" s="73"/>
      <c r="R3430" s="73">
        <f t="shared" si="1242"/>
        <v>0</v>
      </c>
      <c r="S3430" s="76" t="str">
        <f t="shared" si="1247"/>
        <v>-</v>
      </c>
      <c r="T3430" s="96">
        <v>0</v>
      </c>
      <c r="U3430" s="97"/>
      <c r="V3430" s="73">
        <f t="shared" si="1241"/>
        <v>0</v>
      </c>
      <c r="W3430" s="73">
        <f t="shared" si="1248"/>
        <v>0</v>
      </c>
      <c r="X3430" s="76" t="str">
        <f t="shared" si="1249"/>
        <v>-</v>
      </c>
      <c r="Y3430" s="73">
        <f t="shared" si="1250"/>
        <v>0</v>
      </c>
      <c r="Z3430" s="73">
        <f t="shared" si="1251"/>
        <v>0</v>
      </c>
      <c r="AA3430" s="73">
        <f t="shared" si="1244"/>
        <v>0</v>
      </c>
      <c r="AB3430" s="73">
        <f t="shared" si="1252"/>
        <v>0</v>
      </c>
      <c r="AC3430" s="73">
        <f t="shared" si="1245"/>
        <v>0</v>
      </c>
      <c r="AD3430" s="73">
        <f t="shared" si="1246"/>
        <v>0</v>
      </c>
      <c r="AE3430" s="73">
        <v>0</v>
      </c>
    </row>
    <row r="3431" spans="1:31" ht="15" customHeight="1">
      <c r="A3431" s="94"/>
      <c r="B3431" s="6" t="str">
        <f>IFERROR(VLOOKUP(A3431,'Distributor List'!$A$2:$D$77,2,0),"-")</f>
        <v>-</v>
      </c>
      <c r="C3431" s="6" t="str">
        <f>IFERROR(VLOOKUP(A3431,'Distributor List'!$A$2:$D$77,3,0),"-")</f>
        <v>-</v>
      </c>
      <c r="D3431" s="6" t="str">
        <f>IFERROR(VLOOKUP(A3431,'Distributor List'!$A$2:$F$77,6,0),"-")</f>
        <v>-</v>
      </c>
      <c r="E3431" s="6" t="str">
        <f>IFERROR(VLOOKUP(A3431,'Distributor List'!$A$2:$D$77,4,0),"-")</f>
        <v>-</v>
      </c>
      <c r="F3431" s="6" t="str">
        <f>IFERROR(VLOOKUP(H3431,'Price List'!$A$2:$H$109,8,0),"-")</f>
        <v>-</v>
      </c>
      <c r="G3431" s="6" t="str">
        <f>IFERROR(VLOOKUP(A3431,'Distributor List'!$A$2:$E$77,5,0),"-")</f>
        <v>-</v>
      </c>
      <c r="H3431" s="10"/>
      <c r="I3431" s="95"/>
      <c r="J3431" s="92"/>
      <c r="K3431" s="92"/>
      <c r="L3431" s="73">
        <f t="shared" si="1243"/>
        <v>0</v>
      </c>
      <c r="M3431" s="73">
        <f t="shared" si="1240"/>
        <v>0</v>
      </c>
      <c r="N3431" s="73"/>
      <c r="O3431" s="73"/>
      <c r="P3431" s="73"/>
      <c r="Q3431" s="73"/>
      <c r="R3431" s="73">
        <f t="shared" si="1242"/>
        <v>0</v>
      </c>
      <c r="S3431" s="76" t="str">
        <f t="shared" si="1247"/>
        <v>-</v>
      </c>
      <c r="T3431" s="96">
        <v>0</v>
      </c>
      <c r="U3431" s="97"/>
      <c r="V3431" s="73">
        <f t="shared" si="1241"/>
        <v>0</v>
      </c>
      <c r="W3431" s="73">
        <f t="shared" si="1248"/>
        <v>0</v>
      </c>
      <c r="X3431" s="76" t="str">
        <f t="shared" si="1249"/>
        <v>-</v>
      </c>
      <c r="Y3431" s="73">
        <f t="shared" si="1250"/>
        <v>0</v>
      </c>
      <c r="Z3431" s="73">
        <f t="shared" si="1251"/>
        <v>0</v>
      </c>
      <c r="AA3431" s="73">
        <f t="shared" si="1244"/>
        <v>0</v>
      </c>
      <c r="AB3431" s="73">
        <f t="shared" si="1252"/>
        <v>0</v>
      </c>
      <c r="AC3431" s="73">
        <f t="shared" si="1245"/>
        <v>0</v>
      </c>
      <c r="AD3431" s="73">
        <f t="shared" si="1246"/>
        <v>0</v>
      </c>
      <c r="AE3431" s="73">
        <v>0</v>
      </c>
    </row>
    <row r="3432" spans="1:31" ht="15" customHeight="1">
      <c r="A3432" s="94"/>
      <c r="B3432" s="6" t="str">
        <f>IFERROR(VLOOKUP(A3432,'Distributor List'!$A$2:$D$77,2,0),"-")</f>
        <v>-</v>
      </c>
      <c r="C3432" s="6" t="str">
        <f>IFERROR(VLOOKUP(A3432,'Distributor List'!$A$2:$D$77,3,0),"-")</f>
        <v>-</v>
      </c>
      <c r="D3432" s="6" t="str">
        <f>IFERROR(VLOOKUP(A3432,'Distributor List'!$A$2:$F$77,6,0),"-")</f>
        <v>-</v>
      </c>
      <c r="E3432" s="6" t="str">
        <f>IFERROR(VLOOKUP(A3432,'Distributor List'!$A$2:$D$77,4,0),"-")</f>
        <v>-</v>
      </c>
      <c r="F3432" s="6" t="str">
        <f>IFERROR(VLOOKUP(H3432,'Price List'!$A$2:$H$109,8,0),"-")</f>
        <v>-</v>
      </c>
      <c r="G3432" s="6" t="str">
        <f>IFERROR(VLOOKUP(A3432,'Distributor List'!$A$2:$E$77,5,0),"-")</f>
        <v>-</v>
      </c>
      <c r="H3432" s="10"/>
      <c r="I3432" s="95"/>
      <c r="J3432" s="92"/>
      <c r="K3432" s="92"/>
      <c r="L3432" s="73">
        <f t="shared" si="1243"/>
        <v>0</v>
      </c>
      <c r="M3432" s="73">
        <f t="shared" si="1240"/>
        <v>0</v>
      </c>
      <c r="N3432" s="73"/>
      <c r="O3432" s="73"/>
      <c r="P3432" s="73"/>
      <c r="Q3432" s="73"/>
      <c r="R3432" s="73">
        <f t="shared" si="1242"/>
        <v>0</v>
      </c>
      <c r="S3432" s="76" t="str">
        <f t="shared" si="1247"/>
        <v>-</v>
      </c>
      <c r="T3432" s="96">
        <v>0</v>
      </c>
      <c r="U3432" s="97"/>
      <c r="V3432" s="73">
        <f t="shared" si="1241"/>
        <v>0</v>
      </c>
      <c r="W3432" s="73">
        <f t="shared" si="1248"/>
        <v>0</v>
      </c>
      <c r="X3432" s="76" t="str">
        <f t="shared" si="1249"/>
        <v>-</v>
      </c>
      <c r="Y3432" s="73">
        <f t="shared" si="1250"/>
        <v>0</v>
      </c>
      <c r="Z3432" s="73">
        <f t="shared" si="1251"/>
        <v>0</v>
      </c>
      <c r="AA3432" s="73">
        <f t="shared" si="1244"/>
        <v>0</v>
      </c>
      <c r="AB3432" s="73">
        <f t="shared" si="1252"/>
        <v>0</v>
      </c>
      <c r="AC3432" s="73">
        <f t="shared" si="1245"/>
        <v>0</v>
      </c>
      <c r="AD3432" s="73">
        <f t="shared" si="1246"/>
        <v>0</v>
      </c>
      <c r="AE3432" s="73">
        <v>0</v>
      </c>
    </row>
    <row r="3433" spans="1:31" ht="15" customHeight="1">
      <c r="A3433" s="94"/>
      <c r="B3433" s="6" t="str">
        <f>IFERROR(VLOOKUP(A3433,'Distributor List'!$A$2:$D$77,2,0),"-")</f>
        <v>-</v>
      </c>
      <c r="C3433" s="6" t="str">
        <f>IFERROR(VLOOKUP(A3433,'Distributor List'!$A$2:$D$77,3,0),"-")</f>
        <v>-</v>
      </c>
      <c r="D3433" s="6" t="str">
        <f>IFERROR(VLOOKUP(A3433,'Distributor List'!$A$2:$F$77,6,0),"-")</f>
        <v>-</v>
      </c>
      <c r="E3433" s="6" t="str">
        <f>IFERROR(VLOOKUP(A3433,'Distributor List'!$A$2:$D$77,4,0),"-")</f>
        <v>-</v>
      </c>
      <c r="F3433" s="6" t="str">
        <f>IFERROR(VLOOKUP(H3433,'Price List'!$A$2:$H$109,8,0),"-")</f>
        <v>-</v>
      </c>
      <c r="G3433" s="6" t="str">
        <f>IFERROR(VLOOKUP(A3433,'Distributor List'!$A$2:$E$77,5,0),"-")</f>
        <v>-</v>
      </c>
      <c r="H3433" s="10"/>
      <c r="I3433" s="95"/>
      <c r="J3433" s="92"/>
      <c r="K3433" s="92"/>
      <c r="L3433" s="73">
        <f t="shared" si="1243"/>
        <v>0</v>
      </c>
      <c r="M3433" s="73">
        <f t="shared" si="1240"/>
        <v>0</v>
      </c>
      <c r="N3433" s="73"/>
      <c r="O3433" s="73"/>
      <c r="P3433" s="73"/>
      <c r="Q3433" s="73"/>
      <c r="R3433" s="73">
        <f t="shared" si="1242"/>
        <v>0</v>
      </c>
      <c r="S3433" s="76" t="str">
        <f t="shared" si="1247"/>
        <v>-</v>
      </c>
      <c r="T3433" s="96">
        <v>0</v>
      </c>
      <c r="U3433" s="97"/>
      <c r="V3433" s="73">
        <f t="shared" si="1241"/>
        <v>0</v>
      </c>
      <c r="W3433" s="73">
        <f t="shared" si="1248"/>
        <v>0</v>
      </c>
      <c r="X3433" s="76" t="str">
        <f t="shared" si="1249"/>
        <v>-</v>
      </c>
      <c r="Y3433" s="73">
        <f t="shared" si="1250"/>
        <v>0</v>
      </c>
      <c r="Z3433" s="73">
        <f t="shared" si="1251"/>
        <v>0</v>
      </c>
      <c r="AA3433" s="73">
        <f t="shared" si="1244"/>
        <v>0</v>
      </c>
      <c r="AB3433" s="73">
        <f t="shared" si="1252"/>
        <v>0</v>
      </c>
      <c r="AC3433" s="73">
        <f t="shared" si="1245"/>
        <v>0</v>
      </c>
      <c r="AD3433" s="73">
        <f t="shared" si="1246"/>
        <v>0</v>
      </c>
      <c r="AE3433" s="73">
        <v>0</v>
      </c>
    </row>
    <row r="3434" spans="1:31" ht="15" customHeight="1">
      <c r="A3434" s="94"/>
      <c r="B3434" s="6" t="str">
        <f>IFERROR(VLOOKUP(A3434,'Distributor List'!$A$2:$D$77,2,0),"-")</f>
        <v>-</v>
      </c>
      <c r="C3434" s="6" t="str">
        <f>IFERROR(VLOOKUP(A3434,'Distributor List'!$A$2:$D$77,3,0),"-")</f>
        <v>-</v>
      </c>
      <c r="D3434" s="6" t="str">
        <f>IFERROR(VLOOKUP(A3434,'Distributor List'!$A$2:$F$77,6,0),"-")</f>
        <v>-</v>
      </c>
      <c r="E3434" s="6" t="str">
        <f>IFERROR(VLOOKUP(A3434,'Distributor List'!$A$2:$D$77,4,0),"-")</f>
        <v>-</v>
      </c>
      <c r="F3434" s="6" t="str">
        <f>IFERROR(VLOOKUP(H3434,'Price List'!$A$2:$H$109,8,0),"-")</f>
        <v>-</v>
      </c>
      <c r="G3434" s="6" t="str">
        <f>IFERROR(VLOOKUP(A3434,'Distributor List'!$A$2:$E$77,5,0),"-")</f>
        <v>-</v>
      </c>
      <c r="H3434" s="10"/>
      <c r="I3434" s="95"/>
      <c r="J3434" s="92"/>
      <c r="K3434" s="92"/>
      <c r="L3434" s="73">
        <f t="shared" si="1243"/>
        <v>0</v>
      </c>
      <c r="M3434" s="73">
        <f t="shared" ref="M3434:M3497" si="1253">K3434*I3434</f>
        <v>0</v>
      </c>
      <c r="N3434" s="73"/>
      <c r="O3434" s="73"/>
      <c r="P3434" s="73"/>
      <c r="Q3434" s="73"/>
      <c r="R3434" s="73">
        <f t="shared" si="1242"/>
        <v>0</v>
      </c>
      <c r="S3434" s="76" t="str">
        <f t="shared" si="1247"/>
        <v>-</v>
      </c>
      <c r="T3434" s="96">
        <v>0</v>
      </c>
      <c r="U3434" s="97"/>
      <c r="V3434" s="73">
        <f t="shared" si="1241"/>
        <v>0</v>
      </c>
      <c r="W3434" s="73">
        <f t="shared" si="1248"/>
        <v>0</v>
      </c>
      <c r="X3434" s="76" t="str">
        <f t="shared" si="1249"/>
        <v>-</v>
      </c>
      <c r="Y3434" s="73">
        <f t="shared" si="1250"/>
        <v>0</v>
      </c>
      <c r="Z3434" s="73">
        <f t="shared" si="1251"/>
        <v>0</v>
      </c>
      <c r="AA3434" s="73">
        <f t="shared" si="1244"/>
        <v>0</v>
      </c>
      <c r="AB3434" s="73">
        <f t="shared" si="1252"/>
        <v>0</v>
      </c>
      <c r="AC3434" s="73">
        <f t="shared" si="1245"/>
        <v>0</v>
      </c>
      <c r="AD3434" s="73">
        <f t="shared" si="1246"/>
        <v>0</v>
      </c>
      <c r="AE3434" s="73">
        <v>0</v>
      </c>
    </row>
    <row r="3435" spans="1:31" ht="15" customHeight="1">
      <c r="A3435" s="94"/>
      <c r="B3435" s="6" t="str">
        <f>IFERROR(VLOOKUP(A3435,'Distributor List'!$A$2:$D$77,2,0),"-")</f>
        <v>-</v>
      </c>
      <c r="C3435" s="6" t="str">
        <f>IFERROR(VLOOKUP(A3435,'Distributor List'!$A$2:$D$77,3,0),"-")</f>
        <v>-</v>
      </c>
      <c r="D3435" s="6" t="str">
        <f>IFERROR(VLOOKUP(A3435,'Distributor List'!$A$2:$F$77,6,0),"-")</f>
        <v>-</v>
      </c>
      <c r="E3435" s="6" t="str">
        <f>IFERROR(VLOOKUP(A3435,'Distributor List'!$A$2:$D$77,4,0),"-")</f>
        <v>-</v>
      </c>
      <c r="F3435" s="6" t="str">
        <f>IFERROR(VLOOKUP(H3435,'Price List'!$A$2:$H$109,8,0),"-")</f>
        <v>-</v>
      </c>
      <c r="G3435" s="6" t="str">
        <f>IFERROR(VLOOKUP(A3435,'Distributor List'!$A$2:$E$77,5,0),"-")</f>
        <v>-</v>
      </c>
      <c r="H3435" s="10"/>
      <c r="I3435" s="95"/>
      <c r="J3435" s="92"/>
      <c r="K3435" s="92"/>
      <c r="L3435" s="73">
        <f t="shared" si="1243"/>
        <v>0</v>
      </c>
      <c r="M3435" s="73">
        <f t="shared" si="1253"/>
        <v>0</v>
      </c>
      <c r="N3435" s="73"/>
      <c r="O3435" s="73"/>
      <c r="P3435" s="73"/>
      <c r="Q3435" s="73"/>
      <c r="R3435" s="73">
        <f t="shared" si="1242"/>
        <v>0</v>
      </c>
      <c r="S3435" s="76" t="str">
        <f t="shared" si="1247"/>
        <v>-</v>
      </c>
      <c r="T3435" s="96">
        <v>0</v>
      </c>
      <c r="U3435" s="97"/>
      <c r="V3435" s="73">
        <f t="shared" si="1241"/>
        <v>0</v>
      </c>
      <c r="W3435" s="73">
        <f t="shared" si="1248"/>
        <v>0</v>
      </c>
      <c r="X3435" s="76" t="str">
        <f t="shared" si="1249"/>
        <v>-</v>
      </c>
      <c r="Y3435" s="73">
        <f t="shared" si="1250"/>
        <v>0</v>
      </c>
      <c r="Z3435" s="73">
        <f t="shared" si="1251"/>
        <v>0</v>
      </c>
      <c r="AA3435" s="73">
        <f t="shared" si="1244"/>
        <v>0</v>
      </c>
      <c r="AB3435" s="73">
        <f t="shared" si="1252"/>
        <v>0</v>
      </c>
      <c r="AC3435" s="73">
        <f t="shared" si="1245"/>
        <v>0</v>
      </c>
      <c r="AD3435" s="73">
        <f t="shared" si="1246"/>
        <v>0</v>
      </c>
      <c r="AE3435" s="73">
        <v>0</v>
      </c>
    </row>
    <row r="3436" spans="1:31" ht="15" customHeight="1">
      <c r="A3436" s="94"/>
      <c r="B3436" s="6" t="str">
        <f>IFERROR(VLOOKUP(A3436,'Distributor List'!$A$2:$D$77,2,0),"-")</f>
        <v>-</v>
      </c>
      <c r="C3436" s="6" t="str">
        <f>IFERROR(VLOOKUP(A3436,'Distributor List'!$A$2:$D$77,3,0),"-")</f>
        <v>-</v>
      </c>
      <c r="D3436" s="6" t="str">
        <f>IFERROR(VLOOKUP(A3436,'Distributor List'!$A$2:$F$77,6,0),"-")</f>
        <v>-</v>
      </c>
      <c r="E3436" s="6" t="str">
        <f>IFERROR(VLOOKUP(A3436,'Distributor List'!$A$2:$D$77,4,0),"-")</f>
        <v>-</v>
      </c>
      <c r="F3436" s="6" t="str">
        <f>IFERROR(VLOOKUP(H3436,'Price List'!$A$2:$H$109,8,0),"-")</f>
        <v>-</v>
      </c>
      <c r="G3436" s="6" t="str">
        <f>IFERROR(VLOOKUP(A3436,'Distributor List'!$A$2:$E$77,5,0),"-")</f>
        <v>-</v>
      </c>
      <c r="H3436" s="10"/>
      <c r="I3436" s="95"/>
      <c r="J3436" s="92"/>
      <c r="K3436" s="92"/>
      <c r="L3436" s="73">
        <f t="shared" si="1243"/>
        <v>0</v>
      </c>
      <c r="M3436" s="73">
        <f t="shared" si="1253"/>
        <v>0</v>
      </c>
      <c r="N3436" s="73"/>
      <c r="O3436" s="73"/>
      <c r="P3436" s="73"/>
      <c r="Q3436" s="73"/>
      <c r="R3436" s="73">
        <f t="shared" si="1242"/>
        <v>0</v>
      </c>
      <c r="S3436" s="76" t="str">
        <f t="shared" si="1247"/>
        <v>-</v>
      </c>
      <c r="T3436" s="96">
        <v>0</v>
      </c>
      <c r="U3436" s="97"/>
      <c r="V3436" s="73">
        <f t="shared" ref="V3436:V3499" si="1254">T3436*I3436</f>
        <v>0</v>
      </c>
      <c r="W3436" s="73">
        <f t="shared" si="1248"/>
        <v>0</v>
      </c>
      <c r="X3436" s="76" t="str">
        <f t="shared" si="1249"/>
        <v>-</v>
      </c>
      <c r="Y3436" s="73">
        <f t="shared" si="1250"/>
        <v>0</v>
      </c>
      <c r="Z3436" s="73">
        <f t="shared" si="1251"/>
        <v>0</v>
      </c>
      <c r="AA3436" s="73">
        <f t="shared" si="1244"/>
        <v>0</v>
      </c>
      <c r="AB3436" s="73">
        <f t="shared" si="1252"/>
        <v>0</v>
      </c>
      <c r="AC3436" s="73">
        <f t="shared" si="1245"/>
        <v>0</v>
      </c>
      <c r="AD3436" s="73">
        <f t="shared" si="1246"/>
        <v>0</v>
      </c>
      <c r="AE3436" s="73">
        <v>0</v>
      </c>
    </row>
    <row r="3437" spans="1:31" ht="15" customHeight="1">
      <c r="A3437" s="94"/>
      <c r="B3437" s="6" t="str">
        <f>IFERROR(VLOOKUP(A3437,'Distributor List'!$A$2:$D$77,2,0),"-")</f>
        <v>-</v>
      </c>
      <c r="C3437" s="6" t="str">
        <f>IFERROR(VLOOKUP(A3437,'Distributor List'!$A$2:$D$77,3,0),"-")</f>
        <v>-</v>
      </c>
      <c r="D3437" s="6" t="str">
        <f>IFERROR(VLOOKUP(A3437,'Distributor List'!$A$2:$F$77,6,0),"-")</f>
        <v>-</v>
      </c>
      <c r="E3437" s="6" t="str">
        <f>IFERROR(VLOOKUP(A3437,'Distributor List'!$A$2:$D$77,4,0),"-")</f>
        <v>-</v>
      </c>
      <c r="F3437" s="6" t="str">
        <f>IFERROR(VLOOKUP(H3437,'Price List'!$A$2:$H$109,8,0),"-")</f>
        <v>-</v>
      </c>
      <c r="G3437" s="6" t="str">
        <f>IFERROR(VLOOKUP(A3437,'Distributor List'!$A$2:$E$77,5,0),"-")</f>
        <v>-</v>
      </c>
      <c r="H3437" s="10"/>
      <c r="I3437" s="95"/>
      <c r="J3437" s="92"/>
      <c r="K3437" s="92"/>
      <c r="L3437" s="73">
        <f t="shared" si="1243"/>
        <v>0</v>
      </c>
      <c r="M3437" s="73">
        <f t="shared" si="1253"/>
        <v>0</v>
      </c>
      <c r="N3437" s="73"/>
      <c r="O3437" s="73"/>
      <c r="P3437" s="73"/>
      <c r="Q3437" s="73"/>
      <c r="R3437" s="73">
        <f t="shared" si="1242"/>
        <v>0</v>
      </c>
      <c r="S3437" s="76" t="str">
        <f t="shared" si="1247"/>
        <v>-</v>
      </c>
      <c r="T3437" s="96">
        <v>0</v>
      </c>
      <c r="U3437" s="97"/>
      <c r="V3437" s="73">
        <f t="shared" si="1254"/>
        <v>0</v>
      </c>
      <c r="W3437" s="73">
        <f t="shared" si="1248"/>
        <v>0</v>
      </c>
      <c r="X3437" s="76" t="str">
        <f t="shared" si="1249"/>
        <v>-</v>
      </c>
      <c r="Y3437" s="73">
        <f t="shared" si="1250"/>
        <v>0</v>
      </c>
      <c r="Z3437" s="73">
        <f t="shared" si="1251"/>
        <v>0</v>
      </c>
      <c r="AA3437" s="73">
        <f t="shared" si="1244"/>
        <v>0</v>
      </c>
      <c r="AB3437" s="73">
        <f t="shared" si="1252"/>
        <v>0</v>
      </c>
      <c r="AC3437" s="73">
        <f t="shared" si="1245"/>
        <v>0</v>
      </c>
      <c r="AD3437" s="73">
        <f t="shared" si="1246"/>
        <v>0</v>
      </c>
      <c r="AE3437" s="73">
        <v>0</v>
      </c>
    </row>
    <row r="3438" spans="1:31" ht="15" customHeight="1">
      <c r="A3438" s="94"/>
      <c r="B3438" s="6" t="str">
        <f>IFERROR(VLOOKUP(A3438,'Distributor List'!$A$2:$D$77,2,0),"-")</f>
        <v>-</v>
      </c>
      <c r="C3438" s="6" t="str">
        <f>IFERROR(VLOOKUP(A3438,'Distributor List'!$A$2:$D$77,3,0),"-")</f>
        <v>-</v>
      </c>
      <c r="D3438" s="6" t="str">
        <f>IFERROR(VLOOKUP(A3438,'Distributor List'!$A$2:$F$77,6,0),"-")</f>
        <v>-</v>
      </c>
      <c r="E3438" s="6" t="str">
        <f>IFERROR(VLOOKUP(A3438,'Distributor List'!$A$2:$D$77,4,0),"-")</f>
        <v>-</v>
      </c>
      <c r="F3438" s="6" t="str">
        <f>IFERROR(VLOOKUP(H3438,'Price List'!$A$2:$H$109,8,0),"-")</f>
        <v>-</v>
      </c>
      <c r="G3438" s="6" t="str">
        <f>IFERROR(VLOOKUP(A3438,'Distributor List'!$A$2:$E$77,5,0),"-")</f>
        <v>-</v>
      </c>
      <c r="H3438" s="10"/>
      <c r="I3438" s="95"/>
      <c r="J3438" s="92"/>
      <c r="K3438" s="92"/>
      <c r="L3438" s="73">
        <f t="shared" si="1243"/>
        <v>0</v>
      </c>
      <c r="M3438" s="73">
        <f t="shared" si="1253"/>
        <v>0</v>
      </c>
      <c r="N3438" s="73"/>
      <c r="O3438" s="73"/>
      <c r="P3438" s="73"/>
      <c r="Q3438" s="73"/>
      <c r="R3438" s="73">
        <f t="shared" si="1242"/>
        <v>0</v>
      </c>
      <c r="S3438" s="76" t="str">
        <f t="shared" si="1247"/>
        <v>-</v>
      </c>
      <c r="T3438" s="96">
        <v>0</v>
      </c>
      <c r="U3438" s="97"/>
      <c r="V3438" s="73">
        <f t="shared" si="1254"/>
        <v>0</v>
      </c>
      <c r="W3438" s="73">
        <f t="shared" si="1248"/>
        <v>0</v>
      </c>
      <c r="X3438" s="76" t="str">
        <f t="shared" si="1249"/>
        <v>-</v>
      </c>
      <c r="Y3438" s="73">
        <f t="shared" si="1250"/>
        <v>0</v>
      </c>
      <c r="Z3438" s="73">
        <f t="shared" si="1251"/>
        <v>0</v>
      </c>
      <c r="AA3438" s="73">
        <f t="shared" si="1244"/>
        <v>0</v>
      </c>
      <c r="AB3438" s="73">
        <f t="shared" si="1252"/>
        <v>0</v>
      </c>
      <c r="AC3438" s="73">
        <f t="shared" si="1245"/>
        <v>0</v>
      </c>
      <c r="AD3438" s="73">
        <f t="shared" si="1246"/>
        <v>0</v>
      </c>
      <c r="AE3438" s="73">
        <v>0</v>
      </c>
    </row>
    <row r="3439" spans="1:31" ht="15" customHeight="1">
      <c r="A3439" s="94"/>
      <c r="B3439" s="6" t="str">
        <f>IFERROR(VLOOKUP(A3439,'Distributor List'!$A$2:$D$77,2,0),"-")</f>
        <v>-</v>
      </c>
      <c r="C3439" s="6" t="str">
        <f>IFERROR(VLOOKUP(A3439,'Distributor List'!$A$2:$D$77,3,0),"-")</f>
        <v>-</v>
      </c>
      <c r="D3439" s="6" t="str">
        <f>IFERROR(VLOOKUP(A3439,'Distributor List'!$A$2:$F$77,6,0),"-")</f>
        <v>-</v>
      </c>
      <c r="E3439" s="6" t="str">
        <f>IFERROR(VLOOKUP(A3439,'Distributor List'!$A$2:$D$77,4,0),"-")</f>
        <v>-</v>
      </c>
      <c r="F3439" s="6" t="str">
        <f>IFERROR(VLOOKUP(H3439,'Price List'!$A$2:$H$109,8,0),"-")</f>
        <v>-</v>
      </c>
      <c r="G3439" s="6" t="str">
        <f>IFERROR(VLOOKUP(A3439,'Distributor List'!$A$2:$E$77,5,0),"-")</f>
        <v>-</v>
      </c>
      <c r="H3439" s="10"/>
      <c r="I3439" s="95"/>
      <c r="J3439" s="92"/>
      <c r="K3439" s="92"/>
      <c r="L3439" s="73">
        <f t="shared" si="1243"/>
        <v>0</v>
      </c>
      <c r="M3439" s="73">
        <f t="shared" si="1253"/>
        <v>0</v>
      </c>
      <c r="N3439" s="73"/>
      <c r="O3439" s="73"/>
      <c r="P3439" s="73"/>
      <c r="Q3439" s="73"/>
      <c r="R3439" s="73">
        <f t="shared" si="1242"/>
        <v>0</v>
      </c>
      <c r="S3439" s="76" t="str">
        <f t="shared" si="1247"/>
        <v>-</v>
      </c>
      <c r="T3439" s="96">
        <v>0</v>
      </c>
      <c r="U3439" s="97"/>
      <c r="V3439" s="73">
        <f t="shared" si="1254"/>
        <v>0</v>
      </c>
      <c r="W3439" s="73">
        <f t="shared" si="1248"/>
        <v>0</v>
      </c>
      <c r="X3439" s="76" t="str">
        <f t="shared" si="1249"/>
        <v>-</v>
      </c>
      <c r="Y3439" s="73">
        <f t="shared" si="1250"/>
        <v>0</v>
      </c>
      <c r="Z3439" s="73">
        <f t="shared" si="1251"/>
        <v>0</v>
      </c>
      <c r="AA3439" s="73">
        <f t="shared" si="1244"/>
        <v>0</v>
      </c>
      <c r="AB3439" s="73">
        <f t="shared" si="1252"/>
        <v>0</v>
      </c>
      <c r="AC3439" s="73">
        <f t="shared" si="1245"/>
        <v>0</v>
      </c>
      <c r="AD3439" s="73">
        <f t="shared" si="1246"/>
        <v>0</v>
      </c>
      <c r="AE3439" s="73">
        <v>0</v>
      </c>
    </row>
    <row r="3440" spans="1:31" ht="15" customHeight="1">
      <c r="A3440" s="94"/>
      <c r="B3440" s="6" t="str">
        <f>IFERROR(VLOOKUP(A3440,'Distributor List'!$A$2:$D$77,2,0),"-")</f>
        <v>-</v>
      </c>
      <c r="C3440" s="6" t="str">
        <f>IFERROR(VLOOKUP(A3440,'Distributor List'!$A$2:$D$77,3,0),"-")</f>
        <v>-</v>
      </c>
      <c r="D3440" s="6" t="str">
        <f>IFERROR(VLOOKUP(A3440,'Distributor List'!$A$2:$F$77,6,0),"-")</f>
        <v>-</v>
      </c>
      <c r="E3440" s="6" t="str">
        <f>IFERROR(VLOOKUP(A3440,'Distributor List'!$A$2:$D$77,4,0),"-")</f>
        <v>-</v>
      </c>
      <c r="F3440" s="6" t="str">
        <f>IFERROR(VLOOKUP(H3440,'Price List'!$A$2:$H$109,8,0),"-")</f>
        <v>-</v>
      </c>
      <c r="G3440" s="6" t="str">
        <f>IFERROR(VLOOKUP(A3440,'Distributor List'!$A$2:$E$77,5,0),"-")</f>
        <v>-</v>
      </c>
      <c r="H3440" s="10"/>
      <c r="I3440" s="95"/>
      <c r="J3440" s="92"/>
      <c r="K3440" s="92"/>
      <c r="L3440" s="73">
        <f t="shared" si="1243"/>
        <v>0</v>
      </c>
      <c r="M3440" s="73">
        <f t="shared" si="1253"/>
        <v>0</v>
      </c>
      <c r="N3440" s="73"/>
      <c r="O3440" s="73"/>
      <c r="P3440" s="73"/>
      <c r="Q3440" s="73"/>
      <c r="R3440" s="73">
        <f t="shared" si="1242"/>
        <v>0</v>
      </c>
      <c r="S3440" s="76" t="str">
        <f t="shared" si="1247"/>
        <v>-</v>
      </c>
      <c r="T3440" s="96">
        <v>0</v>
      </c>
      <c r="U3440" s="97"/>
      <c r="V3440" s="73">
        <f t="shared" si="1254"/>
        <v>0</v>
      </c>
      <c r="W3440" s="73">
        <f t="shared" si="1248"/>
        <v>0</v>
      </c>
      <c r="X3440" s="76" t="str">
        <f t="shared" si="1249"/>
        <v>-</v>
      </c>
      <c r="Y3440" s="73">
        <f t="shared" si="1250"/>
        <v>0</v>
      </c>
      <c r="Z3440" s="73">
        <f t="shared" si="1251"/>
        <v>0</v>
      </c>
      <c r="AA3440" s="73">
        <f t="shared" si="1244"/>
        <v>0</v>
      </c>
      <c r="AB3440" s="73">
        <f t="shared" si="1252"/>
        <v>0</v>
      </c>
      <c r="AC3440" s="73">
        <f t="shared" si="1245"/>
        <v>0</v>
      </c>
      <c r="AD3440" s="73">
        <f t="shared" si="1246"/>
        <v>0</v>
      </c>
      <c r="AE3440" s="73">
        <v>0</v>
      </c>
    </row>
    <row r="3441" spans="1:31" ht="15" customHeight="1">
      <c r="A3441" s="94"/>
      <c r="B3441" s="6" t="str">
        <f>IFERROR(VLOOKUP(A3441,'Distributor List'!$A$2:$D$77,2,0),"-")</f>
        <v>-</v>
      </c>
      <c r="C3441" s="6" t="str">
        <f>IFERROR(VLOOKUP(A3441,'Distributor List'!$A$2:$D$77,3,0),"-")</f>
        <v>-</v>
      </c>
      <c r="D3441" s="6" t="str">
        <f>IFERROR(VLOOKUP(A3441,'Distributor List'!$A$2:$F$77,6,0),"-")</f>
        <v>-</v>
      </c>
      <c r="E3441" s="6" t="str">
        <f>IFERROR(VLOOKUP(A3441,'Distributor List'!$A$2:$D$77,4,0),"-")</f>
        <v>-</v>
      </c>
      <c r="F3441" s="6" t="str">
        <f>IFERROR(VLOOKUP(H3441,'Price List'!$A$2:$H$109,8,0),"-")</f>
        <v>-</v>
      </c>
      <c r="G3441" s="6" t="str">
        <f>IFERROR(VLOOKUP(A3441,'Distributor List'!$A$2:$E$77,5,0),"-")</f>
        <v>-</v>
      </c>
      <c r="H3441" s="10"/>
      <c r="I3441" s="95"/>
      <c r="J3441" s="92"/>
      <c r="K3441" s="92"/>
      <c r="L3441" s="73">
        <f t="shared" si="1243"/>
        <v>0</v>
      </c>
      <c r="M3441" s="73">
        <f t="shared" si="1253"/>
        <v>0</v>
      </c>
      <c r="N3441" s="73"/>
      <c r="O3441" s="73"/>
      <c r="P3441" s="73"/>
      <c r="Q3441" s="73"/>
      <c r="R3441" s="73">
        <f t="shared" ref="R3441:R3504" si="1255">Q3441*I3441</f>
        <v>0</v>
      </c>
      <c r="S3441" s="76" t="str">
        <f t="shared" si="1247"/>
        <v>-</v>
      </c>
      <c r="T3441" s="96">
        <v>0</v>
      </c>
      <c r="U3441" s="97"/>
      <c r="V3441" s="73">
        <f t="shared" si="1254"/>
        <v>0</v>
      </c>
      <c r="W3441" s="73">
        <f t="shared" si="1248"/>
        <v>0</v>
      </c>
      <c r="X3441" s="76" t="str">
        <f t="shared" si="1249"/>
        <v>-</v>
      </c>
      <c r="Y3441" s="73">
        <f t="shared" si="1250"/>
        <v>0</v>
      </c>
      <c r="Z3441" s="73">
        <f t="shared" si="1251"/>
        <v>0</v>
      </c>
      <c r="AA3441" s="73">
        <f t="shared" si="1244"/>
        <v>0</v>
      </c>
      <c r="AB3441" s="73">
        <f t="shared" si="1252"/>
        <v>0</v>
      </c>
      <c r="AC3441" s="73">
        <f t="shared" si="1245"/>
        <v>0</v>
      </c>
      <c r="AD3441" s="73">
        <f t="shared" si="1246"/>
        <v>0</v>
      </c>
      <c r="AE3441" s="73">
        <v>0</v>
      </c>
    </row>
    <row r="3442" spans="1:31" ht="15" customHeight="1">
      <c r="A3442" s="94"/>
      <c r="B3442" s="6" t="str">
        <f>IFERROR(VLOOKUP(A3442,'Distributor List'!$A$2:$D$77,2,0),"-")</f>
        <v>-</v>
      </c>
      <c r="C3442" s="6" t="str">
        <f>IFERROR(VLOOKUP(A3442,'Distributor List'!$A$2:$D$77,3,0),"-")</f>
        <v>-</v>
      </c>
      <c r="D3442" s="6" t="str">
        <f>IFERROR(VLOOKUP(A3442,'Distributor List'!$A$2:$F$77,6,0),"-")</f>
        <v>-</v>
      </c>
      <c r="E3442" s="6" t="str">
        <f>IFERROR(VLOOKUP(A3442,'Distributor List'!$A$2:$D$77,4,0),"-")</f>
        <v>-</v>
      </c>
      <c r="F3442" s="6" t="str">
        <f>IFERROR(VLOOKUP(H3442,'Price List'!$A$2:$H$109,8,0),"-")</f>
        <v>-</v>
      </c>
      <c r="G3442" s="6" t="str">
        <f>IFERROR(VLOOKUP(A3442,'Distributor List'!$A$2:$E$77,5,0),"-")</f>
        <v>-</v>
      </c>
      <c r="H3442" s="10"/>
      <c r="I3442" s="95"/>
      <c r="J3442" s="92"/>
      <c r="K3442" s="92"/>
      <c r="L3442" s="73">
        <f t="shared" ref="L3442:L3505" si="1256">J3442*I3442</f>
        <v>0</v>
      </c>
      <c r="M3442" s="73">
        <f t="shared" si="1253"/>
        <v>0</v>
      </c>
      <c r="N3442" s="73"/>
      <c r="O3442" s="73"/>
      <c r="P3442" s="73"/>
      <c r="Q3442" s="73"/>
      <c r="R3442" s="73">
        <f t="shared" si="1255"/>
        <v>0</v>
      </c>
      <c r="S3442" s="76" t="str">
        <f t="shared" si="1247"/>
        <v>-</v>
      </c>
      <c r="T3442" s="96">
        <v>0</v>
      </c>
      <c r="U3442" s="97"/>
      <c r="V3442" s="73">
        <f t="shared" si="1254"/>
        <v>0</v>
      </c>
      <c r="W3442" s="73">
        <f t="shared" si="1248"/>
        <v>0</v>
      </c>
      <c r="X3442" s="76" t="str">
        <f t="shared" si="1249"/>
        <v>-</v>
      </c>
      <c r="Y3442" s="73">
        <f t="shared" si="1250"/>
        <v>0</v>
      </c>
      <c r="Z3442" s="73">
        <f t="shared" si="1251"/>
        <v>0</v>
      </c>
      <c r="AA3442" s="73">
        <f t="shared" si="1244"/>
        <v>0</v>
      </c>
      <c r="AB3442" s="73">
        <f t="shared" si="1252"/>
        <v>0</v>
      </c>
      <c r="AC3442" s="73">
        <f t="shared" si="1245"/>
        <v>0</v>
      </c>
      <c r="AD3442" s="73">
        <f t="shared" si="1246"/>
        <v>0</v>
      </c>
      <c r="AE3442" s="73">
        <v>0</v>
      </c>
    </row>
    <row r="3443" spans="1:31" ht="15" customHeight="1">
      <c r="A3443" s="94"/>
      <c r="B3443" s="6" t="str">
        <f>IFERROR(VLOOKUP(A3443,'Distributor List'!$A$2:$D$77,2,0),"-")</f>
        <v>-</v>
      </c>
      <c r="C3443" s="6" t="str">
        <f>IFERROR(VLOOKUP(A3443,'Distributor List'!$A$2:$D$77,3,0),"-")</f>
        <v>-</v>
      </c>
      <c r="D3443" s="6" t="str">
        <f>IFERROR(VLOOKUP(A3443,'Distributor List'!$A$2:$F$77,6,0),"-")</f>
        <v>-</v>
      </c>
      <c r="E3443" s="6" t="str">
        <f>IFERROR(VLOOKUP(A3443,'Distributor List'!$A$2:$D$77,4,0),"-")</f>
        <v>-</v>
      </c>
      <c r="F3443" s="6" t="str">
        <f>IFERROR(VLOOKUP(H3443,'Price List'!$A$2:$H$109,8,0),"-")</f>
        <v>-</v>
      </c>
      <c r="G3443" s="6" t="str">
        <f>IFERROR(VLOOKUP(A3443,'Distributor List'!$A$2:$E$77,5,0),"-")</f>
        <v>-</v>
      </c>
      <c r="H3443" s="10"/>
      <c r="I3443" s="95"/>
      <c r="J3443" s="92"/>
      <c r="K3443" s="92"/>
      <c r="L3443" s="73">
        <f t="shared" si="1256"/>
        <v>0</v>
      </c>
      <c r="M3443" s="73">
        <f t="shared" si="1253"/>
        <v>0</v>
      </c>
      <c r="N3443" s="73"/>
      <c r="O3443" s="73"/>
      <c r="P3443" s="73"/>
      <c r="Q3443" s="73"/>
      <c r="R3443" s="73">
        <f t="shared" si="1255"/>
        <v>0</v>
      </c>
      <c r="S3443" s="76" t="str">
        <f t="shared" si="1247"/>
        <v>-</v>
      </c>
      <c r="T3443" s="96">
        <v>0</v>
      </c>
      <c r="U3443" s="97"/>
      <c r="V3443" s="73">
        <f t="shared" si="1254"/>
        <v>0</v>
      </c>
      <c r="W3443" s="73">
        <f t="shared" si="1248"/>
        <v>0</v>
      </c>
      <c r="X3443" s="76" t="str">
        <f t="shared" si="1249"/>
        <v>-</v>
      </c>
      <c r="Y3443" s="73">
        <f t="shared" si="1250"/>
        <v>0</v>
      </c>
      <c r="Z3443" s="73">
        <f t="shared" si="1251"/>
        <v>0</v>
      </c>
      <c r="AA3443" s="73">
        <f t="shared" si="1244"/>
        <v>0</v>
      </c>
      <c r="AB3443" s="73">
        <f t="shared" si="1252"/>
        <v>0</v>
      </c>
      <c r="AC3443" s="73">
        <f t="shared" si="1245"/>
        <v>0</v>
      </c>
      <c r="AD3443" s="73">
        <f t="shared" si="1246"/>
        <v>0</v>
      </c>
      <c r="AE3443" s="73">
        <v>0</v>
      </c>
    </row>
    <row r="3444" spans="1:31" ht="15" customHeight="1">
      <c r="A3444" s="94"/>
      <c r="B3444" s="6" t="str">
        <f>IFERROR(VLOOKUP(A3444,'Distributor List'!$A$2:$D$77,2,0),"-")</f>
        <v>-</v>
      </c>
      <c r="C3444" s="6" t="str">
        <f>IFERROR(VLOOKUP(A3444,'Distributor List'!$A$2:$D$77,3,0),"-")</f>
        <v>-</v>
      </c>
      <c r="D3444" s="6" t="str">
        <f>IFERROR(VLOOKUP(A3444,'Distributor List'!$A$2:$F$77,6,0),"-")</f>
        <v>-</v>
      </c>
      <c r="E3444" s="6" t="str">
        <f>IFERROR(VLOOKUP(A3444,'Distributor List'!$A$2:$D$77,4,0),"-")</f>
        <v>-</v>
      </c>
      <c r="F3444" s="6" t="str">
        <f>IFERROR(VLOOKUP(H3444,'Price List'!$A$2:$H$109,8,0),"-")</f>
        <v>-</v>
      </c>
      <c r="G3444" s="6" t="str">
        <f>IFERROR(VLOOKUP(A3444,'Distributor List'!$A$2:$E$77,5,0),"-")</f>
        <v>-</v>
      </c>
      <c r="H3444" s="10"/>
      <c r="I3444" s="95"/>
      <c r="J3444" s="92"/>
      <c r="K3444" s="92"/>
      <c r="L3444" s="73">
        <f t="shared" si="1256"/>
        <v>0</v>
      </c>
      <c r="M3444" s="73">
        <f t="shared" si="1253"/>
        <v>0</v>
      </c>
      <c r="N3444" s="73"/>
      <c r="O3444" s="73"/>
      <c r="P3444" s="73"/>
      <c r="Q3444" s="73"/>
      <c r="R3444" s="73">
        <f t="shared" si="1255"/>
        <v>0</v>
      </c>
      <c r="S3444" s="76" t="str">
        <f t="shared" si="1247"/>
        <v>-</v>
      </c>
      <c r="T3444" s="96">
        <v>0</v>
      </c>
      <c r="U3444" s="97"/>
      <c r="V3444" s="73">
        <f t="shared" si="1254"/>
        <v>0</v>
      </c>
      <c r="W3444" s="73">
        <f t="shared" si="1248"/>
        <v>0</v>
      </c>
      <c r="X3444" s="76" t="str">
        <f t="shared" si="1249"/>
        <v>-</v>
      </c>
      <c r="Y3444" s="73">
        <f t="shared" si="1250"/>
        <v>0</v>
      </c>
      <c r="Z3444" s="73">
        <f t="shared" si="1251"/>
        <v>0</v>
      </c>
      <c r="AA3444" s="73">
        <f t="shared" si="1244"/>
        <v>0</v>
      </c>
      <c r="AB3444" s="73">
        <f t="shared" si="1252"/>
        <v>0</v>
      </c>
      <c r="AC3444" s="73">
        <f t="shared" si="1245"/>
        <v>0</v>
      </c>
      <c r="AD3444" s="73">
        <f t="shared" si="1246"/>
        <v>0</v>
      </c>
      <c r="AE3444" s="73">
        <v>0</v>
      </c>
    </row>
    <row r="3445" spans="1:31" ht="15" customHeight="1">
      <c r="A3445" s="94"/>
      <c r="B3445" s="6" t="str">
        <f>IFERROR(VLOOKUP(A3445,'Distributor List'!$A$2:$D$77,2,0),"-")</f>
        <v>-</v>
      </c>
      <c r="C3445" s="6" t="str">
        <f>IFERROR(VLOOKUP(A3445,'Distributor List'!$A$2:$D$77,3,0),"-")</f>
        <v>-</v>
      </c>
      <c r="D3445" s="6" t="str">
        <f>IFERROR(VLOOKUP(A3445,'Distributor List'!$A$2:$F$77,6,0),"-")</f>
        <v>-</v>
      </c>
      <c r="E3445" s="6" t="str">
        <f>IFERROR(VLOOKUP(A3445,'Distributor List'!$A$2:$D$77,4,0),"-")</f>
        <v>-</v>
      </c>
      <c r="F3445" s="6" t="str">
        <f>IFERROR(VLOOKUP(H3445,'Price List'!$A$2:$H$109,8,0),"-")</f>
        <v>-</v>
      </c>
      <c r="G3445" s="6" t="str">
        <f>IFERROR(VLOOKUP(A3445,'Distributor List'!$A$2:$E$77,5,0),"-")</f>
        <v>-</v>
      </c>
      <c r="H3445" s="10"/>
      <c r="I3445" s="95"/>
      <c r="J3445" s="92"/>
      <c r="K3445" s="92"/>
      <c r="L3445" s="73">
        <f t="shared" si="1256"/>
        <v>0</v>
      </c>
      <c r="M3445" s="73">
        <f t="shared" si="1253"/>
        <v>0</v>
      </c>
      <c r="N3445" s="73"/>
      <c r="O3445" s="73"/>
      <c r="P3445" s="73"/>
      <c r="Q3445" s="73"/>
      <c r="R3445" s="73">
        <f t="shared" si="1255"/>
        <v>0</v>
      </c>
      <c r="S3445" s="76" t="str">
        <f t="shared" si="1247"/>
        <v>-</v>
      </c>
      <c r="T3445" s="96">
        <v>0</v>
      </c>
      <c r="U3445" s="97"/>
      <c r="V3445" s="73">
        <f t="shared" si="1254"/>
        <v>0</v>
      </c>
      <c r="W3445" s="73">
        <f t="shared" si="1248"/>
        <v>0</v>
      </c>
      <c r="X3445" s="76" t="str">
        <f t="shared" si="1249"/>
        <v>-</v>
      </c>
      <c r="Y3445" s="73">
        <f t="shared" si="1250"/>
        <v>0</v>
      </c>
      <c r="Z3445" s="73">
        <f t="shared" si="1251"/>
        <v>0</v>
      </c>
      <c r="AA3445" s="73">
        <f t="shared" si="1244"/>
        <v>0</v>
      </c>
      <c r="AB3445" s="73">
        <f t="shared" si="1252"/>
        <v>0</v>
      </c>
      <c r="AC3445" s="73">
        <f t="shared" si="1245"/>
        <v>0</v>
      </c>
      <c r="AD3445" s="73">
        <f t="shared" si="1246"/>
        <v>0</v>
      </c>
      <c r="AE3445" s="73">
        <v>0</v>
      </c>
    </row>
    <row r="3446" spans="1:31" ht="15" customHeight="1">
      <c r="A3446" s="94"/>
      <c r="B3446" s="6" t="str">
        <f>IFERROR(VLOOKUP(A3446,'Distributor List'!$A$2:$D$77,2,0),"-")</f>
        <v>-</v>
      </c>
      <c r="C3446" s="6" t="str">
        <f>IFERROR(VLOOKUP(A3446,'Distributor List'!$A$2:$D$77,3,0),"-")</f>
        <v>-</v>
      </c>
      <c r="D3446" s="6" t="str">
        <f>IFERROR(VLOOKUP(A3446,'Distributor List'!$A$2:$F$77,6,0),"-")</f>
        <v>-</v>
      </c>
      <c r="E3446" s="6" t="str">
        <f>IFERROR(VLOOKUP(A3446,'Distributor List'!$A$2:$D$77,4,0),"-")</f>
        <v>-</v>
      </c>
      <c r="F3446" s="6" t="str">
        <f>IFERROR(VLOOKUP(H3446,'Price List'!$A$2:$H$109,8,0),"-")</f>
        <v>-</v>
      </c>
      <c r="G3446" s="6" t="str">
        <f>IFERROR(VLOOKUP(A3446,'Distributor List'!$A$2:$E$77,5,0),"-")</f>
        <v>-</v>
      </c>
      <c r="H3446" s="10"/>
      <c r="I3446" s="95"/>
      <c r="J3446" s="92"/>
      <c r="K3446" s="92"/>
      <c r="L3446" s="73">
        <f t="shared" si="1256"/>
        <v>0</v>
      </c>
      <c r="M3446" s="73">
        <f t="shared" si="1253"/>
        <v>0</v>
      </c>
      <c r="N3446" s="73"/>
      <c r="O3446" s="73"/>
      <c r="P3446" s="73"/>
      <c r="Q3446" s="73"/>
      <c r="R3446" s="73">
        <f t="shared" si="1255"/>
        <v>0</v>
      </c>
      <c r="S3446" s="76" t="str">
        <f t="shared" si="1247"/>
        <v>-</v>
      </c>
      <c r="T3446" s="96">
        <v>0</v>
      </c>
      <c r="U3446" s="97"/>
      <c r="V3446" s="73">
        <f t="shared" si="1254"/>
        <v>0</v>
      </c>
      <c r="W3446" s="73">
        <f t="shared" si="1248"/>
        <v>0</v>
      </c>
      <c r="X3446" s="76" t="str">
        <f t="shared" si="1249"/>
        <v>-</v>
      </c>
      <c r="Y3446" s="73">
        <f t="shared" si="1250"/>
        <v>0</v>
      </c>
      <c r="Z3446" s="73">
        <f t="shared" si="1251"/>
        <v>0</v>
      </c>
      <c r="AA3446" s="73">
        <f t="shared" si="1244"/>
        <v>0</v>
      </c>
      <c r="AB3446" s="73">
        <f t="shared" si="1252"/>
        <v>0</v>
      </c>
      <c r="AC3446" s="73">
        <f t="shared" si="1245"/>
        <v>0</v>
      </c>
      <c r="AD3446" s="73">
        <f t="shared" si="1246"/>
        <v>0</v>
      </c>
      <c r="AE3446" s="73">
        <v>0</v>
      </c>
    </row>
    <row r="3447" spans="1:31" ht="15" customHeight="1">
      <c r="A3447" s="94"/>
      <c r="B3447" s="6" t="str">
        <f>IFERROR(VLOOKUP(A3447,'Distributor List'!$A$2:$D$77,2,0),"-")</f>
        <v>-</v>
      </c>
      <c r="C3447" s="6" t="str">
        <f>IFERROR(VLOOKUP(A3447,'Distributor List'!$A$2:$D$77,3,0),"-")</f>
        <v>-</v>
      </c>
      <c r="D3447" s="6" t="str">
        <f>IFERROR(VLOOKUP(A3447,'Distributor List'!$A$2:$F$77,6,0),"-")</f>
        <v>-</v>
      </c>
      <c r="E3447" s="6" t="str">
        <f>IFERROR(VLOOKUP(A3447,'Distributor List'!$A$2:$D$77,4,0),"-")</f>
        <v>-</v>
      </c>
      <c r="F3447" s="6" t="str">
        <f>IFERROR(VLOOKUP(H3447,'Price List'!$A$2:$H$109,8,0),"-")</f>
        <v>-</v>
      </c>
      <c r="G3447" s="6" t="str">
        <f>IFERROR(VLOOKUP(A3447,'Distributor List'!$A$2:$E$77,5,0),"-")</f>
        <v>-</v>
      </c>
      <c r="H3447" s="10"/>
      <c r="I3447" s="95"/>
      <c r="J3447" s="92"/>
      <c r="K3447" s="92"/>
      <c r="L3447" s="73">
        <f t="shared" si="1256"/>
        <v>0</v>
      </c>
      <c r="M3447" s="73">
        <f t="shared" si="1253"/>
        <v>0</v>
      </c>
      <c r="N3447" s="73"/>
      <c r="O3447" s="73"/>
      <c r="P3447" s="73"/>
      <c r="Q3447" s="73"/>
      <c r="R3447" s="73">
        <f t="shared" si="1255"/>
        <v>0</v>
      </c>
      <c r="S3447" s="76" t="str">
        <f t="shared" si="1247"/>
        <v>-</v>
      </c>
      <c r="T3447" s="96">
        <v>0</v>
      </c>
      <c r="U3447" s="97"/>
      <c r="V3447" s="73">
        <f t="shared" si="1254"/>
        <v>0</v>
      </c>
      <c r="W3447" s="73">
        <f t="shared" si="1248"/>
        <v>0</v>
      </c>
      <c r="X3447" s="76" t="str">
        <f t="shared" si="1249"/>
        <v>-</v>
      </c>
      <c r="Y3447" s="73">
        <f t="shared" si="1250"/>
        <v>0</v>
      </c>
      <c r="Z3447" s="73">
        <f t="shared" si="1251"/>
        <v>0</v>
      </c>
      <c r="AA3447" s="73">
        <f t="shared" si="1244"/>
        <v>0</v>
      </c>
      <c r="AB3447" s="73">
        <f t="shared" si="1252"/>
        <v>0</v>
      </c>
      <c r="AC3447" s="73">
        <f t="shared" si="1245"/>
        <v>0</v>
      </c>
      <c r="AD3447" s="73">
        <f t="shared" si="1246"/>
        <v>0</v>
      </c>
      <c r="AE3447" s="73">
        <v>0</v>
      </c>
    </row>
    <row r="3448" spans="1:31" ht="15" customHeight="1">
      <c r="A3448" s="94"/>
      <c r="B3448" s="6" t="str">
        <f>IFERROR(VLOOKUP(A3448,'Distributor List'!$A$2:$D$77,2,0),"-")</f>
        <v>-</v>
      </c>
      <c r="C3448" s="6" t="str">
        <f>IFERROR(VLOOKUP(A3448,'Distributor List'!$A$2:$D$77,3,0),"-")</f>
        <v>-</v>
      </c>
      <c r="D3448" s="6" t="str">
        <f>IFERROR(VLOOKUP(A3448,'Distributor List'!$A$2:$F$77,6,0),"-")</f>
        <v>-</v>
      </c>
      <c r="E3448" s="6" t="str">
        <f>IFERROR(VLOOKUP(A3448,'Distributor List'!$A$2:$D$77,4,0),"-")</f>
        <v>-</v>
      </c>
      <c r="F3448" s="6" t="str">
        <f>IFERROR(VLOOKUP(H3448,'Price List'!$A$2:$H$109,8,0),"-")</f>
        <v>-</v>
      </c>
      <c r="G3448" s="6" t="str">
        <f>IFERROR(VLOOKUP(A3448,'Distributor List'!$A$2:$E$77,5,0),"-")</f>
        <v>-</v>
      </c>
      <c r="H3448" s="10"/>
      <c r="I3448" s="95"/>
      <c r="J3448" s="92"/>
      <c r="K3448" s="92"/>
      <c r="L3448" s="73">
        <f t="shared" si="1256"/>
        <v>0</v>
      </c>
      <c r="M3448" s="73">
        <f t="shared" si="1253"/>
        <v>0</v>
      </c>
      <c r="N3448" s="73"/>
      <c r="O3448" s="73"/>
      <c r="P3448" s="73"/>
      <c r="Q3448" s="73"/>
      <c r="R3448" s="73">
        <f t="shared" si="1255"/>
        <v>0</v>
      </c>
      <c r="S3448" s="76" t="str">
        <f t="shared" si="1247"/>
        <v>-</v>
      </c>
      <c r="T3448" s="96">
        <v>0</v>
      </c>
      <c r="U3448" s="97"/>
      <c r="V3448" s="73">
        <f t="shared" si="1254"/>
        <v>0</v>
      </c>
      <c r="W3448" s="73">
        <f t="shared" si="1248"/>
        <v>0</v>
      </c>
      <c r="X3448" s="76" t="str">
        <f t="shared" si="1249"/>
        <v>-</v>
      </c>
      <c r="Y3448" s="73">
        <f t="shared" si="1250"/>
        <v>0</v>
      </c>
      <c r="Z3448" s="73">
        <f t="shared" si="1251"/>
        <v>0</v>
      </c>
      <c r="AA3448" s="73">
        <f t="shared" si="1244"/>
        <v>0</v>
      </c>
      <c r="AB3448" s="73">
        <f t="shared" si="1252"/>
        <v>0</v>
      </c>
      <c r="AC3448" s="73">
        <f t="shared" si="1245"/>
        <v>0</v>
      </c>
      <c r="AD3448" s="73">
        <f t="shared" si="1246"/>
        <v>0</v>
      </c>
      <c r="AE3448" s="73">
        <v>0</v>
      </c>
    </row>
    <row r="3449" spans="1:31" ht="15" customHeight="1">
      <c r="A3449" s="94"/>
      <c r="B3449" s="6" t="str">
        <f>IFERROR(VLOOKUP(A3449,'Distributor List'!$A$2:$D$77,2,0),"-")</f>
        <v>-</v>
      </c>
      <c r="C3449" s="6" t="str">
        <f>IFERROR(VLOOKUP(A3449,'Distributor List'!$A$2:$D$77,3,0),"-")</f>
        <v>-</v>
      </c>
      <c r="D3449" s="6" t="str">
        <f>IFERROR(VLOOKUP(A3449,'Distributor List'!$A$2:$F$77,6,0),"-")</f>
        <v>-</v>
      </c>
      <c r="E3449" s="6" t="str">
        <f>IFERROR(VLOOKUP(A3449,'Distributor List'!$A$2:$D$77,4,0),"-")</f>
        <v>-</v>
      </c>
      <c r="F3449" s="6" t="str">
        <f>IFERROR(VLOOKUP(H3449,'Price List'!$A$2:$H$109,8,0),"-")</f>
        <v>-</v>
      </c>
      <c r="G3449" s="6" t="str">
        <f>IFERROR(VLOOKUP(A3449,'Distributor List'!$A$2:$E$77,5,0),"-")</f>
        <v>-</v>
      </c>
      <c r="H3449" s="10"/>
      <c r="I3449" s="95"/>
      <c r="J3449" s="92"/>
      <c r="K3449" s="92"/>
      <c r="L3449" s="73">
        <f t="shared" si="1256"/>
        <v>0</v>
      </c>
      <c r="M3449" s="73">
        <f t="shared" si="1253"/>
        <v>0</v>
      </c>
      <c r="N3449" s="73"/>
      <c r="O3449" s="73"/>
      <c r="P3449" s="73"/>
      <c r="Q3449" s="73"/>
      <c r="R3449" s="73">
        <f t="shared" si="1255"/>
        <v>0</v>
      </c>
      <c r="S3449" s="76" t="str">
        <f t="shared" si="1247"/>
        <v>-</v>
      </c>
      <c r="T3449" s="96">
        <v>0</v>
      </c>
      <c r="U3449" s="97"/>
      <c r="V3449" s="73">
        <f t="shared" si="1254"/>
        <v>0</v>
      </c>
      <c r="W3449" s="73">
        <f t="shared" si="1248"/>
        <v>0</v>
      </c>
      <c r="X3449" s="76" t="str">
        <f t="shared" si="1249"/>
        <v>-</v>
      </c>
      <c r="Y3449" s="73">
        <f t="shared" si="1250"/>
        <v>0</v>
      </c>
      <c r="Z3449" s="73">
        <f t="shared" si="1251"/>
        <v>0</v>
      </c>
      <c r="AA3449" s="73">
        <f t="shared" si="1244"/>
        <v>0</v>
      </c>
      <c r="AB3449" s="73">
        <f t="shared" si="1252"/>
        <v>0</v>
      </c>
      <c r="AC3449" s="73">
        <f t="shared" si="1245"/>
        <v>0</v>
      </c>
      <c r="AD3449" s="73">
        <f t="shared" si="1246"/>
        <v>0</v>
      </c>
      <c r="AE3449" s="73">
        <v>0</v>
      </c>
    </row>
    <row r="3450" spans="1:31" ht="15" customHeight="1">
      <c r="A3450" s="94"/>
      <c r="B3450" s="6" t="str">
        <f>IFERROR(VLOOKUP(A3450,'Distributor List'!$A$2:$D$77,2,0),"-")</f>
        <v>-</v>
      </c>
      <c r="C3450" s="6" t="str">
        <f>IFERROR(VLOOKUP(A3450,'Distributor List'!$A$2:$D$77,3,0),"-")</f>
        <v>-</v>
      </c>
      <c r="D3450" s="6" t="str">
        <f>IFERROR(VLOOKUP(A3450,'Distributor List'!$A$2:$F$77,6,0),"-")</f>
        <v>-</v>
      </c>
      <c r="E3450" s="6" t="str">
        <f>IFERROR(VLOOKUP(A3450,'Distributor List'!$A$2:$D$77,4,0),"-")</f>
        <v>-</v>
      </c>
      <c r="F3450" s="6" t="str">
        <f>IFERROR(VLOOKUP(H3450,'Price List'!$A$2:$H$109,8,0),"-")</f>
        <v>-</v>
      </c>
      <c r="G3450" s="6" t="str">
        <f>IFERROR(VLOOKUP(A3450,'Distributor List'!$A$2:$E$77,5,0),"-")</f>
        <v>-</v>
      </c>
      <c r="H3450" s="10"/>
      <c r="I3450" s="95"/>
      <c r="J3450" s="92"/>
      <c r="K3450" s="92"/>
      <c r="L3450" s="73">
        <f t="shared" si="1256"/>
        <v>0</v>
      </c>
      <c r="M3450" s="73">
        <f t="shared" si="1253"/>
        <v>0</v>
      </c>
      <c r="N3450" s="73"/>
      <c r="O3450" s="73"/>
      <c r="P3450" s="73"/>
      <c r="Q3450" s="73"/>
      <c r="R3450" s="73">
        <f t="shared" si="1255"/>
        <v>0</v>
      </c>
      <c r="S3450" s="76" t="str">
        <f t="shared" si="1247"/>
        <v>-</v>
      </c>
      <c r="T3450" s="96">
        <v>0</v>
      </c>
      <c r="U3450" s="97"/>
      <c r="V3450" s="73">
        <f t="shared" si="1254"/>
        <v>0</v>
      </c>
      <c r="W3450" s="73">
        <f t="shared" si="1248"/>
        <v>0</v>
      </c>
      <c r="X3450" s="76" t="str">
        <f t="shared" si="1249"/>
        <v>-</v>
      </c>
      <c r="Y3450" s="73">
        <f t="shared" si="1250"/>
        <v>0</v>
      </c>
      <c r="Z3450" s="73">
        <f t="shared" si="1251"/>
        <v>0</v>
      </c>
      <c r="AA3450" s="73">
        <f t="shared" si="1244"/>
        <v>0</v>
      </c>
      <c r="AB3450" s="73">
        <f t="shared" si="1252"/>
        <v>0</v>
      </c>
      <c r="AC3450" s="73">
        <f t="shared" si="1245"/>
        <v>0</v>
      </c>
      <c r="AD3450" s="73">
        <f t="shared" si="1246"/>
        <v>0</v>
      </c>
      <c r="AE3450" s="73">
        <v>0</v>
      </c>
    </row>
    <row r="3451" spans="1:31" ht="15" customHeight="1">
      <c r="A3451" s="94"/>
      <c r="B3451" s="6" t="str">
        <f>IFERROR(VLOOKUP(A3451,'Distributor List'!$A$2:$D$77,2,0),"-")</f>
        <v>-</v>
      </c>
      <c r="C3451" s="6" t="str">
        <f>IFERROR(VLOOKUP(A3451,'Distributor List'!$A$2:$D$77,3,0),"-")</f>
        <v>-</v>
      </c>
      <c r="D3451" s="6" t="str">
        <f>IFERROR(VLOOKUP(A3451,'Distributor List'!$A$2:$F$77,6,0),"-")</f>
        <v>-</v>
      </c>
      <c r="E3451" s="6" t="str">
        <f>IFERROR(VLOOKUP(A3451,'Distributor List'!$A$2:$D$77,4,0),"-")</f>
        <v>-</v>
      </c>
      <c r="F3451" s="6" t="str">
        <f>IFERROR(VLOOKUP(H3451,'Price List'!$A$2:$H$109,8,0),"-")</f>
        <v>-</v>
      </c>
      <c r="G3451" s="6" t="str">
        <f>IFERROR(VLOOKUP(A3451,'Distributor List'!$A$2:$E$77,5,0),"-")</f>
        <v>-</v>
      </c>
      <c r="H3451" s="10"/>
      <c r="I3451" s="95"/>
      <c r="J3451" s="92"/>
      <c r="K3451" s="92"/>
      <c r="L3451" s="73">
        <f t="shared" si="1256"/>
        <v>0</v>
      </c>
      <c r="M3451" s="73">
        <f t="shared" si="1253"/>
        <v>0</v>
      </c>
      <c r="N3451" s="73"/>
      <c r="O3451" s="73"/>
      <c r="P3451" s="73"/>
      <c r="Q3451" s="73"/>
      <c r="R3451" s="73">
        <f t="shared" si="1255"/>
        <v>0</v>
      </c>
      <c r="S3451" s="76" t="str">
        <f t="shared" si="1247"/>
        <v>-</v>
      </c>
      <c r="T3451" s="96">
        <v>0</v>
      </c>
      <c r="U3451" s="97"/>
      <c r="V3451" s="73">
        <f t="shared" si="1254"/>
        <v>0</v>
      </c>
      <c r="W3451" s="73">
        <f t="shared" si="1248"/>
        <v>0</v>
      </c>
      <c r="X3451" s="76" t="str">
        <f t="shared" si="1249"/>
        <v>-</v>
      </c>
      <c r="Y3451" s="73">
        <f t="shared" si="1250"/>
        <v>0</v>
      </c>
      <c r="Z3451" s="73">
        <f t="shared" si="1251"/>
        <v>0</v>
      </c>
      <c r="AA3451" s="73">
        <f t="shared" si="1244"/>
        <v>0</v>
      </c>
      <c r="AB3451" s="73">
        <f t="shared" si="1252"/>
        <v>0</v>
      </c>
      <c r="AC3451" s="73">
        <f t="shared" si="1245"/>
        <v>0</v>
      </c>
      <c r="AD3451" s="73">
        <f t="shared" si="1246"/>
        <v>0</v>
      </c>
      <c r="AE3451" s="73">
        <v>0</v>
      </c>
    </row>
    <row r="3452" spans="1:31" ht="15" customHeight="1">
      <c r="A3452" s="94"/>
      <c r="B3452" s="6" t="str">
        <f>IFERROR(VLOOKUP(A3452,'Distributor List'!$A$2:$D$77,2,0),"-")</f>
        <v>-</v>
      </c>
      <c r="C3452" s="6" t="str">
        <f>IFERROR(VLOOKUP(A3452,'Distributor List'!$A$2:$D$77,3,0),"-")</f>
        <v>-</v>
      </c>
      <c r="D3452" s="6" t="str">
        <f>IFERROR(VLOOKUP(A3452,'Distributor List'!$A$2:$F$77,6,0),"-")</f>
        <v>-</v>
      </c>
      <c r="E3452" s="6" t="str">
        <f>IFERROR(VLOOKUP(A3452,'Distributor List'!$A$2:$D$77,4,0),"-")</f>
        <v>-</v>
      </c>
      <c r="F3452" s="6" t="str">
        <f>IFERROR(VLOOKUP(H3452,'Price List'!$A$2:$H$109,8,0),"-")</f>
        <v>-</v>
      </c>
      <c r="G3452" s="6" t="str">
        <f>IFERROR(VLOOKUP(A3452,'Distributor List'!$A$2:$E$77,5,0),"-")</f>
        <v>-</v>
      </c>
      <c r="H3452" s="10"/>
      <c r="I3452" s="95"/>
      <c r="J3452" s="92"/>
      <c r="K3452" s="92"/>
      <c r="L3452" s="73">
        <f t="shared" si="1256"/>
        <v>0</v>
      </c>
      <c r="M3452" s="73">
        <f t="shared" si="1253"/>
        <v>0</v>
      </c>
      <c r="N3452" s="73"/>
      <c r="O3452" s="73"/>
      <c r="P3452" s="73"/>
      <c r="Q3452" s="73"/>
      <c r="R3452" s="73">
        <f t="shared" si="1255"/>
        <v>0</v>
      </c>
      <c r="S3452" s="76" t="str">
        <f t="shared" si="1247"/>
        <v>-</v>
      </c>
      <c r="T3452" s="96">
        <v>0</v>
      </c>
      <c r="U3452" s="97"/>
      <c r="V3452" s="73">
        <f t="shared" si="1254"/>
        <v>0</v>
      </c>
      <c r="W3452" s="73">
        <f t="shared" si="1248"/>
        <v>0</v>
      </c>
      <c r="X3452" s="76" t="str">
        <f t="shared" si="1249"/>
        <v>-</v>
      </c>
      <c r="Y3452" s="73">
        <f t="shared" si="1250"/>
        <v>0</v>
      </c>
      <c r="Z3452" s="73">
        <f t="shared" si="1251"/>
        <v>0</v>
      </c>
      <c r="AA3452" s="73">
        <f t="shared" si="1244"/>
        <v>0</v>
      </c>
      <c r="AB3452" s="73">
        <f t="shared" si="1252"/>
        <v>0</v>
      </c>
      <c r="AC3452" s="73">
        <f t="shared" si="1245"/>
        <v>0</v>
      </c>
      <c r="AD3452" s="73">
        <f t="shared" si="1246"/>
        <v>0</v>
      </c>
      <c r="AE3452" s="73">
        <v>0</v>
      </c>
    </row>
    <row r="3453" spans="1:31" ht="15" customHeight="1">
      <c r="A3453" s="94"/>
      <c r="B3453" s="6" t="str">
        <f>IFERROR(VLOOKUP(A3453,'Distributor List'!$A$2:$D$77,2,0),"-")</f>
        <v>-</v>
      </c>
      <c r="C3453" s="6" t="str">
        <f>IFERROR(VLOOKUP(A3453,'Distributor List'!$A$2:$D$77,3,0),"-")</f>
        <v>-</v>
      </c>
      <c r="D3453" s="6" t="str">
        <f>IFERROR(VLOOKUP(A3453,'Distributor List'!$A$2:$F$77,6,0),"-")</f>
        <v>-</v>
      </c>
      <c r="E3453" s="6" t="str">
        <f>IFERROR(VLOOKUP(A3453,'Distributor List'!$A$2:$D$77,4,0),"-")</f>
        <v>-</v>
      </c>
      <c r="F3453" s="6" t="str">
        <f>IFERROR(VLOOKUP(H3453,'Price List'!$A$2:$H$109,8,0),"-")</f>
        <v>-</v>
      </c>
      <c r="G3453" s="6" t="str">
        <f>IFERROR(VLOOKUP(A3453,'Distributor List'!$A$2:$E$77,5,0),"-")</f>
        <v>-</v>
      </c>
      <c r="H3453" s="10"/>
      <c r="I3453" s="95"/>
      <c r="J3453" s="92"/>
      <c r="K3453" s="92"/>
      <c r="L3453" s="73">
        <f t="shared" si="1256"/>
        <v>0</v>
      </c>
      <c r="M3453" s="73">
        <f t="shared" si="1253"/>
        <v>0</v>
      </c>
      <c r="N3453" s="73"/>
      <c r="O3453" s="73"/>
      <c r="P3453" s="73"/>
      <c r="Q3453" s="73"/>
      <c r="R3453" s="73">
        <f t="shared" si="1255"/>
        <v>0</v>
      </c>
      <c r="S3453" s="76" t="str">
        <f t="shared" si="1247"/>
        <v>-</v>
      </c>
      <c r="T3453" s="96">
        <v>0</v>
      </c>
      <c r="U3453" s="97"/>
      <c r="V3453" s="73">
        <f t="shared" si="1254"/>
        <v>0</v>
      </c>
      <c r="W3453" s="73">
        <f t="shared" si="1248"/>
        <v>0</v>
      </c>
      <c r="X3453" s="76" t="str">
        <f t="shared" si="1249"/>
        <v>-</v>
      </c>
      <c r="Y3453" s="73">
        <f t="shared" si="1250"/>
        <v>0</v>
      </c>
      <c r="Z3453" s="73">
        <f t="shared" si="1251"/>
        <v>0</v>
      </c>
      <c r="AA3453" s="73">
        <f t="shared" ref="AA3453:AA3516" si="1257">Z3453*I3453</f>
        <v>0</v>
      </c>
      <c r="AB3453" s="73">
        <f t="shared" si="1252"/>
        <v>0</v>
      </c>
      <c r="AC3453" s="73">
        <f t="shared" ref="AC3453:AC3516" si="1258">AB3453*I3453</f>
        <v>0</v>
      </c>
      <c r="AD3453" s="73">
        <f t="shared" ref="AD3453:AD3516" si="1259">Y3453*I3453</f>
        <v>0</v>
      </c>
      <c r="AE3453" s="73">
        <v>0</v>
      </c>
    </row>
    <row r="3454" spans="1:31" ht="15" customHeight="1">
      <c r="A3454" s="94"/>
      <c r="B3454" s="6" t="str">
        <f>IFERROR(VLOOKUP(A3454,'Distributor List'!$A$2:$D$77,2,0),"-")</f>
        <v>-</v>
      </c>
      <c r="C3454" s="6" t="str">
        <f>IFERROR(VLOOKUP(A3454,'Distributor List'!$A$2:$D$77,3,0),"-")</f>
        <v>-</v>
      </c>
      <c r="D3454" s="6" t="str">
        <f>IFERROR(VLOOKUP(A3454,'Distributor List'!$A$2:$F$77,6,0),"-")</f>
        <v>-</v>
      </c>
      <c r="E3454" s="6" t="str">
        <f>IFERROR(VLOOKUP(A3454,'Distributor List'!$A$2:$D$77,4,0),"-")</f>
        <v>-</v>
      </c>
      <c r="F3454" s="6" t="str">
        <f>IFERROR(VLOOKUP(H3454,'Price List'!$A$2:$H$109,8,0),"-")</f>
        <v>-</v>
      </c>
      <c r="G3454" s="6" t="str">
        <f>IFERROR(VLOOKUP(A3454,'Distributor List'!$A$2:$E$77,5,0),"-")</f>
        <v>-</v>
      </c>
      <c r="H3454" s="10"/>
      <c r="I3454" s="95"/>
      <c r="J3454" s="92"/>
      <c r="K3454" s="92"/>
      <c r="L3454" s="73">
        <f t="shared" si="1256"/>
        <v>0</v>
      </c>
      <c r="M3454" s="73">
        <f t="shared" si="1253"/>
        <v>0</v>
      </c>
      <c r="N3454" s="73"/>
      <c r="O3454" s="73"/>
      <c r="P3454" s="73"/>
      <c r="Q3454" s="73"/>
      <c r="R3454" s="73">
        <f t="shared" si="1255"/>
        <v>0</v>
      </c>
      <c r="S3454" s="76" t="str">
        <f t="shared" si="1247"/>
        <v>-</v>
      </c>
      <c r="T3454" s="96">
        <v>0</v>
      </c>
      <c r="U3454" s="97"/>
      <c r="V3454" s="73">
        <f t="shared" si="1254"/>
        <v>0</v>
      </c>
      <c r="W3454" s="73">
        <f t="shared" si="1248"/>
        <v>0</v>
      </c>
      <c r="X3454" s="76" t="str">
        <f t="shared" si="1249"/>
        <v>-</v>
      </c>
      <c r="Y3454" s="73">
        <f t="shared" si="1250"/>
        <v>0</v>
      </c>
      <c r="Z3454" s="73">
        <f t="shared" si="1251"/>
        <v>0</v>
      </c>
      <c r="AA3454" s="73">
        <f t="shared" si="1257"/>
        <v>0</v>
      </c>
      <c r="AB3454" s="73">
        <f t="shared" si="1252"/>
        <v>0</v>
      </c>
      <c r="AC3454" s="73">
        <f t="shared" si="1258"/>
        <v>0</v>
      </c>
      <c r="AD3454" s="73">
        <f t="shared" si="1259"/>
        <v>0</v>
      </c>
      <c r="AE3454" s="73">
        <v>0</v>
      </c>
    </row>
    <row r="3455" spans="1:31" ht="15" customHeight="1">
      <c r="A3455" s="94"/>
      <c r="B3455" s="6" t="str">
        <f>IFERROR(VLOOKUP(A3455,'Distributor List'!$A$2:$D$77,2,0),"-")</f>
        <v>-</v>
      </c>
      <c r="C3455" s="6" t="str">
        <f>IFERROR(VLOOKUP(A3455,'Distributor List'!$A$2:$D$77,3,0),"-")</f>
        <v>-</v>
      </c>
      <c r="D3455" s="6" t="str">
        <f>IFERROR(VLOOKUP(A3455,'Distributor List'!$A$2:$F$77,6,0),"-")</f>
        <v>-</v>
      </c>
      <c r="E3455" s="6" t="str">
        <f>IFERROR(VLOOKUP(A3455,'Distributor List'!$A$2:$D$77,4,0),"-")</f>
        <v>-</v>
      </c>
      <c r="F3455" s="6" t="str">
        <f>IFERROR(VLOOKUP(H3455,'Price List'!$A$2:$H$109,8,0),"-")</f>
        <v>-</v>
      </c>
      <c r="G3455" s="6" t="str">
        <f>IFERROR(VLOOKUP(A3455,'Distributor List'!$A$2:$E$77,5,0),"-")</f>
        <v>-</v>
      </c>
      <c r="H3455" s="10"/>
      <c r="I3455" s="95"/>
      <c r="J3455" s="92"/>
      <c r="K3455" s="92"/>
      <c r="L3455" s="73">
        <f t="shared" si="1256"/>
        <v>0</v>
      </c>
      <c r="M3455" s="73">
        <f t="shared" si="1253"/>
        <v>0</v>
      </c>
      <c r="N3455" s="73"/>
      <c r="O3455" s="73"/>
      <c r="P3455" s="73"/>
      <c r="Q3455" s="73"/>
      <c r="R3455" s="73">
        <f t="shared" si="1255"/>
        <v>0</v>
      </c>
      <c r="S3455" s="76" t="str">
        <f t="shared" si="1247"/>
        <v>-</v>
      </c>
      <c r="T3455" s="96">
        <v>0</v>
      </c>
      <c r="U3455" s="97"/>
      <c r="V3455" s="73">
        <f t="shared" si="1254"/>
        <v>0</v>
      </c>
      <c r="W3455" s="73">
        <f t="shared" si="1248"/>
        <v>0</v>
      </c>
      <c r="X3455" s="76" t="str">
        <f t="shared" si="1249"/>
        <v>-</v>
      </c>
      <c r="Y3455" s="73">
        <f t="shared" si="1250"/>
        <v>0</v>
      </c>
      <c r="Z3455" s="73">
        <f t="shared" si="1251"/>
        <v>0</v>
      </c>
      <c r="AA3455" s="73">
        <f t="shared" si="1257"/>
        <v>0</v>
      </c>
      <c r="AB3455" s="73">
        <f t="shared" si="1252"/>
        <v>0</v>
      </c>
      <c r="AC3455" s="73">
        <f t="shared" si="1258"/>
        <v>0</v>
      </c>
      <c r="AD3455" s="73">
        <f t="shared" si="1259"/>
        <v>0</v>
      </c>
      <c r="AE3455" s="73">
        <v>0</v>
      </c>
    </row>
    <row r="3456" spans="1:31" ht="15" customHeight="1">
      <c r="A3456" s="94"/>
      <c r="B3456" s="6" t="str">
        <f>IFERROR(VLOOKUP(A3456,'Distributor List'!$A$2:$D$77,2,0),"-")</f>
        <v>-</v>
      </c>
      <c r="C3456" s="6" t="str">
        <f>IFERROR(VLOOKUP(A3456,'Distributor List'!$A$2:$D$77,3,0),"-")</f>
        <v>-</v>
      </c>
      <c r="D3456" s="6" t="str">
        <f>IFERROR(VLOOKUP(A3456,'Distributor List'!$A$2:$F$77,6,0),"-")</f>
        <v>-</v>
      </c>
      <c r="E3456" s="6" t="str">
        <f>IFERROR(VLOOKUP(A3456,'Distributor List'!$A$2:$D$77,4,0),"-")</f>
        <v>-</v>
      </c>
      <c r="F3456" s="6" t="str">
        <f>IFERROR(VLOOKUP(H3456,'Price List'!$A$2:$H$109,8,0),"-")</f>
        <v>-</v>
      </c>
      <c r="G3456" s="6" t="str">
        <f>IFERROR(VLOOKUP(A3456,'Distributor List'!$A$2:$E$77,5,0),"-")</f>
        <v>-</v>
      </c>
      <c r="H3456" s="10"/>
      <c r="I3456" s="95"/>
      <c r="J3456" s="92"/>
      <c r="K3456" s="92"/>
      <c r="L3456" s="73">
        <f t="shared" si="1256"/>
        <v>0</v>
      </c>
      <c r="M3456" s="73">
        <f t="shared" si="1253"/>
        <v>0</v>
      </c>
      <c r="N3456" s="73"/>
      <c r="O3456" s="73"/>
      <c r="P3456" s="73"/>
      <c r="Q3456" s="73"/>
      <c r="R3456" s="73">
        <f t="shared" si="1255"/>
        <v>0</v>
      </c>
      <c r="S3456" s="76" t="str">
        <f t="shared" si="1247"/>
        <v>-</v>
      </c>
      <c r="T3456" s="96">
        <v>0</v>
      </c>
      <c r="U3456" s="97"/>
      <c r="V3456" s="73">
        <f t="shared" si="1254"/>
        <v>0</v>
      </c>
      <c r="W3456" s="73">
        <f t="shared" si="1248"/>
        <v>0</v>
      </c>
      <c r="X3456" s="76" t="str">
        <f t="shared" si="1249"/>
        <v>-</v>
      </c>
      <c r="Y3456" s="73">
        <f t="shared" si="1250"/>
        <v>0</v>
      </c>
      <c r="Z3456" s="73">
        <f t="shared" si="1251"/>
        <v>0</v>
      </c>
      <c r="AA3456" s="73">
        <f t="shared" si="1257"/>
        <v>0</v>
      </c>
      <c r="AB3456" s="73">
        <f t="shared" si="1252"/>
        <v>0</v>
      </c>
      <c r="AC3456" s="73">
        <f t="shared" si="1258"/>
        <v>0</v>
      </c>
      <c r="AD3456" s="73">
        <f t="shared" si="1259"/>
        <v>0</v>
      </c>
      <c r="AE3456" s="73">
        <v>0</v>
      </c>
    </row>
    <row r="3457" spans="1:31" ht="15" customHeight="1">
      <c r="A3457" s="94"/>
      <c r="B3457" s="6" t="str">
        <f>IFERROR(VLOOKUP(A3457,'Distributor List'!$A$2:$D$77,2,0),"-")</f>
        <v>-</v>
      </c>
      <c r="C3457" s="6" t="str">
        <f>IFERROR(VLOOKUP(A3457,'Distributor List'!$A$2:$D$77,3,0),"-")</f>
        <v>-</v>
      </c>
      <c r="D3457" s="6" t="str">
        <f>IFERROR(VLOOKUP(A3457,'Distributor List'!$A$2:$F$77,6,0),"-")</f>
        <v>-</v>
      </c>
      <c r="E3457" s="6" t="str">
        <f>IFERROR(VLOOKUP(A3457,'Distributor List'!$A$2:$D$77,4,0),"-")</f>
        <v>-</v>
      </c>
      <c r="F3457" s="6" t="str">
        <f>IFERROR(VLOOKUP(H3457,'Price List'!$A$2:$H$109,8,0),"-")</f>
        <v>-</v>
      </c>
      <c r="G3457" s="6" t="str">
        <f>IFERROR(VLOOKUP(A3457,'Distributor List'!$A$2:$E$77,5,0),"-")</f>
        <v>-</v>
      </c>
      <c r="H3457" s="10"/>
      <c r="I3457" s="95"/>
      <c r="J3457" s="92"/>
      <c r="K3457" s="92"/>
      <c r="L3457" s="73">
        <f t="shared" si="1256"/>
        <v>0</v>
      </c>
      <c r="M3457" s="73">
        <f t="shared" si="1253"/>
        <v>0</v>
      </c>
      <c r="N3457" s="73"/>
      <c r="O3457" s="73"/>
      <c r="P3457" s="73"/>
      <c r="Q3457" s="73"/>
      <c r="R3457" s="73">
        <f t="shared" si="1255"/>
        <v>0</v>
      </c>
      <c r="S3457" s="76" t="str">
        <f t="shared" si="1247"/>
        <v>-</v>
      </c>
      <c r="T3457" s="96">
        <v>0</v>
      </c>
      <c r="U3457" s="97"/>
      <c r="V3457" s="73">
        <f t="shared" si="1254"/>
        <v>0</v>
      </c>
      <c r="W3457" s="73">
        <f t="shared" si="1248"/>
        <v>0</v>
      </c>
      <c r="X3457" s="76" t="str">
        <f t="shared" si="1249"/>
        <v>-</v>
      </c>
      <c r="Y3457" s="73">
        <f t="shared" si="1250"/>
        <v>0</v>
      </c>
      <c r="Z3457" s="73">
        <f t="shared" si="1251"/>
        <v>0</v>
      </c>
      <c r="AA3457" s="73">
        <f t="shared" si="1257"/>
        <v>0</v>
      </c>
      <c r="AB3457" s="73">
        <f t="shared" si="1252"/>
        <v>0</v>
      </c>
      <c r="AC3457" s="73">
        <f t="shared" si="1258"/>
        <v>0</v>
      </c>
      <c r="AD3457" s="73">
        <f t="shared" si="1259"/>
        <v>0</v>
      </c>
      <c r="AE3457" s="73">
        <v>0</v>
      </c>
    </row>
    <row r="3458" spans="1:31" ht="15" customHeight="1">
      <c r="A3458" s="94"/>
      <c r="B3458" s="6" t="str">
        <f>IFERROR(VLOOKUP(A3458,'Distributor List'!$A$2:$D$77,2,0),"-")</f>
        <v>-</v>
      </c>
      <c r="C3458" s="6" t="str">
        <f>IFERROR(VLOOKUP(A3458,'Distributor List'!$A$2:$D$77,3,0),"-")</f>
        <v>-</v>
      </c>
      <c r="D3458" s="6" t="str">
        <f>IFERROR(VLOOKUP(A3458,'Distributor List'!$A$2:$F$77,6,0),"-")</f>
        <v>-</v>
      </c>
      <c r="E3458" s="6" t="str">
        <f>IFERROR(VLOOKUP(A3458,'Distributor List'!$A$2:$D$77,4,0),"-")</f>
        <v>-</v>
      </c>
      <c r="F3458" s="6" t="str">
        <f>IFERROR(VLOOKUP(H3458,'Price List'!$A$2:$H$109,8,0),"-")</f>
        <v>-</v>
      </c>
      <c r="G3458" s="6" t="str">
        <f>IFERROR(VLOOKUP(A3458,'Distributor List'!$A$2:$E$77,5,0),"-")</f>
        <v>-</v>
      </c>
      <c r="H3458" s="10"/>
      <c r="I3458" s="95"/>
      <c r="J3458" s="92"/>
      <c r="K3458" s="92"/>
      <c r="L3458" s="73">
        <f t="shared" si="1256"/>
        <v>0</v>
      </c>
      <c r="M3458" s="73">
        <f t="shared" si="1253"/>
        <v>0</v>
      </c>
      <c r="N3458" s="73"/>
      <c r="O3458" s="73"/>
      <c r="P3458" s="73"/>
      <c r="Q3458" s="73"/>
      <c r="R3458" s="73">
        <f t="shared" si="1255"/>
        <v>0</v>
      </c>
      <c r="S3458" s="76" t="str">
        <f t="shared" si="1247"/>
        <v>-</v>
      </c>
      <c r="T3458" s="96">
        <v>0</v>
      </c>
      <c r="U3458" s="97"/>
      <c r="V3458" s="73">
        <f t="shared" si="1254"/>
        <v>0</v>
      </c>
      <c r="W3458" s="73">
        <f t="shared" si="1248"/>
        <v>0</v>
      </c>
      <c r="X3458" s="76" t="str">
        <f t="shared" si="1249"/>
        <v>-</v>
      </c>
      <c r="Y3458" s="73">
        <f t="shared" si="1250"/>
        <v>0</v>
      </c>
      <c r="Z3458" s="73">
        <f t="shared" si="1251"/>
        <v>0</v>
      </c>
      <c r="AA3458" s="73">
        <f t="shared" si="1257"/>
        <v>0</v>
      </c>
      <c r="AB3458" s="73">
        <f t="shared" si="1252"/>
        <v>0</v>
      </c>
      <c r="AC3458" s="73">
        <f t="shared" si="1258"/>
        <v>0</v>
      </c>
      <c r="AD3458" s="73">
        <f t="shared" si="1259"/>
        <v>0</v>
      </c>
      <c r="AE3458" s="73">
        <v>0</v>
      </c>
    </row>
    <row r="3459" spans="1:31" ht="15" customHeight="1">
      <c r="A3459" s="94"/>
      <c r="B3459" s="6" t="str">
        <f>IFERROR(VLOOKUP(A3459,'Distributor List'!$A$2:$D$77,2,0),"-")</f>
        <v>-</v>
      </c>
      <c r="C3459" s="6" t="str">
        <f>IFERROR(VLOOKUP(A3459,'Distributor List'!$A$2:$D$77,3,0),"-")</f>
        <v>-</v>
      </c>
      <c r="D3459" s="6" t="str">
        <f>IFERROR(VLOOKUP(A3459,'Distributor List'!$A$2:$F$77,6,0),"-")</f>
        <v>-</v>
      </c>
      <c r="E3459" s="6" t="str">
        <f>IFERROR(VLOOKUP(A3459,'Distributor List'!$A$2:$D$77,4,0),"-")</f>
        <v>-</v>
      </c>
      <c r="F3459" s="6" t="str">
        <f>IFERROR(VLOOKUP(H3459,'Price List'!$A$2:$H$109,8,0),"-")</f>
        <v>-</v>
      </c>
      <c r="G3459" s="6" t="str">
        <f>IFERROR(VLOOKUP(A3459,'Distributor List'!$A$2:$E$77,5,0),"-")</f>
        <v>-</v>
      </c>
      <c r="H3459" s="10"/>
      <c r="I3459" s="95"/>
      <c r="J3459" s="92"/>
      <c r="K3459" s="92"/>
      <c r="L3459" s="73">
        <f t="shared" si="1256"/>
        <v>0</v>
      </c>
      <c r="M3459" s="73">
        <f t="shared" si="1253"/>
        <v>0</v>
      </c>
      <c r="N3459" s="73"/>
      <c r="O3459" s="73"/>
      <c r="P3459" s="73"/>
      <c r="Q3459" s="73"/>
      <c r="R3459" s="73">
        <f t="shared" si="1255"/>
        <v>0</v>
      </c>
      <c r="S3459" s="76" t="str">
        <f t="shared" si="1247"/>
        <v>-</v>
      </c>
      <c r="T3459" s="96">
        <v>0</v>
      </c>
      <c r="U3459" s="97"/>
      <c r="V3459" s="73">
        <f t="shared" si="1254"/>
        <v>0</v>
      </c>
      <c r="W3459" s="73">
        <f t="shared" si="1248"/>
        <v>0</v>
      </c>
      <c r="X3459" s="76" t="str">
        <f t="shared" si="1249"/>
        <v>-</v>
      </c>
      <c r="Y3459" s="73">
        <f t="shared" si="1250"/>
        <v>0</v>
      </c>
      <c r="Z3459" s="73">
        <f t="shared" si="1251"/>
        <v>0</v>
      </c>
      <c r="AA3459" s="73">
        <f t="shared" si="1257"/>
        <v>0</v>
      </c>
      <c r="AB3459" s="73">
        <f t="shared" si="1252"/>
        <v>0</v>
      </c>
      <c r="AC3459" s="73">
        <f t="shared" si="1258"/>
        <v>0</v>
      </c>
      <c r="AD3459" s="73">
        <f t="shared" si="1259"/>
        <v>0</v>
      </c>
      <c r="AE3459" s="73">
        <v>0</v>
      </c>
    </row>
    <row r="3460" spans="1:31" ht="15" customHeight="1">
      <c r="A3460" s="94"/>
      <c r="B3460" s="6" t="str">
        <f>IFERROR(VLOOKUP(A3460,'Distributor List'!$A$2:$D$77,2,0),"-")</f>
        <v>-</v>
      </c>
      <c r="C3460" s="6" t="str">
        <f>IFERROR(VLOOKUP(A3460,'Distributor List'!$A$2:$D$77,3,0),"-")</f>
        <v>-</v>
      </c>
      <c r="D3460" s="6" t="str">
        <f>IFERROR(VLOOKUP(A3460,'Distributor List'!$A$2:$F$77,6,0),"-")</f>
        <v>-</v>
      </c>
      <c r="E3460" s="6" t="str">
        <f>IFERROR(VLOOKUP(A3460,'Distributor List'!$A$2:$D$77,4,0),"-")</f>
        <v>-</v>
      </c>
      <c r="F3460" s="6" t="str">
        <f>IFERROR(VLOOKUP(H3460,'Price List'!$A$2:$H$109,8,0),"-")</f>
        <v>-</v>
      </c>
      <c r="G3460" s="6" t="str">
        <f>IFERROR(VLOOKUP(A3460,'Distributor List'!$A$2:$E$77,5,0),"-")</f>
        <v>-</v>
      </c>
      <c r="H3460" s="10"/>
      <c r="I3460" s="95"/>
      <c r="J3460" s="92"/>
      <c r="K3460" s="92"/>
      <c r="L3460" s="73">
        <f t="shared" si="1256"/>
        <v>0</v>
      </c>
      <c r="M3460" s="73">
        <f t="shared" si="1253"/>
        <v>0</v>
      </c>
      <c r="N3460" s="73"/>
      <c r="O3460" s="73"/>
      <c r="P3460" s="73"/>
      <c r="Q3460" s="73"/>
      <c r="R3460" s="73">
        <f t="shared" si="1255"/>
        <v>0</v>
      </c>
      <c r="S3460" s="76" t="str">
        <f t="shared" si="1247"/>
        <v>-</v>
      </c>
      <c r="T3460" s="96">
        <v>0</v>
      </c>
      <c r="U3460" s="97"/>
      <c r="V3460" s="73">
        <f t="shared" si="1254"/>
        <v>0</v>
      </c>
      <c r="W3460" s="73">
        <f t="shared" si="1248"/>
        <v>0</v>
      </c>
      <c r="X3460" s="76" t="str">
        <f t="shared" si="1249"/>
        <v>-</v>
      </c>
      <c r="Y3460" s="73">
        <f t="shared" si="1250"/>
        <v>0</v>
      </c>
      <c r="Z3460" s="73">
        <f t="shared" si="1251"/>
        <v>0</v>
      </c>
      <c r="AA3460" s="73">
        <f t="shared" si="1257"/>
        <v>0</v>
      </c>
      <c r="AB3460" s="73">
        <f t="shared" si="1252"/>
        <v>0</v>
      </c>
      <c r="AC3460" s="73">
        <f t="shared" si="1258"/>
        <v>0</v>
      </c>
      <c r="AD3460" s="73">
        <f t="shared" si="1259"/>
        <v>0</v>
      </c>
      <c r="AE3460" s="73">
        <v>0</v>
      </c>
    </row>
    <row r="3461" spans="1:31" ht="15" customHeight="1">
      <c r="A3461" s="94"/>
      <c r="B3461" s="6" t="str">
        <f>IFERROR(VLOOKUP(A3461,'Distributor List'!$A$2:$D$77,2,0),"-")</f>
        <v>-</v>
      </c>
      <c r="C3461" s="6" t="str">
        <f>IFERROR(VLOOKUP(A3461,'Distributor List'!$A$2:$D$77,3,0),"-")</f>
        <v>-</v>
      </c>
      <c r="D3461" s="6" t="str">
        <f>IFERROR(VLOOKUP(A3461,'Distributor List'!$A$2:$F$77,6,0),"-")</f>
        <v>-</v>
      </c>
      <c r="E3461" s="6" t="str">
        <f>IFERROR(VLOOKUP(A3461,'Distributor List'!$A$2:$D$77,4,0),"-")</f>
        <v>-</v>
      </c>
      <c r="F3461" s="6" t="str">
        <f>IFERROR(VLOOKUP(H3461,'Price List'!$A$2:$H$109,8,0),"-")</f>
        <v>-</v>
      </c>
      <c r="G3461" s="6" t="str">
        <f>IFERROR(VLOOKUP(A3461,'Distributor List'!$A$2:$E$77,5,0),"-")</f>
        <v>-</v>
      </c>
      <c r="H3461" s="10"/>
      <c r="I3461" s="95"/>
      <c r="J3461" s="92"/>
      <c r="K3461" s="92"/>
      <c r="L3461" s="73">
        <f t="shared" si="1256"/>
        <v>0</v>
      </c>
      <c r="M3461" s="73">
        <f t="shared" si="1253"/>
        <v>0</v>
      </c>
      <c r="N3461" s="73"/>
      <c r="O3461" s="73"/>
      <c r="P3461" s="73"/>
      <c r="Q3461" s="73"/>
      <c r="R3461" s="73">
        <f t="shared" si="1255"/>
        <v>0</v>
      </c>
      <c r="S3461" s="76" t="str">
        <f t="shared" si="1247"/>
        <v>-</v>
      </c>
      <c r="T3461" s="96">
        <v>0</v>
      </c>
      <c r="U3461" s="97"/>
      <c r="V3461" s="73">
        <f t="shared" si="1254"/>
        <v>0</v>
      </c>
      <c r="W3461" s="73">
        <f t="shared" si="1248"/>
        <v>0</v>
      </c>
      <c r="X3461" s="76" t="str">
        <f t="shared" si="1249"/>
        <v>-</v>
      </c>
      <c r="Y3461" s="73">
        <f t="shared" si="1250"/>
        <v>0</v>
      </c>
      <c r="Z3461" s="73">
        <f t="shared" si="1251"/>
        <v>0</v>
      </c>
      <c r="AA3461" s="73">
        <f t="shared" si="1257"/>
        <v>0</v>
      </c>
      <c r="AB3461" s="73">
        <f t="shared" si="1252"/>
        <v>0</v>
      </c>
      <c r="AC3461" s="73">
        <f t="shared" si="1258"/>
        <v>0</v>
      </c>
      <c r="AD3461" s="73">
        <f t="shared" si="1259"/>
        <v>0</v>
      </c>
      <c r="AE3461" s="73">
        <v>0</v>
      </c>
    </row>
    <row r="3462" spans="1:31" ht="15" customHeight="1">
      <c r="A3462" s="94"/>
      <c r="B3462" s="6" t="str">
        <f>IFERROR(VLOOKUP(A3462,'Distributor List'!$A$2:$D$77,2,0),"-")</f>
        <v>-</v>
      </c>
      <c r="C3462" s="6" t="str">
        <f>IFERROR(VLOOKUP(A3462,'Distributor List'!$A$2:$D$77,3,0),"-")</f>
        <v>-</v>
      </c>
      <c r="D3462" s="6" t="str">
        <f>IFERROR(VLOOKUP(A3462,'Distributor List'!$A$2:$F$77,6,0),"-")</f>
        <v>-</v>
      </c>
      <c r="E3462" s="6" t="str">
        <f>IFERROR(VLOOKUP(A3462,'Distributor List'!$A$2:$D$77,4,0),"-")</f>
        <v>-</v>
      </c>
      <c r="F3462" s="6" t="str">
        <f>IFERROR(VLOOKUP(H3462,'Price List'!$A$2:$H$109,8,0),"-")</f>
        <v>-</v>
      </c>
      <c r="G3462" s="6" t="str">
        <f>IFERROR(VLOOKUP(A3462,'Distributor List'!$A$2:$E$77,5,0),"-")</f>
        <v>-</v>
      </c>
      <c r="H3462" s="10"/>
      <c r="I3462" s="95"/>
      <c r="J3462" s="92"/>
      <c r="K3462" s="92"/>
      <c r="L3462" s="73">
        <f t="shared" si="1256"/>
        <v>0</v>
      </c>
      <c r="M3462" s="73">
        <f t="shared" si="1253"/>
        <v>0</v>
      </c>
      <c r="N3462" s="73"/>
      <c r="O3462" s="73"/>
      <c r="P3462" s="73"/>
      <c r="Q3462" s="73"/>
      <c r="R3462" s="73">
        <f t="shared" si="1255"/>
        <v>0</v>
      </c>
      <c r="S3462" s="76" t="str">
        <f t="shared" si="1247"/>
        <v>-</v>
      </c>
      <c r="T3462" s="96">
        <v>0</v>
      </c>
      <c r="U3462" s="97"/>
      <c r="V3462" s="73">
        <f t="shared" si="1254"/>
        <v>0</v>
      </c>
      <c r="W3462" s="73">
        <f t="shared" si="1248"/>
        <v>0</v>
      </c>
      <c r="X3462" s="76" t="str">
        <f t="shared" si="1249"/>
        <v>-</v>
      </c>
      <c r="Y3462" s="73">
        <f t="shared" si="1250"/>
        <v>0</v>
      </c>
      <c r="Z3462" s="73">
        <f t="shared" si="1251"/>
        <v>0</v>
      </c>
      <c r="AA3462" s="73">
        <f t="shared" si="1257"/>
        <v>0</v>
      </c>
      <c r="AB3462" s="73">
        <f t="shared" si="1252"/>
        <v>0</v>
      </c>
      <c r="AC3462" s="73">
        <f t="shared" si="1258"/>
        <v>0</v>
      </c>
      <c r="AD3462" s="73">
        <f t="shared" si="1259"/>
        <v>0</v>
      </c>
      <c r="AE3462" s="73">
        <v>0</v>
      </c>
    </row>
    <row r="3463" spans="1:31" ht="15" customHeight="1">
      <c r="A3463" s="94"/>
      <c r="B3463" s="6" t="str">
        <f>IFERROR(VLOOKUP(A3463,'Distributor List'!$A$2:$D$77,2,0),"-")</f>
        <v>-</v>
      </c>
      <c r="C3463" s="6" t="str">
        <f>IFERROR(VLOOKUP(A3463,'Distributor List'!$A$2:$D$77,3,0),"-")</f>
        <v>-</v>
      </c>
      <c r="D3463" s="6" t="str">
        <f>IFERROR(VLOOKUP(A3463,'Distributor List'!$A$2:$F$77,6,0),"-")</f>
        <v>-</v>
      </c>
      <c r="E3463" s="6" t="str">
        <f>IFERROR(VLOOKUP(A3463,'Distributor List'!$A$2:$D$77,4,0),"-")</f>
        <v>-</v>
      </c>
      <c r="F3463" s="6" t="str">
        <f>IFERROR(VLOOKUP(H3463,'Price List'!$A$2:$H$109,8,0),"-")</f>
        <v>-</v>
      </c>
      <c r="G3463" s="6" t="str">
        <f>IFERROR(VLOOKUP(A3463,'Distributor List'!$A$2:$E$77,5,0),"-")</f>
        <v>-</v>
      </c>
      <c r="H3463" s="10"/>
      <c r="I3463" s="95"/>
      <c r="J3463" s="92"/>
      <c r="K3463" s="92"/>
      <c r="L3463" s="73">
        <f t="shared" si="1256"/>
        <v>0</v>
      </c>
      <c r="M3463" s="73">
        <f t="shared" si="1253"/>
        <v>0</v>
      </c>
      <c r="N3463" s="73"/>
      <c r="O3463" s="73"/>
      <c r="P3463" s="73"/>
      <c r="Q3463" s="73"/>
      <c r="R3463" s="73">
        <f t="shared" si="1255"/>
        <v>0</v>
      </c>
      <c r="S3463" s="76" t="str">
        <f t="shared" si="1247"/>
        <v>-</v>
      </c>
      <c r="T3463" s="96">
        <v>0</v>
      </c>
      <c r="U3463" s="97"/>
      <c r="V3463" s="73">
        <f t="shared" si="1254"/>
        <v>0</v>
      </c>
      <c r="W3463" s="73">
        <f t="shared" si="1248"/>
        <v>0</v>
      </c>
      <c r="X3463" s="76" t="str">
        <f t="shared" si="1249"/>
        <v>-</v>
      </c>
      <c r="Y3463" s="73">
        <f t="shared" si="1250"/>
        <v>0</v>
      </c>
      <c r="Z3463" s="73">
        <f t="shared" si="1251"/>
        <v>0</v>
      </c>
      <c r="AA3463" s="73">
        <f t="shared" si="1257"/>
        <v>0</v>
      </c>
      <c r="AB3463" s="73">
        <f t="shared" si="1252"/>
        <v>0</v>
      </c>
      <c r="AC3463" s="73">
        <f t="shared" si="1258"/>
        <v>0</v>
      </c>
      <c r="AD3463" s="73">
        <f t="shared" si="1259"/>
        <v>0</v>
      </c>
      <c r="AE3463" s="73">
        <v>0</v>
      </c>
    </row>
    <row r="3464" spans="1:31" ht="15" customHeight="1">
      <c r="A3464" s="94"/>
      <c r="B3464" s="6" t="str">
        <f>IFERROR(VLOOKUP(A3464,'Distributor List'!$A$2:$D$77,2,0),"-")</f>
        <v>-</v>
      </c>
      <c r="C3464" s="6" t="str">
        <f>IFERROR(VLOOKUP(A3464,'Distributor List'!$A$2:$D$77,3,0),"-")</f>
        <v>-</v>
      </c>
      <c r="D3464" s="6" t="str">
        <f>IFERROR(VLOOKUP(A3464,'Distributor List'!$A$2:$F$77,6,0),"-")</f>
        <v>-</v>
      </c>
      <c r="E3464" s="6" t="str">
        <f>IFERROR(VLOOKUP(A3464,'Distributor List'!$A$2:$D$77,4,0),"-")</f>
        <v>-</v>
      </c>
      <c r="F3464" s="6" t="str">
        <f>IFERROR(VLOOKUP(H3464,'Price List'!$A$2:$H$109,8,0),"-")</f>
        <v>-</v>
      </c>
      <c r="G3464" s="6" t="str">
        <f>IFERROR(VLOOKUP(A3464,'Distributor List'!$A$2:$E$77,5,0),"-")</f>
        <v>-</v>
      </c>
      <c r="H3464" s="10"/>
      <c r="I3464" s="95"/>
      <c r="J3464" s="92"/>
      <c r="K3464" s="92"/>
      <c r="L3464" s="73">
        <f t="shared" si="1256"/>
        <v>0</v>
      </c>
      <c r="M3464" s="73">
        <f t="shared" si="1253"/>
        <v>0</v>
      </c>
      <c r="N3464" s="73"/>
      <c r="O3464" s="73"/>
      <c r="P3464" s="73"/>
      <c r="Q3464" s="73"/>
      <c r="R3464" s="73">
        <f t="shared" si="1255"/>
        <v>0</v>
      </c>
      <c r="S3464" s="76" t="str">
        <f t="shared" si="1247"/>
        <v>-</v>
      </c>
      <c r="T3464" s="96">
        <v>0</v>
      </c>
      <c r="U3464" s="97"/>
      <c r="V3464" s="73">
        <f t="shared" si="1254"/>
        <v>0</v>
      </c>
      <c r="W3464" s="73">
        <f t="shared" si="1248"/>
        <v>0</v>
      </c>
      <c r="X3464" s="76" t="str">
        <f t="shared" si="1249"/>
        <v>-</v>
      </c>
      <c r="Y3464" s="73">
        <f t="shared" si="1250"/>
        <v>0</v>
      </c>
      <c r="Z3464" s="73">
        <f t="shared" si="1251"/>
        <v>0</v>
      </c>
      <c r="AA3464" s="73">
        <f t="shared" si="1257"/>
        <v>0</v>
      </c>
      <c r="AB3464" s="73">
        <f t="shared" si="1252"/>
        <v>0</v>
      </c>
      <c r="AC3464" s="73">
        <f t="shared" si="1258"/>
        <v>0</v>
      </c>
      <c r="AD3464" s="73">
        <f t="shared" si="1259"/>
        <v>0</v>
      </c>
      <c r="AE3464" s="73">
        <v>0</v>
      </c>
    </row>
    <row r="3465" spans="1:31" ht="15" customHeight="1">
      <c r="A3465" s="94"/>
      <c r="B3465" s="6" t="str">
        <f>IFERROR(VLOOKUP(A3465,'Distributor List'!$A$2:$D$77,2,0),"-")</f>
        <v>-</v>
      </c>
      <c r="C3465" s="6" t="str">
        <f>IFERROR(VLOOKUP(A3465,'Distributor List'!$A$2:$D$77,3,0),"-")</f>
        <v>-</v>
      </c>
      <c r="D3465" s="6" t="str">
        <f>IFERROR(VLOOKUP(A3465,'Distributor List'!$A$2:$F$77,6,0),"-")</f>
        <v>-</v>
      </c>
      <c r="E3465" s="6" t="str">
        <f>IFERROR(VLOOKUP(A3465,'Distributor List'!$A$2:$D$77,4,0),"-")</f>
        <v>-</v>
      </c>
      <c r="F3465" s="6" t="str">
        <f>IFERROR(VLOOKUP(H3465,'Price List'!$A$2:$H$109,8,0),"-")</f>
        <v>-</v>
      </c>
      <c r="G3465" s="6" t="str">
        <f>IFERROR(VLOOKUP(A3465,'Distributor List'!$A$2:$E$77,5,0),"-")</f>
        <v>-</v>
      </c>
      <c r="H3465" s="10"/>
      <c r="I3465" s="95"/>
      <c r="J3465" s="92"/>
      <c r="K3465" s="92"/>
      <c r="L3465" s="73">
        <f t="shared" si="1256"/>
        <v>0</v>
      </c>
      <c r="M3465" s="73">
        <f t="shared" si="1253"/>
        <v>0</v>
      </c>
      <c r="N3465" s="73"/>
      <c r="O3465" s="73"/>
      <c r="P3465" s="73"/>
      <c r="Q3465" s="73"/>
      <c r="R3465" s="73">
        <f t="shared" si="1255"/>
        <v>0</v>
      </c>
      <c r="S3465" s="76" t="str">
        <f t="shared" si="1247"/>
        <v>-</v>
      </c>
      <c r="T3465" s="96">
        <v>0</v>
      </c>
      <c r="U3465" s="97"/>
      <c r="V3465" s="73">
        <f t="shared" si="1254"/>
        <v>0</v>
      </c>
      <c r="W3465" s="73">
        <f t="shared" si="1248"/>
        <v>0</v>
      </c>
      <c r="X3465" s="76" t="str">
        <f t="shared" si="1249"/>
        <v>-</v>
      </c>
      <c r="Y3465" s="73">
        <f t="shared" si="1250"/>
        <v>0</v>
      </c>
      <c r="Z3465" s="73">
        <f t="shared" si="1251"/>
        <v>0</v>
      </c>
      <c r="AA3465" s="73">
        <f t="shared" si="1257"/>
        <v>0</v>
      </c>
      <c r="AB3465" s="73">
        <f t="shared" si="1252"/>
        <v>0</v>
      </c>
      <c r="AC3465" s="73">
        <f t="shared" si="1258"/>
        <v>0</v>
      </c>
      <c r="AD3465" s="73">
        <f t="shared" si="1259"/>
        <v>0</v>
      </c>
      <c r="AE3465" s="73">
        <v>0</v>
      </c>
    </row>
    <row r="3466" spans="1:31" ht="15" customHeight="1">
      <c r="A3466" s="94"/>
      <c r="B3466" s="6" t="str">
        <f>IFERROR(VLOOKUP(A3466,'Distributor List'!$A$2:$D$77,2,0),"-")</f>
        <v>-</v>
      </c>
      <c r="C3466" s="6" t="str">
        <f>IFERROR(VLOOKUP(A3466,'Distributor List'!$A$2:$D$77,3,0),"-")</f>
        <v>-</v>
      </c>
      <c r="D3466" s="6" t="str">
        <f>IFERROR(VLOOKUP(A3466,'Distributor List'!$A$2:$F$77,6,0),"-")</f>
        <v>-</v>
      </c>
      <c r="E3466" s="6" t="str">
        <f>IFERROR(VLOOKUP(A3466,'Distributor List'!$A$2:$D$77,4,0),"-")</f>
        <v>-</v>
      </c>
      <c r="F3466" s="6" t="str">
        <f>IFERROR(VLOOKUP(H3466,'Price List'!$A$2:$H$109,8,0),"-")</f>
        <v>-</v>
      </c>
      <c r="G3466" s="6" t="str">
        <f>IFERROR(VLOOKUP(A3466,'Distributor List'!$A$2:$E$77,5,0),"-")</f>
        <v>-</v>
      </c>
      <c r="H3466" s="10"/>
      <c r="I3466" s="95"/>
      <c r="J3466" s="92"/>
      <c r="K3466" s="92"/>
      <c r="L3466" s="73">
        <f t="shared" si="1256"/>
        <v>0</v>
      </c>
      <c r="M3466" s="73">
        <f t="shared" si="1253"/>
        <v>0</v>
      </c>
      <c r="N3466" s="73"/>
      <c r="O3466" s="73"/>
      <c r="P3466" s="73"/>
      <c r="Q3466" s="73"/>
      <c r="R3466" s="73">
        <f t="shared" si="1255"/>
        <v>0</v>
      </c>
      <c r="S3466" s="76" t="str">
        <f t="shared" si="1247"/>
        <v>-</v>
      </c>
      <c r="T3466" s="96">
        <v>0</v>
      </c>
      <c r="U3466" s="97"/>
      <c r="V3466" s="73">
        <f t="shared" si="1254"/>
        <v>0</v>
      </c>
      <c r="W3466" s="73">
        <f t="shared" si="1248"/>
        <v>0</v>
      </c>
      <c r="X3466" s="76" t="str">
        <f t="shared" si="1249"/>
        <v>-</v>
      </c>
      <c r="Y3466" s="73">
        <f t="shared" si="1250"/>
        <v>0</v>
      </c>
      <c r="Z3466" s="73">
        <f t="shared" si="1251"/>
        <v>0</v>
      </c>
      <c r="AA3466" s="73">
        <f t="shared" si="1257"/>
        <v>0</v>
      </c>
      <c r="AB3466" s="73">
        <f t="shared" si="1252"/>
        <v>0</v>
      </c>
      <c r="AC3466" s="73">
        <f t="shared" si="1258"/>
        <v>0</v>
      </c>
      <c r="AD3466" s="73">
        <f t="shared" si="1259"/>
        <v>0</v>
      </c>
      <c r="AE3466" s="73">
        <v>0</v>
      </c>
    </row>
    <row r="3467" spans="1:31" ht="15" customHeight="1">
      <c r="A3467" s="94"/>
      <c r="B3467" s="6" t="str">
        <f>IFERROR(VLOOKUP(A3467,'Distributor List'!$A$2:$D$77,2,0),"-")</f>
        <v>-</v>
      </c>
      <c r="C3467" s="6" t="str">
        <f>IFERROR(VLOOKUP(A3467,'Distributor List'!$A$2:$D$77,3,0),"-")</f>
        <v>-</v>
      </c>
      <c r="D3467" s="6" t="str">
        <f>IFERROR(VLOOKUP(A3467,'Distributor List'!$A$2:$F$77,6,0),"-")</f>
        <v>-</v>
      </c>
      <c r="E3467" s="6" t="str">
        <f>IFERROR(VLOOKUP(A3467,'Distributor List'!$A$2:$D$77,4,0),"-")</f>
        <v>-</v>
      </c>
      <c r="F3467" s="6" t="str">
        <f>IFERROR(VLOOKUP(H3467,'Price List'!$A$2:$H$109,8,0),"-")</f>
        <v>-</v>
      </c>
      <c r="G3467" s="6" t="str">
        <f>IFERROR(VLOOKUP(A3467,'Distributor List'!$A$2:$E$77,5,0),"-")</f>
        <v>-</v>
      </c>
      <c r="H3467" s="10"/>
      <c r="I3467" s="95"/>
      <c r="J3467" s="92"/>
      <c r="K3467" s="92"/>
      <c r="L3467" s="73">
        <f t="shared" si="1256"/>
        <v>0</v>
      </c>
      <c r="M3467" s="73">
        <f t="shared" si="1253"/>
        <v>0</v>
      </c>
      <c r="N3467" s="73"/>
      <c r="O3467" s="73"/>
      <c r="P3467" s="73"/>
      <c r="Q3467" s="73"/>
      <c r="R3467" s="73">
        <f t="shared" si="1255"/>
        <v>0</v>
      </c>
      <c r="S3467" s="76" t="str">
        <f t="shared" si="1247"/>
        <v>-</v>
      </c>
      <c r="T3467" s="96">
        <v>0</v>
      </c>
      <c r="U3467" s="97"/>
      <c r="V3467" s="73">
        <f t="shared" si="1254"/>
        <v>0</v>
      </c>
      <c r="W3467" s="73">
        <f t="shared" si="1248"/>
        <v>0</v>
      </c>
      <c r="X3467" s="76" t="str">
        <f t="shared" si="1249"/>
        <v>-</v>
      </c>
      <c r="Y3467" s="73">
        <f t="shared" si="1250"/>
        <v>0</v>
      </c>
      <c r="Z3467" s="73">
        <f t="shared" si="1251"/>
        <v>0</v>
      </c>
      <c r="AA3467" s="73">
        <f t="shared" si="1257"/>
        <v>0</v>
      </c>
      <c r="AB3467" s="73">
        <f t="shared" si="1252"/>
        <v>0</v>
      </c>
      <c r="AC3467" s="73">
        <f t="shared" si="1258"/>
        <v>0</v>
      </c>
      <c r="AD3467" s="73">
        <f t="shared" si="1259"/>
        <v>0</v>
      </c>
      <c r="AE3467" s="73">
        <v>0</v>
      </c>
    </row>
    <row r="3468" spans="1:31" ht="15" customHeight="1">
      <c r="A3468" s="94"/>
      <c r="B3468" s="6" t="str">
        <f>IFERROR(VLOOKUP(A3468,'Distributor List'!$A$2:$D$77,2,0),"-")</f>
        <v>-</v>
      </c>
      <c r="C3468" s="6" t="str">
        <f>IFERROR(VLOOKUP(A3468,'Distributor List'!$A$2:$D$77,3,0),"-")</f>
        <v>-</v>
      </c>
      <c r="D3468" s="6" t="str">
        <f>IFERROR(VLOOKUP(A3468,'Distributor List'!$A$2:$F$77,6,0),"-")</f>
        <v>-</v>
      </c>
      <c r="E3468" s="6" t="str">
        <f>IFERROR(VLOOKUP(A3468,'Distributor List'!$A$2:$D$77,4,0),"-")</f>
        <v>-</v>
      </c>
      <c r="F3468" s="6" t="str">
        <f>IFERROR(VLOOKUP(H3468,'Price List'!$A$2:$H$109,8,0),"-")</f>
        <v>-</v>
      </c>
      <c r="G3468" s="6" t="str">
        <f>IFERROR(VLOOKUP(A3468,'Distributor List'!$A$2:$E$77,5,0),"-")</f>
        <v>-</v>
      </c>
      <c r="H3468" s="10"/>
      <c r="I3468" s="95"/>
      <c r="J3468" s="92"/>
      <c r="K3468" s="92"/>
      <c r="L3468" s="73">
        <f t="shared" si="1256"/>
        <v>0</v>
      </c>
      <c r="M3468" s="73">
        <f t="shared" si="1253"/>
        <v>0</v>
      </c>
      <c r="N3468" s="73"/>
      <c r="O3468" s="73"/>
      <c r="P3468" s="73"/>
      <c r="Q3468" s="73"/>
      <c r="R3468" s="73">
        <f t="shared" si="1255"/>
        <v>0</v>
      </c>
      <c r="S3468" s="76" t="str">
        <f t="shared" si="1247"/>
        <v>-</v>
      </c>
      <c r="T3468" s="96">
        <v>0</v>
      </c>
      <c r="U3468" s="97"/>
      <c r="V3468" s="73">
        <f t="shared" si="1254"/>
        <v>0</v>
      </c>
      <c r="W3468" s="73">
        <f t="shared" si="1248"/>
        <v>0</v>
      </c>
      <c r="X3468" s="76" t="str">
        <f t="shared" si="1249"/>
        <v>-</v>
      </c>
      <c r="Y3468" s="73">
        <f t="shared" si="1250"/>
        <v>0</v>
      </c>
      <c r="Z3468" s="73">
        <f t="shared" si="1251"/>
        <v>0</v>
      </c>
      <c r="AA3468" s="73">
        <f t="shared" si="1257"/>
        <v>0</v>
      </c>
      <c r="AB3468" s="73">
        <f t="shared" si="1252"/>
        <v>0</v>
      </c>
      <c r="AC3468" s="73">
        <f t="shared" si="1258"/>
        <v>0</v>
      </c>
      <c r="AD3468" s="73">
        <f t="shared" si="1259"/>
        <v>0</v>
      </c>
      <c r="AE3468" s="73">
        <v>0</v>
      </c>
    </row>
    <row r="3469" spans="1:31" ht="15" customHeight="1">
      <c r="A3469" s="94"/>
      <c r="B3469" s="6" t="str">
        <f>IFERROR(VLOOKUP(A3469,'Distributor List'!$A$2:$D$77,2,0),"-")</f>
        <v>-</v>
      </c>
      <c r="C3469" s="6" t="str">
        <f>IFERROR(VLOOKUP(A3469,'Distributor List'!$A$2:$D$77,3,0),"-")</f>
        <v>-</v>
      </c>
      <c r="D3469" s="6" t="str">
        <f>IFERROR(VLOOKUP(A3469,'Distributor List'!$A$2:$F$77,6,0),"-")</f>
        <v>-</v>
      </c>
      <c r="E3469" s="6" t="str">
        <f>IFERROR(VLOOKUP(A3469,'Distributor List'!$A$2:$D$77,4,0),"-")</f>
        <v>-</v>
      </c>
      <c r="F3469" s="6" t="str">
        <f>IFERROR(VLOOKUP(H3469,'Price List'!$A$2:$H$109,8,0),"-")</f>
        <v>-</v>
      </c>
      <c r="G3469" s="6" t="str">
        <f>IFERROR(VLOOKUP(A3469,'Distributor List'!$A$2:$E$77,5,0),"-")</f>
        <v>-</v>
      </c>
      <c r="H3469" s="10"/>
      <c r="I3469" s="95"/>
      <c r="J3469" s="92"/>
      <c r="K3469" s="92"/>
      <c r="L3469" s="73">
        <f t="shared" si="1256"/>
        <v>0</v>
      </c>
      <c r="M3469" s="73">
        <f t="shared" si="1253"/>
        <v>0</v>
      </c>
      <c r="N3469" s="73"/>
      <c r="O3469" s="73"/>
      <c r="P3469" s="73"/>
      <c r="Q3469" s="73"/>
      <c r="R3469" s="73">
        <f t="shared" si="1255"/>
        <v>0</v>
      </c>
      <c r="S3469" s="76" t="str">
        <f t="shared" si="1247"/>
        <v>-</v>
      </c>
      <c r="T3469" s="96">
        <v>0</v>
      </c>
      <c r="U3469" s="97"/>
      <c r="V3469" s="73">
        <f t="shared" si="1254"/>
        <v>0</v>
      </c>
      <c r="W3469" s="73">
        <f t="shared" si="1248"/>
        <v>0</v>
      </c>
      <c r="X3469" s="76" t="str">
        <f t="shared" si="1249"/>
        <v>-</v>
      </c>
      <c r="Y3469" s="73">
        <f t="shared" si="1250"/>
        <v>0</v>
      </c>
      <c r="Z3469" s="73">
        <f t="shared" si="1251"/>
        <v>0</v>
      </c>
      <c r="AA3469" s="73">
        <f t="shared" si="1257"/>
        <v>0</v>
      </c>
      <c r="AB3469" s="73">
        <f t="shared" si="1252"/>
        <v>0</v>
      </c>
      <c r="AC3469" s="73">
        <f t="shared" si="1258"/>
        <v>0</v>
      </c>
      <c r="AD3469" s="73">
        <f t="shared" si="1259"/>
        <v>0</v>
      </c>
      <c r="AE3469" s="73">
        <v>0</v>
      </c>
    </row>
    <row r="3470" spans="1:31" ht="15" customHeight="1">
      <c r="A3470" s="94"/>
      <c r="B3470" s="6" t="str">
        <f>IFERROR(VLOOKUP(A3470,'Distributor List'!$A$2:$D$77,2,0),"-")</f>
        <v>-</v>
      </c>
      <c r="C3470" s="6" t="str">
        <f>IFERROR(VLOOKUP(A3470,'Distributor List'!$A$2:$D$77,3,0),"-")</f>
        <v>-</v>
      </c>
      <c r="D3470" s="6" t="str">
        <f>IFERROR(VLOOKUP(A3470,'Distributor List'!$A$2:$F$77,6,0),"-")</f>
        <v>-</v>
      </c>
      <c r="E3470" s="6" t="str">
        <f>IFERROR(VLOOKUP(A3470,'Distributor List'!$A$2:$D$77,4,0),"-")</f>
        <v>-</v>
      </c>
      <c r="F3470" s="6" t="str">
        <f>IFERROR(VLOOKUP(H3470,'Price List'!$A$2:$H$109,8,0),"-")</f>
        <v>-</v>
      </c>
      <c r="G3470" s="6" t="str">
        <f>IFERROR(VLOOKUP(A3470,'Distributor List'!$A$2:$E$77,5,0),"-")</f>
        <v>-</v>
      </c>
      <c r="H3470" s="10"/>
      <c r="I3470" s="95"/>
      <c r="J3470" s="92"/>
      <c r="K3470" s="92"/>
      <c r="L3470" s="73">
        <f t="shared" si="1256"/>
        <v>0</v>
      </c>
      <c r="M3470" s="73">
        <f t="shared" si="1253"/>
        <v>0</v>
      </c>
      <c r="N3470" s="73"/>
      <c r="O3470" s="73"/>
      <c r="P3470" s="73"/>
      <c r="Q3470" s="73"/>
      <c r="R3470" s="73">
        <f t="shared" si="1255"/>
        <v>0</v>
      </c>
      <c r="S3470" s="76" t="str">
        <f t="shared" si="1247"/>
        <v>-</v>
      </c>
      <c r="T3470" s="96">
        <v>0</v>
      </c>
      <c r="U3470" s="97"/>
      <c r="V3470" s="73">
        <f t="shared" si="1254"/>
        <v>0</v>
      </c>
      <c r="W3470" s="73">
        <f t="shared" si="1248"/>
        <v>0</v>
      </c>
      <c r="X3470" s="76" t="str">
        <f t="shared" si="1249"/>
        <v>-</v>
      </c>
      <c r="Y3470" s="73">
        <f t="shared" si="1250"/>
        <v>0</v>
      </c>
      <c r="Z3470" s="73">
        <f t="shared" si="1251"/>
        <v>0</v>
      </c>
      <c r="AA3470" s="73">
        <f t="shared" si="1257"/>
        <v>0</v>
      </c>
      <c r="AB3470" s="73">
        <f t="shared" si="1252"/>
        <v>0</v>
      </c>
      <c r="AC3470" s="73">
        <f t="shared" si="1258"/>
        <v>0</v>
      </c>
      <c r="AD3470" s="73">
        <f t="shared" si="1259"/>
        <v>0</v>
      </c>
      <c r="AE3470" s="73">
        <v>0</v>
      </c>
    </row>
    <row r="3471" spans="1:31" ht="15" customHeight="1">
      <c r="A3471" s="94"/>
      <c r="B3471" s="6" t="str">
        <f>IFERROR(VLOOKUP(A3471,'Distributor List'!$A$2:$D$77,2,0),"-")</f>
        <v>-</v>
      </c>
      <c r="C3471" s="6" t="str">
        <f>IFERROR(VLOOKUP(A3471,'Distributor List'!$A$2:$D$77,3,0),"-")</f>
        <v>-</v>
      </c>
      <c r="D3471" s="6" t="str">
        <f>IFERROR(VLOOKUP(A3471,'Distributor List'!$A$2:$F$77,6,0),"-")</f>
        <v>-</v>
      </c>
      <c r="E3471" s="6" t="str">
        <f>IFERROR(VLOOKUP(A3471,'Distributor List'!$A$2:$D$77,4,0),"-")</f>
        <v>-</v>
      </c>
      <c r="F3471" s="6" t="str">
        <f>IFERROR(VLOOKUP(H3471,'Price List'!$A$2:$H$109,8,0),"-")</f>
        <v>-</v>
      </c>
      <c r="G3471" s="6" t="str">
        <f>IFERROR(VLOOKUP(A3471,'Distributor List'!$A$2:$E$77,5,0),"-")</f>
        <v>-</v>
      </c>
      <c r="H3471" s="10"/>
      <c r="I3471" s="95"/>
      <c r="J3471" s="92"/>
      <c r="K3471" s="92"/>
      <c r="L3471" s="73">
        <f t="shared" si="1256"/>
        <v>0</v>
      </c>
      <c r="M3471" s="73">
        <f t="shared" si="1253"/>
        <v>0</v>
      </c>
      <c r="N3471" s="73"/>
      <c r="O3471" s="73"/>
      <c r="P3471" s="73"/>
      <c r="Q3471" s="73"/>
      <c r="R3471" s="73">
        <f t="shared" si="1255"/>
        <v>0</v>
      </c>
      <c r="S3471" s="76" t="str">
        <f t="shared" si="1247"/>
        <v>-</v>
      </c>
      <c r="T3471" s="96">
        <v>0</v>
      </c>
      <c r="U3471" s="97"/>
      <c r="V3471" s="73">
        <f t="shared" si="1254"/>
        <v>0</v>
      </c>
      <c r="W3471" s="73">
        <f t="shared" si="1248"/>
        <v>0</v>
      </c>
      <c r="X3471" s="76" t="str">
        <f t="shared" si="1249"/>
        <v>-</v>
      </c>
      <c r="Y3471" s="73">
        <f t="shared" si="1250"/>
        <v>0</v>
      </c>
      <c r="Z3471" s="73">
        <f t="shared" si="1251"/>
        <v>0</v>
      </c>
      <c r="AA3471" s="73">
        <f t="shared" si="1257"/>
        <v>0</v>
      </c>
      <c r="AB3471" s="73">
        <f t="shared" si="1252"/>
        <v>0</v>
      </c>
      <c r="AC3471" s="73">
        <f t="shared" si="1258"/>
        <v>0</v>
      </c>
      <c r="AD3471" s="73">
        <f t="shared" si="1259"/>
        <v>0</v>
      </c>
      <c r="AE3471" s="73">
        <v>0</v>
      </c>
    </row>
    <row r="3472" spans="1:31" ht="15" customHeight="1">
      <c r="A3472" s="94"/>
      <c r="B3472" s="6" t="str">
        <f>IFERROR(VLOOKUP(A3472,'Distributor List'!$A$2:$D$77,2,0),"-")</f>
        <v>-</v>
      </c>
      <c r="C3472" s="6" t="str">
        <f>IFERROR(VLOOKUP(A3472,'Distributor List'!$A$2:$D$77,3,0),"-")</f>
        <v>-</v>
      </c>
      <c r="D3472" s="6" t="str">
        <f>IFERROR(VLOOKUP(A3472,'Distributor List'!$A$2:$F$77,6,0),"-")</f>
        <v>-</v>
      </c>
      <c r="E3472" s="6" t="str">
        <f>IFERROR(VLOOKUP(A3472,'Distributor List'!$A$2:$D$77,4,0),"-")</f>
        <v>-</v>
      </c>
      <c r="F3472" s="6" t="str">
        <f>IFERROR(VLOOKUP(H3472,'Price List'!$A$2:$H$109,8,0),"-")</f>
        <v>-</v>
      </c>
      <c r="G3472" s="6" t="str">
        <f>IFERROR(VLOOKUP(A3472,'Distributor List'!$A$2:$E$77,5,0),"-")</f>
        <v>-</v>
      </c>
      <c r="H3472" s="10"/>
      <c r="I3472" s="95"/>
      <c r="J3472" s="92"/>
      <c r="K3472" s="92"/>
      <c r="L3472" s="73">
        <f t="shared" si="1256"/>
        <v>0</v>
      </c>
      <c r="M3472" s="73">
        <f t="shared" si="1253"/>
        <v>0</v>
      </c>
      <c r="N3472" s="73"/>
      <c r="O3472" s="73"/>
      <c r="P3472" s="73"/>
      <c r="Q3472" s="73"/>
      <c r="R3472" s="73">
        <f t="shared" si="1255"/>
        <v>0</v>
      </c>
      <c r="S3472" s="76" t="str">
        <f t="shared" si="1247"/>
        <v>-</v>
      </c>
      <c r="T3472" s="96">
        <v>0</v>
      </c>
      <c r="U3472" s="97"/>
      <c r="V3472" s="73">
        <f t="shared" si="1254"/>
        <v>0</v>
      </c>
      <c r="W3472" s="73">
        <f t="shared" si="1248"/>
        <v>0</v>
      </c>
      <c r="X3472" s="76" t="str">
        <f t="shared" si="1249"/>
        <v>-</v>
      </c>
      <c r="Y3472" s="73">
        <f t="shared" si="1250"/>
        <v>0</v>
      </c>
      <c r="Z3472" s="73">
        <f t="shared" si="1251"/>
        <v>0</v>
      </c>
      <c r="AA3472" s="73">
        <f t="shared" si="1257"/>
        <v>0</v>
      </c>
      <c r="AB3472" s="73">
        <f t="shared" si="1252"/>
        <v>0</v>
      </c>
      <c r="AC3472" s="73">
        <f t="shared" si="1258"/>
        <v>0</v>
      </c>
      <c r="AD3472" s="73">
        <f t="shared" si="1259"/>
        <v>0</v>
      </c>
      <c r="AE3472" s="73">
        <v>0</v>
      </c>
    </row>
    <row r="3473" spans="1:31" ht="15" customHeight="1">
      <c r="A3473" s="94"/>
      <c r="B3473" s="6" t="str">
        <f>IFERROR(VLOOKUP(A3473,'Distributor List'!$A$2:$D$77,2,0),"-")</f>
        <v>-</v>
      </c>
      <c r="C3473" s="6" t="str">
        <f>IFERROR(VLOOKUP(A3473,'Distributor List'!$A$2:$D$77,3,0),"-")</f>
        <v>-</v>
      </c>
      <c r="D3473" s="6" t="str">
        <f>IFERROR(VLOOKUP(A3473,'Distributor List'!$A$2:$F$77,6,0),"-")</f>
        <v>-</v>
      </c>
      <c r="E3473" s="6" t="str">
        <f>IFERROR(VLOOKUP(A3473,'Distributor List'!$A$2:$D$77,4,0),"-")</f>
        <v>-</v>
      </c>
      <c r="F3473" s="6" t="str">
        <f>IFERROR(VLOOKUP(H3473,'Price List'!$A$2:$H$109,8,0),"-")</f>
        <v>-</v>
      </c>
      <c r="G3473" s="6" t="str">
        <f>IFERROR(VLOOKUP(A3473,'Distributor List'!$A$2:$E$77,5,0),"-")</f>
        <v>-</v>
      </c>
      <c r="H3473" s="10"/>
      <c r="I3473" s="95"/>
      <c r="J3473" s="92"/>
      <c r="K3473" s="92"/>
      <c r="L3473" s="73">
        <f t="shared" si="1256"/>
        <v>0</v>
      </c>
      <c r="M3473" s="73">
        <f t="shared" si="1253"/>
        <v>0</v>
      </c>
      <c r="N3473" s="73"/>
      <c r="O3473" s="73"/>
      <c r="P3473" s="73"/>
      <c r="Q3473" s="73"/>
      <c r="R3473" s="73">
        <f t="shared" si="1255"/>
        <v>0</v>
      </c>
      <c r="S3473" s="76" t="str">
        <f t="shared" si="1247"/>
        <v>-</v>
      </c>
      <c r="T3473" s="96">
        <v>0</v>
      </c>
      <c r="U3473" s="97"/>
      <c r="V3473" s="73">
        <f t="shared" si="1254"/>
        <v>0</v>
      </c>
      <c r="W3473" s="73">
        <f t="shared" si="1248"/>
        <v>0</v>
      </c>
      <c r="X3473" s="76" t="str">
        <f t="shared" si="1249"/>
        <v>-</v>
      </c>
      <c r="Y3473" s="73">
        <f t="shared" si="1250"/>
        <v>0</v>
      </c>
      <c r="Z3473" s="73">
        <f t="shared" si="1251"/>
        <v>0</v>
      </c>
      <c r="AA3473" s="73">
        <f t="shared" si="1257"/>
        <v>0</v>
      </c>
      <c r="AB3473" s="73">
        <f t="shared" si="1252"/>
        <v>0</v>
      </c>
      <c r="AC3473" s="73">
        <f t="shared" si="1258"/>
        <v>0</v>
      </c>
      <c r="AD3473" s="73">
        <f t="shared" si="1259"/>
        <v>0</v>
      </c>
      <c r="AE3473" s="73">
        <v>0</v>
      </c>
    </row>
    <row r="3474" spans="1:31" ht="15" customHeight="1">
      <c r="A3474" s="94"/>
      <c r="B3474" s="6" t="str">
        <f>IFERROR(VLOOKUP(A3474,'Distributor List'!$A$2:$D$77,2,0),"-")</f>
        <v>-</v>
      </c>
      <c r="C3474" s="6" t="str">
        <f>IFERROR(VLOOKUP(A3474,'Distributor List'!$A$2:$D$77,3,0),"-")</f>
        <v>-</v>
      </c>
      <c r="D3474" s="6" t="str">
        <f>IFERROR(VLOOKUP(A3474,'Distributor List'!$A$2:$F$77,6,0),"-")</f>
        <v>-</v>
      </c>
      <c r="E3474" s="6" t="str">
        <f>IFERROR(VLOOKUP(A3474,'Distributor List'!$A$2:$D$77,4,0),"-")</f>
        <v>-</v>
      </c>
      <c r="F3474" s="6" t="str">
        <f>IFERROR(VLOOKUP(H3474,'Price List'!$A$2:$H$109,8,0),"-")</f>
        <v>-</v>
      </c>
      <c r="G3474" s="6" t="str">
        <f>IFERROR(VLOOKUP(A3474,'Distributor List'!$A$2:$E$77,5,0),"-")</f>
        <v>-</v>
      </c>
      <c r="H3474" s="10"/>
      <c r="I3474" s="95"/>
      <c r="J3474" s="92"/>
      <c r="K3474" s="92"/>
      <c r="L3474" s="73">
        <f t="shared" si="1256"/>
        <v>0</v>
      </c>
      <c r="M3474" s="73">
        <f t="shared" si="1253"/>
        <v>0</v>
      </c>
      <c r="N3474" s="73"/>
      <c r="O3474" s="73"/>
      <c r="P3474" s="73"/>
      <c r="Q3474" s="73"/>
      <c r="R3474" s="73">
        <f t="shared" si="1255"/>
        <v>0</v>
      </c>
      <c r="S3474" s="76" t="str">
        <f t="shared" ref="S3474:S3537" si="1260">IFERROR(L3474/R3474,"-")</f>
        <v>-</v>
      </c>
      <c r="T3474" s="96">
        <v>0</v>
      </c>
      <c r="U3474" s="97"/>
      <c r="V3474" s="73">
        <f t="shared" si="1254"/>
        <v>0</v>
      </c>
      <c r="W3474" s="73">
        <f t="shared" ref="W3474:W3537" si="1261">L3474-V3474</f>
        <v>0</v>
      </c>
      <c r="X3474" s="76" t="str">
        <f t="shared" ref="X3474:X3537" si="1262">IFERROR(L3474/V3474-1,"-")</f>
        <v>-</v>
      </c>
      <c r="Y3474" s="73">
        <f t="shared" ref="Y3474:Y3537" si="1263">(J3474)/1*1.5</f>
        <v>0</v>
      </c>
      <c r="Z3474" s="73">
        <f t="shared" ref="Z3474:Z3537" si="1264">IF(Y3474&gt;K3474,Y3474-K3474,0)</f>
        <v>0</v>
      </c>
      <c r="AA3474" s="73">
        <f t="shared" si="1257"/>
        <v>0</v>
      </c>
      <c r="AB3474" s="73">
        <f t="shared" ref="AB3474:AB3537" si="1265">IF(Y3474&lt;K3474,K3474-Y3474,0)</f>
        <v>0</v>
      </c>
      <c r="AC3474" s="73">
        <f t="shared" si="1258"/>
        <v>0</v>
      </c>
      <c r="AD3474" s="73">
        <f t="shared" si="1259"/>
        <v>0</v>
      </c>
      <c r="AE3474" s="73">
        <v>0</v>
      </c>
    </row>
    <row r="3475" spans="1:31" ht="15" customHeight="1">
      <c r="A3475" s="94"/>
      <c r="B3475" s="6" t="str">
        <f>IFERROR(VLOOKUP(A3475,'Distributor List'!$A$2:$D$77,2,0),"-")</f>
        <v>-</v>
      </c>
      <c r="C3475" s="6" t="str">
        <f>IFERROR(VLOOKUP(A3475,'Distributor List'!$A$2:$D$77,3,0),"-")</f>
        <v>-</v>
      </c>
      <c r="D3475" s="6" t="str">
        <f>IFERROR(VLOOKUP(A3475,'Distributor List'!$A$2:$F$77,6,0),"-")</f>
        <v>-</v>
      </c>
      <c r="E3475" s="6" t="str">
        <f>IFERROR(VLOOKUP(A3475,'Distributor List'!$A$2:$D$77,4,0),"-")</f>
        <v>-</v>
      </c>
      <c r="F3475" s="6" t="str">
        <f>IFERROR(VLOOKUP(H3475,'Price List'!$A$2:$H$109,8,0),"-")</f>
        <v>-</v>
      </c>
      <c r="G3475" s="6" t="str">
        <f>IFERROR(VLOOKUP(A3475,'Distributor List'!$A$2:$E$77,5,0),"-")</f>
        <v>-</v>
      </c>
      <c r="H3475" s="10"/>
      <c r="I3475" s="95"/>
      <c r="J3475" s="92"/>
      <c r="K3475" s="92"/>
      <c r="L3475" s="73">
        <f t="shared" si="1256"/>
        <v>0</v>
      </c>
      <c r="M3475" s="73">
        <f t="shared" si="1253"/>
        <v>0</v>
      </c>
      <c r="N3475" s="73"/>
      <c r="O3475" s="73"/>
      <c r="P3475" s="73"/>
      <c r="Q3475" s="73"/>
      <c r="R3475" s="73">
        <f t="shared" si="1255"/>
        <v>0</v>
      </c>
      <c r="S3475" s="76" t="str">
        <f t="shared" si="1260"/>
        <v>-</v>
      </c>
      <c r="T3475" s="96">
        <v>0</v>
      </c>
      <c r="U3475" s="97"/>
      <c r="V3475" s="73">
        <f t="shared" si="1254"/>
        <v>0</v>
      </c>
      <c r="W3475" s="73">
        <f t="shared" si="1261"/>
        <v>0</v>
      </c>
      <c r="X3475" s="76" t="str">
        <f t="shared" si="1262"/>
        <v>-</v>
      </c>
      <c r="Y3475" s="73">
        <f t="shared" si="1263"/>
        <v>0</v>
      </c>
      <c r="Z3475" s="73">
        <f t="shared" si="1264"/>
        <v>0</v>
      </c>
      <c r="AA3475" s="73">
        <f t="shared" si="1257"/>
        <v>0</v>
      </c>
      <c r="AB3475" s="73">
        <f t="shared" si="1265"/>
        <v>0</v>
      </c>
      <c r="AC3475" s="73">
        <f t="shared" si="1258"/>
        <v>0</v>
      </c>
      <c r="AD3475" s="73">
        <f t="shared" si="1259"/>
        <v>0</v>
      </c>
      <c r="AE3475" s="73">
        <v>0</v>
      </c>
    </row>
    <row r="3476" spans="1:31" ht="15" customHeight="1">
      <c r="A3476" s="94"/>
      <c r="B3476" s="6" t="str">
        <f>IFERROR(VLOOKUP(A3476,'Distributor List'!$A$2:$D$77,2,0),"-")</f>
        <v>-</v>
      </c>
      <c r="C3476" s="6" t="str">
        <f>IFERROR(VLOOKUP(A3476,'Distributor List'!$A$2:$D$77,3,0),"-")</f>
        <v>-</v>
      </c>
      <c r="D3476" s="6" t="str">
        <f>IFERROR(VLOOKUP(A3476,'Distributor List'!$A$2:$F$77,6,0),"-")</f>
        <v>-</v>
      </c>
      <c r="E3476" s="6" t="str">
        <f>IFERROR(VLOOKUP(A3476,'Distributor List'!$A$2:$D$77,4,0),"-")</f>
        <v>-</v>
      </c>
      <c r="F3476" s="6" t="str">
        <f>IFERROR(VLOOKUP(H3476,'Price List'!$A$2:$H$109,8,0),"-")</f>
        <v>-</v>
      </c>
      <c r="G3476" s="6" t="str">
        <f>IFERROR(VLOOKUP(A3476,'Distributor List'!$A$2:$E$77,5,0),"-")</f>
        <v>-</v>
      </c>
      <c r="H3476" s="10"/>
      <c r="I3476" s="95"/>
      <c r="J3476" s="92"/>
      <c r="K3476" s="92"/>
      <c r="L3476" s="73">
        <f t="shared" si="1256"/>
        <v>0</v>
      </c>
      <c r="M3476" s="73">
        <f t="shared" si="1253"/>
        <v>0</v>
      </c>
      <c r="N3476" s="73"/>
      <c r="O3476" s="73"/>
      <c r="P3476" s="73"/>
      <c r="Q3476" s="73"/>
      <c r="R3476" s="73">
        <f t="shared" si="1255"/>
        <v>0</v>
      </c>
      <c r="S3476" s="76" t="str">
        <f t="shared" si="1260"/>
        <v>-</v>
      </c>
      <c r="T3476" s="96">
        <v>0</v>
      </c>
      <c r="U3476" s="97"/>
      <c r="V3476" s="73">
        <f t="shared" si="1254"/>
        <v>0</v>
      </c>
      <c r="W3476" s="73">
        <f t="shared" si="1261"/>
        <v>0</v>
      </c>
      <c r="X3476" s="76" t="str">
        <f t="shared" si="1262"/>
        <v>-</v>
      </c>
      <c r="Y3476" s="73">
        <f t="shared" si="1263"/>
        <v>0</v>
      </c>
      <c r="Z3476" s="73">
        <f t="shared" si="1264"/>
        <v>0</v>
      </c>
      <c r="AA3476" s="73">
        <f t="shared" si="1257"/>
        <v>0</v>
      </c>
      <c r="AB3476" s="73">
        <f t="shared" si="1265"/>
        <v>0</v>
      </c>
      <c r="AC3476" s="73">
        <f t="shared" si="1258"/>
        <v>0</v>
      </c>
      <c r="AD3476" s="73">
        <f t="shared" si="1259"/>
        <v>0</v>
      </c>
      <c r="AE3476" s="73">
        <v>0</v>
      </c>
    </row>
    <row r="3477" spans="1:31" ht="15" customHeight="1">
      <c r="A3477" s="94"/>
      <c r="B3477" s="6" t="str">
        <f>IFERROR(VLOOKUP(A3477,'Distributor List'!$A$2:$D$77,2,0),"-")</f>
        <v>-</v>
      </c>
      <c r="C3477" s="6" t="str">
        <f>IFERROR(VLOOKUP(A3477,'Distributor List'!$A$2:$D$77,3,0),"-")</f>
        <v>-</v>
      </c>
      <c r="D3477" s="6" t="str">
        <f>IFERROR(VLOOKUP(A3477,'Distributor List'!$A$2:$F$77,6,0),"-")</f>
        <v>-</v>
      </c>
      <c r="E3477" s="6" t="str">
        <f>IFERROR(VLOOKUP(A3477,'Distributor List'!$A$2:$D$77,4,0),"-")</f>
        <v>-</v>
      </c>
      <c r="F3477" s="6" t="str">
        <f>IFERROR(VLOOKUP(H3477,'Price List'!$A$2:$H$109,8,0),"-")</f>
        <v>-</v>
      </c>
      <c r="G3477" s="6" t="str">
        <f>IFERROR(VLOOKUP(A3477,'Distributor List'!$A$2:$E$77,5,0),"-")</f>
        <v>-</v>
      </c>
      <c r="H3477" s="10"/>
      <c r="I3477" s="95"/>
      <c r="J3477" s="92"/>
      <c r="K3477" s="92"/>
      <c r="L3477" s="73">
        <f t="shared" si="1256"/>
        <v>0</v>
      </c>
      <c r="M3477" s="73">
        <f t="shared" si="1253"/>
        <v>0</v>
      </c>
      <c r="N3477" s="73"/>
      <c r="O3477" s="73"/>
      <c r="P3477" s="73"/>
      <c r="Q3477" s="73"/>
      <c r="R3477" s="73">
        <f t="shared" si="1255"/>
        <v>0</v>
      </c>
      <c r="S3477" s="76" t="str">
        <f t="shared" si="1260"/>
        <v>-</v>
      </c>
      <c r="T3477" s="96">
        <v>0</v>
      </c>
      <c r="U3477" s="97"/>
      <c r="V3477" s="73">
        <f t="shared" si="1254"/>
        <v>0</v>
      </c>
      <c r="W3477" s="73">
        <f t="shared" si="1261"/>
        <v>0</v>
      </c>
      <c r="X3477" s="76" t="str">
        <f t="shared" si="1262"/>
        <v>-</v>
      </c>
      <c r="Y3477" s="73">
        <f t="shared" si="1263"/>
        <v>0</v>
      </c>
      <c r="Z3477" s="73">
        <f t="shared" si="1264"/>
        <v>0</v>
      </c>
      <c r="AA3477" s="73">
        <f t="shared" si="1257"/>
        <v>0</v>
      </c>
      <c r="AB3477" s="73">
        <f t="shared" si="1265"/>
        <v>0</v>
      </c>
      <c r="AC3477" s="73">
        <f t="shared" si="1258"/>
        <v>0</v>
      </c>
      <c r="AD3477" s="73">
        <f t="shared" si="1259"/>
        <v>0</v>
      </c>
      <c r="AE3477" s="73">
        <v>0</v>
      </c>
    </row>
    <row r="3478" spans="1:31" ht="15" customHeight="1">
      <c r="A3478" s="94"/>
      <c r="B3478" s="6" t="str">
        <f>IFERROR(VLOOKUP(A3478,'Distributor List'!$A$2:$D$77,2,0),"-")</f>
        <v>-</v>
      </c>
      <c r="C3478" s="6" t="str">
        <f>IFERROR(VLOOKUP(A3478,'Distributor List'!$A$2:$D$77,3,0),"-")</f>
        <v>-</v>
      </c>
      <c r="D3478" s="6" t="str">
        <f>IFERROR(VLOOKUP(A3478,'Distributor List'!$A$2:$F$77,6,0),"-")</f>
        <v>-</v>
      </c>
      <c r="E3478" s="6" t="str">
        <f>IFERROR(VLOOKUP(A3478,'Distributor List'!$A$2:$D$77,4,0),"-")</f>
        <v>-</v>
      </c>
      <c r="F3478" s="6" t="str">
        <f>IFERROR(VLOOKUP(H3478,'Price List'!$A$2:$H$109,8,0),"-")</f>
        <v>-</v>
      </c>
      <c r="G3478" s="6" t="str">
        <f>IFERROR(VLOOKUP(A3478,'Distributor List'!$A$2:$E$77,5,0),"-")</f>
        <v>-</v>
      </c>
      <c r="H3478" s="10"/>
      <c r="I3478" s="95"/>
      <c r="J3478" s="92"/>
      <c r="K3478" s="92"/>
      <c r="L3478" s="73">
        <f t="shared" si="1256"/>
        <v>0</v>
      </c>
      <c r="M3478" s="73">
        <f t="shared" si="1253"/>
        <v>0</v>
      </c>
      <c r="N3478" s="73"/>
      <c r="O3478" s="73"/>
      <c r="P3478" s="73"/>
      <c r="Q3478" s="73"/>
      <c r="R3478" s="73">
        <f t="shared" si="1255"/>
        <v>0</v>
      </c>
      <c r="S3478" s="76" t="str">
        <f t="shared" si="1260"/>
        <v>-</v>
      </c>
      <c r="T3478" s="96">
        <v>0</v>
      </c>
      <c r="U3478" s="97"/>
      <c r="V3478" s="73">
        <f t="shared" si="1254"/>
        <v>0</v>
      </c>
      <c r="W3478" s="73">
        <f t="shared" si="1261"/>
        <v>0</v>
      </c>
      <c r="X3478" s="76" t="str">
        <f t="shared" si="1262"/>
        <v>-</v>
      </c>
      <c r="Y3478" s="73">
        <f t="shared" si="1263"/>
        <v>0</v>
      </c>
      <c r="Z3478" s="73">
        <f t="shared" si="1264"/>
        <v>0</v>
      </c>
      <c r="AA3478" s="73">
        <f t="shared" si="1257"/>
        <v>0</v>
      </c>
      <c r="AB3478" s="73">
        <f t="shared" si="1265"/>
        <v>0</v>
      </c>
      <c r="AC3478" s="73">
        <f t="shared" si="1258"/>
        <v>0</v>
      </c>
      <c r="AD3478" s="73">
        <f t="shared" si="1259"/>
        <v>0</v>
      </c>
      <c r="AE3478" s="73">
        <v>0</v>
      </c>
    </row>
    <row r="3479" spans="1:31" ht="15" customHeight="1">
      <c r="A3479" s="94"/>
      <c r="B3479" s="6" t="str">
        <f>IFERROR(VLOOKUP(A3479,'Distributor List'!$A$2:$D$77,2,0),"-")</f>
        <v>-</v>
      </c>
      <c r="C3479" s="6" t="str">
        <f>IFERROR(VLOOKUP(A3479,'Distributor List'!$A$2:$D$77,3,0),"-")</f>
        <v>-</v>
      </c>
      <c r="D3479" s="6" t="str">
        <f>IFERROR(VLOOKUP(A3479,'Distributor List'!$A$2:$F$77,6,0),"-")</f>
        <v>-</v>
      </c>
      <c r="E3479" s="6" t="str">
        <f>IFERROR(VLOOKUP(A3479,'Distributor List'!$A$2:$D$77,4,0),"-")</f>
        <v>-</v>
      </c>
      <c r="F3479" s="6" t="str">
        <f>IFERROR(VLOOKUP(H3479,'Price List'!$A$2:$H$109,8,0),"-")</f>
        <v>-</v>
      </c>
      <c r="G3479" s="6" t="str">
        <f>IFERROR(VLOOKUP(A3479,'Distributor List'!$A$2:$E$77,5,0),"-")</f>
        <v>-</v>
      </c>
      <c r="H3479" s="10"/>
      <c r="I3479" s="95"/>
      <c r="J3479" s="92"/>
      <c r="K3479" s="92"/>
      <c r="L3479" s="73">
        <f t="shared" si="1256"/>
        <v>0</v>
      </c>
      <c r="M3479" s="73">
        <f t="shared" si="1253"/>
        <v>0</v>
      </c>
      <c r="N3479" s="73"/>
      <c r="O3479" s="73"/>
      <c r="P3479" s="73"/>
      <c r="Q3479" s="73"/>
      <c r="R3479" s="73">
        <f t="shared" si="1255"/>
        <v>0</v>
      </c>
      <c r="S3479" s="76" t="str">
        <f t="shared" si="1260"/>
        <v>-</v>
      </c>
      <c r="T3479" s="96">
        <v>0</v>
      </c>
      <c r="U3479" s="97"/>
      <c r="V3479" s="73">
        <f t="shared" si="1254"/>
        <v>0</v>
      </c>
      <c r="W3479" s="73">
        <f t="shared" si="1261"/>
        <v>0</v>
      </c>
      <c r="X3479" s="76" t="str">
        <f t="shared" si="1262"/>
        <v>-</v>
      </c>
      <c r="Y3479" s="73">
        <f t="shared" si="1263"/>
        <v>0</v>
      </c>
      <c r="Z3479" s="73">
        <f t="shared" si="1264"/>
        <v>0</v>
      </c>
      <c r="AA3479" s="73">
        <f t="shared" si="1257"/>
        <v>0</v>
      </c>
      <c r="AB3479" s="73">
        <f t="shared" si="1265"/>
        <v>0</v>
      </c>
      <c r="AC3479" s="73">
        <f t="shared" si="1258"/>
        <v>0</v>
      </c>
      <c r="AD3479" s="73">
        <f t="shared" si="1259"/>
        <v>0</v>
      </c>
      <c r="AE3479" s="73">
        <v>0</v>
      </c>
    </row>
    <row r="3480" spans="1:31" ht="15" customHeight="1">
      <c r="A3480" s="94"/>
      <c r="B3480" s="6" t="str">
        <f>IFERROR(VLOOKUP(A3480,'Distributor List'!$A$2:$D$77,2,0),"-")</f>
        <v>-</v>
      </c>
      <c r="C3480" s="6" t="str">
        <f>IFERROR(VLOOKUP(A3480,'Distributor List'!$A$2:$D$77,3,0),"-")</f>
        <v>-</v>
      </c>
      <c r="D3480" s="6" t="str">
        <f>IFERROR(VLOOKUP(A3480,'Distributor List'!$A$2:$F$77,6,0),"-")</f>
        <v>-</v>
      </c>
      <c r="E3480" s="6" t="str">
        <f>IFERROR(VLOOKUP(A3480,'Distributor List'!$A$2:$D$77,4,0),"-")</f>
        <v>-</v>
      </c>
      <c r="F3480" s="6" t="str">
        <f>IFERROR(VLOOKUP(H3480,'Price List'!$A$2:$H$109,8,0),"-")</f>
        <v>-</v>
      </c>
      <c r="G3480" s="6" t="str">
        <f>IFERROR(VLOOKUP(A3480,'Distributor List'!$A$2:$E$77,5,0),"-")</f>
        <v>-</v>
      </c>
      <c r="H3480" s="10"/>
      <c r="I3480" s="95"/>
      <c r="J3480" s="92"/>
      <c r="K3480" s="92"/>
      <c r="L3480" s="73">
        <f t="shared" si="1256"/>
        <v>0</v>
      </c>
      <c r="M3480" s="73">
        <f t="shared" si="1253"/>
        <v>0</v>
      </c>
      <c r="N3480" s="73"/>
      <c r="O3480" s="73"/>
      <c r="P3480" s="73"/>
      <c r="Q3480" s="73"/>
      <c r="R3480" s="73">
        <f t="shared" si="1255"/>
        <v>0</v>
      </c>
      <c r="S3480" s="76" t="str">
        <f t="shared" si="1260"/>
        <v>-</v>
      </c>
      <c r="T3480" s="96">
        <v>0</v>
      </c>
      <c r="U3480" s="97"/>
      <c r="V3480" s="73">
        <f t="shared" si="1254"/>
        <v>0</v>
      </c>
      <c r="W3480" s="73">
        <f t="shared" si="1261"/>
        <v>0</v>
      </c>
      <c r="X3480" s="76" t="str">
        <f t="shared" si="1262"/>
        <v>-</v>
      </c>
      <c r="Y3480" s="73">
        <f t="shared" si="1263"/>
        <v>0</v>
      </c>
      <c r="Z3480" s="73">
        <f t="shared" si="1264"/>
        <v>0</v>
      </c>
      <c r="AA3480" s="73">
        <f t="shared" si="1257"/>
        <v>0</v>
      </c>
      <c r="AB3480" s="73">
        <f t="shared" si="1265"/>
        <v>0</v>
      </c>
      <c r="AC3480" s="73">
        <f t="shared" si="1258"/>
        <v>0</v>
      </c>
      <c r="AD3480" s="73">
        <f t="shared" si="1259"/>
        <v>0</v>
      </c>
      <c r="AE3480" s="73">
        <v>0</v>
      </c>
    </row>
    <row r="3481" spans="1:31" ht="15" customHeight="1">
      <c r="A3481" s="94"/>
      <c r="B3481" s="6" t="str">
        <f>IFERROR(VLOOKUP(A3481,'Distributor List'!$A$2:$D$77,2,0),"-")</f>
        <v>-</v>
      </c>
      <c r="C3481" s="6" t="str">
        <f>IFERROR(VLOOKUP(A3481,'Distributor List'!$A$2:$D$77,3,0),"-")</f>
        <v>-</v>
      </c>
      <c r="D3481" s="6" t="str">
        <f>IFERROR(VLOOKUP(A3481,'Distributor List'!$A$2:$F$77,6,0),"-")</f>
        <v>-</v>
      </c>
      <c r="E3481" s="6" t="str">
        <f>IFERROR(VLOOKUP(A3481,'Distributor List'!$A$2:$D$77,4,0),"-")</f>
        <v>-</v>
      </c>
      <c r="F3481" s="6" t="str">
        <f>IFERROR(VLOOKUP(H3481,'Price List'!$A$2:$H$109,8,0),"-")</f>
        <v>-</v>
      </c>
      <c r="G3481" s="6" t="str">
        <f>IFERROR(VLOOKUP(A3481,'Distributor List'!$A$2:$E$77,5,0),"-")</f>
        <v>-</v>
      </c>
      <c r="H3481" s="10"/>
      <c r="I3481" s="95"/>
      <c r="J3481" s="92"/>
      <c r="K3481" s="92"/>
      <c r="L3481" s="73">
        <f t="shared" si="1256"/>
        <v>0</v>
      </c>
      <c r="M3481" s="73">
        <f t="shared" si="1253"/>
        <v>0</v>
      </c>
      <c r="N3481" s="73"/>
      <c r="O3481" s="73"/>
      <c r="P3481" s="73"/>
      <c r="Q3481" s="73"/>
      <c r="R3481" s="73">
        <f t="shared" si="1255"/>
        <v>0</v>
      </c>
      <c r="S3481" s="76" t="str">
        <f t="shared" si="1260"/>
        <v>-</v>
      </c>
      <c r="T3481" s="96">
        <v>0</v>
      </c>
      <c r="U3481" s="97"/>
      <c r="V3481" s="73">
        <f t="shared" si="1254"/>
        <v>0</v>
      </c>
      <c r="W3481" s="73">
        <f t="shared" si="1261"/>
        <v>0</v>
      </c>
      <c r="X3481" s="76" t="str">
        <f t="shared" si="1262"/>
        <v>-</v>
      </c>
      <c r="Y3481" s="73">
        <f t="shared" si="1263"/>
        <v>0</v>
      </c>
      <c r="Z3481" s="73">
        <f t="shared" si="1264"/>
        <v>0</v>
      </c>
      <c r="AA3481" s="73">
        <f t="shared" si="1257"/>
        <v>0</v>
      </c>
      <c r="AB3481" s="73">
        <f t="shared" si="1265"/>
        <v>0</v>
      </c>
      <c r="AC3481" s="73">
        <f t="shared" si="1258"/>
        <v>0</v>
      </c>
      <c r="AD3481" s="73">
        <f t="shared" si="1259"/>
        <v>0</v>
      </c>
      <c r="AE3481" s="73">
        <v>0</v>
      </c>
    </row>
    <row r="3482" spans="1:31" ht="15" customHeight="1">
      <c r="A3482" s="94"/>
      <c r="B3482" s="6" t="str">
        <f>IFERROR(VLOOKUP(A3482,'Distributor List'!$A$2:$D$77,2,0),"-")</f>
        <v>-</v>
      </c>
      <c r="C3482" s="6" t="str">
        <f>IFERROR(VLOOKUP(A3482,'Distributor List'!$A$2:$D$77,3,0),"-")</f>
        <v>-</v>
      </c>
      <c r="D3482" s="6" t="str">
        <f>IFERROR(VLOOKUP(A3482,'Distributor List'!$A$2:$F$77,6,0),"-")</f>
        <v>-</v>
      </c>
      <c r="E3482" s="6" t="str">
        <f>IFERROR(VLOOKUP(A3482,'Distributor List'!$A$2:$D$77,4,0),"-")</f>
        <v>-</v>
      </c>
      <c r="F3482" s="6" t="str">
        <f>IFERROR(VLOOKUP(H3482,'Price List'!$A$2:$H$109,8,0),"-")</f>
        <v>-</v>
      </c>
      <c r="G3482" s="6" t="str">
        <f>IFERROR(VLOOKUP(A3482,'Distributor List'!$A$2:$E$77,5,0),"-")</f>
        <v>-</v>
      </c>
      <c r="H3482" s="10"/>
      <c r="I3482" s="95"/>
      <c r="J3482" s="92"/>
      <c r="K3482" s="92"/>
      <c r="L3482" s="73">
        <f t="shared" si="1256"/>
        <v>0</v>
      </c>
      <c r="M3482" s="73">
        <f t="shared" si="1253"/>
        <v>0</v>
      </c>
      <c r="N3482" s="73"/>
      <c r="O3482" s="73"/>
      <c r="P3482" s="73"/>
      <c r="Q3482" s="73"/>
      <c r="R3482" s="73">
        <f t="shared" si="1255"/>
        <v>0</v>
      </c>
      <c r="S3482" s="76" t="str">
        <f t="shared" si="1260"/>
        <v>-</v>
      </c>
      <c r="T3482" s="96">
        <v>0</v>
      </c>
      <c r="U3482" s="97"/>
      <c r="V3482" s="73">
        <f t="shared" si="1254"/>
        <v>0</v>
      </c>
      <c r="W3482" s="73">
        <f t="shared" si="1261"/>
        <v>0</v>
      </c>
      <c r="X3482" s="76" t="str">
        <f t="shared" si="1262"/>
        <v>-</v>
      </c>
      <c r="Y3482" s="73">
        <f t="shared" si="1263"/>
        <v>0</v>
      </c>
      <c r="Z3482" s="73">
        <f t="shared" si="1264"/>
        <v>0</v>
      </c>
      <c r="AA3482" s="73">
        <f t="shared" si="1257"/>
        <v>0</v>
      </c>
      <c r="AB3482" s="73">
        <f t="shared" si="1265"/>
        <v>0</v>
      </c>
      <c r="AC3482" s="73">
        <f t="shared" si="1258"/>
        <v>0</v>
      </c>
      <c r="AD3482" s="73">
        <f t="shared" si="1259"/>
        <v>0</v>
      </c>
      <c r="AE3482" s="73">
        <v>0</v>
      </c>
    </row>
    <row r="3483" spans="1:31" ht="15" customHeight="1">
      <c r="A3483" s="94"/>
      <c r="B3483" s="6" t="str">
        <f>IFERROR(VLOOKUP(A3483,'Distributor List'!$A$2:$D$77,2,0),"-")</f>
        <v>-</v>
      </c>
      <c r="C3483" s="6" t="str">
        <f>IFERROR(VLOOKUP(A3483,'Distributor List'!$A$2:$D$77,3,0),"-")</f>
        <v>-</v>
      </c>
      <c r="D3483" s="6" t="str">
        <f>IFERROR(VLOOKUP(A3483,'Distributor List'!$A$2:$F$77,6,0),"-")</f>
        <v>-</v>
      </c>
      <c r="E3483" s="6" t="str">
        <f>IFERROR(VLOOKUP(A3483,'Distributor List'!$A$2:$D$77,4,0),"-")</f>
        <v>-</v>
      </c>
      <c r="F3483" s="6" t="str">
        <f>IFERROR(VLOOKUP(H3483,'Price List'!$A$2:$H$109,8,0),"-")</f>
        <v>-</v>
      </c>
      <c r="G3483" s="6" t="str">
        <f>IFERROR(VLOOKUP(A3483,'Distributor List'!$A$2:$E$77,5,0),"-")</f>
        <v>-</v>
      </c>
      <c r="H3483" s="10"/>
      <c r="I3483" s="95"/>
      <c r="J3483" s="92"/>
      <c r="K3483" s="92"/>
      <c r="L3483" s="73">
        <f t="shared" si="1256"/>
        <v>0</v>
      </c>
      <c r="M3483" s="73">
        <f t="shared" si="1253"/>
        <v>0</v>
      </c>
      <c r="N3483" s="73"/>
      <c r="O3483" s="73"/>
      <c r="P3483" s="73"/>
      <c r="Q3483" s="73"/>
      <c r="R3483" s="73">
        <f t="shared" si="1255"/>
        <v>0</v>
      </c>
      <c r="S3483" s="76" t="str">
        <f t="shared" si="1260"/>
        <v>-</v>
      </c>
      <c r="T3483" s="96">
        <v>0</v>
      </c>
      <c r="U3483" s="97"/>
      <c r="V3483" s="73">
        <f t="shared" si="1254"/>
        <v>0</v>
      </c>
      <c r="W3483" s="73">
        <f t="shared" si="1261"/>
        <v>0</v>
      </c>
      <c r="X3483" s="76" t="str">
        <f t="shared" si="1262"/>
        <v>-</v>
      </c>
      <c r="Y3483" s="73">
        <f t="shared" si="1263"/>
        <v>0</v>
      </c>
      <c r="Z3483" s="73">
        <f t="shared" si="1264"/>
        <v>0</v>
      </c>
      <c r="AA3483" s="73">
        <f t="shared" si="1257"/>
        <v>0</v>
      </c>
      <c r="AB3483" s="73">
        <f t="shared" si="1265"/>
        <v>0</v>
      </c>
      <c r="AC3483" s="73">
        <f t="shared" si="1258"/>
        <v>0</v>
      </c>
      <c r="AD3483" s="73">
        <f t="shared" si="1259"/>
        <v>0</v>
      </c>
      <c r="AE3483" s="73">
        <v>0</v>
      </c>
    </row>
    <row r="3484" spans="1:31" ht="15" customHeight="1">
      <c r="A3484" s="94"/>
      <c r="B3484" s="6" t="str">
        <f>IFERROR(VLOOKUP(A3484,'Distributor List'!$A$2:$D$77,2,0),"-")</f>
        <v>-</v>
      </c>
      <c r="C3484" s="6" t="str">
        <f>IFERROR(VLOOKUP(A3484,'Distributor List'!$A$2:$D$77,3,0),"-")</f>
        <v>-</v>
      </c>
      <c r="D3484" s="6" t="str">
        <f>IFERROR(VLOOKUP(A3484,'Distributor List'!$A$2:$F$77,6,0),"-")</f>
        <v>-</v>
      </c>
      <c r="E3484" s="6" t="str">
        <f>IFERROR(VLOOKUP(A3484,'Distributor List'!$A$2:$D$77,4,0),"-")</f>
        <v>-</v>
      </c>
      <c r="F3484" s="6" t="str">
        <f>IFERROR(VLOOKUP(H3484,'Price List'!$A$2:$H$109,8,0),"-")</f>
        <v>-</v>
      </c>
      <c r="G3484" s="6" t="str">
        <f>IFERROR(VLOOKUP(A3484,'Distributor List'!$A$2:$E$77,5,0),"-")</f>
        <v>-</v>
      </c>
      <c r="H3484" s="10"/>
      <c r="I3484" s="95"/>
      <c r="J3484" s="92"/>
      <c r="K3484" s="92"/>
      <c r="L3484" s="73">
        <f t="shared" si="1256"/>
        <v>0</v>
      </c>
      <c r="M3484" s="73">
        <f t="shared" si="1253"/>
        <v>0</v>
      </c>
      <c r="N3484" s="73"/>
      <c r="O3484" s="73"/>
      <c r="P3484" s="73"/>
      <c r="Q3484" s="73"/>
      <c r="R3484" s="73">
        <f t="shared" si="1255"/>
        <v>0</v>
      </c>
      <c r="S3484" s="76" t="str">
        <f t="shared" si="1260"/>
        <v>-</v>
      </c>
      <c r="T3484" s="96">
        <v>0</v>
      </c>
      <c r="U3484" s="97"/>
      <c r="V3484" s="73">
        <f t="shared" si="1254"/>
        <v>0</v>
      </c>
      <c r="W3484" s="73">
        <f t="shared" si="1261"/>
        <v>0</v>
      </c>
      <c r="X3484" s="76" t="str">
        <f t="shared" si="1262"/>
        <v>-</v>
      </c>
      <c r="Y3484" s="73">
        <f t="shared" si="1263"/>
        <v>0</v>
      </c>
      <c r="Z3484" s="73">
        <f t="shared" si="1264"/>
        <v>0</v>
      </c>
      <c r="AA3484" s="73">
        <f t="shared" si="1257"/>
        <v>0</v>
      </c>
      <c r="AB3484" s="73">
        <f t="shared" si="1265"/>
        <v>0</v>
      </c>
      <c r="AC3484" s="73">
        <f t="shared" si="1258"/>
        <v>0</v>
      </c>
      <c r="AD3484" s="73">
        <f t="shared" si="1259"/>
        <v>0</v>
      </c>
      <c r="AE3484" s="73">
        <v>0</v>
      </c>
    </row>
    <row r="3485" spans="1:31" ht="15" customHeight="1">
      <c r="A3485" s="94"/>
      <c r="B3485" s="6" t="str">
        <f>IFERROR(VLOOKUP(A3485,'Distributor List'!$A$2:$D$77,2,0),"-")</f>
        <v>-</v>
      </c>
      <c r="C3485" s="6" t="str">
        <f>IFERROR(VLOOKUP(A3485,'Distributor List'!$A$2:$D$77,3,0),"-")</f>
        <v>-</v>
      </c>
      <c r="D3485" s="6" t="str">
        <f>IFERROR(VLOOKUP(A3485,'Distributor List'!$A$2:$F$77,6,0),"-")</f>
        <v>-</v>
      </c>
      <c r="E3485" s="6" t="str">
        <f>IFERROR(VLOOKUP(A3485,'Distributor List'!$A$2:$D$77,4,0),"-")</f>
        <v>-</v>
      </c>
      <c r="F3485" s="6" t="str">
        <f>IFERROR(VLOOKUP(H3485,'Price List'!$A$2:$H$109,8,0),"-")</f>
        <v>-</v>
      </c>
      <c r="G3485" s="6" t="str">
        <f>IFERROR(VLOOKUP(A3485,'Distributor List'!$A$2:$E$77,5,0),"-")</f>
        <v>-</v>
      </c>
      <c r="H3485" s="10"/>
      <c r="I3485" s="95"/>
      <c r="J3485" s="92"/>
      <c r="K3485" s="92"/>
      <c r="L3485" s="73">
        <f t="shared" si="1256"/>
        <v>0</v>
      </c>
      <c r="M3485" s="73">
        <f t="shared" si="1253"/>
        <v>0</v>
      </c>
      <c r="N3485" s="73"/>
      <c r="O3485" s="73"/>
      <c r="P3485" s="73"/>
      <c r="Q3485" s="73"/>
      <c r="R3485" s="73">
        <f t="shared" si="1255"/>
        <v>0</v>
      </c>
      <c r="S3485" s="76" t="str">
        <f t="shared" si="1260"/>
        <v>-</v>
      </c>
      <c r="T3485" s="96">
        <v>0</v>
      </c>
      <c r="U3485" s="97"/>
      <c r="V3485" s="73">
        <f t="shared" si="1254"/>
        <v>0</v>
      </c>
      <c r="W3485" s="73">
        <f t="shared" si="1261"/>
        <v>0</v>
      </c>
      <c r="X3485" s="76" t="str">
        <f t="shared" si="1262"/>
        <v>-</v>
      </c>
      <c r="Y3485" s="73">
        <f t="shared" si="1263"/>
        <v>0</v>
      </c>
      <c r="Z3485" s="73">
        <f t="shared" si="1264"/>
        <v>0</v>
      </c>
      <c r="AA3485" s="73">
        <f t="shared" si="1257"/>
        <v>0</v>
      </c>
      <c r="AB3485" s="73">
        <f t="shared" si="1265"/>
        <v>0</v>
      </c>
      <c r="AC3485" s="73">
        <f t="shared" si="1258"/>
        <v>0</v>
      </c>
      <c r="AD3485" s="73">
        <f t="shared" si="1259"/>
        <v>0</v>
      </c>
      <c r="AE3485" s="73">
        <v>0</v>
      </c>
    </row>
    <row r="3486" spans="1:31" ht="15" customHeight="1">
      <c r="A3486" s="94"/>
      <c r="B3486" s="6" t="str">
        <f>IFERROR(VLOOKUP(A3486,'Distributor List'!$A$2:$D$77,2,0),"-")</f>
        <v>-</v>
      </c>
      <c r="C3486" s="6" t="str">
        <f>IFERROR(VLOOKUP(A3486,'Distributor List'!$A$2:$D$77,3,0),"-")</f>
        <v>-</v>
      </c>
      <c r="D3486" s="6" t="str">
        <f>IFERROR(VLOOKUP(A3486,'Distributor List'!$A$2:$F$77,6,0),"-")</f>
        <v>-</v>
      </c>
      <c r="E3486" s="6" t="str">
        <f>IFERROR(VLOOKUP(A3486,'Distributor List'!$A$2:$D$77,4,0),"-")</f>
        <v>-</v>
      </c>
      <c r="F3486" s="6" t="str">
        <f>IFERROR(VLOOKUP(H3486,'Price List'!$A$2:$H$109,8,0),"-")</f>
        <v>-</v>
      </c>
      <c r="G3486" s="6" t="str">
        <f>IFERROR(VLOOKUP(A3486,'Distributor List'!$A$2:$E$77,5,0),"-")</f>
        <v>-</v>
      </c>
      <c r="H3486" s="10"/>
      <c r="I3486" s="95"/>
      <c r="J3486" s="92"/>
      <c r="K3486" s="92"/>
      <c r="L3486" s="73">
        <f t="shared" si="1256"/>
        <v>0</v>
      </c>
      <c r="M3486" s="73">
        <f t="shared" si="1253"/>
        <v>0</v>
      </c>
      <c r="N3486" s="73"/>
      <c r="O3486" s="73"/>
      <c r="P3486" s="73"/>
      <c r="Q3486" s="73"/>
      <c r="R3486" s="73">
        <f t="shared" si="1255"/>
        <v>0</v>
      </c>
      <c r="S3486" s="76" t="str">
        <f t="shared" si="1260"/>
        <v>-</v>
      </c>
      <c r="T3486" s="96">
        <v>0</v>
      </c>
      <c r="U3486" s="97"/>
      <c r="V3486" s="73">
        <f t="shared" si="1254"/>
        <v>0</v>
      </c>
      <c r="W3486" s="73">
        <f t="shared" si="1261"/>
        <v>0</v>
      </c>
      <c r="X3486" s="76" t="str">
        <f t="shared" si="1262"/>
        <v>-</v>
      </c>
      <c r="Y3486" s="73">
        <f t="shared" si="1263"/>
        <v>0</v>
      </c>
      <c r="Z3486" s="73">
        <f t="shared" si="1264"/>
        <v>0</v>
      </c>
      <c r="AA3486" s="73">
        <f t="shared" si="1257"/>
        <v>0</v>
      </c>
      <c r="AB3486" s="73">
        <f t="shared" si="1265"/>
        <v>0</v>
      </c>
      <c r="AC3486" s="73">
        <f t="shared" si="1258"/>
        <v>0</v>
      </c>
      <c r="AD3486" s="73">
        <f t="shared" si="1259"/>
        <v>0</v>
      </c>
      <c r="AE3486" s="73">
        <v>0</v>
      </c>
    </row>
    <row r="3487" spans="1:31" ht="15" customHeight="1">
      <c r="A3487" s="94"/>
      <c r="B3487" s="6" t="str">
        <f>IFERROR(VLOOKUP(A3487,'Distributor List'!$A$2:$D$77,2,0),"-")</f>
        <v>-</v>
      </c>
      <c r="C3487" s="6" t="str">
        <f>IFERROR(VLOOKUP(A3487,'Distributor List'!$A$2:$D$77,3,0),"-")</f>
        <v>-</v>
      </c>
      <c r="D3487" s="6" t="str">
        <f>IFERROR(VLOOKUP(A3487,'Distributor List'!$A$2:$F$77,6,0),"-")</f>
        <v>-</v>
      </c>
      <c r="E3487" s="6" t="str">
        <f>IFERROR(VLOOKUP(A3487,'Distributor List'!$A$2:$D$77,4,0),"-")</f>
        <v>-</v>
      </c>
      <c r="F3487" s="6" t="str">
        <f>IFERROR(VLOOKUP(H3487,'Price List'!$A$2:$H$109,8,0),"-")</f>
        <v>-</v>
      </c>
      <c r="G3487" s="6" t="str">
        <f>IFERROR(VLOOKUP(A3487,'Distributor List'!$A$2:$E$77,5,0),"-")</f>
        <v>-</v>
      </c>
      <c r="H3487" s="10"/>
      <c r="I3487" s="95"/>
      <c r="J3487" s="92"/>
      <c r="K3487" s="92"/>
      <c r="L3487" s="73">
        <f t="shared" si="1256"/>
        <v>0</v>
      </c>
      <c r="M3487" s="73">
        <f t="shared" si="1253"/>
        <v>0</v>
      </c>
      <c r="N3487" s="73"/>
      <c r="O3487" s="73"/>
      <c r="P3487" s="73"/>
      <c r="Q3487" s="73"/>
      <c r="R3487" s="73">
        <f t="shared" si="1255"/>
        <v>0</v>
      </c>
      <c r="S3487" s="76" t="str">
        <f t="shared" si="1260"/>
        <v>-</v>
      </c>
      <c r="T3487" s="96">
        <v>0</v>
      </c>
      <c r="U3487" s="97"/>
      <c r="V3487" s="73">
        <f t="shared" si="1254"/>
        <v>0</v>
      </c>
      <c r="W3487" s="73">
        <f t="shared" si="1261"/>
        <v>0</v>
      </c>
      <c r="X3487" s="76" t="str">
        <f t="shared" si="1262"/>
        <v>-</v>
      </c>
      <c r="Y3487" s="73">
        <f t="shared" si="1263"/>
        <v>0</v>
      </c>
      <c r="Z3487" s="73">
        <f t="shared" si="1264"/>
        <v>0</v>
      </c>
      <c r="AA3487" s="73">
        <f t="shared" si="1257"/>
        <v>0</v>
      </c>
      <c r="AB3487" s="73">
        <f t="shared" si="1265"/>
        <v>0</v>
      </c>
      <c r="AC3487" s="73">
        <f t="shared" si="1258"/>
        <v>0</v>
      </c>
      <c r="AD3487" s="73">
        <f t="shared" si="1259"/>
        <v>0</v>
      </c>
      <c r="AE3487" s="73">
        <v>0</v>
      </c>
    </row>
    <row r="3488" spans="1:31" ht="15" customHeight="1">
      <c r="A3488" s="94"/>
      <c r="B3488" s="6" t="str">
        <f>IFERROR(VLOOKUP(A3488,'Distributor List'!$A$2:$D$77,2,0),"-")</f>
        <v>-</v>
      </c>
      <c r="C3488" s="6" t="str">
        <f>IFERROR(VLOOKUP(A3488,'Distributor List'!$A$2:$D$77,3,0),"-")</f>
        <v>-</v>
      </c>
      <c r="D3488" s="6" t="str">
        <f>IFERROR(VLOOKUP(A3488,'Distributor List'!$A$2:$F$77,6,0),"-")</f>
        <v>-</v>
      </c>
      <c r="E3488" s="6" t="str">
        <f>IFERROR(VLOOKUP(A3488,'Distributor List'!$A$2:$D$77,4,0),"-")</f>
        <v>-</v>
      </c>
      <c r="F3488" s="6" t="str">
        <f>IFERROR(VLOOKUP(H3488,'Price List'!$A$2:$H$109,8,0),"-")</f>
        <v>-</v>
      </c>
      <c r="G3488" s="6" t="str">
        <f>IFERROR(VLOOKUP(A3488,'Distributor List'!$A$2:$E$77,5,0),"-")</f>
        <v>-</v>
      </c>
      <c r="H3488" s="10"/>
      <c r="I3488" s="95"/>
      <c r="J3488" s="92"/>
      <c r="K3488" s="92"/>
      <c r="L3488" s="73">
        <f t="shared" si="1256"/>
        <v>0</v>
      </c>
      <c r="M3488" s="73">
        <f t="shared" si="1253"/>
        <v>0</v>
      </c>
      <c r="N3488" s="73"/>
      <c r="O3488" s="73"/>
      <c r="P3488" s="73"/>
      <c r="Q3488" s="73"/>
      <c r="R3488" s="73">
        <f t="shared" si="1255"/>
        <v>0</v>
      </c>
      <c r="S3488" s="76" t="str">
        <f t="shared" si="1260"/>
        <v>-</v>
      </c>
      <c r="T3488" s="96">
        <v>0</v>
      </c>
      <c r="U3488" s="97"/>
      <c r="V3488" s="73">
        <f t="shared" si="1254"/>
        <v>0</v>
      </c>
      <c r="W3488" s="73">
        <f t="shared" si="1261"/>
        <v>0</v>
      </c>
      <c r="X3488" s="76" t="str">
        <f t="shared" si="1262"/>
        <v>-</v>
      </c>
      <c r="Y3488" s="73">
        <f t="shared" si="1263"/>
        <v>0</v>
      </c>
      <c r="Z3488" s="73">
        <f t="shared" si="1264"/>
        <v>0</v>
      </c>
      <c r="AA3488" s="73">
        <f t="shared" si="1257"/>
        <v>0</v>
      </c>
      <c r="AB3488" s="73">
        <f t="shared" si="1265"/>
        <v>0</v>
      </c>
      <c r="AC3488" s="73">
        <f t="shared" si="1258"/>
        <v>0</v>
      </c>
      <c r="AD3488" s="73">
        <f t="shared" si="1259"/>
        <v>0</v>
      </c>
      <c r="AE3488" s="73">
        <v>0</v>
      </c>
    </row>
    <row r="3489" spans="1:31" ht="15" customHeight="1">
      <c r="A3489" s="94"/>
      <c r="B3489" s="6" t="str">
        <f>IFERROR(VLOOKUP(A3489,'Distributor List'!$A$2:$D$77,2,0),"-")</f>
        <v>-</v>
      </c>
      <c r="C3489" s="6" t="str">
        <f>IFERROR(VLOOKUP(A3489,'Distributor List'!$A$2:$D$77,3,0),"-")</f>
        <v>-</v>
      </c>
      <c r="D3489" s="6" t="str">
        <f>IFERROR(VLOOKUP(A3489,'Distributor List'!$A$2:$F$77,6,0),"-")</f>
        <v>-</v>
      </c>
      <c r="E3489" s="6" t="str">
        <f>IFERROR(VLOOKUP(A3489,'Distributor List'!$A$2:$D$77,4,0),"-")</f>
        <v>-</v>
      </c>
      <c r="F3489" s="6" t="str">
        <f>IFERROR(VLOOKUP(H3489,'Price List'!$A$2:$H$109,8,0),"-")</f>
        <v>-</v>
      </c>
      <c r="G3489" s="6" t="str">
        <f>IFERROR(VLOOKUP(A3489,'Distributor List'!$A$2:$E$77,5,0),"-")</f>
        <v>-</v>
      </c>
      <c r="H3489" s="10"/>
      <c r="I3489" s="95"/>
      <c r="J3489" s="92"/>
      <c r="K3489" s="92"/>
      <c r="L3489" s="73">
        <f t="shared" si="1256"/>
        <v>0</v>
      </c>
      <c r="M3489" s="73">
        <f t="shared" si="1253"/>
        <v>0</v>
      </c>
      <c r="N3489" s="73"/>
      <c r="O3489" s="73"/>
      <c r="P3489" s="73"/>
      <c r="Q3489" s="73"/>
      <c r="R3489" s="73">
        <f t="shared" si="1255"/>
        <v>0</v>
      </c>
      <c r="S3489" s="76" t="str">
        <f t="shared" si="1260"/>
        <v>-</v>
      </c>
      <c r="T3489" s="96">
        <v>0</v>
      </c>
      <c r="U3489" s="97"/>
      <c r="V3489" s="73">
        <f t="shared" si="1254"/>
        <v>0</v>
      </c>
      <c r="W3489" s="73">
        <f t="shared" si="1261"/>
        <v>0</v>
      </c>
      <c r="X3489" s="76" t="str">
        <f t="shared" si="1262"/>
        <v>-</v>
      </c>
      <c r="Y3489" s="73">
        <f t="shared" si="1263"/>
        <v>0</v>
      </c>
      <c r="Z3489" s="73">
        <f t="shared" si="1264"/>
        <v>0</v>
      </c>
      <c r="AA3489" s="73">
        <f t="shared" si="1257"/>
        <v>0</v>
      </c>
      <c r="AB3489" s="73">
        <f t="shared" si="1265"/>
        <v>0</v>
      </c>
      <c r="AC3489" s="73">
        <f t="shared" si="1258"/>
        <v>0</v>
      </c>
      <c r="AD3489" s="73">
        <f t="shared" si="1259"/>
        <v>0</v>
      </c>
      <c r="AE3489" s="73">
        <v>0</v>
      </c>
    </row>
    <row r="3490" spans="1:31" ht="15" customHeight="1">
      <c r="A3490" s="94"/>
      <c r="B3490" s="6" t="str">
        <f>IFERROR(VLOOKUP(A3490,'Distributor List'!$A$2:$D$77,2,0),"-")</f>
        <v>-</v>
      </c>
      <c r="C3490" s="6" t="str">
        <f>IFERROR(VLOOKUP(A3490,'Distributor List'!$A$2:$D$77,3,0),"-")</f>
        <v>-</v>
      </c>
      <c r="D3490" s="6" t="str">
        <f>IFERROR(VLOOKUP(A3490,'Distributor List'!$A$2:$F$77,6,0),"-")</f>
        <v>-</v>
      </c>
      <c r="E3490" s="6" t="str">
        <f>IFERROR(VLOOKUP(A3490,'Distributor List'!$A$2:$D$77,4,0),"-")</f>
        <v>-</v>
      </c>
      <c r="F3490" s="6" t="str">
        <f>IFERROR(VLOOKUP(H3490,'Price List'!$A$2:$H$109,8,0),"-")</f>
        <v>-</v>
      </c>
      <c r="G3490" s="6" t="str">
        <f>IFERROR(VLOOKUP(A3490,'Distributor List'!$A$2:$E$77,5,0),"-")</f>
        <v>-</v>
      </c>
      <c r="H3490" s="10"/>
      <c r="I3490" s="95"/>
      <c r="J3490" s="92"/>
      <c r="K3490" s="92"/>
      <c r="L3490" s="73">
        <f t="shared" si="1256"/>
        <v>0</v>
      </c>
      <c r="M3490" s="73">
        <f t="shared" si="1253"/>
        <v>0</v>
      </c>
      <c r="N3490" s="73"/>
      <c r="O3490" s="73"/>
      <c r="P3490" s="73"/>
      <c r="Q3490" s="73"/>
      <c r="R3490" s="73">
        <f t="shared" si="1255"/>
        <v>0</v>
      </c>
      <c r="S3490" s="76" t="str">
        <f t="shared" si="1260"/>
        <v>-</v>
      </c>
      <c r="T3490" s="96">
        <v>0</v>
      </c>
      <c r="U3490" s="97"/>
      <c r="V3490" s="73">
        <f t="shared" si="1254"/>
        <v>0</v>
      </c>
      <c r="W3490" s="73">
        <f t="shared" si="1261"/>
        <v>0</v>
      </c>
      <c r="X3490" s="76" t="str">
        <f t="shared" si="1262"/>
        <v>-</v>
      </c>
      <c r="Y3490" s="73">
        <f t="shared" si="1263"/>
        <v>0</v>
      </c>
      <c r="Z3490" s="73">
        <f t="shared" si="1264"/>
        <v>0</v>
      </c>
      <c r="AA3490" s="73">
        <f t="shared" si="1257"/>
        <v>0</v>
      </c>
      <c r="AB3490" s="73">
        <f t="shared" si="1265"/>
        <v>0</v>
      </c>
      <c r="AC3490" s="73">
        <f t="shared" si="1258"/>
        <v>0</v>
      </c>
      <c r="AD3490" s="73">
        <f t="shared" si="1259"/>
        <v>0</v>
      </c>
      <c r="AE3490" s="73">
        <v>0</v>
      </c>
    </row>
    <row r="3491" spans="1:31" ht="15" customHeight="1">
      <c r="A3491" s="94"/>
      <c r="B3491" s="6" t="str">
        <f>IFERROR(VLOOKUP(A3491,'Distributor List'!$A$2:$D$77,2,0),"-")</f>
        <v>-</v>
      </c>
      <c r="C3491" s="6" t="str">
        <f>IFERROR(VLOOKUP(A3491,'Distributor List'!$A$2:$D$77,3,0),"-")</f>
        <v>-</v>
      </c>
      <c r="D3491" s="6" t="str">
        <f>IFERROR(VLOOKUP(A3491,'Distributor List'!$A$2:$F$77,6,0),"-")</f>
        <v>-</v>
      </c>
      <c r="E3491" s="6" t="str">
        <f>IFERROR(VLOOKUP(A3491,'Distributor List'!$A$2:$D$77,4,0),"-")</f>
        <v>-</v>
      </c>
      <c r="F3491" s="6" t="str">
        <f>IFERROR(VLOOKUP(H3491,'Price List'!$A$2:$H$109,8,0),"-")</f>
        <v>-</v>
      </c>
      <c r="G3491" s="6" t="str">
        <f>IFERROR(VLOOKUP(A3491,'Distributor List'!$A$2:$E$77,5,0),"-")</f>
        <v>-</v>
      </c>
      <c r="H3491" s="10"/>
      <c r="I3491" s="95"/>
      <c r="J3491" s="92"/>
      <c r="K3491" s="92"/>
      <c r="L3491" s="73">
        <f t="shared" si="1256"/>
        <v>0</v>
      </c>
      <c r="M3491" s="73">
        <f t="shared" si="1253"/>
        <v>0</v>
      </c>
      <c r="N3491" s="73"/>
      <c r="O3491" s="73"/>
      <c r="P3491" s="73"/>
      <c r="Q3491" s="73"/>
      <c r="R3491" s="73">
        <f t="shared" si="1255"/>
        <v>0</v>
      </c>
      <c r="S3491" s="76" t="str">
        <f t="shared" si="1260"/>
        <v>-</v>
      </c>
      <c r="T3491" s="96">
        <v>0</v>
      </c>
      <c r="U3491" s="97"/>
      <c r="V3491" s="73">
        <f t="shared" si="1254"/>
        <v>0</v>
      </c>
      <c r="W3491" s="73">
        <f t="shared" si="1261"/>
        <v>0</v>
      </c>
      <c r="X3491" s="76" t="str">
        <f t="shared" si="1262"/>
        <v>-</v>
      </c>
      <c r="Y3491" s="73">
        <f t="shared" si="1263"/>
        <v>0</v>
      </c>
      <c r="Z3491" s="73">
        <f t="shared" si="1264"/>
        <v>0</v>
      </c>
      <c r="AA3491" s="73">
        <f t="shared" si="1257"/>
        <v>0</v>
      </c>
      <c r="AB3491" s="73">
        <f t="shared" si="1265"/>
        <v>0</v>
      </c>
      <c r="AC3491" s="73">
        <f t="shared" si="1258"/>
        <v>0</v>
      </c>
      <c r="AD3491" s="73">
        <f t="shared" si="1259"/>
        <v>0</v>
      </c>
      <c r="AE3491" s="73">
        <v>0</v>
      </c>
    </row>
    <row r="3492" spans="1:31" ht="15" customHeight="1">
      <c r="A3492" s="94"/>
      <c r="B3492" s="6" t="str">
        <f>IFERROR(VLOOKUP(A3492,'Distributor List'!$A$2:$D$77,2,0),"-")</f>
        <v>-</v>
      </c>
      <c r="C3492" s="6" t="str">
        <f>IFERROR(VLOOKUP(A3492,'Distributor List'!$A$2:$D$77,3,0),"-")</f>
        <v>-</v>
      </c>
      <c r="D3492" s="6" t="str">
        <f>IFERROR(VLOOKUP(A3492,'Distributor List'!$A$2:$F$77,6,0),"-")</f>
        <v>-</v>
      </c>
      <c r="E3492" s="6" t="str">
        <f>IFERROR(VLOOKUP(A3492,'Distributor List'!$A$2:$D$77,4,0),"-")</f>
        <v>-</v>
      </c>
      <c r="F3492" s="6" t="str">
        <f>IFERROR(VLOOKUP(H3492,'Price List'!$A$2:$H$109,8,0),"-")</f>
        <v>-</v>
      </c>
      <c r="G3492" s="6" t="str">
        <f>IFERROR(VLOOKUP(A3492,'Distributor List'!$A$2:$E$77,5,0),"-")</f>
        <v>-</v>
      </c>
      <c r="H3492" s="10"/>
      <c r="I3492" s="95"/>
      <c r="J3492" s="92"/>
      <c r="K3492" s="92"/>
      <c r="L3492" s="73">
        <f t="shared" si="1256"/>
        <v>0</v>
      </c>
      <c r="M3492" s="73">
        <f t="shared" si="1253"/>
        <v>0</v>
      </c>
      <c r="N3492" s="73"/>
      <c r="O3492" s="73"/>
      <c r="P3492" s="73"/>
      <c r="Q3492" s="73"/>
      <c r="R3492" s="73">
        <f t="shared" si="1255"/>
        <v>0</v>
      </c>
      <c r="S3492" s="76" t="str">
        <f t="shared" si="1260"/>
        <v>-</v>
      </c>
      <c r="T3492" s="96">
        <v>0</v>
      </c>
      <c r="U3492" s="97"/>
      <c r="V3492" s="73">
        <f t="shared" si="1254"/>
        <v>0</v>
      </c>
      <c r="W3492" s="73">
        <f t="shared" si="1261"/>
        <v>0</v>
      </c>
      <c r="X3492" s="76" t="str">
        <f t="shared" si="1262"/>
        <v>-</v>
      </c>
      <c r="Y3492" s="73">
        <f t="shared" si="1263"/>
        <v>0</v>
      </c>
      <c r="Z3492" s="73">
        <f t="shared" si="1264"/>
        <v>0</v>
      </c>
      <c r="AA3492" s="73">
        <f t="shared" si="1257"/>
        <v>0</v>
      </c>
      <c r="AB3492" s="73">
        <f t="shared" si="1265"/>
        <v>0</v>
      </c>
      <c r="AC3492" s="73">
        <f t="shared" si="1258"/>
        <v>0</v>
      </c>
      <c r="AD3492" s="73">
        <f t="shared" si="1259"/>
        <v>0</v>
      </c>
      <c r="AE3492" s="73">
        <v>0</v>
      </c>
    </row>
    <row r="3493" spans="1:31" ht="15" customHeight="1">
      <c r="A3493" s="94"/>
      <c r="B3493" s="6" t="str">
        <f>IFERROR(VLOOKUP(A3493,'Distributor List'!$A$2:$D$77,2,0),"-")</f>
        <v>-</v>
      </c>
      <c r="C3493" s="6" t="str">
        <f>IFERROR(VLOOKUP(A3493,'Distributor List'!$A$2:$D$77,3,0),"-")</f>
        <v>-</v>
      </c>
      <c r="D3493" s="6" t="str">
        <f>IFERROR(VLOOKUP(A3493,'Distributor List'!$A$2:$F$77,6,0),"-")</f>
        <v>-</v>
      </c>
      <c r="E3493" s="6" t="str">
        <f>IFERROR(VLOOKUP(A3493,'Distributor List'!$A$2:$D$77,4,0),"-")</f>
        <v>-</v>
      </c>
      <c r="F3493" s="6" t="str">
        <f>IFERROR(VLOOKUP(H3493,'Price List'!$A$2:$H$109,8,0),"-")</f>
        <v>-</v>
      </c>
      <c r="G3493" s="6" t="str">
        <f>IFERROR(VLOOKUP(A3493,'Distributor List'!$A$2:$E$77,5,0),"-")</f>
        <v>-</v>
      </c>
      <c r="H3493" s="10"/>
      <c r="I3493" s="95"/>
      <c r="J3493" s="92"/>
      <c r="K3493" s="92"/>
      <c r="L3493" s="73">
        <f t="shared" si="1256"/>
        <v>0</v>
      </c>
      <c r="M3493" s="73">
        <f t="shared" si="1253"/>
        <v>0</v>
      </c>
      <c r="N3493" s="73"/>
      <c r="O3493" s="73"/>
      <c r="P3493" s="73"/>
      <c r="Q3493" s="73"/>
      <c r="R3493" s="73">
        <f t="shared" si="1255"/>
        <v>0</v>
      </c>
      <c r="S3493" s="76" t="str">
        <f t="shared" si="1260"/>
        <v>-</v>
      </c>
      <c r="T3493" s="96">
        <v>0</v>
      </c>
      <c r="U3493" s="97"/>
      <c r="V3493" s="73">
        <f t="shared" si="1254"/>
        <v>0</v>
      </c>
      <c r="W3493" s="73">
        <f t="shared" si="1261"/>
        <v>0</v>
      </c>
      <c r="X3493" s="76" t="str">
        <f t="shared" si="1262"/>
        <v>-</v>
      </c>
      <c r="Y3493" s="73">
        <f t="shared" si="1263"/>
        <v>0</v>
      </c>
      <c r="Z3493" s="73">
        <f t="shared" si="1264"/>
        <v>0</v>
      </c>
      <c r="AA3493" s="73">
        <f t="shared" si="1257"/>
        <v>0</v>
      </c>
      <c r="AB3493" s="73">
        <f t="shared" si="1265"/>
        <v>0</v>
      </c>
      <c r="AC3493" s="73">
        <f t="shared" si="1258"/>
        <v>0</v>
      </c>
      <c r="AD3493" s="73">
        <f t="shared" si="1259"/>
        <v>0</v>
      </c>
      <c r="AE3493" s="73">
        <v>0</v>
      </c>
    </row>
    <row r="3494" spans="1:31" ht="15" customHeight="1">
      <c r="A3494" s="94"/>
      <c r="B3494" s="6" t="str">
        <f>IFERROR(VLOOKUP(A3494,'Distributor List'!$A$2:$D$77,2,0),"-")</f>
        <v>-</v>
      </c>
      <c r="C3494" s="6" t="str">
        <f>IFERROR(VLOOKUP(A3494,'Distributor List'!$A$2:$D$77,3,0),"-")</f>
        <v>-</v>
      </c>
      <c r="D3494" s="6" t="str">
        <f>IFERROR(VLOOKUP(A3494,'Distributor List'!$A$2:$F$77,6,0),"-")</f>
        <v>-</v>
      </c>
      <c r="E3494" s="6" t="str">
        <f>IFERROR(VLOOKUP(A3494,'Distributor List'!$A$2:$D$77,4,0),"-")</f>
        <v>-</v>
      </c>
      <c r="F3494" s="6" t="str">
        <f>IFERROR(VLOOKUP(H3494,'Price List'!$A$2:$H$109,8,0),"-")</f>
        <v>-</v>
      </c>
      <c r="G3494" s="6" t="str">
        <f>IFERROR(VLOOKUP(A3494,'Distributor List'!$A$2:$E$77,5,0),"-")</f>
        <v>-</v>
      </c>
      <c r="H3494" s="10"/>
      <c r="I3494" s="95"/>
      <c r="J3494" s="92"/>
      <c r="K3494" s="92"/>
      <c r="L3494" s="73">
        <f t="shared" si="1256"/>
        <v>0</v>
      </c>
      <c r="M3494" s="73">
        <f t="shared" si="1253"/>
        <v>0</v>
      </c>
      <c r="N3494" s="73"/>
      <c r="O3494" s="73"/>
      <c r="P3494" s="73"/>
      <c r="Q3494" s="73"/>
      <c r="R3494" s="73">
        <f t="shared" si="1255"/>
        <v>0</v>
      </c>
      <c r="S3494" s="76" t="str">
        <f t="shared" si="1260"/>
        <v>-</v>
      </c>
      <c r="T3494" s="96">
        <v>0</v>
      </c>
      <c r="U3494" s="97"/>
      <c r="V3494" s="73">
        <f t="shared" si="1254"/>
        <v>0</v>
      </c>
      <c r="W3494" s="73">
        <f t="shared" si="1261"/>
        <v>0</v>
      </c>
      <c r="X3494" s="76" t="str">
        <f t="shared" si="1262"/>
        <v>-</v>
      </c>
      <c r="Y3494" s="73">
        <f t="shared" si="1263"/>
        <v>0</v>
      </c>
      <c r="Z3494" s="73">
        <f t="shared" si="1264"/>
        <v>0</v>
      </c>
      <c r="AA3494" s="73">
        <f t="shared" si="1257"/>
        <v>0</v>
      </c>
      <c r="AB3494" s="73">
        <f t="shared" si="1265"/>
        <v>0</v>
      </c>
      <c r="AC3494" s="73">
        <f t="shared" si="1258"/>
        <v>0</v>
      </c>
      <c r="AD3494" s="73">
        <f t="shared" si="1259"/>
        <v>0</v>
      </c>
      <c r="AE3494" s="73">
        <v>0</v>
      </c>
    </row>
    <row r="3495" spans="1:31" ht="15" customHeight="1">
      <c r="A3495" s="94"/>
      <c r="B3495" s="6" t="str">
        <f>IFERROR(VLOOKUP(A3495,'Distributor List'!$A$2:$D$77,2,0),"-")</f>
        <v>-</v>
      </c>
      <c r="C3495" s="6" t="str">
        <f>IFERROR(VLOOKUP(A3495,'Distributor List'!$A$2:$D$77,3,0),"-")</f>
        <v>-</v>
      </c>
      <c r="D3495" s="6" t="str">
        <f>IFERROR(VLOOKUP(A3495,'Distributor List'!$A$2:$F$77,6,0),"-")</f>
        <v>-</v>
      </c>
      <c r="E3495" s="6" t="str">
        <f>IFERROR(VLOOKUP(A3495,'Distributor List'!$A$2:$D$77,4,0),"-")</f>
        <v>-</v>
      </c>
      <c r="F3495" s="6" t="str">
        <f>IFERROR(VLOOKUP(H3495,'Price List'!$A$2:$H$109,8,0),"-")</f>
        <v>-</v>
      </c>
      <c r="G3495" s="6" t="str">
        <f>IFERROR(VLOOKUP(A3495,'Distributor List'!$A$2:$E$77,5,0),"-")</f>
        <v>-</v>
      </c>
      <c r="H3495" s="10"/>
      <c r="I3495" s="95"/>
      <c r="J3495" s="92"/>
      <c r="K3495" s="92"/>
      <c r="L3495" s="73">
        <f t="shared" si="1256"/>
        <v>0</v>
      </c>
      <c r="M3495" s="73">
        <f t="shared" si="1253"/>
        <v>0</v>
      </c>
      <c r="N3495" s="73"/>
      <c r="O3495" s="73"/>
      <c r="P3495" s="73"/>
      <c r="Q3495" s="73"/>
      <c r="R3495" s="73">
        <f t="shared" si="1255"/>
        <v>0</v>
      </c>
      <c r="S3495" s="76" t="str">
        <f t="shared" si="1260"/>
        <v>-</v>
      </c>
      <c r="T3495" s="96">
        <v>0</v>
      </c>
      <c r="U3495" s="97"/>
      <c r="V3495" s="73">
        <f t="shared" si="1254"/>
        <v>0</v>
      </c>
      <c r="W3495" s="73">
        <f t="shared" si="1261"/>
        <v>0</v>
      </c>
      <c r="X3495" s="76" t="str">
        <f t="shared" si="1262"/>
        <v>-</v>
      </c>
      <c r="Y3495" s="73">
        <f t="shared" si="1263"/>
        <v>0</v>
      </c>
      <c r="Z3495" s="73">
        <f t="shared" si="1264"/>
        <v>0</v>
      </c>
      <c r="AA3495" s="73">
        <f t="shared" si="1257"/>
        <v>0</v>
      </c>
      <c r="AB3495" s="73">
        <f t="shared" si="1265"/>
        <v>0</v>
      </c>
      <c r="AC3495" s="73">
        <f t="shared" si="1258"/>
        <v>0</v>
      </c>
      <c r="AD3495" s="73">
        <f t="shared" si="1259"/>
        <v>0</v>
      </c>
      <c r="AE3495" s="73">
        <v>0</v>
      </c>
    </row>
    <row r="3496" spans="1:31" ht="15" customHeight="1">
      <c r="A3496" s="94"/>
      <c r="B3496" s="6" t="str">
        <f>IFERROR(VLOOKUP(A3496,'Distributor List'!$A$2:$D$77,2,0),"-")</f>
        <v>-</v>
      </c>
      <c r="C3496" s="6" t="str">
        <f>IFERROR(VLOOKUP(A3496,'Distributor List'!$A$2:$D$77,3,0),"-")</f>
        <v>-</v>
      </c>
      <c r="D3496" s="6" t="str">
        <f>IFERROR(VLOOKUP(A3496,'Distributor List'!$A$2:$F$77,6,0),"-")</f>
        <v>-</v>
      </c>
      <c r="E3496" s="6" t="str">
        <f>IFERROR(VLOOKUP(A3496,'Distributor List'!$A$2:$D$77,4,0),"-")</f>
        <v>-</v>
      </c>
      <c r="F3496" s="6" t="str">
        <f>IFERROR(VLOOKUP(H3496,'Price List'!$A$2:$H$109,8,0),"-")</f>
        <v>-</v>
      </c>
      <c r="G3496" s="6" t="str">
        <f>IFERROR(VLOOKUP(A3496,'Distributor List'!$A$2:$E$77,5,0),"-")</f>
        <v>-</v>
      </c>
      <c r="H3496" s="10"/>
      <c r="I3496" s="95"/>
      <c r="J3496" s="92"/>
      <c r="K3496" s="92"/>
      <c r="L3496" s="73">
        <f t="shared" si="1256"/>
        <v>0</v>
      </c>
      <c r="M3496" s="73">
        <f t="shared" si="1253"/>
        <v>0</v>
      </c>
      <c r="N3496" s="73"/>
      <c r="O3496" s="73"/>
      <c r="P3496" s="73"/>
      <c r="Q3496" s="73"/>
      <c r="R3496" s="73">
        <f t="shared" si="1255"/>
        <v>0</v>
      </c>
      <c r="S3496" s="76" t="str">
        <f t="shared" si="1260"/>
        <v>-</v>
      </c>
      <c r="T3496" s="96">
        <v>0</v>
      </c>
      <c r="U3496" s="97"/>
      <c r="V3496" s="73">
        <f t="shared" si="1254"/>
        <v>0</v>
      </c>
      <c r="W3496" s="73">
        <f t="shared" si="1261"/>
        <v>0</v>
      </c>
      <c r="X3496" s="76" t="str">
        <f t="shared" si="1262"/>
        <v>-</v>
      </c>
      <c r="Y3496" s="73">
        <f t="shared" si="1263"/>
        <v>0</v>
      </c>
      <c r="Z3496" s="73">
        <f t="shared" si="1264"/>
        <v>0</v>
      </c>
      <c r="AA3496" s="73">
        <f t="shared" si="1257"/>
        <v>0</v>
      </c>
      <c r="AB3496" s="73">
        <f t="shared" si="1265"/>
        <v>0</v>
      </c>
      <c r="AC3496" s="73">
        <f t="shared" si="1258"/>
        <v>0</v>
      </c>
      <c r="AD3496" s="73">
        <f t="shared" si="1259"/>
        <v>0</v>
      </c>
      <c r="AE3496" s="73">
        <v>0</v>
      </c>
    </row>
    <row r="3497" spans="1:31" ht="15" customHeight="1">
      <c r="A3497" s="94"/>
      <c r="B3497" s="6" t="str">
        <f>IFERROR(VLOOKUP(A3497,'Distributor List'!$A$2:$D$77,2,0),"-")</f>
        <v>-</v>
      </c>
      <c r="C3497" s="6" t="str">
        <f>IFERROR(VLOOKUP(A3497,'Distributor List'!$A$2:$D$77,3,0),"-")</f>
        <v>-</v>
      </c>
      <c r="D3497" s="6" t="str">
        <f>IFERROR(VLOOKUP(A3497,'Distributor List'!$A$2:$F$77,6,0),"-")</f>
        <v>-</v>
      </c>
      <c r="E3497" s="6" t="str">
        <f>IFERROR(VLOOKUP(A3497,'Distributor List'!$A$2:$D$77,4,0),"-")</f>
        <v>-</v>
      </c>
      <c r="F3497" s="6" t="str">
        <f>IFERROR(VLOOKUP(H3497,'Price List'!$A$2:$H$109,8,0),"-")</f>
        <v>-</v>
      </c>
      <c r="G3497" s="6" t="str">
        <f>IFERROR(VLOOKUP(A3497,'Distributor List'!$A$2:$E$77,5,0),"-")</f>
        <v>-</v>
      </c>
      <c r="H3497" s="10"/>
      <c r="I3497" s="95"/>
      <c r="J3497" s="92"/>
      <c r="K3497" s="92"/>
      <c r="L3497" s="73">
        <f t="shared" si="1256"/>
        <v>0</v>
      </c>
      <c r="M3497" s="73">
        <f t="shared" si="1253"/>
        <v>0</v>
      </c>
      <c r="N3497" s="73"/>
      <c r="O3497" s="73"/>
      <c r="P3497" s="73"/>
      <c r="Q3497" s="73"/>
      <c r="R3497" s="73">
        <f t="shared" si="1255"/>
        <v>0</v>
      </c>
      <c r="S3497" s="76" t="str">
        <f t="shared" si="1260"/>
        <v>-</v>
      </c>
      <c r="T3497" s="96">
        <v>0</v>
      </c>
      <c r="U3497" s="97"/>
      <c r="V3497" s="73">
        <f t="shared" si="1254"/>
        <v>0</v>
      </c>
      <c r="W3497" s="73">
        <f t="shared" si="1261"/>
        <v>0</v>
      </c>
      <c r="X3497" s="76" t="str">
        <f t="shared" si="1262"/>
        <v>-</v>
      </c>
      <c r="Y3497" s="73">
        <f t="shared" si="1263"/>
        <v>0</v>
      </c>
      <c r="Z3497" s="73">
        <f t="shared" si="1264"/>
        <v>0</v>
      </c>
      <c r="AA3497" s="73">
        <f t="shared" si="1257"/>
        <v>0</v>
      </c>
      <c r="AB3497" s="73">
        <f t="shared" si="1265"/>
        <v>0</v>
      </c>
      <c r="AC3497" s="73">
        <f t="shared" si="1258"/>
        <v>0</v>
      </c>
      <c r="AD3497" s="73">
        <f t="shared" si="1259"/>
        <v>0</v>
      </c>
      <c r="AE3497" s="73">
        <v>0</v>
      </c>
    </row>
    <row r="3498" spans="1:31" ht="15" customHeight="1">
      <c r="A3498" s="94"/>
      <c r="B3498" s="6" t="str">
        <f>IFERROR(VLOOKUP(A3498,'Distributor List'!$A$2:$D$77,2,0),"-")</f>
        <v>-</v>
      </c>
      <c r="C3498" s="6" t="str">
        <f>IFERROR(VLOOKUP(A3498,'Distributor List'!$A$2:$D$77,3,0),"-")</f>
        <v>-</v>
      </c>
      <c r="D3498" s="6" t="str">
        <f>IFERROR(VLOOKUP(A3498,'Distributor List'!$A$2:$F$77,6,0),"-")</f>
        <v>-</v>
      </c>
      <c r="E3498" s="6" t="str">
        <f>IFERROR(VLOOKUP(A3498,'Distributor List'!$A$2:$D$77,4,0),"-")</f>
        <v>-</v>
      </c>
      <c r="F3498" s="6" t="str">
        <f>IFERROR(VLOOKUP(H3498,'Price List'!$A$2:$H$109,8,0),"-")</f>
        <v>-</v>
      </c>
      <c r="G3498" s="6" t="str">
        <f>IFERROR(VLOOKUP(A3498,'Distributor List'!$A$2:$E$77,5,0),"-")</f>
        <v>-</v>
      </c>
      <c r="H3498" s="10"/>
      <c r="I3498" s="95"/>
      <c r="J3498" s="92"/>
      <c r="K3498" s="92"/>
      <c r="L3498" s="73">
        <f t="shared" si="1256"/>
        <v>0</v>
      </c>
      <c r="M3498" s="73">
        <f t="shared" ref="M3498:M3561" si="1266">K3498*I3498</f>
        <v>0</v>
      </c>
      <c r="N3498" s="73"/>
      <c r="O3498" s="73"/>
      <c r="P3498" s="73"/>
      <c r="Q3498" s="73"/>
      <c r="R3498" s="73">
        <f t="shared" si="1255"/>
        <v>0</v>
      </c>
      <c r="S3498" s="76" t="str">
        <f t="shared" si="1260"/>
        <v>-</v>
      </c>
      <c r="T3498" s="96">
        <v>0</v>
      </c>
      <c r="U3498" s="97"/>
      <c r="V3498" s="73">
        <f t="shared" si="1254"/>
        <v>0</v>
      </c>
      <c r="W3498" s="73">
        <f t="shared" si="1261"/>
        <v>0</v>
      </c>
      <c r="X3498" s="76" t="str">
        <f t="shared" si="1262"/>
        <v>-</v>
      </c>
      <c r="Y3498" s="73">
        <f t="shared" si="1263"/>
        <v>0</v>
      </c>
      <c r="Z3498" s="73">
        <f t="shared" si="1264"/>
        <v>0</v>
      </c>
      <c r="AA3498" s="73">
        <f t="shared" si="1257"/>
        <v>0</v>
      </c>
      <c r="AB3498" s="73">
        <f t="shared" si="1265"/>
        <v>0</v>
      </c>
      <c r="AC3498" s="73">
        <f t="shared" si="1258"/>
        <v>0</v>
      </c>
      <c r="AD3498" s="73">
        <f t="shared" si="1259"/>
        <v>0</v>
      </c>
      <c r="AE3498" s="73">
        <v>0</v>
      </c>
    </row>
    <row r="3499" spans="1:31" ht="15" customHeight="1">
      <c r="A3499" s="94"/>
      <c r="B3499" s="6" t="str">
        <f>IFERROR(VLOOKUP(A3499,'Distributor List'!$A$2:$D$77,2,0),"-")</f>
        <v>-</v>
      </c>
      <c r="C3499" s="6" t="str">
        <f>IFERROR(VLOOKUP(A3499,'Distributor List'!$A$2:$D$77,3,0),"-")</f>
        <v>-</v>
      </c>
      <c r="D3499" s="6" t="str">
        <f>IFERROR(VLOOKUP(A3499,'Distributor List'!$A$2:$F$77,6,0),"-")</f>
        <v>-</v>
      </c>
      <c r="E3499" s="6" t="str">
        <f>IFERROR(VLOOKUP(A3499,'Distributor List'!$A$2:$D$77,4,0),"-")</f>
        <v>-</v>
      </c>
      <c r="F3499" s="6" t="str">
        <f>IFERROR(VLOOKUP(H3499,'Price List'!$A$2:$H$109,8,0),"-")</f>
        <v>-</v>
      </c>
      <c r="G3499" s="6" t="str">
        <f>IFERROR(VLOOKUP(A3499,'Distributor List'!$A$2:$E$77,5,0),"-")</f>
        <v>-</v>
      </c>
      <c r="H3499" s="10"/>
      <c r="I3499" s="95"/>
      <c r="J3499" s="92"/>
      <c r="K3499" s="92"/>
      <c r="L3499" s="73">
        <f t="shared" si="1256"/>
        <v>0</v>
      </c>
      <c r="M3499" s="73">
        <f t="shared" si="1266"/>
        <v>0</v>
      </c>
      <c r="N3499" s="73"/>
      <c r="O3499" s="73"/>
      <c r="P3499" s="73"/>
      <c r="Q3499" s="73"/>
      <c r="R3499" s="73">
        <f t="shared" si="1255"/>
        <v>0</v>
      </c>
      <c r="S3499" s="76" t="str">
        <f t="shared" si="1260"/>
        <v>-</v>
      </c>
      <c r="T3499" s="96">
        <v>0</v>
      </c>
      <c r="U3499" s="97"/>
      <c r="V3499" s="73">
        <f t="shared" si="1254"/>
        <v>0</v>
      </c>
      <c r="W3499" s="73">
        <f t="shared" si="1261"/>
        <v>0</v>
      </c>
      <c r="X3499" s="76" t="str">
        <f t="shared" si="1262"/>
        <v>-</v>
      </c>
      <c r="Y3499" s="73">
        <f t="shared" si="1263"/>
        <v>0</v>
      </c>
      <c r="Z3499" s="73">
        <f t="shared" si="1264"/>
        <v>0</v>
      </c>
      <c r="AA3499" s="73">
        <f t="shared" si="1257"/>
        <v>0</v>
      </c>
      <c r="AB3499" s="73">
        <f t="shared" si="1265"/>
        <v>0</v>
      </c>
      <c r="AC3499" s="73">
        <f t="shared" si="1258"/>
        <v>0</v>
      </c>
      <c r="AD3499" s="73">
        <f t="shared" si="1259"/>
        <v>0</v>
      </c>
      <c r="AE3499" s="73">
        <v>0</v>
      </c>
    </row>
    <row r="3500" spans="1:31" ht="15" customHeight="1">
      <c r="A3500" s="94"/>
      <c r="B3500" s="6" t="str">
        <f>IFERROR(VLOOKUP(A3500,'Distributor List'!$A$2:$D$77,2,0),"-")</f>
        <v>-</v>
      </c>
      <c r="C3500" s="6" t="str">
        <f>IFERROR(VLOOKUP(A3500,'Distributor List'!$A$2:$D$77,3,0),"-")</f>
        <v>-</v>
      </c>
      <c r="D3500" s="6" t="str">
        <f>IFERROR(VLOOKUP(A3500,'Distributor List'!$A$2:$F$77,6,0),"-")</f>
        <v>-</v>
      </c>
      <c r="E3500" s="6" t="str">
        <f>IFERROR(VLOOKUP(A3500,'Distributor List'!$A$2:$D$77,4,0),"-")</f>
        <v>-</v>
      </c>
      <c r="F3500" s="6" t="str">
        <f>IFERROR(VLOOKUP(H3500,'Price List'!$A$2:$H$109,8,0),"-")</f>
        <v>-</v>
      </c>
      <c r="G3500" s="6" t="str">
        <f>IFERROR(VLOOKUP(A3500,'Distributor List'!$A$2:$E$77,5,0),"-")</f>
        <v>-</v>
      </c>
      <c r="H3500" s="10"/>
      <c r="I3500" s="95"/>
      <c r="J3500" s="92"/>
      <c r="K3500" s="92"/>
      <c r="L3500" s="73">
        <f t="shared" si="1256"/>
        <v>0</v>
      </c>
      <c r="M3500" s="73">
        <f t="shared" si="1266"/>
        <v>0</v>
      </c>
      <c r="N3500" s="73"/>
      <c r="O3500" s="73"/>
      <c r="P3500" s="73"/>
      <c r="Q3500" s="73"/>
      <c r="R3500" s="73">
        <f t="shared" si="1255"/>
        <v>0</v>
      </c>
      <c r="S3500" s="76" t="str">
        <f t="shared" si="1260"/>
        <v>-</v>
      </c>
      <c r="T3500" s="96">
        <v>0</v>
      </c>
      <c r="U3500" s="97"/>
      <c r="V3500" s="73">
        <f t="shared" ref="V3500:V3563" si="1267">T3500*I3500</f>
        <v>0</v>
      </c>
      <c r="W3500" s="73">
        <f t="shared" si="1261"/>
        <v>0</v>
      </c>
      <c r="X3500" s="76" t="str">
        <f t="shared" si="1262"/>
        <v>-</v>
      </c>
      <c r="Y3500" s="73">
        <f t="shared" si="1263"/>
        <v>0</v>
      </c>
      <c r="Z3500" s="73">
        <f t="shared" si="1264"/>
        <v>0</v>
      </c>
      <c r="AA3500" s="73">
        <f t="shared" si="1257"/>
        <v>0</v>
      </c>
      <c r="AB3500" s="73">
        <f t="shared" si="1265"/>
        <v>0</v>
      </c>
      <c r="AC3500" s="73">
        <f t="shared" si="1258"/>
        <v>0</v>
      </c>
      <c r="AD3500" s="73">
        <f t="shared" si="1259"/>
        <v>0</v>
      </c>
      <c r="AE3500" s="73">
        <v>0</v>
      </c>
    </row>
    <row r="3501" spans="1:31" ht="15" customHeight="1">
      <c r="A3501" s="94"/>
      <c r="B3501" s="6" t="str">
        <f>IFERROR(VLOOKUP(A3501,'Distributor List'!$A$2:$D$77,2,0),"-")</f>
        <v>-</v>
      </c>
      <c r="C3501" s="6" t="str">
        <f>IFERROR(VLOOKUP(A3501,'Distributor List'!$A$2:$D$77,3,0),"-")</f>
        <v>-</v>
      </c>
      <c r="D3501" s="6" t="str">
        <f>IFERROR(VLOOKUP(A3501,'Distributor List'!$A$2:$F$77,6,0),"-")</f>
        <v>-</v>
      </c>
      <c r="E3501" s="6" t="str">
        <f>IFERROR(VLOOKUP(A3501,'Distributor List'!$A$2:$D$77,4,0),"-")</f>
        <v>-</v>
      </c>
      <c r="F3501" s="6" t="str">
        <f>IFERROR(VLOOKUP(H3501,'Price List'!$A$2:$H$109,8,0),"-")</f>
        <v>-</v>
      </c>
      <c r="G3501" s="6" t="str">
        <f>IFERROR(VLOOKUP(A3501,'Distributor List'!$A$2:$E$77,5,0),"-")</f>
        <v>-</v>
      </c>
      <c r="H3501" s="10"/>
      <c r="I3501" s="95"/>
      <c r="J3501" s="92"/>
      <c r="K3501" s="92"/>
      <c r="L3501" s="73">
        <f t="shared" si="1256"/>
        <v>0</v>
      </c>
      <c r="M3501" s="73">
        <f t="shared" si="1266"/>
        <v>0</v>
      </c>
      <c r="N3501" s="73"/>
      <c r="O3501" s="73"/>
      <c r="P3501" s="73"/>
      <c r="Q3501" s="73"/>
      <c r="R3501" s="73">
        <f t="shared" si="1255"/>
        <v>0</v>
      </c>
      <c r="S3501" s="76" t="str">
        <f t="shared" si="1260"/>
        <v>-</v>
      </c>
      <c r="T3501" s="96">
        <v>0</v>
      </c>
      <c r="U3501" s="97"/>
      <c r="V3501" s="73">
        <f t="shared" si="1267"/>
        <v>0</v>
      </c>
      <c r="W3501" s="73">
        <f t="shared" si="1261"/>
        <v>0</v>
      </c>
      <c r="X3501" s="76" t="str">
        <f t="shared" si="1262"/>
        <v>-</v>
      </c>
      <c r="Y3501" s="73">
        <f t="shared" si="1263"/>
        <v>0</v>
      </c>
      <c r="Z3501" s="73">
        <f t="shared" si="1264"/>
        <v>0</v>
      </c>
      <c r="AA3501" s="73">
        <f t="shared" si="1257"/>
        <v>0</v>
      </c>
      <c r="AB3501" s="73">
        <f t="shared" si="1265"/>
        <v>0</v>
      </c>
      <c r="AC3501" s="73">
        <f t="shared" si="1258"/>
        <v>0</v>
      </c>
      <c r="AD3501" s="73">
        <f t="shared" si="1259"/>
        <v>0</v>
      </c>
      <c r="AE3501" s="73">
        <v>0</v>
      </c>
    </row>
    <row r="3502" spans="1:31" ht="15" customHeight="1">
      <c r="A3502" s="94"/>
      <c r="B3502" s="6" t="str">
        <f>IFERROR(VLOOKUP(A3502,'Distributor List'!$A$2:$D$77,2,0),"-")</f>
        <v>-</v>
      </c>
      <c r="C3502" s="6" t="str">
        <f>IFERROR(VLOOKUP(A3502,'Distributor List'!$A$2:$D$77,3,0),"-")</f>
        <v>-</v>
      </c>
      <c r="D3502" s="6" t="str">
        <f>IFERROR(VLOOKUP(A3502,'Distributor List'!$A$2:$F$77,6,0),"-")</f>
        <v>-</v>
      </c>
      <c r="E3502" s="6" t="str">
        <f>IFERROR(VLOOKUP(A3502,'Distributor List'!$A$2:$D$77,4,0),"-")</f>
        <v>-</v>
      </c>
      <c r="F3502" s="6" t="str">
        <f>IFERROR(VLOOKUP(H3502,'Price List'!$A$2:$H$109,8,0),"-")</f>
        <v>-</v>
      </c>
      <c r="G3502" s="6" t="str">
        <f>IFERROR(VLOOKUP(A3502,'Distributor List'!$A$2:$E$77,5,0),"-")</f>
        <v>-</v>
      </c>
      <c r="H3502" s="10"/>
      <c r="I3502" s="95"/>
      <c r="J3502" s="92"/>
      <c r="K3502" s="92"/>
      <c r="L3502" s="73">
        <f t="shared" si="1256"/>
        <v>0</v>
      </c>
      <c r="M3502" s="73">
        <f t="shared" si="1266"/>
        <v>0</v>
      </c>
      <c r="N3502" s="73"/>
      <c r="O3502" s="73"/>
      <c r="P3502" s="73"/>
      <c r="Q3502" s="73"/>
      <c r="R3502" s="73">
        <f t="shared" si="1255"/>
        <v>0</v>
      </c>
      <c r="S3502" s="76" t="str">
        <f t="shared" si="1260"/>
        <v>-</v>
      </c>
      <c r="T3502" s="96">
        <v>0</v>
      </c>
      <c r="U3502" s="97"/>
      <c r="V3502" s="73">
        <f t="shared" si="1267"/>
        <v>0</v>
      </c>
      <c r="W3502" s="73">
        <f t="shared" si="1261"/>
        <v>0</v>
      </c>
      <c r="X3502" s="76" t="str">
        <f t="shared" si="1262"/>
        <v>-</v>
      </c>
      <c r="Y3502" s="73">
        <f t="shared" si="1263"/>
        <v>0</v>
      </c>
      <c r="Z3502" s="73">
        <f t="shared" si="1264"/>
        <v>0</v>
      </c>
      <c r="AA3502" s="73">
        <f t="shared" si="1257"/>
        <v>0</v>
      </c>
      <c r="AB3502" s="73">
        <f t="shared" si="1265"/>
        <v>0</v>
      </c>
      <c r="AC3502" s="73">
        <f t="shared" si="1258"/>
        <v>0</v>
      </c>
      <c r="AD3502" s="73">
        <f t="shared" si="1259"/>
        <v>0</v>
      </c>
      <c r="AE3502" s="73">
        <v>0</v>
      </c>
    </row>
    <row r="3503" spans="1:31" ht="15" customHeight="1">
      <c r="A3503" s="94"/>
      <c r="B3503" s="6" t="str">
        <f>IFERROR(VLOOKUP(A3503,'Distributor List'!$A$2:$D$77,2,0),"-")</f>
        <v>-</v>
      </c>
      <c r="C3503" s="6" t="str">
        <f>IFERROR(VLOOKUP(A3503,'Distributor List'!$A$2:$D$77,3,0),"-")</f>
        <v>-</v>
      </c>
      <c r="D3503" s="6" t="str">
        <f>IFERROR(VLOOKUP(A3503,'Distributor List'!$A$2:$F$77,6,0),"-")</f>
        <v>-</v>
      </c>
      <c r="E3503" s="6" t="str">
        <f>IFERROR(VLOOKUP(A3503,'Distributor List'!$A$2:$D$77,4,0),"-")</f>
        <v>-</v>
      </c>
      <c r="F3503" s="6" t="str">
        <f>IFERROR(VLOOKUP(H3503,'Price List'!$A$2:$H$109,8,0),"-")</f>
        <v>-</v>
      </c>
      <c r="G3503" s="6" t="str">
        <f>IFERROR(VLOOKUP(A3503,'Distributor List'!$A$2:$E$77,5,0),"-")</f>
        <v>-</v>
      </c>
      <c r="H3503" s="10"/>
      <c r="I3503" s="95"/>
      <c r="J3503" s="92"/>
      <c r="K3503" s="92"/>
      <c r="L3503" s="73">
        <f t="shared" si="1256"/>
        <v>0</v>
      </c>
      <c r="M3503" s="73">
        <f t="shared" si="1266"/>
        <v>0</v>
      </c>
      <c r="N3503" s="73"/>
      <c r="O3503" s="73"/>
      <c r="P3503" s="73"/>
      <c r="Q3503" s="73"/>
      <c r="R3503" s="73">
        <f t="shared" si="1255"/>
        <v>0</v>
      </c>
      <c r="S3503" s="76" t="str">
        <f t="shared" si="1260"/>
        <v>-</v>
      </c>
      <c r="T3503" s="96">
        <v>0</v>
      </c>
      <c r="U3503" s="97"/>
      <c r="V3503" s="73">
        <f t="shared" si="1267"/>
        <v>0</v>
      </c>
      <c r="W3503" s="73">
        <f t="shared" si="1261"/>
        <v>0</v>
      </c>
      <c r="X3503" s="76" t="str">
        <f t="shared" si="1262"/>
        <v>-</v>
      </c>
      <c r="Y3503" s="73">
        <f t="shared" si="1263"/>
        <v>0</v>
      </c>
      <c r="Z3503" s="73">
        <f t="shared" si="1264"/>
        <v>0</v>
      </c>
      <c r="AA3503" s="73">
        <f t="shared" si="1257"/>
        <v>0</v>
      </c>
      <c r="AB3503" s="73">
        <f t="shared" si="1265"/>
        <v>0</v>
      </c>
      <c r="AC3503" s="73">
        <f t="shared" si="1258"/>
        <v>0</v>
      </c>
      <c r="AD3503" s="73">
        <f t="shared" si="1259"/>
        <v>0</v>
      </c>
      <c r="AE3503" s="73">
        <v>0</v>
      </c>
    </row>
    <row r="3504" spans="1:31" ht="15" customHeight="1">
      <c r="A3504" s="94"/>
      <c r="B3504" s="6" t="str">
        <f>IFERROR(VLOOKUP(A3504,'Distributor List'!$A$2:$D$77,2,0),"-")</f>
        <v>-</v>
      </c>
      <c r="C3504" s="6" t="str">
        <f>IFERROR(VLOOKUP(A3504,'Distributor List'!$A$2:$D$77,3,0),"-")</f>
        <v>-</v>
      </c>
      <c r="D3504" s="6" t="str">
        <f>IFERROR(VLOOKUP(A3504,'Distributor List'!$A$2:$F$77,6,0),"-")</f>
        <v>-</v>
      </c>
      <c r="E3504" s="6" t="str">
        <f>IFERROR(VLOOKUP(A3504,'Distributor List'!$A$2:$D$77,4,0),"-")</f>
        <v>-</v>
      </c>
      <c r="F3504" s="6" t="str">
        <f>IFERROR(VLOOKUP(H3504,'Price List'!$A$2:$H$109,8,0),"-")</f>
        <v>-</v>
      </c>
      <c r="G3504" s="6" t="str">
        <f>IFERROR(VLOOKUP(A3504,'Distributor List'!$A$2:$E$77,5,0),"-")</f>
        <v>-</v>
      </c>
      <c r="H3504" s="10"/>
      <c r="I3504" s="95"/>
      <c r="J3504" s="92"/>
      <c r="K3504" s="92"/>
      <c r="L3504" s="73">
        <f t="shared" si="1256"/>
        <v>0</v>
      </c>
      <c r="M3504" s="73">
        <f t="shared" si="1266"/>
        <v>0</v>
      </c>
      <c r="N3504" s="73"/>
      <c r="O3504" s="73"/>
      <c r="P3504" s="73"/>
      <c r="Q3504" s="73"/>
      <c r="R3504" s="73">
        <f t="shared" si="1255"/>
        <v>0</v>
      </c>
      <c r="S3504" s="76" t="str">
        <f t="shared" si="1260"/>
        <v>-</v>
      </c>
      <c r="T3504" s="96">
        <v>0</v>
      </c>
      <c r="U3504" s="97"/>
      <c r="V3504" s="73">
        <f t="shared" si="1267"/>
        <v>0</v>
      </c>
      <c r="W3504" s="73">
        <f t="shared" si="1261"/>
        <v>0</v>
      </c>
      <c r="X3504" s="76" t="str">
        <f t="shared" si="1262"/>
        <v>-</v>
      </c>
      <c r="Y3504" s="73">
        <f t="shared" si="1263"/>
        <v>0</v>
      </c>
      <c r="Z3504" s="73">
        <f t="shared" si="1264"/>
        <v>0</v>
      </c>
      <c r="AA3504" s="73">
        <f t="shared" si="1257"/>
        <v>0</v>
      </c>
      <c r="AB3504" s="73">
        <f t="shared" si="1265"/>
        <v>0</v>
      </c>
      <c r="AC3504" s="73">
        <f t="shared" si="1258"/>
        <v>0</v>
      </c>
      <c r="AD3504" s="73">
        <f t="shared" si="1259"/>
        <v>0</v>
      </c>
      <c r="AE3504" s="73">
        <v>0</v>
      </c>
    </row>
    <row r="3505" spans="1:31" ht="15" customHeight="1">
      <c r="A3505" s="94"/>
      <c r="B3505" s="6" t="str">
        <f>IFERROR(VLOOKUP(A3505,'Distributor List'!$A$2:$D$77,2,0),"-")</f>
        <v>-</v>
      </c>
      <c r="C3505" s="6" t="str">
        <f>IFERROR(VLOOKUP(A3505,'Distributor List'!$A$2:$D$77,3,0),"-")</f>
        <v>-</v>
      </c>
      <c r="D3505" s="6" t="str">
        <f>IFERROR(VLOOKUP(A3505,'Distributor List'!$A$2:$F$77,6,0),"-")</f>
        <v>-</v>
      </c>
      <c r="E3505" s="6" t="str">
        <f>IFERROR(VLOOKUP(A3505,'Distributor List'!$A$2:$D$77,4,0),"-")</f>
        <v>-</v>
      </c>
      <c r="F3505" s="6" t="str">
        <f>IFERROR(VLOOKUP(H3505,'Price List'!$A$2:$H$109,8,0),"-")</f>
        <v>-</v>
      </c>
      <c r="G3505" s="6" t="str">
        <f>IFERROR(VLOOKUP(A3505,'Distributor List'!$A$2:$E$77,5,0),"-")</f>
        <v>-</v>
      </c>
      <c r="H3505" s="10"/>
      <c r="I3505" s="95"/>
      <c r="J3505" s="92"/>
      <c r="K3505" s="92"/>
      <c r="L3505" s="73">
        <f t="shared" si="1256"/>
        <v>0</v>
      </c>
      <c r="M3505" s="73">
        <f t="shared" si="1266"/>
        <v>0</v>
      </c>
      <c r="N3505" s="73"/>
      <c r="O3505" s="73"/>
      <c r="P3505" s="73"/>
      <c r="Q3505" s="73"/>
      <c r="R3505" s="73">
        <f t="shared" ref="R3505:R3568" si="1268">Q3505*I3505</f>
        <v>0</v>
      </c>
      <c r="S3505" s="76" t="str">
        <f t="shared" si="1260"/>
        <v>-</v>
      </c>
      <c r="T3505" s="96">
        <v>0</v>
      </c>
      <c r="U3505" s="97"/>
      <c r="V3505" s="73">
        <f t="shared" si="1267"/>
        <v>0</v>
      </c>
      <c r="W3505" s="73">
        <f t="shared" si="1261"/>
        <v>0</v>
      </c>
      <c r="X3505" s="76" t="str">
        <f t="shared" si="1262"/>
        <v>-</v>
      </c>
      <c r="Y3505" s="73">
        <f t="shared" si="1263"/>
        <v>0</v>
      </c>
      <c r="Z3505" s="73">
        <f t="shared" si="1264"/>
        <v>0</v>
      </c>
      <c r="AA3505" s="73">
        <f t="shared" si="1257"/>
        <v>0</v>
      </c>
      <c r="AB3505" s="73">
        <f t="shared" si="1265"/>
        <v>0</v>
      </c>
      <c r="AC3505" s="73">
        <f t="shared" si="1258"/>
        <v>0</v>
      </c>
      <c r="AD3505" s="73">
        <f t="shared" si="1259"/>
        <v>0</v>
      </c>
      <c r="AE3505" s="73">
        <v>0</v>
      </c>
    </row>
    <row r="3506" spans="1:31" ht="15" customHeight="1">
      <c r="A3506" s="94"/>
      <c r="B3506" s="6" t="str">
        <f>IFERROR(VLOOKUP(A3506,'Distributor List'!$A$2:$D$77,2,0),"-")</f>
        <v>-</v>
      </c>
      <c r="C3506" s="6" t="str">
        <f>IFERROR(VLOOKUP(A3506,'Distributor List'!$A$2:$D$77,3,0),"-")</f>
        <v>-</v>
      </c>
      <c r="D3506" s="6" t="str">
        <f>IFERROR(VLOOKUP(A3506,'Distributor List'!$A$2:$F$77,6,0),"-")</f>
        <v>-</v>
      </c>
      <c r="E3506" s="6" t="str">
        <f>IFERROR(VLOOKUP(A3506,'Distributor List'!$A$2:$D$77,4,0),"-")</f>
        <v>-</v>
      </c>
      <c r="F3506" s="6" t="str">
        <f>IFERROR(VLOOKUP(H3506,'Price List'!$A$2:$H$109,8,0),"-")</f>
        <v>-</v>
      </c>
      <c r="G3506" s="6" t="str">
        <f>IFERROR(VLOOKUP(A3506,'Distributor List'!$A$2:$E$77,5,0),"-")</f>
        <v>-</v>
      </c>
      <c r="H3506" s="10"/>
      <c r="I3506" s="95"/>
      <c r="J3506" s="92"/>
      <c r="K3506" s="92"/>
      <c r="L3506" s="73">
        <f t="shared" ref="L3506:L3569" si="1269">J3506*I3506</f>
        <v>0</v>
      </c>
      <c r="M3506" s="73">
        <f t="shared" si="1266"/>
        <v>0</v>
      </c>
      <c r="N3506" s="73"/>
      <c r="O3506" s="73"/>
      <c r="P3506" s="73"/>
      <c r="Q3506" s="73"/>
      <c r="R3506" s="73">
        <f t="shared" si="1268"/>
        <v>0</v>
      </c>
      <c r="S3506" s="76" t="str">
        <f t="shared" si="1260"/>
        <v>-</v>
      </c>
      <c r="T3506" s="96">
        <v>0</v>
      </c>
      <c r="U3506" s="97"/>
      <c r="V3506" s="73">
        <f t="shared" si="1267"/>
        <v>0</v>
      </c>
      <c r="W3506" s="73">
        <f t="shared" si="1261"/>
        <v>0</v>
      </c>
      <c r="X3506" s="76" t="str">
        <f t="shared" si="1262"/>
        <v>-</v>
      </c>
      <c r="Y3506" s="73">
        <f t="shared" si="1263"/>
        <v>0</v>
      </c>
      <c r="Z3506" s="73">
        <f t="shared" si="1264"/>
        <v>0</v>
      </c>
      <c r="AA3506" s="73">
        <f t="shared" si="1257"/>
        <v>0</v>
      </c>
      <c r="AB3506" s="73">
        <f t="shared" si="1265"/>
        <v>0</v>
      </c>
      <c r="AC3506" s="73">
        <f t="shared" si="1258"/>
        <v>0</v>
      </c>
      <c r="AD3506" s="73">
        <f t="shared" si="1259"/>
        <v>0</v>
      </c>
      <c r="AE3506" s="73">
        <v>0</v>
      </c>
    </row>
    <row r="3507" spans="1:31" ht="15" customHeight="1">
      <c r="A3507" s="94"/>
      <c r="B3507" s="6" t="str">
        <f>IFERROR(VLOOKUP(A3507,'Distributor List'!$A$2:$D$77,2,0),"-")</f>
        <v>-</v>
      </c>
      <c r="C3507" s="6" t="str">
        <f>IFERROR(VLOOKUP(A3507,'Distributor List'!$A$2:$D$77,3,0),"-")</f>
        <v>-</v>
      </c>
      <c r="D3507" s="6" t="str">
        <f>IFERROR(VLOOKUP(A3507,'Distributor List'!$A$2:$F$77,6,0),"-")</f>
        <v>-</v>
      </c>
      <c r="E3507" s="6" t="str">
        <f>IFERROR(VLOOKUP(A3507,'Distributor List'!$A$2:$D$77,4,0),"-")</f>
        <v>-</v>
      </c>
      <c r="F3507" s="6" t="str">
        <f>IFERROR(VLOOKUP(H3507,'Price List'!$A$2:$H$109,8,0),"-")</f>
        <v>-</v>
      </c>
      <c r="G3507" s="6" t="str">
        <f>IFERROR(VLOOKUP(A3507,'Distributor List'!$A$2:$E$77,5,0),"-")</f>
        <v>-</v>
      </c>
      <c r="H3507" s="10"/>
      <c r="I3507" s="95"/>
      <c r="J3507" s="92"/>
      <c r="K3507" s="92"/>
      <c r="L3507" s="73">
        <f t="shared" si="1269"/>
        <v>0</v>
      </c>
      <c r="M3507" s="73">
        <f t="shared" si="1266"/>
        <v>0</v>
      </c>
      <c r="N3507" s="73"/>
      <c r="O3507" s="73"/>
      <c r="P3507" s="73"/>
      <c r="Q3507" s="73"/>
      <c r="R3507" s="73">
        <f t="shared" si="1268"/>
        <v>0</v>
      </c>
      <c r="S3507" s="76" t="str">
        <f t="shared" si="1260"/>
        <v>-</v>
      </c>
      <c r="T3507" s="96">
        <v>0</v>
      </c>
      <c r="U3507" s="97"/>
      <c r="V3507" s="73">
        <f t="shared" si="1267"/>
        <v>0</v>
      </c>
      <c r="W3507" s="73">
        <f t="shared" si="1261"/>
        <v>0</v>
      </c>
      <c r="X3507" s="76" t="str">
        <f t="shared" si="1262"/>
        <v>-</v>
      </c>
      <c r="Y3507" s="73">
        <f t="shared" si="1263"/>
        <v>0</v>
      </c>
      <c r="Z3507" s="73">
        <f t="shared" si="1264"/>
        <v>0</v>
      </c>
      <c r="AA3507" s="73">
        <f t="shared" si="1257"/>
        <v>0</v>
      </c>
      <c r="AB3507" s="73">
        <f t="shared" si="1265"/>
        <v>0</v>
      </c>
      <c r="AC3507" s="73">
        <f t="shared" si="1258"/>
        <v>0</v>
      </c>
      <c r="AD3507" s="73">
        <f t="shared" si="1259"/>
        <v>0</v>
      </c>
      <c r="AE3507" s="73">
        <v>0</v>
      </c>
    </row>
    <row r="3508" spans="1:31" ht="15" customHeight="1">
      <c r="A3508" s="94"/>
      <c r="B3508" s="6" t="str">
        <f>IFERROR(VLOOKUP(A3508,'Distributor List'!$A$2:$D$77,2,0),"-")</f>
        <v>-</v>
      </c>
      <c r="C3508" s="6" t="str">
        <f>IFERROR(VLOOKUP(A3508,'Distributor List'!$A$2:$D$77,3,0),"-")</f>
        <v>-</v>
      </c>
      <c r="D3508" s="6" t="str">
        <f>IFERROR(VLOOKUP(A3508,'Distributor List'!$A$2:$F$77,6,0),"-")</f>
        <v>-</v>
      </c>
      <c r="E3508" s="6" t="str">
        <f>IFERROR(VLOOKUP(A3508,'Distributor List'!$A$2:$D$77,4,0),"-")</f>
        <v>-</v>
      </c>
      <c r="F3508" s="6" t="str">
        <f>IFERROR(VLOOKUP(H3508,'Price List'!$A$2:$H$109,8,0),"-")</f>
        <v>-</v>
      </c>
      <c r="G3508" s="6" t="str">
        <f>IFERROR(VLOOKUP(A3508,'Distributor List'!$A$2:$E$77,5,0),"-")</f>
        <v>-</v>
      </c>
      <c r="H3508" s="10"/>
      <c r="I3508" s="95"/>
      <c r="J3508" s="92"/>
      <c r="K3508" s="92"/>
      <c r="L3508" s="73">
        <f t="shared" si="1269"/>
        <v>0</v>
      </c>
      <c r="M3508" s="73">
        <f t="shared" si="1266"/>
        <v>0</v>
      </c>
      <c r="N3508" s="73"/>
      <c r="O3508" s="73"/>
      <c r="P3508" s="73"/>
      <c r="Q3508" s="73"/>
      <c r="R3508" s="73">
        <f t="shared" si="1268"/>
        <v>0</v>
      </c>
      <c r="S3508" s="76" t="str">
        <f t="shared" si="1260"/>
        <v>-</v>
      </c>
      <c r="T3508" s="96">
        <v>0</v>
      </c>
      <c r="U3508" s="97"/>
      <c r="V3508" s="73">
        <f t="shared" si="1267"/>
        <v>0</v>
      </c>
      <c r="W3508" s="73">
        <f t="shared" si="1261"/>
        <v>0</v>
      </c>
      <c r="X3508" s="76" t="str">
        <f t="shared" si="1262"/>
        <v>-</v>
      </c>
      <c r="Y3508" s="73">
        <f t="shared" si="1263"/>
        <v>0</v>
      </c>
      <c r="Z3508" s="73">
        <f t="shared" si="1264"/>
        <v>0</v>
      </c>
      <c r="AA3508" s="73">
        <f t="shared" si="1257"/>
        <v>0</v>
      </c>
      <c r="AB3508" s="73">
        <f t="shared" si="1265"/>
        <v>0</v>
      </c>
      <c r="AC3508" s="73">
        <f t="shared" si="1258"/>
        <v>0</v>
      </c>
      <c r="AD3508" s="73">
        <f t="shared" si="1259"/>
        <v>0</v>
      </c>
      <c r="AE3508" s="73">
        <v>0</v>
      </c>
    </row>
    <row r="3509" spans="1:31" ht="15" customHeight="1">
      <c r="A3509" s="94"/>
      <c r="B3509" s="6" t="str">
        <f>IFERROR(VLOOKUP(A3509,'Distributor List'!$A$2:$D$77,2,0),"-")</f>
        <v>-</v>
      </c>
      <c r="C3509" s="6" t="str">
        <f>IFERROR(VLOOKUP(A3509,'Distributor List'!$A$2:$D$77,3,0),"-")</f>
        <v>-</v>
      </c>
      <c r="D3509" s="6" t="str">
        <f>IFERROR(VLOOKUP(A3509,'Distributor List'!$A$2:$F$77,6,0),"-")</f>
        <v>-</v>
      </c>
      <c r="E3509" s="6" t="str">
        <f>IFERROR(VLOOKUP(A3509,'Distributor List'!$A$2:$D$77,4,0),"-")</f>
        <v>-</v>
      </c>
      <c r="F3509" s="6" t="str">
        <f>IFERROR(VLOOKUP(H3509,'Price List'!$A$2:$H$109,8,0),"-")</f>
        <v>-</v>
      </c>
      <c r="G3509" s="6" t="str">
        <f>IFERROR(VLOOKUP(A3509,'Distributor List'!$A$2:$E$77,5,0),"-")</f>
        <v>-</v>
      </c>
      <c r="H3509" s="10"/>
      <c r="I3509" s="95"/>
      <c r="J3509" s="92"/>
      <c r="K3509" s="92"/>
      <c r="L3509" s="73">
        <f t="shared" si="1269"/>
        <v>0</v>
      </c>
      <c r="M3509" s="73">
        <f t="shared" si="1266"/>
        <v>0</v>
      </c>
      <c r="N3509" s="73"/>
      <c r="O3509" s="73"/>
      <c r="P3509" s="73"/>
      <c r="Q3509" s="73"/>
      <c r="R3509" s="73">
        <f t="shared" si="1268"/>
        <v>0</v>
      </c>
      <c r="S3509" s="76" t="str">
        <f t="shared" si="1260"/>
        <v>-</v>
      </c>
      <c r="T3509" s="96">
        <v>0</v>
      </c>
      <c r="U3509" s="97"/>
      <c r="V3509" s="73">
        <f t="shared" si="1267"/>
        <v>0</v>
      </c>
      <c r="W3509" s="73">
        <f t="shared" si="1261"/>
        <v>0</v>
      </c>
      <c r="X3509" s="76" t="str">
        <f t="shared" si="1262"/>
        <v>-</v>
      </c>
      <c r="Y3509" s="73">
        <f t="shared" si="1263"/>
        <v>0</v>
      </c>
      <c r="Z3509" s="73">
        <f t="shared" si="1264"/>
        <v>0</v>
      </c>
      <c r="AA3509" s="73">
        <f t="shared" si="1257"/>
        <v>0</v>
      </c>
      <c r="AB3509" s="73">
        <f t="shared" si="1265"/>
        <v>0</v>
      </c>
      <c r="AC3509" s="73">
        <f t="shared" si="1258"/>
        <v>0</v>
      </c>
      <c r="AD3509" s="73">
        <f t="shared" si="1259"/>
        <v>0</v>
      </c>
      <c r="AE3509" s="73">
        <v>0</v>
      </c>
    </row>
    <row r="3510" spans="1:31" ht="15" customHeight="1">
      <c r="A3510" s="94"/>
      <c r="B3510" s="6" t="str">
        <f>IFERROR(VLOOKUP(A3510,'Distributor List'!$A$2:$D$77,2,0),"-")</f>
        <v>-</v>
      </c>
      <c r="C3510" s="6" t="str">
        <f>IFERROR(VLOOKUP(A3510,'Distributor List'!$A$2:$D$77,3,0),"-")</f>
        <v>-</v>
      </c>
      <c r="D3510" s="6" t="str">
        <f>IFERROR(VLOOKUP(A3510,'Distributor List'!$A$2:$F$77,6,0),"-")</f>
        <v>-</v>
      </c>
      <c r="E3510" s="6" t="str">
        <f>IFERROR(VLOOKUP(A3510,'Distributor List'!$A$2:$D$77,4,0),"-")</f>
        <v>-</v>
      </c>
      <c r="F3510" s="6" t="str">
        <f>IFERROR(VLOOKUP(H3510,'Price List'!$A$2:$H$109,8,0),"-")</f>
        <v>-</v>
      </c>
      <c r="G3510" s="6" t="str">
        <f>IFERROR(VLOOKUP(A3510,'Distributor List'!$A$2:$E$77,5,0),"-")</f>
        <v>-</v>
      </c>
      <c r="H3510" s="10"/>
      <c r="I3510" s="95"/>
      <c r="J3510" s="92"/>
      <c r="K3510" s="92"/>
      <c r="L3510" s="73">
        <f t="shared" si="1269"/>
        <v>0</v>
      </c>
      <c r="M3510" s="73">
        <f t="shared" si="1266"/>
        <v>0</v>
      </c>
      <c r="N3510" s="73"/>
      <c r="O3510" s="73"/>
      <c r="P3510" s="73"/>
      <c r="Q3510" s="73"/>
      <c r="R3510" s="73">
        <f t="shared" si="1268"/>
        <v>0</v>
      </c>
      <c r="S3510" s="76" t="str">
        <f t="shared" si="1260"/>
        <v>-</v>
      </c>
      <c r="T3510" s="96">
        <v>0</v>
      </c>
      <c r="U3510" s="97"/>
      <c r="V3510" s="73">
        <f t="shared" si="1267"/>
        <v>0</v>
      </c>
      <c r="W3510" s="73">
        <f t="shared" si="1261"/>
        <v>0</v>
      </c>
      <c r="X3510" s="76" t="str">
        <f t="shared" si="1262"/>
        <v>-</v>
      </c>
      <c r="Y3510" s="73">
        <f t="shared" si="1263"/>
        <v>0</v>
      </c>
      <c r="Z3510" s="73">
        <f t="shared" si="1264"/>
        <v>0</v>
      </c>
      <c r="AA3510" s="73">
        <f t="shared" si="1257"/>
        <v>0</v>
      </c>
      <c r="AB3510" s="73">
        <f t="shared" si="1265"/>
        <v>0</v>
      </c>
      <c r="AC3510" s="73">
        <f t="shared" si="1258"/>
        <v>0</v>
      </c>
      <c r="AD3510" s="73">
        <f t="shared" si="1259"/>
        <v>0</v>
      </c>
      <c r="AE3510" s="73">
        <v>0</v>
      </c>
    </row>
    <row r="3511" spans="1:31" ht="15" customHeight="1">
      <c r="A3511" s="94"/>
      <c r="B3511" s="6" t="str">
        <f>IFERROR(VLOOKUP(A3511,'Distributor List'!$A$2:$D$77,2,0),"-")</f>
        <v>-</v>
      </c>
      <c r="C3511" s="6" t="str">
        <f>IFERROR(VLOOKUP(A3511,'Distributor List'!$A$2:$D$77,3,0),"-")</f>
        <v>-</v>
      </c>
      <c r="D3511" s="6" t="str">
        <f>IFERROR(VLOOKUP(A3511,'Distributor List'!$A$2:$F$77,6,0),"-")</f>
        <v>-</v>
      </c>
      <c r="E3511" s="6" t="str">
        <f>IFERROR(VLOOKUP(A3511,'Distributor List'!$A$2:$D$77,4,0),"-")</f>
        <v>-</v>
      </c>
      <c r="F3511" s="6" t="str">
        <f>IFERROR(VLOOKUP(H3511,'Price List'!$A$2:$H$109,8,0),"-")</f>
        <v>-</v>
      </c>
      <c r="G3511" s="6" t="str">
        <f>IFERROR(VLOOKUP(A3511,'Distributor List'!$A$2:$E$77,5,0),"-")</f>
        <v>-</v>
      </c>
      <c r="H3511" s="10"/>
      <c r="I3511" s="95"/>
      <c r="J3511" s="92"/>
      <c r="K3511" s="92"/>
      <c r="L3511" s="73">
        <f t="shared" si="1269"/>
        <v>0</v>
      </c>
      <c r="M3511" s="73">
        <f t="shared" si="1266"/>
        <v>0</v>
      </c>
      <c r="N3511" s="73"/>
      <c r="O3511" s="73"/>
      <c r="P3511" s="73"/>
      <c r="Q3511" s="73"/>
      <c r="R3511" s="73">
        <f t="shared" si="1268"/>
        <v>0</v>
      </c>
      <c r="S3511" s="76" t="str">
        <f t="shared" si="1260"/>
        <v>-</v>
      </c>
      <c r="T3511" s="96">
        <v>0</v>
      </c>
      <c r="U3511" s="97"/>
      <c r="V3511" s="73">
        <f t="shared" si="1267"/>
        <v>0</v>
      </c>
      <c r="W3511" s="73">
        <f t="shared" si="1261"/>
        <v>0</v>
      </c>
      <c r="X3511" s="76" t="str">
        <f t="shared" si="1262"/>
        <v>-</v>
      </c>
      <c r="Y3511" s="73">
        <f t="shared" si="1263"/>
        <v>0</v>
      </c>
      <c r="Z3511" s="73">
        <f t="shared" si="1264"/>
        <v>0</v>
      </c>
      <c r="AA3511" s="73">
        <f t="shared" si="1257"/>
        <v>0</v>
      </c>
      <c r="AB3511" s="73">
        <f t="shared" si="1265"/>
        <v>0</v>
      </c>
      <c r="AC3511" s="73">
        <f t="shared" si="1258"/>
        <v>0</v>
      </c>
      <c r="AD3511" s="73">
        <f t="shared" si="1259"/>
        <v>0</v>
      </c>
      <c r="AE3511" s="73">
        <v>0</v>
      </c>
    </row>
    <row r="3512" spans="1:31" ht="15" customHeight="1">
      <c r="A3512" s="94"/>
      <c r="B3512" s="6" t="str">
        <f>IFERROR(VLOOKUP(A3512,'Distributor List'!$A$2:$D$77,2,0),"-")</f>
        <v>-</v>
      </c>
      <c r="C3512" s="6" t="str">
        <f>IFERROR(VLOOKUP(A3512,'Distributor List'!$A$2:$D$77,3,0),"-")</f>
        <v>-</v>
      </c>
      <c r="D3512" s="6" t="str">
        <f>IFERROR(VLOOKUP(A3512,'Distributor List'!$A$2:$F$77,6,0),"-")</f>
        <v>-</v>
      </c>
      <c r="E3512" s="6" t="str">
        <f>IFERROR(VLOOKUP(A3512,'Distributor List'!$A$2:$D$77,4,0),"-")</f>
        <v>-</v>
      </c>
      <c r="F3512" s="6" t="str">
        <f>IFERROR(VLOOKUP(H3512,'Price List'!$A$2:$H$109,8,0),"-")</f>
        <v>-</v>
      </c>
      <c r="G3512" s="6" t="str">
        <f>IFERROR(VLOOKUP(A3512,'Distributor List'!$A$2:$E$77,5,0),"-")</f>
        <v>-</v>
      </c>
      <c r="H3512" s="10"/>
      <c r="I3512" s="95"/>
      <c r="J3512" s="92"/>
      <c r="K3512" s="92"/>
      <c r="L3512" s="73">
        <f t="shared" si="1269"/>
        <v>0</v>
      </c>
      <c r="M3512" s="73">
        <f t="shared" si="1266"/>
        <v>0</v>
      </c>
      <c r="N3512" s="73"/>
      <c r="O3512" s="73"/>
      <c r="P3512" s="73"/>
      <c r="Q3512" s="73"/>
      <c r="R3512" s="73">
        <f t="shared" si="1268"/>
        <v>0</v>
      </c>
      <c r="S3512" s="76" t="str">
        <f t="shared" si="1260"/>
        <v>-</v>
      </c>
      <c r="T3512" s="96">
        <v>0</v>
      </c>
      <c r="U3512" s="97"/>
      <c r="V3512" s="73">
        <f t="shared" si="1267"/>
        <v>0</v>
      </c>
      <c r="W3512" s="73">
        <f t="shared" si="1261"/>
        <v>0</v>
      </c>
      <c r="X3512" s="76" t="str">
        <f t="shared" si="1262"/>
        <v>-</v>
      </c>
      <c r="Y3512" s="73">
        <f t="shared" si="1263"/>
        <v>0</v>
      </c>
      <c r="Z3512" s="73">
        <f t="shared" si="1264"/>
        <v>0</v>
      </c>
      <c r="AA3512" s="73">
        <f t="shared" si="1257"/>
        <v>0</v>
      </c>
      <c r="AB3512" s="73">
        <f t="shared" si="1265"/>
        <v>0</v>
      </c>
      <c r="AC3512" s="73">
        <f t="shared" si="1258"/>
        <v>0</v>
      </c>
      <c r="AD3512" s="73">
        <f t="shared" si="1259"/>
        <v>0</v>
      </c>
      <c r="AE3512" s="73">
        <v>0</v>
      </c>
    </row>
    <row r="3513" spans="1:31" ht="15" customHeight="1">
      <c r="A3513" s="94"/>
      <c r="B3513" s="6" t="str">
        <f>IFERROR(VLOOKUP(A3513,'Distributor List'!$A$2:$D$77,2,0),"-")</f>
        <v>-</v>
      </c>
      <c r="C3513" s="6" t="str">
        <f>IFERROR(VLOOKUP(A3513,'Distributor List'!$A$2:$D$77,3,0),"-")</f>
        <v>-</v>
      </c>
      <c r="D3513" s="6" t="str">
        <f>IFERROR(VLOOKUP(A3513,'Distributor List'!$A$2:$F$77,6,0),"-")</f>
        <v>-</v>
      </c>
      <c r="E3513" s="6" t="str">
        <f>IFERROR(VLOOKUP(A3513,'Distributor List'!$A$2:$D$77,4,0),"-")</f>
        <v>-</v>
      </c>
      <c r="F3513" s="6" t="str">
        <f>IFERROR(VLOOKUP(H3513,'Price List'!$A$2:$H$109,8,0),"-")</f>
        <v>-</v>
      </c>
      <c r="G3513" s="6" t="str">
        <f>IFERROR(VLOOKUP(A3513,'Distributor List'!$A$2:$E$77,5,0),"-")</f>
        <v>-</v>
      </c>
      <c r="H3513" s="10"/>
      <c r="I3513" s="95"/>
      <c r="J3513" s="92"/>
      <c r="K3513" s="92"/>
      <c r="L3513" s="73">
        <f t="shared" si="1269"/>
        <v>0</v>
      </c>
      <c r="M3513" s="73">
        <f t="shared" si="1266"/>
        <v>0</v>
      </c>
      <c r="N3513" s="73"/>
      <c r="O3513" s="73"/>
      <c r="P3513" s="73"/>
      <c r="Q3513" s="73"/>
      <c r="R3513" s="73">
        <f t="shared" si="1268"/>
        <v>0</v>
      </c>
      <c r="S3513" s="76" t="str">
        <f t="shared" si="1260"/>
        <v>-</v>
      </c>
      <c r="T3513" s="96">
        <v>0</v>
      </c>
      <c r="U3513" s="97"/>
      <c r="V3513" s="73">
        <f t="shared" si="1267"/>
        <v>0</v>
      </c>
      <c r="W3513" s="73">
        <f t="shared" si="1261"/>
        <v>0</v>
      </c>
      <c r="X3513" s="76" t="str">
        <f t="shared" si="1262"/>
        <v>-</v>
      </c>
      <c r="Y3513" s="73">
        <f t="shared" si="1263"/>
        <v>0</v>
      </c>
      <c r="Z3513" s="73">
        <f t="shared" si="1264"/>
        <v>0</v>
      </c>
      <c r="AA3513" s="73">
        <f t="shared" si="1257"/>
        <v>0</v>
      </c>
      <c r="AB3513" s="73">
        <f t="shared" si="1265"/>
        <v>0</v>
      </c>
      <c r="AC3513" s="73">
        <f t="shared" si="1258"/>
        <v>0</v>
      </c>
      <c r="AD3513" s="73">
        <f t="shared" si="1259"/>
        <v>0</v>
      </c>
      <c r="AE3513" s="73">
        <v>0</v>
      </c>
    </row>
    <row r="3514" spans="1:31" ht="15" customHeight="1">
      <c r="A3514" s="94"/>
      <c r="B3514" s="6" t="str">
        <f>IFERROR(VLOOKUP(A3514,'Distributor List'!$A$2:$D$77,2,0),"-")</f>
        <v>-</v>
      </c>
      <c r="C3514" s="6" t="str">
        <f>IFERROR(VLOOKUP(A3514,'Distributor List'!$A$2:$D$77,3,0),"-")</f>
        <v>-</v>
      </c>
      <c r="D3514" s="6" t="str">
        <f>IFERROR(VLOOKUP(A3514,'Distributor List'!$A$2:$F$77,6,0),"-")</f>
        <v>-</v>
      </c>
      <c r="E3514" s="6" t="str">
        <f>IFERROR(VLOOKUP(A3514,'Distributor List'!$A$2:$D$77,4,0),"-")</f>
        <v>-</v>
      </c>
      <c r="F3514" s="6" t="str">
        <f>IFERROR(VLOOKUP(H3514,'Price List'!$A$2:$H$109,8,0),"-")</f>
        <v>-</v>
      </c>
      <c r="G3514" s="6" t="str">
        <f>IFERROR(VLOOKUP(A3514,'Distributor List'!$A$2:$E$77,5,0),"-")</f>
        <v>-</v>
      </c>
      <c r="H3514" s="10"/>
      <c r="I3514" s="95"/>
      <c r="J3514" s="92"/>
      <c r="K3514" s="92"/>
      <c r="L3514" s="73">
        <f t="shared" si="1269"/>
        <v>0</v>
      </c>
      <c r="M3514" s="73">
        <f t="shared" si="1266"/>
        <v>0</v>
      </c>
      <c r="N3514" s="73"/>
      <c r="O3514" s="73"/>
      <c r="P3514" s="73"/>
      <c r="Q3514" s="73"/>
      <c r="R3514" s="73">
        <f t="shared" si="1268"/>
        <v>0</v>
      </c>
      <c r="S3514" s="76" t="str">
        <f t="shared" si="1260"/>
        <v>-</v>
      </c>
      <c r="T3514" s="96">
        <v>0</v>
      </c>
      <c r="U3514" s="97"/>
      <c r="V3514" s="73">
        <f t="shared" si="1267"/>
        <v>0</v>
      </c>
      <c r="W3514" s="73">
        <f t="shared" si="1261"/>
        <v>0</v>
      </c>
      <c r="X3514" s="76" t="str">
        <f t="shared" si="1262"/>
        <v>-</v>
      </c>
      <c r="Y3514" s="73">
        <f t="shared" si="1263"/>
        <v>0</v>
      </c>
      <c r="Z3514" s="73">
        <f t="shared" si="1264"/>
        <v>0</v>
      </c>
      <c r="AA3514" s="73">
        <f t="shared" si="1257"/>
        <v>0</v>
      </c>
      <c r="AB3514" s="73">
        <f t="shared" si="1265"/>
        <v>0</v>
      </c>
      <c r="AC3514" s="73">
        <f t="shared" si="1258"/>
        <v>0</v>
      </c>
      <c r="AD3514" s="73">
        <f t="shared" si="1259"/>
        <v>0</v>
      </c>
      <c r="AE3514" s="73">
        <v>0</v>
      </c>
    </row>
    <row r="3515" spans="1:31" ht="15" customHeight="1">
      <c r="A3515" s="94"/>
      <c r="B3515" s="6" t="str">
        <f>IFERROR(VLOOKUP(A3515,'Distributor List'!$A$2:$D$77,2,0),"-")</f>
        <v>-</v>
      </c>
      <c r="C3515" s="6" t="str">
        <f>IFERROR(VLOOKUP(A3515,'Distributor List'!$A$2:$D$77,3,0),"-")</f>
        <v>-</v>
      </c>
      <c r="D3515" s="6" t="str">
        <f>IFERROR(VLOOKUP(A3515,'Distributor List'!$A$2:$F$77,6,0),"-")</f>
        <v>-</v>
      </c>
      <c r="E3515" s="6" t="str">
        <f>IFERROR(VLOOKUP(A3515,'Distributor List'!$A$2:$D$77,4,0),"-")</f>
        <v>-</v>
      </c>
      <c r="F3515" s="6" t="str">
        <f>IFERROR(VLOOKUP(H3515,'Price List'!$A$2:$H$109,8,0),"-")</f>
        <v>-</v>
      </c>
      <c r="G3515" s="6" t="str">
        <f>IFERROR(VLOOKUP(A3515,'Distributor List'!$A$2:$E$77,5,0),"-")</f>
        <v>-</v>
      </c>
      <c r="H3515" s="10"/>
      <c r="I3515" s="95"/>
      <c r="J3515" s="92"/>
      <c r="K3515" s="92"/>
      <c r="L3515" s="73">
        <f t="shared" si="1269"/>
        <v>0</v>
      </c>
      <c r="M3515" s="73">
        <f t="shared" si="1266"/>
        <v>0</v>
      </c>
      <c r="N3515" s="73"/>
      <c r="O3515" s="73"/>
      <c r="P3515" s="73"/>
      <c r="Q3515" s="73"/>
      <c r="R3515" s="73">
        <f t="shared" si="1268"/>
        <v>0</v>
      </c>
      <c r="S3515" s="76" t="str">
        <f t="shared" si="1260"/>
        <v>-</v>
      </c>
      <c r="T3515" s="96">
        <v>0</v>
      </c>
      <c r="U3515" s="97"/>
      <c r="V3515" s="73">
        <f t="shared" si="1267"/>
        <v>0</v>
      </c>
      <c r="W3515" s="73">
        <f t="shared" si="1261"/>
        <v>0</v>
      </c>
      <c r="X3515" s="76" t="str">
        <f t="shared" si="1262"/>
        <v>-</v>
      </c>
      <c r="Y3515" s="73">
        <f t="shared" si="1263"/>
        <v>0</v>
      </c>
      <c r="Z3515" s="73">
        <f t="shared" si="1264"/>
        <v>0</v>
      </c>
      <c r="AA3515" s="73">
        <f t="shared" si="1257"/>
        <v>0</v>
      </c>
      <c r="AB3515" s="73">
        <f t="shared" si="1265"/>
        <v>0</v>
      </c>
      <c r="AC3515" s="73">
        <f t="shared" si="1258"/>
        <v>0</v>
      </c>
      <c r="AD3515" s="73">
        <f t="shared" si="1259"/>
        <v>0</v>
      </c>
      <c r="AE3515" s="73">
        <v>0</v>
      </c>
    </row>
    <row r="3516" spans="1:31" ht="15" customHeight="1">
      <c r="A3516" s="94"/>
      <c r="B3516" s="6" t="str">
        <f>IFERROR(VLOOKUP(A3516,'Distributor List'!$A$2:$D$77,2,0),"-")</f>
        <v>-</v>
      </c>
      <c r="C3516" s="6" t="str">
        <f>IFERROR(VLOOKUP(A3516,'Distributor List'!$A$2:$D$77,3,0),"-")</f>
        <v>-</v>
      </c>
      <c r="D3516" s="6" t="str">
        <f>IFERROR(VLOOKUP(A3516,'Distributor List'!$A$2:$F$77,6,0),"-")</f>
        <v>-</v>
      </c>
      <c r="E3516" s="6" t="str">
        <f>IFERROR(VLOOKUP(A3516,'Distributor List'!$A$2:$D$77,4,0),"-")</f>
        <v>-</v>
      </c>
      <c r="F3516" s="6" t="str">
        <f>IFERROR(VLOOKUP(H3516,'Price List'!$A$2:$H$109,8,0),"-")</f>
        <v>-</v>
      </c>
      <c r="G3516" s="6" t="str">
        <f>IFERROR(VLOOKUP(A3516,'Distributor List'!$A$2:$E$77,5,0),"-")</f>
        <v>-</v>
      </c>
      <c r="H3516" s="10"/>
      <c r="I3516" s="95"/>
      <c r="J3516" s="92"/>
      <c r="K3516" s="92"/>
      <c r="L3516" s="73">
        <f t="shared" si="1269"/>
        <v>0</v>
      </c>
      <c r="M3516" s="73">
        <f t="shared" si="1266"/>
        <v>0</v>
      </c>
      <c r="N3516" s="73"/>
      <c r="O3516" s="73"/>
      <c r="P3516" s="73"/>
      <c r="Q3516" s="73"/>
      <c r="R3516" s="73">
        <f t="shared" si="1268"/>
        <v>0</v>
      </c>
      <c r="S3516" s="76" t="str">
        <f t="shared" si="1260"/>
        <v>-</v>
      </c>
      <c r="T3516" s="96">
        <v>0</v>
      </c>
      <c r="U3516" s="97"/>
      <c r="V3516" s="73">
        <f t="shared" si="1267"/>
        <v>0</v>
      </c>
      <c r="W3516" s="73">
        <f t="shared" si="1261"/>
        <v>0</v>
      </c>
      <c r="X3516" s="76" t="str">
        <f t="shared" si="1262"/>
        <v>-</v>
      </c>
      <c r="Y3516" s="73">
        <f t="shared" si="1263"/>
        <v>0</v>
      </c>
      <c r="Z3516" s="73">
        <f t="shared" si="1264"/>
        <v>0</v>
      </c>
      <c r="AA3516" s="73">
        <f t="shared" si="1257"/>
        <v>0</v>
      </c>
      <c r="AB3516" s="73">
        <f t="shared" si="1265"/>
        <v>0</v>
      </c>
      <c r="AC3516" s="73">
        <f t="shared" si="1258"/>
        <v>0</v>
      </c>
      <c r="AD3516" s="73">
        <f t="shared" si="1259"/>
        <v>0</v>
      </c>
      <c r="AE3516" s="73">
        <v>0</v>
      </c>
    </row>
    <row r="3517" spans="1:31" ht="15" customHeight="1">
      <c r="A3517" s="94"/>
      <c r="B3517" s="6" t="str">
        <f>IFERROR(VLOOKUP(A3517,'Distributor List'!$A$2:$D$77,2,0),"-")</f>
        <v>-</v>
      </c>
      <c r="C3517" s="6" t="str">
        <f>IFERROR(VLOOKUP(A3517,'Distributor List'!$A$2:$D$77,3,0),"-")</f>
        <v>-</v>
      </c>
      <c r="D3517" s="6" t="str">
        <f>IFERROR(VLOOKUP(A3517,'Distributor List'!$A$2:$F$77,6,0),"-")</f>
        <v>-</v>
      </c>
      <c r="E3517" s="6" t="str">
        <f>IFERROR(VLOOKUP(A3517,'Distributor List'!$A$2:$D$77,4,0),"-")</f>
        <v>-</v>
      </c>
      <c r="F3517" s="6" t="str">
        <f>IFERROR(VLOOKUP(H3517,'Price List'!$A$2:$H$109,8,0),"-")</f>
        <v>-</v>
      </c>
      <c r="G3517" s="6" t="str">
        <f>IFERROR(VLOOKUP(A3517,'Distributor List'!$A$2:$E$77,5,0),"-")</f>
        <v>-</v>
      </c>
      <c r="H3517" s="10"/>
      <c r="I3517" s="95"/>
      <c r="J3517" s="92"/>
      <c r="K3517" s="92"/>
      <c r="L3517" s="73">
        <f t="shared" si="1269"/>
        <v>0</v>
      </c>
      <c r="M3517" s="73">
        <f t="shared" si="1266"/>
        <v>0</v>
      </c>
      <c r="N3517" s="73"/>
      <c r="O3517" s="73"/>
      <c r="P3517" s="73"/>
      <c r="Q3517" s="73"/>
      <c r="R3517" s="73">
        <f t="shared" si="1268"/>
        <v>0</v>
      </c>
      <c r="S3517" s="76" t="str">
        <f t="shared" si="1260"/>
        <v>-</v>
      </c>
      <c r="T3517" s="96">
        <v>0</v>
      </c>
      <c r="U3517" s="97"/>
      <c r="V3517" s="73">
        <f t="shared" si="1267"/>
        <v>0</v>
      </c>
      <c r="W3517" s="73">
        <f t="shared" si="1261"/>
        <v>0</v>
      </c>
      <c r="X3517" s="76" t="str">
        <f t="shared" si="1262"/>
        <v>-</v>
      </c>
      <c r="Y3517" s="73">
        <f t="shared" si="1263"/>
        <v>0</v>
      </c>
      <c r="Z3517" s="73">
        <f t="shared" si="1264"/>
        <v>0</v>
      </c>
      <c r="AA3517" s="73">
        <f t="shared" ref="AA3517:AA3580" si="1270">Z3517*I3517</f>
        <v>0</v>
      </c>
      <c r="AB3517" s="73">
        <f t="shared" si="1265"/>
        <v>0</v>
      </c>
      <c r="AC3517" s="73">
        <f t="shared" ref="AC3517:AC3580" si="1271">AB3517*I3517</f>
        <v>0</v>
      </c>
      <c r="AD3517" s="73">
        <f t="shared" ref="AD3517:AD3580" si="1272">Y3517*I3517</f>
        <v>0</v>
      </c>
      <c r="AE3517" s="73">
        <v>0</v>
      </c>
    </row>
    <row r="3518" spans="1:31" ht="15" customHeight="1">
      <c r="A3518" s="94"/>
      <c r="B3518" s="6" t="str">
        <f>IFERROR(VLOOKUP(A3518,'Distributor List'!$A$2:$D$77,2,0),"-")</f>
        <v>-</v>
      </c>
      <c r="C3518" s="6" t="str">
        <f>IFERROR(VLOOKUP(A3518,'Distributor List'!$A$2:$D$77,3,0),"-")</f>
        <v>-</v>
      </c>
      <c r="D3518" s="6" t="str">
        <f>IFERROR(VLOOKUP(A3518,'Distributor List'!$A$2:$F$77,6,0),"-")</f>
        <v>-</v>
      </c>
      <c r="E3518" s="6" t="str">
        <f>IFERROR(VLOOKUP(A3518,'Distributor List'!$A$2:$D$77,4,0),"-")</f>
        <v>-</v>
      </c>
      <c r="F3518" s="6" t="str">
        <f>IFERROR(VLOOKUP(H3518,'Price List'!$A$2:$H$109,8,0),"-")</f>
        <v>-</v>
      </c>
      <c r="G3518" s="6" t="str">
        <f>IFERROR(VLOOKUP(A3518,'Distributor List'!$A$2:$E$77,5,0),"-")</f>
        <v>-</v>
      </c>
      <c r="H3518" s="10"/>
      <c r="I3518" s="95"/>
      <c r="J3518" s="92"/>
      <c r="K3518" s="92"/>
      <c r="L3518" s="73">
        <f t="shared" si="1269"/>
        <v>0</v>
      </c>
      <c r="M3518" s="73">
        <f t="shared" si="1266"/>
        <v>0</v>
      </c>
      <c r="N3518" s="73"/>
      <c r="O3518" s="73"/>
      <c r="P3518" s="73"/>
      <c r="Q3518" s="73"/>
      <c r="R3518" s="73">
        <f t="shared" si="1268"/>
        <v>0</v>
      </c>
      <c r="S3518" s="76" t="str">
        <f t="shared" si="1260"/>
        <v>-</v>
      </c>
      <c r="T3518" s="96">
        <v>0</v>
      </c>
      <c r="U3518" s="97"/>
      <c r="V3518" s="73">
        <f t="shared" si="1267"/>
        <v>0</v>
      </c>
      <c r="W3518" s="73">
        <f t="shared" si="1261"/>
        <v>0</v>
      </c>
      <c r="X3518" s="76" t="str">
        <f t="shared" si="1262"/>
        <v>-</v>
      </c>
      <c r="Y3518" s="73">
        <f t="shared" si="1263"/>
        <v>0</v>
      </c>
      <c r="Z3518" s="73">
        <f t="shared" si="1264"/>
        <v>0</v>
      </c>
      <c r="AA3518" s="73">
        <f t="shared" si="1270"/>
        <v>0</v>
      </c>
      <c r="AB3518" s="73">
        <f t="shared" si="1265"/>
        <v>0</v>
      </c>
      <c r="AC3518" s="73">
        <f t="shared" si="1271"/>
        <v>0</v>
      </c>
      <c r="AD3518" s="73">
        <f t="shared" si="1272"/>
        <v>0</v>
      </c>
      <c r="AE3518" s="73">
        <v>0</v>
      </c>
    </row>
    <row r="3519" spans="1:31" ht="15" customHeight="1">
      <c r="A3519" s="94"/>
      <c r="B3519" s="6" t="str">
        <f>IFERROR(VLOOKUP(A3519,'Distributor List'!$A$2:$D$77,2,0),"-")</f>
        <v>-</v>
      </c>
      <c r="C3519" s="6" t="str">
        <f>IFERROR(VLOOKUP(A3519,'Distributor List'!$A$2:$D$77,3,0),"-")</f>
        <v>-</v>
      </c>
      <c r="D3519" s="6" t="str">
        <f>IFERROR(VLOOKUP(A3519,'Distributor List'!$A$2:$F$77,6,0),"-")</f>
        <v>-</v>
      </c>
      <c r="E3519" s="6" t="str">
        <f>IFERROR(VLOOKUP(A3519,'Distributor List'!$A$2:$D$77,4,0),"-")</f>
        <v>-</v>
      </c>
      <c r="F3519" s="6" t="str">
        <f>IFERROR(VLOOKUP(H3519,'Price List'!$A$2:$H$109,8,0),"-")</f>
        <v>-</v>
      </c>
      <c r="G3519" s="6" t="str">
        <f>IFERROR(VLOOKUP(A3519,'Distributor List'!$A$2:$E$77,5,0),"-")</f>
        <v>-</v>
      </c>
      <c r="H3519" s="10"/>
      <c r="I3519" s="95"/>
      <c r="J3519" s="92"/>
      <c r="K3519" s="92"/>
      <c r="L3519" s="73">
        <f t="shared" si="1269"/>
        <v>0</v>
      </c>
      <c r="M3519" s="73">
        <f t="shared" si="1266"/>
        <v>0</v>
      </c>
      <c r="N3519" s="73"/>
      <c r="O3519" s="73"/>
      <c r="P3519" s="73"/>
      <c r="Q3519" s="73"/>
      <c r="R3519" s="73">
        <f t="shared" si="1268"/>
        <v>0</v>
      </c>
      <c r="S3519" s="76" t="str">
        <f t="shared" si="1260"/>
        <v>-</v>
      </c>
      <c r="T3519" s="96">
        <v>0</v>
      </c>
      <c r="U3519" s="97"/>
      <c r="V3519" s="73">
        <f t="shared" si="1267"/>
        <v>0</v>
      </c>
      <c r="W3519" s="73">
        <f t="shared" si="1261"/>
        <v>0</v>
      </c>
      <c r="X3519" s="76" t="str">
        <f t="shared" si="1262"/>
        <v>-</v>
      </c>
      <c r="Y3519" s="73">
        <f t="shared" si="1263"/>
        <v>0</v>
      </c>
      <c r="Z3519" s="73">
        <f t="shared" si="1264"/>
        <v>0</v>
      </c>
      <c r="AA3519" s="73">
        <f t="shared" si="1270"/>
        <v>0</v>
      </c>
      <c r="AB3519" s="73">
        <f t="shared" si="1265"/>
        <v>0</v>
      </c>
      <c r="AC3519" s="73">
        <f t="shared" si="1271"/>
        <v>0</v>
      </c>
      <c r="AD3519" s="73">
        <f t="shared" si="1272"/>
        <v>0</v>
      </c>
      <c r="AE3519" s="73">
        <v>0</v>
      </c>
    </row>
    <row r="3520" spans="1:31" ht="15" customHeight="1">
      <c r="A3520" s="94"/>
      <c r="B3520" s="6" t="str">
        <f>IFERROR(VLOOKUP(A3520,'Distributor List'!$A$2:$D$77,2,0),"-")</f>
        <v>-</v>
      </c>
      <c r="C3520" s="6" t="str">
        <f>IFERROR(VLOOKUP(A3520,'Distributor List'!$A$2:$D$77,3,0),"-")</f>
        <v>-</v>
      </c>
      <c r="D3520" s="6" t="str">
        <f>IFERROR(VLOOKUP(A3520,'Distributor List'!$A$2:$F$77,6,0),"-")</f>
        <v>-</v>
      </c>
      <c r="E3520" s="6" t="str">
        <f>IFERROR(VLOOKUP(A3520,'Distributor List'!$A$2:$D$77,4,0),"-")</f>
        <v>-</v>
      </c>
      <c r="F3520" s="6" t="str">
        <f>IFERROR(VLOOKUP(H3520,'Price List'!$A$2:$H$109,8,0),"-")</f>
        <v>-</v>
      </c>
      <c r="G3520" s="6" t="str">
        <f>IFERROR(VLOOKUP(A3520,'Distributor List'!$A$2:$E$77,5,0),"-")</f>
        <v>-</v>
      </c>
      <c r="H3520" s="10"/>
      <c r="I3520" s="95"/>
      <c r="J3520" s="92"/>
      <c r="K3520" s="92"/>
      <c r="L3520" s="73">
        <f t="shared" si="1269"/>
        <v>0</v>
      </c>
      <c r="M3520" s="73">
        <f t="shared" si="1266"/>
        <v>0</v>
      </c>
      <c r="N3520" s="73"/>
      <c r="O3520" s="73"/>
      <c r="P3520" s="73"/>
      <c r="Q3520" s="73"/>
      <c r="R3520" s="73">
        <f t="shared" si="1268"/>
        <v>0</v>
      </c>
      <c r="S3520" s="76" t="str">
        <f t="shared" si="1260"/>
        <v>-</v>
      </c>
      <c r="T3520" s="96">
        <v>0</v>
      </c>
      <c r="U3520" s="97"/>
      <c r="V3520" s="73">
        <f t="shared" si="1267"/>
        <v>0</v>
      </c>
      <c r="W3520" s="73">
        <f t="shared" si="1261"/>
        <v>0</v>
      </c>
      <c r="X3520" s="76" t="str">
        <f t="shared" si="1262"/>
        <v>-</v>
      </c>
      <c r="Y3520" s="73">
        <f t="shared" si="1263"/>
        <v>0</v>
      </c>
      <c r="Z3520" s="73">
        <f t="shared" si="1264"/>
        <v>0</v>
      </c>
      <c r="AA3520" s="73">
        <f t="shared" si="1270"/>
        <v>0</v>
      </c>
      <c r="AB3520" s="73">
        <f t="shared" si="1265"/>
        <v>0</v>
      </c>
      <c r="AC3520" s="73">
        <f t="shared" si="1271"/>
        <v>0</v>
      </c>
      <c r="AD3520" s="73">
        <f t="shared" si="1272"/>
        <v>0</v>
      </c>
      <c r="AE3520" s="73">
        <v>0</v>
      </c>
    </row>
    <row r="3521" spans="1:31" ht="15" customHeight="1">
      <c r="A3521" s="94"/>
      <c r="B3521" s="6" t="str">
        <f>IFERROR(VLOOKUP(A3521,'Distributor List'!$A$2:$D$77,2,0),"-")</f>
        <v>-</v>
      </c>
      <c r="C3521" s="6" t="str">
        <f>IFERROR(VLOOKUP(A3521,'Distributor List'!$A$2:$D$77,3,0),"-")</f>
        <v>-</v>
      </c>
      <c r="D3521" s="6" t="str">
        <f>IFERROR(VLOOKUP(A3521,'Distributor List'!$A$2:$F$77,6,0),"-")</f>
        <v>-</v>
      </c>
      <c r="E3521" s="6" t="str">
        <f>IFERROR(VLOOKUP(A3521,'Distributor List'!$A$2:$D$77,4,0),"-")</f>
        <v>-</v>
      </c>
      <c r="F3521" s="6" t="str">
        <f>IFERROR(VLOOKUP(H3521,'Price List'!$A$2:$H$109,8,0),"-")</f>
        <v>-</v>
      </c>
      <c r="G3521" s="6" t="str">
        <f>IFERROR(VLOOKUP(A3521,'Distributor List'!$A$2:$E$77,5,0),"-")</f>
        <v>-</v>
      </c>
      <c r="H3521" s="10"/>
      <c r="I3521" s="95"/>
      <c r="J3521" s="92"/>
      <c r="K3521" s="92"/>
      <c r="L3521" s="73">
        <f t="shared" si="1269"/>
        <v>0</v>
      </c>
      <c r="M3521" s="73">
        <f t="shared" si="1266"/>
        <v>0</v>
      </c>
      <c r="N3521" s="73"/>
      <c r="O3521" s="73"/>
      <c r="P3521" s="73"/>
      <c r="Q3521" s="73"/>
      <c r="R3521" s="73">
        <f t="shared" si="1268"/>
        <v>0</v>
      </c>
      <c r="S3521" s="76" t="str">
        <f t="shared" si="1260"/>
        <v>-</v>
      </c>
      <c r="T3521" s="96">
        <v>0</v>
      </c>
      <c r="U3521" s="97"/>
      <c r="V3521" s="73">
        <f t="shared" si="1267"/>
        <v>0</v>
      </c>
      <c r="W3521" s="73">
        <f t="shared" si="1261"/>
        <v>0</v>
      </c>
      <c r="X3521" s="76" t="str">
        <f t="shared" si="1262"/>
        <v>-</v>
      </c>
      <c r="Y3521" s="73">
        <f t="shared" si="1263"/>
        <v>0</v>
      </c>
      <c r="Z3521" s="73">
        <f t="shared" si="1264"/>
        <v>0</v>
      </c>
      <c r="AA3521" s="73">
        <f t="shared" si="1270"/>
        <v>0</v>
      </c>
      <c r="AB3521" s="73">
        <f t="shared" si="1265"/>
        <v>0</v>
      </c>
      <c r="AC3521" s="73">
        <f t="shared" si="1271"/>
        <v>0</v>
      </c>
      <c r="AD3521" s="73">
        <f t="shared" si="1272"/>
        <v>0</v>
      </c>
      <c r="AE3521" s="73">
        <v>0</v>
      </c>
    </row>
    <row r="3522" spans="1:31" ht="15" customHeight="1">
      <c r="A3522" s="94"/>
      <c r="B3522" s="6" t="str">
        <f>IFERROR(VLOOKUP(A3522,'Distributor List'!$A$2:$D$77,2,0),"-")</f>
        <v>-</v>
      </c>
      <c r="C3522" s="6" t="str">
        <f>IFERROR(VLOOKUP(A3522,'Distributor List'!$A$2:$D$77,3,0),"-")</f>
        <v>-</v>
      </c>
      <c r="D3522" s="6" t="str">
        <f>IFERROR(VLOOKUP(A3522,'Distributor List'!$A$2:$F$77,6,0),"-")</f>
        <v>-</v>
      </c>
      <c r="E3522" s="6" t="str">
        <f>IFERROR(VLOOKUP(A3522,'Distributor List'!$A$2:$D$77,4,0),"-")</f>
        <v>-</v>
      </c>
      <c r="F3522" s="6" t="str">
        <f>IFERROR(VLOOKUP(H3522,'Price List'!$A$2:$H$109,8,0),"-")</f>
        <v>-</v>
      </c>
      <c r="G3522" s="6" t="str">
        <f>IFERROR(VLOOKUP(A3522,'Distributor List'!$A$2:$E$77,5,0),"-")</f>
        <v>-</v>
      </c>
      <c r="H3522" s="10"/>
      <c r="I3522" s="95"/>
      <c r="J3522" s="92"/>
      <c r="K3522" s="92"/>
      <c r="L3522" s="73">
        <f t="shared" si="1269"/>
        <v>0</v>
      </c>
      <c r="M3522" s="73">
        <f t="shared" si="1266"/>
        <v>0</v>
      </c>
      <c r="N3522" s="73"/>
      <c r="O3522" s="73"/>
      <c r="P3522" s="73"/>
      <c r="Q3522" s="73"/>
      <c r="R3522" s="73">
        <f t="shared" si="1268"/>
        <v>0</v>
      </c>
      <c r="S3522" s="76" t="str">
        <f t="shared" si="1260"/>
        <v>-</v>
      </c>
      <c r="T3522" s="96">
        <v>0</v>
      </c>
      <c r="U3522" s="97"/>
      <c r="V3522" s="73">
        <f t="shared" si="1267"/>
        <v>0</v>
      </c>
      <c r="W3522" s="73">
        <f t="shared" si="1261"/>
        <v>0</v>
      </c>
      <c r="X3522" s="76" t="str">
        <f t="shared" si="1262"/>
        <v>-</v>
      </c>
      <c r="Y3522" s="73">
        <f t="shared" si="1263"/>
        <v>0</v>
      </c>
      <c r="Z3522" s="73">
        <f t="shared" si="1264"/>
        <v>0</v>
      </c>
      <c r="AA3522" s="73">
        <f t="shared" si="1270"/>
        <v>0</v>
      </c>
      <c r="AB3522" s="73">
        <f t="shared" si="1265"/>
        <v>0</v>
      </c>
      <c r="AC3522" s="73">
        <f t="shared" si="1271"/>
        <v>0</v>
      </c>
      <c r="AD3522" s="73">
        <f t="shared" si="1272"/>
        <v>0</v>
      </c>
      <c r="AE3522" s="73">
        <v>0</v>
      </c>
    </row>
    <row r="3523" spans="1:31" ht="15" customHeight="1">
      <c r="A3523" s="94"/>
      <c r="B3523" s="6" t="str">
        <f>IFERROR(VLOOKUP(A3523,'Distributor List'!$A$2:$D$77,2,0),"-")</f>
        <v>-</v>
      </c>
      <c r="C3523" s="6" t="str">
        <f>IFERROR(VLOOKUP(A3523,'Distributor List'!$A$2:$D$77,3,0),"-")</f>
        <v>-</v>
      </c>
      <c r="D3523" s="6" t="str">
        <f>IFERROR(VLOOKUP(A3523,'Distributor List'!$A$2:$F$77,6,0),"-")</f>
        <v>-</v>
      </c>
      <c r="E3523" s="6" t="str">
        <f>IFERROR(VLOOKUP(A3523,'Distributor List'!$A$2:$D$77,4,0),"-")</f>
        <v>-</v>
      </c>
      <c r="F3523" s="6" t="str">
        <f>IFERROR(VLOOKUP(H3523,'Price List'!$A$2:$H$109,8,0),"-")</f>
        <v>-</v>
      </c>
      <c r="G3523" s="6" t="str">
        <f>IFERROR(VLOOKUP(A3523,'Distributor List'!$A$2:$E$77,5,0),"-")</f>
        <v>-</v>
      </c>
      <c r="H3523" s="10"/>
      <c r="I3523" s="95"/>
      <c r="J3523" s="92"/>
      <c r="K3523" s="92"/>
      <c r="L3523" s="73">
        <f t="shared" si="1269"/>
        <v>0</v>
      </c>
      <c r="M3523" s="73">
        <f t="shared" si="1266"/>
        <v>0</v>
      </c>
      <c r="N3523" s="73"/>
      <c r="O3523" s="73"/>
      <c r="P3523" s="73"/>
      <c r="Q3523" s="73"/>
      <c r="R3523" s="73">
        <f t="shared" si="1268"/>
        <v>0</v>
      </c>
      <c r="S3523" s="76" t="str">
        <f t="shared" si="1260"/>
        <v>-</v>
      </c>
      <c r="T3523" s="96">
        <v>0</v>
      </c>
      <c r="U3523" s="97"/>
      <c r="V3523" s="73">
        <f t="shared" si="1267"/>
        <v>0</v>
      </c>
      <c r="W3523" s="73">
        <f t="shared" si="1261"/>
        <v>0</v>
      </c>
      <c r="X3523" s="76" t="str">
        <f t="shared" si="1262"/>
        <v>-</v>
      </c>
      <c r="Y3523" s="73">
        <f t="shared" si="1263"/>
        <v>0</v>
      </c>
      <c r="Z3523" s="73">
        <f t="shared" si="1264"/>
        <v>0</v>
      </c>
      <c r="AA3523" s="73">
        <f t="shared" si="1270"/>
        <v>0</v>
      </c>
      <c r="AB3523" s="73">
        <f t="shared" si="1265"/>
        <v>0</v>
      </c>
      <c r="AC3523" s="73">
        <f t="shared" si="1271"/>
        <v>0</v>
      </c>
      <c r="AD3523" s="73">
        <f t="shared" si="1272"/>
        <v>0</v>
      </c>
      <c r="AE3523" s="73">
        <v>0</v>
      </c>
    </row>
    <row r="3524" spans="1:31" ht="15" customHeight="1">
      <c r="A3524" s="94"/>
      <c r="B3524" s="6" t="str">
        <f>IFERROR(VLOOKUP(A3524,'Distributor List'!$A$2:$D$77,2,0),"-")</f>
        <v>-</v>
      </c>
      <c r="C3524" s="6" t="str">
        <f>IFERROR(VLOOKUP(A3524,'Distributor List'!$A$2:$D$77,3,0),"-")</f>
        <v>-</v>
      </c>
      <c r="D3524" s="6" t="str">
        <f>IFERROR(VLOOKUP(A3524,'Distributor List'!$A$2:$F$77,6,0),"-")</f>
        <v>-</v>
      </c>
      <c r="E3524" s="6" t="str">
        <f>IFERROR(VLOOKUP(A3524,'Distributor List'!$A$2:$D$77,4,0),"-")</f>
        <v>-</v>
      </c>
      <c r="F3524" s="6" t="str">
        <f>IFERROR(VLOOKUP(H3524,'Price List'!$A$2:$H$109,8,0),"-")</f>
        <v>-</v>
      </c>
      <c r="G3524" s="6" t="str">
        <f>IFERROR(VLOOKUP(A3524,'Distributor List'!$A$2:$E$77,5,0),"-")</f>
        <v>-</v>
      </c>
      <c r="H3524" s="10"/>
      <c r="I3524" s="95"/>
      <c r="J3524" s="92"/>
      <c r="K3524" s="92"/>
      <c r="L3524" s="73">
        <f t="shared" si="1269"/>
        <v>0</v>
      </c>
      <c r="M3524" s="73">
        <f t="shared" si="1266"/>
        <v>0</v>
      </c>
      <c r="N3524" s="73"/>
      <c r="O3524" s="73"/>
      <c r="P3524" s="73"/>
      <c r="Q3524" s="73"/>
      <c r="R3524" s="73">
        <f t="shared" si="1268"/>
        <v>0</v>
      </c>
      <c r="S3524" s="76" t="str">
        <f t="shared" si="1260"/>
        <v>-</v>
      </c>
      <c r="T3524" s="96">
        <v>0</v>
      </c>
      <c r="U3524" s="97"/>
      <c r="V3524" s="73">
        <f t="shared" si="1267"/>
        <v>0</v>
      </c>
      <c r="W3524" s="73">
        <f t="shared" si="1261"/>
        <v>0</v>
      </c>
      <c r="X3524" s="76" t="str">
        <f t="shared" si="1262"/>
        <v>-</v>
      </c>
      <c r="Y3524" s="73">
        <f t="shared" si="1263"/>
        <v>0</v>
      </c>
      <c r="Z3524" s="73">
        <f t="shared" si="1264"/>
        <v>0</v>
      </c>
      <c r="AA3524" s="73">
        <f t="shared" si="1270"/>
        <v>0</v>
      </c>
      <c r="AB3524" s="73">
        <f t="shared" si="1265"/>
        <v>0</v>
      </c>
      <c r="AC3524" s="73">
        <f t="shared" si="1271"/>
        <v>0</v>
      </c>
      <c r="AD3524" s="73">
        <f t="shared" si="1272"/>
        <v>0</v>
      </c>
      <c r="AE3524" s="73">
        <v>0</v>
      </c>
    </row>
    <row r="3525" spans="1:31" ht="15" customHeight="1">
      <c r="A3525" s="94"/>
      <c r="B3525" s="6" t="str">
        <f>IFERROR(VLOOKUP(A3525,'Distributor List'!$A$2:$D$77,2,0),"-")</f>
        <v>-</v>
      </c>
      <c r="C3525" s="6" t="str">
        <f>IFERROR(VLOOKUP(A3525,'Distributor List'!$A$2:$D$77,3,0),"-")</f>
        <v>-</v>
      </c>
      <c r="D3525" s="6" t="str">
        <f>IFERROR(VLOOKUP(A3525,'Distributor List'!$A$2:$F$77,6,0),"-")</f>
        <v>-</v>
      </c>
      <c r="E3525" s="6" t="str">
        <f>IFERROR(VLOOKUP(A3525,'Distributor List'!$A$2:$D$77,4,0),"-")</f>
        <v>-</v>
      </c>
      <c r="F3525" s="6" t="str">
        <f>IFERROR(VLOOKUP(H3525,'Price List'!$A$2:$H$109,8,0),"-")</f>
        <v>-</v>
      </c>
      <c r="G3525" s="6" t="str">
        <f>IFERROR(VLOOKUP(A3525,'Distributor List'!$A$2:$E$77,5,0),"-")</f>
        <v>-</v>
      </c>
      <c r="H3525" s="10"/>
      <c r="I3525" s="95"/>
      <c r="J3525" s="92"/>
      <c r="K3525" s="92"/>
      <c r="L3525" s="73">
        <f t="shared" si="1269"/>
        <v>0</v>
      </c>
      <c r="M3525" s="73">
        <f t="shared" si="1266"/>
        <v>0</v>
      </c>
      <c r="N3525" s="73"/>
      <c r="O3525" s="73"/>
      <c r="P3525" s="73"/>
      <c r="Q3525" s="73"/>
      <c r="R3525" s="73">
        <f t="shared" si="1268"/>
        <v>0</v>
      </c>
      <c r="S3525" s="76" t="str">
        <f t="shared" si="1260"/>
        <v>-</v>
      </c>
      <c r="T3525" s="96">
        <v>0</v>
      </c>
      <c r="U3525" s="97"/>
      <c r="V3525" s="73">
        <f t="shared" si="1267"/>
        <v>0</v>
      </c>
      <c r="W3525" s="73">
        <f t="shared" si="1261"/>
        <v>0</v>
      </c>
      <c r="X3525" s="76" t="str">
        <f t="shared" si="1262"/>
        <v>-</v>
      </c>
      <c r="Y3525" s="73">
        <f t="shared" si="1263"/>
        <v>0</v>
      </c>
      <c r="Z3525" s="73">
        <f t="shared" si="1264"/>
        <v>0</v>
      </c>
      <c r="AA3525" s="73">
        <f t="shared" si="1270"/>
        <v>0</v>
      </c>
      <c r="AB3525" s="73">
        <f t="shared" si="1265"/>
        <v>0</v>
      </c>
      <c r="AC3525" s="73">
        <f t="shared" si="1271"/>
        <v>0</v>
      </c>
      <c r="AD3525" s="73">
        <f t="shared" si="1272"/>
        <v>0</v>
      </c>
      <c r="AE3525" s="73">
        <v>0</v>
      </c>
    </row>
    <row r="3526" spans="1:31" ht="15" customHeight="1">
      <c r="A3526" s="94"/>
      <c r="B3526" s="6" t="str">
        <f>IFERROR(VLOOKUP(A3526,'Distributor List'!$A$2:$D$77,2,0),"-")</f>
        <v>-</v>
      </c>
      <c r="C3526" s="6" t="str">
        <f>IFERROR(VLOOKUP(A3526,'Distributor List'!$A$2:$D$77,3,0),"-")</f>
        <v>-</v>
      </c>
      <c r="D3526" s="6" t="str">
        <f>IFERROR(VLOOKUP(A3526,'Distributor List'!$A$2:$F$77,6,0),"-")</f>
        <v>-</v>
      </c>
      <c r="E3526" s="6" t="str">
        <f>IFERROR(VLOOKUP(A3526,'Distributor List'!$A$2:$D$77,4,0),"-")</f>
        <v>-</v>
      </c>
      <c r="F3526" s="6" t="str">
        <f>IFERROR(VLOOKUP(H3526,'Price List'!$A$2:$H$109,8,0),"-")</f>
        <v>-</v>
      </c>
      <c r="G3526" s="6" t="str">
        <f>IFERROR(VLOOKUP(A3526,'Distributor List'!$A$2:$E$77,5,0),"-")</f>
        <v>-</v>
      </c>
      <c r="H3526" s="10"/>
      <c r="I3526" s="95"/>
      <c r="J3526" s="92"/>
      <c r="K3526" s="92"/>
      <c r="L3526" s="73">
        <f t="shared" si="1269"/>
        <v>0</v>
      </c>
      <c r="M3526" s="73">
        <f t="shared" si="1266"/>
        <v>0</v>
      </c>
      <c r="N3526" s="73"/>
      <c r="O3526" s="73"/>
      <c r="P3526" s="73"/>
      <c r="Q3526" s="73"/>
      <c r="R3526" s="73">
        <f t="shared" si="1268"/>
        <v>0</v>
      </c>
      <c r="S3526" s="76" t="str">
        <f t="shared" si="1260"/>
        <v>-</v>
      </c>
      <c r="T3526" s="96">
        <v>0</v>
      </c>
      <c r="U3526" s="97"/>
      <c r="V3526" s="73">
        <f t="shared" si="1267"/>
        <v>0</v>
      </c>
      <c r="W3526" s="73">
        <f t="shared" si="1261"/>
        <v>0</v>
      </c>
      <c r="X3526" s="76" t="str">
        <f t="shared" si="1262"/>
        <v>-</v>
      </c>
      <c r="Y3526" s="73">
        <f t="shared" si="1263"/>
        <v>0</v>
      </c>
      <c r="Z3526" s="73">
        <f t="shared" si="1264"/>
        <v>0</v>
      </c>
      <c r="AA3526" s="73">
        <f t="shared" si="1270"/>
        <v>0</v>
      </c>
      <c r="AB3526" s="73">
        <f t="shared" si="1265"/>
        <v>0</v>
      </c>
      <c r="AC3526" s="73">
        <f t="shared" si="1271"/>
        <v>0</v>
      </c>
      <c r="AD3526" s="73">
        <f t="shared" si="1272"/>
        <v>0</v>
      </c>
      <c r="AE3526" s="73">
        <v>0</v>
      </c>
    </row>
    <row r="3527" spans="1:31" ht="15" customHeight="1">
      <c r="A3527" s="94"/>
      <c r="B3527" s="6" t="str">
        <f>IFERROR(VLOOKUP(A3527,'Distributor List'!$A$2:$D$77,2,0),"-")</f>
        <v>-</v>
      </c>
      <c r="C3527" s="6" t="str">
        <f>IFERROR(VLOOKUP(A3527,'Distributor List'!$A$2:$D$77,3,0),"-")</f>
        <v>-</v>
      </c>
      <c r="D3527" s="6" t="str">
        <f>IFERROR(VLOOKUP(A3527,'Distributor List'!$A$2:$F$77,6,0),"-")</f>
        <v>-</v>
      </c>
      <c r="E3527" s="6" t="str">
        <f>IFERROR(VLOOKUP(A3527,'Distributor List'!$A$2:$D$77,4,0),"-")</f>
        <v>-</v>
      </c>
      <c r="F3527" s="6" t="str">
        <f>IFERROR(VLOOKUP(H3527,'Price List'!$A$2:$H$109,8,0),"-")</f>
        <v>-</v>
      </c>
      <c r="G3527" s="6" t="str">
        <f>IFERROR(VLOOKUP(A3527,'Distributor List'!$A$2:$E$77,5,0),"-")</f>
        <v>-</v>
      </c>
      <c r="H3527" s="10"/>
      <c r="I3527" s="95"/>
      <c r="J3527" s="92"/>
      <c r="K3527" s="92"/>
      <c r="L3527" s="73">
        <f t="shared" si="1269"/>
        <v>0</v>
      </c>
      <c r="M3527" s="73">
        <f t="shared" si="1266"/>
        <v>0</v>
      </c>
      <c r="N3527" s="73"/>
      <c r="O3527" s="73"/>
      <c r="P3527" s="73"/>
      <c r="Q3527" s="73"/>
      <c r="R3527" s="73">
        <f t="shared" si="1268"/>
        <v>0</v>
      </c>
      <c r="S3527" s="76" t="str">
        <f t="shared" si="1260"/>
        <v>-</v>
      </c>
      <c r="T3527" s="96">
        <v>0</v>
      </c>
      <c r="U3527" s="97"/>
      <c r="V3527" s="73">
        <f t="shared" si="1267"/>
        <v>0</v>
      </c>
      <c r="W3527" s="73">
        <f t="shared" si="1261"/>
        <v>0</v>
      </c>
      <c r="X3527" s="76" t="str">
        <f t="shared" si="1262"/>
        <v>-</v>
      </c>
      <c r="Y3527" s="73">
        <f t="shared" si="1263"/>
        <v>0</v>
      </c>
      <c r="Z3527" s="73">
        <f t="shared" si="1264"/>
        <v>0</v>
      </c>
      <c r="AA3527" s="73">
        <f t="shared" si="1270"/>
        <v>0</v>
      </c>
      <c r="AB3527" s="73">
        <f t="shared" si="1265"/>
        <v>0</v>
      </c>
      <c r="AC3527" s="73">
        <f t="shared" si="1271"/>
        <v>0</v>
      </c>
      <c r="AD3527" s="73">
        <f t="shared" si="1272"/>
        <v>0</v>
      </c>
      <c r="AE3527" s="73">
        <v>0</v>
      </c>
    </row>
    <row r="3528" spans="1:31" ht="15" customHeight="1">
      <c r="A3528" s="94"/>
      <c r="B3528" s="6" t="str">
        <f>IFERROR(VLOOKUP(A3528,'Distributor List'!$A$2:$D$77,2,0),"-")</f>
        <v>-</v>
      </c>
      <c r="C3528" s="6" t="str">
        <f>IFERROR(VLOOKUP(A3528,'Distributor List'!$A$2:$D$77,3,0),"-")</f>
        <v>-</v>
      </c>
      <c r="D3528" s="6" t="str">
        <f>IFERROR(VLOOKUP(A3528,'Distributor List'!$A$2:$F$77,6,0),"-")</f>
        <v>-</v>
      </c>
      <c r="E3528" s="6" t="str">
        <f>IFERROR(VLOOKUP(A3528,'Distributor List'!$A$2:$D$77,4,0),"-")</f>
        <v>-</v>
      </c>
      <c r="F3528" s="6" t="str">
        <f>IFERROR(VLOOKUP(H3528,'Price List'!$A$2:$H$109,8,0),"-")</f>
        <v>-</v>
      </c>
      <c r="G3528" s="6" t="str">
        <f>IFERROR(VLOOKUP(A3528,'Distributor List'!$A$2:$E$77,5,0),"-")</f>
        <v>-</v>
      </c>
      <c r="H3528" s="10"/>
      <c r="I3528" s="95"/>
      <c r="J3528" s="92"/>
      <c r="K3528" s="92"/>
      <c r="L3528" s="73">
        <f t="shared" si="1269"/>
        <v>0</v>
      </c>
      <c r="M3528" s="73">
        <f t="shared" si="1266"/>
        <v>0</v>
      </c>
      <c r="N3528" s="73"/>
      <c r="O3528" s="73"/>
      <c r="P3528" s="73"/>
      <c r="Q3528" s="73"/>
      <c r="R3528" s="73">
        <f t="shared" si="1268"/>
        <v>0</v>
      </c>
      <c r="S3528" s="76" t="str">
        <f t="shared" si="1260"/>
        <v>-</v>
      </c>
      <c r="T3528" s="96">
        <v>0</v>
      </c>
      <c r="U3528" s="97"/>
      <c r="V3528" s="73">
        <f t="shared" si="1267"/>
        <v>0</v>
      </c>
      <c r="W3528" s="73">
        <f t="shared" si="1261"/>
        <v>0</v>
      </c>
      <c r="X3528" s="76" t="str">
        <f t="shared" si="1262"/>
        <v>-</v>
      </c>
      <c r="Y3528" s="73">
        <f t="shared" si="1263"/>
        <v>0</v>
      </c>
      <c r="Z3528" s="73">
        <f t="shared" si="1264"/>
        <v>0</v>
      </c>
      <c r="AA3528" s="73">
        <f t="shared" si="1270"/>
        <v>0</v>
      </c>
      <c r="AB3528" s="73">
        <f t="shared" si="1265"/>
        <v>0</v>
      </c>
      <c r="AC3528" s="73">
        <f t="shared" si="1271"/>
        <v>0</v>
      </c>
      <c r="AD3528" s="73">
        <f t="shared" si="1272"/>
        <v>0</v>
      </c>
      <c r="AE3528" s="73">
        <v>0</v>
      </c>
    </row>
    <row r="3529" spans="1:31" ht="15" customHeight="1">
      <c r="A3529" s="94"/>
      <c r="B3529" s="6" t="str">
        <f>IFERROR(VLOOKUP(A3529,'Distributor List'!$A$2:$D$77,2,0),"-")</f>
        <v>-</v>
      </c>
      <c r="C3529" s="6" t="str">
        <f>IFERROR(VLOOKUP(A3529,'Distributor List'!$A$2:$D$77,3,0),"-")</f>
        <v>-</v>
      </c>
      <c r="D3529" s="6" t="str">
        <f>IFERROR(VLOOKUP(A3529,'Distributor List'!$A$2:$F$77,6,0),"-")</f>
        <v>-</v>
      </c>
      <c r="E3529" s="6" t="str">
        <f>IFERROR(VLOOKUP(A3529,'Distributor List'!$A$2:$D$77,4,0),"-")</f>
        <v>-</v>
      </c>
      <c r="F3529" s="6" t="str">
        <f>IFERROR(VLOOKUP(H3529,'Price List'!$A$2:$H$109,8,0),"-")</f>
        <v>-</v>
      </c>
      <c r="G3529" s="6" t="str">
        <f>IFERROR(VLOOKUP(A3529,'Distributor List'!$A$2:$E$77,5,0),"-")</f>
        <v>-</v>
      </c>
      <c r="H3529" s="10"/>
      <c r="I3529" s="95"/>
      <c r="J3529" s="92"/>
      <c r="K3529" s="92"/>
      <c r="L3529" s="73">
        <f t="shared" si="1269"/>
        <v>0</v>
      </c>
      <c r="M3529" s="73">
        <f t="shared" si="1266"/>
        <v>0</v>
      </c>
      <c r="N3529" s="73"/>
      <c r="O3529" s="73"/>
      <c r="P3529" s="73"/>
      <c r="Q3529" s="73"/>
      <c r="R3529" s="73">
        <f t="shared" si="1268"/>
        <v>0</v>
      </c>
      <c r="S3529" s="76" t="str">
        <f t="shared" si="1260"/>
        <v>-</v>
      </c>
      <c r="T3529" s="96">
        <v>0</v>
      </c>
      <c r="U3529" s="97"/>
      <c r="V3529" s="73">
        <f t="shared" si="1267"/>
        <v>0</v>
      </c>
      <c r="W3529" s="73">
        <f t="shared" si="1261"/>
        <v>0</v>
      </c>
      <c r="X3529" s="76" t="str">
        <f t="shared" si="1262"/>
        <v>-</v>
      </c>
      <c r="Y3529" s="73">
        <f t="shared" si="1263"/>
        <v>0</v>
      </c>
      <c r="Z3529" s="73">
        <f t="shared" si="1264"/>
        <v>0</v>
      </c>
      <c r="AA3529" s="73">
        <f t="shared" si="1270"/>
        <v>0</v>
      </c>
      <c r="AB3529" s="73">
        <f t="shared" si="1265"/>
        <v>0</v>
      </c>
      <c r="AC3529" s="73">
        <f t="shared" si="1271"/>
        <v>0</v>
      </c>
      <c r="AD3529" s="73">
        <f t="shared" si="1272"/>
        <v>0</v>
      </c>
      <c r="AE3529" s="73">
        <v>0</v>
      </c>
    </row>
    <row r="3530" spans="1:31" ht="15" customHeight="1">
      <c r="A3530" s="94"/>
      <c r="B3530" s="6" t="str">
        <f>IFERROR(VLOOKUP(A3530,'Distributor List'!$A$2:$D$77,2,0),"-")</f>
        <v>-</v>
      </c>
      <c r="C3530" s="6" t="str">
        <f>IFERROR(VLOOKUP(A3530,'Distributor List'!$A$2:$D$77,3,0),"-")</f>
        <v>-</v>
      </c>
      <c r="D3530" s="6" t="str">
        <f>IFERROR(VLOOKUP(A3530,'Distributor List'!$A$2:$F$77,6,0),"-")</f>
        <v>-</v>
      </c>
      <c r="E3530" s="6" t="str">
        <f>IFERROR(VLOOKUP(A3530,'Distributor List'!$A$2:$D$77,4,0),"-")</f>
        <v>-</v>
      </c>
      <c r="F3530" s="6" t="str">
        <f>IFERROR(VLOOKUP(H3530,'Price List'!$A$2:$H$109,8,0),"-")</f>
        <v>-</v>
      </c>
      <c r="G3530" s="6" t="str">
        <f>IFERROR(VLOOKUP(A3530,'Distributor List'!$A$2:$E$77,5,0),"-")</f>
        <v>-</v>
      </c>
      <c r="H3530" s="10"/>
      <c r="I3530" s="95"/>
      <c r="J3530" s="92"/>
      <c r="K3530" s="92"/>
      <c r="L3530" s="73">
        <f t="shared" si="1269"/>
        <v>0</v>
      </c>
      <c r="M3530" s="73">
        <f t="shared" si="1266"/>
        <v>0</v>
      </c>
      <c r="N3530" s="73"/>
      <c r="O3530" s="73"/>
      <c r="P3530" s="73"/>
      <c r="Q3530" s="73"/>
      <c r="R3530" s="73">
        <f t="shared" si="1268"/>
        <v>0</v>
      </c>
      <c r="S3530" s="76" t="str">
        <f t="shared" si="1260"/>
        <v>-</v>
      </c>
      <c r="T3530" s="96">
        <v>0</v>
      </c>
      <c r="U3530" s="97"/>
      <c r="V3530" s="73">
        <f t="shared" si="1267"/>
        <v>0</v>
      </c>
      <c r="W3530" s="73">
        <f t="shared" si="1261"/>
        <v>0</v>
      </c>
      <c r="X3530" s="76" t="str">
        <f t="shared" si="1262"/>
        <v>-</v>
      </c>
      <c r="Y3530" s="73">
        <f t="shared" si="1263"/>
        <v>0</v>
      </c>
      <c r="Z3530" s="73">
        <f t="shared" si="1264"/>
        <v>0</v>
      </c>
      <c r="AA3530" s="73">
        <f t="shared" si="1270"/>
        <v>0</v>
      </c>
      <c r="AB3530" s="73">
        <f t="shared" si="1265"/>
        <v>0</v>
      </c>
      <c r="AC3530" s="73">
        <f t="shared" si="1271"/>
        <v>0</v>
      </c>
      <c r="AD3530" s="73">
        <f t="shared" si="1272"/>
        <v>0</v>
      </c>
      <c r="AE3530" s="73">
        <v>0</v>
      </c>
    </row>
    <row r="3531" spans="1:31" ht="15" customHeight="1">
      <c r="A3531" s="94"/>
      <c r="B3531" s="6" t="str">
        <f>IFERROR(VLOOKUP(A3531,'Distributor List'!$A$2:$D$77,2,0),"-")</f>
        <v>-</v>
      </c>
      <c r="C3531" s="6" t="str">
        <f>IFERROR(VLOOKUP(A3531,'Distributor List'!$A$2:$D$77,3,0),"-")</f>
        <v>-</v>
      </c>
      <c r="D3531" s="6" t="str">
        <f>IFERROR(VLOOKUP(A3531,'Distributor List'!$A$2:$F$77,6,0),"-")</f>
        <v>-</v>
      </c>
      <c r="E3531" s="6" t="str">
        <f>IFERROR(VLOOKUP(A3531,'Distributor List'!$A$2:$D$77,4,0),"-")</f>
        <v>-</v>
      </c>
      <c r="F3531" s="6" t="str">
        <f>IFERROR(VLOOKUP(H3531,'Price List'!$A$2:$H$109,8,0),"-")</f>
        <v>-</v>
      </c>
      <c r="G3531" s="6" t="str">
        <f>IFERROR(VLOOKUP(A3531,'Distributor List'!$A$2:$E$77,5,0),"-")</f>
        <v>-</v>
      </c>
      <c r="H3531" s="10"/>
      <c r="I3531" s="95"/>
      <c r="J3531" s="92"/>
      <c r="K3531" s="92"/>
      <c r="L3531" s="73">
        <f t="shared" si="1269"/>
        <v>0</v>
      </c>
      <c r="M3531" s="73">
        <f t="shared" si="1266"/>
        <v>0</v>
      </c>
      <c r="N3531" s="73"/>
      <c r="O3531" s="73"/>
      <c r="P3531" s="73"/>
      <c r="Q3531" s="73"/>
      <c r="R3531" s="73">
        <f t="shared" si="1268"/>
        <v>0</v>
      </c>
      <c r="S3531" s="76" t="str">
        <f t="shared" si="1260"/>
        <v>-</v>
      </c>
      <c r="T3531" s="96">
        <v>0</v>
      </c>
      <c r="U3531" s="97"/>
      <c r="V3531" s="73">
        <f t="shared" si="1267"/>
        <v>0</v>
      </c>
      <c r="W3531" s="73">
        <f t="shared" si="1261"/>
        <v>0</v>
      </c>
      <c r="X3531" s="76" t="str">
        <f t="shared" si="1262"/>
        <v>-</v>
      </c>
      <c r="Y3531" s="73">
        <f t="shared" si="1263"/>
        <v>0</v>
      </c>
      <c r="Z3531" s="73">
        <f t="shared" si="1264"/>
        <v>0</v>
      </c>
      <c r="AA3531" s="73">
        <f t="shared" si="1270"/>
        <v>0</v>
      </c>
      <c r="AB3531" s="73">
        <f t="shared" si="1265"/>
        <v>0</v>
      </c>
      <c r="AC3531" s="73">
        <f t="shared" si="1271"/>
        <v>0</v>
      </c>
      <c r="AD3531" s="73">
        <f t="shared" si="1272"/>
        <v>0</v>
      </c>
      <c r="AE3531" s="73">
        <v>0</v>
      </c>
    </row>
    <row r="3532" spans="1:31" ht="15" customHeight="1">
      <c r="A3532" s="94"/>
      <c r="B3532" s="6" t="str">
        <f>IFERROR(VLOOKUP(A3532,'Distributor List'!$A$2:$D$77,2,0),"-")</f>
        <v>-</v>
      </c>
      <c r="C3532" s="6" t="str">
        <f>IFERROR(VLOOKUP(A3532,'Distributor List'!$A$2:$D$77,3,0),"-")</f>
        <v>-</v>
      </c>
      <c r="D3532" s="6" t="str">
        <f>IFERROR(VLOOKUP(A3532,'Distributor List'!$A$2:$F$77,6,0),"-")</f>
        <v>-</v>
      </c>
      <c r="E3532" s="6" t="str">
        <f>IFERROR(VLOOKUP(A3532,'Distributor List'!$A$2:$D$77,4,0),"-")</f>
        <v>-</v>
      </c>
      <c r="F3532" s="6" t="str">
        <f>IFERROR(VLOOKUP(H3532,'Price List'!$A$2:$H$109,8,0),"-")</f>
        <v>-</v>
      </c>
      <c r="G3532" s="6" t="str">
        <f>IFERROR(VLOOKUP(A3532,'Distributor List'!$A$2:$E$77,5,0),"-")</f>
        <v>-</v>
      </c>
      <c r="H3532" s="10"/>
      <c r="I3532" s="95"/>
      <c r="J3532" s="92"/>
      <c r="K3532" s="92"/>
      <c r="L3532" s="73">
        <f t="shared" si="1269"/>
        <v>0</v>
      </c>
      <c r="M3532" s="73">
        <f t="shared" si="1266"/>
        <v>0</v>
      </c>
      <c r="N3532" s="73"/>
      <c r="O3532" s="73"/>
      <c r="P3532" s="73"/>
      <c r="Q3532" s="73"/>
      <c r="R3532" s="73">
        <f t="shared" si="1268"/>
        <v>0</v>
      </c>
      <c r="S3532" s="76" t="str">
        <f t="shared" si="1260"/>
        <v>-</v>
      </c>
      <c r="T3532" s="96">
        <v>0</v>
      </c>
      <c r="U3532" s="97"/>
      <c r="V3532" s="73">
        <f t="shared" si="1267"/>
        <v>0</v>
      </c>
      <c r="W3532" s="73">
        <f t="shared" si="1261"/>
        <v>0</v>
      </c>
      <c r="X3532" s="76" t="str">
        <f t="shared" si="1262"/>
        <v>-</v>
      </c>
      <c r="Y3532" s="73">
        <f t="shared" si="1263"/>
        <v>0</v>
      </c>
      <c r="Z3532" s="73">
        <f t="shared" si="1264"/>
        <v>0</v>
      </c>
      <c r="AA3532" s="73">
        <f t="shared" si="1270"/>
        <v>0</v>
      </c>
      <c r="AB3532" s="73">
        <f t="shared" si="1265"/>
        <v>0</v>
      </c>
      <c r="AC3532" s="73">
        <f t="shared" si="1271"/>
        <v>0</v>
      </c>
      <c r="AD3532" s="73">
        <f t="shared" si="1272"/>
        <v>0</v>
      </c>
      <c r="AE3532" s="73">
        <v>0</v>
      </c>
    </row>
    <row r="3533" spans="1:31" ht="15" customHeight="1">
      <c r="A3533" s="94"/>
      <c r="B3533" s="6" t="str">
        <f>IFERROR(VLOOKUP(A3533,'Distributor List'!$A$2:$D$77,2,0),"-")</f>
        <v>-</v>
      </c>
      <c r="C3533" s="6" t="str">
        <f>IFERROR(VLOOKUP(A3533,'Distributor List'!$A$2:$D$77,3,0),"-")</f>
        <v>-</v>
      </c>
      <c r="D3533" s="6" t="str">
        <f>IFERROR(VLOOKUP(A3533,'Distributor List'!$A$2:$F$77,6,0),"-")</f>
        <v>-</v>
      </c>
      <c r="E3533" s="6" t="str">
        <f>IFERROR(VLOOKUP(A3533,'Distributor List'!$A$2:$D$77,4,0),"-")</f>
        <v>-</v>
      </c>
      <c r="F3533" s="6" t="str">
        <f>IFERROR(VLOOKUP(H3533,'Price List'!$A$2:$H$109,8,0),"-")</f>
        <v>-</v>
      </c>
      <c r="G3533" s="6" t="str">
        <f>IFERROR(VLOOKUP(A3533,'Distributor List'!$A$2:$E$77,5,0),"-")</f>
        <v>-</v>
      </c>
      <c r="H3533" s="10"/>
      <c r="I3533" s="95"/>
      <c r="J3533" s="92"/>
      <c r="K3533" s="92"/>
      <c r="L3533" s="73">
        <f t="shared" si="1269"/>
        <v>0</v>
      </c>
      <c r="M3533" s="73">
        <f t="shared" si="1266"/>
        <v>0</v>
      </c>
      <c r="N3533" s="73"/>
      <c r="O3533" s="73"/>
      <c r="P3533" s="73"/>
      <c r="Q3533" s="73"/>
      <c r="R3533" s="73">
        <f t="shared" si="1268"/>
        <v>0</v>
      </c>
      <c r="S3533" s="76" t="str">
        <f t="shared" si="1260"/>
        <v>-</v>
      </c>
      <c r="T3533" s="96">
        <v>0</v>
      </c>
      <c r="U3533" s="97"/>
      <c r="V3533" s="73">
        <f t="shared" si="1267"/>
        <v>0</v>
      </c>
      <c r="W3533" s="73">
        <f t="shared" si="1261"/>
        <v>0</v>
      </c>
      <c r="X3533" s="76" t="str">
        <f t="shared" si="1262"/>
        <v>-</v>
      </c>
      <c r="Y3533" s="73">
        <f t="shared" si="1263"/>
        <v>0</v>
      </c>
      <c r="Z3533" s="73">
        <f t="shared" si="1264"/>
        <v>0</v>
      </c>
      <c r="AA3533" s="73">
        <f t="shared" si="1270"/>
        <v>0</v>
      </c>
      <c r="AB3533" s="73">
        <f t="shared" si="1265"/>
        <v>0</v>
      </c>
      <c r="AC3533" s="73">
        <f t="shared" si="1271"/>
        <v>0</v>
      </c>
      <c r="AD3533" s="73">
        <f t="shared" si="1272"/>
        <v>0</v>
      </c>
      <c r="AE3533" s="73">
        <v>0</v>
      </c>
    </row>
    <row r="3534" spans="1:31" ht="15" customHeight="1">
      <c r="A3534" s="94"/>
      <c r="B3534" s="6" t="str">
        <f>IFERROR(VLOOKUP(A3534,'Distributor List'!$A$2:$D$77,2,0),"-")</f>
        <v>-</v>
      </c>
      <c r="C3534" s="6" t="str">
        <f>IFERROR(VLOOKUP(A3534,'Distributor List'!$A$2:$D$77,3,0),"-")</f>
        <v>-</v>
      </c>
      <c r="D3534" s="6" t="str">
        <f>IFERROR(VLOOKUP(A3534,'Distributor List'!$A$2:$F$77,6,0),"-")</f>
        <v>-</v>
      </c>
      <c r="E3534" s="6" t="str">
        <f>IFERROR(VLOOKUP(A3534,'Distributor List'!$A$2:$D$77,4,0),"-")</f>
        <v>-</v>
      </c>
      <c r="F3534" s="6" t="str">
        <f>IFERROR(VLOOKUP(H3534,'Price List'!$A$2:$H$109,8,0),"-")</f>
        <v>-</v>
      </c>
      <c r="G3534" s="6" t="str">
        <f>IFERROR(VLOOKUP(A3534,'Distributor List'!$A$2:$E$77,5,0),"-")</f>
        <v>-</v>
      </c>
      <c r="H3534" s="10"/>
      <c r="I3534" s="95"/>
      <c r="J3534" s="92"/>
      <c r="K3534" s="92"/>
      <c r="L3534" s="73">
        <f t="shared" si="1269"/>
        <v>0</v>
      </c>
      <c r="M3534" s="73">
        <f t="shared" si="1266"/>
        <v>0</v>
      </c>
      <c r="N3534" s="73"/>
      <c r="O3534" s="73"/>
      <c r="P3534" s="73"/>
      <c r="Q3534" s="73"/>
      <c r="R3534" s="73">
        <f t="shared" si="1268"/>
        <v>0</v>
      </c>
      <c r="S3534" s="76" t="str">
        <f t="shared" si="1260"/>
        <v>-</v>
      </c>
      <c r="T3534" s="96">
        <v>0</v>
      </c>
      <c r="U3534" s="97"/>
      <c r="V3534" s="73">
        <f t="shared" si="1267"/>
        <v>0</v>
      </c>
      <c r="W3534" s="73">
        <f t="shared" si="1261"/>
        <v>0</v>
      </c>
      <c r="X3534" s="76" t="str">
        <f t="shared" si="1262"/>
        <v>-</v>
      </c>
      <c r="Y3534" s="73">
        <f t="shared" si="1263"/>
        <v>0</v>
      </c>
      <c r="Z3534" s="73">
        <f t="shared" si="1264"/>
        <v>0</v>
      </c>
      <c r="AA3534" s="73">
        <f t="shared" si="1270"/>
        <v>0</v>
      </c>
      <c r="AB3534" s="73">
        <f t="shared" si="1265"/>
        <v>0</v>
      </c>
      <c r="AC3534" s="73">
        <f t="shared" si="1271"/>
        <v>0</v>
      </c>
      <c r="AD3534" s="73">
        <f t="shared" si="1272"/>
        <v>0</v>
      </c>
      <c r="AE3534" s="73">
        <v>0</v>
      </c>
    </row>
    <row r="3535" spans="1:31" ht="15" customHeight="1">
      <c r="A3535" s="94"/>
      <c r="B3535" s="6" t="str">
        <f>IFERROR(VLOOKUP(A3535,'Distributor List'!$A$2:$D$77,2,0),"-")</f>
        <v>-</v>
      </c>
      <c r="C3535" s="6" t="str">
        <f>IFERROR(VLOOKUP(A3535,'Distributor List'!$A$2:$D$77,3,0),"-")</f>
        <v>-</v>
      </c>
      <c r="D3535" s="6" t="str">
        <f>IFERROR(VLOOKUP(A3535,'Distributor List'!$A$2:$F$77,6,0),"-")</f>
        <v>-</v>
      </c>
      <c r="E3535" s="6" t="str">
        <f>IFERROR(VLOOKUP(A3535,'Distributor List'!$A$2:$D$77,4,0),"-")</f>
        <v>-</v>
      </c>
      <c r="F3535" s="6" t="str">
        <f>IFERROR(VLOOKUP(H3535,'Price List'!$A$2:$H$109,8,0),"-")</f>
        <v>-</v>
      </c>
      <c r="G3535" s="6" t="str">
        <f>IFERROR(VLOOKUP(A3535,'Distributor List'!$A$2:$E$77,5,0),"-")</f>
        <v>-</v>
      </c>
      <c r="H3535" s="10"/>
      <c r="I3535" s="95"/>
      <c r="J3535" s="92"/>
      <c r="K3535" s="92"/>
      <c r="L3535" s="73">
        <f t="shared" si="1269"/>
        <v>0</v>
      </c>
      <c r="M3535" s="73">
        <f t="shared" si="1266"/>
        <v>0</v>
      </c>
      <c r="N3535" s="73"/>
      <c r="O3535" s="73"/>
      <c r="P3535" s="73"/>
      <c r="Q3535" s="73"/>
      <c r="R3535" s="73">
        <f t="shared" si="1268"/>
        <v>0</v>
      </c>
      <c r="S3535" s="76" t="str">
        <f t="shared" si="1260"/>
        <v>-</v>
      </c>
      <c r="T3535" s="96">
        <v>0</v>
      </c>
      <c r="U3535" s="97"/>
      <c r="V3535" s="73">
        <f t="shared" si="1267"/>
        <v>0</v>
      </c>
      <c r="W3535" s="73">
        <f t="shared" si="1261"/>
        <v>0</v>
      </c>
      <c r="X3535" s="76" t="str">
        <f t="shared" si="1262"/>
        <v>-</v>
      </c>
      <c r="Y3535" s="73">
        <f t="shared" si="1263"/>
        <v>0</v>
      </c>
      <c r="Z3535" s="73">
        <f t="shared" si="1264"/>
        <v>0</v>
      </c>
      <c r="AA3535" s="73">
        <f t="shared" si="1270"/>
        <v>0</v>
      </c>
      <c r="AB3535" s="73">
        <f t="shared" si="1265"/>
        <v>0</v>
      </c>
      <c r="AC3535" s="73">
        <f t="shared" si="1271"/>
        <v>0</v>
      </c>
      <c r="AD3535" s="73">
        <f t="shared" si="1272"/>
        <v>0</v>
      </c>
      <c r="AE3535" s="73">
        <v>0</v>
      </c>
    </row>
    <row r="3536" spans="1:31" ht="15" customHeight="1">
      <c r="A3536" s="94"/>
      <c r="B3536" s="6" t="str">
        <f>IFERROR(VLOOKUP(A3536,'Distributor List'!$A$2:$D$77,2,0),"-")</f>
        <v>-</v>
      </c>
      <c r="C3536" s="6" t="str">
        <f>IFERROR(VLOOKUP(A3536,'Distributor List'!$A$2:$D$77,3,0),"-")</f>
        <v>-</v>
      </c>
      <c r="D3536" s="6" t="str">
        <f>IFERROR(VLOOKUP(A3536,'Distributor List'!$A$2:$F$77,6,0),"-")</f>
        <v>-</v>
      </c>
      <c r="E3536" s="6" t="str">
        <f>IFERROR(VLOOKUP(A3536,'Distributor List'!$A$2:$D$77,4,0),"-")</f>
        <v>-</v>
      </c>
      <c r="F3536" s="6" t="str">
        <f>IFERROR(VLOOKUP(H3536,'Price List'!$A$2:$H$109,8,0),"-")</f>
        <v>-</v>
      </c>
      <c r="G3536" s="6" t="str">
        <f>IFERROR(VLOOKUP(A3536,'Distributor List'!$A$2:$E$77,5,0),"-")</f>
        <v>-</v>
      </c>
      <c r="H3536" s="10"/>
      <c r="I3536" s="95"/>
      <c r="J3536" s="92"/>
      <c r="K3536" s="92"/>
      <c r="L3536" s="73">
        <f t="shared" si="1269"/>
        <v>0</v>
      </c>
      <c r="M3536" s="73">
        <f t="shared" si="1266"/>
        <v>0</v>
      </c>
      <c r="N3536" s="73"/>
      <c r="O3536" s="73"/>
      <c r="P3536" s="73"/>
      <c r="Q3536" s="73"/>
      <c r="R3536" s="73">
        <f t="shared" si="1268"/>
        <v>0</v>
      </c>
      <c r="S3536" s="76" t="str">
        <f t="shared" si="1260"/>
        <v>-</v>
      </c>
      <c r="T3536" s="96">
        <v>0</v>
      </c>
      <c r="U3536" s="97"/>
      <c r="V3536" s="73">
        <f t="shared" si="1267"/>
        <v>0</v>
      </c>
      <c r="W3536" s="73">
        <f t="shared" si="1261"/>
        <v>0</v>
      </c>
      <c r="X3536" s="76" t="str">
        <f t="shared" si="1262"/>
        <v>-</v>
      </c>
      <c r="Y3536" s="73">
        <f t="shared" si="1263"/>
        <v>0</v>
      </c>
      <c r="Z3536" s="73">
        <f t="shared" si="1264"/>
        <v>0</v>
      </c>
      <c r="AA3536" s="73">
        <f t="shared" si="1270"/>
        <v>0</v>
      </c>
      <c r="AB3536" s="73">
        <f t="shared" si="1265"/>
        <v>0</v>
      </c>
      <c r="AC3536" s="73">
        <f t="shared" si="1271"/>
        <v>0</v>
      </c>
      <c r="AD3536" s="73">
        <f t="shared" si="1272"/>
        <v>0</v>
      </c>
      <c r="AE3536" s="73">
        <v>0</v>
      </c>
    </row>
    <row r="3537" spans="1:31" ht="15" customHeight="1">
      <c r="A3537" s="94"/>
      <c r="B3537" s="6" t="str">
        <f>IFERROR(VLOOKUP(A3537,'Distributor List'!$A$2:$D$77,2,0),"-")</f>
        <v>-</v>
      </c>
      <c r="C3537" s="6" t="str">
        <f>IFERROR(VLOOKUP(A3537,'Distributor List'!$A$2:$D$77,3,0),"-")</f>
        <v>-</v>
      </c>
      <c r="D3537" s="6" t="str">
        <f>IFERROR(VLOOKUP(A3537,'Distributor List'!$A$2:$F$77,6,0),"-")</f>
        <v>-</v>
      </c>
      <c r="E3537" s="6" t="str">
        <f>IFERROR(VLOOKUP(A3537,'Distributor List'!$A$2:$D$77,4,0),"-")</f>
        <v>-</v>
      </c>
      <c r="F3537" s="6" t="str">
        <f>IFERROR(VLOOKUP(H3537,'Price List'!$A$2:$H$109,8,0),"-")</f>
        <v>-</v>
      </c>
      <c r="G3537" s="6" t="str">
        <f>IFERROR(VLOOKUP(A3537,'Distributor List'!$A$2:$E$77,5,0),"-")</f>
        <v>-</v>
      </c>
      <c r="H3537" s="10"/>
      <c r="I3537" s="95"/>
      <c r="J3537" s="92"/>
      <c r="K3537" s="92"/>
      <c r="L3537" s="73">
        <f t="shared" si="1269"/>
        <v>0</v>
      </c>
      <c r="M3537" s="73">
        <f t="shared" si="1266"/>
        <v>0</v>
      </c>
      <c r="N3537" s="73"/>
      <c r="O3537" s="73"/>
      <c r="P3537" s="73"/>
      <c r="Q3537" s="73"/>
      <c r="R3537" s="73">
        <f t="shared" si="1268"/>
        <v>0</v>
      </c>
      <c r="S3537" s="76" t="str">
        <f t="shared" si="1260"/>
        <v>-</v>
      </c>
      <c r="T3537" s="96">
        <v>0</v>
      </c>
      <c r="U3537" s="97"/>
      <c r="V3537" s="73">
        <f t="shared" si="1267"/>
        <v>0</v>
      </c>
      <c r="W3537" s="73">
        <f t="shared" si="1261"/>
        <v>0</v>
      </c>
      <c r="X3537" s="76" t="str">
        <f t="shared" si="1262"/>
        <v>-</v>
      </c>
      <c r="Y3537" s="73">
        <f t="shared" si="1263"/>
        <v>0</v>
      </c>
      <c r="Z3537" s="73">
        <f t="shared" si="1264"/>
        <v>0</v>
      </c>
      <c r="AA3537" s="73">
        <f t="shared" si="1270"/>
        <v>0</v>
      </c>
      <c r="AB3537" s="73">
        <f t="shared" si="1265"/>
        <v>0</v>
      </c>
      <c r="AC3537" s="73">
        <f t="shared" si="1271"/>
        <v>0</v>
      </c>
      <c r="AD3537" s="73">
        <f t="shared" si="1272"/>
        <v>0</v>
      </c>
      <c r="AE3537" s="73">
        <v>0</v>
      </c>
    </row>
    <row r="3538" spans="1:31" ht="15" customHeight="1">
      <c r="A3538" s="94"/>
      <c r="B3538" s="6" t="str">
        <f>IFERROR(VLOOKUP(A3538,'Distributor List'!$A$2:$D$77,2,0),"-")</f>
        <v>-</v>
      </c>
      <c r="C3538" s="6" t="str">
        <f>IFERROR(VLOOKUP(A3538,'Distributor List'!$A$2:$D$77,3,0),"-")</f>
        <v>-</v>
      </c>
      <c r="D3538" s="6" t="str">
        <f>IFERROR(VLOOKUP(A3538,'Distributor List'!$A$2:$F$77,6,0),"-")</f>
        <v>-</v>
      </c>
      <c r="E3538" s="6" t="str">
        <f>IFERROR(VLOOKUP(A3538,'Distributor List'!$A$2:$D$77,4,0),"-")</f>
        <v>-</v>
      </c>
      <c r="F3538" s="6" t="str">
        <f>IFERROR(VLOOKUP(H3538,'Price List'!$A$2:$H$109,8,0),"-")</f>
        <v>-</v>
      </c>
      <c r="G3538" s="6" t="str">
        <f>IFERROR(VLOOKUP(A3538,'Distributor List'!$A$2:$E$77,5,0),"-")</f>
        <v>-</v>
      </c>
      <c r="H3538" s="10"/>
      <c r="I3538" s="95"/>
      <c r="J3538" s="92"/>
      <c r="K3538" s="92"/>
      <c r="L3538" s="73">
        <f t="shared" si="1269"/>
        <v>0</v>
      </c>
      <c r="M3538" s="73">
        <f t="shared" si="1266"/>
        <v>0</v>
      </c>
      <c r="N3538" s="73"/>
      <c r="O3538" s="73"/>
      <c r="P3538" s="73"/>
      <c r="Q3538" s="73"/>
      <c r="R3538" s="73">
        <f t="shared" si="1268"/>
        <v>0</v>
      </c>
      <c r="S3538" s="76" t="str">
        <f t="shared" ref="S3538:S3601" si="1273">IFERROR(L3538/R3538,"-")</f>
        <v>-</v>
      </c>
      <c r="T3538" s="96">
        <v>0</v>
      </c>
      <c r="U3538" s="97"/>
      <c r="V3538" s="73">
        <f t="shared" si="1267"/>
        <v>0</v>
      </c>
      <c r="W3538" s="73">
        <f t="shared" ref="W3538:W3601" si="1274">L3538-V3538</f>
        <v>0</v>
      </c>
      <c r="X3538" s="76" t="str">
        <f t="shared" ref="X3538:X3601" si="1275">IFERROR(L3538/V3538-1,"-")</f>
        <v>-</v>
      </c>
      <c r="Y3538" s="73">
        <f t="shared" ref="Y3538:Y3601" si="1276">(J3538)/1*1.5</f>
        <v>0</v>
      </c>
      <c r="Z3538" s="73">
        <f t="shared" ref="Z3538:Z3601" si="1277">IF(Y3538&gt;K3538,Y3538-K3538,0)</f>
        <v>0</v>
      </c>
      <c r="AA3538" s="73">
        <f t="shared" si="1270"/>
        <v>0</v>
      </c>
      <c r="AB3538" s="73">
        <f t="shared" ref="AB3538:AB3601" si="1278">IF(Y3538&lt;K3538,K3538-Y3538,0)</f>
        <v>0</v>
      </c>
      <c r="AC3538" s="73">
        <f t="shared" si="1271"/>
        <v>0</v>
      </c>
      <c r="AD3538" s="73">
        <f t="shared" si="1272"/>
        <v>0</v>
      </c>
      <c r="AE3538" s="73">
        <v>0</v>
      </c>
    </row>
    <row r="3539" spans="1:31" ht="15" customHeight="1">
      <c r="A3539" s="94"/>
      <c r="B3539" s="6" t="str">
        <f>IFERROR(VLOOKUP(A3539,'Distributor List'!$A$2:$D$77,2,0),"-")</f>
        <v>-</v>
      </c>
      <c r="C3539" s="6" t="str">
        <f>IFERROR(VLOOKUP(A3539,'Distributor List'!$A$2:$D$77,3,0),"-")</f>
        <v>-</v>
      </c>
      <c r="D3539" s="6" t="str">
        <f>IFERROR(VLOOKUP(A3539,'Distributor List'!$A$2:$F$77,6,0),"-")</f>
        <v>-</v>
      </c>
      <c r="E3539" s="6" t="str">
        <f>IFERROR(VLOOKUP(A3539,'Distributor List'!$A$2:$D$77,4,0),"-")</f>
        <v>-</v>
      </c>
      <c r="F3539" s="6" t="str">
        <f>IFERROR(VLOOKUP(H3539,'Price List'!$A$2:$H$109,8,0),"-")</f>
        <v>-</v>
      </c>
      <c r="G3539" s="6" t="str">
        <f>IFERROR(VLOOKUP(A3539,'Distributor List'!$A$2:$E$77,5,0),"-")</f>
        <v>-</v>
      </c>
      <c r="H3539" s="10"/>
      <c r="I3539" s="95"/>
      <c r="J3539" s="92"/>
      <c r="K3539" s="92"/>
      <c r="L3539" s="73">
        <f t="shared" si="1269"/>
        <v>0</v>
      </c>
      <c r="M3539" s="73">
        <f t="shared" si="1266"/>
        <v>0</v>
      </c>
      <c r="N3539" s="73"/>
      <c r="O3539" s="73"/>
      <c r="P3539" s="73"/>
      <c r="Q3539" s="73"/>
      <c r="R3539" s="73">
        <f t="shared" si="1268"/>
        <v>0</v>
      </c>
      <c r="S3539" s="76" t="str">
        <f t="shared" si="1273"/>
        <v>-</v>
      </c>
      <c r="T3539" s="96">
        <v>0</v>
      </c>
      <c r="U3539" s="97"/>
      <c r="V3539" s="73">
        <f t="shared" si="1267"/>
        <v>0</v>
      </c>
      <c r="W3539" s="73">
        <f t="shared" si="1274"/>
        <v>0</v>
      </c>
      <c r="X3539" s="76" t="str">
        <f t="shared" si="1275"/>
        <v>-</v>
      </c>
      <c r="Y3539" s="73">
        <f t="shared" si="1276"/>
        <v>0</v>
      </c>
      <c r="Z3539" s="73">
        <f t="shared" si="1277"/>
        <v>0</v>
      </c>
      <c r="AA3539" s="73">
        <f t="shared" si="1270"/>
        <v>0</v>
      </c>
      <c r="AB3539" s="73">
        <f t="shared" si="1278"/>
        <v>0</v>
      </c>
      <c r="AC3539" s="73">
        <f t="shared" si="1271"/>
        <v>0</v>
      </c>
      <c r="AD3539" s="73">
        <f t="shared" si="1272"/>
        <v>0</v>
      </c>
      <c r="AE3539" s="73">
        <v>0</v>
      </c>
    </row>
    <row r="3540" spans="1:31" ht="15" customHeight="1">
      <c r="A3540" s="94"/>
      <c r="B3540" s="6" t="str">
        <f>IFERROR(VLOOKUP(A3540,'Distributor List'!$A$2:$D$77,2,0),"-")</f>
        <v>-</v>
      </c>
      <c r="C3540" s="6" t="str">
        <f>IFERROR(VLOOKUP(A3540,'Distributor List'!$A$2:$D$77,3,0),"-")</f>
        <v>-</v>
      </c>
      <c r="D3540" s="6" t="str">
        <f>IFERROR(VLOOKUP(A3540,'Distributor List'!$A$2:$F$77,6,0),"-")</f>
        <v>-</v>
      </c>
      <c r="E3540" s="6" t="str">
        <f>IFERROR(VLOOKUP(A3540,'Distributor List'!$A$2:$D$77,4,0),"-")</f>
        <v>-</v>
      </c>
      <c r="F3540" s="6" t="str">
        <f>IFERROR(VLOOKUP(H3540,'Price List'!$A$2:$H$109,8,0),"-")</f>
        <v>-</v>
      </c>
      <c r="G3540" s="6" t="str">
        <f>IFERROR(VLOOKUP(A3540,'Distributor List'!$A$2:$E$77,5,0),"-")</f>
        <v>-</v>
      </c>
      <c r="H3540" s="10"/>
      <c r="I3540" s="95"/>
      <c r="J3540" s="92"/>
      <c r="K3540" s="92"/>
      <c r="L3540" s="73">
        <f t="shared" si="1269"/>
        <v>0</v>
      </c>
      <c r="M3540" s="73">
        <f t="shared" si="1266"/>
        <v>0</v>
      </c>
      <c r="N3540" s="73"/>
      <c r="O3540" s="73"/>
      <c r="P3540" s="73"/>
      <c r="Q3540" s="73"/>
      <c r="R3540" s="73">
        <f t="shared" si="1268"/>
        <v>0</v>
      </c>
      <c r="S3540" s="76" t="str">
        <f t="shared" si="1273"/>
        <v>-</v>
      </c>
      <c r="T3540" s="96">
        <v>0</v>
      </c>
      <c r="U3540" s="97"/>
      <c r="V3540" s="73">
        <f t="shared" si="1267"/>
        <v>0</v>
      </c>
      <c r="W3540" s="73">
        <f t="shared" si="1274"/>
        <v>0</v>
      </c>
      <c r="X3540" s="76" t="str">
        <f t="shared" si="1275"/>
        <v>-</v>
      </c>
      <c r="Y3540" s="73">
        <f t="shared" si="1276"/>
        <v>0</v>
      </c>
      <c r="Z3540" s="73">
        <f t="shared" si="1277"/>
        <v>0</v>
      </c>
      <c r="AA3540" s="73">
        <f t="shared" si="1270"/>
        <v>0</v>
      </c>
      <c r="AB3540" s="73">
        <f t="shared" si="1278"/>
        <v>0</v>
      </c>
      <c r="AC3540" s="73">
        <f t="shared" si="1271"/>
        <v>0</v>
      </c>
      <c r="AD3540" s="73">
        <f t="shared" si="1272"/>
        <v>0</v>
      </c>
      <c r="AE3540" s="73">
        <v>0</v>
      </c>
    </row>
    <row r="3541" spans="1:31" ht="15" customHeight="1">
      <c r="A3541" s="94"/>
      <c r="B3541" s="6" t="str">
        <f>IFERROR(VLOOKUP(A3541,'Distributor List'!$A$2:$D$77,2,0),"-")</f>
        <v>-</v>
      </c>
      <c r="C3541" s="6" t="str">
        <f>IFERROR(VLOOKUP(A3541,'Distributor List'!$A$2:$D$77,3,0),"-")</f>
        <v>-</v>
      </c>
      <c r="D3541" s="6" t="str">
        <f>IFERROR(VLOOKUP(A3541,'Distributor List'!$A$2:$F$77,6,0),"-")</f>
        <v>-</v>
      </c>
      <c r="E3541" s="6" t="str">
        <f>IFERROR(VLOOKUP(A3541,'Distributor List'!$A$2:$D$77,4,0),"-")</f>
        <v>-</v>
      </c>
      <c r="F3541" s="6" t="str">
        <f>IFERROR(VLOOKUP(H3541,'Price List'!$A$2:$H$109,8,0),"-")</f>
        <v>-</v>
      </c>
      <c r="G3541" s="6" t="str">
        <f>IFERROR(VLOOKUP(A3541,'Distributor List'!$A$2:$E$77,5,0),"-")</f>
        <v>-</v>
      </c>
      <c r="H3541" s="10"/>
      <c r="I3541" s="95"/>
      <c r="J3541" s="92"/>
      <c r="K3541" s="92"/>
      <c r="L3541" s="73">
        <f t="shared" si="1269"/>
        <v>0</v>
      </c>
      <c r="M3541" s="73">
        <f t="shared" si="1266"/>
        <v>0</v>
      </c>
      <c r="N3541" s="73"/>
      <c r="O3541" s="73"/>
      <c r="P3541" s="73"/>
      <c r="Q3541" s="73"/>
      <c r="R3541" s="73">
        <f t="shared" si="1268"/>
        <v>0</v>
      </c>
      <c r="S3541" s="76" t="str">
        <f t="shared" si="1273"/>
        <v>-</v>
      </c>
      <c r="T3541" s="96">
        <v>0</v>
      </c>
      <c r="U3541" s="97"/>
      <c r="V3541" s="73">
        <f t="shared" si="1267"/>
        <v>0</v>
      </c>
      <c r="W3541" s="73">
        <f t="shared" si="1274"/>
        <v>0</v>
      </c>
      <c r="X3541" s="76" t="str">
        <f t="shared" si="1275"/>
        <v>-</v>
      </c>
      <c r="Y3541" s="73">
        <f t="shared" si="1276"/>
        <v>0</v>
      </c>
      <c r="Z3541" s="73">
        <f t="shared" si="1277"/>
        <v>0</v>
      </c>
      <c r="AA3541" s="73">
        <f t="shared" si="1270"/>
        <v>0</v>
      </c>
      <c r="AB3541" s="73">
        <f t="shared" si="1278"/>
        <v>0</v>
      </c>
      <c r="AC3541" s="73">
        <f t="shared" si="1271"/>
        <v>0</v>
      </c>
      <c r="AD3541" s="73">
        <f t="shared" si="1272"/>
        <v>0</v>
      </c>
      <c r="AE3541" s="73">
        <v>0</v>
      </c>
    </row>
    <row r="3542" spans="1:31" ht="15" customHeight="1">
      <c r="A3542" s="94"/>
      <c r="B3542" s="6" t="str">
        <f>IFERROR(VLOOKUP(A3542,'Distributor List'!$A$2:$D$77,2,0),"-")</f>
        <v>-</v>
      </c>
      <c r="C3542" s="6" t="str">
        <f>IFERROR(VLOOKUP(A3542,'Distributor List'!$A$2:$D$77,3,0),"-")</f>
        <v>-</v>
      </c>
      <c r="D3542" s="6" t="str">
        <f>IFERROR(VLOOKUP(A3542,'Distributor List'!$A$2:$F$77,6,0),"-")</f>
        <v>-</v>
      </c>
      <c r="E3542" s="6" t="str">
        <f>IFERROR(VLOOKUP(A3542,'Distributor List'!$A$2:$D$77,4,0),"-")</f>
        <v>-</v>
      </c>
      <c r="F3542" s="6" t="str">
        <f>IFERROR(VLOOKUP(H3542,'Price List'!$A$2:$H$109,8,0),"-")</f>
        <v>-</v>
      </c>
      <c r="G3542" s="6" t="str">
        <f>IFERROR(VLOOKUP(A3542,'Distributor List'!$A$2:$E$77,5,0),"-")</f>
        <v>-</v>
      </c>
      <c r="H3542" s="10"/>
      <c r="I3542" s="95"/>
      <c r="J3542" s="92"/>
      <c r="K3542" s="92"/>
      <c r="L3542" s="73">
        <f t="shared" si="1269"/>
        <v>0</v>
      </c>
      <c r="M3542" s="73">
        <f t="shared" si="1266"/>
        <v>0</v>
      </c>
      <c r="N3542" s="73"/>
      <c r="O3542" s="73"/>
      <c r="P3542" s="73"/>
      <c r="Q3542" s="73"/>
      <c r="R3542" s="73">
        <f t="shared" si="1268"/>
        <v>0</v>
      </c>
      <c r="S3542" s="76" t="str">
        <f t="shared" si="1273"/>
        <v>-</v>
      </c>
      <c r="T3542" s="96">
        <v>0</v>
      </c>
      <c r="U3542" s="97"/>
      <c r="V3542" s="73">
        <f t="shared" si="1267"/>
        <v>0</v>
      </c>
      <c r="W3542" s="73">
        <f t="shared" si="1274"/>
        <v>0</v>
      </c>
      <c r="X3542" s="76" t="str">
        <f t="shared" si="1275"/>
        <v>-</v>
      </c>
      <c r="Y3542" s="73">
        <f t="shared" si="1276"/>
        <v>0</v>
      </c>
      <c r="Z3542" s="73">
        <f t="shared" si="1277"/>
        <v>0</v>
      </c>
      <c r="AA3542" s="73">
        <f t="shared" si="1270"/>
        <v>0</v>
      </c>
      <c r="AB3542" s="73">
        <f t="shared" si="1278"/>
        <v>0</v>
      </c>
      <c r="AC3542" s="73">
        <f t="shared" si="1271"/>
        <v>0</v>
      </c>
      <c r="AD3542" s="73">
        <f t="shared" si="1272"/>
        <v>0</v>
      </c>
      <c r="AE3542" s="73">
        <v>0</v>
      </c>
    </row>
    <row r="3543" spans="1:31" ht="15" customHeight="1">
      <c r="A3543" s="94"/>
      <c r="B3543" s="6" t="str">
        <f>IFERROR(VLOOKUP(A3543,'Distributor List'!$A$2:$D$77,2,0),"-")</f>
        <v>-</v>
      </c>
      <c r="C3543" s="6" t="str">
        <f>IFERROR(VLOOKUP(A3543,'Distributor List'!$A$2:$D$77,3,0),"-")</f>
        <v>-</v>
      </c>
      <c r="D3543" s="6" t="str">
        <f>IFERROR(VLOOKUP(A3543,'Distributor List'!$A$2:$F$77,6,0),"-")</f>
        <v>-</v>
      </c>
      <c r="E3543" s="6" t="str">
        <f>IFERROR(VLOOKUP(A3543,'Distributor List'!$A$2:$D$77,4,0),"-")</f>
        <v>-</v>
      </c>
      <c r="F3543" s="6" t="str">
        <f>IFERROR(VLOOKUP(H3543,'Price List'!$A$2:$H$109,8,0),"-")</f>
        <v>-</v>
      </c>
      <c r="G3543" s="6" t="str">
        <f>IFERROR(VLOOKUP(A3543,'Distributor List'!$A$2:$E$77,5,0),"-")</f>
        <v>-</v>
      </c>
      <c r="H3543" s="10"/>
      <c r="I3543" s="95"/>
      <c r="J3543" s="92"/>
      <c r="K3543" s="92"/>
      <c r="L3543" s="73">
        <f t="shared" si="1269"/>
        <v>0</v>
      </c>
      <c r="M3543" s="73">
        <f t="shared" si="1266"/>
        <v>0</v>
      </c>
      <c r="N3543" s="73"/>
      <c r="O3543" s="73"/>
      <c r="P3543" s="73"/>
      <c r="Q3543" s="73"/>
      <c r="R3543" s="73">
        <f t="shared" si="1268"/>
        <v>0</v>
      </c>
      <c r="S3543" s="76" t="str">
        <f t="shared" si="1273"/>
        <v>-</v>
      </c>
      <c r="T3543" s="96">
        <v>0</v>
      </c>
      <c r="U3543" s="97"/>
      <c r="V3543" s="73">
        <f t="shared" si="1267"/>
        <v>0</v>
      </c>
      <c r="W3543" s="73">
        <f t="shared" si="1274"/>
        <v>0</v>
      </c>
      <c r="X3543" s="76" t="str">
        <f t="shared" si="1275"/>
        <v>-</v>
      </c>
      <c r="Y3543" s="73">
        <f t="shared" si="1276"/>
        <v>0</v>
      </c>
      <c r="Z3543" s="73">
        <f t="shared" si="1277"/>
        <v>0</v>
      </c>
      <c r="AA3543" s="73">
        <f t="shared" si="1270"/>
        <v>0</v>
      </c>
      <c r="AB3543" s="73">
        <f t="shared" si="1278"/>
        <v>0</v>
      </c>
      <c r="AC3543" s="73">
        <f t="shared" si="1271"/>
        <v>0</v>
      </c>
      <c r="AD3543" s="73">
        <f t="shared" si="1272"/>
        <v>0</v>
      </c>
      <c r="AE3543" s="73">
        <v>0</v>
      </c>
    </row>
    <row r="3544" spans="1:31" ht="15" customHeight="1">
      <c r="A3544" s="94"/>
      <c r="B3544" s="6" t="str">
        <f>IFERROR(VLOOKUP(A3544,'Distributor List'!$A$2:$D$77,2,0),"-")</f>
        <v>-</v>
      </c>
      <c r="C3544" s="6" t="str">
        <f>IFERROR(VLOOKUP(A3544,'Distributor List'!$A$2:$D$77,3,0),"-")</f>
        <v>-</v>
      </c>
      <c r="D3544" s="6" t="str">
        <f>IFERROR(VLOOKUP(A3544,'Distributor List'!$A$2:$F$77,6,0),"-")</f>
        <v>-</v>
      </c>
      <c r="E3544" s="6" t="str">
        <f>IFERROR(VLOOKUP(A3544,'Distributor List'!$A$2:$D$77,4,0),"-")</f>
        <v>-</v>
      </c>
      <c r="F3544" s="6" t="str">
        <f>IFERROR(VLOOKUP(H3544,'Price List'!$A$2:$H$109,8,0),"-")</f>
        <v>-</v>
      </c>
      <c r="G3544" s="6" t="str">
        <f>IFERROR(VLOOKUP(A3544,'Distributor List'!$A$2:$E$77,5,0),"-")</f>
        <v>-</v>
      </c>
      <c r="H3544" s="10"/>
      <c r="I3544" s="95"/>
      <c r="J3544" s="92"/>
      <c r="K3544" s="92"/>
      <c r="L3544" s="73">
        <f t="shared" si="1269"/>
        <v>0</v>
      </c>
      <c r="M3544" s="73">
        <f t="shared" si="1266"/>
        <v>0</v>
      </c>
      <c r="N3544" s="73"/>
      <c r="O3544" s="73"/>
      <c r="P3544" s="73"/>
      <c r="Q3544" s="73"/>
      <c r="R3544" s="73">
        <f t="shared" si="1268"/>
        <v>0</v>
      </c>
      <c r="S3544" s="76" t="str">
        <f t="shared" si="1273"/>
        <v>-</v>
      </c>
      <c r="T3544" s="96">
        <v>0</v>
      </c>
      <c r="U3544" s="97"/>
      <c r="V3544" s="73">
        <f t="shared" si="1267"/>
        <v>0</v>
      </c>
      <c r="W3544" s="73">
        <f t="shared" si="1274"/>
        <v>0</v>
      </c>
      <c r="X3544" s="76" t="str">
        <f t="shared" si="1275"/>
        <v>-</v>
      </c>
      <c r="Y3544" s="73">
        <f t="shared" si="1276"/>
        <v>0</v>
      </c>
      <c r="Z3544" s="73">
        <f t="shared" si="1277"/>
        <v>0</v>
      </c>
      <c r="AA3544" s="73">
        <f t="shared" si="1270"/>
        <v>0</v>
      </c>
      <c r="AB3544" s="73">
        <f t="shared" si="1278"/>
        <v>0</v>
      </c>
      <c r="AC3544" s="73">
        <f t="shared" si="1271"/>
        <v>0</v>
      </c>
      <c r="AD3544" s="73">
        <f t="shared" si="1272"/>
        <v>0</v>
      </c>
      <c r="AE3544" s="73">
        <v>0</v>
      </c>
    </row>
    <row r="3545" spans="1:31" ht="15" customHeight="1">
      <c r="A3545" s="94"/>
      <c r="B3545" s="6" t="str">
        <f>IFERROR(VLOOKUP(A3545,'Distributor List'!$A$2:$D$77,2,0),"-")</f>
        <v>-</v>
      </c>
      <c r="C3545" s="6" t="str">
        <f>IFERROR(VLOOKUP(A3545,'Distributor List'!$A$2:$D$77,3,0),"-")</f>
        <v>-</v>
      </c>
      <c r="D3545" s="6" t="str">
        <f>IFERROR(VLOOKUP(A3545,'Distributor List'!$A$2:$F$77,6,0),"-")</f>
        <v>-</v>
      </c>
      <c r="E3545" s="6" t="str">
        <f>IFERROR(VLOOKUP(A3545,'Distributor List'!$A$2:$D$77,4,0),"-")</f>
        <v>-</v>
      </c>
      <c r="F3545" s="6" t="str">
        <f>IFERROR(VLOOKUP(H3545,'Price List'!$A$2:$H$109,8,0),"-")</f>
        <v>-</v>
      </c>
      <c r="G3545" s="6" t="str">
        <f>IFERROR(VLOOKUP(A3545,'Distributor List'!$A$2:$E$77,5,0),"-")</f>
        <v>-</v>
      </c>
      <c r="H3545" s="10"/>
      <c r="I3545" s="95"/>
      <c r="J3545" s="92"/>
      <c r="K3545" s="92"/>
      <c r="L3545" s="73">
        <f t="shared" si="1269"/>
        <v>0</v>
      </c>
      <c r="M3545" s="73">
        <f t="shared" si="1266"/>
        <v>0</v>
      </c>
      <c r="N3545" s="73"/>
      <c r="O3545" s="73"/>
      <c r="P3545" s="73"/>
      <c r="Q3545" s="73"/>
      <c r="R3545" s="73">
        <f t="shared" si="1268"/>
        <v>0</v>
      </c>
      <c r="S3545" s="76" t="str">
        <f t="shared" si="1273"/>
        <v>-</v>
      </c>
      <c r="T3545" s="96">
        <v>0</v>
      </c>
      <c r="U3545" s="97"/>
      <c r="V3545" s="73">
        <f t="shared" si="1267"/>
        <v>0</v>
      </c>
      <c r="W3545" s="73">
        <f t="shared" si="1274"/>
        <v>0</v>
      </c>
      <c r="X3545" s="76" t="str">
        <f t="shared" si="1275"/>
        <v>-</v>
      </c>
      <c r="Y3545" s="73">
        <f t="shared" si="1276"/>
        <v>0</v>
      </c>
      <c r="Z3545" s="73">
        <f t="shared" si="1277"/>
        <v>0</v>
      </c>
      <c r="AA3545" s="73">
        <f t="shared" si="1270"/>
        <v>0</v>
      </c>
      <c r="AB3545" s="73">
        <f t="shared" si="1278"/>
        <v>0</v>
      </c>
      <c r="AC3545" s="73">
        <f t="shared" si="1271"/>
        <v>0</v>
      </c>
      <c r="AD3545" s="73">
        <f t="shared" si="1272"/>
        <v>0</v>
      </c>
      <c r="AE3545" s="73">
        <v>0</v>
      </c>
    </row>
    <row r="3546" spans="1:31" ht="15" customHeight="1">
      <c r="A3546" s="94"/>
      <c r="B3546" s="6" t="str">
        <f>IFERROR(VLOOKUP(A3546,'Distributor List'!$A$2:$D$77,2,0),"-")</f>
        <v>-</v>
      </c>
      <c r="C3546" s="6" t="str">
        <f>IFERROR(VLOOKUP(A3546,'Distributor List'!$A$2:$D$77,3,0),"-")</f>
        <v>-</v>
      </c>
      <c r="D3546" s="6" t="str">
        <f>IFERROR(VLOOKUP(A3546,'Distributor List'!$A$2:$F$77,6,0),"-")</f>
        <v>-</v>
      </c>
      <c r="E3546" s="6" t="str">
        <f>IFERROR(VLOOKUP(A3546,'Distributor List'!$A$2:$D$77,4,0),"-")</f>
        <v>-</v>
      </c>
      <c r="F3546" s="6" t="str">
        <f>IFERROR(VLOOKUP(H3546,'Price List'!$A$2:$H$109,8,0),"-")</f>
        <v>-</v>
      </c>
      <c r="G3546" s="6" t="str">
        <f>IFERROR(VLOOKUP(A3546,'Distributor List'!$A$2:$E$77,5,0),"-")</f>
        <v>-</v>
      </c>
      <c r="H3546" s="10"/>
      <c r="I3546" s="95"/>
      <c r="J3546" s="92"/>
      <c r="K3546" s="92"/>
      <c r="L3546" s="73">
        <f t="shared" si="1269"/>
        <v>0</v>
      </c>
      <c r="M3546" s="73">
        <f t="shared" si="1266"/>
        <v>0</v>
      </c>
      <c r="N3546" s="73"/>
      <c r="O3546" s="73"/>
      <c r="P3546" s="73"/>
      <c r="Q3546" s="73"/>
      <c r="R3546" s="73">
        <f t="shared" si="1268"/>
        <v>0</v>
      </c>
      <c r="S3546" s="76" t="str">
        <f t="shared" si="1273"/>
        <v>-</v>
      </c>
      <c r="T3546" s="96">
        <v>0</v>
      </c>
      <c r="U3546" s="97"/>
      <c r="V3546" s="73">
        <f t="shared" si="1267"/>
        <v>0</v>
      </c>
      <c r="W3546" s="73">
        <f t="shared" si="1274"/>
        <v>0</v>
      </c>
      <c r="X3546" s="76" t="str">
        <f t="shared" si="1275"/>
        <v>-</v>
      </c>
      <c r="Y3546" s="73">
        <f t="shared" si="1276"/>
        <v>0</v>
      </c>
      <c r="Z3546" s="73">
        <f t="shared" si="1277"/>
        <v>0</v>
      </c>
      <c r="AA3546" s="73">
        <f t="shared" si="1270"/>
        <v>0</v>
      </c>
      <c r="AB3546" s="73">
        <f t="shared" si="1278"/>
        <v>0</v>
      </c>
      <c r="AC3546" s="73">
        <f t="shared" si="1271"/>
        <v>0</v>
      </c>
      <c r="AD3546" s="73">
        <f t="shared" si="1272"/>
        <v>0</v>
      </c>
      <c r="AE3546" s="73">
        <v>0</v>
      </c>
    </row>
    <row r="3547" spans="1:31" ht="15" customHeight="1">
      <c r="A3547" s="94"/>
      <c r="B3547" s="6" t="str">
        <f>IFERROR(VLOOKUP(A3547,'Distributor List'!$A$2:$D$77,2,0),"-")</f>
        <v>-</v>
      </c>
      <c r="C3547" s="6" t="str">
        <f>IFERROR(VLOOKUP(A3547,'Distributor List'!$A$2:$D$77,3,0),"-")</f>
        <v>-</v>
      </c>
      <c r="D3547" s="6" t="str">
        <f>IFERROR(VLOOKUP(A3547,'Distributor List'!$A$2:$F$77,6,0),"-")</f>
        <v>-</v>
      </c>
      <c r="E3547" s="6" t="str">
        <f>IFERROR(VLOOKUP(A3547,'Distributor List'!$A$2:$D$77,4,0),"-")</f>
        <v>-</v>
      </c>
      <c r="F3547" s="6" t="str">
        <f>IFERROR(VLOOKUP(H3547,'Price List'!$A$2:$H$109,8,0),"-")</f>
        <v>-</v>
      </c>
      <c r="G3547" s="6" t="str">
        <f>IFERROR(VLOOKUP(A3547,'Distributor List'!$A$2:$E$77,5,0),"-")</f>
        <v>-</v>
      </c>
      <c r="H3547" s="10"/>
      <c r="I3547" s="95"/>
      <c r="J3547" s="92"/>
      <c r="K3547" s="92"/>
      <c r="L3547" s="73">
        <f t="shared" si="1269"/>
        <v>0</v>
      </c>
      <c r="M3547" s="73">
        <f t="shared" si="1266"/>
        <v>0</v>
      </c>
      <c r="N3547" s="73"/>
      <c r="O3547" s="73"/>
      <c r="P3547" s="73"/>
      <c r="Q3547" s="73"/>
      <c r="R3547" s="73">
        <f t="shared" si="1268"/>
        <v>0</v>
      </c>
      <c r="S3547" s="76" t="str">
        <f t="shared" si="1273"/>
        <v>-</v>
      </c>
      <c r="T3547" s="96">
        <v>0</v>
      </c>
      <c r="U3547" s="97"/>
      <c r="V3547" s="73">
        <f t="shared" si="1267"/>
        <v>0</v>
      </c>
      <c r="W3547" s="73">
        <f t="shared" si="1274"/>
        <v>0</v>
      </c>
      <c r="X3547" s="76" t="str">
        <f t="shared" si="1275"/>
        <v>-</v>
      </c>
      <c r="Y3547" s="73">
        <f t="shared" si="1276"/>
        <v>0</v>
      </c>
      <c r="Z3547" s="73">
        <f t="shared" si="1277"/>
        <v>0</v>
      </c>
      <c r="AA3547" s="73">
        <f t="shared" si="1270"/>
        <v>0</v>
      </c>
      <c r="AB3547" s="73">
        <f t="shared" si="1278"/>
        <v>0</v>
      </c>
      <c r="AC3547" s="73">
        <f t="shared" si="1271"/>
        <v>0</v>
      </c>
      <c r="AD3547" s="73">
        <f t="shared" si="1272"/>
        <v>0</v>
      </c>
      <c r="AE3547" s="73">
        <v>0</v>
      </c>
    </row>
    <row r="3548" spans="1:31" ht="15" customHeight="1">
      <c r="A3548" s="94"/>
      <c r="B3548" s="6" t="str">
        <f>IFERROR(VLOOKUP(A3548,'Distributor List'!$A$2:$D$77,2,0),"-")</f>
        <v>-</v>
      </c>
      <c r="C3548" s="6" t="str">
        <f>IFERROR(VLOOKUP(A3548,'Distributor List'!$A$2:$D$77,3,0),"-")</f>
        <v>-</v>
      </c>
      <c r="D3548" s="6" t="str">
        <f>IFERROR(VLOOKUP(A3548,'Distributor List'!$A$2:$F$77,6,0),"-")</f>
        <v>-</v>
      </c>
      <c r="E3548" s="6" t="str">
        <f>IFERROR(VLOOKUP(A3548,'Distributor List'!$A$2:$D$77,4,0),"-")</f>
        <v>-</v>
      </c>
      <c r="F3548" s="6" t="str">
        <f>IFERROR(VLOOKUP(H3548,'Price List'!$A$2:$H$109,8,0),"-")</f>
        <v>-</v>
      </c>
      <c r="G3548" s="6" t="str">
        <f>IFERROR(VLOOKUP(A3548,'Distributor List'!$A$2:$E$77,5,0),"-")</f>
        <v>-</v>
      </c>
      <c r="H3548" s="10"/>
      <c r="I3548" s="95"/>
      <c r="J3548" s="92"/>
      <c r="K3548" s="92"/>
      <c r="L3548" s="73">
        <f t="shared" si="1269"/>
        <v>0</v>
      </c>
      <c r="M3548" s="73">
        <f t="shared" si="1266"/>
        <v>0</v>
      </c>
      <c r="N3548" s="73"/>
      <c r="O3548" s="73"/>
      <c r="P3548" s="73"/>
      <c r="Q3548" s="73"/>
      <c r="R3548" s="73">
        <f t="shared" si="1268"/>
        <v>0</v>
      </c>
      <c r="S3548" s="76" t="str">
        <f t="shared" si="1273"/>
        <v>-</v>
      </c>
      <c r="T3548" s="96">
        <v>0</v>
      </c>
      <c r="U3548" s="97"/>
      <c r="V3548" s="73">
        <f t="shared" si="1267"/>
        <v>0</v>
      </c>
      <c r="W3548" s="73">
        <f t="shared" si="1274"/>
        <v>0</v>
      </c>
      <c r="X3548" s="76" t="str">
        <f t="shared" si="1275"/>
        <v>-</v>
      </c>
      <c r="Y3548" s="73">
        <f t="shared" si="1276"/>
        <v>0</v>
      </c>
      <c r="Z3548" s="73">
        <f t="shared" si="1277"/>
        <v>0</v>
      </c>
      <c r="AA3548" s="73">
        <f t="shared" si="1270"/>
        <v>0</v>
      </c>
      <c r="AB3548" s="73">
        <f t="shared" si="1278"/>
        <v>0</v>
      </c>
      <c r="AC3548" s="73">
        <f t="shared" si="1271"/>
        <v>0</v>
      </c>
      <c r="AD3548" s="73">
        <f t="shared" si="1272"/>
        <v>0</v>
      </c>
      <c r="AE3548" s="73">
        <v>0</v>
      </c>
    </row>
    <row r="3549" spans="1:31" ht="15" customHeight="1">
      <c r="A3549" s="94"/>
      <c r="B3549" s="6" t="str">
        <f>IFERROR(VLOOKUP(A3549,'Distributor List'!$A$2:$D$77,2,0),"-")</f>
        <v>-</v>
      </c>
      <c r="C3549" s="6" t="str">
        <f>IFERROR(VLOOKUP(A3549,'Distributor List'!$A$2:$D$77,3,0),"-")</f>
        <v>-</v>
      </c>
      <c r="D3549" s="6" t="str">
        <f>IFERROR(VLOOKUP(A3549,'Distributor List'!$A$2:$F$77,6,0),"-")</f>
        <v>-</v>
      </c>
      <c r="E3549" s="6" t="str">
        <f>IFERROR(VLOOKUP(A3549,'Distributor List'!$A$2:$D$77,4,0),"-")</f>
        <v>-</v>
      </c>
      <c r="F3549" s="6" t="str">
        <f>IFERROR(VLOOKUP(H3549,'Price List'!$A$2:$H$109,8,0),"-")</f>
        <v>-</v>
      </c>
      <c r="G3549" s="6" t="str">
        <f>IFERROR(VLOOKUP(A3549,'Distributor List'!$A$2:$E$77,5,0),"-")</f>
        <v>-</v>
      </c>
      <c r="H3549" s="10"/>
      <c r="I3549" s="95"/>
      <c r="J3549" s="92"/>
      <c r="K3549" s="92"/>
      <c r="L3549" s="73">
        <f t="shared" si="1269"/>
        <v>0</v>
      </c>
      <c r="M3549" s="73">
        <f t="shared" si="1266"/>
        <v>0</v>
      </c>
      <c r="N3549" s="73"/>
      <c r="O3549" s="73"/>
      <c r="P3549" s="73"/>
      <c r="Q3549" s="73"/>
      <c r="R3549" s="73">
        <f t="shared" si="1268"/>
        <v>0</v>
      </c>
      <c r="S3549" s="76" t="str">
        <f t="shared" si="1273"/>
        <v>-</v>
      </c>
      <c r="T3549" s="96">
        <v>0</v>
      </c>
      <c r="U3549" s="97"/>
      <c r="V3549" s="73">
        <f t="shared" si="1267"/>
        <v>0</v>
      </c>
      <c r="W3549" s="73">
        <f t="shared" si="1274"/>
        <v>0</v>
      </c>
      <c r="X3549" s="76" t="str">
        <f t="shared" si="1275"/>
        <v>-</v>
      </c>
      <c r="Y3549" s="73">
        <f t="shared" si="1276"/>
        <v>0</v>
      </c>
      <c r="Z3549" s="73">
        <f t="shared" si="1277"/>
        <v>0</v>
      </c>
      <c r="AA3549" s="73">
        <f t="shared" si="1270"/>
        <v>0</v>
      </c>
      <c r="AB3549" s="73">
        <f t="shared" si="1278"/>
        <v>0</v>
      </c>
      <c r="AC3549" s="73">
        <f t="shared" si="1271"/>
        <v>0</v>
      </c>
      <c r="AD3549" s="73">
        <f t="shared" si="1272"/>
        <v>0</v>
      </c>
      <c r="AE3549" s="73">
        <v>0</v>
      </c>
    </row>
    <row r="3550" spans="1:31" ht="15" customHeight="1">
      <c r="A3550" s="94"/>
      <c r="B3550" s="6" t="str">
        <f>IFERROR(VLOOKUP(A3550,'Distributor List'!$A$2:$D$77,2,0),"-")</f>
        <v>-</v>
      </c>
      <c r="C3550" s="6" t="str">
        <f>IFERROR(VLOOKUP(A3550,'Distributor List'!$A$2:$D$77,3,0),"-")</f>
        <v>-</v>
      </c>
      <c r="D3550" s="6" t="str">
        <f>IFERROR(VLOOKUP(A3550,'Distributor List'!$A$2:$F$77,6,0),"-")</f>
        <v>-</v>
      </c>
      <c r="E3550" s="6" t="str">
        <f>IFERROR(VLOOKUP(A3550,'Distributor List'!$A$2:$D$77,4,0),"-")</f>
        <v>-</v>
      </c>
      <c r="F3550" s="6" t="str">
        <f>IFERROR(VLOOKUP(H3550,'Price List'!$A$2:$H$109,8,0),"-")</f>
        <v>-</v>
      </c>
      <c r="G3550" s="6" t="str">
        <f>IFERROR(VLOOKUP(A3550,'Distributor List'!$A$2:$E$77,5,0),"-")</f>
        <v>-</v>
      </c>
      <c r="H3550" s="10"/>
      <c r="I3550" s="95"/>
      <c r="J3550" s="92"/>
      <c r="K3550" s="92"/>
      <c r="L3550" s="73">
        <f t="shared" si="1269"/>
        <v>0</v>
      </c>
      <c r="M3550" s="73">
        <f t="shared" si="1266"/>
        <v>0</v>
      </c>
      <c r="N3550" s="73"/>
      <c r="O3550" s="73"/>
      <c r="P3550" s="73"/>
      <c r="Q3550" s="73"/>
      <c r="R3550" s="73">
        <f t="shared" si="1268"/>
        <v>0</v>
      </c>
      <c r="S3550" s="76" t="str">
        <f t="shared" si="1273"/>
        <v>-</v>
      </c>
      <c r="T3550" s="96">
        <v>0</v>
      </c>
      <c r="U3550" s="97"/>
      <c r="V3550" s="73">
        <f t="shared" si="1267"/>
        <v>0</v>
      </c>
      <c r="W3550" s="73">
        <f t="shared" si="1274"/>
        <v>0</v>
      </c>
      <c r="X3550" s="76" t="str">
        <f t="shared" si="1275"/>
        <v>-</v>
      </c>
      <c r="Y3550" s="73">
        <f t="shared" si="1276"/>
        <v>0</v>
      </c>
      <c r="Z3550" s="73">
        <f t="shared" si="1277"/>
        <v>0</v>
      </c>
      <c r="AA3550" s="73">
        <f t="shared" si="1270"/>
        <v>0</v>
      </c>
      <c r="AB3550" s="73">
        <f t="shared" si="1278"/>
        <v>0</v>
      </c>
      <c r="AC3550" s="73">
        <f t="shared" si="1271"/>
        <v>0</v>
      </c>
      <c r="AD3550" s="73">
        <f t="shared" si="1272"/>
        <v>0</v>
      </c>
      <c r="AE3550" s="73">
        <v>0</v>
      </c>
    </row>
    <row r="3551" spans="1:31" ht="15" customHeight="1">
      <c r="A3551" s="94"/>
      <c r="B3551" s="6" t="str">
        <f>IFERROR(VLOOKUP(A3551,'Distributor List'!$A$2:$D$77,2,0),"-")</f>
        <v>-</v>
      </c>
      <c r="C3551" s="6" t="str">
        <f>IFERROR(VLOOKUP(A3551,'Distributor List'!$A$2:$D$77,3,0),"-")</f>
        <v>-</v>
      </c>
      <c r="D3551" s="6" t="str">
        <f>IFERROR(VLOOKUP(A3551,'Distributor List'!$A$2:$F$77,6,0),"-")</f>
        <v>-</v>
      </c>
      <c r="E3551" s="6" t="str">
        <f>IFERROR(VLOOKUP(A3551,'Distributor List'!$A$2:$D$77,4,0),"-")</f>
        <v>-</v>
      </c>
      <c r="F3551" s="6" t="str">
        <f>IFERROR(VLOOKUP(H3551,'Price List'!$A$2:$H$109,8,0),"-")</f>
        <v>-</v>
      </c>
      <c r="G3551" s="6" t="str">
        <f>IFERROR(VLOOKUP(A3551,'Distributor List'!$A$2:$E$77,5,0),"-")</f>
        <v>-</v>
      </c>
      <c r="H3551" s="10"/>
      <c r="I3551" s="95"/>
      <c r="J3551" s="92"/>
      <c r="K3551" s="92"/>
      <c r="L3551" s="73">
        <f t="shared" si="1269"/>
        <v>0</v>
      </c>
      <c r="M3551" s="73">
        <f t="shared" si="1266"/>
        <v>0</v>
      </c>
      <c r="N3551" s="73"/>
      <c r="O3551" s="73"/>
      <c r="P3551" s="73"/>
      <c r="Q3551" s="73"/>
      <c r="R3551" s="73">
        <f t="shared" si="1268"/>
        <v>0</v>
      </c>
      <c r="S3551" s="76" t="str">
        <f t="shared" si="1273"/>
        <v>-</v>
      </c>
      <c r="T3551" s="96">
        <v>0</v>
      </c>
      <c r="U3551" s="97"/>
      <c r="V3551" s="73">
        <f t="shared" si="1267"/>
        <v>0</v>
      </c>
      <c r="W3551" s="73">
        <f t="shared" si="1274"/>
        <v>0</v>
      </c>
      <c r="X3551" s="76" t="str">
        <f t="shared" si="1275"/>
        <v>-</v>
      </c>
      <c r="Y3551" s="73">
        <f t="shared" si="1276"/>
        <v>0</v>
      </c>
      <c r="Z3551" s="73">
        <f t="shared" si="1277"/>
        <v>0</v>
      </c>
      <c r="AA3551" s="73">
        <f t="shared" si="1270"/>
        <v>0</v>
      </c>
      <c r="AB3551" s="73">
        <f t="shared" si="1278"/>
        <v>0</v>
      </c>
      <c r="AC3551" s="73">
        <f t="shared" si="1271"/>
        <v>0</v>
      </c>
      <c r="AD3551" s="73">
        <f t="shared" si="1272"/>
        <v>0</v>
      </c>
      <c r="AE3551" s="73">
        <v>0</v>
      </c>
    </row>
    <row r="3552" spans="1:31" ht="15" customHeight="1">
      <c r="A3552" s="94"/>
      <c r="B3552" s="6" t="str">
        <f>IFERROR(VLOOKUP(A3552,'Distributor List'!$A$2:$D$77,2,0),"-")</f>
        <v>-</v>
      </c>
      <c r="C3552" s="6" t="str">
        <f>IFERROR(VLOOKUP(A3552,'Distributor List'!$A$2:$D$77,3,0),"-")</f>
        <v>-</v>
      </c>
      <c r="D3552" s="6" t="str">
        <f>IFERROR(VLOOKUP(A3552,'Distributor List'!$A$2:$F$77,6,0),"-")</f>
        <v>-</v>
      </c>
      <c r="E3552" s="6" t="str">
        <f>IFERROR(VLOOKUP(A3552,'Distributor List'!$A$2:$D$77,4,0),"-")</f>
        <v>-</v>
      </c>
      <c r="F3552" s="6" t="str">
        <f>IFERROR(VLOOKUP(H3552,'Price List'!$A$2:$H$109,8,0),"-")</f>
        <v>-</v>
      </c>
      <c r="G3552" s="6" t="str">
        <f>IFERROR(VLOOKUP(A3552,'Distributor List'!$A$2:$E$77,5,0),"-")</f>
        <v>-</v>
      </c>
      <c r="H3552" s="10"/>
      <c r="I3552" s="95"/>
      <c r="J3552" s="92"/>
      <c r="K3552" s="92"/>
      <c r="L3552" s="73">
        <f t="shared" si="1269"/>
        <v>0</v>
      </c>
      <c r="M3552" s="73">
        <f t="shared" si="1266"/>
        <v>0</v>
      </c>
      <c r="N3552" s="73"/>
      <c r="O3552" s="73"/>
      <c r="P3552" s="73"/>
      <c r="Q3552" s="73"/>
      <c r="R3552" s="73">
        <f t="shared" si="1268"/>
        <v>0</v>
      </c>
      <c r="S3552" s="76" t="str">
        <f t="shared" si="1273"/>
        <v>-</v>
      </c>
      <c r="T3552" s="96">
        <v>0</v>
      </c>
      <c r="U3552" s="97"/>
      <c r="V3552" s="73">
        <f t="shared" si="1267"/>
        <v>0</v>
      </c>
      <c r="W3552" s="73">
        <f t="shared" si="1274"/>
        <v>0</v>
      </c>
      <c r="X3552" s="76" t="str">
        <f t="shared" si="1275"/>
        <v>-</v>
      </c>
      <c r="Y3552" s="73">
        <f t="shared" si="1276"/>
        <v>0</v>
      </c>
      <c r="Z3552" s="73">
        <f t="shared" si="1277"/>
        <v>0</v>
      </c>
      <c r="AA3552" s="73">
        <f t="shared" si="1270"/>
        <v>0</v>
      </c>
      <c r="AB3552" s="73">
        <f t="shared" si="1278"/>
        <v>0</v>
      </c>
      <c r="AC3552" s="73">
        <f t="shared" si="1271"/>
        <v>0</v>
      </c>
      <c r="AD3552" s="73">
        <f t="shared" si="1272"/>
        <v>0</v>
      </c>
      <c r="AE3552" s="73">
        <v>0</v>
      </c>
    </row>
    <row r="3553" spans="1:31" ht="15" customHeight="1">
      <c r="A3553" s="94"/>
      <c r="B3553" s="6" t="str">
        <f>IFERROR(VLOOKUP(A3553,'Distributor List'!$A$2:$D$77,2,0),"-")</f>
        <v>-</v>
      </c>
      <c r="C3553" s="6" t="str">
        <f>IFERROR(VLOOKUP(A3553,'Distributor List'!$A$2:$D$77,3,0),"-")</f>
        <v>-</v>
      </c>
      <c r="D3553" s="6" t="str">
        <f>IFERROR(VLOOKUP(A3553,'Distributor List'!$A$2:$F$77,6,0),"-")</f>
        <v>-</v>
      </c>
      <c r="E3553" s="6" t="str">
        <f>IFERROR(VLOOKUP(A3553,'Distributor List'!$A$2:$D$77,4,0),"-")</f>
        <v>-</v>
      </c>
      <c r="F3553" s="6" t="str">
        <f>IFERROR(VLOOKUP(H3553,'Price List'!$A$2:$H$109,8,0),"-")</f>
        <v>-</v>
      </c>
      <c r="G3553" s="6" t="str">
        <f>IFERROR(VLOOKUP(A3553,'Distributor List'!$A$2:$E$77,5,0),"-")</f>
        <v>-</v>
      </c>
      <c r="H3553" s="10"/>
      <c r="I3553" s="95"/>
      <c r="J3553" s="92"/>
      <c r="K3553" s="92"/>
      <c r="L3553" s="73">
        <f t="shared" si="1269"/>
        <v>0</v>
      </c>
      <c r="M3553" s="73">
        <f t="shared" si="1266"/>
        <v>0</v>
      </c>
      <c r="N3553" s="73"/>
      <c r="O3553" s="73"/>
      <c r="P3553" s="73"/>
      <c r="Q3553" s="73"/>
      <c r="R3553" s="73">
        <f t="shared" si="1268"/>
        <v>0</v>
      </c>
      <c r="S3553" s="76" t="str">
        <f t="shared" si="1273"/>
        <v>-</v>
      </c>
      <c r="T3553" s="96">
        <v>0</v>
      </c>
      <c r="U3553" s="97"/>
      <c r="V3553" s="73">
        <f t="shared" si="1267"/>
        <v>0</v>
      </c>
      <c r="W3553" s="73">
        <f t="shared" si="1274"/>
        <v>0</v>
      </c>
      <c r="X3553" s="76" t="str">
        <f t="shared" si="1275"/>
        <v>-</v>
      </c>
      <c r="Y3553" s="73">
        <f t="shared" si="1276"/>
        <v>0</v>
      </c>
      <c r="Z3553" s="73">
        <f t="shared" si="1277"/>
        <v>0</v>
      </c>
      <c r="AA3553" s="73">
        <f t="shared" si="1270"/>
        <v>0</v>
      </c>
      <c r="AB3553" s="73">
        <f t="shared" si="1278"/>
        <v>0</v>
      </c>
      <c r="AC3553" s="73">
        <f t="shared" si="1271"/>
        <v>0</v>
      </c>
      <c r="AD3553" s="73">
        <f t="shared" si="1272"/>
        <v>0</v>
      </c>
      <c r="AE3553" s="73">
        <v>0</v>
      </c>
    </row>
    <row r="3554" spans="1:31" ht="15" customHeight="1">
      <c r="A3554" s="94"/>
      <c r="B3554" s="6" t="str">
        <f>IFERROR(VLOOKUP(A3554,'Distributor List'!$A$2:$D$77,2,0),"-")</f>
        <v>-</v>
      </c>
      <c r="C3554" s="6" t="str">
        <f>IFERROR(VLOOKUP(A3554,'Distributor List'!$A$2:$D$77,3,0),"-")</f>
        <v>-</v>
      </c>
      <c r="D3554" s="6" t="str">
        <f>IFERROR(VLOOKUP(A3554,'Distributor List'!$A$2:$F$77,6,0),"-")</f>
        <v>-</v>
      </c>
      <c r="E3554" s="6" t="str">
        <f>IFERROR(VLOOKUP(A3554,'Distributor List'!$A$2:$D$77,4,0),"-")</f>
        <v>-</v>
      </c>
      <c r="F3554" s="6" t="str">
        <f>IFERROR(VLOOKUP(H3554,'Price List'!$A$2:$H$109,8,0),"-")</f>
        <v>-</v>
      </c>
      <c r="G3554" s="6" t="str">
        <f>IFERROR(VLOOKUP(A3554,'Distributor List'!$A$2:$E$77,5,0),"-")</f>
        <v>-</v>
      </c>
      <c r="H3554" s="10"/>
      <c r="I3554" s="95"/>
      <c r="J3554" s="92"/>
      <c r="K3554" s="92"/>
      <c r="L3554" s="73">
        <f t="shared" si="1269"/>
        <v>0</v>
      </c>
      <c r="M3554" s="73">
        <f t="shared" si="1266"/>
        <v>0</v>
      </c>
      <c r="N3554" s="73"/>
      <c r="O3554" s="73"/>
      <c r="P3554" s="73"/>
      <c r="Q3554" s="73"/>
      <c r="R3554" s="73">
        <f t="shared" si="1268"/>
        <v>0</v>
      </c>
      <c r="S3554" s="76" t="str">
        <f t="shared" si="1273"/>
        <v>-</v>
      </c>
      <c r="T3554" s="96">
        <v>0</v>
      </c>
      <c r="U3554" s="97"/>
      <c r="V3554" s="73">
        <f t="shared" si="1267"/>
        <v>0</v>
      </c>
      <c r="W3554" s="73">
        <f t="shared" si="1274"/>
        <v>0</v>
      </c>
      <c r="X3554" s="76" t="str">
        <f t="shared" si="1275"/>
        <v>-</v>
      </c>
      <c r="Y3554" s="73">
        <f t="shared" si="1276"/>
        <v>0</v>
      </c>
      <c r="Z3554" s="73">
        <f t="shared" si="1277"/>
        <v>0</v>
      </c>
      <c r="AA3554" s="73">
        <f t="shared" si="1270"/>
        <v>0</v>
      </c>
      <c r="AB3554" s="73">
        <f t="shared" si="1278"/>
        <v>0</v>
      </c>
      <c r="AC3554" s="73">
        <f t="shared" si="1271"/>
        <v>0</v>
      </c>
      <c r="AD3554" s="73">
        <f t="shared" si="1272"/>
        <v>0</v>
      </c>
      <c r="AE3554" s="73">
        <v>0</v>
      </c>
    </row>
    <row r="3555" spans="1:31" ht="15" customHeight="1">
      <c r="A3555" s="94"/>
      <c r="B3555" s="6" t="str">
        <f>IFERROR(VLOOKUP(A3555,'Distributor List'!$A$2:$D$77,2,0),"-")</f>
        <v>-</v>
      </c>
      <c r="C3555" s="6" t="str">
        <f>IFERROR(VLOOKUP(A3555,'Distributor List'!$A$2:$D$77,3,0),"-")</f>
        <v>-</v>
      </c>
      <c r="D3555" s="6" t="str">
        <f>IFERROR(VLOOKUP(A3555,'Distributor List'!$A$2:$F$77,6,0),"-")</f>
        <v>-</v>
      </c>
      <c r="E3555" s="6" t="str">
        <f>IFERROR(VLOOKUP(A3555,'Distributor List'!$A$2:$D$77,4,0),"-")</f>
        <v>-</v>
      </c>
      <c r="F3555" s="6" t="str">
        <f>IFERROR(VLOOKUP(H3555,'Price List'!$A$2:$H$109,8,0),"-")</f>
        <v>-</v>
      </c>
      <c r="G3555" s="6" t="str">
        <f>IFERROR(VLOOKUP(A3555,'Distributor List'!$A$2:$E$77,5,0),"-")</f>
        <v>-</v>
      </c>
      <c r="H3555" s="10"/>
      <c r="I3555" s="95"/>
      <c r="J3555" s="92"/>
      <c r="K3555" s="92"/>
      <c r="L3555" s="73">
        <f t="shared" si="1269"/>
        <v>0</v>
      </c>
      <c r="M3555" s="73">
        <f t="shared" si="1266"/>
        <v>0</v>
      </c>
      <c r="N3555" s="73"/>
      <c r="O3555" s="73"/>
      <c r="P3555" s="73"/>
      <c r="Q3555" s="73"/>
      <c r="R3555" s="73">
        <f t="shared" si="1268"/>
        <v>0</v>
      </c>
      <c r="S3555" s="76" t="str">
        <f t="shared" si="1273"/>
        <v>-</v>
      </c>
      <c r="T3555" s="96">
        <v>0</v>
      </c>
      <c r="U3555" s="97"/>
      <c r="V3555" s="73">
        <f t="shared" si="1267"/>
        <v>0</v>
      </c>
      <c r="W3555" s="73">
        <f t="shared" si="1274"/>
        <v>0</v>
      </c>
      <c r="X3555" s="76" t="str">
        <f t="shared" si="1275"/>
        <v>-</v>
      </c>
      <c r="Y3555" s="73">
        <f t="shared" si="1276"/>
        <v>0</v>
      </c>
      <c r="Z3555" s="73">
        <f t="shared" si="1277"/>
        <v>0</v>
      </c>
      <c r="AA3555" s="73">
        <f t="shared" si="1270"/>
        <v>0</v>
      </c>
      <c r="AB3555" s="73">
        <f t="shared" si="1278"/>
        <v>0</v>
      </c>
      <c r="AC3555" s="73">
        <f t="shared" si="1271"/>
        <v>0</v>
      </c>
      <c r="AD3555" s="73">
        <f t="shared" si="1272"/>
        <v>0</v>
      </c>
      <c r="AE3555" s="73">
        <v>0</v>
      </c>
    </row>
    <row r="3556" spans="1:31" ht="15" customHeight="1">
      <c r="A3556" s="94"/>
      <c r="B3556" s="6" t="str">
        <f>IFERROR(VLOOKUP(A3556,'Distributor List'!$A$2:$D$77,2,0),"-")</f>
        <v>-</v>
      </c>
      <c r="C3556" s="6" t="str">
        <f>IFERROR(VLOOKUP(A3556,'Distributor List'!$A$2:$D$77,3,0),"-")</f>
        <v>-</v>
      </c>
      <c r="D3556" s="6" t="str">
        <f>IFERROR(VLOOKUP(A3556,'Distributor List'!$A$2:$F$77,6,0),"-")</f>
        <v>-</v>
      </c>
      <c r="E3556" s="6" t="str">
        <f>IFERROR(VLOOKUP(A3556,'Distributor List'!$A$2:$D$77,4,0),"-")</f>
        <v>-</v>
      </c>
      <c r="F3556" s="6" t="str">
        <f>IFERROR(VLOOKUP(H3556,'Price List'!$A$2:$H$109,8,0),"-")</f>
        <v>-</v>
      </c>
      <c r="G3556" s="6" t="str">
        <f>IFERROR(VLOOKUP(A3556,'Distributor List'!$A$2:$E$77,5,0),"-")</f>
        <v>-</v>
      </c>
      <c r="H3556" s="10"/>
      <c r="I3556" s="95"/>
      <c r="J3556" s="92"/>
      <c r="K3556" s="92"/>
      <c r="L3556" s="73">
        <f t="shared" si="1269"/>
        <v>0</v>
      </c>
      <c r="M3556" s="73">
        <f t="shared" si="1266"/>
        <v>0</v>
      </c>
      <c r="N3556" s="73"/>
      <c r="O3556" s="73"/>
      <c r="P3556" s="73"/>
      <c r="Q3556" s="73"/>
      <c r="R3556" s="73">
        <f t="shared" si="1268"/>
        <v>0</v>
      </c>
      <c r="S3556" s="76" t="str">
        <f t="shared" si="1273"/>
        <v>-</v>
      </c>
      <c r="T3556" s="96">
        <v>0</v>
      </c>
      <c r="U3556" s="97"/>
      <c r="V3556" s="73">
        <f t="shared" si="1267"/>
        <v>0</v>
      </c>
      <c r="W3556" s="73">
        <f t="shared" si="1274"/>
        <v>0</v>
      </c>
      <c r="X3556" s="76" t="str">
        <f t="shared" si="1275"/>
        <v>-</v>
      </c>
      <c r="Y3556" s="73">
        <f t="shared" si="1276"/>
        <v>0</v>
      </c>
      <c r="Z3556" s="73">
        <f t="shared" si="1277"/>
        <v>0</v>
      </c>
      <c r="AA3556" s="73">
        <f t="shared" si="1270"/>
        <v>0</v>
      </c>
      <c r="AB3556" s="73">
        <f t="shared" si="1278"/>
        <v>0</v>
      </c>
      <c r="AC3556" s="73">
        <f t="shared" si="1271"/>
        <v>0</v>
      </c>
      <c r="AD3556" s="73">
        <f t="shared" si="1272"/>
        <v>0</v>
      </c>
      <c r="AE3556" s="73">
        <v>0</v>
      </c>
    </row>
    <row r="3557" spans="1:31" ht="15" customHeight="1">
      <c r="A3557" s="94"/>
      <c r="B3557" s="6" t="str">
        <f>IFERROR(VLOOKUP(A3557,'Distributor List'!$A$2:$D$77,2,0),"-")</f>
        <v>-</v>
      </c>
      <c r="C3557" s="6" t="str">
        <f>IFERROR(VLOOKUP(A3557,'Distributor List'!$A$2:$D$77,3,0),"-")</f>
        <v>-</v>
      </c>
      <c r="D3557" s="6" t="str">
        <f>IFERROR(VLOOKUP(A3557,'Distributor List'!$A$2:$F$77,6,0),"-")</f>
        <v>-</v>
      </c>
      <c r="E3557" s="6" t="str">
        <f>IFERROR(VLOOKUP(A3557,'Distributor List'!$A$2:$D$77,4,0),"-")</f>
        <v>-</v>
      </c>
      <c r="F3557" s="6" t="str">
        <f>IFERROR(VLOOKUP(H3557,'Price List'!$A$2:$H$109,8,0),"-")</f>
        <v>-</v>
      </c>
      <c r="G3557" s="6" t="str">
        <f>IFERROR(VLOOKUP(A3557,'Distributor List'!$A$2:$E$77,5,0),"-")</f>
        <v>-</v>
      </c>
      <c r="H3557" s="10"/>
      <c r="I3557" s="95"/>
      <c r="J3557" s="92"/>
      <c r="K3557" s="92"/>
      <c r="L3557" s="73">
        <f t="shared" si="1269"/>
        <v>0</v>
      </c>
      <c r="M3557" s="73">
        <f t="shared" si="1266"/>
        <v>0</v>
      </c>
      <c r="N3557" s="73"/>
      <c r="O3557" s="73"/>
      <c r="P3557" s="73"/>
      <c r="Q3557" s="73"/>
      <c r="R3557" s="73">
        <f t="shared" si="1268"/>
        <v>0</v>
      </c>
      <c r="S3557" s="76" t="str">
        <f t="shared" si="1273"/>
        <v>-</v>
      </c>
      <c r="T3557" s="96">
        <v>0</v>
      </c>
      <c r="U3557" s="97"/>
      <c r="V3557" s="73">
        <f t="shared" si="1267"/>
        <v>0</v>
      </c>
      <c r="W3557" s="73">
        <f t="shared" si="1274"/>
        <v>0</v>
      </c>
      <c r="X3557" s="76" t="str">
        <f t="shared" si="1275"/>
        <v>-</v>
      </c>
      <c r="Y3557" s="73">
        <f t="shared" si="1276"/>
        <v>0</v>
      </c>
      <c r="Z3557" s="73">
        <f t="shared" si="1277"/>
        <v>0</v>
      </c>
      <c r="AA3557" s="73">
        <f t="shared" si="1270"/>
        <v>0</v>
      </c>
      <c r="AB3557" s="73">
        <f t="shared" si="1278"/>
        <v>0</v>
      </c>
      <c r="AC3557" s="73">
        <f t="shared" si="1271"/>
        <v>0</v>
      </c>
      <c r="AD3557" s="73">
        <f t="shared" si="1272"/>
        <v>0</v>
      </c>
      <c r="AE3557" s="73">
        <v>0</v>
      </c>
    </row>
    <row r="3558" spans="1:31" ht="15" customHeight="1">
      <c r="A3558" s="94"/>
      <c r="B3558" s="6" t="str">
        <f>IFERROR(VLOOKUP(A3558,'Distributor List'!$A$2:$D$77,2,0),"-")</f>
        <v>-</v>
      </c>
      <c r="C3558" s="6" t="str">
        <f>IFERROR(VLOOKUP(A3558,'Distributor List'!$A$2:$D$77,3,0),"-")</f>
        <v>-</v>
      </c>
      <c r="D3558" s="6" t="str">
        <f>IFERROR(VLOOKUP(A3558,'Distributor List'!$A$2:$F$77,6,0),"-")</f>
        <v>-</v>
      </c>
      <c r="E3558" s="6" t="str">
        <f>IFERROR(VLOOKUP(A3558,'Distributor List'!$A$2:$D$77,4,0),"-")</f>
        <v>-</v>
      </c>
      <c r="F3558" s="6" t="str">
        <f>IFERROR(VLOOKUP(H3558,'Price List'!$A$2:$H$109,8,0),"-")</f>
        <v>-</v>
      </c>
      <c r="G3558" s="6" t="str">
        <f>IFERROR(VLOOKUP(A3558,'Distributor List'!$A$2:$E$77,5,0),"-")</f>
        <v>-</v>
      </c>
      <c r="H3558" s="10"/>
      <c r="I3558" s="95"/>
      <c r="J3558" s="92"/>
      <c r="K3558" s="92"/>
      <c r="L3558" s="73">
        <f t="shared" si="1269"/>
        <v>0</v>
      </c>
      <c r="M3558" s="73">
        <f t="shared" si="1266"/>
        <v>0</v>
      </c>
      <c r="N3558" s="73"/>
      <c r="O3558" s="73"/>
      <c r="P3558" s="73"/>
      <c r="Q3558" s="73"/>
      <c r="R3558" s="73">
        <f t="shared" si="1268"/>
        <v>0</v>
      </c>
      <c r="S3558" s="76" t="str">
        <f t="shared" si="1273"/>
        <v>-</v>
      </c>
      <c r="T3558" s="96">
        <v>0</v>
      </c>
      <c r="U3558" s="97"/>
      <c r="V3558" s="73">
        <f t="shared" si="1267"/>
        <v>0</v>
      </c>
      <c r="W3558" s="73">
        <f t="shared" si="1274"/>
        <v>0</v>
      </c>
      <c r="X3558" s="76" t="str">
        <f t="shared" si="1275"/>
        <v>-</v>
      </c>
      <c r="Y3558" s="73">
        <f t="shared" si="1276"/>
        <v>0</v>
      </c>
      <c r="Z3558" s="73">
        <f t="shared" si="1277"/>
        <v>0</v>
      </c>
      <c r="AA3558" s="73">
        <f t="shared" si="1270"/>
        <v>0</v>
      </c>
      <c r="AB3558" s="73">
        <f t="shared" si="1278"/>
        <v>0</v>
      </c>
      <c r="AC3558" s="73">
        <f t="shared" si="1271"/>
        <v>0</v>
      </c>
      <c r="AD3558" s="73">
        <f t="shared" si="1272"/>
        <v>0</v>
      </c>
      <c r="AE3558" s="73">
        <v>0</v>
      </c>
    </row>
    <row r="3559" spans="1:31" ht="15" customHeight="1">
      <c r="A3559" s="94"/>
      <c r="B3559" s="6" t="str">
        <f>IFERROR(VLOOKUP(A3559,'Distributor List'!$A$2:$D$77,2,0),"-")</f>
        <v>-</v>
      </c>
      <c r="C3559" s="6" t="str">
        <f>IFERROR(VLOOKUP(A3559,'Distributor List'!$A$2:$D$77,3,0),"-")</f>
        <v>-</v>
      </c>
      <c r="D3559" s="6" t="str">
        <f>IFERROR(VLOOKUP(A3559,'Distributor List'!$A$2:$F$77,6,0),"-")</f>
        <v>-</v>
      </c>
      <c r="E3559" s="6" t="str">
        <f>IFERROR(VLOOKUP(A3559,'Distributor List'!$A$2:$D$77,4,0),"-")</f>
        <v>-</v>
      </c>
      <c r="F3559" s="6" t="str">
        <f>IFERROR(VLOOKUP(H3559,'Price List'!$A$2:$H$109,8,0),"-")</f>
        <v>-</v>
      </c>
      <c r="G3559" s="6" t="str">
        <f>IFERROR(VLOOKUP(A3559,'Distributor List'!$A$2:$E$77,5,0),"-")</f>
        <v>-</v>
      </c>
      <c r="H3559" s="10"/>
      <c r="I3559" s="95"/>
      <c r="J3559" s="92"/>
      <c r="K3559" s="92"/>
      <c r="L3559" s="73">
        <f t="shared" si="1269"/>
        <v>0</v>
      </c>
      <c r="M3559" s="73">
        <f t="shared" si="1266"/>
        <v>0</v>
      </c>
      <c r="N3559" s="73"/>
      <c r="O3559" s="73"/>
      <c r="P3559" s="73"/>
      <c r="Q3559" s="73"/>
      <c r="R3559" s="73">
        <f t="shared" si="1268"/>
        <v>0</v>
      </c>
      <c r="S3559" s="76" t="str">
        <f t="shared" si="1273"/>
        <v>-</v>
      </c>
      <c r="T3559" s="96">
        <v>0</v>
      </c>
      <c r="U3559" s="97"/>
      <c r="V3559" s="73">
        <f t="shared" si="1267"/>
        <v>0</v>
      </c>
      <c r="W3559" s="73">
        <f t="shared" si="1274"/>
        <v>0</v>
      </c>
      <c r="X3559" s="76" t="str">
        <f t="shared" si="1275"/>
        <v>-</v>
      </c>
      <c r="Y3559" s="73">
        <f t="shared" si="1276"/>
        <v>0</v>
      </c>
      <c r="Z3559" s="73">
        <f t="shared" si="1277"/>
        <v>0</v>
      </c>
      <c r="AA3559" s="73">
        <f t="shared" si="1270"/>
        <v>0</v>
      </c>
      <c r="AB3559" s="73">
        <f t="shared" si="1278"/>
        <v>0</v>
      </c>
      <c r="AC3559" s="73">
        <f t="shared" si="1271"/>
        <v>0</v>
      </c>
      <c r="AD3559" s="73">
        <f t="shared" si="1272"/>
        <v>0</v>
      </c>
      <c r="AE3559" s="73">
        <v>0</v>
      </c>
    </row>
    <row r="3560" spans="1:31" ht="15" customHeight="1">
      <c r="A3560" s="94"/>
      <c r="B3560" s="6" t="str">
        <f>IFERROR(VLOOKUP(A3560,'Distributor List'!$A$2:$D$77,2,0),"-")</f>
        <v>-</v>
      </c>
      <c r="C3560" s="6" t="str">
        <f>IFERROR(VLOOKUP(A3560,'Distributor List'!$A$2:$D$77,3,0),"-")</f>
        <v>-</v>
      </c>
      <c r="D3560" s="6" t="str">
        <f>IFERROR(VLOOKUP(A3560,'Distributor List'!$A$2:$F$77,6,0),"-")</f>
        <v>-</v>
      </c>
      <c r="E3560" s="6" t="str">
        <f>IFERROR(VLOOKUP(A3560,'Distributor List'!$A$2:$D$77,4,0),"-")</f>
        <v>-</v>
      </c>
      <c r="F3560" s="6" t="str">
        <f>IFERROR(VLOOKUP(H3560,'Price List'!$A$2:$H$109,8,0),"-")</f>
        <v>-</v>
      </c>
      <c r="G3560" s="6" t="str">
        <f>IFERROR(VLOOKUP(A3560,'Distributor List'!$A$2:$E$77,5,0),"-")</f>
        <v>-</v>
      </c>
      <c r="H3560" s="10"/>
      <c r="I3560" s="95"/>
      <c r="J3560" s="92"/>
      <c r="K3560" s="92"/>
      <c r="L3560" s="73">
        <f t="shared" si="1269"/>
        <v>0</v>
      </c>
      <c r="M3560" s="73">
        <f t="shared" si="1266"/>
        <v>0</v>
      </c>
      <c r="N3560" s="73"/>
      <c r="O3560" s="73"/>
      <c r="P3560" s="73"/>
      <c r="Q3560" s="73"/>
      <c r="R3560" s="73">
        <f t="shared" si="1268"/>
        <v>0</v>
      </c>
      <c r="S3560" s="76" t="str">
        <f t="shared" si="1273"/>
        <v>-</v>
      </c>
      <c r="T3560" s="96">
        <v>0</v>
      </c>
      <c r="U3560" s="97"/>
      <c r="V3560" s="73">
        <f t="shared" si="1267"/>
        <v>0</v>
      </c>
      <c r="W3560" s="73">
        <f t="shared" si="1274"/>
        <v>0</v>
      </c>
      <c r="X3560" s="76" t="str">
        <f t="shared" si="1275"/>
        <v>-</v>
      </c>
      <c r="Y3560" s="73">
        <f t="shared" si="1276"/>
        <v>0</v>
      </c>
      <c r="Z3560" s="73">
        <f t="shared" si="1277"/>
        <v>0</v>
      </c>
      <c r="AA3560" s="73">
        <f t="shared" si="1270"/>
        <v>0</v>
      </c>
      <c r="AB3560" s="73">
        <f t="shared" si="1278"/>
        <v>0</v>
      </c>
      <c r="AC3560" s="73">
        <f t="shared" si="1271"/>
        <v>0</v>
      </c>
      <c r="AD3560" s="73">
        <f t="shared" si="1272"/>
        <v>0</v>
      </c>
      <c r="AE3560" s="73">
        <v>0</v>
      </c>
    </row>
    <row r="3561" spans="1:31" ht="15" customHeight="1">
      <c r="A3561" s="94"/>
      <c r="B3561" s="6" t="str">
        <f>IFERROR(VLOOKUP(A3561,'Distributor List'!$A$2:$D$77,2,0),"-")</f>
        <v>-</v>
      </c>
      <c r="C3561" s="6" t="str">
        <f>IFERROR(VLOOKUP(A3561,'Distributor List'!$A$2:$D$77,3,0),"-")</f>
        <v>-</v>
      </c>
      <c r="D3561" s="6" t="str">
        <f>IFERROR(VLOOKUP(A3561,'Distributor List'!$A$2:$F$77,6,0),"-")</f>
        <v>-</v>
      </c>
      <c r="E3561" s="6" t="str">
        <f>IFERROR(VLOOKUP(A3561,'Distributor List'!$A$2:$D$77,4,0),"-")</f>
        <v>-</v>
      </c>
      <c r="F3561" s="6" t="str">
        <f>IFERROR(VLOOKUP(H3561,'Price List'!$A$2:$H$109,8,0),"-")</f>
        <v>-</v>
      </c>
      <c r="G3561" s="6" t="str">
        <f>IFERROR(VLOOKUP(A3561,'Distributor List'!$A$2:$E$77,5,0),"-")</f>
        <v>-</v>
      </c>
      <c r="H3561" s="10"/>
      <c r="I3561" s="95"/>
      <c r="J3561" s="92"/>
      <c r="K3561" s="92"/>
      <c r="L3561" s="73">
        <f t="shared" si="1269"/>
        <v>0</v>
      </c>
      <c r="M3561" s="73">
        <f t="shared" si="1266"/>
        <v>0</v>
      </c>
      <c r="N3561" s="73"/>
      <c r="O3561" s="73"/>
      <c r="P3561" s="73"/>
      <c r="Q3561" s="73"/>
      <c r="R3561" s="73">
        <f t="shared" si="1268"/>
        <v>0</v>
      </c>
      <c r="S3561" s="76" t="str">
        <f t="shared" si="1273"/>
        <v>-</v>
      </c>
      <c r="T3561" s="96">
        <v>0</v>
      </c>
      <c r="U3561" s="97"/>
      <c r="V3561" s="73">
        <f t="shared" si="1267"/>
        <v>0</v>
      </c>
      <c r="W3561" s="73">
        <f t="shared" si="1274"/>
        <v>0</v>
      </c>
      <c r="X3561" s="76" t="str">
        <f t="shared" si="1275"/>
        <v>-</v>
      </c>
      <c r="Y3561" s="73">
        <f t="shared" si="1276"/>
        <v>0</v>
      </c>
      <c r="Z3561" s="73">
        <f t="shared" si="1277"/>
        <v>0</v>
      </c>
      <c r="AA3561" s="73">
        <f t="shared" si="1270"/>
        <v>0</v>
      </c>
      <c r="AB3561" s="73">
        <f t="shared" si="1278"/>
        <v>0</v>
      </c>
      <c r="AC3561" s="73">
        <f t="shared" si="1271"/>
        <v>0</v>
      </c>
      <c r="AD3561" s="73">
        <f t="shared" si="1272"/>
        <v>0</v>
      </c>
      <c r="AE3561" s="73">
        <v>0</v>
      </c>
    </row>
    <row r="3562" spans="1:31" ht="15" customHeight="1">
      <c r="A3562" s="94"/>
      <c r="B3562" s="6" t="str">
        <f>IFERROR(VLOOKUP(A3562,'Distributor List'!$A$2:$D$77,2,0),"-")</f>
        <v>-</v>
      </c>
      <c r="C3562" s="6" t="str">
        <f>IFERROR(VLOOKUP(A3562,'Distributor List'!$A$2:$D$77,3,0),"-")</f>
        <v>-</v>
      </c>
      <c r="D3562" s="6" t="str">
        <f>IFERROR(VLOOKUP(A3562,'Distributor List'!$A$2:$F$77,6,0),"-")</f>
        <v>-</v>
      </c>
      <c r="E3562" s="6" t="str">
        <f>IFERROR(VLOOKUP(A3562,'Distributor List'!$A$2:$D$77,4,0),"-")</f>
        <v>-</v>
      </c>
      <c r="F3562" s="6" t="str">
        <f>IFERROR(VLOOKUP(H3562,'Price List'!$A$2:$H$109,8,0),"-")</f>
        <v>-</v>
      </c>
      <c r="G3562" s="6" t="str">
        <f>IFERROR(VLOOKUP(A3562,'Distributor List'!$A$2:$E$77,5,0),"-")</f>
        <v>-</v>
      </c>
      <c r="H3562" s="10"/>
      <c r="I3562" s="95"/>
      <c r="J3562" s="92"/>
      <c r="K3562" s="92"/>
      <c r="L3562" s="73">
        <f t="shared" si="1269"/>
        <v>0</v>
      </c>
      <c r="M3562" s="73">
        <f t="shared" ref="M3562:M3625" si="1279">K3562*I3562</f>
        <v>0</v>
      </c>
      <c r="N3562" s="73"/>
      <c r="O3562" s="73"/>
      <c r="P3562" s="73"/>
      <c r="Q3562" s="73"/>
      <c r="R3562" s="73">
        <f t="shared" si="1268"/>
        <v>0</v>
      </c>
      <c r="S3562" s="76" t="str">
        <f t="shared" si="1273"/>
        <v>-</v>
      </c>
      <c r="T3562" s="96">
        <v>0</v>
      </c>
      <c r="U3562" s="97"/>
      <c r="V3562" s="73">
        <f t="shared" si="1267"/>
        <v>0</v>
      </c>
      <c r="W3562" s="73">
        <f t="shared" si="1274"/>
        <v>0</v>
      </c>
      <c r="X3562" s="76" t="str">
        <f t="shared" si="1275"/>
        <v>-</v>
      </c>
      <c r="Y3562" s="73">
        <f t="shared" si="1276"/>
        <v>0</v>
      </c>
      <c r="Z3562" s="73">
        <f t="shared" si="1277"/>
        <v>0</v>
      </c>
      <c r="AA3562" s="73">
        <f t="shared" si="1270"/>
        <v>0</v>
      </c>
      <c r="AB3562" s="73">
        <f t="shared" si="1278"/>
        <v>0</v>
      </c>
      <c r="AC3562" s="73">
        <f t="shared" si="1271"/>
        <v>0</v>
      </c>
      <c r="AD3562" s="73">
        <f t="shared" si="1272"/>
        <v>0</v>
      </c>
      <c r="AE3562" s="73">
        <v>0</v>
      </c>
    </row>
    <row r="3563" spans="1:31" ht="15" customHeight="1">
      <c r="A3563" s="94"/>
      <c r="B3563" s="6" t="str">
        <f>IFERROR(VLOOKUP(A3563,'Distributor List'!$A$2:$D$77,2,0),"-")</f>
        <v>-</v>
      </c>
      <c r="C3563" s="6" t="str">
        <f>IFERROR(VLOOKUP(A3563,'Distributor List'!$A$2:$D$77,3,0),"-")</f>
        <v>-</v>
      </c>
      <c r="D3563" s="6" t="str">
        <f>IFERROR(VLOOKUP(A3563,'Distributor List'!$A$2:$F$77,6,0),"-")</f>
        <v>-</v>
      </c>
      <c r="E3563" s="6" t="str">
        <f>IFERROR(VLOOKUP(A3563,'Distributor List'!$A$2:$D$77,4,0),"-")</f>
        <v>-</v>
      </c>
      <c r="F3563" s="6" t="str">
        <f>IFERROR(VLOOKUP(H3563,'Price List'!$A$2:$H$109,8,0),"-")</f>
        <v>-</v>
      </c>
      <c r="G3563" s="6" t="str">
        <f>IFERROR(VLOOKUP(A3563,'Distributor List'!$A$2:$E$77,5,0),"-")</f>
        <v>-</v>
      </c>
      <c r="H3563" s="10"/>
      <c r="I3563" s="95"/>
      <c r="J3563" s="92"/>
      <c r="K3563" s="92"/>
      <c r="L3563" s="73">
        <f t="shared" si="1269"/>
        <v>0</v>
      </c>
      <c r="M3563" s="73">
        <f t="shared" si="1279"/>
        <v>0</v>
      </c>
      <c r="N3563" s="73"/>
      <c r="O3563" s="73"/>
      <c r="P3563" s="73"/>
      <c r="Q3563" s="73"/>
      <c r="R3563" s="73">
        <f t="shared" si="1268"/>
        <v>0</v>
      </c>
      <c r="S3563" s="76" t="str">
        <f t="shared" si="1273"/>
        <v>-</v>
      </c>
      <c r="T3563" s="96">
        <v>0</v>
      </c>
      <c r="U3563" s="97"/>
      <c r="V3563" s="73">
        <f t="shared" si="1267"/>
        <v>0</v>
      </c>
      <c r="W3563" s="73">
        <f t="shared" si="1274"/>
        <v>0</v>
      </c>
      <c r="X3563" s="76" t="str">
        <f t="shared" si="1275"/>
        <v>-</v>
      </c>
      <c r="Y3563" s="73">
        <f t="shared" si="1276"/>
        <v>0</v>
      </c>
      <c r="Z3563" s="73">
        <f t="shared" si="1277"/>
        <v>0</v>
      </c>
      <c r="AA3563" s="73">
        <f t="shared" si="1270"/>
        <v>0</v>
      </c>
      <c r="AB3563" s="73">
        <f t="shared" si="1278"/>
        <v>0</v>
      </c>
      <c r="AC3563" s="73">
        <f t="shared" si="1271"/>
        <v>0</v>
      </c>
      <c r="AD3563" s="73">
        <f t="shared" si="1272"/>
        <v>0</v>
      </c>
      <c r="AE3563" s="73">
        <v>0</v>
      </c>
    </row>
    <row r="3564" spans="1:31" ht="15" customHeight="1">
      <c r="A3564" s="94"/>
      <c r="B3564" s="6" t="str">
        <f>IFERROR(VLOOKUP(A3564,'Distributor List'!$A$2:$D$77,2,0),"-")</f>
        <v>-</v>
      </c>
      <c r="C3564" s="6" t="str">
        <f>IFERROR(VLOOKUP(A3564,'Distributor List'!$A$2:$D$77,3,0),"-")</f>
        <v>-</v>
      </c>
      <c r="D3564" s="6" t="str">
        <f>IFERROR(VLOOKUP(A3564,'Distributor List'!$A$2:$F$77,6,0),"-")</f>
        <v>-</v>
      </c>
      <c r="E3564" s="6" t="str">
        <f>IFERROR(VLOOKUP(A3564,'Distributor List'!$A$2:$D$77,4,0),"-")</f>
        <v>-</v>
      </c>
      <c r="F3564" s="6" t="str">
        <f>IFERROR(VLOOKUP(H3564,'Price List'!$A$2:$H$109,8,0),"-")</f>
        <v>-</v>
      </c>
      <c r="G3564" s="6" t="str">
        <f>IFERROR(VLOOKUP(A3564,'Distributor List'!$A$2:$E$77,5,0),"-")</f>
        <v>-</v>
      </c>
      <c r="H3564" s="10"/>
      <c r="I3564" s="95"/>
      <c r="J3564" s="92"/>
      <c r="K3564" s="92"/>
      <c r="L3564" s="73">
        <f t="shared" si="1269"/>
        <v>0</v>
      </c>
      <c r="M3564" s="73">
        <f t="shared" si="1279"/>
        <v>0</v>
      </c>
      <c r="N3564" s="73"/>
      <c r="O3564" s="73"/>
      <c r="P3564" s="73"/>
      <c r="Q3564" s="73"/>
      <c r="R3564" s="73">
        <f t="shared" si="1268"/>
        <v>0</v>
      </c>
      <c r="S3564" s="76" t="str">
        <f t="shared" si="1273"/>
        <v>-</v>
      </c>
      <c r="T3564" s="96">
        <v>0</v>
      </c>
      <c r="U3564" s="97"/>
      <c r="V3564" s="73">
        <f t="shared" ref="V3564:V3627" si="1280">T3564*I3564</f>
        <v>0</v>
      </c>
      <c r="W3564" s="73">
        <f t="shared" si="1274"/>
        <v>0</v>
      </c>
      <c r="X3564" s="76" t="str">
        <f t="shared" si="1275"/>
        <v>-</v>
      </c>
      <c r="Y3564" s="73">
        <f t="shared" si="1276"/>
        <v>0</v>
      </c>
      <c r="Z3564" s="73">
        <f t="shared" si="1277"/>
        <v>0</v>
      </c>
      <c r="AA3564" s="73">
        <f t="shared" si="1270"/>
        <v>0</v>
      </c>
      <c r="AB3564" s="73">
        <f t="shared" si="1278"/>
        <v>0</v>
      </c>
      <c r="AC3564" s="73">
        <f t="shared" si="1271"/>
        <v>0</v>
      </c>
      <c r="AD3564" s="73">
        <f t="shared" si="1272"/>
        <v>0</v>
      </c>
      <c r="AE3564" s="73">
        <v>0</v>
      </c>
    </row>
    <row r="3565" spans="1:31" ht="15" customHeight="1">
      <c r="A3565" s="94"/>
      <c r="B3565" s="6" t="str">
        <f>IFERROR(VLOOKUP(A3565,'Distributor List'!$A$2:$D$77,2,0),"-")</f>
        <v>-</v>
      </c>
      <c r="C3565" s="6" t="str">
        <f>IFERROR(VLOOKUP(A3565,'Distributor List'!$A$2:$D$77,3,0),"-")</f>
        <v>-</v>
      </c>
      <c r="D3565" s="6" t="str">
        <f>IFERROR(VLOOKUP(A3565,'Distributor List'!$A$2:$F$77,6,0),"-")</f>
        <v>-</v>
      </c>
      <c r="E3565" s="6" t="str">
        <f>IFERROR(VLOOKUP(A3565,'Distributor List'!$A$2:$D$77,4,0),"-")</f>
        <v>-</v>
      </c>
      <c r="F3565" s="6" t="str">
        <f>IFERROR(VLOOKUP(H3565,'Price List'!$A$2:$H$109,8,0),"-")</f>
        <v>-</v>
      </c>
      <c r="G3565" s="6" t="str">
        <f>IFERROR(VLOOKUP(A3565,'Distributor List'!$A$2:$E$77,5,0),"-")</f>
        <v>-</v>
      </c>
      <c r="H3565" s="10"/>
      <c r="I3565" s="95"/>
      <c r="J3565" s="92"/>
      <c r="K3565" s="92"/>
      <c r="L3565" s="73">
        <f t="shared" si="1269"/>
        <v>0</v>
      </c>
      <c r="M3565" s="73">
        <f t="shared" si="1279"/>
        <v>0</v>
      </c>
      <c r="N3565" s="73"/>
      <c r="O3565" s="73"/>
      <c r="P3565" s="73"/>
      <c r="Q3565" s="73"/>
      <c r="R3565" s="73">
        <f t="shared" si="1268"/>
        <v>0</v>
      </c>
      <c r="S3565" s="76" t="str">
        <f t="shared" si="1273"/>
        <v>-</v>
      </c>
      <c r="T3565" s="96">
        <v>0</v>
      </c>
      <c r="U3565" s="97"/>
      <c r="V3565" s="73">
        <f t="shared" si="1280"/>
        <v>0</v>
      </c>
      <c r="W3565" s="73">
        <f t="shared" si="1274"/>
        <v>0</v>
      </c>
      <c r="X3565" s="76" t="str">
        <f t="shared" si="1275"/>
        <v>-</v>
      </c>
      <c r="Y3565" s="73">
        <f t="shared" si="1276"/>
        <v>0</v>
      </c>
      <c r="Z3565" s="73">
        <f t="shared" si="1277"/>
        <v>0</v>
      </c>
      <c r="AA3565" s="73">
        <f t="shared" si="1270"/>
        <v>0</v>
      </c>
      <c r="AB3565" s="73">
        <f t="shared" si="1278"/>
        <v>0</v>
      </c>
      <c r="AC3565" s="73">
        <f t="shared" si="1271"/>
        <v>0</v>
      </c>
      <c r="AD3565" s="73">
        <f t="shared" si="1272"/>
        <v>0</v>
      </c>
      <c r="AE3565" s="73">
        <v>0</v>
      </c>
    </row>
    <row r="3566" spans="1:31" ht="15" customHeight="1">
      <c r="A3566" s="94"/>
      <c r="B3566" s="6" t="str">
        <f>IFERROR(VLOOKUP(A3566,'Distributor List'!$A$2:$D$77,2,0),"-")</f>
        <v>-</v>
      </c>
      <c r="C3566" s="6" t="str">
        <f>IFERROR(VLOOKUP(A3566,'Distributor List'!$A$2:$D$77,3,0),"-")</f>
        <v>-</v>
      </c>
      <c r="D3566" s="6" t="str">
        <f>IFERROR(VLOOKUP(A3566,'Distributor List'!$A$2:$F$77,6,0),"-")</f>
        <v>-</v>
      </c>
      <c r="E3566" s="6" t="str">
        <f>IFERROR(VLOOKUP(A3566,'Distributor List'!$A$2:$D$77,4,0),"-")</f>
        <v>-</v>
      </c>
      <c r="F3566" s="6" t="str">
        <f>IFERROR(VLOOKUP(H3566,'Price List'!$A$2:$H$109,8,0),"-")</f>
        <v>-</v>
      </c>
      <c r="G3566" s="6" t="str">
        <f>IFERROR(VLOOKUP(A3566,'Distributor List'!$A$2:$E$77,5,0),"-")</f>
        <v>-</v>
      </c>
      <c r="H3566" s="10"/>
      <c r="I3566" s="95"/>
      <c r="J3566" s="92"/>
      <c r="K3566" s="92"/>
      <c r="L3566" s="73">
        <f t="shared" si="1269"/>
        <v>0</v>
      </c>
      <c r="M3566" s="73">
        <f t="shared" si="1279"/>
        <v>0</v>
      </c>
      <c r="N3566" s="73"/>
      <c r="O3566" s="73"/>
      <c r="P3566" s="73"/>
      <c r="Q3566" s="73"/>
      <c r="R3566" s="73">
        <f t="shared" si="1268"/>
        <v>0</v>
      </c>
      <c r="S3566" s="76" t="str">
        <f t="shared" si="1273"/>
        <v>-</v>
      </c>
      <c r="T3566" s="96">
        <v>0</v>
      </c>
      <c r="U3566" s="97"/>
      <c r="V3566" s="73">
        <f t="shared" si="1280"/>
        <v>0</v>
      </c>
      <c r="W3566" s="73">
        <f t="shared" si="1274"/>
        <v>0</v>
      </c>
      <c r="X3566" s="76" t="str">
        <f t="shared" si="1275"/>
        <v>-</v>
      </c>
      <c r="Y3566" s="73">
        <f t="shared" si="1276"/>
        <v>0</v>
      </c>
      <c r="Z3566" s="73">
        <f t="shared" si="1277"/>
        <v>0</v>
      </c>
      <c r="AA3566" s="73">
        <f t="shared" si="1270"/>
        <v>0</v>
      </c>
      <c r="AB3566" s="73">
        <f t="shared" si="1278"/>
        <v>0</v>
      </c>
      <c r="AC3566" s="73">
        <f t="shared" si="1271"/>
        <v>0</v>
      </c>
      <c r="AD3566" s="73">
        <f t="shared" si="1272"/>
        <v>0</v>
      </c>
      <c r="AE3566" s="73">
        <v>0</v>
      </c>
    </row>
    <row r="3567" spans="1:31" ht="15" customHeight="1">
      <c r="A3567" s="94"/>
      <c r="B3567" s="6" t="str">
        <f>IFERROR(VLOOKUP(A3567,'Distributor List'!$A$2:$D$77,2,0),"-")</f>
        <v>-</v>
      </c>
      <c r="C3567" s="6" t="str">
        <f>IFERROR(VLOOKUP(A3567,'Distributor List'!$A$2:$D$77,3,0),"-")</f>
        <v>-</v>
      </c>
      <c r="D3567" s="6" t="str">
        <f>IFERROR(VLOOKUP(A3567,'Distributor List'!$A$2:$F$77,6,0),"-")</f>
        <v>-</v>
      </c>
      <c r="E3567" s="6" t="str">
        <f>IFERROR(VLOOKUP(A3567,'Distributor List'!$A$2:$D$77,4,0),"-")</f>
        <v>-</v>
      </c>
      <c r="F3567" s="6" t="str">
        <f>IFERROR(VLOOKUP(H3567,'Price List'!$A$2:$H$109,8,0),"-")</f>
        <v>-</v>
      </c>
      <c r="G3567" s="6" t="str">
        <f>IFERROR(VLOOKUP(A3567,'Distributor List'!$A$2:$E$77,5,0),"-")</f>
        <v>-</v>
      </c>
      <c r="H3567" s="10"/>
      <c r="I3567" s="95"/>
      <c r="J3567" s="92"/>
      <c r="K3567" s="92"/>
      <c r="L3567" s="73">
        <f t="shared" si="1269"/>
        <v>0</v>
      </c>
      <c r="M3567" s="73">
        <f t="shared" si="1279"/>
        <v>0</v>
      </c>
      <c r="N3567" s="73"/>
      <c r="O3567" s="73"/>
      <c r="P3567" s="73"/>
      <c r="Q3567" s="73"/>
      <c r="R3567" s="73">
        <f t="shared" si="1268"/>
        <v>0</v>
      </c>
      <c r="S3567" s="76" t="str">
        <f t="shared" si="1273"/>
        <v>-</v>
      </c>
      <c r="T3567" s="96">
        <v>0</v>
      </c>
      <c r="U3567" s="97"/>
      <c r="V3567" s="73">
        <f t="shared" si="1280"/>
        <v>0</v>
      </c>
      <c r="W3567" s="73">
        <f t="shared" si="1274"/>
        <v>0</v>
      </c>
      <c r="X3567" s="76" t="str">
        <f t="shared" si="1275"/>
        <v>-</v>
      </c>
      <c r="Y3567" s="73">
        <f t="shared" si="1276"/>
        <v>0</v>
      </c>
      <c r="Z3567" s="73">
        <f t="shared" si="1277"/>
        <v>0</v>
      </c>
      <c r="AA3567" s="73">
        <f t="shared" si="1270"/>
        <v>0</v>
      </c>
      <c r="AB3567" s="73">
        <f t="shared" si="1278"/>
        <v>0</v>
      </c>
      <c r="AC3567" s="73">
        <f t="shared" si="1271"/>
        <v>0</v>
      </c>
      <c r="AD3567" s="73">
        <f t="shared" si="1272"/>
        <v>0</v>
      </c>
      <c r="AE3567" s="73">
        <v>0</v>
      </c>
    </row>
    <row r="3568" spans="1:31" ht="15" customHeight="1">
      <c r="A3568" s="94"/>
      <c r="B3568" s="6" t="str">
        <f>IFERROR(VLOOKUP(A3568,'Distributor List'!$A$2:$D$77,2,0),"-")</f>
        <v>-</v>
      </c>
      <c r="C3568" s="6" t="str">
        <f>IFERROR(VLOOKUP(A3568,'Distributor List'!$A$2:$D$77,3,0),"-")</f>
        <v>-</v>
      </c>
      <c r="D3568" s="6" t="str">
        <f>IFERROR(VLOOKUP(A3568,'Distributor List'!$A$2:$F$77,6,0),"-")</f>
        <v>-</v>
      </c>
      <c r="E3568" s="6" t="str">
        <f>IFERROR(VLOOKUP(A3568,'Distributor List'!$A$2:$D$77,4,0),"-")</f>
        <v>-</v>
      </c>
      <c r="F3568" s="6" t="str">
        <f>IFERROR(VLOOKUP(H3568,'Price List'!$A$2:$H$109,8,0),"-")</f>
        <v>-</v>
      </c>
      <c r="G3568" s="6" t="str">
        <f>IFERROR(VLOOKUP(A3568,'Distributor List'!$A$2:$E$77,5,0),"-")</f>
        <v>-</v>
      </c>
      <c r="H3568" s="10"/>
      <c r="I3568" s="95"/>
      <c r="J3568" s="92"/>
      <c r="K3568" s="92"/>
      <c r="L3568" s="73">
        <f t="shared" si="1269"/>
        <v>0</v>
      </c>
      <c r="M3568" s="73">
        <f t="shared" si="1279"/>
        <v>0</v>
      </c>
      <c r="N3568" s="73"/>
      <c r="O3568" s="73"/>
      <c r="P3568" s="73"/>
      <c r="Q3568" s="73"/>
      <c r="R3568" s="73">
        <f t="shared" si="1268"/>
        <v>0</v>
      </c>
      <c r="S3568" s="76" t="str">
        <f t="shared" si="1273"/>
        <v>-</v>
      </c>
      <c r="T3568" s="96">
        <v>0</v>
      </c>
      <c r="U3568" s="97"/>
      <c r="V3568" s="73">
        <f t="shared" si="1280"/>
        <v>0</v>
      </c>
      <c r="W3568" s="73">
        <f t="shared" si="1274"/>
        <v>0</v>
      </c>
      <c r="X3568" s="76" t="str">
        <f t="shared" si="1275"/>
        <v>-</v>
      </c>
      <c r="Y3568" s="73">
        <f t="shared" si="1276"/>
        <v>0</v>
      </c>
      <c r="Z3568" s="73">
        <f t="shared" si="1277"/>
        <v>0</v>
      </c>
      <c r="AA3568" s="73">
        <f t="shared" si="1270"/>
        <v>0</v>
      </c>
      <c r="AB3568" s="73">
        <f t="shared" si="1278"/>
        <v>0</v>
      </c>
      <c r="AC3568" s="73">
        <f t="shared" si="1271"/>
        <v>0</v>
      </c>
      <c r="AD3568" s="73">
        <f t="shared" si="1272"/>
        <v>0</v>
      </c>
      <c r="AE3568" s="73">
        <v>0</v>
      </c>
    </row>
    <row r="3569" spans="1:31" ht="15" customHeight="1">
      <c r="A3569" s="94"/>
      <c r="B3569" s="6" t="str">
        <f>IFERROR(VLOOKUP(A3569,'Distributor List'!$A$2:$D$77,2,0),"-")</f>
        <v>-</v>
      </c>
      <c r="C3569" s="6" t="str">
        <f>IFERROR(VLOOKUP(A3569,'Distributor List'!$A$2:$D$77,3,0),"-")</f>
        <v>-</v>
      </c>
      <c r="D3569" s="6" t="str">
        <f>IFERROR(VLOOKUP(A3569,'Distributor List'!$A$2:$F$77,6,0),"-")</f>
        <v>-</v>
      </c>
      <c r="E3569" s="6" t="str">
        <f>IFERROR(VLOOKUP(A3569,'Distributor List'!$A$2:$D$77,4,0),"-")</f>
        <v>-</v>
      </c>
      <c r="F3569" s="6" t="str">
        <f>IFERROR(VLOOKUP(H3569,'Price List'!$A$2:$H$109,8,0),"-")</f>
        <v>-</v>
      </c>
      <c r="G3569" s="6" t="str">
        <f>IFERROR(VLOOKUP(A3569,'Distributor List'!$A$2:$E$77,5,0),"-")</f>
        <v>-</v>
      </c>
      <c r="H3569" s="10"/>
      <c r="I3569" s="95"/>
      <c r="J3569" s="92"/>
      <c r="K3569" s="92"/>
      <c r="L3569" s="73">
        <f t="shared" si="1269"/>
        <v>0</v>
      </c>
      <c r="M3569" s="73">
        <f t="shared" si="1279"/>
        <v>0</v>
      </c>
      <c r="N3569" s="73"/>
      <c r="O3569" s="73"/>
      <c r="P3569" s="73"/>
      <c r="Q3569" s="73"/>
      <c r="R3569" s="73">
        <f t="shared" ref="R3569:R3632" si="1281">Q3569*I3569</f>
        <v>0</v>
      </c>
      <c r="S3569" s="76" t="str">
        <f t="shared" si="1273"/>
        <v>-</v>
      </c>
      <c r="T3569" s="96">
        <v>0</v>
      </c>
      <c r="U3569" s="97"/>
      <c r="V3569" s="73">
        <f t="shared" si="1280"/>
        <v>0</v>
      </c>
      <c r="W3569" s="73">
        <f t="shared" si="1274"/>
        <v>0</v>
      </c>
      <c r="X3569" s="76" t="str">
        <f t="shared" si="1275"/>
        <v>-</v>
      </c>
      <c r="Y3569" s="73">
        <f t="shared" si="1276"/>
        <v>0</v>
      </c>
      <c r="Z3569" s="73">
        <f t="shared" si="1277"/>
        <v>0</v>
      </c>
      <c r="AA3569" s="73">
        <f t="shared" si="1270"/>
        <v>0</v>
      </c>
      <c r="AB3569" s="73">
        <f t="shared" si="1278"/>
        <v>0</v>
      </c>
      <c r="AC3569" s="73">
        <f t="shared" si="1271"/>
        <v>0</v>
      </c>
      <c r="AD3569" s="73">
        <f t="shared" si="1272"/>
        <v>0</v>
      </c>
      <c r="AE3569" s="73">
        <v>0</v>
      </c>
    </row>
    <row r="3570" spans="1:31" ht="15" customHeight="1">
      <c r="A3570" s="94"/>
      <c r="B3570" s="6" t="str">
        <f>IFERROR(VLOOKUP(A3570,'Distributor List'!$A$2:$D$77,2,0),"-")</f>
        <v>-</v>
      </c>
      <c r="C3570" s="6" t="str">
        <f>IFERROR(VLOOKUP(A3570,'Distributor List'!$A$2:$D$77,3,0),"-")</f>
        <v>-</v>
      </c>
      <c r="D3570" s="6" t="str">
        <f>IFERROR(VLOOKUP(A3570,'Distributor List'!$A$2:$F$77,6,0),"-")</f>
        <v>-</v>
      </c>
      <c r="E3570" s="6" t="str">
        <f>IFERROR(VLOOKUP(A3570,'Distributor List'!$A$2:$D$77,4,0),"-")</f>
        <v>-</v>
      </c>
      <c r="F3570" s="6" t="str">
        <f>IFERROR(VLOOKUP(H3570,'Price List'!$A$2:$H$109,8,0),"-")</f>
        <v>-</v>
      </c>
      <c r="G3570" s="6" t="str">
        <f>IFERROR(VLOOKUP(A3570,'Distributor List'!$A$2:$E$77,5,0),"-")</f>
        <v>-</v>
      </c>
      <c r="H3570" s="10"/>
      <c r="I3570" s="95"/>
      <c r="J3570" s="92"/>
      <c r="K3570" s="92"/>
      <c r="L3570" s="73">
        <f t="shared" ref="L3570:L3633" si="1282">J3570*I3570</f>
        <v>0</v>
      </c>
      <c r="M3570" s="73">
        <f t="shared" si="1279"/>
        <v>0</v>
      </c>
      <c r="N3570" s="73"/>
      <c r="O3570" s="73"/>
      <c r="P3570" s="73"/>
      <c r="Q3570" s="73"/>
      <c r="R3570" s="73">
        <f t="shared" si="1281"/>
        <v>0</v>
      </c>
      <c r="S3570" s="76" t="str">
        <f t="shared" si="1273"/>
        <v>-</v>
      </c>
      <c r="T3570" s="96">
        <v>0</v>
      </c>
      <c r="U3570" s="97"/>
      <c r="V3570" s="73">
        <f t="shared" si="1280"/>
        <v>0</v>
      </c>
      <c r="W3570" s="73">
        <f t="shared" si="1274"/>
        <v>0</v>
      </c>
      <c r="X3570" s="76" t="str">
        <f t="shared" si="1275"/>
        <v>-</v>
      </c>
      <c r="Y3570" s="73">
        <f t="shared" si="1276"/>
        <v>0</v>
      </c>
      <c r="Z3570" s="73">
        <f t="shared" si="1277"/>
        <v>0</v>
      </c>
      <c r="AA3570" s="73">
        <f t="shared" si="1270"/>
        <v>0</v>
      </c>
      <c r="AB3570" s="73">
        <f t="shared" si="1278"/>
        <v>0</v>
      </c>
      <c r="AC3570" s="73">
        <f t="shared" si="1271"/>
        <v>0</v>
      </c>
      <c r="AD3570" s="73">
        <f t="shared" si="1272"/>
        <v>0</v>
      </c>
      <c r="AE3570" s="73">
        <v>0</v>
      </c>
    </row>
    <row r="3571" spans="1:31" ht="15" customHeight="1">
      <c r="A3571" s="94"/>
      <c r="B3571" s="6" t="str">
        <f>IFERROR(VLOOKUP(A3571,'Distributor List'!$A$2:$D$77,2,0),"-")</f>
        <v>-</v>
      </c>
      <c r="C3571" s="6" t="str">
        <f>IFERROR(VLOOKUP(A3571,'Distributor List'!$A$2:$D$77,3,0),"-")</f>
        <v>-</v>
      </c>
      <c r="D3571" s="6" t="str">
        <f>IFERROR(VLOOKUP(A3571,'Distributor List'!$A$2:$F$77,6,0),"-")</f>
        <v>-</v>
      </c>
      <c r="E3571" s="6" t="str">
        <f>IFERROR(VLOOKUP(A3571,'Distributor List'!$A$2:$D$77,4,0),"-")</f>
        <v>-</v>
      </c>
      <c r="F3571" s="6" t="str">
        <f>IFERROR(VLOOKUP(H3571,'Price List'!$A$2:$H$109,8,0),"-")</f>
        <v>-</v>
      </c>
      <c r="G3571" s="6" t="str">
        <f>IFERROR(VLOOKUP(A3571,'Distributor List'!$A$2:$E$77,5,0),"-")</f>
        <v>-</v>
      </c>
      <c r="H3571" s="10"/>
      <c r="I3571" s="95"/>
      <c r="J3571" s="92"/>
      <c r="K3571" s="92"/>
      <c r="L3571" s="73">
        <f t="shared" si="1282"/>
        <v>0</v>
      </c>
      <c r="M3571" s="73">
        <f t="shared" si="1279"/>
        <v>0</v>
      </c>
      <c r="N3571" s="73"/>
      <c r="O3571" s="73"/>
      <c r="P3571" s="73"/>
      <c r="Q3571" s="73"/>
      <c r="R3571" s="73">
        <f t="shared" si="1281"/>
        <v>0</v>
      </c>
      <c r="S3571" s="76" t="str">
        <f t="shared" si="1273"/>
        <v>-</v>
      </c>
      <c r="T3571" s="96">
        <v>0</v>
      </c>
      <c r="U3571" s="97"/>
      <c r="V3571" s="73">
        <f t="shared" si="1280"/>
        <v>0</v>
      </c>
      <c r="W3571" s="73">
        <f t="shared" si="1274"/>
        <v>0</v>
      </c>
      <c r="X3571" s="76" t="str">
        <f t="shared" si="1275"/>
        <v>-</v>
      </c>
      <c r="Y3571" s="73">
        <f t="shared" si="1276"/>
        <v>0</v>
      </c>
      <c r="Z3571" s="73">
        <f t="shared" si="1277"/>
        <v>0</v>
      </c>
      <c r="AA3571" s="73">
        <f t="shared" si="1270"/>
        <v>0</v>
      </c>
      <c r="AB3571" s="73">
        <f t="shared" si="1278"/>
        <v>0</v>
      </c>
      <c r="AC3571" s="73">
        <f t="shared" si="1271"/>
        <v>0</v>
      </c>
      <c r="AD3571" s="73">
        <f t="shared" si="1272"/>
        <v>0</v>
      </c>
      <c r="AE3571" s="73">
        <v>0</v>
      </c>
    </row>
    <row r="3572" spans="1:31" ht="15" customHeight="1">
      <c r="A3572" s="94"/>
      <c r="B3572" s="6" t="str">
        <f>IFERROR(VLOOKUP(A3572,'Distributor List'!$A$2:$D$77,2,0),"-")</f>
        <v>-</v>
      </c>
      <c r="C3572" s="6" t="str">
        <f>IFERROR(VLOOKUP(A3572,'Distributor List'!$A$2:$D$77,3,0),"-")</f>
        <v>-</v>
      </c>
      <c r="D3572" s="6" t="str">
        <f>IFERROR(VLOOKUP(A3572,'Distributor List'!$A$2:$F$77,6,0),"-")</f>
        <v>-</v>
      </c>
      <c r="E3572" s="6" t="str">
        <f>IFERROR(VLOOKUP(A3572,'Distributor List'!$A$2:$D$77,4,0),"-")</f>
        <v>-</v>
      </c>
      <c r="F3572" s="6" t="str">
        <f>IFERROR(VLOOKUP(H3572,'Price List'!$A$2:$H$109,8,0),"-")</f>
        <v>-</v>
      </c>
      <c r="G3572" s="6" t="str">
        <f>IFERROR(VLOOKUP(A3572,'Distributor List'!$A$2:$E$77,5,0),"-")</f>
        <v>-</v>
      </c>
      <c r="H3572" s="10"/>
      <c r="I3572" s="95"/>
      <c r="J3572" s="92"/>
      <c r="K3572" s="92"/>
      <c r="L3572" s="73">
        <f t="shared" si="1282"/>
        <v>0</v>
      </c>
      <c r="M3572" s="73">
        <f t="shared" si="1279"/>
        <v>0</v>
      </c>
      <c r="N3572" s="73"/>
      <c r="O3572" s="73"/>
      <c r="P3572" s="73"/>
      <c r="Q3572" s="73"/>
      <c r="R3572" s="73">
        <f t="shared" si="1281"/>
        <v>0</v>
      </c>
      <c r="S3572" s="76" t="str">
        <f t="shared" si="1273"/>
        <v>-</v>
      </c>
      <c r="T3572" s="96">
        <v>0</v>
      </c>
      <c r="U3572" s="97"/>
      <c r="V3572" s="73">
        <f t="shared" si="1280"/>
        <v>0</v>
      </c>
      <c r="W3572" s="73">
        <f t="shared" si="1274"/>
        <v>0</v>
      </c>
      <c r="X3572" s="76" t="str">
        <f t="shared" si="1275"/>
        <v>-</v>
      </c>
      <c r="Y3572" s="73">
        <f t="shared" si="1276"/>
        <v>0</v>
      </c>
      <c r="Z3572" s="73">
        <f t="shared" si="1277"/>
        <v>0</v>
      </c>
      <c r="AA3572" s="73">
        <f t="shared" si="1270"/>
        <v>0</v>
      </c>
      <c r="AB3572" s="73">
        <f t="shared" si="1278"/>
        <v>0</v>
      </c>
      <c r="AC3572" s="73">
        <f t="shared" si="1271"/>
        <v>0</v>
      </c>
      <c r="AD3572" s="73">
        <f t="shared" si="1272"/>
        <v>0</v>
      </c>
      <c r="AE3572" s="73">
        <v>0</v>
      </c>
    </row>
    <row r="3573" spans="1:31" ht="15" customHeight="1">
      <c r="A3573" s="94"/>
      <c r="B3573" s="6" t="str">
        <f>IFERROR(VLOOKUP(A3573,'Distributor List'!$A$2:$D$77,2,0),"-")</f>
        <v>-</v>
      </c>
      <c r="C3573" s="6" t="str">
        <f>IFERROR(VLOOKUP(A3573,'Distributor List'!$A$2:$D$77,3,0),"-")</f>
        <v>-</v>
      </c>
      <c r="D3573" s="6" t="str">
        <f>IFERROR(VLOOKUP(A3573,'Distributor List'!$A$2:$F$77,6,0),"-")</f>
        <v>-</v>
      </c>
      <c r="E3573" s="6" t="str">
        <f>IFERROR(VLOOKUP(A3573,'Distributor List'!$A$2:$D$77,4,0),"-")</f>
        <v>-</v>
      </c>
      <c r="F3573" s="6" t="str">
        <f>IFERROR(VLOOKUP(H3573,'Price List'!$A$2:$H$109,8,0),"-")</f>
        <v>-</v>
      </c>
      <c r="G3573" s="6" t="str">
        <f>IFERROR(VLOOKUP(A3573,'Distributor List'!$A$2:$E$77,5,0),"-")</f>
        <v>-</v>
      </c>
      <c r="H3573" s="10"/>
      <c r="I3573" s="95"/>
      <c r="J3573" s="92"/>
      <c r="K3573" s="92"/>
      <c r="L3573" s="73">
        <f t="shared" si="1282"/>
        <v>0</v>
      </c>
      <c r="M3573" s="73">
        <f t="shared" si="1279"/>
        <v>0</v>
      </c>
      <c r="N3573" s="73"/>
      <c r="O3573" s="73"/>
      <c r="P3573" s="73"/>
      <c r="Q3573" s="73"/>
      <c r="R3573" s="73">
        <f t="shared" si="1281"/>
        <v>0</v>
      </c>
      <c r="S3573" s="76" t="str">
        <f t="shared" si="1273"/>
        <v>-</v>
      </c>
      <c r="T3573" s="96">
        <v>0</v>
      </c>
      <c r="U3573" s="97"/>
      <c r="V3573" s="73">
        <f t="shared" si="1280"/>
        <v>0</v>
      </c>
      <c r="W3573" s="73">
        <f t="shared" si="1274"/>
        <v>0</v>
      </c>
      <c r="X3573" s="76" t="str">
        <f t="shared" si="1275"/>
        <v>-</v>
      </c>
      <c r="Y3573" s="73">
        <f t="shared" si="1276"/>
        <v>0</v>
      </c>
      <c r="Z3573" s="73">
        <f t="shared" si="1277"/>
        <v>0</v>
      </c>
      <c r="AA3573" s="73">
        <f t="shared" si="1270"/>
        <v>0</v>
      </c>
      <c r="AB3573" s="73">
        <f t="shared" si="1278"/>
        <v>0</v>
      </c>
      <c r="AC3573" s="73">
        <f t="shared" si="1271"/>
        <v>0</v>
      </c>
      <c r="AD3573" s="73">
        <f t="shared" si="1272"/>
        <v>0</v>
      </c>
      <c r="AE3573" s="73">
        <v>0</v>
      </c>
    </row>
    <row r="3574" spans="1:31" ht="15" customHeight="1">
      <c r="A3574" s="94"/>
      <c r="B3574" s="6" t="str">
        <f>IFERROR(VLOOKUP(A3574,'Distributor List'!$A$2:$D$77,2,0),"-")</f>
        <v>-</v>
      </c>
      <c r="C3574" s="6" t="str">
        <f>IFERROR(VLOOKUP(A3574,'Distributor List'!$A$2:$D$77,3,0),"-")</f>
        <v>-</v>
      </c>
      <c r="D3574" s="6" t="str">
        <f>IFERROR(VLOOKUP(A3574,'Distributor List'!$A$2:$F$77,6,0),"-")</f>
        <v>-</v>
      </c>
      <c r="E3574" s="6" t="str">
        <f>IFERROR(VLOOKUP(A3574,'Distributor List'!$A$2:$D$77,4,0),"-")</f>
        <v>-</v>
      </c>
      <c r="F3574" s="6" t="str">
        <f>IFERROR(VLOOKUP(H3574,'Price List'!$A$2:$H$109,8,0),"-")</f>
        <v>-</v>
      </c>
      <c r="G3574" s="6" t="str">
        <f>IFERROR(VLOOKUP(A3574,'Distributor List'!$A$2:$E$77,5,0),"-")</f>
        <v>-</v>
      </c>
      <c r="H3574" s="10"/>
      <c r="I3574" s="95"/>
      <c r="J3574" s="92"/>
      <c r="K3574" s="92"/>
      <c r="L3574" s="73">
        <f t="shared" si="1282"/>
        <v>0</v>
      </c>
      <c r="M3574" s="73">
        <f t="shared" si="1279"/>
        <v>0</v>
      </c>
      <c r="N3574" s="73"/>
      <c r="O3574" s="73"/>
      <c r="P3574" s="73"/>
      <c r="Q3574" s="73"/>
      <c r="R3574" s="73">
        <f t="shared" si="1281"/>
        <v>0</v>
      </c>
      <c r="S3574" s="76" t="str">
        <f t="shared" si="1273"/>
        <v>-</v>
      </c>
      <c r="T3574" s="96">
        <v>0</v>
      </c>
      <c r="U3574" s="97"/>
      <c r="V3574" s="73">
        <f t="shared" si="1280"/>
        <v>0</v>
      </c>
      <c r="W3574" s="73">
        <f t="shared" si="1274"/>
        <v>0</v>
      </c>
      <c r="X3574" s="76" t="str">
        <f t="shared" si="1275"/>
        <v>-</v>
      </c>
      <c r="Y3574" s="73">
        <f t="shared" si="1276"/>
        <v>0</v>
      </c>
      <c r="Z3574" s="73">
        <f t="shared" si="1277"/>
        <v>0</v>
      </c>
      <c r="AA3574" s="73">
        <f t="shared" si="1270"/>
        <v>0</v>
      </c>
      <c r="AB3574" s="73">
        <f t="shared" si="1278"/>
        <v>0</v>
      </c>
      <c r="AC3574" s="73">
        <f t="shared" si="1271"/>
        <v>0</v>
      </c>
      <c r="AD3574" s="73">
        <f t="shared" si="1272"/>
        <v>0</v>
      </c>
      <c r="AE3574" s="73">
        <v>0</v>
      </c>
    </row>
    <row r="3575" spans="1:31" ht="15" customHeight="1">
      <c r="A3575" s="94"/>
      <c r="B3575" s="6" t="str">
        <f>IFERROR(VLOOKUP(A3575,'Distributor List'!$A$2:$D$77,2,0),"-")</f>
        <v>-</v>
      </c>
      <c r="C3575" s="6" t="str">
        <f>IFERROR(VLOOKUP(A3575,'Distributor List'!$A$2:$D$77,3,0),"-")</f>
        <v>-</v>
      </c>
      <c r="D3575" s="6" t="str">
        <f>IFERROR(VLOOKUP(A3575,'Distributor List'!$A$2:$F$77,6,0),"-")</f>
        <v>-</v>
      </c>
      <c r="E3575" s="6" t="str">
        <f>IFERROR(VLOOKUP(A3575,'Distributor List'!$A$2:$D$77,4,0),"-")</f>
        <v>-</v>
      </c>
      <c r="F3575" s="6" t="str">
        <f>IFERROR(VLOOKUP(H3575,'Price List'!$A$2:$H$109,8,0),"-")</f>
        <v>-</v>
      </c>
      <c r="G3575" s="6" t="str">
        <f>IFERROR(VLOOKUP(A3575,'Distributor List'!$A$2:$E$77,5,0),"-")</f>
        <v>-</v>
      </c>
      <c r="H3575" s="10"/>
      <c r="I3575" s="95"/>
      <c r="J3575" s="92"/>
      <c r="K3575" s="92"/>
      <c r="L3575" s="73">
        <f t="shared" si="1282"/>
        <v>0</v>
      </c>
      <c r="M3575" s="73">
        <f t="shared" si="1279"/>
        <v>0</v>
      </c>
      <c r="N3575" s="73"/>
      <c r="O3575" s="73"/>
      <c r="P3575" s="73"/>
      <c r="Q3575" s="73"/>
      <c r="R3575" s="73">
        <f t="shared" si="1281"/>
        <v>0</v>
      </c>
      <c r="S3575" s="76" t="str">
        <f t="shared" si="1273"/>
        <v>-</v>
      </c>
      <c r="T3575" s="96">
        <v>0</v>
      </c>
      <c r="U3575" s="97"/>
      <c r="V3575" s="73">
        <f t="shared" si="1280"/>
        <v>0</v>
      </c>
      <c r="W3575" s="73">
        <f t="shared" si="1274"/>
        <v>0</v>
      </c>
      <c r="X3575" s="76" t="str">
        <f t="shared" si="1275"/>
        <v>-</v>
      </c>
      <c r="Y3575" s="73">
        <f t="shared" si="1276"/>
        <v>0</v>
      </c>
      <c r="Z3575" s="73">
        <f t="shared" si="1277"/>
        <v>0</v>
      </c>
      <c r="AA3575" s="73">
        <f t="shared" si="1270"/>
        <v>0</v>
      </c>
      <c r="AB3575" s="73">
        <f t="shared" si="1278"/>
        <v>0</v>
      </c>
      <c r="AC3575" s="73">
        <f t="shared" si="1271"/>
        <v>0</v>
      </c>
      <c r="AD3575" s="73">
        <f t="shared" si="1272"/>
        <v>0</v>
      </c>
      <c r="AE3575" s="73">
        <v>0</v>
      </c>
    </row>
    <row r="3576" spans="1:31" ht="15" customHeight="1">
      <c r="A3576" s="94"/>
      <c r="B3576" s="6" t="str">
        <f>IFERROR(VLOOKUP(A3576,'Distributor List'!$A$2:$D$77,2,0),"-")</f>
        <v>-</v>
      </c>
      <c r="C3576" s="6" t="str">
        <f>IFERROR(VLOOKUP(A3576,'Distributor List'!$A$2:$D$77,3,0),"-")</f>
        <v>-</v>
      </c>
      <c r="D3576" s="6" t="str">
        <f>IFERROR(VLOOKUP(A3576,'Distributor List'!$A$2:$F$77,6,0),"-")</f>
        <v>-</v>
      </c>
      <c r="E3576" s="6" t="str">
        <f>IFERROR(VLOOKUP(A3576,'Distributor List'!$A$2:$D$77,4,0),"-")</f>
        <v>-</v>
      </c>
      <c r="F3576" s="6" t="str">
        <f>IFERROR(VLOOKUP(H3576,'Price List'!$A$2:$H$109,8,0),"-")</f>
        <v>-</v>
      </c>
      <c r="G3576" s="6" t="str">
        <f>IFERROR(VLOOKUP(A3576,'Distributor List'!$A$2:$E$77,5,0),"-")</f>
        <v>-</v>
      </c>
      <c r="H3576" s="10"/>
      <c r="I3576" s="95"/>
      <c r="J3576" s="92"/>
      <c r="K3576" s="92"/>
      <c r="L3576" s="73">
        <f t="shared" si="1282"/>
        <v>0</v>
      </c>
      <c r="M3576" s="73">
        <f t="shared" si="1279"/>
        <v>0</v>
      </c>
      <c r="N3576" s="73"/>
      <c r="O3576" s="73"/>
      <c r="P3576" s="73"/>
      <c r="Q3576" s="73"/>
      <c r="R3576" s="73">
        <f t="shared" si="1281"/>
        <v>0</v>
      </c>
      <c r="S3576" s="76" t="str">
        <f t="shared" si="1273"/>
        <v>-</v>
      </c>
      <c r="T3576" s="96">
        <v>0</v>
      </c>
      <c r="U3576" s="97"/>
      <c r="V3576" s="73">
        <f t="shared" si="1280"/>
        <v>0</v>
      </c>
      <c r="W3576" s="73">
        <f t="shared" si="1274"/>
        <v>0</v>
      </c>
      <c r="X3576" s="76" t="str">
        <f t="shared" si="1275"/>
        <v>-</v>
      </c>
      <c r="Y3576" s="73">
        <f t="shared" si="1276"/>
        <v>0</v>
      </c>
      <c r="Z3576" s="73">
        <f t="shared" si="1277"/>
        <v>0</v>
      </c>
      <c r="AA3576" s="73">
        <f t="shared" si="1270"/>
        <v>0</v>
      </c>
      <c r="AB3576" s="73">
        <f t="shared" si="1278"/>
        <v>0</v>
      </c>
      <c r="AC3576" s="73">
        <f t="shared" si="1271"/>
        <v>0</v>
      </c>
      <c r="AD3576" s="73">
        <f t="shared" si="1272"/>
        <v>0</v>
      </c>
      <c r="AE3576" s="73">
        <v>0</v>
      </c>
    </row>
    <row r="3577" spans="1:31" ht="15" customHeight="1">
      <c r="A3577" s="94"/>
      <c r="B3577" s="6" t="str">
        <f>IFERROR(VLOOKUP(A3577,'Distributor List'!$A$2:$D$77,2,0),"-")</f>
        <v>-</v>
      </c>
      <c r="C3577" s="6" t="str">
        <f>IFERROR(VLOOKUP(A3577,'Distributor List'!$A$2:$D$77,3,0),"-")</f>
        <v>-</v>
      </c>
      <c r="D3577" s="6" t="str">
        <f>IFERROR(VLOOKUP(A3577,'Distributor List'!$A$2:$F$77,6,0),"-")</f>
        <v>-</v>
      </c>
      <c r="E3577" s="6" t="str">
        <f>IFERROR(VLOOKUP(A3577,'Distributor List'!$A$2:$D$77,4,0),"-")</f>
        <v>-</v>
      </c>
      <c r="F3577" s="6" t="str">
        <f>IFERROR(VLOOKUP(H3577,'Price List'!$A$2:$H$109,8,0),"-")</f>
        <v>-</v>
      </c>
      <c r="G3577" s="6" t="str">
        <f>IFERROR(VLOOKUP(A3577,'Distributor List'!$A$2:$E$77,5,0),"-")</f>
        <v>-</v>
      </c>
      <c r="H3577" s="10"/>
      <c r="I3577" s="95"/>
      <c r="J3577" s="92"/>
      <c r="K3577" s="92"/>
      <c r="L3577" s="73">
        <f t="shared" si="1282"/>
        <v>0</v>
      </c>
      <c r="M3577" s="73">
        <f t="shared" si="1279"/>
        <v>0</v>
      </c>
      <c r="N3577" s="73"/>
      <c r="O3577" s="73"/>
      <c r="P3577" s="73"/>
      <c r="Q3577" s="73"/>
      <c r="R3577" s="73">
        <f t="shared" si="1281"/>
        <v>0</v>
      </c>
      <c r="S3577" s="76" t="str">
        <f t="shared" si="1273"/>
        <v>-</v>
      </c>
      <c r="T3577" s="96">
        <v>0</v>
      </c>
      <c r="U3577" s="97"/>
      <c r="V3577" s="73">
        <f t="shared" si="1280"/>
        <v>0</v>
      </c>
      <c r="W3577" s="73">
        <f t="shared" si="1274"/>
        <v>0</v>
      </c>
      <c r="X3577" s="76" t="str">
        <f t="shared" si="1275"/>
        <v>-</v>
      </c>
      <c r="Y3577" s="73">
        <f t="shared" si="1276"/>
        <v>0</v>
      </c>
      <c r="Z3577" s="73">
        <f t="shared" si="1277"/>
        <v>0</v>
      </c>
      <c r="AA3577" s="73">
        <f t="shared" si="1270"/>
        <v>0</v>
      </c>
      <c r="AB3577" s="73">
        <f t="shared" si="1278"/>
        <v>0</v>
      </c>
      <c r="AC3577" s="73">
        <f t="shared" si="1271"/>
        <v>0</v>
      </c>
      <c r="AD3577" s="73">
        <f t="shared" si="1272"/>
        <v>0</v>
      </c>
      <c r="AE3577" s="73">
        <v>0</v>
      </c>
    </row>
    <row r="3578" spans="1:31" ht="15" customHeight="1">
      <c r="A3578" s="94"/>
      <c r="B3578" s="6" t="str">
        <f>IFERROR(VLOOKUP(A3578,'Distributor List'!$A$2:$D$77,2,0),"-")</f>
        <v>-</v>
      </c>
      <c r="C3578" s="6" t="str">
        <f>IFERROR(VLOOKUP(A3578,'Distributor List'!$A$2:$D$77,3,0),"-")</f>
        <v>-</v>
      </c>
      <c r="D3578" s="6" t="str">
        <f>IFERROR(VLOOKUP(A3578,'Distributor List'!$A$2:$F$77,6,0),"-")</f>
        <v>-</v>
      </c>
      <c r="E3578" s="6" t="str">
        <f>IFERROR(VLOOKUP(A3578,'Distributor List'!$A$2:$D$77,4,0),"-")</f>
        <v>-</v>
      </c>
      <c r="F3578" s="6" t="str">
        <f>IFERROR(VLOOKUP(H3578,'Price List'!$A$2:$H$109,8,0),"-")</f>
        <v>-</v>
      </c>
      <c r="G3578" s="6" t="str">
        <f>IFERROR(VLOOKUP(A3578,'Distributor List'!$A$2:$E$77,5,0),"-")</f>
        <v>-</v>
      </c>
      <c r="H3578" s="10"/>
      <c r="I3578" s="95"/>
      <c r="J3578" s="92"/>
      <c r="K3578" s="92"/>
      <c r="L3578" s="73">
        <f t="shared" si="1282"/>
        <v>0</v>
      </c>
      <c r="M3578" s="73">
        <f t="shared" si="1279"/>
        <v>0</v>
      </c>
      <c r="N3578" s="73"/>
      <c r="O3578" s="73"/>
      <c r="P3578" s="73"/>
      <c r="Q3578" s="73"/>
      <c r="R3578" s="73">
        <f t="shared" si="1281"/>
        <v>0</v>
      </c>
      <c r="S3578" s="76" t="str">
        <f t="shared" si="1273"/>
        <v>-</v>
      </c>
      <c r="T3578" s="96">
        <v>0</v>
      </c>
      <c r="U3578" s="97"/>
      <c r="V3578" s="73">
        <f t="shared" si="1280"/>
        <v>0</v>
      </c>
      <c r="W3578" s="73">
        <f t="shared" si="1274"/>
        <v>0</v>
      </c>
      <c r="X3578" s="76" t="str">
        <f t="shared" si="1275"/>
        <v>-</v>
      </c>
      <c r="Y3578" s="73">
        <f t="shared" si="1276"/>
        <v>0</v>
      </c>
      <c r="Z3578" s="73">
        <f t="shared" si="1277"/>
        <v>0</v>
      </c>
      <c r="AA3578" s="73">
        <f t="shared" si="1270"/>
        <v>0</v>
      </c>
      <c r="AB3578" s="73">
        <f t="shared" si="1278"/>
        <v>0</v>
      </c>
      <c r="AC3578" s="73">
        <f t="shared" si="1271"/>
        <v>0</v>
      </c>
      <c r="AD3578" s="73">
        <f t="shared" si="1272"/>
        <v>0</v>
      </c>
      <c r="AE3578" s="73">
        <v>0</v>
      </c>
    </row>
    <row r="3579" spans="1:31" ht="15" customHeight="1">
      <c r="A3579" s="94"/>
      <c r="B3579" s="6" t="str">
        <f>IFERROR(VLOOKUP(A3579,'Distributor List'!$A$2:$D$77,2,0),"-")</f>
        <v>-</v>
      </c>
      <c r="C3579" s="6" t="str">
        <f>IFERROR(VLOOKUP(A3579,'Distributor List'!$A$2:$D$77,3,0),"-")</f>
        <v>-</v>
      </c>
      <c r="D3579" s="6" t="str">
        <f>IFERROR(VLOOKUP(A3579,'Distributor List'!$A$2:$F$77,6,0),"-")</f>
        <v>-</v>
      </c>
      <c r="E3579" s="6" t="str">
        <f>IFERROR(VLOOKUP(A3579,'Distributor List'!$A$2:$D$77,4,0),"-")</f>
        <v>-</v>
      </c>
      <c r="F3579" s="6" t="str">
        <f>IFERROR(VLOOKUP(H3579,'Price List'!$A$2:$H$109,8,0),"-")</f>
        <v>-</v>
      </c>
      <c r="G3579" s="6" t="str">
        <f>IFERROR(VLOOKUP(A3579,'Distributor List'!$A$2:$E$77,5,0),"-")</f>
        <v>-</v>
      </c>
      <c r="H3579" s="10"/>
      <c r="I3579" s="95"/>
      <c r="J3579" s="92"/>
      <c r="K3579" s="92"/>
      <c r="L3579" s="73">
        <f t="shared" si="1282"/>
        <v>0</v>
      </c>
      <c r="M3579" s="73">
        <f t="shared" si="1279"/>
        <v>0</v>
      </c>
      <c r="N3579" s="73"/>
      <c r="O3579" s="73"/>
      <c r="P3579" s="73"/>
      <c r="Q3579" s="73"/>
      <c r="R3579" s="73">
        <f t="shared" si="1281"/>
        <v>0</v>
      </c>
      <c r="S3579" s="76" t="str">
        <f t="shared" si="1273"/>
        <v>-</v>
      </c>
      <c r="T3579" s="96">
        <v>0</v>
      </c>
      <c r="U3579" s="97"/>
      <c r="V3579" s="73">
        <f t="shared" si="1280"/>
        <v>0</v>
      </c>
      <c r="W3579" s="73">
        <f t="shared" si="1274"/>
        <v>0</v>
      </c>
      <c r="X3579" s="76" t="str">
        <f t="shared" si="1275"/>
        <v>-</v>
      </c>
      <c r="Y3579" s="73">
        <f t="shared" si="1276"/>
        <v>0</v>
      </c>
      <c r="Z3579" s="73">
        <f t="shared" si="1277"/>
        <v>0</v>
      </c>
      <c r="AA3579" s="73">
        <f t="shared" si="1270"/>
        <v>0</v>
      </c>
      <c r="AB3579" s="73">
        <f t="shared" si="1278"/>
        <v>0</v>
      </c>
      <c r="AC3579" s="73">
        <f t="shared" si="1271"/>
        <v>0</v>
      </c>
      <c r="AD3579" s="73">
        <f t="shared" si="1272"/>
        <v>0</v>
      </c>
      <c r="AE3579" s="73">
        <v>0</v>
      </c>
    </row>
    <row r="3580" spans="1:31" ht="15" customHeight="1">
      <c r="A3580" s="94"/>
      <c r="B3580" s="6" t="str">
        <f>IFERROR(VLOOKUP(A3580,'Distributor List'!$A$2:$D$77,2,0),"-")</f>
        <v>-</v>
      </c>
      <c r="C3580" s="6" t="str">
        <f>IFERROR(VLOOKUP(A3580,'Distributor List'!$A$2:$D$77,3,0),"-")</f>
        <v>-</v>
      </c>
      <c r="D3580" s="6" t="str">
        <f>IFERROR(VLOOKUP(A3580,'Distributor List'!$A$2:$F$77,6,0),"-")</f>
        <v>-</v>
      </c>
      <c r="E3580" s="6" t="str">
        <f>IFERROR(VLOOKUP(A3580,'Distributor List'!$A$2:$D$77,4,0),"-")</f>
        <v>-</v>
      </c>
      <c r="F3580" s="6" t="str">
        <f>IFERROR(VLOOKUP(H3580,'Price List'!$A$2:$H$109,8,0),"-")</f>
        <v>-</v>
      </c>
      <c r="G3580" s="6" t="str">
        <f>IFERROR(VLOOKUP(A3580,'Distributor List'!$A$2:$E$77,5,0),"-")</f>
        <v>-</v>
      </c>
      <c r="H3580" s="10"/>
      <c r="I3580" s="95"/>
      <c r="J3580" s="92"/>
      <c r="K3580" s="92"/>
      <c r="L3580" s="73">
        <f t="shared" si="1282"/>
        <v>0</v>
      </c>
      <c r="M3580" s="73">
        <f t="shared" si="1279"/>
        <v>0</v>
      </c>
      <c r="N3580" s="73"/>
      <c r="O3580" s="73"/>
      <c r="P3580" s="73"/>
      <c r="Q3580" s="73"/>
      <c r="R3580" s="73">
        <f t="shared" si="1281"/>
        <v>0</v>
      </c>
      <c r="S3580" s="76" t="str">
        <f t="shared" si="1273"/>
        <v>-</v>
      </c>
      <c r="T3580" s="96">
        <v>0</v>
      </c>
      <c r="U3580" s="97"/>
      <c r="V3580" s="73">
        <f t="shared" si="1280"/>
        <v>0</v>
      </c>
      <c r="W3580" s="73">
        <f t="shared" si="1274"/>
        <v>0</v>
      </c>
      <c r="X3580" s="76" t="str">
        <f t="shared" si="1275"/>
        <v>-</v>
      </c>
      <c r="Y3580" s="73">
        <f t="shared" si="1276"/>
        <v>0</v>
      </c>
      <c r="Z3580" s="73">
        <f t="shared" si="1277"/>
        <v>0</v>
      </c>
      <c r="AA3580" s="73">
        <f t="shared" si="1270"/>
        <v>0</v>
      </c>
      <c r="AB3580" s="73">
        <f t="shared" si="1278"/>
        <v>0</v>
      </c>
      <c r="AC3580" s="73">
        <f t="shared" si="1271"/>
        <v>0</v>
      </c>
      <c r="AD3580" s="73">
        <f t="shared" si="1272"/>
        <v>0</v>
      </c>
      <c r="AE3580" s="73">
        <v>0</v>
      </c>
    </row>
    <row r="3581" spans="1:31" ht="15" customHeight="1">
      <c r="A3581" s="94"/>
      <c r="B3581" s="6" t="str">
        <f>IFERROR(VLOOKUP(A3581,'Distributor List'!$A$2:$D$77,2,0),"-")</f>
        <v>-</v>
      </c>
      <c r="C3581" s="6" t="str">
        <f>IFERROR(VLOOKUP(A3581,'Distributor List'!$A$2:$D$77,3,0),"-")</f>
        <v>-</v>
      </c>
      <c r="D3581" s="6" t="str">
        <f>IFERROR(VLOOKUP(A3581,'Distributor List'!$A$2:$F$77,6,0),"-")</f>
        <v>-</v>
      </c>
      <c r="E3581" s="6" t="str">
        <f>IFERROR(VLOOKUP(A3581,'Distributor List'!$A$2:$D$77,4,0),"-")</f>
        <v>-</v>
      </c>
      <c r="F3581" s="6" t="str">
        <f>IFERROR(VLOOKUP(H3581,'Price List'!$A$2:$H$109,8,0),"-")</f>
        <v>-</v>
      </c>
      <c r="G3581" s="6" t="str">
        <f>IFERROR(VLOOKUP(A3581,'Distributor List'!$A$2:$E$77,5,0),"-")</f>
        <v>-</v>
      </c>
      <c r="H3581" s="10"/>
      <c r="I3581" s="95"/>
      <c r="J3581" s="92"/>
      <c r="K3581" s="92"/>
      <c r="L3581" s="73">
        <f t="shared" si="1282"/>
        <v>0</v>
      </c>
      <c r="M3581" s="73">
        <f t="shared" si="1279"/>
        <v>0</v>
      </c>
      <c r="N3581" s="73"/>
      <c r="O3581" s="73"/>
      <c r="P3581" s="73"/>
      <c r="Q3581" s="73"/>
      <c r="R3581" s="73">
        <f t="shared" si="1281"/>
        <v>0</v>
      </c>
      <c r="S3581" s="76" t="str">
        <f t="shared" si="1273"/>
        <v>-</v>
      </c>
      <c r="T3581" s="96">
        <v>0</v>
      </c>
      <c r="U3581" s="97"/>
      <c r="V3581" s="73">
        <f t="shared" si="1280"/>
        <v>0</v>
      </c>
      <c r="W3581" s="73">
        <f t="shared" si="1274"/>
        <v>0</v>
      </c>
      <c r="X3581" s="76" t="str">
        <f t="shared" si="1275"/>
        <v>-</v>
      </c>
      <c r="Y3581" s="73">
        <f t="shared" si="1276"/>
        <v>0</v>
      </c>
      <c r="Z3581" s="73">
        <f t="shared" si="1277"/>
        <v>0</v>
      </c>
      <c r="AA3581" s="73">
        <f t="shared" ref="AA3581:AA3644" si="1283">Z3581*I3581</f>
        <v>0</v>
      </c>
      <c r="AB3581" s="73">
        <f t="shared" si="1278"/>
        <v>0</v>
      </c>
      <c r="AC3581" s="73">
        <f t="shared" ref="AC3581:AC3644" si="1284">AB3581*I3581</f>
        <v>0</v>
      </c>
      <c r="AD3581" s="73">
        <f t="shared" ref="AD3581:AD3644" si="1285">Y3581*I3581</f>
        <v>0</v>
      </c>
      <c r="AE3581" s="73">
        <v>0</v>
      </c>
    </row>
    <row r="3582" spans="1:31" ht="15" customHeight="1">
      <c r="A3582" s="94"/>
      <c r="B3582" s="6" t="str">
        <f>IFERROR(VLOOKUP(A3582,'Distributor List'!$A$2:$D$77,2,0),"-")</f>
        <v>-</v>
      </c>
      <c r="C3582" s="6" t="str">
        <f>IFERROR(VLOOKUP(A3582,'Distributor List'!$A$2:$D$77,3,0),"-")</f>
        <v>-</v>
      </c>
      <c r="D3582" s="6" t="str">
        <f>IFERROR(VLOOKUP(A3582,'Distributor List'!$A$2:$F$77,6,0),"-")</f>
        <v>-</v>
      </c>
      <c r="E3582" s="6" t="str">
        <f>IFERROR(VLOOKUP(A3582,'Distributor List'!$A$2:$D$77,4,0),"-")</f>
        <v>-</v>
      </c>
      <c r="F3582" s="6" t="str">
        <f>IFERROR(VLOOKUP(H3582,'Price List'!$A$2:$H$109,8,0),"-")</f>
        <v>-</v>
      </c>
      <c r="G3582" s="6" t="str">
        <f>IFERROR(VLOOKUP(A3582,'Distributor List'!$A$2:$E$77,5,0),"-")</f>
        <v>-</v>
      </c>
      <c r="H3582" s="10"/>
      <c r="I3582" s="95"/>
      <c r="J3582" s="92"/>
      <c r="K3582" s="92"/>
      <c r="L3582" s="73">
        <f t="shared" si="1282"/>
        <v>0</v>
      </c>
      <c r="M3582" s="73">
        <f t="shared" si="1279"/>
        <v>0</v>
      </c>
      <c r="N3582" s="73"/>
      <c r="O3582" s="73"/>
      <c r="P3582" s="73"/>
      <c r="Q3582" s="73"/>
      <c r="R3582" s="73">
        <f t="shared" si="1281"/>
        <v>0</v>
      </c>
      <c r="S3582" s="76" t="str">
        <f t="shared" si="1273"/>
        <v>-</v>
      </c>
      <c r="T3582" s="96">
        <v>0</v>
      </c>
      <c r="U3582" s="97"/>
      <c r="V3582" s="73">
        <f t="shared" si="1280"/>
        <v>0</v>
      </c>
      <c r="W3582" s="73">
        <f t="shared" si="1274"/>
        <v>0</v>
      </c>
      <c r="X3582" s="76" t="str">
        <f t="shared" si="1275"/>
        <v>-</v>
      </c>
      <c r="Y3582" s="73">
        <f t="shared" si="1276"/>
        <v>0</v>
      </c>
      <c r="Z3582" s="73">
        <f t="shared" si="1277"/>
        <v>0</v>
      </c>
      <c r="AA3582" s="73">
        <f t="shared" si="1283"/>
        <v>0</v>
      </c>
      <c r="AB3582" s="73">
        <f t="shared" si="1278"/>
        <v>0</v>
      </c>
      <c r="AC3582" s="73">
        <f t="shared" si="1284"/>
        <v>0</v>
      </c>
      <c r="AD3582" s="73">
        <f t="shared" si="1285"/>
        <v>0</v>
      </c>
      <c r="AE3582" s="73">
        <v>0</v>
      </c>
    </row>
    <row r="3583" spans="1:31" ht="15" customHeight="1">
      <c r="A3583" s="94"/>
      <c r="B3583" s="6" t="str">
        <f>IFERROR(VLOOKUP(A3583,'Distributor List'!$A$2:$D$77,2,0),"-")</f>
        <v>-</v>
      </c>
      <c r="C3583" s="6" t="str">
        <f>IFERROR(VLOOKUP(A3583,'Distributor List'!$A$2:$D$77,3,0),"-")</f>
        <v>-</v>
      </c>
      <c r="D3583" s="6" t="str">
        <f>IFERROR(VLOOKUP(A3583,'Distributor List'!$A$2:$F$77,6,0),"-")</f>
        <v>-</v>
      </c>
      <c r="E3583" s="6" t="str">
        <f>IFERROR(VLOOKUP(A3583,'Distributor List'!$A$2:$D$77,4,0),"-")</f>
        <v>-</v>
      </c>
      <c r="F3583" s="6" t="str">
        <f>IFERROR(VLOOKUP(H3583,'Price List'!$A$2:$H$109,8,0),"-")</f>
        <v>-</v>
      </c>
      <c r="G3583" s="6" t="str">
        <f>IFERROR(VLOOKUP(A3583,'Distributor List'!$A$2:$E$77,5,0),"-")</f>
        <v>-</v>
      </c>
      <c r="H3583" s="10"/>
      <c r="I3583" s="95"/>
      <c r="J3583" s="92"/>
      <c r="K3583" s="92"/>
      <c r="L3583" s="73">
        <f t="shared" si="1282"/>
        <v>0</v>
      </c>
      <c r="M3583" s="73">
        <f t="shared" si="1279"/>
        <v>0</v>
      </c>
      <c r="N3583" s="73"/>
      <c r="O3583" s="73"/>
      <c r="P3583" s="73"/>
      <c r="Q3583" s="73"/>
      <c r="R3583" s="73">
        <f t="shared" si="1281"/>
        <v>0</v>
      </c>
      <c r="S3583" s="76" t="str">
        <f t="shared" si="1273"/>
        <v>-</v>
      </c>
      <c r="T3583" s="96">
        <v>0</v>
      </c>
      <c r="U3583" s="97"/>
      <c r="V3583" s="73">
        <f t="shared" si="1280"/>
        <v>0</v>
      </c>
      <c r="W3583" s="73">
        <f t="shared" si="1274"/>
        <v>0</v>
      </c>
      <c r="X3583" s="76" t="str">
        <f t="shared" si="1275"/>
        <v>-</v>
      </c>
      <c r="Y3583" s="73">
        <f t="shared" si="1276"/>
        <v>0</v>
      </c>
      <c r="Z3583" s="73">
        <f t="shared" si="1277"/>
        <v>0</v>
      </c>
      <c r="AA3583" s="73">
        <f t="shared" si="1283"/>
        <v>0</v>
      </c>
      <c r="AB3583" s="73">
        <f t="shared" si="1278"/>
        <v>0</v>
      </c>
      <c r="AC3583" s="73">
        <f t="shared" si="1284"/>
        <v>0</v>
      </c>
      <c r="AD3583" s="73">
        <f t="shared" si="1285"/>
        <v>0</v>
      </c>
      <c r="AE3583" s="73">
        <v>0</v>
      </c>
    </row>
    <row r="3584" spans="1:31" ht="15" customHeight="1">
      <c r="A3584" s="94"/>
      <c r="B3584" s="6" t="str">
        <f>IFERROR(VLOOKUP(A3584,'Distributor List'!$A$2:$D$77,2,0),"-")</f>
        <v>-</v>
      </c>
      <c r="C3584" s="6" t="str">
        <f>IFERROR(VLOOKUP(A3584,'Distributor List'!$A$2:$D$77,3,0),"-")</f>
        <v>-</v>
      </c>
      <c r="D3584" s="6" t="str">
        <f>IFERROR(VLOOKUP(A3584,'Distributor List'!$A$2:$F$77,6,0),"-")</f>
        <v>-</v>
      </c>
      <c r="E3584" s="6" t="str">
        <f>IFERROR(VLOOKUP(A3584,'Distributor List'!$A$2:$D$77,4,0),"-")</f>
        <v>-</v>
      </c>
      <c r="F3584" s="6" t="str">
        <f>IFERROR(VLOOKUP(H3584,'Price List'!$A$2:$H$109,8,0),"-")</f>
        <v>-</v>
      </c>
      <c r="G3584" s="6" t="str">
        <f>IFERROR(VLOOKUP(A3584,'Distributor List'!$A$2:$E$77,5,0),"-")</f>
        <v>-</v>
      </c>
      <c r="H3584" s="10"/>
      <c r="I3584" s="95"/>
      <c r="J3584" s="92"/>
      <c r="K3584" s="92"/>
      <c r="L3584" s="73">
        <f t="shared" si="1282"/>
        <v>0</v>
      </c>
      <c r="M3584" s="73">
        <f t="shared" si="1279"/>
        <v>0</v>
      </c>
      <c r="N3584" s="73"/>
      <c r="O3584" s="73"/>
      <c r="P3584" s="73"/>
      <c r="Q3584" s="73"/>
      <c r="R3584" s="73">
        <f t="shared" si="1281"/>
        <v>0</v>
      </c>
      <c r="S3584" s="76" t="str">
        <f t="shared" si="1273"/>
        <v>-</v>
      </c>
      <c r="T3584" s="96">
        <v>0</v>
      </c>
      <c r="U3584" s="97"/>
      <c r="V3584" s="73">
        <f t="shared" si="1280"/>
        <v>0</v>
      </c>
      <c r="W3584" s="73">
        <f t="shared" si="1274"/>
        <v>0</v>
      </c>
      <c r="X3584" s="76" t="str">
        <f t="shared" si="1275"/>
        <v>-</v>
      </c>
      <c r="Y3584" s="73">
        <f t="shared" si="1276"/>
        <v>0</v>
      </c>
      <c r="Z3584" s="73">
        <f t="shared" si="1277"/>
        <v>0</v>
      </c>
      <c r="AA3584" s="73">
        <f t="shared" si="1283"/>
        <v>0</v>
      </c>
      <c r="AB3584" s="73">
        <f t="shared" si="1278"/>
        <v>0</v>
      </c>
      <c r="AC3584" s="73">
        <f t="shared" si="1284"/>
        <v>0</v>
      </c>
      <c r="AD3584" s="73">
        <f t="shared" si="1285"/>
        <v>0</v>
      </c>
      <c r="AE3584" s="73">
        <v>0</v>
      </c>
    </row>
    <row r="3585" spans="1:31" ht="15" customHeight="1">
      <c r="A3585" s="94"/>
      <c r="B3585" s="6" t="str">
        <f>IFERROR(VLOOKUP(A3585,'Distributor List'!$A$2:$D$77,2,0),"-")</f>
        <v>-</v>
      </c>
      <c r="C3585" s="6" t="str">
        <f>IFERROR(VLOOKUP(A3585,'Distributor List'!$A$2:$D$77,3,0),"-")</f>
        <v>-</v>
      </c>
      <c r="D3585" s="6" t="str">
        <f>IFERROR(VLOOKUP(A3585,'Distributor List'!$A$2:$F$77,6,0),"-")</f>
        <v>-</v>
      </c>
      <c r="E3585" s="6" t="str">
        <f>IFERROR(VLOOKUP(A3585,'Distributor List'!$A$2:$D$77,4,0),"-")</f>
        <v>-</v>
      </c>
      <c r="F3585" s="6" t="str">
        <f>IFERROR(VLOOKUP(H3585,'Price List'!$A$2:$H$109,8,0),"-")</f>
        <v>-</v>
      </c>
      <c r="G3585" s="6" t="str">
        <f>IFERROR(VLOOKUP(A3585,'Distributor List'!$A$2:$E$77,5,0),"-")</f>
        <v>-</v>
      </c>
      <c r="H3585" s="10"/>
      <c r="I3585" s="95"/>
      <c r="J3585" s="92"/>
      <c r="K3585" s="92"/>
      <c r="L3585" s="73">
        <f t="shared" si="1282"/>
        <v>0</v>
      </c>
      <c r="M3585" s="73">
        <f t="shared" si="1279"/>
        <v>0</v>
      </c>
      <c r="N3585" s="73"/>
      <c r="O3585" s="73"/>
      <c r="P3585" s="73"/>
      <c r="Q3585" s="73"/>
      <c r="R3585" s="73">
        <f t="shared" si="1281"/>
        <v>0</v>
      </c>
      <c r="S3585" s="76" t="str">
        <f t="shared" si="1273"/>
        <v>-</v>
      </c>
      <c r="T3585" s="96">
        <v>0</v>
      </c>
      <c r="U3585" s="97"/>
      <c r="V3585" s="73">
        <f t="shared" si="1280"/>
        <v>0</v>
      </c>
      <c r="W3585" s="73">
        <f t="shared" si="1274"/>
        <v>0</v>
      </c>
      <c r="X3585" s="76" t="str">
        <f t="shared" si="1275"/>
        <v>-</v>
      </c>
      <c r="Y3585" s="73">
        <f t="shared" si="1276"/>
        <v>0</v>
      </c>
      <c r="Z3585" s="73">
        <f t="shared" si="1277"/>
        <v>0</v>
      </c>
      <c r="AA3585" s="73">
        <f t="shared" si="1283"/>
        <v>0</v>
      </c>
      <c r="AB3585" s="73">
        <f t="shared" si="1278"/>
        <v>0</v>
      </c>
      <c r="AC3585" s="73">
        <f t="shared" si="1284"/>
        <v>0</v>
      </c>
      <c r="AD3585" s="73">
        <f t="shared" si="1285"/>
        <v>0</v>
      </c>
      <c r="AE3585" s="73">
        <v>0</v>
      </c>
    </row>
    <row r="3586" spans="1:31" ht="15" customHeight="1">
      <c r="A3586" s="94"/>
      <c r="B3586" s="6" t="str">
        <f>IFERROR(VLOOKUP(A3586,'Distributor List'!$A$2:$D$77,2,0),"-")</f>
        <v>-</v>
      </c>
      <c r="C3586" s="6" t="str">
        <f>IFERROR(VLOOKUP(A3586,'Distributor List'!$A$2:$D$77,3,0),"-")</f>
        <v>-</v>
      </c>
      <c r="D3586" s="6" t="str">
        <f>IFERROR(VLOOKUP(A3586,'Distributor List'!$A$2:$F$77,6,0),"-")</f>
        <v>-</v>
      </c>
      <c r="E3586" s="6" t="str">
        <f>IFERROR(VLOOKUP(A3586,'Distributor List'!$A$2:$D$77,4,0),"-")</f>
        <v>-</v>
      </c>
      <c r="F3586" s="6" t="str">
        <f>IFERROR(VLOOKUP(H3586,'Price List'!$A$2:$H$109,8,0),"-")</f>
        <v>-</v>
      </c>
      <c r="G3586" s="6" t="str">
        <f>IFERROR(VLOOKUP(A3586,'Distributor List'!$A$2:$E$77,5,0),"-")</f>
        <v>-</v>
      </c>
      <c r="H3586" s="10"/>
      <c r="I3586" s="95"/>
      <c r="J3586" s="92"/>
      <c r="K3586" s="92"/>
      <c r="L3586" s="73">
        <f t="shared" si="1282"/>
        <v>0</v>
      </c>
      <c r="M3586" s="73">
        <f t="shared" si="1279"/>
        <v>0</v>
      </c>
      <c r="N3586" s="73"/>
      <c r="O3586" s="73"/>
      <c r="P3586" s="73"/>
      <c r="Q3586" s="73"/>
      <c r="R3586" s="73">
        <f t="shared" si="1281"/>
        <v>0</v>
      </c>
      <c r="S3586" s="76" t="str">
        <f t="shared" si="1273"/>
        <v>-</v>
      </c>
      <c r="T3586" s="96">
        <v>0</v>
      </c>
      <c r="U3586" s="97"/>
      <c r="V3586" s="73">
        <f t="shared" si="1280"/>
        <v>0</v>
      </c>
      <c r="W3586" s="73">
        <f t="shared" si="1274"/>
        <v>0</v>
      </c>
      <c r="X3586" s="76" t="str">
        <f t="shared" si="1275"/>
        <v>-</v>
      </c>
      <c r="Y3586" s="73">
        <f t="shared" si="1276"/>
        <v>0</v>
      </c>
      <c r="Z3586" s="73">
        <f t="shared" si="1277"/>
        <v>0</v>
      </c>
      <c r="AA3586" s="73">
        <f t="shared" si="1283"/>
        <v>0</v>
      </c>
      <c r="AB3586" s="73">
        <f t="shared" si="1278"/>
        <v>0</v>
      </c>
      <c r="AC3586" s="73">
        <f t="shared" si="1284"/>
        <v>0</v>
      </c>
      <c r="AD3586" s="73">
        <f t="shared" si="1285"/>
        <v>0</v>
      </c>
      <c r="AE3586" s="73">
        <v>0</v>
      </c>
    </row>
    <row r="3587" spans="1:31" ht="15" customHeight="1">
      <c r="A3587" s="94"/>
      <c r="B3587" s="6" t="str">
        <f>IFERROR(VLOOKUP(A3587,'Distributor List'!$A$2:$D$77,2,0),"-")</f>
        <v>-</v>
      </c>
      <c r="C3587" s="6" t="str">
        <f>IFERROR(VLOOKUP(A3587,'Distributor List'!$A$2:$D$77,3,0),"-")</f>
        <v>-</v>
      </c>
      <c r="D3587" s="6" t="str">
        <f>IFERROR(VLOOKUP(A3587,'Distributor List'!$A$2:$F$77,6,0),"-")</f>
        <v>-</v>
      </c>
      <c r="E3587" s="6" t="str">
        <f>IFERROR(VLOOKUP(A3587,'Distributor List'!$A$2:$D$77,4,0),"-")</f>
        <v>-</v>
      </c>
      <c r="F3587" s="6" t="str">
        <f>IFERROR(VLOOKUP(H3587,'Price List'!$A$2:$H$109,8,0),"-")</f>
        <v>-</v>
      </c>
      <c r="G3587" s="6" t="str">
        <f>IFERROR(VLOOKUP(A3587,'Distributor List'!$A$2:$E$77,5,0),"-")</f>
        <v>-</v>
      </c>
      <c r="H3587" s="10"/>
      <c r="I3587" s="95"/>
      <c r="J3587" s="92"/>
      <c r="K3587" s="92"/>
      <c r="L3587" s="73">
        <f t="shared" si="1282"/>
        <v>0</v>
      </c>
      <c r="M3587" s="73">
        <f t="shared" si="1279"/>
        <v>0</v>
      </c>
      <c r="N3587" s="73"/>
      <c r="O3587" s="73"/>
      <c r="P3587" s="73"/>
      <c r="Q3587" s="73"/>
      <c r="R3587" s="73">
        <f t="shared" si="1281"/>
        <v>0</v>
      </c>
      <c r="S3587" s="76" t="str">
        <f t="shared" si="1273"/>
        <v>-</v>
      </c>
      <c r="T3587" s="96">
        <v>0</v>
      </c>
      <c r="U3587" s="97"/>
      <c r="V3587" s="73">
        <f t="shared" si="1280"/>
        <v>0</v>
      </c>
      <c r="W3587" s="73">
        <f t="shared" si="1274"/>
        <v>0</v>
      </c>
      <c r="X3587" s="76" t="str">
        <f t="shared" si="1275"/>
        <v>-</v>
      </c>
      <c r="Y3587" s="73">
        <f t="shared" si="1276"/>
        <v>0</v>
      </c>
      <c r="Z3587" s="73">
        <f t="shared" si="1277"/>
        <v>0</v>
      </c>
      <c r="AA3587" s="73">
        <f t="shared" si="1283"/>
        <v>0</v>
      </c>
      <c r="AB3587" s="73">
        <f t="shared" si="1278"/>
        <v>0</v>
      </c>
      <c r="AC3587" s="73">
        <f t="shared" si="1284"/>
        <v>0</v>
      </c>
      <c r="AD3587" s="73">
        <f t="shared" si="1285"/>
        <v>0</v>
      </c>
      <c r="AE3587" s="73">
        <v>0</v>
      </c>
    </row>
    <row r="3588" spans="1:31" ht="15" customHeight="1">
      <c r="A3588" s="94"/>
      <c r="B3588" s="6" t="str">
        <f>IFERROR(VLOOKUP(A3588,'Distributor List'!$A$2:$D$77,2,0),"-")</f>
        <v>-</v>
      </c>
      <c r="C3588" s="6" t="str">
        <f>IFERROR(VLOOKUP(A3588,'Distributor List'!$A$2:$D$77,3,0),"-")</f>
        <v>-</v>
      </c>
      <c r="D3588" s="6" t="str">
        <f>IFERROR(VLOOKUP(A3588,'Distributor List'!$A$2:$F$77,6,0),"-")</f>
        <v>-</v>
      </c>
      <c r="E3588" s="6" t="str">
        <f>IFERROR(VLOOKUP(A3588,'Distributor List'!$A$2:$D$77,4,0),"-")</f>
        <v>-</v>
      </c>
      <c r="F3588" s="6" t="str">
        <f>IFERROR(VLOOKUP(H3588,'Price List'!$A$2:$H$109,8,0),"-")</f>
        <v>-</v>
      </c>
      <c r="G3588" s="6" t="str">
        <f>IFERROR(VLOOKUP(A3588,'Distributor List'!$A$2:$E$77,5,0),"-")</f>
        <v>-</v>
      </c>
      <c r="H3588" s="10"/>
      <c r="I3588" s="95"/>
      <c r="J3588" s="92"/>
      <c r="K3588" s="92"/>
      <c r="L3588" s="73">
        <f t="shared" si="1282"/>
        <v>0</v>
      </c>
      <c r="M3588" s="73">
        <f t="shared" si="1279"/>
        <v>0</v>
      </c>
      <c r="N3588" s="73"/>
      <c r="O3588" s="73"/>
      <c r="P3588" s="73"/>
      <c r="Q3588" s="73"/>
      <c r="R3588" s="73">
        <f t="shared" si="1281"/>
        <v>0</v>
      </c>
      <c r="S3588" s="76" t="str">
        <f t="shared" si="1273"/>
        <v>-</v>
      </c>
      <c r="T3588" s="96">
        <v>0</v>
      </c>
      <c r="U3588" s="97"/>
      <c r="V3588" s="73">
        <f t="shared" si="1280"/>
        <v>0</v>
      </c>
      <c r="W3588" s="73">
        <f t="shared" si="1274"/>
        <v>0</v>
      </c>
      <c r="X3588" s="76" t="str">
        <f t="shared" si="1275"/>
        <v>-</v>
      </c>
      <c r="Y3588" s="73">
        <f t="shared" si="1276"/>
        <v>0</v>
      </c>
      <c r="Z3588" s="73">
        <f t="shared" si="1277"/>
        <v>0</v>
      </c>
      <c r="AA3588" s="73">
        <f t="shared" si="1283"/>
        <v>0</v>
      </c>
      <c r="AB3588" s="73">
        <f t="shared" si="1278"/>
        <v>0</v>
      </c>
      <c r="AC3588" s="73">
        <f t="shared" si="1284"/>
        <v>0</v>
      </c>
      <c r="AD3588" s="73">
        <f t="shared" si="1285"/>
        <v>0</v>
      </c>
      <c r="AE3588" s="73">
        <v>0</v>
      </c>
    </row>
    <row r="3589" spans="1:31" ht="15" customHeight="1">
      <c r="A3589" s="94"/>
      <c r="B3589" s="6" t="str">
        <f>IFERROR(VLOOKUP(A3589,'Distributor List'!$A$2:$D$77,2,0),"-")</f>
        <v>-</v>
      </c>
      <c r="C3589" s="6" t="str">
        <f>IFERROR(VLOOKUP(A3589,'Distributor List'!$A$2:$D$77,3,0),"-")</f>
        <v>-</v>
      </c>
      <c r="D3589" s="6" t="str">
        <f>IFERROR(VLOOKUP(A3589,'Distributor List'!$A$2:$F$77,6,0),"-")</f>
        <v>-</v>
      </c>
      <c r="E3589" s="6" t="str">
        <f>IFERROR(VLOOKUP(A3589,'Distributor List'!$A$2:$D$77,4,0),"-")</f>
        <v>-</v>
      </c>
      <c r="F3589" s="6" t="str">
        <f>IFERROR(VLOOKUP(H3589,'Price List'!$A$2:$H$109,8,0),"-")</f>
        <v>-</v>
      </c>
      <c r="G3589" s="6" t="str">
        <f>IFERROR(VLOOKUP(A3589,'Distributor List'!$A$2:$E$77,5,0),"-")</f>
        <v>-</v>
      </c>
      <c r="H3589" s="10"/>
      <c r="I3589" s="95"/>
      <c r="J3589" s="92"/>
      <c r="K3589" s="92"/>
      <c r="L3589" s="73">
        <f t="shared" si="1282"/>
        <v>0</v>
      </c>
      <c r="M3589" s="73">
        <f t="shared" si="1279"/>
        <v>0</v>
      </c>
      <c r="N3589" s="73"/>
      <c r="O3589" s="73"/>
      <c r="P3589" s="73"/>
      <c r="Q3589" s="73"/>
      <c r="R3589" s="73">
        <f t="shared" si="1281"/>
        <v>0</v>
      </c>
      <c r="S3589" s="76" t="str">
        <f t="shared" si="1273"/>
        <v>-</v>
      </c>
      <c r="T3589" s="96">
        <v>0</v>
      </c>
      <c r="U3589" s="97"/>
      <c r="V3589" s="73">
        <f t="shared" si="1280"/>
        <v>0</v>
      </c>
      <c r="W3589" s="73">
        <f t="shared" si="1274"/>
        <v>0</v>
      </c>
      <c r="X3589" s="76" t="str">
        <f t="shared" si="1275"/>
        <v>-</v>
      </c>
      <c r="Y3589" s="73">
        <f t="shared" si="1276"/>
        <v>0</v>
      </c>
      <c r="Z3589" s="73">
        <f t="shared" si="1277"/>
        <v>0</v>
      </c>
      <c r="AA3589" s="73">
        <f t="shared" si="1283"/>
        <v>0</v>
      </c>
      <c r="AB3589" s="73">
        <f t="shared" si="1278"/>
        <v>0</v>
      </c>
      <c r="AC3589" s="73">
        <f t="shared" si="1284"/>
        <v>0</v>
      </c>
      <c r="AD3589" s="73">
        <f t="shared" si="1285"/>
        <v>0</v>
      </c>
      <c r="AE3589" s="73">
        <v>0</v>
      </c>
    </row>
    <row r="3590" spans="1:31" ht="15" customHeight="1">
      <c r="A3590" s="94"/>
      <c r="B3590" s="6" t="str">
        <f>IFERROR(VLOOKUP(A3590,'Distributor List'!$A$2:$D$77,2,0),"-")</f>
        <v>-</v>
      </c>
      <c r="C3590" s="6" t="str">
        <f>IFERROR(VLOOKUP(A3590,'Distributor List'!$A$2:$D$77,3,0),"-")</f>
        <v>-</v>
      </c>
      <c r="D3590" s="6" t="str">
        <f>IFERROR(VLOOKUP(A3590,'Distributor List'!$A$2:$F$77,6,0),"-")</f>
        <v>-</v>
      </c>
      <c r="E3590" s="6" t="str">
        <f>IFERROR(VLOOKUP(A3590,'Distributor List'!$A$2:$D$77,4,0),"-")</f>
        <v>-</v>
      </c>
      <c r="F3590" s="6" t="str">
        <f>IFERROR(VLOOKUP(H3590,'Price List'!$A$2:$H$109,8,0),"-")</f>
        <v>-</v>
      </c>
      <c r="G3590" s="6" t="str">
        <f>IFERROR(VLOOKUP(A3590,'Distributor List'!$A$2:$E$77,5,0),"-")</f>
        <v>-</v>
      </c>
      <c r="H3590" s="10"/>
      <c r="I3590" s="95"/>
      <c r="J3590" s="92"/>
      <c r="K3590" s="92"/>
      <c r="L3590" s="73">
        <f t="shared" si="1282"/>
        <v>0</v>
      </c>
      <c r="M3590" s="73">
        <f t="shared" si="1279"/>
        <v>0</v>
      </c>
      <c r="N3590" s="73"/>
      <c r="O3590" s="73"/>
      <c r="P3590" s="73"/>
      <c r="Q3590" s="73"/>
      <c r="R3590" s="73">
        <f t="shared" si="1281"/>
        <v>0</v>
      </c>
      <c r="S3590" s="76" t="str">
        <f t="shared" si="1273"/>
        <v>-</v>
      </c>
      <c r="T3590" s="96">
        <v>0</v>
      </c>
      <c r="U3590" s="97"/>
      <c r="V3590" s="73">
        <f t="shared" si="1280"/>
        <v>0</v>
      </c>
      <c r="W3590" s="73">
        <f t="shared" si="1274"/>
        <v>0</v>
      </c>
      <c r="X3590" s="76" t="str">
        <f t="shared" si="1275"/>
        <v>-</v>
      </c>
      <c r="Y3590" s="73">
        <f t="shared" si="1276"/>
        <v>0</v>
      </c>
      <c r="Z3590" s="73">
        <f t="shared" si="1277"/>
        <v>0</v>
      </c>
      <c r="AA3590" s="73">
        <f t="shared" si="1283"/>
        <v>0</v>
      </c>
      <c r="AB3590" s="73">
        <f t="shared" si="1278"/>
        <v>0</v>
      </c>
      <c r="AC3590" s="73">
        <f t="shared" si="1284"/>
        <v>0</v>
      </c>
      <c r="AD3590" s="73">
        <f t="shared" si="1285"/>
        <v>0</v>
      </c>
      <c r="AE3590" s="73">
        <v>0</v>
      </c>
    </row>
    <row r="3591" spans="1:31" ht="15" customHeight="1">
      <c r="A3591" s="94"/>
      <c r="B3591" s="6" t="str">
        <f>IFERROR(VLOOKUP(A3591,'Distributor List'!$A$2:$D$77,2,0),"-")</f>
        <v>-</v>
      </c>
      <c r="C3591" s="6" t="str">
        <f>IFERROR(VLOOKUP(A3591,'Distributor List'!$A$2:$D$77,3,0),"-")</f>
        <v>-</v>
      </c>
      <c r="D3591" s="6" t="str">
        <f>IFERROR(VLOOKUP(A3591,'Distributor List'!$A$2:$F$77,6,0),"-")</f>
        <v>-</v>
      </c>
      <c r="E3591" s="6" t="str">
        <f>IFERROR(VLOOKUP(A3591,'Distributor List'!$A$2:$D$77,4,0),"-")</f>
        <v>-</v>
      </c>
      <c r="F3591" s="6" t="str">
        <f>IFERROR(VLOOKUP(H3591,'Price List'!$A$2:$H$109,8,0),"-")</f>
        <v>-</v>
      </c>
      <c r="G3591" s="6" t="str">
        <f>IFERROR(VLOOKUP(A3591,'Distributor List'!$A$2:$E$77,5,0),"-")</f>
        <v>-</v>
      </c>
      <c r="H3591" s="10"/>
      <c r="I3591" s="95"/>
      <c r="J3591" s="92"/>
      <c r="K3591" s="92"/>
      <c r="L3591" s="73">
        <f t="shared" si="1282"/>
        <v>0</v>
      </c>
      <c r="M3591" s="73">
        <f t="shared" si="1279"/>
        <v>0</v>
      </c>
      <c r="N3591" s="73"/>
      <c r="O3591" s="73"/>
      <c r="P3591" s="73"/>
      <c r="Q3591" s="73"/>
      <c r="R3591" s="73">
        <f t="shared" si="1281"/>
        <v>0</v>
      </c>
      <c r="S3591" s="76" t="str">
        <f t="shared" si="1273"/>
        <v>-</v>
      </c>
      <c r="T3591" s="96">
        <v>0</v>
      </c>
      <c r="U3591" s="97"/>
      <c r="V3591" s="73">
        <f t="shared" si="1280"/>
        <v>0</v>
      </c>
      <c r="W3591" s="73">
        <f t="shared" si="1274"/>
        <v>0</v>
      </c>
      <c r="X3591" s="76" t="str">
        <f t="shared" si="1275"/>
        <v>-</v>
      </c>
      <c r="Y3591" s="73">
        <f t="shared" si="1276"/>
        <v>0</v>
      </c>
      <c r="Z3591" s="73">
        <f t="shared" si="1277"/>
        <v>0</v>
      </c>
      <c r="AA3591" s="73">
        <f t="shared" si="1283"/>
        <v>0</v>
      </c>
      <c r="AB3591" s="73">
        <f t="shared" si="1278"/>
        <v>0</v>
      </c>
      <c r="AC3591" s="73">
        <f t="shared" si="1284"/>
        <v>0</v>
      </c>
      <c r="AD3591" s="73">
        <f t="shared" si="1285"/>
        <v>0</v>
      </c>
      <c r="AE3591" s="73">
        <v>0</v>
      </c>
    </row>
    <row r="3592" spans="1:31" ht="15" customHeight="1">
      <c r="A3592" s="94"/>
      <c r="B3592" s="6" t="str">
        <f>IFERROR(VLOOKUP(A3592,'Distributor List'!$A$2:$D$77,2,0),"-")</f>
        <v>-</v>
      </c>
      <c r="C3592" s="6" t="str">
        <f>IFERROR(VLOOKUP(A3592,'Distributor List'!$A$2:$D$77,3,0),"-")</f>
        <v>-</v>
      </c>
      <c r="D3592" s="6" t="str">
        <f>IFERROR(VLOOKUP(A3592,'Distributor List'!$A$2:$F$77,6,0),"-")</f>
        <v>-</v>
      </c>
      <c r="E3592" s="6" t="str">
        <f>IFERROR(VLOOKUP(A3592,'Distributor List'!$A$2:$D$77,4,0),"-")</f>
        <v>-</v>
      </c>
      <c r="F3592" s="6" t="str">
        <f>IFERROR(VLOOKUP(H3592,'Price List'!$A$2:$H$109,8,0),"-")</f>
        <v>-</v>
      </c>
      <c r="G3592" s="6" t="str">
        <f>IFERROR(VLOOKUP(A3592,'Distributor List'!$A$2:$E$77,5,0),"-")</f>
        <v>-</v>
      </c>
      <c r="H3592" s="10"/>
      <c r="I3592" s="95"/>
      <c r="J3592" s="92"/>
      <c r="K3592" s="92"/>
      <c r="L3592" s="73">
        <f t="shared" si="1282"/>
        <v>0</v>
      </c>
      <c r="M3592" s="73">
        <f t="shared" si="1279"/>
        <v>0</v>
      </c>
      <c r="N3592" s="73"/>
      <c r="O3592" s="73"/>
      <c r="P3592" s="73"/>
      <c r="Q3592" s="73"/>
      <c r="R3592" s="73">
        <f t="shared" si="1281"/>
        <v>0</v>
      </c>
      <c r="S3592" s="76" t="str">
        <f t="shared" si="1273"/>
        <v>-</v>
      </c>
      <c r="T3592" s="96">
        <v>0</v>
      </c>
      <c r="U3592" s="97"/>
      <c r="V3592" s="73">
        <f t="shared" si="1280"/>
        <v>0</v>
      </c>
      <c r="W3592" s="73">
        <f t="shared" si="1274"/>
        <v>0</v>
      </c>
      <c r="X3592" s="76" t="str">
        <f t="shared" si="1275"/>
        <v>-</v>
      </c>
      <c r="Y3592" s="73">
        <f t="shared" si="1276"/>
        <v>0</v>
      </c>
      <c r="Z3592" s="73">
        <f t="shared" si="1277"/>
        <v>0</v>
      </c>
      <c r="AA3592" s="73">
        <f t="shared" si="1283"/>
        <v>0</v>
      </c>
      <c r="AB3592" s="73">
        <f t="shared" si="1278"/>
        <v>0</v>
      </c>
      <c r="AC3592" s="73">
        <f t="shared" si="1284"/>
        <v>0</v>
      </c>
      <c r="AD3592" s="73">
        <f t="shared" si="1285"/>
        <v>0</v>
      </c>
      <c r="AE3592" s="73">
        <v>0</v>
      </c>
    </row>
    <row r="3593" spans="1:31" ht="15" customHeight="1">
      <c r="A3593" s="94"/>
      <c r="B3593" s="6" t="str">
        <f>IFERROR(VLOOKUP(A3593,'Distributor List'!$A$2:$D$77,2,0),"-")</f>
        <v>-</v>
      </c>
      <c r="C3593" s="6" t="str">
        <f>IFERROR(VLOOKUP(A3593,'Distributor List'!$A$2:$D$77,3,0),"-")</f>
        <v>-</v>
      </c>
      <c r="D3593" s="6" t="str">
        <f>IFERROR(VLOOKUP(A3593,'Distributor List'!$A$2:$F$77,6,0),"-")</f>
        <v>-</v>
      </c>
      <c r="E3593" s="6" t="str">
        <f>IFERROR(VLOOKUP(A3593,'Distributor List'!$A$2:$D$77,4,0),"-")</f>
        <v>-</v>
      </c>
      <c r="F3593" s="6" t="str">
        <f>IFERROR(VLOOKUP(H3593,'Price List'!$A$2:$H$109,8,0),"-")</f>
        <v>-</v>
      </c>
      <c r="G3593" s="6" t="str">
        <f>IFERROR(VLOOKUP(A3593,'Distributor List'!$A$2:$E$77,5,0),"-")</f>
        <v>-</v>
      </c>
      <c r="H3593" s="10"/>
      <c r="I3593" s="95"/>
      <c r="J3593" s="92"/>
      <c r="K3593" s="92"/>
      <c r="L3593" s="73">
        <f t="shared" si="1282"/>
        <v>0</v>
      </c>
      <c r="M3593" s="73">
        <f t="shared" si="1279"/>
        <v>0</v>
      </c>
      <c r="N3593" s="73"/>
      <c r="O3593" s="73"/>
      <c r="P3593" s="73"/>
      <c r="Q3593" s="73"/>
      <c r="R3593" s="73">
        <f t="shared" si="1281"/>
        <v>0</v>
      </c>
      <c r="S3593" s="76" t="str">
        <f t="shared" si="1273"/>
        <v>-</v>
      </c>
      <c r="T3593" s="96">
        <v>0</v>
      </c>
      <c r="U3593" s="97"/>
      <c r="V3593" s="73">
        <f t="shared" si="1280"/>
        <v>0</v>
      </c>
      <c r="W3593" s="73">
        <f t="shared" si="1274"/>
        <v>0</v>
      </c>
      <c r="X3593" s="76" t="str">
        <f t="shared" si="1275"/>
        <v>-</v>
      </c>
      <c r="Y3593" s="73">
        <f t="shared" si="1276"/>
        <v>0</v>
      </c>
      <c r="Z3593" s="73">
        <f t="shared" si="1277"/>
        <v>0</v>
      </c>
      <c r="AA3593" s="73">
        <f t="shared" si="1283"/>
        <v>0</v>
      </c>
      <c r="AB3593" s="73">
        <f t="shared" si="1278"/>
        <v>0</v>
      </c>
      <c r="AC3593" s="73">
        <f t="shared" si="1284"/>
        <v>0</v>
      </c>
      <c r="AD3593" s="73">
        <f t="shared" si="1285"/>
        <v>0</v>
      </c>
      <c r="AE3593" s="73">
        <v>0</v>
      </c>
    </row>
    <row r="3594" spans="1:31" ht="15" customHeight="1">
      <c r="A3594" s="94"/>
      <c r="B3594" s="6" t="str">
        <f>IFERROR(VLOOKUP(A3594,'Distributor List'!$A$2:$D$77,2,0),"-")</f>
        <v>-</v>
      </c>
      <c r="C3594" s="6" t="str">
        <f>IFERROR(VLOOKUP(A3594,'Distributor List'!$A$2:$D$77,3,0),"-")</f>
        <v>-</v>
      </c>
      <c r="D3594" s="6" t="str">
        <f>IFERROR(VLOOKUP(A3594,'Distributor List'!$A$2:$F$77,6,0),"-")</f>
        <v>-</v>
      </c>
      <c r="E3594" s="6" t="str">
        <f>IFERROR(VLOOKUP(A3594,'Distributor List'!$A$2:$D$77,4,0),"-")</f>
        <v>-</v>
      </c>
      <c r="F3594" s="6" t="str">
        <f>IFERROR(VLOOKUP(H3594,'Price List'!$A$2:$H$109,8,0),"-")</f>
        <v>-</v>
      </c>
      <c r="G3594" s="6" t="str">
        <f>IFERROR(VLOOKUP(A3594,'Distributor List'!$A$2:$E$77,5,0),"-")</f>
        <v>-</v>
      </c>
      <c r="H3594" s="10"/>
      <c r="I3594" s="95"/>
      <c r="J3594" s="92"/>
      <c r="K3594" s="92"/>
      <c r="L3594" s="73">
        <f t="shared" si="1282"/>
        <v>0</v>
      </c>
      <c r="M3594" s="73">
        <f t="shared" si="1279"/>
        <v>0</v>
      </c>
      <c r="N3594" s="73"/>
      <c r="O3594" s="73"/>
      <c r="P3594" s="73"/>
      <c r="Q3594" s="73"/>
      <c r="R3594" s="73">
        <f t="shared" si="1281"/>
        <v>0</v>
      </c>
      <c r="S3594" s="76" t="str">
        <f t="shared" si="1273"/>
        <v>-</v>
      </c>
      <c r="T3594" s="96">
        <v>0</v>
      </c>
      <c r="U3594" s="97"/>
      <c r="V3594" s="73">
        <f t="shared" si="1280"/>
        <v>0</v>
      </c>
      <c r="W3594" s="73">
        <f t="shared" si="1274"/>
        <v>0</v>
      </c>
      <c r="X3594" s="76" t="str">
        <f t="shared" si="1275"/>
        <v>-</v>
      </c>
      <c r="Y3594" s="73">
        <f t="shared" si="1276"/>
        <v>0</v>
      </c>
      <c r="Z3594" s="73">
        <f t="shared" si="1277"/>
        <v>0</v>
      </c>
      <c r="AA3594" s="73">
        <f t="shared" si="1283"/>
        <v>0</v>
      </c>
      <c r="AB3594" s="73">
        <f t="shared" si="1278"/>
        <v>0</v>
      </c>
      <c r="AC3594" s="73">
        <f t="shared" si="1284"/>
        <v>0</v>
      </c>
      <c r="AD3594" s="73">
        <f t="shared" si="1285"/>
        <v>0</v>
      </c>
      <c r="AE3594" s="73">
        <v>0</v>
      </c>
    </row>
    <row r="3595" spans="1:31" ht="15" customHeight="1">
      <c r="A3595" s="94"/>
      <c r="B3595" s="6" t="str">
        <f>IFERROR(VLOOKUP(A3595,'Distributor List'!$A$2:$D$77,2,0),"-")</f>
        <v>-</v>
      </c>
      <c r="C3595" s="6" t="str">
        <f>IFERROR(VLOOKUP(A3595,'Distributor List'!$A$2:$D$77,3,0),"-")</f>
        <v>-</v>
      </c>
      <c r="D3595" s="6" t="str">
        <f>IFERROR(VLOOKUP(A3595,'Distributor List'!$A$2:$F$77,6,0),"-")</f>
        <v>-</v>
      </c>
      <c r="E3595" s="6" t="str">
        <f>IFERROR(VLOOKUP(A3595,'Distributor List'!$A$2:$D$77,4,0),"-")</f>
        <v>-</v>
      </c>
      <c r="F3595" s="6" t="str">
        <f>IFERROR(VLOOKUP(H3595,'Price List'!$A$2:$H$109,8,0),"-")</f>
        <v>-</v>
      </c>
      <c r="G3595" s="6" t="str">
        <f>IFERROR(VLOOKUP(A3595,'Distributor List'!$A$2:$E$77,5,0),"-")</f>
        <v>-</v>
      </c>
      <c r="H3595" s="10"/>
      <c r="I3595" s="95"/>
      <c r="J3595" s="92"/>
      <c r="K3595" s="92"/>
      <c r="L3595" s="73">
        <f t="shared" si="1282"/>
        <v>0</v>
      </c>
      <c r="M3595" s="73">
        <f t="shared" si="1279"/>
        <v>0</v>
      </c>
      <c r="N3595" s="73"/>
      <c r="O3595" s="73"/>
      <c r="P3595" s="73"/>
      <c r="Q3595" s="73"/>
      <c r="R3595" s="73">
        <f t="shared" si="1281"/>
        <v>0</v>
      </c>
      <c r="S3595" s="76" t="str">
        <f t="shared" si="1273"/>
        <v>-</v>
      </c>
      <c r="T3595" s="96">
        <v>0</v>
      </c>
      <c r="U3595" s="97"/>
      <c r="V3595" s="73">
        <f t="shared" si="1280"/>
        <v>0</v>
      </c>
      <c r="W3595" s="73">
        <f t="shared" si="1274"/>
        <v>0</v>
      </c>
      <c r="X3595" s="76" t="str">
        <f t="shared" si="1275"/>
        <v>-</v>
      </c>
      <c r="Y3595" s="73">
        <f t="shared" si="1276"/>
        <v>0</v>
      </c>
      <c r="Z3595" s="73">
        <f t="shared" si="1277"/>
        <v>0</v>
      </c>
      <c r="AA3595" s="73">
        <f t="shared" si="1283"/>
        <v>0</v>
      </c>
      <c r="AB3595" s="73">
        <f t="shared" si="1278"/>
        <v>0</v>
      </c>
      <c r="AC3595" s="73">
        <f t="shared" si="1284"/>
        <v>0</v>
      </c>
      <c r="AD3595" s="73">
        <f t="shared" si="1285"/>
        <v>0</v>
      </c>
      <c r="AE3595" s="73">
        <v>0</v>
      </c>
    </row>
    <row r="3596" spans="1:31" ht="15" customHeight="1">
      <c r="A3596" s="94"/>
      <c r="B3596" s="6" t="str">
        <f>IFERROR(VLOOKUP(A3596,'Distributor List'!$A$2:$D$77,2,0),"-")</f>
        <v>-</v>
      </c>
      <c r="C3596" s="6" t="str">
        <f>IFERROR(VLOOKUP(A3596,'Distributor List'!$A$2:$D$77,3,0),"-")</f>
        <v>-</v>
      </c>
      <c r="D3596" s="6" t="str">
        <f>IFERROR(VLOOKUP(A3596,'Distributor List'!$A$2:$F$77,6,0),"-")</f>
        <v>-</v>
      </c>
      <c r="E3596" s="6" t="str">
        <f>IFERROR(VLOOKUP(A3596,'Distributor List'!$A$2:$D$77,4,0),"-")</f>
        <v>-</v>
      </c>
      <c r="F3596" s="6" t="str">
        <f>IFERROR(VLOOKUP(H3596,'Price List'!$A$2:$H$109,8,0),"-")</f>
        <v>-</v>
      </c>
      <c r="G3596" s="6" t="str">
        <f>IFERROR(VLOOKUP(A3596,'Distributor List'!$A$2:$E$77,5,0),"-")</f>
        <v>-</v>
      </c>
      <c r="H3596" s="10"/>
      <c r="I3596" s="95"/>
      <c r="J3596" s="92"/>
      <c r="K3596" s="92"/>
      <c r="L3596" s="73">
        <f t="shared" si="1282"/>
        <v>0</v>
      </c>
      <c r="M3596" s="73">
        <f t="shared" si="1279"/>
        <v>0</v>
      </c>
      <c r="N3596" s="73"/>
      <c r="O3596" s="73"/>
      <c r="P3596" s="73"/>
      <c r="Q3596" s="73"/>
      <c r="R3596" s="73">
        <f t="shared" si="1281"/>
        <v>0</v>
      </c>
      <c r="S3596" s="76" t="str">
        <f t="shared" si="1273"/>
        <v>-</v>
      </c>
      <c r="T3596" s="96">
        <v>0</v>
      </c>
      <c r="U3596" s="97"/>
      <c r="V3596" s="73">
        <f t="shared" si="1280"/>
        <v>0</v>
      </c>
      <c r="W3596" s="73">
        <f t="shared" si="1274"/>
        <v>0</v>
      </c>
      <c r="X3596" s="76" t="str">
        <f t="shared" si="1275"/>
        <v>-</v>
      </c>
      <c r="Y3596" s="73">
        <f t="shared" si="1276"/>
        <v>0</v>
      </c>
      <c r="Z3596" s="73">
        <f t="shared" si="1277"/>
        <v>0</v>
      </c>
      <c r="AA3596" s="73">
        <f t="shared" si="1283"/>
        <v>0</v>
      </c>
      <c r="AB3596" s="73">
        <f t="shared" si="1278"/>
        <v>0</v>
      </c>
      <c r="AC3596" s="73">
        <f t="shared" si="1284"/>
        <v>0</v>
      </c>
      <c r="AD3596" s="73">
        <f t="shared" si="1285"/>
        <v>0</v>
      </c>
      <c r="AE3596" s="73">
        <v>0</v>
      </c>
    </row>
    <row r="3597" spans="1:31" ht="15" customHeight="1">
      <c r="A3597" s="94"/>
      <c r="B3597" s="6" t="str">
        <f>IFERROR(VLOOKUP(A3597,'Distributor List'!$A$2:$D$77,2,0),"-")</f>
        <v>-</v>
      </c>
      <c r="C3597" s="6" t="str">
        <f>IFERROR(VLOOKUP(A3597,'Distributor List'!$A$2:$D$77,3,0),"-")</f>
        <v>-</v>
      </c>
      <c r="D3597" s="6" t="str">
        <f>IFERROR(VLOOKUP(A3597,'Distributor List'!$A$2:$F$77,6,0),"-")</f>
        <v>-</v>
      </c>
      <c r="E3597" s="6" t="str">
        <f>IFERROR(VLOOKUP(A3597,'Distributor List'!$A$2:$D$77,4,0),"-")</f>
        <v>-</v>
      </c>
      <c r="F3597" s="6" t="str">
        <f>IFERROR(VLOOKUP(H3597,'Price List'!$A$2:$H$109,8,0),"-")</f>
        <v>-</v>
      </c>
      <c r="G3597" s="6" t="str">
        <f>IFERROR(VLOOKUP(A3597,'Distributor List'!$A$2:$E$77,5,0),"-")</f>
        <v>-</v>
      </c>
      <c r="H3597" s="10"/>
      <c r="I3597" s="95"/>
      <c r="J3597" s="92"/>
      <c r="K3597" s="92"/>
      <c r="L3597" s="73">
        <f t="shared" si="1282"/>
        <v>0</v>
      </c>
      <c r="M3597" s="73">
        <f t="shared" si="1279"/>
        <v>0</v>
      </c>
      <c r="N3597" s="73"/>
      <c r="O3597" s="73"/>
      <c r="P3597" s="73"/>
      <c r="Q3597" s="73"/>
      <c r="R3597" s="73">
        <f t="shared" si="1281"/>
        <v>0</v>
      </c>
      <c r="S3597" s="76" t="str">
        <f t="shared" si="1273"/>
        <v>-</v>
      </c>
      <c r="T3597" s="96">
        <v>0</v>
      </c>
      <c r="U3597" s="97"/>
      <c r="V3597" s="73">
        <f t="shared" si="1280"/>
        <v>0</v>
      </c>
      <c r="W3597" s="73">
        <f t="shared" si="1274"/>
        <v>0</v>
      </c>
      <c r="X3597" s="76" t="str">
        <f t="shared" si="1275"/>
        <v>-</v>
      </c>
      <c r="Y3597" s="73">
        <f t="shared" si="1276"/>
        <v>0</v>
      </c>
      <c r="Z3597" s="73">
        <f t="shared" si="1277"/>
        <v>0</v>
      </c>
      <c r="AA3597" s="73">
        <f t="shared" si="1283"/>
        <v>0</v>
      </c>
      <c r="AB3597" s="73">
        <f t="shared" si="1278"/>
        <v>0</v>
      </c>
      <c r="AC3597" s="73">
        <f t="shared" si="1284"/>
        <v>0</v>
      </c>
      <c r="AD3597" s="73">
        <f t="shared" si="1285"/>
        <v>0</v>
      </c>
      <c r="AE3597" s="73">
        <v>0</v>
      </c>
    </row>
    <row r="3598" spans="1:31" ht="15" customHeight="1">
      <c r="A3598" s="94"/>
      <c r="B3598" s="6" t="str">
        <f>IFERROR(VLOOKUP(A3598,'Distributor List'!$A$2:$D$77,2,0),"-")</f>
        <v>-</v>
      </c>
      <c r="C3598" s="6" t="str">
        <f>IFERROR(VLOOKUP(A3598,'Distributor List'!$A$2:$D$77,3,0),"-")</f>
        <v>-</v>
      </c>
      <c r="D3598" s="6" t="str">
        <f>IFERROR(VLOOKUP(A3598,'Distributor List'!$A$2:$F$77,6,0),"-")</f>
        <v>-</v>
      </c>
      <c r="E3598" s="6" t="str">
        <f>IFERROR(VLOOKUP(A3598,'Distributor List'!$A$2:$D$77,4,0),"-")</f>
        <v>-</v>
      </c>
      <c r="F3598" s="6" t="str">
        <f>IFERROR(VLOOKUP(H3598,'Price List'!$A$2:$H$109,8,0),"-")</f>
        <v>-</v>
      </c>
      <c r="G3598" s="6" t="str">
        <f>IFERROR(VLOOKUP(A3598,'Distributor List'!$A$2:$E$77,5,0),"-")</f>
        <v>-</v>
      </c>
      <c r="H3598" s="10"/>
      <c r="I3598" s="95"/>
      <c r="J3598" s="92"/>
      <c r="K3598" s="92"/>
      <c r="L3598" s="73">
        <f t="shared" si="1282"/>
        <v>0</v>
      </c>
      <c r="M3598" s="73">
        <f t="shared" si="1279"/>
        <v>0</v>
      </c>
      <c r="N3598" s="73"/>
      <c r="O3598" s="73"/>
      <c r="P3598" s="73"/>
      <c r="Q3598" s="73"/>
      <c r="R3598" s="73">
        <f t="shared" si="1281"/>
        <v>0</v>
      </c>
      <c r="S3598" s="76" t="str">
        <f t="shared" si="1273"/>
        <v>-</v>
      </c>
      <c r="T3598" s="96">
        <v>0</v>
      </c>
      <c r="U3598" s="97"/>
      <c r="V3598" s="73">
        <f t="shared" si="1280"/>
        <v>0</v>
      </c>
      <c r="W3598" s="73">
        <f t="shared" si="1274"/>
        <v>0</v>
      </c>
      <c r="X3598" s="76" t="str">
        <f t="shared" si="1275"/>
        <v>-</v>
      </c>
      <c r="Y3598" s="73">
        <f t="shared" si="1276"/>
        <v>0</v>
      </c>
      <c r="Z3598" s="73">
        <f t="shared" si="1277"/>
        <v>0</v>
      </c>
      <c r="AA3598" s="73">
        <f t="shared" si="1283"/>
        <v>0</v>
      </c>
      <c r="AB3598" s="73">
        <f t="shared" si="1278"/>
        <v>0</v>
      </c>
      <c r="AC3598" s="73">
        <f t="shared" si="1284"/>
        <v>0</v>
      </c>
      <c r="AD3598" s="73">
        <f t="shared" si="1285"/>
        <v>0</v>
      </c>
      <c r="AE3598" s="73">
        <v>0</v>
      </c>
    </row>
    <row r="3599" spans="1:31" ht="15" customHeight="1">
      <c r="A3599" s="94"/>
      <c r="B3599" s="6" t="str">
        <f>IFERROR(VLOOKUP(A3599,'Distributor List'!$A$2:$D$77,2,0),"-")</f>
        <v>-</v>
      </c>
      <c r="C3599" s="6" t="str">
        <f>IFERROR(VLOOKUP(A3599,'Distributor List'!$A$2:$D$77,3,0),"-")</f>
        <v>-</v>
      </c>
      <c r="D3599" s="6" t="str">
        <f>IFERROR(VLOOKUP(A3599,'Distributor List'!$A$2:$F$77,6,0),"-")</f>
        <v>-</v>
      </c>
      <c r="E3599" s="6" t="str">
        <f>IFERROR(VLOOKUP(A3599,'Distributor List'!$A$2:$D$77,4,0),"-")</f>
        <v>-</v>
      </c>
      <c r="F3599" s="6" t="str">
        <f>IFERROR(VLOOKUP(H3599,'Price List'!$A$2:$H$109,8,0),"-")</f>
        <v>-</v>
      </c>
      <c r="G3599" s="6" t="str">
        <f>IFERROR(VLOOKUP(A3599,'Distributor List'!$A$2:$E$77,5,0),"-")</f>
        <v>-</v>
      </c>
      <c r="H3599" s="10"/>
      <c r="I3599" s="95"/>
      <c r="J3599" s="92"/>
      <c r="K3599" s="92"/>
      <c r="L3599" s="73">
        <f t="shared" si="1282"/>
        <v>0</v>
      </c>
      <c r="M3599" s="73">
        <f t="shared" si="1279"/>
        <v>0</v>
      </c>
      <c r="N3599" s="73"/>
      <c r="O3599" s="73"/>
      <c r="P3599" s="73"/>
      <c r="Q3599" s="73"/>
      <c r="R3599" s="73">
        <f t="shared" si="1281"/>
        <v>0</v>
      </c>
      <c r="S3599" s="76" t="str">
        <f t="shared" si="1273"/>
        <v>-</v>
      </c>
      <c r="T3599" s="96">
        <v>0</v>
      </c>
      <c r="U3599" s="97"/>
      <c r="V3599" s="73">
        <f t="shared" si="1280"/>
        <v>0</v>
      </c>
      <c r="W3599" s="73">
        <f t="shared" si="1274"/>
        <v>0</v>
      </c>
      <c r="X3599" s="76" t="str">
        <f t="shared" si="1275"/>
        <v>-</v>
      </c>
      <c r="Y3599" s="73">
        <f t="shared" si="1276"/>
        <v>0</v>
      </c>
      <c r="Z3599" s="73">
        <f t="shared" si="1277"/>
        <v>0</v>
      </c>
      <c r="AA3599" s="73">
        <f t="shared" si="1283"/>
        <v>0</v>
      </c>
      <c r="AB3599" s="73">
        <f t="shared" si="1278"/>
        <v>0</v>
      </c>
      <c r="AC3599" s="73">
        <f t="shared" si="1284"/>
        <v>0</v>
      </c>
      <c r="AD3599" s="73">
        <f t="shared" si="1285"/>
        <v>0</v>
      </c>
      <c r="AE3599" s="73">
        <v>0</v>
      </c>
    </row>
    <row r="3600" spans="1:31" ht="15" customHeight="1">
      <c r="A3600" s="94"/>
      <c r="B3600" s="6" t="str">
        <f>IFERROR(VLOOKUP(A3600,'Distributor List'!$A$2:$D$77,2,0),"-")</f>
        <v>-</v>
      </c>
      <c r="C3600" s="6" t="str">
        <f>IFERROR(VLOOKUP(A3600,'Distributor List'!$A$2:$D$77,3,0),"-")</f>
        <v>-</v>
      </c>
      <c r="D3600" s="6" t="str">
        <f>IFERROR(VLOOKUP(A3600,'Distributor List'!$A$2:$F$77,6,0),"-")</f>
        <v>-</v>
      </c>
      <c r="E3600" s="6" t="str">
        <f>IFERROR(VLOOKUP(A3600,'Distributor List'!$A$2:$D$77,4,0),"-")</f>
        <v>-</v>
      </c>
      <c r="F3600" s="6" t="str">
        <f>IFERROR(VLOOKUP(H3600,'Price List'!$A$2:$H$109,8,0),"-")</f>
        <v>-</v>
      </c>
      <c r="G3600" s="6" t="str">
        <f>IFERROR(VLOOKUP(A3600,'Distributor List'!$A$2:$E$77,5,0),"-")</f>
        <v>-</v>
      </c>
      <c r="H3600" s="10"/>
      <c r="I3600" s="95"/>
      <c r="J3600" s="92"/>
      <c r="K3600" s="92"/>
      <c r="L3600" s="73">
        <f t="shared" si="1282"/>
        <v>0</v>
      </c>
      <c r="M3600" s="73">
        <f t="shared" si="1279"/>
        <v>0</v>
      </c>
      <c r="N3600" s="73"/>
      <c r="O3600" s="73"/>
      <c r="P3600" s="73"/>
      <c r="Q3600" s="73"/>
      <c r="R3600" s="73">
        <f t="shared" si="1281"/>
        <v>0</v>
      </c>
      <c r="S3600" s="76" t="str">
        <f t="shared" si="1273"/>
        <v>-</v>
      </c>
      <c r="T3600" s="96">
        <v>0</v>
      </c>
      <c r="U3600" s="97"/>
      <c r="V3600" s="73">
        <f t="shared" si="1280"/>
        <v>0</v>
      </c>
      <c r="W3600" s="73">
        <f t="shared" si="1274"/>
        <v>0</v>
      </c>
      <c r="X3600" s="76" t="str">
        <f t="shared" si="1275"/>
        <v>-</v>
      </c>
      <c r="Y3600" s="73">
        <f t="shared" si="1276"/>
        <v>0</v>
      </c>
      <c r="Z3600" s="73">
        <f t="shared" si="1277"/>
        <v>0</v>
      </c>
      <c r="AA3600" s="73">
        <f t="shared" si="1283"/>
        <v>0</v>
      </c>
      <c r="AB3600" s="73">
        <f t="shared" si="1278"/>
        <v>0</v>
      </c>
      <c r="AC3600" s="73">
        <f t="shared" si="1284"/>
        <v>0</v>
      </c>
      <c r="AD3600" s="73">
        <f t="shared" si="1285"/>
        <v>0</v>
      </c>
      <c r="AE3600" s="73">
        <v>0</v>
      </c>
    </row>
    <row r="3601" spans="1:31" ht="15" customHeight="1">
      <c r="A3601" s="94"/>
      <c r="B3601" s="6" t="str">
        <f>IFERROR(VLOOKUP(A3601,'Distributor List'!$A$2:$D$77,2,0),"-")</f>
        <v>-</v>
      </c>
      <c r="C3601" s="6" t="str">
        <f>IFERROR(VLOOKUP(A3601,'Distributor List'!$A$2:$D$77,3,0),"-")</f>
        <v>-</v>
      </c>
      <c r="D3601" s="6" t="str">
        <f>IFERROR(VLOOKUP(A3601,'Distributor List'!$A$2:$F$77,6,0),"-")</f>
        <v>-</v>
      </c>
      <c r="E3601" s="6" t="str">
        <f>IFERROR(VLOOKUP(A3601,'Distributor List'!$A$2:$D$77,4,0),"-")</f>
        <v>-</v>
      </c>
      <c r="F3601" s="6" t="str">
        <f>IFERROR(VLOOKUP(H3601,'Price List'!$A$2:$H$109,8,0),"-")</f>
        <v>-</v>
      </c>
      <c r="G3601" s="6" t="str">
        <f>IFERROR(VLOOKUP(A3601,'Distributor List'!$A$2:$E$77,5,0),"-")</f>
        <v>-</v>
      </c>
      <c r="H3601" s="10"/>
      <c r="I3601" s="95"/>
      <c r="J3601" s="92"/>
      <c r="K3601" s="92"/>
      <c r="L3601" s="73">
        <f t="shared" si="1282"/>
        <v>0</v>
      </c>
      <c r="M3601" s="73">
        <f t="shared" si="1279"/>
        <v>0</v>
      </c>
      <c r="N3601" s="73"/>
      <c r="O3601" s="73"/>
      <c r="P3601" s="73"/>
      <c r="Q3601" s="73"/>
      <c r="R3601" s="73">
        <f t="shared" si="1281"/>
        <v>0</v>
      </c>
      <c r="S3601" s="76" t="str">
        <f t="shared" si="1273"/>
        <v>-</v>
      </c>
      <c r="T3601" s="96">
        <v>0</v>
      </c>
      <c r="U3601" s="97"/>
      <c r="V3601" s="73">
        <f t="shared" si="1280"/>
        <v>0</v>
      </c>
      <c r="W3601" s="73">
        <f t="shared" si="1274"/>
        <v>0</v>
      </c>
      <c r="X3601" s="76" t="str">
        <f t="shared" si="1275"/>
        <v>-</v>
      </c>
      <c r="Y3601" s="73">
        <f t="shared" si="1276"/>
        <v>0</v>
      </c>
      <c r="Z3601" s="73">
        <f t="shared" si="1277"/>
        <v>0</v>
      </c>
      <c r="AA3601" s="73">
        <f t="shared" si="1283"/>
        <v>0</v>
      </c>
      <c r="AB3601" s="73">
        <f t="shared" si="1278"/>
        <v>0</v>
      </c>
      <c r="AC3601" s="73">
        <f t="shared" si="1284"/>
        <v>0</v>
      </c>
      <c r="AD3601" s="73">
        <f t="shared" si="1285"/>
        <v>0</v>
      </c>
      <c r="AE3601" s="73">
        <v>0</v>
      </c>
    </row>
    <row r="3602" spans="1:31" ht="15" customHeight="1">
      <c r="A3602" s="94"/>
      <c r="B3602" s="6" t="str">
        <f>IFERROR(VLOOKUP(A3602,'Distributor List'!$A$2:$D$77,2,0),"-")</f>
        <v>-</v>
      </c>
      <c r="C3602" s="6" t="str">
        <f>IFERROR(VLOOKUP(A3602,'Distributor List'!$A$2:$D$77,3,0),"-")</f>
        <v>-</v>
      </c>
      <c r="D3602" s="6" t="str">
        <f>IFERROR(VLOOKUP(A3602,'Distributor List'!$A$2:$F$77,6,0),"-")</f>
        <v>-</v>
      </c>
      <c r="E3602" s="6" t="str">
        <f>IFERROR(VLOOKUP(A3602,'Distributor List'!$A$2:$D$77,4,0),"-")</f>
        <v>-</v>
      </c>
      <c r="F3602" s="6" t="str">
        <f>IFERROR(VLOOKUP(H3602,'Price List'!$A$2:$H$109,8,0),"-")</f>
        <v>-</v>
      </c>
      <c r="G3602" s="6" t="str">
        <f>IFERROR(VLOOKUP(A3602,'Distributor List'!$A$2:$E$77,5,0),"-")</f>
        <v>-</v>
      </c>
      <c r="H3602" s="10"/>
      <c r="I3602" s="95"/>
      <c r="J3602" s="92"/>
      <c r="K3602" s="92"/>
      <c r="L3602" s="73">
        <f t="shared" si="1282"/>
        <v>0</v>
      </c>
      <c r="M3602" s="73">
        <f t="shared" si="1279"/>
        <v>0</v>
      </c>
      <c r="N3602" s="73"/>
      <c r="O3602" s="73"/>
      <c r="P3602" s="73"/>
      <c r="Q3602" s="73"/>
      <c r="R3602" s="73">
        <f t="shared" si="1281"/>
        <v>0</v>
      </c>
      <c r="S3602" s="76" t="str">
        <f t="shared" ref="S3602:S3665" si="1286">IFERROR(L3602/R3602,"-")</f>
        <v>-</v>
      </c>
      <c r="T3602" s="96">
        <v>0</v>
      </c>
      <c r="U3602" s="97"/>
      <c r="V3602" s="73">
        <f t="shared" si="1280"/>
        <v>0</v>
      </c>
      <c r="W3602" s="73">
        <f t="shared" ref="W3602:W3665" si="1287">L3602-V3602</f>
        <v>0</v>
      </c>
      <c r="X3602" s="76" t="str">
        <f t="shared" ref="X3602:X3665" si="1288">IFERROR(L3602/V3602-1,"-")</f>
        <v>-</v>
      </c>
      <c r="Y3602" s="73">
        <f t="shared" ref="Y3602:Y3665" si="1289">(J3602)/1*1.5</f>
        <v>0</v>
      </c>
      <c r="Z3602" s="73">
        <f t="shared" ref="Z3602:Z3665" si="1290">IF(Y3602&gt;K3602,Y3602-K3602,0)</f>
        <v>0</v>
      </c>
      <c r="AA3602" s="73">
        <f t="shared" si="1283"/>
        <v>0</v>
      </c>
      <c r="AB3602" s="73">
        <f t="shared" ref="AB3602:AB3665" si="1291">IF(Y3602&lt;K3602,K3602-Y3602,0)</f>
        <v>0</v>
      </c>
      <c r="AC3602" s="73">
        <f t="shared" si="1284"/>
        <v>0</v>
      </c>
      <c r="AD3602" s="73">
        <f t="shared" si="1285"/>
        <v>0</v>
      </c>
      <c r="AE3602" s="73">
        <v>0</v>
      </c>
    </row>
    <row r="3603" spans="1:31" ht="15" customHeight="1">
      <c r="A3603" s="94"/>
      <c r="B3603" s="6" t="str">
        <f>IFERROR(VLOOKUP(A3603,'Distributor List'!$A$2:$D$77,2,0),"-")</f>
        <v>-</v>
      </c>
      <c r="C3603" s="6" t="str">
        <f>IFERROR(VLOOKUP(A3603,'Distributor List'!$A$2:$D$77,3,0),"-")</f>
        <v>-</v>
      </c>
      <c r="D3603" s="6" t="str">
        <f>IFERROR(VLOOKUP(A3603,'Distributor List'!$A$2:$F$77,6,0),"-")</f>
        <v>-</v>
      </c>
      <c r="E3603" s="6" t="str">
        <f>IFERROR(VLOOKUP(A3603,'Distributor List'!$A$2:$D$77,4,0),"-")</f>
        <v>-</v>
      </c>
      <c r="F3603" s="6" t="str">
        <f>IFERROR(VLOOKUP(H3603,'Price List'!$A$2:$H$109,8,0),"-")</f>
        <v>-</v>
      </c>
      <c r="G3603" s="6" t="str">
        <f>IFERROR(VLOOKUP(A3603,'Distributor List'!$A$2:$E$77,5,0),"-")</f>
        <v>-</v>
      </c>
      <c r="H3603" s="10"/>
      <c r="I3603" s="95"/>
      <c r="J3603" s="92"/>
      <c r="K3603" s="92"/>
      <c r="L3603" s="73">
        <f t="shared" si="1282"/>
        <v>0</v>
      </c>
      <c r="M3603" s="73">
        <f t="shared" si="1279"/>
        <v>0</v>
      </c>
      <c r="N3603" s="73"/>
      <c r="O3603" s="73"/>
      <c r="P3603" s="73"/>
      <c r="Q3603" s="73"/>
      <c r="R3603" s="73">
        <f t="shared" si="1281"/>
        <v>0</v>
      </c>
      <c r="S3603" s="76" t="str">
        <f t="shared" si="1286"/>
        <v>-</v>
      </c>
      <c r="T3603" s="96">
        <v>0</v>
      </c>
      <c r="U3603" s="97"/>
      <c r="V3603" s="73">
        <f t="shared" si="1280"/>
        <v>0</v>
      </c>
      <c r="W3603" s="73">
        <f t="shared" si="1287"/>
        <v>0</v>
      </c>
      <c r="X3603" s="76" t="str">
        <f t="shared" si="1288"/>
        <v>-</v>
      </c>
      <c r="Y3603" s="73">
        <f t="shared" si="1289"/>
        <v>0</v>
      </c>
      <c r="Z3603" s="73">
        <f t="shared" si="1290"/>
        <v>0</v>
      </c>
      <c r="AA3603" s="73">
        <f t="shared" si="1283"/>
        <v>0</v>
      </c>
      <c r="AB3603" s="73">
        <f t="shared" si="1291"/>
        <v>0</v>
      </c>
      <c r="AC3603" s="73">
        <f t="shared" si="1284"/>
        <v>0</v>
      </c>
      <c r="AD3603" s="73">
        <f t="shared" si="1285"/>
        <v>0</v>
      </c>
      <c r="AE3603" s="73">
        <v>0</v>
      </c>
    </row>
    <row r="3604" spans="1:31" ht="15" customHeight="1">
      <c r="A3604" s="94"/>
      <c r="B3604" s="6" t="str">
        <f>IFERROR(VLOOKUP(A3604,'Distributor List'!$A$2:$D$77,2,0),"-")</f>
        <v>-</v>
      </c>
      <c r="C3604" s="6" t="str">
        <f>IFERROR(VLOOKUP(A3604,'Distributor List'!$A$2:$D$77,3,0),"-")</f>
        <v>-</v>
      </c>
      <c r="D3604" s="6" t="str">
        <f>IFERROR(VLOOKUP(A3604,'Distributor List'!$A$2:$F$77,6,0),"-")</f>
        <v>-</v>
      </c>
      <c r="E3604" s="6" t="str">
        <f>IFERROR(VLOOKUP(A3604,'Distributor List'!$A$2:$D$77,4,0),"-")</f>
        <v>-</v>
      </c>
      <c r="F3604" s="6" t="str">
        <f>IFERROR(VLOOKUP(H3604,'Price List'!$A$2:$H$109,8,0),"-")</f>
        <v>-</v>
      </c>
      <c r="G3604" s="6" t="str">
        <f>IFERROR(VLOOKUP(A3604,'Distributor List'!$A$2:$E$77,5,0),"-")</f>
        <v>-</v>
      </c>
      <c r="H3604" s="10"/>
      <c r="I3604" s="95"/>
      <c r="J3604" s="92"/>
      <c r="K3604" s="92"/>
      <c r="L3604" s="73">
        <f t="shared" si="1282"/>
        <v>0</v>
      </c>
      <c r="M3604" s="73">
        <f t="shared" si="1279"/>
        <v>0</v>
      </c>
      <c r="N3604" s="73"/>
      <c r="O3604" s="73"/>
      <c r="P3604" s="73"/>
      <c r="Q3604" s="73"/>
      <c r="R3604" s="73">
        <f t="shared" si="1281"/>
        <v>0</v>
      </c>
      <c r="S3604" s="76" t="str">
        <f t="shared" si="1286"/>
        <v>-</v>
      </c>
      <c r="T3604" s="96">
        <v>0</v>
      </c>
      <c r="U3604" s="97"/>
      <c r="V3604" s="73">
        <f t="shared" si="1280"/>
        <v>0</v>
      </c>
      <c r="W3604" s="73">
        <f t="shared" si="1287"/>
        <v>0</v>
      </c>
      <c r="X3604" s="76" t="str">
        <f t="shared" si="1288"/>
        <v>-</v>
      </c>
      <c r="Y3604" s="73">
        <f t="shared" si="1289"/>
        <v>0</v>
      </c>
      <c r="Z3604" s="73">
        <f t="shared" si="1290"/>
        <v>0</v>
      </c>
      <c r="AA3604" s="73">
        <f t="shared" si="1283"/>
        <v>0</v>
      </c>
      <c r="AB3604" s="73">
        <f t="shared" si="1291"/>
        <v>0</v>
      </c>
      <c r="AC3604" s="73">
        <f t="shared" si="1284"/>
        <v>0</v>
      </c>
      <c r="AD3604" s="73">
        <f t="shared" si="1285"/>
        <v>0</v>
      </c>
      <c r="AE3604" s="73">
        <v>0</v>
      </c>
    </row>
    <row r="3605" spans="1:31" ht="15" customHeight="1">
      <c r="A3605" s="94"/>
      <c r="B3605" s="6" t="str">
        <f>IFERROR(VLOOKUP(A3605,'Distributor List'!$A$2:$D$77,2,0),"-")</f>
        <v>-</v>
      </c>
      <c r="C3605" s="6" t="str">
        <f>IFERROR(VLOOKUP(A3605,'Distributor List'!$A$2:$D$77,3,0),"-")</f>
        <v>-</v>
      </c>
      <c r="D3605" s="6" t="str">
        <f>IFERROR(VLOOKUP(A3605,'Distributor List'!$A$2:$F$77,6,0),"-")</f>
        <v>-</v>
      </c>
      <c r="E3605" s="6" t="str">
        <f>IFERROR(VLOOKUP(A3605,'Distributor List'!$A$2:$D$77,4,0),"-")</f>
        <v>-</v>
      </c>
      <c r="F3605" s="6" t="str">
        <f>IFERROR(VLOOKUP(H3605,'Price List'!$A$2:$H$109,8,0),"-")</f>
        <v>-</v>
      </c>
      <c r="G3605" s="6" t="str">
        <f>IFERROR(VLOOKUP(A3605,'Distributor List'!$A$2:$E$77,5,0),"-")</f>
        <v>-</v>
      </c>
      <c r="H3605" s="10"/>
      <c r="I3605" s="95"/>
      <c r="J3605" s="92"/>
      <c r="K3605" s="92"/>
      <c r="L3605" s="73">
        <f t="shared" si="1282"/>
        <v>0</v>
      </c>
      <c r="M3605" s="73">
        <f t="shared" si="1279"/>
        <v>0</v>
      </c>
      <c r="N3605" s="73"/>
      <c r="O3605" s="73"/>
      <c r="P3605" s="73"/>
      <c r="Q3605" s="73"/>
      <c r="R3605" s="73">
        <f t="shared" si="1281"/>
        <v>0</v>
      </c>
      <c r="S3605" s="76" t="str">
        <f t="shared" si="1286"/>
        <v>-</v>
      </c>
      <c r="T3605" s="96">
        <v>0</v>
      </c>
      <c r="U3605" s="97"/>
      <c r="V3605" s="73">
        <f t="shared" si="1280"/>
        <v>0</v>
      </c>
      <c r="W3605" s="73">
        <f t="shared" si="1287"/>
        <v>0</v>
      </c>
      <c r="X3605" s="76" t="str">
        <f t="shared" si="1288"/>
        <v>-</v>
      </c>
      <c r="Y3605" s="73">
        <f t="shared" si="1289"/>
        <v>0</v>
      </c>
      <c r="Z3605" s="73">
        <f t="shared" si="1290"/>
        <v>0</v>
      </c>
      <c r="AA3605" s="73">
        <f t="shared" si="1283"/>
        <v>0</v>
      </c>
      <c r="AB3605" s="73">
        <f t="shared" si="1291"/>
        <v>0</v>
      </c>
      <c r="AC3605" s="73">
        <f t="shared" si="1284"/>
        <v>0</v>
      </c>
      <c r="AD3605" s="73">
        <f t="shared" si="1285"/>
        <v>0</v>
      </c>
      <c r="AE3605" s="73">
        <v>0</v>
      </c>
    </row>
    <row r="3606" spans="1:31" ht="15" customHeight="1">
      <c r="A3606" s="94"/>
      <c r="B3606" s="6" t="str">
        <f>IFERROR(VLOOKUP(A3606,'Distributor List'!$A$2:$D$77,2,0),"-")</f>
        <v>-</v>
      </c>
      <c r="C3606" s="6" t="str">
        <f>IFERROR(VLOOKUP(A3606,'Distributor List'!$A$2:$D$77,3,0),"-")</f>
        <v>-</v>
      </c>
      <c r="D3606" s="6" t="str">
        <f>IFERROR(VLOOKUP(A3606,'Distributor List'!$A$2:$F$77,6,0),"-")</f>
        <v>-</v>
      </c>
      <c r="E3606" s="6" t="str">
        <f>IFERROR(VLOOKUP(A3606,'Distributor List'!$A$2:$D$77,4,0),"-")</f>
        <v>-</v>
      </c>
      <c r="F3606" s="6" t="str">
        <f>IFERROR(VLOOKUP(H3606,'Price List'!$A$2:$H$109,8,0),"-")</f>
        <v>-</v>
      </c>
      <c r="G3606" s="6" t="str">
        <f>IFERROR(VLOOKUP(A3606,'Distributor List'!$A$2:$E$77,5,0),"-")</f>
        <v>-</v>
      </c>
      <c r="H3606" s="10"/>
      <c r="I3606" s="95"/>
      <c r="J3606" s="92"/>
      <c r="K3606" s="92"/>
      <c r="L3606" s="73">
        <f t="shared" si="1282"/>
        <v>0</v>
      </c>
      <c r="M3606" s="73">
        <f t="shared" si="1279"/>
        <v>0</v>
      </c>
      <c r="N3606" s="73"/>
      <c r="O3606" s="73"/>
      <c r="P3606" s="73"/>
      <c r="Q3606" s="73"/>
      <c r="R3606" s="73">
        <f t="shared" si="1281"/>
        <v>0</v>
      </c>
      <c r="S3606" s="76" t="str">
        <f t="shared" si="1286"/>
        <v>-</v>
      </c>
      <c r="T3606" s="96">
        <v>0</v>
      </c>
      <c r="U3606" s="97"/>
      <c r="V3606" s="73">
        <f t="shared" si="1280"/>
        <v>0</v>
      </c>
      <c r="W3606" s="73">
        <f t="shared" si="1287"/>
        <v>0</v>
      </c>
      <c r="X3606" s="76" t="str">
        <f t="shared" si="1288"/>
        <v>-</v>
      </c>
      <c r="Y3606" s="73">
        <f t="shared" si="1289"/>
        <v>0</v>
      </c>
      <c r="Z3606" s="73">
        <f t="shared" si="1290"/>
        <v>0</v>
      </c>
      <c r="AA3606" s="73">
        <f t="shared" si="1283"/>
        <v>0</v>
      </c>
      <c r="AB3606" s="73">
        <f t="shared" si="1291"/>
        <v>0</v>
      </c>
      <c r="AC3606" s="73">
        <f t="shared" si="1284"/>
        <v>0</v>
      </c>
      <c r="AD3606" s="73">
        <f t="shared" si="1285"/>
        <v>0</v>
      </c>
      <c r="AE3606" s="73">
        <v>0</v>
      </c>
    </row>
    <row r="3607" spans="1:31" ht="15" customHeight="1">
      <c r="A3607" s="94"/>
      <c r="B3607" s="6" t="str">
        <f>IFERROR(VLOOKUP(A3607,'Distributor List'!$A$2:$D$77,2,0),"-")</f>
        <v>-</v>
      </c>
      <c r="C3607" s="6" t="str">
        <f>IFERROR(VLOOKUP(A3607,'Distributor List'!$A$2:$D$77,3,0),"-")</f>
        <v>-</v>
      </c>
      <c r="D3607" s="6" t="str">
        <f>IFERROR(VLOOKUP(A3607,'Distributor List'!$A$2:$F$77,6,0),"-")</f>
        <v>-</v>
      </c>
      <c r="E3607" s="6" t="str">
        <f>IFERROR(VLOOKUP(A3607,'Distributor List'!$A$2:$D$77,4,0),"-")</f>
        <v>-</v>
      </c>
      <c r="F3607" s="6" t="str">
        <f>IFERROR(VLOOKUP(H3607,'Price List'!$A$2:$H$109,8,0),"-")</f>
        <v>-</v>
      </c>
      <c r="G3607" s="6" t="str">
        <f>IFERROR(VLOOKUP(A3607,'Distributor List'!$A$2:$E$77,5,0),"-")</f>
        <v>-</v>
      </c>
      <c r="H3607" s="10"/>
      <c r="I3607" s="95"/>
      <c r="J3607" s="92"/>
      <c r="K3607" s="92"/>
      <c r="L3607" s="73">
        <f t="shared" si="1282"/>
        <v>0</v>
      </c>
      <c r="M3607" s="73">
        <f t="shared" si="1279"/>
        <v>0</v>
      </c>
      <c r="N3607" s="73"/>
      <c r="O3607" s="73"/>
      <c r="P3607" s="73"/>
      <c r="Q3607" s="73"/>
      <c r="R3607" s="73">
        <f t="shared" si="1281"/>
        <v>0</v>
      </c>
      <c r="S3607" s="76" t="str">
        <f t="shared" si="1286"/>
        <v>-</v>
      </c>
      <c r="T3607" s="96">
        <v>0</v>
      </c>
      <c r="U3607" s="97"/>
      <c r="V3607" s="73">
        <f t="shared" si="1280"/>
        <v>0</v>
      </c>
      <c r="W3607" s="73">
        <f t="shared" si="1287"/>
        <v>0</v>
      </c>
      <c r="X3607" s="76" t="str">
        <f t="shared" si="1288"/>
        <v>-</v>
      </c>
      <c r="Y3607" s="73">
        <f t="shared" si="1289"/>
        <v>0</v>
      </c>
      <c r="Z3607" s="73">
        <f t="shared" si="1290"/>
        <v>0</v>
      </c>
      <c r="AA3607" s="73">
        <f t="shared" si="1283"/>
        <v>0</v>
      </c>
      <c r="AB3607" s="73">
        <f t="shared" si="1291"/>
        <v>0</v>
      </c>
      <c r="AC3607" s="73">
        <f t="shared" si="1284"/>
        <v>0</v>
      </c>
      <c r="AD3607" s="73">
        <f t="shared" si="1285"/>
        <v>0</v>
      </c>
      <c r="AE3607" s="73">
        <v>0</v>
      </c>
    </row>
    <row r="3608" spans="1:31" ht="15" customHeight="1">
      <c r="A3608" s="94"/>
      <c r="B3608" s="6" t="str">
        <f>IFERROR(VLOOKUP(A3608,'Distributor List'!$A$2:$D$77,2,0),"-")</f>
        <v>-</v>
      </c>
      <c r="C3608" s="6" t="str">
        <f>IFERROR(VLOOKUP(A3608,'Distributor List'!$A$2:$D$77,3,0),"-")</f>
        <v>-</v>
      </c>
      <c r="D3608" s="6" t="str">
        <f>IFERROR(VLOOKUP(A3608,'Distributor List'!$A$2:$F$77,6,0),"-")</f>
        <v>-</v>
      </c>
      <c r="E3608" s="6" t="str">
        <f>IFERROR(VLOOKUP(A3608,'Distributor List'!$A$2:$D$77,4,0),"-")</f>
        <v>-</v>
      </c>
      <c r="F3608" s="6" t="str">
        <f>IFERROR(VLOOKUP(H3608,'Price List'!$A$2:$H$109,8,0),"-")</f>
        <v>-</v>
      </c>
      <c r="G3608" s="6" t="str">
        <f>IFERROR(VLOOKUP(A3608,'Distributor List'!$A$2:$E$77,5,0),"-")</f>
        <v>-</v>
      </c>
      <c r="H3608" s="10"/>
      <c r="I3608" s="95"/>
      <c r="J3608" s="92"/>
      <c r="K3608" s="92"/>
      <c r="L3608" s="73">
        <f t="shared" si="1282"/>
        <v>0</v>
      </c>
      <c r="M3608" s="73">
        <f t="shared" si="1279"/>
        <v>0</v>
      </c>
      <c r="N3608" s="73"/>
      <c r="O3608" s="73"/>
      <c r="P3608" s="73"/>
      <c r="Q3608" s="73"/>
      <c r="R3608" s="73">
        <f t="shared" si="1281"/>
        <v>0</v>
      </c>
      <c r="S3608" s="76" t="str">
        <f t="shared" si="1286"/>
        <v>-</v>
      </c>
      <c r="T3608" s="96">
        <v>0</v>
      </c>
      <c r="U3608" s="97"/>
      <c r="V3608" s="73">
        <f t="shared" si="1280"/>
        <v>0</v>
      </c>
      <c r="W3608" s="73">
        <f t="shared" si="1287"/>
        <v>0</v>
      </c>
      <c r="X3608" s="76" t="str">
        <f t="shared" si="1288"/>
        <v>-</v>
      </c>
      <c r="Y3608" s="73">
        <f t="shared" si="1289"/>
        <v>0</v>
      </c>
      <c r="Z3608" s="73">
        <f t="shared" si="1290"/>
        <v>0</v>
      </c>
      <c r="AA3608" s="73">
        <f t="shared" si="1283"/>
        <v>0</v>
      </c>
      <c r="AB3608" s="73">
        <f t="shared" si="1291"/>
        <v>0</v>
      </c>
      <c r="AC3608" s="73">
        <f t="shared" si="1284"/>
        <v>0</v>
      </c>
      <c r="AD3608" s="73">
        <f t="shared" si="1285"/>
        <v>0</v>
      </c>
      <c r="AE3608" s="73">
        <v>0</v>
      </c>
    </row>
    <row r="3609" spans="1:31" ht="15" customHeight="1">
      <c r="A3609" s="94"/>
      <c r="B3609" s="6" t="str">
        <f>IFERROR(VLOOKUP(A3609,'Distributor List'!$A$2:$D$77,2,0),"-")</f>
        <v>-</v>
      </c>
      <c r="C3609" s="6" t="str">
        <f>IFERROR(VLOOKUP(A3609,'Distributor List'!$A$2:$D$77,3,0),"-")</f>
        <v>-</v>
      </c>
      <c r="D3609" s="6" t="str">
        <f>IFERROR(VLOOKUP(A3609,'Distributor List'!$A$2:$F$77,6,0),"-")</f>
        <v>-</v>
      </c>
      <c r="E3609" s="6" t="str">
        <f>IFERROR(VLOOKUP(A3609,'Distributor List'!$A$2:$D$77,4,0),"-")</f>
        <v>-</v>
      </c>
      <c r="F3609" s="6" t="str">
        <f>IFERROR(VLOOKUP(H3609,'Price List'!$A$2:$H$109,8,0),"-")</f>
        <v>-</v>
      </c>
      <c r="G3609" s="6" t="str">
        <f>IFERROR(VLOOKUP(A3609,'Distributor List'!$A$2:$E$77,5,0),"-")</f>
        <v>-</v>
      </c>
      <c r="H3609" s="10"/>
      <c r="I3609" s="95"/>
      <c r="J3609" s="92"/>
      <c r="K3609" s="92"/>
      <c r="L3609" s="73">
        <f t="shared" si="1282"/>
        <v>0</v>
      </c>
      <c r="M3609" s="73">
        <f t="shared" si="1279"/>
        <v>0</v>
      </c>
      <c r="N3609" s="73"/>
      <c r="O3609" s="73"/>
      <c r="P3609" s="73"/>
      <c r="Q3609" s="73"/>
      <c r="R3609" s="73">
        <f t="shared" si="1281"/>
        <v>0</v>
      </c>
      <c r="S3609" s="76" t="str">
        <f t="shared" si="1286"/>
        <v>-</v>
      </c>
      <c r="T3609" s="96">
        <v>0</v>
      </c>
      <c r="U3609" s="97"/>
      <c r="V3609" s="73">
        <f t="shared" si="1280"/>
        <v>0</v>
      </c>
      <c r="W3609" s="73">
        <f t="shared" si="1287"/>
        <v>0</v>
      </c>
      <c r="X3609" s="76" t="str">
        <f t="shared" si="1288"/>
        <v>-</v>
      </c>
      <c r="Y3609" s="73">
        <f t="shared" si="1289"/>
        <v>0</v>
      </c>
      <c r="Z3609" s="73">
        <f t="shared" si="1290"/>
        <v>0</v>
      </c>
      <c r="AA3609" s="73">
        <f t="shared" si="1283"/>
        <v>0</v>
      </c>
      <c r="AB3609" s="73">
        <f t="shared" si="1291"/>
        <v>0</v>
      </c>
      <c r="AC3609" s="73">
        <f t="shared" si="1284"/>
        <v>0</v>
      </c>
      <c r="AD3609" s="73">
        <f t="shared" si="1285"/>
        <v>0</v>
      </c>
      <c r="AE3609" s="73">
        <v>0</v>
      </c>
    </row>
    <row r="3610" spans="1:31" ht="15" customHeight="1">
      <c r="A3610" s="94"/>
      <c r="B3610" s="6" t="str">
        <f>IFERROR(VLOOKUP(A3610,'Distributor List'!$A$2:$D$77,2,0),"-")</f>
        <v>-</v>
      </c>
      <c r="C3610" s="6" t="str">
        <f>IFERROR(VLOOKUP(A3610,'Distributor List'!$A$2:$D$77,3,0),"-")</f>
        <v>-</v>
      </c>
      <c r="D3610" s="6" t="str">
        <f>IFERROR(VLOOKUP(A3610,'Distributor List'!$A$2:$F$77,6,0),"-")</f>
        <v>-</v>
      </c>
      <c r="E3610" s="6" t="str">
        <f>IFERROR(VLOOKUP(A3610,'Distributor List'!$A$2:$D$77,4,0),"-")</f>
        <v>-</v>
      </c>
      <c r="F3610" s="6" t="str">
        <f>IFERROR(VLOOKUP(H3610,'Price List'!$A$2:$H$109,8,0),"-")</f>
        <v>-</v>
      </c>
      <c r="G3610" s="6" t="str">
        <f>IFERROR(VLOOKUP(A3610,'Distributor List'!$A$2:$E$77,5,0),"-")</f>
        <v>-</v>
      </c>
      <c r="H3610" s="10"/>
      <c r="I3610" s="95"/>
      <c r="J3610" s="92"/>
      <c r="K3610" s="92"/>
      <c r="L3610" s="73">
        <f t="shared" si="1282"/>
        <v>0</v>
      </c>
      <c r="M3610" s="73">
        <f t="shared" si="1279"/>
        <v>0</v>
      </c>
      <c r="N3610" s="73"/>
      <c r="O3610" s="73"/>
      <c r="P3610" s="73"/>
      <c r="Q3610" s="73"/>
      <c r="R3610" s="73">
        <f t="shared" si="1281"/>
        <v>0</v>
      </c>
      <c r="S3610" s="76" t="str">
        <f t="shared" si="1286"/>
        <v>-</v>
      </c>
      <c r="T3610" s="96">
        <v>0</v>
      </c>
      <c r="U3610" s="97"/>
      <c r="V3610" s="73">
        <f t="shared" si="1280"/>
        <v>0</v>
      </c>
      <c r="W3610" s="73">
        <f t="shared" si="1287"/>
        <v>0</v>
      </c>
      <c r="X3610" s="76" t="str">
        <f t="shared" si="1288"/>
        <v>-</v>
      </c>
      <c r="Y3610" s="73">
        <f t="shared" si="1289"/>
        <v>0</v>
      </c>
      <c r="Z3610" s="73">
        <f t="shared" si="1290"/>
        <v>0</v>
      </c>
      <c r="AA3610" s="73">
        <f t="shared" si="1283"/>
        <v>0</v>
      </c>
      <c r="AB3610" s="73">
        <f t="shared" si="1291"/>
        <v>0</v>
      </c>
      <c r="AC3610" s="73">
        <f t="shared" si="1284"/>
        <v>0</v>
      </c>
      <c r="AD3610" s="73">
        <f t="shared" si="1285"/>
        <v>0</v>
      </c>
      <c r="AE3610" s="73">
        <v>0</v>
      </c>
    </row>
    <row r="3611" spans="1:31" ht="15" customHeight="1">
      <c r="A3611" s="94"/>
      <c r="B3611" s="6" t="str">
        <f>IFERROR(VLOOKUP(A3611,'Distributor List'!$A$2:$D$77,2,0),"-")</f>
        <v>-</v>
      </c>
      <c r="C3611" s="6" t="str">
        <f>IFERROR(VLOOKUP(A3611,'Distributor List'!$A$2:$D$77,3,0),"-")</f>
        <v>-</v>
      </c>
      <c r="D3611" s="6" t="str">
        <f>IFERROR(VLOOKUP(A3611,'Distributor List'!$A$2:$F$77,6,0),"-")</f>
        <v>-</v>
      </c>
      <c r="E3611" s="6" t="str">
        <f>IFERROR(VLOOKUP(A3611,'Distributor List'!$A$2:$D$77,4,0),"-")</f>
        <v>-</v>
      </c>
      <c r="F3611" s="6" t="str">
        <f>IFERROR(VLOOKUP(H3611,'Price List'!$A$2:$H$109,8,0),"-")</f>
        <v>-</v>
      </c>
      <c r="G3611" s="6" t="str">
        <f>IFERROR(VLOOKUP(A3611,'Distributor List'!$A$2:$E$77,5,0),"-")</f>
        <v>-</v>
      </c>
      <c r="H3611" s="10"/>
      <c r="I3611" s="95"/>
      <c r="J3611" s="92"/>
      <c r="K3611" s="92"/>
      <c r="L3611" s="73">
        <f t="shared" si="1282"/>
        <v>0</v>
      </c>
      <c r="M3611" s="73">
        <f t="shared" si="1279"/>
        <v>0</v>
      </c>
      <c r="N3611" s="73"/>
      <c r="O3611" s="73"/>
      <c r="P3611" s="73"/>
      <c r="Q3611" s="73"/>
      <c r="R3611" s="73">
        <f t="shared" si="1281"/>
        <v>0</v>
      </c>
      <c r="S3611" s="76" t="str">
        <f t="shared" si="1286"/>
        <v>-</v>
      </c>
      <c r="T3611" s="96">
        <v>0</v>
      </c>
      <c r="U3611" s="97"/>
      <c r="V3611" s="73">
        <f t="shared" si="1280"/>
        <v>0</v>
      </c>
      <c r="W3611" s="73">
        <f t="shared" si="1287"/>
        <v>0</v>
      </c>
      <c r="X3611" s="76" t="str">
        <f t="shared" si="1288"/>
        <v>-</v>
      </c>
      <c r="Y3611" s="73">
        <f t="shared" si="1289"/>
        <v>0</v>
      </c>
      <c r="Z3611" s="73">
        <f t="shared" si="1290"/>
        <v>0</v>
      </c>
      <c r="AA3611" s="73">
        <f t="shared" si="1283"/>
        <v>0</v>
      </c>
      <c r="AB3611" s="73">
        <f t="shared" si="1291"/>
        <v>0</v>
      </c>
      <c r="AC3611" s="73">
        <f t="shared" si="1284"/>
        <v>0</v>
      </c>
      <c r="AD3611" s="73">
        <f t="shared" si="1285"/>
        <v>0</v>
      </c>
      <c r="AE3611" s="73">
        <v>0</v>
      </c>
    </row>
    <row r="3612" spans="1:31" ht="15" customHeight="1">
      <c r="A3612" s="94"/>
      <c r="B3612" s="6" t="str">
        <f>IFERROR(VLOOKUP(A3612,'Distributor List'!$A$2:$D$77,2,0),"-")</f>
        <v>-</v>
      </c>
      <c r="C3612" s="6" t="str">
        <f>IFERROR(VLOOKUP(A3612,'Distributor List'!$A$2:$D$77,3,0),"-")</f>
        <v>-</v>
      </c>
      <c r="D3612" s="6" t="str">
        <f>IFERROR(VLOOKUP(A3612,'Distributor List'!$A$2:$F$77,6,0),"-")</f>
        <v>-</v>
      </c>
      <c r="E3612" s="6" t="str">
        <f>IFERROR(VLOOKUP(A3612,'Distributor List'!$A$2:$D$77,4,0),"-")</f>
        <v>-</v>
      </c>
      <c r="F3612" s="6" t="str">
        <f>IFERROR(VLOOKUP(H3612,'Price List'!$A$2:$H$109,8,0),"-")</f>
        <v>-</v>
      </c>
      <c r="G3612" s="6" t="str">
        <f>IFERROR(VLOOKUP(A3612,'Distributor List'!$A$2:$E$77,5,0),"-")</f>
        <v>-</v>
      </c>
      <c r="H3612" s="10"/>
      <c r="I3612" s="95"/>
      <c r="J3612" s="92"/>
      <c r="K3612" s="92"/>
      <c r="L3612" s="73">
        <f t="shared" si="1282"/>
        <v>0</v>
      </c>
      <c r="M3612" s="73">
        <f t="shared" si="1279"/>
        <v>0</v>
      </c>
      <c r="N3612" s="73"/>
      <c r="O3612" s="73"/>
      <c r="P3612" s="73"/>
      <c r="Q3612" s="73"/>
      <c r="R3612" s="73">
        <f t="shared" si="1281"/>
        <v>0</v>
      </c>
      <c r="S3612" s="76" t="str">
        <f t="shared" si="1286"/>
        <v>-</v>
      </c>
      <c r="T3612" s="96">
        <v>0</v>
      </c>
      <c r="U3612" s="97"/>
      <c r="V3612" s="73">
        <f t="shared" si="1280"/>
        <v>0</v>
      </c>
      <c r="W3612" s="73">
        <f t="shared" si="1287"/>
        <v>0</v>
      </c>
      <c r="X3612" s="76" t="str">
        <f t="shared" si="1288"/>
        <v>-</v>
      </c>
      <c r="Y3612" s="73">
        <f t="shared" si="1289"/>
        <v>0</v>
      </c>
      <c r="Z3612" s="73">
        <f t="shared" si="1290"/>
        <v>0</v>
      </c>
      <c r="AA3612" s="73">
        <f t="shared" si="1283"/>
        <v>0</v>
      </c>
      <c r="AB3612" s="73">
        <f t="shared" si="1291"/>
        <v>0</v>
      </c>
      <c r="AC3612" s="73">
        <f t="shared" si="1284"/>
        <v>0</v>
      </c>
      <c r="AD3612" s="73">
        <f t="shared" si="1285"/>
        <v>0</v>
      </c>
      <c r="AE3612" s="73">
        <v>0</v>
      </c>
    </row>
    <row r="3613" spans="1:31" ht="15" customHeight="1">
      <c r="A3613" s="94"/>
      <c r="B3613" s="6" t="str">
        <f>IFERROR(VLOOKUP(A3613,'Distributor List'!$A$2:$D$77,2,0),"-")</f>
        <v>-</v>
      </c>
      <c r="C3613" s="6" t="str">
        <f>IFERROR(VLOOKUP(A3613,'Distributor List'!$A$2:$D$77,3,0),"-")</f>
        <v>-</v>
      </c>
      <c r="D3613" s="6" t="str">
        <f>IFERROR(VLOOKUP(A3613,'Distributor List'!$A$2:$F$77,6,0),"-")</f>
        <v>-</v>
      </c>
      <c r="E3613" s="6" t="str">
        <f>IFERROR(VLOOKUP(A3613,'Distributor List'!$A$2:$D$77,4,0),"-")</f>
        <v>-</v>
      </c>
      <c r="F3613" s="6" t="str">
        <f>IFERROR(VLOOKUP(H3613,'Price List'!$A$2:$H$109,8,0),"-")</f>
        <v>-</v>
      </c>
      <c r="G3613" s="6" t="str">
        <f>IFERROR(VLOOKUP(A3613,'Distributor List'!$A$2:$E$77,5,0),"-")</f>
        <v>-</v>
      </c>
      <c r="H3613" s="10"/>
      <c r="I3613" s="95"/>
      <c r="J3613" s="92"/>
      <c r="K3613" s="92"/>
      <c r="L3613" s="73">
        <f t="shared" si="1282"/>
        <v>0</v>
      </c>
      <c r="M3613" s="73">
        <f t="shared" si="1279"/>
        <v>0</v>
      </c>
      <c r="N3613" s="73"/>
      <c r="O3613" s="73"/>
      <c r="P3613" s="73"/>
      <c r="Q3613" s="73"/>
      <c r="R3613" s="73">
        <f t="shared" si="1281"/>
        <v>0</v>
      </c>
      <c r="S3613" s="76" t="str">
        <f t="shared" si="1286"/>
        <v>-</v>
      </c>
      <c r="T3613" s="96">
        <v>0</v>
      </c>
      <c r="U3613" s="97"/>
      <c r="V3613" s="73">
        <f t="shared" si="1280"/>
        <v>0</v>
      </c>
      <c r="W3613" s="73">
        <f t="shared" si="1287"/>
        <v>0</v>
      </c>
      <c r="X3613" s="76" t="str">
        <f t="shared" si="1288"/>
        <v>-</v>
      </c>
      <c r="Y3613" s="73">
        <f t="shared" si="1289"/>
        <v>0</v>
      </c>
      <c r="Z3613" s="73">
        <f t="shared" si="1290"/>
        <v>0</v>
      </c>
      <c r="AA3613" s="73">
        <f t="shared" si="1283"/>
        <v>0</v>
      </c>
      <c r="AB3613" s="73">
        <f t="shared" si="1291"/>
        <v>0</v>
      </c>
      <c r="AC3613" s="73">
        <f t="shared" si="1284"/>
        <v>0</v>
      </c>
      <c r="AD3613" s="73">
        <f t="shared" si="1285"/>
        <v>0</v>
      </c>
      <c r="AE3613" s="73">
        <v>0</v>
      </c>
    </row>
    <row r="3614" spans="1:31" ht="15" customHeight="1">
      <c r="A3614" s="94"/>
      <c r="B3614" s="6" t="str">
        <f>IFERROR(VLOOKUP(A3614,'Distributor List'!$A$2:$D$77,2,0),"-")</f>
        <v>-</v>
      </c>
      <c r="C3614" s="6" t="str">
        <f>IFERROR(VLOOKUP(A3614,'Distributor List'!$A$2:$D$77,3,0),"-")</f>
        <v>-</v>
      </c>
      <c r="D3614" s="6" t="str">
        <f>IFERROR(VLOOKUP(A3614,'Distributor List'!$A$2:$F$77,6,0),"-")</f>
        <v>-</v>
      </c>
      <c r="E3614" s="6" t="str">
        <f>IFERROR(VLOOKUP(A3614,'Distributor List'!$A$2:$D$77,4,0),"-")</f>
        <v>-</v>
      </c>
      <c r="F3614" s="6" t="str">
        <f>IFERROR(VLOOKUP(H3614,'Price List'!$A$2:$H$109,8,0),"-")</f>
        <v>-</v>
      </c>
      <c r="G3614" s="6" t="str">
        <f>IFERROR(VLOOKUP(A3614,'Distributor List'!$A$2:$E$77,5,0),"-")</f>
        <v>-</v>
      </c>
      <c r="H3614" s="10"/>
      <c r="I3614" s="95"/>
      <c r="J3614" s="92"/>
      <c r="K3614" s="92"/>
      <c r="L3614" s="73">
        <f t="shared" si="1282"/>
        <v>0</v>
      </c>
      <c r="M3614" s="73">
        <f t="shared" si="1279"/>
        <v>0</v>
      </c>
      <c r="N3614" s="73"/>
      <c r="O3614" s="73"/>
      <c r="P3614" s="73"/>
      <c r="Q3614" s="73"/>
      <c r="R3614" s="73">
        <f t="shared" si="1281"/>
        <v>0</v>
      </c>
      <c r="S3614" s="76" t="str">
        <f t="shared" si="1286"/>
        <v>-</v>
      </c>
      <c r="T3614" s="96">
        <v>0</v>
      </c>
      <c r="U3614" s="97"/>
      <c r="V3614" s="73">
        <f t="shared" si="1280"/>
        <v>0</v>
      </c>
      <c r="W3614" s="73">
        <f t="shared" si="1287"/>
        <v>0</v>
      </c>
      <c r="X3614" s="76" t="str">
        <f t="shared" si="1288"/>
        <v>-</v>
      </c>
      <c r="Y3614" s="73">
        <f t="shared" si="1289"/>
        <v>0</v>
      </c>
      <c r="Z3614" s="73">
        <f t="shared" si="1290"/>
        <v>0</v>
      </c>
      <c r="AA3614" s="73">
        <f t="shared" si="1283"/>
        <v>0</v>
      </c>
      <c r="AB3614" s="73">
        <f t="shared" si="1291"/>
        <v>0</v>
      </c>
      <c r="AC3614" s="73">
        <f t="shared" si="1284"/>
        <v>0</v>
      </c>
      <c r="AD3614" s="73">
        <f t="shared" si="1285"/>
        <v>0</v>
      </c>
      <c r="AE3614" s="73">
        <v>0</v>
      </c>
    </row>
    <row r="3615" spans="1:31" ht="15" customHeight="1">
      <c r="A3615" s="94"/>
      <c r="B3615" s="6" t="str">
        <f>IFERROR(VLOOKUP(A3615,'Distributor List'!$A$2:$D$77,2,0),"-")</f>
        <v>-</v>
      </c>
      <c r="C3615" s="6" t="str">
        <f>IFERROR(VLOOKUP(A3615,'Distributor List'!$A$2:$D$77,3,0),"-")</f>
        <v>-</v>
      </c>
      <c r="D3615" s="6" t="str">
        <f>IFERROR(VLOOKUP(A3615,'Distributor List'!$A$2:$F$77,6,0),"-")</f>
        <v>-</v>
      </c>
      <c r="E3615" s="6" t="str">
        <f>IFERROR(VLOOKUP(A3615,'Distributor List'!$A$2:$D$77,4,0),"-")</f>
        <v>-</v>
      </c>
      <c r="F3615" s="6" t="str">
        <f>IFERROR(VLOOKUP(H3615,'Price List'!$A$2:$H$109,8,0),"-")</f>
        <v>-</v>
      </c>
      <c r="G3615" s="6" t="str">
        <f>IFERROR(VLOOKUP(A3615,'Distributor List'!$A$2:$E$77,5,0),"-")</f>
        <v>-</v>
      </c>
      <c r="H3615" s="10"/>
      <c r="I3615" s="95"/>
      <c r="J3615" s="92"/>
      <c r="K3615" s="92"/>
      <c r="L3615" s="73">
        <f t="shared" si="1282"/>
        <v>0</v>
      </c>
      <c r="M3615" s="73">
        <f t="shared" si="1279"/>
        <v>0</v>
      </c>
      <c r="N3615" s="73"/>
      <c r="O3615" s="73"/>
      <c r="P3615" s="73"/>
      <c r="Q3615" s="73"/>
      <c r="R3615" s="73">
        <f t="shared" si="1281"/>
        <v>0</v>
      </c>
      <c r="S3615" s="76" t="str">
        <f t="shared" si="1286"/>
        <v>-</v>
      </c>
      <c r="T3615" s="96">
        <v>0</v>
      </c>
      <c r="U3615" s="97"/>
      <c r="V3615" s="73">
        <f t="shared" si="1280"/>
        <v>0</v>
      </c>
      <c r="W3615" s="73">
        <f t="shared" si="1287"/>
        <v>0</v>
      </c>
      <c r="X3615" s="76" t="str">
        <f t="shared" si="1288"/>
        <v>-</v>
      </c>
      <c r="Y3615" s="73">
        <f t="shared" si="1289"/>
        <v>0</v>
      </c>
      <c r="Z3615" s="73">
        <f t="shared" si="1290"/>
        <v>0</v>
      </c>
      <c r="AA3615" s="73">
        <f t="shared" si="1283"/>
        <v>0</v>
      </c>
      <c r="AB3615" s="73">
        <f t="shared" si="1291"/>
        <v>0</v>
      </c>
      <c r="AC3615" s="73">
        <f t="shared" si="1284"/>
        <v>0</v>
      </c>
      <c r="AD3615" s="73">
        <f t="shared" si="1285"/>
        <v>0</v>
      </c>
      <c r="AE3615" s="73">
        <v>0</v>
      </c>
    </row>
    <row r="3616" spans="1:31" ht="15" customHeight="1">
      <c r="A3616" s="94"/>
      <c r="B3616" s="6" t="str">
        <f>IFERROR(VLOOKUP(A3616,'Distributor List'!$A$2:$D$77,2,0),"-")</f>
        <v>-</v>
      </c>
      <c r="C3616" s="6" t="str">
        <f>IFERROR(VLOOKUP(A3616,'Distributor List'!$A$2:$D$77,3,0),"-")</f>
        <v>-</v>
      </c>
      <c r="D3616" s="6" t="str">
        <f>IFERROR(VLOOKUP(A3616,'Distributor List'!$A$2:$F$77,6,0),"-")</f>
        <v>-</v>
      </c>
      <c r="E3616" s="6" t="str">
        <f>IFERROR(VLOOKUP(A3616,'Distributor List'!$A$2:$D$77,4,0),"-")</f>
        <v>-</v>
      </c>
      <c r="F3616" s="6" t="str">
        <f>IFERROR(VLOOKUP(H3616,'Price List'!$A$2:$H$109,8,0),"-")</f>
        <v>-</v>
      </c>
      <c r="G3616" s="6" t="str">
        <f>IFERROR(VLOOKUP(A3616,'Distributor List'!$A$2:$E$77,5,0),"-")</f>
        <v>-</v>
      </c>
      <c r="H3616" s="10"/>
      <c r="I3616" s="95"/>
      <c r="J3616" s="92"/>
      <c r="K3616" s="92"/>
      <c r="L3616" s="73">
        <f t="shared" si="1282"/>
        <v>0</v>
      </c>
      <c r="M3616" s="73">
        <f t="shared" si="1279"/>
        <v>0</v>
      </c>
      <c r="N3616" s="73"/>
      <c r="O3616" s="73"/>
      <c r="P3616" s="73"/>
      <c r="Q3616" s="73"/>
      <c r="R3616" s="73">
        <f t="shared" si="1281"/>
        <v>0</v>
      </c>
      <c r="S3616" s="76" t="str">
        <f t="shared" si="1286"/>
        <v>-</v>
      </c>
      <c r="T3616" s="96">
        <v>0</v>
      </c>
      <c r="U3616" s="97"/>
      <c r="V3616" s="73">
        <f t="shared" si="1280"/>
        <v>0</v>
      </c>
      <c r="W3616" s="73">
        <f t="shared" si="1287"/>
        <v>0</v>
      </c>
      <c r="X3616" s="76" t="str">
        <f t="shared" si="1288"/>
        <v>-</v>
      </c>
      <c r="Y3616" s="73">
        <f t="shared" si="1289"/>
        <v>0</v>
      </c>
      <c r="Z3616" s="73">
        <f t="shared" si="1290"/>
        <v>0</v>
      </c>
      <c r="AA3616" s="73">
        <f t="shared" si="1283"/>
        <v>0</v>
      </c>
      <c r="AB3616" s="73">
        <f t="shared" si="1291"/>
        <v>0</v>
      </c>
      <c r="AC3616" s="73">
        <f t="shared" si="1284"/>
        <v>0</v>
      </c>
      <c r="AD3616" s="73">
        <f t="shared" si="1285"/>
        <v>0</v>
      </c>
      <c r="AE3616" s="73">
        <v>0</v>
      </c>
    </row>
    <row r="3617" spans="1:31" ht="15" customHeight="1">
      <c r="A3617" s="94"/>
      <c r="B3617" s="6" t="str">
        <f>IFERROR(VLOOKUP(A3617,'Distributor List'!$A$2:$D$77,2,0),"-")</f>
        <v>-</v>
      </c>
      <c r="C3617" s="6" t="str">
        <f>IFERROR(VLOOKUP(A3617,'Distributor List'!$A$2:$D$77,3,0),"-")</f>
        <v>-</v>
      </c>
      <c r="D3617" s="6" t="str">
        <f>IFERROR(VLOOKUP(A3617,'Distributor List'!$A$2:$F$77,6,0),"-")</f>
        <v>-</v>
      </c>
      <c r="E3617" s="6" t="str">
        <f>IFERROR(VLOOKUP(A3617,'Distributor List'!$A$2:$D$77,4,0),"-")</f>
        <v>-</v>
      </c>
      <c r="F3617" s="6" t="str">
        <f>IFERROR(VLOOKUP(H3617,'Price List'!$A$2:$H$109,8,0),"-")</f>
        <v>-</v>
      </c>
      <c r="G3617" s="6" t="str">
        <f>IFERROR(VLOOKUP(A3617,'Distributor List'!$A$2:$E$77,5,0),"-")</f>
        <v>-</v>
      </c>
      <c r="H3617" s="10"/>
      <c r="I3617" s="95"/>
      <c r="J3617" s="92"/>
      <c r="K3617" s="92"/>
      <c r="L3617" s="73">
        <f t="shared" si="1282"/>
        <v>0</v>
      </c>
      <c r="M3617" s="73">
        <f t="shared" si="1279"/>
        <v>0</v>
      </c>
      <c r="N3617" s="73"/>
      <c r="O3617" s="73"/>
      <c r="P3617" s="73"/>
      <c r="Q3617" s="73"/>
      <c r="R3617" s="73">
        <f t="shared" si="1281"/>
        <v>0</v>
      </c>
      <c r="S3617" s="76" t="str">
        <f t="shared" si="1286"/>
        <v>-</v>
      </c>
      <c r="T3617" s="96">
        <v>0</v>
      </c>
      <c r="U3617" s="97"/>
      <c r="V3617" s="73">
        <f t="shared" si="1280"/>
        <v>0</v>
      </c>
      <c r="W3617" s="73">
        <f t="shared" si="1287"/>
        <v>0</v>
      </c>
      <c r="X3617" s="76" t="str">
        <f t="shared" si="1288"/>
        <v>-</v>
      </c>
      <c r="Y3617" s="73">
        <f t="shared" si="1289"/>
        <v>0</v>
      </c>
      <c r="Z3617" s="73">
        <f t="shared" si="1290"/>
        <v>0</v>
      </c>
      <c r="AA3617" s="73">
        <f t="shared" si="1283"/>
        <v>0</v>
      </c>
      <c r="AB3617" s="73">
        <f t="shared" si="1291"/>
        <v>0</v>
      </c>
      <c r="AC3617" s="73">
        <f t="shared" si="1284"/>
        <v>0</v>
      </c>
      <c r="AD3617" s="73">
        <f t="shared" si="1285"/>
        <v>0</v>
      </c>
      <c r="AE3617" s="73">
        <v>0</v>
      </c>
    </row>
    <row r="3618" spans="1:31" ht="15" customHeight="1">
      <c r="A3618" s="94"/>
      <c r="B3618" s="6" t="str">
        <f>IFERROR(VLOOKUP(A3618,'Distributor List'!$A$2:$D$77,2,0),"-")</f>
        <v>-</v>
      </c>
      <c r="C3618" s="6" t="str">
        <f>IFERROR(VLOOKUP(A3618,'Distributor List'!$A$2:$D$77,3,0),"-")</f>
        <v>-</v>
      </c>
      <c r="D3618" s="6" t="str">
        <f>IFERROR(VLOOKUP(A3618,'Distributor List'!$A$2:$F$77,6,0),"-")</f>
        <v>-</v>
      </c>
      <c r="E3618" s="6" t="str">
        <f>IFERROR(VLOOKUP(A3618,'Distributor List'!$A$2:$D$77,4,0),"-")</f>
        <v>-</v>
      </c>
      <c r="F3618" s="6" t="str">
        <f>IFERROR(VLOOKUP(H3618,'Price List'!$A$2:$H$109,8,0),"-")</f>
        <v>-</v>
      </c>
      <c r="G3618" s="6" t="str">
        <f>IFERROR(VLOOKUP(A3618,'Distributor List'!$A$2:$E$77,5,0),"-")</f>
        <v>-</v>
      </c>
      <c r="H3618" s="10"/>
      <c r="I3618" s="95"/>
      <c r="J3618" s="92"/>
      <c r="K3618" s="92"/>
      <c r="L3618" s="73">
        <f t="shared" si="1282"/>
        <v>0</v>
      </c>
      <c r="M3618" s="73">
        <f t="shared" si="1279"/>
        <v>0</v>
      </c>
      <c r="N3618" s="73"/>
      <c r="O3618" s="73"/>
      <c r="P3618" s="73"/>
      <c r="Q3618" s="73"/>
      <c r="R3618" s="73">
        <f t="shared" si="1281"/>
        <v>0</v>
      </c>
      <c r="S3618" s="76" t="str">
        <f t="shared" si="1286"/>
        <v>-</v>
      </c>
      <c r="T3618" s="96">
        <v>0</v>
      </c>
      <c r="U3618" s="97"/>
      <c r="V3618" s="73">
        <f t="shared" si="1280"/>
        <v>0</v>
      </c>
      <c r="W3618" s="73">
        <f t="shared" si="1287"/>
        <v>0</v>
      </c>
      <c r="X3618" s="76" t="str">
        <f t="shared" si="1288"/>
        <v>-</v>
      </c>
      <c r="Y3618" s="73">
        <f t="shared" si="1289"/>
        <v>0</v>
      </c>
      <c r="Z3618" s="73">
        <f t="shared" si="1290"/>
        <v>0</v>
      </c>
      <c r="AA3618" s="73">
        <f t="shared" si="1283"/>
        <v>0</v>
      </c>
      <c r="AB3618" s="73">
        <f t="shared" si="1291"/>
        <v>0</v>
      </c>
      <c r="AC3618" s="73">
        <f t="shared" si="1284"/>
        <v>0</v>
      </c>
      <c r="AD3618" s="73">
        <f t="shared" si="1285"/>
        <v>0</v>
      </c>
      <c r="AE3618" s="73">
        <v>0</v>
      </c>
    </row>
    <row r="3619" spans="1:31" ht="15" customHeight="1">
      <c r="A3619" s="94"/>
      <c r="B3619" s="6" t="str">
        <f>IFERROR(VLOOKUP(A3619,'Distributor List'!$A$2:$D$77,2,0),"-")</f>
        <v>-</v>
      </c>
      <c r="C3619" s="6" t="str">
        <f>IFERROR(VLOOKUP(A3619,'Distributor List'!$A$2:$D$77,3,0),"-")</f>
        <v>-</v>
      </c>
      <c r="D3619" s="6" t="str">
        <f>IFERROR(VLOOKUP(A3619,'Distributor List'!$A$2:$F$77,6,0),"-")</f>
        <v>-</v>
      </c>
      <c r="E3619" s="6" t="str">
        <f>IFERROR(VLOOKUP(A3619,'Distributor List'!$A$2:$D$77,4,0),"-")</f>
        <v>-</v>
      </c>
      <c r="F3619" s="6" t="str">
        <f>IFERROR(VLOOKUP(H3619,'Price List'!$A$2:$H$109,8,0),"-")</f>
        <v>-</v>
      </c>
      <c r="G3619" s="6" t="str">
        <f>IFERROR(VLOOKUP(A3619,'Distributor List'!$A$2:$E$77,5,0),"-")</f>
        <v>-</v>
      </c>
      <c r="H3619" s="10"/>
      <c r="I3619" s="95"/>
      <c r="J3619" s="92"/>
      <c r="K3619" s="92"/>
      <c r="L3619" s="73">
        <f t="shared" si="1282"/>
        <v>0</v>
      </c>
      <c r="M3619" s="73">
        <f t="shared" si="1279"/>
        <v>0</v>
      </c>
      <c r="N3619" s="73"/>
      <c r="O3619" s="73"/>
      <c r="P3619" s="73"/>
      <c r="Q3619" s="73"/>
      <c r="R3619" s="73">
        <f t="shared" si="1281"/>
        <v>0</v>
      </c>
      <c r="S3619" s="76" t="str">
        <f t="shared" si="1286"/>
        <v>-</v>
      </c>
      <c r="T3619" s="96">
        <v>0</v>
      </c>
      <c r="U3619" s="97"/>
      <c r="V3619" s="73">
        <f t="shared" si="1280"/>
        <v>0</v>
      </c>
      <c r="W3619" s="73">
        <f t="shared" si="1287"/>
        <v>0</v>
      </c>
      <c r="X3619" s="76" t="str">
        <f t="shared" si="1288"/>
        <v>-</v>
      </c>
      <c r="Y3619" s="73">
        <f t="shared" si="1289"/>
        <v>0</v>
      </c>
      <c r="Z3619" s="73">
        <f t="shared" si="1290"/>
        <v>0</v>
      </c>
      <c r="AA3619" s="73">
        <f t="shared" si="1283"/>
        <v>0</v>
      </c>
      <c r="AB3619" s="73">
        <f t="shared" si="1291"/>
        <v>0</v>
      </c>
      <c r="AC3619" s="73">
        <f t="shared" si="1284"/>
        <v>0</v>
      </c>
      <c r="AD3619" s="73">
        <f t="shared" si="1285"/>
        <v>0</v>
      </c>
      <c r="AE3619" s="73">
        <v>0</v>
      </c>
    </row>
    <row r="3620" spans="1:31" ht="15" customHeight="1">
      <c r="A3620" s="94"/>
      <c r="B3620" s="6" t="str">
        <f>IFERROR(VLOOKUP(A3620,'Distributor List'!$A$2:$D$77,2,0),"-")</f>
        <v>-</v>
      </c>
      <c r="C3620" s="6" t="str">
        <f>IFERROR(VLOOKUP(A3620,'Distributor List'!$A$2:$D$77,3,0),"-")</f>
        <v>-</v>
      </c>
      <c r="D3620" s="6" t="str">
        <f>IFERROR(VLOOKUP(A3620,'Distributor List'!$A$2:$F$77,6,0),"-")</f>
        <v>-</v>
      </c>
      <c r="E3620" s="6" t="str">
        <f>IFERROR(VLOOKUP(A3620,'Distributor List'!$A$2:$D$77,4,0),"-")</f>
        <v>-</v>
      </c>
      <c r="F3620" s="6" t="str">
        <f>IFERROR(VLOOKUP(H3620,'Price List'!$A$2:$H$109,8,0),"-")</f>
        <v>-</v>
      </c>
      <c r="G3620" s="6" t="str">
        <f>IFERROR(VLOOKUP(A3620,'Distributor List'!$A$2:$E$77,5,0),"-")</f>
        <v>-</v>
      </c>
      <c r="H3620" s="10"/>
      <c r="I3620" s="95"/>
      <c r="J3620" s="92"/>
      <c r="K3620" s="92"/>
      <c r="L3620" s="73">
        <f t="shared" si="1282"/>
        <v>0</v>
      </c>
      <c r="M3620" s="73">
        <f t="shared" si="1279"/>
        <v>0</v>
      </c>
      <c r="N3620" s="73"/>
      <c r="O3620" s="73"/>
      <c r="P3620" s="73"/>
      <c r="Q3620" s="73"/>
      <c r="R3620" s="73">
        <f t="shared" si="1281"/>
        <v>0</v>
      </c>
      <c r="S3620" s="76" t="str">
        <f t="shared" si="1286"/>
        <v>-</v>
      </c>
      <c r="T3620" s="96">
        <v>0</v>
      </c>
      <c r="U3620" s="97"/>
      <c r="V3620" s="73">
        <f t="shared" si="1280"/>
        <v>0</v>
      </c>
      <c r="W3620" s="73">
        <f t="shared" si="1287"/>
        <v>0</v>
      </c>
      <c r="X3620" s="76" t="str">
        <f t="shared" si="1288"/>
        <v>-</v>
      </c>
      <c r="Y3620" s="73">
        <f t="shared" si="1289"/>
        <v>0</v>
      </c>
      <c r="Z3620" s="73">
        <f t="shared" si="1290"/>
        <v>0</v>
      </c>
      <c r="AA3620" s="73">
        <f t="shared" si="1283"/>
        <v>0</v>
      </c>
      <c r="AB3620" s="73">
        <f t="shared" si="1291"/>
        <v>0</v>
      </c>
      <c r="AC3620" s="73">
        <f t="shared" si="1284"/>
        <v>0</v>
      </c>
      <c r="AD3620" s="73">
        <f t="shared" si="1285"/>
        <v>0</v>
      </c>
      <c r="AE3620" s="73">
        <v>0</v>
      </c>
    </row>
    <row r="3621" spans="1:31" ht="15" customHeight="1">
      <c r="A3621" s="94"/>
      <c r="B3621" s="6" t="str">
        <f>IFERROR(VLOOKUP(A3621,'Distributor List'!$A$2:$D$77,2,0),"-")</f>
        <v>-</v>
      </c>
      <c r="C3621" s="6" t="str">
        <f>IFERROR(VLOOKUP(A3621,'Distributor List'!$A$2:$D$77,3,0),"-")</f>
        <v>-</v>
      </c>
      <c r="D3621" s="6" t="str">
        <f>IFERROR(VLOOKUP(A3621,'Distributor List'!$A$2:$F$77,6,0),"-")</f>
        <v>-</v>
      </c>
      <c r="E3621" s="6" t="str">
        <f>IFERROR(VLOOKUP(A3621,'Distributor List'!$A$2:$D$77,4,0),"-")</f>
        <v>-</v>
      </c>
      <c r="F3621" s="6" t="str">
        <f>IFERROR(VLOOKUP(H3621,'Price List'!$A$2:$H$109,8,0),"-")</f>
        <v>-</v>
      </c>
      <c r="G3621" s="6" t="str">
        <f>IFERROR(VLOOKUP(A3621,'Distributor List'!$A$2:$E$77,5,0),"-")</f>
        <v>-</v>
      </c>
      <c r="H3621" s="10"/>
      <c r="I3621" s="95"/>
      <c r="J3621" s="92"/>
      <c r="K3621" s="92"/>
      <c r="L3621" s="73">
        <f t="shared" si="1282"/>
        <v>0</v>
      </c>
      <c r="M3621" s="73">
        <f t="shared" si="1279"/>
        <v>0</v>
      </c>
      <c r="N3621" s="73"/>
      <c r="O3621" s="73"/>
      <c r="P3621" s="73"/>
      <c r="Q3621" s="73"/>
      <c r="R3621" s="73">
        <f t="shared" si="1281"/>
        <v>0</v>
      </c>
      <c r="S3621" s="76" t="str">
        <f t="shared" si="1286"/>
        <v>-</v>
      </c>
      <c r="T3621" s="96">
        <v>0</v>
      </c>
      <c r="U3621" s="97"/>
      <c r="V3621" s="73">
        <f t="shared" si="1280"/>
        <v>0</v>
      </c>
      <c r="W3621" s="73">
        <f t="shared" si="1287"/>
        <v>0</v>
      </c>
      <c r="X3621" s="76" t="str">
        <f t="shared" si="1288"/>
        <v>-</v>
      </c>
      <c r="Y3621" s="73">
        <f t="shared" si="1289"/>
        <v>0</v>
      </c>
      <c r="Z3621" s="73">
        <f t="shared" si="1290"/>
        <v>0</v>
      </c>
      <c r="AA3621" s="73">
        <f t="shared" si="1283"/>
        <v>0</v>
      </c>
      <c r="AB3621" s="73">
        <f t="shared" si="1291"/>
        <v>0</v>
      </c>
      <c r="AC3621" s="73">
        <f t="shared" si="1284"/>
        <v>0</v>
      </c>
      <c r="AD3621" s="73">
        <f t="shared" si="1285"/>
        <v>0</v>
      </c>
      <c r="AE3621" s="73">
        <v>0</v>
      </c>
    </row>
    <row r="3622" spans="1:31" ht="15" customHeight="1">
      <c r="A3622" s="94"/>
      <c r="B3622" s="6" t="str">
        <f>IFERROR(VLOOKUP(A3622,'Distributor List'!$A$2:$D$77,2,0),"-")</f>
        <v>-</v>
      </c>
      <c r="C3622" s="6" t="str">
        <f>IFERROR(VLOOKUP(A3622,'Distributor List'!$A$2:$D$77,3,0),"-")</f>
        <v>-</v>
      </c>
      <c r="D3622" s="6" t="str">
        <f>IFERROR(VLOOKUP(A3622,'Distributor List'!$A$2:$F$77,6,0),"-")</f>
        <v>-</v>
      </c>
      <c r="E3622" s="6" t="str">
        <f>IFERROR(VLOOKUP(A3622,'Distributor List'!$A$2:$D$77,4,0),"-")</f>
        <v>-</v>
      </c>
      <c r="F3622" s="6" t="str">
        <f>IFERROR(VLOOKUP(H3622,'Price List'!$A$2:$H$109,8,0),"-")</f>
        <v>-</v>
      </c>
      <c r="G3622" s="6" t="str">
        <f>IFERROR(VLOOKUP(A3622,'Distributor List'!$A$2:$E$77,5,0),"-")</f>
        <v>-</v>
      </c>
      <c r="H3622" s="10"/>
      <c r="I3622" s="95"/>
      <c r="J3622" s="92"/>
      <c r="K3622" s="92"/>
      <c r="L3622" s="73">
        <f t="shared" si="1282"/>
        <v>0</v>
      </c>
      <c r="M3622" s="73">
        <f t="shared" si="1279"/>
        <v>0</v>
      </c>
      <c r="N3622" s="73"/>
      <c r="O3622" s="73"/>
      <c r="P3622" s="73"/>
      <c r="Q3622" s="73"/>
      <c r="R3622" s="73">
        <f t="shared" si="1281"/>
        <v>0</v>
      </c>
      <c r="S3622" s="76" t="str">
        <f t="shared" si="1286"/>
        <v>-</v>
      </c>
      <c r="T3622" s="96">
        <v>0</v>
      </c>
      <c r="U3622" s="97"/>
      <c r="V3622" s="73">
        <f t="shared" si="1280"/>
        <v>0</v>
      </c>
      <c r="W3622" s="73">
        <f t="shared" si="1287"/>
        <v>0</v>
      </c>
      <c r="X3622" s="76" t="str">
        <f t="shared" si="1288"/>
        <v>-</v>
      </c>
      <c r="Y3622" s="73">
        <f t="shared" si="1289"/>
        <v>0</v>
      </c>
      <c r="Z3622" s="73">
        <f t="shared" si="1290"/>
        <v>0</v>
      </c>
      <c r="AA3622" s="73">
        <f t="shared" si="1283"/>
        <v>0</v>
      </c>
      <c r="AB3622" s="73">
        <f t="shared" si="1291"/>
        <v>0</v>
      </c>
      <c r="AC3622" s="73">
        <f t="shared" si="1284"/>
        <v>0</v>
      </c>
      <c r="AD3622" s="73">
        <f t="shared" si="1285"/>
        <v>0</v>
      </c>
      <c r="AE3622" s="73">
        <v>0</v>
      </c>
    </row>
    <row r="3623" spans="1:31" ht="15" customHeight="1">
      <c r="A3623" s="94"/>
      <c r="B3623" s="6" t="str">
        <f>IFERROR(VLOOKUP(A3623,'Distributor List'!$A$2:$D$77,2,0),"-")</f>
        <v>-</v>
      </c>
      <c r="C3623" s="6" t="str">
        <f>IFERROR(VLOOKUP(A3623,'Distributor List'!$A$2:$D$77,3,0),"-")</f>
        <v>-</v>
      </c>
      <c r="D3623" s="6" t="str">
        <f>IFERROR(VLOOKUP(A3623,'Distributor List'!$A$2:$F$77,6,0),"-")</f>
        <v>-</v>
      </c>
      <c r="E3623" s="6" t="str">
        <f>IFERROR(VLOOKUP(A3623,'Distributor List'!$A$2:$D$77,4,0),"-")</f>
        <v>-</v>
      </c>
      <c r="F3623" s="6" t="str">
        <f>IFERROR(VLOOKUP(H3623,'Price List'!$A$2:$H$109,8,0),"-")</f>
        <v>-</v>
      </c>
      <c r="G3623" s="6" t="str">
        <f>IFERROR(VLOOKUP(A3623,'Distributor List'!$A$2:$E$77,5,0),"-")</f>
        <v>-</v>
      </c>
      <c r="H3623" s="10"/>
      <c r="I3623" s="95"/>
      <c r="J3623" s="92"/>
      <c r="K3623" s="92"/>
      <c r="L3623" s="73">
        <f t="shared" si="1282"/>
        <v>0</v>
      </c>
      <c r="M3623" s="73">
        <f t="shared" si="1279"/>
        <v>0</v>
      </c>
      <c r="N3623" s="73"/>
      <c r="O3623" s="73"/>
      <c r="P3623" s="73"/>
      <c r="Q3623" s="73"/>
      <c r="R3623" s="73">
        <f t="shared" si="1281"/>
        <v>0</v>
      </c>
      <c r="S3623" s="76" t="str">
        <f t="shared" si="1286"/>
        <v>-</v>
      </c>
      <c r="T3623" s="96">
        <v>0</v>
      </c>
      <c r="U3623" s="97"/>
      <c r="V3623" s="73">
        <f t="shared" si="1280"/>
        <v>0</v>
      </c>
      <c r="W3623" s="73">
        <f t="shared" si="1287"/>
        <v>0</v>
      </c>
      <c r="X3623" s="76" t="str">
        <f t="shared" si="1288"/>
        <v>-</v>
      </c>
      <c r="Y3623" s="73">
        <f t="shared" si="1289"/>
        <v>0</v>
      </c>
      <c r="Z3623" s="73">
        <f t="shared" si="1290"/>
        <v>0</v>
      </c>
      <c r="AA3623" s="73">
        <f t="shared" si="1283"/>
        <v>0</v>
      </c>
      <c r="AB3623" s="73">
        <f t="shared" si="1291"/>
        <v>0</v>
      </c>
      <c r="AC3623" s="73">
        <f t="shared" si="1284"/>
        <v>0</v>
      </c>
      <c r="AD3623" s="73">
        <f t="shared" si="1285"/>
        <v>0</v>
      </c>
      <c r="AE3623" s="73">
        <v>0</v>
      </c>
    </row>
    <row r="3624" spans="1:31" ht="15" customHeight="1">
      <c r="A3624" s="94"/>
      <c r="B3624" s="6" t="str">
        <f>IFERROR(VLOOKUP(A3624,'Distributor List'!$A$2:$D$77,2,0),"-")</f>
        <v>-</v>
      </c>
      <c r="C3624" s="6" t="str">
        <f>IFERROR(VLOOKUP(A3624,'Distributor List'!$A$2:$D$77,3,0),"-")</f>
        <v>-</v>
      </c>
      <c r="D3624" s="6" t="str">
        <f>IFERROR(VLOOKUP(A3624,'Distributor List'!$A$2:$F$77,6,0),"-")</f>
        <v>-</v>
      </c>
      <c r="E3624" s="6" t="str">
        <f>IFERROR(VLOOKUP(A3624,'Distributor List'!$A$2:$D$77,4,0),"-")</f>
        <v>-</v>
      </c>
      <c r="F3624" s="6" t="str">
        <f>IFERROR(VLOOKUP(H3624,'Price List'!$A$2:$H$109,8,0),"-")</f>
        <v>-</v>
      </c>
      <c r="G3624" s="6" t="str">
        <f>IFERROR(VLOOKUP(A3624,'Distributor List'!$A$2:$E$77,5,0),"-")</f>
        <v>-</v>
      </c>
      <c r="H3624" s="10"/>
      <c r="I3624" s="95"/>
      <c r="J3624" s="92"/>
      <c r="K3624" s="92"/>
      <c r="L3624" s="73">
        <f t="shared" si="1282"/>
        <v>0</v>
      </c>
      <c r="M3624" s="73">
        <f t="shared" si="1279"/>
        <v>0</v>
      </c>
      <c r="N3624" s="73"/>
      <c r="O3624" s="73"/>
      <c r="P3624" s="73"/>
      <c r="Q3624" s="73"/>
      <c r="R3624" s="73">
        <f t="shared" si="1281"/>
        <v>0</v>
      </c>
      <c r="S3624" s="76" t="str">
        <f t="shared" si="1286"/>
        <v>-</v>
      </c>
      <c r="T3624" s="96">
        <v>0</v>
      </c>
      <c r="U3624" s="97"/>
      <c r="V3624" s="73">
        <f t="shared" si="1280"/>
        <v>0</v>
      </c>
      <c r="W3624" s="73">
        <f t="shared" si="1287"/>
        <v>0</v>
      </c>
      <c r="X3624" s="76" t="str">
        <f t="shared" si="1288"/>
        <v>-</v>
      </c>
      <c r="Y3624" s="73">
        <f t="shared" si="1289"/>
        <v>0</v>
      </c>
      <c r="Z3624" s="73">
        <f t="shared" si="1290"/>
        <v>0</v>
      </c>
      <c r="AA3624" s="73">
        <f t="shared" si="1283"/>
        <v>0</v>
      </c>
      <c r="AB3624" s="73">
        <f t="shared" si="1291"/>
        <v>0</v>
      </c>
      <c r="AC3624" s="73">
        <f t="shared" si="1284"/>
        <v>0</v>
      </c>
      <c r="AD3624" s="73">
        <f t="shared" si="1285"/>
        <v>0</v>
      </c>
      <c r="AE3624" s="73">
        <v>0</v>
      </c>
    </row>
    <row r="3625" spans="1:31" ht="15" customHeight="1">
      <c r="A3625" s="94"/>
      <c r="B3625" s="6" t="str">
        <f>IFERROR(VLOOKUP(A3625,'Distributor List'!$A$2:$D$77,2,0),"-")</f>
        <v>-</v>
      </c>
      <c r="C3625" s="6" t="str">
        <f>IFERROR(VLOOKUP(A3625,'Distributor List'!$A$2:$D$77,3,0),"-")</f>
        <v>-</v>
      </c>
      <c r="D3625" s="6" t="str">
        <f>IFERROR(VLOOKUP(A3625,'Distributor List'!$A$2:$F$77,6,0),"-")</f>
        <v>-</v>
      </c>
      <c r="E3625" s="6" t="str">
        <f>IFERROR(VLOOKUP(A3625,'Distributor List'!$A$2:$D$77,4,0),"-")</f>
        <v>-</v>
      </c>
      <c r="F3625" s="6" t="str">
        <f>IFERROR(VLOOKUP(H3625,'Price List'!$A$2:$H$109,8,0),"-")</f>
        <v>-</v>
      </c>
      <c r="G3625" s="6" t="str">
        <f>IFERROR(VLOOKUP(A3625,'Distributor List'!$A$2:$E$77,5,0),"-")</f>
        <v>-</v>
      </c>
      <c r="H3625" s="10"/>
      <c r="I3625" s="95"/>
      <c r="J3625" s="92"/>
      <c r="K3625" s="92"/>
      <c r="L3625" s="73">
        <f t="shared" si="1282"/>
        <v>0</v>
      </c>
      <c r="M3625" s="73">
        <f t="shared" si="1279"/>
        <v>0</v>
      </c>
      <c r="N3625" s="73"/>
      <c r="O3625" s="73"/>
      <c r="P3625" s="73"/>
      <c r="Q3625" s="73"/>
      <c r="R3625" s="73">
        <f t="shared" si="1281"/>
        <v>0</v>
      </c>
      <c r="S3625" s="76" t="str">
        <f t="shared" si="1286"/>
        <v>-</v>
      </c>
      <c r="T3625" s="96">
        <v>0</v>
      </c>
      <c r="U3625" s="97"/>
      <c r="V3625" s="73">
        <f t="shared" si="1280"/>
        <v>0</v>
      </c>
      <c r="W3625" s="73">
        <f t="shared" si="1287"/>
        <v>0</v>
      </c>
      <c r="X3625" s="76" t="str">
        <f t="shared" si="1288"/>
        <v>-</v>
      </c>
      <c r="Y3625" s="73">
        <f t="shared" si="1289"/>
        <v>0</v>
      </c>
      <c r="Z3625" s="73">
        <f t="shared" si="1290"/>
        <v>0</v>
      </c>
      <c r="AA3625" s="73">
        <f t="shared" si="1283"/>
        <v>0</v>
      </c>
      <c r="AB3625" s="73">
        <f t="shared" si="1291"/>
        <v>0</v>
      </c>
      <c r="AC3625" s="73">
        <f t="shared" si="1284"/>
        <v>0</v>
      </c>
      <c r="AD3625" s="73">
        <f t="shared" si="1285"/>
        <v>0</v>
      </c>
      <c r="AE3625" s="73">
        <v>0</v>
      </c>
    </row>
    <row r="3626" spans="1:31" ht="15" customHeight="1">
      <c r="A3626" s="94"/>
      <c r="B3626" s="6" t="str">
        <f>IFERROR(VLOOKUP(A3626,'Distributor List'!$A$2:$D$77,2,0),"-")</f>
        <v>-</v>
      </c>
      <c r="C3626" s="6" t="str">
        <f>IFERROR(VLOOKUP(A3626,'Distributor List'!$A$2:$D$77,3,0),"-")</f>
        <v>-</v>
      </c>
      <c r="D3626" s="6" t="str">
        <f>IFERROR(VLOOKUP(A3626,'Distributor List'!$A$2:$F$77,6,0),"-")</f>
        <v>-</v>
      </c>
      <c r="E3626" s="6" t="str">
        <f>IFERROR(VLOOKUP(A3626,'Distributor List'!$A$2:$D$77,4,0),"-")</f>
        <v>-</v>
      </c>
      <c r="F3626" s="6" t="str">
        <f>IFERROR(VLOOKUP(H3626,'Price List'!$A$2:$H$109,8,0),"-")</f>
        <v>-</v>
      </c>
      <c r="G3626" s="6" t="str">
        <f>IFERROR(VLOOKUP(A3626,'Distributor List'!$A$2:$E$77,5,0),"-")</f>
        <v>-</v>
      </c>
      <c r="H3626" s="10"/>
      <c r="I3626" s="95"/>
      <c r="J3626" s="92"/>
      <c r="K3626" s="92"/>
      <c r="L3626" s="73">
        <f t="shared" si="1282"/>
        <v>0</v>
      </c>
      <c r="M3626" s="73">
        <f t="shared" ref="M3626:M3689" si="1292">K3626*I3626</f>
        <v>0</v>
      </c>
      <c r="N3626" s="73"/>
      <c r="O3626" s="73"/>
      <c r="P3626" s="73"/>
      <c r="Q3626" s="73"/>
      <c r="R3626" s="73">
        <f t="shared" si="1281"/>
        <v>0</v>
      </c>
      <c r="S3626" s="76" t="str">
        <f t="shared" si="1286"/>
        <v>-</v>
      </c>
      <c r="T3626" s="96">
        <v>0</v>
      </c>
      <c r="U3626" s="97"/>
      <c r="V3626" s="73">
        <f t="shared" si="1280"/>
        <v>0</v>
      </c>
      <c r="W3626" s="73">
        <f t="shared" si="1287"/>
        <v>0</v>
      </c>
      <c r="X3626" s="76" t="str">
        <f t="shared" si="1288"/>
        <v>-</v>
      </c>
      <c r="Y3626" s="73">
        <f t="shared" si="1289"/>
        <v>0</v>
      </c>
      <c r="Z3626" s="73">
        <f t="shared" si="1290"/>
        <v>0</v>
      </c>
      <c r="AA3626" s="73">
        <f t="shared" si="1283"/>
        <v>0</v>
      </c>
      <c r="AB3626" s="73">
        <f t="shared" si="1291"/>
        <v>0</v>
      </c>
      <c r="AC3626" s="73">
        <f t="shared" si="1284"/>
        <v>0</v>
      </c>
      <c r="AD3626" s="73">
        <f t="shared" si="1285"/>
        <v>0</v>
      </c>
      <c r="AE3626" s="73">
        <v>0</v>
      </c>
    </row>
    <row r="3627" spans="1:31" ht="15" customHeight="1">
      <c r="A3627" s="94"/>
      <c r="B3627" s="6" t="str">
        <f>IFERROR(VLOOKUP(A3627,'Distributor List'!$A$2:$D$77,2,0),"-")</f>
        <v>-</v>
      </c>
      <c r="C3627" s="6" t="str">
        <f>IFERROR(VLOOKUP(A3627,'Distributor List'!$A$2:$D$77,3,0),"-")</f>
        <v>-</v>
      </c>
      <c r="D3627" s="6" t="str">
        <f>IFERROR(VLOOKUP(A3627,'Distributor List'!$A$2:$F$77,6,0),"-")</f>
        <v>-</v>
      </c>
      <c r="E3627" s="6" t="str">
        <f>IFERROR(VLOOKUP(A3627,'Distributor List'!$A$2:$D$77,4,0),"-")</f>
        <v>-</v>
      </c>
      <c r="F3627" s="6" t="str">
        <f>IFERROR(VLOOKUP(H3627,'Price List'!$A$2:$H$109,8,0),"-")</f>
        <v>-</v>
      </c>
      <c r="G3627" s="6" t="str">
        <f>IFERROR(VLOOKUP(A3627,'Distributor List'!$A$2:$E$77,5,0),"-")</f>
        <v>-</v>
      </c>
      <c r="H3627" s="10"/>
      <c r="I3627" s="95"/>
      <c r="J3627" s="92"/>
      <c r="K3627" s="92"/>
      <c r="L3627" s="73">
        <f t="shared" si="1282"/>
        <v>0</v>
      </c>
      <c r="M3627" s="73">
        <f t="shared" si="1292"/>
        <v>0</v>
      </c>
      <c r="N3627" s="73"/>
      <c r="O3627" s="73"/>
      <c r="P3627" s="73"/>
      <c r="Q3627" s="73"/>
      <c r="R3627" s="73">
        <f t="shared" si="1281"/>
        <v>0</v>
      </c>
      <c r="S3627" s="76" t="str">
        <f t="shared" si="1286"/>
        <v>-</v>
      </c>
      <c r="T3627" s="96">
        <v>0</v>
      </c>
      <c r="U3627" s="97"/>
      <c r="V3627" s="73">
        <f t="shared" si="1280"/>
        <v>0</v>
      </c>
      <c r="W3627" s="73">
        <f t="shared" si="1287"/>
        <v>0</v>
      </c>
      <c r="X3627" s="76" t="str">
        <f t="shared" si="1288"/>
        <v>-</v>
      </c>
      <c r="Y3627" s="73">
        <f t="shared" si="1289"/>
        <v>0</v>
      </c>
      <c r="Z3627" s="73">
        <f t="shared" si="1290"/>
        <v>0</v>
      </c>
      <c r="AA3627" s="73">
        <f t="shared" si="1283"/>
        <v>0</v>
      </c>
      <c r="AB3627" s="73">
        <f t="shared" si="1291"/>
        <v>0</v>
      </c>
      <c r="AC3627" s="73">
        <f t="shared" si="1284"/>
        <v>0</v>
      </c>
      <c r="AD3627" s="73">
        <f t="shared" si="1285"/>
        <v>0</v>
      </c>
      <c r="AE3627" s="73">
        <v>0</v>
      </c>
    </row>
    <row r="3628" spans="1:31" ht="15" customHeight="1">
      <c r="A3628" s="94"/>
      <c r="B3628" s="6" t="str">
        <f>IFERROR(VLOOKUP(A3628,'Distributor List'!$A$2:$D$77,2,0),"-")</f>
        <v>-</v>
      </c>
      <c r="C3628" s="6" t="str">
        <f>IFERROR(VLOOKUP(A3628,'Distributor List'!$A$2:$D$77,3,0),"-")</f>
        <v>-</v>
      </c>
      <c r="D3628" s="6" t="str">
        <f>IFERROR(VLOOKUP(A3628,'Distributor List'!$A$2:$F$77,6,0),"-")</f>
        <v>-</v>
      </c>
      <c r="E3628" s="6" t="str">
        <f>IFERROR(VLOOKUP(A3628,'Distributor List'!$A$2:$D$77,4,0),"-")</f>
        <v>-</v>
      </c>
      <c r="F3628" s="6" t="str">
        <f>IFERROR(VLOOKUP(H3628,'Price List'!$A$2:$H$109,8,0),"-")</f>
        <v>-</v>
      </c>
      <c r="G3628" s="6" t="str">
        <f>IFERROR(VLOOKUP(A3628,'Distributor List'!$A$2:$E$77,5,0),"-")</f>
        <v>-</v>
      </c>
      <c r="H3628" s="10"/>
      <c r="I3628" s="95"/>
      <c r="J3628" s="92"/>
      <c r="K3628" s="92"/>
      <c r="L3628" s="73">
        <f t="shared" si="1282"/>
        <v>0</v>
      </c>
      <c r="M3628" s="73">
        <f t="shared" si="1292"/>
        <v>0</v>
      </c>
      <c r="N3628" s="73"/>
      <c r="O3628" s="73"/>
      <c r="P3628" s="73"/>
      <c r="Q3628" s="73"/>
      <c r="R3628" s="73">
        <f t="shared" si="1281"/>
        <v>0</v>
      </c>
      <c r="S3628" s="76" t="str">
        <f t="shared" si="1286"/>
        <v>-</v>
      </c>
      <c r="T3628" s="96">
        <v>0</v>
      </c>
      <c r="U3628" s="97"/>
      <c r="V3628" s="73">
        <f t="shared" ref="V3628:V3691" si="1293">T3628*I3628</f>
        <v>0</v>
      </c>
      <c r="W3628" s="73">
        <f t="shared" si="1287"/>
        <v>0</v>
      </c>
      <c r="X3628" s="76" t="str">
        <f t="shared" si="1288"/>
        <v>-</v>
      </c>
      <c r="Y3628" s="73">
        <f t="shared" si="1289"/>
        <v>0</v>
      </c>
      <c r="Z3628" s="73">
        <f t="shared" si="1290"/>
        <v>0</v>
      </c>
      <c r="AA3628" s="73">
        <f t="shared" si="1283"/>
        <v>0</v>
      </c>
      <c r="AB3628" s="73">
        <f t="shared" si="1291"/>
        <v>0</v>
      </c>
      <c r="AC3628" s="73">
        <f t="shared" si="1284"/>
        <v>0</v>
      </c>
      <c r="AD3628" s="73">
        <f t="shared" si="1285"/>
        <v>0</v>
      </c>
      <c r="AE3628" s="73">
        <v>0</v>
      </c>
    </row>
    <row r="3629" spans="1:31" ht="15" customHeight="1">
      <c r="A3629" s="94"/>
      <c r="B3629" s="6" t="str">
        <f>IFERROR(VLOOKUP(A3629,'Distributor List'!$A$2:$D$77,2,0),"-")</f>
        <v>-</v>
      </c>
      <c r="C3629" s="6" t="str">
        <f>IFERROR(VLOOKUP(A3629,'Distributor List'!$A$2:$D$77,3,0),"-")</f>
        <v>-</v>
      </c>
      <c r="D3629" s="6" t="str">
        <f>IFERROR(VLOOKUP(A3629,'Distributor List'!$A$2:$F$77,6,0),"-")</f>
        <v>-</v>
      </c>
      <c r="E3629" s="6" t="str">
        <f>IFERROR(VLOOKUP(A3629,'Distributor List'!$A$2:$D$77,4,0),"-")</f>
        <v>-</v>
      </c>
      <c r="F3629" s="6" t="str">
        <f>IFERROR(VLOOKUP(H3629,'Price List'!$A$2:$H$109,8,0),"-")</f>
        <v>-</v>
      </c>
      <c r="G3629" s="6" t="str">
        <f>IFERROR(VLOOKUP(A3629,'Distributor List'!$A$2:$E$77,5,0),"-")</f>
        <v>-</v>
      </c>
      <c r="H3629" s="10"/>
      <c r="I3629" s="95"/>
      <c r="J3629" s="92"/>
      <c r="K3629" s="92"/>
      <c r="L3629" s="73">
        <f t="shared" si="1282"/>
        <v>0</v>
      </c>
      <c r="M3629" s="73">
        <f t="shared" si="1292"/>
        <v>0</v>
      </c>
      <c r="N3629" s="73"/>
      <c r="O3629" s="73"/>
      <c r="P3629" s="73"/>
      <c r="Q3629" s="73"/>
      <c r="R3629" s="73">
        <f t="shared" si="1281"/>
        <v>0</v>
      </c>
      <c r="S3629" s="76" t="str">
        <f t="shared" si="1286"/>
        <v>-</v>
      </c>
      <c r="T3629" s="96">
        <v>0</v>
      </c>
      <c r="U3629" s="97"/>
      <c r="V3629" s="73">
        <f t="shared" si="1293"/>
        <v>0</v>
      </c>
      <c r="W3629" s="73">
        <f t="shared" si="1287"/>
        <v>0</v>
      </c>
      <c r="X3629" s="76" t="str">
        <f t="shared" si="1288"/>
        <v>-</v>
      </c>
      <c r="Y3629" s="73">
        <f t="shared" si="1289"/>
        <v>0</v>
      </c>
      <c r="Z3629" s="73">
        <f t="shared" si="1290"/>
        <v>0</v>
      </c>
      <c r="AA3629" s="73">
        <f t="shared" si="1283"/>
        <v>0</v>
      </c>
      <c r="AB3629" s="73">
        <f t="shared" si="1291"/>
        <v>0</v>
      </c>
      <c r="AC3629" s="73">
        <f t="shared" si="1284"/>
        <v>0</v>
      </c>
      <c r="AD3629" s="73">
        <f t="shared" si="1285"/>
        <v>0</v>
      </c>
      <c r="AE3629" s="73">
        <v>0</v>
      </c>
    </row>
    <row r="3630" spans="1:31" ht="15" customHeight="1">
      <c r="A3630" s="94"/>
      <c r="B3630" s="6" t="str">
        <f>IFERROR(VLOOKUP(A3630,'Distributor List'!$A$2:$D$77,2,0),"-")</f>
        <v>-</v>
      </c>
      <c r="C3630" s="6" t="str">
        <f>IFERROR(VLOOKUP(A3630,'Distributor List'!$A$2:$D$77,3,0),"-")</f>
        <v>-</v>
      </c>
      <c r="D3630" s="6" t="str">
        <f>IFERROR(VLOOKUP(A3630,'Distributor List'!$A$2:$F$77,6,0),"-")</f>
        <v>-</v>
      </c>
      <c r="E3630" s="6" t="str">
        <f>IFERROR(VLOOKUP(A3630,'Distributor List'!$A$2:$D$77,4,0),"-")</f>
        <v>-</v>
      </c>
      <c r="F3630" s="6" t="str">
        <f>IFERROR(VLOOKUP(H3630,'Price List'!$A$2:$H$109,8,0),"-")</f>
        <v>-</v>
      </c>
      <c r="G3630" s="6" t="str">
        <f>IFERROR(VLOOKUP(A3630,'Distributor List'!$A$2:$E$77,5,0),"-")</f>
        <v>-</v>
      </c>
      <c r="H3630" s="10"/>
      <c r="I3630" s="95"/>
      <c r="J3630" s="92"/>
      <c r="K3630" s="92"/>
      <c r="L3630" s="73">
        <f t="shared" si="1282"/>
        <v>0</v>
      </c>
      <c r="M3630" s="73">
        <f t="shared" si="1292"/>
        <v>0</v>
      </c>
      <c r="N3630" s="73"/>
      <c r="O3630" s="73"/>
      <c r="P3630" s="73"/>
      <c r="Q3630" s="73"/>
      <c r="R3630" s="73">
        <f t="shared" si="1281"/>
        <v>0</v>
      </c>
      <c r="S3630" s="76" t="str">
        <f t="shared" si="1286"/>
        <v>-</v>
      </c>
      <c r="T3630" s="96">
        <v>0</v>
      </c>
      <c r="U3630" s="97"/>
      <c r="V3630" s="73">
        <f t="shared" si="1293"/>
        <v>0</v>
      </c>
      <c r="W3630" s="73">
        <f t="shared" si="1287"/>
        <v>0</v>
      </c>
      <c r="X3630" s="76" t="str">
        <f t="shared" si="1288"/>
        <v>-</v>
      </c>
      <c r="Y3630" s="73">
        <f t="shared" si="1289"/>
        <v>0</v>
      </c>
      <c r="Z3630" s="73">
        <f t="shared" si="1290"/>
        <v>0</v>
      </c>
      <c r="AA3630" s="73">
        <f t="shared" si="1283"/>
        <v>0</v>
      </c>
      <c r="AB3630" s="73">
        <f t="shared" si="1291"/>
        <v>0</v>
      </c>
      <c r="AC3630" s="73">
        <f t="shared" si="1284"/>
        <v>0</v>
      </c>
      <c r="AD3630" s="73">
        <f t="shared" si="1285"/>
        <v>0</v>
      </c>
      <c r="AE3630" s="73">
        <v>0</v>
      </c>
    </row>
    <row r="3631" spans="1:31" ht="15" customHeight="1">
      <c r="A3631" s="94"/>
      <c r="B3631" s="6" t="str">
        <f>IFERROR(VLOOKUP(A3631,'Distributor List'!$A$2:$D$77,2,0),"-")</f>
        <v>-</v>
      </c>
      <c r="C3631" s="6" t="str">
        <f>IFERROR(VLOOKUP(A3631,'Distributor List'!$A$2:$D$77,3,0),"-")</f>
        <v>-</v>
      </c>
      <c r="D3631" s="6" t="str">
        <f>IFERROR(VLOOKUP(A3631,'Distributor List'!$A$2:$F$77,6,0),"-")</f>
        <v>-</v>
      </c>
      <c r="E3631" s="6" t="str">
        <f>IFERROR(VLOOKUP(A3631,'Distributor List'!$A$2:$D$77,4,0),"-")</f>
        <v>-</v>
      </c>
      <c r="F3631" s="6" t="str">
        <f>IFERROR(VLOOKUP(H3631,'Price List'!$A$2:$H$109,8,0),"-")</f>
        <v>-</v>
      </c>
      <c r="G3631" s="6" t="str">
        <f>IFERROR(VLOOKUP(A3631,'Distributor List'!$A$2:$E$77,5,0),"-")</f>
        <v>-</v>
      </c>
      <c r="H3631" s="10"/>
      <c r="I3631" s="95"/>
      <c r="J3631" s="92"/>
      <c r="K3631" s="92"/>
      <c r="L3631" s="73">
        <f t="shared" si="1282"/>
        <v>0</v>
      </c>
      <c r="M3631" s="73">
        <f t="shared" si="1292"/>
        <v>0</v>
      </c>
      <c r="N3631" s="73"/>
      <c r="O3631" s="73"/>
      <c r="P3631" s="73"/>
      <c r="Q3631" s="73"/>
      <c r="R3631" s="73">
        <f t="shared" si="1281"/>
        <v>0</v>
      </c>
      <c r="S3631" s="76" t="str">
        <f t="shared" si="1286"/>
        <v>-</v>
      </c>
      <c r="T3631" s="96">
        <v>0</v>
      </c>
      <c r="U3631" s="97"/>
      <c r="V3631" s="73">
        <f t="shared" si="1293"/>
        <v>0</v>
      </c>
      <c r="W3631" s="73">
        <f t="shared" si="1287"/>
        <v>0</v>
      </c>
      <c r="X3631" s="76" t="str">
        <f t="shared" si="1288"/>
        <v>-</v>
      </c>
      <c r="Y3631" s="73">
        <f t="shared" si="1289"/>
        <v>0</v>
      </c>
      <c r="Z3631" s="73">
        <f t="shared" si="1290"/>
        <v>0</v>
      </c>
      <c r="AA3631" s="73">
        <f t="shared" si="1283"/>
        <v>0</v>
      </c>
      <c r="AB3631" s="73">
        <f t="shared" si="1291"/>
        <v>0</v>
      </c>
      <c r="AC3631" s="73">
        <f t="shared" si="1284"/>
        <v>0</v>
      </c>
      <c r="AD3631" s="73">
        <f t="shared" si="1285"/>
        <v>0</v>
      </c>
      <c r="AE3631" s="73">
        <v>0</v>
      </c>
    </row>
    <row r="3632" spans="1:31" ht="15" customHeight="1">
      <c r="A3632" s="94"/>
      <c r="B3632" s="6" t="str">
        <f>IFERROR(VLOOKUP(A3632,'Distributor List'!$A$2:$D$77,2,0),"-")</f>
        <v>-</v>
      </c>
      <c r="C3632" s="6" t="str">
        <f>IFERROR(VLOOKUP(A3632,'Distributor List'!$A$2:$D$77,3,0),"-")</f>
        <v>-</v>
      </c>
      <c r="D3632" s="6" t="str">
        <f>IFERROR(VLOOKUP(A3632,'Distributor List'!$A$2:$F$77,6,0),"-")</f>
        <v>-</v>
      </c>
      <c r="E3632" s="6" t="str">
        <f>IFERROR(VLOOKUP(A3632,'Distributor List'!$A$2:$D$77,4,0),"-")</f>
        <v>-</v>
      </c>
      <c r="F3632" s="6" t="str">
        <f>IFERROR(VLOOKUP(H3632,'Price List'!$A$2:$H$109,8,0),"-")</f>
        <v>-</v>
      </c>
      <c r="G3632" s="6" t="str">
        <f>IFERROR(VLOOKUP(A3632,'Distributor List'!$A$2:$E$77,5,0),"-")</f>
        <v>-</v>
      </c>
      <c r="H3632" s="10"/>
      <c r="I3632" s="95"/>
      <c r="J3632" s="92"/>
      <c r="K3632" s="92"/>
      <c r="L3632" s="73">
        <f t="shared" si="1282"/>
        <v>0</v>
      </c>
      <c r="M3632" s="73">
        <f t="shared" si="1292"/>
        <v>0</v>
      </c>
      <c r="N3632" s="73"/>
      <c r="O3632" s="73"/>
      <c r="P3632" s="73"/>
      <c r="Q3632" s="73"/>
      <c r="R3632" s="73">
        <f t="shared" si="1281"/>
        <v>0</v>
      </c>
      <c r="S3632" s="76" t="str">
        <f t="shared" si="1286"/>
        <v>-</v>
      </c>
      <c r="T3632" s="96">
        <v>0</v>
      </c>
      <c r="U3632" s="97"/>
      <c r="V3632" s="73">
        <f t="shared" si="1293"/>
        <v>0</v>
      </c>
      <c r="W3632" s="73">
        <f t="shared" si="1287"/>
        <v>0</v>
      </c>
      <c r="X3632" s="76" t="str">
        <f t="shared" si="1288"/>
        <v>-</v>
      </c>
      <c r="Y3632" s="73">
        <f t="shared" si="1289"/>
        <v>0</v>
      </c>
      <c r="Z3632" s="73">
        <f t="shared" si="1290"/>
        <v>0</v>
      </c>
      <c r="AA3632" s="73">
        <f t="shared" si="1283"/>
        <v>0</v>
      </c>
      <c r="AB3632" s="73">
        <f t="shared" si="1291"/>
        <v>0</v>
      </c>
      <c r="AC3632" s="73">
        <f t="shared" si="1284"/>
        <v>0</v>
      </c>
      <c r="AD3632" s="73">
        <f t="shared" si="1285"/>
        <v>0</v>
      </c>
      <c r="AE3632" s="73">
        <v>0</v>
      </c>
    </row>
    <row r="3633" spans="1:31" ht="15" customHeight="1">
      <c r="A3633" s="94"/>
      <c r="B3633" s="6" t="str">
        <f>IFERROR(VLOOKUP(A3633,'Distributor List'!$A$2:$D$77,2,0),"-")</f>
        <v>-</v>
      </c>
      <c r="C3633" s="6" t="str">
        <f>IFERROR(VLOOKUP(A3633,'Distributor List'!$A$2:$D$77,3,0),"-")</f>
        <v>-</v>
      </c>
      <c r="D3633" s="6" t="str">
        <f>IFERROR(VLOOKUP(A3633,'Distributor List'!$A$2:$F$77,6,0),"-")</f>
        <v>-</v>
      </c>
      <c r="E3633" s="6" t="str">
        <f>IFERROR(VLOOKUP(A3633,'Distributor List'!$A$2:$D$77,4,0),"-")</f>
        <v>-</v>
      </c>
      <c r="F3633" s="6" t="str">
        <f>IFERROR(VLOOKUP(H3633,'Price List'!$A$2:$H$109,8,0),"-")</f>
        <v>-</v>
      </c>
      <c r="G3633" s="6" t="str">
        <f>IFERROR(VLOOKUP(A3633,'Distributor List'!$A$2:$E$77,5,0),"-")</f>
        <v>-</v>
      </c>
      <c r="H3633" s="10"/>
      <c r="I3633" s="95"/>
      <c r="J3633" s="92"/>
      <c r="K3633" s="92"/>
      <c r="L3633" s="73">
        <f t="shared" si="1282"/>
        <v>0</v>
      </c>
      <c r="M3633" s="73">
        <f t="shared" si="1292"/>
        <v>0</v>
      </c>
      <c r="N3633" s="73"/>
      <c r="O3633" s="73"/>
      <c r="P3633" s="73"/>
      <c r="Q3633" s="73"/>
      <c r="R3633" s="73">
        <f t="shared" ref="R3633:R3696" si="1294">Q3633*I3633</f>
        <v>0</v>
      </c>
      <c r="S3633" s="76" t="str">
        <f t="shared" si="1286"/>
        <v>-</v>
      </c>
      <c r="T3633" s="96">
        <v>0</v>
      </c>
      <c r="U3633" s="97"/>
      <c r="V3633" s="73">
        <f t="shared" si="1293"/>
        <v>0</v>
      </c>
      <c r="W3633" s="73">
        <f t="shared" si="1287"/>
        <v>0</v>
      </c>
      <c r="X3633" s="76" t="str">
        <f t="shared" si="1288"/>
        <v>-</v>
      </c>
      <c r="Y3633" s="73">
        <f t="shared" si="1289"/>
        <v>0</v>
      </c>
      <c r="Z3633" s="73">
        <f t="shared" si="1290"/>
        <v>0</v>
      </c>
      <c r="AA3633" s="73">
        <f t="shared" si="1283"/>
        <v>0</v>
      </c>
      <c r="AB3633" s="73">
        <f t="shared" si="1291"/>
        <v>0</v>
      </c>
      <c r="AC3633" s="73">
        <f t="shared" si="1284"/>
        <v>0</v>
      </c>
      <c r="AD3633" s="73">
        <f t="shared" si="1285"/>
        <v>0</v>
      </c>
      <c r="AE3633" s="73">
        <v>0</v>
      </c>
    </row>
    <row r="3634" spans="1:31" ht="15" customHeight="1">
      <c r="A3634" s="94"/>
      <c r="B3634" s="6" t="str">
        <f>IFERROR(VLOOKUP(A3634,'Distributor List'!$A$2:$D$77,2,0),"-")</f>
        <v>-</v>
      </c>
      <c r="C3634" s="6" t="str">
        <f>IFERROR(VLOOKUP(A3634,'Distributor List'!$A$2:$D$77,3,0),"-")</f>
        <v>-</v>
      </c>
      <c r="D3634" s="6" t="str">
        <f>IFERROR(VLOOKUP(A3634,'Distributor List'!$A$2:$F$77,6,0),"-")</f>
        <v>-</v>
      </c>
      <c r="E3634" s="6" t="str">
        <f>IFERROR(VLOOKUP(A3634,'Distributor List'!$A$2:$D$77,4,0),"-")</f>
        <v>-</v>
      </c>
      <c r="F3634" s="6" t="str">
        <f>IFERROR(VLOOKUP(H3634,'Price List'!$A$2:$H$109,8,0),"-")</f>
        <v>-</v>
      </c>
      <c r="G3634" s="6" t="str">
        <f>IFERROR(VLOOKUP(A3634,'Distributor List'!$A$2:$E$77,5,0),"-")</f>
        <v>-</v>
      </c>
      <c r="H3634" s="10"/>
      <c r="I3634" s="95"/>
      <c r="J3634" s="92"/>
      <c r="K3634" s="92"/>
      <c r="L3634" s="73">
        <f t="shared" ref="L3634:L3697" si="1295">J3634*I3634</f>
        <v>0</v>
      </c>
      <c r="M3634" s="73">
        <f t="shared" si="1292"/>
        <v>0</v>
      </c>
      <c r="N3634" s="73"/>
      <c r="O3634" s="73"/>
      <c r="P3634" s="73"/>
      <c r="Q3634" s="73"/>
      <c r="R3634" s="73">
        <f t="shared" si="1294"/>
        <v>0</v>
      </c>
      <c r="S3634" s="76" t="str">
        <f t="shared" si="1286"/>
        <v>-</v>
      </c>
      <c r="T3634" s="96">
        <v>0</v>
      </c>
      <c r="U3634" s="97"/>
      <c r="V3634" s="73">
        <f t="shared" si="1293"/>
        <v>0</v>
      </c>
      <c r="W3634" s="73">
        <f t="shared" si="1287"/>
        <v>0</v>
      </c>
      <c r="X3634" s="76" t="str">
        <f t="shared" si="1288"/>
        <v>-</v>
      </c>
      <c r="Y3634" s="73">
        <f t="shared" si="1289"/>
        <v>0</v>
      </c>
      <c r="Z3634" s="73">
        <f t="shared" si="1290"/>
        <v>0</v>
      </c>
      <c r="AA3634" s="73">
        <f t="shared" si="1283"/>
        <v>0</v>
      </c>
      <c r="AB3634" s="73">
        <f t="shared" si="1291"/>
        <v>0</v>
      </c>
      <c r="AC3634" s="73">
        <f t="shared" si="1284"/>
        <v>0</v>
      </c>
      <c r="AD3634" s="73">
        <f t="shared" si="1285"/>
        <v>0</v>
      </c>
      <c r="AE3634" s="73">
        <v>0</v>
      </c>
    </row>
    <row r="3635" spans="1:31" ht="15" customHeight="1">
      <c r="A3635" s="94"/>
      <c r="B3635" s="6" t="str">
        <f>IFERROR(VLOOKUP(A3635,'Distributor List'!$A$2:$D$77,2,0),"-")</f>
        <v>-</v>
      </c>
      <c r="C3635" s="6" t="str">
        <f>IFERROR(VLOOKUP(A3635,'Distributor List'!$A$2:$D$77,3,0),"-")</f>
        <v>-</v>
      </c>
      <c r="D3635" s="6" t="str">
        <f>IFERROR(VLOOKUP(A3635,'Distributor List'!$A$2:$F$77,6,0),"-")</f>
        <v>-</v>
      </c>
      <c r="E3635" s="6" t="str">
        <f>IFERROR(VLOOKUP(A3635,'Distributor List'!$A$2:$D$77,4,0),"-")</f>
        <v>-</v>
      </c>
      <c r="F3635" s="6" t="str">
        <f>IFERROR(VLOOKUP(H3635,'Price List'!$A$2:$H$109,8,0),"-")</f>
        <v>-</v>
      </c>
      <c r="G3635" s="6" t="str">
        <f>IFERROR(VLOOKUP(A3635,'Distributor List'!$A$2:$E$77,5,0),"-")</f>
        <v>-</v>
      </c>
      <c r="H3635" s="10"/>
      <c r="I3635" s="95"/>
      <c r="J3635" s="92"/>
      <c r="K3635" s="92"/>
      <c r="L3635" s="73">
        <f t="shared" si="1295"/>
        <v>0</v>
      </c>
      <c r="M3635" s="73">
        <f t="shared" si="1292"/>
        <v>0</v>
      </c>
      <c r="N3635" s="73"/>
      <c r="O3635" s="73"/>
      <c r="P3635" s="73"/>
      <c r="Q3635" s="73"/>
      <c r="R3635" s="73">
        <f t="shared" si="1294"/>
        <v>0</v>
      </c>
      <c r="S3635" s="76" t="str">
        <f t="shared" si="1286"/>
        <v>-</v>
      </c>
      <c r="T3635" s="96">
        <v>0</v>
      </c>
      <c r="U3635" s="97"/>
      <c r="V3635" s="73">
        <f t="shared" si="1293"/>
        <v>0</v>
      </c>
      <c r="W3635" s="73">
        <f t="shared" si="1287"/>
        <v>0</v>
      </c>
      <c r="X3635" s="76" t="str">
        <f t="shared" si="1288"/>
        <v>-</v>
      </c>
      <c r="Y3635" s="73">
        <f t="shared" si="1289"/>
        <v>0</v>
      </c>
      <c r="Z3635" s="73">
        <f t="shared" si="1290"/>
        <v>0</v>
      </c>
      <c r="AA3635" s="73">
        <f t="shared" si="1283"/>
        <v>0</v>
      </c>
      <c r="AB3635" s="73">
        <f t="shared" si="1291"/>
        <v>0</v>
      </c>
      <c r="AC3635" s="73">
        <f t="shared" si="1284"/>
        <v>0</v>
      </c>
      <c r="AD3635" s="73">
        <f t="shared" si="1285"/>
        <v>0</v>
      </c>
      <c r="AE3635" s="73">
        <v>0</v>
      </c>
    </row>
    <row r="3636" spans="1:31" ht="15" customHeight="1">
      <c r="A3636" s="94"/>
      <c r="B3636" s="6" t="str">
        <f>IFERROR(VLOOKUP(A3636,'Distributor List'!$A$2:$D$77,2,0),"-")</f>
        <v>-</v>
      </c>
      <c r="C3636" s="6" t="str">
        <f>IFERROR(VLOOKUP(A3636,'Distributor List'!$A$2:$D$77,3,0),"-")</f>
        <v>-</v>
      </c>
      <c r="D3636" s="6" t="str">
        <f>IFERROR(VLOOKUP(A3636,'Distributor List'!$A$2:$F$77,6,0),"-")</f>
        <v>-</v>
      </c>
      <c r="E3636" s="6" t="str">
        <f>IFERROR(VLOOKUP(A3636,'Distributor List'!$A$2:$D$77,4,0),"-")</f>
        <v>-</v>
      </c>
      <c r="F3636" s="6" t="str">
        <f>IFERROR(VLOOKUP(H3636,'Price List'!$A$2:$H$109,8,0),"-")</f>
        <v>-</v>
      </c>
      <c r="G3636" s="6" t="str">
        <f>IFERROR(VLOOKUP(A3636,'Distributor List'!$A$2:$E$77,5,0),"-")</f>
        <v>-</v>
      </c>
      <c r="H3636" s="10"/>
      <c r="I3636" s="95"/>
      <c r="J3636" s="92"/>
      <c r="K3636" s="92"/>
      <c r="L3636" s="73">
        <f t="shared" si="1295"/>
        <v>0</v>
      </c>
      <c r="M3636" s="73">
        <f t="shared" si="1292"/>
        <v>0</v>
      </c>
      <c r="N3636" s="73"/>
      <c r="O3636" s="73"/>
      <c r="P3636" s="73"/>
      <c r="Q3636" s="73"/>
      <c r="R3636" s="73">
        <f t="shared" si="1294"/>
        <v>0</v>
      </c>
      <c r="S3636" s="76" t="str">
        <f t="shared" si="1286"/>
        <v>-</v>
      </c>
      <c r="T3636" s="96">
        <v>0</v>
      </c>
      <c r="U3636" s="97"/>
      <c r="V3636" s="73">
        <f t="shared" si="1293"/>
        <v>0</v>
      </c>
      <c r="W3636" s="73">
        <f t="shared" si="1287"/>
        <v>0</v>
      </c>
      <c r="X3636" s="76" t="str">
        <f t="shared" si="1288"/>
        <v>-</v>
      </c>
      <c r="Y3636" s="73">
        <f t="shared" si="1289"/>
        <v>0</v>
      </c>
      <c r="Z3636" s="73">
        <f t="shared" si="1290"/>
        <v>0</v>
      </c>
      <c r="AA3636" s="73">
        <f t="shared" si="1283"/>
        <v>0</v>
      </c>
      <c r="AB3636" s="73">
        <f t="shared" si="1291"/>
        <v>0</v>
      </c>
      <c r="AC3636" s="73">
        <f t="shared" si="1284"/>
        <v>0</v>
      </c>
      <c r="AD3636" s="73">
        <f t="shared" si="1285"/>
        <v>0</v>
      </c>
      <c r="AE3636" s="73">
        <v>0</v>
      </c>
    </row>
    <row r="3637" spans="1:31" ht="15" customHeight="1">
      <c r="A3637" s="94"/>
      <c r="B3637" s="6" t="str">
        <f>IFERROR(VLOOKUP(A3637,'Distributor List'!$A$2:$D$77,2,0),"-")</f>
        <v>-</v>
      </c>
      <c r="C3637" s="6" t="str">
        <f>IFERROR(VLOOKUP(A3637,'Distributor List'!$A$2:$D$77,3,0),"-")</f>
        <v>-</v>
      </c>
      <c r="D3637" s="6" t="str">
        <f>IFERROR(VLOOKUP(A3637,'Distributor List'!$A$2:$F$77,6,0),"-")</f>
        <v>-</v>
      </c>
      <c r="E3637" s="6" t="str">
        <f>IFERROR(VLOOKUP(A3637,'Distributor List'!$A$2:$D$77,4,0),"-")</f>
        <v>-</v>
      </c>
      <c r="F3637" s="6" t="str">
        <f>IFERROR(VLOOKUP(H3637,'Price List'!$A$2:$H$109,8,0),"-")</f>
        <v>-</v>
      </c>
      <c r="G3637" s="6" t="str">
        <f>IFERROR(VLOOKUP(A3637,'Distributor List'!$A$2:$E$77,5,0),"-")</f>
        <v>-</v>
      </c>
      <c r="H3637" s="10"/>
      <c r="I3637" s="95"/>
      <c r="J3637" s="92"/>
      <c r="K3637" s="92"/>
      <c r="L3637" s="73">
        <f t="shared" si="1295"/>
        <v>0</v>
      </c>
      <c r="M3637" s="73">
        <f t="shared" si="1292"/>
        <v>0</v>
      </c>
      <c r="N3637" s="73"/>
      <c r="O3637" s="73"/>
      <c r="P3637" s="73"/>
      <c r="Q3637" s="73"/>
      <c r="R3637" s="73">
        <f t="shared" si="1294"/>
        <v>0</v>
      </c>
      <c r="S3637" s="76" t="str">
        <f t="shared" si="1286"/>
        <v>-</v>
      </c>
      <c r="T3637" s="96">
        <v>0</v>
      </c>
      <c r="U3637" s="97"/>
      <c r="V3637" s="73">
        <f t="shared" si="1293"/>
        <v>0</v>
      </c>
      <c r="W3637" s="73">
        <f t="shared" si="1287"/>
        <v>0</v>
      </c>
      <c r="X3637" s="76" t="str">
        <f t="shared" si="1288"/>
        <v>-</v>
      </c>
      <c r="Y3637" s="73">
        <f t="shared" si="1289"/>
        <v>0</v>
      </c>
      <c r="Z3637" s="73">
        <f t="shared" si="1290"/>
        <v>0</v>
      </c>
      <c r="AA3637" s="73">
        <f t="shared" si="1283"/>
        <v>0</v>
      </c>
      <c r="AB3637" s="73">
        <f t="shared" si="1291"/>
        <v>0</v>
      </c>
      <c r="AC3637" s="73">
        <f t="shared" si="1284"/>
        <v>0</v>
      </c>
      <c r="AD3637" s="73">
        <f t="shared" si="1285"/>
        <v>0</v>
      </c>
      <c r="AE3637" s="73">
        <v>0</v>
      </c>
    </row>
    <row r="3638" spans="1:31" ht="15" customHeight="1">
      <c r="A3638" s="94"/>
      <c r="B3638" s="6" t="str">
        <f>IFERROR(VLOOKUP(A3638,'Distributor List'!$A$2:$D$77,2,0),"-")</f>
        <v>-</v>
      </c>
      <c r="C3638" s="6" t="str">
        <f>IFERROR(VLOOKUP(A3638,'Distributor List'!$A$2:$D$77,3,0),"-")</f>
        <v>-</v>
      </c>
      <c r="D3638" s="6" t="str">
        <f>IFERROR(VLOOKUP(A3638,'Distributor List'!$A$2:$F$77,6,0),"-")</f>
        <v>-</v>
      </c>
      <c r="E3638" s="6" t="str">
        <f>IFERROR(VLOOKUP(A3638,'Distributor List'!$A$2:$D$77,4,0),"-")</f>
        <v>-</v>
      </c>
      <c r="F3638" s="6" t="str">
        <f>IFERROR(VLOOKUP(H3638,'Price List'!$A$2:$H$109,8,0),"-")</f>
        <v>-</v>
      </c>
      <c r="G3638" s="6" t="str">
        <f>IFERROR(VLOOKUP(A3638,'Distributor List'!$A$2:$E$77,5,0),"-")</f>
        <v>-</v>
      </c>
      <c r="H3638" s="10"/>
      <c r="I3638" s="95"/>
      <c r="J3638" s="92"/>
      <c r="K3638" s="92"/>
      <c r="L3638" s="73">
        <f t="shared" si="1295"/>
        <v>0</v>
      </c>
      <c r="M3638" s="73">
        <f t="shared" si="1292"/>
        <v>0</v>
      </c>
      <c r="N3638" s="73"/>
      <c r="O3638" s="73"/>
      <c r="P3638" s="73"/>
      <c r="Q3638" s="73"/>
      <c r="R3638" s="73">
        <f t="shared" si="1294"/>
        <v>0</v>
      </c>
      <c r="S3638" s="76" t="str">
        <f t="shared" si="1286"/>
        <v>-</v>
      </c>
      <c r="T3638" s="96">
        <v>0</v>
      </c>
      <c r="U3638" s="97"/>
      <c r="V3638" s="73">
        <f t="shared" si="1293"/>
        <v>0</v>
      </c>
      <c r="W3638" s="73">
        <f t="shared" si="1287"/>
        <v>0</v>
      </c>
      <c r="X3638" s="76" t="str">
        <f t="shared" si="1288"/>
        <v>-</v>
      </c>
      <c r="Y3638" s="73">
        <f t="shared" si="1289"/>
        <v>0</v>
      </c>
      <c r="Z3638" s="73">
        <f t="shared" si="1290"/>
        <v>0</v>
      </c>
      <c r="AA3638" s="73">
        <f t="shared" si="1283"/>
        <v>0</v>
      </c>
      <c r="AB3638" s="73">
        <f t="shared" si="1291"/>
        <v>0</v>
      </c>
      <c r="AC3638" s="73">
        <f t="shared" si="1284"/>
        <v>0</v>
      </c>
      <c r="AD3638" s="73">
        <f t="shared" si="1285"/>
        <v>0</v>
      </c>
      <c r="AE3638" s="73">
        <v>0</v>
      </c>
    </row>
    <row r="3639" spans="1:31" ht="15" customHeight="1">
      <c r="A3639" s="94"/>
      <c r="B3639" s="6" t="str">
        <f>IFERROR(VLOOKUP(A3639,'Distributor List'!$A$2:$D$77,2,0),"-")</f>
        <v>-</v>
      </c>
      <c r="C3639" s="6" t="str">
        <f>IFERROR(VLOOKUP(A3639,'Distributor List'!$A$2:$D$77,3,0),"-")</f>
        <v>-</v>
      </c>
      <c r="D3639" s="6" t="str">
        <f>IFERROR(VLOOKUP(A3639,'Distributor List'!$A$2:$F$77,6,0),"-")</f>
        <v>-</v>
      </c>
      <c r="E3639" s="6" t="str">
        <f>IFERROR(VLOOKUP(A3639,'Distributor List'!$A$2:$D$77,4,0),"-")</f>
        <v>-</v>
      </c>
      <c r="F3639" s="6" t="str">
        <f>IFERROR(VLOOKUP(H3639,'Price List'!$A$2:$H$109,8,0),"-")</f>
        <v>-</v>
      </c>
      <c r="G3639" s="6" t="str">
        <f>IFERROR(VLOOKUP(A3639,'Distributor List'!$A$2:$E$77,5,0),"-")</f>
        <v>-</v>
      </c>
      <c r="H3639" s="10"/>
      <c r="I3639" s="95"/>
      <c r="J3639" s="92"/>
      <c r="K3639" s="92"/>
      <c r="L3639" s="73">
        <f t="shared" si="1295"/>
        <v>0</v>
      </c>
      <c r="M3639" s="73">
        <f t="shared" si="1292"/>
        <v>0</v>
      </c>
      <c r="N3639" s="73"/>
      <c r="O3639" s="73"/>
      <c r="P3639" s="73"/>
      <c r="Q3639" s="73"/>
      <c r="R3639" s="73">
        <f t="shared" si="1294"/>
        <v>0</v>
      </c>
      <c r="S3639" s="76" t="str">
        <f t="shared" si="1286"/>
        <v>-</v>
      </c>
      <c r="T3639" s="96">
        <v>0</v>
      </c>
      <c r="U3639" s="97"/>
      <c r="V3639" s="73">
        <f t="shared" si="1293"/>
        <v>0</v>
      </c>
      <c r="W3639" s="73">
        <f t="shared" si="1287"/>
        <v>0</v>
      </c>
      <c r="X3639" s="76" t="str">
        <f t="shared" si="1288"/>
        <v>-</v>
      </c>
      <c r="Y3639" s="73">
        <f t="shared" si="1289"/>
        <v>0</v>
      </c>
      <c r="Z3639" s="73">
        <f t="shared" si="1290"/>
        <v>0</v>
      </c>
      <c r="AA3639" s="73">
        <f t="shared" si="1283"/>
        <v>0</v>
      </c>
      <c r="AB3639" s="73">
        <f t="shared" si="1291"/>
        <v>0</v>
      </c>
      <c r="AC3639" s="73">
        <f t="shared" si="1284"/>
        <v>0</v>
      </c>
      <c r="AD3639" s="73">
        <f t="shared" si="1285"/>
        <v>0</v>
      </c>
      <c r="AE3639" s="73">
        <v>0</v>
      </c>
    </row>
    <row r="3640" spans="1:31" ht="15" customHeight="1">
      <c r="A3640" s="94"/>
      <c r="B3640" s="6" t="str">
        <f>IFERROR(VLOOKUP(A3640,'Distributor List'!$A$2:$D$77,2,0),"-")</f>
        <v>-</v>
      </c>
      <c r="C3640" s="6" t="str">
        <f>IFERROR(VLOOKUP(A3640,'Distributor List'!$A$2:$D$77,3,0),"-")</f>
        <v>-</v>
      </c>
      <c r="D3640" s="6" t="str">
        <f>IFERROR(VLOOKUP(A3640,'Distributor List'!$A$2:$F$77,6,0),"-")</f>
        <v>-</v>
      </c>
      <c r="E3640" s="6" t="str">
        <f>IFERROR(VLOOKUP(A3640,'Distributor List'!$A$2:$D$77,4,0),"-")</f>
        <v>-</v>
      </c>
      <c r="F3640" s="6" t="str">
        <f>IFERROR(VLOOKUP(H3640,'Price List'!$A$2:$H$109,8,0),"-")</f>
        <v>-</v>
      </c>
      <c r="G3640" s="6" t="str">
        <f>IFERROR(VLOOKUP(A3640,'Distributor List'!$A$2:$E$77,5,0),"-")</f>
        <v>-</v>
      </c>
      <c r="H3640" s="10"/>
      <c r="I3640" s="95"/>
      <c r="J3640" s="92"/>
      <c r="K3640" s="92"/>
      <c r="L3640" s="73">
        <f t="shared" si="1295"/>
        <v>0</v>
      </c>
      <c r="M3640" s="73">
        <f t="shared" si="1292"/>
        <v>0</v>
      </c>
      <c r="N3640" s="73"/>
      <c r="O3640" s="73"/>
      <c r="P3640" s="73"/>
      <c r="Q3640" s="73"/>
      <c r="R3640" s="73">
        <f t="shared" si="1294"/>
        <v>0</v>
      </c>
      <c r="S3640" s="76" t="str">
        <f t="shared" si="1286"/>
        <v>-</v>
      </c>
      <c r="T3640" s="96">
        <v>0</v>
      </c>
      <c r="U3640" s="97"/>
      <c r="V3640" s="73">
        <f t="shared" si="1293"/>
        <v>0</v>
      </c>
      <c r="W3640" s="73">
        <f t="shared" si="1287"/>
        <v>0</v>
      </c>
      <c r="X3640" s="76" t="str">
        <f t="shared" si="1288"/>
        <v>-</v>
      </c>
      <c r="Y3640" s="73">
        <f t="shared" si="1289"/>
        <v>0</v>
      </c>
      <c r="Z3640" s="73">
        <f t="shared" si="1290"/>
        <v>0</v>
      </c>
      <c r="AA3640" s="73">
        <f t="shared" si="1283"/>
        <v>0</v>
      </c>
      <c r="AB3640" s="73">
        <f t="shared" si="1291"/>
        <v>0</v>
      </c>
      <c r="AC3640" s="73">
        <f t="shared" si="1284"/>
        <v>0</v>
      </c>
      <c r="AD3640" s="73">
        <f t="shared" si="1285"/>
        <v>0</v>
      </c>
      <c r="AE3640" s="73">
        <v>0</v>
      </c>
    </row>
    <row r="3641" spans="1:31" ht="15" customHeight="1">
      <c r="A3641" s="94"/>
      <c r="B3641" s="6" t="str">
        <f>IFERROR(VLOOKUP(A3641,'Distributor List'!$A$2:$D$77,2,0),"-")</f>
        <v>-</v>
      </c>
      <c r="C3641" s="6" t="str">
        <f>IFERROR(VLOOKUP(A3641,'Distributor List'!$A$2:$D$77,3,0),"-")</f>
        <v>-</v>
      </c>
      <c r="D3641" s="6" t="str">
        <f>IFERROR(VLOOKUP(A3641,'Distributor List'!$A$2:$F$77,6,0),"-")</f>
        <v>-</v>
      </c>
      <c r="E3641" s="6" t="str">
        <f>IFERROR(VLOOKUP(A3641,'Distributor List'!$A$2:$D$77,4,0),"-")</f>
        <v>-</v>
      </c>
      <c r="F3641" s="6" t="str">
        <f>IFERROR(VLOOKUP(H3641,'Price List'!$A$2:$H$109,8,0),"-")</f>
        <v>-</v>
      </c>
      <c r="G3641" s="6" t="str">
        <f>IFERROR(VLOOKUP(A3641,'Distributor List'!$A$2:$E$77,5,0),"-")</f>
        <v>-</v>
      </c>
      <c r="H3641" s="10"/>
      <c r="I3641" s="95"/>
      <c r="J3641" s="92"/>
      <c r="K3641" s="92"/>
      <c r="L3641" s="73">
        <f t="shared" si="1295"/>
        <v>0</v>
      </c>
      <c r="M3641" s="73">
        <f t="shared" si="1292"/>
        <v>0</v>
      </c>
      <c r="N3641" s="73"/>
      <c r="O3641" s="73"/>
      <c r="P3641" s="73"/>
      <c r="Q3641" s="73"/>
      <c r="R3641" s="73">
        <f t="shared" si="1294"/>
        <v>0</v>
      </c>
      <c r="S3641" s="76" t="str">
        <f t="shared" si="1286"/>
        <v>-</v>
      </c>
      <c r="T3641" s="96">
        <v>0</v>
      </c>
      <c r="U3641" s="97"/>
      <c r="V3641" s="73">
        <f t="shared" si="1293"/>
        <v>0</v>
      </c>
      <c r="W3641" s="73">
        <f t="shared" si="1287"/>
        <v>0</v>
      </c>
      <c r="X3641" s="76" t="str">
        <f t="shared" si="1288"/>
        <v>-</v>
      </c>
      <c r="Y3641" s="73">
        <f t="shared" si="1289"/>
        <v>0</v>
      </c>
      <c r="Z3641" s="73">
        <f t="shared" si="1290"/>
        <v>0</v>
      </c>
      <c r="AA3641" s="73">
        <f t="shared" si="1283"/>
        <v>0</v>
      </c>
      <c r="AB3641" s="73">
        <f t="shared" si="1291"/>
        <v>0</v>
      </c>
      <c r="AC3641" s="73">
        <f t="shared" si="1284"/>
        <v>0</v>
      </c>
      <c r="AD3641" s="73">
        <f t="shared" si="1285"/>
        <v>0</v>
      </c>
      <c r="AE3641" s="73">
        <v>0</v>
      </c>
    </row>
    <row r="3642" spans="1:31" ht="15" customHeight="1">
      <c r="A3642" s="94"/>
      <c r="B3642" s="6" t="str">
        <f>IFERROR(VLOOKUP(A3642,'Distributor List'!$A$2:$D$77,2,0),"-")</f>
        <v>-</v>
      </c>
      <c r="C3642" s="6" t="str">
        <f>IFERROR(VLOOKUP(A3642,'Distributor List'!$A$2:$D$77,3,0),"-")</f>
        <v>-</v>
      </c>
      <c r="D3642" s="6" t="str">
        <f>IFERROR(VLOOKUP(A3642,'Distributor List'!$A$2:$F$77,6,0),"-")</f>
        <v>-</v>
      </c>
      <c r="E3642" s="6" t="str">
        <f>IFERROR(VLOOKUP(A3642,'Distributor List'!$A$2:$D$77,4,0),"-")</f>
        <v>-</v>
      </c>
      <c r="F3642" s="6" t="str">
        <f>IFERROR(VLOOKUP(H3642,'Price List'!$A$2:$H$109,8,0),"-")</f>
        <v>-</v>
      </c>
      <c r="G3642" s="6" t="str">
        <f>IFERROR(VLOOKUP(A3642,'Distributor List'!$A$2:$E$77,5,0),"-")</f>
        <v>-</v>
      </c>
      <c r="H3642" s="10"/>
      <c r="I3642" s="95"/>
      <c r="J3642" s="92"/>
      <c r="K3642" s="92"/>
      <c r="L3642" s="73">
        <f t="shared" si="1295"/>
        <v>0</v>
      </c>
      <c r="M3642" s="73">
        <f t="shared" si="1292"/>
        <v>0</v>
      </c>
      <c r="N3642" s="73"/>
      <c r="O3642" s="73"/>
      <c r="P3642" s="73"/>
      <c r="Q3642" s="73"/>
      <c r="R3642" s="73">
        <f t="shared" si="1294"/>
        <v>0</v>
      </c>
      <c r="S3642" s="76" t="str">
        <f t="shared" si="1286"/>
        <v>-</v>
      </c>
      <c r="T3642" s="96">
        <v>0</v>
      </c>
      <c r="U3642" s="97"/>
      <c r="V3642" s="73">
        <f t="shared" si="1293"/>
        <v>0</v>
      </c>
      <c r="W3642" s="73">
        <f t="shared" si="1287"/>
        <v>0</v>
      </c>
      <c r="X3642" s="76" t="str">
        <f t="shared" si="1288"/>
        <v>-</v>
      </c>
      <c r="Y3642" s="73">
        <f t="shared" si="1289"/>
        <v>0</v>
      </c>
      <c r="Z3642" s="73">
        <f t="shared" si="1290"/>
        <v>0</v>
      </c>
      <c r="AA3642" s="73">
        <f t="shared" si="1283"/>
        <v>0</v>
      </c>
      <c r="AB3642" s="73">
        <f t="shared" si="1291"/>
        <v>0</v>
      </c>
      <c r="AC3642" s="73">
        <f t="shared" si="1284"/>
        <v>0</v>
      </c>
      <c r="AD3642" s="73">
        <f t="shared" si="1285"/>
        <v>0</v>
      </c>
      <c r="AE3642" s="73">
        <v>0</v>
      </c>
    </row>
    <row r="3643" spans="1:31" ht="15" customHeight="1">
      <c r="A3643" s="94"/>
      <c r="B3643" s="6" t="str">
        <f>IFERROR(VLOOKUP(A3643,'Distributor List'!$A$2:$D$77,2,0),"-")</f>
        <v>-</v>
      </c>
      <c r="C3643" s="6" t="str">
        <f>IFERROR(VLOOKUP(A3643,'Distributor List'!$A$2:$D$77,3,0),"-")</f>
        <v>-</v>
      </c>
      <c r="D3643" s="6" t="str">
        <f>IFERROR(VLOOKUP(A3643,'Distributor List'!$A$2:$F$77,6,0),"-")</f>
        <v>-</v>
      </c>
      <c r="E3643" s="6" t="str">
        <f>IFERROR(VLOOKUP(A3643,'Distributor List'!$A$2:$D$77,4,0),"-")</f>
        <v>-</v>
      </c>
      <c r="F3643" s="6" t="str">
        <f>IFERROR(VLOOKUP(H3643,'Price List'!$A$2:$H$109,8,0),"-")</f>
        <v>-</v>
      </c>
      <c r="G3643" s="6" t="str">
        <f>IFERROR(VLOOKUP(A3643,'Distributor List'!$A$2:$E$77,5,0),"-")</f>
        <v>-</v>
      </c>
      <c r="H3643" s="10"/>
      <c r="I3643" s="95"/>
      <c r="J3643" s="92"/>
      <c r="K3643" s="92"/>
      <c r="L3643" s="73">
        <f t="shared" si="1295"/>
        <v>0</v>
      </c>
      <c r="M3643" s="73">
        <f t="shared" si="1292"/>
        <v>0</v>
      </c>
      <c r="N3643" s="73"/>
      <c r="O3643" s="73"/>
      <c r="P3643" s="73"/>
      <c r="Q3643" s="73"/>
      <c r="R3643" s="73">
        <f t="shared" si="1294"/>
        <v>0</v>
      </c>
      <c r="S3643" s="76" t="str">
        <f t="shared" si="1286"/>
        <v>-</v>
      </c>
      <c r="T3643" s="96">
        <v>0</v>
      </c>
      <c r="U3643" s="97"/>
      <c r="V3643" s="73">
        <f t="shared" si="1293"/>
        <v>0</v>
      </c>
      <c r="W3643" s="73">
        <f t="shared" si="1287"/>
        <v>0</v>
      </c>
      <c r="X3643" s="76" t="str">
        <f t="shared" si="1288"/>
        <v>-</v>
      </c>
      <c r="Y3643" s="73">
        <f t="shared" si="1289"/>
        <v>0</v>
      </c>
      <c r="Z3643" s="73">
        <f t="shared" si="1290"/>
        <v>0</v>
      </c>
      <c r="AA3643" s="73">
        <f t="shared" si="1283"/>
        <v>0</v>
      </c>
      <c r="AB3643" s="73">
        <f t="shared" si="1291"/>
        <v>0</v>
      </c>
      <c r="AC3643" s="73">
        <f t="shared" si="1284"/>
        <v>0</v>
      </c>
      <c r="AD3643" s="73">
        <f t="shared" si="1285"/>
        <v>0</v>
      </c>
      <c r="AE3643" s="73">
        <v>0</v>
      </c>
    </row>
    <row r="3644" spans="1:31" ht="15" customHeight="1">
      <c r="A3644" s="94"/>
      <c r="B3644" s="6" t="str">
        <f>IFERROR(VLOOKUP(A3644,'Distributor List'!$A$2:$D$77,2,0),"-")</f>
        <v>-</v>
      </c>
      <c r="C3644" s="6" t="str">
        <f>IFERROR(VLOOKUP(A3644,'Distributor List'!$A$2:$D$77,3,0),"-")</f>
        <v>-</v>
      </c>
      <c r="D3644" s="6" t="str">
        <f>IFERROR(VLOOKUP(A3644,'Distributor List'!$A$2:$F$77,6,0),"-")</f>
        <v>-</v>
      </c>
      <c r="E3644" s="6" t="str">
        <f>IFERROR(VLOOKUP(A3644,'Distributor List'!$A$2:$D$77,4,0),"-")</f>
        <v>-</v>
      </c>
      <c r="F3644" s="6" t="str">
        <f>IFERROR(VLOOKUP(H3644,'Price List'!$A$2:$H$109,8,0),"-")</f>
        <v>-</v>
      </c>
      <c r="G3644" s="6" t="str">
        <f>IFERROR(VLOOKUP(A3644,'Distributor List'!$A$2:$E$77,5,0),"-")</f>
        <v>-</v>
      </c>
      <c r="H3644" s="10"/>
      <c r="I3644" s="95"/>
      <c r="J3644" s="92"/>
      <c r="K3644" s="92"/>
      <c r="L3644" s="73">
        <f t="shared" si="1295"/>
        <v>0</v>
      </c>
      <c r="M3644" s="73">
        <f t="shared" si="1292"/>
        <v>0</v>
      </c>
      <c r="N3644" s="73"/>
      <c r="O3644" s="73"/>
      <c r="P3644" s="73"/>
      <c r="Q3644" s="73"/>
      <c r="R3644" s="73">
        <f t="shared" si="1294"/>
        <v>0</v>
      </c>
      <c r="S3644" s="76" t="str">
        <f t="shared" si="1286"/>
        <v>-</v>
      </c>
      <c r="T3644" s="96">
        <v>0</v>
      </c>
      <c r="U3644" s="97"/>
      <c r="V3644" s="73">
        <f t="shared" si="1293"/>
        <v>0</v>
      </c>
      <c r="W3644" s="73">
        <f t="shared" si="1287"/>
        <v>0</v>
      </c>
      <c r="X3644" s="76" t="str">
        <f t="shared" si="1288"/>
        <v>-</v>
      </c>
      <c r="Y3644" s="73">
        <f t="shared" si="1289"/>
        <v>0</v>
      </c>
      <c r="Z3644" s="73">
        <f t="shared" si="1290"/>
        <v>0</v>
      </c>
      <c r="AA3644" s="73">
        <f t="shared" si="1283"/>
        <v>0</v>
      </c>
      <c r="AB3644" s="73">
        <f t="shared" si="1291"/>
        <v>0</v>
      </c>
      <c r="AC3644" s="73">
        <f t="shared" si="1284"/>
        <v>0</v>
      </c>
      <c r="AD3644" s="73">
        <f t="shared" si="1285"/>
        <v>0</v>
      </c>
      <c r="AE3644" s="73">
        <v>0</v>
      </c>
    </row>
    <row r="3645" spans="1:31" ht="15" customHeight="1">
      <c r="A3645" s="94"/>
      <c r="B3645" s="6" t="str">
        <f>IFERROR(VLOOKUP(A3645,'Distributor List'!$A$2:$D$77,2,0),"-")</f>
        <v>-</v>
      </c>
      <c r="C3645" s="6" t="str">
        <f>IFERROR(VLOOKUP(A3645,'Distributor List'!$A$2:$D$77,3,0),"-")</f>
        <v>-</v>
      </c>
      <c r="D3645" s="6" t="str">
        <f>IFERROR(VLOOKUP(A3645,'Distributor List'!$A$2:$F$77,6,0),"-")</f>
        <v>-</v>
      </c>
      <c r="E3645" s="6" t="str">
        <f>IFERROR(VLOOKUP(A3645,'Distributor List'!$A$2:$D$77,4,0),"-")</f>
        <v>-</v>
      </c>
      <c r="F3645" s="6" t="str">
        <f>IFERROR(VLOOKUP(H3645,'Price List'!$A$2:$H$109,8,0),"-")</f>
        <v>-</v>
      </c>
      <c r="G3645" s="6" t="str">
        <f>IFERROR(VLOOKUP(A3645,'Distributor List'!$A$2:$E$77,5,0),"-")</f>
        <v>-</v>
      </c>
      <c r="H3645" s="10"/>
      <c r="I3645" s="95"/>
      <c r="J3645" s="92"/>
      <c r="K3645" s="92"/>
      <c r="L3645" s="73">
        <f t="shared" si="1295"/>
        <v>0</v>
      </c>
      <c r="M3645" s="73">
        <f t="shared" si="1292"/>
        <v>0</v>
      </c>
      <c r="N3645" s="73"/>
      <c r="O3645" s="73"/>
      <c r="P3645" s="73"/>
      <c r="Q3645" s="73"/>
      <c r="R3645" s="73">
        <f t="shared" si="1294"/>
        <v>0</v>
      </c>
      <c r="S3645" s="76" t="str">
        <f t="shared" si="1286"/>
        <v>-</v>
      </c>
      <c r="T3645" s="96">
        <v>0</v>
      </c>
      <c r="U3645" s="97"/>
      <c r="V3645" s="73">
        <f t="shared" si="1293"/>
        <v>0</v>
      </c>
      <c r="W3645" s="73">
        <f t="shared" si="1287"/>
        <v>0</v>
      </c>
      <c r="X3645" s="76" t="str">
        <f t="shared" si="1288"/>
        <v>-</v>
      </c>
      <c r="Y3645" s="73">
        <f t="shared" si="1289"/>
        <v>0</v>
      </c>
      <c r="Z3645" s="73">
        <f t="shared" si="1290"/>
        <v>0</v>
      </c>
      <c r="AA3645" s="73">
        <f t="shared" ref="AA3645:AA3708" si="1296">Z3645*I3645</f>
        <v>0</v>
      </c>
      <c r="AB3645" s="73">
        <f t="shared" si="1291"/>
        <v>0</v>
      </c>
      <c r="AC3645" s="73">
        <f t="shared" ref="AC3645:AC3708" si="1297">AB3645*I3645</f>
        <v>0</v>
      </c>
      <c r="AD3645" s="73">
        <f t="shared" ref="AD3645:AD3708" si="1298">Y3645*I3645</f>
        <v>0</v>
      </c>
      <c r="AE3645" s="73">
        <v>0</v>
      </c>
    </row>
    <row r="3646" spans="1:31" ht="15" customHeight="1">
      <c r="A3646" s="94"/>
      <c r="B3646" s="6" t="str">
        <f>IFERROR(VLOOKUP(A3646,'Distributor List'!$A$2:$D$77,2,0),"-")</f>
        <v>-</v>
      </c>
      <c r="C3646" s="6" t="str">
        <f>IFERROR(VLOOKUP(A3646,'Distributor List'!$A$2:$D$77,3,0),"-")</f>
        <v>-</v>
      </c>
      <c r="D3646" s="6" t="str">
        <f>IFERROR(VLOOKUP(A3646,'Distributor List'!$A$2:$F$77,6,0),"-")</f>
        <v>-</v>
      </c>
      <c r="E3646" s="6" t="str">
        <f>IFERROR(VLOOKUP(A3646,'Distributor List'!$A$2:$D$77,4,0),"-")</f>
        <v>-</v>
      </c>
      <c r="F3646" s="6" t="str">
        <f>IFERROR(VLOOKUP(H3646,'Price List'!$A$2:$H$109,8,0),"-")</f>
        <v>-</v>
      </c>
      <c r="G3646" s="6" t="str">
        <f>IFERROR(VLOOKUP(A3646,'Distributor List'!$A$2:$E$77,5,0),"-")</f>
        <v>-</v>
      </c>
      <c r="H3646" s="10"/>
      <c r="I3646" s="95"/>
      <c r="J3646" s="92"/>
      <c r="K3646" s="92"/>
      <c r="L3646" s="73">
        <f t="shared" si="1295"/>
        <v>0</v>
      </c>
      <c r="M3646" s="73">
        <f t="shared" si="1292"/>
        <v>0</v>
      </c>
      <c r="N3646" s="73"/>
      <c r="O3646" s="73"/>
      <c r="P3646" s="73"/>
      <c r="Q3646" s="73"/>
      <c r="R3646" s="73">
        <f t="shared" si="1294"/>
        <v>0</v>
      </c>
      <c r="S3646" s="76" t="str">
        <f t="shared" si="1286"/>
        <v>-</v>
      </c>
      <c r="T3646" s="96">
        <v>0</v>
      </c>
      <c r="U3646" s="97"/>
      <c r="V3646" s="73">
        <f t="shared" si="1293"/>
        <v>0</v>
      </c>
      <c r="W3646" s="73">
        <f t="shared" si="1287"/>
        <v>0</v>
      </c>
      <c r="X3646" s="76" t="str">
        <f t="shared" si="1288"/>
        <v>-</v>
      </c>
      <c r="Y3646" s="73">
        <f t="shared" si="1289"/>
        <v>0</v>
      </c>
      <c r="Z3646" s="73">
        <f t="shared" si="1290"/>
        <v>0</v>
      </c>
      <c r="AA3646" s="73">
        <f t="shared" si="1296"/>
        <v>0</v>
      </c>
      <c r="AB3646" s="73">
        <f t="shared" si="1291"/>
        <v>0</v>
      </c>
      <c r="AC3646" s="73">
        <f t="shared" si="1297"/>
        <v>0</v>
      </c>
      <c r="AD3646" s="73">
        <f t="shared" si="1298"/>
        <v>0</v>
      </c>
      <c r="AE3646" s="73">
        <v>0</v>
      </c>
    </row>
    <row r="3647" spans="1:31" ht="15" customHeight="1">
      <c r="A3647" s="94"/>
      <c r="B3647" s="6" t="str">
        <f>IFERROR(VLOOKUP(A3647,'Distributor List'!$A$2:$D$77,2,0),"-")</f>
        <v>-</v>
      </c>
      <c r="C3647" s="6" t="str">
        <f>IFERROR(VLOOKUP(A3647,'Distributor List'!$A$2:$D$77,3,0),"-")</f>
        <v>-</v>
      </c>
      <c r="D3647" s="6" t="str">
        <f>IFERROR(VLOOKUP(A3647,'Distributor List'!$A$2:$F$77,6,0),"-")</f>
        <v>-</v>
      </c>
      <c r="E3647" s="6" t="str">
        <f>IFERROR(VLOOKUP(A3647,'Distributor List'!$A$2:$D$77,4,0),"-")</f>
        <v>-</v>
      </c>
      <c r="F3647" s="6" t="str">
        <f>IFERROR(VLOOKUP(H3647,'Price List'!$A$2:$H$109,8,0),"-")</f>
        <v>-</v>
      </c>
      <c r="G3647" s="6" t="str">
        <f>IFERROR(VLOOKUP(A3647,'Distributor List'!$A$2:$E$77,5,0),"-")</f>
        <v>-</v>
      </c>
      <c r="H3647" s="10"/>
      <c r="I3647" s="95"/>
      <c r="J3647" s="92"/>
      <c r="K3647" s="92"/>
      <c r="L3647" s="73">
        <f t="shared" si="1295"/>
        <v>0</v>
      </c>
      <c r="M3647" s="73">
        <f t="shared" si="1292"/>
        <v>0</v>
      </c>
      <c r="N3647" s="73"/>
      <c r="O3647" s="73"/>
      <c r="P3647" s="73"/>
      <c r="Q3647" s="73"/>
      <c r="R3647" s="73">
        <f t="shared" si="1294"/>
        <v>0</v>
      </c>
      <c r="S3647" s="76" t="str">
        <f t="shared" si="1286"/>
        <v>-</v>
      </c>
      <c r="T3647" s="96">
        <v>0</v>
      </c>
      <c r="U3647" s="97"/>
      <c r="V3647" s="73">
        <f t="shared" si="1293"/>
        <v>0</v>
      </c>
      <c r="W3647" s="73">
        <f t="shared" si="1287"/>
        <v>0</v>
      </c>
      <c r="X3647" s="76" t="str">
        <f t="shared" si="1288"/>
        <v>-</v>
      </c>
      <c r="Y3647" s="73">
        <f t="shared" si="1289"/>
        <v>0</v>
      </c>
      <c r="Z3647" s="73">
        <f t="shared" si="1290"/>
        <v>0</v>
      </c>
      <c r="AA3647" s="73">
        <f t="shared" si="1296"/>
        <v>0</v>
      </c>
      <c r="AB3647" s="73">
        <f t="shared" si="1291"/>
        <v>0</v>
      </c>
      <c r="AC3647" s="73">
        <f t="shared" si="1297"/>
        <v>0</v>
      </c>
      <c r="AD3647" s="73">
        <f t="shared" si="1298"/>
        <v>0</v>
      </c>
      <c r="AE3647" s="73">
        <v>0</v>
      </c>
    </row>
    <row r="3648" spans="1:31" ht="15" customHeight="1">
      <c r="A3648" s="94"/>
      <c r="B3648" s="6" t="str">
        <f>IFERROR(VLOOKUP(A3648,'Distributor List'!$A$2:$D$77,2,0),"-")</f>
        <v>-</v>
      </c>
      <c r="C3648" s="6" t="str">
        <f>IFERROR(VLOOKUP(A3648,'Distributor List'!$A$2:$D$77,3,0),"-")</f>
        <v>-</v>
      </c>
      <c r="D3648" s="6" t="str">
        <f>IFERROR(VLOOKUP(A3648,'Distributor List'!$A$2:$F$77,6,0),"-")</f>
        <v>-</v>
      </c>
      <c r="E3648" s="6" t="str">
        <f>IFERROR(VLOOKUP(A3648,'Distributor List'!$A$2:$D$77,4,0),"-")</f>
        <v>-</v>
      </c>
      <c r="F3648" s="6" t="str">
        <f>IFERROR(VLOOKUP(H3648,'Price List'!$A$2:$H$109,8,0),"-")</f>
        <v>-</v>
      </c>
      <c r="G3648" s="6" t="str">
        <f>IFERROR(VLOOKUP(A3648,'Distributor List'!$A$2:$E$77,5,0),"-")</f>
        <v>-</v>
      </c>
      <c r="H3648" s="10"/>
      <c r="I3648" s="95"/>
      <c r="J3648" s="92"/>
      <c r="K3648" s="92"/>
      <c r="L3648" s="73">
        <f t="shared" si="1295"/>
        <v>0</v>
      </c>
      <c r="M3648" s="73">
        <f t="shared" si="1292"/>
        <v>0</v>
      </c>
      <c r="N3648" s="73"/>
      <c r="O3648" s="73"/>
      <c r="P3648" s="73"/>
      <c r="Q3648" s="73"/>
      <c r="R3648" s="73">
        <f t="shared" si="1294"/>
        <v>0</v>
      </c>
      <c r="S3648" s="76" t="str">
        <f t="shared" si="1286"/>
        <v>-</v>
      </c>
      <c r="T3648" s="96">
        <v>0</v>
      </c>
      <c r="U3648" s="97"/>
      <c r="V3648" s="73">
        <f t="shared" si="1293"/>
        <v>0</v>
      </c>
      <c r="W3648" s="73">
        <f t="shared" si="1287"/>
        <v>0</v>
      </c>
      <c r="X3648" s="76" t="str">
        <f t="shared" si="1288"/>
        <v>-</v>
      </c>
      <c r="Y3648" s="73">
        <f t="shared" si="1289"/>
        <v>0</v>
      </c>
      <c r="Z3648" s="73">
        <f t="shared" si="1290"/>
        <v>0</v>
      </c>
      <c r="AA3648" s="73">
        <f t="shared" si="1296"/>
        <v>0</v>
      </c>
      <c r="AB3648" s="73">
        <f t="shared" si="1291"/>
        <v>0</v>
      </c>
      <c r="AC3648" s="73">
        <f t="shared" si="1297"/>
        <v>0</v>
      </c>
      <c r="AD3648" s="73">
        <f t="shared" si="1298"/>
        <v>0</v>
      </c>
      <c r="AE3648" s="73">
        <v>0</v>
      </c>
    </row>
    <row r="3649" spans="1:31" ht="15" customHeight="1">
      <c r="A3649" s="94"/>
      <c r="B3649" s="6" t="str">
        <f>IFERROR(VLOOKUP(A3649,'Distributor List'!$A$2:$D$77,2,0),"-")</f>
        <v>-</v>
      </c>
      <c r="C3649" s="6" t="str">
        <f>IFERROR(VLOOKUP(A3649,'Distributor List'!$A$2:$D$77,3,0),"-")</f>
        <v>-</v>
      </c>
      <c r="D3649" s="6" t="str">
        <f>IFERROR(VLOOKUP(A3649,'Distributor List'!$A$2:$F$77,6,0),"-")</f>
        <v>-</v>
      </c>
      <c r="E3649" s="6" t="str">
        <f>IFERROR(VLOOKUP(A3649,'Distributor List'!$A$2:$D$77,4,0),"-")</f>
        <v>-</v>
      </c>
      <c r="F3649" s="6" t="str">
        <f>IFERROR(VLOOKUP(H3649,'Price List'!$A$2:$H$109,8,0),"-")</f>
        <v>-</v>
      </c>
      <c r="G3649" s="6" t="str">
        <f>IFERROR(VLOOKUP(A3649,'Distributor List'!$A$2:$E$77,5,0),"-")</f>
        <v>-</v>
      </c>
      <c r="H3649" s="10"/>
      <c r="I3649" s="95"/>
      <c r="J3649" s="92"/>
      <c r="K3649" s="92"/>
      <c r="L3649" s="73">
        <f t="shared" si="1295"/>
        <v>0</v>
      </c>
      <c r="M3649" s="73">
        <f t="shared" si="1292"/>
        <v>0</v>
      </c>
      <c r="N3649" s="73"/>
      <c r="O3649" s="73"/>
      <c r="P3649" s="73"/>
      <c r="Q3649" s="73"/>
      <c r="R3649" s="73">
        <f t="shared" si="1294"/>
        <v>0</v>
      </c>
      <c r="S3649" s="76" t="str">
        <f t="shared" si="1286"/>
        <v>-</v>
      </c>
      <c r="T3649" s="96">
        <v>0</v>
      </c>
      <c r="U3649" s="97"/>
      <c r="V3649" s="73">
        <f t="shared" si="1293"/>
        <v>0</v>
      </c>
      <c r="W3649" s="73">
        <f t="shared" si="1287"/>
        <v>0</v>
      </c>
      <c r="X3649" s="76" t="str">
        <f t="shared" si="1288"/>
        <v>-</v>
      </c>
      <c r="Y3649" s="73">
        <f t="shared" si="1289"/>
        <v>0</v>
      </c>
      <c r="Z3649" s="73">
        <f t="shared" si="1290"/>
        <v>0</v>
      </c>
      <c r="AA3649" s="73">
        <f t="shared" si="1296"/>
        <v>0</v>
      </c>
      <c r="AB3649" s="73">
        <f t="shared" si="1291"/>
        <v>0</v>
      </c>
      <c r="AC3649" s="73">
        <f t="shared" si="1297"/>
        <v>0</v>
      </c>
      <c r="AD3649" s="73">
        <f t="shared" si="1298"/>
        <v>0</v>
      </c>
      <c r="AE3649" s="73">
        <v>0</v>
      </c>
    </row>
    <row r="3650" spans="1:31" ht="15" customHeight="1">
      <c r="A3650" s="94"/>
      <c r="B3650" s="6" t="str">
        <f>IFERROR(VLOOKUP(A3650,'Distributor List'!$A$2:$D$77,2,0),"-")</f>
        <v>-</v>
      </c>
      <c r="C3650" s="6" t="str">
        <f>IFERROR(VLOOKUP(A3650,'Distributor List'!$A$2:$D$77,3,0),"-")</f>
        <v>-</v>
      </c>
      <c r="D3650" s="6" t="str">
        <f>IFERROR(VLOOKUP(A3650,'Distributor List'!$A$2:$F$77,6,0),"-")</f>
        <v>-</v>
      </c>
      <c r="E3650" s="6" t="str">
        <f>IFERROR(VLOOKUP(A3650,'Distributor List'!$A$2:$D$77,4,0),"-")</f>
        <v>-</v>
      </c>
      <c r="F3650" s="6" t="str">
        <f>IFERROR(VLOOKUP(H3650,'Price List'!$A$2:$H$109,8,0),"-")</f>
        <v>-</v>
      </c>
      <c r="G3650" s="6" t="str">
        <f>IFERROR(VLOOKUP(A3650,'Distributor List'!$A$2:$E$77,5,0),"-")</f>
        <v>-</v>
      </c>
      <c r="H3650" s="10"/>
      <c r="I3650" s="95"/>
      <c r="J3650" s="92"/>
      <c r="K3650" s="92"/>
      <c r="L3650" s="73">
        <f t="shared" si="1295"/>
        <v>0</v>
      </c>
      <c r="M3650" s="73">
        <f t="shared" si="1292"/>
        <v>0</v>
      </c>
      <c r="N3650" s="73"/>
      <c r="O3650" s="73"/>
      <c r="P3650" s="73"/>
      <c r="Q3650" s="73"/>
      <c r="R3650" s="73">
        <f t="shared" si="1294"/>
        <v>0</v>
      </c>
      <c r="S3650" s="76" t="str">
        <f t="shared" si="1286"/>
        <v>-</v>
      </c>
      <c r="T3650" s="96">
        <v>0</v>
      </c>
      <c r="U3650" s="97"/>
      <c r="V3650" s="73">
        <f t="shared" si="1293"/>
        <v>0</v>
      </c>
      <c r="W3650" s="73">
        <f t="shared" si="1287"/>
        <v>0</v>
      </c>
      <c r="X3650" s="76" t="str">
        <f t="shared" si="1288"/>
        <v>-</v>
      </c>
      <c r="Y3650" s="73">
        <f t="shared" si="1289"/>
        <v>0</v>
      </c>
      <c r="Z3650" s="73">
        <f t="shared" si="1290"/>
        <v>0</v>
      </c>
      <c r="AA3650" s="73">
        <f t="shared" si="1296"/>
        <v>0</v>
      </c>
      <c r="AB3650" s="73">
        <f t="shared" si="1291"/>
        <v>0</v>
      </c>
      <c r="AC3650" s="73">
        <f t="shared" si="1297"/>
        <v>0</v>
      </c>
      <c r="AD3650" s="73">
        <f t="shared" si="1298"/>
        <v>0</v>
      </c>
      <c r="AE3650" s="73">
        <v>0</v>
      </c>
    </row>
    <row r="3651" spans="1:31" ht="15" customHeight="1">
      <c r="A3651" s="94"/>
      <c r="B3651" s="6" t="str">
        <f>IFERROR(VLOOKUP(A3651,'Distributor List'!$A$2:$D$77,2,0),"-")</f>
        <v>-</v>
      </c>
      <c r="C3651" s="6" t="str">
        <f>IFERROR(VLOOKUP(A3651,'Distributor List'!$A$2:$D$77,3,0),"-")</f>
        <v>-</v>
      </c>
      <c r="D3651" s="6" t="str">
        <f>IFERROR(VLOOKUP(A3651,'Distributor List'!$A$2:$F$77,6,0),"-")</f>
        <v>-</v>
      </c>
      <c r="E3651" s="6" t="str">
        <f>IFERROR(VLOOKUP(A3651,'Distributor List'!$A$2:$D$77,4,0),"-")</f>
        <v>-</v>
      </c>
      <c r="F3651" s="6" t="str">
        <f>IFERROR(VLOOKUP(H3651,'Price List'!$A$2:$H$109,8,0),"-")</f>
        <v>-</v>
      </c>
      <c r="G3651" s="6" t="str">
        <f>IFERROR(VLOOKUP(A3651,'Distributor List'!$A$2:$E$77,5,0),"-")</f>
        <v>-</v>
      </c>
      <c r="H3651" s="10"/>
      <c r="I3651" s="95"/>
      <c r="J3651" s="92"/>
      <c r="K3651" s="92"/>
      <c r="L3651" s="73">
        <f t="shared" si="1295"/>
        <v>0</v>
      </c>
      <c r="M3651" s="73">
        <f t="shared" si="1292"/>
        <v>0</v>
      </c>
      <c r="N3651" s="73"/>
      <c r="O3651" s="73"/>
      <c r="P3651" s="73"/>
      <c r="Q3651" s="73"/>
      <c r="R3651" s="73">
        <f t="shared" si="1294"/>
        <v>0</v>
      </c>
      <c r="S3651" s="76" t="str">
        <f t="shared" si="1286"/>
        <v>-</v>
      </c>
      <c r="T3651" s="96">
        <v>0</v>
      </c>
      <c r="U3651" s="97"/>
      <c r="V3651" s="73">
        <f t="shared" si="1293"/>
        <v>0</v>
      </c>
      <c r="W3651" s="73">
        <f t="shared" si="1287"/>
        <v>0</v>
      </c>
      <c r="X3651" s="76" t="str">
        <f t="shared" si="1288"/>
        <v>-</v>
      </c>
      <c r="Y3651" s="73">
        <f t="shared" si="1289"/>
        <v>0</v>
      </c>
      <c r="Z3651" s="73">
        <f t="shared" si="1290"/>
        <v>0</v>
      </c>
      <c r="AA3651" s="73">
        <f t="shared" si="1296"/>
        <v>0</v>
      </c>
      <c r="AB3651" s="73">
        <f t="shared" si="1291"/>
        <v>0</v>
      </c>
      <c r="AC3651" s="73">
        <f t="shared" si="1297"/>
        <v>0</v>
      </c>
      <c r="AD3651" s="73">
        <f t="shared" si="1298"/>
        <v>0</v>
      </c>
      <c r="AE3651" s="73">
        <v>0</v>
      </c>
    </row>
    <row r="3652" spans="1:31" ht="15" customHeight="1">
      <c r="A3652" s="94"/>
      <c r="B3652" s="6" t="str">
        <f>IFERROR(VLOOKUP(A3652,'Distributor List'!$A$2:$D$77,2,0),"-")</f>
        <v>-</v>
      </c>
      <c r="C3652" s="6" t="str">
        <f>IFERROR(VLOOKUP(A3652,'Distributor List'!$A$2:$D$77,3,0),"-")</f>
        <v>-</v>
      </c>
      <c r="D3652" s="6" t="str">
        <f>IFERROR(VLOOKUP(A3652,'Distributor List'!$A$2:$F$77,6,0),"-")</f>
        <v>-</v>
      </c>
      <c r="E3652" s="6" t="str">
        <f>IFERROR(VLOOKUP(A3652,'Distributor List'!$A$2:$D$77,4,0),"-")</f>
        <v>-</v>
      </c>
      <c r="F3652" s="6" t="str">
        <f>IFERROR(VLOOKUP(H3652,'Price List'!$A$2:$H$109,8,0),"-")</f>
        <v>-</v>
      </c>
      <c r="G3652" s="6" t="str">
        <f>IFERROR(VLOOKUP(A3652,'Distributor List'!$A$2:$E$77,5,0),"-")</f>
        <v>-</v>
      </c>
      <c r="H3652" s="10"/>
      <c r="I3652" s="95"/>
      <c r="J3652" s="92"/>
      <c r="K3652" s="92"/>
      <c r="L3652" s="73">
        <f t="shared" si="1295"/>
        <v>0</v>
      </c>
      <c r="M3652" s="73">
        <f t="shared" si="1292"/>
        <v>0</v>
      </c>
      <c r="N3652" s="73"/>
      <c r="O3652" s="73"/>
      <c r="P3652" s="73"/>
      <c r="Q3652" s="73"/>
      <c r="R3652" s="73">
        <f t="shared" si="1294"/>
        <v>0</v>
      </c>
      <c r="S3652" s="76" t="str">
        <f t="shared" si="1286"/>
        <v>-</v>
      </c>
      <c r="T3652" s="96">
        <v>0</v>
      </c>
      <c r="U3652" s="97"/>
      <c r="V3652" s="73">
        <f t="shared" si="1293"/>
        <v>0</v>
      </c>
      <c r="W3652" s="73">
        <f t="shared" si="1287"/>
        <v>0</v>
      </c>
      <c r="X3652" s="76" t="str">
        <f t="shared" si="1288"/>
        <v>-</v>
      </c>
      <c r="Y3652" s="73">
        <f t="shared" si="1289"/>
        <v>0</v>
      </c>
      <c r="Z3652" s="73">
        <f t="shared" si="1290"/>
        <v>0</v>
      </c>
      <c r="AA3652" s="73">
        <f t="shared" si="1296"/>
        <v>0</v>
      </c>
      <c r="AB3652" s="73">
        <f t="shared" si="1291"/>
        <v>0</v>
      </c>
      <c r="AC3652" s="73">
        <f t="shared" si="1297"/>
        <v>0</v>
      </c>
      <c r="AD3652" s="73">
        <f t="shared" si="1298"/>
        <v>0</v>
      </c>
      <c r="AE3652" s="73">
        <v>0</v>
      </c>
    </row>
    <row r="3653" spans="1:31" ht="15" customHeight="1">
      <c r="A3653" s="94"/>
      <c r="B3653" s="6" t="str">
        <f>IFERROR(VLOOKUP(A3653,'Distributor List'!$A$2:$D$77,2,0),"-")</f>
        <v>-</v>
      </c>
      <c r="C3653" s="6" t="str">
        <f>IFERROR(VLOOKUP(A3653,'Distributor List'!$A$2:$D$77,3,0),"-")</f>
        <v>-</v>
      </c>
      <c r="D3653" s="6" t="str">
        <f>IFERROR(VLOOKUP(A3653,'Distributor List'!$A$2:$F$77,6,0),"-")</f>
        <v>-</v>
      </c>
      <c r="E3653" s="6" t="str">
        <f>IFERROR(VLOOKUP(A3653,'Distributor List'!$A$2:$D$77,4,0),"-")</f>
        <v>-</v>
      </c>
      <c r="F3653" s="6" t="str">
        <f>IFERROR(VLOOKUP(H3653,'Price List'!$A$2:$H$109,8,0),"-")</f>
        <v>-</v>
      </c>
      <c r="G3653" s="6" t="str">
        <f>IFERROR(VLOOKUP(A3653,'Distributor List'!$A$2:$E$77,5,0),"-")</f>
        <v>-</v>
      </c>
      <c r="H3653" s="10"/>
      <c r="I3653" s="95"/>
      <c r="J3653" s="92"/>
      <c r="K3653" s="92"/>
      <c r="L3653" s="73">
        <f t="shared" si="1295"/>
        <v>0</v>
      </c>
      <c r="M3653" s="73">
        <f t="shared" si="1292"/>
        <v>0</v>
      </c>
      <c r="N3653" s="73"/>
      <c r="O3653" s="73"/>
      <c r="P3653" s="73"/>
      <c r="Q3653" s="73"/>
      <c r="R3653" s="73">
        <f t="shared" si="1294"/>
        <v>0</v>
      </c>
      <c r="S3653" s="76" t="str">
        <f t="shared" si="1286"/>
        <v>-</v>
      </c>
      <c r="T3653" s="96">
        <v>0</v>
      </c>
      <c r="U3653" s="97"/>
      <c r="V3653" s="73">
        <f t="shared" si="1293"/>
        <v>0</v>
      </c>
      <c r="W3653" s="73">
        <f t="shared" si="1287"/>
        <v>0</v>
      </c>
      <c r="X3653" s="76" t="str">
        <f t="shared" si="1288"/>
        <v>-</v>
      </c>
      <c r="Y3653" s="73">
        <f t="shared" si="1289"/>
        <v>0</v>
      </c>
      <c r="Z3653" s="73">
        <f t="shared" si="1290"/>
        <v>0</v>
      </c>
      <c r="AA3653" s="73">
        <f t="shared" si="1296"/>
        <v>0</v>
      </c>
      <c r="AB3653" s="73">
        <f t="shared" si="1291"/>
        <v>0</v>
      </c>
      <c r="AC3653" s="73">
        <f t="shared" si="1297"/>
        <v>0</v>
      </c>
      <c r="AD3653" s="73">
        <f t="shared" si="1298"/>
        <v>0</v>
      </c>
      <c r="AE3653" s="73">
        <v>0</v>
      </c>
    </row>
    <row r="3654" spans="1:31" ht="15" customHeight="1">
      <c r="A3654" s="94"/>
      <c r="B3654" s="6" t="str">
        <f>IFERROR(VLOOKUP(A3654,'Distributor List'!$A$2:$D$77,2,0),"-")</f>
        <v>-</v>
      </c>
      <c r="C3654" s="6" t="str">
        <f>IFERROR(VLOOKUP(A3654,'Distributor List'!$A$2:$D$77,3,0),"-")</f>
        <v>-</v>
      </c>
      <c r="D3654" s="6" t="str">
        <f>IFERROR(VLOOKUP(A3654,'Distributor List'!$A$2:$F$77,6,0),"-")</f>
        <v>-</v>
      </c>
      <c r="E3654" s="6" t="str">
        <f>IFERROR(VLOOKUP(A3654,'Distributor List'!$A$2:$D$77,4,0),"-")</f>
        <v>-</v>
      </c>
      <c r="F3654" s="6" t="str">
        <f>IFERROR(VLOOKUP(H3654,'Price List'!$A$2:$H$109,8,0),"-")</f>
        <v>-</v>
      </c>
      <c r="G3654" s="6" t="str">
        <f>IFERROR(VLOOKUP(A3654,'Distributor List'!$A$2:$E$77,5,0),"-")</f>
        <v>-</v>
      </c>
      <c r="H3654" s="10"/>
      <c r="I3654" s="95"/>
      <c r="J3654" s="92"/>
      <c r="K3654" s="92"/>
      <c r="L3654" s="73">
        <f t="shared" si="1295"/>
        <v>0</v>
      </c>
      <c r="M3654" s="73">
        <f t="shared" si="1292"/>
        <v>0</v>
      </c>
      <c r="N3654" s="73"/>
      <c r="O3654" s="73"/>
      <c r="P3654" s="73"/>
      <c r="Q3654" s="73"/>
      <c r="R3654" s="73">
        <f t="shared" si="1294"/>
        <v>0</v>
      </c>
      <c r="S3654" s="76" t="str">
        <f t="shared" si="1286"/>
        <v>-</v>
      </c>
      <c r="T3654" s="96">
        <v>0</v>
      </c>
      <c r="U3654" s="97"/>
      <c r="V3654" s="73">
        <f t="shared" si="1293"/>
        <v>0</v>
      </c>
      <c r="W3654" s="73">
        <f t="shared" si="1287"/>
        <v>0</v>
      </c>
      <c r="X3654" s="76" t="str">
        <f t="shared" si="1288"/>
        <v>-</v>
      </c>
      <c r="Y3654" s="73">
        <f t="shared" si="1289"/>
        <v>0</v>
      </c>
      <c r="Z3654" s="73">
        <f t="shared" si="1290"/>
        <v>0</v>
      </c>
      <c r="AA3654" s="73">
        <f t="shared" si="1296"/>
        <v>0</v>
      </c>
      <c r="AB3654" s="73">
        <f t="shared" si="1291"/>
        <v>0</v>
      </c>
      <c r="AC3654" s="73">
        <f t="shared" si="1297"/>
        <v>0</v>
      </c>
      <c r="AD3654" s="73">
        <f t="shared" si="1298"/>
        <v>0</v>
      </c>
      <c r="AE3654" s="73">
        <v>0</v>
      </c>
    </row>
    <row r="3655" spans="1:31" ht="15" customHeight="1">
      <c r="A3655" s="94"/>
      <c r="B3655" s="6" t="str">
        <f>IFERROR(VLOOKUP(A3655,'Distributor List'!$A$2:$D$77,2,0),"-")</f>
        <v>-</v>
      </c>
      <c r="C3655" s="6" t="str">
        <f>IFERROR(VLOOKUP(A3655,'Distributor List'!$A$2:$D$77,3,0),"-")</f>
        <v>-</v>
      </c>
      <c r="D3655" s="6" t="str">
        <f>IFERROR(VLOOKUP(A3655,'Distributor List'!$A$2:$F$77,6,0),"-")</f>
        <v>-</v>
      </c>
      <c r="E3655" s="6" t="str">
        <f>IFERROR(VLOOKUP(A3655,'Distributor List'!$A$2:$D$77,4,0),"-")</f>
        <v>-</v>
      </c>
      <c r="F3655" s="6" t="str">
        <f>IFERROR(VLOOKUP(H3655,'Price List'!$A$2:$H$109,8,0),"-")</f>
        <v>-</v>
      </c>
      <c r="G3655" s="6" t="str">
        <f>IFERROR(VLOOKUP(A3655,'Distributor List'!$A$2:$E$77,5,0),"-")</f>
        <v>-</v>
      </c>
      <c r="H3655" s="10"/>
      <c r="I3655" s="95"/>
      <c r="J3655" s="92"/>
      <c r="K3655" s="92"/>
      <c r="L3655" s="73">
        <f t="shared" si="1295"/>
        <v>0</v>
      </c>
      <c r="M3655" s="73">
        <f t="shared" si="1292"/>
        <v>0</v>
      </c>
      <c r="N3655" s="73"/>
      <c r="O3655" s="73"/>
      <c r="P3655" s="73"/>
      <c r="Q3655" s="73"/>
      <c r="R3655" s="73">
        <f t="shared" si="1294"/>
        <v>0</v>
      </c>
      <c r="S3655" s="76" t="str">
        <f t="shared" si="1286"/>
        <v>-</v>
      </c>
      <c r="T3655" s="96">
        <v>0</v>
      </c>
      <c r="U3655" s="97"/>
      <c r="V3655" s="73">
        <f t="shared" si="1293"/>
        <v>0</v>
      </c>
      <c r="W3655" s="73">
        <f t="shared" si="1287"/>
        <v>0</v>
      </c>
      <c r="X3655" s="76" t="str">
        <f t="shared" si="1288"/>
        <v>-</v>
      </c>
      <c r="Y3655" s="73">
        <f t="shared" si="1289"/>
        <v>0</v>
      </c>
      <c r="Z3655" s="73">
        <f t="shared" si="1290"/>
        <v>0</v>
      </c>
      <c r="AA3655" s="73">
        <f t="shared" si="1296"/>
        <v>0</v>
      </c>
      <c r="AB3655" s="73">
        <f t="shared" si="1291"/>
        <v>0</v>
      </c>
      <c r="AC3655" s="73">
        <f t="shared" si="1297"/>
        <v>0</v>
      </c>
      <c r="AD3655" s="73">
        <f t="shared" si="1298"/>
        <v>0</v>
      </c>
      <c r="AE3655" s="73">
        <v>0</v>
      </c>
    </row>
    <row r="3656" spans="1:31" ht="15" customHeight="1">
      <c r="A3656" s="94"/>
      <c r="B3656" s="6" t="str">
        <f>IFERROR(VLOOKUP(A3656,'Distributor List'!$A$2:$D$77,2,0),"-")</f>
        <v>-</v>
      </c>
      <c r="C3656" s="6" t="str">
        <f>IFERROR(VLOOKUP(A3656,'Distributor List'!$A$2:$D$77,3,0),"-")</f>
        <v>-</v>
      </c>
      <c r="D3656" s="6" t="str">
        <f>IFERROR(VLOOKUP(A3656,'Distributor List'!$A$2:$F$77,6,0),"-")</f>
        <v>-</v>
      </c>
      <c r="E3656" s="6" t="str">
        <f>IFERROR(VLOOKUP(A3656,'Distributor List'!$A$2:$D$77,4,0),"-")</f>
        <v>-</v>
      </c>
      <c r="F3656" s="6" t="str">
        <f>IFERROR(VLOOKUP(H3656,'Price List'!$A$2:$H$109,8,0),"-")</f>
        <v>-</v>
      </c>
      <c r="G3656" s="6" t="str">
        <f>IFERROR(VLOOKUP(A3656,'Distributor List'!$A$2:$E$77,5,0),"-")</f>
        <v>-</v>
      </c>
      <c r="H3656" s="10"/>
      <c r="I3656" s="95"/>
      <c r="J3656" s="92"/>
      <c r="K3656" s="92"/>
      <c r="L3656" s="73">
        <f t="shared" si="1295"/>
        <v>0</v>
      </c>
      <c r="M3656" s="73">
        <f t="shared" si="1292"/>
        <v>0</v>
      </c>
      <c r="N3656" s="73"/>
      <c r="O3656" s="73"/>
      <c r="P3656" s="73"/>
      <c r="Q3656" s="73"/>
      <c r="R3656" s="73">
        <f t="shared" si="1294"/>
        <v>0</v>
      </c>
      <c r="S3656" s="76" t="str">
        <f t="shared" si="1286"/>
        <v>-</v>
      </c>
      <c r="T3656" s="96">
        <v>0</v>
      </c>
      <c r="U3656" s="97"/>
      <c r="V3656" s="73">
        <f t="shared" si="1293"/>
        <v>0</v>
      </c>
      <c r="W3656" s="73">
        <f t="shared" si="1287"/>
        <v>0</v>
      </c>
      <c r="X3656" s="76" t="str">
        <f t="shared" si="1288"/>
        <v>-</v>
      </c>
      <c r="Y3656" s="73">
        <f t="shared" si="1289"/>
        <v>0</v>
      </c>
      <c r="Z3656" s="73">
        <f t="shared" si="1290"/>
        <v>0</v>
      </c>
      <c r="AA3656" s="73">
        <f t="shared" si="1296"/>
        <v>0</v>
      </c>
      <c r="AB3656" s="73">
        <f t="shared" si="1291"/>
        <v>0</v>
      </c>
      <c r="AC3656" s="73">
        <f t="shared" si="1297"/>
        <v>0</v>
      </c>
      <c r="AD3656" s="73">
        <f t="shared" si="1298"/>
        <v>0</v>
      </c>
      <c r="AE3656" s="73">
        <v>0</v>
      </c>
    </row>
    <row r="3657" spans="1:31" ht="15" customHeight="1">
      <c r="A3657" s="94"/>
      <c r="B3657" s="6" t="str">
        <f>IFERROR(VLOOKUP(A3657,'Distributor List'!$A$2:$D$77,2,0),"-")</f>
        <v>-</v>
      </c>
      <c r="C3657" s="6" t="str">
        <f>IFERROR(VLOOKUP(A3657,'Distributor List'!$A$2:$D$77,3,0),"-")</f>
        <v>-</v>
      </c>
      <c r="D3657" s="6" t="str">
        <f>IFERROR(VLOOKUP(A3657,'Distributor List'!$A$2:$F$77,6,0),"-")</f>
        <v>-</v>
      </c>
      <c r="E3657" s="6" t="str">
        <f>IFERROR(VLOOKUP(A3657,'Distributor List'!$A$2:$D$77,4,0),"-")</f>
        <v>-</v>
      </c>
      <c r="F3657" s="6" t="str">
        <f>IFERROR(VLOOKUP(H3657,'Price List'!$A$2:$H$109,8,0),"-")</f>
        <v>-</v>
      </c>
      <c r="G3657" s="6" t="str">
        <f>IFERROR(VLOOKUP(A3657,'Distributor List'!$A$2:$E$77,5,0),"-")</f>
        <v>-</v>
      </c>
      <c r="H3657" s="10"/>
      <c r="I3657" s="95"/>
      <c r="J3657" s="92"/>
      <c r="K3657" s="92"/>
      <c r="L3657" s="73">
        <f t="shared" si="1295"/>
        <v>0</v>
      </c>
      <c r="M3657" s="73">
        <f t="shared" si="1292"/>
        <v>0</v>
      </c>
      <c r="N3657" s="73"/>
      <c r="O3657" s="73"/>
      <c r="P3657" s="73"/>
      <c r="Q3657" s="73"/>
      <c r="R3657" s="73">
        <f t="shared" si="1294"/>
        <v>0</v>
      </c>
      <c r="S3657" s="76" t="str">
        <f t="shared" si="1286"/>
        <v>-</v>
      </c>
      <c r="T3657" s="96">
        <v>0</v>
      </c>
      <c r="U3657" s="97"/>
      <c r="V3657" s="73">
        <f t="shared" si="1293"/>
        <v>0</v>
      </c>
      <c r="W3657" s="73">
        <f t="shared" si="1287"/>
        <v>0</v>
      </c>
      <c r="X3657" s="76" t="str">
        <f t="shared" si="1288"/>
        <v>-</v>
      </c>
      <c r="Y3657" s="73">
        <f t="shared" si="1289"/>
        <v>0</v>
      </c>
      <c r="Z3657" s="73">
        <f t="shared" si="1290"/>
        <v>0</v>
      </c>
      <c r="AA3657" s="73">
        <f t="shared" si="1296"/>
        <v>0</v>
      </c>
      <c r="AB3657" s="73">
        <f t="shared" si="1291"/>
        <v>0</v>
      </c>
      <c r="AC3657" s="73">
        <f t="shared" si="1297"/>
        <v>0</v>
      </c>
      <c r="AD3657" s="73">
        <f t="shared" si="1298"/>
        <v>0</v>
      </c>
      <c r="AE3657" s="73">
        <v>0</v>
      </c>
    </row>
    <row r="3658" spans="1:31" ht="15" customHeight="1">
      <c r="A3658" s="94"/>
      <c r="B3658" s="6" t="str">
        <f>IFERROR(VLOOKUP(A3658,'Distributor List'!$A$2:$D$77,2,0),"-")</f>
        <v>-</v>
      </c>
      <c r="C3658" s="6" t="str">
        <f>IFERROR(VLOOKUP(A3658,'Distributor List'!$A$2:$D$77,3,0),"-")</f>
        <v>-</v>
      </c>
      <c r="D3658" s="6" t="str">
        <f>IFERROR(VLOOKUP(A3658,'Distributor List'!$A$2:$F$77,6,0),"-")</f>
        <v>-</v>
      </c>
      <c r="E3658" s="6" t="str">
        <f>IFERROR(VLOOKUP(A3658,'Distributor List'!$A$2:$D$77,4,0),"-")</f>
        <v>-</v>
      </c>
      <c r="F3658" s="6" t="str">
        <f>IFERROR(VLOOKUP(H3658,'Price List'!$A$2:$H$109,8,0),"-")</f>
        <v>-</v>
      </c>
      <c r="G3658" s="6" t="str">
        <f>IFERROR(VLOOKUP(A3658,'Distributor List'!$A$2:$E$77,5,0),"-")</f>
        <v>-</v>
      </c>
      <c r="H3658" s="10"/>
      <c r="I3658" s="95"/>
      <c r="J3658" s="92"/>
      <c r="K3658" s="92"/>
      <c r="L3658" s="73">
        <f t="shared" si="1295"/>
        <v>0</v>
      </c>
      <c r="M3658" s="73">
        <f t="shared" si="1292"/>
        <v>0</v>
      </c>
      <c r="N3658" s="73"/>
      <c r="O3658" s="73"/>
      <c r="P3658" s="73"/>
      <c r="Q3658" s="73"/>
      <c r="R3658" s="73">
        <f t="shared" si="1294"/>
        <v>0</v>
      </c>
      <c r="S3658" s="76" t="str">
        <f t="shared" si="1286"/>
        <v>-</v>
      </c>
      <c r="T3658" s="96">
        <v>0</v>
      </c>
      <c r="U3658" s="97"/>
      <c r="V3658" s="73">
        <f t="shared" si="1293"/>
        <v>0</v>
      </c>
      <c r="W3658" s="73">
        <f t="shared" si="1287"/>
        <v>0</v>
      </c>
      <c r="X3658" s="76" t="str">
        <f t="shared" si="1288"/>
        <v>-</v>
      </c>
      <c r="Y3658" s="73">
        <f t="shared" si="1289"/>
        <v>0</v>
      </c>
      <c r="Z3658" s="73">
        <f t="shared" si="1290"/>
        <v>0</v>
      </c>
      <c r="AA3658" s="73">
        <f t="shared" si="1296"/>
        <v>0</v>
      </c>
      <c r="AB3658" s="73">
        <f t="shared" si="1291"/>
        <v>0</v>
      </c>
      <c r="AC3658" s="73">
        <f t="shared" si="1297"/>
        <v>0</v>
      </c>
      <c r="AD3658" s="73">
        <f t="shared" si="1298"/>
        <v>0</v>
      </c>
      <c r="AE3658" s="73">
        <v>0</v>
      </c>
    </row>
    <row r="3659" spans="1:31" ht="15" customHeight="1">
      <c r="A3659" s="94"/>
      <c r="B3659" s="6" t="str">
        <f>IFERROR(VLOOKUP(A3659,'Distributor List'!$A$2:$D$77,2,0),"-")</f>
        <v>-</v>
      </c>
      <c r="C3659" s="6" t="str">
        <f>IFERROR(VLOOKUP(A3659,'Distributor List'!$A$2:$D$77,3,0),"-")</f>
        <v>-</v>
      </c>
      <c r="D3659" s="6" t="str">
        <f>IFERROR(VLOOKUP(A3659,'Distributor List'!$A$2:$F$77,6,0),"-")</f>
        <v>-</v>
      </c>
      <c r="E3659" s="6" t="str">
        <f>IFERROR(VLOOKUP(A3659,'Distributor List'!$A$2:$D$77,4,0),"-")</f>
        <v>-</v>
      </c>
      <c r="F3659" s="6" t="str">
        <f>IFERROR(VLOOKUP(H3659,'Price List'!$A$2:$H$109,8,0),"-")</f>
        <v>-</v>
      </c>
      <c r="G3659" s="6" t="str">
        <f>IFERROR(VLOOKUP(A3659,'Distributor List'!$A$2:$E$77,5,0),"-")</f>
        <v>-</v>
      </c>
      <c r="H3659" s="10"/>
      <c r="I3659" s="95"/>
      <c r="J3659" s="92"/>
      <c r="K3659" s="92"/>
      <c r="L3659" s="73">
        <f t="shared" si="1295"/>
        <v>0</v>
      </c>
      <c r="M3659" s="73">
        <f t="shared" si="1292"/>
        <v>0</v>
      </c>
      <c r="N3659" s="73"/>
      <c r="O3659" s="73"/>
      <c r="P3659" s="73"/>
      <c r="Q3659" s="73"/>
      <c r="R3659" s="73">
        <f t="shared" si="1294"/>
        <v>0</v>
      </c>
      <c r="S3659" s="76" t="str">
        <f t="shared" si="1286"/>
        <v>-</v>
      </c>
      <c r="T3659" s="96">
        <v>0</v>
      </c>
      <c r="U3659" s="97"/>
      <c r="V3659" s="73">
        <f t="shared" si="1293"/>
        <v>0</v>
      </c>
      <c r="W3659" s="73">
        <f t="shared" si="1287"/>
        <v>0</v>
      </c>
      <c r="X3659" s="76" t="str">
        <f t="shared" si="1288"/>
        <v>-</v>
      </c>
      <c r="Y3659" s="73">
        <f t="shared" si="1289"/>
        <v>0</v>
      </c>
      <c r="Z3659" s="73">
        <f t="shared" si="1290"/>
        <v>0</v>
      </c>
      <c r="AA3659" s="73">
        <f t="shared" si="1296"/>
        <v>0</v>
      </c>
      <c r="AB3659" s="73">
        <f t="shared" si="1291"/>
        <v>0</v>
      </c>
      <c r="AC3659" s="73">
        <f t="shared" si="1297"/>
        <v>0</v>
      </c>
      <c r="AD3659" s="73">
        <f t="shared" si="1298"/>
        <v>0</v>
      </c>
      <c r="AE3659" s="73">
        <v>0</v>
      </c>
    </row>
    <row r="3660" spans="1:31" ht="15" customHeight="1">
      <c r="A3660" s="94"/>
      <c r="B3660" s="6" t="str">
        <f>IFERROR(VLOOKUP(A3660,'Distributor List'!$A$2:$D$77,2,0),"-")</f>
        <v>-</v>
      </c>
      <c r="C3660" s="6" t="str">
        <f>IFERROR(VLOOKUP(A3660,'Distributor List'!$A$2:$D$77,3,0),"-")</f>
        <v>-</v>
      </c>
      <c r="D3660" s="6" t="str">
        <f>IFERROR(VLOOKUP(A3660,'Distributor List'!$A$2:$F$77,6,0),"-")</f>
        <v>-</v>
      </c>
      <c r="E3660" s="6" t="str">
        <f>IFERROR(VLOOKUP(A3660,'Distributor List'!$A$2:$D$77,4,0),"-")</f>
        <v>-</v>
      </c>
      <c r="F3660" s="6" t="str">
        <f>IFERROR(VLOOKUP(H3660,'Price List'!$A$2:$H$109,8,0),"-")</f>
        <v>-</v>
      </c>
      <c r="G3660" s="6" t="str">
        <f>IFERROR(VLOOKUP(A3660,'Distributor List'!$A$2:$E$77,5,0),"-")</f>
        <v>-</v>
      </c>
      <c r="H3660" s="10"/>
      <c r="I3660" s="95"/>
      <c r="J3660" s="92"/>
      <c r="K3660" s="92"/>
      <c r="L3660" s="73">
        <f t="shared" si="1295"/>
        <v>0</v>
      </c>
      <c r="M3660" s="73">
        <f t="shared" si="1292"/>
        <v>0</v>
      </c>
      <c r="N3660" s="73"/>
      <c r="O3660" s="73"/>
      <c r="P3660" s="73"/>
      <c r="Q3660" s="73"/>
      <c r="R3660" s="73">
        <f t="shared" si="1294"/>
        <v>0</v>
      </c>
      <c r="S3660" s="76" t="str">
        <f t="shared" si="1286"/>
        <v>-</v>
      </c>
      <c r="T3660" s="96">
        <v>0</v>
      </c>
      <c r="U3660" s="97"/>
      <c r="V3660" s="73">
        <f t="shared" si="1293"/>
        <v>0</v>
      </c>
      <c r="W3660" s="73">
        <f t="shared" si="1287"/>
        <v>0</v>
      </c>
      <c r="X3660" s="76" t="str">
        <f t="shared" si="1288"/>
        <v>-</v>
      </c>
      <c r="Y3660" s="73">
        <f t="shared" si="1289"/>
        <v>0</v>
      </c>
      <c r="Z3660" s="73">
        <f t="shared" si="1290"/>
        <v>0</v>
      </c>
      <c r="AA3660" s="73">
        <f t="shared" si="1296"/>
        <v>0</v>
      </c>
      <c r="AB3660" s="73">
        <f t="shared" si="1291"/>
        <v>0</v>
      </c>
      <c r="AC3660" s="73">
        <f t="shared" si="1297"/>
        <v>0</v>
      </c>
      <c r="AD3660" s="73">
        <f t="shared" si="1298"/>
        <v>0</v>
      </c>
      <c r="AE3660" s="73">
        <v>0</v>
      </c>
    </row>
    <row r="3661" spans="1:31" ht="15" customHeight="1">
      <c r="A3661" s="94"/>
      <c r="B3661" s="6" t="str">
        <f>IFERROR(VLOOKUP(A3661,'Distributor List'!$A$2:$D$77,2,0),"-")</f>
        <v>-</v>
      </c>
      <c r="C3661" s="6" t="str">
        <f>IFERROR(VLOOKUP(A3661,'Distributor List'!$A$2:$D$77,3,0),"-")</f>
        <v>-</v>
      </c>
      <c r="D3661" s="6" t="str">
        <f>IFERROR(VLOOKUP(A3661,'Distributor List'!$A$2:$F$77,6,0),"-")</f>
        <v>-</v>
      </c>
      <c r="E3661" s="6" t="str">
        <f>IFERROR(VLOOKUP(A3661,'Distributor List'!$A$2:$D$77,4,0),"-")</f>
        <v>-</v>
      </c>
      <c r="F3661" s="6" t="str">
        <f>IFERROR(VLOOKUP(H3661,'Price List'!$A$2:$H$109,8,0),"-")</f>
        <v>-</v>
      </c>
      <c r="G3661" s="6" t="str">
        <f>IFERROR(VLOOKUP(A3661,'Distributor List'!$A$2:$E$77,5,0),"-")</f>
        <v>-</v>
      </c>
      <c r="H3661" s="10"/>
      <c r="I3661" s="95"/>
      <c r="J3661" s="92"/>
      <c r="K3661" s="92"/>
      <c r="L3661" s="73">
        <f t="shared" si="1295"/>
        <v>0</v>
      </c>
      <c r="M3661" s="73">
        <f t="shared" si="1292"/>
        <v>0</v>
      </c>
      <c r="N3661" s="73"/>
      <c r="O3661" s="73"/>
      <c r="P3661" s="73"/>
      <c r="Q3661" s="73"/>
      <c r="R3661" s="73">
        <f t="shared" si="1294"/>
        <v>0</v>
      </c>
      <c r="S3661" s="76" t="str">
        <f t="shared" si="1286"/>
        <v>-</v>
      </c>
      <c r="T3661" s="96">
        <v>0</v>
      </c>
      <c r="U3661" s="97"/>
      <c r="V3661" s="73">
        <f t="shared" si="1293"/>
        <v>0</v>
      </c>
      <c r="W3661" s="73">
        <f t="shared" si="1287"/>
        <v>0</v>
      </c>
      <c r="X3661" s="76" t="str">
        <f t="shared" si="1288"/>
        <v>-</v>
      </c>
      <c r="Y3661" s="73">
        <f t="shared" si="1289"/>
        <v>0</v>
      </c>
      <c r="Z3661" s="73">
        <f t="shared" si="1290"/>
        <v>0</v>
      </c>
      <c r="AA3661" s="73">
        <f t="shared" si="1296"/>
        <v>0</v>
      </c>
      <c r="AB3661" s="73">
        <f t="shared" si="1291"/>
        <v>0</v>
      </c>
      <c r="AC3661" s="73">
        <f t="shared" si="1297"/>
        <v>0</v>
      </c>
      <c r="AD3661" s="73">
        <f t="shared" si="1298"/>
        <v>0</v>
      </c>
      <c r="AE3661" s="73">
        <v>0</v>
      </c>
    </row>
    <row r="3662" spans="1:31" ht="15" customHeight="1">
      <c r="A3662" s="94"/>
      <c r="B3662" s="6" t="str">
        <f>IFERROR(VLOOKUP(A3662,'Distributor List'!$A$2:$D$77,2,0),"-")</f>
        <v>-</v>
      </c>
      <c r="C3662" s="6" t="str">
        <f>IFERROR(VLOOKUP(A3662,'Distributor List'!$A$2:$D$77,3,0),"-")</f>
        <v>-</v>
      </c>
      <c r="D3662" s="6" t="str">
        <f>IFERROR(VLOOKUP(A3662,'Distributor List'!$A$2:$F$77,6,0),"-")</f>
        <v>-</v>
      </c>
      <c r="E3662" s="6" t="str">
        <f>IFERROR(VLOOKUP(A3662,'Distributor List'!$A$2:$D$77,4,0),"-")</f>
        <v>-</v>
      </c>
      <c r="F3662" s="6" t="str">
        <f>IFERROR(VLOOKUP(H3662,'Price List'!$A$2:$H$109,8,0),"-")</f>
        <v>-</v>
      </c>
      <c r="G3662" s="6" t="str">
        <f>IFERROR(VLOOKUP(A3662,'Distributor List'!$A$2:$E$77,5,0),"-")</f>
        <v>-</v>
      </c>
      <c r="H3662" s="10"/>
      <c r="I3662" s="95"/>
      <c r="J3662" s="92"/>
      <c r="K3662" s="92"/>
      <c r="L3662" s="73">
        <f t="shared" si="1295"/>
        <v>0</v>
      </c>
      <c r="M3662" s="73">
        <f t="shared" si="1292"/>
        <v>0</v>
      </c>
      <c r="N3662" s="73"/>
      <c r="O3662" s="73"/>
      <c r="P3662" s="73"/>
      <c r="Q3662" s="73"/>
      <c r="R3662" s="73">
        <f t="shared" si="1294"/>
        <v>0</v>
      </c>
      <c r="S3662" s="76" t="str">
        <f t="shared" si="1286"/>
        <v>-</v>
      </c>
      <c r="T3662" s="96">
        <v>0</v>
      </c>
      <c r="U3662" s="97"/>
      <c r="V3662" s="73">
        <f t="shared" si="1293"/>
        <v>0</v>
      </c>
      <c r="W3662" s="73">
        <f t="shared" si="1287"/>
        <v>0</v>
      </c>
      <c r="X3662" s="76" t="str">
        <f t="shared" si="1288"/>
        <v>-</v>
      </c>
      <c r="Y3662" s="73">
        <f t="shared" si="1289"/>
        <v>0</v>
      </c>
      <c r="Z3662" s="73">
        <f t="shared" si="1290"/>
        <v>0</v>
      </c>
      <c r="AA3662" s="73">
        <f t="shared" si="1296"/>
        <v>0</v>
      </c>
      <c r="AB3662" s="73">
        <f t="shared" si="1291"/>
        <v>0</v>
      </c>
      <c r="AC3662" s="73">
        <f t="shared" si="1297"/>
        <v>0</v>
      </c>
      <c r="AD3662" s="73">
        <f t="shared" si="1298"/>
        <v>0</v>
      </c>
      <c r="AE3662" s="73">
        <v>0</v>
      </c>
    </row>
    <row r="3663" spans="1:31" ht="15" customHeight="1">
      <c r="A3663" s="94"/>
      <c r="B3663" s="6" t="str">
        <f>IFERROR(VLOOKUP(A3663,'Distributor List'!$A$2:$D$77,2,0),"-")</f>
        <v>-</v>
      </c>
      <c r="C3663" s="6" t="str">
        <f>IFERROR(VLOOKUP(A3663,'Distributor List'!$A$2:$D$77,3,0),"-")</f>
        <v>-</v>
      </c>
      <c r="D3663" s="6" t="str">
        <f>IFERROR(VLOOKUP(A3663,'Distributor List'!$A$2:$F$77,6,0),"-")</f>
        <v>-</v>
      </c>
      <c r="E3663" s="6" t="str">
        <f>IFERROR(VLOOKUP(A3663,'Distributor List'!$A$2:$D$77,4,0),"-")</f>
        <v>-</v>
      </c>
      <c r="F3663" s="6" t="str">
        <f>IFERROR(VLOOKUP(H3663,'Price List'!$A$2:$H$109,8,0),"-")</f>
        <v>-</v>
      </c>
      <c r="G3663" s="6" t="str">
        <f>IFERROR(VLOOKUP(A3663,'Distributor List'!$A$2:$E$77,5,0),"-")</f>
        <v>-</v>
      </c>
      <c r="H3663" s="10"/>
      <c r="I3663" s="95"/>
      <c r="J3663" s="92"/>
      <c r="K3663" s="92"/>
      <c r="L3663" s="73">
        <f t="shared" si="1295"/>
        <v>0</v>
      </c>
      <c r="M3663" s="73">
        <f t="shared" si="1292"/>
        <v>0</v>
      </c>
      <c r="N3663" s="73"/>
      <c r="O3663" s="73"/>
      <c r="P3663" s="73"/>
      <c r="Q3663" s="73"/>
      <c r="R3663" s="73">
        <f t="shared" si="1294"/>
        <v>0</v>
      </c>
      <c r="S3663" s="76" t="str">
        <f t="shared" si="1286"/>
        <v>-</v>
      </c>
      <c r="T3663" s="96">
        <v>0</v>
      </c>
      <c r="U3663" s="97"/>
      <c r="V3663" s="73">
        <f t="shared" si="1293"/>
        <v>0</v>
      </c>
      <c r="W3663" s="73">
        <f t="shared" si="1287"/>
        <v>0</v>
      </c>
      <c r="X3663" s="76" t="str">
        <f t="shared" si="1288"/>
        <v>-</v>
      </c>
      <c r="Y3663" s="73">
        <f t="shared" si="1289"/>
        <v>0</v>
      </c>
      <c r="Z3663" s="73">
        <f t="shared" si="1290"/>
        <v>0</v>
      </c>
      <c r="AA3663" s="73">
        <f t="shared" si="1296"/>
        <v>0</v>
      </c>
      <c r="AB3663" s="73">
        <f t="shared" si="1291"/>
        <v>0</v>
      </c>
      <c r="AC3663" s="73">
        <f t="shared" si="1297"/>
        <v>0</v>
      </c>
      <c r="AD3663" s="73">
        <f t="shared" si="1298"/>
        <v>0</v>
      </c>
      <c r="AE3663" s="73">
        <v>0</v>
      </c>
    </row>
    <row r="3664" spans="1:31" ht="15" customHeight="1">
      <c r="A3664" s="94"/>
      <c r="B3664" s="6" t="str">
        <f>IFERROR(VLOOKUP(A3664,'Distributor List'!$A$2:$D$77,2,0),"-")</f>
        <v>-</v>
      </c>
      <c r="C3664" s="6" t="str">
        <f>IFERROR(VLOOKUP(A3664,'Distributor List'!$A$2:$D$77,3,0),"-")</f>
        <v>-</v>
      </c>
      <c r="D3664" s="6" t="str">
        <f>IFERROR(VLOOKUP(A3664,'Distributor List'!$A$2:$F$77,6,0),"-")</f>
        <v>-</v>
      </c>
      <c r="E3664" s="6" t="str">
        <f>IFERROR(VLOOKUP(A3664,'Distributor List'!$A$2:$D$77,4,0),"-")</f>
        <v>-</v>
      </c>
      <c r="F3664" s="6" t="str">
        <f>IFERROR(VLOOKUP(H3664,'Price List'!$A$2:$H$109,8,0),"-")</f>
        <v>-</v>
      </c>
      <c r="G3664" s="6" t="str">
        <f>IFERROR(VLOOKUP(A3664,'Distributor List'!$A$2:$E$77,5,0),"-")</f>
        <v>-</v>
      </c>
      <c r="H3664" s="10"/>
      <c r="I3664" s="95"/>
      <c r="J3664" s="92"/>
      <c r="K3664" s="92"/>
      <c r="L3664" s="73">
        <f t="shared" si="1295"/>
        <v>0</v>
      </c>
      <c r="M3664" s="73">
        <f t="shared" si="1292"/>
        <v>0</v>
      </c>
      <c r="N3664" s="73"/>
      <c r="O3664" s="73"/>
      <c r="P3664" s="73"/>
      <c r="Q3664" s="73"/>
      <c r="R3664" s="73">
        <f t="shared" si="1294"/>
        <v>0</v>
      </c>
      <c r="S3664" s="76" t="str">
        <f t="shared" si="1286"/>
        <v>-</v>
      </c>
      <c r="T3664" s="96">
        <v>0</v>
      </c>
      <c r="U3664" s="97"/>
      <c r="V3664" s="73">
        <f t="shared" si="1293"/>
        <v>0</v>
      </c>
      <c r="W3664" s="73">
        <f t="shared" si="1287"/>
        <v>0</v>
      </c>
      <c r="X3664" s="76" t="str">
        <f t="shared" si="1288"/>
        <v>-</v>
      </c>
      <c r="Y3664" s="73">
        <f t="shared" si="1289"/>
        <v>0</v>
      </c>
      <c r="Z3664" s="73">
        <f t="shared" si="1290"/>
        <v>0</v>
      </c>
      <c r="AA3664" s="73">
        <f t="shared" si="1296"/>
        <v>0</v>
      </c>
      <c r="AB3664" s="73">
        <f t="shared" si="1291"/>
        <v>0</v>
      </c>
      <c r="AC3664" s="73">
        <f t="shared" si="1297"/>
        <v>0</v>
      </c>
      <c r="AD3664" s="73">
        <f t="shared" si="1298"/>
        <v>0</v>
      </c>
      <c r="AE3664" s="73">
        <v>0</v>
      </c>
    </row>
    <row r="3665" spans="1:31" ht="15" customHeight="1">
      <c r="A3665" s="94"/>
      <c r="B3665" s="6" t="str">
        <f>IFERROR(VLOOKUP(A3665,'Distributor List'!$A$2:$D$77,2,0),"-")</f>
        <v>-</v>
      </c>
      <c r="C3665" s="6" t="str">
        <f>IFERROR(VLOOKUP(A3665,'Distributor List'!$A$2:$D$77,3,0),"-")</f>
        <v>-</v>
      </c>
      <c r="D3665" s="6" t="str">
        <f>IFERROR(VLOOKUP(A3665,'Distributor List'!$A$2:$F$77,6,0),"-")</f>
        <v>-</v>
      </c>
      <c r="E3665" s="6" t="str">
        <f>IFERROR(VLOOKUP(A3665,'Distributor List'!$A$2:$D$77,4,0),"-")</f>
        <v>-</v>
      </c>
      <c r="F3665" s="6" t="str">
        <f>IFERROR(VLOOKUP(H3665,'Price List'!$A$2:$H$109,8,0),"-")</f>
        <v>-</v>
      </c>
      <c r="G3665" s="6" t="str">
        <f>IFERROR(VLOOKUP(A3665,'Distributor List'!$A$2:$E$77,5,0),"-")</f>
        <v>-</v>
      </c>
      <c r="H3665" s="10"/>
      <c r="I3665" s="95"/>
      <c r="J3665" s="92"/>
      <c r="K3665" s="92"/>
      <c r="L3665" s="73">
        <f t="shared" si="1295"/>
        <v>0</v>
      </c>
      <c r="M3665" s="73">
        <f t="shared" si="1292"/>
        <v>0</v>
      </c>
      <c r="N3665" s="73"/>
      <c r="O3665" s="73"/>
      <c r="P3665" s="73"/>
      <c r="Q3665" s="73"/>
      <c r="R3665" s="73">
        <f t="shared" si="1294"/>
        <v>0</v>
      </c>
      <c r="S3665" s="76" t="str">
        <f t="shared" si="1286"/>
        <v>-</v>
      </c>
      <c r="T3665" s="96">
        <v>0</v>
      </c>
      <c r="U3665" s="97"/>
      <c r="V3665" s="73">
        <f t="shared" si="1293"/>
        <v>0</v>
      </c>
      <c r="W3665" s="73">
        <f t="shared" si="1287"/>
        <v>0</v>
      </c>
      <c r="X3665" s="76" t="str">
        <f t="shared" si="1288"/>
        <v>-</v>
      </c>
      <c r="Y3665" s="73">
        <f t="shared" si="1289"/>
        <v>0</v>
      </c>
      <c r="Z3665" s="73">
        <f t="shared" si="1290"/>
        <v>0</v>
      </c>
      <c r="AA3665" s="73">
        <f t="shared" si="1296"/>
        <v>0</v>
      </c>
      <c r="AB3665" s="73">
        <f t="shared" si="1291"/>
        <v>0</v>
      </c>
      <c r="AC3665" s="73">
        <f t="shared" si="1297"/>
        <v>0</v>
      </c>
      <c r="AD3665" s="73">
        <f t="shared" si="1298"/>
        <v>0</v>
      </c>
      <c r="AE3665" s="73">
        <v>0</v>
      </c>
    </row>
    <row r="3666" spans="1:31" ht="15" customHeight="1">
      <c r="A3666" s="94"/>
      <c r="B3666" s="6" t="str">
        <f>IFERROR(VLOOKUP(A3666,'Distributor List'!$A$2:$D$77,2,0),"-")</f>
        <v>-</v>
      </c>
      <c r="C3666" s="6" t="str">
        <f>IFERROR(VLOOKUP(A3666,'Distributor List'!$A$2:$D$77,3,0),"-")</f>
        <v>-</v>
      </c>
      <c r="D3666" s="6" t="str">
        <f>IFERROR(VLOOKUP(A3666,'Distributor List'!$A$2:$F$77,6,0),"-")</f>
        <v>-</v>
      </c>
      <c r="E3666" s="6" t="str">
        <f>IFERROR(VLOOKUP(A3666,'Distributor List'!$A$2:$D$77,4,0),"-")</f>
        <v>-</v>
      </c>
      <c r="F3666" s="6" t="str">
        <f>IFERROR(VLOOKUP(H3666,'Price List'!$A$2:$H$109,8,0),"-")</f>
        <v>-</v>
      </c>
      <c r="G3666" s="6" t="str">
        <f>IFERROR(VLOOKUP(A3666,'Distributor List'!$A$2:$E$77,5,0),"-")</f>
        <v>-</v>
      </c>
      <c r="H3666" s="10"/>
      <c r="I3666" s="95"/>
      <c r="J3666" s="92"/>
      <c r="K3666" s="92"/>
      <c r="L3666" s="73">
        <f t="shared" si="1295"/>
        <v>0</v>
      </c>
      <c r="M3666" s="73">
        <f t="shared" si="1292"/>
        <v>0</v>
      </c>
      <c r="N3666" s="73"/>
      <c r="O3666" s="73"/>
      <c r="P3666" s="73"/>
      <c r="Q3666" s="73"/>
      <c r="R3666" s="73">
        <f t="shared" si="1294"/>
        <v>0</v>
      </c>
      <c r="S3666" s="76" t="str">
        <f t="shared" ref="S3666:S3729" si="1299">IFERROR(L3666/R3666,"-")</f>
        <v>-</v>
      </c>
      <c r="T3666" s="96">
        <v>0</v>
      </c>
      <c r="U3666" s="97"/>
      <c r="V3666" s="73">
        <f t="shared" si="1293"/>
        <v>0</v>
      </c>
      <c r="W3666" s="73">
        <f t="shared" ref="W3666:W3729" si="1300">L3666-V3666</f>
        <v>0</v>
      </c>
      <c r="X3666" s="76" t="str">
        <f t="shared" ref="X3666:X3729" si="1301">IFERROR(L3666/V3666-1,"-")</f>
        <v>-</v>
      </c>
      <c r="Y3666" s="73">
        <f t="shared" ref="Y3666:Y3729" si="1302">(J3666)/1*1.5</f>
        <v>0</v>
      </c>
      <c r="Z3666" s="73">
        <f t="shared" ref="Z3666:Z3729" si="1303">IF(Y3666&gt;K3666,Y3666-K3666,0)</f>
        <v>0</v>
      </c>
      <c r="AA3666" s="73">
        <f t="shared" si="1296"/>
        <v>0</v>
      </c>
      <c r="AB3666" s="73">
        <f t="shared" ref="AB3666:AB3729" si="1304">IF(Y3666&lt;K3666,K3666-Y3666,0)</f>
        <v>0</v>
      </c>
      <c r="AC3666" s="73">
        <f t="shared" si="1297"/>
        <v>0</v>
      </c>
      <c r="AD3666" s="73">
        <f t="shared" si="1298"/>
        <v>0</v>
      </c>
      <c r="AE3666" s="73">
        <v>0</v>
      </c>
    </row>
    <row r="3667" spans="1:31" ht="15" customHeight="1">
      <c r="A3667" s="94"/>
      <c r="B3667" s="6" t="str">
        <f>IFERROR(VLOOKUP(A3667,'Distributor List'!$A$2:$D$77,2,0),"-")</f>
        <v>-</v>
      </c>
      <c r="C3667" s="6" t="str">
        <f>IFERROR(VLOOKUP(A3667,'Distributor List'!$A$2:$D$77,3,0),"-")</f>
        <v>-</v>
      </c>
      <c r="D3667" s="6" t="str">
        <f>IFERROR(VLOOKUP(A3667,'Distributor List'!$A$2:$F$77,6,0),"-")</f>
        <v>-</v>
      </c>
      <c r="E3667" s="6" t="str">
        <f>IFERROR(VLOOKUP(A3667,'Distributor List'!$A$2:$D$77,4,0),"-")</f>
        <v>-</v>
      </c>
      <c r="F3667" s="6" t="str">
        <f>IFERROR(VLOOKUP(H3667,'Price List'!$A$2:$H$109,8,0),"-")</f>
        <v>-</v>
      </c>
      <c r="G3667" s="6" t="str">
        <f>IFERROR(VLOOKUP(A3667,'Distributor List'!$A$2:$E$77,5,0),"-")</f>
        <v>-</v>
      </c>
      <c r="H3667" s="10"/>
      <c r="I3667" s="95"/>
      <c r="J3667" s="92"/>
      <c r="K3667" s="92"/>
      <c r="L3667" s="73">
        <f t="shared" si="1295"/>
        <v>0</v>
      </c>
      <c r="M3667" s="73">
        <f t="shared" si="1292"/>
        <v>0</v>
      </c>
      <c r="N3667" s="73"/>
      <c r="O3667" s="73"/>
      <c r="P3667" s="73"/>
      <c r="Q3667" s="73"/>
      <c r="R3667" s="73">
        <f t="shared" si="1294"/>
        <v>0</v>
      </c>
      <c r="S3667" s="76" t="str">
        <f t="shared" si="1299"/>
        <v>-</v>
      </c>
      <c r="T3667" s="96">
        <v>0</v>
      </c>
      <c r="U3667" s="97"/>
      <c r="V3667" s="73">
        <f t="shared" si="1293"/>
        <v>0</v>
      </c>
      <c r="W3667" s="73">
        <f t="shared" si="1300"/>
        <v>0</v>
      </c>
      <c r="X3667" s="76" t="str">
        <f t="shared" si="1301"/>
        <v>-</v>
      </c>
      <c r="Y3667" s="73">
        <f t="shared" si="1302"/>
        <v>0</v>
      </c>
      <c r="Z3667" s="73">
        <f t="shared" si="1303"/>
        <v>0</v>
      </c>
      <c r="AA3667" s="73">
        <f t="shared" si="1296"/>
        <v>0</v>
      </c>
      <c r="AB3667" s="73">
        <f t="shared" si="1304"/>
        <v>0</v>
      </c>
      <c r="AC3667" s="73">
        <f t="shared" si="1297"/>
        <v>0</v>
      </c>
      <c r="AD3667" s="73">
        <f t="shared" si="1298"/>
        <v>0</v>
      </c>
      <c r="AE3667" s="73">
        <v>0</v>
      </c>
    </row>
    <row r="3668" spans="1:31" ht="15" customHeight="1">
      <c r="A3668" s="94"/>
      <c r="B3668" s="6" t="str">
        <f>IFERROR(VLOOKUP(A3668,'Distributor List'!$A$2:$D$77,2,0),"-")</f>
        <v>-</v>
      </c>
      <c r="C3668" s="6" t="str">
        <f>IFERROR(VLOOKUP(A3668,'Distributor List'!$A$2:$D$77,3,0),"-")</f>
        <v>-</v>
      </c>
      <c r="D3668" s="6" t="str">
        <f>IFERROR(VLOOKUP(A3668,'Distributor List'!$A$2:$F$77,6,0),"-")</f>
        <v>-</v>
      </c>
      <c r="E3668" s="6" t="str">
        <f>IFERROR(VLOOKUP(A3668,'Distributor List'!$A$2:$D$77,4,0),"-")</f>
        <v>-</v>
      </c>
      <c r="F3668" s="6" t="str">
        <f>IFERROR(VLOOKUP(H3668,'Price List'!$A$2:$H$109,8,0),"-")</f>
        <v>-</v>
      </c>
      <c r="G3668" s="6" t="str">
        <f>IFERROR(VLOOKUP(A3668,'Distributor List'!$A$2:$E$77,5,0),"-")</f>
        <v>-</v>
      </c>
      <c r="H3668" s="10"/>
      <c r="I3668" s="95"/>
      <c r="J3668" s="92"/>
      <c r="K3668" s="92"/>
      <c r="L3668" s="73">
        <f t="shared" si="1295"/>
        <v>0</v>
      </c>
      <c r="M3668" s="73">
        <f t="shared" si="1292"/>
        <v>0</v>
      </c>
      <c r="N3668" s="73"/>
      <c r="O3668" s="73"/>
      <c r="P3668" s="73"/>
      <c r="Q3668" s="73"/>
      <c r="R3668" s="73">
        <f t="shared" si="1294"/>
        <v>0</v>
      </c>
      <c r="S3668" s="76" t="str">
        <f t="shared" si="1299"/>
        <v>-</v>
      </c>
      <c r="T3668" s="96">
        <v>0</v>
      </c>
      <c r="U3668" s="97"/>
      <c r="V3668" s="73">
        <f t="shared" si="1293"/>
        <v>0</v>
      </c>
      <c r="W3668" s="73">
        <f t="shared" si="1300"/>
        <v>0</v>
      </c>
      <c r="X3668" s="76" t="str">
        <f t="shared" si="1301"/>
        <v>-</v>
      </c>
      <c r="Y3668" s="73">
        <f t="shared" si="1302"/>
        <v>0</v>
      </c>
      <c r="Z3668" s="73">
        <f t="shared" si="1303"/>
        <v>0</v>
      </c>
      <c r="AA3668" s="73">
        <f t="shared" si="1296"/>
        <v>0</v>
      </c>
      <c r="AB3668" s="73">
        <f t="shared" si="1304"/>
        <v>0</v>
      </c>
      <c r="AC3668" s="73">
        <f t="shared" si="1297"/>
        <v>0</v>
      </c>
      <c r="AD3668" s="73">
        <f t="shared" si="1298"/>
        <v>0</v>
      </c>
      <c r="AE3668" s="73">
        <v>0</v>
      </c>
    </row>
    <row r="3669" spans="1:31" ht="15" customHeight="1">
      <c r="A3669" s="94"/>
      <c r="B3669" s="6" t="str">
        <f>IFERROR(VLOOKUP(A3669,'Distributor List'!$A$2:$D$77,2,0),"-")</f>
        <v>-</v>
      </c>
      <c r="C3669" s="6" t="str">
        <f>IFERROR(VLOOKUP(A3669,'Distributor List'!$A$2:$D$77,3,0),"-")</f>
        <v>-</v>
      </c>
      <c r="D3669" s="6" t="str">
        <f>IFERROR(VLOOKUP(A3669,'Distributor List'!$A$2:$F$77,6,0),"-")</f>
        <v>-</v>
      </c>
      <c r="E3669" s="6" t="str">
        <f>IFERROR(VLOOKUP(A3669,'Distributor List'!$A$2:$D$77,4,0),"-")</f>
        <v>-</v>
      </c>
      <c r="F3669" s="6" t="str">
        <f>IFERROR(VLOOKUP(H3669,'Price List'!$A$2:$H$109,8,0),"-")</f>
        <v>-</v>
      </c>
      <c r="G3669" s="6" t="str">
        <f>IFERROR(VLOOKUP(A3669,'Distributor List'!$A$2:$E$77,5,0),"-")</f>
        <v>-</v>
      </c>
      <c r="H3669" s="10"/>
      <c r="I3669" s="95"/>
      <c r="J3669" s="92"/>
      <c r="K3669" s="92"/>
      <c r="L3669" s="73">
        <f t="shared" si="1295"/>
        <v>0</v>
      </c>
      <c r="M3669" s="73">
        <f t="shared" si="1292"/>
        <v>0</v>
      </c>
      <c r="N3669" s="73"/>
      <c r="O3669" s="73"/>
      <c r="P3669" s="73"/>
      <c r="Q3669" s="73"/>
      <c r="R3669" s="73">
        <f t="shared" si="1294"/>
        <v>0</v>
      </c>
      <c r="S3669" s="76" t="str">
        <f t="shared" si="1299"/>
        <v>-</v>
      </c>
      <c r="T3669" s="96">
        <v>0</v>
      </c>
      <c r="U3669" s="97"/>
      <c r="V3669" s="73">
        <f t="shared" si="1293"/>
        <v>0</v>
      </c>
      <c r="W3669" s="73">
        <f t="shared" si="1300"/>
        <v>0</v>
      </c>
      <c r="X3669" s="76" t="str">
        <f t="shared" si="1301"/>
        <v>-</v>
      </c>
      <c r="Y3669" s="73">
        <f t="shared" si="1302"/>
        <v>0</v>
      </c>
      <c r="Z3669" s="73">
        <f t="shared" si="1303"/>
        <v>0</v>
      </c>
      <c r="AA3669" s="73">
        <f t="shared" si="1296"/>
        <v>0</v>
      </c>
      <c r="AB3669" s="73">
        <f t="shared" si="1304"/>
        <v>0</v>
      </c>
      <c r="AC3669" s="73">
        <f t="shared" si="1297"/>
        <v>0</v>
      </c>
      <c r="AD3669" s="73">
        <f t="shared" si="1298"/>
        <v>0</v>
      </c>
      <c r="AE3669" s="73">
        <v>0</v>
      </c>
    </row>
    <row r="3670" spans="1:31" ht="15" customHeight="1">
      <c r="A3670" s="94"/>
      <c r="B3670" s="6" t="str">
        <f>IFERROR(VLOOKUP(A3670,'Distributor List'!$A$2:$D$77,2,0),"-")</f>
        <v>-</v>
      </c>
      <c r="C3670" s="6" t="str">
        <f>IFERROR(VLOOKUP(A3670,'Distributor List'!$A$2:$D$77,3,0),"-")</f>
        <v>-</v>
      </c>
      <c r="D3670" s="6" t="str">
        <f>IFERROR(VLOOKUP(A3670,'Distributor List'!$A$2:$F$77,6,0),"-")</f>
        <v>-</v>
      </c>
      <c r="E3670" s="6" t="str">
        <f>IFERROR(VLOOKUP(A3670,'Distributor List'!$A$2:$D$77,4,0),"-")</f>
        <v>-</v>
      </c>
      <c r="F3670" s="6" t="str">
        <f>IFERROR(VLOOKUP(H3670,'Price List'!$A$2:$H$109,8,0),"-")</f>
        <v>-</v>
      </c>
      <c r="G3670" s="6" t="str">
        <f>IFERROR(VLOOKUP(A3670,'Distributor List'!$A$2:$E$77,5,0),"-")</f>
        <v>-</v>
      </c>
      <c r="H3670" s="10"/>
      <c r="I3670" s="95"/>
      <c r="J3670" s="92"/>
      <c r="K3670" s="92"/>
      <c r="L3670" s="73">
        <f t="shared" si="1295"/>
        <v>0</v>
      </c>
      <c r="M3670" s="73">
        <f t="shared" si="1292"/>
        <v>0</v>
      </c>
      <c r="N3670" s="73"/>
      <c r="O3670" s="73"/>
      <c r="P3670" s="73"/>
      <c r="Q3670" s="73"/>
      <c r="R3670" s="73">
        <f t="shared" si="1294"/>
        <v>0</v>
      </c>
      <c r="S3670" s="76" t="str">
        <f t="shared" si="1299"/>
        <v>-</v>
      </c>
      <c r="T3670" s="96">
        <v>0</v>
      </c>
      <c r="U3670" s="97"/>
      <c r="V3670" s="73">
        <f t="shared" si="1293"/>
        <v>0</v>
      </c>
      <c r="W3670" s="73">
        <f t="shared" si="1300"/>
        <v>0</v>
      </c>
      <c r="X3670" s="76" t="str">
        <f t="shared" si="1301"/>
        <v>-</v>
      </c>
      <c r="Y3670" s="73">
        <f t="shared" si="1302"/>
        <v>0</v>
      </c>
      <c r="Z3670" s="73">
        <f t="shared" si="1303"/>
        <v>0</v>
      </c>
      <c r="AA3670" s="73">
        <f t="shared" si="1296"/>
        <v>0</v>
      </c>
      <c r="AB3670" s="73">
        <f t="shared" si="1304"/>
        <v>0</v>
      </c>
      <c r="AC3670" s="73">
        <f t="shared" si="1297"/>
        <v>0</v>
      </c>
      <c r="AD3670" s="73">
        <f t="shared" si="1298"/>
        <v>0</v>
      </c>
      <c r="AE3670" s="73">
        <v>0</v>
      </c>
    </row>
    <row r="3671" spans="1:31" ht="15" customHeight="1">
      <c r="A3671" s="94"/>
      <c r="B3671" s="6" t="str">
        <f>IFERROR(VLOOKUP(A3671,'Distributor List'!$A$2:$D$77,2,0),"-")</f>
        <v>-</v>
      </c>
      <c r="C3671" s="6" t="str">
        <f>IFERROR(VLOOKUP(A3671,'Distributor List'!$A$2:$D$77,3,0),"-")</f>
        <v>-</v>
      </c>
      <c r="D3671" s="6" t="str">
        <f>IFERROR(VLOOKUP(A3671,'Distributor List'!$A$2:$F$77,6,0),"-")</f>
        <v>-</v>
      </c>
      <c r="E3671" s="6" t="str">
        <f>IFERROR(VLOOKUP(A3671,'Distributor List'!$A$2:$D$77,4,0),"-")</f>
        <v>-</v>
      </c>
      <c r="F3671" s="6" t="str">
        <f>IFERROR(VLOOKUP(H3671,'Price List'!$A$2:$H$109,8,0),"-")</f>
        <v>-</v>
      </c>
      <c r="G3671" s="6" t="str">
        <f>IFERROR(VLOOKUP(A3671,'Distributor List'!$A$2:$E$77,5,0),"-")</f>
        <v>-</v>
      </c>
      <c r="H3671" s="10"/>
      <c r="I3671" s="95"/>
      <c r="J3671" s="92"/>
      <c r="K3671" s="92"/>
      <c r="L3671" s="73">
        <f t="shared" si="1295"/>
        <v>0</v>
      </c>
      <c r="M3671" s="73">
        <f t="shared" si="1292"/>
        <v>0</v>
      </c>
      <c r="N3671" s="73"/>
      <c r="O3671" s="73"/>
      <c r="P3671" s="73"/>
      <c r="Q3671" s="73"/>
      <c r="R3671" s="73">
        <f t="shared" si="1294"/>
        <v>0</v>
      </c>
      <c r="S3671" s="76" t="str">
        <f t="shared" si="1299"/>
        <v>-</v>
      </c>
      <c r="T3671" s="96">
        <v>0</v>
      </c>
      <c r="U3671" s="97"/>
      <c r="V3671" s="73">
        <f t="shared" si="1293"/>
        <v>0</v>
      </c>
      <c r="W3671" s="73">
        <f t="shared" si="1300"/>
        <v>0</v>
      </c>
      <c r="X3671" s="76" t="str">
        <f t="shared" si="1301"/>
        <v>-</v>
      </c>
      <c r="Y3671" s="73">
        <f t="shared" si="1302"/>
        <v>0</v>
      </c>
      <c r="Z3671" s="73">
        <f t="shared" si="1303"/>
        <v>0</v>
      </c>
      <c r="AA3671" s="73">
        <f t="shared" si="1296"/>
        <v>0</v>
      </c>
      <c r="AB3671" s="73">
        <f t="shared" si="1304"/>
        <v>0</v>
      </c>
      <c r="AC3671" s="73">
        <f t="shared" si="1297"/>
        <v>0</v>
      </c>
      <c r="AD3671" s="73">
        <f t="shared" si="1298"/>
        <v>0</v>
      </c>
      <c r="AE3671" s="73">
        <v>0</v>
      </c>
    </row>
    <row r="3672" spans="1:31" ht="15" customHeight="1">
      <c r="A3672" s="94"/>
      <c r="B3672" s="6" t="str">
        <f>IFERROR(VLOOKUP(A3672,'Distributor List'!$A$2:$D$77,2,0),"-")</f>
        <v>-</v>
      </c>
      <c r="C3672" s="6" t="str">
        <f>IFERROR(VLOOKUP(A3672,'Distributor List'!$A$2:$D$77,3,0),"-")</f>
        <v>-</v>
      </c>
      <c r="D3672" s="6" t="str">
        <f>IFERROR(VLOOKUP(A3672,'Distributor List'!$A$2:$F$77,6,0),"-")</f>
        <v>-</v>
      </c>
      <c r="E3672" s="6" t="str">
        <f>IFERROR(VLOOKUP(A3672,'Distributor List'!$A$2:$D$77,4,0),"-")</f>
        <v>-</v>
      </c>
      <c r="F3672" s="6" t="str">
        <f>IFERROR(VLOOKUP(H3672,'Price List'!$A$2:$H$109,8,0),"-")</f>
        <v>-</v>
      </c>
      <c r="G3672" s="6" t="str">
        <f>IFERROR(VLOOKUP(A3672,'Distributor List'!$A$2:$E$77,5,0),"-")</f>
        <v>-</v>
      </c>
      <c r="H3672" s="10"/>
      <c r="I3672" s="95"/>
      <c r="J3672" s="92"/>
      <c r="K3672" s="92"/>
      <c r="L3672" s="73">
        <f t="shared" si="1295"/>
        <v>0</v>
      </c>
      <c r="M3672" s="73">
        <f t="shared" si="1292"/>
        <v>0</v>
      </c>
      <c r="N3672" s="73"/>
      <c r="O3672" s="73"/>
      <c r="P3672" s="73"/>
      <c r="Q3672" s="73"/>
      <c r="R3672" s="73">
        <f t="shared" si="1294"/>
        <v>0</v>
      </c>
      <c r="S3672" s="76" t="str">
        <f t="shared" si="1299"/>
        <v>-</v>
      </c>
      <c r="T3672" s="96">
        <v>0</v>
      </c>
      <c r="U3672" s="97"/>
      <c r="V3672" s="73">
        <f t="shared" si="1293"/>
        <v>0</v>
      </c>
      <c r="W3672" s="73">
        <f t="shared" si="1300"/>
        <v>0</v>
      </c>
      <c r="X3672" s="76" t="str">
        <f t="shared" si="1301"/>
        <v>-</v>
      </c>
      <c r="Y3672" s="73">
        <f t="shared" si="1302"/>
        <v>0</v>
      </c>
      <c r="Z3672" s="73">
        <f t="shared" si="1303"/>
        <v>0</v>
      </c>
      <c r="AA3672" s="73">
        <f t="shared" si="1296"/>
        <v>0</v>
      </c>
      <c r="AB3672" s="73">
        <f t="shared" si="1304"/>
        <v>0</v>
      </c>
      <c r="AC3672" s="73">
        <f t="shared" si="1297"/>
        <v>0</v>
      </c>
      <c r="AD3672" s="73">
        <f t="shared" si="1298"/>
        <v>0</v>
      </c>
      <c r="AE3672" s="73">
        <v>0</v>
      </c>
    </row>
    <row r="3673" spans="1:31" ht="15" customHeight="1">
      <c r="A3673" s="94"/>
      <c r="B3673" s="6" t="str">
        <f>IFERROR(VLOOKUP(A3673,'Distributor List'!$A$2:$D$77,2,0),"-")</f>
        <v>-</v>
      </c>
      <c r="C3673" s="6" t="str">
        <f>IFERROR(VLOOKUP(A3673,'Distributor List'!$A$2:$D$77,3,0),"-")</f>
        <v>-</v>
      </c>
      <c r="D3673" s="6" t="str">
        <f>IFERROR(VLOOKUP(A3673,'Distributor List'!$A$2:$F$77,6,0),"-")</f>
        <v>-</v>
      </c>
      <c r="E3673" s="6" t="str">
        <f>IFERROR(VLOOKUP(A3673,'Distributor List'!$A$2:$D$77,4,0),"-")</f>
        <v>-</v>
      </c>
      <c r="F3673" s="6" t="str">
        <f>IFERROR(VLOOKUP(H3673,'Price List'!$A$2:$H$109,8,0),"-")</f>
        <v>-</v>
      </c>
      <c r="G3673" s="6" t="str">
        <f>IFERROR(VLOOKUP(A3673,'Distributor List'!$A$2:$E$77,5,0),"-")</f>
        <v>-</v>
      </c>
      <c r="H3673" s="10"/>
      <c r="I3673" s="95"/>
      <c r="J3673" s="92"/>
      <c r="K3673" s="92"/>
      <c r="L3673" s="73">
        <f t="shared" si="1295"/>
        <v>0</v>
      </c>
      <c r="M3673" s="73">
        <f t="shared" si="1292"/>
        <v>0</v>
      </c>
      <c r="N3673" s="73"/>
      <c r="O3673" s="73"/>
      <c r="P3673" s="73"/>
      <c r="Q3673" s="73"/>
      <c r="R3673" s="73">
        <f t="shared" si="1294"/>
        <v>0</v>
      </c>
      <c r="S3673" s="76" t="str">
        <f t="shared" si="1299"/>
        <v>-</v>
      </c>
      <c r="T3673" s="96">
        <v>0</v>
      </c>
      <c r="U3673" s="97"/>
      <c r="V3673" s="73">
        <f t="shared" si="1293"/>
        <v>0</v>
      </c>
      <c r="W3673" s="73">
        <f t="shared" si="1300"/>
        <v>0</v>
      </c>
      <c r="X3673" s="76" t="str">
        <f t="shared" si="1301"/>
        <v>-</v>
      </c>
      <c r="Y3673" s="73">
        <f t="shared" si="1302"/>
        <v>0</v>
      </c>
      <c r="Z3673" s="73">
        <f t="shared" si="1303"/>
        <v>0</v>
      </c>
      <c r="AA3673" s="73">
        <f t="shared" si="1296"/>
        <v>0</v>
      </c>
      <c r="AB3673" s="73">
        <f t="shared" si="1304"/>
        <v>0</v>
      </c>
      <c r="AC3673" s="73">
        <f t="shared" si="1297"/>
        <v>0</v>
      </c>
      <c r="AD3673" s="73">
        <f t="shared" si="1298"/>
        <v>0</v>
      </c>
      <c r="AE3673" s="73">
        <v>0</v>
      </c>
    </row>
    <row r="3674" spans="1:31" ht="15" customHeight="1">
      <c r="A3674" s="94"/>
      <c r="B3674" s="6" t="str">
        <f>IFERROR(VLOOKUP(A3674,'Distributor List'!$A$2:$D$77,2,0),"-")</f>
        <v>-</v>
      </c>
      <c r="C3674" s="6" t="str">
        <f>IFERROR(VLOOKUP(A3674,'Distributor List'!$A$2:$D$77,3,0),"-")</f>
        <v>-</v>
      </c>
      <c r="D3674" s="6" t="str">
        <f>IFERROR(VLOOKUP(A3674,'Distributor List'!$A$2:$F$77,6,0),"-")</f>
        <v>-</v>
      </c>
      <c r="E3674" s="6" t="str">
        <f>IFERROR(VLOOKUP(A3674,'Distributor List'!$A$2:$D$77,4,0),"-")</f>
        <v>-</v>
      </c>
      <c r="F3674" s="6" t="str">
        <f>IFERROR(VLOOKUP(H3674,'Price List'!$A$2:$H$109,8,0),"-")</f>
        <v>-</v>
      </c>
      <c r="G3674" s="6" t="str">
        <f>IFERROR(VLOOKUP(A3674,'Distributor List'!$A$2:$E$77,5,0),"-")</f>
        <v>-</v>
      </c>
      <c r="H3674" s="10"/>
      <c r="I3674" s="95"/>
      <c r="J3674" s="92"/>
      <c r="K3674" s="92"/>
      <c r="L3674" s="73">
        <f t="shared" si="1295"/>
        <v>0</v>
      </c>
      <c r="M3674" s="73">
        <f t="shared" si="1292"/>
        <v>0</v>
      </c>
      <c r="N3674" s="73"/>
      <c r="O3674" s="73"/>
      <c r="P3674" s="73"/>
      <c r="Q3674" s="73"/>
      <c r="R3674" s="73">
        <f t="shared" si="1294"/>
        <v>0</v>
      </c>
      <c r="S3674" s="76" t="str">
        <f t="shared" si="1299"/>
        <v>-</v>
      </c>
      <c r="T3674" s="96">
        <v>0</v>
      </c>
      <c r="U3674" s="97"/>
      <c r="V3674" s="73">
        <f t="shared" si="1293"/>
        <v>0</v>
      </c>
      <c r="W3674" s="73">
        <f t="shared" si="1300"/>
        <v>0</v>
      </c>
      <c r="X3674" s="76" t="str">
        <f t="shared" si="1301"/>
        <v>-</v>
      </c>
      <c r="Y3674" s="73">
        <f t="shared" si="1302"/>
        <v>0</v>
      </c>
      <c r="Z3674" s="73">
        <f t="shared" si="1303"/>
        <v>0</v>
      </c>
      <c r="AA3674" s="73">
        <f t="shared" si="1296"/>
        <v>0</v>
      </c>
      <c r="AB3674" s="73">
        <f t="shared" si="1304"/>
        <v>0</v>
      </c>
      <c r="AC3674" s="73">
        <f t="shared" si="1297"/>
        <v>0</v>
      </c>
      <c r="AD3674" s="73">
        <f t="shared" si="1298"/>
        <v>0</v>
      </c>
      <c r="AE3674" s="73">
        <v>0</v>
      </c>
    </row>
    <row r="3675" spans="1:31" ht="15" customHeight="1">
      <c r="A3675" s="94"/>
      <c r="B3675" s="6" t="str">
        <f>IFERROR(VLOOKUP(A3675,'Distributor List'!$A$2:$D$77,2,0),"-")</f>
        <v>-</v>
      </c>
      <c r="C3675" s="6" t="str">
        <f>IFERROR(VLOOKUP(A3675,'Distributor List'!$A$2:$D$77,3,0),"-")</f>
        <v>-</v>
      </c>
      <c r="D3675" s="6" t="str">
        <f>IFERROR(VLOOKUP(A3675,'Distributor List'!$A$2:$F$77,6,0),"-")</f>
        <v>-</v>
      </c>
      <c r="E3675" s="6" t="str">
        <f>IFERROR(VLOOKUP(A3675,'Distributor List'!$A$2:$D$77,4,0),"-")</f>
        <v>-</v>
      </c>
      <c r="F3675" s="6" t="str">
        <f>IFERROR(VLOOKUP(H3675,'Price List'!$A$2:$H$109,8,0),"-")</f>
        <v>-</v>
      </c>
      <c r="G3675" s="6" t="str">
        <f>IFERROR(VLOOKUP(A3675,'Distributor List'!$A$2:$E$77,5,0),"-")</f>
        <v>-</v>
      </c>
      <c r="H3675" s="10"/>
      <c r="I3675" s="95"/>
      <c r="J3675" s="92"/>
      <c r="K3675" s="92"/>
      <c r="L3675" s="73">
        <f t="shared" si="1295"/>
        <v>0</v>
      </c>
      <c r="M3675" s="73">
        <f t="shared" si="1292"/>
        <v>0</v>
      </c>
      <c r="N3675" s="73"/>
      <c r="O3675" s="73"/>
      <c r="P3675" s="73"/>
      <c r="Q3675" s="73"/>
      <c r="R3675" s="73">
        <f t="shared" si="1294"/>
        <v>0</v>
      </c>
      <c r="S3675" s="76" t="str">
        <f t="shared" si="1299"/>
        <v>-</v>
      </c>
      <c r="T3675" s="96">
        <v>0</v>
      </c>
      <c r="U3675" s="97"/>
      <c r="V3675" s="73">
        <f t="shared" si="1293"/>
        <v>0</v>
      </c>
      <c r="W3675" s="73">
        <f t="shared" si="1300"/>
        <v>0</v>
      </c>
      <c r="X3675" s="76" t="str">
        <f t="shared" si="1301"/>
        <v>-</v>
      </c>
      <c r="Y3675" s="73">
        <f t="shared" si="1302"/>
        <v>0</v>
      </c>
      <c r="Z3675" s="73">
        <f t="shared" si="1303"/>
        <v>0</v>
      </c>
      <c r="AA3675" s="73">
        <f t="shared" si="1296"/>
        <v>0</v>
      </c>
      <c r="AB3675" s="73">
        <f t="shared" si="1304"/>
        <v>0</v>
      </c>
      <c r="AC3675" s="73">
        <f t="shared" si="1297"/>
        <v>0</v>
      </c>
      <c r="AD3675" s="73">
        <f t="shared" si="1298"/>
        <v>0</v>
      </c>
      <c r="AE3675" s="73">
        <v>0</v>
      </c>
    </row>
    <row r="3676" spans="1:31" ht="15" customHeight="1">
      <c r="A3676" s="94"/>
      <c r="B3676" s="6" t="str">
        <f>IFERROR(VLOOKUP(A3676,'Distributor List'!$A$2:$D$77,2,0),"-")</f>
        <v>-</v>
      </c>
      <c r="C3676" s="6" t="str">
        <f>IFERROR(VLOOKUP(A3676,'Distributor List'!$A$2:$D$77,3,0),"-")</f>
        <v>-</v>
      </c>
      <c r="D3676" s="6" t="str">
        <f>IFERROR(VLOOKUP(A3676,'Distributor List'!$A$2:$F$77,6,0),"-")</f>
        <v>-</v>
      </c>
      <c r="E3676" s="6" t="str">
        <f>IFERROR(VLOOKUP(A3676,'Distributor List'!$A$2:$D$77,4,0),"-")</f>
        <v>-</v>
      </c>
      <c r="F3676" s="6" t="str">
        <f>IFERROR(VLOOKUP(H3676,'Price List'!$A$2:$H$109,8,0),"-")</f>
        <v>-</v>
      </c>
      <c r="G3676" s="6" t="str">
        <f>IFERROR(VLOOKUP(A3676,'Distributor List'!$A$2:$E$77,5,0),"-")</f>
        <v>-</v>
      </c>
      <c r="H3676" s="10"/>
      <c r="I3676" s="95"/>
      <c r="J3676" s="92"/>
      <c r="K3676" s="92"/>
      <c r="L3676" s="73">
        <f t="shared" si="1295"/>
        <v>0</v>
      </c>
      <c r="M3676" s="73">
        <f t="shared" si="1292"/>
        <v>0</v>
      </c>
      <c r="N3676" s="73"/>
      <c r="O3676" s="73"/>
      <c r="P3676" s="73"/>
      <c r="Q3676" s="73"/>
      <c r="R3676" s="73">
        <f t="shared" si="1294"/>
        <v>0</v>
      </c>
      <c r="S3676" s="76" t="str">
        <f t="shared" si="1299"/>
        <v>-</v>
      </c>
      <c r="T3676" s="96">
        <v>0</v>
      </c>
      <c r="U3676" s="97"/>
      <c r="V3676" s="73">
        <f t="shared" si="1293"/>
        <v>0</v>
      </c>
      <c r="W3676" s="73">
        <f t="shared" si="1300"/>
        <v>0</v>
      </c>
      <c r="X3676" s="76" t="str">
        <f t="shared" si="1301"/>
        <v>-</v>
      </c>
      <c r="Y3676" s="73">
        <f t="shared" si="1302"/>
        <v>0</v>
      </c>
      <c r="Z3676" s="73">
        <f t="shared" si="1303"/>
        <v>0</v>
      </c>
      <c r="AA3676" s="73">
        <f t="shared" si="1296"/>
        <v>0</v>
      </c>
      <c r="AB3676" s="73">
        <f t="shared" si="1304"/>
        <v>0</v>
      </c>
      <c r="AC3676" s="73">
        <f t="shared" si="1297"/>
        <v>0</v>
      </c>
      <c r="AD3676" s="73">
        <f t="shared" si="1298"/>
        <v>0</v>
      </c>
      <c r="AE3676" s="73">
        <v>0</v>
      </c>
    </row>
    <row r="3677" spans="1:31" ht="15" customHeight="1">
      <c r="A3677" s="94"/>
      <c r="B3677" s="6" t="str">
        <f>IFERROR(VLOOKUP(A3677,'Distributor List'!$A$2:$D$77,2,0),"-")</f>
        <v>-</v>
      </c>
      <c r="C3677" s="6" t="str">
        <f>IFERROR(VLOOKUP(A3677,'Distributor List'!$A$2:$D$77,3,0),"-")</f>
        <v>-</v>
      </c>
      <c r="D3677" s="6" t="str">
        <f>IFERROR(VLOOKUP(A3677,'Distributor List'!$A$2:$F$77,6,0),"-")</f>
        <v>-</v>
      </c>
      <c r="E3677" s="6" t="str">
        <f>IFERROR(VLOOKUP(A3677,'Distributor List'!$A$2:$D$77,4,0),"-")</f>
        <v>-</v>
      </c>
      <c r="F3677" s="6" t="str">
        <f>IFERROR(VLOOKUP(H3677,'Price List'!$A$2:$H$109,8,0),"-")</f>
        <v>-</v>
      </c>
      <c r="G3677" s="6" t="str">
        <f>IFERROR(VLOOKUP(A3677,'Distributor List'!$A$2:$E$77,5,0),"-")</f>
        <v>-</v>
      </c>
      <c r="H3677" s="10"/>
      <c r="I3677" s="95"/>
      <c r="J3677" s="92"/>
      <c r="K3677" s="92"/>
      <c r="L3677" s="73">
        <f t="shared" si="1295"/>
        <v>0</v>
      </c>
      <c r="M3677" s="73">
        <f t="shared" si="1292"/>
        <v>0</v>
      </c>
      <c r="N3677" s="73"/>
      <c r="O3677" s="73"/>
      <c r="P3677" s="73"/>
      <c r="Q3677" s="73"/>
      <c r="R3677" s="73">
        <f t="shared" si="1294"/>
        <v>0</v>
      </c>
      <c r="S3677" s="76" t="str">
        <f t="shared" si="1299"/>
        <v>-</v>
      </c>
      <c r="T3677" s="96">
        <v>0</v>
      </c>
      <c r="U3677" s="97"/>
      <c r="V3677" s="73">
        <f t="shared" si="1293"/>
        <v>0</v>
      </c>
      <c r="W3677" s="73">
        <f t="shared" si="1300"/>
        <v>0</v>
      </c>
      <c r="X3677" s="76" t="str">
        <f t="shared" si="1301"/>
        <v>-</v>
      </c>
      <c r="Y3677" s="73">
        <f t="shared" si="1302"/>
        <v>0</v>
      </c>
      <c r="Z3677" s="73">
        <f t="shared" si="1303"/>
        <v>0</v>
      </c>
      <c r="AA3677" s="73">
        <f t="shared" si="1296"/>
        <v>0</v>
      </c>
      <c r="AB3677" s="73">
        <f t="shared" si="1304"/>
        <v>0</v>
      </c>
      <c r="AC3677" s="73">
        <f t="shared" si="1297"/>
        <v>0</v>
      </c>
      <c r="AD3677" s="73">
        <f t="shared" si="1298"/>
        <v>0</v>
      </c>
      <c r="AE3677" s="73">
        <v>0</v>
      </c>
    </row>
    <row r="3678" spans="1:31" ht="15" customHeight="1">
      <c r="A3678" s="94"/>
      <c r="B3678" s="6" t="str">
        <f>IFERROR(VLOOKUP(A3678,'Distributor List'!$A$2:$D$77,2,0),"-")</f>
        <v>-</v>
      </c>
      <c r="C3678" s="6" t="str">
        <f>IFERROR(VLOOKUP(A3678,'Distributor List'!$A$2:$D$77,3,0),"-")</f>
        <v>-</v>
      </c>
      <c r="D3678" s="6" t="str">
        <f>IFERROR(VLOOKUP(A3678,'Distributor List'!$A$2:$F$77,6,0),"-")</f>
        <v>-</v>
      </c>
      <c r="E3678" s="6" t="str">
        <f>IFERROR(VLOOKUP(A3678,'Distributor List'!$A$2:$D$77,4,0),"-")</f>
        <v>-</v>
      </c>
      <c r="F3678" s="6" t="str">
        <f>IFERROR(VLOOKUP(H3678,'Price List'!$A$2:$H$109,8,0),"-")</f>
        <v>-</v>
      </c>
      <c r="G3678" s="6" t="str">
        <f>IFERROR(VLOOKUP(A3678,'Distributor List'!$A$2:$E$77,5,0),"-")</f>
        <v>-</v>
      </c>
      <c r="H3678" s="10"/>
      <c r="I3678" s="95"/>
      <c r="J3678" s="92"/>
      <c r="K3678" s="92"/>
      <c r="L3678" s="73">
        <f t="shared" si="1295"/>
        <v>0</v>
      </c>
      <c r="M3678" s="73">
        <f t="shared" si="1292"/>
        <v>0</v>
      </c>
      <c r="N3678" s="73"/>
      <c r="O3678" s="73"/>
      <c r="P3678" s="73"/>
      <c r="Q3678" s="73"/>
      <c r="R3678" s="73">
        <f t="shared" si="1294"/>
        <v>0</v>
      </c>
      <c r="S3678" s="76" t="str">
        <f t="shared" si="1299"/>
        <v>-</v>
      </c>
      <c r="T3678" s="96">
        <v>0</v>
      </c>
      <c r="U3678" s="97"/>
      <c r="V3678" s="73">
        <f t="shared" si="1293"/>
        <v>0</v>
      </c>
      <c r="W3678" s="73">
        <f t="shared" si="1300"/>
        <v>0</v>
      </c>
      <c r="X3678" s="76" t="str">
        <f t="shared" si="1301"/>
        <v>-</v>
      </c>
      <c r="Y3678" s="73">
        <f t="shared" si="1302"/>
        <v>0</v>
      </c>
      <c r="Z3678" s="73">
        <f t="shared" si="1303"/>
        <v>0</v>
      </c>
      <c r="AA3678" s="73">
        <f t="shared" si="1296"/>
        <v>0</v>
      </c>
      <c r="AB3678" s="73">
        <f t="shared" si="1304"/>
        <v>0</v>
      </c>
      <c r="AC3678" s="73">
        <f t="shared" si="1297"/>
        <v>0</v>
      </c>
      <c r="AD3678" s="73">
        <f t="shared" si="1298"/>
        <v>0</v>
      </c>
      <c r="AE3678" s="73">
        <v>0</v>
      </c>
    </row>
    <row r="3679" spans="1:31" ht="15" customHeight="1">
      <c r="A3679" s="94"/>
      <c r="B3679" s="6" t="str">
        <f>IFERROR(VLOOKUP(A3679,'Distributor List'!$A$2:$D$77,2,0),"-")</f>
        <v>-</v>
      </c>
      <c r="C3679" s="6" t="str">
        <f>IFERROR(VLOOKUP(A3679,'Distributor List'!$A$2:$D$77,3,0),"-")</f>
        <v>-</v>
      </c>
      <c r="D3679" s="6" t="str">
        <f>IFERROR(VLOOKUP(A3679,'Distributor List'!$A$2:$F$77,6,0),"-")</f>
        <v>-</v>
      </c>
      <c r="E3679" s="6" t="str">
        <f>IFERROR(VLOOKUP(A3679,'Distributor List'!$A$2:$D$77,4,0),"-")</f>
        <v>-</v>
      </c>
      <c r="F3679" s="6" t="str">
        <f>IFERROR(VLOOKUP(H3679,'Price List'!$A$2:$H$109,8,0),"-")</f>
        <v>-</v>
      </c>
      <c r="G3679" s="6" t="str">
        <f>IFERROR(VLOOKUP(A3679,'Distributor List'!$A$2:$E$77,5,0),"-")</f>
        <v>-</v>
      </c>
      <c r="H3679" s="10"/>
      <c r="I3679" s="95"/>
      <c r="J3679" s="92"/>
      <c r="K3679" s="92"/>
      <c r="L3679" s="73">
        <f t="shared" si="1295"/>
        <v>0</v>
      </c>
      <c r="M3679" s="73">
        <f t="shared" si="1292"/>
        <v>0</v>
      </c>
      <c r="N3679" s="73"/>
      <c r="O3679" s="73"/>
      <c r="P3679" s="73"/>
      <c r="Q3679" s="73"/>
      <c r="R3679" s="73">
        <f t="shared" si="1294"/>
        <v>0</v>
      </c>
      <c r="S3679" s="76" t="str">
        <f t="shared" si="1299"/>
        <v>-</v>
      </c>
      <c r="T3679" s="96">
        <v>0</v>
      </c>
      <c r="U3679" s="97"/>
      <c r="V3679" s="73">
        <f t="shared" si="1293"/>
        <v>0</v>
      </c>
      <c r="W3679" s="73">
        <f t="shared" si="1300"/>
        <v>0</v>
      </c>
      <c r="X3679" s="76" t="str">
        <f t="shared" si="1301"/>
        <v>-</v>
      </c>
      <c r="Y3679" s="73">
        <f t="shared" si="1302"/>
        <v>0</v>
      </c>
      <c r="Z3679" s="73">
        <f t="shared" si="1303"/>
        <v>0</v>
      </c>
      <c r="AA3679" s="73">
        <f t="shared" si="1296"/>
        <v>0</v>
      </c>
      <c r="AB3679" s="73">
        <f t="shared" si="1304"/>
        <v>0</v>
      </c>
      <c r="AC3679" s="73">
        <f t="shared" si="1297"/>
        <v>0</v>
      </c>
      <c r="AD3679" s="73">
        <f t="shared" si="1298"/>
        <v>0</v>
      </c>
      <c r="AE3679" s="73">
        <v>0</v>
      </c>
    </row>
    <row r="3680" spans="1:31" ht="15" customHeight="1">
      <c r="A3680" s="94"/>
      <c r="B3680" s="6" t="str">
        <f>IFERROR(VLOOKUP(A3680,'Distributor List'!$A$2:$D$77,2,0),"-")</f>
        <v>-</v>
      </c>
      <c r="C3680" s="6" t="str">
        <f>IFERROR(VLOOKUP(A3680,'Distributor List'!$A$2:$D$77,3,0),"-")</f>
        <v>-</v>
      </c>
      <c r="D3680" s="6" t="str">
        <f>IFERROR(VLOOKUP(A3680,'Distributor List'!$A$2:$F$77,6,0),"-")</f>
        <v>-</v>
      </c>
      <c r="E3680" s="6" t="str">
        <f>IFERROR(VLOOKUP(A3680,'Distributor List'!$A$2:$D$77,4,0),"-")</f>
        <v>-</v>
      </c>
      <c r="F3680" s="6" t="str">
        <f>IFERROR(VLOOKUP(H3680,'Price List'!$A$2:$H$109,8,0),"-")</f>
        <v>-</v>
      </c>
      <c r="G3680" s="6" t="str">
        <f>IFERROR(VLOOKUP(A3680,'Distributor List'!$A$2:$E$77,5,0),"-")</f>
        <v>-</v>
      </c>
      <c r="H3680" s="10"/>
      <c r="I3680" s="95"/>
      <c r="J3680" s="92"/>
      <c r="K3680" s="92"/>
      <c r="L3680" s="73">
        <f t="shared" si="1295"/>
        <v>0</v>
      </c>
      <c r="M3680" s="73">
        <f t="shared" si="1292"/>
        <v>0</v>
      </c>
      <c r="N3680" s="73"/>
      <c r="O3680" s="73"/>
      <c r="P3680" s="73"/>
      <c r="Q3680" s="73"/>
      <c r="R3680" s="73">
        <f t="shared" si="1294"/>
        <v>0</v>
      </c>
      <c r="S3680" s="76" t="str">
        <f t="shared" si="1299"/>
        <v>-</v>
      </c>
      <c r="T3680" s="96">
        <v>0</v>
      </c>
      <c r="U3680" s="97"/>
      <c r="V3680" s="73">
        <f t="shared" si="1293"/>
        <v>0</v>
      </c>
      <c r="W3680" s="73">
        <f t="shared" si="1300"/>
        <v>0</v>
      </c>
      <c r="X3680" s="76" t="str">
        <f t="shared" si="1301"/>
        <v>-</v>
      </c>
      <c r="Y3680" s="73">
        <f t="shared" si="1302"/>
        <v>0</v>
      </c>
      <c r="Z3680" s="73">
        <f t="shared" si="1303"/>
        <v>0</v>
      </c>
      <c r="AA3680" s="73">
        <f t="shared" si="1296"/>
        <v>0</v>
      </c>
      <c r="AB3680" s="73">
        <f t="shared" si="1304"/>
        <v>0</v>
      </c>
      <c r="AC3680" s="73">
        <f t="shared" si="1297"/>
        <v>0</v>
      </c>
      <c r="AD3680" s="73">
        <f t="shared" si="1298"/>
        <v>0</v>
      </c>
      <c r="AE3680" s="73">
        <v>0</v>
      </c>
    </row>
    <row r="3681" spans="1:31" ht="15" customHeight="1">
      <c r="A3681" s="94"/>
      <c r="B3681" s="6" t="str">
        <f>IFERROR(VLOOKUP(A3681,'Distributor List'!$A$2:$D$77,2,0),"-")</f>
        <v>-</v>
      </c>
      <c r="C3681" s="6" t="str">
        <f>IFERROR(VLOOKUP(A3681,'Distributor List'!$A$2:$D$77,3,0),"-")</f>
        <v>-</v>
      </c>
      <c r="D3681" s="6" t="str">
        <f>IFERROR(VLOOKUP(A3681,'Distributor List'!$A$2:$F$77,6,0),"-")</f>
        <v>-</v>
      </c>
      <c r="E3681" s="6" t="str">
        <f>IFERROR(VLOOKUP(A3681,'Distributor List'!$A$2:$D$77,4,0),"-")</f>
        <v>-</v>
      </c>
      <c r="F3681" s="6" t="str">
        <f>IFERROR(VLOOKUP(H3681,'Price List'!$A$2:$H$109,8,0),"-")</f>
        <v>-</v>
      </c>
      <c r="G3681" s="6" t="str">
        <f>IFERROR(VLOOKUP(A3681,'Distributor List'!$A$2:$E$77,5,0),"-")</f>
        <v>-</v>
      </c>
      <c r="H3681" s="10"/>
      <c r="I3681" s="95"/>
      <c r="J3681" s="92"/>
      <c r="K3681" s="92"/>
      <c r="L3681" s="73">
        <f t="shared" si="1295"/>
        <v>0</v>
      </c>
      <c r="M3681" s="73">
        <f t="shared" si="1292"/>
        <v>0</v>
      </c>
      <c r="N3681" s="73"/>
      <c r="O3681" s="73"/>
      <c r="P3681" s="73"/>
      <c r="Q3681" s="73"/>
      <c r="R3681" s="73">
        <f t="shared" si="1294"/>
        <v>0</v>
      </c>
      <c r="S3681" s="76" t="str">
        <f t="shared" si="1299"/>
        <v>-</v>
      </c>
      <c r="T3681" s="96">
        <v>0</v>
      </c>
      <c r="U3681" s="97"/>
      <c r="V3681" s="73">
        <f t="shared" si="1293"/>
        <v>0</v>
      </c>
      <c r="W3681" s="73">
        <f t="shared" si="1300"/>
        <v>0</v>
      </c>
      <c r="X3681" s="76" t="str">
        <f t="shared" si="1301"/>
        <v>-</v>
      </c>
      <c r="Y3681" s="73">
        <f t="shared" si="1302"/>
        <v>0</v>
      </c>
      <c r="Z3681" s="73">
        <f t="shared" si="1303"/>
        <v>0</v>
      </c>
      <c r="AA3681" s="73">
        <f t="shared" si="1296"/>
        <v>0</v>
      </c>
      <c r="AB3681" s="73">
        <f t="shared" si="1304"/>
        <v>0</v>
      </c>
      <c r="AC3681" s="73">
        <f t="shared" si="1297"/>
        <v>0</v>
      </c>
      <c r="AD3681" s="73">
        <f t="shared" si="1298"/>
        <v>0</v>
      </c>
      <c r="AE3681" s="73">
        <v>0</v>
      </c>
    </row>
    <row r="3682" spans="1:31" ht="15" customHeight="1">
      <c r="A3682" s="94"/>
      <c r="B3682" s="6" t="str">
        <f>IFERROR(VLOOKUP(A3682,'Distributor List'!$A$2:$D$77,2,0),"-")</f>
        <v>-</v>
      </c>
      <c r="C3682" s="6" t="str">
        <f>IFERROR(VLOOKUP(A3682,'Distributor List'!$A$2:$D$77,3,0),"-")</f>
        <v>-</v>
      </c>
      <c r="D3682" s="6" t="str">
        <f>IFERROR(VLOOKUP(A3682,'Distributor List'!$A$2:$F$77,6,0),"-")</f>
        <v>-</v>
      </c>
      <c r="E3682" s="6" t="str">
        <f>IFERROR(VLOOKUP(A3682,'Distributor List'!$A$2:$D$77,4,0),"-")</f>
        <v>-</v>
      </c>
      <c r="F3682" s="6" t="str">
        <f>IFERROR(VLOOKUP(H3682,'Price List'!$A$2:$H$109,8,0),"-")</f>
        <v>-</v>
      </c>
      <c r="G3682" s="6" t="str">
        <f>IFERROR(VLOOKUP(A3682,'Distributor List'!$A$2:$E$77,5,0),"-")</f>
        <v>-</v>
      </c>
      <c r="H3682" s="10"/>
      <c r="I3682" s="95"/>
      <c r="J3682" s="92"/>
      <c r="K3682" s="92"/>
      <c r="L3682" s="73">
        <f t="shared" si="1295"/>
        <v>0</v>
      </c>
      <c r="M3682" s="73">
        <f t="shared" si="1292"/>
        <v>0</v>
      </c>
      <c r="N3682" s="73"/>
      <c r="O3682" s="73"/>
      <c r="P3682" s="73"/>
      <c r="Q3682" s="73"/>
      <c r="R3682" s="73">
        <f t="shared" si="1294"/>
        <v>0</v>
      </c>
      <c r="S3682" s="76" t="str">
        <f t="shared" si="1299"/>
        <v>-</v>
      </c>
      <c r="T3682" s="96">
        <v>0</v>
      </c>
      <c r="U3682" s="97"/>
      <c r="V3682" s="73">
        <f t="shared" si="1293"/>
        <v>0</v>
      </c>
      <c r="W3682" s="73">
        <f t="shared" si="1300"/>
        <v>0</v>
      </c>
      <c r="X3682" s="76" t="str">
        <f t="shared" si="1301"/>
        <v>-</v>
      </c>
      <c r="Y3682" s="73">
        <f t="shared" si="1302"/>
        <v>0</v>
      </c>
      <c r="Z3682" s="73">
        <f t="shared" si="1303"/>
        <v>0</v>
      </c>
      <c r="AA3682" s="73">
        <f t="shared" si="1296"/>
        <v>0</v>
      </c>
      <c r="AB3682" s="73">
        <f t="shared" si="1304"/>
        <v>0</v>
      </c>
      <c r="AC3682" s="73">
        <f t="shared" si="1297"/>
        <v>0</v>
      </c>
      <c r="AD3682" s="73">
        <f t="shared" si="1298"/>
        <v>0</v>
      </c>
      <c r="AE3682" s="73">
        <v>0</v>
      </c>
    </row>
    <row r="3683" spans="1:31" ht="15" customHeight="1">
      <c r="A3683" s="94"/>
      <c r="B3683" s="6" t="str">
        <f>IFERROR(VLOOKUP(A3683,'Distributor List'!$A$2:$D$77,2,0),"-")</f>
        <v>-</v>
      </c>
      <c r="C3683" s="6" t="str">
        <f>IFERROR(VLOOKUP(A3683,'Distributor List'!$A$2:$D$77,3,0),"-")</f>
        <v>-</v>
      </c>
      <c r="D3683" s="6" t="str">
        <f>IFERROR(VLOOKUP(A3683,'Distributor List'!$A$2:$F$77,6,0),"-")</f>
        <v>-</v>
      </c>
      <c r="E3683" s="6" t="str">
        <f>IFERROR(VLOOKUP(A3683,'Distributor List'!$A$2:$D$77,4,0),"-")</f>
        <v>-</v>
      </c>
      <c r="F3683" s="6" t="str">
        <f>IFERROR(VLOOKUP(H3683,'Price List'!$A$2:$H$109,8,0),"-")</f>
        <v>-</v>
      </c>
      <c r="G3683" s="6" t="str">
        <f>IFERROR(VLOOKUP(A3683,'Distributor List'!$A$2:$E$77,5,0),"-")</f>
        <v>-</v>
      </c>
      <c r="H3683" s="10"/>
      <c r="I3683" s="95"/>
      <c r="J3683" s="92"/>
      <c r="K3683" s="92"/>
      <c r="L3683" s="73">
        <f t="shared" si="1295"/>
        <v>0</v>
      </c>
      <c r="M3683" s="73">
        <f t="shared" si="1292"/>
        <v>0</v>
      </c>
      <c r="N3683" s="73"/>
      <c r="O3683" s="73"/>
      <c r="P3683" s="73"/>
      <c r="Q3683" s="73"/>
      <c r="R3683" s="73">
        <f t="shared" si="1294"/>
        <v>0</v>
      </c>
      <c r="S3683" s="76" t="str">
        <f t="shared" si="1299"/>
        <v>-</v>
      </c>
      <c r="T3683" s="96">
        <v>0</v>
      </c>
      <c r="U3683" s="97"/>
      <c r="V3683" s="73">
        <f t="shared" si="1293"/>
        <v>0</v>
      </c>
      <c r="W3683" s="73">
        <f t="shared" si="1300"/>
        <v>0</v>
      </c>
      <c r="X3683" s="76" t="str">
        <f t="shared" si="1301"/>
        <v>-</v>
      </c>
      <c r="Y3683" s="73">
        <f t="shared" si="1302"/>
        <v>0</v>
      </c>
      <c r="Z3683" s="73">
        <f t="shared" si="1303"/>
        <v>0</v>
      </c>
      <c r="AA3683" s="73">
        <f t="shared" si="1296"/>
        <v>0</v>
      </c>
      <c r="AB3683" s="73">
        <f t="shared" si="1304"/>
        <v>0</v>
      </c>
      <c r="AC3683" s="73">
        <f t="shared" si="1297"/>
        <v>0</v>
      </c>
      <c r="AD3683" s="73">
        <f t="shared" si="1298"/>
        <v>0</v>
      </c>
      <c r="AE3683" s="73">
        <v>0</v>
      </c>
    </row>
    <row r="3684" spans="1:31" ht="15" customHeight="1">
      <c r="A3684" s="94"/>
      <c r="B3684" s="6" t="str">
        <f>IFERROR(VLOOKUP(A3684,'Distributor List'!$A$2:$D$77,2,0),"-")</f>
        <v>-</v>
      </c>
      <c r="C3684" s="6" t="str">
        <f>IFERROR(VLOOKUP(A3684,'Distributor List'!$A$2:$D$77,3,0),"-")</f>
        <v>-</v>
      </c>
      <c r="D3684" s="6" t="str">
        <f>IFERROR(VLOOKUP(A3684,'Distributor List'!$A$2:$F$77,6,0),"-")</f>
        <v>-</v>
      </c>
      <c r="E3684" s="6" t="str">
        <f>IFERROR(VLOOKUP(A3684,'Distributor List'!$A$2:$D$77,4,0),"-")</f>
        <v>-</v>
      </c>
      <c r="F3684" s="6" t="str">
        <f>IFERROR(VLOOKUP(H3684,'Price List'!$A$2:$H$109,8,0),"-")</f>
        <v>-</v>
      </c>
      <c r="G3684" s="6" t="str">
        <f>IFERROR(VLOOKUP(A3684,'Distributor List'!$A$2:$E$77,5,0),"-")</f>
        <v>-</v>
      </c>
      <c r="H3684" s="10"/>
      <c r="I3684" s="95"/>
      <c r="J3684" s="92"/>
      <c r="K3684" s="92"/>
      <c r="L3684" s="73">
        <f t="shared" si="1295"/>
        <v>0</v>
      </c>
      <c r="M3684" s="73">
        <f t="shared" si="1292"/>
        <v>0</v>
      </c>
      <c r="N3684" s="73"/>
      <c r="O3684" s="73"/>
      <c r="P3684" s="73"/>
      <c r="Q3684" s="73"/>
      <c r="R3684" s="73">
        <f t="shared" si="1294"/>
        <v>0</v>
      </c>
      <c r="S3684" s="76" t="str">
        <f t="shared" si="1299"/>
        <v>-</v>
      </c>
      <c r="T3684" s="96">
        <v>0</v>
      </c>
      <c r="U3684" s="97"/>
      <c r="V3684" s="73">
        <f t="shared" si="1293"/>
        <v>0</v>
      </c>
      <c r="W3684" s="73">
        <f t="shared" si="1300"/>
        <v>0</v>
      </c>
      <c r="X3684" s="76" t="str">
        <f t="shared" si="1301"/>
        <v>-</v>
      </c>
      <c r="Y3684" s="73">
        <f t="shared" si="1302"/>
        <v>0</v>
      </c>
      <c r="Z3684" s="73">
        <f t="shared" si="1303"/>
        <v>0</v>
      </c>
      <c r="AA3684" s="73">
        <f t="shared" si="1296"/>
        <v>0</v>
      </c>
      <c r="AB3684" s="73">
        <f t="shared" si="1304"/>
        <v>0</v>
      </c>
      <c r="AC3684" s="73">
        <f t="shared" si="1297"/>
        <v>0</v>
      </c>
      <c r="AD3684" s="73">
        <f t="shared" si="1298"/>
        <v>0</v>
      </c>
      <c r="AE3684" s="73">
        <v>0</v>
      </c>
    </row>
    <row r="3685" spans="1:31" ht="15" customHeight="1">
      <c r="A3685" s="94"/>
      <c r="B3685" s="6" t="str">
        <f>IFERROR(VLOOKUP(A3685,'Distributor List'!$A$2:$D$77,2,0),"-")</f>
        <v>-</v>
      </c>
      <c r="C3685" s="6" t="str">
        <f>IFERROR(VLOOKUP(A3685,'Distributor List'!$A$2:$D$77,3,0),"-")</f>
        <v>-</v>
      </c>
      <c r="D3685" s="6" t="str">
        <f>IFERROR(VLOOKUP(A3685,'Distributor List'!$A$2:$F$77,6,0),"-")</f>
        <v>-</v>
      </c>
      <c r="E3685" s="6" t="str">
        <f>IFERROR(VLOOKUP(A3685,'Distributor List'!$A$2:$D$77,4,0),"-")</f>
        <v>-</v>
      </c>
      <c r="F3685" s="6" t="str">
        <f>IFERROR(VLOOKUP(H3685,'Price List'!$A$2:$H$109,8,0),"-")</f>
        <v>-</v>
      </c>
      <c r="G3685" s="6" t="str">
        <f>IFERROR(VLOOKUP(A3685,'Distributor List'!$A$2:$E$77,5,0),"-")</f>
        <v>-</v>
      </c>
      <c r="H3685" s="10"/>
      <c r="I3685" s="95"/>
      <c r="J3685" s="92"/>
      <c r="K3685" s="92"/>
      <c r="L3685" s="73">
        <f t="shared" si="1295"/>
        <v>0</v>
      </c>
      <c r="M3685" s="73">
        <f t="shared" si="1292"/>
        <v>0</v>
      </c>
      <c r="N3685" s="73"/>
      <c r="O3685" s="73"/>
      <c r="P3685" s="73"/>
      <c r="Q3685" s="73"/>
      <c r="R3685" s="73">
        <f t="shared" si="1294"/>
        <v>0</v>
      </c>
      <c r="S3685" s="76" t="str">
        <f t="shared" si="1299"/>
        <v>-</v>
      </c>
      <c r="T3685" s="96">
        <v>0</v>
      </c>
      <c r="U3685" s="97"/>
      <c r="V3685" s="73">
        <f t="shared" si="1293"/>
        <v>0</v>
      </c>
      <c r="W3685" s="73">
        <f t="shared" si="1300"/>
        <v>0</v>
      </c>
      <c r="X3685" s="76" t="str">
        <f t="shared" si="1301"/>
        <v>-</v>
      </c>
      <c r="Y3685" s="73">
        <f t="shared" si="1302"/>
        <v>0</v>
      </c>
      <c r="Z3685" s="73">
        <f t="shared" si="1303"/>
        <v>0</v>
      </c>
      <c r="AA3685" s="73">
        <f t="shared" si="1296"/>
        <v>0</v>
      </c>
      <c r="AB3685" s="73">
        <f t="shared" si="1304"/>
        <v>0</v>
      </c>
      <c r="AC3685" s="73">
        <f t="shared" si="1297"/>
        <v>0</v>
      </c>
      <c r="AD3685" s="73">
        <f t="shared" si="1298"/>
        <v>0</v>
      </c>
      <c r="AE3685" s="73">
        <v>0</v>
      </c>
    </row>
    <row r="3686" spans="1:31" ht="15" customHeight="1">
      <c r="A3686" s="94"/>
      <c r="B3686" s="6" t="str">
        <f>IFERROR(VLOOKUP(A3686,'Distributor List'!$A$2:$D$77,2,0),"-")</f>
        <v>-</v>
      </c>
      <c r="C3686" s="6" t="str">
        <f>IFERROR(VLOOKUP(A3686,'Distributor List'!$A$2:$D$77,3,0),"-")</f>
        <v>-</v>
      </c>
      <c r="D3686" s="6" t="str">
        <f>IFERROR(VLOOKUP(A3686,'Distributor List'!$A$2:$F$77,6,0),"-")</f>
        <v>-</v>
      </c>
      <c r="E3686" s="6" t="str">
        <f>IFERROR(VLOOKUP(A3686,'Distributor List'!$A$2:$D$77,4,0),"-")</f>
        <v>-</v>
      </c>
      <c r="F3686" s="6" t="str">
        <f>IFERROR(VLOOKUP(H3686,'Price List'!$A$2:$H$109,8,0),"-")</f>
        <v>-</v>
      </c>
      <c r="G3686" s="6" t="str">
        <f>IFERROR(VLOOKUP(A3686,'Distributor List'!$A$2:$E$77,5,0),"-")</f>
        <v>-</v>
      </c>
      <c r="H3686" s="10"/>
      <c r="I3686" s="95"/>
      <c r="J3686" s="92"/>
      <c r="K3686" s="92"/>
      <c r="L3686" s="73">
        <f t="shared" si="1295"/>
        <v>0</v>
      </c>
      <c r="M3686" s="73">
        <f t="shared" si="1292"/>
        <v>0</v>
      </c>
      <c r="N3686" s="73"/>
      <c r="O3686" s="73"/>
      <c r="P3686" s="73"/>
      <c r="Q3686" s="73"/>
      <c r="R3686" s="73">
        <f t="shared" si="1294"/>
        <v>0</v>
      </c>
      <c r="S3686" s="76" t="str">
        <f t="shared" si="1299"/>
        <v>-</v>
      </c>
      <c r="T3686" s="96">
        <v>0</v>
      </c>
      <c r="U3686" s="97"/>
      <c r="V3686" s="73">
        <f t="shared" si="1293"/>
        <v>0</v>
      </c>
      <c r="W3686" s="73">
        <f t="shared" si="1300"/>
        <v>0</v>
      </c>
      <c r="X3686" s="76" t="str">
        <f t="shared" si="1301"/>
        <v>-</v>
      </c>
      <c r="Y3686" s="73">
        <f t="shared" si="1302"/>
        <v>0</v>
      </c>
      <c r="Z3686" s="73">
        <f t="shared" si="1303"/>
        <v>0</v>
      </c>
      <c r="AA3686" s="73">
        <f t="shared" si="1296"/>
        <v>0</v>
      </c>
      <c r="AB3686" s="73">
        <f t="shared" si="1304"/>
        <v>0</v>
      </c>
      <c r="AC3686" s="73">
        <f t="shared" si="1297"/>
        <v>0</v>
      </c>
      <c r="AD3686" s="73">
        <f t="shared" si="1298"/>
        <v>0</v>
      </c>
      <c r="AE3686" s="73">
        <v>0</v>
      </c>
    </row>
    <row r="3687" spans="1:31" ht="15" customHeight="1">
      <c r="A3687" s="94"/>
      <c r="B3687" s="6" t="str">
        <f>IFERROR(VLOOKUP(A3687,'Distributor List'!$A$2:$D$77,2,0),"-")</f>
        <v>-</v>
      </c>
      <c r="C3687" s="6" t="str">
        <f>IFERROR(VLOOKUP(A3687,'Distributor List'!$A$2:$D$77,3,0),"-")</f>
        <v>-</v>
      </c>
      <c r="D3687" s="6" t="str">
        <f>IFERROR(VLOOKUP(A3687,'Distributor List'!$A$2:$F$77,6,0),"-")</f>
        <v>-</v>
      </c>
      <c r="E3687" s="6" t="str">
        <f>IFERROR(VLOOKUP(A3687,'Distributor List'!$A$2:$D$77,4,0),"-")</f>
        <v>-</v>
      </c>
      <c r="F3687" s="6" t="str">
        <f>IFERROR(VLOOKUP(H3687,'Price List'!$A$2:$H$109,8,0),"-")</f>
        <v>-</v>
      </c>
      <c r="G3687" s="6" t="str">
        <f>IFERROR(VLOOKUP(A3687,'Distributor List'!$A$2:$E$77,5,0),"-")</f>
        <v>-</v>
      </c>
      <c r="H3687" s="10"/>
      <c r="I3687" s="95"/>
      <c r="J3687" s="92"/>
      <c r="K3687" s="92"/>
      <c r="L3687" s="73">
        <f t="shared" si="1295"/>
        <v>0</v>
      </c>
      <c r="M3687" s="73">
        <f t="shared" si="1292"/>
        <v>0</v>
      </c>
      <c r="N3687" s="73"/>
      <c r="O3687" s="73"/>
      <c r="P3687" s="73"/>
      <c r="Q3687" s="73"/>
      <c r="R3687" s="73">
        <f t="shared" si="1294"/>
        <v>0</v>
      </c>
      <c r="S3687" s="76" t="str">
        <f t="shared" si="1299"/>
        <v>-</v>
      </c>
      <c r="T3687" s="96">
        <v>0</v>
      </c>
      <c r="U3687" s="97"/>
      <c r="V3687" s="73">
        <f t="shared" si="1293"/>
        <v>0</v>
      </c>
      <c r="W3687" s="73">
        <f t="shared" si="1300"/>
        <v>0</v>
      </c>
      <c r="X3687" s="76" t="str">
        <f t="shared" si="1301"/>
        <v>-</v>
      </c>
      <c r="Y3687" s="73">
        <f t="shared" si="1302"/>
        <v>0</v>
      </c>
      <c r="Z3687" s="73">
        <f t="shared" si="1303"/>
        <v>0</v>
      </c>
      <c r="AA3687" s="73">
        <f t="shared" si="1296"/>
        <v>0</v>
      </c>
      <c r="AB3687" s="73">
        <f t="shared" si="1304"/>
        <v>0</v>
      </c>
      <c r="AC3687" s="73">
        <f t="shared" si="1297"/>
        <v>0</v>
      </c>
      <c r="AD3687" s="73">
        <f t="shared" si="1298"/>
        <v>0</v>
      </c>
      <c r="AE3687" s="73">
        <v>0</v>
      </c>
    </row>
    <row r="3688" spans="1:31" ht="15" customHeight="1">
      <c r="A3688" s="94"/>
      <c r="B3688" s="6" t="str">
        <f>IFERROR(VLOOKUP(A3688,'Distributor List'!$A$2:$D$77,2,0),"-")</f>
        <v>-</v>
      </c>
      <c r="C3688" s="6" t="str">
        <f>IFERROR(VLOOKUP(A3688,'Distributor List'!$A$2:$D$77,3,0),"-")</f>
        <v>-</v>
      </c>
      <c r="D3688" s="6" t="str">
        <f>IFERROR(VLOOKUP(A3688,'Distributor List'!$A$2:$F$77,6,0),"-")</f>
        <v>-</v>
      </c>
      <c r="E3688" s="6" t="str">
        <f>IFERROR(VLOOKUP(A3688,'Distributor List'!$A$2:$D$77,4,0),"-")</f>
        <v>-</v>
      </c>
      <c r="F3688" s="6" t="str">
        <f>IFERROR(VLOOKUP(H3688,'Price List'!$A$2:$H$109,8,0),"-")</f>
        <v>-</v>
      </c>
      <c r="G3688" s="6" t="str">
        <f>IFERROR(VLOOKUP(A3688,'Distributor List'!$A$2:$E$77,5,0),"-")</f>
        <v>-</v>
      </c>
      <c r="H3688" s="10"/>
      <c r="I3688" s="95"/>
      <c r="J3688" s="92"/>
      <c r="K3688" s="92"/>
      <c r="L3688" s="73">
        <f t="shared" si="1295"/>
        <v>0</v>
      </c>
      <c r="M3688" s="73">
        <f t="shared" si="1292"/>
        <v>0</v>
      </c>
      <c r="N3688" s="73"/>
      <c r="O3688" s="73"/>
      <c r="P3688" s="73"/>
      <c r="Q3688" s="73"/>
      <c r="R3688" s="73">
        <f t="shared" si="1294"/>
        <v>0</v>
      </c>
      <c r="S3688" s="76" t="str">
        <f t="shared" si="1299"/>
        <v>-</v>
      </c>
      <c r="T3688" s="96">
        <v>0</v>
      </c>
      <c r="U3688" s="97"/>
      <c r="V3688" s="73">
        <f t="shared" si="1293"/>
        <v>0</v>
      </c>
      <c r="W3688" s="73">
        <f t="shared" si="1300"/>
        <v>0</v>
      </c>
      <c r="X3688" s="76" t="str">
        <f t="shared" si="1301"/>
        <v>-</v>
      </c>
      <c r="Y3688" s="73">
        <f t="shared" si="1302"/>
        <v>0</v>
      </c>
      <c r="Z3688" s="73">
        <f t="shared" si="1303"/>
        <v>0</v>
      </c>
      <c r="AA3688" s="73">
        <f t="shared" si="1296"/>
        <v>0</v>
      </c>
      <c r="AB3688" s="73">
        <f t="shared" si="1304"/>
        <v>0</v>
      </c>
      <c r="AC3688" s="73">
        <f t="shared" si="1297"/>
        <v>0</v>
      </c>
      <c r="AD3688" s="73">
        <f t="shared" si="1298"/>
        <v>0</v>
      </c>
      <c r="AE3688" s="73">
        <v>0</v>
      </c>
    </row>
    <row r="3689" spans="1:31" ht="15" customHeight="1">
      <c r="A3689" s="94"/>
      <c r="B3689" s="6" t="str">
        <f>IFERROR(VLOOKUP(A3689,'Distributor List'!$A$2:$D$77,2,0),"-")</f>
        <v>-</v>
      </c>
      <c r="C3689" s="6" t="str">
        <f>IFERROR(VLOOKUP(A3689,'Distributor List'!$A$2:$D$77,3,0),"-")</f>
        <v>-</v>
      </c>
      <c r="D3689" s="6" t="str">
        <f>IFERROR(VLOOKUP(A3689,'Distributor List'!$A$2:$F$77,6,0),"-")</f>
        <v>-</v>
      </c>
      <c r="E3689" s="6" t="str">
        <f>IFERROR(VLOOKUP(A3689,'Distributor List'!$A$2:$D$77,4,0),"-")</f>
        <v>-</v>
      </c>
      <c r="F3689" s="6" t="str">
        <f>IFERROR(VLOOKUP(H3689,'Price List'!$A$2:$H$109,8,0),"-")</f>
        <v>-</v>
      </c>
      <c r="G3689" s="6" t="str">
        <f>IFERROR(VLOOKUP(A3689,'Distributor List'!$A$2:$E$77,5,0),"-")</f>
        <v>-</v>
      </c>
      <c r="H3689" s="10"/>
      <c r="I3689" s="95"/>
      <c r="J3689" s="92"/>
      <c r="K3689" s="92"/>
      <c r="L3689" s="73">
        <f t="shared" si="1295"/>
        <v>0</v>
      </c>
      <c r="M3689" s="73">
        <f t="shared" si="1292"/>
        <v>0</v>
      </c>
      <c r="N3689" s="73"/>
      <c r="O3689" s="73"/>
      <c r="P3689" s="73"/>
      <c r="Q3689" s="73"/>
      <c r="R3689" s="73">
        <f t="shared" si="1294"/>
        <v>0</v>
      </c>
      <c r="S3689" s="76" t="str">
        <f t="shared" si="1299"/>
        <v>-</v>
      </c>
      <c r="T3689" s="96">
        <v>0</v>
      </c>
      <c r="U3689" s="97"/>
      <c r="V3689" s="73">
        <f t="shared" si="1293"/>
        <v>0</v>
      </c>
      <c r="W3689" s="73">
        <f t="shared" si="1300"/>
        <v>0</v>
      </c>
      <c r="X3689" s="76" t="str">
        <f t="shared" si="1301"/>
        <v>-</v>
      </c>
      <c r="Y3689" s="73">
        <f t="shared" si="1302"/>
        <v>0</v>
      </c>
      <c r="Z3689" s="73">
        <f t="shared" si="1303"/>
        <v>0</v>
      </c>
      <c r="AA3689" s="73">
        <f t="shared" si="1296"/>
        <v>0</v>
      </c>
      <c r="AB3689" s="73">
        <f t="shared" si="1304"/>
        <v>0</v>
      </c>
      <c r="AC3689" s="73">
        <f t="shared" si="1297"/>
        <v>0</v>
      </c>
      <c r="AD3689" s="73">
        <f t="shared" si="1298"/>
        <v>0</v>
      </c>
      <c r="AE3689" s="73">
        <v>0</v>
      </c>
    </row>
    <row r="3690" spans="1:31" ht="15" customHeight="1">
      <c r="A3690" s="94"/>
      <c r="B3690" s="6" t="str">
        <f>IFERROR(VLOOKUP(A3690,'Distributor List'!$A$2:$D$77,2,0),"-")</f>
        <v>-</v>
      </c>
      <c r="C3690" s="6" t="str">
        <f>IFERROR(VLOOKUP(A3690,'Distributor List'!$A$2:$D$77,3,0),"-")</f>
        <v>-</v>
      </c>
      <c r="D3690" s="6" t="str">
        <f>IFERROR(VLOOKUP(A3690,'Distributor List'!$A$2:$F$77,6,0),"-")</f>
        <v>-</v>
      </c>
      <c r="E3690" s="6" t="str">
        <f>IFERROR(VLOOKUP(A3690,'Distributor List'!$A$2:$D$77,4,0),"-")</f>
        <v>-</v>
      </c>
      <c r="F3690" s="6" t="str">
        <f>IFERROR(VLOOKUP(H3690,'Price List'!$A$2:$H$109,8,0),"-")</f>
        <v>-</v>
      </c>
      <c r="G3690" s="6" t="str">
        <f>IFERROR(VLOOKUP(A3690,'Distributor List'!$A$2:$E$77,5,0),"-")</f>
        <v>-</v>
      </c>
      <c r="H3690" s="10"/>
      <c r="I3690" s="95"/>
      <c r="J3690" s="92"/>
      <c r="K3690" s="92"/>
      <c r="L3690" s="73">
        <f t="shared" si="1295"/>
        <v>0</v>
      </c>
      <c r="M3690" s="73">
        <f t="shared" ref="M3690:M3753" si="1305">K3690*I3690</f>
        <v>0</v>
      </c>
      <c r="N3690" s="73"/>
      <c r="O3690" s="73"/>
      <c r="P3690" s="73"/>
      <c r="Q3690" s="73"/>
      <c r="R3690" s="73">
        <f t="shared" si="1294"/>
        <v>0</v>
      </c>
      <c r="S3690" s="76" t="str">
        <f t="shared" si="1299"/>
        <v>-</v>
      </c>
      <c r="T3690" s="96">
        <v>0</v>
      </c>
      <c r="U3690" s="97"/>
      <c r="V3690" s="73">
        <f t="shared" si="1293"/>
        <v>0</v>
      </c>
      <c r="W3690" s="73">
        <f t="shared" si="1300"/>
        <v>0</v>
      </c>
      <c r="X3690" s="76" t="str">
        <f t="shared" si="1301"/>
        <v>-</v>
      </c>
      <c r="Y3690" s="73">
        <f t="shared" si="1302"/>
        <v>0</v>
      </c>
      <c r="Z3690" s="73">
        <f t="shared" si="1303"/>
        <v>0</v>
      </c>
      <c r="AA3690" s="73">
        <f t="shared" si="1296"/>
        <v>0</v>
      </c>
      <c r="AB3690" s="73">
        <f t="shared" si="1304"/>
        <v>0</v>
      </c>
      <c r="AC3690" s="73">
        <f t="shared" si="1297"/>
        <v>0</v>
      </c>
      <c r="AD3690" s="73">
        <f t="shared" si="1298"/>
        <v>0</v>
      </c>
      <c r="AE3690" s="73">
        <v>0</v>
      </c>
    </row>
    <row r="3691" spans="1:31" ht="15" customHeight="1">
      <c r="A3691" s="94"/>
      <c r="B3691" s="6" t="str">
        <f>IFERROR(VLOOKUP(A3691,'Distributor List'!$A$2:$D$77,2,0),"-")</f>
        <v>-</v>
      </c>
      <c r="C3691" s="6" t="str">
        <f>IFERROR(VLOOKUP(A3691,'Distributor List'!$A$2:$D$77,3,0),"-")</f>
        <v>-</v>
      </c>
      <c r="D3691" s="6" t="str">
        <f>IFERROR(VLOOKUP(A3691,'Distributor List'!$A$2:$F$77,6,0),"-")</f>
        <v>-</v>
      </c>
      <c r="E3691" s="6" t="str">
        <f>IFERROR(VLOOKUP(A3691,'Distributor List'!$A$2:$D$77,4,0),"-")</f>
        <v>-</v>
      </c>
      <c r="F3691" s="6" t="str">
        <f>IFERROR(VLOOKUP(H3691,'Price List'!$A$2:$H$109,8,0),"-")</f>
        <v>-</v>
      </c>
      <c r="G3691" s="6" t="str">
        <f>IFERROR(VLOOKUP(A3691,'Distributor List'!$A$2:$E$77,5,0),"-")</f>
        <v>-</v>
      </c>
      <c r="H3691" s="10"/>
      <c r="I3691" s="95"/>
      <c r="J3691" s="92"/>
      <c r="K3691" s="92"/>
      <c r="L3691" s="73">
        <f t="shared" si="1295"/>
        <v>0</v>
      </c>
      <c r="M3691" s="73">
        <f t="shared" si="1305"/>
        <v>0</v>
      </c>
      <c r="N3691" s="73"/>
      <c r="O3691" s="73"/>
      <c r="P3691" s="73"/>
      <c r="Q3691" s="73"/>
      <c r="R3691" s="73">
        <f t="shared" si="1294"/>
        <v>0</v>
      </c>
      <c r="S3691" s="76" t="str">
        <f t="shared" si="1299"/>
        <v>-</v>
      </c>
      <c r="T3691" s="96">
        <v>0</v>
      </c>
      <c r="U3691" s="97"/>
      <c r="V3691" s="73">
        <f t="shared" si="1293"/>
        <v>0</v>
      </c>
      <c r="W3691" s="73">
        <f t="shared" si="1300"/>
        <v>0</v>
      </c>
      <c r="X3691" s="76" t="str">
        <f t="shared" si="1301"/>
        <v>-</v>
      </c>
      <c r="Y3691" s="73">
        <f t="shared" si="1302"/>
        <v>0</v>
      </c>
      <c r="Z3691" s="73">
        <f t="shared" si="1303"/>
        <v>0</v>
      </c>
      <c r="AA3691" s="73">
        <f t="shared" si="1296"/>
        <v>0</v>
      </c>
      <c r="AB3691" s="73">
        <f t="shared" si="1304"/>
        <v>0</v>
      </c>
      <c r="AC3691" s="73">
        <f t="shared" si="1297"/>
        <v>0</v>
      </c>
      <c r="AD3691" s="73">
        <f t="shared" si="1298"/>
        <v>0</v>
      </c>
      <c r="AE3691" s="73">
        <v>0</v>
      </c>
    </row>
    <row r="3692" spans="1:31" ht="15" customHeight="1">
      <c r="A3692" s="94"/>
      <c r="B3692" s="6" t="str">
        <f>IFERROR(VLOOKUP(A3692,'Distributor List'!$A$2:$D$77,2,0),"-")</f>
        <v>-</v>
      </c>
      <c r="C3692" s="6" t="str">
        <f>IFERROR(VLOOKUP(A3692,'Distributor List'!$A$2:$D$77,3,0),"-")</f>
        <v>-</v>
      </c>
      <c r="D3692" s="6" t="str">
        <f>IFERROR(VLOOKUP(A3692,'Distributor List'!$A$2:$F$77,6,0),"-")</f>
        <v>-</v>
      </c>
      <c r="E3692" s="6" t="str">
        <f>IFERROR(VLOOKUP(A3692,'Distributor List'!$A$2:$D$77,4,0),"-")</f>
        <v>-</v>
      </c>
      <c r="F3692" s="6" t="str">
        <f>IFERROR(VLOOKUP(H3692,'Price List'!$A$2:$H$109,8,0),"-")</f>
        <v>-</v>
      </c>
      <c r="G3692" s="6" t="str">
        <f>IFERROR(VLOOKUP(A3692,'Distributor List'!$A$2:$E$77,5,0),"-")</f>
        <v>-</v>
      </c>
      <c r="H3692" s="10"/>
      <c r="I3692" s="95"/>
      <c r="J3692" s="92"/>
      <c r="K3692" s="92"/>
      <c r="L3692" s="73">
        <f t="shared" si="1295"/>
        <v>0</v>
      </c>
      <c r="M3692" s="73">
        <f t="shared" si="1305"/>
        <v>0</v>
      </c>
      <c r="N3692" s="73"/>
      <c r="O3692" s="73"/>
      <c r="P3692" s="73"/>
      <c r="Q3692" s="73"/>
      <c r="R3692" s="73">
        <f t="shared" si="1294"/>
        <v>0</v>
      </c>
      <c r="S3692" s="76" t="str">
        <f t="shared" si="1299"/>
        <v>-</v>
      </c>
      <c r="T3692" s="96">
        <v>0</v>
      </c>
      <c r="U3692" s="97"/>
      <c r="V3692" s="73">
        <f t="shared" ref="V3692:V3755" si="1306">T3692*I3692</f>
        <v>0</v>
      </c>
      <c r="W3692" s="73">
        <f t="shared" si="1300"/>
        <v>0</v>
      </c>
      <c r="X3692" s="76" t="str">
        <f t="shared" si="1301"/>
        <v>-</v>
      </c>
      <c r="Y3692" s="73">
        <f t="shared" si="1302"/>
        <v>0</v>
      </c>
      <c r="Z3692" s="73">
        <f t="shared" si="1303"/>
        <v>0</v>
      </c>
      <c r="AA3692" s="73">
        <f t="shared" si="1296"/>
        <v>0</v>
      </c>
      <c r="AB3692" s="73">
        <f t="shared" si="1304"/>
        <v>0</v>
      </c>
      <c r="AC3692" s="73">
        <f t="shared" si="1297"/>
        <v>0</v>
      </c>
      <c r="AD3692" s="73">
        <f t="shared" si="1298"/>
        <v>0</v>
      </c>
      <c r="AE3692" s="73">
        <v>0</v>
      </c>
    </row>
    <row r="3693" spans="1:31" ht="15" customHeight="1">
      <c r="A3693" s="94"/>
      <c r="B3693" s="6" t="str">
        <f>IFERROR(VLOOKUP(A3693,'Distributor List'!$A$2:$D$77,2,0),"-")</f>
        <v>-</v>
      </c>
      <c r="C3693" s="6" t="str">
        <f>IFERROR(VLOOKUP(A3693,'Distributor List'!$A$2:$D$77,3,0),"-")</f>
        <v>-</v>
      </c>
      <c r="D3693" s="6" t="str">
        <f>IFERROR(VLOOKUP(A3693,'Distributor List'!$A$2:$F$77,6,0),"-")</f>
        <v>-</v>
      </c>
      <c r="E3693" s="6" t="str">
        <f>IFERROR(VLOOKUP(A3693,'Distributor List'!$A$2:$D$77,4,0),"-")</f>
        <v>-</v>
      </c>
      <c r="F3693" s="6" t="str">
        <f>IFERROR(VLOOKUP(H3693,'Price List'!$A$2:$H$109,8,0),"-")</f>
        <v>-</v>
      </c>
      <c r="G3693" s="6" t="str">
        <f>IFERROR(VLOOKUP(A3693,'Distributor List'!$A$2:$E$77,5,0),"-")</f>
        <v>-</v>
      </c>
      <c r="H3693" s="10"/>
      <c r="I3693" s="95"/>
      <c r="J3693" s="92"/>
      <c r="K3693" s="92"/>
      <c r="L3693" s="73">
        <f t="shared" si="1295"/>
        <v>0</v>
      </c>
      <c r="M3693" s="73">
        <f t="shared" si="1305"/>
        <v>0</v>
      </c>
      <c r="N3693" s="73"/>
      <c r="O3693" s="73"/>
      <c r="P3693" s="73"/>
      <c r="Q3693" s="73"/>
      <c r="R3693" s="73">
        <f t="shared" si="1294"/>
        <v>0</v>
      </c>
      <c r="S3693" s="76" t="str">
        <f t="shared" si="1299"/>
        <v>-</v>
      </c>
      <c r="T3693" s="96">
        <v>0</v>
      </c>
      <c r="U3693" s="97"/>
      <c r="V3693" s="73">
        <f t="shared" si="1306"/>
        <v>0</v>
      </c>
      <c r="W3693" s="73">
        <f t="shared" si="1300"/>
        <v>0</v>
      </c>
      <c r="X3693" s="76" t="str">
        <f t="shared" si="1301"/>
        <v>-</v>
      </c>
      <c r="Y3693" s="73">
        <f t="shared" si="1302"/>
        <v>0</v>
      </c>
      <c r="Z3693" s="73">
        <f t="shared" si="1303"/>
        <v>0</v>
      </c>
      <c r="AA3693" s="73">
        <f t="shared" si="1296"/>
        <v>0</v>
      </c>
      <c r="AB3693" s="73">
        <f t="shared" si="1304"/>
        <v>0</v>
      </c>
      <c r="AC3693" s="73">
        <f t="shared" si="1297"/>
        <v>0</v>
      </c>
      <c r="AD3693" s="73">
        <f t="shared" si="1298"/>
        <v>0</v>
      </c>
      <c r="AE3693" s="73">
        <v>0</v>
      </c>
    </row>
    <row r="3694" spans="1:31" ht="15" customHeight="1">
      <c r="A3694" s="94"/>
      <c r="B3694" s="6" t="str">
        <f>IFERROR(VLOOKUP(A3694,'Distributor List'!$A$2:$D$77,2,0),"-")</f>
        <v>-</v>
      </c>
      <c r="C3694" s="6" t="str">
        <f>IFERROR(VLOOKUP(A3694,'Distributor List'!$A$2:$D$77,3,0),"-")</f>
        <v>-</v>
      </c>
      <c r="D3694" s="6" t="str">
        <f>IFERROR(VLOOKUP(A3694,'Distributor List'!$A$2:$F$77,6,0),"-")</f>
        <v>-</v>
      </c>
      <c r="E3694" s="6" t="str">
        <f>IFERROR(VLOOKUP(A3694,'Distributor List'!$A$2:$D$77,4,0),"-")</f>
        <v>-</v>
      </c>
      <c r="F3694" s="6" t="str">
        <f>IFERROR(VLOOKUP(H3694,'Price List'!$A$2:$H$109,8,0),"-")</f>
        <v>-</v>
      </c>
      <c r="G3694" s="6" t="str">
        <f>IFERROR(VLOOKUP(A3694,'Distributor List'!$A$2:$E$77,5,0),"-")</f>
        <v>-</v>
      </c>
      <c r="H3694" s="10"/>
      <c r="I3694" s="95"/>
      <c r="J3694" s="92"/>
      <c r="K3694" s="92"/>
      <c r="L3694" s="73">
        <f t="shared" si="1295"/>
        <v>0</v>
      </c>
      <c r="M3694" s="73">
        <f t="shared" si="1305"/>
        <v>0</v>
      </c>
      <c r="N3694" s="73"/>
      <c r="O3694" s="73"/>
      <c r="P3694" s="73"/>
      <c r="Q3694" s="73"/>
      <c r="R3694" s="73">
        <f t="shared" si="1294"/>
        <v>0</v>
      </c>
      <c r="S3694" s="76" t="str">
        <f t="shared" si="1299"/>
        <v>-</v>
      </c>
      <c r="T3694" s="96">
        <v>0</v>
      </c>
      <c r="U3694" s="97"/>
      <c r="V3694" s="73">
        <f t="shared" si="1306"/>
        <v>0</v>
      </c>
      <c r="W3694" s="73">
        <f t="shared" si="1300"/>
        <v>0</v>
      </c>
      <c r="X3694" s="76" t="str">
        <f t="shared" si="1301"/>
        <v>-</v>
      </c>
      <c r="Y3694" s="73">
        <f t="shared" si="1302"/>
        <v>0</v>
      </c>
      <c r="Z3694" s="73">
        <f t="shared" si="1303"/>
        <v>0</v>
      </c>
      <c r="AA3694" s="73">
        <f t="shared" si="1296"/>
        <v>0</v>
      </c>
      <c r="AB3694" s="73">
        <f t="shared" si="1304"/>
        <v>0</v>
      </c>
      <c r="AC3694" s="73">
        <f t="shared" si="1297"/>
        <v>0</v>
      </c>
      <c r="AD3694" s="73">
        <f t="shared" si="1298"/>
        <v>0</v>
      </c>
      <c r="AE3694" s="73">
        <v>0</v>
      </c>
    </row>
    <row r="3695" spans="1:31" ht="15" customHeight="1">
      <c r="A3695" s="94"/>
      <c r="B3695" s="6" t="str">
        <f>IFERROR(VLOOKUP(A3695,'Distributor List'!$A$2:$D$77,2,0),"-")</f>
        <v>-</v>
      </c>
      <c r="C3695" s="6" t="str">
        <f>IFERROR(VLOOKUP(A3695,'Distributor List'!$A$2:$D$77,3,0),"-")</f>
        <v>-</v>
      </c>
      <c r="D3695" s="6" t="str">
        <f>IFERROR(VLOOKUP(A3695,'Distributor List'!$A$2:$F$77,6,0),"-")</f>
        <v>-</v>
      </c>
      <c r="E3695" s="6" t="str">
        <f>IFERROR(VLOOKUP(A3695,'Distributor List'!$A$2:$D$77,4,0),"-")</f>
        <v>-</v>
      </c>
      <c r="F3695" s="6" t="str">
        <f>IFERROR(VLOOKUP(H3695,'Price List'!$A$2:$H$109,8,0),"-")</f>
        <v>-</v>
      </c>
      <c r="G3695" s="6" t="str">
        <f>IFERROR(VLOOKUP(A3695,'Distributor List'!$A$2:$E$77,5,0),"-")</f>
        <v>-</v>
      </c>
      <c r="H3695" s="10"/>
      <c r="I3695" s="95"/>
      <c r="J3695" s="92"/>
      <c r="K3695" s="92"/>
      <c r="L3695" s="73">
        <f t="shared" si="1295"/>
        <v>0</v>
      </c>
      <c r="M3695" s="73">
        <f t="shared" si="1305"/>
        <v>0</v>
      </c>
      <c r="N3695" s="73"/>
      <c r="O3695" s="73"/>
      <c r="P3695" s="73"/>
      <c r="Q3695" s="73"/>
      <c r="R3695" s="73">
        <f t="shared" si="1294"/>
        <v>0</v>
      </c>
      <c r="S3695" s="76" t="str">
        <f t="shared" si="1299"/>
        <v>-</v>
      </c>
      <c r="T3695" s="96">
        <v>0</v>
      </c>
      <c r="U3695" s="97"/>
      <c r="V3695" s="73">
        <f t="shared" si="1306"/>
        <v>0</v>
      </c>
      <c r="W3695" s="73">
        <f t="shared" si="1300"/>
        <v>0</v>
      </c>
      <c r="X3695" s="76" t="str">
        <f t="shared" si="1301"/>
        <v>-</v>
      </c>
      <c r="Y3695" s="73">
        <f t="shared" si="1302"/>
        <v>0</v>
      </c>
      <c r="Z3695" s="73">
        <f t="shared" si="1303"/>
        <v>0</v>
      </c>
      <c r="AA3695" s="73">
        <f t="shared" si="1296"/>
        <v>0</v>
      </c>
      <c r="AB3695" s="73">
        <f t="shared" si="1304"/>
        <v>0</v>
      </c>
      <c r="AC3695" s="73">
        <f t="shared" si="1297"/>
        <v>0</v>
      </c>
      <c r="AD3695" s="73">
        <f t="shared" si="1298"/>
        <v>0</v>
      </c>
      <c r="AE3695" s="73">
        <v>0</v>
      </c>
    </row>
    <row r="3696" spans="1:31" ht="15" customHeight="1">
      <c r="A3696" s="94"/>
      <c r="B3696" s="6" t="str">
        <f>IFERROR(VLOOKUP(A3696,'Distributor List'!$A$2:$D$77,2,0),"-")</f>
        <v>-</v>
      </c>
      <c r="C3696" s="6" t="str">
        <f>IFERROR(VLOOKUP(A3696,'Distributor List'!$A$2:$D$77,3,0),"-")</f>
        <v>-</v>
      </c>
      <c r="D3696" s="6" t="str">
        <f>IFERROR(VLOOKUP(A3696,'Distributor List'!$A$2:$F$77,6,0),"-")</f>
        <v>-</v>
      </c>
      <c r="E3696" s="6" t="str">
        <f>IFERROR(VLOOKUP(A3696,'Distributor List'!$A$2:$D$77,4,0),"-")</f>
        <v>-</v>
      </c>
      <c r="F3696" s="6" t="str">
        <f>IFERROR(VLOOKUP(H3696,'Price List'!$A$2:$H$109,8,0),"-")</f>
        <v>-</v>
      </c>
      <c r="G3696" s="6" t="str">
        <f>IFERROR(VLOOKUP(A3696,'Distributor List'!$A$2:$E$77,5,0),"-")</f>
        <v>-</v>
      </c>
      <c r="H3696" s="10"/>
      <c r="I3696" s="95"/>
      <c r="J3696" s="92"/>
      <c r="K3696" s="92"/>
      <c r="L3696" s="73">
        <f t="shared" si="1295"/>
        <v>0</v>
      </c>
      <c r="M3696" s="73">
        <f t="shared" si="1305"/>
        <v>0</v>
      </c>
      <c r="N3696" s="73"/>
      <c r="O3696" s="73"/>
      <c r="P3696" s="73"/>
      <c r="Q3696" s="73"/>
      <c r="R3696" s="73">
        <f t="shared" si="1294"/>
        <v>0</v>
      </c>
      <c r="S3696" s="76" t="str">
        <f t="shared" si="1299"/>
        <v>-</v>
      </c>
      <c r="T3696" s="96">
        <v>0</v>
      </c>
      <c r="U3696" s="97"/>
      <c r="V3696" s="73">
        <f t="shared" si="1306"/>
        <v>0</v>
      </c>
      <c r="W3696" s="73">
        <f t="shared" si="1300"/>
        <v>0</v>
      </c>
      <c r="X3696" s="76" t="str">
        <f t="shared" si="1301"/>
        <v>-</v>
      </c>
      <c r="Y3696" s="73">
        <f t="shared" si="1302"/>
        <v>0</v>
      </c>
      <c r="Z3696" s="73">
        <f t="shared" si="1303"/>
        <v>0</v>
      </c>
      <c r="AA3696" s="73">
        <f t="shared" si="1296"/>
        <v>0</v>
      </c>
      <c r="AB3696" s="73">
        <f t="shared" si="1304"/>
        <v>0</v>
      </c>
      <c r="AC3696" s="73">
        <f t="shared" si="1297"/>
        <v>0</v>
      </c>
      <c r="AD3696" s="73">
        <f t="shared" si="1298"/>
        <v>0</v>
      </c>
      <c r="AE3696" s="73">
        <v>0</v>
      </c>
    </row>
    <row r="3697" spans="1:31" ht="15" customHeight="1">
      <c r="A3697" s="94"/>
      <c r="B3697" s="6" t="str">
        <f>IFERROR(VLOOKUP(A3697,'Distributor List'!$A$2:$D$77,2,0),"-")</f>
        <v>-</v>
      </c>
      <c r="C3697" s="6" t="str">
        <f>IFERROR(VLOOKUP(A3697,'Distributor List'!$A$2:$D$77,3,0),"-")</f>
        <v>-</v>
      </c>
      <c r="D3697" s="6" t="str">
        <f>IFERROR(VLOOKUP(A3697,'Distributor List'!$A$2:$F$77,6,0),"-")</f>
        <v>-</v>
      </c>
      <c r="E3697" s="6" t="str">
        <f>IFERROR(VLOOKUP(A3697,'Distributor List'!$A$2:$D$77,4,0),"-")</f>
        <v>-</v>
      </c>
      <c r="F3697" s="6" t="str">
        <f>IFERROR(VLOOKUP(H3697,'Price List'!$A$2:$H$109,8,0),"-")</f>
        <v>-</v>
      </c>
      <c r="G3697" s="6" t="str">
        <f>IFERROR(VLOOKUP(A3697,'Distributor List'!$A$2:$E$77,5,0),"-")</f>
        <v>-</v>
      </c>
      <c r="H3697" s="10"/>
      <c r="I3697" s="95"/>
      <c r="J3697" s="92"/>
      <c r="K3697" s="92"/>
      <c r="L3697" s="73">
        <f t="shared" si="1295"/>
        <v>0</v>
      </c>
      <c r="M3697" s="73">
        <f t="shared" si="1305"/>
        <v>0</v>
      </c>
      <c r="N3697" s="73"/>
      <c r="O3697" s="73"/>
      <c r="P3697" s="73"/>
      <c r="Q3697" s="73"/>
      <c r="R3697" s="73">
        <f t="shared" ref="R3697:R3760" si="1307">Q3697*I3697</f>
        <v>0</v>
      </c>
      <c r="S3697" s="76" t="str">
        <f t="shared" si="1299"/>
        <v>-</v>
      </c>
      <c r="T3697" s="96">
        <v>0</v>
      </c>
      <c r="U3697" s="97"/>
      <c r="V3697" s="73">
        <f t="shared" si="1306"/>
        <v>0</v>
      </c>
      <c r="W3697" s="73">
        <f t="shared" si="1300"/>
        <v>0</v>
      </c>
      <c r="X3697" s="76" t="str">
        <f t="shared" si="1301"/>
        <v>-</v>
      </c>
      <c r="Y3697" s="73">
        <f t="shared" si="1302"/>
        <v>0</v>
      </c>
      <c r="Z3697" s="73">
        <f t="shared" si="1303"/>
        <v>0</v>
      </c>
      <c r="AA3697" s="73">
        <f t="shared" si="1296"/>
        <v>0</v>
      </c>
      <c r="AB3697" s="73">
        <f t="shared" si="1304"/>
        <v>0</v>
      </c>
      <c r="AC3697" s="73">
        <f t="shared" si="1297"/>
        <v>0</v>
      </c>
      <c r="AD3697" s="73">
        <f t="shared" si="1298"/>
        <v>0</v>
      </c>
      <c r="AE3697" s="73">
        <v>0</v>
      </c>
    </row>
    <row r="3698" spans="1:31" ht="15" customHeight="1">
      <c r="A3698" s="94"/>
      <c r="B3698" s="6" t="str">
        <f>IFERROR(VLOOKUP(A3698,'Distributor List'!$A$2:$D$77,2,0),"-")</f>
        <v>-</v>
      </c>
      <c r="C3698" s="6" t="str">
        <f>IFERROR(VLOOKUP(A3698,'Distributor List'!$A$2:$D$77,3,0),"-")</f>
        <v>-</v>
      </c>
      <c r="D3698" s="6" t="str">
        <f>IFERROR(VLOOKUP(A3698,'Distributor List'!$A$2:$F$77,6,0),"-")</f>
        <v>-</v>
      </c>
      <c r="E3698" s="6" t="str">
        <f>IFERROR(VLOOKUP(A3698,'Distributor List'!$A$2:$D$77,4,0),"-")</f>
        <v>-</v>
      </c>
      <c r="F3698" s="6" t="str">
        <f>IFERROR(VLOOKUP(H3698,'Price List'!$A$2:$H$109,8,0),"-")</f>
        <v>-</v>
      </c>
      <c r="G3698" s="6" t="str">
        <f>IFERROR(VLOOKUP(A3698,'Distributor List'!$A$2:$E$77,5,0),"-")</f>
        <v>-</v>
      </c>
      <c r="H3698" s="10"/>
      <c r="I3698" s="95"/>
      <c r="J3698" s="92"/>
      <c r="K3698" s="92"/>
      <c r="L3698" s="73">
        <f t="shared" ref="L3698:L3761" si="1308">J3698*I3698</f>
        <v>0</v>
      </c>
      <c r="M3698" s="73">
        <f t="shared" si="1305"/>
        <v>0</v>
      </c>
      <c r="N3698" s="73"/>
      <c r="O3698" s="73"/>
      <c r="P3698" s="73"/>
      <c r="Q3698" s="73"/>
      <c r="R3698" s="73">
        <f t="shared" si="1307"/>
        <v>0</v>
      </c>
      <c r="S3698" s="76" t="str">
        <f t="shared" si="1299"/>
        <v>-</v>
      </c>
      <c r="T3698" s="96">
        <v>0</v>
      </c>
      <c r="U3698" s="97"/>
      <c r="V3698" s="73">
        <f t="shared" si="1306"/>
        <v>0</v>
      </c>
      <c r="W3698" s="73">
        <f t="shared" si="1300"/>
        <v>0</v>
      </c>
      <c r="X3698" s="76" t="str">
        <f t="shared" si="1301"/>
        <v>-</v>
      </c>
      <c r="Y3698" s="73">
        <f t="shared" si="1302"/>
        <v>0</v>
      </c>
      <c r="Z3698" s="73">
        <f t="shared" si="1303"/>
        <v>0</v>
      </c>
      <c r="AA3698" s="73">
        <f t="shared" si="1296"/>
        <v>0</v>
      </c>
      <c r="AB3698" s="73">
        <f t="shared" si="1304"/>
        <v>0</v>
      </c>
      <c r="AC3698" s="73">
        <f t="shared" si="1297"/>
        <v>0</v>
      </c>
      <c r="AD3698" s="73">
        <f t="shared" si="1298"/>
        <v>0</v>
      </c>
      <c r="AE3698" s="73">
        <v>0</v>
      </c>
    </row>
    <row r="3699" spans="1:31" ht="15" customHeight="1">
      <c r="A3699" s="94"/>
      <c r="B3699" s="6" t="str">
        <f>IFERROR(VLOOKUP(A3699,'Distributor List'!$A$2:$D$77,2,0),"-")</f>
        <v>-</v>
      </c>
      <c r="C3699" s="6" t="str">
        <f>IFERROR(VLOOKUP(A3699,'Distributor List'!$A$2:$D$77,3,0),"-")</f>
        <v>-</v>
      </c>
      <c r="D3699" s="6" t="str">
        <f>IFERROR(VLOOKUP(A3699,'Distributor List'!$A$2:$F$77,6,0),"-")</f>
        <v>-</v>
      </c>
      <c r="E3699" s="6" t="str">
        <f>IFERROR(VLOOKUP(A3699,'Distributor List'!$A$2:$D$77,4,0),"-")</f>
        <v>-</v>
      </c>
      <c r="F3699" s="6" t="str">
        <f>IFERROR(VLOOKUP(H3699,'Price List'!$A$2:$H$109,8,0),"-")</f>
        <v>-</v>
      </c>
      <c r="G3699" s="6" t="str">
        <f>IFERROR(VLOOKUP(A3699,'Distributor List'!$A$2:$E$77,5,0),"-")</f>
        <v>-</v>
      </c>
      <c r="H3699" s="10"/>
      <c r="I3699" s="95"/>
      <c r="J3699" s="92"/>
      <c r="K3699" s="92"/>
      <c r="L3699" s="73">
        <f t="shared" si="1308"/>
        <v>0</v>
      </c>
      <c r="M3699" s="73">
        <f t="shared" si="1305"/>
        <v>0</v>
      </c>
      <c r="N3699" s="73"/>
      <c r="O3699" s="73"/>
      <c r="P3699" s="73"/>
      <c r="Q3699" s="73"/>
      <c r="R3699" s="73">
        <f t="shared" si="1307"/>
        <v>0</v>
      </c>
      <c r="S3699" s="76" t="str">
        <f t="shared" si="1299"/>
        <v>-</v>
      </c>
      <c r="T3699" s="96">
        <v>0</v>
      </c>
      <c r="U3699" s="97"/>
      <c r="V3699" s="73">
        <f t="shared" si="1306"/>
        <v>0</v>
      </c>
      <c r="W3699" s="73">
        <f t="shared" si="1300"/>
        <v>0</v>
      </c>
      <c r="X3699" s="76" t="str">
        <f t="shared" si="1301"/>
        <v>-</v>
      </c>
      <c r="Y3699" s="73">
        <f t="shared" si="1302"/>
        <v>0</v>
      </c>
      <c r="Z3699" s="73">
        <f t="shared" si="1303"/>
        <v>0</v>
      </c>
      <c r="AA3699" s="73">
        <f t="shared" si="1296"/>
        <v>0</v>
      </c>
      <c r="AB3699" s="73">
        <f t="shared" si="1304"/>
        <v>0</v>
      </c>
      <c r="AC3699" s="73">
        <f t="shared" si="1297"/>
        <v>0</v>
      </c>
      <c r="AD3699" s="73">
        <f t="shared" si="1298"/>
        <v>0</v>
      </c>
      <c r="AE3699" s="73">
        <v>0</v>
      </c>
    </row>
    <row r="3700" spans="1:31" ht="15" customHeight="1">
      <c r="A3700" s="94"/>
      <c r="B3700" s="6" t="str">
        <f>IFERROR(VLOOKUP(A3700,'Distributor List'!$A$2:$D$77,2,0),"-")</f>
        <v>-</v>
      </c>
      <c r="C3700" s="6" t="str">
        <f>IFERROR(VLOOKUP(A3700,'Distributor List'!$A$2:$D$77,3,0),"-")</f>
        <v>-</v>
      </c>
      <c r="D3700" s="6" t="str">
        <f>IFERROR(VLOOKUP(A3700,'Distributor List'!$A$2:$F$77,6,0),"-")</f>
        <v>-</v>
      </c>
      <c r="E3700" s="6" t="str">
        <f>IFERROR(VLOOKUP(A3700,'Distributor List'!$A$2:$D$77,4,0),"-")</f>
        <v>-</v>
      </c>
      <c r="F3700" s="6" t="str">
        <f>IFERROR(VLOOKUP(H3700,'Price List'!$A$2:$H$109,8,0),"-")</f>
        <v>-</v>
      </c>
      <c r="G3700" s="6" t="str">
        <f>IFERROR(VLOOKUP(A3700,'Distributor List'!$A$2:$E$77,5,0),"-")</f>
        <v>-</v>
      </c>
      <c r="H3700" s="10"/>
      <c r="I3700" s="95"/>
      <c r="J3700" s="92"/>
      <c r="K3700" s="92"/>
      <c r="L3700" s="73">
        <f t="shared" si="1308"/>
        <v>0</v>
      </c>
      <c r="M3700" s="73">
        <f t="shared" si="1305"/>
        <v>0</v>
      </c>
      <c r="N3700" s="73"/>
      <c r="O3700" s="73"/>
      <c r="P3700" s="73"/>
      <c r="Q3700" s="73"/>
      <c r="R3700" s="73">
        <f t="shared" si="1307"/>
        <v>0</v>
      </c>
      <c r="S3700" s="76" t="str">
        <f t="shared" si="1299"/>
        <v>-</v>
      </c>
      <c r="T3700" s="96">
        <v>0</v>
      </c>
      <c r="U3700" s="97"/>
      <c r="V3700" s="73">
        <f t="shared" si="1306"/>
        <v>0</v>
      </c>
      <c r="W3700" s="73">
        <f t="shared" si="1300"/>
        <v>0</v>
      </c>
      <c r="X3700" s="76" t="str">
        <f t="shared" si="1301"/>
        <v>-</v>
      </c>
      <c r="Y3700" s="73">
        <f t="shared" si="1302"/>
        <v>0</v>
      </c>
      <c r="Z3700" s="73">
        <f t="shared" si="1303"/>
        <v>0</v>
      </c>
      <c r="AA3700" s="73">
        <f t="shared" si="1296"/>
        <v>0</v>
      </c>
      <c r="AB3700" s="73">
        <f t="shared" si="1304"/>
        <v>0</v>
      </c>
      <c r="AC3700" s="73">
        <f t="shared" si="1297"/>
        <v>0</v>
      </c>
      <c r="AD3700" s="73">
        <f t="shared" si="1298"/>
        <v>0</v>
      </c>
      <c r="AE3700" s="73">
        <v>0</v>
      </c>
    </row>
    <row r="3701" spans="1:31" ht="15" customHeight="1">
      <c r="A3701" s="94"/>
      <c r="B3701" s="6" t="str">
        <f>IFERROR(VLOOKUP(A3701,'Distributor List'!$A$2:$D$77,2,0),"-")</f>
        <v>-</v>
      </c>
      <c r="C3701" s="6" t="str">
        <f>IFERROR(VLOOKUP(A3701,'Distributor List'!$A$2:$D$77,3,0),"-")</f>
        <v>-</v>
      </c>
      <c r="D3701" s="6" t="str">
        <f>IFERROR(VLOOKUP(A3701,'Distributor List'!$A$2:$F$77,6,0),"-")</f>
        <v>-</v>
      </c>
      <c r="E3701" s="6" t="str">
        <f>IFERROR(VLOOKUP(A3701,'Distributor List'!$A$2:$D$77,4,0),"-")</f>
        <v>-</v>
      </c>
      <c r="F3701" s="6" t="str">
        <f>IFERROR(VLOOKUP(H3701,'Price List'!$A$2:$H$109,8,0),"-")</f>
        <v>-</v>
      </c>
      <c r="G3701" s="6" t="str">
        <f>IFERROR(VLOOKUP(A3701,'Distributor List'!$A$2:$E$77,5,0),"-")</f>
        <v>-</v>
      </c>
      <c r="H3701" s="10"/>
      <c r="I3701" s="95"/>
      <c r="J3701" s="92"/>
      <c r="K3701" s="92"/>
      <c r="L3701" s="73">
        <f t="shared" si="1308"/>
        <v>0</v>
      </c>
      <c r="M3701" s="73">
        <f t="shared" si="1305"/>
        <v>0</v>
      </c>
      <c r="N3701" s="73"/>
      <c r="O3701" s="73"/>
      <c r="P3701" s="73"/>
      <c r="Q3701" s="73"/>
      <c r="R3701" s="73">
        <f t="shared" si="1307"/>
        <v>0</v>
      </c>
      <c r="S3701" s="76" t="str">
        <f t="shared" si="1299"/>
        <v>-</v>
      </c>
      <c r="T3701" s="96">
        <v>0</v>
      </c>
      <c r="U3701" s="97"/>
      <c r="V3701" s="73">
        <f t="shared" si="1306"/>
        <v>0</v>
      </c>
      <c r="W3701" s="73">
        <f t="shared" si="1300"/>
        <v>0</v>
      </c>
      <c r="X3701" s="76" t="str">
        <f t="shared" si="1301"/>
        <v>-</v>
      </c>
      <c r="Y3701" s="73">
        <f t="shared" si="1302"/>
        <v>0</v>
      </c>
      <c r="Z3701" s="73">
        <f t="shared" si="1303"/>
        <v>0</v>
      </c>
      <c r="AA3701" s="73">
        <f t="shared" si="1296"/>
        <v>0</v>
      </c>
      <c r="AB3701" s="73">
        <f t="shared" si="1304"/>
        <v>0</v>
      </c>
      <c r="AC3701" s="73">
        <f t="shared" si="1297"/>
        <v>0</v>
      </c>
      <c r="AD3701" s="73">
        <f t="shared" si="1298"/>
        <v>0</v>
      </c>
      <c r="AE3701" s="73">
        <v>0</v>
      </c>
    </row>
    <row r="3702" spans="1:31" ht="15" customHeight="1">
      <c r="A3702" s="94"/>
      <c r="B3702" s="6" t="str">
        <f>IFERROR(VLOOKUP(A3702,'Distributor List'!$A$2:$D$77,2,0),"-")</f>
        <v>-</v>
      </c>
      <c r="C3702" s="6" t="str">
        <f>IFERROR(VLOOKUP(A3702,'Distributor List'!$A$2:$D$77,3,0),"-")</f>
        <v>-</v>
      </c>
      <c r="D3702" s="6" t="str">
        <f>IFERROR(VLOOKUP(A3702,'Distributor List'!$A$2:$F$77,6,0),"-")</f>
        <v>-</v>
      </c>
      <c r="E3702" s="6" t="str">
        <f>IFERROR(VLOOKUP(A3702,'Distributor List'!$A$2:$D$77,4,0),"-")</f>
        <v>-</v>
      </c>
      <c r="F3702" s="6" t="str">
        <f>IFERROR(VLOOKUP(H3702,'Price List'!$A$2:$H$109,8,0),"-")</f>
        <v>-</v>
      </c>
      <c r="G3702" s="6" t="str">
        <f>IFERROR(VLOOKUP(A3702,'Distributor List'!$A$2:$E$77,5,0),"-")</f>
        <v>-</v>
      </c>
      <c r="H3702" s="10"/>
      <c r="I3702" s="95"/>
      <c r="J3702" s="92"/>
      <c r="K3702" s="92"/>
      <c r="L3702" s="73">
        <f t="shared" si="1308"/>
        <v>0</v>
      </c>
      <c r="M3702" s="73">
        <f t="shared" si="1305"/>
        <v>0</v>
      </c>
      <c r="N3702" s="73"/>
      <c r="O3702" s="73"/>
      <c r="P3702" s="73"/>
      <c r="Q3702" s="73"/>
      <c r="R3702" s="73">
        <f t="shared" si="1307"/>
        <v>0</v>
      </c>
      <c r="S3702" s="76" t="str">
        <f t="shared" si="1299"/>
        <v>-</v>
      </c>
      <c r="T3702" s="96">
        <v>0</v>
      </c>
      <c r="U3702" s="97"/>
      <c r="V3702" s="73">
        <f t="shared" si="1306"/>
        <v>0</v>
      </c>
      <c r="W3702" s="73">
        <f t="shared" si="1300"/>
        <v>0</v>
      </c>
      <c r="X3702" s="76" t="str">
        <f t="shared" si="1301"/>
        <v>-</v>
      </c>
      <c r="Y3702" s="73">
        <f t="shared" si="1302"/>
        <v>0</v>
      </c>
      <c r="Z3702" s="73">
        <f t="shared" si="1303"/>
        <v>0</v>
      </c>
      <c r="AA3702" s="73">
        <f t="shared" si="1296"/>
        <v>0</v>
      </c>
      <c r="AB3702" s="73">
        <f t="shared" si="1304"/>
        <v>0</v>
      </c>
      <c r="AC3702" s="73">
        <f t="shared" si="1297"/>
        <v>0</v>
      </c>
      <c r="AD3702" s="73">
        <f t="shared" si="1298"/>
        <v>0</v>
      </c>
      <c r="AE3702" s="73">
        <v>0</v>
      </c>
    </row>
    <row r="3703" spans="1:31" ht="15" customHeight="1">
      <c r="A3703" s="94"/>
      <c r="B3703" s="6" t="str">
        <f>IFERROR(VLOOKUP(A3703,'Distributor List'!$A$2:$D$77,2,0),"-")</f>
        <v>-</v>
      </c>
      <c r="C3703" s="6" t="str">
        <f>IFERROR(VLOOKUP(A3703,'Distributor List'!$A$2:$D$77,3,0),"-")</f>
        <v>-</v>
      </c>
      <c r="D3703" s="6" t="str">
        <f>IFERROR(VLOOKUP(A3703,'Distributor List'!$A$2:$F$77,6,0),"-")</f>
        <v>-</v>
      </c>
      <c r="E3703" s="6" t="str">
        <f>IFERROR(VLOOKUP(A3703,'Distributor List'!$A$2:$D$77,4,0),"-")</f>
        <v>-</v>
      </c>
      <c r="F3703" s="6" t="str">
        <f>IFERROR(VLOOKUP(H3703,'Price List'!$A$2:$H$109,8,0),"-")</f>
        <v>-</v>
      </c>
      <c r="G3703" s="6" t="str">
        <f>IFERROR(VLOOKUP(A3703,'Distributor List'!$A$2:$E$77,5,0),"-")</f>
        <v>-</v>
      </c>
      <c r="H3703" s="10"/>
      <c r="I3703" s="95"/>
      <c r="J3703" s="92"/>
      <c r="K3703" s="92"/>
      <c r="L3703" s="73">
        <f t="shared" si="1308"/>
        <v>0</v>
      </c>
      <c r="M3703" s="73">
        <f t="shared" si="1305"/>
        <v>0</v>
      </c>
      <c r="N3703" s="73"/>
      <c r="O3703" s="73"/>
      <c r="P3703" s="73"/>
      <c r="Q3703" s="73"/>
      <c r="R3703" s="73">
        <f t="shared" si="1307"/>
        <v>0</v>
      </c>
      <c r="S3703" s="76" t="str">
        <f t="shared" si="1299"/>
        <v>-</v>
      </c>
      <c r="T3703" s="96">
        <v>0</v>
      </c>
      <c r="U3703" s="97"/>
      <c r="V3703" s="73">
        <f t="shared" si="1306"/>
        <v>0</v>
      </c>
      <c r="W3703" s="73">
        <f t="shared" si="1300"/>
        <v>0</v>
      </c>
      <c r="X3703" s="76" t="str">
        <f t="shared" si="1301"/>
        <v>-</v>
      </c>
      <c r="Y3703" s="73">
        <f t="shared" si="1302"/>
        <v>0</v>
      </c>
      <c r="Z3703" s="73">
        <f t="shared" si="1303"/>
        <v>0</v>
      </c>
      <c r="AA3703" s="73">
        <f t="shared" si="1296"/>
        <v>0</v>
      </c>
      <c r="AB3703" s="73">
        <f t="shared" si="1304"/>
        <v>0</v>
      </c>
      <c r="AC3703" s="73">
        <f t="shared" si="1297"/>
        <v>0</v>
      </c>
      <c r="AD3703" s="73">
        <f t="shared" si="1298"/>
        <v>0</v>
      </c>
      <c r="AE3703" s="73">
        <v>0</v>
      </c>
    </row>
    <row r="3704" spans="1:31" ht="15" customHeight="1">
      <c r="A3704" s="94"/>
      <c r="B3704" s="6" t="str">
        <f>IFERROR(VLOOKUP(A3704,'Distributor List'!$A$2:$D$77,2,0),"-")</f>
        <v>-</v>
      </c>
      <c r="C3704" s="6" t="str">
        <f>IFERROR(VLOOKUP(A3704,'Distributor List'!$A$2:$D$77,3,0),"-")</f>
        <v>-</v>
      </c>
      <c r="D3704" s="6" t="str">
        <f>IFERROR(VLOOKUP(A3704,'Distributor List'!$A$2:$F$77,6,0),"-")</f>
        <v>-</v>
      </c>
      <c r="E3704" s="6" t="str">
        <f>IFERROR(VLOOKUP(A3704,'Distributor List'!$A$2:$D$77,4,0),"-")</f>
        <v>-</v>
      </c>
      <c r="F3704" s="6" t="str">
        <f>IFERROR(VLOOKUP(H3704,'Price List'!$A$2:$H$109,8,0),"-")</f>
        <v>-</v>
      </c>
      <c r="G3704" s="6" t="str">
        <f>IFERROR(VLOOKUP(A3704,'Distributor List'!$A$2:$E$77,5,0),"-")</f>
        <v>-</v>
      </c>
      <c r="H3704" s="10"/>
      <c r="I3704" s="95"/>
      <c r="J3704" s="92"/>
      <c r="K3704" s="92"/>
      <c r="L3704" s="73">
        <f t="shared" si="1308"/>
        <v>0</v>
      </c>
      <c r="M3704" s="73">
        <f t="shared" si="1305"/>
        <v>0</v>
      </c>
      <c r="N3704" s="73"/>
      <c r="O3704" s="73"/>
      <c r="P3704" s="73"/>
      <c r="Q3704" s="73"/>
      <c r="R3704" s="73">
        <f t="shared" si="1307"/>
        <v>0</v>
      </c>
      <c r="S3704" s="76" t="str">
        <f t="shared" si="1299"/>
        <v>-</v>
      </c>
      <c r="T3704" s="96">
        <v>0</v>
      </c>
      <c r="U3704" s="97"/>
      <c r="V3704" s="73">
        <f t="shared" si="1306"/>
        <v>0</v>
      </c>
      <c r="W3704" s="73">
        <f t="shared" si="1300"/>
        <v>0</v>
      </c>
      <c r="X3704" s="76" t="str">
        <f t="shared" si="1301"/>
        <v>-</v>
      </c>
      <c r="Y3704" s="73">
        <f t="shared" si="1302"/>
        <v>0</v>
      </c>
      <c r="Z3704" s="73">
        <f t="shared" si="1303"/>
        <v>0</v>
      </c>
      <c r="AA3704" s="73">
        <f t="shared" si="1296"/>
        <v>0</v>
      </c>
      <c r="AB3704" s="73">
        <f t="shared" si="1304"/>
        <v>0</v>
      </c>
      <c r="AC3704" s="73">
        <f t="shared" si="1297"/>
        <v>0</v>
      </c>
      <c r="AD3704" s="73">
        <f t="shared" si="1298"/>
        <v>0</v>
      </c>
      <c r="AE3704" s="73">
        <v>0</v>
      </c>
    </row>
    <row r="3705" spans="1:31" ht="15" customHeight="1">
      <c r="A3705" s="94"/>
      <c r="B3705" s="6" t="str">
        <f>IFERROR(VLOOKUP(A3705,'Distributor List'!$A$2:$D$77,2,0),"-")</f>
        <v>-</v>
      </c>
      <c r="C3705" s="6" t="str">
        <f>IFERROR(VLOOKUP(A3705,'Distributor List'!$A$2:$D$77,3,0),"-")</f>
        <v>-</v>
      </c>
      <c r="D3705" s="6" t="str">
        <f>IFERROR(VLOOKUP(A3705,'Distributor List'!$A$2:$F$77,6,0),"-")</f>
        <v>-</v>
      </c>
      <c r="E3705" s="6" t="str">
        <f>IFERROR(VLOOKUP(A3705,'Distributor List'!$A$2:$D$77,4,0),"-")</f>
        <v>-</v>
      </c>
      <c r="F3705" s="6" t="str">
        <f>IFERROR(VLOOKUP(H3705,'Price List'!$A$2:$H$109,8,0),"-")</f>
        <v>-</v>
      </c>
      <c r="G3705" s="6" t="str">
        <f>IFERROR(VLOOKUP(A3705,'Distributor List'!$A$2:$E$77,5,0),"-")</f>
        <v>-</v>
      </c>
      <c r="H3705" s="10"/>
      <c r="I3705" s="95"/>
      <c r="J3705" s="92"/>
      <c r="K3705" s="92"/>
      <c r="L3705" s="73">
        <f t="shared" si="1308"/>
        <v>0</v>
      </c>
      <c r="M3705" s="73">
        <f t="shared" si="1305"/>
        <v>0</v>
      </c>
      <c r="N3705" s="73"/>
      <c r="O3705" s="73"/>
      <c r="P3705" s="73"/>
      <c r="Q3705" s="73"/>
      <c r="R3705" s="73">
        <f t="shared" si="1307"/>
        <v>0</v>
      </c>
      <c r="S3705" s="76" t="str">
        <f t="shared" si="1299"/>
        <v>-</v>
      </c>
      <c r="T3705" s="96">
        <v>0</v>
      </c>
      <c r="U3705" s="97"/>
      <c r="V3705" s="73">
        <f t="shared" si="1306"/>
        <v>0</v>
      </c>
      <c r="W3705" s="73">
        <f t="shared" si="1300"/>
        <v>0</v>
      </c>
      <c r="X3705" s="76" t="str">
        <f t="shared" si="1301"/>
        <v>-</v>
      </c>
      <c r="Y3705" s="73">
        <f t="shared" si="1302"/>
        <v>0</v>
      </c>
      <c r="Z3705" s="73">
        <f t="shared" si="1303"/>
        <v>0</v>
      </c>
      <c r="AA3705" s="73">
        <f t="shared" si="1296"/>
        <v>0</v>
      </c>
      <c r="AB3705" s="73">
        <f t="shared" si="1304"/>
        <v>0</v>
      </c>
      <c r="AC3705" s="73">
        <f t="shared" si="1297"/>
        <v>0</v>
      </c>
      <c r="AD3705" s="73">
        <f t="shared" si="1298"/>
        <v>0</v>
      </c>
      <c r="AE3705" s="73">
        <v>0</v>
      </c>
    </row>
    <row r="3706" spans="1:31" ht="15" customHeight="1">
      <c r="A3706" s="94"/>
      <c r="B3706" s="6" t="str">
        <f>IFERROR(VLOOKUP(A3706,'Distributor List'!$A$2:$D$77,2,0),"-")</f>
        <v>-</v>
      </c>
      <c r="C3706" s="6" t="str">
        <f>IFERROR(VLOOKUP(A3706,'Distributor List'!$A$2:$D$77,3,0),"-")</f>
        <v>-</v>
      </c>
      <c r="D3706" s="6" t="str">
        <f>IFERROR(VLOOKUP(A3706,'Distributor List'!$A$2:$F$77,6,0),"-")</f>
        <v>-</v>
      </c>
      <c r="E3706" s="6" t="str">
        <f>IFERROR(VLOOKUP(A3706,'Distributor List'!$A$2:$D$77,4,0),"-")</f>
        <v>-</v>
      </c>
      <c r="F3706" s="6" t="str">
        <f>IFERROR(VLOOKUP(H3706,'Price List'!$A$2:$H$109,8,0),"-")</f>
        <v>-</v>
      </c>
      <c r="G3706" s="6" t="str">
        <f>IFERROR(VLOOKUP(A3706,'Distributor List'!$A$2:$E$77,5,0),"-")</f>
        <v>-</v>
      </c>
      <c r="H3706" s="10"/>
      <c r="I3706" s="95"/>
      <c r="J3706" s="92"/>
      <c r="K3706" s="92"/>
      <c r="L3706" s="73">
        <f t="shared" si="1308"/>
        <v>0</v>
      </c>
      <c r="M3706" s="73">
        <f t="shared" si="1305"/>
        <v>0</v>
      </c>
      <c r="N3706" s="73"/>
      <c r="O3706" s="73"/>
      <c r="P3706" s="73"/>
      <c r="Q3706" s="73"/>
      <c r="R3706" s="73">
        <f t="shared" si="1307"/>
        <v>0</v>
      </c>
      <c r="S3706" s="76" t="str">
        <f t="shared" si="1299"/>
        <v>-</v>
      </c>
      <c r="T3706" s="96">
        <v>0</v>
      </c>
      <c r="U3706" s="97"/>
      <c r="V3706" s="73">
        <f t="shared" si="1306"/>
        <v>0</v>
      </c>
      <c r="W3706" s="73">
        <f t="shared" si="1300"/>
        <v>0</v>
      </c>
      <c r="X3706" s="76" t="str">
        <f t="shared" si="1301"/>
        <v>-</v>
      </c>
      <c r="Y3706" s="73">
        <f t="shared" si="1302"/>
        <v>0</v>
      </c>
      <c r="Z3706" s="73">
        <f t="shared" si="1303"/>
        <v>0</v>
      </c>
      <c r="AA3706" s="73">
        <f t="shared" si="1296"/>
        <v>0</v>
      </c>
      <c r="AB3706" s="73">
        <f t="shared" si="1304"/>
        <v>0</v>
      </c>
      <c r="AC3706" s="73">
        <f t="shared" si="1297"/>
        <v>0</v>
      </c>
      <c r="AD3706" s="73">
        <f t="shared" si="1298"/>
        <v>0</v>
      </c>
      <c r="AE3706" s="73">
        <v>0</v>
      </c>
    </row>
    <row r="3707" spans="1:31" ht="15" customHeight="1">
      <c r="A3707" s="94"/>
      <c r="B3707" s="6" t="str">
        <f>IFERROR(VLOOKUP(A3707,'Distributor List'!$A$2:$D$77,2,0),"-")</f>
        <v>-</v>
      </c>
      <c r="C3707" s="6" t="str">
        <f>IFERROR(VLOOKUP(A3707,'Distributor List'!$A$2:$D$77,3,0),"-")</f>
        <v>-</v>
      </c>
      <c r="D3707" s="6" t="str">
        <f>IFERROR(VLOOKUP(A3707,'Distributor List'!$A$2:$F$77,6,0),"-")</f>
        <v>-</v>
      </c>
      <c r="E3707" s="6" t="str">
        <f>IFERROR(VLOOKUP(A3707,'Distributor List'!$A$2:$D$77,4,0),"-")</f>
        <v>-</v>
      </c>
      <c r="F3707" s="6" t="str">
        <f>IFERROR(VLOOKUP(H3707,'Price List'!$A$2:$H$109,8,0),"-")</f>
        <v>-</v>
      </c>
      <c r="G3707" s="6" t="str">
        <f>IFERROR(VLOOKUP(A3707,'Distributor List'!$A$2:$E$77,5,0),"-")</f>
        <v>-</v>
      </c>
      <c r="H3707" s="10"/>
      <c r="I3707" s="95"/>
      <c r="J3707" s="92"/>
      <c r="K3707" s="92"/>
      <c r="L3707" s="73">
        <f t="shared" si="1308"/>
        <v>0</v>
      </c>
      <c r="M3707" s="73">
        <f t="shared" si="1305"/>
        <v>0</v>
      </c>
      <c r="N3707" s="73"/>
      <c r="O3707" s="73"/>
      <c r="P3707" s="73"/>
      <c r="Q3707" s="73"/>
      <c r="R3707" s="73">
        <f t="shared" si="1307"/>
        <v>0</v>
      </c>
      <c r="S3707" s="76" t="str">
        <f t="shared" si="1299"/>
        <v>-</v>
      </c>
      <c r="T3707" s="96">
        <v>0</v>
      </c>
      <c r="U3707" s="97"/>
      <c r="V3707" s="73">
        <f t="shared" si="1306"/>
        <v>0</v>
      </c>
      <c r="W3707" s="73">
        <f t="shared" si="1300"/>
        <v>0</v>
      </c>
      <c r="X3707" s="76" t="str">
        <f t="shared" si="1301"/>
        <v>-</v>
      </c>
      <c r="Y3707" s="73">
        <f t="shared" si="1302"/>
        <v>0</v>
      </c>
      <c r="Z3707" s="73">
        <f t="shared" si="1303"/>
        <v>0</v>
      </c>
      <c r="AA3707" s="73">
        <f t="shared" si="1296"/>
        <v>0</v>
      </c>
      <c r="AB3707" s="73">
        <f t="shared" si="1304"/>
        <v>0</v>
      </c>
      <c r="AC3707" s="73">
        <f t="shared" si="1297"/>
        <v>0</v>
      </c>
      <c r="AD3707" s="73">
        <f t="shared" si="1298"/>
        <v>0</v>
      </c>
      <c r="AE3707" s="73">
        <v>0</v>
      </c>
    </row>
    <row r="3708" spans="1:31" ht="15" customHeight="1">
      <c r="A3708" s="94"/>
      <c r="B3708" s="6" t="str">
        <f>IFERROR(VLOOKUP(A3708,'Distributor List'!$A$2:$D$77,2,0),"-")</f>
        <v>-</v>
      </c>
      <c r="C3708" s="6" t="str">
        <f>IFERROR(VLOOKUP(A3708,'Distributor List'!$A$2:$D$77,3,0),"-")</f>
        <v>-</v>
      </c>
      <c r="D3708" s="6" t="str">
        <f>IFERROR(VLOOKUP(A3708,'Distributor List'!$A$2:$F$77,6,0),"-")</f>
        <v>-</v>
      </c>
      <c r="E3708" s="6" t="str">
        <f>IFERROR(VLOOKUP(A3708,'Distributor List'!$A$2:$D$77,4,0),"-")</f>
        <v>-</v>
      </c>
      <c r="F3708" s="6" t="str">
        <f>IFERROR(VLOOKUP(H3708,'Price List'!$A$2:$H$109,8,0),"-")</f>
        <v>-</v>
      </c>
      <c r="G3708" s="6" t="str">
        <f>IFERROR(VLOOKUP(A3708,'Distributor List'!$A$2:$E$77,5,0),"-")</f>
        <v>-</v>
      </c>
      <c r="H3708" s="10"/>
      <c r="I3708" s="95"/>
      <c r="J3708" s="92"/>
      <c r="K3708" s="92"/>
      <c r="L3708" s="73">
        <f t="shared" si="1308"/>
        <v>0</v>
      </c>
      <c r="M3708" s="73">
        <f t="shared" si="1305"/>
        <v>0</v>
      </c>
      <c r="N3708" s="73"/>
      <c r="O3708" s="73"/>
      <c r="P3708" s="73"/>
      <c r="Q3708" s="73"/>
      <c r="R3708" s="73">
        <f t="shared" si="1307"/>
        <v>0</v>
      </c>
      <c r="S3708" s="76" t="str">
        <f t="shared" si="1299"/>
        <v>-</v>
      </c>
      <c r="T3708" s="96">
        <v>0</v>
      </c>
      <c r="U3708" s="97"/>
      <c r="V3708" s="73">
        <f t="shared" si="1306"/>
        <v>0</v>
      </c>
      <c r="W3708" s="73">
        <f t="shared" si="1300"/>
        <v>0</v>
      </c>
      <c r="X3708" s="76" t="str">
        <f t="shared" si="1301"/>
        <v>-</v>
      </c>
      <c r="Y3708" s="73">
        <f t="shared" si="1302"/>
        <v>0</v>
      </c>
      <c r="Z3708" s="73">
        <f t="shared" si="1303"/>
        <v>0</v>
      </c>
      <c r="AA3708" s="73">
        <f t="shared" si="1296"/>
        <v>0</v>
      </c>
      <c r="AB3708" s="73">
        <f t="shared" si="1304"/>
        <v>0</v>
      </c>
      <c r="AC3708" s="73">
        <f t="shared" si="1297"/>
        <v>0</v>
      </c>
      <c r="AD3708" s="73">
        <f t="shared" si="1298"/>
        <v>0</v>
      </c>
      <c r="AE3708" s="73">
        <v>0</v>
      </c>
    </row>
    <row r="3709" spans="1:31" ht="15" customHeight="1">
      <c r="A3709" s="94"/>
      <c r="B3709" s="6" t="str">
        <f>IFERROR(VLOOKUP(A3709,'Distributor List'!$A$2:$D$77,2,0),"-")</f>
        <v>-</v>
      </c>
      <c r="C3709" s="6" t="str">
        <f>IFERROR(VLOOKUP(A3709,'Distributor List'!$A$2:$D$77,3,0),"-")</f>
        <v>-</v>
      </c>
      <c r="D3709" s="6" t="str">
        <f>IFERROR(VLOOKUP(A3709,'Distributor List'!$A$2:$F$77,6,0),"-")</f>
        <v>-</v>
      </c>
      <c r="E3709" s="6" t="str">
        <f>IFERROR(VLOOKUP(A3709,'Distributor List'!$A$2:$D$77,4,0),"-")</f>
        <v>-</v>
      </c>
      <c r="F3709" s="6" t="str">
        <f>IFERROR(VLOOKUP(H3709,'Price List'!$A$2:$H$109,8,0),"-")</f>
        <v>-</v>
      </c>
      <c r="G3709" s="6" t="str">
        <f>IFERROR(VLOOKUP(A3709,'Distributor List'!$A$2:$E$77,5,0),"-")</f>
        <v>-</v>
      </c>
      <c r="H3709" s="10"/>
      <c r="I3709" s="95"/>
      <c r="J3709" s="92"/>
      <c r="K3709" s="92"/>
      <c r="L3709" s="73">
        <f t="shared" si="1308"/>
        <v>0</v>
      </c>
      <c r="M3709" s="73">
        <f t="shared" si="1305"/>
        <v>0</v>
      </c>
      <c r="N3709" s="73"/>
      <c r="O3709" s="73"/>
      <c r="P3709" s="73"/>
      <c r="Q3709" s="73"/>
      <c r="R3709" s="73">
        <f t="shared" si="1307"/>
        <v>0</v>
      </c>
      <c r="S3709" s="76" t="str">
        <f t="shared" si="1299"/>
        <v>-</v>
      </c>
      <c r="T3709" s="96">
        <v>0</v>
      </c>
      <c r="U3709" s="97"/>
      <c r="V3709" s="73">
        <f t="shared" si="1306"/>
        <v>0</v>
      </c>
      <c r="W3709" s="73">
        <f t="shared" si="1300"/>
        <v>0</v>
      </c>
      <c r="X3709" s="76" t="str">
        <f t="shared" si="1301"/>
        <v>-</v>
      </c>
      <c r="Y3709" s="73">
        <f t="shared" si="1302"/>
        <v>0</v>
      </c>
      <c r="Z3709" s="73">
        <f t="shared" si="1303"/>
        <v>0</v>
      </c>
      <c r="AA3709" s="73">
        <f t="shared" ref="AA3709:AA3772" si="1309">Z3709*I3709</f>
        <v>0</v>
      </c>
      <c r="AB3709" s="73">
        <f t="shared" si="1304"/>
        <v>0</v>
      </c>
      <c r="AC3709" s="73">
        <f t="shared" ref="AC3709:AC3772" si="1310">AB3709*I3709</f>
        <v>0</v>
      </c>
      <c r="AD3709" s="73">
        <f t="shared" ref="AD3709:AD3772" si="1311">Y3709*I3709</f>
        <v>0</v>
      </c>
      <c r="AE3709" s="73">
        <v>0</v>
      </c>
    </row>
    <row r="3710" spans="1:31" ht="15" customHeight="1">
      <c r="A3710" s="94"/>
      <c r="B3710" s="6" t="str">
        <f>IFERROR(VLOOKUP(A3710,'Distributor List'!$A$2:$D$77,2,0),"-")</f>
        <v>-</v>
      </c>
      <c r="C3710" s="6" t="str">
        <f>IFERROR(VLOOKUP(A3710,'Distributor List'!$A$2:$D$77,3,0),"-")</f>
        <v>-</v>
      </c>
      <c r="D3710" s="6" t="str">
        <f>IFERROR(VLOOKUP(A3710,'Distributor List'!$A$2:$F$77,6,0),"-")</f>
        <v>-</v>
      </c>
      <c r="E3710" s="6" t="str">
        <f>IFERROR(VLOOKUP(A3710,'Distributor List'!$A$2:$D$77,4,0),"-")</f>
        <v>-</v>
      </c>
      <c r="F3710" s="6" t="str">
        <f>IFERROR(VLOOKUP(H3710,'Price List'!$A$2:$H$109,8,0),"-")</f>
        <v>-</v>
      </c>
      <c r="G3710" s="6" t="str">
        <f>IFERROR(VLOOKUP(A3710,'Distributor List'!$A$2:$E$77,5,0),"-")</f>
        <v>-</v>
      </c>
      <c r="H3710" s="10"/>
      <c r="I3710" s="95"/>
      <c r="J3710" s="92"/>
      <c r="K3710" s="92"/>
      <c r="L3710" s="73">
        <f t="shared" si="1308"/>
        <v>0</v>
      </c>
      <c r="M3710" s="73">
        <f t="shared" si="1305"/>
        <v>0</v>
      </c>
      <c r="N3710" s="73"/>
      <c r="O3710" s="73"/>
      <c r="P3710" s="73"/>
      <c r="Q3710" s="73"/>
      <c r="R3710" s="73">
        <f t="shared" si="1307"/>
        <v>0</v>
      </c>
      <c r="S3710" s="76" t="str">
        <f t="shared" si="1299"/>
        <v>-</v>
      </c>
      <c r="T3710" s="96">
        <v>0</v>
      </c>
      <c r="U3710" s="97"/>
      <c r="V3710" s="73">
        <f t="shared" si="1306"/>
        <v>0</v>
      </c>
      <c r="W3710" s="73">
        <f t="shared" si="1300"/>
        <v>0</v>
      </c>
      <c r="X3710" s="76" t="str">
        <f t="shared" si="1301"/>
        <v>-</v>
      </c>
      <c r="Y3710" s="73">
        <f t="shared" si="1302"/>
        <v>0</v>
      </c>
      <c r="Z3710" s="73">
        <f t="shared" si="1303"/>
        <v>0</v>
      </c>
      <c r="AA3710" s="73">
        <f t="shared" si="1309"/>
        <v>0</v>
      </c>
      <c r="AB3710" s="73">
        <f t="shared" si="1304"/>
        <v>0</v>
      </c>
      <c r="AC3710" s="73">
        <f t="shared" si="1310"/>
        <v>0</v>
      </c>
      <c r="AD3710" s="73">
        <f t="shared" si="1311"/>
        <v>0</v>
      </c>
      <c r="AE3710" s="73">
        <v>0</v>
      </c>
    </row>
    <row r="3711" spans="1:31" ht="15" customHeight="1">
      <c r="A3711" s="94"/>
      <c r="B3711" s="6" t="str">
        <f>IFERROR(VLOOKUP(A3711,'Distributor List'!$A$2:$D$77,2,0),"-")</f>
        <v>-</v>
      </c>
      <c r="C3711" s="6" t="str">
        <f>IFERROR(VLOOKUP(A3711,'Distributor List'!$A$2:$D$77,3,0),"-")</f>
        <v>-</v>
      </c>
      <c r="D3711" s="6" t="str">
        <f>IFERROR(VLOOKUP(A3711,'Distributor List'!$A$2:$F$77,6,0),"-")</f>
        <v>-</v>
      </c>
      <c r="E3711" s="6" t="str">
        <f>IFERROR(VLOOKUP(A3711,'Distributor List'!$A$2:$D$77,4,0),"-")</f>
        <v>-</v>
      </c>
      <c r="F3711" s="6" t="str">
        <f>IFERROR(VLOOKUP(H3711,'Price List'!$A$2:$H$109,8,0),"-")</f>
        <v>-</v>
      </c>
      <c r="G3711" s="6" t="str">
        <f>IFERROR(VLOOKUP(A3711,'Distributor List'!$A$2:$E$77,5,0),"-")</f>
        <v>-</v>
      </c>
      <c r="H3711" s="10"/>
      <c r="I3711" s="95"/>
      <c r="J3711" s="92"/>
      <c r="K3711" s="92"/>
      <c r="L3711" s="73">
        <f t="shared" si="1308"/>
        <v>0</v>
      </c>
      <c r="M3711" s="73">
        <f t="shared" si="1305"/>
        <v>0</v>
      </c>
      <c r="N3711" s="73"/>
      <c r="O3711" s="73"/>
      <c r="P3711" s="73"/>
      <c r="Q3711" s="73"/>
      <c r="R3711" s="73">
        <f t="shared" si="1307"/>
        <v>0</v>
      </c>
      <c r="S3711" s="76" t="str">
        <f t="shared" si="1299"/>
        <v>-</v>
      </c>
      <c r="T3711" s="96">
        <v>0</v>
      </c>
      <c r="U3711" s="97"/>
      <c r="V3711" s="73">
        <f t="shared" si="1306"/>
        <v>0</v>
      </c>
      <c r="W3711" s="73">
        <f t="shared" si="1300"/>
        <v>0</v>
      </c>
      <c r="X3711" s="76" t="str">
        <f t="shared" si="1301"/>
        <v>-</v>
      </c>
      <c r="Y3711" s="73">
        <f t="shared" si="1302"/>
        <v>0</v>
      </c>
      <c r="Z3711" s="73">
        <f t="shared" si="1303"/>
        <v>0</v>
      </c>
      <c r="AA3711" s="73">
        <f t="shared" si="1309"/>
        <v>0</v>
      </c>
      <c r="AB3711" s="73">
        <f t="shared" si="1304"/>
        <v>0</v>
      </c>
      <c r="AC3711" s="73">
        <f t="shared" si="1310"/>
        <v>0</v>
      </c>
      <c r="AD3711" s="73">
        <f t="shared" si="1311"/>
        <v>0</v>
      </c>
      <c r="AE3711" s="73">
        <v>0</v>
      </c>
    </row>
    <row r="3712" spans="1:31" ht="15" customHeight="1">
      <c r="A3712" s="94"/>
      <c r="B3712" s="6" t="str">
        <f>IFERROR(VLOOKUP(A3712,'Distributor List'!$A$2:$D$77,2,0),"-")</f>
        <v>-</v>
      </c>
      <c r="C3712" s="6" t="str">
        <f>IFERROR(VLOOKUP(A3712,'Distributor List'!$A$2:$D$77,3,0),"-")</f>
        <v>-</v>
      </c>
      <c r="D3712" s="6" t="str">
        <f>IFERROR(VLOOKUP(A3712,'Distributor List'!$A$2:$F$77,6,0),"-")</f>
        <v>-</v>
      </c>
      <c r="E3712" s="6" t="str">
        <f>IFERROR(VLOOKUP(A3712,'Distributor List'!$A$2:$D$77,4,0),"-")</f>
        <v>-</v>
      </c>
      <c r="F3712" s="6" t="str">
        <f>IFERROR(VLOOKUP(H3712,'Price List'!$A$2:$H$109,8,0),"-")</f>
        <v>-</v>
      </c>
      <c r="G3712" s="6" t="str">
        <f>IFERROR(VLOOKUP(A3712,'Distributor List'!$A$2:$E$77,5,0),"-")</f>
        <v>-</v>
      </c>
      <c r="H3712" s="10"/>
      <c r="I3712" s="95"/>
      <c r="J3712" s="92"/>
      <c r="K3712" s="92"/>
      <c r="L3712" s="73">
        <f t="shared" si="1308"/>
        <v>0</v>
      </c>
      <c r="M3712" s="73">
        <f t="shared" si="1305"/>
        <v>0</v>
      </c>
      <c r="N3712" s="73"/>
      <c r="O3712" s="73"/>
      <c r="P3712" s="73"/>
      <c r="Q3712" s="73"/>
      <c r="R3712" s="73">
        <f t="shared" si="1307"/>
        <v>0</v>
      </c>
      <c r="S3712" s="76" t="str">
        <f t="shared" si="1299"/>
        <v>-</v>
      </c>
      <c r="T3712" s="96">
        <v>0</v>
      </c>
      <c r="U3712" s="97"/>
      <c r="V3712" s="73">
        <f t="shared" si="1306"/>
        <v>0</v>
      </c>
      <c r="W3712" s="73">
        <f t="shared" si="1300"/>
        <v>0</v>
      </c>
      <c r="X3712" s="76" t="str">
        <f t="shared" si="1301"/>
        <v>-</v>
      </c>
      <c r="Y3712" s="73">
        <f t="shared" si="1302"/>
        <v>0</v>
      </c>
      <c r="Z3712" s="73">
        <f t="shared" si="1303"/>
        <v>0</v>
      </c>
      <c r="AA3712" s="73">
        <f t="shared" si="1309"/>
        <v>0</v>
      </c>
      <c r="AB3712" s="73">
        <f t="shared" si="1304"/>
        <v>0</v>
      </c>
      <c r="AC3712" s="73">
        <f t="shared" si="1310"/>
        <v>0</v>
      </c>
      <c r="AD3712" s="73">
        <f t="shared" si="1311"/>
        <v>0</v>
      </c>
      <c r="AE3712" s="73">
        <v>0</v>
      </c>
    </row>
    <row r="3713" spans="1:31" ht="15" customHeight="1">
      <c r="A3713" s="94"/>
      <c r="B3713" s="6" t="str">
        <f>IFERROR(VLOOKUP(A3713,'Distributor List'!$A$2:$D$77,2,0),"-")</f>
        <v>-</v>
      </c>
      <c r="C3713" s="6" t="str">
        <f>IFERROR(VLOOKUP(A3713,'Distributor List'!$A$2:$D$77,3,0),"-")</f>
        <v>-</v>
      </c>
      <c r="D3713" s="6" t="str">
        <f>IFERROR(VLOOKUP(A3713,'Distributor List'!$A$2:$F$77,6,0),"-")</f>
        <v>-</v>
      </c>
      <c r="E3713" s="6" t="str">
        <f>IFERROR(VLOOKUP(A3713,'Distributor List'!$A$2:$D$77,4,0),"-")</f>
        <v>-</v>
      </c>
      <c r="F3713" s="6" t="str">
        <f>IFERROR(VLOOKUP(H3713,'Price List'!$A$2:$H$109,8,0),"-")</f>
        <v>-</v>
      </c>
      <c r="G3713" s="6" t="str">
        <f>IFERROR(VLOOKUP(A3713,'Distributor List'!$A$2:$E$77,5,0),"-")</f>
        <v>-</v>
      </c>
      <c r="H3713" s="10"/>
      <c r="I3713" s="95"/>
      <c r="J3713" s="92"/>
      <c r="K3713" s="92"/>
      <c r="L3713" s="73">
        <f t="shared" si="1308"/>
        <v>0</v>
      </c>
      <c r="M3713" s="73">
        <f t="shared" si="1305"/>
        <v>0</v>
      </c>
      <c r="N3713" s="73"/>
      <c r="O3713" s="73"/>
      <c r="P3713" s="73"/>
      <c r="Q3713" s="73"/>
      <c r="R3713" s="73">
        <f t="shared" si="1307"/>
        <v>0</v>
      </c>
      <c r="S3713" s="76" t="str">
        <f t="shared" si="1299"/>
        <v>-</v>
      </c>
      <c r="T3713" s="96">
        <v>0</v>
      </c>
      <c r="U3713" s="97"/>
      <c r="V3713" s="73">
        <f t="shared" si="1306"/>
        <v>0</v>
      </c>
      <c r="W3713" s="73">
        <f t="shared" si="1300"/>
        <v>0</v>
      </c>
      <c r="X3713" s="76" t="str">
        <f t="shared" si="1301"/>
        <v>-</v>
      </c>
      <c r="Y3713" s="73">
        <f t="shared" si="1302"/>
        <v>0</v>
      </c>
      <c r="Z3713" s="73">
        <f t="shared" si="1303"/>
        <v>0</v>
      </c>
      <c r="AA3713" s="73">
        <f t="shared" si="1309"/>
        <v>0</v>
      </c>
      <c r="AB3713" s="73">
        <f t="shared" si="1304"/>
        <v>0</v>
      </c>
      <c r="AC3713" s="73">
        <f t="shared" si="1310"/>
        <v>0</v>
      </c>
      <c r="AD3713" s="73">
        <f t="shared" si="1311"/>
        <v>0</v>
      </c>
      <c r="AE3713" s="73">
        <v>0</v>
      </c>
    </row>
    <row r="3714" spans="1:31" ht="15" customHeight="1">
      <c r="A3714" s="94"/>
      <c r="B3714" s="6" t="str">
        <f>IFERROR(VLOOKUP(A3714,'Distributor List'!$A$2:$D$77,2,0),"-")</f>
        <v>-</v>
      </c>
      <c r="C3714" s="6" t="str">
        <f>IFERROR(VLOOKUP(A3714,'Distributor List'!$A$2:$D$77,3,0),"-")</f>
        <v>-</v>
      </c>
      <c r="D3714" s="6" t="str">
        <f>IFERROR(VLOOKUP(A3714,'Distributor List'!$A$2:$F$77,6,0),"-")</f>
        <v>-</v>
      </c>
      <c r="E3714" s="6" t="str">
        <f>IFERROR(VLOOKUP(A3714,'Distributor List'!$A$2:$D$77,4,0),"-")</f>
        <v>-</v>
      </c>
      <c r="F3714" s="6" t="str">
        <f>IFERROR(VLOOKUP(H3714,'Price List'!$A$2:$H$109,8,0),"-")</f>
        <v>-</v>
      </c>
      <c r="G3714" s="6" t="str">
        <f>IFERROR(VLOOKUP(A3714,'Distributor List'!$A$2:$E$77,5,0),"-")</f>
        <v>-</v>
      </c>
      <c r="H3714" s="10"/>
      <c r="I3714" s="95"/>
      <c r="J3714" s="92"/>
      <c r="K3714" s="92"/>
      <c r="L3714" s="73">
        <f t="shared" si="1308"/>
        <v>0</v>
      </c>
      <c r="M3714" s="73">
        <f t="shared" si="1305"/>
        <v>0</v>
      </c>
      <c r="N3714" s="73"/>
      <c r="O3714" s="73"/>
      <c r="P3714" s="73"/>
      <c r="Q3714" s="73"/>
      <c r="R3714" s="73">
        <f t="shared" si="1307"/>
        <v>0</v>
      </c>
      <c r="S3714" s="76" t="str">
        <f t="shared" si="1299"/>
        <v>-</v>
      </c>
      <c r="T3714" s="96">
        <v>0</v>
      </c>
      <c r="U3714" s="97"/>
      <c r="V3714" s="73">
        <f t="shared" si="1306"/>
        <v>0</v>
      </c>
      <c r="W3714" s="73">
        <f t="shared" si="1300"/>
        <v>0</v>
      </c>
      <c r="X3714" s="76" t="str">
        <f t="shared" si="1301"/>
        <v>-</v>
      </c>
      <c r="Y3714" s="73">
        <f t="shared" si="1302"/>
        <v>0</v>
      </c>
      <c r="Z3714" s="73">
        <f t="shared" si="1303"/>
        <v>0</v>
      </c>
      <c r="AA3714" s="73">
        <f t="shared" si="1309"/>
        <v>0</v>
      </c>
      <c r="AB3714" s="73">
        <f t="shared" si="1304"/>
        <v>0</v>
      </c>
      <c r="AC3714" s="73">
        <f t="shared" si="1310"/>
        <v>0</v>
      </c>
      <c r="AD3714" s="73">
        <f t="shared" si="1311"/>
        <v>0</v>
      </c>
      <c r="AE3714" s="73">
        <v>0</v>
      </c>
    </row>
    <row r="3715" spans="1:31" ht="15" customHeight="1">
      <c r="A3715" s="94"/>
      <c r="B3715" s="6" t="str">
        <f>IFERROR(VLOOKUP(A3715,'Distributor List'!$A$2:$D$77,2,0),"-")</f>
        <v>-</v>
      </c>
      <c r="C3715" s="6" t="str">
        <f>IFERROR(VLOOKUP(A3715,'Distributor List'!$A$2:$D$77,3,0),"-")</f>
        <v>-</v>
      </c>
      <c r="D3715" s="6" t="str">
        <f>IFERROR(VLOOKUP(A3715,'Distributor List'!$A$2:$F$77,6,0),"-")</f>
        <v>-</v>
      </c>
      <c r="E3715" s="6" t="str">
        <f>IFERROR(VLOOKUP(A3715,'Distributor List'!$A$2:$D$77,4,0),"-")</f>
        <v>-</v>
      </c>
      <c r="F3715" s="6" t="str">
        <f>IFERROR(VLOOKUP(H3715,'Price List'!$A$2:$H$109,8,0),"-")</f>
        <v>-</v>
      </c>
      <c r="G3715" s="6" t="str">
        <f>IFERROR(VLOOKUP(A3715,'Distributor List'!$A$2:$E$77,5,0),"-")</f>
        <v>-</v>
      </c>
      <c r="H3715" s="10"/>
      <c r="I3715" s="95"/>
      <c r="J3715" s="92"/>
      <c r="K3715" s="92"/>
      <c r="L3715" s="73">
        <f t="shared" si="1308"/>
        <v>0</v>
      </c>
      <c r="M3715" s="73">
        <f t="shared" si="1305"/>
        <v>0</v>
      </c>
      <c r="N3715" s="73"/>
      <c r="O3715" s="73"/>
      <c r="P3715" s="73"/>
      <c r="Q3715" s="73"/>
      <c r="R3715" s="73">
        <f t="shared" si="1307"/>
        <v>0</v>
      </c>
      <c r="S3715" s="76" t="str">
        <f t="shared" si="1299"/>
        <v>-</v>
      </c>
      <c r="T3715" s="96">
        <v>0</v>
      </c>
      <c r="U3715" s="97"/>
      <c r="V3715" s="73">
        <f t="shared" si="1306"/>
        <v>0</v>
      </c>
      <c r="W3715" s="73">
        <f t="shared" si="1300"/>
        <v>0</v>
      </c>
      <c r="X3715" s="76" t="str">
        <f t="shared" si="1301"/>
        <v>-</v>
      </c>
      <c r="Y3715" s="73">
        <f t="shared" si="1302"/>
        <v>0</v>
      </c>
      <c r="Z3715" s="73">
        <f t="shared" si="1303"/>
        <v>0</v>
      </c>
      <c r="AA3715" s="73">
        <f t="shared" si="1309"/>
        <v>0</v>
      </c>
      <c r="AB3715" s="73">
        <f t="shared" si="1304"/>
        <v>0</v>
      </c>
      <c r="AC3715" s="73">
        <f t="shared" si="1310"/>
        <v>0</v>
      </c>
      <c r="AD3715" s="73">
        <f t="shared" si="1311"/>
        <v>0</v>
      </c>
      <c r="AE3715" s="73">
        <v>0</v>
      </c>
    </row>
    <row r="3716" spans="1:31" ht="15" customHeight="1">
      <c r="A3716" s="94"/>
      <c r="B3716" s="6" t="str">
        <f>IFERROR(VLOOKUP(A3716,'Distributor List'!$A$2:$D$77,2,0),"-")</f>
        <v>-</v>
      </c>
      <c r="C3716" s="6" t="str">
        <f>IFERROR(VLOOKUP(A3716,'Distributor List'!$A$2:$D$77,3,0),"-")</f>
        <v>-</v>
      </c>
      <c r="D3716" s="6" t="str">
        <f>IFERROR(VLOOKUP(A3716,'Distributor List'!$A$2:$F$77,6,0),"-")</f>
        <v>-</v>
      </c>
      <c r="E3716" s="6" t="str">
        <f>IFERROR(VLOOKUP(A3716,'Distributor List'!$A$2:$D$77,4,0),"-")</f>
        <v>-</v>
      </c>
      <c r="F3716" s="6" t="str">
        <f>IFERROR(VLOOKUP(H3716,'Price List'!$A$2:$H$109,8,0),"-")</f>
        <v>-</v>
      </c>
      <c r="G3716" s="6" t="str">
        <f>IFERROR(VLOOKUP(A3716,'Distributor List'!$A$2:$E$77,5,0),"-")</f>
        <v>-</v>
      </c>
      <c r="H3716" s="10"/>
      <c r="I3716" s="95"/>
      <c r="J3716" s="92"/>
      <c r="K3716" s="92"/>
      <c r="L3716" s="73">
        <f t="shared" si="1308"/>
        <v>0</v>
      </c>
      <c r="M3716" s="73">
        <f t="shared" si="1305"/>
        <v>0</v>
      </c>
      <c r="N3716" s="73"/>
      <c r="O3716" s="73"/>
      <c r="P3716" s="73"/>
      <c r="Q3716" s="73"/>
      <c r="R3716" s="73">
        <f t="shared" si="1307"/>
        <v>0</v>
      </c>
      <c r="S3716" s="76" t="str">
        <f t="shared" si="1299"/>
        <v>-</v>
      </c>
      <c r="T3716" s="96">
        <v>0</v>
      </c>
      <c r="U3716" s="97"/>
      <c r="V3716" s="73">
        <f t="shared" si="1306"/>
        <v>0</v>
      </c>
      <c r="W3716" s="73">
        <f t="shared" si="1300"/>
        <v>0</v>
      </c>
      <c r="X3716" s="76" t="str">
        <f t="shared" si="1301"/>
        <v>-</v>
      </c>
      <c r="Y3716" s="73">
        <f t="shared" si="1302"/>
        <v>0</v>
      </c>
      <c r="Z3716" s="73">
        <f t="shared" si="1303"/>
        <v>0</v>
      </c>
      <c r="AA3716" s="73">
        <f t="shared" si="1309"/>
        <v>0</v>
      </c>
      <c r="AB3716" s="73">
        <f t="shared" si="1304"/>
        <v>0</v>
      </c>
      <c r="AC3716" s="73">
        <f t="shared" si="1310"/>
        <v>0</v>
      </c>
      <c r="AD3716" s="73">
        <f t="shared" si="1311"/>
        <v>0</v>
      </c>
      <c r="AE3716" s="73">
        <v>0</v>
      </c>
    </row>
    <row r="3717" spans="1:31" ht="15" customHeight="1">
      <c r="A3717" s="94"/>
      <c r="B3717" s="6" t="str">
        <f>IFERROR(VLOOKUP(A3717,'Distributor List'!$A$2:$D$77,2,0),"-")</f>
        <v>-</v>
      </c>
      <c r="C3717" s="6" t="str">
        <f>IFERROR(VLOOKUP(A3717,'Distributor List'!$A$2:$D$77,3,0),"-")</f>
        <v>-</v>
      </c>
      <c r="D3717" s="6" t="str">
        <f>IFERROR(VLOOKUP(A3717,'Distributor List'!$A$2:$F$77,6,0),"-")</f>
        <v>-</v>
      </c>
      <c r="E3717" s="6" t="str">
        <f>IFERROR(VLOOKUP(A3717,'Distributor List'!$A$2:$D$77,4,0),"-")</f>
        <v>-</v>
      </c>
      <c r="F3717" s="6" t="str">
        <f>IFERROR(VLOOKUP(H3717,'Price List'!$A$2:$H$109,8,0),"-")</f>
        <v>-</v>
      </c>
      <c r="G3717" s="6" t="str">
        <f>IFERROR(VLOOKUP(A3717,'Distributor List'!$A$2:$E$77,5,0),"-")</f>
        <v>-</v>
      </c>
      <c r="H3717" s="10"/>
      <c r="I3717" s="95"/>
      <c r="J3717" s="92"/>
      <c r="K3717" s="92"/>
      <c r="L3717" s="73">
        <f t="shared" si="1308"/>
        <v>0</v>
      </c>
      <c r="M3717" s="73">
        <f t="shared" si="1305"/>
        <v>0</v>
      </c>
      <c r="N3717" s="73"/>
      <c r="O3717" s="73"/>
      <c r="P3717" s="73"/>
      <c r="Q3717" s="73"/>
      <c r="R3717" s="73">
        <f t="shared" si="1307"/>
        <v>0</v>
      </c>
      <c r="S3717" s="76" t="str">
        <f t="shared" si="1299"/>
        <v>-</v>
      </c>
      <c r="T3717" s="96">
        <v>0</v>
      </c>
      <c r="U3717" s="97"/>
      <c r="V3717" s="73">
        <f t="shared" si="1306"/>
        <v>0</v>
      </c>
      <c r="W3717" s="73">
        <f t="shared" si="1300"/>
        <v>0</v>
      </c>
      <c r="X3717" s="76" t="str">
        <f t="shared" si="1301"/>
        <v>-</v>
      </c>
      <c r="Y3717" s="73">
        <f t="shared" si="1302"/>
        <v>0</v>
      </c>
      <c r="Z3717" s="73">
        <f t="shared" si="1303"/>
        <v>0</v>
      </c>
      <c r="AA3717" s="73">
        <f t="shared" si="1309"/>
        <v>0</v>
      </c>
      <c r="AB3717" s="73">
        <f t="shared" si="1304"/>
        <v>0</v>
      </c>
      <c r="AC3717" s="73">
        <f t="shared" si="1310"/>
        <v>0</v>
      </c>
      <c r="AD3717" s="73">
        <f t="shared" si="1311"/>
        <v>0</v>
      </c>
      <c r="AE3717" s="73">
        <v>0</v>
      </c>
    </row>
    <row r="3718" spans="1:31" ht="15" customHeight="1">
      <c r="A3718" s="94"/>
      <c r="B3718" s="6" t="str">
        <f>IFERROR(VLOOKUP(A3718,'Distributor List'!$A$2:$D$77,2,0),"-")</f>
        <v>-</v>
      </c>
      <c r="C3718" s="6" t="str">
        <f>IFERROR(VLOOKUP(A3718,'Distributor List'!$A$2:$D$77,3,0),"-")</f>
        <v>-</v>
      </c>
      <c r="D3718" s="6" t="str">
        <f>IFERROR(VLOOKUP(A3718,'Distributor List'!$A$2:$F$77,6,0),"-")</f>
        <v>-</v>
      </c>
      <c r="E3718" s="6" t="str">
        <f>IFERROR(VLOOKUP(A3718,'Distributor List'!$A$2:$D$77,4,0),"-")</f>
        <v>-</v>
      </c>
      <c r="F3718" s="6" t="str">
        <f>IFERROR(VLOOKUP(H3718,'Price List'!$A$2:$H$109,8,0),"-")</f>
        <v>-</v>
      </c>
      <c r="G3718" s="6" t="str">
        <f>IFERROR(VLOOKUP(A3718,'Distributor List'!$A$2:$E$77,5,0),"-")</f>
        <v>-</v>
      </c>
      <c r="H3718" s="10"/>
      <c r="I3718" s="95"/>
      <c r="J3718" s="92"/>
      <c r="K3718" s="92"/>
      <c r="L3718" s="73">
        <f t="shared" si="1308"/>
        <v>0</v>
      </c>
      <c r="M3718" s="73">
        <f t="shared" si="1305"/>
        <v>0</v>
      </c>
      <c r="N3718" s="73"/>
      <c r="O3718" s="73"/>
      <c r="P3718" s="73"/>
      <c r="Q3718" s="73"/>
      <c r="R3718" s="73">
        <f t="shared" si="1307"/>
        <v>0</v>
      </c>
      <c r="S3718" s="76" t="str">
        <f t="shared" si="1299"/>
        <v>-</v>
      </c>
      <c r="T3718" s="96">
        <v>0</v>
      </c>
      <c r="U3718" s="97"/>
      <c r="V3718" s="73">
        <f t="shared" si="1306"/>
        <v>0</v>
      </c>
      <c r="W3718" s="73">
        <f t="shared" si="1300"/>
        <v>0</v>
      </c>
      <c r="X3718" s="76" t="str">
        <f t="shared" si="1301"/>
        <v>-</v>
      </c>
      <c r="Y3718" s="73">
        <f t="shared" si="1302"/>
        <v>0</v>
      </c>
      <c r="Z3718" s="73">
        <f t="shared" si="1303"/>
        <v>0</v>
      </c>
      <c r="AA3718" s="73">
        <f t="shared" si="1309"/>
        <v>0</v>
      </c>
      <c r="AB3718" s="73">
        <f t="shared" si="1304"/>
        <v>0</v>
      </c>
      <c r="AC3718" s="73">
        <f t="shared" si="1310"/>
        <v>0</v>
      </c>
      <c r="AD3718" s="73">
        <f t="shared" si="1311"/>
        <v>0</v>
      </c>
      <c r="AE3718" s="73">
        <v>0</v>
      </c>
    </row>
    <row r="3719" spans="1:31" ht="15" customHeight="1">
      <c r="A3719" s="94"/>
      <c r="B3719" s="6" t="str">
        <f>IFERROR(VLOOKUP(A3719,'Distributor List'!$A$2:$D$77,2,0),"-")</f>
        <v>-</v>
      </c>
      <c r="C3719" s="6" t="str">
        <f>IFERROR(VLOOKUP(A3719,'Distributor List'!$A$2:$D$77,3,0),"-")</f>
        <v>-</v>
      </c>
      <c r="D3719" s="6" t="str">
        <f>IFERROR(VLOOKUP(A3719,'Distributor List'!$A$2:$F$77,6,0),"-")</f>
        <v>-</v>
      </c>
      <c r="E3719" s="6" t="str">
        <f>IFERROR(VLOOKUP(A3719,'Distributor List'!$A$2:$D$77,4,0),"-")</f>
        <v>-</v>
      </c>
      <c r="F3719" s="6" t="str">
        <f>IFERROR(VLOOKUP(H3719,'Price List'!$A$2:$H$109,8,0),"-")</f>
        <v>-</v>
      </c>
      <c r="G3719" s="6" t="str">
        <f>IFERROR(VLOOKUP(A3719,'Distributor List'!$A$2:$E$77,5,0),"-")</f>
        <v>-</v>
      </c>
      <c r="H3719" s="10"/>
      <c r="I3719" s="95"/>
      <c r="J3719" s="92"/>
      <c r="K3719" s="92"/>
      <c r="L3719" s="73">
        <f t="shared" si="1308"/>
        <v>0</v>
      </c>
      <c r="M3719" s="73">
        <f t="shared" si="1305"/>
        <v>0</v>
      </c>
      <c r="N3719" s="73"/>
      <c r="O3719" s="73"/>
      <c r="P3719" s="73"/>
      <c r="Q3719" s="73"/>
      <c r="R3719" s="73">
        <f t="shared" si="1307"/>
        <v>0</v>
      </c>
      <c r="S3719" s="76" t="str">
        <f t="shared" si="1299"/>
        <v>-</v>
      </c>
      <c r="T3719" s="96">
        <v>0</v>
      </c>
      <c r="U3719" s="97"/>
      <c r="V3719" s="73">
        <f t="shared" si="1306"/>
        <v>0</v>
      </c>
      <c r="W3719" s="73">
        <f t="shared" si="1300"/>
        <v>0</v>
      </c>
      <c r="X3719" s="76" t="str">
        <f t="shared" si="1301"/>
        <v>-</v>
      </c>
      <c r="Y3719" s="73">
        <f t="shared" si="1302"/>
        <v>0</v>
      </c>
      <c r="Z3719" s="73">
        <f t="shared" si="1303"/>
        <v>0</v>
      </c>
      <c r="AA3719" s="73">
        <f t="shared" si="1309"/>
        <v>0</v>
      </c>
      <c r="AB3719" s="73">
        <f t="shared" si="1304"/>
        <v>0</v>
      </c>
      <c r="AC3719" s="73">
        <f t="shared" si="1310"/>
        <v>0</v>
      </c>
      <c r="AD3719" s="73">
        <f t="shared" si="1311"/>
        <v>0</v>
      </c>
      <c r="AE3719" s="73">
        <v>0</v>
      </c>
    </row>
    <row r="3720" spans="1:31" ht="15" customHeight="1">
      <c r="A3720" s="94"/>
      <c r="B3720" s="6" t="str">
        <f>IFERROR(VLOOKUP(A3720,'Distributor List'!$A$2:$D$77,2,0),"-")</f>
        <v>-</v>
      </c>
      <c r="C3720" s="6" t="str">
        <f>IFERROR(VLOOKUP(A3720,'Distributor List'!$A$2:$D$77,3,0),"-")</f>
        <v>-</v>
      </c>
      <c r="D3720" s="6" t="str">
        <f>IFERROR(VLOOKUP(A3720,'Distributor List'!$A$2:$F$77,6,0),"-")</f>
        <v>-</v>
      </c>
      <c r="E3720" s="6" t="str">
        <f>IFERROR(VLOOKUP(A3720,'Distributor List'!$A$2:$D$77,4,0),"-")</f>
        <v>-</v>
      </c>
      <c r="F3720" s="6" t="str">
        <f>IFERROR(VLOOKUP(H3720,'Price List'!$A$2:$H$109,8,0),"-")</f>
        <v>-</v>
      </c>
      <c r="G3720" s="6" t="str">
        <f>IFERROR(VLOOKUP(A3720,'Distributor List'!$A$2:$E$77,5,0),"-")</f>
        <v>-</v>
      </c>
      <c r="H3720" s="10"/>
      <c r="I3720" s="95"/>
      <c r="J3720" s="92"/>
      <c r="K3720" s="92"/>
      <c r="L3720" s="73">
        <f t="shared" si="1308"/>
        <v>0</v>
      </c>
      <c r="M3720" s="73">
        <f t="shared" si="1305"/>
        <v>0</v>
      </c>
      <c r="N3720" s="73"/>
      <c r="O3720" s="73"/>
      <c r="P3720" s="73"/>
      <c r="Q3720" s="73"/>
      <c r="R3720" s="73">
        <f t="shared" si="1307"/>
        <v>0</v>
      </c>
      <c r="S3720" s="76" t="str">
        <f t="shared" si="1299"/>
        <v>-</v>
      </c>
      <c r="T3720" s="96">
        <v>0</v>
      </c>
      <c r="U3720" s="97"/>
      <c r="V3720" s="73">
        <f t="shared" si="1306"/>
        <v>0</v>
      </c>
      <c r="W3720" s="73">
        <f t="shared" si="1300"/>
        <v>0</v>
      </c>
      <c r="X3720" s="76" t="str">
        <f t="shared" si="1301"/>
        <v>-</v>
      </c>
      <c r="Y3720" s="73">
        <f t="shared" si="1302"/>
        <v>0</v>
      </c>
      <c r="Z3720" s="73">
        <f t="shared" si="1303"/>
        <v>0</v>
      </c>
      <c r="AA3720" s="73">
        <f t="shared" si="1309"/>
        <v>0</v>
      </c>
      <c r="AB3720" s="73">
        <f t="shared" si="1304"/>
        <v>0</v>
      </c>
      <c r="AC3720" s="73">
        <f t="shared" si="1310"/>
        <v>0</v>
      </c>
      <c r="AD3720" s="73">
        <f t="shared" si="1311"/>
        <v>0</v>
      </c>
      <c r="AE3720" s="73">
        <v>0</v>
      </c>
    </row>
    <row r="3721" spans="1:31" ht="15" customHeight="1">
      <c r="A3721" s="94"/>
      <c r="B3721" s="6" t="str">
        <f>IFERROR(VLOOKUP(A3721,'Distributor List'!$A$2:$D$77,2,0),"-")</f>
        <v>-</v>
      </c>
      <c r="C3721" s="6" t="str">
        <f>IFERROR(VLOOKUP(A3721,'Distributor List'!$A$2:$D$77,3,0),"-")</f>
        <v>-</v>
      </c>
      <c r="D3721" s="6" t="str">
        <f>IFERROR(VLOOKUP(A3721,'Distributor List'!$A$2:$F$77,6,0),"-")</f>
        <v>-</v>
      </c>
      <c r="E3721" s="6" t="str">
        <f>IFERROR(VLOOKUP(A3721,'Distributor List'!$A$2:$D$77,4,0),"-")</f>
        <v>-</v>
      </c>
      <c r="F3721" s="6" t="str">
        <f>IFERROR(VLOOKUP(H3721,'Price List'!$A$2:$H$109,8,0),"-")</f>
        <v>-</v>
      </c>
      <c r="G3721" s="6" t="str">
        <f>IFERROR(VLOOKUP(A3721,'Distributor List'!$A$2:$E$77,5,0),"-")</f>
        <v>-</v>
      </c>
      <c r="H3721" s="10"/>
      <c r="I3721" s="95"/>
      <c r="J3721" s="92"/>
      <c r="K3721" s="92"/>
      <c r="L3721" s="73">
        <f t="shared" si="1308"/>
        <v>0</v>
      </c>
      <c r="M3721" s="73">
        <f t="shared" si="1305"/>
        <v>0</v>
      </c>
      <c r="N3721" s="73"/>
      <c r="O3721" s="73"/>
      <c r="P3721" s="73"/>
      <c r="Q3721" s="73"/>
      <c r="R3721" s="73">
        <f t="shared" si="1307"/>
        <v>0</v>
      </c>
      <c r="S3721" s="76" t="str">
        <f t="shared" si="1299"/>
        <v>-</v>
      </c>
      <c r="T3721" s="96">
        <v>0</v>
      </c>
      <c r="U3721" s="97"/>
      <c r="V3721" s="73">
        <f t="shared" si="1306"/>
        <v>0</v>
      </c>
      <c r="W3721" s="73">
        <f t="shared" si="1300"/>
        <v>0</v>
      </c>
      <c r="X3721" s="76" t="str">
        <f t="shared" si="1301"/>
        <v>-</v>
      </c>
      <c r="Y3721" s="73">
        <f t="shared" si="1302"/>
        <v>0</v>
      </c>
      <c r="Z3721" s="73">
        <f t="shared" si="1303"/>
        <v>0</v>
      </c>
      <c r="AA3721" s="73">
        <f t="shared" si="1309"/>
        <v>0</v>
      </c>
      <c r="AB3721" s="73">
        <f t="shared" si="1304"/>
        <v>0</v>
      </c>
      <c r="AC3721" s="73">
        <f t="shared" si="1310"/>
        <v>0</v>
      </c>
      <c r="AD3721" s="73">
        <f t="shared" si="1311"/>
        <v>0</v>
      </c>
      <c r="AE3721" s="73">
        <v>0</v>
      </c>
    </row>
    <row r="3722" spans="1:31" ht="15" customHeight="1">
      <c r="A3722" s="94"/>
      <c r="B3722" s="6" t="str">
        <f>IFERROR(VLOOKUP(A3722,'Distributor List'!$A$2:$D$77,2,0),"-")</f>
        <v>-</v>
      </c>
      <c r="C3722" s="6" t="str">
        <f>IFERROR(VLOOKUP(A3722,'Distributor List'!$A$2:$D$77,3,0),"-")</f>
        <v>-</v>
      </c>
      <c r="D3722" s="6" t="str">
        <f>IFERROR(VLOOKUP(A3722,'Distributor List'!$A$2:$F$77,6,0),"-")</f>
        <v>-</v>
      </c>
      <c r="E3722" s="6" t="str">
        <f>IFERROR(VLOOKUP(A3722,'Distributor List'!$A$2:$D$77,4,0),"-")</f>
        <v>-</v>
      </c>
      <c r="F3722" s="6" t="str">
        <f>IFERROR(VLOOKUP(H3722,'Price List'!$A$2:$H$109,8,0),"-")</f>
        <v>-</v>
      </c>
      <c r="G3722" s="6" t="str">
        <f>IFERROR(VLOOKUP(A3722,'Distributor List'!$A$2:$E$77,5,0),"-")</f>
        <v>-</v>
      </c>
      <c r="H3722" s="10"/>
      <c r="I3722" s="95"/>
      <c r="J3722" s="92"/>
      <c r="K3722" s="92"/>
      <c r="L3722" s="73">
        <f t="shared" si="1308"/>
        <v>0</v>
      </c>
      <c r="M3722" s="73">
        <f t="shared" si="1305"/>
        <v>0</v>
      </c>
      <c r="N3722" s="73"/>
      <c r="O3722" s="73"/>
      <c r="P3722" s="73"/>
      <c r="Q3722" s="73"/>
      <c r="R3722" s="73">
        <f t="shared" si="1307"/>
        <v>0</v>
      </c>
      <c r="S3722" s="76" t="str">
        <f t="shared" si="1299"/>
        <v>-</v>
      </c>
      <c r="T3722" s="96">
        <v>0</v>
      </c>
      <c r="U3722" s="97"/>
      <c r="V3722" s="73">
        <f t="shared" si="1306"/>
        <v>0</v>
      </c>
      <c r="W3722" s="73">
        <f t="shared" si="1300"/>
        <v>0</v>
      </c>
      <c r="X3722" s="76" t="str">
        <f t="shared" si="1301"/>
        <v>-</v>
      </c>
      <c r="Y3722" s="73">
        <f t="shared" si="1302"/>
        <v>0</v>
      </c>
      <c r="Z3722" s="73">
        <f t="shared" si="1303"/>
        <v>0</v>
      </c>
      <c r="AA3722" s="73">
        <f t="shared" si="1309"/>
        <v>0</v>
      </c>
      <c r="AB3722" s="73">
        <f t="shared" si="1304"/>
        <v>0</v>
      </c>
      <c r="AC3722" s="73">
        <f t="shared" si="1310"/>
        <v>0</v>
      </c>
      <c r="AD3722" s="73">
        <f t="shared" si="1311"/>
        <v>0</v>
      </c>
      <c r="AE3722" s="73">
        <v>0</v>
      </c>
    </row>
    <row r="3723" spans="1:31" ht="15" customHeight="1">
      <c r="A3723" s="94"/>
      <c r="B3723" s="6" t="str">
        <f>IFERROR(VLOOKUP(A3723,'Distributor List'!$A$2:$D$77,2,0),"-")</f>
        <v>-</v>
      </c>
      <c r="C3723" s="6" t="str">
        <f>IFERROR(VLOOKUP(A3723,'Distributor List'!$A$2:$D$77,3,0),"-")</f>
        <v>-</v>
      </c>
      <c r="D3723" s="6" t="str">
        <f>IFERROR(VLOOKUP(A3723,'Distributor List'!$A$2:$F$77,6,0),"-")</f>
        <v>-</v>
      </c>
      <c r="E3723" s="6" t="str">
        <f>IFERROR(VLOOKUP(A3723,'Distributor List'!$A$2:$D$77,4,0),"-")</f>
        <v>-</v>
      </c>
      <c r="F3723" s="6" t="str">
        <f>IFERROR(VLOOKUP(H3723,'Price List'!$A$2:$H$109,8,0),"-")</f>
        <v>-</v>
      </c>
      <c r="G3723" s="6" t="str">
        <f>IFERROR(VLOOKUP(A3723,'Distributor List'!$A$2:$E$77,5,0),"-")</f>
        <v>-</v>
      </c>
      <c r="H3723" s="10"/>
      <c r="I3723" s="95"/>
      <c r="J3723" s="92"/>
      <c r="K3723" s="92"/>
      <c r="L3723" s="73">
        <f t="shared" si="1308"/>
        <v>0</v>
      </c>
      <c r="M3723" s="73">
        <f t="shared" si="1305"/>
        <v>0</v>
      </c>
      <c r="N3723" s="73"/>
      <c r="O3723" s="73"/>
      <c r="P3723" s="73"/>
      <c r="Q3723" s="73"/>
      <c r="R3723" s="73">
        <f t="shared" si="1307"/>
        <v>0</v>
      </c>
      <c r="S3723" s="76" t="str">
        <f t="shared" si="1299"/>
        <v>-</v>
      </c>
      <c r="T3723" s="96">
        <v>0</v>
      </c>
      <c r="U3723" s="97"/>
      <c r="V3723" s="73">
        <f t="shared" si="1306"/>
        <v>0</v>
      </c>
      <c r="W3723" s="73">
        <f t="shared" si="1300"/>
        <v>0</v>
      </c>
      <c r="X3723" s="76" t="str">
        <f t="shared" si="1301"/>
        <v>-</v>
      </c>
      <c r="Y3723" s="73">
        <f t="shared" si="1302"/>
        <v>0</v>
      </c>
      <c r="Z3723" s="73">
        <f t="shared" si="1303"/>
        <v>0</v>
      </c>
      <c r="AA3723" s="73">
        <f t="shared" si="1309"/>
        <v>0</v>
      </c>
      <c r="AB3723" s="73">
        <f t="shared" si="1304"/>
        <v>0</v>
      </c>
      <c r="AC3723" s="73">
        <f t="shared" si="1310"/>
        <v>0</v>
      </c>
      <c r="AD3723" s="73">
        <f t="shared" si="1311"/>
        <v>0</v>
      </c>
      <c r="AE3723" s="73">
        <v>0</v>
      </c>
    </row>
    <row r="3724" spans="1:31" ht="15" customHeight="1">
      <c r="A3724" s="94"/>
      <c r="B3724" s="6" t="str">
        <f>IFERROR(VLOOKUP(A3724,'Distributor List'!$A$2:$D$77,2,0),"-")</f>
        <v>-</v>
      </c>
      <c r="C3724" s="6" t="str">
        <f>IFERROR(VLOOKUP(A3724,'Distributor List'!$A$2:$D$77,3,0),"-")</f>
        <v>-</v>
      </c>
      <c r="D3724" s="6" t="str">
        <f>IFERROR(VLOOKUP(A3724,'Distributor List'!$A$2:$F$77,6,0),"-")</f>
        <v>-</v>
      </c>
      <c r="E3724" s="6" t="str">
        <f>IFERROR(VLOOKUP(A3724,'Distributor List'!$A$2:$D$77,4,0),"-")</f>
        <v>-</v>
      </c>
      <c r="F3724" s="6" t="str">
        <f>IFERROR(VLOOKUP(H3724,'Price List'!$A$2:$H$109,8,0),"-")</f>
        <v>-</v>
      </c>
      <c r="G3724" s="6" t="str">
        <f>IFERROR(VLOOKUP(A3724,'Distributor List'!$A$2:$E$77,5,0),"-")</f>
        <v>-</v>
      </c>
      <c r="H3724" s="10"/>
      <c r="I3724" s="95"/>
      <c r="J3724" s="92"/>
      <c r="K3724" s="92"/>
      <c r="L3724" s="73">
        <f t="shared" si="1308"/>
        <v>0</v>
      </c>
      <c r="M3724" s="73">
        <f t="shared" si="1305"/>
        <v>0</v>
      </c>
      <c r="N3724" s="73"/>
      <c r="O3724" s="73"/>
      <c r="P3724" s="73"/>
      <c r="Q3724" s="73"/>
      <c r="R3724" s="73">
        <f t="shared" si="1307"/>
        <v>0</v>
      </c>
      <c r="S3724" s="76" t="str">
        <f t="shared" si="1299"/>
        <v>-</v>
      </c>
      <c r="T3724" s="96">
        <v>0</v>
      </c>
      <c r="U3724" s="97"/>
      <c r="V3724" s="73">
        <f t="shared" si="1306"/>
        <v>0</v>
      </c>
      <c r="W3724" s="73">
        <f t="shared" si="1300"/>
        <v>0</v>
      </c>
      <c r="X3724" s="76" t="str">
        <f t="shared" si="1301"/>
        <v>-</v>
      </c>
      <c r="Y3724" s="73">
        <f t="shared" si="1302"/>
        <v>0</v>
      </c>
      <c r="Z3724" s="73">
        <f t="shared" si="1303"/>
        <v>0</v>
      </c>
      <c r="AA3724" s="73">
        <f t="shared" si="1309"/>
        <v>0</v>
      </c>
      <c r="AB3724" s="73">
        <f t="shared" si="1304"/>
        <v>0</v>
      </c>
      <c r="AC3724" s="73">
        <f t="shared" si="1310"/>
        <v>0</v>
      </c>
      <c r="AD3724" s="73">
        <f t="shared" si="1311"/>
        <v>0</v>
      </c>
      <c r="AE3724" s="73">
        <v>0</v>
      </c>
    </row>
    <row r="3725" spans="1:31" ht="15" customHeight="1">
      <c r="A3725" s="94"/>
      <c r="B3725" s="6" t="str">
        <f>IFERROR(VLOOKUP(A3725,'Distributor List'!$A$2:$D$77,2,0),"-")</f>
        <v>-</v>
      </c>
      <c r="C3725" s="6" t="str">
        <f>IFERROR(VLOOKUP(A3725,'Distributor List'!$A$2:$D$77,3,0),"-")</f>
        <v>-</v>
      </c>
      <c r="D3725" s="6" t="str">
        <f>IFERROR(VLOOKUP(A3725,'Distributor List'!$A$2:$F$77,6,0),"-")</f>
        <v>-</v>
      </c>
      <c r="E3725" s="6" t="str">
        <f>IFERROR(VLOOKUP(A3725,'Distributor List'!$A$2:$D$77,4,0),"-")</f>
        <v>-</v>
      </c>
      <c r="F3725" s="6" t="str">
        <f>IFERROR(VLOOKUP(H3725,'Price List'!$A$2:$H$109,8,0),"-")</f>
        <v>-</v>
      </c>
      <c r="G3725" s="6" t="str">
        <f>IFERROR(VLOOKUP(A3725,'Distributor List'!$A$2:$E$77,5,0),"-")</f>
        <v>-</v>
      </c>
      <c r="H3725" s="10"/>
      <c r="I3725" s="95"/>
      <c r="J3725" s="92"/>
      <c r="K3725" s="92"/>
      <c r="L3725" s="73">
        <f t="shared" si="1308"/>
        <v>0</v>
      </c>
      <c r="M3725" s="73">
        <f t="shared" si="1305"/>
        <v>0</v>
      </c>
      <c r="N3725" s="73"/>
      <c r="O3725" s="73"/>
      <c r="P3725" s="73"/>
      <c r="Q3725" s="73"/>
      <c r="R3725" s="73">
        <f t="shared" si="1307"/>
        <v>0</v>
      </c>
      <c r="S3725" s="76" t="str">
        <f t="shared" si="1299"/>
        <v>-</v>
      </c>
      <c r="T3725" s="96">
        <v>0</v>
      </c>
      <c r="U3725" s="97"/>
      <c r="V3725" s="73">
        <f t="shared" si="1306"/>
        <v>0</v>
      </c>
      <c r="W3725" s="73">
        <f t="shared" si="1300"/>
        <v>0</v>
      </c>
      <c r="X3725" s="76" t="str">
        <f t="shared" si="1301"/>
        <v>-</v>
      </c>
      <c r="Y3725" s="73">
        <f t="shared" si="1302"/>
        <v>0</v>
      </c>
      <c r="Z3725" s="73">
        <f t="shared" si="1303"/>
        <v>0</v>
      </c>
      <c r="AA3725" s="73">
        <f t="shared" si="1309"/>
        <v>0</v>
      </c>
      <c r="AB3725" s="73">
        <f t="shared" si="1304"/>
        <v>0</v>
      </c>
      <c r="AC3725" s="73">
        <f t="shared" si="1310"/>
        <v>0</v>
      </c>
      <c r="AD3725" s="73">
        <f t="shared" si="1311"/>
        <v>0</v>
      </c>
      <c r="AE3725" s="73">
        <v>0</v>
      </c>
    </row>
    <row r="3726" spans="1:31" ht="15" customHeight="1">
      <c r="A3726" s="94"/>
      <c r="B3726" s="6" t="str">
        <f>IFERROR(VLOOKUP(A3726,'Distributor List'!$A$2:$D$77,2,0),"-")</f>
        <v>-</v>
      </c>
      <c r="C3726" s="6" t="str">
        <f>IFERROR(VLOOKUP(A3726,'Distributor List'!$A$2:$D$77,3,0),"-")</f>
        <v>-</v>
      </c>
      <c r="D3726" s="6" t="str">
        <f>IFERROR(VLOOKUP(A3726,'Distributor List'!$A$2:$F$77,6,0),"-")</f>
        <v>-</v>
      </c>
      <c r="E3726" s="6" t="str">
        <f>IFERROR(VLOOKUP(A3726,'Distributor List'!$A$2:$D$77,4,0),"-")</f>
        <v>-</v>
      </c>
      <c r="F3726" s="6" t="str">
        <f>IFERROR(VLOOKUP(H3726,'Price List'!$A$2:$H$109,8,0),"-")</f>
        <v>-</v>
      </c>
      <c r="G3726" s="6" t="str">
        <f>IFERROR(VLOOKUP(A3726,'Distributor List'!$A$2:$E$77,5,0),"-")</f>
        <v>-</v>
      </c>
      <c r="H3726" s="10"/>
      <c r="I3726" s="95"/>
      <c r="J3726" s="92"/>
      <c r="K3726" s="92"/>
      <c r="L3726" s="73">
        <f t="shared" si="1308"/>
        <v>0</v>
      </c>
      <c r="M3726" s="73">
        <f t="shared" si="1305"/>
        <v>0</v>
      </c>
      <c r="N3726" s="73"/>
      <c r="O3726" s="73"/>
      <c r="P3726" s="73"/>
      <c r="Q3726" s="73"/>
      <c r="R3726" s="73">
        <f t="shared" si="1307"/>
        <v>0</v>
      </c>
      <c r="S3726" s="76" t="str">
        <f t="shared" si="1299"/>
        <v>-</v>
      </c>
      <c r="T3726" s="96">
        <v>0</v>
      </c>
      <c r="U3726" s="97"/>
      <c r="V3726" s="73">
        <f t="shared" si="1306"/>
        <v>0</v>
      </c>
      <c r="W3726" s="73">
        <f t="shared" si="1300"/>
        <v>0</v>
      </c>
      <c r="X3726" s="76" t="str">
        <f t="shared" si="1301"/>
        <v>-</v>
      </c>
      <c r="Y3726" s="73">
        <f t="shared" si="1302"/>
        <v>0</v>
      </c>
      <c r="Z3726" s="73">
        <f t="shared" si="1303"/>
        <v>0</v>
      </c>
      <c r="AA3726" s="73">
        <f t="shared" si="1309"/>
        <v>0</v>
      </c>
      <c r="AB3726" s="73">
        <f t="shared" si="1304"/>
        <v>0</v>
      </c>
      <c r="AC3726" s="73">
        <f t="shared" si="1310"/>
        <v>0</v>
      </c>
      <c r="AD3726" s="73">
        <f t="shared" si="1311"/>
        <v>0</v>
      </c>
      <c r="AE3726" s="73">
        <v>0</v>
      </c>
    </row>
    <row r="3727" spans="1:31" ht="15" customHeight="1">
      <c r="A3727" s="94"/>
      <c r="B3727" s="6" t="str">
        <f>IFERROR(VLOOKUP(A3727,'Distributor List'!$A$2:$D$77,2,0),"-")</f>
        <v>-</v>
      </c>
      <c r="C3727" s="6" t="str">
        <f>IFERROR(VLOOKUP(A3727,'Distributor List'!$A$2:$D$77,3,0),"-")</f>
        <v>-</v>
      </c>
      <c r="D3727" s="6" t="str">
        <f>IFERROR(VLOOKUP(A3727,'Distributor List'!$A$2:$F$77,6,0),"-")</f>
        <v>-</v>
      </c>
      <c r="E3727" s="6" t="str">
        <f>IFERROR(VLOOKUP(A3727,'Distributor List'!$A$2:$D$77,4,0),"-")</f>
        <v>-</v>
      </c>
      <c r="F3727" s="6" t="str">
        <f>IFERROR(VLOOKUP(H3727,'Price List'!$A$2:$H$109,8,0),"-")</f>
        <v>-</v>
      </c>
      <c r="G3727" s="6" t="str">
        <f>IFERROR(VLOOKUP(A3727,'Distributor List'!$A$2:$E$77,5,0),"-")</f>
        <v>-</v>
      </c>
      <c r="H3727" s="10"/>
      <c r="I3727" s="95"/>
      <c r="J3727" s="92"/>
      <c r="K3727" s="92"/>
      <c r="L3727" s="73">
        <f t="shared" si="1308"/>
        <v>0</v>
      </c>
      <c r="M3727" s="73">
        <f t="shared" si="1305"/>
        <v>0</v>
      </c>
      <c r="N3727" s="73"/>
      <c r="O3727" s="73"/>
      <c r="P3727" s="73"/>
      <c r="Q3727" s="73"/>
      <c r="R3727" s="73">
        <f t="shared" si="1307"/>
        <v>0</v>
      </c>
      <c r="S3727" s="76" t="str">
        <f t="shared" si="1299"/>
        <v>-</v>
      </c>
      <c r="T3727" s="96">
        <v>0</v>
      </c>
      <c r="U3727" s="97"/>
      <c r="V3727" s="73">
        <f t="shared" si="1306"/>
        <v>0</v>
      </c>
      <c r="W3727" s="73">
        <f t="shared" si="1300"/>
        <v>0</v>
      </c>
      <c r="X3727" s="76" t="str">
        <f t="shared" si="1301"/>
        <v>-</v>
      </c>
      <c r="Y3727" s="73">
        <f t="shared" si="1302"/>
        <v>0</v>
      </c>
      <c r="Z3727" s="73">
        <f t="shared" si="1303"/>
        <v>0</v>
      </c>
      <c r="AA3727" s="73">
        <f t="shared" si="1309"/>
        <v>0</v>
      </c>
      <c r="AB3727" s="73">
        <f t="shared" si="1304"/>
        <v>0</v>
      </c>
      <c r="AC3727" s="73">
        <f t="shared" si="1310"/>
        <v>0</v>
      </c>
      <c r="AD3727" s="73">
        <f t="shared" si="1311"/>
        <v>0</v>
      </c>
      <c r="AE3727" s="73">
        <v>0</v>
      </c>
    </row>
    <row r="3728" spans="1:31" ht="15" customHeight="1">
      <c r="A3728" s="94"/>
      <c r="B3728" s="6" t="str">
        <f>IFERROR(VLOOKUP(A3728,'Distributor List'!$A$2:$D$77,2,0),"-")</f>
        <v>-</v>
      </c>
      <c r="C3728" s="6" t="str">
        <f>IFERROR(VLOOKUP(A3728,'Distributor List'!$A$2:$D$77,3,0),"-")</f>
        <v>-</v>
      </c>
      <c r="D3728" s="6" t="str">
        <f>IFERROR(VLOOKUP(A3728,'Distributor List'!$A$2:$F$77,6,0),"-")</f>
        <v>-</v>
      </c>
      <c r="E3728" s="6" t="str">
        <f>IFERROR(VLOOKUP(A3728,'Distributor List'!$A$2:$D$77,4,0),"-")</f>
        <v>-</v>
      </c>
      <c r="F3728" s="6" t="str">
        <f>IFERROR(VLOOKUP(H3728,'Price List'!$A$2:$H$109,8,0),"-")</f>
        <v>-</v>
      </c>
      <c r="G3728" s="6" t="str">
        <f>IFERROR(VLOOKUP(A3728,'Distributor List'!$A$2:$E$77,5,0),"-")</f>
        <v>-</v>
      </c>
      <c r="H3728" s="10"/>
      <c r="I3728" s="95"/>
      <c r="J3728" s="92"/>
      <c r="K3728" s="92"/>
      <c r="L3728" s="73">
        <f t="shared" si="1308"/>
        <v>0</v>
      </c>
      <c r="M3728" s="73">
        <f t="shared" si="1305"/>
        <v>0</v>
      </c>
      <c r="N3728" s="73"/>
      <c r="O3728" s="73"/>
      <c r="P3728" s="73"/>
      <c r="Q3728" s="73"/>
      <c r="R3728" s="73">
        <f t="shared" si="1307"/>
        <v>0</v>
      </c>
      <c r="S3728" s="76" t="str">
        <f t="shared" si="1299"/>
        <v>-</v>
      </c>
      <c r="T3728" s="96">
        <v>0</v>
      </c>
      <c r="U3728" s="97"/>
      <c r="V3728" s="73">
        <f t="shared" si="1306"/>
        <v>0</v>
      </c>
      <c r="W3728" s="73">
        <f t="shared" si="1300"/>
        <v>0</v>
      </c>
      <c r="X3728" s="76" t="str">
        <f t="shared" si="1301"/>
        <v>-</v>
      </c>
      <c r="Y3728" s="73">
        <f t="shared" si="1302"/>
        <v>0</v>
      </c>
      <c r="Z3728" s="73">
        <f t="shared" si="1303"/>
        <v>0</v>
      </c>
      <c r="AA3728" s="73">
        <f t="shared" si="1309"/>
        <v>0</v>
      </c>
      <c r="AB3728" s="73">
        <f t="shared" si="1304"/>
        <v>0</v>
      </c>
      <c r="AC3728" s="73">
        <f t="shared" si="1310"/>
        <v>0</v>
      </c>
      <c r="AD3728" s="73">
        <f t="shared" si="1311"/>
        <v>0</v>
      </c>
      <c r="AE3728" s="73">
        <v>0</v>
      </c>
    </row>
    <row r="3729" spans="1:31" ht="15" customHeight="1">
      <c r="A3729" s="94"/>
      <c r="B3729" s="6" t="str">
        <f>IFERROR(VLOOKUP(A3729,'Distributor List'!$A$2:$D$77,2,0),"-")</f>
        <v>-</v>
      </c>
      <c r="C3729" s="6" t="str">
        <f>IFERROR(VLOOKUP(A3729,'Distributor List'!$A$2:$D$77,3,0),"-")</f>
        <v>-</v>
      </c>
      <c r="D3729" s="6" t="str">
        <f>IFERROR(VLOOKUP(A3729,'Distributor List'!$A$2:$F$77,6,0),"-")</f>
        <v>-</v>
      </c>
      <c r="E3729" s="6" t="str">
        <f>IFERROR(VLOOKUP(A3729,'Distributor List'!$A$2:$D$77,4,0),"-")</f>
        <v>-</v>
      </c>
      <c r="F3729" s="6" t="str">
        <f>IFERROR(VLOOKUP(H3729,'Price List'!$A$2:$H$109,8,0),"-")</f>
        <v>-</v>
      </c>
      <c r="G3729" s="6" t="str">
        <f>IFERROR(VLOOKUP(A3729,'Distributor List'!$A$2:$E$77,5,0),"-")</f>
        <v>-</v>
      </c>
      <c r="H3729" s="10"/>
      <c r="I3729" s="95"/>
      <c r="J3729" s="92"/>
      <c r="K3729" s="92"/>
      <c r="L3729" s="73">
        <f t="shared" si="1308"/>
        <v>0</v>
      </c>
      <c r="M3729" s="73">
        <f t="shared" si="1305"/>
        <v>0</v>
      </c>
      <c r="N3729" s="73"/>
      <c r="O3729" s="73"/>
      <c r="P3729" s="73"/>
      <c r="Q3729" s="73"/>
      <c r="R3729" s="73">
        <f t="shared" si="1307"/>
        <v>0</v>
      </c>
      <c r="S3729" s="76" t="str">
        <f t="shared" si="1299"/>
        <v>-</v>
      </c>
      <c r="T3729" s="96">
        <v>0</v>
      </c>
      <c r="U3729" s="97"/>
      <c r="V3729" s="73">
        <f t="shared" si="1306"/>
        <v>0</v>
      </c>
      <c r="W3729" s="73">
        <f t="shared" si="1300"/>
        <v>0</v>
      </c>
      <c r="X3729" s="76" t="str">
        <f t="shared" si="1301"/>
        <v>-</v>
      </c>
      <c r="Y3729" s="73">
        <f t="shared" si="1302"/>
        <v>0</v>
      </c>
      <c r="Z3729" s="73">
        <f t="shared" si="1303"/>
        <v>0</v>
      </c>
      <c r="AA3729" s="73">
        <f t="shared" si="1309"/>
        <v>0</v>
      </c>
      <c r="AB3729" s="73">
        <f t="shared" si="1304"/>
        <v>0</v>
      </c>
      <c r="AC3729" s="73">
        <f t="shared" si="1310"/>
        <v>0</v>
      </c>
      <c r="AD3729" s="73">
        <f t="shared" si="1311"/>
        <v>0</v>
      </c>
      <c r="AE3729" s="73">
        <v>0</v>
      </c>
    </row>
    <row r="3730" spans="1:31" ht="15" customHeight="1">
      <c r="A3730" s="94"/>
      <c r="B3730" s="6" t="str">
        <f>IFERROR(VLOOKUP(A3730,'Distributor List'!$A$2:$D$77,2,0),"-")</f>
        <v>-</v>
      </c>
      <c r="C3730" s="6" t="str">
        <f>IFERROR(VLOOKUP(A3730,'Distributor List'!$A$2:$D$77,3,0),"-")</f>
        <v>-</v>
      </c>
      <c r="D3730" s="6" t="str">
        <f>IFERROR(VLOOKUP(A3730,'Distributor List'!$A$2:$F$77,6,0),"-")</f>
        <v>-</v>
      </c>
      <c r="E3730" s="6" t="str">
        <f>IFERROR(VLOOKUP(A3730,'Distributor List'!$A$2:$D$77,4,0),"-")</f>
        <v>-</v>
      </c>
      <c r="F3730" s="6" t="str">
        <f>IFERROR(VLOOKUP(H3730,'Price List'!$A$2:$H$109,8,0),"-")</f>
        <v>-</v>
      </c>
      <c r="G3730" s="6" t="str">
        <f>IFERROR(VLOOKUP(A3730,'Distributor List'!$A$2:$E$77,5,0),"-")</f>
        <v>-</v>
      </c>
      <c r="H3730" s="10"/>
      <c r="I3730" s="95"/>
      <c r="J3730" s="92"/>
      <c r="K3730" s="92"/>
      <c r="L3730" s="73">
        <f t="shared" si="1308"/>
        <v>0</v>
      </c>
      <c r="M3730" s="73">
        <f t="shared" si="1305"/>
        <v>0</v>
      </c>
      <c r="N3730" s="73"/>
      <c r="O3730" s="73"/>
      <c r="P3730" s="73"/>
      <c r="Q3730" s="73"/>
      <c r="R3730" s="73">
        <f t="shared" si="1307"/>
        <v>0</v>
      </c>
      <c r="S3730" s="76" t="str">
        <f t="shared" ref="S3730:S3793" si="1312">IFERROR(L3730/R3730,"-")</f>
        <v>-</v>
      </c>
      <c r="T3730" s="96">
        <v>0</v>
      </c>
      <c r="U3730" s="97"/>
      <c r="V3730" s="73">
        <f t="shared" si="1306"/>
        <v>0</v>
      </c>
      <c r="W3730" s="73">
        <f t="shared" ref="W3730:W3793" si="1313">L3730-V3730</f>
        <v>0</v>
      </c>
      <c r="X3730" s="76" t="str">
        <f t="shared" ref="X3730:X3793" si="1314">IFERROR(L3730/V3730-1,"-")</f>
        <v>-</v>
      </c>
      <c r="Y3730" s="73">
        <f t="shared" ref="Y3730:Y3793" si="1315">(J3730)/1*1.5</f>
        <v>0</v>
      </c>
      <c r="Z3730" s="73">
        <f t="shared" ref="Z3730:Z3793" si="1316">IF(Y3730&gt;K3730,Y3730-K3730,0)</f>
        <v>0</v>
      </c>
      <c r="AA3730" s="73">
        <f t="shared" si="1309"/>
        <v>0</v>
      </c>
      <c r="AB3730" s="73">
        <f t="shared" ref="AB3730:AB3793" si="1317">IF(Y3730&lt;K3730,K3730-Y3730,0)</f>
        <v>0</v>
      </c>
      <c r="AC3730" s="73">
        <f t="shared" si="1310"/>
        <v>0</v>
      </c>
      <c r="AD3730" s="73">
        <f t="shared" si="1311"/>
        <v>0</v>
      </c>
      <c r="AE3730" s="73">
        <v>0</v>
      </c>
    </row>
    <row r="3731" spans="1:31" ht="15" customHeight="1">
      <c r="A3731" s="94"/>
      <c r="B3731" s="6" t="str">
        <f>IFERROR(VLOOKUP(A3731,'Distributor List'!$A$2:$D$77,2,0),"-")</f>
        <v>-</v>
      </c>
      <c r="C3731" s="6" t="str">
        <f>IFERROR(VLOOKUP(A3731,'Distributor List'!$A$2:$D$77,3,0),"-")</f>
        <v>-</v>
      </c>
      <c r="D3731" s="6" t="str">
        <f>IFERROR(VLOOKUP(A3731,'Distributor List'!$A$2:$F$77,6,0),"-")</f>
        <v>-</v>
      </c>
      <c r="E3731" s="6" t="str">
        <f>IFERROR(VLOOKUP(A3731,'Distributor List'!$A$2:$D$77,4,0),"-")</f>
        <v>-</v>
      </c>
      <c r="F3731" s="6" t="str">
        <f>IFERROR(VLOOKUP(H3731,'Price List'!$A$2:$H$109,8,0),"-")</f>
        <v>-</v>
      </c>
      <c r="G3731" s="6" t="str">
        <f>IFERROR(VLOOKUP(A3731,'Distributor List'!$A$2:$E$77,5,0),"-")</f>
        <v>-</v>
      </c>
      <c r="H3731" s="10"/>
      <c r="I3731" s="95"/>
      <c r="J3731" s="92"/>
      <c r="K3731" s="92"/>
      <c r="L3731" s="73">
        <f t="shared" si="1308"/>
        <v>0</v>
      </c>
      <c r="M3731" s="73">
        <f t="shared" si="1305"/>
        <v>0</v>
      </c>
      <c r="N3731" s="73"/>
      <c r="O3731" s="73"/>
      <c r="P3731" s="73"/>
      <c r="Q3731" s="73"/>
      <c r="R3731" s="73">
        <f t="shared" si="1307"/>
        <v>0</v>
      </c>
      <c r="S3731" s="76" t="str">
        <f t="shared" si="1312"/>
        <v>-</v>
      </c>
      <c r="T3731" s="96">
        <v>0</v>
      </c>
      <c r="U3731" s="97"/>
      <c r="V3731" s="73">
        <f t="shared" si="1306"/>
        <v>0</v>
      </c>
      <c r="W3731" s="73">
        <f t="shared" si="1313"/>
        <v>0</v>
      </c>
      <c r="X3731" s="76" t="str">
        <f t="shared" si="1314"/>
        <v>-</v>
      </c>
      <c r="Y3731" s="73">
        <f t="shared" si="1315"/>
        <v>0</v>
      </c>
      <c r="Z3731" s="73">
        <f t="shared" si="1316"/>
        <v>0</v>
      </c>
      <c r="AA3731" s="73">
        <f t="shared" si="1309"/>
        <v>0</v>
      </c>
      <c r="AB3731" s="73">
        <f t="shared" si="1317"/>
        <v>0</v>
      </c>
      <c r="AC3731" s="73">
        <f t="shared" si="1310"/>
        <v>0</v>
      </c>
      <c r="AD3731" s="73">
        <f t="shared" si="1311"/>
        <v>0</v>
      </c>
      <c r="AE3731" s="73">
        <v>0</v>
      </c>
    </row>
    <row r="3732" spans="1:31" ht="15" customHeight="1">
      <c r="A3732" s="94"/>
      <c r="B3732" s="6" t="str">
        <f>IFERROR(VLOOKUP(A3732,'Distributor List'!$A$2:$D$77,2,0),"-")</f>
        <v>-</v>
      </c>
      <c r="C3732" s="6" t="str">
        <f>IFERROR(VLOOKUP(A3732,'Distributor List'!$A$2:$D$77,3,0),"-")</f>
        <v>-</v>
      </c>
      <c r="D3732" s="6" t="str">
        <f>IFERROR(VLOOKUP(A3732,'Distributor List'!$A$2:$F$77,6,0),"-")</f>
        <v>-</v>
      </c>
      <c r="E3732" s="6" t="str">
        <f>IFERROR(VLOOKUP(A3732,'Distributor List'!$A$2:$D$77,4,0),"-")</f>
        <v>-</v>
      </c>
      <c r="F3732" s="6" t="str">
        <f>IFERROR(VLOOKUP(H3732,'Price List'!$A$2:$H$109,8,0),"-")</f>
        <v>-</v>
      </c>
      <c r="G3732" s="6" t="str">
        <f>IFERROR(VLOOKUP(A3732,'Distributor List'!$A$2:$E$77,5,0),"-")</f>
        <v>-</v>
      </c>
      <c r="H3732" s="10"/>
      <c r="I3732" s="95"/>
      <c r="J3732" s="92"/>
      <c r="K3732" s="92"/>
      <c r="L3732" s="73">
        <f t="shared" si="1308"/>
        <v>0</v>
      </c>
      <c r="M3732" s="73">
        <f t="shared" si="1305"/>
        <v>0</v>
      </c>
      <c r="N3732" s="73"/>
      <c r="O3732" s="73"/>
      <c r="P3732" s="73"/>
      <c r="Q3732" s="73"/>
      <c r="R3732" s="73">
        <f t="shared" si="1307"/>
        <v>0</v>
      </c>
      <c r="S3732" s="76" t="str">
        <f t="shared" si="1312"/>
        <v>-</v>
      </c>
      <c r="T3732" s="96">
        <v>0</v>
      </c>
      <c r="U3732" s="97"/>
      <c r="V3732" s="73">
        <f t="shared" si="1306"/>
        <v>0</v>
      </c>
      <c r="W3732" s="73">
        <f t="shared" si="1313"/>
        <v>0</v>
      </c>
      <c r="X3732" s="76" t="str">
        <f t="shared" si="1314"/>
        <v>-</v>
      </c>
      <c r="Y3732" s="73">
        <f t="shared" si="1315"/>
        <v>0</v>
      </c>
      <c r="Z3732" s="73">
        <f t="shared" si="1316"/>
        <v>0</v>
      </c>
      <c r="AA3732" s="73">
        <f t="shared" si="1309"/>
        <v>0</v>
      </c>
      <c r="AB3732" s="73">
        <f t="shared" si="1317"/>
        <v>0</v>
      </c>
      <c r="AC3732" s="73">
        <f t="shared" si="1310"/>
        <v>0</v>
      </c>
      <c r="AD3732" s="73">
        <f t="shared" si="1311"/>
        <v>0</v>
      </c>
      <c r="AE3732" s="73">
        <v>0</v>
      </c>
    </row>
    <row r="3733" spans="1:31" ht="15" customHeight="1">
      <c r="A3733" s="94"/>
      <c r="B3733" s="6" t="str">
        <f>IFERROR(VLOOKUP(A3733,'Distributor List'!$A$2:$D$77,2,0),"-")</f>
        <v>-</v>
      </c>
      <c r="C3733" s="6" t="str">
        <f>IFERROR(VLOOKUP(A3733,'Distributor List'!$A$2:$D$77,3,0),"-")</f>
        <v>-</v>
      </c>
      <c r="D3733" s="6" t="str">
        <f>IFERROR(VLOOKUP(A3733,'Distributor List'!$A$2:$F$77,6,0),"-")</f>
        <v>-</v>
      </c>
      <c r="E3733" s="6" t="str">
        <f>IFERROR(VLOOKUP(A3733,'Distributor List'!$A$2:$D$77,4,0),"-")</f>
        <v>-</v>
      </c>
      <c r="F3733" s="6" t="str">
        <f>IFERROR(VLOOKUP(H3733,'Price List'!$A$2:$H$109,8,0),"-")</f>
        <v>-</v>
      </c>
      <c r="G3733" s="6" t="str">
        <f>IFERROR(VLOOKUP(A3733,'Distributor List'!$A$2:$E$77,5,0),"-")</f>
        <v>-</v>
      </c>
      <c r="H3733" s="10"/>
      <c r="I3733" s="95"/>
      <c r="J3733" s="92"/>
      <c r="K3733" s="92"/>
      <c r="L3733" s="73">
        <f t="shared" si="1308"/>
        <v>0</v>
      </c>
      <c r="M3733" s="73">
        <f t="shared" si="1305"/>
        <v>0</v>
      </c>
      <c r="N3733" s="73"/>
      <c r="O3733" s="73"/>
      <c r="P3733" s="73"/>
      <c r="Q3733" s="73"/>
      <c r="R3733" s="73">
        <f t="shared" si="1307"/>
        <v>0</v>
      </c>
      <c r="S3733" s="76" t="str">
        <f t="shared" si="1312"/>
        <v>-</v>
      </c>
      <c r="T3733" s="96">
        <v>0</v>
      </c>
      <c r="U3733" s="97"/>
      <c r="V3733" s="73">
        <f t="shared" si="1306"/>
        <v>0</v>
      </c>
      <c r="W3733" s="73">
        <f t="shared" si="1313"/>
        <v>0</v>
      </c>
      <c r="X3733" s="76" t="str">
        <f t="shared" si="1314"/>
        <v>-</v>
      </c>
      <c r="Y3733" s="73">
        <f t="shared" si="1315"/>
        <v>0</v>
      </c>
      <c r="Z3733" s="73">
        <f t="shared" si="1316"/>
        <v>0</v>
      </c>
      <c r="AA3733" s="73">
        <f t="shared" si="1309"/>
        <v>0</v>
      </c>
      <c r="AB3733" s="73">
        <f t="shared" si="1317"/>
        <v>0</v>
      </c>
      <c r="AC3733" s="73">
        <f t="shared" si="1310"/>
        <v>0</v>
      </c>
      <c r="AD3733" s="73">
        <f t="shared" si="1311"/>
        <v>0</v>
      </c>
      <c r="AE3733" s="73">
        <v>0</v>
      </c>
    </row>
    <row r="3734" spans="1:31" ht="15" customHeight="1">
      <c r="A3734" s="94"/>
      <c r="B3734" s="6" t="str">
        <f>IFERROR(VLOOKUP(A3734,'Distributor List'!$A$2:$D$77,2,0),"-")</f>
        <v>-</v>
      </c>
      <c r="C3734" s="6" t="str">
        <f>IFERROR(VLOOKUP(A3734,'Distributor List'!$A$2:$D$77,3,0),"-")</f>
        <v>-</v>
      </c>
      <c r="D3734" s="6" t="str">
        <f>IFERROR(VLOOKUP(A3734,'Distributor List'!$A$2:$F$77,6,0),"-")</f>
        <v>-</v>
      </c>
      <c r="E3734" s="6" t="str">
        <f>IFERROR(VLOOKUP(A3734,'Distributor List'!$A$2:$D$77,4,0),"-")</f>
        <v>-</v>
      </c>
      <c r="F3734" s="6" t="str">
        <f>IFERROR(VLOOKUP(H3734,'Price List'!$A$2:$H$109,8,0),"-")</f>
        <v>-</v>
      </c>
      <c r="G3734" s="6" t="str">
        <f>IFERROR(VLOOKUP(A3734,'Distributor List'!$A$2:$E$77,5,0),"-")</f>
        <v>-</v>
      </c>
      <c r="H3734" s="10"/>
      <c r="I3734" s="95"/>
      <c r="J3734" s="92"/>
      <c r="K3734" s="92"/>
      <c r="L3734" s="73">
        <f t="shared" si="1308"/>
        <v>0</v>
      </c>
      <c r="M3734" s="73">
        <f t="shared" si="1305"/>
        <v>0</v>
      </c>
      <c r="N3734" s="73"/>
      <c r="O3734" s="73"/>
      <c r="P3734" s="73"/>
      <c r="Q3734" s="73"/>
      <c r="R3734" s="73">
        <f t="shared" si="1307"/>
        <v>0</v>
      </c>
      <c r="S3734" s="76" t="str">
        <f t="shared" si="1312"/>
        <v>-</v>
      </c>
      <c r="T3734" s="96">
        <v>0</v>
      </c>
      <c r="U3734" s="97"/>
      <c r="V3734" s="73">
        <f t="shared" si="1306"/>
        <v>0</v>
      </c>
      <c r="W3734" s="73">
        <f t="shared" si="1313"/>
        <v>0</v>
      </c>
      <c r="X3734" s="76" t="str">
        <f t="shared" si="1314"/>
        <v>-</v>
      </c>
      <c r="Y3734" s="73">
        <f t="shared" si="1315"/>
        <v>0</v>
      </c>
      <c r="Z3734" s="73">
        <f t="shared" si="1316"/>
        <v>0</v>
      </c>
      <c r="AA3734" s="73">
        <f t="shared" si="1309"/>
        <v>0</v>
      </c>
      <c r="AB3734" s="73">
        <f t="shared" si="1317"/>
        <v>0</v>
      </c>
      <c r="AC3734" s="73">
        <f t="shared" si="1310"/>
        <v>0</v>
      </c>
      <c r="AD3734" s="73">
        <f t="shared" si="1311"/>
        <v>0</v>
      </c>
      <c r="AE3734" s="73">
        <v>0</v>
      </c>
    </row>
    <row r="3735" spans="1:31" ht="15" customHeight="1">
      <c r="A3735" s="94"/>
      <c r="B3735" s="6" t="str">
        <f>IFERROR(VLOOKUP(A3735,'Distributor List'!$A$2:$D$77,2,0),"-")</f>
        <v>-</v>
      </c>
      <c r="C3735" s="6" t="str">
        <f>IFERROR(VLOOKUP(A3735,'Distributor List'!$A$2:$D$77,3,0),"-")</f>
        <v>-</v>
      </c>
      <c r="D3735" s="6" t="str">
        <f>IFERROR(VLOOKUP(A3735,'Distributor List'!$A$2:$F$77,6,0),"-")</f>
        <v>-</v>
      </c>
      <c r="E3735" s="6" t="str">
        <f>IFERROR(VLOOKUP(A3735,'Distributor List'!$A$2:$D$77,4,0),"-")</f>
        <v>-</v>
      </c>
      <c r="F3735" s="6" t="str">
        <f>IFERROR(VLOOKUP(H3735,'Price List'!$A$2:$H$109,8,0),"-")</f>
        <v>-</v>
      </c>
      <c r="G3735" s="6" t="str">
        <f>IFERROR(VLOOKUP(A3735,'Distributor List'!$A$2:$E$77,5,0),"-")</f>
        <v>-</v>
      </c>
      <c r="H3735" s="10"/>
      <c r="I3735" s="95"/>
      <c r="J3735" s="92"/>
      <c r="K3735" s="92"/>
      <c r="L3735" s="73">
        <f t="shared" si="1308"/>
        <v>0</v>
      </c>
      <c r="M3735" s="73">
        <f t="shared" si="1305"/>
        <v>0</v>
      </c>
      <c r="N3735" s="73"/>
      <c r="O3735" s="73"/>
      <c r="P3735" s="73"/>
      <c r="Q3735" s="73"/>
      <c r="R3735" s="73">
        <f t="shared" si="1307"/>
        <v>0</v>
      </c>
      <c r="S3735" s="76" t="str">
        <f t="shared" si="1312"/>
        <v>-</v>
      </c>
      <c r="T3735" s="96">
        <v>0</v>
      </c>
      <c r="U3735" s="97"/>
      <c r="V3735" s="73">
        <f t="shared" si="1306"/>
        <v>0</v>
      </c>
      <c r="W3735" s="73">
        <f t="shared" si="1313"/>
        <v>0</v>
      </c>
      <c r="X3735" s="76" t="str">
        <f t="shared" si="1314"/>
        <v>-</v>
      </c>
      <c r="Y3735" s="73">
        <f t="shared" si="1315"/>
        <v>0</v>
      </c>
      <c r="Z3735" s="73">
        <f t="shared" si="1316"/>
        <v>0</v>
      </c>
      <c r="AA3735" s="73">
        <f t="shared" si="1309"/>
        <v>0</v>
      </c>
      <c r="AB3735" s="73">
        <f t="shared" si="1317"/>
        <v>0</v>
      </c>
      <c r="AC3735" s="73">
        <f t="shared" si="1310"/>
        <v>0</v>
      </c>
      <c r="AD3735" s="73">
        <f t="shared" si="1311"/>
        <v>0</v>
      </c>
      <c r="AE3735" s="73">
        <v>0</v>
      </c>
    </row>
    <row r="3736" spans="1:31" ht="15" customHeight="1">
      <c r="A3736" s="94"/>
      <c r="B3736" s="6" t="str">
        <f>IFERROR(VLOOKUP(A3736,'Distributor List'!$A$2:$D$77,2,0),"-")</f>
        <v>-</v>
      </c>
      <c r="C3736" s="6" t="str">
        <f>IFERROR(VLOOKUP(A3736,'Distributor List'!$A$2:$D$77,3,0),"-")</f>
        <v>-</v>
      </c>
      <c r="D3736" s="6" t="str">
        <f>IFERROR(VLOOKUP(A3736,'Distributor List'!$A$2:$F$77,6,0),"-")</f>
        <v>-</v>
      </c>
      <c r="E3736" s="6" t="str">
        <f>IFERROR(VLOOKUP(A3736,'Distributor List'!$A$2:$D$77,4,0),"-")</f>
        <v>-</v>
      </c>
      <c r="F3736" s="6" t="str">
        <f>IFERROR(VLOOKUP(H3736,'Price List'!$A$2:$H$109,8,0),"-")</f>
        <v>-</v>
      </c>
      <c r="G3736" s="6" t="str">
        <f>IFERROR(VLOOKUP(A3736,'Distributor List'!$A$2:$E$77,5,0),"-")</f>
        <v>-</v>
      </c>
      <c r="H3736" s="10"/>
      <c r="I3736" s="95"/>
      <c r="J3736" s="92"/>
      <c r="K3736" s="92"/>
      <c r="L3736" s="73">
        <f t="shared" si="1308"/>
        <v>0</v>
      </c>
      <c r="M3736" s="73">
        <f t="shared" si="1305"/>
        <v>0</v>
      </c>
      <c r="N3736" s="73"/>
      <c r="O3736" s="73"/>
      <c r="P3736" s="73"/>
      <c r="Q3736" s="73"/>
      <c r="R3736" s="73">
        <f t="shared" si="1307"/>
        <v>0</v>
      </c>
      <c r="S3736" s="76" t="str">
        <f t="shared" si="1312"/>
        <v>-</v>
      </c>
      <c r="T3736" s="96">
        <v>0</v>
      </c>
      <c r="U3736" s="97"/>
      <c r="V3736" s="73">
        <f t="shared" si="1306"/>
        <v>0</v>
      </c>
      <c r="W3736" s="73">
        <f t="shared" si="1313"/>
        <v>0</v>
      </c>
      <c r="X3736" s="76" t="str">
        <f t="shared" si="1314"/>
        <v>-</v>
      </c>
      <c r="Y3736" s="73">
        <f t="shared" si="1315"/>
        <v>0</v>
      </c>
      <c r="Z3736" s="73">
        <f t="shared" si="1316"/>
        <v>0</v>
      </c>
      <c r="AA3736" s="73">
        <f t="shared" si="1309"/>
        <v>0</v>
      </c>
      <c r="AB3736" s="73">
        <f t="shared" si="1317"/>
        <v>0</v>
      </c>
      <c r="AC3736" s="73">
        <f t="shared" si="1310"/>
        <v>0</v>
      </c>
      <c r="AD3736" s="73">
        <f t="shared" si="1311"/>
        <v>0</v>
      </c>
      <c r="AE3736" s="73">
        <v>0</v>
      </c>
    </row>
    <row r="3737" spans="1:31" ht="15" customHeight="1">
      <c r="A3737" s="94"/>
      <c r="B3737" s="6" t="str">
        <f>IFERROR(VLOOKUP(A3737,'Distributor List'!$A$2:$D$77,2,0),"-")</f>
        <v>-</v>
      </c>
      <c r="C3737" s="6" t="str">
        <f>IFERROR(VLOOKUP(A3737,'Distributor List'!$A$2:$D$77,3,0),"-")</f>
        <v>-</v>
      </c>
      <c r="D3737" s="6" t="str">
        <f>IFERROR(VLOOKUP(A3737,'Distributor List'!$A$2:$F$77,6,0),"-")</f>
        <v>-</v>
      </c>
      <c r="E3737" s="6" t="str">
        <f>IFERROR(VLOOKUP(A3737,'Distributor List'!$A$2:$D$77,4,0),"-")</f>
        <v>-</v>
      </c>
      <c r="F3737" s="6" t="str">
        <f>IFERROR(VLOOKUP(H3737,'Price List'!$A$2:$H$109,8,0),"-")</f>
        <v>-</v>
      </c>
      <c r="G3737" s="6" t="str">
        <f>IFERROR(VLOOKUP(A3737,'Distributor List'!$A$2:$E$77,5,0),"-")</f>
        <v>-</v>
      </c>
      <c r="H3737" s="10"/>
      <c r="I3737" s="95"/>
      <c r="J3737" s="92"/>
      <c r="K3737" s="92"/>
      <c r="L3737" s="73">
        <f t="shared" si="1308"/>
        <v>0</v>
      </c>
      <c r="M3737" s="73">
        <f t="shared" si="1305"/>
        <v>0</v>
      </c>
      <c r="N3737" s="73"/>
      <c r="O3737" s="73"/>
      <c r="P3737" s="73"/>
      <c r="Q3737" s="73"/>
      <c r="R3737" s="73">
        <f t="shared" si="1307"/>
        <v>0</v>
      </c>
      <c r="S3737" s="76" t="str">
        <f t="shared" si="1312"/>
        <v>-</v>
      </c>
      <c r="T3737" s="96">
        <v>0</v>
      </c>
      <c r="U3737" s="97"/>
      <c r="V3737" s="73">
        <f t="shared" si="1306"/>
        <v>0</v>
      </c>
      <c r="W3737" s="73">
        <f t="shared" si="1313"/>
        <v>0</v>
      </c>
      <c r="X3737" s="76" t="str">
        <f t="shared" si="1314"/>
        <v>-</v>
      </c>
      <c r="Y3737" s="73">
        <f t="shared" si="1315"/>
        <v>0</v>
      </c>
      <c r="Z3737" s="73">
        <f t="shared" si="1316"/>
        <v>0</v>
      </c>
      <c r="AA3737" s="73">
        <f t="shared" si="1309"/>
        <v>0</v>
      </c>
      <c r="AB3737" s="73">
        <f t="shared" si="1317"/>
        <v>0</v>
      </c>
      <c r="AC3737" s="73">
        <f t="shared" si="1310"/>
        <v>0</v>
      </c>
      <c r="AD3737" s="73">
        <f t="shared" si="1311"/>
        <v>0</v>
      </c>
      <c r="AE3737" s="73">
        <v>0</v>
      </c>
    </row>
    <row r="3738" spans="1:31" ht="15" customHeight="1">
      <c r="A3738" s="94"/>
      <c r="B3738" s="6" t="str">
        <f>IFERROR(VLOOKUP(A3738,'Distributor List'!$A$2:$D$77,2,0),"-")</f>
        <v>-</v>
      </c>
      <c r="C3738" s="6" t="str">
        <f>IFERROR(VLOOKUP(A3738,'Distributor List'!$A$2:$D$77,3,0),"-")</f>
        <v>-</v>
      </c>
      <c r="D3738" s="6" t="str">
        <f>IFERROR(VLOOKUP(A3738,'Distributor List'!$A$2:$F$77,6,0),"-")</f>
        <v>-</v>
      </c>
      <c r="E3738" s="6" t="str">
        <f>IFERROR(VLOOKUP(A3738,'Distributor List'!$A$2:$D$77,4,0),"-")</f>
        <v>-</v>
      </c>
      <c r="F3738" s="6" t="str">
        <f>IFERROR(VLOOKUP(H3738,'Price List'!$A$2:$H$109,8,0),"-")</f>
        <v>-</v>
      </c>
      <c r="G3738" s="6" t="str">
        <f>IFERROR(VLOOKUP(A3738,'Distributor List'!$A$2:$E$77,5,0),"-")</f>
        <v>-</v>
      </c>
      <c r="H3738" s="10"/>
      <c r="I3738" s="95"/>
      <c r="J3738" s="92"/>
      <c r="K3738" s="92"/>
      <c r="L3738" s="73">
        <f t="shared" si="1308"/>
        <v>0</v>
      </c>
      <c r="M3738" s="73">
        <f t="shared" si="1305"/>
        <v>0</v>
      </c>
      <c r="N3738" s="73"/>
      <c r="O3738" s="73"/>
      <c r="P3738" s="73"/>
      <c r="Q3738" s="73"/>
      <c r="R3738" s="73">
        <f t="shared" si="1307"/>
        <v>0</v>
      </c>
      <c r="S3738" s="76" t="str">
        <f t="shared" si="1312"/>
        <v>-</v>
      </c>
      <c r="T3738" s="96">
        <v>0</v>
      </c>
      <c r="U3738" s="97"/>
      <c r="V3738" s="73">
        <f t="shared" si="1306"/>
        <v>0</v>
      </c>
      <c r="W3738" s="73">
        <f t="shared" si="1313"/>
        <v>0</v>
      </c>
      <c r="X3738" s="76" t="str">
        <f t="shared" si="1314"/>
        <v>-</v>
      </c>
      <c r="Y3738" s="73">
        <f t="shared" si="1315"/>
        <v>0</v>
      </c>
      <c r="Z3738" s="73">
        <f t="shared" si="1316"/>
        <v>0</v>
      </c>
      <c r="AA3738" s="73">
        <f t="shared" si="1309"/>
        <v>0</v>
      </c>
      <c r="AB3738" s="73">
        <f t="shared" si="1317"/>
        <v>0</v>
      </c>
      <c r="AC3738" s="73">
        <f t="shared" si="1310"/>
        <v>0</v>
      </c>
      <c r="AD3738" s="73">
        <f t="shared" si="1311"/>
        <v>0</v>
      </c>
      <c r="AE3738" s="73">
        <v>0</v>
      </c>
    </row>
    <row r="3739" spans="1:31" ht="15" customHeight="1">
      <c r="A3739" s="94"/>
      <c r="B3739" s="6" t="str">
        <f>IFERROR(VLOOKUP(A3739,'Distributor List'!$A$2:$D$77,2,0),"-")</f>
        <v>-</v>
      </c>
      <c r="C3739" s="6" t="str">
        <f>IFERROR(VLOOKUP(A3739,'Distributor List'!$A$2:$D$77,3,0),"-")</f>
        <v>-</v>
      </c>
      <c r="D3739" s="6" t="str">
        <f>IFERROR(VLOOKUP(A3739,'Distributor List'!$A$2:$F$77,6,0),"-")</f>
        <v>-</v>
      </c>
      <c r="E3739" s="6" t="str">
        <f>IFERROR(VLOOKUP(A3739,'Distributor List'!$A$2:$D$77,4,0),"-")</f>
        <v>-</v>
      </c>
      <c r="F3739" s="6" t="str">
        <f>IFERROR(VLOOKUP(H3739,'Price List'!$A$2:$H$109,8,0),"-")</f>
        <v>-</v>
      </c>
      <c r="G3739" s="6" t="str">
        <f>IFERROR(VLOOKUP(A3739,'Distributor List'!$A$2:$E$77,5,0),"-")</f>
        <v>-</v>
      </c>
      <c r="H3739" s="10"/>
      <c r="I3739" s="95"/>
      <c r="J3739" s="92"/>
      <c r="K3739" s="92"/>
      <c r="L3739" s="73">
        <f t="shared" si="1308"/>
        <v>0</v>
      </c>
      <c r="M3739" s="73">
        <f t="shared" si="1305"/>
        <v>0</v>
      </c>
      <c r="N3739" s="73"/>
      <c r="O3739" s="73"/>
      <c r="P3739" s="73"/>
      <c r="Q3739" s="73"/>
      <c r="R3739" s="73">
        <f t="shared" si="1307"/>
        <v>0</v>
      </c>
      <c r="S3739" s="76" t="str">
        <f t="shared" si="1312"/>
        <v>-</v>
      </c>
      <c r="T3739" s="96">
        <v>0</v>
      </c>
      <c r="U3739" s="97"/>
      <c r="V3739" s="73">
        <f t="shared" si="1306"/>
        <v>0</v>
      </c>
      <c r="W3739" s="73">
        <f t="shared" si="1313"/>
        <v>0</v>
      </c>
      <c r="X3739" s="76" t="str">
        <f t="shared" si="1314"/>
        <v>-</v>
      </c>
      <c r="Y3739" s="73">
        <f t="shared" si="1315"/>
        <v>0</v>
      </c>
      <c r="Z3739" s="73">
        <f t="shared" si="1316"/>
        <v>0</v>
      </c>
      <c r="AA3739" s="73">
        <f t="shared" si="1309"/>
        <v>0</v>
      </c>
      <c r="AB3739" s="73">
        <f t="shared" si="1317"/>
        <v>0</v>
      </c>
      <c r="AC3739" s="73">
        <f t="shared" si="1310"/>
        <v>0</v>
      </c>
      <c r="AD3739" s="73">
        <f t="shared" si="1311"/>
        <v>0</v>
      </c>
      <c r="AE3739" s="73">
        <v>0</v>
      </c>
    </row>
    <row r="3740" spans="1:31" ht="15" customHeight="1">
      <c r="A3740" s="94"/>
      <c r="B3740" s="6" t="str">
        <f>IFERROR(VLOOKUP(A3740,'Distributor List'!$A$2:$D$77,2,0),"-")</f>
        <v>-</v>
      </c>
      <c r="C3740" s="6" t="str">
        <f>IFERROR(VLOOKUP(A3740,'Distributor List'!$A$2:$D$77,3,0),"-")</f>
        <v>-</v>
      </c>
      <c r="D3740" s="6" t="str">
        <f>IFERROR(VLOOKUP(A3740,'Distributor List'!$A$2:$F$77,6,0),"-")</f>
        <v>-</v>
      </c>
      <c r="E3740" s="6" t="str">
        <f>IFERROR(VLOOKUP(A3740,'Distributor List'!$A$2:$D$77,4,0),"-")</f>
        <v>-</v>
      </c>
      <c r="F3740" s="6" t="str">
        <f>IFERROR(VLOOKUP(H3740,'Price List'!$A$2:$H$109,8,0),"-")</f>
        <v>-</v>
      </c>
      <c r="G3740" s="6" t="str">
        <f>IFERROR(VLOOKUP(A3740,'Distributor List'!$A$2:$E$77,5,0),"-")</f>
        <v>-</v>
      </c>
      <c r="H3740" s="10"/>
      <c r="I3740" s="95"/>
      <c r="J3740" s="92"/>
      <c r="K3740" s="92"/>
      <c r="L3740" s="73">
        <f t="shared" si="1308"/>
        <v>0</v>
      </c>
      <c r="M3740" s="73">
        <f t="shared" si="1305"/>
        <v>0</v>
      </c>
      <c r="N3740" s="73"/>
      <c r="O3740" s="73"/>
      <c r="P3740" s="73"/>
      <c r="Q3740" s="73"/>
      <c r="R3740" s="73">
        <f t="shared" si="1307"/>
        <v>0</v>
      </c>
      <c r="S3740" s="76" t="str">
        <f t="shared" si="1312"/>
        <v>-</v>
      </c>
      <c r="T3740" s="96">
        <v>0</v>
      </c>
      <c r="U3740" s="97"/>
      <c r="V3740" s="73">
        <f t="shared" si="1306"/>
        <v>0</v>
      </c>
      <c r="W3740" s="73">
        <f t="shared" si="1313"/>
        <v>0</v>
      </c>
      <c r="X3740" s="76" t="str">
        <f t="shared" si="1314"/>
        <v>-</v>
      </c>
      <c r="Y3740" s="73">
        <f t="shared" si="1315"/>
        <v>0</v>
      </c>
      <c r="Z3740" s="73">
        <f t="shared" si="1316"/>
        <v>0</v>
      </c>
      <c r="AA3740" s="73">
        <f t="shared" si="1309"/>
        <v>0</v>
      </c>
      <c r="AB3740" s="73">
        <f t="shared" si="1317"/>
        <v>0</v>
      </c>
      <c r="AC3740" s="73">
        <f t="shared" si="1310"/>
        <v>0</v>
      </c>
      <c r="AD3740" s="73">
        <f t="shared" si="1311"/>
        <v>0</v>
      </c>
      <c r="AE3740" s="73">
        <v>0</v>
      </c>
    </row>
    <row r="3741" spans="1:31" ht="15" customHeight="1">
      <c r="A3741" s="94"/>
      <c r="B3741" s="6" t="str">
        <f>IFERROR(VLOOKUP(A3741,'Distributor List'!$A$2:$D$77,2,0),"-")</f>
        <v>-</v>
      </c>
      <c r="C3741" s="6" t="str">
        <f>IFERROR(VLOOKUP(A3741,'Distributor List'!$A$2:$D$77,3,0),"-")</f>
        <v>-</v>
      </c>
      <c r="D3741" s="6" t="str">
        <f>IFERROR(VLOOKUP(A3741,'Distributor List'!$A$2:$F$77,6,0),"-")</f>
        <v>-</v>
      </c>
      <c r="E3741" s="6" t="str">
        <f>IFERROR(VLOOKUP(A3741,'Distributor List'!$A$2:$D$77,4,0),"-")</f>
        <v>-</v>
      </c>
      <c r="F3741" s="6" t="str">
        <f>IFERROR(VLOOKUP(H3741,'Price List'!$A$2:$H$109,8,0),"-")</f>
        <v>-</v>
      </c>
      <c r="G3741" s="6" t="str">
        <f>IFERROR(VLOOKUP(A3741,'Distributor List'!$A$2:$E$77,5,0),"-")</f>
        <v>-</v>
      </c>
      <c r="H3741" s="10"/>
      <c r="I3741" s="95"/>
      <c r="J3741" s="92"/>
      <c r="K3741" s="92"/>
      <c r="L3741" s="73">
        <f t="shared" si="1308"/>
        <v>0</v>
      </c>
      <c r="M3741" s="73">
        <f t="shared" si="1305"/>
        <v>0</v>
      </c>
      <c r="N3741" s="73"/>
      <c r="O3741" s="73"/>
      <c r="P3741" s="73"/>
      <c r="Q3741" s="73"/>
      <c r="R3741" s="73">
        <f t="shared" si="1307"/>
        <v>0</v>
      </c>
      <c r="S3741" s="76" t="str">
        <f t="shared" si="1312"/>
        <v>-</v>
      </c>
      <c r="T3741" s="96">
        <v>0</v>
      </c>
      <c r="U3741" s="97"/>
      <c r="V3741" s="73">
        <f t="shared" si="1306"/>
        <v>0</v>
      </c>
      <c r="W3741" s="73">
        <f t="shared" si="1313"/>
        <v>0</v>
      </c>
      <c r="X3741" s="76" t="str">
        <f t="shared" si="1314"/>
        <v>-</v>
      </c>
      <c r="Y3741" s="73">
        <f t="shared" si="1315"/>
        <v>0</v>
      </c>
      <c r="Z3741" s="73">
        <f t="shared" si="1316"/>
        <v>0</v>
      </c>
      <c r="AA3741" s="73">
        <f t="shared" si="1309"/>
        <v>0</v>
      </c>
      <c r="AB3741" s="73">
        <f t="shared" si="1317"/>
        <v>0</v>
      </c>
      <c r="AC3741" s="73">
        <f t="shared" si="1310"/>
        <v>0</v>
      </c>
      <c r="AD3741" s="73">
        <f t="shared" si="1311"/>
        <v>0</v>
      </c>
      <c r="AE3741" s="73">
        <v>0</v>
      </c>
    </row>
    <row r="3742" spans="1:31" ht="15" customHeight="1">
      <c r="A3742" s="94"/>
      <c r="B3742" s="6" t="str">
        <f>IFERROR(VLOOKUP(A3742,'Distributor List'!$A$2:$D$77,2,0),"-")</f>
        <v>-</v>
      </c>
      <c r="C3742" s="6" t="str">
        <f>IFERROR(VLOOKUP(A3742,'Distributor List'!$A$2:$D$77,3,0),"-")</f>
        <v>-</v>
      </c>
      <c r="D3742" s="6" t="str">
        <f>IFERROR(VLOOKUP(A3742,'Distributor List'!$A$2:$F$77,6,0),"-")</f>
        <v>-</v>
      </c>
      <c r="E3742" s="6" t="str">
        <f>IFERROR(VLOOKUP(A3742,'Distributor List'!$A$2:$D$77,4,0),"-")</f>
        <v>-</v>
      </c>
      <c r="F3742" s="6" t="str">
        <f>IFERROR(VLOOKUP(H3742,'Price List'!$A$2:$H$109,8,0),"-")</f>
        <v>-</v>
      </c>
      <c r="G3742" s="6" t="str">
        <f>IFERROR(VLOOKUP(A3742,'Distributor List'!$A$2:$E$77,5,0),"-")</f>
        <v>-</v>
      </c>
      <c r="H3742" s="10"/>
      <c r="I3742" s="95"/>
      <c r="J3742" s="92"/>
      <c r="K3742" s="92"/>
      <c r="L3742" s="73">
        <f t="shared" si="1308"/>
        <v>0</v>
      </c>
      <c r="M3742" s="73">
        <f t="shared" si="1305"/>
        <v>0</v>
      </c>
      <c r="N3742" s="73"/>
      <c r="O3742" s="73"/>
      <c r="P3742" s="73"/>
      <c r="Q3742" s="73"/>
      <c r="R3742" s="73">
        <f t="shared" si="1307"/>
        <v>0</v>
      </c>
      <c r="S3742" s="76" t="str">
        <f t="shared" si="1312"/>
        <v>-</v>
      </c>
      <c r="T3742" s="96">
        <v>0</v>
      </c>
      <c r="U3742" s="97"/>
      <c r="V3742" s="73">
        <f t="shared" si="1306"/>
        <v>0</v>
      </c>
      <c r="W3742" s="73">
        <f t="shared" si="1313"/>
        <v>0</v>
      </c>
      <c r="X3742" s="76" t="str">
        <f t="shared" si="1314"/>
        <v>-</v>
      </c>
      <c r="Y3742" s="73">
        <f t="shared" si="1315"/>
        <v>0</v>
      </c>
      <c r="Z3742" s="73">
        <f t="shared" si="1316"/>
        <v>0</v>
      </c>
      <c r="AA3742" s="73">
        <f t="shared" si="1309"/>
        <v>0</v>
      </c>
      <c r="AB3742" s="73">
        <f t="shared" si="1317"/>
        <v>0</v>
      </c>
      <c r="AC3742" s="73">
        <f t="shared" si="1310"/>
        <v>0</v>
      </c>
      <c r="AD3742" s="73">
        <f t="shared" si="1311"/>
        <v>0</v>
      </c>
      <c r="AE3742" s="73">
        <v>0</v>
      </c>
    </row>
    <row r="3743" spans="1:31" ht="15" customHeight="1">
      <c r="A3743" s="94"/>
      <c r="B3743" s="6" t="str">
        <f>IFERROR(VLOOKUP(A3743,'Distributor List'!$A$2:$D$77,2,0),"-")</f>
        <v>-</v>
      </c>
      <c r="C3743" s="6" t="str">
        <f>IFERROR(VLOOKUP(A3743,'Distributor List'!$A$2:$D$77,3,0),"-")</f>
        <v>-</v>
      </c>
      <c r="D3743" s="6" t="str">
        <f>IFERROR(VLOOKUP(A3743,'Distributor List'!$A$2:$F$77,6,0),"-")</f>
        <v>-</v>
      </c>
      <c r="E3743" s="6" t="str">
        <f>IFERROR(VLOOKUP(A3743,'Distributor List'!$A$2:$D$77,4,0),"-")</f>
        <v>-</v>
      </c>
      <c r="F3743" s="6" t="str">
        <f>IFERROR(VLOOKUP(H3743,'Price List'!$A$2:$H$109,8,0),"-")</f>
        <v>-</v>
      </c>
      <c r="G3743" s="6" t="str">
        <f>IFERROR(VLOOKUP(A3743,'Distributor List'!$A$2:$E$77,5,0),"-")</f>
        <v>-</v>
      </c>
      <c r="H3743" s="10"/>
      <c r="I3743" s="95"/>
      <c r="J3743" s="92"/>
      <c r="K3743" s="92"/>
      <c r="L3743" s="73">
        <f t="shared" si="1308"/>
        <v>0</v>
      </c>
      <c r="M3743" s="73">
        <f t="shared" si="1305"/>
        <v>0</v>
      </c>
      <c r="N3743" s="73"/>
      <c r="O3743" s="73"/>
      <c r="P3743" s="73"/>
      <c r="Q3743" s="73"/>
      <c r="R3743" s="73">
        <f t="shared" si="1307"/>
        <v>0</v>
      </c>
      <c r="S3743" s="76" t="str">
        <f t="shared" si="1312"/>
        <v>-</v>
      </c>
      <c r="T3743" s="96">
        <v>0</v>
      </c>
      <c r="U3743" s="97"/>
      <c r="V3743" s="73">
        <f t="shared" si="1306"/>
        <v>0</v>
      </c>
      <c r="W3743" s="73">
        <f t="shared" si="1313"/>
        <v>0</v>
      </c>
      <c r="X3743" s="76" t="str">
        <f t="shared" si="1314"/>
        <v>-</v>
      </c>
      <c r="Y3743" s="73">
        <f t="shared" si="1315"/>
        <v>0</v>
      </c>
      <c r="Z3743" s="73">
        <f t="shared" si="1316"/>
        <v>0</v>
      </c>
      <c r="AA3743" s="73">
        <f t="shared" si="1309"/>
        <v>0</v>
      </c>
      <c r="AB3743" s="73">
        <f t="shared" si="1317"/>
        <v>0</v>
      </c>
      <c r="AC3743" s="73">
        <f t="shared" si="1310"/>
        <v>0</v>
      </c>
      <c r="AD3743" s="73">
        <f t="shared" si="1311"/>
        <v>0</v>
      </c>
      <c r="AE3743" s="73">
        <v>0</v>
      </c>
    </row>
    <row r="3744" spans="1:31" ht="15" customHeight="1">
      <c r="A3744" s="94"/>
      <c r="B3744" s="6" t="str">
        <f>IFERROR(VLOOKUP(A3744,'Distributor List'!$A$2:$D$77,2,0),"-")</f>
        <v>-</v>
      </c>
      <c r="C3744" s="6" t="str">
        <f>IFERROR(VLOOKUP(A3744,'Distributor List'!$A$2:$D$77,3,0),"-")</f>
        <v>-</v>
      </c>
      <c r="D3744" s="6" t="str">
        <f>IFERROR(VLOOKUP(A3744,'Distributor List'!$A$2:$F$77,6,0),"-")</f>
        <v>-</v>
      </c>
      <c r="E3744" s="6" t="str">
        <f>IFERROR(VLOOKUP(A3744,'Distributor List'!$A$2:$D$77,4,0),"-")</f>
        <v>-</v>
      </c>
      <c r="F3744" s="6" t="str">
        <f>IFERROR(VLOOKUP(H3744,'Price List'!$A$2:$H$109,8,0),"-")</f>
        <v>-</v>
      </c>
      <c r="G3744" s="6" t="str">
        <f>IFERROR(VLOOKUP(A3744,'Distributor List'!$A$2:$E$77,5,0),"-")</f>
        <v>-</v>
      </c>
      <c r="H3744" s="10"/>
      <c r="I3744" s="95"/>
      <c r="J3744" s="92"/>
      <c r="K3744" s="92"/>
      <c r="L3744" s="73">
        <f t="shared" si="1308"/>
        <v>0</v>
      </c>
      <c r="M3744" s="73">
        <f t="shared" si="1305"/>
        <v>0</v>
      </c>
      <c r="N3744" s="73"/>
      <c r="O3744" s="73"/>
      <c r="P3744" s="73"/>
      <c r="Q3744" s="73"/>
      <c r="R3744" s="73">
        <f t="shared" si="1307"/>
        <v>0</v>
      </c>
      <c r="S3744" s="76" t="str">
        <f t="shared" si="1312"/>
        <v>-</v>
      </c>
      <c r="T3744" s="96">
        <v>0</v>
      </c>
      <c r="U3744" s="97"/>
      <c r="V3744" s="73">
        <f t="shared" si="1306"/>
        <v>0</v>
      </c>
      <c r="W3744" s="73">
        <f t="shared" si="1313"/>
        <v>0</v>
      </c>
      <c r="X3744" s="76" t="str">
        <f t="shared" si="1314"/>
        <v>-</v>
      </c>
      <c r="Y3744" s="73">
        <f t="shared" si="1315"/>
        <v>0</v>
      </c>
      <c r="Z3744" s="73">
        <f t="shared" si="1316"/>
        <v>0</v>
      </c>
      <c r="AA3744" s="73">
        <f t="shared" si="1309"/>
        <v>0</v>
      </c>
      <c r="AB3744" s="73">
        <f t="shared" si="1317"/>
        <v>0</v>
      </c>
      <c r="AC3744" s="73">
        <f t="shared" si="1310"/>
        <v>0</v>
      </c>
      <c r="AD3744" s="73">
        <f t="shared" si="1311"/>
        <v>0</v>
      </c>
      <c r="AE3744" s="73">
        <v>0</v>
      </c>
    </row>
    <row r="3745" spans="1:31" ht="15" customHeight="1">
      <c r="A3745" s="94"/>
      <c r="B3745" s="6" t="str">
        <f>IFERROR(VLOOKUP(A3745,'Distributor List'!$A$2:$D$77,2,0),"-")</f>
        <v>-</v>
      </c>
      <c r="C3745" s="6" t="str">
        <f>IFERROR(VLOOKUP(A3745,'Distributor List'!$A$2:$D$77,3,0),"-")</f>
        <v>-</v>
      </c>
      <c r="D3745" s="6" t="str">
        <f>IFERROR(VLOOKUP(A3745,'Distributor List'!$A$2:$F$77,6,0),"-")</f>
        <v>-</v>
      </c>
      <c r="E3745" s="6" t="str">
        <f>IFERROR(VLOOKUP(A3745,'Distributor List'!$A$2:$D$77,4,0),"-")</f>
        <v>-</v>
      </c>
      <c r="F3745" s="6" t="str">
        <f>IFERROR(VLOOKUP(H3745,'Price List'!$A$2:$H$109,8,0),"-")</f>
        <v>-</v>
      </c>
      <c r="G3745" s="6" t="str">
        <f>IFERROR(VLOOKUP(A3745,'Distributor List'!$A$2:$E$77,5,0),"-")</f>
        <v>-</v>
      </c>
      <c r="H3745" s="10"/>
      <c r="I3745" s="95"/>
      <c r="J3745" s="92"/>
      <c r="K3745" s="92"/>
      <c r="L3745" s="73">
        <f t="shared" si="1308"/>
        <v>0</v>
      </c>
      <c r="M3745" s="73">
        <f t="shared" si="1305"/>
        <v>0</v>
      </c>
      <c r="N3745" s="73"/>
      <c r="O3745" s="73"/>
      <c r="P3745" s="73"/>
      <c r="Q3745" s="73"/>
      <c r="R3745" s="73">
        <f t="shared" si="1307"/>
        <v>0</v>
      </c>
      <c r="S3745" s="76" t="str">
        <f t="shared" si="1312"/>
        <v>-</v>
      </c>
      <c r="T3745" s="96">
        <v>0</v>
      </c>
      <c r="U3745" s="97"/>
      <c r="V3745" s="73">
        <f t="shared" si="1306"/>
        <v>0</v>
      </c>
      <c r="W3745" s="73">
        <f t="shared" si="1313"/>
        <v>0</v>
      </c>
      <c r="X3745" s="76" t="str">
        <f t="shared" si="1314"/>
        <v>-</v>
      </c>
      <c r="Y3745" s="73">
        <f t="shared" si="1315"/>
        <v>0</v>
      </c>
      <c r="Z3745" s="73">
        <f t="shared" si="1316"/>
        <v>0</v>
      </c>
      <c r="AA3745" s="73">
        <f t="shared" si="1309"/>
        <v>0</v>
      </c>
      <c r="AB3745" s="73">
        <f t="shared" si="1317"/>
        <v>0</v>
      </c>
      <c r="AC3745" s="73">
        <f t="shared" si="1310"/>
        <v>0</v>
      </c>
      <c r="AD3745" s="73">
        <f t="shared" si="1311"/>
        <v>0</v>
      </c>
      <c r="AE3745" s="73">
        <v>0</v>
      </c>
    </row>
    <row r="3746" spans="1:31" ht="15" customHeight="1">
      <c r="A3746" s="94"/>
      <c r="B3746" s="6" t="str">
        <f>IFERROR(VLOOKUP(A3746,'Distributor List'!$A$2:$D$77,2,0),"-")</f>
        <v>-</v>
      </c>
      <c r="C3746" s="6" t="str">
        <f>IFERROR(VLOOKUP(A3746,'Distributor List'!$A$2:$D$77,3,0),"-")</f>
        <v>-</v>
      </c>
      <c r="D3746" s="6" t="str">
        <f>IFERROR(VLOOKUP(A3746,'Distributor List'!$A$2:$F$77,6,0),"-")</f>
        <v>-</v>
      </c>
      <c r="E3746" s="6" t="str">
        <f>IFERROR(VLOOKUP(A3746,'Distributor List'!$A$2:$D$77,4,0),"-")</f>
        <v>-</v>
      </c>
      <c r="F3746" s="6" t="str">
        <f>IFERROR(VLOOKUP(H3746,'Price List'!$A$2:$H$109,8,0),"-")</f>
        <v>-</v>
      </c>
      <c r="G3746" s="6" t="str">
        <f>IFERROR(VLOOKUP(A3746,'Distributor List'!$A$2:$E$77,5,0),"-")</f>
        <v>-</v>
      </c>
      <c r="H3746" s="10"/>
      <c r="I3746" s="95"/>
      <c r="J3746" s="92"/>
      <c r="K3746" s="92"/>
      <c r="L3746" s="73">
        <f t="shared" si="1308"/>
        <v>0</v>
      </c>
      <c r="M3746" s="73">
        <f t="shared" si="1305"/>
        <v>0</v>
      </c>
      <c r="N3746" s="73"/>
      <c r="O3746" s="73"/>
      <c r="P3746" s="73"/>
      <c r="Q3746" s="73"/>
      <c r="R3746" s="73">
        <f t="shared" si="1307"/>
        <v>0</v>
      </c>
      <c r="S3746" s="76" t="str">
        <f t="shared" si="1312"/>
        <v>-</v>
      </c>
      <c r="T3746" s="96">
        <v>0</v>
      </c>
      <c r="U3746" s="97"/>
      <c r="V3746" s="73">
        <f t="shared" si="1306"/>
        <v>0</v>
      </c>
      <c r="W3746" s="73">
        <f t="shared" si="1313"/>
        <v>0</v>
      </c>
      <c r="X3746" s="76" t="str">
        <f t="shared" si="1314"/>
        <v>-</v>
      </c>
      <c r="Y3746" s="73">
        <f t="shared" si="1315"/>
        <v>0</v>
      </c>
      <c r="Z3746" s="73">
        <f t="shared" si="1316"/>
        <v>0</v>
      </c>
      <c r="AA3746" s="73">
        <f t="shared" si="1309"/>
        <v>0</v>
      </c>
      <c r="AB3746" s="73">
        <f t="shared" si="1317"/>
        <v>0</v>
      </c>
      <c r="AC3746" s="73">
        <f t="shared" si="1310"/>
        <v>0</v>
      </c>
      <c r="AD3746" s="73">
        <f t="shared" si="1311"/>
        <v>0</v>
      </c>
      <c r="AE3746" s="73">
        <v>0</v>
      </c>
    </row>
    <row r="3747" spans="1:31" ht="15" customHeight="1">
      <c r="A3747" s="94"/>
      <c r="B3747" s="6" t="str">
        <f>IFERROR(VLOOKUP(A3747,'Distributor List'!$A$2:$D$77,2,0),"-")</f>
        <v>-</v>
      </c>
      <c r="C3747" s="6" t="str">
        <f>IFERROR(VLOOKUP(A3747,'Distributor List'!$A$2:$D$77,3,0),"-")</f>
        <v>-</v>
      </c>
      <c r="D3747" s="6" t="str">
        <f>IFERROR(VLOOKUP(A3747,'Distributor List'!$A$2:$F$77,6,0),"-")</f>
        <v>-</v>
      </c>
      <c r="E3747" s="6" t="str">
        <f>IFERROR(VLOOKUP(A3747,'Distributor List'!$A$2:$D$77,4,0),"-")</f>
        <v>-</v>
      </c>
      <c r="F3747" s="6" t="str">
        <f>IFERROR(VLOOKUP(H3747,'Price List'!$A$2:$H$109,8,0),"-")</f>
        <v>-</v>
      </c>
      <c r="G3747" s="6" t="str">
        <f>IFERROR(VLOOKUP(A3747,'Distributor List'!$A$2:$E$77,5,0),"-")</f>
        <v>-</v>
      </c>
      <c r="H3747" s="10"/>
      <c r="I3747" s="95"/>
      <c r="J3747" s="92"/>
      <c r="K3747" s="92"/>
      <c r="L3747" s="73">
        <f t="shared" si="1308"/>
        <v>0</v>
      </c>
      <c r="M3747" s="73">
        <f t="shared" si="1305"/>
        <v>0</v>
      </c>
      <c r="N3747" s="73"/>
      <c r="O3747" s="73"/>
      <c r="P3747" s="73"/>
      <c r="Q3747" s="73"/>
      <c r="R3747" s="73">
        <f t="shared" si="1307"/>
        <v>0</v>
      </c>
      <c r="S3747" s="76" t="str">
        <f t="shared" si="1312"/>
        <v>-</v>
      </c>
      <c r="T3747" s="96">
        <v>0</v>
      </c>
      <c r="U3747" s="97"/>
      <c r="V3747" s="73">
        <f t="shared" si="1306"/>
        <v>0</v>
      </c>
      <c r="W3747" s="73">
        <f t="shared" si="1313"/>
        <v>0</v>
      </c>
      <c r="X3747" s="76" t="str">
        <f t="shared" si="1314"/>
        <v>-</v>
      </c>
      <c r="Y3747" s="73">
        <f t="shared" si="1315"/>
        <v>0</v>
      </c>
      <c r="Z3747" s="73">
        <f t="shared" si="1316"/>
        <v>0</v>
      </c>
      <c r="AA3747" s="73">
        <f t="shared" si="1309"/>
        <v>0</v>
      </c>
      <c r="AB3747" s="73">
        <f t="shared" si="1317"/>
        <v>0</v>
      </c>
      <c r="AC3747" s="73">
        <f t="shared" si="1310"/>
        <v>0</v>
      </c>
      <c r="AD3747" s="73">
        <f t="shared" si="1311"/>
        <v>0</v>
      </c>
      <c r="AE3747" s="73">
        <v>0</v>
      </c>
    </row>
    <row r="3748" spans="1:31" ht="15" customHeight="1">
      <c r="A3748" s="94"/>
      <c r="B3748" s="6" t="str">
        <f>IFERROR(VLOOKUP(A3748,'Distributor List'!$A$2:$D$77,2,0),"-")</f>
        <v>-</v>
      </c>
      <c r="C3748" s="6" t="str">
        <f>IFERROR(VLOOKUP(A3748,'Distributor List'!$A$2:$D$77,3,0),"-")</f>
        <v>-</v>
      </c>
      <c r="D3748" s="6" t="str">
        <f>IFERROR(VLOOKUP(A3748,'Distributor List'!$A$2:$F$77,6,0),"-")</f>
        <v>-</v>
      </c>
      <c r="E3748" s="6" t="str">
        <f>IFERROR(VLOOKUP(A3748,'Distributor List'!$A$2:$D$77,4,0),"-")</f>
        <v>-</v>
      </c>
      <c r="F3748" s="6" t="str">
        <f>IFERROR(VLOOKUP(H3748,'Price List'!$A$2:$H$109,8,0),"-")</f>
        <v>-</v>
      </c>
      <c r="G3748" s="6" t="str">
        <f>IFERROR(VLOOKUP(A3748,'Distributor List'!$A$2:$E$77,5,0),"-")</f>
        <v>-</v>
      </c>
      <c r="H3748" s="10"/>
      <c r="I3748" s="95"/>
      <c r="J3748" s="92"/>
      <c r="K3748" s="92"/>
      <c r="L3748" s="73">
        <f t="shared" si="1308"/>
        <v>0</v>
      </c>
      <c r="M3748" s="73">
        <f t="shared" si="1305"/>
        <v>0</v>
      </c>
      <c r="N3748" s="73"/>
      <c r="O3748" s="73"/>
      <c r="P3748" s="73"/>
      <c r="Q3748" s="73"/>
      <c r="R3748" s="73">
        <f t="shared" si="1307"/>
        <v>0</v>
      </c>
      <c r="S3748" s="76" t="str">
        <f t="shared" si="1312"/>
        <v>-</v>
      </c>
      <c r="T3748" s="96">
        <v>0</v>
      </c>
      <c r="U3748" s="97"/>
      <c r="V3748" s="73">
        <f t="shared" si="1306"/>
        <v>0</v>
      </c>
      <c r="W3748" s="73">
        <f t="shared" si="1313"/>
        <v>0</v>
      </c>
      <c r="X3748" s="76" t="str">
        <f t="shared" si="1314"/>
        <v>-</v>
      </c>
      <c r="Y3748" s="73">
        <f t="shared" si="1315"/>
        <v>0</v>
      </c>
      <c r="Z3748" s="73">
        <f t="shared" si="1316"/>
        <v>0</v>
      </c>
      <c r="AA3748" s="73">
        <f t="shared" si="1309"/>
        <v>0</v>
      </c>
      <c r="AB3748" s="73">
        <f t="shared" si="1317"/>
        <v>0</v>
      </c>
      <c r="AC3748" s="73">
        <f t="shared" si="1310"/>
        <v>0</v>
      </c>
      <c r="AD3748" s="73">
        <f t="shared" si="1311"/>
        <v>0</v>
      </c>
      <c r="AE3748" s="73">
        <v>0</v>
      </c>
    </row>
    <row r="3749" spans="1:31" ht="15" customHeight="1">
      <c r="A3749" s="94"/>
      <c r="B3749" s="6" t="str">
        <f>IFERROR(VLOOKUP(A3749,'Distributor List'!$A$2:$D$77,2,0),"-")</f>
        <v>-</v>
      </c>
      <c r="C3749" s="6" t="str">
        <f>IFERROR(VLOOKUP(A3749,'Distributor List'!$A$2:$D$77,3,0),"-")</f>
        <v>-</v>
      </c>
      <c r="D3749" s="6" t="str">
        <f>IFERROR(VLOOKUP(A3749,'Distributor List'!$A$2:$F$77,6,0),"-")</f>
        <v>-</v>
      </c>
      <c r="E3749" s="6" t="str">
        <f>IFERROR(VLOOKUP(A3749,'Distributor List'!$A$2:$D$77,4,0),"-")</f>
        <v>-</v>
      </c>
      <c r="F3749" s="6" t="str">
        <f>IFERROR(VLOOKUP(H3749,'Price List'!$A$2:$H$109,8,0),"-")</f>
        <v>-</v>
      </c>
      <c r="G3749" s="6" t="str">
        <f>IFERROR(VLOOKUP(A3749,'Distributor List'!$A$2:$E$77,5,0),"-")</f>
        <v>-</v>
      </c>
      <c r="H3749" s="10"/>
      <c r="I3749" s="95"/>
      <c r="J3749" s="92"/>
      <c r="K3749" s="92"/>
      <c r="L3749" s="73">
        <f t="shared" si="1308"/>
        <v>0</v>
      </c>
      <c r="M3749" s="73">
        <f t="shared" si="1305"/>
        <v>0</v>
      </c>
      <c r="N3749" s="73"/>
      <c r="O3749" s="73"/>
      <c r="P3749" s="73"/>
      <c r="Q3749" s="73"/>
      <c r="R3749" s="73">
        <f t="shared" si="1307"/>
        <v>0</v>
      </c>
      <c r="S3749" s="76" t="str">
        <f t="shared" si="1312"/>
        <v>-</v>
      </c>
      <c r="T3749" s="96">
        <v>0</v>
      </c>
      <c r="U3749" s="97"/>
      <c r="V3749" s="73">
        <f t="shared" si="1306"/>
        <v>0</v>
      </c>
      <c r="W3749" s="73">
        <f t="shared" si="1313"/>
        <v>0</v>
      </c>
      <c r="X3749" s="76" t="str">
        <f t="shared" si="1314"/>
        <v>-</v>
      </c>
      <c r="Y3749" s="73">
        <f t="shared" si="1315"/>
        <v>0</v>
      </c>
      <c r="Z3749" s="73">
        <f t="shared" si="1316"/>
        <v>0</v>
      </c>
      <c r="AA3749" s="73">
        <f t="shared" si="1309"/>
        <v>0</v>
      </c>
      <c r="AB3749" s="73">
        <f t="shared" si="1317"/>
        <v>0</v>
      </c>
      <c r="AC3749" s="73">
        <f t="shared" si="1310"/>
        <v>0</v>
      </c>
      <c r="AD3749" s="73">
        <f t="shared" si="1311"/>
        <v>0</v>
      </c>
      <c r="AE3749" s="73">
        <v>0</v>
      </c>
    </row>
    <row r="3750" spans="1:31" ht="15" customHeight="1">
      <c r="A3750" s="94"/>
      <c r="B3750" s="6" t="str">
        <f>IFERROR(VLOOKUP(A3750,'Distributor List'!$A$2:$D$77,2,0),"-")</f>
        <v>-</v>
      </c>
      <c r="C3750" s="6" t="str">
        <f>IFERROR(VLOOKUP(A3750,'Distributor List'!$A$2:$D$77,3,0),"-")</f>
        <v>-</v>
      </c>
      <c r="D3750" s="6" t="str">
        <f>IFERROR(VLOOKUP(A3750,'Distributor List'!$A$2:$F$77,6,0),"-")</f>
        <v>-</v>
      </c>
      <c r="E3750" s="6" t="str">
        <f>IFERROR(VLOOKUP(A3750,'Distributor List'!$A$2:$D$77,4,0),"-")</f>
        <v>-</v>
      </c>
      <c r="F3750" s="6" t="str">
        <f>IFERROR(VLOOKUP(H3750,'Price List'!$A$2:$H$109,8,0),"-")</f>
        <v>-</v>
      </c>
      <c r="G3750" s="6" t="str">
        <f>IFERROR(VLOOKUP(A3750,'Distributor List'!$A$2:$E$77,5,0),"-")</f>
        <v>-</v>
      </c>
      <c r="H3750" s="10"/>
      <c r="I3750" s="95"/>
      <c r="J3750" s="92"/>
      <c r="K3750" s="92"/>
      <c r="L3750" s="73">
        <f t="shared" si="1308"/>
        <v>0</v>
      </c>
      <c r="M3750" s="73">
        <f t="shared" si="1305"/>
        <v>0</v>
      </c>
      <c r="N3750" s="73"/>
      <c r="O3750" s="73"/>
      <c r="P3750" s="73"/>
      <c r="Q3750" s="73"/>
      <c r="R3750" s="73">
        <f t="shared" si="1307"/>
        <v>0</v>
      </c>
      <c r="S3750" s="76" t="str">
        <f t="shared" si="1312"/>
        <v>-</v>
      </c>
      <c r="T3750" s="96">
        <v>0</v>
      </c>
      <c r="U3750" s="97"/>
      <c r="V3750" s="73">
        <f t="shared" si="1306"/>
        <v>0</v>
      </c>
      <c r="W3750" s="73">
        <f t="shared" si="1313"/>
        <v>0</v>
      </c>
      <c r="X3750" s="76" t="str">
        <f t="shared" si="1314"/>
        <v>-</v>
      </c>
      <c r="Y3750" s="73">
        <f t="shared" si="1315"/>
        <v>0</v>
      </c>
      <c r="Z3750" s="73">
        <f t="shared" si="1316"/>
        <v>0</v>
      </c>
      <c r="AA3750" s="73">
        <f t="shared" si="1309"/>
        <v>0</v>
      </c>
      <c r="AB3750" s="73">
        <f t="shared" si="1317"/>
        <v>0</v>
      </c>
      <c r="AC3750" s="73">
        <f t="shared" si="1310"/>
        <v>0</v>
      </c>
      <c r="AD3750" s="73">
        <f t="shared" si="1311"/>
        <v>0</v>
      </c>
      <c r="AE3750" s="73">
        <v>0</v>
      </c>
    </row>
    <row r="3751" spans="1:31" ht="15" customHeight="1">
      <c r="A3751" s="94"/>
      <c r="B3751" s="6" t="str">
        <f>IFERROR(VLOOKUP(A3751,'Distributor List'!$A$2:$D$77,2,0),"-")</f>
        <v>-</v>
      </c>
      <c r="C3751" s="6" t="str">
        <f>IFERROR(VLOOKUP(A3751,'Distributor List'!$A$2:$D$77,3,0),"-")</f>
        <v>-</v>
      </c>
      <c r="D3751" s="6" t="str">
        <f>IFERROR(VLOOKUP(A3751,'Distributor List'!$A$2:$F$77,6,0),"-")</f>
        <v>-</v>
      </c>
      <c r="E3751" s="6" t="str">
        <f>IFERROR(VLOOKUP(A3751,'Distributor List'!$A$2:$D$77,4,0),"-")</f>
        <v>-</v>
      </c>
      <c r="F3751" s="6" t="str">
        <f>IFERROR(VLOOKUP(H3751,'Price List'!$A$2:$H$109,8,0),"-")</f>
        <v>-</v>
      </c>
      <c r="G3751" s="6" t="str">
        <f>IFERROR(VLOOKUP(A3751,'Distributor List'!$A$2:$E$77,5,0),"-")</f>
        <v>-</v>
      </c>
      <c r="H3751" s="10"/>
      <c r="I3751" s="95"/>
      <c r="J3751" s="92"/>
      <c r="K3751" s="92"/>
      <c r="L3751" s="73">
        <f t="shared" si="1308"/>
        <v>0</v>
      </c>
      <c r="M3751" s="73">
        <f t="shared" si="1305"/>
        <v>0</v>
      </c>
      <c r="N3751" s="73"/>
      <c r="O3751" s="73"/>
      <c r="P3751" s="73"/>
      <c r="Q3751" s="73"/>
      <c r="R3751" s="73">
        <f t="shared" si="1307"/>
        <v>0</v>
      </c>
      <c r="S3751" s="76" t="str">
        <f t="shared" si="1312"/>
        <v>-</v>
      </c>
      <c r="T3751" s="96">
        <v>0</v>
      </c>
      <c r="U3751" s="97"/>
      <c r="V3751" s="73">
        <f t="shared" si="1306"/>
        <v>0</v>
      </c>
      <c r="W3751" s="73">
        <f t="shared" si="1313"/>
        <v>0</v>
      </c>
      <c r="X3751" s="76" t="str">
        <f t="shared" si="1314"/>
        <v>-</v>
      </c>
      <c r="Y3751" s="73">
        <f t="shared" si="1315"/>
        <v>0</v>
      </c>
      <c r="Z3751" s="73">
        <f t="shared" si="1316"/>
        <v>0</v>
      </c>
      <c r="AA3751" s="73">
        <f t="shared" si="1309"/>
        <v>0</v>
      </c>
      <c r="AB3751" s="73">
        <f t="shared" si="1317"/>
        <v>0</v>
      </c>
      <c r="AC3751" s="73">
        <f t="shared" si="1310"/>
        <v>0</v>
      </c>
      <c r="AD3751" s="73">
        <f t="shared" si="1311"/>
        <v>0</v>
      </c>
      <c r="AE3751" s="73">
        <v>0</v>
      </c>
    </row>
    <row r="3752" spans="1:31" ht="15" customHeight="1">
      <c r="A3752" s="94"/>
      <c r="B3752" s="6" t="str">
        <f>IFERROR(VLOOKUP(A3752,'Distributor List'!$A$2:$D$77,2,0),"-")</f>
        <v>-</v>
      </c>
      <c r="C3752" s="6" t="str">
        <f>IFERROR(VLOOKUP(A3752,'Distributor List'!$A$2:$D$77,3,0),"-")</f>
        <v>-</v>
      </c>
      <c r="D3752" s="6" t="str">
        <f>IFERROR(VLOOKUP(A3752,'Distributor List'!$A$2:$F$77,6,0),"-")</f>
        <v>-</v>
      </c>
      <c r="E3752" s="6" t="str">
        <f>IFERROR(VLOOKUP(A3752,'Distributor List'!$A$2:$D$77,4,0),"-")</f>
        <v>-</v>
      </c>
      <c r="F3752" s="6" t="str">
        <f>IFERROR(VLOOKUP(H3752,'Price List'!$A$2:$H$109,8,0),"-")</f>
        <v>-</v>
      </c>
      <c r="G3752" s="6" t="str">
        <f>IFERROR(VLOOKUP(A3752,'Distributor List'!$A$2:$E$77,5,0),"-")</f>
        <v>-</v>
      </c>
      <c r="H3752" s="10"/>
      <c r="I3752" s="95"/>
      <c r="J3752" s="92"/>
      <c r="K3752" s="92"/>
      <c r="L3752" s="73">
        <f t="shared" si="1308"/>
        <v>0</v>
      </c>
      <c r="M3752" s="73">
        <f t="shared" si="1305"/>
        <v>0</v>
      </c>
      <c r="N3752" s="73"/>
      <c r="O3752" s="73"/>
      <c r="P3752" s="73"/>
      <c r="Q3752" s="73"/>
      <c r="R3752" s="73">
        <f t="shared" si="1307"/>
        <v>0</v>
      </c>
      <c r="S3752" s="76" t="str">
        <f t="shared" si="1312"/>
        <v>-</v>
      </c>
      <c r="T3752" s="96">
        <v>0</v>
      </c>
      <c r="U3752" s="97"/>
      <c r="V3752" s="73">
        <f t="shared" si="1306"/>
        <v>0</v>
      </c>
      <c r="W3752" s="73">
        <f t="shared" si="1313"/>
        <v>0</v>
      </c>
      <c r="X3752" s="76" t="str">
        <f t="shared" si="1314"/>
        <v>-</v>
      </c>
      <c r="Y3752" s="73">
        <f t="shared" si="1315"/>
        <v>0</v>
      </c>
      <c r="Z3752" s="73">
        <f t="shared" si="1316"/>
        <v>0</v>
      </c>
      <c r="AA3752" s="73">
        <f t="shared" si="1309"/>
        <v>0</v>
      </c>
      <c r="AB3752" s="73">
        <f t="shared" si="1317"/>
        <v>0</v>
      </c>
      <c r="AC3752" s="73">
        <f t="shared" si="1310"/>
        <v>0</v>
      </c>
      <c r="AD3752" s="73">
        <f t="shared" si="1311"/>
        <v>0</v>
      </c>
      <c r="AE3752" s="73">
        <v>0</v>
      </c>
    </row>
    <row r="3753" spans="1:31" ht="15" customHeight="1">
      <c r="A3753" s="94"/>
      <c r="B3753" s="6" t="str">
        <f>IFERROR(VLOOKUP(A3753,'Distributor List'!$A$2:$D$77,2,0),"-")</f>
        <v>-</v>
      </c>
      <c r="C3753" s="6" t="str">
        <f>IFERROR(VLOOKUP(A3753,'Distributor List'!$A$2:$D$77,3,0),"-")</f>
        <v>-</v>
      </c>
      <c r="D3753" s="6" t="str">
        <f>IFERROR(VLOOKUP(A3753,'Distributor List'!$A$2:$F$77,6,0),"-")</f>
        <v>-</v>
      </c>
      <c r="E3753" s="6" t="str">
        <f>IFERROR(VLOOKUP(A3753,'Distributor List'!$A$2:$D$77,4,0),"-")</f>
        <v>-</v>
      </c>
      <c r="F3753" s="6" t="str">
        <f>IFERROR(VLOOKUP(H3753,'Price List'!$A$2:$H$109,8,0),"-")</f>
        <v>-</v>
      </c>
      <c r="G3753" s="6" t="str">
        <f>IFERROR(VLOOKUP(A3753,'Distributor List'!$A$2:$E$77,5,0),"-")</f>
        <v>-</v>
      </c>
      <c r="H3753" s="10"/>
      <c r="I3753" s="95"/>
      <c r="J3753" s="92"/>
      <c r="K3753" s="92"/>
      <c r="L3753" s="73">
        <f t="shared" si="1308"/>
        <v>0</v>
      </c>
      <c r="M3753" s="73">
        <f t="shared" si="1305"/>
        <v>0</v>
      </c>
      <c r="N3753" s="73"/>
      <c r="O3753" s="73"/>
      <c r="P3753" s="73"/>
      <c r="Q3753" s="73"/>
      <c r="R3753" s="73">
        <f t="shared" si="1307"/>
        <v>0</v>
      </c>
      <c r="S3753" s="76" t="str">
        <f t="shared" si="1312"/>
        <v>-</v>
      </c>
      <c r="T3753" s="96">
        <v>0</v>
      </c>
      <c r="U3753" s="97"/>
      <c r="V3753" s="73">
        <f t="shared" si="1306"/>
        <v>0</v>
      </c>
      <c r="W3753" s="73">
        <f t="shared" si="1313"/>
        <v>0</v>
      </c>
      <c r="X3753" s="76" t="str">
        <f t="shared" si="1314"/>
        <v>-</v>
      </c>
      <c r="Y3753" s="73">
        <f t="shared" si="1315"/>
        <v>0</v>
      </c>
      <c r="Z3753" s="73">
        <f t="shared" si="1316"/>
        <v>0</v>
      </c>
      <c r="AA3753" s="73">
        <f t="shared" si="1309"/>
        <v>0</v>
      </c>
      <c r="AB3753" s="73">
        <f t="shared" si="1317"/>
        <v>0</v>
      </c>
      <c r="AC3753" s="73">
        <f t="shared" si="1310"/>
        <v>0</v>
      </c>
      <c r="AD3753" s="73">
        <f t="shared" si="1311"/>
        <v>0</v>
      </c>
      <c r="AE3753" s="73">
        <v>0</v>
      </c>
    </row>
    <row r="3754" spans="1:31" ht="15" customHeight="1">
      <c r="A3754" s="94"/>
      <c r="B3754" s="6" t="str">
        <f>IFERROR(VLOOKUP(A3754,'Distributor List'!$A$2:$D$77,2,0),"-")</f>
        <v>-</v>
      </c>
      <c r="C3754" s="6" t="str">
        <f>IFERROR(VLOOKUP(A3754,'Distributor List'!$A$2:$D$77,3,0),"-")</f>
        <v>-</v>
      </c>
      <c r="D3754" s="6" t="str">
        <f>IFERROR(VLOOKUP(A3754,'Distributor List'!$A$2:$F$77,6,0),"-")</f>
        <v>-</v>
      </c>
      <c r="E3754" s="6" t="str">
        <f>IFERROR(VLOOKUP(A3754,'Distributor List'!$A$2:$D$77,4,0),"-")</f>
        <v>-</v>
      </c>
      <c r="F3754" s="6" t="str">
        <f>IFERROR(VLOOKUP(H3754,'Price List'!$A$2:$H$109,8,0),"-")</f>
        <v>-</v>
      </c>
      <c r="G3754" s="6" t="str">
        <f>IFERROR(VLOOKUP(A3754,'Distributor List'!$A$2:$E$77,5,0),"-")</f>
        <v>-</v>
      </c>
      <c r="H3754" s="10"/>
      <c r="I3754" s="95"/>
      <c r="J3754" s="92"/>
      <c r="K3754" s="92"/>
      <c r="L3754" s="73">
        <f t="shared" si="1308"/>
        <v>0</v>
      </c>
      <c r="M3754" s="73">
        <f t="shared" ref="M3754:M3817" si="1318">K3754*I3754</f>
        <v>0</v>
      </c>
      <c r="N3754" s="73"/>
      <c r="O3754" s="73"/>
      <c r="P3754" s="73"/>
      <c r="Q3754" s="73"/>
      <c r="R3754" s="73">
        <f t="shared" si="1307"/>
        <v>0</v>
      </c>
      <c r="S3754" s="76" t="str">
        <f t="shared" si="1312"/>
        <v>-</v>
      </c>
      <c r="T3754" s="96">
        <v>0</v>
      </c>
      <c r="U3754" s="97"/>
      <c r="V3754" s="73">
        <f t="shared" si="1306"/>
        <v>0</v>
      </c>
      <c r="W3754" s="73">
        <f t="shared" si="1313"/>
        <v>0</v>
      </c>
      <c r="X3754" s="76" t="str">
        <f t="shared" si="1314"/>
        <v>-</v>
      </c>
      <c r="Y3754" s="73">
        <f t="shared" si="1315"/>
        <v>0</v>
      </c>
      <c r="Z3754" s="73">
        <f t="shared" si="1316"/>
        <v>0</v>
      </c>
      <c r="AA3754" s="73">
        <f t="shared" si="1309"/>
        <v>0</v>
      </c>
      <c r="AB3754" s="73">
        <f t="shared" si="1317"/>
        <v>0</v>
      </c>
      <c r="AC3754" s="73">
        <f t="shared" si="1310"/>
        <v>0</v>
      </c>
      <c r="AD3754" s="73">
        <f t="shared" si="1311"/>
        <v>0</v>
      </c>
      <c r="AE3754" s="73">
        <v>0</v>
      </c>
    </row>
    <row r="3755" spans="1:31" ht="15" customHeight="1">
      <c r="A3755" s="94"/>
      <c r="B3755" s="6" t="str">
        <f>IFERROR(VLOOKUP(A3755,'Distributor List'!$A$2:$D$77,2,0),"-")</f>
        <v>-</v>
      </c>
      <c r="C3755" s="6" t="str">
        <f>IFERROR(VLOOKUP(A3755,'Distributor List'!$A$2:$D$77,3,0),"-")</f>
        <v>-</v>
      </c>
      <c r="D3755" s="6" t="str">
        <f>IFERROR(VLOOKUP(A3755,'Distributor List'!$A$2:$F$77,6,0),"-")</f>
        <v>-</v>
      </c>
      <c r="E3755" s="6" t="str">
        <f>IFERROR(VLOOKUP(A3755,'Distributor List'!$A$2:$D$77,4,0),"-")</f>
        <v>-</v>
      </c>
      <c r="F3755" s="6" t="str">
        <f>IFERROR(VLOOKUP(H3755,'Price List'!$A$2:$H$109,8,0),"-")</f>
        <v>-</v>
      </c>
      <c r="G3755" s="6" t="str">
        <f>IFERROR(VLOOKUP(A3755,'Distributor List'!$A$2:$E$77,5,0),"-")</f>
        <v>-</v>
      </c>
      <c r="H3755" s="10"/>
      <c r="I3755" s="95"/>
      <c r="J3755" s="92"/>
      <c r="K3755" s="92"/>
      <c r="L3755" s="73">
        <f t="shared" si="1308"/>
        <v>0</v>
      </c>
      <c r="M3755" s="73">
        <f t="shared" si="1318"/>
        <v>0</v>
      </c>
      <c r="N3755" s="73"/>
      <c r="O3755" s="73"/>
      <c r="P3755" s="73"/>
      <c r="Q3755" s="73"/>
      <c r="R3755" s="73">
        <f t="shared" si="1307"/>
        <v>0</v>
      </c>
      <c r="S3755" s="76" t="str">
        <f t="shared" si="1312"/>
        <v>-</v>
      </c>
      <c r="T3755" s="96">
        <v>0</v>
      </c>
      <c r="U3755" s="97"/>
      <c r="V3755" s="73">
        <f t="shared" si="1306"/>
        <v>0</v>
      </c>
      <c r="W3755" s="73">
        <f t="shared" si="1313"/>
        <v>0</v>
      </c>
      <c r="X3755" s="76" t="str">
        <f t="shared" si="1314"/>
        <v>-</v>
      </c>
      <c r="Y3755" s="73">
        <f t="shared" si="1315"/>
        <v>0</v>
      </c>
      <c r="Z3755" s="73">
        <f t="shared" si="1316"/>
        <v>0</v>
      </c>
      <c r="AA3755" s="73">
        <f t="shared" si="1309"/>
        <v>0</v>
      </c>
      <c r="AB3755" s="73">
        <f t="shared" si="1317"/>
        <v>0</v>
      </c>
      <c r="AC3755" s="73">
        <f t="shared" si="1310"/>
        <v>0</v>
      </c>
      <c r="AD3755" s="73">
        <f t="shared" si="1311"/>
        <v>0</v>
      </c>
      <c r="AE3755" s="73">
        <v>0</v>
      </c>
    </row>
    <row r="3756" spans="1:31" ht="15" customHeight="1">
      <c r="A3756" s="94"/>
      <c r="B3756" s="6" t="str">
        <f>IFERROR(VLOOKUP(A3756,'Distributor List'!$A$2:$D$77,2,0),"-")</f>
        <v>-</v>
      </c>
      <c r="C3756" s="6" t="str">
        <f>IFERROR(VLOOKUP(A3756,'Distributor List'!$A$2:$D$77,3,0),"-")</f>
        <v>-</v>
      </c>
      <c r="D3756" s="6" t="str">
        <f>IFERROR(VLOOKUP(A3756,'Distributor List'!$A$2:$F$77,6,0),"-")</f>
        <v>-</v>
      </c>
      <c r="E3756" s="6" t="str">
        <f>IFERROR(VLOOKUP(A3756,'Distributor List'!$A$2:$D$77,4,0),"-")</f>
        <v>-</v>
      </c>
      <c r="F3756" s="6" t="str">
        <f>IFERROR(VLOOKUP(H3756,'Price List'!$A$2:$H$109,8,0),"-")</f>
        <v>-</v>
      </c>
      <c r="G3756" s="6" t="str">
        <f>IFERROR(VLOOKUP(A3756,'Distributor List'!$A$2:$E$77,5,0),"-")</f>
        <v>-</v>
      </c>
      <c r="H3756" s="10"/>
      <c r="I3756" s="95"/>
      <c r="J3756" s="92"/>
      <c r="K3756" s="92"/>
      <c r="L3756" s="73">
        <f t="shared" si="1308"/>
        <v>0</v>
      </c>
      <c r="M3756" s="73">
        <f t="shared" si="1318"/>
        <v>0</v>
      </c>
      <c r="N3756" s="73"/>
      <c r="O3756" s="73"/>
      <c r="P3756" s="73"/>
      <c r="Q3756" s="73"/>
      <c r="R3756" s="73">
        <f t="shared" si="1307"/>
        <v>0</v>
      </c>
      <c r="S3756" s="76" t="str">
        <f t="shared" si="1312"/>
        <v>-</v>
      </c>
      <c r="T3756" s="96">
        <v>0</v>
      </c>
      <c r="U3756" s="97"/>
      <c r="V3756" s="73">
        <f t="shared" ref="V3756:V3819" si="1319">T3756*I3756</f>
        <v>0</v>
      </c>
      <c r="W3756" s="73">
        <f t="shared" si="1313"/>
        <v>0</v>
      </c>
      <c r="X3756" s="76" t="str">
        <f t="shared" si="1314"/>
        <v>-</v>
      </c>
      <c r="Y3756" s="73">
        <f t="shared" si="1315"/>
        <v>0</v>
      </c>
      <c r="Z3756" s="73">
        <f t="shared" si="1316"/>
        <v>0</v>
      </c>
      <c r="AA3756" s="73">
        <f t="shared" si="1309"/>
        <v>0</v>
      </c>
      <c r="AB3756" s="73">
        <f t="shared" si="1317"/>
        <v>0</v>
      </c>
      <c r="AC3756" s="73">
        <f t="shared" si="1310"/>
        <v>0</v>
      </c>
      <c r="AD3756" s="73">
        <f t="shared" si="1311"/>
        <v>0</v>
      </c>
      <c r="AE3756" s="73">
        <v>0</v>
      </c>
    </row>
    <row r="3757" spans="1:31" ht="15" customHeight="1">
      <c r="A3757" s="94"/>
      <c r="B3757" s="6" t="str">
        <f>IFERROR(VLOOKUP(A3757,'Distributor List'!$A$2:$D$77,2,0),"-")</f>
        <v>-</v>
      </c>
      <c r="C3757" s="6" t="str">
        <f>IFERROR(VLOOKUP(A3757,'Distributor List'!$A$2:$D$77,3,0),"-")</f>
        <v>-</v>
      </c>
      <c r="D3757" s="6" t="str">
        <f>IFERROR(VLOOKUP(A3757,'Distributor List'!$A$2:$F$77,6,0),"-")</f>
        <v>-</v>
      </c>
      <c r="E3757" s="6" t="str">
        <f>IFERROR(VLOOKUP(A3757,'Distributor List'!$A$2:$D$77,4,0),"-")</f>
        <v>-</v>
      </c>
      <c r="F3757" s="6" t="str">
        <f>IFERROR(VLOOKUP(H3757,'Price List'!$A$2:$H$109,8,0),"-")</f>
        <v>-</v>
      </c>
      <c r="G3757" s="6" t="str">
        <f>IFERROR(VLOOKUP(A3757,'Distributor List'!$A$2:$E$77,5,0),"-")</f>
        <v>-</v>
      </c>
      <c r="H3757" s="10"/>
      <c r="I3757" s="95"/>
      <c r="J3757" s="92"/>
      <c r="K3757" s="92"/>
      <c r="L3757" s="73">
        <f t="shared" si="1308"/>
        <v>0</v>
      </c>
      <c r="M3757" s="73">
        <f t="shared" si="1318"/>
        <v>0</v>
      </c>
      <c r="N3757" s="73"/>
      <c r="O3757" s="73"/>
      <c r="P3757" s="73"/>
      <c r="Q3757" s="73"/>
      <c r="R3757" s="73">
        <f t="shared" si="1307"/>
        <v>0</v>
      </c>
      <c r="S3757" s="76" t="str">
        <f t="shared" si="1312"/>
        <v>-</v>
      </c>
      <c r="T3757" s="96">
        <v>0</v>
      </c>
      <c r="U3757" s="97"/>
      <c r="V3757" s="73">
        <f t="shared" si="1319"/>
        <v>0</v>
      </c>
      <c r="W3757" s="73">
        <f t="shared" si="1313"/>
        <v>0</v>
      </c>
      <c r="X3757" s="76" t="str">
        <f t="shared" si="1314"/>
        <v>-</v>
      </c>
      <c r="Y3757" s="73">
        <f t="shared" si="1315"/>
        <v>0</v>
      </c>
      <c r="Z3757" s="73">
        <f t="shared" si="1316"/>
        <v>0</v>
      </c>
      <c r="AA3757" s="73">
        <f t="shared" si="1309"/>
        <v>0</v>
      </c>
      <c r="AB3757" s="73">
        <f t="shared" si="1317"/>
        <v>0</v>
      </c>
      <c r="AC3757" s="73">
        <f t="shared" si="1310"/>
        <v>0</v>
      </c>
      <c r="AD3757" s="73">
        <f t="shared" si="1311"/>
        <v>0</v>
      </c>
      <c r="AE3757" s="73">
        <v>0</v>
      </c>
    </row>
    <row r="3758" spans="1:31" ht="15" customHeight="1">
      <c r="A3758" s="94"/>
      <c r="B3758" s="6" t="str">
        <f>IFERROR(VLOOKUP(A3758,'Distributor List'!$A$2:$D$77,2,0),"-")</f>
        <v>-</v>
      </c>
      <c r="C3758" s="6" t="str">
        <f>IFERROR(VLOOKUP(A3758,'Distributor List'!$A$2:$D$77,3,0),"-")</f>
        <v>-</v>
      </c>
      <c r="D3758" s="6" t="str">
        <f>IFERROR(VLOOKUP(A3758,'Distributor List'!$A$2:$F$77,6,0),"-")</f>
        <v>-</v>
      </c>
      <c r="E3758" s="6" t="str">
        <f>IFERROR(VLOOKUP(A3758,'Distributor List'!$A$2:$D$77,4,0),"-")</f>
        <v>-</v>
      </c>
      <c r="F3758" s="6" t="str">
        <f>IFERROR(VLOOKUP(H3758,'Price List'!$A$2:$H$109,8,0),"-")</f>
        <v>-</v>
      </c>
      <c r="G3758" s="6" t="str">
        <f>IFERROR(VLOOKUP(A3758,'Distributor List'!$A$2:$E$77,5,0),"-")</f>
        <v>-</v>
      </c>
      <c r="H3758" s="10"/>
      <c r="I3758" s="95"/>
      <c r="J3758" s="92"/>
      <c r="K3758" s="92"/>
      <c r="L3758" s="73">
        <f t="shared" si="1308"/>
        <v>0</v>
      </c>
      <c r="M3758" s="73">
        <f t="shared" si="1318"/>
        <v>0</v>
      </c>
      <c r="N3758" s="73"/>
      <c r="O3758" s="73"/>
      <c r="P3758" s="73"/>
      <c r="Q3758" s="73"/>
      <c r="R3758" s="73">
        <f t="shared" si="1307"/>
        <v>0</v>
      </c>
      <c r="S3758" s="76" t="str">
        <f t="shared" si="1312"/>
        <v>-</v>
      </c>
      <c r="T3758" s="96">
        <v>0</v>
      </c>
      <c r="U3758" s="97"/>
      <c r="V3758" s="73">
        <f t="shared" si="1319"/>
        <v>0</v>
      </c>
      <c r="W3758" s="73">
        <f t="shared" si="1313"/>
        <v>0</v>
      </c>
      <c r="X3758" s="76" t="str">
        <f t="shared" si="1314"/>
        <v>-</v>
      </c>
      <c r="Y3758" s="73">
        <f t="shared" si="1315"/>
        <v>0</v>
      </c>
      <c r="Z3758" s="73">
        <f t="shared" si="1316"/>
        <v>0</v>
      </c>
      <c r="AA3758" s="73">
        <f t="shared" si="1309"/>
        <v>0</v>
      </c>
      <c r="AB3758" s="73">
        <f t="shared" si="1317"/>
        <v>0</v>
      </c>
      <c r="AC3758" s="73">
        <f t="shared" si="1310"/>
        <v>0</v>
      </c>
      <c r="AD3758" s="73">
        <f t="shared" si="1311"/>
        <v>0</v>
      </c>
      <c r="AE3758" s="73">
        <v>0</v>
      </c>
    </row>
    <row r="3759" spans="1:31" ht="15" customHeight="1">
      <c r="A3759" s="94"/>
      <c r="B3759" s="6" t="str">
        <f>IFERROR(VLOOKUP(A3759,'Distributor List'!$A$2:$D$77,2,0),"-")</f>
        <v>-</v>
      </c>
      <c r="C3759" s="6" t="str">
        <f>IFERROR(VLOOKUP(A3759,'Distributor List'!$A$2:$D$77,3,0),"-")</f>
        <v>-</v>
      </c>
      <c r="D3759" s="6" t="str">
        <f>IFERROR(VLOOKUP(A3759,'Distributor List'!$A$2:$F$77,6,0),"-")</f>
        <v>-</v>
      </c>
      <c r="E3759" s="6" t="str">
        <f>IFERROR(VLOOKUP(A3759,'Distributor List'!$A$2:$D$77,4,0),"-")</f>
        <v>-</v>
      </c>
      <c r="F3759" s="6" t="str">
        <f>IFERROR(VLOOKUP(H3759,'Price List'!$A$2:$H$109,8,0),"-")</f>
        <v>-</v>
      </c>
      <c r="G3759" s="6" t="str">
        <f>IFERROR(VLOOKUP(A3759,'Distributor List'!$A$2:$E$77,5,0),"-")</f>
        <v>-</v>
      </c>
      <c r="H3759" s="10"/>
      <c r="I3759" s="95"/>
      <c r="J3759" s="92"/>
      <c r="K3759" s="92"/>
      <c r="L3759" s="73">
        <f t="shared" si="1308"/>
        <v>0</v>
      </c>
      <c r="M3759" s="73">
        <f t="shared" si="1318"/>
        <v>0</v>
      </c>
      <c r="N3759" s="73"/>
      <c r="O3759" s="73"/>
      <c r="P3759" s="73"/>
      <c r="Q3759" s="73"/>
      <c r="R3759" s="73">
        <f t="shared" si="1307"/>
        <v>0</v>
      </c>
      <c r="S3759" s="76" t="str">
        <f t="shared" si="1312"/>
        <v>-</v>
      </c>
      <c r="T3759" s="96">
        <v>0</v>
      </c>
      <c r="U3759" s="97"/>
      <c r="V3759" s="73">
        <f t="shared" si="1319"/>
        <v>0</v>
      </c>
      <c r="W3759" s="73">
        <f t="shared" si="1313"/>
        <v>0</v>
      </c>
      <c r="X3759" s="76" t="str">
        <f t="shared" si="1314"/>
        <v>-</v>
      </c>
      <c r="Y3759" s="73">
        <f t="shared" si="1315"/>
        <v>0</v>
      </c>
      <c r="Z3759" s="73">
        <f t="shared" si="1316"/>
        <v>0</v>
      </c>
      <c r="AA3759" s="73">
        <f t="shared" si="1309"/>
        <v>0</v>
      </c>
      <c r="AB3759" s="73">
        <f t="shared" si="1317"/>
        <v>0</v>
      </c>
      <c r="AC3759" s="73">
        <f t="shared" si="1310"/>
        <v>0</v>
      </c>
      <c r="AD3759" s="73">
        <f t="shared" si="1311"/>
        <v>0</v>
      </c>
      <c r="AE3759" s="73">
        <v>0</v>
      </c>
    </row>
    <row r="3760" spans="1:31" ht="15" customHeight="1">
      <c r="A3760" s="94"/>
      <c r="B3760" s="6" t="str">
        <f>IFERROR(VLOOKUP(A3760,'Distributor List'!$A$2:$D$77,2,0),"-")</f>
        <v>-</v>
      </c>
      <c r="C3760" s="6" t="str">
        <f>IFERROR(VLOOKUP(A3760,'Distributor List'!$A$2:$D$77,3,0),"-")</f>
        <v>-</v>
      </c>
      <c r="D3760" s="6" t="str">
        <f>IFERROR(VLOOKUP(A3760,'Distributor List'!$A$2:$F$77,6,0),"-")</f>
        <v>-</v>
      </c>
      <c r="E3760" s="6" t="str">
        <f>IFERROR(VLOOKUP(A3760,'Distributor List'!$A$2:$D$77,4,0),"-")</f>
        <v>-</v>
      </c>
      <c r="F3760" s="6" t="str">
        <f>IFERROR(VLOOKUP(H3760,'Price List'!$A$2:$H$109,8,0),"-")</f>
        <v>-</v>
      </c>
      <c r="G3760" s="6" t="str">
        <f>IFERROR(VLOOKUP(A3760,'Distributor List'!$A$2:$E$77,5,0),"-")</f>
        <v>-</v>
      </c>
      <c r="H3760" s="10"/>
      <c r="I3760" s="95"/>
      <c r="J3760" s="92"/>
      <c r="K3760" s="92"/>
      <c r="L3760" s="73">
        <f t="shared" si="1308"/>
        <v>0</v>
      </c>
      <c r="M3760" s="73">
        <f t="shared" si="1318"/>
        <v>0</v>
      </c>
      <c r="N3760" s="73"/>
      <c r="O3760" s="73"/>
      <c r="P3760" s="73"/>
      <c r="Q3760" s="73"/>
      <c r="R3760" s="73">
        <f t="shared" si="1307"/>
        <v>0</v>
      </c>
      <c r="S3760" s="76" t="str">
        <f t="shared" si="1312"/>
        <v>-</v>
      </c>
      <c r="T3760" s="96">
        <v>0</v>
      </c>
      <c r="U3760" s="97"/>
      <c r="V3760" s="73">
        <f t="shared" si="1319"/>
        <v>0</v>
      </c>
      <c r="W3760" s="73">
        <f t="shared" si="1313"/>
        <v>0</v>
      </c>
      <c r="X3760" s="76" t="str">
        <f t="shared" si="1314"/>
        <v>-</v>
      </c>
      <c r="Y3760" s="73">
        <f t="shared" si="1315"/>
        <v>0</v>
      </c>
      <c r="Z3760" s="73">
        <f t="shared" si="1316"/>
        <v>0</v>
      </c>
      <c r="AA3760" s="73">
        <f t="shared" si="1309"/>
        <v>0</v>
      </c>
      <c r="AB3760" s="73">
        <f t="shared" si="1317"/>
        <v>0</v>
      </c>
      <c r="AC3760" s="73">
        <f t="shared" si="1310"/>
        <v>0</v>
      </c>
      <c r="AD3760" s="73">
        <f t="shared" si="1311"/>
        <v>0</v>
      </c>
      <c r="AE3760" s="73">
        <v>0</v>
      </c>
    </row>
    <row r="3761" spans="1:31" ht="15" customHeight="1">
      <c r="A3761" s="94"/>
      <c r="B3761" s="6" t="str">
        <f>IFERROR(VLOOKUP(A3761,'Distributor List'!$A$2:$D$77,2,0),"-")</f>
        <v>-</v>
      </c>
      <c r="C3761" s="6" t="str">
        <f>IFERROR(VLOOKUP(A3761,'Distributor List'!$A$2:$D$77,3,0),"-")</f>
        <v>-</v>
      </c>
      <c r="D3761" s="6" t="str">
        <f>IFERROR(VLOOKUP(A3761,'Distributor List'!$A$2:$F$77,6,0),"-")</f>
        <v>-</v>
      </c>
      <c r="E3761" s="6" t="str">
        <f>IFERROR(VLOOKUP(A3761,'Distributor List'!$A$2:$D$77,4,0),"-")</f>
        <v>-</v>
      </c>
      <c r="F3761" s="6" t="str">
        <f>IFERROR(VLOOKUP(H3761,'Price List'!$A$2:$H$109,8,0),"-")</f>
        <v>-</v>
      </c>
      <c r="G3761" s="6" t="str">
        <f>IFERROR(VLOOKUP(A3761,'Distributor List'!$A$2:$E$77,5,0),"-")</f>
        <v>-</v>
      </c>
      <c r="H3761" s="10"/>
      <c r="I3761" s="95"/>
      <c r="J3761" s="92"/>
      <c r="K3761" s="92"/>
      <c r="L3761" s="73">
        <f t="shared" si="1308"/>
        <v>0</v>
      </c>
      <c r="M3761" s="73">
        <f t="shared" si="1318"/>
        <v>0</v>
      </c>
      <c r="N3761" s="73"/>
      <c r="O3761" s="73"/>
      <c r="P3761" s="73"/>
      <c r="Q3761" s="73"/>
      <c r="R3761" s="73">
        <f t="shared" ref="R3761:R3824" si="1320">Q3761*I3761</f>
        <v>0</v>
      </c>
      <c r="S3761" s="76" t="str">
        <f t="shared" si="1312"/>
        <v>-</v>
      </c>
      <c r="T3761" s="96">
        <v>0</v>
      </c>
      <c r="U3761" s="97"/>
      <c r="V3761" s="73">
        <f t="shared" si="1319"/>
        <v>0</v>
      </c>
      <c r="W3761" s="73">
        <f t="shared" si="1313"/>
        <v>0</v>
      </c>
      <c r="X3761" s="76" t="str">
        <f t="shared" si="1314"/>
        <v>-</v>
      </c>
      <c r="Y3761" s="73">
        <f t="shared" si="1315"/>
        <v>0</v>
      </c>
      <c r="Z3761" s="73">
        <f t="shared" si="1316"/>
        <v>0</v>
      </c>
      <c r="AA3761" s="73">
        <f t="shared" si="1309"/>
        <v>0</v>
      </c>
      <c r="AB3761" s="73">
        <f t="shared" si="1317"/>
        <v>0</v>
      </c>
      <c r="AC3761" s="73">
        <f t="shared" si="1310"/>
        <v>0</v>
      </c>
      <c r="AD3761" s="73">
        <f t="shared" si="1311"/>
        <v>0</v>
      </c>
      <c r="AE3761" s="73">
        <v>0</v>
      </c>
    </row>
    <row r="3762" spans="1:31" ht="15" customHeight="1">
      <c r="A3762" s="94"/>
      <c r="B3762" s="6" t="str">
        <f>IFERROR(VLOOKUP(A3762,'Distributor List'!$A$2:$D$77,2,0),"-")</f>
        <v>-</v>
      </c>
      <c r="C3762" s="6" t="str">
        <f>IFERROR(VLOOKUP(A3762,'Distributor List'!$A$2:$D$77,3,0),"-")</f>
        <v>-</v>
      </c>
      <c r="D3762" s="6" t="str">
        <f>IFERROR(VLOOKUP(A3762,'Distributor List'!$A$2:$F$77,6,0),"-")</f>
        <v>-</v>
      </c>
      <c r="E3762" s="6" t="str">
        <f>IFERROR(VLOOKUP(A3762,'Distributor List'!$A$2:$D$77,4,0),"-")</f>
        <v>-</v>
      </c>
      <c r="F3762" s="6" t="str">
        <f>IFERROR(VLOOKUP(H3762,'Price List'!$A$2:$H$109,8,0),"-")</f>
        <v>-</v>
      </c>
      <c r="G3762" s="6" t="str">
        <f>IFERROR(VLOOKUP(A3762,'Distributor List'!$A$2:$E$77,5,0),"-")</f>
        <v>-</v>
      </c>
      <c r="H3762" s="10"/>
      <c r="I3762" s="95"/>
      <c r="J3762" s="92"/>
      <c r="K3762" s="92"/>
      <c r="L3762" s="73">
        <f t="shared" ref="L3762:L3825" si="1321">J3762*I3762</f>
        <v>0</v>
      </c>
      <c r="M3762" s="73">
        <f t="shared" si="1318"/>
        <v>0</v>
      </c>
      <c r="N3762" s="73"/>
      <c r="O3762" s="73"/>
      <c r="P3762" s="73"/>
      <c r="Q3762" s="73"/>
      <c r="R3762" s="73">
        <f t="shared" si="1320"/>
        <v>0</v>
      </c>
      <c r="S3762" s="76" t="str">
        <f t="shared" si="1312"/>
        <v>-</v>
      </c>
      <c r="T3762" s="96">
        <v>0</v>
      </c>
      <c r="U3762" s="97"/>
      <c r="V3762" s="73">
        <f t="shared" si="1319"/>
        <v>0</v>
      </c>
      <c r="W3762" s="73">
        <f t="shared" si="1313"/>
        <v>0</v>
      </c>
      <c r="X3762" s="76" t="str">
        <f t="shared" si="1314"/>
        <v>-</v>
      </c>
      <c r="Y3762" s="73">
        <f t="shared" si="1315"/>
        <v>0</v>
      </c>
      <c r="Z3762" s="73">
        <f t="shared" si="1316"/>
        <v>0</v>
      </c>
      <c r="AA3762" s="73">
        <f t="shared" si="1309"/>
        <v>0</v>
      </c>
      <c r="AB3762" s="73">
        <f t="shared" si="1317"/>
        <v>0</v>
      </c>
      <c r="AC3762" s="73">
        <f t="shared" si="1310"/>
        <v>0</v>
      </c>
      <c r="AD3762" s="73">
        <f t="shared" si="1311"/>
        <v>0</v>
      </c>
      <c r="AE3762" s="73">
        <v>0</v>
      </c>
    </row>
    <row r="3763" spans="1:31" ht="15" customHeight="1">
      <c r="A3763" s="94"/>
      <c r="B3763" s="6" t="str">
        <f>IFERROR(VLOOKUP(A3763,'Distributor List'!$A$2:$D$77,2,0),"-")</f>
        <v>-</v>
      </c>
      <c r="C3763" s="6" t="str">
        <f>IFERROR(VLOOKUP(A3763,'Distributor List'!$A$2:$D$77,3,0),"-")</f>
        <v>-</v>
      </c>
      <c r="D3763" s="6" t="str">
        <f>IFERROR(VLOOKUP(A3763,'Distributor List'!$A$2:$F$77,6,0),"-")</f>
        <v>-</v>
      </c>
      <c r="E3763" s="6" t="str">
        <f>IFERROR(VLOOKUP(A3763,'Distributor List'!$A$2:$D$77,4,0),"-")</f>
        <v>-</v>
      </c>
      <c r="F3763" s="6" t="str">
        <f>IFERROR(VLOOKUP(H3763,'Price List'!$A$2:$H$109,8,0),"-")</f>
        <v>-</v>
      </c>
      <c r="G3763" s="6" t="str">
        <f>IFERROR(VLOOKUP(A3763,'Distributor List'!$A$2:$E$77,5,0),"-")</f>
        <v>-</v>
      </c>
      <c r="H3763" s="10"/>
      <c r="I3763" s="95"/>
      <c r="J3763" s="92"/>
      <c r="K3763" s="92"/>
      <c r="L3763" s="73">
        <f t="shared" si="1321"/>
        <v>0</v>
      </c>
      <c r="M3763" s="73">
        <f t="shared" si="1318"/>
        <v>0</v>
      </c>
      <c r="N3763" s="73"/>
      <c r="O3763" s="73"/>
      <c r="P3763" s="73"/>
      <c r="Q3763" s="73"/>
      <c r="R3763" s="73">
        <f t="shared" si="1320"/>
        <v>0</v>
      </c>
      <c r="S3763" s="76" t="str">
        <f t="shared" si="1312"/>
        <v>-</v>
      </c>
      <c r="T3763" s="96">
        <v>0</v>
      </c>
      <c r="U3763" s="97"/>
      <c r="V3763" s="73">
        <f t="shared" si="1319"/>
        <v>0</v>
      </c>
      <c r="W3763" s="73">
        <f t="shared" si="1313"/>
        <v>0</v>
      </c>
      <c r="X3763" s="76" t="str">
        <f t="shared" si="1314"/>
        <v>-</v>
      </c>
      <c r="Y3763" s="73">
        <f t="shared" si="1315"/>
        <v>0</v>
      </c>
      <c r="Z3763" s="73">
        <f t="shared" si="1316"/>
        <v>0</v>
      </c>
      <c r="AA3763" s="73">
        <f t="shared" si="1309"/>
        <v>0</v>
      </c>
      <c r="AB3763" s="73">
        <f t="shared" si="1317"/>
        <v>0</v>
      </c>
      <c r="AC3763" s="73">
        <f t="shared" si="1310"/>
        <v>0</v>
      </c>
      <c r="AD3763" s="73">
        <f t="shared" si="1311"/>
        <v>0</v>
      </c>
      <c r="AE3763" s="73">
        <v>0</v>
      </c>
    </row>
    <row r="3764" spans="1:31" ht="15" customHeight="1">
      <c r="A3764" s="94"/>
      <c r="B3764" s="6" t="str">
        <f>IFERROR(VLOOKUP(A3764,'Distributor List'!$A$2:$D$77,2,0),"-")</f>
        <v>-</v>
      </c>
      <c r="C3764" s="6" t="str">
        <f>IFERROR(VLOOKUP(A3764,'Distributor List'!$A$2:$D$77,3,0),"-")</f>
        <v>-</v>
      </c>
      <c r="D3764" s="6" t="str">
        <f>IFERROR(VLOOKUP(A3764,'Distributor List'!$A$2:$F$77,6,0),"-")</f>
        <v>-</v>
      </c>
      <c r="E3764" s="6" t="str">
        <f>IFERROR(VLOOKUP(A3764,'Distributor List'!$A$2:$D$77,4,0),"-")</f>
        <v>-</v>
      </c>
      <c r="F3764" s="6" t="str">
        <f>IFERROR(VLOOKUP(H3764,'Price List'!$A$2:$H$109,8,0),"-")</f>
        <v>-</v>
      </c>
      <c r="G3764" s="6" t="str">
        <f>IFERROR(VLOOKUP(A3764,'Distributor List'!$A$2:$E$77,5,0),"-")</f>
        <v>-</v>
      </c>
      <c r="H3764" s="10"/>
      <c r="I3764" s="95"/>
      <c r="J3764" s="92"/>
      <c r="K3764" s="92"/>
      <c r="L3764" s="73">
        <f t="shared" si="1321"/>
        <v>0</v>
      </c>
      <c r="M3764" s="73">
        <f t="shared" si="1318"/>
        <v>0</v>
      </c>
      <c r="N3764" s="73"/>
      <c r="O3764" s="73"/>
      <c r="P3764" s="73"/>
      <c r="Q3764" s="73"/>
      <c r="R3764" s="73">
        <f t="shared" si="1320"/>
        <v>0</v>
      </c>
      <c r="S3764" s="76" t="str">
        <f t="shared" si="1312"/>
        <v>-</v>
      </c>
      <c r="T3764" s="96">
        <v>0</v>
      </c>
      <c r="U3764" s="97"/>
      <c r="V3764" s="73">
        <f t="shared" si="1319"/>
        <v>0</v>
      </c>
      <c r="W3764" s="73">
        <f t="shared" si="1313"/>
        <v>0</v>
      </c>
      <c r="X3764" s="76" t="str">
        <f t="shared" si="1314"/>
        <v>-</v>
      </c>
      <c r="Y3764" s="73">
        <f t="shared" si="1315"/>
        <v>0</v>
      </c>
      <c r="Z3764" s="73">
        <f t="shared" si="1316"/>
        <v>0</v>
      </c>
      <c r="AA3764" s="73">
        <f t="shared" si="1309"/>
        <v>0</v>
      </c>
      <c r="AB3764" s="73">
        <f t="shared" si="1317"/>
        <v>0</v>
      </c>
      <c r="AC3764" s="73">
        <f t="shared" si="1310"/>
        <v>0</v>
      </c>
      <c r="AD3764" s="73">
        <f t="shared" si="1311"/>
        <v>0</v>
      </c>
      <c r="AE3764" s="73">
        <v>0</v>
      </c>
    </row>
    <row r="3765" spans="1:31" ht="15" customHeight="1">
      <c r="A3765" s="94"/>
      <c r="B3765" s="6" t="str">
        <f>IFERROR(VLOOKUP(A3765,'Distributor List'!$A$2:$D$77,2,0),"-")</f>
        <v>-</v>
      </c>
      <c r="C3765" s="6" t="str">
        <f>IFERROR(VLOOKUP(A3765,'Distributor List'!$A$2:$D$77,3,0),"-")</f>
        <v>-</v>
      </c>
      <c r="D3765" s="6" t="str">
        <f>IFERROR(VLOOKUP(A3765,'Distributor List'!$A$2:$F$77,6,0),"-")</f>
        <v>-</v>
      </c>
      <c r="E3765" s="6" t="str">
        <f>IFERROR(VLOOKUP(A3765,'Distributor List'!$A$2:$D$77,4,0),"-")</f>
        <v>-</v>
      </c>
      <c r="F3765" s="6" t="str">
        <f>IFERROR(VLOOKUP(H3765,'Price List'!$A$2:$H$109,8,0),"-")</f>
        <v>-</v>
      </c>
      <c r="G3765" s="6" t="str">
        <f>IFERROR(VLOOKUP(A3765,'Distributor List'!$A$2:$E$77,5,0),"-")</f>
        <v>-</v>
      </c>
      <c r="H3765" s="10"/>
      <c r="I3765" s="95"/>
      <c r="J3765" s="92"/>
      <c r="K3765" s="92"/>
      <c r="L3765" s="73">
        <f t="shared" si="1321"/>
        <v>0</v>
      </c>
      <c r="M3765" s="73">
        <f t="shared" si="1318"/>
        <v>0</v>
      </c>
      <c r="N3765" s="73"/>
      <c r="O3765" s="73"/>
      <c r="P3765" s="73"/>
      <c r="Q3765" s="73"/>
      <c r="R3765" s="73">
        <f t="shared" si="1320"/>
        <v>0</v>
      </c>
      <c r="S3765" s="76" t="str">
        <f t="shared" si="1312"/>
        <v>-</v>
      </c>
      <c r="T3765" s="96">
        <v>0</v>
      </c>
      <c r="U3765" s="97"/>
      <c r="V3765" s="73">
        <f t="shared" si="1319"/>
        <v>0</v>
      </c>
      <c r="W3765" s="73">
        <f t="shared" si="1313"/>
        <v>0</v>
      </c>
      <c r="X3765" s="76" t="str">
        <f t="shared" si="1314"/>
        <v>-</v>
      </c>
      <c r="Y3765" s="73">
        <f t="shared" si="1315"/>
        <v>0</v>
      </c>
      <c r="Z3765" s="73">
        <f t="shared" si="1316"/>
        <v>0</v>
      </c>
      <c r="AA3765" s="73">
        <f t="shared" si="1309"/>
        <v>0</v>
      </c>
      <c r="AB3765" s="73">
        <f t="shared" si="1317"/>
        <v>0</v>
      </c>
      <c r="AC3765" s="73">
        <f t="shared" si="1310"/>
        <v>0</v>
      </c>
      <c r="AD3765" s="73">
        <f t="shared" si="1311"/>
        <v>0</v>
      </c>
      <c r="AE3765" s="73">
        <v>0</v>
      </c>
    </row>
    <row r="3766" spans="1:31" ht="15" customHeight="1">
      <c r="A3766" s="94"/>
      <c r="B3766" s="6" t="str">
        <f>IFERROR(VLOOKUP(A3766,'Distributor List'!$A$2:$D$77,2,0),"-")</f>
        <v>-</v>
      </c>
      <c r="C3766" s="6" t="str">
        <f>IFERROR(VLOOKUP(A3766,'Distributor List'!$A$2:$D$77,3,0),"-")</f>
        <v>-</v>
      </c>
      <c r="D3766" s="6" t="str">
        <f>IFERROR(VLOOKUP(A3766,'Distributor List'!$A$2:$F$77,6,0),"-")</f>
        <v>-</v>
      </c>
      <c r="E3766" s="6" t="str">
        <f>IFERROR(VLOOKUP(A3766,'Distributor List'!$A$2:$D$77,4,0),"-")</f>
        <v>-</v>
      </c>
      <c r="F3766" s="6" t="str">
        <f>IFERROR(VLOOKUP(H3766,'Price List'!$A$2:$H$109,8,0),"-")</f>
        <v>-</v>
      </c>
      <c r="G3766" s="6" t="str">
        <f>IFERROR(VLOOKUP(A3766,'Distributor List'!$A$2:$E$77,5,0),"-")</f>
        <v>-</v>
      </c>
      <c r="H3766" s="10"/>
      <c r="I3766" s="95"/>
      <c r="J3766" s="92"/>
      <c r="K3766" s="92"/>
      <c r="L3766" s="73">
        <f t="shared" si="1321"/>
        <v>0</v>
      </c>
      <c r="M3766" s="73">
        <f t="shared" si="1318"/>
        <v>0</v>
      </c>
      <c r="N3766" s="73"/>
      <c r="O3766" s="73"/>
      <c r="P3766" s="73"/>
      <c r="Q3766" s="73"/>
      <c r="R3766" s="73">
        <f t="shared" si="1320"/>
        <v>0</v>
      </c>
      <c r="S3766" s="76" t="str">
        <f t="shared" si="1312"/>
        <v>-</v>
      </c>
      <c r="T3766" s="96">
        <v>0</v>
      </c>
      <c r="U3766" s="97"/>
      <c r="V3766" s="73">
        <f t="shared" si="1319"/>
        <v>0</v>
      </c>
      <c r="W3766" s="73">
        <f t="shared" si="1313"/>
        <v>0</v>
      </c>
      <c r="X3766" s="76" t="str">
        <f t="shared" si="1314"/>
        <v>-</v>
      </c>
      <c r="Y3766" s="73">
        <f t="shared" si="1315"/>
        <v>0</v>
      </c>
      <c r="Z3766" s="73">
        <f t="shared" si="1316"/>
        <v>0</v>
      </c>
      <c r="AA3766" s="73">
        <f t="shared" si="1309"/>
        <v>0</v>
      </c>
      <c r="AB3766" s="73">
        <f t="shared" si="1317"/>
        <v>0</v>
      </c>
      <c r="AC3766" s="73">
        <f t="shared" si="1310"/>
        <v>0</v>
      </c>
      <c r="AD3766" s="73">
        <f t="shared" si="1311"/>
        <v>0</v>
      </c>
      <c r="AE3766" s="73">
        <v>0</v>
      </c>
    </row>
    <row r="3767" spans="1:31" ht="15" customHeight="1">
      <c r="A3767" s="94"/>
      <c r="B3767" s="6" t="str">
        <f>IFERROR(VLOOKUP(A3767,'Distributor List'!$A$2:$D$77,2,0),"-")</f>
        <v>-</v>
      </c>
      <c r="C3767" s="6" t="str">
        <f>IFERROR(VLOOKUP(A3767,'Distributor List'!$A$2:$D$77,3,0),"-")</f>
        <v>-</v>
      </c>
      <c r="D3767" s="6" t="str">
        <f>IFERROR(VLOOKUP(A3767,'Distributor List'!$A$2:$F$77,6,0),"-")</f>
        <v>-</v>
      </c>
      <c r="E3767" s="6" t="str">
        <f>IFERROR(VLOOKUP(A3767,'Distributor List'!$A$2:$D$77,4,0),"-")</f>
        <v>-</v>
      </c>
      <c r="F3767" s="6" t="str">
        <f>IFERROR(VLOOKUP(H3767,'Price List'!$A$2:$H$109,8,0),"-")</f>
        <v>-</v>
      </c>
      <c r="G3767" s="6" t="str">
        <f>IFERROR(VLOOKUP(A3767,'Distributor List'!$A$2:$E$77,5,0),"-")</f>
        <v>-</v>
      </c>
      <c r="H3767" s="10"/>
      <c r="I3767" s="95"/>
      <c r="J3767" s="92"/>
      <c r="K3767" s="92"/>
      <c r="L3767" s="73">
        <f t="shared" si="1321"/>
        <v>0</v>
      </c>
      <c r="M3767" s="73">
        <f t="shared" si="1318"/>
        <v>0</v>
      </c>
      <c r="N3767" s="73"/>
      <c r="O3767" s="73"/>
      <c r="P3767" s="73"/>
      <c r="Q3767" s="73"/>
      <c r="R3767" s="73">
        <f t="shared" si="1320"/>
        <v>0</v>
      </c>
      <c r="S3767" s="76" t="str">
        <f t="shared" si="1312"/>
        <v>-</v>
      </c>
      <c r="T3767" s="96">
        <v>0</v>
      </c>
      <c r="U3767" s="97"/>
      <c r="V3767" s="73">
        <f t="shared" si="1319"/>
        <v>0</v>
      </c>
      <c r="W3767" s="73">
        <f t="shared" si="1313"/>
        <v>0</v>
      </c>
      <c r="X3767" s="76" t="str">
        <f t="shared" si="1314"/>
        <v>-</v>
      </c>
      <c r="Y3767" s="73">
        <f t="shared" si="1315"/>
        <v>0</v>
      </c>
      <c r="Z3767" s="73">
        <f t="shared" si="1316"/>
        <v>0</v>
      </c>
      <c r="AA3767" s="73">
        <f t="shared" si="1309"/>
        <v>0</v>
      </c>
      <c r="AB3767" s="73">
        <f t="shared" si="1317"/>
        <v>0</v>
      </c>
      <c r="AC3767" s="73">
        <f t="shared" si="1310"/>
        <v>0</v>
      </c>
      <c r="AD3767" s="73">
        <f t="shared" si="1311"/>
        <v>0</v>
      </c>
      <c r="AE3767" s="73">
        <v>0</v>
      </c>
    </row>
    <row r="3768" spans="1:31" ht="15" customHeight="1">
      <c r="A3768" s="94"/>
      <c r="B3768" s="6" t="str">
        <f>IFERROR(VLOOKUP(A3768,'Distributor List'!$A$2:$D$77,2,0),"-")</f>
        <v>-</v>
      </c>
      <c r="C3768" s="6" t="str">
        <f>IFERROR(VLOOKUP(A3768,'Distributor List'!$A$2:$D$77,3,0),"-")</f>
        <v>-</v>
      </c>
      <c r="D3768" s="6" t="str">
        <f>IFERROR(VLOOKUP(A3768,'Distributor List'!$A$2:$F$77,6,0),"-")</f>
        <v>-</v>
      </c>
      <c r="E3768" s="6" t="str">
        <f>IFERROR(VLOOKUP(A3768,'Distributor List'!$A$2:$D$77,4,0),"-")</f>
        <v>-</v>
      </c>
      <c r="F3768" s="6" t="str">
        <f>IFERROR(VLOOKUP(H3768,'Price List'!$A$2:$H$109,8,0),"-")</f>
        <v>-</v>
      </c>
      <c r="G3768" s="6" t="str">
        <f>IFERROR(VLOOKUP(A3768,'Distributor List'!$A$2:$E$77,5,0),"-")</f>
        <v>-</v>
      </c>
      <c r="H3768" s="10"/>
      <c r="I3768" s="95"/>
      <c r="J3768" s="92"/>
      <c r="K3768" s="92"/>
      <c r="L3768" s="73">
        <f t="shared" si="1321"/>
        <v>0</v>
      </c>
      <c r="M3768" s="73">
        <f t="shared" si="1318"/>
        <v>0</v>
      </c>
      <c r="N3768" s="73"/>
      <c r="O3768" s="73"/>
      <c r="P3768" s="73"/>
      <c r="Q3768" s="73"/>
      <c r="R3768" s="73">
        <f t="shared" si="1320"/>
        <v>0</v>
      </c>
      <c r="S3768" s="76" t="str">
        <f t="shared" si="1312"/>
        <v>-</v>
      </c>
      <c r="T3768" s="96">
        <v>0</v>
      </c>
      <c r="U3768" s="97"/>
      <c r="V3768" s="73">
        <f t="shared" si="1319"/>
        <v>0</v>
      </c>
      <c r="W3768" s="73">
        <f t="shared" si="1313"/>
        <v>0</v>
      </c>
      <c r="X3768" s="76" t="str">
        <f t="shared" si="1314"/>
        <v>-</v>
      </c>
      <c r="Y3768" s="73">
        <f t="shared" si="1315"/>
        <v>0</v>
      </c>
      <c r="Z3768" s="73">
        <f t="shared" si="1316"/>
        <v>0</v>
      </c>
      <c r="AA3768" s="73">
        <f t="shared" si="1309"/>
        <v>0</v>
      </c>
      <c r="AB3768" s="73">
        <f t="shared" si="1317"/>
        <v>0</v>
      </c>
      <c r="AC3768" s="73">
        <f t="shared" si="1310"/>
        <v>0</v>
      </c>
      <c r="AD3768" s="73">
        <f t="shared" si="1311"/>
        <v>0</v>
      </c>
      <c r="AE3768" s="73">
        <v>0</v>
      </c>
    </row>
    <row r="3769" spans="1:31" ht="15" customHeight="1">
      <c r="A3769" s="94"/>
      <c r="B3769" s="6" t="str">
        <f>IFERROR(VLOOKUP(A3769,'Distributor List'!$A$2:$D$77,2,0),"-")</f>
        <v>-</v>
      </c>
      <c r="C3769" s="6" t="str">
        <f>IFERROR(VLOOKUP(A3769,'Distributor List'!$A$2:$D$77,3,0),"-")</f>
        <v>-</v>
      </c>
      <c r="D3769" s="6" t="str">
        <f>IFERROR(VLOOKUP(A3769,'Distributor List'!$A$2:$F$77,6,0),"-")</f>
        <v>-</v>
      </c>
      <c r="E3769" s="6" t="str">
        <f>IFERROR(VLOOKUP(A3769,'Distributor List'!$A$2:$D$77,4,0),"-")</f>
        <v>-</v>
      </c>
      <c r="F3769" s="6" t="str">
        <f>IFERROR(VLOOKUP(H3769,'Price List'!$A$2:$H$109,8,0),"-")</f>
        <v>-</v>
      </c>
      <c r="G3769" s="6" t="str">
        <f>IFERROR(VLOOKUP(A3769,'Distributor List'!$A$2:$E$77,5,0),"-")</f>
        <v>-</v>
      </c>
      <c r="H3769" s="10"/>
      <c r="I3769" s="95"/>
      <c r="J3769" s="92"/>
      <c r="K3769" s="92"/>
      <c r="L3769" s="73">
        <f t="shared" si="1321"/>
        <v>0</v>
      </c>
      <c r="M3769" s="73">
        <f t="shared" si="1318"/>
        <v>0</v>
      </c>
      <c r="N3769" s="73"/>
      <c r="O3769" s="73"/>
      <c r="P3769" s="73"/>
      <c r="Q3769" s="73"/>
      <c r="R3769" s="73">
        <f t="shared" si="1320"/>
        <v>0</v>
      </c>
      <c r="S3769" s="76" t="str">
        <f t="shared" si="1312"/>
        <v>-</v>
      </c>
      <c r="T3769" s="96">
        <v>0</v>
      </c>
      <c r="U3769" s="97"/>
      <c r="V3769" s="73">
        <f t="shared" si="1319"/>
        <v>0</v>
      </c>
      <c r="W3769" s="73">
        <f t="shared" si="1313"/>
        <v>0</v>
      </c>
      <c r="X3769" s="76" t="str">
        <f t="shared" si="1314"/>
        <v>-</v>
      </c>
      <c r="Y3769" s="73">
        <f t="shared" si="1315"/>
        <v>0</v>
      </c>
      <c r="Z3769" s="73">
        <f t="shared" si="1316"/>
        <v>0</v>
      </c>
      <c r="AA3769" s="73">
        <f t="shared" si="1309"/>
        <v>0</v>
      </c>
      <c r="AB3769" s="73">
        <f t="shared" si="1317"/>
        <v>0</v>
      </c>
      <c r="AC3769" s="73">
        <f t="shared" si="1310"/>
        <v>0</v>
      </c>
      <c r="AD3769" s="73">
        <f t="shared" si="1311"/>
        <v>0</v>
      </c>
      <c r="AE3769" s="73">
        <v>0</v>
      </c>
    </row>
    <row r="3770" spans="1:31" ht="15" customHeight="1">
      <c r="A3770" s="94"/>
      <c r="B3770" s="6" t="str">
        <f>IFERROR(VLOOKUP(A3770,'Distributor List'!$A$2:$D$77,2,0),"-")</f>
        <v>-</v>
      </c>
      <c r="C3770" s="6" t="str">
        <f>IFERROR(VLOOKUP(A3770,'Distributor List'!$A$2:$D$77,3,0),"-")</f>
        <v>-</v>
      </c>
      <c r="D3770" s="6" t="str">
        <f>IFERROR(VLOOKUP(A3770,'Distributor List'!$A$2:$F$77,6,0),"-")</f>
        <v>-</v>
      </c>
      <c r="E3770" s="6" t="str">
        <f>IFERROR(VLOOKUP(A3770,'Distributor List'!$A$2:$D$77,4,0),"-")</f>
        <v>-</v>
      </c>
      <c r="F3770" s="6" t="str">
        <f>IFERROR(VLOOKUP(H3770,'Price List'!$A$2:$H$109,8,0),"-")</f>
        <v>-</v>
      </c>
      <c r="G3770" s="6" t="str">
        <f>IFERROR(VLOOKUP(A3770,'Distributor List'!$A$2:$E$77,5,0),"-")</f>
        <v>-</v>
      </c>
      <c r="H3770" s="10"/>
      <c r="I3770" s="95"/>
      <c r="J3770" s="92"/>
      <c r="K3770" s="92"/>
      <c r="L3770" s="73">
        <f t="shared" si="1321"/>
        <v>0</v>
      </c>
      <c r="M3770" s="73">
        <f t="shared" si="1318"/>
        <v>0</v>
      </c>
      <c r="N3770" s="73"/>
      <c r="O3770" s="73"/>
      <c r="P3770" s="73"/>
      <c r="Q3770" s="73"/>
      <c r="R3770" s="73">
        <f t="shared" si="1320"/>
        <v>0</v>
      </c>
      <c r="S3770" s="76" t="str">
        <f t="shared" si="1312"/>
        <v>-</v>
      </c>
      <c r="T3770" s="96">
        <v>0</v>
      </c>
      <c r="U3770" s="97"/>
      <c r="V3770" s="73">
        <f t="shared" si="1319"/>
        <v>0</v>
      </c>
      <c r="W3770" s="73">
        <f t="shared" si="1313"/>
        <v>0</v>
      </c>
      <c r="X3770" s="76" t="str">
        <f t="shared" si="1314"/>
        <v>-</v>
      </c>
      <c r="Y3770" s="73">
        <f t="shared" si="1315"/>
        <v>0</v>
      </c>
      <c r="Z3770" s="73">
        <f t="shared" si="1316"/>
        <v>0</v>
      </c>
      <c r="AA3770" s="73">
        <f t="shared" si="1309"/>
        <v>0</v>
      </c>
      <c r="AB3770" s="73">
        <f t="shared" si="1317"/>
        <v>0</v>
      </c>
      <c r="AC3770" s="73">
        <f t="shared" si="1310"/>
        <v>0</v>
      </c>
      <c r="AD3770" s="73">
        <f t="shared" si="1311"/>
        <v>0</v>
      </c>
      <c r="AE3770" s="73">
        <v>0</v>
      </c>
    </row>
    <row r="3771" spans="1:31" ht="15" customHeight="1">
      <c r="A3771" s="94"/>
      <c r="B3771" s="6" t="str">
        <f>IFERROR(VLOOKUP(A3771,'Distributor List'!$A$2:$D$77,2,0),"-")</f>
        <v>-</v>
      </c>
      <c r="C3771" s="6" t="str">
        <f>IFERROR(VLOOKUP(A3771,'Distributor List'!$A$2:$D$77,3,0),"-")</f>
        <v>-</v>
      </c>
      <c r="D3771" s="6" t="str">
        <f>IFERROR(VLOOKUP(A3771,'Distributor List'!$A$2:$F$77,6,0),"-")</f>
        <v>-</v>
      </c>
      <c r="E3771" s="6" t="str">
        <f>IFERROR(VLOOKUP(A3771,'Distributor List'!$A$2:$D$77,4,0),"-")</f>
        <v>-</v>
      </c>
      <c r="F3771" s="6" t="str">
        <f>IFERROR(VLOOKUP(H3771,'Price List'!$A$2:$H$109,8,0),"-")</f>
        <v>-</v>
      </c>
      <c r="G3771" s="6" t="str">
        <f>IFERROR(VLOOKUP(A3771,'Distributor List'!$A$2:$E$77,5,0),"-")</f>
        <v>-</v>
      </c>
      <c r="H3771" s="10"/>
      <c r="I3771" s="95"/>
      <c r="J3771" s="92"/>
      <c r="K3771" s="92"/>
      <c r="L3771" s="73">
        <f t="shared" si="1321"/>
        <v>0</v>
      </c>
      <c r="M3771" s="73">
        <f t="shared" si="1318"/>
        <v>0</v>
      </c>
      <c r="N3771" s="73"/>
      <c r="O3771" s="73"/>
      <c r="P3771" s="73"/>
      <c r="Q3771" s="73"/>
      <c r="R3771" s="73">
        <f t="shared" si="1320"/>
        <v>0</v>
      </c>
      <c r="S3771" s="76" t="str">
        <f t="shared" si="1312"/>
        <v>-</v>
      </c>
      <c r="T3771" s="96">
        <v>0</v>
      </c>
      <c r="U3771" s="97"/>
      <c r="V3771" s="73">
        <f t="shared" si="1319"/>
        <v>0</v>
      </c>
      <c r="W3771" s="73">
        <f t="shared" si="1313"/>
        <v>0</v>
      </c>
      <c r="X3771" s="76" t="str">
        <f t="shared" si="1314"/>
        <v>-</v>
      </c>
      <c r="Y3771" s="73">
        <f t="shared" si="1315"/>
        <v>0</v>
      </c>
      <c r="Z3771" s="73">
        <f t="shared" si="1316"/>
        <v>0</v>
      </c>
      <c r="AA3771" s="73">
        <f t="shared" si="1309"/>
        <v>0</v>
      </c>
      <c r="AB3771" s="73">
        <f t="shared" si="1317"/>
        <v>0</v>
      </c>
      <c r="AC3771" s="73">
        <f t="shared" si="1310"/>
        <v>0</v>
      </c>
      <c r="AD3771" s="73">
        <f t="shared" si="1311"/>
        <v>0</v>
      </c>
      <c r="AE3771" s="73">
        <v>0</v>
      </c>
    </row>
    <row r="3772" spans="1:31" ht="15" customHeight="1">
      <c r="A3772" s="94"/>
      <c r="B3772" s="6" t="str">
        <f>IFERROR(VLOOKUP(A3772,'Distributor List'!$A$2:$D$77,2,0),"-")</f>
        <v>-</v>
      </c>
      <c r="C3772" s="6" t="str">
        <f>IFERROR(VLOOKUP(A3772,'Distributor List'!$A$2:$D$77,3,0),"-")</f>
        <v>-</v>
      </c>
      <c r="D3772" s="6" t="str">
        <f>IFERROR(VLOOKUP(A3772,'Distributor List'!$A$2:$F$77,6,0),"-")</f>
        <v>-</v>
      </c>
      <c r="E3772" s="6" t="str">
        <f>IFERROR(VLOOKUP(A3772,'Distributor List'!$A$2:$D$77,4,0),"-")</f>
        <v>-</v>
      </c>
      <c r="F3772" s="6" t="str">
        <f>IFERROR(VLOOKUP(H3772,'Price List'!$A$2:$H$109,8,0),"-")</f>
        <v>-</v>
      </c>
      <c r="G3772" s="6" t="str">
        <f>IFERROR(VLOOKUP(A3772,'Distributor List'!$A$2:$E$77,5,0),"-")</f>
        <v>-</v>
      </c>
      <c r="H3772" s="10"/>
      <c r="I3772" s="95"/>
      <c r="J3772" s="92"/>
      <c r="K3772" s="92"/>
      <c r="L3772" s="73">
        <f t="shared" si="1321"/>
        <v>0</v>
      </c>
      <c r="M3772" s="73">
        <f t="shared" si="1318"/>
        <v>0</v>
      </c>
      <c r="N3772" s="73"/>
      <c r="O3772" s="73"/>
      <c r="P3772" s="73"/>
      <c r="Q3772" s="73"/>
      <c r="R3772" s="73">
        <f t="shared" si="1320"/>
        <v>0</v>
      </c>
      <c r="S3772" s="76" t="str">
        <f t="shared" si="1312"/>
        <v>-</v>
      </c>
      <c r="T3772" s="96">
        <v>0</v>
      </c>
      <c r="U3772" s="97"/>
      <c r="V3772" s="73">
        <f t="shared" si="1319"/>
        <v>0</v>
      </c>
      <c r="W3772" s="73">
        <f t="shared" si="1313"/>
        <v>0</v>
      </c>
      <c r="X3772" s="76" t="str">
        <f t="shared" si="1314"/>
        <v>-</v>
      </c>
      <c r="Y3772" s="73">
        <f t="shared" si="1315"/>
        <v>0</v>
      </c>
      <c r="Z3772" s="73">
        <f t="shared" si="1316"/>
        <v>0</v>
      </c>
      <c r="AA3772" s="73">
        <f t="shared" si="1309"/>
        <v>0</v>
      </c>
      <c r="AB3772" s="73">
        <f t="shared" si="1317"/>
        <v>0</v>
      </c>
      <c r="AC3772" s="73">
        <f t="shared" si="1310"/>
        <v>0</v>
      </c>
      <c r="AD3772" s="73">
        <f t="shared" si="1311"/>
        <v>0</v>
      </c>
      <c r="AE3772" s="73">
        <v>0</v>
      </c>
    </row>
    <row r="3773" spans="1:31" ht="15" customHeight="1">
      <c r="A3773" s="94"/>
      <c r="B3773" s="6" t="str">
        <f>IFERROR(VLOOKUP(A3773,'Distributor List'!$A$2:$D$77,2,0),"-")</f>
        <v>-</v>
      </c>
      <c r="C3773" s="6" t="str">
        <f>IFERROR(VLOOKUP(A3773,'Distributor List'!$A$2:$D$77,3,0),"-")</f>
        <v>-</v>
      </c>
      <c r="D3773" s="6" t="str">
        <f>IFERROR(VLOOKUP(A3773,'Distributor List'!$A$2:$F$77,6,0),"-")</f>
        <v>-</v>
      </c>
      <c r="E3773" s="6" t="str">
        <f>IFERROR(VLOOKUP(A3773,'Distributor List'!$A$2:$D$77,4,0),"-")</f>
        <v>-</v>
      </c>
      <c r="F3773" s="6" t="str">
        <f>IFERROR(VLOOKUP(H3773,'Price List'!$A$2:$H$109,8,0),"-")</f>
        <v>-</v>
      </c>
      <c r="G3773" s="6" t="str">
        <f>IFERROR(VLOOKUP(A3773,'Distributor List'!$A$2:$E$77,5,0),"-")</f>
        <v>-</v>
      </c>
      <c r="H3773" s="10"/>
      <c r="I3773" s="95"/>
      <c r="J3773" s="92"/>
      <c r="K3773" s="92"/>
      <c r="L3773" s="73">
        <f t="shared" si="1321"/>
        <v>0</v>
      </c>
      <c r="M3773" s="73">
        <f t="shared" si="1318"/>
        <v>0</v>
      </c>
      <c r="N3773" s="73"/>
      <c r="O3773" s="73"/>
      <c r="P3773" s="73"/>
      <c r="Q3773" s="73"/>
      <c r="R3773" s="73">
        <f t="shared" si="1320"/>
        <v>0</v>
      </c>
      <c r="S3773" s="76" t="str">
        <f t="shared" si="1312"/>
        <v>-</v>
      </c>
      <c r="T3773" s="96">
        <v>0</v>
      </c>
      <c r="U3773" s="97"/>
      <c r="V3773" s="73">
        <f t="shared" si="1319"/>
        <v>0</v>
      </c>
      <c r="W3773" s="73">
        <f t="shared" si="1313"/>
        <v>0</v>
      </c>
      <c r="X3773" s="76" t="str">
        <f t="shared" si="1314"/>
        <v>-</v>
      </c>
      <c r="Y3773" s="73">
        <f t="shared" si="1315"/>
        <v>0</v>
      </c>
      <c r="Z3773" s="73">
        <f t="shared" si="1316"/>
        <v>0</v>
      </c>
      <c r="AA3773" s="73">
        <f t="shared" ref="AA3773:AA3836" si="1322">Z3773*I3773</f>
        <v>0</v>
      </c>
      <c r="AB3773" s="73">
        <f t="shared" si="1317"/>
        <v>0</v>
      </c>
      <c r="AC3773" s="73">
        <f t="shared" ref="AC3773:AC3836" si="1323">AB3773*I3773</f>
        <v>0</v>
      </c>
      <c r="AD3773" s="73">
        <f t="shared" ref="AD3773:AD3836" si="1324">Y3773*I3773</f>
        <v>0</v>
      </c>
      <c r="AE3773" s="73">
        <v>0</v>
      </c>
    </row>
    <row r="3774" spans="1:31" ht="15" customHeight="1">
      <c r="A3774" s="94"/>
      <c r="B3774" s="6" t="str">
        <f>IFERROR(VLOOKUP(A3774,'Distributor List'!$A$2:$D$77,2,0),"-")</f>
        <v>-</v>
      </c>
      <c r="C3774" s="6" t="str">
        <f>IFERROR(VLOOKUP(A3774,'Distributor List'!$A$2:$D$77,3,0),"-")</f>
        <v>-</v>
      </c>
      <c r="D3774" s="6" t="str">
        <f>IFERROR(VLOOKUP(A3774,'Distributor List'!$A$2:$F$77,6,0),"-")</f>
        <v>-</v>
      </c>
      <c r="E3774" s="6" t="str">
        <f>IFERROR(VLOOKUP(A3774,'Distributor List'!$A$2:$D$77,4,0),"-")</f>
        <v>-</v>
      </c>
      <c r="F3774" s="6" t="str">
        <f>IFERROR(VLOOKUP(H3774,'Price List'!$A$2:$H$109,8,0),"-")</f>
        <v>-</v>
      </c>
      <c r="G3774" s="6" t="str">
        <f>IFERROR(VLOOKUP(A3774,'Distributor List'!$A$2:$E$77,5,0),"-")</f>
        <v>-</v>
      </c>
      <c r="H3774" s="10"/>
      <c r="I3774" s="95"/>
      <c r="J3774" s="92"/>
      <c r="K3774" s="92"/>
      <c r="L3774" s="73">
        <f t="shared" si="1321"/>
        <v>0</v>
      </c>
      <c r="M3774" s="73">
        <f t="shared" si="1318"/>
        <v>0</v>
      </c>
      <c r="N3774" s="73"/>
      <c r="O3774" s="73"/>
      <c r="P3774" s="73"/>
      <c r="Q3774" s="73"/>
      <c r="R3774" s="73">
        <f t="shared" si="1320"/>
        <v>0</v>
      </c>
      <c r="S3774" s="76" t="str">
        <f t="shared" si="1312"/>
        <v>-</v>
      </c>
      <c r="T3774" s="96">
        <v>0</v>
      </c>
      <c r="U3774" s="97"/>
      <c r="V3774" s="73">
        <f t="shared" si="1319"/>
        <v>0</v>
      </c>
      <c r="W3774" s="73">
        <f t="shared" si="1313"/>
        <v>0</v>
      </c>
      <c r="X3774" s="76" t="str">
        <f t="shared" si="1314"/>
        <v>-</v>
      </c>
      <c r="Y3774" s="73">
        <f t="shared" si="1315"/>
        <v>0</v>
      </c>
      <c r="Z3774" s="73">
        <f t="shared" si="1316"/>
        <v>0</v>
      </c>
      <c r="AA3774" s="73">
        <f t="shared" si="1322"/>
        <v>0</v>
      </c>
      <c r="AB3774" s="73">
        <f t="shared" si="1317"/>
        <v>0</v>
      </c>
      <c r="AC3774" s="73">
        <f t="shared" si="1323"/>
        <v>0</v>
      </c>
      <c r="AD3774" s="73">
        <f t="shared" si="1324"/>
        <v>0</v>
      </c>
      <c r="AE3774" s="73">
        <v>0</v>
      </c>
    </row>
    <row r="3775" spans="1:31" ht="15" customHeight="1">
      <c r="A3775" s="94"/>
      <c r="B3775" s="6" t="str">
        <f>IFERROR(VLOOKUP(A3775,'Distributor List'!$A$2:$D$77,2,0),"-")</f>
        <v>-</v>
      </c>
      <c r="C3775" s="6" t="str">
        <f>IFERROR(VLOOKUP(A3775,'Distributor List'!$A$2:$D$77,3,0),"-")</f>
        <v>-</v>
      </c>
      <c r="D3775" s="6" t="str">
        <f>IFERROR(VLOOKUP(A3775,'Distributor List'!$A$2:$F$77,6,0),"-")</f>
        <v>-</v>
      </c>
      <c r="E3775" s="6" t="str">
        <f>IFERROR(VLOOKUP(A3775,'Distributor List'!$A$2:$D$77,4,0),"-")</f>
        <v>-</v>
      </c>
      <c r="F3775" s="6" t="str">
        <f>IFERROR(VLOOKUP(H3775,'Price List'!$A$2:$H$109,8,0),"-")</f>
        <v>-</v>
      </c>
      <c r="G3775" s="6" t="str">
        <f>IFERROR(VLOOKUP(A3775,'Distributor List'!$A$2:$E$77,5,0),"-")</f>
        <v>-</v>
      </c>
      <c r="H3775" s="10"/>
      <c r="I3775" s="95"/>
      <c r="J3775" s="92"/>
      <c r="K3775" s="92"/>
      <c r="L3775" s="73">
        <f t="shared" si="1321"/>
        <v>0</v>
      </c>
      <c r="M3775" s="73">
        <f t="shared" si="1318"/>
        <v>0</v>
      </c>
      <c r="N3775" s="73"/>
      <c r="O3775" s="73"/>
      <c r="P3775" s="73"/>
      <c r="Q3775" s="73"/>
      <c r="R3775" s="73">
        <f t="shared" si="1320"/>
        <v>0</v>
      </c>
      <c r="S3775" s="76" t="str">
        <f t="shared" si="1312"/>
        <v>-</v>
      </c>
      <c r="T3775" s="96">
        <v>0</v>
      </c>
      <c r="U3775" s="97"/>
      <c r="V3775" s="73">
        <f t="shared" si="1319"/>
        <v>0</v>
      </c>
      <c r="W3775" s="73">
        <f t="shared" si="1313"/>
        <v>0</v>
      </c>
      <c r="X3775" s="76" t="str">
        <f t="shared" si="1314"/>
        <v>-</v>
      </c>
      <c r="Y3775" s="73">
        <f t="shared" si="1315"/>
        <v>0</v>
      </c>
      <c r="Z3775" s="73">
        <f t="shared" si="1316"/>
        <v>0</v>
      </c>
      <c r="AA3775" s="73">
        <f t="shared" si="1322"/>
        <v>0</v>
      </c>
      <c r="AB3775" s="73">
        <f t="shared" si="1317"/>
        <v>0</v>
      </c>
      <c r="AC3775" s="73">
        <f t="shared" si="1323"/>
        <v>0</v>
      </c>
      <c r="AD3775" s="73">
        <f t="shared" si="1324"/>
        <v>0</v>
      </c>
      <c r="AE3775" s="73">
        <v>0</v>
      </c>
    </row>
    <row r="3776" spans="1:31" ht="15" customHeight="1">
      <c r="A3776" s="94"/>
      <c r="B3776" s="6" t="str">
        <f>IFERROR(VLOOKUP(A3776,'Distributor List'!$A$2:$D$77,2,0),"-")</f>
        <v>-</v>
      </c>
      <c r="C3776" s="6" t="str">
        <f>IFERROR(VLOOKUP(A3776,'Distributor List'!$A$2:$D$77,3,0),"-")</f>
        <v>-</v>
      </c>
      <c r="D3776" s="6" t="str">
        <f>IFERROR(VLOOKUP(A3776,'Distributor List'!$A$2:$F$77,6,0),"-")</f>
        <v>-</v>
      </c>
      <c r="E3776" s="6" t="str">
        <f>IFERROR(VLOOKUP(A3776,'Distributor List'!$A$2:$D$77,4,0),"-")</f>
        <v>-</v>
      </c>
      <c r="F3776" s="6" t="str">
        <f>IFERROR(VLOOKUP(H3776,'Price List'!$A$2:$H$109,8,0),"-")</f>
        <v>-</v>
      </c>
      <c r="G3776" s="6" t="str">
        <f>IFERROR(VLOOKUP(A3776,'Distributor List'!$A$2:$E$77,5,0),"-")</f>
        <v>-</v>
      </c>
      <c r="H3776" s="10"/>
      <c r="I3776" s="95"/>
      <c r="J3776" s="92"/>
      <c r="K3776" s="92"/>
      <c r="L3776" s="73">
        <f t="shared" si="1321"/>
        <v>0</v>
      </c>
      <c r="M3776" s="73">
        <f t="shared" si="1318"/>
        <v>0</v>
      </c>
      <c r="N3776" s="73"/>
      <c r="O3776" s="73"/>
      <c r="P3776" s="73"/>
      <c r="Q3776" s="73"/>
      <c r="R3776" s="73">
        <f t="shared" si="1320"/>
        <v>0</v>
      </c>
      <c r="S3776" s="76" t="str">
        <f t="shared" si="1312"/>
        <v>-</v>
      </c>
      <c r="T3776" s="96">
        <v>0</v>
      </c>
      <c r="U3776" s="97"/>
      <c r="V3776" s="73">
        <f t="shared" si="1319"/>
        <v>0</v>
      </c>
      <c r="W3776" s="73">
        <f t="shared" si="1313"/>
        <v>0</v>
      </c>
      <c r="X3776" s="76" t="str">
        <f t="shared" si="1314"/>
        <v>-</v>
      </c>
      <c r="Y3776" s="73">
        <f t="shared" si="1315"/>
        <v>0</v>
      </c>
      <c r="Z3776" s="73">
        <f t="shared" si="1316"/>
        <v>0</v>
      </c>
      <c r="AA3776" s="73">
        <f t="shared" si="1322"/>
        <v>0</v>
      </c>
      <c r="AB3776" s="73">
        <f t="shared" si="1317"/>
        <v>0</v>
      </c>
      <c r="AC3776" s="73">
        <f t="shared" si="1323"/>
        <v>0</v>
      </c>
      <c r="AD3776" s="73">
        <f t="shared" si="1324"/>
        <v>0</v>
      </c>
      <c r="AE3776" s="73">
        <v>0</v>
      </c>
    </row>
    <row r="3777" spans="1:31" ht="15" customHeight="1">
      <c r="A3777" s="94"/>
      <c r="B3777" s="6" t="str">
        <f>IFERROR(VLOOKUP(A3777,'Distributor List'!$A$2:$D$77,2,0),"-")</f>
        <v>-</v>
      </c>
      <c r="C3777" s="6" t="str">
        <f>IFERROR(VLOOKUP(A3777,'Distributor List'!$A$2:$D$77,3,0),"-")</f>
        <v>-</v>
      </c>
      <c r="D3777" s="6" t="str">
        <f>IFERROR(VLOOKUP(A3777,'Distributor List'!$A$2:$F$77,6,0),"-")</f>
        <v>-</v>
      </c>
      <c r="E3777" s="6" t="str">
        <f>IFERROR(VLOOKUP(A3777,'Distributor List'!$A$2:$D$77,4,0),"-")</f>
        <v>-</v>
      </c>
      <c r="F3777" s="6" t="str">
        <f>IFERROR(VLOOKUP(H3777,'Price List'!$A$2:$H$109,8,0),"-")</f>
        <v>-</v>
      </c>
      <c r="G3777" s="6" t="str">
        <f>IFERROR(VLOOKUP(A3777,'Distributor List'!$A$2:$E$77,5,0),"-")</f>
        <v>-</v>
      </c>
      <c r="H3777" s="10"/>
      <c r="I3777" s="95"/>
      <c r="J3777" s="92"/>
      <c r="K3777" s="92"/>
      <c r="L3777" s="73">
        <f t="shared" si="1321"/>
        <v>0</v>
      </c>
      <c r="M3777" s="73">
        <f t="shared" si="1318"/>
        <v>0</v>
      </c>
      <c r="N3777" s="73"/>
      <c r="O3777" s="73"/>
      <c r="P3777" s="73"/>
      <c r="Q3777" s="73"/>
      <c r="R3777" s="73">
        <f t="shared" si="1320"/>
        <v>0</v>
      </c>
      <c r="S3777" s="76" t="str">
        <f t="shared" si="1312"/>
        <v>-</v>
      </c>
      <c r="T3777" s="96">
        <v>0</v>
      </c>
      <c r="U3777" s="97"/>
      <c r="V3777" s="73">
        <f t="shared" si="1319"/>
        <v>0</v>
      </c>
      <c r="W3777" s="73">
        <f t="shared" si="1313"/>
        <v>0</v>
      </c>
      <c r="X3777" s="76" t="str">
        <f t="shared" si="1314"/>
        <v>-</v>
      </c>
      <c r="Y3777" s="73">
        <f t="shared" si="1315"/>
        <v>0</v>
      </c>
      <c r="Z3777" s="73">
        <f t="shared" si="1316"/>
        <v>0</v>
      </c>
      <c r="AA3777" s="73">
        <f t="shared" si="1322"/>
        <v>0</v>
      </c>
      <c r="AB3777" s="73">
        <f t="shared" si="1317"/>
        <v>0</v>
      </c>
      <c r="AC3777" s="73">
        <f t="shared" si="1323"/>
        <v>0</v>
      </c>
      <c r="AD3777" s="73">
        <f t="shared" si="1324"/>
        <v>0</v>
      </c>
      <c r="AE3777" s="73">
        <v>0</v>
      </c>
    </row>
    <row r="3778" spans="1:31" ht="15" customHeight="1">
      <c r="A3778" s="94"/>
      <c r="B3778" s="6" t="str">
        <f>IFERROR(VLOOKUP(A3778,'Distributor List'!$A$2:$D$77,2,0),"-")</f>
        <v>-</v>
      </c>
      <c r="C3778" s="6" t="str">
        <f>IFERROR(VLOOKUP(A3778,'Distributor List'!$A$2:$D$77,3,0),"-")</f>
        <v>-</v>
      </c>
      <c r="D3778" s="6" t="str">
        <f>IFERROR(VLOOKUP(A3778,'Distributor List'!$A$2:$F$77,6,0),"-")</f>
        <v>-</v>
      </c>
      <c r="E3778" s="6" t="str">
        <f>IFERROR(VLOOKUP(A3778,'Distributor List'!$A$2:$D$77,4,0),"-")</f>
        <v>-</v>
      </c>
      <c r="F3778" s="6" t="str">
        <f>IFERROR(VLOOKUP(H3778,'Price List'!$A$2:$H$109,8,0),"-")</f>
        <v>-</v>
      </c>
      <c r="G3778" s="6" t="str">
        <f>IFERROR(VLOOKUP(A3778,'Distributor List'!$A$2:$E$77,5,0),"-")</f>
        <v>-</v>
      </c>
      <c r="H3778" s="10"/>
      <c r="I3778" s="95"/>
      <c r="J3778" s="92"/>
      <c r="K3778" s="92"/>
      <c r="L3778" s="73">
        <f t="shared" si="1321"/>
        <v>0</v>
      </c>
      <c r="M3778" s="73">
        <f t="shared" si="1318"/>
        <v>0</v>
      </c>
      <c r="N3778" s="73"/>
      <c r="O3778" s="73"/>
      <c r="P3778" s="73"/>
      <c r="Q3778" s="73"/>
      <c r="R3778" s="73">
        <f t="shared" si="1320"/>
        <v>0</v>
      </c>
      <c r="S3778" s="76" t="str">
        <f t="shared" si="1312"/>
        <v>-</v>
      </c>
      <c r="T3778" s="96">
        <v>0</v>
      </c>
      <c r="U3778" s="97"/>
      <c r="V3778" s="73">
        <f t="shared" si="1319"/>
        <v>0</v>
      </c>
      <c r="W3778" s="73">
        <f t="shared" si="1313"/>
        <v>0</v>
      </c>
      <c r="X3778" s="76" t="str">
        <f t="shared" si="1314"/>
        <v>-</v>
      </c>
      <c r="Y3778" s="73">
        <f t="shared" si="1315"/>
        <v>0</v>
      </c>
      <c r="Z3778" s="73">
        <f t="shared" si="1316"/>
        <v>0</v>
      </c>
      <c r="AA3778" s="73">
        <f t="shared" si="1322"/>
        <v>0</v>
      </c>
      <c r="AB3778" s="73">
        <f t="shared" si="1317"/>
        <v>0</v>
      </c>
      <c r="AC3778" s="73">
        <f t="shared" si="1323"/>
        <v>0</v>
      </c>
      <c r="AD3778" s="73">
        <f t="shared" si="1324"/>
        <v>0</v>
      </c>
      <c r="AE3778" s="73">
        <v>0</v>
      </c>
    </row>
    <row r="3779" spans="1:31" ht="15" customHeight="1">
      <c r="A3779" s="94"/>
      <c r="B3779" s="6" t="str">
        <f>IFERROR(VLOOKUP(A3779,'Distributor List'!$A$2:$D$77,2,0),"-")</f>
        <v>-</v>
      </c>
      <c r="C3779" s="6" t="str">
        <f>IFERROR(VLOOKUP(A3779,'Distributor List'!$A$2:$D$77,3,0),"-")</f>
        <v>-</v>
      </c>
      <c r="D3779" s="6" t="str">
        <f>IFERROR(VLOOKUP(A3779,'Distributor List'!$A$2:$F$77,6,0),"-")</f>
        <v>-</v>
      </c>
      <c r="E3779" s="6" t="str">
        <f>IFERROR(VLOOKUP(A3779,'Distributor List'!$A$2:$D$77,4,0),"-")</f>
        <v>-</v>
      </c>
      <c r="F3779" s="6" t="str">
        <f>IFERROR(VLOOKUP(H3779,'Price List'!$A$2:$H$109,8,0),"-")</f>
        <v>-</v>
      </c>
      <c r="G3779" s="6" t="str">
        <f>IFERROR(VLOOKUP(A3779,'Distributor List'!$A$2:$E$77,5,0),"-")</f>
        <v>-</v>
      </c>
      <c r="H3779" s="10"/>
      <c r="I3779" s="95"/>
      <c r="J3779" s="92"/>
      <c r="K3779" s="92"/>
      <c r="L3779" s="73">
        <f t="shared" si="1321"/>
        <v>0</v>
      </c>
      <c r="M3779" s="73">
        <f t="shared" si="1318"/>
        <v>0</v>
      </c>
      <c r="N3779" s="73"/>
      <c r="O3779" s="73"/>
      <c r="P3779" s="73"/>
      <c r="Q3779" s="73"/>
      <c r="R3779" s="73">
        <f t="shared" si="1320"/>
        <v>0</v>
      </c>
      <c r="S3779" s="76" t="str">
        <f t="shared" si="1312"/>
        <v>-</v>
      </c>
      <c r="T3779" s="96">
        <v>0</v>
      </c>
      <c r="U3779" s="97"/>
      <c r="V3779" s="73">
        <f t="shared" si="1319"/>
        <v>0</v>
      </c>
      <c r="W3779" s="73">
        <f t="shared" si="1313"/>
        <v>0</v>
      </c>
      <c r="X3779" s="76" t="str">
        <f t="shared" si="1314"/>
        <v>-</v>
      </c>
      <c r="Y3779" s="73">
        <f t="shared" si="1315"/>
        <v>0</v>
      </c>
      <c r="Z3779" s="73">
        <f t="shared" si="1316"/>
        <v>0</v>
      </c>
      <c r="AA3779" s="73">
        <f t="shared" si="1322"/>
        <v>0</v>
      </c>
      <c r="AB3779" s="73">
        <f t="shared" si="1317"/>
        <v>0</v>
      </c>
      <c r="AC3779" s="73">
        <f t="shared" si="1323"/>
        <v>0</v>
      </c>
      <c r="AD3779" s="73">
        <f t="shared" si="1324"/>
        <v>0</v>
      </c>
      <c r="AE3779" s="73">
        <v>0</v>
      </c>
    </row>
    <row r="3780" spans="1:31" ht="15" customHeight="1">
      <c r="A3780" s="94"/>
      <c r="B3780" s="6" t="str">
        <f>IFERROR(VLOOKUP(A3780,'Distributor List'!$A$2:$D$77,2,0),"-")</f>
        <v>-</v>
      </c>
      <c r="C3780" s="6" t="str">
        <f>IFERROR(VLOOKUP(A3780,'Distributor List'!$A$2:$D$77,3,0),"-")</f>
        <v>-</v>
      </c>
      <c r="D3780" s="6" t="str">
        <f>IFERROR(VLOOKUP(A3780,'Distributor List'!$A$2:$F$77,6,0),"-")</f>
        <v>-</v>
      </c>
      <c r="E3780" s="6" t="str">
        <f>IFERROR(VLOOKUP(A3780,'Distributor List'!$A$2:$D$77,4,0),"-")</f>
        <v>-</v>
      </c>
      <c r="F3780" s="6" t="str">
        <f>IFERROR(VLOOKUP(H3780,'Price List'!$A$2:$H$109,8,0),"-")</f>
        <v>-</v>
      </c>
      <c r="G3780" s="6" t="str">
        <f>IFERROR(VLOOKUP(A3780,'Distributor List'!$A$2:$E$77,5,0),"-")</f>
        <v>-</v>
      </c>
      <c r="H3780" s="10"/>
      <c r="I3780" s="95"/>
      <c r="J3780" s="92"/>
      <c r="K3780" s="92"/>
      <c r="L3780" s="73">
        <f t="shared" si="1321"/>
        <v>0</v>
      </c>
      <c r="M3780" s="73">
        <f t="shared" si="1318"/>
        <v>0</v>
      </c>
      <c r="N3780" s="73"/>
      <c r="O3780" s="73"/>
      <c r="P3780" s="73"/>
      <c r="Q3780" s="73"/>
      <c r="R3780" s="73">
        <f t="shared" si="1320"/>
        <v>0</v>
      </c>
      <c r="S3780" s="76" t="str">
        <f t="shared" si="1312"/>
        <v>-</v>
      </c>
      <c r="T3780" s="96">
        <v>0</v>
      </c>
      <c r="U3780" s="97"/>
      <c r="V3780" s="73">
        <f t="shared" si="1319"/>
        <v>0</v>
      </c>
      <c r="W3780" s="73">
        <f t="shared" si="1313"/>
        <v>0</v>
      </c>
      <c r="X3780" s="76" t="str">
        <f t="shared" si="1314"/>
        <v>-</v>
      </c>
      <c r="Y3780" s="73">
        <f t="shared" si="1315"/>
        <v>0</v>
      </c>
      <c r="Z3780" s="73">
        <f t="shared" si="1316"/>
        <v>0</v>
      </c>
      <c r="AA3780" s="73">
        <f t="shared" si="1322"/>
        <v>0</v>
      </c>
      <c r="AB3780" s="73">
        <f t="shared" si="1317"/>
        <v>0</v>
      </c>
      <c r="AC3780" s="73">
        <f t="shared" si="1323"/>
        <v>0</v>
      </c>
      <c r="AD3780" s="73">
        <f t="shared" si="1324"/>
        <v>0</v>
      </c>
      <c r="AE3780" s="73">
        <v>0</v>
      </c>
    </row>
    <row r="3781" spans="1:31" ht="15" customHeight="1">
      <c r="A3781" s="94"/>
      <c r="B3781" s="6" t="str">
        <f>IFERROR(VLOOKUP(A3781,'Distributor List'!$A$2:$D$77,2,0),"-")</f>
        <v>-</v>
      </c>
      <c r="C3781" s="6" t="str">
        <f>IFERROR(VLOOKUP(A3781,'Distributor List'!$A$2:$D$77,3,0),"-")</f>
        <v>-</v>
      </c>
      <c r="D3781" s="6" t="str">
        <f>IFERROR(VLOOKUP(A3781,'Distributor List'!$A$2:$F$77,6,0),"-")</f>
        <v>-</v>
      </c>
      <c r="E3781" s="6" t="str">
        <f>IFERROR(VLOOKUP(A3781,'Distributor List'!$A$2:$D$77,4,0),"-")</f>
        <v>-</v>
      </c>
      <c r="F3781" s="6" t="str">
        <f>IFERROR(VLOOKUP(H3781,'Price List'!$A$2:$H$109,8,0),"-")</f>
        <v>-</v>
      </c>
      <c r="G3781" s="6" t="str">
        <f>IFERROR(VLOOKUP(A3781,'Distributor List'!$A$2:$E$77,5,0),"-")</f>
        <v>-</v>
      </c>
      <c r="H3781" s="10"/>
      <c r="I3781" s="95"/>
      <c r="J3781" s="92"/>
      <c r="K3781" s="92"/>
      <c r="L3781" s="73">
        <f t="shared" si="1321"/>
        <v>0</v>
      </c>
      <c r="M3781" s="73">
        <f t="shared" si="1318"/>
        <v>0</v>
      </c>
      <c r="N3781" s="73"/>
      <c r="O3781" s="73"/>
      <c r="P3781" s="73"/>
      <c r="Q3781" s="73"/>
      <c r="R3781" s="73">
        <f t="shared" si="1320"/>
        <v>0</v>
      </c>
      <c r="S3781" s="76" t="str">
        <f t="shared" si="1312"/>
        <v>-</v>
      </c>
      <c r="T3781" s="96">
        <v>0</v>
      </c>
      <c r="U3781" s="97"/>
      <c r="V3781" s="73">
        <f t="shared" si="1319"/>
        <v>0</v>
      </c>
      <c r="W3781" s="73">
        <f t="shared" si="1313"/>
        <v>0</v>
      </c>
      <c r="X3781" s="76" t="str">
        <f t="shared" si="1314"/>
        <v>-</v>
      </c>
      <c r="Y3781" s="73">
        <f t="shared" si="1315"/>
        <v>0</v>
      </c>
      <c r="Z3781" s="73">
        <f t="shared" si="1316"/>
        <v>0</v>
      </c>
      <c r="AA3781" s="73">
        <f t="shared" si="1322"/>
        <v>0</v>
      </c>
      <c r="AB3781" s="73">
        <f t="shared" si="1317"/>
        <v>0</v>
      </c>
      <c r="AC3781" s="73">
        <f t="shared" si="1323"/>
        <v>0</v>
      </c>
      <c r="AD3781" s="73">
        <f t="shared" si="1324"/>
        <v>0</v>
      </c>
      <c r="AE3781" s="73">
        <v>0</v>
      </c>
    </row>
    <row r="3782" spans="1:31" ht="15" customHeight="1">
      <c r="A3782" s="94"/>
      <c r="B3782" s="6" t="str">
        <f>IFERROR(VLOOKUP(A3782,'Distributor List'!$A$2:$D$77,2,0),"-")</f>
        <v>-</v>
      </c>
      <c r="C3782" s="6" t="str">
        <f>IFERROR(VLOOKUP(A3782,'Distributor List'!$A$2:$D$77,3,0),"-")</f>
        <v>-</v>
      </c>
      <c r="D3782" s="6" t="str">
        <f>IFERROR(VLOOKUP(A3782,'Distributor List'!$A$2:$F$77,6,0),"-")</f>
        <v>-</v>
      </c>
      <c r="E3782" s="6" t="str">
        <f>IFERROR(VLOOKUP(A3782,'Distributor List'!$A$2:$D$77,4,0),"-")</f>
        <v>-</v>
      </c>
      <c r="F3782" s="6" t="str">
        <f>IFERROR(VLOOKUP(H3782,'Price List'!$A$2:$H$109,8,0),"-")</f>
        <v>-</v>
      </c>
      <c r="G3782" s="6" t="str">
        <f>IFERROR(VLOOKUP(A3782,'Distributor List'!$A$2:$E$77,5,0),"-")</f>
        <v>-</v>
      </c>
      <c r="H3782" s="10"/>
      <c r="I3782" s="95"/>
      <c r="J3782" s="92"/>
      <c r="K3782" s="92"/>
      <c r="L3782" s="73">
        <f t="shared" si="1321"/>
        <v>0</v>
      </c>
      <c r="M3782" s="73">
        <f t="shared" si="1318"/>
        <v>0</v>
      </c>
      <c r="N3782" s="73"/>
      <c r="O3782" s="73"/>
      <c r="P3782" s="73"/>
      <c r="Q3782" s="73"/>
      <c r="R3782" s="73">
        <f t="shared" si="1320"/>
        <v>0</v>
      </c>
      <c r="S3782" s="76" t="str">
        <f t="shared" si="1312"/>
        <v>-</v>
      </c>
      <c r="T3782" s="96">
        <v>0</v>
      </c>
      <c r="U3782" s="97"/>
      <c r="V3782" s="73">
        <f t="shared" si="1319"/>
        <v>0</v>
      </c>
      <c r="W3782" s="73">
        <f t="shared" si="1313"/>
        <v>0</v>
      </c>
      <c r="X3782" s="76" t="str">
        <f t="shared" si="1314"/>
        <v>-</v>
      </c>
      <c r="Y3782" s="73">
        <f t="shared" si="1315"/>
        <v>0</v>
      </c>
      <c r="Z3782" s="73">
        <f t="shared" si="1316"/>
        <v>0</v>
      </c>
      <c r="AA3782" s="73">
        <f t="shared" si="1322"/>
        <v>0</v>
      </c>
      <c r="AB3782" s="73">
        <f t="shared" si="1317"/>
        <v>0</v>
      </c>
      <c r="AC3782" s="73">
        <f t="shared" si="1323"/>
        <v>0</v>
      </c>
      <c r="AD3782" s="73">
        <f t="shared" si="1324"/>
        <v>0</v>
      </c>
      <c r="AE3782" s="73">
        <v>0</v>
      </c>
    </row>
    <row r="3783" spans="1:31" ht="15" customHeight="1">
      <c r="A3783" s="94"/>
      <c r="B3783" s="6" t="str">
        <f>IFERROR(VLOOKUP(A3783,'Distributor List'!$A$2:$D$77,2,0),"-")</f>
        <v>-</v>
      </c>
      <c r="C3783" s="6" t="str">
        <f>IFERROR(VLOOKUP(A3783,'Distributor List'!$A$2:$D$77,3,0),"-")</f>
        <v>-</v>
      </c>
      <c r="D3783" s="6" t="str">
        <f>IFERROR(VLOOKUP(A3783,'Distributor List'!$A$2:$F$77,6,0),"-")</f>
        <v>-</v>
      </c>
      <c r="E3783" s="6" t="str">
        <f>IFERROR(VLOOKUP(A3783,'Distributor List'!$A$2:$D$77,4,0),"-")</f>
        <v>-</v>
      </c>
      <c r="F3783" s="6" t="str">
        <f>IFERROR(VLOOKUP(H3783,'Price List'!$A$2:$H$109,8,0),"-")</f>
        <v>-</v>
      </c>
      <c r="G3783" s="6" t="str">
        <f>IFERROR(VLOOKUP(A3783,'Distributor List'!$A$2:$E$77,5,0),"-")</f>
        <v>-</v>
      </c>
      <c r="H3783" s="10"/>
      <c r="I3783" s="95"/>
      <c r="J3783" s="92"/>
      <c r="K3783" s="92"/>
      <c r="L3783" s="73">
        <f t="shared" si="1321"/>
        <v>0</v>
      </c>
      <c r="M3783" s="73">
        <f t="shared" si="1318"/>
        <v>0</v>
      </c>
      <c r="N3783" s="73"/>
      <c r="O3783" s="73"/>
      <c r="P3783" s="73"/>
      <c r="Q3783" s="73"/>
      <c r="R3783" s="73">
        <f t="shared" si="1320"/>
        <v>0</v>
      </c>
      <c r="S3783" s="76" t="str">
        <f t="shared" si="1312"/>
        <v>-</v>
      </c>
      <c r="T3783" s="96">
        <v>0</v>
      </c>
      <c r="U3783" s="97"/>
      <c r="V3783" s="73">
        <f t="shared" si="1319"/>
        <v>0</v>
      </c>
      <c r="W3783" s="73">
        <f t="shared" si="1313"/>
        <v>0</v>
      </c>
      <c r="X3783" s="76" t="str">
        <f t="shared" si="1314"/>
        <v>-</v>
      </c>
      <c r="Y3783" s="73">
        <f t="shared" si="1315"/>
        <v>0</v>
      </c>
      <c r="Z3783" s="73">
        <f t="shared" si="1316"/>
        <v>0</v>
      </c>
      <c r="AA3783" s="73">
        <f t="shared" si="1322"/>
        <v>0</v>
      </c>
      <c r="AB3783" s="73">
        <f t="shared" si="1317"/>
        <v>0</v>
      </c>
      <c r="AC3783" s="73">
        <f t="shared" si="1323"/>
        <v>0</v>
      </c>
      <c r="AD3783" s="73">
        <f t="shared" si="1324"/>
        <v>0</v>
      </c>
      <c r="AE3783" s="73">
        <v>0</v>
      </c>
    </row>
    <row r="3784" spans="1:31" ht="15" customHeight="1">
      <c r="A3784" s="94"/>
      <c r="B3784" s="6" t="str">
        <f>IFERROR(VLOOKUP(A3784,'Distributor List'!$A$2:$D$77,2,0),"-")</f>
        <v>-</v>
      </c>
      <c r="C3784" s="6" t="str">
        <f>IFERROR(VLOOKUP(A3784,'Distributor List'!$A$2:$D$77,3,0),"-")</f>
        <v>-</v>
      </c>
      <c r="D3784" s="6" t="str">
        <f>IFERROR(VLOOKUP(A3784,'Distributor List'!$A$2:$F$77,6,0),"-")</f>
        <v>-</v>
      </c>
      <c r="E3784" s="6" t="str">
        <f>IFERROR(VLOOKUP(A3784,'Distributor List'!$A$2:$D$77,4,0),"-")</f>
        <v>-</v>
      </c>
      <c r="F3784" s="6" t="str">
        <f>IFERROR(VLOOKUP(H3784,'Price List'!$A$2:$H$109,8,0),"-")</f>
        <v>-</v>
      </c>
      <c r="G3784" s="6" t="str">
        <f>IFERROR(VLOOKUP(A3784,'Distributor List'!$A$2:$E$77,5,0),"-")</f>
        <v>-</v>
      </c>
      <c r="H3784" s="10"/>
      <c r="I3784" s="95"/>
      <c r="J3784" s="92"/>
      <c r="K3784" s="92"/>
      <c r="L3784" s="73">
        <f t="shared" si="1321"/>
        <v>0</v>
      </c>
      <c r="M3784" s="73">
        <f t="shared" si="1318"/>
        <v>0</v>
      </c>
      <c r="N3784" s="73"/>
      <c r="O3784" s="73"/>
      <c r="P3784" s="73"/>
      <c r="Q3784" s="73"/>
      <c r="R3784" s="73">
        <f t="shared" si="1320"/>
        <v>0</v>
      </c>
      <c r="S3784" s="76" t="str">
        <f t="shared" si="1312"/>
        <v>-</v>
      </c>
      <c r="T3784" s="96">
        <v>0</v>
      </c>
      <c r="U3784" s="97"/>
      <c r="V3784" s="73">
        <f t="shared" si="1319"/>
        <v>0</v>
      </c>
      <c r="W3784" s="73">
        <f t="shared" si="1313"/>
        <v>0</v>
      </c>
      <c r="X3784" s="76" t="str">
        <f t="shared" si="1314"/>
        <v>-</v>
      </c>
      <c r="Y3784" s="73">
        <f t="shared" si="1315"/>
        <v>0</v>
      </c>
      <c r="Z3784" s="73">
        <f t="shared" si="1316"/>
        <v>0</v>
      </c>
      <c r="AA3784" s="73">
        <f t="shared" si="1322"/>
        <v>0</v>
      </c>
      <c r="AB3784" s="73">
        <f t="shared" si="1317"/>
        <v>0</v>
      </c>
      <c r="AC3784" s="73">
        <f t="shared" si="1323"/>
        <v>0</v>
      </c>
      <c r="AD3784" s="73">
        <f t="shared" si="1324"/>
        <v>0</v>
      </c>
      <c r="AE3784" s="73">
        <v>0</v>
      </c>
    </row>
    <row r="3785" spans="1:31" ht="15" customHeight="1">
      <c r="A3785" s="94"/>
      <c r="B3785" s="6" t="str">
        <f>IFERROR(VLOOKUP(A3785,'Distributor List'!$A$2:$D$77,2,0),"-")</f>
        <v>-</v>
      </c>
      <c r="C3785" s="6" t="str">
        <f>IFERROR(VLOOKUP(A3785,'Distributor List'!$A$2:$D$77,3,0),"-")</f>
        <v>-</v>
      </c>
      <c r="D3785" s="6" t="str">
        <f>IFERROR(VLOOKUP(A3785,'Distributor List'!$A$2:$F$77,6,0),"-")</f>
        <v>-</v>
      </c>
      <c r="E3785" s="6" t="str">
        <f>IFERROR(VLOOKUP(A3785,'Distributor List'!$A$2:$D$77,4,0),"-")</f>
        <v>-</v>
      </c>
      <c r="F3785" s="6" t="str">
        <f>IFERROR(VLOOKUP(H3785,'Price List'!$A$2:$H$109,8,0),"-")</f>
        <v>-</v>
      </c>
      <c r="G3785" s="6" t="str">
        <f>IFERROR(VLOOKUP(A3785,'Distributor List'!$A$2:$E$77,5,0),"-")</f>
        <v>-</v>
      </c>
      <c r="H3785" s="10"/>
      <c r="I3785" s="95"/>
      <c r="J3785" s="92"/>
      <c r="K3785" s="92"/>
      <c r="L3785" s="73">
        <f t="shared" si="1321"/>
        <v>0</v>
      </c>
      <c r="M3785" s="73">
        <f t="shared" si="1318"/>
        <v>0</v>
      </c>
      <c r="N3785" s="73"/>
      <c r="O3785" s="73"/>
      <c r="P3785" s="73"/>
      <c r="Q3785" s="73"/>
      <c r="R3785" s="73">
        <f t="shared" si="1320"/>
        <v>0</v>
      </c>
      <c r="S3785" s="76" t="str">
        <f t="shared" si="1312"/>
        <v>-</v>
      </c>
      <c r="T3785" s="96">
        <v>0</v>
      </c>
      <c r="U3785" s="97"/>
      <c r="V3785" s="73">
        <f t="shared" si="1319"/>
        <v>0</v>
      </c>
      <c r="W3785" s="73">
        <f t="shared" si="1313"/>
        <v>0</v>
      </c>
      <c r="X3785" s="76" t="str">
        <f t="shared" si="1314"/>
        <v>-</v>
      </c>
      <c r="Y3785" s="73">
        <f t="shared" si="1315"/>
        <v>0</v>
      </c>
      <c r="Z3785" s="73">
        <f t="shared" si="1316"/>
        <v>0</v>
      </c>
      <c r="AA3785" s="73">
        <f t="shared" si="1322"/>
        <v>0</v>
      </c>
      <c r="AB3785" s="73">
        <f t="shared" si="1317"/>
        <v>0</v>
      </c>
      <c r="AC3785" s="73">
        <f t="shared" si="1323"/>
        <v>0</v>
      </c>
      <c r="AD3785" s="73">
        <f t="shared" si="1324"/>
        <v>0</v>
      </c>
      <c r="AE3785" s="73">
        <v>0</v>
      </c>
    </row>
    <row r="3786" spans="1:31" ht="15" customHeight="1">
      <c r="A3786" s="94"/>
      <c r="B3786" s="6" t="str">
        <f>IFERROR(VLOOKUP(A3786,'Distributor List'!$A$2:$D$77,2,0),"-")</f>
        <v>-</v>
      </c>
      <c r="C3786" s="6" t="str">
        <f>IFERROR(VLOOKUP(A3786,'Distributor List'!$A$2:$D$77,3,0),"-")</f>
        <v>-</v>
      </c>
      <c r="D3786" s="6" t="str">
        <f>IFERROR(VLOOKUP(A3786,'Distributor List'!$A$2:$F$77,6,0),"-")</f>
        <v>-</v>
      </c>
      <c r="E3786" s="6" t="str">
        <f>IFERROR(VLOOKUP(A3786,'Distributor List'!$A$2:$D$77,4,0),"-")</f>
        <v>-</v>
      </c>
      <c r="F3786" s="6" t="str">
        <f>IFERROR(VLOOKUP(H3786,'Price List'!$A$2:$H$109,8,0),"-")</f>
        <v>-</v>
      </c>
      <c r="G3786" s="6" t="str">
        <f>IFERROR(VLOOKUP(A3786,'Distributor List'!$A$2:$E$77,5,0),"-")</f>
        <v>-</v>
      </c>
      <c r="H3786" s="10"/>
      <c r="I3786" s="95"/>
      <c r="J3786" s="92"/>
      <c r="K3786" s="92"/>
      <c r="L3786" s="73">
        <f t="shared" si="1321"/>
        <v>0</v>
      </c>
      <c r="M3786" s="73">
        <f t="shared" si="1318"/>
        <v>0</v>
      </c>
      <c r="N3786" s="73"/>
      <c r="O3786" s="73"/>
      <c r="P3786" s="73"/>
      <c r="Q3786" s="73"/>
      <c r="R3786" s="73">
        <f t="shared" si="1320"/>
        <v>0</v>
      </c>
      <c r="S3786" s="76" t="str">
        <f t="shared" si="1312"/>
        <v>-</v>
      </c>
      <c r="T3786" s="96">
        <v>0</v>
      </c>
      <c r="U3786" s="97"/>
      <c r="V3786" s="73">
        <f t="shared" si="1319"/>
        <v>0</v>
      </c>
      <c r="W3786" s="73">
        <f t="shared" si="1313"/>
        <v>0</v>
      </c>
      <c r="X3786" s="76" t="str">
        <f t="shared" si="1314"/>
        <v>-</v>
      </c>
      <c r="Y3786" s="73">
        <f t="shared" si="1315"/>
        <v>0</v>
      </c>
      <c r="Z3786" s="73">
        <f t="shared" si="1316"/>
        <v>0</v>
      </c>
      <c r="AA3786" s="73">
        <f t="shared" si="1322"/>
        <v>0</v>
      </c>
      <c r="AB3786" s="73">
        <f t="shared" si="1317"/>
        <v>0</v>
      </c>
      <c r="AC3786" s="73">
        <f t="shared" si="1323"/>
        <v>0</v>
      </c>
      <c r="AD3786" s="73">
        <f t="shared" si="1324"/>
        <v>0</v>
      </c>
      <c r="AE3786" s="73">
        <v>0</v>
      </c>
    </row>
    <row r="3787" spans="1:31" ht="15" customHeight="1">
      <c r="A3787" s="94"/>
      <c r="B3787" s="6" t="str">
        <f>IFERROR(VLOOKUP(A3787,'Distributor List'!$A$2:$D$77,2,0),"-")</f>
        <v>-</v>
      </c>
      <c r="C3787" s="6" t="str">
        <f>IFERROR(VLOOKUP(A3787,'Distributor List'!$A$2:$D$77,3,0),"-")</f>
        <v>-</v>
      </c>
      <c r="D3787" s="6" t="str">
        <f>IFERROR(VLOOKUP(A3787,'Distributor List'!$A$2:$F$77,6,0),"-")</f>
        <v>-</v>
      </c>
      <c r="E3787" s="6" t="str">
        <f>IFERROR(VLOOKUP(A3787,'Distributor List'!$A$2:$D$77,4,0),"-")</f>
        <v>-</v>
      </c>
      <c r="F3787" s="6" t="str">
        <f>IFERROR(VLOOKUP(H3787,'Price List'!$A$2:$H$109,8,0),"-")</f>
        <v>-</v>
      </c>
      <c r="G3787" s="6" t="str">
        <f>IFERROR(VLOOKUP(A3787,'Distributor List'!$A$2:$E$77,5,0),"-")</f>
        <v>-</v>
      </c>
      <c r="H3787" s="10"/>
      <c r="I3787" s="95"/>
      <c r="J3787" s="92"/>
      <c r="K3787" s="92"/>
      <c r="L3787" s="73">
        <f t="shared" si="1321"/>
        <v>0</v>
      </c>
      <c r="M3787" s="73">
        <f t="shared" si="1318"/>
        <v>0</v>
      </c>
      <c r="N3787" s="73"/>
      <c r="O3787" s="73"/>
      <c r="P3787" s="73"/>
      <c r="Q3787" s="73"/>
      <c r="R3787" s="73">
        <f t="shared" si="1320"/>
        <v>0</v>
      </c>
      <c r="S3787" s="76" t="str">
        <f t="shared" si="1312"/>
        <v>-</v>
      </c>
      <c r="T3787" s="96">
        <v>0</v>
      </c>
      <c r="U3787" s="97"/>
      <c r="V3787" s="73">
        <f t="shared" si="1319"/>
        <v>0</v>
      </c>
      <c r="W3787" s="73">
        <f t="shared" si="1313"/>
        <v>0</v>
      </c>
      <c r="X3787" s="76" t="str">
        <f t="shared" si="1314"/>
        <v>-</v>
      </c>
      <c r="Y3787" s="73">
        <f t="shared" si="1315"/>
        <v>0</v>
      </c>
      <c r="Z3787" s="73">
        <f t="shared" si="1316"/>
        <v>0</v>
      </c>
      <c r="AA3787" s="73">
        <f t="shared" si="1322"/>
        <v>0</v>
      </c>
      <c r="AB3787" s="73">
        <f t="shared" si="1317"/>
        <v>0</v>
      </c>
      <c r="AC3787" s="73">
        <f t="shared" si="1323"/>
        <v>0</v>
      </c>
      <c r="AD3787" s="73">
        <f t="shared" si="1324"/>
        <v>0</v>
      </c>
      <c r="AE3787" s="73">
        <v>0</v>
      </c>
    </row>
    <row r="3788" spans="1:31" ht="15" customHeight="1">
      <c r="A3788" s="94"/>
      <c r="B3788" s="6" t="str">
        <f>IFERROR(VLOOKUP(A3788,'Distributor List'!$A$2:$D$77,2,0),"-")</f>
        <v>-</v>
      </c>
      <c r="C3788" s="6" t="str">
        <f>IFERROR(VLOOKUP(A3788,'Distributor List'!$A$2:$D$77,3,0),"-")</f>
        <v>-</v>
      </c>
      <c r="D3788" s="6" t="str">
        <f>IFERROR(VLOOKUP(A3788,'Distributor List'!$A$2:$F$77,6,0),"-")</f>
        <v>-</v>
      </c>
      <c r="E3788" s="6" t="str">
        <f>IFERROR(VLOOKUP(A3788,'Distributor List'!$A$2:$D$77,4,0),"-")</f>
        <v>-</v>
      </c>
      <c r="F3788" s="6" t="str">
        <f>IFERROR(VLOOKUP(H3788,'Price List'!$A$2:$H$109,8,0),"-")</f>
        <v>-</v>
      </c>
      <c r="G3788" s="6" t="str">
        <f>IFERROR(VLOOKUP(A3788,'Distributor List'!$A$2:$E$77,5,0),"-")</f>
        <v>-</v>
      </c>
      <c r="H3788" s="10"/>
      <c r="I3788" s="95"/>
      <c r="J3788" s="92"/>
      <c r="K3788" s="92"/>
      <c r="L3788" s="73">
        <f t="shared" si="1321"/>
        <v>0</v>
      </c>
      <c r="M3788" s="73">
        <f t="shared" si="1318"/>
        <v>0</v>
      </c>
      <c r="N3788" s="73"/>
      <c r="O3788" s="73"/>
      <c r="P3788" s="73"/>
      <c r="Q3788" s="73"/>
      <c r="R3788" s="73">
        <f t="shared" si="1320"/>
        <v>0</v>
      </c>
      <c r="S3788" s="76" t="str">
        <f t="shared" si="1312"/>
        <v>-</v>
      </c>
      <c r="T3788" s="96">
        <v>0</v>
      </c>
      <c r="U3788" s="97"/>
      <c r="V3788" s="73">
        <f t="shared" si="1319"/>
        <v>0</v>
      </c>
      <c r="W3788" s="73">
        <f t="shared" si="1313"/>
        <v>0</v>
      </c>
      <c r="X3788" s="76" t="str">
        <f t="shared" si="1314"/>
        <v>-</v>
      </c>
      <c r="Y3788" s="73">
        <f t="shared" si="1315"/>
        <v>0</v>
      </c>
      <c r="Z3788" s="73">
        <f t="shared" si="1316"/>
        <v>0</v>
      </c>
      <c r="AA3788" s="73">
        <f t="shared" si="1322"/>
        <v>0</v>
      </c>
      <c r="AB3788" s="73">
        <f t="shared" si="1317"/>
        <v>0</v>
      </c>
      <c r="AC3788" s="73">
        <f t="shared" si="1323"/>
        <v>0</v>
      </c>
      <c r="AD3788" s="73">
        <f t="shared" si="1324"/>
        <v>0</v>
      </c>
      <c r="AE3788" s="73">
        <v>0</v>
      </c>
    </row>
    <row r="3789" spans="1:31" ht="15" customHeight="1">
      <c r="A3789" s="94"/>
      <c r="B3789" s="6" t="str">
        <f>IFERROR(VLOOKUP(A3789,'Distributor List'!$A$2:$D$77,2,0),"-")</f>
        <v>-</v>
      </c>
      <c r="C3789" s="6" t="str">
        <f>IFERROR(VLOOKUP(A3789,'Distributor List'!$A$2:$D$77,3,0),"-")</f>
        <v>-</v>
      </c>
      <c r="D3789" s="6" t="str">
        <f>IFERROR(VLOOKUP(A3789,'Distributor List'!$A$2:$F$77,6,0),"-")</f>
        <v>-</v>
      </c>
      <c r="E3789" s="6" t="str">
        <f>IFERROR(VLOOKUP(A3789,'Distributor List'!$A$2:$D$77,4,0),"-")</f>
        <v>-</v>
      </c>
      <c r="F3789" s="6" t="str">
        <f>IFERROR(VLOOKUP(H3789,'Price List'!$A$2:$H$109,8,0),"-")</f>
        <v>-</v>
      </c>
      <c r="G3789" s="6" t="str">
        <f>IFERROR(VLOOKUP(A3789,'Distributor List'!$A$2:$E$77,5,0),"-")</f>
        <v>-</v>
      </c>
      <c r="H3789" s="10"/>
      <c r="I3789" s="95"/>
      <c r="J3789" s="92"/>
      <c r="K3789" s="92"/>
      <c r="L3789" s="73">
        <f t="shared" si="1321"/>
        <v>0</v>
      </c>
      <c r="M3789" s="73">
        <f t="shared" si="1318"/>
        <v>0</v>
      </c>
      <c r="N3789" s="73"/>
      <c r="O3789" s="73"/>
      <c r="P3789" s="73"/>
      <c r="Q3789" s="73"/>
      <c r="R3789" s="73">
        <f t="shared" si="1320"/>
        <v>0</v>
      </c>
      <c r="S3789" s="76" t="str">
        <f t="shared" si="1312"/>
        <v>-</v>
      </c>
      <c r="T3789" s="96">
        <v>0</v>
      </c>
      <c r="U3789" s="97"/>
      <c r="V3789" s="73">
        <f t="shared" si="1319"/>
        <v>0</v>
      </c>
      <c r="W3789" s="73">
        <f t="shared" si="1313"/>
        <v>0</v>
      </c>
      <c r="X3789" s="76" t="str">
        <f t="shared" si="1314"/>
        <v>-</v>
      </c>
      <c r="Y3789" s="73">
        <f t="shared" si="1315"/>
        <v>0</v>
      </c>
      <c r="Z3789" s="73">
        <f t="shared" si="1316"/>
        <v>0</v>
      </c>
      <c r="AA3789" s="73">
        <f t="shared" si="1322"/>
        <v>0</v>
      </c>
      <c r="AB3789" s="73">
        <f t="shared" si="1317"/>
        <v>0</v>
      </c>
      <c r="AC3789" s="73">
        <f t="shared" si="1323"/>
        <v>0</v>
      </c>
      <c r="AD3789" s="73">
        <f t="shared" si="1324"/>
        <v>0</v>
      </c>
      <c r="AE3789" s="73">
        <v>0</v>
      </c>
    </row>
    <row r="3790" spans="1:31" ht="15" customHeight="1">
      <c r="A3790" s="94"/>
      <c r="B3790" s="6" t="str">
        <f>IFERROR(VLOOKUP(A3790,'Distributor List'!$A$2:$D$77,2,0),"-")</f>
        <v>-</v>
      </c>
      <c r="C3790" s="6" t="str">
        <f>IFERROR(VLOOKUP(A3790,'Distributor List'!$A$2:$D$77,3,0),"-")</f>
        <v>-</v>
      </c>
      <c r="D3790" s="6" t="str">
        <f>IFERROR(VLOOKUP(A3790,'Distributor List'!$A$2:$F$77,6,0),"-")</f>
        <v>-</v>
      </c>
      <c r="E3790" s="6" t="str">
        <f>IFERROR(VLOOKUP(A3790,'Distributor List'!$A$2:$D$77,4,0),"-")</f>
        <v>-</v>
      </c>
      <c r="F3790" s="6" t="str">
        <f>IFERROR(VLOOKUP(H3790,'Price List'!$A$2:$H$109,8,0),"-")</f>
        <v>-</v>
      </c>
      <c r="G3790" s="6" t="str">
        <f>IFERROR(VLOOKUP(A3790,'Distributor List'!$A$2:$E$77,5,0),"-")</f>
        <v>-</v>
      </c>
      <c r="H3790" s="10"/>
      <c r="I3790" s="95"/>
      <c r="J3790" s="92"/>
      <c r="K3790" s="92"/>
      <c r="L3790" s="73">
        <f t="shared" si="1321"/>
        <v>0</v>
      </c>
      <c r="M3790" s="73">
        <f t="shared" si="1318"/>
        <v>0</v>
      </c>
      <c r="N3790" s="73"/>
      <c r="O3790" s="73"/>
      <c r="P3790" s="73"/>
      <c r="Q3790" s="73"/>
      <c r="R3790" s="73">
        <f t="shared" si="1320"/>
        <v>0</v>
      </c>
      <c r="S3790" s="76" t="str">
        <f t="shared" si="1312"/>
        <v>-</v>
      </c>
      <c r="T3790" s="96">
        <v>0</v>
      </c>
      <c r="U3790" s="97"/>
      <c r="V3790" s="73">
        <f t="shared" si="1319"/>
        <v>0</v>
      </c>
      <c r="W3790" s="73">
        <f t="shared" si="1313"/>
        <v>0</v>
      </c>
      <c r="X3790" s="76" t="str">
        <f t="shared" si="1314"/>
        <v>-</v>
      </c>
      <c r="Y3790" s="73">
        <f t="shared" si="1315"/>
        <v>0</v>
      </c>
      <c r="Z3790" s="73">
        <f t="shared" si="1316"/>
        <v>0</v>
      </c>
      <c r="AA3790" s="73">
        <f t="shared" si="1322"/>
        <v>0</v>
      </c>
      <c r="AB3790" s="73">
        <f t="shared" si="1317"/>
        <v>0</v>
      </c>
      <c r="AC3790" s="73">
        <f t="shared" si="1323"/>
        <v>0</v>
      </c>
      <c r="AD3790" s="73">
        <f t="shared" si="1324"/>
        <v>0</v>
      </c>
      <c r="AE3790" s="73">
        <v>0</v>
      </c>
    </row>
    <row r="3791" spans="1:31" ht="15" customHeight="1">
      <c r="A3791" s="94"/>
      <c r="B3791" s="6" t="str">
        <f>IFERROR(VLOOKUP(A3791,'Distributor List'!$A$2:$D$77,2,0),"-")</f>
        <v>-</v>
      </c>
      <c r="C3791" s="6" t="str">
        <f>IFERROR(VLOOKUP(A3791,'Distributor List'!$A$2:$D$77,3,0),"-")</f>
        <v>-</v>
      </c>
      <c r="D3791" s="6" t="str">
        <f>IFERROR(VLOOKUP(A3791,'Distributor List'!$A$2:$F$77,6,0),"-")</f>
        <v>-</v>
      </c>
      <c r="E3791" s="6" t="str">
        <f>IFERROR(VLOOKUP(A3791,'Distributor List'!$A$2:$D$77,4,0),"-")</f>
        <v>-</v>
      </c>
      <c r="F3791" s="6" t="str">
        <f>IFERROR(VLOOKUP(H3791,'Price List'!$A$2:$H$109,8,0),"-")</f>
        <v>-</v>
      </c>
      <c r="G3791" s="6" t="str">
        <f>IFERROR(VLOOKUP(A3791,'Distributor List'!$A$2:$E$77,5,0),"-")</f>
        <v>-</v>
      </c>
      <c r="H3791" s="10"/>
      <c r="I3791" s="95"/>
      <c r="J3791" s="92"/>
      <c r="K3791" s="92"/>
      <c r="L3791" s="73">
        <f t="shared" si="1321"/>
        <v>0</v>
      </c>
      <c r="M3791" s="73">
        <f t="shared" si="1318"/>
        <v>0</v>
      </c>
      <c r="N3791" s="73"/>
      <c r="O3791" s="73"/>
      <c r="P3791" s="73"/>
      <c r="Q3791" s="73"/>
      <c r="R3791" s="73">
        <f t="shared" si="1320"/>
        <v>0</v>
      </c>
      <c r="S3791" s="76" t="str">
        <f t="shared" si="1312"/>
        <v>-</v>
      </c>
      <c r="T3791" s="96">
        <v>0</v>
      </c>
      <c r="U3791" s="97"/>
      <c r="V3791" s="73">
        <f t="shared" si="1319"/>
        <v>0</v>
      </c>
      <c r="W3791" s="73">
        <f t="shared" si="1313"/>
        <v>0</v>
      </c>
      <c r="X3791" s="76" t="str">
        <f t="shared" si="1314"/>
        <v>-</v>
      </c>
      <c r="Y3791" s="73">
        <f t="shared" si="1315"/>
        <v>0</v>
      </c>
      <c r="Z3791" s="73">
        <f t="shared" si="1316"/>
        <v>0</v>
      </c>
      <c r="AA3791" s="73">
        <f t="shared" si="1322"/>
        <v>0</v>
      </c>
      <c r="AB3791" s="73">
        <f t="shared" si="1317"/>
        <v>0</v>
      </c>
      <c r="AC3791" s="73">
        <f t="shared" si="1323"/>
        <v>0</v>
      </c>
      <c r="AD3791" s="73">
        <f t="shared" si="1324"/>
        <v>0</v>
      </c>
      <c r="AE3791" s="73">
        <v>0</v>
      </c>
    </row>
    <row r="3792" spans="1:31" ht="15" customHeight="1">
      <c r="A3792" s="94"/>
      <c r="B3792" s="6" t="str">
        <f>IFERROR(VLOOKUP(A3792,'Distributor List'!$A$2:$D$77,2,0),"-")</f>
        <v>-</v>
      </c>
      <c r="C3792" s="6" t="str">
        <f>IFERROR(VLOOKUP(A3792,'Distributor List'!$A$2:$D$77,3,0),"-")</f>
        <v>-</v>
      </c>
      <c r="D3792" s="6" t="str">
        <f>IFERROR(VLOOKUP(A3792,'Distributor List'!$A$2:$F$77,6,0),"-")</f>
        <v>-</v>
      </c>
      <c r="E3792" s="6" t="str">
        <f>IFERROR(VLOOKUP(A3792,'Distributor List'!$A$2:$D$77,4,0),"-")</f>
        <v>-</v>
      </c>
      <c r="F3792" s="6" t="str">
        <f>IFERROR(VLOOKUP(H3792,'Price List'!$A$2:$H$109,8,0),"-")</f>
        <v>-</v>
      </c>
      <c r="G3792" s="6" t="str">
        <f>IFERROR(VLOOKUP(A3792,'Distributor List'!$A$2:$E$77,5,0),"-")</f>
        <v>-</v>
      </c>
      <c r="H3792" s="10"/>
      <c r="I3792" s="95"/>
      <c r="J3792" s="92"/>
      <c r="K3792" s="92"/>
      <c r="L3792" s="73">
        <f t="shared" si="1321"/>
        <v>0</v>
      </c>
      <c r="M3792" s="73">
        <f t="shared" si="1318"/>
        <v>0</v>
      </c>
      <c r="N3792" s="73"/>
      <c r="O3792" s="73"/>
      <c r="P3792" s="73"/>
      <c r="Q3792" s="73"/>
      <c r="R3792" s="73">
        <f t="shared" si="1320"/>
        <v>0</v>
      </c>
      <c r="S3792" s="76" t="str">
        <f t="shared" si="1312"/>
        <v>-</v>
      </c>
      <c r="T3792" s="96">
        <v>0</v>
      </c>
      <c r="U3792" s="97"/>
      <c r="V3792" s="73">
        <f t="shared" si="1319"/>
        <v>0</v>
      </c>
      <c r="W3792" s="73">
        <f t="shared" si="1313"/>
        <v>0</v>
      </c>
      <c r="X3792" s="76" t="str">
        <f t="shared" si="1314"/>
        <v>-</v>
      </c>
      <c r="Y3792" s="73">
        <f t="shared" si="1315"/>
        <v>0</v>
      </c>
      <c r="Z3792" s="73">
        <f t="shared" si="1316"/>
        <v>0</v>
      </c>
      <c r="AA3792" s="73">
        <f t="shared" si="1322"/>
        <v>0</v>
      </c>
      <c r="AB3792" s="73">
        <f t="shared" si="1317"/>
        <v>0</v>
      </c>
      <c r="AC3792" s="73">
        <f t="shared" si="1323"/>
        <v>0</v>
      </c>
      <c r="AD3792" s="73">
        <f t="shared" si="1324"/>
        <v>0</v>
      </c>
      <c r="AE3792" s="73">
        <v>0</v>
      </c>
    </row>
    <row r="3793" spans="1:31" ht="15" customHeight="1">
      <c r="A3793" s="94"/>
      <c r="B3793" s="6" t="str">
        <f>IFERROR(VLOOKUP(A3793,'Distributor List'!$A$2:$D$77,2,0),"-")</f>
        <v>-</v>
      </c>
      <c r="C3793" s="6" t="str">
        <f>IFERROR(VLOOKUP(A3793,'Distributor List'!$A$2:$D$77,3,0),"-")</f>
        <v>-</v>
      </c>
      <c r="D3793" s="6" t="str">
        <f>IFERROR(VLOOKUP(A3793,'Distributor List'!$A$2:$F$77,6,0),"-")</f>
        <v>-</v>
      </c>
      <c r="E3793" s="6" t="str">
        <f>IFERROR(VLOOKUP(A3793,'Distributor List'!$A$2:$D$77,4,0),"-")</f>
        <v>-</v>
      </c>
      <c r="F3793" s="6" t="str">
        <f>IFERROR(VLOOKUP(H3793,'Price List'!$A$2:$H$109,8,0),"-")</f>
        <v>-</v>
      </c>
      <c r="G3793" s="6" t="str">
        <f>IFERROR(VLOOKUP(A3793,'Distributor List'!$A$2:$E$77,5,0),"-")</f>
        <v>-</v>
      </c>
      <c r="H3793" s="10"/>
      <c r="I3793" s="95"/>
      <c r="J3793" s="92"/>
      <c r="K3793" s="92"/>
      <c r="L3793" s="73">
        <f t="shared" si="1321"/>
        <v>0</v>
      </c>
      <c r="M3793" s="73">
        <f t="shared" si="1318"/>
        <v>0</v>
      </c>
      <c r="N3793" s="73"/>
      <c r="O3793" s="73"/>
      <c r="P3793" s="73"/>
      <c r="Q3793" s="73"/>
      <c r="R3793" s="73">
        <f t="shared" si="1320"/>
        <v>0</v>
      </c>
      <c r="S3793" s="76" t="str">
        <f t="shared" si="1312"/>
        <v>-</v>
      </c>
      <c r="T3793" s="96">
        <v>0</v>
      </c>
      <c r="U3793" s="97"/>
      <c r="V3793" s="73">
        <f t="shared" si="1319"/>
        <v>0</v>
      </c>
      <c r="W3793" s="73">
        <f t="shared" si="1313"/>
        <v>0</v>
      </c>
      <c r="X3793" s="76" t="str">
        <f t="shared" si="1314"/>
        <v>-</v>
      </c>
      <c r="Y3793" s="73">
        <f t="shared" si="1315"/>
        <v>0</v>
      </c>
      <c r="Z3793" s="73">
        <f t="shared" si="1316"/>
        <v>0</v>
      </c>
      <c r="AA3793" s="73">
        <f t="shared" si="1322"/>
        <v>0</v>
      </c>
      <c r="AB3793" s="73">
        <f t="shared" si="1317"/>
        <v>0</v>
      </c>
      <c r="AC3793" s="73">
        <f t="shared" si="1323"/>
        <v>0</v>
      </c>
      <c r="AD3793" s="73">
        <f t="shared" si="1324"/>
        <v>0</v>
      </c>
      <c r="AE3793" s="73">
        <v>0</v>
      </c>
    </row>
    <row r="3794" spans="1:31" ht="15" customHeight="1">
      <c r="A3794" s="94"/>
      <c r="B3794" s="6" t="str">
        <f>IFERROR(VLOOKUP(A3794,'Distributor List'!$A$2:$D$77,2,0),"-")</f>
        <v>-</v>
      </c>
      <c r="C3794" s="6" t="str">
        <f>IFERROR(VLOOKUP(A3794,'Distributor List'!$A$2:$D$77,3,0),"-")</f>
        <v>-</v>
      </c>
      <c r="D3794" s="6" t="str">
        <f>IFERROR(VLOOKUP(A3794,'Distributor List'!$A$2:$F$77,6,0),"-")</f>
        <v>-</v>
      </c>
      <c r="E3794" s="6" t="str">
        <f>IFERROR(VLOOKUP(A3794,'Distributor List'!$A$2:$D$77,4,0),"-")</f>
        <v>-</v>
      </c>
      <c r="F3794" s="6" t="str">
        <f>IFERROR(VLOOKUP(H3794,'Price List'!$A$2:$H$109,8,0),"-")</f>
        <v>-</v>
      </c>
      <c r="G3794" s="6" t="str">
        <f>IFERROR(VLOOKUP(A3794,'Distributor List'!$A$2:$E$77,5,0),"-")</f>
        <v>-</v>
      </c>
      <c r="H3794" s="10"/>
      <c r="I3794" s="95"/>
      <c r="J3794" s="92"/>
      <c r="K3794" s="92"/>
      <c r="L3794" s="73">
        <f t="shared" si="1321"/>
        <v>0</v>
      </c>
      <c r="M3794" s="73">
        <f t="shared" si="1318"/>
        <v>0</v>
      </c>
      <c r="N3794" s="73"/>
      <c r="O3794" s="73"/>
      <c r="P3794" s="73"/>
      <c r="Q3794" s="73"/>
      <c r="R3794" s="73">
        <f t="shared" si="1320"/>
        <v>0</v>
      </c>
      <c r="S3794" s="76" t="str">
        <f t="shared" ref="S3794:S3857" si="1325">IFERROR(L3794/R3794,"-")</f>
        <v>-</v>
      </c>
      <c r="T3794" s="96">
        <v>0</v>
      </c>
      <c r="U3794" s="97"/>
      <c r="V3794" s="73">
        <f t="shared" si="1319"/>
        <v>0</v>
      </c>
      <c r="W3794" s="73">
        <f t="shared" ref="W3794:W3857" si="1326">L3794-V3794</f>
        <v>0</v>
      </c>
      <c r="X3794" s="76" t="str">
        <f t="shared" ref="X3794:X3857" si="1327">IFERROR(L3794/V3794-1,"-")</f>
        <v>-</v>
      </c>
      <c r="Y3794" s="73">
        <f t="shared" ref="Y3794:Y3857" si="1328">(J3794)/1*1.5</f>
        <v>0</v>
      </c>
      <c r="Z3794" s="73">
        <f t="shared" ref="Z3794:Z3857" si="1329">IF(Y3794&gt;K3794,Y3794-K3794,0)</f>
        <v>0</v>
      </c>
      <c r="AA3794" s="73">
        <f t="shared" si="1322"/>
        <v>0</v>
      </c>
      <c r="AB3794" s="73">
        <f t="shared" ref="AB3794:AB3857" si="1330">IF(Y3794&lt;K3794,K3794-Y3794,0)</f>
        <v>0</v>
      </c>
      <c r="AC3794" s="73">
        <f t="shared" si="1323"/>
        <v>0</v>
      </c>
      <c r="AD3794" s="73">
        <f t="shared" si="1324"/>
        <v>0</v>
      </c>
      <c r="AE3794" s="73">
        <v>0</v>
      </c>
    </row>
    <row r="3795" spans="1:31" ht="15" customHeight="1">
      <c r="A3795" s="94"/>
      <c r="B3795" s="6" t="str">
        <f>IFERROR(VLOOKUP(A3795,'Distributor List'!$A$2:$D$77,2,0),"-")</f>
        <v>-</v>
      </c>
      <c r="C3795" s="6" t="str">
        <f>IFERROR(VLOOKUP(A3795,'Distributor List'!$A$2:$D$77,3,0),"-")</f>
        <v>-</v>
      </c>
      <c r="D3795" s="6" t="str">
        <f>IFERROR(VLOOKUP(A3795,'Distributor List'!$A$2:$F$77,6,0),"-")</f>
        <v>-</v>
      </c>
      <c r="E3795" s="6" t="str">
        <f>IFERROR(VLOOKUP(A3795,'Distributor List'!$A$2:$D$77,4,0),"-")</f>
        <v>-</v>
      </c>
      <c r="F3795" s="6" t="str">
        <f>IFERROR(VLOOKUP(H3795,'Price List'!$A$2:$H$109,8,0),"-")</f>
        <v>-</v>
      </c>
      <c r="G3795" s="6" t="str">
        <f>IFERROR(VLOOKUP(A3795,'Distributor List'!$A$2:$E$77,5,0),"-")</f>
        <v>-</v>
      </c>
      <c r="H3795" s="10"/>
      <c r="I3795" s="95"/>
      <c r="J3795" s="92"/>
      <c r="K3795" s="92"/>
      <c r="L3795" s="73">
        <f t="shared" si="1321"/>
        <v>0</v>
      </c>
      <c r="M3795" s="73">
        <f t="shared" si="1318"/>
        <v>0</v>
      </c>
      <c r="N3795" s="73"/>
      <c r="O3795" s="73"/>
      <c r="P3795" s="73"/>
      <c r="Q3795" s="73"/>
      <c r="R3795" s="73">
        <f t="shared" si="1320"/>
        <v>0</v>
      </c>
      <c r="S3795" s="76" t="str">
        <f t="shared" si="1325"/>
        <v>-</v>
      </c>
      <c r="T3795" s="96">
        <v>0</v>
      </c>
      <c r="U3795" s="97"/>
      <c r="V3795" s="73">
        <f t="shared" si="1319"/>
        <v>0</v>
      </c>
      <c r="W3795" s="73">
        <f t="shared" si="1326"/>
        <v>0</v>
      </c>
      <c r="X3795" s="76" t="str">
        <f t="shared" si="1327"/>
        <v>-</v>
      </c>
      <c r="Y3795" s="73">
        <f t="shared" si="1328"/>
        <v>0</v>
      </c>
      <c r="Z3795" s="73">
        <f t="shared" si="1329"/>
        <v>0</v>
      </c>
      <c r="AA3795" s="73">
        <f t="shared" si="1322"/>
        <v>0</v>
      </c>
      <c r="AB3795" s="73">
        <f t="shared" si="1330"/>
        <v>0</v>
      </c>
      <c r="AC3795" s="73">
        <f t="shared" si="1323"/>
        <v>0</v>
      </c>
      <c r="AD3795" s="73">
        <f t="shared" si="1324"/>
        <v>0</v>
      </c>
      <c r="AE3795" s="73">
        <v>0</v>
      </c>
    </row>
    <row r="3796" spans="1:31" ht="15" customHeight="1">
      <c r="A3796" s="94"/>
      <c r="B3796" s="6" t="str">
        <f>IFERROR(VLOOKUP(A3796,'Distributor List'!$A$2:$D$77,2,0),"-")</f>
        <v>-</v>
      </c>
      <c r="C3796" s="6" t="str">
        <f>IFERROR(VLOOKUP(A3796,'Distributor List'!$A$2:$D$77,3,0),"-")</f>
        <v>-</v>
      </c>
      <c r="D3796" s="6" t="str">
        <f>IFERROR(VLOOKUP(A3796,'Distributor List'!$A$2:$F$77,6,0),"-")</f>
        <v>-</v>
      </c>
      <c r="E3796" s="6" t="str">
        <f>IFERROR(VLOOKUP(A3796,'Distributor List'!$A$2:$D$77,4,0),"-")</f>
        <v>-</v>
      </c>
      <c r="F3796" s="6" t="str">
        <f>IFERROR(VLOOKUP(H3796,'Price List'!$A$2:$H$109,8,0),"-")</f>
        <v>-</v>
      </c>
      <c r="G3796" s="6" t="str">
        <f>IFERROR(VLOOKUP(A3796,'Distributor List'!$A$2:$E$77,5,0),"-")</f>
        <v>-</v>
      </c>
      <c r="H3796" s="10"/>
      <c r="I3796" s="95"/>
      <c r="J3796" s="92"/>
      <c r="K3796" s="92"/>
      <c r="L3796" s="73">
        <f t="shared" si="1321"/>
        <v>0</v>
      </c>
      <c r="M3796" s="73">
        <f t="shared" si="1318"/>
        <v>0</v>
      </c>
      <c r="N3796" s="73"/>
      <c r="O3796" s="73"/>
      <c r="P3796" s="73"/>
      <c r="Q3796" s="73"/>
      <c r="R3796" s="73">
        <f t="shared" si="1320"/>
        <v>0</v>
      </c>
      <c r="S3796" s="76" t="str">
        <f t="shared" si="1325"/>
        <v>-</v>
      </c>
      <c r="T3796" s="96">
        <v>0</v>
      </c>
      <c r="U3796" s="97"/>
      <c r="V3796" s="73">
        <f t="shared" si="1319"/>
        <v>0</v>
      </c>
      <c r="W3796" s="73">
        <f t="shared" si="1326"/>
        <v>0</v>
      </c>
      <c r="X3796" s="76" t="str">
        <f t="shared" si="1327"/>
        <v>-</v>
      </c>
      <c r="Y3796" s="73">
        <f t="shared" si="1328"/>
        <v>0</v>
      </c>
      <c r="Z3796" s="73">
        <f t="shared" si="1329"/>
        <v>0</v>
      </c>
      <c r="AA3796" s="73">
        <f t="shared" si="1322"/>
        <v>0</v>
      </c>
      <c r="AB3796" s="73">
        <f t="shared" si="1330"/>
        <v>0</v>
      </c>
      <c r="AC3796" s="73">
        <f t="shared" si="1323"/>
        <v>0</v>
      </c>
      <c r="AD3796" s="73">
        <f t="shared" si="1324"/>
        <v>0</v>
      </c>
      <c r="AE3796" s="73">
        <v>0</v>
      </c>
    </row>
    <row r="3797" spans="1:31" ht="15" customHeight="1">
      <c r="A3797" s="94"/>
      <c r="B3797" s="6" t="str">
        <f>IFERROR(VLOOKUP(A3797,'Distributor List'!$A$2:$D$77,2,0),"-")</f>
        <v>-</v>
      </c>
      <c r="C3797" s="6" t="str">
        <f>IFERROR(VLOOKUP(A3797,'Distributor List'!$A$2:$D$77,3,0),"-")</f>
        <v>-</v>
      </c>
      <c r="D3797" s="6" t="str">
        <f>IFERROR(VLOOKUP(A3797,'Distributor List'!$A$2:$F$77,6,0),"-")</f>
        <v>-</v>
      </c>
      <c r="E3797" s="6" t="str">
        <f>IFERROR(VLOOKUP(A3797,'Distributor List'!$A$2:$D$77,4,0),"-")</f>
        <v>-</v>
      </c>
      <c r="F3797" s="6" t="str">
        <f>IFERROR(VLOOKUP(H3797,'Price List'!$A$2:$H$109,8,0),"-")</f>
        <v>-</v>
      </c>
      <c r="G3797" s="6" t="str">
        <f>IFERROR(VLOOKUP(A3797,'Distributor List'!$A$2:$E$77,5,0),"-")</f>
        <v>-</v>
      </c>
      <c r="H3797" s="10"/>
      <c r="I3797" s="95"/>
      <c r="J3797" s="92"/>
      <c r="K3797" s="92"/>
      <c r="L3797" s="73">
        <f t="shared" si="1321"/>
        <v>0</v>
      </c>
      <c r="M3797" s="73">
        <f t="shared" si="1318"/>
        <v>0</v>
      </c>
      <c r="N3797" s="73"/>
      <c r="O3797" s="73"/>
      <c r="P3797" s="73"/>
      <c r="Q3797" s="73"/>
      <c r="R3797" s="73">
        <f t="shared" si="1320"/>
        <v>0</v>
      </c>
      <c r="S3797" s="76" t="str">
        <f t="shared" si="1325"/>
        <v>-</v>
      </c>
      <c r="T3797" s="96">
        <v>0</v>
      </c>
      <c r="U3797" s="97"/>
      <c r="V3797" s="73">
        <f t="shared" si="1319"/>
        <v>0</v>
      </c>
      <c r="W3797" s="73">
        <f t="shared" si="1326"/>
        <v>0</v>
      </c>
      <c r="X3797" s="76" t="str">
        <f t="shared" si="1327"/>
        <v>-</v>
      </c>
      <c r="Y3797" s="73">
        <f t="shared" si="1328"/>
        <v>0</v>
      </c>
      <c r="Z3797" s="73">
        <f t="shared" si="1329"/>
        <v>0</v>
      </c>
      <c r="AA3797" s="73">
        <f t="shared" si="1322"/>
        <v>0</v>
      </c>
      <c r="AB3797" s="73">
        <f t="shared" si="1330"/>
        <v>0</v>
      </c>
      <c r="AC3797" s="73">
        <f t="shared" si="1323"/>
        <v>0</v>
      </c>
      <c r="AD3797" s="73">
        <f t="shared" si="1324"/>
        <v>0</v>
      </c>
      <c r="AE3797" s="73">
        <v>0</v>
      </c>
    </row>
    <row r="3798" spans="1:31" ht="15" customHeight="1">
      <c r="A3798" s="94"/>
      <c r="B3798" s="6" t="str">
        <f>IFERROR(VLOOKUP(A3798,'Distributor List'!$A$2:$D$77,2,0),"-")</f>
        <v>-</v>
      </c>
      <c r="C3798" s="6" t="str">
        <f>IFERROR(VLOOKUP(A3798,'Distributor List'!$A$2:$D$77,3,0),"-")</f>
        <v>-</v>
      </c>
      <c r="D3798" s="6" t="str">
        <f>IFERROR(VLOOKUP(A3798,'Distributor List'!$A$2:$F$77,6,0),"-")</f>
        <v>-</v>
      </c>
      <c r="E3798" s="6" t="str">
        <f>IFERROR(VLOOKUP(A3798,'Distributor List'!$A$2:$D$77,4,0),"-")</f>
        <v>-</v>
      </c>
      <c r="F3798" s="6" t="str">
        <f>IFERROR(VLOOKUP(H3798,'Price List'!$A$2:$H$109,8,0),"-")</f>
        <v>-</v>
      </c>
      <c r="G3798" s="6" t="str">
        <f>IFERROR(VLOOKUP(A3798,'Distributor List'!$A$2:$E$77,5,0),"-")</f>
        <v>-</v>
      </c>
      <c r="H3798" s="10"/>
      <c r="I3798" s="95"/>
      <c r="J3798" s="92"/>
      <c r="K3798" s="92"/>
      <c r="L3798" s="73">
        <f t="shared" si="1321"/>
        <v>0</v>
      </c>
      <c r="M3798" s="73">
        <f t="shared" si="1318"/>
        <v>0</v>
      </c>
      <c r="N3798" s="73"/>
      <c r="O3798" s="73"/>
      <c r="P3798" s="73"/>
      <c r="Q3798" s="73"/>
      <c r="R3798" s="73">
        <f t="shared" si="1320"/>
        <v>0</v>
      </c>
      <c r="S3798" s="76" t="str">
        <f t="shared" si="1325"/>
        <v>-</v>
      </c>
      <c r="T3798" s="96">
        <v>0</v>
      </c>
      <c r="U3798" s="97"/>
      <c r="V3798" s="73">
        <f t="shared" si="1319"/>
        <v>0</v>
      </c>
      <c r="W3798" s="73">
        <f t="shared" si="1326"/>
        <v>0</v>
      </c>
      <c r="X3798" s="76" t="str">
        <f t="shared" si="1327"/>
        <v>-</v>
      </c>
      <c r="Y3798" s="73">
        <f t="shared" si="1328"/>
        <v>0</v>
      </c>
      <c r="Z3798" s="73">
        <f t="shared" si="1329"/>
        <v>0</v>
      </c>
      <c r="AA3798" s="73">
        <f t="shared" si="1322"/>
        <v>0</v>
      </c>
      <c r="AB3798" s="73">
        <f t="shared" si="1330"/>
        <v>0</v>
      </c>
      <c r="AC3798" s="73">
        <f t="shared" si="1323"/>
        <v>0</v>
      </c>
      <c r="AD3798" s="73">
        <f t="shared" si="1324"/>
        <v>0</v>
      </c>
      <c r="AE3798" s="73">
        <v>0</v>
      </c>
    </row>
    <row r="3799" spans="1:31" ht="15" customHeight="1">
      <c r="A3799" s="94"/>
      <c r="B3799" s="6" t="str">
        <f>IFERROR(VLOOKUP(A3799,'Distributor List'!$A$2:$D$77,2,0),"-")</f>
        <v>-</v>
      </c>
      <c r="C3799" s="6" t="str">
        <f>IFERROR(VLOOKUP(A3799,'Distributor List'!$A$2:$D$77,3,0),"-")</f>
        <v>-</v>
      </c>
      <c r="D3799" s="6" t="str">
        <f>IFERROR(VLOOKUP(A3799,'Distributor List'!$A$2:$F$77,6,0),"-")</f>
        <v>-</v>
      </c>
      <c r="E3799" s="6" t="str">
        <f>IFERROR(VLOOKUP(A3799,'Distributor List'!$A$2:$D$77,4,0),"-")</f>
        <v>-</v>
      </c>
      <c r="F3799" s="6" t="str">
        <f>IFERROR(VLOOKUP(H3799,'Price List'!$A$2:$H$109,8,0),"-")</f>
        <v>-</v>
      </c>
      <c r="G3799" s="6" t="str">
        <f>IFERROR(VLOOKUP(A3799,'Distributor List'!$A$2:$E$77,5,0),"-")</f>
        <v>-</v>
      </c>
      <c r="H3799" s="10"/>
      <c r="I3799" s="95"/>
      <c r="J3799" s="92"/>
      <c r="K3799" s="92"/>
      <c r="L3799" s="73">
        <f t="shared" si="1321"/>
        <v>0</v>
      </c>
      <c r="M3799" s="73">
        <f t="shared" si="1318"/>
        <v>0</v>
      </c>
      <c r="N3799" s="73"/>
      <c r="O3799" s="73"/>
      <c r="P3799" s="73"/>
      <c r="Q3799" s="73"/>
      <c r="R3799" s="73">
        <f t="shared" si="1320"/>
        <v>0</v>
      </c>
      <c r="S3799" s="76" t="str">
        <f t="shared" si="1325"/>
        <v>-</v>
      </c>
      <c r="T3799" s="96">
        <v>0</v>
      </c>
      <c r="U3799" s="97"/>
      <c r="V3799" s="73">
        <f t="shared" si="1319"/>
        <v>0</v>
      </c>
      <c r="W3799" s="73">
        <f t="shared" si="1326"/>
        <v>0</v>
      </c>
      <c r="X3799" s="76" t="str">
        <f t="shared" si="1327"/>
        <v>-</v>
      </c>
      <c r="Y3799" s="73">
        <f t="shared" si="1328"/>
        <v>0</v>
      </c>
      <c r="Z3799" s="73">
        <f t="shared" si="1329"/>
        <v>0</v>
      </c>
      <c r="AA3799" s="73">
        <f t="shared" si="1322"/>
        <v>0</v>
      </c>
      <c r="AB3799" s="73">
        <f t="shared" si="1330"/>
        <v>0</v>
      </c>
      <c r="AC3799" s="73">
        <f t="shared" si="1323"/>
        <v>0</v>
      </c>
      <c r="AD3799" s="73">
        <f t="shared" si="1324"/>
        <v>0</v>
      </c>
      <c r="AE3799" s="73">
        <v>0</v>
      </c>
    </row>
    <row r="3800" spans="1:31" ht="15" customHeight="1">
      <c r="A3800" s="94"/>
      <c r="B3800" s="6" t="str">
        <f>IFERROR(VLOOKUP(A3800,'Distributor List'!$A$2:$D$77,2,0),"-")</f>
        <v>-</v>
      </c>
      <c r="C3800" s="6" t="str">
        <f>IFERROR(VLOOKUP(A3800,'Distributor List'!$A$2:$D$77,3,0),"-")</f>
        <v>-</v>
      </c>
      <c r="D3800" s="6" t="str">
        <f>IFERROR(VLOOKUP(A3800,'Distributor List'!$A$2:$F$77,6,0),"-")</f>
        <v>-</v>
      </c>
      <c r="E3800" s="6" t="str">
        <f>IFERROR(VLOOKUP(A3800,'Distributor List'!$A$2:$D$77,4,0),"-")</f>
        <v>-</v>
      </c>
      <c r="F3800" s="6" t="str">
        <f>IFERROR(VLOOKUP(H3800,'Price List'!$A$2:$H$109,8,0),"-")</f>
        <v>-</v>
      </c>
      <c r="G3800" s="6" t="str">
        <f>IFERROR(VLOOKUP(A3800,'Distributor List'!$A$2:$E$77,5,0),"-")</f>
        <v>-</v>
      </c>
      <c r="H3800" s="10"/>
      <c r="I3800" s="95"/>
      <c r="J3800" s="92"/>
      <c r="K3800" s="92"/>
      <c r="L3800" s="73">
        <f t="shared" si="1321"/>
        <v>0</v>
      </c>
      <c r="M3800" s="73">
        <f t="shared" si="1318"/>
        <v>0</v>
      </c>
      <c r="N3800" s="73"/>
      <c r="O3800" s="73"/>
      <c r="P3800" s="73"/>
      <c r="Q3800" s="73"/>
      <c r="R3800" s="73">
        <f t="shared" si="1320"/>
        <v>0</v>
      </c>
      <c r="S3800" s="76" t="str">
        <f t="shared" si="1325"/>
        <v>-</v>
      </c>
      <c r="T3800" s="96">
        <v>0</v>
      </c>
      <c r="U3800" s="97"/>
      <c r="V3800" s="73">
        <f t="shared" si="1319"/>
        <v>0</v>
      </c>
      <c r="W3800" s="73">
        <f t="shared" si="1326"/>
        <v>0</v>
      </c>
      <c r="X3800" s="76" t="str">
        <f t="shared" si="1327"/>
        <v>-</v>
      </c>
      <c r="Y3800" s="73">
        <f t="shared" si="1328"/>
        <v>0</v>
      </c>
      <c r="Z3800" s="73">
        <f t="shared" si="1329"/>
        <v>0</v>
      </c>
      <c r="AA3800" s="73">
        <f t="shared" si="1322"/>
        <v>0</v>
      </c>
      <c r="AB3800" s="73">
        <f t="shared" si="1330"/>
        <v>0</v>
      </c>
      <c r="AC3800" s="73">
        <f t="shared" si="1323"/>
        <v>0</v>
      </c>
      <c r="AD3800" s="73">
        <f t="shared" si="1324"/>
        <v>0</v>
      </c>
      <c r="AE3800" s="73">
        <v>0</v>
      </c>
    </row>
    <row r="3801" spans="1:31" ht="15" customHeight="1">
      <c r="A3801" s="94"/>
      <c r="B3801" s="6" t="str">
        <f>IFERROR(VLOOKUP(A3801,'Distributor List'!$A$2:$D$77,2,0),"-")</f>
        <v>-</v>
      </c>
      <c r="C3801" s="6" t="str">
        <f>IFERROR(VLOOKUP(A3801,'Distributor List'!$A$2:$D$77,3,0),"-")</f>
        <v>-</v>
      </c>
      <c r="D3801" s="6" t="str">
        <f>IFERROR(VLOOKUP(A3801,'Distributor List'!$A$2:$F$77,6,0),"-")</f>
        <v>-</v>
      </c>
      <c r="E3801" s="6" t="str">
        <f>IFERROR(VLOOKUP(A3801,'Distributor List'!$A$2:$D$77,4,0),"-")</f>
        <v>-</v>
      </c>
      <c r="F3801" s="6" t="str">
        <f>IFERROR(VLOOKUP(H3801,'Price List'!$A$2:$H$109,8,0),"-")</f>
        <v>-</v>
      </c>
      <c r="G3801" s="6" t="str">
        <f>IFERROR(VLOOKUP(A3801,'Distributor List'!$A$2:$E$77,5,0),"-")</f>
        <v>-</v>
      </c>
      <c r="H3801" s="10"/>
      <c r="I3801" s="95"/>
      <c r="J3801" s="92"/>
      <c r="K3801" s="92"/>
      <c r="L3801" s="73">
        <f t="shared" si="1321"/>
        <v>0</v>
      </c>
      <c r="M3801" s="73">
        <f t="shared" si="1318"/>
        <v>0</v>
      </c>
      <c r="N3801" s="73"/>
      <c r="O3801" s="73"/>
      <c r="P3801" s="73"/>
      <c r="Q3801" s="73"/>
      <c r="R3801" s="73">
        <f t="shared" si="1320"/>
        <v>0</v>
      </c>
      <c r="S3801" s="76" t="str">
        <f t="shared" si="1325"/>
        <v>-</v>
      </c>
      <c r="T3801" s="96">
        <v>0</v>
      </c>
      <c r="U3801" s="97"/>
      <c r="V3801" s="73">
        <f t="shared" si="1319"/>
        <v>0</v>
      </c>
      <c r="W3801" s="73">
        <f t="shared" si="1326"/>
        <v>0</v>
      </c>
      <c r="X3801" s="76" t="str">
        <f t="shared" si="1327"/>
        <v>-</v>
      </c>
      <c r="Y3801" s="73">
        <f t="shared" si="1328"/>
        <v>0</v>
      </c>
      <c r="Z3801" s="73">
        <f t="shared" si="1329"/>
        <v>0</v>
      </c>
      <c r="AA3801" s="73">
        <f t="shared" si="1322"/>
        <v>0</v>
      </c>
      <c r="AB3801" s="73">
        <f t="shared" si="1330"/>
        <v>0</v>
      </c>
      <c r="AC3801" s="73">
        <f t="shared" si="1323"/>
        <v>0</v>
      </c>
      <c r="AD3801" s="73">
        <f t="shared" si="1324"/>
        <v>0</v>
      </c>
      <c r="AE3801" s="73">
        <v>0</v>
      </c>
    </row>
    <row r="3802" spans="1:31" ht="15" customHeight="1">
      <c r="A3802" s="94"/>
      <c r="B3802" s="6" t="str">
        <f>IFERROR(VLOOKUP(A3802,'Distributor List'!$A$2:$D$77,2,0),"-")</f>
        <v>-</v>
      </c>
      <c r="C3802" s="6" t="str">
        <f>IFERROR(VLOOKUP(A3802,'Distributor List'!$A$2:$D$77,3,0),"-")</f>
        <v>-</v>
      </c>
      <c r="D3802" s="6" t="str">
        <f>IFERROR(VLOOKUP(A3802,'Distributor List'!$A$2:$F$77,6,0),"-")</f>
        <v>-</v>
      </c>
      <c r="E3802" s="6" t="str">
        <f>IFERROR(VLOOKUP(A3802,'Distributor List'!$A$2:$D$77,4,0),"-")</f>
        <v>-</v>
      </c>
      <c r="F3802" s="6" t="str">
        <f>IFERROR(VLOOKUP(H3802,'Price List'!$A$2:$H$109,8,0),"-")</f>
        <v>-</v>
      </c>
      <c r="G3802" s="6" t="str">
        <f>IFERROR(VLOOKUP(A3802,'Distributor List'!$A$2:$E$77,5,0),"-")</f>
        <v>-</v>
      </c>
      <c r="H3802" s="10"/>
      <c r="I3802" s="95"/>
      <c r="J3802" s="92"/>
      <c r="K3802" s="92"/>
      <c r="L3802" s="73">
        <f t="shared" si="1321"/>
        <v>0</v>
      </c>
      <c r="M3802" s="73">
        <f t="shared" si="1318"/>
        <v>0</v>
      </c>
      <c r="N3802" s="73"/>
      <c r="O3802" s="73"/>
      <c r="P3802" s="73"/>
      <c r="Q3802" s="73"/>
      <c r="R3802" s="73">
        <f t="shared" si="1320"/>
        <v>0</v>
      </c>
      <c r="S3802" s="76" t="str">
        <f t="shared" si="1325"/>
        <v>-</v>
      </c>
      <c r="T3802" s="96">
        <v>0</v>
      </c>
      <c r="U3802" s="97"/>
      <c r="V3802" s="73">
        <f t="shared" si="1319"/>
        <v>0</v>
      </c>
      <c r="W3802" s="73">
        <f t="shared" si="1326"/>
        <v>0</v>
      </c>
      <c r="X3802" s="76" t="str">
        <f t="shared" si="1327"/>
        <v>-</v>
      </c>
      <c r="Y3802" s="73">
        <f t="shared" si="1328"/>
        <v>0</v>
      </c>
      <c r="Z3802" s="73">
        <f t="shared" si="1329"/>
        <v>0</v>
      </c>
      <c r="AA3802" s="73">
        <f t="shared" si="1322"/>
        <v>0</v>
      </c>
      <c r="AB3802" s="73">
        <f t="shared" si="1330"/>
        <v>0</v>
      </c>
      <c r="AC3802" s="73">
        <f t="shared" si="1323"/>
        <v>0</v>
      </c>
      <c r="AD3802" s="73">
        <f t="shared" si="1324"/>
        <v>0</v>
      </c>
      <c r="AE3802" s="73">
        <v>0</v>
      </c>
    </row>
    <row r="3803" spans="1:31" ht="15" customHeight="1">
      <c r="A3803" s="94"/>
      <c r="B3803" s="6" t="str">
        <f>IFERROR(VLOOKUP(A3803,'Distributor List'!$A$2:$D$77,2,0),"-")</f>
        <v>-</v>
      </c>
      <c r="C3803" s="6" t="str">
        <f>IFERROR(VLOOKUP(A3803,'Distributor List'!$A$2:$D$77,3,0),"-")</f>
        <v>-</v>
      </c>
      <c r="D3803" s="6" t="str">
        <f>IFERROR(VLOOKUP(A3803,'Distributor List'!$A$2:$F$77,6,0),"-")</f>
        <v>-</v>
      </c>
      <c r="E3803" s="6" t="str">
        <f>IFERROR(VLOOKUP(A3803,'Distributor List'!$A$2:$D$77,4,0),"-")</f>
        <v>-</v>
      </c>
      <c r="F3803" s="6" t="str">
        <f>IFERROR(VLOOKUP(H3803,'Price List'!$A$2:$H$109,8,0),"-")</f>
        <v>-</v>
      </c>
      <c r="G3803" s="6" t="str">
        <f>IFERROR(VLOOKUP(A3803,'Distributor List'!$A$2:$E$77,5,0),"-")</f>
        <v>-</v>
      </c>
      <c r="H3803" s="10"/>
      <c r="I3803" s="95"/>
      <c r="J3803" s="92"/>
      <c r="K3803" s="92"/>
      <c r="L3803" s="73">
        <f t="shared" si="1321"/>
        <v>0</v>
      </c>
      <c r="M3803" s="73">
        <f t="shared" si="1318"/>
        <v>0</v>
      </c>
      <c r="N3803" s="73"/>
      <c r="O3803" s="73"/>
      <c r="P3803" s="73"/>
      <c r="Q3803" s="73"/>
      <c r="R3803" s="73">
        <f t="shared" si="1320"/>
        <v>0</v>
      </c>
      <c r="S3803" s="76" t="str">
        <f t="shared" si="1325"/>
        <v>-</v>
      </c>
      <c r="T3803" s="96">
        <v>0</v>
      </c>
      <c r="U3803" s="97"/>
      <c r="V3803" s="73">
        <f t="shared" si="1319"/>
        <v>0</v>
      </c>
      <c r="W3803" s="73">
        <f t="shared" si="1326"/>
        <v>0</v>
      </c>
      <c r="X3803" s="76" t="str">
        <f t="shared" si="1327"/>
        <v>-</v>
      </c>
      <c r="Y3803" s="73">
        <f t="shared" si="1328"/>
        <v>0</v>
      </c>
      <c r="Z3803" s="73">
        <f t="shared" si="1329"/>
        <v>0</v>
      </c>
      <c r="AA3803" s="73">
        <f t="shared" si="1322"/>
        <v>0</v>
      </c>
      <c r="AB3803" s="73">
        <f t="shared" si="1330"/>
        <v>0</v>
      </c>
      <c r="AC3803" s="73">
        <f t="shared" si="1323"/>
        <v>0</v>
      </c>
      <c r="AD3803" s="73">
        <f t="shared" si="1324"/>
        <v>0</v>
      </c>
      <c r="AE3803" s="73">
        <v>0</v>
      </c>
    </row>
    <row r="3804" spans="1:31" ht="15" customHeight="1">
      <c r="A3804" s="94"/>
      <c r="B3804" s="6" t="str">
        <f>IFERROR(VLOOKUP(A3804,'Distributor List'!$A$2:$D$77,2,0),"-")</f>
        <v>-</v>
      </c>
      <c r="C3804" s="6" t="str">
        <f>IFERROR(VLOOKUP(A3804,'Distributor List'!$A$2:$D$77,3,0),"-")</f>
        <v>-</v>
      </c>
      <c r="D3804" s="6" t="str">
        <f>IFERROR(VLOOKUP(A3804,'Distributor List'!$A$2:$F$77,6,0),"-")</f>
        <v>-</v>
      </c>
      <c r="E3804" s="6" t="str">
        <f>IFERROR(VLOOKUP(A3804,'Distributor List'!$A$2:$D$77,4,0),"-")</f>
        <v>-</v>
      </c>
      <c r="F3804" s="6" t="str">
        <f>IFERROR(VLOOKUP(H3804,'Price List'!$A$2:$H$109,8,0),"-")</f>
        <v>-</v>
      </c>
      <c r="G3804" s="6" t="str">
        <f>IFERROR(VLOOKUP(A3804,'Distributor List'!$A$2:$E$77,5,0),"-")</f>
        <v>-</v>
      </c>
      <c r="H3804" s="10"/>
      <c r="I3804" s="95"/>
      <c r="J3804" s="92"/>
      <c r="K3804" s="92"/>
      <c r="L3804" s="73">
        <f t="shared" si="1321"/>
        <v>0</v>
      </c>
      <c r="M3804" s="73">
        <f t="shared" si="1318"/>
        <v>0</v>
      </c>
      <c r="N3804" s="73"/>
      <c r="O3804" s="73"/>
      <c r="P3804" s="73"/>
      <c r="Q3804" s="73"/>
      <c r="R3804" s="73">
        <f t="shared" si="1320"/>
        <v>0</v>
      </c>
      <c r="S3804" s="76" t="str">
        <f t="shared" si="1325"/>
        <v>-</v>
      </c>
      <c r="T3804" s="96">
        <v>0</v>
      </c>
      <c r="U3804" s="97"/>
      <c r="V3804" s="73">
        <f t="shared" si="1319"/>
        <v>0</v>
      </c>
      <c r="W3804" s="73">
        <f t="shared" si="1326"/>
        <v>0</v>
      </c>
      <c r="X3804" s="76" t="str">
        <f t="shared" si="1327"/>
        <v>-</v>
      </c>
      <c r="Y3804" s="73">
        <f t="shared" si="1328"/>
        <v>0</v>
      </c>
      <c r="Z3804" s="73">
        <f t="shared" si="1329"/>
        <v>0</v>
      </c>
      <c r="AA3804" s="73">
        <f t="shared" si="1322"/>
        <v>0</v>
      </c>
      <c r="AB3804" s="73">
        <f t="shared" si="1330"/>
        <v>0</v>
      </c>
      <c r="AC3804" s="73">
        <f t="shared" si="1323"/>
        <v>0</v>
      </c>
      <c r="AD3804" s="73">
        <f t="shared" si="1324"/>
        <v>0</v>
      </c>
      <c r="AE3804" s="73">
        <v>0</v>
      </c>
    </row>
    <row r="3805" spans="1:31" ht="15" customHeight="1">
      <c r="A3805" s="94"/>
      <c r="B3805" s="6" t="str">
        <f>IFERROR(VLOOKUP(A3805,'Distributor List'!$A$2:$D$77,2,0),"-")</f>
        <v>-</v>
      </c>
      <c r="C3805" s="6" t="str">
        <f>IFERROR(VLOOKUP(A3805,'Distributor List'!$A$2:$D$77,3,0),"-")</f>
        <v>-</v>
      </c>
      <c r="D3805" s="6" t="str">
        <f>IFERROR(VLOOKUP(A3805,'Distributor List'!$A$2:$F$77,6,0),"-")</f>
        <v>-</v>
      </c>
      <c r="E3805" s="6" t="str">
        <f>IFERROR(VLOOKUP(A3805,'Distributor List'!$A$2:$D$77,4,0),"-")</f>
        <v>-</v>
      </c>
      <c r="F3805" s="6" t="str">
        <f>IFERROR(VLOOKUP(H3805,'Price List'!$A$2:$H$109,8,0),"-")</f>
        <v>-</v>
      </c>
      <c r="G3805" s="6" t="str">
        <f>IFERROR(VLOOKUP(A3805,'Distributor List'!$A$2:$E$77,5,0),"-")</f>
        <v>-</v>
      </c>
      <c r="H3805" s="10"/>
      <c r="I3805" s="95"/>
      <c r="J3805" s="92"/>
      <c r="K3805" s="92"/>
      <c r="L3805" s="73">
        <f t="shared" si="1321"/>
        <v>0</v>
      </c>
      <c r="M3805" s="73">
        <f t="shared" si="1318"/>
        <v>0</v>
      </c>
      <c r="N3805" s="73"/>
      <c r="O3805" s="73"/>
      <c r="P3805" s="73"/>
      <c r="Q3805" s="73"/>
      <c r="R3805" s="73">
        <f t="shared" si="1320"/>
        <v>0</v>
      </c>
      <c r="S3805" s="76" t="str">
        <f t="shared" si="1325"/>
        <v>-</v>
      </c>
      <c r="T3805" s="96">
        <v>0</v>
      </c>
      <c r="U3805" s="97"/>
      <c r="V3805" s="73">
        <f t="shared" si="1319"/>
        <v>0</v>
      </c>
      <c r="W3805" s="73">
        <f t="shared" si="1326"/>
        <v>0</v>
      </c>
      <c r="X3805" s="76" t="str">
        <f t="shared" si="1327"/>
        <v>-</v>
      </c>
      <c r="Y3805" s="73">
        <f t="shared" si="1328"/>
        <v>0</v>
      </c>
      <c r="Z3805" s="73">
        <f t="shared" si="1329"/>
        <v>0</v>
      </c>
      <c r="AA3805" s="73">
        <f t="shared" si="1322"/>
        <v>0</v>
      </c>
      <c r="AB3805" s="73">
        <f t="shared" si="1330"/>
        <v>0</v>
      </c>
      <c r="AC3805" s="73">
        <f t="shared" si="1323"/>
        <v>0</v>
      </c>
      <c r="AD3805" s="73">
        <f t="shared" si="1324"/>
        <v>0</v>
      </c>
      <c r="AE3805" s="73">
        <v>0</v>
      </c>
    </row>
    <row r="3806" spans="1:31" ht="15" customHeight="1">
      <c r="A3806" s="94"/>
      <c r="B3806" s="6" t="str">
        <f>IFERROR(VLOOKUP(A3806,'Distributor List'!$A$2:$D$77,2,0),"-")</f>
        <v>-</v>
      </c>
      <c r="C3806" s="6" t="str">
        <f>IFERROR(VLOOKUP(A3806,'Distributor List'!$A$2:$D$77,3,0),"-")</f>
        <v>-</v>
      </c>
      <c r="D3806" s="6" t="str">
        <f>IFERROR(VLOOKUP(A3806,'Distributor List'!$A$2:$F$77,6,0),"-")</f>
        <v>-</v>
      </c>
      <c r="E3806" s="6" t="str">
        <f>IFERROR(VLOOKUP(A3806,'Distributor List'!$A$2:$D$77,4,0),"-")</f>
        <v>-</v>
      </c>
      <c r="F3806" s="6" t="str">
        <f>IFERROR(VLOOKUP(H3806,'Price List'!$A$2:$H$109,8,0),"-")</f>
        <v>-</v>
      </c>
      <c r="G3806" s="6" t="str">
        <f>IFERROR(VLOOKUP(A3806,'Distributor List'!$A$2:$E$77,5,0),"-")</f>
        <v>-</v>
      </c>
      <c r="H3806" s="10"/>
      <c r="I3806" s="95"/>
      <c r="J3806" s="92"/>
      <c r="K3806" s="92"/>
      <c r="L3806" s="73">
        <f t="shared" si="1321"/>
        <v>0</v>
      </c>
      <c r="M3806" s="73">
        <f t="shared" si="1318"/>
        <v>0</v>
      </c>
      <c r="N3806" s="73"/>
      <c r="O3806" s="73"/>
      <c r="P3806" s="73"/>
      <c r="Q3806" s="73"/>
      <c r="R3806" s="73">
        <f t="shared" si="1320"/>
        <v>0</v>
      </c>
      <c r="S3806" s="76" t="str">
        <f t="shared" si="1325"/>
        <v>-</v>
      </c>
      <c r="T3806" s="96">
        <v>0</v>
      </c>
      <c r="U3806" s="97"/>
      <c r="V3806" s="73">
        <f t="shared" si="1319"/>
        <v>0</v>
      </c>
      <c r="W3806" s="73">
        <f t="shared" si="1326"/>
        <v>0</v>
      </c>
      <c r="X3806" s="76" t="str">
        <f t="shared" si="1327"/>
        <v>-</v>
      </c>
      <c r="Y3806" s="73">
        <f t="shared" si="1328"/>
        <v>0</v>
      </c>
      <c r="Z3806" s="73">
        <f t="shared" si="1329"/>
        <v>0</v>
      </c>
      <c r="AA3806" s="73">
        <f t="shared" si="1322"/>
        <v>0</v>
      </c>
      <c r="AB3806" s="73">
        <f t="shared" si="1330"/>
        <v>0</v>
      </c>
      <c r="AC3806" s="73">
        <f t="shared" si="1323"/>
        <v>0</v>
      </c>
      <c r="AD3806" s="73">
        <f t="shared" si="1324"/>
        <v>0</v>
      </c>
      <c r="AE3806" s="73">
        <v>0</v>
      </c>
    </row>
    <row r="3807" spans="1:31" ht="15" customHeight="1">
      <c r="A3807" s="94"/>
      <c r="B3807" s="6" t="str">
        <f>IFERROR(VLOOKUP(A3807,'Distributor List'!$A$2:$D$77,2,0),"-")</f>
        <v>-</v>
      </c>
      <c r="C3807" s="6" t="str">
        <f>IFERROR(VLOOKUP(A3807,'Distributor List'!$A$2:$D$77,3,0),"-")</f>
        <v>-</v>
      </c>
      <c r="D3807" s="6" t="str">
        <f>IFERROR(VLOOKUP(A3807,'Distributor List'!$A$2:$F$77,6,0),"-")</f>
        <v>-</v>
      </c>
      <c r="E3807" s="6" t="str">
        <f>IFERROR(VLOOKUP(A3807,'Distributor List'!$A$2:$D$77,4,0),"-")</f>
        <v>-</v>
      </c>
      <c r="F3807" s="6" t="str">
        <f>IFERROR(VLOOKUP(H3807,'Price List'!$A$2:$H$109,8,0),"-")</f>
        <v>-</v>
      </c>
      <c r="G3807" s="6" t="str">
        <f>IFERROR(VLOOKUP(A3807,'Distributor List'!$A$2:$E$77,5,0),"-")</f>
        <v>-</v>
      </c>
      <c r="H3807" s="10"/>
      <c r="I3807" s="95"/>
      <c r="J3807" s="92"/>
      <c r="K3807" s="92"/>
      <c r="L3807" s="73">
        <f t="shared" si="1321"/>
        <v>0</v>
      </c>
      <c r="M3807" s="73">
        <f t="shared" si="1318"/>
        <v>0</v>
      </c>
      <c r="N3807" s="73"/>
      <c r="O3807" s="73"/>
      <c r="P3807" s="73"/>
      <c r="Q3807" s="73"/>
      <c r="R3807" s="73">
        <f t="shared" si="1320"/>
        <v>0</v>
      </c>
      <c r="S3807" s="76" t="str">
        <f t="shared" si="1325"/>
        <v>-</v>
      </c>
      <c r="T3807" s="96">
        <v>0</v>
      </c>
      <c r="U3807" s="97"/>
      <c r="V3807" s="73">
        <f t="shared" si="1319"/>
        <v>0</v>
      </c>
      <c r="W3807" s="73">
        <f t="shared" si="1326"/>
        <v>0</v>
      </c>
      <c r="X3807" s="76" t="str">
        <f t="shared" si="1327"/>
        <v>-</v>
      </c>
      <c r="Y3807" s="73">
        <f t="shared" si="1328"/>
        <v>0</v>
      </c>
      <c r="Z3807" s="73">
        <f t="shared" si="1329"/>
        <v>0</v>
      </c>
      <c r="AA3807" s="73">
        <f t="shared" si="1322"/>
        <v>0</v>
      </c>
      <c r="AB3807" s="73">
        <f t="shared" si="1330"/>
        <v>0</v>
      </c>
      <c r="AC3807" s="73">
        <f t="shared" si="1323"/>
        <v>0</v>
      </c>
      <c r="AD3807" s="73">
        <f t="shared" si="1324"/>
        <v>0</v>
      </c>
      <c r="AE3807" s="73">
        <v>0</v>
      </c>
    </row>
    <row r="3808" spans="1:31" ht="15" customHeight="1">
      <c r="A3808" s="94"/>
      <c r="B3808" s="6" t="str">
        <f>IFERROR(VLOOKUP(A3808,'Distributor List'!$A$2:$D$77,2,0),"-")</f>
        <v>-</v>
      </c>
      <c r="C3808" s="6" t="str">
        <f>IFERROR(VLOOKUP(A3808,'Distributor List'!$A$2:$D$77,3,0),"-")</f>
        <v>-</v>
      </c>
      <c r="D3808" s="6" t="str">
        <f>IFERROR(VLOOKUP(A3808,'Distributor List'!$A$2:$F$77,6,0),"-")</f>
        <v>-</v>
      </c>
      <c r="E3808" s="6" t="str">
        <f>IFERROR(VLOOKUP(A3808,'Distributor List'!$A$2:$D$77,4,0),"-")</f>
        <v>-</v>
      </c>
      <c r="F3808" s="6" t="str">
        <f>IFERROR(VLOOKUP(H3808,'Price List'!$A$2:$H$109,8,0),"-")</f>
        <v>-</v>
      </c>
      <c r="G3808" s="6" t="str">
        <f>IFERROR(VLOOKUP(A3808,'Distributor List'!$A$2:$E$77,5,0),"-")</f>
        <v>-</v>
      </c>
      <c r="H3808" s="10"/>
      <c r="I3808" s="95"/>
      <c r="J3808" s="92"/>
      <c r="K3808" s="92"/>
      <c r="L3808" s="73">
        <f t="shared" si="1321"/>
        <v>0</v>
      </c>
      <c r="M3808" s="73">
        <f t="shared" si="1318"/>
        <v>0</v>
      </c>
      <c r="N3808" s="73"/>
      <c r="O3808" s="73"/>
      <c r="P3808" s="73"/>
      <c r="Q3808" s="73"/>
      <c r="R3808" s="73">
        <f t="shared" si="1320"/>
        <v>0</v>
      </c>
      <c r="S3808" s="76" t="str">
        <f t="shared" si="1325"/>
        <v>-</v>
      </c>
      <c r="T3808" s="96">
        <v>0</v>
      </c>
      <c r="U3808" s="97"/>
      <c r="V3808" s="73">
        <f t="shared" si="1319"/>
        <v>0</v>
      </c>
      <c r="W3808" s="73">
        <f t="shared" si="1326"/>
        <v>0</v>
      </c>
      <c r="X3808" s="76" t="str">
        <f t="shared" si="1327"/>
        <v>-</v>
      </c>
      <c r="Y3808" s="73">
        <f t="shared" si="1328"/>
        <v>0</v>
      </c>
      <c r="Z3808" s="73">
        <f t="shared" si="1329"/>
        <v>0</v>
      </c>
      <c r="AA3808" s="73">
        <f t="shared" si="1322"/>
        <v>0</v>
      </c>
      <c r="AB3808" s="73">
        <f t="shared" si="1330"/>
        <v>0</v>
      </c>
      <c r="AC3808" s="73">
        <f t="shared" si="1323"/>
        <v>0</v>
      </c>
      <c r="AD3808" s="73">
        <f t="shared" si="1324"/>
        <v>0</v>
      </c>
      <c r="AE3808" s="73">
        <v>0</v>
      </c>
    </row>
    <row r="3809" spans="1:31" ht="15" customHeight="1">
      <c r="A3809" s="94"/>
      <c r="B3809" s="6" t="str">
        <f>IFERROR(VLOOKUP(A3809,'Distributor List'!$A$2:$D$77,2,0),"-")</f>
        <v>-</v>
      </c>
      <c r="C3809" s="6" t="str">
        <f>IFERROR(VLOOKUP(A3809,'Distributor List'!$A$2:$D$77,3,0),"-")</f>
        <v>-</v>
      </c>
      <c r="D3809" s="6" t="str">
        <f>IFERROR(VLOOKUP(A3809,'Distributor List'!$A$2:$F$77,6,0),"-")</f>
        <v>-</v>
      </c>
      <c r="E3809" s="6" t="str">
        <f>IFERROR(VLOOKUP(A3809,'Distributor List'!$A$2:$D$77,4,0),"-")</f>
        <v>-</v>
      </c>
      <c r="F3809" s="6" t="str">
        <f>IFERROR(VLOOKUP(H3809,'Price List'!$A$2:$H$109,8,0),"-")</f>
        <v>-</v>
      </c>
      <c r="G3809" s="6" t="str">
        <f>IFERROR(VLOOKUP(A3809,'Distributor List'!$A$2:$E$77,5,0),"-")</f>
        <v>-</v>
      </c>
      <c r="H3809" s="10"/>
      <c r="I3809" s="95"/>
      <c r="J3809" s="92"/>
      <c r="K3809" s="92"/>
      <c r="L3809" s="73">
        <f t="shared" si="1321"/>
        <v>0</v>
      </c>
      <c r="M3809" s="73">
        <f t="shared" si="1318"/>
        <v>0</v>
      </c>
      <c r="N3809" s="73"/>
      <c r="O3809" s="73"/>
      <c r="P3809" s="73"/>
      <c r="Q3809" s="73"/>
      <c r="R3809" s="73">
        <f t="shared" si="1320"/>
        <v>0</v>
      </c>
      <c r="S3809" s="76" t="str">
        <f t="shared" si="1325"/>
        <v>-</v>
      </c>
      <c r="T3809" s="96">
        <v>0</v>
      </c>
      <c r="U3809" s="97"/>
      <c r="V3809" s="73">
        <f t="shared" si="1319"/>
        <v>0</v>
      </c>
      <c r="W3809" s="73">
        <f t="shared" si="1326"/>
        <v>0</v>
      </c>
      <c r="X3809" s="76" t="str">
        <f t="shared" si="1327"/>
        <v>-</v>
      </c>
      <c r="Y3809" s="73">
        <f t="shared" si="1328"/>
        <v>0</v>
      </c>
      <c r="Z3809" s="73">
        <f t="shared" si="1329"/>
        <v>0</v>
      </c>
      <c r="AA3809" s="73">
        <f t="shared" si="1322"/>
        <v>0</v>
      </c>
      <c r="AB3809" s="73">
        <f t="shared" si="1330"/>
        <v>0</v>
      </c>
      <c r="AC3809" s="73">
        <f t="shared" si="1323"/>
        <v>0</v>
      </c>
      <c r="AD3809" s="73">
        <f t="shared" si="1324"/>
        <v>0</v>
      </c>
      <c r="AE3809" s="73">
        <v>0</v>
      </c>
    </row>
    <row r="3810" spans="1:31" ht="15" customHeight="1">
      <c r="A3810" s="94"/>
      <c r="B3810" s="6" t="str">
        <f>IFERROR(VLOOKUP(A3810,'Distributor List'!$A$2:$D$77,2,0),"-")</f>
        <v>-</v>
      </c>
      <c r="C3810" s="6" t="str">
        <f>IFERROR(VLOOKUP(A3810,'Distributor List'!$A$2:$D$77,3,0),"-")</f>
        <v>-</v>
      </c>
      <c r="D3810" s="6" t="str">
        <f>IFERROR(VLOOKUP(A3810,'Distributor List'!$A$2:$F$77,6,0),"-")</f>
        <v>-</v>
      </c>
      <c r="E3810" s="6" t="str">
        <f>IFERROR(VLOOKUP(A3810,'Distributor List'!$A$2:$D$77,4,0),"-")</f>
        <v>-</v>
      </c>
      <c r="F3810" s="6" t="str">
        <f>IFERROR(VLOOKUP(H3810,'Price List'!$A$2:$H$109,8,0),"-")</f>
        <v>-</v>
      </c>
      <c r="G3810" s="6" t="str">
        <f>IFERROR(VLOOKUP(A3810,'Distributor List'!$A$2:$E$77,5,0),"-")</f>
        <v>-</v>
      </c>
      <c r="H3810" s="10"/>
      <c r="I3810" s="95"/>
      <c r="J3810" s="92"/>
      <c r="K3810" s="92"/>
      <c r="L3810" s="73">
        <f t="shared" si="1321"/>
        <v>0</v>
      </c>
      <c r="M3810" s="73">
        <f t="shared" si="1318"/>
        <v>0</v>
      </c>
      <c r="N3810" s="73"/>
      <c r="O3810" s="73"/>
      <c r="P3810" s="73"/>
      <c r="Q3810" s="73"/>
      <c r="R3810" s="73">
        <f t="shared" si="1320"/>
        <v>0</v>
      </c>
      <c r="S3810" s="76" t="str">
        <f t="shared" si="1325"/>
        <v>-</v>
      </c>
      <c r="T3810" s="96">
        <v>0</v>
      </c>
      <c r="U3810" s="97"/>
      <c r="V3810" s="73">
        <f t="shared" si="1319"/>
        <v>0</v>
      </c>
      <c r="W3810" s="73">
        <f t="shared" si="1326"/>
        <v>0</v>
      </c>
      <c r="X3810" s="76" t="str">
        <f t="shared" si="1327"/>
        <v>-</v>
      </c>
      <c r="Y3810" s="73">
        <f t="shared" si="1328"/>
        <v>0</v>
      </c>
      <c r="Z3810" s="73">
        <f t="shared" si="1329"/>
        <v>0</v>
      </c>
      <c r="AA3810" s="73">
        <f t="shared" si="1322"/>
        <v>0</v>
      </c>
      <c r="AB3810" s="73">
        <f t="shared" si="1330"/>
        <v>0</v>
      </c>
      <c r="AC3810" s="73">
        <f t="shared" si="1323"/>
        <v>0</v>
      </c>
      <c r="AD3810" s="73">
        <f t="shared" si="1324"/>
        <v>0</v>
      </c>
      <c r="AE3810" s="73">
        <v>0</v>
      </c>
    </row>
    <row r="3811" spans="1:31" ht="15" customHeight="1">
      <c r="A3811" s="94"/>
      <c r="B3811" s="6" t="str">
        <f>IFERROR(VLOOKUP(A3811,'Distributor List'!$A$2:$D$77,2,0),"-")</f>
        <v>-</v>
      </c>
      <c r="C3811" s="6" t="str">
        <f>IFERROR(VLOOKUP(A3811,'Distributor List'!$A$2:$D$77,3,0),"-")</f>
        <v>-</v>
      </c>
      <c r="D3811" s="6" t="str">
        <f>IFERROR(VLOOKUP(A3811,'Distributor List'!$A$2:$F$77,6,0),"-")</f>
        <v>-</v>
      </c>
      <c r="E3811" s="6" t="str">
        <f>IFERROR(VLOOKUP(A3811,'Distributor List'!$A$2:$D$77,4,0),"-")</f>
        <v>-</v>
      </c>
      <c r="F3811" s="6" t="str">
        <f>IFERROR(VLOOKUP(H3811,'Price List'!$A$2:$H$109,8,0),"-")</f>
        <v>-</v>
      </c>
      <c r="G3811" s="6" t="str">
        <f>IFERROR(VLOOKUP(A3811,'Distributor List'!$A$2:$E$77,5,0),"-")</f>
        <v>-</v>
      </c>
      <c r="H3811" s="10"/>
      <c r="I3811" s="95"/>
      <c r="J3811" s="92"/>
      <c r="K3811" s="92"/>
      <c r="L3811" s="73">
        <f t="shared" si="1321"/>
        <v>0</v>
      </c>
      <c r="M3811" s="73">
        <f t="shared" si="1318"/>
        <v>0</v>
      </c>
      <c r="N3811" s="73"/>
      <c r="O3811" s="73"/>
      <c r="P3811" s="73"/>
      <c r="Q3811" s="73"/>
      <c r="R3811" s="73">
        <f t="shared" si="1320"/>
        <v>0</v>
      </c>
      <c r="S3811" s="76" t="str">
        <f t="shared" si="1325"/>
        <v>-</v>
      </c>
      <c r="T3811" s="96">
        <v>0</v>
      </c>
      <c r="U3811" s="97"/>
      <c r="V3811" s="73">
        <f t="shared" si="1319"/>
        <v>0</v>
      </c>
      <c r="W3811" s="73">
        <f t="shared" si="1326"/>
        <v>0</v>
      </c>
      <c r="X3811" s="76" t="str">
        <f t="shared" si="1327"/>
        <v>-</v>
      </c>
      <c r="Y3811" s="73">
        <f t="shared" si="1328"/>
        <v>0</v>
      </c>
      <c r="Z3811" s="73">
        <f t="shared" si="1329"/>
        <v>0</v>
      </c>
      <c r="AA3811" s="73">
        <f t="shared" si="1322"/>
        <v>0</v>
      </c>
      <c r="AB3811" s="73">
        <f t="shared" si="1330"/>
        <v>0</v>
      </c>
      <c r="AC3811" s="73">
        <f t="shared" si="1323"/>
        <v>0</v>
      </c>
      <c r="AD3811" s="73">
        <f t="shared" si="1324"/>
        <v>0</v>
      </c>
      <c r="AE3811" s="73">
        <v>0</v>
      </c>
    </row>
    <row r="3812" spans="1:31" ht="15" customHeight="1">
      <c r="A3812" s="94"/>
      <c r="B3812" s="6" t="str">
        <f>IFERROR(VLOOKUP(A3812,'Distributor List'!$A$2:$D$77,2,0),"-")</f>
        <v>-</v>
      </c>
      <c r="C3812" s="6" t="str">
        <f>IFERROR(VLOOKUP(A3812,'Distributor List'!$A$2:$D$77,3,0),"-")</f>
        <v>-</v>
      </c>
      <c r="D3812" s="6" t="str">
        <f>IFERROR(VLOOKUP(A3812,'Distributor List'!$A$2:$F$77,6,0),"-")</f>
        <v>-</v>
      </c>
      <c r="E3812" s="6" t="str">
        <f>IFERROR(VLOOKUP(A3812,'Distributor List'!$A$2:$D$77,4,0),"-")</f>
        <v>-</v>
      </c>
      <c r="F3812" s="6" t="str">
        <f>IFERROR(VLOOKUP(H3812,'Price List'!$A$2:$H$109,8,0),"-")</f>
        <v>-</v>
      </c>
      <c r="G3812" s="6" t="str">
        <f>IFERROR(VLOOKUP(A3812,'Distributor List'!$A$2:$E$77,5,0),"-")</f>
        <v>-</v>
      </c>
      <c r="H3812" s="10"/>
      <c r="I3812" s="95"/>
      <c r="J3812" s="92"/>
      <c r="K3812" s="92"/>
      <c r="L3812" s="73">
        <f t="shared" si="1321"/>
        <v>0</v>
      </c>
      <c r="M3812" s="73">
        <f t="shared" si="1318"/>
        <v>0</v>
      </c>
      <c r="N3812" s="73"/>
      <c r="O3812" s="73"/>
      <c r="P3812" s="73"/>
      <c r="Q3812" s="73"/>
      <c r="R3812" s="73">
        <f t="shared" si="1320"/>
        <v>0</v>
      </c>
      <c r="S3812" s="76" t="str">
        <f t="shared" si="1325"/>
        <v>-</v>
      </c>
      <c r="T3812" s="96">
        <v>0</v>
      </c>
      <c r="U3812" s="97"/>
      <c r="V3812" s="73">
        <f t="shared" si="1319"/>
        <v>0</v>
      </c>
      <c r="W3812" s="73">
        <f t="shared" si="1326"/>
        <v>0</v>
      </c>
      <c r="X3812" s="76" t="str">
        <f t="shared" si="1327"/>
        <v>-</v>
      </c>
      <c r="Y3812" s="73">
        <f t="shared" si="1328"/>
        <v>0</v>
      </c>
      <c r="Z3812" s="73">
        <f t="shared" si="1329"/>
        <v>0</v>
      </c>
      <c r="AA3812" s="73">
        <f t="shared" si="1322"/>
        <v>0</v>
      </c>
      <c r="AB3812" s="73">
        <f t="shared" si="1330"/>
        <v>0</v>
      </c>
      <c r="AC3812" s="73">
        <f t="shared" si="1323"/>
        <v>0</v>
      </c>
      <c r="AD3812" s="73">
        <f t="shared" si="1324"/>
        <v>0</v>
      </c>
      <c r="AE3812" s="73">
        <v>0</v>
      </c>
    </row>
    <row r="3813" spans="1:31" ht="15" customHeight="1">
      <c r="A3813" s="94"/>
      <c r="B3813" s="6" t="str">
        <f>IFERROR(VLOOKUP(A3813,'Distributor List'!$A$2:$D$77,2,0),"-")</f>
        <v>-</v>
      </c>
      <c r="C3813" s="6" t="str">
        <f>IFERROR(VLOOKUP(A3813,'Distributor List'!$A$2:$D$77,3,0),"-")</f>
        <v>-</v>
      </c>
      <c r="D3813" s="6" t="str">
        <f>IFERROR(VLOOKUP(A3813,'Distributor List'!$A$2:$F$77,6,0),"-")</f>
        <v>-</v>
      </c>
      <c r="E3813" s="6" t="str">
        <f>IFERROR(VLOOKUP(A3813,'Distributor List'!$A$2:$D$77,4,0),"-")</f>
        <v>-</v>
      </c>
      <c r="F3813" s="6" t="str">
        <f>IFERROR(VLOOKUP(H3813,'Price List'!$A$2:$H$109,8,0),"-")</f>
        <v>-</v>
      </c>
      <c r="G3813" s="6" t="str">
        <f>IFERROR(VLOOKUP(A3813,'Distributor List'!$A$2:$E$77,5,0),"-")</f>
        <v>-</v>
      </c>
      <c r="H3813" s="10"/>
      <c r="I3813" s="95"/>
      <c r="J3813" s="92"/>
      <c r="K3813" s="92"/>
      <c r="L3813" s="73">
        <f t="shared" si="1321"/>
        <v>0</v>
      </c>
      <c r="M3813" s="73">
        <f t="shared" si="1318"/>
        <v>0</v>
      </c>
      <c r="N3813" s="73"/>
      <c r="O3813" s="73"/>
      <c r="P3813" s="73"/>
      <c r="Q3813" s="73"/>
      <c r="R3813" s="73">
        <f t="shared" si="1320"/>
        <v>0</v>
      </c>
      <c r="S3813" s="76" t="str">
        <f t="shared" si="1325"/>
        <v>-</v>
      </c>
      <c r="T3813" s="96">
        <v>0</v>
      </c>
      <c r="U3813" s="97"/>
      <c r="V3813" s="73">
        <f t="shared" si="1319"/>
        <v>0</v>
      </c>
      <c r="W3813" s="73">
        <f t="shared" si="1326"/>
        <v>0</v>
      </c>
      <c r="X3813" s="76" t="str">
        <f t="shared" si="1327"/>
        <v>-</v>
      </c>
      <c r="Y3813" s="73">
        <f t="shared" si="1328"/>
        <v>0</v>
      </c>
      <c r="Z3813" s="73">
        <f t="shared" si="1329"/>
        <v>0</v>
      </c>
      <c r="AA3813" s="73">
        <f t="shared" si="1322"/>
        <v>0</v>
      </c>
      <c r="AB3813" s="73">
        <f t="shared" si="1330"/>
        <v>0</v>
      </c>
      <c r="AC3813" s="73">
        <f t="shared" si="1323"/>
        <v>0</v>
      </c>
      <c r="AD3813" s="73">
        <f t="shared" si="1324"/>
        <v>0</v>
      </c>
      <c r="AE3813" s="73">
        <v>0</v>
      </c>
    </row>
    <row r="3814" spans="1:31" ht="15" customHeight="1">
      <c r="A3814" s="94"/>
      <c r="B3814" s="6" t="str">
        <f>IFERROR(VLOOKUP(A3814,'Distributor List'!$A$2:$D$77,2,0),"-")</f>
        <v>-</v>
      </c>
      <c r="C3814" s="6" t="str">
        <f>IFERROR(VLOOKUP(A3814,'Distributor List'!$A$2:$D$77,3,0),"-")</f>
        <v>-</v>
      </c>
      <c r="D3814" s="6" t="str">
        <f>IFERROR(VLOOKUP(A3814,'Distributor List'!$A$2:$F$77,6,0),"-")</f>
        <v>-</v>
      </c>
      <c r="E3814" s="6" t="str">
        <f>IFERROR(VLOOKUP(A3814,'Distributor List'!$A$2:$D$77,4,0),"-")</f>
        <v>-</v>
      </c>
      <c r="F3814" s="6" t="str">
        <f>IFERROR(VLOOKUP(H3814,'Price List'!$A$2:$H$109,8,0),"-")</f>
        <v>-</v>
      </c>
      <c r="G3814" s="6" t="str">
        <f>IFERROR(VLOOKUP(A3814,'Distributor List'!$A$2:$E$77,5,0),"-")</f>
        <v>-</v>
      </c>
      <c r="H3814" s="10"/>
      <c r="I3814" s="95"/>
      <c r="J3814" s="92"/>
      <c r="K3814" s="92"/>
      <c r="L3814" s="73">
        <f t="shared" si="1321"/>
        <v>0</v>
      </c>
      <c r="M3814" s="73">
        <f t="shared" si="1318"/>
        <v>0</v>
      </c>
      <c r="N3814" s="73"/>
      <c r="O3814" s="73"/>
      <c r="P3814" s="73"/>
      <c r="Q3814" s="73"/>
      <c r="R3814" s="73">
        <f t="shared" si="1320"/>
        <v>0</v>
      </c>
      <c r="S3814" s="76" t="str">
        <f t="shared" si="1325"/>
        <v>-</v>
      </c>
      <c r="T3814" s="96">
        <v>0</v>
      </c>
      <c r="U3814" s="97"/>
      <c r="V3814" s="73">
        <f t="shared" si="1319"/>
        <v>0</v>
      </c>
      <c r="W3814" s="73">
        <f t="shared" si="1326"/>
        <v>0</v>
      </c>
      <c r="X3814" s="76" t="str">
        <f t="shared" si="1327"/>
        <v>-</v>
      </c>
      <c r="Y3814" s="73">
        <f t="shared" si="1328"/>
        <v>0</v>
      </c>
      <c r="Z3814" s="73">
        <f t="shared" si="1329"/>
        <v>0</v>
      </c>
      <c r="AA3814" s="73">
        <f t="shared" si="1322"/>
        <v>0</v>
      </c>
      <c r="AB3814" s="73">
        <f t="shared" si="1330"/>
        <v>0</v>
      </c>
      <c r="AC3814" s="73">
        <f t="shared" si="1323"/>
        <v>0</v>
      </c>
      <c r="AD3814" s="73">
        <f t="shared" si="1324"/>
        <v>0</v>
      </c>
      <c r="AE3814" s="73">
        <v>0</v>
      </c>
    </row>
    <row r="3815" spans="1:31" ht="15" customHeight="1">
      <c r="A3815" s="94"/>
      <c r="B3815" s="6" t="str">
        <f>IFERROR(VLOOKUP(A3815,'Distributor List'!$A$2:$D$77,2,0),"-")</f>
        <v>-</v>
      </c>
      <c r="C3815" s="6" t="str">
        <f>IFERROR(VLOOKUP(A3815,'Distributor List'!$A$2:$D$77,3,0),"-")</f>
        <v>-</v>
      </c>
      <c r="D3815" s="6" t="str">
        <f>IFERROR(VLOOKUP(A3815,'Distributor List'!$A$2:$F$77,6,0),"-")</f>
        <v>-</v>
      </c>
      <c r="E3815" s="6" t="str">
        <f>IFERROR(VLOOKUP(A3815,'Distributor List'!$A$2:$D$77,4,0),"-")</f>
        <v>-</v>
      </c>
      <c r="F3815" s="6" t="str">
        <f>IFERROR(VLOOKUP(H3815,'Price List'!$A$2:$H$109,8,0),"-")</f>
        <v>-</v>
      </c>
      <c r="G3815" s="6" t="str">
        <f>IFERROR(VLOOKUP(A3815,'Distributor List'!$A$2:$E$77,5,0),"-")</f>
        <v>-</v>
      </c>
      <c r="H3815" s="10"/>
      <c r="I3815" s="95"/>
      <c r="J3815" s="92"/>
      <c r="K3815" s="92"/>
      <c r="L3815" s="73">
        <f t="shared" si="1321"/>
        <v>0</v>
      </c>
      <c r="M3815" s="73">
        <f t="shared" si="1318"/>
        <v>0</v>
      </c>
      <c r="N3815" s="73"/>
      <c r="O3815" s="73"/>
      <c r="P3815" s="73"/>
      <c r="Q3815" s="73"/>
      <c r="R3815" s="73">
        <f t="shared" si="1320"/>
        <v>0</v>
      </c>
      <c r="S3815" s="76" t="str">
        <f t="shared" si="1325"/>
        <v>-</v>
      </c>
      <c r="T3815" s="96">
        <v>0</v>
      </c>
      <c r="U3815" s="97"/>
      <c r="V3815" s="73">
        <f t="shared" si="1319"/>
        <v>0</v>
      </c>
      <c r="W3815" s="73">
        <f t="shared" si="1326"/>
        <v>0</v>
      </c>
      <c r="X3815" s="76" t="str">
        <f t="shared" si="1327"/>
        <v>-</v>
      </c>
      <c r="Y3815" s="73">
        <f t="shared" si="1328"/>
        <v>0</v>
      </c>
      <c r="Z3815" s="73">
        <f t="shared" si="1329"/>
        <v>0</v>
      </c>
      <c r="AA3815" s="73">
        <f t="shared" si="1322"/>
        <v>0</v>
      </c>
      <c r="AB3815" s="73">
        <f t="shared" si="1330"/>
        <v>0</v>
      </c>
      <c r="AC3815" s="73">
        <f t="shared" si="1323"/>
        <v>0</v>
      </c>
      <c r="AD3815" s="73">
        <f t="shared" si="1324"/>
        <v>0</v>
      </c>
      <c r="AE3815" s="73">
        <v>0</v>
      </c>
    </row>
    <row r="3816" spans="1:31" ht="15" customHeight="1">
      <c r="A3816" s="94"/>
      <c r="B3816" s="6" t="str">
        <f>IFERROR(VLOOKUP(A3816,'Distributor List'!$A$2:$D$77,2,0),"-")</f>
        <v>-</v>
      </c>
      <c r="C3816" s="6" t="str">
        <f>IFERROR(VLOOKUP(A3816,'Distributor List'!$A$2:$D$77,3,0),"-")</f>
        <v>-</v>
      </c>
      <c r="D3816" s="6" t="str">
        <f>IFERROR(VLOOKUP(A3816,'Distributor List'!$A$2:$F$77,6,0),"-")</f>
        <v>-</v>
      </c>
      <c r="E3816" s="6" t="str">
        <f>IFERROR(VLOOKUP(A3816,'Distributor List'!$A$2:$D$77,4,0),"-")</f>
        <v>-</v>
      </c>
      <c r="F3816" s="6" t="str">
        <f>IFERROR(VLOOKUP(H3816,'Price List'!$A$2:$H$109,8,0),"-")</f>
        <v>-</v>
      </c>
      <c r="G3816" s="6" t="str">
        <f>IFERROR(VLOOKUP(A3816,'Distributor List'!$A$2:$E$77,5,0),"-")</f>
        <v>-</v>
      </c>
      <c r="H3816" s="10"/>
      <c r="I3816" s="95"/>
      <c r="J3816" s="92"/>
      <c r="K3816" s="92"/>
      <c r="L3816" s="73">
        <f t="shared" si="1321"/>
        <v>0</v>
      </c>
      <c r="M3816" s="73">
        <f t="shared" si="1318"/>
        <v>0</v>
      </c>
      <c r="N3816" s="73"/>
      <c r="O3816" s="73"/>
      <c r="P3816" s="73"/>
      <c r="Q3816" s="73"/>
      <c r="R3816" s="73">
        <f t="shared" si="1320"/>
        <v>0</v>
      </c>
      <c r="S3816" s="76" t="str">
        <f t="shared" si="1325"/>
        <v>-</v>
      </c>
      <c r="T3816" s="96">
        <v>0</v>
      </c>
      <c r="U3816" s="97"/>
      <c r="V3816" s="73">
        <f t="shared" si="1319"/>
        <v>0</v>
      </c>
      <c r="W3816" s="73">
        <f t="shared" si="1326"/>
        <v>0</v>
      </c>
      <c r="X3816" s="76" t="str">
        <f t="shared" si="1327"/>
        <v>-</v>
      </c>
      <c r="Y3816" s="73">
        <f t="shared" si="1328"/>
        <v>0</v>
      </c>
      <c r="Z3816" s="73">
        <f t="shared" si="1329"/>
        <v>0</v>
      </c>
      <c r="AA3816" s="73">
        <f t="shared" si="1322"/>
        <v>0</v>
      </c>
      <c r="AB3816" s="73">
        <f t="shared" si="1330"/>
        <v>0</v>
      </c>
      <c r="AC3816" s="73">
        <f t="shared" si="1323"/>
        <v>0</v>
      </c>
      <c r="AD3816" s="73">
        <f t="shared" si="1324"/>
        <v>0</v>
      </c>
      <c r="AE3816" s="73">
        <v>0</v>
      </c>
    </row>
    <row r="3817" spans="1:31" ht="15" customHeight="1">
      <c r="A3817" s="94"/>
      <c r="B3817" s="6" t="str">
        <f>IFERROR(VLOOKUP(A3817,'Distributor List'!$A$2:$D$77,2,0),"-")</f>
        <v>-</v>
      </c>
      <c r="C3817" s="6" t="str">
        <f>IFERROR(VLOOKUP(A3817,'Distributor List'!$A$2:$D$77,3,0),"-")</f>
        <v>-</v>
      </c>
      <c r="D3817" s="6" t="str">
        <f>IFERROR(VLOOKUP(A3817,'Distributor List'!$A$2:$F$77,6,0),"-")</f>
        <v>-</v>
      </c>
      <c r="E3817" s="6" t="str">
        <f>IFERROR(VLOOKUP(A3817,'Distributor List'!$A$2:$D$77,4,0),"-")</f>
        <v>-</v>
      </c>
      <c r="F3817" s="6" t="str">
        <f>IFERROR(VLOOKUP(H3817,'Price List'!$A$2:$H$109,8,0),"-")</f>
        <v>-</v>
      </c>
      <c r="G3817" s="6" t="str">
        <f>IFERROR(VLOOKUP(A3817,'Distributor List'!$A$2:$E$77,5,0),"-")</f>
        <v>-</v>
      </c>
      <c r="H3817" s="10"/>
      <c r="I3817" s="95"/>
      <c r="J3817" s="92"/>
      <c r="K3817" s="92"/>
      <c r="L3817" s="73">
        <f t="shared" si="1321"/>
        <v>0</v>
      </c>
      <c r="M3817" s="73">
        <f t="shared" si="1318"/>
        <v>0</v>
      </c>
      <c r="N3817" s="73"/>
      <c r="O3817" s="73"/>
      <c r="P3817" s="73"/>
      <c r="Q3817" s="73"/>
      <c r="R3817" s="73">
        <f t="shared" si="1320"/>
        <v>0</v>
      </c>
      <c r="S3817" s="76" t="str">
        <f t="shared" si="1325"/>
        <v>-</v>
      </c>
      <c r="T3817" s="96">
        <v>0</v>
      </c>
      <c r="U3817" s="97"/>
      <c r="V3817" s="73">
        <f t="shared" si="1319"/>
        <v>0</v>
      </c>
      <c r="W3817" s="73">
        <f t="shared" si="1326"/>
        <v>0</v>
      </c>
      <c r="X3817" s="76" t="str">
        <f t="shared" si="1327"/>
        <v>-</v>
      </c>
      <c r="Y3817" s="73">
        <f t="shared" si="1328"/>
        <v>0</v>
      </c>
      <c r="Z3817" s="73">
        <f t="shared" si="1329"/>
        <v>0</v>
      </c>
      <c r="AA3817" s="73">
        <f t="shared" si="1322"/>
        <v>0</v>
      </c>
      <c r="AB3817" s="73">
        <f t="shared" si="1330"/>
        <v>0</v>
      </c>
      <c r="AC3817" s="73">
        <f t="shared" si="1323"/>
        <v>0</v>
      </c>
      <c r="AD3817" s="73">
        <f t="shared" si="1324"/>
        <v>0</v>
      </c>
      <c r="AE3817" s="73">
        <v>0</v>
      </c>
    </row>
    <row r="3818" spans="1:31" ht="15" customHeight="1">
      <c r="A3818" s="94"/>
      <c r="B3818" s="6" t="str">
        <f>IFERROR(VLOOKUP(A3818,'Distributor List'!$A$2:$D$77,2,0),"-")</f>
        <v>-</v>
      </c>
      <c r="C3818" s="6" t="str">
        <f>IFERROR(VLOOKUP(A3818,'Distributor List'!$A$2:$D$77,3,0),"-")</f>
        <v>-</v>
      </c>
      <c r="D3818" s="6" t="str">
        <f>IFERROR(VLOOKUP(A3818,'Distributor List'!$A$2:$F$77,6,0),"-")</f>
        <v>-</v>
      </c>
      <c r="E3818" s="6" t="str">
        <f>IFERROR(VLOOKUP(A3818,'Distributor List'!$A$2:$D$77,4,0),"-")</f>
        <v>-</v>
      </c>
      <c r="F3818" s="6" t="str">
        <f>IFERROR(VLOOKUP(H3818,'Price List'!$A$2:$H$109,8,0),"-")</f>
        <v>-</v>
      </c>
      <c r="G3818" s="6" t="str">
        <f>IFERROR(VLOOKUP(A3818,'Distributor List'!$A$2:$E$77,5,0),"-")</f>
        <v>-</v>
      </c>
      <c r="H3818" s="10"/>
      <c r="I3818" s="95"/>
      <c r="J3818" s="92"/>
      <c r="K3818" s="92"/>
      <c r="L3818" s="73">
        <f t="shared" si="1321"/>
        <v>0</v>
      </c>
      <c r="M3818" s="73">
        <f t="shared" ref="M3818:M3881" si="1331">K3818*I3818</f>
        <v>0</v>
      </c>
      <c r="N3818" s="73"/>
      <c r="O3818" s="73"/>
      <c r="P3818" s="73"/>
      <c r="Q3818" s="73"/>
      <c r="R3818" s="73">
        <f t="shared" si="1320"/>
        <v>0</v>
      </c>
      <c r="S3818" s="76" t="str">
        <f t="shared" si="1325"/>
        <v>-</v>
      </c>
      <c r="T3818" s="96">
        <v>0</v>
      </c>
      <c r="U3818" s="97"/>
      <c r="V3818" s="73">
        <f t="shared" si="1319"/>
        <v>0</v>
      </c>
      <c r="W3818" s="73">
        <f t="shared" si="1326"/>
        <v>0</v>
      </c>
      <c r="X3818" s="76" t="str">
        <f t="shared" si="1327"/>
        <v>-</v>
      </c>
      <c r="Y3818" s="73">
        <f t="shared" si="1328"/>
        <v>0</v>
      </c>
      <c r="Z3818" s="73">
        <f t="shared" si="1329"/>
        <v>0</v>
      </c>
      <c r="AA3818" s="73">
        <f t="shared" si="1322"/>
        <v>0</v>
      </c>
      <c r="AB3818" s="73">
        <f t="shared" si="1330"/>
        <v>0</v>
      </c>
      <c r="AC3818" s="73">
        <f t="shared" si="1323"/>
        <v>0</v>
      </c>
      <c r="AD3818" s="73">
        <f t="shared" si="1324"/>
        <v>0</v>
      </c>
      <c r="AE3818" s="73">
        <v>0</v>
      </c>
    </row>
    <row r="3819" spans="1:31" ht="15" customHeight="1">
      <c r="A3819" s="94"/>
      <c r="B3819" s="6" t="str">
        <f>IFERROR(VLOOKUP(A3819,'Distributor List'!$A$2:$D$77,2,0),"-")</f>
        <v>-</v>
      </c>
      <c r="C3819" s="6" t="str">
        <f>IFERROR(VLOOKUP(A3819,'Distributor List'!$A$2:$D$77,3,0),"-")</f>
        <v>-</v>
      </c>
      <c r="D3819" s="6" t="str">
        <f>IFERROR(VLOOKUP(A3819,'Distributor List'!$A$2:$F$77,6,0),"-")</f>
        <v>-</v>
      </c>
      <c r="E3819" s="6" t="str">
        <f>IFERROR(VLOOKUP(A3819,'Distributor List'!$A$2:$D$77,4,0),"-")</f>
        <v>-</v>
      </c>
      <c r="F3819" s="6" t="str">
        <f>IFERROR(VLOOKUP(H3819,'Price List'!$A$2:$H$109,8,0),"-")</f>
        <v>-</v>
      </c>
      <c r="G3819" s="6" t="str">
        <f>IFERROR(VLOOKUP(A3819,'Distributor List'!$A$2:$E$77,5,0),"-")</f>
        <v>-</v>
      </c>
      <c r="H3819" s="10"/>
      <c r="I3819" s="95"/>
      <c r="J3819" s="92"/>
      <c r="K3819" s="92"/>
      <c r="L3819" s="73">
        <f t="shared" si="1321"/>
        <v>0</v>
      </c>
      <c r="M3819" s="73">
        <f t="shared" si="1331"/>
        <v>0</v>
      </c>
      <c r="N3819" s="73"/>
      <c r="O3819" s="73"/>
      <c r="P3819" s="73"/>
      <c r="Q3819" s="73"/>
      <c r="R3819" s="73">
        <f t="shared" si="1320"/>
        <v>0</v>
      </c>
      <c r="S3819" s="76" t="str">
        <f t="shared" si="1325"/>
        <v>-</v>
      </c>
      <c r="T3819" s="96">
        <v>0</v>
      </c>
      <c r="U3819" s="97"/>
      <c r="V3819" s="73">
        <f t="shared" si="1319"/>
        <v>0</v>
      </c>
      <c r="W3819" s="73">
        <f t="shared" si="1326"/>
        <v>0</v>
      </c>
      <c r="X3819" s="76" t="str">
        <f t="shared" si="1327"/>
        <v>-</v>
      </c>
      <c r="Y3819" s="73">
        <f t="shared" si="1328"/>
        <v>0</v>
      </c>
      <c r="Z3819" s="73">
        <f t="shared" si="1329"/>
        <v>0</v>
      </c>
      <c r="AA3819" s="73">
        <f t="shared" si="1322"/>
        <v>0</v>
      </c>
      <c r="AB3819" s="73">
        <f t="shared" si="1330"/>
        <v>0</v>
      </c>
      <c r="AC3819" s="73">
        <f t="shared" si="1323"/>
        <v>0</v>
      </c>
      <c r="AD3819" s="73">
        <f t="shared" si="1324"/>
        <v>0</v>
      </c>
      <c r="AE3819" s="73">
        <v>0</v>
      </c>
    </row>
    <row r="3820" spans="1:31" ht="15" customHeight="1">
      <c r="A3820" s="94"/>
      <c r="B3820" s="6" t="str">
        <f>IFERROR(VLOOKUP(A3820,'Distributor List'!$A$2:$D$77,2,0),"-")</f>
        <v>-</v>
      </c>
      <c r="C3820" s="6" t="str">
        <f>IFERROR(VLOOKUP(A3820,'Distributor List'!$A$2:$D$77,3,0),"-")</f>
        <v>-</v>
      </c>
      <c r="D3820" s="6" t="str">
        <f>IFERROR(VLOOKUP(A3820,'Distributor List'!$A$2:$F$77,6,0),"-")</f>
        <v>-</v>
      </c>
      <c r="E3820" s="6" t="str">
        <f>IFERROR(VLOOKUP(A3820,'Distributor List'!$A$2:$D$77,4,0),"-")</f>
        <v>-</v>
      </c>
      <c r="F3820" s="6" t="str">
        <f>IFERROR(VLOOKUP(H3820,'Price List'!$A$2:$H$109,8,0),"-")</f>
        <v>-</v>
      </c>
      <c r="G3820" s="6" t="str">
        <f>IFERROR(VLOOKUP(A3820,'Distributor List'!$A$2:$E$77,5,0),"-")</f>
        <v>-</v>
      </c>
      <c r="H3820" s="10"/>
      <c r="I3820" s="95"/>
      <c r="J3820" s="92"/>
      <c r="K3820" s="92"/>
      <c r="L3820" s="73">
        <f t="shared" si="1321"/>
        <v>0</v>
      </c>
      <c r="M3820" s="73">
        <f t="shared" si="1331"/>
        <v>0</v>
      </c>
      <c r="N3820" s="73"/>
      <c r="O3820" s="73"/>
      <c r="P3820" s="73"/>
      <c r="Q3820" s="73"/>
      <c r="R3820" s="73">
        <f t="shared" si="1320"/>
        <v>0</v>
      </c>
      <c r="S3820" s="76" t="str">
        <f t="shared" si="1325"/>
        <v>-</v>
      </c>
      <c r="T3820" s="96">
        <v>0</v>
      </c>
      <c r="U3820" s="97"/>
      <c r="V3820" s="73">
        <f t="shared" ref="V3820:V3883" si="1332">T3820*I3820</f>
        <v>0</v>
      </c>
      <c r="W3820" s="73">
        <f t="shared" si="1326"/>
        <v>0</v>
      </c>
      <c r="X3820" s="76" t="str">
        <f t="shared" si="1327"/>
        <v>-</v>
      </c>
      <c r="Y3820" s="73">
        <f t="shared" si="1328"/>
        <v>0</v>
      </c>
      <c r="Z3820" s="73">
        <f t="shared" si="1329"/>
        <v>0</v>
      </c>
      <c r="AA3820" s="73">
        <f t="shared" si="1322"/>
        <v>0</v>
      </c>
      <c r="AB3820" s="73">
        <f t="shared" si="1330"/>
        <v>0</v>
      </c>
      <c r="AC3820" s="73">
        <f t="shared" si="1323"/>
        <v>0</v>
      </c>
      <c r="AD3820" s="73">
        <f t="shared" si="1324"/>
        <v>0</v>
      </c>
      <c r="AE3820" s="73">
        <v>0</v>
      </c>
    </row>
    <row r="3821" spans="1:31" ht="15" customHeight="1">
      <c r="A3821" s="94"/>
      <c r="B3821" s="6" t="str">
        <f>IFERROR(VLOOKUP(A3821,'Distributor List'!$A$2:$D$77,2,0),"-")</f>
        <v>-</v>
      </c>
      <c r="C3821" s="6" t="str">
        <f>IFERROR(VLOOKUP(A3821,'Distributor List'!$A$2:$D$77,3,0),"-")</f>
        <v>-</v>
      </c>
      <c r="D3821" s="6" t="str">
        <f>IFERROR(VLOOKUP(A3821,'Distributor List'!$A$2:$F$77,6,0),"-")</f>
        <v>-</v>
      </c>
      <c r="E3821" s="6" t="str">
        <f>IFERROR(VLOOKUP(A3821,'Distributor List'!$A$2:$D$77,4,0),"-")</f>
        <v>-</v>
      </c>
      <c r="F3821" s="6" t="str">
        <f>IFERROR(VLOOKUP(H3821,'Price List'!$A$2:$H$109,8,0),"-")</f>
        <v>-</v>
      </c>
      <c r="G3821" s="6" t="str">
        <f>IFERROR(VLOOKUP(A3821,'Distributor List'!$A$2:$E$77,5,0),"-")</f>
        <v>-</v>
      </c>
      <c r="H3821" s="10"/>
      <c r="I3821" s="95"/>
      <c r="J3821" s="92"/>
      <c r="K3821" s="92"/>
      <c r="L3821" s="73">
        <f t="shared" si="1321"/>
        <v>0</v>
      </c>
      <c r="M3821" s="73">
        <f t="shared" si="1331"/>
        <v>0</v>
      </c>
      <c r="N3821" s="73"/>
      <c r="O3821" s="73"/>
      <c r="P3821" s="73"/>
      <c r="Q3821" s="73"/>
      <c r="R3821" s="73">
        <f t="shared" si="1320"/>
        <v>0</v>
      </c>
      <c r="S3821" s="76" t="str">
        <f t="shared" si="1325"/>
        <v>-</v>
      </c>
      <c r="T3821" s="96">
        <v>0</v>
      </c>
      <c r="U3821" s="97"/>
      <c r="V3821" s="73">
        <f t="shared" si="1332"/>
        <v>0</v>
      </c>
      <c r="W3821" s="73">
        <f t="shared" si="1326"/>
        <v>0</v>
      </c>
      <c r="X3821" s="76" t="str">
        <f t="shared" si="1327"/>
        <v>-</v>
      </c>
      <c r="Y3821" s="73">
        <f t="shared" si="1328"/>
        <v>0</v>
      </c>
      <c r="Z3821" s="73">
        <f t="shared" si="1329"/>
        <v>0</v>
      </c>
      <c r="AA3821" s="73">
        <f t="shared" si="1322"/>
        <v>0</v>
      </c>
      <c r="AB3821" s="73">
        <f t="shared" si="1330"/>
        <v>0</v>
      </c>
      <c r="AC3821" s="73">
        <f t="shared" si="1323"/>
        <v>0</v>
      </c>
      <c r="AD3821" s="73">
        <f t="shared" si="1324"/>
        <v>0</v>
      </c>
      <c r="AE3821" s="73">
        <v>0</v>
      </c>
    </row>
    <row r="3822" spans="1:31" ht="15" customHeight="1">
      <c r="A3822" s="94"/>
      <c r="B3822" s="6" t="str">
        <f>IFERROR(VLOOKUP(A3822,'Distributor List'!$A$2:$D$77,2,0),"-")</f>
        <v>-</v>
      </c>
      <c r="C3822" s="6" t="str">
        <f>IFERROR(VLOOKUP(A3822,'Distributor List'!$A$2:$D$77,3,0),"-")</f>
        <v>-</v>
      </c>
      <c r="D3822" s="6" t="str">
        <f>IFERROR(VLOOKUP(A3822,'Distributor List'!$A$2:$F$77,6,0),"-")</f>
        <v>-</v>
      </c>
      <c r="E3822" s="6" t="str">
        <f>IFERROR(VLOOKUP(A3822,'Distributor List'!$A$2:$D$77,4,0),"-")</f>
        <v>-</v>
      </c>
      <c r="F3822" s="6" t="str">
        <f>IFERROR(VLOOKUP(H3822,'Price List'!$A$2:$H$109,8,0),"-")</f>
        <v>-</v>
      </c>
      <c r="G3822" s="6" t="str">
        <f>IFERROR(VLOOKUP(A3822,'Distributor List'!$A$2:$E$77,5,0),"-")</f>
        <v>-</v>
      </c>
      <c r="H3822" s="10"/>
      <c r="I3822" s="95"/>
      <c r="J3822" s="92"/>
      <c r="K3822" s="92"/>
      <c r="L3822" s="73">
        <f t="shared" si="1321"/>
        <v>0</v>
      </c>
      <c r="M3822" s="73">
        <f t="shared" si="1331"/>
        <v>0</v>
      </c>
      <c r="N3822" s="73"/>
      <c r="O3822" s="73"/>
      <c r="P3822" s="73"/>
      <c r="Q3822" s="73"/>
      <c r="R3822" s="73">
        <f t="shared" si="1320"/>
        <v>0</v>
      </c>
      <c r="S3822" s="76" t="str">
        <f t="shared" si="1325"/>
        <v>-</v>
      </c>
      <c r="T3822" s="96">
        <v>0</v>
      </c>
      <c r="U3822" s="97"/>
      <c r="V3822" s="73">
        <f t="shared" si="1332"/>
        <v>0</v>
      </c>
      <c r="W3822" s="73">
        <f t="shared" si="1326"/>
        <v>0</v>
      </c>
      <c r="X3822" s="76" t="str">
        <f t="shared" si="1327"/>
        <v>-</v>
      </c>
      <c r="Y3822" s="73">
        <f t="shared" si="1328"/>
        <v>0</v>
      </c>
      <c r="Z3822" s="73">
        <f t="shared" si="1329"/>
        <v>0</v>
      </c>
      <c r="AA3822" s="73">
        <f t="shared" si="1322"/>
        <v>0</v>
      </c>
      <c r="AB3822" s="73">
        <f t="shared" si="1330"/>
        <v>0</v>
      </c>
      <c r="AC3822" s="73">
        <f t="shared" si="1323"/>
        <v>0</v>
      </c>
      <c r="AD3822" s="73">
        <f t="shared" si="1324"/>
        <v>0</v>
      </c>
      <c r="AE3822" s="73">
        <v>0</v>
      </c>
    </row>
    <row r="3823" spans="1:31" ht="15" customHeight="1">
      <c r="A3823" s="94"/>
      <c r="B3823" s="6" t="str">
        <f>IFERROR(VLOOKUP(A3823,'Distributor List'!$A$2:$D$77,2,0),"-")</f>
        <v>-</v>
      </c>
      <c r="C3823" s="6" t="str">
        <f>IFERROR(VLOOKUP(A3823,'Distributor List'!$A$2:$D$77,3,0),"-")</f>
        <v>-</v>
      </c>
      <c r="D3823" s="6" t="str">
        <f>IFERROR(VLOOKUP(A3823,'Distributor List'!$A$2:$F$77,6,0),"-")</f>
        <v>-</v>
      </c>
      <c r="E3823" s="6" t="str">
        <f>IFERROR(VLOOKUP(A3823,'Distributor List'!$A$2:$D$77,4,0),"-")</f>
        <v>-</v>
      </c>
      <c r="F3823" s="6" t="str">
        <f>IFERROR(VLOOKUP(H3823,'Price List'!$A$2:$H$109,8,0),"-")</f>
        <v>-</v>
      </c>
      <c r="G3823" s="6" t="str">
        <f>IFERROR(VLOOKUP(A3823,'Distributor List'!$A$2:$E$77,5,0),"-")</f>
        <v>-</v>
      </c>
      <c r="H3823" s="10"/>
      <c r="I3823" s="95"/>
      <c r="J3823" s="92"/>
      <c r="K3823" s="92"/>
      <c r="L3823" s="73">
        <f t="shared" si="1321"/>
        <v>0</v>
      </c>
      <c r="M3823" s="73">
        <f t="shared" si="1331"/>
        <v>0</v>
      </c>
      <c r="N3823" s="73"/>
      <c r="O3823" s="73"/>
      <c r="P3823" s="73"/>
      <c r="Q3823" s="73"/>
      <c r="R3823" s="73">
        <f t="shared" si="1320"/>
        <v>0</v>
      </c>
      <c r="S3823" s="76" t="str">
        <f t="shared" si="1325"/>
        <v>-</v>
      </c>
      <c r="T3823" s="96">
        <v>0</v>
      </c>
      <c r="U3823" s="97"/>
      <c r="V3823" s="73">
        <f t="shared" si="1332"/>
        <v>0</v>
      </c>
      <c r="W3823" s="73">
        <f t="shared" si="1326"/>
        <v>0</v>
      </c>
      <c r="X3823" s="76" t="str">
        <f t="shared" si="1327"/>
        <v>-</v>
      </c>
      <c r="Y3823" s="73">
        <f t="shared" si="1328"/>
        <v>0</v>
      </c>
      <c r="Z3823" s="73">
        <f t="shared" si="1329"/>
        <v>0</v>
      </c>
      <c r="AA3823" s="73">
        <f t="shared" si="1322"/>
        <v>0</v>
      </c>
      <c r="AB3823" s="73">
        <f t="shared" si="1330"/>
        <v>0</v>
      </c>
      <c r="AC3823" s="73">
        <f t="shared" si="1323"/>
        <v>0</v>
      </c>
      <c r="AD3823" s="73">
        <f t="shared" si="1324"/>
        <v>0</v>
      </c>
      <c r="AE3823" s="73">
        <v>0</v>
      </c>
    </row>
    <row r="3824" spans="1:31" ht="15" customHeight="1">
      <c r="A3824" s="94"/>
      <c r="B3824" s="6" t="str">
        <f>IFERROR(VLOOKUP(A3824,'Distributor List'!$A$2:$D$77,2,0),"-")</f>
        <v>-</v>
      </c>
      <c r="C3824" s="6" t="str">
        <f>IFERROR(VLOOKUP(A3824,'Distributor List'!$A$2:$D$77,3,0),"-")</f>
        <v>-</v>
      </c>
      <c r="D3824" s="6" t="str">
        <f>IFERROR(VLOOKUP(A3824,'Distributor List'!$A$2:$F$77,6,0),"-")</f>
        <v>-</v>
      </c>
      <c r="E3824" s="6" t="str">
        <f>IFERROR(VLOOKUP(A3824,'Distributor List'!$A$2:$D$77,4,0),"-")</f>
        <v>-</v>
      </c>
      <c r="F3824" s="6" t="str">
        <f>IFERROR(VLOOKUP(H3824,'Price List'!$A$2:$H$109,8,0),"-")</f>
        <v>-</v>
      </c>
      <c r="G3824" s="6" t="str">
        <f>IFERROR(VLOOKUP(A3824,'Distributor List'!$A$2:$E$77,5,0),"-")</f>
        <v>-</v>
      </c>
      <c r="H3824" s="10"/>
      <c r="I3824" s="95"/>
      <c r="J3824" s="92"/>
      <c r="K3824" s="92"/>
      <c r="L3824" s="73">
        <f t="shared" si="1321"/>
        <v>0</v>
      </c>
      <c r="M3824" s="73">
        <f t="shared" si="1331"/>
        <v>0</v>
      </c>
      <c r="N3824" s="73"/>
      <c r="O3824" s="73"/>
      <c r="P3824" s="73"/>
      <c r="Q3824" s="73"/>
      <c r="R3824" s="73">
        <f t="shared" si="1320"/>
        <v>0</v>
      </c>
      <c r="S3824" s="76" t="str">
        <f t="shared" si="1325"/>
        <v>-</v>
      </c>
      <c r="T3824" s="96">
        <v>0</v>
      </c>
      <c r="U3824" s="97"/>
      <c r="V3824" s="73">
        <f t="shared" si="1332"/>
        <v>0</v>
      </c>
      <c r="W3824" s="73">
        <f t="shared" si="1326"/>
        <v>0</v>
      </c>
      <c r="X3824" s="76" t="str">
        <f t="shared" si="1327"/>
        <v>-</v>
      </c>
      <c r="Y3824" s="73">
        <f t="shared" si="1328"/>
        <v>0</v>
      </c>
      <c r="Z3824" s="73">
        <f t="shared" si="1329"/>
        <v>0</v>
      </c>
      <c r="AA3824" s="73">
        <f t="shared" si="1322"/>
        <v>0</v>
      </c>
      <c r="AB3824" s="73">
        <f t="shared" si="1330"/>
        <v>0</v>
      </c>
      <c r="AC3824" s="73">
        <f t="shared" si="1323"/>
        <v>0</v>
      </c>
      <c r="AD3824" s="73">
        <f t="shared" si="1324"/>
        <v>0</v>
      </c>
      <c r="AE3824" s="73">
        <v>0</v>
      </c>
    </row>
    <row r="3825" spans="1:31" ht="15" customHeight="1">
      <c r="A3825" s="94"/>
      <c r="B3825" s="6" t="str">
        <f>IFERROR(VLOOKUP(A3825,'Distributor List'!$A$2:$D$77,2,0),"-")</f>
        <v>-</v>
      </c>
      <c r="C3825" s="6" t="str">
        <f>IFERROR(VLOOKUP(A3825,'Distributor List'!$A$2:$D$77,3,0),"-")</f>
        <v>-</v>
      </c>
      <c r="D3825" s="6" t="str">
        <f>IFERROR(VLOOKUP(A3825,'Distributor List'!$A$2:$F$77,6,0),"-")</f>
        <v>-</v>
      </c>
      <c r="E3825" s="6" t="str">
        <f>IFERROR(VLOOKUP(A3825,'Distributor List'!$A$2:$D$77,4,0),"-")</f>
        <v>-</v>
      </c>
      <c r="F3825" s="6" t="str">
        <f>IFERROR(VLOOKUP(H3825,'Price List'!$A$2:$H$109,8,0),"-")</f>
        <v>-</v>
      </c>
      <c r="G3825" s="6" t="str">
        <f>IFERROR(VLOOKUP(A3825,'Distributor List'!$A$2:$E$77,5,0),"-")</f>
        <v>-</v>
      </c>
      <c r="H3825" s="10"/>
      <c r="I3825" s="95"/>
      <c r="J3825" s="92"/>
      <c r="K3825" s="92"/>
      <c r="L3825" s="73">
        <f t="shared" si="1321"/>
        <v>0</v>
      </c>
      <c r="M3825" s="73">
        <f t="shared" si="1331"/>
        <v>0</v>
      </c>
      <c r="N3825" s="73"/>
      <c r="O3825" s="73"/>
      <c r="P3825" s="73"/>
      <c r="Q3825" s="73"/>
      <c r="R3825" s="73">
        <f t="shared" ref="R3825:R3888" si="1333">Q3825*I3825</f>
        <v>0</v>
      </c>
      <c r="S3825" s="76" t="str">
        <f t="shared" si="1325"/>
        <v>-</v>
      </c>
      <c r="T3825" s="96">
        <v>0</v>
      </c>
      <c r="U3825" s="97"/>
      <c r="V3825" s="73">
        <f t="shared" si="1332"/>
        <v>0</v>
      </c>
      <c r="W3825" s="73">
        <f t="shared" si="1326"/>
        <v>0</v>
      </c>
      <c r="X3825" s="76" t="str">
        <f t="shared" si="1327"/>
        <v>-</v>
      </c>
      <c r="Y3825" s="73">
        <f t="shared" si="1328"/>
        <v>0</v>
      </c>
      <c r="Z3825" s="73">
        <f t="shared" si="1329"/>
        <v>0</v>
      </c>
      <c r="AA3825" s="73">
        <f t="shared" si="1322"/>
        <v>0</v>
      </c>
      <c r="AB3825" s="73">
        <f t="shared" si="1330"/>
        <v>0</v>
      </c>
      <c r="AC3825" s="73">
        <f t="shared" si="1323"/>
        <v>0</v>
      </c>
      <c r="AD3825" s="73">
        <f t="shared" si="1324"/>
        <v>0</v>
      </c>
      <c r="AE3825" s="73">
        <v>0</v>
      </c>
    </row>
    <row r="3826" spans="1:31" ht="15" customHeight="1">
      <c r="A3826" s="94"/>
      <c r="B3826" s="6" t="str">
        <f>IFERROR(VLOOKUP(A3826,'Distributor List'!$A$2:$D$77,2,0),"-")</f>
        <v>-</v>
      </c>
      <c r="C3826" s="6" t="str">
        <f>IFERROR(VLOOKUP(A3826,'Distributor List'!$A$2:$D$77,3,0),"-")</f>
        <v>-</v>
      </c>
      <c r="D3826" s="6" t="str">
        <f>IFERROR(VLOOKUP(A3826,'Distributor List'!$A$2:$F$77,6,0),"-")</f>
        <v>-</v>
      </c>
      <c r="E3826" s="6" t="str">
        <f>IFERROR(VLOOKUP(A3826,'Distributor List'!$A$2:$D$77,4,0),"-")</f>
        <v>-</v>
      </c>
      <c r="F3826" s="6" t="str">
        <f>IFERROR(VLOOKUP(H3826,'Price List'!$A$2:$H$109,8,0),"-")</f>
        <v>-</v>
      </c>
      <c r="G3826" s="6" t="str">
        <f>IFERROR(VLOOKUP(A3826,'Distributor List'!$A$2:$E$77,5,0),"-")</f>
        <v>-</v>
      </c>
      <c r="H3826" s="10"/>
      <c r="I3826" s="95"/>
      <c r="J3826" s="92"/>
      <c r="K3826" s="92"/>
      <c r="L3826" s="73">
        <f t="shared" ref="L3826:L3889" si="1334">J3826*I3826</f>
        <v>0</v>
      </c>
      <c r="M3826" s="73">
        <f t="shared" si="1331"/>
        <v>0</v>
      </c>
      <c r="N3826" s="73"/>
      <c r="O3826" s="73"/>
      <c r="P3826" s="73"/>
      <c r="Q3826" s="73"/>
      <c r="R3826" s="73">
        <f t="shared" si="1333"/>
        <v>0</v>
      </c>
      <c r="S3826" s="76" t="str">
        <f t="shared" si="1325"/>
        <v>-</v>
      </c>
      <c r="T3826" s="96">
        <v>0</v>
      </c>
      <c r="U3826" s="97"/>
      <c r="V3826" s="73">
        <f t="shared" si="1332"/>
        <v>0</v>
      </c>
      <c r="W3826" s="73">
        <f t="shared" si="1326"/>
        <v>0</v>
      </c>
      <c r="X3826" s="76" t="str">
        <f t="shared" si="1327"/>
        <v>-</v>
      </c>
      <c r="Y3826" s="73">
        <f t="shared" si="1328"/>
        <v>0</v>
      </c>
      <c r="Z3826" s="73">
        <f t="shared" si="1329"/>
        <v>0</v>
      </c>
      <c r="AA3826" s="73">
        <f t="shared" si="1322"/>
        <v>0</v>
      </c>
      <c r="AB3826" s="73">
        <f t="shared" si="1330"/>
        <v>0</v>
      </c>
      <c r="AC3826" s="73">
        <f t="shared" si="1323"/>
        <v>0</v>
      </c>
      <c r="AD3826" s="73">
        <f t="shared" si="1324"/>
        <v>0</v>
      </c>
      <c r="AE3826" s="73">
        <v>0</v>
      </c>
    </row>
    <row r="3827" spans="1:31" ht="15" customHeight="1">
      <c r="A3827" s="94"/>
      <c r="B3827" s="6" t="str">
        <f>IFERROR(VLOOKUP(A3827,'Distributor List'!$A$2:$D$77,2,0),"-")</f>
        <v>-</v>
      </c>
      <c r="C3827" s="6" t="str">
        <f>IFERROR(VLOOKUP(A3827,'Distributor List'!$A$2:$D$77,3,0),"-")</f>
        <v>-</v>
      </c>
      <c r="D3827" s="6" t="str">
        <f>IFERROR(VLOOKUP(A3827,'Distributor List'!$A$2:$F$77,6,0),"-")</f>
        <v>-</v>
      </c>
      <c r="E3827" s="6" t="str">
        <f>IFERROR(VLOOKUP(A3827,'Distributor List'!$A$2:$D$77,4,0),"-")</f>
        <v>-</v>
      </c>
      <c r="F3827" s="6" t="str">
        <f>IFERROR(VLOOKUP(H3827,'Price List'!$A$2:$H$109,8,0),"-")</f>
        <v>-</v>
      </c>
      <c r="G3827" s="6" t="str">
        <f>IFERROR(VLOOKUP(A3827,'Distributor List'!$A$2:$E$77,5,0),"-")</f>
        <v>-</v>
      </c>
      <c r="H3827" s="10"/>
      <c r="I3827" s="95"/>
      <c r="J3827" s="92"/>
      <c r="K3827" s="92"/>
      <c r="L3827" s="73">
        <f t="shared" si="1334"/>
        <v>0</v>
      </c>
      <c r="M3827" s="73">
        <f t="shared" si="1331"/>
        <v>0</v>
      </c>
      <c r="N3827" s="73"/>
      <c r="O3827" s="73"/>
      <c r="P3827" s="73"/>
      <c r="Q3827" s="73"/>
      <c r="R3827" s="73">
        <f t="shared" si="1333"/>
        <v>0</v>
      </c>
      <c r="S3827" s="76" t="str">
        <f t="shared" si="1325"/>
        <v>-</v>
      </c>
      <c r="T3827" s="96">
        <v>0</v>
      </c>
      <c r="U3827" s="97"/>
      <c r="V3827" s="73">
        <f t="shared" si="1332"/>
        <v>0</v>
      </c>
      <c r="W3827" s="73">
        <f t="shared" si="1326"/>
        <v>0</v>
      </c>
      <c r="X3827" s="76" t="str">
        <f t="shared" si="1327"/>
        <v>-</v>
      </c>
      <c r="Y3827" s="73">
        <f t="shared" si="1328"/>
        <v>0</v>
      </c>
      <c r="Z3827" s="73">
        <f t="shared" si="1329"/>
        <v>0</v>
      </c>
      <c r="AA3827" s="73">
        <f t="shared" si="1322"/>
        <v>0</v>
      </c>
      <c r="AB3827" s="73">
        <f t="shared" si="1330"/>
        <v>0</v>
      </c>
      <c r="AC3827" s="73">
        <f t="shared" si="1323"/>
        <v>0</v>
      </c>
      <c r="AD3827" s="73">
        <f t="shared" si="1324"/>
        <v>0</v>
      </c>
      <c r="AE3827" s="73">
        <v>0</v>
      </c>
    </row>
    <row r="3828" spans="1:31" ht="15" customHeight="1">
      <c r="A3828" s="94"/>
      <c r="B3828" s="6" t="str">
        <f>IFERROR(VLOOKUP(A3828,'Distributor List'!$A$2:$D$77,2,0),"-")</f>
        <v>-</v>
      </c>
      <c r="C3828" s="6" t="str">
        <f>IFERROR(VLOOKUP(A3828,'Distributor List'!$A$2:$D$77,3,0),"-")</f>
        <v>-</v>
      </c>
      <c r="D3828" s="6" t="str">
        <f>IFERROR(VLOOKUP(A3828,'Distributor List'!$A$2:$F$77,6,0),"-")</f>
        <v>-</v>
      </c>
      <c r="E3828" s="6" t="str">
        <f>IFERROR(VLOOKUP(A3828,'Distributor List'!$A$2:$D$77,4,0),"-")</f>
        <v>-</v>
      </c>
      <c r="F3828" s="6" t="str">
        <f>IFERROR(VLOOKUP(H3828,'Price List'!$A$2:$H$109,8,0),"-")</f>
        <v>-</v>
      </c>
      <c r="G3828" s="6" t="str">
        <f>IFERROR(VLOOKUP(A3828,'Distributor List'!$A$2:$E$77,5,0),"-")</f>
        <v>-</v>
      </c>
      <c r="H3828" s="10"/>
      <c r="I3828" s="95"/>
      <c r="J3828" s="92"/>
      <c r="K3828" s="92"/>
      <c r="L3828" s="73">
        <f t="shared" si="1334"/>
        <v>0</v>
      </c>
      <c r="M3828" s="73">
        <f t="shared" si="1331"/>
        <v>0</v>
      </c>
      <c r="N3828" s="73"/>
      <c r="O3828" s="73"/>
      <c r="P3828" s="73"/>
      <c r="Q3828" s="73"/>
      <c r="R3828" s="73">
        <f t="shared" si="1333"/>
        <v>0</v>
      </c>
      <c r="S3828" s="76" t="str">
        <f t="shared" si="1325"/>
        <v>-</v>
      </c>
      <c r="T3828" s="96">
        <v>0</v>
      </c>
      <c r="U3828" s="97"/>
      <c r="V3828" s="73">
        <f t="shared" si="1332"/>
        <v>0</v>
      </c>
      <c r="W3828" s="73">
        <f t="shared" si="1326"/>
        <v>0</v>
      </c>
      <c r="X3828" s="76" t="str">
        <f t="shared" si="1327"/>
        <v>-</v>
      </c>
      <c r="Y3828" s="73">
        <f t="shared" si="1328"/>
        <v>0</v>
      </c>
      <c r="Z3828" s="73">
        <f t="shared" si="1329"/>
        <v>0</v>
      </c>
      <c r="AA3828" s="73">
        <f t="shared" si="1322"/>
        <v>0</v>
      </c>
      <c r="AB3828" s="73">
        <f t="shared" si="1330"/>
        <v>0</v>
      </c>
      <c r="AC3828" s="73">
        <f t="shared" si="1323"/>
        <v>0</v>
      </c>
      <c r="AD3828" s="73">
        <f t="shared" si="1324"/>
        <v>0</v>
      </c>
      <c r="AE3828" s="73">
        <v>0</v>
      </c>
    </row>
    <row r="3829" spans="1:31" ht="15" customHeight="1">
      <c r="A3829" s="94"/>
      <c r="B3829" s="6" t="str">
        <f>IFERROR(VLOOKUP(A3829,'Distributor List'!$A$2:$D$77,2,0),"-")</f>
        <v>-</v>
      </c>
      <c r="C3829" s="6" t="str">
        <f>IFERROR(VLOOKUP(A3829,'Distributor List'!$A$2:$D$77,3,0),"-")</f>
        <v>-</v>
      </c>
      <c r="D3829" s="6" t="str">
        <f>IFERROR(VLOOKUP(A3829,'Distributor List'!$A$2:$F$77,6,0),"-")</f>
        <v>-</v>
      </c>
      <c r="E3829" s="6" t="str">
        <f>IFERROR(VLOOKUP(A3829,'Distributor List'!$A$2:$D$77,4,0),"-")</f>
        <v>-</v>
      </c>
      <c r="F3829" s="6" t="str">
        <f>IFERROR(VLOOKUP(H3829,'Price List'!$A$2:$H$109,8,0),"-")</f>
        <v>-</v>
      </c>
      <c r="G3829" s="6" t="str">
        <f>IFERROR(VLOOKUP(A3829,'Distributor List'!$A$2:$E$77,5,0),"-")</f>
        <v>-</v>
      </c>
      <c r="H3829" s="10"/>
      <c r="I3829" s="95"/>
      <c r="J3829" s="92"/>
      <c r="K3829" s="92"/>
      <c r="L3829" s="73">
        <f t="shared" si="1334"/>
        <v>0</v>
      </c>
      <c r="M3829" s="73">
        <f t="shared" si="1331"/>
        <v>0</v>
      </c>
      <c r="N3829" s="73"/>
      <c r="O3829" s="73"/>
      <c r="P3829" s="73"/>
      <c r="Q3829" s="73"/>
      <c r="R3829" s="73">
        <f t="shared" si="1333"/>
        <v>0</v>
      </c>
      <c r="S3829" s="76" t="str">
        <f t="shared" si="1325"/>
        <v>-</v>
      </c>
      <c r="T3829" s="96">
        <v>0</v>
      </c>
      <c r="U3829" s="97"/>
      <c r="V3829" s="73">
        <f t="shared" si="1332"/>
        <v>0</v>
      </c>
      <c r="W3829" s="73">
        <f t="shared" si="1326"/>
        <v>0</v>
      </c>
      <c r="X3829" s="76" t="str">
        <f t="shared" si="1327"/>
        <v>-</v>
      </c>
      <c r="Y3829" s="73">
        <f t="shared" si="1328"/>
        <v>0</v>
      </c>
      <c r="Z3829" s="73">
        <f t="shared" si="1329"/>
        <v>0</v>
      </c>
      <c r="AA3829" s="73">
        <f t="shared" si="1322"/>
        <v>0</v>
      </c>
      <c r="AB3829" s="73">
        <f t="shared" si="1330"/>
        <v>0</v>
      </c>
      <c r="AC3829" s="73">
        <f t="shared" si="1323"/>
        <v>0</v>
      </c>
      <c r="AD3829" s="73">
        <f t="shared" si="1324"/>
        <v>0</v>
      </c>
      <c r="AE3829" s="73">
        <v>0</v>
      </c>
    </row>
    <row r="3830" spans="1:31" ht="15" customHeight="1">
      <c r="A3830" s="94"/>
      <c r="B3830" s="6" t="str">
        <f>IFERROR(VLOOKUP(A3830,'Distributor List'!$A$2:$D$77,2,0),"-")</f>
        <v>-</v>
      </c>
      <c r="C3830" s="6" t="str">
        <f>IFERROR(VLOOKUP(A3830,'Distributor List'!$A$2:$D$77,3,0),"-")</f>
        <v>-</v>
      </c>
      <c r="D3830" s="6" t="str">
        <f>IFERROR(VLOOKUP(A3830,'Distributor List'!$A$2:$F$77,6,0),"-")</f>
        <v>-</v>
      </c>
      <c r="E3830" s="6" t="str">
        <f>IFERROR(VLOOKUP(A3830,'Distributor List'!$A$2:$D$77,4,0),"-")</f>
        <v>-</v>
      </c>
      <c r="F3830" s="6" t="str">
        <f>IFERROR(VLOOKUP(H3830,'Price List'!$A$2:$H$109,8,0),"-")</f>
        <v>-</v>
      </c>
      <c r="G3830" s="6" t="str">
        <f>IFERROR(VLOOKUP(A3830,'Distributor List'!$A$2:$E$77,5,0),"-")</f>
        <v>-</v>
      </c>
      <c r="H3830" s="10"/>
      <c r="I3830" s="95"/>
      <c r="J3830" s="92"/>
      <c r="K3830" s="92"/>
      <c r="L3830" s="73">
        <f t="shared" si="1334"/>
        <v>0</v>
      </c>
      <c r="M3830" s="73">
        <f t="shared" si="1331"/>
        <v>0</v>
      </c>
      <c r="N3830" s="73"/>
      <c r="O3830" s="73"/>
      <c r="P3830" s="73"/>
      <c r="Q3830" s="73"/>
      <c r="R3830" s="73">
        <f t="shared" si="1333"/>
        <v>0</v>
      </c>
      <c r="S3830" s="76" t="str">
        <f t="shared" si="1325"/>
        <v>-</v>
      </c>
      <c r="T3830" s="96">
        <v>0</v>
      </c>
      <c r="U3830" s="97"/>
      <c r="V3830" s="73">
        <f t="shared" si="1332"/>
        <v>0</v>
      </c>
      <c r="W3830" s="73">
        <f t="shared" si="1326"/>
        <v>0</v>
      </c>
      <c r="X3830" s="76" t="str">
        <f t="shared" si="1327"/>
        <v>-</v>
      </c>
      <c r="Y3830" s="73">
        <f t="shared" si="1328"/>
        <v>0</v>
      </c>
      <c r="Z3830" s="73">
        <f t="shared" si="1329"/>
        <v>0</v>
      </c>
      <c r="AA3830" s="73">
        <f t="shared" si="1322"/>
        <v>0</v>
      </c>
      <c r="AB3830" s="73">
        <f t="shared" si="1330"/>
        <v>0</v>
      </c>
      <c r="AC3830" s="73">
        <f t="shared" si="1323"/>
        <v>0</v>
      </c>
      <c r="AD3830" s="73">
        <f t="shared" si="1324"/>
        <v>0</v>
      </c>
      <c r="AE3830" s="73">
        <v>0</v>
      </c>
    </row>
    <row r="3831" spans="1:31" ht="15" customHeight="1">
      <c r="A3831" s="94"/>
      <c r="B3831" s="6" t="str">
        <f>IFERROR(VLOOKUP(A3831,'Distributor List'!$A$2:$D$77,2,0),"-")</f>
        <v>-</v>
      </c>
      <c r="C3831" s="6" t="str">
        <f>IFERROR(VLOOKUP(A3831,'Distributor List'!$A$2:$D$77,3,0),"-")</f>
        <v>-</v>
      </c>
      <c r="D3831" s="6" t="str">
        <f>IFERROR(VLOOKUP(A3831,'Distributor List'!$A$2:$F$77,6,0),"-")</f>
        <v>-</v>
      </c>
      <c r="E3831" s="6" t="str">
        <f>IFERROR(VLOOKUP(A3831,'Distributor List'!$A$2:$D$77,4,0),"-")</f>
        <v>-</v>
      </c>
      <c r="F3831" s="6" t="str">
        <f>IFERROR(VLOOKUP(H3831,'Price List'!$A$2:$H$109,8,0),"-")</f>
        <v>-</v>
      </c>
      <c r="G3831" s="6" t="str">
        <f>IFERROR(VLOOKUP(A3831,'Distributor List'!$A$2:$E$77,5,0),"-")</f>
        <v>-</v>
      </c>
      <c r="H3831" s="10"/>
      <c r="I3831" s="95"/>
      <c r="J3831" s="92"/>
      <c r="K3831" s="92"/>
      <c r="L3831" s="73">
        <f t="shared" si="1334"/>
        <v>0</v>
      </c>
      <c r="M3831" s="73">
        <f t="shared" si="1331"/>
        <v>0</v>
      </c>
      <c r="N3831" s="73"/>
      <c r="O3831" s="73"/>
      <c r="P3831" s="73"/>
      <c r="Q3831" s="73"/>
      <c r="R3831" s="73">
        <f t="shared" si="1333"/>
        <v>0</v>
      </c>
      <c r="S3831" s="76" t="str">
        <f t="shared" si="1325"/>
        <v>-</v>
      </c>
      <c r="T3831" s="96">
        <v>0</v>
      </c>
      <c r="U3831" s="97"/>
      <c r="V3831" s="73">
        <f t="shared" si="1332"/>
        <v>0</v>
      </c>
      <c r="W3831" s="73">
        <f t="shared" si="1326"/>
        <v>0</v>
      </c>
      <c r="X3831" s="76" t="str">
        <f t="shared" si="1327"/>
        <v>-</v>
      </c>
      <c r="Y3831" s="73">
        <f t="shared" si="1328"/>
        <v>0</v>
      </c>
      <c r="Z3831" s="73">
        <f t="shared" si="1329"/>
        <v>0</v>
      </c>
      <c r="AA3831" s="73">
        <f t="shared" si="1322"/>
        <v>0</v>
      </c>
      <c r="AB3831" s="73">
        <f t="shared" si="1330"/>
        <v>0</v>
      </c>
      <c r="AC3831" s="73">
        <f t="shared" si="1323"/>
        <v>0</v>
      </c>
      <c r="AD3831" s="73">
        <f t="shared" si="1324"/>
        <v>0</v>
      </c>
      <c r="AE3831" s="73">
        <v>0</v>
      </c>
    </row>
    <row r="3832" spans="1:31" ht="15" customHeight="1">
      <c r="A3832" s="94"/>
      <c r="B3832" s="6" t="str">
        <f>IFERROR(VLOOKUP(A3832,'Distributor List'!$A$2:$D$77,2,0),"-")</f>
        <v>-</v>
      </c>
      <c r="C3832" s="6" t="str">
        <f>IFERROR(VLOOKUP(A3832,'Distributor List'!$A$2:$D$77,3,0),"-")</f>
        <v>-</v>
      </c>
      <c r="D3832" s="6" t="str">
        <f>IFERROR(VLOOKUP(A3832,'Distributor List'!$A$2:$F$77,6,0),"-")</f>
        <v>-</v>
      </c>
      <c r="E3832" s="6" t="str">
        <f>IFERROR(VLOOKUP(A3832,'Distributor List'!$A$2:$D$77,4,0),"-")</f>
        <v>-</v>
      </c>
      <c r="F3832" s="6" t="str">
        <f>IFERROR(VLOOKUP(H3832,'Price List'!$A$2:$H$109,8,0),"-")</f>
        <v>-</v>
      </c>
      <c r="G3832" s="6" t="str">
        <f>IFERROR(VLOOKUP(A3832,'Distributor List'!$A$2:$E$77,5,0),"-")</f>
        <v>-</v>
      </c>
      <c r="H3832" s="10"/>
      <c r="I3832" s="95"/>
      <c r="J3832" s="92"/>
      <c r="K3832" s="92"/>
      <c r="L3832" s="73">
        <f t="shared" si="1334"/>
        <v>0</v>
      </c>
      <c r="M3832" s="73">
        <f t="shared" si="1331"/>
        <v>0</v>
      </c>
      <c r="N3832" s="73"/>
      <c r="O3832" s="73"/>
      <c r="P3832" s="73"/>
      <c r="Q3832" s="73"/>
      <c r="R3832" s="73">
        <f t="shared" si="1333"/>
        <v>0</v>
      </c>
      <c r="S3832" s="76" t="str">
        <f t="shared" si="1325"/>
        <v>-</v>
      </c>
      <c r="T3832" s="96">
        <v>0</v>
      </c>
      <c r="U3832" s="97"/>
      <c r="V3832" s="73">
        <f t="shared" si="1332"/>
        <v>0</v>
      </c>
      <c r="W3832" s="73">
        <f t="shared" si="1326"/>
        <v>0</v>
      </c>
      <c r="X3832" s="76" t="str">
        <f t="shared" si="1327"/>
        <v>-</v>
      </c>
      <c r="Y3832" s="73">
        <f t="shared" si="1328"/>
        <v>0</v>
      </c>
      <c r="Z3832" s="73">
        <f t="shared" si="1329"/>
        <v>0</v>
      </c>
      <c r="AA3832" s="73">
        <f t="shared" si="1322"/>
        <v>0</v>
      </c>
      <c r="AB3832" s="73">
        <f t="shared" si="1330"/>
        <v>0</v>
      </c>
      <c r="AC3832" s="73">
        <f t="shared" si="1323"/>
        <v>0</v>
      </c>
      <c r="AD3832" s="73">
        <f t="shared" si="1324"/>
        <v>0</v>
      </c>
      <c r="AE3832" s="73">
        <v>0</v>
      </c>
    </row>
    <row r="3833" spans="1:31" ht="15" customHeight="1">
      <c r="A3833" s="94"/>
      <c r="B3833" s="6" t="str">
        <f>IFERROR(VLOOKUP(A3833,'Distributor List'!$A$2:$D$77,2,0),"-")</f>
        <v>-</v>
      </c>
      <c r="C3833" s="6" t="str">
        <f>IFERROR(VLOOKUP(A3833,'Distributor List'!$A$2:$D$77,3,0),"-")</f>
        <v>-</v>
      </c>
      <c r="D3833" s="6" t="str">
        <f>IFERROR(VLOOKUP(A3833,'Distributor List'!$A$2:$F$77,6,0),"-")</f>
        <v>-</v>
      </c>
      <c r="E3833" s="6" t="str">
        <f>IFERROR(VLOOKUP(A3833,'Distributor List'!$A$2:$D$77,4,0),"-")</f>
        <v>-</v>
      </c>
      <c r="F3833" s="6" t="str">
        <f>IFERROR(VLOOKUP(H3833,'Price List'!$A$2:$H$109,8,0),"-")</f>
        <v>-</v>
      </c>
      <c r="G3833" s="6" t="str">
        <f>IFERROR(VLOOKUP(A3833,'Distributor List'!$A$2:$E$77,5,0),"-")</f>
        <v>-</v>
      </c>
      <c r="H3833" s="10"/>
      <c r="I3833" s="95"/>
      <c r="J3833" s="92"/>
      <c r="K3833" s="92"/>
      <c r="L3833" s="73">
        <f t="shared" si="1334"/>
        <v>0</v>
      </c>
      <c r="M3833" s="73">
        <f t="shared" si="1331"/>
        <v>0</v>
      </c>
      <c r="N3833" s="73"/>
      <c r="O3833" s="73"/>
      <c r="P3833" s="73"/>
      <c r="Q3833" s="73"/>
      <c r="R3833" s="73">
        <f t="shared" si="1333"/>
        <v>0</v>
      </c>
      <c r="S3833" s="76" t="str">
        <f t="shared" si="1325"/>
        <v>-</v>
      </c>
      <c r="T3833" s="96">
        <v>0</v>
      </c>
      <c r="U3833" s="97"/>
      <c r="V3833" s="73">
        <f t="shared" si="1332"/>
        <v>0</v>
      </c>
      <c r="W3833" s="73">
        <f t="shared" si="1326"/>
        <v>0</v>
      </c>
      <c r="X3833" s="76" t="str">
        <f t="shared" si="1327"/>
        <v>-</v>
      </c>
      <c r="Y3833" s="73">
        <f t="shared" si="1328"/>
        <v>0</v>
      </c>
      <c r="Z3833" s="73">
        <f t="shared" si="1329"/>
        <v>0</v>
      </c>
      <c r="AA3833" s="73">
        <f t="shared" si="1322"/>
        <v>0</v>
      </c>
      <c r="AB3833" s="73">
        <f t="shared" si="1330"/>
        <v>0</v>
      </c>
      <c r="AC3833" s="73">
        <f t="shared" si="1323"/>
        <v>0</v>
      </c>
      <c r="AD3833" s="73">
        <f t="shared" si="1324"/>
        <v>0</v>
      </c>
      <c r="AE3833" s="73">
        <v>0</v>
      </c>
    </row>
    <row r="3834" spans="1:31" ht="15" customHeight="1">
      <c r="A3834" s="94"/>
      <c r="B3834" s="6" t="str">
        <f>IFERROR(VLOOKUP(A3834,'Distributor List'!$A$2:$D$77,2,0),"-")</f>
        <v>-</v>
      </c>
      <c r="C3834" s="6" t="str">
        <f>IFERROR(VLOOKUP(A3834,'Distributor List'!$A$2:$D$77,3,0),"-")</f>
        <v>-</v>
      </c>
      <c r="D3834" s="6" t="str">
        <f>IFERROR(VLOOKUP(A3834,'Distributor List'!$A$2:$F$77,6,0),"-")</f>
        <v>-</v>
      </c>
      <c r="E3834" s="6" t="str">
        <f>IFERROR(VLOOKUP(A3834,'Distributor List'!$A$2:$D$77,4,0),"-")</f>
        <v>-</v>
      </c>
      <c r="F3834" s="6" t="str">
        <f>IFERROR(VLOOKUP(H3834,'Price List'!$A$2:$H$109,8,0),"-")</f>
        <v>-</v>
      </c>
      <c r="G3834" s="6" t="str">
        <f>IFERROR(VLOOKUP(A3834,'Distributor List'!$A$2:$E$77,5,0),"-")</f>
        <v>-</v>
      </c>
      <c r="H3834" s="10"/>
      <c r="I3834" s="95"/>
      <c r="J3834" s="92"/>
      <c r="K3834" s="92"/>
      <c r="L3834" s="73">
        <f t="shared" si="1334"/>
        <v>0</v>
      </c>
      <c r="M3834" s="73">
        <f t="shared" si="1331"/>
        <v>0</v>
      </c>
      <c r="N3834" s="73"/>
      <c r="O3834" s="73"/>
      <c r="P3834" s="73"/>
      <c r="Q3834" s="73"/>
      <c r="R3834" s="73">
        <f t="shared" si="1333"/>
        <v>0</v>
      </c>
      <c r="S3834" s="76" t="str">
        <f t="shared" si="1325"/>
        <v>-</v>
      </c>
      <c r="T3834" s="96">
        <v>0</v>
      </c>
      <c r="U3834" s="97"/>
      <c r="V3834" s="73">
        <f t="shared" si="1332"/>
        <v>0</v>
      </c>
      <c r="W3834" s="73">
        <f t="shared" si="1326"/>
        <v>0</v>
      </c>
      <c r="X3834" s="76" t="str">
        <f t="shared" si="1327"/>
        <v>-</v>
      </c>
      <c r="Y3834" s="73">
        <f t="shared" si="1328"/>
        <v>0</v>
      </c>
      <c r="Z3834" s="73">
        <f t="shared" si="1329"/>
        <v>0</v>
      </c>
      <c r="AA3834" s="73">
        <f t="shared" si="1322"/>
        <v>0</v>
      </c>
      <c r="AB3834" s="73">
        <f t="shared" si="1330"/>
        <v>0</v>
      </c>
      <c r="AC3834" s="73">
        <f t="shared" si="1323"/>
        <v>0</v>
      </c>
      <c r="AD3834" s="73">
        <f t="shared" si="1324"/>
        <v>0</v>
      </c>
      <c r="AE3834" s="73">
        <v>0</v>
      </c>
    </row>
    <row r="3835" spans="1:31" ht="15" customHeight="1">
      <c r="A3835" s="94"/>
      <c r="B3835" s="6" t="str">
        <f>IFERROR(VLOOKUP(A3835,'Distributor List'!$A$2:$D$77,2,0),"-")</f>
        <v>-</v>
      </c>
      <c r="C3835" s="6" t="str">
        <f>IFERROR(VLOOKUP(A3835,'Distributor List'!$A$2:$D$77,3,0),"-")</f>
        <v>-</v>
      </c>
      <c r="D3835" s="6" t="str">
        <f>IFERROR(VLOOKUP(A3835,'Distributor List'!$A$2:$F$77,6,0),"-")</f>
        <v>-</v>
      </c>
      <c r="E3835" s="6" t="str">
        <f>IFERROR(VLOOKUP(A3835,'Distributor List'!$A$2:$D$77,4,0),"-")</f>
        <v>-</v>
      </c>
      <c r="F3835" s="6" t="str">
        <f>IFERROR(VLOOKUP(H3835,'Price List'!$A$2:$H$109,8,0),"-")</f>
        <v>-</v>
      </c>
      <c r="G3835" s="6" t="str">
        <f>IFERROR(VLOOKUP(A3835,'Distributor List'!$A$2:$E$77,5,0),"-")</f>
        <v>-</v>
      </c>
      <c r="H3835" s="10"/>
      <c r="I3835" s="95"/>
      <c r="J3835" s="92"/>
      <c r="K3835" s="92"/>
      <c r="L3835" s="73">
        <f t="shared" si="1334"/>
        <v>0</v>
      </c>
      <c r="M3835" s="73">
        <f t="shared" si="1331"/>
        <v>0</v>
      </c>
      <c r="N3835" s="73"/>
      <c r="O3835" s="73"/>
      <c r="P3835" s="73"/>
      <c r="Q3835" s="73"/>
      <c r="R3835" s="73">
        <f t="shared" si="1333"/>
        <v>0</v>
      </c>
      <c r="S3835" s="76" t="str">
        <f t="shared" si="1325"/>
        <v>-</v>
      </c>
      <c r="T3835" s="96">
        <v>0</v>
      </c>
      <c r="U3835" s="97"/>
      <c r="V3835" s="73">
        <f t="shared" si="1332"/>
        <v>0</v>
      </c>
      <c r="W3835" s="73">
        <f t="shared" si="1326"/>
        <v>0</v>
      </c>
      <c r="X3835" s="76" t="str">
        <f t="shared" si="1327"/>
        <v>-</v>
      </c>
      <c r="Y3835" s="73">
        <f t="shared" si="1328"/>
        <v>0</v>
      </c>
      <c r="Z3835" s="73">
        <f t="shared" si="1329"/>
        <v>0</v>
      </c>
      <c r="AA3835" s="73">
        <f t="shared" si="1322"/>
        <v>0</v>
      </c>
      <c r="AB3835" s="73">
        <f t="shared" si="1330"/>
        <v>0</v>
      </c>
      <c r="AC3835" s="73">
        <f t="shared" si="1323"/>
        <v>0</v>
      </c>
      <c r="AD3835" s="73">
        <f t="shared" si="1324"/>
        <v>0</v>
      </c>
      <c r="AE3835" s="73">
        <v>0</v>
      </c>
    </row>
    <row r="3836" spans="1:31" ht="15" customHeight="1">
      <c r="A3836" s="94"/>
      <c r="B3836" s="6" t="str">
        <f>IFERROR(VLOOKUP(A3836,'Distributor List'!$A$2:$D$77,2,0),"-")</f>
        <v>-</v>
      </c>
      <c r="C3836" s="6" t="str">
        <f>IFERROR(VLOOKUP(A3836,'Distributor List'!$A$2:$D$77,3,0),"-")</f>
        <v>-</v>
      </c>
      <c r="D3836" s="6" t="str">
        <f>IFERROR(VLOOKUP(A3836,'Distributor List'!$A$2:$F$77,6,0),"-")</f>
        <v>-</v>
      </c>
      <c r="E3836" s="6" t="str">
        <f>IFERROR(VLOOKUP(A3836,'Distributor List'!$A$2:$D$77,4,0),"-")</f>
        <v>-</v>
      </c>
      <c r="F3836" s="6" t="str">
        <f>IFERROR(VLOOKUP(H3836,'Price List'!$A$2:$H$109,8,0),"-")</f>
        <v>-</v>
      </c>
      <c r="G3836" s="6" t="str">
        <f>IFERROR(VLOOKUP(A3836,'Distributor List'!$A$2:$E$77,5,0),"-")</f>
        <v>-</v>
      </c>
      <c r="H3836" s="10"/>
      <c r="I3836" s="95"/>
      <c r="J3836" s="92"/>
      <c r="K3836" s="92"/>
      <c r="L3836" s="73">
        <f t="shared" si="1334"/>
        <v>0</v>
      </c>
      <c r="M3836" s="73">
        <f t="shared" si="1331"/>
        <v>0</v>
      </c>
      <c r="N3836" s="73"/>
      <c r="O3836" s="73"/>
      <c r="P3836" s="73"/>
      <c r="Q3836" s="73"/>
      <c r="R3836" s="73">
        <f t="shared" si="1333"/>
        <v>0</v>
      </c>
      <c r="S3836" s="76" t="str">
        <f t="shared" si="1325"/>
        <v>-</v>
      </c>
      <c r="T3836" s="96">
        <v>0</v>
      </c>
      <c r="U3836" s="97"/>
      <c r="V3836" s="73">
        <f t="shared" si="1332"/>
        <v>0</v>
      </c>
      <c r="W3836" s="73">
        <f t="shared" si="1326"/>
        <v>0</v>
      </c>
      <c r="X3836" s="76" t="str">
        <f t="shared" si="1327"/>
        <v>-</v>
      </c>
      <c r="Y3836" s="73">
        <f t="shared" si="1328"/>
        <v>0</v>
      </c>
      <c r="Z3836" s="73">
        <f t="shared" si="1329"/>
        <v>0</v>
      </c>
      <c r="AA3836" s="73">
        <f t="shared" si="1322"/>
        <v>0</v>
      </c>
      <c r="AB3836" s="73">
        <f t="shared" si="1330"/>
        <v>0</v>
      </c>
      <c r="AC3836" s="73">
        <f t="shared" si="1323"/>
        <v>0</v>
      </c>
      <c r="AD3836" s="73">
        <f t="shared" si="1324"/>
        <v>0</v>
      </c>
      <c r="AE3836" s="73">
        <v>0</v>
      </c>
    </row>
    <row r="3837" spans="1:31" ht="15" customHeight="1">
      <c r="A3837" s="94"/>
      <c r="B3837" s="6" t="str">
        <f>IFERROR(VLOOKUP(A3837,'Distributor List'!$A$2:$D$77,2,0),"-")</f>
        <v>-</v>
      </c>
      <c r="C3837" s="6" t="str">
        <f>IFERROR(VLOOKUP(A3837,'Distributor List'!$A$2:$D$77,3,0),"-")</f>
        <v>-</v>
      </c>
      <c r="D3837" s="6" t="str">
        <f>IFERROR(VLOOKUP(A3837,'Distributor List'!$A$2:$F$77,6,0),"-")</f>
        <v>-</v>
      </c>
      <c r="E3837" s="6" t="str">
        <f>IFERROR(VLOOKUP(A3837,'Distributor List'!$A$2:$D$77,4,0),"-")</f>
        <v>-</v>
      </c>
      <c r="F3837" s="6" t="str">
        <f>IFERROR(VLOOKUP(H3837,'Price List'!$A$2:$H$109,8,0),"-")</f>
        <v>-</v>
      </c>
      <c r="G3837" s="6" t="str">
        <f>IFERROR(VLOOKUP(A3837,'Distributor List'!$A$2:$E$77,5,0),"-")</f>
        <v>-</v>
      </c>
      <c r="H3837" s="10"/>
      <c r="I3837" s="95"/>
      <c r="J3837" s="92"/>
      <c r="K3837" s="92"/>
      <c r="L3837" s="73">
        <f t="shared" si="1334"/>
        <v>0</v>
      </c>
      <c r="M3837" s="73">
        <f t="shared" si="1331"/>
        <v>0</v>
      </c>
      <c r="N3837" s="73"/>
      <c r="O3837" s="73"/>
      <c r="P3837" s="73"/>
      <c r="Q3837" s="73"/>
      <c r="R3837" s="73">
        <f t="shared" si="1333"/>
        <v>0</v>
      </c>
      <c r="S3837" s="76" t="str">
        <f t="shared" si="1325"/>
        <v>-</v>
      </c>
      <c r="T3837" s="96">
        <v>0</v>
      </c>
      <c r="U3837" s="97"/>
      <c r="V3837" s="73">
        <f t="shared" si="1332"/>
        <v>0</v>
      </c>
      <c r="W3837" s="73">
        <f t="shared" si="1326"/>
        <v>0</v>
      </c>
      <c r="X3837" s="76" t="str">
        <f t="shared" si="1327"/>
        <v>-</v>
      </c>
      <c r="Y3837" s="73">
        <f t="shared" si="1328"/>
        <v>0</v>
      </c>
      <c r="Z3837" s="73">
        <f t="shared" si="1329"/>
        <v>0</v>
      </c>
      <c r="AA3837" s="73">
        <f t="shared" ref="AA3837:AA3900" si="1335">Z3837*I3837</f>
        <v>0</v>
      </c>
      <c r="AB3837" s="73">
        <f t="shared" si="1330"/>
        <v>0</v>
      </c>
      <c r="AC3837" s="73">
        <f t="shared" ref="AC3837:AC3900" si="1336">AB3837*I3837</f>
        <v>0</v>
      </c>
      <c r="AD3837" s="73">
        <f t="shared" ref="AD3837:AD3900" si="1337">Y3837*I3837</f>
        <v>0</v>
      </c>
      <c r="AE3837" s="73">
        <v>0</v>
      </c>
    </row>
    <row r="3838" spans="1:31" ht="15" customHeight="1">
      <c r="A3838" s="94"/>
      <c r="B3838" s="6" t="str">
        <f>IFERROR(VLOOKUP(A3838,'Distributor List'!$A$2:$D$77,2,0),"-")</f>
        <v>-</v>
      </c>
      <c r="C3838" s="6" t="str">
        <f>IFERROR(VLOOKUP(A3838,'Distributor List'!$A$2:$D$77,3,0),"-")</f>
        <v>-</v>
      </c>
      <c r="D3838" s="6" t="str">
        <f>IFERROR(VLOOKUP(A3838,'Distributor List'!$A$2:$F$77,6,0),"-")</f>
        <v>-</v>
      </c>
      <c r="E3838" s="6" t="str">
        <f>IFERROR(VLOOKUP(A3838,'Distributor List'!$A$2:$D$77,4,0),"-")</f>
        <v>-</v>
      </c>
      <c r="F3838" s="6" t="str">
        <f>IFERROR(VLOOKUP(H3838,'Price List'!$A$2:$H$109,8,0),"-")</f>
        <v>-</v>
      </c>
      <c r="G3838" s="6" t="str">
        <f>IFERROR(VLOOKUP(A3838,'Distributor List'!$A$2:$E$77,5,0),"-")</f>
        <v>-</v>
      </c>
      <c r="H3838" s="10"/>
      <c r="I3838" s="95"/>
      <c r="J3838" s="92"/>
      <c r="K3838" s="92"/>
      <c r="L3838" s="73">
        <f t="shared" si="1334"/>
        <v>0</v>
      </c>
      <c r="M3838" s="73">
        <f t="shared" si="1331"/>
        <v>0</v>
      </c>
      <c r="N3838" s="73"/>
      <c r="O3838" s="73"/>
      <c r="P3838" s="73"/>
      <c r="Q3838" s="73"/>
      <c r="R3838" s="73">
        <f t="shared" si="1333"/>
        <v>0</v>
      </c>
      <c r="S3838" s="76" t="str">
        <f t="shared" si="1325"/>
        <v>-</v>
      </c>
      <c r="T3838" s="96">
        <v>0</v>
      </c>
      <c r="U3838" s="97"/>
      <c r="V3838" s="73">
        <f t="shared" si="1332"/>
        <v>0</v>
      </c>
      <c r="W3838" s="73">
        <f t="shared" si="1326"/>
        <v>0</v>
      </c>
      <c r="X3838" s="76" t="str">
        <f t="shared" si="1327"/>
        <v>-</v>
      </c>
      <c r="Y3838" s="73">
        <f t="shared" si="1328"/>
        <v>0</v>
      </c>
      <c r="Z3838" s="73">
        <f t="shared" si="1329"/>
        <v>0</v>
      </c>
      <c r="AA3838" s="73">
        <f t="shared" si="1335"/>
        <v>0</v>
      </c>
      <c r="AB3838" s="73">
        <f t="shared" si="1330"/>
        <v>0</v>
      </c>
      <c r="AC3838" s="73">
        <f t="shared" si="1336"/>
        <v>0</v>
      </c>
      <c r="AD3838" s="73">
        <f t="shared" si="1337"/>
        <v>0</v>
      </c>
      <c r="AE3838" s="73">
        <v>0</v>
      </c>
    </row>
    <row r="3839" spans="1:31" ht="15" customHeight="1">
      <c r="A3839" s="94"/>
      <c r="B3839" s="6" t="str">
        <f>IFERROR(VLOOKUP(A3839,'Distributor List'!$A$2:$D$77,2,0),"-")</f>
        <v>-</v>
      </c>
      <c r="C3839" s="6" t="str">
        <f>IFERROR(VLOOKUP(A3839,'Distributor List'!$A$2:$D$77,3,0),"-")</f>
        <v>-</v>
      </c>
      <c r="D3839" s="6" t="str">
        <f>IFERROR(VLOOKUP(A3839,'Distributor List'!$A$2:$F$77,6,0),"-")</f>
        <v>-</v>
      </c>
      <c r="E3839" s="6" t="str">
        <f>IFERROR(VLOOKUP(A3839,'Distributor List'!$A$2:$D$77,4,0),"-")</f>
        <v>-</v>
      </c>
      <c r="F3839" s="6" t="str">
        <f>IFERROR(VLOOKUP(H3839,'Price List'!$A$2:$H$109,8,0),"-")</f>
        <v>-</v>
      </c>
      <c r="G3839" s="6" t="str">
        <f>IFERROR(VLOOKUP(A3839,'Distributor List'!$A$2:$E$77,5,0),"-")</f>
        <v>-</v>
      </c>
      <c r="H3839" s="10"/>
      <c r="I3839" s="95"/>
      <c r="J3839" s="92"/>
      <c r="K3839" s="92"/>
      <c r="L3839" s="73">
        <f t="shared" si="1334"/>
        <v>0</v>
      </c>
      <c r="M3839" s="73">
        <f t="shared" si="1331"/>
        <v>0</v>
      </c>
      <c r="N3839" s="73"/>
      <c r="O3839" s="73"/>
      <c r="P3839" s="73"/>
      <c r="Q3839" s="73"/>
      <c r="R3839" s="73">
        <f t="shared" si="1333"/>
        <v>0</v>
      </c>
      <c r="S3839" s="76" t="str">
        <f t="shared" si="1325"/>
        <v>-</v>
      </c>
      <c r="T3839" s="96">
        <v>0</v>
      </c>
      <c r="U3839" s="97"/>
      <c r="V3839" s="73">
        <f t="shared" si="1332"/>
        <v>0</v>
      </c>
      <c r="W3839" s="73">
        <f t="shared" si="1326"/>
        <v>0</v>
      </c>
      <c r="X3839" s="76" t="str">
        <f t="shared" si="1327"/>
        <v>-</v>
      </c>
      <c r="Y3839" s="73">
        <f t="shared" si="1328"/>
        <v>0</v>
      </c>
      <c r="Z3839" s="73">
        <f t="shared" si="1329"/>
        <v>0</v>
      </c>
      <c r="AA3839" s="73">
        <f t="shared" si="1335"/>
        <v>0</v>
      </c>
      <c r="AB3839" s="73">
        <f t="shared" si="1330"/>
        <v>0</v>
      </c>
      <c r="AC3839" s="73">
        <f t="shared" si="1336"/>
        <v>0</v>
      </c>
      <c r="AD3839" s="73">
        <f t="shared" si="1337"/>
        <v>0</v>
      </c>
      <c r="AE3839" s="73">
        <v>0</v>
      </c>
    </row>
    <row r="3840" spans="1:31" ht="15" customHeight="1">
      <c r="A3840" s="94"/>
      <c r="B3840" s="6" t="str">
        <f>IFERROR(VLOOKUP(A3840,'Distributor List'!$A$2:$D$77,2,0),"-")</f>
        <v>-</v>
      </c>
      <c r="C3840" s="6" t="str">
        <f>IFERROR(VLOOKUP(A3840,'Distributor List'!$A$2:$D$77,3,0),"-")</f>
        <v>-</v>
      </c>
      <c r="D3840" s="6" t="str">
        <f>IFERROR(VLOOKUP(A3840,'Distributor List'!$A$2:$F$77,6,0),"-")</f>
        <v>-</v>
      </c>
      <c r="E3840" s="6" t="str">
        <f>IFERROR(VLOOKUP(A3840,'Distributor List'!$A$2:$D$77,4,0),"-")</f>
        <v>-</v>
      </c>
      <c r="F3840" s="6" t="str">
        <f>IFERROR(VLOOKUP(H3840,'Price List'!$A$2:$H$109,8,0),"-")</f>
        <v>-</v>
      </c>
      <c r="G3840" s="6" t="str">
        <f>IFERROR(VLOOKUP(A3840,'Distributor List'!$A$2:$E$77,5,0),"-")</f>
        <v>-</v>
      </c>
      <c r="H3840" s="10"/>
      <c r="I3840" s="95"/>
      <c r="J3840" s="92"/>
      <c r="K3840" s="92"/>
      <c r="L3840" s="73">
        <f t="shared" si="1334"/>
        <v>0</v>
      </c>
      <c r="M3840" s="73">
        <f t="shared" si="1331"/>
        <v>0</v>
      </c>
      <c r="N3840" s="73"/>
      <c r="O3840" s="73"/>
      <c r="P3840" s="73"/>
      <c r="Q3840" s="73"/>
      <c r="R3840" s="73">
        <f t="shared" si="1333"/>
        <v>0</v>
      </c>
      <c r="S3840" s="76" t="str">
        <f t="shared" si="1325"/>
        <v>-</v>
      </c>
      <c r="T3840" s="96">
        <v>0</v>
      </c>
      <c r="U3840" s="97"/>
      <c r="V3840" s="73">
        <f t="shared" si="1332"/>
        <v>0</v>
      </c>
      <c r="W3840" s="73">
        <f t="shared" si="1326"/>
        <v>0</v>
      </c>
      <c r="X3840" s="76" t="str">
        <f t="shared" si="1327"/>
        <v>-</v>
      </c>
      <c r="Y3840" s="73">
        <f t="shared" si="1328"/>
        <v>0</v>
      </c>
      <c r="Z3840" s="73">
        <f t="shared" si="1329"/>
        <v>0</v>
      </c>
      <c r="AA3840" s="73">
        <f t="shared" si="1335"/>
        <v>0</v>
      </c>
      <c r="AB3840" s="73">
        <f t="shared" si="1330"/>
        <v>0</v>
      </c>
      <c r="AC3840" s="73">
        <f t="shared" si="1336"/>
        <v>0</v>
      </c>
      <c r="AD3840" s="73">
        <f t="shared" si="1337"/>
        <v>0</v>
      </c>
      <c r="AE3840" s="73">
        <v>0</v>
      </c>
    </row>
    <row r="3841" spans="1:31" ht="15" customHeight="1">
      <c r="A3841" s="94"/>
      <c r="B3841" s="6" t="str">
        <f>IFERROR(VLOOKUP(A3841,'Distributor List'!$A$2:$D$77,2,0),"-")</f>
        <v>-</v>
      </c>
      <c r="C3841" s="6" t="str">
        <f>IFERROR(VLOOKUP(A3841,'Distributor List'!$A$2:$D$77,3,0),"-")</f>
        <v>-</v>
      </c>
      <c r="D3841" s="6" t="str">
        <f>IFERROR(VLOOKUP(A3841,'Distributor List'!$A$2:$F$77,6,0),"-")</f>
        <v>-</v>
      </c>
      <c r="E3841" s="6" t="str">
        <f>IFERROR(VLOOKUP(A3841,'Distributor List'!$A$2:$D$77,4,0),"-")</f>
        <v>-</v>
      </c>
      <c r="F3841" s="6" t="str">
        <f>IFERROR(VLOOKUP(H3841,'Price List'!$A$2:$H$109,8,0),"-")</f>
        <v>-</v>
      </c>
      <c r="G3841" s="6" t="str">
        <f>IFERROR(VLOOKUP(A3841,'Distributor List'!$A$2:$E$77,5,0),"-")</f>
        <v>-</v>
      </c>
      <c r="H3841" s="10"/>
      <c r="I3841" s="95"/>
      <c r="J3841" s="92"/>
      <c r="K3841" s="92"/>
      <c r="L3841" s="73">
        <f t="shared" si="1334"/>
        <v>0</v>
      </c>
      <c r="M3841" s="73">
        <f t="shared" si="1331"/>
        <v>0</v>
      </c>
      <c r="N3841" s="73"/>
      <c r="O3841" s="73"/>
      <c r="P3841" s="73"/>
      <c r="Q3841" s="73"/>
      <c r="R3841" s="73">
        <f t="shared" si="1333"/>
        <v>0</v>
      </c>
      <c r="S3841" s="76" t="str">
        <f t="shared" si="1325"/>
        <v>-</v>
      </c>
      <c r="T3841" s="96">
        <v>0</v>
      </c>
      <c r="U3841" s="97"/>
      <c r="V3841" s="73">
        <f t="shared" si="1332"/>
        <v>0</v>
      </c>
      <c r="W3841" s="73">
        <f t="shared" si="1326"/>
        <v>0</v>
      </c>
      <c r="X3841" s="76" t="str">
        <f t="shared" si="1327"/>
        <v>-</v>
      </c>
      <c r="Y3841" s="73">
        <f t="shared" si="1328"/>
        <v>0</v>
      </c>
      <c r="Z3841" s="73">
        <f t="shared" si="1329"/>
        <v>0</v>
      </c>
      <c r="AA3841" s="73">
        <f t="shared" si="1335"/>
        <v>0</v>
      </c>
      <c r="AB3841" s="73">
        <f t="shared" si="1330"/>
        <v>0</v>
      </c>
      <c r="AC3841" s="73">
        <f t="shared" si="1336"/>
        <v>0</v>
      </c>
      <c r="AD3841" s="73">
        <f t="shared" si="1337"/>
        <v>0</v>
      </c>
      <c r="AE3841" s="73">
        <v>0</v>
      </c>
    </row>
    <row r="3842" spans="1:31" ht="15" customHeight="1">
      <c r="A3842" s="94"/>
      <c r="B3842" s="6" t="str">
        <f>IFERROR(VLOOKUP(A3842,'Distributor List'!$A$2:$D$77,2,0),"-")</f>
        <v>-</v>
      </c>
      <c r="C3842" s="6" t="str">
        <f>IFERROR(VLOOKUP(A3842,'Distributor List'!$A$2:$D$77,3,0),"-")</f>
        <v>-</v>
      </c>
      <c r="D3842" s="6" t="str">
        <f>IFERROR(VLOOKUP(A3842,'Distributor List'!$A$2:$F$77,6,0),"-")</f>
        <v>-</v>
      </c>
      <c r="E3842" s="6" t="str">
        <f>IFERROR(VLOOKUP(A3842,'Distributor List'!$A$2:$D$77,4,0),"-")</f>
        <v>-</v>
      </c>
      <c r="F3842" s="6" t="str">
        <f>IFERROR(VLOOKUP(H3842,'Price List'!$A$2:$H$109,8,0),"-")</f>
        <v>-</v>
      </c>
      <c r="G3842" s="6" t="str">
        <f>IFERROR(VLOOKUP(A3842,'Distributor List'!$A$2:$E$77,5,0),"-")</f>
        <v>-</v>
      </c>
      <c r="H3842" s="10"/>
      <c r="I3842" s="95"/>
      <c r="J3842" s="92"/>
      <c r="K3842" s="92"/>
      <c r="L3842" s="73">
        <f t="shared" si="1334"/>
        <v>0</v>
      </c>
      <c r="M3842" s="73">
        <f t="shared" si="1331"/>
        <v>0</v>
      </c>
      <c r="N3842" s="73"/>
      <c r="O3842" s="73"/>
      <c r="P3842" s="73"/>
      <c r="Q3842" s="73"/>
      <c r="R3842" s="73">
        <f t="shared" si="1333"/>
        <v>0</v>
      </c>
      <c r="S3842" s="76" t="str">
        <f t="shared" si="1325"/>
        <v>-</v>
      </c>
      <c r="T3842" s="96">
        <v>0</v>
      </c>
      <c r="U3842" s="97"/>
      <c r="V3842" s="73">
        <f t="shared" si="1332"/>
        <v>0</v>
      </c>
      <c r="W3842" s="73">
        <f t="shared" si="1326"/>
        <v>0</v>
      </c>
      <c r="X3842" s="76" t="str">
        <f t="shared" si="1327"/>
        <v>-</v>
      </c>
      <c r="Y3842" s="73">
        <f t="shared" si="1328"/>
        <v>0</v>
      </c>
      <c r="Z3842" s="73">
        <f t="shared" si="1329"/>
        <v>0</v>
      </c>
      <c r="AA3842" s="73">
        <f t="shared" si="1335"/>
        <v>0</v>
      </c>
      <c r="AB3842" s="73">
        <f t="shared" si="1330"/>
        <v>0</v>
      </c>
      <c r="AC3842" s="73">
        <f t="shared" si="1336"/>
        <v>0</v>
      </c>
      <c r="AD3842" s="73">
        <f t="shared" si="1337"/>
        <v>0</v>
      </c>
      <c r="AE3842" s="73">
        <v>0</v>
      </c>
    </row>
    <row r="3843" spans="1:31" ht="15" customHeight="1">
      <c r="A3843" s="94"/>
      <c r="B3843" s="6" t="str">
        <f>IFERROR(VLOOKUP(A3843,'Distributor List'!$A$2:$D$77,2,0),"-")</f>
        <v>-</v>
      </c>
      <c r="C3843" s="6" t="str">
        <f>IFERROR(VLOOKUP(A3843,'Distributor List'!$A$2:$D$77,3,0),"-")</f>
        <v>-</v>
      </c>
      <c r="D3843" s="6" t="str">
        <f>IFERROR(VLOOKUP(A3843,'Distributor List'!$A$2:$F$77,6,0),"-")</f>
        <v>-</v>
      </c>
      <c r="E3843" s="6" t="str">
        <f>IFERROR(VLOOKUP(A3843,'Distributor List'!$A$2:$D$77,4,0),"-")</f>
        <v>-</v>
      </c>
      <c r="F3843" s="6" t="str">
        <f>IFERROR(VLOOKUP(H3843,'Price List'!$A$2:$H$109,8,0),"-")</f>
        <v>-</v>
      </c>
      <c r="G3843" s="6" t="str">
        <f>IFERROR(VLOOKUP(A3843,'Distributor List'!$A$2:$E$77,5,0),"-")</f>
        <v>-</v>
      </c>
      <c r="H3843" s="10"/>
      <c r="I3843" s="95"/>
      <c r="J3843" s="92"/>
      <c r="K3843" s="92"/>
      <c r="L3843" s="73">
        <f t="shared" si="1334"/>
        <v>0</v>
      </c>
      <c r="M3843" s="73">
        <f t="shared" si="1331"/>
        <v>0</v>
      </c>
      <c r="N3843" s="73"/>
      <c r="O3843" s="73"/>
      <c r="P3843" s="73"/>
      <c r="Q3843" s="73"/>
      <c r="R3843" s="73">
        <f t="shared" si="1333"/>
        <v>0</v>
      </c>
      <c r="S3843" s="76" t="str">
        <f t="shared" si="1325"/>
        <v>-</v>
      </c>
      <c r="T3843" s="96">
        <v>0</v>
      </c>
      <c r="U3843" s="97"/>
      <c r="V3843" s="73">
        <f t="shared" si="1332"/>
        <v>0</v>
      </c>
      <c r="W3843" s="73">
        <f t="shared" si="1326"/>
        <v>0</v>
      </c>
      <c r="X3843" s="76" t="str">
        <f t="shared" si="1327"/>
        <v>-</v>
      </c>
      <c r="Y3843" s="73">
        <f t="shared" si="1328"/>
        <v>0</v>
      </c>
      <c r="Z3843" s="73">
        <f t="shared" si="1329"/>
        <v>0</v>
      </c>
      <c r="AA3843" s="73">
        <f t="shared" si="1335"/>
        <v>0</v>
      </c>
      <c r="AB3843" s="73">
        <f t="shared" si="1330"/>
        <v>0</v>
      </c>
      <c r="AC3843" s="73">
        <f t="shared" si="1336"/>
        <v>0</v>
      </c>
      <c r="AD3843" s="73">
        <f t="shared" si="1337"/>
        <v>0</v>
      </c>
      <c r="AE3843" s="73">
        <v>0</v>
      </c>
    </row>
    <row r="3844" spans="1:31" ht="15" customHeight="1">
      <c r="A3844" s="94"/>
      <c r="B3844" s="6" t="str">
        <f>IFERROR(VLOOKUP(A3844,'Distributor List'!$A$2:$D$77,2,0),"-")</f>
        <v>-</v>
      </c>
      <c r="C3844" s="6" t="str">
        <f>IFERROR(VLOOKUP(A3844,'Distributor List'!$A$2:$D$77,3,0),"-")</f>
        <v>-</v>
      </c>
      <c r="D3844" s="6" t="str">
        <f>IFERROR(VLOOKUP(A3844,'Distributor List'!$A$2:$F$77,6,0),"-")</f>
        <v>-</v>
      </c>
      <c r="E3844" s="6" t="str">
        <f>IFERROR(VLOOKUP(A3844,'Distributor List'!$A$2:$D$77,4,0),"-")</f>
        <v>-</v>
      </c>
      <c r="F3844" s="6" t="str">
        <f>IFERROR(VLOOKUP(H3844,'Price List'!$A$2:$H$109,8,0),"-")</f>
        <v>-</v>
      </c>
      <c r="G3844" s="6" t="str">
        <f>IFERROR(VLOOKUP(A3844,'Distributor List'!$A$2:$E$77,5,0),"-")</f>
        <v>-</v>
      </c>
      <c r="H3844" s="10"/>
      <c r="I3844" s="95"/>
      <c r="J3844" s="92"/>
      <c r="K3844" s="92"/>
      <c r="L3844" s="73">
        <f t="shared" si="1334"/>
        <v>0</v>
      </c>
      <c r="M3844" s="73">
        <f t="shared" si="1331"/>
        <v>0</v>
      </c>
      <c r="N3844" s="73"/>
      <c r="O3844" s="73"/>
      <c r="P3844" s="73"/>
      <c r="Q3844" s="73"/>
      <c r="R3844" s="73">
        <f t="shared" si="1333"/>
        <v>0</v>
      </c>
      <c r="S3844" s="76" t="str">
        <f t="shared" si="1325"/>
        <v>-</v>
      </c>
      <c r="T3844" s="96">
        <v>0</v>
      </c>
      <c r="U3844" s="97"/>
      <c r="V3844" s="73">
        <f t="shared" si="1332"/>
        <v>0</v>
      </c>
      <c r="W3844" s="73">
        <f t="shared" si="1326"/>
        <v>0</v>
      </c>
      <c r="X3844" s="76" t="str">
        <f t="shared" si="1327"/>
        <v>-</v>
      </c>
      <c r="Y3844" s="73">
        <f t="shared" si="1328"/>
        <v>0</v>
      </c>
      <c r="Z3844" s="73">
        <f t="shared" si="1329"/>
        <v>0</v>
      </c>
      <c r="AA3844" s="73">
        <f t="shared" si="1335"/>
        <v>0</v>
      </c>
      <c r="AB3844" s="73">
        <f t="shared" si="1330"/>
        <v>0</v>
      </c>
      <c r="AC3844" s="73">
        <f t="shared" si="1336"/>
        <v>0</v>
      </c>
      <c r="AD3844" s="73">
        <f t="shared" si="1337"/>
        <v>0</v>
      </c>
      <c r="AE3844" s="73">
        <v>0</v>
      </c>
    </row>
    <row r="3845" spans="1:31" ht="15" customHeight="1">
      <c r="A3845" s="94"/>
      <c r="B3845" s="6" t="str">
        <f>IFERROR(VLOOKUP(A3845,'Distributor List'!$A$2:$D$77,2,0),"-")</f>
        <v>-</v>
      </c>
      <c r="C3845" s="6" t="str">
        <f>IFERROR(VLOOKUP(A3845,'Distributor List'!$A$2:$D$77,3,0),"-")</f>
        <v>-</v>
      </c>
      <c r="D3845" s="6" t="str">
        <f>IFERROR(VLOOKUP(A3845,'Distributor List'!$A$2:$F$77,6,0),"-")</f>
        <v>-</v>
      </c>
      <c r="E3845" s="6" t="str">
        <f>IFERROR(VLOOKUP(A3845,'Distributor List'!$A$2:$D$77,4,0),"-")</f>
        <v>-</v>
      </c>
      <c r="F3845" s="6" t="str">
        <f>IFERROR(VLOOKUP(H3845,'Price List'!$A$2:$H$109,8,0),"-")</f>
        <v>-</v>
      </c>
      <c r="G3845" s="6" t="str">
        <f>IFERROR(VLOOKUP(A3845,'Distributor List'!$A$2:$E$77,5,0),"-")</f>
        <v>-</v>
      </c>
      <c r="H3845" s="10"/>
      <c r="I3845" s="95"/>
      <c r="J3845" s="92"/>
      <c r="K3845" s="92"/>
      <c r="L3845" s="73">
        <f t="shared" si="1334"/>
        <v>0</v>
      </c>
      <c r="M3845" s="73">
        <f t="shared" si="1331"/>
        <v>0</v>
      </c>
      <c r="N3845" s="73"/>
      <c r="O3845" s="73"/>
      <c r="P3845" s="73"/>
      <c r="Q3845" s="73"/>
      <c r="R3845" s="73">
        <f t="shared" si="1333"/>
        <v>0</v>
      </c>
      <c r="S3845" s="76" t="str">
        <f t="shared" si="1325"/>
        <v>-</v>
      </c>
      <c r="T3845" s="96">
        <v>0</v>
      </c>
      <c r="U3845" s="97"/>
      <c r="V3845" s="73">
        <f t="shared" si="1332"/>
        <v>0</v>
      </c>
      <c r="W3845" s="73">
        <f t="shared" si="1326"/>
        <v>0</v>
      </c>
      <c r="X3845" s="76" t="str">
        <f t="shared" si="1327"/>
        <v>-</v>
      </c>
      <c r="Y3845" s="73">
        <f t="shared" si="1328"/>
        <v>0</v>
      </c>
      <c r="Z3845" s="73">
        <f t="shared" si="1329"/>
        <v>0</v>
      </c>
      <c r="AA3845" s="73">
        <f t="shared" si="1335"/>
        <v>0</v>
      </c>
      <c r="AB3845" s="73">
        <f t="shared" si="1330"/>
        <v>0</v>
      </c>
      <c r="AC3845" s="73">
        <f t="shared" si="1336"/>
        <v>0</v>
      </c>
      <c r="AD3845" s="73">
        <f t="shared" si="1337"/>
        <v>0</v>
      </c>
      <c r="AE3845" s="73">
        <v>0</v>
      </c>
    </row>
    <row r="3846" spans="1:31" ht="15" customHeight="1">
      <c r="A3846" s="94"/>
      <c r="B3846" s="6" t="str">
        <f>IFERROR(VLOOKUP(A3846,'Distributor List'!$A$2:$D$77,2,0),"-")</f>
        <v>-</v>
      </c>
      <c r="C3846" s="6" t="str">
        <f>IFERROR(VLOOKUP(A3846,'Distributor List'!$A$2:$D$77,3,0),"-")</f>
        <v>-</v>
      </c>
      <c r="D3846" s="6" t="str">
        <f>IFERROR(VLOOKUP(A3846,'Distributor List'!$A$2:$F$77,6,0),"-")</f>
        <v>-</v>
      </c>
      <c r="E3846" s="6" t="str">
        <f>IFERROR(VLOOKUP(A3846,'Distributor List'!$A$2:$D$77,4,0),"-")</f>
        <v>-</v>
      </c>
      <c r="F3846" s="6" t="str">
        <f>IFERROR(VLOOKUP(H3846,'Price List'!$A$2:$H$109,8,0),"-")</f>
        <v>-</v>
      </c>
      <c r="G3846" s="6" t="str">
        <f>IFERROR(VLOOKUP(A3846,'Distributor List'!$A$2:$E$77,5,0),"-")</f>
        <v>-</v>
      </c>
      <c r="H3846" s="10"/>
      <c r="I3846" s="95"/>
      <c r="J3846" s="92"/>
      <c r="K3846" s="92"/>
      <c r="L3846" s="73">
        <f t="shared" si="1334"/>
        <v>0</v>
      </c>
      <c r="M3846" s="73">
        <f t="shared" si="1331"/>
        <v>0</v>
      </c>
      <c r="N3846" s="73"/>
      <c r="O3846" s="73"/>
      <c r="P3846" s="73"/>
      <c r="Q3846" s="73"/>
      <c r="R3846" s="73">
        <f t="shared" si="1333"/>
        <v>0</v>
      </c>
      <c r="S3846" s="76" t="str">
        <f t="shared" si="1325"/>
        <v>-</v>
      </c>
      <c r="T3846" s="96">
        <v>0</v>
      </c>
      <c r="U3846" s="97"/>
      <c r="V3846" s="73">
        <f t="shared" si="1332"/>
        <v>0</v>
      </c>
      <c r="W3846" s="73">
        <f t="shared" si="1326"/>
        <v>0</v>
      </c>
      <c r="X3846" s="76" t="str">
        <f t="shared" si="1327"/>
        <v>-</v>
      </c>
      <c r="Y3846" s="73">
        <f t="shared" si="1328"/>
        <v>0</v>
      </c>
      <c r="Z3846" s="73">
        <f t="shared" si="1329"/>
        <v>0</v>
      </c>
      <c r="AA3846" s="73">
        <f t="shared" si="1335"/>
        <v>0</v>
      </c>
      <c r="AB3846" s="73">
        <f t="shared" si="1330"/>
        <v>0</v>
      </c>
      <c r="AC3846" s="73">
        <f t="shared" si="1336"/>
        <v>0</v>
      </c>
      <c r="AD3846" s="73">
        <f t="shared" si="1337"/>
        <v>0</v>
      </c>
      <c r="AE3846" s="73">
        <v>0</v>
      </c>
    </row>
    <row r="3847" spans="1:31" ht="15" customHeight="1">
      <c r="A3847" s="94"/>
      <c r="B3847" s="6" t="str">
        <f>IFERROR(VLOOKUP(A3847,'Distributor List'!$A$2:$D$77,2,0),"-")</f>
        <v>-</v>
      </c>
      <c r="C3847" s="6" t="str">
        <f>IFERROR(VLOOKUP(A3847,'Distributor List'!$A$2:$D$77,3,0),"-")</f>
        <v>-</v>
      </c>
      <c r="D3847" s="6" t="str">
        <f>IFERROR(VLOOKUP(A3847,'Distributor List'!$A$2:$F$77,6,0),"-")</f>
        <v>-</v>
      </c>
      <c r="E3847" s="6" t="str">
        <f>IFERROR(VLOOKUP(A3847,'Distributor List'!$A$2:$D$77,4,0),"-")</f>
        <v>-</v>
      </c>
      <c r="F3847" s="6" t="str">
        <f>IFERROR(VLOOKUP(H3847,'Price List'!$A$2:$H$109,8,0),"-")</f>
        <v>-</v>
      </c>
      <c r="G3847" s="6" t="str">
        <f>IFERROR(VLOOKUP(A3847,'Distributor List'!$A$2:$E$77,5,0),"-")</f>
        <v>-</v>
      </c>
      <c r="H3847" s="10"/>
      <c r="I3847" s="95"/>
      <c r="J3847" s="92"/>
      <c r="K3847" s="92"/>
      <c r="L3847" s="73">
        <f t="shared" si="1334"/>
        <v>0</v>
      </c>
      <c r="M3847" s="73">
        <f t="shared" si="1331"/>
        <v>0</v>
      </c>
      <c r="N3847" s="73"/>
      <c r="O3847" s="73"/>
      <c r="P3847" s="73"/>
      <c r="Q3847" s="73"/>
      <c r="R3847" s="73">
        <f t="shared" si="1333"/>
        <v>0</v>
      </c>
      <c r="S3847" s="76" t="str">
        <f t="shared" si="1325"/>
        <v>-</v>
      </c>
      <c r="T3847" s="96">
        <v>0</v>
      </c>
      <c r="U3847" s="97"/>
      <c r="V3847" s="73">
        <f t="shared" si="1332"/>
        <v>0</v>
      </c>
      <c r="W3847" s="73">
        <f t="shared" si="1326"/>
        <v>0</v>
      </c>
      <c r="X3847" s="76" t="str">
        <f t="shared" si="1327"/>
        <v>-</v>
      </c>
      <c r="Y3847" s="73">
        <f t="shared" si="1328"/>
        <v>0</v>
      </c>
      <c r="Z3847" s="73">
        <f t="shared" si="1329"/>
        <v>0</v>
      </c>
      <c r="AA3847" s="73">
        <f t="shared" si="1335"/>
        <v>0</v>
      </c>
      <c r="AB3847" s="73">
        <f t="shared" si="1330"/>
        <v>0</v>
      </c>
      <c r="AC3847" s="73">
        <f t="shared" si="1336"/>
        <v>0</v>
      </c>
      <c r="AD3847" s="73">
        <f t="shared" si="1337"/>
        <v>0</v>
      </c>
      <c r="AE3847" s="73">
        <v>0</v>
      </c>
    </row>
    <row r="3848" spans="1:31" ht="15" customHeight="1">
      <c r="A3848" s="94"/>
      <c r="B3848" s="6" t="str">
        <f>IFERROR(VLOOKUP(A3848,'Distributor List'!$A$2:$D$77,2,0),"-")</f>
        <v>-</v>
      </c>
      <c r="C3848" s="6" t="str">
        <f>IFERROR(VLOOKUP(A3848,'Distributor List'!$A$2:$D$77,3,0),"-")</f>
        <v>-</v>
      </c>
      <c r="D3848" s="6" t="str">
        <f>IFERROR(VLOOKUP(A3848,'Distributor List'!$A$2:$F$77,6,0),"-")</f>
        <v>-</v>
      </c>
      <c r="E3848" s="6" t="str">
        <f>IFERROR(VLOOKUP(A3848,'Distributor List'!$A$2:$D$77,4,0),"-")</f>
        <v>-</v>
      </c>
      <c r="F3848" s="6" t="str">
        <f>IFERROR(VLOOKUP(H3848,'Price List'!$A$2:$H$109,8,0),"-")</f>
        <v>-</v>
      </c>
      <c r="G3848" s="6" t="str">
        <f>IFERROR(VLOOKUP(A3848,'Distributor List'!$A$2:$E$77,5,0),"-")</f>
        <v>-</v>
      </c>
      <c r="H3848" s="10"/>
      <c r="I3848" s="95"/>
      <c r="J3848" s="92"/>
      <c r="K3848" s="92"/>
      <c r="L3848" s="73">
        <f t="shared" si="1334"/>
        <v>0</v>
      </c>
      <c r="M3848" s="73">
        <f t="shared" si="1331"/>
        <v>0</v>
      </c>
      <c r="N3848" s="73"/>
      <c r="O3848" s="73"/>
      <c r="P3848" s="73"/>
      <c r="Q3848" s="73"/>
      <c r="R3848" s="73">
        <f t="shared" si="1333"/>
        <v>0</v>
      </c>
      <c r="S3848" s="76" t="str">
        <f t="shared" si="1325"/>
        <v>-</v>
      </c>
      <c r="T3848" s="96">
        <v>0</v>
      </c>
      <c r="U3848" s="97"/>
      <c r="V3848" s="73">
        <f t="shared" si="1332"/>
        <v>0</v>
      </c>
      <c r="W3848" s="73">
        <f t="shared" si="1326"/>
        <v>0</v>
      </c>
      <c r="X3848" s="76" t="str">
        <f t="shared" si="1327"/>
        <v>-</v>
      </c>
      <c r="Y3848" s="73">
        <f t="shared" si="1328"/>
        <v>0</v>
      </c>
      <c r="Z3848" s="73">
        <f t="shared" si="1329"/>
        <v>0</v>
      </c>
      <c r="AA3848" s="73">
        <f t="shared" si="1335"/>
        <v>0</v>
      </c>
      <c r="AB3848" s="73">
        <f t="shared" si="1330"/>
        <v>0</v>
      </c>
      <c r="AC3848" s="73">
        <f t="shared" si="1336"/>
        <v>0</v>
      </c>
      <c r="AD3848" s="73">
        <f t="shared" si="1337"/>
        <v>0</v>
      </c>
      <c r="AE3848" s="73">
        <v>0</v>
      </c>
    </row>
    <row r="3849" spans="1:31" ht="15" customHeight="1">
      <c r="A3849" s="94"/>
      <c r="B3849" s="6" t="str">
        <f>IFERROR(VLOOKUP(A3849,'Distributor List'!$A$2:$D$77,2,0),"-")</f>
        <v>-</v>
      </c>
      <c r="C3849" s="6" t="str">
        <f>IFERROR(VLOOKUP(A3849,'Distributor List'!$A$2:$D$77,3,0),"-")</f>
        <v>-</v>
      </c>
      <c r="D3849" s="6" t="str">
        <f>IFERROR(VLOOKUP(A3849,'Distributor List'!$A$2:$F$77,6,0),"-")</f>
        <v>-</v>
      </c>
      <c r="E3849" s="6" t="str">
        <f>IFERROR(VLOOKUP(A3849,'Distributor List'!$A$2:$D$77,4,0),"-")</f>
        <v>-</v>
      </c>
      <c r="F3849" s="6" t="str">
        <f>IFERROR(VLOOKUP(H3849,'Price List'!$A$2:$H$109,8,0),"-")</f>
        <v>-</v>
      </c>
      <c r="G3849" s="6" t="str">
        <f>IFERROR(VLOOKUP(A3849,'Distributor List'!$A$2:$E$77,5,0),"-")</f>
        <v>-</v>
      </c>
      <c r="H3849" s="10"/>
      <c r="I3849" s="95"/>
      <c r="J3849" s="92"/>
      <c r="K3849" s="92"/>
      <c r="L3849" s="73">
        <f t="shared" si="1334"/>
        <v>0</v>
      </c>
      <c r="M3849" s="73">
        <f t="shared" si="1331"/>
        <v>0</v>
      </c>
      <c r="N3849" s="73"/>
      <c r="O3849" s="73"/>
      <c r="P3849" s="73"/>
      <c r="Q3849" s="73"/>
      <c r="R3849" s="73">
        <f t="shared" si="1333"/>
        <v>0</v>
      </c>
      <c r="S3849" s="76" t="str">
        <f t="shared" si="1325"/>
        <v>-</v>
      </c>
      <c r="T3849" s="96">
        <v>0</v>
      </c>
      <c r="U3849" s="97"/>
      <c r="V3849" s="73">
        <f t="shared" si="1332"/>
        <v>0</v>
      </c>
      <c r="W3849" s="73">
        <f t="shared" si="1326"/>
        <v>0</v>
      </c>
      <c r="X3849" s="76" t="str">
        <f t="shared" si="1327"/>
        <v>-</v>
      </c>
      <c r="Y3849" s="73">
        <f t="shared" si="1328"/>
        <v>0</v>
      </c>
      <c r="Z3849" s="73">
        <f t="shared" si="1329"/>
        <v>0</v>
      </c>
      <c r="AA3849" s="73">
        <f t="shared" si="1335"/>
        <v>0</v>
      </c>
      <c r="AB3849" s="73">
        <f t="shared" si="1330"/>
        <v>0</v>
      </c>
      <c r="AC3849" s="73">
        <f t="shared" si="1336"/>
        <v>0</v>
      </c>
      <c r="AD3849" s="73">
        <f t="shared" si="1337"/>
        <v>0</v>
      </c>
      <c r="AE3849" s="73">
        <v>0</v>
      </c>
    </row>
    <row r="3850" spans="1:31" ht="15" customHeight="1">
      <c r="A3850" s="94"/>
      <c r="B3850" s="6" t="str">
        <f>IFERROR(VLOOKUP(A3850,'Distributor List'!$A$2:$D$77,2,0),"-")</f>
        <v>-</v>
      </c>
      <c r="C3850" s="6" t="str">
        <f>IFERROR(VLOOKUP(A3850,'Distributor List'!$A$2:$D$77,3,0),"-")</f>
        <v>-</v>
      </c>
      <c r="D3850" s="6" t="str">
        <f>IFERROR(VLOOKUP(A3850,'Distributor List'!$A$2:$F$77,6,0),"-")</f>
        <v>-</v>
      </c>
      <c r="E3850" s="6" t="str">
        <f>IFERROR(VLOOKUP(A3850,'Distributor List'!$A$2:$D$77,4,0),"-")</f>
        <v>-</v>
      </c>
      <c r="F3850" s="6" t="str">
        <f>IFERROR(VLOOKUP(H3850,'Price List'!$A$2:$H$109,8,0),"-")</f>
        <v>-</v>
      </c>
      <c r="G3850" s="6" t="str">
        <f>IFERROR(VLOOKUP(A3850,'Distributor List'!$A$2:$E$77,5,0),"-")</f>
        <v>-</v>
      </c>
      <c r="H3850" s="10"/>
      <c r="I3850" s="95"/>
      <c r="J3850" s="92"/>
      <c r="K3850" s="92"/>
      <c r="L3850" s="73">
        <f t="shared" si="1334"/>
        <v>0</v>
      </c>
      <c r="M3850" s="73">
        <f t="shared" si="1331"/>
        <v>0</v>
      </c>
      <c r="N3850" s="73"/>
      <c r="O3850" s="73"/>
      <c r="P3850" s="73"/>
      <c r="Q3850" s="73"/>
      <c r="R3850" s="73">
        <f t="shared" si="1333"/>
        <v>0</v>
      </c>
      <c r="S3850" s="76" t="str">
        <f t="shared" si="1325"/>
        <v>-</v>
      </c>
      <c r="T3850" s="96">
        <v>0</v>
      </c>
      <c r="U3850" s="97"/>
      <c r="V3850" s="73">
        <f t="shared" si="1332"/>
        <v>0</v>
      </c>
      <c r="W3850" s="73">
        <f t="shared" si="1326"/>
        <v>0</v>
      </c>
      <c r="X3850" s="76" t="str">
        <f t="shared" si="1327"/>
        <v>-</v>
      </c>
      <c r="Y3850" s="73">
        <f t="shared" si="1328"/>
        <v>0</v>
      </c>
      <c r="Z3850" s="73">
        <f t="shared" si="1329"/>
        <v>0</v>
      </c>
      <c r="AA3850" s="73">
        <f t="shared" si="1335"/>
        <v>0</v>
      </c>
      <c r="AB3850" s="73">
        <f t="shared" si="1330"/>
        <v>0</v>
      </c>
      <c r="AC3850" s="73">
        <f t="shared" si="1336"/>
        <v>0</v>
      </c>
      <c r="AD3850" s="73">
        <f t="shared" si="1337"/>
        <v>0</v>
      </c>
      <c r="AE3850" s="73">
        <v>0</v>
      </c>
    </row>
    <row r="3851" spans="1:31" ht="15" customHeight="1">
      <c r="A3851" s="94"/>
      <c r="B3851" s="6" t="str">
        <f>IFERROR(VLOOKUP(A3851,'Distributor List'!$A$2:$D$77,2,0),"-")</f>
        <v>-</v>
      </c>
      <c r="C3851" s="6" t="str">
        <f>IFERROR(VLOOKUP(A3851,'Distributor List'!$A$2:$D$77,3,0),"-")</f>
        <v>-</v>
      </c>
      <c r="D3851" s="6" t="str">
        <f>IFERROR(VLOOKUP(A3851,'Distributor List'!$A$2:$F$77,6,0),"-")</f>
        <v>-</v>
      </c>
      <c r="E3851" s="6" t="str">
        <f>IFERROR(VLOOKUP(A3851,'Distributor List'!$A$2:$D$77,4,0),"-")</f>
        <v>-</v>
      </c>
      <c r="F3851" s="6" t="str">
        <f>IFERROR(VLOOKUP(H3851,'Price List'!$A$2:$H$109,8,0),"-")</f>
        <v>-</v>
      </c>
      <c r="G3851" s="6" t="str">
        <f>IFERROR(VLOOKUP(A3851,'Distributor List'!$A$2:$E$77,5,0),"-")</f>
        <v>-</v>
      </c>
      <c r="H3851" s="10"/>
      <c r="I3851" s="95"/>
      <c r="J3851" s="92"/>
      <c r="K3851" s="92"/>
      <c r="L3851" s="73">
        <f t="shared" si="1334"/>
        <v>0</v>
      </c>
      <c r="M3851" s="73">
        <f t="shared" si="1331"/>
        <v>0</v>
      </c>
      <c r="N3851" s="73"/>
      <c r="O3851" s="73"/>
      <c r="P3851" s="73"/>
      <c r="Q3851" s="73"/>
      <c r="R3851" s="73">
        <f t="shared" si="1333"/>
        <v>0</v>
      </c>
      <c r="S3851" s="76" t="str">
        <f t="shared" si="1325"/>
        <v>-</v>
      </c>
      <c r="T3851" s="96">
        <v>0</v>
      </c>
      <c r="U3851" s="97"/>
      <c r="V3851" s="73">
        <f t="shared" si="1332"/>
        <v>0</v>
      </c>
      <c r="W3851" s="73">
        <f t="shared" si="1326"/>
        <v>0</v>
      </c>
      <c r="X3851" s="76" t="str">
        <f t="shared" si="1327"/>
        <v>-</v>
      </c>
      <c r="Y3851" s="73">
        <f t="shared" si="1328"/>
        <v>0</v>
      </c>
      <c r="Z3851" s="73">
        <f t="shared" si="1329"/>
        <v>0</v>
      </c>
      <c r="AA3851" s="73">
        <f t="shared" si="1335"/>
        <v>0</v>
      </c>
      <c r="AB3851" s="73">
        <f t="shared" si="1330"/>
        <v>0</v>
      </c>
      <c r="AC3851" s="73">
        <f t="shared" si="1336"/>
        <v>0</v>
      </c>
      <c r="AD3851" s="73">
        <f t="shared" si="1337"/>
        <v>0</v>
      </c>
      <c r="AE3851" s="73">
        <v>0</v>
      </c>
    </row>
    <row r="3852" spans="1:31" ht="15" customHeight="1">
      <c r="A3852" s="94"/>
      <c r="B3852" s="6" t="str">
        <f>IFERROR(VLOOKUP(A3852,'Distributor List'!$A$2:$D$77,2,0),"-")</f>
        <v>-</v>
      </c>
      <c r="C3852" s="6" t="str">
        <f>IFERROR(VLOOKUP(A3852,'Distributor List'!$A$2:$D$77,3,0),"-")</f>
        <v>-</v>
      </c>
      <c r="D3852" s="6" t="str">
        <f>IFERROR(VLOOKUP(A3852,'Distributor List'!$A$2:$F$77,6,0),"-")</f>
        <v>-</v>
      </c>
      <c r="E3852" s="6" t="str">
        <f>IFERROR(VLOOKUP(A3852,'Distributor List'!$A$2:$D$77,4,0),"-")</f>
        <v>-</v>
      </c>
      <c r="F3852" s="6" t="str">
        <f>IFERROR(VLOOKUP(H3852,'Price List'!$A$2:$H$109,8,0),"-")</f>
        <v>-</v>
      </c>
      <c r="G3852" s="6" t="str">
        <f>IFERROR(VLOOKUP(A3852,'Distributor List'!$A$2:$E$77,5,0),"-")</f>
        <v>-</v>
      </c>
      <c r="H3852" s="10"/>
      <c r="I3852" s="95"/>
      <c r="J3852" s="92"/>
      <c r="K3852" s="92"/>
      <c r="L3852" s="73">
        <f t="shared" si="1334"/>
        <v>0</v>
      </c>
      <c r="M3852" s="73">
        <f t="shared" si="1331"/>
        <v>0</v>
      </c>
      <c r="N3852" s="73"/>
      <c r="O3852" s="73"/>
      <c r="P3852" s="73"/>
      <c r="Q3852" s="73"/>
      <c r="R3852" s="73">
        <f t="shared" si="1333"/>
        <v>0</v>
      </c>
      <c r="S3852" s="76" t="str">
        <f t="shared" si="1325"/>
        <v>-</v>
      </c>
      <c r="T3852" s="96">
        <v>0</v>
      </c>
      <c r="U3852" s="97"/>
      <c r="V3852" s="73">
        <f t="shared" si="1332"/>
        <v>0</v>
      </c>
      <c r="W3852" s="73">
        <f t="shared" si="1326"/>
        <v>0</v>
      </c>
      <c r="X3852" s="76" t="str">
        <f t="shared" si="1327"/>
        <v>-</v>
      </c>
      <c r="Y3852" s="73">
        <f t="shared" si="1328"/>
        <v>0</v>
      </c>
      <c r="Z3852" s="73">
        <f t="shared" si="1329"/>
        <v>0</v>
      </c>
      <c r="AA3852" s="73">
        <f t="shared" si="1335"/>
        <v>0</v>
      </c>
      <c r="AB3852" s="73">
        <f t="shared" si="1330"/>
        <v>0</v>
      </c>
      <c r="AC3852" s="73">
        <f t="shared" si="1336"/>
        <v>0</v>
      </c>
      <c r="AD3852" s="73">
        <f t="shared" si="1337"/>
        <v>0</v>
      </c>
      <c r="AE3852" s="73">
        <v>0</v>
      </c>
    </row>
    <row r="3853" spans="1:31" ht="15" customHeight="1">
      <c r="A3853" s="94"/>
      <c r="B3853" s="6" t="str">
        <f>IFERROR(VLOOKUP(A3853,'Distributor List'!$A$2:$D$77,2,0),"-")</f>
        <v>-</v>
      </c>
      <c r="C3853" s="6" t="str">
        <f>IFERROR(VLOOKUP(A3853,'Distributor List'!$A$2:$D$77,3,0),"-")</f>
        <v>-</v>
      </c>
      <c r="D3853" s="6" t="str">
        <f>IFERROR(VLOOKUP(A3853,'Distributor List'!$A$2:$F$77,6,0),"-")</f>
        <v>-</v>
      </c>
      <c r="E3853" s="6" t="str">
        <f>IFERROR(VLOOKUP(A3853,'Distributor List'!$A$2:$D$77,4,0),"-")</f>
        <v>-</v>
      </c>
      <c r="F3853" s="6" t="str">
        <f>IFERROR(VLOOKUP(H3853,'Price List'!$A$2:$H$109,8,0),"-")</f>
        <v>-</v>
      </c>
      <c r="G3853" s="6" t="str">
        <f>IFERROR(VLOOKUP(A3853,'Distributor List'!$A$2:$E$77,5,0),"-")</f>
        <v>-</v>
      </c>
      <c r="H3853" s="10"/>
      <c r="I3853" s="95"/>
      <c r="J3853" s="92"/>
      <c r="K3853" s="92"/>
      <c r="L3853" s="73">
        <f t="shared" si="1334"/>
        <v>0</v>
      </c>
      <c r="M3853" s="73">
        <f t="shared" si="1331"/>
        <v>0</v>
      </c>
      <c r="N3853" s="73"/>
      <c r="O3853" s="73"/>
      <c r="P3853" s="73"/>
      <c r="Q3853" s="73"/>
      <c r="R3853" s="73">
        <f t="shared" si="1333"/>
        <v>0</v>
      </c>
      <c r="S3853" s="76" t="str">
        <f t="shared" si="1325"/>
        <v>-</v>
      </c>
      <c r="T3853" s="96">
        <v>0</v>
      </c>
      <c r="U3853" s="97"/>
      <c r="V3853" s="73">
        <f t="shared" si="1332"/>
        <v>0</v>
      </c>
      <c r="W3853" s="73">
        <f t="shared" si="1326"/>
        <v>0</v>
      </c>
      <c r="X3853" s="76" t="str">
        <f t="shared" si="1327"/>
        <v>-</v>
      </c>
      <c r="Y3853" s="73">
        <f t="shared" si="1328"/>
        <v>0</v>
      </c>
      <c r="Z3853" s="73">
        <f t="shared" si="1329"/>
        <v>0</v>
      </c>
      <c r="AA3853" s="73">
        <f t="shared" si="1335"/>
        <v>0</v>
      </c>
      <c r="AB3853" s="73">
        <f t="shared" si="1330"/>
        <v>0</v>
      </c>
      <c r="AC3853" s="73">
        <f t="shared" si="1336"/>
        <v>0</v>
      </c>
      <c r="AD3853" s="73">
        <f t="shared" si="1337"/>
        <v>0</v>
      </c>
      <c r="AE3853" s="73">
        <v>0</v>
      </c>
    </row>
    <row r="3854" spans="1:31" ht="15" customHeight="1">
      <c r="A3854" s="94"/>
      <c r="B3854" s="6" t="str">
        <f>IFERROR(VLOOKUP(A3854,'Distributor List'!$A$2:$D$77,2,0),"-")</f>
        <v>-</v>
      </c>
      <c r="C3854" s="6" t="str">
        <f>IFERROR(VLOOKUP(A3854,'Distributor List'!$A$2:$D$77,3,0),"-")</f>
        <v>-</v>
      </c>
      <c r="D3854" s="6" t="str">
        <f>IFERROR(VLOOKUP(A3854,'Distributor List'!$A$2:$F$77,6,0),"-")</f>
        <v>-</v>
      </c>
      <c r="E3854" s="6" t="str">
        <f>IFERROR(VLOOKUP(A3854,'Distributor List'!$A$2:$D$77,4,0),"-")</f>
        <v>-</v>
      </c>
      <c r="F3854" s="6" t="str">
        <f>IFERROR(VLOOKUP(H3854,'Price List'!$A$2:$H$109,8,0),"-")</f>
        <v>-</v>
      </c>
      <c r="G3854" s="6" t="str">
        <f>IFERROR(VLOOKUP(A3854,'Distributor List'!$A$2:$E$77,5,0),"-")</f>
        <v>-</v>
      </c>
      <c r="H3854" s="10"/>
      <c r="I3854" s="95"/>
      <c r="J3854" s="92"/>
      <c r="K3854" s="92"/>
      <c r="L3854" s="73">
        <f t="shared" si="1334"/>
        <v>0</v>
      </c>
      <c r="M3854" s="73">
        <f t="shared" si="1331"/>
        <v>0</v>
      </c>
      <c r="N3854" s="73"/>
      <c r="O3854" s="73"/>
      <c r="P3854" s="73"/>
      <c r="Q3854" s="73"/>
      <c r="R3854" s="73">
        <f t="shared" si="1333"/>
        <v>0</v>
      </c>
      <c r="S3854" s="76" t="str">
        <f t="shared" si="1325"/>
        <v>-</v>
      </c>
      <c r="T3854" s="96">
        <v>0</v>
      </c>
      <c r="U3854" s="97"/>
      <c r="V3854" s="73">
        <f t="shared" si="1332"/>
        <v>0</v>
      </c>
      <c r="W3854" s="73">
        <f t="shared" si="1326"/>
        <v>0</v>
      </c>
      <c r="X3854" s="76" t="str">
        <f t="shared" si="1327"/>
        <v>-</v>
      </c>
      <c r="Y3854" s="73">
        <f t="shared" si="1328"/>
        <v>0</v>
      </c>
      <c r="Z3854" s="73">
        <f t="shared" si="1329"/>
        <v>0</v>
      </c>
      <c r="AA3854" s="73">
        <f t="shared" si="1335"/>
        <v>0</v>
      </c>
      <c r="AB3854" s="73">
        <f t="shared" si="1330"/>
        <v>0</v>
      </c>
      <c r="AC3854" s="73">
        <f t="shared" si="1336"/>
        <v>0</v>
      </c>
      <c r="AD3854" s="73">
        <f t="shared" si="1337"/>
        <v>0</v>
      </c>
      <c r="AE3854" s="73">
        <v>0</v>
      </c>
    </row>
    <row r="3855" spans="1:31" ht="15" customHeight="1">
      <c r="A3855" s="94"/>
      <c r="B3855" s="6" t="str">
        <f>IFERROR(VLOOKUP(A3855,'Distributor List'!$A$2:$D$77,2,0),"-")</f>
        <v>-</v>
      </c>
      <c r="C3855" s="6" t="str">
        <f>IFERROR(VLOOKUP(A3855,'Distributor List'!$A$2:$D$77,3,0),"-")</f>
        <v>-</v>
      </c>
      <c r="D3855" s="6" t="str">
        <f>IFERROR(VLOOKUP(A3855,'Distributor List'!$A$2:$F$77,6,0),"-")</f>
        <v>-</v>
      </c>
      <c r="E3855" s="6" t="str">
        <f>IFERROR(VLOOKUP(A3855,'Distributor List'!$A$2:$D$77,4,0),"-")</f>
        <v>-</v>
      </c>
      <c r="F3855" s="6" t="str">
        <f>IFERROR(VLOOKUP(H3855,'Price List'!$A$2:$H$109,8,0),"-")</f>
        <v>-</v>
      </c>
      <c r="G3855" s="6" t="str">
        <f>IFERROR(VLOOKUP(A3855,'Distributor List'!$A$2:$E$77,5,0),"-")</f>
        <v>-</v>
      </c>
      <c r="H3855" s="10"/>
      <c r="I3855" s="95"/>
      <c r="J3855" s="92"/>
      <c r="K3855" s="92"/>
      <c r="L3855" s="73">
        <f t="shared" si="1334"/>
        <v>0</v>
      </c>
      <c r="M3855" s="73">
        <f t="shared" si="1331"/>
        <v>0</v>
      </c>
      <c r="N3855" s="73"/>
      <c r="O3855" s="73"/>
      <c r="P3855" s="73"/>
      <c r="Q3855" s="73"/>
      <c r="R3855" s="73">
        <f t="shared" si="1333"/>
        <v>0</v>
      </c>
      <c r="S3855" s="76" t="str">
        <f t="shared" si="1325"/>
        <v>-</v>
      </c>
      <c r="T3855" s="96">
        <v>0</v>
      </c>
      <c r="U3855" s="97"/>
      <c r="V3855" s="73">
        <f t="shared" si="1332"/>
        <v>0</v>
      </c>
      <c r="W3855" s="73">
        <f t="shared" si="1326"/>
        <v>0</v>
      </c>
      <c r="X3855" s="76" t="str">
        <f t="shared" si="1327"/>
        <v>-</v>
      </c>
      <c r="Y3855" s="73">
        <f t="shared" si="1328"/>
        <v>0</v>
      </c>
      <c r="Z3855" s="73">
        <f t="shared" si="1329"/>
        <v>0</v>
      </c>
      <c r="AA3855" s="73">
        <f t="shared" si="1335"/>
        <v>0</v>
      </c>
      <c r="AB3855" s="73">
        <f t="shared" si="1330"/>
        <v>0</v>
      </c>
      <c r="AC3855" s="73">
        <f t="shared" si="1336"/>
        <v>0</v>
      </c>
      <c r="AD3855" s="73">
        <f t="shared" si="1337"/>
        <v>0</v>
      </c>
      <c r="AE3855" s="73">
        <v>0</v>
      </c>
    </row>
    <row r="3856" spans="1:31" ht="15" customHeight="1">
      <c r="A3856" s="94"/>
      <c r="B3856" s="6" t="str">
        <f>IFERROR(VLOOKUP(A3856,'Distributor List'!$A$2:$D$77,2,0),"-")</f>
        <v>-</v>
      </c>
      <c r="C3856" s="6" t="str">
        <f>IFERROR(VLOOKUP(A3856,'Distributor List'!$A$2:$D$77,3,0),"-")</f>
        <v>-</v>
      </c>
      <c r="D3856" s="6" t="str">
        <f>IFERROR(VLOOKUP(A3856,'Distributor List'!$A$2:$F$77,6,0),"-")</f>
        <v>-</v>
      </c>
      <c r="E3856" s="6" t="str">
        <f>IFERROR(VLOOKUP(A3856,'Distributor List'!$A$2:$D$77,4,0),"-")</f>
        <v>-</v>
      </c>
      <c r="F3856" s="6" t="str">
        <f>IFERROR(VLOOKUP(H3856,'Price List'!$A$2:$H$109,8,0),"-")</f>
        <v>-</v>
      </c>
      <c r="G3856" s="6" t="str">
        <f>IFERROR(VLOOKUP(A3856,'Distributor List'!$A$2:$E$77,5,0),"-")</f>
        <v>-</v>
      </c>
      <c r="H3856" s="10"/>
      <c r="I3856" s="95"/>
      <c r="J3856" s="92"/>
      <c r="K3856" s="92"/>
      <c r="L3856" s="73">
        <f t="shared" si="1334"/>
        <v>0</v>
      </c>
      <c r="M3856" s="73">
        <f t="shared" si="1331"/>
        <v>0</v>
      </c>
      <c r="N3856" s="73"/>
      <c r="O3856" s="73"/>
      <c r="P3856" s="73"/>
      <c r="Q3856" s="73"/>
      <c r="R3856" s="73">
        <f t="shared" si="1333"/>
        <v>0</v>
      </c>
      <c r="S3856" s="76" t="str">
        <f t="shared" si="1325"/>
        <v>-</v>
      </c>
      <c r="T3856" s="96">
        <v>0</v>
      </c>
      <c r="U3856" s="97"/>
      <c r="V3856" s="73">
        <f t="shared" si="1332"/>
        <v>0</v>
      </c>
      <c r="W3856" s="73">
        <f t="shared" si="1326"/>
        <v>0</v>
      </c>
      <c r="X3856" s="76" t="str">
        <f t="shared" si="1327"/>
        <v>-</v>
      </c>
      <c r="Y3856" s="73">
        <f t="shared" si="1328"/>
        <v>0</v>
      </c>
      <c r="Z3856" s="73">
        <f t="shared" si="1329"/>
        <v>0</v>
      </c>
      <c r="AA3856" s="73">
        <f t="shared" si="1335"/>
        <v>0</v>
      </c>
      <c r="AB3856" s="73">
        <f t="shared" si="1330"/>
        <v>0</v>
      </c>
      <c r="AC3856" s="73">
        <f t="shared" si="1336"/>
        <v>0</v>
      </c>
      <c r="AD3856" s="73">
        <f t="shared" si="1337"/>
        <v>0</v>
      </c>
      <c r="AE3856" s="73">
        <v>0</v>
      </c>
    </row>
    <row r="3857" spans="1:31" ht="15" customHeight="1">
      <c r="A3857" s="94"/>
      <c r="B3857" s="6" t="str">
        <f>IFERROR(VLOOKUP(A3857,'Distributor List'!$A$2:$D$77,2,0),"-")</f>
        <v>-</v>
      </c>
      <c r="C3857" s="6" t="str">
        <f>IFERROR(VLOOKUP(A3857,'Distributor List'!$A$2:$D$77,3,0),"-")</f>
        <v>-</v>
      </c>
      <c r="D3857" s="6" t="str">
        <f>IFERROR(VLOOKUP(A3857,'Distributor List'!$A$2:$F$77,6,0),"-")</f>
        <v>-</v>
      </c>
      <c r="E3857" s="6" t="str">
        <f>IFERROR(VLOOKUP(A3857,'Distributor List'!$A$2:$D$77,4,0),"-")</f>
        <v>-</v>
      </c>
      <c r="F3857" s="6" t="str">
        <f>IFERROR(VLOOKUP(H3857,'Price List'!$A$2:$H$109,8,0),"-")</f>
        <v>-</v>
      </c>
      <c r="G3857" s="6" t="str">
        <f>IFERROR(VLOOKUP(A3857,'Distributor List'!$A$2:$E$77,5,0),"-")</f>
        <v>-</v>
      </c>
      <c r="H3857" s="10"/>
      <c r="I3857" s="95"/>
      <c r="J3857" s="92"/>
      <c r="K3857" s="92"/>
      <c r="L3857" s="73">
        <f t="shared" si="1334"/>
        <v>0</v>
      </c>
      <c r="M3857" s="73">
        <f t="shared" si="1331"/>
        <v>0</v>
      </c>
      <c r="N3857" s="73"/>
      <c r="O3857" s="73"/>
      <c r="P3857" s="73"/>
      <c r="Q3857" s="73"/>
      <c r="R3857" s="73">
        <f t="shared" si="1333"/>
        <v>0</v>
      </c>
      <c r="S3857" s="76" t="str">
        <f t="shared" si="1325"/>
        <v>-</v>
      </c>
      <c r="T3857" s="96">
        <v>0</v>
      </c>
      <c r="U3857" s="97"/>
      <c r="V3857" s="73">
        <f t="shared" si="1332"/>
        <v>0</v>
      </c>
      <c r="W3857" s="73">
        <f t="shared" si="1326"/>
        <v>0</v>
      </c>
      <c r="X3857" s="76" t="str">
        <f t="shared" si="1327"/>
        <v>-</v>
      </c>
      <c r="Y3857" s="73">
        <f t="shared" si="1328"/>
        <v>0</v>
      </c>
      <c r="Z3857" s="73">
        <f t="shared" si="1329"/>
        <v>0</v>
      </c>
      <c r="AA3857" s="73">
        <f t="shared" si="1335"/>
        <v>0</v>
      </c>
      <c r="AB3857" s="73">
        <f t="shared" si="1330"/>
        <v>0</v>
      </c>
      <c r="AC3857" s="73">
        <f t="shared" si="1336"/>
        <v>0</v>
      </c>
      <c r="AD3857" s="73">
        <f t="shared" si="1337"/>
        <v>0</v>
      </c>
      <c r="AE3857" s="73">
        <v>0</v>
      </c>
    </row>
    <row r="3858" spans="1:31" ht="15" customHeight="1">
      <c r="A3858" s="94"/>
      <c r="B3858" s="6" t="str">
        <f>IFERROR(VLOOKUP(A3858,'Distributor List'!$A$2:$D$77,2,0),"-")</f>
        <v>-</v>
      </c>
      <c r="C3858" s="6" t="str">
        <f>IFERROR(VLOOKUP(A3858,'Distributor List'!$A$2:$D$77,3,0),"-")</f>
        <v>-</v>
      </c>
      <c r="D3858" s="6" t="str">
        <f>IFERROR(VLOOKUP(A3858,'Distributor List'!$A$2:$F$77,6,0),"-")</f>
        <v>-</v>
      </c>
      <c r="E3858" s="6" t="str">
        <f>IFERROR(VLOOKUP(A3858,'Distributor List'!$A$2:$D$77,4,0),"-")</f>
        <v>-</v>
      </c>
      <c r="F3858" s="6" t="str">
        <f>IFERROR(VLOOKUP(H3858,'Price List'!$A$2:$H$109,8,0),"-")</f>
        <v>-</v>
      </c>
      <c r="G3858" s="6" t="str">
        <f>IFERROR(VLOOKUP(A3858,'Distributor List'!$A$2:$E$77,5,0),"-")</f>
        <v>-</v>
      </c>
      <c r="H3858" s="10"/>
      <c r="I3858" s="95"/>
      <c r="J3858" s="92"/>
      <c r="K3858" s="92"/>
      <c r="L3858" s="73">
        <f t="shared" si="1334"/>
        <v>0</v>
      </c>
      <c r="M3858" s="73">
        <f t="shared" si="1331"/>
        <v>0</v>
      </c>
      <c r="N3858" s="73"/>
      <c r="O3858" s="73"/>
      <c r="P3858" s="73"/>
      <c r="Q3858" s="73"/>
      <c r="R3858" s="73">
        <f t="shared" si="1333"/>
        <v>0</v>
      </c>
      <c r="S3858" s="76" t="str">
        <f t="shared" ref="S3858:S3921" si="1338">IFERROR(L3858/R3858,"-")</f>
        <v>-</v>
      </c>
      <c r="T3858" s="96">
        <v>0</v>
      </c>
      <c r="U3858" s="97"/>
      <c r="V3858" s="73">
        <f t="shared" si="1332"/>
        <v>0</v>
      </c>
      <c r="W3858" s="73">
        <f t="shared" ref="W3858:W3921" si="1339">L3858-V3858</f>
        <v>0</v>
      </c>
      <c r="X3858" s="76" t="str">
        <f t="shared" ref="X3858:X3921" si="1340">IFERROR(L3858/V3858-1,"-")</f>
        <v>-</v>
      </c>
      <c r="Y3858" s="73">
        <f t="shared" ref="Y3858:Y3921" si="1341">(J3858)/1*1.5</f>
        <v>0</v>
      </c>
      <c r="Z3858" s="73">
        <f t="shared" ref="Z3858:Z3921" si="1342">IF(Y3858&gt;K3858,Y3858-K3858,0)</f>
        <v>0</v>
      </c>
      <c r="AA3858" s="73">
        <f t="shared" si="1335"/>
        <v>0</v>
      </c>
      <c r="AB3858" s="73">
        <f t="shared" ref="AB3858:AB3921" si="1343">IF(Y3858&lt;K3858,K3858-Y3858,0)</f>
        <v>0</v>
      </c>
      <c r="AC3858" s="73">
        <f t="shared" si="1336"/>
        <v>0</v>
      </c>
      <c r="AD3858" s="73">
        <f t="shared" si="1337"/>
        <v>0</v>
      </c>
      <c r="AE3858" s="73">
        <v>0</v>
      </c>
    </row>
    <row r="3859" spans="1:31" ht="15" customHeight="1">
      <c r="A3859" s="94"/>
      <c r="B3859" s="6" t="str">
        <f>IFERROR(VLOOKUP(A3859,'Distributor List'!$A$2:$D$77,2,0),"-")</f>
        <v>-</v>
      </c>
      <c r="C3859" s="6" t="str">
        <f>IFERROR(VLOOKUP(A3859,'Distributor List'!$A$2:$D$77,3,0),"-")</f>
        <v>-</v>
      </c>
      <c r="D3859" s="6" t="str">
        <f>IFERROR(VLOOKUP(A3859,'Distributor List'!$A$2:$F$77,6,0),"-")</f>
        <v>-</v>
      </c>
      <c r="E3859" s="6" t="str">
        <f>IFERROR(VLOOKUP(A3859,'Distributor List'!$A$2:$D$77,4,0),"-")</f>
        <v>-</v>
      </c>
      <c r="F3859" s="6" t="str">
        <f>IFERROR(VLOOKUP(H3859,'Price List'!$A$2:$H$109,8,0),"-")</f>
        <v>-</v>
      </c>
      <c r="G3859" s="6" t="str">
        <f>IFERROR(VLOOKUP(A3859,'Distributor List'!$A$2:$E$77,5,0),"-")</f>
        <v>-</v>
      </c>
      <c r="H3859" s="10"/>
      <c r="I3859" s="95"/>
      <c r="J3859" s="92"/>
      <c r="K3859" s="92"/>
      <c r="L3859" s="73">
        <f t="shared" si="1334"/>
        <v>0</v>
      </c>
      <c r="M3859" s="73">
        <f t="shared" si="1331"/>
        <v>0</v>
      </c>
      <c r="N3859" s="73"/>
      <c r="O3859" s="73"/>
      <c r="P3859" s="73"/>
      <c r="Q3859" s="73"/>
      <c r="R3859" s="73">
        <f t="shared" si="1333"/>
        <v>0</v>
      </c>
      <c r="S3859" s="76" t="str">
        <f t="shared" si="1338"/>
        <v>-</v>
      </c>
      <c r="T3859" s="96">
        <v>0</v>
      </c>
      <c r="U3859" s="97"/>
      <c r="V3859" s="73">
        <f t="shared" si="1332"/>
        <v>0</v>
      </c>
      <c r="W3859" s="73">
        <f t="shared" si="1339"/>
        <v>0</v>
      </c>
      <c r="X3859" s="76" t="str">
        <f t="shared" si="1340"/>
        <v>-</v>
      </c>
      <c r="Y3859" s="73">
        <f t="shared" si="1341"/>
        <v>0</v>
      </c>
      <c r="Z3859" s="73">
        <f t="shared" si="1342"/>
        <v>0</v>
      </c>
      <c r="AA3859" s="73">
        <f t="shared" si="1335"/>
        <v>0</v>
      </c>
      <c r="AB3859" s="73">
        <f t="shared" si="1343"/>
        <v>0</v>
      </c>
      <c r="AC3859" s="73">
        <f t="shared" si="1336"/>
        <v>0</v>
      </c>
      <c r="AD3859" s="73">
        <f t="shared" si="1337"/>
        <v>0</v>
      </c>
      <c r="AE3859" s="73">
        <v>0</v>
      </c>
    </row>
    <row r="3860" spans="1:31" ht="15" customHeight="1">
      <c r="A3860" s="94"/>
      <c r="B3860" s="6" t="str">
        <f>IFERROR(VLOOKUP(A3860,'Distributor List'!$A$2:$D$77,2,0),"-")</f>
        <v>-</v>
      </c>
      <c r="C3860" s="6" t="str">
        <f>IFERROR(VLOOKUP(A3860,'Distributor List'!$A$2:$D$77,3,0),"-")</f>
        <v>-</v>
      </c>
      <c r="D3860" s="6" t="str">
        <f>IFERROR(VLOOKUP(A3860,'Distributor List'!$A$2:$F$77,6,0),"-")</f>
        <v>-</v>
      </c>
      <c r="E3860" s="6" t="str">
        <f>IFERROR(VLOOKUP(A3860,'Distributor List'!$A$2:$D$77,4,0),"-")</f>
        <v>-</v>
      </c>
      <c r="F3860" s="6" t="str">
        <f>IFERROR(VLOOKUP(H3860,'Price List'!$A$2:$H$109,8,0),"-")</f>
        <v>-</v>
      </c>
      <c r="G3860" s="6" t="str">
        <f>IFERROR(VLOOKUP(A3860,'Distributor List'!$A$2:$E$77,5,0),"-")</f>
        <v>-</v>
      </c>
      <c r="H3860" s="10"/>
      <c r="I3860" s="95"/>
      <c r="J3860" s="92"/>
      <c r="K3860" s="92"/>
      <c r="L3860" s="73">
        <f t="shared" si="1334"/>
        <v>0</v>
      </c>
      <c r="M3860" s="73">
        <f t="shared" si="1331"/>
        <v>0</v>
      </c>
      <c r="N3860" s="73"/>
      <c r="O3860" s="73"/>
      <c r="P3860" s="73"/>
      <c r="Q3860" s="73"/>
      <c r="R3860" s="73">
        <f t="shared" si="1333"/>
        <v>0</v>
      </c>
      <c r="S3860" s="76" t="str">
        <f t="shared" si="1338"/>
        <v>-</v>
      </c>
      <c r="T3860" s="96">
        <v>0</v>
      </c>
      <c r="U3860" s="97"/>
      <c r="V3860" s="73">
        <f t="shared" si="1332"/>
        <v>0</v>
      </c>
      <c r="W3860" s="73">
        <f t="shared" si="1339"/>
        <v>0</v>
      </c>
      <c r="X3860" s="76" t="str">
        <f t="shared" si="1340"/>
        <v>-</v>
      </c>
      <c r="Y3860" s="73">
        <f t="shared" si="1341"/>
        <v>0</v>
      </c>
      <c r="Z3860" s="73">
        <f t="shared" si="1342"/>
        <v>0</v>
      </c>
      <c r="AA3860" s="73">
        <f t="shared" si="1335"/>
        <v>0</v>
      </c>
      <c r="AB3860" s="73">
        <f t="shared" si="1343"/>
        <v>0</v>
      </c>
      <c r="AC3860" s="73">
        <f t="shared" si="1336"/>
        <v>0</v>
      </c>
      <c r="AD3860" s="73">
        <f t="shared" si="1337"/>
        <v>0</v>
      </c>
      <c r="AE3860" s="73">
        <v>0</v>
      </c>
    </row>
    <row r="3861" spans="1:31" ht="15" customHeight="1">
      <c r="A3861" s="94"/>
      <c r="B3861" s="6" t="str">
        <f>IFERROR(VLOOKUP(A3861,'Distributor List'!$A$2:$D$77,2,0),"-")</f>
        <v>-</v>
      </c>
      <c r="C3861" s="6" t="str">
        <f>IFERROR(VLOOKUP(A3861,'Distributor List'!$A$2:$D$77,3,0),"-")</f>
        <v>-</v>
      </c>
      <c r="D3861" s="6" t="str">
        <f>IFERROR(VLOOKUP(A3861,'Distributor List'!$A$2:$F$77,6,0),"-")</f>
        <v>-</v>
      </c>
      <c r="E3861" s="6" t="str">
        <f>IFERROR(VLOOKUP(A3861,'Distributor List'!$A$2:$D$77,4,0),"-")</f>
        <v>-</v>
      </c>
      <c r="F3861" s="6" t="str">
        <f>IFERROR(VLOOKUP(H3861,'Price List'!$A$2:$H$109,8,0),"-")</f>
        <v>-</v>
      </c>
      <c r="G3861" s="6" t="str">
        <f>IFERROR(VLOOKUP(A3861,'Distributor List'!$A$2:$E$77,5,0),"-")</f>
        <v>-</v>
      </c>
      <c r="H3861" s="10"/>
      <c r="I3861" s="95"/>
      <c r="J3861" s="92"/>
      <c r="K3861" s="92"/>
      <c r="L3861" s="73">
        <f t="shared" si="1334"/>
        <v>0</v>
      </c>
      <c r="M3861" s="73">
        <f t="shared" si="1331"/>
        <v>0</v>
      </c>
      <c r="N3861" s="73"/>
      <c r="O3861" s="73"/>
      <c r="P3861" s="73"/>
      <c r="Q3861" s="73"/>
      <c r="R3861" s="73">
        <f t="shared" si="1333"/>
        <v>0</v>
      </c>
      <c r="S3861" s="76" t="str">
        <f t="shared" si="1338"/>
        <v>-</v>
      </c>
      <c r="T3861" s="96">
        <v>0</v>
      </c>
      <c r="U3861" s="97"/>
      <c r="V3861" s="73">
        <f t="shared" si="1332"/>
        <v>0</v>
      </c>
      <c r="W3861" s="73">
        <f t="shared" si="1339"/>
        <v>0</v>
      </c>
      <c r="X3861" s="76" t="str">
        <f t="shared" si="1340"/>
        <v>-</v>
      </c>
      <c r="Y3861" s="73">
        <f t="shared" si="1341"/>
        <v>0</v>
      </c>
      <c r="Z3861" s="73">
        <f t="shared" si="1342"/>
        <v>0</v>
      </c>
      <c r="AA3861" s="73">
        <f t="shared" si="1335"/>
        <v>0</v>
      </c>
      <c r="AB3861" s="73">
        <f t="shared" si="1343"/>
        <v>0</v>
      </c>
      <c r="AC3861" s="73">
        <f t="shared" si="1336"/>
        <v>0</v>
      </c>
      <c r="AD3861" s="73">
        <f t="shared" si="1337"/>
        <v>0</v>
      </c>
      <c r="AE3861" s="73">
        <v>0</v>
      </c>
    </row>
    <row r="3862" spans="1:31" ht="15" customHeight="1">
      <c r="A3862" s="94"/>
      <c r="B3862" s="6" t="str">
        <f>IFERROR(VLOOKUP(A3862,'Distributor List'!$A$2:$D$77,2,0),"-")</f>
        <v>-</v>
      </c>
      <c r="C3862" s="6" t="str">
        <f>IFERROR(VLOOKUP(A3862,'Distributor List'!$A$2:$D$77,3,0),"-")</f>
        <v>-</v>
      </c>
      <c r="D3862" s="6" t="str">
        <f>IFERROR(VLOOKUP(A3862,'Distributor List'!$A$2:$F$77,6,0),"-")</f>
        <v>-</v>
      </c>
      <c r="E3862" s="6" t="str">
        <f>IFERROR(VLOOKUP(A3862,'Distributor List'!$A$2:$D$77,4,0),"-")</f>
        <v>-</v>
      </c>
      <c r="F3862" s="6" t="str">
        <f>IFERROR(VLOOKUP(H3862,'Price List'!$A$2:$H$109,8,0),"-")</f>
        <v>-</v>
      </c>
      <c r="G3862" s="6" t="str">
        <f>IFERROR(VLOOKUP(A3862,'Distributor List'!$A$2:$E$77,5,0),"-")</f>
        <v>-</v>
      </c>
      <c r="H3862" s="10"/>
      <c r="I3862" s="95"/>
      <c r="J3862" s="92"/>
      <c r="K3862" s="92"/>
      <c r="L3862" s="73">
        <f t="shared" si="1334"/>
        <v>0</v>
      </c>
      <c r="M3862" s="73">
        <f t="shared" si="1331"/>
        <v>0</v>
      </c>
      <c r="N3862" s="73"/>
      <c r="O3862" s="73"/>
      <c r="P3862" s="73"/>
      <c r="Q3862" s="73"/>
      <c r="R3862" s="73">
        <f t="shared" si="1333"/>
        <v>0</v>
      </c>
      <c r="S3862" s="76" t="str">
        <f t="shared" si="1338"/>
        <v>-</v>
      </c>
      <c r="T3862" s="96">
        <v>0</v>
      </c>
      <c r="U3862" s="97"/>
      <c r="V3862" s="73">
        <f t="shared" si="1332"/>
        <v>0</v>
      </c>
      <c r="W3862" s="73">
        <f t="shared" si="1339"/>
        <v>0</v>
      </c>
      <c r="X3862" s="76" t="str">
        <f t="shared" si="1340"/>
        <v>-</v>
      </c>
      <c r="Y3862" s="73">
        <f t="shared" si="1341"/>
        <v>0</v>
      </c>
      <c r="Z3862" s="73">
        <f t="shared" si="1342"/>
        <v>0</v>
      </c>
      <c r="AA3862" s="73">
        <f t="shared" si="1335"/>
        <v>0</v>
      </c>
      <c r="AB3862" s="73">
        <f t="shared" si="1343"/>
        <v>0</v>
      </c>
      <c r="AC3862" s="73">
        <f t="shared" si="1336"/>
        <v>0</v>
      </c>
      <c r="AD3862" s="73">
        <f t="shared" si="1337"/>
        <v>0</v>
      </c>
      <c r="AE3862" s="73">
        <v>0</v>
      </c>
    </row>
    <row r="3863" spans="1:31" ht="15" customHeight="1">
      <c r="A3863" s="94"/>
      <c r="B3863" s="6" t="str">
        <f>IFERROR(VLOOKUP(A3863,'Distributor List'!$A$2:$D$77,2,0),"-")</f>
        <v>-</v>
      </c>
      <c r="C3863" s="6" t="str">
        <f>IFERROR(VLOOKUP(A3863,'Distributor List'!$A$2:$D$77,3,0),"-")</f>
        <v>-</v>
      </c>
      <c r="D3863" s="6" t="str">
        <f>IFERROR(VLOOKUP(A3863,'Distributor List'!$A$2:$F$77,6,0),"-")</f>
        <v>-</v>
      </c>
      <c r="E3863" s="6" t="str">
        <f>IFERROR(VLOOKUP(A3863,'Distributor List'!$A$2:$D$77,4,0),"-")</f>
        <v>-</v>
      </c>
      <c r="F3863" s="6" t="str">
        <f>IFERROR(VLOOKUP(H3863,'Price List'!$A$2:$H$109,8,0),"-")</f>
        <v>-</v>
      </c>
      <c r="G3863" s="6" t="str">
        <f>IFERROR(VLOOKUP(A3863,'Distributor List'!$A$2:$E$77,5,0),"-")</f>
        <v>-</v>
      </c>
      <c r="H3863" s="10"/>
      <c r="I3863" s="95"/>
      <c r="J3863" s="92"/>
      <c r="K3863" s="92"/>
      <c r="L3863" s="73">
        <f t="shared" si="1334"/>
        <v>0</v>
      </c>
      <c r="M3863" s="73">
        <f t="shared" si="1331"/>
        <v>0</v>
      </c>
      <c r="N3863" s="73"/>
      <c r="O3863" s="73"/>
      <c r="P3863" s="73"/>
      <c r="Q3863" s="73"/>
      <c r="R3863" s="73">
        <f t="shared" si="1333"/>
        <v>0</v>
      </c>
      <c r="S3863" s="76" t="str">
        <f t="shared" si="1338"/>
        <v>-</v>
      </c>
      <c r="T3863" s="96">
        <v>0</v>
      </c>
      <c r="U3863" s="97"/>
      <c r="V3863" s="73">
        <f t="shared" si="1332"/>
        <v>0</v>
      </c>
      <c r="W3863" s="73">
        <f t="shared" si="1339"/>
        <v>0</v>
      </c>
      <c r="X3863" s="76" t="str">
        <f t="shared" si="1340"/>
        <v>-</v>
      </c>
      <c r="Y3863" s="73">
        <f t="shared" si="1341"/>
        <v>0</v>
      </c>
      <c r="Z3863" s="73">
        <f t="shared" si="1342"/>
        <v>0</v>
      </c>
      <c r="AA3863" s="73">
        <f t="shared" si="1335"/>
        <v>0</v>
      </c>
      <c r="AB3863" s="73">
        <f t="shared" si="1343"/>
        <v>0</v>
      </c>
      <c r="AC3863" s="73">
        <f t="shared" si="1336"/>
        <v>0</v>
      </c>
      <c r="AD3863" s="73">
        <f t="shared" si="1337"/>
        <v>0</v>
      </c>
      <c r="AE3863" s="73">
        <v>0</v>
      </c>
    </row>
    <row r="3864" spans="1:31" ht="15" customHeight="1">
      <c r="A3864" s="94"/>
      <c r="B3864" s="6" t="str">
        <f>IFERROR(VLOOKUP(A3864,'Distributor List'!$A$2:$D$77,2,0),"-")</f>
        <v>-</v>
      </c>
      <c r="C3864" s="6" t="str">
        <f>IFERROR(VLOOKUP(A3864,'Distributor List'!$A$2:$D$77,3,0),"-")</f>
        <v>-</v>
      </c>
      <c r="D3864" s="6" t="str">
        <f>IFERROR(VLOOKUP(A3864,'Distributor List'!$A$2:$F$77,6,0),"-")</f>
        <v>-</v>
      </c>
      <c r="E3864" s="6" t="str">
        <f>IFERROR(VLOOKUP(A3864,'Distributor List'!$A$2:$D$77,4,0),"-")</f>
        <v>-</v>
      </c>
      <c r="F3864" s="6" t="str">
        <f>IFERROR(VLOOKUP(H3864,'Price List'!$A$2:$H$109,8,0),"-")</f>
        <v>-</v>
      </c>
      <c r="G3864" s="6" t="str">
        <f>IFERROR(VLOOKUP(A3864,'Distributor List'!$A$2:$E$77,5,0),"-")</f>
        <v>-</v>
      </c>
      <c r="H3864" s="10"/>
      <c r="I3864" s="95"/>
      <c r="J3864" s="92"/>
      <c r="K3864" s="92"/>
      <c r="L3864" s="73">
        <f t="shared" si="1334"/>
        <v>0</v>
      </c>
      <c r="M3864" s="73">
        <f t="shared" si="1331"/>
        <v>0</v>
      </c>
      <c r="N3864" s="73"/>
      <c r="O3864" s="73"/>
      <c r="P3864" s="73"/>
      <c r="Q3864" s="73"/>
      <c r="R3864" s="73">
        <f t="shared" si="1333"/>
        <v>0</v>
      </c>
      <c r="S3864" s="76" t="str">
        <f t="shared" si="1338"/>
        <v>-</v>
      </c>
      <c r="T3864" s="96">
        <v>0</v>
      </c>
      <c r="U3864" s="97"/>
      <c r="V3864" s="73">
        <f t="shared" si="1332"/>
        <v>0</v>
      </c>
      <c r="W3864" s="73">
        <f t="shared" si="1339"/>
        <v>0</v>
      </c>
      <c r="X3864" s="76" t="str">
        <f t="shared" si="1340"/>
        <v>-</v>
      </c>
      <c r="Y3864" s="73">
        <f t="shared" si="1341"/>
        <v>0</v>
      </c>
      <c r="Z3864" s="73">
        <f t="shared" si="1342"/>
        <v>0</v>
      </c>
      <c r="AA3864" s="73">
        <f t="shared" si="1335"/>
        <v>0</v>
      </c>
      <c r="AB3864" s="73">
        <f t="shared" si="1343"/>
        <v>0</v>
      </c>
      <c r="AC3864" s="73">
        <f t="shared" si="1336"/>
        <v>0</v>
      </c>
      <c r="AD3864" s="73">
        <f t="shared" si="1337"/>
        <v>0</v>
      </c>
      <c r="AE3864" s="73">
        <v>0</v>
      </c>
    </row>
    <row r="3865" spans="1:31" ht="15" customHeight="1">
      <c r="A3865" s="94"/>
      <c r="B3865" s="6" t="str">
        <f>IFERROR(VLOOKUP(A3865,'Distributor List'!$A$2:$D$77,2,0),"-")</f>
        <v>-</v>
      </c>
      <c r="C3865" s="6" t="str">
        <f>IFERROR(VLOOKUP(A3865,'Distributor List'!$A$2:$D$77,3,0),"-")</f>
        <v>-</v>
      </c>
      <c r="D3865" s="6" t="str">
        <f>IFERROR(VLOOKUP(A3865,'Distributor List'!$A$2:$F$77,6,0),"-")</f>
        <v>-</v>
      </c>
      <c r="E3865" s="6" t="str">
        <f>IFERROR(VLOOKUP(A3865,'Distributor List'!$A$2:$D$77,4,0),"-")</f>
        <v>-</v>
      </c>
      <c r="F3865" s="6" t="str">
        <f>IFERROR(VLOOKUP(H3865,'Price List'!$A$2:$H$109,8,0),"-")</f>
        <v>-</v>
      </c>
      <c r="G3865" s="6" t="str">
        <f>IFERROR(VLOOKUP(A3865,'Distributor List'!$A$2:$E$77,5,0),"-")</f>
        <v>-</v>
      </c>
      <c r="H3865" s="10"/>
      <c r="I3865" s="95"/>
      <c r="J3865" s="92"/>
      <c r="K3865" s="92"/>
      <c r="L3865" s="73">
        <f t="shared" si="1334"/>
        <v>0</v>
      </c>
      <c r="M3865" s="73">
        <f t="shared" si="1331"/>
        <v>0</v>
      </c>
      <c r="N3865" s="73"/>
      <c r="O3865" s="73"/>
      <c r="P3865" s="73"/>
      <c r="Q3865" s="73"/>
      <c r="R3865" s="73">
        <f t="shared" si="1333"/>
        <v>0</v>
      </c>
      <c r="S3865" s="76" t="str">
        <f t="shared" si="1338"/>
        <v>-</v>
      </c>
      <c r="T3865" s="96">
        <v>0</v>
      </c>
      <c r="U3865" s="97"/>
      <c r="V3865" s="73">
        <f t="shared" si="1332"/>
        <v>0</v>
      </c>
      <c r="W3865" s="73">
        <f t="shared" si="1339"/>
        <v>0</v>
      </c>
      <c r="X3865" s="76" t="str">
        <f t="shared" si="1340"/>
        <v>-</v>
      </c>
      <c r="Y3865" s="73">
        <f t="shared" si="1341"/>
        <v>0</v>
      </c>
      <c r="Z3865" s="73">
        <f t="shared" si="1342"/>
        <v>0</v>
      </c>
      <c r="AA3865" s="73">
        <f t="shared" si="1335"/>
        <v>0</v>
      </c>
      <c r="AB3865" s="73">
        <f t="shared" si="1343"/>
        <v>0</v>
      </c>
      <c r="AC3865" s="73">
        <f t="shared" si="1336"/>
        <v>0</v>
      </c>
      <c r="AD3865" s="73">
        <f t="shared" si="1337"/>
        <v>0</v>
      </c>
      <c r="AE3865" s="73">
        <v>0</v>
      </c>
    </row>
    <row r="3866" spans="1:31" ht="15" customHeight="1">
      <c r="A3866" s="94"/>
      <c r="B3866" s="6" t="str">
        <f>IFERROR(VLOOKUP(A3866,'Distributor List'!$A$2:$D$77,2,0),"-")</f>
        <v>-</v>
      </c>
      <c r="C3866" s="6" t="str">
        <f>IFERROR(VLOOKUP(A3866,'Distributor List'!$A$2:$D$77,3,0),"-")</f>
        <v>-</v>
      </c>
      <c r="D3866" s="6" t="str">
        <f>IFERROR(VLOOKUP(A3866,'Distributor List'!$A$2:$F$77,6,0),"-")</f>
        <v>-</v>
      </c>
      <c r="E3866" s="6" t="str">
        <f>IFERROR(VLOOKUP(A3866,'Distributor List'!$A$2:$D$77,4,0),"-")</f>
        <v>-</v>
      </c>
      <c r="F3866" s="6" t="str">
        <f>IFERROR(VLOOKUP(H3866,'Price List'!$A$2:$H$109,8,0),"-")</f>
        <v>-</v>
      </c>
      <c r="G3866" s="6" t="str">
        <f>IFERROR(VLOOKUP(A3866,'Distributor List'!$A$2:$E$77,5,0),"-")</f>
        <v>-</v>
      </c>
      <c r="H3866" s="10"/>
      <c r="I3866" s="95"/>
      <c r="J3866" s="92"/>
      <c r="K3866" s="92"/>
      <c r="L3866" s="73">
        <f t="shared" si="1334"/>
        <v>0</v>
      </c>
      <c r="M3866" s="73">
        <f t="shared" si="1331"/>
        <v>0</v>
      </c>
      <c r="N3866" s="73"/>
      <c r="O3866" s="73"/>
      <c r="P3866" s="73"/>
      <c r="Q3866" s="73"/>
      <c r="R3866" s="73">
        <f t="shared" si="1333"/>
        <v>0</v>
      </c>
      <c r="S3866" s="76" t="str">
        <f t="shared" si="1338"/>
        <v>-</v>
      </c>
      <c r="T3866" s="96">
        <v>0</v>
      </c>
      <c r="U3866" s="97"/>
      <c r="V3866" s="73">
        <f t="shared" si="1332"/>
        <v>0</v>
      </c>
      <c r="W3866" s="73">
        <f t="shared" si="1339"/>
        <v>0</v>
      </c>
      <c r="X3866" s="76" t="str">
        <f t="shared" si="1340"/>
        <v>-</v>
      </c>
      <c r="Y3866" s="73">
        <f t="shared" si="1341"/>
        <v>0</v>
      </c>
      <c r="Z3866" s="73">
        <f t="shared" si="1342"/>
        <v>0</v>
      </c>
      <c r="AA3866" s="73">
        <f t="shared" si="1335"/>
        <v>0</v>
      </c>
      <c r="AB3866" s="73">
        <f t="shared" si="1343"/>
        <v>0</v>
      </c>
      <c r="AC3866" s="73">
        <f t="shared" si="1336"/>
        <v>0</v>
      </c>
      <c r="AD3866" s="73">
        <f t="shared" si="1337"/>
        <v>0</v>
      </c>
      <c r="AE3866" s="73">
        <v>0</v>
      </c>
    </row>
    <row r="3867" spans="1:31" ht="15" customHeight="1">
      <c r="A3867" s="94"/>
      <c r="B3867" s="6" t="str">
        <f>IFERROR(VLOOKUP(A3867,'Distributor List'!$A$2:$D$77,2,0),"-")</f>
        <v>-</v>
      </c>
      <c r="C3867" s="6" t="str">
        <f>IFERROR(VLOOKUP(A3867,'Distributor List'!$A$2:$D$77,3,0),"-")</f>
        <v>-</v>
      </c>
      <c r="D3867" s="6" t="str">
        <f>IFERROR(VLOOKUP(A3867,'Distributor List'!$A$2:$F$77,6,0),"-")</f>
        <v>-</v>
      </c>
      <c r="E3867" s="6" t="str">
        <f>IFERROR(VLOOKUP(A3867,'Distributor List'!$A$2:$D$77,4,0),"-")</f>
        <v>-</v>
      </c>
      <c r="F3867" s="6" t="str">
        <f>IFERROR(VLOOKUP(H3867,'Price List'!$A$2:$H$109,8,0),"-")</f>
        <v>-</v>
      </c>
      <c r="G3867" s="6" t="str">
        <f>IFERROR(VLOOKUP(A3867,'Distributor List'!$A$2:$E$77,5,0),"-")</f>
        <v>-</v>
      </c>
      <c r="H3867" s="10"/>
      <c r="I3867" s="95"/>
      <c r="J3867" s="92"/>
      <c r="K3867" s="92"/>
      <c r="L3867" s="73">
        <f t="shared" si="1334"/>
        <v>0</v>
      </c>
      <c r="M3867" s="73">
        <f t="shared" si="1331"/>
        <v>0</v>
      </c>
      <c r="N3867" s="73"/>
      <c r="O3867" s="73"/>
      <c r="P3867" s="73"/>
      <c r="Q3867" s="73"/>
      <c r="R3867" s="73">
        <f t="shared" si="1333"/>
        <v>0</v>
      </c>
      <c r="S3867" s="76" t="str">
        <f t="shared" si="1338"/>
        <v>-</v>
      </c>
      <c r="T3867" s="96">
        <v>0</v>
      </c>
      <c r="U3867" s="97"/>
      <c r="V3867" s="73">
        <f t="shared" si="1332"/>
        <v>0</v>
      </c>
      <c r="W3867" s="73">
        <f t="shared" si="1339"/>
        <v>0</v>
      </c>
      <c r="X3867" s="76" t="str">
        <f t="shared" si="1340"/>
        <v>-</v>
      </c>
      <c r="Y3867" s="73">
        <f t="shared" si="1341"/>
        <v>0</v>
      </c>
      <c r="Z3867" s="73">
        <f t="shared" si="1342"/>
        <v>0</v>
      </c>
      <c r="AA3867" s="73">
        <f t="shared" si="1335"/>
        <v>0</v>
      </c>
      <c r="AB3867" s="73">
        <f t="shared" si="1343"/>
        <v>0</v>
      </c>
      <c r="AC3867" s="73">
        <f t="shared" si="1336"/>
        <v>0</v>
      </c>
      <c r="AD3867" s="73">
        <f t="shared" si="1337"/>
        <v>0</v>
      </c>
      <c r="AE3867" s="73">
        <v>0</v>
      </c>
    </row>
    <row r="3868" spans="1:31" ht="15" customHeight="1">
      <c r="A3868" s="94"/>
      <c r="B3868" s="6" t="str">
        <f>IFERROR(VLOOKUP(A3868,'Distributor List'!$A$2:$D$77,2,0),"-")</f>
        <v>-</v>
      </c>
      <c r="C3868" s="6" t="str">
        <f>IFERROR(VLOOKUP(A3868,'Distributor List'!$A$2:$D$77,3,0),"-")</f>
        <v>-</v>
      </c>
      <c r="D3868" s="6" t="str">
        <f>IFERROR(VLOOKUP(A3868,'Distributor List'!$A$2:$F$77,6,0),"-")</f>
        <v>-</v>
      </c>
      <c r="E3868" s="6" t="str">
        <f>IFERROR(VLOOKUP(A3868,'Distributor List'!$A$2:$D$77,4,0),"-")</f>
        <v>-</v>
      </c>
      <c r="F3868" s="6" t="str">
        <f>IFERROR(VLOOKUP(H3868,'Price List'!$A$2:$H$109,8,0),"-")</f>
        <v>-</v>
      </c>
      <c r="G3868" s="6" t="str">
        <f>IFERROR(VLOOKUP(A3868,'Distributor List'!$A$2:$E$77,5,0),"-")</f>
        <v>-</v>
      </c>
      <c r="H3868" s="10"/>
      <c r="I3868" s="95"/>
      <c r="J3868" s="92"/>
      <c r="K3868" s="92"/>
      <c r="L3868" s="73">
        <f t="shared" si="1334"/>
        <v>0</v>
      </c>
      <c r="M3868" s="73">
        <f t="shared" si="1331"/>
        <v>0</v>
      </c>
      <c r="N3868" s="73"/>
      <c r="O3868" s="73"/>
      <c r="P3868" s="73"/>
      <c r="Q3868" s="73"/>
      <c r="R3868" s="73">
        <f t="shared" si="1333"/>
        <v>0</v>
      </c>
      <c r="S3868" s="76" t="str">
        <f t="shared" si="1338"/>
        <v>-</v>
      </c>
      <c r="T3868" s="96">
        <v>0</v>
      </c>
      <c r="U3868" s="97"/>
      <c r="V3868" s="73">
        <f t="shared" si="1332"/>
        <v>0</v>
      </c>
      <c r="W3868" s="73">
        <f t="shared" si="1339"/>
        <v>0</v>
      </c>
      <c r="X3868" s="76" t="str">
        <f t="shared" si="1340"/>
        <v>-</v>
      </c>
      <c r="Y3868" s="73">
        <f t="shared" si="1341"/>
        <v>0</v>
      </c>
      <c r="Z3868" s="73">
        <f t="shared" si="1342"/>
        <v>0</v>
      </c>
      <c r="AA3868" s="73">
        <f t="shared" si="1335"/>
        <v>0</v>
      </c>
      <c r="AB3868" s="73">
        <f t="shared" si="1343"/>
        <v>0</v>
      </c>
      <c r="AC3868" s="73">
        <f t="shared" si="1336"/>
        <v>0</v>
      </c>
      <c r="AD3868" s="73">
        <f t="shared" si="1337"/>
        <v>0</v>
      </c>
      <c r="AE3868" s="73">
        <v>0</v>
      </c>
    </row>
    <row r="3869" spans="1:31" ht="15" customHeight="1">
      <c r="A3869" s="94"/>
      <c r="B3869" s="6" t="str">
        <f>IFERROR(VLOOKUP(A3869,'Distributor List'!$A$2:$D$77,2,0),"-")</f>
        <v>-</v>
      </c>
      <c r="C3869" s="6" t="str">
        <f>IFERROR(VLOOKUP(A3869,'Distributor List'!$A$2:$D$77,3,0),"-")</f>
        <v>-</v>
      </c>
      <c r="D3869" s="6" t="str">
        <f>IFERROR(VLOOKUP(A3869,'Distributor List'!$A$2:$F$77,6,0),"-")</f>
        <v>-</v>
      </c>
      <c r="E3869" s="6" t="str">
        <f>IFERROR(VLOOKUP(A3869,'Distributor List'!$A$2:$D$77,4,0),"-")</f>
        <v>-</v>
      </c>
      <c r="F3869" s="6" t="str">
        <f>IFERROR(VLOOKUP(H3869,'Price List'!$A$2:$H$109,8,0),"-")</f>
        <v>-</v>
      </c>
      <c r="G3869" s="6" t="str">
        <f>IFERROR(VLOOKUP(A3869,'Distributor List'!$A$2:$E$77,5,0),"-")</f>
        <v>-</v>
      </c>
      <c r="H3869" s="10"/>
      <c r="I3869" s="95"/>
      <c r="J3869" s="92"/>
      <c r="K3869" s="92"/>
      <c r="L3869" s="73">
        <f t="shared" si="1334"/>
        <v>0</v>
      </c>
      <c r="M3869" s="73">
        <f t="shared" si="1331"/>
        <v>0</v>
      </c>
      <c r="N3869" s="73"/>
      <c r="O3869" s="73"/>
      <c r="P3869" s="73"/>
      <c r="Q3869" s="73"/>
      <c r="R3869" s="73">
        <f t="shared" si="1333"/>
        <v>0</v>
      </c>
      <c r="S3869" s="76" t="str">
        <f t="shared" si="1338"/>
        <v>-</v>
      </c>
      <c r="T3869" s="96">
        <v>0</v>
      </c>
      <c r="U3869" s="97"/>
      <c r="V3869" s="73">
        <f t="shared" si="1332"/>
        <v>0</v>
      </c>
      <c r="W3869" s="73">
        <f t="shared" si="1339"/>
        <v>0</v>
      </c>
      <c r="X3869" s="76" t="str">
        <f t="shared" si="1340"/>
        <v>-</v>
      </c>
      <c r="Y3869" s="73">
        <f t="shared" si="1341"/>
        <v>0</v>
      </c>
      <c r="Z3869" s="73">
        <f t="shared" si="1342"/>
        <v>0</v>
      </c>
      <c r="AA3869" s="73">
        <f t="shared" si="1335"/>
        <v>0</v>
      </c>
      <c r="AB3869" s="73">
        <f t="shared" si="1343"/>
        <v>0</v>
      </c>
      <c r="AC3869" s="73">
        <f t="shared" si="1336"/>
        <v>0</v>
      </c>
      <c r="AD3869" s="73">
        <f t="shared" si="1337"/>
        <v>0</v>
      </c>
      <c r="AE3869" s="73">
        <v>0</v>
      </c>
    </row>
    <row r="3870" spans="1:31" ht="15" customHeight="1">
      <c r="A3870" s="94"/>
      <c r="B3870" s="6" t="str">
        <f>IFERROR(VLOOKUP(A3870,'Distributor List'!$A$2:$D$77,2,0),"-")</f>
        <v>-</v>
      </c>
      <c r="C3870" s="6" t="str">
        <f>IFERROR(VLOOKUP(A3870,'Distributor List'!$A$2:$D$77,3,0),"-")</f>
        <v>-</v>
      </c>
      <c r="D3870" s="6" t="str">
        <f>IFERROR(VLOOKUP(A3870,'Distributor List'!$A$2:$F$77,6,0),"-")</f>
        <v>-</v>
      </c>
      <c r="E3870" s="6" t="str">
        <f>IFERROR(VLOOKUP(A3870,'Distributor List'!$A$2:$D$77,4,0),"-")</f>
        <v>-</v>
      </c>
      <c r="F3870" s="6" t="str">
        <f>IFERROR(VLOOKUP(H3870,'Price List'!$A$2:$H$109,8,0),"-")</f>
        <v>-</v>
      </c>
      <c r="G3870" s="6" t="str">
        <f>IFERROR(VLOOKUP(A3870,'Distributor List'!$A$2:$E$77,5,0),"-")</f>
        <v>-</v>
      </c>
      <c r="H3870" s="10"/>
      <c r="I3870" s="95"/>
      <c r="J3870" s="92"/>
      <c r="K3870" s="92"/>
      <c r="L3870" s="73">
        <f t="shared" si="1334"/>
        <v>0</v>
      </c>
      <c r="M3870" s="73">
        <f t="shared" si="1331"/>
        <v>0</v>
      </c>
      <c r="N3870" s="73"/>
      <c r="O3870" s="73"/>
      <c r="P3870" s="73"/>
      <c r="Q3870" s="73"/>
      <c r="R3870" s="73">
        <f t="shared" si="1333"/>
        <v>0</v>
      </c>
      <c r="S3870" s="76" t="str">
        <f t="shared" si="1338"/>
        <v>-</v>
      </c>
      <c r="T3870" s="96">
        <v>0</v>
      </c>
      <c r="U3870" s="97"/>
      <c r="V3870" s="73">
        <f t="shared" si="1332"/>
        <v>0</v>
      </c>
      <c r="W3870" s="73">
        <f t="shared" si="1339"/>
        <v>0</v>
      </c>
      <c r="X3870" s="76" t="str">
        <f t="shared" si="1340"/>
        <v>-</v>
      </c>
      <c r="Y3870" s="73">
        <f t="shared" si="1341"/>
        <v>0</v>
      </c>
      <c r="Z3870" s="73">
        <f t="shared" si="1342"/>
        <v>0</v>
      </c>
      <c r="AA3870" s="73">
        <f t="shared" si="1335"/>
        <v>0</v>
      </c>
      <c r="AB3870" s="73">
        <f t="shared" si="1343"/>
        <v>0</v>
      </c>
      <c r="AC3870" s="73">
        <f t="shared" si="1336"/>
        <v>0</v>
      </c>
      <c r="AD3870" s="73">
        <f t="shared" si="1337"/>
        <v>0</v>
      </c>
      <c r="AE3870" s="73">
        <v>0</v>
      </c>
    </row>
    <row r="3871" spans="1:31" ht="15" customHeight="1">
      <c r="A3871" s="94"/>
      <c r="B3871" s="6" t="str">
        <f>IFERROR(VLOOKUP(A3871,'Distributor List'!$A$2:$D$77,2,0),"-")</f>
        <v>-</v>
      </c>
      <c r="C3871" s="6" t="str">
        <f>IFERROR(VLOOKUP(A3871,'Distributor List'!$A$2:$D$77,3,0),"-")</f>
        <v>-</v>
      </c>
      <c r="D3871" s="6" t="str">
        <f>IFERROR(VLOOKUP(A3871,'Distributor List'!$A$2:$F$77,6,0),"-")</f>
        <v>-</v>
      </c>
      <c r="E3871" s="6" t="str">
        <f>IFERROR(VLOOKUP(A3871,'Distributor List'!$A$2:$D$77,4,0),"-")</f>
        <v>-</v>
      </c>
      <c r="F3871" s="6" t="str">
        <f>IFERROR(VLOOKUP(H3871,'Price List'!$A$2:$H$109,8,0),"-")</f>
        <v>-</v>
      </c>
      <c r="G3871" s="6" t="str">
        <f>IFERROR(VLOOKUP(A3871,'Distributor List'!$A$2:$E$77,5,0),"-")</f>
        <v>-</v>
      </c>
      <c r="H3871" s="10"/>
      <c r="I3871" s="95"/>
      <c r="J3871" s="92"/>
      <c r="K3871" s="92"/>
      <c r="L3871" s="73">
        <f t="shared" si="1334"/>
        <v>0</v>
      </c>
      <c r="M3871" s="73">
        <f t="shared" si="1331"/>
        <v>0</v>
      </c>
      <c r="N3871" s="73"/>
      <c r="O3871" s="73"/>
      <c r="P3871" s="73"/>
      <c r="Q3871" s="73"/>
      <c r="R3871" s="73">
        <f t="shared" si="1333"/>
        <v>0</v>
      </c>
      <c r="S3871" s="76" t="str">
        <f t="shared" si="1338"/>
        <v>-</v>
      </c>
      <c r="T3871" s="96">
        <v>0</v>
      </c>
      <c r="U3871" s="97"/>
      <c r="V3871" s="73">
        <f t="shared" si="1332"/>
        <v>0</v>
      </c>
      <c r="W3871" s="73">
        <f t="shared" si="1339"/>
        <v>0</v>
      </c>
      <c r="X3871" s="76" t="str">
        <f t="shared" si="1340"/>
        <v>-</v>
      </c>
      <c r="Y3871" s="73">
        <f t="shared" si="1341"/>
        <v>0</v>
      </c>
      <c r="Z3871" s="73">
        <f t="shared" si="1342"/>
        <v>0</v>
      </c>
      <c r="AA3871" s="73">
        <f t="shared" si="1335"/>
        <v>0</v>
      </c>
      <c r="AB3871" s="73">
        <f t="shared" si="1343"/>
        <v>0</v>
      </c>
      <c r="AC3871" s="73">
        <f t="shared" si="1336"/>
        <v>0</v>
      </c>
      <c r="AD3871" s="73">
        <f t="shared" si="1337"/>
        <v>0</v>
      </c>
      <c r="AE3871" s="73">
        <v>0</v>
      </c>
    </row>
    <row r="3872" spans="1:31" ht="15" customHeight="1">
      <c r="A3872" s="94"/>
      <c r="B3872" s="6" t="str">
        <f>IFERROR(VLOOKUP(A3872,'Distributor List'!$A$2:$D$77,2,0),"-")</f>
        <v>-</v>
      </c>
      <c r="C3872" s="6" t="str">
        <f>IFERROR(VLOOKUP(A3872,'Distributor List'!$A$2:$D$77,3,0),"-")</f>
        <v>-</v>
      </c>
      <c r="D3872" s="6" t="str">
        <f>IFERROR(VLOOKUP(A3872,'Distributor List'!$A$2:$F$77,6,0),"-")</f>
        <v>-</v>
      </c>
      <c r="E3872" s="6" t="str">
        <f>IFERROR(VLOOKUP(A3872,'Distributor List'!$A$2:$D$77,4,0),"-")</f>
        <v>-</v>
      </c>
      <c r="F3872" s="6" t="str">
        <f>IFERROR(VLOOKUP(H3872,'Price List'!$A$2:$H$109,8,0),"-")</f>
        <v>-</v>
      </c>
      <c r="G3872" s="6" t="str">
        <f>IFERROR(VLOOKUP(A3872,'Distributor List'!$A$2:$E$77,5,0),"-")</f>
        <v>-</v>
      </c>
      <c r="H3872" s="10"/>
      <c r="I3872" s="95"/>
      <c r="J3872" s="92"/>
      <c r="K3872" s="92"/>
      <c r="L3872" s="73">
        <f t="shared" si="1334"/>
        <v>0</v>
      </c>
      <c r="M3872" s="73">
        <f t="shared" si="1331"/>
        <v>0</v>
      </c>
      <c r="N3872" s="73"/>
      <c r="O3872" s="73"/>
      <c r="P3872" s="73"/>
      <c r="Q3872" s="73"/>
      <c r="R3872" s="73">
        <f t="shared" si="1333"/>
        <v>0</v>
      </c>
      <c r="S3872" s="76" t="str">
        <f t="shared" si="1338"/>
        <v>-</v>
      </c>
      <c r="T3872" s="96">
        <v>0</v>
      </c>
      <c r="U3872" s="97"/>
      <c r="V3872" s="73">
        <f t="shared" si="1332"/>
        <v>0</v>
      </c>
      <c r="W3872" s="73">
        <f t="shared" si="1339"/>
        <v>0</v>
      </c>
      <c r="X3872" s="76" t="str">
        <f t="shared" si="1340"/>
        <v>-</v>
      </c>
      <c r="Y3872" s="73">
        <f t="shared" si="1341"/>
        <v>0</v>
      </c>
      <c r="Z3872" s="73">
        <f t="shared" si="1342"/>
        <v>0</v>
      </c>
      <c r="AA3872" s="73">
        <f t="shared" si="1335"/>
        <v>0</v>
      </c>
      <c r="AB3872" s="73">
        <f t="shared" si="1343"/>
        <v>0</v>
      </c>
      <c r="AC3872" s="73">
        <f t="shared" si="1336"/>
        <v>0</v>
      </c>
      <c r="AD3872" s="73">
        <f t="shared" si="1337"/>
        <v>0</v>
      </c>
      <c r="AE3872" s="73">
        <v>0</v>
      </c>
    </row>
    <row r="3873" spans="1:31" ht="15" customHeight="1">
      <c r="A3873" s="94"/>
      <c r="B3873" s="6" t="str">
        <f>IFERROR(VLOOKUP(A3873,'Distributor List'!$A$2:$D$77,2,0),"-")</f>
        <v>-</v>
      </c>
      <c r="C3873" s="6" t="str">
        <f>IFERROR(VLOOKUP(A3873,'Distributor List'!$A$2:$D$77,3,0),"-")</f>
        <v>-</v>
      </c>
      <c r="D3873" s="6" t="str">
        <f>IFERROR(VLOOKUP(A3873,'Distributor List'!$A$2:$F$77,6,0),"-")</f>
        <v>-</v>
      </c>
      <c r="E3873" s="6" t="str">
        <f>IFERROR(VLOOKUP(A3873,'Distributor List'!$A$2:$D$77,4,0),"-")</f>
        <v>-</v>
      </c>
      <c r="F3873" s="6" t="str">
        <f>IFERROR(VLOOKUP(H3873,'Price List'!$A$2:$H$109,8,0),"-")</f>
        <v>-</v>
      </c>
      <c r="G3873" s="6" t="str">
        <f>IFERROR(VLOOKUP(A3873,'Distributor List'!$A$2:$E$77,5,0),"-")</f>
        <v>-</v>
      </c>
      <c r="H3873" s="10"/>
      <c r="I3873" s="95"/>
      <c r="J3873" s="92"/>
      <c r="K3873" s="92"/>
      <c r="L3873" s="73">
        <f t="shared" si="1334"/>
        <v>0</v>
      </c>
      <c r="M3873" s="73">
        <f t="shared" si="1331"/>
        <v>0</v>
      </c>
      <c r="N3873" s="73"/>
      <c r="O3873" s="73"/>
      <c r="P3873" s="73"/>
      <c r="Q3873" s="73"/>
      <c r="R3873" s="73">
        <f t="shared" si="1333"/>
        <v>0</v>
      </c>
      <c r="S3873" s="76" t="str">
        <f t="shared" si="1338"/>
        <v>-</v>
      </c>
      <c r="T3873" s="96">
        <v>0</v>
      </c>
      <c r="U3873" s="97"/>
      <c r="V3873" s="73">
        <f t="shared" si="1332"/>
        <v>0</v>
      </c>
      <c r="W3873" s="73">
        <f t="shared" si="1339"/>
        <v>0</v>
      </c>
      <c r="X3873" s="76" t="str">
        <f t="shared" si="1340"/>
        <v>-</v>
      </c>
      <c r="Y3873" s="73">
        <f t="shared" si="1341"/>
        <v>0</v>
      </c>
      <c r="Z3873" s="73">
        <f t="shared" si="1342"/>
        <v>0</v>
      </c>
      <c r="AA3873" s="73">
        <f t="shared" si="1335"/>
        <v>0</v>
      </c>
      <c r="AB3873" s="73">
        <f t="shared" si="1343"/>
        <v>0</v>
      </c>
      <c r="AC3873" s="73">
        <f t="shared" si="1336"/>
        <v>0</v>
      </c>
      <c r="AD3873" s="73">
        <f t="shared" si="1337"/>
        <v>0</v>
      </c>
      <c r="AE3873" s="73">
        <v>0</v>
      </c>
    </row>
    <row r="3874" spans="1:31" ht="15" customHeight="1">
      <c r="A3874" s="94"/>
      <c r="B3874" s="6" t="str">
        <f>IFERROR(VLOOKUP(A3874,'Distributor List'!$A$2:$D$77,2,0),"-")</f>
        <v>-</v>
      </c>
      <c r="C3874" s="6" t="str">
        <f>IFERROR(VLOOKUP(A3874,'Distributor List'!$A$2:$D$77,3,0),"-")</f>
        <v>-</v>
      </c>
      <c r="D3874" s="6" t="str">
        <f>IFERROR(VLOOKUP(A3874,'Distributor List'!$A$2:$F$77,6,0),"-")</f>
        <v>-</v>
      </c>
      <c r="E3874" s="6" t="str">
        <f>IFERROR(VLOOKUP(A3874,'Distributor List'!$A$2:$D$77,4,0),"-")</f>
        <v>-</v>
      </c>
      <c r="F3874" s="6" t="str">
        <f>IFERROR(VLOOKUP(H3874,'Price List'!$A$2:$H$109,8,0),"-")</f>
        <v>-</v>
      </c>
      <c r="G3874" s="6" t="str">
        <f>IFERROR(VLOOKUP(A3874,'Distributor List'!$A$2:$E$77,5,0),"-")</f>
        <v>-</v>
      </c>
      <c r="H3874" s="10"/>
      <c r="I3874" s="95"/>
      <c r="J3874" s="92"/>
      <c r="K3874" s="92"/>
      <c r="L3874" s="73">
        <f t="shared" si="1334"/>
        <v>0</v>
      </c>
      <c r="M3874" s="73">
        <f t="shared" si="1331"/>
        <v>0</v>
      </c>
      <c r="N3874" s="73"/>
      <c r="O3874" s="73"/>
      <c r="P3874" s="73"/>
      <c r="Q3874" s="73"/>
      <c r="R3874" s="73">
        <f t="shared" si="1333"/>
        <v>0</v>
      </c>
      <c r="S3874" s="76" t="str">
        <f t="shared" si="1338"/>
        <v>-</v>
      </c>
      <c r="T3874" s="96">
        <v>0</v>
      </c>
      <c r="U3874" s="97"/>
      <c r="V3874" s="73">
        <f t="shared" si="1332"/>
        <v>0</v>
      </c>
      <c r="W3874" s="73">
        <f t="shared" si="1339"/>
        <v>0</v>
      </c>
      <c r="X3874" s="76" t="str">
        <f t="shared" si="1340"/>
        <v>-</v>
      </c>
      <c r="Y3874" s="73">
        <f t="shared" si="1341"/>
        <v>0</v>
      </c>
      <c r="Z3874" s="73">
        <f t="shared" si="1342"/>
        <v>0</v>
      </c>
      <c r="AA3874" s="73">
        <f t="shared" si="1335"/>
        <v>0</v>
      </c>
      <c r="AB3874" s="73">
        <f t="shared" si="1343"/>
        <v>0</v>
      </c>
      <c r="AC3874" s="73">
        <f t="shared" si="1336"/>
        <v>0</v>
      </c>
      <c r="AD3874" s="73">
        <f t="shared" si="1337"/>
        <v>0</v>
      </c>
      <c r="AE3874" s="73">
        <v>0</v>
      </c>
    </row>
    <row r="3875" spans="1:31" ht="15" customHeight="1">
      <c r="A3875" s="94"/>
      <c r="B3875" s="6" t="str">
        <f>IFERROR(VLOOKUP(A3875,'Distributor List'!$A$2:$D$77,2,0),"-")</f>
        <v>-</v>
      </c>
      <c r="C3875" s="6" t="str">
        <f>IFERROR(VLOOKUP(A3875,'Distributor List'!$A$2:$D$77,3,0),"-")</f>
        <v>-</v>
      </c>
      <c r="D3875" s="6" t="str">
        <f>IFERROR(VLOOKUP(A3875,'Distributor List'!$A$2:$F$77,6,0),"-")</f>
        <v>-</v>
      </c>
      <c r="E3875" s="6" t="str">
        <f>IFERROR(VLOOKUP(A3875,'Distributor List'!$A$2:$D$77,4,0),"-")</f>
        <v>-</v>
      </c>
      <c r="F3875" s="6" t="str">
        <f>IFERROR(VLOOKUP(H3875,'Price List'!$A$2:$H$109,8,0),"-")</f>
        <v>-</v>
      </c>
      <c r="G3875" s="6" t="str">
        <f>IFERROR(VLOOKUP(A3875,'Distributor List'!$A$2:$E$77,5,0),"-")</f>
        <v>-</v>
      </c>
      <c r="H3875" s="10"/>
      <c r="I3875" s="95"/>
      <c r="J3875" s="92"/>
      <c r="K3875" s="92"/>
      <c r="L3875" s="73">
        <f t="shared" si="1334"/>
        <v>0</v>
      </c>
      <c r="M3875" s="73">
        <f t="shared" si="1331"/>
        <v>0</v>
      </c>
      <c r="N3875" s="73"/>
      <c r="O3875" s="73"/>
      <c r="P3875" s="73"/>
      <c r="Q3875" s="73"/>
      <c r="R3875" s="73">
        <f t="shared" si="1333"/>
        <v>0</v>
      </c>
      <c r="S3875" s="76" t="str">
        <f t="shared" si="1338"/>
        <v>-</v>
      </c>
      <c r="T3875" s="96">
        <v>0</v>
      </c>
      <c r="U3875" s="97"/>
      <c r="V3875" s="73">
        <f t="shared" si="1332"/>
        <v>0</v>
      </c>
      <c r="W3875" s="73">
        <f t="shared" si="1339"/>
        <v>0</v>
      </c>
      <c r="X3875" s="76" t="str">
        <f t="shared" si="1340"/>
        <v>-</v>
      </c>
      <c r="Y3875" s="73">
        <f t="shared" si="1341"/>
        <v>0</v>
      </c>
      <c r="Z3875" s="73">
        <f t="shared" si="1342"/>
        <v>0</v>
      </c>
      <c r="AA3875" s="73">
        <f t="shared" si="1335"/>
        <v>0</v>
      </c>
      <c r="AB3875" s="73">
        <f t="shared" si="1343"/>
        <v>0</v>
      </c>
      <c r="AC3875" s="73">
        <f t="shared" si="1336"/>
        <v>0</v>
      </c>
      <c r="AD3875" s="73">
        <f t="shared" si="1337"/>
        <v>0</v>
      </c>
      <c r="AE3875" s="73">
        <v>0</v>
      </c>
    </row>
    <row r="3876" spans="1:31" ht="15" customHeight="1">
      <c r="A3876" s="94"/>
      <c r="B3876" s="6" t="str">
        <f>IFERROR(VLOOKUP(A3876,'Distributor List'!$A$2:$D$77,2,0),"-")</f>
        <v>-</v>
      </c>
      <c r="C3876" s="6" t="str">
        <f>IFERROR(VLOOKUP(A3876,'Distributor List'!$A$2:$D$77,3,0),"-")</f>
        <v>-</v>
      </c>
      <c r="D3876" s="6" t="str">
        <f>IFERROR(VLOOKUP(A3876,'Distributor List'!$A$2:$F$77,6,0),"-")</f>
        <v>-</v>
      </c>
      <c r="E3876" s="6" t="str">
        <f>IFERROR(VLOOKUP(A3876,'Distributor List'!$A$2:$D$77,4,0),"-")</f>
        <v>-</v>
      </c>
      <c r="F3876" s="6" t="str">
        <f>IFERROR(VLOOKUP(H3876,'Price List'!$A$2:$H$109,8,0),"-")</f>
        <v>-</v>
      </c>
      <c r="G3876" s="6" t="str">
        <f>IFERROR(VLOOKUP(A3876,'Distributor List'!$A$2:$E$77,5,0),"-")</f>
        <v>-</v>
      </c>
      <c r="H3876" s="10"/>
      <c r="I3876" s="95"/>
      <c r="J3876" s="92"/>
      <c r="K3876" s="92"/>
      <c r="L3876" s="73">
        <f t="shared" si="1334"/>
        <v>0</v>
      </c>
      <c r="M3876" s="73">
        <f t="shared" si="1331"/>
        <v>0</v>
      </c>
      <c r="N3876" s="73"/>
      <c r="O3876" s="73"/>
      <c r="P3876" s="73"/>
      <c r="Q3876" s="73"/>
      <c r="R3876" s="73">
        <f t="shared" si="1333"/>
        <v>0</v>
      </c>
      <c r="S3876" s="76" t="str">
        <f t="shared" si="1338"/>
        <v>-</v>
      </c>
      <c r="T3876" s="96">
        <v>0</v>
      </c>
      <c r="U3876" s="97"/>
      <c r="V3876" s="73">
        <f t="shared" si="1332"/>
        <v>0</v>
      </c>
      <c r="W3876" s="73">
        <f t="shared" si="1339"/>
        <v>0</v>
      </c>
      <c r="X3876" s="76" t="str">
        <f t="shared" si="1340"/>
        <v>-</v>
      </c>
      <c r="Y3876" s="73">
        <f t="shared" si="1341"/>
        <v>0</v>
      </c>
      <c r="Z3876" s="73">
        <f t="shared" si="1342"/>
        <v>0</v>
      </c>
      <c r="AA3876" s="73">
        <f t="shared" si="1335"/>
        <v>0</v>
      </c>
      <c r="AB3876" s="73">
        <f t="shared" si="1343"/>
        <v>0</v>
      </c>
      <c r="AC3876" s="73">
        <f t="shared" si="1336"/>
        <v>0</v>
      </c>
      <c r="AD3876" s="73">
        <f t="shared" si="1337"/>
        <v>0</v>
      </c>
      <c r="AE3876" s="73">
        <v>0</v>
      </c>
    </row>
    <row r="3877" spans="1:31" ht="15" customHeight="1">
      <c r="A3877" s="94"/>
      <c r="B3877" s="6" t="str">
        <f>IFERROR(VLOOKUP(A3877,'Distributor List'!$A$2:$D$77,2,0),"-")</f>
        <v>-</v>
      </c>
      <c r="C3877" s="6" t="str">
        <f>IFERROR(VLOOKUP(A3877,'Distributor List'!$A$2:$D$77,3,0),"-")</f>
        <v>-</v>
      </c>
      <c r="D3877" s="6" t="str">
        <f>IFERROR(VLOOKUP(A3877,'Distributor List'!$A$2:$F$77,6,0),"-")</f>
        <v>-</v>
      </c>
      <c r="E3877" s="6" t="str">
        <f>IFERROR(VLOOKUP(A3877,'Distributor List'!$A$2:$D$77,4,0),"-")</f>
        <v>-</v>
      </c>
      <c r="F3877" s="6" t="str">
        <f>IFERROR(VLOOKUP(H3877,'Price List'!$A$2:$H$109,8,0),"-")</f>
        <v>-</v>
      </c>
      <c r="G3877" s="6" t="str">
        <f>IFERROR(VLOOKUP(A3877,'Distributor List'!$A$2:$E$77,5,0),"-")</f>
        <v>-</v>
      </c>
      <c r="H3877" s="10"/>
      <c r="I3877" s="95"/>
      <c r="J3877" s="92"/>
      <c r="K3877" s="92"/>
      <c r="L3877" s="73">
        <f t="shared" si="1334"/>
        <v>0</v>
      </c>
      <c r="M3877" s="73">
        <f t="shared" si="1331"/>
        <v>0</v>
      </c>
      <c r="N3877" s="73"/>
      <c r="O3877" s="73"/>
      <c r="P3877" s="73"/>
      <c r="Q3877" s="73"/>
      <c r="R3877" s="73">
        <f t="shared" si="1333"/>
        <v>0</v>
      </c>
      <c r="S3877" s="76" t="str">
        <f t="shared" si="1338"/>
        <v>-</v>
      </c>
      <c r="T3877" s="96">
        <v>0</v>
      </c>
      <c r="U3877" s="97"/>
      <c r="V3877" s="73">
        <f t="shared" si="1332"/>
        <v>0</v>
      </c>
      <c r="W3877" s="73">
        <f t="shared" si="1339"/>
        <v>0</v>
      </c>
      <c r="X3877" s="76" t="str">
        <f t="shared" si="1340"/>
        <v>-</v>
      </c>
      <c r="Y3877" s="73">
        <f t="shared" si="1341"/>
        <v>0</v>
      </c>
      <c r="Z3877" s="73">
        <f t="shared" si="1342"/>
        <v>0</v>
      </c>
      <c r="AA3877" s="73">
        <f t="shared" si="1335"/>
        <v>0</v>
      </c>
      <c r="AB3877" s="73">
        <f t="shared" si="1343"/>
        <v>0</v>
      </c>
      <c r="AC3877" s="73">
        <f t="shared" si="1336"/>
        <v>0</v>
      </c>
      <c r="AD3877" s="73">
        <f t="shared" si="1337"/>
        <v>0</v>
      </c>
      <c r="AE3877" s="73">
        <v>0</v>
      </c>
    </row>
    <row r="3878" spans="1:31" ht="15" customHeight="1">
      <c r="A3878" s="94"/>
      <c r="B3878" s="6" t="str">
        <f>IFERROR(VLOOKUP(A3878,'Distributor List'!$A$2:$D$77,2,0),"-")</f>
        <v>-</v>
      </c>
      <c r="C3878" s="6" t="str">
        <f>IFERROR(VLOOKUP(A3878,'Distributor List'!$A$2:$D$77,3,0),"-")</f>
        <v>-</v>
      </c>
      <c r="D3878" s="6" t="str">
        <f>IFERROR(VLOOKUP(A3878,'Distributor List'!$A$2:$F$77,6,0),"-")</f>
        <v>-</v>
      </c>
      <c r="E3878" s="6" t="str">
        <f>IFERROR(VLOOKUP(A3878,'Distributor List'!$A$2:$D$77,4,0),"-")</f>
        <v>-</v>
      </c>
      <c r="F3878" s="6" t="str">
        <f>IFERROR(VLOOKUP(H3878,'Price List'!$A$2:$H$109,8,0),"-")</f>
        <v>-</v>
      </c>
      <c r="G3878" s="6" t="str">
        <f>IFERROR(VLOOKUP(A3878,'Distributor List'!$A$2:$E$77,5,0),"-")</f>
        <v>-</v>
      </c>
      <c r="H3878" s="10"/>
      <c r="I3878" s="95"/>
      <c r="J3878" s="92"/>
      <c r="K3878" s="92"/>
      <c r="L3878" s="73">
        <f t="shared" si="1334"/>
        <v>0</v>
      </c>
      <c r="M3878" s="73">
        <f t="shared" si="1331"/>
        <v>0</v>
      </c>
      <c r="N3878" s="73"/>
      <c r="O3878" s="73"/>
      <c r="P3878" s="73"/>
      <c r="Q3878" s="73"/>
      <c r="R3878" s="73">
        <f t="shared" si="1333"/>
        <v>0</v>
      </c>
      <c r="S3878" s="76" t="str">
        <f t="shared" si="1338"/>
        <v>-</v>
      </c>
      <c r="T3878" s="96">
        <v>0</v>
      </c>
      <c r="U3878" s="97"/>
      <c r="V3878" s="73">
        <f t="shared" si="1332"/>
        <v>0</v>
      </c>
      <c r="W3878" s="73">
        <f t="shared" si="1339"/>
        <v>0</v>
      </c>
      <c r="X3878" s="76" t="str">
        <f t="shared" si="1340"/>
        <v>-</v>
      </c>
      <c r="Y3878" s="73">
        <f t="shared" si="1341"/>
        <v>0</v>
      </c>
      <c r="Z3878" s="73">
        <f t="shared" si="1342"/>
        <v>0</v>
      </c>
      <c r="AA3878" s="73">
        <f t="shared" si="1335"/>
        <v>0</v>
      </c>
      <c r="AB3878" s="73">
        <f t="shared" si="1343"/>
        <v>0</v>
      </c>
      <c r="AC3878" s="73">
        <f t="shared" si="1336"/>
        <v>0</v>
      </c>
      <c r="AD3878" s="73">
        <f t="shared" si="1337"/>
        <v>0</v>
      </c>
      <c r="AE3878" s="73">
        <v>0</v>
      </c>
    </row>
    <row r="3879" spans="1:31" ht="15" customHeight="1">
      <c r="A3879" s="94"/>
      <c r="B3879" s="6" t="str">
        <f>IFERROR(VLOOKUP(A3879,'Distributor List'!$A$2:$D$77,2,0),"-")</f>
        <v>-</v>
      </c>
      <c r="C3879" s="6" t="str">
        <f>IFERROR(VLOOKUP(A3879,'Distributor List'!$A$2:$D$77,3,0),"-")</f>
        <v>-</v>
      </c>
      <c r="D3879" s="6" t="str">
        <f>IFERROR(VLOOKUP(A3879,'Distributor List'!$A$2:$F$77,6,0),"-")</f>
        <v>-</v>
      </c>
      <c r="E3879" s="6" t="str">
        <f>IFERROR(VLOOKUP(A3879,'Distributor List'!$A$2:$D$77,4,0),"-")</f>
        <v>-</v>
      </c>
      <c r="F3879" s="6" t="str">
        <f>IFERROR(VLOOKUP(H3879,'Price List'!$A$2:$H$109,8,0),"-")</f>
        <v>-</v>
      </c>
      <c r="G3879" s="6" t="str">
        <f>IFERROR(VLOOKUP(A3879,'Distributor List'!$A$2:$E$77,5,0),"-")</f>
        <v>-</v>
      </c>
      <c r="H3879" s="10"/>
      <c r="I3879" s="95"/>
      <c r="J3879" s="92"/>
      <c r="K3879" s="92"/>
      <c r="L3879" s="73">
        <f t="shared" si="1334"/>
        <v>0</v>
      </c>
      <c r="M3879" s="73">
        <f t="shared" si="1331"/>
        <v>0</v>
      </c>
      <c r="N3879" s="73"/>
      <c r="O3879" s="73"/>
      <c r="P3879" s="73"/>
      <c r="Q3879" s="73"/>
      <c r="R3879" s="73">
        <f t="shared" si="1333"/>
        <v>0</v>
      </c>
      <c r="S3879" s="76" t="str">
        <f t="shared" si="1338"/>
        <v>-</v>
      </c>
      <c r="T3879" s="96">
        <v>0</v>
      </c>
      <c r="U3879" s="97"/>
      <c r="V3879" s="73">
        <f t="shared" si="1332"/>
        <v>0</v>
      </c>
      <c r="W3879" s="73">
        <f t="shared" si="1339"/>
        <v>0</v>
      </c>
      <c r="X3879" s="76" t="str">
        <f t="shared" si="1340"/>
        <v>-</v>
      </c>
      <c r="Y3879" s="73">
        <f t="shared" si="1341"/>
        <v>0</v>
      </c>
      <c r="Z3879" s="73">
        <f t="shared" si="1342"/>
        <v>0</v>
      </c>
      <c r="AA3879" s="73">
        <f t="shared" si="1335"/>
        <v>0</v>
      </c>
      <c r="AB3879" s="73">
        <f t="shared" si="1343"/>
        <v>0</v>
      </c>
      <c r="AC3879" s="73">
        <f t="shared" si="1336"/>
        <v>0</v>
      </c>
      <c r="AD3879" s="73">
        <f t="shared" si="1337"/>
        <v>0</v>
      </c>
      <c r="AE3879" s="73">
        <v>0</v>
      </c>
    </row>
    <row r="3880" spans="1:31" ht="15" customHeight="1">
      <c r="A3880" s="94"/>
      <c r="B3880" s="6" t="str">
        <f>IFERROR(VLOOKUP(A3880,'Distributor List'!$A$2:$D$77,2,0),"-")</f>
        <v>-</v>
      </c>
      <c r="C3880" s="6" t="str">
        <f>IFERROR(VLOOKUP(A3880,'Distributor List'!$A$2:$D$77,3,0),"-")</f>
        <v>-</v>
      </c>
      <c r="D3880" s="6" t="str">
        <f>IFERROR(VLOOKUP(A3880,'Distributor List'!$A$2:$F$77,6,0),"-")</f>
        <v>-</v>
      </c>
      <c r="E3880" s="6" t="str">
        <f>IFERROR(VLOOKUP(A3880,'Distributor List'!$A$2:$D$77,4,0),"-")</f>
        <v>-</v>
      </c>
      <c r="F3880" s="6" t="str">
        <f>IFERROR(VLOOKUP(H3880,'Price List'!$A$2:$H$109,8,0),"-")</f>
        <v>-</v>
      </c>
      <c r="G3880" s="6" t="str">
        <f>IFERROR(VLOOKUP(A3880,'Distributor List'!$A$2:$E$77,5,0),"-")</f>
        <v>-</v>
      </c>
      <c r="H3880" s="10"/>
      <c r="I3880" s="95"/>
      <c r="J3880" s="92"/>
      <c r="K3880" s="92"/>
      <c r="L3880" s="73">
        <f t="shared" si="1334"/>
        <v>0</v>
      </c>
      <c r="M3880" s="73">
        <f t="shared" si="1331"/>
        <v>0</v>
      </c>
      <c r="N3880" s="73"/>
      <c r="O3880" s="73"/>
      <c r="P3880" s="73"/>
      <c r="Q3880" s="73"/>
      <c r="R3880" s="73">
        <f t="shared" si="1333"/>
        <v>0</v>
      </c>
      <c r="S3880" s="76" t="str">
        <f t="shared" si="1338"/>
        <v>-</v>
      </c>
      <c r="T3880" s="96">
        <v>0</v>
      </c>
      <c r="U3880" s="97"/>
      <c r="V3880" s="73">
        <f t="shared" si="1332"/>
        <v>0</v>
      </c>
      <c r="W3880" s="73">
        <f t="shared" si="1339"/>
        <v>0</v>
      </c>
      <c r="X3880" s="76" t="str">
        <f t="shared" si="1340"/>
        <v>-</v>
      </c>
      <c r="Y3880" s="73">
        <f t="shared" si="1341"/>
        <v>0</v>
      </c>
      <c r="Z3880" s="73">
        <f t="shared" si="1342"/>
        <v>0</v>
      </c>
      <c r="AA3880" s="73">
        <f t="shared" si="1335"/>
        <v>0</v>
      </c>
      <c r="AB3880" s="73">
        <f t="shared" si="1343"/>
        <v>0</v>
      </c>
      <c r="AC3880" s="73">
        <f t="shared" si="1336"/>
        <v>0</v>
      </c>
      <c r="AD3880" s="73">
        <f t="shared" si="1337"/>
        <v>0</v>
      </c>
      <c r="AE3880" s="73">
        <v>0</v>
      </c>
    </row>
    <row r="3881" spans="1:31" ht="15" customHeight="1">
      <c r="A3881" s="94"/>
      <c r="B3881" s="6" t="str">
        <f>IFERROR(VLOOKUP(A3881,'Distributor List'!$A$2:$D$77,2,0),"-")</f>
        <v>-</v>
      </c>
      <c r="C3881" s="6" t="str">
        <f>IFERROR(VLOOKUP(A3881,'Distributor List'!$A$2:$D$77,3,0),"-")</f>
        <v>-</v>
      </c>
      <c r="D3881" s="6" t="str">
        <f>IFERROR(VLOOKUP(A3881,'Distributor List'!$A$2:$F$77,6,0),"-")</f>
        <v>-</v>
      </c>
      <c r="E3881" s="6" t="str">
        <f>IFERROR(VLOOKUP(A3881,'Distributor List'!$A$2:$D$77,4,0),"-")</f>
        <v>-</v>
      </c>
      <c r="F3881" s="6" t="str">
        <f>IFERROR(VLOOKUP(H3881,'Price List'!$A$2:$H$109,8,0),"-")</f>
        <v>-</v>
      </c>
      <c r="G3881" s="6" t="str">
        <f>IFERROR(VLOOKUP(A3881,'Distributor List'!$A$2:$E$77,5,0),"-")</f>
        <v>-</v>
      </c>
      <c r="H3881" s="10"/>
      <c r="I3881" s="95"/>
      <c r="J3881" s="92"/>
      <c r="K3881" s="92"/>
      <c r="L3881" s="73">
        <f t="shared" si="1334"/>
        <v>0</v>
      </c>
      <c r="M3881" s="73">
        <f t="shared" si="1331"/>
        <v>0</v>
      </c>
      <c r="N3881" s="73"/>
      <c r="O3881" s="73"/>
      <c r="P3881" s="73"/>
      <c r="Q3881" s="73"/>
      <c r="R3881" s="73">
        <f t="shared" si="1333"/>
        <v>0</v>
      </c>
      <c r="S3881" s="76" t="str">
        <f t="shared" si="1338"/>
        <v>-</v>
      </c>
      <c r="T3881" s="96">
        <v>0</v>
      </c>
      <c r="U3881" s="97"/>
      <c r="V3881" s="73">
        <f t="shared" si="1332"/>
        <v>0</v>
      </c>
      <c r="W3881" s="73">
        <f t="shared" si="1339"/>
        <v>0</v>
      </c>
      <c r="X3881" s="76" t="str">
        <f t="shared" si="1340"/>
        <v>-</v>
      </c>
      <c r="Y3881" s="73">
        <f t="shared" si="1341"/>
        <v>0</v>
      </c>
      <c r="Z3881" s="73">
        <f t="shared" si="1342"/>
        <v>0</v>
      </c>
      <c r="AA3881" s="73">
        <f t="shared" si="1335"/>
        <v>0</v>
      </c>
      <c r="AB3881" s="73">
        <f t="shared" si="1343"/>
        <v>0</v>
      </c>
      <c r="AC3881" s="73">
        <f t="shared" si="1336"/>
        <v>0</v>
      </c>
      <c r="AD3881" s="73">
        <f t="shared" si="1337"/>
        <v>0</v>
      </c>
      <c r="AE3881" s="73">
        <v>0</v>
      </c>
    </row>
    <row r="3882" spans="1:31" ht="15" customHeight="1">
      <c r="A3882" s="94"/>
      <c r="B3882" s="6" t="str">
        <f>IFERROR(VLOOKUP(A3882,'Distributor List'!$A$2:$D$77,2,0),"-")</f>
        <v>-</v>
      </c>
      <c r="C3882" s="6" t="str">
        <f>IFERROR(VLOOKUP(A3882,'Distributor List'!$A$2:$D$77,3,0),"-")</f>
        <v>-</v>
      </c>
      <c r="D3882" s="6" t="str">
        <f>IFERROR(VLOOKUP(A3882,'Distributor List'!$A$2:$F$77,6,0),"-")</f>
        <v>-</v>
      </c>
      <c r="E3882" s="6" t="str">
        <f>IFERROR(VLOOKUP(A3882,'Distributor List'!$A$2:$D$77,4,0),"-")</f>
        <v>-</v>
      </c>
      <c r="F3882" s="6" t="str">
        <f>IFERROR(VLOOKUP(H3882,'Price List'!$A$2:$H$109,8,0),"-")</f>
        <v>-</v>
      </c>
      <c r="G3882" s="6" t="str">
        <f>IFERROR(VLOOKUP(A3882,'Distributor List'!$A$2:$E$77,5,0),"-")</f>
        <v>-</v>
      </c>
      <c r="H3882" s="10"/>
      <c r="I3882" s="95"/>
      <c r="J3882" s="92"/>
      <c r="K3882" s="92"/>
      <c r="L3882" s="73">
        <f t="shared" si="1334"/>
        <v>0</v>
      </c>
      <c r="M3882" s="73">
        <f t="shared" ref="M3882:M3945" si="1344">K3882*I3882</f>
        <v>0</v>
      </c>
      <c r="N3882" s="73"/>
      <c r="O3882" s="73"/>
      <c r="P3882" s="73"/>
      <c r="Q3882" s="73"/>
      <c r="R3882" s="73">
        <f t="shared" si="1333"/>
        <v>0</v>
      </c>
      <c r="S3882" s="76" t="str">
        <f t="shared" si="1338"/>
        <v>-</v>
      </c>
      <c r="T3882" s="96">
        <v>0</v>
      </c>
      <c r="U3882" s="97"/>
      <c r="V3882" s="73">
        <f t="shared" si="1332"/>
        <v>0</v>
      </c>
      <c r="W3882" s="73">
        <f t="shared" si="1339"/>
        <v>0</v>
      </c>
      <c r="X3882" s="76" t="str">
        <f t="shared" si="1340"/>
        <v>-</v>
      </c>
      <c r="Y3882" s="73">
        <f t="shared" si="1341"/>
        <v>0</v>
      </c>
      <c r="Z3882" s="73">
        <f t="shared" si="1342"/>
        <v>0</v>
      </c>
      <c r="AA3882" s="73">
        <f t="shared" si="1335"/>
        <v>0</v>
      </c>
      <c r="AB3882" s="73">
        <f t="shared" si="1343"/>
        <v>0</v>
      </c>
      <c r="AC3882" s="73">
        <f t="shared" si="1336"/>
        <v>0</v>
      </c>
      <c r="AD3882" s="73">
        <f t="shared" si="1337"/>
        <v>0</v>
      </c>
      <c r="AE3882" s="73">
        <v>0</v>
      </c>
    </row>
    <row r="3883" spans="1:31" ht="15" customHeight="1">
      <c r="A3883" s="94"/>
      <c r="B3883" s="6" t="str">
        <f>IFERROR(VLOOKUP(A3883,'Distributor List'!$A$2:$D$77,2,0),"-")</f>
        <v>-</v>
      </c>
      <c r="C3883" s="6" t="str">
        <f>IFERROR(VLOOKUP(A3883,'Distributor List'!$A$2:$D$77,3,0),"-")</f>
        <v>-</v>
      </c>
      <c r="D3883" s="6" t="str">
        <f>IFERROR(VLOOKUP(A3883,'Distributor List'!$A$2:$F$77,6,0),"-")</f>
        <v>-</v>
      </c>
      <c r="E3883" s="6" t="str">
        <f>IFERROR(VLOOKUP(A3883,'Distributor List'!$A$2:$D$77,4,0),"-")</f>
        <v>-</v>
      </c>
      <c r="F3883" s="6" t="str">
        <f>IFERROR(VLOOKUP(H3883,'Price List'!$A$2:$H$109,8,0),"-")</f>
        <v>-</v>
      </c>
      <c r="G3883" s="6" t="str">
        <f>IFERROR(VLOOKUP(A3883,'Distributor List'!$A$2:$E$77,5,0),"-")</f>
        <v>-</v>
      </c>
      <c r="H3883" s="10"/>
      <c r="I3883" s="95"/>
      <c r="J3883" s="92"/>
      <c r="K3883" s="92"/>
      <c r="L3883" s="73">
        <f t="shared" si="1334"/>
        <v>0</v>
      </c>
      <c r="M3883" s="73">
        <f t="shared" si="1344"/>
        <v>0</v>
      </c>
      <c r="N3883" s="73"/>
      <c r="O3883" s="73"/>
      <c r="P3883" s="73"/>
      <c r="Q3883" s="73"/>
      <c r="R3883" s="73">
        <f t="shared" si="1333"/>
        <v>0</v>
      </c>
      <c r="S3883" s="76" t="str">
        <f t="shared" si="1338"/>
        <v>-</v>
      </c>
      <c r="T3883" s="96">
        <v>0</v>
      </c>
      <c r="U3883" s="97"/>
      <c r="V3883" s="73">
        <f t="shared" si="1332"/>
        <v>0</v>
      </c>
      <c r="W3883" s="73">
        <f t="shared" si="1339"/>
        <v>0</v>
      </c>
      <c r="X3883" s="76" t="str">
        <f t="shared" si="1340"/>
        <v>-</v>
      </c>
      <c r="Y3883" s="73">
        <f t="shared" si="1341"/>
        <v>0</v>
      </c>
      <c r="Z3883" s="73">
        <f t="shared" si="1342"/>
        <v>0</v>
      </c>
      <c r="AA3883" s="73">
        <f t="shared" si="1335"/>
        <v>0</v>
      </c>
      <c r="AB3883" s="73">
        <f t="shared" si="1343"/>
        <v>0</v>
      </c>
      <c r="AC3883" s="73">
        <f t="shared" si="1336"/>
        <v>0</v>
      </c>
      <c r="AD3883" s="73">
        <f t="shared" si="1337"/>
        <v>0</v>
      </c>
      <c r="AE3883" s="73">
        <v>0</v>
      </c>
    </row>
    <row r="3884" spans="1:31" ht="15" customHeight="1">
      <c r="A3884" s="94"/>
      <c r="B3884" s="6" t="str">
        <f>IFERROR(VLOOKUP(A3884,'Distributor List'!$A$2:$D$77,2,0),"-")</f>
        <v>-</v>
      </c>
      <c r="C3884" s="6" t="str">
        <f>IFERROR(VLOOKUP(A3884,'Distributor List'!$A$2:$D$77,3,0),"-")</f>
        <v>-</v>
      </c>
      <c r="D3884" s="6" t="str">
        <f>IFERROR(VLOOKUP(A3884,'Distributor List'!$A$2:$F$77,6,0),"-")</f>
        <v>-</v>
      </c>
      <c r="E3884" s="6" t="str">
        <f>IFERROR(VLOOKUP(A3884,'Distributor List'!$A$2:$D$77,4,0),"-")</f>
        <v>-</v>
      </c>
      <c r="F3884" s="6" t="str">
        <f>IFERROR(VLOOKUP(H3884,'Price List'!$A$2:$H$109,8,0),"-")</f>
        <v>-</v>
      </c>
      <c r="G3884" s="6" t="str">
        <f>IFERROR(VLOOKUP(A3884,'Distributor List'!$A$2:$E$77,5,0),"-")</f>
        <v>-</v>
      </c>
      <c r="H3884" s="10"/>
      <c r="I3884" s="95"/>
      <c r="J3884" s="92"/>
      <c r="K3884" s="92"/>
      <c r="L3884" s="73">
        <f t="shared" si="1334"/>
        <v>0</v>
      </c>
      <c r="M3884" s="73">
        <f t="shared" si="1344"/>
        <v>0</v>
      </c>
      <c r="N3884" s="73"/>
      <c r="O3884" s="73"/>
      <c r="P3884" s="73"/>
      <c r="Q3884" s="73"/>
      <c r="R3884" s="73">
        <f t="shared" si="1333"/>
        <v>0</v>
      </c>
      <c r="S3884" s="76" t="str">
        <f t="shared" si="1338"/>
        <v>-</v>
      </c>
      <c r="T3884" s="96">
        <v>0</v>
      </c>
      <c r="U3884" s="97"/>
      <c r="V3884" s="73">
        <f t="shared" ref="V3884:V3947" si="1345">T3884*I3884</f>
        <v>0</v>
      </c>
      <c r="W3884" s="73">
        <f t="shared" si="1339"/>
        <v>0</v>
      </c>
      <c r="X3884" s="76" t="str">
        <f t="shared" si="1340"/>
        <v>-</v>
      </c>
      <c r="Y3884" s="73">
        <f t="shared" si="1341"/>
        <v>0</v>
      </c>
      <c r="Z3884" s="73">
        <f t="shared" si="1342"/>
        <v>0</v>
      </c>
      <c r="AA3884" s="73">
        <f t="shared" si="1335"/>
        <v>0</v>
      </c>
      <c r="AB3884" s="73">
        <f t="shared" si="1343"/>
        <v>0</v>
      </c>
      <c r="AC3884" s="73">
        <f t="shared" si="1336"/>
        <v>0</v>
      </c>
      <c r="AD3884" s="73">
        <f t="shared" si="1337"/>
        <v>0</v>
      </c>
      <c r="AE3884" s="73">
        <v>0</v>
      </c>
    </row>
    <row r="3885" spans="1:31" ht="15" customHeight="1">
      <c r="A3885" s="94"/>
      <c r="B3885" s="6" t="str">
        <f>IFERROR(VLOOKUP(A3885,'Distributor List'!$A$2:$D$77,2,0),"-")</f>
        <v>-</v>
      </c>
      <c r="C3885" s="6" t="str">
        <f>IFERROR(VLOOKUP(A3885,'Distributor List'!$A$2:$D$77,3,0),"-")</f>
        <v>-</v>
      </c>
      <c r="D3885" s="6" t="str">
        <f>IFERROR(VLOOKUP(A3885,'Distributor List'!$A$2:$F$77,6,0),"-")</f>
        <v>-</v>
      </c>
      <c r="E3885" s="6" t="str">
        <f>IFERROR(VLOOKUP(A3885,'Distributor List'!$A$2:$D$77,4,0),"-")</f>
        <v>-</v>
      </c>
      <c r="F3885" s="6" t="str">
        <f>IFERROR(VLOOKUP(H3885,'Price List'!$A$2:$H$109,8,0),"-")</f>
        <v>-</v>
      </c>
      <c r="G3885" s="6" t="str">
        <f>IFERROR(VLOOKUP(A3885,'Distributor List'!$A$2:$E$77,5,0),"-")</f>
        <v>-</v>
      </c>
      <c r="H3885" s="10"/>
      <c r="I3885" s="95"/>
      <c r="J3885" s="92"/>
      <c r="K3885" s="92"/>
      <c r="L3885" s="73">
        <f t="shared" si="1334"/>
        <v>0</v>
      </c>
      <c r="M3885" s="73">
        <f t="shared" si="1344"/>
        <v>0</v>
      </c>
      <c r="N3885" s="73"/>
      <c r="O3885" s="73"/>
      <c r="P3885" s="73"/>
      <c r="Q3885" s="73"/>
      <c r="R3885" s="73">
        <f t="shared" si="1333"/>
        <v>0</v>
      </c>
      <c r="S3885" s="76" t="str">
        <f t="shared" si="1338"/>
        <v>-</v>
      </c>
      <c r="T3885" s="96">
        <v>0</v>
      </c>
      <c r="U3885" s="97"/>
      <c r="V3885" s="73">
        <f t="shared" si="1345"/>
        <v>0</v>
      </c>
      <c r="W3885" s="73">
        <f t="shared" si="1339"/>
        <v>0</v>
      </c>
      <c r="X3885" s="76" t="str">
        <f t="shared" si="1340"/>
        <v>-</v>
      </c>
      <c r="Y3885" s="73">
        <f t="shared" si="1341"/>
        <v>0</v>
      </c>
      <c r="Z3885" s="73">
        <f t="shared" si="1342"/>
        <v>0</v>
      </c>
      <c r="AA3885" s="73">
        <f t="shared" si="1335"/>
        <v>0</v>
      </c>
      <c r="AB3885" s="73">
        <f t="shared" si="1343"/>
        <v>0</v>
      </c>
      <c r="AC3885" s="73">
        <f t="shared" si="1336"/>
        <v>0</v>
      </c>
      <c r="AD3885" s="73">
        <f t="shared" si="1337"/>
        <v>0</v>
      </c>
      <c r="AE3885" s="73">
        <v>0</v>
      </c>
    </row>
    <row r="3886" spans="1:31" ht="15" customHeight="1">
      <c r="A3886" s="94"/>
      <c r="B3886" s="6" t="str">
        <f>IFERROR(VLOOKUP(A3886,'Distributor List'!$A$2:$D$77,2,0),"-")</f>
        <v>-</v>
      </c>
      <c r="C3886" s="6" t="str">
        <f>IFERROR(VLOOKUP(A3886,'Distributor List'!$A$2:$D$77,3,0),"-")</f>
        <v>-</v>
      </c>
      <c r="D3886" s="6" t="str">
        <f>IFERROR(VLOOKUP(A3886,'Distributor List'!$A$2:$F$77,6,0),"-")</f>
        <v>-</v>
      </c>
      <c r="E3886" s="6" t="str">
        <f>IFERROR(VLOOKUP(A3886,'Distributor List'!$A$2:$D$77,4,0),"-")</f>
        <v>-</v>
      </c>
      <c r="F3886" s="6" t="str">
        <f>IFERROR(VLOOKUP(H3886,'Price List'!$A$2:$H$109,8,0),"-")</f>
        <v>-</v>
      </c>
      <c r="G3886" s="6" t="str">
        <f>IFERROR(VLOOKUP(A3886,'Distributor List'!$A$2:$E$77,5,0),"-")</f>
        <v>-</v>
      </c>
      <c r="H3886" s="10"/>
      <c r="I3886" s="95"/>
      <c r="J3886" s="92"/>
      <c r="K3886" s="92"/>
      <c r="L3886" s="73">
        <f t="shared" si="1334"/>
        <v>0</v>
      </c>
      <c r="M3886" s="73">
        <f t="shared" si="1344"/>
        <v>0</v>
      </c>
      <c r="N3886" s="73"/>
      <c r="O3886" s="73"/>
      <c r="P3886" s="73"/>
      <c r="Q3886" s="73"/>
      <c r="R3886" s="73">
        <f t="shared" si="1333"/>
        <v>0</v>
      </c>
      <c r="S3886" s="76" t="str">
        <f t="shared" si="1338"/>
        <v>-</v>
      </c>
      <c r="T3886" s="96">
        <v>0</v>
      </c>
      <c r="U3886" s="97"/>
      <c r="V3886" s="73">
        <f t="shared" si="1345"/>
        <v>0</v>
      </c>
      <c r="W3886" s="73">
        <f t="shared" si="1339"/>
        <v>0</v>
      </c>
      <c r="X3886" s="76" t="str">
        <f t="shared" si="1340"/>
        <v>-</v>
      </c>
      <c r="Y3886" s="73">
        <f t="shared" si="1341"/>
        <v>0</v>
      </c>
      <c r="Z3886" s="73">
        <f t="shared" si="1342"/>
        <v>0</v>
      </c>
      <c r="AA3886" s="73">
        <f t="shared" si="1335"/>
        <v>0</v>
      </c>
      <c r="AB3886" s="73">
        <f t="shared" si="1343"/>
        <v>0</v>
      </c>
      <c r="AC3886" s="73">
        <f t="shared" si="1336"/>
        <v>0</v>
      </c>
      <c r="AD3886" s="73">
        <f t="shared" si="1337"/>
        <v>0</v>
      </c>
      <c r="AE3886" s="73">
        <v>0</v>
      </c>
    </row>
    <row r="3887" spans="1:31" ht="15" customHeight="1">
      <c r="A3887" s="94"/>
      <c r="B3887" s="6" t="str">
        <f>IFERROR(VLOOKUP(A3887,'Distributor List'!$A$2:$D$77,2,0),"-")</f>
        <v>-</v>
      </c>
      <c r="C3887" s="6" t="str">
        <f>IFERROR(VLOOKUP(A3887,'Distributor List'!$A$2:$D$77,3,0),"-")</f>
        <v>-</v>
      </c>
      <c r="D3887" s="6" t="str">
        <f>IFERROR(VLOOKUP(A3887,'Distributor List'!$A$2:$F$77,6,0),"-")</f>
        <v>-</v>
      </c>
      <c r="E3887" s="6" t="str">
        <f>IFERROR(VLOOKUP(A3887,'Distributor List'!$A$2:$D$77,4,0),"-")</f>
        <v>-</v>
      </c>
      <c r="F3887" s="6" t="str">
        <f>IFERROR(VLOOKUP(H3887,'Price List'!$A$2:$H$109,8,0),"-")</f>
        <v>-</v>
      </c>
      <c r="G3887" s="6" t="str">
        <f>IFERROR(VLOOKUP(A3887,'Distributor List'!$A$2:$E$77,5,0),"-")</f>
        <v>-</v>
      </c>
      <c r="H3887" s="10"/>
      <c r="I3887" s="95"/>
      <c r="J3887" s="92"/>
      <c r="K3887" s="92"/>
      <c r="L3887" s="73">
        <f t="shared" si="1334"/>
        <v>0</v>
      </c>
      <c r="M3887" s="73">
        <f t="shared" si="1344"/>
        <v>0</v>
      </c>
      <c r="N3887" s="73"/>
      <c r="O3887" s="73"/>
      <c r="P3887" s="73"/>
      <c r="Q3887" s="73"/>
      <c r="R3887" s="73">
        <f t="shared" si="1333"/>
        <v>0</v>
      </c>
      <c r="S3887" s="76" t="str">
        <f t="shared" si="1338"/>
        <v>-</v>
      </c>
      <c r="T3887" s="96">
        <v>0</v>
      </c>
      <c r="U3887" s="97"/>
      <c r="V3887" s="73">
        <f t="shared" si="1345"/>
        <v>0</v>
      </c>
      <c r="W3887" s="73">
        <f t="shared" si="1339"/>
        <v>0</v>
      </c>
      <c r="X3887" s="76" t="str">
        <f t="shared" si="1340"/>
        <v>-</v>
      </c>
      <c r="Y3887" s="73">
        <f t="shared" si="1341"/>
        <v>0</v>
      </c>
      <c r="Z3887" s="73">
        <f t="shared" si="1342"/>
        <v>0</v>
      </c>
      <c r="AA3887" s="73">
        <f t="shared" si="1335"/>
        <v>0</v>
      </c>
      <c r="AB3887" s="73">
        <f t="shared" si="1343"/>
        <v>0</v>
      </c>
      <c r="AC3887" s="73">
        <f t="shared" si="1336"/>
        <v>0</v>
      </c>
      <c r="AD3887" s="73">
        <f t="shared" si="1337"/>
        <v>0</v>
      </c>
      <c r="AE3887" s="73">
        <v>0</v>
      </c>
    </row>
    <row r="3888" spans="1:31" ht="15" customHeight="1">
      <c r="A3888" s="94"/>
      <c r="B3888" s="6" t="str">
        <f>IFERROR(VLOOKUP(A3888,'Distributor List'!$A$2:$D$77,2,0),"-")</f>
        <v>-</v>
      </c>
      <c r="C3888" s="6" t="str">
        <f>IFERROR(VLOOKUP(A3888,'Distributor List'!$A$2:$D$77,3,0),"-")</f>
        <v>-</v>
      </c>
      <c r="D3888" s="6" t="str">
        <f>IFERROR(VLOOKUP(A3888,'Distributor List'!$A$2:$F$77,6,0),"-")</f>
        <v>-</v>
      </c>
      <c r="E3888" s="6" t="str">
        <f>IFERROR(VLOOKUP(A3888,'Distributor List'!$A$2:$D$77,4,0),"-")</f>
        <v>-</v>
      </c>
      <c r="F3888" s="6" t="str">
        <f>IFERROR(VLOOKUP(H3888,'Price List'!$A$2:$H$109,8,0),"-")</f>
        <v>-</v>
      </c>
      <c r="G3888" s="6" t="str">
        <f>IFERROR(VLOOKUP(A3888,'Distributor List'!$A$2:$E$77,5,0),"-")</f>
        <v>-</v>
      </c>
      <c r="H3888" s="10"/>
      <c r="I3888" s="95"/>
      <c r="J3888" s="92"/>
      <c r="K3888" s="92"/>
      <c r="L3888" s="73">
        <f t="shared" si="1334"/>
        <v>0</v>
      </c>
      <c r="M3888" s="73">
        <f t="shared" si="1344"/>
        <v>0</v>
      </c>
      <c r="N3888" s="73"/>
      <c r="O3888" s="73"/>
      <c r="P3888" s="73"/>
      <c r="Q3888" s="73"/>
      <c r="R3888" s="73">
        <f t="shared" si="1333"/>
        <v>0</v>
      </c>
      <c r="S3888" s="76" t="str">
        <f t="shared" si="1338"/>
        <v>-</v>
      </c>
      <c r="T3888" s="96">
        <v>0</v>
      </c>
      <c r="U3888" s="97"/>
      <c r="V3888" s="73">
        <f t="shared" si="1345"/>
        <v>0</v>
      </c>
      <c r="W3888" s="73">
        <f t="shared" si="1339"/>
        <v>0</v>
      </c>
      <c r="X3888" s="76" t="str">
        <f t="shared" si="1340"/>
        <v>-</v>
      </c>
      <c r="Y3888" s="73">
        <f t="shared" si="1341"/>
        <v>0</v>
      </c>
      <c r="Z3888" s="73">
        <f t="shared" si="1342"/>
        <v>0</v>
      </c>
      <c r="AA3888" s="73">
        <f t="shared" si="1335"/>
        <v>0</v>
      </c>
      <c r="AB3888" s="73">
        <f t="shared" si="1343"/>
        <v>0</v>
      </c>
      <c r="AC3888" s="73">
        <f t="shared" si="1336"/>
        <v>0</v>
      </c>
      <c r="AD3888" s="73">
        <f t="shared" si="1337"/>
        <v>0</v>
      </c>
      <c r="AE3888" s="73">
        <v>0</v>
      </c>
    </row>
    <row r="3889" spans="1:31" ht="15" customHeight="1">
      <c r="A3889" s="94"/>
      <c r="B3889" s="6" t="str">
        <f>IFERROR(VLOOKUP(A3889,'Distributor List'!$A$2:$D$77,2,0),"-")</f>
        <v>-</v>
      </c>
      <c r="C3889" s="6" t="str">
        <f>IFERROR(VLOOKUP(A3889,'Distributor List'!$A$2:$D$77,3,0),"-")</f>
        <v>-</v>
      </c>
      <c r="D3889" s="6" t="str">
        <f>IFERROR(VLOOKUP(A3889,'Distributor List'!$A$2:$F$77,6,0),"-")</f>
        <v>-</v>
      </c>
      <c r="E3889" s="6" t="str">
        <f>IFERROR(VLOOKUP(A3889,'Distributor List'!$A$2:$D$77,4,0),"-")</f>
        <v>-</v>
      </c>
      <c r="F3889" s="6" t="str">
        <f>IFERROR(VLOOKUP(H3889,'Price List'!$A$2:$H$109,8,0),"-")</f>
        <v>-</v>
      </c>
      <c r="G3889" s="6" t="str">
        <f>IFERROR(VLOOKUP(A3889,'Distributor List'!$A$2:$E$77,5,0),"-")</f>
        <v>-</v>
      </c>
      <c r="H3889" s="10"/>
      <c r="I3889" s="95"/>
      <c r="J3889" s="92"/>
      <c r="K3889" s="92"/>
      <c r="L3889" s="73">
        <f t="shared" si="1334"/>
        <v>0</v>
      </c>
      <c r="M3889" s="73">
        <f t="shared" si="1344"/>
        <v>0</v>
      </c>
      <c r="N3889" s="73"/>
      <c r="O3889" s="73"/>
      <c r="P3889" s="73"/>
      <c r="Q3889" s="73"/>
      <c r="R3889" s="73">
        <f t="shared" ref="R3889:R3952" si="1346">Q3889*I3889</f>
        <v>0</v>
      </c>
      <c r="S3889" s="76" t="str">
        <f t="shared" si="1338"/>
        <v>-</v>
      </c>
      <c r="T3889" s="96">
        <v>0</v>
      </c>
      <c r="U3889" s="97"/>
      <c r="V3889" s="73">
        <f t="shared" si="1345"/>
        <v>0</v>
      </c>
      <c r="W3889" s="73">
        <f t="shared" si="1339"/>
        <v>0</v>
      </c>
      <c r="X3889" s="76" t="str">
        <f t="shared" si="1340"/>
        <v>-</v>
      </c>
      <c r="Y3889" s="73">
        <f t="shared" si="1341"/>
        <v>0</v>
      </c>
      <c r="Z3889" s="73">
        <f t="shared" si="1342"/>
        <v>0</v>
      </c>
      <c r="AA3889" s="73">
        <f t="shared" si="1335"/>
        <v>0</v>
      </c>
      <c r="AB3889" s="73">
        <f t="shared" si="1343"/>
        <v>0</v>
      </c>
      <c r="AC3889" s="73">
        <f t="shared" si="1336"/>
        <v>0</v>
      </c>
      <c r="AD3889" s="73">
        <f t="shared" si="1337"/>
        <v>0</v>
      </c>
      <c r="AE3889" s="73">
        <v>0</v>
      </c>
    </row>
    <row r="3890" spans="1:31" ht="15" customHeight="1">
      <c r="A3890" s="94"/>
      <c r="B3890" s="6" t="str">
        <f>IFERROR(VLOOKUP(A3890,'Distributor List'!$A$2:$D$77,2,0),"-")</f>
        <v>-</v>
      </c>
      <c r="C3890" s="6" t="str">
        <f>IFERROR(VLOOKUP(A3890,'Distributor List'!$A$2:$D$77,3,0),"-")</f>
        <v>-</v>
      </c>
      <c r="D3890" s="6" t="str">
        <f>IFERROR(VLOOKUP(A3890,'Distributor List'!$A$2:$F$77,6,0),"-")</f>
        <v>-</v>
      </c>
      <c r="E3890" s="6" t="str">
        <f>IFERROR(VLOOKUP(A3890,'Distributor List'!$A$2:$D$77,4,0),"-")</f>
        <v>-</v>
      </c>
      <c r="F3890" s="6" t="str">
        <f>IFERROR(VLOOKUP(H3890,'Price List'!$A$2:$H$109,8,0),"-")</f>
        <v>-</v>
      </c>
      <c r="G3890" s="6" t="str">
        <f>IFERROR(VLOOKUP(A3890,'Distributor List'!$A$2:$E$77,5,0),"-")</f>
        <v>-</v>
      </c>
      <c r="H3890" s="10"/>
      <c r="I3890" s="95"/>
      <c r="J3890" s="92"/>
      <c r="K3890" s="92"/>
      <c r="L3890" s="73">
        <f t="shared" ref="L3890:L3953" si="1347">J3890*I3890</f>
        <v>0</v>
      </c>
      <c r="M3890" s="73">
        <f t="shared" si="1344"/>
        <v>0</v>
      </c>
      <c r="N3890" s="73"/>
      <c r="O3890" s="73"/>
      <c r="P3890" s="73"/>
      <c r="Q3890" s="73"/>
      <c r="R3890" s="73">
        <f t="shared" si="1346"/>
        <v>0</v>
      </c>
      <c r="S3890" s="76" t="str">
        <f t="shared" si="1338"/>
        <v>-</v>
      </c>
      <c r="T3890" s="96">
        <v>0</v>
      </c>
      <c r="U3890" s="97"/>
      <c r="V3890" s="73">
        <f t="shared" si="1345"/>
        <v>0</v>
      </c>
      <c r="W3890" s="73">
        <f t="shared" si="1339"/>
        <v>0</v>
      </c>
      <c r="X3890" s="76" t="str">
        <f t="shared" si="1340"/>
        <v>-</v>
      </c>
      <c r="Y3890" s="73">
        <f t="shared" si="1341"/>
        <v>0</v>
      </c>
      <c r="Z3890" s="73">
        <f t="shared" si="1342"/>
        <v>0</v>
      </c>
      <c r="AA3890" s="73">
        <f t="shared" si="1335"/>
        <v>0</v>
      </c>
      <c r="AB3890" s="73">
        <f t="shared" si="1343"/>
        <v>0</v>
      </c>
      <c r="AC3890" s="73">
        <f t="shared" si="1336"/>
        <v>0</v>
      </c>
      <c r="AD3890" s="73">
        <f t="shared" si="1337"/>
        <v>0</v>
      </c>
      <c r="AE3890" s="73">
        <v>0</v>
      </c>
    </row>
    <row r="3891" spans="1:31" ht="15" customHeight="1">
      <c r="A3891" s="94"/>
      <c r="B3891" s="6" t="str">
        <f>IFERROR(VLOOKUP(A3891,'Distributor List'!$A$2:$D$77,2,0),"-")</f>
        <v>-</v>
      </c>
      <c r="C3891" s="6" t="str">
        <f>IFERROR(VLOOKUP(A3891,'Distributor List'!$A$2:$D$77,3,0),"-")</f>
        <v>-</v>
      </c>
      <c r="D3891" s="6" t="str">
        <f>IFERROR(VLOOKUP(A3891,'Distributor List'!$A$2:$F$77,6,0),"-")</f>
        <v>-</v>
      </c>
      <c r="E3891" s="6" t="str">
        <f>IFERROR(VLOOKUP(A3891,'Distributor List'!$A$2:$D$77,4,0),"-")</f>
        <v>-</v>
      </c>
      <c r="F3891" s="6" t="str">
        <f>IFERROR(VLOOKUP(H3891,'Price List'!$A$2:$H$109,8,0),"-")</f>
        <v>-</v>
      </c>
      <c r="G3891" s="6" t="str">
        <f>IFERROR(VLOOKUP(A3891,'Distributor List'!$A$2:$E$77,5,0),"-")</f>
        <v>-</v>
      </c>
      <c r="H3891" s="10"/>
      <c r="I3891" s="95"/>
      <c r="J3891" s="92"/>
      <c r="K3891" s="92"/>
      <c r="L3891" s="73">
        <f t="shared" si="1347"/>
        <v>0</v>
      </c>
      <c r="M3891" s="73">
        <f t="shared" si="1344"/>
        <v>0</v>
      </c>
      <c r="N3891" s="73"/>
      <c r="O3891" s="73"/>
      <c r="P3891" s="73"/>
      <c r="Q3891" s="73"/>
      <c r="R3891" s="73">
        <f t="shared" si="1346"/>
        <v>0</v>
      </c>
      <c r="S3891" s="76" t="str">
        <f t="shared" si="1338"/>
        <v>-</v>
      </c>
      <c r="T3891" s="96">
        <v>0</v>
      </c>
      <c r="U3891" s="97"/>
      <c r="V3891" s="73">
        <f t="shared" si="1345"/>
        <v>0</v>
      </c>
      <c r="W3891" s="73">
        <f t="shared" si="1339"/>
        <v>0</v>
      </c>
      <c r="X3891" s="76" t="str">
        <f t="shared" si="1340"/>
        <v>-</v>
      </c>
      <c r="Y3891" s="73">
        <f t="shared" si="1341"/>
        <v>0</v>
      </c>
      <c r="Z3891" s="73">
        <f t="shared" si="1342"/>
        <v>0</v>
      </c>
      <c r="AA3891" s="73">
        <f t="shared" si="1335"/>
        <v>0</v>
      </c>
      <c r="AB3891" s="73">
        <f t="shared" si="1343"/>
        <v>0</v>
      </c>
      <c r="AC3891" s="73">
        <f t="shared" si="1336"/>
        <v>0</v>
      </c>
      <c r="AD3891" s="73">
        <f t="shared" si="1337"/>
        <v>0</v>
      </c>
      <c r="AE3891" s="73">
        <v>0</v>
      </c>
    </row>
    <row r="3892" spans="1:31" ht="15" customHeight="1">
      <c r="A3892" s="94"/>
      <c r="B3892" s="6" t="str">
        <f>IFERROR(VLOOKUP(A3892,'Distributor List'!$A$2:$D$77,2,0),"-")</f>
        <v>-</v>
      </c>
      <c r="C3892" s="6" t="str">
        <f>IFERROR(VLOOKUP(A3892,'Distributor List'!$A$2:$D$77,3,0),"-")</f>
        <v>-</v>
      </c>
      <c r="D3892" s="6" t="str">
        <f>IFERROR(VLOOKUP(A3892,'Distributor List'!$A$2:$F$77,6,0),"-")</f>
        <v>-</v>
      </c>
      <c r="E3892" s="6" t="str">
        <f>IFERROR(VLOOKUP(A3892,'Distributor List'!$A$2:$D$77,4,0),"-")</f>
        <v>-</v>
      </c>
      <c r="F3892" s="6" t="str">
        <f>IFERROR(VLOOKUP(H3892,'Price List'!$A$2:$H$109,8,0),"-")</f>
        <v>-</v>
      </c>
      <c r="G3892" s="6" t="str">
        <f>IFERROR(VLOOKUP(A3892,'Distributor List'!$A$2:$E$77,5,0),"-")</f>
        <v>-</v>
      </c>
      <c r="H3892" s="10"/>
      <c r="I3892" s="95"/>
      <c r="J3892" s="92"/>
      <c r="K3892" s="92"/>
      <c r="L3892" s="73">
        <f t="shared" si="1347"/>
        <v>0</v>
      </c>
      <c r="M3892" s="73">
        <f t="shared" si="1344"/>
        <v>0</v>
      </c>
      <c r="N3892" s="73"/>
      <c r="O3892" s="73"/>
      <c r="P3892" s="73"/>
      <c r="Q3892" s="73"/>
      <c r="R3892" s="73">
        <f t="shared" si="1346"/>
        <v>0</v>
      </c>
      <c r="S3892" s="76" t="str">
        <f t="shared" si="1338"/>
        <v>-</v>
      </c>
      <c r="T3892" s="96">
        <v>0</v>
      </c>
      <c r="U3892" s="97"/>
      <c r="V3892" s="73">
        <f t="shared" si="1345"/>
        <v>0</v>
      </c>
      <c r="W3892" s="73">
        <f t="shared" si="1339"/>
        <v>0</v>
      </c>
      <c r="X3892" s="76" t="str">
        <f t="shared" si="1340"/>
        <v>-</v>
      </c>
      <c r="Y3892" s="73">
        <f t="shared" si="1341"/>
        <v>0</v>
      </c>
      <c r="Z3892" s="73">
        <f t="shared" si="1342"/>
        <v>0</v>
      </c>
      <c r="AA3892" s="73">
        <f t="shared" si="1335"/>
        <v>0</v>
      </c>
      <c r="AB3892" s="73">
        <f t="shared" si="1343"/>
        <v>0</v>
      </c>
      <c r="AC3892" s="73">
        <f t="shared" si="1336"/>
        <v>0</v>
      </c>
      <c r="AD3892" s="73">
        <f t="shared" si="1337"/>
        <v>0</v>
      </c>
      <c r="AE3892" s="73">
        <v>0</v>
      </c>
    </row>
    <row r="3893" spans="1:31" ht="15" customHeight="1">
      <c r="A3893" s="94"/>
      <c r="B3893" s="6" t="str">
        <f>IFERROR(VLOOKUP(A3893,'Distributor List'!$A$2:$D$77,2,0),"-")</f>
        <v>-</v>
      </c>
      <c r="C3893" s="6" t="str">
        <f>IFERROR(VLOOKUP(A3893,'Distributor List'!$A$2:$D$77,3,0),"-")</f>
        <v>-</v>
      </c>
      <c r="D3893" s="6" t="str">
        <f>IFERROR(VLOOKUP(A3893,'Distributor List'!$A$2:$F$77,6,0),"-")</f>
        <v>-</v>
      </c>
      <c r="E3893" s="6" t="str">
        <f>IFERROR(VLOOKUP(A3893,'Distributor List'!$A$2:$D$77,4,0),"-")</f>
        <v>-</v>
      </c>
      <c r="F3893" s="6" t="str">
        <f>IFERROR(VLOOKUP(H3893,'Price List'!$A$2:$H$109,8,0),"-")</f>
        <v>-</v>
      </c>
      <c r="G3893" s="6" t="str">
        <f>IFERROR(VLOOKUP(A3893,'Distributor List'!$A$2:$E$77,5,0),"-")</f>
        <v>-</v>
      </c>
      <c r="H3893" s="10"/>
      <c r="I3893" s="95"/>
      <c r="J3893" s="92"/>
      <c r="K3893" s="92"/>
      <c r="L3893" s="73">
        <f t="shared" si="1347"/>
        <v>0</v>
      </c>
      <c r="M3893" s="73">
        <f t="shared" si="1344"/>
        <v>0</v>
      </c>
      <c r="N3893" s="73"/>
      <c r="O3893" s="73"/>
      <c r="P3893" s="73"/>
      <c r="Q3893" s="73"/>
      <c r="R3893" s="73">
        <f t="shared" si="1346"/>
        <v>0</v>
      </c>
      <c r="S3893" s="76" t="str">
        <f t="shared" si="1338"/>
        <v>-</v>
      </c>
      <c r="T3893" s="96">
        <v>0</v>
      </c>
      <c r="U3893" s="97"/>
      <c r="V3893" s="73">
        <f t="shared" si="1345"/>
        <v>0</v>
      </c>
      <c r="W3893" s="73">
        <f t="shared" si="1339"/>
        <v>0</v>
      </c>
      <c r="X3893" s="76" t="str">
        <f t="shared" si="1340"/>
        <v>-</v>
      </c>
      <c r="Y3893" s="73">
        <f t="shared" si="1341"/>
        <v>0</v>
      </c>
      <c r="Z3893" s="73">
        <f t="shared" si="1342"/>
        <v>0</v>
      </c>
      <c r="AA3893" s="73">
        <f t="shared" si="1335"/>
        <v>0</v>
      </c>
      <c r="AB3893" s="73">
        <f t="shared" si="1343"/>
        <v>0</v>
      </c>
      <c r="AC3893" s="73">
        <f t="shared" si="1336"/>
        <v>0</v>
      </c>
      <c r="AD3893" s="73">
        <f t="shared" si="1337"/>
        <v>0</v>
      </c>
      <c r="AE3893" s="73">
        <v>0</v>
      </c>
    </row>
    <row r="3894" spans="1:31" ht="15" customHeight="1">
      <c r="A3894" s="94"/>
      <c r="B3894" s="6" t="str">
        <f>IFERROR(VLOOKUP(A3894,'Distributor List'!$A$2:$D$77,2,0),"-")</f>
        <v>-</v>
      </c>
      <c r="C3894" s="6" t="str">
        <f>IFERROR(VLOOKUP(A3894,'Distributor List'!$A$2:$D$77,3,0),"-")</f>
        <v>-</v>
      </c>
      <c r="D3894" s="6" t="str">
        <f>IFERROR(VLOOKUP(A3894,'Distributor List'!$A$2:$F$77,6,0),"-")</f>
        <v>-</v>
      </c>
      <c r="E3894" s="6" t="str">
        <f>IFERROR(VLOOKUP(A3894,'Distributor List'!$A$2:$D$77,4,0),"-")</f>
        <v>-</v>
      </c>
      <c r="F3894" s="6" t="str">
        <f>IFERROR(VLOOKUP(H3894,'Price List'!$A$2:$H$109,8,0),"-")</f>
        <v>-</v>
      </c>
      <c r="G3894" s="6" t="str">
        <f>IFERROR(VLOOKUP(A3894,'Distributor List'!$A$2:$E$77,5,0),"-")</f>
        <v>-</v>
      </c>
      <c r="H3894" s="10"/>
      <c r="I3894" s="95"/>
      <c r="J3894" s="92"/>
      <c r="K3894" s="92"/>
      <c r="L3894" s="73">
        <f t="shared" si="1347"/>
        <v>0</v>
      </c>
      <c r="M3894" s="73">
        <f t="shared" si="1344"/>
        <v>0</v>
      </c>
      <c r="N3894" s="73"/>
      <c r="O3894" s="73"/>
      <c r="P3894" s="73"/>
      <c r="Q3894" s="73"/>
      <c r="R3894" s="73">
        <f t="shared" si="1346"/>
        <v>0</v>
      </c>
      <c r="S3894" s="76" t="str">
        <f t="shared" si="1338"/>
        <v>-</v>
      </c>
      <c r="T3894" s="96">
        <v>0</v>
      </c>
      <c r="U3894" s="97"/>
      <c r="V3894" s="73">
        <f t="shared" si="1345"/>
        <v>0</v>
      </c>
      <c r="W3894" s="73">
        <f t="shared" si="1339"/>
        <v>0</v>
      </c>
      <c r="X3894" s="76" t="str">
        <f t="shared" si="1340"/>
        <v>-</v>
      </c>
      <c r="Y3894" s="73">
        <f t="shared" si="1341"/>
        <v>0</v>
      </c>
      <c r="Z3894" s="73">
        <f t="shared" si="1342"/>
        <v>0</v>
      </c>
      <c r="AA3894" s="73">
        <f t="shared" si="1335"/>
        <v>0</v>
      </c>
      <c r="AB3894" s="73">
        <f t="shared" si="1343"/>
        <v>0</v>
      </c>
      <c r="AC3894" s="73">
        <f t="shared" si="1336"/>
        <v>0</v>
      </c>
      <c r="AD3894" s="73">
        <f t="shared" si="1337"/>
        <v>0</v>
      </c>
      <c r="AE3894" s="73">
        <v>0</v>
      </c>
    </row>
    <row r="3895" spans="1:31" ht="15" customHeight="1">
      <c r="A3895" s="94"/>
      <c r="B3895" s="6" t="str">
        <f>IFERROR(VLOOKUP(A3895,'Distributor List'!$A$2:$D$77,2,0),"-")</f>
        <v>-</v>
      </c>
      <c r="C3895" s="6" t="str">
        <f>IFERROR(VLOOKUP(A3895,'Distributor List'!$A$2:$D$77,3,0),"-")</f>
        <v>-</v>
      </c>
      <c r="D3895" s="6" t="str">
        <f>IFERROR(VLOOKUP(A3895,'Distributor List'!$A$2:$F$77,6,0),"-")</f>
        <v>-</v>
      </c>
      <c r="E3895" s="6" t="str">
        <f>IFERROR(VLOOKUP(A3895,'Distributor List'!$A$2:$D$77,4,0),"-")</f>
        <v>-</v>
      </c>
      <c r="F3895" s="6" t="str">
        <f>IFERROR(VLOOKUP(H3895,'Price List'!$A$2:$H$109,8,0),"-")</f>
        <v>-</v>
      </c>
      <c r="G3895" s="6" t="str">
        <f>IFERROR(VLOOKUP(A3895,'Distributor List'!$A$2:$E$77,5,0),"-")</f>
        <v>-</v>
      </c>
      <c r="H3895" s="10"/>
      <c r="I3895" s="95"/>
      <c r="J3895" s="92"/>
      <c r="K3895" s="92"/>
      <c r="L3895" s="73">
        <f t="shared" si="1347"/>
        <v>0</v>
      </c>
      <c r="M3895" s="73">
        <f t="shared" si="1344"/>
        <v>0</v>
      </c>
      <c r="N3895" s="73"/>
      <c r="O3895" s="73"/>
      <c r="P3895" s="73"/>
      <c r="Q3895" s="73"/>
      <c r="R3895" s="73">
        <f t="shared" si="1346"/>
        <v>0</v>
      </c>
      <c r="S3895" s="76" t="str">
        <f t="shared" si="1338"/>
        <v>-</v>
      </c>
      <c r="T3895" s="96">
        <v>0</v>
      </c>
      <c r="U3895" s="97"/>
      <c r="V3895" s="73">
        <f t="shared" si="1345"/>
        <v>0</v>
      </c>
      <c r="W3895" s="73">
        <f t="shared" si="1339"/>
        <v>0</v>
      </c>
      <c r="X3895" s="76" t="str">
        <f t="shared" si="1340"/>
        <v>-</v>
      </c>
      <c r="Y3895" s="73">
        <f t="shared" si="1341"/>
        <v>0</v>
      </c>
      <c r="Z3895" s="73">
        <f t="shared" si="1342"/>
        <v>0</v>
      </c>
      <c r="AA3895" s="73">
        <f t="shared" si="1335"/>
        <v>0</v>
      </c>
      <c r="AB3895" s="73">
        <f t="shared" si="1343"/>
        <v>0</v>
      </c>
      <c r="AC3895" s="73">
        <f t="shared" si="1336"/>
        <v>0</v>
      </c>
      <c r="AD3895" s="73">
        <f t="shared" si="1337"/>
        <v>0</v>
      </c>
      <c r="AE3895" s="73">
        <v>0</v>
      </c>
    </row>
    <row r="3896" spans="1:31" ht="15" customHeight="1">
      <c r="A3896" s="94"/>
      <c r="B3896" s="6" t="str">
        <f>IFERROR(VLOOKUP(A3896,'Distributor List'!$A$2:$D$77,2,0),"-")</f>
        <v>-</v>
      </c>
      <c r="C3896" s="6" t="str">
        <f>IFERROR(VLOOKUP(A3896,'Distributor List'!$A$2:$D$77,3,0),"-")</f>
        <v>-</v>
      </c>
      <c r="D3896" s="6" t="str">
        <f>IFERROR(VLOOKUP(A3896,'Distributor List'!$A$2:$F$77,6,0),"-")</f>
        <v>-</v>
      </c>
      <c r="E3896" s="6" t="str">
        <f>IFERROR(VLOOKUP(A3896,'Distributor List'!$A$2:$D$77,4,0),"-")</f>
        <v>-</v>
      </c>
      <c r="F3896" s="6" t="str">
        <f>IFERROR(VLOOKUP(H3896,'Price List'!$A$2:$H$109,8,0),"-")</f>
        <v>-</v>
      </c>
      <c r="G3896" s="6" t="str">
        <f>IFERROR(VLOOKUP(A3896,'Distributor List'!$A$2:$E$77,5,0),"-")</f>
        <v>-</v>
      </c>
      <c r="H3896" s="10"/>
      <c r="I3896" s="95"/>
      <c r="J3896" s="92"/>
      <c r="K3896" s="92"/>
      <c r="L3896" s="73">
        <f t="shared" si="1347"/>
        <v>0</v>
      </c>
      <c r="M3896" s="73">
        <f t="shared" si="1344"/>
        <v>0</v>
      </c>
      <c r="N3896" s="73"/>
      <c r="O3896" s="73"/>
      <c r="P3896" s="73"/>
      <c r="Q3896" s="73"/>
      <c r="R3896" s="73">
        <f t="shared" si="1346"/>
        <v>0</v>
      </c>
      <c r="S3896" s="76" t="str">
        <f t="shared" si="1338"/>
        <v>-</v>
      </c>
      <c r="T3896" s="96">
        <v>0</v>
      </c>
      <c r="U3896" s="97"/>
      <c r="V3896" s="73">
        <f t="shared" si="1345"/>
        <v>0</v>
      </c>
      <c r="W3896" s="73">
        <f t="shared" si="1339"/>
        <v>0</v>
      </c>
      <c r="X3896" s="76" t="str">
        <f t="shared" si="1340"/>
        <v>-</v>
      </c>
      <c r="Y3896" s="73">
        <f t="shared" si="1341"/>
        <v>0</v>
      </c>
      <c r="Z3896" s="73">
        <f t="shared" si="1342"/>
        <v>0</v>
      </c>
      <c r="AA3896" s="73">
        <f t="shared" si="1335"/>
        <v>0</v>
      </c>
      <c r="AB3896" s="73">
        <f t="shared" si="1343"/>
        <v>0</v>
      </c>
      <c r="AC3896" s="73">
        <f t="shared" si="1336"/>
        <v>0</v>
      </c>
      <c r="AD3896" s="73">
        <f t="shared" si="1337"/>
        <v>0</v>
      </c>
      <c r="AE3896" s="73">
        <v>0</v>
      </c>
    </row>
    <row r="3897" spans="1:31" ht="15" customHeight="1">
      <c r="A3897" s="94"/>
      <c r="B3897" s="6" t="str">
        <f>IFERROR(VLOOKUP(A3897,'Distributor List'!$A$2:$D$77,2,0),"-")</f>
        <v>-</v>
      </c>
      <c r="C3897" s="6" t="str">
        <f>IFERROR(VLOOKUP(A3897,'Distributor List'!$A$2:$D$77,3,0),"-")</f>
        <v>-</v>
      </c>
      <c r="D3897" s="6" t="str">
        <f>IFERROR(VLOOKUP(A3897,'Distributor List'!$A$2:$F$77,6,0),"-")</f>
        <v>-</v>
      </c>
      <c r="E3897" s="6" t="str">
        <f>IFERROR(VLOOKUP(A3897,'Distributor List'!$A$2:$D$77,4,0),"-")</f>
        <v>-</v>
      </c>
      <c r="F3897" s="6" t="str">
        <f>IFERROR(VLOOKUP(H3897,'Price List'!$A$2:$H$109,8,0),"-")</f>
        <v>-</v>
      </c>
      <c r="G3897" s="6" t="str">
        <f>IFERROR(VLOOKUP(A3897,'Distributor List'!$A$2:$E$77,5,0),"-")</f>
        <v>-</v>
      </c>
      <c r="H3897" s="10"/>
      <c r="I3897" s="95"/>
      <c r="J3897" s="92"/>
      <c r="K3897" s="92"/>
      <c r="L3897" s="73">
        <f t="shared" si="1347"/>
        <v>0</v>
      </c>
      <c r="M3897" s="73">
        <f t="shared" si="1344"/>
        <v>0</v>
      </c>
      <c r="N3897" s="73"/>
      <c r="O3897" s="73"/>
      <c r="P3897" s="73"/>
      <c r="Q3897" s="73"/>
      <c r="R3897" s="73">
        <f t="shared" si="1346"/>
        <v>0</v>
      </c>
      <c r="S3897" s="76" t="str">
        <f t="shared" si="1338"/>
        <v>-</v>
      </c>
      <c r="T3897" s="96">
        <v>0</v>
      </c>
      <c r="U3897" s="97"/>
      <c r="V3897" s="73">
        <f t="shared" si="1345"/>
        <v>0</v>
      </c>
      <c r="W3897" s="73">
        <f t="shared" si="1339"/>
        <v>0</v>
      </c>
      <c r="X3897" s="76" t="str">
        <f t="shared" si="1340"/>
        <v>-</v>
      </c>
      <c r="Y3897" s="73">
        <f t="shared" si="1341"/>
        <v>0</v>
      </c>
      <c r="Z3897" s="73">
        <f t="shared" si="1342"/>
        <v>0</v>
      </c>
      <c r="AA3897" s="73">
        <f t="shared" si="1335"/>
        <v>0</v>
      </c>
      <c r="AB3897" s="73">
        <f t="shared" si="1343"/>
        <v>0</v>
      </c>
      <c r="AC3897" s="73">
        <f t="shared" si="1336"/>
        <v>0</v>
      </c>
      <c r="AD3897" s="73">
        <f t="shared" si="1337"/>
        <v>0</v>
      </c>
      <c r="AE3897" s="73">
        <v>0</v>
      </c>
    </row>
    <row r="3898" spans="1:31" ht="15" customHeight="1">
      <c r="A3898" s="94"/>
      <c r="B3898" s="6" t="str">
        <f>IFERROR(VLOOKUP(A3898,'Distributor List'!$A$2:$D$77,2,0),"-")</f>
        <v>-</v>
      </c>
      <c r="C3898" s="6" t="str">
        <f>IFERROR(VLOOKUP(A3898,'Distributor List'!$A$2:$D$77,3,0),"-")</f>
        <v>-</v>
      </c>
      <c r="D3898" s="6" t="str">
        <f>IFERROR(VLOOKUP(A3898,'Distributor List'!$A$2:$F$77,6,0),"-")</f>
        <v>-</v>
      </c>
      <c r="E3898" s="6" t="str">
        <f>IFERROR(VLOOKUP(A3898,'Distributor List'!$A$2:$D$77,4,0),"-")</f>
        <v>-</v>
      </c>
      <c r="F3898" s="6" t="str">
        <f>IFERROR(VLOOKUP(H3898,'Price List'!$A$2:$H$109,8,0),"-")</f>
        <v>-</v>
      </c>
      <c r="G3898" s="6" t="str">
        <f>IFERROR(VLOOKUP(A3898,'Distributor List'!$A$2:$E$77,5,0),"-")</f>
        <v>-</v>
      </c>
      <c r="H3898" s="10"/>
      <c r="I3898" s="95"/>
      <c r="J3898" s="92"/>
      <c r="K3898" s="92"/>
      <c r="L3898" s="73">
        <f t="shared" si="1347"/>
        <v>0</v>
      </c>
      <c r="M3898" s="73">
        <f t="shared" si="1344"/>
        <v>0</v>
      </c>
      <c r="N3898" s="73"/>
      <c r="O3898" s="73"/>
      <c r="P3898" s="73"/>
      <c r="Q3898" s="73"/>
      <c r="R3898" s="73">
        <f t="shared" si="1346"/>
        <v>0</v>
      </c>
      <c r="S3898" s="76" t="str">
        <f t="shared" si="1338"/>
        <v>-</v>
      </c>
      <c r="T3898" s="96">
        <v>0</v>
      </c>
      <c r="U3898" s="97"/>
      <c r="V3898" s="73">
        <f t="shared" si="1345"/>
        <v>0</v>
      </c>
      <c r="W3898" s="73">
        <f t="shared" si="1339"/>
        <v>0</v>
      </c>
      <c r="X3898" s="76" t="str">
        <f t="shared" si="1340"/>
        <v>-</v>
      </c>
      <c r="Y3898" s="73">
        <f t="shared" si="1341"/>
        <v>0</v>
      </c>
      <c r="Z3898" s="73">
        <f t="shared" si="1342"/>
        <v>0</v>
      </c>
      <c r="AA3898" s="73">
        <f t="shared" si="1335"/>
        <v>0</v>
      </c>
      <c r="AB3898" s="73">
        <f t="shared" si="1343"/>
        <v>0</v>
      </c>
      <c r="AC3898" s="73">
        <f t="shared" si="1336"/>
        <v>0</v>
      </c>
      <c r="AD3898" s="73">
        <f t="shared" si="1337"/>
        <v>0</v>
      </c>
      <c r="AE3898" s="73">
        <v>0</v>
      </c>
    </row>
    <row r="3899" spans="1:31" ht="15" customHeight="1">
      <c r="A3899" s="94"/>
      <c r="B3899" s="6" t="str">
        <f>IFERROR(VLOOKUP(A3899,'Distributor List'!$A$2:$D$77,2,0),"-")</f>
        <v>-</v>
      </c>
      <c r="C3899" s="6" t="str">
        <f>IFERROR(VLOOKUP(A3899,'Distributor List'!$A$2:$D$77,3,0),"-")</f>
        <v>-</v>
      </c>
      <c r="D3899" s="6" t="str">
        <f>IFERROR(VLOOKUP(A3899,'Distributor List'!$A$2:$F$77,6,0),"-")</f>
        <v>-</v>
      </c>
      <c r="E3899" s="6" t="str">
        <f>IFERROR(VLOOKUP(A3899,'Distributor List'!$A$2:$D$77,4,0),"-")</f>
        <v>-</v>
      </c>
      <c r="F3899" s="6" t="str">
        <f>IFERROR(VLOOKUP(H3899,'Price List'!$A$2:$H$109,8,0),"-")</f>
        <v>-</v>
      </c>
      <c r="G3899" s="6" t="str">
        <f>IFERROR(VLOOKUP(A3899,'Distributor List'!$A$2:$E$77,5,0),"-")</f>
        <v>-</v>
      </c>
      <c r="H3899" s="10"/>
      <c r="I3899" s="95"/>
      <c r="J3899" s="92"/>
      <c r="K3899" s="92"/>
      <c r="L3899" s="73">
        <f t="shared" si="1347"/>
        <v>0</v>
      </c>
      <c r="M3899" s="73">
        <f t="shared" si="1344"/>
        <v>0</v>
      </c>
      <c r="N3899" s="73"/>
      <c r="O3899" s="73"/>
      <c r="P3899" s="73"/>
      <c r="Q3899" s="73"/>
      <c r="R3899" s="73">
        <f t="shared" si="1346"/>
        <v>0</v>
      </c>
      <c r="S3899" s="76" t="str">
        <f t="shared" si="1338"/>
        <v>-</v>
      </c>
      <c r="T3899" s="96">
        <v>0</v>
      </c>
      <c r="U3899" s="97"/>
      <c r="V3899" s="73">
        <f t="shared" si="1345"/>
        <v>0</v>
      </c>
      <c r="W3899" s="73">
        <f t="shared" si="1339"/>
        <v>0</v>
      </c>
      <c r="X3899" s="76" t="str">
        <f t="shared" si="1340"/>
        <v>-</v>
      </c>
      <c r="Y3899" s="73">
        <f t="shared" si="1341"/>
        <v>0</v>
      </c>
      <c r="Z3899" s="73">
        <f t="shared" si="1342"/>
        <v>0</v>
      </c>
      <c r="AA3899" s="73">
        <f t="shared" si="1335"/>
        <v>0</v>
      </c>
      <c r="AB3899" s="73">
        <f t="shared" si="1343"/>
        <v>0</v>
      </c>
      <c r="AC3899" s="73">
        <f t="shared" si="1336"/>
        <v>0</v>
      </c>
      <c r="AD3899" s="73">
        <f t="shared" si="1337"/>
        <v>0</v>
      </c>
      <c r="AE3899" s="73">
        <v>0</v>
      </c>
    </row>
    <row r="3900" spans="1:31" ht="15" customHeight="1">
      <c r="A3900" s="94"/>
      <c r="B3900" s="6" t="str">
        <f>IFERROR(VLOOKUP(A3900,'Distributor List'!$A$2:$D$77,2,0),"-")</f>
        <v>-</v>
      </c>
      <c r="C3900" s="6" t="str">
        <f>IFERROR(VLOOKUP(A3900,'Distributor List'!$A$2:$D$77,3,0),"-")</f>
        <v>-</v>
      </c>
      <c r="D3900" s="6" t="str">
        <f>IFERROR(VLOOKUP(A3900,'Distributor List'!$A$2:$F$77,6,0),"-")</f>
        <v>-</v>
      </c>
      <c r="E3900" s="6" t="str">
        <f>IFERROR(VLOOKUP(A3900,'Distributor List'!$A$2:$D$77,4,0),"-")</f>
        <v>-</v>
      </c>
      <c r="F3900" s="6" t="str">
        <f>IFERROR(VLOOKUP(H3900,'Price List'!$A$2:$H$109,8,0),"-")</f>
        <v>-</v>
      </c>
      <c r="G3900" s="6" t="str">
        <f>IFERROR(VLOOKUP(A3900,'Distributor List'!$A$2:$E$77,5,0),"-")</f>
        <v>-</v>
      </c>
      <c r="H3900" s="10"/>
      <c r="I3900" s="95"/>
      <c r="J3900" s="92"/>
      <c r="K3900" s="92"/>
      <c r="L3900" s="73">
        <f t="shared" si="1347"/>
        <v>0</v>
      </c>
      <c r="M3900" s="73">
        <f t="shared" si="1344"/>
        <v>0</v>
      </c>
      <c r="N3900" s="73"/>
      <c r="O3900" s="73"/>
      <c r="P3900" s="73"/>
      <c r="Q3900" s="73"/>
      <c r="R3900" s="73">
        <f t="shared" si="1346"/>
        <v>0</v>
      </c>
      <c r="S3900" s="76" t="str">
        <f t="shared" si="1338"/>
        <v>-</v>
      </c>
      <c r="T3900" s="96">
        <v>0</v>
      </c>
      <c r="U3900" s="97"/>
      <c r="V3900" s="73">
        <f t="shared" si="1345"/>
        <v>0</v>
      </c>
      <c r="W3900" s="73">
        <f t="shared" si="1339"/>
        <v>0</v>
      </c>
      <c r="X3900" s="76" t="str">
        <f t="shared" si="1340"/>
        <v>-</v>
      </c>
      <c r="Y3900" s="73">
        <f t="shared" si="1341"/>
        <v>0</v>
      </c>
      <c r="Z3900" s="73">
        <f t="shared" si="1342"/>
        <v>0</v>
      </c>
      <c r="AA3900" s="73">
        <f t="shared" si="1335"/>
        <v>0</v>
      </c>
      <c r="AB3900" s="73">
        <f t="shared" si="1343"/>
        <v>0</v>
      </c>
      <c r="AC3900" s="73">
        <f t="shared" si="1336"/>
        <v>0</v>
      </c>
      <c r="AD3900" s="73">
        <f t="shared" si="1337"/>
        <v>0</v>
      </c>
      <c r="AE3900" s="73">
        <v>0</v>
      </c>
    </row>
    <row r="3901" spans="1:31" ht="15" customHeight="1">
      <c r="A3901" s="94"/>
      <c r="B3901" s="6" t="str">
        <f>IFERROR(VLOOKUP(A3901,'Distributor List'!$A$2:$D$77,2,0),"-")</f>
        <v>-</v>
      </c>
      <c r="C3901" s="6" t="str">
        <f>IFERROR(VLOOKUP(A3901,'Distributor List'!$A$2:$D$77,3,0),"-")</f>
        <v>-</v>
      </c>
      <c r="D3901" s="6" t="str">
        <f>IFERROR(VLOOKUP(A3901,'Distributor List'!$A$2:$F$77,6,0),"-")</f>
        <v>-</v>
      </c>
      <c r="E3901" s="6" t="str">
        <f>IFERROR(VLOOKUP(A3901,'Distributor List'!$A$2:$D$77,4,0),"-")</f>
        <v>-</v>
      </c>
      <c r="F3901" s="6" t="str">
        <f>IFERROR(VLOOKUP(H3901,'Price List'!$A$2:$H$109,8,0),"-")</f>
        <v>-</v>
      </c>
      <c r="G3901" s="6" t="str">
        <f>IFERROR(VLOOKUP(A3901,'Distributor List'!$A$2:$E$77,5,0),"-")</f>
        <v>-</v>
      </c>
      <c r="H3901" s="10"/>
      <c r="I3901" s="95"/>
      <c r="J3901" s="92"/>
      <c r="K3901" s="92"/>
      <c r="L3901" s="73">
        <f t="shared" si="1347"/>
        <v>0</v>
      </c>
      <c r="M3901" s="73">
        <f t="shared" si="1344"/>
        <v>0</v>
      </c>
      <c r="N3901" s="73"/>
      <c r="O3901" s="73"/>
      <c r="P3901" s="73"/>
      <c r="Q3901" s="73"/>
      <c r="R3901" s="73">
        <f t="shared" si="1346"/>
        <v>0</v>
      </c>
      <c r="S3901" s="76" t="str">
        <f t="shared" si="1338"/>
        <v>-</v>
      </c>
      <c r="T3901" s="96">
        <v>0</v>
      </c>
      <c r="U3901" s="97"/>
      <c r="V3901" s="73">
        <f t="shared" si="1345"/>
        <v>0</v>
      </c>
      <c r="W3901" s="73">
        <f t="shared" si="1339"/>
        <v>0</v>
      </c>
      <c r="X3901" s="76" t="str">
        <f t="shared" si="1340"/>
        <v>-</v>
      </c>
      <c r="Y3901" s="73">
        <f t="shared" si="1341"/>
        <v>0</v>
      </c>
      <c r="Z3901" s="73">
        <f t="shared" si="1342"/>
        <v>0</v>
      </c>
      <c r="AA3901" s="73">
        <f t="shared" ref="AA3901:AA3964" si="1348">Z3901*I3901</f>
        <v>0</v>
      </c>
      <c r="AB3901" s="73">
        <f t="shared" si="1343"/>
        <v>0</v>
      </c>
      <c r="AC3901" s="73">
        <f t="shared" ref="AC3901:AC3964" si="1349">AB3901*I3901</f>
        <v>0</v>
      </c>
      <c r="AD3901" s="73">
        <f t="shared" ref="AD3901:AD3964" si="1350">Y3901*I3901</f>
        <v>0</v>
      </c>
      <c r="AE3901" s="73">
        <v>0</v>
      </c>
    </row>
    <row r="3902" spans="1:31" ht="15" customHeight="1">
      <c r="A3902" s="94"/>
      <c r="B3902" s="6" t="str">
        <f>IFERROR(VLOOKUP(A3902,'Distributor List'!$A$2:$D$77,2,0),"-")</f>
        <v>-</v>
      </c>
      <c r="C3902" s="6" t="str">
        <f>IFERROR(VLOOKUP(A3902,'Distributor List'!$A$2:$D$77,3,0),"-")</f>
        <v>-</v>
      </c>
      <c r="D3902" s="6" t="str">
        <f>IFERROR(VLOOKUP(A3902,'Distributor List'!$A$2:$F$77,6,0),"-")</f>
        <v>-</v>
      </c>
      <c r="E3902" s="6" t="str">
        <f>IFERROR(VLOOKUP(A3902,'Distributor List'!$A$2:$D$77,4,0),"-")</f>
        <v>-</v>
      </c>
      <c r="F3902" s="6" t="str">
        <f>IFERROR(VLOOKUP(H3902,'Price List'!$A$2:$H$109,8,0),"-")</f>
        <v>-</v>
      </c>
      <c r="G3902" s="6" t="str">
        <f>IFERROR(VLOOKUP(A3902,'Distributor List'!$A$2:$E$77,5,0),"-")</f>
        <v>-</v>
      </c>
      <c r="H3902" s="10"/>
      <c r="I3902" s="95"/>
      <c r="J3902" s="92"/>
      <c r="K3902" s="92"/>
      <c r="L3902" s="73">
        <f t="shared" si="1347"/>
        <v>0</v>
      </c>
      <c r="M3902" s="73">
        <f t="shared" si="1344"/>
        <v>0</v>
      </c>
      <c r="N3902" s="73"/>
      <c r="O3902" s="73"/>
      <c r="P3902" s="73"/>
      <c r="Q3902" s="73"/>
      <c r="R3902" s="73">
        <f t="shared" si="1346"/>
        <v>0</v>
      </c>
      <c r="S3902" s="76" t="str">
        <f t="shared" si="1338"/>
        <v>-</v>
      </c>
      <c r="T3902" s="96">
        <v>0</v>
      </c>
      <c r="U3902" s="97"/>
      <c r="V3902" s="73">
        <f t="shared" si="1345"/>
        <v>0</v>
      </c>
      <c r="W3902" s="73">
        <f t="shared" si="1339"/>
        <v>0</v>
      </c>
      <c r="X3902" s="76" t="str">
        <f t="shared" si="1340"/>
        <v>-</v>
      </c>
      <c r="Y3902" s="73">
        <f t="shared" si="1341"/>
        <v>0</v>
      </c>
      <c r="Z3902" s="73">
        <f t="shared" si="1342"/>
        <v>0</v>
      </c>
      <c r="AA3902" s="73">
        <f t="shared" si="1348"/>
        <v>0</v>
      </c>
      <c r="AB3902" s="73">
        <f t="shared" si="1343"/>
        <v>0</v>
      </c>
      <c r="AC3902" s="73">
        <f t="shared" si="1349"/>
        <v>0</v>
      </c>
      <c r="AD3902" s="73">
        <f t="shared" si="1350"/>
        <v>0</v>
      </c>
      <c r="AE3902" s="73">
        <v>0</v>
      </c>
    </row>
    <row r="3903" spans="1:31" ht="15" customHeight="1">
      <c r="A3903" s="94"/>
      <c r="B3903" s="6" t="str">
        <f>IFERROR(VLOOKUP(A3903,'Distributor List'!$A$2:$D$77,2,0),"-")</f>
        <v>-</v>
      </c>
      <c r="C3903" s="6" t="str">
        <f>IFERROR(VLOOKUP(A3903,'Distributor List'!$A$2:$D$77,3,0),"-")</f>
        <v>-</v>
      </c>
      <c r="D3903" s="6" t="str">
        <f>IFERROR(VLOOKUP(A3903,'Distributor List'!$A$2:$F$77,6,0),"-")</f>
        <v>-</v>
      </c>
      <c r="E3903" s="6" t="str">
        <f>IFERROR(VLOOKUP(A3903,'Distributor List'!$A$2:$D$77,4,0),"-")</f>
        <v>-</v>
      </c>
      <c r="F3903" s="6" t="str">
        <f>IFERROR(VLOOKUP(H3903,'Price List'!$A$2:$H$109,8,0),"-")</f>
        <v>-</v>
      </c>
      <c r="G3903" s="6" t="str">
        <f>IFERROR(VLOOKUP(A3903,'Distributor List'!$A$2:$E$77,5,0),"-")</f>
        <v>-</v>
      </c>
      <c r="H3903" s="10"/>
      <c r="I3903" s="95"/>
      <c r="J3903" s="92"/>
      <c r="K3903" s="92"/>
      <c r="L3903" s="73">
        <f t="shared" si="1347"/>
        <v>0</v>
      </c>
      <c r="M3903" s="73">
        <f t="shared" si="1344"/>
        <v>0</v>
      </c>
      <c r="N3903" s="73"/>
      <c r="O3903" s="73"/>
      <c r="P3903" s="73"/>
      <c r="Q3903" s="73"/>
      <c r="R3903" s="73">
        <f t="shared" si="1346"/>
        <v>0</v>
      </c>
      <c r="S3903" s="76" t="str">
        <f t="shared" si="1338"/>
        <v>-</v>
      </c>
      <c r="T3903" s="96">
        <v>0</v>
      </c>
      <c r="U3903" s="97"/>
      <c r="V3903" s="73">
        <f t="shared" si="1345"/>
        <v>0</v>
      </c>
      <c r="W3903" s="73">
        <f t="shared" si="1339"/>
        <v>0</v>
      </c>
      <c r="X3903" s="76" t="str">
        <f t="shared" si="1340"/>
        <v>-</v>
      </c>
      <c r="Y3903" s="73">
        <f t="shared" si="1341"/>
        <v>0</v>
      </c>
      <c r="Z3903" s="73">
        <f t="shared" si="1342"/>
        <v>0</v>
      </c>
      <c r="AA3903" s="73">
        <f t="shared" si="1348"/>
        <v>0</v>
      </c>
      <c r="AB3903" s="73">
        <f t="shared" si="1343"/>
        <v>0</v>
      </c>
      <c r="AC3903" s="73">
        <f t="shared" si="1349"/>
        <v>0</v>
      </c>
      <c r="AD3903" s="73">
        <f t="shared" si="1350"/>
        <v>0</v>
      </c>
      <c r="AE3903" s="73">
        <v>0</v>
      </c>
    </row>
    <row r="3904" spans="1:31" ht="15" customHeight="1">
      <c r="A3904" s="94"/>
      <c r="B3904" s="6" t="str">
        <f>IFERROR(VLOOKUP(A3904,'Distributor List'!$A$2:$D$77,2,0),"-")</f>
        <v>-</v>
      </c>
      <c r="C3904" s="6" t="str">
        <f>IFERROR(VLOOKUP(A3904,'Distributor List'!$A$2:$D$77,3,0),"-")</f>
        <v>-</v>
      </c>
      <c r="D3904" s="6" t="str">
        <f>IFERROR(VLOOKUP(A3904,'Distributor List'!$A$2:$F$77,6,0),"-")</f>
        <v>-</v>
      </c>
      <c r="E3904" s="6" t="str">
        <f>IFERROR(VLOOKUP(A3904,'Distributor List'!$A$2:$D$77,4,0),"-")</f>
        <v>-</v>
      </c>
      <c r="F3904" s="6" t="str">
        <f>IFERROR(VLOOKUP(H3904,'Price List'!$A$2:$H$109,8,0),"-")</f>
        <v>-</v>
      </c>
      <c r="G3904" s="6" t="str">
        <f>IFERROR(VLOOKUP(A3904,'Distributor List'!$A$2:$E$77,5,0),"-")</f>
        <v>-</v>
      </c>
      <c r="H3904" s="10"/>
      <c r="I3904" s="95"/>
      <c r="J3904" s="92"/>
      <c r="K3904" s="92"/>
      <c r="L3904" s="73">
        <f t="shared" si="1347"/>
        <v>0</v>
      </c>
      <c r="M3904" s="73">
        <f t="shared" si="1344"/>
        <v>0</v>
      </c>
      <c r="N3904" s="73"/>
      <c r="O3904" s="73"/>
      <c r="P3904" s="73"/>
      <c r="Q3904" s="73"/>
      <c r="R3904" s="73">
        <f t="shared" si="1346"/>
        <v>0</v>
      </c>
      <c r="S3904" s="76" t="str">
        <f t="shared" si="1338"/>
        <v>-</v>
      </c>
      <c r="T3904" s="96">
        <v>0</v>
      </c>
      <c r="U3904" s="97"/>
      <c r="V3904" s="73">
        <f t="shared" si="1345"/>
        <v>0</v>
      </c>
      <c r="W3904" s="73">
        <f t="shared" si="1339"/>
        <v>0</v>
      </c>
      <c r="X3904" s="76" t="str">
        <f t="shared" si="1340"/>
        <v>-</v>
      </c>
      <c r="Y3904" s="73">
        <f t="shared" si="1341"/>
        <v>0</v>
      </c>
      <c r="Z3904" s="73">
        <f t="shared" si="1342"/>
        <v>0</v>
      </c>
      <c r="AA3904" s="73">
        <f t="shared" si="1348"/>
        <v>0</v>
      </c>
      <c r="AB3904" s="73">
        <f t="shared" si="1343"/>
        <v>0</v>
      </c>
      <c r="AC3904" s="73">
        <f t="shared" si="1349"/>
        <v>0</v>
      </c>
      <c r="AD3904" s="73">
        <f t="shared" si="1350"/>
        <v>0</v>
      </c>
      <c r="AE3904" s="73">
        <v>0</v>
      </c>
    </row>
    <row r="3905" spans="1:31" ht="15" customHeight="1">
      <c r="A3905" s="94"/>
      <c r="B3905" s="6" t="str">
        <f>IFERROR(VLOOKUP(A3905,'Distributor List'!$A$2:$D$77,2,0),"-")</f>
        <v>-</v>
      </c>
      <c r="C3905" s="6" t="str">
        <f>IFERROR(VLOOKUP(A3905,'Distributor List'!$A$2:$D$77,3,0),"-")</f>
        <v>-</v>
      </c>
      <c r="D3905" s="6" t="str">
        <f>IFERROR(VLOOKUP(A3905,'Distributor List'!$A$2:$F$77,6,0),"-")</f>
        <v>-</v>
      </c>
      <c r="E3905" s="6" t="str">
        <f>IFERROR(VLOOKUP(A3905,'Distributor List'!$A$2:$D$77,4,0),"-")</f>
        <v>-</v>
      </c>
      <c r="F3905" s="6" t="str">
        <f>IFERROR(VLOOKUP(H3905,'Price List'!$A$2:$H$109,8,0),"-")</f>
        <v>-</v>
      </c>
      <c r="G3905" s="6" t="str">
        <f>IFERROR(VLOOKUP(A3905,'Distributor List'!$A$2:$E$77,5,0),"-")</f>
        <v>-</v>
      </c>
      <c r="H3905" s="10"/>
      <c r="I3905" s="95"/>
      <c r="J3905" s="92"/>
      <c r="K3905" s="92"/>
      <c r="L3905" s="73">
        <f t="shared" si="1347"/>
        <v>0</v>
      </c>
      <c r="M3905" s="73">
        <f t="shared" si="1344"/>
        <v>0</v>
      </c>
      <c r="N3905" s="73"/>
      <c r="O3905" s="73"/>
      <c r="P3905" s="73"/>
      <c r="Q3905" s="73"/>
      <c r="R3905" s="73">
        <f t="shared" si="1346"/>
        <v>0</v>
      </c>
      <c r="S3905" s="76" t="str">
        <f t="shared" si="1338"/>
        <v>-</v>
      </c>
      <c r="T3905" s="96">
        <v>0</v>
      </c>
      <c r="U3905" s="97"/>
      <c r="V3905" s="73">
        <f t="shared" si="1345"/>
        <v>0</v>
      </c>
      <c r="W3905" s="73">
        <f t="shared" si="1339"/>
        <v>0</v>
      </c>
      <c r="X3905" s="76" t="str">
        <f t="shared" si="1340"/>
        <v>-</v>
      </c>
      <c r="Y3905" s="73">
        <f t="shared" si="1341"/>
        <v>0</v>
      </c>
      <c r="Z3905" s="73">
        <f t="shared" si="1342"/>
        <v>0</v>
      </c>
      <c r="AA3905" s="73">
        <f t="shared" si="1348"/>
        <v>0</v>
      </c>
      <c r="AB3905" s="73">
        <f t="shared" si="1343"/>
        <v>0</v>
      </c>
      <c r="AC3905" s="73">
        <f t="shared" si="1349"/>
        <v>0</v>
      </c>
      <c r="AD3905" s="73">
        <f t="shared" si="1350"/>
        <v>0</v>
      </c>
      <c r="AE3905" s="73">
        <v>0</v>
      </c>
    </row>
    <row r="3906" spans="1:31" ht="15" customHeight="1">
      <c r="A3906" s="94"/>
      <c r="B3906" s="6" t="str">
        <f>IFERROR(VLOOKUP(A3906,'Distributor List'!$A$2:$D$77,2,0),"-")</f>
        <v>-</v>
      </c>
      <c r="C3906" s="6" t="str">
        <f>IFERROR(VLOOKUP(A3906,'Distributor List'!$A$2:$D$77,3,0),"-")</f>
        <v>-</v>
      </c>
      <c r="D3906" s="6" t="str">
        <f>IFERROR(VLOOKUP(A3906,'Distributor List'!$A$2:$F$77,6,0),"-")</f>
        <v>-</v>
      </c>
      <c r="E3906" s="6" t="str">
        <f>IFERROR(VLOOKUP(A3906,'Distributor List'!$A$2:$D$77,4,0),"-")</f>
        <v>-</v>
      </c>
      <c r="F3906" s="6" t="str">
        <f>IFERROR(VLOOKUP(H3906,'Price List'!$A$2:$H$109,8,0),"-")</f>
        <v>-</v>
      </c>
      <c r="G3906" s="6" t="str">
        <f>IFERROR(VLOOKUP(A3906,'Distributor List'!$A$2:$E$77,5,0),"-")</f>
        <v>-</v>
      </c>
      <c r="H3906" s="10"/>
      <c r="I3906" s="95"/>
      <c r="J3906" s="92"/>
      <c r="K3906" s="92"/>
      <c r="L3906" s="73">
        <f t="shared" si="1347"/>
        <v>0</v>
      </c>
      <c r="M3906" s="73">
        <f t="shared" si="1344"/>
        <v>0</v>
      </c>
      <c r="N3906" s="73"/>
      <c r="O3906" s="73"/>
      <c r="P3906" s="73"/>
      <c r="Q3906" s="73"/>
      <c r="R3906" s="73">
        <f t="shared" si="1346"/>
        <v>0</v>
      </c>
      <c r="S3906" s="76" t="str">
        <f t="shared" si="1338"/>
        <v>-</v>
      </c>
      <c r="T3906" s="96">
        <v>0</v>
      </c>
      <c r="U3906" s="97"/>
      <c r="V3906" s="73">
        <f t="shared" si="1345"/>
        <v>0</v>
      </c>
      <c r="W3906" s="73">
        <f t="shared" si="1339"/>
        <v>0</v>
      </c>
      <c r="X3906" s="76" t="str">
        <f t="shared" si="1340"/>
        <v>-</v>
      </c>
      <c r="Y3906" s="73">
        <f t="shared" si="1341"/>
        <v>0</v>
      </c>
      <c r="Z3906" s="73">
        <f t="shared" si="1342"/>
        <v>0</v>
      </c>
      <c r="AA3906" s="73">
        <f t="shared" si="1348"/>
        <v>0</v>
      </c>
      <c r="AB3906" s="73">
        <f t="shared" si="1343"/>
        <v>0</v>
      </c>
      <c r="AC3906" s="73">
        <f t="shared" si="1349"/>
        <v>0</v>
      </c>
      <c r="AD3906" s="73">
        <f t="shared" si="1350"/>
        <v>0</v>
      </c>
      <c r="AE3906" s="73">
        <v>0</v>
      </c>
    </row>
    <row r="3907" spans="1:31" ht="15" customHeight="1">
      <c r="A3907" s="94"/>
      <c r="B3907" s="6" t="str">
        <f>IFERROR(VLOOKUP(A3907,'Distributor List'!$A$2:$D$77,2,0),"-")</f>
        <v>-</v>
      </c>
      <c r="C3907" s="6" t="str">
        <f>IFERROR(VLOOKUP(A3907,'Distributor List'!$A$2:$D$77,3,0),"-")</f>
        <v>-</v>
      </c>
      <c r="D3907" s="6" t="str">
        <f>IFERROR(VLOOKUP(A3907,'Distributor List'!$A$2:$F$77,6,0),"-")</f>
        <v>-</v>
      </c>
      <c r="E3907" s="6" t="str">
        <f>IFERROR(VLOOKUP(A3907,'Distributor List'!$A$2:$D$77,4,0),"-")</f>
        <v>-</v>
      </c>
      <c r="F3907" s="6" t="str">
        <f>IFERROR(VLOOKUP(H3907,'Price List'!$A$2:$H$109,8,0),"-")</f>
        <v>-</v>
      </c>
      <c r="G3907" s="6" t="str">
        <f>IFERROR(VLOOKUP(A3907,'Distributor List'!$A$2:$E$77,5,0),"-")</f>
        <v>-</v>
      </c>
      <c r="H3907" s="10"/>
      <c r="I3907" s="95"/>
      <c r="J3907" s="92"/>
      <c r="K3907" s="92"/>
      <c r="L3907" s="73">
        <f t="shared" si="1347"/>
        <v>0</v>
      </c>
      <c r="M3907" s="73">
        <f t="shared" si="1344"/>
        <v>0</v>
      </c>
      <c r="N3907" s="73"/>
      <c r="O3907" s="73"/>
      <c r="P3907" s="73"/>
      <c r="Q3907" s="73"/>
      <c r="R3907" s="73">
        <f t="shared" si="1346"/>
        <v>0</v>
      </c>
      <c r="S3907" s="76" t="str">
        <f t="shared" si="1338"/>
        <v>-</v>
      </c>
      <c r="T3907" s="96">
        <v>0</v>
      </c>
      <c r="U3907" s="97"/>
      <c r="V3907" s="73">
        <f t="shared" si="1345"/>
        <v>0</v>
      </c>
      <c r="W3907" s="73">
        <f t="shared" si="1339"/>
        <v>0</v>
      </c>
      <c r="X3907" s="76" t="str">
        <f t="shared" si="1340"/>
        <v>-</v>
      </c>
      <c r="Y3907" s="73">
        <f t="shared" si="1341"/>
        <v>0</v>
      </c>
      <c r="Z3907" s="73">
        <f t="shared" si="1342"/>
        <v>0</v>
      </c>
      <c r="AA3907" s="73">
        <f t="shared" si="1348"/>
        <v>0</v>
      </c>
      <c r="AB3907" s="73">
        <f t="shared" si="1343"/>
        <v>0</v>
      </c>
      <c r="AC3907" s="73">
        <f t="shared" si="1349"/>
        <v>0</v>
      </c>
      <c r="AD3907" s="73">
        <f t="shared" si="1350"/>
        <v>0</v>
      </c>
      <c r="AE3907" s="73">
        <v>0</v>
      </c>
    </row>
    <row r="3908" spans="1:31" ht="15" customHeight="1">
      <c r="A3908" s="94"/>
      <c r="B3908" s="6" t="str">
        <f>IFERROR(VLOOKUP(A3908,'Distributor List'!$A$2:$D$77,2,0),"-")</f>
        <v>-</v>
      </c>
      <c r="C3908" s="6" t="str">
        <f>IFERROR(VLOOKUP(A3908,'Distributor List'!$A$2:$D$77,3,0),"-")</f>
        <v>-</v>
      </c>
      <c r="D3908" s="6" t="str">
        <f>IFERROR(VLOOKUP(A3908,'Distributor List'!$A$2:$F$77,6,0),"-")</f>
        <v>-</v>
      </c>
      <c r="E3908" s="6" t="str">
        <f>IFERROR(VLOOKUP(A3908,'Distributor List'!$A$2:$D$77,4,0),"-")</f>
        <v>-</v>
      </c>
      <c r="F3908" s="6" t="str">
        <f>IFERROR(VLOOKUP(H3908,'Price List'!$A$2:$H$109,8,0),"-")</f>
        <v>-</v>
      </c>
      <c r="G3908" s="6" t="str">
        <f>IFERROR(VLOOKUP(A3908,'Distributor List'!$A$2:$E$77,5,0),"-")</f>
        <v>-</v>
      </c>
      <c r="H3908" s="10"/>
      <c r="I3908" s="95"/>
      <c r="J3908" s="92"/>
      <c r="K3908" s="92"/>
      <c r="L3908" s="73">
        <f t="shared" si="1347"/>
        <v>0</v>
      </c>
      <c r="M3908" s="73">
        <f t="shared" si="1344"/>
        <v>0</v>
      </c>
      <c r="N3908" s="73"/>
      <c r="O3908" s="73"/>
      <c r="P3908" s="73"/>
      <c r="Q3908" s="73"/>
      <c r="R3908" s="73">
        <f t="shared" si="1346"/>
        <v>0</v>
      </c>
      <c r="S3908" s="76" t="str">
        <f t="shared" si="1338"/>
        <v>-</v>
      </c>
      <c r="T3908" s="96">
        <v>0</v>
      </c>
      <c r="U3908" s="97"/>
      <c r="V3908" s="73">
        <f t="shared" si="1345"/>
        <v>0</v>
      </c>
      <c r="W3908" s="73">
        <f t="shared" si="1339"/>
        <v>0</v>
      </c>
      <c r="X3908" s="76" t="str">
        <f t="shared" si="1340"/>
        <v>-</v>
      </c>
      <c r="Y3908" s="73">
        <f t="shared" si="1341"/>
        <v>0</v>
      </c>
      <c r="Z3908" s="73">
        <f t="shared" si="1342"/>
        <v>0</v>
      </c>
      <c r="AA3908" s="73">
        <f t="shared" si="1348"/>
        <v>0</v>
      </c>
      <c r="AB3908" s="73">
        <f t="shared" si="1343"/>
        <v>0</v>
      </c>
      <c r="AC3908" s="73">
        <f t="shared" si="1349"/>
        <v>0</v>
      </c>
      <c r="AD3908" s="73">
        <f t="shared" si="1350"/>
        <v>0</v>
      </c>
      <c r="AE3908" s="73">
        <v>0</v>
      </c>
    </row>
    <row r="3909" spans="1:31" ht="15" customHeight="1">
      <c r="A3909" s="94"/>
      <c r="B3909" s="6" t="str">
        <f>IFERROR(VLOOKUP(A3909,'Distributor List'!$A$2:$D$77,2,0),"-")</f>
        <v>-</v>
      </c>
      <c r="C3909" s="6" t="str">
        <f>IFERROR(VLOOKUP(A3909,'Distributor List'!$A$2:$D$77,3,0),"-")</f>
        <v>-</v>
      </c>
      <c r="D3909" s="6" t="str">
        <f>IFERROR(VLOOKUP(A3909,'Distributor List'!$A$2:$F$77,6,0),"-")</f>
        <v>-</v>
      </c>
      <c r="E3909" s="6" t="str">
        <f>IFERROR(VLOOKUP(A3909,'Distributor List'!$A$2:$D$77,4,0),"-")</f>
        <v>-</v>
      </c>
      <c r="F3909" s="6" t="str">
        <f>IFERROR(VLOOKUP(H3909,'Price List'!$A$2:$H$109,8,0),"-")</f>
        <v>-</v>
      </c>
      <c r="G3909" s="6" t="str">
        <f>IFERROR(VLOOKUP(A3909,'Distributor List'!$A$2:$E$77,5,0),"-")</f>
        <v>-</v>
      </c>
      <c r="H3909" s="10"/>
      <c r="I3909" s="95"/>
      <c r="J3909" s="92"/>
      <c r="K3909" s="92"/>
      <c r="L3909" s="73">
        <f t="shared" si="1347"/>
        <v>0</v>
      </c>
      <c r="M3909" s="73">
        <f t="shared" si="1344"/>
        <v>0</v>
      </c>
      <c r="N3909" s="73"/>
      <c r="O3909" s="73"/>
      <c r="P3909" s="73"/>
      <c r="Q3909" s="73"/>
      <c r="R3909" s="73">
        <f t="shared" si="1346"/>
        <v>0</v>
      </c>
      <c r="S3909" s="76" t="str">
        <f t="shared" si="1338"/>
        <v>-</v>
      </c>
      <c r="T3909" s="96">
        <v>0</v>
      </c>
      <c r="U3909" s="97"/>
      <c r="V3909" s="73">
        <f t="shared" si="1345"/>
        <v>0</v>
      </c>
      <c r="W3909" s="73">
        <f t="shared" si="1339"/>
        <v>0</v>
      </c>
      <c r="X3909" s="76" t="str">
        <f t="shared" si="1340"/>
        <v>-</v>
      </c>
      <c r="Y3909" s="73">
        <f t="shared" si="1341"/>
        <v>0</v>
      </c>
      <c r="Z3909" s="73">
        <f t="shared" si="1342"/>
        <v>0</v>
      </c>
      <c r="AA3909" s="73">
        <f t="shared" si="1348"/>
        <v>0</v>
      </c>
      <c r="AB3909" s="73">
        <f t="shared" si="1343"/>
        <v>0</v>
      </c>
      <c r="AC3909" s="73">
        <f t="shared" si="1349"/>
        <v>0</v>
      </c>
      <c r="AD3909" s="73">
        <f t="shared" si="1350"/>
        <v>0</v>
      </c>
      <c r="AE3909" s="73">
        <v>0</v>
      </c>
    </row>
    <row r="3910" spans="1:31" ht="15" customHeight="1">
      <c r="A3910" s="94"/>
      <c r="B3910" s="6" t="str">
        <f>IFERROR(VLOOKUP(A3910,'Distributor List'!$A$2:$D$77,2,0),"-")</f>
        <v>-</v>
      </c>
      <c r="C3910" s="6" t="str">
        <f>IFERROR(VLOOKUP(A3910,'Distributor List'!$A$2:$D$77,3,0),"-")</f>
        <v>-</v>
      </c>
      <c r="D3910" s="6" t="str">
        <f>IFERROR(VLOOKUP(A3910,'Distributor List'!$A$2:$F$77,6,0),"-")</f>
        <v>-</v>
      </c>
      <c r="E3910" s="6" t="str">
        <f>IFERROR(VLOOKUP(A3910,'Distributor List'!$A$2:$D$77,4,0),"-")</f>
        <v>-</v>
      </c>
      <c r="F3910" s="6" t="str">
        <f>IFERROR(VLOOKUP(H3910,'Price List'!$A$2:$H$109,8,0),"-")</f>
        <v>-</v>
      </c>
      <c r="G3910" s="6" t="str">
        <f>IFERROR(VLOOKUP(A3910,'Distributor List'!$A$2:$E$77,5,0),"-")</f>
        <v>-</v>
      </c>
      <c r="H3910" s="10"/>
      <c r="I3910" s="95"/>
      <c r="J3910" s="92"/>
      <c r="K3910" s="92"/>
      <c r="L3910" s="73">
        <f t="shared" si="1347"/>
        <v>0</v>
      </c>
      <c r="M3910" s="73">
        <f t="shared" si="1344"/>
        <v>0</v>
      </c>
      <c r="N3910" s="73"/>
      <c r="O3910" s="73"/>
      <c r="P3910" s="73"/>
      <c r="Q3910" s="73"/>
      <c r="R3910" s="73">
        <f t="shared" si="1346"/>
        <v>0</v>
      </c>
      <c r="S3910" s="76" t="str">
        <f t="shared" si="1338"/>
        <v>-</v>
      </c>
      <c r="T3910" s="96">
        <v>0</v>
      </c>
      <c r="U3910" s="97"/>
      <c r="V3910" s="73">
        <f t="shared" si="1345"/>
        <v>0</v>
      </c>
      <c r="W3910" s="73">
        <f t="shared" si="1339"/>
        <v>0</v>
      </c>
      <c r="X3910" s="76" t="str">
        <f t="shared" si="1340"/>
        <v>-</v>
      </c>
      <c r="Y3910" s="73">
        <f t="shared" si="1341"/>
        <v>0</v>
      </c>
      <c r="Z3910" s="73">
        <f t="shared" si="1342"/>
        <v>0</v>
      </c>
      <c r="AA3910" s="73">
        <f t="shared" si="1348"/>
        <v>0</v>
      </c>
      <c r="AB3910" s="73">
        <f t="shared" si="1343"/>
        <v>0</v>
      </c>
      <c r="AC3910" s="73">
        <f t="shared" si="1349"/>
        <v>0</v>
      </c>
      <c r="AD3910" s="73">
        <f t="shared" si="1350"/>
        <v>0</v>
      </c>
      <c r="AE3910" s="73">
        <v>0</v>
      </c>
    </row>
    <row r="3911" spans="1:31" ht="15" customHeight="1">
      <c r="A3911" s="94"/>
      <c r="B3911" s="6" t="str">
        <f>IFERROR(VLOOKUP(A3911,'Distributor List'!$A$2:$D$77,2,0),"-")</f>
        <v>-</v>
      </c>
      <c r="C3911" s="6" t="str">
        <f>IFERROR(VLOOKUP(A3911,'Distributor List'!$A$2:$D$77,3,0),"-")</f>
        <v>-</v>
      </c>
      <c r="D3911" s="6" t="str">
        <f>IFERROR(VLOOKUP(A3911,'Distributor List'!$A$2:$F$77,6,0),"-")</f>
        <v>-</v>
      </c>
      <c r="E3911" s="6" t="str">
        <f>IFERROR(VLOOKUP(A3911,'Distributor List'!$A$2:$D$77,4,0),"-")</f>
        <v>-</v>
      </c>
      <c r="F3911" s="6" t="str">
        <f>IFERROR(VLOOKUP(H3911,'Price List'!$A$2:$H$109,8,0),"-")</f>
        <v>-</v>
      </c>
      <c r="G3911" s="6" t="str">
        <f>IFERROR(VLOOKUP(A3911,'Distributor List'!$A$2:$E$77,5,0),"-")</f>
        <v>-</v>
      </c>
      <c r="H3911" s="10"/>
      <c r="I3911" s="95"/>
      <c r="J3911" s="92"/>
      <c r="K3911" s="92"/>
      <c r="L3911" s="73">
        <f t="shared" si="1347"/>
        <v>0</v>
      </c>
      <c r="M3911" s="73">
        <f t="shared" si="1344"/>
        <v>0</v>
      </c>
      <c r="N3911" s="73"/>
      <c r="O3911" s="73"/>
      <c r="P3911" s="73"/>
      <c r="Q3911" s="73"/>
      <c r="R3911" s="73">
        <f t="shared" si="1346"/>
        <v>0</v>
      </c>
      <c r="S3911" s="76" t="str">
        <f t="shared" si="1338"/>
        <v>-</v>
      </c>
      <c r="T3911" s="96">
        <v>0</v>
      </c>
      <c r="U3911" s="97"/>
      <c r="V3911" s="73">
        <f t="shared" si="1345"/>
        <v>0</v>
      </c>
      <c r="W3911" s="73">
        <f t="shared" si="1339"/>
        <v>0</v>
      </c>
      <c r="X3911" s="76" t="str">
        <f t="shared" si="1340"/>
        <v>-</v>
      </c>
      <c r="Y3911" s="73">
        <f t="shared" si="1341"/>
        <v>0</v>
      </c>
      <c r="Z3911" s="73">
        <f t="shared" si="1342"/>
        <v>0</v>
      </c>
      <c r="AA3911" s="73">
        <f t="shared" si="1348"/>
        <v>0</v>
      </c>
      <c r="AB3911" s="73">
        <f t="shared" si="1343"/>
        <v>0</v>
      </c>
      <c r="AC3911" s="73">
        <f t="shared" si="1349"/>
        <v>0</v>
      </c>
      <c r="AD3911" s="73">
        <f t="shared" si="1350"/>
        <v>0</v>
      </c>
      <c r="AE3911" s="73">
        <v>0</v>
      </c>
    </row>
    <row r="3912" spans="1:31" ht="15" customHeight="1">
      <c r="A3912" s="94"/>
      <c r="B3912" s="6" t="str">
        <f>IFERROR(VLOOKUP(A3912,'Distributor List'!$A$2:$D$77,2,0),"-")</f>
        <v>-</v>
      </c>
      <c r="C3912" s="6" t="str">
        <f>IFERROR(VLOOKUP(A3912,'Distributor List'!$A$2:$D$77,3,0),"-")</f>
        <v>-</v>
      </c>
      <c r="D3912" s="6" t="str">
        <f>IFERROR(VLOOKUP(A3912,'Distributor List'!$A$2:$F$77,6,0),"-")</f>
        <v>-</v>
      </c>
      <c r="E3912" s="6" t="str">
        <f>IFERROR(VLOOKUP(A3912,'Distributor List'!$A$2:$D$77,4,0),"-")</f>
        <v>-</v>
      </c>
      <c r="F3912" s="6" t="str">
        <f>IFERROR(VLOOKUP(H3912,'Price List'!$A$2:$H$109,8,0),"-")</f>
        <v>-</v>
      </c>
      <c r="G3912" s="6" t="str">
        <f>IFERROR(VLOOKUP(A3912,'Distributor List'!$A$2:$E$77,5,0),"-")</f>
        <v>-</v>
      </c>
      <c r="H3912" s="10"/>
      <c r="I3912" s="95"/>
      <c r="J3912" s="92"/>
      <c r="K3912" s="92"/>
      <c r="L3912" s="73">
        <f t="shared" si="1347"/>
        <v>0</v>
      </c>
      <c r="M3912" s="73">
        <f t="shared" si="1344"/>
        <v>0</v>
      </c>
      <c r="N3912" s="73"/>
      <c r="O3912" s="73"/>
      <c r="P3912" s="73"/>
      <c r="Q3912" s="73"/>
      <c r="R3912" s="73">
        <f t="shared" si="1346"/>
        <v>0</v>
      </c>
      <c r="S3912" s="76" t="str">
        <f t="shared" si="1338"/>
        <v>-</v>
      </c>
      <c r="T3912" s="96">
        <v>0</v>
      </c>
      <c r="U3912" s="97"/>
      <c r="V3912" s="73">
        <f t="shared" si="1345"/>
        <v>0</v>
      </c>
      <c r="W3912" s="73">
        <f t="shared" si="1339"/>
        <v>0</v>
      </c>
      <c r="X3912" s="76" t="str">
        <f t="shared" si="1340"/>
        <v>-</v>
      </c>
      <c r="Y3912" s="73">
        <f t="shared" si="1341"/>
        <v>0</v>
      </c>
      <c r="Z3912" s="73">
        <f t="shared" si="1342"/>
        <v>0</v>
      </c>
      <c r="AA3912" s="73">
        <f t="shared" si="1348"/>
        <v>0</v>
      </c>
      <c r="AB3912" s="73">
        <f t="shared" si="1343"/>
        <v>0</v>
      </c>
      <c r="AC3912" s="73">
        <f t="shared" si="1349"/>
        <v>0</v>
      </c>
      <c r="AD3912" s="73">
        <f t="shared" si="1350"/>
        <v>0</v>
      </c>
      <c r="AE3912" s="73">
        <v>0</v>
      </c>
    </row>
    <row r="3913" spans="1:31" ht="15" customHeight="1">
      <c r="A3913" s="94"/>
      <c r="B3913" s="6" t="str">
        <f>IFERROR(VLOOKUP(A3913,'Distributor List'!$A$2:$D$77,2,0),"-")</f>
        <v>-</v>
      </c>
      <c r="C3913" s="6" t="str">
        <f>IFERROR(VLOOKUP(A3913,'Distributor List'!$A$2:$D$77,3,0),"-")</f>
        <v>-</v>
      </c>
      <c r="D3913" s="6" t="str">
        <f>IFERROR(VLOOKUP(A3913,'Distributor List'!$A$2:$F$77,6,0),"-")</f>
        <v>-</v>
      </c>
      <c r="E3913" s="6" t="str">
        <f>IFERROR(VLOOKUP(A3913,'Distributor List'!$A$2:$D$77,4,0),"-")</f>
        <v>-</v>
      </c>
      <c r="F3913" s="6" t="str">
        <f>IFERROR(VLOOKUP(H3913,'Price List'!$A$2:$H$109,8,0),"-")</f>
        <v>-</v>
      </c>
      <c r="G3913" s="6" t="str">
        <f>IFERROR(VLOOKUP(A3913,'Distributor List'!$A$2:$E$77,5,0),"-")</f>
        <v>-</v>
      </c>
      <c r="H3913" s="10"/>
      <c r="I3913" s="95"/>
      <c r="J3913" s="92"/>
      <c r="K3913" s="92"/>
      <c r="L3913" s="73">
        <f t="shared" si="1347"/>
        <v>0</v>
      </c>
      <c r="M3913" s="73">
        <f t="shared" si="1344"/>
        <v>0</v>
      </c>
      <c r="N3913" s="73"/>
      <c r="O3913" s="73"/>
      <c r="P3913" s="73"/>
      <c r="Q3913" s="73"/>
      <c r="R3913" s="73">
        <f t="shared" si="1346"/>
        <v>0</v>
      </c>
      <c r="S3913" s="76" t="str">
        <f t="shared" si="1338"/>
        <v>-</v>
      </c>
      <c r="T3913" s="96">
        <v>0</v>
      </c>
      <c r="U3913" s="97"/>
      <c r="V3913" s="73">
        <f t="shared" si="1345"/>
        <v>0</v>
      </c>
      <c r="W3913" s="73">
        <f t="shared" si="1339"/>
        <v>0</v>
      </c>
      <c r="X3913" s="76" t="str">
        <f t="shared" si="1340"/>
        <v>-</v>
      </c>
      <c r="Y3913" s="73">
        <f t="shared" si="1341"/>
        <v>0</v>
      </c>
      <c r="Z3913" s="73">
        <f t="shared" si="1342"/>
        <v>0</v>
      </c>
      <c r="AA3913" s="73">
        <f t="shared" si="1348"/>
        <v>0</v>
      </c>
      <c r="AB3913" s="73">
        <f t="shared" si="1343"/>
        <v>0</v>
      </c>
      <c r="AC3913" s="73">
        <f t="shared" si="1349"/>
        <v>0</v>
      </c>
      <c r="AD3913" s="73">
        <f t="shared" si="1350"/>
        <v>0</v>
      </c>
      <c r="AE3913" s="73">
        <v>0</v>
      </c>
    </row>
    <row r="3914" spans="1:31" ht="15" customHeight="1">
      <c r="A3914" s="94"/>
      <c r="B3914" s="6" t="str">
        <f>IFERROR(VLOOKUP(A3914,'Distributor List'!$A$2:$D$77,2,0),"-")</f>
        <v>-</v>
      </c>
      <c r="C3914" s="6" t="str">
        <f>IFERROR(VLOOKUP(A3914,'Distributor List'!$A$2:$D$77,3,0),"-")</f>
        <v>-</v>
      </c>
      <c r="D3914" s="6" t="str">
        <f>IFERROR(VLOOKUP(A3914,'Distributor List'!$A$2:$F$77,6,0),"-")</f>
        <v>-</v>
      </c>
      <c r="E3914" s="6" t="str">
        <f>IFERROR(VLOOKUP(A3914,'Distributor List'!$A$2:$D$77,4,0),"-")</f>
        <v>-</v>
      </c>
      <c r="F3914" s="6" t="str">
        <f>IFERROR(VLOOKUP(H3914,'Price List'!$A$2:$H$109,8,0),"-")</f>
        <v>-</v>
      </c>
      <c r="G3914" s="6" t="str">
        <f>IFERROR(VLOOKUP(A3914,'Distributor List'!$A$2:$E$77,5,0),"-")</f>
        <v>-</v>
      </c>
      <c r="H3914" s="10"/>
      <c r="I3914" s="95"/>
      <c r="J3914" s="92"/>
      <c r="K3914" s="92"/>
      <c r="L3914" s="73">
        <f t="shared" si="1347"/>
        <v>0</v>
      </c>
      <c r="M3914" s="73">
        <f t="shared" si="1344"/>
        <v>0</v>
      </c>
      <c r="N3914" s="73"/>
      <c r="O3914" s="73"/>
      <c r="P3914" s="73"/>
      <c r="Q3914" s="73"/>
      <c r="R3914" s="73">
        <f t="shared" si="1346"/>
        <v>0</v>
      </c>
      <c r="S3914" s="76" t="str">
        <f t="shared" si="1338"/>
        <v>-</v>
      </c>
      <c r="T3914" s="96">
        <v>0</v>
      </c>
      <c r="U3914" s="97"/>
      <c r="V3914" s="73">
        <f t="shared" si="1345"/>
        <v>0</v>
      </c>
      <c r="W3914" s="73">
        <f t="shared" si="1339"/>
        <v>0</v>
      </c>
      <c r="X3914" s="76" t="str">
        <f t="shared" si="1340"/>
        <v>-</v>
      </c>
      <c r="Y3914" s="73">
        <f t="shared" si="1341"/>
        <v>0</v>
      </c>
      <c r="Z3914" s="73">
        <f t="shared" si="1342"/>
        <v>0</v>
      </c>
      <c r="AA3914" s="73">
        <f t="shared" si="1348"/>
        <v>0</v>
      </c>
      <c r="AB3914" s="73">
        <f t="shared" si="1343"/>
        <v>0</v>
      </c>
      <c r="AC3914" s="73">
        <f t="shared" si="1349"/>
        <v>0</v>
      </c>
      <c r="AD3914" s="73">
        <f t="shared" si="1350"/>
        <v>0</v>
      </c>
      <c r="AE3914" s="73">
        <v>0</v>
      </c>
    </row>
    <row r="3915" spans="1:31" ht="15" customHeight="1">
      <c r="A3915" s="94"/>
      <c r="B3915" s="6" t="str">
        <f>IFERROR(VLOOKUP(A3915,'Distributor List'!$A$2:$D$77,2,0),"-")</f>
        <v>-</v>
      </c>
      <c r="C3915" s="6" t="str">
        <f>IFERROR(VLOOKUP(A3915,'Distributor List'!$A$2:$D$77,3,0),"-")</f>
        <v>-</v>
      </c>
      <c r="D3915" s="6" t="str">
        <f>IFERROR(VLOOKUP(A3915,'Distributor List'!$A$2:$F$77,6,0),"-")</f>
        <v>-</v>
      </c>
      <c r="E3915" s="6" t="str">
        <f>IFERROR(VLOOKUP(A3915,'Distributor List'!$A$2:$D$77,4,0),"-")</f>
        <v>-</v>
      </c>
      <c r="F3915" s="6" t="str">
        <f>IFERROR(VLOOKUP(H3915,'Price List'!$A$2:$H$109,8,0),"-")</f>
        <v>-</v>
      </c>
      <c r="G3915" s="6" t="str">
        <f>IFERROR(VLOOKUP(A3915,'Distributor List'!$A$2:$E$77,5,0),"-")</f>
        <v>-</v>
      </c>
      <c r="H3915" s="10"/>
      <c r="I3915" s="95"/>
      <c r="J3915" s="92"/>
      <c r="K3915" s="92"/>
      <c r="L3915" s="73">
        <f t="shared" si="1347"/>
        <v>0</v>
      </c>
      <c r="M3915" s="73">
        <f t="shared" si="1344"/>
        <v>0</v>
      </c>
      <c r="N3915" s="73"/>
      <c r="O3915" s="73"/>
      <c r="P3915" s="73"/>
      <c r="Q3915" s="73"/>
      <c r="R3915" s="73">
        <f t="shared" si="1346"/>
        <v>0</v>
      </c>
      <c r="S3915" s="76" t="str">
        <f t="shared" si="1338"/>
        <v>-</v>
      </c>
      <c r="T3915" s="96">
        <v>0</v>
      </c>
      <c r="U3915" s="97"/>
      <c r="V3915" s="73">
        <f t="shared" si="1345"/>
        <v>0</v>
      </c>
      <c r="W3915" s="73">
        <f t="shared" si="1339"/>
        <v>0</v>
      </c>
      <c r="X3915" s="76" t="str">
        <f t="shared" si="1340"/>
        <v>-</v>
      </c>
      <c r="Y3915" s="73">
        <f t="shared" si="1341"/>
        <v>0</v>
      </c>
      <c r="Z3915" s="73">
        <f t="shared" si="1342"/>
        <v>0</v>
      </c>
      <c r="AA3915" s="73">
        <f t="shared" si="1348"/>
        <v>0</v>
      </c>
      <c r="AB3915" s="73">
        <f t="shared" si="1343"/>
        <v>0</v>
      </c>
      <c r="AC3915" s="73">
        <f t="shared" si="1349"/>
        <v>0</v>
      </c>
      <c r="AD3915" s="73">
        <f t="shared" si="1350"/>
        <v>0</v>
      </c>
      <c r="AE3915" s="73">
        <v>0</v>
      </c>
    </row>
    <row r="3916" spans="1:31" ht="15" customHeight="1">
      <c r="A3916" s="94"/>
      <c r="B3916" s="6" t="str">
        <f>IFERROR(VLOOKUP(A3916,'Distributor List'!$A$2:$D$77,2,0),"-")</f>
        <v>-</v>
      </c>
      <c r="C3916" s="6" t="str">
        <f>IFERROR(VLOOKUP(A3916,'Distributor List'!$A$2:$D$77,3,0),"-")</f>
        <v>-</v>
      </c>
      <c r="D3916" s="6" t="str">
        <f>IFERROR(VLOOKUP(A3916,'Distributor List'!$A$2:$F$77,6,0),"-")</f>
        <v>-</v>
      </c>
      <c r="E3916" s="6" t="str">
        <f>IFERROR(VLOOKUP(A3916,'Distributor List'!$A$2:$D$77,4,0),"-")</f>
        <v>-</v>
      </c>
      <c r="F3916" s="6" t="str">
        <f>IFERROR(VLOOKUP(H3916,'Price List'!$A$2:$H$109,8,0),"-")</f>
        <v>-</v>
      </c>
      <c r="G3916" s="6" t="str">
        <f>IFERROR(VLOOKUP(A3916,'Distributor List'!$A$2:$E$77,5,0),"-")</f>
        <v>-</v>
      </c>
      <c r="H3916" s="10"/>
      <c r="I3916" s="95"/>
      <c r="J3916" s="92"/>
      <c r="K3916" s="92"/>
      <c r="L3916" s="73">
        <f t="shared" si="1347"/>
        <v>0</v>
      </c>
      <c r="M3916" s="73">
        <f t="shared" si="1344"/>
        <v>0</v>
      </c>
      <c r="N3916" s="73"/>
      <c r="O3916" s="73"/>
      <c r="P3916" s="73"/>
      <c r="Q3916" s="73"/>
      <c r="R3916" s="73">
        <f t="shared" si="1346"/>
        <v>0</v>
      </c>
      <c r="S3916" s="76" t="str">
        <f t="shared" si="1338"/>
        <v>-</v>
      </c>
      <c r="T3916" s="96">
        <v>0</v>
      </c>
      <c r="U3916" s="97"/>
      <c r="V3916" s="73">
        <f t="shared" si="1345"/>
        <v>0</v>
      </c>
      <c r="W3916" s="73">
        <f t="shared" si="1339"/>
        <v>0</v>
      </c>
      <c r="X3916" s="76" t="str">
        <f t="shared" si="1340"/>
        <v>-</v>
      </c>
      <c r="Y3916" s="73">
        <f t="shared" si="1341"/>
        <v>0</v>
      </c>
      <c r="Z3916" s="73">
        <f t="shared" si="1342"/>
        <v>0</v>
      </c>
      <c r="AA3916" s="73">
        <f t="shared" si="1348"/>
        <v>0</v>
      </c>
      <c r="AB3916" s="73">
        <f t="shared" si="1343"/>
        <v>0</v>
      </c>
      <c r="AC3916" s="73">
        <f t="shared" si="1349"/>
        <v>0</v>
      </c>
      <c r="AD3916" s="73">
        <f t="shared" si="1350"/>
        <v>0</v>
      </c>
      <c r="AE3916" s="73">
        <v>0</v>
      </c>
    </row>
    <row r="3917" spans="1:31" ht="15" customHeight="1">
      <c r="A3917" s="94"/>
      <c r="B3917" s="6" t="str">
        <f>IFERROR(VLOOKUP(A3917,'Distributor List'!$A$2:$D$77,2,0),"-")</f>
        <v>-</v>
      </c>
      <c r="C3917" s="6" t="str">
        <f>IFERROR(VLOOKUP(A3917,'Distributor List'!$A$2:$D$77,3,0),"-")</f>
        <v>-</v>
      </c>
      <c r="D3917" s="6" t="str">
        <f>IFERROR(VLOOKUP(A3917,'Distributor List'!$A$2:$F$77,6,0),"-")</f>
        <v>-</v>
      </c>
      <c r="E3917" s="6" t="str">
        <f>IFERROR(VLOOKUP(A3917,'Distributor List'!$A$2:$D$77,4,0),"-")</f>
        <v>-</v>
      </c>
      <c r="F3917" s="6" t="str">
        <f>IFERROR(VLOOKUP(H3917,'Price List'!$A$2:$H$109,8,0),"-")</f>
        <v>-</v>
      </c>
      <c r="G3917" s="6" t="str">
        <f>IFERROR(VLOOKUP(A3917,'Distributor List'!$A$2:$E$77,5,0),"-")</f>
        <v>-</v>
      </c>
      <c r="H3917" s="10"/>
      <c r="I3917" s="95"/>
      <c r="J3917" s="92"/>
      <c r="K3917" s="92"/>
      <c r="L3917" s="73">
        <f t="shared" si="1347"/>
        <v>0</v>
      </c>
      <c r="M3917" s="73">
        <f t="shared" si="1344"/>
        <v>0</v>
      </c>
      <c r="N3917" s="73"/>
      <c r="O3917" s="73"/>
      <c r="P3917" s="73"/>
      <c r="Q3917" s="73"/>
      <c r="R3917" s="73">
        <f t="shared" si="1346"/>
        <v>0</v>
      </c>
      <c r="S3917" s="76" t="str">
        <f t="shared" si="1338"/>
        <v>-</v>
      </c>
      <c r="T3917" s="96">
        <v>0</v>
      </c>
      <c r="U3917" s="97"/>
      <c r="V3917" s="73">
        <f t="shared" si="1345"/>
        <v>0</v>
      </c>
      <c r="W3917" s="73">
        <f t="shared" si="1339"/>
        <v>0</v>
      </c>
      <c r="X3917" s="76" t="str">
        <f t="shared" si="1340"/>
        <v>-</v>
      </c>
      <c r="Y3917" s="73">
        <f t="shared" si="1341"/>
        <v>0</v>
      </c>
      <c r="Z3917" s="73">
        <f t="shared" si="1342"/>
        <v>0</v>
      </c>
      <c r="AA3917" s="73">
        <f t="shared" si="1348"/>
        <v>0</v>
      </c>
      <c r="AB3917" s="73">
        <f t="shared" si="1343"/>
        <v>0</v>
      </c>
      <c r="AC3917" s="73">
        <f t="shared" si="1349"/>
        <v>0</v>
      </c>
      <c r="AD3917" s="73">
        <f t="shared" si="1350"/>
        <v>0</v>
      </c>
      <c r="AE3917" s="73">
        <v>0</v>
      </c>
    </row>
    <row r="3918" spans="1:31" ht="15" customHeight="1">
      <c r="A3918" s="94"/>
      <c r="B3918" s="6" t="str">
        <f>IFERROR(VLOOKUP(A3918,'Distributor List'!$A$2:$D$77,2,0),"-")</f>
        <v>-</v>
      </c>
      <c r="C3918" s="6" t="str">
        <f>IFERROR(VLOOKUP(A3918,'Distributor List'!$A$2:$D$77,3,0),"-")</f>
        <v>-</v>
      </c>
      <c r="D3918" s="6" t="str">
        <f>IFERROR(VLOOKUP(A3918,'Distributor List'!$A$2:$F$77,6,0),"-")</f>
        <v>-</v>
      </c>
      <c r="E3918" s="6" t="str">
        <f>IFERROR(VLOOKUP(A3918,'Distributor List'!$A$2:$D$77,4,0),"-")</f>
        <v>-</v>
      </c>
      <c r="F3918" s="6" t="str">
        <f>IFERROR(VLOOKUP(H3918,'Price List'!$A$2:$H$109,8,0),"-")</f>
        <v>-</v>
      </c>
      <c r="G3918" s="6" t="str">
        <f>IFERROR(VLOOKUP(A3918,'Distributor List'!$A$2:$E$77,5,0),"-")</f>
        <v>-</v>
      </c>
      <c r="H3918" s="10"/>
      <c r="I3918" s="95"/>
      <c r="J3918" s="92"/>
      <c r="K3918" s="92"/>
      <c r="L3918" s="73">
        <f t="shared" si="1347"/>
        <v>0</v>
      </c>
      <c r="M3918" s="73">
        <f t="shared" si="1344"/>
        <v>0</v>
      </c>
      <c r="N3918" s="73"/>
      <c r="O3918" s="73"/>
      <c r="P3918" s="73"/>
      <c r="Q3918" s="73"/>
      <c r="R3918" s="73">
        <f t="shared" si="1346"/>
        <v>0</v>
      </c>
      <c r="S3918" s="76" t="str">
        <f t="shared" si="1338"/>
        <v>-</v>
      </c>
      <c r="T3918" s="96">
        <v>0</v>
      </c>
      <c r="U3918" s="97"/>
      <c r="V3918" s="73">
        <f t="shared" si="1345"/>
        <v>0</v>
      </c>
      <c r="W3918" s="73">
        <f t="shared" si="1339"/>
        <v>0</v>
      </c>
      <c r="X3918" s="76" t="str">
        <f t="shared" si="1340"/>
        <v>-</v>
      </c>
      <c r="Y3918" s="73">
        <f t="shared" si="1341"/>
        <v>0</v>
      </c>
      <c r="Z3918" s="73">
        <f t="shared" si="1342"/>
        <v>0</v>
      </c>
      <c r="AA3918" s="73">
        <f t="shared" si="1348"/>
        <v>0</v>
      </c>
      <c r="AB3918" s="73">
        <f t="shared" si="1343"/>
        <v>0</v>
      </c>
      <c r="AC3918" s="73">
        <f t="shared" si="1349"/>
        <v>0</v>
      </c>
      <c r="AD3918" s="73">
        <f t="shared" si="1350"/>
        <v>0</v>
      </c>
      <c r="AE3918" s="73">
        <v>0</v>
      </c>
    </row>
    <row r="3919" spans="1:31" ht="15" customHeight="1">
      <c r="A3919" s="94"/>
      <c r="B3919" s="6" t="str">
        <f>IFERROR(VLOOKUP(A3919,'Distributor List'!$A$2:$D$77,2,0),"-")</f>
        <v>-</v>
      </c>
      <c r="C3919" s="6" t="str">
        <f>IFERROR(VLOOKUP(A3919,'Distributor List'!$A$2:$D$77,3,0),"-")</f>
        <v>-</v>
      </c>
      <c r="D3919" s="6" t="str">
        <f>IFERROR(VLOOKUP(A3919,'Distributor List'!$A$2:$F$77,6,0),"-")</f>
        <v>-</v>
      </c>
      <c r="E3919" s="6" t="str">
        <f>IFERROR(VLOOKUP(A3919,'Distributor List'!$A$2:$D$77,4,0),"-")</f>
        <v>-</v>
      </c>
      <c r="F3919" s="6" t="str">
        <f>IFERROR(VLOOKUP(H3919,'Price List'!$A$2:$H$109,8,0),"-")</f>
        <v>-</v>
      </c>
      <c r="G3919" s="6" t="str">
        <f>IFERROR(VLOOKUP(A3919,'Distributor List'!$A$2:$E$77,5,0),"-")</f>
        <v>-</v>
      </c>
      <c r="H3919" s="10"/>
      <c r="I3919" s="95"/>
      <c r="J3919" s="92"/>
      <c r="K3919" s="92"/>
      <c r="L3919" s="73">
        <f t="shared" si="1347"/>
        <v>0</v>
      </c>
      <c r="M3919" s="73">
        <f t="shared" si="1344"/>
        <v>0</v>
      </c>
      <c r="N3919" s="73"/>
      <c r="O3919" s="73"/>
      <c r="P3919" s="73"/>
      <c r="Q3919" s="73"/>
      <c r="R3919" s="73">
        <f t="shared" si="1346"/>
        <v>0</v>
      </c>
      <c r="S3919" s="76" t="str">
        <f t="shared" si="1338"/>
        <v>-</v>
      </c>
      <c r="T3919" s="96">
        <v>0</v>
      </c>
      <c r="U3919" s="97"/>
      <c r="V3919" s="73">
        <f t="shared" si="1345"/>
        <v>0</v>
      </c>
      <c r="W3919" s="73">
        <f t="shared" si="1339"/>
        <v>0</v>
      </c>
      <c r="X3919" s="76" t="str">
        <f t="shared" si="1340"/>
        <v>-</v>
      </c>
      <c r="Y3919" s="73">
        <f t="shared" si="1341"/>
        <v>0</v>
      </c>
      <c r="Z3919" s="73">
        <f t="shared" si="1342"/>
        <v>0</v>
      </c>
      <c r="AA3919" s="73">
        <f t="shared" si="1348"/>
        <v>0</v>
      </c>
      <c r="AB3919" s="73">
        <f t="shared" si="1343"/>
        <v>0</v>
      </c>
      <c r="AC3919" s="73">
        <f t="shared" si="1349"/>
        <v>0</v>
      </c>
      <c r="AD3919" s="73">
        <f t="shared" si="1350"/>
        <v>0</v>
      </c>
      <c r="AE3919" s="73">
        <v>0</v>
      </c>
    </row>
    <row r="3920" spans="1:31" ht="15" customHeight="1">
      <c r="A3920" s="94"/>
      <c r="B3920" s="6" t="str">
        <f>IFERROR(VLOOKUP(A3920,'Distributor List'!$A$2:$D$77,2,0),"-")</f>
        <v>-</v>
      </c>
      <c r="C3920" s="6" t="str">
        <f>IFERROR(VLOOKUP(A3920,'Distributor List'!$A$2:$D$77,3,0),"-")</f>
        <v>-</v>
      </c>
      <c r="D3920" s="6" t="str">
        <f>IFERROR(VLOOKUP(A3920,'Distributor List'!$A$2:$F$77,6,0),"-")</f>
        <v>-</v>
      </c>
      <c r="E3920" s="6" t="str">
        <f>IFERROR(VLOOKUP(A3920,'Distributor List'!$A$2:$D$77,4,0),"-")</f>
        <v>-</v>
      </c>
      <c r="F3920" s="6" t="str">
        <f>IFERROR(VLOOKUP(H3920,'Price List'!$A$2:$H$109,8,0),"-")</f>
        <v>-</v>
      </c>
      <c r="G3920" s="6" t="str">
        <f>IFERROR(VLOOKUP(A3920,'Distributor List'!$A$2:$E$77,5,0),"-")</f>
        <v>-</v>
      </c>
      <c r="H3920" s="10"/>
      <c r="I3920" s="95"/>
      <c r="J3920" s="92"/>
      <c r="K3920" s="92"/>
      <c r="L3920" s="73">
        <f t="shared" si="1347"/>
        <v>0</v>
      </c>
      <c r="M3920" s="73">
        <f t="shared" si="1344"/>
        <v>0</v>
      </c>
      <c r="N3920" s="73"/>
      <c r="O3920" s="73"/>
      <c r="P3920" s="73"/>
      <c r="Q3920" s="73"/>
      <c r="R3920" s="73">
        <f t="shared" si="1346"/>
        <v>0</v>
      </c>
      <c r="S3920" s="76" t="str">
        <f t="shared" si="1338"/>
        <v>-</v>
      </c>
      <c r="T3920" s="96">
        <v>0</v>
      </c>
      <c r="U3920" s="97"/>
      <c r="V3920" s="73">
        <f t="shared" si="1345"/>
        <v>0</v>
      </c>
      <c r="W3920" s="73">
        <f t="shared" si="1339"/>
        <v>0</v>
      </c>
      <c r="X3920" s="76" t="str">
        <f t="shared" si="1340"/>
        <v>-</v>
      </c>
      <c r="Y3920" s="73">
        <f t="shared" si="1341"/>
        <v>0</v>
      </c>
      <c r="Z3920" s="73">
        <f t="shared" si="1342"/>
        <v>0</v>
      </c>
      <c r="AA3920" s="73">
        <f t="shared" si="1348"/>
        <v>0</v>
      </c>
      <c r="AB3920" s="73">
        <f t="shared" si="1343"/>
        <v>0</v>
      </c>
      <c r="AC3920" s="73">
        <f t="shared" si="1349"/>
        <v>0</v>
      </c>
      <c r="AD3920" s="73">
        <f t="shared" si="1350"/>
        <v>0</v>
      </c>
      <c r="AE3920" s="73">
        <v>0</v>
      </c>
    </row>
    <row r="3921" spans="1:31" ht="15" customHeight="1">
      <c r="A3921" s="94"/>
      <c r="B3921" s="6" t="str">
        <f>IFERROR(VLOOKUP(A3921,'Distributor List'!$A$2:$D$77,2,0),"-")</f>
        <v>-</v>
      </c>
      <c r="C3921" s="6" t="str">
        <f>IFERROR(VLOOKUP(A3921,'Distributor List'!$A$2:$D$77,3,0),"-")</f>
        <v>-</v>
      </c>
      <c r="D3921" s="6" t="str">
        <f>IFERROR(VLOOKUP(A3921,'Distributor List'!$A$2:$F$77,6,0),"-")</f>
        <v>-</v>
      </c>
      <c r="E3921" s="6" t="str">
        <f>IFERROR(VLOOKUP(A3921,'Distributor List'!$A$2:$D$77,4,0),"-")</f>
        <v>-</v>
      </c>
      <c r="F3921" s="6" t="str">
        <f>IFERROR(VLOOKUP(H3921,'Price List'!$A$2:$H$109,8,0),"-")</f>
        <v>-</v>
      </c>
      <c r="G3921" s="6" t="str">
        <f>IFERROR(VLOOKUP(A3921,'Distributor List'!$A$2:$E$77,5,0),"-")</f>
        <v>-</v>
      </c>
      <c r="H3921" s="10"/>
      <c r="I3921" s="95"/>
      <c r="J3921" s="92"/>
      <c r="K3921" s="92"/>
      <c r="L3921" s="73">
        <f t="shared" si="1347"/>
        <v>0</v>
      </c>
      <c r="M3921" s="73">
        <f t="shared" si="1344"/>
        <v>0</v>
      </c>
      <c r="N3921" s="73"/>
      <c r="O3921" s="73"/>
      <c r="P3921" s="73"/>
      <c r="Q3921" s="73"/>
      <c r="R3921" s="73">
        <f t="shared" si="1346"/>
        <v>0</v>
      </c>
      <c r="S3921" s="76" t="str">
        <f t="shared" si="1338"/>
        <v>-</v>
      </c>
      <c r="T3921" s="96">
        <v>0</v>
      </c>
      <c r="U3921" s="97"/>
      <c r="V3921" s="73">
        <f t="shared" si="1345"/>
        <v>0</v>
      </c>
      <c r="W3921" s="73">
        <f t="shared" si="1339"/>
        <v>0</v>
      </c>
      <c r="X3921" s="76" t="str">
        <f t="shared" si="1340"/>
        <v>-</v>
      </c>
      <c r="Y3921" s="73">
        <f t="shared" si="1341"/>
        <v>0</v>
      </c>
      <c r="Z3921" s="73">
        <f t="shared" si="1342"/>
        <v>0</v>
      </c>
      <c r="AA3921" s="73">
        <f t="shared" si="1348"/>
        <v>0</v>
      </c>
      <c r="AB3921" s="73">
        <f t="shared" si="1343"/>
        <v>0</v>
      </c>
      <c r="AC3921" s="73">
        <f t="shared" si="1349"/>
        <v>0</v>
      </c>
      <c r="AD3921" s="73">
        <f t="shared" si="1350"/>
        <v>0</v>
      </c>
      <c r="AE3921" s="73">
        <v>0</v>
      </c>
    </row>
    <row r="3922" spans="1:31" ht="15" customHeight="1">
      <c r="A3922" s="94"/>
      <c r="B3922" s="6" t="str">
        <f>IFERROR(VLOOKUP(A3922,'Distributor List'!$A$2:$D$77,2,0),"-")</f>
        <v>-</v>
      </c>
      <c r="C3922" s="6" t="str">
        <f>IFERROR(VLOOKUP(A3922,'Distributor List'!$A$2:$D$77,3,0),"-")</f>
        <v>-</v>
      </c>
      <c r="D3922" s="6" t="str">
        <f>IFERROR(VLOOKUP(A3922,'Distributor List'!$A$2:$F$77,6,0),"-")</f>
        <v>-</v>
      </c>
      <c r="E3922" s="6" t="str">
        <f>IFERROR(VLOOKUP(A3922,'Distributor List'!$A$2:$D$77,4,0),"-")</f>
        <v>-</v>
      </c>
      <c r="F3922" s="6" t="str">
        <f>IFERROR(VLOOKUP(H3922,'Price List'!$A$2:$H$109,8,0),"-")</f>
        <v>-</v>
      </c>
      <c r="G3922" s="6" t="str">
        <f>IFERROR(VLOOKUP(A3922,'Distributor List'!$A$2:$E$77,5,0),"-")</f>
        <v>-</v>
      </c>
      <c r="H3922" s="10"/>
      <c r="I3922" s="95"/>
      <c r="J3922" s="92"/>
      <c r="K3922" s="92"/>
      <c r="L3922" s="73">
        <f t="shared" si="1347"/>
        <v>0</v>
      </c>
      <c r="M3922" s="73">
        <f t="shared" si="1344"/>
        <v>0</v>
      </c>
      <c r="N3922" s="73"/>
      <c r="O3922" s="73"/>
      <c r="P3922" s="73"/>
      <c r="Q3922" s="73"/>
      <c r="R3922" s="73">
        <f t="shared" si="1346"/>
        <v>0</v>
      </c>
      <c r="S3922" s="76" t="str">
        <f t="shared" ref="S3922:S3985" si="1351">IFERROR(L3922/R3922,"-")</f>
        <v>-</v>
      </c>
      <c r="T3922" s="96">
        <v>0</v>
      </c>
      <c r="U3922" s="97"/>
      <c r="V3922" s="73">
        <f t="shared" si="1345"/>
        <v>0</v>
      </c>
      <c r="W3922" s="73">
        <f t="shared" ref="W3922:W3985" si="1352">L3922-V3922</f>
        <v>0</v>
      </c>
      <c r="X3922" s="76" t="str">
        <f t="shared" ref="X3922:X3985" si="1353">IFERROR(L3922/V3922-1,"-")</f>
        <v>-</v>
      </c>
      <c r="Y3922" s="73">
        <f t="shared" ref="Y3922:Y3985" si="1354">(J3922)/1*1.5</f>
        <v>0</v>
      </c>
      <c r="Z3922" s="73">
        <f t="shared" ref="Z3922:Z3985" si="1355">IF(Y3922&gt;K3922,Y3922-K3922,0)</f>
        <v>0</v>
      </c>
      <c r="AA3922" s="73">
        <f t="shared" si="1348"/>
        <v>0</v>
      </c>
      <c r="AB3922" s="73">
        <f t="shared" ref="AB3922:AB3985" si="1356">IF(Y3922&lt;K3922,K3922-Y3922,0)</f>
        <v>0</v>
      </c>
      <c r="AC3922" s="73">
        <f t="shared" si="1349"/>
        <v>0</v>
      </c>
      <c r="AD3922" s="73">
        <f t="shared" si="1350"/>
        <v>0</v>
      </c>
      <c r="AE3922" s="73">
        <v>0</v>
      </c>
    </row>
    <row r="3923" spans="1:31" ht="15" customHeight="1">
      <c r="A3923" s="94"/>
      <c r="B3923" s="6" t="str">
        <f>IFERROR(VLOOKUP(A3923,'Distributor List'!$A$2:$D$77,2,0),"-")</f>
        <v>-</v>
      </c>
      <c r="C3923" s="6" t="str">
        <f>IFERROR(VLOOKUP(A3923,'Distributor List'!$A$2:$D$77,3,0),"-")</f>
        <v>-</v>
      </c>
      <c r="D3923" s="6" t="str">
        <f>IFERROR(VLOOKUP(A3923,'Distributor List'!$A$2:$F$77,6,0),"-")</f>
        <v>-</v>
      </c>
      <c r="E3923" s="6" t="str">
        <f>IFERROR(VLOOKUP(A3923,'Distributor List'!$A$2:$D$77,4,0),"-")</f>
        <v>-</v>
      </c>
      <c r="F3923" s="6" t="str">
        <f>IFERROR(VLOOKUP(H3923,'Price List'!$A$2:$H$109,8,0),"-")</f>
        <v>-</v>
      </c>
      <c r="G3923" s="6" t="str">
        <f>IFERROR(VLOOKUP(A3923,'Distributor List'!$A$2:$E$77,5,0),"-")</f>
        <v>-</v>
      </c>
      <c r="H3923" s="10"/>
      <c r="I3923" s="95"/>
      <c r="J3923" s="92"/>
      <c r="K3923" s="92"/>
      <c r="L3923" s="73">
        <f t="shared" si="1347"/>
        <v>0</v>
      </c>
      <c r="M3923" s="73">
        <f t="shared" si="1344"/>
        <v>0</v>
      </c>
      <c r="N3923" s="73"/>
      <c r="O3923" s="73"/>
      <c r="P3923" s="73"/>
      <c r="Q3923" s="73"/>
      <c r="R3923" s="73">
        <f t="shared" si="1346"/>
        <v>0</v>
      </c>
      <c r="S3923" s="76" t="str">
        <f t="shared" si="1351"/>
        <v>-</v>
      </c>
      <c r="T3923" s="96">
        <v>0</v>
      </c>
      <c r="U3923" s="97"/>
      <c r="V3923" s="73">
        <f t="shared" si="1345"/>
        <v>0</v>
      </c>
      <c r="W3923" s="73">
        <f t="shared" si="1352"/>
        <v>0</v>
      </c>
      <c r="X3923" s="76" t="str">
        <f t="shared" si="1353"/>
        <v>-</v>
      </c>
      <c r="Y3923" s="73">
        <f t="shared" si="1354"/>
        <v>0</v>
      </c>
      <c r="Z3923" s="73">
        <f t="shared" si="1355"/>
        <v>0</v>
      </c>
      <c r="AA3923" s="73">
        <f t="shared" si="1348"/>
        <v>0</v>
      </c>
      <c r="AB3923" s="73">
        <f t="shared" si="1356"/>
        <v>0</v>
      </c>
      <c r="AC3923" s="73">
        <f t="shared" si="1349"/>
        <v>0</v>
      </c>
      <c r="AD3923" s="73">
        <f t="shared" si="1350"/>
        <v>0</v>
      </c>
      <c r="AE3923" s="73">
        <v>0</v>
      </c>
    </row>
    <row r="3924" spans="1:31" ht="15" customHeight="1">
      <c r="A3924" s="94"/>
      <c r="B3924" s="6" t="str">
        <f>IFERROR(VLOOKUP(A3924,'Distributor List'!$A$2:$D$77,2,0),"-")</f>
        <v>-</v>
      </c>
      <c r="C3924" s="6" t="str">
        <f>IFERROR(VLOOKUP(A3924,'Distributor List'!$A$2:$D$77,3,0),"-")</f>
        <v>-</v>
      </c>
      <c r="D3924" s="6" t="str">
        <f>IFERROR(VLOOKUP(A3924,'Distributor List'!$A$2:$F$77,6,0),"-")</f>
        <v>-</v>
      </c>
      <c r="E3924" s="6" t="str">
        <f>IFERROR(VLOOKUP(A3924,'Distributor List'!$A$2:$D$77,4,0),"-")</f>
        <v>-</v>
      </c>
      <c r="F3924" s="6" t="str">
        <f>IFERROR(VLOOKUP(H3924,'Price List'!$A$2:$H$109,8,0),"-")</f>
        <v>-</v>
      </c>
      <c r="G3924" s="6" t="str">
        <f>IFERROR(VLOOKUP(A3924,'Distributor List'!$A$2:$E$77,5,0),"-")</f>
        <v>-</v>
      </c>
      <c r="H3924" s="10"/>
      <c r="I3924" s="95"/>
      <c r="J3924" s="92"/>
      <c r="K3924" s="92"/>
      <c r="L3924" s="73">
        <f t="shared" si="1347"/>
        <v>0</v>
      </c>
      <c r="M3924" s="73">
        <f t="shared" si="1344"/>
        <v>0</v>
      </c>
      <c r="N3924" s="73"/>
      <c r="O3924" s="73"/>
      <c r="P3924" s="73"/>
      <c r="Q3924" s="73"/>
      <c r="R3924" s="73">
        <f t="shared" si="1346"/>
        <v>0</v>
      </c>
      <c r="S3924" s="76" t="str">
        <f t="shared" si="1351"/>
        <v>-</v>
      </c>
      <c r="T3924" s="96">
        <v>0</v>
      </c>
      <c r="U3924" s="97"/>
      <c r="V3924" s="73">
        <f t="shared" si="1345"/>
        <v>0</v>
      </c>
      <c r="W3924" s="73">
        <f t="shared" si="1352"/>
        <v>0</v>
      </c>
      <c r="X3924" s="76" t="str">
        <f t="shared" si="1353"/>
        <v>-</v>
      </c>
      <c r="Y3924" s="73">
        <f t="shared" si="1354"/>
        <v>0</v>
      </c>
      <c r="Z3924" s="73">
        <f t="shared" si="1355"/>
        <v>0</v>
      </c>
      <c r="AA3924" s="73">
        <f t="shared" si="1348"/>
        <v>0</v>
      </c>
      <c r="AB3924" s="73">
        <f t="shared" si="1356"/>
        <v>0</v>
      </c>
      <c r="AC3924" s="73">
        <f t="shared" si="1349"/>
        <v>0</v>
      </c>
      <c r="AD3924" s="73">
        <f t="shared" si="1350"/>
        <v>0</v>
      </c>
      <c r="AE3924" s="73">
        <v>0</v>
      </c>
    </row>
    <row r="3925" spans="1:31" ht="15" customHeight="1">
      <c r="A3925" s="94"/>
      <c r="B3925" s="6" t="str">
        <f>IFERROR(VLOOKUP(A3925,'Distributor List'!$A$2:$D$77,2,0),"-")</f>
        <v>-</v>
      </c>
      <c r="C3925" s="6" t="str">
        <f>IFERROR(VLOOKUP(A3925,'Distributor List'!$A$2:$D$77,3,0),"-")</f>
        <v>-</v>
      </c>
      <c r="D3925" s="6" t="str">
        <f>IFERROR(VLOOKUP(A3925,'Distributor List'!$A$2:$F$77,6,0),"-")</f>
        <v>-</v>
      </c>
      <c r="E3925" s="6" t="str">
        <f>IFERROR(VLOOKUP(A3925,'Distributor List'!$A$2:$D$77,4,0),"-")</f>
        <v>-</v>
      </c>
      <c r="F3925" s="6" t="str">
        <f>IFERROR(VLOOKUP(H3925,'Price List'!$A$2:$H$109,8,0),"-")</f>
        <v>-</v>
      </c>
      <c r="G3925" s="6" t="str">
        <f>IFERROR(VLOOKUP(A3925,'Distributor List'!$A$2:$E$77,5,0),"-")</f>
        <v>-</v>
      </c>
      <c r="H3925" s="10"/>
      <c r="I3925" s="95"/>
      <c r="J3925" s="92"/>
      <c r="K3925" s="92"/>
      <c r="L3925" s="73">
        <f t="shared" si="1347"/>
        <v>0</v>
      </c>
      <c r="M3925" s="73">
        <f t="shared" si="1344"/>
        <v>0</v>
      </c>
      <c r="N3925" s="73"/>
      <c r="O3925" s="73"/>
      <c r="P3925" s="73"/>
      <c r="Q3925" s="73"/>
      <c r="R3925" s="73">
        <f t="shared" si="1346"/>
        <v>0</v>
      </c>
      <c r="S3925" s="76" t="str">
        <f t="shared" si="1351"/>
        <v>-</v>
      </c>
      <c r="T3925" s="96">
        <v>0</v>
      </c>
      <c r="U3925" s="97"/>
      <c r="V3925" s="73">
        <f t="shared" si="1345"/>
        <v>0</v>
      </c>
      <c r="W3925" s="73">
        <f t="shared" si="1352"/>
        <v>0</v>
      </c>
      <c r="X3925" s="76" t="str">
        <f t="shared" si="1353"/>
        <v>-</v>
      </c>
      <c r="Y3925" s="73">
        <f t="shared" si="1354"/>
        <v>0</v>
      </c>
      <c r="Z3925" s="73">
        <f t="shared" si="1355"/>
        <v>0</v>
      </c>
      <c r="AA3925" s="73">
        <f t="shared" si="1348"/>
        <v>0</v>
      </c>
      <c r="AB3925" s="73">
        <f t="shared" si="1356"/>
        <v>0</v>
      </c>
      <c r="AC3925" s="73">
        <f t="shared" si="1349"/>
        <v>0</v>
      </c>
      <c r="AD3925" s="73">
        <f t="shared" si="1350"/>
        <v>0</v>
      </c>
      <c r="AE3925" s="73">
        <v>0</v>
      </c>
    </row>
    <row r="3926" spans="1:31" ht="15" customHeight="1">
      <c r="A3926" s="94"/>
      <c r="B3926" s="6" t="str">
        <f>IFERROR(VLOOKUP(A3926,'Distributor List'!$A$2:$D$77,2,0),"-")</f>
        <v>-</v>
      </c>
      <c r="C3926" s="6" t="str">
        <f>IFERROR(VLOOKUP(A3926,'Distributor List'!$A$2:$D$77,3,0),"-")</f>
        <v>-</v>
      </c>
      <c r="D3926" s="6" t="str">
        <f>IFERROR(VLOOKUP(A3926,'Distributor List'!$A$2:$F$77,6,0),"-")</f>
        <v>-</v>
      </c>
      <c r="E3926" s="6" t="str">
        <f>IFERROR(VLOOKUP(A3926,'Distributor List'!$A$2:$D$77,4,0),"-")</f>
        <v>-</v>
      </c>
      <c r="F3926" s="6" t="str">
        <f>IFERROR(VLOOKUP(H3926,'Price List'!$A$2:$H$109,8,0),"-")</f>
        <v>-</v>
      </c>
      <c r="G3926" s="6" t="str">
        <f>IFERROR(VLOOKUP(A3926,'Distributor List'!$A$2:$E$77,5,0),"-")</f>
        <v>-</v>
      </c>
      <c r="H3926" s="10"/>
      <c r="I3926" s="95"/>
      <c r="J3926" s="92"/>
      <c r="K3926" s="92"/>
      <c r="L3926" s="73">
        <f t="shared" si="1347"/>
        <v>0</v>
      </c>
      <c r="M3926" s="73">
        <f t="shared" si="1344"/>
        <v>0</v>
      </c>
      <c r="N3926" s="73"/>
      <c r="O3926" s="73"/>
      <c r="P3926" s="73"/>
      <c r="Q3926" s="73"/>
      <c r="R3926" s="73">
        <f t="shared" si="1346"/>
        <v>0</v>
      </c>
      <c r="S3926" s="76" t="str">
        <f t="shared" si="1351"/>
        <v>-</v>
      </c>
      <c r="T3926" s="96">
        <v>0</v>
      </c>
      <c r="U3926" s="97"/>
      <c r="V3926" s="73">
        <f t="shared" si="1345"/>
        <v>0</v>
      </c>
      <c r="W3926" s="73">
        <f t="shared" si="1352"/>
        <v>0</v>
      </c>
      <c r="X3926" s="76" t="str">
        <f t="shared" si="1353"/>
        <v>-</v>
      </c>
      <c r="Y3926" s="73">
        <f t="shared" si="1354"/>
        <v>0</v>
      </c>
      <c r="Z3926" s="73">
        <f t="shared" si="1355"/>
        <v>0</v>
      </c>
      <c r="AA3926" s="73">
        <f t="shared" si="1348"/>
        <v>0</v>
      </c>
      <c r="AB3926" s="73">
        <f t="shared" si="1356"/>
        <v>0</v>
      </c>
      <c r="AC3926" s="73">
        <f t="shared" si="1349"/>
        <v>0</v>
      </c>
      <c r="AD3926" s="73">
        <f t="shared" si="1350"/>
        <v>0</v>
      </c>
      <c r="AE3926" s="73">
        <v>0</v>
      </c>
    </row>
    <row r="3927" spans="1:31" ht="15" customHeight="1">
      <c r="A3927" s="94"/>
      <c r="B3927" s="6" t="str">
        <f>IFERROR(VLOOKUP(A3927,'Distributor List'!$A$2:$D$77,2,0),"-")</f>
        <v>-</v>
      </c>
      <c r="C3927" s="6" t="str">
        <f>IFERROR(VLOOKUP(A3927,'Distributor List'!$A$2:$D$77,3,0),"-")</f>
        <v>-</v>
      </c>
      <c r="D3927" s="6" t="str">
        <f>IFERROR(VLOOKUP(A3927,'Distributor List'!$A$2:$F$77,6,0),"-")</f>
        <v>-</v>
      </c>
      <c r="E3927" s="6" t="str">
        <f>IFERROR(VLOOKUP(A3927,'Distributor List'!$A$2:$D$77,4,0),"-")</f>
        <v>-</v>
      </c>
      <c r="F3927" s="6" t="str">
        <f>IFERROR(VLOOKUP(H3927,'Price List'!$A$2:$H$109,8,0),"-")</f>
        <v>-</v>
      </c>
      <c r="G3927" s="6" t="str">
        <f>IFERROR(VLOOKUP(A3927,'Distributor List'!$A$2:$E$77,5,0),"-")</f>
        <v>-</v>
      </c>
      <c r="H3927" s="10"/>
      <c r="I3927" s="95"/>
      <c r="J3927" s="92"/>
      <c r="K3927" s="92"/>
      <c r="L3927" s="73">
        <f t="shared" si="1347"/>
        <v>0</v>
      </c>
      <c r="M3927" s="73">
        <f t="shared" si="1344"/>
        <v>0</v>
      </c>
      <c r="N3927" s="73"/>
      <c r="O3927" s="73"/>
      <c r="P3927" s="73"/>
      <c r="Q3927" s="73"/>
      <c r="R3927" s="73">
        <f t="shared" si="1346"/>
        <v>0</v>
      </c>
      <c r="S3927" s="76" t="str">
        <f t="shared" si="1351"/>
        <v>-</v>
      </c>
      <c r="T3927" s="96">
        <v>0</v>
      </c>
      <c r="U3927" s="97"/>
      <c r="V3927" s="73">
        <f t="shared" si="1345"/>
        <v>0</v>
      </c>
      <c r="W3927" s="73">
        <f t="shared" si="1352"/>
        <v>0</v>
      </c>
      <c r="X3927" s="76" t="str">
        <f t="shared" si="1353"/>
        <v>-</v>
      </c>
      <c r="Y3927" s="73">
        <f t="shared" si="1354"/>
        <v>0</v>
      </c>
      <c r="Z3927" s="73">
        <f t="shared" si="1355"/>
        <v>0</v>
      </c>
      <c r="AA3927" s="73">
        <f t="shared" si="1348"/>
        <v>0</v>
      </c>
      <c r="AB3927" s="73">
        <f t="shared" si="1356"/>
        <v>0</v>
      </c>
      <c r="AC3927" s="73">
        <f t="shared" si="1349"/>
        <v>0</v>
      </c>
      <c r="AD3927" s="73">
        <f t="shared" si="1350"/>
        <v>0</v>
      </c>
      <c r="AE3927" s="73">
        <v>0</v>
      </c>
    </row>
    <row r="3928" spans="1:31" ht="15" customHeight="1">
      <c r="A3928" s="94"/>
      <c r="B3928" s="6" t="str">
        <f>IFERROR(VLOOKUP(A3928,'Distributor List'!$A$2:$D$77,2,0),"-")</f>
        <v>-</v>
      </c>
      <c r="C3928" s="6" t="str">
        <f>IFERROR(VLOOKUP(A3928,'Distributor List'!$A$2:$D$77,3,0),"-")</f>
        <v>-</v>
      </c>
      <c r="D3928" s="6" t="str">
        <f>IFERROR(VLOOKUP(A3928,'Distributor List'!$A$2:$F$77,6,0),"-")</f>
        <v>-</v>
      </c>
      <c r="E3928" s="6" t="str">
        <f>IFERROR(VLOOKUP(A3928,'Distributor List'!$A$2:$D$77,4,0),"-")</f>
        <v>-</v>
      </c>
      <c r="F3928" s="6" t="str">
        <f>IFERROR(VLOOKUP(H3928,'Price List'!$A$2:$H$109,8,0),"-")</f>
        <v>-</v>
      </c>
      <c r="G3928" s="6" t="str">
        <f>IFERROR(VLOOKUP(A3928,'Distributor List'!$A$2:$E$77,5,0),"-")</f>
        <v>-</v>
      </c>
      <c r="H3928" s="10"/>
      <c r="I3928" s="95"/>
      <c r="J3928" s="92"/>
      <c r="K3928" s="92"/>
      <c r="L3928" s="73">
        <f t="shared" si="1347"/>
        <v>0</v>
      </c>
      <c r="M3928" s="73">
        <f t="shared" si="1344"/>
        <v>0</v>
      </c>
      <c r="N3928" s="73"/>
      <c r="O3928" s="73"/>
      <c r="P3928" s="73"/>
      <c r="Q3928" s="73"/>
      <c r="R3928" s="73">
        <f t="shared" si="1346"/>
        <v>0</v>
      </c>
      <c r="S3928" s="76" t="str">
        <f t="shared" si="1351"/>
        <v>-</v>
      </c>
      <c r="T3928" s="96">
        <v>0</v>
      </c>
      <c r="U3928" s="97"/>
      <c r="V3928" s="73">
        <f t="shared" si="1345"/>
        <v>0</v>
      </c>
      <c r="W3928" s="73">
        <f t="shared" si="1352"/>
        <v>0</v>
      </c>
      <c r="X3928" s="76" t="str">
        <f t="shared" si="1353"/>
        <v>-</v>
      </c>
      <c r="Y3928" s="73">
        <f t="shared" si="1354"/>
        <v>0</v>
      </c>
      <c r="Z3928" s="73">
        <f t="shared" si="1355"/>
        <v>0</v>
      </c>
      <c r="AA3928" s="73">
        <f t="shared" si="1348"/>
        <v>0</v>
      </c>
      <c r="AB3928" s="73">
        <f t="shared" si="1356"/>
        <v>0</v>
      </c>
      <c r="AC3928" s="73">
        <f t="shared" si="1349"/>
        <v>0</v>
      </c>
      <c r="AD3928" s="73">
        <f t="shared" si="1350"/>
        <v>0</v>
      </c>
      <c r="AE3928" s="73">
        <v>0</v>
      </c>
    </row>
    <row r="3929" spans="1:31" ht="15" customHeight="1">
      <c r="A3929" s="94"/>
      <c r="B3929" s="6" t="str">
        <f>IFERROR(VLOOKUP(A3929,'Distributor List'!$A$2:$D$77,2,0),"-")</f>
        <v>-</v>
      </c>
      <c r="C3929" s="6" t="str">
        <f>IFERROR(VLOOKUP(A3929,'Distributor List'!$A$2:$D$77,3,0),"-")</f>
        <v>-</v>
      </c>
      <c r="D3929" s="6" t="str">
        <f>IFERROR(VLOOKUP(A3929,'Distributor List'!$A$2:$F$77,6,0),"-")</f>
        <v>-</v>
      </c>
      <c r="E3929" s="6" t="str">
        <f>IFERROR(VLOOKUP(A3929,'Distributor List'!$A$2:$D$77,4,0),"-")</f>
        <v>-</v>
      </c>
      <c r="F3929" s="6" t="str">
        <f>IFERROR(VLOOKUP(H3929,'Price List'!$A$2:$H$109,8,0),"-")</f>
        <v>-</v>
      </c>
      <c r="G3929" s="6" t="str">
        <f>IFERROR(VLOOKUP(A3929,'Distributor List'!$A$2:$E$77,5,0),"-")</f>
        <v>-</v>
      </c>
      <c r="H3929" s="10"/>
      <c r="I3929" s="95"/>
      <c r="J3929" s="92"/>
      <c r="K3929" s="92"/>
      <c r="L3929" s="73">
        <f t="shared" si="1347"/>
        <v>0</v>
      </c>
      <c r="M3929" s="73">
        <f t="shared" si="1344"/>
        <v>0</v>
      </c>
      <c r="N3929" s="73"/>
      <c r="O3929" s="73"/>
      <c r="P3929" s="73"/>
      <c r="Q3929" s="73"/>
      <c r="R3929" s="73">
        <f t="shared" si="1346"/>
        <v>0</v>
      </c>
      <c r="S3929" s="76" t="str">
        <f t="shared" si="1351"/>
        <v>-</v>
      </c>
      <c r="T3929" s="96">
        <v>0</v>
      </c>
      <c r="U3929" s="97"/>
      <c r="V3929" s="73">
        <f t="shared" si="1345"/>
        <v>0</v>
      </c>
      <c r="W3929" s="73">
        <f t="shared" si="1352"/>
        <v>0</v>
      </c>
      <c r="X3929" s="76" t="str">
        <f t="shared" si="1353"/>
        <v>-</v>
      </c>
      <c r="Y3929" s="73">
        <f t="shared" si="1354"/>
        <v>0</v>
      </c>
      <c r="Z3929" s="73">
        <f t="shared" si="1355"/>
        <v>0</v>
      </c>
      <c r="AA3929" s="73">
        <f t="shared" si="1348"/>
        <v>0</v>
      </c>
      <c r="AB3929" s="73">
        <f t="shared" si="1356"/>
        <v>0</v>
      </c>
      <c r="AC3929" s="73">
        <f t="shared" si="1349"/>
        <v>0</v>
      </c>
      <c r="AD3929" s="73">
        <f t="shared" si="1350"/>
        <v>0</v>
      </c>
      <c r="AE3929" s="73">
        <v>0</v>
      </c>
    </row>
    <row r="3930" spans="1:31" ht="15" customHeight="1">
      <c r="A3930" s="94"/>
      <c r="B3930" s="6" t="str">
        <f>IFERROR(VLOOKUP(A3930,'Distributor List'!$A$2:$D$77,2,0),"-")</f>
        <v>-</v>
      </c>
      <c r="C3930" s="6" t="str">
        <f>IFERROR(VLOOKUP(A3930,'Distributor List'!$A$2:$D$77,3,0),"-")</f>
        <v>-</v>
      </c>
      <c r="D3930" s="6" t="str">
        <f>IFERROR(VLOOKUP(A3930,'Distributor List'!$A$2:$F$77,6,0),"-")</f>
        <v>-</v>
      </c>
      <c r="E3930" s="6" t="str">
        <f>IFERROR(VLOOKUP(A3930,'Distributor List'!$A$2:$D$77,4,0),"-")</f>
        <v>-</v>
      </c>
      <c r="F3930" s="6" t="str">
        <f>IFERROR(VLOOKUP(H3930,'Price List'!$A$2:$H$109,8,0),"-")</f>
        <v>-</v>
      </c>
      <c r="G3930" s="6" t="str">
        <f>IFERROR(VLOOKUP(A3930,'Distributor List'!$A$2:$E$77,5,0),"-")</f>
        <v>-</v>
      </c>
      <c r="H3930" s="10"/>
      <c r="I3930" s="95"/>
      <c r="J3930" s="92"/>
      <c r="K3930" s="92"/>
      <c r="L3930" s="73">
        <f t="shared" si="1347"/>
        <v>0</v>
      </c>
      <c r="M3930" s="73">
        <f t="shared" si="1344"/>
        <v>0</v>
      </c>
      <c r="N3930" s="73"/>
      <c r="O3930" s="73"/>
      <c r="P3930" s="73"/>
      <c r="Q3930" s="73"/>
      <c r="R3930" s="73">
        <f t="shared" si="1346"/>
        <v>0</v>
      </c>
      <c r="S3930" s="76" t="str">
        <f t="shared" si="1351"/>
        <v>-</v>
      </c>
      <c r="T3930" s="96">
        <v>0</v>
      </c>
      <c r="U3930" s="97"/>
      <c r="V3930" s="73">
        <f t="shared" si="1345"/>
        <v>0</v>
      </c>
      <c r="W3930" s="73">
        <f t="shared" si="1352"/>
        <v>0</v>
      </c>
      <c r="X3930" s="76" t="str">
        <f t="shared" si="1353"/>
        <v>-</v>
      </c>
      <c r="Y3930" s="73">
        <f t="shared" si="1354"/>
        <v>0</v>
      </c>
      <c r="Z3930" s="73">
        <f t="shared" si="1355"/>
        <v>0</v>
      </c>
      <c r="AA3930" s="73">
        <f t="shared" si="1348"/>
        <v>0</v>
      </c>
      <c r="AB3930" s="73">
        <f t="shared" si="1356"/>
        <v>0</v>
      </c>
      <c r="AC3930" s="73">
        <f t="shared" si="1349"/>
        <v>0</v>
      </c>
      <c r="AD3930" s="73">
        <f t="shared" si="1350"/>
        <v>0</v>
      </c>
      <c r="AE3930" s="73">
        <v>0</v>
      </c>
    </row>
    <row r="3931" spans="1:31" ht="15" customHeight="1">
      <c r="A3931" s="94"/>
      <c r="B3931" s="6" t="str">
        <f>IFERROR(VLOOKUP(A3931,'Distributor List'!$A$2:$D$77,2,0),"-")</f>
        <v>-</v>
      </c>
      <c r="C3931" s="6" t="str">
        <f>IFERROR(VLOOKUP(A3931,'Distributor List'!$A$2:$D$77,3,0),"-")</f>
        <v>-</v>
      </c>
      <c r="D3931" s="6" t="str">
        <f>IFERROR(VLOOKUP(A3931,'Distributor List'!$A$2:$F$77,6,0),"-")</f>
        <v>-</v>
      </c>
      <c r="E3931" s="6" t="str">
        <f>IFERROR(VLOOKUP(A3931,'Distributor List'!$A$2:$D$77,4,0),"-")</f>
        <v>-</v>
      </c>
      <c r="F3931" s="6" t="str">
        <f>IFERROR(VLOOKUP(H3931,'Price List'!$A$2:$H$109,8,0),"-")</f>
        <v>-</v>
      </c>
      <c r="G3931" s="6" t="str">
        <f>IFERROR(VLOOKUP(A3931,'Distributor List'!$A$2:$E$77,5,0),"-")</f>
        <v>-</v>
      </c>
      <c r="H3931" s="10"/>
      <c r="I3931" s="95"/>
      <c r="J3931" s="92"/>
      <c r="K3931" s="92"/>
      <c r="L3931" s="73">
        <f t="shared" si="1347"/>
        <v>0</v>
      </c>
      <c r="M3931" s="73">
        <f t="shared" si="1344"/>
        <v>0</v>
      </c>
      <c r="N3931" s="73"/>
      <c r="O3931" s="73"/>
      <c r="P3931" s="73"/>
      <c r="Q3931" s="73"/>
      <c r="R3931" s="73">
        <f t="shared" si="1346"/>
        <v>0</v>
      </c>
      <c r="S3931" s="76" t="str">
        <f t="shared" si="1351"/>
        <v>-</v>
      </c>
      <c r="T3931" s="96">
        <v>0</v>
      </c>
      <c r="U3931" s="97"/>
      <c r="V3931" s="73">
        <f t="shared" si="1345"/>
        <v>0</v>
      </c>
      <c r="W3931" s="73">
        <f t="shared" si="1352"/>
        <v>0</v>
      </c>
      <c r="X3931" s="76" t="str">
        <f t="shared" si="1353"/>
        <v>-</v>
      </c>
      <c r="Y3931" s="73">
        <f t="shared" si="1354"/>
        <v>0</v>
      </c>
      <c r="Z3931" s="73">
        <f t="shared" si="1355"/>
        <v>0</v>
      </c>
      <c r="AA3931" s="73">
        <f t="shared" si="1348"/>
        <v>0</v>
      </c>
      <c r="AB3931" s="73">
        <f t="shared" si="1356"/>
        <v>0</v>
      </c>
      <c r="AC3931" s="73">
        <f t="shared" si="1349"/>
        <v>0</v>
      </c>
      <c r="AD3931" s="73">
        <f t="shared" si="1350"/>
        <v>0</v>
      </c>
      <c r="AE3931" s="73">
        <v>0</v>
      </c>
    </row>
    <row r="3932" spans="1:31" ht="15" customHeight="1">
      <c r="A3932" s="94"/>
      <c r="B3932" s="6" t="str">
        <f>IFERROR(VLOOKUP(A3932,'Distributor List'!$A$2:$D$77,2,0),"-")</f>
        <v>-</v>
      </c>
      <c r="C3932" s="6" t="str">
        <f>IFERROR(VLOOKUP(A3932,'Distributor List'!$A$2:$D$77,3,0),"-")</f>
        <v>-</v>
      </c>
      <c r="D3932" s="6" t="str">
        <f>IFERROR(VLOOKUP(A3932,'Distributor List'!$A$2:$F$77,6,0),"-")</f>
        <v>-</v>
      </c>
      <c r="E3932" s="6" t="str">
        <f>IFERROR(VLOOKUP(A3932,'Distributor List'!$A$2:$D$77,4,0),"-")</f>
        <v>-</v>
      </c>
      <c r="F3932" s="6" t="str">
        <f>IFERROR(VLOOKUP(H3932,'Price List'!$A$2:$H$109,8,0),"-")</f>
        <v>-</v>
      </c>
      <c r="G3932" s="6" t="str">
        <f>IFERROR(VLOOKUP(A3932,'Distributor List'!$A$2:$E$77,5,0),"-")</f>
        <v>-</v>
      </c>
      <c r="H3932" s="10"/>
      <c r="I3932" s="95"/>
      <c r="J3932" s="92"/>
      <c r="K3932" s="92"/>
      <c r="L3932" s="73">
        <f t="shared" si="1347"/>
        <v>0</v>
      </c>
      <c r="M3932" s="73">
        <f t="shared" si="1344"/>
        <v>0</v>
      </c>
      <c r="N3932" s="73"/>
      <c r="O3932" s="73"/>
      <c r="P3932" s="73"/>
      <c r="Q3932" s="73"/>
      <c r="R3932" s="73">
        <f t="shared" si="1346"/>
        <v>0</v>
      </c>
      <c r="S3932" s="76" t="str">
        <f t="shared" si="1351"/>
        <v>-</v>
      </c>
      <c r="T3932" s="96">
        <v>0</v>
      </c>
      <c r="U3932" s="97"/>
      <c r="V3932" s="73">
        <f t="shared" si="1345"/>
        <v>0</v>
      </c>
      <c r="W3932" s="73">
        <f t="shared" si="1352"/>
        <v>0</v>
      </c>
      <c r="X3932" s="76" t="str">
        <f t="shared" si="1353"/>
        <v>-</v>
      </c>
      <c r="Y3932" s="73">
        <f t="shared" si="1354"/>
        <v>0</v>
      </c>
      <c r="Z3932" s="73">
        <f t="shared" si="1355"/>
        <v>0</v>
      </c>
      <c r="AA3932" s="73">
        <f t="shared" si="1348"/>
        <v>0</v>
      </c>
      <c r="AB3932" s="73">
        <f t="shared" si="1356"/>
        <v>0</v>
      </c>
      <c r="AC3932" s="73">
        <f t="shared" si="1349"/>
        <v>0</v>
      </c>
      <c r="AD3932" s="73">
        <f t="shared" si="1350"/>
        <v>0</v>
      </c>
      <c r="AE3932" s="73">
        <v>0</v>
      </c>
    </row>
    <row r="3933" spans="1:31" ht="15" customHeight="1">
      <c r="A3933" s="94"/>
      <c r="B3933" s="6" t="str">
        <f>IFERROR(VLOOKUP(A3933,'Distributor List'!$A$2:$D$77,2,0),"-")</f>
        <v>-</v>
      </c>
      <c r="C3933" s="6" t="str">
        <f>IFERROR(VLOOKUP(A3933,'Distributor List'!$A$2:$D$77,3,0),"-")</f>
        <v>-</v>
      </c>
      <c r="D3933" s="6" t="str">
        <f>IFERROR(VLOOKUP(A3933,'Distributor List'!$A$2:$F$77,6,0),"-")</f>
        <v>-</v>
      </c>
      <c r="E3933" s="6" t="str">
        <f>IFERROR(VLOOKUP(A3933,'Distributor List'!$A$2:$D$77,4,0),"-")</f>
        <v>-</v>
      </c>
      <c r="F3933" s="6" t="str">
        <f>IFERROR(VLOOKUP(H3933,'Price List'!$A$2:$H$109,8,0),"-")</f>
        <v>-</v>
      </c>
      <c r="G3933" s="6" t="str">
        <f>IFERROR(VLOOKUP(A3933,'Distributor List'!$A$2:$E$77,5,0),"-")</f>
        <v>-</v>
      </c>
      <c r="H3933" s="10"/>
      <c r="I3933" s="95"/>
      <c r="J3933" s="92"/>
      <c r="K3933" s="92"/>
      <c r="L3933" s="73">
        <f t="shared" si="1347"/>
        <v>0</v>
      </c>
      <c r="M3933" s="73">
        <f t="shared" si="1344"/>
        <v>0</v>
      </c>
      <c r="N3933" s="73"/>
      <c r="O3933" s="73"/>
      <c r="P3933" s="73"/>
      <c r="Q3933" s="73"/>
      <c r="R3933" s="73">
        <f t="shared" si="1346"/>
        <v>0</v>
      </c>
      <c r="S3933" s="76" t="str">
        <f t="shared" si="1351"/>
        <v>-</v>
      </c>
      <c r="T3933" s="96">
        <v>0</v>
      </c>
      <c r="U3933" s="97"/>
      <c r="V3933" s="73">
        <f t="shared" si="1345"/>
        <v>0</v>
      </c>
      <c r="W3933" s="73">
        <f t="shared" si="1352"/>
        <v>0</v>
      </c>
      <c r="X3933" s="76" t="str">
        <f t="shared" si="1353"/>
        <v>-</v>
      </c>
      <c r="Y3933" s="73">
        <f t="shared" si="1354"/>
        <v>0</v>
      </c>
      <c r="Z3933" s="73">
        <f t="shared" si="1355"/>
        <v>0</v>
      </c>
      <c r="AA3933" s="73">
        <f t="shared" si="1348"/>
        <v>0</v>
      </c>
      <c r="AB3933" s="73">
        <f t="shared" si="1356"/>
        <v>0</v>
      </c>
      <c r="AC3933" s="73">
        <f t="shared" si="1349"/>
        <v>0</v>
      </c>
      <c r="AD3933" s="73">
        <f t="shared" si="1350"/>
        <v>0</v>
      </c>
      <c r="AE3933" s="73">
        <v>0</v>
      </c>
    </row>
    <row r="3934" spans="1:31" ht="15" customHeight="1">
      <c r="A3934" s="94"/>
      <c r="B3934" s="6" t="str">
        <f>IFERROR(VLOOKUP(A3934,'Distributor List'!$A$2:$D$77,2,0),"-")</f>
        <v>-</v>
      </c>
      <c r="C3934" s="6" t="str">
        <f>IFERROR(VLOOKUP(A3934,'Distributor List'!$A$2:$D$77,3,0),"-")</f>
        <v>-</v>
      </c>
      <c r="D3934" s="6" t="str">
        <f>IFERROR(VLOOKUP(A3934,'Distributor List'!$A$2:$F$77,6,0),"-")</f>
        <v>-</v>
      </c>
      <c r="E3934" s="6" t="str">
        <f>IFERROR(VLOOKUP(A3934,'Distributor List'!$A$2:$D$77,4,0),"-")</f>
        <v>-</v>
      </c>
      <c r="F3934" s="6" t="str">
        <f>IFERROR(VLOOKUP(H3934,'Price List'!$A$2:$H$109,8,0),"-")</f>
        <v>-</v>
      </c>
      <c r="G3934" s="6" t="str">
        <f>IFERROR(VLOOKUP(A3934,'Distributor List'!$A$2:$E$77,5,0),"-")</f>
        <v>-</v>
      </c>
      <c r="H3934" s="10"/>
      <c r="I3934" s="95"/>
      <c r="J3934" s="92"/>
      <c r="K3934" s="92"/>
      <c r="L3934" s="73">
        <f t="shared" si="1347"/>
        <v>0</v>
      </c>
      <c r="M3934" s="73">
        <f t="shared" si="1344"/>
        <v>0</v>
      </c>
      <c r="N3934" s="73"/>
      <c r="O3934" s="73"/>
      <c r="P3934" s="73"/>
      <c r="Q3934" s="73"/>
      <c r="R3934" s="73">
        <f t="shared" si="1346"/>
        <v>0</v>
      </c>
      <c r="S3934" s="76" t="str">
        <f t="shared" si="1351"/>
        <v>-</v>
      </c>
      <c r="T3934" s="96">
        <v>0</v>
      </c>
      <c r="U3934" s="97"/>
      <c r="V3934" s="73">
        <f t="shared" si="1345"/>
        <v>0</v>
      </c>
      <c r="W3934" s="73">
        <f t="shared" si="1352"/>
        <v>0</v>
      </c>
      <c r="X3934" s="76" t="str">
        <f t="shared" si="1353"/>
        <v>-</v>
      </c>
      <c r="Y3934" s="73">
        <f t="shared" si="1354"/>
        <v>0</v>
      </c>
      <c r="Z3934" s="73">
        <f t="shared" si="1355"/>
        <v>0</v>
      </c>
      <c r="AA3934" s="73">
        <f t="shared" si="1348"/>
        <v>0</v>
      </c>
      <c r="AB3934" s="73">
        <f t="shared" si="1356"/>
        <v>0</v>
      </c>
      <c r="AC3934" s="73">
        <f t="shared" si="1349"/>
        <v>0</v>
      </c>
      <c r="AD3934" s="73">
        <f t="shared" si="1350"/>
        <v>0</v>
      </c>
      <c r="AE3934" s="73">
        <v>0</v>
      </c>
    </row>
    <row r="3935" spans="1:31" ht="15" customHeight="1">
      <c r="A3935" s="94"/>
      <c r="B3935" s="6" t="str">
        <f>IFERROR(VLOOKUP(A3935,'Distributor List'!$A$2:$D$77,2,0),"-")</f>
        <v>-</v>
      </c>
      <c r="C3935" s="6" t="str">
        <f>IFERROR(VLOOKUP(A3935,'Distributor List'!$A$2:$D$77,3,0),"-")</f>
        <v>-</v>
      </c>
      <c r="D3935" s="6" t="str">
        <f>IFERROR(VLOOKUP(A3935,'Distributor List'!$A$2:$F$77,6,0),"-")</f>
        <v>-</v>
      </c>
      <c r="E3935" s="6" t="str">
        <f>IFERROR(VLOOKUP(A3935,'Distributor List'!$A$2:$D$77,4,0),"-")</f>
        <v>-</v>
      </c>
      <c r="F3935" s="6" t="str">
        <f>IFERROR(VLOOKUP(H3935,'Price List'!$A$2:$H$109,8,0),"-")</f>
        <v>-</v>
      </c>
      <c r="G3935" s="6" t="str">
        <f>IFERROR(VLOOKUP(A3935,'Distributor List'!$A$2:$E$77,5,0),"-")</f>
        <v>-</v>
      </c>
      <c r="H3935" s="10"/>
      <c r="I3935" s="95"/>
      <c r="J3935" s="92"/>
      <c r="K3935" s="92"/>
      <c r="L3935" s="73">
        <f t="shared" si="1347"/>
        <v>0</v>
      </c>
      <c r="M3935" s="73">
        <f t="shared" si="1344"/>
        <v>0</v>
      </c>
      <c r="N3935" s="73"/>
      <c r="O3935" s="73"/>
      <c r="P3935" s="73"/>
      <c r="Q3935" s="73"/>
      <c r="R3935" s="73">
        <f t="shared" si="1346"/>
        <v>0</v>
      </c>
      <c r="S3935" s="76" t="str">
        <f t="shared" si="1351"/>
        <v>-</v>
      </c>
      <c r="T3935" s="96">
        <v>0</v>
      </c>
      <c r="U3935" s="97"/>
      <c r="V3935" s="73">
        <f t="shared" si="1345"/>
        <v>0</v>
      </c>
      <c r="W3935" s="73">
        <f t="shared" si="1352"/>
        <v>0</v>
      </c>
      <c r="X3935" s="76" t="str">
        <f t="shared" si="1353"/>
        <v>-</v>
      </c>
      <c r="Y3935" s="73">
        <f t="shared" si="1354"/>
        <v>0</v>
      </c>
      <c r="Z3935" s="73">
        <f t="shared" si="1355"/>
        <v>0</v>
      </c>
      <c r="AA3935" s="73">
        <f t="shared" si="1348"/>
        <v>0</v>
      </c>
      <c r="AB3935" s="73">
        <f t="shared" si="1356"/>
        <v>0</v>
      </c>
      <c r="AC3935" s="73">
        <f t="shared" si="1349"/>
        <v>0</v>
      </c>
      <c r="AD3935" s="73">
        <f t="shared" si="1350"/>
        <v>0</v>
      </c>
      <c r="AE3935" s="73">
        <v>0</v>
      </c>
    </row>
    <row r="3936" spans="1:31" ht="15" customHeight="1">
      <c r="A3936" s="94"/>
      <c r="B3936" s="6" t="str">
        <f>IFERROR(VLOOKUP(A3936,'Distributor List'!$A$2:$D$77,2,0),"-")</f>
        <v>-</v>
      </c>
      <c r="C3936" s="6" t="str">
        <f>IFERROR(VLOOKUP(A3936,'Distributor List'!$A$2:$D$77,3,0),"-")</f>
        <v>-</v>
      </c>
      <c r="D3936" s="6" t="str">
        <f>IFERROR(VLOOKUP(A3936,'Distributor List'!$A$2:$F$77,6,0),"-")</f>
        <v>-</v>
      </c>
      <c r="E3936" s="6" t="str">
        <f>IFERROR(VLOOKUP(A3936,'Distributor List'!$A$2:$D$77,4,0),"-")</f>
        <v>-</v>
      </c>
      <c r="F3936" s="6" t="str">
        <f>IFERROR(VLOOKUP(H3936,'Price List'!$A$2:$H$109,8,0),"-")</f>
        <v>-</v>
      </c>
      <c r="G3936" s="6" t="str">
        <f>IFERROR(VLOOKUP(A3936,'Distributor List'!$A$2:$E$77,5,0),"-")</f>
        <v>-</v>
      </c>
      <c r="H3936" s="10"/>
      <c r="I3936" s="95"/>
      <c r="J3936" s="92"/>
      <c r="K3936" s="92"/>
      <c r="L3936" s="73">
        <f t="shared" si="1347"/>
        <v>0</v>
      </c>
      <c r="M3936" s="73">
        <f t="shared" si="1344"/>
        <v>0</v>
      </c>
      <c r="N3936" s="73"/>
      <c r="O3936" s="73"/>
      <c r="P3936" s="73"/>
      <c r="Q3936" s="73"/>
      <c r="R3936" s="73">
        <f t="shared" si="1346"/>
        <v>0</v>
      </c>
      <c r="S3936" s="76" t="str">
        <f t="shared" si="1351"/>
        <v>-</v>
      </c>
      <c r="T3936" s="96">
        <v>0</v>
      </c>
      <c r="U3936" s="97"/>
      <c r="V3936" s="73">
        <f t="shared" si="1345"/>
        <v>0</v>
      </c>
      <c r="W3936" s="73">
        <f t="shared" si="1352"/>
        <v>0</v>
      </c>
      <c r="X3936" s="76" t="str">
        <f t="shared" si="1353"/>
        <v>-</v>
      </c>
      <c r="Y3936" s="73">
        <f t="shared" si="1354"/>
        <v>0</v>
      </c>
      <c r="Z3936" s="73">
        <f t="shared" si="1355"/>
        <v>0</v>
      </c>
      <c r="AA3936" s="73">
        <f t="shared" si="1348"/>
        <v>0</v>
      </c>
      <c r="AB3936" s="73">
        <f t="shared" si="1356"/>
        <v>0</v>
      </c>
      <c r="AC3936" s="73">
        <f t="shared" si="1349"/>
        <v>0</v>
      </c>
      <c r="AD3936" s="73">
        <f t="shared" si="1350"/>
        <v>0</v>
      </c>
      <c r="AE3936" s="73">
        <v>0</v>
      </c>
    </row>
    <row r="3937" spans="1:31" ht="15" customHeight="1">
      <c r="A3937" s="94"/>
      <c r="B3937" s="6" t="str">
        <f>IFERROR(VLOOKUP(A3937,'Distributor List'!$A$2:$D$77,2,0),"-")</f>
        <v>-</v>
      </c>
      <c r="C3937" s="6" t="str">
        <f>IFERROR(VLOOKUP(A3937,'Distributor List'!$A$2:$D$77,3,0),"-")</f>
        <v>-</v>
      </c>
      <c r="D3937" s="6" t="str">
        <f>IFERROR(VLOOKUP(A3937,'Distributor List'!$A$2:$F$77,6,0),"-")</f>
        <v>-</v>
      </c>
      <c r="E3937" s="6" t="str">
        <f>IFERROR(VLOOKUP(A3937,'Distributor List'!$A$2:$D$77,4,0),"-")</f>
        <v>-</v>
      </c>
      <c r="F3937" s="6" t="str">
        <f>IFERROR(VLOOKUP(H3937,'Price List'!$A$2:$H$109,8,0),"-")</f>
        <v>-</v>
      </c>
      <c r="G3937" s="6" t="str">
        <f>IFERROR(VLOOKUP(A3937,'Distributor List'!$A$2:$E$77,5,0),"-")</f>
        <v>-</v>
      </c>
      <c r="H3937" s="10"/>
      <c r="I3937" s="95"/>
      <c r="J3937" s="92"/>
      <c r="K3937" s="92"/>
      <c r="L3937" s="73">
        <f t="shared" si="1347"/>
        <v>0</v>
      </c>
      <c r="M3937" s="73">
        <f t="shared" si="1344"/>
        <v>0</v>
      </c>
      <c r="N3937" s="73"/>
      <c r="O3937" s="73"/>
      <c r="P3937" s="73"/>
      <c r="Q3937" s="73"/>
      <c r="R3937" s="73">
        <f t="shared" si="1346"/>
        <v>0</v>
      </c>
      <c r="S3937" s="76" t="str">
        <f t="shared" si="1351"/>
        <v>-</v>
      </c>
      <c r="T3937" s="96">
        <v>0</v>
      </c>
      <c r="U3937" s="97"/>
      <c r="V3937" s="73">
        <f t="shared" si="1345"/>
        <v>0</v>
      </c>
      <c r="W3937" s="73">
        <f t="shared" si="1352"/>
        <v>0</v>
      </c>
      <c r="X3937" s="76" t="str">
        <f t="shared" si="1353"/>
        <v>-</v>
      </c>
      <c r="Y3937" s="73">
        <f t="shared" si="1354"/>
        <v>0</v>
      </c>
      <c r="Z3937" s="73">
        <f t="shared" si="1355"/>
        <v>0</v>
      </c>
      <c r="AA3937" s="73">
        <f t="shared" si="1348"/>
        <v>0</v>
      </c>
      <c r="AB3937" s="73">
        <f t="shared" si="1356"/>
        <v>0</v>
      </c>
      <c r="AC3937" s="73">
        <f t="shared" si="1349"/>
        <v>0</v>
      </c>
      <c r="AD3937" s="73">
        <f t="shared" si="1350"/>
        <v>0</v>
      </c>
      <c r="AE3937" s="73">
        <v>0</v>
      </c>
    </row>
    <row r="3938" spans="1:31" ht="15" customHeight="1">
      <c r="A3938" s="94"/>
      <c r="B3938" s="6" t="str">
        <f>IFERROR(VLOOKUP(A3938,'Distributor List'!$A$2:$D$77,2,0),"-")</f>
        <v>-</v>
      </c>
      <c r="C3938" s="6" t="str">
        <f>IFERROR(VLOOKUP(A3938,'Distributor List'!$A$2:$D$77,3,0),"-")</f>
        <v>-</v>
      </c>
      <c r="D3938" s="6" t="str">
        <f>IFERROR(VLOOKUP(A3938,'Distributor List'!$A$2:$F$77,6,0),"-")</f>
        <v>-</v>
      </c>
      <c r="E3938" s="6" t="str">
        <f>IFERROR(VLOOKUP(A3938,'Distributor List'!$A$2:$D$77,4,0),"-")</f>
        <v>-</v>
      </c>
      <c r="F3938" s="6" t="str">
        <f>IFERROR(VLOOKUP(H3938,'Price List'!$A$2:$H$109,8,0),"-")</f>
        <v>-</v>
      </c>
      <c r="G3938" s="6" t="str">
        <f>IFERROR(VLOOKUP(A3938,'Distributor List'!$A$2:$E$77,5,0),"-")</f>
        <v>-</v>
      </c>
      <c r="H3938" s="10"/>
      <c r="I3938" s="95"/>
      <c r="J3938" s="92"/>
      <c r="K3938" s="92"/>
      <c r="L3938" s="73">
        <f t="shared" si="1347"/>
        <v>0</v>
      </c>
      <c r="M3938" s="73">
        <f t="shared" si="1344"/>
        <v>0</v>
      </c>
      <c r="N3938" s="73"/>
      <c r="O3938" s="73"/>
      <c r="P3938" s="73"/>
      <c r="Q3938" s="73"/>
      <c r="R3938" s="73">
        <f t="shared" si="1346"/>
        <v>0</v>
      </c>
      <c r="S3938" s="76" t="str">
        <f t="shared" si="1351"/>
        <v>-</v>
      </c>
      <c r="T3938" s="96">
        <v>0</v>
      </c>
      <c r="U3938" s="97"/>
      <c r="V3938" s="73">
        <f t="shared" si="1345"/>
        <v>0</v>
      </c>
      <c r="W3938" s="73">
        <f t="shared" si="1352"/>
        <v>0</v>
      </c>
      <c r="X3938" s="76" t="str">
        <f t="shared" si="1353"/>
        <v>-</v>
      </c>
      <c r="Y3938" s="73">
        <f t="shared" si="1354"/>
        <v>0</v>
      </c>
      <c r="Z3938" s="73">
        <f t="shared" si="1355"/>
        <v>0</v>
      </c>
      <c r="AA3938" s="73">
        <f t="shared" si="1348"/>
        <v>0</v>
      </c>
      <c r="AB3938" s="73">
        <f t="shared" si="1356"/>
        <v>0</v>
      </c>
      <c r="AC3938" s="73">
        <f t="shared" si="1349"/>
        <v>0</v>
      </c>
      <c r="AD3938" s="73">
        <f t="shared" si="1350"/>
        <v>0</v>
      </c>
      <c r="AE3938" s="73">
        <v>0</v>
      </c>
    </row>
    <row r="3939" spans="1:31" ht="15" customHeight="1">
      <c r="A3939" s="94"/>
      <c r="B3939" s="6" t="str">
        <f>IFERROR(VLOOKUP(A3939,'Distributor List'!$A$2:$D$77,2,0),"-")</f>
        <v>-</v>
      </c>
      <c r="C3939" s="6" t="str">
        <f>IFERROR(VLOOKUP(A3939,'Distributor List'!$A$2:$D$77,3,0),"-")</f>
        <v>-</v>
      </c>
      <c r="D3939" s="6" t="str">
        <f>IFERROR(VLOOKUP(A3939,'Distributor List'!$A$2:$F$77,6,0),"-")</f>
        <v>-</v>
      </c>
      <c r="E3939" s="6" t="str">
        <f>IFERROR(VLOOKUP(A3939,'Distributor List'!$A$2:$D$77,4,0),"-")</f>
        <v>-</v>
      </c>
      <c r="F3939" s="6" t="str">
        <f>IFERROR(VLOOKUP(H3939,'Price List'!$A$2:$H$109,8,0),"-")</f>
        <v>-</v>
      </c>
      <c r="G3939" s="6" t="str">
        <f>IFERROR(VLOOKUP(A3939,'Distributor List'!$A$2:$E$77,5,0),"-")</f>
        <v>-</v>
      </c>
      <c r="H3939" s="10"/>
      <c r="I3939" s="95"/>
      <c r="J3939" s="92"/>
      <c r="K3939" s="92"/>
      <c r="L3939" s="73">
        <f t="shared" si="1347"/>
        <v>0</v>
      </c>
      <c r="M3939" s="73">
        <f t="shared" si="1344"/>
        <v>0</v>
      </c>
      <c r="N3939" s="73"/>
      <c r="O3939" s="73"/>
      <c r="P3939" s="73"/>
      <c r="Q3939" s="73"/>
      <c r="R3939" s="73">
        <f t="shared" si="1346"/>
        <v>0</v>
      </c>
      <c r="S3939" s="76" t="str">
        <f t="shared" si="1351"/>
        <v>-</v>
      </c>
      <c r="T3939" s="96">
        <v>0</v>
      </c>
      <c r="U3939" s="97"/>
      <c r="V3939" s="73">
        <f t="shared" si="1345"/>
        <v>0</v>
      </c>
      <c r="W3939" s="73">
        <f t="shared" si="1352"/>
        <v>0</v>
      </c>
      <c r="X3939" s="76" t="str">
        <f t="shared" si="1353"/>
        <v>-</v>
      </c>
      <c r="Y3939" s="73">
        <f t="shared" si="1354"/>
        <v>0</v>
      </c>
      <c r="Z3939" s="73">
        <f t="shared" si="1355"/>
        <v>0</v>
      </c>
      <c r="AA3939" s="73">
        <f t="shared" si="1348"/>
        <v>0</v>
      </c>
      <c r="AB3939" s="73">
        <f t="shared" si="1356"/>
        <v>0</v>
      </c>
      <c r="AC3939" s="73">
        <f t="shared" si="1349"/>
        <v>0</v>
      </c>
      <c r="AD3939" s="73">
        <f t="shared" si="1350"/>
        <v>0</v>
      </c>
      <c r="AE3939" s="73">
        <v>0</v>
      </c>
    </row>
    <row r="3940" spans="1:31" ht="15" customHeight="1">
      <c r="A3940" s="94"/>
      <c r="B3940" s="6" t="str">
        <f>IFERROR(VLOOKUP(A3940,'Distributor List'!$A$2:$D$77,2,0),"-")</f>
        <v>-</v>
      </c>
      <c r="C3940" s="6" t="str">
        <f>IFERROR(VLOOKUP(A3940,'Distributor List'!$A$2:$D$77,3,0),"-")</f>
        <v>-</v>
      </c>
      <c r="D3940" s="6" t="str">
        <f>IFERROR(VLOOKUP(A3940,'Distributor List'!$A$2:$F$77,6,0),"-")</f>
        <v>-</v>
      </c>
      <c r="E3940" s="6" t="str">
        <f>IFERROR(VLOOKUP(A3940,'Distributor List'!$A$2:$D$77,4,0),"-")</f>
        <v>-</v>
      </c>
      <c r="F3940" s="6" t="str">
        <f>IFERROR(VLOOKUP(H3940,'Price List'!$A$2:$H$109,8,0),"-")</f>
        <v>-</v>
      </c>
      <c r="G3940" s="6" t="str">
        <f>IFERROR(VLOOKUP(A3940,'Distributor List'!$A$2:$E$77,5,0),"-")</f>
        <v>-</v>
      </c>
      <c r="H3940" s="10"/>
      <c r="I3940" s="95"/>
      <c r="J3940" s="92"/>
      <c r="K3940" s="92"/>
      <c r="L3940" s="73">
        <f t="shared" si="1347"/>
        <v>0</v>
      </c>
      <c r="M3940" s="73">
        <f t="shared" si="1344"/>
        <v>0</v>
      </c>
      <c r="N3940" s="73"/>
      <c r="O3940" s="73"/>
      <c r="P3940" s="73"/>
      <c r="Q3940" s="73"/>
      <c r="R3940" s="73">
        <f t="shared" si="1346"/>
        <v>0</v>
      </c>
      <c r="S3940" s="76" t="str">
        <f t="shared" si="1351"/>
        <v>-</v>
      </c>
      <c r="T3940" s="96">
        <v>0</v>
      </c>
      <c r="U3940" s="97"/>
      <c r="V3940" s="73">
        <f t="shared" si="1345"/>
        <v>0</v>
      </c>
      <c r="W3940" s="73">
        <f t="shared" si="1352"/>
        <v>0</v>
      </c>
      <c r="X3940" s="76" t="str">
        <f t="shared" si="1353"/>
        <v>-</v>
      </c>
      <c r="Y3940" s="73">
        <f t="shared" si="1354"/>
        <v>0</v>
      </c>
      <c r="Z3940" s="73">
        <f t="shared" si="1355"/>
        <v>0</v>
      </c>
      <c r="AA3940" s="73">
        <f t="shared" si="1348"/>
        <v>0</v>
      </c>
      <c r="AB3940" s="73">
        <f t="shared" si="1356"/>
        <v>0</v>
      </c>
      <c r="AC3940" s="73">
        <f t="shared" si="1349"/>
        <v>0</v>
      </c>
      <c r="AD3940" s="73">
        <f t="shared" si="1350"/>
        <v>0</v>
      </c>
      <c r="AE3940" s="73">
        <v>0</v>
      </c>
    </row>
    <row r="3941" spans="1:31" ht="15" customHeight="1">
      <c r="A3941" s="94"/>
      <c r="B3941" s="6" t="str">
        <f>IFERROR(VLOOKUP(A3941,'Distributor List'!$A$2:$D$77,2,0),"-")</f>
        <v>-</v>
      </c>
      <c r="C3941" s="6" t="str">
        <f>IFERROR(VLOOKUP(A3941,'Distributor List'!$A$2:$D$77,3,0),"-")</f>
        <v>-</v>
      </c>
      <c r="D3941" s="6" t="str">
        <f>IFERROR(VLOOKUP(A3941,'Distributor List'!$A$2:$F$77,6,0),"-")</f>
        <v>-</v>
      </c>
      <c r="E3941" s="6" t="str">
        <f>IFERROR(VLOOKUP(A3941,'Distributor List'!$A$2:$D$77,4,0),"-")</f>
        <v>-</v>
      </c>
      <c r="F3941" s="6" t="str">
        <f>IFERROR(VLOOKUP(H3941,'Price List'!$A$2:$H$109,8,0),"-")</f>
        <v>-</v>
      </c>
      <c r="G3941" s="6" t="str">
        <f>IFERROR(VLOOKUP(A3941,'Distributor List'!$A$2:$E$77,5,0),"-")</f>
        <v>-</v>
      </c>
      <c r="H3941" s="10"/>
      <c r="I3941" s="95"/>
      <c r="J3941" s="92"/>
      <c r="K3941" s="92"/>
      <c r="L3941" s="73">
        <f t="shared" si="1347"/>
        <v>0</v>
      </c>
      <c r="M3941" s="73">
        <f t="shared" si="1344"/>
        <v>0</v>
      </c>
      <c r="N3941" s="73"/>
      <c r="O3941" s="73"/>
      <c r="P3941" s="73"/>
      <c r="Q3941" s="73"/>
      <c r="R3941" s="73">
        <f t="shared" si="1346"/>
        <v>0</v>
      </c>
      <c r="S3941" s="76" t="str">
        <f t="shared" si="1351"/>
        <v>-</v>
      </c>
      <c r="T3941" s="96">
        <v>0</v>
      </c>
      <c r="U3941" s="97"/>
      <c r="V3941" s="73">
        <f t="shared" si="1345"/>
        <v>0</v>
      </c>
      <c r="W3941" s="73">
        <f t="shared" si="1352"/>
        <v>0</v>
      </c>
      <c r="X3941" s="76" t="str">
        <f t="shared" si="1353"/>
        <v>-</v>
      </c>
      <c r="Y3941" s="73">
        <f t="shared" si="1354"/>
        <v>0</v>
      </c>
      <c r="Z3941" s="73">
        <f t="shared" si="1355"/>
        <v>0</v>
      </c>
      <c r="AA3941" s="73">
        <f t="shared" si="1348"/>
        <v>0</v>
      </c>
      <c r="AB3941" s="73">
        <f t="shared" si="1356"/>
        <v>0</v>
      </c>
      <c r="AC3941" s="73">
        <f t="shared" si="1349"/>
        <v>0</v>
      </c>
      <c r="AD3941" s="73">
        <f t="shared" si="1350"/>
        <v>0</v>
      </c>
      <c r="AE3941" s="73">
        <v>0</v>
      </c>
    </row>
    <row r="3942" spans="1:31" ht="15" customHeight="1">
      <c r="A3942" s="94"/>
      <c r="B3942" s="6" t="str">
        <f>IFERROR(VLOOKUP(A3942,'Distributor List'!$A$2:$D$77,2,0),"-")</f>
        <v>-</v>
      </c>
      <c r="C3942" s="6" t="str">
        <f>IFERROR(VLOOKUP(A3942,'Distributor List'!$A$2:$D$77,3,0),"-")</f>
        <v>-</v>
      </c>
      <c r="D3942" s="6" t="str">
        <f>IFERROR(VLOOKUP(A3942,'Distributor List'!$A$2:$F$77,6,0),"-")</f>
        <v>-</v>
      </c>
      <c r="E3942" s="6" t="str">
        <f>IFERROR(VLOOKUP(A3942,'Distributor List'!$A$2:$D$77,4,0),"-")</f>
        <v>-</v>
      </c>
      <c r="F3942" s="6" t="str">
        <f>IFERROR(VLOOKUP(H3942,'Price List'!$A$2:$H$109,8,0),"-")</f>
        <v>-</v>
      </c>
      <c r="G3942" s="6" t="str">
        <f>IFERROR(VLOOKUP(A3942,'Distributor List'!$A$2:$E$77,5,0),"-")</f>
        <v>-</v>
      </c>
      <c r="H3942" s="10"/>
      <c r="I3942" s="95"/>
      <c r="J3942" s="92"/>
      <c r="K3942" s="92"/>
      <c r="L3942" s="73">
        <f t="shared" si="1347"/>
        <v>0</v>
      </c>
      <c r="M3942" s="73">
        <f t="shared" si="1344"/>
        <v>0</v>
      </c>
      <c r="N3942" s="73"/>
      <c r="O3942" s="73"/>
      <c r="P3942" s="73"/>
      <c r="Q3942" s="73"/>
      <c r="R3942" s="73">
        <f t="shared" si="1346"/>
        <v>0</v>
      </c>
      <c r="S3942" s="76" t="str">
        <f t="shared" si="1351"/>
        <v>-</v>
      </c>
      <c r="T3942" s="96">
        <v>0</v>
      </c>
      <c r="U3942" s="97"/>
      <c r="V3942" s="73">
        <f t="shared" si="1345"/>
        <v>0</v>
      </c>
      <c r="W3942" s="73">
        <f t="shared" si="1352"/>
        <v>0</v>
      </c>
      <c r="X3942" s="76" t="str">
        <f t="shared" si="1353"/>
        <v>-</v>
      </c>
      <c r="Y3942" s="73">
        <f t="shared" si="1354"/>
        <v>0</v>
      </c>
      <c r="Z3942" s="73">
        <f t="shared" si="1355"/>
        <v>0</v>
      </c>
      <c r="AA3942" s="73">
        <f t="shared" si="1348"/>
        <v>0</v>
      </c>
      <c r="AB3942" s="73">
        <f t="shared" si="1356"/>
        <v>0</v>
      </c>
      <c r="AC3942" s="73">
        <f t="shared" si="1349"/>
        <v>0</v>
      </c>
      <c r="AD3942" s="73">
        <f t="shared" si="1350"/>
        <v>0</v>
      </c>
      <c r="AE3942" s="73">
        <v>0</v>
      </c>
    </row>
    <row r="3943" spans="1:31" ht="15" customHeight="1">
      <c r="A3943" s="94"/>
      <c r="B3943" s="6" t="str">
        <f>IFERROR(VLOOKUP(A3943,'Distributor List'!$A$2:$D$77,2,0),"-")</f>
        <v>-</v>
      </c>
      <c r="C3943" s="6" t="str">
        <f>IFERROR(VLOOKUP(A3943,'Distributor List'!$A$2:$D$77,3,0),"-")</f>
        <v>-</v>
      </c>
      <c r="D3943" s="6" t="str">
        <f>IFERROR(VLOOKUP(A3943,'Distributor List'!$A$2:$F$77,6,0),"-")</f>
        <v>-</v>
      </c>
      <c r="E3943" s="6" t="str">
        <f>IFERROR(VLOOKUP(A3943,'Distributor List'!$A$2:$D$77,4,0),"-")</f>
        <v>-</v>
      </c>
      <c r="F3943" s="6" t="str">
        <f>IFERROR(VLOOKUP(H3943,'Price List'!$A$2:$H$109,8,0),"-")</f>
        <v>-</v>
      </c>
      <c r="G3943" s="6" t="str">
        <f>IFERROR(VLOOKUP(A3943,'Distributor List'!$A$2:$E$77,5,0),"-")</f>
        <v>-</v>
      </c>
      <c r="H3943" s="10"/>
      <c r="I3943" s="95"/>
      <c r="J3943" s="92"/>
      <c r="K3943" s="92"/>
      <c r="L3943" s="73">
        <f t="shared" si="1347"/>
        <v>0</v>
      </c>
      <c r="M3943" s="73">
        <f t="shared" si="1344"/>
        <v>0</v>
      </c>
      <c r="N3943" s="73"/>
      <c r="O3943" s="73"/>
      <c r="P3943" s="73"/>
      <c r="Q3943" s="73"/>
      <c r="R3943" s="73">
        <f t="shared" si="1346"/>
        <v>0</v>
      </c>
      <c r="S3943" s="76" t="str">
        <f t="shared" si="1351"/>
        <v>-</v>
      </c>
      <c r="T3943" s="96">
        <v>0</v>
      </c>
      <c r="U3943" s="97"/>
      <c r="V3943" s="73">
        <f t="shared" si="1345"/>
        <v>0</v>
      </c>
      <c r="W3943" s="73">
        <f t="shared" si="1352"/>
        <v>0</v>
      </c>
      <c r="X3943" s="76" t="str">
        <f t="shared" si="1353"/>
        <v>-</v>
      </c>
      <c r="Y3943" s="73">
        <f t="shared" si="1354"/>
        <v>0</v>
      </c>
      <c r="Z3943" s="73">
        <f t="shared" si="1355"/>
        <v>0</v>
      </c>
      <c r="AA3943" s="73">
        <f t="shared" si="1348"/>
        <v>0</v>
      </c>
      <c r="AB3943" s="73">
        <f t="shared" si="1356"/>
        <v>0</v>
      </c>
      <c r="AC3943" s="73">
        <f t="shared" si="1349"/>
        <v>0</v>
      </c>
      <c r="AD3943" s="73">
        <f t="shared" si="1350"/>
        <v>0</v>
      </c>
      <c r="AE3943" s="73">
        <v>0</v>
      </c>
    </row>
    <row r="3944" spans="1:31" ht="15" customHeight="1">
      <c r="A3944" s="94"/>
      <c r="B3944" s="6" t="str">
        <f>IFERROR(VLOOKUP(A3944,'Distributor List'!$A$2:$D$77,2,0),"-")</f>
        <v>-</v>
      </c>
      <c r="C3944" s="6" t="str">
        <f>IFERROR(VLOOKUP(A3944,'Distributor List'!$A$2:$D$77,3,0),"-")</f>
        <v>-</v>
      </c>
      <c r="D3944" s="6" t="str">
        <f>IFERROR(VLOOKUP(A3944,'Distributor List'!$A$2:$F$77,6,0),"-")</f>
        <v>-</v>
      </c>
      <c r="E3944" s="6" t="str">
        <f>IFERROR(VLOOKUP(A3944,'Distributor List'!$A$2:$D$77,4,0),"-")</f>
        <v>-</v>
      </c>
      <c r="F3944" s="6" t="str">
        <f>IFERROR(VLOOKUP(H3944,'Price List'!$A$2:$H$109,8,0),"-")</f>
        <v>-</v>
      </c>
      <c r="G3944" s="6" t="str">
        <f>IFERROR(VLOOKUP(A3944,'Distributor List'!$A$2:$E$77,5,0),"-")</f>
        <v>-</v>
      </c>
      <c r="H3944" s="10"/>
      <c r="I3944" s="95"/>
      <c r="J3944" s="92"/>
      <c r="K3944" s="92"/>
      <c r="L3944" s="73">
        <f t="shared" si="1347"/>
        <v>0</v>
      </c>
      <c r="M3944" s="73">
        <f t="shared" si="1344"/>
        <v>0</v>
      </c>
      <c r="N3944" s="73"/>
      <c r="O3944" s="73"/>
      <c r="P3944" s="73"/>
      <c r="Q3944" s="73"/>
      <c r="R3944" s="73">
        <f t="shared" si="1346"/>
        <v>0</v>
      </c>
      <c r="S3944" s="76" t="str">
        <f t="shared" si="1351"/>
        <v>-</v>
      </c>
      <c r="T3944" s="96">
        <v>0</v>
      </c>
      <c r="U3944" s="97"/>
      <c r="V3944" s="73">
        <f t="shared" si="1345"/>
        <v>0</v>
      </c>
      <c r="W3944" s="73">
        <f t="shared" si="1352"/>
        <v>0</v>
      </c>
      <c r="X3944" s="76" t="str">
        <f t="shared" si="1353"/>
        <v>-</v>
      </c>
      <c r="Y3944" s="73">
        <f t="shared" si="1354"/>
        <v>0</v>
      </c>
      <c r="Z3944" s="73">
        <f t="shared" si="1355"/>
        <v>0</v>
      </c>
      <c r="AA3944" s="73">
        <f t="shared" si="1348"/>
        <v>0</v>
      </c>
      <c r="AB3944" s="73">
        <f t="shared" si="1356"/>
        <v>0</v>
      </c>
      <c r="AC3944" s="73">
        <f t="shared" si="1349"/>
        <v>0</v>
      </c>
      <c r="AD3944" s="73">
        <f t="shared" si="1350"/>
        <v>0</v>
      </c>
      <c r="AE3944" s="73">
        <v>0</v>
      </c>
    </row>
    <row r="3945" spans="1:31" ht="15" customHeight="1">
      <c r="A3945" s="94"/>
      <c r="B3945" s="6" t="str">
        <f>IFERROR(VLOOKUP(A3945,'Distributor List'!$A$2:$D$77,2,0),"-")</f>
        <v>-</v>
      </c>
      <c r="C3945" s="6" t="str">
        <f>IFERROR(VLOOKUP(A3945,'Distributor List'!$A$2:$D$77,3,0),"-")</f>
        <v>-</v>
      </c>
      <c r="D3945" s="6" t="str">
        <f>IFERROR(VLOOKUP(A3945,'Distributor List'!$A$2:$F$77,6,0),"-")</f>
        <v>-</v>
      </c>
      <c r="E3945" s="6" t="str">
        <f>IFERROR(VLOOKUP(A3945,'Distributor List'!$A$2:$D$77,4,0),"-")</f>
        <v>-</v>
      </c>
      <c r="F3945" s="6" t="str">
        <f>IFERROR(VLOOKUP(H3945,'Price List'!$A$2:$H$109,8,0),"-")</f>
        <v>-</v>
      </c>
      <c r="G3945" s="6" t="str">
        <f>IFERROR(VLOOKUP(A3945,'Distributor List'!$A$2:$E$77,5,0),"-")</f>
        <v>-</v>
      </c>
      <c r="H3945" s="10"/>
      <c r="I3945" s="95"/>
      <c r="J3945" s="92"/>
      <c r="K3945" s="92"/>
      <c r="L3945" s="73">
        <f t="shared" si="1347"/>
        <v>0</v>
      </c>
      <c r="M3945" s="73">
        <f t="shared" si="1344"/>
        <v>0</v>
      </c>
      <c r="N3945" s="73"/>
      <c r="O3945" s="73"/>
      <c r="P3945" s="73"/>
      <c r="Q3945" s="73"/>
      <c r="R3945" s="73">
        <f t="shared" si="1346"/>
        <v>0</v>
      </c>
      <c r="S3945" s="76" t="str">
        <f t="shared" si="1351"/>
        <v>-</v>
      </c>
      <c r="T3945" s="96">
        <v>0</v>
      </c>
      <c r="U3945" s="97"/>
      <c r="V3945" s="73">
        <f t="shared" si="1345"/>
        <v>0</v>
      </c>
      <c r="W3945" s="73">
        <f t="shared" si="1352"/>
        <v>0</v>
      </c>
      <c r="X3945" s="76" t="str">
        <f t="shared" si="1353"/>
        <v>-</v>
      </c>
      <c r="Y3945" s="73">
        <f t="shared" si="1354"/>
        <v>0</v>
      </c>
      <c r="Z3945" s="73">
        <f t="shared" si="1355"/>
        <v>0</v>
      </c>
      <c r="AA3945" s="73">
        <f t="shared" si="1348"/>
        <v>0</v>
      </c>
      <c r="AB3945" s="73">
        <f t="shared" si="1356"/>
        <v>0</v>
      </c>
      <c r="AC3945" s="73">
        <f t="shared" si="1349"/>
        <v>0</v>
      </c>
      <c r="AD3945" s="73">
        <f t="shared" si="1350"/>
        <v>0</v>
      </c>
      <c r="AE3945" s="73">
        <v>0</v>
      </c>
    </row>
    <row r="3946" spans="1:31" ht="15" customHeight="1">
      <c r="A3946" s="94"/>
      <c r="B3946" s="6" t="str">
        <f>IFERROR(VLOOKUP(A3946,'Distributor List'!$A$2:$D$77,2,0),"-")</f>
        <v>-</v>
      </c>
      <c r="C3946" s="6" t="str">
        <f>IFERROR(VLOOKUP(A3946,'Distributor List'!$A$2:$D$77,3,0),"-")</f>
        <v>-</v>
      </c>
      <c r="D3946" s="6" t="str">
        <f>IFERROR(VLOOKUP(A3946,'Distributor List'!$A$2:$F$77,6,0),"-")</f>
        <v>-</v>
      </c>
      <c r="E3946" s="6" t="str">
        <f>IFERROR(VLOOKUP(A3946,'Distributor List'!$A$2:$D$77,4,0),"-")</f>
        <v>-</v>
      </c>
      <c r="F3946" s="6" t="str">
        <f>IFERROR(VLOOKUP(H3946,'Price List'!$A$2:$H$109,8,0),"-")</f>
        <v>-</v>
      </c>
      <c r="G3946" s="6" t="str">
        <f>IFERROR(VLOOKUP(A3946,'Distributor List'!$A$2:$E$77,5,0),"-")</f>
        <v>-</v>
      </c>
      <c r="H3946" s="10"/>
      <c r="I3946" s="95"/>
      <c r="J3946" s="92"/>
      <c r="K3946" s="92"/>
      <c r="L3946" s="73">
        <f t="shared" si="1347"/>
        <v>0</v>
      </c>
      <c r="M3946" s="73">
        <f t="shared" ref="M3946:M4009" si="1357">K3946*I3946</f>
        <v>0</v>
      </c>
      <c r="N3946" s="73"/>
      <c r="O3946" s="73"/>
      <c r="P3946" s="73"/>
      <c r="Q3946" s="73"/>
      <c r="R3946" s="73">
        <f t="shared" si="1346"/>
        <v>0</v>
      </c>
      <c r="S3946" s="76" t="str">
        <f t="shared" si="1351"/>
        <v>-</v>
      </c>
      <c r="T3946" s="96">
        <v>0</v>
      </c>
      <c r="U3946" s="97"/>
      <c r="V3946" s="73">
        <f t="shared" si="1345"/>
        <v>0</v>
      </c>
      <c r="W3946" s="73">
        <f t="shared" si="1352"/>
        <v>0</v>
      </c>
      <c r="X3946" s="76" t="str">
        <f t="shared" si="1353"/>
        <v>-</v>
      </c>
      <c r="Y3946" s="73">
        <f t="shared" si="1354"/>
        <v>0</v>
      </c>
      <c r="Z3946" s="73">
        <f t="shared" si="1355"/>
        <v>0</v>
      </c>
      <c r="AA3946" s="73">
        <f t="shared" si="1348"/>
        <v>0</v>
      </c>
      <c r="AB3946" s="73">
        <f t="shared" si="1356"/>
        <v>0</v>
      </c>
      <c r="AC3946" s="73">
        <f t="shared" si="1349"/>
        <v>0</v>
      </c>
      <c r="AD3946" s="73">
        <f t="shared" si="1350"/>
        <v>0</v>
      </c>
      <c r="AE3946" s="73">
        <v>0</v>
      </c>
    </row>
    <row r="3947" spans="1:31" ht="15" customHeight="1">
      <c r="A3947" s="94"/>
      <c r="B3947" s="6" t="str">
        <f>IFERROR(VLOOKUP(A3947,'Distributor List'!$A$2:$D$77,2,0),"-")</f>
        <v>-</v>
      </c>
      <c r="C3947" s="6" t="str">
        <f>IFERROR(VLOOKUP(A3947,'Distributor List'!$A$2:$D$77,3,0),"-")</f>
        <v>-</v>
      </c>
      <c r="D3947" s="6" t="str">
        <f>IFERROR(VLOOKUP(A3947,'Distributor List'!$A$2:$F$77,6,0),"-")</f>
        <v>-</v>
      </c>
      <c r="E3947" s="6" t="str">
        <f>IFERROR(VLOOKUP(A3947,'Distributor List'!$A$2:$D$77,4,0),"-")</f>
        <v>-</v>
      </c>
      <c r="F3947" s="6" t="str">
        <f>IFERROR(VLOOKUP(H3947,'Price List'!$A$2:$H$109,8,0),"-")</f>
        <v>-</v>
      </c>
      <c r="G3947" s="6" t="str">
        <f>IFERROR(VLOOKUP(A3947,'Distributor List'!$A$2:$E$77,5,0),"-")</f>
        <v>-</v>
      </c>
      <c r="H3947" s="10"/>
      <c r="I3947" s="95"/>
      <c r="J3947" s="92"/>
      <c r="K3947" s="92"/>
      <c r="L3947" s="73">
        <f t="shared" si="1347"/>
        <v>0</v>
      </c>
      <c r="M3947" s="73">
        <f t="shared" si="1357"/>
        <v>0</v>
      </c>
      <c r="N3947" s="73"/>
      <c r="O3947" s="73"/>
      <c r="P3947" s="73"/>
      <c r="Q3947" s="73"/>
      <c r="R3947" s="73">
        <f t="shared" si="1346"/>
        <v>0</v>
      </c>
      <c r="S3947" s="76" t="str">
        <f t="shared" si="1351"/>
        <v>-</v>
      </c>
      <c r="T3947" s="96">
        <v>0</v>
      </c>
      <c r="U3947" s="97"/>
      <c r="V3947" s="73">
        <f t="shared" si="1345"/>
        <v>0</v>
      </c>
      <c r="W3947" s="73">
        <f t="shared" si="1352"/>
        <v>0</v>
      </c>
      <c r="X3947" s="76" t="str">
        <f t="shared" si="1353"/>
        <v>-</v>
      </c>
      <c r="Y3947" s="73">
        <f t="shared" si="1354"/>
        <v>0</v>
      </c>
      <c r="Z3947" s="73">
        <f t="shared" si="1355"/>
        <v>0</v>
      </c>
      <c r="AA3947" s="73">
        <f t="shared" si="1348"/>
        <v>0</v>
      </c>
      <c r="AB3947" s="73">
        <f t="shared" si="1356"/>
        <v>0</v>
      </c>
      <c r="AC3947" s="73">
        <f t="shared" si="1349"/>
        <v>0</v>
      </c>
      <c r="AD3947" s="73">
        <f t="shared" si="1350"/>
        <v>0</v>
      </c>
      <c r="AE3947" s="73">
        <v>0</v>
      </c>
    </row>
    <row r="3948" spans="1:31" ht="15" customHeight="1">
      <c r="A3948" s="94"/>
      <c r="B3948" s="6" t="str">
        <f>IFERROR(VLOOKUP(A3948,'Distributor List'!$A$2:$D$77,2,0),"-")</f>
        <v>-</v>
      </c>
      <c r="C3948" s="6" t="str">
        <f>IFERROR(VLOOKUP(A3948,'Distributor List'!$A$2:$D$77,3,0),"-")</f>
        <v>-</v>
      </c>
      <c r="D3948" s="6" t="str">
        <f>IFERROR(VLOOKUP(A3948,'Distributor List'!$A$2:$F$77,6,0),"-")</f>
        <v>-</v>
      </c>
      <c r="E3948" s="6" t="str">
        <f>IFERROR(VLOOKUP(A3948,'Distributor List'!$A$2:$D$77,4,0),"-")</f>
        <v>-</v>
      </c>
      <c r="F3948" s="6" t="str">
        <f>IFERROR(VLOOKUP(H3948,'Price List'!$A$2:$H$109,8,0),"-")</f>
        <v>-</v>
      </c>
      <c r="G3948" s="6" t="str">
        <f>IFERROR(VLOOKUP(A3948,'Distributor List'!$A$2:$E$77,5,0),"-")</f>
        <v>-</v>
      </c>
      <c r="H3948" s="10"/>
      <c r="I3948" s="95"/>
      <c r="J3948" s="92"/>
      <c r="K3948" s="92"/>
      <c r="L3948" s="73">
        <f t="shared" si="1347"/>
        <v>0</v>
      </c>
      <c r="M3948" s="73">
        <f t="shared" si="1357"/>
        <v>0</v>
      </c>
      <c r="N3948" s="73"/>
      <c r="O3948" s="73"/>
      <c r="P3948" s="73"/>
      <c r="Q3948" s="73"/>
      <c r="R3948" s="73">
        <f t="shared" si="1346"/>
        <v>0</v>
      </c>
      <c r="S3948" s="76" t="str">
        <f t="shared" si="1351"/>
        <v>-</v>
      </c>
      <c r="T3948" s="96">
        <v>0</v>
      </c>
      <c r="U3948" s="97"/>
      <c r="V3948" s="73">
        <f t="shared" ref="V3948:V4011" si="1358">T3948*I3948</f>
        <v>0</v>
      </c>
      <c r="W3948" s="73">
        <f t="shared" si="1352"/>
        <v>0</v>
      </c>
      <c r="X3948" s="76" t="str">
        <f t="shared" si="1353"/>
        <v>-</v>
      </c>
      <c r="Y3948" s="73">
        <f t="shared" si="1354"/>
        <v>0</v>
      </c>
      <c r="Z3948" s="73">
        <f t="shared" si="1355"/>
        <v>0</v>
      </c>
      <c r="AA3948" s="73">
        <f t="shared" si="1348"/>
        <v>0</v>
      </c>
      <c r="AB3948" s="73">
        <f t="shared" si="1356"/>
        <v>0</v>
      </c>
      <c r="AC3948" s="73">
        <f t="shared" si="1349"/>
        <v>0</v>
      </c>
      <c r="AD3948" s="73">
        <f t="shared" si="1350"/>
        <v>0</v>
      </c>
      <c r="AE3948" s="73">
        <v>0</v>
      </c>
    </row>
    <row r="3949" spans="1:31" ht="15" customHeight="1">
      <c r="A3949" s="94"/>
      <c r="B3949" s="6" t="str">
        <f>IFERROR(VLOOKUP(A3949,'Distributor List'!$A$2:$D$77,2,0),"-")</f>
        <v>-</v>
      </c>
      <c r="C3949" s="6" t="str">
        <f>IFERROR(VLOOKUP(A3949,'Distributor List'!$A$2:$D$77,3,0),"-")</f>
        <v>-</v>
      </c>
      <c r="D3949" s="6" t="str">
        <f>IFERROR(VLOOKUP(A3949,'Distributor List'!$A$2:$F$77,6,0),"-")</f>
        <v>-</v>
      </c>
      <c r="E3949" s="6" t="str">
        <f>IFERROR(VLOOKUP(A3949,'Distributor List'!$A$2:$D$77,4,0),"-")</f>
        <v>-</v>
      </c>
      <c r="F3949" s="6" t="str">
        <f>IFERROR(VLOOKUP(H3949,'Price List'!$A$2:$H$109,8,0),"-")</f>
        <v>-</v>
      </c>
      <c r="G3949" s="6" t="str">
        <f>IFERROR(VLOOKUP(A3949,'Distributor List'!$A$2:$E$77,5,0),"-")</f>
        <v>-</v>
      </c>
      <c r="H3949" s="10"/>
      <c r="I3949" s="95"/>
      <c r="J3949" s="92"/>
      <c r="K3949" s="92"/>
      <c r="L3949" s="73">
        <f t="shared" si="1347"/>
        <v>0</v>
      </c>
      <c r="M3949" s="73">
        <f t="shared" si="1357"/>
        <v>0</v>
      </c>
      <c r="N3949" s="73"/>
      <c r="O3949" s="73"/>
      <c r="P3949" s="73"/>
      <c r="Q3949" s="73"/>
      <c r="R3949" s="73">
        <f t="shared" si="1346"/>
        <v>0</v>
      </c>
      <c r="S3949" s="76" t="str">
        <f t="shared" si="1351"/>
        <v>-</v>
      </c>
      <c r="T3949" s="96">
        <v>0</v>
      </c>
      <c r="U3949" s="97"/>
      <c r="V3949" s="73">
        <f t="shared" si="1358"/>
        <v>0</v>
      </c>
      <c r="W3949" s="73">
        <f t="shared" si="1352"/>
        <v>0</v>
      </c>
      <c r="X3949" s="76" t="str">
        <f t="shared" si="1353"/>
        <v>-</v>
      </c>
      <c r="Y3949" s="73">
        <f t="shared" si="1354"/>
        <v>0</v>
      </c>
      <c r="Z3949" s="73">
        <f t="shared" si="1355"/>
        <v>0</v>
      </c>
      <c r="AA3949" s="73">
        <f t="shared" si="1348"/>
        <v>0</v>
      </c>
      <c r="AB3949" s="73">
        <f t="shared" si="1356"/>
        <v>0</v>
      </c>
      <c r="AC3949" s="73">
        <f t="shared" si="1349"/>
        <v>0</v>
      </c>
      <c r="AD3949" s="73">
        <f t="shared" si="1350"/>
        <v>0</v>
      </c>
      <c r="AE3949" s="73">
        <v>0</v>
      </c>
    </row>
    <row r="3950" spans="1:31" ht="15" customHeight="1">
      <c r="A3950" s="94"/>
      <c r="B3950" s="6" t="str">
        <f>IFERROR(VLOOKUP(A3950,'Distributor List'!$A$2:$D$77,2,0),"-")</f>
        <v>-</v>
      </c>
      <c r="C3950" s="6" t="str">
        <f>IFERROR(VLOOKUP(A3950,'Distributor List'!$A$2:$D$77,3,0),"-")</f>
        <v>-</v>
      </c>
      <c r="D3950" s="6" t="str">
        <f>IFERROR(VLOOKUP(A3950,'Distributor List'!$A$2:$F$77,6,0),"-")</f>
        <v>-</v>
      </c>
      <c r="E3950" s="6" t="str">
        <f>IFERROR(VLOOKUP(A3950,'Distributor List'!$A$2:$D$77,4,0),"-")</f>
        <v>-</v>
      </c>
      <c r="F3950" s="6" t="str">
        <f>IFERROR(VLOOKUP(H3950,'Price List'!$A$2:$H$109,8,0),"-")</f>
        <v>-</v>
      </c>
      <c r="G3950" s="6" t="str">
        <f>IFERROR(VLOOKUP(A3950,'Distributor List'!$A$2:$E$77,5,0),"-")</f>
        <v>-</v>
      </c>
      <c r="H3950" s="10"/>
      <c r="I3950" s="95"/>
      <c r="J3950" s="92"/>
      <c r="K3950" s="92"/>
      <c r="L3950" s="73">
        <f t="shared" si="1347"/>
        <v>0</v>
      </c>
      <c r="M3950" s="73">
        <f t="shared" si="1357"/>
        <v>0</v>
      </c>
      <c r="N3950" s="73"/>
      <c r="O3950" s="73"/>
      <c r="P3950" s="73"/>
      <c r="Q3950" s="73"/>
      <c r="R3950" s="73">
        <f t="shared" si="1346"/>
        <v>0</v>
      </c>
      <c r="S3950" s="76" t="str">
        <f t="shared" si="1351"/>
        <v>-</v>
      </c>
      <c r="T3950" s="96">
        <v>0</v>
      </c>
      <c r="U3950" s="97"/>
      <c r="V3950" s="73">
        <f t="shared" si="1358"/>
        <v>0</v>
      </c>
      <c r="W3950" s="73">
        <f t="shared" si="1352"/>
        <v>0</v>
      </c>
      <c r="X3950" s="76" t="str">
        <f t="shared" si="1353"/>
        <v>-</v>
      </c>
      <c r="Y3950" s="73">
        <f t="shared" si="1354"/>
        <v>0</v>
      </c>
      <c r="Z3950" s="73">
        <f t="shared" si="1355"/>
        <v>0</v>
      </c>
      <c r="AA3950" s="73">
        <f t="shared" si="1348"/>
        <v>0</v>
      </c>
      <c r="AB3950" s="73">
        <f t="shared" si="1356"/>
        <v>0</v>
      </c>
      <c r="AC3950" s="73">
        <f t="shared" si="1349"/>
        <v>0</v>
      </c>
      <c r="AD3950" s="73">
        <f t="shared" si="1350"/>
        <v>0</v>
      </c>
      <c r="AE3950" s="73">
        <v>0</v>
      </c>
    </row>
    <row r="3951" spans="1:31" ht="15" customHeight="1">
      <c r="A3951" s="94"/>
      <c r="B3951" s="6" t="str">
        <f>IFERROR(VLOOKUP(A3951,'Distributor List'!$A$2:$D$77,2,0),"-")</f>
        <v>-</v>
      </c>
      <c r="C3951" s="6" t="str">
        <f>IFERROR(VLOOKUP(A3951,'Distributor List'!$A$2:$D$77,3,0),"-")</f>
        <v>-</v>
      </c>
      <c r="D3951" s="6" t="str">
        <f>IFERROR(VLOOKUP(A3951,'Distributor List'!$A$2:$F$77,6,0),"-")</f>
        <v>-</v>
      </c>
      <c r="E3951" s="6" t="str">
        <f>IFERROR(VLOOKUP(A3951,'Distributor List'!$A$2:$D$77,4,0),"-")</f>
        <v>-</v>
      </c>
      <c r="F3951" s="6" t="str">
        <f>IFERROR(VLOOKUP(H3951,'Price List'!$A$2:$H$109,8,0),"-")</f>
        <v>-</v>
      </c>
      <c r="G3951" s="6" t="str">
        <f>IFERROR(VLOOKUP(A3951,'Distributor List'!$A$2:$E$77,5,0),"-")</f>
        <v>-</v>
      </c>
      <c r="H3951" s="10"/>
      <c r="I3951" s="95"/>
      <c r="J3951" s="92"/>
      <c r="K3951" s="92"/>
      <c r="L3951" s="73">
        <f t="shared" si="1347"/>
        <v>0</v>
      </c>
      <c r="M3951" s="73">
        <f t="shared" si="1357"/>
        <v>0</v>
      </c>
      <c r="N3951" s="73"/>
      <c r="O3951" s="73"/>
      <c r="P3951" s="73"/>
      <c r="Q3951" s="73"/>
      <c r="R3951" s="73">
        <f t="shared" si="1346"/>
        <v>0</v>
      </c>
      <c r="S3951" s="76" t="str">
        <f t="shared" si="1351"/>
        <v>-</v>
      </c>
      <c r="T3951" s="96">
        <v>0</v>
      </c>
      <c r="U3951" s="97"/>
      <c r="V3951" s="73">
        <f t="shared" si="1358"/>
        <v>0</v>
      </c>
      <c r="W3951" s="73">
        <f t="shared" si="1352"/>
        <v>0</v>
      </c>
      <c r="X3951" s="76" t="str">
        <f t="shared" si="1353"/>
        <v>-</v>
      </c>
      <c r="Y3951" s="73">
        <f t="shared" si="1354"/>
        <v>0</v>
      </c>
      <c r="Z3951" s="73">
        <f t="shared" si="1355"/>
        <v>0</v>
      </c>
      <c r="AA3951" s="73">
        <f t="shared" si="1348"/>
        <v>0</v>
      </c>
      <c r="AB3951" s="73">
        <f t="shared" si="1356"/>
        <v>0</v>
      </c>
      <c r="AC3951" s="73">
        <f t="shared" si="1349"/>
        <v>0</v>
      </c>
      <c r="AD3951" s="73">
        <f t="shared" si="1350"/>
        <v>0</v>
      </c>
      <c r="AE3951" s="73">
        <v>0</v>
      </c>
    </row>
    <row r="3952" spans="1:31" ht="15" customHeight="1">
      <c r="A3952" s="94"/>
      <c r="B3952" s="6" t="str">
        <f>IFERROR(VLOOKUP(A3952,'Distributor List'!$A$2:$D$77,2,0),"-")</f>
        <v>-</v>
      </c>
      <c r="C3952" s="6" t="str">
        <f>IFERROR(VLOOKUP(A3952,'Distributor List'!$A$2:$D$77,3,0),"-")</f>
        <v>-</v>
      </c>
      <c r="D3952" s="6" t="str">
        <f>IFERROR(VLOOKUP(A3952,'Distributor List'!$A$2:$F$77,6,0),"-")</f>
        <v>-</v>
      </c>
      <c r="E3952" s="6" t="str">
        <f>IFERROR(VLOOKUP(A3952,'Distributor List'!$A$2:$D$77,4,0),"-")</f>
        <v>-</v>
      </c>
      <c r="F3952" s="6" t="str">
        <f>IFERROR(VLOOKUP(H3952,'Price List'!$A$2:$H$109,8,0),"-")</f>
        <v>-</v>
      </c>
      <c r="G3952" s="6" t="str">
        <f>IFERROR(VLOOKUP(A3952,'Distributor List'!$A$2:$E$77,5,0),"-")</f>
        <v>-</v>
      </c>
      <c r="H3952" s="10"/>
      <c r="I3952" s="95"/>
      <c r="J3952" s="92"/>
      <c r="K3952" s="92"/>
      <c r="L3952" s="73">
        <f t="shared" si="1347"/>
        <v>0</v>
      </c>
      <c r="M3952" s="73">
        <f t="shared" si="1357"/>
        <v>0</v>
      </c>
      <c r="N3952" s="73"/>
      <c r="O3952" s="73"/>
      <c r="P3952" s="73"/>
      <c r="Q3952" s="73"/>
      <c r="R3952" s="73">
        <f t="shared" si="1346"/>
        <v>0</v>
      </c>
      <c r="S3952" s="76" t="str">
        <f t="shared" si="1351"/>
        <v>-</v>
      </c>
      <c r="T3952" s="96">
        <v>0</v>
      </c>
      <c r="U3952" s="97"/>
      <c r="V3952" s="73">
        <f t="shared" si="1358"/>
        <v>0</v>
      </c>
      <c r="W3952" s="73">
        <f t="shared" si="1352"/>
        <v>0</v>
      </c>
      <c r="X3952" s="76" t="str">
        <f t="shared" si="1353"/>
        <v>-</v>
      </c>
      <c r="Y3952" s="73">
        <f t="shared" si="1354"/>
        <v>0</v>
      </c>
      <c r="Z3952" s="73">
        <f t="shared" si="1355"/>
        <v>0</v>
      </c>
      <c r="AA3952" s="73">
        <f t="shared" si="1348"/>
        <v>0</v>
      </c>
      <c r="AB3952" s="73">
        <f t="shared" si="1356"/>
        <v>0</v>
      </c>
      <c r="AC3952" s="73">
        <f t="shared" si="1349"/>
        <v>0</v>
      </c>
      <c r="AD3952" s="73">
        <f t="shared" si="1350"/>
        <v>0</v>
      </c>
      <c r="AE3952" s="73">
        <v>0</v>
      </c>
    </row>
    <row r="3953" spans="1:31" ht="15" customHeight="1">
      <c r="A3953" s="94"/>
      <c r="B3953" s="6" t="str">
        <f>IFERROR(VLOOKUP(A3953,'Distributor List'!$A$2:$D$77,2,0),"-")</f>
        <v>-</v>
      </c>
      <c r="C3953" s="6" t="str">
        <f>IFERROR(VLOOKUP(A3953,'Distributor List'!$A$2:$D$77,3,0),"-")</f>
        <v>-</v>
      </c>
      <c r="D3953" s="6" t="str">
        <f>IFERROR(VLOOKUP(A3953,'Distributor List'!$A$2:$F$77,6,0),"-")</f>
        <v>-</v>
      </c>
      <c r="E3953" s="6" t="str">
        <f>IFERROR(VLOOKUP(A3953,'Distributor List'!$A$2:$D$77,4,0),"-")</f>
        <v>-</v>
      </c>
      <c r="F3953" s="6" t="str">
        <f>IFERROR(VLOOKUP(H3953,'Price List'!$A$2:$H$109,8,0),"-")</f>
        <v>-</v>
      </c>
      <c r="G3953" s="6" t="str">
        <f>IFERROR(VLOOKUP(A3953,'Distributor List'!$A$2:$E$77,5,0),"-")</f>
        <v>-</v>
      </c>
      <c r="H3953" s="10"/>
      <c r="I3953" s="95"/>
      <c r="J3953" s="92"/>
      <c r="K3953" s="92"/>
      <c r="L3953" s="73">
        <f t="shared" si="1347"/>
        <v>0</v>
      </c>
      <c r="M3953" s="73">
        <f t="shared" si="1357"/>
        <v>0</v>
      </c>
      <c r="N3953" s="73"/>
      <c r="O3953" s="73"/>
      <c r="P3953" s="73"/>
      <c r="Q3953" s="73"/>
      <c r="R3953" s="73">
        <f t="shared" ref="R3953:R4016" si="1359">Q3953*I3953</f>
        <v>0</v>
      </c>
      <c r="S3953" s="76" t="str">
        <f t="shared" si="1351"/>
        <v>-</v>
      </c>
      <c r="T3953" s="96">
        <v>0</v>
      </c>
      <c r="U3953" s="97"/>
      <c r="V3953" s="73">
        <f t="shared" si="1358"/>
        <v>0</v>
      </c>
      <c r="W3953" s="73">
        <f t="shared" si="1352"/>
        <v>0</v>
      </c>
      <c r="X3953" s="76" t="str">
        <f t="shared" si="1353"/>
        <v>-</v>
      </c>
      <c r="Y3953" s="73">
        <f t="shared" si="1354"/>
        <v>0</v>
      </c>
      <c r="Z3953" s="73">
        <f t="shared" si="1355"/>
        <v>0</v>
      </c>
      <c r="AA3953" s="73">
        <f t="shared" si="1348"/>
        <v>0</v>
      </c>
      <c r="AB3953" s="73">
        <f t="shared" si="1356"/>
        <v>0</v>
      </c>
      <c r="AC3953" s="73">
        <f t="shared" si="1349"/>
        <v>0</v>
      </c>
      <c r="AD3953" s="73">
        <f t="shared" si="1350"/>
        <v>0</v>
      </c>
      <c r="AE3953" s="73">
        <v>0</v>
      </c>
    </row>
    <row r="3954" spans="1:31" ht="15" customHeight="1">
      <c r="A3954" s="94"/>
      <c r="B3954" s="6" t="str">
        <f>IFERROR(VLOOKUP(A3954,'Distributor List'!$A$2:$D$77,2,0),"-")</f>
        <v>-</v>
      </c>
      <c r="C3954" s="6" t="str">
        <f>IFERROR(VLOOKUP(A3954,'Distributor List'!$A$2:$D$77,3,0),"-")</f>
        <v>-</v>
      </c>
      <c r="D3954" s="6" t="str">
        <f>IFERROR(VLOOKUP(A3954,'Distributor List'!$A$2:$F$77,6,0),"-")</f>
        <v>-</v>
      </c>
      <c r="E3954" s="6" t="str">
        <f>IFERROR(VLOOKUP(A3954,'Distributor List'!$A$2:$D$77,4,0),"-")</f>
        <v>-</v>
      </c>
      <c r="F3954" s="6" t="str">
        <f>IFERROR(VLOOKUP(H3954,'Price List'!$A$2:$H$109,8,0),"-")</f>
        <v>-</v>
      </c>
      <c r="G3954" s="6" t="str">
        <f>IFERROR(VLOOKUP(A3954,'Distributor List'!$A$2:$E$77,5,0),"-")</f>
        <v>-</v>
      </c>
      <c r="H3954" s="10"/>
      <c r="I3954" s="95"/>
      <c r="J3954" s="92"/>
      <c r="K3954" s="92"/>
      <c r="L3954" s="73">
        <f t="shared" ref="L3954:L4017" si="1360">J3954*I3954</f>
        <v>0</v>
      </c>
      <c r="M3954" s="73">
        <f t="shared" si="1357"/>
        <v>0</v>
      </c>
      <c r="N3954" s="73"/>
      <c r="O3954" s="73"/>
      <c r="P3954" s="73"/>
      <c r="Q3954" s="73"/>
      <c r="R3954" s="73">
        <f t="shared" si="1359"/>
        <v>0</v>
      </c>
      <c r="S3954" s="76" t="str">
        <f t="shared" si="1351"/>
        <v>-</v>
      </c>
      <c r="T3954" s="96">
        <v>0</v>
      </c>
      <c r="U3954" s="97"/>
      <c r="V3954" s="73">
        <f t="shared" si="1358"/>
        <v>0</v>
      </c>
      <c r="W3954" s="73">
        <f t="shared" si="1352"/>
        <v>0</v>
      </c>
      <c r="X3954" s="76" t="str">
        <f t="shared" si="1353"/>
        <v>-</v>
      </c>
      <c r="Y3954" s="73">
        <f t="shared" si="1354"/>
        <v>0</v>
      </c>
      <c r="Z3954" s="73">
        <f t="shared" si="1355"/>
        <v>0</v>
      </c>
      <c r="AA3954" s="73">
        <f t="shared" si="1348"/>
        <v>0</v>
      </c>
      <c r="AB3954" s="73">
        <f t="shared" si="1356"/>
        <v>0</v>
      </c>
      <c r="AC3954" s="73">
        <f t="shared" si="1349"/>
        <v>0</v>
      </c>
      <c r="AD3954" s="73">
        <f t="shared" si="1350"/>
        <v>0</v>
      </c>
      <c r="AE3954" s="73">
        <v>0</v>
      </c>
    </row>
    <row r="3955" spans="1:31" ht="15" customHeight="1">
      <c r="A3955" s="94"/>
      <c r="B3955" s="6" t="str">
        <f>IFERROR(VLOOKUP(A3955,'Distributor List'!$A$2:$D$77,2,0),"-")</f>
        <v>-</v>
      </c>
      <c r="C3955" s="6" t="str">
        <f>IFERROR(VLOOKUP(A3955,'Distributor List'!$A$2:$D$77,3,0),"-")</f>
        <v>-</v>
      </c>
      <c r="D3955" s="6" t="str">
        <f>IFERROR(VLOOKUP(A3955,'Distributor List'!$A$2:$F$77,6,0),"-")</f>
        <v>-</v>
      </c>
      <c r="E3955" s="6" t="str">
        <f>IFERROR(VLOOKUP(A3955,'Distributor List'!$A$2:$D$77,4,0),"-")</f>
        <v>-</v>
      </c>
      <c r="F3955" s="6" t="str">
        <f>IFERROR(VLOOKUP(H3955,'Price List'!$A$2:$H$109,8,0),"-")</f>
        <v>-</v>
      </c>
      <c r="G3955" s="6" t="str">
        <f>IFERROR(VLOOKUP(A3955,'Distributor List'!$A$2:$E$77,5,0),"-")</f>
        <v>-</v>
      </c>
      <c r="H3955" s="10"/>
      <c r="I3955" s="95"/>
      <c r="J3955" s="92"/>
      <c r="K3955" s="92"/>
      <c r="L3955" s="73">
        <f t="shared" si="1360"/>
        <v>0</v>
      </c>
      <c r="M3955" s="73">
        <f t="shared" si="1357"/>
        <v>0</v>
      </c>
      <c r="N3955" s="73"/>
      <c r="O3955" s="73"/>
      <c r="P3955" s="73"/>
      <c r="Q3955" s="73"/>
      <c r="R3955" s="73">
        <f t="shared" si="1359"/>
        <v>0</v>
      </c>
      <c r="S3955" s="76" t="str">
        <f t="shared" si="1351"/>
        <v>-</v>
      </c>
      <c r="T3955" s="96">
        <v>0</v>
      </c>
      <c r="U3955" s="97"/>
      <c r="V3955" s="73">
        <f t="shared" si="1358"/>
        <v>0</v>
      </c>
      <c r="W3955" s="73">
        <f t="shared" si="1352"/>
        <v>0</v>
      </c>
      <c r="X3955" s="76" t="str">
        <f t="shared" si="1353"/>
        <v>-</v>
      </c>
      <c r="Y3955" s="73">
        <f t="shared" si="1354"/>
        <v>0</v>
      </c>
      <c r="Z3955" s="73">
        <f t="shared" si="1355"/>
        <v>0</v>
      </c>
      <c r="AA3955" s="73">
        <f t="shared" si="1348"/>
        <v>0</v>
      </c>
      <c r="AB3955" s="73">
        <f t="shared" si="1356"/>
        <v>0</v>
      </c>
      <c r="AC3955" s="73">
        <f t="shared" si="1349"/>
        <v>0</v>
      </c>
      <c r="AD3955" s="73">
        <f t="shared" si="1350"/>
        <v>0</v>
      </c>
      <c r="AE3955" s="73">
        <v>0</v>
      </c>
    </row>
    <row r="3956" spans="1:31" ht="15" customHeight="1">
      <c r="A3956" s="94"/>
      <c r="B3956" s="6" t="str">
        <f>IFERROR(VLOOKUP(A3956,'Distributor List'!$A$2:$D$77,2,0),"-")</f>
        <v>-</v>
      </c>
      <c r="C3956" s="6" t="str">
        <f>IFERROR(VLOOKUP(A3956,'Distributor List'!$A$2:$D$77,3,0),"-")</f>
        <v>-</v>
      </c>
      <c r="D3956" s="6" t="str">
        <f>IFERROR(VLOOKUP(A3956,'Distributor List'!$A$2:$F$77,6,0),"-")</f>
        <v>-</v>
      </c>
      <c r="E3956" s="6" t="str">
        <f>IFERROR(VLOOKUP(A3956,'Distributor List'!$A$2:$D$77,4,0),"-")</f>
        <v>-</v>
      </c>
      <c r="F3956" s="6" t="str">
        <f>IFERROR(VLOOKUP(H3956,'Price List'!$A$2:$H$109,8,0),"-")</f>
        <v>-</v>
      </c>
      <c r="G3956" s="6" t="str">
        <f>IFERROR(VLOOKUP(A3956,'Distributor List'!$A$2:$E$77,5,0),"-")</f>
        <v>-</v>
      </c>
      <c r="H3956" s="10"/>
      <c r="I3956" s="95"/>
      <c r="J3956" s="92"/>
      <c r="K3956" s="92"/>
      <c r="L3956" s="73">
        <f t="shared" si="1360"/>
        <v>0</v>
      </c>
      <c r="M3956" s="73">
        <f t="shared" si="1357"/>
        <v>0</v>
      </c>
      <c r="N3956" s="73"/>
      <c r="O3956" s="73"/>
      <c r="P3956" s="73"/>
      <c r="Q3956" s="73"/>
      <c r="R3956" s="73">
        <f t="shared" si="1359"/>
        <v>0</v>
      </c>
      <c r="S3956" s="76" t="str">
        <f t="shared" si="1351"/>
        <v>-</v>
      </c>
      <c r="T3956" s="96">
        <v>0</v>
      </c>
      <c r="U3956" s="97"/>
      <c r="V3956" s="73">
        <f t="shared" si="1358"/>
        <v>0</v>
      </c>
      <c r="W3956" s="73">
        <f t="shared" si="1352"/>
        <v>0</v>
      </c>
      <c r="X3956" s="76" t="str">
        <f t="shared" si="1353"/>
        <v>-</v>
      </c>
      <c r="Y3956" s="73">
        <f t="shared" si="1354"/>
        <v>0</v>
      </c>
      <c r="Z3956" s="73">
        <f t="shared" si="1355"/>
        <v>0</v>
      </c>
      <c r="AA3956" s="73">
        <f t="shared" si="1348"/>
        <v>0</v>
      </c>
      <c r="AB3956" s="73">
        <f t="shared" si="1356"/>
        <v>0</v>
      </c>
      <c r="AC3956" s="73">
        <f t="shared" si="1349"/>
        <v>0</v>
      </c>
      <c r="AD3956" s="73">
        <f t="shared" si="1350"/>
        <v>0</v>
      </c>
      <c r="AE3956" s="73">
        <v>0</v>
      </c>
    </row>
    <row r="3957" spans="1:31" ht="15" customHeight="1">
      <c r="A3957" s="94"/>
      <c r="B3957" s="6" t="str">
        <f>IFERROR(VLOOKUP(A3957,'Distributor List'!$A$2:$D$77,2,0),"-")</f>
        <v>-</v>
      </c>
      <c r="C3957" s="6" t="str">
        <f>IFERROR(VLOOKUP(A3957,'Distributor List'!$A$2:$D$77,3,0),"-")</f>
        <v>-</v>
      </c>
      <c r="D3957" s="6" t="str">
        <f>IFERROR(VLOOKUP(A3957,'Distributor List'!$A$2:$F$77,6,0),"-")</f>
        <v>-</v>
      </c>
      <c r="E3957" s="6" t="str">
        <f>IFERROR(VLOOKUP(A3957,'Distributor List'!$A$2:$D$77,4,0),"-")</f>
        <v>-</v>
      </c>
      <c r="F3957" s="6" t="str">
        <f>IFERROR(VLOOKUP(H3957,'Price List'!$A$2:$H$109,8,0),"-")</f>
        <v>-</v>
      </c>
      <c r="G3957" s="6" t="str">
        <f>IFERROR(VLOOKUP(A3957,'Distributor List'!$A$2:$E$77,5,0),"-")</f>
        <v>-</v>
      </c>
      <c r="H3957" s="10"/>
      <c r="I3957" s="95"/>
      <c r="J3957" s="92"/>
      <c r="K3957" s="92"/>
      <c r="L3957" s="73">
        <f t="shared" si="1360"/>
        <v>0</v>
      </c>
      <c r="M3957" s="73">
        <f t="shared" si="1357"/>
        <v>0</v>
      </c>
      <c r="N3957" s="73"/>
      <c r="O3957" s="73"/>
      <c r="P3957" s="73"/>
      <c r="Q3957" s="73"/>
      <c r="R3957" s="73">
        <f t="shared" si="1359"/>
        <v>0</v>
      </c>
      <c r="S3957" s="76" t="str">
        <f t="shared" si="1351"/>
        <v>-</v>
      </c>
      <c r="T3957" s="96">
        <v>0</v>
      </c>
      <c r="U3957" s="97"/>
      <c r="V3957" s="73">
        <f t="shared" si="1358"/>
        <v>0</v>
      </c>
      <c r="W3957" s="73">
        <f t="shared" si="1352"/>
        <v>0</v>
      </c>
      <c r="X3957" s="76" t="str">
        <f t="shared" si="1353"/>
        <v>-</v>
      </c>
      <c r="Y3957" s="73">
        <f t="shared" si="1354"/>
        <v>0</v>
      </c>
      <c r="Z3957" s="73">
        <f t="shared" si="1355"/>
        <v>0</v>
      </c>
      <c r="AA3957" s="73">
        <f t="shared" si="1348"/>
        <v>0</v>
      </c>
      <c r="AB3957" s="73">
        <f t="shared" si="1356"/>
        <v>0</v>
      </c>
      <c r="AC3957" s="73">
        <f t="shared" si="1349"/>
        <v>0</v>
      </c>
      <c r="AD3957" s="73">
        <f t="shared" si="1350"/>
        <v>0</v>
      </c>
      <c r="AE3957" s="73">
        <v>0</v>
      </c>
    </row>
    <row r="3958" spans="1:31" ht="15" customHeight="1">
      <c r="A3958" s="94"/>
      <c r="B3958" s="6" t="str">
        <f>IFERROR(VLOOKUP(A3958,'Distributor List'!$A$2:$D$77,2,0),"-")</f>
        <v>-</v>
      </c>
      <c r="C3958" s="6" t="str">
        <f>IFERROR(VLOOKUP(A3958,'Distributor List'!$A$2:$D$77,3,0),"-")</f>
        <v>-</v>
      </c>
      <c r="D3958" s="6" t="str">
        <f>IFERROR(VLOOKUP(A3958,'Distributor List'!$A$2:$F$77,6,0),"-")</f>
        <v>-</v>
      </c>
      <c r="E3958" s="6" t="str">
        <f>IFERROR(VLOOKUP(A3958,'Distributor List'!$A$2:$D$77,4,0),"-")</f>
        <v>-</v>
      </c>
      <c r="F3958" s="6" t="str">
        <f>IFERROR(VLOOKUP(H3958,'Price List'!$A$2:$H$109,8,0),"-")</f>
        <v>-</v>
      </c>
      <c r="G3958" s="6" t="str">
        <f>IFERROR(VLOOKUP(A3958,'Distributor List'!$A$2:$E$77,5,0),"-")</f>
        <v>-</v>
      </c>
      <c r="H3958" s="10"/>
      <c r="I3958" s="95"/>
      <c r="J3958" s="92"/>
      <c r="K3958" s="92"/>
      <c r="L3958" s="73">
        <f t="shared" si="1360"/>
        <v>0</v>
      </c>
      <c r="M3958" s="73">
        <f t="shared" si="1357"/>
        <v>0</v>
      </c>
      <c r="N3958" s="73"/>
      <c r="O3958" s="73"/>
      <c r="P3958" s="73"/>
      <c r="Q3958" s="73"/>
      <c r="R3958" s="73">
        <f t="shared" si="1359"/>
        <v>0</v>
      </c>
      <c r="S3958" s="76" t="str">
        <f t="shared" si="1351"/>
        <v>-</v>
      </c>
      <c r="T3958" s="96">
        <v>0</v>
      </c>
      <c r="U3958" s="97"/>
      <c r="V3958" s="73">
        <f t="shared" si="1358"/>
        <v>0</v>
      </c>
      <c r="W3958" s="73">
        <f t="shared" si="1352"/>
        <v>0</v>
      </c>
      <c r="X3958" s="76" t="str">
        <f t="shared" si="1353"/>
        <v>-</v>
      </c>
      <c r="Y3958" s="73">
        <f t="shared" si="1354"/>
        <v>0</v>
      </c>
      <c r="Z3958" s="73">
        <f t="shared" si="1355"/>
        <v>0</v>
      </c>
      <c r="AA3958" s="73">
        <f t="shared" si="1348"/>
        <v>0</v>
      </c>
      <c r="AB3958" s="73">
        <f t="shared" si="1356"/>
        <v>0</v>
      </c>
      <c r="AC3958" s="73">
        <f t="shared" si="1349"/>
        <v>0</v>
      </c>
      <c r="AD3958" s="73">
        <f t="shared" si="1350"/>
        <v>0</v>
      </c>
      <c r="AE3958" s="73">
        <v>0</v>
      </c>
    </row>
    <row r="3959" spans="1:31" ht="15" customHeight="1">
      <c r="A3959" s="94"/>
      <c r="B3959" s="6" t="str">
        <f>IFERROR(VLOOKUP(A3959,'Distributor List'!$A$2:$D$77,2,0),"-")</f>
        <v>-</v>
      </c>
      <c r="C3959" s="6" t="str">
        <f>IFERROR(VLOOKUP(A3959,'Distributor List'!$A$2:$D$77,3,0),"-")</f>
        <v>-</v>
      </c>
      <c r="D3959" s="6" t="str">
        <f>IFERROR(VLOOKUP(A3959,'Distributor List'!$A$2:$F$77,6,0),"-")</f>
        <v>-</v>
      </c>
      <c r="E3959" s="6" t="str">
        <f>IFERROR(VLOOKUP(A3959,'Distributor List'!$A$2:$D$77,4,0),"-")</f>
        <v>-</v>
      </c>
      <c r="F3959" s="6" t="str">
        <f>IFERROR(VLOOKUP(H3959,'Price List'!$A$2:$H$109,8,0),"-")</f>
        <v>-</v>
      </c>
      <c r="G3959" s="6" t="str">
        <f>IFERROR(VLOOKUP(A3959,'Distributor List'!$A$2:$E$77,5,0),"-")</f>
        <v>-</v>
      </c>
      <c r="H3959" s="10"/>
      <c r="I3959" s="95"/>
      <c r="J3959" s="92"/>
      <c r="K3959" s="92"/>
      <c r="L3959" s="73">
        <f t="shared" si="1360"/>
        <v>0</v>
      </c>
      <c r="M3959" s="73">
        <f t="shared" si="1357"/>
        <v>0</v>
      </c>
      <c r="N3959" s="73"/>
      <c r="O3959" s="73"/>
      <c r="P3959" s="73"/>
      <c r="Q3959" s="73"/>
      <c r="R3959" s="73">
        <f t="shared" si="1359"/>
        <v>0</v>
      </c>
      <c r="S3959" s="76" t="str">
        <f t="shared" si="1351"/>
        <v>-</v>
      </c>
      <c r="T3959" s="96">
        <v>0</v>
      </c>
      <c r="U3959" s="97"/>
      <c r="V3959" s="73">
        <f t="shared" si="1358"/>
        <v>0</v>
      </c>
      <c r="W3959" s="73">
        <f t="shared" si="1352"/>
        <v>0</v>
      </c>
      <c r="X3959" s="76" t="str">
        <f t="shared" si="1353"/>
        <v>-</v>
      </c>
      <c r="Y3959" s="73">
        <f t="shared" si="1354"/>
        <v>0</v>
      </c>
      <c r="Z3959" s="73">
        <f t="shared" si="1355"/>
        <v>0</v>
      </c>
      <c r="AA3959" s="73">
        <f t="shared" si="1348"/>
        <v>0</v>
      </c>
      <c r="AB3959" s="73">
        <f t="shared" si="1356"/>
        <v>0</v>
      </c>
      <c r="AC3959" s="73">
        <f t="shared" si="1349"/>
        <v>0</v>
      </c>
      <c r="AD3959" s="73">
        <f t="shared" si="1350"/>
        <v>0</v>
      </c>
      <c r="AE3959" s="73">
        <v>0</v>
      </c>
    </row>
    <row r="3960" spans="1:31" ht="15" customHeight="1">
      <c r="A3960" s="94"/>
      <c r="B3960" s="6" t="str">
        <f>IFERROR(VLOOKUP(A3960,'Distributor List'!$A$2:$D$77,2,0),"-")</f>
        <v>-</v>
      </c>
      <c r="C3960" s="6" t="str">
        <f>IFERROR(VLOOKUP(A3960,'Distributor List'!$A$2:$D$77,3,0),"-")</f>
        <v>-</v>
      </c>
      <c r="D3960" s="6" t="str">
        <f>IFERROR(VLOOKUP(A3960,'Distributor List'!$A$2:$F$77,6,0),"-")</f>
        <v>-</v>
      </c>
      <c r="E3960" s="6" t="str">
        <f>IFERROR(VLOOKUP(A3960,'Distributor List'!$A$2:$D$77,4,0),"-")</f>
        <v>-</v>
      </c>
      <c r="F3960" s="6" t="str">
        <f>IFERROR(VLOOKUP(H3960,'Price List'!$A$2:$H$109,8,0),"-")</f>
        <v>-</v>
      </c>
      <c r="G3960" s="6" t="str">
        <f>IFERROR(VLOOKUP(A3960,'Distributor List'!$A$2:$E$77,5,0),"-")</f>
        <v>-</v>
      </c>
      <c r="H3960" s="10"/>
      <c r="I3960" s="95"/>
      <c r="J3960" s="92"/>
      <c r="K3960" s="92"/>
      <c r="L3960" s="73">
        <f t="shared" si="1360"/>
        <v>0</v>
      </c>
      <c r="M3960" s="73">
        <f t="shared" si="1357"/>
        <v>0</v>
      </c>
      <c r="N3960" s="73"/>
      <c r="O3960" s="73"/>
      <c r="P3960" s="73"/>
      <c r="Q3960" s="73"/>
      <c r="R3960" s="73">
        <f t="shared" si="1359"/>
        <v>0</v>
      </c>
      <c r="S3960" s="76" t="str">
        <f t="shared" si="1351"/>
        <v>-</v>
      </c>
      <c r="T3960" s="96">
        <v>0</v>
      </c>
      <c r="U3960" s="97"/>
      <c r="V3960" s="73">
        <f t="shared" si="1358"/>
        <v>0</v>
      </c>
      <c r="W3960" s="73">
        <f t="shared" si="1352"/>
        <v>0</v>
      </c>
      <c r="X3960" s="76" t="str">
        <f t="shared" si="1353"/>
        <v>-</v>
      </c>
      <c r="Y3960" s="73">
        <f t="shared" si="1354"/>
        <v>0</v>
      </c>
      <c r="Z3960" s="73">
        <f t="shared" si="1355"/>
        <v>0</v>
      </c>
      <c r="AA3960" s="73">
        <f t="shared" si="1348"/>
        <v>0</v>
      </c>
      <c r="AB3960" s="73">
        <f t="shared" si="1356"/>
        <v>0</v>
      </c>
      <c r="AC3960" s="73">
        <f t="shared" si="1349"/>
        <v>0</v>
      </c>
      <c r="AD3960" s="73">
        <f t="shared" si="1350"/>
        <v>0</v>
      </c>
      <c r="AE3960" s="73">
        <v>0</v>
      </c>
    </row>
    <row r="3961" spans="1:31" ht="15" customHeight="1">
      <c r="A3961" s="94"/>
      <c r="B3961" s="6" t="str">
        <f>IFERROR(VLOOKUP(A3961,'Distributor List'!$A$2:$D$77,2,0),"-")</f>
        <v>-</v>
      </c>
      <c r="C3961" s="6" t="str">
        <f>IFERROR(VLOOKUP(A3961,'Distributor List'!$A$2:$D$77,3,0),"-")</f>
        <v>-</v>
      </c>
      <c r="D3961" s="6" t="str">
        <f>IFERROR(VLOOKUP(A3961,'Distributor List'!$A$2:$F$77,6,0),"-")</f>
        <v>-</v>
      </c>
      <c r="E3961" s="6" t="str">
        <f>IFERROR(VLOOKUP(A3961,'Distributor List'!$A$2:$D$77,4,0),"-")</f>
        <v>-</v>
      </c>
      <c r="F3961" s="6" t="str">
        <f>IFERROR(VLOOKUP(H3961,'Price List'!$A$2:$H$109,8,0),"-")</f>
        <v>-</v>
      </c>
      <c r="G3961" s="6" t="str">
        <f>IFERROR(VLOOKUP(A3961,'Distributor List'!$A$2:$E$77,5,0),"-")</f>
        <v>-</v>
      </c>
      <c r="H3961" s="10"/>
      <c r="I3961" s="95"/>
      <c r="J3961" s="92"/>
      <c r="K3961" s="92"/>
      <c r="L3961" s="73">
        <f t="shared" si="1360"/>
        <v>0</v>
      </c>
      <c r="M3961" s="73">
        <f t="shared" si="1357"/>
        <v>0</v>
      </c>
      <c r="N3961" s="73"/>
      <c r="O3961" s="73"/>
      <c r="P3961" s="73"/>
      <c r="Q3961" s="73"/>
      <c r="R3961" s="73">
        <f t="shared" si="1359"/>
        <v>0</v>
      </c>
      <c r="S3961" s="76" t="str">
        <f t="shared" si="1351"/>
        <v>-</v>
      </c>
      <c r="T3961" s="96">
        <v>0</v>
      </c>
      <c r="U3961" s="97"/>
      <c r="V3961" s="73">
        <f t="shared" si="1358"/>
        <v>0</v>
      </c>
      <c r="W3961" s="73">
        <f t="shared" si="1352"/>
        <v>0</v>
      </c>
      <c r="X3961" s="76" t="str">
        <f t="shared" si="1353"/>
        <v>-</v>
      </c>
      <c r="Y3961" s="73">
        <f t="shared" si="1354"/>
        <v>0</v>
      </c>
      <c r="Z3961" s="73">
        <f t="shared" si="1355"/>
        <v>0</v>
      </c>
      <c r="AA3961" s="73">
        <f t="shared" si="1348"/>
        <v>0</v>
      </c>
      <c r="AB3961" s="73">
        <f t="shared" si="1356"/>
        <v>0</v>
      </c>
      <c r="AC3961" s="73">
        <f t="shared" si="1349"/>
        <v>0</v>
      </c>
      <c r="AD3961" s="73">
        <f t="shared" si="1350"/>
        <v>0</v>
      </c>
      <c r="AE3961" s="73">
        <v>0</v>
      </c>
    </row>
    <row r="3962" spans="1:31" ht="15" customHeight="1">
      <c r="A3962" s="94"/>
      <c r="B3962" s="6" t="str">
        <f>IFERROR(VLOOKUP(A3962,'Distributor List'!$A$2:$D$77,2,0),"-")</f>
        <v>-</v>
      </c>
      <c r="C3962" s="6" t="str">
        <f>IFERROR(VLOOKUP(A3962,'Distributor List'!$A$2:$D$77,3,0),"-")</f>
        <v>-</v>
      </c>
      <c r="D3962" s="6" t="str">
        <f>IFERROR(VLOOKUP(A3962,'Distributor List'!$A$2:$F$77,6,0),"-")</f>
        <v>-</v>
      </c>
      <c r="E3962" s="6" t="str">
        <f>IFERROR(VLOOKUP(A3962,'Distributor List'!$A$2:$D$77,4,0),"-")</f>
        <v>-</v>
      </c>
      <c r="F3962" s="6" t="str">
        <f>IFERROR(VLOOKUP(H3962,'Price List'!$A$2:$H$109,8,0),"-")</f>
        <v>-</v>
      </c>
      <c r="G3962" s="6" t="str">
        <f>IFERROR(VLOOKUP(A3962,'Distributor List'!$A$2:$E$77,5,0),"-")</f>
        <v>-</v>
      </c>
      <c r="H3962" s="10"/>
      <c r="I3962" s="95"/>
      <c r="J3962" s="92"/>
      <c r="K3962" s="92"/>
      <c r="L3962" s="73">
        <f t="shared" si="1360"/>
        <v>0</v>
      </c>
      <c r="M3962" s="73">
        <f t="shared" si="1357"/>
        <v>0</v>
      </c>
      <c r="N3962" s="73"/>
      <c r="O3962" s="73"/>
      <c r="P3962" s="73"/>
      <c r="Q3962" s="73"/>
      <c r="R3962" s="73">
        <f t="shared" si="1359"/>
        <v>0</v>
      </c>
      <c r="S3962" s="76" t="str">
        <f t="shared" si="1351"/>
        <v>-</v>
      </c>
      <c r="T3962" s="96">
        <v>0</v>
      </c>
      <c r="U3962" s="97"/>
      <c r="V3962" s="73">
        <f t="shared" si="1358"/>
        <v>0</v>
      </c>
      <c r="W3962" s="73">
        <f t="shared" si="1352"/>
        <v>0</v>
      </c>
      <c r="X3962" s="76" t="str">
        <f t="shared" si="1353"/>
        <v>-</v>
      </c>
      <c r="Y3962" s="73">
        <f t="shared" si="1354"/>
        <v>0</v>
      </c>
      <c r="Z3962" s="73">
        <f t="shared" si="1355"/>
        <v>0</v>
      </c>
      <c r="AA3962" s="73">
        <f t="shared" si="1348"/>
        <v>0</v>
      </c>
      <c r="AB3962" s="73">
        <f t="shared" si="1356"/>
        <v>0</v>
      </c>
      <c r="AC3962" s="73">
        <f t="shared" si="1349"/>
        <v>0</v>
      </c>
      <c r="AD3962" s="73">
        <f t="shared" si="1350"/>
        <v>0</v>
      </c>
      <c r="AE3962" s="73">
        <v>0</v>
      </c>
    </row>
    <row r="3963" spans="1:31" ht="15" customHeight="1">
      <c r="A3963" s="94"/>
      <c r="B3963" s="6" t="str">
        <f>IFERROR(VLOOKUP(A3963,'Distributor List'!$A$2:$D$77,2,0),"-")</f>
        <v>-</v>
      </c>
      <c r="C3963" s="6" t="str">
        <f>IFERROR(VLOOKUP(A3963,'Distributor List'!$A$2:$D$77,3,0),"-")</f>
        <v>-</v>
      </c>
      <c r="D3963" s="6" t="str">
        <f>IFERROR(VLOOKUP(A3963,'Distributor List'!$A$2:$F$77,6,0),"-")</f>
        <v>-</v>
      </c>
      <c r="E3963" s="6" t="str">
        <f>IFERROR(VLOOKUP(A3963,'Distributor List'!$A$2:$D$77,4,0),"-")</f>
        <v>-</v>
      </c>
      <c r="F3963" s="6" t="str">
        <f>IFERROR(VLOOKUP(H3963,'Price List'!$A$2:$H$109,8,0),"-")</f>
        <v>-</v>
      </c>
      <c r="G3963" s="6" t="str">
        <f>IFERROR(VLOOKUP(A3963,'Distributor List'!$A$2:$E$77,5,0),"-")</f>
        <v>-</v>
      </c>
      <c r="H3963" s="10"/>
      <c r="I3963" s="95"/>
      <c r="J3963" s="92"/>
      <c r="K3963" s="92"/>
      <c r="L3963" s="73">
        <f t="shared" si="1360"/>
        <v>0</v>
      </c>
      <c r="M3963" s="73">
        <f t="shared" si="1357"/>
        <v>0</v>
      </c>
      <c r="N3963" s="73"/>
      <c r="O3963" s="73"/>
      <c r="P3963" s="73"/>
      <c r="Q3963" s="73"/>
      <c r="R3963" s="73">
        <f t="shared" si="1359"/>
        <v>0</v>
      </c>
      <c r="S3963" s="76" t="str">
        <f t="shared" si="1351"/>
        <v>-</v>
      </c>
      <c r="T3963" s="96">
        <v>0</v>
      </c>
      <c r="U3963" s="97"/>
      <c r="V3963" s="73">
        <f t="shared" si="1358"/>
        <v>0</v>
      </c>
      <c r="W3963" s="73">
        <f t="shared" si="1352"/>
        <v>0</v>
      </c>
      <c r="X3963" s="76" t="str">
        <f t="shared" si="1353"/>
        <v>-</v>
      </c>
      <c r="Y3963" s="73">
        <f t="shared" si="1354"/>
        <v>0</v>
      </c>
      <c r="Z3963" s="73">
        <f t="shared" si="1355"/>
        <v>0</v>
      </c>
      <c r="AA3963" s="73">
        <f t="shared" si="1348"/>
        <v>0</v>
      </c>
      <c r="AB3963" s="73">
        <f t="shared" si="1356"/>
        <v>0</v>
      </c>
      <c r="AC3963" s="73">
        <f t="shared" si="1349"/>
        <v>0</v>
      </c>
      <c r="AD3963" s="73">
        <f t="shared" si="1350"/>
        <v>0</v>
      </c>
      <c r="AE3963" s="73">
        <v>0</v>
      </c>
    </row>
    <row r="3964" spans="1:31" ht="15" customHeight="1">
      <c r="A3964" s="94"/>
      <c r="B3964" s="6" t="str">
        <f>IFERROR(VLOOKUP(A3964,'Distributor List'!$A$2:$D$77,2,0),"-")</f>
        <v>-</v>
      </c>
      <c r="C3964" s="6" t="str">
        <f>IFERROR(VLOOKUP(A3964,'Distributor List'!$A$2:$D$77,3,0),"-")</f>
        <v>-</v>
      </c>
      <c r="D3964" s="6" t="str">
        <f>IFERROR(VLOOKUP(A3964,'Distributor List'!$A$2:$F$77,6,0),"-")</f>
        <v>-</v>
      </c>
      <c r="E3964" s="6" t="str">
        <f>IFERROR(VLOOKUP(A3964,'Distributor List'!$A$2:$D$77,4,0),"-")</f>
        <v>-</v>
      </c>
      <c r="F3964" s="6" t="str">
        <f>IFERROR(VLOOKUP(H3964,'Price List'!$A$2:$H$109,8,0),"-")</f>
        <v>-</v>
      </c>
      <c r="G3964" s="6" t="str">
        <f>IFERROR(VLOOKUP(A3964,'Distributor List'!$A$2:$E$77,5,0),"-")</f>
        <v>-</v>
      </c>
      <c r="H3964" s="10"/>
      <c r="I3964" s="95"/>
      <c r="J3964" s="92"/>
      <c r="K3964" s="92"/>
      <c r="L3964" s="73">
        <f t="shared" si="1360"/>
        <v>0</v>
      </c>
      <c r="M3964" s="73">
        <f t="shared" si="1357"/>
        <v>0</v>
      </c>
      <c r="N3964" s="73"/>
      <c r="O3964" s="73"/>
      <c r="P3964" s="73"/>
      <c r="Q3964" s="73"/>
      <c r="R3964" s="73">
        <f t="shared" si="1359"/>
        <v>0</v>
      </c>
      <c r="S3964" s="76" t="str">
        <f t="shared" si="1351"/>
        <v>-</v>
      </c>
      <c r="T3964" s="96">
        <v>0</v>
      </c>
      <c r="U3964" s="97"/>
      <c r="V3964" s="73">
        <f t="shared" si="1358"/>
        <v>0</v>
      </c>
      <c r="W3964" s="73">
        <f t="shared" si="1352"/>
        <v>0</v>
      </c>
      <c r="X3964" s="76" t="str">
        <f t="shared" si="1353"/>
        <v>-</v>
      </c>
      <c r="Y3964" s="73">
        <f t="shared" si="1354"/>
        <v>0</v>
      </c>
      <c r="Z3964" s="73">
        <f t="shared" si="1355"/>
        <v>0</v>
      </c>
      <c r="AA3964" s="73">
        <f t="shared" si="1348"/>
        <v>0</v>
      </c>
      <c r="AB3964" s="73">
        <f t="shared" si="1356"/>
        <v>0</v>
      </c>
      <c r="AC3964" s="73">
        <f t="shared" si="1349"/>
        <v>0</v>
      </c>
      <c r="AD3964" s="73">
        <f t="shared" si="1350"/>
        <v>0</v>
      </c>
      <c r="AE3964" s="73">
        <v>0</v>
      </c>
    </row>
    <row r="3965" spans="1:31" ht="15" customHeight="1">
      <c r="A3965" s="94"/>
      <c r="B3965" s="6" t="str">
        <f>IFERROR(VLOOKUP(A3965,'Distributor List'!$A$2:$D$77,2,0),"-")</f>
        <v>-</v>
      </c>
      <c r="C3965" s="6" t="str">
        <f>IFERROR(VLOOKUP(A3965,'Distributor List'!$A$2:$D$77,3,0),"-")</f>
        <v>-</v>
      </c>
      <c r="D3965" s="6" t="str">
        <f>IFERROR(VLOOKUP(A3965,'Distributor List'!$A$2:$F$77,6,0),"-")</f>
        <v>-</v>
      </c>
      <c r="E3965" s="6" t="str">
        <f>IFERROR(VLOOKUP(A3965,'Distributor List'!$A$2:$D$77,4,0),"-")</f>
        <v>-</v>
      </c>
      <c r="F3965" s="6" t="str">
        <f>IFERROR(VLOOKUP(H3965,'Price List'!$A$2:$H$109,8,0),"-")</f>
        <v>-</v>
      </c>
      <c r="G3965" s="6" t="str">
        <f>IFERROR(VLOOKUP(A3965,'Distributor List'!$A$2:$E$77,5,0),"-")</f>
        <v>-</v>
      </c>
      <c r="H3965" s="10"/>
      <c r="I3965" s="95"/>
      <c r="J3965" s="92"/>
      <c r="K3965" s="92"/>
      <c r="L3965" s="73">
        <f t="shared" si="1360"/>
        <v>0</v>
      </c>
      <c r="M3965" s="73">
        <f t="shared" si="1357"/>
        <v>0</v>
      </c>
      <c r="N3965" s="73"/>
      <c r="O3965" s="73"/>
      <c r="P3965" s="73"/>
      <c r="Q3965" s="73"/>
      <c r="R3965" s="73">
        <f t="shared" si="1359"/>
        <v>0</v>
      </c>
      <c r="S3965" s="76" t="str">
        <f t="shared" si="1351"/>
        <v>-</v>
      </c>
      <c r="T3965" s="96">
        <v>0</v>
      </c>
      <c r="U3965" s="97"/>
      <c r="V3965" s="73">
        <f t="shared" si="1358"/>
        <v>0</v>
      </c>
      <c r="W3965" s="73">
        <f t="shared" si="1352"/>
        <v>0</v>
      </c>
      <c r="X3965" s="76" t="str">
        <f t="shared" si="1353"/>
        <v>-</v>
      </c>
      <c r="Y3965" s="73">
        <f t="shared" si="1354"/>
        <v>0</v>
      </c>
      <c r="Z3965" s="73">
        <f t="shared" si="1355"/>
        <v>0</v>
      </c>
      <c r="AA3965" s="73">
        <f t="shared" ref="AA3965:AA4028" si="1361">Z3965*I3965</f>
        <v>0</v>
      </c>
      <c r="AB3965" s="73">
        <f t="shared" si="1356"/>
        <v>0</v>
      </c>
      <c r="AC3965" s="73">
        <f t="shared" ref="AC3965:AC4028" si="1362">AB3965*I3965</f>
        <v>0</v>
      </c>
      <c r="AD3965" s="73">
        <f t="shared" ref="AD3965:AD4028" si="1363">Y3965*I3965</f>
        <v>0</v>
      </c>
      <c r="AE3965" s="73">
        <v>0</v>
      </c>
    </row>
    <row r="3966" spans="1:31" ht="15" customHeight="1">
      <c r="A3966" s="94"/>
      <c r="B3966" s="6" t="str">
        <f>IFERROR(VLOOKUP(A3966,'Distributor List'!$A$2:$D$77,2,0),"-")</f>
        <v>-</v>
      </c>
      <c r="C3966" s="6" t="str">
        <f>IFERROR(VLOOKUP(A3966,'Distributor List'!$A$2:$D$77,3,0),"-")</f>
        <v>-</v>
      </c>
      <c r="D3966" s="6" t="str">
        <f>IFERROR(VLOOKUP(A3966,'Distributor List'!$A$2:$F$77,6,0),"-")</f>
        <v>-</v>
      </c>
      <c r="E3966" s="6" t="str">
        <f>IFERROR(VLOOKUP(A3966,'Distributor List'!$A$2:$D$77,4,0),"-")</f>
        <v>-</v>
      </c>
      <c r="F3966" s="6" t="str">
        <f>IFERROR(VLOOKUP(H3966,'Price List'!$A$2:$H$109,8,0),"-")</f>
        <v>-</v>
      </c>
      <c r="G3966" s="6" t="str">
        <f>IFERROR(VLOOKUP(A3966,'Distributor List'!$A$2:$E$77,5,0),"-")</f>
        <v>-</v>
      </c>
      <c r="H3966" s="10"/>
      <c r="I3966" s="95"/>
      <c r="J3966" s="92"/>
      <c r="K3966" s="92"/>
      <c r="L3966" s="73">
        <f t="shared" si="1360"/>
        <v>0</v>
      </c>
      <c r="M3966" s="73">
        <f t="shared" si="1357"/>
        <v>0</v>
      </c>
      <c r="N3966" s="73"/>
      <c r="O3966" s="73"/>
      <c r="P3966" s="73"/>
      <c r="Q3966" s="73"/>
      <c r="R3966" s="73">
        <f t="shared" si="1359"/>
        <v>0</v>
      </c>
      <c r="S3966" s="76" t="str">
        <f t="shared" si="1351"/>
        <v>-</v>
      </c>
      <c r="T3966" s="96">
        <v>0</v>
      </c>
      <c r="U3966" s="97"/>
      <c r="V3966" s="73">
        <f t="shared" si="1358"/>
        <v>0</v>
      </c>
      <c r="W3966" s="73">
        <f t="shared" si="1352"/>
        <v>0</v>
      </c>
      <c r="X3966" s="76" t="str">
        <f t="shared" si="1353"/>
        <v>-</v>
      </c>
      <c r="Y3966" s="73">
        <f t="shared" si="1354"/>
        <v>0</v>
      </c>
      <c r="Z3966" s="73">
        <f t="shared" si="1355"/>
        <v>0</v>
      </c>
      <c r="AA3966" s="73">
        <f t="shared" si="1361"/>
        <v>0</v>
      </c>
      <c r="AB3966" s="73">
        <f t="shared" si="1356"/>
        <v>0</v>
      </c>
      <c r="AC3966" s="73">
        <f t="shared" si="1362"/>
        <v>0</v>
      </c>
      <c r="AD3966" s="73">
        <f t="shared" si="1363"/>
        <v>0</v>
      </c>
      <c r="AE3966" s="73">
        <v>0</v>
      </c>
    </row>
    <row r="3967" spans="1:31" ht="15" customHeight="1">
      <c r="A3967" s="94"/>
      <c r="B3967" s="6" t="str">
        <f>IFERROR(VLOOKUP(A3967,'Distributor List'!$A$2:$D$77,2,0),"-")</f>
        <v>-</v>
      </c>
      <c r="C3967" s="6" t="str">
        <f>IFERROR(VLOOKUP(A3967,'Distributor List'!$A$2:$D$77,3,0),"-")</f>
        <v>-</v>
      </c>
      <c r="D3967" s="6" t="str">
        <f>IFERROR(VLOOKUP(A3967,'Distributor List'!$A$2:$F$77,6,0),"-")</f>
        <v>-</v>
      </c>
      <c r="E3967" s="6" t="str">
        <f>IFERROR(VLOOKUP(A3967,'Distributor List'!$A$2:$D$77,4,0),"-")</f>
        <v>-</v>
      </c>
      <c r="F3967" s="6" t="str">
        <f>IFERROR(VLOOKUP(H3967,'Price List'!$A$2:$H$109,8,0),"-")</f>
        <v>-</v>
      </c>
      <c r="G3967" s="6" t="str">
        <f>IFERROR(VLOOKUP(A3967,'Distributor List'!$A$2:$E$77,5,0),"-")</f>
        <v>-</v>
      </c>
      <c r="H3967" s="10"/>
      <c r="I3967" s="95"/>
      <c r="J3967" s="92"/>
      <c r="K3967" s="92"/>
      <c r="L3967" s="73">
        <f t="shared" si="1360"/>
        <v>0</v>
      </c>
      <c r="M3967" s="73">
        <f t="shared" si="1357"/>
        <v>0</v>
      </c>
      <c r="N3967" s="73"/>
      <c r="O3967" s="73"/>
      <c r="P3967" s="73"/>
      <c r="Q3967" s="73"/>
      <c r="R3967" s="73">
        <f t="shared" si="1359"/>
        <v>0</v>
      </c>
      <c r="S3967" s="76" t="str">
        <f t="shared" si="1351"/>
        <v>-</v>
      </c>
      <c r="T3967" s="96">
        <v>0</v>
      </c>
      <c r="U3967" s="97"/>
      <c r="V3967" s="73">
        <f t="shared" si="1358"/>
        <v>0</v>
      </c>
      <c r="W3967" s="73">
        <f t="shared" si="1352"/>
        <v>0</v>
      </c>
      <c r="X3967" s="76" t="str">
        <f t="shared" si="1353"/>
        <v>-</v>
      </c>
      <c r="Y3967" s="73">
        <f t="shared" si="1354"/>
        <v>0</v>
      </c>
      <c r="Z3967" s="73">
        <f t="shared" si="1355"/>
        <v>0</v>
      </c>
      <c r="AA3967" s="73">
        <f t="shared" si="1361"/>
        <v>0</v>
      </c>
      <c r="AB3967" s="73">
        <f t="shared" si="1356"/>
        <v>0</v>
      </c>
      <c r="AC3967" s="73">
        <f t="shared" si="1362"/>
        <v>0</v>
      </c>
      <c r="AD3967" s="73">
        <f t="shared" si="1363"/>
        <v>0</v>
      </c>
      <c r="AE3967" s="73">
        <v>0</v>
      </c>
    </row>
    <row r="3968" spans="1:31" ht="15" customHeight="1">
      <c r="A3968" s="94"/>
      <c r="B3968" s="6" t="str">
        <f>IFERROR(VLOOKUP(A3968,'Distributor List'!$A$2:$D$77,2,0),"-")</f>
        <v>-</v>
      </c>
      <c r="C3968" s="6" t="str">
        <f>IFERROR(VLOOKUP(A3968,'Distributor List'!$A$2:$D$77,3,0),"-")</f>
        <v>-</v>
      </c>
      <c r="D3968" s="6" t="str">
        <f>IFERROR(VLOOKUP(A3968,'Distributor List'!$A$2:$F$77,6,0),"-")</f>
        <v>-</v>
      </c>
      <c r="E3968" s="6" t="str">
        <f>IFERROR(VLOOKUP(A3968,'Distributor List'!$A$2:$D$77,4,0),"-")</f>
        <v>-</v>
      </c>
      <c r="F3968" s="6" t="str">
        <f>IFERROR(VLOOKUP(H3968,'Price List'!$A$2:$H$109,8,0),"-")</f>
        <v>-</v>
      </c>
      <c r="G3968" s="6" t="str">
        <f>IFERROR(VLOOKUP(A3968,'Distributor List'!$A$2:$E$77,5,0),"-")</f>
        <v>-</v>
      </c>
      <c r="H3968" s="10"/>
      <c r="I3968" s="95"/>
      <c r="J3968" s="92"/>
      <c r="K3968" s="92"/>
      <c r="L3968" s="73">
        <f t="shared" si="1360"/>
        <v>0</v>
      </c>
      <c r="M3968" s="73">
        <f t="shared" si="1357"/>
        <v>0</v>
      </c>
      <c r="N3968" s="73"/>
      <c r="O3968" s="73"/>
      <c r="P3968" s="73"/>
      <c r="Q3968" s="73"/>
      <c r="R3968" s="73">
        <f t="shared" si="1359"/>
        <v>0</v>
      </c>
      <c r="S3968" s="76" t="str">
        <f t="shared" si="1351"/>
        <v>-</v>
      </c>
      <c r="T3968" s="96">
        <v>0</v>
      </c>
      <c r="U3968" s="97"/>
      <c r="V3968" s="73">
        <f t="shared" si="1358"/>
        <v>0</v>
      </c>
      <c r="W3968" s="73">
        <f t="shared" si="1352"/>
        <v>0</v>
      </c>
      <c r="X3968" s="76" t="str">
        <f t="shared" si="1353"/>
        <v>-</v>
      </c>
      <c r="Y3968" s="73">
        <f t="shared" si="1354"/>
        <v>0</v>
      </c>
      <c r="Z3968" s="73">
        <f t="shared" si="1355"/>
        <v>0</v>
      </c>
      <c r="AA3968" s="73">
        <f t="shared" si="1361"/>
        <v>0</v>
      </c>
      <c r="AB3968" s="73">
        <f t="shared" si="1356"/>
        <v>0</v>
      </c>
      <c r="AC3968" s="73">
        <f t="shared" si="1362"/>
        <v>0</v>
      </c>
      <c r="AD3968" s="73">
        <f t="shared" si="1363"/>
        <v>0</v>
      </c>
      <c r="AE3968" s="73">
        <v>0</v>
      </c>
    </row>
    <row r="3969" spans="1:31" ht="15" customHeight="1">
      <c r="A3969" s="94"/>
      <c r="B3969" s="6" t="str">
        <f>IFERROR(VLOOKUP(A3969,'Distributor List'!$A$2:$D$77,2,0),"-")</f>
        <v>-</v>
      </c>
      <c r="C3969" s="6" t="str">
        <f>IFERROR(VLOOKUP(A3969,'Distributor List'!$A$2:$D$77,3,0),"-")</f>
        <v>-</v>
      </c>
      <c r="D3969" s="6" t="str">
        <f>IFERROR(VLOOKUP(A3969,'Distributor List'!$A$2:$F$77,6,0),"-")</f>
        <v>-</v>
      </c>
      <c r="E3969" s="6" t="str">
        <f>IFERROR(VLOOKUP(A3969,'Distributor List'!$A$2:$D$77,4,0),"-")</f>
        <v>-</v>
      </c>
      <c r="F3969" s="6" t="str">
        <f>IFERROR(VLOOKUP(H3969,'Price List'!$A$2:$H$109,8,0),"-")</f>
        <v>-</v>
      </c>
      <c r="G3969" s="6" t="str">
        <f>IFERROR(VLOOKUP(A3969,'Distributor List'!$A$2:$E$77,5,0),"-")</f>
        <v>-</v>
      </c>
      <c r="H3969" s="10"/>
      <c r="I3969" s="95"/>
      <c r="J3969" s="92"/>
      <c r="K3969" s="92"/>
      <c r="L3969" s="73">
        <f t="shared" si="1360"/>
        <v>0</v>
      </c>
      <c r="M3969" s="73">
        <f t="shared" si="1357"/>
        <v>0</v>
      </c>
      <c r="N3969" s="73"/>
      <c r="O3969" s="73"/>
      <c r="P3969" s="73"/>
      <c r="Q3969" s="73"/>
      <c r="R3969" s="73">
        <f t="shared" si="1359"/>
        <v>0</v>
      </c>
      <c r="S3969" s="76" t="str">
        <f t="shared" si="1351"/>
        <v>-</v>
      </c>
      <c r="T3969" s="96">
        <v>0</v>
      </c>
      <c r="U3969" s="97"/>
      <c r="V3969" s="73">
        <f t="shared" si="1358"/>
        <v>0</v>
      </c>
      <c r="W3969" s="73">
        <f t="shared" si="1352"/>
        <v>0</v>
      </c>
      <c r="X3969" s="76" t="str">
        <f t="shared" si="1353"/>
        <v>-</v>
      </c>
      <c r="Y3969" s="73">
        <f t="shared" si="1354"/>
        <v>0</v>
      </c>
      <c r="Z3969" s="73">
        <f t="shared" si="1355"/>
        <v>0</v>
      </c>
      <c r="AA3969" s="73">
        <f t="shared" si="1361"/>
        <v>0</v>
      </c>
      <c r="AB3969" s="73">
        <f t="shared" si="1356"/>
        <v>0</v>
      </c>
      <c r="AC3969" s="73">
        <f t="shared" si="1362"/>
        <v>0</v>
      </c>
      <c r="AD3969" s="73">
        <f t="shared" si="1363"/>
        <v>0</v>
      </c>
      <c r="AE3969" s="73">
        <v>0</v>
      </c>
    </row>
    <row r="3970" spans="1:31" ht="15" customHeight="1">
      <c r="A3970" s="94"/>
      <c r="B3970" s="6" t="str">
        <f>IFERROR(VLOOKUP(A3970,'Distributor List'!$A$2:$D$77,2,0),"-")</f>
        <v>-</v>
      </c>
      <c r="C3970" s="6" t="str">
        <f>IFERROR(VLOOKUP(A3970,'Distributor List'!$A$2:$D$77,3,0),"-")</f>
        <v>-</v>
      </c>
      <c r="D3970" s="6" t="str">
        <f>IFERROR(VLOOKUP(A3970,'Distributor List'!$A$2:$F$77,6,0),"-")</f>
        <v>-</v>
      </c>
      <c r="E3970" s="6" t="str">
        <f>IFERROR(VLOOKUP(A3970,'Distributor List'!$A$2:$D$77,4,0),"-")</f>
        <v>-</v>
      </c>
      <c r="F3970" s="6" t="str">
        <f>IFERROR(VLOOKUP(H3970,'Price List'!$A$2:$H$109,8,0),"-")</f>
        <v>-</v>
      </c>
      <c r="G3970" s="6" t="str">
        <f>IFERROR(VLOOKUP(A3970,'Distributor List'!$A$2:$E$77,5,0),"-")</f>
        <v>-</v>
      </c>
      <c r="H3970" s="10"/>
      <c r="I3970" s="95"/>
      <c r="J3970" s="92"/>
      <c r="K3970" s="92"/>
      <c r="L3970" s="73">
        <f t="shared" si="1360"/>
        <v>0</v>
      </c>
      <c r="M3970" s="73">
        <f t="shared" si="1357"/>
        <v>0</v>
      </c>
      <c r="N3970" s="73"/>
      <c r="O3970" s="73"/>
      <c r="P3970" s="73"/>
      <c r="Q3970" s="73"/>
      <c r="R3970" s="73">
        <f t="shared" si="1359"/>
        <v>0</v>
      </c>
      <c r="S3970" s="76" t="str">
        <f t="shared" si="1351"/>
        <v>-</v>
      </c>
      <c r="T3970" s="96">
        <v>0</v>
      </c>
      <c r="U3970" s="97"/>
      <c r="V3970" s="73">
        <f t="shared" si="1358"/>
        <v>0</v>
      </c>
      <c r="W3970" s="73">
        <f t="shared" si="1352"/>
        <v>0</v>
      </c>
      <c r="X3970" s="76" t="str">
        <f t="shared" si="1353"/>
        <v>-</v>
      </c>
      <c r="Y3970" s="73">
        <f t="shared" si="1354"/>
        <v>0</v>
      </c>
      <c r="Z3970" s="73">
        <f t="shared" si="1355"/>
        <v>0</v>
      </c>
      <c r="AA3970" s="73">
        <f t="shared" si="1361"/>
        <v>0</v>
      </c>
      <c r="AB3970" s="73">
        <f t="shared" si="1356"/>
        <v>0</v>
      </c>
      <c r="AC3970" s="73">
        <f t="shared" si="1362"/>
        <v>0</v>
      </c>
      <c r="AD3970" s="73">
        <f t="shared" si="1363"/>
        <v>0</v>
      </c>
      <c r="AE3970" s="73">
        <v>0</v>
      </c>
    </row>
    <row r="3971" spans="1:31" ht="15" customHeight="1">
      <c r="A3971" s="94"/>
      <c r="B3971" s="6" t="str">
        <f>IFERROR(VLOOKUP(A3971,'Distributor List'!$A$2:$D$77,2,0),"-")</f>
        <v>-</v>
      </c>
      <c r="C3971" s="6" t="str">
        <f>IFERROR(VLOOKUP(A3971,'Distributor List'!$A$2:$D$77,3,0),"-")</f>
        <v>-</v>
      </c>
      <c r="D3971" s="6" t="str">
        <f>IFERROR(VLOOKUP(A3971,'Distributor List'!$A$2:$F$77,6,0),"-")</f>
        <v>-</v>
      </c>
      <c r="E3971" s="6" t="str">
        <f>IFERROR(VLOOKUP(A3971,'Distributor List'!$A$2:$D$77,4,0),"-")</f>
        <v>-</v>
      </c>
      <c r="F3971" s="6" t="str">
        <f>IFERROR(VLOOKUP(H3971,'Price List'!$A$2:$H$109,8,0),"-")</f>
        <v>-</v>
      </c>
      <c r="G3971" s="6" t="str">
        <f>IFERROR(VLOOKUP(A3971,'Distributor List'!$A$2:$E$77,5,0),"-")</f>
        <v>-</v>
      </c>
      <c r="H3971" s="10"/>
      <c r="I3971" s="95"/>
      <c r="J3971" s="92"/>
      <c r="K3971" s="92"/>
      <c r="L3971" s="73">
        <f t="shared" si="1360"/>
        <v>0</v>
      </c>
      <c r="M3971" s="73">
        <f t="shared" si="1357"/>
        <v>0</v>
      </c>
      <c r="N3971" s="73"/>
      <c r="O3971" s="73"/>
      <c r="P3971" s="73"/>
      <c r="Q3971" s="73"/>
      <c r="R3971" s="73">
        <f t="shared" si="1359"/>
        <v>0</v>
      </c>
      <c r="S3971" s="76" t="str">
        <f t="shared" si="1351"/>
        <v>-</v>
      </c>
      <c r="T3971" s="96">
        <v>0</v>
      </c>
      <c r="U3971" s="97"/>
      <c r="V3971" s="73">
        <f t="shared" si="1358"/>
        <v>0</v>
      </c>
      <c r="W3971" s="73">
        <f t="shared" si="1352"/>
        <v>0</v>
      </c>
      <c r="X3971" s="76" t="str">
        <f t="shared" si="1353"/>
        <v>-</v>
      </c>
      <c r="Y3971" s="73">
        <f t="shared" si="1354"/>
        <v>0</v>
      </c>
      <c r="Z3971" s="73">
        <f t="shared" si="1355"/>
        <v>0</v>
      </c>
      <c r="AA3971" s="73">
        <f t="shared" si="1361"/>
        <v>0</v>
      </c>
      <c r="AB3971" s="73">
        <f t="shared" si="1356"/>
        <v>0</v>
      </c>
      <c r="AC3971" s="73">
        <f t="shared" si="1362"/>
        <v>0</v>
      </c>
      <c r="AD3971" s="73">
        <f t="shared" si="1363"/>
        <v>0</v>
      </c>
      <c r="AE3971" s="73">
        <v>0</v>
      </c>
    </row>
    <row r="3972" spans="1:31" ht="15" customHeight="1">
      <c r="A3972" s="94"/>
      <c r="B3972" s="6" t="str">
        <f>IFERROR(VLOOKUP(A3972,'Distributor List'!$A$2:$D$77,2,0),"-")</f>
        <v>-</v>
      </c>
      <c r="C3972" s="6" t="str">
        <f>IFERROR(VLOOKUP(A3972,'Distributor List'!$A$2:$D$77,3,0),"-")</f>
        <v>-</v>
      </c>
      <c r="D3972" s="6" t="str">
        <f>IFERROR(VLOOKUP(A3972,'Distributor List'!$A$2:$F$77,6,0),"-")</f>
        <v>-</v>
      </c>
      <c r="E3972" s="6" t="str">
        <f>IFERROR(VLOOKUP(A3972,'Distributor List'!$A$2:$D$77,4,0),"-")</f>
        <v>-</v>
      </c>
      <c r="F3972" s="6" t="str">
        <f>IFERROR(VLOOKUP(H3972,'Price List'!$A$2:$H$109,8,0),"-")</f>
        <v>-</v>
      </c>
      <c r="G3972" s="6" t="str">
        <f>IFERROR(VLOOKUP(A3972,'Distributor List'!$A$2:$E$77,5,0),"-")</f>
        <v>-</v>
      </c>
      <c r="H3972" s="10"/>
      <c r="I3972" s="95"/>
      <c r="J3972" s="92"/>
      <c r="K3972" s="92"/>
      <c r="L3972" s="73">
        <f t="shared" si="1360"/>
        <v>0</v>
      </c>
      <c r="M3972" s="73">
        <f t="shared" si="1357"/>
        <v>0</v>
      </c>
      <c r="N3972" s="73"/>
      <c r="O3972" s="73"/>
      <c r="P3972" s="73"/>
      <c r="Q3972" s="73"/>
      <c r="R3972" s="73">
        <f t="shared" si="1359"/>
        <v>0</v>
      </c>
      <c r="S3972" s="76" t="str">
        <f t="shared" si="1351"/>
        <v>-</v>
      </c>
      <c r="T3972" s="96">
        <v>0</v>
      </c>
      <c r="U3972" s="97"/>
      <c r="V3972" s="73">
        <f t="shared" si="1358"/>
        <v>0</v>
      </c>
      <c r="W3972" s="73">
        <f t="shared" si="1352"/>
        <v>0</v>
      </c>
      <c r="X3972" s="76" t="str">
        <f t="shared" si="1353"/>
        <v>-</v>
      </c>
      <c r="Y3972" s="73">
        <f t="shared" si="1354"/>
        <v>0</v>
      </c>
      <c r="Z3972" s="73">
        <f t="shared" si="1355"/>
        <v>0</v>
      </c>
      <c r="AA3972" s="73">
        <f t="shared" si="1361"/>
        <v>0</v>
      </c>
      <c r="AB3972" s="73">
        <f t="shared" si="1356"/>
        <v>0</v>
      </c>
      <c r="AC3972" s="73">
        <f t="shared" si="1362"/>
        <v>0</v>
      </c>
      <c r="AD3972" s="73">
        <f t="shared" si="1363"/>
        <v>0</v>
      </c>
      <c r="AE3972" s="73">
        <v>0</v>
      </c>
    </row>
    <row r="3973" spans="1:31" ht="15" customHeight="1">
      <c r="A3973" s="94"/>
      <c r="B3973" s="6" t="str">
        <f>IFERROR(VLOOKUP(A3973,'Distributor List'!$A$2:$D$77,2,0),"-")</f>
        <v>-</v>
      </c>
      <c r="C3973" s="6" t="str">
        <f>IFERROR(VLOOKUP(A3973,'Distributor List'!$A$2:$D$77,3,0),"-")</f>
        <v>-</v>
      </c>
      <c r="D3973" s="6" t="str">
        <f>IFERROR(VLOOKUP(A3973,'Distributor List'!$A$2:$F$77,6,0),"-")</f>
        <v>-</v>
      </c>
      <c r="E3973" s="6" t="str">
        <f>IFERROR(VLOOKUP(A3973,'Distributor List'!$A$2:$D$77,4,0),"-")</f>
        <v>-</v>
      </c>
      <c r="F3973" s="6" t="str">
        <f>IFERROR(VLOOKUP(H3973,'Price List'!$A$2:$H$109,8,0),"-")</f>
        <v>-</v>
      </c>
      <c r="G3973" s="6" t="str">
        <f>IFERROR(VLOOKUP(A3973,'Distributor List'!$A$2:$E$77,5,0),"-")</f>
        <v>-</v>
      </c>
      <c r="H3973" s="10"/>
      <c r="I3973" s="95"/>
      <c r="J3973" s="92"/>
      <c r="K3973" s="92"/>
      <c r="L3973" s="73">
        <f t="shared" si="1360"/>
        <v>0</v>
      </c>
      <c r="M3973" s="73">
        <f t="shared" si="1357"/>
        <v>0</v>
      </c>
      <c r="N3973" s="73"/>
      <c r="O3973" s="73"/>
      <c r="P3973" s="73"/>
      <c r="Q3973" s="73"/>
      <c r="R3973" s="73">
        <f t="shared" si="1359"/>
        <v>0</v>
      </c>
      <c r="S3973" s="76" t="str">
        <f t="shared" si="1351"/>
        <v>-</v>
      </c>
      <c r="T3973" s="96">
        <v>0</v>
      </c>
      <c r="U3973" s="97"/>
      <c r="V3973" s="73">
        <f t="shared" si="1358"/>
        <v>0</v>
      </c>
      <c r="W3973" s="73">
        <f t="shared" si="1352"/>
        <v>0</v>
      </c>
      <c r="X3973" s="76" t="str">
        <f t="shared" si="1353"/>
        <v>-</v>
      </c>
      <c r="Y3973" s="73">
        <f t="shared" si="1354"/>
        <v>0</v>
      </c>
      <c r="Z3973" s="73">
        <f t="shared" si="1355"/>
        <v>0</v>
      </c>
      <c r="AA3973" s="73">
        <f t="shared" si="1361"/>
        <v>0</v>
      </c>
      <c r="AB3973" s="73">
        <f t="shared" si="1356"/>
        <v>0</v>
      </c>
      <c r="AC3973" s="73">
        <f t="shared" si="1362"/>
        <v>0</v>
      </c>
      <c r="AD3973" s="73">
        <f t="shared" si="1363"/>
        <v>0</v>
      </c>
      <c r="AE3973" s="73">
        <v>0</v>
      </c>
    </row>
    <row r="3974" spans="1:31" ht="15" customHeight="1">
      <c r="A3974" s="94"/>
      <c r="B3974" s="6" t="str">
        <f>IFERROR(VLOOKUP(A3974,'Distributor List'!$A$2:$D$77,2,0),"-")</f>
        <v>-</v>
      </c>
      <c r="C3974" s="6" t="str">
        <f>IFERROR(VLOOKUP(A3974,'Distributor List'!$A$2:$D$77,3,0),"-")</f>
        <v>-</v>
      </c>
      <c r="D3974" s="6" t="str">
        <f>IFERROR(VLOOKUP(A3974,'Distributor List'!$A$2:$F$77,6,0),"-")</f>
        <v>-</v>
      </c>
      <c r="E3974" s="6" t="str">
        <f>IFERROR(VLOOKUP(A3974,'Distributor List'!$A$2:$D$77,4,0),"-")</f>
        <v>-</v>
      </c>
      <c r="F3974" s="6" t="str">
        <f>IFERROR(VLOOKUP(H3974,'Price List'!$A$2:$H$109,8,0),"-")</f>
        <v>-</v>
      </c>
      <c r="G3974" s="6" t="str">
        <f>IFERROR(VLOOKUP(A3974,'Distributor List'!$A$2:$E$77,5,0),"-")</f>
        <v>-</v>
      </c>
      <c r="H3974" s="10"/>
      <c r="I3974" s="95"/>
      <c r="J3974" s="92"/>
      <c r="K3974" s="92"/>
      <c r="L3974" s="73">
        <f t="shared" si="1360"/>
        <v>0</v>
      </c>
      <c r="M3974" s="73">
        <f t="shared" si="1357"/>
        <v>0</v>
      </c>
      <c r="N3974" s="73"/>
      <c r="O3974" s="73"/>
      <c r="P3974" s="73"/>
      <c r="Q3974" s="73"/>
      <c r="R3974" s="73">
        <f t="shared" si="1359"/>
        <v>0</v>
      </c>
      <c r="S3974" s="76" t="str">
        <f t="shared" si="1351"/>
        <v>-</v>
      </c>
      <c r="T3974" s="96">
        <v>0</v>
      </c>
      <c r="U3974" s="97"/>
      <c r="V3974" s="73">
        <f t="shared" si="1358"/>
        <v>0</v>
      </c>
      <c r="W3974" s="73">
        <f t="shared" si="1352"/>
        <v>0</v>
      </c>
      <c r="X3974" s="76" t="str">
        <f t="shared" si="1353"/>
        <v>-</v>
      </c>
      <c r="Y3974" s="73">
        <f t="shared" si="1354"/>
        <v>0</v>
      </c>
      <c r="Z3974" s="73">
        <f t="shared" si="1355"/>
        <v>0</v>
      </c>
      <c r="AA3974" s="73">
        <f t="shared" si="1361"/>
        <v>0</v>
      </c>
      <c r="AB3974" s="73">
        <f t="shared" si="1356"/>
        <v>0</v>
      </c>
      <c r="AC3974" s="73">
        <f t="shared" si="1362"/>
        <v>0</v>
      </c>
      <c r="AD3974" s="73">
        <f t="shared" si="1363"/>
        <v>0</v>
      </c>
      <c r="AE3974" s="73">
        <v>0</v>
      </c>
    </row>
    <row r="3975" spans="1:31" ht="15" customHeight="1">
      <c r="A3975" s="94"/>
      <c r="B3975" s="6" t="str">
        <f>IFERROR(VLOOKUP(A3975,'Distributor List'!$A$2:$D$77,2,0),"-")</f>
        <v>-</v>
      </c>
      <c r="C3975" s="6" t="str">
        <f>IFERROR(VLOOKUP(A3975,'Distributor List'!$A$2:$D$77,3,0),"-")</f>
        <v>-</v>
      </c>
      <c r="D3975" s="6" t="str">
        <f>IFERROR(VLOOKUP(A3975,'Distributor List'!$A$2:$F$77,6,0),"-")</f>
        <v>-</v>
      </c>
      <c r="E3975" s="6" t="str">
        <f>IFERROR(VLOOKUP(A3975,'Distributor List'!$A$2:$D$77,4,0),"-")</f>
        <v>-</v>
      </c>
      <c r="F3975" s="6" t="str">
        <f>IFERROR(VLOOKUP(H3975,'Price List'!$A$2:$H$109,8,0),"-")</f>
        <v>-</v>
      </c>
      <c r="G3975" s="6" t="str">
        <f>IFERROR(VLOOKUP(A3975,'Distributor List'!$A$2:$E$77,5,0),"-")</f>
        <v>-</v>
      </c>
      <c r="H3975" s="10"/>
      <c r="I3975" s="95"/>
      <c r="J3975" s="92"/>
      <c r="K3975" s="92"/>
      <c r="L3975" s="73">
        <f t="shared" si="1360"/>
        <v>0</v>
      </c>
      <c r="M3975" s="73">
        <f t="shared" si="1357"/>
        <v>0</v>
      </c>
      <c r="N3975" s="73"/>
      <c r="O3975" s="73"/>
      <c r="P3975" s="73"/>
      <c r="Q3975" s="73"/>
      <c r="R3975" s="73">
        <f t="shared" si="1359"/>
        <v>0</v>
      </c>
      <c r="S3975" s="76" t="str">
        <f t="shared" si="1351"/>
        <v>-</v>
      </c>
      <c r="T3975" s="96">
        <v>0</v>
      </c>
      <c r="U3975" s="97"/>
      <c r="V3975" s="73">
        <f t="shared" si="1358"/>
        <v>0</v>
      </c>
      <c r="W3975" s="73">
        <f t="shared" si="1352"/>
        <v>0</v>
      </c>
      <c r="X3975" s="76" t="str">
        <f t="shared" si="1353"/>
        <v>-</v>
      </c>
      <c r="Y3975" s="73">
        <f t="shared" si="1354"/>
        <v>0</v>
      </c>
      <c r="Z3975" s="73">
        <f t="shared" si="1355"/>
        <v>0</v>
      </c>
      <c r="AA3975" s="73">
        <f t="shared" si="1361"/>
        <v>0</v>
      </c>
      <c r="AB3975" s="73">
        <f t="shared" si="1356"/>
        <v>0</v>
      </c>
      <c r="AC3975" s="73">
        <f t="shared" si="1362"/>
        <v>0</v>
      </c>
      <c r="AD3975" s="73">
        <f t="shared" si="1363"/>
        <v>0</v>
      </c>
      <c r="AE3975" s="73">
        <v>0</v>
      </c>
    </row>
    <row r="3976" spans="1:31" ht="15" customHeight="1">
      <c r="A3976" s="94"/>
      <c r="B3976" s="6" t="str">
        <f>IFERROR(VLOOKUP(A3976,'Distributor List'!$A$2:$D$77,2,0),"-")</f>
        <v>-</v>
      </c>
      <c r="C3976" s="6" t="str">
        <f>IFERROR(VLOOKUP(A3976,'Distributor List'!$A$2:$D$77,3,0),"-")</f>
        <v>-</v>
      </c>
      <c r="D3976" s="6" t="str">
        <f>IFERROR(VLOOKUP(A3976,'Distributor List'!$A$2:$F$77,6,0),"-")</f>
        <v>-</v>
      </c>
      <c r="E3976" s="6" t="str">
        <f>IFERROR(VLOOKUP(A3976,'Distributor List'!$A$2:$D$77,4,0),"-")</f>
        <v>-</v>
      </c>
      <c r="F3976" s="6" t="str">
        <f>IFERROR(VLOOKUP(H3976,'Price List'!$A$2:$H$109,8,0),"-")</f>
        <v>-</v>
      </c>
      <c r="G3976" s="6" t="str">
        <f>IFERROR(VLOOKUP(A3976,'Distributor List'!$A$2:$E$77,5,0),"-")</f>
        <v>-</v>
      </c>
      <c r="H3976" s="10"/>
      <c r="I3976" s="95"/>
      <c r="J3976" s="92"/>
      <c r="K3976" s="92"/>
      <c r="L3976" s="73">
        <f t="shared" si="1360"/>
        <v>0</v>
      </c>
      <c r="M3976" s="73">
        <f t="shared" si="1357"/>
        <v>0</v>
      </c>
      <c r="N3976" s="73"/>
      <c r="O3976" s="73"/>
      <c r="P3976" s="73"/>
      <c r="Q3976" s="73"/>
      <c r="R3976" s="73">
        <f t="shared" si="1359"/>
        <v>0</v>
      </c>
      <c r="S3976" s="76" t="str">
        <f t="shared" si="1351"/>
        <v>-</v>
      </c>
      <c r="T3976" s="96">
        <v>0</v>
      </c>
      <c r="U3976" s="97"/>
      <c r="V3976" s="73">
        <f t="shared" si="1358"/>
        <v>0</v>
      </c>
      <c r="W3976" s="73">
        <f t="shared" si="1352"/>
        <v>0</v>
      </c>
      <c r="X3976" s="76" t="str">
        <f t="shared" si="1353"/>
        <v>-</v>
      </c>
      <c r="Y3976" s="73">
        <f t="shared" si="1354"/>
        <v>0</v>
      </c>
      <c r="Z3976" s="73">
        <f t="shared" si="1355"/>
        <v>0</v>
      </c>
      <c r="AA3976" s="73">
        <f t="shared" si="1361"/>
        <v>0</v>
      </c>
      <c r="AB3976" s="73">
        <f t="shared" si="1356"/>
        <v>0</v>
      </c>
      <c r="AC3976" s="73">
        <f t="shared" si="1362"/>
        <v>0</v>
      </c>
      <c r="AD3976" s="73">
        <f t="shared" si="1363"/>
        <v>0</v>
      </c>
      <c r="AE3976" s="73">
        <v>0</v>
      </c>
    </row>
    <row r="3977" spans="1:31" ht="15" customHeight="1">
      <c r="A3977" s="94"/>
      <c r="B3977" s="6" t="str">
        <f>IFERROR(VLOOKUP(A3977,'Distributor List'!$A$2:$D$77,2,0),"-")</f>
        <v>-</v>
      </c>
      <c r="C3977" s="6" t="str">
        <f>IFERROR(VLOOKUP(A3977,'Distributor List'!$A$2:$D$77,3,0),"-")</f>
        <v>-</v>
      </c>
      <c r="D3977" s="6" t="str">
        <f>IFERROR(VLOOKUP(A3977,'Distributor List'!$A$2:$F$77,6,0),"-")</f>
        <v>-</v>
      </c>
      <c r="E3977" s="6" t="str">
        <f>IFERROR(VLOOKUP(A3977,'Distributor List'!$A$2:$D$77,4,0),"-")</f>
        <v>-</v>
      </c>
      <c r="F3977" s="6" t="str">
        <f>IFERROR(VLOOKUP(H3977,'Price List'!$A$2:$H$109,8,0),"-")</f>
        <v>-</v>
      </c>
      <c r="G3977" s="6" t="str">
        <f>IFERROR(VLOOKUP(A3977,'Distributor List'!$A$2:$E$77,5,0),"-")</f>
        <v>-</v>
      </c>
      <c r="H3977" s="10"/>
      <c r="I3977" s="95"/>
      <c r="J3977" s="92"/>
      <c r="K3977" s="92"/>
      <c r="L3977" s="73">
        <f t="shared" si="1360"/>
        <v>0</v>
      </c>
      <c r="M3977" s="73">
        <f t="shared" si="1357"/>
        <v>0</v>
      </c>
      <c r="N3977" s="73"/>
      <c r="O3977" s="73"/>
      <c r="P3977" s="73"/>
      <c r="Q3977" s="73"/>
      <c r="R3977" s="73">
        <f t="shared" si="1359"/>
        <v>0</v>
      </c>
      <c r="S3977" s="76" t="str">
        <f t="shared" si="1351"/>
        <v>-</v>
      </c>
      <c r="T3977" s="96">
        <v>0</v>
      </c>
      <c r="U3977" s="97"/>
      <c r="V3977" s="73">
        <f t="shared" si="1358"/>
        <v>0</v>
      </c>
      <c r="W3977" s="73">
        <f t="shared" si="1352"/>
        <v>0</v>
      </c>
      <c r="X3977" s="76" t="str">
        <f t="shared" si="1353"/>
        <v>-</v>
      </c>
      <c r="Y3977" s="73">
        <f t="shared" si="1354"/>
        <v>0</v>
      </c>
      <c r="Z3977" s="73">
        <f t="shared" si="1355"/>
        <v>0</v>
      </c>
      <c r="AA3977" s="73">
        <f t="shared" si="1361"/>
        <v>0</v>
      </c>
      <c r="AB3977" s="73">
        <f t="shared" si="1356"/>
        <v>0</v>
      </c>
      <c r="AC3977" s="73">
        <f t="shared" si="1362"/>
        <v>0</v>
      </c>
      <c r="AD3977" s="73">
        <f t="shared" si="1363"/>
        <v>0</v>
      </c>
      <c r="AE3977" s="73">
        <v>0</v>
      </c>
    </row>
    <row r="3978" spans="1:31" ht="15" customHeight="1">
      <c r="A3978" s="94"/>
      <c r="B3978" s="6" t="str">
        <f>IFERROR(VLOOKUP(A3978,'Distributor List'!$A$2:$D$77,2,0),"-")</f>
        <v>-</v>
      </c>
      <c r="C3978" s="6" t="str">
        <f>IFERROR(VLOOKUP(A3978,'Distributor List'!$A$2:$D$77,3,0),"-")</f>
        <v>-</v>
      </c>
      <c r="D3978" s="6" t="str">
        <f>IFERROR(VLOOKUP(A3978,'Distributor List'!$A$2:$F$77,6,0),"-")</f>
        <v>-</v>
      </c>
      <c r="E3978" s="6" t="str">
        <f>IFERROR(VLOOKUP(A3978,'Distributor List'!$A$2:$D$77,4,0),"-")</f>
        <v>-</v>
      </c>
      <c r="F3978" s="6" t="str">
        <f>IFERROR(VLOOKUP(H3978,'Price List'!$A$2:$H$109,8,0),"-")</f>
        <v>-</v>
      </c>
      <c r="G3978" s="6" t="str">
        <f>IFERROR(VLOOKUP(A3978,'Distributor List'!$A$2:$E$77,5,0),"-")</f>
        <v>-</v>
      </c>
      <c r="H3978" s="10"/>
      <c r="I3978" s="95"/>
      <c r="J3978" s="92"/>
      <c r="K3978" s="92"/>
      <c r="L3978" s="73">
        <f t="shared" si="1360"/>
        <v>0</v>
      </c>
      <c r="M3978" s="73">
        <f t="shared" si="1357"/>
        <v>0</v>
      </c>
      <c r="N3978" s="73"/>
      <c r="O3978" s="73"/>
      <c r="P3978" s="73"/>
      <c r="Q3978" s="73"/>
      <c r="R3978" s="73">
        <f t="shared" si="1359"/>
        <v>0</v>
      </c>
      <c r="S3978" s="76" t="str">
        <f t="shared" si="1351"/>
        <v>-</v>
      </c>
      <c r="T3978" s="96">
        <v>0</v>
      </c>
      <c r="U3978" s="97"/>
      <c r="V3978" s="73">
        <f t="shared" si="1358"/>
        <v>0</v>
      </c>
      <c r="W3978" s="73">
        <f t="shared" si="1352"/>
        <v>0</v>
      </c>
      <c r="X3978" s="76" t="str">
        <f t="shared" si="1353"/>
        <v>-</v>
      </c>
      <c r="Y3978" s="73">
        <f t="shared" si="1354"/>
        <v>0</v>
      </c>
      <c r="Z3978" s="73">
        <f t="shared" si="1355"/>
        <v>0</v>
      </c>
      <c r="AA3978" s="73">
        <f t="shared" si="1361"/>
        <v>0</v>
      </c>
      <c r="AB3978" s="73">
        <f t="shared" si="1356"/>
        <v>0</v>
      </c>
      <c r="AC3978" s="73">
        <f t="shared" si="1362"/>
        <v>0</v>
      </c>
      <c r="AD3978" s="73">
        <f t="shared" si="1363"/>
        <v>0</v>
      </c>
      <c r="AE3978" s="73">
        <v>0</v>
      </c>
    </row>
    <row r="3979" spans="1:31" ht="15" customHeight="1">
      <c r="A3979" s="94"/>
      <c r="B3979" s="6" t="str">
        <f>IFERROR(VLOOKUP(A3979,'Distributor List'!$A$2:$D$77,2,0),"-")</f>
        <v>-</v>
      </c>
      <c r="C3979" s="6" t="str">
        <f>IFERROR(VLOOKUP(A3979,'Distributor List'!$A$2:$D$77,3,0),"-")</f>
        <v>-</v>
      </c>
      <c r="D3979" s="6" t="str">
        <f>IFERROR(VLOOKUP(A3979,'Distributor List'!$A$2:$F$77,6,0),"-")</f>
        <v>-</v>
      </c>
      <c r="E3979" s="6" t="str">
        <f>IFERROR(VLOOKUP(A3979,'Distributor List'!$A$2:$D$77,4,0),"-")</f>
        <v>-</v>
      </c>
      <c r="F3979" s="6" t="str">
        <f>IFERROR(VLOOKUP(H3979,'Price List'!$A$2:$H$109,8,0),"-")</f>
        <v>-</v>
      </c>
      <c r="G3979" s="6" t="str">
        <f>IFERROR(VLOOKUP(A3979,'Distributor List'!$A$2:$E$77,5,0),"-")</f>
        <v>-</v>
      </c>
      <c r="H3979" s="10"/>
      <c r="I3979" s="95"/>
      <c r="J3979" s="92"/>
      <c r="K3979" s="92"/>
      <c r="L3979" s="73">
        <f t="shared" si="1360"/>
        <v>0</v>
      </c>
      <c r="M3979" s="73">
        <f t="shared" si="1357"/>
        <v>0</v>
      </c>
      <c r="N3979" s="73"/>
      <c r="O3979" s="73"/>
      <c r="P3979" s="73"/>
      <c r="Q3979" s="73"/>
      <c r="R3979" s="73">
        <f t="shared" si="1359"/>
        <v>0</v>
      </c>
      <c r="S3979" s="76" t="str">
        <f t="shared" si="1351"/>
        <v>-</v>
      </c>
      <c r="T3979" s="96">
        <v>0</v>
      </c>
      <c r="U3979" s="97"/>
      <c r="V3979" s="73">
        <f t="shared" si="1358"/>
        <v>0</v>
      </c>
      <c r="W3979" s="73">
        <f t="shared" si="1352"/>
        <v>0</v>
      </c>
      <c r="X3979" s="76" t="str">
        <f t="shared" si="1353"/>
        <v>-</v>
      </c>
      <c r="Y3979" s="73">
        <f t="shared" si="1354"/>
        <v>0</v>
      </c>
      <c r="Z3979" s="73">
        <f t="shared" si="1355"/>
        <v>0</v>
      </c>
      <c r="AA3979" s="73">
        <f t="shared" si="1361"/>
        <v>0</v>
      </c>
      <c r="AB3979" s="73">
        <f t="shared" si="1356"/>
        <v>0</v>
      </c>
      <c r="AC3979" s="73">
        <f t="shared" si="1362"/>
        <v>0</v>
      </c>
      <c r="AD3979" s="73">
        <f t="shared" si="1363"/>
        <v>0</v>
      </c>
      <c r="AE3979" s="73">
        <v>0</v>
      </c>
    </row>
    <row r="3980" spans="1:31" ht="15" customHeight="1">
      <c r="A3980" s="94"/>
      <c r="B3980" s="6" t="str">
        <f>IFERROR(VLOOKUP(A3980,'Distributor List'!$A$2:$D$77,2,0),"-")</f>
        <v>-</v>
      </c>
      <c r="C3980" s="6" t="str">
        <f>IFERROR(VLOOKUP(A3980,'Distributor List'!$A$2:$D$77,3,0),"-")</f>
        <v>-</v>
      </c>
      <c r="D3980" s="6" t="str">
        <f>IFERROR(VLOOKUP(A3980,'Distributor List'!$A$2:$F$77,6,0),"-")</f>
        <v>-</v>
      </c>
      <c r="E3980" s="6" t="str">
        <f>IFERROR(VLOOKUP(A3980,'Distributor List'!$A$2:$D$77,4,0),"-")</f>
        <v>-</v>
      </c>
      <c r="F3980" s="6" t="str">
        <f>IFERROR(VLOOKUP(H3980,'Price List'!$A$2:$H$109,8,0),"-")</f>
        <v>-</v>
      </c>
      <c r="G3980" s="6" t="str">
        <f>IFERROR(VLOOKUP(A3980,'Distributor List'!$A$2:$E$77,5,0),"-")</f>
        <v>-</v>
      </c>
      <c r="H3980" s="10"/>
      <c r="I3980" s="95"/>
      <c r="J3980" s="92"/>
      <c r="K3980" s="92"/>
      <c r="L3980" s="73">
        <f t="shared" si="1360"/>
        <v>0</v>
      </c>
      <c r="M3980" s="73">
        <f t="shared" si="1357"/>
        <v>0</v>
      </c>
      <c r="N3980" s="73"/>
      <c r="O3980" s="73"/>
      <c r="P3980" s="73"/>
      <c r="Q3980" s="73"/>
      <c r="R3980" s="73">
        <f t="shared" si="1359"/>
        <v>0</v>
      </c>
      <c r="S3980" s="76" t="str">
        <f t="shared" si="1351"/>
        <v>-</v>
      </c>
      <c r="T3980" s="96">
        <v>0</v>
      </c>
      <c r="U3980" s="97"/>
      <c r="V3980" s="73">
        <f t="shared" si="1358"/>
        <v>0</v>
      </c>
      <c r="W3980" s="73">
        <f t="shared" si="1352"/>
        <v>0</v>
      </c>
      <c r="X3980" s="76" t="str">
        <f t="shared" si="1353"/>
        <v>-</v>
      </c>
      <c r="Y3980" s="73">
        <f t="shared" si="1354"/>
        <v>0</v>
      </c>
      <c r="Z3980" s="73">
        <f t="shared" si="1355"/>
        <v>0</v>
      </c>
      <c r="AA3980" s="73">
        <f t="shared" si="1361"/>
        <v>0</v>
      </c>
      <c r="AB3980" s="73">
        <f t="shared" si="1356"/>
        <v>0</v>
      </c>
      <c r="AC3980" s="73">
        <f t="shared" si="1362"/>
        <v>0</v>
      </c>
      <c r="AD3980" s="73">
        <f t="shared" si="1363"/>
        <v>0</v>
      </c>
      <c r="AE3980" s="73">
        <v>0</v>
      </c>
    </row>
    <row r="3981" spans="1:31" ht="15" customHeight="1">
      <c r="A3981" s="94"/>
      <c r="B3981" s="6" t="str">
        <f>IFERROR(VLOOKUP(A3981,'Distributor List'!$A$2:$D$77,2,0),"-")</f>
        <v>-</v>
      </c>
      <c r="C3981" s="6" t="str">
        <f>IFERROR(VLOOKUP(A3981,'Distributor List'!$A$2:$D$77,3,0),"-")</f>
        <v>-</v>
      </c>
      <c r="D3981" s="6" t="str">
        <f>IFERROR(VLOOKUP(A3981,'Distributor List'!$A$2:$F$77,6,0),"-")</f>
        <v>-</v>
      </c>
      <c r="E3981" s="6" t="str">
        <f>IFERROR(VLOOKUP(A3981,'Distributor List'!$A$2:$D$77,4,0),"-")</f>
        <v>-</v>
      </c>
      <c r="F3981" s="6" t="str">
        <f>IFERROR(VLOOKUP(H3981,'Price List'!$A$2:$H$109,8,0),"-")</f>
        <v>-</v>
      </c>
      <c r="G3981" s="6" t="str">
        <f>IFERROR(VLOOKUP(A3981,'Distributor List'!$A$2:$E$77,5,0),"-")</f>
        <v>-</v>
      </c>
      <c r="H3981" s="10"/>
      <c r="I3981" s="95"/>
      <c r="J3981" s="92"/>
      <c r="K3981" s="92"/>
      <c r="L3981" s="73">
        <f t="shared" si="1360"/>
        <v>0</v>
      </c>
      <c r="M3981" s="73">
        <f t="shared" si="1357"/>
        <v>0</v>
      </c>
      <c r="N3981" s="73"/>
      <c r="O3981" s="73"/>
      <c r="P3981" s="73"/>
      <c r="Q3981" s="73"/>
      <c r="R3981" s="73">
        <f t="shared" si="1359"/>
        <v>0</v>
      </c>
      <c r="S3981" s="76" t="str">
        <f t="shared" si="1351"/>
        <v>-</v>
      </c>
      <c r="T3981" s="96">
        <v>0</v>
      </c>
      <c r="U3981" s="97"/>
      <c r="V3981" s="73">
        <f t="shared" si="1358"/>
        <v>0</v>
      </c>
      <c r="W3981" s="73">
        <f t="shared" si="1352"/>
        <v>0</v>
      </c>
      <c r="X3981" s="76" t="str">
        <f t="shared" si="1353"/>
        <v>-</v>
      </c>
      <c r="Y3981" s="73">
        <f t="shared" si="1354"/>
        <v>0</v>
      </c>
      <c r="Z3981" s="73">
        <f t="shared" si="1355"/>
        <v>0</v>
      </c>
      <c r="AA3981" s="73">
        <f t="shared" si="1361"/>
        <v>0</v>
      </c>
      <c r="AB3981" s="73">
        <f t="shared" si="1356"/>
        <v>0</v>
      </c>
      <c r="AC3981" s="73">
        <f t="shared" si="1362"/>
        <v>0</v>
      </c>
      <c r="AD3981" s="73">
        <f t="shared" si="1363"/>
        <v>0</v>
      </c>
      <c r="AE3981" s="73">
        <v>0</v>
      </c>
    </row>
    <row r="3982" spans="1:31" ht="15" customHeight="1">
      <c r="A3982" s="94"/>
      <c r="B3982" s="6" t="str">
        <f>IFERROR(VLOOKUP(A3982,'Distributor List'!$A$2:$D$77,2,0),"-")</f>
        <v>-</v>
      </c>
      <c r="C3982" s="6" t="str">
        <f>IFERROR(VLOOKUP(A3982,'Distributor List'!$A$2:$D$77,3,0),"-")</f>
        <v>-</v>
      </c>
      <c r="D3982" s="6" t="str">
        <f>IFERROR(VLOOKUP(A3982,'Distributor List'!$A$2:$F$77,6,0),"-")</f>
        <v>-</v>
      </c>
      <c r="E3982" s="6" t="str">
        <f>IFERROR(VLOOKUP(A3982,'Distributor List'!$A$2:$D$77,4,0),"-")</f>
        <v>-</v>
      </c>
      <c r="F3982" s="6" t="str">
        <f>IFERROR(VLOOKUP(H3982,'Price List'!$A$2:$H$109,8,0),"-")</f>
        <v>-</v>
      </c>
      <c r="G3982" s="6" t="str">
        <f>IFERROR(VLOOKUP(A3982,'Distributor List'!$A$2:$E$77,5,0),"-")</f>
        <v>-</v>
      </c>
      <c r="H3982" s="10"/>
      <c r="I3982" s="95"/>
      <c r="J3982" s="92"/>
      <c r="K3982" s="92"/>
      <c r="L3982" s="73">
        <f t="shared" si="1360"/>
        <v>0</v>
      </c>
      <c r="M3982" s="73">
        <f t="shared" si="1357"/>
        <v>0</v>
      </c>
      <c r="N3982" s="73"/>
      <c r="O3982" s="73"/>
      <c r="P3982" s="73"/>
      <c r="Q3982" s="73"/>
      <c r="R3982" s="73">
        <f t="shared" si="1359"/>
        <v>0</v>
      </c>
      <c r="S3982" s="76" t="str">
        <f t="shared" si="1351"/>
        <v>-</v>
      </c>
      <c r="T3982" s="96">
        <v>0</v>
      </c>
      <c r="U3982" s="97"/>
      <c r="V3982" s="73">
        <f t="shared" si="1358"/>
        <v>0</v>
      </c>
      <c r="W3982" s="73">
        <f t="shared" si="1352"/>
        <v>0</v>
      </c>
      <c r="X3982" s="76" t="str">
        <f t="shared" si="1353"/>
        <v>-</v>
      </c>
      <c r="Y3982" s="73">
        <f t="shared" si="1354"/>
        <v>0</v>
      </c>
      <c r="Z3982" s="73">
        <f t="shared" si="1355"/>
        <v>0</v>
      </c>
      <c r="AA3982" s="73">
        <f t="shared" si="1361"/>
        <v>0</v>
      </c>
      <c r="AB3982" s="73">
        <f t="shared" si="1356"/>
        <v>0</v>
      </c>
      <c r="AC3982" s="73">
        <f t="shared" si="1362"/>
        <v>0</v>
      </c>
      <c r="AD3982" s="73">
        <f t="shared" si="1363"/>
        <v>0</v>
      </c>
      <c r="AE3982" s="73">
        <v>0</v>
      </c>
    </row>
    <row r="3983" spans="1:31" ht="15" customHeight="1">
      <c r="A3983" s="94"/>
      <c r="B3983" s="6" t="str">
        <f>IFERROR(VLOOKUP(A3983,'Distributor List'!$A$2:$D$77,2,0),"-")</f>
        <v>-</v>
      </c>
      <c r="C3983" s="6" t="str">
        <f>IFERROR(VLOOKUP(A3983,'Distributor List'!$A$2:$D$77,3,0),"-")</f>
        <v>-</v>
      </c>
      <c r="D3983" s="6" t="str">
        <f>IFERROR(VLOOKUP(A3983,'Distributor List'!$A$2:$F$77,6,0),"-")</f>
        <v>-</v>
      </c>
      <c r="E3983" s="6" t="str">
        <f>IFERROR(VLOOKUP(A3983,'Distributor List'!$A$2:$D$77,4,0),"-")</f>
        <v>-</v>
      </c>
      <c r="F3983" s="6" t="str">
        <f>IFERROR(VLOOKUP(H3983,'Price List'!$A$2:$H$109,8,0),"-")</f>
        <v>-</v>
      </c>
      <c r="G3983" s="6" t="str">
        <f>IFERROR(VLOOKUP(A3983,'Distributor List'!$A$2:$E$77,5,0),"-")</f>
        <v>-</v>
      </c>
      <c r="H3983" s="10"/>
      <c r="I3983" s="95"/>
      <c r="J3983" s="92"/>
      <c r="K3983" s="92"/>
      <c r="L3983" s="73">
        <f t="shared" si="1360"/>
        <v>0</v>
      </c>
      <c r="M3983" s="73">
        <f t="shared" si="1357"/>
        <v>0</v>
      </c>
      <c r="N3983" s="73"/>
      <c r="O3983" s="73"/>
      <c r="P3983" s="73"/>
      <c r="Q3983" s="73"/>
      <c r="R3983" s="73">
        <f t="shared" si="1359"/>
        <v>0</v>
      </c>
      <c r="S3983" s="76" t="str">
        <f t="shared" si="1351"/>
        <v>-</v>
      </c>
      <c r="T3983" s="96">
        <v>0</v>
      </c>
      <c r="U3983" s="97"/>
      <c r="V3983" s="73">
        <f t="shared" si="1358"/>
        <v>0</v>
      </c>
      <c r="W3983" s="73">
        <f t="shared" si="1352"/>
        <v>0</v>
      </c>
      <c r="X3983" s="76" t="str">
        <f t="shared" si="1353"/>
        <v>-</v>
      </c>
      <c r="Y3983" s="73">
        <f t="shared" si="1354"/>
        <v>0</v>
      </c>
      <c r="Z3983" s="73">
        <f t="shared" si="1355"/>
        <v>0</v>
      </c>
      <c r="AA3983" s="73">
        <f t="shared" si="1361"/>
        <v>0</v>
      </c>
      <c r="AB3983" s="73">
        <f t="shared" si="1356"/>
        <v>0</v>
      </c>
      <c r="AC3983" s="73">
        <f t="shared" si="1362"/>
        <v>0</v>
      </c>
      <c r="AD3983" s="73">
        <f t="shared" si="1363"/>
        <v>0</v>
      </c>
      <c r="AE3983" s="73">
        <v>0</v>
      </c>
    </row>
    <row r="3984" spans="1:31" ht="15" customHeight="1">
      <c r="A3984" s="94"/>
      <c r="B3984" s="6" t="str">
        <f>IFERROR(VLOOKUP(A3984,'Distributor List'!$A$2:$D$77,2,0),"-")</f>
        <v>-</v>
      </c>
      <c r="C3984" s="6" t="str">
        <f>IFERROR(VLOOKUP(A3984,'Distributor List'!$A$2:$D$77,3,0),"-")</f>
        <v>-</v>
      </c>
      <c r="D3984" s="6" t="str">
        <f>IFERROR(VLOOKUP(A3984,'Distributor List'!$A$2:$F$77,6,0),"-")</f>
        <v>-</v>
      </c>
      <c r="E3984" s="6" t="str">
        <f>IFERROR(VLOOKUP(A3984,'Distributor List'!$A$2:$D$77,4,0),"-")</f>
        <v>-</v>
      </c>
      <c r="F3984" s="6" t="str">
        <f>IFERROR(VLOOKUP(H3984,'Price List'!$A$2:$H$109,8,0),"-")</f>
        <v>-</v>
      </c>
      <c r="G3984" s="6" t="str">
        <f>IFERROR(VLOOKUP(A3984,'Distributor List'!$A$2:$E$77,5,0),"-")</f>
        <v>-</v>
      </c>
      <c r="H3984" s="10"/>
      <c r="I3984" s="95"/>
      <c r="J3984" s="92"/>
      <c r="K3984" s="92"/>
      <c r="L3984" s="73">
        <f t="shared" si="1360"/>
        <v>0</v>
      </c>
      <c r="M3984" s="73">
        <f t="shared" si="1357"/>
        <v>0</v>
      </c>
      <c r="N3984" s="73"/>
      <c r="O3984" s="73"/>
      <c r="P3984" s="73"/>
      <c r="Q3984" s="73"/>
      <c r="R3984" s="73">
        <f t="shared" si="1359"/>
        <v>0</v>
      </c>
      <c r="S3984" s="76" t="str">
        <f t="shared" si="1351"/>
        <v>-</v>
      </c>
      <c r="T3984" s="96">
        <v>0</v>
      </c>
      <c r="U3984" s="97"/>
      <c r="V3984" s="73">
        <f t="shared" si="1358"/>
        <v>0</v>
      </c>
      <c r="W3984" s="73">
        <f t="shared" si="1352"/>
        <v>0</v>
      </c>
      <c r="X3984" s="76" t="str">
        <f t="shared" si="1353"/>
        <v>-</v>
      </c>
      <c r="Y3984" s="73">
        <f t="shared" si="1354"/>
        <v>0</v>
      </c>
      <c r="Z3984" s="73">
        <f t="shared" si="1355"/>
        <v>0</v>
      </c>
      <c r="AA3984" s="73">
        <f t="shared" si="1361"/>
        <v>0</v>
      </c>
      <c r="AB3984" s="73">
        <f t="shared" si="1356"/>
        <v>0</v>
      </c>
      <c r="AC3984" s="73">
        <f t="shared" si="1362"/>
        <v>0</v>
      </c>
      <c r="AD3984" s="73">
        <f t="shared" si="1363"/>
        <v>0</v>
      </c>
      <c r="AE3984" s="73">
        <v>0</v>
      </c>
    </row>
    <row r="3985" spans="1:31" ht="15" customHeight="1">
      <c r="A3985" s="94"/>
      <c r="B3985" s="6" t="str">
        <f>IFERROR(VLOOKUP(A3985,'Distributor List'!$A$2:$D$77,2,0),"-")</f>
        <v>-</v>
      </c>
      <c r="C3985" s="6" t="str">
        <f>IFERROR(VLOOKUP(A3985,'Distributor List'!$A$2:$D$77,3,0),"-")</f>
        <v>-</v>
      </c>
      <c r="D3985" s="6" t="str">
        <f>IFERROR(VLOOKUP(A3985,'Distributor List'!$A$2:$F$77,6,0),"-")</f>
        <v>-</v>
      </c>
      <c r="E3985" s="6" t="str">
        <f>IFERROR(VLOOKUP(A3985,'Distributor List'!$A$2:$D$77,4,0),"-")</f>
        <v>-</v>
      </c>
      <c r="F3985" s="6" t="str">
        <f>IFERROR(VLOOKUP(H3985,'Price List'!$A$2:$H$109,8,0),"-")</f>
        <v>-</v>
      </c>
      <c r="G3985" s="6" t="str">
        <f>IFERROR(VLOOKUP(A3985,'Distributor List'!$A$2:$E$77,5,0),"-")</f>
        <v>-</v>
      </c>
      <c r="H3985" s="10"/>
      <c r="I3985" s="95"/>
      <c r="J3985" s="92"/>
      <c r="K3985" s="92"/>
      <c r="L3985" s="73">
        <f t="shared" si="1360"/>
        <v>0</v>
      </c>
      <c r="M3985" s="73">
        <f t="shared" si="1357"/>
        <v>0</v>
      </c>
      <c r="N3985" s="73"/>
      <c r="O3985" s="73"/>
      <c r="P3985" s="73"/>
      <c r="Q3985" s="73"/>
      <c r="R3985" s="73">
        <f t="shared" si="1359"/>
        <v>0</v>
      </c>
      <c r="S3985" s="76" t="str">
        <f t="shared" si="1351"/>
        <v>-</v>
      </c>
      <c r="T3985" s="96">
        <v>0</v>
      </c>
      <c r="U3985" s="97"/>
      <c r="V3985" s="73">
        <f t="shared" si="1358"/>
        <v>0</v>
      </c>
      <c r="W3985" s="73">
        <f t="shared" si="1352"/>
        <v>0</v>
      </c>
      <c r="X3985" s="76" t="str">
        <f t="shared" si="1353"/>
        <v>-</v>
      </c>
      <c r="Y3985" s="73">
        <f t="shared" si="1354"/>
        <v>0</v>
      </c>
      <c r="Z3985" s="73">
        <f t="shared" si="1355"/>
        <v>0</v>
      </c>
      <c r="AA3985" s="73">
        <f t="shared" si="1361"/>
        <v>0</v>
      </c>
      <c r="AB3985" s="73">
        <f t="shared" si="1356"/>
        <v>0</v>
      </c>
      <c r="AC3985" s="73">
        <f t="shared" si="1362"/>
        <v>0</v>
      </c>
      <c r="AD3985" s="73">
        <f t="shared" si="1363"/>
        <v>0</v>
      </c>
      <c r="AE3985" s="73">
        <v>0</v>
      </c>
    </row>
    <row r="3986" spans="1:31" ht="15" customHeight="1">
      <c r="A3986" s="94"/>
      <c r="B3986" s="6" t="str">
        <f>IFERROR(VLOOKUP(A3986,'Distributor List'!$A$2:$D$77,2,0),"-")</f>
        <v>-</v>
      </c>
      <c r="C3986" s="6" t="str">
        <f>IFERROR(VLOOKUP(A3986,'Distributor List'!$A$2:$D$77,3,0),"-")</f>
        <v>-</v>
      </c>
      <c r="D3986" s="6" t="str">
        <f>IFERROR(VLOOKUP(A3986,'Distributor List'!$A$2:$F$77,6,0),"-")</f>
        <v>-</v>
      </c>
      <c r="E3986" s="6" t="str">
        <f>IFERROR(VLOOKUP(A3986,'Distributor List'!$A$2:$D$77,4,0),"-")</f>
        <v>-</v>
      </c>
      <c r="F3986" s="6" t="str">
        <f>IFERROR(VLOOKUP(H3986,'Price List'!$A$2:$H$109,8,0),"-")</f>
        <v>-</v>
      </c>
      <c r="G3986" s="6" t="str">
        <f>IFERROR(VLOOKUP(A3986,'Distributor List'!$A$2:$E$77,5,0),"-")</f>
        <v>-</v>
      </c>
      <c r="H3986" s="10"/>
      <c r="I3986" s="95"/>
      <c r="J3986" s="92"/>
      <c r="K3986" s="92"/>
      <c r="L3986" s="73">
        <f t="shared" si="1360"/>
        <v>0</v>
      </c>
      <c r="M3986" s="73">
        <f t="shared" si="1357"/>
        <v>0</v>
      </c>
      <c r="N3986" s="73"/>
      <c r="O3986" s="73"/>
      <c r="P3986" s="73"/>
      <c r="Q3986" s="73"/>
      <c r="R3986" s="73">
        <f t="shared" si="1359"/>
        <v>0</v>
      </c>
      <c r="S3986" s="76" t="str">
        <f t="shared" ref="S3986:S4049" si="1364">IFERROR(L3986/R3986,"-")</f>
        <v>-</v>
      </c>
      <c r="T3986" s="96">
        <v>0</v>
      </c>
      <c r="U3986" s="97"/>
      <c r="V3986" s="73">
        <f t="shared" si="1358"/>
        <v>0</v>
      </c>
      <c r="W3986" s="73">
        <f t="shared" ref="W3986:W4049" si="1365">L3986-V3986</f>
        <v>0</v>
      </c>
      <c r="X3986" s="76" t="str">
        <f t="shared" ref="X3986:X4049" si="1366">IFERROR(L3986/V3986-1,"-")</f>
        <v>-</v>
      </c>
      <c r="Y3986" s="73">
        <f t="shared" ref="Y3986:Y4049" si="1367">(J3986)/1*1.5</f>
        <v>0</v>
      </c>
      <c r="Z3986" s="73">
        <f t="shared" ref="Z3986:Z4049" si="1368">IF(Y3986&gt;K3986,Y3986-K3986,0)</f>
        <v>0</v>
      </c>
      <c r="AA3986" s="73">
        <f t="shared" si="1361"/>
        <v>0</v>
      </c>
      <c r="AB3986" s="73">
        <f t="shared" ref="AB3986:AB4049" si="1369">IF(Y3986&lt;K3986,K3986-Y3986,0)</f>
        <v>0</v>
      </c>
      <c r="AC3986" s="73">
        <f t="shared" si="1362"/>
        <v>0</v>
      </c>
      <c r="AD3986" s="73">
        <f t="shared" si="1363"/>
        <v>0</v>
      </c>
      <c r="AE3986" s="73">
        <v>0</v>
      </c>
    </row>
    <row r="3987" spans="1:31" ht="15" customHeight="1">
      <c r="A3987" s="94"/>
      <c r="B3987" s="6" t="str">
        <f>IFERROR(VLOOKUP(A3987,'Distributor List'!$A$2:$D$77,2,0),"-")</f>
        <v>-</v>
      </c>
      <c r="C3987" s="6" t="str">
        <f>IFERROR(VLOOKUP(A3987,'Distributor List'!$A$2:$D$77,3,0),"-")</f>
        <v>-</v>
      </c>
      <c r="D3987" s="6" t="str">
        <f>IFERROR(VLOOKUP(A3987,'Distributor List'!$A$2:$F$77,6,0),"-")</f>
        <v>-</v>
      </c>
      <c r="E3987" s="6" t="str">
        <f>IFERROR(VLOOKUP(A3987,'Distributor List'!$A$2:$D$77,4,0),"-")</f>
        <v>-</v>
      </c>
      <c r="F3987" s="6" t="str">
        <f>IFERROR(VLOOKUP(H3987,'Price List'!$A$2:$H$109,8,0),"-")</f>
        <v>-</v>
      </c>
      <c r="G3987" s="6" t="str">
        <f>IFERROR(VLOOKUP(A3987,'Distributor List'!$A$2:$E$77,5,0),"-")</f>
        <v>-</v>
      </c>
      <c r="H3987" s="10"/>
      <c r="I3987" s="95"/>
      <c r="J3987" s="92"/>
      <c r="K3987" s="92"/>
      <c r="L3987" s="73">
        <f t="shared" si="1360"/>
        <v>0</v>
      </c>
      <c r="M3987" s="73">
        <f t="shared" si="1357"/>
        <v>0</v>
      </c>
      <c r="N3987" s="73"/>
      <c r="O3987" s="73"/>
      <c r="P3987" s="73"/>
      <c r="Q3987" s="73"/>
      <c r="R3987" s="73">
        <f t="shared" si="1359"/>
        <v>0</v>
      </c>
      <c r="S3987" s="76" t="str">
        <f t="shared" si="1364"/>
        <v>-</v>
      </c>
      <c r="T3987" s="96">
        <v>0</v>
      </c>
      <c r="U3987" s="97"/>
      <c r="V3987" s="73">
        <f t="shared" si="1358"/>
        <v>0</v>
      </c>
      <c r="W3987" s="73">
        <f t="shared" si="1365"/>
        <v>0</v>
      </c>
      <c r="X3987" s="76" t="str">
        <f t="shared" si="1366"/>
        <v>-</v>
      </c>
      <c r="Y3987" s="73">
        <f t="shared" si="1367"/>
        <v>0</v>
      </c>
      <c r="Z3987" s="73">
        <f t="shared" si="1368"/>
        <v>0</v>
      </c>
      <c r="AA3987" s="73">
        <f t="shared" si="1361"/>
        <v>0</v>
      </c>
      <c r="AB3987" s="73">
        <f t="shared" si="1369"/>
        <v>0</v>
      </c>
      <c r="AC3987" s="73">
        <f t="shared" si="1362"/>
        <v>0</v>
      </c>
      <c r="AD3987" s="73">
        <f t="shared" si="1363"/>
        <v>0</v>
      </c>
      <c r="AE3987" s="73">
        <v>0</v>
      </c>
    </row>
    <row r="3988" spans="1:31" ht="15" customHeight="1">
      <c r="A3988" s="94"/>
      <c r="B3988" s="6" t="str">
        <f>IFERROR(VLOOKUP(A3988,'Distributor List'!$A$2:$D$77,2,0),"-")</f>
        <v>-</v>
      </c>
      <c r="C3988" s="6" t="str">
        <f>IFERROR(VLOOKUP(A3988,'Distributor List'!$A$2:$D$77,3,0),"-")</f>
        <v>-</v>
      </c>
      <c r="D3988" s="6" t="str">
        <f>IFERROR(VLOOKUP(A3988,'Distributor List'!$A$2:$F$77,6,0),"-")</f>
        <v>-</v>
      </c>
      <c r="E3988" s="6" t="str">
        <f>IFERROR(VLOOKUP(A3988,'Distributor List'!$A$2:$D$77,4,0),"-")</f>
        <v>-</v>
      </c>
      <c r="F3988" s="6" t="str">
        <f>IFERROR(VLOOKUP(H3988,'Price List'!$A$2:$H$109,8,0),"-")</f>
        <v>-</v>
      </c>
      <c r="G3988" s="6" t="str">
        <f>IFERROR(VLOOKUP(A3988,'Distributor List'!$A$2:$E$77,5,0),"-")</f>
        <v>-</v>
      </c>
      <c r="H3988" s="10"/>
      <c r="I3988" s="95"/>
      <c r="J3988" s="92"/>
      <c r="K3988" s="92"/>
      <c r="L3988" s="73">
        <f t="shared" si="1360"/>
        <v>0</v>
      </c>
      <c r="M3988" s="73">
        <f t="shared" si="1357"/>
        <v>0</v>
      </c>
      <c r="N3988" s="73"/>
      <c r="O3988" s="73"/>
      <c r="P3988" s="73"/>
      <c r="Q3988" s="73"/>
      <c r="R3988" s="73">
        <f t="shared" si="1359"/>
        <v>0</v>
      </c>
      <c r="S3988" s="76" t="str">
        <f t="shared" si="1364"/>
        <v>-</v>
      </c>
      <c r="T3988" s="96">
        <v>0</v>
      </c>
      <c r="U3988" s="97"/>
      <c r="V3988" s="73">
        <f t="shared" si="1358"/>
        <v>0</v>
      </c>
      <c r="W3988" s="73">
        <f t="shared" si="1365"/>
        <v>0</v>
      </c>
      <c r="X3988" s="76" t="str">
        <f t="shared" si="1366"/>
        <v>-</v>
      </c>
      <c r="Y3988" s="73">
        <f t="shared" si="1367"/>
        <v>0</v>
      </c>
      <c r="Z3988" s="73">
        <f t="shared" si="1368"/>
        <v>0</v>
      </c>
      <c r="AA3988" s="73">
        <f t="shared" si="1361"/>
        <v>0</v>
      </c>
      <c r="AB3988" s="73">
        <f t="shared" si="1369"/>
        <v>0</v>
      </c>
      <c r="AC3988" s="73">
        <f t="shared" si="1362"/>
        <v>0</v>
      </c>
      <c r="AD3988" s="73">
        <f t="shared" si="1363"/>
        <v>0</v>
      </c>
      <c r="AE3988" s="73">
        <v>0</v>
      </c>
    </row>
    <row r="3989" spans="1:31" ht="15" customHeight="1">
      <c r="A3989" s="94"/>
      <c r="B3989" s="6" t="str">
        <f>IFERROR(VLOOKUP(A3989,'Distributor List'!$A$2:$D$77,2,0),"-")</f>
        <v>-</v>
      </c>
      <c r="C3989" s="6" t="str">
        <f>IFERROR(VLOOKUP(A3989,'Distributor List'!$A$2:$D$77,3,0),"-")</f>
        <v>-</v>
      </c>
      <c r="D3989" s="6" t="str">
        <f>IFERROR(VLOOKUP(A3989,'Distributor List'!$A$2:$F$77,6,0),"-")</f>
        <v>-</v>
      </c>
      <c r="E3989" s="6" t="str">
        <f>IFERROR(VLOOKUP(A3989,'Distributor List'!$A$2:$D$77,4,0),"-")</f>
        <v>-</v>
      </c>
      <c r="F3989" s="6" t="str">
        <f>IFERROR(VLOOKUP(H3989,'Price List'!$A$2:$H$109,8,0),"-")</f>
        <v>-</v>
      </c>
      <c r="G3989" s="6" t="str">
        <f>IFERROR(VLOOKUP(A3989,'Distributor List'!$A$2:$E$77,5,0),"-")</f>
        <v>-</v>
      </c>
      <c r="H3989" s="10"/>
      <c r="I3989" s="95"/>
      <c r="J3989" s="92"/>
      <c r="K3989" s="92"/>
      <c r="L3989" s="73">
        <f t="shared" si="1360"/>
        <v>0</v>
      </c>
      <c r="M3989" s="73">
        <f t="shared" si="1357"/>
        <v>0</v>
      </c>
      <c r="N3989" s="73"/>
      <c r="O3989" s="73"/>
      <c r="P3989" s="73"/>
      <c r="Q3989" s="73"/>
      <c r="R3989" s="73">
        <f t="shared" si="1359"/>
        <v>0</v>
      </c>
      <c r="S3989" s="76" t="str">
        <f t="shared" si="1364"/>
        <v>-</v>
      </c>
      <c r="T3989" s="96">
        <v>0</v>
      </c>
      <c r="U3989" s="97"/>
      <c r="V3989" s="73">
        <f t="shared" si="1358"/>
        <v>0</v>
      </c>
      <c r="W3989" s="73">
        <f t="shared" si="1365"/>
        <v>0</v>
      </c>
      <c r="X3989" s="76" t="str">
        <f t="shared" si="1366"/>
        <v>-</v>
      </c>
      <c r="Y3989" s="73">
        <f t="shared" si="1367"/>
        <v>0</v>
      </c>
      <c r="Z3989" s="73">
        <f t="shared" si="1368"/>
        <v>0</v>
      </c>
      <c r="AA3989" s="73">
        <f t="shared" si="1361"/>
        <v>0</v>
      </c>
      <c r="AB3989" s="73">
        <f t="shared" si="1369"/>
        <v>0</v>
      </c>
      <c r="AC3989" s="73">
        <f t="shared" si="1362"/>
        <v>0</v>
      </c>
      <c r="AD3989" s="73">
        <f t="shared" si="1363"/>
        <v>0</v>
      </c>
      <c r="AE3989" s="73">
        <v>0</v>
      </c>
    </row>
    <row r="3990" spans="1:31" ht="15" customHeight="1">
      <c r="A3990" s="94"/>
      <c r="B3990" s="6" t="str">
        <f>IFERROR(VLOOKUP(A3990,'Distributor List'!$A$2:$D$77,2,0),"-")</f>
        <v>-</v>
      </c>
      <c r="C3990" s="6" t="str">
        <f>IFERROR(VLOOKUP(A3990,'Distributor List'!$A$2:$D$77,3,0),"-")</f>
        <v>-</v>
      </c>
      <c r="D3990" s="6" t="str">
        <f>IFERROR(VLOOKUP(A3990,'Distributor List'!$A$2:$F$77,6,0),"-")</f>
        <v>-</v>
      </c>
      <c r="E3990" s="6" t="str">
        <f>IFERROR(VLOOKUP(A3990,'Distributor List'!$A$2:$D$77,4,0),"-")</f>
        <v>-</v>
      </c>
      <c r="F3990" s="6" t="str">
        <f>IFERROR(VLOOKUP(H3990,'Price List'!$A$2:$H$109,8,0),"-")</f>
        <v>-</v>
      </c>
      <c r="G3990" s="6" t="str">
        <f>IFERROR(VLOOKUP(A3990,'Distributor List'!$A$2:$E$77,5,0),"-")</f>
        <v>-</v>
      </c>
      <c r="H3990" s="10"/>
      <c r="I3990" s="95"/>
      <c r="J3990" s="92"/>
      <c r="K3990" s="92"/>
      <c r="L3990" s="73">
        <f t="shared" si="1360"/>
        <v>0</v>
      </c>
      <c r="M3990" s="73">
        <f t="shared" si="1357"/>
        <v>0</v>
      </c>
      <c r="N3990" s="73"/>
      <c r="O3990" s="73"/>
      <c r="P3990" s="73"/>
      <c r="Q3990" s="73"/>
      <c r="R3990" s="73">
        <f t="shared" si="1359"/>
        <v>0</v>
      </c>
      <c r="S3990" s="76" t="str">
        <f t="shared" si="1364"/>
        <v>-</v>
      </c>
      <c r="T3990" s="96">
        <v>0</v>
      </c>
      <c r="U3990" s="97"/>
      <c r="V3990" s="73">
        <f t="shared" si="1358"/>
        <v>0</v>
      </c>
      <c r="W3990" s="73">
        <f t="shared" si="1365"/>
        <v>0</v>
      </c>
      <c r="X3990" s="76" t="str">
        <f t="shared" si="1366"/>
        <v>-</v>
      </c>
      <c r="Y3990" s="73">
        <f t="shared" si="1367"/>
        <v>0</v>
      </c>
      <c r="Z3990" s="73">
        <f t="shared" si="1368"/>
        <v>0</v>
      </c>
      <c r="AA3990" s="73">
        <f t="shared" si="1361"/>
        <v>0</v>
      </c>
      <c r="AB3990" s="73">
        <f t="shared" si="1369"/>
        <v>0</v>
      </c>
      <c r="AC3990" s="73">
        <f t="shared" si="1362"/>
        <v>0</v>
      </c>
      <c r="AD3990" s="73">
        <f t="shared" si="1363"/>
        <v>0</v>
      </c>
      <c r="AE3990" s="73">
        <v>0</v>
      </c>
    </row>
    <row r="3991" spans="1:31" ht="15" customHeight="1">
      <c r="A3991" s="94"/>
      <c r="B3991" s="6" t="str">
        <f>IFERROR(VLOOKUP(A3991,'Distributor List'!$A$2:$D$77,2,0),"-")</f>
        <v>-</v>
      </c>
      <c r="C3991" s="6" t="str">
        <f>IFERROR(VLOOKUP(A3991,'Distributor List'!$A$2:$D$77,3,0),"-")</f>
        <v>-</v>
      </c>
      <c r="D3991" s="6" t="str">
        <f>IFERROR(VLOOKUP(A3991,'Distributor List'!$A$2:$F$77,6,0),"-")</f>
        <v>-</v>
      </c>
      <c r="E3991" s="6" t="str">
        <f>IFERROR(VLOOKUP(A3991,'Distributor List'!$A$2:$D$77,4,0),"-")</f>
        <v>-</v>
      </c>
      <c r="F3991" s="6" t="str">
        <f>IFERROR(VLOOKUP(H3991,'Price List'!$A$2:$H$109,8,0),"-")</f>
        <v>-</v>
      </c>
      <c r="G3991" s="6" t="str">
        <f>IFERROR(VLOOKUP(A3991,'Distributor List'!$A$2:$E$77,5,0),"-")</f>
        <v>-</v>
      </c>
      <c r="H3991" s="10"/>
      <c r="I3991" s="95"/>
      <c r="J3991" s="92"/>
      <c r="K3991" s="92"/>
      <c r="L3991" s="73">
        <f t="shared" si="1360"/>
        <v>0</v>
      </c>
      <c r="M3991" s="73">
        <f t="shared" si="1357"/>
        <v>0</v>
      </c>
      <c r="N3991" s="73"/>
      <c r="O3991" s="73"/>
      <c r="P3991" s="73"/>
      <c r="Q3991" s="73"/>
      <c r="R3991" s="73">
        <f t="shared" si="1359"/>
        <v>0</v>
      </c>
      <c r="S3991" s="76" t="str">
        <f t="shared" si="1364"/>
        <v>-</v>
      </c>
      <c r="T3991" s="96">
        <v>0</v>
      </c>
      <c r="U3991" s="97"/>
      <c r="V3991" s="73">
        <f t="shared" si="1358"/>
        <v>0</v>
      </c>
      <c r="W3991" s="73">
        <f t="shared" si="1365"/>
        <v>0</v>
      </c>
      <c r="X3991" s="76" t="str">
        <f t="shared" si="1366"/>
        <v>-</v>
      </c>
      <c r="Y3991" s="73">
        <f t="shared" si="1367"/>
        <v>0</v>
      </c>
      <c r="Z3991" s="73">
        <f t="shared" si="1368"/>
        <v>0</v>
      </c>
      <c r="AA3991" s="73">
        <f t="shared" si="1361"/>
        <v>0</v>
      </c>
      <c r="AB3991" s="73">
        <f t="shared" si="1369"/>
        <v>0</v>
      </c>
      <c r="AC3991" s="73">
        <f t="shared" si="1362"/>
        <v>0</v>
      </c>
      <c r="AD3991" s="73">
        <f t="shared" si="1363"/>
        <v>0</v>
      </c>
      <c r="AE3991" s="73">
        <v>0</v>
      </c>
    </row>
    <row r="3992" spans="1:31" ht="15" customHeight="1">
      <c r="A3992" s="94"/>
      <c r="B3992" s="6" t="str">
        <f>IFERROR(VLOOKUP(A3992,'Distributor List'!$A$2:$D$77,2,0),"-")</f>
        <v>-</v>
      </c>
      <c r="C3992" s="6" t="str">
        <f>IFERROR(VLOOKUP(A3992,'Distributor List'!$A$2:$D$77,3,0),"-")</f>
        <v>-</v>
      </c>
      <c r="D3992" s="6" t="str">
        <f>IFERROR(VLOOKUP(A3992,'Distributor List'!$A$2:$F$77,6,0),"-")</f>
        <v>-</v>
      </c>
      <c r="E3992" s="6" t="str">
        <f>IFERROR(VLOOKUP(A3992,'Distributor List'!$A$2:$D$77,4,0),"-")</f>
        <v>-</v>
      </c>
      <c r="F3992" s="6" t="str">
        <f>IFERROR(VLOOKUP(H3992,'Price List'!$A$2:$H$109,8,0),"-")</f>
        <v>-</v>
      </c>
      <c r="G3992" s="6" t="str">
        <f>IFERROR(VLOOKUP(A3992,'Distributor List'!$A$2:$E$77,5,0),"-")</f>
        <v>-</v>
      </c>
      <c r="H3992" s="10"/>
      <c r="I3992" s="95"/>
      <c r="J3992" s="92"/>
      <c r="K3992" s="92"/>
      <c r="L3992" s="73">
        <f t="shared" si="1360"/>
        <v>0</v>
      </c>
      <c r="M3992" s="73">
        <f t="shared" si="1357"/>
        <v>0</v>
      </c>
      <c r="N3992" s="73"/>
      <c r="O3992" s="73"/>
      <c r="P3992" s="73"/>
      <c r="Q3992" s="73"/>
      <c r="R3992" s="73">
        <f t="shared" si="1359"/>
        <v>0</v>
      </c>
      <c r="S3992" s="76" t="str">
        <f t="shared" si="1364"/>
        <v>-</v>
      </c>
      <c r="T3992" s="96">
        <v>0</v>
      </c>
      <c r="U3992" s="97"/>
      <c r="V3992" s="73">
        <f t="shared" si="1358"/>
        <v>0</v>
      </c>
      <c r="W3992" s="73">
        <f t="shared" si="1365"/>
        <v>0</v>
      </c>
      <c r="X3992" s="76" t="str">
        <f t="shared" si="1366"/>
        <v>-</v>
      </c>
      <c r="Y3992" s="73">
        <f t="shared" si="1367"/>
        <v>0</v>
      </c>
      <c r="Z3992" s="73">
        <f t="shared" si="1368"/>
        <v>0</v>
      </c>
      <c r="AA3992" s="73">
        <f t="shared" si="1361"/>
        <v>0</v>
      </c>
      <c r="AB3992" s="73">
        <f t="shared" si="1369"/>
        <v>0</v>
      </c>
      <c r="AC3992" s="73">
        <f t="shared" si="1362"/>
        <v>0</v>
      </c>
      <c r="AD3992" s="73">
        <f t="shared" si="1363"/>
        <v>0</v>
      </c>
      <c r="AE3992" s="73">
        <v>0</v>
      </c>
    </row>
    <row r="3993" spans="1:31" ht="15" customHeight="1">
      <c r="A3993" s="94"/>
      <c r="B3993" s="6" t="str">
        <f>IFERROR(VLOOKUP(A3993,'Distributor List'!$A$2:$D$77,2,0),"-")</f>
        <v>-</v>
      </c>
      <c r="C3993" s="6" t="str">
        <f>IFERROR(VLOOKUP(A3993,'Distributor List'!$A$2:$D$77,3,0),"-")</f>
        <v>-</v>
      </c>
      <c r="D3993" s="6" t="str">
        <f>IFERROR(VLOOKUP(A3993,'Distributor List'!$A$2:$F$77,6,0),"-")</f>
        <v>-</v>
      </c>
      <c r="E3993" s="6" t="str">
        <f>IFERROR(VLOOKUP(A3993,'Distributor List'!$A$2:$D$77,4,0),"-")</f>
        <v>-</v>
      </c>
      <c r="F3993" s="6" t="str">
        <f>IFERROR(VLOOKUP(H3993,'Price List'!$A$2:$H$109,8,0),"-")</f>
        <v>-</v>
      </c>
      <c r="G3993" s="6" t="str">
        <f>IFERROR(VLOOKUP(A3993,'Distributor List'!$A$2:$E$77,5,0),"-")</f>
        <v>-</v>
      </c>
      <c r="H3993" s="10"/>
      <c r="I3993" s="95"/>
      <c r="J3993" s="92"/>
      <c r="K3993" s="92"/>
      <c r="L3993" s="73">
        <f t="shared" si="1360"/>
        <v>0</v>
      </c>
      <c r="M3993" s="73">
        <f t="shared" si="1357"/>
        <v>0</v>
      </c>
      <c r="N3993" s="73"/>
      <c r="O3993" s="73"/>
      <c r="P3993" s="73"/>
      <c r="Q3993" s="73"/>
      <c r="R3993" s="73">
        <f t="shared" si="1359"/>
        <v>0</v>
      </c>
      <c r="S3993" s="76" t="str">
        <f t="shared" si="1364"/>
        <v>-</v>
      </c>
      <c r="T3993" s="96">
        <v>0</v>
      </c>
      <c r="U3993" s="97"/>
      <c r="V3993" s="73">
        <f t="shared" si="1358"/>
        <v>0</v>
      </c>
      <c r="W3993" s="73">
        <f t="shared" si="1365"/>
        <v>0</v>
      </c>
      <c r="X3993" s="76" t="str">
        <f t="shared" si="1366"/>
        <v>-</v>
      </c>
      <c r="Y3993" s="73">
        <f t="shared" si="1367"/>
        <v>0</v>
      </c>
      <c r="Z3993" s="73">
        <f t="shared" si="1368"/>
        <v>0</v>
      </c>
      <c r="AA3993" s="73">
        <f t="shared" si="1361"/>
        <v>0</v>
      </c>
      <c r="AB3993" s="73">
        <f t="shared" si="1369"/>
        <v>0</v>
      </c>
      <c r="AC3993" s="73">
        <f t="shared" si="1362"/>
        <v>0</v>
      </c>
      <c r="AD3993" s="73">
        <f t="shared" si="1363"/>
        <v>0</v>
      </c>
      <c r="AE3993" s="73">
        <v>0</v>
      </c>
    </row>
    <row r="3994" spans="1:31" ht="15" customHeight="1">
      <c r="A3994" s="94"/>
      <c r="B3994" s="6" t="str">
        <f>IFERROR(VLOOKUP(A3994,'Distributor List'!$A$2:$D$77,2,0),"-")</f>
        <v>-</v>
      </c>
      <c r="C3994" s="6" t="str">
        <f>IFERROR(VLOOKUP(A3994,'Distributor List'!$A$2:$D$77,3,0),"-")</f>
        <v>-</v>
      </c>
      <c r="D3994" s="6" t="str">
        <f>IFERROR(VLOOKUP(A3994,'Distributor List'!$A$2:$F$77,6,0),"-")</f>
        <v>-</v>
      </c>
      <c r="E3994" s="6" t="str">
        <f>IFERROR(VLOOKUP(A3994,'Distributor List'!$A$2:$D$77,4,0),"-")</f>
        <v>-</v>
      </c>
      <c r="F3994" s="6" t="str">
        <f>IFERROR(VLOOKUP(H3994,'Price List'!$A$2:$H$109,8,0),"-")</f>
        <v>-</v>
      </c>
      <c r="G3994" s="6" t="str">
        <f>IFERROR(VLOOKUP(A3994,'Distributor List'!$A$2:$E$77,5,0),"-")</f>
        <v>-</v>
      </c>
      <c r="H3994" s="10"/>
      <c r="I3994" s="95"/>
      <c r="J3994" s="92"/>
      <c r="K3994" s="92"/>
      <c r="L3994" s="73">
        <f t="shared" si="1360"/>
        <v>0</v>
      </c>
      <c r="M3994" s="73">
        <f t="shared" si="1357"/>
        <v>0</v>
      </c>
      <c r="N3994" s="73"/>
      <c r="O3994" s="73"/>
      <c r="P3994" s="73"/>
      <c r="Q3994" s="73"/>
      <c r="R3994" s="73">
        <f t="shared" si="1359"/>
        <v>0</v>
      </c>
      <c r="S3994" s="76" t="str">
        <f t="shared" si="1364"/>
        <v>-</v>
      </c>
      <c r="T3994" s="96">
        <v>0</v>
      </c>
      <c r="U3994" s="97"/>
      <c r="V3994" s="73">
        <f t="shared" si="1358"/>
        <v>0</v>
      </c>
      <c r="W3994" s="73">
        <f t="shared" si="1365"/>
        <v>0</v>
      </c>
      <c r="X3994" s="76" t="str">
        <f t="shared" si="1366"/>
        <v>-</v>
      </c>
      <c r="Y3994" s="73">
        <f t="shared" si="1367"/>
        <v>0</v>
      </c>
      <c r="Z3994" s="73">
        <f t="shared" si="1368"/>
        <v>0</v>
      </c>
      <c r="AA3994" s="73">
        <f t="shared" si="1361"/>
        <v>0</v>
      </c>
      <c r="AB3994" s="73">
        <f t="shared" si="1369"/>
        <v>0</v>
      </c>
      <c r="AC3994" s="73">
        <f t="shared" si="1362"/>
        <v>0</v>
      </c>
      <c r="AD3994" s="73">
        <f t="shared" si="1363"/>
        <v>0</v>
      </c>
      <c r="AE3994" s="73">
        <v>0</v>
      </c>
    </row>
    <row r="3995" spans="1:31" ht="15" customHeight="1">
      <c r="A3995" s="94"/>
      <c r="B3995" s="6" t="str">
        <f>IFERROR(VLOOKUP(A3995,'Distributor List'!$A$2:$D$77,2,0),"-")</f>
        <v>-</v>
      </c>
      <c r="C3995" s="6" t="str">
        <f>IFERROR(VLOOKUP(A3995,'Distributor List'!$A$2:$D$77,3,0),"-")</f>
        <v>-</v>
      </c>
      <c r="D3995" s="6" t="str">
        <f>IFERROR(VLOOKUP(A3995,'Distributor List'!$A$2:$F$77,6,0),"-")</f>
        <v>-</v>
      </c>
      <c r="E3995" s="6" t="str">
        <f>IFERROR(VLOOKUP(A3995,'Distributor List'!$A$2:$D$77,4,0),"-")</f>
        <v>-</v>
      </c>
      <c r="F3995" s="6" t="str">
        <f>IFERROR(VLOOKUP(H3995,'Price List'!$A$2:$H$109,8,0),"-")</f>
        <v>-</v>
      </c>
      <c r="G3995" s="6" t="str">
        <f>IFERROR(VLOOKUP(A3995,'Distributor List'!$A$2:$E$77,5,0),"-")</f>
        <v>-</v>
      </c>
      <c r="H3995" s="10"/>
      <c r="I3995" s="95"/>
      <c r="J3995" s="92"/>
      <c r="K3995" s="92"/>
      <c r="L3995" s="73">
        <f t="shared" si="1360"/>
        <v>0</v>
      </c>
      <c r="M3995" s="73">
        <f t="shared" si="1357"/>
        <v>0</v>
      </c>
      <c r="N3995" s="73"/>
      <c r="O3995" s="73"/>
      <c r="P3995" s="73"/>
      <c r="Q3995" s="73"/>
      <c r="R3995" s="73">
        <f t="shared" si="1359"/>
        <v>0</v>
      </c>
      <c r="S3995" s="76" t="str">
        <f t="shared" si="1364"/>
        <v>-</v>
      </c>
      <c r="T3995" s="96">
        <v>0</v>
      </c>
      <c r="U3995" s="97"/>
      <c r="V3995" s="73">
        <f t="shared" si="1358"/>
        <v>0</v>
      </c>
      <c r="W3995" s="73">
        <f t="shared" si="1365"/>
        <v>0</v>
      </c>
      <c r="X3995" s="76" t="str">
        <f t="shared" si="1366"/>
        <v>-</v>
      </c>
      <c r="Y3995" s="73">
        <f t="shared" si="1367"/>
        <v>0</v>
      </c>
      <c r="Z3995" s="73">
        <f t="shared" si="1368"/>
        <v>0</v>
      </c>
      <c r="AA3995" s="73">
        <f t="shared" si="1361"/>
        <v>0</v>
      </c>
      <c r="AB3995" s="73">
        <f t="shared" si="1369"/>
        <v>0</v>
      </c>
      <c r="AC3995" s="73">
        <f t="shared" si="1362"/>
        <v>0</v>
      </c>
      <c r="AD3995" s="73">
        <f t="shared" si="1363"/>
        <v>0</v>
      </c>
      <c r="AE3995" s="73">
        <v>0</v>
      </c>
    </row>
    <row r="3996" spans="1:31" ht="15" customHeight="1">
      <c r="A3996" s="94"/>
      <c r="B3996" s="6" t="str">
        <f>IFERROR(VLOOKUP(A3996,'Distributor List'!$A$2:$D$77,2,0),"-")</f>
        <v>-</v>
      </c>
      <c r="C3996" s="6" t="str">
        <f>IFERROR(VLOOKUP(A3996,'Distributor List'!$A$2:$D$77,3,0),"-")</f>
        <v>-</v>
      </c>
      <c r="D3996" s="6" t="str">
        <f>IFERROR(VLOOKUP(A3996,'Distributor List'!$A$2:$F$77,6,0),"-")</f>
        <v>-</v>
      </c>
      <c r="E3996" s="6" t="str">
        <f>IFERROR(VLOOKUP(A3996,'Distributor List'!$A$2:$D$77,4,0),"-")</f>
        <v>-</v>
      </c>
      <c r="F3996" s="6" t="str">
        <f>IFERROR(VLOOKUP(H3996,'Price List'!$A$2:$H$109,8,0),"-")</f>
        <v>-</v>
      </c>
      <c r="G3996" s="6" t="str">
        <f>IFERROR(VLOOKUP(A3996,'Distributor List'!$A$2:$E$77,5,0),"-")</f>
        <v>-</v>
      </c>
      <c r="H3996" s="10"/>
      <c r="I3996" s="95"/>
      <c r="J3996" s="92"/>
      <c r="K3996" s="92"/>
      <c r="L3996" s="73">
        <f t="shared" si="1360"/>
        <v>0</v>
      </c>
      <c r="M3996" s="73">
        <f t="shared" si="1357"/>
        <v>0</v>
      </c>
      <c r="N3996" s="73"/>
      <c r="O3996" s="73"/>
      <c r="P3996" s="73"/>
      <c r="Q3996" s="73"/>
      <c r="R3996" s="73">
        <f t="shared" si="1359"/>
        <v>0</v>
      </c>
      <c r="S3996" s="76" t="str">
        <f t="shared" si="1364"/>
        <v>-</v>
      </c>
      <c r="T3996" s="96">
        <v>0</v>
      </c>
      <c r="U3996" s="97"/>
      <c r="V3996" s="73">
        <f t="shared" si="1358"/>
        <v>0</v>
      </c>
      <c r="W3996" s="73">
        <f t="shared" si="1365"/>
        <v>0</v>
      </c>
      <c r="X3996" s="76" t="str">
        <f t="shared" si="1366"/>
        <v>-</v>
      </c>
      <c r="Y3996" s="73">
        <f t="shared" si="1367"/>
        <v>0</v>
      </c>
      <c r="Z3996" s="73">
        <f t="shared" si="1368"/>
        <v>0</v>
      </c>
      <c r="AA3996" s="73">
        <f t="shared" si="1361"/>
        <v>0</v>
      </c>
      <c r="AB3996" s="73">
        <f t="shared" si="1369"/>
        <v>0</v>
      </c>
      <c r="AC3996" s="73">
        <f t="shared" si="1362"/>
        <v>0</v>
      </c>
      <c r="AD3996" s="73">
        <f t="shared" si="1363"/>
        <v>0</v>
      </c>
      <c r="AE3996" s="73">
        <v>0</v>
      </c>
    </row>
    <row r="3997" spans="1:31" ht="15" customHeight="1">
      <c r="A3997" s="94"/>
      <c r="B3997" s="6" t="str">
        <f>IFERROR(VLOOKUP(A3997,'Distributor List'!$A$2:$D$77,2,0),"-")</f>
        <v>-</v>
      </c>
      <c r="C3997" s="6" t="str">
        <f>IFERROR(VLOOKUP(A3997,'Distributor List'!$A$2:$D$77,3,0),"-")</f>
        <v>-</v>
      </c>
      <c r="D3997" s="6" t="str">
        <f>IFERROR(VLOOKUP(A3997,'Distributor List'!$A$2:$F$77,6,0),"-")</f>
        <v>-</v>
      </c>
      <c r="E3997" s="6" t="str">
        <f>IFERROR(VLOOKUP(A3997,'Distributor List'!$A$2:$D$77,4,0),"-")</f>
        <v>-</v>
      </c>
      <c r="F3997" s="6" t="str">
        <f>IFERROR(VLOOKUP(H3997,'Price List'!$A$2:$H$109,8,0),"-")</f>
        <v>-</v>
      </c>
      <c r="G3997" s="6" t="str">
        <f>IFERROR(VLOOKUP(A3997,'Distributor List'!$A$2:$E$77,5,0),"-")</f>
        <v>-</v>
      </c>
      <c r="H3997" s="10"/>
      <c r="I3997" s="95"/>
      <c r="J3997" s="92"/>
      <c r="K3997" s="92"/>
      <c r="L3997" s="73">
        <f t="shared" si="1360"/>
        <v>0</v>
      </c>
      <c r="M3997" s="73">
        <f t="shared" si="1357"/>
        <v>0</v>
      </c>
      <c r="N3997" s="73"/>
      <c r="O3997" s="73"/>
      <c r="P3997" s="73"/>
      <c r="Q3997" s="73"/>
      <c r="R3997" s="73">
        <f t="shared" si="1359"/>
        <v>0</v>
      </c>
      <c r="S3997" s="76" t="str">
        <f t="shared" si="1364"/>
        <v>-</v>
      </c>
      <c r="T3997" s="96">
        <v>0</v>
      </c>
      <c r="U3997" s="97"/>
      <c r="V3997" s="73">
        <f t="shared" si="1358"/>
        <v>0</v>
      </c>
      <c r="W3997" s="73">
        <f t="shared" si="1365"/>
        <v>0</v>
      </c>
      <c r="X3997" s="76" t="str">
        <f t="shared" si="1366"/>
        <v>-</v>
      </c>
      <c r="Y3997" s="73">
        <f t="shared" si="1367"/>
        <v>0</v>
      </c>
      <c r="Z3997" s="73">
        <f t="shared" si="1368"/>
        <v>0</v>
      </c>
      <c r="AA3997" s="73">
        <f t="shared" si="1361"/>
        <v>0</v>
      </c>
      <c r="AB3997" s="73">
        <f t="shared" si="1369"/>
        <v>0</v>
      </c>
      <c r="AC3997" s="73">
        <f t="shared" si="1362"/>
        <v>0</v>
      </c>
      <c r="AD3997" s="73">
        <f t="shared" si="1363"/>
        <v>0</v>
      </c>
      <c r="AE3997" s="73">
        <v>0</v>
      </c>
    </row>
    <row r="3998" spans="1:31" ht="15" customHeight="1">
      <c r="A3998" s="94"/>
      <c r="B3998" s="6" t="str">
        <f>IFERROR(VLOOKUP(A3998,'Distributor List'!$A$2:$D$77,2,0),"-")</f>
        <v>-</v>
      </c>
      <c r="C3998" s="6" t="str">
        <f>IFERROR(VLOOKUP(A3998,'Distributor List'!$A$2:$D$77,3,0),"-")</f>
        <v>-</v>
      </c>
      <c r="D3998" s="6" t="str">
        <f>IFERROR(VLOOKUP(A3998,'Distributor List'!$A$2:$F$77,6,0),"-")</f>
        <v>-</v>
      </c>
      <c r="E3998" s="6" t="str">
        <f>IFERROR(VLOOKUP(A3998,'Distributor List'!$A$2:$D$77,4,0),"-")</f>
        <v>-</v>
      </c>
      <c r="F3998" s="6" t="str">
        <f>IFERROR(VLOOKUP(H3998,'Price List'!$A$2:$H$109,8,0),"-")</f>
        <v>-</v>
      </c>
      <c r="G3998" s="6" t="str">
        <f>IFERROR(VLOOKUP(A3998,'Distributor List'!$A$2:$E$77,5,0),"-")</f>
        <v>-</v>
      </c>
      <c r="H3998" s="10"/>
      <c r="I3998" s="95"/>
      <c r="J3998" s="92"/>
      <c r="K3998" s="92"/>
      <c r="L3998" s="73">
        <f t="shared" si="1360"/>
        <v>0</v>
      </c>
      <c r="M3998" s="73">
        <f t="shared" si="1357"/>
        <v>0</v>
      </c>
      <c r="N3998" s="73"/>
      <c r="O3998" s="73"/>
      <c r="P3998" s="73"/>
      <c r="Q3998" s="73"/>
      <c r="R3998" s="73">
        <f t="shared" si="1359"/>
        <v>0</v>
      </c>
      <c r="S3998" s="76" t="str">
        <f t="shared" si="1364"/>
        <v>-</v>
      </c>
      <c r="T3998" s="96">
        <v>0</v>
      </c>
      <c r="U3998" s="97"/>
      <c r="V3998" s="73">
        <f t="shared" si="1358"/>
        <v>0</v>
      </c>
      <c r="W3998" s="73">
        <f t="shared" si="1365"/>
        <v>0</v>
      </c>
      <c r="X3998" s="76" t="str">
        <f t="shared" si="1366"/>
        <v>-</v>
      </c>
      <c r="Y3998" s="73">
        <f t="shared" si="1367"/>
        <v>0</v>
      </c>
      <c r="Z3998" s="73">
        <f t="shared" si="1368"/>
        <v>0</v>
      </c>
      <c r="AA3998" s="73">
        <f t="shared" si="1361"/>
        <v>0</v>
      </c>
      <c r="AB3998" s="73">
        <f t="shared" si="1369"/>
        <v>0</v>
      </c>
      <c r="AC3998" s="73">
        <f t="shared" si="1362"/>
        <v>0</v>
      </c>
      <c r="AD3998" s="73">
        <f t="shared" si="1363"/>
        <v>0</v>
      </c>
      <c r="AE3998" s="73">
        <v>0</v>
      </c>
    </row>
    <row r="3999" spans="1:31" ht="15" customHeight="1">
      <c r="A3999" s="94"/>
      <c r="B3999" s="6" t="str">
        <f>IFERROR(VLOOKUP(A3999,'Distributor List'!$A$2:$D$77,2,0),"-")</f>
        <v>-</v>
      </c>
      <c r="C3999" s="6" t="str">
        <f>IFERROR(VLOOKUP(A3999,'Distributor List'!$A$2:$D$77,3,0),"-")</f>
        <v>-</v>
      </c>
      <c r="D3999" s="6" t="str">
        <f>IFERROR(VLOOKUP(A3999,'Distributor List'!$A$2:$F$77,6,0),"-")</f>
        <v>-</v>
      </c>
      <c r="E3999" s="6" t="str">
        <f>IFERROR(VLOOKUP(A3999,'Distributor List'!$A$2:$D$77,4,0),"-")</f>
        <v>-</v>
      </c>
      <c r="F3999" s="6" t="str">
        <f>IFERROR(VLOOKUP(H3999,'Price List'!$A$2:$H$109,8,0),"-")</f>
        <v>-</v>
      </c>
      <c r="G3999" s="6" t="str">
        <f>IFERROR(VLOOKUP(A3999,'Distributor List'!$A$2:$E$77,5,0),"-")</f>
        <v>-</v>
      </c>
      <c r="H3999" s="10"/>
      <c r="I3999" s="95"/>
      <c r="J3999" s="92"/>
      <c r="K3999" s="92"/>
      <c r="L3999" s="73">
        <f t="shared" si="1360"/>
        <v>0</v>
      </c>
      <c r="M3999" s="73">
        <f t="shared" si="1357"/>
        <v>0</v>
      </c>
      <c r="N3999" s="73"/>
      <c r="O3999" s="73"/>
      <c r="P3999" s="73"/>
      <c r="Q3999" s="73"/>
      <c r="R3999" s="73">
        <f t="shared" si="1359"/>
        <v>0</v>
      </c>
      <c r="S3999" s="76" t="str">
        <f t="shared" si="1364"/>
        <v>-</v>
      </c>
      <c r="T3999" s="96">
        <v>0</v>
      </c>
      <c r="U3999" s="97"/>
      <c r="V3999" s="73">
        <f t="shared" si="1358"/>
        <v>0</v>
      </c>
      <c r="W3999" s="73">
        <f t="shared" si="1365"/>
        <v>0</v>
      </c>
      <c r="X3999" s="76" t="str">
        <f t="shared" si="1366"/>
        <v>-</v>
      </c>
      <c r="Y3999" s="73">
        <f t="shared" si="1367"/>
        <v>0</v>
      </c>
      <c r="Z3999" s="73">
        <f t="shared" si="1368"/>
        <v>0</v>
      </c>
      <c r="AA3999" s="73">
        <f t="shared" si="1361"/>
        <v>0</v>
      </c>
      <c r="AB3999" s="73">
        <f t="shared" si="1369"/>
        <v>0</v>
      </c>
      <c r="AC3999" s="73">
        <f t="shared" si="1362"/>
        <v>0</v>
      </c>
      <c r="AD3999" s="73">
        <f t="shared" si="1363"/>
        <v>0</v>
      </c>
      <c r="AE3999" s="73">
        <v>0</v>
      </c>
    </row>
    <row r="4000" spans="1:31" ht="15" customHeight="1">
      <c r="A4000" s="94"/>
      <c r="B4000" s="6" t="str">
        <f>IFERROR(VLOOKUP(A4000,'Distributor List'!$A$2:$D$77,2,0),"-")</f>
        <v>-</v>
      </c>
      <c r="C4000" s="6" t="str">
        <f>IFERROR(VLOOKUP(A4000,'Distributor List'!$A$2:$D$77,3,0),"-")</f>
        <v>-</v>
      </c>
      <c r="D4000" s="6" t="str">
        <f>IFERROR(VLOOKUP(A4000,'Distributor List'!$A$2:$F$77,6,0),"-")</f>
        <v>-</v>
      </c>
      <c r="E4000" s="6" t="str">
        <f>IFERROR(VLOOKUP(A4000,'Distributor List'!$A$2:$D$77,4,0),"-")</f>
        <v>-</v>
      </c>
      <c r="F4000" s="6" t="str">
        <f>IFERROR(VLOOKUP(H4000,'Price List'!$A$2:$H$109,8,0),"-")</f>
        <v>-</v>
      </c>
      <c r="G4000" s="6" t="str">
        <f>IFERROR(VLOOKUP(A4000,'Distributor List'!$A$2:$E$77,5,0),"-")</f>
        <v>-</v>
      </c>
      <c r="H4000" s="10"/>
      <c r="I4000" s="95"/>
      <c r="J4000" s="92"/>
      <c r="K4000" s="92"/>
      <c r="L4000" s="73">
        <f t="shared" si="1360"/>
        <v>0</v>
      </c>
      <c r="M4000" s="73">
        <f t="shared" si="1357"/>
        <v>0</v>
      </c>
      <c r="N4000" s="73"/>
      <c r="O4000" s="73"/>
      <c r="P4000" s="73"/>
      <c r="Q4000" s="73"/>
      <c r="R4000" s="73">
        <f t="shared" si="1359"/>
        <v>0</v>
      </c>
      <c r="S4000" s="76" t="str">
        <f t="shared" si="1364"/>
        <v>-</v>
      </c>
      <c r="T4000" s="96">
        <v>0</v>
      </c>
      <c r="U4000" s="97"/>
      <c r="V4000" s="73">
        <f t="shared" si="1358"/>
        <v>0</v>
      </c>
      <c r="W4000" s="73">
        <f t="shared" si="1365"/>
        <v>0</v>
      </c>
      <c r="X4000" s="76" t="str">
        <f t="shared" si="1366"/>
        <v>-</v>
      </c>
      <c r="Y4000" s="73">
        <f t="shared" si="1367"/>
        <v>0</v>
      </c>
      <c r="Z4000" s="73">
        <f t="shared" si="1368"/>
        <v>0</v>
      </c>
      <c r="AA4000" s="73">
        <f t="shared" si="1361"/>
        <v>0</v>
      </c>
      <c r="AB4000" s="73">
        <f t="shared" si="1369"/>
        <v>0</v>
      </c>
      <c r="AC4000" s="73">
        <f t="shared" si="1362"/>
        <v>0</v>
      </c>
      <c r="AD4000" s="73">
        <f t="shared" si="1363"/>
        <v>0</v>
      </c>
      <c r="AE4000" s="73">
        <v>0</v>
      </c>
    </row>
    <row r="4001" spans="1:31" ht="15" customHeight="1">
      <c r="A4001" s="94"/>
      <c r="B4001" s="6" t="str">
        <f>IFERROR(VLOOKUP(A4001,'Distributor List'!$A$2:$D$77,2,0),"-")</f>
        <v>-</v>
      </c>
      <c r="C4001" s="6" t="str">
        <f>IFERROR(VLOOKUP(A4001,'Distributor List'!$A$2:$D$77,3,0),"-")</f>
        <v>-</v>
      </c>
      <c r="D4001" s="6" t="str">
        <f>IFERROR(VLOOKUP(A4001,'Distributor List'!$A$2:$F$77,6,0),"-")</f>
        <v>-</v>
      </c>
      <c r="E4001" s="6" t="str">
        <f>IFERROR(VLOOKUP(A4001,'Distributor List'!$A$2:$D$77,4,0),"-")</f>
        <v>-</v>
      </c>
      <c r="F4001" s="6" t="str">
        <f>IFERROR(VLOOKUP(H4001,'Price List'!$A$2:$H$109,8,0),"-")</f>
        <v>-</v>
      </c>
      <c r="G4001" s="6" t="str">
        <f>IFERROR(VLOOKUP(A4001,'Distributor List'!$A$2:$E$77,5,0),"-")</f>
        <v>-</v>
      </c>
      <c r="H4001" s="10"/>
      <c r="I4001" s="95"/>
      <c r="J4001" s="92"/>
      <c r="K4001" s="92"/>
      <c r="L4001" s="73">
        <f t="shared" si="1360"/>
        <v>0</v>
      </c>
      <c r="M4001" s="73">
        <f t="shared" si="1357"/>
        <v>0</v>
      </c>
      <c r="N4001" s="73"/>
      <c r="O4001" s="73"/>
      <c r="P4001" s="73"/>
      <c r="Q4001" s="73"/>
      <c r="R4001" s="73">
        <f t="shared" si="1359"/>
        <v>0</v>
      </c>
      <c r="S4001" s="76" t="str">
        <f t="shared" si="1364"/>
        <v>-</v>
      </c>
      <c r="T4001" s="96">
        <v>0</v>
      </c>
      <c r="U4001" s="97"/>
      <c r="V4001" s="73">
        <f t="shared" si="1358"/>
        <v>0</v>
      </c>
      <c r="W4001" s="73">
        <f t="shared" si="1365"/>
        <v>0</v>
      </c>
      <c r="X4001" s="76" t="str">
        <f t="shared" si="1366"/>
        <v>-</v>
      </c>
      <c r="Y4001" s="73">
        <f t="shared" si="1367"/>
        <v>0</v>
      </c>
      <c r="Z4001" s="73">
        <f t="shared" si="1368"/>
        <v>0</v>
      </c>
      <c r="AA4001" s="73">
        <f t="shared" si="1361"/>
        <v>0</v>
      </c>
      <c r="AB4001" s="73">
        <f t="shared" si="1369"/>
        <v>0</v>
      </c>
      <c r="AC4001" s="73">
        <f t="shared" si="1362"/>
        <v>0</v>
      </c>
      <c r="AD4001" s="73">
        <f t="shared" si="1363"/>
        <v>0</v>
      </c>
      <c r="AE4001" s="73">
        <v>0</v>
      </c>
    </row>
    <row r="4002" spans="1:31" ht="15" customHeight="1">
      <c r="A4002" s="94"/>
      <c r="B4002" s="6" t="str">
        <f>IFERROR(VLOOKUP(A4002,'Distributor List'!$A$2:$D$77,2,0),"-")</f>
        <v>-</v>
      </c>
      <c r="C4002" s="6" t="str">
        <f>IFERROR(VLOOKUP(A4002,'Distributor List'!$A$2:$D$77,3,0),"-")</f>
        <v>-</v>
      </c>
      <c r="D4002" s="6" t="str">
        <f>IFERROR(VLOOKUP(A4002,'Distributor List'!$A$2:$F$77,6,0),"-")</f>
        <v>-</v>
      </c>
      <c r="E4002" s="6" t="str">
        <f>IFERROR(VLOOKUP(A4002,'Distributor List'!$A$2:$D$77,4,0),"-")</f>
        <v>-</v>
      </c>
      <c r="F4002" s="6" t="str">
        <f>IFERROR(VLOOKUP(H4002,'Price List'!$A$2:$H$109,8,0),"-")</f>
        <v>-</v>
      </c>
      <c r="G4002" s="6" t="str">
        <f>IFERROR(VLOOKUP(A4002,'Distributor List'!$A$2:$E$77,5,0),"-")</f>
        <v>-</v>
      </c>
      <c r="H4002" s="10"/>
      <c r="I4002" s="95"/>
      <c r="J4002" s="92"/>
      <c r="K4002" s="92"/>
      <c r="L4002" s="73">
        <f t="shared" si="1360"/>
        <v>0</v>
      </c>
      <c r="M4002" s="73">
        <f t="shared" si="1357"/>
        <v>0</v>
      </c>
      <c r="N4002" s="73"/>
      <c r="O4002" s="73"/>
      <c r="P4002" s="73"/>
      <c r="Q4002" s="73"/>
      <c r="R4002" s="73">
        <f t="shared" si="1359"/>
        <v>0</v>
      </c>
      <c r="S4002" s="76" t="str">
        <f t="shared" si="1364"/>
        <v>-</v>
      </c>
      <c r="T4002" s="96">
        <v>0</v>
      </c>
      <c r="U4002" s="97"/>
      <c r="V4002" s="73">
        <f t="shared" si="1358"/>
        <v>0</v>
      </c>
      <c r="W4002" s="73">
        <f t="shared" si="1365"/>
        <v>0</v>
      </c>
      <c r="X4002" s="76" t="str">
        <f t="shared" si="1366"/>
        <v>-</v>
      </c>
      <c r="Y4002" s="73">
        <f t="shared" si="1367"/>
        <v>0</v>
      </c>
      <c r="Z4002" s="73">
        <f t="shared" si="1368"/>
        <v>0</v>
      </c>
      <c r="AA4002" s="73">
        <f t="shared" si="1361"/>
        <v>0</v>
      </c>
      <c r="AB4002" s="73">
        <f t="shared" si="1369"/>
        <v>0</v>
      </c>
      <c r="AC4002" s="73">
        <f t="shared" si="1362"/>
        <v>0</v>
      </c>
      <c r="AD4002" s="73">
        <f t="shared" si="1363"/>
        <v>0</v>
      </c>
      <c r="AE4002" s="73">
        <v>0</v>
      </c>
    </row>
    <row r="4003" spans="1:31" ht="15" customHeight="1">
      <c r="A4003" s="94"/>
      <c r="B4003" s="6" t="str">
        <f>IFERROR(VLOOKUP(A4003,'Distributor List'!$A$2:$D$77,2,0),"-")</f>
        <v>-</v>
      </c>
      <c r="C4003" s="6" t="str">
        <f>IFERROR(VLOOKUP(A4003,'Distributor List'!$A$2:$D$77,3,0),"-")</f>
        <v>-</v>
      </c>
      <c r="D4003" s="6" t="str">
        <f>IFERROR(VLOOKUP(A4003,'Distributor List'!$A$2:$F$77,6,0),"-")</f>
        <v>-</v>
      </c>
      <c r="E4003" s="6" t="str">
        <f>IFERROR(VLOOKUP(A4003,'Distributor List'!$A$2:$D$77,4,0),"-")</f>
        <v>-</v>
      </c>
      <c r="F4003" s="6" t="str">
        <f>IFERROR(VLOOKUP(H4003,'Price List'!$A$2:$H$109,8,0),"-")</f>
        <v>-</v>
      </c>
      <c r="G4003" s="6" t="str">
        <f>IFERROR(VLOOKUP(A4003,'Distributor List'!$A$2:$E$77,5,0),"-")</f>
        <v>-</v>
      </c>
      <c r="H4003" s="10"/>
      <c r="I4003" s="95"/>
      <c r="J4003" s="92"/>
      <c r="K4003" s="92"/>
      <c r="L4003" s="73">
        <f t="shared" si="1360"/>
        <v>0</v>
      </c>
      <c r="M4003" s="73">
        <f t="shared" si="1357"/>
        <v>0</v>
      </c>
      <c r="N4003" s="73"/>
      <c r="O4003" s="73"/>
      <c r="P4003" s="73"/>
      <c r="Q4003" s="73"/>
      <c r="R4003" s="73">
        <f t="shared" si="1359"/>
        <v>0</v>
      </c>
      <c r="S4003" s="76" t="str">
        <f t="shared" si="1364"/>
        <v>-</v>
      </c>
      <c r="T4003" s="96">
        <v>0</v>
      </c>
      <c r="U4003" s="97"/>
      <c r="V4003" s="73">
        <f t="shared" si="1358"/>
        <v>0</v>
      </c>
      <c r="W4003" s="73">
        <f t="shared" si="1365"/>
        <v>0</v>
      </c>
      <c r="X4003" s="76" t="str">
        <f t="shared" si="1366"/>
        <v>-</v>
      </c>
      <c r="Y4003" s="73">
        <f t="shared" si="1367"/>
        <v>0</v>
      </c>
      <c r="Z4003" s="73">
        <f t="shared" si="1368"/>
        <v>0</v>
      </c>
      <c r="AA4003" s="73">
        <f t="shared" si="1361"/>
        <v>0</v>
      </c>
      <c r="AB4003" s="73">
        <f t="shared" si="1369"/>
        <v>0</v>
      </c>
      <c r="AC4003" s="73">
        <f t="shared" si="1362"/>
        <v>0</v>
      </c>
      <c r="AD4003" s="73">
        <f t="shared" si="1363"/>
        <v>0</v>
      </c>
      <c r="AE4003" s="73">
        <v>0</v>
      </c>
    </row>
    <row r="4004" spans="1:31" ht="15" customHeight="1">
      <c r="A4004" s="94"/>
      <c r="B4004" s="6" t="str">
        <f>IFERROR(VLOOKUP(A4004,'Distributor List'!$A$2:$D$77,2,0),"-")</f>
        <v>-</v>
      </c>
      <c r="C4004" s="6" t="str">
        <f>IFERROR(VLOOKUP(A4004,'Distributor List'!$A$2:$D$77,3,0),"-")</f>
        <v>-</v>
      </c>
      <c r="D4004" s="6" t="str">
        <f>IFERROR(VLOOKUP(A4004,'Distributor List'!$A$2:$F$77,6,0),"-")</f>
        <v>-</v>
      </c>
      <c r="E4004" s="6" t="str">
        <f>IFERROR(VLOOKUP(A4004,'Distributor List'!$A$2:$D$77,4,0),"-")</f>
        <v>-</v>
      </c>
      <c r="F4004" s="6" t="str">
        <f>IFERROR(VLOOKUP(H4004,'Price List'!$A$2:$H$109,8,0),"-")</f>
        <v>-</v>
      </c>
      <c r="G4004" s="6" t="str">
        <f>IFERROR(VLOOKUP(A4004,'Distributor List'!$A$2:$E$77,5,0),"-")</f>
        <v>-</v>
      </c>
      <c r="H4004" s="10"/>
      <c r="I4004" s="95"/>
      <c r="J4004" s="92"/>
      <c r="K4004" s="92"/>
      <c r="L4004" s="73">
        <f t="shared" si="1360"/>
        <v>0</v>
      </c>
      <c r="M4004" s="73">
        <f t="shared" si="1357"/>
        <v>0</v>
      </c>
      <c r="N4004" s="73"/>
      <c r="O4004" s="73"/>
      <c r="P4004" s="73"/>
      <c r="Q4004" s="73"/>
      <c r="R4004" s="73">
        <f t="shared" si="1359"/>
        <v>0</v>
      </c>
      <c r="S4004" s="76" t="str">
        <f t="shared" si="1364"/>
        <v>-</v>
      </c>
      <c r="T4004" s="96">
        <v>0</v>
      </c>
      <c r="U4004" s="97"/>
      <c r="V4004" s="73">
        <f t="shared" si="1358"/>
        <v>0</v>
      </c>
      <c r="W4004" s="73">
        <f t="shared" si="1365"/>
        <v>0</v>
      </c>
      <c r="X4004" s="76" t="str">
        <f t="shared" si="1366"/>
        <v>-</v>
      </c>
      <c r="Y4004" s="73">
        <f t="shared" si="1367"/>
        <v>0</v>
      </c>
      <c r="Z4004" s="73">
        <f t="shared" si="1368"/>
        <v>0</v>
      </c>
      <c r="AA4004" s="73">
        <f t="shared" si="1361"/>
        <v>0</v>
      </c>
      <c r="AB4004" s="73">
        <f t="shared" si="1369"/>
        <v>0</v>
      </c>
      <c r="AC4004" s="73">
        <f t="shared" si="1362"/>
        <v>0</v>
      </c>
      <c r="AD4004" s="73">
        <f t="shared" si="1363"/>
        <v>0</v>
      </c>
      <c r="AE4004" s="73">
        <v>0</v>
      </c>
    </row>
    <row r="4005" spans="1:31" ht="15" customHeight="1">
      <c r="A4005" s="94"/>
      <c r="B4005" s="6" t="str">
        <f>IFERROR(VLOOKUP(A4005,'Distributor List'!$A$2:$D$77,2,0),"-")</f>
        <v>-</v>
      </c>
      <c r="C4005" s="6" t="str">
        <f>IFERROR(VLOOKUP(A4005,'Distributor List'!$A$2:$D$77,3,0),"-")</f>
        <v>-</v>
      </c>
      <c r="D4005" s="6" t="str">
        <f>IFERROR(VLOOKUP(A4005,'Distributor List'!$A$2:$F$77,6,0),"-")</f>
        <v>-</v>
      </c>
      <c r="E4005" s="6" t="str">
        <f>IFERROR(VLOOKUP(A4005,'Distributor List'!$A$2:$D$77,4,0),"-")</f>
        <v>-</v>
      </c>
      <c r="F4005" s="6" t="str">
        <f>IFERROR(VLOOKUP(H4005,'Price List'!$A$2:$H$109,8,0),"-")</f>
        <v>-</v>
      </c>
      <c r="G4005" s="6" t="str">
        <f>IFERROR(VLOOKUP(A4005,'Distributor List'!$A$2:$E$77,5,0),"-")</f>
        <v>-</v>
      </c>
      <c r="H4005" s="10"/>
      <c r="I4005" s="95"/>
      <c r="J4005" s="92"/>
      <c r="K4005" s="92"/>
      <c r="L4005" s="73">
        <f t="shared" si="1360"/>
        <v>0</v>
      </c>
      <c r="M4005" s="73">
        <f t="shared" si="1357"/>
        <v>0</v>
      </c>
      <c r="N4005" s="73"/>
      <c r="O4005" s="73"/>
      <c r="P4005" s="73"/>
      <c r="Q4005" s="73"/>
      <c r="R4005" s="73">
        <f t="shared" si="1359"/>
        <v>0</v>
      </c>
      <c r="S4005" s="76" t="str">
        <f t="shared" si="1364"/>
        <v>-</v>
      </c>
      <c r="T4005" s="96">
        <v>0</v>
      </c>
      <c r="U4005" s="97"/>
      <c r="V4005" s="73">
        <f t="shared" si="1358"/>
        <v>0</v>
      </c>
      <c r="W4005" s="73">
        <f t="shared" si="1365"/>
        <v>0</v>
      </c>
      <c r="X4005" s="76" t="str">
        <f t="shared" si="1366"/>
        <v>-</v>
      </c>
      <c r="Y4005" s="73">
        <f t="shared" si="1367"/>
        <v>0</v>
      </c>
      <c r="Z4005" s="73">
        <f t="shared" si="1368"/>
        <v>0</v>
      </c>
      <c r="AA4005" s="73">
        <f t="shared" si="1361"/>
        <v>0</v>
      </c>
      <c r="AB4005" s="73">
        <f t="shared" si="1369"/>
        <v>0</v>
      </c>
      <c r="AC4005" s="73">
        <f t="shared" si="1362"/>
        <v>0</v>
      </c>
      <c r="AD4005" s="73">
        <f t="shared" si="1363"/>
        <v>0</v>
      </c>
      <c r="AE4005" s="73">
        <v>0</v>
      </c>
    </row>
    <row r="4006" spans="1:31" ht="15" customHeight="1">
      <c r="A4006" s="94"/>
      <c r="B4006" s="6" t="str">
        <f>IFERROR(VLOOKUP(A4006,'Distributor List'!$A$2:$D$77,2,0),"-")</f>
        <v>-</v>
      </c>
      <c r="C4006" s="6" t="str">
        <f>IFERROR(VLOOKUP(A4006,'Distributor List'!$A$2:$D$77,3,0),"-")</f>
        <v>-</v>
      </c>
      <c r="D4006" s="6" t="str">
        <f>IFERROR(VLOOKUP(A4006,'Distributor List'!$A$2:$F$77,6,0),"-")</f>
        <v>-</v>
      </c>
      <c r="E4006" s="6" t="str">
        <f>IFERROR(VLOOKUP(A4006,'Distributor List'!$A$2:$D$77,4,0),"-")</f>
        <v>-</v>
      </c>
      <c r="F4006" s="6" t="str">
        <f>IFERROR(VLOOKUP(H4006,'Price List'!$A$2:$H$109,8,0),"-")</f>
        <v>-</v>
      </c>
      <c r="G4006" s="6" t="str">
        <f>IFERROR(VLOOKUP(A4006,'Distributor List'!$A$2:$E$77,5,0),"-")</f>
        <v>-</v>
      </c>
      <c r="H4006" s="10"/>
      <c r="I4006" s="95"/>
      <c r="J4006" s="92"/>
      <c r="K4006" s="92"/>
      <c r="L4006" s="73">
        <f t="shared" si="1360"/>
        <v>0</v>
      </c>
      <c r="M4006" s="73">
        <f t="shared" si="1357"/>
        <v>0</v>
      </c>
      <c r="N4006" s="73"/>
      <c r="O4006" s="73"/>
      <c r="P4006" s="73"/>
      <c r="Q4006" s="73"/>
      <c r="R4006" s="73">
        <f t="shared" si="1359"/>
        <v>0</v>
      </c>
      <c r="S4006" s="76" t="str">
        <f t="shared" si="1364"/>
        <v>-</v>
      </c>
      <c r="T4006" s="96">
        <v>0</v>
      </c>
      <c r="U4006" s="97"/>
      <c r="V4006" s="73">
        <f t="shared" si="1358"/>
        <v>0</v>
      </c>
      <c r="W4006" s="73">
        <f t="shared" si="1365"/>
        <v>0</v>
      </c>
      <c r="X4006" s="76" t="str">
        <f t="shared" si="1366"/>
        <v>-</v>
      </c>
      <c r="Y4006" s="73">
        <f t="shared" si="1367"/>
        <v>0</v>
      </c>
      <c r="Z4006" s="73">
        <f t="shared" si="1368"/>
        <v>0</v>
      </c>
      <c r="AA4006" s="73">
        <f t="shared" si="1361"/>
        <v>0</v>
      </c>
      <c r="AB4006" s="73">
        <f t="shared" si="1369"/>
        <v>0</v>
      </c>
      <c r="AC4006" s="73">
        <f t="shared" si="1362"/>
        <v>0</v>
      </c>
      <c r="AD4006" s="73">
        <f t="shared" si="1363"/>
        <v>0</v>
      </c>
      <c r="AE4006" s="73">
        <v>0</v>
      </c>
    </row>
    <row r="4007" spans="1:31" ht="15" customHeight="1">
      <c r="A4007" s="94"/>
      <c r="B4007" s="6" t="str">
        <f>IFERROR(VLOOKUP(A4007,'Distributor List'!$A$2:$D$77,2,0),"-")</f>
        <v>-</v>
      </c>
      <c r="C4007" s="6" t="str">
        <f>IFERROR(VLOOKUP(A4007,'Distributor List'!$A$2:$D$77,3,0),"-")</f>
        <v>-</v>
      </c>
      <c r="D4007" s="6" t="str">
        <f>IFERROR(VLOOKUP(A4007,'Distributor List'!$A$2:$F$77,6,0),"-")</f>
        <v>-</v>
      </c>
      <c r="E4007" s="6" t="str">
        <f>IFERROR(VLOOKUP(A4007,'Distributor List'!$A$2:$D$77,4,0),"-")</f>
        <v>-</v>
      </c>
      <c r="F4007" s="6" t="str">
        <f>IFERROR(VLOOKUP(H4007,'Price List'!$A$2:$H$109,8,0),"-")</f>
        <v>-</v>
      </c>
      <c r="G4007" s="6" t="str">
        <f>IFERROR(VLOOKUP(A4007,'Distributor List'!$A$2:$E$77,5,0),"-")</f>
        <v>-</v>
      </c>
      <c r="H4007" s="10"/>
      <c r="I4007" s="95"/>
      <c r="J4007" s="92"/>
      <c r="K4007" s="92"/>
      <c r="L4007" s="73">
        <f t="shared" si="1360"/>
        <v>0</v>
      </c>
      <c r="M4007" s="73">
        <f t="shared" si="1357"/>
        <v>0</v>
      </c>
      <c r="N4007" s="73"/>
      <c r="O4007" s="73"/>
      <c r="P4007" s="73"/>
      <c r="Q4007" s="73"/>
      <c r="R4007" s="73">
        <f t="shared" si="1359"/>
        <v>0</v>
      </c>
      <c r="S4007" s="76" t="str">
        <f t="shared" si="1364"/>
        <v>-</v>
      </c>
      <c r="T4007" s="96">
        <v>0</v>
      </c>
      <c r="U4007" s="97"/>
      <c r="V4007" s="73">
        <f t="shared" si="1358"/>
        <v>0</v>
      </c>
      <c r="W4007" s="73">
        <f t="shared" si="1365"/>
        <v>0</v>
      </c>
      <c r="X4007" s="76" t="str">
        <f t="shared" si="1366"/>
        <v>-</v>
      </c>
      <c r="Y4007" s="73">
        <f t="shared" si="1367"/>
        <v>0</v>
      </c>
      <c r="Z4007" s="73">
        <f t="shared" si="1368"/>
        <v>0</v>
      </c>
      <c r="AA4007" s="73">
        <f t="shared" si="1361"/>
        <v>0</v>
      </c>
      <c r="AB4007" s="73">
        <f t="shared" si="1369"/>
        <v>0</v>
      </c>
      <c r="AC4007" s="73">
        <f t="shared" si="1362"/>
        <v>0</v>
      </c>
      <c r="AD4007" s="73">
        <f t="shared" si="1363"/>
        <v>0</v>
      </c>
      <c r="AE4007" s="73">
        <v>0</v>
      </c>
    </row>
    <row r="4008" spans="1:31" ht="15" customHeight="1">
      <c r="A4008" s="94"/>
      <c r="B4008" s="6" t="str">
        <f>IFERROR(VLOOKUP(A4008,'Distributor List'!$A$2:$D$77,2,0),"-")</f>
        <v>-</v>
      </c>
      <c r="C4008" s="6" t="str">
        <f>IFERROR(VLOOKUP(A4008,'Distributor List'!$A$2:$D$77,3,0),"-")</f>
        <v>-</v>
      </c>
      <c r="D4008" s="6" t="str">
        <f>IFERROR(VLOOKUP(A4008,'Distributor List'!$A$2:$F$77,6,0),"-")</f>
        <v>-</v>
      </c>
      <c r="E4008" s="6" t="str">
        <f>IFERROR(VLOOKUP(A4008,'Distributor List'!$A$2:$D$77,4,0),"-")</f>
        <v>-</v>
      </c>
      <c r="F4008" s="6" t="str">
        <f>IFERROR(VLOOKUP(H4008,'Price List'!$A$2:$H$109,8,0),"-")</f>
        <v>-</v>
      </c>
      <c r="G4008" s="6" t="str">
        <f>IFERROR(VLOOKUP(A4008,'Distributor List'!$A$2:$E$77,5,0),"-")</f>
        <v>-</v>
      </c>
      <c r="H4008" s="10"/>
      <c r="I4008" s="95"/>
      <c r="J4008" s="92"/>
      <c r="K4008" s="92"/>
      <c r="L4008" s="73">
        <f t="shared" si="1360"/>
        <v>0</v>
      </c>
      <c r="M4008" s="73">
        <f t="shared" si="1357"/>
        <v>0</v>
      </c>
      <c r="N4008" s="73"/>
      <c r="O4008" s="73"/>
      <c r="P4008" s="73"/>
      <c r="Q4008" s="73"/>
      <c r="R4008" s="73">
        <f t="shared" si="1359"/>
        <v>0</v>
      </c>
      <c r="S4008" s="76" t="str">
        <f t="shared" si="1364"/>
        <v>-</v>
      </c>
      <c r="T4008" s="96">
        <v>0</v>
      </c>
      <c r="U4008" s="97"/>
      <c r="V4008" s="73">
        <f t="shared" si="1358"/>
        <v>0</v>
      </c>
      <c r="W4008" s="73">
        <f t="shared" si="1365"/>
        <v>0</v>
      </c>
      <c r="X4008" s="76" t="str">
        <f t="shared" si="1366"/>
        <v>-</v>
      </c>
      <c r="Y4008" s="73">
        <f t="shared" si="1367"/>
        <v>0</v>
      </c>
      <c r="Z4008" s="73">
        <f t="shared" si="1368"/>
        <v>0</v>
      </c>
      <c r="AA4008" s="73">
        <f t="shared" si="1361"/>
        <v>0</v>
      </c>
      <c r="AB4008" s="73">
        <f t="shared" si="1369"/>
        <v>0</v>
      </c>
      <c r="AC4008" s="73">
        <f t="shared" si="1362"/>
        <v>0</v>
      </c>
      <c r="AD4008" s="73">
        <f t="shared" si="1363"/>
        <v>0</v>
      </c>
      <c r="AE4008" s="73">
        <v>0</v>
      </c>
    </row>
    <row r="4009" spans="1:31" ht="15" customHeight="1">
      <c r="A4009" s="94"/>
      <c r="B4009" s="6" t="str">
        <f>IFERROR(VLOOKUP(A4009,'Distributor List'!$A$2:$D$77,2,0),"-")</f>
        <v>-</v>
      </c>
      <c r="C4009" s="6" t="str">
        <f>IFERROR(VLOOKUP(A4009,'Distributor List'!$A$2:$D$77,3,0),"-")</f>
        <v>-</v>
      </c>
      <c r="D4009" s="6" t="str">
        <f>IFERROR(VLOOKUP(A4009,'Distributor List'!$A$2:$F$77,6,0),"-")</f>
        <v>-</v>
      </c>
      <c r="E4009" s="6" t="str">
        <f>IFERROR(VLOOKUP(A4009,'Distributor List'!$A$2:$D$77,4,0),"-")</f>
        <v>-</v>
      </c>
      <c r="F4009" s="6" t="str">
        <f>IFERROR(VLOOKUP(H4009,'Price List'!$A$2:$H$109,8,0),"-")</f>
        <v>-</v>
      </c>
      <c r="G4009" s="6" t="str">
        <f>IFERROR(VLOOKUP(A4009,'Distributor List'!$A$2:$E$77,5,0),"-")</f>
        <v>-</v>
      </c>
      <c r="H4009" s="10"/>
      <c r="I4009" s="95"/>
      <c r="J4009" s="92"/>
      <c r="K4009" s="92"/>
      <c r="L4009" s="73">
        <f t="shared" si="1360"/>
        <v>0</v>
      </c>
      <c r="M4009" s="73">
        <f t="shared" si="1357"/>
        <v>0</v>
      </c>
      <c r="N4009" s="73"/>
      <c r="O4009" s="73"/>
      <c r="P4009" s="73"/>
      <c r="Q4009" s="73"/>
      <c r="R4009" s="73">
        <f t="shared" si="1359"/>
        <v>0</v>
      </c>
      <c r="S4009" s="76" t="str">
        <f t="shared" si="1364"/>
        <v>-</v>
      </c>
      <c r="T4009" s="96">
        <v>0</v>
      </c>
      <c r="U4009" s="97"/>
      <c r="V4009" s="73">
        <f t="shared" si="1358"/>
        <v>0</v>
      </c>
      <c r="W4009" s="73">
        <f t="shared" si="1365"/>
        <v>0</v>
      </c>
      <c r="X4009" s="76" t="str">
        <f t="shared" si="1366"/>
        <v>-</v>
      </c>
      <c r="Y4009" s="73">
        <f t="shared" si="1367"/>
        <v>0</v>
      </c>
      <c r="Z4009" s="73">
        <f t="shared" si="1368"/>
        <v>0</v>
      </c>
      <c r="AA4009" s="73">
        <f t="shared" si="1361"/>
        <v>0</v>
      </c>
      <c r="AB4009" s="73">
        <f t="shared" si="1369"/>
        <v>0</v>
      </c>
      <c r="AC4009" s="73">
        <f t="shared" si="1362"/>
        <v>0</v>
      </c>
      <c r="AD4009" s="73">
        <f t="shared" si="1363"/>
        <v>0</v>
      </c>
      <c r="AE4009" s="73">
        <v>0</v>
      </c>
    </row>
    <row r="4010" spans="1:31" ht="15" customHeight="1">
      <c r="A4010" s="94"/>
      <c r="B4010" s="6" t="str">
        <f>IFERROR(VLOOKUP(A4010,'Distributor List'!$A$2:$D$77,2,0),"-")</f>
        <v>-</v>
      </c>
      <c r="C4010" s="6" t="str">
        <f>IFERROR(VLOOKUP(A4010,'Distributor List'!$A$2:$D$77,3,0),"-")</f>
        <v>-</v>
      </c>
      <c r="D4010" s="6" t="str">
        <f>IFERROR(VLOOKUP(A4010,'Distributor List'!$A$2:$F$77,6,0),"-")</f>
        <v>-</v>
      </c>
      <c r="E4010" s="6" t="str">
        <f>IFERROR(VLOOKUP(A4010,'Distributor List'!$A$2:$D$77,4,0),"-")</f>
        <v>-</v>
      </c>
      <c r="F4010" s="6" t="str">
        <f>IFERROR(VLOOKUP(H4010,'Price List'!$A$2:$H$109,8,0),"-")</f>
        <v>-</v>
      </c>
      <c r="G4010" s="6" t="str">
        <f>IFERROR(VLOOKUP(A4010,'Distributor List'!$A$2:$E$77,5,0),"-")</f>
        <v>-</v>
      </c>
      <c r="H4010" s="10"/>
      <c r="I4010" s="95"/>
      <c r="J4010" s="92"/>
      <c r="K4010" s="92"/>
      <c r="L4010" s="73">
        <f t="shared" si="1360"/>
        <v>0</v>
      </c>
      <c r="M4010" s="73">
        <f t="shared" ref="M4010:M4073" si="1370">K4010*I4010</f>
        <v>0</v>
      </c>
      <c r="N4010" s="73"/>
      <c r="O4010" s="73"/>
      <c r="P4010" s="73"/>
      <c r="Q4010" s="73"/>
      <c r="R4010" s="73">
        <f t="shared" si="1359"/>
        <v>0</v>
      </c>
      <c r="S4010" s="76" t="str">
        <f t="shared" si="1364"/>
        <v>-</v>
      </c>
      <c r="T4010" s="96">
        <v>0</v>
      </c>
      <c r="U4010" s="97"/>
      <c r="V4010" s="73">
        <f t="shared" si="1358"/>
        <v>0</v>
      </c>
      <c r="W4010" s="73">
        <f t="shared" si="1365"/>
        <v>0</v>
      </c>
      <c r="X4010" s="76" t="str">
        <f t="shared" si="1366"/>
        <v>-</v>
      </c>
      <c r="Y4010" s="73">
        <f t="shared" si="1367"/>
        <v>0</v>
      </c>
      <c r="Z4010" s="73">
        <f t="shared" si="1368"/>
        <v>0</v>
      </c>
      <c r="AA4010" s="73">
        <f t="shared" si="1361"/>
        <v>0</v>
      </c>
      <c r="AB4010" s="73">
        <f t="shared" si="1369"/>
        <v>0</v>
      </c>
      <c r="AC4010" s="73">
        <f t="shared" si="1362"/>
        <v>0</v>
      </c>
      <c r="AD4010" s="73">
        <f t="shared" si="1363"/>
        <v>0</v>
      </c>
      <c r="AE4010" s="73">
        <v>0</v>
      </c>
    </row>
    <row r="4011" spans="1:31" ht="15" customHeight="1">
      <c r="A4011" s="94"/>
      <c r="B4011" s="6" t="str">
        <f>IFERROR(VLOOKUP(A4011,'Distributor List'!$A$2:$D$77,2,0),"-")</f>
        <v>-</v>
      </c>
      <c r="C4011" s="6" t="str">
        <f>IFERROR(VLOOKUP(A4011,'Distributor List'!$A$2:$D$77,3,0),"-")</f>
        <v>-</v>
      </c>
      <c r="D4011" s="6" t="str">
        <f>IFERROR(VLOOKUP(A4011,'Distributor List'!$A$2:$F$77,6,0),"-")</f>
        <v>-</v>
      </c>
      <c r="E4011" s="6" t="str">
        <f>IFERROR(VLOOKUP(A4011,'Distributor List'!$A$2:$D$77,4,0),"-")</f>
        <v>-</v>
      </c>
      <c r="F4011" s="6" t="str">
        <f>IFERROR(VLOOKUP(H4011,'Price List'!$A$2:$H$109,8,0),"-")</f>
        <v>-</v>
      </c>
      <c r="G4011" s="6" t="str">
        <f>IFERROR(VLOOKUP(A4011,'Distributor List'!$A$2:$E$77,5,0),"-")</f>
        <v>-</v>
      </c>
      <c r="H4011" s="10"/>
      <c r="I4011" s="95"/>
      <c r="J4011" s="92"/>
      <c r="K4011" s="92"/>
      <c r="L4011" s="73">
        <f t="shared" si="1360"/>
        <v>0</v>
      </c>
      <c r="M4011" s="73">
        <f t="shared" si="1370"/>
        <v>0</v>
      </c>
      <c r="N4011" s="73"/>
      <c r="O4011" s="73"/>
      <c r="P4011" s="73"/>
      <c r="Q4011" s="73"/>
      <c r="R4011" s="73">
        <f t="shared" si="1359"/>
        <v>0</v>
      </c>
      <c r="S4011" s="76" t="str">
        <f t="shared" si="1364"/>
        <v>-</v>
      </c>
      <c r="T4011" s="96">
        <v>0</v>
      </c>
      <c r="U4011" s="97"/>
      <c r="V4011" s="73">
        <f t="shared" si="1358"/>
        <v>0</v>
      </c>
      <c r="W4011" s="73">
        <f t="shared" si="1365"/>
        <v>0</v>
      </c>
      <c r="X4011" s="76" t="str">
        <f t="shared" si="1366"/>
        <v>-</v>
      </c>
      <c r="Y4011" s="73">
        <f t="shared" si="1367"/>
        <v>0</v>
      </c>
      <c r="Z4011" s="73">
        <f t="shared" si="1368"/>
        <v>0</v>
      </c>
      <c r="AA4011" s="73">
        <f t="shared" si="1361"/>
        <v>0</v>
      </c>
      <c r="AB4011" s="73">
        <f t="shared" si="1369"/>
        <v>0</v>
      </c>
      <c r="AC4011" s="73">
        <f t="shared" si="1362"/>
        <v>0</v>
      </c>
      <c r="AD4011" s="73">
        <f t="shared" si="1363"/>
        <v>0</v>
      </c>
      <c r="AE4011" s="73">
        <v>0</v>
      </c>
    </row>
    <row r="4012" spans="1:31" ht="15" customHeight="1">
      <c r="A4012" s="94"/>
      <c r="B4012" s="6" t="str">
        <f>IFERROR(VLOOKUP(A4012,'Distributor List'!$A$2:$D$77,2,0),"-")</f>
        <v>-</v>
      </c>
      <c r="C4012" s="6" t="str">
        <f>IFERROR(VLOOKUP(A4012,'Distributor List'!$A$2:$D$77,3,0),"-")</f>
        <v>-</v>
      </c>
      <c r="D4012" s="6" t="str">
        <f>IFERROR(VLOOKUP(A4012,'Distributor List'!$A$2:$F$77,6,0),"-")</f>
        <v>-</v>
      </c>
      <c r="E4012" s="6" t="str">
        <f>IFERROR(VLOOKUP(A4012,'Distributor List'!$A$2:$D$77,4,0),"-")</f>
        <v>-</v>
      </c>
      <c r="F4012" s="6" t="str">
        <f>IFERROR(VLOOKUP(H4012,'Price List'!$A$2:$H$109,8,0),"-")</f>
        <v>-</v>
      </c>
      <c r="G4012" s="6" t="str">
        <f>IFERROR(VLOOKUP(A4012,'Distributor List'!$A$2:$E$77,5,0),"-")</f>
        <v>-</v>
      </c>
      <c r="H4012" s="10"/>
      <c r="I4012" s="95"/>
      <c r="J4012" s="92"/>
      <c r="K4012" s="92"/>
      <c r="L4012" s="73">
        <f t="shared" si="1360"/>
        <v>0</v>
      </c>
      <c r="M4012" s="73">
        <f t="shared" si="1370"/>
        <v>0</v>
      </c>
      <c r="N4012" s="73"/>
      <c r="O4012" s="73"/>
      <c r="P4012" s="73"/>
      <c r="Q4012" s="73"/>
      <c r="R4012" s="73">
        <f t="shared" si="1359"/>
        <v>0</v>
      </c>
      <c r="S4012" s="76" t="str">
        <f t="shared" si="1364"/>
        <v>-</v>
      </c>
      <c r="T4012" s="96">
        <v>0</v>
      </c>
      <c r="U4012" s="97"/>
      <c r="V4012" s="73">
        <f t="shared" ref="V4012:V4075" si="1371">T4012*I4012</f>
        <v>0</v>
      </c>
      <c r="W4012" s="73">
        <f t="shared" si="1365"/>
        <v>0</v>
      </c>
      <c r="X4012" s="76" t="str">
        <f t="shared" si="1366"/>
        <v>-</v>
      </c>
      <c r="Y4012" s="73">
        <f t="shared" si="1367"/>
        <v>0</v>
      </c>
      <c r="Z4012" s="73">
        <f t="shared" si="1368"/>
        <v>0</v>
      </c>
      <c r="AA4012" s="73">
        <f t="shared" si="1361"/>
        <v>0</v>
      </c>
      <c r="AB4012" s="73">
        <f t="shared" si="1369"/>
        <v>0</v>
      </c>
      <c r="AC4012" s="73">
        <f t="shared" si="1362"/>
        <v>0</v>
      </c>
      <c r="AD4012" s="73">
        <f t="shared" si="1363"/>
        <v>0</v>
      </c>
      <c r="AE4012" s="73">
        <v>0</v>
      </c>
    </row>
    <row r="4013" spans="1:31" ht="15" customHeight="1">
      <c r="A4013" s="94"/>
      <c r="B4013" s="6" t="str">
        <f>IFERROR(VLOOKUP(A4013,'Distributor List'!$A$2:$D$77,2,0),"-")</f>
        <v>-</v>
      </c>
      <c r="C4013" s="6" t="str">
        <f>IFERROR(VLOOKUP(A4013,'Distributor List'!$A$2:$D$77,3,0),"-")</f>
        <v>-</v>
      </c>
      <c r="D4013" s="6" t="str">
        <f>IFERROR(VLOOKUP(A4013,'Distributor List'!$A$2:$F$77,6,0),"-")</f>
        <v>-</v>
      </c>
      <c r="E4013" s="6" t="str">
        <f>IFERROR(VLOOKUP(A4013,'Distributor List'!$A$2:$D$77,4,0),"-")</f>
        <v>-</v>
      </c>
      <c r="F4013" s="6" t="str">
        <f>IFERROR(VLOOKUP(H4013,'Price List'!$A$2:$H$109,8,0),"-")</f>
        <v>-</v>
      </c>
      <c r="G4013" s="6" t="str">
        <f>IFERROR(VLOOKUP(A4013,'Distributor List'!$A$2:$E$77,5,0),"-")</f>
        <v>-</v>
      </c>
      <c r="H4013" s="10"/>
      <c r="I4013" s="95"/>
      <c r="J4013" s="92"/>
      <c r="K4013" s="92"/>
      <c r="L4013" s="73">
        <f t="shared" si="1360"/>
        <v>0</v>
      </c>
      <c r="M4013" s="73">
        <f t="shared" si="1370"/>
        <v>0</v>
      </c>
      <c r="N4013" s="73"/>
      <c r="O4013" s="73"/>
      <c r="P4013" s="73"/>
      <c r="Q4013" s="73"/>
      <c r="R4013" s="73">
        <f t="shared" si="1359"/>
        <v>0</v>
      </c>
      <c r="S4013" s="76" t="str">
        <f t="shared" si="1364"/>
        <v>-</v>
      </c>
      <c r="T4013" s="96">
        <v>0</v>
      </c>
      <c r="U4013" s="97"/>
      <c r="V4013" s="73">
        <f t="shared" si="1371"/>
        <v>0</v>
      </c>
      <c r="W4013" s="73">
        <f t="shared" si="1365"/>
        <v>0</v>
      </c>
      <c r="X4013" s="76" t="str">
        <f t="shared" si="1366"/>
        <v>-</v>
      </c>
      <c r="Y4013" s="73">
        <f t="shared" si="1367"/>
        <v>0</v>
      </c>
      <c r="Z4013" s="73">
        <f t="shared" si="1368"/>
        <v>0</v>
      </c>
      <c r="AA4013" s="73">
        <f t="shared" si="1361"/>
        <v>0</v>
      </c>
      <c r="AB4013" s="73">
        <f t="shared" si="1369"/>
        <v>0</v>
      </c>
      <c r="AC4013" s="73">
        <f t="shared" si="1362"/>
        <v>0</v>
      </c>
      <c r="AD4013" s="73">
        <f t="shared" si="1363"/>
        <v>0</v>
      </c>
      <c r="AE4013" s="73">
        <v>0</v>
      </c>
    </row>
    <row r="4014" spans="1:31" ht="15" customHeight="1">
      <c r="A4014" s="94"/>
      <c r="B4014" s="6" t="str">
        <f>IFERROR(VLOOKUP(A4014,'Distributor List'!$A$2:$D$77,2,0),"-")</f>
        <v>-</v>
      </c>
      <c r="C4014" s="6" t="str">
        <f>IFERROR(VLOOKUP(A4014,'Distributor List'!$A$2:$D$77,3,0),"-")</f>
        <v>-</v>
      </c>
      <c r="D4014" s="6" t="str">
        <f>IFERROR(VLOOKUP(A4014,'Distributor List'!$A$2:$F$77,6,0),"-")</f>
        <v>-</v>
      </c>
      <c r="E4014" s="6" t="str">
        <f>IFERROR(VLOOKUP(A4014,'Distributor List'!$A$2:$D$77,4,0),"-")</f>
        <v>-</v>
      </c>
      <c r="F4014" s="6" t="str">
        <f>IFERROR(VLOOKUP(H4014,'Price List'!$A$2:$H$109,8,0),"-")</f>
        <v>-</v>
      </c>
      <c r="G4014" s="6" t="str">
        <f>IFERROR(VLOOKUP(A4014,'Distributor List'!$A$2:$E$77,5,0),"-")</f>
        <v>-</v>
      </c>
      <c r="H4014" s="10"/>
      <c r="I4014" s="95"/>
      <c r="J4014" s="92"/>
      <c r="K4014" s="92"/>
      <c r="L4014" s="73">
        <f t="shared" si="1360"/>
        <v>0</v>
      </c>
      <c r="M4014" s="73">
        <f t="shared" si="1370"/>
        <v>0</v>
      </c>
      <c r="N4014" s="73"/>
      <c r="O4014" s="73"/>
      <c r="P4014" s="73"/>
      <c r="Q4014" s="73"/>
      <c r="R4014" s="73">
        <f t="shared" si="1359"/>
        <v>0</v>
      </c>
      <c r="S4014" s="76" t="str">
        <f t="shared" si="1364"/>
        <v>-</v>
      </c>
      <c r="T4014" s="96">
        <v>0</v>
      </c>
      <c r="U4014" s="97"/>
      <c r="V4014" s="73">
        <f t="shared" si="1371"/>
        <v>0</v>
      </c>
      <c r="W4014" s="73">
        <f t="shared" si="1365"/>
        <v>0</v>
      </c>
      <c r="X4014" s="76" t="str">
        <f t="shared" si="1366"/>
        <v>-</v>
      </c>
      <c r="Y4014" s="73">
        <f t="shared" si="1367"/>
        <v>0</v>
      </c>
      <c r="Z4014" s="73">
        <f t="shared" si="1368"/>
        <v>0</v>
      </c>
      <c r="AA4014" s="73">
        <f t="shared" si="1361"/>
        <v>0</v>
      </c>
      <c r="AB4014" s="73">
        <f t="shared" si="1369"/>
        <v>0</v>
      </c>
      <c r="AC4014" s="73">
        <f t="shared" si="1362"/>
        <v>0</v>
      </c>
      <c r="AD4014" s="73">
        <f t="shared" si="1363"/>
        <v>0</v>
      </c>
      <c r="AE4014" s="73">
        <v>0</v>
      </c>
    </row>
    <row r="4015" spans="1:31" ht="15" customHeight="1">
      <c r="A4015" s="94"/>
      <c r="B4015" s="6" t="str">
        <f>IFERROR(VLOOKUP(A4015,'Distributor List'!$A$2:$D$77,2,0),"-")</f>
        <v>-</v>
      </c>
      <c r="C4015" s="6" t="str">
        <f>IFERROR(VLOOKUP(A4015,'Distributor List'!$A$2:$D$77,3,0),"-")</f>
        <v>-</v>
      </c>
      <c r="D4015" s="6" t="str">
        <f>IFERROR(VLOOKUP(A4015,'Distributor List'!$A$2:$F$77,6,0),"-")</f>
        <v>-</v>
      </c>
      <c r="E4015" s="6" t="str">
        <f>IFERROR(VLOOKUP(A4015,'Distributor List'!$A$2:$D$77,4,0),"-")</f>
        <v>-</v>
      </c>
      <c r="F4015" s="6" t="str">
        <f>IFERROR(VLOOKUP(H4015,'Price List'!$A$2:$H$109,8,0),"-")</f>
        <v>-</v>
      </c>
      <c r="G4015" s="6" t="str">
        <f>IFERROR(VLOOKUP(A4015,'Distributor List'!$A$2:$E$77,5,0),"-")</f>
        <v>-</v>
      </c>
      <c r="H4015" s="10"/>
      <c r="I4015" s="95"/>
      <c r="J4015" s="92"/>
      <c r="K4015" s="92"/>
      <c r="L4015" s="73">
        <f t="shared" si="1360"/>
        <v>0</v>
      </c>
      <c r="M4015" s="73">
        <f t="shared" si="1370"/>
        <v>0</v>
      </c>
      <c r="N4015" s="73"/>
      <c r="O4015" s="73"/>
      <c r="P4015" s="73"/>
      <c r="Q4015" s="73"/>
      <c r="R4015" s="73">
        <f t="shared" si="1359"/>
        <v>0</v>
      </c>
      <c r="S4015" s="76" t="str">
        <f t="shared" si="1364"/>
        <v>-</v>
      </c>
      <c r="T4015" s="96">
        <v>0</v>
      </c>
      <c r="U4015" s="97"/>
      <c r="V4015" s="73">
        <f t="shared" si="1371"/>
        <v>0</v>
      </c>
      <c r="W4015" s="73">
        <f t="shared" si="1365"/>
        <v>0</v>
      </c>
      <c r="X4015" s="76" t="str">
        <f t="shared" si="1366"/>
        <v>-</v>
      </c>
      <c r="Y4015" s="73">
        <f t="shared" si="1367"/>
        <v>0</v>
      </c>
      <c r="Z4015" s="73">
        <f t="shared" si="1368"/>
        <v>0</v>
      </c>
      <c r="AA4015" s="73">
        <f t="shared" si="1361"/>
        <v>0</v>
      </c>
      <c r="AB4015" s="73">
        <f t="shared" si="1369"/>
        <v>0</v>
      </c>
      <c r="AC4015" s="73">
        <f t="shared" si="1362"/>
        <v>0</v>
      </c>
      <c r="AD4015" s="73">
        <f t="shared" si="1363"/>
        <v>0</v>
      </c>
      <c r="AE4015" s="73">
        <v>0</v>
      </c>
    </row>
    <row r="4016" spans="1:31" ht="15" customHeight="1">
      <c r="A4016" s="94"/>
      <c r="B4016" s="6" t="str">
        <f>IFERROR(VLOOKUP(A4016,'Distributor List'!$A$2:$D$77,2,0),"-")</f>
        <v>-</v>
      </c>
      <c r="C4016" s="6" t="str">
        <f>IFERROR(VLOOKUP(A4016,'Distributor List'!$A$2:$D$77,3,0),"-")</f>
        <v>-</v>
      </c>
      <c r="D4016" s="6" t="str">
        <f>IFERROR(VLOOKUP(A4016,'Distributor List'!$A$2:$F$77,6,0),"-")</f>
        <v>-</v>
      </c>
      <c r="E4016" s="6" t="str">
        <f>IFERROR(VLOOKUP(A4016,'Distributor List'!$A$2:$D$77,4,0),"-")</f>
        <v>-</v>
      </c>
      <c r="F4016" s="6" t="str">
        <f>IFERROR(VLOOKUP(H4016,'Price List'!$A$2:$H$109,8,0),"-")</f>
        <v>-</v>
      </c>
      <c r="G4016" s="6" t="str">
        <f>IFERROR(VLOOKUP(A4016,'Distributor List'!$A$2:$E$77,5,0),"-")</f>
        <v>-</v>
      </c>
      <c r="H4016" s="10"/>
      <c r="I4016" s="95"/>
      <c r="J4016" s="92"/>
      <c r="K4016" s="92"/>
      <c r="L4016" s="73">
        <f t="shared" si="1360"/>
        <v>0</v>
      </c>
      <c r="M4016" s="73">
        <f t="shared" si="1370"/>
        <v>0</v>
      </c>
      <c r="N4016" s="73"/>
      <c r="O4016" s="73"/>
      <c r="P4016" s="73"/>
      <c r="Q4016" s="73"/>
      <c r="R4016" s="73">
        <f t="shared" si="1359"/>
        <v>0</v>
      </c>
      <c r="S4016" s="76" t="str">
        <f t="shared" si="1364"/>
        <v>-</v>
      </c>
      <c r="T4016" s="96">
        <v>0</v>
      </c>
      <c r="U4016" s="97"/>
      <c r="V4016" s="73">
        <f t="shared" si="1371"/>
        <v>0</v>
      </c>
      <c r="W4016" s="73">
        <f t="shared" si="1365"/>
        <v>0</v>
      </c>
      <c r="X4016" s="76" t="str">
        <f t="shared" si="1366"/>
        <v>-</v>
      </c>
      <c r="Y4016" s="73">
        <f t="shared" si="1367"/>
        <v>0</v>
      </c>
      <c r="Z4016" s="73">
        <f t="shared" si="1368"/>
        <v>0</v>
      </c>
      <c r="AA4016" s="73">
        <f t="shared" si="1361"/>
        <v>0</v>
      </c>
      <c r="AB4016" s="73">
        <f t="shared" si="1369"/>
        <v>0</v>
      </c>
      <c r="AC4016" s="73">
        <f t="shared" si="1362"/>
        <v>0</v>
      </c>
      <c r="AD4016" s="73">
        <f t="shared" si="1363"/>
        <v>0</v>
      </c>
      <c r="AE4016" s="73">
        <v>0</v>
      </c>
    </row>
    <row r="4017" spans="1:31" ht="15" customHeight="1">
      <c r="A4017" s="94"/>
      <c r="B4017" s="6" t="str">
        <f>IFERROR(VLOOKUP(A4017,'Distributor List'!$A$2:$D$77,2,0),"-")</f>
        <v>-</v>
      </c>
      <c r="C4017" s="6" t="str">
        <f>IFERROR(VLOOKUP(A4017,'Distributor List'!$A$2:$D$77,3,0),"-")</f>
        <v>-</v>
      </c>
      <c r="D4017" s="6" t="str">
        <f>IFERROR(VLOOKUP(A4017,'Distributor List'!$A$2:$F$77,6,0),"-")</f>
        <v>-</v>
      </c>
      <c r="E4017" s="6" t="str">
        <f>IFERROR(VLOOKUP(A4017,'Distributor List'!$A$2:$D$77,4,0),"-")</f>
        <v>-</v>
      </c>
      <c r="F4017" s="6" t="str">
        <f>IFERROR(VLOOKUP(H4017,'Price List'!$A$2:$H$109,8,0),"-")</f>
        <v>-</v>
      </c>
      <c r="G4017" s="6" t="str">
        <f>IFERROR(VLOOKUP(A4017,'Distributor List'!$A$2:$E$77,5,0),"-")</f>
        <v>-</v>
      </c>
      <c r="H4017" s="10"/>
      <c r="I4017" s="95"/>
      <c r="J4017" s="92"/>
      <c r="K4017" s="92"/>
      <c r="L4017" s="73">
        <f t="shared" si="1360"/>
        <v>0</v>
      </c>
      <c r="M4017" s="73">
        <f t="shared" si="1370"/>
        <v>0</v>
      </c>
      <c r="N4017" s="73"/>
      <c r="O4017" s="73"/>
      <c r="P4017" s="73"/>
      <c r="Q4017" s="73"/>
      <c r="R4017" s="73">
        <f t="shared" ref="R4017:R4080" si="1372">Q4017*I4017</f>
        <v>0</v>
      </c>
      <c r="S4017" s="76" t="str">
        <f t="shared" si="1364"/>
        <v>-</v>
      </c>
      <c r="T4017" s="96">
        <v>0</v>
      </c>
      <c r="U4017" s="97"/>
      <c r="V4017" s="73">
        <f t="shared" si="1371"/>
        <v>0</v>
      </c>
      <c r="W4017" s="73">
        <f t="shared" si="1365"/>
        <v>0</v>
      </c>
      <c r="X4017" s="76" t="str">
        <f t="shared" si="1366"/>
        <v>-</v>
      </c>
      <c r="Y4017" s="73">
        <f t="shared" si="1367"/>
        <v>0</v>
      </c>
      <c r="Z4017" s="73">
        <f t="shared" si="1368"/>
        <v>0</v>
      </c>
      <c r="AA4017" s="73">
        <f t="shared" si="1361"/>
        <v>0</v>
      </c>
      <c r="AB4017" s="73">
        <f t="shared" si="1369"/>
        <v>0</v>
      </c>
      <c r="AC4017" s="73">
        <f t="shared" si="1362"/>
        <v>0</v>
      </c>
      <c r="AD4017" s="73">
        <f t="shared" si="1363"/>
        <v>0</v>
      </c>
      <c r="AE4017" s="73">
        <v>0</v>
      </c>
    </row>
    <row r="4018" spans="1:31" ht="15" customHeight="1">
      <c r="A4018" s="94"/>
      <c r="B4018" s="6" t="str">
        <f>IFERROR(VLOOKUP(A4018,'Distributor List'!$A$2:$D$77,2,0),"-")</f>
        <v>-</v>
      </c>
      <c r="C4018" s="6" t="str">
        <f>IFERROR(VLOOKUP(A4018,'Distributor List'!$A$2:$D$77,3,0),"-")</f>
        <v>-</v>
      </c>
      <c r="D4018" s="6" t="str">
        <f>IFERROR(VLOOKUP(A4018,'Distributor List'!$A$2:$F$77,6,0),"-")</f>
        <v>-</v>
      </c>
      <c r="E4018" s="6" t="str">
        <f>IFERROR(VLOOKUP(A4018,'Distributor List'!$A$2:$D$77,4,0),"-")</f>
        <v>-</v>
      </c>
      <c r="F4018" s="6" t="str">
        <f>IFERROR(VLOOKUP(H4018,'Price List'!$A$2:$H$109,8,0),"-")</f>
        <v>-</v>
      </c>
      <c r="G4018" s="6" t="str">
        <f>IFERROR(VLOOKUP(A4018,'Distributor List'!$A$2:$E$77,5,0),"-")</f>
        <v>-</v>
      </c>
      <c r="H4018" s="10"/>
      <c r="I4018" s="95"/>
      <c r="J4018" s="92"/>
      <c r="K4018" s="92"/>
      <c r="L4018" s="73">
        <f t="shared" ref="L4018:L4081" si="1373">J4018*I4018</f>
        <v>0</v>
      </c>
      <c r="M4018" s="73">
        <f t="shared" si="1370"/>
        <v>0</v>
      </c>
      <c r="N4018" s="73"/>
      <c r="O4018" s="73"/>
      <c r="P4018" s="73"/>
      <c r="Q4018" s="73"/>
      <c r="R4018" s="73">
        <f t="shared" si="1372"/>
        <v>0</v>
      </c>
      <c r="S4018" s="76" t="str">
        <f t="shared" si="1364"/>
        <v>-</v>
      </c>
      <c r="T4018" s="96">
        <v>0</v>
      </c>
      <c r="U4018" s="97"/>
      <c r="V4018" s="73">
        <f t="shared" si="1371"/>
        <v>0</v>
      </c>
      <c r="W4018" s="73">
        <f t="shared" si="1365"/>
        <v>0</v>
      </c>
      <c r="X4018" s="76" t="str">
        <f t="shared" si="1366"/>
        <v>-</v>
      </c>
      <c r="Y4018" s="73">
        <f t="shared" si="1367"/>
        <v>0</v>
      </c>
      <c r="Z4018" s="73">
        <f t="shared" si="1368"/>
        <v>0</v>
      </c>
      <c r="AA4018" s="73">
        <f t="shared" si="1361"/>
        <v>0</v>
      </c>
      <c r="AB4018" s="73">
        <f t="shared" si="1369"/>
        <v>0</v>
      </c>
      <c r="AC4018" s="73">
        <f t="shared" si="1362"/>
        <v>0</v>
      </c>
      <c r="AD4018" s="73">
        <f t="shared" si="1363"/>
        <v>0</v>
      </c>
      <c r="AE4018" s="73">
        <v>0</v>
      </c>
    </row>
    <row r="4019" spans="1:31" ht="15" customHeight="1">
      <c r="A4019" s="94"/>
      <c r="B4019" s="6" t="str">
        <f>IFERROR(VLOOKUP(A4019,'Distributor List'!$A$2:$D$77,2,0),"-")</f>
        <v>-</v>
      </c>
      <c r="C4019" s="6" t="str">
        <f>IFERROR(VLOOKUP(A4019,'Distributor List'!$A$2:$D$77,3,0),"-")</f>
        <v>-</v>
      </c>
      <c r="D4019" s="6" t="str">
        <f>IFERROR(VLOOKUP(A4019,'Distributor List'!$A$2:$F$77,6,0),"-")</f>
        <v>-</v>
      </c>
      <c r="E4019" s="6" t="str">
        <f>IFERROR(VLOOKUP(A4019,'Distributor List'!$A$2:$D$77,4,0),"-")</f>
        <v>-</v>
      </c>
      <c r="F4019" s="6" t="str">
        <f>IFERROR(VLOOKUP(H4019,'Price List'!$A$2:$H$109,8,0),"-")</f>
        <v>-</v>
      </c>
      <c r="G4019" s="6" t="str">
        <f>IFERROR(VLOOKUP(A4019,'Distributor List'!$A$2:$E$77,5,0),"-")</f>
        <v>-</v>
      </c>
      <c r="H4019" s="10"/>
      <c r="I4019" s="95"/>
      <c r="J4019" s="92"/>
      <c r="K4019" s="92"/>
      <c r="L4019" s="73">
        <f t="shared" si="1373"/>
        <v>0</v>
      </c>
      <c r="M4019" s="73">
        <f t="shared" si="1370"/>
        <v>0</v>
      </c>
      <c r="N4019" s="73"/>
      <c r="O4019" s="73"/>
      <c r="P4019" s="73"/>
      <c r="Q4019" s="73"/>
      <c r="R4019" s="73">
        <f t="shared" si="1372"/>
        <v>0</v>
      </c>
      <c r="S4019" s="76" t="str">
        <f t="shared" si="1364"/>
        <v>-</v>
      </c>
      <c r="T4019" s="96">
        <v>0</v>
      </c>
      <c r="U4019" s="97"/>
      <c r="V4019" s="73">
        <f t="shared" si="1371"/>
        <v>0</v>
      </c>
      <c r="W4019" s="73">
        <f t="shared" si="1365"/>
        <v>0</v>
      </c>
      <c r="X4019" s="76" t="str">
        <f t="shared" si="1366"/>
        <v>-</v>
      </c>
      <c r="Y4019" s="73">
        <f t="shared" si="1367"/>
        <v>0</v>
      </c>
      <c r="Z4019" s="73">
        <f t="shared" si="1368"/>
        <v>0</v>
      </c>
      <c r="AA4019" s="73">
        <f t="shared" si="1361"/>
        <v>0</v>
      </c>
      <c r="AB4019" s="73">
        <f t="shared" si="1369"/>
        <v>0</v>
      </c>
      <c r="AC4019" s="73">
        <f t="shared" si="1362"/>
        <v>0</v>
      </c>
      <c r="AD4019" s="73">
        <f t="shared" si="1363"/>
        <v>0</v>
      </c>
      <c r="AE4019" s="73">
        <v>0</v>
      </c>
    </row>
    <row r="4020" spans="1:31" ht="15" customHeight="1">
      <c r="A4020" s="94"/>
      <c r="B4020" s="6" t="str">
        <f>IFERROR(VLOOKUP(A4020,'Distributor List'!$A$2:$D$77,2,0),"-")</f>
        <v>-</v>
      </c>
      <c r="C4020" s="6" t="str">
        <f>IFERROR(VLOOKUP(A4020,'Distributor List'!$A$2:$D$77,3,0),"-")</f>
        <v>-</v>
      </c>
      <c r="D4020" s="6" t="str">
        <f>IFERROR(VLOOKUP(A4020,'Distributor List'!$A$2:$F$77,6,0),"-")</f>
        <v>-</v>
      </c>
      <c r="E4020" s="6" t="str">
        <f>IFERROR(VLOOKUP(A4020,'Distributor List'!$A$2:$D$77,4,0),"-")</f>
        <v>-</v>
      </c>
      <c r="F4020" s="6" t="str">
        <f>IFERROR(VLOOKUP(H4020,'Price List'!$A$2:$H$109,8,0),"-")</f>
        <v>-</v>
      </c>
      <c r="G4020" s="6" t="str">
        <f>IFERROR(VLOOKUP(A4020,'Distributor List'!$A$2:$E$77,5,0),"-")</f>
        <v>-</v>
      </c>
      <c r="H4020" s="10"/>
      <c r="I4020" s="95"/>
      <c r="J4020" s="92"/>
      <c r="K4020" s="92"/>
      <c r="L4020" s="73">
        <f t="shared" si="1373"/>
        <v>0</v>
      </c>
      <c r="M4020" s="73">
        <f t="shared" si="1370"/>
        <v>0</v>
      </c>
      <c r="N4020" s="73"/>
      <c r="O4020" s="73"/>
      <c r="P4020" s="73"/>
      <c r="Q4020" s="73"/>
      <c r="R4020" s="73">
        <f t="shared" si="1372"/>
        <v>0</v>
      </c>
      <c r="S4020" s="76" t="str">
        <f t="shared" si="1364"/>
        <v>-</v>
      </c>
      <c r="T4020" s="96">
        <v>0</v>
      </c>
      <c r="U4020" s="97"/>
      <c r="V4020" s="73">
        <f t="shared" si="1371"/>
        <v>0</v>
      </c>
      <c r="W4020" s="73">
        <f t="shared" si="1365"/>
        <v>0</v>
      </c>
      <c r="X4020" s="76" t="str">
        <f t="shared" si="1366"/>
        <v>-</v>
      </c>
      <c r="Y4020" s="73">
        <f t="shared" si="1367"/>
        <v>0</v>
      </c>
      <c r="Z4020" s="73">
        <f t="shared" si="1368"/>
        <v>0</v>
      </c>
      <c r="AA4020" s="73">
        <f t="shared" si="1361"/>
        <v>0</v>
      </c>
      <c r="AB4020" s="73">
        <f t="shared" si="1369"/>
        <v>0</v>
      </c>
      <c r="AC4020" s="73">
        <f t="shared" si="1362"/>
        <v>0</v>
      </c>
      <c r="AD4020" s="73">
        <f t="shared" si="1363"/>
        <v>0</v>
      </c>
      <c r="AE4020" s="73">
        <v>0</v>
      </c>
    </row>
    <row r="4021" spans="1:31" ht="15" customHeight="1">
      <c r="A4021" s="94"/>
      <c r="B4021" s="6" t="str">
        <f>IFERROR(VLOOKUP(A4021,'Distributor List'!$A$2:$D$77,2,0),"-")</f>
        <v>-</v>
      </c>
      <c r="C4021" s="6" t="str">
        <f>IFERROR(VLOOKUP(A4021,'Distributor List'!$A$2:$D$77,3,0),"-")</f>
        <v>-</v>
      </c>
      <c r="D4021" s="6" t="str">
        <f>IFERROR(VLOOKUP(A4021,'Distributor List'!$A$2:$F$77,6,0),"-")</f>
        <v>-</v>
      </c>
      <c r="E4021" s="6" t="str">
        <f>IFERROR(VLOOKUP(A4021,'Distributor List'!$A$2:$D$77,4,0),"-")</f>
        <v>-</v>
      </c>
      <c r="F4021" s="6" t="str">
        <f>IFERROR(VLOOKUP(H4021,'Price List'!$A$2:$H$109,8,0),"-")</f>
        <v>-</v>
      </c>
      <c r="G4021" s="6" t="str">
        <f>IFERROR(VLOOKUP(A4021,'Distributor List'!$A$2:$E$77,5,0),"-")</f>
        <v>-</v>
      </c>
      <c r="H4021" s="10"/>
      <c r="I4021" s="95"/>
      <c r="J4021" s="92"/>
      <c r="K4021" s="92"/>
      <c r="L4021" s="73">
        <f t="shared" si="1373"/>
        <v>0</v>
      </c>
      <c r="M4021" s="73">
        <f t="shared" si="1370"/>
        <v>0</v>
      </c>
      <c r="N4021" s="73"/>
      <c r="O4021" s="73"/>
      <c r="P4021" s="73"/>
      <c r="Q4021" s="73"/>
      <c r="R4021" s="73">
        <f t="shared" si="1372"/>
        <v>0</v>
      </c>
      <c r="S4021" s="76" t="str">
        <f t="shared" si="1364"/>
        <v>-</v>
      </c>
      <c r="T4021" s="96">
        <v>0</v>
      </c>
      <c r="U4021" s="97"/>
      <c r="V4021" s="73">
        <f t="shared" si="1371"/>
        <v>0</v>
      </c>
      <c r="W4021" s="73">
        <f t="shared" si="1365"/>
        <v>0</v>
      </c>
      <c r="X4021" s="76" t="str">
        <f t="shared" si="1366"/>
        <v>-</v>
      </c>
      <c r="Y4021" s="73">
        <f t="shared" si="1367"/>
        <v>0</v>
      </c>
      <c r="Z4021" s="73">
        <f t="shared" si="1368"/>
        <v>0</v>
      </c>
      <c r="AA4021" s="73">
        <f t="shared" si="1361"/>
        <v>0</v>
      </c>
      <c r="AB4021" s="73">
        <f t="shared" si="1369"/>
        <v>0</v>
      </c>
      <c r="AC4021" s="73">
        <f t="shared" si="1362"/>
        <v>0</v>
      </c>
      <c r="AD4021" s="73">
        <f t="shared" si="1363"/>
        <v>0</v>
      </c>
      <c r="AE4021" s="73">
        <v>0</v>
      </c>
    </row>
    <row r="4022" spans="1:31" ht="15" customHeight="1">
      <c r="A4022" s="94"/>
      <c r="B4022" s="6" t="str">
        <f>IFERROR(VLOOKUP(A4022,'Distributor List'!$A$2:$D$77,2,0),"-")</f>
        <v>-</v>
      </c>
      <c r="C4022" s="6" t="str">
        <f>IFERROR(VLOOKUP(A4022,'Distributor List'!$A$2:$D$77,3,0),"-")</f>
        <v>-</v>
      </c>
      <c r="D4022" s="6" t="str">
        <f>IFERROR(VLOOKUP(A4022,'Distributor List'!$A$2:$F$77,6,0),"-")</f>
        <v>-</v>
      </c>
      <c r="E4022" s="6" t="str">
        <f>IFERROR(VLOOKUP(A4022,'Distributor List'!$A$2:$D$77,4,0),"-")</f>
        <v>-</v>
      </c>
      <c r="F4022" s="6" t="str">
        <f>IFERROR(VLOOKUP(H4022,'Price List'!$A$2:$H$109,8,0),"-")</f>
        <v>-</v>
      </c>
      <c r="G4022" s="6" t="str">
        <f>IFERROR(VLOOKUP(A4022,'Distributor List'!$A$2:$E$77,5,0),"-")</f>
        <v>-</v>
      </c>
      <c r="H4022" s="10"/>
      <c r="I4022" s="95"/>
      <c r="J4022" s="92"/>
      <c r="K4022" s="92"/>
      <c r="L4022" s="73">
        <f t="shared" si="1373"/>
        <v>0</v>
      </c>
      <c r="M4022" s="73">
        <f t="shared" si="1370"/>
        <v>0</v>
      </c>
      <c r="N4022" s="73"/>
      <c r="O4022" s="73"/>
      <c r="P4022" s="73"/>
      <c r="Q4022" s="73"/>
      <c r="R4022" s="73">
        <f t="shared" si="1372"/>
        <v>0</v>
      </c>
      <c r="S4022" s="76" t="str">
        <f t="shared" si="1364"/>
        <v>-</v>
      </c>
      <c r="T4022" s="96">
        <v>0</v>
      </c>
      <c r="U4022" s="97"/>
      <c r="V4022" s="73">
        <f t="shared" si="1371"/>
        <v>0</v>
      </c>
      <c r="W4022" s="73">
        <f t="shared" si="1365"/>
        <v>0</v>
      </c>
      <c r="X4022" s="76" t="str">
        <f t="shared" si="1366"/>
        <v>-</v>
      </c>
      <c r="Y4022" s="73">
        <f t="shared" si="1367"/>
        <v>0</v>
      </c>
      <c r="Z4022" s="73">
        <f t="shared" si="1368"/>
        <v>0</v>
      </c>
      <c r="AA4022" s="73">
        <f t="shared" si="1361"/>
        <v>0</v>
      </c>
      <c r="AB4022" s="73">
        <f t="shared" si="1369"/>
        <v>0</v>
      </c>
      <c r="AC4022" s="73">
        <f t="shared" si="1362"/>
        <v>0</v>
      </c>
      <c r="AD4022" s="73">
        <f t="shared" si="1363"/>
        <v>0</v>
      </c>
      <c r="AE4022" s="73">
        <v>0</v>
      </c>
    </row>
    <row r="4023" spans="1:31" ht="15" customHeight="1">
      <c r="A4023" s="94"/>
      <c r="B4023" s="6" t="str">
        <f>IFERROR(VLOOKUP(A4023,'Distributor List'!$A$2:$D$77,2,0),"-")</f>
        <v>-</v>
      </c>
      <c r="C4023" s="6" t="str">
        <f>IFERROR(VLOOKUP(A4023,'Distributor List'!$A$2:$D$77,3,0),"-")</f>
        <v>-</v>
      </c>
      <c r="D4023" s="6" t="str">
        <f>IFERROR(VLOOKUP(A4023,'Distributor List'!$A$2:$F$77,6,0),"-")</f>
        <v>-</v>
      </c>
      <c r="E4023" s="6" t="str">
        <f>IFERROR(VLOOKUP(A4023,'Distributor List'!$A$2:$D$77,4,0),"-")</f>
        <v>-</v>
      </c>
      <c r="F4023" s="6" t="str">
        <f>IFERROR(VLOOKUP(H4023,'Price List'!$A$2:$H$109,8,0),"-")</f>
        <v>-</v>
      </c>
      <c r="G4023" s="6" t="str">
        <f>IFERROR(VLOOKUP(A4023,'Distributor List'!$A$2:$E$77,5,0),"-")</f>
        <v>-</v>
      </c>
      <c r="H4023" s="10"/>
      <c r="I4023" s="95"/>
      <c r="J4023" s="92"/>
      <c r="K4023" s="92"/>
      <c r="L4023" s="73">
        <f t="shared" si="1373"/>
        <v>0</v>
      </c>
      <c r="M4023" s="73">
        <f t="shared" si="1370"/>
        <v>0</v>
      </c>
      <c r="N4023" s="73"/>
      <c r="O4023" s="73"/>
      <c r="P4023" s="73"/>
      <c r="Q4023" s="73"/>
      <c r="R4023" s="73">
        <f t="shared" si="1372"/>
        <v>0</v>
      </c>
      <c r="S4023" s="76" t="str">
        <f t="shared" si="1364"/>
        <v>-</v>
      </c>
      <c r="T4023" s="96">
        <v>0</v>
      </c>
      <c r="U4023" s="97"/>
      <c r="V4023" s="73">
        <f t="shared" si="1371"/>
        <v>0</v>
      </c>
      <c r="W4023" s="73">
        <f t="shared" si="1365"/>
        <v>0</v>
      </c>
      <c r="X4023" s="76" t="str">
        <f t="shared" si="1366"/>
        <v>-</v>
      </c>
      <c r="Y4023" s="73">
        <f t="shared" si="1367"/>
        <v>0</v>
      </c>
      <c r="Z4023" s="73">
        <f t="shared" si="1368"/>
        <v>0</v>
      </c>
      <c r="AA4023" s="73">
        <f t="shared" si="1361"/>
        <v>0</v>
      </c>
      <c r="AB4023" s="73">
        <f t="shared" si="1369"/>
        <v>0</v>
      </c>
      <c r="AC4023" s="73">
        <f t="shared" si="1362"/>
        <v>0</v>
      </c>
      <c r="AD4023" s="73">
        <f t="shared" si="1363"/>
        <v>0</v>
      </c>
      <c r="AE4023" s="73">
        <v>0</v>
      </c>
    </row>
    <row r="4024" spans="1:31" ht="15" customHeight="1">
      <c r="A4024" s="94"/>
      <c r="B4024" s="6" t="str">
        <f>IFERROR(VLOOKUP(A4024,'Distributor List'!$A$2:$D$77,2,0),"-")</f>
        <v>-</v>
      </c>
      <c r="C4024" s="6" t="str">
        <f>IFERROR(VLOOKUP(A4024,'Distributor List'!$A$2:$D$77,3,0),"-")</f>
        <v>-</v>
      </c>
      <c r="D4024" s="6" t="str">
        <f>IFERROR(VLOOKUP(A4024,'Distributor List'!$A$2:$F$77,6,0),"-")</f>
        <v>-</v>
      </c>
      <c r="E4024" s="6" t="str">
        <f>IFERROR(VLOOKUP(A4024,'Distributor List'!$A$2:$D$77,4,0),"-")</f>
        <v>-</v>
      </c>
      <c r="F4024" s="6" t="str">
        <f>IFERROR(VLOOKUP(H4024,'Price List'!$A$2:$H$109,8,0),"-")</f>
        <v>-</v>
      </c>
      <c r="G4024" s="6" t="str">
        <f>IFERROR(VLOOKUP(A4024,'Distributor List'!$A$2:$E$77,5,0),"-")</f>
        <v>-</v>
      </c>
      <c r="H4024" s="10"/>
      <c r="I4024" s="95"/>
      <c r="J4024" s="92"/>
      <c r="K4024" s="92"/>
      <c r="L4024" s="73">
        <f t="shared" si="1373"/>
        <v>0</v>
      </c>
      <c r="M4024" s="73">
        <f t="shared" si="1370"/>
        <v>0</v>
      </c>
      <c r="N4024" s="73"/>
      <c r="O4024" s="73"/>
      <c r="P4024" s="73"/>
      <c r="Q4024" s="73"/>
      <c r="R4024" s="73">
        <f t="shared" si="1372"/>
        <v>0</v>
      </c>
      <c r="S4024" s="76" t="str">
        <f t="shared" si="1364"/>
        <v>-</v>
      </c>
      <c r="T4024" s="96">
        <v>0</v>
      </c>
      <c r="U4024" s="97"/>
      <c r="V4024" s="73">
        <f t="shared" si="1371"/>
        <v>0</v>
      </c>
      <c r="W4024" s="73">
        <f t="shared" si="1365"/>
        <v>0</v>
      </c>
      <c r="X4024" s="76" t="str">
        <f t="shared" si="1366"/>
        <v>-</v>
      </c>
      <c r="Y4024" s="73">
        <f t="shared" si="1367"/>
        <v>0</v>
      </c>
      <c r="Z4024" s="73">
        <f t="shared" si="1368"/>
        <v>0</v>
      </c>
      <c r="AA4024" s="73">
        <f t="shared" si="1361"/>
        <v>0</v>
      </c>
      <c r="AB4024" s="73">
        <f t="shared" si="1369"/>
        <v>0</v>
      </c>
      <c r="AC4024" s="73">
        <f t="shared" si="1362"/>
        <v>0</v>
      </c>
      <c r="AD4024" s="73">
        <f t="shared" si="1363"/>
        <v>0</v>
      </c>
      <c r="AE4024" s="73">
        <v>0</v>
      </c>
    </row>
    <row r="4025" spans="1:31" ht="15" customHeight="1">
      <c r="A4025" s="94"/>
      <c r="B4025" s="6" t="str">
        <f>IFERROR(VLOOKUP(A4025,'Distributor List'!$A$2:$D$77,2,0),"-")</f>
        <v>-</v>
      </c>
      <c r="C4025" s="6" t="str">
        <f>IFERROR(VLOOKUP(A4025,'Distributor List'!$A$2:$D$77,3,0),"-")</f>
        <v>-</v>
      </c>
      <c r="D4025" s="6" t="str">
        <f>IFERROR(VLOOKUP(A4025,'Distributor List'!$A$2:$F$77,6,0),"-")</f>
        <v>-</v>
      </c>
      <c r="E4025" s="6" t="str">
        <f>IFERROR(VLOOKUP(A4025,'Distributor List'!$A$2:$D$77,4,0),"-")</f>
        <v>-</v>
      </c>
      <c r="F4025" s="6" t="str">
        <f>IFERROR(VLOOKUP(H4025,'Price List'!$A$2:$H$109,8,0),"-")</f>
        <v>-</v>
      </c>
      <c r="G4025" s="6" t="str">
        <f>IFERROR(VLOOKUP(A4025,'Distributor List'!$A$2:$E$77,5,0),"-")</f>
        <v>-</v>
      </c>
      <c r="H4025" s="10"/>
      <c r="I4025" s="95"/>
      <c r="J4025" s="92"/>
      <c r="K4025" s="92"/>
      <c r="L4025" s="73">
        <f t="shared" si="1373"/>
        <v>0</v>
      </c>
      <c r="M4025" s="73">
        <f t="shared" si="1370"/>
        <v>0</v>
      </c>
      <c r="N4025" s="73"/>
      <c r="O4025" s="73"/>
      <c r="P4025" s="73"/>
      <c r="Q4025" s="73"/>
      <c r="R4025" s="73">
        <f t="shared" si="1372"/>
        <v>0</v>
      </c>
      <c r="S4025" s="76" t="str">
        <f t="shared" si="1364"/>
        <v>-</v>
      </c>
      <c r="T4025" s="96">
        <v>0</v>
      </c>
      <c r="U4025" s="97"/>
      <c r="V4025" s="73">
        <f t="shared" si="1371"/>
        <v>0</v>
      </c>
      <c r="W4025" s="73">
        <f t="shared" si="1365"/>
        <v>0</v>
      </c>
      <c r="X4025" s="76" t="str">
        <f t="shared" si="1366"/>
        <v>-</v>
      </c>
      <c r="Y4025" s="73">
        <f t="shared" si="1367"/>
        <v>0</v>
      </c>
      <c r="Z4025" s="73">
        <f t="shared" si="1368"/>
        <v>0</v>
      </c>
      <c r="AA4025" s="73">
        <f t="shared" si="1361"/>
        <v>0</v>
      </c>
      <c r="AB4025" s="73">
        <f t="shared" si="1369"/>
        <v>0</v>
      </c>
      <c r="AC4025" s="73">
        <f t="shared" si="1362"/>
        <v>0</v>
      </c>
      <c r="AD4025" s="73">
        <f t="shared" si="1363"/>
        <v>0</v>
      </c>
      <c r="AE4025" s="73">
        <v>0</v>
      </c>
    </row>
    <row r="4026" spans="1:31" ht="15" customHeight="1">
      <c r="A4026" s="94"/>
      <c r="B4026" s="6" t="str">
        <f>IFERROR(VLOOKUP(A4026,'Distributor List'!$A$2:$D$77,2,0),"-")</f>
        <v>-</v>
      </c>
      <c r="C4026" s="6" t="str">
        <f>IFERROR(VLOOKUP(A4026,'Distributor List'!$A$2:$D$77,3,0),"-")</f>
        <v>-</v>
      </c>
      <c r="D4026" s="6" t="str">
        <f>IFERROR(VLOOKUP(A4026,'Distributor List'!$A$2:$F$77,6,0),"-")</f>
        <v>-</v>
      </c>
      <c r="E4026" s="6" t="str">
        <f>IFERROR(VLOOKUP(A4026,'Distributor List'!$A$2:$D$77,4,0),"-")</f>
        <v>-</v>
      </c>
      <c r="F4026" s="6" t="str">
        <f>IFERROR(VLOOKUP(H4026,'Price List'!$A$2:$H$109,8,0),"-")</f>
        <v>-</v>
      </c>
      <c r="G4026" s="6" t="str">
        <f>IFERROR(VLOOKUP(A4026,'Distributor List'!$A$2:$E$77,5,0),"-")</f>
        <v>-</v>
      </c>
      <c r="H4026" s="10"/>
      <c r="I4026" s="95"/>
      <c r="J4026" s="92"/>
      <c r="K4026" s="92"/>
      <c r="L4026" s="73">
        <f t="shared" si="1373"/>
        <v>0</v>
      </c>
      <c r="M4026" s="73">
        <f t="shared" si="1370"/>
        <v>0</v>
      </c>
      <c r="N4026" s="73"/>
      <c r="O4026" s="73"/>
      <c r="P4026" s="73"/>
      <c r="Q4026" s="73"/>
      <c r="R4026" s="73">
        <f t="shared" si="1372"/>
        <v>0</v>
      </c>
      <c r="S4026" s="76" t="str">
        <f t="shared" si="1364"/>
        <v>-</v>
      </c>
      <c r="T4026" s="96">
        <v>0</v>
      </c>
      <c r="U4026" s="97"/>
      <c r="V4026" s="73">
        <f t="shared" si="1371"/>
        <v>0</v>
      </c>
      <c r="W4026" s="73">
        <f t="shared" si="1365"/>
        <v>0</v>
      </c>
      <c r="X4026" s="76" t="str">
        <f t="shared" si="1366"/>
        <v>-</v>
      </c>
      <c r="Y4026" s="73">
        <f t="shared" si="1367"/>
        <v>0</v>
      </c>
      <c r="Z4026" s="73">
        <f t="shared" si="1368"/>
        <v>0</v>
      </c>
      <c r="AA4026" s="73">
        <f t="shared" si="1361"/>
        <v>0</v>
      </c>
      <c r="AB4026" s="73">
        <f t="shared" si="1369"/>
        <v>0</v>
      </c>
      <c r="AC4026" s="73">
        <f t="shared" si="1362"/>
        <v>0</v>
      </c>
      <c r="AD4026" s="73">
        <f t="shared" si="1363"/>
        <v>0</v>
      </c>
      <c r="AE4026" s="73">
        <v>0</v>
      </c>
    </row>
    <row r="4027" spans="1:31" ht="15" customHeight="1">
      <c r="A4027" s="94"/>
      <c r="B4027" s="6" t="str">
        <f>IFERROR(VLOOKUP(A4027,'Distributor List'!$A$2:$D$77,2,0),"-")</f>
        <v>-</v>
      </c>
      <c r="C4027" s="6" t="str">
        <f>IFERROR(VLOOKUP(A4027,'Distributor List'!$A$2:$D$77,3,0),"-")</f>
        <v>-</v>
      </c>
      <c r="D4027" s="6" t="str">
        <f>IFERROR(VLOOKUP(A4027,'Distributor List'!$A$2:$F$77,6,0),"-")</f>
        <v>-</v>
      </c>
      <c r="E4027" s="6" t="str">
        <f>IFERROR(VLOOKUP(A4027,'Distributor List'!$A$2:$D$77,4,0),"-")</f>
        <v>-</v>
      </c>
      <c r="F4027" s="6" t="str">
        <f>IFERROR(VLOOKUP(H4027,'Price List'!$A$2:$H$109,8,0),"-")</f>
        <v>-</v>
      </c>
      <c r="G4027" s="6" t="str">
        <f>IFERROR(VLOOKUP(A4027,'Distributor List'!$A$2:$E$77,5,0),"-")</f>
        <v>-</v>
      </c>
      <c r="H4027" s="10"/>
      <c r="I4027" s="95"/>
      <c r="J4027" s="92"/>
      <c r="K4027" s="92"/>
      <c r="L4027" s="73">
        <f t="shared" si="1373"/>
        <v>0</v>
      </c>
      <c r="M4027" s="73">
        <f t="shared" si="1370"/>
        <v>0</v>
      </c>
      <c r="N4027" s="73"/>
      <c r="O4027" s="73"/>
      <c r="P4027" s="73"/>
      <c r="Q4027" s="73"/>
      <c r="R4027" s="73">
        <f t="shared" si="1372"/>
        <v>0</v>
      </c>
      <c r="S4027" s="76" t="str">
        <f t="shared" si="1364"/>
        <v>-</v>
      </c>
      <c r="T4027" s="96">
        <v>0</v>
      </c>
      <c r="U4027" s="97"/>
      <c r="V4027" s="73">
        <f t="shared" si="1371"/>
        <v>0</v>
      </c>
      <c r="W4027" s="73">
        <f t="shared" si="1365"/>
        <v>0</v>
      </c>
      <c r="X4027" s="76" t="str">
        <f t="shared" si="1366"/>
        <v>-</v>
      </c>
      <c r="Y4027" s="73">
        <f t="shared" si="1367"/>
        <v>0</v>
      </c>
      <c r="Z4027" s="73">
        <f t="shared" si="1368"/>
        <v>0</v>
      </c>
      <c r="AA4027" s="73">
        <f t="shared" si="1361"/>
        <v>0</v>
      </c>
      <c r="AB4027" s="73">
        <f t="shared" si="1369"/>
        <v>0</v>
      </c>
      <c r="AC4027" s="73">
        <f t="shared" si="1362"/>
        <v>0</v>
      </c>
      <c r="AD4027" s="73">
        <f t="shared" si="1363"/>
        <v>0</v>
      </c>
      <c r="AE4027" s="73">
        <v>0</v>
      </c>
    </row>
    <row r="4028" spans="1:31" ht="15" customHeight="1">
      <c r="A4028" s="94"/>
      <c r="B4028" s="6" t="str">
        <f>IFERROR(VLOOKUP(A4028,'Distributor List'!$A$2:$D$77,2,0),"-")</f>
        <v>-</v>
      </c>
      <c r="C4028" s="6" t="str">
        <f>IFERROR(VLOOKUP(A4028,'Distributor List'!$A$2:$D$77,3,0),"-")</f>
        <v>-</v>
      </c>
      <c r="D4028" s="6" t="str">
        <f>IFERROR(VLOOKUP(A4028,'Distributor List'!$A$2:$F$77,6,0),"-")</f>
        <v>-</v>
      </c>
      <c r="E4028" s="6" t="str">
        <f>IFERROR(VLOOKUP(A4028,'Distributor List'!$A$2:$D$77,4,0),"-")</f>
        <v>-</v>
      </c>
      <c r="F4028" s="6" t="str">
        <f>IFERROR(VLOOKUP(H4028,'Price List'!$A$2:$H$109,8,0),"-")</f>
        <v>-</v>
      </c>
      <c r="G4028" s="6" t="str">
        <f>IFERROR(VLOOKUP(A4028,'Distributor List'!$A$2:$E$77,5,0),"-")</f>
        <v>-</v>
      </c>
      <c r="H4028" s="10"/>
      <c r="I4028" s="95"/>
      <c r="J4028" s="92"/>
      <c r="K4028" s="92"/>
      <c r="L4028" s="73">
        <f t="shared" si="1373"/>
        <v>0</v>
      </c>
      <c r="M4028" s="73">
        <f t="shared" si="1370"/>
        <v>0</v>
      </c>
      <c r="N4028" s="73"/>
      <c r="O4028" s="73"/>
      <c r="P4028" s="73"/>
      <c r="Q4028" s="73"/>
      <c r="R4028" s="73">
        <f t="shared" si="1372"/>
        <v>0</v>
      </c>
      <c r="S4028" s="76" t="str">
        <f t="shared" si="1364"/>
        <v>-</v>
      </c>
      <c r="T4028" s="96">
        <v>0</v>
      </c>
      <c r="U4028" s="97"/>
      <c r="V4028" s="73">
        <f t="shared" si="1371"/>
        <v>0</v>
      </c>
      <c r="W4028" s="73">
        <f t="shared" si="1365"/>
        <v>0</v>
      </c>
      <c r="X4028" s="76" t="str">
        <f t="shared" si="1366"/>
        <v>-</v>
      </c>
      <c r="Y4028" s="73">
        <f t="shared" si="1367"/>
        <v>0</v>
      </c>
      <c r="Z4028" s="73">
        <f t="shared" si="1368"/>
        <v>0</v>
      </c>
      <c r="AA4028" s="73">
        <f t="shared" si="1361"/>
        <v>0</v>
      </c>
      <c r="AB4028" s="73">
        <f t="shared" si="1369"/>
        <v>0</v>
      </c>
      <c r="AC4028" s="73">
        <f t="shared" si="1362"/>
        <v>0</v>
      </c>
      <c r="AD4028" s="73">
        <f t="shared" si="1363"/>
        <v>0</v>
      </c>
      <c r="AE4028" s="73">
        <v>0</v>
      </c>
    </row>
    <row r="4029" spans="1:31" ht="15" customHeight="1">
      <c r="A4029" s="94"/>
      <c r="B4029" s="6" t="str">
        <f>IFERROR(VLOOKUP(A4029,'Distributor List'!$A$2:$D$77,2,0),"-")</f>
        <v>-</v>
      </c>
      <c r="C4029" s="6" t="str">
        <f>IFERROR(VLOOKUP(A4029,'Distributor List'!$A$2:$D$77,3,0),"-")</f>
        <v>-</v>
      </c>
      <c r="D4029" s="6" t="str">
        <f>IFERROR(VLOOKUP(A4029,'Distributor List'!$A$2:$F$77,6,0),"-")</f>
        <v>-</v>
      </c>
      <c r="E4029" s="6" t="str">
        <f>IFERROR(VLOOKUP(A4029,'Distributor List'!$A$2:$D$77,4,0),"-")</f>
        <v>-</v>
      </c>
      <c r="F4029" s="6" t="str">
        <f>IFERROR(VLOOKUP(H4029,'Price List'!$A$2:$H$109,8,0),"-")</f>
        <v>-</v>
      </c>
      <c r="G4029" s="6" t="str">
        <f>IFERROR(VLOOKUP(A4029,'Distributor List'!$A$2:$E$77,5,0),"-")</f>
        <v>-</v>
      </c>
      <c r="H4029" s="10"/>
      <c r="I4029" s="95"/>
      <c r="J4029" s="92"/>
      <c r="K4029" s="92"/>
      <c r="L4029" s="73">
        <f t="shared" si="1373"/>
        <v>0</v>
      </c>
      <c r="M4029" s="73">
        <f t="shared" si="1370"/>
        <v>0</v>
      </c>
      <c r="N4029" s="73"/>
      <c r="O4029" s="73"/>
      <c r="P4029" s="73"/>
      <c r="Q4029" s="73"/>
      <c r="R4029" s="73">
        <f t="shared" si="1372"/>
        <v>0</v>
      </c>
      <c r="S4029" s="76" t="str">
        <f t="shared" si="1364"/>
        <v>-</v>
      </c>
      <c r="T4029" s="96">
        <v>0</v>
      </c>
      <c r="U4029" s="97"/>
      <c r="V4029" s="73">
        <f t="shared" si="1371"/>
        <v>0</v>
      </c>
      <c r="W4029" s="73">
        <f t="shared" si="1365"/>
        <v>0</v>
      </c>
      <c r="X4029" s="76" t="str">
        <f t="shared" si="1366"/>
        <v>-</v>
      </c>
      <c r="Y4029" s="73">
        <f t="shared" si="1367"/>
        <v>0</v>
      </c>
      <c r="Z4029" s="73">
        <f t="shared" si="1368"/>
        <v>0</v>
      </c>
      <c r="AA4029" s="73">
        <f t="shared" ref="AA4029:AA4092" si="1374">Z4029*I4029</f>
        <v>0</v>
      </c>
      <c r="AB4029" s="73">
        <f t="shared" si="1369"/>
        <v>0</v>
      </c>
      <c r="AC4029" s="73">
        <f t="shared" ref="AC4029:AC4092" si="1375">AB4029*I4029</f>
        <v>0</v>
      </c>
      <c r="AD4029" s="73">
        <f t="shared" ref="AD4029:AD4092" si="1376">Y4029*I4029</f>
        <v>0</v>
      </c>
      <c r="AE4029" s="73">
        <v>0</v>
      </c>
    </row>
    <row r="4030" spans="1:31" ht="15" customHeight="1">
      <c r="A4030" s="94"/>
      <c r="B4030" s="6" t="str">
        <f>IFERROR(VLOOKUP(A4030,'Distributor List'!$A$2:$D$77,2,0),"-")</f>
        <v>-</v>
      </c>
      <c r="C4030" s="6" t="str">
        <f>IFERROR(VLOOKUP(A4030,'Distributor List'!$A$2:$D$77,3,0),"-")</f>
        <v>-</v>
      </c>
      <c r="D4030" s="6" t="str">
        <f>IFERROR(VLOOKUP(A4030,'Distributor List'!$A$2:$F$77,6,0),"-")</f>
        <v>-</v>
      </c>
      <c r="E4030" s="6" t="str">
        <f>IFERROR(VLOOKUP(A4030,'Distributor List'!$A$2:$D$77,4,0),"-")</f>
        <v>-</v>
      </c>
      <c r="F4030" s="6" t="str">
        <f>IFERROR(VLOOKUP(H4030,'Price List'!$A$2:$H$109,8,0),"-")</f>
        <v>-</v>
      </c>
      <c r="G4030" s="6" t="str">
        <f>IFERROR(VLOOKUP(A4030,'Distributor List'!$A$2:$E$77,5,0),"-")</f>
        <v>-</v>
      </c>
      <c r="H4030" s="10"/>
      <c r="I4030" s="95"/>
      <c r="J4030" s="92"/>
      <c r="K4030" s="92"/>
      <c r="L4030" s="73">
        <f t="shared" si="1373"/>
        <v>0</v>
      </c>
      <c r="M4030" s="73">
        <f t="shared" si="1370"/>
        <v>0</v>
      </c>
      <c r="N4030" s="73"/>
      <c r="O4030" s="73"/>
      <c r="P4030" s="73"/>
      <c r="Q4030" s="73"/>
      <c r="R4030" s="73">
        <f t="shared" si="1372"/>
        <v>0</v>
      </c>
      <c r="S4030" s="76" t="str">
        <f t="shared" si="1364"/>
        <v>-</v>
      </c>
      <c r="T4030" s="96">
        <v>0</v>
      </c>
      <c r="U4030" s="97"/>
      <c r="V4030" s="73">
        <f t="shared" si="1371"/>
        <v>0</v>
      </c>
      <c r="W4030" s="73">
        <f t="shared" si="1365"/>
        <v>0</v>
      </c>
      <c r="X4030" s="76" t="str">
        <f t="shared" si="1366"/>
        <v>-</v>
      </c>
      <c r="Y4030" s="73">
        <f t="shared" si="1367"/>
        <v>0</v>
      </c>
      <c r="Z4030" s="73">
        <f t="shared" si="1368"/>
        <v>0</v>
      </c>
      <c r="AA4030" s="73">
        <f t="shared" si="1374"/>
        <v>0</v>
      </c>
      <c r="AB4030" s="73">
        <f t="shared" si="1369"/>
        <v>0</v>
      </c>
      <c r="AC4030" s="73">
        <f t="shared" si="1375"/>
        <v>0</v>
      </c>
      <c r="AD4030" s="73">
        <f t="shared" si="1376"/>
        <v>0</v>
      </c>
      <c r="AE4030" s="73">
        <v>0</v>
      </c>
    </row>
    <row r="4031" spans="1:31" ht="15" customHeight="1">
      <c r="A4031" s="94"/>
      <c r="B4031" s="6" t="str">
        <f>IFERROR(VLOOKUP(A4031,'Distributor List'!$A$2:$D$77,2,0),"-")</f>
        <v>-</v>
      </c>
      <c r="C4031" s="6" t="str">
        <f>IFERROR(VLOOKUP(A4031,'Distributor List'!$A$2:$D$77,3,0),"-")</f>
        <v>-</v>
      </c>
      <c r="D4031" s="6" t="str">
        <f>IFERROR(VLOOKUP(A4031,'Distributor List'!$A$2:$F$77,6,0),"-")</f>
        <v>-</v>
      </c>
      <c r="E4031" s="6" t="str">
        <f>IFERROR(VLOOKUP(A4031,'Distributor List'!$A$2:$D$77,4,0),"-")</f>
        <v>-</v>
      </c>
      <c r="F4031" s="6" t="str">
        <f>IFERROR(VLOOKUP(H4031,'Price List'!$A$2:$H$109,8,0),"-")</f>
        <v>-</v>
      </c>
      <c r="G4031" s="6" t="str">
        <f>IFERROR(VLOOKUP(A4031,'Distributor List'!$A$2:$E$77,5,0),"-")</f>
        <v>-</v>
      </c>
      <c r="H4031" s="10"/>
      <c r="I4031" s="95"/>
      <c r="J4031" s="92"/>
      <c r="K4031" s="92"/>
      <c r="L4031" s="73">
        <f t="shared" si="1373"/>
        <v>0</v>
      </c>
      <c r="M4031" s="73">
        <f t="shared" si="1370"/>
        <v>0</v>
      </c>
      <c r="N4031" s="73"/>
      <c r="O4031" s="73"/>
      <c r="P4031" s="73"/>
      <c r="Q4031" s="73"/>
      <c r="R4031" s="73">
        <f t="shared" si="1372"/>
        <v>0</v>
      </c>
      <c r="S4031" s="76" t="str">
        <f t="shared" si="1364"/>
        <v>-</v>
      </c>
      <c r="T4031" s="96">
        <v>0</v>
      </c>
      <c r="U4031" s="97"/>
      <c r="V4031" s="73">
        <f t="shared" si="1371"/>
        <v>0</v>
      </c>
      <c r="W4031" s="73">
        <f t="shared" si="1365"/>
        <v>0</v>
      </c>
      <c r="X4031" s="76" t="str">
        <f t="shared" si="1366"/>
        <v>-</v>
      </c>
      <c r="Y4031" s="73">
        <f t="shared" si="1367"/>
        <v>0</v>
      </c>
      <c r="Z4031" s="73">
        <f t="shared" si="1368"/>
        <v>0</v>
      </c>
      <c r="AA4031" s="73">
        <f t="shared" si="1374"/>
        <v>0</v>
      </c>
      <c r="AB4031" s="73">
        <f t="shared" si="1369"/>
        <v>0</v>
      </c>
      <c r="AC4031" s="73">
        <f t="shared" si="1375"/>
        <v>0</v>
      </c>
      <c r="AD4031" s="73">
        <f t="shared" si="1376"/>
        <v>0</v>
      </c>
      <c r="AE4031" s="73">
        <v>0</v>
      </c>
    </row>
    <row r="4032" spans="1:31" ht="15" customHeight="1">
      <c r="A4032" s="94"/>
      <c r="B4032" s="6" t="str">
        <f>IFERROR(VLOOKUP(A4032,'Distributor List'!$A$2:$D$77,2,0),"-")</f>
        <v>-</v>
      </c>
      <c r="C4032" s="6" t="str">
        <f>IFERROR(VLOOKUP(A4032,'Distributor List'!$A$2:$D$77,3,0),"-")</f>
        <v>-</v>
      </c>
      <c r="D4032" s="6" t="str">
        <f>IFERROR(VLOOKUP(A4032,'Distributor List'!$A$2:$F$77,6,0),"-")</f>
        <v>-</v>
      </c>
      <c r="E4032" s="6" t="str">
        <f>IFERROR(VLOOKUP(A4032,'Distributor List'!$A$2:$D$77,4,0),"-")</f>
        <v>-</v>
      </c>
      <c r="F4032" s="6" t="str">
        <f>IFERROR(VLOOKUP(H4032,'Price List'!$A$2:$H$109,8,0),"-")</f>
        <v>-</v>
      </c>
      <c r="G4032" s="6" t="str">
        <f>IFERROR(VLOOKUP(A4032,'Distributor List'!$A$2:$E$77,5,0),"-")</f>
        <v>-</v>
      </c>
      <c r="H4032" s="10"/>
      <c r="I4032" s="95"/>
      <c r="J4032" s="92"/>
      <c r="K4032" s="92"/>
      <c r="L4032" s="73">
        <f t="shared" si="1373"/>
        <v>0</v>
      </c>
      <c r="M4032" s="73">
        <f t="shared" si="1370"/>
        <v>0</v>
      </c>
      <c r="N4032" s="73"/>
      <c r="O4032" s="73"/>
      <c r="P4032" s="73"/>
      <c r="Q4032" s="73"/>
      <c r="R4032" s="73">
        <f t="shared" si="1372"/>
        <v>0</v>
      </c>
      <c r="S4032" s="76" t="str">
        <f t="shared" si="1364"/>
        <v>-</v>
      </c>
      <c r="T4032" s="96">
        <v>0</v>
      </c>
      <c r="U4032" s="97"/>
      <c r="V4032" s="73">
        <f t="shared" si="1371"/>
        <v>0</v>
      </c>
      <c r="W4032" s="73">
        <f t="shared" si="1365"/>
        <v>0</v>
      </c>
      <c r="X4032" s="76" t="str">
        <f t="shared" si="1366"/>
        <v>-</v>
      </c>
      <c r="Y4032" s="73">
        <f t="shared" si="1367"/>
        <v>0</v>
      </c>
      <c r="Z4032" s="73">
        <f t="shared" si="1368"/>
        <v>0</v>
      </c>
      <c r="AA4032" s="73">
        <f t="shared" si="1374"/>
        <v>0</v>
      </c>
      <c r="AB4032" s="73">
        <f t="shared" si="1369"/>
        <v>0</v>
      </c>
      <c r="AC4032" s="73">
        <f t="shared" si="1375"/>
        <v>0</v>
      </c>
      <c r="AD4032" s="73">
        <f t="shared" si="1376"/>
        <v>0</v>
      </c>
      <c r="AE4032" s="73">
        <v>0</v>
      </c>
    </row>
    <row r="4033" spans="1:31" ht="15" customHeight="1">
      <c r="A4033" s="94"/>
      <c r="B4033" s="6" t="str">
        <f>IFERROR(VLOOKUP(A4033,'Distributor List'!$A$2:$D$77,2,0),"-")</f>
        <v>-</v>
      </c>
      <c r="C4033" s="6" t="str">
        <f>IFERROR(VLOOKUP(A4033,'Distributor List'!$A$2:$D$77,3,0),"-")</f>
        <v>-</v>
      </c>
      <c r="D4033" s="6" t="str">
        <f>IFERROR(VLOOKUP(A4033,'Distributor List'!$A$2:$F$77,6,0),"-")</f>
        <v>-</v>
      </c>
      <c r="E4033" s="6" t="str">
        <f>IFERROR(VLOOKUP(A4033,'Distributor List'!$A$2:$D$77,4,0),"-")</f>
        <v>-</v>
      </c>
      <c r="F4033" s="6" t="str">
        <f>IFERROR(VLOOKUP(H4033,'Price List'!$A$2:$H$109,8,0),"-")</f>
        <v>-</v>
      </c>
      <c r="G4033" s="6" t="str">
        <f>IFERROR(VLOOKUP(A4033,'Distributor List'!$A$2:$E$77,5,0),"-")</f>
        <v>-</v>
      </c>
      <c r="H4033" s="10"/>
      <c r="I4033" s="95"/>
      <c r="J4033" s="92"/>
      <c r="K4033" s="92"/>
      <c r="L4033" s="73">
        <f t="shared" si="1373"/>
        <v>0</v>
      </c>
      <c r="M4033" s="73">
        <f t="shared" si="1370"/>
        <v>0</v>
      </c>
      <c r="N4033" s="73"/>
      <c r="O4033" s="73"/>
      <c r="P4033" s="73"/>
      <c r="Q4033" s="73"/>
      <c r="R4033" s="73">
        <f t="shared" si="1372"/>
        <v>0</v>
      </c>
      <c r="S4033" s="76" t="str">
        <f t="shared" si="1364"/>
        <v>-</v>
      </c>
      <c r="T4033" s="96">
        <v>0</v>
      </c>
      <c r="U4033" s="97"/>
      <c r="V4033" s="73">
        <f t="shared" si="1371"/>
        <v>0</v>
      </c>
      <c r="W4033" s="73">
        <f t="shared" si="1365"/>
        <v>0</v>
      </c>
      <c r="X4033" s="76" t="str">
        <f t="shared" si="1366"/>
        <v>-</v>
      </c>
      <c r="Y4033" s="73">
        <f t="shared" si="1367"/>
        <v>0</v>
      </c>
      <c r="Z4033" s="73">
        <f t="shared" si="1368"/>
        <v>0</v>
      </c>
      <c r="AA4033" s="73">
        <f t="shared" si="1374"/>
        <v>0</v>
      </c>
      <c r="AB4033" s="73">
        <f t="shared" si="1369"/>
        <v>0</v>
      </c>
      <c r="AC4033" s="73">
        <f t="shared" si="1375"/>
        <v>0</v>
      </c>
      <c r="AD4033" s="73">
        <f t="shared" si="1376"/>
        <v>0</v>
      </c>
      <c r="AE4033" s="73">
        <v>0</v>
      </c>
    </row>
    <row r="4034" spans="1:31" ht="15" customHeight="1">
      <c r="A4034" s="94"/>
      <c r="B4034" s="6" t="str">
        <f>IFERROR(VLOOKUP(A4034,'Distributor List'!$A$2:$D$77,2,0),"-")</f>
        <v>-</v>
      </c>
      <c r="C4034" s="6" t="str">
        <f>IFERROR(VLOOKUP(A4034,'Distributor List'!$A$2:$D$77,3,0),"-")</f>
        <v>-</v>
      </c>
      <c r="D4034" s="6" t="str">
        <f>IFERROR(VLOOKUP(A4034,'Distributor List'!$A$2:$F$77,6,0),"-")</f>
        <v>-</v>
      </c>
      <c r="E4034" s="6" t="str">
        <f>IFERROR(VLOOKUP(A4034,'Distributor List'!$A$2:$D$77,4,0),"-")</f>
        <v>-</v>
      </c>
      <c r="F4034" s="6" t="str">
        <f>IFERROR(VLOOKUP(H4034,'Price List'!$A$2:$H$109,8,0),"-")</f>
        <v>-</v>
      </c>
      <c r="G4034" s="6" t="str">
        <f>IFERROR(VLOOKUP(A4034,'Distributor List'!$A$2:$E$77,5,0),"-")</f>
        <v>-</v>
      </c>
      <c r="H4034" s="10"/>
      <c r="I4034" s="95"/>
      <c r="J4034" s="92"/>
      <c r="K4034" s="92"/>
      <c r="L4034" s="73">
        <f t="shared" si="1373"/>
        <v>0</v>
      </c>
      <c r="M4034" s="73">
        <f t="shared" si="1370"/>
        <v>0</v>
      </c>
      <c r="N4034" s="73"/>
      <c r="O4034" s="73"/>
      <c r="P4034" s="73"/>
      <c r="Q4034" s="73"/>
      <c r="R4034" s="73">
        <f t="shared" si="1372"/>
        <v>0</v>
      </c>
      <c r="S4034" s="76" t="str">
        <f t="shared" si="1364"/>
        <v>-</v>
      </c>
      <c r="T4034" s="96">
        <v>0</v>
      </c>
      <c r="U4034" s="97"/>
      <c r="V4034" s="73">
        <f t="shared" si="1371"/>
        <v>0</v>
      </c>
      <c r="W4034" s="73">
        <f t="shared" si="1365"/>
        <v>0</v>
      </c>
      <c r="X4034" s="76" t="str">
        <f t="shared" si="1366"/>
        <v>-</v>
      </c>
      <c r="Y4034" s="73">
        <f t="shared" si="1367"/>
        <v>0</v>
      </c>
      <c r="Z4034" s="73">
        <f t="shared" si="1368"/>
        <v>0</v>
      </c>
      <c r="AA4034" s="73">
        <f t="shared" si="1374"/>
        <v>0</v>
      </c>
      <c r="AB4034" s="73">
        <f t="shared" si="1369"/>
        <v>0</v>
      </c>
      <c r="AC4034" s="73">
        <f t="shared" si="1375"/>
        <v>0</v>
      </c>
      <c r="AD4034" s="73">
        <f t="shared" si="1376"/>
        <v>0</v>
      </c>
      <c r="AE4034" s="73">
        <v>0</v>
      </c>
    </row>
    <row r="4035" spans="1:31" ht="15" customHeight="1">
      <c r="A4035" s="94"/>
      <c r="B4035" s="6" t="str">
        <f>IFERROR(VLOOKUP(A4035,'Distributor List'!$A$2:$D$77,2,0),"-")</f>
        <v>-</v>
      </c>
      <c r="C4035" s="6" t="str">
        <f>IFERROR(VLOOKUP(A4035,'Distributor List'!$A$2:$D$77,3,0),"-")</f>
        <v>-</v>
      </c>
      <c r="D4035" s="6" t="str">
        <f>IFERROR(VLOOKUP(A4035,'Distributor List'!$A$2:$F$77,6,0),"-")</f>
        <v>-</v>
      </c>
      <c r="E4035" s="6" t="str">
        <f>IFERROR(VLOOKUP(A4035,'Distributor List'!$A$2:$D$77,4,0),"-")</f>
        <v>-</v>
      </c>
      <c r="F4035" s="6" t="str">
        <f>IFERROR(VLOOKUP(H4035,'Price List'!$A$2:$H$109,8,0),"-")</f>
        <v>-</v>
      </c>
      <c r="G4035" s="6" t="str">
        <f>IFERROR(VLOOKUP(A4035,'Distributor List'!$A$2:$E$77,5,0),"-")</f>
        <v>-</v>
      </c>
      <c r="H4035" s="10"/>
      <c r="I4035" s="95"/>
      <c r="J4035" s="92"/>
      <c r="K4035" s="92"/>
      <c r="L4035" s="73">
        <f t="shared" si="1373"/>
        <v>0</v>
      </c>
      <c r="M4035" s="73">
        <f t="shared" si="1370"/>
        <v>0</v>
      </c>
      <c r="N4035" s="73"/>
      <c r="O4035" s="73"/>
      <c r="P4035" s="73"/>
      <c r="Q4035" s="73"/>
      <c r="R4035" s="73">
        <f t="shared" si="1372"/>
        <v>0</v>
      </c>
      <c r="S4035" s="76" t="str">
        <f t="shared" si="1364"/>
        <v>-</v>
      </c>
      <c r="T4035" s="96">
        <v>0</v>
      </c>
      <c r="U4035" s="97"/>
      <c r="V4035" s="73">
        <f t="shared" si="1371"/>
        <v>0</v>
      </c>
      <c r="W4035" s="73">
        <f t="shared" si="1365"/>
        <v>0</v>
      </c>
      <c r="X4035" s="76" t="str">
        <f t="shared" si="1366"/>
        <v>-</v>
      </c>
      <c r="Y4035" s="73">
        <f t="shared" si="1367"/>
        <v>0</v>
      </c>
      <c r="Z4035" s="73">
        <f t="shared" si="1368"/>
        <v>0</v>
      </c>
      <c r="AA4035" s="73">
        <f t="shared" si="1374"/>
        <v>0</v>
      </c>
      <c r="AB4035" s="73">
        <f t="shared" si="1369"/>
        <v>0</v>
      </c>
      <c r="AC4035" s="73">
        <f t="shared" si="1375"/>
        <v>0</v>
      </c>
      <c r="AD4035" s="73">
        <f t="shared" si="1376"/>
        <v>0</v>
      </c>
      <c r="AE4035" s="73">
        <v>0</v>
      </c>
    </row>
    <row r="4036" spans="1:31" ht="15" customHeight="1">
      <c r="A4036" s="94"/>
      <c r="B4036" s="6" t="str">
        <f>IFERROR(VLOOKUP(A4036,'Distributor List'!$A$2:$D$77,2,0),"-")</f>
        <v>-</v>
      </c>
      <c r="C4036" s="6" t="str">
        <f>IFERROR(VLOOKUP(A4036,'Distributor List'!$A$2:$D$77,3,0),"-")</f>
        <v>-</v>
      </c>
      <c r="D4036" s="6" t="str">
        <f>IFERROR(VLOOKUP(A4036,'Distributor List'!$A$2:$F$77,6,0),"-")</f>
        <v>-</v>
      </c>
      <c r="E4036" s="6" t="str">
        <f>IFERROR(VLOOKUP(A4036,'Distributor List'!$A$2:$D$77,4,0),"-")</f>
        <v>-</v>
      </c>
      <c r="F4036" s="6" t="str">
        <f>IFERROR(VLOOKUP(H4036,'Price List'!$A$2:$H$109,8,0),"-")</f>
        <v>-</v>
      </c>
      <c r="G4036" s="6" t="str">
        <f>IFERROR(VLOOKUP(A4036,'Distributor List'!$A$2:$E$77,5,0),"-")</f>
        <v>-</v>
      </c>
      <c r="H4036" s="10"/>
      <c r="I4036" s="95"/>
      <c r="J4036" s="92"/>
      <c r="K4036" s="92"/>
      <c r="L4036" s="73">
        <f t="shared" si="1373"/>
        <v>0</v>
      </c>
      <c r="M4036" s="73">
        <f t="shared" si="1370"/>
        <v>0</v>
      </c>
      <c r="N4036" s="73"/>
      <c r="O4036" s="73"/>
      <c r="P4036" s="73"/>
      <c r="Q4036" s="73"/>
      <c r="R4036" s="73">
        <f t="shared" si="1372"/>
        <v>0</v>
      </c>
      <c r="S4036" s="76" t="str">
        <f t="shared" si="1364"/>
        <v>-</v>
      </c>
      <c r="T4036" s="96">
        <v>0</v>
      </c>
      <c r="U4036" s="97"/>
      <c r="V4036" s="73">
        <f t="shared" si="1371"/>
        <v>0</v>
      </c>
      <c r="W4036" s="73">
        <f t="shared" si="1365"/>
        <v>0</v>
      </c>
      <c r="X4036" s="76" t="str">
        <f t="shared" si="1366"/>
        <v>-</v>
      </c>
      <c r="Y4036" s="73">
        <f t="shared" si="1367"/>
        <v>0</v>
      </c>
      <c r="Z4036" s="73">
        <f t="shared" si="1368"/>
        <v>0</v>
      </c>
      <c r="AA4036" s="73">
        <f t="shared" si="1374"/>
        <v>0</v>
      </c>
      <c r="AB4036" s="73">
        <f t="shared" si="1369"/>
        <v>0</v>
      </c>
      <c r="AC4036" s="73">
        <f t="shared" si="1375"/>
        <v>0</v>
      </c>
      <c r="AD4036" s="73">
        <f t="shared" si="1376"/>
        <v>0</v>
      </c>
      <c r="AE4036" s="73">
        <v>0</v>
      </c>
    </row>
    <row r="4037" spans="1:31" ht="15" customHeight="1">
      <c r="A4037" s="94"/>
      <c r="B4037" s="6" t="str">
        <f>IFERROR(VLOOKUP(A4037,'Distributor List'!$A$2:$D$77,2,0),"-")</f>
        <v>-</v>
      </c>
      <c r="C4037" s="6" t="str">
        <f>IFERROR(VLOOKUP(A4037,'Distributor List'!$A$2:$D$77,3,0),"-")</f>
        <v>-</v>
      </c>
      <c r="D4037" s="6" t="str">
        <f>IFERROR(VLOOKUP(A4037,'Distributor List'!$A$2:$F$77,6,0),"-")</f>
        <v>-</v>
      </c>
      <c r="E4037" s="6" t="str">
        <f>IFERROR(VLOOKUP(A4037,'Distributor List'!$A$2:$D$77,4,0),"-")</f>
        <v>-</v>
      </c>
      <c r="F4037" s="6" t="str">
        <f>IFERROR(VLOOKUP(H4037,'Price List'!$A$2:$H$109,8,0),"-")</f>
        <v>-</v>
      </c>
      <c r="G4037" s="6" t="str">
        <f>IFERROR(VLOOKUP(A4037,'Distributor List'!$A$2:$E$77,5,0),"-")</f>
        <v>-</v>
      </c>
      <c r="H4037" s="10"/>
      <c r="I4037" s="95"/>
      <c r="J4037" s="92"/>
      <c r="K4037" s="92"/>
      <c r="L4037" s="73">
        <f t="shared" si="1373"/>
        <v>0</v>
      </c>
      <c r="M4037" s="73">
        <f t="shared" si="1370"/>
        <v>0</v>
      </c>
      <c r="N4037" s="73"/>
      <c r="O4037" s="73"/>
      <c r="P4037" s="73"/>
      <c r="Q4037" s="73"/>
      <c r="R4037" s="73">
        <f t="shared" si="1372"/>
        <v>0</v>
      </c>
      <c r="S4037" s="76" t="str">
        <f t="shared" si="1364"/>
        <v>-</v>
      </c>
      <c r="T4037" s="96">
        <v>0</v>
      </c>
      <c r="U4037" s="97"/>
      <c r="V4037" s="73">
        <f t="shared" si="1371"/>
        <v>0</v>
      </c>
      <c r="W4037" s="73">
        <f t="shared" si="1365"/>
        <v>0</v>
      </c>
      <c r="X4037" s="76" t="str">
        <f t="shared" si="1366"/>
        <v>-</v>
      </c>
      <c r="Y4037" s="73">
        <f t="shared" si="1367"/>
        <v>0</v>
      </c>
      <c r="Z4037" s="73">
        <f t="shared" si="1368"/>
        <v>0</v>
      </c>
      <c r="AA4037" s="73">
        <f t="shared" si="1374"/>
        <v>0</v>
      </c>
      <c r="AB4037" s="73">
        <f t="shared" si="1369"/>
        <v>0</v>
      </c>
      <c r="AC4037" s="73">
        <f t="shared" si="1375"/>
        <v>0</v>
      </c>
      <c r="AD4037" s="73">
        <f t="shared" si="1376"/>
        <v>0</v>
      </c>
      <c r="AE4037" s="73">
        <v>0</v>
      </c>
    </row>
    <row r="4038" spans="1:31" ht="15" customHeight="1">
      <c r="A4038" s="94"/>
      <c r="B4038" s="6" t="str">
        <f>IFERROR(VLOOKUP(A4038,'Distributor List'!$A$2:$D$77,2,0),"-")</f>
        <v>-</v>
      </c>
      <c r="C4038" s="6" t="str">
        <f>IFERROR(VLOOKUP(A4038,'Distributor List'!$A$2:$D$77,3,0),"-")</f>
        <v>-</v>
      </c>
      <c r="D4038" s="6" t="str">
        <f>IFERROR(VLOOKUP(A4038,'Distributor List'!$A$2:$F$77,6,0),"-")</f>
        <v>-</v>
      </c>
      <c r="E4038" s="6" t="str">
        <f>IFERROR(VLOOKUP(A4038,'Distributor List'!$A$2:$D$77,4,0),"-")</f>
        <v>-</v>
      </c>
      <c r="F4038" s="6" t="str">
        <f>IFERROR(VLOOKUP(H4038,'Price List'!$A$2:$H$109,8,0),"-")</f>
        <v>-</v>
      </c>
      <c r="G4038" s="6" t="str">
        <f>IFERROR(VLOOKUP(A4038,'Distributor List'!$A$2:$E$77,5,0),"-")</f>
        <v>-</v>
      </c>
      <c r="H4038" s="10"/>
      <c r="I4038" s="95"/>
      <c r="J4038" s="92"/>
      <c r="K4038" s="92"/>
      <c r="L4038" s="73">
        <f t="shared" si="1373"/>
        <v>0</v>
      </c>
      <c r="M4038" s="73">
        <f t="shared" si="1370"/>
        <v>0</v>
      </c>
      <c r="N4038" s="73"/>
      <c r="O4038" s="73"/>
      <c r="P4038" s="73"/>
      <c r="Q4038" s="73"/>
      <c r="R4038" s="73">
        <f t="shared" si="1372"/>
        <v>0</v>
      </c>
      <c r="S4038" s="76" t="str">
        <f t="shared" si="1364"/>
        <v>-</v>
      </c>
      <c r="T4038" s="96">
        <v>0</v>
      </c>
      <c r="U4038" s="97"/>
      <c r="V4038" s="73">
        <f t="shared" si="1371"/>
        <v>0</v>
      </c>
      <c r="W4038" s="73">
        <f t="shared" si="1365"/>
        <v>0</v>
      </c>
      <c r="X4038" s="76" t="str">
        <f t="shared" si="1366"/>
        <v>-</v>
      </c>
      <c r="Y4038" s="73">
        <f t="shared" si="1367"/>
        <v>0</v>
      </c>
      <c r="Z4038" s="73">
        <f t="shared" si="1368"/>
        <v>0</v>
      </c>
      <c r="AA4038" s="73">
        <f t="shared" si="1374"/>
        <v>0</v>
      </c>
      <c r="AB4038" s="73">
        <f t="shared" si="1369"/>
        <v>0</v>
      </c>
      <c r="AC4038" s="73">
        <f t="shared" si="1375"/>
        <v>0</v>
      </c>
      <c r="AD4038" s="73">
        <f t="shared" si="1376"/>
        <v>0</v>
      </c>
      <c r="AE4038" s="73">
        <v>0</v>
      </c>
    </row>
    <row r="4039" spans="1:31" ht="15" customHeight="1">
      <c r="A4039" s="94"/>
      <c r="B4039" s="6" t="str">
        <f>IFERROR(VLOOKUP(A4039,'Distributor List'!$A$2:$D$77,2,0),"-")</f>
        <v>-</v>
      </c>
      <c r="C4039" s="6" t="str">
        <f>IFERROR(VLOOKUP(A4039,'Distributor List'!$A$2:$D$77,3,0),"-")</f>
        <v>-</v>
      </c>
      <c r="D4039" s="6" t="str">
        <f>IFERROR(VLOOKUP(A4039,'Distributor List'!$A$2:$F$77,6,0),"-")</f>
        <v>-</v>
      </c>
      <c r="E4039" s="6" t="str">
        <f>IFERROR(VLOOKUP(A4039,'Distributor List'!$A$2:$D$77,4,0),"-")</f>
        <v>-</v>
      </c>
      <c r="F4039" s="6" t="str">
        <f>IFERROR(VLOOKUP(H4039,'Price List'!$A$2:$H$109,8,0),"-")</f>
        <v>-</v>
      </c>
      <c r="G4039" s="6" t="str">
        <f>IFERROR(VLOOKUP(A4039,'Distributor List'!$A$2:$E$77,5,0),"-")</f>
        <v>-</v>
      </c>
      <c r="H4039" s="10"/>
      <c r="I4039" s="95"/>
      <c r="J4039" s="92"/>
      <c r="K4039" s="92"/>
      <c r="L4039" s="73">
        <f t="shared" si="1373"/>
        <v>0</v>
      </c>
      <c r="M4039" s="73">
        <f t="shared" si="1370"/>
        <v>0</v>
      </c>
      <c r="N4039" s="73"/>
      <c r="O4039" s="73"/>
      <c r="P4039" s="73"/>
      <c r="Q4039" s="73"/>
      <c r="R4039" s="73">
        <f t="shared" si="1372"/>
        <v>0</v>
      </c>
      <c r="S4039" s="76" t="str">
        <f t="shared" si="1364"/>
        <v>-</v>
      </c>
      <c r="T4039" s="96">
        <v>0</v>
      </c>
      <c r="U4039" s="97"/>
      <c r="V4039" s="73">
        <f t="shared" si="1371"/>
        <v>0</v>
      </c>
      <c r="W4039" s="73">
        <f t="shared" si="1365"/>
        <v>0</v>
      </c>
      <c r="X4039" s="76" t="str">
        <f t="shared" si="1366"/>
        <v>-</v>
      </c>
      <c r="Y4039" s="73">
        <f t="shared" si="1367"/>
        <v>0</v>
      </c>
      <c r="Z4039" s="73">
        <f t="shared" si="1368"/>
        <v>0</v>
      </c>
      <c r="AA4039" s="73">
        <f t="shared" si="1374"/>
        <v>0</v>
      </c>
      <c r="AB4039" s="73">
        <f t="shared" si="1369"/>
        <v>0</v>
      </c>
      <c r="AC4039" s="73">
        <f t="shared" si="1375"/>
        <v>0</v>
      </c>
      <c r="AD4039" s="73">
        <f t="shared" si="1376"/>
        <v>0</v>
      </c>
      <c r="AE4039" s="73">
        <v>0</v>
      </c>
    </row>
    <row r="4040" spans="1:31" ht="15" customHeight="1">
      <c r="A4040" s="94"/>
      <c r="B4040" s="6" t="str">
        <f>IFERROR(VLOOKUP(A4040,'Distributor List'!$A$2:$D$77,2,0),"-")</f>
        <v>-</v>
      </c>
      <c r="C4040" s="6" t="str">
        <f>IFERROR(VLOOKUP(A4040,'Distributor List'!$A$2:$D$77,3,0),"-")</f>
        <v>-</v>
      </c>
      <c r="D4040" s="6" t="str">
        <f>IFERROR(VLOOKUP(A4040,'Distributor List'!$A$2:$F$77,6,0),"-")</f>
        <v>-</v>
      </c>
      <c r="E4040" s="6" t="str">
        <f>IFERROR(VLOOKUP(A4040,'Distributor List'!$A$2:$D$77,4,0),"-")</f>
        <v>-</v>
      </c>
      <c r="F4040" s="6" t="str">
        <f>IFERROR(VLOOKUP(H4040,'Price List'!$A$2:$H$109,8,0),"-")</f>
        <v>-</v>
      </c>
      <c r="G4040" s="6" t="str">
        <f>IFERROR(VLOOKUP(A4040,'Distributor List'!$A$2:$E$77,5,0),"-")</f>
        <v>-</v>
      </c>
      <c r="H4040" s="10"/>
      <c r="I4040" s="95"/>
      <c r="J4040" s="92"/>
      <c r="K4040" s="92"/>
      <c r="L4040" s="73">
        <f t="shared" si="1373"/>
        <v>0</v>
      </c>
      <c r="M4040" s="73">
        <f t="shared" si="1370"/>
        <v>0</v>
      </c>
      <c r="N4040" s="73"/>
      <c r="O4040" s="73"/>
      <c r="P4040" s="73"/>
      <c r="Q4040" s="73"/>
      <c r="R4040" s="73">
        <f t="shared" si="1372"/>
        <v>0</v>
      </c>
      <c r="S4040" s="76" t="str">
        <f t="shared" si="1364"/>
        <v>-</v>
      </c>
      <c r="T4040" s="96">
        <v>0</v>
      </c>
      <c r="U4040" s="97"/>
      <c r="V4040" s="73">
        <f t="shared" si="1371"/>
        <v>0</v>
      </c>
      <c r="W4040" s="73">
        <f t="shared" si="1365"/>
        <v>0</v>
      </c>
      <c r="X4040" s="76" t="str">
        <f t="shared" si="1366"/>
        <v>-</v>
      </c>
      <c r="Y4040" s="73">
        <f t="shared" si="1367"/>
        <v>0</v>
      </c>
      <c r="Z4040" s="73">
        <f t="shared" si="1368"/>
        <v>0</v>
      </c>
      <c r="AA4040" s="73">
        <f t="shared" si="1374"/>
        <v>0</v>
      </c>
      <c r="AB4040" s="73">
        <f t="shared" si="1369"/>
        <v>0</v>
      </c>
      <c r="AC4040" s="73">
        <f t="shared" si="1375"/>
        <v>0</v>
      </c>
      <c r="AD4040" s="73">
        <f t="shared" si="1376"/>
        <v>0</v>
      </c>
      <c r="AE4040" s="73">
        <v>0</v>
      </c>
    </row>
    <row r="4041" spans="1:31" ht="15" customHeight="1">
      <c r="A4041" s="94"/>
      <c r="B4041" s="6" t="str">
        <f>IFERROR(VLOOKUP(A4041,'Distributor List'!$A$2:$D$77,2,0),"-")</f>
        <v>-</v>
      </c>
      <c r="C4041" s="6" t="str">
        <f>IFERROR(VLOOKUP(A4041,'Distributor List'!$A$2:$D$77,3,0),"-")</f>
        <v>-</v>
      </c>
      <c r="D4041" s="6" t="str">
        <f>IFERROR(VLOOKUP(A4041,'Distributor List'!$A$2:$F$77,6,0),"-")</f>
        <v>-</v>
      </c>
      <c r="E4041" s="6" t="str">
        <f>IFERROR(VLOOKUP(A4041,'Distributor List'!$A$2:$D$77,4,0),"-")</f>
        <v>-</v>
      </c>
      <c r="F4041" s="6" t="str">
        <f>IFERROR(VLOOKUP(H4041,'Price List'!$A$2:$H$109,8,0),"-")</f>
        <v>-</v>
      </c>
      <c r="G4041" s="6" t="str">
        <f>IFERROR(VLOOKUP(A4041,'Distributor List'!$A$2:$E$77,5,0),"-")</f>
        <v>-</v>
      </c>
      <c r="H4041" s="10"/>
      <c r="I4041" s="95"/>
      <c r="J4041" s="92"/>
      <c r="K4041" s="92"/>
      <c r="L4041" s="73">
        <f t="shared" si="1373"/>
        <v>0</v>
      </c>
      <c r="M4041" s="73">
        <f t="shared" si="1370"/>
        <v>0</v>
      </c>
      <c r="N4041" s="73"/>
      <c r="O4041" s="73"/>
      <c r="P4041" s="73"/>
      <c r="Q4041" s="73"/>
      <c r="R4041" s="73">
        <f t="shared" si="1372"/>
        <v>0</v>
      </c>
      <c r="S4041" s="76" t="str">
        <f t="shared" si="1364"/>
        <v>-</v>
      </c>
      <c r="T4041" s="96">
        <v>0</v>
      </c>
      <c r="U4041" s="97"/>
      <c r="V4041" s="73">
        <f t="shared" si="1371"/>
        <v>0</v>
      </c>
      <c r="W4041" s="73">
        <f t="shared" si="1365"/>
        <v>0</v>
      </c>
      <c r="X4041" s="76" t="str">
        <f t="shared" si="1366"/>
        <v>-</v>
      </c>
      <c r="Y4041" s="73">
        <f t="shared" si="1367"/>
        <v>0</v>
      </c>
      <c r="Z4041" s="73">
        <f t="shared" si="1368"/>
        <v>0</v>
      </c>
      <c r="AA4041" s="73">
        <f t="shared" si="1374"/>
        <v>0</v>
      </c>
      <c r="AB4041" s="73">
        <f t="shared" si="1369"/>
        <v>0</v>
      </c>
      <c r="AC4041" s="73">
        <f t="shared" si="1375"/>
        <v>0</v>
      </c>
      <c r="AD4041" s="73">
        <f t="shared" si="1376"/>
        <v>0</v>
      </c>
      <c r="AE4041" s="73">
        <v>0</v>
      </c>
    </row>
    <row r="4042" spans="1:31" ht="15" customHeight="1">
      <c r="A4042" s="94"/>
      <c r="B4042" s="6" t="str">
        <f>IFERROR(VLOOKUP(A4042,'Distributor List'!$A$2:$D$77,2,0),"-")</f>
        <v>-</v>
      </c>
      <c r="C4042" s="6" t="str">
        <f>IFERROR(VLOOKUP(A4042,'Distributor List'!$A$2:$D$77,3,0),"-")</f>
        <v>-</v>
      </c>
      <c r="D4042" s="6" t="str">
        <f>IFERROR(VLOOKUP(A4042,'Distributor List'!$A$2:$F$77,6,0),"-")</f>
        <v>-</v>
      </c>
      <c r="E4042" s="6" t="str">
        <f>IFERROR(VLOOKUP(A4042,'Distributor List'!$A$2:$D$77,4,0),"-")</f>
        <v>-</v>
      </c>
      <c r="F4042" s="6" t="str">
        <f>IFERROR(VLOOKUP(H4042,'Price List'!$A$2:$H$109,8,0),"-")</f>
        <v>-</v>
      </c>
      <c r="G4042" s="6" t="str">
        <f>IFERROR(VLOOKUP(A4042,'Distributor List'!$A$2:$E$77,5,0),"-")</f>
        <v>-</v>
      </c>
      <c r="H4042" s="10"/>
      <c r="I4042" s="95"/>
      <c r="J4042" s="92"/>
      <c r="K4042" s="92"/>
      <c r="L4042" s="73">
        <f t="shared" si="1373"/>
        <v>0</v>
      </c>
      <c r="M4042" s="73">
        <f t="shared" si="1370"/>
        <v>0</v>
      </c>
      <c r="N4042" s="73"/>
      <c r="O4042" s="73"/>
      <c r="P4042" s="73"/>
      <c r="Q4042" s="73"/>
      <c r="R4042" s="73">
        <f t="shared" si="1372"/>
        <v>0</v>
      </c>
      <c r="S4042" s="76" t="str">
        <f t="shared" si="1364"/>
        <v>-</v>
      </c>
      <c r="T4042" s="96">
        <v>0</v>
      </c>
      <c r="U4042" s="97"/>
      <c r="V4042" s="73">
        <f t="shared" si="1371"/>
        <v>0</v>
      </c>
      <c r="W4042" s="73">
        <f t="shared" si="1365"/>
        <v>0</v>
      </c>
      <c r="X4042" s="76" t="str">
        <f t="shared" si="1366"/>
        <v>-</v>
      </c>
      <c r="Y4042" s="73">
        <f t="shared" si="1367"/>
        <v>0</v>
      </c>
      <c r="Z4042" s="73">
        <f t="shared" si="1368"/>
        <v>0</v>
      </c>
      <c r="AA4042" s="73">
        <f t="shared" si="1374"/>
        <v>0</v>
      </c>
      <c r="AB4042" s="73">
        <f t="shared" si="1369"/>
        <v>0</v>
      </c>
      <c r="AC4042" s="73">
        <f t="shared" si="1375"/>
        <v>0</v>
      </c>
      <c r="AD4042" s="73">
        <f t="shared" si="1376"/>
        <v>0</v>
      </c>
      <c r="AE4042" s="73">
        <v>0</v>
      </c>
    </row>
    <row r="4043" spans="1:31" ht="15" customHeight="1">
      <c r="A4043" s="94"/>
      <c r="B4043" s="6" t="str">
        <f>IFERROR(VLOOKUP(A4043,'Distributor List'!$A$2:$D$77,2,0),"-")</f>
        <v>-</v>
      </c>
      <c r="C4043" s="6" t="str">
        <f>IFERROR(VLOOKUP(A4043,'Distributor List'!$A$2:$D$77,3,0),"-")</f>
        <v>-</v>
      </c>
      <c r="D4043" s="6" t="str">
        <f>IFERROR(VLOOKUP(A4043,'Distributor List'!$A$2:$F$77,6,0),"-")</f>
        <v>-</v>
      </c>
      <c r="E4043" s="6" t="str">
        <f>IFERROR(VLOOKUP(A4043,'Distributor List'!$A$2:$D$77,4,0),"-")</f>
        <v>-</v>
      </c>
      <c r="F4043" s="6" t="str">
        <f>IFERROR(VLOOKUP(H4043,'Price List'!$A$2:$H$109,8,0),"-")</f>
        <v>-</v>
      </c>
      <c r="G4043" s="6" t="str">
        <f>IFERROR(VLOOKUP(A4043,'Distributor List'!$A$2:$E$77,5,0),"-")</f>
        <v>-</v>
      </c>
      <c r="H4043" s="10"/>
      <c r="I4043" s="95"/>
      <c r="J4043" s="92"/>
      <c r="K4043" s="92"/>
      <c r="L4043" s="73">
        <f t="shared" si="1373"/>
        <v>0</v>
      </c>
      <c r="M4043" s="73">
        <f t="shared" si="1370"/>
        <v>0</v>
      </c>
      <c r="N4043" s="73"/>
      <c r="O4043" s="73"/>
      <c r="P4043" s="73"/>
      <c r="Q4043" s="73"/>
      <c r="R4043" s="73">
        <f t="shared" si="1372"/>
        <v>0</v>
      </c>
      <c r="S4043" s="76" t="str">
        <f t="shared" si="1364"/>
        <v>-</v>
      </c>
      <c r="T4043" s="96">
        <v>0</v>
      </c>
      <c r="U4043" s="97"/>
      <c r="V4043" s="73">
        <f t="shared" si="1371"/>
        <v>0</v>
      </c>
      <c r="W4043" s="73">
        <f t="shared" si="1365"/>
        <v>0</v>
      </c>
      <c r="X4043" s="76" t="str">
        <f t="shared" si="1366"/>
        <v>-</v>
      </c>
      <c r="Y4043" s="73">
        <f t="shared" si="1367"/>
        <v>0</v>
      </c>
      <c r="Z4043" s="73">
        <f t="shared" si="1368"/>
        <v>0</v>
      </c>
      <c r="AA4043" s="73">
        <f t="shared" si="1374"/>
        <v>0</v>
      </c>
      <c r="AB4043" s="73">
        <f t="shared" si="1369"/>
        <v>0</v>
      </c>
      <c r="AC4043" s="73">
        <f t="shared" si="1375"/>
        <v>0</v>
      </c>
      <c r="AD4043" s="73">
        <f t="shared" si="1376"/>
        <v>0</v>
      </c>
      <c r="AE4043" s="73">
        <v>0</v>
      </c>
    </row>
    <row r="4044" spans="1:31" ht="15" customHeight="1">
      <c r="A4044" s="94"/>
      <c r="B4044" s="6" t="str">
        <f>IFERROR(VLOOKUP(A4044,'Distributor List'!$A$2:$D$77,2,0),"-")</f>
        <v>-</v>
      </c>
      <c r="C4044" s="6" t="str">
        <f>IFERROR(VLOOKUP(A4044,'Distributor List'!$A$2:$D$77,3,0),"-")</f>
        <v>-</v>
      </c>
      <c r="D4044" s="6" t="str">
        <f>IFERROR(VLOOKUP(A4044,'Distributor List'!$A$2:$F$77,6,0),"-")</f>
        <v>-</v>
      </c>
      <c r="E4044" s="6" t="str">
        <f>IFERROR(VLOOKUP(A4044,'Distributor List'!$A$2:$D$77,4,0),"-")</f>
        <v>-</v>
      </c>
      <c r="F4044" s="6" t="str">
        <f>IFERROR(VLOOKUP(H4044,'Price List'!$A$2:$H$109,8,0),"-")</f>
        <v>-</v>
      </c>
      <c r="G4044" s="6" t="str">
        <f>IFERROR(VLOOKUP(A4044,'Distributor List'!$A$2:$E$77,5,0),"-")</f>
        <v>-</v>
      </c>
      <c r="H4044" s="10"/>
      <c r="I4044" s="95"/>
      <c r="J4044" s="92"/>
      <c r="K4044" s="92"/>
      <c r="L4044" s="73">
        <f t="shared" si="1373"/>
        <v>0</v>
      </c>
      <c r="M4044" s="73">
        <f t="shared" si="1370"/>
        <v>0</v>
      </c>
      <c r="N4044" s="73"/>
      <c r="O4044" s="73"/>
      <c r="P4044" s="73"/>
      <c r="Q4044" s="73"/>
      <c r="R4044" s="73">
        <f t="shared" si="1372"/>
        <v>0</v>
      </c>
      <c r="S4044" s="76" t="str">
        <f t="shared" si="1364"/>
        <v>-</v>
      </c>
      <c r="T4044" s="96">
        <v>0</v>
      </c>
      <c r="U4044" s="97"/>
      <c r="V4044" s="73">
        <f t="shared" si="1371"/>
        <v>0</v>
      </c>
      <c r="W4044" s="73">
        <f t="shared" si="1365"/>
        <v>0</v>
      </c>
      <c r="X4044" s="76" t="str">
        <f t="shared" si="1366"/>
        <v>-</v>
      </c>
      <c r="Y4044" s="73">
        <f t="shared" si="1367"/>
        <v>0</v>
      </c>
      <c r="Z4044" s="73">
        <f t="shared" si="1368"/>
        <v>0</v>
      </c>
      <c r="AA4044" s="73">
        <f t="shared" si="1374"/>
        <v>0</v>
      </c>
      <c r="AB4044" s="73">
        <f t="shared" si="1369"/>
        <v>0</v>
      </c>
      <c r="AC4044" s="73">
        <f t="shared" si="1375"/>
        <v>0</v>
      </c>
      <c r="AD4044" s="73">
        <f t="shared" si="1376"/>
        <v>0</v>
      </c>
      <c r="AE4044" s="73">
        <v>0</v>
      </c>
    </row>
    <row r="4045" spans="1:31" ht="15" customHeight="1">
      <c r="A4045" s="94"/>
      <c r="B4045" s="6" t="str">
        <f>IFERROR(VLOOKUP(A4045,'Distributor List'!$A$2:$D$77,2,0),"-")</f>
        <v>-</v>
      </c>
      <c r="C4045" s="6" t="str">
        <f>IFERROR(VLOOKUP(A4045,'Distributor List'!$A$2:$D$77,3,0),"-")</f>
        <v>-</v>
      </c>
      <c r="D4045" s="6" t="str">
        <f>IFERROR(VLOOKUP(A4045,'Distributor List'!$A$2:$F$77,6,0),"-")</f>
        <v>-</v>
      </c>
      <c r="E4045" s="6" t="str">
        <f>IFERROR(VLOOKUP(A4045,'Distributor List'!$A$2:$D$77,4,0),"-")</f>
        <v>-</v>
      </c>
      <c r="F4045" s="6" t="str">
        <f>IFERROR(VLOOKUP(H4045,'Price List'!$A$2:$H$109,8,0),"-")</f>
        <v>-</v>
      </c>
      <c r="G4045" s="6" t="str">
        <f>IFERROR(VLOOKUP(A4045,'Distributor List'!$A$2:$E$77,5,0),"-")</f>
        <v>-</v>
      </c>
      <c r="H4045" s="10"/>
      <c r="I4045" s="95"/>
      <c r="J4045" s="92"/>
      <c r="K4045" s="92"/>
      <c r="L4045" s="73">
        <f t="shared" si="1373"/>
        <v>0</v>
      </c>
      <c r="M4045" s="73">
        <f t="shared" si="1370"/>
        <v>0</v>
      </c>
      <c r="N4045" s="73"/>
      <c r="O4045" s="73"/>
      <c r="P4045" s="73"/>
      <c r="Q4045" s="73"/>
      <c r="R4045" s="73">
        <f t="shared" si="1372"/>
        <v>0</v>
      </c>
      <c r="S4045" s="76" t="str">
        <f t="shared" si="1364"/>
        <v>-</v>
      </c>
      <c r="T4045" s="96">
        <v>0</v>
      </c>
      <c r="U4045" s="97"/>
      <c r="V4045" s="73">
        <f t="shared" si="1371"/>
        <v>0</v>
      </c>
      <c r="W4045" s="73">
        <f t="shared" si="1365"/>
        <v>0</v>
      </c>
      <c r="X4045" s="76" t="str">
        <f t="shared" si="1366"/>
        <v>-</v>
      </c>
      <c r="Y4045" s="73">
        <f t="shared" si="1367"/>
        <v>0</v>
      </c>
      <c r="Z4045" s="73">
        <f t="shared" si="1368"/>
        <v>0</v>
      </c>
      <c r="AA4045" s="73">
        <f t="shared" si="1374"/>
        <v>0</v>
      </c>
      <c r="AB4045" s="73">
        <f t="shared" si="1369"/>
        <v>0</v>
      </c>
      <c r="AC4045" s="73">
        <f t="shared" si="1375"/>
        <v>0</v>
      </c>
      <c r="AD4045" s="73">
        <f t="shared" si="1376"/>
        <v>0</v>
      </c>
      <c r="AE4045" s="73">
        <v>0</v>
      </c>
    </row>
    <row r="4046" spans="1:31" ht="15" customHeight="1">
      <c r="A4046" s="94"/>
      <c r="B4046" s="6" t="str">
        <f>IFERROR(VLOOKUP(A4046,'Distributor List'!$A$2:$D$77,2,0),"-")</f>
        <v>-</v>
      </c>
      <c r="C4046" s="6" t="str">
        <f>IFERROR(VLOOKUP(A4046,'Distributor List'!$A$2:$D$77,3,0),"-")</f>
        <v>-</v>
      </c>
      <c r="D4046" s="6" t="str">
        <f>IFERROR(VLOOKUP(A4046,'Distributor List'!$A$2:$F$77,6,0),"-")</f>
        <v>-</v>
      </c>
      <c r="E4046" s="6" t="str">
        <f>IFERROR(VLOOKUP(A4046,'Distributor List'!$A$2:$D$77,4,0),"-")</f>
        <v>-</v>
      </c>
      <c r="F4046" s="6" t="str">
        <f>IFERROR(VLOOKUP(H4046,'Price List'!$A$2:$H$109,8,0),"-")</f>
        <v>-</v>
      </c>
      <c r="G4046" s="6" t="str">
        <f>IFERROR(VLOOKUP(A4046,'Distributor List'!$A$2:$E$77,5,0),"-")</f>
        <v>-</v>
      </c>
      <c r="H4046" s="10"/>
      <c r="I4046" s="95"/>
      <c r="J4046" s="92"/>
      <c r="K4046" s="92"/>
      <c r="L4046" s="73">
        <f t="shared" si="1373"/>
        <v>0</v>
      </c>
      <c r="M4046" s="73">
        <f t="shared" si="1370"/>
        <v>0</v>
      </c>
      <c r="N4046" s="73"/>
      <c r="O4046" s="73"/>
      <c r="P4046" s="73"/>
      <c r="Q4046" s="73"/>
      <c r="R4046" s="73">
        <f t="shared" si="1372"/>
        <v>0</v>
      </c>
      <c r="S4046" s="76" t="str">
        <f t="shared" si="1364"/>
        <v>-</v>
      </c>
      <c r="T4046" s="96">
        <v>0</v>
      </c>
      <c r="U4046" s="97"/>
      <c r="V4046" s="73">
        <f t="shared" si="1371"/>
        <v>0</v>
      </c>
      <c r="W4046" s="73">
        <f t="shared" si="1365"/>
        <v>0</v>
      </c>
      <c r="X4046" s="76" t="str">
        <f t="shared" si="1366"/>
        <v>-</v>
      </c>
      <c r="Y4046" s="73">
        <f t="shared" si="1367"/>
        <v>0</v>
      </c>
      <c r="Z4046" s="73">
        <f t="shared" si="1368"/>
        <v>0</v>
      </c>
      <c r="AA4046" s="73">
        <f t="shared" si="1374"/>
        <v>0</v>
      </c>
      <c r="AB4046" s="73">
        <f t="shared" si="1369"/>
        <v>0</v>
      </c>
      <c r="AC4046" s="73">
        <f t="shared" si="1375"/>
        <v>0</v>
      </c>
      <c r="AD4046" s="73">
        <f t="shared" si="1376"/>
        <v>0</v>
      </c>
      <c r="AE4046" s="73">
        <v>0</v>
      </c>
    </row>
    <row r="4047" spans="1:31" ht="15" customHeight="1">
      <c r="A4047" s="94"/>
      <c r="B4047" s="6" t="str">
        <f>IFERROR(VLOOKUP(A4047,'Distributor List'!$A$2:$D$77,2,0),"-")</f>
        <v>-</v>
      </c>
      <c r="C4047" s="6" t="str">
        <f>IFERROR(VLOOKUP(A4047,'Distributor List'!$A$2:$D$77,3,0),"-")</f>
        <v>-</v>
      </c>
      <c r="D4047" s="6" t="str">
        <f>IFERROR(VLOOKUP(A4047,'Distributor List'!$A$2:$F$77,6,0),"-")</f>
        <v>-</v>
      </c>
      <c r="E4047" s="6" t="str">
        <f>IFERROR(VLOOKUP(A4047,'Distributor List'!$A$2:$D$77,4,0),"-")</f>
        <v>-</v>
      </c>
      <c r="F4047" s="6" t="str">
        <f>IFERROR(VLOOKUP(H4047,'Price List'!$A$2:$H$109,8,0),"-")</f>
        <v>-</v>
      </c>
      <c r="G4047" s="6" t="str">
        <f>IFERROR(VLOOKUP(A4047,'Distributor List'!$A$2:$E$77,5,0),"-")</f>
        <v>-</v>
      </c>
      <c r="H4047" s="10"/>
      <c r="I4047" s="95"/>
      <c r="J4047" s="92"/>
      <c r="K4047" s="92"/>
      <c r="L4047" s="73">
        <f t="shared" si="1373"/>
        <v>0</v>
      </c>
      <c r="M4047" s="73">
        <f t="shared" si="1370"/>
        <v>0</v>
      </c>
      <c r="N4047" s="73"/>
      <c r="O4047" s="73"/>
      <c r="P4047" s="73"/>
      <c r="Q4047" s="73"/>
      <c r="R4047" s="73">
        <f t="shared" si="1372"/>
        <v>0</v>
      </c>
      <c r="S4047" s="76" t="str">
        <f t="shared" si="1364"/>
        <v>-</v>
      </c>
      <c r="T4047" s="96">
        <v>0</v>
      </c>
      <c r="U4047" s="97"/>
      <c r="V4047" s="73">
        <f t="shared" si="1371"/>
        <v>0</v>
      </c>
      <c r="W4047" s="73">
        <f t="shared" si="1365"/>
        <v>0</v>
      </c>
      <c r="X4047" s="76" t="str">
        <f t="shared" si="1366"/>
        <v>-</v>
      </c>
      <c r="Y4047" s="73">
        <f t="shared" si="1367"/>
        <v>0</v>
      </c>
      <c r="Z4047" s="73">
        <f t="shared" si="1368"/>
        <v>0</v>
      </c>
      <c r="AA4047" s="73">
        <f t="shared" si="1374"/>
        <v>0</v>
      </c>
      <c r="AB4047" s="73">
        <f t="shared" si="1369"/>
        <v>0</v>
      </c>
      <c r="AC4047" s="73">
        <f t="shared" si="1375"/>
        <v>0</v>
      </c>
      <c r="AD4047" s="73">
        <f t="shared" si="1376"/>
        <v>0</v>
      </c>
      <c r="AE4047" s="73">
        <v>0</v>
      </c>
    </row>
    <row r="4048" spans="1:31" ht="15" customHeight="1">
      <c r="A4048" s="94"/>
      <c r="B4048" s="6" t="str">
        <f>IFERROR(VLOOKUP(A4048,'Distributor List'!$A$2:$D$77,2,0),"-")</f>
        <v>-</v>
      </c>
      <c r="C4048" s="6" t="str">
        <f>IFERROR(VLOOKUP(A4048,'Distributor List'!$A$2:$D$77,3,0),"-")</f>
        <v>-</v>
      </c>
      <c r="D4048" s="6" t="str">
        <f>IFERROR(VLOOKUP(A4048,'Distributor List'!$A$2:$F$77,6,0),"-")</f>
        <v>-</v>
      </c>
      <c r="E4048" s="6" t="str">
        <f>IFERROR(VLOOKUP(A4048,'Distributor List'!$A$2:$D$77,4,0),"-")</f>
        <v>-</v>
      </c>
      <c r="F4048" s="6" t="str">
        <f>IFERROR(VLOOKUP(H4048,'Price List'!$A$2:$H$109,8,0),"-")</f>
        <v>-</v>
      </c>
      <c r="G4048" s="6" t="str">
        <f>IFERROR(VLOOKUP(A4048,'Distributor List'!$A$2:$E$77,5,0),"-")</f>
        <v>-</v>
      </c>
      <c r="H4048" s="10"/>
      <c r="I4048" s="95"/>
      <c r="J4048" s="92"/>
      <c r="K4048" s="92"/>
      <c r="L4048" s="73">
        <f t="shared" si="1373"/>
        <v>0</v>
      </c>
      <c r="M4048" s="73">
        <f t="shared" si="1370"/>
        <v>0</v>
      </c>
      <c r="N4048" s="73"/>
      <c r="O4048" s="73"/>
      <c r="P4048" s="73"/>
      <c r="Q4048" s="73"/>
      <c r="R4048" s="73">
        <f t="shared" si="1372"/>
        <v>0</v>
      </c>
      <c r="S4048" s="76" t="str">
        <f t="shared" si="1364"/>
        <v>-</v>
      </c>
      <c r="T4048" s="96">
        <v>0</v>
      </c>
      <c r="U4048" s="97"/>
      <c r="V4048" s="73">
        <f t="shared" si="1371"/>
        <v>0</v>
      </c>
      <c r="W4048" s="73">
        <f t="shared" si="1365"/>
        <v>0</v>
      </c>
      <c r="X4048" s="76" t="str">
        <f t="shared" si="1366"/>
        <v>-</v>
      </c>
      <c r="Y4048" s="73">
        <f t="shared" si="1367"/>
        <v>0</v>
      </c>
      <c r="Z4048" s="73">
        <f t="shared" si="1368"/>
        <v>0</v>
      </c>
      <c r="AA4048" s="73">
        <f t="shared" si="1374"/>
        <v>0</v>
      </c>
      <c r="AB4048" s="73">
        <f t="shared" si="1369"/>
        <v>0</v>
      </c>
      <c r="AC4048" s="73">
        <f t="shared" si="1375"/>
        <v>0</v>
      </c>
      <c r="AD4048" s="73">
        <f t="shared" si="1376"/>
        <v>0</v>
      </c>
      <c r="AE4048" s="73">
        <v>0</v>
      </c>
    </row>
    <row r="4049" spans="1:31" ht="15" customHeight="1">
      <c r="A4049" s="94"/>
      <c r="B4049" s="6" t="str">
        <f>IFERROR(VLOOKUP(A4049,'Distributor List'!$A$2:$D$77,2,0),"-")</f>
        <v>-</v>
      </c>
      <c r="C4049" s="6" t="str">
        <f>IFERROR(VLOOKUP(A4049,'Distributor List'!$A$2:$D$77,3,0),"-")</f>
        <v>-</v>
      </c>
      <c r="D4049" s="6" t="str">
        <f>IFERROR(VLOOKUP(A4049,'Distributor List'!$A$2:$F$77,6,0),"-")</f>
        <v>-</v>
      </c>
      <c r="E4049" s="6" t="str">
        <f>IFERROR(VLOOKUP(A4049,'Distributor List'!$A$2:$D$77,4,0),"-")</f>
        <v>-</v>
      </c>
      <c r="F4049" s="6" t="str">
        <f>IFERROR(VLOOKUP(H4049,'Price List'!$A$2:$H$109,8,0),"-")</f>
        <v>-</v>
      </c>
      <c r="G4049" s="6" t="str">
        <f>IFERROR(VLOOKUP(A4049,'Distributor List'!$A$2:$E$77,5,0),"-")</f>
        <v>-</v>
      </c>
      <c r="H4049" s="10"/>
      <c r="I4049" s="95"/>
      <c r="J4049" s="92"/>
      <c r="K4049" s="92"/>
      <c r="L4049" s="73">
        <f t="shared" si="1373"/>
        <v>0</v>
      </c>
      <c r="M4049" s="73">
        <f t="shared" si="1370"/>
        <v>0</v>
      </c>
      <c r="N4049" s="73"/>
      <c r="O4049" s="73"/>
      <c r="P4049" s="73"/>
      <c r="Q4049" s="73"/>
      <c r="R4049" s="73">
        <f t="shared" si="1372"/>
        <v>0</v>
      </c>
      <c r="S4049" s="76" t="str">
        <f t="shared" si="1364"/>
        <v>-</v>
      </c>
      <c r="T4049" s="96">
        <v>0</v>
      </c>
      <c r="U4049" s="97"/>
      <c r="V4049" s="73">
        <f t="shared" si="1371"/>
        <v>0</v>
      </c>
      <c r="W4049" s="73">
        <f t="shared" si="1365"/>
        <v>0</v>
      </c>
      <c r="X4049" s="76" t="str">
        <f t="shared" si="1366"/>
        <v>-</v>
      </c>
      <c r="Y4049" s="73">
        <f t="shared" si="1367"/>
        <v>0</v>
      </c>
      <c r="Z4049" s="73">
        <f t="shared" si="1368"/>
        <v>0</v>
      </c>
      <c r="AA4049" s="73">
        <f t="shared" si="1374"/>
        <v>0</v>
      </c>
      <c r="AB4049" s="73">
        <f t="shared" si="1369"/>
        <v>0</v>
      </c>
      <c r="AC4049" s="73">
        <f t="shared" si="1375"/>
        <v>0</v>
      </c>
      <c r="AD4049" s="73">
        <f t="shared" si="1376"/>
        <v>0</v>
      </c>
      <c r="AE4049" s="73">
        <v>0</v>
      </c>
    </row>
    <row r="4050" spans="1:31" ht="15" customHeight="1">
      <c r="A4050" s="94"/>
      <c r="B4050" s="6" t="str">
        <f>IFERROR(VLOOKUP(A4050,'Distributor List'!$A$2:$D$77,2,0),"-")</f>
        <v>-</v>
      </c>
      <c r="C4050" s="6" t="str">
        <f>IFERROR(VLOOKUP(A4050,'Distributor List'!$A$2:$D$77,3,0),"-")</f>
        <v>-</v>
      </c>
      <c r="D4050" s="6" t="str">
        <f>IFERROR(VLOOKUP(A4050,'Distributor List'!$A$2:$F$77,6,0),"-")</f>
        <v>-</v>
      </c>
      <c r="E4050" s="6" t="str">
        <f>IFERROR(VLOOKUP(A4050,'Distributor List'!$A$2:$D$77,4,0),"-")</f>
        <v>-</v>
      </c>
      <c r="F4050" s="6" t="str">
        <f>IFERROR(VLOOKUP(H4050,'Price List'!$A$2:$H$109,8,0),"-")</f>
        <v>-</v>
      </c>
      <c r="G4050" s="6" t="str">
        <f>IFERROR(VLOOKUP(A4050,'Distributor List'!$A$2:$E$77,5,0),"-")</f>
        <v>-</v>
      </c>
      <c r="H4050" s="10"/>
      <c r="I4050" s="95"/>
      <c r="J4050" s="92"/>
      <c r="K4050" s="92"/>
      <c r="L4050" s="73">
        <f t="shared" si="1373"/>
        <v>0</v>
      </c>
      <c r="M4050" s="73">
        <f t="shared" si="1370"/>
        <v>0</v>
      </c>
      <c r="N4050" s="73"/>
      <c r="O4050" s="73"/>
      <c r="P4050" s="73"/>
      <c r="Q4050" s="73"/>
      <c r="R4050" s="73">
        <f t="shared" si="1372"/>
        <v>0</v>
      </c>
      <c r="S4050" s="76" t="str">
        <f t="shared" ref="S4050:S4113" si="1377">IFERROR(L4050/R4050,"-")</f>
        <v>-</v>
      </c>
      <c r="T4050" s="96">
        <v>0</v>
      </c>
      <c r="U4050" s="97"/>
      <c r="V4050" s="73">
        <f t="shared" si="1371"/>
        <v>0</v>
      </c>
      <c r="W4050" s="73">
        <f t="shared" ref="W4050:W4113" si="1378">L4050-V4050</f>
        <v>0</v>
      </c>
      <c r="X4050" s="76" t="str">
        <f t="shared" ref="X4050:X4113" si="1379">IFERROR(L4050/V4050-1,"-")</f>
        <v>-</v>
      </c>
      <c r="Y4050" s="73">
        <f t="shared" ref="Y4050:Y4113" si="1380">(J4050)/1*1.5</f>
        <v>0</v>
      </c>
      <c r="Z4050" s="73">
        <f t="shared" ref="Z4050:Z4113" si="1381">IF(Y4050&gt;K4050,Y4050-K4050,0)</f>
        <v>0</v>
      </c>
      <c r="AA4050" s="73">
        <f t="shared" si="1374"/>
        <v>0</v>
      </c>
      <c r="AB4050" s="73">
        <f t="shared" ref="AB4050:AB4113" si="1382">IF(Y4050&lt;K4050,K4050-Y4050,0)</f>
        <v>0</v>
      </c>
      <c r="AC4050" s="73">
        <f t="shared" si="1375"/>
        <v>0</v>
      </c>
      <c r="AD4050" s="73">
        <f t="shared" si="1376"/>
        <v>0</v>
      </c>
      <c r="AE4050" s="73">
        <v>0</v>
      </c>
    </row>
    <row r="4051" spans="1:31" ht="15" customHeight="1">
      <c r="A4051" s="94"/>
      <c r="B4051" s="6" t="str">
        <f>IFERROR(VLOOKUP(A4051,'Distributor List'!$A$2:$D$77,2,0),"-")</f>
        <v>-</v>
      </c>
      <c r="C4051" s="6" t="str">
        <f>IFERROR(VLOOKUP(A4051,'Distributor List'!$A$2:$D$77,3,0),"-")</f>
        <v>-</v>
      </c>
      <c r="D4051" s="6" t="str">
        <f>IFERROR(VLOOKUP(A4051,'Distributor List'!$A$2:$F$77,6,0),"-")</f>
        <v>-</v>
      </c>
      <c r="E4051" s="6" t="str">
        <f>IFERROR(VLOOKUP(A4051,'Distributor List'!$A$2:$D$77,4,0),"-")</f>
        <v>-</v>
      </c>
      <c r="F4051" s="6" t="str">
        <f>IFERROR(VLOOKUP(H4051,'Price List'!$A$2:$H$109,8,0),"-")</f>
        <v>-</v>
      </c>
      <c r="G4051" s="6" t="str">
        <f>IFERROR(VLOOKUP(A4051,'Distributor List'!$A$2:$E$77,5,0),"-")</f>
        <v>-</v>
      </c>
      <c r="H4051" s="10"/>
      <c r="I4051" s="95"/>
      <c r="J4051" s="92"/>
      <c r="K4051" s="92"/>
      <c r="L4051" s="73">
        <f t="shared" si="1373"/>
        <v>0</v>
      </c>
      <c r="M4051" s="73">
        <f t="shared" si="1370"/>
        <v>0</v>
      </c>
      <c r="N4051" s="73"/>
      <c r="O4051" s="73"/>
      <c r="P4051" s="73"/>
      <c r="Q4051" s="73"/>
      <c r="R4051" s="73">
        <f t="shared" si="1372"/>
        <v>0</v>
      </c>
      <c r="S4051" s="76" t="str">
        <f t="shared" si="1377"/>
        <v>-</v>
      </c>
      <c r="T4051" s="96">
        <v>0</v>
      </c>
      <c r="U4051" s="97"/>
      <c r="V4051" s="73">
        <f t="shared" si="1371"/>
        <v>0</v>
      </c>
      <c r="W4051" s="73">
        <f t="shared" si="1378"/>
        <v>0</v>
      </c>
      <c r="X4051" s="76" t="str">
        <f t="shared" si="1379"/>
        <v>-</v>
      </c>
      <c r="Y4051" s="73">
        <f t="shared" si="1380"/>
        <v>0</v>
      </c>
      <c r="Z4051" s="73">
        <f t="shared" si="1381"/>
        <v>0</v>
      </c>
      <c r="AA4051" s="73">
        <f t="shared" si="1374"/>
        <v>0</v>
      </c>
      <c r="AB4051" s="73">
        <f t="shared" si="1382"/>
        <v>0</v>
      </c>
      <c r="AC4051" s="73">
        <f t="shared" si="1375"/>
        <v>0</v>
      </c>
      <c r="AD4051" s="73">
        <f t="shared" si="1376"/>
        <v>0</v>
      </c>
      <c r="AE4051" s="73">
        <v>0</v>
      </c>
    </row>
    <row r="4052" spans="1:31" ht="15" customHeight="1">
      <c r="A4052" s="94"/>
      <c r="B4052" s="6" t="str">
        <f>IFERROR(VLOOKUP(A4052,'Distributor List'!$A$2:$D$77,2,0),"-")</f>
        <v>-</v>
      </c>
      <c r="C4052" s="6" t="str">
        <f>IFERROR(VLOOKUP(A4052,'Distributor List'!$A$2:$D$77,3,0),"-")</f>
        <v>-</v>
      </c>
      <c r="D4052" s="6" t="str">
        <f>IFERROR(VLOOKUP(A4052,'Distributor List'!$A$2:$F$77,6,0),"-")</f>
        <v>-</v>
      </c>
      <c r="E4052" s="6" t="str">
        <f>IFERROR(VLOOKUP(A4052,'Distributor List'!$A$2:$D$77,4,0),"-")</f>
        <v>-</v>
      </c>
      <c r="F4052" s="6" t="str">
        <f>IFERROR(VLOOKUP(H4052,'Price List'!$A$2:$H$109,8,0),"-")</f>
        <v>-</v>
      </c>
      <c r="G4052" s="6" t="str">
        <f>IFERROR(VLOOKUP(A4052,'Distributor List'!$A$2:$E$77,5,0),"-")</f>
        <v>-</v>
      </c>
      <c r="H4052" s="10"/>
      <c r="I4052" s="95"/>
      <c r="J4052" s="92"/>
      <c r="K4052" s="92"/>
      <c r="L4052" s="73">
        <f t="shared" si="1373"/>
        <v>0</v>
      </c>
      <c r="M4052" s="73">
        <f t="shared" si="1370"/>
        <v>0</v>
      </c>
      <c r="N4052" s="73"/>
      <c r="O4052" s="73"/>
      <c r="P4052" s="73"/>
      <c r="Q4052" s="73"/>
      <c r="R4052" s="73">
        <f t="shared" si="1372"/>
        <v>0</v>
      </c>
      <c r="S4052" s="76" t="str">
        <f t="shared" si="1377"/>
        <v>-</v>
      </c>
      <c r="T4052" s="96">
        <v>0</v>
      </c>
      <c r="U4052" s="97"/>
      <c r="V4052" s="73">
        <f t="shared" si="1371"/>
        <v>0</v>
      </c>
      <c r="W4052" s="73">
        <f t="shared" si="1378"/>
        <v>0</v>
      </c>
      <c r="X4052" s="76" t="str">
        <f t="shared" si="1379"/>
        <v>-</v>
      </c>
      <c r="Y4052" s="73">
        <f t="shared" si="1380"/>
        <v>0</v>
      </c>
      <c r="Z4052" s="73">
        <f t="shared" si="1381"/>
        <v>0</v>
      </c>
      <c r="AA4052" s="73">
        <f t="shared" si="1374"/>
        <v>0</v>
      </c>
      <c r="AB4052" s="73">
        <f t="shared" si="1382"/>
        <v>0</v>
      </c>
      <c r="AC4052" s="73">
        <f t="shared" si="1375"/>
        <v>0</v>
      </c>
      <c r="AD4052" s="73">
        <f t="shared" si="1376"/>
        <v>0</v>
      </c>
      <c r="AE4052" s="73">
        <v>0</v>
      </c>
    </row>
    <row r="4053" spans="1:31" ht="15" customHeight="1">
      <c r="A4053" s="94"/>
      <c r="B4053" s="6" t="str">
        <f>IFERROR(VLOOKUP(A4053,'Distributor List'!$A$2:$D$77,2,0),"-")</f>
        <v>-</v>
      </c>
      <c r="C4053" s="6" t="str">
        <f>IFERROR(VLOOKUP(A4053,'Distributor List'!$A$2:$D$77,3,0),"-")</f>
        <v>-</v>
      </c>
      <c r="D4053" s="6" t="str">
        <f>IFERROR(VLOOKUP(A4053,'Distributor List'!$A$2:$F$77,6,0),"-")</f>
        <v>-</v>
      </c>
      <c r="E4053" s="6" t="str">
        <f>IFERROR(VLOOKUP(A4053,'Distributor List'!$A$2:$D$77,4,0),"-")</f>
        <v>-</v>
      </c>
      <c r="F4053" s="6" t="str">
        <f>IFERROR(VLOOKUP(H4053,'Price List'!$A$2:$H$109,8,0),"-")</f>
        <v>-</v>
      </c>
      <c r="G4053" s="6" t="str">
        <f>IFERROR(VLOOKUP(A4053,'Distributor List'!$A$2:$E$77,5,0),"-")</f>
        <v>-</v>
      </c>
      <c r="H4053" s="10"/>
      <c r="I4053" s="95"/>
      <c r="J4053" s="92"/>
      <c r="K4053" s="92"/>
      <c r="L4053" s="73">
        <f t="shared" si="1373"/>
        <v>0</v>
      </c>
      <c r="M4053" s="73">
        <f t="shared" si="1370"/>
        <v>0</v>
      </c>
      <c r="N4053" s="73"/>
      <c r="O4053" s="73"/>
      <c r="P4053" s="73"/>
      <c r="Q4053" s="73"/>
      <c r="R4053" s="73">
        <f t="shared" si="1372"/>
        <v>0</v>
      </c>
      <c r="S4053" s="76" t="str">
        <f t="shared" si="1377"/>
        <v>-</v>
      </c>
      <c r="T4053" s="96">
        <v>0</v>
      </c>
      <c r="U4053" s="97"/>
      <c r="V4053" s="73">
        <f t="shared" si="1371"/>
        <v>0</v>
      </c>
      <c r="W4053" s="73">
        <f t="shared" si="1378"/>
        <v>0</v>
      </c>
      <c r="X4053" s="76" t="str">
        <f t="shared" si="1379"/>
        <v>-</v>
      </c>
      <c r="Y4053" s="73">
        <f t="shared" si="1380"/>
        <v>0</v>
      </c>
      <c r="Z4053" s="73">
        <f t="shared" si="1381"/>
        <v>0</v>
      </c>
      <c r="AA4053" s="73">
        <f t="shared" si="1374"/>
        <v>0</v>
      </c>
      <c r="AB4053" s="73">
        <f t="shared" si="1382"/>
        <v>0</v>
      </c>
      <c r="AC4053" s="73">
        <f t="shared" si="1375"/>
        <v>0</v>
      </c>
      <c r="AD4053" s="73">
        <f t="shared" si="1376"/>
        <v>0</v>
      </c>
      <c r="AE4053" s="73">
        <v>0</v>
      </c>
    </row>
    <row r="4054" spans="1:31" ht="15" customHeight="1">
      <c r="A4054" s="94"/>
      <c r="B4054" s="6" t="str">
        <f>IFERROR(VLOOKUP(A4054,'Distributor List'!$A$2:$D$77,2,0),"-")</f>
        <v>-</v>
      </c>
      <c r="C4054" s="6" t="str">
        <f>IFERROR(VLOOKUP(A4054,'Distributor List'!$A$2:$D$77,3,0),"-")</f>
        <v>-</v>
      </c>
      <c r="D4054" s="6" t="str">
        <f>IFERROR(VLOOKUP(A4054,'Distributor List'!$A$2:$F$77,6,0),"-")</f>
        <v>-</v>
      </c>
      <c r="E4054" s="6" t="str">
        <f>IFERROR(VLOOKUP(A4054,'Distributor List'!$A$2:$D$77,4,0),"-")</f>
        <v>-</v>
      </c>
      <c r="F4054" s="6" t="str">
        <f>IFERROR(VLOOKUP(H4054,'Price List'!$A$2:$H$109,8,0),"-")</f>
        <v>-</v>
      </c>
      <c r="G4054" s="6" t="str">
        <f>IFERROR(VLOOKUP(A4054,'Distributor List'!$A$2:$E$77,5,0),"-")</f>
        <v>-</v>
      </c>
      <c r="H4054" s="10"/>
      <c r="I4054" s="95"/>
      <c r="J4054" s="92"/>
      <c r="K4054" s="92"/>
      <c r="L4054" s="73">
        <f t="shared" si="1373"/>
        <v>0</v>
      </c>
      <c r="M4054" s="73">
        <f t="shared" si="1370"/>
        <v>0</v>
      </c>
      <c r="N4054" s="73"/>
      <c r="O4054" s="73"/>
      <c r="P4054" s="73"/>
      <c r="Q4054" s="73"/>
      <c r="R4054" s="73">
        <f t="shared" si="1372"/>
        <v>0</v>
      </c>
      <c r="S4054" s="76" t="str">
        <f t="shared" si="1377"/>
        <v>-</v>
      </c>
      <c r="T4054" s="96">
        <v>0</v>
      </c>
      <c r="U4054" s="97"/>
      <c r="V4054" s="73">
        <f t="shared" si="1371"/>
        <v>0</v>
      </c>
      <c r="W4054" s="73">
        <f t="shared" si="1378"/>
        <v>0</v>
      </c>
      <c r="X4054" s="76" t="str">
        <f t="shared" si="1379"/>
        <v>-</v>
      </c>
      <c r="Y4054" s="73">
        <f t="shared" si="1380"/>
        <v>0</v>
      </c>
      <c r="Z4054" s="73">
        <f t="shared" si="1381"/>
        <v>0</v>
      </c>
      <c r="AA4054" s="73">
        <f t="shared" si="1374"/>
        <v>0</v>
      </c>
      <c r="AB4054" s="73">
        <f t="shared" si="1382"/>
        <v>0</v>
      </c>
      <c r="AC4054" s="73">
        <f t="shared" si="1375"/>
        <v>0</v>
      </c>
      <c r="AD4054" s="73">
        <f t="shared" si="1376"/>
        <v>0</v>
      </c>
      <c r="AE4054" s="73">
        <v>0</v>
      </c>
    </row>
    <row r="4055" spans="1:31" ht="15" customHeight="1">
      <c r="A4055" s="94"/>
      <c r="B4055" s="6" t="str">
        <f>IFERROR(VLOOKUP(A4055,'Distributor List'!$A$2:$D$77,2,0),"-")</f>
        <v>-</v>
      </c>
      <c r="C4055" s="6" t="str">
        <f>IFERROR(VLOOKUP(A4055,'Distributor List'!$A$2:$D$77,3,0),"-")</f>
        <v>-</v>
      </c>
      <c r="D4055" s="6" t="str">
        <f>IFERROR(VLOOKUP(A4055,'Distributor List'!$A$2:$F$77,6,0),"-")</f>
        <v>-</v>
      </c>
      <c r="E4055" s="6" t="str">
        <f>IFERROR(VLOOKUP(A4055,'Distributor List'!$A$2:$D$77,4,0),"-")</f>
        <v>-</v>
      </c>
      <c r="F4055" s="6" t="str">
        <f>IFERROR(VLOOKUP(H4055,'Price List'!$A$2:$H$109,8,0),"-")</f>
        <v>-</v>
      </c>
      <c r="G4055" s="6" t="str">
        <f>IFERROR(VLOOKUP(A4055,'Distributor List'!$A$2:$E$77,5,0),"-")</f>
        <v>-</v>
      </c>
      <c r="H4055" s="10"/>
      <c r="I4055" s="95"/>
      <c r="J4055" s="92"/>
      <c r="K4055" s="92"/>
      <c r="L4055" s="73">
        <f t="shared" si="1373"/>
        <v>0</v>
      </c>
      <c r="M4055" s="73">
        <f t="shared" si="1370"/>
        <v>0</v>
      </c>
      <c r="N4055" s="73"/>
      <c r="O4055" s="73"/>
      <c r="P4055" s="73"/>
      <c r="Q4055" s="73"/>
      <c r="R4055" s="73">
        <f t="shared" si="1372"/>
        <v>0</v>
      </c>
      <c r="S4055" s="76" t="str">
        <f t="shared" si="1377"/>
        <v>-</v>
      </c>
      <c r="T4055" s="96">
        <v>0</v>
      </c>
      <c r="U4055" s="97"/>
      <c r="V4055" s="73">
        <f t="shared" si="1371"/>
        <v>0</v>
      </c>
      <c r="W4055" s="73">
        <f t="shared" si="1378"/>
        <v>0</v>
      </c>
      <c r="X4055" s="76" t="str">
        <f t="shared" si="1379"/>
        <v>-</v>
      </c>
      <c r="Y4055" s="73">
        <f t="shared" si="1380"/>
        <v>0</v>
      </c>
      <c r="Z4055" s="73">
        <f t="shared" si="1381"/>
        <v>0</v>
      </c>
      <c r="AA4055" s="73">
        <f t="shared" si="1374"/>
        <v>0</v>
      </c>
      <c r="AB4055" s="73">
        <f t="shared" si="1382"/>
        <v>0</v>
      </c>
      <c r="AC4055" s="73">
        <f t="shared" si="1375"/>
        <v>0</v>
      </c>
      <c r="AD4055" s="73">
        <f t="shared" si="1376"/>
        <v>0</v>
      </c>
      <c r="AE4055" s="73">
        <v>0</v>
      </c>
    </row>
    <row r="4056" spans="1:31" ht="15" customHeight="1">
      <c r="A4056" s="94"/>
      <c r="B4056" s="6" t="str">
        <f>IFERROR(VLOOKUP(A4056,'Distributor List'!$A$2:$D$77,2,0),"-")</f>
        <v>-</v>
      </c>
      <c r="C4056" s="6" t="str">
        <f>IFERROR(VLOOKUP(A4056,'Distributor List'!$A$2:$D$77,3,0),"-")</f>
        <v>-</v>
      </c>
      <c r="D4056" s="6" t="str">
        <f>IFERROR(VLOOKUP(A4056,'Distributor List'!$A$2:$F$77,6,0),"-")</f>
        <v>-</v>
      </c>
      <c r="E4056" s="6" t="str">
        <f>IFERROR(VLOOKUP(A4056,'Distributor List'!$A$2:$D$77,4,0),"-")</f>
        <v>-</v>
      </c>
      <c r="F4056" s="6" t="str">
        <f>IFERROR(VLOOKUP(H4056,'Price List'!$A$2:$H$109,8,0),"-")</f>
        <v>-</v>
      </c>
      <c r="G4056" s="6" t="str">
        <f>IFERROR(VLOOKUP(A4056,'Distributor List'!$A$2:$E$77,5,0),"-")</f>
        <v>-</v>
      </c>
      <c r="H4056" s="10"/>
      <c r="I4056" s="95"/>
      <c r="J4056" s="92"/>
      <c r="K4056" s="92"/>
      <c r="L4056" s="73">
        <f t="shared" si="1373"/>
        <v>0</v>
      </c>
      <c r="M4056" s="73">
        <f t="shared" si="1370"/>
        <v>0</v>
      </c>
      <c r="N4056" s="73"/>
      <c r="O4056" s="73"/>
      <c r="P4056" s="73"/>
      <c r="Q4056" s="73"/>
      <c r="R4056" s="73">
        <f t="shared" si="1372"/>
        <v>0</v>
      </c>
      <c r="S4056" s="76" t="str">
        <f t="shared" si="1377"/>
        <v>-</v>
      </c>
      <c r="T4056" s="96">
        <v>0</v>
      </c>
      <c r="U4056" s="97"/>
      <c r="V4056" s="73">
        <f t="shared" si="1371"/>
        <v>0</v>
      </c>
      <c r="W4056" s="73">
        <f t="shared" si="1378"/>
        <v>0</v>
      </c>
      <c r="X4056" s="76" t="str">
        <f t="shared" si="1379"/>
        <v>-</v>
      </c>
      <c r="Y4056" s="73">
        <f t="shared" si="1380"/>
        <v>0</v>
      </c>
      <c r="Z4056" s="73">
        <f t="shared" si="1381"/>
        <v>0</v>
      </c>
      <c r="AA4056" s="73">
        <f t="shared" si="1374"/>
        <v>0</v>
      </c>
      <c r="AB4056" s="73">
        <f t="shared" si="1382"/>
        <v>0</v>
      </c>
      <c r="AC4056" s="73">
        <f t="shared" si="1375"/>
        <v>0</v>
      </c>
      <c r="AD4056" s="73">
        <f t="shared" si="1376"/>
        <v>0</v>
      </c>
      <c r="AE4056" s="73">
        <v>0</v>
      </c>
    </row>
    <row r="4057" spans="1:31" ht="15" customHeight="1">
      <c r="A4057" s="94"/>
      <c r="B4057" s="6" t="str">
        <f>IFERROR(VLOOKUP(A4057,'Distributor List'!$A$2:$D$77,2,0),"-")</f>
        <v>-</v>
      </c>
      <c r="C4057" s="6" t="str">
        <f>IFERROR(VLOOKUP(A4057,'Distributor List'!$A$2:$D$77,3,0),"-")</f>
        <v>-</v>
      </c>
      <c r="D4057" s="6" t="str">
        <f>IFERROR(VLOOKUP(A4057,'Distributor List'!$A$2:$F$77,6,0),"-")</f>
        <v>-</v>
      </c>
      <c r="E4057" s="6" t="str">
        <f>IFERROR(VLOOKUP(A4057,'Distributor List'!$A$2:$D$77,4,0),"-")</f>
        <v>-</v>
      </c>
      <c r="F4057" s="6" t="str">
        <f>IFERROR(VLOOKUP(H4057,'Price List'!$A$2:$H$109,8,0),"-")</f>
        <v>-</v>
      </c>
      <c r="G4057" s="6" t="str">
        <f>IFERROR(VLOOKUP(A4057,'Distributor List'!$A$2:$E$77,5,0),"-")</f>
        <v>-</v>
      </c>
      <c r="H4057" s="10"/>
      <c r="I4057" s="95"/>
      <c r="J4057" s="92"/>
      <c r="K4057" s="92"/>
      <c r="L4057" s="73">
        <f t="shared" si="1373"/>
        <v>0</v>
      </c>
      <c r="M4057" s="73">
        <f t="shared" si="1370"/>
        <v>0</v>
      </c>
      <c r="N4057" s="73"/>
      <c r="O4057" s="73"/>
      <c r="P4057" s="73"/>
      <c r="Q4057" s="73"/>
      <c r="R4057" s="73">
        <f t="shared" si="1372"/>
        <v>0</v>
      </c>
      <c r="S4057" s="76" t="str">
        <f t="shared" si="1377"/>
        <v>-</v>
      </c>
      <c r="T4057" s="96">
        <v>0</v>
      </c>
      <c r="U4057" s="97"/>
      <c r="V4057" s="73">
        <f t="shared" si="1371"/>
        <v>0</v>
      </c>
      <c r="W4057" s="73">
        <f t="shared" si="1378"/>
        <v>0</v>
      </c>
      <c r="X4057" s="76" t="str">
        <f t="shared" si="1379"/>
        <v>-</v>
      </c>
      <c r="Y4057" s="73">
        <f t="shared" si="1380"/>
        <v>0</v>
      </c>
      <c r="Z4057" s="73">
        <f t="shared" si="1381"/>
        <v>0</v>
      </c>
      <c r="AA4057" s="73">
        <f t="shared" si="1374"/>
        <v>0</v>
      </c>
      <c r="AB4057" s="73">
        <f t="shared" si="1382"/>
        <v>0</v>
      </c>
      <c r="AC4057" s="73">
        <f t="shared" si="1375"/>
        <v>0</v>
      </c>
      <c r="AD4057" s="73">
        <f t="shared" si="1376"/>
        <v>0</v>
      </c>
      <c r="AE4057" s="73">
        <v>0</v>
      </c>
    </row>
    <row r="4058" spans="1:31" ht="15" customHeight="1">
      <c r="A4058" s="94"/>
      <c r="B4058" s="6" t="str">
        <f>IFERROR(VLOOKUP(A4058,'Distributor List'!$A$2:$D$77,2,0),"-")</f>
        <v>-</v>
      </c>
      <c r="C4058" s="6" t="str">
        <f>IFERROR(VLOOKUP(A4058,'Distributor List'!$A$2:$D$77,3,0),"-")</f>
        <v>-</v>
      </c>
      <c r="D4058" s="6" t="str">
        <f>IFERROR(VLOOKUP(A4058,'Distributor List'!$A$2:$F$77,6,0),"-")</f>
        <v>-</v>
      </c>
      <c r="E4058" s="6" t="str">
        <f>IFERROR(VLOOKUP(A4058,'Distributor List'!$A$2:$D$77,4,0),"-")</f>
        <v>-</v>
      </c>
      <c r="F4058" s="6" t="str">
        <f>IFERROR(VLOOKUP(H4058,'Price List'!$A$2:$H$109,8,0),"-")</f>
        <v>-</v>
      </c>
      <c r="G4058" s="6" t="str">
        <f>IFERROR(VLOOKUP(A4058,'Distributor List'!$A$2:$E$77,5,0),"-")</f>
        <v>-</v>
      </c>
      <c r="H4058" s="10"/>
      <c r="I4058" s="95"/>
      <c r="J4058" s="92"/>
      <c r="K4058" s="92"/>
      <c r="L4058" s="73">
        <f t="shared" si="1373"/>
        <v>0</v>
      </c>
      <c r="M4058" s="73">
        <f t="shared" si="1370"/>
        <v>0</v>
      </c>
      <c r="N4058" s="73"/>
      <c r="O4058" s="73"/>
      <c r="P4058" s="73"/>
      <c r="Q4058" s="73"/>
      <c r="R4058" s="73">
        <f t="shared" si="1372"/>
        <v>0</v>
      </c>
      <c r="S4058" s="76" t="str">
        <f t="shared" si="1377"/>
        <v>-</v>
      </c>
      <c r="T4058" s="96">
        <v>0</v>
      </c>
      <c r="U4058" s="97"/>
      <c r="V4058" s="73">
        <f t="shared" si="1371"/>
        <v>0</v>
      </c>
      <c r="W4058" s="73">
        <f t="shared" si="1378"/>
        <v>0</v>
      </c>
      <c r="X4058" s="76" t="str">
        <f t="shared" si="1379"/>
        <v>-</v>
      </c>
      <c r="Y4058" s="73">
        <f t="shared" si="1380"/>
        <v>0</v>
      </c>
      <c r="Z4058" s="73">
        <f t="shared" si="1381"/>
        <v>0</v>
      </c>
      <c r="AA4058" s="73">
        <f t="shared" si="1374"/>
        <v>0</v>
      </c>
      <c r="AB4058" s="73">
        <f t="shared" si="1382"/>
        <v>0</v>
      </c>
      <c r="AC4058" s="73">
        <f t="shared" si="1375"/>
        <v>0</v>
      </c>
      <c r="AD4058" s="73">
        <f t="shared" si="1376"/>
        <v>0</v>
      </c>
      <c r="AE4058" s="73">
        <v>0</v>
      </c>
    </row>
    <row r="4059" spans="1:31" ht="15" customHeight="1">
      <c r="A4059" s="94"/>
      <c r="B4059" s="6" t="str">
        <f>IFERROR(VLOOKUP(A4059,'Distributor List'!$A$2:$D$77,2,0),"-")</f>
        <v>-</v>
      </c>
      <c r="C4059" s="6" t="str">
        <f>IFERROR(VLOOKUP(A4059,'Distributor List'!$A$2:$D$77,3,0),"-")</f>
        <v>-</v>
      </c>
      <c r="D4059" s="6" t="str">
        <f>IFERROR(VLOOKUP(A4059,'Distributor List'!$A$2:$F$77,6,0),"-")</f>
        <v>-</v>
      </c>
      <c r="E4059" s="6" t="str">
        <f>IFERROR(VLOOKUP(A4059,'Distributor List'!$A$2:$D$77,4,0),"-")</f>
        <v>-</v>
      </c>
      <c r="F4059" s="6" t="str">
        <f>IFERROR(VLOOKUP(H4059,'Price List'!$A$2:$H$109,8,0),"-")</f>
        <v>-</v>
      </c>
      <c r="G4059" s="6" t="str">
        <f>IFERROR(VLOOKUP(A4059,'Distributor List'!$A$2:$E$77,5,0),"-")</f>
        <v>-</v>
      </c>
      <c r="H4059" s="10"/>
      <c r="I4059" s="95"/>
      <c r="J4059" s="92"/>
      <c r="K4059" s="92"/>
      <c r="L4059" s="73">
        <f t="shared" si="1373"/>
        <v>0</v>
      </c>
      <c r="M4059" s="73">
        <f t="shared" si="1370"/>
        <v>0</v>
      </c>
      <c r="N4059" s="73"/>
      <c r="O4059" s="73"/>
      <c r="P4059" s="73"/>
      <c r="Q4059" s="73"/>
      <c r="R4059" s="73">
        <f t="shared" si="1372"/>
        <v>0</v>
      </c>
      <c r="S4059" s="76" t="str">
        <f t="shared" si="1377"/>
        <v>-</v>
      </c>
      <c r="T4059" s="96">
        <v>0</v>
      </c>
      <c r="U4059" s="97"/>
      <c r="V4059" s="73">
        <f t="shared" si="1371"/>
        <v>0</v>
      </c>
      <c r="W4059" s="73">
        <f t="shared" si="1378"/>
        <v>0</v>
      </c>
      <c r="X4059" s="76" t="str">
        <f t="shared" si="1379"/>
        <v>-</v>
      </c>
      <c r="Y4059" s="73">
        <f t="shared" si="1380"/>
        <v>0</v>
      </c>
      <c r="Z4059" s="73">
        <f t="shared" si="1381"/>
        <v>0</v>
      </c>
      <c r="AA4059" s="73">
        <f t="shared" si="1374"/>
        <v>0</v>
      </c>
      <c r="AB4059" s="73">
        <f t="shared" si="1382"/>
        <v>0</v>
      </c>
      <c r="AC4059" s="73">
        <f t="shared" si="1375"/>
        <v>0</v>
      </c>
      <c r="AD4059" s="73">
        <f t="shared" si="1376"/>
        <v>0</v>
      </c>
      <c r="AE4059" s="73">
        <v>0</v>
      </c>
    </row>
    <row r="4060" spans="1:31" ht="15" customHeight="1">
      <c r="A4060" s="94"/>
      <c r="B4060" s="6" t="str">
        <f>IFERROR(VLOOKUP(A4060,'Distributor List'!$A$2:$D$77,2,0),"-")</f>
        <v>-</v>
      </c>
      <c r="C4060" s="6" t="str">
        <f>IFERROR(VLOOKUP(A4060,'Distributor List'!$A$2:$D$77,3,0),"-")</f>
        <v>-</v>
      </c>
      <c r="D4060" s="6" t="str">
        <f>IFERROR(VLOOKUP(A4060,'Distributor List'!$A$2:$F$77,6,0),"-")</f>
        <v>-</v>
      </c>
      <c r="E4060" s="6" t="str">
        <f>IFERROR(VLOOKUP(A4060,'Distributor List'!$A$2:$D$77,4,0),"-")</f>
        <v>-</v>
      </c>
      <c r="F4060" s="6" t="str">
        <f>IFERROR(VLOOKUP(H4060,'Price List'!$A$2:$H$109,8,0),"-")</f>
        <v>-</v>
      </c>
      <c r="G4060" s="6" t="str">
        <f>IFERROR(VLOOKUP(A4060,'Distributor List'!$A$2:$E$77,5,0),"-")</f>
        <v>-</v>
      </c>
      <c r="H4060" s="10"/>
      <c r="I4060" s="95"/>
      <c r="J4060" s="92"/>
      <c r="K4060" s="92"/>
      <c r="L4060" s="73">
        <f t="shared" si="1373"/>
        <v>0</v>
      </c>
      <c r="M4060" s="73">
        <f t="shared" si="1370"/>
        <v>0</v>
      </c>
      <c r="N4060" s="73"/>
      <c r="O4060" s="73"/>
      <c r="P4060" s="73"/>
      <c r="Q4060" s="73"/>
      <c r="R4060" s="73">
        <f t="shared" si="1372"/>
        <v>0</v>
      </c>
      <c r="S4060" s="76" t="str">
        <f t="shared" si="1377"/>
        <v>-</v>
      </c>
      <c r="T4060" s="96">
        <v>0</v>
      </c>
      <c r="U4060" s="97"/>
      <c r="V4060" s="73">
        <f t="shared" si="1371"/>
        <v>0</v>
      </c>
      <c r="W4060" s="73">
        <f t="shared" si="1378"/>
        <v>0</v>
      </c>
      <c r="X4060" s="76" t="str">
        <f t="shared" si="1379"/>
        <v>-</v>
      </c>
      <c r="Y4060" s="73">
        <f t="shared" si="1380"/>
        <v>0</v>
      </c>
      <c r="Z4060" s="73">
        <f t="shared" si="1381"/>
        <v>0</v>
      </c>
      <c r="AA4060" s="73">
        <f t="shared" si="1374"/>
        <v>0</v>
      </c>
      <c r="AB4060" s="73">
        <f t="shared" si="1382"/>
        <v>0</v>
      </c>
      <c r="AC4060" s="73">
        <f t="shared" si="1375"/>
        <v>0</v>
      </c>
      <c r="AD4060" s="73">
        <f t="shared" si="1376"/>
        <v>0</v>
      </c>
      <c r="AE4060" s="73">
        <v>0</v>
      </c>
    </row>
    <row r="4061" spans="1:31" ht="15" customHeight="1">
      <c r="A4061" s="94"/>
      <c r="B4061" s="6" t="str">
        <f>IFERROR(VLOOKUP(A4061,'Distributor List'!$A$2:$D$77,2,0),"-")</f>
        <v>-</v>
      </c>
      <c r="C4061" s="6" t="str">
        <f>IFERROR(VLOOKUP(A4061,'Distributor List'!$A$2:$D$77,3,0),"-")</f>
        <v>-</v>
      </c>
      <c r="D4061" s="6" t="str">
        <f>IFERROR(VLOOKUP(A4061,'Distributor List'!$A$2:$F$77,6,0),"-")</f>
        <v>-</v>
      </c>
      <c r="E4061" s="6" t="str">
        <f>IFERROR(VLOOKUP(A4061,'Distributor List'!$A$2:$D$77,4,0),"-")</f>
        <v>-</v>
      </c>
      <c r="F4061" s="6" t="str">
        <f>IFERROR(VLOOKUP(H4061,'Price List'!$A$2:$H$109,8,0),"-")</f>
        <v>-</v>
      </c>
      <c r="G4061" s="6" t="str">
        <f>IFERROR(VLOOKUP(A4061,'Distributor List'!$A$2:$E$77,5,0),"-")</f>
        <v>-</v>
      </c>
      <c r="H4061" s="10"/>
      <c r="I4061" s="95"/>
      <c r="J4061" s="92"/>
      <c r="K4061" s="92"/>
      <c r="L4061" s="73">
        <f t="shared" si="1373"/>
        <v>0</v>
      </c>
      <c r="M4061" s="73">
        <f t="shared" si="1370"/>
        <v>0</v>
      </c>
      <c r="N4061" s="73"/>
      <c r="O4061" s="73"/>
      <c r="P4061" s="73"/>
      <c r="Q4061" s="73"/>
      <c r="R4061" s="73">
        <f t="shared" si="1372"/>
        <v>0</v>
      </c>
      <c r="S4061" s="76" t="str">
        <f t="shared" si="1377"/>
        <v>-</v>
      </c>
      <c r="T4061" s="96">
        <v>0</v>
      </c>
      <c r="U4061" s="97"/>
      <c r="V4061" s="73">
        <f t="shared" si="1371"/>
        <v>0</v>
      </c>
      <c r="W4061" s="73">
        <f t="shared" si="1378"/>
        <v>0</v>
      </c>
      <c r="X4061" s="76" t="str">
        <f t="shared" si="1379"/>
        <v>-</v>
      </c>
      <c r="Y4061" s="73">
        <f t="shared" si="1380"/>
        <v>0</v>
      </c>
      <c r="Z4061" s="73">
        <f t="shared" si="1381"/>
        <v>0</v>
      </c>
      <c r="AA4061" s="73">
        <f t="shared" si="1374"/>
        <v>0</v>
      </c>
      <c r="AB4061" s="73">
        <f t="shared" si="1382"/>
        <v>0</v>
      </c>
      <c r="AC4061" s="73">
        <f t="shared" si="1375"/>
        <v>0</v>
      </c>
      <c r="AD4061" s="73">
        <f t="shared" si="1376"/>
        <v>0</v>
      </c>
      <c r="AE4061" s="73">
        <v>0</v>
      </c>
    </row>
    <row r="4062" spans="1:31" ht="15" customHeight="1">
      <c r="A4062" s="94"/>
      <c r="B4062" s="6" t="str">
        <f>IFERROR(VLOOKUP(A4062,'Distributor List'!$A$2:$D$77,2,0),"-")</f>
        <v>-</v>
      </c>
      <c r="C4062" s="6" t="str">
        <f>IFERROR(VLOOKUP(A4062,'Distributor List'!$A$2:$D$77,3,0),"-")</f>
        <v>-</v>
      </c>
      <c r="D4062" s="6" t="str">
        <f>IFERROR(VLOOKUP(A4062,'Distributor List'!$A$2:$F$77,6,0),"-")</f>
        <v>-</v>
      </c>
      <c r="E4062" s="6" t="str">
        <f>IFERROR(VLOOKUP(A4062,'Distributor List'!$A$2:$D$77,4,0),"-")</f>
        <v>-</v>
      </c>
      <c r="F4062" s="6" t="str">
        <f>IFERROR(VLOOKUP(H4062,'Price List'!$A$2:$H$109,8,0),"-")</f>
        <v>-</v>
      </c>
      <c r="G4062" s="6" t="str">
        <f>IFERROR(VLOOKUP(A4062,'Distributor List'!$A$2:$E$77,5,0),"-")</f>
        <v>-</v>
      </c>
      <c r="H4062" s="10"/>
      <c r="I4062" s="95"/>
      <c r="J4062" s="92"/>
      <c r="K4062" s="92"/>
      <c r="L4062" s="73">
        <f t="shared" si="1373"/>
        <v>0</v>
      </c>
      <c r="M4062" s="73">
        <f t="shared" si="1370"/>
        <v>0</v>
      </c>
      <c r="N4062" s="73"/>
      <c r="O4062" s="73"/>
      <c r="P4062" s="73"/>
      <c r="Q4062" s="73"/>
      <c r="R4062" s="73">
        <f t="shared" si="1372"/>
        <v>0</v>
      </c>
      <c r="S4062" s="76" t="str">
        <f t="shared" si="1377"/>
        <v>-</v>
      </c>
      <c r="T4062" s="96">
        <v>0</v>
      </c>
      <c r="U4062" s="97"/>
      <c r="V4062" s="73">
        <f t="shared" si="1371"/>
        <v>0</v>
      </c>
      <c r="W4062" s="73">
        <f t="shared" si="1378"/>
        <v>0</v>
      </c>
      <c r="X4062" s="76" t="str">
        <f t="shared" si="1379"/>
        <v>-</v>
      </c>
      <c r="Y4062" s="73">
        <f t="shared" si="1380"/>
        <v>0</v>
      </c>
      <c r="Z4062" s="73">
        <f t="shared" si="1381"/>
        <v>0</v>
      </c>
      <c r="AA4062" s="73">
        <f t="shared" si="1374"/>
        <v>0</v>
      </c>
      <c r="AB4062" s="73">
        <f t="shared" si="1382"/>
        <v>0</v>
      </c>
      <c r="AC4062" s="73">
        <f t="shared" si="1375"/>
        <v>0</v>
      </c>
      <c r="AD4062" s="73">
        <f t="shared" si="1376"/>
        <v>0</v>
      </c>
      <c r="AE4062" s="73">
        <v>0</v>
      </c>
    </row>
    <row r="4063" spans="1:31" ht="15" customHeight="1">
      <c r="A4063" s="94"/>
      <c r="B4063" s="6" t="str">
        <f>IFERROR(VLOOKUP(A4063,'Distributor List'!$A$2:$D$77,2,0),"-")</f>
        <v>-</v>
      </c>
      <c r="C4063" s="6" t="str">
        <f>IFERROR(VLOOKUP(A4063,'Distributor List'!$A$2:$D$77,3,0),"-")</f>
        <v>-</v>
      </c>
      <c r="D4063" s="6" t="str">
        <f>IFERROR(VLOOKUP(A4063,'Distributor List'!$A$2:$F$77,6,0),"-")</f>
        <v>-</v>
      </c>
      <c r="E4063" s="6" t="str">
        <f>IFERROR(VLOOKUP(A4063,'Distributor List'!$A$2:$D$77,4,0),"-")</f>
        <v>-</v>
      </c>
      <c r="F4063" s="6" t="str">
        <f>IFERROR(VLOOKUP(H4063,'Price List'!$A$2:$H$109,8,0),"-")</f>
        <v>-</v>
      </c>
      <c r="G4063" s="6" t="str">
        <f>IFERROR(VLOOKUP(A4063,'Distributor List'!$A$2:$E$77,5,0),"-")</f>
        <v>-</v>
      </c>
      <c r="H4063" s="10"/>
      <c r="I4063" s="95"/>
      <c r="J4063" s="92"/>
      <c r="K4063" s="92"/>
      <c r="L4063" s="73">
        <f t="shared" si="1373"/>
        <v>0</v>
      </c>
      <c r="M4063" s="73">
        <f t="shared" si="1370"/>
        <v>0</v>
      </c>
      <c r="N4063" s="73"/>
      <c r="O4063" s="73"/>
      <c r="P4063" s="73"/>
      <c r="Q4063" s="73"/>
      <c r="R4063" s="73">
        <f t="shared" si="1372"/>
        <v>0</v>
      </c>
      <c r="S4063" s="76" t="str">
        <f t="shared" si="1377"/>
        <v>-</v>
      </c>
      <c r="T4063" s="96">
        <v>0</v>
      </c>
      <c r="U4063" s="97"/>
      <c r="V4063" s="73">
        <f t="shared" si="1371"/>
        <v>0</v>
      </c>
      <c r="W4063" s="73">
        <f t="shared" si="1378"/>
        <v>0</v>
      </c>
      <c r="X4063" s="76" t="str">
        <f t="shared" si="1379"/>
        <v>-</v>
      </c>
      <c r="Y4063" s="73">
        <f t="shared" si="1380"/>
        <v>0</v>
      </c>
      <c r="Z4063" s="73">
        <f t="shared" si="1381"/>
        <v>0</v>
      </c>
      <c r="AA4063" s="73">
        <f t="shared" si="1374"/>
        <v>0</v>
      </c>
      <c r="AB4063" s="73">
        <f t="shared" si="1382"/>
        <v>0</v>
      </c>
      <c r="AC4063" s="73">
        <f t="shared" si="1375"/>
        <v>0</v>
      </c>
      <c r="AD4063" s="73">
        <f t="shared" si="1376"/>
        <v>0</v>
      </c>
      <c r="AE4063" s="73">
        <v>0</v>
      </c>
    </row>
    <row r="4064" spans="1:31" ht="15" customHeight="1">
      <c r="A4064" s="94"/>
      <c r="B4064" s="6" t="str">
        <f>IFERROR(VLOOKUP(A4064,'Distributor List'!$A$2:$D$77,2,0),"-")</f>
        <v>-</v>
      </c>
      <c r="C4064" s="6" t="str">
        <f>IFERROR(VLOOKUP(A4064,'Distributor List'!$A$2:$D$77,3,0),"-")</f>
        <v>-</v>
      </c>
      <c r="D4064" s="6" t="str">
        <f>IFERROR(VLOOKUP(A4064,'Distributor List'!$A$2:$F$77,6,0),"-")</f>
        <v>-</v>
      </c>
      <c r="E4064" s="6" t="str">
        <f>IFERROR(VLOOKUP(A4064,'Distributor List'!$A$2:$D$77,4,0),"-")</f>
        <v>-</v>
      </c>
      <c r="F4064" s="6" t="str">
        <f>IFERROR(VLOOKUP(H4064,'Price List'!$A$2:$H$109,8,0),"-")</f>
        <v>-</v>
      </c>
      <c r="G4064" s="6" t="str">
        <f>IFERROR(VLOOKUP(A4064,'Distributor List'!$A$2:$E$77,5,0),"-")</f>
        <v>-</v>
      </c>
      <c r="H4064" s="10"/>
      <c r="I4064" s="95"/>
      <c r="J4064" s="92"/>
      <c r="K4064" s="92"/>
      <c r="L4064" s="73">
        <f t="shared" si="1373"/>
        <v>0</v>
      </c>
      <c r="M4064" s="73">
        <f t="shared" si="1370"/>
        <v>0</v>
      </c>
      <c r="N4064" s="73"/>
      <c r="O4064" s="73"/>
      <c r="P4064" s="73"/>
      <c r="Q4064" s="73"/>
      <c r="R4064" s="73">
        <f t="shared" si="1372"/>
        <v>0</v>
      </c>
      <c r="S4064" s="76" t="str">
        <f t="shared" si="1377"/>
        <v>-</v>
      </c>
      <c r="T4064" s="96">
        <v>0</v>
      </c>
      <c r="U4064" s="97"/>
      <c r="V4064" s="73">
        <f t="shared" si="1371"/>
        <v>0</v>
      </c>
      <c r="W4064" s="73">
        <f t="shared" si="1378"/>
        <v>0</v>
      </c>
      <c r="X4064" s="76" t="str">
        <f t="shared" si="1379"/>
        <v>-</v>
      </c>
      <c r="Y4064" s="73">
        <f t="shared" si="1380"/>
        <v>0</v>
      </c>
      <c r="Z4064" s="73">
        <f t="shared" si="1381"/>
        <v>0</v>
      </c>
      <c r="AA4064" s="73">
        <f t="shared" si="1374"/>
        <v>0</v>
      </c>
      <c r="AB4064" s="73">
        <f t="shared" si="1382"/>
        <v>0</v>
      </c>
      <c r="AC4064" s="73">
        <f t="shared" si="1375"/>
        <v>0</v>
      </c>
      <c r="AD4064" s="73">
        <f t="shared" si="1376"/>
        <v>0</v>
      </c>
      <c r="AE4064" s="73">
        <v>0</v>
      </c>
    </row>
    <row r="4065" spans="1:31" ht="15" customHeight="1">
      <c r="A4065" s="94"/>
      <c r="B4065" s="6" t="str">
        <f>IFERROR(VLOOKUP(A4065,'Distributor List'!$A$2:$D$77,2,0),"-")</f>
        <v>-</v>
      </c>
      <c r="C4065" s="6" t="str">
        <f>IFERROR(VLOOKUP(A4065,'Distributor List'!$A$2:$D$77,3,0),"-")</f>
        <v>-</v>
      </c>
      <c r="D4065" s="6" t="str">
        <f>IFERROR(VLOOKUP(A4065,'Distributor List'!$A$2:$F$77,6,0),"-")</f>
        <v>-</v>
      </c>
      <c r="E4065" s="6" t="str">
        <f>IFERROR(VLOOKUP(A4065,'Distributor List'!$A$2:$D$77,4,0),"-")</f>
        <v>-</v>
      </c>
      <c r="F4065" s="6" t="str">
        <f>IFERROR(VLOOKUP(H4065,'Price List'!$A$2:$H$109,8,0),"-")</f>
        <v>-</v>
      </c>
      <c r="G4065" s="6" t="str">
        <f>IFERROR(VLOOKUP(A4065,'Distributor List'!$A$2:$E$77,5,0),"-")</f>
        <v>-</v>
      </c>
      <c r="H4065" s="10"/>
      <c r="I4065" s="95"/>
      <c r="J4065" s="92"/>
      <c r="K4065" s="92"/>
      <c r="L4065" s="73">
        <f t="shared" si="1373"/>
        <v>0</v>
      </c>
      <c r="M4065" s="73">
        <f t="shared" si="1370"/>
        <v>0</v>
      </c>
      <c r="N4065" s="73"/>
      <c r="O4065" s="73"/>
      <c r="P4065" s="73"/>
      <c r="Q4065" s="73"/>
      <c r="R4065" s="73">
        <f t="shared" si="1372"/>
        <v>0</v>
      </c>
      <c r="S4065" s="76" t="str">
        <f t="shared" si="1377"/>
        <v>-</v>
      </c>
      <c r="T4065" s="96">
        <v>0</v>
      </c>
      <c r="U4065" s="97"/>
      <c r="V4065" s="73">
        <f t="shared" si="1371"/>
        <v>0</v>
      </c>
      <c r="W4065" s="73">
        <f t="shared" si="1378"/>
        <v>0</v>
      </c>
      <c r="X4065" s="76" t="str">
        <f t="shared" si="1379"/>
        <v>-</v>
      </c>
      <c r="Y4065" s="73">
        <f t="shared" si="1380"/>
        <v>0</v>
      </c>
      <c r="Z4065" s="73">
        <f t="shared" si="1381"/>
        <v>0</v>
      </c>
      <c r="AA4065" s="73">
        <f t="shared" si="1374"/>
        <v>0</v>
      </c>
      <c r="AB4065" s="73">
        <f t="shared" si="1382"/>
        <v>0</v>
      </c>
      <c r="AC4065" s="73">
        <f t="shared" si="1375"/>
        <v>0</v>
      </c>
      <c r="AD4065" s="73">
        <f t="shared" si="1376"/>
        <v>0</v>
      </c>
      <c r="AE4065" s="73">
        <v>0</v>
      </c>
    </row>
    <row r="4066" spans="1:31" ht="15" customHeight="1">
      <c r="A4066" s="94"/>
      <c r="B4066" s="6" t="str">
        <f>IFERROR(VLOOKUP(A4066,'Distributor List'!$A$2:$D$77,2,0),"-")</f>
        <v>-</v>
      </c>
      <c r="C4066" s="6" t="str">
        <f>IFERROR(VLOOKUP(A4066,'Distributor List'!$A$2:$D$77,3,0),"-")</f>
        <v>-</v>
      </c>
      <c r="D4066" s="6" t="str">
        <f>IFERROR(VLOOKUP(A4066,'Distributor List'!$A$2:$F$77,6,0),"-")</f>
        <v>-</v>
      </c>
      <c r="E4066" s="6" t="str">
        <f>IFERROR(VLOOKUP(A4066,'Distributor List'!$A$2:$D$77,4,0),"-")</f>
        <v>-</v>
      </c>
      <c r="F4066" s="6" t="str">
        <f>IFERROR(VLOOKUP(H4066,'Price List'!$A$2:$H$109,8,0),"-")</f>
        <v>-</v>
      </c>
      <c r="G4066" s="6" t="str">
        <f>IFERROR(VLOOKUP(A4066,'Distributor List'!$A$2:$E$77,5,0),"-")</f>
        <v>-</v>
      </c>
      <c r="H4066" s="10"/>
      <c r="I4066" s="95"/>
      <c r="J4066" s="92"/>
      <c r="K4066" s="92"/>
      <c r="L4066" s="73">
        <f t="shared" si="1373"/>
        <v>0</v>
      </c>
      <c r="M4066" s="73">
        <f t="shared" si="1370"/>
        <v>0</v>
      </c>
      <c r="N4066" s="73"/>
      <c r="O4066" s="73"/>
      <c r="P4066" s="73"/>
      <c r="Q4066" s="73"/>
      <c r="R4066" s="73">
        <f t="shared" si="1372"/>
        <v>0</v>
      </c>
      <c r="S4066" s="76" t="str">
        <f t="shared" si="1377"/>
        <v>-</v>
      </c>
      <c r="T4066" s="96">
        <v>0</v>
      </c>
      <c r="U4066" s="97"/>
      <c r="V4066" s="73">
        <f t="shared" si="1371"/>
        <v>0</v>
      </c>
      <c r="W4066" s="73">
        <f t="shared" si="1378"/>
        <v>0</v>
      </c>
      <c r="X4066" s="76" t="str">
        <f t="shared" si="1379"/>
        <v>-</v>
      </c>
      <c r="Y4066" s="73">
        <f t="shared" si="1380"/>
        <v>0</v>
      </c>
      <c r="Z4066" s="73">
        <f t="shared" si="1381"/>
        <v>0</v>
      </c>
      <c r="AA4066" s="73">
        <f t="shared" si="1374"/>
        <v>0</v>
      </c>
      <c r="AB4066" s="73">
        <f t="shared" si="1382"/>
        <v>0</v>
      </c>
      <c r="AC4066" s="73">
        <f t="shared" si="1375"/>
        <v>0</v>
      </c>
      <c r="AD4066" s="73">
        <f t="shared" si="1376"/>
        <v>0</v>
      </c>
      <c r="AE4066" s="73">
        <v>0</v>
      </c>
    </row>
    <row r="4067" spans="1:31" ht="15" customHeight="1">
      <c r="A4067" s="94"/>
      <c r="B4067" s="6" t="str">
        <f>IFERROR(VLOOKUP(A4067,'Distributor List'!$A$2:$D$77,2,0),"-")</f>
        <v>-</v>
      </c>
      <c r="C4067" s="6" t="str">
        <f>IFERROR(VLOOKUP(A4067,'Distributor List'!$A$2:$D$77,3,0),"-")</f>
        <v>-</v>
      </c>
      <c r="D4067" s="6" t="str">
        <f>IFERROR(VLOOKUP(A4067,'Distributor List'!$A$2:$F$77,6,0),"-")</f>
        <v>-</v>
      </c>
      <c r="E4067" s="6" t="str">
        <f>IFERROR(VLOOKUP(A4067,'Distributor List'!$A$2:$D$77,4,0),"-")</f>
        <v>-</v>
      </c>
      <c r="F4067" s="6" t="str">
        <f>IFERROR(VLOOKUP(H4067,'Price List'!$A$2:$H$109,8,0),"-")</f>
        <v>-</v>
      </c>
      <c r="G4067" s="6" t="str">
        <f>IFERROR(VLOOKUP(A4067,'Distributor List'!$A$2:$E$77,5,0),"-")</f>
        <v>-</v>
      </c>
      <c r="H4067" s="10"/>
      <c r="I4067" s="95"/>
      <c r="J4067" s="92"/>
      <c r="K4067" s="92"/>
      <c r="L4067" s="73">
        <f t="shared" si="1373"/>
        <v>0</v>
      </c>
      <c r="M4067" s="73">
        <f t="shared" si="1370"/>
        <v>0</v>
      </c>
      <c r="N4067" s="73"/>
      <c r="O4067" s="73"/>
      <c r="P4067" s="73"/>
      <c r="Q4067" s="73"/>
      <c r="R4067" s="73">
        <f t="shared" si="1372"/>
        <v>0</v>
      </c>
      <c r="S4067" s="76" t="str">
        <f t="shared" si="1377"/>
        <v>-</v>
      </c>
      <c r="T4067" s="96">
        <v>0</v>
      </c>
      <c r="U4067" s="97"/>
      <c r="V4067" s="73">
        <f t="shared" si="1371"/>
        <v>0</v>
      </c>
      <c r="W4067" s="73">
        <f t="shared" si="1378"/>
        <v>0</v>
      </c>
      <c r="X4067" s="76" t="str">
        <f t="shared" si="1379"/>
        <v>-</v>
      </c>
      <c r="Y4067" s="73">
        <f t="shared" si="1380"/>
        <v>0</v>
      </c>
      <c r="Z4067" s="73">
        <f t="shared" si="1381"/>
        <v>0</v>
      </c>
      <c r="AA4067" s="73">
        <f t="shared" si="1374"/>
        <v>0</v>
      </c>
      <c r="AB4067" s="73">
        <f t="shared" si="1382"/>
        <v>0</v>
      </c>
      <c r="AC4067" s="73">
        <f t="shared" si="1375"/>
        <v>0</v>
      </c>
      <c r="AD4067" s="73">
        <f t="shared" si="1376"/>
        <v>0</v>
      </c>
      <c r="AE4067" s="73">
        <v>0</v>
      </c>
    </row>
    <row r="4068" spans="1:31" ht="15" customHeight="1">
      <c r="A4068" s="94"/>
      <c r="B4068" s="6" t="str">
        <f>IFERROR(VLOOKUP(A4068,'Distributor List'!$A$2:$D$77,2,0),"-")</f>
        <v>-</v>
      </c>
      <c r="C4068" s="6" t="str">
        <f>IFERROR(VLOOKUP(A4068,'Distributor List'!$A$2:$D$77,3,0),"-")</f>
        <v>-</v>
      </c>
      <c r="D4068" s="6" t="str">
        <f>IFERROR(VLOOKUP(A4068,'Distributor List'!$A$2:$F$77,6,0),"-")</f>
        <v>-</v>
      </c>
      <c r="E4068" s="6" t="str">
        <f>IFERROR(VLOOKUP(A4068,'Distributor List'!$A$2:$D$77,4,0),"-")</f>
        <v>-</v>
      </c>
      <c r="F4068" s="6" t="str">
        <f>IFERROR(VLOOKUP(H4068,'Price List'!$A$2:$H$109,8,0),"-")</f>
        <v>-</v>
      </c>
      <c r="G4068" s="6" t="str">
        <f>IFERROR(VLOOKUP(A4068,'Distributor List'!$A$2:$E$77,5,0),"-")</f>
        <v>-</v>
      </c>
      <c r="H4068" s="10"/>
      <c r="I4068" s="95"/>
      <c r="J4068" s="92"/>
      <c r="K4068" s="92"/>
      <c r="L4068" s="73">
        <f t="shared" si="1373"/>
        <v>0</v>
      </c>
      <c r="M4068" s="73">
        <f t="shared" si="1370"/>
        <v>0</v>
      </c>
      <c r="N4068" s="73"/>
      <c r="O4068" s="73"/>
      <c r="P4068" s="73"/>
      <c r="Q4068" s="73"/>
      <c r="R4068" s="73">
        <f t="shared" si="1372"/>
        <v>0</v>
      </c>
      <c r="S4068" s="76" t="str">
        <f t="shared" si="1377"/>
        <v>-</v>
      </c>
      <c r="T4068" s="96">
        <v>0</v>
      </c>
      <c r="U4068" s="97"/>
      <c r="V4068" s="73">
        <f t="shared" si="1371"/>
        <v>0</v>
      </c>
      <c r="W4068" s="73">
        <f t="shared" si="1378"/>
        <v>0</v>
      </c>
      <c r="X4068" s="76" t="str">
        <f t="shared" si="1379"/>
        <v>-</v>
      </c>
      <c r="Y4068" s="73">
        <f t="shared" si="1380"/>
        <v>0</v>
      </c>
      <c r="Z4068" s="73">
        <f t="shared" si="1381"/>
        <v>0</v>
      </c>
      <c r="AA4068" s="73">
        <f t="shared" si="1374"/>
        <v>0</v>
      </c>
      <c r="AB4068" s="73">
        <f t="shared" si="1382"/>
        <v>0</v>
      </c>
      <c r="AC4068" s="73">
        <f t="shared" si="1375"/>
        <v>0</v>
      </c>
      <c r="AD4068" s="73">
        <f t="shared" si="1376"/>
        <v>0</v>
      </c>
      <c r="AE4068" s="73">
        <v>0</v>
      </c>
    </row>
    <row r="4069" spans="1:31" ht="15" customHeight="1">
      <c r="A4069" s="94"/>
      <c r="B4069" s="6" t="str">
        <f>IFERROR(VLOOKUP(A4069,'Distributor List'!$A$2:$D$77,2,0),"-")</f>
        <v>-</v>
      </c>
      <c r="C4069" s="6" t="str">
        <f>IFERROR(VLOOKUP(A4069,'Distributor List'!$A$2:$D$77,3,0),"-")</f>
        <v>-</v>
      </c>
      <c r="D4069" s="6" t="str">
        <f>IFERROR(VLOOKUP(A4069,'Distributor List'!$A$2:$F$77,6,0),"-")</f>
        <v>-</v>
      </c>
      <c r="E4069" s="6" t="str">
        <f>IFERROR(VLOOKUP(A4069,'Distributor List'!$A$2:$D$77,4,0),"-")</f>
        <v>-</v>
      </c>
      <c r="F4069" s="6" t="str">
        <f>IFERROR(VLOOKUP(H4069,'Price List'!$A$2:$H$109,8,0),"-")</f>
        <v>-</v>
      </c>
      <c r="G4069" s="6" t="str">
        <f>IFERROR(VLOOKUP(A4069,'Distributor List'!$A$2:$E$77,5,0),"-")</f>
        <v>-</v>
      </c>
      <c r="H4069" s="10"/>
      <c r="I4069" s="95"/>
      <c r="J4069" s="92"/>
      <c r="K4069" s="92"/>
      <c r="L4069" s="73">
        <f t="shared" si="1373"/>
        <v>0</v>
      </c>
      <c r="M4069" s="73">
        <f t="shared" si="1370"/>
        <v>0</v>
      </c>
      <c r="N4069" s="73"/>
      <c r="O4069" s="73"/>
      <c r="P4069" s="73"/>
      <c r="Q4069" s="73"/>
      <c r="R4069" s="73">
        <f t="shared" si="1372"/>
        <v>0</v>
      </c>
      <c r="S4069" s="76" t="str">
        <f t="shared" si="1377"/>
        <v>-</v>
      </c>
      <c r="T4069" s="96">
        <v>0</v>
      </c>
      <c r="U4069" s="97"/>
      <c r="V4069" s="73">
        <f t="shared" si="1371"/>
        <v>0</v>
      </c>
      <c r="W4069" s="73">
        <f t="shared" si="1378"/>
        <v>0</v>
      </c>
      <c r="X4069" s="76" t="str">
        <f t="shared" si="1379"/>
        <v>-</v>
      </c>
      <c r="Y4069" s="73">
        <f t="shared" si="1380"/>
        <v>0</v>
      </c>
      <c r="Z4069" s="73">
        <f t="shared" si="1381"/>
        <v>0</v>
      </c>
      <c r="AA4069" s="73">
        <f t="shared" si="1374"/>
        <v>0</v>
      </c>
      <c r="AB4069" s="73">
        <f t="shared" si="1382"/>
        <v>0</v>
      </c>
      <c r="AC4069" s="73">
        <f t="shared" si="1375"/>
        <v>0</v>
      </c>
      <c r="AD4069" s="73">
        <f t="shared" si="1376"/>
        <v>0</v>
      </c>
      <c r="AE4069" s="73">
        <v>0</v>
      </c>
    </row>
    <row r="4070" spans="1:31" ht="15" customHeight="1">
      <c r="A4070" s="94"/>
      <c r="B4070" s="6" t="str">
        <f>IFERROR(VLOOKUP(A4070,'Distributor List'!$A$2:$D$77,2,0),"-")</f>
        <v>-</v>
      </c>
      <c r="C4070" s="6" t="str">
        <f>IFERROR(VLOOKUP(A4070,'Distributor List'!$A$2:$D$77,3,0),"-")</f>
        <v>-</v>
      </c>
      <c r="D4070" s="6" t="str">
        <f>IFERROR(VLOOKUP(A4070,'Distributor List'!$A$2:$F$77,6,0),"-")</f>
        <v>-</v>
      </c>
      <c r="E4070" s="6" t="str">
        <f>IFERROR(VLOOKUP(A4070,'Distributor List'!$A$2:$D$77,4,0),"-")</f>
        <v>-</v>
      </c>
      <c r="F4070" s="6" t="str">
        <f>IFERROR(VLOOKUP(H4070,'Price List'!$A$2:$H$109,8,0),"-")</f>
        <v>-</v>
      </c>
      <c r="G4070" s="6" t="str">
        <f>IFERROR(VLOOKUP(A4070,'Distributor List'!$A$2:$E$77,5,0),"-")</f>
        <v>-</v>
      </c>
      <c r="H4070" s="10"/>
      <c r="I4070" s="95"/>
      <c r="J4070" s="92"/>
      <c r="K4070" s="92"/>
      <c r="L4070" s="73">
        <f t="shared" si="1373"/>
        <v>0</v>
      </c>
      <c r="M4070" s="73">
        <f t="shared" si="1370"/>
        <v>0</v>
      </c>
      <c r="N4070" s="73"/>
      <c r="O4070" s="73"/>
      <c r="P4070" s="73"/>
      <c r="Q4070" s="73"/>
      <c r="R4070" s="73">
        <f t="shared" si="1372"/>
        <v>0</v>
      </c>
      <c r="S4070" s="76" t="str">
        <f t="shared" si="1377"/>
        <v>-</v>
      </c>
      <c r="T4070" s="96">
        <v>0</v>
      </c>
      <c r="U4070" s="97"/>
      <c r="V4070" s="73">
        <f t="shared" si="1371"/>
        <v>0</v>
      </c>
      <c r="W4070" s="73">
        <f t="shared" si="1378"/>
        <v>0</v>
      </c>
      <c r="X4070" s="76" t="str">
        <f t="shared" si="1379"/>
        <v>-</v>
      </c>
      <c r="Y4070" s="73">
        <f t="shared" si="1380"/>
        <v>0</v>
      </c>
      <c r="Z4070" s="73">
        <f t="shared" si="1381"/>
        <v>0</v>
      </c>
      <c r="AA4070" s="73">
        <f t="shared" si="1374"/>
        <v>0</v>
      </c>
      <c r="AB4070" s="73">
        <f t="shared" si="1382"/>
        <v>0</v>
      </c>
      <c r="AC4070" s="73">
        <f t="shared" si="1375"/>
        <v>0</v>
      </c>
      <c r="AD4070" s="73">
        <f t="shared" si="1376"/>
        <v>0</v>
      </c>
      <c r="AE4070" s="73">
        <v>0</v>
      </c>
    </row>
    <row r="4071" spans="1:31" ht="15" customHeight="1">
      <c r="A4071" s="94"/>
      <c r="B4071" s="6" t="str">
        <f>IFERROR(VLOOKUP(A4071,'Distributor List'!$A$2:$D$77,2,0),"-")</f>
        <v>-</v>
      </c>
      <c r="C4071" s="6" t="str">
        <f>IFERROR(VLOOKUP(A4071,'Distributor List'!$A$2:$D$77,3,0),"-")</f>
        <v>-</v>
      </c>
      <c r="D4071" s="6" t="str">
        <f>IFERROR(VLOOKUP(A4071,'Distributor List'!$A$2:$F$77,6,0),"-")</f>
        <v>-</v>
      </c>
      <c r="E4071" s="6" t="str">
        <f>IFERROR(VLOOKUP(A4071,'Distributor List'!$A$2:$D$77,4,0),"-")</f>
        <v>-</v>
      </c>
      <c r="F4071" s="6" t="str">
        <f>IFERROR(VLOOKUP(H4071,'Price List'!$A$2:$H$109,8,0),"-")</f>
        <v>-</v>
      </c>
      <c r="G4071" s="6" t="str">
        <f>IFERROR(VLOOKUP(A4071,'Distributor List'!$A$2:$E$77,5,0),"-")</f>
        <v>-</v>
      </c>
      <c r="H4071" s="10"/>
      <c r="I4071" s="95"/>
      <c r="J4071" s="92"/>
      <c r="K4071" s="92"/>
      <c r="L4071" s="73">
        <f t="shared" si="1373"/>
        <v>0</v>
      </c>
      <c r="M4071" s="73">
        <f t="shared" si="1370"/>
        <v>0</v>
      </c>
      <c r="N4071" s="73"/>
      <c r="O4071" s="73"/>
      <c r="P4071" s="73"/>
      <c r="Q4071" s="73"/>
      <c r="R4071" s="73">
        <f t="shared" si="1372"/>
        <v>0</v>
      </c>
      <c r="S4071" s="76" t="str">
        <f t="shared" si="1377"/>
        <v>-</v>
      </c>
      <c r="T4071" s="96">
        <v>0</v>
      </c>
      <c r="U4071" s="97"/>
      <c r="V4071" s="73">
        <f t="shared" si="1371"/>
        <v>0</v>
      </c>
      <c r="W4071" s="73">
        <f t="shared" si="1378"/>
        <v>0</v>
      </c>
      <c r="X4071" s="76" t="str">
        <f t="shared" si="1379"/>
        <v>-</v>
      </c>
      <c r="Y4071" s="73">
        <f t="shared" si="1380"/>
        <v>0</v>
      </c>
      <c r="Z4071" s="73">
        <f t="shared" si="1381"/>
        <v>0</v>
      </c>
      <c r="AA4071" s="73">
        <f t="shared" si="1374"/>
        <v>0</v>
      </c>
      <c r="AB4071" s="73">
        <f t="shared" si="1382"/>
        <v>0</v>
      </c>
      <c r="AC4071" s="73">
        <f t="shared" si="1375"/>
        <v>0</v>
      </c>
      <c r="AD4071" s="73">
        <f t="shared" si="1376"/>
        <v>0</v>
      </c>
      <c r="AE4071" s="73">
        <v>0</v>
      </c>
    </row>
    <row r="4072" spans="1:31" ht="15" customHeight="1">
      <c r="A4072" s="94"/>
      <c r="B4072" s="6" t="str">
        <f>IFERROR(VLOOKUP(A4072,'Distributor List'!$A$2:$D$77,2,0),"-")</f>
        <v>-</v>
      </c>
      <c r="C4072" s="6" t="str">
        <f>IFERROR(VLOOKUP(A4072,'Distributor List'!$A$2:$D$77,3,0),"-")</f>
        <v>-</v>
      </c>
      <c r="D4072" s="6" t="str">
        <f>IFERROR(VLOOKUP(A4072,'Distributor List'!$A$2:$F$77,6,0),"-")</f>
        <v>-</v>
      </c>
      <c r="E4072" s="6" t="str">
        <f>IFERROR(VLOOKUP(A4072,'Distributor List'!$A$2:$D$77,4,0),"-")</f>
        <v>-</v>
      </c>
      <c r="F4072" s="6" t="str">
        <f>IFERROR(VLOOKUP(H4072,'Price List'!$A$2:$H$109,8,0),"-")</f>
        <v>-</v>
      </c>
      <c r="G4072" s="6" t="str">
        <f>IFERROR(VLOOKUP(A4072,'Distributor List'!$A$2:$E$77,5,0),"-")</f>
        <v>-</v>
      </c>
      <c r="H4072" s="10"/>
      <c r="I4072" s="95"/>
      <c r="J4072" s="92"/>
      <c r="K4072" s="92"/>
      <c r="L4072" s="73">
        <f t="shared" si="1373"/>
        <v>0</v>
      </c>
      <c r="M4072" s="73">
        <f t="shared" si="1370"/>
        <v>0</v>
      </c>
      <c r="N4072" s="73"/>
      <c r="O4072" s="73"/>
      <c r="P4072" s="73"/>
      <c r="Q4072" s="73"/>
      <c r="R4072" s="73">
        <f t="shared" si="1372"/>
        <v>0</v>
      </c>
      <c r="S4072" s="76" t="str">
        <f t="shared" si="1377"/>
        <v>-</v>
      </c>
      <c r="T4072" s="96">
        <v>0</v>
      </c>
      <c r="U4072" s="97"/>
      <c r="V4072" s="73">
        <f t="shared" si="1371"/>
        <v>0</v>
      </c>
      <c r="W4072" s="73">
        <f t="shared" si="1378"/>
        <v>0</v>
      </c>
      <c r="X4072" s="76" t="str">
        <f t="shared" si="1379"/>
        <v>-</v>
      </c>
      <c r="Y4072" s="73">
        <f t="shared" si="1380"/>
        <v>0</v>
      </c>
      <c r="Z4072" s="73">
        <f t="shared" si="1381"/>
        <v>0</v>
      </c>
      <c r="AA4072" s="73">
        <f t="shared" si="1374"/>
        <v>0</v>
      </c>
      <c r="AB4072" s="73">
        <f t="shared" si="1382"/>
        <v>0</v>
      </c>
      <c r="AC4072" s="73">
        <f t="shared" si="1375"/>
        <v>0</v>
      </c>
      <c r="AD4072" s="73">
        <f t="shared" si="1376"/>
        <v>0</v>
      </c>
      <c r="AE4072" s="73">
        <v>0</v>
      </c>
    </row>
    <row r="4073" spans="1:31" ht="15" customHeight="1">
      <c r="A4073" s="94"/>
      <c r="B4073" s="6" t="str">
        <f>IFERROR(VLOOKUP(A4073,'Distributor List'!$A$2:$D$77,2,0),"-")</f>
        <v>-</v>
      </c>
      <c r="C4073" s="6" t="str">
        <f>IFERROR(VLOOKUP(A4073,'Distributor List'!$A$2:$D$77,3,0),"-")</f>
        <v>-</v>
      </c>
      <c r="D4073" s="6" t="str">
        <f>IFERROR(VLOOKUP(A4073,'Distributor List'!$A$2:$F$77,6,0),"-")</f>
        <v>-</v>
      </c>
      <c r="E4073" s="6" t="str">
        <f>IFERROR(VLOOKUP(A4073,'Distributor List'!$A$2:$D$77,4,0),"-")</f>
        <v>-</v>
      </c>
      <c r="F4073" s="6" t="str">
        <f>IFERROR(VLOOKUP(H4073,'Price List'!$A$2:$H$109,8,0),"-")</f>
        <v>-</v>
      </c>
      <c r="G4073" s="6" t="str">
        <f>IFERROR(VLOOKUP(A4073,'Distributor List'!$A$2:$E$77,5,0),"-")</f>
        <v>-</v>
      </c>
      <c r="H4073" s="10"/>
      <c r="I4073" s="95"/>
      <c r="J4073" s="92"/>
      <c r="K4073" s="92"/>
      <c r="L4073" s="73">
        <f t="shared" si="1373"/>
        <v>0</v>
      </c>
      <c r="M4073" s="73">
        <f t="shared" si="1370"/>
        <v>0</v>
      </c>
      <c r="N4073" s="73"/>
      <c r="O4073" s="73"/>
      <c r="P4073" s="73"/>
      <c r="Q4073" s="73"/>
      <c r="R4073" s="73">
        <f t="shared" si="1372"/>
        <v>0</v>
      </c>
      <c r="S4073" s="76" t="str">
        <f t="shared" si="1377"/>
        <v>-</v>
      </c>
      <c r="T4073" s="96">
        <v>0</v>
      </c>
      <c r="U4073" s="97"/>
      <c r="V4073" s="73">
        <f t="shared" si="1371"/>
        <v>0</v>
      </c>
      <c r="W4073" s="73">
        <f t="shared" si="1378"/>
        <v>0</v>
      </c>
      <c r="X4073" s="76" t="str">
        <f t="shared" si="1379"/>
        <v>-</v>
      </c>
      <c r="Y4073" s="73">
        <f t="shared" si="1380"/>
        <v>0</v>
      </c>
      <c r="Z4073" s="73">
        <f t="shared" si="1381"/>
        <v>0</v>
      </c>
      <c r="AA4073" s="73">
        <f t="shared" si="1374"/>
        <v>0</v>
      </c>
      <c r="AB4073" s="73">
        <f t="shared" si="1382"/>
        <v>0</v>
      </c>
      <c r="AC4073" s="73">
        <f t="shared" si="1375"/>
        <v>0</v>
      </c>
      <c r="AD4073" s="73">
        <f t="shared" si="1376"/>
        <v>0</v>
      </c>
      <c r="AE4073" s="73">
        <v>0</v>
      </c>
    </row>
    <row r="4074" spans="1:31" ht="15" customHeight="1">
      <c r="A4074" s="94"/>
      <c r="B4074" s="6" t="str">
        <f>IFERROR(VLOOKUP(A4074,'Distributor List'!$A$2:$D$77,2,0),"-")</f>
        <v>-</v>
      </c>
      <c r="C4074" s="6" t="str">
        <f>IFERROR(VLOOKUP(A4074,'Distributor List'!$A$2:$D$77,3,0),"-")</f>
        <v>-</v>
      </c>
      <c r="D4074" s="6" t="str">
        <f>IFERROR(VLOOKUP(A4074,'Distributor List'!$A$2:$F$77,6,0),"-")</f>
        <v>-</v>
      </c>
      <c r="E4074" s="6" t="str">
        <f>IFERROR(VLOOKUP(A4074,'Distributor List'!$A$2:$D$77,4,0),"-")</f>
        <v>-</v>
      </c>
      <c r="F4074" s="6" t="str">
        <f>IFERROR(VLOOKUP(H4074,'Price List'!$A$2:$H$109,8,0),"-")</f>
        <v>-</v>
      </c>
      <c r="G4074" s="6" t="str">
        <f>IFERROR(VLOOKUP(A4074,'Distributor List'!$A$2:$E$77,5,0),"-")</f>
        <v>-</v>
      </c>
      <c r="H4074" s="10"/>
      <c r="I4074" s="95"/>
      <c r="J4074" s="92"/>
      <c r="K4074" s="92"/>
      <c r="L4074" s="73">
        <f t="shared" si="1373"/>
        <v>0</v>
      </c>
      <c r="M4074" s="73">
        <f t="shared" ref="M4074:M4137" si="1383">K4074*I4074</f>
        <v>0</v>
      </c>
      <c r="N4074" s="73"/>
      <c r="O4074" s="73"/>
      <c r="P4074" s="73"/>
      <c r="Q4074" s="73"/>
      <c r="R4074" s="73">
        <f t="shared" si="1372"/>
        <v>0</v>
      </c>
      <c r="S4074" s="76" t="str">
        <f t="shared" si="1377"/>
        <v>-</v>
      </c>
      <c r="T4074" s="96">
        <v>0</v>
      </c>
      <c r="U4074" s="97"/>
      <c r="V4074" s="73">
        <f t="shared" si="1371"/>
        <v>0</v>
      </c>
      <c r="W4074" s="73">
        <f t="shared" si="1378"/>
        <v>0</v>
      </c>
      <c r="X4074" s="76" t="str">
        <f t="shared" si="1379"/>
        <v>-</v>
      </c>
      <c r="Y4074" s="73">
        <f t="shared" si="1380"/>
        <v>0</v>
      </c>
      <c r="Z4074" s="73">
        <f t="shared" si="1381"/>
        <v>0</v>
      </c>
      <c r="AA4074" s="73">
        <f t="shared" si="1374"/>
        <v>0</v>
      </c>
      <c r="AB4074" s="73">
        <f t="shared" si="1382"/>
        <v>0</v>
      </c>
      <c r="AC4074" s="73">
        <f t="shared" si="1375"/>
        <v>0</v>
      </c>
      <c r="AD4074" s="73">
        <f t="shared" si="1376"/>
        <v>0</v>
      </c>
      <c r="AE4074" s="73">
        <v>0</v>
      </c>
    </row>
    <row r="4075" spans="1:31" ht="15" customHeight="1">
      <c r="A4075" s="94"/>
      <c r="B4075" s="6" t="str">
        <f>IFERROR(VLOOKUP(A4075,'Distributor List'!$A$2:$D$77,2,0),"-")</f>
        <v>-</v>
      </c>
      <c r="C4075" s="6" t="str">
        <f>IFERROR(VLOOKUP(A4075,'Distributor List'!$A$2:$D$77,3,0),"-")</f>
        <v>-</v>
      </c>
      <c r="D4075" s="6" t="str">
        <f>IFERROR(VLOOKUP(A4075,'Distributor List'!$A$2:$F$77,6,0),"-")</f>
        <v>-</v>
      </c>
      <c r="E4075" s="6" t="str">
        <f>IFERROR(VLOOKUP(A4075,'Distributor List'!$A$2:$D$77,4,0),"-")</f>
        <v>-</v>
      </c>
      <c r="F4075" s="6" t="str">
        <f>IFERROR(VLOOKUP(H4075,'Price List'!$A$2:$H$109,8,0),"-")</f>
        <v>-</v>
      </c>
      <c r="G4075" s="6" t="str">
        <f>IFERROR(VLOOKUP(A4075,'Distributor List'!$A$2:$E$77,5,0),"-")</f>
        <v>-</v>
      </c>
      <c r="H4075" s="10"/>
      <c r="I4075" s="95"/>
      <c r="J4075" s="92"/>
      <c r="K4075" s="92"/>
      <c r="L4075" s="73">
        <f t="shared" si="1373"/>
        <v>0</v>
      </c>
      <c r="M4075" s="73">
        <f t="shared" si="1383"/>
        <v>0</v>
      </c>
      <c r="N4075" s="73"/>
      <c r="O4075" s="73"/>
      <c r="P4075" s="73"/>
      <c r="Q4075" s="73"/>
      <c r="R4075" s="73">
        <f t="shared" si="1372"/>
        <v>0</v>
      </c>
      <c r="S4075" s="76" t="str">
        <f t="shared" si="1377"/>
        <v>-</v>
      </c>
      <c r="T4075" s="96">
        <v>0</v>
      </c>
      <c r="U4075" s="97"/>
      <c r="V4075" s="73">
        <f t="shared" si="1371"/>
        <v>0</v>
      </c>
      <c r="W4075" s="73">
        <f t="shared" si="1378"/>
        <v>0</v>
      </c>
      <c r="X4075" s="76" t="str">
        <f t="shared" si="1379"/>
        <v>-</v>
      </c>
      <c r="Y4075" s="73">
        <f t="shared" si="1380"/>
        <v>0</v>
      </c>
      <c r="Z4075" s="73">
        <f t="shared" si="1381"/>
        <v>0</v>
      </c>
      <c r="AA4075" s="73">
        <f t="shared" si="1374"/>
        <v>0</v>
      </c>
      <c r="AB4075" s="73">
        <f t="shared" si="1382"/>
        <v>0</v>
      </c>
      <c r="AC4075" s="73">
        <f t="shared" si="1375"/>
        <v>0</v>
      </c>
      <c r="AD4075" s="73">
        <f t="shared" si="1376"/>
        <v>0</v>
      </c>
      <c r="AE4075" s="73">
        <v>0</v>
      </c>
    </row>
    <row r="4076" spans="1:31" ht="15" customHeight="1">
      <c r="A4076" s="94"/>
      <c r="B4076" s="6" t="str">
        <f>IFERROR(VLOOKUP(A4076,'Distributor List'!$A$2:$D$77,2,0),"-")</f>
        <v>-</v>
      </c>
      <c r="C4076" s="6" t="str">
        <f>IFERROR(VLOOKUP(A4076,'Distributor List'!$A$2:$D$77,3,0),"-")</f>
        <v>-</v>
      </c>
      <c r="D4076" s="6" t="str">
        <f>IFERROR(VLOOKUP(A4076,'Distributor List'!$A$2:$F$77,6,0),"-")</f>
        <v>-</v>
      </c>
      <c r="E4076" s="6" t="str">
        <f>IFERROR(VLOOKUP(A4076,'Distributor List'!$A$2:$D$77,4,0),"-")</f>
        <v>-</v>
      </c>
      <c r="F4076" s="6" t="str">
        <f>IFERROR(VLOOKUP(H4076,'Price List'!$A$2:$H$109,8,0),"-")</f>
        <v>-</v>
      </c>
      <c r="G4076" s="6" t="str">
        <f>IFERROR(VLOOKUP(A4076,'Distributor List'!$A$2:$E$77,5,0),"-")</f>
        <v>-</v>
      </c>
      <c r="H4076" s="10"/>
      <c r="I4076" s="95"/>
      <c r="J4076" s="92"/>
      <c r="K4076" s="92"/>
      <c r="L4076" s="73">
        <f t="shared" si="1373"/>
        <v>0</v>
      </c>
      <c r="M4076" s="73">
        <f t="shared" si="1383"/>
        <v>0</v>
      </c>
      <c r="N4076" s="73"/>
      <c r="O4076" s="73"/>
      <c r="P4076" s="73"/>
      <c r="Q4076" s="73"/>
      <c r="R4076" s="73">
        <f t="shared" si="1372"/>
        <v>0</v>
      </c>
      <c r="S4076" s="76" t="str">
        <f t="shared" si="1377"/>
        <v>-</v>
      </c>
      <c r="T4076" s="96">
        <v>0</v>
      </c>
      <c r="U4076" s="97"/>
      <c r="V4076" s="73">
        <f t="shared" ref="V4076:V4139" si="1384">T4076*I4076</f>
        <v>0</v>
      </c>
      <c r="W4076" s="73">
        <f t="shared" si="1378"/>
        <v>0</v>
      </c>
      <c r="X4076" s="76" t="str">
        <f t="shared" si="1379"/>
        <v>-</v>
      </c>
      <c r="Y4076" s="73">
        <f t="shared" si="1380"/>
        <v>0</v>
      </c>
      <c r="Z4076" s="73">
        <f t="shared" si="1381"/>
        <v>0</v>
      </c>
      <c r="AA4076" s="73">
        <f t="shared" si="1374"/>
        <v>0</v>
      </c>
      <c r="AB4076" s="73">
        <f t="shared" si="1382"/>
        <v>0</v>
      </c>
      <c r="AC4076" s="73">
        <f t="shared" si="1375"/>
        <v>0</v>
      </c>
      <c r="AD4076" s="73">
        <f t="shared" si="1376"/>
        <v>0</v>
      </c>
      <c r="AE4076" s="73">
        <v>0</v>
      </c>
    </row>
    <row r="4077" spans="1:31" ht="15" customHeight="1">
      <c r="A4077" s="94"/>
      <c r="B4077" s="6" t="str">
        <f>IFERROR(VLOOKUP(A4077,'Distributor List'!$A$2:$D$77,2,0),"-")</f>
        <v>-</v>
      </c>
      <c r="C4077" s="6" t="str">
        <f>IFERROR(VLOOKUP(A4077,'Distributor List'!$A$2:$D$77,3,0),"-")</f>
        <v>-</v>
      </c>
      <c r="D4077" s="6" t="str">
        <f>IFERROR(VLOOKUP(A4077,'Distributor List'!$A$2:$F$77,6,0),"-")</f>
        <v>-</v>
      </c>
      <c r="E4077" s="6" t="str">
        <f>IFERROR(VLOOKUP(A4077,'Distributor List'!$A$2:$D$77,4,0),"-")</f>
        <v>-</v>
      </c>
      <c r="F4077" s="6" t="str">
        <f>IFERROR(VLOOKUP(H4077,'Price List'!$A$2:$H$109,8,0),"-")</f>
        <v>-</v>
      </c>
      <c r="G4077" s="6" t="str">
        <f>IFERROR(VLOOKUP(A4077,'Distributor List'!$A$2:$E$77,5,0),"-")</f>
        <v>-</v>
      </c>
      <c r="H4077" s="10"/>
      <c r="I4077" s="95"/>
      <c r="J4077" s="92"/>
      <c r="K4077" s="92"/>
      <c r="L4077" s="73">
        <f t="shared" si="1373"/>
        <v>0</v>
      </c>
      <c r="M4077" s="73">
        <f t="shared" si="1383"/>
        <v>0</v>
      </c>
      <c r="N4077" s="73"/>
      <c r="O4077" s="73"/>
      <c r="P4077" s="73"/>
      <c r="Q4077" s="73"/>
      <c r="R4077" s="73">
        <f t="shared" si="1372"/>
        <v>0</v>
      </c>
      <c r="S4077" s="76" t="str">
        <f t="shared" si="1377"/>
        <v>-</v>
      </c>
      <c r="T4077" s="96">
        <v>0</v>
      </c>
      <c r="U4077" s="97"/>
      <c r="V4077" s="73">
        <f t="shared" si="1384"/>
        <v>0</v>
      </c>
      <c r="W4077" s="73">
        <f t="shared" si="1378"/>
        <v>0</v>
      </c>
      <c r="X4077" s="76" t="str">
        <f t="shared" si="1379"/>
        <v>-</v>
      </c>
      <c r="Y4077" s="73">
        <f t="shared" si="1380"/>
        <v>0</v>
      </c>
      <c r="Z4077" s="73">
        <f t="shared" si="1381"/>
        <v>0</v>
      </c>
      <c r="AA4077" s="73">
        <f t="shared" si="1374"/>
        <v>0</v>
      </c>
      <c r="AB4077" s="73">
        <f t="shared" si="1382"/>
        <v>0</v>
      </c>
      <c r="AC4077" s="73">
        <f t="shared" si="1375"/>
        <v>0</v>
      </c>
      <c r="AD4077" s="73">
        <f t="shared" si="1376"/>
        <v>0</v>
      </c>
      <c r="AE4077" s="73">
        <v>0</v>
      </c>
    </row>
    <row r="4078" spans="1:31" ht="15" customHeight="1">
      <c r="A4078" s="94"/>
      <c r="B4078" s="6" t="str">
        <f>IFERROR(VLOOKUP(A4078,'Distributor List'!$A$2:$D$77,2,0),"-")</f>
        <v>-</v>
      </c>
      <c r="C4078" s="6" t="str">
        <f>IFERROR(VLOOKUP(A4078,'Distributor List'!$A$2:$D$77,3,0),"-")</f>
        <v>-</v>
      </c>
      <c r="D4078" s="6" t="str">
        <f>IFERROR(VLOOKUP(A4078,'Distributor List'!$A$2:$F$77,6,0),"-")</f>
        <v>-</v>
      </c>
      <c r="E4078" s="6" t="str">
        <f>IFERROR(VLOOKUP(A4078,'Distributor List'!$A$2:$D$77,4,0),"-")</f>
        <v>-</v>
      </c>
      <c r="F4078" s="6" t="str">
        <f>IFERROR(VLOOKUP(H4078,'Price List'!$A$2:$H$109,8,0),"-")</f>
        <v>-</v>
      </c>
      <c r="G4078" s="6" t="str">
        <f>IFERROR(VLOOKUP(A4078,'Distributor List'!$A$2:$E$77,5,0),"-")</f>
        <v>-</v>
      </c>
      <c r="H4078" s="10"/>
      <c r="I4078" s="95"/>
      <c r="J4078" s="92"/>
      <c r="K4078" s="92"/>
      <c r="L4078" s="73">
        <f t="shared" si="1373"/>
        <v>0</v>
      </c>
      <c r="M4078" s="73">
        <f t="shared" si="1383"/>
        <v>0</v>
      </c>
      <c r="N4078" s="73"/>
      <c r="O4078" s="73"/>
      <c r="P4078" s="73"/>
      <c r="Q4078" s="73"/>
      <c r="R4078" s="73">
        <f t="shared" si="1372"/>
        <v>0</v>
      </c>
      <c r="S4078" s="76" t="str">
        <f t="shared" si="1377"/>
        <v>-</v>
      </c>
      <c r="T4078" s="96">
        <v>0</v>
      </c>
      <c r="U4078" s="97"/>
      <c r="V4078" s="73">
        <f t="shared" si="1384"/>
        <v>0</v>
      </c>
      <c r="W4078" s="73">
        <f t="shared" si="1378"/>
        <v>0</v>
      </c>
      <c r="X4078" s="76" t="str">
        <f t="shared" si="1379"/>
        <v>-</v>
      </c>
      <c r="Y4078" s="73">
        <f t="shared" si="1380"/>
        <v>0</v>
      </c>
      <c r="Z4078" s="73">
        <f t="shared" si="1381"/>
        <v>0</v>
      </c>
      <c r="AA4078" s="73">
        <f t="shared" si="1374"/>
        <v>0</v>
      </c>
      <c r="AB4078" s="73">
        <f t="shared" si="1382"/>
        <v>0</v>
      </c>
      <c r="AC4078" s="73">
        <f t="shared" si="1375"/>
        <v>0</v>
      </c>
      <c r="AD4078" s="73">
        <f t="shared" si="1376"/>
        <v>0</v>
      </c>
      <c r="AE4078" s="73">
        <v>0</v>
      </c>
    </row>
    <row r="4079" spans="1:31" ht="15" customHeight="1">
      <c r="A4079" s="94"/>
      <c r="B4079" s="6" t="str">
        <f>IFERROR(VLOOKUP(A4079,'Distributor List'!$A$2:$D$77,2,0),"-")</f>
        <v>-</v>
      </c>
      <c r="C4079" s="6" t="str">
        <f>IFERROR(VLOOKUP(A4079,'Distributor List'!$A$2:$D$77,3,0),"-")</f>
        <v>-</v>
      </c>
      <c r="D4079" s="6" t="str">
        <f>IFERROR(VLOOKUP(A4079,'Distributor List'!$A$2:$F$77,6,0),"-")</f>
        <v>-</v>
      </c>
      <c r="E4079" s="6" t="str">
        <f>IFERROR(VLOOKUP(A4079,'Distributor List'!$A$2:$D$77,4,0),"-")</f>
        <v>-</v>
      </c>
      <c r="F4079" s="6" t="str">
        <f>IFERROR(VLOOKUP(H4079,'Price List'!$A$2:$H$109,8,0),"-")</f>
        <v>-</v>
      </c>
      <c r="G4079" s="6" t="str">
        <f>IFERROR(VLOOKUP(A4079,'Distributor List'!$A$2:$E$77,5,0),"-")</f>
        <v>-</v>
      </c>
      <c r="H4079" s="10"/>
      <c r="I4079" s="95"/>
      <c r="J4079" s="92"/>
      <c r="K4079" s="92"/>
      <c r="L4079" s="73">
        <f t="shared" si="1373"/>
        <v>0</v>
      </c>
      <c r="M4079" s="73">
        <f t="shared" si="1383"/>
        <v>0</v>
      </c>
      <c r="N4079" s="73"/>
      <c r="O4079" s="73"/>
      <c r="P4079" s="73"/>
      <c r="Q4079" s="73"/>
      <c r="R4079" s="73">
        <f t="shared" si="1372"/>
        <v>0</v>
      </c>
      <c r="S4079" s="76" t="str">
        <f t="shared" si="1377"/>
        <v>-</v>
      </c>
      <c r="T4079" s="96">
        <v>0</v>
      </c>
      <c r="U4079" s="97"/>
      <c r="V4079" s="73">
        <f t="shared" si="1384"/>
        <v>0</v>
      </c>
      <c r="W4079" s="73">
        <f t="shared" si="1378"/>
        <v>0</v>
      </c>
      <c r="X4079" s="76" t="str">
        <f t="shared" si="1379"/>
        <v>-</v>
      </c>
      <c r="Y4079" s="73">
        <f t="shared" si="1380"/>
        <v>0</v>
      </c>
      <c r="Z4079" s="73">
        <f t="shared" si="1381"/>
        <v>0</v>
      </c>
      <c r="AA4079" s="73">
        <f t="shared" si="1374"/>
        <v>0</v>
      </c>
      <c r="AB4079" s="73">
        <f t="shared" si="1382"/>
        <v>0</v>
      </c>
      <c r="AC4079" s="73">
        <f t="shared" si="1375"/>
        <v>0</v>
      </c>
      <c r="AD4079" s="73">
        <f t="shared" si="1376"/>
        <v>0</v>
      </c>
      <c r="AE4079" s="73">
        <v>0</v>
      </c>
    </row>
    <row r="4080" spans="1:31" ht="15" customHeight="1">
      <c r="A4080" s="94"/>
      <c r="B4080" s="6" t="str">
        <f>IFERROR(VLOOKUP(A4080,'Distributor List'!$A$2:$D$77,2,0),"-")</f>
        <v>-</v>
      </c>
      <c r="C4080" s="6" t="str">
        <f>IFERROR(VLOOKUP(A4080,'Distributor List'!$A$2:$D$77,3,0),"-")</f>
        <v>-</v>
      </c>
      <c r="D4080" s="6" t="str">
        <f>IFERROR(VLOOKUP(A4080,'Distributor List'!$A$2:$F$77,6,0),"-")</f>
        <v>-</v>
      </c>
      <c r="E4080" s="6" t="str">
        <f>IFERROR(VLOOKUP(A4080,'Distributor List'!$A$2:$D$77,4,0),"-")</f>
        <v>-</v>
      </c>
      <c r="F4080" s="6" t="str">
        <f>IFERROR(VLOOKUP(H4080,'Price List'!$A$2:$H$109,8,0),"-")</f>
        <v>-</v>
      </c>
      <c r="G4080" s="6" t="str">
        <f>IFERROR(VLOOKUP(A4080,'Distributor List'!$A$2:$E$77,5,0),"-")</f>
        <v>-</v>
      </c>
      <c r="H4080" s="10"/>
      <c r="I4080" s="95"/>
      <c r="J4080" s="92"/>
      <c r="K4080" s="92"/>
      <c r="L4080" s="73">
        <f t="shared" si="1373"/>
        <v>0</v>
      </c>
      <c r="M4080" s="73">
        <f t="shared" si="1383"/>
        <v>0</v>
      </c>
      <c r="N4080" s="73"/>
      <c r="O4080" s="73"/>
      <c r="P4080" s="73"/>
      <c r="Q4080" s="73"/>
      <c r="R4080" s="73">
        <f t="shared" si="1372"/>
        <v>0</v>
      </c>
      <c r="S4080" s="76" t="str">
        <f t="shared" si="1377"/>
        <v>-</v>
      </c>
      <c r="T4080" s="96">
        <v>0</v>
      </c>
      <c r="U4080" s="97"/>
      <c r="V4080" s="73">
        <f t="shared" si="1384"/>
        <v>0</v>
      </c>
      <c r="W4080" s="73">
        <f t="shared" si="1378"/>
        <v>0</v>
      </c>
      <c r="X4080" s="76" t="str">
        <f t="shared" si="1379"/>
        <v>-</v>
      </c>
      <c r="Y4080" s="73">
        <f t="shared" si="1380"/>
        <v>0</v>
      </c>
      <c r="Z4080" s="73">
        <f t="shared" si="1381"/>
        <v>0</v>
      </c>
      <c r="AA4080" s="73">
        <f t="shared" si="1374"/>
        <v>0</v>
      </c>
      <c r="AB4080" s="73">
        <f t="shared" si="1382"/>
        <v>0</v>
      </c>
      <c r="AC4080" s="73">
        <f t="shared" si="1375"/>
        <v>0</v>
      </c>
      <c r="AD4080" s="73">
        <f t="shared" si="1376"/>
        <v>0</v>
      </c>
      <c r="AE4080" s="73">
        <v>0</v>
      </c>
    </row>
    <row r="4081" spans="1:31" ht="15" customHeight="1">
      <c r="A4081" s="94"/>
      <c r="B4081" s="6" t="str">
        <f>IFERROR(VLOOKUP(A4081,'Distributor List'!$A$2:$D$77,2,0),"-")</f>
        <v>-</v>
      </c>
      <c r="C4081" s="6" t="str">
        <f>IFERROR(VLOOKUP(A4081,'Distributor List'!$A$2:$D$77,3,0),"-")</f>
        <v>-</v>
      </c>
      <c r="D4081" s="6" t="str">
        <f>IFERROR(VLOOKUP(A4081,'Distributor List'!$A$2:$F$77,6,0),"-")</f>
        <v>-</v>
      </c>
      <c r="E4081" s="6" t="str">
        <f>IFERROR(VLOOKUP(A4081,'Distributor List'!$A$2:$D$77,4,0),"-")</f>
        <v>-</v>
      </c>
      <c r="F4081" s="6" t="str">
        <f>IFERROR(VLOOKUP(H4081,'Price List'!$A$2:$H$109,8,0),"-")</f>
        <v>-</v>
      </c>
      <c r="G4081" s="6" t="str">
        <f>IFERROR(VLOOKUP(A4081,'Distributor List'!$A$2:$E$77,5,0),"-")</f>
        <v>-</v>
      </c>
      <c r="H4081" s="10"/>
      <c r="I4081" s="95"/>
      <c r="J4081" s="92"/>
      <c r="K4081" s="92"/>
      <c r="L4081" s="73">
        <f t="shared" si="1373"/>
        <v>0</v>
      </c>
      <c r="M4081" s="73">
        <f t="shared" si="1383"/>
        <v>0</v>
      </c>
      <c r="N4081" s="73"/>
      <c r="O4081" s="73"/>
      <c r="P4081" s="73"/>
      <c r="Q4081" s="73"/>
      <c r="R4081" s="73">
        <f t="shared" ref="R4081:R4144" si="1385">Q4081*I4081</f>
        <v>0</v>
      </c>
      <c r="S4081" s="76" t="str">
        <f t="shared" si="1377"/>
        <v>-</v>
      </c>
      <c r="T4081" s="96">
        <v>0</v>
      </c>
      <c r="U4081" s="97"/>
      <c r="V4081" s="73">
        <f t="shared" si="1384"/>
        <v>0</v>
      </c>
      <c r="W4081" s="73">
        <f t="shared" si="1378"/>
        <v>0</v>
      </c>
      <c r="X4081" s="76" t="str">
        <f t="shared" si="1379"/>
        <v>-</v>
      </c>
      <c r="Y4081" s="73">
        <f t="shared" si="1380"/>
        <v>0</v>
      </c>
      <c r="Z4081" s="73">
        <f t="shared" si="1381"/>
        <v>0</v>
      </c>
      <c r="AA4081" s="73">
        <f t="shared" si="1374"/>
        <v>0</v>
      </c>
      <c r="AB4081" s="73">
        <f t="shared" si="1382"/>
        <v>0</v>
      </c>
      <c r="AC4081" s="73">
        <f t="shared" si="1375"/>
        <v>0</v>
      </c>
      <c r="AD4081" s="73">
        <f t="shared" si="1376"/>
        <v>0</v>
      </c>
      <c r="AE4081" s="73">
        <v>0</v>
      </c>
    </row>
    <row r="4082" spans="1:31" ht="15" customHeight="1">
      <c r="A4082" s="94"/>
      <c r="B4082" s="6" t="str">
        <f>IFERROR(VLOOKUP(A4082,'Distributor List'!$A$2:$D$77,2,0),"-")</f>
        <v>-</v>
      </c>
      <c r="C4082" s="6" t="str">
        <f>IFERROR(VLOOKUP(A4082,'Distributor List'!$A$2:$D$77,3,0),"-")</f>
        <v>-</v>
      </c>
      <c r="D4082" s="6" t="str">
        <f>IFERROR(VLOOKUP(A4082,'Distributor List'!$A$2:$F$77,6,0),"-")</f>
        <v>-</v>
      </c>
      <c r="E4082" s="6" t="str">
        <f>IFERROR(VLOOKUP(A4082,'Distributor List'!$A$2:$D$77,4,0),"-")</f>
        <v>-</v>
      </c>
      <c r="F4082" s="6" t="str">
        <f>IFERROR(VLOOKUP(H4082,'Price List'!$A$2:$H$109,8,0),"-")</f>
        <v>-</v>
      </c>
      <c r="G4082" s="6" t="str">
        <f>IFERROR(VLOOKUP(A4082,'Distributor List'!$A$2:$E$77,5,0),"-")</f>
        <v>-</v>
      </c>
      <c r="H4082" s="10"/>
      <c r="I4082" s="95"/>
      <c r="J4082" s="92"/>
      <c r="K4082" s="92"/>
      <c r="L4082" s="73">
        <f t="shared" ref="L4082:L4145" si="1386">J4082*I4082</f>
        <v>0</v>
      </c>
      <c r="M4082" s="73">
        <f t="shared" si="1383"/>
        <v>0</v>
      </c>
      <c r="N4082" s="73"/>
      <c r="O4082" s="73"/>
      <c r="P4082" s="73"/>
      <c r="Q4082" s="73"/>
      <c r="R4082" s="73">
        <f t="shared" si="1385"/>
        <v>0</v>
      </c>
      <c r="S4082" s="76" t="str">
        <f t="shared" si="1377"/>
        <v>-</v>
      </c>
      <c r="T4082" s="96">
        <v>0</v>
      </c>
      <c r="U4082" s="97"/>
      <c r="V4082" s="73">
        <f t="shared" si="1384"/>
        <v>0</v>
      </c>
      <c r="W4082" s="73">
        <f t="shared" si="1378"/>
        <v>0</v>
      </c>
      <c r="X4082" s="76" t="str">
        <f t="shared" si="1379"/>
        <v>-</v>
      </c>
      <c r="Y4082" s="73">
        <f t="shared" si="1380"/>
        <v>0</v>
      </c>
      <c r="Z4082" s="73">
        <f t="shared" si="1381"/>
        <v>0</v>
      </c>
      <c r="AA4082" s="73">
        <f t="shared" si="1374"/>
        <v>0</v>
      </c>
      <c r="AB4082" s="73">
        <f t="shared" si="1382"/>
        <v>0</v>
      </c>
      <c r="AC4082" s="73">
        <f t="shared" si="1375"/>
        <v>0</v>
      </c>
      <c r="AD4082" s="73">
        <f t="shared" si="1376"/>
        <v>0</v>
      </c>
      <c r="AE4082" s="73">
        <v>0</v>
      </c>
    </row>
    <row r="4083" spans="1:31" ht="15" customHeight="1">
      <c r="A4083" s="94"/>
      <c r="B4083" s="6" t="str">
        <f>IFERROR(VLOOKUP(A4083,'Distributor List'!$A$2:$D$77,2,0),"-")</f>
        <v>-</v>
      </c>
      <c r="C4083" s="6" t="str">
        <f>IFERROR(VLOOKUP(A4083,'Distributor List'!$A$2:$D$77,3,0),"-")</f>
        <v>-</v>
      </c>
      <c r="D4083" s="6" t="str">
        <f>IFERROR(VLOOKUP(A4083,'Distributor List'!$A$2:$F$77,6,0),"-")</f>
        <v>-</v>
      </c>
      <c r="E4083" s="6" t="str">
        <f>IFERROR(VLOOKUP(A4083,'Distributor List'!$A$2:$D$77,4,0),"-")</f>
        <v>-</v>
      </c>
      <c r="F4083" s="6" t="str">
        <f>IFERROR(VLOOKUP(H4083,'Price List'!$A$2:$H$109,8,0),"-")</f>
        <v>-</v>
      </c>
      <c r="G4083" s="6" t="str">
        <f>IFERROR(VLOOKUP(A4083,'Distributor List'!$A$2:$E$77,5,0),"-")</f>
        <v>-</v>
      </c>
      <c r="H4083" s="10"/>
      <c r="I4083" s="95"/>
      <c r="J4083" s="92"/>
      <c r="K4083" s="92"/>
      <c r="L4083" s="73">
        <f t="shared" si="1386"/>
        <v>0</v>
      </c>
      <c r="M4083" s="73">
        <f t="shared" si="1383"/>
        <v>0</v>
      </c>
      <c r="N4083" s="73"/>
      <c r="O4083" s="73"/>
      <c r="P4083" s="73"/>
      <c r="Q4083" s="73"/>
      <c r="R4083" s="73">
        <f t="shared" si="1385"/>
        <v>0</v>
      </c>
      <c r="S4083" s="76" t="str">
        <f t="shared" si="1377"/>
        <v>-</v>
      </c>
      <c r="T4083" s="96">
        <v>0</v>
      </c>
      <c r="U4083" s="97"/>
      <c r="V4083" s="73">
        <f t="shared" si="1384"/>
        <v>0</v>
      </c>
      <c r="W4083" s="73">
        <f t="shared" si="1378"/>
        <v>0</v>
      </c>
      <c r="X4083" s="76" t="str">
        <f t="shared" si="1379"/>
        <v>-</v>
      </c>
      <c r="Y4083" s="73">
        <f t="shared" si="1380"/>
        <v>0</v>
      </c>
      <c r="Z4083" s="73">
        <f t="shared" si="1381"/>
        <v>0</v>
      </c>
      <c r="AA4083" s="73">
        <f t="shared" si="1374"/>
        <v>0</v>
      </c>
      <c r="AB4083" s="73">
        <f t="shared" si="1382"/>
        <v>0</v>
      </c>
      <c r="AC4083" s="73">
        <f t="shared" si="1375"/>
        <v>0</v>
      </c>
      <c r="AD4083" s="73">
        <f t="shared" si="1376"/>
        <v>0</v>
      </c>
      <c r="AE4083" s="73">
        <v>0</v>
      </c>
    </row>
    <row r="4084" spans="1:31" ht="15" customHeight="1">
      <c r="A4084" s="94"/>
      <c r="B4084" s="6" t="str">
        <f>IFERROR(VLOOKUP(A4084,'Distributor List'!$A$2:$D$77,2,0),"-")</f>
        <v>-</v>
      </c>
      <c r="C4084" s="6" t="str">
        <f>IFERROR(VLOOKUP(A4084,'Distributor List'!$A$2:$D$77,3,0),"-")</f>
        <v>-</v>
      </c>
      <c r="D4084" s="6" t="str">
        <f>IFERROR(VLOOKUP(A4084,'Distributor List'!$A$2:$F$77,6,0),"-")</f>
        <v>-</v>
      </c>
      <c r="E4084" s="6" t="str">
        <f>IFERROR(VLOOKUP(A4084,'Distributor List'!$A$2:$D$77,4,0),"-")</f>
        <v>-</v>
      </c>
      <c r="F4084" s="6" t="str">
        <f>IFERROR(VLOOKUP(H4084,'Price List'!$A$2:$H$109,8,0),"-")</f>
        <v>-</v>
      </c>
      <c r="G4084" s="6" t="str">
        <f>IFERROR(VLOOKUP(A4084,'Distributor List'!$A$2:$E$77,5,0),"-")</f>
        <v>-</v>
      </c>
      <c r="H4084" s="10"/>
      <c r="I4084" s="95"/>
      <c r="J4084" s="92"/>
      <c r="K4084" s="92"/>
      <c r="L4084" s="73">
        <f t="shared" si="1386"/>
        <v>0</v>
      </c>
      <c r="M4084" s="73">
        <f t="shared" si="1383"/>
        <v>0</v>
      </c>
      <c r="N4084" s="73"/>
      <c r="O4084" s="73"/>
      <c r="P4084" s="73"/>
      <c r="Q4084" s="73"/>
      <c r="R4084" s="73">
        <f t="shared" si="1385"/>
        <v>0</v>
      </c>
      <c r="S4084" s="76" t="str">
        <f t="shared" si="1377"/>
        <v>-</v>
      </c>
      <c r="T4084" s="96">
        <v>0</v>
      </c>
      <c r="U4084" s="97"/>
      <c r="V4084" s="73">
        <f t="shared" si="1384"/>
        <v>0</v>
      </c>
      <c r="W4084" s="73">
        <f t="shared" si="1378"/>
        <v>0</v>
      </c>
      <c r="X4084" s="76" t="str">
        <f t="shared" si="1379"/>
        <v>-</v>
      </c>
      <c r="Y4084" s="73">
        <f t="shared" si="1380"/>
        <v>0</v>
      </c>
      <c r="Z4084" s="73">
        <f t="shared" si="1381"/>
        <v>0</v>
      </c>
      <c r="AA4084" s="73">
        <f t="shared" si="1374"/>
        <v>0</v>
      </c>
      <c r="AB4084" s="73">
        <f t="shared" si="1382"/>
        <v>0</v>
      </c>
      <c r="AC4084" s="73">
        <f t="shared" si="1375"/>
        <v>0</v>
      </c>
      <c r="AD4084" s="73">
        <f t="shared" si="1376"/>
        <v>0</v>
      </c>
      <c r="AE4084" s="73">
        <v>0</v>
      </c>
    </row>
    <row r="4085" spans="1:31" ht="15" customHeight="1">
      <c r="A4085" s="94"/>
      <c r="B4085" s="6" t="str">
        <f>IFERROR(VLOOKUP(A4085,'Distributor List'!$A$2:$D$77,2,0),"-")</f>
        <v>-</v>
      </c>
      <c r="C4085" s="6" t="str">
        <f>IFERROR(VLOOKUP(A4085,'Distributor List'!$A$2:$D$77,3,0),"-")</f>
        <v>-</v>
      </c>
      <c r="D4085" s="6" t="str">
        <f>IFERROR(VLOOKUP(A4085,'Distributor List'!$A$2:$F$77,6,0),"-")</f>
        <v>-</v>
      </c>
      <c r="E4085" s="6" t="str">
        <f>IFERROR(VLOOKUP(A4085,'Distributor List'!$A$2:$D$77,4,0),"-")</f>
        <v>-</v>
      </c>
      <c r="F4085" s="6" t="str">
        <f>IFERROR(VLOOKUP(H4085,'Price List'!$A$2:$H$109,8,0),"-")</f>
        <v>-</v>
      </c>
      <c r="G4085" s="6" t="str">
        <f>IFERROR(VLOOKUP(A4085,'Distributor List'!$A$2:$E$77,5,0),"-")</f>
        <v>-</v>
      </c>
      <c r="H4085" s="10"/>
      <c r="I4085" s="95"/>
      <c r="J4085" s="92"/>
      <c r="K4085" s="92"/>
      <c r="L4085" s="73">
        <f t="shared" si="1386"/>
        <v>0</v>
      </c>
      <c r="M4085" s="73">
        <f t="shared" si="1383"/>
        <v>0</v>
      </c>
      <c r="N4085" s="73"/>
      <c r="O4085" s="73"/>
      <c r="P4085" s="73"/>
      <c r="Q4085" s="73"/>
      <c r="R4085" s="73">
        <f t="shared" si="1385"/>
        <v>0</v>
      </c>
      <c r="S4085" s="76" t="str">
        <f t="shared" si="1377"/>
        <v>-</v>
      </c>
      <c r="T4085" s="96">
        <v>0</v>
      </c>
      <c r="U4085" s="97"/>
      <c r="V4085" s="73">
        <f t="shared" si="1384"/>
        <v>0</v>
      </c>
      <c r="W4085" s="73">
        <f t="shared" si="1378"/>
        <v>0</v>
      </c>
      <c r="X4085" s="76" t="str">
        <f t="shared" si="1379"/>
        <v>-</v>
      </c>
      <c r="Y4085" s="73">
        <f t="shared" si="1380"/>
        <v>0</v>
      </c>
      <c r="Z4085" s="73">
        <f t="shared" si="1381"/>
        <v>0</v>
      </c>
      <c r="AA4085" s="73">
        <f t="shared" si="1374"/>
        <v>0</v>
      </c>
      <c r="AB4085" s="73">
        <f t="shared" si="1382"/>
        <v>0</v>
      </c>
      <c r="AC4085" s="73">
        <f t="shared" si="1375"/>
        <v>0</v>
      </c>
      <c r="AD4085" s="73">
        <f t="shared" si="1376"/>
        <v>0</v>
      </c>
      <c r="AE4085" s="73">
        <v>0</v>
      </c>
    </row>
    <row r="4086" spans="1:31" ht="15" customHeight="1">
      <c r="A4086" s="94"/>
      <c r="B4086" s="6" t="str">
        <f>IFERROR(VLOOKUP(A4086,'Distributor List'!$A$2:$D$77,2,0),"-")</f>
        <v>-</v>
      </c>
      <c r="C4086" s="6" t="str">
        <f>IFERROR(VLOOKUP(A4086,'Distributor List'!$A$2:$D$77,3,0),"-")</f>
        <v>-</v>
      </c>
      <c r="D4086" s="6" t="str">
        <f>IFERROR(VLOOKUP(A4086,'Distributor List'!$A$2:$F$77,6,0),"-")</f>
        <v>-</v>
      </c>
      <c r="E4086" s="6" t="str">
        <f>IFERROR(VLOOKUP(A4086,'Distributor List'!$A$2:$D$77,4,0),"-")</f>
        <v>-</v>
      </c>
      <c r="F4086" s="6" t="str">
        <f>IFERROR(VLOOKUP(H4086,'Price List'!$A$2:$H$109,8,0),"-")</f>
        <v>-</v>
      </c>
      <c r="G4086" s="6" t="str">
        <f>IFERROR(VLOOKUP(A4086,'Distributor List'!$A$2:$E$77,5,0),"-")</f>
        <v>-</v>
      </c>
      <c r="H4086" s="10"/>
      <c r="I4086" s="95"/>
      <c r="J4086" s="92"/>
      <c r="K4086" s="92"/>
      <c r="L4086" s="73">
        <f t="shared" si="1386"/>
        <v>0</v>
      </c>
      <c r="M4086" s="73">
        <f t="shared" si="1383"/>
        <v>0</v>
      </c>
      <c r="N4086" s="73"/>
      <c r="O4086" s="73"/>
      <c r="P4086" s="73"/>
      <c r="Q4086" s="73"/>
      <c r="R4086" s="73">
        <f t="shared" si="1385"/>
        <v>0</v>
      </c>
      <c r="S4086" s="76" t="str">
        <f t="shared" si="1377"/>
        <v>-</v>
      </c>
      <c r="T4086" s="96">
        <v>0</v>
      </c>
      <c r="U4086" s="97"/>
      <c r="V4086" s="73">
        <f t="shared" si="1384"/>
        <v>0</v>
      </c>
      <c r="W4086" s="73">
        <f t="shared" si="1378"/>
        <v>0</v>
      </c>
      <c r="X4086" s="76" t="str">
        <f t="shared" si="1379"/>
        <v>-</v>
      </c>
      <c r="Y4086" s="73">
        <f t="shared" si="1380"/>
        <v>0</v>
      </c>
      <c r="Z4086" s="73">
        <f t="shared" si="1381"/>
        <v>0</v>
      </c>
      <c r="AA4086" s="73">
        <f t="shared" si="1374"/>
        <v>0</v>
      </c>
      <c r="AB4086" s="73">
        <f t="shared" si="1382"/>
        <v>0</v>
      </c>
      <c r="AC4086" s="73">
        <f t="shared" si="1375"/>
        <v>0</v>
      </c>
      <c r="AD4086" s="73">
        <f t="shared" si="1376"/>
        <v>0</v>
      </c>
      <c r="AE4086" s="73">
        <v>0</v>
      </c>
    </row>
    <row r="4087" spans="1:31" ht="15" customHeight="1">
      <c r="A4087" s="94"/>
      <c r="B4087" s="6" t="str">
        <f>IFERROR(VLOOKUP(A4087,'Distributor List'!$A$2:$D$77,2,0),"-")</f>
        <v>-</v>
      </c>
      <c r="C4087" s="6" t="str">
        <f>IFERROR(VLOOKUP(A4087,'Distributor List'!$A$2:$D$77,3,0),"-")</f>
        <v>-</v>
      </c>
      <c r="D4087" s="6" t="str">
        <f>IFERROR(VLOOKUP(A4087,'Distributor List'!$A$2:$F$77,6,0),"-")</f>
        <v>-</v>
      </c>
      <c r="E4087" s="6" t="str">
        <f>IFERROR(VLOOKUP(A4087,'Distributor List'!$A$2:$D$77,4,0),"-")</f>
        <v>-</v>
      </c>
      <c r="F4087" s="6" t="str">
        <f>IFERROR(VLOOKUP(H4087,'Price List'!$A$2:$H$109,8,0),"-")</f>
        <v>-</v>
      </c>
      <c r="G4087" s="6" t="str">
        <f>IFERROR(VLOOKUP(A4087,'Distributor List'!$A$2:$E$77,5,0),"-")</f>
        <v>-</v>
      </c>
      <c r="H4087" s="10"/>
      <c r="I4087" s="95"/>
      <c r="J4087" s="92"/>
      <c r="K4087" s="92"/>
      <c r="L4087" s="73">
        <f t="shared" si="1386"/>
        <v>0</v>
      </c>
      <c r="M4087" s="73">
        <f t="shared" si="1383"/>
        <v>0</v>
      </c>
      <c r="N4087" s="73"/>
      <c r="O4087" s="73"/>
      <c r="P4087" s="73"/>
      <c r="Q4087" s="73"/>
      <c r="R4087" s="73">
        <f t="shared" si="1385"/>
        <v>0</v>
      </c>
      <c r="S4087" s="76" t="str">
        <f t="shared" si="1377"/>
        <v>-</v>
      </c>
      <c r="T4087" s="96">
        <v>0</v>
      </c>
      <c r="U4087" s="97"/>
      <c r="V4087" s="73">
        <f t="shared" si="1384"/>
        <v>0</v>
      </c>
      <c r="W4087" s="73">
        <f t="shared" si="1378"/>
        <v>0</v>
      </c>
      <c r="X4087" s="76" t="str">
        <f t="shared" si="1379"/>
        <v>-</v>
      </c>
      <c r="Y4087" s="73">
        <f t="shared" si="1380"/>
        <v>0</v>
      </c>
      <c r="Z4087" s="73">
        <f t="shared" si="1381"/>
        <v>0</v>
      </c>
      <c r="AA4087" s="73">
        <f t="shared" si="1374"/>
        <v>0</v>
      </c>
      <c r="AB4087" s="73">
        <f t="shared" si="1382"/>
        <v>0</v>
      </c>
      <c r="AC4087" s="73">
        <f t="shared" si="1375"/>
        <v>0</v>
      </c>
      <c r="AD4087" s="73">
        <f t="shared" si="1376"/>
        <v>0</v>
      </c>
      <c r="AE4087" s="73">
        <v>0</v>
      </c>
    </row>
    <row r="4088" spans="1:31" ht="15" customHeight="1">
      <c r="A4088" s="94"/>
      <c r="B4088" s="6" t="str">
        <f>IFERROR(VLOOKUP(A4088,'Distributor List'!$A$2:$D$77,2,0),"-")</f>
        <v>-</v>
      </c>
      <c r="C4088" s="6" t="str">
        <f>IFERROR(VLOOKUP(A4088,'Distributor List'!$A$2:$D$77,3,0),"-")</f>
        <v>-</v>
      </c>
      <c r="D4088" s="6" t="str">
        <f>IFERROR(VLOOKUP(A4088,'Distributor List'!$A$2:$F$77,6,0),"-")</f>
        <v>-</v>
      </c>
      <c r="E4088" s="6" t="str">
        <f>IFERROR(VLOOKUP(A4088,'Distributor List'!$A$2:$D$77,4,0),"-")</f>
        <v>-</v>
      </c>
      <c r="F4088" s="6" t="str">
        <f>IFERROR(VLOOKUP(H4088,'Price List'!$A$2:$H$109,8,0),"-")</f>
        <v>-</v>
      </c>
      <c r="G4088" s="6" t="str">
        <f>IFERROR(VLOOKUP(A4088,'Distributor List'!$A$2:$E$77,5,0),"-")</f>
        <v>-</v>
      </c>
      <c r="H4088" s="10"/>
      <c r="I4088" s="95"/>
      <c r="J4088" s="92"/>
      <c r="K4088" s="92"/>
      <c r="L4088" s="73">
        <f t="shared" si="1386"/>
        <v>0</v>
      </c>
      <c r="M4088" s="73">
        <f t="shared" si="1383"/>
        <v>0</v>
      </c>
      <c r="N4088" s="73"/>
      <c r="O4088" s="73"/>
      <c r="P4088" s="73"/>
      <c r="Q4088" s="73"/>
      <c r="R4088" s="73">
        <f t="shared" si="1385"/>
        <v>0</v>
      </c>
      <c r="S4088" s="76" t="str">
        <f t="shared" si="1377"/>
        <v>-</v>
      </c>
      <c r="T4088" s="96">
        <v>0</v>
      </c>
      <c r="U4088" s="97"/>
      <c r="V4088" s="73">
        <f t="shared" si="1384"/>
        <v>0</v>
      </c>
      <c r="W4088" s="73">
        <f t="shared" si="1378"/>
        <v>0</v>
      </c>
      <c r="X4088" s="76" t="str">
        <f t="shared" si="1379"/>
        <v>-</v>
      </c>
      <c r="Y4088" s="73">
        <f t="shared" si="1380"/>
        <v>0</v>
      </c>
      <c r="Z4088" s="73">
        <f t="shared" si="1381"/>
        <v>0</v>
      </c>
      <c r="AA4088" s="73">
        <f t="shared" si="1374"/>
        <v>0</v>
      </c>
      <c r="AB4088" s="73">
        <f t="shared" si="1382"/>
        <v>0</v>
      </c>
      <c r="AC4088" s="73">
        <f t="shared" si="1375"/>
        <v>0</v>
      </c>
      <c r="AD4088" s="73">
        <f t="shared" si="1376"/>
        <v>0</v>
      </c>
      <c r="AE4088" s="73">
        <v>0</v>
      </c>
    </row>
    <row r="4089" spans="1:31" ht="15" customHeight="1">
      <c r="A4089" s="94"/>
      <c r="B4089" s="6" t="str">
        <f>IFERROR(VLOOKUP(A4089,'Distributor List'!$A$2:$D$77,2,0),"-")</f>
        <v>-</v>
      </c>
      <c r="C4089" s="6" t="str">
        <f>IFERROR(VLOOKUP(A4089,'Distributor List'!$A$2:$D$77,3,0),"-")</f>
        <v>-</v>
      </c>
      <c r="D4089" s="6" t="str">
        <f>IFERROR(VLOOKUP(A4089,'Distributor List'!$A$2:$F$77,6,0),"-")</f>
        <v>-</v>
      </c>
      <c r="E4089" s="6" t="str">
        <f>IFERROR(VLOOKUP(A4089,'Distributor List'!$A$2:$D$77,4,0),"-")</f>
        <v>-</v>
      </c>
      <c r="F4089" s="6" t="str">
        <f>IFERROR(VLOOKUP(H4089,'Price List'!$A$2:$H$109,8,0),"-")</f>
        <v>-</v>
      </c>
      <c r="G4089" s="6" t="str">
        <f>IFERROR(VLOOKUP(A4089,'Distributor List'!$A$2:$E$77,5,0),"-")</f>
        <v>-</v>
      </c>
      <c r="H4089" s="10"/>
      <c r="I4089" s="95"/>
      <c r="J4089" s="92"/>
      <c r="K4089" s="92"/>
      <c r="L4089" s="73">
        <f t="shared" si="1386"/>
        <v>0</v>
      </c>
      <c r="M4089" s="73">
        <f t="shared" si="1383"/>
        <v>0</v>
      </c>
      <c r="N4089" s="73"/>
      <c r="O4089" s="73"/>
      <c r="P4089" s="73"/>
      <c r="Q4089" s="73"/>
      <c r="R4089" s="73">
        <f t="shared" si="1385"/>
        <v>0</v>
      </c>
      <c r="S4089" s="76" t="str">
        <f t="shared" si="1377"/>
        <v>-</v>
      </c>
      <c r="T4089" s="96">
        <v>0</v>
      </c>
      <c r="U4089" s="97"/>
      <c r="V4089" s="73">
        <f t="shared" si="1384"/>
        <v>0</v>
      </c>
      <c r="W4089" s="73">
        <f t="shared" si="1378"/>
        <v>0</v>
      </c>
      <c r="X4089" s="76" t="str">
        <f t="shared" si="1379"/>
        <v>-</v>
      </c>
      <c r="Y4089" s="73">
        <f t="shared" si="1380"/>
        <v>0</v>
      </c>
      <c r="Z4089" s="73">
        <f t="shared" si="1381"/>
        <v>0</v>
      </c>
      <c r="AA4089" s="73">
        <f t="shared" si="1374"/>
        <v>0</v>
      </c>
      <c r="AB4089" s="73">
        <f t="shared" si="1382"/>
        <v>0</v>
      </c>
      <c r="AC4089" s="73">
        <f t="shared" si="1375"/>
        <v>0</v>
      </c>
      <c r="AD4089" s="73">
        <f t="shared" si="1376"/>
        <v>0</v>
      </c>
      <c r="AE4089" s="73">
        <v>0</v>
      </c>
    </row>
    <row r="4090" spans="1:31" ht="15" customHeight="1">
      <c r="A4090" s="94"/>
      <c r="B4090" s="6" t="str">
        <f>IFERROR(VLOOKUP(A4090,'Distributor List'!$A$2:$D$77,2,0),"-")</f>
        <v>-</v>
      </c>
      <c r="C4090" s="6" t="str">
        <f>IFERROR(VLOOKUP(A4090,'Distributor List'!$A$2:$D$77,3,0),"-")</f>
        <v>-</v>
      </c>
      <c r="D4090" s="6" t="str">
        <f>IFERROR(VLOOKUP(A4090,'Distributor List'!$A$2:$F$77,6,0),"-")</f>
        <v>-</v>
      </c>
      <c r="E4090" s="6" t="str">
        <f>IFERROR(VLOOKUP(A4090,'Distributor List'!$A$2:$D$77,4,0),"-")</f>
        <v>-</v>
      </c>
      <c r="F4090" s="6" t="str">
        <f>IFERROR(VLOOKUP(H4090,'Price List'!$A$2:$H$109,8,0),"-")</f>
        <v>-</v>
      </c>
      <c r="G4090" s="6" t="str">
        <f>IFERROR(VLOOKUP(A4090,'Distributor List'!$A$2:$E$77,5,0),"-")</f>
        <v>-</v>
      </c>
      <c r="H4090" s="10"/>
      <c r="I4090" s="95"/>
      <c r="J4090" s="92"/>
      <c r="K4090" s="92"/>
      <c r="L4090" s="73">
        <f t="shared" si="1386"/>
        <v>0</v>
      </c>
      <c r="M4090" s="73">
        <f t="shared" si="1383"/>
        <v>0</v>
      </c>
      <c r="N4090" s="73"/>
      <c r="O4090" s="73"/>
      <c r="P4090" s="73"/>
      <c r="Q4090" s="73"/>
      <c r="R4090" s="73">
        <f t="shared" si="1385"/>
        <v>0</v>
      </c>
      <c r="S4090" s="76" t="str">
        <f t="shared" si="1377"/>
        <v>-</v>
      </c>
      <c r="T4090" s="96">
        <v>0</v>
      </c>
      <c r="U4090" s="97"/>
      <c r="V4090" s="73">
        <f t="shared" si="1384"/>
        <v>0</v>
      </c>
      <c r="W4090" s="73">
        <f t="shared" si="1378"/>
        <v>0</v>
      </c>
      <c r="X4090" s="76" t="str">
        <f t="shared" si="1379"/>
        <v>-</v>
      </c>
      <c r="Y4090" s="73">
        <f t="shared" si="1380"/>
        <v>0</v>
      </c>
      <c r="Z4090" s="73">
        <f t="shared" si="1381"/>
        <v>0</v>
      </c>
      <c r="AA4090" s="73">
        <f t="shared" si="1374"/>
        <v>0</v>
      </c>
      <c r="AB4090" s="73">
        <f t="shared" si="1382"/>
        <v>0</v>
      </c>
      <c r="AC4090" s="73">
        <f t="shared" si="1375"/>
        <v>0</v>
      </c>
      <c r="AD4090" s="73">
        <f t="shared" si="1376"/>
        <v>0</v>
      </c>
      <c r="AE4090" s="73">
        <v>0</v>
      </c>
    </row>
    <row r="4091" spans="1:31" ht="15" customHeight="1">
      <c r="A4091" s="94"/>
      <c r="B4091" s="6" t="str">
        <f>IFERROR(VLOOKUP(A4091,'Distributor List'!$A$2:$D$77,2,0),"-")</f>
        <v>-</v>
      </c>
      <c r="C4091" s="6" t="str">
        <f>IFERROR(VLOOKUP(A4091,'Distributor List'!$A$2:$D$77,3,0),"-")</f>
        <v>-</v>
      </c>
      <c r="D4091" s="6" t="str">
        <f>IFERROR(VLOOKUP(A4091,'Distributor List'!$A$2:$F$77,6,0),"-")</f>
        <v>-</v>
      </c>
      <c r="E4091" s="6" t="str">
        <f>IFERROR(VLOOKUP(A4091,'Distributor List'!$A$2:$D$77,4,0),"-")</f>
        <v>-</v>
      </c>
      <c r="F4091" s="6" t="str">
        <f>IFERROR(VLOOKUP(H4091,'Price List'!$A$2:$H$109,8,0),"-")</f>
        <v>-</v>
      </c>
      <c r="G4091" s="6" t="str">
        <f>IFERROR(VLOOKUP(A4091,'Distributor List'!$A$2:$E$77,5,0),"-")</f>
        <v>-</v>
      </c>
      <c r="H4091" s="10"/>
      <c r="I4091" s="95"/>
      <c r="J4091" s="92"/>
      <c r="K4091" s="92"/>
      <c r="L4091" s="73">
        <f t="shared" si="1386"/>
        <v>0</v>
      </c>
      <c r="M4091" s="73">
        <f t="shared" si="1383"/>
        <v>0</v>
      </c>
      <c r="N4091" s="73"/>
      <c r="O4091" s="73"/>
      <c r="P4091" s="73"/>
      <c r="Q4091" s="73"/>
      <c r="R4091" s="73">
        <f t="shared" si="1385"/>
        <v>0</v>
      </c>
      <c r="S4091" s="76" t="str">
        <f t="shared" si="1377"/>
        <v>-</v>
      </c>
      <c r="T4091" s="96">
        <v>0</v>
      </c>
      <c r="U4091" s="97"/>
      <c r="V4091" s="73">
        <f t="shared" si="1384"/>
        <v>0</v>
      </c>
      <c r="W4091" s="73">
        <f t="shared" si="1378"/>
        <v>0</v>
      </c>
      <c r="X4091" s="76" t="str">
        <f t="shared" si="1379"/>
        <v>-</v>
      </c>
      <c r="Y4091" s="73">
        <f t="shared" si="1380"/>
        <v>0</v>
      </c>
      <c r="Z4091" s="73">
        <f t="shared" si="1381"/>
        <v>0</v>
      </c>
      <c r="AA4091" s="73">
        <f t="shared" si="1374"/>
        <v>0</v>
      </c>
      <c r="AB4091" s="73">
        <f t="shared" si="1382"/>
        <v>0</v>
      </c>
      <c r="AC4091" s="73">
        <f t="shared" si="1375"/>
        <v>0</v>
      </c>
      <c r="AD4091" s="73">
        <f t="shared" si="1376"/>
        <v>0</v>
      </c>
      <c r="AE4091" s="73">
        <v>0</v>
      </c>
    </row>
    <row r="4092" spans="1:31" ht="15" customHeight="1">
      <c r="A4092" s="94"/>
      <c r="B4092" s="6" t="str">
        <f>IFERROR(VLOOKUP(A4092,'Distributor List'!$A$2:$D$77,2,0),"-")</f>
        <v>-</v>
      </c>
      <c r="C4092" s="6" t="str">
        <f>IFERROR(VLOOKUP(A4092,'Distributor List'!$A$2:$D$77,3,0),"-")</f>
        <v>-</v>
      </c>
      <c r="D4092" s="6" t="str">
        <f>IFERROR(VLOOKUP(A4092,'Distributor List'!$A$2:$F$77,6,0),"-")</f>
        <v>-</v>
      </c>
      <c r="E4092" s="6" t="str">
        <f>IFERROR(VLOOKUP(A4092,'Distributor List'!$A$2:$D$77,4,0),"-")</f>
        <v>-</v>
      </c>
      <c r="F4092" s="6" t="str">
        <f>IFERROR(VLOOKUP(H4092,'Price List'!$A$2:$H$109,8,0),"-")</f>
        <v>-</v>
      </c>
      <c r="G4092" s="6" t="str">
        <f>IFERROR(VLOOKUP(A4092,'Distributor List'!$A$2:$E$77,5,0),"-")</f>
        <v>-</v>
      </c>
      <c r="H4092" s="10"/>
      <c r="I4092" s="95"/>
      <c r="J4092" s="92"/>
      <c r="K4092" s="92"/>
      <c r="L4092" s="73">
        <f t="shared" si="1386"/>
        <v>0</v>
      </c>
      <c r="M4092" s="73">
        <f t="shared" si="1383"/>
        <v>0</v>
      </c>
      <c r="N4092" s="73"/>
      <c r="O4092" s="73"/>
      <c r="P4092" s="73"/>
      <c r="Q4092" s="73"/>
      <c r="R4092" s="73">
        <f t="shared" si="1385"/>
        <v>0</v>
      </c>
      <c r="S4092" s="76" t="str">
        <f t="shared" si="1377"/>
        <v>-</v>
      </c>
      <c r="T4092" s="96">
        <v>0</v>
      </c>
      <c r="U4092" s="97"/>
      <c r="V4092" s="73">
        <f t="shared" si="1384"/>
        <v>0</v>
      </c>
      <c r="W4092" s="73">
        <f t="shared" si="1378"/>
        <v>0</v>
      </c>
      <c r="X4092" s="76" t="str">
        <f t="shared" si="1379"/>
        <v>-</v>
      </c>
      <c r="Y4092" s="73">
        <f t="shared" si="1380"/>
        <v>0</v>
      </c>
      <c r="Z4092" s="73">
        <f t="shared" si="1381"/>
        <v>0</v>
      </c>
      <c r="AA4092" s="73">
        <f t="shared" si="1374"/>
        <v>0</v>
      </c>
      <c r="AB4092" s="73">
        <f t="shared" si="1382"/>
        <v>0</v>
      </c>
      <c r="AC4092" s="73">
        <f t="shared" si="1375"/>
        <v>0</v>
      </c>
      <c r="AD4092" s="73">
        <f t="shared" si="1376"/>
        <v>0</v>
      </c>
      <c r="AE4092" s="73">
        <v>0</v>
      </c>
    </row>
    <row r="4093" spans="1:31" ht="15" customHeight="1">
      <c r="A4093" s="94"/>
      <c r="B4093" s="6" t="str">
        <f>IFERROR(VLOOKUP(A4093,'Distributor List'!$A$2:$D$77,2,0),"-")</f>
        <v>-</v>
      </c>
      <c r="C4093" s="6" t="str">
        <f>IFERROR(VLOOKUP(A4093,'Distributor List'!$A$2:$D$77,3,0),"-")</f>
        <v>-</v>
      </c>
      <c r="D4093" s="6" t="str">
        <f>IFERROR(VLOOKUP(A4093,'Distributor List'!$A$2:$F$77,6,0),"-")</f>
        <v>-</v>
      </c>
      <c r="E4093" s="6" t="str">
        <f>IFERROR(VLOOKUP(A4093,'Distributor List'!$A$2:$D$77,4,0),"-")</f>
        <v>-</v>
      </c>
      <c r="F4093" s="6" t="str">
        <f>IFERROR(VLOOKUP(H4093,'Price List'!$A$2:$H$109,8,0),"-")</f>
        <v>-</v>
      </c>
      <c r="G4093" s="6" t="str">
        <f>IFERROR(VLOOKUP(A4093,'Distributor List'!$A$2:$E$77,5,0),"-")</f>
        <v>-</v>
      </c>
      <c r="H4093" s="10"/>
      <c r="I4093" s="95"/>
      <c r="J4093" s="92"/>
      <c r="K4093" s="92"/>
      <c r="L4093" s="73">
        <f t="shared" si="1386"/>
        <v>0</v>
      </c>
      <c r="M4093" s="73">
        <f t="shared" si="1383"/>
        <v>0</v>
      </c>
      <c r="N4093" s="73"/>
      <c r="O4093" s="73"/>
      <c r="P4093" s="73"/>
      <c r="Q4093" s="73"/>
      <c r="R4093" s="73">
        <f t="shared" si="1385"/>
        <v>0</v>
      </c>
      <c r="S4093" s="76" t="str">
        <f t="shared" si="1377"/>
        <v>-</v>
      </c>
      <c r="T4093" s="96">
        <v>0</v>
      </c>
      <c r="U4093" s="97"/>
      <c r="V4093" s="73">
        <f t="shared" si="1384"/>
        <v>0</v>
      </c>
      <c r="W4093" s="73">
        <f t="shared" si="1378"/>
        <v>0</v>
      </c>
      <c r="X4093" s="76" t="str">
        <f t="shared" si="1379"/>
        <v>-</v>
      </c>
      <c r="Y4093" s="73">
        <f t="shared" si="1380"/>
        <v>0</v>
      </c>
      <c r="Z4093" s="73">
        <f t="shared" si="1381"/>
        <v>0</v>
      </c>
      <c r="AA4093" s="73">
        <f t="shared" ref="AA4093:AA4156" si="1387">Z4093*I4093</f>
        <v>0</v>
      </c>
      <c r="AB4093" s="73">
        <f t="shared" si="1382"/>
        <v>0</v>
      </c>
      <c r="AC4093" s="73">
        <f t="shared" ref="AC4093:AC4156" si="1388">AB4093*I4093</f>
        <v>0</v>
      </c>
      <c r="AD4093" s="73">
        <f t="shared" ref="AD4093:AD4156" si="1389">Y4093*I4093</f>
        <v>0</v>
      </c>
      <c r="AE4093" s="73">
        <v>0</v>
      </c>
    </row>
    <row r="4094" spans="1:31" ht="15" customHeight="1">
      <c r="A4094" s="94"/>
      <c r="B4094" s="6" t="str">
        <f>IFERROR(VLOOKUP(A4094,'Distributor List'!$A$2:$D$77,2,0),"-")</f>
        <v>-</v>
      </c>
      <c r="C4094" s="6" t="str">
        <f>IFERROR(VLOOKUP(A4094,'Distributor List'!$A$2:$D$77,3,0),"-")</f>
        <v>-</v>
      </c>
      <c r="D4094" s="6" t="str">
        <f>IFERROR(VLOOKUP(A4094,'Distributor List'!$A$2:$F$77,6,0),"-")</f>
        <v>-</v>
      </c>
      <c r="E4094" s="6" t="str">
        <f>IFERROR(VLOOKUP(A4094,'Distributor List'!$A$2:$D$77,4,0),"-")</f>
        <v>-</v>
      </c>
      <c r="F4094" s="6" t="str">
        <f>IFERROR(VLOOKUP(H4094,'Price List'!$A$2:$H$109,8,0),"-")</f>
        <v>-</v>
      </c>
      <c r="G4094" s="6" t="str">
        <f>IFERROR(VLOOKUP(A4094,'Distributor List'!$A$2:$E$77,5,0),"-")</f>
        <v>-</v>
      </c>
      <c r="H4094" s="10"/>
      <c r="I4094" s="95"/>
      <c r="J4094" s="92"/>
      <c r="K4094" s="92"/>
      <c r="L4094" s="73">
        <f t="shared" si="1386"/>
        <v>0</v>
      </c>
      <c r="M4094" s="73">
        <f t="shared" si="1383"/>
        <v>0</v>
      </c>
      <c r="N4094" s="73"/>
      <c r="O4094" s="73"/>
      <c r="P4094" s="73"/>
      <c r="Q4094" s="73"/>
      <c r="R4094" s="73">
        <f t="shared" si="1385"/>
        <v>0</v>
      </c>
      <c r="S4094" s="76" t="str">
        <f t="shared" si="1377"/>
        <v>-</v>
      </c>
      <c r="T4094" s="96">
        <v>0</v>
      </c>
      <c r="U4094" s="97"/>
      <c r="V4094" s="73">
        <f t="shared" si="1384"/>
        <v>0</v>
      </c>
      <c r="W4094" s="73">
        <f t="shared" si="1378"/>
        <v>0</v>
      </c>
      <c r="X4094" s="76" t="str">
        <f t="shared" si="1379"/>
        <v>-</v>
      </c>
      <c r="Y4094" s="73">
        <f t="shared" si="1380"/>
        <v>0</v>
      </c>
      <c r="Z4094" s="73">
        <f t="shared" si="1381"/>
        <v>0</v>
      </c>
      <c r="AA4094" s="73">
        <f t="shared" si="1387"/>
        <v>0</v>
      </c>
      <c r="AB4094" s="73">
        <f t="shared" si="1382"/>
        <v>0</v>
      </c>
      <c r="AC4094" s="73">
        <f t="shared" si="1388"/>
        <v>0</v>
      </c>
      <c r="AD4094" s="73">
        <f t="shared" si="1389"/>
        <v>0</v>
      </c>
      <c r="AE4094" s="73">
        <v>0</v>
      </c>
    </row>
    <row r="4095" spans="1:31" ht="15" customHeight="1">
      <c r="A4095" s="94"/>
      <c r="B4095" s="6" t="str">
        <f>IFERROR(VLOOKUP(A4095,'Distributor List'!$A$2:$D$77,2,0),"-")</f>
        <v>-</v>
      </c>
      <c r="C4095" s="6" t="str">
        <f>IFERROR(VLOOKUP(A4095,'Distributor List'!$A$2:$D$77,3,0),"-")</f>
        <v>-</v>
      </c>
      <c r="D4095" s="6" t="str">
        <f>IFERROR(VLOOKUP(A4095,'Distributor List'!$A$2:$F$77,6,0),"-")</f>
        <v>-</v>
      </c>
      <c r="E4095" s="6" t="str">
        <f>IFERROR(VLOOKUP(A4095,'Distributor List'!$A$2:$D$77,4,0),"-")</f>
        <v>-</v>
      </c>
      <c r="F4095" s="6" t="str">
        <f>IFERROR(VLOOKUP(H4095,'Price List'!$A$2:$H$109,8,0),"-")</f>
        <v>-</v>
      </c>
      <c r="G4095" s="6" t="str">
        <f>IFERROR(VLOOKUP(A4095,'Distributor List'!$A$2:$E$77,5,0),"-")</f>
        <v>-</v>
      </c>
      <c r="H4095" s="10"/>
      <c r="I4095" s="95"/>
      <c r="J4095" s="92"/>
      <c r="K4095" s="92"/>
      <c r="L4095" s="73">
        <f t="shared" si="1386"/>
        <v>0</v>
      </c>
      <c r="M4095" s="73">
        <f t="shared" si="1383"/>
        <v>0</v>
      </c>
      <c r="N4095" s="73"/>
      <c r="O4095" s="73"/>
      <c r="P4095" s="73"/>
      <c r="Q4095" s="73"/>
      <c r="R4095" s="73">
        <f t="shared" si="1385"/>
        <v>0</v>
      </c>
      <c r="S4095" s="76" t="str">
        <f t="shared" si="1377"/>
        <v>-</v>
      </c>
      <c r="T4095" s="96">
        <v>0</v>
      </c>
      <c r="U4095" s="97"/>
      <c r="V4095" s="73">
        <f t="shared" si="1384"/>
        <v>0</v>
      </c>
      <c r="W4095" s="73">
        <f t="shared" si="1378"/>
        <v>0</v>
      </c>
      <c r="X4095" s="76" t="str">
        <f t="shared" si="1379"/>
        <v>-</v>
      </c>
      <c r="Y4095" s="73">
        <f t="shared" si="1380"/>
        <v>0</v>
      </c>
      <c r="Z4095" s="73">
        <f t="shared" si="1381"/>
        <v>0</v>
      </c>
      <c r="AA4095" s="73">
        <f t="shared" si="1387"/>
        <v>0</v>
      </c>
      <c r="AB4095" s="73">
        <f t="shared" si="1382"/>
        <v>0</v>
      </c>
      <c r="AC4095" s="73">
        <f t="shared" si="1388"/>
        <v>0</v>
      </c>
      <c r="AD4095" s="73">
        <f t="shared" si="1389"/>
        <v>0</v>
      </c>
      <c r="AE4095" s="73">
        <v>0</v>
      </c>
    </row>
    <row r="4096" spans="1:31" ht="15" customHeight="1">
      <c r="A4096" s="94"/>
      <c r="B4096" s="6" t="str">
        <f>IFERROR(VLOOKUP(A4096,'Distributor List'!$A$2:$D$77,2,0),"-")</f>
        <v>-</v>
      </c>
      <c r="C4096" s="6" t="str">
        <f>IFERROR(VLOOKUP(A4096,'Distributor List'!$A$2:$D$77,3,0),"-")</f>
        <v>-</v>
      </c>
      <c r="D4096" s="6" t="str">
        <f>IFERROR(VLOOKUP(A4096,'Distributor List'!$A$2:$F$77,6,0),"-")</f>
        <v>-</v>
      </c>
      <c r="E4096" s="6" t="str">
        <f>IFERROR(VLOOKUP(A4096,'Distributor List'!$A$2:$D$77,4,0),"-")</f>
        <v>-</v>
      </c>
      <c r="F4096" s="6" t="str">
        <f>IFERROR(VLOOKUP(H4096,'Price List'!$A$2:$H$109,8,0),"-")</f>
        <v>-</v>
      </c>
      <c r="G4096" s="6" t="str">
        <f>IFERROR(VLOOKUP(A4096,'Distributor List'!$A$2:$E$77,5,0),"-")</f>
        <v>-</v>
      </c>
      <c r="H4096" s="10"/>
      <c r="I4096" s="95"/>
      <c r="J4096" s="92"/>
      <c r="K4096" s="92"/>
      <c r="L4096" s="73">
        <f t="shared" si="1386"/>
        <v>0</v>
      </c>
      <c r="M4096" s="73">
        <f t="shared" si="1383"/>
        <v>0</v>
      </c>
      <c r="N4096" s="73"/>
      <c r="O4096" s="73"/>
      <c r="P4096" s="73"/>
      <c r="Q4096" s="73"/>
      <c r="R4096" s="73">
        <f t="shared" si="1385"/>
        <v>0</v>
      </c>
      <c r="S4096" s="76" t="str">
        <f t="shared" si="1377"/>
        <v>-</v>
      </c>
      <c r="T4096" s="96">
        <v>0</v>
      </c>
      <c r="U4096" s="97"/>
      <c r="V4096" s="73">
        <f t="shared" si="1384"/>
        <v>0</v>
      </c>
      <c r="W4096" s="73">
        <f t="shared" si="1378"/>
        <v>0</v>
      </c>
      <c r="X4096" s="76" t="str">
        <f t="shared" si="1379"/>
        <v>-</v>
      </c>
      <c r="Y4096" s="73">
        <f t="shared" si="1380"/>
        <v>0</v>
      </c>
      <c r="Z4096" s="73">
        <f t="shared" si="1381"/>
        <v>0</v>
      </c>
      <c r="AA4096" s="73">
        <f t="shared" si="1387"/>
        <v>0</v>
      </c>
      <c r="AB4096" s="73">
        <f t="shared" si="1382"/>
        <v>0</v>
      </c>
      <c r="AC4096" s="73">
        <f t="shared" si="1388"/>
        <v>0</v>
      </c>
      <c r="AD4096" s="73">
        <f t="shared" si="1389"/>
        <v>0</v>
      </c>
      <c r="AE4096" s="73">
        <v>0</v>
      </c>
    </row>
    <row r="4097" spans="1:31" ht="15" customHeight="1">
      <c r="A4097" s="94"/>
      <c r="B4097" s="6" t="str">
        <f>IFERROR(VLOOKUP(A4097,'Distributor List'!$A$2:$D$77,2,0),"-")</f>
        <v>-</v>
      </c>
      <c r="C4097" s="6" t="str">
        <f>IFERROR(VLOOKUP(A4097,'Distributor List'!$A$2:$D$77,3,0),"-")</f>
        <v>-</v>
      </c>
      <c r="D4097" s="6" t="str">
        <f>IFERROR(VLOOKUP(A4097,'Distributor List'!$A$2:$F$77,6,0),"-")</f>
        <v>-</v>
      </c>
      <c r="E4097" s="6" t="str">
        <f>IFERROR(VLOOKUP(A4097,'Distributor List'!$A$2:$D$77,4,0),"-")</f>
        <v>-</v>
      </c>
      <c r="F4097" s="6" t="str">
        <f>IFERROR(VLOOKUP(H4097,'Price List'!$A$2:$H$109,8,0),"-")</f>
        <v>-</v>
      </c>
      <c r="G4097" s="6" t="str">
        <f>IFERROR(VLOOKUP(A4097,'Distributor List'!$A$2:$E$77,5,0),"-")</f>
        <v>-</v>
      </c>
      <c r="H4097" s="10"/>
      <c r="I4097" s="95"/>
      <c r="J4097" s="92"/>
      <c r="K4097" s="92"/>
      <c r="L4097" s="73">
        <f t="shared" si="1386"/>
        <v>0</v>
      </c>
      <c r="M4097" s="73">
        <f t="shared" si="1383"/>
        <v>0</v>
      </c>
      <c r="N4097" s="73"/>
      <c r="O4097" s="73"/>
      <c r="P4097" s="73"/>
      <c r="Q4097" s="73"/>
      <c r="R4097" s="73">
        <f t="shared" si="1385"/>
        <v>0</v>
      </c>
      <c r="S4097" s="76" t="str">
        <f t="shared" si="1377"/>
        <v>-</v>
      </c>
      <c r="T4097" s="96">
        <v>0</v>
      </c>
      <c r="U4097" s="97"/>
      <c r="V4097" s="73">
        <f t="shared" si="1384"/>
        <v>0</v>
      </c>
      <c r="W4097" s="73">
        <f t="shared" si="1378"/>
        <v>0</v>
      </c>
      <c r="X4097" s="76" t="str">
        <f t="shared" si="1379"/>
        <v>-</v>
      </c>
      <c r="Y4097" s="73">
        <f t="shared" si="1380"/>
        <v>0</v>
      </c>
      <c r="Z4097" s="73">
        <f t="shared" si="1381"/>
        <v>0</v>
      </c>
      <c r="AA4097" s="73">
        <f t="shared" si="1387"/>
        <v>0</v>
      </c>
      <c r="AB4097" s="73">
        <f t="shared" si="1382"/>
        <v>0</v>
      </c>
      <c r="AC4097" s="73">
        <f t="shared" si="1388"/>
        <v>0</v>
      </c>
      <c r="AD4097" s="73">
        <f t="shared" si="1389"/>
        <v>0</v>
      </c>
      <c r="AE4097" s="73">
        <v>0</v>
      </c>
    </row>
    <row r="4098" spans="1:31" ht="15" customHeight="1">
      <c r="A4098" s="94"/>
      <c r="B4098" s="6" t="str">
        <f>IFERROR(VLOOKUP(A4098,'Distributor List'!$A$2:$D$77,2,0),"-")</f>
        <v>-</v>
      </c>
      <c r="C4098" s="6" t="str">
        <f>IFERROR(VLOOKUP(A4098,'Distributor List'!$A$2:$D$77,3,0),"-")</f>
        <v>-</v>
      </c>
      <c r="D4098" s="6" t="str">
        <f>IFERROR(VLOOKUP(A4098,'Distributor List'!$A$2:$F$77,6,0),"-")</f>
        <v>-</v>
      </c>
      <c r="E4098" s="6" t="str">
        <f>IFERROR(VLOOKUP(A4098,'Distributor List'!$A$2:$D$77,4,0),"-")</f>
        <v>-</v>
      </c>
      <c r="F4098" s="6" t="str">
        <f>IFERROR(VLOOKUP(H4098,'Price List'!$A$2:$H$109,8,0),"-")</f>
        <v>-</v>
      </c>
      <c r="G4098" s="6" t="str">
        <f>IFERROR(VLOOKUP(A4098,'Distributor List'!$A$2:$E$77,5,0),"-")</f>
        <v>-</v>
      </c>
      <c r="H4098" s="10"/>
      <c r="I4098" s="95"/>
      <c r="J4098" s="92"/>
      <c r="K4098" s="92"/>
      <c r="L4098" s="73">
        <f t="shared" si="1386"/>
        <v>0</v>
      </c>
      <c r="M4098" s="73">
        <f t="shared" si="1383"/>
        <v>0</v>
      </c>
      <c r="N4098" s="73"/>
      <c r="O4098" s="73"/>
      <c r="P4098" s="73"/>
      <c r="Q4098" s="73"/>
      <c r="R4098" s="73">
        <f t="shared" si="1385"/>
        <v>0</v>
      </c>
      <c r="S4098" s="76" t="str">
        <f t="shared" si="1377"/>
        <v>-</v>
      </c>
      <c r="T4098" s="96">
        <v>0</v>
      </c>
      <c r="U4098" s="97"/>
      <c r="V4098" s="73">
        <f t="shared" si="1384"/>
        <v>0</v>
      </c>
      <c r="W4098" s="73">
        <f t="shared" si="1378"/>
        <v>0</v>
      </c>
      <c r="X4098" s="76" t="str">
        <f t="shared" si="1379"/>
        <v>-</v>
      </c>
      <c r="Y4098" s="73">
        <f t="shared" si="1380"/>
        <v>0</v>
      </c>
      <c r="Z4098" s="73">
        <f t="shared" si="1381"/>
        <v>0</v>
      </c>
      <c r="AA4098" s="73">
        <f t="shared" si="1387"/>
        <v>0</v>
      </c>
      <c r="AB4098" s="73">
        <f t="shared" si="1382"/>
        <v>0</v>
      </c>
      <c r="AC4098" s="73">
        <f t="shared" si="1388"/>
        <v>0</v>
      </c>
      <c r="AD4098" s="73">
        <f t="shared" si="1389"/>
        <v>0</v>
      </c>
      <c r="AE4098" s="73">
        <v>0</v>
      </c>
    </row>
    <row r="4099" spans="1:31" ht="15" customHeight="1">
      <c r="A4099" s="94"/>
      <c r="B4099" s="6" t="str">
        <f>IFERROR(VLOOKUP(A4099,'Distributor List'!$A$2:$D$77,2,0),"-")</f>
        <v>-</v>
      </c>
      <c r="C4099" s="6" t="str">
        <f>IFERROR(VLOOKUP(A4099,'Distributor List'!$A$2:$D$77,3,0),"-")</f>
        <v>-</v>
      </c>
      <c r="D4099" s="6" t="str">
        <f>IFERROR(VLOOKUP(A4099,'Distributor List'!$A$2:$F$77,6,0),"-")</f>
        <v>-</v>
      </c>
      <c r="E4099" s="6" t="str">
        <f>IFERROR(VLOOKUP(A4099,'Distributor List'!$A$2:$D$77,4,0),"-")</f>
        <v>-</v>
      </c>
      <c r="F4099" s="6" t="str">
        <f>IFERROR(VLOOKUP(H4099,'Price List'!$A$2:$H$109,8,0),"-")</f>
        <v>-</v>
      </c>
      <c r="G4099" s="6" t="str">
        <f>IFERROR(VLOOKUP(A4099,'Distributor List'!$A$2:$E$77,5,0),"-")</f>
        <v>-</v>
      </c>
      <c r="H4099" s="10"/>
      <c r="I4099" s="95"/>
      <c r="J4099" s="92"/>
      <c r="K4099" s="92"/>
      <c r="L4099" s="73">
        <f t="shared" si="1386"/>
        <v>0</v>
      </c>
      <c r="M4099" s="73">
        <f t="shared" si="1383"/>
        <v>0</v>
      </c>
      <c r="N4099" s="73"/>
      <c r="O4099" s="73"/>
      <c r="P4099" s="73"/>
      <c r="Q4099" s="73"/>
      <c r="R4099" s="73">
        <f t="shared" si="1385"/>
        <v>0</v>
      </c>
      <c r="S4099" s="76" t="str">
        <f t="shared" si="1377"/>
        <v>-</v>
      </c>
      <c r="T4099" s="96">
        <v>0</v>
      </c>
      <c r="U4099" s="97"/>
      <c r="V4099" s="73">
        <f t="shared" si="1384"/>
        <v>0</v>
      </c>
      <c r="W4099" s="73">
        <f t="shared" si="1378"/>
        <v>0</v>
      </c>
      <c r="X4099" s="76" t="str">
        <f t="shared" si="1379"/>
        <v>-</v>
      </c>
      <c r="Y4099" s="73">
        <f t="shared" si="1380"/>
        <v>0</v>
      </c>
      <c r="Z4099" s="73">
        <f t="shared" si="1381"/>
        <v>0</v>
      </c>
      <c r="AA4099" s="73">
        <f t="shared" si="1387"/>
        <v>0</v>
      </c>
      <c r="AB4099" s="73">
        <f t="shared" si="1382"/>
        <v>0</v>
      </c>
      <c r="AC4099" s="73">
        <f t="shared" si="1388"/>
        <v>0</v>
      </c>
      <c r="AD4099" s="73">
        <f t="shared" si="1389"/>
        <v>0</v>
      </c>
      <c r="AE4099" s="73">
        <v>0</v>
      </c>
    </row>
    <row r="4100" spans="1:31" ht="15" customHeight="1">
      <c r="A4100" s="94"/>
      <c r="B4100" s="6" t="str">
        <f>IFERROR(VLOOKUP(A4100,'Distributor List'!$A$2:$D$77,2,0),"-")</f>
        <v>-</v>
      </c>
      <c r="C4100" s="6" t="str">
        <f>IFERROR(VLOOKUP(A4100,'Distributor List'!$A$2:$D$77,3,0),"-")</f>
        <v>-</v>
      </c>
      <c r="D4100" s="6" t="str">
        <f>IFERROR(VLOOKUP(A4100,'Distributor List'!$A$2:$F$77,6,0),"-")</f>
        <v>-</v>
      </c>
      <c r="E4100" s="6" t="str">
        <f>IFERROR(VLOOKUP(A4100,'Distributor List'!$A$2:$D$77,4,0),"-")</f>
        <v>-</v>
      </c>
      <c r="F4100" s="6" t="str">
        <f>IFERROR(VLOOKUP(H4100,'Price List'!$A$2:$H$109,8,0),"-")</f>
        <v>-</v>
      </c>
      <c r="G4100" s="6" t="str">
        <f>IFERROR(VLOOKUP(A4100,'Distributor List'!$A$2:$E$77,5,0),"-")</f>
        <v>-</v>
      </c>
      <c r="H4100" s="10"/>
      <c r="I4100" s="95"/>
      <c r="J4100" s="92"/>
      <c r="K4100" s="92"/>
      <c r="L4100" s="73">
        <f t="shared" si="1386"/>
        <v>0</v>
      </c>
      <c r="M4100" s="73">
        <f t="shared" si="1383"/>
        <v>0</v>
      </c>
      <c r="N4100" s="73"/>
      <c r="O4100" s="73"/>
      <c r="P4100" s="73"/>
      <c r="Q4100" s="73"/>
      <c r="R4100" s="73">
        <f t="shared" si="1385"/>
        <v>0</v>
      </c>
      <c r="S4100" s="76" t="str">
        <f t="shared" si="1377"/>
        <v>-</v>
      </c>
      <c r="T4100" s="96">
        <v>0</v>
      </c>
      <c r="U4100" s="97"/>
      <c r="V4100" s="73">
        <f t="shared" si="1384"/>
        <v>0</v>
      </c>
      <c r="W4100" s="73">
        <f t="shared" si="1378"/>
        <v>0</v>
      </c>
      <c r="X4100" s="76" t="str">
        <f t="shared" si="1379"/>
        <v>-</v>
      </c>
      <c r="Y4100" s="73">
        <f t="shared" si="1380"/>
        <v>0</v>
      </c>
      <c r="Z4100" s="73">
        <f t="shared" si="1381"/>
        <v>0</v>
      </c>
      <c r="AA4100" s="73">
        <f t="shared" si="1387"/>
        <v>0</v>
      </c>
      <c r="AB4100" s="73">
        <f t="shared" si="1382"/>
        <v>0</v>
      </c>
      <c r="AC4100" s="73">
        <f t="shared" si="1388"/>
        <v>0</v>
      </c>
      <c r="AD4100" s="73">
        <f t="shared" si="1389"/>
        <v>0</v>
      </c>
      <c r="AE4100" s="73">
        <v>0</v>
      </c>
    </row>
    <row r="4101" spans="1:31" ht="15" customHeight="1">
      <c r="A4101" s="94"/>
      <c r="B4101" s="6" t="str">
        <f>IFERROR(VLOOKUP(A4101,'Distributor List'!$A$2:$D$77,2,0),"-")</f>
        <v>-</v>
      </c>
      <c r="C4101" s="6" t="str">
        <f>IFERROR(VLOOKUP(A4101,'Distributor List'!$A$2:$D$77,3,0),"-")</f>
        <v>-</v>
      </c>
      <c r="D4101" s="6" t="str">
        <f>IFERROR(VLOOKUP(A4101,'Distributor List'!$A$2:$F$77,6,0),"-")</f>
        <v>-</v>
      </c>
      <c r="E4101" s="6" t="str">
        <f>IFERROR(VLOOKUP(A4101,'Distributor List'!$A$2:$D$77,4,0),"-")</f>
        <v>-</v>
      </c>
      <c r="F4101" s="6" t="str">
        <f>IFERROR(VLOOKUP(H4101,'Price List'!$A$2:$H$109,8,0),"-")</f>
        <v>-</v>
      </c>
      <c r="G4101" s="6" t="str">
        <f>IFERROR(VLOOKUP(A4101,'Distributor List'!$A$2:$E$77,5,0),"-")</f>
        <v>-</v>
      </c>
      <c r="H4101" s="10"/>
      <c r="I4101" s="95"/>
      <c r="J4101" s="92"/>
      <c r="K4101" s="92"/>
      <c r="L4101" s="73">
        <f t="shared" si="1386"/>
        <v>0</v>
      </c>
      <c r="M4101" s="73">
        <f t="shared" si="1383"/>
        <v>0</v>
      </c>
      <c r="N4101" s="73"/>
      <c r="O4101" s="73"/>
      <c r="P4101" s="73"/>
      <c r="Q4101" s="73"/>
      <c r="R4101" s="73">
        <f t="shared" si="1385"/>
        <v>0</v>
      </c>
      <c r="S4101" s="76" t="str">
        <f t="shared" si="1377"/>
        <v>-</v>
      </c>
      <c r="T4101" s="96">
        <v>0</v>
      </c>
      <c r="U4101" s="97"/>
      <c r="V4101" s="73">
        <f t="shared" si="1384"/>
        <v>0</v>
      </c>
      <c r="W4101" s="73">
        <f t="shared" si="1378"/>
        <v>0</v>
      </c>
      <c r="X4101" s="76" t="str">
        <f t="shared" si="1379"/>
        <v>-</v>
      </c>
      <c r="Y4101" s="73">
        <f t="shared" si="1380"/>
        <v>0</v>
      </c>
      <c r="Z4101" s="73">
        <f t="shared" si="1381"/>
        <v>0</v>
      </c>
      <c r="AA4101" s="73">
        <f t="shared" si="1387"/>
        <v>0</v>
      </c>
      <c r="AB4101" s="73">
        <f t="shared" si="1382"/>
        <v>0</v>
      </c>
      <c r="AC4101" s="73">
        <f t="shared" si="1388"/>
        <v>0</v>
      </c>
      <c r="AD4101" s="73">
        <f t="shared" si="1389"/>
        <v>0</v>
      </c>
      <c r="AE4101" s="73">
        <v>0</v>
      </c>
    </row>
    <row r="4102" spans="1:31" ht="15" customHeight="1">
      <c r="A4102" s="94"/>
      <c r="B4102" s="6" t="str">
        <f>IFERROR(VLOOKUP(A4102,'Distributor List'!$A$2:$D$77,2,0),"-")</f>
        <v>-</v>
      </c>
      <c r="C4102" s="6" t="str">
        <f>IFERROR(VLOOKUP(A4102,'Distributor List'!$A$2:$D$77,3,0),"-")</f>
        <v>-</v>
      </c>
      <c r="D4102" s="6" t="str">
        <f>IFERROR(VLOOKUP(A4102,'Distributor List'!$A$2:$F$77,6,0),"-")</f>
        <v>-</v>
      </c>
      <c r="E4102" s="6" t="str">
        <f>IFERROR(VLOOKUP(A4102,'Distributor List'!$A$2:$D$77,4,0),"-")</f>
        <v>-</v>
      </c>
      <c r="F4102" s="6" t="str">
        <f>IFERROR(VLOOKUP(H4102,'Price List'!$A$2:$H$109,8,0),"-")</f>
        <v>-</v>
      </c>
      <c r="G4102" s="6" t="str">
        <f>IFERROR(VLOOKUP(A4102,'Distributor List'!$A$2:$E$77,5,0),"-")</f>
        <v>-</v>
      </c>
      <c r="H4102" s="10"/>
      <c r="I4102" s="95"/>
      <c r="J4102" s="92"/>
      <c r="K4102" s="92"/>
      <c r="L4102" s="73">
        <f t="shared" si="1386"/>
        <v>0</v>
      </c>
      <c r="M4102" s="73">
        <f t="shared" si="1383"/>
        <v>0</v>
      </c>
      <c r="N4102" s="73"/>
      <c r="O4102" s="73"/>
      <c r="P4102" s="73"/>
      <c r="Q4102" s="73"/>
      <c r="R4102" s="73">
        <f t="shared" si="1385"/>
        <v>0</v>
      </c>
      <c r="S4102" s="76" t="str">
        <f t="shared" si="1377"/>
        <v>-</v>
      </c>
      <c r="T4102" s="96">
        <v>0</v>
      </c>
      <c r="U4102" s="97"/>
      <c r="V4102" s="73">
        <f t="shared" si="1384"/>
        <v>0</v>
      </c>
      <c r="W4102" s="73">
        <f t="shared" si="1378"/>
        <v>0</v>
      </c>
      <c r="X4102" s="76" t="str">
        <f t="shared" si="1379"/>
        <v>-</v>
      </c>
      <c r="Y4102" s="73">
        <f t="shared" si="1380"/>
        <v>0</v>
      </c>
      <c r="Z4102" s="73">
        <f t="shared" si="1381"/>
        <v>0</v>
      </c>
      <c r="AA4102" s="73">
        <f t="shared" si="1387"/>
        <v>0</v>
      </c>
      <c r="AB4102" s="73">
        <f t="shared" si="1382"/>
        <v>0</v>
      </c>
      <c r="AC4102" s="73">
        <f t="shared" si="1388"/>
        <v>0</v>
      </c>
      <c r="AD4102" s="73">
        <f t="shared" si="1389"/>
        <v>0</v>
      </c>
      <c r="AE4102" s="73">
        <v>0</v>
      </c>
    </row>
    <row r="4103" spans="1:31" ht="15" customHeight="1">
      <c r="A4103" s="94"/>
      <c r="B4103" s="6" t="str">
        <f>IFERROR(VLOOKUP(A4103,'Distributor List'!$A$2:$D$77,2,0),"-")</f>
        <v>-</v>
      </c>
      <c r="C4103" s="6" t="str">
        <f>IFERROR(VLOOKUP(A4103,'Distributor List'!$A$2:$D$77,3,0),"-")</f>
        <v>-</v>
      </c>
      <c r="D4103" s="6" t="str">
        <f>IFERROR(VLOOKUP(A4103,'Distributor List'!$A$2:$F$77,6,0),"-")</f>
        <v>-</v>
      </c>
      <c r="E4103" s="6" t="str">
        <f>IFERROR(VLOOKUP(A4103,'Distributor List'!$A$2:$D$77,4,0),"-")</f>
        <v>-</v>
      </c>
      <c r="F4103" s="6" t="str">
        <f>IFERROR(VLOOKUP(H4103,'Price List'!$A$2:$H$109,8,0),"-")</f>
        <v>-</v>
      </c>
      <c r="G4103" s="6" t="str">
        <f>IFERROR(VLOOKUP(A4103,'Distributor List'!$A$2:$E$77,5,0),"-")</f>
        <v>-</v>
      </c>
      <c r="H4103" s="10"/>
      <c r="I4103" s="95"/>
      <c r="J4103" s="92"/>
      <c r="K4103" s="92"/>
      <c r="L4103" s="73">
        <f t="shared" si="1386"/>
        <v>0</v>
      </c>
      <c r="M4103" s="73">
        <f t="shared" si="1383"/>
        <v>0</v>
      </c>
      <c r="N4103" s="73"/>
      <c r="O4103" s="73"/>
      <c r="P4103" s="73"/>
      <c r="Q4103" s="73"/>
      <c r="R4103" s="73">
        <f t="shared" si="1385"/>
        <v>0</v>
      </c>
      <c r="S4103" s="76" t="str">
        <f t="shared" si="1377"/>
        <v>-</v>
      </c>
      <c r="T4103" s="96">
        <v>0</v>
      </c>
      <c r="U4103" s="97"/>
      <c r="V4103" s="73">
        <f t="shared" si="1384"/>
        <v>0</v>
      </c>
      <c r="W4103" s="73">
        <f t="shared" si="1378"/>
        <v>0</v>
      </c>
      <c r="X4103" s="76" t="str">
        <f t="shared" si="1379"/>
        <v>-</v>
      </c>
      <c r="Y4103" s="73">
        <f t="shared" si="1380"/>
        <v>0</v>
      </c>
      <c r="Z4103" s="73">
        <f t="shared" si="1381"/>
        <v>0</v>
      </c>
      <c r="AA4103" s="73">
        <f t="shared" si="1387"/>
        <v>0</v>
      </c>
      <c r="AB4103" s="73">
        <f t="shared" si="1382"/>
        <v>0</v>
      </c>
      <c r="AC4103" s="73">
        <f t="shared" si="1388"/>
        <v>0</v>
      </c>
      <c r="AD4103" s="73">
        <f t="shared" si="1389"/>
        <v>0</v>
      </c>
      <c r="AE4103" s="73">
        <v>0</v>
      </c>
    </row>
    <row r="4104" spans="1:31" ht="15" customHeight="1">
      <c r="A4104" s="94"/>
      <c r="B4104" s="6" t="str">
        <f>IFERROR(VLOOKUP(A4104,'Distributor List'!$A$2:$D$77,2,0),"-")</f>
        <v>-</v>
      </c>
      <c r="C4104" s="6" t="str">
        <f>IFERROR(VLOOKUP(A4104,'Distributor List'!$A$2:$D$77,3,0),"-")</f>
        <v>-</v>
      </c>
      <c r="D4104" s="6" t="str">
        <f>IFERROR(VLOOKUP(A4104,'Distributor List'!$A$2:$F$77,6,0),"-")</f>
        <v>-</v>
      </c>
      <c r="E4104" s="6" t="str">
        <f>IFERROR(VLOOKUP(A4104,'Distributor List'!$A$2:$D$77,4,0),"-")</f>
        <v>-</v>
      </c>
      <c r="F4104" s="6" t="str">
        <f>IFERROR(VLOOKUP(H4104,'Price List'!$A$2:$H$109,8,0),"-")</f>
        <v>-</v>
      </c>
      <c r="G4104" s="6" t="str">
        <f>IFERROR(VLOOKUP(A4104,'Distributor List'!$A$2:$E$77,5,0),"-")</f>
        <v>-</v>
      </c>
      <c r="H4104" s="10"/>
      <c r="I4104" s="95"/>
      <c r="J4104" s="92"/>
      <c r="K4104" s="92"/>
      <c r="L4104" s="73">
        <f t="shared" si="1386"/>
        <v>0</v>
      </c>
      <c r="M4104" s="73">
        <f t="shared" si="1383"/>
        <v>0</v>
      </c>
      <c r="N4104" s="73"/>
      <c r="O4104" s="73"/>
      <c r="P4104" s="73"/>
      <c r="Q4104" s="73"/>
      <c r="R4104" s="73">
        <f t="shared" si="1385"/>
        <v>0</v>
      </c>
      <c r="S4104" s="76" t="str">
        <f t="shared" si="1377"/>
        <v>-</v>
      </c>
      <c r="T4104" s="96">
        <v>0</v>
      </c>
      <c r="U4104" s="97"/>
      <c r="V4104" s="73">
        <f t="shared" si="1384"/>
        <v>0</v>
      </c>
      <c r="W4104" s="73">
        <f t="shared" si="1378"/>
        <v>0</v>
      </c>
      <c r="X4104" s="76" t="str">
        <f t="shared" si="1379"/>
        <v>-</v>
      </c>
      <c r="Y4104" s="73">
        <f t="shared" si="1380"/>
        <v>0</v>
      </c>
      <c r="Z4104" s="73">
        <f t="shared" si="1381"/>
        <v>0</v>
      </c>
      <c r="AA4104" s="73">
        <f t="shared" si="1387"/>
        <v>0</v>
      </c>
      <c r="AB4104" s="73">
        <f t="shared" si="1382"/>
        <v>0</v>
      </c>
      <c r="AC4104" s="73">
        <f t="shared" si="1388"/>
        <v>0</v>
      </c>
      <c r="AD4104" s="73">
        <f t="shared" si="1389"/>
        <v>0</v>
      </c>
      <c r="AE4104" s="73">
        <v>0</v>
      </c>
    </row>
    <row r="4105" spans="1:31" ht="15" customHeight="1">
      <c r="A4105" s="94"/>
      <c r="B4105" s="6" t="str">
        <f>IFERROR(VLOOKUP(A4105,'Distributor List'!$A$2:$D$77,2,0),"-")</f>
        <v>-</v>
      </c>
      <c r="C4105" s="6" t="str">
        <f>IFERROR(VLOOKUP(A4105,'Distributor List'!$A$2:$D$77,3,0),"-")</f>
        <v>-</v>
      </c>
      <c r="D4105" s="6" t="str">
        <f>IFERROR(VLOOKUP(A4105,'Distributor List'!$A$2:$F$77,6,0),"-")</f>
        <v>-</v>
      </c>
      <c r="E4105" s="6" t="str">
        <f>IFERROR(VLOOKUP(A4105,'Distributor List'!$A$2:$D$77,4,0),"-")</f>
        <v>-</v>
      </c>
      <c r="F4105" s="6" t="str">
        <f>IFERROR(VLOOKUP(H4105,'Price List'!$A$2:$H$109,8,0),"-")</f>
        <v>-</v>
      </c>
      <c r="G4105" s="6" t="str">
        <f>IFERROR(VLOOKUP(A4105,'Distributor List'!$A$2:$E$77,5,0),"-")</f>
        <v>-</v>
      </c>
      <c r="H4105" s="10"/>
      <c r="I4105" s="95"/>
      <c r="J4105" s="92"/>
      <c r="K4105" s="92"/>
      <c r="L4105" s="73">
        <f t="shared" si="1386"/>
        <v>0</v>
      </c>
      <c r="M4105" s="73">
        <f t="shared" si="1383"/>
        <v>0</v>
      </c>
      <c r="N4105" s="73"/>
      <c r="O4105" s="73"/>
      <c r="P4105" s="73"/>
      <c r="Q4105" s="73"/>
      <c r="R4105" s="73">
        <f t="shared" si="1385"/>
        <v>0</v>
      </c>
      <c r="S4105" s="76" t="str">
        <f t="shared" si="1377"/>
        <v>-</v>
      </c>
      <c r="T4105" s="96">
        <v>0</v>
      </c>
      <c r="U4105" s="97"/>
      <c r="V4105" s="73">
        <f t="shared" si="1384"/>
        <v>0</v>
      </c>
      <c r="W4105" s="73">
        <f t="shared" si="1378"/>
        <v>0</v>
      </c>
      <c r="X4105" s="76" t="str">
        <f t="shared" si="1379"/>
        <v>-</v>
      </c>
      <c r="Y4105" s="73">
        <f t="shared" si="1380"/>
        <v>0</v>
      </c>
      <c r="Z4105" s="73">
        <f t="shared" si="1381"/>
        <v>0</v>
      </c>
      <c r="AA4105" s="73">
        <f t="shared" si="1387"/>
        <v>0</v>
      </c>
      <c r="AB4105" s="73">
        <f t="shared" si="1382"/>
        <v>0</v>
      </c>
      <c r="AC4105" s="73">
        <f t="shared" si="1388"/>
        <v>0</v>
      </c>
      <c r="AD4105" s="73">
        <f t="shared" si="1389"/>
        <v>0</v>
      </c>
      <c r="AE4105" s="73">
        <v>0</v>
      </c>
    </row>
    <row r="4106" spans="1:31" ht="15" customHeight="1">
      <c r="A4106" s="94"/>
      <c r="B4106" s="6" t="str">
        <f>IFERROR(VLOOKUP(A4106,'Distributor List'!$A$2:$D$77,2,0),"-")</f>
        <v>-</v>
      </c>
      <c r="C4106" s="6" t="str">
        <f>IFERROR(VLOOKUP(A4106,'Distributor List'!$A$2:$D$77,3,0),"-")</f>
        <v>-</v>
      </c>
      <c r="D4106" s="6" t="str">
        <f>IFERROR(VLOOKUP(A4106,'Distributor List'!$A$2:$F$77,6,0),"-")</f>
        <v>-</v>
      </c>
      <c r="E4106" s="6" t="str">
        <f>IFERROR(VLOOKUP(A4106,'Distributor List'!$A$2:$D$77,4,0),"-")</f>
        <v>-</v>
      </c>
      <c r="F4106" s="6" t="str">
        <f>IFERROR(VLOOKUP(H4106,'Price List'!$A$2:$H$109,8,0),"-")</f>
        <v>-</v>
      </c>
      <c r="G4106" s="6" t="str">
        <f>IFERROR(VLOOKUP(A4106,'Distributor List'!$A$2:$E$77,5,0),"-")</f>
        <v>-</v>
      </c>
      <c r="H4106" s="10"/>
      <c r="I4106" s="95"/>
      <c r="J4106" s="92"/>
      <c r="K4106" s="92"/>
      <c r="L4106" s="73">
        <f t="shared" si="1386"/>
        <v>0</v>
      </c>
      <c r="M4106" s="73">
        <f t="shared" si="1383"/>
        <v>0</v>
      </c>
      <c r="N4106" s="73"/>
      <c r="O4106" s="73"/>
      <c r="P4106" s="73"/>
      <c r="Q4106" s="73"/>
      <c r="R4106" s="73">
        <f t="shared" si="1385"/>
        <v>0</v>
      </c>
      <c r="S4106" s="76" t="str">
        <f t="shared" si="1377"/>
        <v>-</v>
      </c>
      <c r="T4106" s="96">
        <v>0</v>
      </c>
      <c r="U4106" s="97"/>
      <c r="V4106" s="73">
        <f t="shared" si="1384"/>
        <v>0</v>
      </c>
      <c r="W4106" s="73">
        <f t="shared" si="1378"/>
        <v>0</v>
      </c>
      <c r="X4106" s="76" t="str">
        <f t="shared" si="1379"/>
        <v>-</v>
      </c>
      <c r="Y4106" s="73">
        <f t="shared" si="1380"/>
        <v>0</v>
      </c>
      <c r="Z4106" s="73">
        <f t="shared" si="1381"/>
        <v>0</v>
      </c>
      <c r="AA4106" s="73">
        <f t="shared" si="1387"/>
        <v>0</v>
      </c>
      <c r="AB4106" s="73">
        <f t="shared" si="1382"/>
        <v>0</v>
      </c>
      <c r="AC4106" s="73">
        <f t="shared" si="1388"/>
        <v>0</v>
      </c>
      <c r="AD4106" s="73">
        <f t="shared" si="1389"/>
        <v>0</v>
      </c>
      <c r="AE4106" s="73">
        <v>0</v>
      </c>
    </row>
    <row r="4107" spans="1:31" ht="15" customHeight="1">
      <c r="A4107" s="94"/>
      <c r="B4107" s="6" t="str">
        <f>IFERROR(VLOOKUP(A4107,'Distributor List'!$A$2:$D$77,2,0),"-")</f>
        <v>-</v>
      </c>
      <c r="C4107" s="6" t="str">
        <f>IFERROR(VLOOKUP(A4107,'Distributor List'!$A$2:$D$77,3,0),"-")</f>
        <v>-</v>
      </c>
      <c r="D4107" s="6" t="str">
        <f>IFERROR(VLOOKUP(A4107,'Distributor List'!$A$2:$F$77,6,0),"-")</f>
        <v>-</v>
      </c>
      <c r="E4107" s="6" t="str">
        <f>IFERROR(VLOOKUP(A4107,'Distributor List'!$A$2:$D$77,4,0),"-")</f>
        <v>-</v>
      </c>
      <c r="F4107" s="6" t="str">
        <f>IFERROR(VLOOKUP(H4107,'Price List'!$A$2:$H$109,8,0),"-")</f>
        <v>-</v>
      </c>
      <c r="G4107" s="6" t="str">
        <f>IFERROR(VLOOKUP(A4107,'Distributor List'!$A$2:$E$77,5,0),"-")</f>
        <v>-</v>
      </c>
      <c r="H4107" s="10"/>
      <c r="I4107" s="95"/>
      <c r="J4107" s="92"/>
      <c r="K4107" s="92"/>
      <c r="L4107" s="73">
        <f t="shared" si="1386"/>
        <v>0</v>
      </c>
      <c r="M4107" s="73">
        <f t="shared" si="1383"/>
        <v>0</v>
      </c>
      <c r="N4107" s="73"/>
      <c r="O4107" s="73"/>
      <c r="P4107" s="73"/>
      <c r="Q4107" s="73"/>
      <c r="R4107" s="73">
        <f t="shared" si="1385"/>
        <v>0</v>
      </c>
      <c r="S4107" s="76" t="str">
        <f t="shared" si="1377"/>
        <v>-</v>
      </c>
      <c r="T4107" s="96">
        <v>0</v>
      </c>
      <c r="U4107" s="97"/>
      <c r="V4107" s="73">
        <f t="shared" si="1384"/>
        <v>0</v>
      </c>
      <c r="W4107" s="73">
        <f t="shared" si="1378"/>
        <v>0</v>
      </c>
      <c r="X4107" s="76" t="str">
        <f t="shared" si="1379"/>
        <v>-</v>
      </c>
      <c r="Y4107" s="73">
        <f t="shared" si="1380"/>
        <v>0</v>
      </c>
      <c r="Z4107" s="73">
        <f t="shared" si="1381"/>
        <v>0</v>
      </c>
      <c r="AA4107" s="73">
        <f t="shared" si="1387"/>
        <v>0</v>
      </c>
      <c r="AB4107" s="73">
        <f t="shared" si="1382"/>
        <v>0</v>
      </c>
      <c r="AC4107" s="73">
        <f t="shared" si="1388"/>
        <v>0</v>
      </c>
      <c r="AD4107" s="73">
        <f t="shared" si="1389"/>
        <v>0</v>
      </c>
      <c r="AE4107" s="73">
        <v>0</v>
      </c>
    </row>
    <row r="4108" spans="1:31" ht="15" customHeight="1">
      <c r="A4108" s="94"/>
      <c r="B4108" s="6" t="str">
        <f>IFERROR(VLOOKUP(A4108,'Distributor List'!$A$2:$D$77,2,0),"-")</f>
        <v>-</v>
      </c>
      <c r="C4108" s="6" t="str">
        <f>IFERROR(VLOOKUP(A4108,'Distributor List'!$A$2:$D$77,3,0),"-")</f>
        <v>-</v>
      </c>
      <c r="D4108" s="6" t="str">
        <f>IFERROR(VLOOKUP(A4108,'Distributor List'!$A$2:$F$77,6,0),"-")</f>
        <v>-</v>
      </c>
      <c r="E4108" s="6" t="str">
        <f>IFERROR(VLOOKUP(A4108,'Distributor List'!$A$2:$D$77,4,0),"-")</f>
        <v>-</v>
      </c>
      <c r="F4108" s="6" t="str">
        <f>IFERROR(VLOOKUP(H4108,'Price List'!$A$2:$H$109,8,0),"-")</f>
        <v>-</v>
      </c>
      <c r="G4108" s="6" t="str">
        <f>IFERROR(VLOOKUP(A4108,'Distributor List'!$A$2:$E$77,5,0),"-")</f>
        <v>-</v>
      </c>
      <c r="H4108" s="10"/>
      <c r="I4108" s="95"/>
      <c r="J4108" s="92"/>
      <c r="K4108" s="92"/>
      <c r="L4108" s="73">
        <f t="shared" si="1386"/>
        <v>0</v>
      </c>
      <c r="M4108" s="73">
        <f t="shared" si="1383"/>
        <v>0</v>
      </c>
      <c r="N4108" s="73"/>
      <c r="O4108" s="73"/>
      <c r="P4108" s="73"/>
      <c r="Q4108" s="73"/>
      <c r="R4108" s="73">
        <f t="shared" si="1385"/>
        <v>0</v>
      </c>
      <c r="S4108" s="76" t="str">
        <f t="shared" si="1377"/>
        <v>-</v>
      </c>
      <c r="T4108" s="96">
        <v>0</v>
      </c>
      <c r="U4108" s="97"/>
      <c r="V4108" s="73">
        <f t="shared" si="1384"/>
        <v>0</v>
      </c>
      <c r="W4108" s="73">
        <f t="shared" si="1378"/>
        <v>0</v>
      </c>
      <c r="X4108" s="76" t="str">
        <f t="shared" si="1379"/>
        <v>-</v>
      </c>
      <c r="Y4108" s="73">
        <f t="shared" si="1380"/>
        <v>0</v>
      </c>
      <c r="Z4108" s="73">
        <f t="shared" si="1381"/>
        <v>0</v>
      </c>
      <c r="AA4108" s="73">
        <f t="shared" si="1387"/>
        <v>0</v>
      </c>
      <c r="AB4108" s="73">
        <f t="shared" si="1382"/>
        <v>0</v>
      </c>
      <c r="AC4108" s="73">
        <f t="shared" si="1388"/>
        <v>0</v>
      </c>
      <c r="AD4108" s="73">
        <f t="shared" si="1389"/>
        <v>0</v>
      </c>
      <c r="AE4108" s="73">
        <v>0</v>
      </c>
    </row>
    <row r="4109" spans="1:31" ht="15" customHeight="1">
      <c r="A4109" s="94"/>
      <c r="B4109" s="6" t="str">
        <f>IFERROR(VLOOKUP(A4109,'Distributor List'!$A$2:$D$77,2,0),"-")</f>
        <v>-</v>
      </c>
      <c r="C4109" s="6" t="str">
        <f>IFERROR(VLOOKUP(A4109,'Distributor List'!$A$2:$D$77,3,0),"-")</f>
        <v>-</v>
      </c>
      <c r="D4109" s="6" t="str">
        <f>IFERROR(VLOOKUP(A4109,'Distributor List'!$A$2:$F$77,6,0),"-")</f>
        <v>-</v>
      </c>
      <c r="E4109" s="6" t="str">
        <f>IFERROR(VLOOKUP(A4109,'Distributor List'!$A$2:$D$77,4,0),"-")</f>
        <v>-</v>
      </c>
      <c r="F4109" s="6" t="str">
        <f>IFERROR(VLOOKUP(H4109,'Price List'!$A$2:$H$109,8,0),"-")</f>
        <v>-</v>
      </c>
      <c r="G4109" s="6" t="str">
        <f>IFERROR(VLOOKUP(A4109,'Distributor List'!$A$2:$E$77,5,0),"-")</f>
        <v>-</v>
      </c>
      <c r="H4109" s="10"/>
      <c r="I4109" s="95"/>
      <c r="J4109" s="92"/>
      <c r="K4109" s="92"/>
      <c r="L4109" s="73">
        <f t="shared" si="1386"/>
        <v>0</v>
      </c>
      <c r="M4109" s="73">
        <f t="shared" si="1383"/>
        <v>0</v>
      </c>
      <c r="N4109" s="73"/>
      <c r="O4109" s="73"/>
      <c r="P4109" s="73"/>
      <c r="Q4109" s="73"/>
      <c r="R4109" s="73">
        <f t="shared" si="1385"/>
        <v>0</v>
      </c>
      <c r="S4109" s="76" t="str">
        <f t="shared" si="1377"/>
        <v>-</v>
      </c>
      <c r="T4109" s="96">
        <v>0</v>
      </c>
      <c r="U4109" s="97"/>
      <c r="V4109" s="73">
        <f t="shared" si="1384"/>
        <v>0</v>
      </c>
      <c r="W4109" s="73">
        <f t="shared" si="1378"/>
        <v>0</v>
      </c>
      <c r="X4109" s="76" t="str">
        <f t="shared" si="1379"/>
        <v>-</v>
      </c>
      <c r="Y4109" s="73">
        <f t="shared" si="1380"/>
        <v>0</v>
      </c>
      <c r="Z4109" s="73">
        <f t="shared" si="1381"/>
        <v>0</v>
      </c>
      <c r="AA4109" s="73">
        <f t="shared" si="1387"/>
        <v>0</v>
      </c>
      <c r="AB4109" s="73">
        <f t="shared" si="1382"/>
        <v>0</v>
      </c>
      <c r="AC4109" s="73">
        <f t="shared" si="1388"/>
        <v>0</v>
      </c>
      <c r="AD4109" s="73">
        <f t="shared" si="1389"/>
        <v>0</v>
      </c>
      <c r="AE4109" s="73">
        <v>0</v>
      </c>
    </row>
    <row r="4110" spans="1:31" ht="15" customHeight="1">
      <c r="A4110" s="94"/>
      <c r="B4110" s="6" t="str">
        <f>IFERROR(VLOOKUP(A4110,'Distributor List'!$A$2:$D$77,2,0),"-")</f>
        <v>-</v>
      </c>
      <c r="C4110" s="6" t="str">
        <f>IFERROR(VLOOKUP(A4110,'Distributor List'!$A$2:$D$77,3,0),"-")</f>
        <v>-</v>
      </c>
      <c r="D4110" s="6" t="str">
        <f>IFERROR(VLOOKUP(A4110,'Distributor List'!$A$2:$F$77,6,0),"-")</f>
        <v>-</v>
      </c>
      <c r="E4110" s="6" t="str">
        <f>IFERROR(VLOOKUP(A4110,'Distributor List'!$A$2:$D$77,4,0),"-")</f>
        <v>-</v>
      </c>
      <c r="F4110" s="6" t="str">
        <f>IFERROR(VLOOKUP(H4110,'Price List'!$A$2:$H$109,8,0),"-")</f>
        <v>-</v>
      </c>
      <c r="G4110" s="6" t="str">
        <f>IFERROR(VLOOKUP(A4110,'Distributor List'!$A$2:$E$77,5,0),"-")</f>
        <v>-</v>
      </c>
      <c r="H4110" s="10"/>
      <c r="I4110" s="95"/>
      <c r="J4110" s="92"/>
      <c r="K4110" s="92"/>
      <c r="L4110" s="73">
        <f t="shared" si="1386"/>
        <v>0</v>
      </c>
      <c r="M4110" s="73">
        <f t="shared" si="1383"/>
        <v>0</v>
      </c>
      <c r="N4110" s="73"/>
      <c r="O4110" s="73"/>
      <c r="P4110" s="73"/>
      <c r="Q4110" s="73"/>
      <c r="R4110" s="73">
        <f t="shared" si="1385"/>
        <v>0</v>
      </c>
      <c r="S4110" s="76" t="str">
        <f t="shared" si="1377"/>
        <v>-</v>
      </c>
      <c r="T4110" s="96">
        <v>0</v>
      </c>
      <c r="U4110" s="97"/>
      <c r="V4110" s="73">
        <f t="shared" si="1384"/>
        <v>0</v>
      </c>
      <c r="W4110" s="73">
        <f t="shared" si="1378"/>
        <v>0</v>
      </c>
      <c r="X4110" s="76" t="str">
        <f t="shared" si="1379"/>
        <v>-</v>
      </c>
      <c r="Y4110" s="73">
        <f t="shared" si="1380"/>
        <v>0</v>
      </c>
      <c r="Z4110" s="73">
        <f t="shared" si="1381"/>
        <v>0</v>
      </c>
      <c r="AA4110" s="73">
        <f t="shared" si="1387"/>
        <v>0</v>
      </c>
      <c r="AB4110" s="73">
        <f t="shared" si="1382"/>
        <v>0</v>
      </c>
      <c r="AC4110" s="73">
        <f t="shared" si="1388"/>
        <v>0</v>
      </c>
      <c r="AD4110" s="73">
        <f t="shared" si="1389"/>
        <v>0</v>
      </c>
      <c r="AE4110" s="73">
        <v>0</v>
      </c>
    </row>
    <row r="4111" spans="1:31" ht="15" customHeight="1">
      <c r="A4111" s="94"/>
      <c r="B4111" s="6" t="str">
        <f>IFERROR(VLOOKUP(A4111,'Distributor List'!$A$2:$D$77,2,0),"-")</f>
        <v>-</v>
      </c>
      <c r="C4111" s="6" t="str">
        <f>IFERROR(VLOOKUP(A4111,'Distributor List'!$A$2:$D$77,3,0),"-")</f>
        <v>-</v>
      </c>
      <c r="D4111" s="6" t="str">
        <f>IFERROR(VLOOKUP(A4111,'Distributor List'!$A$2:$F$77,6,0),"-")</f>
        <v>-</v>
      </c>
      <c r="E4111" s="6" t="str">
        <f>IFERROR(VLOOKUP(A4111,'Distributor List'!$A$2:$D$77,4,0),"-")</f>
        <v>-</v>
      </c>
      <c r="F4111" s="6" t="str">
        <f>IFERROR(VLOOKUP(H4111,'Price List'!$A$2:$H$109,8,0),"-")</f>
        <v>-</v>
      </c>
      <c r="G4111" s="6" t="str">
        <f>IFERROR(VLOOKUP(A4111,'Distributor List'!$A$2:$E$77,5,0),"-")</f>
        <v>-</v>
      </c>
      <c r="H4111" s="10"/>
      <c r="I4111" s="95"/>
      <c r="J4111" s="92"/>
      <c r="K4111" s="92"/>
      <c r="L4111" s="73">
        <f t="shared" si="1386"/>
        <v>0</v>
      </c>
      <c r="M4111" s="73">
        <f t="shared" si="1383"/>
        <v>0</v>
      </c>
      <c r="N4111" s="73"/>
      <c r="O4111" s="73"/>
      <c r="P4111" s="73"/>
      <c r="Q4111" s="73"/>
      <c r="R4111" s="73">
        <f t="shared" si="1385"/>
        <v>0</v>
      </c>
      <c r="S4111" s="76" t="str">
        <f t="shared" si="1377"/>
        <v>-</v>
      </c>
      <c r="T4111" s="96">
        <v>0</v>
      </c>
      <c r="U4111" s="97"/>
      <c r="V4111" s="73">
        <f t="shared" si="1384"/>
        <v>0</v>
      </c>
      <c r="W4111" s="73">
        <f t="shared" si="1378"/>
        <v>0</v>
      </c>
      <c r="X4111" s="76" t="str">
        <f t="shared" si="1379"/>
        <v>-</v>
      </c>
      <c r="Y4111" s="73">
        <f t="shared" si="1380"/>
        <v>0</v>
      </c>
      <c r="Z4111" s="73">
        <f t="shared" si="1381"/>
        <v>0</v>
      </c>
      <c r="AA4111" s="73">
        <f t="shared" si="1387"/>
        <v>0</v>
      </c>
      <c r="AB4111" s="73">
        <f t="shared" si="1382"/>
        <v>0</v>
      </c>
      <c r="AC4111" s="73">
        <f t="shared" si="1388"/>
        <v>0</v>
      </c>
      <c r="AD4111" s="73">
        <f t="shared" si="1389"/>
        <v>0</v>
      </c>
      <c r="AE4111" s="73">
        <v>0</v>
      </c>
    </row>
    <row r="4112" spans="1:31" ht="15" customHeight="1">
      <c r="A4112" s="94"/>
      <c r="B4112" s="6" t="str">
        <f>IFERROR(VLOOKUP(A4112,'Distributor List'!$A$2:$D$77,2,0),"-")</f>
        <v>-</v>
      </c>
      <c r="C4112" s="6" t="str">
        <f>IFERROR(VLOOKUP(A4112,'Distributor List'!$A$2:$D$77,3,0),"-")</f>
        <v>-</v>
      </c>
      <c r="D4112" s="6" t="str">
        <f>IFERROR(VLOOKUP(A4112,'Distributor List'!$A$2:$F$77,6,0),"-")</f>
        <v>-</v>
      </c>
      <c r="E4112" s="6" t="str">
        <f>IFERROR(VLOOKUP(A4112,'Distributor List'!$A$2:$D$77,4,0),"-")</f>
        <v>-</v>
      </c>
      <c r="F4112" s="6" t="str">
        <f>IFERROR(VLOOKUP(H4112,'Price List'!$A$2:$H$109,8,0),"-")</f>
        <v>-</v>
      </c>
      <c r="G4112" s="6" t="str">
        <f>IFERROR(VLOOKUP(A4112,'Distributor List'!$A$2:$E$77,5,0),"-")</f>
        <v>-</v>
      </c>
      <c r="H4112" s="10"/>
      <c r="I4112" s="95"/>
      <c r="J4112" s="92"/>
      <c r="K4112" s="92"/>
      <c r="L4112" s="73">
        <f t="shared" si="1386"/>
        <v>0</v>
      </c>
      <c r="M4112" s="73">
        <f t="shared" si="1383"/>
        <v>0</v>
      </c>
      <c r="N4112" s="73"/>
      <c r="O4112" s="73"/>
      <c r="P4112" s="73"/>
      <c r="Q4112" s="73"/>
      <c r="R4112" s="73">
        <f t="shared" si="1385"/>
        <v>0</v>
      </c>
      <c r="S4112" s="76" t="str">
        <f t="shared" si="1377"/>
        <v>-</v>
      </c>
      <c r="T4112" s="96">
        <v>0</v>
      </c>
      <c r="U4112" s="97"/>
      <c r="V4112" s="73">
        <f t="shared" si="1384"/>
        <v>0</v>
      </c>
      <c r="W4112" s="73">
        <f t="shared" si="1378"/>
        <v>0</v>
      </c>
      <c r="X4112" s="76" t="str">
        <f t="shared" si="1379"/>
        <v>-</v>
      </c>
      <c r="Y4112" s="73">
        <f t="shared" si="1380"/>
        <v>0</v>
      </c>
      <c r="Z4112" s="73">
        <f t="shared" si="1381"/>
        <v>0</v>
      </c>
      <c r="AA4112" s="73">
        <f t="shared" si="1387"/>
        <v>0</v>
      </c>
      <c r="AB4112" s="73">
        <f t="shared" si="1382"/>
        <v>0</v>
      </c>
      <c r="AC4112" s="73">
        <f t="shared" si="1388"/>
        <v>0</v>
      </c>
      <c r="AD4112" s="73">
        <f t="shared" si="1389"/>
        <v>0</v>
      </c>
      <c r="AE4112" s="73">
        <v>0</v>
      </c>
    </row>
    <row r="4113" spans="1:31" ht="15" customHeight="1">
      <c r="A4113" s="94"/>
      <c r="B4113" s="6" t="str">
        <f>IFERROR(VLOOKUP(A4113,'Distributor List'!$A$2:$D$77,2,0),"-")</f>
        <v>-</v>
      </c>
      <c r="C4113" s="6" t="str">
        <f>IFERROR(VLOOKUP(A4113,'Distributor List'!$A$2:$D$77,3,0),"-")</f>
        <v>-</v>
      </c>
      <c r="D4113" s="6" t="str">
        <f>IFERROR(VLOOKUP(A4113,'Distributor List'!$A$2:$F$77,6,0),"-")</f>
        <v>-</v>
      </c>
      <c r="E4113" s="6" t="str">
        <f>IFERROR(VLOOKUP(A4113,'Distributor List'!$A$2:$D$77,4,0),"-")</f>
        <v>-</v>
      </c>
      <c r="F4113" s="6" t="str">
        <f>IFERROR(VLOOKUP(H4113,'Price List'!$A$2:$H$109,8,0),"-")</f>
        <v>-</v>
      </c>
      <c r="G4113" s="6" t="str">
        <f>IFERROR(VLOOKUP(A4113,'Distributor List'!$A$2:$E$77,5,0),"-")</f>
        <v>-</v>
      </c>
      <c r="H4113" s="10"/>
      <c r="I4113" s="95"/>
      <c r="J4113" s="92"/>
      <c r="K4113" s="92"/>
      <c r="L4113" s="73">
        <f t="shared" si="1386"/>
        <v>0</v>
      </c>
      <c r="M4113" s="73">
        <f t="shared" si="1383"/>
        <v>0</v>
      </c>
      <c r="N4113" s="73"/>
      <c r="O4113" s="73"/>
      <c r="P4113" s="73"/>
      <c r="Q4113" s="73"/>
      <c r="R4113" s="73">
        <f t="shared" si="1385"/>
        <v>0</v>
      </c>
      <c r="S4113" s="76" t="str">
        <f t="shared" si="1377"/>
        <v>-</v>
      </c>
      <c r="T4113" s="96">
        <v>0</v>
      </c>
      <c r="U4113" s="97"/>
      <c r="V4113" s="73">
        <f t="shared" si="1384"/>
        <v>0</v>
      </c>
      <c r="W4113" s="73">
        <f t="shared" si="1378"/>
        <v>0</v>
      </c>
      <c r="X4113" s="76" t="str">
        <f t="shared" si="1379"/>
        <v>-</v>
      </c>
      <c r="Y4113" s="73">
        <f t="shared" si="1380"/>
        <v>0</v>
      </c>
      <c r="Z4113" s="73">
        <f t="shared" si="1381"/>
        <v>0</v>
      </c>
      <c r="AA4113" s="73">
        <f t="shared" si="1387"/>
        <v>0</v>
      </c>
      <c r="AB4113" s="73">
        <f t="shared" si="1382"/>
        <v>0</v>
      </c>
      <c r="AC4113" s="73">
        <f t="shared" si="1388"/>
        <v>0</v>
      </c>
      <c r="AD4113" s="73">
        <f t="shared" si="1389"/>
        <v>0</v>
      </c>
      <c r="AE4113" s="73">
        <v>0</v>
      </c>
    </row>
    <row r="4114" spans="1:31" ht="15" customHeight="1">
      <c r="A4114" s="94"/>
      <c r="B4114" s="6" t="str">
        <f>IFERROR(VLOOKUP(A4114,'Distributor List'!$A$2:$D$77,2,0),"-")</f>
        <v>-</v>
      </c>
      <c r="C4114" s="6" t="str">
        <f>IFERROR(VLOOKUP(A4114,'Distributor List'!$A$2:$D$77,3,0),"-")</f>
        <v>-</v>
      </c>
      <c r="D4114" s="6" t="str">
        <f>IFERROR(VLOOKUP(A4114,'Distributor List'!$A$2:$F$77,6,0),"-")</f>
        <v>-</v>
      </c>
      <c r="E4114" s="6" t="str">
        <f>IFERROR(VLOOKUP(A4114,'Distributor List'!$A$2:$D$77,4,0),"-")</f>
        <v>-</v>
      </c>
      <c r="F4114" s="6" t="str">
        <f>IFERROR(VLOOKUP(H4114,'Price List'!$A$2:$H$109,8,0),"-")</f>
        <v>-</v>
      </c>
      <c r="G4114" s="6" t="str">
        <f>IFERROR(VLOOKUP(A4114,'Distributor List'!$A$2:$E$77,5,0),"-")</f>
        <v>-</v>
      </c>
      <c r="H4114" s="10"/>
      <c r="I4114" s="95"/>
      <c r="J4114" s="92"/>
      <c r="K4114" s="92"/>
      <c r="L4114" s="73">
        <f t="shared" si="1386"/>
        <v>0</v>
      </c>
      <c r="M4114" s="73">
        <f t="shared" si="1383"/>
        <v>0</v>
      </c>
      <c r="N4114" s="73"/>
      <c r="O4114" s="73"/>
      <c r="P4114" s="73"/>
      <c r="Q4114" s="73"/>
      <c r="R4114" s="73">
        <f t="shared" si="1385"/>
        <v>0</v>
      </c>
      <c r="S4114" s="76" t="str">
        <f t="shared" ref="S4114:S4177" si="1390">IFERROR(L4114/R4114,"-")</f>
        <v>-</v>
      </c>
      <c r="T4114" s="96">
        <v>0</v>
      </c>
      <c r="U4114" s="97"/>
      <c r="V4114" s="73">
        <f t="shared" si="1384"/>
        <v>0</v>
      </c>
      <c r="W4114" s="73">
        <f t="shared" ref="W4114:W4177" si="1391">L4114-V4114</f>
        <v>0</v>
      </c>
      <c r="X4114" s="76" t="str">
        <f t="shared" ref="X4114:X4177" si="1392">IFERROR(L4114/V4114-1,"-")</f>
        <v>-</v>
      </c>
      <c r="Y4114" s="73">
        <f t="shared" ref="Y4114:Y4177" si="1393">(J4114)/1*1.5</f>
        <v>0</v>
      </c>
      <c r="Z4114" s="73">
        <f t="shared" ref="Z4114:Z4177" si="1394">IF(Y4114&gt;K4114,Y4114-K4114,0)</f>
        <v>0</v>
      </c>
      <c r="AA4114" s="73">
        <f t="shared" si="1387"/>
        <v>0</v>
      </c>
      <c r="AB4114" s="73">
        <f t="shared" ref="AB4114:AB4177" si="1395">IF(Y4114&lt;K4114,K4114-Y4114,0)</f>
        <v>0</v>
      </c>
      <c r="AC4114" s="73">
        <f t="shared" si="1388"/>
        <v>0</v>
      </c>
      <c r="AD4114" s="73">
        <f t="shared" si="1389"/>
        <v>0</v>
      </c>
      <c r="AE4114" s="73">
        <v>0</v>
      </c>
    </row>
    <row r="4115" spans="1:31" ht="15" customHeight="1">
      <c r="A4115" s="94"/>
      <c r="B4115" s="6" t="str">
        <f>IFERROR(VLOOKUP(A4115,'Distributor List'!$A$2:$D$77,2,0),"-")</f>
        <v>-</v>
      </c>
      <c r="C4115" s="6" t="str">
        <f>IFERROR(VLOOKUP(A4115,'Distributor List'!$A$2:$D$77,3,0),"-")</f>
        <v>-</v>
      </c>
      <c r="D4115" s="6" t="str">
        <f>IFERROR(VLOOKUP(A4115,'Distributor List'!$A$2:$F$77,6,0),"-")</f>
        <v>-</v>
      </c>
      <c r="E4115" s="6" t="str">
        <f>IFERROR(VLOOKUP(A4115,'Distributor List'!$A$2:$D$77,4,0),"-")</f>
        <v>-</v>
      </c>
      <c r="F4115" s="6" t="str">
        <f>IFERROR(VLOOKUP(H4115,'Price List'!$A$2:$H$109,8,0),"-")</f>
        <v>-</v>
      </c>
      <c r="G4115" s="6" t="str">
        <f>IFERROR(VLOOKUP(A4115,'Distributor List'!$A$2:$E$77,5,0),"-")</f>
        <v>-</v>
      </c>
      <c r="H4115" s="10"/>
      <c r="I4115" s="95"/>
      <c r="J4115" s="92"/>
      <c r="K4115" s="92"/>
      <c r="L4115" s="73">
        <f t="shared" si="1386"/>
        <v>0</v>
      </c>
      <c r="M4115" s="73">
        <f t="shared" si="1383"/>
        <v>0</v>
      </c>
      <c r="N4115" s="73"/>
      <c r="O4115" s="73"/>
      <c r="P4115" s="73"/>
      <c r="Q4115" s="73"/>
      <c r="R4115" s="73">
        <f t="shared" si="1385"/>
        <v>0</v>
      </c>
      <c r="S4115" s="76" t="str">
        <f t="shared" si="1390"/>
        <v>-</v>
      </c>
      <c r="T4115" s="96">
        <v>0</v>
      </c>
      <c r="U4115" s="97"/>
      <c r="V4115" s="73">
        <f t="shared" si="1384"/>
        <v>0</v>
      </c>
      <c r="W4115" s="73">
        <f t="shared" si="1391"/>
        <v>0</v>
      </c>
      <c r="X4115" s="76" t="str">
        <f t="shared" si="1392"/>
        <v>-</v>
      </c>
      <c r="Y4115" s="73">
        <f t="shared" si="1393"/>
        <v>0</v>
      </c>
      <c r="Z4115" s="73">
        <f t="shared" si="1394"/>
        <v>0</v>
      </c>
      <c r="AA4115" s="73">
        <f t="shared" si="1387"/>
        <v>0</v>
      </c>
      <c r="AB4115" s="73">
        <f t="shared" si="1395"/>
        <v>0</v>
      </c>
      <c r="AC4115" s="73">
        <f t="shared" si="1388"/>
        <v>0</v>
      </c>
      <c r="AD4115" s="73">
        <f t="shared" si="1389"/>
        <v>0</v>
      </c>
      <c r="AE4115" s="73">
        <v>0</v>
      </c>
    </row>
    <row r="4116" spans="1:31" ht="15" customHeight="1">
      <c r="A4116" s="94"/>
      <c r="B4116" s="6" t="str">
        <f>IFERROR(VLOOKUP(A4116,'Distributor List'!$A$2:$D$77,2,0),"-")</f>
        <v>-</v>
      </c>
      <c r="C4116" s="6" t="str">
        <f>IFERROR(VLOOKUP(A4116,'Distributor List'!$A$2:$D$77,3,0),"-")</f>
        <v>-</v>
      </c>
      <c r="D4116" s="6" t="str">
        <f>IFERROR(VLOOKUP(A4116,'Distributor List'!$A$2:$F$77,6,0),"-")</f>
        <v>-</v>
      </c>
      <c r="E4116" s="6" t="str">
        <f>IFERROR(VLOOKUP(A4116,'Distributor List'!$A$2:$D$77,4,0),"-")</f>
        <v>-</v>
      </c>
      <c r="F4116" s="6" t="str">
        <f>IFERROR(VLOOKUP(H4116,'Price List'!$A$2:$H$109,8,0),"-")</f>
        <v>-</v>
      </c>
      <c r="G4116" s="6" t="str">
        <f>IFERROR(VLOOKUP(A4116,'Distributor List'!$A$2:$E$77,5,0),"-")</f>
        <v>-</v>
      </c>
      <c r="H4116" s="10"/>
      <c r="I4116" s="95"/>
      <c r="J4116" s="92"/>
      <c r="K4116" s="92"/>
      <c r="L4116" s="73">
        <f t="shared" si="1386"/>
        <v>0</v>
      </c>
      <c r="M4116" s="73">
        <f t="shared" si="1383"/>
        <v>0</v>
      </c>
      <c r="N4116" s="73"/>
      <c r="O4116" s="73"/>
      <c r="P4116" s="73"/>
      <c r="Q4116" s="73"/>
      <c r="R4116" s="73">
        <f t="shared" si="1385"/>
        <v>0</v>
      </c>
      <c r="S4116" s="76" t="str">
        <f t="shared" si="1390"/>
        <v>-</v>
      </c>
      <c r="T4116" s="96">
        <v>0</v>
      </c>
      <c r="U4116" s="97"/>
      <c r="V4116" s="73">
        <f t="shared" si="1384"/>
        <v>0</v>
      </c>
      <c r="W4116" s="73">
        <f t="shared" si="1391"/>
        <v>0</v>
      </c>
      <c r="X4116" s="76" t="str">
        <f t="shared" si="1392"/>
        <v>-</v>
      </c>
      <c r="Y4116" s="73">
        <f t="shared" si="1393"/>
        <v>0</v>
      </c>
      <c r="Z4116" s="73">
        <f t="shared" si="1394"/>
        <v>0</v>
      </c>
      <c r="AA4116" s="73">
        <f t="shared" si="1387"/>
        <v>0</v>
      </c>
      <c r="AB4116" s="73">
        <f t="shared" si="1395"/>
        <v>0</v>
      </c>
      <c r="AC4116" s="73">
        <f t="shared" si="1388"/>
        <v>0</v>
      </c>
      <c r="AD4116" s="73">
        <f t="shared" si="1389"/>
        <v>0</v>
      </c>
      <c r="AE4116" s="73">
        <v>0</v>
      </c>
    </row>
    <row r="4117" spans="1:31" ht="15" customHeight="1">
      <c r="A4117" s="94"/>
      <c r="B4117" s="6" t="str">
        <f>IFERROR(VLOOKUP(A4117,'Distributor List'!$A$2:$D$77,2,0),"-")</f>
        <v>-</v>
      </c>
      <c r="C4117" s="6" t="str">
        <f>IFERROR(VLOOKUP(A4117,'Distributor List'!$A$2:$D$77,3,0),"-")</f>
        <v>-</v>
      </c>
      <c r="D4117" s="6" t="str">
        <f>IFERROR(VLOOKUP(A4117,'Distributor List'!$A$2:$F$77,6,0),"-")</f>
        <v>-</v>
      </c>
      <c r="E4117" s="6" t="str">
        <f>IFERROR(VLOOKUP(A4117,'Distributor List'!$A$2:$D$77,4,0),"-")</f>
        <v>-</v>
      </c>
      <c r="F4117" s="6" t="str">
        <f>IFERROR(VLOOKUP(H4117,'Price List'!$A$2:$H$109,8,0),"-")</f>
        <v>-</v>
      </c>
      <c r="G4117" s="6" t="str">
        <f>IFERROR(VLOOKUP(A4117,'Distributor List'!$A$2:$E$77,5,0),"-")</f>
        <v>-</v>
      </c>
      <c r="H4117" s="10"/>
      <c r="I4117" s="95"/>
      <c r="J4117" s="92"/>
      <c r="K4117" s="92"/>
      <c r="L4117" s="73">
        <f t="shared" si="1386"/>
        <v>0</v>
      </c>
      <c r="M4117" s="73">
        <f t="shared" si="1383"/>
        <v>0</v>
      </c>
      <c r="N4117" s="73"/>
      <c r="O4117" s="73"/>
      <c r="P4117" s="73"/>
      <c r="Q4117" s="73"/>
      <c r="R4117" s="73">
        <f t="shared" si="1385"/>
        <v>0</v>
      </c>
      <c r="S4117" s="76" t="str">
        <f t="shared" si="1390"/>
        <v>-</v>
      </c>
      <c r="T4117" s="96">
        <v>0</v>
      </c>
      <c r="U4117" s="97"/>
      <c r="V4117" s="73">
        <f t="shared" si="1384"/>
        <v>0</v>
      </c>
      <c r="W4117" s="73">
        <f t="shared" si="1391"/>
        <v>0</v>
      </c>
      <c r="X4117" s="76" t="str">
        <f t="shared" si="1392"/>
        <v>-</v>
      </c>
      <c r="Y4117" s="73">
        <f t="shared" si="1393"/>
        <v>0</v>
      </c>
      <c r="Z4117" s="73">
        <f t="shared" si="1394"/>
        <v>0</v>
      </c>
      <c r="AA4117" s="73">
        <f t="shared" si="1387"/>
        <v>0</v>
      </c>
      <c r="AB4117" s="73">
        <f t="shared" si="1395"/>
        <v>0</v>
      </c>
      <c r="AC4117" s="73">
        <f t="shared" si="1388"/>
        <v>0</v>
      </c>
      <c r="AD4117" s="73">
        <f t="shared" si="1389"/>
        <v>0</v>
      </c>
      <c r="AE4117" s="73">
        <v>0</v>
      </c>
    </row>
    <row r="4118" spans="1:31" ht="15" customHeight="1">
      <c r="A4118" s="94"/>
      <c r="B4118" s="6" t="str">
        <f>IFERROR(VLOOKUP(A4118,'Distributor List'!$A$2:$D$77,2,0),"-")</f>
        <v>-</v>
      </c>
      <c r="C4118" s="6" t="str">
        <f>IFERROR(VLOOKUP(A4118,'Distributor List'!$A$2:$D$77,3,0),"-")</f>
        <v>-</v>
      </c>
      <c r="D4118" s="6" t="str">
        <f>IFERROR(VLOOKUP(A4118,'Distributor List'!$A$2:$F$77,6,0),"-")</f>
        <v>-</v>
      </c>
      <c r="E4118" s="6" t="str">
        <f>IFERROR(VLOOKUP(A4118,'Distributor List'!$A$2:$D$77,4,0),"-")</f>
        <v>-</v>
      </c>
      <c r="F4118" s="6" t="str">
        <f>IFERROR(VLOOKUP(H4118,'Price List'!$A$2:$H$109,8,0),"-")</f>
        <v>-</v>
      </c>
      <c r="G4118" s="6" t="str">
        <f>IFERROR(VLOOKUP(A4118,'Distributor List'!$A$2:$E$77,5,0),"-")</f>
        <v>-</v>
      </c>
      <c r="H4118" s="10"/>
      <c r="I4118" s="95"/>
      <c r="J4118" s="92"/>
      <c r="K4118" s="92"/>
      <c r="L4118" s="73">
        <f t="shared" si="1386"/>
        <v>0</v>
      </c>
      <c r="M4118" s="73">
        <f t="shared" si="1383"/>
        <v>0</v>
      </c>
      <c r="N4118" s="73"/>
      <c r="O4118" s="73"/>
      <c r="P4118" s="73"/>
      <c r="Q4118" s="73"/>
      <c r="R4118" s="73">
        <f t="shared" si="1385"/>
        <v>0</v>
      </c>
      <c r="S4118" s="76" t="str">
        <f t="shared" si="1390"/>
        <v>-</v>
      </c>
      <c r="T4118" s="96">
        <v>0</v>
      </c>
      <c r="U4118" s="97"/>
      <c r="V4118" s="73">
        <f t="shared" si="1384"/>
        <v>0</v>
      </c>
      <c r="W4118" s="73">
        <f t="shared" si="1391"/>
        <v>0</v>
      </c>
      <c r="X4118" s="76" t="str">
        <f t="shared" si="1392"/>
        <v>-</v>
      </c>
      <c r="Y4118" s="73">
        <f t="shared" si="1393"/>
        <v>0</v>
      </c>
      <c r="Z4118" s="73">
        <f t="shared" si="1394"/>
        <v>0</v>
      </c>
      <c r="AA4118" s="73">
        <f t="shared" si="1387"/>
        <v>0</v>
      </c>
      <c r="AB4118" s="73">
        <f t="shared" si="1395"/>
        <v>0</v>
      </c>
      <c r="AC4118" s="73">
        <f t="shared" si="1388"/>
        <v>0</v>
      </c>
      <c r="AD4118" s="73">
        <f t="shared" si="1389"/>
        <v>0</v>
      </c>
      <c r="AE4118" s="73">
        <v>0</v>
      </c>
    </row>
    <row r="4119" spans="1:31" ht="15" customHeight="1">
      <c r="A4119" s="94"/>
      <c r="B4119" s="6" t="str">
        <f>IFERROR(VLOOKUP(A4119,'Distributor List'!$A$2:$D$77,2,0),"-")</f>
        <v>-</v>
      </c>
      <c r="C4119" s="6" t="str">
        <f>IFERROR(VLOOKUP(A4119,'Distributor List'!$A$2:$D$77,3,0),"-")</f>
        <v>-</v>
      </c>
      <c r="D4119" s="6" t="str">
        <f>IFERROR(VLOOKUP(A4119,'Distributor List'!$A$2:$F$77,6,0),"-")</f>
        <v>-</v>
      </c>
      <c r="E4119" s="6" t="str">
        <f>IFERROR(VLOOKUP(A4119,'Distributor List'!$A$2:$D$77,4,0),"-")</f>
        <v>-</v>
      </c>
      <c r="F4119" s="6" t="str">
        <f>IFERROR(VLOOKUP(H4119,'Price List'!$A$2:$H$109,8,0),"-")</f>
        <v>-</v>
      </c>
      <c r="G4119" s="6" t="str">
        <f>IFERROR(VLOOKUP(A4119,'Distributor List'!$A$2:$E$77,5,0),"-")</f>
        <v>-</v>
      </c>
      <c r="H4119" s="10"/>
      <c r="I4119" s="95"/>
      <c r="J4119" s="92"/>
      <c r="K4119" s="92"/>
      <c r="L4119" s="73">
        <f t="shared" si="1386"/>
        <v>0</v>
      </c>
      <c r="M4119" s="73">
        <f t="shared" si="1383"/>
        <v>0</v>
      </c>
      <c r="N4119" s="73"/>
      <c r="O4119" s="73"/>
      <c r="P4119" s="73"/>
      <c r="Q4119" s="73"/>
      <c r="R4119" s="73">
        <f t="shared" si="1385"/>
        <v>0</v>
      </c>
      <c r="S4119" s="76" t="str">
        <f t="shared" si="1390"/>
        <v>-</v>
      </c>
      <c r="T4119" s="96">
        <v>0</v>
      </c>
      <c r="U4119" s="97"/>
      <c r="V4119" s="73">
        <f t="shared" si="1384"/>
        <v>0</v>
      </c>
      <c r="W4119" s="73">
        <f t="shared" si="1391"/>
        <v>0</v>
      </c>
      <c r="X4119" s="76" t="str">
        <f t="shared" si="1392"/>
        <v>-</v>
      </c>
      <c r="Y4119" s="73">
        <f t="shared" si="1393"/>
        <v>0</v>
      </c>
      <c r="Z4119" s="73">
        <f t="shared" si="1394"/>
        <v>0</v>
      </c>
      <c r="AA4119" s="73">
        <f t="shared" si="1387"/>
        <v>0</v>
      </c>
      <c r="AB4119" s="73">
        <f t="shared" si="1395"/>
        <v>0</v>
      </c>
      <c r="AC4119" s="73">
        <f t="shared" si="1388"/>
        <v>0</v>
      </c>
      <c r="AD4119" s="73">
        <f t="shared" si="1389"/>
        <v>0</v>
      </c>
      <c r="AE4119" s="73">
        <v>0</v>
      </c>
    </row>
    <row r="4120" spans="1:31" ht="15" customHeight="1">
      <c r="A4120" s="94"/>
      <c r="B4120" s="6" t="str">
        <f>IFERROR(VLOOKUP(A4120,'Distributor List'!$A$2:$D$77,2,0),"-")</f>
        <v>-</v>
      </c>
      <c r="C4120" s="6" t="str">
        <f>IFERROR(VLOOKUP(A4120,'Distributor List'!$A$2:$D$77,3,0),"-")</f>
        <v>-</v>
      </c>
      <c r="D4120" s="6" t="str">
        <f>IFERROR(VLOOKUP(A4120,'Distributor List'!$A$2:$F$77,6,0),"-")</f>
        <v>-</v>
      </c>
      <c r="E4120" s="6" t="str">
        <f>IFERROR(VLOOKUP(A4120,'Distributor List'!$A$2:$D$77,4,0),"-")</f>
        <v>-</v>
      </c>
      <c r="F4120" s="6" t="str">
        <f>IFERROR(VLOOKUP(H4120,'Price List'!$A$2:$H$109,8,0),"-")</f>
        <v>-</v>
      </c>
      <c r="G4120" s="6" t="str">
        <f>IFERROR(VLOOKUP(A4120,'Distributor List'!$A$2:$E$77,5,0),"-")</f>
        <v>-</v>
      </c>
      <c r="H4120" s="10"/>
      <c r="I4120" s="95"/>
      <c r="J4120" s="92"/>
      <c r="K4120" s="92"/>
      <c r="L4120" s="73">
        <f t="shared" si="1386"/>
        <v>0</v>
      </c>
      <c r="M4120" s="73">
        <f t="shared" si="1383"/>
        <v>0</v>
      </c>
      <c r="N4120" s="73"/>
      <c r="O4120" s="73"/>
      <c r="P4120" s="73"/>
      <c r="Q4120" s="73"/>
      <c r="R4120" s="73">
        <f t="shared" si="1385"/>
        <v>0</v>
      </c>
      <c r="S4120" s="76" t="str">
        <f t="shared" si="1390"/>
        <v>-</v>
      </c>
      <c r="T4120" s="96">
        <v>0</v>
      </c>
      <c r="U4120" s="97"/>
      <c r="V4120" s="73">
        <f t="shared" si="1384"/>
        <v>0</v>
      </c>
      <c r="W4120" s="73">
        <f t="shared" si="1391"/>
        <v>0</v>
      </c>
      <c r="X4120" s="76" t="str">
        <f t="shared" si="1392"/>
        <v>-</v>
      </c>
      <c r="Y4120" s="73">
        <f t="shared" si="1393"/>
        <v>0</v>
      </c>
      <c r="Z4120" s="73">
        <f t="shared" si="1394"/>
        <v>0</v>
      </c>
      <c r="AA4120" s="73">
        <f t="shared" si="1387"/>
        <v>0</v>
      </c>
      <c r="AB4120" s="73">
        <f t="shared" si="1395"/>
        <v>0</v>
      </c>
      <c r="AC4120" s="73">
        <f t="shared" si="1388"/>
        <v>0</v>
      </c>
      <c r="AD4120" s="73">
        <f t="shared" si="1389"/>
        <v>0</v>
      </c>
      <c r="AE4120" s="73">
        <v>0</v>
      </c>
    </row>
    <row r="4121" spans="1:31" ht="15" customHeight="1">
      <c r="A4121" s="94"/>
      <c r="B4121" s="6" t="str">
        <f>IFERROR(VLOOKUP(A4121,'Distributor List'!$A$2:$D$77,2,0),"-")</f>
        <v>-</v>
      </c>
      <c r="C4121" s="6" t="str">
        <f>IFERROR(VLOOKUP(A4121,'Distributor List'!$A$2:$D$77,3,0),"-")</f>
        <v>-</v>
      </c>
      <c r="D4121" s="6" t="str">
        <f>IFERROR(VLOOKUP(A4121,'Distributor List'!$A$2:$F$77,6,0),"-")</f>
        <v>-</v>
      </c>
      <c r="E4121" s="6" t="str">
        <f>IFERROR(VLOOKUP(A4121,'Distributor List'!$A$2:$D$77,4,0),"-")</f>
        <v>-</v>
      </c>
      <c r="F4121" s="6" t="str">
        <f>IFERROR(VLOOKUP(H4121,'Price List'!$A$2:$H$109,8,0),"-")</f>
        <v>-</v>
      </c>
      <c r="G4121" s="6" t="str">
        <f>IFERROR(VLOOKUP(A4121,'Distributor List'!$A$2:$E$77,5,0),"-")</f>
        <v>-</v>
      </c>
      <c r="H4121" s="10"/>
      <c r="I4121" s="95"/>
      <c r="J4121" s="92"/>
      <c r="K4121" s="92"/>
      <c r="L4121" s="73">
        <f t="shared" si="1386"/>
        <v>0</v>
      </c>
      <c r="M4121" s="73">
        <f t="shared" si="1383"/>
        <v>0</v>
      </c>
      <c r="N4121" s="73"/>
      <c r="O4121" s="73"/>
      <c r="P4121" s="73"/>
      <c r="Q4121" s="73"/>
      <c r="R4121" s="73">
        <f t="shared" si="1385"/>
        <v>0</v>
      </c>
      <c r="S4121" s="76" t="str">
        <f t="shared" si="1390"/>
        <v>-</v>
      </c>
      <c r="T4121" s="96">
        <v>0</v>
      </c>
      <c r="U4121" s="97"/>
      <c r="V4121" s="73">
        <f t="shared" si="1384"/>
        <v>0</v>
      </c>
      <c r="W4121" s="73">
        <f t="shared" si="1391"/>
        <v>0</v>
      </c>
      <c r="X4121" s="76" t="str">
        <f t="shared" si="1392"/>
        <v>-</v>
      </c>
      <c r="Y4121" s="73">
        <f t="shared" si="1393"/>
        <v>0</v>
      </c>
      <c r="Z4121" s="73">
        <f t="shared" si="1394"/>
        <v>0</v>
      </c>
      <c r="AA4121" s="73">
        <f t="shared" si="1387"/>
        <v>0</v>
      </c>
      <c r="AB4121" s="73">
        <f t="shared" si="1395"/>
        <v>0</v>
      </c>
      <c r="AC4121" s="73">
        <f t="shared" si="1388"/>
        <v>0</v>
      </c>
      <c r="AD4121" s="73">
        <f t="shared" si="1389"/>
        <v>0</v>
      </c>
      <c r="AE4121" s="73">
        <v>0</v>
      </c>
    </row>
    <row r="4122" spans="1:31" ht="15" customHeight="1">
      <c r="A4122" s="94"/>
      <c r="B4122" s="6" t="str">
        <f>IFERROR(VLOOKUP(A4122,'Distributor List'!$A$2:$D$77,2,0),"-")</f>
        <v>-</v>
      </c>
      <c r="C4122" s="6" t="str">
        <f>IFERROR(VLOOKUP(A4122,'Distributor List'!$A$2:$D$77,3,0),"-")</f>
        <v>-</v>
      </c>
      <c r="D4122" s="6" t="str">
        <f>IFERROR(VLOOKUP(A4122,'Distributor List'!$A$2:$F$77,6,0),"-")</f>
        <v>-</v>
      </c>
      <c r="E4122" s="6" t="str">
        <f>IFERROR(VLOOKUP(A4122,'Distributor List'!$A$2:$D$77,4,0),"-")</f>
        <v>-</v>
      </c>
      <c r="F4122" s="6" t="str">
        <f>IFERROR(VLOOKUP(H4122,'Price List'!$A$2:$H$109,8,0),"-")</f>
        <v>-</v>
      </c>
      <c r="G4122" s="6" t="str">
        <f>IFERROR(VLOOKUP(A4122,'Distributor List'!$A$2:$E$77,5,0),"-")</f>
        <v>-</v>
      </c>
      <c r="H4122" s="10"/>
      <c r="I4122" s="95"/>
      <c r="J4122" s="92"/>
      <c r="K4122" s="92"/>
      <c r="L4122" s="73">
        <f t="shared" si="1386"/>
        <v>0</v>
      </c>
      <c r="M4122" s="73">
        <f t="shared" si="1383"/>
        <v>0</v>
      </c>
      <c r="N4122" s="73"/>
      <c r="O4122" s="73"/>
      <c r="P4122" s="73"/>
      <c r="Q4122" s="73"/>
      <c r="R4122" s="73">
        <f t="shared" si="1385"/>
        <v>0</v>
      </c>
      <c r="S4122" s="76" t="str">
        <f t="shared" si="1390"/>
        <v>-</v>
      </c>
      <c r="T4122" s="96">
        <v>0</v>
      </c>
      <c r="U4122" s="97"/>
      <c r="V4122" s="73">
        <f t="shared" si="1384"/>
        <v>0</v>
      </c>
      <c r="W4122" s="73">
        <f t="shared" si="1391"/>
        <v>0</v>
      </c>
      <c r="X4122" s="76" t="str">
        <f t="shared" si="1392"/>
        <v>-</v>
      </c>
      <c r="Y4122" s="73">
        <f t="shared" si="1393"/>
        <v>0</v>
      </c>
      <c r="Z4122" s="73">
        <f t="shared" si="1394"/>
        <v>0</v>
      </c>
      <c r="AA4122" s="73">
        <f t="shared" si="1387"/>
        <v>0</v>
      </c>
      <c r="AB4122" s="73">
        <f t="shared" si="1395"/>
        <v>0</v>
      </c>
      <c r="AC4122" s="73">
        <f t="shared" si="1388"/>
        <v>0</v>
      </c>
      <c r="AD4122" s="73">
        <f t="shared" si="1389"/>
        <v>0</v>
      </c>
      <c r="AE4122" s="73">
        <v>0</v>
      </c>
    </row>
    <row r="4123" spans="1:31" ht="15" customHeight="1">
      <c r="A4123" s="94"/>
      <c r="B4123" s="6" t="str">
        <f>IFERROR(VLOOKUP(A4123,'Distributor List'!$A$2:$D$77,2,0),"-")</f>
        <v>-</v>
      </c>
      <c r="C4123" s="6" t="str">
        <f>IFERROR(VLOOKUP(A4123,'Distributor List'!$A$2:$D$77,3,0),"-")</f>
        <v>-</v>
      </c>
      <c r="D4123" s="6" t="str">
        <f>IFERROR(VLOOKUP(A4123,'Distributor List'!$A$2:$F$77,6,0),"-")</f>
        <v>-</v>
      </c>
      <c r="E4123" s="6" t="str">
        <f>IFERROR(VLOOKUP(A4123,'Distributor List'!$A$2:$D$77,4,0),"-")</f>
        <v>-</v>
      </c>
      <c r="F4123" s="6" t="str">
        <f>IFERROR(VLOOKUP(H4123,'Price List'!$A$2:$H$109,8,0),"-")</f>
        <v>-</v>
      </c>
      <c r="G4123" s="6" t="str">
        <f>IFERROR(VLOOKUP(A4123,'Distributor List'!$A$2:$E$77,5,0),"-")</f>
        <v>-</v>
      </c>
      <c r="H4123" s="10"/>
      <c r="I4123" s="95"/>
      <c r="J4123" s="92"/>
      <c r="K4123" s="92"/>
      <c r="L4123" s="73">
        <f t="shared" si="1386"/>
        <v>0</v>
      </c>
      <c r="M4123" s="73">
        <f t="shared" si="1383"/>
        <v>0</v>
      </c>
      <c r="N4123" s="73"/>
      <c r="O4123" s="73"/>
      <c r="P4123" s="73"/>
      <c r="Q4123" s="73"/>
      <c r="R4123" s="73">
        <f t="shared" si="1385"/>
        <v>0</v>
      </c>
      <c r="S4123" s="76" t="str">
        <f t="shared" si="1390"/>
        <v>-</v>
      </c>
      <c r="T4123" s="96">
        <v>0</v>
      </c>
      <c r="U4123" s="97"/>
      <c r="V4123" s="73">
        <f t="shared" si="1384"/>
        <v>0</v>
      </c>
      <c r="W4123" s="73">
        <f t="shared" si="1391"/>
        <v>0</v>
      </c>
      <c r="X4123" s="76" t="str">
        <f t="shared" si="1392"/>
        <v>-</v>
      </c>
      <c r="Y4123" s="73">
        <f t="shared" si="1393"/>
        <v>0</v>
      </c>
      <c r="Z4123" s="73">
        <f t="shared" si="1394"/>
        <v>0</v>
      </c>
      <c r="AA4123" s="73">
        <f t="shared" si="1387"/>
        <v>0</v>
      </c>
      <c r="AB4123" s="73">
        <f t="shared" si="1395"/>
        <v>0</v>
      </c>
      <c r="AC4123" s="73">
        <f t="shared" si="1388"/>
        <v>0</v>
      </c>
      <c r="AD4123" s="73">
        <f t="shared" si="1389"/>
        <v>0</v>
      </c>
      <c r="AE4123" s="73">
        <v>0</v>
      </c>
    </row>
    <row r="4124" spans="1:31" ht="15" customHeight="1">
      <c r="A4124" s="94"/>
      <c r="B4124" s="6" t="str">
        <f>IFERROR(VLOOKUP(A4124,'Distributor List'!$A$2:$D$77,2,0),"-")</f>
        <v>-</v>
      </c>
      <c r="C4124" s="6" t="str">
        <f>IFERROR(VLOOKUP(A4124,'Distributor List'!$A$2:$D$77,3,0),"-")</f>
        <v>-</v>
      </c>
      <c r="D4124" s="6" t="str">
        <f>IFERROR(VLOOKUP(A4124,'Distributor List'!$A$2:$F$77,6,0),"-")</f>
        <v>-</v>
      </c>
      <c r="E4124" s="6" t="str">
        <f>IFERROR(VLOOKUP(A4124,'Distributor List'!$A$2:$D$77,4,0),"-")</f>
        <v>-</v>
      </c>
      <c r="F4124" s="6" t="str">
        <f>IFERROR(VLOOKUP(H4124,'Price List'!$A$2:$H$109,8,0),"-")</f>
        <v>-</v>
      </c>
      <c r="G4124" s="6" t="str">
        <f>IFERROR(VLOOKUP(A4124,'Distributor List'!$A$2:$E$77,5,0),"-")</f>
        <v>-</v>
      </c>
      <c r="H4124" s="10"/>
      <c r="I4124" s="95"/>
      <c r="J4124" s="92"/>
      <c r="K4124" s="92"/>
      <c r="L4124" s="73">
        <f t="shared" si="1386"/>
        <v>0</v>
      </c>
      <c r="M4124" s="73">
        <f t="shared" si="1383"/>
        <v>0</v>
      </c>
      <c r="N4124" s="73"/>
      <c r="O4124" s="73"/>
      <c r="P4124" s="73"/>
      <c r="Q4124" s="73"/>
      <c r="R4124" s="73">
        <f t="shared" si="1385"/>
        <v>0</v>
      </c>
      <c r="S4124" s="76" t="str">
        <f t="shared" si="1390"/>
        <v>-</v>
      </c>
      <c r="T4124" s="96">
        <v>0</v>
      </c>
      <c r="U4124" s="97"/>
      <c r="V4124" s="73">
        <f t="shared" si="1384"/>
        <v>0</v>
      </c>
      <c r="W4124" s="73">
        <f t="shared" si="1391"/>
        <v>0</v>
      </c>
      <c r="X4124" s="76" t="str">
        <f t="shared" si="1392"/>
        <v>-</v>
      </c>
      <c r="Y4124" s="73">
        <f t="shared" si="1393"/>
        <v>0</v>
      </c>
      <c r="Z4124" s="73">
        <f t="shared" si="1394"/>
        <v>0</v>
      </c>
      <c r="AA4124" s="73">
        <f t="shared" si="1387"/>
        <v>0</v>
      </c>
      <c r="AB4124" s="73">
        <f t="shared" si="1395"/>
        <v>0</v>
      </c>
      <c r="AC4124" s="73">
        <f t="shared" si="1388"/>
        <v>0</v>
      </c>
      <c r="AD4124" s="73">
        <f t="shared" si="1389"/>
        <v>0</v>
      </c>
      <c r="AE4124" s="73">
        <v>0</v>
      </c>
    </row>
    <row r="4125" spans="1:31" ht="15" customHeight="1">
      <c r="A4125" s="94"/>
      <c r="B4125" s="6" t="str">
        <f>IFERROR(VLOOKUP(A4125,'Distributor List'!$A$2:$D$77,2,0),"-")</f>
        <v>-</v>
      </c>
      <c r="C4125" s="6" t="str">
        <f>IFERROR(VLOOKUP(A4125,'Distributor List'!$A$2:$D$77,3,0),"-")</f>
        <v>-</v>
      </c>
      <c r="D4125" s="6" t="str">
        <f>IFERROR(VLOOKUP(A4125,'Distributor List'!$A$2:$F$77,6,0),"-")</f>
        <v>-</v>
      </c>
      <c r="E4125" s="6" t="str">
        <f>IFERROR(VLOOKUP(A4125,'Distributor List'!$A$2:$D$77,4,0),"-")</f>
        <v>-</v>
      </c>
      <c r="F4125" s="6" t="str">
        <f>IFERROR(VLOOKUP(H4125,'Price List'!$A$2:$H$109,8,0),"-")</f>
        <v>-</v>
      </c>
      <c r="G4125" s="6" t="str">
        <f>IFERROR(VLOOKUP(A4125,'Distributor List'!$A$2:$E$77,5,0),"-")</f>
        <v>-</v>
      </c>
      <c r="H4125" s="10"/>
      <c r="I4125" s="95"/>
      <c r="J4125" s="92"/>
      <c r="K4125" s="92"/>
      <c r="L4125" s="73">
        <f t="shared" si="1386"/>
        <v>0</v>
      </c>
      <c r="M4125" s="73">
        <f t="shared" si="1383"/>
        <v>0</v>
      </c>
      <c r="N4125" s="73"/>
      <c r="O4125" s="73"/>
      <c r="P4125" s="73"/>
      <c r="Q4125" s="73"/>
      <c r="R4125" s="73">
        <f t="shared" si="1385"/>
        <v>0</v>
      </c>
      <c r="S4125" s="76" t="str">
        <f t="shared" si="1390"/>
        <v>-</v>
      </c>
      <c r="T4125" s="96">
        <v>0</v>
      </c>
      <c r="U4125" s="97"/>
      <c r="V4125" s="73">
        <f t="shared" si="1384"/>
        <v>0</v>
      </c>
      <c r="W4125" s="73">
        <f t="shared" si="1391"/>
        <v>0</v>
      </c>
      <c r="X4125" s="76" t="str">
        <f t="shared" si="1392"/>
        <v>-</v>
      </c>
      <c r="Y4125" s="73">
        <f t="shared" si="1393"/>
        <v>0</v>
      </c>
      <c r="Z4125" s="73">
        <f t="shared" si="1394"/>
        <v>0</v>
      </c>
      <c r="AA4125" s="73">
        <f t="shared" si="1387"/>
        <v>0</v>
      </c>
      <c r="AB4125" s="73">
        <f t="shared" si="1395"/>
        <v>0</v>
      </c>
      <c r="AC4125" s="73">
        <f t="shared" si="1388"/>
        <v>0</v>
      </c>
      <c r="AD4125" s="73">
        <f t="shared" si="1389"/>
        <v>0</v>
      </c>
      <c r="AE4125" s="73">
        <v>0</v>
      </c>
    </row>
    <row r="4126" spans="1:31" ht="15" customHeight="1">
      <c r="A4126" s="94"/>
      <c r="B4126" s="6" t="str">
        <f>IFERROR(VLOOKUP(A4126,'Distributor List'!$A$2:$D$77,2,0),"-")</f>
        <v>-</v>
      </c>
      <c r="C4126" s="6" t="str">
        <f>IFERROR(VLOOKUP(A4126,'Distributor List'!$A$2:$D$77,3,0),"-")</f>
        <v>-</v>
      </c>
      <c r="D4126" s="6" t="str">
        <f>IFERROR(VLOOKUP(A4126,'Distributor List'!$A$2:$F$77,6,0),"-")</f>
        <v>-</v>
      </c>
      <c r="E4126" s="6" t="str">
        <f>IFERROR(VLOOKUP(A4126,'Distributor List'!$A$2:$D$77,4,0),"-")</f>
        <v>-</v>
      </c>
      <c r="F4126" s="6" t="str">
        <f>IFERROR(VLOOKUP(H4126,'Price List'!$A$2:$H$109,8,0),"-")</f>
        <v>-</v>
      </c>
      <c r="G4126" s="6" t="str">
        <f>IFERROR(VLOOKUP(A4126,'Distributor List'!$A$2:$E$77,5,0),"-")</f>
        <v>-</v>
      </c>
      <c r="H4126" s="10"/>
      <c r="I4126" s="95"/>
      <c r="J4126" s="92"/>
      <c r="K4126" s="92"/>
      <c r="L4126" s="73">
        <f t="shared" si="1386"/>
        <v>0</v>
      </c>
      <c r="M4126" s="73">
        <f t="shared" si="1383"/>
        <v>0</v>
      </c>
      <c r="N4126" s="73"/>
      <c r="O4126" s="73"/>
      <c r="P4126" s="73"/>
      <c r="Q4126" s="73"/>
      <c r="R4126" s="73">
        <f t="shared" si="1385"/>
        <v>0</v>
      </c>
      <c r="S4126" s="76" t="str">
        <f t="shared" si="1390"/>
        <v>-</v>
      </c>
      <c r="T4126" s="96">
        <v>0</v>
      </c>
      <c r="U4126" s="97"/>
      <c r="V4126" s="73">
        <f t="shared" si="1384"/>
        <v>0</v>
      </c>
      <c r="W4126" s="73">
        <f t="shared" si="1391"/>
        <v>0</v>
      </c>
      <c r="X4126" s="76" t="str">
        <f t="shared" si="1392"/>
        <v>-</v>
      </c>
      <c r="Y4126" s="73">
        <f t="shared" si="1393"/>
        <v>0</v>
      </c>
      <c r="Z4126" s="73">
        <f t="shared" si="1394"/>
        <v>0</v>
      </c>
      <c r="AA4126" s="73">
        <f t="shared" si="1387"/>
        <v>0</v>
      </c>
      <c r="AB4126" s="73">
        <f t="shared" si="1395"/>
        <v>0</v>
      </c>
      <c r="AC4126" s="73">
        <f t="shared" si="1388"/>
        <v>0</v>
      </c>
      <c r="AD4126" s="73">
        <f t="shared" si="1389"/>
        <v>0</v>
      </c>
      <c r="AE4126" s="73">
        <v>0</v>
      </c>
    </row>
    <row r="4127" spans="1:31" ht="15" customHeight="1">
      <c r="A4127" s="94"/>
      <c r="B4127" s="6" t="str">
        <f>IFERROR(VLOOKUP(A4127,'Distributor List'!$A$2:$D$77,2,0),"-")</f>
        <v>-</v>
      </c>
      <c r="C4127" s="6" t="str">
        <f>IFERROR(VLOOKUP(A4127,'Distributor List'!$A$2:$D$77,3,0),"-")</f>
        <v>-</v>
      </c>
      <c r="D4127" s="6" t="str">
        <f>IFERROR(VLOOKUP(A4127,'Distributor List'!$A$2:$F$77,6,0),"-")</f>
        <v>-</v>
      </c>
      <c r="E4127" s="6" t="str">
        <f>IFERROR(VLOOKUP(A4127,'Distributor List'!$A$2:$D$77,4,0),"-")</f>
        <v>-</v>
      </c>
      <c r="F4127" s="6" t="str">
        <f>IFERROR(VLOOKUP(H4127,'Price List'!$A$2:$H$109,8,0),"-")</f>
        <v>-</v>
      </c>
      <c r="G4127" s="6" t="str">
        <f>IFERROR(VLOOKUP(A4127,'Distributor List'!$A$2:$E$77,5,0),"-")</f>
        <v>-</v>
      </c>
      <c r="H4127" s="10"/>
      <c r="I4127" s="95"/>
      <c r="J4127" s="92"/>
      <c r="K4127" s="92"/>
      <c r="L4127" s="73">
        <f t="shared" si="1386"/>
        <v>0</v>
      </c>
      <c r="M4127" s="73">
        <f t="shared" si="1383"/>
        <v>0</v>
      </c>
      <c r="N4127" s="73"/>
      <c r="O4127" s="73"/>
      <c r="P4127" s="73"/>
      <c r="Q4127" s="73"/>
      <c r="R4127" s="73">
        <f t="shared" si="1385"/>
        <v>0</v>
      </c>
      <c r="S4127" s="76" t="str">
        <f t="shared" si="1390"/>
        <v>-</v>
      </c>
      <c r="T4127" s="96">
        <v>0</v>
      </c>
      <c r="U4127" s="97"/>
      <c r="V4127" s="73">
        <f t="shared" si="1384"/>
        <v>0</v>
      </c>
      <c r="W4127" s="73">
        <f t="shared" si="1391"/>
        <v>0</v>
      </c>
      <c r="X4127" s="76" t="str">
        <f t="shared" si="1392"/>
        <v>-</v>
      </c>
      <c r="Y4127" s="73">
        <f t="shared" si="1393"/>
        <v>0</v>
      </c>
      <c r="Z4127" s="73">
        <f t="shared" si="1394"/>
        <v>0</v>
      </c>
      <c r="AA4127" s="73">
        <f t="shared" si="1387"/>
        <v>0</v>
      </c>
      <c r="AB4127" s="73">
        <f t="shared" si="1395"/>
        <v>0</v>
      </c>
      <c r="AC4127" s="73">
        <f t="shared" si="1388"/>
        <v>0</v>
      </c>
      <c r="AD4127" s="73">
        <f t="shared" si="1389"/>
        <v>0</v>
      </c>
      <c r="AE4127" s="73">
        <v>0</v>
      </c>
    </row>
    <row r="4128" spans="1:31" ht="15" customHeight="1">
      <c r="A4128" s="94"/>
      <c r="B4128" s="6" t="str">
        <f>IFERROR(VLOOKUP(A4128,'Distributor List'!$A$2:$D$77,2,0),"-")</f>
        <v>-</v>
      </c>
      <c r="C4128" s="6" t="str">
        <f>IFERROR(VLOOKUP(A4128,'Distributor List'!$A$2:$D$77,3,0),"-")</f>
        <v>-</v>
      </c>
      <c r="D4128" s="6" t="str">
        <f>IFERROR(VLOOKUP(A4128,'Distributor List'!$A$2:$F$77,6,0),"-")</f>
        <v>-</v>
      </c>
      <c r="E4128" s="6" t="str">
        <f>IFERROR(VLOOKUP(A4128,'Distributor List'!$A$2:$D$77,4,0),"-")</f>
        <v>-</v>
      </c>
      <c r="F4128" s="6" t="str">
        <f>IFERROR(VLOOKUP(H4128,'Price List'!$A$2:$H$109,8,0),"-")</f>
        <v>-</v>
      </c>
      <c r="G4128" s="6" t="str">
        <f>IFERROR(VLOOKUP(A4128,'Distributor List'!$A$2:$E$77,5,0),"-")</f>
        <v>-</v>
      </c>
      <c r="H4128" s="10"/>
      <c r="I4128" s="95"/>
      <c r="J4128" s="92"/>
      <c r="K4128" s="92"/>
      <c r="L4128" s="73">
        <f t="shared" si="1386"/>
        <v>0</v>
      </c>
      <c r="M4128" s="73">
        <f t="shared" si="1383"/>
        <v>0</v>
      </c>
      <c r="N4128" s="73"/>
      <c r="O4128" s="73"/>
      <c r="P4128" s="73"/>
      <c r="Q4128" s="73"/>
      <c r="R4128" s="73">
        <f t="shared" si="1385"/>
        <v>0</v>
      </c>
      <c r="S4128" s="76" t="str">
        <f t="shared" si="1390"/>
        <v>-</v>
      </c>
      <c r="T4128" s="96">
        <v>0</v>
      </c>
      <c r="U4128" s="97"/>
      <c r="V4128" s="73">
        <f t="shared" si="1384"/>
        <v>0</v>
      </c>
      <c r="W4128" s="73">
        <f t="shared" si="1391"/>
        <v>0</v>
      </c>
      <c r="X4128" s="76" t="str">
        <f t="shared" si="1392"/>
        <v>-</v>
      </c>
      <c r="Y4128" s="73">
        <f t="shared" si="1393"/>
        <v>0</v>
      </c>
      <c r="Z4128" s="73">
        <f t="shared" si="1394"/>
        <v>0</v>
      </c>
      <c r="AA4128" s="73">
        <f t="shared" si="1387"/>
        <v>0</v>
      </c>
      <c r="AB4128" s="73">
        <f t="shared" si="1395"/>
        <v>0</v>
      </c>
      <c r="AC4128" s="73">
        <f t="shared" si="1388"/>
        <v>0</v>
      </c>
      <c r="AD4128" s="73">
        <f t="shared" si="1389"/>
        <v>0</v>
      </c>
      <c r="AE4128" s="73">
        <v>0</v>
      </c>
    </row>
    <row r="4129" spans="1:31" ht="15" customHeight="1">
      <c r="A4129" s="94"/>
      <c r="B4129" s="6" t="str">
        <f>IFERROR(VLOOKUP(A4129,'Distributor List'!$A$2:$D$77,2,0),"-")</f>
        <v>-</v>
      </c>
      <c r="C4129" s="6" t="str">
        <f>IFERROR(VLOOKUP(A4129,'Distributor List'!$A$2:$D$77,3,0),"-")</f>
        <v>-</v>
      </c>
      <c r="D4129" s="6" t="str">
        <f>IFERROR(VLOOKUP(A4129,'Distributor List'!$A$2:$F$77,6,0),"-")</f>
        <v>-</v>
      </c>
      <c r="E4129" s="6" t="str">
        <f>IFERROR(VLOOKUP(A4129,'Distributor List'!$A$2:$D$77,4,0),"-")</f>
        <v>-</v>
      </c>
      <c r="F4129" s="6" t="str">
        <f>IFERROR(VLOOKUP(H4129,'Price List'!$A$2:$H$109,8,0),"-")</f>
        <v>-</v>
      </c>
      <c r="G4129" s="6" t="str">
        <f>IFERROR(VLOOKUP(A4129,'Distributor List'!$A$2:$E$77,5,0),"-")</f>
        <v>-</v>
      </c>
      <c r="H4129" s="10"/>
      <c r="I4129" s="95"/>
      <c r="J4129" s="92"/>
      <c r="K4129" s="92"/>
      <c r="L4129" s="73">
        <f t="shared" si="1386"/>
        <v>0</v>
      </c>
      <c r="M4129" s="73">
        <f t="shared" si="1383"/>
        <v>0</v>
      </c>
      <c r="N4129" s="73"/>
      <c r="O4129" s="73"/>
      <c r="P4129" s="73"/>
      <c r="Q4129" s="73"/>
      <c r="R4129" s="73">
        <f t="shared" si="1385"/>
        <v>0</v>
      </c>
      <c r="S4129" s="76" t="str">
        <f t="shared" si="1390"/>
        <v>-</v>
      </c>
      <c r="T4129" s="96">
        <v>0</v>
      </c>
      <c r="U4129" s="97"/>
      <c r="V4129" s="73">
        <f t="shared" si="1384"/>
        <v>0</v>
      </c>
      <c r="W4129" s="73">
        <f t="shared" si="1391"/>
        <v>0</v>
      </c>
      <c r="X4129" s="76" t="str">
        <f t="shared" si="1392"/>
        <v>-</v>
      </c>
      <c r="Y4129" s="73">
        <f t="shared" si="1393"/>
        <v>0</v>
      </c>
      <c r="Z4129" s="73">
        <f t="shared" si="1394"/>
        <v>0</v>
      </c>
      <c r="AA4129" s="73">
        <f t="shared" si="1387"/>
        <v>0</v>
      </c>
      <c r="AB4129" s="73">
        <f t="shared" si="1395"/>
        <v>0</v>
      </c>
      <c r="AC4129" s="73">
        <f t="shared" si="1388"/>
        <v>0</v>
      </c>
      <c r="AD4129" s="73">
        <f t="shared" si="1389"/>
        <v>0</v>
      </c>
      <c r="AE4129" s="73">
        <v>0</v>
      </c>
    </row>
    <row r="4130" spans="1:31" ht="15" customHeight="1">
      <c r="A4130" s="94"/>
      <c r="B4130" s="6" t="str">
        <f>IFERROR(VLOOKUP(A4130,'Distributor List'!$A$2:$D$77,2,0),"-")</f>
        <v>-</v>
      </c>
      <c r="C4130" s="6" t="str">
        <f>IFERROR(VLOOKUP(A4130,'Distributor List'!$A$2:$D$77,3,0),"-")</f>
        <v>-</v>
      </c>
      <c r="D4130" s="6" t="str">
        <f>IFERROR(VLOOKUP(A4130,'Distributor List'!$A$2:$F$77,6,0),"-")</f>
        <v>-</v>
      </c>
      <c r="E4130" s="6" t="str">
        <f>IFERROR(VLOOKUP(A4130,'Distributor List'!$A$2:$D$77,4,0),"-")</f>
        <v>-</v>
      </c>
      <c r="F4130" s="6" t="str">
        <f>IFERROR(VLOOKUP(H4130,'Price List'!$A$2:$H$109,8,0),"-")</f>
        <v>-</v>
      </c>
      <c r="G4130" s="6" t="str">
        <f>IFERROR(VLOOKUP(A4130,'Distributor List'!$A$2:$E$77,5,0),"-")</f>
        <v>-</v>
      </c>
      <c r="H4130" s="10"/>
      <c r="I4130" s="95"/>
      <c r="J4130" s="92"/>
      <c r="K4130" s="92"/>
      <c r="L4130" s="73">
        <f t="shared" si="1386"/>
        <v>0</v>
      </c>
      <c r="M4130" s="73">
        <f t="shared" si="1383"/>
        <v>0</v>
      </c>
      <c r="N4130" s="73"/>
      <c r="O4130" s="73"/>
      <c r="P4130" s="73"/>
      <c r="Q4130" s="73"/>
      <c r="R4130" s="73">
        <f t="shared" si="1385"/>
        <v>0</v>
      </c>
      <c r="S4130" s="76" t="str">
        <f t="shared" si="1390"/>
        <v>-</v>
      </c>
      <c r="T4130" s="96">
        <v>0</v>
      </c>
      <c r="U4130" s="97"/>
      <c r="V4130" s="73">
        <f t="shared" si="1384"/>
        <v>0</v>
      </c>
      <c r="W4130" s="73">
        <f t="shared" si="1391"/>
        <v>0</v>
      </c>
      <c r="X4130" s="76" t="str">
        <f t="shared" si="1392"/>
        <v>-</v>
      </c>
      <c r="Y4130" s="73">
        <f t="shared" si="1393"/>
        <v>0</v>
      </c>
      <c r="Z4130" s="73">
        <f t="shared" si="1394"/>
        <v>0</v>
      </c>
      <c r="AA4130" s="73">
        <f t="shared" si="1387"/>
        <v>0</v>
      </c>
      <c r="AB4130" s="73">
        <f t="shared" si="1395"/>
        <v>0</v>
      </c>
      <c r="AC4130" s="73">
        <f t="shared" si="1388"/>
        <v>0</v>
      </c>
      <c r="AD4130" s="73">
        <f t="shared" si="1389"/>
        <v>0</v>
      </c>
      <c r="AE4130" s="73">
        <v>0</v>
      </c>
    </row>
    <row r="4131" spans="1:31" ht="15" customHeight="1">
      <c r="A4131" s="94"/>
      <c r="B4131" s="6" t="str">
        <f>IFERROR(VLOOKUP(A4131,'Distributor List'!$A$2:$D$77,2,0),"-")</f>
        <v>-</v>
      </c>
      <c r="C4131" s="6" t="str">
        <f>IFERROR(VLOOKUP(A4131,'Distributor List'!$A$2:$D$77,3,0),"-")</f>
        <v>-</v>
      </c>
      <c r="D4131" s="6" t="str">
        <f>IFERROR(VLOOKUP(A4131,'Distributor List'!$A$2:$F$77,6,0),"-")</f>
        <v>-</v>
      </c>
      <c r="E4131" s="6" t="str">
        <f>IFERROR(VLOOKUP(A4131,'Distributor List'!$A$2:$D$77,4,0),"-")</f>
        <v>-</v>
      </c>
      <c r="F4131" s="6" t="str">
        <f>IFERROR(VLOOKUP(H4131,'Price List'!$A$2:$H$109,8,0),"-")</f>
        <v>-</v>
      </c>
      <c r="G4131" s="6" t="str">
        <f>IFERROR(VLOOKUP(A4131,'Distributor List'!$A$2:$E$77,5,0),"-")</f>
        <v>-</v>
      </c>
      <c r="H4131" s="10"/>
      <c r="I4131" s="95"/>
      <c r="J4131" s="92"/>
      <c r="K4131" s="92"/>
      <c r="L4131" s="73">
        <f t="shared" si="1386"/>
        <v>0</v>
      </c>
      <c r="M4131" s="73">
        <f t="shared" si="1383"/>
        <v>0</v>
      </c>
      <c r="N4131" s="73"/>
      <c r="O4131" s="73"/>
      <c r="P4131" s="73"/>
      <c r="Q4131" s="73"/>
      <c r="R4131" s="73">
        <f t="shared" si="1385"/>
        <v>0</v>
      </c>
      <c r="S4131" s="76" t="str">
        <f t="shared" si="1390"/>
        <v>-</v>
      </c>
      <c r="T4131" s="96">
        <v>0</v>
      </c>
      <c r="U4131" s="97"/>
      <c r="V4131" s="73">
        <f t="shared" si="1384"/>
        <v>0</v>
      </c>
      <c r="W4131" s="73">
        <f t="shared" si="1391"/>
        <v>0</v>
      </c>
      <c r="X4131" s="76" t="str">
        <f t="shared" si="1392"/>
        <v>-</v>
      </c>
      <c r="Y4131" s="73">
        <f t="shared" si="1393"/>
        <v>0</v>
      </c>
      <c r="Z4131" s="73">
        <f t="shared" si="1394"/>
        <v>0</v>
      </c>
      <c r="AA4131" s="73">
        <f t="shared" si="1387"/>
        <v>0</v>
      </c>
      <c r="AB4131" s="73">
        <f t="shared" si="1395"/>
        <v>0</v>
      </c>
      <c r="AC4131" s="73">
        <f t="shared" si="1388"/>
        <v>0</v>
      </c>
      <c r="AD4131" s="73">
        <f t="shared" si="1389"/>
        <v>0</v>
      </c>
      <c r="AE4131" s="73">
        <v>0</v>
      </c>
    </row>
    <row r="4132" spans="1:31" ht="15" customHeight="1">
      <c r="A4132" s="94"/>
      <c r="B4132" s="6" t="str">
        <f>IFERROR(VLOOKUP(A4132,'Distributor List'!$A$2:$D$77,2,0),"-")</f>
        <v>-</v>
      </c>
      <c r="C4132" s="6" t="str">
        <f>IFERROR(VLOOKUP(A4132,'Distributor List'!$A$2:$D$77,3,0),"-")</f>
        <v>-</v>
      </c>
      <c r="D4132" s="6" t="str">
        <f>IFERROR(VLOOKUP(A4132,'Distributor List'!$A$2:$F$77,6,0),"-")</f>
        <v>-</v>
      </c>
      <c r="E4132" s="6" t="str">
        <f>IFERROR(VLOOKUP(A4132,'Distributor List'!$A$2:$D$77,4,0),"-")</f>
        <v>-</v>
      </c>
      <c r="F4132" s="6" t="str">
        <f>IFERROR(VLOOKUP(H4132,'Price List'!$A$2:$H$109,8,0),"-")</f>
        <v>-</v>
      </c>
      <c r="G4132" s="6" t="str">
        <f>IFERROR(VLOOKUP(A4132,'Distributor List'!$A$2:$E$77,5,0),"-")</f>
        <v>-</v>
      </c>
      <c r="H4132" s="10"/>
      <c r="I4132" s="95"/>
      <c r="J4132" s="92"/>
      <c r="K4132" s="92"/>
      <c r="L4132" s="73">
        <f t="shared" si="1386"/>
        <v>0</v>
      </c>
      <c r="M4132" s="73">
        <f t="shared" si="1383"/>
        <v>0</v>
      </c>
      <c r="N4132" s="73"/>
      <c r="O4132" s="73"/>
      <c r="P4132" s="73"/>
      <c r="Q4132" s="73"/>
      <c r="R4132" s="73">
        <f t="shared" si="1385"/>
        <v>0</v>
      </c>
      <c r="S4132" s="76" t="str">
        <f t="shared" si="1390"/>
        <v>-</v>
      </c>
      <c r="T4132" s="96">
        <v>0</v>
      </c>
      <c r="U4132" s="97"/>
      <c r="V4132" s="73">
        <f t="shared" si="1384"/>
        <v>0</v>
      </c>
      <c r="W4132" s="73">
        <f t="shared" si="1391"/>
        <v>0</v>
      </c>
      <c r="X4132" s="76" t="str">
        <f t="shared" si="1392"/>
        <v>-</v>
      </c>
      <c r="Y4132" s="73">
        <f t="shared" si="1393"/>
        <v>0</v>
      </c>
      <c r="Z4132" s="73">
        <f t="shared" si="1394"/>
        <v>0</v>
      </c>
      <c r="AA4132" s="73">
        <f t="shared" si="1387"/>
        <v>0</v>
      </c>
      <c r="AB4132" s="73">
        <f t="shared" si="1395"/>
        <v>0</v>
      </c>
      <c r="AC4132" s="73">
        <f t="shared" si="1388"/>
        <v>0</v>
      </c>
      <c r="AD4132" s="73">
        <f t="shared" si="1389"/>
        <v>0</v>
      </c>
      <c r="AE4132" s="73">
        <v>0</v>
      </c>
    </row>
    <row r="4133" spans="1:31" ht="15" customHeight="1">
      <c r="A4133" s="94"/>
      <c r="B4133" s="6" t="str">
        <f>IFERROR(VLOOKUP(A4133,'Distributor List'!$A$2:$D$77,2,0),"-")</f>
        <v>-</v>
      </c>
      <c r="C4133" s="6" t="str">
        <f>IFERROR(VLOOKUP(A4133,'Distributor List'!$A$2:$D$77,3,0),"-")</f>
        <v>-</v>
      </c>
      <c r="D4133" s="6" t="str">
        <f>IFERROR(VLOOKUP(A4133,'Distributor List'!$A$2:$F$77,6,0),"-")</f>
        <v>-</v>
      </c>
      <c r="E4133" s="6" t="str">
        <f>IFERROR(VLOOKUP(A4133,'Distributor List'!$A$2:$D$77,4,0),"-")</f>
        <v>-</v>
      </c>
      <c r="F4133" s="6" t="str">
        <f>IFERROR(VLOOKUP(H4133,'Price List'!$A$2:$H$109,8,0),"-")</f>
        <v>-</v>
      </c>
      <c r="G4133" s="6" t="str">
        <f>IFERROR(VLOOKUP(A4133,'Distributor List'!$A$2:$E$77,5,0),"-")</f>
        <v>-</v>
      </c>
      <c r="H4133" s="10"/>
      <c r="I4133" s="95"/>
      <c r="J4133" s="92"/>
      <c r="K4133" s="92"/>
      <c r="L4133" s="73">
        <f t="shared" si="1386"/>
        <v>0</v>
      </c>
      <c r="M4133" s="73">
        <f t="shared" si="1383"/>
        <v>0</v>
      </c>
      <c r="N4133" s="73"/>
      <c r="O4133" s="73"/>
      <c r="P4133" s="73"/>
      <c r="Q4133" s="73"/>
      <c r="R4133" s="73">
        <f t="shared" si="1385"/>
        <v>0</v>
      </c>
      <c r="S4133" s="76" t="str">
        <f t="shared" si="1390"/>
        <v>-</v>
      </c>
      <c r="T4133" s="96">
        <v>0</v>
      </c>
      <c r="U4133" s="97"/>
      <c r="V4133" s="73">
        <f t="shared" si="1384"/>
        <v>0</v>
      </c>
      <c r="W4133" s="73">
        <f t="shared" si="1391"/>
        <v>0</v>
      </c>
      <c r="X4133" s="76" t="str">
        <f t="shared" si="1392"/>
        <v>-</v>
      </c>
      <c r="Y4133" s="73">
        <f t="shared" si="1393"/>
        <v>0</v>
      </c>
      <c r="Z4133" s="73">
        <f t="shared" si="1394"/>
        <v>0</v>
      </c>
      <c r="AA4133" s="73">
        <f t="shared" si="1387"/>
        <v>0</v>
      </c>
      <c r="AB4133" s="73">
        <f t="shared" si="1395"/>
        <v>0</v>
      </c>
      <c r="AC4133" s="73">
        <f t="shared" si="1388"/>
        <v>0</v>
      </c>
      <c r="AD4133" s="73">
        <f t="shared" si="1389"/>
        <v>0</v>
      </c>
      <c r="AE4133" s="73">
        <v>0</v>
      </c>
    </row>
    <row r="4134" spans="1:31" ht="15" customHeight="1">
      <c r="A4134" s="94"/>
      <c r="B4134" s="6" t="str">
        <f>IFERROR(VLOOKUP(A4134,'Distributor List'!$A$2:$D$77,2,0),"-")</f>
        <v>-</v>
      </c>
      <c r="C4134" s="6" t="str">
        <f>IFERROR(VLOOKUP(A4134,'Distributor List'!$A$2:$D$77,3,0),"-")</f>
        <v>-</v>
      </c>
      <c r="D4134" s="6" t="str">
        <f>IFERROR(VLOOKUP(A4134,'Distributor List'!$A$2:$F$77,6,0),"-")</f>
        <v>-</v>
      </c>
      <c r="E4134" s="6" t="str">
        <f>IFERROR(VLOOKUP(A4134,'Distributor List'!$A$2:$D$77,4,0),"-")</f>
        <v>-</v>
      </c>
      <c r="F4134" s="6" t="str">
        <f>IFERROR(VLOOKUP(H4134,'Price List'!$A$2:$H$109,8,0),"-")</f>
        <v>-</v>
      </c>
      <c r="G4134" s="6" t="str">
        <f>IFERROR(VLOOKUP(A4134,'Distributor List'!$A$2:$E$77,5,0),"-")</f>
        <v>-</v>
      </c>
      <c r="H4134" s="10"/>
      <c r="I4134" s="95"/>
      <c r="J4134" s="92"/>
      <c r="K4134" s="92"/>
      <c r="L4134" s="73">
        <f t="shared" si="1386"/>
        <v>0</v>
      </c>
      <c r="M4134" s="73">
        <f t="shared" si="1383"/>
        <v>0</v>
      </c>
      <c r="N4134" s="73"/>
      <c r="O4134" s="73"/>
      <c r="P4134" s="73"/>
      <c r="Q4134" s="73"/>
      <c r="R4134" s="73">
        <f t="shared" si="1385"/>
        <v>0</v>
      </c>
      <c r="S4134" s="76" t="str">
        <f t="shared" si="1390"/>
        <v>-</v>
      </c>
      <c r="T4134" s="96">
        <v>0</v>
      </c>
      <c r="U4134" s="97"/>
      <c r="V4134" s="73">
        <f t="shared" si="1384"/>
        <v>0</v>
      </c>
      <c r="W4134" s="73">
        <f t="shared" si="1391"/>
        <v>0</v>
      </c>
      <c r="X4134" s="76" t="str">
        <f t="shared" si="1392"/>
        <v>-</v>
      </c>
      <c r="Y4134" s="73">
        <f t="shared" si="1393"/>
        <v>0</v>
      </c>
      <c r="Z4134" s="73">
        <f t="shared" si="1394"/>
        <v>0</v>
      </c>
      <c r="AA4134" s="73">
        <f t="shared" si="1387"/>
        <v>0</v>
      </c>
      <c r="AB4134" s="73">
        <f t="shared" si="1395"/>
        <v>0</v>
      </c>
      <c r="AC4134" s="73">
        <f t="shared" si="1388"/>
        <v>0</v>
      </c>
      <c r="AD4134" s="73">
        <f t="shared" si="1389"/>
        <v>0</v>
      </c>
      <c r="AE4134" s="73">
        <v>0</v>
      </c>
    </row>
    <row r="4135" spans="1:31" ht="15" customHeight="1">
      <c r="A4135" s="94"/>
      <c r="B4135" s="6" t="str">
        <f>IFERROR(VLOOKUP(A4135,'Distributor List'!$A$2:$D$77,2,0),"-")</f>
        <v>-</v>
      </c>
      <c r="C4135" s="6" t="str">
        <f>IFERROR(VLOOKUP(A4135,'Distributor List'!$A$2:$D$77,3,0),"-")</f>
        <v>-</v>
      </c>
      <c r="D4135" s="6" t="str">
        <f>IFERROR(VLOOKUP(A4135,'Distributor List'!$A$2:$F$77,6,0),"-")</f>
        <v>-</v>
      </c>
      <c r="E4135" s="6" t="str">
        <f>IFERROR(VLOOKUP(A4135,'Distributor List'!$A$2:$D$77,4,0),"-")</f>
        <v>-</v>
      </c>
      <c r="F4135" s="6" t="str">
        <f>IFERROR(VLOOKUP(H4135,'Price List'!$A$2:$H$109,8,0),"-")</f>
        <v>-</v>
      </c>
      <c r="G4135" s="6" t="str">
        <f>IFERROR(VLOOKUP(A4135,'Distributor List'!$A$2:$E$77,5,0),"-")</f>
        <v>-</v>
      </c>
      <c r="H4135" s="10"/>
      <c r="I4135" s="95"/>
      <c r="J4135" s="92"/>
      <c r="K4135" s="92"/>
      <c r="L4135" s="73">
        <f t="shared" si="1386"/>
        <v>0</v>
      </c>
      <c r="M4135" s="73">
        <f t="shared" si="1383"/>
        <v>0</v>
      </c>
      <c r="N4135" s="73"/>
      <c r="O4135" s="73"/>
      <c r="P4135" s="73"/>
      <c r="Q4135" s="73"/>
      <c r="R4135" s="73">
        <f t="shared" si="1385"/>
        <v>0</v>
      </c>
      <c r="S4135" s="76" t="str">
        <f t="shared" si="1390"/>
        <v>-</v>
      </c>
      <c r="T4135" s="96">
        <v>0</v>
      </c>
      <c r="U4135" s="97"/>
      <c r="V4135" s="73">
        <f t="shared" si="1384"/>
        <v>0</v>
      </c>
      <c r="W4135" s="73">
        <f t="shared" si="1391"/>
        <v>0</v>
      </c>
      <c r="X4135" s="76" t="str">
        <f t="shared" si="1392"/>
        <v>-</v>
      </c>
      <c r="Y4135" s="73">
        <f t="shared" si="1393"/>
        <v>0</v>
      </c>
      <c r="Z4135" s="73">
        <f t="shared" si="1394"/>
        <v>0</v>
      </c>
      <c r="AA4135" s="73">
        <f t="shared" si="1387"/>
        <v>0</v>
      </c>
      <c r="AB4135" s="73">
        <f t="shared" si="1395"/>
        <v>0</v>
      </c>
      <c r="AC4135" s="73">
        <f t="shared" si="1388"/>
        <v>0</v>
      </c>
      <c r="AD4135" s="73">
        <f t="shared" si="1389"/>
        <v>0</v>
      </c>
      <c r="AE4135" s="73">
        <v>0</v>
      </c>
    </row>
    <row r="4136" spans="1:31" ht="15" customHeight="1">
      <c r="A4136" s="94"/>
      <c r="B4136" s="6" t="str">
        <f>IFERROR(VLOOKUP(A4136,'Distributor List'!$A$2:$D$77,2,0),"-")</f>
        <v>-</v>
      </c>
      <c r="C4136" s="6" t="str">
        <f>IFERROR(VLOOKUP(A4136,'Distributor List'!$A$2:$D$77,3,0),"-")</f>
        <v>-</v>
      </c>
      <c r="D4136" s="6" t="str">
        <f>IFERROR(VLOOKUP(A4136,'Distributor List'!$A$2:$F$77,6,0),"-")</f>
        <v>-</v>
      </c>
      <c r="E4136" s="6" t="str">
        <f>IFERROR(VLOOKUP(A4136,'Distributor List'!$A$2:$D$77,4,0),"-")</f>
        <v>-</v>
      </c>
      <c r="F4136" s="6" t="str">
        <f>IFERROR(VLOOKUP(H4136,'Price List'!$A$2:$H$109,8,0),"-")</f>
        <v>-</v>
      </c>
      <c r="G4136" s="6" t="str">
        <f>IFERROR(VLOOKUP(A4136,'Distributor List'!$A$2:$E$77,5,0),"-")</f>
        <v>-</v>
      </c>
      <c r="H4136" s="10"/>
      <c r="I4136" s="95"/>
      <c r="J4136" s="92"/>
      <c r="K4136" s="92"/>
      <c r="L4136" s="73">
        <f t="shared" si="1386"/>
        <v>0</v>
      </c>
      <c r="M4136" s="73">
        <f t="shared" si="1383"/>
        <v>0</v>
      </c>
      <c r="N4136" s="73"/>
      <c r="O4136" s="73"/>
      <c r="P4136" s="73"/>
      <c r="Q4136" s="73"/>
      <c r="R4136" s="73">
        <f t="shared" si="1385"/>
        <v>0</v>
      </c>
      <c r="S4136" s="76" t="str">
        <f t="shared" si="1390"/>
        <v>-</v>
      </c>
      <c r="T4136" s="96">
        <v>0</v>
      </c>
      <c r="U4136" s="97"/>
      <c r="V4136" s="73">
        <f t="shared" si="1384"/>
        <v>0</v>
      </c>
      <c r="W4136" s="73">
        <f t="shared" si="1391"/>
        <v>0</v>
      </c>
      <c r="X4136" s="76" t="str">
        <f t="shared" si="1392"/>
        <v>-</v>
      </c>
      <c r="Y4136" s="73">
        <f t="shared" si="1393"/>
        <v>0</v>
      </c>
      <c r="Z4136" s="73">
        <f t="shared" si="1394"/>
        <v>0</v>
      </c>
      <c r="AA4136" s="73">
        <f t="shared" si="1387"/>
        <v>0</v>
      </c>
      <c r="AB4136" s="73">
        <f t="shared" si="1395"/>
        <v>0</v>
      </c>
      <c r="AC4136" s="73">
        <f t="shared" si="1388"/>
        <v>0</v>
      </c>
      <c r="AD4136" s="73">
        <f t="shared" si="1389"/>
        <v>0</v>
      </c>
      <c r="AE4136" s="73">
        <v>0</v>
      </c>
    </row>
    <row r="4137" spans="1:31" ht="15" customHeight="1">
      <c r="A4137" s="94"/>
      <c r="B4137" s="6" t="str">
        <f>IFERROR(VLOOKUP(A4137,'Distributor List'!$A$2:$D$77,2,0),"-")</f>
        <v>-</v>
      </c>
      <c r="C4137" s="6" t="str">
        <f>IFERROR(VLOOKUP(A4137,'Distributor List'!$A$2:$D$77,3,0),"-")</f>
        <v>-</v>
      </c>
      <c r="D4137" s="6" t="str">
        <f>IFERROR(VLOOKUP(A4137,'Distributor List'!$A$2:$F$77,6,0),"-")</f>
        <v>-</v>
      </c>
      <c r="E4137" s="6" t="str">
        <f>IFERROR(VLOOKUP(A4137,'Distributor List'!$A$2:$D$77,4,0),"-")</f>
        <v>-</v>
      </c>
      <c r="F4137" s="6" t="str">
        <f>IFERROR(VLOOKUP(H4137,'Price List'!$A$2:$H$109,8,0),"-")</f>
        <v>-</v>
      </c>
      <c r="G4137" s="6" t="str">
        <f>IFERROR(VLOOKUP(A4137,'Distributor List'!$A$2:$E$77,5,0),"-")</f>
        <v>-</v>
      </c>
      <c r="H4137" s="10"/>
      <c r="I4137" s="95"/>
      <c r="J4137" s="92"/>
      <c r="K4137" s="92"/>
      <c r="L4137" s="73">
        <f t="shared" si="1386"/>
        <v>0</v>
      </c>
      <c r="M4137" s="73">
        <f t="shared" si="1383"/>
        <v>0</v>
      </c>
      <c r="N4137" s="73"/>
      <c r="O4137" s="73"/>
      <c r="P4137" s="73"/>
      <c r="Q4137" s="73"/>
      <c r="R4137" s="73">
        <f t="shared" si="1385"/>
        <v>0</v>
      </c>
      <c r="S4137" s="76" t="str">
        <f t="shared" si="1390"/>
        <v>-</v>
      </c>
      <c r="T4137" s="96">
        <v>0</v>
      </c>
      <c r="U4137" s="97"/>
      <c r="V4137" s="73">
        <f t="shared" si="1384"/>
        <v>0</v>
      </c>
      <c r="W4137" s="73">
        <f t="shared" si="1391"/>
        <v>0</v>
      </c>
      <c r="X4137" s="76" t="str">
        <f t="shared" si="1392"/>
        <v>-</v>
      </c>
      <c r="Y4137" s="73">
        <f t="shared" si="1393"/>
        <v>0</v>
      </c>
      <c r="Z4137" s="73">
        <f t="shared" si="1394"/>
        <v>0</v>
      </c>
      <c r="AA4137" s="73">
        <f t="shared" si="1387"/>
        <v>0</v>
      </c>
      <c r="AB4137" s="73">
        <f t="shared" si="1395"/>
        <v>0</v>
      </c>
      <c r="AC4137" s="73">
        <f t="shared" si="1388"/>
        <v>0</v>
      </c>
      <c r="AD4137" s="73">
        <f t="shared" si="1389"/>
        <v>0</v>
      </c>
      <c r="AE4137" s="73">
        <v>0</v>
      </c>
    </row>
    <row r="4138" spans="1:31" ht="15" customHeight="1">
      <c r="A4138" s="94"/>
      <c r="B4138" s="6" t="str">
        <f>IFERROR(VLOOKUP(A4138,'Distributor List'!$A$2:$D$77,2,0),"-")</f>
        <v>-</v>
      </c>
      <c r="C4138" s="6" t="str">
        <f>IFERROR(VLOOKUP(A4138,'Distributor List'!$A$2:$D$77,3,0),"-")</f>
        <v>-</v>
      </c>
      <c r="D4138" s="6" t="str">
        <f>IFERROR(VLOOKUP(A4138,'Distributor List'!$A$2:$F$77,6,0),"-")</f>
        <v>-</v>
      </c>
      <c r="E4138" s="6" t="str">
        <f>IFERROR(VLOOKUP(A4138,'Distributor List'!$A$2:$D$77,4,0),"-")</f>
        <v>-</v>
      </c>
      <c r="F4138" s="6" t="str">
        <f>IFERROR(VLOOKUP(H4138,'Price List'!$A$2:$H$109,8,0),"-")</f>
        <v>-</v>
      </c>
      <c r="G4138" s="6" t="str">
        <f>IFERROR(VLOOKUP(A4138,'Distributor List'!$A$2:$E$77,5,0),"-")</f>
        <v>-</v>
      </c>
      <c r="H4138" s="10"/>
      <c r="I4138" s="95"/>
      <c r="J4138" s="92"/>
      <c r="K4138" s="92"/>
      <c r="L4138" s="73">
        <f t="shared" si="1386"/>
        <v>0</v>
      </c>
      <c r="M4138" s="73">
        <f t="shared" ref="M4138:M4201" si="1396">K4138*I4138</f>
        <v>0</v>
      </c>
      <c r="N4138" s="73"/>
      <c r="O4138" s="73"/>
      <c r="P4138" s="73"/>
      <c r="Q4138" s="73"/>
      <c r="R4138" s="73">
        <f t="shared" si="1385"/>
        <v>0</v>
      </c>
      <c r="S4138" s="76" t="str">
        <f t="shared" si="1390"/>
        <v>-</v>
      </c>
      <c r="T4138" s="96">
        <v>0</v>
      </c>
      <c r="U4138" s="97"/>
      <c r="V4138" s="73">
        <f t="shared" si="1384"/>
        <v>0</v>
      </c>
      <c r="W4138" s="73">
        <f t="shared" si="1391"/>
        <v>0</v>
      </c>
      <c r="X4138" s="76" t="str">
        <f t="shared" si="1392"/>
        <v>-</v>
      </c>
      <c r="Y4138" s="73">
        <f t="shared" si="1393"/>
        <v>0</v>
      </c>
      <c r="Z4138" s="73">
        <f t="shared" si="1394"/>
        <v>0</v>
      </c>
      <c r="AA4138" s="73">
        <f t="shared" si="1387"/>
        <v>0</v>
      </c>
      <c r="AB4138" s="73">
        <f t="shared" si="1395"/>
        <v>0</v>
      </c>
      <c r="AC4138" s="73">
        <f t="shared" si="1388"/>
        <v>0</v>
      </c>
      <c r="AD4138" s="73">
        <f t="shared" si="1389"/>
        <v>0</v>
      </c>
      <c r="AE4138" s="73">
        <v>0</v>
      </c>
    </row>
    <row r="4139" spans="1:31" ht="15" customHeight="1">
      <c r="A4139" s="94"/>
      <c r="B4139" s="6" t="str">
        <f>IFERROR(VLOOKUP(A4139,'Distributor List'!$A$2:$D$77,2,0),"-")</f>
        <v>-</v>
      </c>
      <c r="C4139" s="6" t="str">
        <f>IFERROR(VLOOKUP(A4139,'Distributor List'!$A$2:$D$77,3,0),"-")</f>
        <v>-</v>
      </c>
      <c r="D4139" s="6" t="str">
        <f>IFERROR(VLOOKUP(A4139,'Distributor List'!$A$2:$F$77,6,0),"-")</f>
        <v>-</v>
      </c>
      <c r="E4139" s="6" t="str">
        <f>IFERROR(VLOOKUP(A4139,'Distributor List'!$A$2:$D$77,4,0),"-")</f>
        <v>-</v>
      </c>
      <c r="F4139" s="6" t="str">
        <f>IFERROR(VLOOKUP(H4139,'Price List'!$A$2:$H$109,8,0),"-")</f>
        <v>-</v>
      </c>
      <c r="G4139" s="6" t="str">
        <f>IFERROR(VLOOKUP(A4139,'Distributor List'!$A$2:$E$77,5,0),"-")</f>
        <v>-</v>
      </c>
      <c r="H4139" s="10"/>
      <c r="I4139" s="95"/>
      <c r="J4139" s="92"/>
      <c r="K4139" s="92"/>
      <c r="L4139" s="73">
        <f t="shared" si="1386"/>
        <v>0</v>
      </c>
      <c r="M4139" s="73">
        <f t="shared" si="1396"/>
        <v>0</v>
      </c>
      <c r="N4139" s="73"/>
      <c r="O4139" s="73"/>
      <c r="P4139" s="73"/>
      <c r="Q4139" s="73"/>
      <c r="R4139" s="73">
        <f t="shared" si="1385"/>
        <v>0</v>
      </c>
      <c r="S4139" s="76" t="str">
        <f t="shared" si="1390"/>
        <v>-</v>
      </c>
      <c r="T4139" s="96">
        <v>0</v>
      </c>
      <c r="U4139" s="97"/>
      <c r="V4139" s="73">
        <f t="shared" si="1384"/>
        <v>0</v>
      </c>
      <c r="W4139" s="73">
        <f t="shared" si="1391"/>
        <v>0</v>
      </c>
      <c r="X4139" s="76" t="str">
        <f t="shared" si="1392"/>
        <v>-</v>
      </c>
      <c r="Y4139" s="73">
        <f t="shared" si="1393"/>
        <v>0</v>
      </c>
      <c r="Z4139" s="73">
        <f t="shared" si="1394"/>
        <v>0</v>
      </c>
      <c r="AA4139" s="73">
        <f t="shared" si="1387"/>
        <v>0</v>
      </c>
      <c r="AB4139" s="73">
        <f t="shared" si="1395"/>
        <v>0</v>
      </c>
      <c r="AC4139" s="73">
        <f t="shared" si="1388"/>
        <v>0</v>
      </c>
      <c r="AD4139" s="73">
        <f t="shared" si="1389"/>
        <v>0</v>
      </c>
      <c r="AE4139" s="73">
        <v>0</v>
      </c>
    </row>
    <row r="4140" spans="1:31" ht="15" customHeight="1">
      <c r="A4140" s="94"/>
      <c r="B4140" s="6" t="str">
        <f>IFERROR(VLOOKUP(A4140,'Distributor List'!$A$2:$D$77,2,0),"-")</f>
        <v>-</v>
      </c>
      <c r="C4140" s="6" t="str">
        <f>IFERROR(VLOOKUP(A4140,'Distributor List'!$A$2:$D$77,3,0),"-")</f>
        <v>-</v>
      </c>
      <c r="D4140" s="6" t="str">
        <f>IFERROR(VLOOKUP(A4140,'Distributor List'!$A$2:$F$77,6,0),"-")</f>
        <v>-</v>
      </c>
      <c r="E4140" s="6" t="str">
        <f>IFERROR(VLOOKUP(A4140,'Distributor List'!$A$2:$D$77,4,0),"-")</f>
        <v>-</v>
      </c>
      <c r="F4140" s="6" t="str">
        <f>IFERROR(VLOOKUP(H4140,'Price List'!$A$2:$H$109,8,0),"-")</f>
        <v>-</v>
      </c>
      <c r="G4140" s="6" t="str">
        <f>IFERROR(VLOOKUP(A4140,'Distributor List'!$A$2:$E$77,5,0),"-")</f>
        <v>-</v>
      </c>
      <c r="H4140" s="10"/>
      <c r="I4140" s="95"/>
      <c r="J4140" s="92"/>
      <c r="K4140" s="92"/>
      <c r="L4140" s="73">
        <f t="shared" si="1386"/>
        <v>0</v>
      </c>
      <c r="M4140" s="73">
        <f t="shared" si="1396"/>
        <v>0</v>
      </c>
      <c r="N4140" s="73"/>
      <c r="O4140" s="73"/>
      <c r="P4140" s="73"/>
      <c r="Q4140" s="73"/>
      <c r="R4140" s="73">
        <f t="shared" si="1385"/>
        <v>0</v>
      </c>
      <c r="S4140" s="76" t="str">
        <f t="shared" si="1390"/>
        <v>-</v>
      </c>
      <c r="T4140" s="96">
        <v>0</v>
      </c>
      <c r="U4140" s="97"/>
      <c r="V4140" s="73">
        <f t="shared" ref="V4140:V4203" si="1397">T4140*I4140</f>
        <v>0</v>
      </c>
      <c r="W4140" s="73">
        <f t="shared" si="1391"/>
        <v>0</v>
      </c>
      <c r="X4140" s="76" t="str">
        <f t="shared" si="1392"/>
        <v>-</v>
      </c>
      <c r="Y4140" s="73">
        <f t="shared" si="1393"/>
        <v>0</v>
      </c>
      <c r="Z4140" s="73">
        <f t="shared" si="1394"/>
        <v>0</v>
      </c>
      <c r="AA4140" s="73">
        <f t="shared" si="1387"/>
        <v>0</v>
      </c>
      <c r="AB4140" s="73">
        <f t="shared" si="1395"/>
        <v>0</v>
      </c>
      <c r="AC4140" s="73">
        <f t="shared" si="1388"/>
        <v>0</v>
      </c>
      <c r="AD4140" s="73">
        <f t="shared" si="1389"/>
        <v>0</v>
      </c>
      <c r="AE4140" s="73">
        <v>0</v>
      </c>
    </row>
    <row r="4141" spans="1:31" ht="15" customHeight="1">
      <c r="A4141" s="94"/>
      <c r="B4141" s="6" t="str">
        <f>IFERROR(VLOOKUP(A4141,'Distributor List'!$A$2:$D$77,2,0),"-")</f>
        <v>-</v>
      </c>
      <c r="C4141" s="6" t="str">
        <f>IFERROR(VLOOKUP(A4141,'Distributor List'!$A$2:$D$77,3,0),"-")</f>
        <v>-</v>
      </c>
      <c r="D4141" s="6" t="str">
        <f>IFERROR(VLOOKUP(A4141,'Distributor List'!$A$2:$F$77,6,0),"-")</f>
        <v>-</v>
      </c>
      <c r="E4141" s="6" t="str">
        <f>IFERROR(VLOOKUP(A4141,'Distributor List'!$A$2:$D$77,4,0),"-")</f>
        <v>-</v>
      </c>
      <c r="F4141" s="6" t="str">
        <f>IFERROR(VLOOKUP(H4141,'Price List'!$A$2:$H$109,8,0),"-")</f>
        <v>-</v>
      </c>
      <c r="G4141" s="6" t="str">
        <f>IFERROR(VLOOKUP(A4141,'Distributor List'!$A$2:$E$77,5,0),"-")</f>
        <v>-</v>
      </c>
      <c r="H4141" s="10"/>
      <c r="I4141" s="95"/>
      <c r="J4141" s="92"/>
      <c r="K4141" s="92"/>
      <c r="L4141" s="73">
        <f t="shared" si="1386"/>
        <v>0</v>
      </c>
      <c r="M4141" s="73">
        <f t="shared" si="1396"/>
        <v>0</v>
      </c>
      <c r="N4141" s="73"/>
      <c r="O4141" s="73"/>
      <c r="P4141" s="73"/>
      <c r="Q4141" s="73"/>
      <c r="R4141" s="73">
        <f t="shared" si="1385"/>
        <v>0</v>
      </c>
      <c r="S4141" s="76" t="str">
        <f t="shared" si="1390"/>
        <v>-</v>
      </c>
      <c r="T4141" s="96">
        <v>0</v>
      </c>
      <c r="U4141" s="97"/>
      <c r="V4141" s="73">
        <f t="shared" si="1397"/>
        <v>0</v>
      </c>
      <c r="W4141" s="73">
        <f t="shared" si="1391"/>
        <v>0</v>
      </c>
      <c r="X4141" s="76" t="str">
        <f t="shared" si="1392"/>
        <v>-</v>
      </c>
      <c r="Y4141" s="73">
        <f t="shared" si="1393"/>
        <v>0</v>
      </c>
      <c r="Z4141" s="73">
        <f t="shared" si="1394"/>
        <v>0</v>
      </c>
      <c r="AA4141" s="73">
        <f t="shared" si="1387"/>
        <v>0</v>
      </c>
      <c r="AB4141" s="73">
        <f t="shared" si="1395"/>
        <v>0</v>
      </c>
      <c r="AC4141" s="73">
        <f t="shared" si="1388"/>
        <v>0</v>
      </c>
      <c r="AD4141" s="73">
        <f t="shared" si="1389"/>
        <v>0</v>
      </c>
      <c r="AE4141" s="73">
        <v>0</v>
      </c>
    </row>
    <row r="4142" spans="1:31" ht="15" customHeight="1">
      <c r="A4142" s="94"/>
      <c r="B4142" s="6" t="str">
        <f>IFERROR(VLOOKUP(A4142,'Distributor List'!$A$2:$D$77,2,0),"-")</f>
        <v>-</v>
      </c>
      <c r="C4142" s="6" t="str">
        <f>IFERROR(VLOOKUP(A4142,'Distributor List'!$A$2:$D$77,3,0),"-")</f>
        <v>-</v>
      </c>
      <c r="D4142" s="6" t="str">
        <f>IFERROR(VLOOKUP(A4142,'Distributor List'!$A$2:$F$77,6,0),"-")</f>
        <v>-</v>
      </c>
      <c r="E4142" s="6" t="str">
        <f>IFERROR(VLOOKUP(A4142,'Distributor List'!$A$2:$D$77,4,0),"-")</f>
        <v>-</v>
      </c>
      <c r="F4142" s="6" t="str">
        <f>IFERROR(VLOOKUP(H4142,'Price List'!$A$2:$H$109,8,0),"-")</f>
        <v>-</v>
      </c>
      <c r="G4142" s="6" t="str">
        <f>IFERROR(VLOOKUP(A4142,'Distributor List'!$A$2:$E$77,5,0),"-")</f>
        <v>-</v>
      </c>
      <c r="H4142" s="10"/>
      <c r="I4142" s="95"/>
      <c r="J4142" s="92"/>
      <c r="K4142" s="92"/>
      <c r="L4142" s="73">
        <f t="shared" si="1386"/>
        <v>0</v>
      </c>
      <c r="M4142" s="73">
        <f t="shared" si="1396"/>
        <v>0</v>
      </c>
      <c r="N4142" s="73"/>
      <c r="O4142" s="73"/>
      <c r="P4142" s="73"/>
      <c r="Q4142" s="73"/>
      <c r="R4142" s="73">
        <f t="shared" si="1385"/>
        <v>0</v>
      </c>
      <c r="S4142" s="76" t="str">
        <f t="shared" si="1390"/>
        <v>-</v>
      </c>
      <c r="T4142" s="96">
        <v>0</v>
      </c>
      <c r="U4142" s="97"/>
      <c r="V4142" s="73">
        <f t="shared" si="1397"/>
        <v>0</v>
      </c>
      <c r="W4142" s="73">
        <f t="shared" si="1391"/>
        <v>0</v>
      </c>
      <c r="X4142" s="76" t="str">
        <f t="shared" si="1392"/>
        <v>-</v>
      </c>
      <c r="Y4142" s="73">
        <f t="shared" si="1393"/>
        <v>0</v>
      </c>
      <c r="Z4142" s="73">
        <f t="shared" si="1394"/>
        <v>0</v>
      </c>
      <c r="AA4142" s="73">
        <f t="shared" si="1387"/>
        <v>0</v>
      </c>
      <c r="AB4142" s="73">
        <f t="shared" si="1395"/>
        <v>0</v>
      </c>
      <c r="AC4142" s="73">
        <f t="shared" si="1388"/>
        <v>0</v>
      </c>
      <c r="AD4142" s="73">
        <f t="shared" si="1389"/>
        <v>0</v>
      </c>
      <c r="AE4142" s="73">
        <v>0</v>
      </c>
    </row>
    <row r="4143" spans="1:31" ht="15" customHeight="1">
      <c r="A4143" s="94"/>
      <c r="B4143" s="6" t="str">
        <f>IFERROR(VLOOKUP(A4143,'Distributor List'!$A$2:$D$77,2,0),"-")</f>
        <v>-</v>
      </c>
      <c r="C4143" s="6" t="str">
        <f>IFERROR(VLOOKUP(A4143,'Distributor List'!$A$2:$D$77,3,0),"-")</f>
        <v>-</v>
      </c>
      <c r="D4143" s="6" t="str">
        <f>IFERROR(VLOOKUP(A4143,'Distributor List'!$A$2:$F$77,6,0),"-")</f>
        <v>-</v>
      </c>
      <c r="E4143" s="6" t="str">
        <f>IFERROR(VLOOKUP(A4143,'Distributor List'!$A$2:$D$77,4,0),"-")</f>
        <v>-</v>
      </c>
      <c r="F4143" s="6" t="str">
        <f>IFERROR(VLOOKUP(H4143,'Price List'!$A$2:$H$109,8,0),"-")</f>
        <v>-</v>
      </c>
      <c r="G4143" s="6" t="str">
        <f>IFERROR(VLOOKUP(A4143,'Distributor List'!$A$2:$E$77,5,0),"-")</f>
        <v>-</v>
      </c>
      <c r="H4143" s="10"/>
      <c r="I4143" s="95"/>
      <c r="J4143" s="92"/>
      <c r="K4143" s="92"/>
      <c r="L4143" s="73">
        <f t="shared" si="1386"/>
        <v>0</v>
      </c>
      <c r="M4143" s="73">
        <f t="shared" si="1396"/>
        <v>0</v>
      </c>
      <c r="N4143" s="73"/>
      <c r="O4143" s="73"/>
      <c r="P4143" s="73"/>
      <c r="Q4143" s="73"/>
      <c r="R4143" s="73">
        <f t="shared" si="1385"/>
        <v>0</v>
      </c>
      <c r="S4143" s="76" t="str">
        <f t="shared" si="1390"/>
        <v>-</v>
      </c>
      <c r="T4143" s="96">
        <v>0</v>
      </c>
      <c r="U4143" s="97"/>
      <c r="V4143" s="73">
        <f t="shared" si="1397"/>
        <v>0</v>
      </c>
      <c r="W4143" s="73">
        <f t="shared" si="1391"/>
        <v>0</v>
      </c>
      <c r="X4143" s="76" t="str">
        <f t="shared" si="1392"/>
        <v>-</v>
      </c>
      <c r="Y4143" s="73">
        <f t="shared" si="1393"/>
        <v>0</v>
      </c>
      <c r="Z4143" s="73">
        <f t="shared" si="1394"/>
        <v>0</v>
      </c>
      <c r="AA4143" s="73">
        <f t="shared" si="1387"/>
        <v>0</v>
      </c>
      <c r="AB4143" s="73">
        <f t="shared" si="1395"/>
        <v>0</v>
      </c>
      <c r="AC4143" s="73">
        <f t="shared" si="1388"/>
        <v>0</v>
      </c>
      <c r="AD4143" s="73">
        <f t="shared" si="1389"/>
        <v>0</v>
      </c>
      <c r="AE4143" s="73">
        <v>0</v>
      </c>
    </row>
    <row r="4144" spans="1:31" ht="15" customHeight="1">
      <c r="A4144" s="94"/>
      <c r="B4144" s="6" t="str">
        <f>IFERROR(VLOOKUP(A4144,'Distributor List'!$A$2:$D$77,2,0),"-")</f>
        <v>-</v>
      </c>
      <c r="C4144" s="6" t="str">
        <f>IFERROR(VLOOKUP(A4144,'Distributor List'!$A$2:$D$77,3,0),"-")</f>
        <v>-</v>
      </c>
      <c r="D4144" s="6" t="str">
        <f>IFERROR(VLOOKUP(A4144,'Distributor List'!$A$2:$F$77,6,0),"-")</f>
        <v>-</v>
      </c>
      <c r="E4144" s="6" t="str">
        <f>IFERROR(VLOOKUP(A4144,'Distributor List'!$A$2:$D$77,4,0),"-")</f>
        <v>-</v>
      </c>
      <c r="F4144" s="6" t="str">
        <f>IFERROR(VLOOKUP(H4144,'Price List'!$A$2:$H$109,8,0),"-")</f>
        <v>-</v>
      </c>
      <c r="G4144" s="6" t="str">
        <f>IFERROR(VLOOKUP(A4144,'Distributor List'!$A$2:$E$77,5,0),"-")</f>
        <v>-</v>
      </c>
      <c r="H4144" s="10"/>
      <c r="I4144" s="95"/>
      <c r="J4144" s="92"/>
      <c r="K4144" s="92"/>
      <c r="L4144" s="73">
        <f t="shared" si="1386"/>
        <v>0</v>
      </c>
      <c r="M4144" s="73">
        <f t="shared" si="1396"/>
        <v>0</v>
      </c>
      <c r="N4144" s="73"/>
      <c r="O4144" s="73"/>
      <c r="P4144" s="73"/>
      <c r="Q4144" s="73"/>
      <c r="R4144" s="73">
        <f t="shared" si="1385"/>
        <v>0</v>
      </c>
      <c r="S4144" s="76" t="str">
        <f t="shared" si="1390"/>
        <v>-</v>
      </c>
      <c r="T4144" s="96">
        <v>0</v>
      </c>
      <c r="U4144" s="97"/>
      <c r="V4144" s="73">
        <f t="shared" si="1397"/>
        <v>0</v>
      </c>
      <c r="W4144" s="73">
        <f t="shared" si="1391"/>
        <v>0</v>
      </c>
      <c r="X4144" s="76" t="str">
        <f t="shared" si="1392"/>
        <v>-</v>
      </c>
      <c r="Y4144" s="73">
        <f t="shared" si="1393"/>
        <v>0</v>
      </c>
      <c r="Z4144" s="73">
        <f t="shared" si="1394"/>
        <v>0</v>
      </c>
      <c r="AA4144" s="73">
        <f t="shared" si="1387"/>
        <v>0</v>
      </c>
      <c r="AB4144" s="73">
        <f t="shared" si="1395"/>
        <v>0</v>
      </c>
      <c r="AC4144" s="73">
        <f t="shared" si="1388"/>
        <v>0</v>
      </c>
      <c r="AD4144" s="73">
        <f t="shared" si="1389"/>
        <v>0</v>
      </c>
      <c r="AE4144" s="73">
        <v>0</v>
      </c>
    </row>
    <row r="4145" spans="1:31" ht="15" customHeight="1">
      <c r="A4145" s="94"/>
      <c r="B4145" s="6" t="str">
        <f>IFERROR(VLOOKUP(A4145,'Distributor List'!$A$2:$D$77,2,0),"-")</f>
        <v>-</v>
      </c>
      <c r="C4145" s="6" t="str">
        <f>IFERROR(VLOOKUP(A4145,'Distributor List'!$A$2:$D$77,3,0),"-")</f>
        <v>-</v>
      </c>
      <c r="D4145" s="6" t="str">
        <f>IFERROR(VLOOKUP(A4145,'Distributor List'!$A$2:$F$77,6,0),"-")</f>
        <v>-</v>
      </c>
      <c r="E4145" s="6" t="str">
        <f>IFERROR(VLOOKUP(A4145,'Distributor List'!$A$2:$D$77,4,0),"-")</f>
        <v>-</v>
      </c>
      <c r="F4145" s="6" t="str">
        <f>IFERROR(VLOOKUP(H4145,'Price List'!$A$2:$H$109,8,0),"-")</f>
        <v>-</v>
      </c>
      <c r="G4145" s="6" t="str">
        <f>IFERROR(VLOOKUP(A4145,'Distributor List'!$A$2:$E$77,5,0),"-")</f>
        <v>-</v>
      </c>
      <c r="H4145" s="10"/>
      <c r="I4145" s="95"/>
      <c r="J4145" s="92"/>
      <c r="K4145" s="92"/>
      <c r="L4145" s="73">
        <f t="shared" si="1386"/>
        <v>0</v>
      </c>
      <c r="M4145" s="73">
        <f t="shared" si="1396"/>
        <v>0</v>
      </c>
      <c r="N4145" s="73"/>
      <c r="O4145" s="73"/>
      <c r="P4145" s="73"/>
      <c r="Q4145" s="73"/>
      <c r="R4145" s="73">
        <f t="shared" ref="R4145:R4208" si="1398">Q4145*I4145</f>
        <v>0</v>
      </c>
      <c r="S4145" s="76" t="str">
        <f t="shared" si="1390"/>
        <v>-</v>
      </c>
      <c r="T4145" s="96">
        <v>0</v>
      </c>
      <c r="U4145" s="97"/>
      <c r="V4145" s="73">
        <f t="shared" si="1397"/>
        <v>0</v>
      </c>
      <c r="W4145" s="73">
        <f t="shared" si="1391"/>
        <v>0</v>
      </c>
      <c r="X4145" s="76" t="str">
        <f t="shared" si="1392"/>
        <v>-</v>
      </c>
      <c r="Y4145" s="73">
        <f t="shared" si="1393"/>
        <v>0</v>
      </c>
      <c r="Z4145" s="73">
        <f t="shared" si="1394"/>
        <v>0</v>
      </c>
      <c r="AA4145" s="73">
        <f t="shared" si="1387"/>
        <v>0</v>
      </c>
      <c r="AB4145" s="73">
        <f t="shared" si="1395"/>
        <v>0</v>
      </c>
      <c r="AC4145" s="73">
        <f t="shared" si="1388"/>
        <v>0</v>
      </c>
      <c r="AD4145" s="73">
        <f t="shared" si="1389"/>
        <v>0</v>
      </c>
      <c r="AE4145" s="73">
        <v>0</v>
      </c>
    </row>
    <row r="4146" spans="1:31" ht="15" customHeight="1">
      <c r="A4146" s="94"/>
      <c r="B4146" s="6" t="str">
        <f>IFERROR(VLOOKUP(A4146,'Distributor List'!$A$2:$D$77,2,0),"-")</f>
        <v>-</v>
      </c>
      <c r="C4146" s="6" t="str">
        <f>IFERROR(VLOOKUP(A4146,'Distributor List'!$A$2:$D$77,3,0),"-")</f>
        <v>-</v>
      </c>
      <c r="D4146" s="6" t="str">
        <f>IFERROR(VLOOKUP(A4146,'Distributor List'!$A$2:$F$77,6,0),"-")</f>
        <v>-</v>
      </c>
      <c r="E4146" s="6" t="str">
        <f>IFERROR(VLOOKUP(A4146,'Distributor List'!$A$2:$D$77,4,0),"-")</f>
        <v>-</v>
      </c>
      <c r="F4146" s="6" t="str">
        <f>IFERROR(VLOOKUP(H4146,'Price List'!$A$2:$H$109,8,0),"-")</f>
        <v>-</v>
      </c>
      <c r="G4146" s="6" t="str">
        <f>IFERROR(VLOOKUP(A4146,'Distributor List'!$A$2:$E$77,5,0),"-")</f>
        <v>-</v>
      </c>
      <c r="H4146" s="10"/>
      <c r="I4146" s="95"/>
      <c r="J4146" s="92"/>
      <c r="K4146" s="92"/>
      <c r="L4146" s="73">
        <f t="shared" ref="L4146:L4209" si="1399">J4146*I4146</f>
        <v>0</v>
      </c>
      <c r="M4146" s="73">
        <f t="shared" si="1396"/>
        <v>0</v>
      </c>
      <c r="N4146" s="73"/>
      <c r="O4146" s="73"/>
      <c r="P4146" s="73"/>
      <c r="Q4146" s="73"/>
      <c r="R4146" s="73">
        <f t="shared" si="1398"/>
        <v>0</v>
      </c>
      <c r="S4146" s="76" t="str">
        <f t="shared" si="1390"/>
        <v>-</v>
      </c>
      <c r="T4146" s="96">
        <v>0</v>
      </c>
      <c r="U4146" s="97"/>
      <c r="V4146" s="73">
        <f t="shared" si="1397"/>
        <v>0</v>
      </c>
      <c r="W4146" s="73">
        <f t="shared" si="1391"/>
        <v>0</v>
      </c>
      <c r="X4146" s="76" t="str">
        <f t="shared" si="1392"/>
        <v>-</v>
      </c>
      <c r="Y4146" s="73">
        <f t="shared" si="1393"/>
        <v>0</v>
      </c>
      <c r="Z4146" s="73">
        <f t="shared" si="1394"/>
        <v>0</v>
      </c>
      <c r="AA4146" s="73">
        <f t="shared" si="1387"/>
        <v>0</v>
      </c>
      <c r="AB4146" s="73">
        <f t="shared" si="1395"/>
        <v>0</v>
      </c>
      <c r="AC4146" s="73">
        <f t="shared" si="1388"/>
        <v>0</v>
      </c>
      <c r="AD4146" s="73">
        <f t="shared" si="1389"/>
        <v>0</v>
      </c>
      <c r="AE4146" s="73">
        <v>0</v>
      </c>
    </row>
    <row r="4147" spans="1:31" ht="15" customHeight="1">
      <c r="A4147" s="94"/>
      <c r="B4147" s="6" t="str">
        <f>IFERROR(VLOOKUP(A4147,'Distributor List'!$A$2:$D$77,2,0),"-")</f>
        <v>-</v>
      </c>
      <c r="C4147" s="6" t="str">
        <f>IFERROR(VLOOKUP(A4147,'Distributor List'!$A$2:$D$77,3,0),"-")</f>
        <v>-</v>
      </c>
      <c r="D4147" s="6" t="str">
        <f>IFERROR(VLOOKUP(A4147,'Distributor List'!$A$2:$F$77,6,0),"-")</f>
        <v>-</v>
      </c>
      <c r="E4147" s="6" t="str">
        <f>IFERROR(VLOOKUP(A4147,'Distributor List'!$A$2:$D$77,4,0),"-")</f>
        <v>-</v>
      </c>
      <c r="F4147" s="6" t="str">
        <f>IFERROR(VLOOKUP(H4147,'Price List'!$A$2:$H$109,8,0),"-")</f>
        <v>-</v>
      </c>
      <c r="G4147" s="6" t="str">
        <f>IFERROR(VLOOKUP(A4147,'Distributor List'!$A$2:$E$77,5,0),"-")</f>
        <v>-</v>
      </c>
      <c r="H4147" s="10"/>
      <c r="I4147" s="95"/>
      <c r="J4147" s="92"/>
      <c r="K4147" s="92"/>
      <c r="L4147" s="73">
        <f t="shared" si="1399"/>
        <v>0</v>
      </c>
      <c r="M4147" s="73">
        <f t="shared" si="1396"/>
        <v>0</v>
      </c>
      <c r="N4147" s="73"/>
      <c r="O4147" s="73"/>
      <c r="P4147" s="73"/>
      <c r="Q4147" s="73"/>
      <c r="R4147" s="73">
        <f t="shared" si="1398"/>
        <v>0</v>
      </c>
      <c r="S4147" s="76" t="str">
        <f t="shared" si="1390"/>
        <v>-</v>
      </c>
      <c r="T4147" s="96">
        <v>0</v>
      </c>
      <c r="U4147" s="97"/>
      <c r="V4147" s="73">
        <f t="shared" si="1397"/>
        <v>0</v>
      </c>
      <c r="W4147" s="73">
        <f t="shared" si="1391"/>
        <v>0</v>
      </c>
      <c r="X4147" s="76" t="str">
        <f t="shared" si="1392"/>
        <v>-</v>
      </c>
      <c r="Y4147" s="73">
        <f t="shared" si="1393"/>
        <v>0</v>
      </c>
      <c r="Z4147" s="73">
        <f t="shared" si="1394"/>
        <v>0</v>
      </c>
      <c r="AA4147" s="73">
        <f t="shared" si="1387"/>
        <v>0</v>
      </c>
      <c r="AB4147" s="73">
        <f t="shared" si="1395"/>
        <v>0</v>
      </c>
      <c r="AC4147" s="73">
        <f t="shared" si="1388"/>
        <v>0</v>
      </c>
      <c r="AD4147" s="73">
        <f t="shared" si="1389"/>
        <v>0</v>
      </c>
      <c r="AE4147" s="73">
        <v>0</v>
      </c>
    </row>
    <row r="4148" spans="1:31" ht="15" customHeight="1">
      <c r="A4148" s="94"/>
      <c r="B4148" s="6" t="str">
        <f>IFERROR(VLOOKUP(A4148,'Distributor List'!$A$2:$D$77,2,0),"-")</f>
        <v>-</v>
      </c>
      <c r="C4148" s="6" t="str">
        <f>IFERROR(VLOOKUP(A4148,'Distributor List'!$A$2:$D$77,3,0),"-")</f>
        <v>-</v>
      </c>
      <c r="D4148" s="6" t="str">
        <f>IFERROR(VLOOKUP(A4148,'Distributor List'!$A$2:$F$77,6,0),"-")</f>
        <v>-</v>
      </c>
      <c r="E4148" s="6" t="str">
        <f>IFERROR(VLOOKUP(A4148,'Distributor List'!$A$2:$D$77,4,0),"-")</f>
        <v>-</v>
      </c>
      <c r="F4148" s="6" t="str">
        <f>IFERROR(VLOOKUP(H4148,'Price List'!$A$2:$H$109,8,0),"-")</f>
        <v>-</v>
      </c>
      <c r="G4148" s="6" t="str">
        <f>IFERROR(VLOOKUP(A4148,'Distributor List'!$A$2:$E$77,5,0),"-")</f>
        <v>-</v>
      </c>
      <c r="H4148" s="10"/>
      <c r="I4148" s="95"/>
      <c r="J4148" s="92"/>
      <c r="K4148" s="92"/>
      <c r="L4148" s="73">
        <f t="shared" si="1399"/>
        <v>0</v>
      </c>
      <c r="M4148" s="73">
        <f t="shared" si="1396"/>
        <v>0</v>
      </c>
      <c r="N4148" s="73"/>
      <c r="O4148" s="73"/>
      <c r="P4148" s="73"/>
      <c r="Q4148" s="73"/>
      <c r="R4148" s="73">
        <f t="shared" si="1398"/>
        <v>0</v>
      </c>
      <c r="S4148" s="76" t="str">
        <f t="shared" si="1390"/>
        <v>-</v>
      </c>
      <c r="T4148" s="96">
        <v>0</v>
      </c>
      <c r="U4148" s="97"/>
      <c r="V4148" s="73">
        <f t="shared" si="1397"/>
        <v>0</v>
      </c>
      <c r="W4148" s="73">
        <f t="shared" si="1391"/>
        <v>0</v>
      </c>
      <c r="X4148" s="76" t="str">
        <f t="shared" si="1392"/>
        <v>-</v>
      </c>
      <c r="Y4148" s="73">
        <f t="shared" si="1393"/>
        <v>0</v>
      </c>
      <c r="Z4148" s="73">
        <f t="shared" si="1394"/>
        <v>0</v>
      </c>
      <c r="AA4148" s="73">
        <f t="shared" si="1387"/>
        <v>0</v>
      </c>
      <c r="AB4148" s="73">
        <f t="shared" si="1395"/>
        <v>0</v>
      </c>
      <c r="AC4148" s="73">
        <f t="shared" si="1388"/>
        <v>0</v>
      </c>
      <c r="AD4148" s="73">
        <f t="shared" si="1389"/>
        <v>0</v>
      </c>
      <c r="AE4148" s="73">
        <v>0</v>
      </c>
    </row>
    <row r="4149" spans="1:31" ht="15" customHeight="1">
      <c r="A4149" s="94"/>
      <c r="B4149" s="6" t="str">
        <f>IFERROR(VLOOKUP(A4149,'Distributor List'!$A$2:$D$77,2,0),"-")</f>
        <v>-</v>
      </c>
      <c r="C4149" s="6" t="str">
        <f>IFERROR(VLOOKUP(A4149,'Distributor List'!$A$2:$D$77,3,0),"-")</f>
        <v>-</v>
      </c>
      <c r="D4149" s="6" t="str">
        <f>IFERROR(VLOOKUP(A4149,'Distributor List'!$A$2:$F$77,6,0),"-")</f>
        <v>-</v>
      </c>
      <c r="E4149" s="6" t="str">
        <f>IFERROR(VLOOKUP(A4149,'Distributor List'!$A$2:$D$77,4,0),"-")</f>
        <v>-</v>
      </c>
      <c r="F4149" s="6" t="str">
        <f>IFERROR(VLOOKUP(H4149,'Price List'!$A$2:$H$109,8,0),"-")</f>
        <v>-</v>
      </c>
      <c r="G4149" s="6" t="str">
        <f>IFERROR(VLOOKUP(A4149,'Distributor List'!$A$2:$E$77,5,0),"-")</f>
        <v>-</v>
      </c>
      <c r="H4149" s="10"/>
      <c r="I4149" s="95"/>
      <c r="J4149" s="92"/>
      <c r="K4149" s="92"/>
      <c r="L4149" s="73">
        <f t="shared" si="1399"/>
        <v>0</v>
      </c>
      <c r="M4149" s="73">
        <f t="shared" si="1396"/>
        <v>0</v>
      </c>
      <c r="N4149" s="73"/>
      <c r="O4149" s="73"/>
      <c r="P4149" s="73"/>
      <c r="Q4149" s="73"/>
      <c r="R4149" s="73">
        <f t="shared" si="1398"/>
        <v>0</v>
      </c>
      <c r="S4149" s="76" t="str">
        <f t="shared" si="1390"/>
        <v>-</v>
      </c>
      <c r="T4149" s="96">
        <v>0</v>
      </c>
      <c r="U4149" s="97"/>
      <c r="V4149" s="73">
        <f t="shared" si="1397"/>
        <v>0</v>
      </c>
      <c r="W4149" s="73">
        <f t="shared" si="1391"/>
        <v>0</v>
      </c>
      <c r="X4149" s="76" t="str">
        <f t="shared" si="1392"/>
        <v>-</v>
      </c>
      <c r="Y4149" s="73">
        <f t="shared" si="1393"/>
        <v>0</v>
      </c>
      <c r="Z4149" s="73">
        <f t="shared" si="1394"/>
        <v>0</v>
      </c>
      <c r="AA4149" s="73">
        <f t="shared" si="1387"/>
        <v>0</v>
      </c>
      <c r="AB4149" s="73">
        <f t="shared" si="1395"/>
        <v>0</v>
      </c>
      <c r="AC4149" s="73">
        <f t="shared" si="1388"/>
        <v>0</v>
      </c>
      <c r="AD4149" s="73">
        <f t="shared" si="1389"/>
        <v>0</v>
      </c>
      <c r="AE4149" s="73">
        <v>0</v>
      </c>
    </row>
    <row r="4150" spans="1:31" ht="15" customHeight="1">
      <c r="A4150" s="94"/>
      <c r="B4150" s="6" t="str">
        <f>IFERROR(VLOOKUP(A4150,'Distributor List'!$A$2:$D$77,2,0),"-")</f>
        <v>-</v>
      </c>
      <c r="C4150" s="6" t="str">
        <f>IFERROR(VLOOKUP(A4150,'Distributor List'!$A$2:$D$77,3,0),"-")</f>
        <v>-</v>
      </c>
      <c r="D4150" s="6" t="str">
        <f>IFERROR(VLOOKUP(A4150,'Distributor List'!$A$2:$F$77,6,0),"-")</f>
        <v>-</v>
      </c>
      <c r="E4150" s="6" t="str">
        <f>IFERROR(VLOOKUP(A4150,'Distributor List'!$A$2:$D$77,4,0),"-")</f>
        <v>-</v>
      </c>
      <c r="F4150" s="6" t="str">
        <f>IFERROR(VLOOKUP(H4150,'Price List'!$A$2:$H$109,8,0),"-")</f>
        <v>-</v>
      </c>
      <c r="G4150" s="6" t="str">
        <f>IFERROR(VLOOKUP(A4150,'Distributor List'!$A$2:$E$77,5,0),"-")</f>
        <v>-</v>
      </c>
      <c r="H4150" s="10"/>
      <c r="I4150" s="95"/>
      <c r="J4150" s="92"/>
      <c r="K4150" s="92"/>
      <c r="L4150" s="73">
        <f t="shared" si="1399"/>
        <v>0</v>
      </c>
      <c r="M4150" s="73">
        <f t="shared" si="1396"/>
        <v>0</v>
      </c>
      <c r="N4150" s="73"/>
      <c r="O4150" s="73"/>
      <c r="P4150" s="73"/>
      <c r="Q4150" s="73"/>
      <c r="R4150" s="73">
        <f t="shared" si="1398"/>
        <v>0</v>
      </c>
      <c r="S4150" s="76" t="str">
        <f t="shared" si="1390"/>
        <v>-</v>
      </c>
      <c r="T4150" s="96">
        <v>0</v>
      </c>
      <c r="U4150" s="97"/>
      <c r="V4150" s="73">
        <f t="shared" si="1397"/>
        <v>0</v>
      </c>
      <c r="W4150" s="73">
        <f t="shared" si="1391"/>
        <v>0</v>
      </c>
      <c r="X4150" s="76" t="str">
        <f t="shared" si="1392"/>
        <v>-</v>
      </c>
      <c r="Y4150" s="73">
        <f t="shared" si="1393"/>
        <v>0</v>
      </c>
      <c r="Z4150" s="73">
        <f t="shared" si="1394"/>
        <v>0</v>
      </c>
      <c r="AA4150" s="73">
        <f t="shared" si="1387"/>
        <v>0</v>
      </c>
      <c r="AB4150" s="73">
        <f t="shared" si="1395"/>
        <v>0</v>
      </c>
      <c r="AC4150" s="73">
        <f t="shared" si="1388"/>
        <v>0</v>
      </c>
      <c r="AD4150" s="73">
        <f t="shared" si="1389"/>
        <v>0</v>
      </c>
      <c r="AE4150" s="73">
        <v>0</v>
      </c>
    </row>
    <row r="4151" spans="1:31" ht="15" customHeight="1">
      <c r="A4151" s="94"/>
      <c r="B4151" s="6" t="str">
        <f>IFERROR(VLOOKUP(A4151,'Distributor List'!$A$2:$D$77,2,0),"-")</f>
        <v>-</v>
      </c>
      <c r="C4151" s="6" t="str">
        <f>IFERROR(VLOOKUP(A4151,'Distributor List'!$A$2:$D$77,3,0),"-")</f>
        <v>-</v>
      </c>
      <c r="D4151" s="6" t="str">
        <f>IFERROR(VLOOKUP(A4151,'Distributor List'!$A$2:$F$77,6,0),"-")</f>
        <v>-</v>
      </c>
      <c r="E4151" s="6" t="str">
        <f>IFERROR(VLOOKUP(A4151,'Distributor List'!$A$2:$D$77,4,0),"-")</f>
        <v>-</v>
      </c>
      <c r="F4151" s="6" t="str">
        <f>IFERROR(VLOOKUP(H4151,'Price List'!$A$2:$H$109,8,0),"-")</f>
        <v>-</v>
      </c>
      <c r="G4151" s="6" t="str">
        <f>IFERROR(VLOOKUP(A4151,'Distributor List'!$A$2:$E$77,5,0),"-")</f>
        <v>-</v>
      </c>
      <c r="H4151" s="10"/>
      <c r="I4151" s="95"/>
      <c r="J4151" s="92"/>
      <c r="K4151" s="92"/>
      <c r="L4151" s="73">
        <f t="shared" si="1399"/>
        <v>0</v>
      </c>
      <c r="M4151" s="73">
        <f t="shared" si="1396"/>
        <v>0</v>
      </c>
      <c r="N4151" s="73"/>
      <c r="O4151" s="73"/>
      <c r="P4151" s="73"/>
      <c r="Q4151" s="73"/>
      <c r="R4151" s="73">
        <f t="shared" si="1398"/>
        <v>0</v>
      </c>
      <c r="S4151" s="76" t="str">
        <f t="shared" si="1390"/>
        <v>-</v>
      </c>
      <c r="T4151" s="96">
        <v>0</v>
      </c>
      <c r="U4151" s="97"/>
      <c r="V4151" s="73">
        <f t="shared" si="1397"/>
        <v>0</v>
      </c>
      <c r="W4151" s="73">
        <f t="shared" si="1391"/>
        <v>0</v>
      </c>
      <c r="X4151" s="76" t="str">
        <f t="shared" si="1392"/>
        <v>-</v>
      </c>
      <c r="Y4151" s="73">
        <f t="shared" si="1393"/>
        <v>0</v>
      </c>
      <c r="Z4151" s="73">
        <f t="shared" si="1394"/>
        <v>0</v>
      </c>
      <c r="AA4151" s="73">
        <f t="shared" si="1387"/>
        <v>0</v>
      </c>
      <c r="AB4151" s="73">
        <f t="shared" si="1395"/>
        <v>0</v>
      </c>
      <c r="AC4151" s="73">
        <f t="shared" si="1388"/>
        <v>0</v>
      </c>
      <c r="AD4151" s="73">
        <f t="shared" si="1389"/>
        <v>0</v>
      </c>
      <c r="AE4151" s="73">
        <v>0</v>
      </c>
    </row>
    <row r="4152" spans="1:31" ht="15" customHeight="1">
      <c r="A4152" s="94"/>
      <c r="B4152" s="6" t="str">
        <f>IFERROR(VLOOKUP(A4152,'Distributor List'!$A$2:$D$77,2,0),"-")</f>
        <v>-</v>
      </c>
      <c r="C4152" s="6" t="str">
        <f>IFERROR(VLOOKUP(A4152,'Distributor List'!$A$2:$D$77,3,0),"-")</f>
        <v>-</v>
      </c>
      <c r="D4152" s="6" t="str">
        <f>IFERROR(VLOOKUP(A4152,'Distributor List'!$A$2:$F$77,6,0),"-")</f>
        <v>-</v>
      </c>
      <c r="E4152" s="6" t="str">
        <f>IFERROR(VLOOKUP(A4152,'Distributor List'!$A$2:$D$77,4,0),"-")</f>
        <v>-</v>
      </c>
      <c r="F4152" s="6" t="str">
        <f>IFERROR(VLOOKUP(H4152,'Price List'!$A$2:$H$109,8,0),"-")</f>
        <v>-</v>
      </c>
      <c r="G4152" s="6" t="str">
        <f>IFERROR(VLOOKUP(A4152,'Distributor List'!$A$2:$E$77,5,0),"-")</f>
        <v>-</v>
      </c>
      <c r="H4152" s="10"/>
      <c r="I4152" s="95"/>
      <c r="J4152" s="92"/>
      <c r="K4152" s="92"/>
      <c r="L4152" s="73">
        <f t="shared" si="1399"/>
        <v>0</v>
      </c>
      <c r="M4152" s="73">
        <f t="shared" si="1396"/>
        <v>0</v>
      </c>
      <c r="N4152" s="73"/>
      <c r="O4152" s="73"/>
      <c r="P4152" s="73"/>
      <c r="Q4152" s="73"/>
      <c r="R4152" s="73">
        <f t="shared" si="1398"/>
        <v>0</v>
      </c>
      <c r="S4152" s="76" t="str">
        <f t="shared" si="1390"/>
        <v>-</v>
      </c>
      <c r="T4152" s="96">
        <v>0</v>
      </c>
      <c r="U4152" s="97"/>
      <c r="V4152" s="73">
        <f t="shared" si="1397"/>
        <v>0</v>
      </c>
      <c r="W4152" s="73">
        <f t="shared" si="1391"/>
        <v>0</v>
      </c>
      <c r="X4152" s="76" t="str">
        <f t="shared" si="1392"/>
        <v>-</v>
      </c>
      <c r="Y4152" s="73">
        <f t="shared" si="1393"/>
        <v>0</v>
      </c>
      <c r="Z4152" s="73">
        <f t="shared" si="1394"/>
        <v>0</v>
      </c>
      <c r="AA4152" s="73">
        <f t="shared" si="1387"/>
        <v>0</v>
      </c>
      <c r="AB4152" s="73">
        <f t="shared" si="1395"/>
        <v>0</v>
      </c>
      <c r="AC4152" s="73">
        <f t="shared" si="1388"/>
        <v>0</v>
      </c>
      <c r="AD4152" s="73">
        <f t="shared" si="1389"/>
        <v>0</v>
      </c>
      <c r="AE4152" s="73">
        <v>0</v>
      </c>
    </row>
    <row r="4153" spans="1:31" ht="15" customHeight="1">
      <c r="A4153" s="94"/>
      <c r="B4153" s="6" t="str">
        <f>IFERROR(VLOOKUP(A4153,'Distributor List'!$A$2:$D$77,2,0),"-")</f>
        <v>-</v>
      </c>
      <c r="C4153" s="6" t="str">
        <f>IFERROR(VLOOKUP(A4153,'Distributor List'!$A$2:$D$77,3,0),"-")</f>
        <v>-</v>
      </c>
      <c r="D4153" s="6" t="str">
        <f>IFERROR(VLOOKUP(A4153,'Distributor List'!$A$2:$F$77,6,0),"-")</f>
        <v>-</v>
      </c>
      <c r="E4153" s="6" t="str">
        <f>IFERROR(VLOOKUP(A4153,'Distributor List'!$A$2:$D$77,4,0),"-")</f>
        <v>-</v>
      </c>
      <c r="F4153" s="6" t="str">
        <f>IFERROR(VLOOKUP(H4153,'Price List'!$A$2:$H$109,8,0),"-")</f>
        <v>-</v>
      </c>
      <c r="G4153" s="6" t="str">
        <f>IFERROR(VLOOKUP(A4153,'Distributor List'!$A$2:$E$77,5,0),"-")</f>
        <v>-</v>
      </c>
      <c r="H4153" s="10"/>
      <c r="I4153" s="95"/>
      <c r="J4153" s="92"/>
      <c r="K4153" s="92"/>
      <c r="L4153" s="73">
        <f t="shared" si="1399"/>
        <v>0</v>
      </c>
      <c r="M4153" s="73">
        <f t="shared" si="1396"/>
        <v>0</v>
      </c>
      <c r="N4153" s="73"/>
      <c r="O4153" s="73"/>
      <c r="P4153" s="73"/>
      <c r="Q4153" s="73"/>
      <c r="R4153" s="73">
        <f t="shared" si="1398"/>
        <v>0</v>
      </c>
      <c r="S4153" s="76" t="str">
        <f t="shared" si="1390"/>
        <v>-</v>
      </c>
      <c r="T4153" s="96">
        <v>0</v>
      </c>
      <c r="U4153" s="97"/>
      <c r="V4153" s="73">
        <f t="shared" si="1397"/>
        <v>0</v>
      </c>
      <c r="W4153" s="73">
        <f t="shared" si="1391"/>
        <v>0</v>
      </c>
      <c r="X4153" s="76" t="str">
        <f t="shared" si="1392"/>
        <v>-</v>
      </c>
      <c r="Y4153" s="73">
        <f t="shared" si="1393"/>
        <v>0</v>
      </c>
      <c r="Z4153" s="73">
        <f t="shared" si="1394"/>
        <v>0</v>
      </c>
      <c r="AA4153" s="73">
        <f t="shared" si="1387"/>
        <v>0</v>
      </c>
      <c r="AB4153" s="73">
        <f t="shared" si="1395"/>
        <v>0</v>
      </c>
      <c r="AC4153" s="73">
        <f t="shared" si="1388"/>
        <v>0</v>
      </c>
      <c r="AD4153" s="73">
        <f t="shared" si="1389"/>
        <v>0</v>
      </c>
      <c r="AE4153" s="73">
        <v>0</v>
      </c>
    </row>
    <row r="4154" spans="1:31" ht="15" customHeight="1">
      <c r="A4154" s="94"/>
      <c r="B4154" s="6" t="str">
        <f>IFERROR(VLOOKUP(A4154,'Distributor List'!$A$2:$D$77,2,0),"-")</f>
        <v>-</v>
      </c>
      <c r="C4154" s="6" t="str">
        <f>IFERROR(VLOOKUP(A4154,'Distributor List'!$A$2:$D$77,3,0),"-")</f>
        <v>-</v>
      </c>
      <c r="D4154" s="6" t="str">
        <f>IFERROR(VLOOKUP(A4154,'Distributor List'!$A$2:$F$77,6,0),"-")</f>
        <v>-</v>
      </c>
      <c r="E4154" s="6" t="str">
        <f>IFERROR(VLOOKUP(A4154,'Distributor List'!$A$2:$D$77,4,0),"-")</f>
        <v>-</v>
      </c>
      <c r="F4154" s="6" t="str">
        <f>IFERROR(VLOOKUP(H4154,'Price List'!$A$2:$H$109,8,0),"-")</f>
        <v>-</v>
      </c>
      <c r="G4154" s="6" t="str">
        <f>IFERROR(VLOOKUP(A4154,'Distributor List'!$A$2:$E$77,5,0),"-")</f>
        <v>-</v>
      </c>
      <c r="H4154" s="10"/>
      <c r="I4154" s="95"/>
      <c r="J4154" s="92"/>
      <c r="K4154" s="92"/>
      <c r="L4154" s="73">
        <f t="shared" si="1399"/>
        <v>0</v>
      </c>
      <c r="M4154" s="73">
        <f t="shared" si="1396"/>
        <v>0</v>
      </c>
      <c r="N4154" s="73"/>
      <c r="O4154" s="73"/>
      <c r="P4154" s="73"/>
      <c r="Q4154" s="73"/>
      <c r="R4154" s="73">
        <f t="shared" si="1398"/>
        <v>0</v>
      </c>
      <c r="S4154" s="76" t="str">
        <f t="shared" si="1390"/>
        <v>-</v>
      </c>
      <c r="T4154" s="96">
        <v>0</v>
      </c>
      <c r="U4154" s="97"/>
      <c r="V4154" s="73">
        <f t="shared" si="1397"/>
        <v>0</v>
      </c>
      <c r="W4154" s="73">
        <f t="shared" si="1391"/>
        <v>0</v>
      </c>
      <c r="X4154" s="76" t="str">
        <f t="shared" si="1392"/>
        <v>-</v>
      </c>
      <c r="Y4154" s="73">
        <f t="shared" si="1393"/>
        <v>0</v>
      </c>
      <c r="Z4154" s="73">
        <f t="shared" si="1394"/>
        <v>0</v>
      </c>
      <c r="AA4154" s="73">
        <f t="shared" si="1387"/>
        <v>0</v>
      </c>
      <c r="AB4154" s="73">
        <f t="shared" si="1395"/>
        <v>0</v>
      </c>
      <c r="AC4154" s="73">
        <f t="shared" si="1388"/>
        <v>0</v>
      </c>
      <c r="AD4154" s="73">
        <f t="shared" si="1389"/>
        <v>0</v>
      </c>
      <c r="AE4154" s="73">
        <v>0</v>
      </c>
    </row>
    <row r="4155" spans="1:31" ht="15" customHeight="1">
      <c r="A4155" s="94"/>
      <c r="B4155" s="6" t="str">
        <f>IFERROR(VLOOKUP(A4155,'Distributor List'!$A$2:$D$77,2,0),"-")</f>
        <v>-</v>
      </c>
      <c r="C4155" s="6" t="str">
        <f>IFERROR(VLOOKUP(A4155,'Distributor List'!$A$2:$D$77,3,0),"-")</f>
        <v>-</v>
      </c>
      <c r="D4155" s="6" t="str">
        <f>IFERROR(VLOOKUP(A4155,'Distributor List'!$A$2:$F$77,6,0),"-")</f>
        <v>-</v>
      </c>
      <c r="E4155" s="6" t="str">
        <f>IFERROR(VLOOKUP(A4155,'Distributor List'!$A$2:$D$77,4,0),"-")</f>
        <v>-</v>
      </c>
      <c r="F4155" s="6" t="str">
        <f>IFERROR(VLOOKUP(H4155,'Price List'!$A$2:$H$109,8,0),"-")</f>
        <v>-</v>
      </c>
      <c r="G4155" s="6" t="str">
        <f>IFERROR(VLOOKUP(A4155,'Distributor List'!$A$2:$E$77,5,0),"-")</f>
        <v>-</v>
      </c>
      <c r="H4155" s="10"/>
      <c r="I4155" s="95"/>
      <c r="J4155" s="92"/>
      <c r="K4155" s="92"/>
      <c r="L4155" s="73">
        <f t="shared" si="1399"/>
        <v>0</v>
      </c>
      <c r="M4155" s="73">
        <f t="shared" si="1396"/>
        <v>0</v>
      </c>
      <c r="N4155" s="73"/>
      <c r="O4155" s="73"/>
      <c r="P4155" s="73"/>
      <c r="Q4155" s="73"/>
      <c r="R4155" s="73">
        <f t="shared" si="1398"/>
        <v>0</v>
      </c>
      <c r="S4155" s="76" t="str">
        <f t="shared" si="1390"/>
        <v>-</v>
      </c>
      <c r="T4155" s="96">
        <v>0</v>
      </c>
      <c r="U4155" s="97"/>
      <c r="V4155" s="73">
        <f t="shared" si="1397"/>
        <v>0</v>
      </c>
      <c r="W4155" s="73">
        <f t="shared" si="1391"/>
        <v>0</v>
      </c>
      <c r="X4155" s="76" t="str">
        <f t="shared" si="1392"/>
        <v>-</v>
      </c>
      <c r="Y4155" s="73">
        <f t="shared" si="1393"/>
        <v>0</v>
      </c>
      <c r="Z4155" s="73">
        <f t="shared" si="1394"/>
        <v>0</v>
      </c>
      <c r="AA4155" s="73">
        <f t="shared" si="1387"/>
        <v>0</v>
      </c>
      <c r="AB4155" s="73">
        <f t="shared" si="1395"/>
        <v>0</v>
      </c>
      <c r="AC4155" s="73">
        <f t="shared" si="1388"/>
        <v>0</v>
      </c>
      <c r="AD4155" s="73">
        <f t="shared" si="1389"/>
        <v>0</v>
      </c>
      <c r="AE4155" s="73">
        <v>0</v>
      </c>
    </row>
    <row r="4156" spans="1:31" ht="15" customHeight="1">
      <c r="A4156" s="94"/>
      <c r="B4156" s="6" t="str">
        <f>IFERROR(VLOOKUP(A4156,'Distributor List'!$A$2:$D$77,2,0),"-")</f>
        <v>-</v>
      </c>
      <c r="C4156" s="6" t="str">
        <f>IFERROR(VLOOKUP(A4156,'Distributor List'!$A$2:$D$77,3,0),"-")</f>
        <v>-</v>
      </c>
      <c r="D4156" s="6" t="str">
        <f>IFERROR(VLOOKUP(A4156,'Distributor List'!$A$2:$F$77,6,0),"-")</f>
        <v>-</v>
      </c>
      <c r="E4156" s="6" t="str">
        <f>IFERROR(VLOOKUP(A4156,'Distributor List'!$A$2:$D$77,4,0),"-")</f>
        <v>-</v>
      </c>
      <c r="F4156" s="6" t="str">
        <f>IFERROR(VLOOKUP(H4156,'Price List'!$A$2:$H$109,8,0),"-")</f>
        <v>-</v>
      </c>
      <c r="G4156" s="6" t="str">
        <f>IFERROR(VLOOKUP(A4156,'Distributor List'!$A$2:$E$77,5,0),"-")</f>
        <v>-</v>
      </c>
      <c r="H4156" s="10"/>
      <c r="I4156" s="95"/>
      <c r="J4156" s="92"/>
      <c r="K4156" s="92"/>
      <c r="L4156" s="73">
        <f t="shared" si="1399"/>
        <v>0</v>
      </c>
      <c r="M4156" s="73">
        <f t="shared" si="1396"/>
        <v>0</v>
      </c>
      <c r="N4156" s="73"/>
      <c r="O4156" s="73"/>
      <c r="P4156" s="73"/>
      <c r="Q4156" s="73"/>
      <c r="R4156" s="73">
        <f t="shared" si="1398"/>
        <v>0</v>
      </c>
      <c r="S4156" s="76" t="str">
        <f t="shared" si="1390"/>
        <v>-</v>
      </c>
      <c r="T4156" s="96">
        <v>0</v>
      </c>
      <c r="U4156" s="97"/>
      <c r="V4156" s="73">
        <f t="shared" si="1397"/>
        <v>0</v>
      </c>
      <c r="W4156" s="73">
        <f t="shared" si="1391"/>
        <v>0</v>
      </c>
      <c r="X4156" s="76" t="str">
        <f t="shared" si="1392"/>
        <v>-</v>
      </c>
      <c r="Y4156" s="73">
        <f t="shared" si="1393"/>
        <v>0</v>
      </c>
      <c r="Z4156" s="73">
        <f t="shared" si="1394"/>
        <v>0</v>
      </c>
      <c r="AA4156" s="73">
        <f t="shared" si="1387"/>
        <v>0</v>
      </c>
      <c r="AB4156" s="73">
        <f t="shared" si="1395"/>
        <v>0</v>
      </c>
      <c r="AC4156" s="73">
        <f t="shared" si="1388"/>
        <v>0</v>
      </c>
      <c r="AD4156" s="73">
        <f t="shared" si="1389"/>
        <v>0</v>
      </c>
      <c r="AE4156" s="73">
        <v>0</v>
      </c>
    </row>
    <row r="4157" spans="1:31" ht="15" customHeight="1">
      <c r="A4157" s="94"/>
      <c r="B4157" s="6" t="str">
        <f>IFERROR(VLOOKUP(A4157,'Distributor List'!$A$2:$D$77,2,0),"-")</f>
        <v>-</v>
      </c>
      <c r="C4157" s="6" t="str">
        <f>IFERROR(VLOOKUP(A4157,'Distributor List'!$A$2:$D$77,3,0),"-")</f>
        <v>-</v>
      </c>
      <c r="D4157" s="6" t="str">
        <f>IFERROR(VLOOKUP(A4157,'Distributor List'!$A$2:$F$77,6,0),"-")</f>
        <v>-</v>
      </c>
      <c r="E4157" s="6" t="str">
        <f>IFERROR(VLOOKUP(A4157,'Distributor List'!$A$2:$D$77,4,0),"-")</f>
        <v>-</v>
      </c>
      <c r="F4157" s="6" t="str">
        <f>IFERROR(VLOOKUP(H4157,'Price List'!$A$2:$H$109,8,0),"-")</f>
        <v>-</v>
      </c>
      <c r="G4157" s="6" t="str">
        <f>IFERROR(VLOOKUP(A4157,'Distributor List'!$A$2:$E$77,5,0),"-")</f>
        <v>-</v>
      </c>
      <c r="H4157" s="10"/>
      <c r="I4157" s="95"/>
      <c r="J4157" s="92"/>
      <c r="K4157" s="92"/>
      <c r="L4157" s="73">
        <f t="shared" si="1399"/>
        <v>0</v>
      </c>
      <c r="M4157" s="73">
        <f t="shared" si="1396"/>
        <v>0</v>
      </c>
      <c r="N4157" s="73"/>
      <c r="O4157" s="73"/>
      <c r="P4157" s="73"/>
      <c r="Q4157" s="73"/>
      <c r="R4157" s="73">
        <f t="shared" si="1398"/>
        <v>0</v>
      </c>
      <c r="S4157" s="76" t="str">
        <f t="shared" si="1390"/>
        <v>-</v>
      </c>
      <c r="T4157" s="96">
        <v>0</v>
      </c>
      <c r="U4157" s="97"/>
      <c r="V4157" s="73">
        <f t="shared" si="1397"/>
        <v>0</v>
      </c>
      <c r="W4157" s="73">
        <f t="shared" si="1391"/>
        <v>0</v>
      </c>
      <c r="X4157" s="76" t="str">
        <f t="shared" si="1392"/>
        <v>-</v>
      </c>
      <c r="Y4157" s="73">
        <f t="shared" si="1393"/>
        <v>0</v>
      </c>
      <c r="Z4157" s="73">
        <f t="shared" si="1394"/>
        <v>0</v>
      </c>
      <c r="AA4157" s="73">
        <f t="shared" ref="AA4157:AA4220" si="1400">Z4157*I4157</f>
        <v>0</v>
      </c>
      <c r="AB4157" s="73">
        <f t="shared" si="1395"/>
        <v>0</v>
      </c>
      <c r="AC4157" s="73">
        <f t="shared" ref="AC4157:AC4220" si="1401">AB4157*I4157</f>
        <v>0</v>
      </c>
      <c r="AD4157" s="73">
        <f t="shared" ref="AD4157:AD4220" si="1402">Y4157*I4157</f>
        <v>0</v>
      </c>
      <c r="AE4157" s="73">
        <v>0</v>
      </c>
    </row>
    <row r="4158" spans="1:31" ht="15" customHeight="1">
      <c r="A4158" s="94"/>
      <c r="B4158" s="6" t="str">
        <f>IFERROR(VLOOKUP(A4158,'Distributor List'!$A$2:$D$77,2,0),"-")</f>
        <v>-</v>
      </c>
      <c r="C4158" s="6" t="str">
        <f>IFERROR(VLOOKUP(A4158,'Distributor List'!$A$2:$D$77,3,0),"-")</f>
        <v>-</v>
      </c>
      <c r="D4158" s="6" t="str">
        <f>IFERROR(VLOOKUP(A4158,'Distributor List'!$A$2:$F$77,6,0),"-")</f>
        <v>-</v>
      </c>
      <c r="E4158" s="6" t="str">
        <f>IFERROR(VLOOKUP(A4158,'Distributor List'!$A$2:$D$77,4,0),"-")</f>
        <v>-</v>
      </c>
      <c r="F4158" s="6" t="str">
        <f>IFERROR(VLOOKUP(H4158,'Price List'!$A$2:$H$109,8,0),"-")</f>
        <v>-</v>
      </c>
      <c r="G4158" s="6" t="str">
        <f>IFERROR(VLOOKUP(A4158,'Distributor List'!$A$2:$E$77,5,0),"-")</f>
        <v>-</v>
      </c>
      <c r="H4158" s="10"/>
      <c r="I4158" s="95"/>
      <c r="J4158" s="92"/>
      <c r="K4158" s="92"/>
      <c r="L4158" s="73">
        <f t="shared" si="1399"/>
        <v>0</v>
      </c>
      <c r="M4158" s="73">
        <f t="shared" si="1396"/>
        <v>0</v>
      </c>
      <c r="N4158" s="73"/>
      <c r="O4158" s="73"/>
      <c r="P4158" s="73"/>
      <c r="Q4158" s="73"/>
      <c r="R4158" s="73">
        <f t="shared" si="1398"/>
        <v>0</v>
      </c>
      <c r="S4158" s="76" t="str">
        <f t="shared" si="1390"/>
        <v>-</v>
      </c>
      <c r="T4158" s="96">
        <v>0</v>
      </c>
      <c r="U4158" s="97"/>
      <c r="V4158" s="73">
        <f t="shared" si="1397"/>
        <v>0</v>
      </c>
      <c r="W4158" s="73">
        <f t="shared" si="1391"/>
        <v>0</v>
      </c>
      <c r="X4158" s="76" t="str">
        <f t="shared" si="1392"/>
        <v>-</v>
      </c>
      <c r="Y4158" s="73">
        <f t="shared" si="1393"/>
        <v>0</v>
      </c>
      <c r="Z4158" s="73">
        <f t="shared" si="1394"/>
        <v>0</v>
      </c>
      <c r="AA4158" s="73">
        <f t="shared" si="1400"/>
        <v>0</v>
      </c>
      <c r="AB4158" s="73">
        <f t="shared" si="1395"/>
        <v>0</v>
      </c>
      <c r="AC4158" s="73">
        <f t="shared" si="1401"/>
        <v>0</v>
      </c>
      <c r="AD4158" s="73">
        <f t="shared" si="1402"/>
        <v>0</v>
      </c>
      <c r="AE4158" s="73">
        <v>0</v>
      </c>
    </row>
    <row r="4159" spans="1:31" ht="15" customHeight="1">
      <c r="A4159" s="94"/>
      <c r="B4159" s="6" t="str">
        <f>IFERROR(VLOOKUP(A4159,'Distributor List'!$A$2:$D$77,2,0),"-")</f>
        <v>-</v>
      </c>
      <c r="C4159" s="6" t="str">
        <f>IFERROR(VLOOKUP(A4159,'Distributor List'!$A$2:$D$77,3,0),"-")</f>
        <v>-</v>
      </c>
      <c r="D4159" s="6" t="str">
        <f>IFERROR(VLOOKUP(A4159,'Distributor List'!$A$2:$F$77,6,0),"-")</f>
        <v>-</v>
      </c>
      <c r="E4159" s="6" t="str">
        <f>IFERROR(VLOOKUP(A4159,'Distributor List'!$A$2:$D$77,4,0),"-")</f>
        <v>-</v>
      </c>
      <c r="F4159" s="6" t="str">
        <f>IFERROR(VLOOKUP(H4159,'Price List'!$A$2:$H$109,8,0),"-")</f>
        <v>-</v>
      </c>
      <c r="G4159" s="6" t="str">
        <f>IFERROR(VLOOKUP(A4159,'Distributor List'!$A$2:$E$77,5,0),"-")</f>
        <v>-</v>
      </c>
      <c r="H4159" s="10"/>
      <c r="I4159" s="95"/>
      <c r="J4159" s="92"/>
      <c r="K4159" s="92"/>
      <c r="L4159" s="73">
        <f t="shared" si="1399"/>
        <v>0</v>
      </c>
      <c r="M4159" s="73">
        <f t="shared" si="1396"/>
        <v>0</v>
      </c>
      <c r="N4159" s="73"/>
      <c r="O4159" s="73"/>
      <c r="P4159" s="73"/>
      <c r="Q4159" s="73"/>
      <c r="R4159" s="73">
        <f t="shared" si="1398"/>
        <v>0</v>
      </c>
      <c r="S4159" s="76" t="str">
        <f t="shared" si="1390"/>
        <v>-</v>
      </c>
      <c r="T4159" s="96">
        <v>0</v>
      </c>
      <c r="U4159" s="97"/>
      <c r="V4159" s="73">
        <f t="shared" si="1397"/>
        <v>0</v>
      </c>
      <c r="W4159" s="73">
        <f t="shared" si="1391"/>
        <v>0</v>
      </c>
      <c r="X4159" s="76" t="str">
        <f t="shared" si="1392"/>
        <v>-</v>
      </c>
      <c r="Y4159" s="73">
        <f t="shared" si="1393"/>
        <v>0</v>
      </c>
      <c r="Z4159" s="73">
        <f t="shared" si="1394"/>
        <v>0</v>
      </c>
      <c r="AA4159" s="73">
        <f t="shared" si="1400"/>
        <v>0</v>
      </c>
      <c r="AB4159" s="73">
        <f t="shared" si="1395"/>
        <v>0</v>
      </c>
      <c r="AC4159" s="73">
        <f t="shared" si="1401"/>
        <v>0</v>
      </c>
      <c r="AD4159" s="73">
        <f t="shared" si="1402"/>
        <v>0</v>
      </c>
      <c r="AE4159" s="73">
        <v>0</v>
      </c>
    </row>
    <row r="4160" spans="1:31" ht="15" customHeight="1">
      <c r="A4160" s="94"/>
      <c r="B4160" s="6" t="str">
        <f>IFERROR(VLOOKUP(A4160,'Distributor List'!$A$2:$D$77,2,0),"-")</f>
        <v>-</v>
      </c>
      <c r="C4160" s="6" t="str">
        <f>IFERROR(VLOOKUP(A4160,'Distributor List'!$A$2:$D$77,3,0),"-")</f>
        <v>-</v>
      </c>
      <c r="D4160" s="6" t="str">
        <f>IFERROR(VLOOKUP(A4160,'Distributor List'!$A$2:$F$77,6,0),"-")</f>
        <v>-</v>
      </c>
      <c r="E4160" s="6" t="str">
        <f>IFERROR(VLOOKUP(A4160,'Distributor List'!$A$2:$D$77,4,0),"-")</f>
        <v>-</v>
      </c>
      <c r="F4160" s="6" t="str">
        <f>IFERROR(VLOOKUP(H4160,'Price List'!$A$2:$H$109,8,0),"-")</f>
        <v>-</v>
      </c>
      <c r="G4160" s="6" t="str">
        <f>IFERROR(VLOOKUP(A4160,'Distributor List'!$A$2:$E$77,5,0),"-")</f>
        <v>-</v>
      </c>
      <c r="H4160" s="10"/>
      <c r="I4160" s="95"/>
      <c r="J4160" s="92"/>
      <c r="K4160" s="92"/>
      <c r="L4160" s="73">
        <f t="shared" si="1399"/>
        <v>0</v>
      </c>
      <c r="M4160" s="73">
        <f t="shared" si="1396"/>
        <v>0</v>
      </c>
      <c r="N4160" s="73"/>
      <c r="O4160" s="73"/>
      <c r="P4160" s="73"/>
      <c r="Q4160" s="73"/>
      <c r="R4160" s="73">
        <f t="shared" si="1398"/>
        <v>0</v>
      </c>
      <c r="S4160" s="76" t="str">
        <f t="shared" si="1390"/>
        <v>-</v>
      </c>
      <c r="T4160" s="96">
        <v>0</v>
      </c>
      <c r="U4160" s="97"/>
      <c r="V4160" s="73">
        <f t="shared" si="1397"/>
        <v>0</v>
      </c>
      <c r="W4160" s="73">
        <f t="shared" si="1391"/>
        <v>0</v>
      </c>
      <c r="X4160" s="76" t="str">
        <f t="shared" si="1392"/>
        <v>-</v>
      </c>
      <c r="Y4160" s="73">
        <f t="shared" si="1393"/>
        <v>0</v>
      </c>
      <c r="Z4160" s="73">
        <f t="shared" si="1394"/>
        <v>0</v>
      </c>
      <c r="AA4160" s="73">
        <f t="shared" si="1400"/>
        <v>0</v>
      </c>
      <c r="AB4160" s="73">
        <f t="shared" si="1395"/>
        <v>0</v>
      </c>
      <c r="AC4160" s="73">
        <f t="shared" si="1401"/>
        <v>0</v>
      </c>
      <c r="AD4160" s="73">
        <f t="shared" si="1402"/>
        <v>0</v>
      </c>
      <c r="AE4160" s="73">
        <v>0</v>
      </c>
    </row>
    <row r="4161" spans="1:31" ht="15" customHeight="1">
      <c r="A4161" s="94"/>
      <c r="B4161" s="6" t="str">
        <f>IFERROR(VLOOKUP(A4161,'Distributor List'!$A$2:$D$77,2,0),"-")</f>
        <v>-</v>
      </c>
      <c r="C4161" s="6" t="str">
        <f>IFERROR(VLOOKUP(A4161,'Distributor List'!$A$2:$D$77,3,0),"-")</f>
        <v>-</v>
      </c>
      <c r="D4161" s="6" t="str">
        <f>IFERROR(VLOOKUP(A4161,'Distributor List'!$A$2:$F$77,6,0),"-")</f>
        <v>-</v>
      </c>
      <c r="E4161" s="6" t="str">
        <f>IFERROR(VLOOKUP(A4161,'Distributor List'!$A$2:$D$77,4,0),"-")</f>
        <v>-</v>
      </c>
      <c r="F4161" s="6" t="str">
        <f>IFERROR(VLOOKUP(H4161,'Price List'!$A$2:$H$109,8,0),"-")</f>
        <v>-</v>
      </c>
      <c r="G4161" s="6" t="str">
        <f>IFERROR(VLOOKUP(A4161,'Distributor List'!$A$2:$E$77,5,0),"-")</f>
        <v>-</v>
      </c>
      <c r="H4161" s="10"/>
      <c r="I4161" s="95"/>
      <c r="J4161" s="92"/>
      <c r="K4161" s="92"/>
      <c r="L4161" s="73">
        <f t="shared" si="1399"/>
        <v>0</v>
      </c>
      <c r="M4161" s="73">
        <f t="shared" si="1396"/>
        <v>0</v>
      </c>
      <c r="N4161" s="73"/>
      <c r="O4161" s="73"/>
      <c r="P4161" s="73"/>
      <c r="Q4161" s="73"/>
      <c r="R4161" s="73">
        <f t="shared" si="1398"/>
        <v>0</v>
      </c>
      <c r="S4161" s="76" t="str">
        <f t="shared" si="1390"/>
        <v>-</v>
      </c>
      <c r="T4161" s="96">
        <v>0</v>
      </c>
      <c r="U4161" s="97"/>
      <c r="V4161" s="73">
        <f t="shared" si="1397"/>
        <v>0</v>
      </c>
      <c r="W4161" s="73">
        <f t="shared" si="1391"/>
        <v>0</v>
      </c>
      <c r="X4161" s="76" t="str">
        <f t="shared" si="1392"/>
        <v>-</v>
      </c>
      <c r="Y4161" s="73">
        <f t="shared" si="1393"/>
        <v>0</v>
      </c>
      <c r="Z4161" s="73">
        <f t="shared" si="1394"/>
        <v>0</v>
      </c>
      <c r="AA4161" s="73">
        <f t="shared" si="1400"/>
        <v>0</v>
      </c>
      <c r="AB4161" s="73">
        <f t="shared" si="1395"/>
        <v>0</v>
      </c>
      <c r="AC4161" s="73">
        <f t="shared" si="1401"/>
        <v>0</v>
      </c>
      <c r="AD4161" s="73">
        <f t="shared" si="1402"/>
        <v>0</v>
      </c>
      <c r="AE4161" s="73">
        <v>0</v>
      </c>
    </row>
    <row r="4162" spans="1:31" ht="15" customHeight="1">
      <c r="A4162" s="94"/>
      <c r="B4162" s="6" t="str">
        <f>IFERROR(VLOOKUP(A4162,'Distributor List'!$A$2:$D$77,2,0),"-")</f>
        <v>-</v>
      </c>
      <c r="C4162" s="6" t="str">
        <f>IFERROR(VLOOKUP(A4162,'Distributor List'!$A$2:$D$77,3,0),"-")</f>
        <v>-</v>
      </c>
      <c r="D4162" s="6" t="str">
        <f>IFERROR(VLOOKUP(A4162,'Distributor List'!$A$2:$F$77,6,0),"-")</f>
        <v>-</v>
      </c>
      <c r="E4162" s="6" t="str">
        <f>IFERROR(VLOOKUP(A4162,'Distributor List'!$A$2:$D$77,4,0),"-")</f>
        <v>-</v>
      </c>
      <c r="F4162" s="6" t="str">
        <f>IFERROR(VLOOKUP(H4162,'Price List'!$A$2:$H$109,8,0),"-")</f>
        <v>-</v>
      </c>
      <c r="G4162" s="6" t="str">
        <f>IFERROR(VLOOKUP(A4162,'Distributor List'!$A$2:$E$77,5,0),"-")</f>
        <v>-</v>
      </c>
      <c r="H4162" s="10"/>
      <c r="I4162" s="95"/>
      <c r="J4162" s="92"/>
      <c r="K4162" s="92"/>
      <c r="L4162" s="73">
        <f t="shared" si="1399"/>
        <v>0</v>
      </c>
      <c r="M4162" s="73">
        <f t="shared" si="1396"/>
        <v>0</v>
      </c>
      <c r="N4162" s="73"/>
      <c r="O4162" s="73"/>
      <c r="P4162" s="73"/>
      <c r="Q4162" s="73"/>
      <c r="R4162" s="73">
        <f t="shared" si="1398"/>
        <v>0</v>
      </c>
      <c r="S4162" s="76" t="str">
        <f t="shared" si="1390"/>
        <v>-</v>
      </c>
      <c r="T4162" s="96">
        <v>0</v>
      </c>
      <c r="U4162" s="97"/>
      <c r="V4162" s="73">
        <f t="shared" si="1397"/>
        <v>0</v>
      </c>
      <c r="W4162" s="73">
        <f t="shared" si="1391"/>
        <v>0</v>
      </c>
      <c r="X4162" s="76" t="str">
        <f t="shared" si="1392"/>
        <v>-</v>
      </c>
      <c r="Y4162" s="73">
        <f t="shared" si="1393"/>
        <v>0</v>
      </c>
      <c r="Z4162" s="73">
        <f t="shared" si="1394"/>
        <v>0</v>
      </c>
      <c r="AA4162" s="73">
        <f t="shared" si="1400"/>
        <v>0</v>
      </c>
      <c r="AB4162" s="73">
        <f t="shared" si="1395"/>
        <v>0</v>
      </c>
      <c r="AC4162" s="73">
        <f t="shared" si="1401"/>
        <v>0</v>
      </c>
      <c r="AD4162" s="73">
        <f t="shared" si="1402"/>
        <v>0</v>
      </c>
      <c r="AE4162" s="73">
        <v>0</v>
      </c>
    </row>
    <row r="4163" spans="1:31" ht="15" customHeight="1">
      <c r="A4163" s="94"/>
      <c r="B4163" s="6" t="str">
        <f>IFERROR(VLOOKUP(A4163,'Distributor List'!$A$2:$D$77,2,0),"-")</f>
        <v>-</v>
      </c>
      <c r="C4163" s="6" t="str">
        <f>IFERROR(VLOOKUP(A4163,'Distributor List'!$A$2:$D$77,3,0),"-")</f>
        <v>-</v>
      </c>
      <c r="D4163" s="6" t="str">
        <f>IFERROR(VLOOKUP(A4163,'Distributor List'!$A$2:$F$77,6,0),"-")</f>
        <v>-</v>
      </c>
      <c r="E4163" s="6" t="str">
        <f>IFERROR(VLOOKUP(A4163,'Distributor List'!$A$2:$D$77,4,0),"-")</f>
        <v>-</v>
      </c>
      <c r="F4163" s="6" t="str">
        <f>IFERROR(VLOOKUP(H4163,'Price List'!$A$2:$H$109,8,0),"-")</f>
        <v>-</v>
      </c>
      <c r="G4163" s="6" t="str">
        <f>IFERROR(VLOOKUP(A4163,'Distributor List'!$A$2:$E$77,5,0),"-")</f>
        <v>-</v>
      </c>
      <c r="H4163" s="10"/>
      <c r="I4163" s="95"/>
      <c r="J4163" s="92"/>
      <c r="K4163" s="92"/>
      <c r="L4163" s="73">
        <f t="shared" si="1399"/>
        <v>0</v>
      </c>
      <c r="M4163" s="73">
        <f t="shared" si="1396"/>
        <v>0</v>
      </c>
      <c r="N4163" s="73"/>
      <c r="O4163" s="73"/>
      <c r="P4163" s="73"/>
      <c r="Q4163" s="73"/>
      <c r="R4163" s="73">
        <f t="shared" si="1398"/>
        <v>0</v>
      </c>
      <c r="S4163" s="76" t="str">
        <f t="shared" si="1390"/>
        <v>-</v>
      </c>
      <c r="T4163" s="96">
        <v>0</v>
      </c>
      <c r="U4163" s="97"/>
      <c r="V4163" s="73">
        <f t="shared" si="1397"/>
        <v>0</v>
      </c>
      <c r="W4163" s="73">
        <f t="shared" si="1391"/>
        <v>0</v>
      </c>
      <c r="X4163" s="76" t="str">
        <f t="shared" si="1392"/>
        <v>-</v>
      </c>
      <c r="Y4163" s="73">
        <f t="shared" si="1393"/>
        <v>0</v>
      </c>
      <c r="Z4163" s="73">
        <f t="shared" si="1394"/>
        <v>0</v>
      </c>
      <c r="AA4163" s="73">
        <f t="shared" si="1400"/>
        <v>0</v>
      </c>
      <c r="AB4163" s="73">
        <f t="shared" si="1395"/>
        <v>0</v>
      </c>
      <c r="AC4163" s="73">
        <f t="shared" si="1401"/>
        <v>0</v>
      </c>
      <c r="AD4163" s="73">
        <f t="shared" si="1402"/>
        <v>0</v>
      </c>
      <c r="AE4163" s="73">
        <v>0</v>
      </c>
    </row>
    <row r="4164" spans="1:31" ht="15" customHeight="1">
      <c r="A4164" s="94"/>
      <c r="B4164" s="6" t="str">
        <f>IFERROR(VLOOKUP(A4164,'Distributor List'!$A$2:$D$77,2,0),"-")</f>
        <v>-</v>
      </c>
      <c r="C4164" s="6" t="str">
        <f>IFERROR(VLOOKUP(A4164,'Distributor List'!$A$2:$D$77,3,0),"-")</f>
        <v>-</v>
      </c>
      <c r="D4164" s="6" t="str">
        <f>IFERROR(VLOOKUP(A4164,'Distributor List'!$A$2:$F$77,6,0),"-")</f>
        <v>-</v>
      </c>
      <c r="E4164" s="6" t="str">
        <f>IFERROR(VLOOKUP(A4164,'Distributor List'!$A$2:$D$77,4,0),"-")</f>
        <v>-</v>
      </c>
      <c r="F4164" s="6" t="str">
        <f>IFERROR(VLOOKUP(H4164,'Price List'!$A$2:$H$109,8,0),"-")</f>
        <v>-</v>
      </c>
      <c r="G4164" s="6" t="str">
        <f>IFERROR(VLOOKUP(A4164,'Distributor List'!$A$2:$E$77,5,0),"-")</f>
        <v>-</v>
      </c>
      <c r="H4164" s="10"/>
      <c r="I4164" s="95"/>
      <c r="J4164" s="92"/>
      <c r="K4164" s="92"/>
      <c r="L4164" s="73">
        <f t="shared" si="1399"/>
        <v>0</v>
      </c>
      <c r="M4164" s="73">
        <f t="shared" si="1396"/>
        <v>0</v>
      </c>
      <c r="N4164" s="73"/>
      <c r="O4164" s="73"/>
      <c r="P4164" s="73"/>
      <c r="Q4164" s="73"/>
      <c r="R4164" s="73">
        <f t="shared" si="1398"/>
        <v>0</v>
      </c>
      <c r="S4164" s="76" t="str">
        <f t="shared" si="1390"/>
        <v>-</v>
      </c>
      <c r="T4164" s="96">
        <v>0</v>
      </c>
      <c r="U4164" s="97"/>
      <c r="V4164" s="73">
        <f t="shared" si="1397"/>
        <v>0</v>
      </c>
      <c r="W4164" s="73">
        <f t="shared" si="1391"/>
        <v>0</v>
      </c>
      <c r="X4164" s="76" t="str">
        <f t="shared" si="1392"/>
        <v>-</v>
      </c>
      <c r="Y4164" s="73">
        <f t="shared" si="1393"/>
        <v>0</v>
      </c>
      <c r="Z4164" s="73">
        <f t="shared" si="1394"/>
        <v>0</v>
      </c>
      <c r="AA4164" s="73">
        <f t="shared" si="1400"/>
        <v>0</v>
      </c>
      <c r="AB4164" s="73">
        <f t="shared" si="1395"/>
        <v>0</v>
      </c>
      <c r="AC4164" s="73">
        <f t="shared" si="1401"/>
        <v>0</v>
      </c>
      <c r="AD4164" s="73">
        <f t="shared" si="1402"/>
        <v>0</v>
      </c>
      <c r="AE4164" s="73">
        <v>0</v>
      </c>
    </row>
    <row r="4165" spans="1:31" ht="15" customHeight="1">
      <c r="A4165" s="94"/>
      <c r="B4165" s="6" t="str">
        <f>IFERROR(VLOOKUP(A4165,'Distributor List'!$A$2:$D$77,2,0),"-")</f>
        <v>-</v>
      </c>
      <c r="C4165" s="6" t="str">
        <f>IFERROR(VLOOKUP(A4165,'Distributor List'!$A$2:$D$77,3,0),"-")</f>
        <v>-</v>
      </c>
      <c r="D4165" s="6" t="str">
        <f>IFERROR(VLOOKUP(A4165,'Distributor List'!$A$2:$F$77,6,0),"-")</f>
        <v>-</v>
      </c>
      <c r="E4165" s="6" t="str">
        <f>IFERROR(VLOOKUP(A4165,'Distributor List'!$A$2:$D$77,4,0),"-")</f>
        <v>-</v>
      </c>
      <c r="F4165" s="6" t="str">
        <f>IFERROR(VLOOKUP(H4165,'Price List'!$A$2:$H$109,8,0),"-")</f>
        <v>-</v>
      </c>
      <c r="G4165" s="6" t="str">
        <f>IFERROR(VLOOKUP(A4165,'Distributor List'!$A$2:$E$77,5,0),"-")</f>
        <v>-</v>
      </c>
      <c r="H4165" s="10"/>
      <c r="I4165" s="95"/>
      <c r="J4165" s="92"/>
      <c r="K4165" s="92"/>
      <c r="L4165" s="73">
        <f t="shared" si="1399"/>
        <v>0</v>
      </c>
      <c r="M4165" s="73">
        <f t="shared" si="1396"/>
        <v>0</v>
      </c>
      <c r="N4165" s="73"/>
      <c r="O4165" s="73"/>
      <c r="P4165" s="73"/>
      <c r="Q4165" s="73"/>
      <c r="R4165" s="73">
        <f t="shared" si="1398"/>
        <v>0</v>
      </c>
      <c r="S4165" s="76" t="str">
        <f t="shared" si="1390"/>
        <v>-</v>
      </c>
      <c r="T4165" s="96">
        <v>0</v>
      </c>
      <c r="U4165" s="97"/>
      <c r="V4165" s="73">
        <f t="shared" si="1397"/>
        <v>0</v>
      </c>
      <c r="W4165" s="73">
        <f t="shared" si="1391"/>
        <v>0</v>
      </c>
      <c r="X4165" s="76" t="str">
        <f t="shared" si="1392"/>
        <v>-</v>
      </c>
      <c r="Y4165" s="73">
        <f t="shared" si="1393"/>
        <v>0</v>
      </c>
      <c r="Z4165" s="73">
        <f t="shared" si="1394"/>
        <v>0</v>
      </c>
      <c r="AA4165" s="73">
        <f t="shared" si="1400"/>
        <v>0</v>
      </c>
      <c r="AB4165" s="73">
        <f t="shared" si="1395"/>
        <v>0</v>
      </c>
      <c r="AC4165" s="73">
        <f t="shared" si="1401"/>
        <v>0</v>
      </c>
      <c r="AD4165" s="73">
        <f t="shared" si="1402"/>
        <v>0</v>
      </c>
      <c r="AE4165" s="73">
        <v>0</v>
      </c>
    </row>
    <row r="4166" spans="1:31" ht="15" customHeight="1">
      <c r="A4166" s="94"/>
      <c r="B4166" s="6" t="str">
        <f>IFERROR(VLOOKUP(A4166,'Distributor List'!$A$2:$D$77,2,0),"-")</f>
        <v>-</v>
      </c>
      <c r="C4166" s="6" t="str">
        <f>IFERROR(VLOOKUP(A4166,'Distributor List'!$A$2:$D$77,3,0),"-")</f>
        <v>-</v>
      </c>
      <c r="D4166" s="6" t="str">
        <f>IFERROR(VLOOKUP(A4166,'Distributor List'!$A$2:$F$77,6,0),"-")</f>
        <v>-</v>
      </c>
      <c r="E4166" s="6" t="str">
        <f>IFERROR(VLOOKUP(A4166,'Distributor List'!$A$2:$D$77,4,0),"-")</f>
        <v>-</v>
      </c>
      <c r="F4166" s="6" t="str">
        <f>IFERROR(VLOOKUP(H4166,'Price List'!$A$2:$H$109,8,0),"-")</f>
        <v>-</v>
      </c>
      <c r="G4166" s="6" t="str">
        <f>IFERROR(VLOOKUP(A4166,'Distributor List'!$A$2:$E$77,5,0),"-")</f>
        <v>-</v>
      </c>
      <c r="H4166" s="10"/>
      <c r="I4166" s="95"/>
      <c r="J4166" s="92"/>
      <c r="K4166" s="92"/>
      <c r="L4166" s="73">
        <f t="shared" si="1399"/>
        <v>0</v>
      </c>
      <c r="M4166" s="73">
        <f t="shared" si="1396"/>
        <v>0</v>
      </c>
      <c r="N4166" s="73"/>
      <c r="O4166" s="73"/>
      <c r="P4166" s="73"/>
      <c r="Q4166" s="73"/>
      <c r="R4166" s="73">
        <f t="shared" si="1398"/>
        <v>0</v>
      </c>
      <c r="S4166" s="76" t="str">
        <f t="shared" si="1390"/>
        <v>-</v>
      </c>
      <c r="T4166" s="96">
        <v>0</v>
      </c>
      <c r="U4166" s="97"/>
      <c r="V4166" s="73">
        <f t="shared" si="1397"/>
        <v>0</v>
      </c>
      <c r="W4166" s="73">
        <f t="shared" si="1391"/>
        <v>0</v>
      </c>
      <c r="X4166" s="76" t="str">
        <f t="shared" si="1392"/>
        <v>-</v>
      </c>
      <c r="Y4166" s="73">
        <f t="shared" si="1393"/>
        <v>0</v>
      </c>
      <c r="Z4166" s="73">
        <f t="shared" si="1394"/>
        <v>0</v>
      </c>
      <c r="AA4166" s="73">
        <f t="shared" si="1400"/>
        <v>0</v>
      </c>
      <c r="AB4166" s="73">
        <f t="shared" si="1395"/>
        <v>0</v>
      </c>
      <c r="AC4166" s="73">
        <f t="shared" si="1401"/>
        <v>0</v>
      </c>
      <c r="AD4166" s="73">
        <f t="shared" si="1402"/>
        <v>0</v>
      </c>
      <c r="AE4166" s="73">
        <v>0</v>
      </c>
    </row>
    <row r="4167" spans="1:31" ht="15" customHeight="1">
      <c r="A4167" s="94"/>
      <c r="B4167" s="6" t="str">
        <f>IFERROR(VLOOKUP(A4167,'Distributor List'!$A$2:$D$77,2,0),"-")</f>
        <v>-</v>
      </c>
      <c r="C4167" s="6" t="str">
        <f>IFERROR(VLOOKUP(A4167,'Distributor List'!$A$2:$D$77,3,0),"-")</f>
        <v>-</v>
      </c>
      <c r="D4167" s="6" t="str">
        <f>IFERROR(VLOOKUP(A4167,'Distributor List'!$A$2:$F$77,6,0),"-")</f>
        <v>-</v>
      </c>
      <c r="E4167" s="6" t="str">
        <f>IFERROR(VLOOKUP(A4167,'Distributor List'!$A$2:$D$77,4,0),"-")</f>
        <v>-</v>
      </c>
      <c r="F4167" s="6" t="str">
        <f>IFERROR(VLOOKUP(H4167,'Price List'!$A$2:$H$109,8,0),"-")</f>
        <v>-</v>
      </c>
      <c r="G4167" s="6" t="str">
        <f>IFERROR(VLOOKUP(A4167,'Distributor List'!$A$2:$E$77,5,0),"-")</f>
        <v>-</v>
      </c>
      <c r="H4167" s="10"/>
      <c r="I4167" s="95"/>
      <c r="J4167" s="92"/>
      <c r="K4167" s="92"/>
      <c r="L4167" s="73">
        <f t="shared" si="1399"/>
        <v>0</v>
      </c>
      <c r="M4167" s="73">
        <f t="shared" si="1396"/>
        <v>0</v>
      </c>
      <c r="N4167" s="73"/>
      <c r="O4167" s="73"/>
      <c r="P4167" s="73"/>
      <c r="Q4167" s="73"/>
      <c r="R4167" s="73">
        <f t="shared" si="1398"/>
        <v>0</v>
      </c>
      <c r="S4167" s="76" t="str">
        <f t="shared" si="1390"/>
        <v>-</v>
      </c>
      <c r="T4167" s="96">
        <v>0</v>
      </c>
      <c r="U4167" s="97"/>
      <c r="V4167" s="73">
        <f t="shared" si="1397"/>
        <v>0</v>
      </c>
      <c r="W4167" s="73">
        <f t="shared" si="1391"/>
        <v>0</v>
      </c>
      <c r="X4167" s="76" t="str">
        <f t="shared" si="1392"/>
        <v>-</v>
      </c>
      <c r="Y4167" s="73">
        <f t="shared" si="1393"/>
        <v>0</v>
      </c>
      <c r="Z4167" s="73">
        <f t="shared" si="1394"/>
        <v>0</v>
      </c>
      <c r="AA4167" s="73">
        <f t="shared" si="1400"/>
        <v>0</v>
      </c>
      <c r="AB4167" s="73">
        <f t="shared" si="1395"/>
        <v>0</v>
      </c>
      <c r="AC4167" s="73">
        <f t="shared" si="1401"/>
        <v>0</v>
      </c>
      <c r="AD4167" s="73">
        <f t="shared" si="1402"/>
        <v>0</v>
      </c>
      <c r="AE4167" s="73">
        <v>0</v>
      </c>
    </row>
    <row r="4168" spans="1:31" ht="15" customHeight="1">
      <c r="A4168" s="94"/>
      <c r="B4168" s="6" t="str">
        <f>IFERROR(VLOOKUP(A4168,'Distributor List'!$A$2:$D$77,2,0),"-")</f>
        <v>-</v>
      </c>
      <c r="C4168" s="6" t="str">
        <f>IFERROR(VLOOKUP(A4168,'Distributor List'!$A$2:$D$77,3,0),"-")</f>
        <v>-</v>
      </c>
      <c r="D4168" s="6" t="str">
        <f>IFERROR(VLOOKUP(A4168,'Distributor List'!$A$2:$F$77,6,0),"-")</f>
        <v>-</v>
      </c>
      <c r="E4168" s="6" t="str">
        <f>IFERROR(VLOOKUP(A4168,'Distributor List'!$A$2:$D$77,4,0),"-")</f>
        <v>-</v>
      </c>
      <c r="F4168" s="6" t="str">
        <f>IFERROR(VLOOKUP(H4168,'Price List'!$A$2:$H$109,8,0),"-")</f>
        <v>-</v>
      </c>
      <c r="G4168" s="6" t="str">
        <f>IFERROR(VLOOKUP(A4168,'Distributor List'!$A$2:$E$77,5,0),"-")</f>
        <v>-</v>
      </c>
      <c r="H4168" s="10"/>
      <c r="I4168" s="95"/>
      <c r="J4168" s="92"/>
      <c r="K4168" s="92"/>
      <c r="L4168" s="73">
        <f t="shared" si="1399"/>
        <v>0</v>
      </c>
      <c r="M4168" s="73">
        <f t="shared" si="1396"/>
        <v>0</v>
      </c>
      <c r="N4168" s="73"/>
      <c r="O4168" s="73"/>
      <c r="P4168" s="73"/>
      <c r="Q4168" s="73"/>
      <c r="R4168" s="73">
        <f t="shared" si="1398"/>
        <v>0</v>
      </c>
      <c r="S4168" s="76" t="str">
        <f t="shared" si="1390"/>
        <v>-</v>
      </c>
      <c r="T4168" s="96">
        <v>0</v>
      </c>
      <c r="U4168" s="97"/>
      <c r="V4168" s="73">
        <f t="shared" si="1397"/>
        <v>0</v>
      </c>
      <c r="W4168" s="73">
        <f t="shared" si="1391"/>
        <v>0</v>
      </c>
      <c r="X4168" s="76" t="str">
        <f t="shared" si="1392"/>
        <v>-</v>
      </c>
      <c r="Y4168" s="73">
        <f t="shared" si="1393"/>
        <v>0</v>
      </c>
      <c r="Z4168" s="73">
        <f t="shared" si="1394"/>
        <v>0</v>
      </c>
      <c r="AA4168" s="73">
        <f t="shared" si="1400"/>
        <v>0</v>
      </c>
      <c r="AB4168" s="73">
        <f t="shared" si="1395"/>
        <v>0</v>
      </c>
      <c r="AC4168" s="73">
        <f t="shared" si="1401"/>
        <v>0</v>
      </c>
      <c r="AD4168" s="73">
        <f t="shared" si="1402"/>
        <v>0</v>
      </c>
      <c r="AE4168" s="73">
        <v>0</v>
      </c>
    </row>
    <row r="4169" spans="1:31" ht="15" customHeight="1">
      <c r="A4169" s="94"/>
      <c r="B4169" s="6" t="str">
        <f>IFERROR(VLOOKUP(A4169,'Distributor List'!$A$2:$D$77,2,0),"-")</f>
        <v>-</v>
      </c>
      <c r="C4169" s="6" t="str">
        <f>IFERROR(VLOOKUP(A4169,'Distributor List'!$A$2:$D$77,3,0),"-")</f>
        <v>-</v>
      </c>
      <c r="D4169" s="6" t="str">
        <f>IFERROR(VLOOKUP(A4169,'Distributor List'!$A$2:$F$77,6,0),"-")</f>
        <v>-</v>
      </c>
      <c r="E4169" s="6" t="str">
        <f>IFERROR(VLOOKUP(A4169,'Distributor List'!$A$2:$D$77,4,0),"-")</f>
        <v>-</v>
      </c>
      <c r="F4169" s="6" t="str">
        <f>IFERROR(VLOOKUP(H4169,'Price List'!$A$2:$H$109,8,0),"-")</f>
        <v>-</v>
      </c>
      <c r="G4169" s="6" t="str">
        <f>IFERROR(VLOOKUP(A4169,'Distributor List'!$A$2:$E$77,5,0),"-")</f>
        <v>-</v>
      </c>
      <c r="H4169" s="10"/>
      <c r="I4169" s="95"/>
      <c r="J4169" s="92"/>
      <c r="K4169" s="92"/>
      <c r="L4169" s="73">
        <f t="shared" si="1399"/>
        <v>0</v>
      </c>
      <c r="M4169" s="73">
        <f t="shared" si="1396"/>
        <v>0</v>
      </c>
      <c r="N4169" s="73"/>
      <c r="O4169" s="73"/>
      <c r="P4169" s="73"/>
      <c r="Q4169" s="73"/>
      <c r="R4169" s="73">
        <f t="shared" si="1398"/>
        <v>0</v>
      </c>
      <c r="S4169" s="76" t="str">
        <f t="shared" si="1390"/>
        <v>-</v>
      </c>
      <c r="T4169" s="96">
        <v>0</v>
      </c>
      <c r="U4169" s="97"/>
      <c r="V4169" s="73">
        <f t="shared" si="1397"/>
        <v>0</v>
      </c>
      <c r="W4169" s="73">
        <f t="shared" si="1391"/>
        <v>0</v>
      </c>
      <c r="X4169" s="76" t="str">
        <f t="shared" si="1392"/>
        <v>-</v>
      </c>
      <c r="Y4169" s="73">
        <f t="shared" si="1393"/>
        <v>0</v>
      </c>
      <c r="Z4169" s="73">
        <f t="shared" si="1394"/>
        <v>0</v>
      </c>
      <c r="AA4169" s="73">
        <f t="shared" si="1400"/>
        <v>0</v>
      </c>
      <c r="AB4169" s="73">
        <f t="shared" si="1395"/>
        <v>0</v>
      </c>
      <c r="AC4169" s="73">
        <f t="shared" si="1401"/>
        <v>0</v>
      </c>
      <c r="AD4169" s="73">
        <f t="shared" si="1402"/>
        <v>0</v>
      </c>
      <c r="AE4169" s="73">
        <v>0</v>
      </c>
    </row>
    <row r="4170" spans="1:31" ht="15" customHeight="1">
      <c r="A4170" s="94"/>
      <c r="B4170" s="6" t="str">
        <f>IFERROR(VLOOKUP(A4170,'Distributor List'!$A$2:$D$77,2,0),"-")</f>
        <v>-</v>
      </c>
      <c r="C4170" s="6" t="str">
        <f>IFERROR(VLOOKUP(A4170,'Distributor List'!$A$2:$D$77,3,0),"-")</f>
        <v>-</v>
      </c>
      <c r="D4170" s="6" t="str">
        <f>IFERROR(VLOOKUP(A4170,'Distributor List'!$A$2:$F$77,6,0),"-")</f>
        <v>-</v>
      </c>
      <c r="E4170" s="6" t="str">
        <f>IFERROR(VLOOKUP(A4170,'Distributor List'!$A$2:$D$77,4,0),"-")</f>
        <v>-</v>
      </c>
      <c r="F4170" s="6" t="str">
        <f>IFERROR(VLOOKUP(H4170,'Price List'!$A$2:$H$109,8,0),"-")</f>
        <v>-</v>
      </c>
      <c r="G4170" s="6" t="str">
        <f>IFERROR(VLOOKUP(A4170,'Distributor List'!$A$2:$E$77,5,0),"-")</f>
        <v>-</v>
      </c>
      <c r="H4170" s="10"/>
      <c r="I4170" s="95"/>
      <c r="J4170" s="92"/>
      <c r="K4170" s="92"/>
      <c r="L4170" s="73">
        <f t="shared" si="1399"/>
        <v>0</v>
      </c>
      <c r="M4170" s="73">
        <f t="shared" si="1396"/>
        <v>0</v>
      </c>
      <c r="N4170" s="73"/>
      <c r="O4170" s="73"/>
      <c r="P4170" s="73"/>
      <c r="Q4170" s="73"/>
      <c r="R4170" s="73">
        <f t="shared" si="1398"/>
        <v>0</v>
      </c>
      <c r="S4170" s="76" t="str">
        <f t="shared" si="1390"/>
        <v>-</v>
      </c>
      <c r="T4170" s="96">
        <v>0</v>
      </c>
      <c r="U4170" s="97"/>
      <c r="V4170" s="73">
        <f t="shared" si="1397"/>
        <v>0</v>
      </c>
      <c r="W4170" s="73">
        <f t="shared" si="1391"/>
        <v>0</v>
      </c>
      <c r="X4170" s="76" t="str">
        <f t="shared" si="1392"/>
        <v>-</v>
      </c>
      <c r="Y4170" s="73">
        <f t="shared" si="1393"/>
        <v>0</v>
      </c>
      <c r="Z4170" s="73">
        <f t="shared" si="1394"/>
        <v>0</v>
      </c>
      <c r="AA4170" s="73">
        <f t="shared" si="1400"/>
        <v>0</v>
      </c>
      <c r="AB4170" s="73">
        <f t="shared" si="1395"/>
        <v>0</v>
      </c>
      <c r="AC4170" s="73">
        <f t="shared" si="1401"/>
        <v>0</v>
      </c>
      <c r="AD4170" s="73">
        <f t="shared" si="1402"/>
        <v>0</v>
      </c>
      <c r="AE4170" s="73">
        <v>0</v>
      </c>
    </row>
    <row r="4171" spans="1:31" ht="15" customHeight="1">
      <c r="A4171" s="94"/>
      <c r="B4171" s="6" t="str">
        <f>IFERROR(VLOOKUP(A4171,'Distributor List'!$A$2:$D$77,2,0),"-")</f>
        <v>-</v>
      </c>
      <c r="C4171" s="6" t="str">
        <f>IFERROR(VLOOKUP(A4171,'Distributor List'!$A$2:$D$77,3,0),"-")</f>
        <v>-</v>
      </c>
      <c r="D4171" s="6" t="str">
        <f>IFERROR(VLOOKUP(A4171,'Distributor List'!$A$2:$F$77,6,0),"-")</f>
        <v>-</v>
      </c>
      <c r="E4171" s="6" t="str">
        <f>IFERROR(VLOOKUP(A4171,'Distributor List'!$A$2:$D$77,4,0),"-")</f>
        <v>-</v>
      </c>
      <c r="F4171" s="6" t="str">
        <f>IFERROR(VLOOKUP(H4171,'Price List'!$A$2:$H$109,8,0),"-")</f>
        <v>-</v>
      </c>
      <c r="G4171" s="6" t="str">
        <f>IFERROR(VLOOKUP(A4171,'Distributor List'!$A$2:$E$77,5,0),"-")</f>
        <v>-</v>
      </c>
      <c r="H4171" s="10"/>
      <c r="I4171" s="95"/>
      <c r="J4171" s="92"/>
      <c r="K4171" s="92"/>
      <c r="L4171" s="73">
        <f t="shared" si="1399"/>
        <v>0</v>
      </c>
      <c r="M4171" s="73">
        <f t="shared" si="1396"/>
        <v>0</v>
      </c>
      <c r="N4171" s="73"/>
      <c r="O4171" s="73"/>
      <c r="P4171" s="73"/>
      <c r="Q4171" s="73"/>
      <c r="R4171" s="73">
        <f t="shared" si="1398"/>
        <v>0</v>
      </c>
      <c r="S4171" s="76" t="str">
        <f t="shared" si="1390"/>
        <v>-</v>
      </c>
      <c r="T4171" s="96">
        <v>0</v>
      </c>
      <c r="U4171" s="97"/>
      <c r="V4171" s="73">
        <f t="shared" si="1397"/>
        <v>0</v>
      </c>
      <c r="W4171" s="73">
        <f t="shared" si="1391"/>
        <v>0</v>
      </c>
      <c r="X4171" s="76" t="str">
        <f t="shared" si="1392"/>
        <v>-</v>
      </c>
      <c r="Y4171" s="73">
        <f t="shared" si="1393"/>
        <v>0</v>
      </c>
      <c r="Z4171" s="73">
        <f t="shared" si="1394"/>
        <v>0</v>
      </c>
      <c r="AA4171" s="73">
        <f t="shared" si="1400"/>
        <v>0</v>
      </c>
      <c r="AB4171" s="73">
        <f t="shared" si="1395"/>
        <v>0</v>
      </c>
      <c r="AC4171" s="73">
        <f t="shared" si="1401"/>
        <v>0</v>
      </c>
      <c r="AD4171" s="73">
        <f t="shared" si="1402"/>
        <v>0</v>
      </c>
      <c r="AE4171" s="73">
        <v>0</v>
      </c>
    </row>
    <row r="4172" spans="1:31" ht="15" customHeight="1">
      <c r="A4172" s="94"/>
      <c r="B4172" s="6" t="str">
        <f>IFERROR(VLOOKUP(A4172,'Distributor List'!$A$2:$D$77,2,0),"-")</f>
        <v>-</v>
      </c>
      <c r="C4172" s="6" t="str">
        <f>IFERROR(VLOOKUP(A4172,'Distributor List'!$A$2:$D$77,3,0),"-")</f>
        <v>-</v>
      </c>
      <c r="D4172" s="6" t="str">
        <f>IFERROR(VLOOKUP(A4172,'Distributor List'!$A$2:$F$77,6,0),"-")</f>
        <v>-</v>
      </c>
      <c r="E4172" s="6" t="str">
        <f>IFERROR(VLOOKUP(A4172,'Distributor List'!$A$2:$D$77,4,0),"-")</f>
        <v>-</v>
      </c>
      <c r="F4172" s="6" t="str">
        <f>IFERROR(VLOOKUP(H4172,'Price List'!$A$2:$H$109,8,0),"-")</f>
        <v>-</v>
      </c>
      <c r="G4172" s="6" t="str">
        <f>IFERROR(VLOOKUP(A4172,'Distributor List'!$A$2:$E$77,5,0),"-")</f>
        <v>-</v>
      </c>
      <c r="H4172" s="10"/>
      <c r="I4172" s="95"/>
      <c r="J4172" s="92"/>
      <c r="K4172" s="92"/>
      <c r="L4172" s="73">
        <f t="shared" si="1399"/>
        <v>0</v>
      </c>
      <c r="M4172" s="73">
        <f t="shared" si="1396"/>
        <v>0</v>
      </c>
      <c r="N4172" s="73"/>
      <c r="O4172" s="73"/>
      <c r="P4172" s="73"/>
      <c r="Q4172" s="73"/>
      <c r="R4172" s="73">
        <f t="shared" si="1398"/>
        <v>0</v>
      </c>
      <c r="S4172" s="76" t="str">
        <f t="shared" si="1390"/>
        <v>-</v>
      </c>
      <c r="T4172" s="96">
        <v>0</v>
      </c>
      <c r="U4172" s="97"/>
      <c r="V4172" s="73">
        <f t="shared" si="1397"/>
        <v>0</v>
      </c>
      <c r="W4172" s="73">
        <f t="shared" si="1391"/>
        <v>0</v>
      </c>
      <c r="X4172" s="76" t="str">
        <f t="shared" si="1392"/>
        <v>-</v>
      </c>
      <c r="Y4172" s="73">
        <f t="shared" si="1393"/>
        <v>0</v>
      </c>
      <c r="Z4172" s="73">
        <f t="shared" si="1394"/>
        <v>0</v>
      </c>
      <c r="AA4172" s="73">
        <f t="shared" si="1400"/>
        <v>0</v>
      </c>
      <c r="AB4172" s="73">
        <f t="shared" si="1395"/>
        <v>0</v>
      </c>
      <c r="AC4172" s="73">
        <f t="shared" si="1401"/>
        <v>0</v>
      </c>
      <c r="AD4172" s="73">
        <f t="shared" si="1402"/>
        <v>0</v>
      </c>
      <c r="AE4172" s="73">
        <v>0</v>
      </c>
    </row>
    <row r="4173" spans="1:31" ht="15" customHeight="1">
      <c r="A4173" s="94"/>
      <c r="B4173" s="6" t="str">
        <f>IFERROR(VLOOKUP(A4173,'Distributor List'!$A$2:$D$77,2,0),"-")</f>
        <v>-</v>
      </c>
      <c r="C4173" s="6" t="str">
        <f>IFERROR(VLOOKUP(A4173,'Distributor List'!$A$2:$D$77,3,0),"-")</f>
        <v>-</v>
      </c>
      <c r="D4173" s="6" t="str">
        <f>IFERROR(VLOOKUP(A4173,'Distributor List'!$A$2:$F$77,6,0),"-")</f>
        <v>-</v>
      </c>
      <c r="E4173" s="6" t="str">
        <f>IFERROR(VLOOKUP(A4173,'Distributor List'!$A$2:$D$77,4,0),"-")</f>
        <v>-</v>
      </c>
      <c r="F4173" s="6" t="str">
        <f>IFERROR(VLOOKUP(H4173,'Price List'!$A$2:$H$109,8,0),"-")</f>
        <v>-</v>
      </c>
      <c r="G4173" s="6" t="str">
        <f>IFERROR(VLOOKUP(A4173,'Distributor List'!$A$2:$E$77,5,0),"-")</f>
        <v>-</v>
      </c>
      <c r="H4173" s="10"/>
      <c r="I4173" s="95"/>
      <c r="J4173" s="92"/>
      <c r="K4173" s="92"/>
      <c r="L4173" s="73">
        <f t="shared" si="1399"/>
        <v>0</v>
      </c>
      <c r="M4173" s="73">
        <f t="shared" si="1396"/>
        <v>0</v>
      </c>
      <c r="N4173" s="73"/>
      <c r="O4173" s="73"/>
      <c r="P4173" s="73"/>
      <c r="Q4173" s="73"/>
      <c r="R4173" s="73">
        <f t="shared" si="1398"/>
        <v>0</v>
      </c>
      <c r="S4173" s="76" t="str">
        <f t="shared" si="1390"/>
        <v>-</v>
      </c>
      <c r="T4173" s="96">
        <v>0</v>
      </c>
      <c r="U4173" s="97"/>
      <c r="V4173" s="73">
        <f t="shared" si="1397"/>
        <v>0</v>
      </c>
      <c r="W4173" s="73">
        <f t="shared" si="1391"/>
        <v>0</v>
      </c>
      <c r="X4173" s="76" t="str">
        <f t="shared" si="1392"/>
        <v>-</v>
      </c>
      <c r="Y4173" s="73">
        <f t="shared" si="1393"/>
        <v>0</v>
      </c>
      <c r="Z4173" s="73">
        <f t="shared" si="1394"/>
        <v>0</v>
      </c>
      <c r="AA4173" s="73">
        <f t="shared" si="1400"/>
        <v>0</v>
      </c>
      <c r="AB4173" s="73">
        <f t="shared" si="1395"/>
        <v>0</v>
      </c>
      <c r="AC4173" s="73">
        <f t="shared" si="1401"/>
        <v>0</v>
      </c>
      <c r="AD4173" s="73">
        <f t="shared" si="1402"/>
        <v>0</v>
      </c>
      <c r="AE4173" s="73">
        <v>0</v>
      </c>
    </row>
    <row r="4174" spans="1:31" ht="15" customHeight="1">
      <c r="A4174" s="94"/>
      <c r="B4174" s="6" t="str">
        <f>IFERROR(VLOOKUP(A4174,'Distributor List'!$A$2:$D$77,2,0),"-")</f>
        <v>-</v>
      </c>
      <c r="C4174" s="6" t="str">
        <f>IFERROR(VLOOKUP(A4174,'Distributor List'!$A$2:$D$77,3,0),"-")</f>
        <v>-</v>
      </c>
      <c r="D4174" s="6" t="str">
        <f>IFERROR(VLOOKUP(A4174,'Distributor List'!$A$2:$F$77,6,0),"-")</f>
        <v>-</v>
      </c>
      <c r="E4174" s="6" t="str">
        <f>IFERROR(VLOOKUP(A4174,'Distributor List'!$A$2:$D$77,4,0),"-")</f>
        <v>-</v>
      </c>
      <c r="F4174" s="6" t="str">
        <f>IFERROR(VLOOKUP(H4174,'Price List'!$A$2:$H$109,8,0),"-")</f>
        <v>-</v>
      </c>
      <c r="G4174" s="6" t="str">
        <f>IFERROR(VLOOKUP(A4174,'Distributor List'!$A$2:$E$77,5,0),"-")</f>
        <v>-</v>
      </c>
      <c r="H4174" s="10"/>
      <c r="I4174" s="95"/>
      <c r="J4174" s="92"/>
      <c r="K4174" s="92"/>
      <c r="L4174" s="73">
        <f t="shared" si="1399"/>
        <v>0</v>
      </c>
      <c r="M4174" s="73">
        <f t="shared" si="1396"/>
        <v>0</v>
      </c>
      <c r="N4174" s="73"/>
      <c r="O4174" s="73"/>
      <c r="P4174" s="73"/>
      <c r="Q4174" s="73"/>
      <c r="R4174" s="73">
        <f t="shared" si="1398"/>
        <v>0</v>
      </c>
      <c r="S4174" s="76" t="str">
        <f t="shared" si="1390"/>
        <v>-</v>
      </c>
      <c r="T4174" s="96">
        <v>0</v>
      </c>
      <c r="U4174" s="97"/>
      <c r="V4174" s="73">
        <f t="shared" si="1397"/>
        <v>0</v>
      </c>
      <c r="W4174" s="73">
        <f t="shared" si="1391"/>
        <v>0</v>
      </c>
      <c r="X4174" s="76" t="str">
        <f t="shared" si="1392"/>
        <v>-</v>
      </c>
      <c r="Y4174" s="73">
        <f t="shared" si="1393"/>
        <v>0</v>
      </c>
      <c r="Z4174" s="73">
        <f t="shared" si="1394"/>
        <v>0</v>
      </c>
      <c r="AA4174" s="73">
        <f t="shared" si="1400"/>
        <v>0</v>
      </c>
      <c r="AB4174" s="73">
        <f t="shared" si="1395"/>
        <v>0</v>
      </c>
      <c r="AC4174" s="73">
        <f t="shared" si="1401"/>
        <v>0</v>
      </c>
      <c r="AD4174" s="73">
        <f t="shared" si="1402"/>
        <v>0</v>
      </c>
      <c r="AE4174" s="73">
        <v>0</v>
      </c>
    </row>
    <row r="4175" spans="1:31" ht="15" customHeight="1">
      <c r="A4175" s="94"/>
      <c r="B4175" s="6" t="str">
        <f>IFERROR(VLOOKUP(A4175,'Distributor List'!$A$2:$D$77,2,0),"-")</f>
        <v>-</v>
      </c>
      <c r="C4175" s="6" t="str">
        <f>IFERROR(VLOOKUP(A4175,'Distributor List'!$A$2:$D$77,3,0),"-")</f>
        <v>-</v>
      </c>
      <c r="D4175" s="6" t="str">
        <f>IFERROR(VLOOKUP(A4175,'Distributor List'!$A$2:$F$77,6,0),"-")</f>
        <v>-</v>
      </c>
      <c r="E4175" s="6" t="str">
        <f>IFERROR(VLOOKUP(A4175,'Distributor List'!$A$2:$D$77,4,0),"-")</f>
        <v>-</v>
      </c>
      <c r="F4175" s="6" t="str">
        <f>IFERROR(VLOOKUP(H4175,'Price List'!$A$2:$H$109,8,0),"-")</f>
        <v>-</v>
      </c>
      <c r="G4175" s="6" t="str">
        <f>IFERROR(VLOOKUP(A4175,'Distributor List'!$A$2:$E$77,5,0),"-")</f>
        <v>-</v>
      </c>
      <c r="H4175" s="10"/>
      <c r="I4175" s="95"/>
      <c r="J4175" s="92"/>
      <c r="K4175" s="92"/>
      <c r="L4175" s="73">
        <f t="shared" si="1399"/>
        <v>0</v>
      </c>
      <c r="M4175" s="73">
        <f t="shared" si="1396"/>
        <v>0</v>
      </c>
      <c r="N4175" s="73"/>
      <c r="O4175" s="73"/>
      <c r="P4175" s="73"/>
      <c r="Q4175" s="73"/>
      <c r="R4175" s="73">
        <f t="shared" si="1398"/>
        <v>0</v>
      </c>
      <c r="S4175" s="76" t="str">
        <f t="shared" si="1390"/>
        <v>-</v>
      </c>
      <c r="T4175" s="96">
        <v>0</v>
      </c>
      <c r="U4175" s="97"/>
      <c r="V4175" s="73">
        <f t="shared" si="1397"/>
        <v>0</v>
      </c>
      <c r="W4175" s="73">
        <f t="shared" si="1391"/>
        <v>0</v>
      </c>
      <c r="X4175" s="76" t="str">
        <f t="shared" si="1392"/>
        <v>-</v>
      </c>
      <c r="Y4175" s="73">
        <f t="shared" si="1393"/>
        <v>0</v>
      </c>
      <c r="Z4175" s="73">
        <f t="shared" si="1394"/>
        <v>0</v>
      </c>
      <c r="AA4175" s="73">
        <f t="shared" si="1400"/>
        <v>0</v>
      </c>
      <c r="AB4175" s="73">
        <f t="shared" si="1395"/>
        <v>0</v>
      </c>
      <c r="AC4175" s="73">
        <f t="shared" si="1401"/>
        <v>0</v>
      </c>
      <c r="AD4175" s="73">
        <f t="shared" si="1402"/>
        <v>0</v>
      </c>
      <c r="AE4175" s="73">
        <v>0</v>
      </c>
    </row>
    <row r="4176" spans="1:31" ht="15" customHeight="1">
      <c r="A4176" s="94"/>
      <c r="B4176" s="6" t="str">
        <f>IFERROR(VLOOKUP(A4176,'Distributor List'!$A$2:$D$77,2,0),"-")</f>
        <v>-</v>
      </c>
      <c r="C4176" s="6" t="str">
        <f>IFERROR(VLOOKUP(A4176,'Distributor List'!$A$2:$D$77,3,0),"-")</f>
        <v>-</v>
      </c>
      <c r="D4176" s="6" t="str">
        <f>IFERROR(VLOOKUP(A4176,'Distributor List'!$A$2:$F$77,6,0),"-")</f>
        <v>-</v>
      </c>
      <c r="E4176" s="6" t="str">
        <f>IFERROR(VLOOKUP(A4176,'Distributor List'!$A$2:$D$77,4,0),"-")</f>
        <v>-</v>
      </c>
      <c r="F4176" s="6" t="str">
        <f>IFERROR(VLOOKUP(H4176,'Price List'!$A$2:$H$109,8,0),"-")</f>
        <v>-</v>
      </c>
      <c r="G4176" s="6" t="str">
        <f>IFERROR(VLOOKUP(A4176,'Distributor List'!$A$2:$E$77,5,0),"-")</f>
        <v>-</v>
      </c>
      <c r="H4176" s="10"/>
      <c r="I4176" s="95"/>
      <c r="J4176" s="92"/>
      <c r="K4176" s="92"/>
      <c r="L4176" s="73">
        <f t="shared" si="1399"/>
        <v>0</v>
      </c>
      <c r="M4176" s="73">
        <f t="shared" si="1396"/>
        <v>0</v>
      </c>
      <c r="N4176" s="73"/>
      <c r="O4176" s="73"/>
      <c r="P4176" s="73"/>
      <c r="Q4176" s="73"/>
      <c r="R4176" s="73">
        <f t="shared" si="1398"/>
        <v>0</v>
      </c>
      <c r="S4176" s="76" t="str">
        <f t="shared" si="1390"/>
        <v>-</v>
      </c>
      <c r="T4176" s="96">
        <v>0</v>
      </c>
      <c r="U4176" s="97"/>
      <c r="V4176" s="73">
        <f t="shared" si="1397"/>
        <v>0</v>
      </c>
      <c r="W4176" s="73">
        <f t="shared" si="1391"/>
        <v>0</v>
      </c>
      <c r="X4176" s="76" t="str">
        <f t="shared" si="1392"/>
        <v>-</v>
      </c>
      <c r="Y4176" s="73">
        <f t="shared" si="1393"/>
        <v>0</v>
      </c>
      <c r="Z4176" s="73">
        <f t="shared" si="1394"/>
        <v>0</v>
      </c>
      <c r="AA4176" s="73">
        <f t="shared" si="1400"/>
        <v>0</v>
      </c>
      <c r="AB4176" s="73">
        <f t="shared" si="1395"/>
        <v>0</v>
      </c>
      <c r="AC4176" s="73">
        <f t="shared" si="1401"/>
        <v>0</v>
      </c>
      <c r="AD4176" s="73">
        <f t="shared" si="1402"/>
        <v>0</v>
      </c>
      <c r="AE4176" s="73">
        <v>0</v>
      </c>
    </row>
    <row r="4177" spans="1:31" ht="15" customHeight="1">
      <c r="A4177" s="94"/>
      <c r="B4177" s="6" t="str">
        <f>IFERROR(VLOOKUP(A4177,'Distributor List'!$A$2:$D$77,2,0),"-")</f>
        <v>-</v>
      </c>
      <c r="C4177" s="6" t="str">
        <f>IFERROR(VLOOKUP(A4177,'Distributor List'!$A$2:$D$77,3,0),"-")</f>
        <v>-</v>
      </c>
      <c r="D4177" s="6" t="str">
        <f>IFERROR(VLOOKUP(A4177,'Distributor List'!$A$2:$F$77,6,0),"-")</f>
        <v>-</v>
      </c>
      <c r="E4177" s="6" t="str">
        <f>IFERROR(VLOOKUP(A4177,'Distributor List'!$A$2:$D$77,4,0),"-")</f>
        <v>-</v>
      </c>
      <c r="F4177" s="6" t="str">
        <f>IFERROR(VLOOKUP(H4177,'Price List'!$A$2:$H$109,8,0),"-")</f>
        <v>-</v>
      </c>
      <c r="G4177" s="6" t="str">
        <f>IFERROR(VLOOKUP(A4177,'Distributor List'!$A$2:$E$77,5,0),"-")</f>
        <v>-</v>
      </c>
      <c r="H4177" s="10"/>
      <c r="I4177" s="95"/>
      <c r="J4177" s="92"/>
      <c r="K4177" s="92"/>
      <c r="L4177" s="73">
        <f t="shared" si="1399"/>
        <v>0</v>
      </c>
      <c r="M4177" s="73">
        <f t="shared" si="1396"/>
        <v>0</v>
      </c>
      <c r="N4177" s="73"/>
      <c r="O4177" s="73"/>
      <c r="P4177" s="73"/>
      <c r="Q4177" s="73"/>
      <c r="R4177" s="73">
        <f t="shared" si="1398"/>
        <v>0</v>
      </c>
      <c r="S4177" s="76" t="str">
        <f t="shared" si="1390"/>
        <v>-</v>
      </c>
      <c r="T4177" s="96">
        <v>0</v>
      </c>
      <c r="U4177" s="97"/>
      <c r="V4177" s="73">
        <f t="shared" si="1397"/>
        <v>0</v>
      </c>
      <c r="W4177" s="73">
        <f t="shared" si="1391"/>
        <v>0</v>
      </c>
      <c r="X4177" s="76" t="str">
        <f t="shared" si="1392"/>
        <v>-</v>
      </c>
      <c r="Y4177" s="73">
        <f t="shared" si="1393"/>
        <v>0</v>
      </c>
      <c r="Z4177" s="73">
        <f t="shared" si="1394"/>
        <v>0</v>
      </c>
      <c r="AA4177" s="73">
        <f t="shared" si="1400"/>
        <v>0</v>
      </c>
      <c r="AB4177" s="73">
        <f t="shared" si="1395"/>
        <v>0</v>
      </c>
      <c r="AC4177" s="73">
        <f t="shared" si="1401"/>
        <v>0</v>
      </c>
      <c r="AD4177" s="73">
        <f t="shared" si="1402"/>
        <v>0</v>
      </c>
      <c r="AE4177" s="73">
        <v>0</v>
      </c>
    </row>
    <row r="4178" spans="1:31" ht="15" customHeight="1">
      <c r="A4178" s="94"/>
      <c r="B4178" s="6" t="str">
        <f>IFERROR(VLOOKUP(A4178,'Distributor List'!$A$2:$D$77,2,0),"-")</f>
        <v>-</v>
      </c>
      <c r="C4178" s="6" t="str">
        <f>IFERROR(VLOOKUP(A4178,'Distributor List'!$A$2:$D$77,3,0),"-")</f>
        <v>-</v>
      </c>
      <c r="D4178" s="6" t="str">
        <f>IFERROR(VLOOKUP(A4178,'Distributor List'!$A$2:$F$77,6,0),"-")</f>
        <v>-</v>
      </c>
      <c r="E4178" s="6" t="str">
        <f>IFERROR(VLOOKUP(A4178,'Distributor List'!$A$2:$D$77,4,0),"-")</f>
        <v>-</v>
      </c>
      <c r="F4178" s="6" t="str">
        <f>IFERROR(VLOOKUP(H4178,'Price List'!$A$2:$H$109,8,0),"-")</f>
        <v>-</v>
      </c>
      <c r="G4178" s="6" t="str">
        <f>IFERROR(VLOOKUP(A4178,'Distributor List'!$A$2:$E$77,5,0),"-")</f>
        <v>-</v>
      </c>
      <c r="H4178" s="10"/>
      <c r="I4178" s="95"/>
      <c r="J4178" s="92"/>
      <c r="K4178" s="92"/>
      <c r="L4178" s="73">
        <f t="shared" si="1399"/>
        <v>0</v>
      </c>
      <c r="M4178" s="73">
        <f t="shared" si="1396"/>
        <v>0</v>
      </c>
      <c r="N4178" s="73"/>
      <c r="O4178" s="73"/>
      <c r="P4178" s="73"/>
      <c r="Q4178" s="73"/>
      <c r="R4178" s="73">
        <f t="shared" si="1398"/>
        <v>0</v>
      </c>
      <c r="S4178" s="76" t="str">
        <f t="shared" ref="S4178:S4241" si="1403">IFERROR(L4178/R4178,"-")</f>
        <v>-</v>
      </c>
      <c r="T4178" s="96">
        <v>0</v>
      </c>
      <c r="U4178" s="97"/>
      <c r="V4178" s="73">
        <f t="shared" si="1397"/>
        <v>0</v>
      </c>
      <c r="W4178" s="73">
        <f t="shared" ref="W4178:W4241" si="1404">L4178-V4178</f>
        <v>0</v>
      </c>
      <c r="X4178" s="76" t="str">
        <f t="shared" ref="X4178:X4241" si="1405">IFERROR(L4178/V4178-1,"-")</f>
        <v>-</v>
      </c>
      <c r="Y4178" s="73">
        <f t="shared" ref="Y4178:Y4241" si="1406">(J4178)/1*1.5</f>
        <v>0</v>
      </c>
      <c r="Z4178" s="73">
        <f t="shared" ref="Z4178:Z4241" si="1407">IF(Y4178&gt;K4178,Y4178-K4178,0)</f>
        <v>0</v>
      </c>
      <c r="AA4178" s="73">
        <f t="shared" si="1400"/>
        <v>0</v>
      </c>
      <c r="AB4178" s="73">
        <f t="shared" ref="AB4178:AB4241" si="1408">IF(Y4178&lt;K4178,K4178-Y4178,0)</f>
        <v>0</v>
      </c>
      <c r="AC4178" s="73">
        <f t="shared" si="1401"/>
        <v>0</v>
      </c>
      <c r="AD4178" s="73">
        <f t="shared" si="1402"/>
        <v>0</v>
      </c>
      <c r="AE4178" s="73">
        <v>0</v>
      </c>
    </row>
    <row r="4179" spans="1:31" ht="15" customHeight="1">
      <c r="A4179" s="94"/>
      <c r="B4179" s="6" t="str">
        <f>IFERROR(VLOOKUP(A4179,'Distributor List'!$A$2:$D$77,2,0),"-")</f>
        <v>-</v>
      </c>
      <c r="C4179" s="6" t="str">
        <f>IFERROR(VLOOKUP(A4179,'Distributor List'!$A$2:$D$77,3,0),"-")</f>
        <v>-</v>
      </c>
      <c r="D4179" s="6" t="str">
        <f>IFERROR(VLOOKUP(A4179,'Distributor List'!$A$2:$F$77,6,0),"-")</f>
        <v>-</v>
      </c>
      <c r="E4179" s="6" t="str">
        <f>IFERROR(VLOOKUP(A4179,'Distributor List'!$A$2:$D$77,4,0),"-")</f>
        <v>-</v>
      </c>
      <c r="F4179" s="6" t="str">
        <f>IFERROR(VLOOKUP(H4179,'Price List'!$A$2:$H$109,8,0),"-")</f>
        <v>-</v>
      </c>
      <c r="G4179" s="6" t="str">
        <f>IFERROR(VLOOKUP(A4179,'Distributor List'!$A$2:$E$77,5,0),"-")</f>
        <v>-</v>
      </c>
      <c r="H4179" s="10"/>
      <c r="I4179" s="95"/>
      <c r="J4179" s="92"/>
      <c r="K4179" s="92"/>
      <c r="L4179" s="73">
        <f t="shared" si="1399"/>
        <v>0</v>
      </c>
      <c r="M4179" s="73">
        <f t="shared" si="1396"/>
        <v>0</v>
      </c>
      <c r="N4179" s="73"/>
      <c r="O4179" s="73"/>
      <c r="P4179" s="73"/>
      <c r="Q4179" s="73"/>
      <c r="R4179" s="73">
        <f t="shared" si="1398"/>
        <v>0</v>
      </c>
      <c r="S4179" s="76" t="str">
        <f t="shared" si="1403"/>
        <v>-</v>
      </c>
      <c r="T4179" s="96">
        <v>0</v>
      </c>
      <c r="U4179" s="97"/>
      <c r="V4179" s="73">
        <f t="shared" si="1397"/>
        <v>0</v>
      </c>
      <c r="W4179" s="73">
        <f t="shared" si="1404"/>
        <v>0</v>
      </c>
      <c r="X4179" s="76" t="str">
        <f t="shared" si="1405"/>
        <v>-</v>
      </c>
      <c r="Y4179" s="73">
        <f t="shared" si="1406"/>
        <v>0</v>
      </c>
      <c r="Z4179" s="73">
        <f t="shared" si="1407"/>
        <v>0</v>
      </c>
      <c r="AA4179" s="73">
        <f t="shared" si="1400"/>
        <v>0</v>
      </c>
      <c r="AB4179" s="73">
        <f t="shared" si="1408"/>
        <v>0</v>
      </c>
      <c r="AC4179" s="73">
        <f t="shared" si="1401"/>
        <v>0</v>
      </c>
      <c r="AD4179" s="73">
        <f t="shared" si="1402"/>
        <v>0</v>
      </c>
      <c r="AE4179" s="73">
        <v>0</v>
      </c>
    </row>
    <row r="4180" spans="1:31" ht="15" customHeight="1">
      <c r="A4180" s="94"/>
      <c r="B4180" s="6" t="str">
        <f>IFERROR(VLOOKUP(A4180,'Distributor List'!$A$2:$D$77,2,0),"-")</f>
        <v>-</v>
      </c>
      <c r="C4180" s="6" t="str">
        <f>IFERROR(VLOOKUP(A4180,'Distributor List'!$A$2:$D$77,3,0),"-")</f>
        <v>-</v>
      </c>
      <c r="D4180" s="6" t="str">
        <f>IFERROR(VLOOKUP(A4180,'Distributor List'!$A$2:$F$77,6,0),"-")</f>
        <v>-</v>
      </c>
      <c r="E4180" s="6" t="str">
        <f>IFERROR(VLOOKUP(A4180,'Distributor List'!$A$2:$D$77,4,0),"-")</f>
        <v>-</v>
      </c>
      <c r="F4180" s="6" t="str">
        <f>IFERROR(VLOOKUP(H4180,'Price List'!$A$2:$H$109,8,0),"-")</f>
        <v>-</v>
      </c>
      <c r="G4180" s="6" t="str">
        <f>IFERROR(VLOOKUP(A4180,'Distributor List'!$A$2:$E$77,5,0),"-")</f>
        <v>-</v>
      </c>
      <c r="H4180" s="10"/>
      <c r="I4180" s="95"/>
      <c r="J4180" s="92"/>
      <c r="K4180" s="92"/>
      <c r="L4180" s="73">
        <f t="shared" si="1399"/>
        <v>0</v>
      </c>
      <c r="M4180" s="73">
        <f t="shared" si="1396"/>
        <v>0</v>
      </c>
      <c r="N4180" s="73"/>
      <c r="O4180" s="73"/>
      <c r="P4180" s="73"/>
      <c r="Q4180" s="73"/>
      <c r="R4180" s="73">
        <f t="shared" si="1398"/>
        <v>0</v>
      </c>
      <c r="S4180" s="76" t="str">
        <f t="shared" si="1403"/>
        <v>-</v>
      </c>
      <c r="T4180" s="96">
        <v>0</v>
      </c>
      <c r="U4180" s="97"/>
      <c r="V4180" s="73">
        <f t="shared" si="1397"/>
        <v>0</v>
      </c>
      <c r="W4180" s="73">
        <f t="shared" si="1404"/>
        <v>0</v>
      </c>
      <c r="X4180" s="76" t="str">
        <f t="shared" si="1405"/>
        <v>-</v>
      </c>
      <c r="Y4180" s="73">
        <f t="shared" si="1406"/>
        <v>0</v>
      </c>
      <c r="Z4180" s="73">
        <f t="shared" si="1407"/>
        <v>0</v>
      </c>
      <c r="AA4180" s="73">
        <f t="shared" si="1400"/>
        <v>0</v>
      </c>
      <c r="AB4180" s="73">
        <f t="shared" si="1408"/>
        <v>0</v>
      </c>
      <c r="AC4180" s="73">
        <f t="shared" si="1401"/>
        <v>0</v>
      </c>
      <c r="AD4180" s="73">
        <f t="shared" si="1402"/>
        <v>0</v>
      </c>
      <c r="AE4180" s="73">
        <v>0</v>
      </c>
    </row>
    <row r="4181" spans="1:31" ht="15" customHeight="1">
      <c r="A4181" s="94"/>
      <c r="B4181" s="6" t="str">
        <f>IFERROR(VLOOKUP(A4181,'Distributor List'!$A$2:$D$77,2,0),"-")</f>
        <v>-</v>
      </c>
      <c r="C4181" s="6" t="str">
        <f>IFERROR(VLOOKUP(A4181,'Distributor List'!$A$2:$D$77,3,0),"-")</f>
        <v>-</v>
      </c>
      <c r="D4181" s="6" t="str">
        <f>IFERROR(VLOOKUP(A4181,'Distributor List'!$A$2:$F$77,6,0),"-")</f>
        <v>-</v>
      </c>
      <c r="E4181" s="6" t="str">
        <f>IFERROR(VLOOKUP(A4181,'Distributor List'!$A$2:$D$77,4,0),"-")</f>
        <v>-</v>
      </c>
      <c r="F4181" s="6" t="str">
        <f>IFERROR(VLOOKUP(H4181,'Price List'!$A$2:$H$109,8,0),"-")</f>
        <v>-</v>
      </c>
      <c r="G4181" s="6" t="str">
        <f>IFERROR(VLOOKUP(A4181,'Distributor List'!$A$2:$E$77,5,0),"-")</f>
        <v>-</v>
      </c>
      <c r="H4181" s="10"/>
      <c r="I4181" s="95"/>
      <c r="J4181" s="92"/>
      <c r="K4181" s="92"/>
      <c r="L4181" s="73">
        <f t="shared" si="1399"/>
        <v>0</v>
      </c>
      <c r="M4181" s="73">
        <f t="shared" si="1396"/>
        <v>0</v>
      </c>
      <c r="N4181" s="73"/>
      <c r="O4181" s="73"/>
      <c r="P4181" s="73"/>
      <c r="Q4181" s="73"/>
      <c r="R4181" s="73">
        <f t="shared" si="1398"/>
        <v>0</v>
      </c>
      <c r="S4181" s="76" t="str">
        <f t="shared" si="1403"/>
        <v>-</v>
      </c>
      <c r="T4181" s="96">
        <v>0</v>
      </c>
      <c r="U4181" s="97"/>
      <c r="V4181" s="73">
        <f t="shared" si="1397"/>
        <v>0</v>
      </c>
      <c r="W4181" s="73">
        <f t="shared" si="1404"/>
        <v>0</v>
      </c>
      <c r="X4181" s="76" t="str">
        <f t="shared" si="1405"/>
        <v>-</v>
      </c>
      <c r="Y4181" s="73">
        <f t="shared" si="1406"/>
        <v>0</v>
      </c>
      <c r="Z4181" s="73">
        <f t="shared" si="1407"/>
        <v>0</v>
      </c>
      <c r="AA4181" s="73">
        <f t="shared" si="1400"/>
        <v>0</v>
      </c>
      <c r="AB4181" s="73">
        <f t="shared" si="1408"/>
        <v>0</v>
      </c>
      <c r="AC4181" s="73">
        <f t="shared" si="1401"/>
        <v>0</v>
      </c>
      <c r="AD4181" s="73">
        <f t="shared" si="1402"/>
        <v>0</v>
      </c>
      <c r="AE4181" s="73">
        <v>0</v>
      </c>
    </row>
    <row r="4182" spans="1:31" ht="15" customHeight="1">
      <c r="A4182" s="94"/>
      <c r="B4182" s="6" t="str">
        <f>IFERROR(VLOOKUP(A4182,'Distributor List'!$A$2:$D$77,2,0),"-")</f>
        <v>-</v>
      </c>
      <c r="C4182" s="6" t="str">
        <f>IFERROR(VLOOKUP(A4182,'Distributor List'!$A$2:$D$77,3,0),"-")</f>
        <v>-</v>
      </c>
      <c r="D4182" s="6" t="str">
        <f>IFERROR(VLOOKUP(A4182,'Distributor List'!$A$2:$F$77,6,0),"-")</f>
        <v>-</v>
      </c>
      <c r="E4182" s="6" t="str">
        <f>IFERROR(VLOOKUP(A4182,'Distributor List'!$A$2:$D$77,4,0),"-")</f>
        <v>-</v>
      </c>
      <c r="F4182" s="6" t="str">
        <f>IFERROR(VLOOKUP(H4182,'Price List'!$A$2:$H$109,8,0),"-")</f>
        <v>-</v>
      </c>
      <c r="G4182" s="6" t="str">
        <f>IFERROR(VLOOKUP(A4182,'Distributor List'!$A$2:$E$77,5,0),"-")</f>
        <v>-</v>
      </c>
      <c r="H4182" s="10"/>
      <c r="I4182" s="95"/>
      <c r="J4182" s="92"/>
      <c r="K4182" s="92"/>
      <c r="L4182" s="73">
        <f t="shared" si="1399"/>
        <v>0</v>
      </c>
      <c r="M4182" s="73">
        <f t="shared" si="1396"/>
        <v>0</v>
      </c>
      <c r="N4182" s="73"/>
      <c r="O4182" s="73"/>
      <c r="P4182" s="73"/>
      <c r="Q4182" s="73"/>
      <c r="R4182" s="73">
        <f t="shared" si="1398"/>
        <v>0</v>
      </c>
      <c r="S4182" s="76" t="str">
        <f t="shared" si="1403"/>
        <v>-</v>
      </c>
      <c r="T4182" s="96">
        <v>0</v>
      </c>
      <c r="U4182" s="97"/>
      <c r="V4182" s="73">
        <f t="shared" si="1397"/>
        <v>0</v>
      </c>
      <c r="W4182" s="73">
        <f t="shared" si="1404"/>
        <v>0</v>
      </c>
      <c r="X4182" s="76" t="str">
        <f t="shared" si="1405"/>
        <v>-</v>
      </c>
      <c r="Y4182" s="73">
        <f t="shared" si="1406"/>
        <v>0</v>
      </c>
      <c r="Z4182" s="73">
        <f t="shared" si="1407"/>
        <v>0</v>
      </c>
      <c r="AA4182" s="73">
        <f t="shared" si="1400"/>
        <v>0</v>
      </c>
      <c r="AB4182" s="73">
        <f t="shared" si="1408"/>
        <v>0</v>
      </c>
      <c r="AC4182" s="73">
        <f t="shared" si="1401"/>
        <v>0</v>
      </c>
      <c r="AD4182" s="73">
        <f t="shared" si="1402"/>
        <v>0</v>
      </c>
      <c r="AE4182" s="73">
        <v>0</v>
      </c>
    </row>
    <row r="4183" spans="1:31" ht="15" customHeight="1">
      <c r="A4183" s="94"/>
      <c r="B4183" s="6" t="str">
        <f>IFERROR(VLOOKUP(A4183,'Distributor List'!$A$2:$D$77,2,0),"-")</f>
        <v>-</v>
      </c>
      <c r="C4183" s="6" t="str">
        <f>IFERROR(VLOOKUP(A4183,'Distributor List'!$A$2:$D$77,3,0),"-")</f>
        <v>-</v>
      </c>
      <c r="D4183" s="6" t="str">
        <f>IFERROR(VLOOKUP(A4183,'Distributor List'!$A$2:$F$77,6,0),"-")</f>
        <v>-</v>
      </c>
      <c r="E4183" s="6" t="str">
        <f>IFERROR(VLOOKUP(A4183,'Distributor List'!$A$2:$D$77,4,0),"-")</f>
        <v>-</v>
      </c>
      <c r="F4183" s="6" t="str">
        <f>IFERROR(VLOOKUP(H4183,'Price List'!$A$2:$H$109,8,0),"-")</f>
        <v>-</v>
      </c>
      <c r="G4183" s="6" t="str">
        <f>IFERROR(VLOOKUP(A4183,'Distributor List'!$A$2:$E$77,5,0),"-")</f>
        <v>-</v>
      </c>
      <c r="H4183" s="10"/>
      <c r="I4183" s="95"/>
      <c r="J4183" s="92"/>
      <c r="K4183" s="92"/>
      <c r="L4183" s="73">
        <f t="shared" si="1399"/>
        <v>0</v>
      </c>
      <c r="M4183" s="73">
        <f t="shared" si="1396"/>
        <v>0</v>
      </c>
      <c r="N4183" s="73"/>
      <c r="O4183" s="73"/>
      <c r="P4183" s="73"/>
      <c r="Q4183" s="73"/>
      <c r="R4183" s="73">
        <f t="shared" si="1398"/>
        <v>0</v>
      </c>
      <c r="S4183" s="76" t="str">
        <f t="shared" si="1403"/>
        <v>-</v>
      </c>
      <c r="T4183" s="96">
        <v>0</v>
      </c>
      <c r="U4183" s="97"/>
      <c r="V4183" s="73">
        <f t="shared" si="1397"/>
        <v>0</v>
      </c>
      <c r="W4183" s="73">
        <f t="shared" si="1404"/>
        <v>0</v>
      </c>
      <c r="X4183" s="76" t="str">
        <f t="shared" si="1405"/>
        <v>-</v>
      </c>
      <c r="Y4183" s="73">
        <f t="shared" si="1406"/>
        <v>0</v>
      </c>
      <c r="Z4183" s="73">
        <f t="shared" si="1407"/>
        <v>0</v>
      </c>
      <c r="AA4183" s="73">
        <f t="shared" si="1400"/>
        <v>0</v>
      </c>
      <c r="AB4183" s="73">
        <f t="shared" si="1408"/>
        <v>0</v>
      </c>
      <c r="AC4183" s="73">
        <f t="shared" si="1401"/>
        <v>0</v>
      </c>
      <c r="AD4183" s="73">
        <f t="shared" si="1402"/>
        <v>0</v>
      </c>
      <c r="AE4183" s="73">
        <v>0</v>
      </c>
    </row>
    <row r="4184" spans="1:31" ht="15" customHeight="1">
      <c r="A4184" s="94"/>
      <c r="B4184" s="6" t="str">
        <f>IFERROR(VLOOKUP(A4184,'Distributor List'!$A$2:$D$77,2,0),"-")</f>
        <v>-</v>
      </c>
      <c r="C4184" s="6" t="str">
        <f>IFERROR(VLOOKUP(A4184,'Distributor List'!$A$2:$D$77,3,0),"-")</f>
        <v>-</v>
      </c>
      <c r="D4184" s="6" t="str">
        <f>IFERROR(VLOOKUP(A4184,'Distributor List'!$A$2:$F$77,6,0),"-")</f>
        <v>-</v>
      </c>
      <c r="E4184" s="6" t="str">
        <f>IFERROR(VLOOKUP(A4184,'Distributor List'!$A$2:$D$77,4,0),"-")</f>
        <v>-</v>
      </c>
      <c r="F4184" s="6" t="str">
        <f>IFERROR(VLOOKUP(H4184,'Price List'!$A$2:$H$109,8,0),"-")</f>
        <v>-</v>
      </c>
      <c r="G4184" s="6" t="str">
        <f>IFERROR(VLOOKUP(A4184,'Distributor List'!$A$2:$E$77,5,0),"-")</f>
        <v>-</v>
      </c>
      <c r="H4184" s="10"/>
      <c r="I4184" s="95"/>
      <c r="J4184" s="92"/>
      <c r="K4184" s="92"/>
      <c r="L4184" s="73">
        <f t="shared" si="1399"/>
        <v>0</v>
      </c>
      <c r="M4184" s="73">
        <f t="shared" si="1396"/>
        <v>0</v>
      </c>
      <c r="N4184" s="73"/>
      <c r="O4184" s="73"/>
      <c r="P4184" s="73"/>
      <c r="Q4184" s="73"/>
      <c r="R4184" s="73">
        <f t="shared" si="1398"/>
        <v>0</v>
      </c>
      <c r="S4184" s="76" t="str">
        <f t="shared" si="1403"/>
        <v>-</v>
      </c>
      <c r="T4184" s="96">
        <v>0</v>
      </c>
      <c r="U4184" s="97"/>
      <c r="V4184" s="73">
        <f t="shared" si="1397"/>
        <v>0</v>
      </c>
      <c r="W4184" s="73">
        <f t="shared" si="1404"/>
        <v>0</v>
      </c>
      <c r="X4184" s="76" t="str">
        <f t="shared" si="1405"/>
        <v>-</v>
      </c>
      <c r="Y4184" s="73">
        <f t="shared" si="1406"/>
        <v>0</v>
      </c>
      <c r="Z4184" s="73">
        <f t="shared" si="1407"/>
        <v>0</v>
      </c>
      <c r="AA4184" s="73">
        <f t="shared" si="1400"/>
        <v>0</v>
      </c>
      <c r="AB4184" s="73">
        <f t="shared" si="1408"/>
        <v>0</v>
      </c>
      <c r="AC4184" s="73">
        <f t="shared" si="1401"/>
        <v>0</v>
      </c>
      <c r="AD4184" s="73">
        <f t="shared" si="1402"/>
        <v>0</v>
      </c>
      <c r="AE4184" s="73">
        <v>0</v>
      </c>
    </row>
    <row r="4185" spans="1:31" ht="15" customHeight="1">
      <c r="A4185" s="94"/>
      <c r="B4185" s="6" t="str">
        <f>IFERROR(VLOOKUP(A4185,'Distributor List'!$A$2:$D$77,2,0),"-")</f>
        <v>-</v>
      </c>
      <c r="C4185" s="6" t="str">
        <f>IFERROR(VLOOKUP(A4185,'Distributor List'!$A$2:$D$77,3,0),"-")</f>
        <v>-</v>
      </c>
      <c r="D4185" s="6" t="str">
        <f>IFERROR(VLOOKUP(A4185,'Distributor List'!$A$2:$F$77,6,0),"-")</f>
        <v>-</v>
      </c>
      <c r="E4185" s="6" t="str">
        <f>IFERROR(VLOOKUP(A4185,'Distributor List'!$A$2:$D$77,4,0),"-")</f>
        <v>-</v>
      </c>
      <c r="F4185" s="6" t="str">
        <f>IFERROR(VLOOKUP(H4185,'Price List'!$A$2:$H$109,8,0),"-")</f>
        <v>-</v>
      </c>
      <c r="G4185" s="6" t="str">
        <f>IFERROR(VLOOKUP(A4185,'Distributor List'!$A$2:$E$77,5,0),"-")</f>
        <v>-</v>
      </c>
      <c r="H4185" s="10"/>
      <c r="I4185" s="95"/>
      <c r="J4185" s="92"/>
      <c r="K4185" s="92"/>
      <c r="L4185" s="73">
        <f t="shared" si="1399"/>
        <v>0</v>
      </c>
      <c r="M4185" s="73">
        <f t="shared" si="1396"/>
        <v>0</v>
      </c>
      <c r="N4185" s="73"/>
      <c r="O4185" s="73"/>
      <c r="P4185" s="73"/>
      <c r="Q4185" s="73"/>
      <c r="R4185" s="73">
        <f t="shared" si="1398"/>
        <v>0</v>
      </c>
      <c r="S4185" s="76" t="str">
        <f t="shared" si="1403"/>
        <v>-</v>
      </c>
      <c r="T4185" s="96">
        <v>0</v>
      </c>
      <c r="U4185" s="97"/>
      <c r="V4185" s="73">
        <f t="shared" si="1397"/>
        <v>0</v>
      </c>
      <c r="W4185" s="73">
        <f t="shared" si="1404"/>
        <v>0</v>
      </c>
      <c r="X4185" s="76" t="str">
        <f t="shared" si="1405"/>
        <v>-</v>
      </c>
      <c r="Y4185" s="73">
        <f t="shared" si="1406"/>
        <v>0</v>
      </c>
      <c r="Z4185" s="73">
        <f t="shared" si="1407"/>
        <v>0</v>
      </c>
      <c r="AA4185" s="73">
        <f t="shared" si="1400"/>
        <v>0</v>
      </c>
      <c r="AB4185" s="73">
        <f t="shared" si="1408"/>
        <v>0</v>
      </c>
      <c r="AC4185" s="73">
        <f t="shared" si="1401"/>
        <v>0</v>
      </c>
      <c r="AD4185" s="73">
        <f t="shared" si="1402"/>
        <v>0</v>
      </c>
      <c r="AE4185" s="73">
        <v>0</v>
      </c>
    </row>
    <row r="4186" spans="1:31" ht="15" customHeight="1">
      <c r="A4186" s="94"/>
      <c r="B4186" s="6" t="str">
        <f>IFERROR(VLOOKUP(A4186,'Distributor List'!$A$2:$D$77,2,0),"-")</f>
        <v>-</v>
      </c>
      <c r="C4186" s="6" t="str">
        <f>IFERROR(VLOOKUP(A4186,'Distributor List'!$A$2:$D$77,3,0),"-")</f>
        <v>-</v>
      </c>
      <c r="D4186" s="6" t="str">
        <f>IFERROR(VLOOKUP(A4186,'Distributor List'!$A$2:$F$77,6,0),"-")</f>
        <v>-</v>
      </c>
      <c r="E4186" s="6" t="str">
        <f>IFERROR(VLOOKUP(A4186,'Distributor List'!$A$2:$D$77,4,0),"-")</f>
        <v>-</v>
      </c>
      <c r="F4186" s="6" t="str">
        <f>IFERROR(VLOOKUP(H4186,'Price List'!$A$2:$H$109,8,0),"-")</f>
        <v>-</v>
      </c>
      <c r="G4186" s="6" t="str">
        <f>IFERROR(VLOOKUP(A4186,'Distributor List'!$A$2:$E$77,5,0),"-")</f>
        <v>-</v>
      </c>
      <c r="H4186" s="10"/>
      <c r="I4186" s="95"/>
      <c r="J4186" s="92"/>
      <c r="K4186" s="92"/>
      <c r="L4186" s="73">
        <f t="shared" si="1399"/>
        <v>0</v>
      </c>
      <c r="M4186" s="73">
        <f t="shared" si="1396"/>
        <v>0</v>
      </c>
      <c r="N4186" s="73"/>
      <c r="O4186" s="73"/>
      <c r="P4186" s="73"/>
      <c r="Q4186" s="73"/>
      <c r="R4186" s="73">
        <f t="shared" si="1398"/>
        <v>0</v>
      </c>
      <c r="S4186" s="76" t="str">
        <f t="shared" si="1403"/>
        <v>-</v>
      </c>
      <c r="T4186" s="96">
        <v>0</v>
      </c>
      <c r="U4186" s="97"/>
      <c r="V4186" s="73">
        <f t="shared" si="1397"/>
        <v>0</v>
      </c>
      <c r="W4186" s="73">
        <f t="shared" si="1404"/>
        <v>0</v>
      </c>
      <c r="X4186" s="76" t="str">
        <f t="shared" si="1405"/>
        <v>-</v>
      </c>
      <c r="Y4186" s="73">
        <f t="shared" si="1406"/>
        <v>0</v>
      </c>
      <c r="Z4186" s="73">
        <f t="shared" si="1407"/>
        <v>0</v>
      </c>
      <c r="AA4186" s="73">
        <f t="shared" si="1400"/>
        <v>0</v>
      </c>
      <c r="AB4186" s="73">
        <f t="shared" si="1408"/>
        <v>0</v>
      </c>
      <c r="AC4186" s="73">
        <f t="shared" si="1401"/>
        <v>0</v>
      </c>
      <c r="AD4186" s="73">
        <f t="shared" si="1402"/>
        <v>0</v>
      </c>
      <c r="AE4186" s="73">
        <v>0</v>
      </c>
    </row>
    <row r="4187" spans="1:31" ht="15" customHeight="1">
      <c r="A4187" s="94"/>
      <c r="B4187" s="6" t="str">
        <f>IFERROR(VLOOKUP(A4187,'Distributor List'!$A$2:$D$77,2,0),"-")</f>
        <v>-</v>
      </c>
      <c r="C4187" s="6" t="str">
        <f>IFERROR(VLOOKUP(A4187,'Distributor List'!$A$2:$D$77,3,0),"-")</f>
        <v>-</v>
      </c>
      <c r="D4187" s="6" t="str">
        <f>IFERROR(VLOOKUP(A4187,'Distributor List'!$A$2:$F$77,6,0),"-")</f>
        <v>-</v>
      </c>
      <c r="E4187" s="6" t="str">
        <f>IFERROR(VLOOKUP(A4187,'Distributor List'!$A$2:$D$77,4,0),"-")</f>
        <v>-</v>
      </c>
      <c r="F4187" s="6" t="str">
        <f>IFERROR(VLOOKUP(H4187,'Price List'!$A$2:$H$109,8,0),"-")</f>
        <v>-</v>
      </c>
      <c r="G4187" s="6" t="str">
        <f>IFERROR(VLOOKUP(A4187,'Distributor List'!$A$2:$E$77,5,0),"-")</f>
        <v>-</v>
      </c>
      <c r="H4187" s="10"/>
      <c r="I4187" s="95"/>
      <c r="J4187" s="92"/>
      <c r="K4187" s="92"/>
      <c r="L4187" s="73">
        <f t="shared" si="1399"/>
        <v>0</v>
      </c>
      <c r="M4187" s="73">
        <f t="shared" si="1396"/>
        <v>0</v>
      </c>
      <c r="N4187" s="73"/>
      <c r="O4187" s="73"/>
      <c r="P4187" s="73"/>
      <c r="Q4187" s="73"/>
      <c r="R4187" s="73">
        <f t="shared" si="1398"/>
        <v>0</v>
      </c>
      <c r="S4187" s="76" t="str">
        <f t="shared" si="1403"/>
        <v>-</v>
      </c>
      <c r="T4187" s="96">
        <v>0</v>
      </c>
      <c r="U4187" s="97"/>
      <c r="V4187" s="73">
        <f t="shared" si="1397"/>
        <v>0</v>
      </c>
      <c r="W4187" s="73">
        <f t="shared" si="1404"/>
        <v>0</v>
      </c>
      <c r="X4187" s="76" t="str">
        <f t="shared" si="1405"/>
        <v>-</v>
      </c>
      <c r="Y4187" s="73">
        <f t="shared" si="1406"/>
        <v>0</v>
      </c>
      <c r="Z4187" s="73">
        <f t="shared" si="1407"/>
        <v>0</v>
      </c>
      <c r="AA4187" s="73">
        <f t="shared" si="1400"/>
        <v>0</v>
      </c>
      <c r="AB4187" s="73">
        <f t="shared" si="1408"/>
        <v>0</v>
      </c>
      <c r="AC4187" s="73">
        <f t="shared" si="1401"/>
        <v>0</v>
      </c>
      <c r="AD4187" s="73">
        <f t="shared" si="1402"/>
        <v>0</v>
      </c>
      <c r="AE4187" s="73">
        <v>0</v>
      </c>
    </row>
    <row r="4188" spans="1:31" ht="15" customHeight="1">
      <c r="A4188" s="94"/>
      <c r="B4188" s="6" t="str">
        <f>IFERROR(VLOOKUP(A4188,'Distributor List'!$A$2:$D$77,2,0),"-")</f>
        <v>-</v>
      </c>
      <c r="C4188" s="6" t="str">
        <f>IFERROR(VLOOKUP(A4188,'Distributor List'!$A$2:$D$77,3,0),"-")</f>
        <v>-</v>
      </c>
      <c r="D4188" s="6" t="str">
        <f>IFERROR(VLOOKUP(A4188,'Distributor List'!$A$2:$F$77,6,0),"-")</f>
        <v>-</v>
      </c>
      <c r="E4188" s="6" t="str">
        <f>IFERROR(VLOOKUP(A4188,'Distributor List'!$A$2:$D$77,4,0),"-")</f>
        <v>-</v>
      </c>
      <c r="F4188" s="6" t="str">
        <f>IFERROR(VLOOKUP(H4188,'Price List'!$A$2:$H$109,8,0),"-")</f>
        <v>-</v>
      </c>
      <c r="G4188" s="6" t="str">
        <f>IFERROR(VLOOKUP(A4188,'Distributor List'!$A$2:$E$77,5,0),"-")</f>
        <v>-</v>
      </c>
      <c r="H4188" s="10"/>
      <c r="I4188" s="95"/>
      <c r="J4188" s="92"/>
      <c r="K4188" s="92"/>
      <c r="L4188" s="73">
        <f t="shared" si="1399"/>
        <v>0</v>
      </c>
      <c r="M4188" s="73">
        <f t="shared" si="1396"/>
        <v>0</v>
      </c>
      <c r="N4188" s="73"/>
      <c r="O4188" s="73"/>
      <c r="P4188" s="73"/>
      <c r="Q4188" s="73"/>
      <c r="R4188" s="73">
        <f t="shared" si="1398"/>
        <v>0</v>
      </c>
      <c r="S4188" s="76" t="str">
        <f t="shared" si="1403"/>
        <v>-</v>
      </c>
      <c r="T4188" s="96">
        <v>0</v>
      </c>
      <c r="U4188" s="97"/>
      <c r="V4188" s="73">
        <f t="shared" si="1397"/>
        <v>0</v>
      </c>
      <c r="W4188" s="73">
        <f t="shared" si="1404"/>
        <v>0</v>
      </c>
      <c r="X4188" s="76" t="str">
        <f t="shared" si="1405"/>
        <v>-</v>
      </c>
      <c r="Y4188" s="73">
        <f t="shared" si="1406"/>
        <v>0</v>
      </c>
      <c r="Z4188" s="73">
        <f t="shared" si="1407"/>
        <v>0</v>
      </c>
      <c r="AA4188" s="73">
        <f t="shared" si="1400"/>
        <v>0</v>
      </c>
      <c r="AB4188" s="73">
        <f t="shared" si="1408"/>
        <v>0</v>
      </c>
      <c r="AC4188" s="73">
        <f t="shared" si="1401"/>
        <v>0</v>
      </c>
      <c r="AD4188" s="73">
        <f t="shared" si="1402"/>
        <v>0</v>
      </c>
      <c r="AE4188" s="73">
        <v>0</v>
      </c>
    </row>
    <row r="4189" spans="1:31" ht="15" customHeight="1">
      <c r="A4189" s="94"/>
      <c r="B4189" s="6" t="str">
        <f>IFERROR(VLOOKUP(A4189,'Distributor List'!$A$2:$D$77,2,0),"-")</f>
        <v>-</v>
      </c>
      <c r="C4189" s="6" t="str">
        <f>IFERROR(VLOOKUP(A4189,'Distributor List'!$A$2:$D$77,3,0),"-")</f>
        <v>-</v>
      </c>
      <c r="D4189" s="6" t="str">
        <f>IFERROR(VLOOKUP(A4189,'Distributor List'!$A$2:$F$77,6,0),"-")</f>
        <v>-</v>
      </c>
      <c r="E4189" s="6" t="str">
        <f>IFERROR(VLOOKUP(A4189,'Distributor List'!$A$2:$D$77,4,0),"-")</f>
        <v>-</v>
      </c>
      <c r="F4189" s="6" t="str">
        <f>IFERROR(VLOOKUP(H4189,'Price List'!$A$2:$H$109,8,0),"-")</f>
        <v>-</v>
      </c>
      <c r="G4189" s="6" t="str">
        <f>IFERROR(VLOOKUP(A4189,'Distributor List'!$A$2:$E$77,5,0),"-")</f>
        <v>-</v>
      </c>
      <c r="H4189" s="10"/>
      <c r="I4189" s="95"/>
      <c r="J4189" s="92"/>
      <c r="K4189" s="92"/>
      <c r="L4189" s="73">
        <f t="shared" si="1399"/>
        <v>0</v>
      </c>
      <c r="M4189" s="73">
        <f t="shared" si="1396"/>
        <v>0</v>
      </c>
      <c r="N4189" s="73"/>
      <c r="O4189" s="73"/>
      <c r="P4189" s="73"/>
      <c r="Q4189" s="73"/>
      <c r="R4189" s="73">
        <f t="shared" si="1398"/>
        <v>0</v>
      </c>
      <c r="S4189" s="76" t="str">
        <f t="shared" si="1403"/>
        <v>-</v>
      </c>
      <c r="T4189" s="96">
        <v>0</v>
      </c>
      <c r="U4189" s="97"/>
      <c r="V4189" s="73">
        <f t="shared" si="1397"/>
        <v>0</v>
      </c>
      <c r="W4189" s="73">
        <f t="shared" si="1404"/>
        <v>0</v>
      </c>
      <c r="X4189" s="76" t="str">
        <f t="shared" si="1405"/>
        <v>-</v>
      </c>
      <c r="Y4189" s="73">
        <f t="shared" si="1406"/>
        <v>0</v>
      </c>
      <c r="Z4189" s="73">
        <f t="shared" si="1407"/>
        <v>0</v>
      </c>
      <c r="AA4189" s="73">
        <f t="shared" si="1400"/>
        <v>0</v>
      </c>
      <c r="AB4189" s="73">
        <f t="shared" si="1408"/>
        <v>0</v>
      </c>
      <c r="AC4189" s="73">
        <f t="shared" si="1401"/>
        <v>0</v>
      </c>
      <c r="AD4189" s="73">
        <f t="shared" si="1402"/>
        <v>0</v>
      </c>
      <c r="AE4189" s="73">
        <v>0</v>
      </c>
    </row>
    <row r="4190" spans="1:31" ht="15" customHeight="1">
      <c r="A4190" s="94"/>
      <c r="B4190" s="6" t="str">
        <f>IFERROR(VLOOKUP(A4190,'Distributor List'!$A$2:$D$77,2,0),"-")</f>
        <v>-</v>
      </c>
      <c r="C4190" s="6" t="str">
        <f>IFERROR(VLOOKUP(A4190,'Distributor List'!$A$2:$D$77,3,0),"-")</f>
        <v>-</v>
      </c>
      <c r="D4190" s="6" t="str">
        <f>IFERROR(VLOOKUP(A4190,'Distributor List'!$A$2:$F$77,6,0),"-")</f>
        <v>-</v>
      </c>
      <c r="E4190" s="6" t="str">
        <f>IFERROR(VLOOKUP(A4190,'Distributor List'!$A$2:$D$77,4,0),"-")</f>
        <v>-</v>
      </c>
      <c r="F4190" s="6" t="str">
        <f>IFERROR(VLOOKUP(H4190,'Price List'!$A$2:$H$109,8,0),"-")</f>
        <v>-</v>
      </c>
      <c r="G4190" s="6" t="str">
        <f>IFERROR(VLOOKUP(A4190,'Distributor List'!$A$2:$E$77,5,0),"-")</f>
        <v>-</v>
      </c>
      <c r="H4190" s="10"/>
      <c r="I4190" s="95"/>
      <c r="J4190" s="92"/>
      <c r="K4190" s="92"/>
      <c r="L4190" s="73">
        <f t="shared" si="1399"/>
        <v>0</v>
      </c>
      <c r="M4190" s="73">
        <f t="shared" si="1396"/>
        <v>0</v>
      </c>
      <c r="N4190" s="73"/>
      <c r="O4190" s="73"/>
      <c r="P4190" s="73"/>
      <c r="Q4190" s="73"/>
      <c r="R4190" s="73">
        <f t="shared" si="1398"/>
        <v>0</v>
      </c>
      <c r="S4190" s="76" t="str">
        <f t="shared" si="1403"/>
        <v>-</v>
      </c>
      <c r="T4190" s="96">
        <v>0</v>
      </c>
      <c r="U4190" s="97"/>
      <c r="V4190" s="73">
        <f t="shared" si="1397"/>
        <v>0</v>
      </c>
      <c r="W4190" s="73">
        <f t="shared" si="1404"/>
        <v>0</v>
      </c>
      <c r="X4190" s="76" t="str">
        <f t="shared" si="1405"/>
        <v>-</v>
      </c>
      <c r="Y4190" s="73">
        <f t="shared" si="1406"/>
        <v>0</v>
      </c>
      <c r="Z4190" s="73">
        <f t="shared" si="1407"/>
        <v>0</v>
      </c>
      <c r="AA4190" s="73">
        <f t="shared" si="1400"/>
        <v>0</v>
      </c>
      <c r="AB4190" s="73">
        <f t="shared" si="1408"/>
        <v>0</v>
      </c>
      <c r="AC4190" s="73">
        <f t="shared" si="1401"/>
        <v>0</v>
      </c>
      <c r="AD4190" s="73">
        <f t="shared" si="1402"/>
        <v>0</v>
      </c>
      <c r="AE4190" s="73">
        <v>0</v>
      </c>
    </row>
    <row r="4191" spans="1:31" ht="15" customHeight="1">
      <c r="A4191" s="94"/>
      <c r="B4191" s="6" t="str">
        <f>IFERROR(VLOOKUP(A4191,'Distributor List'!$A$2:$D$77,2,0),"-")</f>
        <v>-</v>
      </c>
      <c r="C4191" s="6" t="str">
        <f>IFERROR(VLOOKUP(A4191,'Distributor List'!$A$2:$D$77,3,0),"-")</f>
        <v>-</v>
      </c>
      <c r="D4191" s="6" t="str">
        <f>IFERROR(VLOOKUP(A4191,'Distributor List'!$A$2:$F$77,6,0),"-")</f>
        <v>-</v>
      </c>
      <c r="E4191" s="6" t="str">
        <f>IFERROR(VLOOKUP(A4191,'Distributor List'!$A$2:$D$77,4,0),"-")</f>
        <v>-</v>
      </c>
      <c r="F4191" s="6" t="str">
        <f>IFERROR(VLOOKUP(H4191,'Price List'!$A$2:$H$109,8,0),"-")</f>
        <v>-</v>
      </c>
      <c r="G4191" s="6" t="str">
        <f>IFERROR(VLOOKUP(A4191,'Distributor List'!$A$2:$E$77,5,0),"-")</f>
        <v>-</v>
      </c>
      <c r="H4191" s="10"/>
      <c r="I4191" s="95"/>
      <c r="J4191" s="92"/>
      <c r="K4191" s="92"/>
      <c r="L4191" s="73">
        <f t="shared" si="1399"/>
        <v>0</v>
      </c>
      <c r="M4191" s="73">
        <f t="shared" si="1396"/>
        <v>0</v>
      </c>
      <c r="N4191" s="73"/>
      <c r="O4191" s="73"/>
      <c r="P4191" s="73"/>
      <c r="Q4191" s="73"/>
      <c r="R4191" s="73">
        <f t="shared" si="1398"/>
        <v>0</v>
      </c>
      <c r="S4191" s="76" t="str">
        <f t="shared" si="1403"/>
        <v>-</v>
      </c>
      <c r="T4191" s="96">
        <v>0</v>
      </c>
      <c r="U4191" s="97"/>
      <c r="V4191" s="73">
        <f t="shared" si="1397"/>
        <v>0</v>
      </c>
      <c r="W4191" s="73">
        <f t="shared" si="1404"/>
        <v>0</v>
      </c>
      <c r="X4191" s="76" t="str">
        <f t="shared" si="1405"/>
        <v>-</v>
      </c>
      <c r="Y4191" s="73">
        <f t="shared" si="1406"/>
        <v>0</v>
      </c>
      <c r="Z4191" s="73">
        <f t="shared" si="1407"/>
        <v>0</v>
      </c>
      <c r="AA4191" s="73">
        <f t="shared" si="1400"/>
        <v>0</v>
      </c>
      <c r="AB4191" s="73">
        <f t="shared" si="1408"/>
        <v>0</v>
      </c>
      <c r="AC4191" s="73">
        <f t="shared" si="1401"/>
        <v>0</v>
      </c>
      <c r="AD4191" s="73">
        <f t="shared" si="1402"/>
        <v>0</v>
      </c>
      <c r="AE4191" s="73">
        <v>0</v>
      </c>
    </row>
    <row r="4192" spans="1:31" ht="15" customHeight="1">
      <c r="A4192" s="94"/>
      <c r="B4192" s="6" t="str">
        <f>IFERROR(VLOOKUP(A4192,'Distributor List'!$A$2:$D$77,2,0),"-")</f>
        <v>-</v>
      </c>
      <c r="C4192" s="6" t="str">
        <f>IFERROR(VLOOKUP(A4192,'Distributor List'!$A$2:$D$77,3,0),"-")</f>
        <v>-</v>
      </c>
      <c r="D4192" s="6" t="str">
        <f>IFERROR(VLOOKUP(A4192,'Distributor List'!$A$2:$F$77,6,0),"-")</f>
        <v>-</v>
      </c>
      <c r="E4192" s="6" t="str">
        <f>IFERROR(VLOOKUP(A4192,'Distributor List'!$A$2:$D$77,4,0),"-")</f>
        <v>-</v>
      </c>
      <c r="F4192" s="6" t="str">
        <f>IFERROR(VLOOKUP(H4192,'Price List'!$A$2:$H$109,8,0),"-")</f>
        <v>-</v>
      </c>
      <c r="G4192" s="6" t="str">
        <f>IFERROR(VLOOKUP(A4192,'Distributor List'!$A$2:$E$77,5,0),"-")</f>
        <v>-</v>
      </c>
      <c r="H4192" s="10"/>
      <c r="I4192" s="95"/>
      <c r="J4192" s="92"/>
      <c r="K4192" s="92"/>
      <c r="L4192" s="73">
        <f t="shared" si="1399"/>
        <v>0</v>
      </c>
      <c r="M4192" s="73">
        <f t="shared" si="1396"/>
        <v>0</v>
      </c>
      <c r="N4192" s="73"/>
      <c r="O4192" s="73"/>
      <c r="P4192" s="73"/>
      <c r="Q4192" s="73"/>
      <c r="R4192" s="73">
        <f t="shared" si="1398"/>
        <v>0</v>
      </c>
      <c r="S4192" s="76" t="str">
        <f t="shared" si="1403"/>
        <v>-</v>
      </c>
      <c r="T4192" s="96">
        <v>0</v>
      </c>
      <c r="U4192" s="97"/>
      <c r="V4192" s="73">
        <f t="shared" si="1397"/>
        <v>0</v>
      </c>
      <c r="W4192" s="73">
        <f t="shared" si="1404"/>
        <v>0</v>
      </c>
      <c r="X4192" s="76" t="str">
        <f t="shared" si="1405"/>
        <v>-</v>
      </c>
      <c r="Y4192" s="73">
        <f t="shared" si="1406"/>
        <v>0</v>
      </c>
      <c r="Z4192" s="73">
        <f t="shared" si="1407"/>
        <v>0</v>
      </c>
      <c r="AA4192" s="73">
        <f t="shared" si="1400"/>
        <v>0</v>
      </c>
      <c r="AB4192" s="73">
        <f t="shared" si="1408"/>
        <v>0</v>
      </c>
      <c r="AC4192" s="73">
        <f t="shared" si="1401"/>
        <v>0</v>
      </c>
      <c r="AD4192" s="73">
        <f t="shared" si="1402"/>
        <v>0</v>
      </c>
      <c r="AE4192" s="73">
        <v>0</v>
      </c>
    </row>
    <row r="4193" spans="1:31" ht="15" customHeight="1">
      <c r="A4193" s="94"/>
      <c r="B4193" s="6" t="str">
        <f>IFERROR(VLOOKUP(A4193,'Distributor List'!$A$2:$D$77,2,0),"-")</f>
        <v>-</v>
      </c>
      <c r="C4193" s="6" t="str">
        <f>IFERROR(VLOOKUP(A4193,'Distributor List'!$A$2:$D$77,3,0),"-")</f>
        <v>-</v>
      </c>
      <c r="D4193" s="6" t="str">
        <f>IFERROR(VLOOKUP(A4193,'Distributor List'!$A$2:$F$77,6,0),"-")</f>
        <v>-</v>
      </c>
      <c r="E4193" s="6" t="str">
        <f>IFERROR(VLOOKUP(A4193,'Distributor List'!$A$2:$D$77,4,0),"-")</f>
        <v>-</v>
      </c>
      <c r="F4193" s="6" t="str">
        <f>IFERROR(VLOOKUP(H4193,'Price List'!$A$2:$H$109,8,0),"-")</f>
        <v>-</v>
      </c>
      <c r="G4193" s="6" t="str">
        <f>IFERROR(VLOOKUP(A4193,'Distributor List'!$A$2:$E$77,5,0),"-")</f>
        <v>-</v>
      </c>
      <c r="H4193" s="10"/>
      <c r="I4193" s="95"/>
      <c r="J4193" s="92"/>
      <c r="K4193" s="92"/>
      <c r="L4193" s="73">
        <f t="shared" si="1399"/>
        <v>0</v>
      </c>
      <c r="M4193" s="73">
        <f t="shared" si="1396"/>
        <v>0</v>
      </c>
      <c r="N4193" s="73"/>
      <c r="O4193" s="73"/>
      <c r="P4193" s="73"/>
      <c r="Q4193" s="73"/>
      <c r="R4193" s="73">
        <f t="shared" si="1398"/>
        <v>0</v>
      </c>
      <c r="S4193" s="76" t="str">
        <f t="shared" si="1403"/>
        <v>-</v>
      </c>
      <c r="T4193" s="96">
        <v>0</v>
      </c>
      <c r="U4193" s="97"/>
      <c r="V4193" s="73">
        <f t="shared" si="1397"/>
        <v>0</v>
      </c>
      <c r="W4193" s="73">
        <f t="shared" si="1404"/>
        <v>0</v>
      </c>
      <c r="X4193" s="76" t="str">
        <f t="shared" si="1405"/>
        <v>-</v>
      </c>
      <c r="Y4193" s="73">
        <f t="shared" si="1406"/>
        <v>0</v>
      </c>
      <c r="Z4193" s="73">
        <f t="shared" si="1407"/>
        <v>0</v>
      </c>
      <c r="AA4193" s="73">
        <f t="shared" si="1400"/>
        <v>0</v>
      </c>
      <c r="AB4193" s="73">
        <f t="shared" si="1408"/>
        <v>0</v>
      </c>
      <c r="AC4193" s="73">
        <f t="shared" si="1401"/>
        <v>0</v>
      </c>
      <c r="AD4193" s="73">
        <f t="shared" si="1402"/>
        <v>0</v>
      </c>
      <c r="AE4193" s="73">
        <v>0</v>
      </c>
    </row>
    <row r="4194" spans="1:31" ht="15" customHeight="1">
      <c r="A4194" s="94"/>
      <c r="B4194" s="6" t="str">
        <f>IFERROR(VLOOKUP(A4194,'Distributor List'!$A$2:$D$77,2,0),"-")</f>
        <v>-</v>
      </c>
      <c r="C4194" s="6" t="str">
        <f>IFERROR(VLOOKUP(A4194,'Distributor List'!$A$2:$D$77,3,0),"-")</f>
        <v>-</v>
      </c>
      <c r="D4194" s="6" t="str">
        <f>IFERROR(VLOOKUP(A4194,'Distributor List'!$A$2:$F$77,6,0),"-")</f>
        <v>-</v>
      </c>
      <c r="E4194" s="6" t="str">
        <f>IFERROR(VLOOKUP(A4194,'Distributor List'!$A$2:$D$77,4,0),"-")</f>
        <v>-</v>
      </c>
      <c r="F4194" s="6" t="str">
        <f>IFERROR(VLOOKUP(H4194,'Price List'!$A$2:$H$109,8,0),"-")</f>
        <v>-</v>
      </c>
      <c r="G4194" s="6" t="str">
        <f>IFERROR(VLOOKUP(A4194,'Distributor List'!$A$2:$E$77,5,0),"-")</f>
        <v>-</v>
      </c>
      <c r="H4194" s="10"/>
      <c r="I4194" s="95"/>
      <c r="J4194" s="92"/>
      <c r="K4194" s="92"/>
      <c r="L4194" s="73">
        <f t="shared" si="1399"/>
        <v>0</v>
      </c>
      <c r="M4194" s="73">
        <f t="shared" si="1396"/>
        <v>0</v>
      </c>
      <c r="N4194" s="73"/>
      <c r="O4194" s="73"/>
      <c r="P4194" s="73"/>
      <c r="Q4194" s="73"/>
      <c r="R4194" s="73">
        <f t="shared" si="1398"/>
        <v>0</v>
      </c>
      <c r="S4194" s="76" t="str">
        <f t="shared" si="1403"/>
        <v>-</v>
      </c>
      <c r="T4194" s="96">
        <v>0</v>
      </c>
      <c r="U4194" s="97"/>
      <c r="V4194" s="73">
        <f t="shared" si="1397"/>
        <v>0</v>
      </c>
      <c r="W4194" s="73">
        <f t="shared" si="1404"/>
        <v>0</v>
      </c>
      <c r="X4194" s="76" t="str">
        <f t="shared" si="1405"/>
        <v>-</v>
      </c>
      <c r="Y4194" s="73">
        <f t="shared" si="1406"/>
        <v>0</v>
      </c>
      <c r="Z4194" s="73">
        <f t="shared" si="1407"/>
        <v>0</v>
      </c>
      <c r="AA4194" s="73">
        <f t="shared" si="1400"/>
        <v>0</v>
      </c>
      <c r="AB4194" s="73">
        <f t="shared" si="1408"/>
        <v>0</v>
      </c>
      <c r="AC4194" s="73">
        <f t="shared" si="1401"/>
        <v>0</v>
      </c>
      <c r="AD4194" s="73">
        <f t="shared" si="1402"/>
        <v>0</v>
      </c>
      <c r="AE4194" s="73">
        <v>0</v>
      </c>
    </row>
    <row r="4195" spans="1:31" ht="15" customHeight="1">
      <c r="A4195" s="94"/>
      <c r="B4195" s="6" t="str">
        <f>IFERROR(VLOOKUP(A4195,'Distributor List'!$A$2:$D$77,2,0),"-")</f>
        <v>-</v>
      </c>
      <c r="C4195" s="6" t="str">
        <f>IFERROR(VLOOKUP(A4195,'Distributor List'!$A$2:$D$77,3,0),"-")</f>
        <v>-</v>
      </c>
      <c r="D4195" s="6" t="str">
        <f>IFERROR(VLOOKUP(A4195,'Distributor List'!$A$2:$F$77,6,0),"-")</f>
        <v>-</v>
      </c>
      <c r="E4195" s="6" t="str">
        <f>IFERROR(VLOOKUP(A4195,'Distributor List'!$A$2:$D$77,4,0),"-")</f>
        <v>-</v>
      </c>
      <c r="F4195" s="6" t="str">
        <f>IFERROR(VLOOKUP(H4195,'Price List'!$A$2:$H$109,8,0),"-")</f>
        <v>-</v>
      </c>
      <c r="G4195" s="6" t="str">
        <f>IFERROR(VLOOKUP(A4195,'Distributor List'!$A$2:$E$77,5,0),"-")</f>
        <v>-</v>
      </c>
      <c r="H4195" s="10"/>
      <c r="I4195" s="95"/>
      <c r="J4195" s="92"/>
      <c r="K4195" s="92"/>
      <c r="L4195" s="73">
        <f t="shared" si="1399"/>
        <v>0</v>
      </c>
      <c r="M4195" s="73">
        <f t="shared" si="1396"/>
        <v>0</v>
      </c>
      <c r="N4195" s="73"/>
      <c r="O4195" s="73"/>
      <c r="P4195" s="73"/>
      <c r="Q4195" s="73"/>
      <c r="R4195" s="73">
        <f t="shared" si="1398"/>
        <v>0</v>
      </c>
      <c r="S4195" s="76" t="str">
        <f t="shared" si="1403"/>
        <v>-</v>
      </c>
      <c r="T4195" s="96">
        <v>0</v>
      </c>
      <c r="U4195" s="97"/>
      <c r="V4195" s="73">
        <f t="shared" si="1397"/>
        <v>0</v>
      </c>
      <c r="W4195" s="73">
        <f t="shared" si="1404"/>
        <v>0</v>
      </c>
      <c r="X4195" s="76" t="str">
        <f t="shared" si="1405"/>
        <v>-</v>
      </c>
      <c r="Y4195" s="73">
        <f t="shared" si="1406"/>
        <v>0</v>
      </c>
      <c r="Z4195" s="73">
        <f t="shared" si="1407"/>
        <v>0</v>
      </c>
      <c r="AA4195" s="73">
        <f t="shared" si="1400"/>
        <v>0</v>
      </c>
      <c r="AB4195" s="73">
        <f t="shared" si="1408"/>
        <v>0</v>
      </c>
      <c r="AC4195" s="73">
        <f t="shared" si="1401"/>
        <v>0</v>
      </c>
      <c r="AD4195" s="73">
        <f t="shared" si="1402"/>
        <v>0</v>
      </c>
      <c r="AE4195" s="73">
        <v>0</v>
      </c>
    </row>
    <row r="4196" spans="1:31" ht="15" customHeight="1">
      <c r="A4196" s="94"/>
      <c r="B4196" s="6" t="str">
        <f>IFERROR(VLOOKUP(A4196,'Distributor List'!$A$2:$D$77,2,0),"-")</f>
        <v>-</v>
      </c>
      <c r="C4196" s="6" t="str">
        <f>IFERROR(VLOOKUP(A4196,'Distributor List'!$A$2:$D$77,3,0),"-")</f>
        <v>-</v>
      </c>
      <c r="D4196" s="6" t="str">
        <f>IFERROR(VLOOKUP(A4196,'Distributor List'!$A$2:$F$77,6,0),"-")</f>
        <v>-</v>
      </c>
      <c r="E4196" s="6" t="str">
        <f>IFERROR(VLOOKUP(A4196,'Distributor List'!$A$2:$D$77,4,0),"-")</f>
        <v>-</v>
      </c>
      <c r="F4196" s="6" t="str">
        <f>IFERROR(VLOOKUP(H4196,'Price List'!$A$2:$H$109,8,0),"-")</f>
        <v>-</v>
      </c>
      <c r="G4196" s="6" t="str">
        <f>IFERROR(VLOOKUP(A4196,'Distributor List'!$A$2:$E$77,5,0),"-")</f>
        <v>-</v>
      </c>
      <c r="H4196" s="10"/>
      <c r="I4196" s="95"/>
      <c r="J4196" s="92"/>
      <c r="K4196" s="92"/>
      <c r="L4196" s="73">
        <f t="shared" si="1399"/>
        <v>0</v>
      </c>
      <c r="M4196" s="73">
        <f t="shared" si="1396"/>
        <v>0</v>
      </c>
      <c r="N4196" s="73"/>
      <c r="O4196" s="73"/>
      <c r="P4196" s="73"/>
      <c r="Q4196" s="73"/>
      <c r="R4196" s="73">
        <f t="shared" si="1398"/>
        <v>0</v>
      </c>
      <c r="S4196" s="76" t="str">
        <f t="shared" si="1403"/>
        <v>-</v>
      </c>
      <c r="T4196" s="96">
        <v>0</v>
      </c>
      <c r="U4196" s="97"/>
      <c r="V4196" s="73">
        <f t="shared" si="1397"/>
        <v>0</v>
      </c>
      <c r="W4196" s="73">
        <f t="shared" si="1404"/>
        <v>0</v>
      </c>
      <c r="X4196" s="76" t="str">
        <f t="shared" si="1405"/>
        <v>-</v>
      </c>
      <c r="Y4196" s="73">
        <f t="shared" si="1406"/>
        <v>0</v>
      </c>
      <c r="Z4196" s="73">
        <f t="shared" si="1407"/>
        <v>0</v>
      </c>
      <c r="AA4196" s="73">
        <f t="shared" si="1400"/>
        <v>0</v>
      </c>
      <c r="AB4196" s="73">
        <f t="shared" si="1408"/>
        <v>0</v>
      </c>
      <c r="AC4196" s="73">
        <f t="shared" si="1401"/>
        <v>0</v>
      </c>
      <c r="AD4196" s="73">
        <f t="shared" si="1402"/>
        <v>0</v>
      </c>
      <c r="AE4196" s="73">
        <v>0</v>
      </c>
    </row>
    <row r="4197" spans="1:31" ht="15" customHeight="1">
      <c r="A4197" s="94"/>
      <c r="B4197" s="6" t="str">
        <f>IFERROR(VLOOKUP(A4197,'Distributor List'!$A$2:$D$77,2,0),"-")</f>
        <v>-</v>
      </c>
      <c r="C4197" s="6" t="str">
        <f>IFERROR(VLOOKUP(A4197,'Distributor List'!$A$2:$D$77,3,0),"-")</f>
        <v>-</v>
      </c>
      <c r="D4197" s="6" t="str">
        <f>IFERROR(VLOOKUP(A4197,'Distributor List'!$A$2:$F$77,6,0),"-")</f>
        <v>-</v>
      </c>
      <c r="E4197" s="6" t="str">
        <f>IFERROR(VLOOKUP(A4197,'Distributor List'!$A$2:$D$77,4,0),"-")</f>
        <v>-</v>
      </c>
      <c r="F4197" s="6" t="str">
        <f>IFERROR(VLOOKUP(H4197,'Price List'!$A$2:$H$109,8,0),"-")</f>
        <v>-</v>
      </c>
      <c r="G4197" s="6" t="str">
        <f>IFERROR(VLOOKUP(A4197,'Distributor List'!$A$2:$E$77,5,0),"-")</f>
        <v>-</v>
      </c>
      <c r="H4197" s="10"/>
      <c r="I4197" s="95"/>
      <c r="J4197" s="92"/>
      <c r="K4197" s="92"/>
      <c r="L4197" s="73">
        <f t="shared" si="1399"/>
        <v>0</v>
      </c>
      <c r="M4197" s="73">
        <f t="shared" si="1396"/>
        <v>0</v>
      </c>
      <c r="N4197" s="73"/>
      <c r="O4197" s="73"/>
      <c r="P4197" s="73"/>
      <c r="Q4197" s="73"/>
      <c r="R4197" s="73">
        <f t="shared" si="1398"/>
        <v>0</v>
      </c>
      <c r="S4197" s="76" t="str">
        <f t="shared" si="1403"/>
        <v>-</v>
      </c>
      <c r="T4197" s="96">
        <v>0</v>
      </c>
      <c r="U4197" s="97"/>
      <c r="V4197" s="73">
        <f t="shared" si="1397"/>
        <v>0</v>
      </c>
      <c r="W4197" s="73">
        <f t="shared" si="1404"/>
        <v>0</v>
      </c>
      <c r="X4197" s="76" t="str">
        <f t="shared" si="1405"/>
        <v>-</v>
      </c>
      <c r="Y4197" s="73">
        <f t="shared" si="1406"/>
        <v>0</v>
      </c>
      <c r="Z4197" s="73">
        <f t="shared" si="1407"/>
        <v>0</v>
      </c>
      <c r="AA4197" s="73">
        <f t="shared" si="1400"/>
        <v>0</v>
      </c>
      <c r="AB4197" s="73">
        <f t="shared" si="1408"/>
        <v>0</v>
      </c>
      <c r="AC4197" s="73">
        <f t="shared" si="1401"/>
        <v>0</v>
      </c>
      <c r="AD4197" s="73">
        <f t="shared" si="1402"/>
        <v>0</v>
      </c>
      <c r="AE4197" s="73">
        <v>0</v>
      </c>
    </row>
    <row r="4198" spans="1:31" ht="15" customHeight="1">
      <c r="A4198" s="94"/>
      <c r="B4198" s="6" t="str">
        <f>IFERROR(VLOOKUP(A4198,'Distributor List'!$A$2:$D$77,2,0),"-")</f>
        <v>-</v>
      </c>
      <c r="C4198" s="6" t="str">
        <f>IFERROR(VLOOKUP(A4198,'Distributor List'!$A$2:$D$77,3,0),"-")</f>
        <v>-</v>
      </c>
      <c r="D4198" s="6" t="str">
        <f>IFERROR(VLOOKUP(A4198,'Distributor List'!$A$2:$F$77,6,0),"-")</f>
        <v>-</v>
      </c>
      <c r="E4198" s="6" t="str">
        <f>IFERROR(VLOOKUP(A4198,'Distributor List'!$A$2:$D$77,4,0),"-")</f>
        <v>-</v>
      </c>
      <c r="F4198" s="6" t="str">
        <f>IFERROR(VLOOKUP(H4198,'Price List'!$A$2:$H$109,8,0),"-")</f>
        <v>-</v>
      </c>
      <c r="G4198" s="6" t="str">
        <f>IFERROR(VLOOKUP(A4198,'Distributor List'!$A$2:$E$77,5,0),"-")</f>
        <v>-</v>
      </c>
      <c r="H4198" s="10"/>
      <c r="I4198" s="95"/>
      <c r="J4198" s="92"/>
      <c r="K4198" s="92"/>
      <c r="L4198" s="73">
        <f t="shared" si="1399"/>
        <v>0</v>
      </c>
      <c r="M4198" s="73">
        <f t="shared" si="1396"/>
        <v>0</v>
      </c>
      <c r="N4198" s="73"/>
      <c r="O4198" s="73"/>
      <c r="P4198" s="73"/>
      <c r="Q4198" s="73"/>
      <c r="R4198" s="73">
        <f t="shared" si="1398"/>
        <v>0</v>
      </c>
      <c r="S4198" s="76" t="str">
        <f t="shared" si="1403"/>
        <v>-</v>
      </c>
      <c r="T4198" s="96">
        <v>0</v>
      </c>
      <c r="U4198" s="97"/>
      <c r="V4198" s="73">
        <f t="shared" si="1397"/>
        <v>0</v>
      </c>
      <c r="W4198" s="73">
        <f t="shared" si="1404"/>
        <v>0</v>
      </c>
      <c r="X4198" s="76" t="str">
        <f t="shared" si="1405"/>
        <v>-</v>
      </c>
      <c r="Y4198" s="73">
        <f t="shared" si="1406"/>
        <v>0</v>
      </c>
      <c r="Z4198" s="73">
        <f t="shared" si="1407"/>
        <v>0</v>
      </c>
      <c r="AA4198" s="73">
        <f t="shared" si="1400"/>
        <v>0</v>
      </c>
      <c r="AB4198" s="73">
        <f t="shared" si="1408"/>
        <v>0</v>
      </c>
      <c r="AC4198" s="73">
        <f t="shared" si="1401"/>
        <v>0</v>
      </c>
      <c r="AD4198" s="73">
        <f t="shared" si="1402"/>
        <v>0</v>
      </c>
      <c r="AE4198" s="73">
        <v>0</v>
      </c>
    </row>
    <row r="4199" spans="1:31" ht="15" customHeight="1">
      <c r="A4199" s="94"/>
      <c r="B4199" s="6" t="str">
        <f>IFERROR(VLOOKUP(A4199,'Distributor List'!$A$2:$D$77,2,0),"-")</f>
        <v>-</v>
      </c>
      <c r="C4199" s="6" t="str">
        <f>IFERROR(VLOOKUP(A4199,'Distributor List'!$A$2:$D$77,3,0),"-")</f>
        <v>-</v>
      </c>
      <c r="D4199" s="6" t="str">
        <f>IFERROR(VLOOKUP(A4199,'Distributor List'!$A$2:$F$77,6,0),"-")</f>
        <v>-</v>
      </c>
      <c r="E4199" s="6" t="str">
        <f>IFERROR(VLOOKUP(A4199,'Distributor List'!$A$2:$D$77,4,0),"-")</f>
        <v>-</v>
      </c>
      <c r="F4199" s="6" t="str">
        <f>IFERROR(VLOOKUP(H4199,'Price List'!$A$2:$H$109,8,0),"-")</f>
        <v>-</v>
      </c>
      <c r="G4199" s="6" t="str">
        <f>IFERROR(VLOOKUP(A4199,'Distributor List'!$A$2:$E$77,5,0),"-")</f>
        <v>-</v>
      </c>
      <c r="H4199" s="10"/>
      <c r="I4199" s="95"/>
      <c r="J4199" s="92"/>
      <c r="K4199" s="92"/>
      <c r="L4199" s="73">
        <f t="shared" si="1399"/>
        <v>0</v>
      </c>
      <c r="M4199" s="73">
        <f t="shared" si="1396"/>
        <v>0</v>
      </c>
      <c r="N4199" s="73"/>
      <c r="O4199" s="73"/>
      <c r="P4199" s="73"/>
      <c r="Q4199" s="73"/>
      <c r="R4199" s="73">
        <f t="shared" si="1398"/>
        <v>0</v>
      </c>
      <c r="S4199" s="76" t="str">
        <f t="shared" si="1403"/>
        <v>-</v>
      </c>
      <c r="T4199" s="96">
        <v>0</v>
      </c>
      <c r="U4199" s="97"/>
      <c r="V4199" s="73">
        <f t="shared" si="1397"/>
        <v>0</v>
      </c>
      <c r="W4199" s="73">
        <f t="shared" si="1404"/>
        <v>0</v>
      </c>
      <c r="X4199" s="76" t="str">
        <f t="shared" si="1405"/>
        <v>-</v>
      </c>
      <c r="Y4199" s="73">
        <f t="shared" si="1406"/>
        <v>0</v>
      </c>
      <c r="Z4199" s="73">
        <f t="shared" si="1407"/>
        <v>0</v>
      </c>
      <c r="AA4199" s="73">
        <f t="shared" si="1400"/>
        <v>0</v>
      </c>
      <c r="AB4199" s="73">
        <f t="shared" si="1408"/>
        <v>0</v>
      </c>
      <c r="AC4199" s="73">
        <f t="shared" si="1401"/>
        <v>0</v>
      </c>
      <c r="AD4199" s="73">
        <f t="shared" si="1402"/>
        <v>0</v>
      </c>
      <c r="AE4199" s="73">
        <v>0</v>
      </c>
    </row>
    <row r="4200" spans="1:31" ht="15" customHeight="1">
      <c r="A4200" s="94"/>
      <c r="B4200" s="6" t="str">
        <f>IFERROR(VLOOKUP(A4200,'Distributor List'!$A$2:$D$77,2,0),"-")</f>
        <v>-</v>
      </c>
      <c r="C4200" s="6" t="str">
        <f>IFERROR(VLOOKUP(A4200,'Distributor List'!$A$2:$D$77,3,0),"-")</f>
        <v>-</v>
      </c>
      <c r="D4200" s="6" t="str">
        <f>IFERROR(VLOOKUP(A4200,'Distributor List'!$A$2:$F$77,6,0),"-")</f>
        <v>-</v>
      </c>
      <c r="E4200" s="6" t="str">
        <f>IFERROR(VLOOKUP(A4200,'Distributor List'!$A$2:$D$77,4,0),"-")</f>
        <v>-</v>
      </c>
      <c r="F4200" s="6" t="str">
        <f>IFERROR(VLOOKUP(H4200,'Price List'!$A$2:$H$109,8,0),"-")</f>
        <v>-</v>
      </c>
      <c r="G4200" s="6" t="str">
        <f>IFERROR(VLOOKUP(A4200,'Distributor List'!$A$2:$E$77,5,0),"-")</f>
        <v>-</v>
      </c>
      <c r="H4200" s="10"/>
      <c r="I4200" s="95"/>
      <c r="J4200" s="92"/>
      <c r="K4200" s="92"/>
      <c r="L4200" s="73">
        <f t="shared" si="1399"/>
        <v>0</v>
      </c>
      <c r="M4200" s="73">
        <f t="shared" si="1396"/>
        <v>0</v>
      </c>
      <c r="N4200" s="73"/>
      <c r="O4200" s="73"/>
      <c r="P4200" s="73"/>
      <c r="Q4200" s="73"/>
      <c r="R4200" s="73">
        <f t="shared" si="1398"/>
        <v>0</v>
      </c>
      <c r="S4200" s="76" t="str">
        <f t="shared" si="1403"/>
        <v>-</v>
      </c>
      <c r="T4200" s="96">
        <v>0</v>
      </c>
      <c r="U4200" s="97"/>
      <c r="V4200" s="73">
        <f t="shared" si="1397"/>
        <v>0</v>
      </c>
      <c r="W4200" s="73">
        <f t="shared" si="1404"/>
        <v>0</v>
      </c>
      <c r="X4200" s="76" t="str">
        <f t="shared" si="1405"/>
        <v>-</v>
      </c>
      <c r="Y4200" s="73">
        <f t="shared" si="1406"/>
        <v>0</v>
      </c>
      <c r="Z4200" s="73">
        <f t="shared" si="1407"/>
        <v>0</v>
      </c>
      <c r="AA4200" s="73">
        <f t="shared" si="1400"/>
        <v>0</v>
      </c>
      <c r="AB4200" s="73">
        <f t="shared" si="1408"/>
        <v>0</v>
      </c>
      <c r="AC4200" s="73">
        <f t="shared" si="1401"/>
        <v>0</v>
      </c>
      <c r="AD4200" s="73">
        <f t="shared" si="1402"/>
        <v>0</v>
      </c>
      <c r="AE4200" s="73">
        <v>0</v>
      </c>
    </row>
    <row r="4201" spans="1:31" ht="15" customHeight="1">
      <c r="A4201" s="94"/>
      <c r="B4201" s="6" t="str">
        <f>IFERROR(VLOOKUP(A4201,'Distributor List'!$A$2:$D$77,2,0),"-")</f>
        <v>-</v>
      </c>
      <c r="C4201" s="6" t="str">
        <f>IFERROR(VLOOKUP(A4201,'Distributor List'!$A$2:$D$77,3,0),"-")</f>
        <v>-</v>
      </c>
      <c r="D4201" s="6" t="str">
        <f>IFERROR(VLOOKUP(A4201,'Distributor List'!$A$2:$F$77,6,0),"-")</f>
        <v>-</v>
      </c>
      <c r="E4201" s="6" t="str">
        <f>IFERROR(VLOOKUP(A4201,'Distributor List'!$A$2:$D$77,4,0),"-")</f>
        <v>-</v>
      </c>
      <c r="F4201" s="6" t="str">
        <f>IFERROR(VLOOKUP(H4201,'Price List'!$A$2:$H$109,8,0),"-")</f>
        <v>-</v>
      </c>
      <c r="G4201" s="6" t="str">
        <f>IFERROR(VLOOKUP(A4201,'Distributor List'!$A$2:$E$77,5,0),"-")</f>
        <v>-</v>
      </c>
      <c r="H4201" s="10"/>
      <c r="I4201" s="95"/>
      <c r="J4201" s="92"/>
      <c r="K4201" s="92"/>
      <c r="L4201" s="73">
        <f t="shared" si="1399"/>
        <v>0</v>
      </c>
      <c r="M4201" s="73">
        <f t="shared" si="1396"/>
        <v>0</v>
      </c>
      <c r="N4201" s="73"/>
      <c r="O4201" s="73"/>
      <c r="P4201" s="73"/>
      <c r="Q4201" s="73"/>
      <c r="R4201" s="73">
        <f t="shared" si="1398"/>
        <v>0</v>
      </c>
      <c r="S4201" s="76" t="str">
        <f t="shared" si="1403"/>
        <v>-</v>
      </c>
      <c r="T4201" s="96">
        <v>0</v>
      </c>
      <c r="U4201" s="97"/>
      <c r="V4201" s="73">
        <f t="shared" si="1397"/>
        <v>0</v>
      </c>
      <c r="W4201" s="73">
        <f t="shared" si="1404"/>
        <v>0</v>
      </c>
      <c r="X4201" s="76" t="str">
        <f t="shared" si="1405"/>
        <v>-</v>
      </c>
      <c r="Y4201" s="73">
        <f t="shared" si="1406"/>
        <v>0</v>
      </c>
      <c r="Z4201" s="73">
        <f t="shared" si="1407"/>
        <v>0</v>
      </c>
      <c r="AA4201" s="73">
        <f t="shared" si="1400"/>
        <v>0</v>
      </c>
      <c r="AB4201" s="73">
        <f t="shared" si="1408"/>
        <v>0</v>
      </c>
      <c r="AC4201" s="73">
        <f t="shared" si="1401"/>
        <v>0</v>
      </c>
      <c r="AD4201" s="73">
        <f t="shared" si="1402"/>
        <v>0</v>
      </c>
      <c r="AE4201" s="73">
        <v>0</v>
      </c>
    </row>
    <row r="4202" spans="1:31" ht="15" customHeight="1">
      <c r="A4202" s="94"/>
      <c r="B4202" s="6" t="str">
        <f>IFERROR(VLOOKUP(A4202,'Distributor List'!$A$2:$D$77,2,0),"-")</f>
        <v>-</v>
      </c>
      <c r="C4202" s="6" t="str">
        <f>IFERROR(VLOOKUP(A4202,'Distributor List'!$A$2:$D$77,3,0),"-")</f>
        <v>-</v>
      </c>
      <c r="D4202" s="6" t="str">
        <f>IFERROR(VLOOKUP(A4202,'Distributor List'!$A$2:$F$77,6,0),"-")</f>
        <v>-</v>
      </c>
      <c r="E4202" s="6" t="str">
        <f>IFERROR(VLOOKUP(A4202,'Distributor List'!$A$2:$D$77,4,0),"-")</f>
        <v>-</v>
      </c>
      <c r="F4202" s="6" t="str">
        <f>IFERROR(VLOOKUP(H4202,'Price List'!$A$2:$H$109,8,0),"-")</f>
        <v>-</v>
      </c>
      <c r="G4202" s="6" t="str">
        <f>IFERROR(VLOOKUP(A4202,'Distributor List'!$A$2:$E$77,5,0),"-")</f>
        <v>-</v>
      </c>
      <c r="H4202" s="10"/>
      <c r="I4202" s="95"/>
      <c r="J4202" s="92"/>
      <c r="K4202" s="92"/>
      <c r="L4202" s="73">
        <f t="shared" si="1399"/>
        <v>0</v>
      </c>
      <c r="M4202" s="73">
        <f t="shared" ref="M4202:M4265" si="1409">K4202*I4202</f>
        <v>0</v>
      </c>
      <c r="N4202" s="73"/>
      <c r="O4202" s="73"/>
      <c r="P4202" s="73"/>
      <c r="Q4202" s="73"/>
      <c r="R4202" s="73">
        <f t="shared" si="1398"/>
        <v>0</v>
      </c>
      <c r="S4202" s="76" t="str">
        <f t="shared" si="1403"/>
        <v>-</v>
      </c>
      <c r="T4202" s="96">
        <v>0</v>
      </c>
      <c r="U4202" s="97"/>
      <c r="V4202" s="73">
        <f t="shared" si="1397"/>
        <v>0</v>
      </c>
      <c r="W4202" s="73">
        <f t="shared" si="1404"/>
        <v>0</v>
      </c>
      <c r="X4202" s="76" t="str">
        <f t="shared" si="1405"/>
        <v>-</v>
      </c>
      <c r="Y4202" s="73">
        <f t="shared" si="1406"/>
        <v>0</v>
      </c>
      <c r="Z4202" s="73">
        <f t="shared" si="1407"/>
        <v>0</v>
      </c>
      <c r="AA4202" s="73">
        <f t="shared" si="1400"/>
        <v>0</v>
      </c>
      <c r="AB4202" s="73">
        <f t="shared" si="1408"/>
        <v>0</v>
      </c>
      <c r="AC4202" s="73">
        <f t="shared" si="1401"/>
        <v>0</v>
      </c>
      <c r="AD4202" s="73">
        <f t="shared" si="1402"/>
        <v>0</v>
      </c>
      <c r="AE4202" s="73">
        <v>0</v>
      </c>
    </row>
    <row r="4203" spans="1:31" ht="15" customHeight="1">
      <c r="A4203" s="94"/>
      <c r="B4203" s="6" t="str">
        <f>IFERROR(VLOOKUP(A4203,'Distributor List'!$A$2:$D$77,2,0),"-")</f>
        <v>-</v>
      </c>
      <c r="C4203" s="6" t="str">
        <f>IFERROR(VLOOKUP(A4203,'Distributor List'!$A$2:$D$77,3,0),"-")</f>
        <v>-</v>
      </c>
      <c r="D4203" s="6" t="str">
        <f>IFERROR(VLOOKUP(A4203,'Distributor List'!$A$2:$F$77,6,0),"-")</f>
        <v>-</v>
      </c>
      <c r="E4203" s="6" t="str">
        <f>IFERROR(VLOOKUP(A4203,'Distributor List'!$A$2:$D$77,4,0),"-")</f>
        <v>-</v>
      </c>
      <c r="F4203" s="6" t="str">
        <f>IFERROR(VLOOKUP(H4203,'Price List'!$A$2:$H$109,8,0),"-")</f>
        <v>-</v>
      </c>
      <c r="G4203" s="6" t="str">
        <f>IFERROR(VLOOKUP(A4203,'Distributor List'!$A$2:$E$77,5,0),"-")</f>
        <v>-</v>
      </c>
      <c r="H4203" s="10"/>
      <c r="I4203" s="95"/>
      <c r="J4203" s="92"/>
      <c r="K4203" s="92"/>
      <c r="L4203" s="73">
        <f t="shared" si="1399"/>
        <v>0</v>
      </c>
      <c r="M4203" s="73">
        <f t="shared" si="1409"/>
        <v>0</v>
      </c>
      <c r="N4203" s="73"/>
      <c r="O4203" s="73"/>
      <c r="P4203" s="73"/>
      <c r="Q4203" s="73"/>
      <c r="R4203" s="73">
        <f t="shared" si="1398"/>
        <v>0</v>
      </c>
      <c r="S4203" s="76" t="str">
        <f t="shared" si="1403"/>
        <v>-</v>
      </c>
      <c r="T4203" s="96">
        <v>0</v>
      </c>
      <c r="U4203" s="97"/>
      <c r="V4203" s="73">
        <f t="shared" si="1397"/>
        <v>0</v>
      </c>
      <c r="W4203" s="73">
        <f t="shared" si="1404"/>
        <v>0</v>
      </c>
      <c r="X4203" s="76" t="str">
        <f t="shared" si="1405"/>
        <v>-</v>
      </c>
      <c r="Y4203" s="73">
        <f t="shared" si="1406"/>
        <v>0</v>
      </c>
      <c r="Z4203" s="73">
        <f t="shared" si="1407"/>
        <v>0</v>
      </c>
      <c r="AA4203" s="73">
        <f t="shared" si="1400"/>
        <v>0</v>
      </c>
      <c r="AB4203" s="73">
        <f t="shared" si="1408"/>
        <v>0</v>
      </c>
      <c r="AC4203" s="73">
        <f t="shared" si="1401"/>
        <v>0</v>
      </c>
      <c r="AD4203" s="73">
        <f t="shared" si="1402"/>
        <v>0</v>
      </c>
      <c r="AE4203" s="73">
        <v>0</v>
      </c>
    </row>
    <row r="4204" spans="1:31" ht="15" customHeight="1">
      <c r="A4204" s="94"/>
      <c r="B4204" s="6" t="str">
        <f>IFERROR(VLOOKUP(A4204,'Distributor List'!$A$2:$D$77,2,0),"-")</f>
        <v>-</v>
      </c>
      <c r="C4204" s="6" t="str">
        <f>IFERROR(VLOOKUP(A4204,'Distributor List'!$A$2:$D$77,3,0),"-")</f>
        <v>-</v>
      </c>
      <c r="D4204" s="6" t="str">
        <f>IFERROR(VLOOKUP(A4204,'Distributor List'!$A$2:$F$77,6,0),"-")</f>
        <v>-</v>
      </c>
      <c r="E4204" s="6" t="str">
        <f>IFERROR(VLOOKUP(A4204,'Distributor List'!$A$2:$D$77,4,0),"-")</f>
        <v>-</v>
      </c>
      <c r="F4204" s="6" t="str">
        <f>IFERROR(VLOOKUP(H4204,'Price List'!$A$2:$H$109,8,0),"-")</f>
        <v>-</v>
      </c>
      <c r="G4204" s="6" t="str">
        <f>IFERROR(VLOOKUP(A4204,'Distributor List'!$A$2:$E$77,5,0),"-")</f>
        <v>-</v>
      </c>
      <c r="H4204" s="10"/>
      <c r="I4204" s="95"/>
      <c r="J4204" s="92"/>
      <c r="K4204" s="92"/>
      <c r="L4204" s="73">
        <f t="shared" si="1399"/>
        <v>0</v>
      </c>
      <c r="M4204" s="73">
        <f t="shared" si="1409"/>
        <v>0</v>
      </c>
      <c r="N4204" s="73"/>
      <c r="O4204" s="73"/>
      <c r="P4204" s="73"/>
      <c r="Q4204" s="73"/>
      <c r="R4204" s="73">
        <f t="shared" si="1398"/>
        <v>0</v>
      </c>
      <c r="S4204" s="76" t="str">
        <f t="shared" si="1403"/>
        <v>-</v>
      </c>
      <c r="T4204" s="96">
        <v>0</v>
      </c>
      <c r="U4204" s="97"/>
      <c r="V4204" s="73">
        <f t="shared" ref="V4204:V4267" si="1410">T4204*I4204</f>
        <v>0</v>
      </c>
      <c r="W4204" s="73">
        <f t="shared" si="1404"/>
        <v>0</v>
      </c>
      <c r="X4204" s="76" t="str">
        <f t="shared" si="1405"/>
        <v>-</v>
      </c>
      <c r="Y4204" s="73">
        <f t="shared" si="1406"/>
        <v>0</v>
      </c>
      <c r="Z4204" s="73">
        <f t="shared" si="1407"/>
        <v>0</v>
      </c>
      <c r="AA4204" s="73">
        <f t="shared" si="1400"/>
        <v>0</v>
      </c>
      <c r="AB4204" s="73">
        <f t="shared" si="1408"/>
        <v>0</v>
      </c>
      <c r="AC4204" s="73">
        <f t="shared" si="1401"/>
        <v>0</v>
      </c>
      <c r="AD4204" s="73">
        <f t="shared" si="1402"/>
        <v>0</v>
      </c>
      <c r="AE4204" s="73">
        <v>0</v>
      </c>
    </row>
    <row r="4205" spans="1:31" ht="15" customHeight="1">
      <c r="A4205" s="94"/>
      <c r="B4205" s="6" t="str">
        <f>IFERROR(VLOOKUP(A4205,'Distributor List'!$A$2:$D$77,2,0),"-")</f>
        <v>-</v>
      </c>
      <c r="C4205" s="6" t="str">
        <f>IFERROR(VLOOKUP(A4205,'Distributor List'!$A$2:$D$77,3,0),"-")</f>
        <v>-</v>
      </c>
      <c r="D4205" s="6" t="str">
        <f>IFERROR(VLOOKUP(A4205,'Distributor List'!$A$2:$F$77,6,0),"-")</f>
        <v>-</v>
      </c>
      <c r="E4205" s="6" t="str">
        <f>IFERROR(VLOOKUP(A4205,'Distributor List'!$A$2:$D$77,4,0),"-")</f>
        <v>-</v>
      </c>
      <c r="F4205" s="6" t="str">
        <f>IFERROR(VLOOKUP(H4205,'Price List'!$A$2:$H$109,8,0),"-")</f>
        <v>-</v>
      </c>
      <c r="G4205" s="6" t="str">
        <f>IFERROR(VLOOKUP(A4205,'Distributor List'!$A$2:$E$77,5,0),"-")</f>
        <v>-</v>
      </c>
      <c r="H4205" s="10"/>
      <c r="I4205" s="95"/>
      <c r="J4205" s="92"/>
      <c r="K4205" s="92"/>
      <c r="L4205" s="73">
        <f t="shared" si="1399"/>
        <v>0</v>
      </c>
      <c r="M4205" s="73">
        <f t="shared" si="1409"/>
        <v>0</v>
      </c>
      <c r="N4205" s="73"/>
      <c r="O4205" s="73"/>
      <c r="P4205" s="73"/>
      <c r="Q4205" s="73"/>
      <c r="R4205" s="73">
        <f t="shared" si="1398"/>
        <v>0</v>
      </c>
      <c r="S4205" s="76" t="str">
        <f t="shared" si="1403"/>
        <v>-</v>
      </c>
      <c r="T4205" s="96">
        <v>0</v>
      </c>
      <c r="U4205" s="97"/>
      <c r="V4205" s="73">
        <f t="shared" si="1410"/>
        <v>0</v>
      </c>
      <c r="W4205" s="73">
        <f t="shared" si="1404"/>
        <v>0</v>
      </c>
      <c r="X4205" s="76" t="str">
        <f t="shared" si="1405"/>
        <v>-</v>
      </c>
      <c r="Y4205" s="73">
        <f t="shared" si="1406"/>
        <v>0</v>
      </c>
      <c r="Z4205" s="73">
        <f t="shared" si="1407"/>
        <v>0</v>
      </c>
      <c r="AA4205" s="73">
        <f t="shared" si="1400"/>
        <v>0</v>
      </c>
      <c r="AB4205" s="73">
        <f t="shared" si="1408"/>
        <v>0</v>
      </c>
      <c r="AC4205" s="73">
        <f t="shared" si="1401"/>
        <v>0</v>
      </c>
      <c r="AD4205" s="73">
        <f t="shared" si="1402"/>
        <v>0</v>
      </c>
      <c r="AE4205" s="73">
        <v>0</v>
      </c>
    </row>
    <row r="4206" spans="1:31" ht="15" customHeight="1">
      <c r="A4206" s="94"/>
      <c r="B4206" s="6" t="str">
        <f>IFERROR(VLOOKUP(A4206,'Distributor List'!$A$2:$D$77,2,0),"-")</f>
        <v>-</v>
      </c>
      <c r="C4206" s="6" t="str">
        <f>IFERROR(VLOOKUP(A4206,'Distributor List'!$A$2:$D$77,3,0),"-")</f>
        <v>-</v>
      </c>
      <c r="D4206" s="6" t="str">
        <f>IFERROR(VLOOKUP(A4206,'Distributor List'!$A$2:$F$77,6,0),"-")</f>
        <v>-</v>
      </c>
      <c r="E4206" s="6" t="str">
        <f>IFERROR(VLOOKUP(A4206,'Distributor List'!$A$2:$D$77,4,0),"-")</f>
        <v>-</v>
      </c>
      <c r="F4206" s="6" t="str">
        <f>IFERROR(VLOOKUP(H4206,'Price List'!$A$2:$H$109,8,0),"-")</f>
        <v>-</v>
      </c>
      <c r="G4206" s="6" t="str">
        <f>IFERROR(VLOOKUP(A4206,'Distributor List'!$A$2:$E$77,5,0),"-")</f>
        <v>-</v>
      </c>
      <c r="H4206" s="10"/>
      <c r="I4206" s="95"/>
      <c r="J4206" s="92"/>
      <c r="K4206" s="92"/>
      <c r="L4206" s="73">
        <f t="shared" si="1399"/>
        <v>0</v>
      </c>
      <c r="M4206" s="73">
        <f t="shared" si="1409"/>
        <v>0</v>
      </c>
      <c r="N4206" s="73"/>
      <c r="O4206" s="73"/>
      <c r="P4206" s="73"/>
      <c r="Q4206" s="73"/>
      <c r="R4206" s="73">
        <f t="shared" si="1398"/>
        <v>0</v>
      </c>
      <c r="S4206" s="76" t="str">
        <f t="shared" si="1403"/>
        <v>-</v>
      </c>
      <c r="T4206" s="96">
        <v>0</v>
      </c>
      <c r="U4206" s="97"/>
      <c r="V4206" s="73">
        <f t="shared" si="1410"/>
        <v>0</v>
      </c>
      <c r="W4206" s="73">
        <f t="shared" si="1404"/>
        <v>0</v>
      </c>
      <c r="X4206" s="76" t="str">
        <f t="shared" si="1405"/>
        <v>-</v>
      </c>
      <c r="Y4206" s="73">
        <f t="shared" si="1406"/>
        <v>0</v>
      </c>
      <c r="Z4206" s="73">
        <f t="shared" si="1407"/>
        <v>0</v>
      </c>
      <c r="AA4206" s="73">
        <f t="shared" si="1400"/>
        <v>0</v>
      </c>
      <c r="AB4206" s="73">
        <f t="shared" si="1408"/>
        <v>0</v>
      </c>
      <c r="AC4206" s="73">
        <f t="shared" si="1401"/>
        <v>0</v>
      </c>
      <c r="AD4206" s="73">
        <f t="shared" si="1402"/>
        <v>0</v>
      </c>
      <c r="AE4206" s="73">
        <v>0</v>
      </c>
    </row>
    <row r="4207" spans="1:31" ht="15" customHeight="1">
      <c r="A4207" s="94"/>
      <c r="B4207" s="6" t="str">
        <f>IFERROR(VLOOKUP(A4207,'Distributor List'!$A$2:$D$77,2,0),"-")</f>
        <v>-</v>
      </c>
      <c r="C4207" s="6" t="str">
        <f>IFERROR(VLOOKUP(A4207,'Distributor List'!$A$2:$D$77,3,0),"-")</f>
        <v>-</v>
      </c>
      <c r="D4207" s="6" t="str">
        <f>IFERROR(VLOOKUP(A4207,'Distributor List'!$A$2:$F$77,6,0),"-")</f>
        <v>-</v>
      </c>
      <c r="E4207" s="6" t="str">
        <f>IFERROR(VLOOKUP(A4207,'Distributor List'!$A$2:$D$77,4,0),"-")</f>
        <v>-</v>
      </c>
      <c r="F4207" s="6" t="str">
        <f>IFERROR(VLOOKUP(H4207,'Price List'!$A$2:$H$109,8,0),"-")</f>
        <v>-</v>
      </c>
      <c r="G4207" s="6" t="str">
        <f>IFERROR(VLOOKUP(A4207,'Distributor List'!$A$2:$E$77,5,0),"-")</f>
        <v>-</v>
      </c>
      <c r="H4207" s="10"/>
      <c r="I4207" s="95"/>
      <c r="J4207" s="92"/>
      <c r="K4207" s="92"/>
      <c r="L4207" s="73">
        <f t="shared" si="1399"/>
        <v>0</v>
      </c>
      <c r="M4207" s="73">
        <f t="shared" si="1409"/>
        <v>0</v>
      </c>
      <c r="N4207" s="73"/>
      <c r="O4207" s="73"/>
      <c r="P4207" s="73"/>
      <c r="Q4207" s="73"/>
      <c r="R4207" s="73">
        <f t="shared" si="1398"/>
        <v>0</v>
      </c>
      <c r="S4207" s="76" t="str">
        <f t="shared" si="1403"/>
        <v>-</v>
      </c>
      <c r="T4207" s="96">
        <v>0</v>
      </c>
      <c r="U4207" s="97"/>
      <c r="V4207" s="73">
        <f t="shared" si="1410"/>
        <v>0</v>
      </c>
      <c r="W4207" s="73">
        <f t="shared" si="1404"/>
        <v>0</v>
      </c>
      <c r="X4207" s="76" t="str">
        <f t="shared" si="1405"/>
        <v>-</v>
      </c>
      <c r="Y4207" s="73">
        <f t="shared" si="1406"/>
        <v>0</v>
      </c>
      <c r="Z4207" s="73">
        <f t="shared" si="1407"/>
        <v>0</v>
      </c>
      <c r="AA4207" s="73">
        <f t="shared" si="1400"/>
        <v>0</v>
      </c>
      <c r="AB4207" s="73">
        <f t="shared" si="1408"/>
        <v>0</v>
      </c>
      <c r="AC4207" s="73">
        <f t="shared" si="1401"/>
        <v>0</v>
      </c>
      <c r="AD4207" s="73">
        <f t="shared" si="1402"/>
        <v>0</v>
      </c>
      <c r="AE4207" s="73">
        <v>0</v>
      </c>
    </row>
    <row r="4208" spans="1:31" ht="15" customHeight="1">
      <c r="A4208" s="94"/>
      <c r="B4208" s="6" t="str">
        <f>IFERROR(VLOOKUP(A4208,'Distributor List'!$A$2:$D$77,2,0),"-")</f>
        <v>-</v>
      </c>
      <c r="C4208" s="6" t="str">
        <f>IFERROR(VLOOKUP(A4208,'Distributor List'!$A$2:$D$77,3,0),"-")</f>
        <v>-</v>
      </c>
      <c r="D4208" s="6" t="str">
        <f>IFERROR(VLOOKUP(A4208,'Distributor List'!$A$2:$F$77,6,0),"-")</f>
        <v>-</v>
      </c>
      <c r="E4208" s="6" t="str">
        <f>IFERROR(VLOOKUP(A4208,'Distributor List'!$A$2:$D$77,4,0),"-")</f>
        <v>-</v>
      </c>
      <c r="F4208" s="6" t="str">
        <f>IFERROR(VLOOKUP(H4208,'Price List'!$A$2:$H$109,8,0),"-")</f>
        <v>-</v>
      </c>
      <c r="G4208" s="6" t="str">
        <f>IFERROR(VLOOKUP(A4208,'Distributor List'!$A$2:$E$77,5,0),"-")</f>
        <v>-</v>
      </c>
      <c r="H4208" s="10"/>
      <c r="I4208" s="95"/>
      <c r="J4208" s="92"/>
      <c r="K4208" s="92"/>
      <c r="L4208" s="73">
        <f t="shared" si="1399"/>
        <v>0</v>
      </c>
      <c r="M4208" s="73">
        <f t="shared" si="1409"/>
        <v>0</v>
      </c>
      <c r="N4208" s="73"/>
      <c r="O4208" s="73"/>
      <c r="P4208" s="73"/>
      <c r="Q4208" s="73"/>
      <c r="R4208" s="73">
        <f t="shared" si="1398"/>
        <v>0</v>
      </c>
      <c r="S4208" s="76" t="str">
        <f t="shared" si="1403"/>
        <v>-</v>
      </c>
      <c r="T4208" s="96">
        <v>0</v>
      </c>
      <c r="U4208" s="97"/>
      <c r="V4208" s="73">
        <f t="shared" si="1410"/>
        <v>0</v>
      </c>
      <c r="W4208" s="73">
        <f t="shared" si="1404"/>
        <v>0</v>
      </c>
      <c r="X4208" s="76" t="str">
        <f t="shared" si="1405"/>
        <v>-</v>
      </c>
      <c r="Y4208" s="73">
        <f t="shared" si="1406"/>
        <v>0</v>
      </c>
      <c r="Z4208" s="73">
        <f t="shared" si="1407"/>
        <v>0</v>
      </c>
      <c r="AA4208" s="73">
        <f t="shared" si="1400"/>
        <v>0</v>
      </c>
      <c r="AB4208" s="73">
        <f t="shared" si="1408"/>
        <v>0</v>
      </c>
      <c r="AC4208" s="73">
        <f t="shared" si="1401"/>
        <v>0</v>
      </c>
      <c r="AD4208" s="73">
        <f t="shared" si="1402"/>
        <v>0</v>
      </c>
      <c r="AE4208" s="73">
        <v>0</v>
      </c>
    </row>
    <row r="4209" spans="1:31" ht="15" customHeight="1">
      <c r="A4209" s="94"/>
      <c r="B4209" s="6" t="str">
        <f>IFERROR(VLOOKUP(A4209,'Distributor List'!$A$2:$D$77,2,0),"-")</f>
        <v>-</v>
      </c>
      <c r="C4209" s="6" t="str">
        <f>IFERROR(VLOOKUP(A4209,'Distributor List'!$A$2:$D$77,3,0),"-")</f>
        <v>-</v>
      </c>
      <c r="D4209" s="6" t="str">
        <f>IFERROR(VLOOKUP(A4209,'Distributor List'!$A$2:$F$77,6,0),"-")</f>
        <v>-</v>
      </c>
      <c r="E4209" s="6" t="str">
        <f>IFERROR(VLOOKUP(A4209,'Distributor List'!$A$2:$D$77,4,0),"-")</f>
        <v>-</v>
      </c>
      <c r="F4209" s="6" t="str">
        <f>IFERROR(VLOOKUP(H4209,'Price List'!$A$2:$H$109,8,0),"-")</f>
        <v>-</v>
      </c>
      <c r="G4209" s="6" t="str">
        <f>IFERROR(VLOOKUP(A4209,'Distributor List'!$A$2:$E$77,5,0),"-")</f>
        <v>-</v>
      </c>
      <c r="H4209" s="10"/>
      <c r="I4209" s="95"/>
      <c r="J4209" s="92"/>
      <c r="K4209" s="92"/>
      <c r="L4209" s="73">
        <f t="shared" si="1399"/>
        <v>0</v>
      </c>
      <c r="M4209" s="73">
        <f t="shared" si="1409"/>
        <v>0</v>
      </c>
      <c r="N4209" s="73"/>
      <c r="O4209" s="73"/>
      <c r="P4209" s="73"/>
      <c r="Q4209" s="73"/>
      <c r="R4209" s="73">
        <f t="shared" ref="R4209:R4272" si="1411">Q4209*I4209</f>
        <v>0</v>
      </c>
      <c r="S4209" s="76" t="str">
        <f t="shared" si="1403"/>
        <v>-</v>
      </c>
      <c r="T4209" s="96">
        <v>0</v>
      </c>
      <c r="U4209" s="97"/>
      <c r="V4209" s="73">
        <f t="shared" si="1410"/>
        <v>0</v>
      </c>
      <c r="W4209" s="73">
        <f t="shared" si="1404"/>
        <v>0</v>
      </c>
      <c r="X4209" s="76" t="str">
        <f t="shared" si="1405"/>
        <v>-</v>
      </c>
      <c r="Y4209" s="73">
        <f t="shared" si="1406"/>
        <v>0</v>
      </c>
      <c r="Z4209" s="73">
        <f t="shared" si="1407"/>
        <v>0</v>
      </c>
      <c r="AA4209" s="73">
        <f t="shared" si="1400"/>
        <v>0</v>
      </c>
      <c r="AB4209" s="73">
        <f t="shared" si="1408"/>
        <v>0</v>
      </c>
      <c r="AC4209" s="73">
        <f t="shared" si="1401"/>
        <v>0</v>
      </c>
      <c r="AD4209" s="73">
        <f t="shared" si="1402"/>
        <v>0</v>
      </c>
      <c r="AE4209" s="73">
        <v>0</v>
      </c>
    </row>
    <row r="4210" spans="1:31" ht="15" customHeight="1">
      <c r="A4210" s="94"/>
      <c r="B4210" s="6" t="str">
        <f>IFERROR(VLOOKUP(A4210,'Distributor List'!$A$2:$D$77,2,0),"-")</f>
        <v>-</v>
      </c>
      <c r="C4210" s="6" t="str">
        <f>IFERROR(VLOOKUP(A4210,'Distributor List'!$A$2:$D$77,3,0),"-")</f>
        <v>-</v>
      </c>
      <c r="D4210" s="6" t="str">
        <f>IFERROR(VLOOKUP(A4210,'Distributor List'!$A$2:$F$77,6,0),"-")</f>
        <v>-</v>
      </c>
      <c r="E4210" s="6" t="str">
        <f>IFERROR(VLOOKUP(A4210,'Distributor List'!$A$2:$D$77,4,0),"-")</f>
        <v>-</v>
      </c>
      <c r="F4210" s="6" t="str">
        <f>IFERROR(VLOOKUP(H4210,'Price List'!$A$2:$H$109,8,0),"-")</f>
        <v>-</v>
      </c>
      <c r="G4210" s="6" t="str">
        <f>IFERROR(VLOOKUP(A4210,'Distributor List'!$A$2:$E$77,5,0),"-")</f>
        <v>-</v>
      </c>
      <c r="H4210" s="10"/>
      <c r="I4210" s="95"/>
      <c r="J4210" s="92"/>
      <c r="K4210" s="92"/>
      <c r="L4210" s="73">
        <f t="shared" ref="L4210:L4273" si="1412">J4210*I4210</f>
        <v>0</v>
      </c>
      <c r="M4210" s="73">
        <f t="shared" si="1409"/>
        <v>0</v>
      </c>
      <c r="N4210" s="73"/>
      <c r="O4210" s="73"/>
      <c r="P4210" s="73"/>
      <c r="Q4210" s="73"/>
      <c r="R4210" s="73">
        <f t="shared" si="1411"/>
        <v>0</v>
      </c>
      <c r="S4210" s="76" t="str">
        <f t="shared" si="1403"/>
        <v>-</v>
      </c>
      <c r="T4210" s="96">
        <v>0</v>
      </c>
      <c r="U4210" s="97"/>
      <c r="V4210" s="73">
        <f t="shared" si="1410"/>
        <v>0</v>
      </c>
      <c r="W4210" s="73">
        <f t="shared" si="1404"/>
        <v>0</v>
      </c>
      <c r="X4210" s="76" t="str">
        <f t="shared" si="1405"/>
        <v>-</v>
      </c>
      <c r="Y4210" s="73">
        <f t="shared" si="1406"/>
        <v>0</v>
      </c>
      <c r="Z4210" s="73">
        <f t="shared" si="1407"/>
        <v>0</v>
      </c>
      <c r="AA4210" s="73">
        <f t="shared" si="1400"/>
        <v>0</v>
      </c>
      <c r="AB4210" s="73">
        <f t="shared" si="1408"/>
        <v>0</v>
      </c>
      <c r="AC4210" s="73">
        <f t="shared" si="1401"/>
        <v>0</v>
      </c>
      <c r="AD4210" s="73">
        <f t="shared" si="1402"/>
        <v>0</v>
      </c>
      <c r="AE4210" s="73">
        <v>0</v>
      </c>
    </row>
    <row r="4211" spans="1:31" ht="15" customHeight="1">
      <c r="A4211" s="94"/>
      <c r="B4211" s="6" t="str">
        <f>IFERROR(VLOOKUP(A4211,'Distributor List'!$A$2:$D$77,2,0),"-")</f>
        <v>-</v>
      </c>
      <c r="C4211" s="6" t="str">
        <f>IFERROR(VLOOKUP(A4211,'Distributor List'!$A$2:$D$77,3,0),"-")</f>
        <v>-</v>
      </c>
      <c r="D4211" s="6" t="str">
        <f>IFERROR(VLOOKUP(A4211,'Distributor List'!$A$2:$F$77,6,0),"-")</f>
        <v>-</v>
      </c>
      <c r="E4211" s="6" t="str">
        <f>IFERROR(VLOOKUP(A4211,'Distributor List'!$A$2:$D$77,4,0),"-")</f>
        <v>-</v>
      </c>
      <c r="F4211" s="6" t="str">
        <f>IFERROR(VLOOKUP(H4211,'Price List'!$A$2:$H$109,8,0),"-")</f>
        <v>-</v>
      </c>
      <c r="G4211" s="6" t="str">
        <f>IFERROR(VLOOKUP(A4211,'Distributor List'!$A$2:$E$77,5,0),"-")</f>
        <v>-</v>
      </c>
      <c r="H4211" s="10"/>
      <c r="I4211" s="95"/>
      <c r="J4211" s="92"/>
      <c r="K4211" s="92"/>
      <c r="L4211" s="73">
        <f t="shared" si="1412"/>
        <v>0</v>
      </c>
      <c r="M4211" s="73">
        <f t="shared" si="1409"/>
        <v>0</v>
      </c>
      <c r="N4211" s="73"/>
      <c r="O4211" s="73"/>
      <c r="P4211" s="73"/>
      <c r="Q4211" s="73"/>
      <c r="R4211" s="73">
        <f t="shared" si="1411"/>
        <v>0</v>
      </c>
      <c r="S4211" s="76" t="str">
        <f t="shared" si="1403"/>
        <v>-</v>
      </c>
      <c r="T4211" s="96">
        <v>0</v>
      </c>
      <c r="U4211" s="97"/>
      <c r="V4211" s="73">
        <f t="shared" si="1410"/>
        <v>0</v>
      </c>
      <c r="W4211" s="73">
        <f t="shared" si="1404"/>
        <v>0</v>
      </c>
      <c r="X4211" s="76" t="str">
        <f t="shared" si="1405"/>
        <v>-</v>
      </c>
      <c r="Y4211" s="73">
        <f t="shared" si="1406"/>
        <v>0</v>
      </c>
      <c r="Z4211" s="73">
        <f t="shared" si="1407"/>
        <v>0</v>
      </c>
      <c r="AA4211" s="73">
        <f t="shared" si="1400"/>
        <v>0</v>
      </c>
      <c r="AB4211" s="73">
        <f t="shared" si="1408"/>
        <v>0</v>
      </c>
      <c r="AC4211" s="73">
        <f t="shared" si="1401"/>
        <v>0</v>
      </c>
      <c r="AD4211" s="73">
        <f t="shared" si="1402"/>
        <v>0</v>
      </c>
      <c r="AE4211" s="73">
        <v>0</v>
      </c>
    </row>
    <row r="4212" spans="1:31" ht="15" customHeight="1">
      <c r="A4212" s="94"/>
      <c r="B4212" s="6" t="str">
        <f>IFERROR(VLOOKUP(A4212,'Distributor List'!$A$2:$D$77,2,0),"-")</f>
        <v>-</v>
      </c>
      <c r="C4212" s="6" t="str">
        <f>IFERROR(VLOOKUP(A4212,'Distributor List'!$A$2:$D$77,3,0),"-")</f>
        <v>-</v>
      </c>
      <c r="D4212" s="6" t="str">
        <f>IFERROR(VLOOKUP(A4212,'Distributor List'!$A$2:$F$77,6,0),"-")</f>
        <v>-</v>
      </c>
      <c r="E4212" s="6" t="str">
        <f>IFERROR(VLOOKUP(A4212,'Distributor List'!$A$2:$D$77,4,0),"-")</f>
        <v>-</v>
      </c>
      <c r="F4212" s="6" t="str">
        <f>IFERROR(VLOOKUP(H4212,'Price List'!$A$2:$H$109,8,0),"-")</f>
        <v>-</v>
      </c>
      <c r="G4212" s="6" t="str">
        <f>IFERROR(VLOOKUP(A4212,'Distributor List'!$A$2:$E$77,5,0),"-")</f>
        <v>-</v>
      </c>
      <c r="H4212" s="10"/>
      <c r="I4212" s="95"/>
      <c r="J4212" s="92"/>
      <c r="K4212" s="92"/>
      <c r="L4212" s="73">
        <f t="shared" si="1412"/>
        <v>0</v>
      </c>
      <c r="M4212" s="73">
        <f t="shared" si="1409"/>
        <v>0</v>
      </c>
      <c r="N4212" s="73"/>
      <c r="O4212" s="73"/>
      <c r="P4212" s="73"/>
      <c r="Q4212" s="73"/>
      <c r="R4212" s="73">
        <f t="shared" si="1411"/>
        <v>0</v>
      </c>
      <c r="S4212" s="76" t="str">
        <f t="shared" si="1403"/>
        <v>-</v>
      </c>
      <c r="T4212" s="96">
        <v>0</v>
      </c>
      <c r="U4212" s="97"/>
      <c r="V4212" s="73">
        <f t="shared" si="1410"/>
        <v>0</v>
      </c>
      <c r="W4212" s="73">
        <f t="shared" si="1404"/>
        <v>0</v>
      </c>
      <c r="X4212" s="76" t="str">
        <f t="shared" si="1405"/>
        <v>-</v>
      </c>
      <c r="Y4212" s="73">
        <f t="shared" si="1406"/>
        <v>0</v>
      </c>
      <c r="Z4212" s="73">
        <f t="shared" si="1407"/>
        <v>0</v>
      </c>
      <c r="AA4212" s="73">
        <f t="shared" si="1400"/>
        <v>0</v>
      </c>
      <c r="AB4212" s="73">
        <f t="shared" si="1408"/>
        <v>0</v>
      </c>
      <c r="AC4212" s="73">
        <f t="shared" si="1401"/>
        <v>0</v>
      </c>
      <c r="AD4212" s="73">
        <f t="shared" si="1402"/>
        <v>0</v>
      </c>
      <c r="AE4212" s="73">
        <v>0</v>
      </c>
    </row>
    <row r="4213" spans="1:31" ht="15" customHeight="1">
      <c r="A4213" s="94"/>
      <c r="B4213" s="6" t="str">
        <f>IFERROR(VLOOKUP(A4213,'Distributor List'!$A$2:$D$77,2,0),"-")</f>
        <v>-</v>
      </c>
      <c r="C4213" s="6" t="str">
        <f>IFERROR(VLOOKUP(A4213,'Distributor List'!$A$2:$D$77,3,0),"-")</f>
        <v>-</v>
      </c>
      <c r="D4213" s="6" t="str">
        <f>IFERROR(VLOOKUP(A4213,'Distributor List'!$A$2:$F$77,6,0),"-")</f>
        <v>-</v>
      </c>
      <c r="E4213" s="6" t="str">
        <f>IFERROR(VLOOKUP(A4213,'Distributor List'!$A$2:$D$77,4,0),"-")</f>
        <v>-</v>
      </c>
      <c r="F4213" s="6" t="str">
        <f>IFERROR(VLOOKUP(H4213,'Price List'!$A$2:$H$109,8,0),"-")</f>
        <v>-</v>
      </c>
      <c r="G4213" s="6" t="str">
        <f>IFERROR(VLOOKUP(A4213,'Distributor List'!$A$2:$E$77,5,0),"-")</f>
        <v>-</v>
      </c>
      <c r="H4213" s="10"/>
      <c r="I4213" s="95"/>
      <c r="J4213" s="92"/>
      <c r="K4213" s="92"/>
      <c r="L4213" s="73">
        <f t="shared" si="1412"/>
        <v>0</v>
      </c>
      <c r="M4213" s="73">
        <f t="shared" si="1409"/>
        <v>0</v>
      </c>
      <c r="N4213" s="73"/>
      <c r="O4213" s="73"/>
      <c r="P4213" s="73"/>
      <c r="Q4213" s="73"/>
      <c r="R4213" s="73">
        <f t="shared" si="1411"/>
        <v>0</v>
      </c>
      <c r="S4213" s="76" t="str">
        <f t="shared" si="1403"/>
        <v>-</v>
      </c>
      <c r="T4213" s="96">
        <v>0</v>
      </c>
      <c r="U4213" s="97"/>
      <c r="V4213" s="73">
        <f t="shared" si="1410"/>
        <v>0</v>
      </c>
      <c r="W4213" s="73">
        <f t="shared" si="1404"/>
        <v>0</v>
      </c>
      <c r="X4213" s="76" t="str">
        <f t="shared" si="1405"/>
        <v>-</v>
      </c>
      <c r="Y4213" s="73">
        <f t="shared" si="1406"/>
        <v>0</v>
      </c>
      <c r="Z4213" s="73">
        <f t="shared" si="1407"/>
        <v>0</v>
      </c>
      <c r="AA4213" s="73">
        <f t="shared" si="1400"/>
        <v>0</v>
      </c>
      <c r="AB4213" s="73">
        <f t="shared" si="1408"/>
        <v>0</v>
      </c>
      <c r="AC4213" s="73">
        <f t="shared" si="1401"/>
        <v>0</v>
      </c>
      <c r="AD4213" s="73">
        <f t="shared" si="1402"/>
        <v>0</v>
      </c>
      <c r="AE4213" s="73">
        <v>0</v>
      </c>
    </row>
    <row r="4214" spans="1:31" ht="15" customHeight="1">
      <c r="A4214" s="94"/>
      <c r="B4214" s="6" t="str">
        <f>IFERROR(VLOOKUP(A4214,'Distributor List'!$A$2:$D$77,2,0),"-")</f>
        <v>-</v>
      </c>
      <c r="C4214" s="6" t="str">
        <f>IFERROR(VLOOKUP(A4214,'Distributor List'!$A$2:$D$77,3,0),"-")</f>
        <v>-</v>
      </c>
      <c r="D4214" s="6" t="str">
        <f>IFERROR(VLOOKUP(A4214,'Distributor List'!$A$2:$F$77,6,0),"-")</f>
        <v>-</v>
      </c>
      <c r="E4214" s="6" t="str">
        <f>IFERROR(VLOOKUP(A4214,'Distributor List'!$A$2:$D$77,4,0),"-")</f>
        <v>-</v>
      </c>
      <c r="F4214" s="6" t="str">
        <f>IFERROR(VLOOKUP(H4214,'Price List'!$A$2:$H$109,8,0),"-")</f>
        <v>-</v>
      </c>
      <c r="G4214" s="6" t="str">
        <f>IFERROR(VLOOKUP(A4214,'Distributor List'!$A$2:$E$77,5,0),"-")</f>
        <v>-</v>
      </c>
      <c r="H4214" s="10"/>
      <c r="I4214" s="95"/>
      <c r="J4214" s="92"/>
      <c r="K4214" s="92"/>
      <c r="L4214" s="73">
        <f t="shared" si="1412"/>
        <v>0</v>
      </c>
      <c r="M4214" s="73">
        <f t="shared" si="1409"/>
        <v>0</v>
      </c>
      <c r="N4214" s="73"/>
      <c r="O4214" s="73"/>
      <c r="P4214" s="73"/>
      <c r="Q4214" s="73"/>
      <c r="R4214" s="73">
        <f t="shared" si="1411"/>
        <v>0</v>
      </c>
      <c r="S4214" s="76" t="str">
        <f t="shared" si="1403"/>
        <v>-</v>
      </c>
      <c r="T4214" s="96">
        <v>0</v>
      </c>
      <c r="U4214" s="97"/>
      <c r="V4214" s="73">
        <f t="shared" si="1410"/>
        <v>0</v>
      </c>
      <c r="W4214" s="73">
        <f t="shared" si="1404"/>
        <v>0</v>
      </c>
      <c r="X4214" s="76" t="str">
        <f t="shared" si="1405"/>
        <v>-</v>
      </c>
      <c r="Y4214" s="73">
        <f t="shared" si="1406"/>
        <v>0</v>
      </c>
      <c r="Z4214" s="73">
        <f t="shared" si="1407"/>
        <v>0</v>
      </c>
      <c r="AA4214" s="73">
        <f t="shared" si="1400"/>
        <v>0</v>
      </c>
      <c r="AB4214" s="73">
        <f t="shared" si="1408"/>
        <v>0</v>
      </c>
      <c r="AC4214" s="73">
        <f t="shared" si="1401"/>
        <v>0</v>
      </c>
      <c r="AD4214" s="73">
        <f t="shared" si="1402"/>
        <v>0</v>
      </c>
      <c r="AE4214" s="73">
        <v>0</v>
      </c>
    </row>
    <row r="4215" spans="1:31" ht="15" customHeight="1">
      <c r="A4215" s="94"/>
      <c r="B4215" s="6" t="str">
        <f>IFERROR(VLOOKUP(A4215,'Distributor List'!$A$2:$D$77,2,0),"-")</f>
        <v>-</v>
      </c>
      <c r="C4215" s="6" t="str">
        <f>IFERROR(VLOOKUP(A4215,'Distributor List'!$A$2:$D$77,3,0),"-")</f>
        <v>-</v>
      </c>
      <c r="D4215" s="6" t="str">
        <f>IFERROR(VLOOKUP(A4215,'Distributor List'!$A$2:$F$77,6,0),"-")</f>
        <v>-</v>
      </c>
      <c r="E4215" s="6" t="str">
        <f>IFERROR(VLOOKUP(A4215,'Distributor List'!$A$2:$D$77,4,0),"-")</f>
        <v>-</v>
      </c>
      <c r="F4215" s="6" t="str">
        <f>IFERROR(VLOOKUP(H4215,'Price List'!$A$2:$H$109,8,0),"-")</f>
        <v>-</v>
      </c>
      <c r="G4215" s="6" t="str">
        <f>IFERROR(VLOOKUP(A4215,'Distributor List'!$A$2:$E$77,5,0),"-")</f>
        <v>-</v>
      </c>
      <c r="H4215" s="10"/>
      <c r="I4215" s="95"/>
      <c r="J4215" s="92"/>
      <c r="K4215" s="92"/>
      <c r="L4215" s="73">
        <f t="shared" si="1412"/>
        <v>0</v>
      </c>
      <c r="M4215" s="73">
        <f t="shared" si="1409"/>
        <v>0</v>
      </c>
      <c r="N4215" s="73"/>
      <c r="O4215" s="73"/>
      <c r="P4215" s="73"/>
      <c r="Q4215" s="73"/>
      <c r="R4215" s="73">
        <f t="shared" si="1411"/>
        <v>0</v>
      </c>
      <c r="S4215" s="76" t="str">
        <f t="shared" si="1403"/>
        <v>-</v>
      </c>
      <c r="T4215" s="96">
        <v>0</v>
      </c>
      <c r="U4215" s="97"/>
      <c r="V4215" s="73">
        <f t="shared" si="1410"/>
        <v>0</v>
      </c>
      <c r="W4215" s="73">
        <f t="shared" si="1404"/>
        <v>0</v>
      </c>
      <c r="X4215" s="76" t="str">
        <f t="shared" si="1405"/>
        <v>-</v>
      </c>
      <c r="Y4215" s="73">
        <f t="shared" si="1406"/>
        <v>0</v>
      </c>
      <c r="Z4215" s="73">
        <f t="shared" si="1407"/>
        <v>0</v>
      </c>
      <c r="AA4215" s="73">
        <f t="shared" si="1400"/>
        <v>0</v>
      </c>
      <c r="AB4215" s="73">
        <f t="shared" si="1408"/>
        <v>0</v>
      </c>
      <c r="AC4215" s="73">
        <f t="shared" si="1401"/>
        <v>0</v>
      </c>
      <c r="AD4215" s="73">
        <f t="shared" si="1402"/>
        <v>0</v>
      </c>
      <c r="AE4215" s="73">
        <v>0</v>
      </c>
    </row>
    <row r="4216" spans="1:31" ht="15" customHeight="1">
      <c r="A4216" s="94"/>
      <c r="B4216" s="6" t="str">
        <f>IFERROR(VLOOKUP(A4216,'Distributor List'!$A$2:$D$77,2,0),"-")</f>
        <v>-</v>
      </c>
      <c r="C4216" s="6" t="str">
        <f>IFERROR(VLOOKUP(A4216,'Distributor List'!$A$2:$D$77,3,0),"-")</f>
        <v>-</v>
      </c>
      <c r="D4216" s="6" t="str">
        <f>IFERROR(VLOOKUP(A4216,'Distributor List'!$A$2:$F$77,6,0),"-")</f>
        <v>-</v>
      </c>
      <c r="E4216" s="6" t="str">
        <f>IFERROR(VLOOKUP(A4216,'Distributor List'!$A$2:$D$77,4,0),"-")</f>
        <v>-</v>
      </c>
      <c r="F4216" s="6" t="str">
        <f>IFERROR(VLOOKUP(H4216,'Price List'!$A$2:$H$109,8,0),"-")</f>
        <v>-</v>
      </c>
      <c r="G4216" s="6" t="str">
        <f>IFERROR(VLOOKUP(A4216,'Distributor List'!$A$2:$E$77,5,0),"-")</f>
        <v>-</v>
      </c>
      <c r="H4216" s="10"/>
      <c r="I4216" s="95"/>
      <c r="J4216" s="92"/>
      <c r="K4216" s="92"/>
      <c r="L4216" s="73">
        <f t="shared" si="1412"/>
        <v>0</v>
      </c>
      <c r="M4216" s="73">
        <f t="shared" si="1409"/>
        <v>0</v>
      </c>
      <c r="N4216" s="73"/>
      <c r="O4216" s="73"/>
      <c r="P4216" s="73"/>
      <c r="Q4216" s="73"/>
      <c r="R4216" s="73">
        <f t="shared" si="1411"/>
        <v>0</v>
      </c>
      <c r="S4216" s="76" t="str">
        <f t="shared" si="1403"/>
        <v>-</v>
      </c>
      <c r="T4216" s="96">
        <v>0</v>
      </c>
      <c r="U4216" s="97"/>
      <c r="V4216" s="73">
        <f t="shared" si="1410"/>
        <v>0</v>
      </c>
      <c r="W4216" s="73">
        <f t="shared" si="1404"/>
        <v>0</v>
      </c>
      <c r="X4216" s="76" t="str">
        <f t="shared" si="1405"/>
        <v>-</v>
      </c>
      <c r="Y4216" s="73">
        <f t="shared" si="1406"/>
        <v>0</v>
      </c>
      <c r="Z4216" s="73">
        <f t="shared" si="1407"/>
        <v>0</v>
      </c>
      <c r="AA4216" s="73">
        <f t="shared" si="1400"/>
        <v>0</v>
      </c>
      <c r="AB4216" s="73">
        <f t="shared" si="1408"/>
        <v>0</v>
      </c>
      <c r="AC4216" s="73">
        <f t="shared" si="1401"/>
        <v>0</v>
      </c>
      <c r="AD4216" s="73">
        <f t="shared" si="1402"/>
        <v>0</v>
      </c>
      <c r="AE4216" s="73">
        <v>0</v>
      </c>
    </row>
    <row r="4217" spans="1:31" ht="15" customHeight="1">
      <c r="A4217" s="94"/>
      <c r="B4217" s="6" t="str">
        <f>IFERROR(VLOOKUP(A4217,'Distributor List'!$A$2:$D$77,2,0),"-")</f>
        <v>-</v>
      </c>
      <c r="C4217" s="6" t="str">
        <f>IFERROR(VLOOKUP(A4217,'Distributor List'!$A$2:$D$77,3,0),"-")</f>
        <v>-</v>
      </c>
      <c r="D4217" s="6" t="str">
        <f>IFERROR(VLOOKUP(A4217,'Distributor List'!$A$2:$F$77,6,0),"-")</f>
        <v>-</v>
      </c>
      <c r="E4217" s="6" t="str">
        <f>IFERROR(VLOOKUP(A4217,'Distributor List'!$A$2:$D$77,4,0),"-")</f>
        <v>-</v>
      </c>
      <c r="F4217" s="6" t="str">
        <f>IFERROR(VLOOKUP(H4217,'Price List'!$A$2:$H$109,8,0),"-")</f>
        <v>-</v>
      </c>
      <c r="G4217" s="6" t="str">
        <f>IFERROR(VLOOKUP(A4217,'Distributor List'!$A$2:$E$77,5,0),"-")</f>
        <v>-</v>
      </c>
      <c r="H4217" s="10"/>
      <c r="I4217" s="95"/>
      <c r="J4217" s="92"/>
      <c r="K4217" s="92"/>
      <c r="L4217" s="73">
        <f t="shared" si="1412"/>
        <v>0</v>
      </c>
      <c r="M4217" s="73">
        <f t="shared" si="1409"/>
        <v>0</v>
      </c>
      <c r="N4217" s="73"/>
      <c r="O4217" s="73"/>
      <c r="P4217" s="73"/>
      <c r="Q4217" s="73"/>
      <c r="R4217" s="73">
        <f t="shared" si="1411"/>
        <v>0</v>
      </c>
      <c r="S4217" s="76" t="str">
        <f t="shared" si="1403"/>
        <v>-</v>
      </c>
      <c r="T4217" s="96">
        <v>0</v>
      </c>
      <c r="U4217" s="97"/>
      <c r="V4217" s="73">
        <f t="shared" si="1410"/>
        <v>0</v>
      </c>
      <c r="W4217" s="73">
        <f t="shared" si="1404"/>
        <v>0</v>
      </c>
      <c r="X4217" s="76" t="str">
        <f t="shared" si="1405"/>
        <v>-</v>
      </c>
      <c r="Y4217" s="73">
        <f t="shared" si="1406"/>
        <v>0</v>
      </c>
      <c r="Z4217" s="73">
        <f t="shared" si="1407"/>
        <v>0</v>
      </c>
      <c r="AA4217" s="73">
        <f t="shared" si="1400"/>
        <v>0</v>
      </c>
      <c r="AB4217" s="73">
        <f t="shared" si="1408"/>
        <v>0</v>
      </c>
      <c r="AC4217" s="73">
        <f t="shared" si="1401"/>
        <v>0</v>
      </c>
      <c r="AD4217" s="73">
        <f t="shared" si="1402"/>
        <v>0</v>
      </c>
      <c r="AE4217" s="73">
        <v>0</v>
      </c>
    </row>
    <row r="4218" spans="1:31" ht="15" customHeight="1">
      <c r="A4218" s="94"/>
      <c r="B4218" s="6" t="str">
        <f>IFERROR(VLOOKUP(A4218,'Distributor List'!$A$2:$D$77,2,0),"-")</f>
        <v>-</v>
      </c>
      <c r="C4218" s="6" t="str">
        <f>IFERROR(VLOOKUP(A4218,'Distributor List'!$A$2:$D$77,3,0),"-")</f>
        <v>-</v>
      </c>
      <c r="D4218" s="6" t="str">
        <f>IFERROR(VLOOKUP(A4218,'Distributor List'!$A$2:$F$77,6,0),"-")</f>
        <v>-</v>
      </c>
      <c r="E4218" s="6" t="str">
        <f>IFERROR(VLOOKUP(A4218,'Distributor List'!$A$2:$D$77,4,0),"-")</f>
        <v>-</v>
      </c>
      <c r="F4218" s="6" t="str">
        <f>IFERROR(VLOOKUP(H4218,'Price List'!$A$2:$H$109,8,0),"-")</f>
        <v>-</v>
      </c>
      <c r="G4218" s="6" t="str">
        <f>IFERROR(VLOOKUP(A4218,'Distributor List'!$A$2:$E$77,5,0),"-")</f>
        <v>-</v>
      </c>
      <c r="H4218" s="10"/>
      <c r="I4218" s="95"/>
      <c r="J4218" s="92"/>
      <c r="K4218" s="92"/>
      <c r="L4218" s="73">
        <f t="shared" si="1412"/>
        <v>0</v>
      </c>
      <c r="M4218" s="73">
        <f t="shared" si="1409"/>
        <v>0</v>
      </c>
      <c r="N4218" s="73"/>
      <c r="O4218" s="73"/>
      <c r="P4218" s="73"/>
      <c r="Q4218" s="73"/>
      <c r="R4218" s="73">
        <f t="shared" si="1411"/>
        <v>0</v>
      </c>
      <c r="S4218" s="76" t="str">
        <f t="shared" si="1403"/>
        <v>-</v>
      </c>
      <c r="T4218" s="96">
        <v>0</v>
      </c>
      <c r="U4218" s="97"/>
      <c r="V4218" s="73">
        <f t="shared" si="1410"/>
        <v>0</v>
      </c>
      <c r="W4218" s="73">
        <f t="shared" si="1404"/>
        <v>0</v>
      </c>
      <c r="X4218" s="76" t="str">
        <f t="shared" si="1405"/>
        <v>-</v>
      </c>
      <c r="Y4218" s="73">
        <f t="shared" si="1406"/>
        <v>0</v>
      </c>
      <c r="Z4218" s="73">
        <f t="shared" si="1407"/>
        <v>0</v>
      </c>
      <c r="AA4218" s="73">
        <f t="shared" si="1400"/>
        <v>0</v>
      </c>
      <c r="AB4218" s="73">
        <f t="shared" si="1408"/>
        <v>0</v>
      </c>
      <c r="AC4218" s="73">
        <f t="shared" si="1401"/>
        <v>0</v>
      </c>
      <c r="AD4218" s="73">
        <f t="shared" si="1402"/>
        <v>0</v>
      </c>
      <c r="AE4218" s="73">
        <v>0</v>
      </c>
    </row>
    <row r="4219" spans="1:31" ht="15" customHeight="1">
      <c r="A4219" s="94"/>
      <c r="B4219" s="6" t="str">
        <f>IFERROR(VLOOKUP(A4219,'Distributor List'!$A$2:$D$77,2,0),"-")</f>
        <v>-</v>
      </c>
      <c r="C4219" s="6" t="str">
        <f>IFERROR(VLOOKUP(A4219,'Distributor List'!$A$2:$D$77,3,0),"-")</f>
        <v>-</v>
      </c>
      <c r="D4219" s="6" t="str">
        <f>IFERROR(VLOOKUP(A4219,'Distributor List'!$A$2:$F$77,6,0),"-")</f>
        <v>-</v>
      </c>
      <c r="E4219" s="6" t="str">
        <f>IFERROR(VLOOKUP(A4219,'Distributor List'!$A$2:$D$77,4,0),"-")</f>
        <v>-</v>
      </c>
      <c r="F4219" s="6" t="str">
        <f>IFERROR(VLOOKUP(H4219,'Price List'!$A$2:$H$109,8,0),"-")</f>
        <v>-</v>
      </c>
      <c r="G4219" s="6" t="str">
        <f>IFERROR(VLOOKUP(A4219,'Distributor List'!$A$2:$E$77,5,0),"-")</f>
        <v>-</v>
      </c>
      <c r="H4219" s="10"/>
      <c r="I4219" s="95"/>
      <c r="J4219" s="92"/>
      <c r="K4219" s="92"/>
      <c r="L4219" s="73">
        <f t="shared" si="1412"/>
        <v>0</v>
      </c>
      <c r="M4219" s="73">
        <f t="shared" si="1409"/>
        <v>0</v>
      </c>
      <c r="N4219" s="73"/>
      <c r="O4219" s="73"/>
      <c r="P4219" s="73"/>
      <c r="Q4219" s="73"/>
      <c r="R4219" s="73">
        <f t="shared" si="1411"/>
        <v>0</v>
      </c>
      <c r="S4219" s="76" t="str">
        <f t="shared" si="1403"/>
        <v>-</v>
      </c>
      <c r="T4219" s="96">
        <v>0</v>
      </c>
      <c r="U4219" s="97"/>
      <c r="V4219" s="73">
        <f t="shared" si="1410"/>
        <v>0</v>
      </c>
      <c r="W4219" s="73">
        <f t="shared" si="1404"/>
        <v>0</v>
      </c>
      <c r="X4219" s="76" t="str">
        <f t="shared" si="1405"/>
        <v>-</v>
      </c>
      <c r="Y4219" s="73">
        <f t="shared" si="1406"/>
        <v>0</v>
      </c>
      <c r="Z4219" s="73">
        <f t="shared" si="1407"/>
        <v>0</v>
      </c>
      <c r="AA4219" s="73">
        <f t="shared" si="1400"/>
        <v>0</v>
      </c>
      <c r="AB4219" s="73">
        <f t="shared" si="1408"/>
        <v>0</v>
      </c>
      <c r="AC4219" s="73">
        <f t="shared" si="1401"/>
        <v>0</v>
      </c>
      <c r="AD4219" s="73">
        <f t="shared" si="1402"/>
        <v>0</v>
      </c>
      <c r="AE4219" s="73">
        <v>0</v>
      </c>
    </row>
    <row r="4220" spans="1:31" ht="15" customHeight="1">
      <c r="A4220" s="94"/>
      <c r="B4220" s="6" t="str">
        <f>IFERROR(VLOOKUP(A4220,'Distributor List'!$A$2:$D$77,2,0),"-")</f>
        <v>-</v>
      </c>
      <c r="C4220" s="6" t="str">
        <f>IFERROR(VLOOKUP(A4220,'Distributor List'!$A$2:$D$77,3,0),"-")</f>
        <v>-</v>
      </c>
      <c r="D4220" s="6" t="str">
        <f>IFERROR(VLOOKUP(A4220,'Distributor List'!$A$2:$F$77,6,0),"-")</f>
        <v>-</v>
      </c>
      <c r="E4220" s="6" t="str">
        <f>IFERROR(VLOOKUP(A4220,'Distributor List'!$A$2:$D$77,4,0),"-")</f>
        <v>-</v>
      </c>
      <c r="F4220" s="6" t="str">
        <f>IFERROR(VLOOKUP(H4220,'Price List'!$A$2:$H$109,8,0),"-")</f>
        <v>-</v>
      </c>
      <c r="G4220" s="6" t="str">
        <f>IFERROR(VLOOKUP(A4220,'Distributor List'!$A$2:$E$77,5,0),"-")</f>
        <v>-</v>
      </c>
      <c r="H4220" s="10"/>
      <c r="I4220" s="95"/>
      <c r="J4220" s="92"/>
      <c r="K4220" s="92"/>
      <c r="L4220" s="73">
        <f t="shared" si="1412"/>
        <v>0</v>
      </c>
      <c r="M4220" s="73">
        <f t="shared" si="1409"/>
        <v>0</v>
      </c>
      <c r="N4220" s="73"/>
      <c r="O4220" s="73"/>
      <c r="P4220" s="73"/>
      <c r="Q4220" s="73"/>
      <c r="R4220" s="73">
        <f t="shared" si="1411"/>
        <v>0</v>
      </c>
      <c r="S4220" s="76" t="str">
        <f t="shared" si="1403"/>
        <v>-</v>
      </c>
      <c r="T4220" s="96">
        <v>0</v>
      </c>
      <c r="U4220" s="97"/>
      <c r="V4220" s="73">
        <f t="shared" si="1410"/>
        <v>0</v>
      </c>
      <c r="W4220" s="73">
        <f t="shared" si="1404"/>
        <v>0</v>
      </c>
      <c r="X4220" s="76" t="str">
        <f t="shared" si="1405"/>
        <v>-</v>
      </c>
      <c r="Y4220" s="73">
        <f t="shared" si="1406"/>
        <v>0</v>
      </c>
      <c r="Z4220" s="73">
        <f t="shared" si="1407"/>
        <v>0</v>
      </c>
      <c r="AA4220" s="73">
        <f t="shared" si="1400"/>
        <v>0</v>
      </c>
      <c r="AB4220" s="73">
        <f t="shared" si="1408"/>
        <v>0</v>
      </c>
      <c r="AC4220" s="73">
        <f t="shared" si="1401"/>
        <v>0</v>
      </c>
      <c r="AD4220" s="73">
        <f t="shared" si="1402"/>
        <v>0</v>
      </c>
      <c r="AE4220" s="73">
        <v>0</v>
      </c>
    </row>
    <row r="4221" spans="1:31" ht="15" customHeight="1">
      <c r="A4221" s="94"/>
      <c r="B4221" s="6" t="str">
        <f>IFERROR(VLOOKUP(A4221,'Distributor List'!$A$2:$D$77,2,0),"-")</f>
        <v>-</v>
      </c>
      <c r="C4221" s="6" t="str">
        <f>IFERROR(VLOOKUP(A4221,'Distributor List'!$A$2:$D$77,3,0),"-")</f>
        <v>-</v>
      </c>
      <c r="D4221" s="6" t="str">
        <f>IFERROR(VLOOKUP(A4221,'Distributor List'!$A$2:$F$77,6,0),"-")</f>
        <v>-</v>
      </c>
      <c r="E4221" s="6" t="str">
        <f>IFERROR(VLOOKUP(A4221,'Distributor List'!$A$2:$D$77,4,0),"-")</f>
        <v>-</v>
      </c>
      <c r="F4221" s="6" t="str">
        <f>IFERROR(VLOOKUP(H4221,'Price List'!$A$2:$H$109,8,0),"-")</f>
        <v>-</v>
      </c>
      <c r="G4221" s="6" t="str">
        <f>IFERROR(VLOOKUP(A4221,'Distributor List'!$A$2:$E$77,5,0),"-")</f>
        <v>-</v>
      </c>
      <c r="H4221" s="10"/>
      <c r="I4221" s="95"/>
      <c r="J4221" s="92"/>
      <c r="K4221" s="92"/>
      <c r="L4221" s="73">
        <f t="shared" si="1412"/>
        <v>0</v>
      </c>
      <c r="M4221" s="73">
        <f t="shared" si="1409"/>
        <v>0</v>
      </c>
      <c r="N4221" s="73"/>
      <c r="O4221" s="73"/>
      <c r="P4221" s="73"/>
      <c r="Q4221" s="73"/>
      <c r="R4221" s="73">
        <f t="shared" si="1411"/>
        <v>0</v>
      </c>
      <c r="S4221" s="76" t="str">
        <f t="shared" si="1403"/>
        <v>-</v>
      </c>
      <c r="T4221" s="96">
        <v>0</v>
      </c>
      <c r="U4221" s="97"/>
      <c r="V4221" s="73">
        <f t="shared" si="1410"/>
        <v>0</v>
      </c>
      <c r="W4221" s="73">
        <f t="shared" si="1404"/>
        <v>0</v>
      </c>
      <c r="X4221" s="76" t="str">
        <f t="shared" si="1405"/>
        <v>-</v>
      </c>
      <c r="Y4221" s="73">
        <f t="shared" si="1406"/>
        <v>0</v>
      </c>
      <c r="Z4221" s="73">
        <f t="shared" si="1407"/>
        <v>0</v>
      </c>
      <c r="AA4221" s="73">
        <f t="shared" ref="AA4221:AA4284" si="1413">Z4221*I4221</f>
        <v>0</v>
      </c>
      <c r="AB4221" s="73">
        <f t="shared" si="1408"/>
        <v>0</v>
      </c>
      <c r="AC4221" s="73">
        <f t="shared" ref="AC4221:AC4284" si="1414">AB4221*I4221</f>
        <v>0</v>
      </c>
      <c r="AD4221" s="73">
        <f t="shared" ref="AD4221:AD4284" si="1415">Y4221*I4221</f>
        <v>0</v>
      </c>
      <c r="AE4221" s="73">
        <v>0</v>
      </c>
    </row>
    <row r="4222" spans="1:31" ht="15" customHeight="1">
      <c r="A4222" s="94"/>
      <c r="B4222" s="6" t="str">
        <f>IFERROR(VLOOKUP(A4222,'Distributor List'!$A$2:$D$77,2,0),"-")</f>
        <v>-</v>
      </c>
      <c r="C4222" s="6" t="str">
        <f>IFERROR(VLOOKUP(A4222,'Distributor List'!$A$2:$D$77,3,0),"-")</f>
        <v>-</v>
      </c>
      <c r="D4222" s="6" t="str">
        <f>IFERROR(VLOOKUP(A4222,'Distributor List'!$A$2:$F$77,6,0),"-")</f>
        <v>-</v>
      </c>
      <c r="E4222" s="6" t="str">
        <f>IFERROR(VLOOKUP(A4222,'Distributor List'!$A$2:$D$77,4,0),"-")</f>
        <v>-</v>
      </c>
      <c r="F4222" s="6" t="str">
        <f>IFERROR(VLOOKUP(H4222,'Price List'!$A$2:$H$109,8,0),"-")</f>
        <v>-</v>
      </c>
      <c r="G4222" s="6" t="str">
        <f>IFERROR(VLOOKUP(A4222,'Distributor List'!$A$2:$E$77,5,0),"-")</f>
        <v>-</v>
      </c>
      <c r="H4222" s="10"/>
      <c r="I4222" s="95"/>
      <c r="J4222" s="92"/>
      <c r="K4222" s="92"/>
      <c r="L4222" s="73">
        <f t="shared" si="1412"/>
        <v>0</v>
      </c>
      <c r="M4222" s="73">
        <f t="shared" si="1409"/>
        <v>0</v>
      </c>
      <c r="N4222" s="73"/>
      <c r="O4222" s="73"/>
      <c r="P4222" s="73"/>
      <c r="Q4222" s="73"/>
      <c r="R4222" s="73">
        <f t="shared" si="1411"/>
        <v>0</v>
      </c>
      <c r="S4222" s="76" t="str">
        <f t="shared" si="1403"/>
        <v>-</v>
      </c>
      <c r="T4222" s="96">
        <v>0</v>
      </c>
      <c r="U4222" s="97"/>
      <c r="V4222" s="73">
        <f t="shared" si="1410"/>
        <v>0</v>
      </c>
      <c r="W4222" s="73">
        <f t="shared" si="1404"/>
        <v>0</v>
      </c>
      <c r="X4222" s="76" t="str">
        <f t="shared" si="1405"/>
        <v>-</v>
      </c>
      <c r="Y4222" s="73">
        <f t="shared" si="1406"/>
        <v>0</v>
      </c>
      <c r="Z4222" s="73">
        <f t="shared" si="1407"/>
        <v>0</v>
      </c>
      <c r="AA4222" s="73">
        <f t="shared" si="1413"/>
        <v>0</v>
      </c>
      <c r="AB4222" s="73">
        <f t="shared" si="1408"/>
        <v>0</v>
      </c>
      <c r="AC4222" s="73">
        <f t="shared" si="1414"/>
        <v>0</v>
      </c>
      <c r="AD4222" s="73">
        <f t="shared" si="1415"/>
        <v>0</v>
      </c>
      <c r="AE4222" s="73">
        <v>0</v>
      </c>
    </row>
    <row r="4223" spans="1:31" ht="15" customHeight="1">
      <c r="A4223" s="94"/>
      <c r="B4223" s="6" t="str">
        <f>IFERROR(VLOOKUP(A4223,'Distributor List'!$A$2:$D$77,2,0),"-")</f>
        <v>-</v>
      </c>
      <c r="C4223" s="6" t="str">
        <f>IFERROR(VLOOKUP(A4223,'Distributor List'!$A$2:$D$77,3,0),"-")</f>
        <v>-</v>
      </c>
      <c r="D4223" s="6" t="str">
        <f>IFERROR(VLOOKUP(A4223,'Distributor List'!$A$2:$F$77,6,0),"-")</f>
        <v>-</v>
      </c>
      <c r="E4223" s="6" t="str">
        <f>IFERROR(VLOOKUP(A4223,'Distributor List'!$A$2:$D$77,4,0),"-")</f>
        <v>-</v>
      </c>
      <c r="F4223" s="6" t="str">
        <f>IFERROR(VLOOKUP(H4223,'Price List'!$A$2:$H$109,8,0),"-")</f>
        <v>-</v>
      </c>
      <c r="G4223" s="6" t="str">
        <f>IFERROR(VLOOKUP(A4223,'Distributor List'!$A$2:$E$77,5,0),"-")</f>
        <v>-</v>
      </c>
      <c r="H4223" s="10"/>
      <c r="I4223" s="95"/>
      <c r="J4223" s="92"/>
      <c r="K4223" s="92"/>
      <c r="L4223" s="73">
        <f t="shared" si="1412"/>
        <v>0</v>
      </c>
      <c r="M4223" s="73">
        <f t="shared" si="1409"/>
        <v>0</v>
      </c>
      <c r="N4223" s="73"/>
      <c r="O4223" s="73"/>
      <c r="P4223" s="73"/>
      <c r="Q4223" s="73"/>
      <c r="R4223" s="73">
        <f t="shared" si="1411"/>
        <v>0</v>
      </c>
      <c r="S4223" s="76" t="str">
        <f t="shared" si="1403"/>
        <v>-</v>
      </c>
      <c r="T4223" s="96">
        <v>0</v>
      </c>
      <c r="U4223" s="97"/>
      <c r="V4223" s="73">
        <f t="shared" si="1410"/>
        <v>0</v>
      </c>
      <c r="W4223" s="73">
        <f t="shared" si="1404"/>
        <v>0</v>
      </c>
      <c r="X4223" s="76" t="str">
        <f t="shared" si="1405"/>
        <v>-</v>
      </c>
      <c r="Y4223" s="73">
        <f t="shared" si="1406"/>
        <v>0</v>
      </c>
      <c r="Z4223" s="73">
        <f t="shared" si="1407"/>
        <v>0</v>
      </c>
      <c r="AA4223" s="73">
        <f t="shared" si="1413"/>
        <v>0</v>
      </c>
      <c r="AB4223" s="73">
        <f t="shared" si="1408"/>
        <v>0</v>
      </c>
      <c r="AC4223" s="73">
        <f t="shared" si="1414"/>
        <v>0</v>
      </c>
      <c r="AD4223" s="73">
        <f t="shared" si="1415"/>
        <v>0</v>
      </c>
      <c r="AE4223" s="73">
        <v>0</v>
      </c>
    </row>
    <row r="4224" spans="1:31" ht="15" customHeight="1">
      <c r="A4224" s="94"/>
      <c r="B4224" s="6" t="str">
        <f>IFERROR(VLOOKUP(A4224,'Distributor List'!$A$2:$D$77,2,0),"-")</f>
        <v>-</v>
      </c>
      <c r="C4224" s="6" t="str">
        <f>IFERROR(VLOOKUP(A4224,'Distributor List'!$A$2:$D$77,3,0),"-")</f>
        <v>-</v>
      </c>
      <c r="D4224" s="6" t="str">
        <f>IFERROR(VLOOKUP(A4224,'Distributor List'!$A$2:$F$77,6,0),"-")</f>
        <v>-</v>
      </c>
      <c r="E4224" s="6" t="str">
        <f>IFERROR(VLOOKUP(A4224,'Distributor List'!$A$2:$D$77,4,0),"-")</f>
        <v>-</v>
      </c>
      <c r="F4224" s="6" t="str">
        <f>IFERROR(VLOOKUP(H4224,'Price List'!$A$2:$H$109,8,0),"-")</f>
        <v>-</v>
      </c>
      <c r="G4224" s="6" t="str">
        <f>IFERROR(VLOOKUP(A4224,'Distributor List'!$A$2:$E$77,5,0),"-")</f>
        <v>-</v>
      </c>
      <c r="H4224" s="10"/>
      <c r="I4224" s="95"/>
      <c r="J4224" s="92"/>
      <c r="K4224" s="92"/>
      <c r="L4224" s="73">
        <f t="shared" si="1412"/>
        <v>0</v>
      </c>
      <c r="M4224" s="73">
        <f t="shared" si="1409"/>
        <v>0</v>
      </c>
      <c r="N4224" s="73"/>
      <c r="O4224" s="73"/>
      <c r="P4224" s="73"/>
      <c r="Q4224" s="73"/>
      <c r="R4224" s="73">
        <f t="shared" si="1411"/>
        <v>0</v>
      </c>
      <c r="S4224" s="76" t="str">
        <f t="shared" si="1403"/>
        <v>-</v>
      </c>
      <c r="T4224" s="96">
        <v>0</v>
      </c>
      <c r="U4224" s="97"/>
      <c r="V4224" s="73">
        <f t="shared" si="1410"/>
        <v>0</v>
      </c>
      <c r="W4224" s="73">
        <f t="shared" si="1404"/>
        <v>0</v>
      </c>
      <c r="X4224" s="76" t="str">
        <f t="shared" si="1405"/>
        <v>-</v>
      </c>
      <c r="Y4224" s="73">
        <f t="shared" si="1406"/>
        <v>0</v>
      </c>
      <c r="Z4224" s="73">
        <f t="shared" si="1407"/>
        <v>0</v>
      </c>
      <c r="AA4224" s="73">
        <f t="shared" si="1413"/>
        <v>0</v>
      </c>
      <c r="AB4224" s="73">
        <f t="shared" si="1408"/>
        <v>0</v>
      </c>
      <c r="AC4224" s="73">
        <f t="shared" si="1414"/>
        <v>0</v>
      </c>
      <c r="AD4224" s="73">
        <f t="shared" si="1415"/>
        <v>0</v>
      </c>
      <c r="AE4224" s="73">
        <v>0</v>
      </c>
    </row>
    <row r="4225" spans="1:31" ht="15" customHeight="1">
      <c r="A4225" s="94"/>
      <c r="B4225" s="6" t="str">
        <f>IFERROR(VLOOKUP(A4225,'Distributor List'!$A$2:$D$77,2,0),"-")</f>
        <v>-</v>
      </c>
      <c r="C4225" s="6" t="str">
        <f>IFERROR(VLOOKUP(A4225,'Distributor List'!$A$2:$D$77,3,0),"-")</f>
        <v>-</v>
      </c>
      <c r="D4225" s="6" t="str">
        <f>IFERROR(VLOOKUP(A4225,'Distributor List'!$A$2:$F$77,6,0),"-")</f>
        <v>-</v>
      </c>
      <c r="E4225" s="6" t="str">
        <f>IFERROR(VLOOKUP(A4225,'Distributor List'!$A$2:$D$77,4,0),"-")</f>
        <v>-</v>
      </c>
      <c r="F4225" s="6" t="str">
        <f>IFERROR(VLOOKUP(H4225,'Price List'!$A$2:$H$109,8,0),"-")</f>
        <v>-</v>
      </c>
      <c r="G4225" s="6" t="str">
        <f>IFERROR(VLOOKUP(A4225,'Distributor List'!$A$2:$E$77,5,0),"-")</f>
        <v>-</v>
      </c>
      <c r="H4225" s="10"/>
      <c r="I4225" s="95"/>
      <c r="J4225" s="92"/>
      <c r="K4225" s="92"/>
      <c r="L4225" s="73">
        <f t="shared" si="1412"/>
        <v>0</v>
      </c>
      <c r="M4225" s="73">
        <f t="shared" si="1409"/>
        <v>0</v>
      </c>
      <c r="N4225" s="73"/>
      <c r="O4225" s="73"/>
      <c r="P4225" s="73"/>
      <c r="Q4225" s="73"/>
      <c r="R4225" s="73">
        <f t="shared" si="1411"/>
        <v>0</v>
      </c>
      <c r="S4225" s="76" t="str">
        <f t="shared" si="1403"/>
        <v>-</v>
      </c>
      <c r="T4225" s="96">
        <v>0</v>
      </c>
      <c r="U4225" s="97"/>
      <c r="V4225" s="73">
        <f t="shared" si="1410"/>
        <v>0</v>
      </c>
      <c r="W4225" s="73">
        <f t="shared" si="1404"/>
        <v>0</v>
      </c>
      <c r="X4225" s="76" t="str">
        <f t="shared" si="1405"/>
        <v>-</v>
      </c>
      <c r="Y4225" s="73">
        <f t="shared" si="1406"/>
        <v>0</v>
      </c>
      <c r="Z4225" s="73">
        <f t="shared" si="1407"/>
        <v>0</v>
      </c>
      <c r="AA4225" s="73">
        <f t="shared" si="1413"/>
        <v>0</v>
      </c>
      <c r="AB4225" s="73">
        <f t="shared" si="1408"/>
        <v>0</v>
      </c>
      <c r="AC4225" s="73">
        <f t="shared" si="1414"/>
        <v>0</v>
      </c>
      <c r="AD4225" s="73">
        <f t="shared" si="1415"/>
        <v>0</v>
      </c>
      <c r="AE4225" s="73">
        <v>0</v>
      </c>
    </row>
    <row r="4226" spans="1:31" ht="15" customHeight="1">
      <c r="A4226" s="94"/>
      <c r="B4226" s="6" t="str">
        <f>IFERROR(VLOOKUP(A4226,'Distributor List'!$A$2:$D$77,2,0),"-")</f>
        <v>-</v>
      </c>
      <c r="C4226" s="6" t="str">
        <f>IFERROR(VLOOKUP(A4226,'Distributor List'!$A$2:$D$77,3,0),"-")</f>
        <v>-</v>
      </c>
      <c r="D4226" s="6" t="str">
        <f>IFERROR(VLOOKUP(A4226,'Distributor List'!$A$2:$F$77,6,0),"-")</f>
        <v>-</v>
      </c>
      <c r="E4226" s="6" t="str">
        <f>IFERROR(VLOOKUP(A4226,'Distributor List'!$A$2:$D$77,4,0),"-")</f>
        <v>-</v>
      </c>
      <c r="F4226" s="6" t="str">
        <f>IFERROR(VLOOKUP(H4226,'Price List'!$A$2:$H$109,8,0),"-")</f>
        <v>-</v>
      </c>
      <c r="G4226" s="6" t="str">
        <f>IFERROR(VLOOKUP(A4226,'Distributor List'!$A$2:$E$77,5,0),"-")</f>
        <v>-</v>
      </c>
      <c r="H4226" s="10"/>
      <c r="I4226" s="95"/>
      <c r="J4226" s="92"/>
      <c r="K4226" s="92"/>
      <c r="L4226" s="73">
        <f t="shared" si="1412"/>
        <v>0</v>
      </c>
      <c r="M4226" s="73">
        <f t="shared" si="1409"/>
        <v>0</v>
      </c>
      <c r="N4226" s="73"/>
      <c r="O4226" s="73"/>
      <c r="P4226" s="73"/>
      <c r="Q4226" s="73"/>
      <c r="R4226" s="73">
        <f t="shared" si="1411"/>
        <v>0</v>
      </c>
      <c r="S4226" s="76" t="str">
        <f t="shared" si="1403"/>
        <v>-</v>
      </c>
      <c r="T4226" s="96">
        <v>0</v>
      </c>
      <c r="U4226" s="97"/>
      <c r="V4226" s="73">
        <f t="shared" si="1410"/>
        <v>0</v>
      </c>
      <c r="W4226" s="73">
        <f t="shared" si="1404"/>
        <v>0</v>
      </c>
      <c r="X4226" s="76" t="str">
        <f t="shared" si="1405"/>
        <v>-</v>
      </c>
      <c r="Y4226" s="73">
        <f t="shared" si="1406"/>
        <v>0</v>
      </c>
      <c r="Z4226" s="73">
        <f t="shared" si="1407"/>
        <v>0</v>
      </c>
      <c r="AA4226" s="73">
        <f t="shared" si="1413"/>
        <v>0</v>
      </c>
      <c r="AB4226" s="73">
        <f t="shared" si="1408"/>
        <v>0</v>
      </c>
      <c r="AC4226" s="73">
        <f t="shared" si="1414"/>
        <v>0</v>
      </c>
      <c r="AD4226" s="73">
        <f t="shared" si="1415"/>
        <v>0</v>
      </c>
      <c r="AE4226" s="73">
        <v>0</v>
      </c>
    </row>
    <row r="4227" spans="1:31" ht="15" customHeight="1">
      <c r="A4227" s="94"/>
      <c r="B4227" s="6" t="str">
        <f>IFERROR(VLOOKUP(A4227,'Distributor List'!$A$2:$D$77,2,0),"-")</f>
        <v>-</v>
      </c>
      <c r="C4227" s="6" t="str">
        <f>IFERROR(VLOOKUP(A4227,'Distributor List'!$A$2:$D$77,3,0),"-")</f>
        <v>-</v>
      </c>
      <c r="D4227" s="6" t="str">
        <f>IFERROR(VLOOKUP(A4227,'Distributor List'!$A$2:$F$77,6,0),"-")</f>
        <v>-</v>
      </c>
      <c r="E4227" s="6" t="str">
        <f>IFERROR(VLOOKUP(A4227,'Distributor List'!$A$2:$D$77,4,0),"-")</f>
        <v>-</v>
      </c>
      <c r="F4227" s="6" t="str">
        <f>IFERROR(VLOOKUP(H4227,'Price List'!$A$2:$H$109,8,0),"-")</f>
        <v>-</v>
      </c>
      <c r="G4227" s="6" t="str">
        <f>IFERROR(VLOOKUP(A4227,'Distributor List'!$A$2:$E$77,5,0),"-")</f>
        <v>-</v>
      </c>
      <c r="H4227" s="10"/>
      <c r="I4227" s="95"/>
      <c r="J4227" s="92"/>
      <c r="K4227" s="92"/>
      <c r="L4227" s="73">
        <f t="shared" si="1412"/>
        <v>0</v>
      </c>
      <c r="M4227" s="73">
        <f t="shared" si="1409"/>
        <v>0</v>
      </c>
      <c r="N4227" s="73"/>
      <c r="O4227" s="73"/>
      <c r="P4227" s="73"/>
      <c r="Q4227" s="73"/>
      <c r="R4227" s="73">
        <f t="shared" si="1411"/>
        <v>0</v>
      </c>
      <c r="S4227" s="76" t="str">
        <f t="shared" si="1403"/>
        <v>-</v>
      </c>
      <c r="T4227" s="96">
        <v>0</v>
      </c>
      <c r="U4227" s="97"/>
      <c r="V4227" s="73">
        <f t="shared" si="1410"/>
        <v>0</v>
      </c>
      <c r="W4227" s="73">
        <f t="shared" si="1404"/>
        <v>0</v>
      </c>
      <c r="X4227" s="76" t="str">
        <f t="shared" si="1405"/>
        <v>-</v>
      </c>
      <c r="Y4227" s="73">
        <f t="shared" si="1406"/>
        <v>0</v>
      </c>
      <c r="Z4227" s="73">
        <f t="shared" si="1407"/>
        <v>0</v>
      </c>
      <c r="AA4227" s="73">
        <f t="shared" si="1413"/>
        <v>0</v>
      </c>
      <c r="AB4227" s="73">
        <f t="shared" si="1408"/>
        <v>0</v>
      </c>
      <c r="AC4227" s="73">
        <f t="shared" si="1414"/>
        <v>0</v>
      </c>
      <c r="AD4227" s="73">
        <f t="shared" si="1415"/>
        <v>0</v>
      </c>
      <c r="AE4227" s="73">
        <v>0</v>
      </c>
    </row>
    <row r="4228" spans="1:31" ht="15" customHeight="1">
      <c r="A4228" s="94"/>
      <c r="B4228" s="6" t="str">
        <f>IFERROR(VLOOKUP(A4228,'Distributor List'!$A$2:$D$77,2,0),"-")</f>
        <v>-</v>
      </c>
      <c r="C4228" s="6" t="str">
        <f>IFERROR(VLOOKUP(A4228,'Distributor List'!$A$2:$D$77,3,0),"-")</f>
        <v>-</v>
      </c>
      <c r="D4228" s="6" t="str">
        <f>IFERROR(VLOOKUP(A4228,'Distributor List'!$A$2:$F$77,6,0),"-")</f>
        <v>-</v>
      </c>
      <c r="E4228" s="6" t="str">
        <f>IFERROR(VLOOKUP(A4228,'Distributor List'!$A$2:$D$77,4,0),"-")</f>
        <v>-</v>
      </c>
      <c r="F4228" s="6" t="str">
        <f>IFERROR(VLOOKUP(H4228,'Price List'!$A$2:$H$109,8,0),"-")</f>
        <v>-</v>
      </c>
      <c r="G4228" s="6" t="str">
        <f>IFERROR(VLOOKUP(A4228,'Distributor List'!$A$2:$E$77,5,0),"-")</f>
        <v>-</v>
      </c>
      <c r="H4228" s="10"/>
      <c r="I4228" s="95"/>
      <c r="J4228" s="92"/>
      <c r="K4228" s="92"/>
      <c r="L4228" s="73">
        <f t="shared" si="1412"/>
        <v>0</v>
      </c>
      <c r="M4228" s="73">
        <f t="shared" si="1409"/>
        <v>0</v>
      </c>
      <c r="N4228" s="73"/>
      <c r="O4228" s="73"/>
      <c r="P4228" s="73"/>
      <c r="Q4228" s="73"/>
      <c r="R4228" s="73">
        <f t="shared" si="1411"/>
        <v>0</v>
      </c>
      <c r="S4228" s="76" t="str">
        <f t="shared" si="1403"/>
        <v>-</v>
      </c>
      <c r="T4228" s="96">
        <v>0</v>
      </c>
      <c r="U4228" s="97"/>
      <c r="V4228" s="73">
        <f t="shared" si="1410"/>
        <v>0</v>
      </c>
      <c r="W4228" s="73">
        <f t="shared" si="1404"/>
        <v>0</v>
      </c>
      <c r="X4228" s="76" t="str">
        <f t="shared" si="1405"/>
        <v>-</v>
      </c>
      <c r="Y4228" s="73">
        <f t="shared" si="1406"/>
        <v>0</v>
      </c>
      <c r="Z4228" s="73">
        <f t="shared" si="1407"/>
        <v>0</v>
      </c>
      <c r="AA4228" s="73">
        <f t="shared" si="1413"/>
        <v>0</v>
      </c>
      <c r="AB4228" s="73">
        <f t="shared" si="1408"/>
        <v>0</v>
      </c>
      <c r="AC4228" s="73">
        <f t="shared" si="1414"/>
        <v>0</v>
      </c>
      <c r="AD4228" s="73">
        <f t="shared" si="1415"/>
        <v>0</v>
      </c>
      <c r="AE4228" s="73">
        <v>0</v>
      </c>
    </row>
    <row r="4229" spans="1:31" ht="15" customHeight="1">
      <c r="A4229" s="94"/>
      <c r="B4229" s="6" t="str">
        <f>IFERROR(VLOOKUP(A4229,'Distributor List'!$A$2:$D$77,2,0),"-")</f>
        <v>-</v>
      </c>
      <c r="C4229" s="6" t="str">
        <f>IFERROR(VLOOKUP(A4229,'Distributor List'!$A$2:$D$77,3,0),"-")</f>
        <v>-</v>
      </c>
      <c r="D4229" s="6" t="str">
        <f>IFERROR(VLOOKUP(A4229,'Distributor List'!$A$2:$F$77,6,0),"-")</f>
        <v>-</v>
      </c>
      <c r="E4229" s="6" t="str">
        <f>IFERROR(VLOOKUP(A4229,'Distributor List'!$A$2:$D$77,4,0),"-")</f>
        <v>-</v>
      </c>
      <c r="F4229" s="6" t="str">
        <f>IFERROR(VLOOKUP(H4229,'Price List'!$A$2:$H$109,8,0),"-")</f>
        <v>-</v>
      </c>
      <c r="G4229" s="6" t="str">
        <f>IFERROR(VLOOKUP(A4229,'Distributor List'!$A$2:$E$77,5,0),"-")</f>
        <v>-</v>
      </c>
      <c r="H4229" s="10"/>
      <c r="I4229" s="95"/>
      <c r="J4229" s="92"/>
      <c r="K4229" s="92"/>
      <c r="L4229" s="73">
        <f t="shared" si="1412"/>
        <v>0</v>
      </c>
      <c r="M4229" s="73">
        <f t="shared" si="1409"/>
        <v>0</v>
      </c>
      <c r="N4229" s="73"/>
      <c r="O4229" s="73"/>
      <c r="P4229" s="73"/>
      <c r="Q4229" s="73"/>
      <c r="R4229" s="73">
        <f t="shared" si="1411"/>
        <v>0</v>
      </c>
      <c r="S4229" s="76" t="str">
        <f t="shared" si="1403"/>
        <v>-</v>
      </c>
      <c r="T4229" s="96">
        <v>0</v>
      </c>
      <c r="U4229" s="97"/>
      <c r="V4229" s="73">
        <f t="shared" si="1410"/>
        <v>0</v>
      </c>
      <c r="W4229" s="73">
        <f t="shared" si="1404"/>
        <v>0</v>
      </c>
      <c r="X4229" s="76" t="str">
        <f t="shared" si="1405"/>
        <v>-</v>
      </c>
      <c r="Y4229" s="73">
        <f t="shared" si="1406"/>
        <v>0</v>
      </c>
      <c r="Z4229" s="73">
        <f t="shared" si="1407"/>
        <v>0</v>
      </c>
      <c r="AA4229" s="73">
        <f t="shared" si="1413"/>
        <v>0</v>
      </c>
      <c r="AB4229" s="73">
        <f t="shared" si="1408"/>
        <v>0</v>
      </c>
      <c r="AC4229" s="73">
        <f t="shared" si="1414"/>
        <v>0</v>
      </c>
      <c r="AD4229" s="73">
        <f t="shared" si="1415"/>
        <v>0</v>
      </c>
      <c r="AE4229" s="73">
        <v>0</v>
      </c>
    </row>
    <row r="4230" spans="1:31" ht="15" customHeight="1">
      <c r="A4230" s="94"/>
      <c r="B4230" s="6" t="str">
        <f>IFERROR(VLOOKUP(A4230,'Distributor List'!$A$2:$D$77,2,0),"-")</f>
        <v>-</v>
      </c>
      <c r="C4230" s="6" t="str">
        <f>IFERROR(VLOOKUP(A4230,'Distributor List'!$A$2:$D$77,3,0),"-")</f>
        <v>-</v>
      </c>
      <c r="D4230" s="6" t="str">
        <f>IFERROR(VLOOKUP(A4230,'Distributor List'!$A$2:$F$77,6,0),"-")</f>
        <v>-</v>
      </c>
      <c r="E4230" s="6" t="str">
        <f>IFERROR(VLOOKUP(A4230,'Distributor List'!$A$2:$D$77,4,0),"-")</f>
        <v>-</v>
      </c>
      <c r="F4230" s="6" t="str">
        <f>IFERROR(VLOOKUP(H4230,'Price List'!$A$2:$H$109,8,0),"-")</f>
        <v>-</v>
      </c>
      <c r="G4230" s="6" t="str">
        <f>IFERROR(VLOOKUP(A4230,'Distributor List'!$A$2:$E$77,5,0),"-")</f>
        <v>-</v>
      </c>
      <c r="H4230" s="10"/>
      <c r="I4230" s="95"/>
      <c r="J4230" s="92"/>
      <c r="K4230" s="92"/>
      <c r="L4230" s="73">
        <f t="shared" si="1412"/>
        <v>0</v>
      </c>
      <c r="M4230" s="73">
        <f t="shared" si="1409"/>
        <v>0</v>
      </c>
      <c r="N4230" s="73"/>
      <c r="O4230" s="73"/>
      <c r="P4230" s="73"/>
      <c r="Q4230" s="73"/>
      <c r="R4230" s="73">
        <f t="shared" si="1411"/>
        <v>0</v>
      </c>
      <c r="S4230" s="76" t="str">
        <f t="shared" si="1403"/>
        <v>-</v>
      </c>
      <c r="T4230" s="96">
        <v>0</v>
      </c>
      <c r="U4230" s="97"/>
      <c r="V4230" s="73">
        <f t="shared" si="1410"/>
        <v>0</v>
      </c>
      <c r="W4230" s="73">
        <f t="shared" si="1404"/>
        <v>0</v>
      </c>
      <c r="X4230" s="76" t="str">
        <f t="shared" si="1405"/>
        <v>-</v>
      </c>
      <c r="Y4230" s="73">
        <f t="shared" si="1406"/>
        <v>0</v>
      </c>
      <c r="Z4230" s="73">
        <f t="shared" si="1407"/>
        <v>0</v>
      </c>
      <c r="AA4230" s="73">
        <f t="shared" si="1413"/>
        <v>0</v>
      </c>
      <c r="AB4230" s="73">
        <f t="shared" si="1408"/>
        <v>0</v>
      </c>
      <c r="AC4230" s="73">
        <f t="shared" si="1414"/>
        <v>0</v>
      </c>
      <c r="AD4230" s="73">
        <f t="shared" si="1415"/>
        <v>0</v>
      </c>
      <c r="AE4230" s="73">
        <v>0</v>
      </c>
    </row>
    <row r="4231" spans="1:31" ht="15" customHeight="1">
      <c r="A4231" s="94"/>
      <c r="B4231" s="6" t="str">
        <f>IFERROR(VLOOKUP(A4231,'Distributor List'!$A$2:$D$77,2,0),"-")</f>
        <v>-</v>
      </c>
      <c r="C4231" s="6" t="str">
        <f>IFERROR(VLOOKUP(A4231,'Distributor List'!$A$2:$D$77,3,0),"-")</f>
        <v>-</v>
      </c>
      <c r="D4231" s="6" t="str">
        <f>IFERROR(VLOOKUP(A4231,'Distributor List'!$A$2:$F$77,6,0),"-")</f>
        <v>-</v>
      </c>
      <c r="E4231" s="6" t="str">
        <f>IFERROR(VLOOKUP(A4231,'Distributor List'!$A$2:$D$77,4,0),"-")</f>
        <v>-</v>
      </c>
      <c r="F4231" s="6" t="str">
        <f>IFERROR(VLOOKUP(H4231,'Price List'!$A$2:$H$109,8,0),"-")</f>
        <v>-</v>
      </c>
      <c r="G4231" s="6" t="str">
        <f>IFERROR(VLOOKUP(A4231,'Distributor List'!$A$2:$E$77,5,0),"-")</f>
        <v>-</v>
      </c>
      <c r="H4231" s="10"/>
      <c r="I4231" s="95"/>
      <c r="J4231" s="92"/>
      <c r="K4231" s="92"/>
      <c r="L4231" s="73">
        <f t="shared" si="1412"/>
        <v>0</v>
      </c>
      <c r="M4231" s="73">
        <f t="shared" si="1409"/>
        <v>0</v>
      </c>
      <c r="N4231" s="73"/>
      <c r="O4231" s="73"/>
      <c r="P4231" s="73"/>
      <c r="Q4231" s="73"/>
      <c r="R4231" s="73">
        <f t="shared" si="1411"/>
        <v>0</v>
      </c>
      <c r="S4231" s="76" t="str">
        <f t="shared" si="1403"/>
        <v>-</v>
      </c>
      <c r="T4231" s="96">
        <v>0</v>
      </c>
      <c r="U4231" s="97"/>
      <c r="V4231" s="73">
        <f t="shared" si="1410"/>
        <v>0</v>
      </c>
      <c r="W4231" s="73">
        <f t="shared" si="1404"/>
        <v>0</v>
      </c>
      <c r="X4231" s="76" t="str">
        <f t="shared" si="1405"/>
        <v>-</v>
      </c>
      <c r="Y4231" s="73">
        <f t="shared" si="1406"/>
        <v>0</v>
      </c>
      <c r="Z4231" s="73">
        <f t="shared" si="1407"/>
        <v>0</v>
      </c>
      <c r="AA4231" s="73">
        <f t="shared" si="1413"/>
        <v>0</v>
      </c>
      <c r="AB4231" s="73">
        <f t="shared" si="1408"/>
        <v>0</v>
      </c>
      <c r="AC4231" s="73">
        <f t="shared" si="1414"/>
        <v>0</v>
      </c>
      <c r="AD4231" s="73">
        <f t="shared" si="1415"/>
        <v>0</v>
      </c>
      <c r="AE4231" s="73">
        <v>0</v>
      </c>
    </row>
    <row r="4232" spans="1:31" ht="15" customHeight="1">
      <c r="A4232" s="94"/>
      <c r="B4232" s="6" t="str">
        <f>IFERROR(VLOOKUP(A4232,'Distributor List'!$A$2:$D$77,2,0),"-")</f>
        <v>-</v>
      </c>
      <c r="C4232" s="6" t="str">
        <f>IFERROR(VLOOKUP(A4232,'Distributor List'!$A$2:$D$77,3,0),"-")</f>
        <v>-</v>
      </c>
      <c r="D4232" s="6" t="str">
        <f>IFERROR(VLOOKUP(A4232,'Distributor List'!$A$2:$F$77,6,0),"-")</f>
        <v>-</v>
      </c>
      <c r="E4232" s="6" t="str">
        <f>IFERROR(VLOOKUP(A4232,'Distributor List'!$A$2:$D$77,4,0),"-")</f>
        <v>-</v>
      </c>
      <c r="F4232" s="6" t="str">
        <f>IFERROR(VLOOKUP(H4232,'Price List'!$A$2:$H$109,8,0),"-")</f>
        <v>-</v>
      </c>
      <c r="G4232" s="6" t="str">
        <f>IFERROR(VLOOKUP(A4232,'Distributor List'!$A$2:$E$77,5,0),"-")</f>
        <v>-</v>
      </c>
      <c r="H4232" s="10"/>
      <c r="I4232" s="95"/>
      <c r="J4232" s="92"/>
      <c r="K4232" s="92"/>
      <c r="L4232" s="73">
        <f t="shared" si="1412"/>
        <v>0</v>
      </c>
      <c r="M4232" s="73">
        <f t="shared" si="1409"/>
        <v>0</v>
      </c>
      <c r="N4232" s="73"/>
      <c r="O4232" s="73"/>
      <c r="P4232" s="73"/>
      <c r="Q4232" s="73"/>
      <c r="R4232" s="73">
        <f t="shared" si="1411"/>
        <v>0</v>
      </c>
      <c r="S4232" s="76" t="str">
        <f t="shared" si="1403"/>
        <v>-</v>
      </c>
      <c r="T4232" s="96">
        <v>0</v>
      </c>
      <c r="U4232" s="97"/>
      <c r="V4232" s="73">
        <f t="shared" si="1410"/>
        <v>0</v>
      </c>
      <c r="W4232" s="73">
        <f t="shared" si="1404"/>
        <v>0</v>
      </c>
      <c r="X4232" s="76" t="str">
        <f t="shared" si="1405"/>
        <v>-</v>
      </c>
      <c r="Y4232" s="73">
        <f t="shared" si="1406"/>
        <v>0</v>
      </c>
      <c r="Z4232" s="73">
        <f t="shared" si="1407"/>
        <v>0</v>
      </c>
      <c r="AA4232" s="73">
        <f t="shared" si="1413"/>
        <v>0</v>
      </c>
      <c r="AB4232" s="73">
        <f t="shared" si="1408"/>
        <v>0</v>
      </c>
      <c r="AC4232" s="73">
        <f t="shared" si="1414"/>
        <v>0</v>
      </c>
      <c r="AD4232" s="73">
        <f t="shared" si="1415"/>
        <v>0</v>
      </c>
      <c r="AE4232" s="73">
        <v>0</v>
      </c>
    </row>
    <row r="4233" spans="1:31" ht="15" customHeight="1">
      <c r="A4233" s="94"/>
      <c r="B4233" s="6" t="str">
        <f>IFERROR(VLOOKUP(A4233,'Distributor List'!$A$2:$D$77,2,0),"-")</f>
        <v>-</v>
      </c>
      <c r="C4233" s="6" t="str">
        <f>IFERROR(VLOOKUP(A4233,'Distributor List'!$A$2:$D$77,3,0),"-")</f>
        <v>-</v>
      </c>
      <c r="D4233" s="6" t="str">
        <f>IFERROR(VLOOKUP(A4233,'Distributor List'!$A$2:$F$77,6,0),"-")</f>
        <v>-</v>
      </c>
      <c r="E4233" s="6" t="str">
        <f>IFERROR(VLOOKUP(A4233,'Distributor List'!$A$2:$D$77,4,0),"-")</f>
        <v>-</v>
      </c>
      <c r="F4233" s="6" t="str">
        <f>IFERROR(VLOOKUP(H4233,'Price List'!$A$2:$H$109,8,0),"-")</f>
        <v>-</v>
      </c>
      <c r="G4233" s="6" t="str">
        <f>IFERROR(VLOOKUP(A4233,'Distributor List'!$A$2:$E$77,5,0),"-")</f>
        <v>-</v>
      </c>
      <c r="H4233" s="10"/>
      <c r="I4233" s="95"/>
      <c r="J4233" s="92"/>
      <c r="K4233" s="92"/>
      <c r="L4233" s="73">
        <f t="shared" si="1412"/>
        <v>0</v>
      </c>
      <c r="M4233" s="73">
        <f t="shared" si="1409"/>
        <v>0</v>
      </c>
      <c r="N4233" s="73"/>
      <c r="O4233" s="73"/>
      <c r="P4233" s="73"/>
      <c r="Q4233" s="73"/>
      <c r="R4233" s="73">
        <f t="shared" si="1411"/>
        <v>0</v>
      </c>
      <c r="S4233" s="76" t="str">
        <f t="shared" si="1403"/>
        <v>-</v>
      </c>
      <c r="T4233" s="96">
        <v>0</v>
      </c>
      <c r="U4233" s="97"/>
      <c r="V4233" s="73">
        <f t="shared" si="1410"/>
        <v>0</v>
      </c>
      <c r="W4233" s="73">
        <f t="shared" si="1404"/>
        <v>0</v>
      </c>
      <c r="X4233" s="76" t="str">
        <f t="shared" si="1405"/>
        <v>-</v>
      </c>
      <c r="Y4233" s="73">
        <f t="shared" si="1406"/>
        <v>0</v>
      </c>
      <c r="Z4233" s="73">
        <f t="shared" si="1407"/>
        <v>0</v>
      </c>
      <c r="AA4233" s="73">
        <f t="shared" si="1413"/>
        <v>0</v>
      </c>
      <c r="AB4233" s="73">
        <f t="shared" si="1408"/>
        <v>0</v>
      </c>
      <c r="AC4233" s="73">
        <f t="shared" si="1414"/>
        <v>0</v>
      </c>
      <c r="AD4233" s="73">
        <f t="shared" si="1415"/>
        <v>0</v>
      </c>
      <c r="AE4233" s="73">
        <v>0</v>
      </c>
    </row>
    <row r="4234" spans="1:31" ht="15" customHeight="1">
      <c r="A4234" s="94"/>
      <c r="B4234" s="6" t="str">
        <f>IFERROR(VLOOKUP(A4234,'Distributor List'!$A$2:$D$77,2,0),"-")</f>
        <v>-</v>
      </c>
      <c r="C4234" s="6" t="str">
        <f>IFERROR(VLOOKUP(A4234,'Distributor List'!$A$2:$D$77,3,0),"-")</f>
        <v>-</v>
      </c>
      <c r="D4234" s="6" t="str">
        <f>IFERROR(VLOOKUP(A4234,'Distributor List'!$A$2:$F$77,6,0),"-")</f>
        <v>-</v>
      </c>
      <c r="E4234" s="6" t="str">
        <f>IFERROR(VLOOKUP(A4234,'Distributor List'!$A$2:$D$77,4,0),"-")</f>
        <v>-</v>
      </c>
      <c r="F4234" s="6" t="str">
        <f>IFERROR(VLOOKUP(H4234,'Price List'!$A$2:$H$109,8,0),"-")</f>
        <v>-</v>
      </c>
      <c r="G4234" s="6" t="str">
        <f>IFERROR(VLOOKUP(A4234,'Distributor List'!$A$2:$E$77,5,0),"-")</f>
        <v>-</v>
      </c>
      <c r="H4234" s="10"/>
      <c r="I4234" s="95"/>
      <c r="J4234" s="92"/>
      <c r="K4234" s="92"/>
      <c r="L4234" s="73">
        <f t="shared" si="1412"/>
        <v>0</v>
      </c>
      <c r="M4234" s="73">
        <f t="shared" si="1409"/>
        <v>0</v>
      </c>
      <c r="N4234" s="73"/>
      <c r="O4234" s="73"/>
      <c r="P4234" s="73"/>
      <c r="Q4234" s="73"/>
      <c r="R4234" s="73">
        <f t="shared" si="1411"/>
        <v>0</v>
      </c>
      <c r="S4234" s="76" t="str">
        <f t="shared" si="1403"/>
        <v>-</v>
      </c>
      <c r="T4234" s="96">
        <v>0</v>
      </c>
      <c r="U4234" s="97"/>
      <c r="V4234" s="73">
        <f t="shared" si="1410"/>
        <v>0</v>
      </c>
      <c r="W4234" s="73">
        <f t="shared" si="1404"/>
        <v>0</v>
      </c>
      <c r="X4234" s="76" t="str">
        <f t="shared" si="1405"/>
        <v>-</v>
      </c>
      <c r="Y4234" s="73">
        <f t="shared" si="1406"/>
        <v>0</v>
      </c>
      <c r="Z4234" s="73">
        <f t="shared" si="1407"/>
        <v>0</v>
      </c>
      <c r="AA4234" s="73">
        <f t="shared" si="1413"/>
        <v>0</v>
      </c>
      <c r="AB4234" s="73">
        <f t="shared" si="1408"/>
        <v>0</v>
      </c>
      <c r="AC4234" s="73">
        <f t="shared" si="1414"/>
        <v>0</v>
      </c>
      <c r="AD4234" s="73">
        <f t="shared" si="1415"/>
        <v>0</v>
      </c>
      <c r="AE4234" s="73">
        <v>0</v>
      </c>
    </row>
    <row r="4235" spans="1:31" ht="15" customHeight="1">
      <c r="A4235" s="94"/>
      <c r="B4235" s="6" t="str">
        <f>IFERROR(VLOOKUP(A4235,'Distributor List'!$A$2:$D$77,2,0),"-")</f>
        <v>-</v>
      </c>
      <c r="C4235" s="6" t="str">
        <f>IFERROR(VLOOKUP(A4235,'Distributor List'!$A$2:$D$77,3,0),"-")</f>
        <v>-</v>
      </c>
      <c r="D4235" s="6" t="str">
        <f>IFERROR(VLOOKUP(A4235,'Distributor List'!$A$2:$F$77,6,0),"-")</f>
        <v>-</v>
      </c>
      <c r="E4235" s="6" t="str">
        <f>IFERROR(VLOOKUP(A4235,'Distributor List'!$A$2:$D$77,4,0),"-")</f>
        <v>-</v>
      </c>
      <c r="F4235" s="6" t="str">
        <f>IFERROR(VLOOKUP(H4235,'Price List'!$A$2:$H$109,8,0),"-")</f>
        <v>-</v>
      </c>
      <c r="G4235" s="6" t="str">
        <f>IFERROR(VLOOKUP(A4235,'Distributor List'!$A$2:$E$77,5,0),"-")</f>
        <v>-</v>
      </c>
      <c r="H4235" s="10"/>
      <c r="I4235" s="95"/>
      <c r="J4235" s="92"/>
      <c r="K4235" s="92"/>
      <c r="L4235" s="73">
        <f t="shared" si="1412"/>
        <v>0</v>
      </c>
      <c r="M4235" s="73">
        <f t="shared" si="1409"/>
        <v>0</v>
      </c>
      <c r="N4235" s="73"/>
      <c r="O4235" s="73"/>
      <c r="P4235" s="73"/>
      <c r="Q4235" s="73"/>
      <c r="R4235" s="73">
        <f t="shared" si="1411"/>
        <v>0</v>
      </c>
      <c r="S4235" s="76" t="str">
        <f t="shared" si="1403"/>
        <v>-</v>
      </c>
      <c r="T4235" s="96">
        <v>0</v>
      </c>
      <c r="U4235" s="97"/>
      <c r="V4235" s="73">
        <f t="shared" si="1410"/>
        <v>0</v>
      </c>
      <c r="W4235" s="73">
        <f t="shared" si="1404"/>
        <v>0</v>
      </c>
      <c r="X4235" s="76" t="str">
        <f t="shared" si="1405"/>
        <v>-</v>
      </c>
      <c r="Y4235" s="73">
        <f t="shared" si="1406"/>
        <v>0</v>
      </c>
      <c r="Z4235" s="73">
        <f t="shared" si="1407"/>
        <v>0</v>
      </c>
      <c r="AA4235" s="73">
        <f t="shared" si="1413"/>
        <v>0</v>
      </c>
      <c r="AB4235" s="73">
        <f t="shared" si="1408"/>
        <v>0</v>
      </c>
      <c r="AC4235" s="73">
        <f t="shared" si="1414"/>
        <v>0</v>
      </c>
      <c r="AD4235" s="73">
        <f t="shared" si="1415"/>
        <v>0</v>
      </c>
      <c r="AE4235" s="73">
        <v>0</v>
      </c>
    </row>
    <row r="4236" spans="1:31" ht="15" customHeight="1">
      <c r="A4236" s="94"/>
      <c r="B4236" s="6" t="str">
        <f>IFERROR(VLOOKUP(A4236,'Distributor List'!$A$2:$D$77,2,0),"-")</f>
        <v>-</v>
      </c>
      <c r="C4236" s="6" t="str">
        <f>IFERROR(VLOOKUP(A4236,'Distributor List'!$A$2:$D$77,3,0),"-")</f>
        <v>-</v>
      </c>
      <c r="D4236" s="6" t="str">
        <f>IFERROR(VLOOKUP(A4236,'Distributor List'!$A$2:$F$77,6,0),"-")</f>
        <v>-</v>
      </c>
      <c r="E4236" s="6" t="str">
        <f>IFERROR(VLOOKUP(A4236,'Distributor List'!$A$2:$D$77,4,0),"-")</f>
        <v>-</v>
      </c>
      <c r="F4236" s="6" t="str">
        <f>IFERROR(VLOOKUP(H4236,'Price List'!$A$2:$H$109,8,0),"-")</f>
        <v>-</v>
      </c>
      <c r="G4236" s="6" t="str">
        <f>IFERROR(VLOOKUP(A4236,'Distributor List'!$A$2:$E$77,5,0),"-")</f>
        <v>-</v>
      </c>
      <c r="H4236" s="10"/>
      <c r="I4236" s="95"/>
      <c r="J4236" s="92"/>
      <c r="K4236" s="92"/>
      <c r="L4236" s="73">
        <f t="shared" si="1412"/>
        <v>0</v>
      </c>
      <c r="M4236" s="73">
        <f t="shared" si="1409"/>
        <v>0</v>
      </c>
      <c r="N4236" s="73"/>
      <c r="O4236" s="73"/>
      <c r="P4236" s="73"/>
      <c r="Q4236" s="73"/>
      <c r="R4236" s="73">
        <f t="shared" si="1411"/>
        <v>0</v>
      </c>
      <c r="S4236" s="76" t="str">
        <f t="shared" si="1403"/>
        <v>-</v>
      </c>
      <c r="T4236" s="96">
        <v>0</v>
      </c>
      <c r="U4236" s="97"/>
      <c r="V4236" s="73">
        <f t="shared" si="1410"/>
        <v>0</v>
      </c>
      <c r="W4236" s="73">
        <f t="shared" si="1404"/>
        <v>0</v>
      </c>
      <c r="X4236" s="76" t="str">
        <f t="shared" si="1405"/>
        <v>-</v>
      </c>
      <c r="Y4236" s="73">
        <f t="shared" si="1406"/>
        <v>0</v>
      </c>
      <c r="Z4236" s="73">
        <f t="shared" si="1407"/>
        <v>0</v>
      </c>
      <c r="AA4236" s="73">
        <f t="shared" si="1413"/>
        <v>0</v>
      </c>
      <c r="AB4236" s="73">
        <f t="shared" si="1408"/>
        <v>0</v>
      </c>
      <c r="AC4236" s="73">
        <f t="shared" si="1414"/>
        <v>0</v>
      </c>
      <c r="AD4236" s="73">
        <f t="shared" si="1415"/>
        <v>0</v>
      </c>
      <c r="AE4236" s="73">
        <v>0</v>
      </c>
    </row>
    <row r="4237" spans="1:31" ht="15" customHeight="1">
      <c r="A4237" s="94"/>
      <c r="B4237" s="6" t="str">
        <f>IFERROR(VLOOKUP(A4237,'Distributor List'!$A$2:$D$77,2,0),"-")</f>
        <v>-</v>
      </c>
      <c r="C4237" s="6" t="str">
        <f>IFERROR(VLOOKUP(A4237,'Distributor List'!$A$2:$D$77,3,0),"-")</f>
        <v>-</v>
      </c>
      <c r="D4237" s="6" t="str">
        <f>IFERROR(VLOOKUP(A4237,'Distributor List'!$A$2:$F$77,6,0),"-")</f>
        <v>-</v>
      </c>
      <c r="E4237" s="6" t="str">
        <f>IFERROR(VLOOKUP(A4237,'Distributor List'!$A$2:$D$77,4,0),"-")</f>
        <v>-</v>
      </c>
      <c r="F4237" s="6" t="str">
        <f>IFERROR(VLOOKUP(H4237,'Price List'!$A$2:$H$109,8,0),"-")</f>
        <v>-</v>
      </c>
      <c r="G4237" s="6" t="str">
        <f>IFERROR(VLOOKUP(A4237,'Distributor List'!$A$2:$E$77,5,0),"-")</f>
        <v>-</v>
      </c>
      <c r="H4237" s="10"/>
      <c r="I4237" s="95"/>
      <c r="J4237" s="92"/>
      <c r="K4237" s="92"/>
      <c r="L4237" s="73">
        <f t="shared" si="1412"/>
        <v>0</v>
      </c>
      <c r="M4237" s="73">
        <f t="shared" si="1409"/>
        <v>0</v>
      </c>
      <c r="N4237" s="73"/>
      <c r="O4237" s="73"/>
      <c r="P4237" s="73"/>
      <c r="Q4237" s="73"/>
      <c r="R4237" s="73">
        <f t="shared" si="1411"/>
        <v>0</v>
      </c>
      <c r="S4237" s="76" t="str">
        <f t="shared" si="1403"/>
        <v>-</v>
      </c>
      <c r="T4237" s="96">
        <v>0</v>
      </c>
      <c r="U4237" s="97"/>
      <c r="V4237" s="73">
        <f t="shared" si="1410"/>
        <v>0</v>
      </c>
      <c r="W4237" s="73">
        <f t="shared" si="1404"/>
        <v>0</v>
      </c>
      <c r="X4237" s="76" t="str">
        <f t="shared" si="1405"/>
        <v>-</v>
      </c>
      <c r="Y4237" s="73">
        <f t="shared" si="1406"/>
        <v>0</v>
      </c>
      <c r="Z4237" s="73">
        <f t="shared" si="1407"/>
        <v>0</v>
      </c>
      <c r="AA4237" s="73">
        <f t="shared" si="1413"/>
        <v>0</v>
      </c>
      <c r="AB4237" s="73">
        <f t="shared" si="1408"/>
        <v>0</v>
      </c>
      <c r="AC4237" s="73">
        <f t="shared" si="1414"/>
        <v>0</v>
      </c>
      <c r="AD4237" s="73">
        <f t="shared" si="1415"/>
        <v>0</v>
      </c>
      <c r="AE4237" s="73">
        <v>0</v>
      </c>
    </row>
    <row r="4238" spans="1:31" ht="15" customHeight="1">
      <c r="A4238" s="94"/>
      <c r="B4238" s="6" t="str">
        <f>IFERROR(VLOOKUP(A4238,'Distributor List'!$A$2:$D$77,2,0),"-")</f>
        <v>-</v>
      </c>
      <c r="C4238" s="6" t="str">
        <f>IFERROR(VLOOKUP(A4238,'Distributor List'!$A$2:$D$77,3,0),"-")</f>
        <v>-</v>
      </c>
      <c r="D4238" s="6" t="str">
        <f>IFERROR(VLOOKUP(A4238,'Distributor List'!$A$2:$F$77,6,0),"-")</f>
        <v>-</v>
      </c>
      <c r="E4238" s="6" t="str">
        <f>IFERROR(VLOOKUP(A4238,'Distributor List'!$A$2:$D$77,4,0),"-")</f>
        <v>-</v>
      </c>
      <c r="F4238" s="6" t="str">
        <f>IFERROR(VLOOKUP(H4238,'Price List'!$A$2:$H$109,8,0),"-")</f>
        <v>-</v>
      </c>
      <c r="G4238" s="6" t="str">
        <f>IFERROR(VLOOKUP(A4238,'Distributor List'!$A$2:$E$77,5,0),"-")</f>
        <v>-</v>
      </c>
      <c r="H4238" s="10"/>
      <c r="I4238" s="95"/>
      <c r="J4238" s="92"/>
      <c r="K4238" s="92"/>
      <c r="L4238" s="73">
        <f t="shared" si="1412"/>
        <v>0</v>
      </c>
      <c r="M4238" s="73">
        <f t="shared" si="1409"/>
        <v>0</v>
      </c>
      <c r="N4238" s="73"/>
      <c r="O4238" s="73"/>
      <c r="P4238" s="73"/>
      <c r="Q4238" s="73"/>
      <c r="R4238" s="73">
        <f t="shared" si="1411"/>
        <v>0</v>
      </c>
      <c r="S4238" s="76" t="str">
        <f t="shared" si="1403"/>
        <v>-</v>
      </c>
      <c r="T4238" s="96">
        <v>0</v>
      </c>
      <c r="U4238" s="97"/>
      <c r="V4238" s="73">
        <f t="shared" si="1410"/>
        <v>0</v>
      </c>
      <c r="W4238" s="73">
        <f t="shared" si="1404"/>
        <v>0</v>
      </c>
      <c r="X4238" s="76" t="str">
        <f t="shared" si="1405"/>
        <v>-</v>
      </c>
      <c r="Y4238" s="73">
        <f t="shared" si="1406"/>
        <v>0</v>
      </c>
      <c r="Z4238" s="73">
        <f t="shared" si="1407"/>
        <v>0</v>
      </c>
      <c r="AA4238" s="73">
        <f t="shared" si="1413"/>
        <v>0</v>
      </c>
      <c r="AB4238" s="73">
        <f t="shared" si="1408"/>
        <v>0</v>
      </c>
      <c r="AC4238" s="73">
        <f t="shared" si="1414"/>
        <v>0</v>
      </c>
      <c r="AD4238" s="73">
        <f t="shared" si="1415"/>
        <v>0</v>
      </c>
      <c r="AE4238" s="73">
        <v>0</v>
      </c>
    </row>
    <row r="4239" spans="1:31" ht="15" customHeight="1">
      <c r="A4239" s="94"/>
      <c r="B4239" s="6" t="str">
        <f>IFERROR(VLOOKUP(A4239,'Distributor List'!$A$2:$D$77,2,0),"-")</f>
        <v>-</v>
      </c>
      <c r="C4239" s="6" t="str">
        <f>IFERROR(VLOOKUP(A4239,'Distributor List'!$A$2:$D$77,3,0),"-")</f>
        <v>-</v>
      </c>
      <c r="D4239" s="6" t="str">
        <f>IFERROR(VLOOKUP(A4239,'Distributor List'!$A$2:$F$77,6,0),"-")</f>
        <v>-</v>
      </c>
      <c r="E4239" s="6" t="str">
        <f>IFERROR(VLOOKUP(A4239,'Distributor List'!$A$2:$D$77,4,0),"-")</f>
        <v>-</v>
      </c>
      <c r="F4239" s="6" t="str">
        <f>IFERROR(VLOOKUP(H4239,'Price List'!$A$2:$H$109,8,0),"-")</f>
        <v>-</v>
      </c>
      <c r="G4239" s="6" t="str">
        <f>IFERROR(VLOOKUP(A4239,'Distributor List'!$A$2:$E$77,5,0),"-")</f>
        <v>-</v>
      </c>
      <c r="H4239" s="10"/>
      <c r="I4239" s="95"/>
      <c r="J4239" s="92"/>
      <c r="K4239" s="92"/>
      <c r="L4239" s="73">
        <f t="shared" si="1412"/>
        <v>0</v>
      </c>
      <c r="M4239" s="73">
        <f t="shared" si="1409"/>
        <v>0</v>
      </c>
      <c r="N4239" s="73"/>
      <c r="O4239" s="73"/>
      <c r="P4239" s="73"/>
      <c r="Q4239" s="73"/>
      <c r="R4239" s="73">
        <f t="shared" si="1411"/>
        <v>0</v>
      </c>
      <c r="S4239" s="76" t="str">
        <f t="shared" si="1403"/>
        <v>-</v>
      </c>
      <c r="T4239" s="96">
        <v>0</v>
      </c>
      <c r="U4239" s="97"/>
      <c r="V4239" s="73">
        <f t="shared" si="1410"/>
        <v>0</v>
      </c>
      <c r="W4239" s="73">
        <f t="shared" si="1404"/>
        <v>0</v>
      </c>
      <c r="X4239" s="76" t="str">
        <f t="shared" si="1405"/>
        <v>-</v>
      </c>
      <c r="Y4239" s="73">
        <f t="shared" si="1406"/>
        <v>0</v>
      </c>
      <c r="Z4239" s="73">
        <f t="shared" si="1407"/>
        <v>0</v>
      </c>
      <c r="AA4239" s="73">
        <f t="shared" si="1413"/>
        <v>0</v>
      </c>
      <c r="AB4239" s="73">
        <f t="shared" si="1408"/>
        <v>0</v>
      </c>
      <c r="AC4239" s="73">
        <f t="shared" si="1414"/>
        <v>0</v>
      </c>
      <c r="AD4239" s="73">
        <f t="shared" si="1415"/>
        <v>0</v>
      </c>
      <c r="AE4239" s="73">
        <v>0</v>
      </c>
    </row>
    <row r="4240" spans="1:31" ht="15" customHeight="1">
      <c r="A4240" s="94"/>
      <c r="B4240" s="6" t="str">
        <f>IFERROR(VLOOKUP(A4240,'Distributor List'!$A$2:$D$77,2,0),"-")</f>
        <v>-</v>
      </c>
      <c r="C4240" s="6" t="str">
        <f>IFERROR(VLOOKUP(A4240,'Distributor List'!$A$2:$D$77,3,0),"-")</f>
        <v>-</v>
      </c>
      <c r="D4240" s="6" t="str">
        <f>IFERROR(VLOOKUP(A4240,'Distributor List'!$A$2:$F$77,6,0),"-")</f>
        <v>-</v>
      </c>
      <c r="E4240" s="6" t="str">
        <f>IFERROR(VLOOKUP(A4240,'Distributor List'!$A$2:$D$77,4,0),"-")</f>
        <v>-</v>
      </c>
      <c r="F4240" s="6" t="str">
        <f>IFERROR(VLOOKUP(H4240,'Price List'!$A$2:$H$109,8,0),"-")</f>
        <v>-</v>
      </c>
      <c r="G4240" s="6" t="str">
        <f>IFERROR(VLOOKUP(A4240,'Distributor List'!$A$2:$E$77,5,0),"-")</f>
        <v>-</v>
      </c>
      <c r="H4240" s="10"/>
      <c r="I4240" s="95"/>
      <c r="J4240" s="92"/>
      <c r="K4240" s="92"/>
      <c r="L4240" s="73">
        <f t="shared" si="1412"/>
        <v>0</v>
      </c>
      <c r="M4240" s="73">
        <f t="shared" si="1409"/>
        <v>0</v>
      </c>
      <c r="N4240" s="73"/>
      <c r="O4240" s="73"/>
      <c r="P4240" s="73"/>
      <c r="Q4240" s="73"/>
      <c r="R4240" s="73">
        <f t="shared" si="1411"/>
        <v>0</v>
      </c>
      <c r="S4240" s="76" t="str">
        <f t="shared" si="1403"/>
        <v>-</v>
      </c>
      <c r="T4240" s="96">
        <v>0</v>
      </c>
      <c r="U4240" s="97"/>
      <c r="V4240" s="73">
        <f t="shared" si="1410"/>
        <v>0</v>
      </c>
      <c r="W4240" s="73">
        <f t="shared" si="1404"/>
        <v>0</v>
      </c>
      <c r="X4240" s="76" t="str">
        <f t="shared" si="1405"/>
        <v>-</v>
      </c>
      <c r="Y4240" s="73">
        <f t="shared" si="1406"/>
        <v>0</v>
      </c>
      <c r="Z4240" s="73">
        <f t="shared" si="1407"/>
        <v>0</v>
      </c>
      <c r="AA4240" s="73">
        <f t="shared" si="1413"/>
        <v>0</v>
      </c>
      <c r="AB4240" s="73">
        <f t="shared" si="1408"/>
        <v>0</v>
      </c>
      <c r="AC4240" s="73">
        <f t="shared" si="1414"/>
        <v>0</v>
      </c>
      <c r="AD4240" s="73">
        <f t="shared" si="1415"/>
        <v>0</v>
      </c>
      <c r="AE4240" s="73">
        <v>0</v>
      </c>
    </row>
    <row r="4241" spans="1:31" ht="15" customHeight="1">
      <c r="A4241" s="94"/>
      <c r="B4241" s="6" t="str">
        <f>IFERROR(VLOOKUP(A4241,'Distributor List'!$A$2:$D$77,2,0),"-")</f>
        <v>-</v>
      </c>
      <c r="C4241" s="6" t="str">
        <f>IFERROR(VLOOKUP(A4241,'Distributor List'!$A$2:$D$77,3,0),"-")</f>
        <v>-</v>
      </c>
      <c r="D4241" s="6" t="str">
        <f>IFERROR(VLOOKUP(A4241,'Distributor List'!$A$2:$F$77,6,0),"-")</f>
        <v>-</v>
      </c>
      <c r="E4241" s="6" t="str">
        <f>IFERROR(VLOOKUP(A4241,'Distributor List'!$A$2:$D$77,4,0),"-")</f>
        <v>-</v>
      </c>
      <c r="F4241" s="6" t="str">
        <f>IFERROR(VLOOKUP(H4241,'Price List'!$A$2:$H$109,8,0),"-")</f>
        <v>-</v>
      </c>
      <c r="G4241" s="6" t="str">
        <f>IFERROR(VLOOKUP(A4241,'Distributor List'!$A$2:$E$77,5,0),"-")</f>
        <v>-</v>
      </c>
      <c r="H4241" s="10"/>
      <c r="I4241" s="95"/>
      <c r="J4241" s="92"/>
      <c r="K4241" s="92"/>
      <c r="L4241" s="73">
        <f t="shared" si="1412"/>
        <v>0</v>
      </c>
      <c r="M4241" s="73">
        <f t="shared" si="1409"/>
        <v>0</v>
      </c>
      <c r="N4241" s="73"/>
      <c r="O4241" s="73"/>
      <c r="P4241" s="73"/>
      <c r="Q4241" s="73"/>
      <c r="R4241" s="73">
        <f t="shared" si="1411"/>
        <v>0</v>
      </c>
      <c r="S4241" s="76" t="str">
        <f t="shared" si="1403"/>
        <v>-</v>
      </c>
      <c r="T4241" s="96">
        <v>0</v>
      </c>
      <c r="U4241" s="97"/>
      <c r="V4241" s="73">
        <f t="shared" si="1410"/>
        <v>0</v>
      </c>
      <c r="W4241" s="73">
        <f t="shared" si="1404"/>
        <v>0</v>
      </c>
      <c r="X4241" s="76" t="str">
        <f t="shared" si="1405"/>
        <v>-</v>
      </c>
      <c r="Y4241" s="73">
        <f t="shared" si="1406"/>
        <v>0</v>
      </c>
      <c r="Z4241" s="73">
        <f t="shared" si="1407"/>
        <v>0</v>
      </c>
      <c r="AA4241" s="73">
        <f t="shared" si="1413"/>
        <v>0</v>
      </c>
      <c r="AB4241" s="73">
        <f t="shared" si="1408"/>
        <v>0</v>
      </c>
      <c r="AC4241" s="73">
        <f t="shared" si="1414"/>
        <v>0</v>
      </c>
      <c r="AD4241" s="73">
        <f t="shared" si="1415"/>
        <v>0</v>
      </c>
      <c r="AE4241" s="73">
        <v>0</v>
      </c>
    </row>
    <row r="4242" spans="1:31" ht="15" customHeight="1">
      <c r="A4242" s="94"/>
      <c r="B4242" s="6" t="str">
        <f>IFERROR(VLOOKUP(A4242,'Distributor List'!$A$2:$D$77,2,0),"-")</f>
        <v>-</v>
      </c>
      <c r="C4242" s="6" t="str">
        <f>IFERROR(VLOOKUP(A4242,'Distributor List'!$A$2:$D$77,3,0),"-")</f>
        <v>-</v>
      </c>
      <c r="D4242" s="6" t="str">
        <f>IFERROR(VLOOKUP(A4242,'Distributor List'!$A$2:$F$77,6,0),"-")</f>
        <v>-</v>
      </c>
      <c r="E4242" s="6" t="str">
        <f>IFERROR(VLOOKUP(A4242,'Distributor List'!$A$2:$D$77,4,0),"-")</f>
        <v>-</v>
      </c>
      <c r="F4242" s="6" t="str">
        <f>IFERROR(VLOOKUP(H4242,'Price List'!$A$2:$H$109,8,0),"-")</f>
        <v>-</v>
      </c>
      <c r="G4242" s="6" t="str">
        <f>IFERROR(VLOOKUP(A4242,'Distributor List'!$A$2:$E$77,5,0),"-")</f>
        <v>-</v>
      </c>
      <c r="H4242" s="10"/>
      <c r="I4242" s="95"/>
      <c r="J4242" s="92"/>
      <c r="K4242" s="92"/>
      <c r="L4242" s="73">
        <f t="shared" si="1412"/>
        <v>0</v>
      </c>
      <c r="M4242" s="73">
        <f t="shared" si="1409"/>
        <v>0</v>
      </c>
      <c r="N4242" s="73"/>
      <c r="O4242" s="73"/>
      <c r="P4242" s="73"/>
      <c r="Q4242" s="73"/>
      <c r="R4242" s="73">
        <f t="shared" si="1411"/>
        <v>0</v>
      </c>
      <c r="S4242" s="76" t="str">
        <f t="shared" ref="S4242:S4305" si="1416">IFERROR(L4242/R4242,"-")</f>
        <v>-</v>
      </c>
      <c r="T4242" s="96">
        <v>0</v>
      </c>
      <c r="U4242" s="97"/>
      <c r="V4242" s="73">
        <f t="shared" si="1410"/>
        <v>0</v>
      </c>
      <c r="W4242" s="73">
        <f t="shared" ref="W4242:W4305" si="1417">L4242-V4242</f>
        <v>0</v>
      </c>
      <c r="X4242" s="76" t="str">
        <f t="shared" ref="X4242:X4305" si="1418">IFERROR(L4242/V4242-1,"-")</f>
        <v>-</v>
      </c>
      <c r="Y4242" s="73">
        <f t="shared" ref="Y4242:Y4305" si="1419">(J4242)/1*1.5</f>
        <v>0</v>
      </c>
      <c r="Z4242" s="73">
        <f t="shared" ref="Z4242:Z4305" si="1420">IF(Y4242&gt;K4242,Y4242-K4242,0)</f>
        <v>0</v>
      </c>
      <c r="AA4242" s="73">
        <f t="shared" si="1413"/>
        <v>0</v>
      </c>
      <c r="AB4242" s="73">
        <f t="shared" ref="AB4242:AB4305" si="1421">IF(Y4242&lt;K4242,K4242-Y4242,0)</f>
        <v>0</v>
      </c>
      <c r="AC4242" s="73">
        <f t="shared" si="1414"/>
        <v>0</v>
      </c>
      <c r="AD4242" s="73">
        <f t="shared" si="1415"/>
        <v>0</v>
      </c>
      <c r="AE4242" s="73">
        <v>0</v>
      </c>
    </row>
    <row r="4243" spans="1:31" ht="15" customHeight="1">
      <c r="A4243" s="94"/>
      <c r="B4243" s="6" t="str">
        <f>IFERROR(VLOOKUP(A4243,'Distributor List'!$A$2:$D$77,2,0),"-")</f>
        <v>-</v>
      </c>
      <c r="C4243" s="6" t="str">
        <f>IFERROR(VLOOKUP(A4243,'Distributor List'!$A$2:$D$77,3,0),"-")</f>
        <v>-</v>
      </c>
      <c r="D4243" s="6" t="str">
        <f>IFERROR(VLOOKUP(A4243,'Distributor List'!$A$2:$F$77,6,0),"-")</f>
        <v>-</v>
      </c>
      <c r="E4243" s="6" t="str">
        <f>IFERROR(VLOOKUP(A4243,'Distributor List'!$A$2:$D$77,4,0),"-")</f>
        <v>-</v>
      </c>
      <c r="F4243" s="6" t="str">
        <f>IFERROR(VLOOKUP(H4243,'Price List'!$A$2:$H$109,8,0),"-")</f>
        <v>-</v>
      </c>
      <c r="G4243" s="6" t="str">
        <f>IFERROR(VLOOKUP(A4243,'Distributor List'!$A$2:$E$77,5,0),"-")</f>
        <v>-</v>
      </c>
      <c r="H4243" s="10"/>
      <c r="I4243" s="95"/>
      <c r="J4243" s="92"/>
      <c r="K4243" s="92"/>
      <c r="L4243" s="73">
        <f t="shared" si="1412"/>
        <v>0</v>
      </c>
      <c r="M4243" s="73">
        <f t="shared" si="1409"/>
        <v>0</v>
      </c>
      <c r="N4243" s="73"/>
      <c r="O4243" s="73"/>
      <c r="P4243" s="73"/>
      <c r="Q4243" s="73"/>
      <c r="R4243" s="73">
        <f t="shared" si="1411"/>
        <v>0</v>
      </c>
      <c r="S4243" s="76" t="str">
        <f t="shared" si="1416"/>
        <v>-</v>
      </c>
      <c r="T4243" s="96">
        <v>0</v>
      </c>
      <c r="U4243" s="97"/>
      <c r="V4243" s="73">
        <f t="shared" si="1410"/>
        <v>0</v>
      </c>
      <c r="W4243" s="73">
        <f t="shared" si="1417"/>
        <v>0</v>
      </c>
      <c r="X4243" s="76" t="str">
        <f t="shared" si="1418"/>
        <v>-</v>
      </c>
      <c r="Y4243" s="73">
        <f t="shared" si="1419"/>
        <v>0</v>
      </c>
      <c r="Z4243" s="73">
        <f t="shared" si="1420"/>
        <v>0</v>
      </c>
      <c r="AA4243" s="73">
        <f t="shared" si="1413"/>
        <v>0</v>
      </c>
      <c r="AB4243" s="73">
        <f t="shared" si="1421"/>
        <v>0</v>
      </c>
      <c r="AC4243" s="73">
        <f t="shared" si="1414"/>
        <v>0</v>
      </c>
      <c r="AD4243" s="73">
        <f t="shared" si="1415"/>
        <v>0</v>
      </c>
      <c r="AE4243" s="73">
        <v>0</v>
      </c>
    </row>
    <row r="4244" spans="1:31" ht="15" customHeight="1">
      <c r="A4244" s="94"/>
      <c r="B4244" s="6" t="str">
        <f>IFERROR(VLOOKUP(A4244,'Distributor List'!$A$2:$D$77,2,0),"-")</f>
        <v>-</v>
      </c>
      <c r="C4244" s="6" t="str">
        <f>IFERROR(VLOOKUP(A4244,'Distributor List'!$A$2:$D$77,3,0),"-")</f>
        <v>-</v>
      </c>
      <c r="D4244" s="6" t="str">
        <f>IFERROR(VLOOKUP(A4244,'Distributor List'!$A$2:$F$77,6,0),"-")</f>
        <v>-</v>
      </c>
      <c r="E4244" s="6" t="str">
        <f>IFERROR(VLOOKUP(A4244,'Distributor List'!$A$2:$D$77,4,0),"-")</f>
        <v>-</v>
      </c>
      <c r="F4244" s="6" t="str">
        <f>IFERROR(VLOOKUP(H4244,'Price List'!$A$2:$H$109,8,0),"-")</f>
        <v>-</v>
      </c>
      <c r="G4244" s="6" t="str">
        <f>IFERROR(VLOOKUP(A4244,'Distributor List'!$A$2:$E$77,5,0),"-")</f>
        <v>-</v>
      </c>
      <c r="H4244" s="10"/>
      <c r="I4244" s="95"/>
      <c r="J4244" s="92"/>
      <c r="K4244" s="92"/>
      <c r="L4244" s="73">
        <f t="shared" si="1412"/>
        <v>0</v>
      </c>
      <c r="M4244" s="73">
        <f t="shared" si="1409"/>
        <v>0</v>
      </c>
      <c r="N4244" s="73"/>
      <c r="O4244" s="73"/>
      <c r="P4244" s="73"/>
      <c r="Q4244" s="73"/>
      <c r="R4244" s="73">
        <f t="shared" si="1411"/>
        <v>0</v>
      </c>
      <c r="S4244" s="76" t="str">
        <f t="shared" si="1416"/>
        <v>-</v>
      </c>
      <c r="T4244" s="96">
        <v>0</v>
      </c>
      <c r="U4244" s="97"/>
      <c r="V4244" s="73">
        <f t="shared" si="1410"/>
        <v>0</v>
      </c>
      <c r="W4244" s="73">
        <f t="shared" si="1417"/>
        <v>0</v>
      </c>
      <c r="X4244" s="76" t="str">
        <f t="shared" si="1418"/>
        <v>-</v>
      </c>
      <c r="Y4244" s="73">
        <f t="shared" si="1419"/>
        <v>0</v>
      </c>
      <c r="Z4244" s="73">
        <f t="shared" si="1420"/>
        <v>0</v>
      </c>
      <c r="AA4244" s="73">
        <f t="shared" si="1413"/>
        <v>0</v>
      </c>
      <c r="AB4244" s="73">
        <f t="shared" si="1421"/>
        <v>0</v>
      </c>
      <c r="AC4244" s="73">
        <f t="shared" si="1414"/>
        <v>0</v>
      </c>
      <c r="AD4244" s="73">
        <f t="shared" si="1415"/>
        <v>0</v>
      </c>
      <c r="AE4244" s="73">
        <v>0</v>
      </c>
    </row>
    <row r="4245" spans="1:31" ht="15" customHeight="1">
      <c r="A4245" s="94"/>
      <c r="B4245" s="6" t="str">
        <f>IFERROR(VLOOKUP(A4245,'Distributor List'!$A$2:$D$77,2,0),"-")</f>
        <v>-</v>
      </c>
      <c r="C4245" s="6" t="str">
        <f>IFERROR(VLOOKUP(A4245,'Distributor List'!$A$2:$D$77,3,0),"-")</f>
        <v>-</v>
      </c>
      <c r="D4245" s="6" t="str">
        <f>IFERROR(VLOOKUP(A4245,'Distributor List'!$A$2:$F$77,6,0),"-")</f>
        <v>-</v>
      </c>
      <c r="E4245" s="6" t="str">
        <f>IFERROR(VLOOKUP(A4245,'Distributor List'!$A$2:$D$77,4,0),"-")</f>
        <v>-</v>
      </c>
      <c r="F4245" s="6" t="str">
        <f>IFERROR(VLOOKUP(H4245,'Price List'!$A$2:$H$109,8,0),"-")</f>
        <v>-</v>
      </c>
      <c r="G4245" s="6" t="str">
        <f>IFERROR(VLOOKUP(A4245,'Distributor List'!$A$2:$E$77,5,0),"-")</f>
        <v>-</v>
      </c>
      <c r="H4245" s="10"/>
      <c r="I4245" s="95"/>
      <c r="J4245" s="92"/>
      <c r="K4245" s="92"/>
      <c r="L4245" s="73">
        <f t="shared" si="1412"/>
        <v>0</v>
      </c>
      <c r="M4245" s="73">
        <f t="shared" si="1409"/>
        <v>0</v>
      </c>
      <c r="N4245" s="73"/>
      <c r="O4245" s="73"/>
      <c r="P4245" s="73"/>
      <c r="Q4245" s="73"/>
      <c r="R4245" s="73">
        <f t="shared" si="1411"/>
        <v>0</v>
      </c>
      <c r="S4245" s="76" t="str">
        <f t="shared" si="1416"/>
        <v>-</v>
      </c>
      <c r="T4245" s="96">
        <v>0</v>
      </c>
      <c r="U4245" s="97"/>
      <c r="V4245" s="73">
        <f t="shared" si="1410"/>
        <v>0</v>
      </c>
      <c r="W4245" s="73">
        <f t="shared" si="1417"/>
        <v>0</v>
      </c>
      <c r="X4245" s="76" t="str">
        <f t="shared" si="1418"/>
        <v>-</v>
      </c>
      <c r="Y4245" s="73">
        <f t="shared" si="1419"/>
        <v>0</v>
      </c>
      <c r="Z4245" s="73">
        <f t="shared" si="1420"/>
        <v>0</v>
      </c>
      <c r="AA4245" s="73">
        <f t="shared" si="1413"/>
        <v>0</v>
      </c>
      <c r="AB4245" s="73">
        <f t="shared" si="1421"/>
        <v>0</v>
      </c>
      <c r="AC4245" s="73">
        <f t="shared" si="1414"/>
        <v>0</v>
      </c>
      <c r="AD4245" s="73">
        <f t="shared" si="1415"/>
        <v>0</v>
      </c>
      <c r="AE4245" s="73">
        <v>0</v>
      </c>
    </row>
    <row r="4246" spans="1:31" ht="15" customHeight="1">
      <c r="A4246" s="94"/>
      <c r="B4246" s="6" t="str">
        <f>IFERROR(VLOOKUP(A4246,'Distributor List'!$A$2:$D$77,2,0),"-")</f>
        <v>-</v>
      </c>
      <c r="C4246" s="6" t="str">
        <f>IFERROR(VLOOKUP(A4246,'Distributor List'!$A$2:$D$77,3,0),"-")</f>
        <v>-</v>
      </c>
      <c r="D4246" s="6" t="str">
        <f>IFERROR(VLOOKUP(A4246,'Distributor List'!$A$2:$F$77,6,0),"-")</f>
        <v>-</v>
      </c>
      <c r="E4246" s="6" t="str">
        <f>IFERROR(VLOOKUP(A4246,'Distributor List'!$A$2:$D$77,4,0),"-")</f>
        <v>-</v>
      </c>
      <c r="F4246" s="6" t="str">
        <f>IFERROR(VLOOKUP(H4246,'Price List'!$A$2:$H$109,8,0),"-")</f>
        <v>-</v>
      </c>
      <c r="G4246" s="6" t="str">
        <f>IFERROR(VLOOKUP(A4246,'Distributor List'!$A$2:$E$77,5,0),"-")</f>
        <v>-</v>
      </c>
      <c r="H4246" s="10"/>
      <c r="I4246" s="95"/>
      <c r="J4246" s="92"/>
      <c r="K4246" s="92"/>
      <c r="L4246" s="73">
        <f t="shared" si="1412"/>
        <v>0</v>
      </c>
      <c r="M4246" s="73">
        <f t="shared" si="1409"/>
        <v>0</v>
      </c>
      <c r="N4246" s="73"/>
      <c r="O4246" s="73"/>
      <c r="P4246" s="73"/>
      <c r="Q4246" s="73"/>
      <c r="R4246" s="73">
        <f t="shared" si="1411"/>
        <v>0</v>
      </c>
      <c r="S4246" s="76" t="str">
        <f t="shared" si="1416"/>
        <v>-</v>
      </c>
      <c r="T4246" s="96">
        <v>0</v>
      </c>
      <c r="U4246" s="97"/>
      <c r="V4246" s="73">
        <f t="shared" si="1410"/>
        <v>0</v>
      </c>
      <c r="W4246" s="73">
        <f t="shared" si="1417"/>
        <v>0</v>
      </c>
      <c r="X4246" s="76" t="str">
        <f t="shared" si="1418"/>
        <v>-</v>
      </c>
      <c r="Y4246" s="73">
        <f t="shared" si="1419"/>
        <v>0</v>
      </c>
      <c r="Z4246" s="73">
        <f t="shared" si="1420"/>
        <v>0</v>
      </c>
      <c r="AA4246" s="73">
        <f t="shared" si="1413"/>
        <v>0</v>
      </c>
      <c r="AB4246" s="73">
        <f t="shared" si="1421"/>
        <v>0</v>
      </c>
      <c r="AC4246" s="73">
        <f t="shared" si="1414"/>
        <v>0</v>
      </c>
      <c r="AD4246" s="73">
        <f t="shared" si="1415"/>
        <v>0</v>
      </c>
      <c r="AE4246" s="73">
        <v>0</v>
      </c>
    </row>
    <row r="4247" spans="1:31" ht="15" customHeight="1">
      <c r="A4247" s="94"/>
      <c r="B4247" s="6" t="str">
        <f>IFERROR(VLOOKUP(A4247,'Distributor List'!$A$2:$D$77,2,0),"-")</f>
        <v>-</v>
      </c>
      <c r="C4247" s="6" t="str">
        <f>IFERROR(VLOOKUP(A4247,'Distributor List'!$A$2:$D$77,3,0),"-")</f>
        <v>-</v>
      </c>
      <c r="D4247" s="6" t="str">
        <f>IFERROR(VLOOKUP(A4247,'Distributor List'!$A$2:$F$77,6,0),"-")</f>
        <v>-</v>
      </c>
      <c r="E4247" s="6" t="str">
        <f>IFERROR(VLOOKUP(A4247,'Distributor List'!$A$2:$D$77,4,0),"-")</f>
        <v>-</v>
      </c>
      <c r="F4247" s="6" t="str">
        <f>IFERROR(VLOOKUP(H4247,'Price List'!$A$2:$H$109,8,0),"-")</f>
        <v>-</v>
      </c>
      <c r="G4247" s="6" t="str">
        <f>IFERROR(VLOOKUP(A4247,'Distributor List'!$A$2:$E$77,5,0),"-")</f>
        <v>-</v>
      </c>
      <c r="H4247" s="10"/>
      <c r="I4247" s="95"/>
      <c r="J4247" s="92"/>
      <c r="K4247" s="92"/>
      <c r="L4247" s="73">
        <f t="shared" si="1412"/>
        <v>0</v>
      </c>
      <c r="M4247" s="73">
        <f t="shared" si="1409"/>
        <v>0</v>
      </c>
      <c r="N4247" s="73"/>
      <c r="O4247" s="73"/>
      <c r="P4247" s="73"/>
      <c r="Q4247" s="73"/>
      <c r="R4247" s="73">
        <f t="shared" si="1411"/>
        <v>0</v>
      </c>
      <c r="S4247" s="76" t="str">
        <f t="shared" si="1416"/>
        <v>-</v>
      </c>
      <c r="T4247" s="96">
        <v>0</v>
      </c>
      <c r="U4247" s="97"/>
      <c r="V4247" s="73">
        <f t="shared" si="1410"/>
        <v>0</v>
      </c>
      <c r="W4247" s="73">
        <f t="shared" si="1417"/>
        <v>0</v>
      </c>
      <c r="X4247" s="76" t="str">
        <f t="shared" si="1418"/>
        <v>-</v>
      </c>
      <c r="Y4247" s="73">
        <f t="shared" si="1419"/>
        <v>0</v>
      </c>
      <c r="Z4247" s="73">
        <f t="shared" si="1420"/>
        <v>0</v>
      </c>
      <c r="AA4247" s="73">
        <f t="shared" si="1413"/>
        <v>0</v>
      </c>
      <c r="AB4247" s="73">
        <f t="shared" si="1421"/>
        <v>0</v>
      </c>
      <c r="AC4247" s="73">
        <f t="shared" si="1414"/>
        <v>0</v>
      </c>
      <c r="AD4247" s="73">
        <f t="shared" si="1415"/>
        <v>0</v>
      </c>
      <c r="AE4247" s="73">
        <v>0</v>
      </c>
    </row>
    <row r="4248" spans="1:31" ht="15" customHeight="1">
      <c r="A4248" s="94"/>
      <c r="B4248" s="6" t="str">
        <f>IFERROR(VLOOKUP(A4248,'Distributor List'!$A$2:$D$77,2,0),"-")</f>
        <v>-</v>
      </c>
      <c r="C4248" s="6" t="str">
        <f>IFERROR(VLOOKUP(A4248,'Distributor List'!$A$2:$D$77,3,0),"-")</f>
        <v>-</v>
      </c>
      <c r="D4248" s="6" t="str">
        <f>IFERROR(VLOOKUP(A4248,'Distributor List'!$A$2:$F$77,6,0),"-")</f>
        <v>-</v>
      </c>
      <c r="E4248" s="6" t="str">
        <f>IFERROR(VLOOKUP(A4248,'Distributor List'!$A$2:$D$77,4,0),"-")</f>
        <v>-</v>
      </c>
      <c r="F4248" s="6" t="str">
        <f>IFERROR(VLOOKUP(H4248,'Price List'!$A$2:$H$109,8,0),"-")</f>
        <v>-</v>
      </c>
      <c r="G4248" s="6" t="str">
        <f>IFERROR(VLOOKUP(A4248,'Distributor List'!$A$2:$E$77,5,0),"-")</f>
        <v>-</v>
      </c>
      <c r="H4248" s="10"/>
      <c r="I4248" s="95"/>
      <c r="J4248" s="92"/>
      <c r="K4248" s="92"/>
      <c r="L4248" s="73">
        <f t="shared" si="1412"/>
        <v>0</v>
      </c>
      <c r="M4248" s="73">
        <f t="shared" si="1409"/>
        <v>0</v>
      </c>
      <c r="N4248" s="73"/>
      <c r="O4248" s="73"/>
      <c r="P4248" s="73"/>
      <c r="Q4248" s="73"/>
      <c r="R4248" s="73">
        <f t="shared" si="1411"/>
        <v>0</v>
      </c>
      <c r="S4248" s="76" t="str">
        <f t="shared" si="1416"/>
        <v>-</v>
      </c>
      <c r="T4248" s="96">
        <v>0</v>
      </c>
      <c r="U4248" s="97"/>
      <c r="V4248" s="73">
        <f t="shared" si="1410"/>
        <v>0</v>
      </c>
      <c r="W4248" s="73">
        <f t="shared" si="1417"/>
        <v>0</v>
      </c>
      <c r="X4248" s="76" t="str">
        <f t="shared" si="1418"/>
        <v>-</v>
      </c>
      <c r="Y4248" s="73">
        <f t="shared" si="1419"/>
        <v>0</v>
      </c>
      <c r="Z4248" s="73">
        <f t="shared" si="1420"/>
        <v>0</v>
      </c>
      <c r="AA4248" s="73">
        <f t="shared" si="1413"/>
        <v>0</v>
      </c>
      <c r="AB4248" s="73">
        <f t="shared" si="1421"/>
        <v>0</v>
      </c>
      <c r="AC4248" s="73">
        <f t="shared" si="1414"/>
        <v>0</v>
      </c>
      <c r="AD4248" s="73">
        <f t="shared" si="1415"/>
        <v>0</v>
      </c>
      <c r="AE4248" s="73">
        <v>0</v>
      </c>
    </row>
    <row r="4249" spans="1:31" ht="15" customHeight="1">
      <c r="A4249" s="94"/>
      <c r="B4249" s="6" t="str">
        <f>IFERROR(VLOOKUP(A4249,'Distributor List'!$A$2:$D$77,2,0),"-")</f>
        <v>-</v>
      </c>
      <c r="C4249" s="6" t="str">
        <f>IFERROR(VLOOKUP(A4249,'Distributor List'!$A$2:$D$77,3,0),"-")</f>
        <v>-</v>
      </c>
      <c r="D4249" s="6" t="str">
        <f>IFERROR(VLOOKUP(A4249,'Distributor List'!$A$2:$F$77,6,0),"-")</f>
        <v>-</v>
      </c>
      <c r="E4249" s="6" t="str">
        <f>IFERROR(VLOOKUP(A4249,'Distributor List'!$A$2:$D$77,4,0),"-")</f>
        <v>-</v>
      </c>
      <c r="F4249" s="6" t="str">
        <f>IFERROR(VLOOKUP(H4249,'Price List'!$A$2:$H$109,8,0),"-")</f>
        <v>-</v>
      </c>
      <c r="G4249" s="6" t="str">
        <f>IFERROR(VLOOKUP(A4249,'Distributor List'!$A$2:$E$77,5,0),"-")</f>
        <v>-</v>
      </c>
      <c r="H4249" s="10"/>
      <c r="I4249" s="95"/>
      <c r="J4249" s="92"/>
      <c r="K4249" s="92"/>
      <c r="L4249" s="73">
        <f t="shared" si="1412"/>
        <v>0</v>
      </c>
      <c r="M4249" s="73">
        <f t="shared" si="1409"/>
        <v>0</v>
      </c>
      <c r="N4249" s="73"/>
      <c r="O4249" s="73"/>
      <c r="P4249" s="73"/>
      <c r="Q4249" s="73"/>
      <c r="R4249" s="73">
        <f t="shared" si="1411"/>
        <v>0</v>
      </c>
      <c r="S4249" s="76" t="str">
        <f t="shared" si="1416"/>
        <v>-</v>
      </c>
      <c r="T4249" s="96">
        <v>0</v>
      </c>
      <c r="U4249" s="97"/>
      <c r="V4249" s="73">
        <f t="shared" si="1410"/>
        <v>0</v>
      </c>
      <c r="W4249" s="73">
        <f t="shared" si="1417"/>
        <v>0</v>
      </c>
      <c r="X4249" s="76" t="str">
        <f t="shared" si="1418"/>
        <v>-</v>
      </c>
      <c r="Y4249" s="73">
        <f t="shared" si="1419"/>
        <v>0</v>
      </c>
      <c r="Z4249" s="73">
        <f t="shared" si="1420"/>
        <v>0</v>
      </c>
      <c r="AA4249" s="73">
        <f t="shared" si="1413"/>
        <v>0</v>
      </c>
      <c r="AB4249" s="73">
        <f t="shared" si="1421"/>
        <v>0</v>
      </c>
      <c r="AC4249" s="73">
        <f t="shared" si="1414"/>
        <v>0</v>
      </c>
      <c r="AD4249" s="73">
        <f t="shared" si="1415"/>
        <v>0</v>
      </c>
      <c r="AE4249" s="73">
        <v>0</v>
      </c>
    </row>
    <row r="4250" spans="1:31" ht="15" customHeight="1">
      <c r="A4250" s="94"/>
      <c r="B4250" s="6" t="str">
        <f>IFERROR(VLOOKUP(A4250,'Distributor List'!$A$2:$D$77,2,0),"-")</f>
        <v>-</v>
      </c>
      <c r="C4250" s="6" t="str">
        <f>IFERROR(VLOOKUP(A4250,'Distributor List'!$A$2:$D$77,3,0),"-")</f>
        <v>-</v>
      </c>
      <c r="D4250" s="6" t="str">
        <f>IFERROR(VLOOKUP(A4250,'Distributor List'!$A$2:$F$77,6,0),"-")</f>
        <v>-</v>
      </c>
      <c r="E4250" s="6" t="str">
        <f>IFERROR(VLOOKUP(A4250,'Distributor List'!$A$2:$D$77,4,0),"-")</f>
        <v>-</v>
      </c>
      <c r="F4250" s="6" t="str">
        <f>IFERROR(VLOOKUP(H4250,'Price List'!$A$2:$H$109,8,0),"-")</f>
        <v>-</v>
      </c>
      <c r="G4250" s="6" t="str">
        <f>IFERROR(VLOOKUP(A4250,'Distributor List'!$A$2:$E$77,5,0),"-")</f>
        <v>-</v>
      </c>
      <c r="H4250" s="10"/>
      <c r="I4250" s="95"/>
      <c r="J4250" s="92"/>
      <c r="K4250" s="92"/>
      <c r="L4250" s="73">
        <f t="shared" si="1412"/>
        <v>0</v>
      </c>
      <c r="M4250" s="73">
        <f t="shared" si="1409"/>
        <v>0</v>
      </c>
      <c r="N4250" s="73"/>
      <c r="O4250" s="73"/>
      <c r="P4250" s="73"/>
      <c r="Q4250" s="73"/>
      <c r="R4250" s="73">
        <f t="shared" si="1411"/>
        <v>0</v>
      </c>
      <c r="S4250" s="76" t="str">
        <f t="shared" si="1416"/>
        <v>-</v>
      </c>
      <c r="T4250" s="96">
        <v>0</v>
      </c>
      <c r="U4250" s="97"/>
      <c r="V4250" s="73">
        <f t="shared" si="1410"/>
        <v>0</v>
      </c>
      <c r="W4250" s="73">
        <f t="shared" si="1417"/>
        <v>0</v>
      </c>
      <c r="X4250" s="76" t="str">
        <f t="shared" si="1418"/>
        <v>-</v>
      </c>
      <c r="Y4250" s="73">
        <f t="shared" si="1419"/>
        <v>0</v>
      </c>
      <c r="Z4250" s="73">
        <f t="shared" si="1420"/>
        <v>0</v>
      </c>
      <c r="AA4250" s="73">
        <f t="shared" si="1413"/>
        <v>0</v>
      </c>
      <c r="AB4250" s="73">
        <f t="shared" si="1421"/>
        <v>0</v>
      </c>
      <c r="AC4250" s="73">
        <f t="shared" si="1414"/>
        <v>0</v>
      </c>
      <c r="AD4250" s="73">
        <f t="shared" si="1415"/>
        <v>0</v>
      </c>
      <c r="AE4250" s="73">
        <v>0</v>
      </c>
    </row>
    <row r="4251" spans="1:31" ht="15" customHeight="1">
      <c r="A4251" s="94"/>
      <c r="B4251" s="6" t="str">
        <f>IFERROR(VLOOKUP(A4251,'Distributor List'!$A$2:$D$77,2,0),"-")</f>
        <v>-</v>
      </c>
      <c r="C4251" s="6" t="str">
        <f>IFERROR(VLOOKUP(A4251,'Distributor List'!$A$2:$D$77,3,0),"-")</f>
        <v>-</v>
      </c>
      <c r="D4251" s="6" t="str">
        <f>IFERROR(VLOOKUP(A4251,'Distributor List'!$A$2:$F$77,6,0),"-")</f>
        <v>-</v>
      </c>
      <c r="E4251" s="6" t="str">
        <f>IFERROR(VLOOKUP(A4251,'Distributor List'!$A$2:$D$77,4,0),"-")</f>
        <v>-</v>
      </c>
      <c r="F4251" s="6" t="str">
        <f>IFERROR(VLOOKUP(H4251,'Price List'!$A$2:$H$109,8,0),"-")</f>
        <v>-</v>
      </c>
      <c r="G4251" s="6" t="str">
        <f>IFERROR(VLOOKUP(A4251,'Distributor List'!$A$2:$E$77,5,0),"-")</f>
        <v>-</v>
      </c>
      <c r="H4251" s="10"/>
      <c r="I4251" s="95"/>
      <c r="J4251" s="92"/>
      <c r="K4251" s="92"/>
      <c r="L4251" s="73">
        <f t="shared" si="1412"/>
        <v>0</v>
      </c>
      <c r="M4251" s="73">
        <f t="shared" si="1409"/>
        <v>0</v>
      </c>
      <c r="N4251" s="73"/>
      <c r="O4251" s="73"/>
      <c r="P4251" s="73"/>
      <c r="Q4251" s="73"/>
      <c r="R4251" s="73">
        <f t="shared" si="1411"/>
        <v>0</v>
      </c>
      <c r="S4251" s="76" t="str">
        <f t="shared" si="1416"/>
        <v>-</v>
      </c>
      <c r="T4251" s="96">
        <v>0</v>
      </c>
      <c r="U4251" s="97"/>
      <c r="V4251" s="73">
        <f t="shared" si="1410"/>
        <v>0</v>
      </c>
      <c r="W4251" s="73">
        <f t="shared" si="1417"/>
        <v>0</v>
      </c>
      <c r="X4251" s="76" t="str">
        <f t="shared" si="1418"/>
        <v>-</v>
      </c>
      <c r="Y4251" s="73">
        <f t="shared" si="1419"/>
        <v>0</v>
      </c>
      <c r="Z4251" s="73">
        <f t="shared" si="1420"/>
        <v>0</v>
      </c>
      <c r="AA4251" s="73">
        <f t="shared" si="1413"/>
        <v>0</v>
      </c>
      <c r="AB4251" s="73">
        <f t="shared" si="1421"/>
        <v>0</v>
      </c>
      <c r="AC4251" s="73">
        <f t="shared" si="1414"/>
        <v>0</v>
      </c>
      <c r="AD4251" s="73">
        <f t="shared" si="1415"/>
        <v>0</v>
      </c>
      <c r="AE4251" s="73">
        <v>0</v>
      </c>
    </row>
    <row r="4252" spans="1:31" ht="15" customHeight="1">
      <c r="A4252" s="94"/>
      <c r="B4252" s="6" t="str">
        <f>IFERROR(VLOOKUP(A4252,'Distributor List'!$A$2:$D$77,2,0),"-")</f>
        <v>-</v>
      </c>
      <c r="C4252" s="6" t="str">
        <f>IFERROR(VLOOKUP(A4252,'Distributor List'!$A$2:$D$77,3,0),"-")</f>
        <v>-</v>
      </c>
      <c r="D4252" s="6" t="str">
        <f>IFERROR(VLOOKUP(A4252,'Distributor List'!$A$2:$F$77,6,0),"-")</f>
        <v>-</v>
      </c>
      <c r="E4252" s="6" t="str">
        <f>IFERROR(VLOOKUP(A4252,'Distributor List'!$A$2:$D$77,4,0),"-")</f>
        <v>-</v>
      </c>
      <c r="F4252" s="6" t="str">
        <f>IFERROR(VLOOKUP(H4252,'Price List'!$A$2:$H$109,8,0),"-")</f>
        <v>-</v>
      </c>
      <c r="G4252" s="6" t="str">
        <f>IFERROR(VLOOKUP(A4252,'Distributor List'!$A$2:$E$77,5,0),"-")</f>
        <v>-</v>
      </c>
      <c r="H4252" s="10"/>
      <c r="I4252" s="95"/>
      <c r="J4252" s="92"/>
      <c r="K4252" s="92"/>
      <c r="L4252" s="73">
        <f t="shared" si="1412"/>
        <v>0</v>
      </c>
      <c r="M4252" s="73">
        <f t="shared" si="1409"/>
        <v>0</v>
      </c>
      <c r="N4252" s="73"/>
      <c r="O4252" s="73"/>
      <c r="P4252" s="73"/>
      <c r="Q4252" s="73"/>
      <c r="R4252" s="73">
        <f t="shared" si="1411"/>
        <v>0</v>
      </c>
      <c r="S4252" s="76" t="str">
        <f t="shared" si="1416"/>
        <v>-</v>
      </c>
      <c r="T4252" s="96">
        <v>0</v>
      </c>
      <c r="U4252" s="97"/>
      <c r="V4252" s="73">
        <f t="shared" si="1410"/>
        <v>0</v>
      </c>
      <c r="W4252" s="73">
        <f t="shared" si="1417"/>
        <v>0</v>
      </c>
      <c r="X4252" s="76" t="str">
        <f t="shared" si="1418"/>
        <v>-</v>
      </c>
      <c r="Y4252" s="73">
        <f t="shared" si="1419"/>
        <v>0</v>
      </c>
      <c r="Z4252" s="73">
        <f t="shared" si="1420"/>
        <v>0</v>
      </c>
      <c r="AA4252" s="73">
        <f t="shared" si="1413"/>
        <v>0</v>
      </c>
      <c r="AB4252" s="73">
        <f t="shared" si="1421"/>
        <v>0</v>
      </c>
      <c r="AC4252" s="73">
        <f t="shared" si="1414"/>
        <v>0</v>
      </c>
      <c r="AD4252" s="73">
        <f t="shared" si="1415"/>
        <v>0</v>
      </c>
      <c r="AE4252" s="73">
        <v>0</v>
      </c>
    </row>
    <row r="4253" spans="1:31" ht="15" customHeight="1">
      <c r="A4253" s="94"/>
      <c r="B4253" s="6" t="str">
        <f>IFERROR(VLOOKUP(A4253,'Distributor List'!$A$2:$D$77,2,0),"-")</f>
        <v>-</v>
      </c>
      <c r="C4253" s="6" t="str">
        <f>IFERROR(VLOOKUP(A4253,'Distributor List'!$A$2:$D$77,3,0),"-")</f>
        <v>-</v>
      </c>
      <c r="D4253" s="6" t="str">
        <f>IFERROR(VLOOKUP(A4253,'Distributor List'!$A$2:$F$77,6,0),"-")</f>
        <v>-</v>
      </c>
      <c r="E4253" s="6" t="str">
        <f>IFERROR(VLOOKUP(A4253,'Distributor List'!$A$2:$D$77,4,0),"-")</f>
        <v>-</v>
      </c>
      <c r="F4253" s="6" t="str">
        <f>IFERROR(VLOOKUP(H4253,'Price List'!$A$2:$H$109,8,0),"-")</f>
        <v>-</v>
      </c>
      <c r="G4253" s="6" t="str">
        <f>IFERROR(VLOOKUP(A4253,'Distributor List'!$A$2:$E$77,5,0),"-")</f>
        <v>-</v>
      </c>
      <c r="H4253" s="10"/>
      <c r="I4253" s="95"/>
      <c r="J4253" s="92"/>
      <c r="K4253" s="92"/>
      <c r="L4253" s="73">
        <f t="shared" si="1412"/>
        <v>0</v>
      </c>
      <c r="M4253" s="73">
        <f t="shared" si="1409"/>
        <v>0</v>
      </c>
      <c r="N4253" s="73"/>
      <c r="O4253" s="73"/>
      <c r="P4253" s="73"/>
      <c r="Q4253" s="73"/>
      <c r="R4253" s="73">
        <f t="shared" si="1411"/>
        <v>0</v>
      </c>
      <c r="S4253" s="76" t="str">
        <f t="shared" si="1416"/>
        <v>-</v>
      </c>
      <c r="T4253" s="96">
        <v>0</v>
      </c>
      <c r="U4253" s="97"/>
      <c r="V4253" s="73">
        <f t="shared" si="1410"/>
        <v>0</v>
      </c>
      <c r="W4253" s="73">
        <f t="shared" si="1417"/>
        <v>0</v>
      </c>
      <c r="X4253" s="76" t="str">
        <f t="shared" si="1418"/>
        <v>-</v>
      </c>
      <c r="Y4253" s="73">
        <f t="shared" si="1419"/>
        <v>0</v>
      </c>
      <c r="Z4253" s="73">
        <f t="shared" si="1420"/>
        <v>0</v>
      </c>
      <c r="AA4253" s="73">
        <f t="shared" si="1413"/>
        <v>0</v>
      </c>
      <c r="AB4253" s="73">
        <f t="shared" si="1421"/>
        <v>0</v>
      </c>
      <c r="AC4253" s="73">
        <f t="shared" si="1414"/>
        <v>0</v>
      </c>
      <c r="AD4253" s="73">
        <f t="shared" si="1415"/>
        <v>0</v>
      </c>
      <c r="AE4253" s="73">
        <v>0</v>
      </c>
    </row>
    <row r="4254" spans="1:31" ht="15" customHeight="1">
      <c r="A4254" s="94"/>
      <c r="B4254" s="6" t="str">
        <f>IFERROR(VLOOKUP(A4254,'Distributor List'!$A$2:$D$77,2,0),"-")</f>
        <v>-</v>
      </c>
      <c r="C4254" s="6" t="str">
        <f>IFERROR(VLOOKUP(A4254,'Distributor List'!$A$2:$D$77,3,0),"-")</f>
        <v>-</v>
      </c>
      <c r="D4254" s="6" t="str">
        <f>IFERROR(VLOOKUP(A4254,'Distributor List'!$A$2:$F$77,6,0),"-")</f>
        <v>-</v>
      </c>
      <c r="E4254" s="6" t="str">
        <f>IFERROR(VLOOKUP(A4254,'Distributor List'!$A$2:$D$77,4,0),"-")</f>
        <v>-</v>
      </c>
      <c r="F4254" s="6" t="str">
        <f>IFERROR(VLOOKUP(H4254,'Price List'!$A$2:$H$109,8,0),"-")</f>
        <v>-</v>
      </c>
      <c r="G4254" s="6" t="str">
        <f>IFERROR(VLOOKUP(A4254,'Distributor List'!$A$2:$E$77,5,0),"-")</f>
        <v>-</v>
      </c>
      <c r="H4254" s="10"/>
      <c r="I4254" s="95"/>
      <c r="J4254" s="92"/>
      <c r="K4254" s="92"/>
      <c r="L4254" s="73">
        <f t="shared" si="1412"/>
        <v>0</v>
      </c>
      <c r="M4254" s="73">
        <f t="shared" si="1409"/>
        <v>0</v>
      </c>
      <c r="N4254" s="73"/>
      <c r="O4254" s="73"/>
      <c r="P4254" s="73"/>
      <c r="Q4254" s="73"/>
      <c r="R4254" s="73">
        <f t="shared" si="1411"/>
        <v>0</v>
      </c>
      <c r="S4254" s="76" t="str">
        <f t="shared" si="1416"/>
        <v>-</v>
      </c>
      <c r="T4254" s="96">
        <v>0</v>
      </c>
      <c r="U4254" s="97"/>
      <c r="V4254" s="73">
        <f t="shared" si="1410"/>
        <v>0</v>
      </c>
      <c r="W4254" s="73">
        <f t="shared" si="1417"/>
        <v>0</v>
      </c>
      <c r="X4254" s="76" t="str">
        <f t="shared" si="1418"/>
        <v>-</v>
      </c>
      <c r="Y4254" s="73">
        <f t="shared" si="1419"/>
        <v>0</v>
      </c>
      <c r="Z4254" s="73">
        <f t="shared" si="1420"/>
        <v>0</v>
      </c>
      <c r="AA4254" s="73">
        <f t="shared" si="1413"/>
        <v>0</v>
      </c>
      <c r="AB4254" s="73">
        <f t="shared" si="1421"/>
        <v>0</v>
      </c>
      <c r="AC4254" s="73">
        <f t="shared" si="1414"/>
        <v>0</v>
      </c>
      <c r="AD4254" s="73">
        <f t="shared" si="1415"/>
        <v>0</v>
      </c>
      <c r="AE4254" s="73">
        <v>0</v>
      </c>
    </row>
    <row r="4255" spans="1:31" ht="15" customHeight="1">
      <c r="A4255" s="94"/>
      <c r="B4255" s="6" t="str">
        <f>IFERROR(VLOOKUP(A4255,'Distributor List'!$A$2:$D$77,2,0),"-")</f>
        <v>-</v>
      </c>
      <c r="C4255" s="6" t="str">
        <f>IFERROR(VLOOKUP(A4255,'Distributor List'!$A$2:$D$77,3,0),"-")</f>
        <v>-</v>
      </c>
      <c r="D4255" s="6" t="str">
        <f>IFERROR(VLOOKUP(A4255,'Distributor List'!$A$2:$F$77,6,0),"-")</f>
        <v>-</v>
      </c>
      <c r="E4255" s="6" t="str">
        <f>IFERROR(VLOOKUP(A4255,'Distributor List'!$A$2:$D$77,4,0),"-")</f>
        <v>-</v>
      </c>
      <c r="F4255" s="6" t="str">
        <f>IFERROR(VLOOKUP(H4255,'Price List'!$A$2:$H$109,8,0),"-")</f>
        <v>-</v>
      </c>
      <c r="G4255" s="6" t="str">
        <f>IFERROR(VLOOKUP(A4255,'Distributor List'!$A$2:$E$77,5,0),"-")</f>
        <v>-</v>
      </c>
      <c r="H4255" s="10"/>
      <c r="I4255" s="95"/>
      <c r="J4255" s="92"/>
      <c r="K4255" s="92"/>
      <c r="L4255" s="73">
        <f t="shared" si="1412"/>
        <v>0</v>
      </c>
      <c r="M4255" s="73">
        <f t="shared" si="1409"/>
        <v>0</v>
      </c>
      <c r="N4255" s="73"/>
      <c r="O4255" s="73"/>
      <c r="P4255" s="73"/>
      <c r="Q4255" s="73"/>
      <c r="R4255" s="73">
        <f t="shared" si="1411"/>
        <v>0</v>
      </c>
      <c r="S4255" s="76" t="str">
        <f t="shared" si="1416"/>
        <v>-</v>
      </c>
      <c r="T4255" s="96">
        <v>0</v>
      </c>
      <c r="U4255" s="97"/>
      <c r="V4255" s="73">
        <f t="shared" si="1410"/>
        <v>0</v>
      </c>
      <c r="W4255" s="73">
        <f t="shared" si="1417"/>
        <v>0</v>
      </c>
      <c r="X4255" s="76" t="str">
        <f t="shared" si="1418"/>
        <v>-</v>
      </c>
      <c r="Y4255" s="73">
        <f t="shared" si="1419"/>
        <v>0</v>
      </c>
      <c r="Z4255" s="73">
        <f t="shared" si="1420"/>
        <v>0</v>
      </c>
      <c r="AA4255" s="73">
        <f t="shared" si="1413"/>
        <v>0</v>
      </c>
      <c r="AB4255" s="73">
        <f t="shared" si="1421"/>
        <v>0</v>
      </c>
      <c r="AC4255" s="73">
        <f t="shared" si="1414"/>
        <v>0</v>
      </c>
      <c r="AD4255" s="73">
        <f t="shared" si="1415"/>
        <v>0</v>
      </c>
      <c r="AE4255" s="73">
        <v>0</v>
      </c>
    </row>
    <row r="4256" spans="1:31" ht="15" customHeight="1">
      <c r="A4256" s="94"/>
      <c r="B4256" s="6" t="str">
        <f>IFERROR(VLOOKUP(A4256,'Distributor List'!$A$2:$D$77,2,0),"-")</f>
        <v>-</v>
      </c>
      <c r="C4256" s="6" t="str">
        <f>IFERROR(VLOOKUP(A4256,'Distributor List'!$A$2:$D$77,3,0),"-")</f>
        <v>-</v>
      </c>
      <c r="D4256" s="6" t="str">
        <f>IFERROR(VLOOKUP(A4256,'Distributor List'!$A$2:$F$77,6,0),"-")</f>
        <v>-</v>
      </c>
      <c r="E4256" s="6" t="str">
        <f>IFERROR(VLOOKUP(A4256,'Distributor List'!$A$2:$D$77,4,0),"-")</f>
        <v>-</v>
      </c>
      <c r="F4256" s="6" t="str">
        <f>IFERROR(VLOOKUP(H4256,'Price List'!$A$2:$H$109,8,0),"-")</f>
        <v>-</v>
      </c>
      <c r="G4256" s="6" t="str">
        <f>IFERROR(VLOOKUP(A4256,'Distributor List'!$A$2:$E$77,5,0),"-")</f>
        <v>-</v>
      </c>
      <c r="H4256" s="10"/>
      <c r="I4256" s="95"/>
      <c r="J4256" s="92"/>
      <c r="K4256" s="92"/>
      <c r="L4256" s="73">
        <f t="shared" si="1412"/>
        <v>0</v>
      </c>
      <c r="M4256" s="73">
        <f t="shared" si="1409"/>
        <v>0</v>
      </c>
      <c r="N4256" s="73"/>
      <c r="O4256" s="73"/>
      <c r="P4256" s="73"/>
      <c r="Q4256" s="73"/>
      <c r="R4256" s="73">
        <f t="shared" si="1411"/>
        <v>0</v>
      </c>
      <c r="S4256" s="76" t="str">
        <f t="shared" si="1416"/>
        <v>-</v>
      </c>
      <c r="T4256" s="96">
        <v>0</v>
      </c>
      <c r="U4256" s="97"/>
      <c r="V4256" s="73">
        <f t="shared" si="1410"/>
        <v>0</v>
      </c>
      <c r="W4256" s="73">
        <f t="shared" si="1417"/>
        <v>0</v>
      </c>
      <c r="X4256" s="76" t="str">
        <f t="shared" si="1418"/>
        <v>-</v>
      </c>
      <c r="Y4256" s="73">
        <f t="shared" si="1419"/>
        <v>0</v>
      </c>
      <c r="Z4256" s="73">
        <f t="shared" si="1420"/>
        <v>0</v>
      </c>
      <c r="AA4256" s="73">
        <f t="shared" si="1413"/>
        <v>0</v>
      </c>
      <c r="AB4256" s="73">
        <f t="shared" si="1421"/>
        <v>0</v>
      </c>
      <c r="AC4256" s="73">
        <f t="shared" si="1414"/>
        <v>0</v>
      </c>
      <c r="AD4256" s="73">
        <f t="shared" si="1415"/>
        <v>0</v>
      </c>
      <c r="AE4256" s="73">
        <v>0</v>
      </c>
    </row>
    <row r="4257" spans="1:31" ht="15" customHeight="1">
      <c r="A4257" s="94"/>
      <c r="B4257" s="6" t="str">
        <f>IFERROR(VLOOKUP(A4257,'Distributor List'!$A$2:$D$77,2,0),"-")</f>
        <v>-</v>
      </c>
      <c r="C4257" s="6" t="str">
        <f>IFERROR(VLOOKUP(A4257,'Distributor List'!$A$2:$D$77,3,0),"-")</f>
        <v>-</v>
      </c>
      <c r="D4257" s="6" t="str">
        <f>IFERROR(VLOOKUP(A4257,'Distributor List'!$A$2:$F$77,6,0),"-")</f>
        <v>-</v>
      </c>
      <c r="E4257" s="6" t="str">
        <f>IFERROR(VLOOKUP(A4257,'Distributor List'!$A$2:$D$77,4,0),"-")</f>
        <v>-</v>
      </c>
      <c r="F4257" s="6" t="str">
        <f>IFERROR(VLOOKUP(H4257,'Price List'!$A$2:$H$109,8,0),"-")</f>
        <v>-</v>
      </c>
      <c r="G4257" s="6" t="str">
        <f>IFERROR(VLOOKUP(A4257,'Distributor List'!$A$2:$E$77,5,0),"-")</f>
        <v>-</v>
      </c>
      <c r="H4257" s="10"/>
      <c r="I4257" s="95"/>
      <c r="J4257" s="92"/>
      <c r="K4257" s="92"/>
      <c r="L4257" s="73">
        <f t="shared" si="1412"/>
        <v>0</v>
      </c>
      <c r="M4257" s="73">
        <f t="shared" si="1409"/>
        <v>0</v>
      </c>
      <c r="N4257" s="73"/>
      <c r="O4257" s="73"/>
      <c r="P4257" s="73"/>
      <c r="Q4257" s="73"/>
      <c r="R4257" s="73">
        <f t="shared" si="1411"/>
        <v>0</v>
      </c>
      <c r="S4257" s="76" t="str">
        <f t="shared" si="1416"/>
        <v>-</v>
      </c>
      <c r="T4257" s="96">
        <v>0</v>
      </c>
      <c r="U4257" s="97"/>
      <c r="V4257" s="73">
        <f t="shared" si="1410"/>
        <v>0</v>
      </c>
      <c r="W4257" s="73">
        <f t="shared" si="1417"/>
        <v>0</v>
      </c>
      <c r="X4257" s="76" t="str">
        <f t="shared" si="1418"/>
        <v>-</v>
      </c>
      <c r="Y4257" s="73">
        <f t="shared" si="1419"/>
        <v>0</v>
      </c>
      <c r="Z4257" s="73">
        <f t="shared" si="1420"/>
        <v>0</v>
      </c>
      <c r="AA4257" s="73">
        <f t="shared" si="1413"/>
        <v>0</v>
      </c>
      <c r="AB4257" s="73">
        <f t="shared" si="1421"/>
        <v>0</v>
      </c>
      <c r="AC4257" s="73">
        <f t="shared" si="1414"/>
        <v>0</v>
      </c>
      <c r="AD4257" s="73">
        <f t="shared" si="1415"/>
        <v>0</v>
      </c>
      <c r="AE4257" s="73">
        <v>0</v>
      </c>
    </row>
    <row r="4258" spans="1:31" ht="15" customHeight="1">
      <c r="A4258" s="94"/>
      <c r="B4258" s="6" t="str">
        <f>IFERROR(VLOOKUP(A4258,'Distributor List'!$A$2:$D$77,2,0),"-")</f>
        <v>-</v>
      </c>
      <c r="C4258" s="6" t="str">
        <f>IFERROR(VLOOKUP(A4258,'Distributor List'!$A$2:$D$77,3,0),"-")</f>
        <v>-</v>
      </c>
      <c r="D4258" s="6" t="str">
        <f>IFERROR(VLOOKUP(A4258,'Distributor List'!$A$2:$F$77,6,0),"-")</f>
        <v>-</v>
      </c>
      <c r="E4258" s="6" t="str">
        <f>IFERROR(VLOOKUP(A4258,'Distributor List'!$A$2:$D$77,4,0),"-")</f>
        <v>-</v>
      </c>
      <c r="F4258" s="6" t="str">
        <f>IFERROR(VLOOKUP(H4258,'Price List'!$A$2:$H$109,8,0),"-")</f>
        <v>-</v>
      </c>
      <c r="G4258" s="6" t="str">
        <f>IFERROR(VLOOKUP(A4258,'Distributor List'!$A$2:$E$77,5,0),"-")</f>
        <v>-</v>
      </c>
      <c r="H4258" s="10"/>
      <c r="I4258" s="95"/>
      <c r="J4258" s="92"/>
      <c r="K4258" s="92"/>
      <c r="L4258" s="73">
        <f t="shared" si="1412"/>
        <v>0</v>
      </c>
      <c r="M4258" s="73">
        <f t="shared" si="1409"/>
        <v>0</v>
      </c>
      <c r="N4258" s="73"/>
      <c r="O4258" s="73"/>
      <c r="P4258" s="73"/>
      <c r="Q4258" s="73"/>
      <c r="R4258" s="73">
        <f t="shared" si="1411"/>
        <v>0</v>
      </c>
      <c r="S4258" s="76" t="str">
        <f t="shared" si="1416"/>
        <v>-</v>
      </c>
      <c r="T4258" s="96">
        <v>0</v>
      </c>
      <c r="U4258" s="97"/>
      <c r="V4258" s="73">
        <f t="shared" si="1410"/>
        <v>0</v>
      </c>
      <c r="W4258" s="73">
        <f t="shared" si="1417"/>
        <v>0</v>
      </c>
      <c r="X4258" s="76" t="str">
        <f t="shared" si="1418"/>
        <v>-</v>
      </c>
      <c r="Y4258" s="73">
        <f t="shared" si="1419"/>
        <v>0</v>
      </c>
      <c r="Z4258" s="73">
        <f t="shared" si="1420"/>
        <v>0</v>
      </c>
      <c r="AA4258" s="73">
        <f t="shared" si="1413"/>
        <v>0</v>
      </c>
      <c r="AB4258" s="73">
        <f t="shared" si="1421"/>
        <v>0</v>
      </c>
      <c r="AC4258" s="73">
        <f t="shared" si="1414"/>
        <v>0</v>
      </c>
      <c r="AD4258" s="73">
        <f t="shared" si="1415"/>
        <v>0</v>
      </c>
      <c r="AE4258" s="73">
        <v>0</v>
      </c>
    </row>
    <row r="4259" spans="1:31" ht="15" customHeight="1">
      <c r="A4259" s="94"/>
      <c r="B4259" s="6" t="str">
        <f>IFERROR(VLOOKUP(A4259,'Distributor List'!$A$2:$D$77,2,0),"-")</f>
        <v>-</v>
      </c>
      <c r="C4259" s="6" t="str">
        <f>IFERROR(VLOOKUP(A4259,'Distributor List'!$A$2:$D$77,3,0),"-")</f>
        <v>-</v>
      </c>
      <c r="D4259" s="6" t="str">
        <f>IFERROR(VLOOKUP(A4259,'Distributor List'!$A$2:$F$77,6,0),"-")</f>
        <v>-</v>
      </c>
      <c r="E4259" s="6" t="str">
        <f>IFERROR(VLOOKUP(A4259,'Distributor List'!$A$2:$D$77,4,0),"-")</f>
        <v>-</v>
      </c>
      <c r="F4259" s="6" t="str">
        <f>IFERROR(VLOOKUP(H4259,'Price List'!$A$2:$H$109,8,0),"-")</f>
        <v>-</v>
      </c>
      <c r="G4259" s="6" t="str">
        <f>IFERROR(VLOOKUP(A4259,'Distributor List'!$A$2:$E$77,5,0),"-")</f>
        <v>-</v>
      </c>
      <c r="H4259" s="10"/>
      <c r="I4259" s="95"/>
      <c r="J4259" s="92"/>
      <c r="K4259" s="92"/>
      <c r="L4259" s="73">
        <f t="shared" si="1412"/>
        <v>0</v>
      </c>
      <c r="M4259" s="73">
        <f t="shared" si="1409"/>
        <v>0</v>
      </c>
      <c r="N4259" s="73"/>
      <c r="O4259" s="73"/>
      <c r="P4259" s="73"/>
      <c r="Q4259" s="73"/>
      <c r="R4259" s="73">
        <f t="shared" si="1411"/>
        <v>0</v>
      </c>
      <c r="S4259" s="76" t="str">
        <f t="shared" si="1416"/>
        <v>-</v>
      </c>
      <c r="T4259" s="96">
        <v>0</v>
      </c>
      <c r="U4259" s="97"/>
      <c r="V4259" s="73">
        <f t="shared" si="1410"/>
        <v>0</v>
      </c>
      <c r="W4259" s="73">
        <f t="shared" si="1417"/>
        <v>0</v>
      </c>
      <c r="X4259" s="76" t="str">
        <f t="shared" si="1418"/>
        <v>-</v>
      </c>
      <c r="Y4259" s="73">
        <f t="shared" si="1419"/>
        <v>0</v>
      </c>
      <c r="Z4259" s="73">
        <f t="shared" si="1420"/>
        <v>0</v>
      </c>
      <c r="AA4259" s="73">
        <f t="shared" si="1413"/>
        <v>0</v>
      </c>
      <c r="AB4259" s="73">
        <f t="shared" si="1421"/>
        <v>0</v>
      </c>
      <c r="AC4259" s="73">
        <f t="shared" si="1414"/>
        <v>0</v>
      </c>
      <c r="AD4259" s="73">
        <f t="shared" si="1415"/>
        <v>0</v>
      </c>
      <c r="AE4259" s="73">
        <v>0</v>
      </c>
    </row>
    <row r="4260" spans="1:31" ht="15" customHeight="1">
      <c r="A4260" s="94"/>
      <c r="B4260" s="6" t="str">
        <f>IFERROR(VLOOKUP(A4260,'Distributor List'!$A$2:$D$77,2,0),"-")</f>
        <v>-</v>
      </c>
      <c r="C4260" s="6" t="str">
        <f>IFERROR(VLOOKUP(A4260,'Distributor List'!$A$2:$D$77,3,0),"-")</f>
        <v>-</v>
      </c>
      <c r="D4260" s="6" t="str">
        <f>IFERROR(VLOOKUP(A4260,'Distributor List'!$A$2:$F$77,6,0),"-")</f>
        <v>-</v>
      </c>
      <c r="E4260" s="6" t="str">
        <f>IFERROR(VLOOKUP(A4260,'Distributor List'!$A$2:$D$77,4,0),"-")</f>
        <v>-</v>
      </c>
      <c r="F4260" s="6" t="str">
        <f>IFERROR(VLOOKUP(H4260,'Price List'!$A$2:$H$109,8,0),"-")</f>
        <v>-</v>
      </c>
      <c r="G4260" s="6" t="str">
        <f>IFERROR(VLOOKUP(A4260,'Distributor List'!$A$2:$E$77,5,0),"-")</f>
        <v>-</v>
      </c>
      <c r="H4260" s="10"/>
      <c r="I4260" s="95"/>
      <c r="J4260" s="92"/>
      <c r="K4260" s="92"/>
      <c r="L4260" s="73">
        <f t="shared" si="1412"/>
        <v>0</v>
      </c>
      <c r="M4260" s="73">
        <f t="shared" si="1409"/>
        <v>0</v>
      </c>
      <c r="N4260" s="73"/>
      <c r="O4260" s="73"/>
      <c r="P4260" s="73"/>
      <c r="Q4260" s="73"/>
      <c r="R4260" s="73">
        <f t="shared" si="1411"/>
        <v>0</v>
      </c>
      <c r="S4260" s="76" t="str">
        <f t="shared" si="1416"/>
        <v>-</v>
      </c>
      <c r="T4260" s="96">
        <v>0</v>
      </c>
      <c r="U4260" s="97"/>
      <c r="V4260" s="73">
        <f t="shared" si="1410"/>
        <v>0</v>
      </c>
      <c r="W4260" s="73">
        <f t="shared" si="1417"/>
        <v>0</v>
      </c>
      <c r="X4260" s="76" t="str">
        <f t="shared" si="1418"/>
        <v>-</v>
      </c>
      <c r="Y4260" s="73">
        <f t="shared" si="1419"/>
        <v>0</v>
      </c>
      <c r="Z4260" s="73">
        <f t="shared" si="1420"/>
        <v>0</v>
      </c>
      <c r="AA4260" s="73">
        <f t="shared" si="1413"/>
        <v>0</v>
      </c>
      <c r="AB4260" s="73">
        <f t="shared" si="1421"/>
        <v>0</v>
      </c>
      <c r="AC4260" s="73">
        <f t="shared" si="1414"/>
        <v>0</v>
      </c>
      <c r="AD4260" s="73">
        <f t="shared" si="1415"/>
        <v>0</v>
      </c>
      <c r="AE4260" s="73">
        <v>0</v>
      </c>
    </row>
    <row r="4261" spans="1:31" ht="15" customHeight="1">
      <c r="A4261" s="94"/>
      <c r="B4261" s="6" t="str">
        <f>IFERROR(VLOOKUP(A4261,'Distributor List'!$A$2:$D$77,2,0),"-")</f>
        <v>-</v>
      </c>
      <c r="C4261" s="6" t="str">
        <f>IFERROR(VLOOKUP(A4261,'Distributor List'!$A$2:$D$77,3,0),"-")</f>
        <v>-</v>
      </c>
      <c r="D4261" s="6" t="str">
        <f>IFERROR(VLOOKUP(A4261,'Distributor List'!$A$2:$F$77,6,0),"-")</f>
        <v>-</v>
      </c>
      <c r="E4261" s="6" t="str">
        <f>IFERROR(VLOOKUP(A4261,'Distributor List'!$A$2:$D$77,4,0),"-")</f>
        <v>-</v>
      </c>
      <c r="F4261" s="6" t="str">
        <f>IFERROR(VLOOKUP(H4261,'Price List'!$A$2:$H$109,8,0),"-")</f>
        <v>-</v>
      </c>
      <c r="G4261" s="6" t="str">
        <f>IFERROR(VLOOKUP(A4261,'Distributor List'!$A$2:$E$77,5,0),"-")</f>
        <v>-</v>
      </c>
      <c r="H4261" s="10"/>
      <c r="I4261" s="95"/>
      <c r="J4261" s="92"/>
      <c r="K4261" s="92"/>
      <c r="L4261" s="73">
        <f t="shared" si="1412"/>
        <v>0</v>
      </c>
      <c r="M4261" s="73">
        <f t="shared" si="1409"/>
        <v>0</v>
      </c>
      <c r="N4261" s="73"/>
      <c r="O4261" s="73"/>
      <c r="P4261" s="73"/>
      <c r="Q4261" s="73"/>
      <c r="R4261" s="73">
        <f t="shared" si="1411"/>
        <v>0</v>
      </c>
      <c r="S4261" s="76" t="str">
        <f t="shared" si="1416"/>
        <v>-</v>
      </c>
      <c r="T4261" s="96">
        <v>0</v>
      </c>
      <c r="U4261" s="97"/>
      <c r="V4261" s="73">
        <f t="shared" si="1410"/>
        <v>0</v>
      </c>
      <c r="W4261" s="73">
        <f t="shared" si="1417"/>
        <v>0</v>
      </c>
      <c r="X4261" s="76" t="str">
        <f t="shared" si="1418"/>
        <v>-</v>
      </c>
      <c r="Y4261" s="73">
        <f t="shared" si="1419"/>
        <v>0</v>
      </c>
      <c r="Z4261" s="73">
        <f t="shared" si="1420"/>
        <v>0</v>
      </c>
      <c r="AA4261" s="73">
        <f t="shared" si="1413"/>
        <v>0</v>
      </c>
      <c r="AB4261" s="73">
        <f t="shared" si="1421"/>
        <v>0</v>
      </c>
      <c r="AC4261" s="73">
        <f t="shared" si="1414"/>
        <v>0</v>
      </c>
      <c r="AD4261" s="73">
        <f t="shared" si="1415"/>
        <v>0</v>
      </c>
      <c r="AE4261" s="73">
        <v>0</v>
      </c>
    </row>
    <row r="4262" spans="1:31" ht="15" customHeight="1">
      <c r="A4262" s="94"/>
      <c r="B4262" s="6" t="str">
        <f>IFERROR(VLOOKUP(A4262,'Distributor List'!$A$2:$D$77,2,0),"-")</f>
        <v>-</v>
      </c>
      <c r="C4262" s="6" t="str">
        <f>IFERROR(VLOOKUP(A4262,'Distributor List'!$A$2:$D$77,3,0),"-")</f>
        <v>-</v>
      </c>
      <c r="D4262" s="6" t="str">
        <f>IFERROR(VLOOKUP(A4262,'Distributor List'!$A$2:$F$77,6,0),"-")</f>
        <v>-</v>
      </c>
      <c r="E4262" s="6" t="str">
        <f>IFERROR(VLOOKUP(A4262,'Distributor List'!$A$2:$D$77,4,0),"-")</f>
        <v>-</v>
      </c>
      <c r="F4262" s="6" t="str">
        <f>IFERROR(VLOOKUP(H4262,'Price List'!$A$2:$H$109,8,0),"-")</f>
        <v>-</v>
      </c>
      <c r="G4262" s="6" t="str">
        <f>IFERROR(VLOOKUP(A4262,'Distributor List'!$A$2:$E$77,5,0),"-")</f>
        <v>-</v>
      </c>
      <c r="H4262" s="10"/>
      <c r="I4262" s="95"/>
      <c r="J4262" s="92"/>
      <c r="K4262" s="92"/>
      <c r="L4262" s="73">
        <f t="shared" si="1412"/>
        <v>0</v>
      </c>
      <c r="M4262" s="73">
        <f t="shared" si="1409"/>
        <v>0</v>
      </c>
      <c r="N4262" s="73"/>
      <c r="O4262" s="73"/>
      <c r="P4262" s="73"/>
      <c r="Q4262" s="73"/>
      <c r="R4262" s="73">
        <f t="shared" si="1411"/>
        <v>0</v>
      </c>
      <c r="S4262" s="76" t="str">
        <f t="shared" si="1416"/>
        <v>-</v>
      </c>
      <c r="T4262" s="96">
        <v>0</v>
      </c>
      <c r="U4262" s="97"/>
      <c r="V4262" s="73">
        <f t="shared" si="1410"/>
        <v>0</v>
      </c>
      <c r="W4262" s="73">
        <f t="shared" si="1417"/>
        <v>0</v>
      </c>
      <c r="X4262" s="76" t="str">
        <f t="shared" si="1418"/>
        <v>-</v>
      </c>
      <c r="Y4262" s="73">
        <f t="shared" si="1419"/>
        <v>0</v>
      </c>
      <c r="Z4262" s="73">
        <f t="shared" si="1420"/>
        <v>0</v>
      </c>
      <c r="AA4262" s="73">
        <f t="shared" si="1413"/>
        <v>0</v>
      </c>
      <c r="AB4262" s="73">
        <f t="shared" si="1421"/>
        <v>0</v>
      </c>
      <c r="AC4262" s="73">
        <f t="shared" si="1414"/>
        <v>0</v>
      </c>
      <c r="AD4262" s="73">
        <f t="shared" si="1415"/>
        <v>0</v>
      </c>
      <c r="AE4262" s="73">
        <v>0</v>
      </c>
    </row>
    <row r="4263" spans="1:31" ht="15" customHeight="1">
      <c r="A4263" s="94"/>
      <c r="B4263" s="6" t="str">
        <f>IFERROR(VLOOKUP(A4263,'Distributor List'!$A$2:$D$77,2,0),"-")</f>
        <v>-</v>
      </c>
      <c r="C4263" s="6" t="str">
        <f>IFERROR(VLOOKUP(A4263,'Distributor List'!$A$2:$D$77,3,0),"-")</f>
        <v>-</v>
      </c>
      <c r="D4263" s="6" t="str">
        <f>IFERROR(VLOOKUP(A4263,'Distributor List'!$A$2:$F$77,6,0),"-")</f>
        <v>-</v>
      </c>
      <c r="E4263" s="6" t="str">
        <f>IFERROR(VLOOKUP(A4263,'Distributor List'!$A$2:$D$77,4,0),"-")</f>
        <v>-</v>
      </c>
      <c r="F4263" s="6" t="str">
        <f>IFERROR(VLOOKUP(H4263,'Price List'!$A$2:$H$109,8,0),"-")</f>
        <v>-</v>
      </c>
      <c r="G4263" s="6" t="str">
        <f>IFERROR(VLOOKUP(A4263,'Distributor List'!$A$2:$E$77,5,0),"-")</f>
        <v>-</v>
      </c>
      <c r="H4263" s="10"/>
      <c r="I4263" s="95"/>
      <c r="J4263" s="92"/>
      <c r="K4263" s="92"/>
      <c r="L4263" s="73">
        <f t="shared" si="1412"/>
        <v>0</v>
      </c>
      <c r="M4263" s="73">
        <f t="shared" si="1409"/>
        <v>0</v>
      </c>
      <c r="N4263" s="73"/>
      <c r="O4263" s="73"/>
      <c r="P4263" s="73"/>
      <c r="Q4263" s="73"/>
      <c r="R4263" s="73">
        <f t="shared" si="1411"/>
        <v>0</v>
      </c>
      <c r="S4263" s="76" t="str">
        <f t="shared" si="1416"/>
        <v>-</v>
      </c>
      <c r="T4263" s="96">
        <v>0</v>
      </c>
      <c r="U4263" s="97"/>
      <c r="V4263" s="73">
        <f t="shared" si="1410"/>
        <v>0</v>
      </c>
      <c r="W4263" s="73">
        <f t="shared" si="1417"/>
        <v>0</v>
      </c>
      <c r="X4263" s="76" t="str">
        <f t="shared" si="1418"/>
        <v>-</v>
      </c>
      <c r="Y4263" s="73">
        <f t="shared" si="1419"/>
        <v>0</v>
      </c>
      <c r="Z4263" s="73">
        <f t="shared" si="1420"/>
        <v>0</v>
      </c>
      <c r="AA4263" s="73">
        <f t="shared" si="1413"/>
        <v>0</v>
      </c>
      <c r="AB4263" s="73">
        <f t="shared" si="1421"/>
        <v>0</v>
      </c>
      <c r="AC4263" s="73">
        <f t="shared" si="1414"/>
        <v>0</v>
      </c>
      <c r="AD4263" s="73">
        <f t="shared" si="1415"/>
        <v>0</v>
      </c>
      <c r="AE4263" s="73">
        <v>0</v>
      </c>
    </row>
    <row r="4264" spans="1:31" ht="15" customHeight="1">
      <c r="A4264" s="94"/>
      <c r="B4264" s="6" t="str">
        <f>IFERROR(VLOOKUP(A4264,'Distributor List'!$A$2:$D$77,2,0),"-")</f>
        <v>-</v>
      </c>
      <c r="C4264" s="6" t="str">
        <f>IFERROR(VLOOKUP(A4264,'Distributor List'!$A$2:$D$77,3,0),"-")</f>
        <v>-</v>
      </c>
      <c r="D4264" s="6" t="str">
        <f>IFERROR(VLOOKUP(A4264,'Distributor List'!$A$2:$F$77,6,0),"-")</f>
        <v>-</v>
      </c>
      <c r="E4264" s="6" t="str">
        <f>IFERROR(VLOOKUP(A4264,'Distributor List'!$A$2:$D$77,4,0),"-")</f>
        <v>-</v>
      </c>
      <c r="F4264" s="6" t="str">
        <f>IFERROR(VLOOKUP(H4264,'Price List'!$A$2:$H$109,8,0),"-")</f>
        <v>-</v>
      </c>
      <c r="G4264" s="6" t="str">
        <f>IFERROR(VLOOKUP(A4264,'Distributor List'!$A$2:$E$77,5,0),"-")</f>
        <v>-</v>
      </c>
      <c r="H4264" s="10"/>
      <c r="I4264" s="95"/>
      <c r="J4264" s="92"/>
      <c r="K4264" s="92"/>
      <c r="L4264" s="73">
        <f t="shared" si="1412"/>
        <v>0</v>
      </c>
      <c r="M4264" s="73">
        <f t="shared" si="1409"/>
        <v>0</v>
      </c>
      <c r="N4264" s="73"/>
      <c r="O4264" s="73"/>
      <c r="P4264" s="73"/>
      <c r="Q4264" s="73"/>
      <c r="R4264" s="73">
        <f t="shared" si="1411"/>
        <v>0</v>
      </c>
      <c r="S4264" s="76" t="str">
        <f t="shared" si="1416"/>
        <v>-</v>
      </c>
      <c r="T4264" s="96">
        <v>0</v>
      </c>
      <c r="U4264" s="97"/>
      <c r="V4264" s="73">
        <f t="shared" si="1410"/>
        <v>0</v>
      </c>
      <c r="W4264" s="73">
        <f t="shared" si="1417"/>
        <v>0</v>
      </c>
      <c r="X4264" s="76" t="str">
        <f t="shared" si="1418"/>
        <v>-</v>
      </c>
      <c r="Y4264" s="73">
        <f t="shared" si="1419"/>
        <v>0</v>
      </c>
      <c r="Z4264" s="73">
        <f t="shared" si="1420"/>
        <v>0</v>
      </c>
      <c r="AA4264" s="73">
        <f t="shared" si="1413"/>
        <v>0</v>
      </c>
      <c r="AB4264" s="73">
        <f t="shared" si="1421"/>
        <v>0</v>
      </c>
      <c r="AC4264" s="73">
        <f t="shared" si="1414"/>
        <v>0</v>
      </c>
      <c r="AD4264" s="73">
        <f t="shared" si="1415"/>
        <v>0</v>
      </c>
      <c r="AE4264" s="73">
        <v>0</v>
      </c>
    </row>
    <row r="4265" spans="1:31" ht="15" customHeight="1">
      <c r="A4265" s="94"/>
      <c r="B4265" s="6" t="str">
        <f>IFERROR(VLOOKUP(A4265,'Distributor List'!$A$2:$D$77,2,0),"-")</f>
        <v>-</v>
      </c>
      <c r="C4265" s="6" t="str">
        <f>IFERROR(VLOOKUP(A4265,'Distributor List'!$A$2:$D$77,3,0),"-")</f>
        <v>-</v>
      </c>
      <c r="D4265" s="6" t="str">
        <f>IFERROR(VLOOKUP(A4265,'Distributor List'!$A$2:$F$77,6,0),"-")</f>
        <v>-</v>
      </c>
      <c r="E4265" s="6" t="str">
        <f>IFERROR(VLOOKUP(A4265,'Distributor List'!$A$2:$D$77,4,0),"-")</f>
        <v>-</v>
      </c>
      <c r="F4265" s="6" t="str">
        <f>IFERROR(VLOOKUP(H4265,'Price List'!$A$2:$H$109,8,0),"-")</f>
        <v>-</v>
      </c>
      <c r="G4265" s="6" t="str">
        <f>IFERROR(VLOOKUP(A4265,'Distributor List'!$A$2:$E$77,5,0),"-")</f>
        <v>-</v>
      </c>
      <c r="H4265" s="10"/>
      <c r="I4265" s="95"/>
      <c r="J4265" s="92"/>
      <c r="K4265" s="92"/>
      <c r="L4265" s="73">
        <f t="shared" si="1412"/>
        <v>0</v>
      </c>
      <c r="M4265" s="73">
        <f t="shared" si="1409"/>
        <v>0</v>
      </c>
      <c r="N4265" s="73"/>
      <c r="O4265" s="73"/>
      <c r="P4265" s="73"/>
      <c r="Q4265" s="73"/>
      <c r="R4265" s="73">
        <f t="shared" si="1411"/>
        <v>0</v>
      </c>
      <c r="S4265" s="76" t="str">
        <f t="shared" si="1416"/>
        <v>-</v>
      </c>
      <c r="T4265" s="96">
        <v>0</v>
      </c>
      <c r="U4265" s="97"/>
      <c r="V4265" s="73">
        <f t="shared" si="1410"/>
        <v>0</v>
      </c>
      <c r="W4265" s="73">
        <f t="shared" si="1417"/>
        <v>0</v>
      </c>
      <c r="X4265" s="76" t="str">
        <f t="shared" si="1418"/>
        <v>-</v>
      </c>
      <c r="Y4265" s="73">
        <f t="shared" si="1419"/>
        <v>0</v>
      </c>
      <c r="Z4265" s="73">
        <f t="shared" si="1420"/>
        <v>0</v>
      </c>
      <c r="AA4265" s="73">
        <f t="shared" si="1413"/>
        <v>0</v>
      </c>
      <c r="AB4265" s="73">
        <f t="shared" si="1421"/>
        <v>0</v>
      </c>
      <c r="AC4265" s="73">
        <f t="shared" si="1414"/>
        <v>0</v>
      </c>
      <c r="AD4265" s="73">
        <f t="shared" si="1415"/>
        <v>0</v>
      </c>
      <c r="AE4265" s="73">
        <v>0</v>
      </c>
    </row>
    <row r="4266" spans="1:31" ht="15" customHeight="1">
      <c r="A4266" s="94"/>
      <c r="B4266" s="6" t="str">
        <f>IFERROR(VLOOKUP(A4266,'Distributor List'!$A$2:$D$77,2,0),"-")</f>
        <v>-</v>
      </c>
      <c r="C4266" s="6" t="str">
        <f>IFERROR(VLOOKUP(A4266,'Distributor List'!$A$2:$D$77,3,0),"-")</f>
        <v>-</v>
      </c>
      <c r="D4266" s="6" t="str">
        <f>IFERROR(VLOOKUP(A4266,'Distributor List'!$A$2:$F$77,6,0),"-")</f>
        <v>-</v>
      </c>
      <c r="E4266" s="6" t="str">
        <f>IFERROR(VLOOKUP(A4266,'Distributor List'!$A$2:$D$77,4,0),"-")</f>
        <v>-</v>
      </c>
      <c r="F4266" s="6" t="str">
        <f>IFERROR(VLOOKUP(H4266,'Price List'!$A$2:$H$109,8,0),"-")</f>
        <v>-</v>
      </c>
      <c r="G4266" s="6" t="str">
        <f>IFERROR(VLOOKUP(A4266,'Distributor List'!$A$2:$E$77,5,0),"-")</f>
        <v>-</v>
      </c>
      <c r="H4266" s="10"/>
      <c r="I4266" s="95"/>
      <c r="J4266" s="92"/>
      <c r="K4266" s="92"/>
      <c r="L4266" s="73">
        <f t="shared" si="1412"/>
        <v>0</v>
      </c>
      <c r="M4266" s="73">
        <f t="shared" ref="M4266:M4329" si="1422">K4266*I4266</f>
        <v>0</v>
      </c>
      <c r="N4266" s="73"/>
      <c r="O4266" s="73"/>
      <c r="P4266" s="73"/>
      <c r="Q4266" s="73"/>
      <c r="R4266" s="73">
        <f t="shared" si="1411"/>
        <v>0</v>
      </c>
      <c r="S4266" s="76" t="str">
        <f t="shared" si="1416"/>
        <v>-</v>
      </c>
      <c r="T4266" s="96">
        <v>0</v>
      </c>
      <c r="U4266" s="97"/>
      <c r="V4266" s="73">
        <f t="shared" si="1410"/>
        <v>0</v>
      </c>
      <c r="W4266" s="73">
        <f t="shared" si="1417"/>
        <v>0</v>
      </c>
      <c r="X4266" s="76" t="str">
        <f t="shared" si="1418"/>
        <v>-</v>
      </c>
      <c r="Y4266" s="73">
        <f t="shared" si="1419"/>
        <v>0</v>
      </c>
      <c r="Z4266" s="73">
        <f t="shared" si="1420"/>
        <v>0</v>
      </c>
      <c r="AA4266" s="73">
        <f t="shared" si="1413"/>
        <v>0</v>
      </c>
      <c r="AB4266" s="73">
        <f t="shared" si="1421"/>
        <v>0</v>
      </c>
      <c r="AC4266" s="73">
        <f t="shared" si="1414"/>
        <v>0</v>
      </c>
      <c r="AD4266" s="73">
        <f t="shared" si="1415"/>
        <v>0</v>
      </c>
      <c r="AE4266" s="73">
        <v>0</v>
      </c>
    </row>
    <row r="4267" spans="1:31" ht="15" customHeight="1">
      <c r="A4267" s="94"/>
      <c r="B4267" s="6" t="str">
        <f>IFERROR(VLOOKUP(A4267,'Distributor List'!$A$2:$D$77,2,0),"-")</f>
        <v>-</v>
      </c>
      <c r="C4267" s="6" t="str">
        <f>IFERROR(VLOOKUP(A4267,'Distributor List'!$A$2:$D$77,3,0),"-")</f>
        <v>-</v>
      </c>
      <c r="D4267" s="6" t="str">
        <f>IFERROR(VLOOKUP(A4267,'Distributor List'!$A$2:$F$77,6,0),"-")</f>
        <v>-</v>
      </c>
      <c r="E4267" s="6" t="str">
        <f>IFERROR(VLOOKUP(A4267,'Distributor List'!$A$2:$D$77,4,0),"-")</f>
        <v>-</v>
      </c>
      <c r="F4267" s="6" t="str">
        <f>IFERROR(VLOOKUP(H4267,'Price List'!$A$2:$H$109,8,0),"-")</f>
        <v>-</v>
      </c>
      <c r="G4267" s="6" t="str">
        <f>IFERROR(VLOOKUP(A4267,'Distributor List'!$A$2:$E$77,5,0),"-")</f>
        <v>-</v>
      </c>
      <c r="H4267" s="10"/>
      <c r="I4267" s="95"/>
      <c r="J4267" s="92"/>
      <c r="K4267" s="92"/>
      <c r="L4267" s="73">
        <f t="shared" si="1412"/>
        <v>0</v>
      </c>
      <c r="M4267" s="73">
        <f t="shared" si="1422"/>
        <v>0</v>
      </c>
      <c r="N4267" s="73"/>
      <c r="O4267" s="73"/>
      <c r="P4267" s="73"/>
      <c r="Q4267" s="73"/>
      <c r="R4267" s="73">
        <f t="shared" si="1411"/>
        <v>0</v>
      </c>
      <c r="S4267" s="76" t="str">
        <f t="shared" si="1416"/>
        <v>-</v>
      </c>
      <c r="T4267" s="96">
        <v>0</v>
      </c>
      <c r="U4267" s="97"/>
      <c r="V4267" s="73">
        <f t="shared" si="1410"/>
        <v>0</v>
      </c>
      <c r="W4267" s="73">
        <f t="shared" si="1417"/>
        <v>0</v>
      </c>
      <c r="X4267" s="76" t="str">
        <f t="shared" si="1418"/>
        <v>-</v>
      </c>
      <c r="Y4267" s="73">
        <f t="shared" si="1419"/>
        <v>0</v>
      </c>
      <c r="Z4267" s="73">
        <f t="shared" si="1420"/>
        <v>0</v>
      </c>
      <c r="AA4267" s="73">
        <f t="shared" si="1413"/>
        <v>0</v>
      </c>
      <c r="AB4267" s="73">
        <f t="shared" si="1421"/>
        <v>0</v>
      </c>
      <c r="AC4267" s="73">
        <f t="shared" si="1414"/>
        <v>0</v>
      </c>
      <c r="AD4267" s="73">
        <f t="shared" si="1415"/>
        <v>0</v>
      </c>
      <c r="AE4267" s="73">
        <v>0</v>
      </c>
    </row>
    <row r="4268" spans="1:31" ht="15" customHeight="1">
      <c r="A4268" s="94"/>
      <c r="B4268" s="6" t="str">
        <f>IFERROR(VLOOKUP(A4268,'Distributor List'!$A$2:$D$77,2,0),"-")</f>
        <v>-</v>
      </c>
      <c r="C4268" s="6" t="str">
        <f>IFERROR(VLOOKUP(A4268,'Distributor List'!$A$2:$D$77,3,0),"-")</f>
        <v>-</v>
      </c>
      <c r="D4268" s="6" t="str">
        <f>IFERROR(VLOOKUP(A4268,'Distributor List'!$A$2:$F$77,6,0),"-")</f>
        <v>-</v>
      </c>
      <c r="E4268" s="6" t="str">
        <f>IFERROR(VLOOKUP(A4268,'Distributor List'!$A$2:$D$77,4,0),"-")</f>
        <v>-</v>
      </c>
      <c r="F4268" s="6" t="str">
        <f>IFERROR(VLOOKUP(H4268,'Price List'!$A$2:$H$109,8,0),"-")</f>
        <v>-</v>
      </c>
      <c r="G4268" s="6" t="str">
        <f>IFERROR(VLOOKUP(A4268,'Distributor List'!$A$2:$E$77,5,0),"-")</f>
        <v>-</v>
      </c>
      <c r="H4268" s="10"/>
      <c r="I4268" s="95"/>
      <c r="J4268" s="92"/>
      <c r="K4268" s="92"/>
      <c r="L4268" s="73">
        <f t="shared" si="1412"/>
        <v>0</v>
      </c>
      <c r="M4268" s="73">
        <f t="shared" si="1422"/>
        <v>0</v>
      </c>
      <c r="N4268" s="73"/>
      <c r="O4268" s="73"/>
      <c r="P4268" s="73"/>
      <c r="Q4268" s="73"/>
      <c r="R4268" s="73">
        <f t="shared" si="1411"/>
        <v>0</v>
      </c>
      <c r="S4268" s="76" t="str">
        <f t="shared" si="1416"/>
        <v>-</v>
      </c>
      <c r="T4268" s="96">
        <v>0</v>
      </c>
      <c r="U4268" s="97"/>
      <c r="V4268" s="73">
        <f t="shared" ref="V4268:V4331" si="1423">T4268*I4268</f>
        <v>0</v>
      </c>
      <c r="W4268" s="73">
        <f t="shared" si="1417"/>
        <v>0</v>
      </c>
      <c r="X4268" s="76" t="str">
        <f t="shared" si="1418"/>
        <v>-</v>
      </c>
      <c r="Y4268" s="73">
        <f t="shared" si="1419"/>
        <v>0</v>
      </c>
      <c r="Z4268" s="73">
        <f t="shared" si="1420"/>
        <v>0</v>
      </c>
      <c r="AA4268" s="73">
        <f t="shared" si="1413"/>
        <v>0</v>
      </c>
      <c r="AB4268" s="73">
        <f t="shared" si="1421"/>
        <v>0</v>
      </c>
      <c r="AC4268" s="73">
        <f t="shared" si="1414"/>
        <v>0</v>
      </c>
      <c r="AD4268" s="73">
        <f t="shared" si="1415"/>
        <v>0</v>
      </c>
      <c r="AE4268" s="73">
        <v>0</v>
      </c>
    </row>
    <row r="4269" spans="1:31" ht="15" customHeight="1">
      <c r="A4269" s="94"/>
      <c r="B4269" s="6" t="str">
        <f>IFERROR(VLOOKUP(A4269,'Distributor List'!$A$2:$D$77,2,0),"-")</f>
        <v>-</v>
      </c>
      <c r="C4269" s="6" t="str">
        <f>IFERROR(VLOOKUP(A4269,'Distributor List'!$A$2:$D$77,3,0),"-")</f>
        <v>-</v>
      </c>
      <c r="D4269" s="6" t="str">
        <f>IFERROR(VLOOKUP(A4269,'Distributor List'!$A$2:$F$77,6,0),"-")</f>
        <v>-</v>
      </c>
      <c r="E4269" s="6" t="str">
        <f>IFERROR(VLOOKUP(A4269,'Distributor List'!$A$2:$D$77,4,0),"-")</f>
        <v>-</v>
      </c>
      <c r="F4269" s="6" t="str">
        <f>IFERROR(VLOOKUP(H4269,'Price List'!$A$2:$H$109,8,0),"-")</f>
        <v>-</v>
      </c>
      <c r="G4269" s="6" t="str">
        <f>IFERROR(VLOOKUP(A4269,'Distributor List'!$A$2:$E$77,5,0),"-")</f>
        <v>-</v>
      </c>
      <c r="H4269" s="10"/>
      <c r="I4269" s="95"/>
      <c r="J4269" s="92"/>
      <c r="K4269" s="92"/>
      <c r="L4269" s="73">
        <f t="shared" si="1412"/>
        <v>0</v>
      </c>
      <c r="M4269" s="73">
        <f t="shared" si="1422"/>
        <v>0</v>
      </c>
      <c r="N4269" s="73"/>
      <c r="O4269" s="73"/>
      <c r="P4269" s="73"/>
      <c r="Q4269" s="73"/>
      <c r="R4269" s="73">
        <f t="shared" si="1411"/>
        <v>0</v>
      </c>
      <c r="S4269" s="76" t="str">
        <f t="shared" si="1416"/>
        <v>-</v>
      </c>
      <c r="T4269" s="96">
        <v>0</v>
      </c>
      <c r="U4269" s="97"/>
      <c r="V4269" s="73">
        <f t="shared" si="1423"/>
        <v>0</v>
      </c>
      <c r="W4269" s="73">
        <f t="shared" si="1417"/>
        <v>0</v>
      </c>
      <c r="X4269" s="76" t="str">
        <f t="shared" si="1418"/>
        <v>-</v>
      </c>
      <c r="Y4269" s="73">
        <f t="shared" si="1419"/>
        <v>0</v>
      </c>
      <c r="Z4269" s="73">
        <f t="shared" si="1420"/>
        <v>0</v>
      </c>
      <c r="AA4269" s="73">
        <f t="shared" si="1413"/>
        <v>0</v>
      </c>
      <c r="AB4269" s="73">
        <f t="shared" si="1421"/>
        <v>0</v>
      </c>
      <c r="AC4269" s="73">
        <f t="shared" si="1414"/>
        <v>0</v>
      </c>
      <c r="AD4269" s="73">
        <f t="shared" si="1415"/>
        <v>0</v>
      </c>
      <c r="AE4269" s="73">
        <v>0</v>
      </c>
    </row>
    <row r="4270" spans="1:31" ht="15" customHeight="1">
      <c r="A4270" s="94"/>
      <c r="B4270" s="6" t="str">
        <f>IFERROR(VLOOKUP(A4270,'Distributor List'!$A$2:$D$77,2,0),"-")</f>
        <v>-</v>
      </c>
      <c r="C4270" s="6" t="str">
        <f>IFERROR(VLOOKUP(A4270,'Distributor List'!$A$2:$D$77,3,0),"-")</f>
        <v>-</v>
      </c>
      <c r="D4270" s="6" t="str">
        <f>IFERROR(VLOOKUP(A4270,'Distributor List'!$A$2:$F$77,6,0),"-")</f>
        <v>-</v>
      </c>
      <c r="E4270" s="6" t="str">
        <f>IFERROR(VLOOKUP(A4270,'Distributor List'!$A$2:$D$77,4,0),"-")</f>
        <v>-</v>
      </c>
      <c r="F4270" s="6" t="str">
        <f>IFERROR(VLOOKUP(H4270,'Price List'!$A$2:$H$109,8,0),"-")</f>
        <v>-</v>
      </c>
      <c r="G4270" s="6" t="str">
        <f>IFERROR(VLOOKUP(A4270,'Distributor List'!$A$2:$E$77,5,0),"-")</f>
        <v>-</v>
      </c>
      <c r="H4270" s="10"/>
      <c r="I4270" s="95"/>
      <c r="J4270" s="92"/>
      <c r="K4270" s="92"/>
      <c r="L4270" s="73">
        <f t="shared" si="1412"/>
        <v>0</v>
      </c>
      <c r="M4270" s="73">
        <f t="shared" si="1422"/>
        <v>0</v>
      </c>
      <c r="N4270" s="73"/>
      <c r="O4270" s="73"/>
      <c r="P4270" s="73"/>
      <c r="Q4270" s="73"/>
      <c r="R4270" s="73">
        <f t="shared" si="1411"/>
        <v>0</v>
      </c>
      <c r="S4270" s="76" t="str">
        <f t="shared" si="1416"/>
        <v>-</v>
      </c>
      <c r="T4270" s="96">
        <v>0</v>
      </c>
      <c r="U4270" s="97"/>
      <c r="V4270" s="73">
        <f t="shared" si="1423"/>
        <v>0</v>
      </c>
      <c r="W4270" s="73">
        <f t="shared" si="1417"/>
        <v>0</v>
      </c>
      <c r="X4270" s="76" t="str">
        <f t="shared" si="1418"/>
        <v>-</v>
      </c>
      <c r="Y4270" s="73">
        <f t="shared" si="1419"/>
        <v>0</v>
      </c>
      <c r="Z4270" s="73">
        <f t="shared" si="1420"/>
        <v>0</v>
      </c>
      <c r="AA4270" s="73">
        <f t="shared" si="1413"/>
        <v>0</v>
      </c>
      <c r="AB4270" s="73">
        <f t="shared" si="1421"/>
        <v>0</v>
      </c>
      <c r="AC4270" s="73">
        <f t="shared" si="1414"/>
        <v>0</v>
      </c>
      <c r="AD4270" s="73">
        <f t="shared" si="1415"/>
        <v>0</v>
      </c>
      <c r="AE4270" s="73">
        <v>0</v>
      </c>
    </row>
    <row r="4271" spans="1:31" ht="15" customHeight="1">
      <c r="A4271" s="94"/>
      <c r="B4271" s="6" t="str">
        <f>IFERROR(VLOOKUP(A4271,'Distributor List'!$A$2:$D$77,2,0),"-")</f>
        <v>-</v>
      </c>
      <c r="C4271" s="6" t="str">
        <f>IFERROR(VLOOKUP(A4271,'Distributor List'!$A$2:$D$77,3,0),"-")</f>
        <v>-</v>
      </c>
      <c r="D4271" s="6" t="str">
        <f>IFERROR(VLOOKUP(A4271,'Distributor List'!$A$2:$F$77,6,0),"-")</f>
        <v>-</v>
      </c>
      <c r="E4271" s="6" t="str">
        <f>IFERROR(VLOOKUP(A4271,'Distributor List'!$A$2:$D$77,4,0),"-")</f>
        <v>-</v>
      </c>
      <c r="F4271" s="6" t="str">
        <f>IFERROR(VLOOKUP(H4271,'Price List'!$A$2:$H$109,8,0),"-")</f>
        <v>-</v>
      </c>
      <c r="G4271" s="6" t="str">
        <f>IFERROR(VLOOKUP(A4271,'Distributor List'!$A$2:$E$77,5,0),"-")</f>
        <v>-</v>
      </c>
      <c r="H4271" s="10"/>
      <c r="I4271" s="95"/>
      <c r="J4271" s="92"/>
      <c r="K4271" s="92"/>
      <c r="L4271" s="73">
        <f t="shared" si="1412"/>
        <v>0</v>
      </c>
      <c r="M4271" s="73">
        <f t="shared" si="1422"/>
        <v>0</v>
      </c>
      <c r="N4271" s="73"/>
      <c r="O4271" s="73"/>
      <c r="P4271" s="73"/>
      <c r="Q4271" s="73"/>
      <c r="R4271" s="73">
        <f t="shared" si="1411"/>
        <v>0</v>
      </c>
      <c r="S4271" s="76" t="str">
        <f t="shared" si="1416"/>
        <v>-</v>
      </c>
      <c r="T4271" s="96">
        <v>0</v>
      </c>
      <c r="U4271" s="97"/>
      <c r="V4271" s="73">
        <f t="shared" si="1423"/>
        <v>0</v>
      </c>
      <c r="W4271" s="73">
        <f t="shared" si="1417"/>
        <v>0</v>
      </c>
      <c r="X4271" s="76" t="str">
        <f t="shared" si="1418"/>
        <v>-</v>
      </c>
      <c r="Y4271" s="73">
        <f t="shared" si="1419"/>
        <v>0</v>
      </c>
      <c r="Z4271" s="73">
        <f t="shared" si="1420"/>
        <v>0</v>
      </c>
      <c r="AA4271" s="73">
        <f t="shared" si="1413"/>
        <v>0</v>
      </c>
      <c r="AB4271" s="73">
        <f t="shared" si="1421"/>
        <v>0</v>
      </c>
      <c r="AC4271" s="73">
        <f t="shared" si="1414"/>
        <v>0</v>
      </c>
      <c r="AD4271" s="73">
        <f t="shared" si="1415"/>
        <v>0</v>
      </c>
      <c r="AE4271" s="73">
        <v>0</v>
      </c>
    </row>
    <row r="4272" spans="1:31" ht="15" customHeight="1">
      <c r="A4272" s="94"/>
      <c r="B4272" s="6" t="str">
        <f>IFERROR(VLOOKUP(A4272,'Distributor List'!$A$2:$D$77,2,0),"-")</f>
        <v>-</v>
      </c>
      <c r="C4272" s="6" t="str">
        <f>IFERROR(VLOOKUP(A4272,'Distributor List'!$A$2:$D$77,3,0),"-")</f>
        <v>-</v>
      </c>
      <c r="D4272" s="6" t="str">
        <f>IFERROR(VLOOKUP(A4272,'Distributor List'!$A$2:$F$77,6,0),"-")</f>
        <v>-</v>
      </c>
      <c r="E4272" s="6" t="str">
        <f>IFERROR(VLOOKUP(A4272,'Distributor List'!$A$2:$D$77,4,0),"-")</f>
        <v>-</v>
      </c>
      <c r="F4272" s="6" t="str">
        <f>IFERROR(VLOOKUP(H4272,'Price List'!$A$2:$H$109,8,0),"-")</f>
        <v>-</v>
      </c>
      <c r="G4272" s="6" t="str">
        <f>IFERROR(VLOOKUP(A4272,'Distributor List'!$A$2:$E$77,5,0),"-")</f>
        <v>-</v>
      </c>
      <c r="H4272" s="10"/>
      <c r="I4272" s="95"/>
      <c r="J4272" s="92"/>
      <c r="K4272" s="92"/>
      <c r="L4272" s="73">
        <f t="shared" si="1412"/>
        <v>0</v>
      </c>
      <c r="M4272" s="73">
        <f t="shared" si="1422"/>
        <v>0</v>
      </c>
      <c r="N4272" s="73"/>
      <c r="O4272" s="73"/>
      <c r="P4272" s="73"/>
      <c r="Q4272" s="73"/>
      <c r="R4272" s="73">
        <f t="shared" si="1411"/>
        <v>0</v>
      </c>
      <c r="S4272" s="76" t="str">
        <f t="shared" si="1416"/>
        <v>-</v>
      </c>
      <c r="T4272" s="96">
        <v>0</v>
      </c>
      <c r="U4272" s="97"/>
      <c r="V4272" s="73">
        <f t="shared" si="1423"/>
        <v>0</v>
      </c>
      <c r="W4272" s="73">
        <f t="shared" si="1417"/>
        <v>0</v>
      </c>
      <c r="X4272" s="76" t="str">
        <f t="shared" si="1418"/>
        <v>-</v>
      </c>
      <c r="Y4272" s="73">
        <f t="shared" si="1419"/>
        <v>0</v>
      </c>
      <c r="Z4272" s="73">
        <f t="shared" si="1420"/>
        <v>0</v>
      </c>
      <c r="AA4272" s="73">
        <f t="shared" si="1413"/>
        <v>0</v>
      </c>
      <c r="AB4272" s="73">
        <f t="shared" si="1421"/>
        <v>0</v>
      </c>
      <c r="AC4272" s="73">
        <f t="shared" si="1414"/>
        <v>0</v>
      </c>
      <c r="AD4272" s="73">
        <f t="shared" si="1415"/>
        <v>0</v>
      </c>
      <c r="AE4272" s="73">
        <v>0</v>
      </c>
    </row>
    <row r="4273" spans="1:31" ht="15" customHeight="1">
      <c r="A4273" s="94"/>
      <c r="B4273" s="6" t="str">
        <f>IFERROR(VLOOKUP(A4273,'Distributor List'!$A$2:$D$77,2,0),"-")</f>
        <v>-</v>
      </c>
      <c r="C4273" s="6" t="str">
        <f>IFERROR(VLOOKUP(A4273,'Distributor List'!$A$2:$D$77,3,0),"-")</f>
        <v>-</v>
      </c>
      <c r="D4273" s="6" t="str">
        <f>IFERROR(VLOOKUP(A4273,'Distributor List'!$A$2:$F$77,6,0),"-")</f>
        <v>-</v>
      </c>
      <c r="E4273" s="6" t="str">
        <f>IFERROR(VLOOKUP(A4273,'Distributor List'!$A$2:$D$77,4,0),"-")</f>
        <v>-</v>
      </c>
      <c r="F4273" s="6" t="str">
        <f>IFERROR(VLOOKUP(H4273,'Price List'!$A$2:$H$109,8,0),"-")</f>
        <v>-</v>
      </c>
      <c r="G4273" s="6" t="str">
        <f>IFERROR(VLOOKUP(A4273,'Distributor List'!$A$2:$E$77,5,0),"-")</f>
        <v>-</v>
      </c>
      <c r="H4273" s="10"/>
      <c r="I4273" s="95"/>
      <c r="J4273" s="92"/>
      <c r="K4273" s="92"/>
      <c r="L4273" s="73">
        <f t="shared" si="1412"/>
        <v>0</v>
      </c>
      <c r="M4273" s="73">
        <f t="shared" si="1422"/>
        <v>0</v>
      </c>
      <c r="N4273" s="73"/>
      <c r="O4273" s="73"/>
      <c r="P4273" s="73"/>
      <c r="Q4273" s="73"/>
      <c r="R4273" s="73">
        <f t="shared" ref="R4273:R4336" si="1424">Q4273*I4273</f>
        <v>0</v>
      </c>
      <c r="S4273" s="76" t="str">
        <f t="shared" si="1416"/>
        <v>-</v>
      </c>
      <c r="T4273" s="96">
        <v>0</v>
      </c>
      <c r="U4273" s="97"/>
      <c r="V4273" s="73">
        <f t="shared" si="1423"/>
        <v>0</v>
      </c>
      <c r="W4273" s="73">
        <f t="shared" si="1417"/>
        <v>0</v>
      </c>
      <c r="X4273" s="76" t="str">
        <f t="shared" si="1418"/>
        <v>-</v>
      </c>
      <c r="Y4273" s="73">
        <f t="shared" si="1419"/>
        <v>0</v>
      </c>
      <c r="Z4273" s="73">
        <f t="shared" si="1420"/>
        <v>0</v>
      </c>
      <c r="AA4273" s="73">
        <f t="shared" si="1413"/>
        <v>0</v>
      </c>
      <c r="AB4273" s="73">
        <f t="shared" si="1421"/>
        <v>0</v>
      </c>
      <c r="AC4273" s="73">
        <f t="shared" si="1414"/>
        <v>0</v>
      </c>
      <c r="AD4273" s="73">
        <f t="shared" si="1415"/>
        <v>0</v>
      </c>
      <c r="AE4273" s="73">
        <v>0</v>
      </c>
    </row>
    <row r="4274" spans="1:31" ht="15" customHeight="1">
      <c r="A4274" s="94"/>
      <c r="B4274" s="6" t="str">
        <f>IFERROR(VLOOKUP(A4274,'Distributor List'!$A$2:$D$77,2,0),"-")</f>
        <v>-</v>
      </c>
      <c r="C4274" s="6" t="str">
        <f>IFERROR(VLOOKUP(A4274,'Distributor List'!$A$2:$D$77,3,0),"-")</f>
        <v>-</v>
      </c>
      <c r="D4274" s="6" t="str">
        <f>IFERROR(VLOOKUP(A4274,'Distributor List'!$A$2:$F$77,6,0),"-")</f>
        <v>-</v>
      </c>
      <c r="E4274" s="6" t="str">
        <f>IFERROR(VLOOKUP(A4274,'Distributor List'!$A$2:$D$77,4,0),"-")</f>
        <v>-</v>
      </c>
      <c r="F4274" s="6" t="str">
        <f>IFERROR(VLOOKUP(H4274,'Price List'!$A$2:$H$109,8,0),"-")</f>
        <v>-</v>
      </c>
      <c r="G4274" s="6" t="str">
        <f>IFERROR(VLOOKUP(A4274,'Distributor List'!$A$2:$E$77,5,0),"-")</f>
        <v>-</v>
      </c>
      <c r="H4274" s="10"/>
      <c r="I4274" s="95"/>
      <c r="J4274" s="92"/>
      <c r="K4274" s="92"/>
      <c r="L4274" s="73">
        <f t="shared" ref="L4274:L4337" si="1425">J4274*I4274</f>
        <v>0</v>
      </c>
      <c r="M4274" s="73">
        <f t="shared" si="1422"/>
        <v>0</v>
      </c>
      <c r="N4274" s="73"/>
      <c r="O4274" s="73"/>
      <c r="P4274" s="73"/>
      <c r="Q4274" s="73"/>
      <c r="R4274" s="73">
        <f t="shared" si="1424"/>
        <v>0</v>
      </c>
      <c r="S4274" s="76" t="str">
        <f t="shared" si="1416"/>
        <v>-</v>
      </c>
      <c r="T4274" s="96">
        <v>0</v>
      </c>
      <c r="U4274" s="97"/>
      <c r="V4274" s="73">
        <f t="shared" si="1423"/>
        <v>0</v>
      </c>
      <c r="W4274" s="73">
        <f t="shared" si="1417"/>
        <v>0</v>
      </c>
      <c r="X4274" s="76" t="str">
        <f t="shared" si="1418"/>
        <v>-</v>
      </c>
      <c r="Y4274" s="73">
        <f t="shared" si="1419"/>
        <v>0</v>
      </c>
      <c r="Z4274" s="73">
        <f t="shared" si="1420"/>
        <v>0</v>
      </c>
      <c r="AA4274" s="73">
        <f t="shared" si="1413"/>
        <v>0</v>
      </c>
      <c r="AB4274" s="73">
        <f t="shared" si="1421"/>
        <v>0</v>
      </c>
      <c r="AC4274" s="73">
        <f t="shared" si="1414"/>
        <v>0</v>
      </c>
      <c r="AD4274" s="73">
        <f t="shared" si="1415"/>
        <v>0</v>
      </c>
      <c r="AE4274" s="73">
        <v>0</v>
      </c>
    </row>
    <row r="4275" spans="1:31" ht="15" customHeight="1">
      <c r="A4275" s="94"/>
      <c r="B4275" s="6" t="str">
        <f>IFERROR(VLOOKUP(A4275,'Distributor List'!$A$2:$D$77,2,0),"-")</f>
        <v>-</v>
      </c>
      <c r="C4275" s="6" t="str">
        <f>IFERROR(VLOOKUP(A4275,'Distributor List'!$A$2:$D$77,3,0),"-")</f>
        <v>-</v>
      </c>
      <c r="D4275" s="6" t="str">
        <f>IFERROR(VLOOKUP(A4275,'Distributor List'!$A$2:$F$77,6,0),"-")</f>
        <v>-</v>
      </c>
      <c r="E4275" s="6" t="str">
        <f>IFERROR(VLOOKUP(A4275,'Distributor List'!$A$2:$D$77,4,0),"-")</f>
        <v>-</v>
      </c>
      <c r="F4275" s="6" t="str">
        <f>IFERROR(VLOOKUP(H4275,'Price List'!$A$2:$H$109,8,0),"-")</f>
        <v>-</v>
      </c>
      <c r="G4275" s="6" t="str">
        <f>IFERROR(VLOOKUP(A4275,'Distributor List'!$A$2:$E$77,5,0),"-")</f>
        <v>-</v>
      </c>
      <c r="H4275" s="10"/>
      <c r="I4275" s="95"/>
      <c r="J4275" s="92"/>
      <c r="K4275" s="92"/>
      <c r="L4275" s="73">
        <f t="shared" si="1425"/>
        <v>0</v>
      </c>
      <c r="M4275" s="73">
        <f t="shared" si="1422"/>
        <v>0</v>
      </c>
      <c r="N4275" s="73"/>
      <c r="O4275" s="73"/>
      <c r="P4275" s="73"/>
      <c r="Q4275" s="73"/>
      <c r="R4275" s="73">
        <f t="shared" si="1424"/>
        <v>0</v>
      </c>
      <c r="S4275" s="76" t="str">
        <f t="shared" si="1416"/>
        <v>-</v>
      </c>
      <c r="T4275" s="96">
        <v>0</v>
      </c>
      <c r="U4275" s="97"/>
      <c r="V4275" s="73">
        <f t="shared" si="1423"/>
        <v>0</v>
      </c>
      <c r="W4275" s="73">
        <f t="shared" si="1417"/>
        <v>0</v>
      </c>
      <c r="X4275" s="76" t="str">
        <f t="shared" si="1418"/>
        <v>-</v>
      </c>
      <c r="Y4275" s="73">
        <f t="shared" si="1419"/>
        <v>0</v>
      </c>
      <c r="Z4275" s="73">
        <f t="shared" si="1420"/>
        <v>0</v>
      </c>
      <c r="AA4275" s="73">
        <f t="shared" si="1413"/>
        <v>0</v>
      </c>
      <c r="AB4275" s="73">
        <f t="shared" si="1421"/>
        <v>0</v>
      </c>
      <c r="AC4275" s="73">
        <f t="shared" si="1414"/>
        <v>0</v>
      </c>
      <c r="AD4275" s="73">
        <f t="shared" si="1415"/>
        <v>0</v>
      </c>
      <c r="AE4275" s="73">
        <v>0</v>
      </c>
    </row>
    <row r="4276" spans="1:31" ht="15" customHeight="1">
      <c r="A4276" s="94"/>
      <c r="B4276" s="6" t="str">
        <f>IFERROR(VLOOKUP(A4276,'Distributor List'!$A$2:$D$77,2,0),"-")</f>
        <v>-</v>
      </c>
      <c r="C4276" s="6" t="str">
        <f>IFERROR(VLOOKUP(A4276,'Distributor List'!$A$2:$D$77,3,0),"-")</f>
        <v>-</v>
      </c>
      <c r="D4276" s="6" t="str">
        <f>IFERROR(VLOOKUP(A4276,'Distributor List'!$A$2:$F$77,6,0),"-")</f>
        <v>-</v>
      </c>
      <c r="E4276" s="6" t="str">
        <f>IFERROR(VLOOKUP(A4276,'Distributor List'!$A$2:$D$77,4,0),"-")</f>
        <v>-</v>
      </c>
      <c r="F4276" s="6" t="str">
        <f>IFERROR(VLOOKUP(H4276,'Price List'!$A$2:$H$109,8,0),"-")</f>
        <v>-</v>
      </c>
      <c r="G4276" s="6" t="str">
        <f>IFERROR(VLOOKUP(A4276,'Distributor List'!$A$2:$E$77,5,0),"-")</f>
        <v>-</v>
      </c>
      <c r="H4276" s="10"/>
      <c r="I4276" s="95"/>
      <c r="J4276" s="92"/>
      <c r="K4276" s="92"/>
      <c r="L4276" s="73">
        <f t="shared" si="1425"/>
        <v>0</v>
      </c>
      <c r="M4276" s="73">
        <f t="shared" si="1422"/>
        <v>0</v>
      </c>
      <c r="N4276" s="73"/>
      <c r="O4276" s="73"/>
      <c r="P4276" s="73"/>
      <c r="Q4276" s="73"/>
      <c r="R4276" s="73">
        <f t="shared" si="1424"/>
        <v>0</v>
      </c>
      <c r="S4276" s="76" t="str">
        <f t="shared" si="1416"/>
        <v>-</v>
      </c>
      <c r="T4276" s="96">
        <v>0</v>
      </c>
      <c r="U4276" s="97"/>
      <c r="V4276" s="73">
        <f t="shared" si="1423"/>
        <v>0</v>
      </c>
      <c r="W4276" s="73">
        <f t="shared" si="1417"/>
        <v>0</v>
      </c>
      <c r="X4276" s="76" t="str">
        <f t="shared" si="1418"/>
        <v>-</v>
      </c>
      <c r="Y4276" s="73">
        <f t="shared" si="1419"/>
        <v>0</v>
      </c>
      <c r="Z4276" s="73">
        <f t="shared" si="1420"/>
        <v>0</v>
      </c>
      <c r="AA4276" s="73">
        <f t="shared" si="1413"/>
        <v>0</v>
      </c>
      <c r="AB4276" s="73">
        <f t="shared" si="1421"/>
        <v>0</v>
      </c>
      <c r="AC4276" s="73">
        <f t="shared" si="1414"/>
        <v>0</v>
      </c>
      <c r="AD4276" s="73">
        <f t="shared" si="1415"/>
        <v>0</v>
      </c>
      <c r="AE4276" s="73">
        <v>0</v>
      </c>
    </row>
    <row r="4277" spans="1:31" ht="15" customHeight="1">
      <c r="A4277" s="94"/>
      <c r="B4277" s="6" t="str">
        <f>IFERROR(VLOOKUP(A4277,'Distributor List'!$A$2:$D$77,2,0),"-")</f>
        <v>-</v>
      </c>
      <c r="C4277" s="6" t="str">
        <f>IFERROR(VLOOKUP(A4277,'Distributor List'!$A$2:$D$77,3,0),"-")</f>
        <v>-</v>
      </c>
      <c r="D4277" s="6" t="str">
        <f>IFERROR(VLOOKUP(A4277,'Distributor List'!$A$2:$F$77,6,0),"-")</f>
        <v>-</v>
      </c>
      <c r="E4277" s="6" t="str">
        <f>IFERROR(VLOOKUP(A4277,'Distributor List'!$A$2:$D$77,4,0),"-")</f>
        <v>-</v>
      </c>
      <c r="F4277" s="6" t="str">
        <f>IFERROR(VLOOKUP(H4277,'Price List'!$A$2:$H$109,8,0),"-")</f>
        <v>-</v>
      </c>
      <c r="G4277" s="6" t="str">
        <f>IFERROR(VLOOKUP(A4277,'Distributor List'!$A$2:$E$77,5,0),"-")</f>
        <v>-</v>
      </c>
      <c r="H4277" s="10"/>
      <c r="I4277" s="95"/>
      <c r="J4277" s="92"/>
      <c r="K4277" s="92"/>
      <c r="L4277" s="73">
        <f t="shared" si="1425"/>
        <v>0</v>
      </c>
      <c r="M4277" s="73">
        <f t="shared" si="1422"/>
        <v>0</v>
      </c>
      <c r="N4277" s="73"/>
      <c r="O4277" s="73"/>
      <c r="P4277" s="73"/>
      <c r="Q4277" s="73"/>
      <c r="R4277" s="73">
        <f t="shared" si="1424"/>
        <v>0</v>
      </c>
      <c r="S4277" s="76" t="str">
        <f t="shared" si="1416"/>
        <v>-</v>
      </c>
      <c r="T4277" s="96">
        <v>0</v>
      </c>
      <c r="U4277" s="97"/>
      <c r="V4277" s="73">
        <f t="shared" si="1423"/>
        <v>0</v>
      </c>
      <c r="W4277" s="73">
        <f t="shared" si="1417"/>
        <v>0</v>
      </c>
      <c r="X4277" s="76" t="str">
        <f t="shared" si="1418"/>
        <v>-</v>
      </c>
      <c r="Y4277" s="73">
        <f t="shared" si="1419"/>
        <v>0</v>
      </c>
      <c r="Z4277" s="73">
        <f t="shared" si="1420"/>
        <v>0</v>
      </c>
      <c r="AA4277" s="73">
        <f t="shared" si="1413"/>
        <v>0</v>
      </c>
      <c r="AB4277" s="73">
        <f t="shared" si="1421"/>
        <v>0</v>
      </c>
      <c r="AC4277" s="73">
        <f t="shared" si="1414"/>
        <v>0</v>
      </c>
      <c r="AD4277" s="73">
        <f t="shared" si="1415"/>
        <v>0</v>
      </c>
      <c r="AE4277" s="73">
        <v>0</v>
      </c>
    </row>
    <row r="4278" spans="1:31" ht="15" customHeight="1">
      <c r="A4278" s="94"/>
      <c r="B4278" s="6" t="str">
        <f>IFERROR(VLOOKUP(A4278,'Distributor List'!$A$2:$D$77,2,0),"-")</f>
        <v>-</v>
      </c>
      <c r="C4278" s="6" t="str">
        <f>IFERROR(VLOOKUP(A4278,'Distributor List'!$A$2:$D$77,3,0),"-")</f>
        <v>-</v>
      </c>
      <c r="D4278" s="6" t="str">
        <f>IFERROR(VLOOKUP(A4278,'Distributor List'!$A$2:$F$77,6,0),"-")</f>
        <v>-</v>
      </c>
      <c r="E4278" s="6" t="str">
        <f>IFERROR(VLOOKUP(A4278,'Distributor List'!$A$2:$D$77,4,0),"-")</f>
        <v>-</v>
      </c>
      <c r="F4278" s="6" t="str">
        <f>IFERROR(VLOOKUP(H4278,'Price List'!$A$2:$H$109,8,0),"-")</f>
        <v>-</v>
      </c>
      <c r="G4278" s="6" t="str">
        <f>IFERROR(VLOOKUP(A4278,'Distributor List'!$A$2:$E$77,5,0),"-")</f>
        <v>-</v>
      </c>
      <c r="H4278" s="10"/>
      <c r="I4278" s="95"/>
      <c r="J4278" s="92"/>
      <c r="K4278" s="92"/>
      <c r="L4278" s="73">
        <f t="shared" si="1425"/>
        <v>0</v>
      </c>
      <c r="M4278" s="73">
        <f t="shared" si="1422"/>
        <v>0</v>
      </c>
      <c r="N4278" s="73"/>
      <c r="O4278" s="73"/>
      <c r="P4278" s="73"/>
      <c r="Q4278" s="73"/>
      <c r="R4278" s="73">
        <f t="shared" si="1424"/>
        <v>0</v>
      </c>
      <c r="S4278" s="76" t="str">
        <f t="shared" si="1416"/>
        <v>-</v>
      </c>
      <c r="T4278" s="96">
        <v>0</v>
      </c>
      <c r="U4278" s="97"/>
      <c r="V4278" s="73">
        <f t="shared" si="1423"/>
        <v>0</v>
      </c>
      <c r="W4278" s="73">
        <f t="shared" si="1417"/>
        <v>0</v>
      </c>
      <c r="X4278" s="76" t="str">
        <f t="shared" si="1418"/>
        <v>-</v>
      </c>
      <c r="Y4278" s="73">
        <f t="shared" si="1419"/>
        <v>0</v>
      </c>
      <c r="Z4278" s="73">
        <f t="shared" si="1420"/>
        <v>0</v>
      </c>
      <c r="AA4278" s="73">
        <f t="shared" si="1413"/>
        <v>0</v>
      </c>
      <c r="AB4278" s="73">
        <f t="shared" si="1421"/>
        <v>0</v>
      </c>
      <c r="AC4278" s="73">
        <f t="shared" si="1414"/>
        <v>0</v>
      </c>
      <c r="AD4278" s="73">
        <f t="shared" si="1415"/>
        <v>0</v>
      </c>
      <c r="AE4278" s="73">
        <v>0</v>
      </c>
    </row>
    <row r="4279" spans="1:31" ht="15" customHeight="1">
      <c r="A4279" s="94"/>
      <c r="B4279" s="6" t="str">
        <f>IFERROR(VLOOKUP(A4279,'Distributor List'!$A$2:$D$77,2,0),"-")</f>
        <v>-</v>
      </c>
      <c r="C4279" s="6" t="str">
        <f>IFERROR(VLOOKUP(A4279,'Distributor List'!$A$2:$D$77,3,0),"-")</f>
        <v>-</v>
      </c>
      <c r="D4279" s="6" t="str">
        <f>IFERROR(VLOOKUP(A4279,'Distributor List'!$A$2:$F$77,6,0),"-")</f>
        <v>-</v>
      </c>
      <c r="E4279" s="6" t="str">
        <f>IFERROR(VLOOKUP(A4279,'Distributor List'!$A$2:$D$77,4,0),"-")</f>
        <v>-</v>
      </c>
      <c r="F4279" s="6" t="str">
        <f>IFERROR(VLOOKUP(H4279,'Price List'!$A$2:$H$109,8,0),"-")</f>
        <v>-</v>
      </c>
      <c r="G4279" s="6" t="str">
        <f>IFERROR(VLOOKUP(A4279,'Distributor List'!$A$2:$E$77,5,0),"-")</f>
        <v>-</v>
      </c>
      <c r="H4279" s="10"/>
      <c r="I4279" s="95"/>
      <c r="J4279" s="92"/>
      <c r="K4279" s="92"/>
      <c r="L4279" s="73">
        <f t="shared" si="1425"/>
        <v>0</v>
      </c>
      <c r="M4279" s="73">
        <f t="shared" si="1422"/>
        <v>0</v>
      </c>
      <c r="N4279" s="73"/>
      <c r="O4279" s="73"/>
      <c r="P4279" s="73"/>
      <c r="Q4279" s="73"/>
      <c r="R4279" s="73">
        <f t="shared" si="1424"/>
        <v>0</v>
      </c>
      <c r="S4279" s="76" t="str">
        <f t="shared" si="1416"/>
        <v>-</v>
      </c>
      <c r="T4279" s="96">
        <v>0</v>
      </c>
      <c r="U4279" s="97"/>
      <c r="V4279" s="73">
        <f t="shared" si="1423"/>
        <v>0</v>
      </c>
      <c r="W4279" s="73">
        <f t="shared" si="1417"/>
        <v>0</v>
      </c>
      <c r="X4279" s="76" t="str">
        <f t="shared" si="1418"/>
        <v>-</v>
      </c>
      <c r="Y4279" s="73">
        <f t="shared" si="1419"/>
        <v>0</v>
      </c>
      <c r="Z4279" s="73">
        <f t="shared" si="1420"/>
        <v>0</v>
      </c>
      <c r="AA4279" s="73">
        <f t="shared" si="1413"/>
        <v>0</v>
      </c>
      <c r="AB4279" s="73">
        <f t="shared" si="1421"/>
        <v>0</v>
      </c>
      <c r="AC4279" s="73">
        <f t="shared" si="1414"/>
        <v>0</v>
      </c>
      <c r="AD4279" s="73">
        <f t="shared" si="1415"/>
        <v>0</v>
      </c>
      <c r="AE4279" s="73">
        <v>0</v>
      </c>
    </row>
    <row r="4280" spans="1:31" ht="15" customHeight="1">
      <c r="A4280" s="94"/>
      <c r="B4280" s="6" t="str">
        <f>IFERROR(VLOOKUP(A4280,'Distributor List'!$A$2:$D$77,2,0),"-")</f>
        <v>-</v>
      </c>
      <c r="C4280" s="6" t="str">
        <f>IFERROR(VLOOKUP(A4280,'Distributor List'!$A$2:$D$77,3,0),"-")</f>
        <v>-</v>
      </c>
      <c r="D4280" s="6" t="str">
        <f>IFERROR(VLOOKUP(A4280,'Distributor List'!$A$2:$F$77,6,0),"-")</f>
        <v>-</v>
      </c>
      <c r="E4280" s="6" t="str">
        <f>IFERROR(VLOOKUP(A4280,'Distributor List'!$A$2:$D$77,4,0),"-")</f>
        <v>-</v>
      </c>
      <c r="F4280" s="6" t="str">
        <f>IFERROR(VLOOKUP(H4280,'Price List'!$A$2:$H$109,8,0),"-")</f>
        <v>-</v>
      </c>
      <c r="G4280" s="6" t="str">
        <f>IFERROR(VLOOKUP(A4280,'Distributor List'!$A$2:$E$77,5,0),"-")</f>
        <v>-</v>
      </c>
      <c r="H4280" s="10"/>
      <c r="I4280" s="95"/>
      <c r="J4280" s="92"/>
      <c r="K4280" s="92"/>
      <c r="L4280" s="73">
        <f t="shared" si="1425"/>
        <v>0</v>
      </c>
      <c r="M4280" s="73">
        <f t="shared" si="1422"/>
        <v>0</v>
      </c>
      <c r="N4280" s="73"/>
      <c r="O4280" s="73"/>
      <c r="P4280" s="73"/>
      <c r="Q4280" s="73"/>
      <c r="R4280" s="73">
        <f t="shared" si="1424"/>
        <v>0</v>
      </c>
      <c r="S4280" s="76" t="str">
        <f t="shared" si="1416"/>
        <v>-</v>
      </c>
      <c r="T4280" s="96">
        <v>0</v>
      </c>
      <c r="U4280" s="97"/>
      <c r="V4280" s="73">
        <f t="shared" si="1423"/>
        <v>0</v>
      </c>
      <c r="W4280" s="73">
        <f t="shared" si="1417"/>
        <v>0</v>
      </c>
      <c r="X4280" s="76" t="str">
        <f t="shared" si="1418"/>
        <v>-</v>
      </c>
      <c r="Y4280" s="73">
        <f t="shared" si="1419"/>
        <v>0</v>
      </c>
      <c r="Z4280" s="73">
        <f t="shared" si="1420"/>
        <v>0</v>
      </c>
      <c r="AA4280" s="73">
        <f t="shared" si="1413"/>
        <v>0</v>
      </c>
      <c r="AB4280" s="73">
        <f t="shared" si="1421"/>
        <v>0</v>
      </c>
      <c r="AC4280" s="73">
        <f t="shared" si="1414"/>
        <v>0</v>
      </c>
      <c r="AD4280" s="73">
        <f t="shared" si="1415"/>
        <v>0</v>
      </c>
      <c r="AE4280" s="73">
        <v>0</v>
      </c>
    </row>
    <row r="4281" spans="1:31" ht="15" customHeight="1">
      <c r="A4281" s="94"/>
      <c r="B4281" s="6" t="str">
        <f>IFERROR(VLOOKUP(A4281,'Distributor List'!$A$2:$D$77,2,0),"-")</f>
        <v>-</v>
      </c>
      <c r="C4281" s="6" t="str">
        <f>IFERROR(VLOOKUP(A4281,'Distributor List'!$A$2:$D$77,3,0),"-")</f>
        <v>-</v>
      </c>
      <c r="D4281" s="6" t="str">
        <f>IFERROR(VLOOKUP(A4281,'Distributor List'!$A$2:$F$77,6,0),"-")</f>
        <v>-</v>
      </c>
      <c r="E4281" s="6" t="str">
        <f>IFERROR(VLOOKUP(A4281,'Distributor List'!$A$2:$D$77,4,0),"-")</f>
        <v>-</v>
      </c>
      <c r="F4281" s="6" t="str">
        <f>IFERROR(VLOOKUP(H4281,'Price List'!$A$2:$H$109,8,0),"-")</f>
        <v>-</v>
      </c>
      <c r="G4281" s="6" t="str">
        <f>IFERROR(VLOOKUP(A4281,'Distributor List'!$A$2:$E$77,5,0),"-")</f>
        <v>-</v>
      </c>
      <c r="H4281" s="10"/>
      <c r="I4281" s="95"/>
      <c r="J4281" s="92"/>
      <c r="K4281" s="92"/>
      <c r="L4281" s="73">
        <f t="shared" si="1425"/>
        <v>0</v>
      </c>
      <c r="M4281" s="73">
        <f t="shared" si="1422"/>
        <v>0</v>
      </c>
      <c r="N4281" s="73"/>
      <c r="O4281" s="73"/>
      <c r="P4281" s="73"/>
      <c r="Q4281" s="73"/>
      <c r="R4281" s="73">
        <f t="shared" si="1424"/>
        <v>0</v>
      </c>
      <c r="S4281" s="76" t="str">
        <f t="shared" si="1416"/>
        <v>-</v>
      </c>
      <c r="T4281" s="96">
        <v>0</v>
      </c>
      <c r="U4281" s="97"/>
      <c r="V4281" s="73">
        <f t="shared" si="1423"/>
        <v>0</v>
      </c>
      <c r="W4281" s="73">
        <f t="shared" si="1417"/>
        <v>0</v>
      </c>
      <c r="X4281" s="76" t="str">
        <f t="shared" si="1418"/>
        <v>-</v>
      </c>
      <c r="Y4281" s="73">
        <f t="shared" si="1419"/>
        <v>0</v>
      </c>
      <c r="Z4281" s="73">
        <f t="shared" si="1420"/>
        <v>0</v>
      </c>
      <c r="AA4281" s="73">
        <f t="shared" si="1413"/>
        <v>0</v>
      </c>
      <c r="AB4281" s="73">
        <f t="shared" si="1421"/>
        <v>0</v>
      </c>
      <c r="AC4281" s="73">
        <f t="shared" si="1414"/>
        <v>0</v>
      </c>
      <c r="AD4281" s="73">
        <f t="shared" si="1415"/>
        <v>0</v>
      </c>
      <c r="AE4281" s="73">
        <v>0</v>
      </c>
    </row>
    <row r="4282" spans="1:31" ht="15" customHeight="1">
      <c r="A4282" s="94"/>
      <c r="B4282" s="6" t="str">
        <f>IFERROR(VLOOKUP(A4282,'Distributor List'!$A$2:$D$77,2,0),"-")</f>
        <v>-</v>
      </c>
      <c r="C4282" s="6" t="str">
        <f>IFERROR(VLOOKUP(A4282,'Distributor List'!$A$2:$D$77,3,0),"-")</f>
        <v>-</v>
      </c>
      <c r="D4282" s="6" t="str">
        <f>IFERROR(VLOOKUP(A4282,'Distributor List'!$A$2:$F$77,6,0),"-")</f>
        <v>-</v>
      </c>
      <c r="E4282" s="6" t="str">
        <f>IFERROR(VLOOKUP(A4282,'Distributor List'!$A$2:$D$77,4,0),"-")</f>
        <v>-</v>
      </c>
      <c r="F4282" s="6" t="str">
        <f>IFERROR(VLOOKUP(H4282,'Price List'!$A$2:$H$109,8,0),"-")</f>
        <v>-</v>
      </c>
      <c r="G4282" s="6" t="str">
        <f>IFERROR(VLOOKUP(A4282,'Distributor List'!$A$2:$E$77,5,0),"-")</f>
        <v>-</v>
      </c>
      <c r="H4282" s="10"/>
      <c r="I4282" s="95"/>
      <c r="J4282" s="92"/>
      <c r="K4282" s="92"/>
      <c r="L4282" s="73">
        <f t="shared" si="1425"/>
        <v>0</v>
      </c>
      <c r="M4282" s="73">
        <f t="shared" si="1422"/>
        <v>0</v>
      </c>
      <c r="N4282" s="73"/>
      <c r="O4282" s="73"/>
      <c r="P4282" s="73"/>
      <c r="Q4282" s="73"/>
      <c r="R4282" s="73">
        <f t="shared" si="1424"/>
        <v>0</v>
      </c>
      <c r="S4282" s="76" t="str">
        <f t="shared" si="1416"/>
        <v>-</v>
      </c>
      <c r="T4282" s="96">
        <v>0</v>
      </c>
      <c r="U4282" s="97"/>
      <c r="V4282" s="73">
        <f t="shared" si="1423"/>
        <v>0</v>
      </c>
      <c r="W4282" s="73">
        <f t="shared" si="1417"/>
        <v>0</v>
      </c>
      <c r="X4282" s="76" t="str">
        <f t="shared" si="1418"/>
        <v>-</v>
      </c>
      <c r="Y4282" s="73">
        <f t="shared" si="1419"/>
        <v>0</v>
      </c>
      <c r="Z4282" s="73">
        <f t="shared" si="1420"/>
        <v>0</v>
      </c>
      <c r="AA4282" s="73">
        <f t="shared" si="1413"/>
        <v>0</v>
      </c>
      <c r="AB4282" s="73">
        <f t="shared" si="1421"/>
        <v>0</v>
      </c>
      <c r="AC4282" s="73">
        <f t="shared" si="1414"/>
        <v>0</v>
      </c>
      <c r="AD4282" s="73">
        <f t="shared" si="1415"/>
        <v>0</v>
      </c>
      <c r="AE4282" s="73">
        <v>0</v>
      </c>
    </row>
    <row r="4283" spans="1:31" ht="15" customHeight="1">
      <c r="A4283" s="94"/>
      <c r="B4283" s="6" t="str">
        <f>IFERROR(VLOOKUP(A4283,'Distributor List'!$A$2:$D$77,2,0),"-")</f>
        <v>-</v>
      </c>
      <c r="C4283" s="6" t="str">
        <f>IFERROR(VLOOKUP(A4283,'Distributor List'!$A$2:$D$77,3,0),"-")</f>
        <v>-</v>
      </c>
      <c r="D4283" s="6" t="str">
        <f>IFERROR(VLOOKUP(A4283,'Distributor List'!$A$2:$F$77,6,0),"-")</f>
        <v>-</v>
      </c>
      <c r="E4283" s="6" t="str">
        <f>IFERROR(VLOOKUP(A4283,'Distributor List'!$A$2:$D$77,4,0),"-")</f>
        <v>-</v>
      </c>
      <c r="F4283" s="6" t="str">
        <f>IFERROR(VLOOKUP(H4283,'Price List'!$A$2:$H$109,8,0),"-")</f>
        <v>-</v>
      </c>
      <c r="G4283" s="6" t="str">
        <f>IFERROR(VLOOKUP(A4283,'Distributor List'!$A$2:$E$77,5,0),"-")</f>
        <v>-</v>
      </c>
      <c r="H4283" s="10"/>
      <c r="I4283" s="95"/>
      <c r="J4283" s="92"/>
      <c r="K4283" s="92"/>
      <c r="L4283" s="73">
        <f t="shared" si="1425"/>
        <v>0</v>
      </c>
      <c r="M4283" s="73">
        <f t="shared" si="1422"/>
        <v>0</v>
      </c>
      <c r="N4283" s="73"/>
      <c r="O4283" s="73"/>
      <c r="P4283" s="73"/>
      <c r="Q4283" s="73"/>
      <c r="R4283" s="73">
        <f t="shared" si="1424"/>
        <v>0</v>
      </c>
      <c r="S4283" s="76" t="str">
        <f t="shared" si="1416"/>
        <v>-</v>
      </c>
      <c r="T4283" s="96">
        <v>0</v>
      </c>
      <c r="U4283" s="97"/>
      <c r="V4283" s="73">
        <f t="shared" si="1423"/>
        <v>0</v>
      </c>
      <c r="W4283" s="73">
        <f t="shared" si="1417"/>
        <v>0</v>
      </c>
      <c r="X4283" s="76" t="str">
        <f t="shared" si="1418"/>
        <v>-</v>
      </c>
      <c r="Y4283" s="73">
        <f t="shared" si="1419"/>
        <v>0</v>
      </c>
      <c r="Z4283" s="73">
        <f t="shared" si="1420"/>
        <v>0</v>
      </c>
      <c r="AA4283" s="73">
        <f t="shared" si="1413"/>
        <v>0</v>
      </c>
      <c r="AB4283" s="73">
        <f t="shared" si="1421"/>
        <v>0</v>
      </c>
      <c r="AC4283" s="73">
        <f t="shared" si="1414"/>
        <v>0</v>
      </c>
      <c r="AD4283" s="73">
        <f t="shared" si="1415"/>
        <v>0</v>
      </c>
      <c r="AE4283" s="73">
        <v>0</v>
      </c>
    </row>
    <row r="4284" spans="1:31" ht="15" customHeight="1">
      <c r="A4284" s="94"/>
      <c r="B4284" s="6" t="str">
        <f>IFERROR(VLOOKUP(A4284,'Distributor List'!$A$2:$D$77,2,0),"-")</f>
        <v>-</v>
      </c>
      <c r="C4284" s="6" t="str">
        <f>IFERROR(VLOOKUP(A4284,'Distributor List'!$A$2:$D$77,3,0),"-")</f>
        <v>-</v>
      </c>
      <c r="D4284" s="6" t="str">
        <f>IFERROR(VLOOKUP(A4284,'Distributor List'!$A$2:$F$77,6,0),"-")</f>
        <v>-</v>
      </c>
      <c r="E4284" s="6" t="str">
        <f>IFERROR(VLOOKUP(A4284,'Distributor List'!$A$2:$D$77,4,0),"-")</f>
        <v>-</v>
      </c>
      <c r="F4284" s="6" t="str">
        <f>IFERROR(VLOOKUP(H4284,'Price List'!$A$2:$H$109,8,0),"-")</f>
        <v>-</v>
      </c>
      <c r="G4284" s="6" t="str">
        <f>IFERROR(VLOOKUP(A4284,'Distributor List'!$A$2:$E$77,5,0),"-")</f>
        <v>-</v>
      </c>
      <c r="H4284" s="10"/>
      <c r="I4284" s="95"/>
      <c r="J4284" s="92"/>
      <c r="K4284" s="92"/>
      <c r="L4284" s="73">
        <f t="shared" si="1425"/>
        <v>0</v>
      </c>
      <c r="M4284" s="73">
        <f t="shared" si="1422"/>
        <v>0</v>
      </c>
      <c r="N4284" s="73"/>
      <c r="O4284" s="73"/>
      <c r="P4284" s="73"/>
      <c r="Q4284" s="73"/>
      <c r="R4284" s="73">
        <f t="shared" si="1424"/>
        <v>0</v>
      </c>
      <c r="S4284" s="76" t="str">
        <f t="shared" si="1416"/>
        <v>-</v>
      </c>
      <c r="T4284" s="96">
        <v>0</v>
      </c>
      <c r="U4284" s="97"/>
      <c r="V4284" s="73">
        <f t="shared" si="1423"/>
        <v>0</v>
      </c>
      <c r="W4284" s="73">
        <f t="shared" si="1417"/>
        <v>0</v>
      </c>
      <c r="X4284" s="76" t="str">
        <f t="shared" si="1418"/>
        <v>-</v>
      </c>
      <c r="Y4284" s="73">
        <f t="shared" si="1419"/>
        <v>0</v>
      </c>
      <c r="Z4284" s="73">
        <f t="shared" si="1420"/>
        <v>0</v>
      </c>
      <c r="AA4284" s="73">
        <f t="shared" si="1413"/>
        <v>0</v>
      </c>
      <c r="AB4284" s="73">
        <f t="shared" si="1421"/>
        <v>0</v>
      </c>
      <c r="AC4284" s="73">
        <f t="shared" si="1414"/>
        <v>0</v>
      </c>
      <c r="AD4284" s="73">
        <f t="shared" si="1415"/>
        <v>0</v>
      </c>
      <c r="AE4284" s="73">
        <v>0</v>
      </c>
    </row>
    <row r="4285" spans="1:31" ht="15" customHeight="1">
      <c r="A4285" s="94"/>
      <c r="B4285" s="6" t="str">
        <f>IFERROR(VLOOKUP(A4285,'Distributor List'!$A$2:$D$77,2,0),"-")</f>
        <v>-</v>
      </c>
      <c r="C4285" s="6" t="str">
        <f>IFERROR(VLOOKUP(A4285,'Distributor List'!$A$2:$D$77,3,0),"-")</f>
        <v>-</v>
      </c>
      <c r="D4285" s="6" t="str">
        <f>IFERROR(VLOOKUP(A4285,'Distributor List'!$A$2:$F$77,6,0),"-")</f>
        <v>-</v>
      </c>
      <c r="E4285" s="6" t="str">
        <f>IFERROR(VLOOKUP(A4285,'Distributor List'!$A$2:$D$77,4,0),"-")</f>
        <v>-</v>
      </c>
      <c r="F4285" s="6" t="str">
        <f>IFERROR(VLOOKUP(H4285,'Price List'!$A$2:$H$109,8,0),"-")</f>
        <v>-</v>
      </c>
      <c r="G4285" s="6" t="str">
        <f>IFERROR(VLOOKUP(A4285,'Distributor List'!$A$2:$E$77,5,0),"-")</f>
        <v>-</v>
      </c>
      <c r="H4285" s="10"/>
      <c r="I4285" s="95"/>
      <c r="J4285" s="92"/>
      <c r="K4285" s="92"/>
      <c r="L4285" s="73">
        <f t="shared" si="1425"/>
        <v>0</v>
      </c>
      <c r="M4285" s="73">
        <f t="shared" si="1422"/>
        <v>0</v>
      </c>
      <c r="N4285" s="73"/>
      <c r="O4285" s="73"/>
      <c r="P4285" s="73"/>
      <c r="Q4285" s="73"/>
      <c r="R4285" s="73">
        <f t="shared" si="1424"/>
        <v>0</v>
      </c>
      <c r="S4285" s="76" t="str">
        <f t="shared" si="1416"/>
        <v>-</v>
      </c>
      <c r="T4285" s="96">
        <v>0</v>
      </c>
      <c r="U4285" s="97"/>
      <c r="V4285" s="73">
        <f t="shared" si="1423"/>
        <v>0</v>
      </c>
      <c r="W4285" s="73">
        <f t="shared" si="1417"/>
        <v>0</v>
      </c>
      <c r="X4285" s="76" t="str">
        <f t="shared" si="1418"/>
        <v>-</v>
      </c>
      <c r="Y4285" s="73">
        <f t="shared" si="1419"/>
        <v>0</v>
      </c>
      <c r="Z4285" s="73">
        <f t="shared" si="1420"/>
        <v>0</v>
      </c>
      <c r="AA4285" s="73">
        <f t="shared" ref="AA4285:AA4348" si="1426">Z4285*I4285</f>
        <v>0</v>
      </c>
      <c r="AB4285" s="73">
        <f t="shared" si="1421"/>
        <v>0</v>
      </c>
      <c r="AC4285" s="73">
        <f t="shared" ref="AC4285:AC4348" si="1427">AB4285*I4285</f>
        <v>0</v>
      </c>
      <c r="AD4285" s="73">
        <f t="shared" ref="AD4285:AD4348" si="1428">Y4285*I4285</f>
        <v>0</v>
      </c>
      <c r="AE4285" s="73">
        <v>0</v>
      </c>
    </row>
    <row r="4286" spans="1:31" ht="15" customHeight="1">
      <c r="A4286" s="94"/>
      <c r="B4286" s="6" t="str">
        <f>IFERROR(VLOOKUP(A4286,'Distributor List'!$A$2:$D$77,2,0),"-")</f>
        <v>-</v>
      </c>
      <c r="C4286" s="6" t="str">
        <f>IFERROR(VLOOKUP(A4286,'Distributor List'!$A$2:$D$77,3,0),"-")</f>
        <v>-</v>
      </c>
      <c r="D4286" s="6" t="str">
        <f>IFERROR(VLOOKUP(A4286,'Distributor List'!$A$2:$F$77,6,0),"-")</f>
        <v>-</v>
      </c>
      <c r="E4286" s="6" t="str">
        <f>IFERROR(VLOOKUP(A4286,'Distributor List'!$A$2:$D$77,4,0),"-")</f>
        <v>-</v>
      </c>
      <c r="F4286" s="6" t="str">
        <f>IFERROR(VLOOKUP(H4286,'Price List'!$A$2:$H$109,8,0),"-")</f>
        <v>-</v>
      </c>
      <c r="G4286" s="6" t="str">
        <f>IFERROR(VLOOKUP(A4286,'Distributor List'!$A$2:$E$77,5,0),"-")</f>
        <v>-</v>
      </c>
      <c r="H4286" s="10"/>
      <c r="I4286" s="95"/>
      <c r="J4286" s="92"/>
      <c r="K4286" s="92"/>
      <c r="L4286" s="73">
        <f t="shared" si="1425"/>
        <v>0</v>
      </c>
      <c r="M4286" s="73">
        <f t="shared" si="1422"/>
        <v>0</v>
      </c>
      <c r="N4286" s="73"/>
      <c r="O4286" s="73"/>
      <c r="P4286" s="73"/>
      <c r="Q4286" s="73"/>
      <c r="R4286" s="73">
        <f t="shared" si="1424"/>
        <v>0</v>
      </c>
      <c r="S4286" s="76" t="str">
        <f t="shared" si="1416"/>
        <v>-</v>
      </c>
      <c r="T4286" s="96">
        <v>0</v>
      </c>
      <c r="U4286" s="97"/>
      <c r="V4286" s="73">
        <f t="shared" si="1423"/>
        <v>0</v>
      </c>
      <c r="W4286" s="73">
        <f t="shared" si="1417"/>
        <v>0</v>
      </c>
      <c r="X4286" s="76" t="str">
        <f t="shared" si="1418"/>
        <v>-</v>
      </c>
      <c r="Y4286" s="73">
        <f t="shared" si="1419"/>
        <v>0</v>
      </c>
      <c r="Z4286" s="73">
        <f t="shared" si="1420"/>
        <v>0</v>
      </c>
      <c r="AA4286" s="73">
        <f t="shared" si="1426"/>
        <v>0</v>
      </c>
      <c r="AB4286" s="73">
        <f t="shared" si="1421"/>
        <v>0</v>
      </c>
      <c r="AC4286" s="73">
        <f t="shared" si="1427"/>
        <v>0</v>
      </c>
      <c r="AD4286" s="73">
        <f t="shared" si="1428"/>
        <v>0</v>
      </c>
      <c r="AE4286" s="73">
        <v>0</v>
      </c>
    </row>
    <row r="4287" spans="1:31" ht="15" customHeight="1">
      <c r="A4287" s="94"/>
      <c r="B4287" s="6" t="str">
        <f>IFERROR(VLOOKUP(A4287,'Distributor List'!$A$2:$D$77,2,0),"-")</f>
        <v>-</v>
      </c>
      <c r="C4287" s="6" t="str">
        <f>IFERROR(VLOOKUP(A4287,'Distributor List'!$A$2:$D$77,3,0),"-")</f>
        <v>-</v>
      </c>
      <c r="D4287" s="6" t="str">
        <f>IFERROR(VLOOKUP(A4287,'Distributor List'!$A$2:$F$77,6,0),"-")</f>
        <v>-</v>
      </c>
      <c r="E4287" s="6" t="str">
        <f>IFERROR(VLOOKUP(A4287,'Distributor List'!$A$2:$D$77,4,0),"-")</f>
        <v>-</v>
      </c>
      <c r="F4287" s="6" t="str">
        <f>IFERROR(VLOOKUP(H4287,'Price List'!$A$2:$H$109,8,0),"-")</f>
        <v>-</v>
      </c>
      <c r="G4287" s="6" t="str">
        <f>IFERROR(VLOOKUP(A4287,'Distributor List'!$A$2:$E$77,5,0),"-")</f>
        <v>-</v>
      </c>
      <c r="H4287" s="10"/>
      <c r="I4287" s="95"/>
      <c r="J4287" s="92"/>
      <c r="K4287" s="92"/>
      <c r="L4287" s="73">
        <f t="shared" si="1425"/>
        <v>0</v>
      </c>
      <c r="M4287" s="73">
        <f t="shared" si="1422"/>
        <v>0</v>
      </c>
      <c r="N4287" s="73"/>
      <c r="O4287" s="73"/>
      <c r="P4287" s="73"/>
      <c r="Q4287" s="73"/>
      <c r="R4287" s="73">
        <f t="shared" si="1424"/>
        <v>0</v>
      </c>
      <c r="S4287" s="76" t="str">
        <f t="shared" si="1416"/>
        <v>-</v>
      </c>
      <c r="T4287" s="96">
        <v>0</v>
      </c>
      <c r="U4287" s="97"/>
      <c r="V4287" s="73">
        <f t="shared" si="1423"/>
        <v>0</v>
      </c>
      <c r="W4287" s="73">
        <f t="shared" si="1417"/>
        <v>0</v>
      </c>
      <c r="X4287" s="76" t="str">
        <f t="shared" si="1418"/>
        <v>-</v>
      </c>
      <c r="Y4287" s="73">
        <f t="shared" si="1419"/>
        <v>0</v>
      </c>
      <c r="Z4287" s="73">
        <f t="shared" si="1420"/>
        <v>0</v>
      </c>
      <c r="AA4287" s="73">
        <f t="shared" si="1426"/>
        <v>0</v>
      </c>
      <c r="AB4287" s="73">
        <f t="shared" si="1421"/>
        <v>0</v>
      </c>
      <c r="AC4287" s="73">
        <f t="shared" si="1427"/>
        <v>0</v>
      </c>
      <c r="AD4287" s="73">
        <f t="shared" si="1428"/>
        <v>0</v>
      </c>
      <c r="AE4287" s="73">
        <v>0</v>
      </c>
    </row>
    <row r="4288" spans="1:31" ht="15" customHeight="1">
      <c r="A4288" s="94"/>
      <c r="B4288" s="6" t="str">
        <f>IFERROR(VLOOKUP(A4288,'Distributor List'!$A$2:$D$77,2,0),"-")</f>
        <v>-</v>
      </c>
      <c r="C4288" s="6" t="str">
        <f>IFERROR(VLOOKUP(A4288,'Distributor List'!$A$2:$D$77,3,0),"-")</f>
        <v>-</v>
      </c>
      <c r="D4288" s="6" t="str">
        <f>IFERROR(VLOOKUP(A4288,'Distributor List'!$A$2:$F$77,6,0),"-")</f>
        <v>-</v>
      </c>
      <c r="E4288" s="6" t="str">
        <f>IFERROR(VLOOKUP(A4288,'Distributor List'!$A$2:$D$77,4,0),"-")</f>
        <v>-</v>
      </c>
      <c r="F4288" s="6" t="str">
        <f>IFERROR(VLOOKUP(H4288,'Price List'!$A$2:$H$109,8,0),"-")</f>
        <v>-</v>
      </c>
      <c r="G4288" s="6" t="str">
        <f>IFERROR(VLOOKUP(A4288,'Distributor List'!$A$2:$E$77,5,0),"-")</f>
        <v>-</v>
      </c>
      <c r="H4288" s="10"/>
      <c r="I4288" s="95"/>
      <c r="J4288" s="92"/>
      <c r="K4288" s="92"/>
      <c r="L4288" s="73">
        <f t="shared" si="1425"/>
        <v>0</v>
      </c>
      <c r="M4288" s="73">
        <f t="shared" si="1422"/>
        <v>0</v>
      </c>
      <c r="N4288" s="73"/>
      <c r="O4288" s="73"/>
      <c r="P4288" s="73"/>
      <c r="Q4288" s="73"/>
      <c r="R4288" s="73">
        <f t="shared" si="1424"/>
        <v>0</v>
      </c>
      <c r="S4288" s="76" t="str">
        <f t="shared" si="1416"/>
        <v>-</v>
      </c>
      <c r="T4288" s="96">
        <v>0</v>
      </c>
      <c r="U4288" s="97"/>
      <c r="V4288" s="73">
        <f t="shared" si="1423"/>
        <v>0</v>
      </c>
      <c r="W4288" s="73">
        <f t="shared" si="1417"/>
        <v>0</v>
      </c>
      <c r="X4288" s="76" t="str">
        <f t="shared" si="1418"/>
        <v>-</v>
      </c>
      <c r="Y4288" s="73">
        <f t="shared" si="1419"/>
        <v>0</v>
      </c>
      <c r="Z4288" s="73">
        <f t="shared" si="1420"/>
        <v>0</v>
      </c>
      <c r="AA4288" s="73">
        <f t="shared" si="1426"/>
        <v>0</v>
      </c>
      <c r="AB4288" s="73">
        <f t="shared" si="1421"/>
        <v>0</v>
      </c>
      <c r="AC4288" s="73">
        <f t="shared" si="1427"/>
        <v>0</v>
      </c>
      <c r="AD4288" s="73">
        <f t="shared" si="1428"/>
        <v>0</v>
      </c>
      <c r="AE4288" s="73">
        <v>0</v>
      </c>
    </row>
    <row r="4289" spans="1:31" ht="15" customHeight="1">
      <c r="A4289" s="94"/>
      <c r="B4289" s="6" t="str">
        <f>IFERROR(VLOOKUP(A4289,'Distributor List'!$A$2:$D$77,2,0),"-")</f>
        <v>-</v>
      </c>
      <c r="C4289" s="6" t="str">
        <f>IFERROR(VLOOKUP(A4289,'Distributor List'!$A$2:$D$77,3,0),"-")</f>
        <v>-</v>
      </c>
      <c r="D4289" s="6" t="str">
        <f>IFERROR(VLOOKUP(A4289,'Distributor List'!$A$2:$F$77,6,0),"-")</f>
        <v>-</v>
      </c>
      <c r="E4289" s="6" t="str">
        <f>IFERROR(VLOOKUP(A4289,'Distributor List'!$A$2:$D$77,4,0),"-")</f>
        <v>-</v>
      </c>
      <c r="F4289" s="6" t="str">
        <f>IFERROR(VLOOKUP(H4289,'Price List'!$A$2:$H$109,8,0),"-")</f>
        <v>-</v>
      </c>
      <c r="G4289" s="6" t="str">
        <f>IFERROR(VLOOKUP(A4289,'Distributor List'!$A$2:$E$77,5,0),"-")</f>
        <v>-</v>
      </c>
      <c r="H4289" s="10"/>
      <c r="I4289" s="95"/>
      <c r="J4289" s="92"/>
      <c r="K4289" s="92"/>
      <c r="L4289" s="73">
        <f t="shared" si="1425"/>
        <v>0</v>
      </c>
      <c r="M4289" s="73">
        <f t="shared" si="1422"/>
        <v>0</v>
      </c>
      <c r="N4289" s="73"/>
      <c r="O4289" s="73"/>
      <c r="P4289" s="73"/>
      <c r="Q4289" s="73"/>
      <c r="R4289" s="73">
        <f t="shared" si="1424"/>
        <v>0</v>
      </c>
      <c r="S4289" s="76" t="str">
        <f t="shared" si="1416"/>
        <v>-</v>
      </c>
      <c r="T4289" s="96">
        <v>0</v>
      </c>
      <c r="U4289" s="97"/>
      <c r="V4289" s="73">
        <f t="shared" si="1423"/>
        <v>0</v>
      </c>
      <c r="W4289" s="73">
        <f t="shared" si="1417"/>
        <v>0</v>
      </c>
      <c r="X4289" s="76" t="str">
        <f t="shared" si="1418"/>
        <v>-</v>
      </c>
      <c r="Y4289" s="73">
        <f t="shared" si="1419"/>
        <v>0</v>
      </c>
      <c r="Z4289" s="73">
        <f t="shared" si="1420"/>
        <v>0</v>
      </c>
      <c r="AA4289" s="73">
        <f t="shared" si="1426"/>
        <v>0</v>
      </c>
      <c r="AB4289" s="73">
        <f t="shared" si="1421"/>
        <v>0</v>
      </c>
      <c r="AC4289" s="73">
        <f t="shared" si="1427"/>
        <v>0</v>
      </c>
      <c r="AD4289" s="73">
        <f t="shared" si="1428"/>
        <v>0</v>
      </c>
      <c r="AE4289" s="73">
        <v>0</v>
      </c>
    </row>
    <row r="4290" spans="1:31" ht="15" customHeight="1">
      <c r="A4290" s="94"/>
      <c r="B4290" s="6" t="str">
        <f>IFERROR(VLOOKUP(A4290,'Distributor List'!$A$2:$D$77,2,0),"-")</f>
        <v>-</v>
      </c>
      <c r="C4290" s="6" t="str">
        <f>IFERROR(VLOOKUP(A4290,'Distributor List'!$A$2:$D$77,3,0),"-")</f>
        <v>-</v>
      </c>
      <c r="D4290" s="6" t="str">
        <f>IFERROR(VLOOKUP(A4290,'Distributor List'!$A$2:$F$77,6,0),"-")</f>
        <v>-</v>
      </c>
      <c r="E4290" s="6" t="str">
        <f>IFERROR(VLOOKUP(A4290,'Distributor List'!$A$2:$D$77,4,0),"-")</f>
        <v>-</v>
      </c>
      <c r="F4290" s="6" t="str">
        <f>IFERROR(VLOOKUP(H4290,'Price List'!$A$2:$H$109,8,0),"-")</f>
        <v>-</v>
      </c>
      <c r="G4290" s="6" t="str">
        <f>IFERROR(VLOOKUP(A4290,'Distributor List'!$A$2:$E$77,5,0),"-")</f>
        <v>-</v>
      </c>
      <c r="H4290" s="10"/>
      <c r="I4290" s="95"/>
      <c r="J4290" s="92"/>
      <c r="K4290" s="92"/>
      <c r="L4290" s="73">
        <f t="shared" si="1425"/>
        <v>0</v>
      </c>
      <c r="M4290" s="73">
        <f t="shared" si="1422"/>
        <v>0</v>
      </c>
      <c r="N4290" s="73"/>
      <c r="O4290" s="73"/>
      <c r="P4290" s="73"/>
      <c r="Q4290" s="73"/>
      <c r="R4290" s="73">
        <f t="shared" si="1424"/>
        <v>0</v>
      </c>
      <c r="S4290" s="76" t="str">
        <f t="shared" si="1416"/>
        <v>-</v>
      </c>
      <c r="T4290" s="96">
        <v>0</v>
      </c>
      <c r="U4290" s="97"/>
      <c r="V4290" s="73">
        <f t="shared" si="1423"/>
        <v>0</v>
      </c>
      <c r="W4290" s="73">
        <f t="shared" si="1417"/>
        <v>0</v>
      </c>
      <c r="X4290" s="76" t="str">
        <f t="shared" si="1418"/>
        <v>-</v>
      </c>
      <c r="Y4290" s="73">
        <f t="shared" si="1419"/>
        <v>0</v>
      </c>
      <c r="Z4290" s="73">
        <f t="shared" si="1420"/>
        <v>0</v>
      </c>
      <c r="AA4290" s="73">
        <f t="shared" si="1426"/>
        <v>0</v>
      </c>
      <c r="AB4290" s="73">
        <f t="shared" si="1421"/>
        <v>0</v>
      </c>
      <c r="AC4290" s="73">
        <f t="shared" si="1427"/>
        <v>0</v>
      </c>
      <c r="AD4290" s="73">
        <f t="shared" si="1428"/>
        <v>0</v>
      </c>
      <c r="AE4290" s="73">
        <v>0</v>
      </c>
    </row>
    <row r="4291" spans="1:31" ht="15" customHeight="1">
      <c r="A4291" s="94"/>
      <c r="B4291" s="6" t="str">
        <f>IFERROR(VLOOKUP(A4291,'Distributor List'!$A$2:$D$77,2,0),"-")</f>
        <v>-</v>
      </c>
      <c r="C4291" s="6" t="str">
        <f>IFERROR(VLOOKUP(A4291,'Distributor List'!$A$2:$D$77,3,0),"-")</f>
        <v>-</v>
      </c>
      <c r="D4291" s="6" t="str">
        <f>IFERROR(VLOOKUP(A4291,'Distributor List'!$A$2:$F$77,6,0),"-")</f>
        <v>-</v>
      </c>
      <c r="E4291" s="6" t="str">
        <f>IFERROR(VLOOKUP(A4291,'Distributor List'!$A$2:$D$77,4,0),"-")</f>
        <v>-</v>
      </c>
      <c r="F4291" s="6" t="str">
        <f>IFERROR(VLOOKUP(H4291,'Price List'!$A$2:$H$109,8,0),"-")</f>
        <v>-</v>
      </c>
      <c r="G4291" s="6" t="str">
        <f>IFERROR(VLOOKUP(A4291,'Distributor List'!$A$2:$E$77,5,0),"-")</f>
        <v>-</v>
      </c>
      <c r="H4291" s="10"/>
      <c r="I4291" s="95"/>
      <c r="J4291" s="92"/>
      <c r="K4291" s="92"/>
      <c r="L4291" s="73">
        <f t="shared" si="1425"/>
        <v>0</v>
      </c>
      <c r="M4291" s="73">
        <f t="shared" si="1422"/>
        <v>0</v>
      </c>
      <c r="N4291" s="73"/>
      <c r="O4291" s="73"/>
      <c r="P4291" s="73"/>
      <c r="Q4291" s="73"/>
      <c r="R4291" s="73">
        <f t="shared" si="1424"/>
        <v>0</v>
      </c>
      <c r="S4291" s="76" t="str">
        <f t="shared" si="1416"/>
        <v>-</v>
      </c>
      <c r="T4291" s="96">
        <v>0</v>
      </c>
      <c r="U4291" s="97"/>
      <c r="V4291" s="73">
        <f t="shared" si="1423"/>
        <v>0</v>
      </c>
      <c r="W4291" s="73">
        <f t="shared" si="1417"/>
        <v>0</v>
      </c>
      <c r="X4291" s="76" t="str">
        <f t="shared" si="1418"/>
        <v>-</v>
      </c>
      <c r="Y4291" s="73">
        <f t="shared" si="1419"/>
        <v>0</v>
      </c>
      <c r="Z4291" s="73">
        <f t="shared" si="1420"/>
        <v>0</v>
      </c>
      <c r="AA4291" s="73">
        <f t="shared" si="1426"/>
        <v>0</v>
      </c>
      <c r="AB4291" s="73">
        <f t="shared" si="1421"/>
        <v>0</v>
      </c>
      <c r="AC4291" s="73">
        <f t="shared" si="1427"/>
        <v>0</v>
      </c>
      <c r="AD4291" s="73">
        <f t="shared" si="1428"/>
        <v>0</v>
      </c>
      <c r="AE4291" s="73">
        <v>0</v>
      </c>
    </row>
    <row r="4292" spans="1:31" ht="15" customHeight="1">
      <c r="A4292" s="94"/>
      <c r="B4292" s="6" t="str">
        <f>IFERROR(VLOOKUP(A4292,'Distributor List'!$A$2:$D$77,2,0),"-")</f>
        <v>-</v>
      </c>
      <c r="C4292" s="6" t="str">
        <f>IFERROR(VLOOKUP(A4292,'Distributor List'!$A$2:$D$77,3,0),"-")</f>
        <v>-</v>
      </c>
      <c r="D4292" s="6" t="str">
        <f>IFERROR(VLOOKUP(A4292,'Distributor List'!$A$2:$F$77,6,0),"-")</f>
        <v>-</v>
      </c>
      <c r="E4292" s="6" t="str">
        <f>IFERROR(VLOOKUP(A4292,'Distributor List'!$A$2:$D$77,4,0),"-")</f>
        <v>-</v>
      </c>
      <c r="F4292" s="6" t="str">
        <f>IFERROR(VLOOKUP(H4292,'Price List'!$A$2:$H$109,8,0),"-")</f>
        <v>-</v>
      </c>
      <c r="G4292" s="6" t="str">
        <f>IFERROR(VLOOKUP(A4292,'Distributor List'!$A$2:$E$77,5,0),"-")</f>
        <v>-</v>
      </c>
      <c r="H4292" s="10"/>
      <c r="I4292" s="95"/>
      <c r="J4292" s="92"/>
      <c r="K4292" s="92"/>
      <c r="L4292" s="73">
        <f t="shared" si="1425"/>
        <v>0</v>
      </c>
      <c r="M4292" s="73">
        <f t="shared" si="1422"/>
        <v>0</v>
      </c>
      <c r="N4292" s="73"/>
      <c r="O4292" s="73"/>
      <c r="P4292" s="73"/>
      <c r="Q4292" s="73"/>
      <c r="R4292" s="73">
        <f t="shared" si="1424"/>
        <v>0</v>
      </c>
      <c r="S4292" s="76" t="str">
        <f t="shared" si="1416"/>
        <v>-</v>
      </c>
      <c r="T4292" s="96">
        <v>0</v>
      </c>
      <c r="U4292" s="97"/>
      <c r="V4292" s="73">
        <f t="shared" si="1423"/>
        <v>0</v>
      </c>
      <c r="W4292" s="73">
        <f t="shared" si="1417"/>
        <v>0</v>
      </c>
      <c r="X4292" s="76" t="str">
        <f t="shared" si="1418"/>
        <v>-</v>
      </c>
      <c r="Y4292" s="73">
        <f t="shared" si="1419"/>
        <v>0</v>
      </c>
      <c r="Z4292" s="73">
        <f t="shared" si="1420"/>
        <v>0</v>
      </c>
      <c r="AA4292" s="73">
        <f t="shared" si="1426"/>
        <v>0</v>
      </c>
      <c r="AB4292" s="73">
        <f t="shared" si="1421"/>
        <v>0</v>
      </c>
      <c r="AC4292" s="73">
        <f t="shared" si="1427"/>
        <v>0</v>
      </c>
      <c r="AD4292" s="73">
        <f t="shared" si="1428"/>
        <v>0</v>
      </c>
      <c r="AE4292" s="73">
        <v>0</v>
      </c>
    </row>
    <row r="4293" spans="1:31" ht="15" customHeight="1">
      <c r="A4293" s="94"/>
      <c r="B4293" s="6" t="str">
        <f>IFERROR(VLOOKUP(A4293,'Distributor List'!$A$2:$D$77,2,0),"-")</f>
        <v>-</v>
      </c>
      <c r="C4293" s="6" t="str">
        <f>IFERROR(VLOOKUP(A4293,'Distributor List'!$A$2:$D$77,3,0),"-")</f>
        <v>-</v>
      </c>
      <c r="D4293" s="6" t="str">
        <f>IFERROR(VLOOKUP(A4293,'Distributor List'!$A$2:$F$77,6,0),"-")</f>
        <v>-</v>
      </c>
      <c r="E4293" s="6" t="str">
        <f>IFERROR(VLOOKUP(A4293,'Distributor List'!$A$2:$D$77,4,0),"-")</f>
        <v>-</v>
      </c>
      <c r="F4293" s="6" t="str">
        <f>IFERROR(VLOOKUP(H4293,'Price List'!$A$2:$H$109,8,0),"-")</f>
        <v>-</v>
      </c>
      <c r="G4293" s="6" t="str">
        <f>IFERROR(VLOOKUP(A4293,'Distributor List'!$A$2:$E$77,5,0),"-")</f>
        <v>-</v>
      </c>
      <c r="H4293" s="10"/>
      <c r="I4293" s="95"/>
      <c r="J4293" s="92"/>
      <c r="K4293" s="92"/>
      <c r="L4293" s="73">
        <f t="shared" si="1425"/>
        <v>0</v>
      </c>
      <c r="M4293" s="73">
        <f t="shared" si="1422"/>
        <v>0</v>
      </c>
      <c r="N4293" s="73"/>
      <c r="O4293" s="73"/>
      <c r="P4293" s="73"/>
      <c r="Q4293" s="73"/>
      <c r="R4293" s="73">
        <f t="shared" si="1424"/>
        <v>0</v>
      </c>
      <c r="S4293" s="76" t="str">
        <f t="shared" si="1416"/>
        <v>-</v>
      </c>
      <c r="T4293" s="96">
        <v>0</v>
      </c>
      <c r="U4293" s="97"/>
      <c r="V4293" s="73">
        <f t="shared" si="1423"/>
        <v>0</v>
      </c>
      <c r="W4293" s="73">
        <f t="shared" si="1417"/>
        <v>0</v>
      </c>
      <c r="X4293" s="76" t="str">
        <f t="shared" si="1418"/>
        <v>-</v>
      </c>
      <c r="Y4293" s="73">
        <f t="shared" si="1419"/>
        <v>0</v>
      </c>
      <c r="Z4293" s="73">
        <f t="shared" si="1420"/>
        <v>0</v>
      </c>
      <c r="AA4293" s="73">
        <f t="shared" si="1426"/>
        <v>0</v>
      </c>
      <c r="AB4293" s="73">
        <f t="shared" si="1421"/>
        <v>0</v>
      </c>
      <c r="AC4293" s="73">
        <f t="shared" si="1427"/>
        <v>0</v>
      </c>
      <c r="AD4293" s="73">
        <f t="shared" si="1428"/>
        <v>0</v>
      </c>
      <c r="AE4293" s="73">
        <v>0</v>
      </c>
    </row>
    <row r="4294" spans="1:31" ht="15" customHeight="1">
      <c r="A4294" s="94"/>
      <c r="B4294" s="6" t="str">
        <f>IFERROR(VLOOKUP(A4294,'Distributor List'!$A$2:$D$77,2,0),"-")</f>
        <v>-</v>
      </c>
      <c r="C4294" s="6" t="str">
        <f>IFERROR(VLOOKUP(A4294,'Distributor List'!$A$2:$D$77,3,0),"-")</f>
        <v>-</v>
      </c>
      <c r="D4294" s="6" t="str">
        <f>IFERROR(VLOOKUP(A4294,'Distributor List'!$A$2:$F$77,6,0),"-")</f>
        <v>-</v>
      </c>
      <c r="E4294" s="6" t="str">
        <f>IFERROR(VLOOKUP(A4294,'Distributor List'!$A$2:$D$77,4,0),"-")</f>
        <v>-</v>
      </c>
      <c r="F4294" s="6" t="str">
        <f>IFERROR(VLOOKUP(H4294,'Price List'!$A$2:$H$109,8,0),"-")</f>
        <v>-</v>
      </c>
      <c r="G4294" s="6" t="str">
        <f>IFERROR(VLOOKUP(A4294,'Distributor List'!$A$2:$E$77,5,0),"-")</f>
        <v>-</v>
      </c>
      <c r="H4294" s="10"/>
      <c r="I4294" s="95"/>
      <c r="J4294" s="92"/>
      <c r="K4294" s="92"/>
      <c r="L4294" s="73">
        <f t="shared" si="1425"/>
        <v>0</v>
      </c>
      <c r="M4294" s="73">
        <f t="shared" si="1422"/>
        <v>0</v>
      </c>
      <c r="N4294" s="73"/>
      <c r="O4294" s="73"/>
      <c r="P4294" s="73"/>
      <c r="Q4294" s="73"/>
      <c r="R4294" s="73">
        <f t="shared" si="1424"/>
        <v>0</v>
      </c>
      <c r="S4294" s="76" t="str">
        <f t="shared" si="1416"/>
        <v>-</v>
      </c>
      <c r="T4294" s="96">
        <v>0</v>
      </c>
      <c r="U4294" s="97"/>
      <c r="V4294" s="73">
        <f t="shared" si="1423"/>
        <v>0</v>
      </c>
      <c r="W4294" s="73">
        <f t="shared" si="1417"/>
        <v>0</v>
      </c>
      <c r="X4294" s="76" t="str">
        <f t="shared" si="1418"/>
        <v>-</v>
      </c>
      <c r="Y4294" s="73">
        <f t="shared" si="1419"/>
        <v>0</v>
      </c>
      <c r="Z4294" s="73">
        <f t="shared" si="1420"/>
        <v>0</v>
      </c>
      <c r="AA4294" s="73">
        <f t="shared" si="1426"/>
        <v>0</v>
      </c>
      <c r="AB4294" s="73">
        <f t="shared" si="1421"/>
        <v>0</v>
      </c>
      <c r="AC4294" s="73">
        <f t="shared" si="1427"/>
        <v>0</v>
      </c>
      <c r="AD4294" s="73">
        <f t="shared" si="1428"/>
        <v>0</v>
      </c>
      <c r="AE4294" s="73">
        <v>0</v>
      </c>
    </row>
    <row r="4295" spans="1:31" ht="15" customHeight="1">
      <c r="A4295" s="94"/>
      <c r="B4295" s="6" t="str">
        <f>IFERROR(VLOOKUP(A4295,'Distributor List'!$A$2:$D$77,2,0),"-")</f>
        <v>-</v>
      </c>
      <c r="C4295" s="6" t="str">
        <f>IFERROR(VLOOKUP(A4295,'Distributor List'!$A$2:$D$77,3,0),"-")</f>
        <v>-</v>
      </c>
      <c r="D4295" s="6" t="str">
        <f>IFERROR(VLOOKUP(A4295,'Distributor List'!$A$2:$F$77,6,0),"-")</f>
        <v>-</v>
      </c>
      <c r="E4295" s="6" t="str">
        <f>IFERROR(VLOOKUP(A4295,'Distributor List'!$A$2:$D$77,4,0),"-")</f>
        <v>-</v>
      </c>
      <c r="F4295" s="6" t="str">
        <f>IFERROR(VLOOKUP(H4295,'Price List'!$A$2:$H$109,8,0),"-")</f>
        <v>-</v>
      </c>
      <c r="G4295" s="6" t="str">
        <f>IFERROR(VLOOKUP(A4295,'Distributor List'!$A$2:$E$77,5,0),"-")</f>
        <v>-</v>
      </c>
      <c r="H4295" s="10"/>
      <c r="I4295" s="95"/>
      <c r="J4295" s="92"/>
      <c r="K4295" s="92"/>
      <c r="L4295" s="73">
        <f t="shared" si="1425"/>
        <v>0</v>
      </c>
      <c r="M4295" s="73">
        <f t="shared" si="1422"/>
        <v>0</v>
      </c>
      <c r="N4295" s="73"/>
      <c r="O4295" s="73"/>
      <c r="P4295" s="73"/>
      <c r="Q4295" s="73"/>
      <c r="R4295" s="73">
        <f t="shared" si="1424"/>
        <v>0</v>
      </c>
      <c r="S4295" s="76" t="str">
        <f t="shared" si="1416"/>
        <v>-</v>
      </c>
      <c r="T4295" s="96">
        <v>0</v>
      </c>
      <c r="U4295" s="97"/>
      <c r="V4295" s="73">
        <f t="shared" si="1423"/>
        <v>0</v>
      </c>
      <c r="W4295" s="73">
        <f t="shared" si="1417"/>
        <v>0</v>
      </c>
      <c r="X4295" s="76" t="str">
        <f t="shared" si="1418"/>
        <v>-</v>
      </c>
      <c r="Y4295" s="73">
        <f t="shared" si="1419"/>
        <v>0</v>
      </c>
      <c r="Z4295" s="73">
        <f t="shared" si="1420"/>
        <v>0</v>
      </c>
      <c r="AA4295" s="73">
        <f t="shared" si="1426"/>
        <v>0</v>
      </c>
      <c r="AB4295" s="73">
        <f t="shared" si="1421"/>
        <v>0</v>
      </c>
      <c r="AC4295" s="73">
        <f t="shared" si="1427"/>
        <v>0</v>
      </c>
      <c r="AD4295" s="73">
        <f t="shared" si="1428"/>
        <v>0</v>
      </c>
      <c r="AE4295" s="73">
        <v>0</v>
      </c>
    </row>
    <row r="4296" spans="1:31" ht="15" customHeight="1">
      <c r="A4296" s="94"/>
      <c r="B4296" s="6" t="str">
        <f>IFERROR(VLOOKUP(A4296,'Distributor List'!$A$2:$D$77,2,0),"-")</f>
        <v>-</v>
      </c>
      <c r="C4296" s="6" t="str">
        <f>IFERROR(VLOOKUP(A4296,'Distributor List'!$A$2:$D$77,3,0),"-")</f>
        <v>-</v>
      </c>
      <c r="D4296" s="6" t="str">
        <f>IFERROR(VLOOKUP(A4296,'Distributor List'!$A$2:$F$77,6,0),"-")</f>
        <v>-</v>
      </c>
      <c r="E4296" s="6" t="str">
        <f>IFERROR(VLOOKUP(A4296,'Distributor List'!$A$2:$D$77,4,0),"-")</f>
        <v>-</v>
      </c>
      <c r="F4296" s="6" t="str">
        <f>IFERROR(VLOOKUP(H4296,'Price List'!$A$2:$H$109,8,0),"-")</f>
        <v>-</v>
      </c>
      <c r="G4296" s="6" t="str">
        <f>IFERROR(VLOOKUP(A4296,'Distributor List'!$A$2:$E$77,5,0),"-")</f>
        <v>-</v>
      </c>
      <c r="H4296" s="10"/>
      <c r="I4296" s="95"/>
      <c r="J4296" s="92"/>
      <c r="K4296" s="92"/>
      <c r="L4296" s="73">
        <f t="shared" si="1425"/>
        <v>0</v>
      </c>
      <c r="M4296" s="73">
        <f t="shared" si="1422"/>
        <v>0</v>
      </c>
      <c r="N4296" s="73"/>
      <c r="O4296" s="73"/>
      <c r="P4296" s="73"/>
      <c r="Q4296" s="73"/>
      <c r="R4296" s="73">
        <f t="shared" si="1424"/>
        <v>0</v>
      </c>
      <c r="S4296" s="76" t="str">
        <f t="shared" si="1416"/>
        <v>-</v>
      </c>
      <c r="T4296" s="96">
        <v>0</v>
      </c>
      <c r="U4296" s="97"/>
      <c r="V4296" s="73">
        <f t="shared" si="1423"/>
        <v>0</v>
      </c>
      <c r="W4296" s="73">
        <f t="shared" si="1417"/>
        <v>0</v>
      </c>
      <c r="X4296" s="76" t="str">
        <f t="shared" si="1418"/>
        <v>-</v>
      </c>
      <c r="Y4296" s="73">
        <f t="shared" si="1419"/>
        <v>0</v>
      </c>
      <c r="Z4296" s="73">
        <f t="shared" si="1420"/>
        <v>0</v>
      </c>
      <c r="AA4296" s="73">
        <f t="shared" si="1426"/>
        <v>0</v>
      </c>
      <c r="AB4296" s="73">
        <f t="shared" si="1421"/>
        <v>0</v>
      </c>
      <c r="AC4296" s="73">
        <f t="shared" si="1427"/>
        <v>0</v>
      </c>
      <c r="AD4296" s="73">
        <f t="shared" si="1428"/>
        <v>0</v>
      </c>
      <c r="AE4296" s="73">
        <v>0</v>
      </c>
    </row>
    <row r="4297" spans="1:31" ht="15" customHeight="1">
      <c r="A4297" s="94"/>
      <c r="B4297" s="6" t="str">
        <f>IFERROR(VLOOKUP(A4297,'Distributor List'!$A$2:$D$77,2,0),"-")</f>
        <v>-</v>
      </c>
      <c r="C4297" s="6" t="str">
        <f>IFERROR(VLOOKUP(A4297,'Distributor List'!$A$2:$D$77,3,0),"-")</f>
        <v>-</v>
      </c>
      <c r="D4297" s="6" t="str">
        <f>IFERROR(VLOOKUP(A4297,'Distributor List'!$A$2:$F$77,6,0),"-")</f>
        <v>-</v>
      </c>
      <c r="E4297" s="6" t="str">
        <f>IFERROR(VLOOKUP(A4297,'Distributor List'!$A$2:$D$77,4,0),"-")</f>
        <v>-</v>
      </c>
      <c r="F4297" s="6" t="str">
        <f>IFERROR(VLOOKUP(H4297,'Price List'!$A$2:$H$109,8,0),"-")</f>
        <v>-</v>
      </c>
      <c r="G4297" s="6" t="str">
        <f>IFERROR(VLOOKUP(A4297,'Distributor List'!$A$2:$E$77,5,0),"-")</f>
        <v>-</v>
      </c>
      <c r="H4297" s="10"/>
      <c r="I4297" s="95"/>
      <c r="J4297" s="92"/>
      <c r="K4297" s="92"/>
      <c r="L4297" s="73">
        <f t="shared" si="1425"/>
        <v>0</v>
      </c>
      <c r="M4297" s="73">
        <f t="shared" si="1422"/>
        <v>0</v>
      </c>
      <c r="N4297" s="73"/>
      <c r="O4297" s="73"/>
      <c r="P4297" s="73"/>
      <c r="Q4297" s="73"/>
      <c r="R4297" s="73">
        <f t="shared" si="1424"/>
        <v>0</v>
      </c>
      <c r="S4297" s="76" t="str">
        <f t="shared" si="1416"/>
        <v>-</v>
      </c>
      <c r="T4297" s="96">
        <v>0</v>
      </c>
      <c r="U4297" s="97"/>
      <c r="V4297" s="73">
        <f t="shared" si="1423"/>
        <v>0</v>
      </c>
      <c r="W4297" s="73">
        <f t="shared" si="1417"/>
        <v>0</v>
      </c>
      <c r="X4297" s="76" t="str">
        <f t="shared" si="1418"/>
        <v>-</v>
      </c>
      <c r="Y4297" s="73">
        <f t="shared" si="1419"/>
        <v>0</v>
      </c>
      <c r="Z4297" s="73">
        <f t="shared" si="1420"/>
        <v>0</v>
      </c>
      <c r="AA4297" s="73">
        <f t="shared" si="1426"/>
        <v>0</v>
      </c>
      <c r="AB4297" s="73">
        <f t="shared" si="1421"/>
        <v>0</v>
      </c>
      <c r="AC4297" s="73">
        <f t="shared" si="1427"/>
        <v>0</v>
      </c>
      <c r="AD4297" s="73">
        <f t="shared" si="1428"/>
        <v>0</v>
      </c>
      <c r="AE4297" s="73">
        <v>0</v>
      </c>
    </row>
    <row r="4298" spans="1:31" ht="15" customHeight="1">
      <c r="A4298" s="94"/>
      <c r="B4298" s="6" t="str">
        <f>IFERROR(VLOOKUP(A4298,'Distributor List'!$A$2:$D$77,2,0),"-")</f>
        <v>-</v>
      </c>
      <c r="C4298" s="6" t="str">
        <f>IFERROR(VLOOKUP(A4298,'Distributor List'!$A$2:$D$77,3,0),"-")</f>
        <v>-</v>
      </c>
      <c r="D4298" s="6" t="str">
        <f>IFERROR(VLOOKUP(A4298,'Distributor List'!$A$2:$F$77,6,0),"-")</f>
        <v>-</v>
      </c>
      <c r="E4298" s="6" t="str">
        <f>IFERROR(VLOOKUP(A4298,'Distributor List'!$A$2:$D$77,4,0),"-")</f>
        <v>-</v>
      </c>
      <c r="F4298" s="6" t="str">
        <f>IFERROR(VLOOKUP(H4298,'Price List'!$A$2:$H$109,8,0),"-")</f>
        <v>-</v>
      </c>
      <c r="G4298" s="6" t="str">
        <f>IFERROR(VLOOKUP(A4298,'Distributor List'!$A$2:$E$77,5,0),"-")</f>
        <v>-</v>
      </c>
      <c r="H4298" s="10"/>
      <c r="I4298" s="95"/>
      <c r="J4298" s="92"/>
      <c r="K4298" s="92"/>
      <c r="L4298" s="73">
        <f t="shared" si="1425"/>
        <v>0</v>
      </c>
      <c r="M4298" s="73">
        <f t="shared" si="1422"/>
        <v>0</v>
      </c>
      <c r="N4298" s="73"/>
      <c r="O4298" s="73"/>
      <c r="P4298" s="73"/>
      <c r="Q4298" s="73"/>
      <c r="R4298" s="73">
        <f t="shared" si="1424"/>
        <v>0</v>
      </c>
      <c r="S4298" s="76" t="str">
        <f t="shared" si="1416"/>
        <v>-</v>
      </c>
      <c r="T4298" s="96">
        <v>0</v>
      </c>
      <c r="U4298" s="97"/>
      <c r="V4298" s="73">
        <f t="shared" si="1423"/>
        <v>0</v>
      </c>
      <c r="W4298" s="73">
        <f t="shared" si="1417"/>
        <v>0</v>
      </c>
      <c r="X4298" s="76" t="str">
        <f t="shared" si="1418"/>
        <v>-</v>
      </c>
      <c r="Y4298" s="73">
        <f t="shared" si="1419"/>
        <v>0</v>
      </c>
      <c r="Z4298" s="73">
        <f t="shared" si="1420"/>
        <v>0</v>
      </c>
      <c r="AA4298" s="73">
        <f t="shared" si="1426"/>
        <v>0</v>
      </c>
      <c r="AB4298" s="73">
        <f t="shared" si="1421"/>
        <v>0</v>
      </c>
      <c r="AC4298" s="73">
        <f t="shared" si="1427"/>
        <v>0</v>
      </c>
      <c r="AD4298" s="73">
        <f t="shared" si="1428"/>
        <v>0</v>
      </c>
      <c r="AE4298" s="73">
        <v>0</v>
      </c>
    </row>
    <row r="4299" spans="1:31" ht="15" customHeight="1">
      <c r="A4299" s="94"/>
      <c r="B4299" s="6" t="str">
        <f>IFERROR(VLOOKUP(A4299,'Distributor List'!$A$2:$D$77,2,0),"-")</f>
        <v>-</v>
      </c>
      <c r="C4299" s="6" t="str">
        <f>IFERROR(VLOOKUP(A4299,'Distributor List'!$A$2:$D$77,3,0),"-")</f>
        <v>-</v>
      </c>
      <c r="D4299" s="6" t="str">
        <f>IFERROR(VLOOKUP(A4299,'Distributor List'!$A$2:$F$77,6,0),"-")</f>
        <v>-</v>
      </c>
      <c r="E4299" s="6" t="str">
        <f>IFERROR(VLOOKUP(A4299,'Distributor List'!$A$2:$D$77,4,0),"-")</f>
        <v>-</v>
      </c>
      <c r="F4299" s="6" t="str">
        <f>IFERROR(VLOOKUP(H4299,'Price List'!$A$2:$H$109,8,0),"-")</f>
        <v>-</v>
      </c>
      <c r="G4299" s="6" t="str">
        <f>IFERROR(VLOOKUP(A4299,'Distributor List'!$A$2:$E$77,5,0),"-")</f>
        <v>-</v>
      </c>
      <c r="H4299" s="10"/>
      <c r="I4299" s="95"/>
      <c r="J4299" s="92"/>
      <c r="K4299" s="92"/>
      <c r="L4299" s="73">
        <f t="shared" si="1425"/>
        <v>0</v>
      </c>
      <c r="M4299" s="73">
        <f t="shared" si="1422"/>
        <v>0</v>
      </c>
      <c r="N4299" s="73"/>
      <c r="O4299" s="73"/>
      <c r="P4299" s="73"/>
      <c r="Q4299" s="73"/>
      <c r="R4299" s="73">
        <f t="shared" si="1424"/>
        <v>0</v>
      </c>
      <c r="S4299" s="76" t="str">
        <f t="shared" si="1416"/>
        <v>-</v>
      </c>
      <c r="T4299" s="96">
        <v>0</v>
      </c>
      <c r="U4299" s="97"/>
      <c r="V4299" s="73">
        <f t="shared" si="1423"/>
        <v>0</v>
      </c>
      <c r="W4299" s="73">
        <f t="shared" si="1417"/>
        <v>0</v>
      </c>
      <c r="X4299" s="76" t="str">
        <f t="shared" si="1418"/>
        <v>-</v>
      </c>
      <c r="Y4299" s="73">
        <f t="shared" si="1419"/>
        <v>0</v>
      </c>
      <c r="Z4299" s="73">
        <f t="shared" si="1420"/>
        <v>0</v>
      </c>
      <c r="AA4299" s="73">
        <f t="shared" si="1426"/>
        <v>0</v>
      </c>
      <c r="AB4299" s="73">
        <f t="shared" si="1421"/>
        <v>0</v>
      </c>
      <c r="AC4299" s="73">
        <f t="shared" si="1427"/>
        <v>0</v>
      </c>
      <c r="AD4299" s="73">
        <f t="shared" si="1428"/>
        <v>0</v>
      </c>
      <c r="AE4299" s="73">
        <v>0</v>
      </c>
    </row>
    <row r="4300" spans="1:31" ht="15" customHeight="1">
      <c r="A4300" s="94"/>
      <c r="B4300" s="6" t="str">
        <f>IFERROR(VLOOKUP(A4300,'Distributor List'!$A$2:$D$77,2,0),"-")</f>
        <v>-</v>
      </c>
      <c r="C4300" s="6" t="str">
        <f>IFERROR(VLOOKUP(A4300,'Distributor List'!$A$2:$D$77,3,0),"-")</f>
        <v>-</v>
      </c>
      <c r="D4300" s="6" t="str">
        <f>IFERROR(VLOOKUP(A4300,'Distributor List'!$A$2:$F$77,6,0),"-")</f>
        <v>-</v>
      </c>
      <c r="E4300" s="6" t="str">
        <f>IFERROR(VLOOKUP(A4300,'Distributor List'!$A$2:$D$77,4,0),"-")</f>
        <v>-</v>
      </c>
      <c r="F4300" s="6" t="str">
        <f>IFERROR(VLOOKUP(H4300,'Price List'!$A$2:$H$109,8,0),"-")</f>
        <v>-</v>
      </c>
      <c r="G4300" s="6" t="str">
        <f>IFERROR(VLOOKUP(A4300,'Distributor List'!$A$2:$E$77,5,0),"-")</f>
        <v>-</v>
      </c>
      <c r="H4300" s="10"/>
      <c r="I4300" s="95"/>
      <c r="J4300" s="92"/>
      <c r="K4300" s="92"/>
      <c r="L4300" s="73">
        <f t="shared" si="1425"/>
        <v>0</v>
      </c>
      <c r="M4300" s="73">
        <f t="shared" si="1422"/>
        <v>0</v>
      </c>
      <c r="N4300" s="73"/>
      <c r="O4300" s="73"/>
      <c r="P4300" s="73"/>
      <c r="Q4300" s="73"/>
      <c r="R4300" s="73">
        <f t="shared" si="1424"/>
        <v>0</v>
      </c>
      <c r="S4300" s="76" t="str">
        <f t="shared" si="1416"/>
        <v>-</v>
      </c>
      <c r="T4300" s="96">
        <v>0</v>
      </c>
      <c r="U4300" s="97"/>
      <c r="V4300" s="73">
        <f t="shared" si="1423"/>
        <v>0</v>
      </c>
      <c r="W4300" s="73">
        <f t="shared" si="1417"/>
        <v>0</v>
      </c>
      <c r="X4300" s="76" t="str">
        <f t="shared" si="1418"/>
        <v>-</v>
      </c>
      <c r="Y4300" s="73">
        <f t="shared" si="1419"/>
        <v>0</v>
      </c>
      <c r="Z4300" s="73">
        <f t="shared" si="1420"/>
        <v>0</v>
      </c>
      <c r="AA4300" s="73">
        <f t="shared" si="1426"/>
        <v>0</v>
      </c>
      <c r="AB4300" s="73">
        <f t="shared" si="1421"/>
        <v>0</v>
      </c>
      <c r="AC4300" s="73">
        <f t="shared" si="1427"/>
        <v>0</v>
      </c>
      <c r="AD4300" s="73">
        <f t="shared" si="1428"/>
        <v>0</v>
      </c>
      <c r="AE4300" s="73">
        <v>0</v>
      </c>
    </row>
    <row r="4301" spans="1:31" ht="15" customHeight="1">
      <c r="A4301" s="94"/>
      <c r="B4301" s="6" t="str">
        <f>IFERROR(VLOOKUP(A4301,'Distributor List'!$A$2:$D$77,2,0),"-")</f>
        <v>-</v>
      </c>
      <c r="C4301" s="6" t="str">
        <f>IFERROR(VLOOKUP(A4301,'Distributor List'!$A$2:$D$77,3,0),"-")</f>
        <v>-</v>
      </c>
      <c r="D4301" s="6" t="str">
        <f>IFERROR(VLOOKUP(A4301,'Distributor List'!$A$2:$F$77,6,0),"-")</f>
        <v>-</v>
      </c>
      <c r="E4301" s="6" t="str">
        <f>IFERROR(VLOOKUP(A4301,'Distributor List'!$A$2:$D$77,4,0),"-")</f>
        <v>-</v>
      </c>
      <c r="F4301" s="6" t="str">
        <f>IFERROR(VLOOKUP(H4301,'Price List'!$A$2:$H$109,8,0),"-")</f>
        <v>-</v>
      </c>
      <c r="G4301" s="6" t="str">
        <f>IFERROR(VLOOKUP(A4301,'Distributor List'!$A$2:$E$77,5,0),"-")</f>
        <v>-</v>
      </c>
      <c r="H4301" s="10"/>
      <c r="I4301" s="95"/>
      <c r="J4301" s="92"/>
      <c r="K4301" s="92"/>
      <c r="L4301" s="73">
        <f t="shared" si="1425"/>
        <v>0</v>
      </c>
      <c r="M4301" s="73">
        <f t="shared" si="1422"/>
        <v>0</v>
      </c>
      <c r="N4301" s="73"/>
      <c r="O4301" s="73"/>
      <c r="P4301" s="73"/>
      <c r="Q4301" s="73"/>
      <c r="R4301" s="73">
        <f t="shared" si="1424"/>
        <v>0</v>
      </c>
      <c r="S4301" s="76" t="str">
        <f t="shared" si="1416"/>
        <v>-</v>
      </c>
      <c r="T4301" s="96">
        <v>0</v>
      </c>
      <c r="U4301" s="97"/>
      <c r="V4301" s="73">
        <f t="shared" si="1423"/>
        <v>0</v>
      </c>
      <c r="W4301" s="73">
        <f t="shared" si="1417"/>
        <v>0</v>
      </c>
      <c r="X4301" s="76" t="str">
        <f t="shared" si="1418"/>
        <v>-</v>
      </c>
      <c r="Y4301" s="73">
        <f t="shared" si="1419"/>
        <v>0</v>
      </c>
      <c r="Z4301" s="73">
        <f t="shared" si="1420"/>
        <v>0</v>
      </c>
      <c r="AA4301" s="73">
        <f t="shared" si="1426"/>
        <v>0</v>
      </c>
      <c r="AB4301" s="73">
        <f t="shared" si="1421"/>
        <v>0</v>
      </c>
      <c r="AC4301" s="73">
        <f t="shared" si="1427"/>
        <v>0</v>
      </c>
      <c r="AD4301" s="73">
        <f t="shared" si="1428"/>
        <v>0</v>
      </c>
      <c r="AE4301" s="73">
        <v>0</v>
      </c>
    </row>
    <row r="4302" spans="1:31" ht="15" customHeight="1">
      <c r="A4302" s="94"/>
      <c r="B4302" s="6" t="str">
        <f>IFERROR(VLOOKUP(A4302,'Distributor List'!$A$2:$D$77,2,0),"-")</f>
        <v>-</v>
      </c>
      <c r="C4302" s="6" t="str">
        <f>IFERROR(VLOOKUP(A4302,'Distributor List'!$A$2:$D$77,3,0),"-")</f>
        <v>-</v>
      </c>
      <c r="D4302" s="6" t="str">
        <f>IFERROR(VLOOKUP(A4302,'Distributor List'!$A$2:$F$77,6,0),"-")</f>
        <v>-</v>
      </c>
      <c r="E4302" s="6" t="str">
        <f>IFERROR(VLOOKUP(A4302,'Distributor List'!$A$2:$D$77,4,0),"-")</f>
        <v>-</v>
      </c>
      <c r="F4302" s="6" t="str">
        <f>IFERROR(VLOOKUP(H4302,'Price List'!$A$2:$H$109,8,0),"-")</f>
        <v>-</v>
      </c>
      <c r="G4302" s="6" t="str">
        <f>IFERROR(VLOOKUP(A4302,'Distributor List'!$A$2:$E$77,5,0),"-")</f>
        <v>-</v>
      </c>
      <c r="H4302" s="10"/>
      <c r="I4302" s="95"/>
      <c r="J4302" s="92"/>
      <c r="K4302" s="92"/>
      <c r="L4302" s="73">
        <f t="shared" si="1425"/>
        <v>0</v>
      </c>
      <c r="M4302" s="73">
        <f t="shared" si="1422"/>
        <v>0</v>
      </c>
      <c r="N4302" s="73"/>
      <c r="O4302" s="73"/>
      <c r="P4302" s="73"/>
      <c r="Q4302" s="73"/>
      <c r="R4302" s="73">
        <f t="shared" si="1424"/>
        <v>0</v>
      </c>
      <c r="S4302" s="76" t="str">
        <f t="shared" si="1416"/>
        <v>-</v>
      </c>
      <c r="T4302" s="96">
        <v>0</v>
      </c>
      <c r="U4302" s="97"/>
      <c r="V4302" s="73">
        <f t="shared" si="1423"/>
        <v>0</v>
      </c>
      <c r="W4302" s="73">
        <f t="shared" si="1417"/>
        <v>0</v>
      </c>
      <c r="X4302" s="76" t="str">
        <f t="shared" si="1418"/>
        <v>-</v>
      </c>
      <c r="Y4302" s="73">
        <f t="shared" si="1419"/>
        <v>0</v>
      </c>
      <c r="Z4302" s="73">
        <f t="shared" si="1420"/>
        <v>0</v>
      </c>
      <c r="AA4302" s="73">
        <f t="shared" si="1426"/>
        <v>0</v>
      </c>
      <c r="AB4302" s="73">
        <f t="shared" si="1421"/>
        <v>0</v>
      </c>
      <c r="AC4302" s="73">
        <f t="shared" si="1427"/>
        <v>0</v>
      </c>
      <c r="AD4302" s="73">
        <f t="shared" si="1428"/>
        <v>0</v>
      </c>
      <c r="AE4302" s="73">
        <v>0</v>
      </c>
    </row>
    <row r="4303" spans="1:31" ht="15" customHeight="1">
      <c r="A4303" s="94"/>
      <c r="B4303" s="6" t="str">
        <f>IFERROR(VLOOKUP(A4303,'Distributor List'!$A$2:$D$77,2,0),"-")</f>
        <v>-</v>
      </c>
      <c r="C4303" s="6" t="str">
        <f>IFERROR(VLOOKUP(A4303,'Distributor List'!$A$2:$D$77,3,0),"-")</f>
        <v>-</v>
      </c>
      <c r="D4303" s="6" t="str">
        <f>IFERROR(VLOOKUP(A4303,'Distributor List'!$A$2:$F$77,6,0),"-")</f>
        <v>-</v>
      </c>
      <c r="E4303" s="6" t="str">
        <f>IFERROR(VLOOKUP(A4303,'Distributor List'!$A$2:$D$77,4,0),"-")</f>
        <v>-</v>
      </c>
      <c r="F4303" s="6" t="str">
        <f>IFERROR(VLOOKUP(H4303,'Price List'!$A$2:$H$109,8,0),"-")</f>
        <v>-</v>
      </c>
      <c r="G4303" s="6" t="str">
        <f>IFERROR(VLOOKUP(A4303,'Distributor List'!$A$2:$E$77,5,0),"-")</f>
        <v>-</v>
      </c>
      <c r="H4303" s="10"/>
      <c r="I4303" s="95"/>
      <c r="J4303" s="92"/>
      <c r="K4303" s="92"/>
      <c r="L4303" s="73">
        <f t="shared" si="1425"/>
        <v>0</v>
      </c>
      <c r="M4303" s="73">
        <f t="shared" si="1422"/>
        <v>0</v>
      </c>
      <c r="N4303" s="73"/>
      <c r="O4303" s="73"/>
      <c r="P4303" s="73"/>
      <c r="Q4303" s="73"/>
      <c r="R4303" s="73">
        <f t="shared" si="1424"/>
        <v>0</v>
      </c>
      <c r="S4303" s="76" t="str">
        <f t="shared" si="1416"/>
        <v>-</v>
      </c>
      <c r="T4303" s="96">
        <v>0</v>
      </c>
      <c r="U4303" s="97"/>
      <c r="V4303" s="73">
        <f t="shared" si="1423"/>
        <v>0</v>
      </c>
      <c r="W4303" s="73">
        <f t="shared" si="1417"/>
        <v>0</v>
      </c>
      <c r="X4303" s="76" t="str">
        <f t="shared" si="1418"/>
        <v>-</v>
      </c>
      <c r="Y4303" s="73">
        <f t="shared" si="1419"/>
        <v>0</v>
      </c>
      <c r="Z4303" s="73">
        <f t="shared" si="1420"/>
        <v>0</v>
      </c>
      <c r="AA4303" s="73">
        <f t="shared" si="1426"/>
        <v>0</v>
      </c>
      <c r="AB4303" s="73">
        <f t="shared" si="1421"/>
        <v>0</v>
      </c>
      <c r="AC4303" s="73">
        <f t="shared" si="1427"/>
        <v>0</v>
      </c>
      <c r="AD4303" s="73">
        <f t="shared" si="1428"/>
        <v>0</v>
      </c>
      <c r="AE4303" s="73">
        <v>0</v>
      </c>
    </row>
    <row r="4304" spans="1:31" ht="15" customHeight="1">
      <c r="A4304" s="94"/>
      <c r="B4304" s="6" t="str">
        <f>IFERROR(VLOOKUP(A4304,'Distributor List'!$A$2:$D$77,2,0),"-")</f>
        <v>-</v>
      </c>
      <c r="C4304" s="6" t="str">
        <f>IFERROR(VLOOKUP(A4304,'Distributor List'!$A$2:$D$77,3,0),"-")</f>
        <v>-</v>
      </c>
      <c r="D4304" s="6" t="str">
        <f>IFERROR(VLOOKUP(A4304,'Distributor List'!$A$2:$F$77,6,0),"-")</f>
        <v>-</v>
      </c>
      <c r="E4304" s="6" t="str">
        <f>IFERROR(VLOOKUP(A4304,'Distributor List'!$A$2:$D$77,4,0),"-")</f>
        <v>-</v>
      </c>
      <c r="F4304" s="6" t="str">
        <f>IFERROR(VLOOKUP(H4304,'Price List'!$A$2:$H$109,8,0),"-")</f>
        <v>-</v>
      </c>
      <c r="G4304" s="6" t="str">
        <f>IFERROR(VLOOKUP(A4304,'Distributor List'!$A$2:$E$77,5,0),"-")</f>
        <v>-</v>
      </c>
      <c r="H4304" s="10"/>
      <c r="I4304" s="95"/>
      <c r="J4304" s="92"/>
      <c r="K4304" s="92"/>
      <c r="L4304" s="73">
        <f t="shared" si="1425"/>
        <v>0</v>
      </c>
      <c r="M4304" s="73">
        <f t="shared" si="1422"/>
        <v>0</v>
      </c>
      <c r="N4304" s="73"/>
      <c r="O4304" s="73"/>
      <c r="P4304" s="73"/>
      <c r="Q4304" s="73"/>
      <c r="R4304" s="73">
        <f t="shared" si="1424"/>
        <v>0</v>
      </c>
      <c r="S4304" s="76" t="str">
        <f t="shared" si="1416"/>
        <v>-</v>
      </c>
      <c r="T4304" s="96">
        <v>0</v>
      </c>
      <c r="U4304" s="97"/>
      <c r="V4304" s="73">
        <f t="shared" si="1423"/>
        <v>0</v>
      </c>
      <c r="W4304" s="73">
        <f t="shared" si="1417"/>
        <v>0</v>
      </c>
      <c r="X4304" s="76" t="str">
        <f t="shared" si="1418"/>
        <v>-</v>
      </c>
      <c r="Y4304" s="73">
        <f t="shared" si="1419"/>
        <v>0</v>
      </c>
      <c r="Z4304" s="73">
        <f t="shared" si="1420"/>
        <v>0</v>
      </c>
      <c r="AA4304" s="73">
        <f t="shared" si="1426"/>
        <v>0</v>
      </c>
      <c r="AB4304" s="73">
        <f t="shared" si="1421"/>
        <v>0</v>
      </c>
      <c r="AC4304" s="73">
        <f t="shared" si="1427"/>
        <v>0</v>
      </c>
      <c r="AD4304" s="73">
        <f t="shared" si="1428"/>
        <v>0</v>
      </c>
      <c r="AE4304" s="73">
        <v>0</v>
      </c>
    </row>
    <row r="4305" spans="1:31" ht="15" customHeight="1">
      <c r="A4305" s="94"/>
      <c r="B4305" s="6" t="str">
        <f>IFERROR(VLOOKUP(A4305,'Distributor List'!$A$2:$D$77,2,0),"-")</f>
        <v>-</v>
      </c>
      <c r="C4305" s="6" t="str">
        <f>IFERROR(VLOOKUP(A4305,'Distributor List'!$A$2:$D$77,3,0),"-")</f>
        <v>-</v>
      </c>
      <c r="D4305" s="6" t="str">
        <f>IFERROR(VLOOKUP(A4305,'Distributor List'!$A$2:$F$77,6,0),"-")</f>
        <v>-</v>
      </c>
      <c r="E4305" s="6" t="str">
        <f>IFERROR(VLOOKUP(A4305,'Distributor List'!$A$2:$D$77,4,0),"-")</f>
        <v>-</v>
      </c>
      <c r="F4305" s="6" t="str">
        <f>IFERROR(VLOOKUP(H4305,'Price List'!$A$2:$H$109,8,0),"-")</f>
        <v>-</v>
      </c>
      <c r="G4305" s="6" t="str">
        <f>IFERROR(VLOOKUP(A4305,'Distributor List'!$A$2:$E$77,5,0),"-")</f>
        <v>-</v>
      </c>
      <c r="H4305" s="10"/>
      <c r="I4305" s="95"/>
      <c r="J4305" s="92"/>
      <c r="K4305" s="92"/>
      <c r="L4305" s="73">
        <f t="shared" si="1425"/>
        <v>0</v>
      </c>
      <c r="M4305" s="73">
        <f t="shared" si="1422"/>
        <v>0</v>
      </c>
      <c r="N4305" s="73"/>
      <c r="O4305" s="73"/>
      <c r="P4305" s="73"/>
      <c r="Q4305" s="73"/>
      <c r="R4305" s="73">
        <f t="shared" si="1424"/>
        <v>0</v>
      </c>
      <c r="S4305" s="76" t="str">
        <f t="shared" si="1416"/>
        <v>-</v>
      </c>
      <c r="T4305" s="96">
        <v>0</v>
      </c>
      <c r="U4305" s="97"/>
      <c r="V4305" s="73">
        <f t="shared" si="1423"/>
        <v>0</v>
      </c>
      <c r="W4305" s="73">
        <f t="shared" si="1417"/>
        <v>0</v>
      </c>
      <c r="X4305" s="76" t="str">
        <f t="shared" si="1418"/>
        <v>-</v>
      </c>
      <c r="Y4305" s="73">
        <f t="shared" si="1419"/>
        <v>0</v>
      </c>
      <c r="Z4305" s="73">
        <f t="shared" si="1420"/>
        <v>0</v>
      </c>
      <c r="AA4305" s="73">
        <f t="shared" si="1426"/>
        <v>0</v>
      </c>
      <c r="AB4305" s="73">
        <f t="shared" si="1421"/>
        <v>0</v>
      </c>
      <c r="AC4305" s="73">
        <f t="shared" si="1427"/>
        <v>0</v>
      </c>
      <c r="AD4305" s="73">
        <f t="shared" si="1428"/>
        <v>0</v>
      </c>
      <c r="AE4305" s="73">
        <v>0</v>
      </c>
    </row>
    <row r="4306" spans="1:31" ht="15" customHeight="1">
      <c r="A4306" s="94"/>
      <c r="B4306" s="6" t="str">
        <f>IFERROR(VLOOKUP(A4306,'Distributor List'!$A$2:$D$77,2,0),"-")</f>
        <v>-</v>
      </c>
      <c r="C4306" s="6" t="str">
        <f>IFERROR(VLOOKUP(A4306,'Distributor List'!$A$2:$D$77,3,0),"-")</f>
        <v>-</v>
      </c>
      <c r="D4306" s="6" t="str">
        <f>IFERROR(VLOOKUP(A4306,'Distributor List'!$A$2:$F$77,6,0),"-")</f>
        <v>-</v>
      </c>
      <c r="E4306" s="6" t="str">
        <f>IFERROR(VLOOKUP(A4306,'Distributor List'!$A$2:$D$77,4,0),"-")</f>
        <v>-</v>
      </c>
      <c r="F4306" s="6" t="str">
        <f>IFERROR(VLOOKUP(H4306,'Price List'!$A$2:$H$109,8,0),"-")</f>
        <v>-</v>
      </c>
      <c r="G4306" s="6" t="str">
        <f>IFERROR(VLOOKUP(A4306,'Distributor List'!$A$2:$E$77,5,0),"-")</f>
        <v>-</v>
      </c>
      <c r="H4306" s="10"/>
      <c r="I4306" s="95"/>
      <c r="J4306" s="92"/>
      <c r="K4306" s="92"/>
      <c r="L4306" s="73">
        <f t="shared" si="1425"/>
        <v>0</v>
      </c>
      <c r="M4306" s="73">
        <f t="shared" si="1422"/>
        <v>0</v>
      </c>
      <c r="N4306" s="73"/>
      <c r="O4306" s="73"/>
      <c r="P4306" s="73"/>
      <c r="Q4306" s="73"/>
      <c r="R4306" s="73">
        <f t="shared" si="1424"/>
        <v>0</v>
      </c>
      <c r="S4306" s="76" t="str">
        <f t="shared" ref="S4306:S4369" si="1429">IFERROR(L4306/R4306,"-")</f>
        <v>-</v>
      </c>
      <c r="T4306" s="96">
        <v>0</v>
      </c>
      <c r="U4306" s="97"/>
      <c r="V4306" s="73">
        <f t="shared" si="1423"/>
        <v>0</v>
      </c>
      <c r="W4306" s="73">
        <f t="shared" ref="W4306:W4369" si="1430">L4306-V4306</f>
        <v>0</v>
      </c>
      <c r="X4306" s="76" t="str">
        <f t="shared" ref="X4306:X4369" si="1431">IFERROR(L4306/V4306-1,"-")</f>
        <v>-</v>
      </c>
      <c r="Y4306" s="73">
        <f t="shared" ref="Y4306:Y4369" si="1432">(J4306)/1*1.5</f>
        <v>0</v>
      </c>
      <c r="Z4306" s="73">
        <f t="shared" ref="Z4306:Z4369" si="1433">IF(Y4306&gt;K4306,Y4306-K4306,0)</f>
        <v>0</v>
      </c>
      <c r="AA4306" s="73">
        <f t="shared" si="1426"/>
        <v>0</v>
      </c>
      <c r="AB4306" s="73">
        <f t="shared" ref="AB4306:AB4369" si="1434">IF(Y4306&lt;K4306,K4306-Y4306,0)</f>
        <v>0</v>
      </c>
      <c r="AC4306" s="73">
        <f t="shared" si="1427"/>
        <v>0</v>
      </c>
      <c r="AD4306" s="73">
        <f t="shared" si="1428"/>
        <v>0</v>
      </c>
      <c r="AE4306" s="73">
        <v>0</v>
      </c>
    </row>
    <row r="4307" spans="1:31" ht="15" customHeight="1">
      <c r="A4307" s="94"/>
      <c r="B4307" s="6" t="str">
        <f>IFERROR(VLOOKUP(A4307,'Distributor List'!$A$2:$D$77,2,0),"-")</f>
        <v>-</v>
      </c>
      <c r="C4307" s="6" t="str">
        <f>IFERROR(VLOOKUP(A4307,'Distributor List'!$A$2:$D$77,3,0),"-")</f>
        <v>-</v>
      </c>
      <c r="D4307" s="6" t="str">
        <f>IFERROR(VLOOKUP(A4307,'Distributor List'!$A$2:$F$77,6,0),"-")</f>
        <v>-</v>
      </c>
      <c r="E4307" s="6" t="str">
        <f>IFERROR(VLOOKUP(A4307,'Distributor List'!$A$2:$D$77,4,0),"-")</f>
        <v>-</v>
      </c>
      <c r="F4307" s="6" t="str">
        <f>IFERROR(VLOOKUP(H4307,'Price List'!$A$2:$H$109,8,0),"-")</f>
        <v>-</v>
      </c>
      <c r="G4307" s="6" t="str">
        <f>IFERROR(VLOOKUP(A4307,'Distributor List'!$A$2:$E$77,5,0),"-")</f>
        <v>-</v>
      </c>
      <c r="H4307" s="10"/>
      <c r="I4307" s="95"/>
      <c r="J4307" s="92"/>
      <c r="K4307" s="92"/>
      <c r="L4307" s="73">
        <f t="shared" si="1425"/>
        <v>0</v>
      </c>
      <c r="M4307" s="73">
        <f t="shared" si="1422"/>
        <v>0</v>
      </c>
      <c r="N4307" s="73"/>
      <c r="O4307" s="73"/>
      <c r="P4307" s="73"/>
      <c r="Q4307" s="73"/>
      <c r="R4307" s="73">
        <f t="shared" si="1424"/>
        <v>0</v>
      </c>
      <c r="S4307" s="76" t="str">
        <f t="shared" si="1429"/>
        <v>-</v>
      </c>
      <c r="T4307" s="96">
        <v>0</v>
      </c>
      <c r="U4307" s="97"/>
      <c r="V4307" s="73">
        <f t="shared" si="1423"/>
        <v>0</v>
      </c>
      <c r="W4307" s="73">
        <f t="shared" si="1430"/>
        <v>0</v>
      </c>
      <c r="X4307" s="76" t="str">
        <f t="shared" si="1431"/>
        <v>-</v>
      </c>
      <c r="Y4307" s="73">
        <f t="shared" si="1432"/>
        <v>0</v>
      </c>
      <c r="Z4307" s="73">
        <f t="shared" si="1433"/>
        <v>0</v>
      </c>
      <c r="AA4307" s="73">
        <f t="shared" si="1426"/>
        <v>0</v>
      </c>
      <c r="AB4307" s="73">
        <f t="shared" si="1434"/>
        <v>0</v>
      </c>
      <c r="AC4307" s="73">
        <f t="shared" si="1427"/>
        <v>0</v>
      </c>
      <c r="AD4307" s="73">
        <f t="shared" si="1428"/>
        <v>0</v>
      </c>
      <c r="AE4307" s="73">
        <v>0</v>
      </c>
    </row>
    <row r="4308" spans="1:31" ht="15" customHeight="1">
      <c r="A4308" s="94"/>
      <c r="B4308" s="6" t="str">
        <f>IFERROR(VLOOKUP(A4308,'Distributor List'!$A$2:$D$77,2,0),"-")</f>
        <v>-</v>
      </c>
      <c r="C4308" s="6" t="str">
        <f>IFERROR(VLOOKUP(A4308,'Distributor List'!$A$2:$D$77,3,0),"-")</f>
        <v>-</v>
      </c>
      <c r="D4308" s="6" t="str">
        <f>IFERROR(VLOOKUP(A4308,'Distributor List'!$A$2:$F$77,6,0),"-")</f>
        <v>-</v>
      </c>
      <c r="E4308" s="6" t="str">
        <f>IFERROR(VLOOKUP(A4308,'Distributor List'!$A$2:$D$77,4,0),"-")</f>
        <v>-</v>
      </c>
      <c r="F4308" s="6" t="str">
        <f>IFERROR(VLOOKUP(H4308,'Price List'!$A$2:$H$109,8,0),"-")</f>
        <v>-</v>
      </c>
      <c r="G4308" s="6" t="str">
        <f>IFERROR(VLOOKUP(A4308,'Distributor List'!$A$2:$E$77,5,0),"-")</f>
        <v>-</v>
      </c>
      <c r="H4308" s="10"/>
      <c r="I4308" s="95"/>
      <c r="J4308" s="92"/>
      <c r="K4308" s="92"/>
      <c r="L4308" s="73">
        <f t="shared" si="1425"/>
        <v>0</v>
      </c>
      <c r="M4308" s="73">
        <f t="shared" si="1422"/>
        <v>0</v>
      </c>
      <c r="N4308" s="73"/>
      <c r="O4308" s="73"/>
      <c r="P4308" s="73"/>
      <c r="Q4308" s="73"/>
      <c r="R4308" s="73">
        <f t="shared" si="1424"/>
        <v>0</v>
      </c>
      <c r="S4308" s="76" t="str">
        <f t="shared" si="1429"/>
        <v>-</v>
      </c>
      <c r="T4308" s="96">
        <v>0</v>
      </c>
      <c r="U4308" s="97"/>
      <c r="V4308" s="73">
        <f t="shared" si="1423"/>
        <v>0</v>
      </c>
      <c r="W4308" s="73">
        <f t="shared" si="1430"/>
        <v>0</v>
      </c>
      <c r="X4308" s="76" t="str">
        <f t="shared" si="1431"/>
        <v>-</v>
      </c>
      <c r="Y4308" s="73">
        <f t="shared" si="1432"/>
        <v>0</v>
      </c>
      <c r="Z4308" s="73">
        <f t="shared" si="1433"/>
        <v>0</v>
      </c>
      <c r="AA4308" s="73">
        <f t="shared" si="1426"/>
        <v>0</v>
      </c>
      <c r="AB4308" s="73">
        <f t="shared" si="1434"/>
        <v>0</v>
      </c>
      <c r="AC4308" s="73">
        <f t="shared" si="1427"/>
        <v>0</v>
      </c>
      <c r="AD4308" s="73">
        <f t="shared" si="1428"/>
        <v>0</v>
      </c>
      <c r="AE4308" s="73">
        <v>0</v>
      </c>
    </row>
    <row r="4309" spans="1:31" ht="15" customHeight="1">
      <c r="A4309" s="94"/>
      <c r="B4309" s="6" t="str">
        <f>IFERROR(VLOOKUP(A4309,'Distributor List'!$A$2:$D$77,2,0),"-")</f>
        <v>-</v>
      </c>
      <c r="C4309" s="6" t="str">
        <f>IFERROR(VLOOKUP(A4309,'Distributor List'!$A$2:$D$77,3,0),"-")</f>
        <v>-</v>
      </c>
      <c r="D4309" s="6" t="str">
        <f>IFERROR(VLOOKUP(A4309,'Distributor List'!$A$2:$F$77,6,0),"-")</f>
        <v>-</v>
      </c>
      <c r="E4309" s="6" t="str">
        <f>IFERROR(VLOOKUP(A4309,'Distributor List'!$A$2:$D$77,4,0),"-")</f>
        <v>-</v>
      </c>
      <c r="F4309" s="6" t="str">
        <f>IFERROR(VLOOKUP(H4309,'Price List'!$A$2:$H$109,8,0),"-")</f>
        <v>-</v>
      </c>
      <c r="G4309" s="6" t="str">
        <f>IFERROR(VLOOKUP(A4309,'Distributor List'!$A$2:$E$77,5,0),"-")</f>
        <v>-</v>
      </c>
      <c r="H4309" s="10"/>
      <c r="I4309" s="95"/>
      <c r="J4309" s="92"/>
      <c r="K4309" s="92"/>
      <c r="L4309" s="73">
        <f t="shared" si="1425"/>
        <v>0</v>
      </c>
      <c r="M4309" s="73">
        <f t="shared" si="1422"/>
        <v>0</v>
      </c>
      <c r="N4309" s="73"/>
      <c r="O4309" s="73"/>
      <c r="P4309" s="73"/>
      <c r="Q4309" s="73"/>
      <c r="R4309" s="73">
        <f t="shared" si="1424"/>
        <v>0</v>
      </c>
      <c r="S4309" s="76" t="str">
        <f t="shared" si="1429"/>
        <v>-</v>
      </c>
      <c r="T4309" s="96">
        <v>0</v>
      </c>
      <c r="U4309" s="97"/>
      <c r="V4309" s="73">
        <f t="shared" si="1423"/>
        <v>0</v>
      </c>
      <c r="W4309" s="73">
        <f t="shared" si="1430"/>
        <v>0</v>
      </c>
      <c r="X4309" s="76" t="str">
        <f t="shared" si="1431"/>
        <v>-</v>
      </c>
      <c r="Y4309" s="73">
        <f t="shared" si="1432"/>
        <v>0</v>
      </c>
      <c r="Z4309" s="73">
        <f t="shared" si="1433"/>
        <v>0</v>
      </c>
      <c r="AA4309" s="73">
        <f t="shared" si="1426"/>
        <v>0</v>
      </c>
      <c r="AB4309" s="73">
        <f t="shared" si="1434"/>
        <v>0</v>
      </c>
      <c r="AC4309" s="73">
        <f t="shared" si="1427"/>
        <v>0</v>
      </c>
      <c r="AD4309" s="73">
        <f t="shared" si="1428"/>
        <v>0</v>
      </c>
      <c r="AE4309" s="73">
        <v>0</v>
      </c>
    </row>
    <row r="4310" spans="1:31" ht="15" customHeight="1">
      <c r="A4310" s="94"/>
      <c r="B4310" s="6" t="str">
        <f>IFERROR(VLOOKUP(A4310,'Distributor List'!$A$2:$D$77,2,0),"-")</f>
        <v>-</v>
      </c>
      <c r="C4310" s="6" t="str">
        <f>IFERROR(VLOOKUP(A4310,'Distributor List'!$A$2:$D$77,3,0),"-")</f>
        <v>-</v>
      </c>
      <c r="D4310" s="6" t="str">
        <f>IFERROR(VLOOKUP(A4310,'Distributor List'!$A$2:$F$77,6,0),"-")</f>
        <v>-</v>
      </c>
      <c r="E4310" s="6" t="str">
        <f>IFERROR(VLOOKUP(A4310,'Distributor List'!$A$2:$D$77,4,0),"-")</f>
        <v>-</v>
      </c>
      <c r="F4310" s="6" t="str">
        <f>IFERROR(VLOOKUP(H4310,'Price List'!$A$2:$H$109,8,0),"-")</f>
        <v>-</v>
      </c>
      <c r="G4310" s="6" t="str">
        <f>IFERROR(VLOOKUP(A4310,'Distributor List'!$A$2:$E$77,5,0),"-")</f>
        <v>-</v>
      </c>
      <c r="H4310" s="10"/>
      <c r="I4310" s="95"/>
      <c r="J4310" s="92"/>
      <c r="K4310" s="92"/>
      <c r="L4310" s="73">
        <f t="shared" si="1425"/>
        <v>0</v>
      </c>
      <c r="M4310" s="73">
        <f t="shared" si="1422"/>
        <v>0</v>
      </c>
      <c r="N4310" s="73"/>
      <c r="O4310" s="73"/>
      <c r="P4310" s="73"/>
      <c r="Q4310" s="73"/>
      <c r="R4310" s="73">
        <f t="shared" si="1424"/>
        <v>0</v>
      </c>
      <c r="S4310" s="76" t="str">
        <f t="shared" si="1429"/>
        <v>-</v>
      </c>
      <c r="T4310" s="96">
        <v>0</v>
      </c>
      <c r="U4310" s="97"/>
      <c r="V4310" s="73">
        <f t="shared" si="1423"/>
        <v>0</v>
      </c>
      <c r="W4310" s="73">
        <f t="shared" si="1430"/>
        <v>0</v>
      </c>
      <c r="X4310" s="76" t="str">
        <f t="shared" si="1431"/>
        <v>-</v>
      </c>
      <c r="Y4310" s="73">
        <f t="shared" si="1432"/>
        <v>0</v>
      </c>
      <c r="Z4310" s="73">
        <f t="shared" si="1433"/>
        <v>0</v>
      </c>
      <c r="AA4310" s="73">
        <f t="shared" si="1426"/>
        <v>0</v>
      </c>
      <c r="AB4310" s="73">
        <f t="shared" si="1434"/>
        <v>0</v>
      </c>
      <c r="AC4310" s="73">
        <f t="shared" si="1427"/>
        <v>0</v>
      </c>
      <c r="AD4310" s="73">
        <f t="shared" si="1428"/>
        <v>0</v>
      </c>
      <c r="AE4310" s="73">
        <v>0</v>
      </c>
    </row>
    <row r="4311" spans="1:31" ht="15" customHeight="1">
      <c r="A4311" s="94"/>
      <c r="B4311" s="6" t="str">
        <f>IFERROR(VLOOKUP(A4311,'Distributor List'!$A$2:$D$77,2,0),"-")</f>
        <v>-</v>
      </c>
      <c r="C4311" s="6" t="str">
        <f>IFERROR(VLOOKUP(A4311,'Distributor List'!$A$2:$D$77,3,0),"-")</f>
        <v>-</v>
      </c>
      <c r="D4311" s="6" t="str">
        <f>IFERROR(VLOOKUP(A4311,'Distributor List'!$A$2:$F$77,6,0),"-")</f>
        <v>-</v>
      </c>
      <c r="E4311" s="6" t="str">
        <f>IFERROR(VLOOKUP(A4311,'Distributor List'!$A$2:$D$77,4,0),"-")</f>
        <v>-</v>
      </c>
      <c r="F4311" s="6" t="str">
        <f>IFERROR(VLOOKUP(H4311,'Price List'!$A$2:$H$109,8,0),"-")</f>
        <v>-</v>
      </c>
      <c r="G4311" s="6" t="str">
        <f>IFERROR(VLOOKUP(A4311,'Distributor List'!$A$2:$E$77,5,0),"-")</f>
        <v>-</v>
      </c>
      <c r="H4311" s="10"/>
      <c r="I4311" s="95"/>
      <c r="J4311" s="92"/>
      <c r="K4311" s="92"/>
      <c r="L4311" s="73">
        <f t="shared" si="1425"/>
        <v>0</v>
      </c>
      <c r="M4311" s="73">
        <f t="shared" si="1422"/>
        <v>0</v>
      </c>
      <c r="N4311" s="73"/>
      <c r="O4311" s="73"/>
      <c r="P4311" s="73"/>
      <c r="Q4311" s="73"/>
      <c r="R4311" s="73">
        <f t="shared" si="1424"/>
        <v>0</v>
      </c>
      <c r="S4311" s="76" t="str">
        <f t="shared" si="1429"/>
        <v>-</v>
      </c>
      <c r="T4311" s="96">
        <v>0</v>
      </c>
      <c r="U4311" s="97"/>
      <c r="V4311" s="73">
        <f t="shared" si="1423"/>
        <v>0</v>
      </c>
      <c r="W4311" s="73">
        <f t="shared" si="1430"/>
        <v>0</v>
      </c>
      <c r="X4311" s="76" t="str">
        <f t="shared" si="1431"/>
        <v>-</v>
      </c>
      <c r="Y4311" s="73">
        <f t="shared" si="1432"/>
        <v>0</v>
      </c>
      <c r="Z4311" s="73">
        <f t="shared" si="1433"/>
        <v>0</v>
      </c>
      <c r="AA4311" s="73">
        <f t="shared" si="1426"/>
        <v>0</v>
      </c>
      <c r="AB4311" s="73">
        <f t="shared" si="1434"/>
        <v>0</v>
      </c>
      <c r="AC4311" s="73">
        <f t="shared" si="1427"/>
        <v>0</v>
      </c>
      <c r="AD4311" s="73">
        <f t="shared" si="1428"/>
        <v>0</v>
      </c>
      <c r="AE4311" s="73">
        <v>0</v>
      </c>
    </row>
    <row r="4312" spans="1:31" ht="15" customHeight="1">
      <c r="A4312" s="94"/>
      <c r="B4312" s="6" t="str">
        <f>IFERROR(VLOOKUP(A4312,'Distributor List'!$A$2:$D$77,2,0),"-")</f>
        <v>-</v>
      </c>
      <c r="C4312" s="6" t="str">
        <f>IFERROR(VLOOKUP(A4312,'Distributor List'!$A$2:$D$77,3,0),"-")</f>
        <v>-</v>
      </c>
      <c r="D4312" s="6" t="str">
        <f>IFERROR(VLOOKUP(A4312,'Distributor List'!$A$2:$F$77,6,0),"-")</f>
        <v>-</v>
      </c>
      <c r="E4312" s="6" t="str">
        <f>IFERROR(VLOOKUP(A4312,'Distributor List'!$A$2:$D$77,4,0),"-")</f>
        <v>-</v>
      </c>
      <c r="F4312" s="6" t="str">
        <f>IFERROR(VLOOKUP(H4312,'Price List'!$A$2:$H$109,8,0),"-")</f>
        <v>-</v>
      </c>
      <c r="G4312" s="6" t="str">
        <f>IFERROR(VLOOKUP(A4312,'Distributor List'!$A$2:$E$77,5,0),"-")</f>
        <v>-</v>
      </c>
      <c r="H4312" s="10"/>
      <c r="I4312" s="95"/>
      <c r="J4312" s="92"/>
      <c r="K4312" s="92"/>
      <c r="L4312" s="73">
        <f t="shared" si="1425"/>
        <v>0</v>
      </c>
      <c r="M4312" s="73">
        <f t="shared" si="1422"/>
        <v>0</v>
      </c>
      <c r="N4312" s="73"/>
      <c r="O4312" s="73"/>
      <c r="P4312" s="73"/>
      <c r="Q4312" s="73"/>
      <c r="R4312" s="73">
        <f t="shared" si="1424"/>
        <v>0</v>
      </c>
      <c r="S4312" s="76" t="str">
        <f t="shared" si="1429"/>
        <v>-</v>
      </c>
      <c r="T4312" s="96">
        <v>0</v>
      </c>
      <c r="U4312" s="97"/>
      <c r="V4312" s="73">
        <f t="shared" si="1423"/>
        <v>0</v>
      </c>
      <c r="W4312" s="73">
        <f t="shared" si="1430"/>
        <v>0</v>
      </c>
      <c r="X4312" s="76" t="str">
        <f t="shared" si="1431"/>
        <v>-</v>
      </c>
      <c r="Y4312" s="73">
        <f t="shared" si="1432"/>
        <v>0</v>
      </c>
      <c r="Z4312" s="73">
        <f t="shared" si="1433"/>
        <v>0</v>
      </c>
      <c r="AA4312" s="73">
        <f t="shared" si="1426"/>
        <v>0</v>
      </c>
      <c r="AB4312" s="73">
        <f t="shared" si="1434"/>
        <v>0</v>
      </c>
      <c r="AC4312" s="73">
        <f t="shared" si="1427"/>
        <v>0</v>
      </c>
      <c r="AD4312" s="73">
        <f t="shared" si="1428"/>
        <v>0</v>
      </c>
      <c r="AE4312" s="73">
        <v>0</v>
      </c>
    </row>
    <row r="4313" spans="1:31" ht="15" customHeight="1">
      <c r="A4313" s="94"/>
      <c r="B4313" s="6" t="str">
        <f>IFERROR(VLOOKUP(A4313,'Distributor List'!$A$2:$D$77,2,0),"-")</f>
        <v>-</v>
      </c>
      <c r="C4313" s="6" t="str">
        <f>IFERROR(VLOOKUP(A4313,'Distributor List'!$A$2:$D$77,3,0),"-")</f>
        <v>-</v>
      </c>
      <c r="D4313" s="6" t="str">
        <f>IFERROR(VLOOKUP(A4313,'Distributor List'!$A$2:$F$77,6,0),"-")</f>
        <v>-</v>
      </c>
      <c r="E4313" s="6" t="str">
        <f>IFERROR(VLOOKUP(A4313,'Distributor List'!$A$2:$D$77,4,0),"-")</f>
        <v>-</v>
      </c>
      <c r="F4313" s="6" t="str">
        <f>IFERROR(VLOOKUP(H4313,'Price List'!$A$2:$H$109,8,0),"-")</f>
        <v>-</v>
      </c>
      <c r="G4313" s="6" t="str">
        <f>IFERROR(VLOOKUP(A4313,'Distributor List'!$A$2:$E$77,5,0),"-")</f>
        <v>-</v>
      </c>
      <c r="H4313" s="10"/>
      <c r="I4313" s="95"/>
      <c r="J4313" s="92"/>
      <c r="K4313" s="92"/>
      <c r="L4313" s="73">
        <f t="shared" si="1425"/>
        <v>0</v>
      </c>
      <c r="M4313" s="73">
        <f t="shared" si="1422"/>
        <v>0</v>
      </c>
      <c r="N4313" s="73"/>
      <c r="O4313" s="73"/>
      <c r="P4313" s="73"/>
      <c r="Q4313" s="73"/>
      <c r="R4313" s="73">
        <f t="shared" si="1424"/>
        <v>0</v>
      </c>
      <c r="S4313" s="76" t="str">
        <f t="shared" si="1429"/>
        <v>-</v>
      </c>
      <c r="T4313" s="96">
        <v>0</v>
      </c>
      <c r="U4313" s="97"/>
      <c r="V4313" s="73">
        <f t="shared" si="1423"/>
        <v>0</v>
      </c>
      <c r="W4313" s="73">
        <f t="shared" si="1430"/>
        <v>0</v>
      </c>
      <c r="X4313" s="76" t="str">
        <f t="shared" si="1431"/>
        <v>-</v>
      </c>
      <c r="Y4313" s="73">
        <f t="shared" si="1432"/>
        <v>0</v>
      </c>
      <c r="Z4313" s="73">
        <f t="shared" si="1433"/>
        <v>0</v>
      </c>
      <c r="AA4313" s="73">
        <f t="shared" si="1426"/>
        <v>0</v>
      </c>
      <c r="AB4313" s="73">
        <f t="shared" si="1434"/>
        <v>0</v>
      </c>
      <c r="AC4313" s="73">
        <f t="shared" si="1427"/>
        <v>0</v>
      </c>
      <c r="AD4313" s="73">
        <f t="shared" si="1428"/>
        <v>0</v>
      </c>
      <c r="AE4313" s="73">
        <v>0</v>
      </c>
    </row>
    <row r="4314" spans="1:31" ht="15" customHeight="1">
      <c r="A4314" s="94"/>
      <c r="B4314" s="6" t="str">
        <f>IFERROR(VLOOKUP(A4314,'Distributor List'!$A$2:$D$77,2,0),"-")</f>
        <v>-</v>
      </c>
      <c r="C4314" s="6" t="str">
        <f>IFERROR(VLOOKUP(A4314,'Distributor List'!$A$2:$D$77,3,0),"-")</f>
        <v>-</v>
      </c>
      <c r="D4314" s="6" t="str">
        <f>IFERROR(VLOOKUP(A4314,'Distributor List'!$A$2:$F$77,6,0),"-")</f>
        <v>-</v>
      </c>
      <c r="E4314" s="6" t="str">
        <f>IFERROR(VLOOKUP(A4314,'Distributor List'!$A$2:$D$77,4,0),"-")</f>
        <v>-</v>
      </c>
      <c r="F4314" s="6" t="str">
        <f>IFERROR(VLOOKUP(H4314,'Price List'!$A$2:$H$109,8,0),"-")</f>
        <v>-</v>
      </c>
      <c r="G4314" s="6" t="str">
        <f>IFERROR(VLOOKUP(A4314,'Distributor List'!$A$2:$E$77,5,0),"-")</f>
        <v>-</v>
      </c>
      <c r="H4314" s="10"/>
      <c r="I4314" s="95"/>
      <c r="J4314" s="92"/>
      <c r="K4314" s="92"/>
      <c r="L4314" s="73">
        <f t="shared" si="1425"/>
        <v>0</v>
      </c>
      <c r="M4314" s="73">
        <f t="shared" si="1422"/>
        <v>0</v>
      </c>
      <c r="N4314" s="73"/>
      <c r="O4314" s="73"/>
      <c r="P4314" s="73"/>
      <c r="Q4314" s="73"/>
      <c r="R4314" s="73">
        <f t="shared" si="1424"/>
        <v>0</v>
      </c>
      <c r="S4314" s="76" t="str">
        <f t="shared" si="1429"/>
        <v>-</v>
      </c>
      <c r="T4314" s="96">
        <v>0</v>
      </c>
      <c r="U4314" s="97"/>
      <c r="V4314" s="73">
        <f t="shared" si="1423"/>
        <v>0</v>
      </c>
      <c r="W4314" s="73">
        <f t="shared" si="1430"/>
        <v>0</v>
      </c>
      <c r="X4314" s="76" t="str">
        <f t="shared" si="1431"/>
        <v>-</v>
      </c>
      <c r="Y4314" s="73">
        <f t="shared" si="1432"/>
        <v>0</v>
      </c>
      <c r="Z4314" s="73">
        <f t="shared" si="1433"/>
        <v>0</v>
      </c>
      <c r="AA4314" s="73">
        <f t="shared" si="1426"/>
        <v>0</v>
      </c>
      <c r="AB4314" s="73">
        <f t="shared" si="1434"/>
        <v>0</v>
      </c>
      <c r="AC4314" s="73">
        <f t="shared" si="1427"/>
        <v>0</v>
      </c>
      <c r="AD4314" s="73">
        <f t="shared" si="1428"/>
        <v>0</v>
      </c>
      <c r="AE4314" s="73">
        <v>0</v>
      </c>
    </row>
    <row r="4315" spans="1:31" ht="15" customHeight="1">
      <c r="A4315" s="94"/>
      <c r="B4315" s="6" t="str">
        <f>IFERROR(VLOOKUP(A4315,'Distributor List'!$A$2:$D$77,2,0),"-")</f>
        <v>-</v>
      </c>
      <c r="C4315" s="6" t="str">
        <f>IFERROR(VLOOKUP(A4315,'Distributor List'!$A$2:$D$77,3,0),"-")</f>
        <v>-</v>
      </c>
      <c r="D4315" s="6" t="str">
        <f>IFERROR(VLOOKUP(A4315,'Distributor List'!$A$2:$F$77,6,0),"-")</f>
        <v>-</v>
      </c>
      <c r="E4315" s="6" t="str">
        <f>IFERROR(VLOOKUP(A4315,'Distributor List'!$A$2:$D$77,4,0),"-")</f>
        <v>-</v>
      </c>
      <c r="F4315" s="6" t="str">
        <f>IFERROR(VLOOKUP(H4315,'Price List'!$A$2:$H$109,8,0),"-")</f>
        <v>-</v>
      </c>
      <c r="G4315" s="6" t="str">
        <f>IFERROR(VLOOKUP(A4315,'Distributor List'!$A$2:$E$77,5,0),"-")</f>
        <v>-</v>
      </c>
      <c r="H4315" s="10"/>
      <c r="I4315" s="95"/>
      <c r="J4315" s="92"/>
      <c r="K4315" s="92"/>
      <c r="L4315" s="73">
        <f t="shared" si="1425"/>
        <v>0</v>
      </c>
      <c r="M4315" s="73">
        <f t="shared" si="1422"/>
        <v>0</v>
      </c>
      <c r="N4315" s="73"/>
      <c r="O4315" s="73"/>
      <c r="P4315" s="73"/>
      <c r="Q4315" s="73"/>
      <c r="R4315" s="73">
        <f t="shared" si="1424"/>
        <v>0</v>
      </c>
      <c r="S4315" s="76" t="str">
        <f t="shared" si="1429"/>
        <v>-</v>
      </c>
      <c r="T4315" s="96">
        <v>0</v>
      </c>
      <c r="U4315" s="97"/>
      <c r="V4315" s="73">
        <f t="shared" si="1423"/>
        <v>0</v>
      </c>
      <c r="W4315" s="73">
        <f t="shared" si="1430"/>
        <v>0</v>
      </c>
      <c r="X4315" s="76" t="str">
        <f t="shared" si="1431"/>
        <v>-</v>
      </c>
      <c r="Y4315" s="73">
        <f t="shared" si="1432"/>
        <v>0</v>
      </c>
      <c r="Z4315" s="73">
        <f t="shared" si="1433"/>
        <v>0</v>
      </c>
      <c r="AA4315" s="73">
        <f t="shared" si="1426"/>
        <v>0</v>
      </c>
      <c r="AB4315" s="73">
        <f t="shared" si="1434"/>
        <v>0</v>
      </c>
      <c r="AC4315" s="73">
        <f t="shared" si="1427"/>
        <v>0</v>
      </c>
      <c r="AD4315" s="73">
        <f t="shared" si="1428"/>
        <v>0</v>
      </c>
      <c r="AE4315" s="73">
        <v>0</v>
      </c>
    </row>
    <row r="4316" spans="1:31" ht="15" customHeight="1">
      <c r="A4316" s="94"/>
      <c r="B4316" s="6" t="str">
        <f>IFERROR(VLOOKUP(A4316,'Distributor List'!$A$2:$D$77,2,0),"-")</f>
        <v>-</v>
      </c>
      <c r="C4316" s="6" t="str">
        <f>IFERROR(VLOOKUP(A4316,'Distributor List'!$A$2:$D$77,3,0),"-")</f>
        <v>-</v>
      </c>
      <c r="D4316" s="6" t="str">
        <f>IFERROR(VLOOKUP(A4316,'Distributor List'!$A$2:$F$77,6,0),"-")</f>
        <v>-</v>
      </c>
      <c r="E4316" s="6" t="str">
        <f>IFERROR(VLOOKUP(A4316,'Distributor List'!$A$2:$D$77,4,0),"-")</f>
        <v>-</v>
      </c>
      <c r="F4316" s="6" t="str">
        <f>IFERROR(VLOOKUP(H4316,'Price List'!$A$2:$H$109,8,0),"-")</f>
        <v>-</v>
      </c>
      <c r="G4316" s="6" t="str">
        <f>IFERROR(VLOOKUP(A4316,'Distributor List'!$A$2:$E$77,5,0),"-")</f>
        <v>-</v>
      </c>
      <c r="H4316" s="10"/>
      <c r="I4316" s="95"/>
      <c r="J4316" s="92"/>
      <c r="K4316" s="92"/>
      <c r="L4316" s="73">
        <f t="shared" si="1425"/>
        <v>0</v>
      </c>
      <c r="M4316" s="73">
        <f t="shared" si="1422"/>
        <v>0</v>
      </c>
      <c r="N4316" s="73"/>
      <c r="O4316" s="73"/>
      <c r="P4316" s="73"/>
      <c r="Q4316" s="73"/>
      <c r="R4316" s="73">
        <f t="shared" si="1424"/>
        <v>0</v>
      </c>
      <c r="S4316" s="76" t="str">
        <f t="shared" si="1429"/>
        <v>-</v>
      </c>
      <c r="T4316" s="96">
        <v>0</v>
      </c>
      <c r="U4316" s="97"/>
      <c r="V4316" s="73">
        <f t="shared" si="1423"/>
        <v>0</v>
      </c>
      <c r="W4316" s="73">
        <f t="shared" si="1430"/>
        <v>0</v>
      </c>
      <c r="X4316" s="76" t="str">
        <f t="shared" si="1431"/>
        <v>-</v>
      </c>
      <c r="Y4316" s="73">
        <f t="shared" si="1432"/>
        <v>0</v>
      </c>
      <c r="Z4316" s="73">
        <f t="shared" si="1433"/>
        <v>0</v>
      </c>
      <c r="AA4316" s="73">
        <f t="shared" si="1426"/>
        <v>0</v>
      </c>
      <c r="AB4316" s="73">
        <f t="shared" si="1434"/>
        <v>0</v>
      </c>
      <c r="AC4316" s="73">
        <f t="shared" si="1427"/>
        <v>0</v>
      </c>
      <c r="AD4316" s="73">
        <f t="shared" si="1428"/>
        <v>0</v>
      </c>
      <c r="AE4316" s="73">
        <v>0</v>
      </c>
    </row>
    <row r="4317" spans="1:31" ht="15" customHeight="1">
      <c r="A4317" s="94"/>
      <c r="B4317" s="6" t="str">
        <f>IFERROR(VLOOKUP(A4317,'Distributor List'!$A$2:$D$77,2,0),"-")</f>
        <v>-</v>
      </c>
      <c r="C4317" s="6" t="str">
        <f>IFERROR(VLOOKUP(A4317,'Distributor List'!$A$2:$D$77,3,0),"-")</f>
        <v>-</v>
      </c>
      <c r="D4317" s="6" t="str">
        <f>IFERROR(VLOOKUP(A4317,'Distributor List'!$A$2:$F$77,6,0),"-")</f>
        <v>-</v>
      </c>
      <c r="E4317" s="6" t="str">
        <f>IFERROR(VLOOKUP(A4317,'Distributor List'!$A$2:$D$77,4,0),"-")</f>
        <v>-</v>
      </c>
      <c r="F4317" s="6" t="str">
        <f>IFERROR(VLOOKUP(H4317,'Price List'!$A$2:$H$109,8,0),"-")</f>
        <v>-</v>
      </c>
      <c r="G4317" s="6" t="str">
        <f>IFERROR(VLOOKUP(A4317,'Distributor List'!$A$2:$E$77,5,0),"-")</f>
        <v>-</v>
      </c>
      <c r="H4317" s="10"/>
      <c r="I4317" s="95"/>
      <c r="J4317" s="92"/>
      <c r="K4317" s="92"/>
      <c r="L4317" s="73">
        <f t="shared" si="1425"/>
        <v>0</v>
      </c>
      <c r="M4317" s="73">
        <f t="shared" si="1422"/>
        <v>0</v>
      </c>
      <c r="N4317" s="73"/>
      <c r="O4317" s="73"/>
      <c r="P4317" s="73"/>
      <c r="Q4317" s="73"/>
      <c r="R4317" s="73">
        <f t="shared" si="1424"/>
        <v>0</v>
      </c>
      <c r="S4317" s="76" t="str">
        <f t="shared" si="1429"/>
        <v>-</v>
      </c>
      <c r="T4317" s="96">
        <v>0</v>
      </c>
      <c r="U4317" s="97"/>
      <c r="V4317" s="73">
        <f t="shared" si="1423"/>
        <v>0</v>
      </c>
      <c r="W4317" s="73">
        <f t="shared" si="1430"/>
        <v>0</v>
      </c>
      <c r="X4317" s="76" t="str">
        <f t="shared" si="1431"/>
        <v>-</v>
      </c>
      <c r="Y4317" s="73">
        <f t="shared" si="1432"/>
        <v>0</v>
      </c>
      <c r="Z4317" s="73">
        <f t="shared" si="1433"/>
        <v>0</v>
      </c>
      <c r="AA4317" s="73">
        <f t="shared" si="1426"/>
        <v>0</v>
      </c>
      <c r="AB4317" s="73">
        <f t="shared" si="1434"/>
        <v>0</v>
      </c>
      <c r="AC4317" s="73">
        <f t="shared" si="1427"/>
        <v>0</v>
      </c>
      <c r="AD4317" s="73">
        <f t="shared" si="1428"/>
        <v>0</v>
      </c>
      <c r="AE4317" s="73">
        <v>0</v>
      </c>
    </row>
    <row r="4318" spans="1:31" ht="15" customHeight="1">
      <c r="A4318" s="94"/>
      <c r="B4318" s="6" t="str">
        <f>IFERROR(VLOOKUP(A4318,'Distributor List'!$A$2:$D$77,2,0),"-")</f>
        <v>-</v>
      </c>
      <c r="C4318" s="6" t="str">
        <f>IFERROR(VLOOKUP(A4318,'Distributor List'!$A$2:$D$77,3,0),"-")</f>
        <v>-</v>
      </c>
      <c r="D4318" s="6" t="str">
        <f>IFERROR(VLOOKUP(A4318,'Distributor List'!$A$2:$F$77,6,0),"-")</f>
        <v>-</v>
      </c>
      <c r="E4318" s="6" t="str">
        <f>IFERROR(VLOOKUP(A4318,'Distributor List'!$A$2:$D$77,4,0),"-")</f>
        <v>-</v>
      </c>
      <c r="F4318" s="6" t="str">
        <f>IFERROR(VLOOKUP(H4318,'Price List'!$A$2:$H$109,8,0),"-")</f>
        <v>-</v>
      </c>
      <c r="G4318" s="6" t="str">
        <f>IFERROR(VLOOKUP(A4318,'Distributor List'!$A$2:$E$77,5,0),"-")</f>
        <v>-</v>
      </c>
      <c r="H4318" s="10"/>
      <c r="I4318" s="95"/>
      <c r="J4318" s="92"/>
      <c r="K4318" s="92"/>
      <c r="L4318" s="73">
        <f t="shared" si="1425"/>
        <v>0</v>
      </c>
      <c r="M4318" s="73">
        <f t="shared" si="1422"/>
        <v>0</v>
      </c>
      <c r="N4318" s="73"/>
      <c r="O4318" s="73"/>
      <c r="P4318" s="73"/>
      <c r="Q4318" s="73"/>
      <c r="R4318" s="73">
        <f t="shared" si="1424"/>
        <v>0</v>
      </c>
      <c r="S4318" s="76" t="str">
        <f t="shared" si="1429"/>
        <v>-</v>
      </c>
      <c r="T4318" s="96">
        <v>0</v>
      </c>
      <c r="U4318" s="97"/>
      <c r="V4318" s="73">
        <f t="shared" si="1423"/>
        <v>0</v>
      </c>
      <c r="W4318" s="73">
        <f t="shared" si="1430"/>
        <v>0</v>
      </c>
      <c r="X4318" s="76" t="str">
        <f t="shared" si="1431"/>
        <v>-</v>
      </c>
      <c r="Y4318" s="73">
        <f t="shared" si="1432"/>
        <v>0</v>
      </c>
      <c r="Z4318" s="73">
        <f t="shared" si="1433"/>
        <v>0</v>
      </c>
      <c r="AA4318" s="73">
        <f t="shared" si="1426"/>
        <v>0</v>
      </c>
      <c r="AB4318" s="73">
        <f t="shared" si="1434"/>
        <v>0</v>
      </c>
      <c r="AC4318" s="73">
        <f t="shared" si="1427"/>
        <v>0</v>
      </c>
      <c r="AD4318" s="73">
        <f t="shared" si="1428"/>
        <v>0</v>
      </c>
      <c r="AE4318" s="73">
        <v>0</v>
      </c>
    </row>
    <row r="4319" spans="1:31" ht="15" customHeight="1">
      <c r="A4319" s="94"/>
      <c r="B4319" s="6" t="str">
        <f>IFERROR(VLOOKUP(A4319,'Distributor List'!$A$2:$D$77,2,0),"-")</f>
        <v>-</v>
      </c>
      <c r="C4319" s="6" t="str">
        <f>IFERROR(VLOOKUP(A4319,'Distributor List'!$A$2:$D$77,3,0),"-")</f>
        <v>-</v>
      </c>
      <c r="D4319" s="6" t="str">
        <f>IFERROR(VLOOKUP(A4319,'Distributor List'!$A$2:$F$77,6,0),"-")</f>
        <v>-</v>
      </c>
      <c r="E4319" s="6" t="str">
        <f>IFERROR(VLOOKUP(A4319,'Distributor List'!$A$2:$D$77,4,0),"-")</f>
        <v>-</v>
      </c>
      <c r="F4319" s="6" t="str">
        <f>IFERROR(VLOOKUP(H4319,'Price List'!$A$2:$H$109,8,0),"-")</f>
        <v>-</v>
      </c>
      <c r="G4319" s="6" t="str">
        <f>IFERROR(VLOOKUP(A4319,'Distributor List'!$A$2:$E$77,5,0),"-")</f>
        <v>-</v>
      </c>
      <c r="H4319" s="10"/>
      <c r="I4319" s="95"/>
      <c r="J4319" s="92"/>
      <c r="K4319" s="92"/>
      <c r="L4319" s="73">
        <f t="shared" si="1425"/>
        <v>0</v>
      </c>
      <c r="M4319" s="73">
        <f t="shared" si="1422"/>
        <v>0</v>
      </c>
      <c r="N4319" s="73"/>
      <c r="O4319" s="73"/>
      <c r="P4319" s="73"/>
      <c r="Q4319" s="73"/>
      <c r="R4319" s="73">
        <f t="shared" si="1424"/>
        <v>0</v>
      </c>
      <c r="S4319" s="76" t="str">
        <f t="shared" si="1429"/>
        <v>-</v>
      </c>
      <c r="T4319" s="96">
        <v>0</v>
      </c>
      <c r="U4319" s="97"/>
      <c r="V4319" s="73">
        <f t="shared" si="1423"/>
        <v>0</v>
      </c>
      <c r="W4319" s="73">
        <f t="shared" si="1430"/>
        <v>0</v>
      </c>
      <c r="X4319" s="76" t="str">
        <f t="shared" si="1431"/>
        <v>-</v>
      </c>
      <c r="Y4319" s="73">
        <f t="shared" si="1432"/>
        <v>0</v>
      </c>
      <c r="Z4319" s="73">
        <f t="shared" si="1433"/>
        <v>0</v>
      </c>
      <c r="AA4319" s="73">
        <f t="shared" si="1426"/>
        <v>0</v>
      </c>
      <c r="AB4319" s="73">
        <f t="shared" si="1434"/>
        <v>0</v>
      </c>
      <c r="AC4319" s="73">
        <f t="shared" si="1427"/>
        <v>0</v>
      </c>
      <c r="AD4319" s="73">
        <f t="shared" si="1428"/>
        <v>0</v>
      </c>
      <c r="AE4319" s="73">
        <v>0</v>
      </c>
    </row>
    <row r="4320" spans="1:31" ht="15" customHeight="1">
      <c r="A4320" s="94"/>
      <c r="B4320" s="6" t="str">
        <f>IFERROR(VLOOKUP(A4320,'Distributor List'!$A$2:$D$77,2,0),"-")</f>
        <v>-</v>
      </c>
      <c r="C4320" s="6" t="str">
        <f>IFERROR(VLOOKUP(A4320,'Distributor List'!$A$2:$D$77,3,0),"-")</f>
        <v>-</v>
      </c>
      <c r="D4320" s="6" t="str">
        <f>IFERROR(VLOOKUP(A4320,'Distributor List'!$A$2:$F$77,6,0),"-")</f>
        <v>-</v>
      </c>
      <c r="E4320" s="6" t="str">
        <f>IFERROR(VLOOKUP(A4320,'Distributor List'!$A$2:$D$77,4,0),"-")</f>
        <v>-</v>
      </c>
      <c r="F4320" s="6" t="str">
        <f>IFERROR(VLOOKUP(H4320,'Price List'!$A$2:$H$109,8,0),"-")</f>
        <v>-</v>
      </c>
      <c r="G4320" s="6" t="str">
        <f>IFERROR(VLOOKUP(A4320,'Distributor List'!$A$2:$E$77,5,0),"-")</f>
        <v>-</v>
      </c>
      <c r="H4320" s="10"/>
      <c r="I4320" s="95"/>
      <c r="J4320" s="92"/>
      <c r="K4320" s="92"/>
      <c r="L4320" s="73">
        <f t="shared" si="1425"/>
        <v>0</v>
      </c>
      <c r="M4320" s="73">
        <f t="shared" si="1422"/>
        <v>0</v>
      </c>
      <c r="N4320" s="73"/>
      <c r="O4320" s="73"/>
      <c r="P4320" s="73"/>
      <c r="Q4320" s="73"/>
      <c r="R4320" s="73">
        <f t="shared" si="1424"/>
        <v>0</v>
      </c>
      <c r="S4320" s="76" t="str">
        <f t="shared" si="1429"/>
        <v>-</v>
      </c>
      <c r="T4320" s="96">
        <v>0</v>
      </c>
      <c r="U4320" s="97"/>
      <c r="V4320" s="73">
        <f t="shared" si="1423"/>
        <v>0</v>
      </c>
      <c r="W4320" s="73">
        <f t="shared" si="1430"/>
        <v>0</v>
      </c>
      <c r="X4320" s="76" t="str">
        <f t="shared" si="1431"/>
        <v>-</v>
      </c>
      <c r="Y4320" s="73">
        <f t="shared" si="1432"/>
        <v>0</v>
      </c>
      <c r="Z4320" s="73">
        <f t="shared" si="1433"/>
        <v>0</v>
      </c>
      <c r="AA4320" s="73">
        <f t="shared" si="1426"/>
        <v>0</v>
      </c>
      <c r="AB4320" s="73">
        <f t="shared" si="1434"/>
        <v>0</v>
      </c>
      <c r="AC4320" s="73">
        <f t="shared" si="1427"/>
        <v>0</v>
      </c>
      <c r="AD4320" s="73">
        <f t="shared" si="1428"/>
        <v>0</v>
      </c>
      <c r="AE4320" s="73">
        <v>0</v>
      </c>
    </row>
    <row r="4321" spans="1:31" ht="15" customHeight="1">
      <c r="A4321" s="94"/>
      <c r="B4321" s="6" t="str">
        <f>IFERROR(VLOOKUP(A4321,'Distributor List'!$A$2:$D$77,2,0),"-")</f>
        <v>-</v>
      </c>
      <c r="C4321" s="6" t="str">
        <f>IFERROR(VLOOKUP(A4321,'Distributor List'!$A$2:$D$77,3,0),"-")</f>
        <v>-</v>
      </c>
      <c r="D4321" s="6" t="str">
        <f>IFERROR(VLOOKUP(A4321,'Distributor List'!$A$2:$F$77,6,0),"-")</f>
        <v>-</v>
      </c>
      <c r="E4321" s="6" t="str">
        <f>IFERROR(VLOOKUP(A4321,'Distributor List'!$A$2:$D$77,4,0),"-")</f>
        <v>-</v>
      </c>
      <c r="F4321" s="6" t="str">
        <f>IFERROR(VLOOKUP(H4321,'Price List'!$A$2:$H$109,8,0),"-")</f>
        <v>-</v>
      </c>
      <c r="G4321" s="6" t="str">
        <f>IFERROR(VLOOKUP(A4321,'Distributor List'!$A$2:$E$77,5,0),"-")</f>
        <v>-</v>
      </c>
      <c r="H4321" s="10"/>
      <c r="I4321" s="95"/>
      <c r="J4321" s="92"/>
      <c r="K4321" s="92"/>
      <c r="L4321" s="73">
        <f t="shared" si="1425"/>
        <v>0</v>
      </c>
      <c r="M4321" s="73">
        <f t="shared" si="1422"/>
        <v>0</v>
      </c>
      <c r="N4321" s="73"/>
      <c r="O4321" s="73"/>
      <c r="P4321" s="73"/>
      <c r="Q4321" s="73"/>
      <c r="R4321" s="73">
        <f t="shared" si="1424"/>
        <v>0</v>
      </c>
      <c r="S4321" s="76" t="str">
        <f t="shared" si="1429"/>
        <v>-</v>
      </c>
      <c r="T4321" s="96">
        <v>0</v>
      </c>
      <c r="U4321" s="97"/>
      <c r="V4321" s="73">
        <f t="shared" si="1423"/>
        <v>0</v>
      </c>
      <c r="W4321" s="73">
        <f t="shared" si="1430"/>
        <v>0</v>
      </c>
      <c r="X4321" s="76" t="str">
        <f t="shared" si="1431"/>
        <v>-</v>
      </c>
      <c r="Y4321" s="73">
        <f t="shared" si="1432"/>
        <v>0</v>
      </c>
      <c r="Z4321" s="73">
        <f t="shared" si="1433"/>
        <v>0</v>
      </c>
      <c r="AA4321" s="73">
        <f t="shared" si="1426"/>
        <v>0</v>
      </c>
      <c r="AB4321" s="73">
        <f t="shared" si="1434"/>
        <v>0</v>
      </c>
      <c r="AC4321" s="73">
        <f t="shared" si="1427"/>
        <v>0</v>
      </c>
      <c r="AD4321" s="73">
        <f t="shared" si="1428"/>
        <v>0</v>
      </c>
      <c r="AE4321" s="73">
        <v>0</v>
      </c>
    </row>
    <row r="4322" spans="1:31" ht="15" customHeight="1">
      <c r="A4322" s="94"/>
      <c r="B4322" s="6" t="str">
        <f>IFERROR(VLOOKUP(A4322,'Distributor List'!$A$2:$D$77,2,0),"-")</f>
        <v>-</v>
      </c>
      <c r="C4322" s="6" t="str">
        <f>IFERROR(VLOOKUP(A4322,'Distributor List'!$A$2:$D$77,3,0),"-")</f>
        <v>-</v>
      </c>
      <c r="D4322" s="6" t="str">
        <f>IFERROR(VLOOKUP(A4322,'Distributor List'!$A$2:$F$77,6,0),"-")</f>
        <v>-</v>
      </c>
      <c r="E4322" s="6" t="str">
        <f>IFERROR(VLOOKUP(A4322,'Distributor List'!$A$2:$D$77,4,0),"-")</f>
        <v>-</v>
      </c>
      <c r="F4322" s="6" t="str">
        <f>IFERROR(VLOOKUP(H4322,'Price List'!$A$2:$H$109,8,0),"-")</f>
        <v>-</v>
      </c>
      <c r="G4322" s="6" t="str">
        <f>IFERROR(VLOOKUP(A4322,'Distributor List'!$A$2:$E$77,5,0),"-")</f>
        <v>-</v>
      </c>
      <c r="H4322" s="10"/>
      <c r="I4322" s="95"/>
      <c r="J4322" s="92"/>
      <c r="K4322" s="92"/>
      <c r="L4322" s="73">
        <f t="shared" si="1425"/>
        <v>0</v>
      </c>
      <c r="M4322" s="73">
        <f t="shared" si="1422"/>
        <v>0</v>
      </c>
      <c r="N4322" s="73"/>
      <c r="O4322" s="73"/>
      <c r="P4322" s="73"/>
      <c r="Q4322" s="73"/>
      <c r="R4322" s="73">
        <f t="shared" si="1424"/>
        <v>0</v>
      </c>
      <c r="S4322" s="76" t="str">
        <f t="shared" si="1429"/>
        <v>-</v>
      </c>
      <c r="T4322" s="96">
        <v>0</v>
      </c>
      <c r="U4322" s="97"/>
      <c r="V4322" s="73">
        <f t="shared" si="1423"/>
        <v>0</v>
      </c>
      <c r="W4322" s="73">
        <f t="shared" si="1430"/>
        <v>0</v>
      </c>
      <c r="X4322" s="76" t="str">
        <f t="shared" si="1431"/>
        <v>-</v>
      </c>
      <c r="Y4322" s="73">
        <f t="shared" si="1432"/>
        <v>0</v>
      </c>
      <c r="Z4322" s="73">
        <f t="shared" si="1433"/>
        <v>0</v>
      </c>
      <c r="AA4322" s="73">
        <f t="shared" si="1426"/>
        <v>0</v>
      </c>
      <c r="AB4322" s="73">
        <f t="shared" si="1434"/>
        <v>0</v>
      </c>
      <c r="AC4322" s="73">
        <f t="shared" si="1427"/>
        <v>0</v>
      </c>
      <c r="AD4322" s="73">
        <f t="shared" si="1428"/>
        <v>0</v>
      </c>
      <c r="AE4322" s="73">
        <v>0</v>
      </c>
    </row>
    <row r="4323" spans="1:31" ht="15" customHeight="1">
      <c r="A4323" s="94"/>
      <c r="B4323" s="6" t="str">
        <f>IFERROR(VLOOKUP(A4323,'Distributor List'!$A$2:$D$77,2,0),"-")</f>
        <v>-</v>
      </c>
      <c r="C4323" s="6" t="str">
        <f>IFERROR(VLOOKUP(A4323,'Distributor List'!$A$2:$D$77,3,0),"-")</f>
        <v>-</v>
      </c>
      <c r="D4323" s="6" t="str">
        <f>IFERROR(VLOOKUP(A4323,'Distributor List'!$A$2:$F$77,6,0),"-")</f>
        <v>-</v>
      </c>
      <c r="E4323" s="6" t="str">
        <f>IFERROR(VLOOKUP(A4323,'Distributor List'!$A$2:$D$77,4,0),"-")</f>
        <v>-</v>
      </c>
      <c r="F4323" s="6" t="str">
        <f>IFERROR(VLOOKUP(H4323,'Price List'!$A$2:$H$109,8,0),"-")</f>
        <v>-</v>
      </c>
      <c r="G4323" s="6" t="str">
        <f>IFERROR(VLOOKUP(A4323,'Distributor List'!$A$2:$E$77,5,0),"-")</f>
        <v>-</v>
      </c>
      <c r="H4323" s="10"/>
      <c r="I4323" s="95"/>
      <c r="J4323" s="92"/>
      <c r="K4323" s="92"/>
      <c r="L4323" s="73">
        <f t="shared" si="1425"/>
        <v>0</v>
      </c>
      <c r="M4323" s="73">
        <f t="shared" si="1422"/>
        <v>0</v>
      </c>
      <c r="N4323" s="73"/>
      <c r="O4323" s="73"/>
      <c r="P4323" s="73"/>
      <c r="Q4323" s="73"/>
      <c r="R4323" s="73">
        <f t="shared" si="1424"/>
        <v>0</v>
      </c>
      <c r="S4323" s="76" t="str">
        <f t="shared" si="1429"/>
        <v>-</v>
      </c>
      <c r="T4323" s="96">
        <v>0</v>
      </c>
      <c r="U4323" s="97"/>
      <c r="V4323" s="73">
        <f t="shared" si="1423"/>
        <v>0</v>
      </c>
      <c r="W4323" s="73">
        <f t="shared" si="1430"/>
        <v>0</v>
      </c>
      <c r="X4323" s="76" t="str">
        <f t="shared" si="1431"/>
        <v>-</v>
      </c>
      <c r="Y4323" s="73">
        <f t="shared" si="1432"/>
        <v>0</v>
      </c>
      <c r="Z4323" s="73">
        <f t="shared" si="1433"/>
        <v>0</v>
      </c>
      <c r="AA4323" s="73">
        <f t="shared" si="1426"/>
        <v>0</v>
      </c>
      <c r="AB4323" s="73">
        <f t="shared" si="1434"/>
        <v>0</v>
      </c>
      <c r="AC4323" s="73">
        <f t="shared" si="1427"/>
        <v>0</v>
      </c>
      <c r="AD4323" s="73">
        <f t="shared" si="1428"/>
        <v>0</v>
      </c>
      <c r="AE4323" s="73">
        <v>0</v>
      </c>
    </row>
    <row r="4324" spans="1:31" ht="15" customHeight="1">
      <c r="A4324" s="94"/>
      <c r="B4324" s="6" t="str">
        <f>IFERROR(VLOOKUP(A4324,'Distributor List'!$A$2:$D$77,2,0),"-")</f>
        <v>-</v>
      </c>
      <c r="C4324" s="6" t="str">
        <f>IFERROR(VLOOKUP(A4324,'Distributor List'!$A$2:$D$77,3,0),"-")</f>
        <v>-</v>
      </c>
      <c r="D4324" s="6" t="str">
        <f>IFERROR(VLOOKUP(A4324,'Distributor List'!$A$2:$F$77,6,0),"-")</f>
        <v>-</v>
      </c>
      <c r="E4324" s="6" t="str">
        <f>IFERROR(VLOOKUP(A4324,'Distributor List'!$A$2:$D$77,4,0),"-")</f>
        <v>-</v>
      </c>
      <c r="F4324" s="6" t="str">
        <f>IFERROR(VLOOKUP(H4324,'Price List'!$A$2:$H$109,8,0),"-")</f>
        <v>-</v>
      </c>
      <c r="G4324" s="6" t="str">
        <f>IFERROR(VLOOKUP(A4324,'Distributor List'!$A$2:$E$77,5,0),"-")</f>
        <v>-</v>
      </c>
      <c r="H4324" s="10"/>
      <c r="I4324" s="95"/>
      <c r="J4324" s="92"/>
      <c r="K4324" s="92"/>
      <c r="L4324" s="73">
        <f t="shared" si="1425"/>
        <v>0</v>
      </c>
      <c r="M4324" s="73">
        <f t="shared" si="1422"/>
        <v>0</v>
      </c>
      <c r="N4324" s="73"/>
      <c r="O4324" s="73"/>
      <c r="P4324" s="73"/>
      <c r="Q4324" s="73"/>
      <c r="R4324" s="73">
        <f t="shared" si="1424"/>
        <v>0</v>
      </c>
      <c r="S4324" s="76" t="str">
        <f t="shared" si="1429"/>
        <v>-</v>
      </c>
      <c r="T4324" s="96">
        <v>0</v>
      </c>
      <c r="U4324" s="97"/>
      <c r="V4324" s="73">
        <f t="shared" si="1423"/>
        <v>0</v>
      </c>
      <c r="W4324" s="73">
        <f t="shared" si="1430"/>
        <v>0</v>
      </c>
      <c r="X4324" s="76" t="str">
        <f t="shared" si="1431"/>
        <v>-</v>
      </c>
      <c r="Y4324" s="73">
        <f t="shared" si="1432"/>
        <v>0</v>
      </c>
      <c r="Z4324" s="73">
        <f t="shared" si="1433"/>
        <v>0</v>
      </c>
      <c r="AA4324" s="73">
        <f t="shared" si="1426"/>
        <v>0</v>
      </c>
      <c r="AB4324" s="73">
        <f t="shared" si="1434"/>
        <v>0</v>
      </c>
      <c r="AC4324" s="73">
        <f t="shared" si="1427"/>
        <v>0</v>
      </c>
      <c r="AD4324" s="73">
        <f t="shared" si="1428"/>
        <v>0</v>
      </c>
      <c r="AE4324" s="73">
        <v>0</v>
      </c>
    </row>
    <row r="4325" spans="1:31" ht="15" customHeight="1">
      <c r="A4325" s="94"/>
      <c r="B4325" s="6" t="str">
        <f>IFERROR(VLOOKUP(A4325,'Distributor List'!$A$2:$D$77,2,0),"-")</f>
        <v>-</v>
      </c>
      <c r="C4325" s="6" t="str">
        <f>IFERROR(VLOOKUP(A4325,'Distributor List'!$A$2:$D$77,3,0),"-")</f>
        <v>-</v>
      </c>
      <c r="D4325" s="6" t="str">
        <f>IFERROR(VLOOKUP(A4325,'Distributor List'!$A$2:$F$77,6,0),"-")</f>
        <v>-</v>
      </c>
      <c r="E4325" s="6" t="str">
        <f>IFERROR(VLOOKUP(A4325,'Distributor List'!$A$2:$D$77,4,0),"-")</f>
        <v>-</v>
      </c>
      <c r="F4325" s="6" t="str">
        <f>IFERROR(VLOOKUP(H4325,'Price List'!$A$2:$H$109,8,0),"-")</f>
        <v>-</v>
      </c>
      <c r="G4325" s="6" t="str">
        <f>IFERROR(VLOOKUP(A4325,'Distributor List'!$A$2:$E$77,5,0),"-")</f>
        <v>-</v>
      </c>
      <c r="H4325" s="10"/>
      <c r="I4325" s="95"/>
      <c r="J4325" s="92"/>
      <c r="K4325" s="92"/>
      <c r="L4325" s="73">
        <f t="shared" si="1425"/>
        <v>0</v>
      </c>
      <c r="M4325" s="73">
        <f t="shared" si="1422"/>
        <v>0</v>
      </c>
      <c r="N4325" s="73"/>
      <c r="O4325" s="73"/>
      <c r="P4325" s="73"/>
      <c r="Q4325" s="73"/>
      <c r="R4325" s="73">
        <f t="shared" si="1424"/>
        <v>0</v>
      </c>
      <c r="S4325" s="76" t="str">
        <f t="shared" si="1429"/>
        <v>-</v>
      </c>
      <c r="T4325" s="96">
        <v>0</v>
      </c>
      <c r="U4325" s="97"/>
      <c r="V4325" s="73">
        <f t="shared" si="1423"/>
        <v>0</v>
      </c>
      <c r="W4325" s="73">
        <f t="shared" si="1430"/>
        <v>0</v>
      </c>
      <c r="X4325" s="76" t="str">
        <f t="shared" si="1431"/>
        <v>-</v>
      </c>
      <c r="Y4325" s="73">
        <f t="shared" si="1432"/>
        <v>0</v>
      </c>
      <c r="Z4325" s="73">
        <f t="shared" si="1433"/>
        <v>0</v>
      </c>
      <c r="AA4325" s="73">
        <f t="shared" si="1426"/>
        <v>0</v>
      </c>
      <c r="AB4325" s="73">
        <f t="shared" si="1434"/>
        <v>0</v>
      </c>
      <c r="AC4325" s="73">
        <f t="shared" si="1427"/>
        <v>0</v>
      </c>
      <c r="AD4325" s="73">
        <f t="shared" si="1428"/>
        <v>0</v>
      </c>
      <c r="AE4325" s="73">
        <v>0</v>
      </c>
    </row>
    <row r="4326" spans="1:31" ht="15" customHeight="1">
      <c r="A4326" s="94"/>
      <c r="B4326" s="6" t="str">
        <f>IFERROR(VLOOKUP(A4326,'Distributor List'!$A$2:$D$77,2,0),"-")</f>
        <v>-</v>
      </c>
      <c r="C4326" s="6" t="str">
        <f>IFERROR(VLOOKUP(A4326,'Distributor List'!$A$2:$D$77,3,0),"-")</f>
        <v>-</v>
      </c>
      <c r="D4326" s="6" t="str">
        <f>IFERROR(VLOOKUP(A4326,'Distributor List'!$A$2:$F$77,6,0),"-")</f>
        <v>-</v>
      </c>
      <c r="E4326" s="6" t="str">
        <f>IFERROR(VLOOKUP(A4326,'Distributor List'!$A$2:$D$77,4,0),"-")</f>
        <v>-</v>
      </c>
      <c r="F4326" s="6" t="str">
        <f>IFERROR(VLOOKUP(H4326,'Price List'!$A$2:$H$109,8,0),"-")</f>
        <v>-</v>
      </c>
      <c r="G4326" s="6" t="str">
        <f>IFERROR(VLOOKUP(A4326,'Distributor List'!$A$2:$E$77,5,0),"-")</f>
        <v>-</v>
      </c>
      <c r="H4326" s="10"/>
      <c r="I4326" s="95"/>
      <c r="J4326" s="92"/>
      <c r="K4326" s="92"/>
      <c r="L4326" s="73">
        <f t="shared" si="1425"/>
        <v>0</v>
      </c>
      <c r="M4326" s="73">
        <f t="shared" si="1422"/>
        <v>0</v>
      </c>
      <c r="N4326" s="73"/>
      <c r="O4326" s="73"/>
      <c r="P4326" s="73"/>
      <c r="Q4326" s="73"/>
      <c r="R4326" s="73">
        <f t="shared" si="1424"/>
        <v>0</v>
      </c>
      <c r="S4326" s="76" t="str">
        <f t="shared" si="1429"/>
        <v>-</v>
      </c>
      <c r="T4326" s="96">
        <v>0</v>
      </c>
      <c r="U4326" s="97"/>
      <c r="V4326" s="73">
        <f t="shared" si="1423"/>
        <v>0</v>
      </c>
      <c r="W4326" s="73">
        <f t="shared" si="1430"/>
        <v>0</v>
      </c>
      <c r="X4326" s="76" t="str">
        <f t="shared" si="1431"/>
        <v>-</v>
      </c>
      <c r="Y4326" s="73">
        <f t="shared" si="1432"/>
        <v>0</v>
      </c>
      <c r="Z4326" s="73">
        <f t="shared" si="1433"/>
        <v>0</v>
      </c>
      <c r="AA4326" s="73">
        <f t="shared" si="1426"/>
        <v>0</v>
      </c>
      <c r="AB4326" s="73">
        <f t="shared" si="1434"/>
        <v>0</v>
      </c>
      <c r="AC4326" s="73">
        <f t="shared" si="1427"/>
        <v>0</v>
      </c>
      <c r="AD4326" s="73">
        <f t="shared" si="1428"/>
        <v>0</v>
      </c>
      <c r="AE4326" s="73">
        <v>0</v>
      </c>
    </row>
    <row r="4327" spans="1:31" ht="15" customHeight="1">
      <c r="A4327" s="94"/>
      <c r="B4327" s="6" t="str">
        <f>IFERROR(VLOOKUP(A4327,'Distributor List'!$A$2:$D$77,2,0),"-")</f>
        <v>-</v>
      </c>
      <c r="C4327" s="6" t="str">
        <f>IFERROR(VLOOKUP(A4327,'Distributor List'!$A$2:$D$77,3,0),"-")</f>
        <v>-</v>
      </c>
      <c r="D4327" s="6" t="str">
        <f>IFERROR(VLOOKUP(A4327,'Distributor List'!$A$2:$F$77,6,0),"-")</f>
        <v>-</v>
      </c>
      <c r="E4327" s="6" t="str">
        <f>IFERROR(VLOOKUP(A4327,'Distributor List'!$A$2:$D$77,4,0),"-")</f>
        <v>-</v>
      </c>
      <c r="F4327" s="6" t="str">
        <f>IFERROR(VLOOKUP(H4327,'Price List'!$A$2:$H$109,8,0),"-")</f>
        <v>-</v>
      </c>
      <c r="G4327" s="6" t="str">
        <f>IFERROR(VLOOKUP(A4327,'Distributor List'!$A$2:$E$77,5,0),"-")</f>
        <v>-</v>
      </c>
      <c r="H4327" s="10"/>
      <c r="I4327" s="95"/>
      <c r="J4327" s="92"/>
      <c r="K4327" s="92"/>
      <c r="L4327" s="73">
        <f t="shared" si="1425"/>
        <v>0</v>
      </c>
      <c r="M4327" s="73">
        <f t="shared" si="1422"/>
        <v>0</v>
      </c>
      <c r="N4327" s="73"/>
      <c r="O4327" s="73"/>
      <c r="P4327" s="73"/>
      <c r="Q4327" s="73"/>
      <c r="R4327" s="73">
        <f t="shared" si="1424"/>
        <v>0</v>
      </c>
      <c r="S4327" s="76" t="str">
        <f t="shared" si="1429"/>
        <v>-</v>
      </c>
      <c r="T4327" s="96">
        <v>0</v>
      </c>
      <c r="U4327" s="97"/>
      <c r="V4327" s="73">
        <f t="shared" si="1423"/>
        <v>0</v>
      </c>
      <c r="W4327" s="73">
        <f t="shared" si="1430"/>
        <v>0</v>
      </c>
      <c r="X4327" s="76" t="str">
        <f t="shared" si="1431"/>
        <v>-</v>
      </c>
      <c r="Y4327" s="73">
        <f t="shared" si="1432"/>
        <v>0</v>
      </c>
      <c r="Z4327" s="73">
        <f t="shared" si="1433"/>
        <v>0</v>
      </c>
      <c r="AA4327" s="73">
        <f t="shared" si="1426"/>
        <v>0</v>
      </c>
      <c r="AB4327" s="73">
        <f t="shared" si="1434"/>
        <v>0</v>
      </c>
      <c r="AC4327" s="73">
        <f t="shared" si="1427"/>
        <v>0</v>
      </c>
      <c r="AD4327" s="73">
        <f t="shared" si="1428"/>
        <v>0</v>
      </c>
      <c r="AE4327" s="73">
        <v>0</v>
      </c>
    </row>
    <row r="4328" spans="1:31" ht="15" customHeight="1">
      <c r="A4328" s="94"/>
      <c r="B4328" s="6" t="str">
        <f>IFERROR(VLOOKUP(A4328,'Distributor List'!$A$2:$D$77,2,0),"-")</f>
        <v>-</v>
      </c>
      <c r="C4328" s="6" t="str">
        <f>IFERROR(VLOOKUP(A4328,'Distributor List'!$A$2:$D$77,3,0),"-")</f>
        <v>-</v>
      </c>
      <c r="D4328" s="6" t="str">
        <f>IFERROR(VLOOKUP(A4328,'Distributor List'!$A$2:$F$77,6,0),"-")</f>
        <v>-</v>
      </c>
      <c r="E4328" s="6" t="str">
        <f>IFERROR(VLOOKUP(A4328,'Distributor List'!$A$2:$D$77,4,0),"-")</f>
        <v>-</v>
      </c>
      <c r="F4328" s="6" t="str">
        <f>IFERROR(VLOOKUP(H4328,'Price List'!$A$2:$H$109,8,0),"-")</f>
        <v>-</v>
      </c>
      <c r="G4328" s="6" t="str">
        <f>IFERROR(VLOOKUP(A4328,'Distributor List'!$A$2:$E$77,5,0),"-")</f>
        <v>-</v>
      </c>
      <c r="H4328" s="10"/>
      <c r="I4328" s="95"/>
      <c r="J4328" s="92"/>
      <c r="K4328" s="92"/>
      <c r="L4328" s="73">
        <f t="shared" si="1425"/>
        <v>0</v>
      </c>
      <c r="M4328" s="73">
        <f t="shared" si="1422"/>
        <v>0</v>
      </c>
      <c r="N4328" s="73"/>
      <c r="O4328" s="73"/>
      <c r="P4328" s="73"/>
      <c r="Q4328" s="73"/>
      <c r="R4328" s="73">
        <f t="shared" si="1424"/>
        <v>0</v>
      </c>
      <c r="S4328" s="76" t="str">
        <f t="shared" si="1429"/>
        <v>-</v>
      </c>
      <c r="T4328" s="96">
        <v>0</v>
      </c>
      <c r="U4328" s="97"/>
      <c r="V4328" s="73">
        <f t="shared" si="1423"/>
        <v>0</v>
      </c>
      <c r="W4328" s="73">
        <f t="shared" si="1430"/>
        <v>0</v>
      </c>
      <c r="X4328" s="76" t="str">
        <f t="shared" si="1431"/>
        <v>-</v>
      </c>
      <c r="Y4328" s="73">
        <f t="shared" si="1432"/>
        <v>0</v>
      </c>
      <c r="Z4328" s="73">
        <f t="shared" si="1433"/>
        <v>0</v>
      </c>
      <c r="AA4328" s="73">
        <f t="shared" si="1426"/>
        <v>0</v>
      </c>
      <c r="AB4328" s="73">
        <f t="shared" si="1434"/>
        <v>0</v>
      </c>
      <c r="AC4328" s="73">
        <f t="shared" si="1427"/>
        <v>0</v>
      </c>
      <c r="AD4328" s="73">
        <f t="shared" si="1428"/>
        <v>0</v>
      </c>
      <c r="AE4328" s="73">
        <v>0</v>
      </c>
    </row>
    <row r="4329" spans="1:31" ht="15" customHeight="1">
      <c r="A4329" s="94"/>
      <c r="B4329" s="6" t="str">
        <f>IFERROR(VLOOKUP(A4329,'Distributor List'!$A$2:$D$77,2,0),"-")</f>
        <v>-</v>
      </c>
      <c r="C4329" s="6" t="str">
        <f>IFERROR(VLOOKUP(A4329,'Distributor List'!$A$2:$D$77,3,0),"-")</f>
        <v>-</v>
      </c>
      <c r="D4329" s="6" t="str">
        <f>IFERROR(VLOOKUP(A4329,'Distributor List'!$A$2:$F$77,6,0),"-")</f>
        <v>-</v>
      </c>
      <c r="E4329" s="6" t="str">
        <f>IFERROR(VLOOKUP(A4329,'Distributor List'!$A$2:$D$77,4,0),"-")</f>
        <v>-</v>
      </c>
      <c r="F4329" s="6" t="str">
        <f>IFERROR(VLOOKUP(H4329,'Price List'!$A$2:$H$109,8,0),"-")</f>
        <v>-</v>
      </c>
      <c r="G4329" s="6" t="str">
        <f>IFERROR(VLOOKUP(A4329,'Distributor List'!$A$2:$E$77,5,0),"-")</f>
        <v>-</v>
      </c>
      <c r="H4329" s="10"/>
      <c r="I4329" s="95"/>
      <c r="J4329" s="92"/>
      <c r="K4329" s="92"/>
      <c r="L4329" s="73">
        <f t="shared" si="1425"/>
        <v>0</v>
      </c>
      <c r="M4329" s="73">
        <f t="shared" si="1422"/>
        <v>0</v>
      </c>
      <c r="N4329" s="73"/>
      <c r="O4329" s="73"/>
      <c r="P4329" s="73"/>
      <c r="Q4329" s="73"/>
      <c r="R4329" s="73">
        <f t="shared" si="1424"/>
        <v>0</v>
      </c>
      <c r="S4329" s="76" t="str">
        <f t="shared" si="1429"/>
        <v>-</v>
      </c>
      <c r="T4329" s="96">
        <v>0</v>
      </c>
      <c r="U4329" s="97"/>
      <c r="V4329" s="73">
        <f t="shared" si="1423"/>
        <v>0</v>
      </c>
      <c r="W4329" s="73">
        <f t="shared" si="1430"/>
        <v>0</v>
      </c>
      <c r="X4329" s="76" t="str">
        <f t="shared" si="1431"/>
        <v>-</v>
      </c>
      <c r="Y4329" s="73">
        <f t="shared" si="1432"/>
        <v>0</v>
      </c>
      <c r="Z4329" s="73">
        <f t="shared" si="1433"/>
        <v>0</v>
      </c>
      <c r="AA4329" s="73">
        <f t="shared" si="1426"/>
        <v>0</v>
      </c>
      <c r="AB4329" s="73">
        <f t="shared" si="1434"/>
        <v>0</v>
      </c>
      <c r="AC4329" s="73">
        <f t="shared" si="1427"/>
        <v>0</v>
      </c>
      <c r="AD4329" s="73">
        <f t="shared" si="1428"/>
        <v>0</v>
      </c>
      <c r="AE4329" s="73">
        <v>0</v>
      </c>
    </row>
    <row r="4330" spans="1:31" ht="15" customHeight="1">
      <c r="A4330" s="94"/>
      <c r="B4330" s="6" t="str">
        <f>IFERROR(VLOOKUP(A4330,'Distributor List'!$A$2:$D$77,2,0),"-")</f>
        <v>-</v>
      </c>
      <c r="C4330" s="6" t="str">
        <f>IFERROR(VLOOKUP(A4330,'Distributor List'!$A$2:$D$77,3,0),"-")</f>
        <v>-</v>
      </c>
      <c r="D4330" s="6" t="str">
        <f>IFERROR(VLOOKUP(A4330,'Distributor List'!$A$2:$F$77,6,0),"-")</f>
        <v>-</v>
      </c>
      <c r="E4330" s="6" t="str">
        <f>IFERROR(VLOOKUP(A4330,'Distributor List'!$A$2:$D$77,4,0),"-")</f>
        <v>-</v>
      </c>
      <c r="F4330" s="6" t="str">
        <f>IFERROR(VLOOKUP(H4330,'Price List'!$A$2:$H$109,8,0),"-")</f>
        <v>-</v>
      </c>
      <c r="G4330" s="6" t="str">
        <f>IFERROR(VLOOKUP(A4330,'Distributor List'!$A$2:$E$77,5,0),"-")</f>
        <v>-</v>
      </c>
      <c r="H4330" s="10"/>
      <c r="I4330" s="95"/>
      <c r="J4330" s="92"/>
      <c r="K4330" s="92"/>
      <c r="L4330" s="73">
        <f t="shared" si="1425"/>
        <v>0</v>
      </c>
      <c r="M4330" s="73">
        <f t="shared" ref="M4330:M4393" si="1435">K4330*I4330</f>
        <v>0</v>
      </c>
      <c r="N4330" s="73"/>
      <c r="O4330" s="73"/>
      <c r="P4330" s="73"/>
      <c r="Q4330" s="73"/>
      <c r="R4330" s="73">
        <f t="shared" si="1424"/>
        <v>0</v>
      </c>
      <c r="S4330" s="76" t="str">
        <f t="shared" si="1429"/>
        <v>-</v>
      </c>
      <c r="T4330" s="96">
        <v>0</v>
      </c>
      <c r="U4330" s="97"/>
      <c r="V4330" s="73">
        <f t="shared" si="1423"/>
        <v>0</v>
      </c>
      <c r="W4330" s="73">
        <f t="shared" si="1430"/>
        <v>0</v>
      </c>
      <c r="X4330" s="76" t="str">
        <f t="shared" si="1431"/>
        <v>-</v>
      </c>
      <c r="Y4330" s="73">
        <f t="shared" si="1432"/>
        <v>0</v>
      </c>
      <c r="Z4330" s="73">
        <f t="shared" si="1433"/>
        <v>0</v>
      </c>
      <c r="AA4330" s="73">
        <f t="shared" si="1426"/>
        <v>0</v>
      </c>
      <c r="AB4330" s="73">
        <f t="shared" si="1434"/>
        <v>0</v>
      </c>
      <c r="AC4330" s="73">
        <f t="shared" si="1427"/>
        <v>0</v>
      </c>
      <c r="AD4330" s="73">
        <f t="shared" si="1428"/>
        <v>0</v>
      </c>
      <c r="AE4330" s="73">
        <v>0</v>
      </c>
    </row>
    <row r="4331" spans="1:31" ht="15" customHeight="1">
      <c r="A4331" s="94"/>
      <c r="B4331" s="6" t="str">
        <f>IFERROR(VLOOKUP(A4331,'Distributor List'!$A$2:$D$77,2,0),"-")</f>
        <v>-</v>
      </c>
      <c r="C4331" s="6" t="str">
        <f>IFERROR(VLOOKUP(A4331,'Distributor List'!$A$2:$D$77,3,0),"-")</f>
        <v>-</v>
      </c>
      <c r="D4331" s="6" t="str">
        <f>IFERROR(VLOOKUP(A4331,'Distributor List'!$A$2:$F$77,6,0),"-")</f>
        <v>-</v>
      </c>
      <c r="E4331" s="6" t="str">
        <f>IFERROR(VLOOKUP(A4331,'Distributor List'!$A$2:$D$77,4,0),"-")</f>
        <v>-</v>
      </c>
      <c r="F4331" s="6" t="str">
        <f>IFERROR(VLOOKUP(H4331,'Price List'!$A$2:$H$109,8,0),"-")</f>
        <v>-</v>
      </c>
      <c r="G4331" s="6" t="str">
        <f>IFERROR(VLOOKUP(A4331,'Distributor List'!$A$2:$E$77,5,0),"-")</f>
        <v>-</v>
      </c>
      <c r="H4331" s="10"/>
      <c r="I4331" s="95"/>
      <c r="J4331" s="92"/>
      <c r="K4331" s="92"/>
      <c r="L4331" s="73">
        <f t="shared" si="1425"/>
        <v>0</v>
      </c>
      <c r="M4331" s="73">
        <f t="shared" si="1435"/>
        <v>0</v>
      </c>
      <c r="N4331" s="73"/>
      <c r="O4331" s="73"/>
      <c r="P4331" s="73"/>
      <c r="Q4331" s="73"/>
      <c r="R4331" s="73">
        <f t="shared" si="1424"/>
        <v>0</v>
      </c>
      <c r="S4331" s="76" t="str">
        <f t="shared" si="1429"/>
        <v>-</v>
      </c>
      <c r="T4331" s="96">
        <v>0</v>
      </c>
      <c r="U4331" s="97"/>
      <c r="V4331" s="73">
        <f t="shared" si="1423"/>
        <v>0</v>
      </c>
      <c r="W4331" s="73">
        <f t="shared" si="1430"/>
        <v>0</v>
      </c>
      <c r="X4331" s="76" t="str">
        <f t="shared" si="1431"/>
        <v>-</v>
      </c>
      <c r="Y4331" s="73">
        <f t="shared" si="1432"/>
        <v>0</v>
      </c>
      <c r="Z4331" s="73">
        <f t="shared" si="1433"/>
        <v>0</v>
      </c>
      <c r="AA4331" s="73">
        <f t="shared" si="1426"/>
        <v>0</v>
      </c>
      <c r="AB4331" s="73">
        <f t="shared" si="1434"/>
        <v>0</v>
      </c>
      <c r="AC4331" s="73">
        <f t="shared" si="1427"/>
        <v>0</v>
      </c>
      <c r="AD4331" s="73">
        <f t="shared" si="1428"/>
        <v>0</v>
      </c>
      <c r="AE4331" s="73">
        <v>0</v>
      </c>
    </row>
    <row r="4332" spans="1:31" ht="15" customHeight="1">
      <c r="A4332" s="94"/>
      <c r="B4332" s="6" t="str">
        <f>IFERROR(VLOOKUP(A4332,'Distributor List'!$A$2:$D$77,2,0),"-")</f>
        <v>-</v>
      </c>
      <c r="C4332" s="6" t="str">
        <f>IFERROR(VLOOKUP(A4332,'Distributor List'!$A$2:$D$77,3,0),"-")</f>
        <v>-</v>
      </c>
      <c r="D4332" s="6" t="str">
        <f>IFERROR(VLOOKUP(A4332,'Distributor List'!$A$2:$F$77,6,0),"-")</f>
        <v>-</v>
      </c>
      <c r="E4332" s="6" t="str">
        <f>IFERROR(VLOOKUP(A4332,'Distributor List'!$A$2:$D$77,4,0),"-")</f>
        <v>-</v>
      </c>
      <c r="F4332" s="6" t="str">
        <f>IFERROR(VLOOKUP(H4332,'Price List'!$A$2:$H$109,8,0),"-")</f>
        <v>-</v>
      </c>
      <c r="G4332" s="6" t="str">
        <f>IFERROR(VLOOKUP(A4332,'Distributor List'!$A$2:$E$77,5,0),"-")</f>
        <v>-</v>
      </c>
      <c r="H4332" s="10"/>
      <c r="I4332" s="95"/>
      <c r="J4332" s="92"/>
      <c r="K4332" s="92"/>
      <c r="L4332" s="73">
        <f t="shared" si="1425"/>
        <v>0</v>
      </c>
      <c r="M4332" s="73">
        <f t="shared" si="1435"/>
        <v>0</v>
      </c>
      <c r="N4332" s="73"/>
      <c r="O4332" s="73"/>
      <c r="P4332" s="73"/>
      <c r="Q4332" s="73"/>
      <c r="R4332" s="73">
        <f t="shared" si="1424"/>
        <v>0</v>
      </c>
      <c r="S4332" s="76" t="str">
        <f t="shared" si="1429"/>
        <v>-</v>
      </c>
      <c r="T4332" s="96">
        <v>0</v>
      </c>
      <c r="U4332" s="97"/>
      <c r="V4332" s="73">
        <f t="shared" ref="V4332:V4395" si="1436">T4332*I4332</f>
        <v>0</v>
      </c>
      <c r="W4332" s="73">
        <f t="shared" si="1430"/>
        <v>0</v>
      </c>
      <c r="X4332" s="76" t="str">
        <f t="shared" si="1431"/>
        <v>-</v>
      </c>
      <c r="Y4332" s="73">
        <f t="shared" si="1432"/>
        <v>0</v>
      </c>
      <c r="Z4332" s="73">
        <f t="shared" si="1433"/>
        <v>0</v>
      </c>
      <c r="AA4332" s="73">
        <f t="shared" si="1426"/>
        <v>0</v>
      </c>
      <c r="AB4332" s="73">
        <f t="shared" si="1434"/>
        <v>0</v>
      </c>
      <c r="AC4332" s="73">
        <f t="shared" si="1427"/>
        <v>0</v>
      </c>
      <c r="AD4332" s="73">
        <f t="shared" si="1428"/>
        <v>0</v>
      </c>
      <c r="AE4332" s="73">
        <v>0</v>
      </c>
    </row>
    <row r="4333" spans="1:31" ht="15" customHeight="1">
      <c r="A4333" s="94"/>
      <c r="B4333" s="6" t="str">
        <f>IFERROR(VLOOKUP(A4333,'Distributor List'!$A$2:$D$77,2,0),"-")</f>
        <v>-</v>
      </c>
      <c r="C4333" s="6" t="str">
        <f>IFERROR(VLOOKUP(A4333,'Distributor List'!$A$2:$D$77,3,0),"-")</f>
        <v>-</v>
      </c>
      <c r="D4333" s="6" t="str">
        <f>IFERROR(VLOOKUP(A4333,'Distributor List'!$A$2:$F$77,6,0),"-")</f>
        <v>-</v>
      </c>
      <c r="E4333" s="6" t="str">
        <f>IFERROR(VLOOKUP(A4333,'Distributor List'!$A$2:$D$77,4,0),"-")</f>
        <v>-</v>
      </c>
      <c r="F4333" s="6" t="str">
        <f>IFERROR(VLOOKUP(H4333,'Price List'!$A$2:$H$109,8,0),"-")</f>
        <v>-</v>
      </c>
      <c r="G4333" s="6" t="str">
        <f>IFERROR(VLOOKUP(A4333,'Distributor List'!$A$2:$E$77,5,0),"-")</f>
        <v>-</v>
      </c>
      <c r="H4333" s="10"/>
      <c r="I4333" s="95"/>
      <c r="J4333" s="92"/>
      <c r="K4333" s="92"/>
      <c r="L4333" s="73">
        <f t="shared" si="1425"/>
        <v>0</v>
      </c>
      <c r="M4333" s="73">
        <f t="shared" si="1435"/>
        <v>0</v>
      </c>
      <c r="N4333" s="73"/>
      <c r="O4333" s="73"/>
      <c r="P4333" s="73"/>
      <c r="Q4333" s="73"/>
      <c r="R4333" s="73">
        <f t="shared" si="1424"/>
        <v>0</v>
      </c>
      <c r="S4333" s="76" t="str">
        <f t="shared" si="1429"/>
        <v>-</v>
      </c>
      <c r="T4333" s="96">
        <v>0</v>
      </c>
      <c r="U4333" s="97"/>
      <c r="V4333" s="73">
        <f t="shared" si="1436"/>
        <v>0</v>
      </c>
      <c r="W4333" s="73">
        <f t="shared" si="1430"/>
        <v>0</v>
      </c>
      <c r="X4333" s="76" t="str">
        <f t="shared" si="1431"/>
        <v>-</v>
      </c>
      <c r="Y4333" s="73">
        <f t="shared" si="1432"/>
        <v>0</v>
      </c>
      <c r="Z4333" s="73">
        <f t="shared" si="1433"/>
        <v>0</v>
      </c>
      <c r="AA4333" s="73">
        <f t="shared" si="1426"/>
        <v>0</v>
      </c>
      <c r="AB4333" s="73">
        <f t="shared" si="1434"/>
        <v>0</v>
      </c>
      <c r="AC4333" s="73">
        <f t="shared" si="1427"/>
        <v>0</v>
      </c>
      <c r="AD4333" s="73">
        <f t="shared" si="1428"/>
        <v>0</v>
      </c>
      <c r="AE4333" s="73">
        <v>0</v>
      </c>
    </row>
    <row r="4334" spans="1:31" ht="15" customHeight="1">
      <c r="A4334" s="94"/>
      <c r="B4334" s="6" t="str">
        <f>IFERROR(VLOOKUP(A4334,'Distributor List'!$A$2:$D$77,2,0),"-")</f>
        <v>-</v>
      </c>
      <c r="C4334" s="6" t="str">
        <f>IFERROR(VLOOKUP(A4334,'Distributor List'!$A$2:$D$77,3,0),"-")</f>
        <v>-</v>
      </c>
      <c r="D4334" s="6" t="str">
        <f>IFERROR(VLOOKUP(A4334,'Distributor List'!$A$2:$F$77,6,0),"-")</f>
        <v>-</v>
      </c>
      <c r="E4334" s="6" t="str">
        <f>IFERROR(VLOOKUP(A4334,'Distributor List'!$A$2:$D$77,4,0),"-")</f>
        <v>-</v>
      </c>
      <c r="F4334" s="6" t="str">
        <f>IFERROR(VLOOKUP(H4334,'Price List'!$A$2:$H$109,8,0),"-")</f>
        <v>-</v>
      </c>
      <c r="G4334" s="6" t="str">
        <f>IFERROR(VLOOKUP(A4334,'Distributor List'!$A$2:$E$77,5,0),"-")</f>
        <v>-</v>
      </c>
      <c r="H4334" s="10"/>
      <c r="I4334" s="95"/>
      <c r="J4334" s="92"/>
      <c r="K4334" s="92"/>
      <c r="L4334" s="73">
        <f t="shared" si="1425"/>
        <v>0</v>
      </c>
      <c r="M4334" s="73">
        <f t="shared" si="1435"/>
        <v>0</v>
      </c>
      <c r="N4334" s="73"/>
      <c r="O4334" s="73"/>
      <c r="P4334" s="73"/>
      <c r="Q4334" s="73"/>
      <c r="R4334" s="73">
        <f t="shared" si="1424"/>
        <v>0</v>
      </c>
      <c r="S4334" s="76" t="str">
        <f t="shared" si="1429"/>
        <v>-</v>
      </c>
      <c r="T4334" s="96">
        <v>0</v>
      </c>
      <c r="U4334" s="97"/>
      <c r="V4334" s="73">
        <f t="shared" si="1436"/>
        <v>0</v>
      </c>
      <c r="W4334" s="73">
        <f t="shared" si="1430"/>
        <v>0</v>
      </c>
      <c r="X4334" s="76" t="str">
        <f t="shared" si="1431"/>
        <v>-</v>
      </c>
      <c r="Y4334" s="73">
        <f t="shared" si="1432"/>
        <v>0</v>
      </c>
      <c r="Z4334" s="73">
        <f t="shared" si="1433"/>
        <v>0</v>
      </c>
      <c r="AA4334" s="73">
        <f t="shared" si="1426"/>
        <v>0</v>
      </c>
      <c r="AB4334" s="73">
        <f t="shared" si="1434"/>
        <v>0</v>
      </c>
      <c r="AC4334" s="73">
        <f t="shared" si="1427"/>
        <v>0</v>
      </c>
      <c r="AD4334" s="73">
        <f t="shared" si="1428"/>
        <v>0</v>
      </c>
      <c r="AE4334" s="73">
        <v>0</v>
      </c>
    </row>
    <row r="4335" spans="1:31" ht="15" customHeight="1">
      <c r="A4335" s="94"/>
      <c r="B4335" s="6" t="str">
        <f>IFERROR(VLOOKUP(A4335,'Distributor List'!$A$2:$D$77,2,0),"-")</f>
        <v>-</v>
      </c>
      <c r="C4335" s="6" t="str">
        <f>IFERROR(VLOOKUP(A4335,'Distributor List'!$A$2:$D$77,3,0),"-")</f>
        <v>-</v>
      </c>
      <c r="D4335" s="6" t="str">
        <f>IFERROR(VLOOKUP(A4335,'Distributor List'!$A$2:$F$77,6,0),"-")</f>
        <v>-</v>
      </c>
      <c r="E4335" s="6" t="str">
        <f>IFERROR(VLOOKUP(A4335,'Distributor List'!$A$2:$D$77,4,0),"-")</f>
        <v>-</v>
      </c>
      <c r="F4335" s="6" t="str">
        <f>IFERROR(VLOOKUP(H4335,'Price List'!$A$2:$H$109,8,0),"-")</f>
        <v>-</v>
      </c>
      <c r="G4335" s="6" t="str">
        <f>IFERROR(VLOOKUP(A4335,'Distributor List'!$A$2:$E$77,5,0),"-")</f>
        <v>-</v>
      </c>
      <c r="H4335" s="10"/>
      <c r="I4335" s="95"/>
      <c r="J4335" s="92"/>
      <c r="K4335" s="92"/>
      <c r="L4335" s="73">
        <f t="shared" si="1425"/>
        <v>0</v>
      </c>
      <c r="M4335" s="73">
        <f t="shared" si="1435"/>
        <v>0</v>
      </c>
      <c r="N4335" s="73"/>
      <c r="O4335" s="73"/>
      <c r="P4335" s="73"/>
      <c r="Q4335" s="73"/>
      <c r="R4335" s="73">
        <f t="shared" si="1424"/>
        <v>0</v>
      </c>
      <c r="S4335" s="76" t="str">
        <f t="shared" si="1429"/>
        <v>-</v>
      </c>
      <c r="T4335" s="96">
        <v>0</v>
      </c>
      <c r="U4335" s="97"/>
      <c r="V4335" s="73">
        <f t="shared" si="1436"/>
        <v>0</v>
      </c>
      <c r="W4335" s="73">
        <f t="shared" si="1430"/>
        <v>0</v>
      </c>
      <c r="X4335" s="76" t="str">
        <f t="shared" si="1431"/>
        <v>-</v>
      </c>
      <c r="Y4335" s="73">
        <f t="shared" si="1432"/>
        <v>0</v>
      </c>
      <c r="Z4335" s="73">
        <f t="shared" si="1433"/>
        <v>0</v>
      </c>
      <c r="AA4335" s="73">
        <f t="shared" si="1426"/>
        <v>0</v>
      </c>
      <c r="AB4335" s="73">
        <f t="shared" si="1434"/>
        <v>0</v>
      </c>
      <c r="AC4335" s="73">
        <f t="shared" si="1427"/>
        <v>0</v>
      </c>
      <c r="AD4335" s="73">
        <f t="shared" si="1428"/>
        <v>0</v>
      </c>
      <c r="AE4335" s="73">
        <v>0</v>
      </c>
    </row>
    <row r="4336" spans="1:31" ht="15" customHeight="1">
      <c r="A4336" s="94"/>
      <c r="B4336" s="6" t="str">
        <f>IFERROR(VLOOKUP(A4336,'Distributor List'!$A$2:$D$77,2,0),"-")</f>
        <v>-</v>
      </c>
      <c r="C4336" s="6" t="str">
        <f>IFERROR(VLOOKUP(A4336,'Distributor List'!$A$2:$D$77,3,0),"-")</f>
        <v>-</v>
      </c>
      <c r="D4336" s="6" t="str">
        <f>IFERROR(VLOOKUP(A4336,'Distributor List'!$A$2:$F$77,6,0),"-")</f>
        <v>-</v>
      </c>
      <c r="E4336" s="6" t="str">
        <f>IFERROR(VLOOKUP(A4336,'Distributor List'!$A$2:$D$77,4,0),"-")</f>
        <v>-</v>
      </c>
      <c r="F4336" s="6" t="str">
        <f>IFERROR(VLOOKUP(H4336,'Price List'!$A$2:$H$109,8,0),"-")</f>
        <v>-</v>
      </c>
      <c r="G4336" s="6" t="str">
        <f>IFERROR(VLOOKUP(A4336,'Distributor List'!$A$2:$E$77,5,0),"-")</f>
        <v>-</v>
      </c>
      <c r="H4336" s="10"/>
      <c r="I4336" s="95"/>
      <c r="J4336" s="92"/>
      <c r="K4336" s="92"/>
      <c r="L4336" s="73">
        <f t="shared" si="1425"/>
        <v>0</v>
      </c>
      <c r="M4336" s="73">
        <f t="shared" si="1435"/>
        <v>0</v>
      </c>
      <c r="N4336" s="73"/>
      <c r="O4336" s="73"/>
      <c r="P4336" s="73"/>
      <c r="Q4336" s="73"/>
      <c r="R4336" s="73">
        <f t="shared" si="1424"/>
        <v>0</v>
      </c>
      <c r="S4336" s="76" t="str">
        <f t="shared" si="1429"/>
        <v>-</v>
      </c>
      <c r="T4336" s="96">
        <v>0</v>
      </c>
      <c r="U4336" s="97"/>
      <c r="V4336" s="73">
        <f t="shared" si="1436"/>
        <v>0</v>
      </c>
      <c r="W4336" s="73">
        <f t="shared" si="1430"/>
        <v>0</v>
      </c>
      <c r="X4336" s="76" t="str">
        <f t="shared" si="1431"/>
        <v>-</v>
      </c>
      <c r="Y4336" s="73">
        <f t="shared" si="1432"/>
        <v>0</v>
      </c>
      <c r="Z4336" s="73">
        <f t="shared" si="1433"/>
        <v>0</v>
      </c>
      <c r="AA4336" s="73">
        <f t="shared" si="1426"/>
        <v>0</v>
      </c>
      <c r="AB4336" s="73">
        <f t="shared" si="1434"/>
        <v>0</v>
      </c>
      <c r="AC4336" s="73">
        <f t="shared" si="1427"/>
        <v>0</v>
      </c>
      <c r="AD4336" s="73">
        <f t="shared" si="1428"/>
        <v>0</v>
      </c>
      <c r="AE4336" s="73">
        <v>0</v>
      </c>
    </row>
    <row r="4337" spans="1:31" ht="15" customHeight="1">
      <c r="A4337" s="94"/>
      <c r="B4337" s="6" t="str">
        <f>IFERROR(VLOOKUP(A4337,'Distributor List'!$A$2:$D$77,2,0),"-")</f>
        <v>-</v>
      </c>
      <c r="C4337" s="6" t="str">
        <f>IFERROR(VLOOKUP(A4337,'Distributor List'!$A$2:$D$77,3,0),"-")</f>
        <v>-</v>
      </c>
      <c r="D4337" s="6" t="str">
        <f>IFERROR(VLOOKUP(A4337,'Distributor List'!$A$2:$F$77,6,0),"-")</f>
        <v>-</v>
      </c>
      <c r="E4337" s="6" t="str">
        <f>IFERROR(VLOOKUP(A4337,'Distributor List'!$A$2:$D$77,4,0),"-")</f>
        <v>-</v>
      </c>
      <c r="F4337" s="6" t="str">
        <f>IFERROR(VLOOKUP(H4337,'Price List'!$A$2:$H$109,8,0),"-")</f>
        <v>-</v>
      </c>
      <c r="G4337" s="6" t="str">
        <f>IFERROR(VLOOKUP(A4337,'Distributor List'!$A$2:$E$77,5,0),"-")</f>
        <v>-</v>
      </c>
      <c r="H4337" s="10"/>
      <c r="I4337" s="95"/>
      <c r="J4337" s="92"/>
      <c r="K4337" s="92"/>
      <c r="L4337" s="73">
        <f t="shared" si="1425"/>
        <v>0</v>
      </c>
      <c r="M4337" s="73">
        <f t="shared" si="1435"/>
        <v>0</v>
      </c>
      <c r="N4337" s="73"/>
      <c r="O4337" s="73"/>
      <c r="P4337" s="73"/>
      <c r="Q4337" s="73"/>
      <c r="R4337" s="73">
        <f t="shared" ref="R4337:R4400" si="1437">Q4337*I4337</f>
        <v>0</v>
      </c>
      <c r="S4337" s="76" t="str">
        <f t="shared" si="1429"/>
        <v>-</v>
      </c>
      <c r="T4337" s="96">
        <v>0</v>
      </c>
      <c r="U4337" s="97"/>
      <c r="V4337" s="73">
        <f t="shared" si="1436"/>
        <v>0</v>
      </c>
      <c r="W4337" s="73">
        <f t="shared" si="1430"/>
        <v>0</v>
      </c>
      <c r="X4337" s="76" t="str">
        <f t="shared" si="1431"/>
        <v>-</v>
      </c>
      <c r="Y4337" s="73">
        <f t="shared" si="1432"/>
        <v>0</v>
      </c>
      <c r="Z4337" s="73">
        <f t="shared" si="1433"/>
        <v>0</v>
      </c>
      <c r="AA4337" s="73">
        <f t="shared" si="1426"/>
        <v>0</v>
      </c>
      <c r="AB4337" s="73">
        <f t="shared" si="1434"/>
        <v>0</v>
      </c>
      <c r="AC4337" s="73">
        <f t="shared" si="1427"/>
        <v>0</v>
      </c>
      <c r="AD4337" s="73">
        <f t="shared" si="1428"/>
        <v>0</v>
      </c>
      <c r="AE4337" s="73">
        <v>0</v>
      </c>
    </row>
    <row r="4338" spans="1:31" ht="15" customHeight="1">
      <c r="A4338" s="94"/>
      <c r="B4338" s="6" t="str">
        <f>IFERROR(VLOOKUP(A4338,'Distributor List'!$A$2:$D$77,2,0),"-")</f>
        <v>-</v>
      </c>
      <c r="C4338" s="6" t="str">
        <f>IFERROR(VLOOKUP(A4338,'Distributor List'!$A$2:$D$77,3,0),"-")</f>
        <v>-</v>
      </c>
      <c r="D4338" s="6" t="str">
        <f>IFERROR(VLOOKUP(A4338,'Distributor List'!$A$2:$F$77,6,0),"-")</f>
        <v>-</v>
      </c>
      <c r="E4338" s="6" t="str">
        <f>IFERROR(VLOOKUP(A4338,'Distributor List'!$A$2:$D$77,4,0),"-")</f>
        <v>-</v>
      </c>
      <c r="F4338" s="6" t="str">
        <f>IFERROR(VLOOKUP(H4338,'Price List'!$A$2:$H$109,8,0),"-")</f>
        <v>-</v>
      </c>
      <c r="G4338" s="6" t="str">
        <f>IFERROR(VLOOKUP(A4338,'Distributor List'!$A$2:$E$77,5,0),"-")</f>
        <v>-</v>
      </c>
      <c r="H4338" s="10"/>
      <c r="I4338" s="95"/>
      <c r="J4338" s="92"/>
      <c r="K4338" s="92"/>
      <c r="L4338" s="73">
        <f t="shared" ref="L4338:L4401" si="1438">J4338*I4338</f>
        <v>0</v>
      </c>
      <c r="M4338" s="73">
        <f t="shared" si="1435"/>
        <v>0</v>
      </c>
      <c r="N4338" s="73"/>
      <c r="O4338" s="73"/>
      <c r="P4338" s="73"/>
      <c r="Q4338" s="73"/>
      <c r="R4338" s="73">
        <f t="shared" si="1437"/>
        <v>0</v>
      </c>
      <c r="S4338" s="76" t="str">
        <f t="shared" si="1429"/>
        <v>-</v>
      </c>
      <c r="T4338" s="96">
        <v>0</v>
      </c>
      <c r="U4338" s="97"/>
      <c r="V4338" s="73">
        <f t="shared" si="1436"/>
        <v>0</v>
      </c>
      <c r="W4338" s="73">
        <f t="shared" si="1430"/>
        <v>0</v>
      </c>
      <c r="X4338" s="76" t="str">
        <f t="shared" si="1431"/>
        <v>-</v>
      </c>
      <c r="Y4338" s="73">
        <f t="shared" si="1432"/>
        <v>0</v>
      </c>
      <c r="Z4338" s="73">
        <f t="shared" si="1433"/>
        <v>0</v>
      </c>
      <c r="AA4338" s="73">
        <f t="shared" si="1426"/>
        <v>0</v>
      </c>
      <c r="AB4338" s="73">
        <f t="shared" si="1434"/>
        <v>0</v>
      </c>
      <c r="AC4338" s="73">
        <f t="shared" si="1427"/>
        <v>0</v>
      </c>
      <c r="AD4338" s="73">
        <f t="shared" si="1428"/>
        <v>0</v>
      </c>
      <c r="AE4338" s="73">
        <v>0</v>
      </c>
    </row>
    <row r="4339" spans="1:31" ht="15" customHeight="1">
      <c r="A4339" s="94"/>
      <c r="B4339" s="6" t="str">
        <f>IFERROR(VLOOKUP(A4339,'Distributor List'!$A$2:$D$77,2,0),"-")</f>
        <v>-</v>
      </c>
      <c r="C4339" s="6" t="str">
        <f>IFERROR(VLOOKUP(A4339,'Distributor List'!$A$2:$D$77,3,0),"-")</f>
        <v>-</v>
      </c>
      <c r="D4339" s="6" t="str">
        <f>IFERROR(VLOOKUP(A4339,'Distributor List'!$A$2:$F$77,6,0),"-")</f>
        <v>-</v>
      </c>
      <c r="E4339" s="6" t="str">
        <f>IFERROR(VLOOKUP(A4339,'Distributor List'!$A$2:$D$77,4,0),"-")</f>
        <v>-</v>
      </c>
      <c r="F4339" s="6" t="str">
        <f>IFERROR(VLOOKUP(H4339,'Price List'!$A$2:$H$109,8,0),"-")</f>
        <v>-</v>
      </c>
      <c r="G4339" s="6" t="str">
        <f>IFERROR(VLOOKUP(A4339,'Distributor List'!$A$2:$E$77,5,0),"-")</f>
        <v>-</v>
      </c>
      <c r="H4339" s="10"/>
      <c r="I4339" s="95"/>
      <c r="J4339" s="92"/>
      <c r="K4339" s="92"/>
      <c r="L4339" s="73">
        <f t="shared" si="1438"/>
        <v>0</v>
      </c>
      <c r="M4339" s="73">
        <f t="shared" si="1435"/>
        <v>0</v>
      </c>
      <c r="N4339" s="73"/>
      <c r="O4339" s="73"/>
      <c r="P4339" s="73"/>
      <c r="Q4339" s="73"/>
      <c r="R4339" s="73">
        <f t="shared" si="1437"/>
        <v>0</v>
      </c>
      <c r="S4339" s="76" t="str">
        <f t="shared" si="1429"/>
        <v>-</v>
      </c>
      <c r="T4339" s="96">
        <v>0</v>
      </c>
      <c r="U4339" s="97"/>
      <c r="V4339" s="73">
        <f t="shared" si="1436"/>
        <v>0</v>
      </c>
      <c r="W4339" s="73">
        <f t="shared" si="1430"/>
        <v>0</v>
      </c>
      <c r="X4339" s="76" t="str">
        <f t="shared" si="1431"/>
        <v>-</v>
      </c>
      <c r="Y4339" s="73">
        <f t="shared" si="1432"/>
        <v>0</v>
      </c>
      <c r="Z4339" s="73">
        <f t="shared" si="1433"/>
        <v>0</v>
      </c>
      <c r="AA4339" s="73">
        <f t="shared" si="1426"/>
        <v>0</v>
      </c>
      <c r="AB4339" s="73">
        <f t="shared" si="1434"/>
        <v>0</v>
      </c>
      <c r="AC4339" s="73">
        <f t="shared" si="1427"/>
        <v>0</v>
      </c>
      <c r="AD4339" s="73">
        <f t="shared" si="1428"/>
        <v>0</v>
      </c>
      <c r="AE4339" s="73">
        <v>0</v>
      </c>
    </row>
    <row r="4340" spans="1:31" ht="15" customHeight="1">
      <c r="A4340" s="94"/>
      <c r="B4340" s="6" t="str">
        <f>IFERROR(VLOOKUP(A4340,'Distributor List'!$A$2:$D$77,2,0),"-")</f>
        <v>-</v>
      </c>
      <c r="C4340" s="6" t="str">
        <f>IFERROR(VLOOKUP(A4340,'Distributor List'!$A$2:$D$77,3,0),"-")</f>
        <v>-</v>
      </c>
      <c r="D4340" s="6" t="str">
        <f>IFERROR(VLOOKUP(A4340,'Distributor List'!$A$2:$F$77,6,0),"-")</f>
        <v>-</v>
      </c>
      <c r="E4340" s="6" t="str">
        <f>IFERROR(VLOOKUP(A4340,'Distributor List'!$A$2:$D$77,4,0),"-")</f>
        <v>-</v>
      </c>
      <c r="F4340" s="6" t="str">
        <f>IFERROR(VLOOKUP(H4340,'Price List'!$A$2:$H$109,8,0),"-")</f>
        <v>-</v>
      </c>
      <c r="G4340" s="6" t="str">
        <f>IFERROR(VLOOKUP(A4340,'Distributor List'!$A$2:$E$77,5,0),"-")</f>
        <v>-</v>
      </c>
      <c r="H4340" s="10"/>
      <c r="I4340" s="95"/>
      <c r="J4340" s="92"/>
      <c r="K4340" s="92"/>
      <c r="L4340" s="73">
        <f t="shared" si="1438"/>
        <v>0</v>
      </c>
      <c r="M4340" s="73">
        <f t="shared" si="1435"/>
        <v>0</v>
      </c>
      <c r="N4340" s="73"/>
      <c r="O4340" s="73"/>
      <c r="P4340" s="73"/>
      <c r="Q4340" s="73"/>
      <c r="R4340" s="73">
        <f t="shared" si="1437"/>
        <v>0</v>
      </c>
      <c r="S4340" s="76" t="str">
        <f t="shared" si="1429"/>
        <v>-</v>
      </c>
      <c r="T4340" s="96">
        <v>0</v>
      </c>
      <c r="U4340" s="97"/>
      <c r="V4340" s="73">
        <f t="shared" si="1436"/>
        <v>0</v>
      </c>
      <c r="W4340" s="73">
        <f t="shared" si="1430"/>
        <v>0</v>
      </c>
      <c r="X4340" s="76" t="str">
        <f t="shared" si="1431"/>
        <v>-</v>
      </c>
      <c r="Y4340" s="73">
        <f t="shared" si="1432"/>
        <v>0</v>
      </c>
      <c r="Z4340" s="73">
        <f t="shared" si="1433"/>
        <v>0</v>
      </c>
      <c r="AA4340" s="73">
        <f t="shared" si="1426"/>
        <v>0</v>
      </c>
      <c r="AB4340" s="73">
        <f t="shared" si="1434"/>
        <v>0</v>
      </c>
      <c r="AC4340" s="73">
        <f t="shared" si="1427"/>
        <v>0</v>
      </c>
      <c r="AD4340" s="73">
        <f t="shared" si="1428"/>
        <v>0</v>
      </c>
      <c r="AE4340" s="73">
        <v>0</v>
      </c>
    </row>
    <row r="4341" spans="1:31" ht="15" customHeight="1">
      <c r="A4341" s="94"/>
      <c r="B4341" s="6" t="str">
        <f>IFERROR(VLOOKUP(A4341,'Distributor List'!$A$2:$D$77,2,0),"-")</f>
        <v>-</v>
      </c>
      <c r="C4341" s="6" t="str">
        <f>IFERROR(VLOOKUP(A4341,'Distributor List'!$A$2:$D$77,3,0),"-")</f>
        <v>-</v>
      </c>
      <c r="D4341" s="6" t="str">
        <f>IFERROR(VLOOKUP(A4341,'Distributor List'!$A$2:$F$77,6,0),"-")</f>
        <v>-</v>
      </c>
      <c r="E4341" s="6" t="str">
        <f>IFERROR(VLOOKUP(A4341,'Distributor List'!$A$2:$D$77,4,0),"-")</f>
        <v>-</v>
      </c>
      <c r="F4341" s="6" t="str">
        <f>IFERROR(VLOOKUP(H4341,'Price List'!$A$2:$H$109,8,0),"-")</f>
        <v>-</v>
      </c>
      <c r="G4341" s="6" t="str">
        <f>IFERROR(VLOOKUP(A4341,'Distributor List'!$A$2:$E$77,5,0),"-")</f>
        <v>-</v>
      </c>
      <c r="H4341" s="10"/>
      <c r="I4341" s="95"/>
      <c r="J4341" s="92"/>
      <c r="K4341" s="92"/>
      <c r="L4341" s="73">
        <f t="shared" si="1438"/>
        <v>0</v>
      </c>
      <c r="M4341" s="73">
        <f t="shared" si="1435"/>
        <v>0</v>
      </c>
      <c r="N4341" s="73"/>
      <c r="O4341" s="73"/>
      <c r="P4341" s="73"/>
      <c r="Q4341" s="73"/>
      <c r="R4341" s="73">
        <f t="shared" si="1437"/>
        <v>0</v>
      </c>
      <c r="S4341" s="76" t="str">
        <f t="shared" si="1429"/>
        <v>-</v>
      </c>
      <c r="T4341" s="96">
        <v>0</v>
      </c>
      <c r="U4341" s="97"/>
      <c r="V4341" s="73">
        <f t="shared" si="1436"/>
        <v>0</v>
      </c>
      <c r="W4341" s="73">
        <f t="shared" si="1430"/>
        <v>0</v>
      </c>
      <c r="X4341" s="76" t="str">
        <f t="shared" si="1431"/>
        <v>-</v>
      </c>
      <c r="Y4341" s="73">
        <f t="shared" si="1432"/>
        <v>0</v>
      </c>
      <c r="Z4341" s="73">
        <f t="shared" si="1433"/>
        <v>0</v>
      </c>
      <c r="AA4341" s="73">
        <f t="shared" si="1426"/>
        <v>0</v>
      </c>
      <c r="AB4341" s="73">
        <f t="shared" si="1434"/>
        <v>0</v>
      </c>
      <c r="AC4341" s="73">
        <f t="shared" si="1427"/>
        <v>0</v>
      </c>
      <c r="AD4341" s="73">
        <f t="shared" si="1428"/>
        <v>0</v>
      </c>
      <c r="AE4341" s="73">
        <v>0</v>
      </c>
    </row>
    <row r="4342" spans="1:31" ht="15" customHeight="1">
      <c r="A4342" s="94"/>
      <c r="B4342" s="6" t="str">
        <f>IFERROR(VLOOKUP(A4342,'Distributor List'!$A$2:$D$77,2,0),"-")</f>
        <v>-</v>
      </c>
      <c r="C4342" s="6" t="str">
        <f>IFERROR(VLOOKUP(A4342,'Distributor List'!$A$2:$D$77,3,0),"-")</f>
        <v>-</v>
      </c>
      <c r="D4342" s="6" t="str">
        <f>IFERROR(VLOOKUP(A4342,'Distributor List'!$A$2:$F$77,6,0),"-")</f>
        <v>-</v>
      </c>
      <c r="E4342" s="6" t="str">
        <f>IFERROR(VLOOKUP(A4342,'Distributor List'!$A$2:$D$77,4,0),"-")</f>
        <v>-</v>
      </c>
      <c r="F4342" s="6" t="str">
        <f>IFERROR(VLOOKUP(H4342,'Price List'!$A$2:$H$109,8,0),"-")</f>
        <v>-</v>
      </c>
      <c r="G4342" s="6" t="str">
        <f>IFERROR(VLOOKUP(A4342,'Distributor List'!$A$2:$E$77,5,0),"-")</f>
        <v>-</v>
      </c>
      <c r="H4342" s="10"/>
      <c r="I4342" s="95"/>
      <c r="J4342" s="92"/>
      <c r="K4342" s="92"/>
      <c r="L4342" s="73">
        <f t="shared" si="1438"/>
        <v>0</v>
      </c>
      <c r="M4342" s="73">
        <f t="shared" si="1435"/>
        <v>0</v>
      </c>
      <c r="N4342" s="73"/>
      <c r="O4342" s="73"/>
      <c r="P4342" s="73"/>
      <c r="Q4342" s="73"/>
      <c r="R4342" s="73">
        <f t="shared" si="1437"/>
        <v>0</v>
      </c>
      <c r="S4342" s="76" t="str">
        <f t="shared" si="1429"/>
        <v>-</v>
      </c>
      <c r="T4342" s="96">
        <v>0</v>
      </c>
      <c r="U4342" s="97"/>
      <c r="V4342" s="73">
        <f t="shared" si="1436"/>
        <v>0</v>
      </c>
      <c r="W4342" s="73">
        <f t="shared" si="1430"/>
        <v>0</v>
      </c>
      <c r="X4342" s="76" t="str">
        <f t="shared" si="1431"/>
        <v>-</v>
      </c>
      <c r="Y4342" s="73">
        <f t="shared" si="1432"/>
        <v>0</v>
      </c>
      <c r="Z4342" s="73">
        <f t="shared" si="1433"/>
        <v>0</v>
      </c>
      <c r="AA4342" s="73">
        <f t="shared" si="1426"/>
        <v>0</v>
      </c>
      <c r="AB4342" s="73">
        <f t="shared" si="1434"/>
        <v>0</v>
      </c>
      <c r="AC4342" s="73">
        <f t="shared" si="1427"/>
        <v>0</v>
      </c>
      <c r="AD4342" s="73">
        <f t="shared" si="1428"/>
        <v>0</v>
      </c>
      <c r="AE4342" s="73">
        <v>0</v>
      </c>
    </row>
    <row r="4343" spans="1:31" ht="15" customHeight="1">
      <c r="A4343" s="94"/>
      <c r="B4343" s="6" t="str">
        <f>IFERROR(VLOOKUP(A4343,'Distributor List'!$A$2:$D$77,2,0),"-")</f>
        <v>-</v>
      </c>
      <c r="C4343" s="6" t="str">
        <f>IFERROR(VLOOKUP(A4343,'Distributor List'!$A$2:$D$77,3,0),"-")</f>
        <v>-</v>
      </c>
      <c r="D4343" s="6" t="str">
        <f>IFERROR(VLOOKUP(A4343,'Distributor List'!$A$2:$F$77,6,0),"-")</f>
        <v>-</v>
      </c>
      <c r="E4343" s="6" t="str">
        <f>IFERROR(VLOOKUP(A4343,'Distributor List'!$A$2:$D$77,4,0),"-")</f>
        <v>-</v>
      </c>
      <c r="F4343" s="6" t="str">
        <f>IFERROR(VLOOKUP(H4343,'Price List'!$A$2:$H$109,8,0),"-")</f>
        <v>-</v>
      </c>
      <c r="G4343" s="6" t="str">
        <f>IFERROR(VLOOKUP(A4343,'Distributor List'!$A$2:$E$77,5,0),"-")</f>
        <v>-</v>
      </c>
      <c r="H4343" s="10"/>
      <c r="I4343" s="95"/>
      <c r="J4343" s="92"/>
      <c r="K4343" s="92"/>
      <c r="L4343" s="73">
        <f t="shared" si="1438"/>
        <v>0</v>
      </c>
      <c r="M4343" s="73">
        <f t="shared" si="1435"/>
        <v>0</v>
      </c>
      <c r="N4343" s="73"/>
      <c r="O4343" s="73"/>
      <c r="P4343" s="73"/>
      <c r="Q4343" s="73"/>
      <c r="R4343" s="73">
        <f t="shared" si="1437"/>
        <v>0</v>
      </c>
      <c r="S4343" s="76" t="str">
        <f t="shared" si="1429"/>
        <v>-</v>
      </c>
      <c r="T4343" s="96">
        <v>0</v>
      </c>
      <c r="U4343" s="97"/>
      <c r="V4343" s="73">
        <f t="shared" si="1436"/>
        <v>0</v>
      </c>
      <c r="W4343" s="73">
        <f t="shared" si="1430"/>
        <v>0</v>
      </c>
      <c r="X4343" s="76" t="str">
        <f t="shared" si="1431"/>
        <v>-</v>
      </c>
      <c r="Y4343" s="73">
        <f t="shared" si="1432"/>
        <v>0</v>
      </c>
      <c r="Z4343" s="73">
        <f t="shared" si="1433"/>
        <v>0</v>
      </c>
      <c r="AA4343" s="73">
        <f t="shared" si="1426"/>
        <v>0</v>
      </c>
      <c r="AB4343" s="73">
        <f t="shared" si="1434"/>
        <v>0</v>
      </c>
      <c r="AC4343" s="73">
        <f t="shared" si="1427"/>
        <v>0</v>
      </c>
      <c r="AD4343" s="73">
        <f t="shared" si="1428"/>
        <v>0</v>
      </c>
      <c r="AE4343" s="73">
        <v>0</v>
      </c>
    </row>
    <row r="4344" spans="1:31" ht="15" customHeight="1">
      <c r="A4344" s="94"/>
      <c r="B4344" s="6" t="str">
        <f>IFERROR(VLOOKUP(A4344,'Distributor List'!$A$2:$D$77,2,0),"-")</f>
        <v>-</v>
      </c>
      <c r="C4344" s="6" t="str">
        <f>IFERROR(VLOOKUP(A4344,'Distributor List'!$A$2:$D$77,3,0),"-")</f>
        <v>-</v>
      </c>
      <c r="D4344" s="6" t="str">
        <f>IFERROR(VLOOKUP(A4344,'Distributor List'!$A$2:$F$77,6,0),"-")</f>
        <v>-</v>
      </c>
      <c r="E4344" s="6" t="str">
        <f>IFERROR(VLOOKUP(A4344,'Distributor List'!$A$2:$D$77,4,0),"-")</f>
        <v>-</v>
      </c>
      <c r="F4344" s="6" t="str">
        <f>IFERROR(VLOOKUP(H4344,'Price List'!$A$2:$H$109,8,0),"-")</f>
        <v>-</v>
      </c>
      <c r="G4344" s="6" t="str">
        <f>IFERROR(VLOOKUP(A4344,'Distributor List'!$A$2:$E$77,5,0),"-")</f>
        <v>-</v>
      </c>
      <c r="H4344" s="10"/>
      <c r="I4344" s="95"/>
      <c r="J4344" s="92"/>
      <c r="K4344" s="92"/>
      <c r="L4344" s="73">
        <f t="shared" si="1438"/>
        <v>0</v>
      </c>
      <c r="M4344" s="73">
        <f t="shared" si="1435"/>
        <v>0</v>
      </c>
      <c r="N4344" s="73"/>
      <c r="O4344" s="73"/>
      <c r="P4344" s="73"/>
      <c r="Q4344" s="73"/>
      <c r="R4344" s="73">
        <f t="shared" si="1437"/>
        <v>0</v>
      </c>
      <c r="S4344" s="76" t="str">
        <f t="shared" si="1429"/>
        <v>-</v>
      </c>
      <c r="T4344" s="96">
        <v>0</v>
      </c>
      <c r="U4344" s="97"/>
      <c r="V4344" s="73">
        <f t="shared" si="1436"/>
        <v>0</v>
      </c>
      <c r="W4344" s="73">
        <f t="shared" si="1430"/>
        <v>0</v>
      </c>
      <c r="X4344" s="76" t="str">
        <f t="shared" si="1431"/>
        <v>-</v>
      </c>
      <c r="Y4344" s="73">
        <f t="shared" si="1432"/>
        <v>0</v>
      </c>
      <c r="Z4344" s="73">
        <f t="shared" si="1433"/>
        <v>0</v>
      </c>
      <c r="AA4344" s="73">
        <f t="shared" si="1426"/>
        <v>0</v>
      </c>
      <c r="AB4344" s="73">
        <f t="shared" si="1434"/>
        <v>0</v>
      </c>
      <c r="AC4344" s="73">
        <f t="shared" si="1427"/>
        <v>0</v>
      </c>
      <c r="AD4344" s="73">
        <f t="shared" si="1428"/>
        <v>0</v>
      </c>
      <c r="AE4344" s="73">
        <v>0</v>
      </c>
    </row>
    <row r="4345" spans="1:31" ht="15" customHeight="1">
      <c r="A4345" s="94"/>
      <c r="B4345" s="6" t="str">
        <f>IFERROR(VLOOKUP(A4345,'Distributor List'!$A$2:$D$77,2,0),"-")</f>
        <v>-</v>
      </c>
      <c r="C4345" s="6" t="str">
        <f>IFERROR(VLOOKUP(A4345,'Distributor List'!$A$2:$D$77,3,0),"-")</f>
        <v>-</v>
      </c>
      <c r="D4345" s="6" t="str">
        <f>IFERROR(VLOOKUP(A4345,'Distributor List'!$A$2:$F$77,6,0),"-")</f>
        <v>-</v>
      </c>
      <c r="E4345" s="6" t="str">
        <f>IFERROR(VLOOKUP(A4345,'Distributor List'!$A$2:$D$77,4,0),"-")</f>
        <v>-</v>
      </c>
      <c r="F4345" s="6" t="str">
        <f>IFERROR(VLOOKUP(H4345,'Price List'!$A$2:$H$109,8,0),"-")</f>
        <v>-</v>
      </c>
      <c r="G4345" s="6" t="str">
        <f>IFERROR(VLOOKUP(A4345,'Distributor List'!$A$2:$E$77,5,0),"-")</f>
        <v>-</v>
      </c>
      <c r="H4345" s="10"/>
      <c r="I4345" s="95"/>
      <c r="J4345" s="92"/>
      <c r="K4345" s="92"/>
      <c r="L4345" s="73">
        <f t="shared" si="1438"/>
        <v>0</v>
      </c>
      <c r="M4345" s="73">
        <f t="shared" si="1435"/>
        <v>0</v>
      </c>
      <c r="N4345" s="73"/>
      <c r="O4345" s="73"/>
      <c r="P4345" s="73"/>
      <c r="Q4345" s="73"/>
      <c r="R4345" s="73">
        <f t="shared" si="1437"/>
        <v>0</v>
      </c>
      <c r="S4345" s="76" t="str">
        <f t="shared" si="1429"/>
        <v>-</v>
      </c>
      <c r="T4345" s="96">
        <v>0</v>
      </c>
      <c r="U4345" s="97"/>
      <c r="V4345" s="73">
        <f t="shared" si="1436"/>
        <v>0</v>
      </c>
      <c r="W4345" s="73">
        <f t="shared" si="1430"/>
        <v>0</v>
      </c>
      <c r="X4345" s="76" t="str">
        <f t="shared" si="1431"/>
        <v>-</v>
      </c>
      <c r="Y4345" s="73">
        <f t="shared" si="1432"/>
        <v>0</v>
      </c>
      <c r="Z4345" s="73">
        <f t="shared" si="1433"/>
        <v>0</v>
      </c>
      <c r="AA4345" s="73">
        <f t="shared" si="1426"/>
        <v>0</v>
      </c>
      <c r="AB4345" s="73">
        <f t="shared" si="1434"/>
        <v>0</v>
      </c>
      <c r="AC4345" s="73">
        <f t="shared" si="1427"/>
        <v>0</v>
      </c>
      <c r="AD4345" s="73">
        <f t="shared" si="1428"/>
        <v>0</v>
      </c>
      <c r="AE4345" s="73">
        <v>0</v>
      </c>
    </row>
    <row r="4346" spans="1:31" ht="15" customHeight="1">
      <c r="A4346" s="94"/>
      <c r="B4346" s="6" t="str">
        <f>IFERROR(VLOOKUP(A4346,'Distributor List'!$A$2:$D$77,2,0),"-")</f>
        <v>-</v>
      </c>
      <c r="C4346" s="6" t="str">
        <f>IFERROR(VLOOKUP(A4346,'Distributor List'!$A$2:$D$77,3,0),"-")</f>
        <v>-</v>
      </c>
      <c r="D4346" s="6" t="str">
        <f>IFERROR(VLOOKUP(A4346,'Distributor List'!$A$2:$F$77,6,0),"-")</f>
        <v>-</v>
      </c>
      <c r="E4346" s="6" t="str">
        <f>IFERROR(VLOOKUP(A4346,'Distributor List'!$A$2:$D$77,4,0),"-")</f>
        <v>-</v>
      </c>
      <c r="F4346" s="6" t="str">
        <f>IFERROR(VLOOKUP(H4346,'Price List'!$A$2:$H$109,8,0),"-")</f>
        <v>-</v>
      </c>
      <c r="G4346" s="6" t="str">
        <f>IFERROR(VLOOKUP(A4346,'Distributor List'!$A$2:$E$77,5,0),"-")</f>
        <v>-</v>
      </c>
      <c r="H4346" s="10"/>
      <c r="I4346" s="95"/>
      <c r="J4346" s="92"/>
      <c r="K4346" s="92"/>
      <c r="L4346" s="73">
        <f t="shared" si="1438"/>
        <v>0</v>
      </c>
      <c r="M4346" s="73">
        <f t="shared" si="1435"/>
        <v>0</v>
      </c>
      <c r="N4346" s="73"/>
      <c r="O4346" s="73"/>
      <c r="P4346" s="73"/>
      <c r="Q4346" s="73"/>
      <c r="R4346" s="73">
        <f t="shared" si="1437"/>
        <v>0</v>
      </c>
      <c r="S4346" s="76" t="str">
        <f t="shared" si="1429"/>
        <v>-</v>
      </c>
      <c r="T4346" s="96">
        <v>0</v>
      </c>
      <c r="U4346" s="97"/>
      <c r="V4346" s="73">
        <f t="shared" si="1436"/>
        <v>0</v>
      </c>
      <c r="W4346" s="73">
        <f t="shared" si="1430"/>
        <v>0</v>
      </c>
      <c r="X4346" s="76" t="str">
        <f t="shared" si="1431"/>
        <v>-</v>
      </c>
      <c r="Y4346" s="73">
        <f t="shared" si="1432"/>
        <v>0</v>
      </c>
      <c r="Z4346" s="73">
        <f t="shared" si="1433"/>
        <v>0</v>
      </c>
      <c r="AA4346" s="73">
        <f t="shared" si="1426"/>
        <v>0</v>
      </c>
      <c r="AB4346" s="73">
        <f t="shared" si="1434"/>
        <v>0</v>
      </c>
      <c r="AC4346" s="73">
        <f t="shared" si="1427"/>
        <v>0</v>
      </c>
      <c r="AD4346" s="73">
        <f t="shared" si="1428"/>
        <v>0</v>
      </c>
      <c r="AE4346" s="73">
        <v>0</v>
      </c>
    </row>
    <row r="4347" spans="1:31" ht="15" customHeight="1">
      <c r="A4347" s="94"/>
      <c r="B4347" s="6" t="str">
        <f>IFERROR(VLOOKUP(A4347,'Distributor List'!$A$2:$D$77,2,0),"-")</f>
        <v>-</v>
      </c>
      <c r="C4347" s="6" t="str">
        <f>IFERROR(VLOOKUP(A4347,'Distributor List'!$A$2:$D$77,3,0),"-")</f>
        <v>-</v>
      </c>
      <c r="D4347" s="6" t="str">
        <f>IFERROR(VLOOKUP(A4347,'Distributor List'!$A$2:$F$77,6,0),"-")</f>
        <v>-</v>
      </c>
      <c r="E4347" s="6" t="str">
        <f>IFERROR(VLOOKUP(A4347,'Distributor List'!$A$2:$D$77,4,0),"-")</f>
        <v>-</v>
      </c>
      <c r="F4347" s="6" t="str">
        <f>IFERROR(VLOOKUP(H4347,'Price List'!$A$2:$H$109,8,0),"-")</f>
        <v>-</v>
      </c>
      <c r="G4347" s="6" t="str">
        <f>IFERROR(VLOOKUP(A4347,'Distributor List'!$A$2:$E$77,5,0),"-")</f>
        <v>-</v>
      </c>
      <c r="H4347" s="10"/>
      <c r="I4347" s="95"/>
      <c r="J4347" s="92"/>
      <c r="K4347" s="92"/>
      <c r="L4347" s="73">
        <f t="shared" si="1438"/>
        <v>0</v>
      </c>
      <c r="M4347" s="73">
        <f t="shared" si="1435"/>
        <v>0</v>
      </c>
      <c r="N4347" s="73"/>
      <c r="O4347" s="73"/>
      <c r="P4347" s="73"/>
      <c r="Q4347" s="73"/>
      <c r="R4347" s="73">
        <f t="shared" si="1437"/>
        <v>0</v>
      </c>
      <c r="S4347" s="76" t="str">
        <f t="shared" si="1429"/>
        <v>-</v>
      </c>
      <c r="T4347" s="96">
        <v>0</v>
      </c>
      <c r="U4347" s="97"/>
      <c r="V4347" s="73">
        <f t="shared" si="1436"/>
        <v>0</v>
      </c>
      <c r="W4347" s="73">
        <f t="shared" si="1430"/>
        <v>0</v>
      </c>
      <c r="X4347" s="76" t="str">
        <f t="shared" si="1431"/>
        <v>-</v>
      </c>
      <c r="Y4347" s="73">
        <f t="shared" si="1432"/>
        <v>0</v>
      </c>
      <c r="Z4347" s="73">
        <f t="shared" si="1433"/>
        <v>0</v>
      </c>
      <c r="AA4347" s="73">
        <f t="shared" si="1426"/>
        <v>0</v>
      </c>
      <c r="AB4347" s="73">
        <f t="shared" si="1434"/>
        <v>0</v>
      </c>
      <c r="AC4347" s="73">
        <f t="shared" si="1427"/>
        <v>0</v>
      </c>
      <c r="AD4347" s="73">
        <f t="shared" si="1428"/>
        <v>0</v>
      </c>
      <c r="AE4347" s="73">
        <v>0</v>
      </c>
    </row>
    <row r="4348" spans="1:31" ht="15" customHeight="1">
      <c r="A4348" s="94"/>
      <c r="B4348" s="6" t="str">
        <f>IFERROR(VLOOKUP(A4348,'Distributor List'!$A$2:$D$77,2,0),"-")</f>
        <v>-</v>
      </c>
      <c r="C4348" s="6" t="str">
        <f>IFERROR(VLOOKUP(A4348,'Distributor List'!$A$2:$D$77,3,0),"-")</f>
        <v>-</v>
      </c>
      <c r="D4348" s="6" t="str">
        <f>IFERROR(VLOOKUP(A4348,'Distributor List'!$A$2:$F$77,6,0),"-")</f>
        <v>-</v>
      </c>
      <c r="E4348" s="6" t="str">
        <f>IFERROR(VLOOKUP(A4348,'Distributor List'!$A$2:$D$77,4,0),"-")</f>
        <v>-</v>
      </c>
      <c r="F4348" s="6" t="str">
        <f>IFERROR(VLOOKUP(H4348,'Price List'!$A$2:$H$109,8,0),"-")</f>
        <v>-</v>
      </c>
      <c r="G4348" s="6" t="str">
        <f>IFERROR(VLOOKUP(A4348,'Distributor List'!$A$2:$E$77,5,0),"-")</f>
        <v>-</v>
      </c>
      <c r="H4348" s="10"/>
      <c r="I4348" s="95"/>
      <c r="J4348" s="92"/>
      <c r="K4348" s="92"/>
      <c r="L4348" s="73">
        <f t="shared" si="1438"/>
        <v>0</v>
      </c>
      <c r="M4348" s="73">
        <f t="shared" si="1435"/>
        <v>0</v>
      </c>
      <c r="N4348" s="73"/>
      <c r="O4348" s="73"/>
      <c r="P4348" s="73"/>
      <c r="Q4348" s="73"/>
      <c r="R4348" s="73">
        <f t="shared" si="1437"/>
        <v>0</v>
      </c>
      <c r="S4348" s="76" t="str">
        <f t="shared" si="1429"/>
        <v>-</v>
      </c>
      <c r="T4348" s="96">
        <v>0</v>
      </c>
      <c r="U4348" s="97"/>
      <c r="V4348" s="73">
        <f t="shared" si="1436"/>
        <v>0</v>
      </c>
      <c r="W4348" s="73">
        <f t="shared" si="1430"/>
        <v>0</v>
      </c>
      <c r="X4348" s="76" t="str">
        <f t="shared" si="1431"/>
        <v>-</v>
      </c>
      <c r="Y4348" s="73">
        <f t="shared" si="1432"/>
        <v>0</v>
      </c>
      <c r="Z4348" s="73">
        <f t="shared" si="1433"/>
        <v>0</v>
      </c>
      <c r="AA4348" s="73">
        <f t="shared" si="1426"/>
        <v>0</v>
      </c>
      <c r="AB4348" s="73">
        <f t="shared" si="1434"/>
        <v>0</v>
      </c>
      <c r="AC4348" s="73">
        <f t="shared" si="1427"/>
        <v>0</v>
      </c>
      <c r="AD4348" s="73">
        <f t="shared" si="1428"/>
        <v>0</v>
      </c>
      <c r="AE4348" s="73">
        <v>0</v>
      </c>
    </row>
    <row r="4349" spans="1:31" ht="15" customHeight="1">
      <c r="A4349" s="94"/>
      <c r="B4349" s="6" t="str">
        <f>IFERROR(VLOOKUP(A4349,'Distributor List'!$A$2:$D$77,2,0),"-")</f>
        <v>-</v>
      </c>
      <c r="C4349" s="6" t="str">
        <f>IFERROR(VLOOKUP(A4349,'Distributor List'!$A$2:$D$77,3,0),"-")</f>
        <v>-</v>
      </c>
      <c r="D4349" s="6" t="str">
        <f>IFERROR(VLOOKUP(A4349,'Distributor List'!$A$2:$F$77,6,0),"-")</f>
        <v>-</v>
      </c>
      <c r="E4349" s="6" t="str">
        <f>IFERROR(VLOOKUP(A4349,'Distributor List'!$A$2:$D$77,4,0),"-")</f>
        <v>-</v>
      </c>
      <c r="F4349" s="6" t="str">
        <f>IFERROR(VLOOKUP(H4349,'Price List'!$A$2:$H$109,8,0),"-")</f>
        <v>-</v>
      </c>
      <c r="G4349" s="6" t="str">
        <f>IFERROR(VLOOKUP(A4349,'Distributor List'!$A$2:$E$77,5,0),"-")</f>
        <v>-</v>
      </c>
      <c r="H4349" s="10"/>
      <c r="I4349" s="95"/>
      <c r="J4349" s="92"/>
      <c r="K4349" s="92"/>
      <c r="L4349" s="73">
        <f t="shared" si="1438"/>
        <v>0</v>
      </c>
      <c r="M4349" s="73">
        <f t="shared" si="1435"/>
        <v>0</v>
      </c>
      <c r="N4349" s="73"/>
      <c r="O4349" s="73"/>
      <c r="P4349" s="73"/>
      <c r="Q4349" s="73"/>
      <c r="R4349" s="73">
        <f t="shared" si="1437"/>
        <v>0</v>
      </c>
      <c r="S4349" s="76" t="str">
        <f t="shared" si="1429"/>
        <v>-</v>
      </c>
      <c r="T4349" s="96">
        <v>0</v>
      </c>
      <c r="U4349" s="97"/>
      <c r="V4349" s="73">
        <f t="shared" si="1436"/>
        <v>0</v>
      </c>
      <c r="W4349" s="73">
        <f t="shared" si="1430"/>
        <v>0</v>
      </c>
      <c r="X4349" s="76" t="str">
        <f t="shared" si="1431"/>
        <v>-</v>
      </c>
      <c r="Y4349" s="73">
        <f t="shared" si="1432"/>
        <v>0</v>
      </c>
      <c r="Z4349" s="73">
        <f t="shared" si="1433"/>
        <v>0</v>
      </c>
      <c r="AA4349" s="73">
        <f t="shared" ref="AA4349:AA4412" si="1439">Z4349*I4349</f>
        <v>0</v>
      </c>
      <c r="AB4349" s="73">
        <f t="shared" si="1434"/>
        <v>0</v>
      </c>
      <c r="AC4349" s="73">
        <f t="shared" ref="AC4349:AC4412" si="1440">AB4349*I4349</f>
        <v>0</v>
      </c>
      <c r="AD4349" s="73">
        <f t="shared" ref="AD4349:AD4412" si="1441">Y4349*I4349</f>
        <v>0</v>
      </c>
      <c r="AE4349" s="73">
        <v>0</v>
      </c>
    </row>
    <row r="4350" spans="1:31" ht="15" customHeight="1">
      <c r="A4350" s="94"/>
      <c r="B4350" s="6" t="str">
        <f>IFERROR(VLOOKUP(A4350,'Distributor List'!$A$2:$D$77,2,0),"-")</f>
        <v>-</v>
      </c>
      <c r="C4350" s="6" t="str">
        <f>IFERROR(VLOOKUP(A4350,'Distributor List'!$A$2:$D$77,3,0),"-")</f>
        <v>-</v>
      </c>
      <c r="D4350" s="6" t="str">
        <f>IFERROR(VLOOKUP(A4350,'Distributor List'!$A$2:$F$77,6,0),"-")</f>
        <v>-</v>
      </c>
      <c r="E4350" s="6" t="str">
        <f>IFERROR(VLOOKUP(A4350,'Distributor List'!$A$2:$D$77,4,0),"-")</f>
        <v>-</v>
      </c>
      <c r="F4350" s="6" t="str">
        <f>IFERROR(VLOOKUP(H4350,'Price List'!$A$2:$H$109,8,0),"-")</f>
        <v>-</v>
      </c>
      <c r="G4350" s="6" t="str">
        <f>IFERROR(VLOOKUP(A4350,'Distributor List'!$A$2:$E$77,5,0),"-")</f>
        <v>-</v>
      </c>
      <c r="H4350" s="10"/>
      <c r="I4350" s="95"/>
      <c r="J4350" s="92"/>
      <c r="K4350" s="92"/>
      <c r="L4350" s="73">
        <f t="shared" si="1438"/>
        <v>0</v>
      </c>
      <c r="M4350" s="73">
        <f t="shared" si="1435"/>
        <v>0</v>
      </c>
      <c r="N4350" s="73"/>
      <c r="O4350" s="73"/>
      <c r="P4350" s="73"/>
      <c r="Q4350" s="73"/>
      <c r="R4350" s="73">
        <f t="shared" si="1437"/>
        <v>0</v>
      </c>
      <c r="S4350" s="76" t="str">
        <f t="shared" si="1429"/>
        <v>-</v>
      </c>
      <c r="T4350" s="96">
        <v>0</v>
      </c>
      <c r="U4350" s="97"/>
      <c r="V4350" s="73">
        <f t="shared" si="1436"/>
        <v>0</v>
      </c>
      <c r="W4350" s="73">
        <f t="shared" si="1430"/>
        <v>0</v>
      </c>
      <c r="X4350" s="76" t="str">
        <f t="shared" si="1431"/>
        <v>-</v>
      </c>
      <c r="Y4350" s="73">
        <f t="shared" si="1432"/>
        <v>0</v>
      </c>
      <c r="Z4350" s="73">
        <f t="shared" si="1433"/>
        <v>0</v>
      </c>
      <c r="AA4350" s="73">
        <f t="shared" si="1439"/>
        <v>0</v>
      </c>
      <c r="AB4350" s="73">
        <f t="shared" si="1434"/>
        <v>0</v>
      </c>
      <c r="AC4350" s="73">
        <f t="shared" si="1440"/>
        <v>0</v>
      </c>
      <c r="AD4350" s="73">
        <f t="shared" si="1441"/>
        <v>0</v>
      </c>
      <c r="AE4350" s="73">
        <v>0</v>
      </c>
    </row>
    <row r="4351" spans="1:31" ht="15" customHeight="1">
      <c r="A4351" s="94"/>
      <c r="B4351" s="6" t="str">
        <f>IFERROR(VLOOKUP(A4351,'Distributor List'!$A$2:$D$77,2,0),"-")</f>
        <v>-</v>
      </c>
      <c r="C4351" s="6" t="str">
        <f>IFERROR(VLOOKUP(A4351,'Distributor List'!$A$2:$D$77,3,0),"-")</f>
        <v>-</v>
      </c>
      <c r="D4351" s="6" t="str">
        <f>IFERROR(VLOOKUP(A4351,'Distributor List'!$A$2:$F$77,6,0),"-")</f>
        <v>-</v>
      </c>
      <c r="E4351" s="6" t="str">
        <f>IFERROR(VLOOKUP(A4351,'Distributor List'!$A$2:$D$77,4,0),"-")</f>
        <v>-</v>
      </c>
      <c r="F4351" s="6" t="str">
        <f>IFERROR(VLOOKUP(H4351,'Price List'!$A$2:$H$109,8,0),"-")</f>
        <v>-</v>
      </c>
      <c r="G4351" s="6" t="str">
        <f>IFERROR(VLOOKUP(A4351,'Distributor List'!$A$2:$E$77,5,0),"-")</f>
        <v>-</v>
      </c>
      <c r="H4351" s="10"/>
      <c r="I4351" s="95"/>
      <c r="J4351" s="92"/>
      <c r="K4351" s="92"/>
      <c r="L4351" s="73">
        <f t="shared" si="1438"/>
        <v>0</v>
      </c>
      <c r="M4351" s="73">
        <f t="shared" si="1435"/>
        <v>0</v>
      </c>
      <c r="N4351" s="73"/>
      <c r="O4351" s="73"/>
      <c r="P4351" s="73"/>
      <c r="Q4351" s="73"/>
      <c r="R4351" s="73">
        <f t="shared" si="1437"/>
        <v>0</v>
      </c>
      <c r="S4351" s="76" t="str">
        <f t="shared" si="1429"/>
        <v>-</v>
      </c>
      <c r="T4351" s="96">
        <v>0</v>
      </c>
      <c r="U4351" s="97"/>
      <c r="V4351" s="73">
        <f t="shared" si="1436"/>
        <v>0</v>
      </c>
      <c r="W4351" s="73">
        <f t="shared" si="1430"/>
        <v>0</v>
      </c>
      <c r="X4351" s="76" t="str">
        <f t="shared" si="1431"/>
        <v>-</v>
      </c>
      <c r="Y4351" s="73">
        <f t="shared" si="1432"/>
        <v>0</v>
      </c>
      <c r="Z4351" s="73">
        <f t="shared" si="1433"/>
        <v>0</v>
      </c>
      <c r="AA4351" s="73">
        <f t="shared" si="1439"/>
        <v>0</v>
      </c>
      <c r="AB4351" s="73">
        <f t="shared" si="1434"/>
        <v>0</v>
      </c>
      <c r="AC4351" s="73">
        <f t="shared" si="1440"/>
        <v>0</v>
      </c>
      <c r="AD4351" s="73">
        <f t="shared" si="1441"/>
        <v>0</v>
      </c>
      <c r="AE4351" s="73">
        <v>0</v>
      </c>
    </row>
    <row r="4352" spans="1:31" ht="15" customHeight="1">
      <c r="A4352" s="94"/>
      <c r="B4352" s="6" t="str">
        <f>IFERROR(VLOOKUP(A4352,'Distributor List'!$A$2:$D$77,2,0),"-")</f>
        <v>-</v>
      </c>
      <c r="C4352" s="6" t="str">
        <f>IFERROR(VLOOKUP(A4352,'Distributor List'!$A$2:$D$77,3,0),"-")</f>
        <v>-</v>
      </c>
      <c r="D4352" s="6" t="str">
        <f>IFERROR(VLOOKUP(A4352,'Distributor List'!$A$2:$F$77,6,0),"-")</f>
        <v>-</v>
      </c>
      <c r="E4352" s="6" t="str">
        <f>IFERROR(VLOOKUP(A4352,'Distributor List'!$A$2:$D$77,4,0),"-")</f>
        <v>-</v>
      </c>
      <c r="F4352" s="6" t="str">
        <f>IFERROR(VLOOKUP(H4352,'Price List'!$A$2:$H$109,8,0),"-")</f>
        <v>-</v>
      </c>
      <c r="G4352" s="6" t="str">
        <f>IFERROR(VLOOKUP(A4352,'Distributor List'!$A$2:$E$77,5,0),"-")</f>
        <v>-</v>
      </c>
      <c r="H4352" s="10"/>
      <c r="I4352" s="95"/>
      <c r="J4352" s="92"/>
      <c r="K4352" s="92"/>
      <c r="L4352" s="73">
        <f t="shared" si="1438"/>
        <v>0</v>
      </c>
      <c r="M4352" s="73">
        <f t="shared" si="1435"/>
        <v>0</v>
      </c>
      <c r="N4352" s="73"/>
      <c r="O4352" s="73"/>
      <c r="P4352" s="73"/>
      <c r="Q4352" s="73"/>
      <c r="R4352" s="73">
        <f t="shared" si="1437"/>
        <v>0</v>
      </c>
      <c r="S4352" s="76" t="str">
        <f t="shared" si="1429"/>
        <v>-</v>
      </c>
      <c r="T4352" s="96">
        <v>0</v>
      </c>
      <c r="U4352" s="97"/>
      <c r="V4352" s="73">
        <f t="shared" si="1436"/>
        <v>0</v>
      </c>
      <c r="W4352" s="73">
        <f t="shared" si="1430"/>
        <v>0</v>
      </c>
      <c r="X4352" s="76" t="str">
        <f t="shared" si="1431"/>
        <v>-</v>
      </c>
      <c r="Y4352" s="73">
        <f t="shared" si="1432"/>
        <v>0</v>
      </c>
      <c r="Z4352" s="73">
        <f t="shared" si="1433"/>
        <v>0</v>
      </c>
      <c r="AA4352" s="73">
        <f t="shared" si="1439"/>
        <v>0</v>
      </c>
      <c r="AB4352" s="73">
        <f t="shared" si="1434"/>
        <v>0</v>
      </c>
      <c r="AC4352" s="73">
        <f t="shared" si="1440"/>
        <v>0</v>
      </c>
      <c r="AD4352" s="73">
        <f t="shared" si="1441"/>
        <v>0</v>
      </c>
      <c r="AE4352" s="73">
        <v>0</v>
      </c>
    </row>
    <row r="4353" spans="1:31" ht="15" customHeight="1">
      <c r="A4353" s="94"/>
      <c r="B4353" s="6" t="str">
        <f>IFERROR(VLOOKUP(A4353,'Distributor List'!$A$2:$D$77,2,0),"-")</f>
        <v>-</v>
      </c>
      <c r="C4353" s="6" t="str">
        <f>IFERROR(VLOOKUP(A4353,'Distributor List'!$A$2:$D$77,3,0),"-")</f>
        <v>-</v>
      </c>
      <c r="D4353" s="6" t="str">
        <f>IFERROR(VLOOKUP(A4353,'Distributor List'!$A$2:$F$77,6,0),"-")</f>
        <v>-</v>
      </c>
      <c r="E4353" s="6" t="str">
        <f>IFERROR(VLOOKUP(A4353,'Distributor List'!$A$2:$D$77,4,0),"-")</f>
        <v>-</v>
      </c>
      <c r="F4353" s="6" t="str">
        <f>IFERROR(VLOOKUP(H4353,'Price List'!$A$2:$H$109,8,0),"-")</f>
        <v>-</v>
      </c>
      <c r="G4353" s="6" t="str">
        <f>IFERROR(VLOOKUP(A4353,'Distributor List'!$A$2:$E$77,5,0),"-")</f>
        <v>-</v>
      </c>
      <c r="H4353" s="10"/>
      <c r="I4353" s="95"/>
      <c r="J4353" s="92"/>
      <c r="K4353" s="92"/>
      <c r="L4353" s="73">
        <f t="shared" si="1438"/>
        <v>0</v>
      </c>
      <c r="M4353" s="73">
        <f t="shared" si="1435"/>
        <v>0</v>
      </c>
      <c r="N4353" s="73"/>
      <c r="O4353" s="73"/>
      <c r="P4353" s="73"/>
      <c r="Q4353" s="73"/>
      <c r="R4353" s="73">
        <f t="shared" si="1437"/>
        <v>0</v>
      </c>
      <c r="S4353" s="76" t="str">
        <f t="shared" si="1429"/>
        <v>-</v>
      </c>
      <c r="T4353" s="96">
        <v>0</v>
      </c>
      <c r="U4353" s="97"/>
      <c r="V4353" s="73">
        <f t="shared" si="1436"/>
        <v>0</v>
      </c>
      <c r="W4353" s="73">
        <f t="shared" si="1430"/>
        <v>0</v>
      </c>
      <c r="X4353" s="76" t="str">
        <f t="shared" si="1431"/>
        <v>-</v>
      </c>
      <c r="Y4353" s="73">
        <f t="shared" si="1432"/>
        <v>0</v>
      </c>
      <c r="Z4353" s="73">
        <f t="shared" si="1433"/>
        <v>0</v>
      </c>
      <c r="AA4353" s="73">
        <f t="shared" si="1439"/>
        <v>0</v>
      </c>
      <c r="AB4353" s="73">
        <f t="shared" si="1434"/>
        <v>0</v>
      </c>
      <c r="AC4353" s="73">
        <f t="shared" si="1440"/>
        <v>0</v>
      </c>
      <c r="AD4353" s="73">
        <f t="shared" si="1441"/>
        <v>0</v>
      </c>
      <c r="AE4353" s="73">
        <v>0</v>
      </c>
    </row>
    <row r="4354" spans="1:31" ht="15" customHeight="1">
      <c r="A4354" s="94"/>
      <c r="B4354" s="6" t="str">
        <f>IFERROR(VLOOKUP(A4354,'Distributor List'!$A$2:$D$77,2,0),"-")</f>
        <v>-</v>
      </c>
      <c r="C4354" s="6" t="str">
        <f>IFERROR(VLOOKUP(A4354,'Distributor List'!$A$2:$D$77,3,0),"-")</f>
        <v>-</v>
      </c>
      <c r="D4354" s="6" t="str">
        <f>IFERROR(VLOOKUP(A4354,'Distributor List'!$A$2:$F$77,6,0),"-")</f>
        <v>-</v>
      </c>
      <c r="E4354" s="6" t="str">
        <f>IFERROR(VLOOKUP(A4354,'Distributor List'!$A$2:$D$77,4,0),"-")</f>
        <v>-</v>
      </c>
      <c r="F4354" s="6" t="str">
        <f>IFERROR(VLOOKUP(H4354,'Price List'!$A$2:$H$109,8,0),"-")</f>
        <v>-</v>
      </c>
      <c r="G4354" s="6" t="str">
        <f>IFERROR(VLOOKUP(A4354,'Distributor List'!$A$2:$E$77,5,0),"-")</f>
        <v>-</v>
      </c>
      <c r="H4354" s="10"/>
      <c r="I4354" s="95"/>
      <c r="J4354" s="92"/>
      <c r="K4354" s="92"/>
      <c r="L4354" s="73">
        <f t="shared" si="1438"/>
        <v>0</v>
      </c>
      <c r="M4354" s="73">
        <f t="shared" si="1435"/>
        <v>0</v>
      </c>
      <c r="N4354" s="73"/>
      <c r="O4354" s="73"/>
      <c r="P4354" s="73"/>
      <c r="Q4354" s="73"/>
      <c r="R4354" s="73">
        <f t="shared" si="1437"/>
        <v>0</v>
      </c>
      <c r="S4354" s="76" t="str">
        <f t="shared" si="1429"/>
        <v>-</v>
      </c>
      <c r="T4354" s="96">
        <v>0</v>
      </c>
      <c r="U4354" s="97"/>
      <c r="V4354" s="73">
        <f t="shared" si="1436"/>
        <v>0</v>
      </c>
      <c r="W4354" s="73">
        <f t="shared" si="1430"/>
        <v>0</v>
      </c>
      <c r="X4354" s="76" t="str">
        <f t="shared" si="1431"/>
        <v>-</v>
      </c>
      <c r="Y4354" s="73">
        <f t="shared" si="1432"/>
        <v>0</v>
      </c>
      <c r="Z4354" s="73">
        <f t="shared" si="1433"/>
        <v>0</v>
      </c>
      <c r="AA4354" s="73">
        <f t="shared" si="1439"/>
        <v>0</v>
      </c>
      <c r="AB4354" s="73">
        <f t="shared" si="1434"/>
        <v>0</v>
      </c>
      <c r="AC4354" s="73">
        <f t="shared" si="1440"/>
        <v>0</v>
      </c>
      <c r="AD4354" s="73">
        <f t="shared" si="1441"/>
        <v>0</v>
      </c>
      <c r="AE4354" s="73">
        <v>0</v>
      </c>
    </row>
    <row r="4355" spans="1:31" ht="15" customHeight="1">
      <c r="A4355" s="94"/>
      <c r="B4355" s="6" t="str">
        <f>IFERROR(VLOOKUP(A4355,'Distributor List'!$A$2:$D$77,2,0),"-")</f>
        <v>-</v>
      </c>
      <c r="C4355" s="6" t="str">
        <f>IFERROR(VLOOKUP(A4355,'Distributor List'!$A$2:$D$77,3,0),"-")</f>
        <v>-</v>
      </c>
      <c r="D4355" s="6" t="str">
        <f>IFERROR(VLOOKUP(A4355,'Distributor List'!$A$2:$F$77,6,0),"-")</f>
        <v>-</v>
      </c>
      <c r="E4355" s="6" t="str">
        <f>IFERROR(VLOOKUP(A4355,'Distributor List'!$A$2:$D$77,4,0),"-")</f>
        <v>-</v>
      </c>
      <c r="F4355" s="6" t="str">
        <f>IFERROR(VLOOKUP(H4355,'Price List'!$A$2:$H$109,8,0),"-")</f>
        <v>-</v>
      </c>
      <c r="G4355" s="6" t="str">
        <f>IFERROR(VLOOKUP(A4355,'Distributor List'!$A$2:$E$77,5,0),"-")</f>
        <v>-</v>
      </c>
      <c r="H4355" s="10"/>
      <c r="I4355" s="95"/>
      <c r="J4355" s="92"/>
      <c r="K4355" s="92"/>
      <c r="L4355" s="73">
        <f t="shared" si="1438"/>
        <v>0</v>
      </c>
      <c r="M4355" s="73">
        <f t="shared" si="1435"/>
        <v>0</v>
      </c>
      <c r="N4355" s="73"/>
      <c r="O4355" s="73"/>
      <c r="P4355" s="73"/>
      <c r="Q4355" s="73"/>
      <c r="R4355" s="73">
        <f t="shared" si="1437"/>
        <v>0</v>
      </c>
      <c r="S4355" s="76" t="str">
        <f t="shared" si="1429"/>
        <v>-</v>
      </c>
      <c r="T4355" s="96">
        <v>0</v>
      </c>
      <c r="U4355" s="97"/>
      <c r="V4355" s="73">
        <f t="shared" si="1436"/>
        <v>0</v>
      </c>
      <c r="W4355" s="73">
        <f t="shared" si="1430"/>
        <v>0</v>
      </c>
      <c r="X4355" s="76" t="str">
        <f t="shared" si="1431"/>
        <v>-</v>
      </c>
      <c r="Y4355" s="73">
        <f t="shared" si="1432"/>
        <v>0</v>
      </c>
      <c r="Z4355" s="73">
        <f t="shared" si="1433"/>
        <v>0</v>
      </c>
      <c r="AA4355" s="73">
        <f t="shared" si="1439"/>
        <v>0</v>
      </c>
      <c r="AB4355" s="73">
        <f t="shared" si="1434"/>
        <v>0</v>
      </c>
      <c r="AC4355" s="73">
        <f t="shared" si="1440"/>
        <v>0</v>
      </c>
      <c r="AD4355" s="73">
        <f t="shared" si="1441"/>
        <v>0</v>
      </c>
      <c r="AE4355" s="73">
        <v>0</v>
      </c>
    </row>
    <row r="4356" spans="1:31" ht="15" customHeight="1">
      <c r="A4356" s="94"/>
      <c r="B4356" s="6" t="str">
        <f>IFERROR(VLOOKUP(A4356,'Distributor List'!$A$2:$D$77,2,0),"-")</f>
        <v>-</v>
      </c>
      <c r="C4356" s="6" t="str">
        <f>IFERROR(VLOOKUP(A4356,'Distributor List'!$A$2:$D$77,3,0),"-")</f>
        <v>-</v>
      </c>
      <c r="D4356" s="6" t="str">
        <f>IFERROR(VLOOKUP(A4356,'Distributor List'!$A$2:$F$77,6,0),"-")</f>
        <v>-</v>
      </c>
      <c r="E4356" s="6" t="str">
        <f>IFERROR(VLOOKUP(A4356,'Distributor List'!$A$2:$D$77,4,0),"-")</f>
        <v>-</v>
      </c>
      <c r="F4356" s="6" t="str">
        <f>IFERROR(VLOOKUP(H4356,'Price List'!$A$2:$H$109,8,0),"-")</f>
        <v>-</v>
      </c>
      <c r="G4356" s="6" t="str">
        <f>IFERROR(VLOOKUP(A4356,'Distributor List'!$A$2:$E$77,5,0),"-")</f>
        <v>-</v>
      </c>
      <c r="H4356" s="10"/>
      <c r="I4356" s="95"/>
      <c r="J4356" s="92"/>
      <c r="K4356" s="92"/>
      <c r="L4356" s="73">
        <f t="shared" si="1438"/>
        <v>0</v>
      </c>
      <c r="M4356" s="73">
        <f t="shared" si="1435"/>
        <v>0</v>
      </c>
      <c r="N4356" s="73"/>
      <c r="O4356" s="73"/>
      <c r="P4356" s="73"/>
      <c r="Q4356" s="73"/>
      <c r="R4356" s="73">
        <f t="shared" si="1437"/>
        <v>0</v>
      </c>
      <c r="S4356" s="76" t="str">
        <f t="shared" si="1429"/>
        <v>-</v>
      </c>
      <c r="T4356" s="96">
        <v>0</v>
      </c>
      <c r="U4356" s="97"/>
      <c r="V4356" s="73">
        <f t="shared" si="1436"/>
        <v>0</v>
      </c>
      <c r="W4356" s="73">
        <f t="shared" si="1430"/>
        <v>0</v>
      </c>
      <c r="X4356" s="76" t="str">
        <f t="shared" si="1431"/>
        <v>-</v>
      </c>
      <c r="Y4356" s="73">
        <f t="shared" si="1432"/>
        <v>0</v>
      </c>
      <c r="Z4356" s="73">
        <f t="shared" si="1433"/>
        <v>0</v>
      </c>
      <c r="AA4356" s="73">
        <f t="shared" si="1439"/>
        <v>0</v>
      </c>
      <c r="AB4356" s="73">
        <f t="shared" si="1434"/>
        <v>0</v>
      </c>
      <c r="AC4356" s="73">
        <f t="shared" si="1440"/>
        <v>0</v>
      </c>
      <c r="AD4356" s="73">
        <f t="shared" si="1441"/>
        <v>0</v>
      </c>
      <c r="AE4356" s="73">
        <v>0</v>
      </c>
    </row>
    <row r="4357" spans="1:31" ht="15" customHeight="1">
      <c r="A4357" s="94"/>
      <c r="B4357" s="6" t="str">
        <f>IFERROR(VLOOKUP(A4357,'Distributor List'!$A$2:$D$77,2,0),"-")</f>
        <v>-</v>
      </c>
      <c r="C4357" s="6" t="str">
        <f>IFERROR(VLOOKUP(A4357,'Distributor List'!$A$2:$D$77,3,0),"-")</f>
        <v>-</v>
      </c>
      <c r="D4357" s="6" t="str">
        <f>IFERROR(VLOOKUP(A4357,'Distributor List'!$A$2:$F$77,6,0),"-")</f>
        <v>-</v>
      </c>
      <c r="E4357" s="6" t="str">
        <f>IFERROR(VLOOKUP(A4357,'Distributor List'!$A$2:$D$77,4,0),"-")</f>
        <v>-</v>
      </c>
      <c r="F4357" s="6" t="str">
        <f>IFERROR(VLOOKUP(H4357,'Price List'!$A$2:$H$109,8,0),"-")</f>
        <v>-</v>
      </c>
      <c r="G4357" s="6" t="str">
        <f>IFERROR(VLOOKUP(A4357,'Distributor List'!$A$2:$E$77,5,0),"-")</f>
        <v>-</v>
      </c>
      <c r="H4357" s="10"/>
      <c r="I4357" s="95"/>
      <c r="J4357" s="92"/>
      <c r="K4357" s="92"/>
      <c r="L4357" s="73">
        <f t="shared" si="1438"/>
        <v>0</v>
      </c>
      <c r="M4357" s="73">
        <f t="shared" si="1435"/>
        <v>0</v>
      </c>
      <c r="N4357" s="73"/>
      <c r="O4357" s="73"/>
      <c r="P4357" s="73"/>
      <c r="Q4357" s="73"/>
      <c r="R4357" s="73">
        <f t="shared" si="1437"/>
        <v>0</v>
      </c>
      <c r="S4357" s="76" t="str">
        <f t="shared" si="1429"/>
        <v>-</v>
      </c>
      <c r="T4357" s="96">
        <v>0</v>
      </c>
      <c r="U4357" s="97"/>
      <c r="V4357" s="73">
        <f t="shared" si="1436"/>
        <v>0</v>
      </c>
      <c r="W4357" s="73">
        <f t="shared" si="1430"/>
        <v>0</v>
      </c>
      <c r="X4357" s="76" t="str">
        <f t="shared" si="1431"/>
        <v>-</v>
      </c>
      <c r="Y4357" s="73">
        <f t="shared" si="1432"/>
        <v>0</v>
      </c>
      <c r="Z4357" s="73">
        <f t="shared" si="1433"/>
        <v>0</v>
      </c>
      <c r="AA4357" s="73">
        <f t="shared" si="1439"/>
        <v>0</v>
      </c>
      <c r="AB4357" s="73">
        <f t="shared" si="1434"/>
        <v>0</v>
      </c>
      <c r="AC4357" s="73">
        <f t="shared" si="1440"/>
        <v>0</v>
      </c>
      <c r="AD4357" s="73">
        <f t="shared" si="1441"/>
        <v>0</v>
      </c>
      <c r="AE4357" s="73">
        <v>0</v>
      </c>
    </row>
    <row r="4358" spans="1:31" ht="15" customHeight="1">
      <c r="A4358" s="94"/>
      <c r="B4358" s="6" t="str">
        <f>IFERROR(VLOOKUP(A4358,'Distributor List'!$A$2:$D$77,2,0),"-")</f>
        <v>-</v>
      </c>
      <c r="C4358" s="6" t="str">
        <f>IFERROR(VLOOKUP(A4358,'Distributor List'!$A$2:$D$77,3,0),"-")</f>
        <v>-</v>
      </c>
      <c r="D4358" s="6" t="str">
        <f>IFERROR(VLOOKUP(A4358,'Distributor List'!$A$2:$F$77,6,0),"-")</f>
        <v>-</v>
      </c>
      <c r="E4358" s="6" t="str">
        <f>IFERROR(VLOOKUP(A4358,'Distributor List'!$A$2:$D$77,4,0),"-")</f>
        <v>-</v>
      </c>
      <c r="F4358" s="6" t="str">
        <f>IFERROR(VLOOKUP(H4358,'Price List'!$A$2:$H$109,8,0),"-")</f>
        <v>-</v>
      </c>
      <c r="G4358" s="6" t="str">
        <f>IFERROR(VLOOKUP(A4358,'Distributor List'!$A$2:$E$77,5,0),"-")</f>
        <v>-</v>
      </c>
      <c r="H4358" s="10"/>
      <c r="I4358" s="95"/>
      <c r="J4358" s="92"/>
      <c r="K4358" s="92"/>
      <c r="L4358" s="73">
        <f t="shared" si="1438"/>
        <v>0</v>
      </c>
      <c r="M4358" s="73">
        <f t="shared" si="1435"/>
        <v>0</v>
      </c>
      <c r="N4358" s="73"/>
      <c r="O4358" s="73"/>
      <c r="P4358" s="73"/>
      <c r="Q4358" s="73"/>
      <c r="R4358" s="73">
        <f t="shared" si="1437"/>
        <v>0</v>
      </c>
      <c r="S4358" s="76" t="str">
        <f t="shared" si="1429"/>
        <v>-</v>
      </c>
      <c r="T4358" s="96">
        <v>0</v>
      </c>
      <c r="U4358" s="97"/>
      <c r="V4358" s="73">
        <f t="shared" si="1436"/>
        <v>0</v>
      </c>
      <c r="W4358" s="73">
        <f t="shared" si="1430"/>
        <v>0</v>
      </c>
      <c r="X4358" s="76" t="str">
        <f t="shared" si="1431"/>
        <v>-</v>
      </c>
      <c r="Y4358" s="73">
        <f t="shared" si="1432"/>
        <v>0</v>
      </c>
      <c r="Z4358" s="73">
        <f t="shared" si="1433"/>
        <v>0</v>
      </c>
      <c r="AA4358" s="73">
        <f t="shared" si="1439"/>
        <v>0</v>
      </c>
      <c r="AB4358" s="73">
        <f t="shared" si="1434"/>
        <v>0</v>
      </c>
      <c r="AC4358" s="73">
        <f t="shared" si="1440"/>
        <v>0</v>
      </c>
      <c r="AD4358" s="73">
        <f t="shared" si="1441"/>
        <v>0</v>
      </c>
      <c r="AE4358" s="73">
        <v>0</v>
      </c>
    </row>
    <row r="4359" spans="1:31" ht="15" customHeight="1">
      <c r="A4359" s="94"/>
      <c r="B4359" s="6" t="str">
        <f>IFERROR(VLOOKUP(A4359,'Distributor List'!$A$2:$D$77,2,0),"-")</f>
        <v>-</v>
      </c>
      <c r="C4359" s="6" t="str">
        <f>IFERROR(VLOOKUP(A4359,'Distributor List'!$A$2:$D$77,3,0),"-")</f>
        <v>-</v>
      </c>
      <c r="D4359" s="6" t="str">
        <f>IFERROR(VLOOKUP(A4359,'Distributor List'!$A$2:$F$77,6,0),"-")</f>
        <v>-</v>
      </c>
      <c r="E4359" s="6" t="str">
        <f>IFERROR(VLOOKUP(A4359,'Distributor List'!$A$2:$D$77,4,0),"-")</f>
        <v>-</v>
      </c>
      <c r="F4359" s="6" t="str">
        <f>IFERROR(VLOOKUP(H4359,'Price List'!$A$2:$H$109,8,0),"-")</f>
        <v>-</v>
      </c>
      <c r="G4359" s="6" t="str">
        <f>IFERROR(VLOOKUP(A4359,'Distributor List'!$A$2:$E$77,5,0),"-")</f>
        <v>-</v>
      </c>
      <c r="H4359" s="10"/>
      <c r="I4359" s="95"/>
      <c r="J4359" s="92"/>
      <c r="K4359" s="92"/>
      <c r="L4359" s="73">
        <f t="shared" si="1438"/>
        <v>0</v>
      </c>
      <c r="M4359" s="73">
        <f t="shared" si="1435"/>
        <v>0</v>
      </c>
      <c r="N4359" s="73"/>
      <c r="O4359" s="73"/>
      <c r="P4359" s="73"/>
      <c r="Q4359" s="73"/>
      <c r="R4359" s="73">
        <f t="shared" si="1437"/>
        <v>0</v>
      </c>
      <c r="S4359" s="76" t="str">
        <f t="shared" si="1429"/>
        <v>-</v>
      </c>
      <c r="T4359" s="96">
        <v>0</v>
      </c>
      <c r="U4359" s="97"/>
      <c r="V4359" s="73">
        <f t="shared" si="1436"/>
        <v>0</v>
      </c>
      <c r="W4359" s="73">
        <f t="shared" si="1430"/>
        <v>0</v>
      </c>
      <c r="X4359" s="76" t="str">
        <f t="shared" si="1431"/>
        <v>-</v>
      </c>
      <c r="Y4359" s="73">
        <f t="shared" si="1432"/>
        <v>0</v>
      </c>
      <c r="Z4359" s="73">
        <f t="shared" si="1433"/>
        <v>0</v>
      </c>
      <c r="AA4359" s="73">
        <f t="shared" si="1439"/>
        <v>0</v>
      </c>
      <c r="AB4359" s="73">
        <f t="shared" si="1434"/>
        <v>0</v>
      </c>
      <c r="AC4359" s="73">
        <f t="shared" si="1440"/>
        <v>0</v>
      </c>
      <c r="AD4359" s="73">
        <f t="shared" si="1441"/>
        <v>0</v>
      </c>
      <c r="AE4359" s="73">
        <v>0</v>
      </c>
    </row>
    <row r="4360" spans="1:31" ht="15" customHeight="1">
      <c r="A4360" s="94"/>
      <c r="B4360" s="6" t="str">
        <f>IFERROR(VLOOKUP(A4360,'Distributor List'!$A$2:$D$77,2,0),"-")</f>
        <v>-</v>
      </c>
      <c r="C4360" s="6" t="str">
        <f>IFERROR(VLOOKUP(A4360,'Distributor List'!$A$2:$D$77,3,0),"-")</f>
        <v>-</v>
      </c>
      <c r="D4360" s="6" t="str">
        <f>IFERROR(VLOOKUP(A4360,'Distributor List'!$A$2:$F$77,6,0),"-")</f>
        <v>-</v>
      </c>
      <c r="E4360" s="6" t="str">
        <f>IFERROR(VLOOKUP(A4360,'Distributor List'!$A$2:$D$77,4,0),"-")</f>
        <v>-</v>
      </c>
      <c r="F4360" s="6" t="str">
        <f>IFERROR(VLOOKUP(H4360,'Price List'!$A$2:$H$109,8,0),"-")</f>
        <v>-</v>
      </c>
      <c r="G4360" s="6" t="str">
        <f>IFERROR(VLOOKUP(A4360,'Distributor List'!$A$2:$E$77,5,0),"-")</f>
        <v>-</v>
      </c>
      <c r="H4360" s="10"/>
      <c r="I4360" s="95"/>
      <c r="J4360" s="92"/>
      <c r="K4360" s="92"/>
      <c r="L4360" s="73">
        <f t="shared" si="1438"/>
        <v>0</v>
      </c>
      <c r="M4360" s="73">
        <f t="shared" si="1435"/>
        <v>0</v>
      </c>
      <c r="N4360" s="73"/>
      <c r="O4360" s="73"/>
      <c r="P4360" s="73"/>
      <c r="Q4360" s="73"/>
      <c r="R4360" s="73">
        <f t="shared" si="1437"/>
        <v>0</v>
      </c>
      <c r="S4360" s="76" t="str">
        <f t="shared" si="1429"/>
        <v>-</v>
      </c>
      <c r="T4360" s="96">
        <v>0</v>
      </c>
      <c r="U4360" s="97"/>
      <c r="V4360" s="73">
        <f t="shared" si="1436"/>
        <v>0</v>
      </c>
      <c r="W4360" s="73">
        <f t="shared" si="1430"/>
        <v>0</v>
      </c>
      <c r="X4360" s="76" t="str">
        <f t="shared" si="1431"/>
        <v>-</v>
      </c>
      <c r="Y4360" s="73">
        <f t="shared" si="1432"/>
        <v>0</v>
      </c>
      <c r="Z4360" s="73">
        <f t="shared" si="1433"/>
        <v>0</v>
      </c>
      <c r="AA4360" s="73">
        <f t="shared" si="1439"/>
        <v>0</v>
      </c>
      <c r="AB4360" s="73">
        <f t="shared" si="1434"/>
        <v>0</v>
      </c>
      <c r="AC4360" s="73">
        <f t="shared" si="1440"/>
        <v>0</v>
      </c>
      <c r="AD4360" s="73">
        <f t="shared" si="1441"/>
        <v>0</v>
      </c>
      <c r="AE4360" s="73">
        <v>0</v>
      </c>
    </row>
    <row r="4361" spans="1:31" ht="15" customHeight="1">
      <c r="A4361" s="94"/>
      <c r="B4361" s="6" t="str">
        <f>IFERROR(VLOOKUP(A4361,'Distributor List'!$A$2:$D$77,2,0),"-")</f>
        <v>-</v>
      </c>
      <c r="C4361" s="6" t="str">
        <f>IFERROR(VLOOKUP(A4361,'Distributor List'!$A$2:$D$77,3,0),"-")</f>
        <v>-</v>
      </c>
      <c r="D4361" s="6" t="str">
        <f>IFERROR(VLOOKUP(A4361,'Distributor List'!$A$2:$F$77,6,0),"-")</f>
        <v>-</v>
      </c>
      <c r="E4361" s="6" t="str">
        <f>IFERROR(VLOOKUP(A4361,'Distributor List'!$A$2:$D$77,4,0),"-")</f>
        <v>-</v>
      </c>
      <c r="F4361" s="6" t="str">
        <f>IFERROR(VLOOKUP(H4361,'Price List'!$A$2:$H$109,8,0),"-")</f>
        <v>-</v>
      </c>
      <c r="G4361" s="6" t="str">
        <f>IFERROR(VLOOKUP(A4361,'Distributor List'!$A$2:$E$77,5,0),"-")</f>
        <v>-</v>
      </c>
      <c r="H4361" s="10"/>
      <c r="I4361" s="95"/>
      <c r="J4361" s="92"/>
      <c r="K4361" s="92"/>
      <c r="L4361" s="73">
        <f t="shared" si="1438"/>
        <v>0</v>
      </c>
      <c r="M4361" s="73">
        <f t="shared" si="1435"/>
        <v>0</v>
      </c>
      <c r="N4361" s="73"/>
      <c r="O4361" s="73"/>
      <c r="P4361" s="73"/>
      <c r="Q4361" s="73"/>
      <c r="R4361" s="73">
        <f t="shared" si="1437"/>
        <v>0</v>
      </c>
      <c r="S4361" s="76" t="str">
        <f t="shared" si="1429"/>
        <v>-</v>
      </c>
      <c r="T4361" s="96">
        <v>0</v>
      </c>
      <c r="U4361" s="97"/>
      <c r="V4361" s="73">
        <f t="shared" si="1436"/>
        <v>0</v>
      </c>
      <c r="W4361" s="73">
        <f t="shared" si="1430"/>
        <v>0</v>
      </c>
      <c r="X4361" s="76" t="str">
        <f t="shared" si="1431"/>
        <v>-</v>
      </c>
      <c r="Y4361" s="73">
        <f t="shared" si="1432"/>
        <v>0</v>
      </c>
      <c r="Z4361" s="73">
        <f t="shared" si="1433"/>
        <v>0</v>
      </c>
      <c r="AA4361" s="73">
        <f t="shared" si="1439"/>
        <v>0</v>
      </c>
      <c r="AB4361" s="73">
        <f t="shared" si="1434"/>
        <v>0</v>
      </c>
      <c r="AC4361" s="73">
        <f t="shared" si="1440"/>
        <v>0</v>
      </c>
      <c r="AD4361" s="73">
        <f t="shared" si="1441"/>
        <v>0</v>
      </c>
      <c r="AE4361" s="73">
        <v>0</v>
      </c>
    </row>
    <row r="4362" spans="1:31" ht="15" customHeight="1">
      <c r="A4362" s="94"/>
      <c r="B4362" s="6" t="str">
        <f>IFERROR(VLOOKUP(A4362,'Distributor List'!$A$2:$D$77,2,0),"-")</f>
        <v>-</v>
      </c>
      <c r="C4362" s="6" t="str">
        <f>IFERROR(VLOOKUP(A4362,'Distributor List'!$A$2:$D$77,3,0),"-")</f>
        <v>-</v>
      </c>
      <c r="D4362" s="6" t="str">
        <f>IFERROR(VLOOKUP(A4362,'Distributor List'!$A$2:$F$77,6,0),"-")</f>
        <v>-</v>
      </c>
      <c r="E4362" s="6" t="str">
        <f>IFERROR(VLOOKUP(A4362,'Distributor List'!$A$2:$D$77,4,0),"-")</f>
        <v>-</v>
      </c>
      <c r="F4362" s="6" t="str">
        <f>IFERROR(VLOOKUP(H4362,'Price List'!$A$2:$H$109,8,0),"-")</f>
        <v>-</v>
      </c>
      <c r="G4362" s="6" t="str">
        <f>IFERROR(VLOOKUP(A4362,'Distributor List'!$A$2:$E$77,5,0),"-")</f>
        <v>-</v>
      </c>
      <c r="H4362" s="10"/>
      <c r="I4362" s="95"/>
      <c r="J4362" s="92"/>
      <c r="K4362" s="92"/>
      <c r="L4362" s="73">
        <f t="shared" si="1438"/>
        <v>0</v>
      </c>
      <c r="M4362" s="73">
        <f t="shared" si="1435"/>
        <v>0</v>
      </c>
      <c r="N4362" s="73"/>
      <c r="O4362" s="73"/>
      <c r="P4362" s="73"/>
      <c r="Q4362" s="73"/>
      <c r="R4362" s="73">
        <f t="shared" si="1437"/>
        <v>0</v>
      </c>
      <c r="S4362" s="76" t="str">
        <f t="shared" si="1429"/>
        <v>-</v>
      </c>
      <c r="T4362" s="96">
        <v>0</v>
      </c>
      <c r="U4362" s="97"/>
      <c r="V4362" s="73">
        <f t="shared" si="1436"/>
        <v>0</v>
      </c>
      <c r="W4362" s="73">
        <f t="shared" si="1430"/>
        <v>0</v>
      </c>
      <c r="X4362" s="76" t="str">
        <f t="shared" si="1431"/>
        <v>-</v>
      </c>
      <c r="Y4362" s="73">
        <f t="shared" si="1432"/>
        <v>0</v>
      </c>
      <c r="Z4362" s="73">
        <f t="shared" si="1433"/>
        <v>0</v>
      </c>
      <c r="AA4362" s="73">
        <f t="shared" si="1439"/>
        <v>0</v>
      </c>
      <c r="AB4362" s="73">
        <f t="shared" si="1434"/>
        <v>0</v>
      </c>
      <c r="AC4362" s="73">
        <f t="shared" si="1440"/>
        <v>0</v>
      </c>
      <c r="AD4362" s="73">
        <f t="shared" si="1441"/>
        <v>0</v>
      </c>
      <c r="AE4362" s="73">
        <v>0</v>
      </c>
    </row>
    <row r="4363" spans="1:31" ht="15" customHeight="1">
      <c r="A4363" s="94"/>
      <c r="B4363" s="6" t="str">
        <f>IFERROR(VLOOKUP(A4363,'Distributor List'!$A$2:$D$77,2,0),"-")</f>
        <v>-</v>
      </c>
      <c r="C4363" s="6" t="str">
        <f>IFERROR(VLOOKUP(A4363,'Distributor List'!$A$2:$D$77,3,0),"-")</f>
        <v>-</v>
      </c>
      <c r="D4363" s="6" t="str">
        <f>IFERROR(VLOOKUP(A4363,'Distributor List'!$A$2:$F$77,6,0),"-")</f>
        <v>-</v>
      </c>
      <c r="E4363" s="6" t="str">
        <f>IFERROR(VLOOKUP(A4363,'Distributor List'!$A$2:$D$77,4,0),"-")</f>
        <v>-</v>
      </c>
      <c r="F4363" s="6" t="str">
        <f>IFERROR(VLOOKUP(H4363,'Price List'!$A$2:$H$109,8,0),"-")</f>
        <v>-</v>
      </c>
      <c r="G4363" s="6" t="str">
        <f>IFERROR(VLOOKUP(A4363,'Distributor List'!$A$2:$E$77,5,0),"-")</f>
        <v>-</v>
      </c>
      <c r="H4363" s="10"/>
      <c r="I4363" s="95"/>
      <c r="J4363" s="92"/>
      <c r="K4363" s="92"/>
      <c r="L4363" s="73">
        <f t="shared" si="1438"/>
        <v>0</v>
      </c>
      <c r="M4363" s="73">
        <f t="shared" si="1435"/>
        <v>0</v>
      </c>
      <c r="N4363" s="73"/>
      <c r="O4363" s="73"/>
      <c r="P4363" s="73"/>
      <c r="Q4363" s="73"/>
      <c r="R4363" s="73">
        <f t="shared" si="1437"/>
        <v>0</v>
      </c>
      <c r="S4363" s="76" t="str">
        <f t="shared" si="1429"/>
        <v>-</v>
      </c>
      <c r="T4363" s="96">
        <v>0</v>
      </c>
      <c r="U4363" s="97"/>
      <c r="V4363" s="73">
        <f t="shared" si="1436"/>
        <v>0</v>
      </c>
      <c r="W4363" s="73">
        <f t="shared" si="1430"/>
        <v>0</v>
      </c>
      <c r="X4363" s="76" t="str">
        <f t="shared" si="1431"/>
        <v>-</v>
      </c>
      <c r="Y4363" s="73">
        <f t="shared" si="1432"/>
        <v>0</v>
      </c>
      <c r="Z4363" s="73">
        <f t="shared" si="1433"/>
        <v>0</v>
      </c>
      <c r="AA4363" s="73">
        <f t="shared" si="1439"/>
        <v>0</v>
      </c>
      <c r="AB4363" s="73">
        <f t="shared" si="1434"/>
        <v>0</v>
      </c>
      <c r="AC4363" s="73">
        <f t="shared" si="1440"/>
        <v>0</v>
      </c>
      <c r="AD4363" s="73">
        <f t="shared" si="1441"/>
        <v>0</v>
      </c>
      <c r="AE4363" s="73">
        <v>0</v>
      </c>
    </row>
    <row r="4364" spans="1:31" ht="15" customHeight="1">
      <c r="A4364" s="94"/>
      <c r="B4364" s="6" t="str">
        <f>IFERROR(VLOOKUP(A4364,'Distributor List'!$A$2:$D$77,2,0),"-")</f>
        <v>-</v>
      </c>
      <c r="C4364" s="6" t="str">
        <f>IFERROR(VLOOKUP(A4364,'Distributor List'!$A$2:$D$77,3,0),"-")</f>
        <v>-</v>
      </c>
      <c r="D4364" s="6" t="str">
        <f>IFERROR(VLOOKUP(A4364,'Distributor List'!$A$2:$F$77,6,0),"-")</f>
        <v>-</v>
      </c>
      <c r="E4364" s="6" t="str">
        <f>IFERROR(VLOOKUP(A4364,'Distributor List'!$A$2:$D$77,4,0),"-")</f>
        <v>-</v>
      </c>
      <c r="F4364" s="6" t="str">
        <f>IFERROR(VLOOKUP(H4364,'Price List'!$A$2:$H$109,8,0),"-")</f>
        <v>-</v>
      </c>
      <c r="G4364" s="6" t="str">
        <f>IFERROR(VLOOKUP(A4364,'Distributor List'!$A$2:$E$77,5,0),"-")</f>
        <v>-</v>
      </c>
      <c r="H4364" s="10"/>
      <c r="I4364" s="95"/>
      <c r="J4364" s="92"/>
      <c r="K4364" s="92"/>
      <c r="L4364" s="73">
        <f t="shared" si="1438"/>
        <v>0</v>
      </c>
      <c r="M4364" s="73">
        <f t="shared" si="1435"/>
        <v>0</v>
      </c>
      <c r="N4364" s="73"/>
      <c r="O4364" s="73"/>
      <c r="P4364" s="73"/>
      <c r="Q4364" s="73"/>
      <c r="R4364" s="73">
        <f t="shared" si="1437"/>
        <v>0</v>
      </c>
      <c r="S4364" s="76" t="str">
        <f t="shared" si="1429"/>
        <v>-</v>
      </c>
      <c r="T4364" s="96">
        <v>0</v>
      </c>
      <c r="U4364" s="97"/>
      <c r="V4364" s="73">
        <f t="shared" si="1436"/>
        <v>0</v>
      </c>
      <c r="W4364" s="73">
        <f t="shared" si="1430"/>
        <v>0</v>
      </c>
      <c r="X4364" s="76" t="str">
        <f t="shared" si="1431"/>
        <v>-</v>
      </c>
      <c r="Y4364" s="73">
        <f t="shared" si="1432"/>
        <v>0</v>
      </c>
      <c r="Z4364" s="73">
        <f t="shared" si="1433"/>
        <v>0</v>
      </c>
      <c r="AA4364" s="73">
        <f t="shared" si="1439"/>
        <v>0</v>
      </c>
      <c r="AB4364" s="73">
        <f t="shared" si="1434"/>
        <v>0</v>
      </c>
      <c r="AC4364" s="73">
        <f t="shared" si="1440"/>
        <v>0</v>
      </c>
      <c r="AD4364" s="73">
        <f t="shared" si="1441"/>
        <v>0</v>
      </c>
      <c r="AE4364" s="73">
        <v>0</v>
      </c>
    </row>
    <row r="4365" spans="1:31" ht="15" customHeight="1">
      <c r="A4365" s="94"/>
      <c r="B4365" s="6" t="str">
        <f>IFERROR(VLOOKUP(A4365,'Distributor List'!$A$2:$D$77,2,0),"-")</f>
        <v>-</v>
      </c>
      <c r="C4365" s="6" t="str">
        <f>IFERROR(VLOOKUP(A4365,'Distributor List'!$A$2:$D$77,3,0),"-")</f>
        <v>-</v>
      </c>
      <c r="D4365" s="6" t="str">
        <f>IFERROR(VLOOKUP(A4365,'Distributor List'!$A$2:$F$77,6,0),"-")</f>
        <v>-</v>
      </c>
      <c r="E4365" s="6" t="str">
        <f>IFERROR(VLOOKUP(A4365,'Distributor List'!$A$2:$D$77,4,0),"-")</f>
        <v>-</v>
      </c>
      <c r="F4365" s="6" t="str">
        <f>IFERROR(VLOOKUP(H4365,'Price List'!$A$2:$H$109,8,0),"-")</f>
        <v>-</v>
      </c>
      <c r="G4365" s="6" t="str">
        <f>IFERROR(VLOOKUP(A4365,'Distributor List'!$A$2:$E$77,5,0),"-")</f>
        <v>-</v>
      </c>
      <c r="H4365" s="10"/>
      <c r="I4365" s="95"/>
      <c r="J4365" s="92"/>
      <c r="K4365" s="92"/>
      <c r="L4365" s="73">
        <f t="shared" si="1438"/>
        <v>0</v>
      </c>
      <c r="M4365" s="73">
        <f t="shared" si="1435"/>
        <v>0</v>
      </c>
      <c r="N4365" s="73"/>
      <c r="O4365" s="73"/>
      <c r="P4365" s="73"/>
      <c r="Q4365" s="73"/>
      <c r="R4365" s="73">
        <f t="shared" si="1437"/>
        <v>0</v>
      </c>
      <c r="S4365" s="76" t="str">
        <f t="shared" si="1429"/>
        <v>-</v>
      </c>
      <c r="T4365" s="96">
        <v>0</v>
      </c>
      <c r="U4365" s="97"/>
      <c r="V4365" s="73">
        <f t="shared" si="1436"/>
        <v>0</v>
      </c>
      <c r="W4365" s="73">
        <f t="shared" si="1430"/>
        <v>0</v>
      </c>
      <c r="X4365" s="76" t="str">
        <f t="shared" si="1431"/>
        <v>-</v>
      </c>
      <c r="Y4365" s="73">
        <f t="shared" si="1432"/>
        <v>0</v>
      </c>
      <c r="Z4365" s="73">
        <f t="shared" si="1433"/>
        <v>0</v>
      </c>
      <c r="AA4365" s="73">
        <f t="shared" si="1439"/>
        <v>0</v>
      </c>
      <c r="AB4365" s="73">
        <f t="shared" si="1434"/>
        <v>0</v>
      </c>
      <c r="AC4365" s="73">
        <f t="shared" si="1440"/>
        <v>0</v>
      </c>
      <c r="AD4365" s="73">
        <f t="shared" si="1441"/>
        <v>0</v>
      </c>
      <c r="AE4365" s="73">
        <v>0</v>
      </c>
    </row>
    <row r="4366" spans="1:31" ht="15" customHeight="1">
      <c r="A4366" s="94"/>
      <c r="B4366" s="6" t="str">
        <f>IFERROR(VLOOKUP(A4366,'Distributor List'!$A$2:$D$77,2,0),"-")</f>
        <v>-</v>
      </c>
      <c r="C4366" s="6" t="str">
        <f>IFERROR(VLOOKUP(A4366,'Distributor List'!$A$2:$D$77,3,0),"-")</f>
        <v>-</v>
      </c>
      <c r="D4366" s="6" t="str">
        <f>IFERROR(VLOOKUP(A4366,'Distributor List'!$A$2:$F$77,6,0),"-")</f>
        <v>-</v>
      </c>
      <c r="E4366" s="6" t="str">
        <f>IFERROR(VLOOKUP(A4366,'Distributor List'!$A$2:$D$77,4,0),"-")</f>
        <v>-</v>
      </c>
      <c r="F4366" s="6" t="str">
        <f>IFERROR(VLOOKUP(H4366,'Price List'!$A$2:$H$109,8,0),"-")</f>
        <v>-</v>
      </c>
      <c r="G4366" s="6" t="str">
        <f>IFERROR(VLOOKUP(A4366,'Distributor List'!$A$2:$E$77,5,0),"-")</f>
        <v>-</v>
      </c>
      <c r="H4366" s="10"/>
      <c r="I4366" s="95"/>
      <c r="J4366" s="92"/>
      <c r="K4366" s="92"/>
      <c r="L4366" s="73">
        <f t="shared" si="1438"/>
        <v>0</v>
      </c>
      <c r="M4366" s="73">
        <f t="shared" si="1435"/>
        <v>0</v>
      </c>
      <c r="N4366" s="73"/>
      <c r="O4366" s="73"/>
      <c r="P4366" s="73"/>
      <c r="Q4366" s="73"/>
      <c r="R4366" s="73">
        <f t="shared" si="1437"/>
        <v>0</v>
      </c>
      <c r="S4366" s="76" t="str">
        <f t="shared" si="1429"/>
        <v>-</v>
      </c>
      <c r="T4366" s="96">
        <v>0</v>
      </c>
      <c r="U4366" s="97"/>
      <c r="V4366" s="73">
        <f t="shared" si="1436"/>
        <v>0</v>
      </c>
      <c r="W4366" s="73">
        <f t="shared" si="1430"/>
        <v>0</v>
      </c>
      <c r="X4366" s="76" t="str">
        <f t="shared" si="1431"/>
        <v>-</v>
      </c>
      <c r="Y4366" s="73">
        <f t="shared" si="1432"/>
        <v>0</v>
      </c>
      <c r="Z4366" s="73">
        <f t="shared" si="1433"/>
        <v>0</v>
      </c>
      <c r="AA4366" s="73">
        <f t="shared" si="1439"/>
        <v>0</v>
      </c>
      <c r="AB4366" s="73">
        <f t="shared" si="1434"/>
        <v>0</v>
      </c>
      <c r="AC4366" s="73">
        <f t="shared" si="1440"/>
        <v>0</v>
      </c>
      <c r="AD4366" s="73">
        <f t="shared" si="1441"/>
        <v>0</v>
      </c>
      <c r="AE4366" s="73">
        <v>0</v>
      </c>
    </row>
    <row r="4367" spans="1:31" ht="15" customHeight="1">
      <c r="A4367" s="94"/>
      <c r="B4367" s="6" t="str">
        <f>IFERROR(VLOOKUP(A4367,'Distributor List'!$A$2:$D$77,2,0),"-")</f>
        <v>-</v>
      </c>
      <c r="C4367" s="6" t="str">
        <f>IFERROR(VLOOKUP(A4367,'Distributor List'!$A$2:$D$77,3,0),"-")</f>
        <v>-</v>
      </c>
      <c r="D4367" s="6" t="str">
        <f>IFERROR(VLOOKUP(A4367,'Distributor List'!$A$2:$F$77,6,0),"-")</f>
        <v>-</v>
      </c>
      <c r="E4367" s="6" t="str">
        <f>IFERROR(VLOOKUP(A4367,'Distributor List'!$A$2:$D$77,4,0),"-")</f>
        <v>-</v>
      </c>
      <c r="F4367" s="6" t="str">
        <f>IFERROR(VLOOKUP(H4367,'Price List'!$A$2:$H$109,8,0),"-")</f>
        <v>-</v>
      </c>
      <c r="G4367" s="6" t="str">
        <f>IFERROR(VLOOKUP(A4367,'Distributor List'!$A$2:$E$77,5,0),"-")</f>
        <v>-</v>
      </c>
      <c r="H4367" s="10"/>
      <c r="I4367" s="95"/>
      <c r="J4367" s="92"/>
      <c r="K4367" s="92"/>
      <c r="L4367" s="73">
        <f t="shared" si="1438"/>
        <v>0</v>
      </c>
      <c r="M4367" s="73">
        <f t="shared" si="1435"/>
        <v>0</v>
      </c>
      <c r="N4367" s="73"/>
      <c r="O4367" s="73"/>
      <c r="P4367" s="73"/>
      <c r="Q4367" s="73"/>
      <c r="R4367" s="73">
        <f t="shared" si="1437"/>
        <v>0</v>
      </c>
      <c r="S4367" s="76" t="str">
        <f t="shared" si="1429"/>
        <v>-</v>
      </c>
      <c r="T4367" s="96">
        <v>0</v>
      </c>
      <c r="U4367" s="97"/>
      <c r="V4367" s="73">
        <f t="shared" si="1436"/>
        <v>0</v>
      </c>
      <c r="W4367" s="73">
        <f t="shared" si="1430"/>
        <v>0</v>
      </c>
      <c r="X4367" s="76" t="str">
        <f t="shared" si="1431"/>
        <v>-</v>
      </c>
      <c r="Y4367" s="73">
        <f t="shared" si="1432"/>
        <v>0</v>
      </c>
      <c r="Z4367" s="73">
        <f t="shared" si="1433"/>
        <v>0</v>
      </c>
      <c r="AA4367" s="73">
        <f t="shared" si="1439"/>
        <v>0</v>
      </c>
      <c r="AB4367" s="73">
        <f t="shared" si="1434"/>
        <v>0</v>
      </c>
      <c r="AC4367" s="73">
        <f t="shared" si="1440"/>
        <v>0</v>
      </c>
      <c r="AD4367" s="73">
        <f t="shared" si="1441"/>
        <v>0</v>
      </c>
      <c r="AE4367" s="73">
        <v>0</v>
      </c>
    </row>
    <row r="4368" spans="1:31" ht="15" customHeight="1">
      <c r="A4368" s="94"/>
      <c r="B4368" s="6" t="str">
        <f>IFERROR(VLOOKUP(A4368,'Distributor List'!$A$2:$D$77,2,0),"-")</f>
        <v>-</v>
      </c>
      <c r="C4368" s="6" t="str">
        <f>IFERROR(VLOOKUP(A4368,'Distributor List'!$A$2:$D$77,3,0),"-")</f>
        <v>-</v>
      </c>
      <c r="D4368" s="6" t="str">
        <f>IFERROR(VLOOKUP(A4368,'Distributor List'!$A$2:$F$77,6,0),"-")</f>
        <v>-</v>
      </c>
      <c r="E4368" s="6" t="str">
        <f>IFERROR(VLOOKUP(A4368,'Distributor List'!$A$2:$D$77,4,0),"-")</f>
        <v>-</v>
      </c>
      <c r="F4368" s="6" t="str">
        <f>IFERROR(VLOOKUP(H4368,'Price List'!$A$2:$H$109,8,0),"-")</f>
        <v>-</v>
      </c>
      <c r="G4368" s="6" t="str">
        <f>IFERROR(VLOOKUP(A4368,'Distributor List'!$A$2:$E$77,5,0),"-")</f>
        <v>-</v>
      </c>
      <c r="H4368" s="10"/>
      <c r="I4368" s="95"/>
      <c r="J4368" s="92"/>
      <c r="K4368" s="92"/>
      <c r="L4368" s="73">
        <f t="shared" si="1438"/>
        <v>0</v>
      </c>
      <c r="M4368" s="73">
        <f t="shared" si="1435"/>
        <v>0</v>
      </c>
      <c r="N4368" s="73"/>
      <c r="O4368" s="73"/>
      <c r="P4368" s="73"/>
      <c r="Q4368" s="73"/>
      <c r="R4368" s="73">
        <f t="shared" si="1437"/>
        <v>0</v>
      </c>
      <c r="S4368" s="76" t="str">
        <f t="shared" si="1429"/>
        <v>-</v>
      </c>
      <c r="T4368" s="96">
        <v>0</v>
      </c>
      <c r="U4368" s="97"/>
      <c r="V4368" s="73">
        <f t="shared" si="1436"/>
        <v>0</v>
      </c>
      <c r="W4368" s="73">
        <f t="shared" si="1430"/>
        <v>0</v>
      </c>
      <c r="X4368" s="76" t="str">
        <f t="shared" si="1431"/>
        <v>-</v>
      </c>
      <c r="Y4368" s="73">
        <f t="shared" si="1432"/>
        <v>0</v>
      </c>
      <c r="Z4368" s="73">
        <f t="shared" si="1433"/>
        <v>0</v>
      </c>
      <c r="AA4368" s="73">
        <f t="shared" si="1439"/>
        <v>0</v>
      </c>
      <c r="AB4368" s="73">
        <f t="shared" si="1434"/>
        <v>0</v>
      </c>
      <c r="AC4368" s="73">
        <f t="shared" si="1440"/>
        <v>0</v>
      </c>
      <c r="AD4368" s="73">
        <f t="shared" si="1441"/>
        <v>0</v>
      </c>
      <c r="AE4368" s="73">
        <v>0</v>
      </c>
    </row>
    <row r="4369" spans="1:31" ht="15" customHeight="1">
      <c r="A4369" s="94"/>
      <c r="B4369" s="6" t="str">
        <f>IFERROR(VLOOKUP(A4369,'Distributor List'!$A$2:$D$77,2,0),"-")</f>
        <v>-</v>
      </c>
      <c r="C4369" s="6" t="str">
        <f>IFERROR(VLOOKUP(A4369,'Distributor List'!$A$2:$D$77,3,0),"-")</f>
        <v>-</v>
      </c>
      <c r="D4369" s="6" t="str">
        <f>IFERROR(VLOOKUP(A4369,'Distributor List'!$A$2:$F$77,6,0),"-")</f>
        <v>-</v>
      </c>
      <c r="E4369" s="6" t="str">
        <f>IFERROR(VLOOKUP(A4369,'Distributor List'!$A$2:$D$77,4,0),"-")</f>
        <v>-</v>
      </c>
      <c r="F4369" s="6" t="str">
        <f>IFERROR(VLOOKUP(H4369,'Price List'!$A$2:$H$109,8,0),"-")</f>
        <v>-</v>
      </c>
      <c r="G4369" s="6" t="str">
        <f>IFERROR(VLOOKUP(A4369,'Distributor List'!$A$2:$E$77,5,0),"-")</f>
        <v>-</v>
      </c>
      <c r="H4369" s="10"/>
      <c r="I4369" s="95"/>
      <c r="J4369" s="92"/>
      <c r="K4369" s="92"/>
      <c r="L4369" s="73">
        <f t="shared" si="1438"/>
        <v>0</v>
      </c>
      <c r="M4369" s="73">
        <f t="shared" si="1435"/>
        <v>0</v>
      </c>
      <c r="N4369" s="73"/>
      <c r="O4369" s="73"/>
      <c r="P4369" s="73"/>
      <c r="Q4369" s="73"/>
      <c r="R4369" s="73">
        <f t="shared" si="1437"/>
        <v>0</v>
      </c>
      <c r="S4369" s="76" t="str">
        <f t="shared" si="1429"/>
        <v>-</v>
      </c>
      <c r="T4369" s="96">
        <v>0</v>
      </c>
      <c r="U4369" s="97"/>
      <c r="V4369" s="73">
        <f t="shared" si="1436"/>
        <v>0</v>
      </c>
      <c r="W4369" s="73">
        <f t="shared" si="1430"/>
        <v>0</v>
      </c>
      <c r="X4369" s="76" t="str">
        <f t="shared" si="1431"/>
        <v>-</v>
      </c>
      <c r="Y4369" s="73">
        <f t="shared" si="1432"/>
        <v>0</v>
      </c>
      <c r="Z4369" s="73">
        <f t="shared" si="1433"/>
        <v>0</v>
      </c>
      <c r="AA4369" s="73">
        <f t="shared" si="1439"/>
        <v>0</v>
      </c>
      <c r="AB4369" s="73">
        <f t="shared" si="1434"/>
        <v>0</v>
      </c>
      <c r="AC4369" s="73">
        <f t="shared" si="1440"/>
        <v>0</v>
      </c>
      <c r="AD4369" s="73">
        <f t="shared" si="1441"/>
        <v>0</v>
      </c>
      <c r="AE4369" s="73">
        <v>0</v>
      </c>
    </row>
    <row r="4370" spans="1:31" ht="15" customHeight="1">
      <c r="A4370" s="94"/>
      <c r="B4370" s="6" t="str">
        <f>IFERROR(VLOOKUP(A4370,'Distributor List'!$A$2:$D$77,2,0),"-")</f>
        <v>-</v>
      </c>
      <c r="C4370" s="6" t="str">
        <f>IFERROR(VLOOKUP(A4370,'Distributor List'!$A$2:$D$77,3,0),"-")</f>
        <v>-</v>
      </c>
      <c r="D4370" s="6" t="str">
        <f>IFERROR(VLOOKUP(A4370,'Distributor List'!$A$2:$F$77,6,0),"-")</f>
        <v>-</v>
      </c>
      <c r="E4370" s="6" t="str">
        <f>IFERROR(VLOOKUP(A4370,'Distributor List'!$A$2:$D$77,4,0),"-")</f>
        <v>-</v>
      </c>
      <c r="F4370" s="6" t="str">
        <f>IFERROR(VLOOKUP(H4370,'Price List'!$A$2:$H$109,8,0),"-")</f>
        <v>-</v>
      </c>
      <c r="G4370" s="6" t="str">
        <f>IFERROR(VLOOKUP(A4370,'Distributor List'!$A$2:$E$77,5,0),"-")</f>
        <v>-</v>
      </c>
      <c r="H4370" s="10"/>
      <c r="I4370" s="95"/>
      <c r="J4370" s="92"/>
      <c r="K4370" s="92"/>
      <c r="L4370" s="73">
        <f t="shared" si="1438"/>
        <v>0</v>
      </c>
      <c r="M4370" s="73">
        <f t="shared" si="1435"/>
        <v>0</v>
      </c>
      <c r="N4370" s="73"/>
      <c r="O4370" s="73"/>
      <c r="P4370" s="73"/>
      <c r="Q4370" s="73"/>
      <c r="R4370" s="73">
        <f t="shared" si="1437"/>
        <v>0</v>
      </c>
      <c r="S4370" s="76" t="str">
        <f t="shared" ref="S4370:S4433" si="1442">IFERROR(L4370/R4370,"-")</f>
        <v>-</v>
      </c>
      <c r="T4370" s="96">
        <v>0</v>
      </c>
      <c r="U4370" s="97"/>
      <c r="V4370" s="73">
        <f t="shared" si="1436"/>
        <v>0</v>
      </c>
      <c r="W4370" s="73">
        <f t="shared" ref="W4370:W4433" si="1443">L4370-V4370</f>
        <v>0</v>
      </c>
      <c r="X4370" s="76" t="str">
        <f t="shared" ref="X4370:X4433" si="1444">IFERROR(L4370/V4370-1,"-")</f>
        <v>-</v>
      </c>
      <c r="Y4370" s="73">
        <f t="shared" ref="Y4370:Y4433" si="1445">(J4370)/1*1.5</f>
        <v>0</v>
      </c>
      <c r="Z4370" s="73">
        <f t="shared" ref="Z4370:Z4433" si="1446">IF(Y4370&gt;K4370,Y4370-K4370,0)</f>
        <v>0</v>
      </c>
      <c r="AA4370" s="73">
        <f t="shared" si="1439"/>
        <v>0</v>
      </c>
      <c r="AB4370" s="73">
        <f t="shared" ref="AB4370:AB4433" si="1447">IF(Y4370&lt;K4370,K4370-Y4370,0)</f>
        <v>0</v>
      </c>
      <c r="AC4370" s="73">
        <f t="shared" si="1440"/>
        <v>0</v>
      </c>
      <c r="AD4370" s="73">
        <f t="shared" si="1441"/>
        <v>0</v>
      </c>
      <c r="AE4370" s="73">
        <v>0</v>
      </c>
    </row>
    <row r="4371" spans="1:31" ht="15" customHeight="1">
      <c r="A4371" s="94"/>
      <c r="B4371" s="6" t="str">
        <f>IFERROR(VLOOKUP(A4371,'Distributor List'!$A$2:$D$77,2,0),"-")</f>
        <v>-</v>
      </c>
      <c r="C4371" s="6" t="str">
        <f>IFERROR(VLOOKUP(A4371,'Distributor List'!$A$2:$D$77,3,0),"-")</f>
        <v>-</v>
      </c>
      <c r="D4371" s="6" t="str">
        <f>IFERROR(VLOOKUP(A4371,'Distributor List'!$A$2:$F$77,6,0),"-")</f>
        <v>-</v>
      </c>
      <c r="E4371" s="6" t="str">
        <f>IFERROR(VLOOKUP(A4371,'Distributor List'!$A$2:$D$77,4,0),"-")</f>
        <v>-</v>
      </c>
      <c r="F4371" s="6" t="str">
        <f>IFERROR(VLOOKUP(H4371,'Price List'!$A$2:$H$109,8,0),"-")</f>
        <v>-</v>
      </c>
      <c r="G4371" s="6" t="str">
        <f>IFERROR(VLOOKUP(A4371,'Distributor List'!$A$2:$E$77,5,0),"-")</f>
        <v>-</v>
      </c>
      <c r="H4371" s="10"/>
      <c r="I4371" s="95"/>
      <c r="J4371" s="92"/>
      <c r="K4371" s="92"/>
      <c r="L4371" s="73">
        <f t="shared" si="1438"/>
        <v>0</v>
      </c>
      <c r="M4371" s="73">
        <f t="shared" si="1435"/>
        <v>0</v>
      </c>
      <c r="N4371" s="73"/>
      <c r="O4371" s="73"/>
      <c r="P4371" s="73"/>
      <c r="Q4371" s="73"/>
      <c r="R4371" s="73">
        <f t="shared" si="1437"/>
        <v>0</v>
      </c>
      <c r="S4371" s="76" t="str">
        <f t="shared" si="1442"/>
        <v>-</v>
      </c>
      <c r="T4371" s="96">
        <v>0</v>
      </c>
      <c r="U4371" s="97"/>
      <c r="V4371" s="73">
        <f t="shared" si="1436"/>
        <v>0</v>
      </c>
      <c r="W4371" s="73">
        <f t="shared" si="1443"/>
        <v>0</v>
      </c>
      <c r="X4371" s="76" t="str">
        <f t="shared" si="1444"/>
        <v>-</v>
      </c>
      <c r="Y4371" s="73">
        <f t="shared" si="1445"/>
        <v>0</v>
      </c>
      <c r="Z4371" s="73">
        <f t="shared" si="1446"/>
        <v>0</v>
      </c>
      <c r="AA4371" s="73">
        <f t="shared" si="1439"/>
        <v>0</v>
      </c>
      <c r="AB4371" s="73">
        <f t="shared" si="1447"/>
        <v>0</v>
      </c>
      <c r="AC4371" s="73">
        <f t="shared" si="1440"/>
        <v>0</v>
      </c>
      <c r="AD4371" s="73">
        <f t="shared" si="1441"/>
        <v>0</v>
      </c>
      <c r="AE4371" s="73">
        <v>0</v>
      </c>
    </row>
    <row r="4372" spans="1:31" ht="15" customHeight="1">
      <c r="A4372" s="94"/>
      <c r="B4372" s="6" t="str">
        <f>IFERROR(VLOOKUP(A4372,'Distributor List'!$A$2:$D$77,2,0),"-")</f>
        <v>-</v>
      </c>
      <c r="C4372" s="6" t="str">
        <f>IFERROR(VLOOKUP(A4372,'Distributor List'!$A$2:$D$77,3,0),"-")</f>
        <v>-</v>
      </c>
      <c r="D4372" s="6" t="str">
        <f>IFERROR(VLOOKUP(A4372,'Distributor List'!$A$2:$F$77,6,0),"-")</f>
        <v>-</v>
      </c>
      <c r="E4372" s="6" t="str">
        <f>IFERROR(VLOOKUP(A4372,'Distributor List'!$A$2:$D$77,4,0),"-")</f>
        <v>-</v>
      </c>
      <c r="F4372" s="6" t="str">
        <f>IFERROR(VLOOKUP(H4372,'Price List'!$A$2:$H$109,8,0),"-")</f>
        <v>-</v>
      </c>
      <c r="G4372" s="6" t="str">
        <f>IFERROR(VLOOKUP(A4372,'Distributor List'!$A$2:$E$77,5,0),"-")</f>
        <v>-</v>
      </c>
      <c r="H4372" s="10"/>
      <c r="I4372" s="95"/>
      <c r="J4372" s="92"/>
      <c r="K4372" s="92"/>
      <c r="L4372" s="73">
        <f t="shared" si="1438"/>
        <v>0</v>
      </c>
      <c r="M4372" s="73">
        <f t="shared" si="1435"/>
        <v>0</v>
      </c>
      <c r="N4372" s="73"/>
      <c r="O4372" s="73"/>
      <c r="P4372" s="73"/>
      <c r="Q4372" s="73"/>
      <c r="R4372" s="73">
        <f t="shared" si="1437"/>
        <v>0</v>
      </c>
      <c r="S4372" s="76" t="str">
        <f t="shared" si="1442"/>
        <v>-</v>
      </c>
      <c r="T4372" s="96">
        <v>0</v>
      </c>
      <c r="U4372" s="97"/>
      <c r="V4372" s="73">
        <f t="shared" si="1436"/>
        <v>0</v>
      </c>
      <c r="W4372" s="73">
        <f t="shared" si="1443"/>
        <v>0</v>
      </c>
      <c r="X4372" s="76" t="str">
        <f t="shared" si="1444"/>
        <v>-</v>
      </c>
      <c r="Y4372" s="73">
        <f t="shared" si="1445"/>
        <v>0</v>
      </c>
      <c r="Z4372" s="73">
        <f t="shared" si="1446"/>
        <v>0</v>
      </c>
      <c r="AA4372" s="73">
        <f t="shared" si="1439"/>
        <v>0</v>
      </c>
      <c r="AB4372" s="73">
        <f t="shared" si="1447"/>
        <v>0</v>
      </c>
      <c r="AC4372" s="73">
        <f t="shared" si="1440"/>
        <v>0</v>
      </c>
      <c r="AD4372" s="73">
        <f t="shared" si="1441"/>
        <v>0</v>
      </c>
      <c r="AE4372" s="73">
        <v>0</v>
      </c>
    </row>
    <row r="4373" spans="1:31" ht="15" customHeight="1">
      <c r="A4373" s="94"/>
      <c r="B4373" s="6" t="str">
        <f>IFERROR(VLOOKUP(A4373,'Distributor List'!$A$2:$D$77,2,0),"-")</f>
        <v>-</v>
      </c>
      <c r="C4373" s="6" t="str">
        <f>IFERROR(VLOOKUP(A4373,'Distributor List'!$A$2:$D$77,3,0),"-")</f>
        <v>-</v>
      </c>
      <c r="D4373" s="6" t="str">
        <f>IFERROR(VLOOKUP(A4373,'Distributor List'!$A$2:$F$77,6,0),"-")</f>
        <v>-</v>
      </c>
      <c r="E4373" s="6" t="str">
        <f>IFERROR(VLOOKUP(A4373,'Distributor List'!$A$2:$D$77,4,0),"-")</f>
        <v>-</v>
      </c>
      <c r="F4373" s="6" t="str">
        <f>IFERROR(VLOOKUP(H4373,'Price List'!$A$2:$H$109,8,0),"-")</f>
        <v>-</v>
      </c>
      <c r="G4373" s="6" t="str">
        <f>IFERROR(VLOOKUP(A4373,'Distributor List'!$A$2:$E$77,5,0),"-")</f>
        <v>-</v>
      </c>
      <c r="H4373" s="10"/>
      <c r="I4373" s="95"/>
      <c r="J4373" s="92"/>
      <c r="K4373" s="92"/>
      <c r="L4373" s="73">
        <f t="shared" si="1438"/>
        <v>0</v>
      </c>
      <c r="M4373" s="73">
        <f t="shared" si="1435"/>
        <v>0</v>
      </c>
      <c r="N4373" s="73"/>
      <c r="O4373" s="73"/>
      <c r="P4373" s="73"/>
      <c r="Q4373" s="73"/>
      <c r="R4373" s="73">
        <f t="shared" si="1437"/>
        <v>0</v>
      </c>
      <c r="S4373" s="76" t="str">
        <f t="shared" si="1442"/>
        <v>-</v>
      </c>
      <c r="T4373" s="96">
        <v>0</v>
      </c>
      <c r="U4373" s="97"/>
      <c r="V4373" s="73">
        <f t="shared" si="1436"/>
        <v>0</v>
      </c>
      <c r="W4373" s="73">
        <f t="shared" si="1443"/>
        <v>0</v>
      </c>
      <c r="X4373" s="76" t="str">
        <f t="shared" si="1444"/>
        <v>-</v>
      </c>
      <c r="Y4373" s="73">
        <f t="shared" si="1445"/>
        <v>0</v>
      </c>
      <c r="Z4373" s="73">
        <f t="shared" si="1446"/>
        <v>0</v>
      </c>
      <c r="AA4373" s="73">
        <f t="shared" si="1439"/>
        <v>0</v>
      </c>
      <c r="AB4373" s="73">
        <f t="shared" si="1447"/>
        <v>0</v>
      </c>
      <c r="AC4373" s="73">
        <f t="shared" si="1440"/>
        <v>0</v>
      </c>
      <c r="AD4373" s="73">
        <f t="shared" si="1441"/>
        <v>0</v>
      </c>
      <c r="AE4373" s="73">
        <v>0</v>
      </c>
    </row>
    <row r="4374" spans="1:31" ht="15" customHeight="1">
      <c r="A4374" s="94"/>
      <c r="B4374" s="6" t="str">
        <f>IFERROR(VLOOKUP(A4374,'Distributor List'!$A$2:$D$77,2,0),"-")</f>
        <v>-</v>
      </c>
      <c r="C4374" s="6" t="str">
        <f>IFERROR(VLOOKUP(A4374,'Distributor List'!$A$2:$D$77,3,0),"-")</f>
        <v>-</v>
      </c>
      <c r="D4374" s="6" t="str">
        <f>IFERROR(VLOOKUP(A4374,'Distributor List'!$A$2:$F$77,6,0),"-")</f>
        <v>-</v>
      </c>
      <c r="E4374" s="6" t="str">
        <f>IFERROR(VLOOKUP(A4374,'Distributor List'!$A$2:$D$77,4,0),"-")</f>
        <v>-</v>
      </c>
      <c r="F4374" s="6" t="str">
        <f>IFERROR(VLOOKUP(H4374,'Price List'!$A$2:$H$109,8,0),"-")</f>
        <v>-</v>
      </c>
      <c r="G4374" s="6" t="str">
        <f>IFERROR(VLOOKUP(A4374,'Distributor List'!$A$2:$E$77,5,0),"-")</f>
        <v>-</v>
      </c>
      <c r="H4374" s="10"/>
      <c r="I4374" s="95"/>
      <c r="J4374" s="92"/>
      <c r="K4374" s="92"/>
      <c r="L4374" s="73">
        <f t="shared" si="1438"/>
        <v>0</v>
      </c>
      <c r="M4374" s="73">
        <f t="shared" si="1435"/>
        <v>0</v>
      </c>
      <c r="N4374" s="73"/>
      <c r="O4374" s="73"/>
      <c r="P4374" s="73"/>
      <c r="Q4374" s="73"/>
      <c r="R4374" s="73">
        <f t="shared" si="1437"/>
        <v>0</v>
      </c>
      <c r="S4374" s="76" t="str">
        <f t="shared" si="1442"/>
        <v>-</v>
      </c>
      <c r="T4374" s="96">
        <v>0</v>
      </c>
      <c r="U4374" s="97"/>
      <c r="V4374" s="73">
        <f t="shared" si="1436"/>
        <v>0</v>
      </c>
      <c r="W4374" s="73">
        <f t="shared" si="1443"/>
        <v>0</v>
      </c>
      <c r="X4374" s="76" t="str">
        <f t="shared" si="1444"/>
        <v>-</v>
      </c>
      <c r="Y4374" s="73">
        <f t="shared" si="1445"/>
        <v>0</v>
      </c>
      <c r="Z4374" s="73">
        <f t="shared" si="1446"/>
        <v>0</v>
      </c>
      <c r="AA4374" s="73">
        <f t="shared" si="1439"/>
        <v>0</v>
      </c>
      <c r="AB4374" s="73">
        <f t="shared" si="1447"/>
        <v>0</v>
      </c>
      <c r="AC4374" s="73">
        <f t="shared" si="1440"/>
        <v>0</v>
      </c>
      <c r="AD4374" s="73">
        <f t="shared" si="1441"/>
        <v>0</v>
      </c>
      <c r="AE4374" s="73">
        <v>0</v>
      </c>
    </row>
    <row r="4375" spans="1:31" ht="15" customHeight="1">
      <c r="A4375" s="94"/>
      <c r="B4375" s="6" t="str">
        <f>IFERROR(VLOOKUP(A4375,'Distributor List'!$A$2:$D$77,2,0),"-")</f>
        <v>-</v>
      </c>
      <c r="C4375" s="6" t="str">
        <f>IFERROR(VLOOKUP(A4375,'Distributor List'!$A$2:$D$77,3,0),"-")</f>
        <v>-</v>
      </c>
      <c r="D4375" s="6" t="str">
        <f>IFERROR(VLOOKUP(A4375,'Distributor List'!$A$2:$F$77,6,0),"-")</f>
        <v>-</v>
      </c>
      <c r="E4375" s="6" t="str">
        <f>IFERROR(VLOOKUP(A4375,'Distributor List'!$A$2:$D$77,4,0),"-")</f>
        <v>-</v>
      </c>
      <c r="F4375" s="6" t="str">
        <f>IFERROR(VLOOKUP(H4375,'Price List'!$A$2:$H$109,8,0),"-")</f>
        <v>-</v>
      </c>
      <c r="G4375" s="6" t="str">
        <f>IFERROR(VLOOKUP(A4375,'Distributor List'!$A$2:$E$77,5,0),"-")</f>
        <v>-</v>
      </c>
      <c r="H4375" s="10"/>
      <c r="I4375" s="95"/>
      <c r="J4375" s="92"/>
      <c r="K4375" s="92"/>
      <c r="L4375" s="73">
        <f t="shared" si="1438"/>
        <v>0</v>
      </c>
      <c r="M4375" s="73">
        <f t="shared" si="1435"/>
        <v>0</v>
      </c>
      <c r="N4375" s="73"/>
      <c r="O4375" s="73"/>
      <c r="P4375" s="73"/>
      <c r="Q4375" s="73"/>
      <c r="R4375" s="73">
        <f t="shared" si="1437"/>
        <v>0</v>
      </c>
      <c r="S4375" s="76" t="str">
        <f t="shared" si="1442"/>
        <v>-</v>
      </c>
      <c r="T4375" s="96">
        <v>0</v>
      </c>
      <c r="U4375" s="97"/>
      <c r="V4375" s="73">
        <f t="shared" si="1436"/>
        <v>0</v>
      </c>
      <c r="W4375" s="73">
        <f t="shared" si="1443"/>
        <v>0</v>
      </c>
      <c r="X4375" s="76" t="str">
        <f t="shared" si="1444"/>
        <v>-</v>
      </c>
      <c r="Y4375" s="73">
        <f t="shared" si="1445"/>
        <v>0</v>
      </c>
      <c r="Z4375" s="73">
        <f t="shared" si="1446"/>
        <v>0</v>
      </c>
      <c r="AA4375" s="73">
        <f t="shared" si="1439"/>
        <v>0</v>
      </c>
      <c r="AB4375" s="73">
        <f t="shared" si="1447"/>
        <v>0</v>
      </c>
      <c r="AC4375" s="73">
        <f t="shared" si="1440"/>
        <v>0</v>
      </c>
      <c r="AD4375" s="73">
        <f t="shared" si="1441"/>
        <v>0</v>
      </c>
      <c r="AE4375" s="73">
        <v>0</v>
      </c>
    </row>
    <row r="4376" spans="1:31" ht="15" customHeight="1">
      <c r="A4376" s="94"/>
      <c r="B4376" s="6" t="str">
        <f>IFERROR(VLOOKUP(A4376,'Distributor List'!$A$2:$D$77,2,0),"-")</f>
        <v>-</v>
      </c>
      <c r="C4376" s="6" t="str">
        <f>IFERROR(VLOOKUP(A4376,'Distributor List'!$A$2:$D$77,3,0),"-")</f>
        <v>-</v>
      </c>
      <c r="D4376" s="6" t="str">
        <f>IFERROR(VLOOKUP(A4376,'Distributor List'!$A$2:$F$77,6,0),"-")</f>
        <v>-</v>
      </c>
      <c r="E4376" s="6" t="str">
        <f>IFERROR(VLOOKUP(A4376,'Distributor List'!$A$2:$D$77,4,0),"-")</f>
        <v>-</v>
      </c>
      <c r="F4376" s="6" t="str">
        <f>IFERROR(VLOOKUP(H4376,'Price List'!$A$2:$H$109,8,0),"-")</f>
        <v>-</v>
      </c>
      <c r="G4376" s="6" t="str">
        <f>IFERROR(VLOOKUP(A4376,'Distributor List'!$A$2:$E$77,5,0),"-")</f>
        <v>-</v>
      </c>
      <c r="H4376" s="10"/>
      <c r="I4376" s="95"/>
      <c r="J4376" s="92"/>
      <c r="K4376" s="92"/>
      <c r="L4376" s="73">
        <f t="shared" si="1438"/>
        <v>0</v>
      </c>
      <c r="M4376" s="73">
        <f t="shared" si="1435"/>
        <v>0</v>
      </c>
      <c r="N4376" s="73"/>
      <c r="O4376" s="73"/>
      <c r="P4376" s="73"/>
      <c r="Q4376" s="73"/>
      <c r="R4376" s="73">
        <f t="shared" si="1437"/>
        <v>0</v>
      </c>
      <c r="S4376" s="76" t="str">
        <f t="shared" si="1442"/>
        <v>-</v>
      </c>
      <c r="T4376" s="96">
        <v>0</v>
      </c>
      <c r="U4376" s="97"/>
      <c r="V4376" s="73">
        <f t="shared" si="1436"/>
        <v>0</v>
      </c>
      <c r="W4376" s="73">
        <f t="shared" si="1443"/>
        <v>0</v>
      </c>
      <c r="X4376" s="76" t="str">
        <f t="shared" si="1444"/>
        <v>-</v>
      </c>
      <c r="Y4376" s="73">
        <f t="shared" si="1445"/>
        <v>0</v>
      </c>
      <c r="Z4376" s="73">
        <f t="shared" si="1446"/>
        <v>0</v>
      </c>
      <c r="AA4376" s="73">
        <f t="shared" si="1439"/>
        <v>0</v>
      </c>
      <c r="AB4376" s="73">
        <f t="shared" si="1447"/>
        <v>0</v>
      </c>
      <c r="AC4376" s="73">
        <f t="shared" si="1440"/>
        <v>0</v>
      </c>
      <c r="AD4376" s="73">
        <f t="shared" si="1441"/>
        <v>0</v>
      </c>
      <c r="AE4376" s="73">
        <v>0</v>
      </c>
    </row>
    <row r="4377" spans="1:31" ht="15" customHeight="1">
      <c r="A4377" s="94"/>
      <c r="B4377" s="6" t="str">
        <f>IFERROR(VLOOKUP(A4377,'Distributor List'!$A$2:$D$77,2,0),"-")</f>
        <v>-</v>
      </c>
      <c r="C4377" s="6" t="str">
        <f>IFERROR(VLOOKUP(A4377,'Distributor List'!$A$2:$D$77,3,0),"-")</f>
        <v>-</v>
      </c>
      <c r="D4377" s="6" t="str">
        <f>IFERROR(VLOOKUP(A4377,'Distributor List'!$A$2:$F$77,6,0),"-")</f>
        <v>-</v>
      </c>
      <c r="E4377" s="6" t="str">
        <f>IFERROR(VLOOKUP(A4377,'Distributor List'!$A$2:$D$77,4,0),"-")</f>
        <v>-</v>
      </c>
      <c r="F4377" s="6" t="str">
        <f>IFERROR(VLOOKUP(H4377,'Price List'!$A$2:$H$109,8,0),"-")</f>
        <v>-</v>
      </c>
      <c r="G4377" s="6" t="str">
        <f>IFERROR(VLOOKUP(A4377,'Distributor List'!$A$2:$E$77,5,0),"-")</f>
        <v>-</v>
      </c>
      <c r="H4377" s="10"/>
      <c r="I4377" s="95"/>
      <c r="J4377" s="92"/>
      <c r="K4377" s="92"/>
      <c r="L4377" s="73">
        <f t="shared" si="1438"/>
        <v>0</v>
      </c>
      <c r="M4377" s="73">
        <f t="shared" si="1435"/>
        <v>0</v>
      </c>
      <c r="N4377" s="73"/>
      <c r="O4377" s="73"/>
      <c r="P4377" s="73"/>
      <c r="Q4377" s="73"/>
      <c r="R4377" s="73">
        <f t="shared" si="1437"/>
        <v>0</v>
      </c>
      <c r="S4377" s="76" t="str">
        <f t="shared" si="1442"/>
        <v>-</v>
      </c>
      <c r="T4377" s="96">
        <v>0</v>
      </c>
      <c r="U4377" s="97"/>
      <c r="V4377" s="73">
        <f t="shared" si="1436"/>
        <v>0</v>
      </c>
      <c r="W4377" s="73">
        <f t="shared" si="1443"/>
        <v>0</v>
      </c>
      <c r="X4377" s="76" t="str">
        <f t="shared" si="1444"/>
        <v>-</v>
      </c>
      <c r="Y4377" s="73">
        <f t="shared" si="1445"/>
        <v>0</v>
      </c>
      <c r="Z4377" s="73">
        <f t="shared" si="1446"/>
        <v>0</v>
      </c>
      <c r="AA4377" s="73">
        <f t="shared" si="1439"/>
        <v>0</v>
      </c>
      <c r="AB4377" s="73">
        <f t="shared" si="1447"/>
        <v>0</v>
      </c>
      <c r="AC4377" s="73">
        <f t="shared" si="1440"/>
        <v>0</v>
      </c>
      <c r="AD4377" s="73">
        <f t="shared" si="1441"/>
        <v>0</v>
      </c>
      <c r="AE4377" s="73">
        <v>0</v>
      </c>
    </row>
    <row r="4378" spans="1:31" ht="15" customHeight="1">
      <c r="A4378" s="94"/>
      <c r="B4378" s="6" t="str">
        <f>IFERROR(VLOOKUP(A4378,'Distributor List'!$A$2:$D$77,2,0),"-")</f>
        <v>-</v>
      </c>
      <c r="C4378" s="6" t="str">
        <f>IFERROR(VLOOKUP(A4378,'Distributor List'!$A$2:$D$77,3,0),"-")</f>
        <v>-</v>
      </c>
      <c r="D4378" s="6" t="str">
        <f>IFERROR(VLOOKUP(A4378,'Distributor List'!$A$2:$F$77,6,0),"-")</f>
        <v>-</v>
      </c>
      <c r="E4378" s="6" t="str">
        <f>IFERROR(VLOOKUP(A4378,'Distributor List'!$A$2:$D$77,4,0),"-")</f>
        <v>-</v>
      </c>
      <c r="F4378" s="6" t="str">
        <f>IFERROR(VLOOKUP(H4378,'Price List'!$A$2:$H$109,8,0),"-")</f>
        <v>-</v>
      </c>
      <c r="G4378" s="6" t="str">
        <f>IFERROR(VLOOKUP(A4378,'Distributor List'!$A$2:$E$77,5,0),"-")</f>
        <v>-</v>
      </c>
      <c r="H4378" s="10"/>
      <c r="I4378" s="95"/>
      <c r="J4378" s="92"/>
      <c r="K4378" s="92"/>
      <c r="L4378" s="73">
        <f t="shared" si="1438"/>
        <v>0</v>
      </c>
      <c r="M4378" s="73">
        <f t="shared" si="1435"/>
        <v>0</v>
      </c>
      <c r="N4378" s="73"/>
      <c r="O4378" s="73"/>
      <c r="P4378" s="73"/>
      <c r="Q4378" s="73"/>
      <c r="R4378" s="73">
        <f t="shared" si="1437"/>
        <v>0</v>
      </c>
      <c r="S4378" s="76" t="str">
        <f t="shared" si="1442"/>
        <v>-</v>
      </c>
      <c r="T4378" s="96">
        <v>0</v>
      </c>
      <c r="U4378" s="97"/>
      <c r="V4378" s="73">
        <f t="shared" si="1436"/>
        <v>0</v>
      </c>
      <c r="W4378" s="73">
        <f t="shared" si="1443"/>
        <v>0</v>
      </c>
      <c r="X4378" s="76" t="str">
        <f t="shared" si="1444"/>
        <v>-</v>
      </c>
      <c r="Y4378" s="73">
        <f t="shared" si="1445"/>
        <v>0</v>
      </c>
      <c r="Z4378" s="73">
        <f t="shared" si="1446"/>
        <v>0</v>
      </c>
      <c r="AA4378" s="73">
        <f t="shared" si="1439"/>
        <v>0</v>
      </c>
      <c r="AB4378" s="73">
        <f t="shared" si="1447"/>
        <v>0</v>
      </c>
      <c r="AC4378" s="73">
        <f t="shared" si="1440"/>
        <v>0</v>
      </c>
      <c r="AD4378" s="73">
        <f t="shared" si="1441"/>
        <v>0</v>
      </c>
      <c r="AE4378" s="73">
        <v>0</v>
      </c>
    </row>
    <row r="4379" spans="1:31" ht="15" customHeight="1">
      <c r="A4379" s="94"/>
      <c r="B4379" s="6" t="str">
        <f>IFERROR(VLOOKUP(A4379,'Distributor List'!$A$2:$D$77,2,0),"-")</f>
        <v>-</v>
      </c>
      <c r="C4379" s="6" t="str">
        <f>IFERROR(VLOOKUP(A4379,'Distributor List'!$A$2:$D$77,3,0),"-")</f>
        <v>-</v>
      </c>
      <c r="D4379" s="6" t="str">
        <f>IFERROR(VLOOKUP(A4379,'Distributor List'!$A$2:$F$77,6,0),"-")</f>
        <v>-</v>
      </c>
      <c r="E4379" s="6" t="str">
        <f>IFERROR(VLOOKUP(A4379,'Distributor List'!$A$2:$D$77,4,0),"-")</f>
        <v>-</v>
      </c>
      <c r="F4379" s="6" t="str">
        <f>IFERROR(VLOOKUP(H4379,'Price List'!$A$2:$H$109,8,0),"-")</f>
        <v>-</v>
      </c>
      <c r="G4379" s="6" t="str">
        <f>IFERROR(VLOOKUP(A4379,'Distributor List'!$A$2:$E$77,5,0),"-")</f>
        <v>-</v>
      </c>
      <c r="H4379" s="10"/>
      <c r="I4379" s="95"/>
      <c r="J4379" s="92"/>
      <c r="K4379" s="92"/>
      <c r="L4379" s="73">
        <f t="shared" si="1438"/>
        <v>0</v>
      </c>
      <c r="M4379" s="73">
        <f t="shared" si="1435"/>
        <v>0</v>
      </c>
      <c r="N4379" s="73"/>
      <c r="O4379" s="73"/>
      <c r="P4379" s="73"/>
      <c r="Q4379" s="73"/>
      <c r="R4379" s="73">
        <f t="shared" si="1437"/>
        <v>0</v>
      </c>
      <c r="S4379" s="76" t="str">
        <f t="shared" si="1442"/>
        <v>-</v>
      </c>
      <c r="T4379" s="96">
        <v>0</v>
      </c>
      <c r="U4379" s="97"/>
      <c r="V4379" s="73">
        <f t="shared" si="1436"/>
        <v>0</v>
      </c>
      <c r="W4379" s="73">
        <f t="shared" si="1443"/>
        <v>0</v>
      </c>
      <c r="X4379" s="76" t="str">
        <f t="shared" si="1444"/>
        <v>-</v>
      </c>
      <c r="Y4379" s="73">
        <f t="shared" si="1445"/>
        <v>0</v>
      </c>
      <c r="Z4379" s="73">
        <f t="shared" si="1446"/>
        <v>0</v>
      </c>
      <c r="AA4379" s="73">
        <f t="shared" si="1439"/>
        <v>0</v>
      </c>
      <c r="AB4379" s="73">
        <f t="shared" si="1447"/>
        <v>0</v>
      </c>
      <c r="AC4379" s="73">
        <f t="shared" si="1440"/>
        <v>0</v>
      </c>
      <c r="AD4379" s="73">
        <f t="shared" si="1441"/>
        <v>0</v>
      </c>
      <c r="AE4379" s="73">
        <v>0</v>
      </c>
    </row>
    <row r="4380" spans="1:31" ht="15" customHeight="1">
      <c r="A4380" s="94"/>
      <c r="B4380" s="6" t="str">
        <f>IFERROR(VLOOKUP(A4380,'Distributor List'!$A$2:$D$77,2,0),"-")</f>
        <v>-</v>
      </c>
      <c r="C4380" s="6" t="str">
        <f>IFERROR(VLOOKUP(A4380,'Distributor List'!$A$2:$D$77,3,0),"-")</f>
        <v>-</v>
      </c>
      <c r="D4380" s="6" t="str">
        <f>IFERROR(VLOOKUP(A4380,'Distributor List'!$A$2:$F$77,6,0),"-")</f>
        <v>-</v>
      </c>
      <c r="E4380" s="6" t="str">
        <f>IFERROR(VLOOKUP(A4380,'Distributor List'!$A$2:$D$77,4,0),"-")</f>
        <v>-</v>
      </c>
      <c r="F4380" s="6" t="str">
        <f>IFERROR(VLOOKUP(H4380,'Price List'!$A$2:$H$109,8,0),"-")</f>
        <v>-</v>
      </c>
      <c r="G4380" s="6" t="str">
        <f>IFERROR(VLOOKUP(A4380,'Distributor List'!$A$2:$E$77,5,0),"-")</f>
        <v>-</v>
      </c>
      <c r="H4380" s="10"/>
      <c r="I4380" s="95"/>
      <c r="J4380" s="92"/>
      <c r="K4380" s="92"/>
      <c r="L4380" s="73">
        <f t="shared" si="1438"/>
        <v>0</v>
      </c>
      <c r="M4380" s="73">
        <f t="shared" si="1435"/>
        <v>0</v>
      </c>
      <c r="N4380" s="73"/>
      <c r="O4380" s="73"/>
      <c r="P4380" s="73"/>
      <c r="Q4380" s="73"/>
      <c r="R4380" s="73">
        <f t="shared" si="1437"/>
        <v>0</v>
      </c>
      <c r="S4380" s="76" t="str">
        <f t="shared" si="1442"/>
        <v>-</v>
      </c>
      <c r="T4380" s="96">
        <v>0</v>
      </c>
      <c r="U4380" s="97"/>
      <c r="V4380" s="73">
        <f t="shared" si="1436"/>
        <v>0</v>
      </c>
      <c r="W4380" s="73">
        <f t="shared" si="1443"/>
        <v>0</v>
      </c>
      <c r="X4380" s="76" t="str">
        <f t="shared" si="1444"/>
        <v>-</v>
      </c>
      <c r="Y4380" s="73">
        <f t="shared" si="1445"/>
        <v>0</v>
      </c>
      <c r="Z4380" s="73">
        <f t="shared" si="1446"/>
        <v>0</v>
      </c>
      <c r="AA4380" s="73">
        <f t="shared" si="1439"/>
        <v>0</v>
      </c>
      <c r="AB4380" s="73">
        <f t="shared" si="1447"/>
        <v>0</v>
      </c>
      <c r="AC4380" s="73">
        <f t="shared" si="1440"/>
        <v>0</v>
      </c>
      <c r="AD4380" s="73">
        <f t="shared" si="1441"/>
        <v>0</v>
      </c>
      <c r="AE4380" s="73">
        <v>0</v>
      </c>
    </row>
    <row r="4381" spans="1:31" ht="15" customHeight="1">
      <c r="A4381" s="94"/>
      <c r="B4381" s="6" t="str">
        <f>IFERROR(VLOOKUP(A4381,'Distributor List'!$A$2:$D$77,2,0),"-")</f>
        <v>-</v>
      </c>
      <c r="C4381" s="6" t="str">
        <f>IFERROR(VLOOKUP(A4381,'Distributor List'!$A$2:$D$77,3,0),"-")</f>
        <v>-</v>
      </c>
      <c r="D4381" s="6" t="str">
        <f>IFERROR(VLOOKUP(A4381,'Distributor List'!$A$2:$F$77,6,0),"-")</f>
        <v>-</v>
      </c>
      <c r="E4381" s="6" t="str">
        <f>IFERROR(VLOOKUP(A4381,'Distributor List'!$A$2:$D$77,4,0),"-")</f>
        <v>-</v>
      </c>
      <c r="F4381" s="6" t="str">
        <f>IFERROR(VLOOKUP(H4381,'Price List'!$A$2:$H$109,8,0),"-")</f>
        <v>-</v>
      </c>
      <c r="G4381" s="6" t="str">
        <f>IFERROR(VLOOKUP(A4381,'Distributor List'!$A$2:$E$77,5,0),"-")</f>
        <v>-</v>
      </c>
      <c r="H4381" s="10"/>
      <c r="I4381" s="95"/>
      <c r="J4381" s="92"/>
      <c r="K4381" s="92"/>
      <c r="L4381" s="73">
        <f t="shared" si="1438"/>
        <v>0</v>
      </c>
      <c r="M4381" s="73">
        <f t="shared" si="1435"/>
        <v>0</v>
      </c>
      <c r="N4381" s="73"/>
      <c r="O4381" s="73"/>
      <c r="P4381" s="73"/>
      <c r="Q4381" s="73"/>
      <c r="R4381" s="73">
        <f t="shared" si="1437"/>
        <v>0</v>
      </c>
      <c r="S4381" s="76" t="str">
        <f t="shared" si="1442"/>
        <v>-</v>
      </c>
      <c r="T4381" s="96">
        <v>0</v>
      </c>
      <c r="U4381" s="97"/>
      <c r="V4381" s="73">
        <f t="shared" si="1436"/>
        <v>0</v>
      </c>
      <c r="W4381" s="73">
        <f t="shared" si="1443"/>
        <v>0</v>
      </c>
      <c r="X4381" s="76" t="str">
        <f t="shared" si="1444"/>
        <v>-</v>
      </c>
      <c r="Y4381" s="73">
        <f t="shared" si="1445"/>
        <v>0</v>
      </c>
      <c r="Z4381" s="73">
        <f t="shared" si="1446"/>
        <v>0</v>
      </c>
      <c r="AA4381" s="73">
        <f t="shared" si="1439"/>
        <v>0</v>
      </c>
      <c r="AB4381" s="73">
        <f t="shared" si="1447"/>
        <v>0</v>
      </c>
      <c r="AC4381" s="73">
        <f t="shared" si="1440"/>
        <v>0</v>
      </c>
      <c r="AD4381" s="73">
        <f t="shared" si="1441"/>
        <v>0</v>
      </c>
      <c r="AE4381" s="73">
        <v>0</v>
      </c>
    </row>
    <row r="4382" spans="1:31" ht="15" customHeight="1">
      <c r="A4382" s="94"/>
      <c r="B4382" s="6" t="str">
        <f>IFERROR(VLOOKUP(A4382,'Distributor List'!$A$2:$D$77,2,0),"-")</f>
        <v>-</v>
      </c>
      <c r="C4382" s="6" t="str">
        <f>IFERROR(VLOOKUP(A4382,'Distributor List'!$A$2:$D$77,3,0),"-")</f>
        <v>-</v>
      </c>
      <c r="D4382" s="6" t="str">
        <f>IFERROR(VLOOKUP(A4382,'Distributor List'!$A$2:$F$77,6,0),"-")</f>
        <v>-</v>
      </c>
      <c r="E4382" s="6" t="str">
        <f>IFERROR(VLOOKUP(A4382,'Distributor List'!$A$2:$D$77,4,0),"-")</f>
        <v>-</v>
      </c>
      <c r="F4382" s="6" t="str">
        <f>IFERROR(VLOOKUP(H4382,'Price List'!$A$2:$H$109,8,0),"-")</f>
        <v>-</v>
      </c>
      <c r="G4382" s="6" t="str">
        <f>IFERROR(VLOOKUP(A4382,'Distributor List'!$A$2:$E$77,5,0),"-")</f>
        <v>-</v>
      </c>
      <c r="H4382" s="10"/>
      <c r="I4382" s="95"/>
      <c r="J4382" s="92"/>
      <c r="K4382" s="92"/>
      <c r="L4382" s="73">
        <f t="shared" si="1438"/>
        <v>0</v>
      </c>
      <c r="M4382" s="73">
        <f t="shared" si="1435"/>
        <v>0</v>
      </c>
      <c r="N4382" s="73"/>
      <c r="O4382" s="73"/>
      <c r="P4382" s="73"/>
      <c r="Q4382" s="73"/>
      <c r="R4382" s="73">
        <f t="shared" si="1437"/>
        <v>0</v>
      </c>
      <c r="S4382" s="76" t="str">
        <f t="shared" si="1442"/>
        <v>-</v>
      </c>
      <c r="T4382" s="96">
        <v>0</v>
      </c>
      <c r="U4382" s="97"/>
      <c r="V4382" s="73">
        <f t="shared" si="1436"/>
        <v>0</v>
      </c>
      <c r="W4382" s="73">
        <f t="shared" si="1443"/>
        <v>0</v>
      </c>
      <c r="X4382" s="76" t="str">
        <f t="shared" si="1444"/>
        <v>-</v>
      </c>
      <c r="Y4382" s="73">
        <f t="shared" si="1445"/>
        <v>0</v>
      </c>
      <c r="Z4382" s="73">
        <f t="shared" si="1446"/>
        <v>0</v>
      </c>
      <c r="AA4382" s="73">
        <f t="shared" si="1439"/>
        <v>0</v>
      </c>
      <c r="AB4382" s="73">
        <f t="shared" si="1447"/>
        <v>0</v>
      </c>
      <c r="AC4382" s="73">
        <f t="shared" si="1440"/>
        <v>0</v>
      </c>
      <c r="AD4382" s="73">
        <f t="shared" si="1441"/>
        <v>0</v>
      </c>
      <c r="AE4382" s="73">
        <v>0</v>
      </c>
    </row>
    <row r="4383" spans="1:31" ht="15" customHeight="1">
      <c r="A4383" s="94"/>
      <c r="B4383" s="6" t="str">
        <f>IFERROR(VLOOKUP(A4383,'Distributor List'!$A$2:$D$77,2,0),"-")</f>
        <v>-</v>
      </c>
      <c r="C4383" s="6" t="str">
        <f>IFERROR(VLOOKUP(A4383,'Distributor List'!$A$2:$D$77,3,0),"-")</f>
        <v>-</v>
      </c>
      <c r="D4383" s="6" t="str">
        <f>IFERROR(VLOOKUP(A4383,'Distributor List'!$A$2:$F$77,6,0),"-")</f>
        <v>-</v>
      </c>
      <c r="E4383" s="6" t="str">
        <f>IFERROR(VLOOKUP(A4383,'Distributor List'!$A$2:$D$77,4,0),"-")</f>
        <v>-</v>
      </c>
      <c r="F4383" s="6" t="str">
        <f>IFERROR(VLOOKUP(H4383,'Price List'!$A$2:$H$109,8,0),"-")</f>
        <v>-</v>
      </c>
      <c r="G4383" s="6" t="str">
        <f>IFERROR(VLOOKUP(A4383,'Distributor List'!$A$2:$E$77,5,0),"-")</f>
        <v>-</v>
      </c>
      <c r="H4383" s="10"/>
      <c r="I4383" s="95"/>
      <c r="J4383" s="92"/>
      <c r="K4383" s="92"/>
      <c r="L4383" s="73">
        <f t="shared" si="1438"/>
        <v>0</v>
      </c>
      <c r="M4383" s="73">
        <f t="shared" si="1435"/>
        <v>0</v>
      </c>
      <c r="N4383" s="73"/>
      <c r="O4383" s="73"/>
      <c r="P4383" s="73"/>
      <c r="Q4383" s="73"/>
      <c r="R4383" s="73">
        <f t="shared" si="1437"/>
        <v>0</v>
      </c>
      <c r="S4383" s="76" t="str">
        <f t="shared" si="1442"/>
        <v>-</v>
      </c>
      <c r="T4383" s="96">
        <v>0</v>
      </c>
      <c r="U4383" s="97"/>
      <c r="V4383" s="73">
        <f t="shared" si="1436"/>
        <v>0</v>
      </c>
      <c r="W4383" s="73">
        <f t="shared" si="1443"/>
        <v>0</v>
      </c>
      <c r="X4383" s="76" t="str">
        <f t="shared" si="1444"/>
        <v>-</v>
      </c>
      <c r="Y4383" s="73">
        <f t="shared" si="1445"/>
        <v>0</v>
      </c>
      <c r="Z4383" s="73">
        <f t="shared" si="1446"/>
        <v>0</v>
      </c>
      <c r="AA4383" s="73">
        <f t="shared" si="1439"/>
        <v>0</v>
      </c>
      <c r="AB4383" s="73">
        <f t="shared" si="1447"/>
        <v>0</v>
      </c>
      <c r="AC4383" s="73">
        <f t="shared" si="1440"/>
        <v>0</v>
      </c>
      <c r="AD4383" s="73">
        <f t="shared" si="1441"/>
        <v>0</v>
      </c>
      <c r="AE4383" s="73">
        <v>0</v>
      </c>
    </row>
    <row r="4384" spans="1:31" ht="15" customHeight="1">
      <c r="A4384" s="94"/>
      <c r="B4384" s="6" t="str">
        <f>IFERROR(VLOOKUP(A4384,'Distributor List'!$A$2:$D$77,2,0),"-")</f>
        <v>-</v>
      </c>
      <c r="C4384" s="6" t="str">
        <f>IFERROR(VLOOKUP(A4384,'Distributor List'!$A$2:$D$77,3,0),"-")</f>
        <v>-</v>
      </c>
      <c r="D4384" s="6" t="str">
        <f>IFERROR(VLOOKUP(A4384,'Distributor List'!$A$2:$F$77,6,0),"-")</f>
        <v>-</v>
      </c>
      <c r="E4384" s="6" t="str">
        <f>IFERROR(VLOOKUP(A4384,'Distributor List'!$A$2:$D$77,4,0),"-")</f>
        <v>-</v>
      </c>
      <c r="F4384" s="6" t="str">
        <f>IFERROR(VLOOKUP(H4384,'Price List'!$A$2:$H$109,8,0),"-")</f>
        <v>-</v>
      </c>
      <c r="G4384" s="6" t="str">
        <f>IFERROR(VLOOKUP(A4384,'Distributor List'!$A$2:$E$77,5,0),"-")</f>
        <v>-</v>
      </c>
      <c r="H4384" s="10"/>
      <c r="I4384" s="95"/>
      <c r="J4384" s="92"/>
      <c r="K4384" s="92"/>
      <c r="L4384" s="73">
        <f t="shared" si="1438"/>
        <v>0</v>
      </c>
      <c r="M4384" s="73">
        <f t="shared" si="1435"/>
        <v>0</v>
      </c>
      <c r="N4384" s="73"/>
      <c r="O4384" s="73"/>
      <c r="P4384" s="73"/>
      <c r="Q4384" s="73"/>
      <c r="R4384" s="73">
        <f t="shared" si="1437"/>
        <v>0</v>
      </c>
      <c r="S4384" s="76" t="str">
        <f t="shared" si="1442"/>
        <v>-</v>
      </c>
      <c r="T4384" s="96">
        <v>0</v>
      </c>
      <c r="U4384" s="97"/>
      <c r="V4384" s="73">
        <f t="shared" si="1436"/>
        <v>0</v>
      </c>
      <c r="W4384" s="73">
        <f t="shared" si="1443"/>
        <v>0</v>
      </c>
      <c r="X4384" s="76" t="str">
        <f t="shared" si="1444"/>
        <v>-</v>
      </c>
      <c r="Y4384" s="73">
        <f t="shared" si="1445"/>
        <v>0</v>
      </c>
      <c r="Z4384" s="73">
        <f t="shared" si="1446"/>
        <v>0</v>
      </c>
      <c r="AA4384" s="73">
        <f t="shared" si="1439"/>
        <v>0</v>
      </c>
      <c r="AB4384" s="73">
        <f t="shared" si="1447"/>
        <v>0</v>
      </c>
      <c r="AC4384" s="73">
        <f t="shared" si="1440"/>
        <v>0</v>
      </c>
      <c r="AD4384" s="73">
        <f t="shared" si="1441"/>
        <v>0</v>
      </c>
      <c r="AE4384" s="73">
        <v>0</v>
      </c>
    </row>
    <row r="4385" spans="1:31" ht="15" customHeight="1">
      <c r="A4385" s="94"/>
      <c r="B4385" s="6" t="str">
        <f>IFERROR(VLOOKUP(A4385,'Distributor List'!$A$2:$D$77,2,0),"-")</f>
        <v>-</v>
      </c>
      <c r="C4385" s="6" t="str">
        <f>IFERROR(VLOOKUP(A4385,'Distributor List'!$A$2:$D$77,3,0),"-")</f>
        <v>-</v>
      </c>
      <c r="D4385" s="6" t="str">
        <f>IFERROR(VLOOKUP(A4385,'Distributor List'!$A$2:$F$77,6,0),"-")</f>
        <v>-</v>
      </c>
      <c r="E4385" s="6" t="str">
        <f>IFERROR(VLOOKUP(A4385,'Distributor List'!$A$2:$D$77,4,0),"-")</f>
        <v>-</v>
      </c>
      <c r="F4385" s="6" t="str">
        <f>IFERROR(VLOOKUP(H4385,'Price List'!$A$2:$H$109,8,0),"-")</f>
        <v>-</v>
      </c>
      <c r="G4385" s="6" t="str">
        <f>IFERROR(VLOOKUP(A4385,'Distributor List'!$A$2:$E$77,5,0),"-")</f>
        <v>-</v>
      </c>
      <c r="H4385" s="10"/>
      <c r="I4385" s="95"/>
      <c r="J4385" s="92"/>
      <c r="K4385" s="92"/>
      <c r="L4385" s="73">
        <f t="shared" si="1438"/>
        <v>0</v>
      </c>
      <c r="M4385" s="73">
        <f t="shared" si="1435"/>
        <v>0</v>
      </c>
      <c r="N4385" s="73"/>
      <c r="O4385" s="73"/>
      <c r="P4385" s="73"/>
      <c r="Q4385" s="73"/>
      <c r="R4385" s="73">
        <f t="shared" si="1437"/>
        <v>0</v>
      </c>
      <c r="S4385" s="76" t="str">
        <f t="shared" si="1442"/>
        <v>-</v>
      </c>
      <c r="T4385" s="96">
        <v>0</v>
      </c>
      <c r="U4385" s="97"/>
      <c r="V4385" s="73">
        <f t="shared" si="1436"/>
        <v>0</v>
      </c>
      <c r="W4385" s="73">
        <f t="shared" si="1443"/>
        <v>0</v>
      </c>
      <c r="X4385" s="76" t="str">
        <f t="shared" si="1444"/>
        <v>-</v>
      </c>
      <c r="Y4385" s="73">
        <f t="shared" si="1445"/>
        <v>0</v>
      </c>
      <c r="Z4385" s="73">
        <f t="shared" si="1446"/>
        <v>0</v>
      </c>
      <c r="AA4385" s="73">
        <f t="shared" si="1439"/>
        <v>0</v>
      </c>
      <c r="AB4385" s="73">
        <f t="shared" si="1447"/>
        <v>0</v>
      </c>
      <c r="AC4385" s="73">
        <f t="shared" si="1440"/>
        <v>0</v>
      </c>
      <c r="AD4385" s="73">
        <f t="shared" si="1441"/>
        <v>0</v>
      </c>
      <c r="AE4385" s="73">
        <v>0</v>
      </c>
    </row>
    <row r="4386" spans="1:31" ht="15" customHeight="1">
      <c r="A4386" s="94"/>
      <c r="B4386" s="6" t="str">
        <f>IFERROR(VLOOKUP(A4386,'Distributor List'!$A$2:$D$77,2,0),"-")</f>
        <v>-</v>
      </c>
      <c r="C4386" s="6" t="str">
        <f>IFERROR(VLOOKUP(A4386,'Distributor List'!$A$2:$D$77,3,0),"-")</f>
        <v>-</v>
      </c>
      <c r="D4386" s="6" t="str">
        <f>IFERROR(VLOOKUP(A4386,'Distributor List'!$A$2:$F$77,6,0),"-")</f>
        <v>-</v>
      </c>
      <c r="E4386" s="6" t="str">
        <f>IFERROR(VLOOKUP(A4386,'Distributor List'!$A$2:$D$77,4,0),"-")</f>
        <v>-</v>
      </c>
      <c r="F4386" s="6" t="str">
        <f>IFERROR(VLOOKUP(H4386,'Price List'!$A$2:$H$109,8,0),"-")</f>
        <v>-</v>
      </c>
      <c r="G4386" s="6" t="str">
        <f>IFERROR(VLOOKUP(A4386,'Distributor List'!$A$2:$E$77,5,0),"-")</f>
        <v>-</v>
      </c>
      <c r="H4386" s="10"/>
      <c r="I4386" s="95"/>
      <c r="J4386" s="92"/>
      <c r="K4386" s="92"/>
      <c r="L4386" s="73">
        <f t="shared" si="1438"/>
        <v>0</v>
      </c>
      <c r="M4386" s="73">
        <f t="shared" si="1435"/>
        <v>0</v>
      </c>
      <c r="N4386" s="73"/>
      <c r="O4386" s="73"/>
      <c r="P4386" s="73"/>
      <c r="Q4386" s="73"/>
      <c r="R4386" s="73">
        <f t="shared" si="1437"/>
        <v>0</v>
      </c>
      <c r="S4386" s="76" t="str">
        <f t="shared" si="1442"/>
        <v>-</v>
      </c>
      <c r="T4386" s="96">
        <v>0</v>
      </c>
      <c r="U4386" s="97"/>
      <c r="V4386" s="73">
        <f t="shared" si="1436"/>
        <v>0</v>
      </c>
      <c r="W4386" s="73">
        <f t="shared" si="1443"/>
        <v>0</v>
      </c>
      <c r="X4386" s="76" t="str">
        <f t="shared" si="1444"/>
        <v>-</v>
      </c>
      <c r="Y4386" s="73">
        <f t="shared" si="1445"/>
        <v>0</v>
      </c>
      <c r="Z4386" s="73">
        <f t="shared" si="1446"/>
        <v>0</v>
      </c>
      <c r="AA4386" s="73">
        <f t="shared" si="1439"/>
        <v>0</v>
      </c>
      <c r="AB4386" s="73">
        <f t="shared" si="1447"/>
        <v>0</v>
      </c>
      <c r="AC4386" s="73">
        <f t="shared" si="1440"/>
        <v>0</v>
      </c>
      <c r="AD4386" s="73">
        <f t="shared" si="1441"/>
        <v>0</v>
      </c>
      <c r="AE4386" s="73">
        <v>0</v>
      </c>
    </row>
    <row r="4387" spans="1:31" ht="15" customHeight="1">
      <c r="A4387" s="94"/>
      <c r="B4387" s="6" t="str">
        <f>IFERROR(VLOOKUP(A4387,'Distributor List'!$A$2:$D$77,2,0),"-")</f>
        <v>-</v>
      </c>
      <c r="C4387" s="6" t="str">
        <f>IFERROR(VLOOKUP(A4387,'Distributor List'!$A$2:$D$77,3,0),"-")</f>
        <v>-</v>
      </c>
      <c r="D4387" s="6" t="str">
        <f>IFERROR(VLOOKUP(A4387,'Distributor List'!$A$2:$F$77,6,0),"-")</f>
        <v>-</v>
      </c>
      <c r="E4387" s="6" t="str">
        <f>IFERROR(VLOOKUP(A4387,'Distributor List'!$A$2:$D$77,4,0),"-")</f>
        <v>-</v>
      </c>
      <c r="F4387" s="6" t="str">
        <f>IFERROR(VLOOKUP(H4387,'Price List'!$A$2:$H$109,8,0),"-")</f>
        <v>-</v>
      </c>
      <c r="G4387" s="6" t="str">
        <f>IFERROR(VLOOKUP(A4387,'Distributor List'!$A$2:$E$77,5,0),"-")</f>
        <v>-</v>
      </c>
      <c r="H4387" s="10"/>
      <c r="I4387" s="95"/>
      <c r="J4387" s="92"/>
      <c r="K4387" s="92"/>
      <c r="L4387" s="73">
        <f t="shared" si="1438"/>
        <v>0</v>
      </c>
      <c r="M4387" s="73">
        <f t="shared" si="1435"/>
        <v>0</v>
      </c>
      <c r="N4387" s="73"/>
      <c r="O4387" s="73"/>
      <c r="P4387" s="73"/>
      <c r="Q4387" s="73"/>
      <c r="R4387" s="73">
        <f t="shared" si="1437"/>
        <v>0</v>
      </c>
      <c r="S4387" s="76" t="str">
        <f t="shared" si="1442"/>
        <v>-</v>
      </c>
      <c r="T4387" s="96">
        <v>0</v>
      </c>
      <c r="U4387" s="97"/>
      <c r="V4387" s="73">
        <f t="shared" si="1436"/>
        <v>0</v>
      </c>
      <c r="W4387" s="73">
        <f t="shared" si="1443"/>
        <v>0</v>
      </c>
      <c r="X4387" s="76" t="str">
        <f t="shared" si="1444"/>
        <v>-</v>
      </c>
      <c r="Y4387" s="73">
        <f t="shared" si="1445"/>
        <v>0</v>
      </c>
      <c r="Z4387" s="73">
        <f t="shared" si="1446"/>
        <v>0</v>
      </c>
      <c r="AA4387" s="73">
        <f t="shared" si="1439"/>
        <v>0</v>
      </c>
      <c r="AB4387" s="73">
        <f t="shared" si="1447"/>
        <v>0</v>
      </c>
      <c r="AC4387" s="73">
        <f t="shared" si="1440"/>
        <v>0</v>
      </c>
      <c r="AD4387" s="73">
        <f t="shared" si="1441"/>
        <v>0</v>
      </c>
      <c r="AE4387" s="73">
        <v>0</v>
      </c>
    </row>
    <row r="4388" spans="1:31" ht="15" customHeight="1">
      <c r="A4388" s="94"/>
      <c r="B4388" s="6" t="str">
        <f>IFERROR(VLOOKUP(A4388,'Distributor List'!$A$2:$D$77,2,0),"-")</f>
        <v>-</v>
      </c>
      <c r="C4388" s="6" t="str">
        <f>IFERROR(VLOOKUP(A4388,'Distributor List'!$A$2:$D$77,3,0),"-")</f>
        <v>-</v>
      </c>
      <c r="D4388" s="6" t="str">
        <f>IFERROR(VLOOKUP(A4388,'Distributor List'!$A$2:$F$77,6,0),"-")</f>
        <v>-</v>
      </c>
      <c r="E4388" s="6" t="str">
        <f>IFERROR(VLOOKUP(A4388,'Distributor List'!$A$2:$D$77,4,0),"-")</f>
        <v>-</v>
      </c>
      <c r="F4388" s="6" t="str">
        <f>IFERROR(VLOOKUP(H4388,'Price List'!$A$2:$H$109,8,0),"-")</f>
        <v>-</v>
      </c>
      <c r="G4388" s="6" t="str">
        <f>IFERROR(VLOOKUP(A4388,'Distributor List'!$A$2:$E$77,5,0),"-")</f>
        <v>-</v>
      </c>
      <c r="H4388" s="10"/>
      <c r="I4388" s="95"/>
      <c r="J4388" s="92"/>
      <c r="K4388" s="92"/>
      <c r="L4388" s="73">
        <f t="shared" si="1438"/>
        <v>0</v>
      </c>
      <c r="M4388" s="73">
        <f t="shared" si="1435"/>
        <v>0</v>
      </c>
      <c r="N4388" s="73"/>
      <c r="O4388" s="73"/>
      <c r="P4388" s="73"/>
      <c r="Q4388" s="73"/>
      <c r="R4388" s="73">
        <f t="shared" si="1437"/>
        <v>0</v>
      </c>
      <c r="S4388" s="76" t="str">
        <f t="shared" si="1442"/>
        <v>-</v>
      </c>
      <c r="T4388" s="96">
        <v>0</v>
      </c>
      <c r="U4388" s="97"/>
      <c r="V4388" s="73">
        <f t="shared" si="1436"/>
        <v>0</v>
      </c>
      <c r="W4388" s="73">
        <f t="shared" si="1443"/>
        <v>0</v>
      </c>
      <c r="X4388" s="76" t="str">
        <f t="shared" si="1444"/>
        <v>-</v>
      </c>
      <c r="Y4388" s="73">
        <f t="shared" si="1445"/>
        <v>0</v>
      </c>
      <c r="Z4388" s="73">
        <f t="shared" si="1446"/>
        <v>0</v>
      </c>
      <c r="AA4388" s="73">
        <f t="shared" si="1439"/>
        <v>0</v>
      </c>
      <c r="AB4388" s="73">
        <f t="shared" si="1447"/>
        <v>0</v>
      </c>
      <c r="AC4388" s="73">
        <f t="shared" si="1440"/>
        <v>0</v>
      </c>
      <c r="AD4388" s="73">
        <f t="shared" si="1441"/>
        <v>0</v>
      </c>
      <c r="AE4388" s="73">
        <v>0</v>
      </c>
    </row>
    <row r="4389" spans="1:31" ht="15" customHeight="1">
      <c r="A4389" s="94"/>
      <c r="B4389" s="6" t="str">
        <f>IFERROR(VLOOKUP(A4389,'Distributor List'!$A$2:$D$77,2,0),"-")</f>
        <v>-</v>
      </c>
      <c r="C4389" s="6" t="str">
        <f>IFERROR(VLOOKUP(A4389,'Distributor List'!$A$2:$D$77,3,0),"-")</f>
        <v>-</v>
      </c>
      <c r="D4389" s="6" t="str">
        <f>IFERROR(VLOOKUP(A4389,'Distributor List'!$A$2:$F$77,6,0),"-")</f>
        <v>-</v>
      </c>
      <c r="E4389" s="6" t="str">
        <f>IFERROR(VLOOKUP(A4389,'Distributor List'!$A$2:$D$77,4,0),"-")</f>
        <v>-</v>
      </c>
      <c r="F4389" s="6" t="str">
        <f>IFERROR(VLOOKUP(H4389,'Price List'!$A$2:$H$109,8,0),"-")</f>
        <v>-</v>
      </c>
      <c r="G4389" s="6" t="str">
        <f>IFERROR(VLOOKUP(A4389,'Distributor List'!$A$2:$E$77,5,0),"-")</f>
        <v>-</v>
      </c>
      <c r="H4389" s="10"/>
      <c r="I4389" s="95"/>
      <c r="J4389" s="92"/>
      <c r="K4389" s="92"/>
      <c r="L4389" s="73">
        <f t="shared" si="1438"/>
        <v>0</v>
      </c>
      <c r="M4389" s="73">
        <f t="shared" si="1435"/>
        <v>0</v>
      </c>
      <c r="N4389" s="73"/>
      <c r="O4389" s="73"/>
      <c r="P4389" s="73"/>
      <c r="Q4389" s="73"/>
      <c r="R4389" s="73">
        <f t="shared" si="1437"/>
        <v>0</v>
      </c>
      <c r="S4389" s="76" t="str">
        <f t="shared" si="1442"/>
        <v>-</v>
      </c>
      <c r="T4389" s="96">
        <v>0</v>
      </c>
      <c r="U4389" s="97"/>
      <c r="V4389" s="73">
        <f t="shared" si="1436"/>
        <v>0</v>
      </c>
      <c r="W4389" s="73">
        <f t="shared" si="1443"/>
        <v>0</v>
      </c>
      <c r="X4389" s="76" t="str">
        <f t="shared" si="1444"/>
        <v>-</v>
      </c>
      <c r="Y4389" s="73">
        <f t="shared" si="1445"/>
        <v>0</v>
      </c>
      <c r="Z4389" s="73">
        <f t="shared" si="1446"/>
        <v>0</v>
      </c>
      <c r="AA4389" s="73">
        <f t="shared" si="1439"/>
        <v>0</v>
      </c>
      <c r="AB4389" s="73">
        <f t="shared" si="1447"/>
        <v>0</v>
      </c>
      <c r="AC4389" s="73">
        <f t="shared" si="1440"/>
        <v>0</v>
      </c>
      <c r="AD4389" s="73">
        <f t="shared" si="1441"/>
        <v>0</v>
      </c>
      <c r="AE4389" s="73">
        <v>0</v>
      </c>
    </row>
    <row r="4390" spans="1:31" ht="15" customHeight="1">
      <c r="A4390" s="94"/>
      <c r="B4390" s="6" t="str">
        <f>IFERROR(VLOOKUP(A4390,'Distributor List'!$A$2:$D$77,2,0),"-")</f>
        <v>-</v>
      </c>
      <c r="C4390" s="6" t="str">
        <f>IFERROR(VLOOKUP(A4390,'Distributor List'!$A$2:$D$77,3,0),"-")</f>
        <v>-</v>
      </c>
      <c r="D4390" s="6" t="str">
        <f>IFERROR(VLOOKUP(A4390,'Distributor List'!$A$2:$F$77,6,0),"-")</f>
        <v>-</v>
      </c>
      <c r="E4390" s="6" t="str">
        <f>IFERROR(VLOOKUP(A4390,'Distributor List'!$A$2:$D$77,4,0),"-")</f>
        <v>-</v>
      </c>
      <c r="F4390" s="6" t="str">
        <f>IFERROR(VLOOKUP(H4390,'Price List'!$A$2:$H$109,8,0),"-")</f>
        <v>-</v>
      </c>
      <c r="G4390" s="6" t="str">
        <f>IFERROR(VLOOKUP(A4390,'Distributor List'!$A$2:$E$77,5,0),"-")</f>
        <v>-</v>
      </c>
      <c r="H4390" s="10"/>
      <c r="I4390" s="95"/>
      <c r="J4390" s="92"/>
      <c r="K4390" s="92"/>
      <c r="L4390" s="73">
        <f t="shared" si="1438"/>
        <v>0</v>
      </c>
      <c r="M4390" s="73">
        <f t="shared" si="1435"/>
        <v>0</v>
      </c>
      <c r="N4390" s="73"/>
      <c r="O4390" s="73"/>
      <c r="P4390" s="73"/>
      <c r="Q4390" s="73"/>
      <c r="R4390" s="73">
        <f t="shared" si="1437"/>
        <v>0</v>
      </c>
      <c r="S4390" s="76" t="str">
        <f t="shared" si="1442"/>
        <v>-</v>
      </c>
      <c r="T4390" s="96">
        <v>0</v>
      </c>
      <c r="U4390" s="97"/>
      <c r="V4390" s="73">
        <f t="shared" si="1436"/>
        <v>0</v>
      </c>
      <c r="W4390" s="73">
        <f t="shared" si="1443"/>
        <v>0</v>
      </c>
      <c r="X4390" s="76" t="str">
        <f t="shared" si="1444"/>
        <v>-</v>
      </c>
      <c r="Y4390" s="73">
        <f t="shared" si="1445"/>
        <v>0</v>
      </c>
      <c r="Z4390" s="73">
        <f t="shared" si="1446"/>
        <v>0</v>
      </c>
      <c r="AA4390" s="73">
        <f t="shared" si="1439"/>
        <v>0</v>
      </c>
      <c r="AB4390" s="73">
        <f t="shared" si="1447"/>
        <v>0</v>
      </c>
      <c r="AC4390" s="73">
        <f t="shared" si="1440"/>
        <v>0</v>
      </c>
      <c r="AD4390" s="73">
        <f t="shared" si="1441"/>
        <v>0</v>
      </c>
      <c r="AE4390" s="73">
        <v>0</v>
      </c>
    </row>
    <row r="4391" spans="1:31" ht="15" customHeight="1">
      <c r="A4391" s="94"/>
      <c r="B4391" s="6" t="str">
        <f>IFERROR(VLOOKUP(A4391,'Distributor List'!$A$2:$D$77,2,0),"-")</f>
        <v>-</v>
      </c>
      <c r="C4391" s="6" t="str">
        <f>IFERROR(VLOOKUP(A4391,'Distributor List'!$A$2:$D$77,3,0),"-")</f>
        <v>-</v>
      </c>
      <c r="D4391" s="6" t="str">
        <f>IFERROR(VLOOKUP(A4391,'Distributor List'!$A$2:$F$77,6,0),"-")</f>
        <v>-</v>
      </c>
      <c r="E4391" s="6" t="str">
        <f>IFERROR(VLOOKUP(A4391,'Distributor List'!$A$2:$D$77,4,0),"-")</f>
        <v>-</v>
      </c>
      <c r="F4391" s="6" t="str">
        <f>IFERROR(VLOOKUP(H4391,'Price List'!$A$2:$H$109,8,0),"-")</f>
        <v>-</v>
      </c>
      <c r="G4391" s="6" t="str">
        <f>IFERROR(VLOOKUP(A4391,'Distributor List'!$A$2:$E$77,5,0),"-")</f>
        <v>-</v>
      </c>
      <c r="H4391" s="10"/>
      <c r="I4391" s="95"/>
      <c r="J4391" s="92"/>
      <c r="K4391" s="92"/>
      <c r="L4391" s="73">
        <f t="shared" si="1438"/>
        <v>0</v>
      </c>
      <c r="M4391" s="73">
        <f t="shared" si="1435"/>
        <v>0</v>
      </c>
      <c r="N4391" s="73"/>
      <c r="O4391" s="73"/>
      <c r="P4391" s="73"/>
      <c r="Q4391" s="73"/>
      <c r="R4391" s="73">
        <f t="shared" si="1437"/>
        <v>0</v>
      </c>
      <c r="S4391" s="76" t="str">
        <f t="shared" si="1442"/>
        <v>-</v>
      </c>
      <c r="T4391" s="96">
        <v>0</v>
      </c>
      <c r="U4391" s="97"/>
      <c r="V4391" s="73">
        <f t="shared" si="1436"/>
        <v>0</v>
      </c>
      <c r="W4391" s="73">
        <f t="shared" si="1443"/>
        <v>0</v>
      </c>
      <c r="X4391" s="76" t="str">
        <f t="shared" si="1444"/>
        <v>-</v>
      </c>
      <c r="Y4391" s="73">
        <f t="shared" si="1445"/>
        <v>0</v>
      </c>
      <c r="Z4391" s="73">
        <f t="shared" si="1446"/>
        <v>0</v>
      </c>
      <c r="AA4391" s="73">
        <f t="shared" si="1439"/>
        <v>0</v>
      </c>
      <c r="AB4391" s="73">
        <f t="shared" si="1447"/>
        <v>0</v>
      </c>
      <c r="AC4391" s="73">
        <f t="shared" si="1440"/>
        <v>0</v>
      </c>
      <c r="AD4391" s="73">
        <f t="shared" si="1441"/>
        <v>0</v>
      </c>
      <c r="AE4391" s="73">
        <v>0</v>
      </c>
    </row>
    <row r="4392" spans="1:31" ht="15" customHeight="1">
      <c r="A4392" s="94"/>
      <c r="B4392" s="6" t="str">
        <f>IFERROR(VLOOKUP(A4392,'Distributor List'!$A$2:$D$77,2,0),"-")</f>
        <v>-</v>
      </c>
      <c r="C4392" s="6" t="str">
        <f>IFERROR(VLOOKUP(A4392,'Distributor List'!$A$2:$D$77,3,0),"-")</f>
        <v>-</v>
      </c>
      <c r="D4392" s="6" t="str">
        <f>IFERROR(VLOOKUP(A4392,'Distributor List'!$A$2:$F$77,6,0),"-")</f>
        <v>-</v>
      </c>
      <c r="E4392" s="6" t="str">
        <f>IFERROR(VLOOKUP(A4392,'Distributor List'!$A$2:$D$77,4,0),"-")</f>
        <v>-</v>
      </c>
      <c r="F4392" s="6" t="str">
        <f>IFERROR(VLOOKUP(H4392,'Price List'!$A$2:$H$109,8,0),"-")</f>
        <v>-</v>
      </c>
      <c r="G4392" s="6" t="str">
        <f>IFERROR(VLOOKUP(A4392,'Distributor List'!$A$2:$E$77,5,0),"-")</f>
        <v>-</v>
      </c>
      <c r="H4392" s="10"/>
      <c r="I4392" s="95"/>
      <c r="J4392" s="92"/>
      <c r="K4392" s="92"/>
      <c r="L4392" s="73">
        <f t="shared" si="1438"/>
        <v>0</v>
      </c>
      <c r="M4392" s="73">
        <f t="shared" si="1435"/>
        <v>0</v>
      </c>
      <c r="N4392" s="73"/>
      <c r="O4392" s="73"/>
      <c r="P4392" s="73"/>
      <c r="Q4392" s="73"/>
      <c r="R4392" s="73">
        <f t="shared" si="1437"/>
        <v>0</v>
      </c>
      <c r="S4392" s="76" t="str">
        <f t="shared" si="1442"/>
        <v>-</v>
      </c>
      <c r="T4392" s="96">
        <v>0</v>
      </c>
      <c r="U4392" s="97"/>
      <c r="V4392" s="73">
        <f t="shared" si="1436"/>
        <v>0</v>
      </c>
      <c r="W4392" s="73">
        <f t="shared" si="1443"/>
        <v>0</v>
      </c>
      <c r="X4392" s="76" t="str">
        <f t="shared" si="1444"/>
        <v>-</v>
      </c>
      <c r="Y4392" s="73">
        <f t="shared" si="1445"/>
        <v>0</v>
      </c>
      <c r="Z4392" s="73">
        <f t="shared" si="1446"/>
        <v>0</v>
      </c>
      <c r="AA4392" s="73">
        <f t="shared" si="1439"/>
        <v>0</v>
      </c>
      <c r="AB4392" s="73">
        <f t="shared" si="1447"/>
        <v>0</v>
      </c>
      <c r="AC4392" s="73">
        <f t="shared" si="1440"/>
        <v>0</v>
      </c>
      <c r="AD4392" s="73">
        <f t="shared" si="1441"/>
        <v>0</v>
      </c>
      <c r="AE4392" s="73">
        <v>0</v>
      </c>
    </row>
    <row r="4393" spans="1:31" ht="15" customHeight="1">
      <c r="A4393" s="94"/>
      <c r="B4393" s="6" t="str">
        <f>IFERROR(VLOOKUP(A4393,'Distributor List'!$A$2:$D$77,2,0),"-")</f>
        <v>-</v>
      </c>
      <c r="C4393" s="6" t="str">
        <f>IFERROR(VLOOKUP(A4393,'Distributor List'!$A$2:$D$77,3,0),"-")</f>
        <v>-</v>
      </c>
      <c r="D4393" s="6" t="str">
        <f>IFERROR(VLOOKUP(A4393,'Distributor List'!$A$2:$F$77,6,0),"-")</f>
        <v>-</v>
      </c>
      <c r="E4393" s="6" t="str">
        <f>IFERROR(VLOOKUP(A4393,'Distributor List'!$A$2:$D$77,4,0),"-")</f>
        <v>-</v>
      </c>
      <c r="F4393" s="6" t="str">
        <f>IFERROR(VLOOKUP(H4393,'Price List'!$A$2:$H$109,8,0),"-")</f>
        <v>-</v>
      </c>
      <c r="G4393" s="6" t="str">
        <f>IFERROR(VLOOKUP(A4393,'Distributor List'!$A$2:$E$77,5,0),"-")</f>
        <v>-</v>
      </c>
      <c r="H4393" s="10"/>
      <c r="I4393" s="95"/>
      <c r="J4393" s="92"/>
      <c r="K4393" s="92"/>
      <c r="L4393" s="73">
        <f t="shared" si="1438"/>
        <v>0</v>
      </c>
      <c r="M4393" s="73">
        <f t="shared" si="1435"/>
        <v>0</v>
      </c>
      <c r="N4393" s="73"/>
      <c r="O4393" s="73"/>
      <c r="P4393" s="73"/>
      <c r="Q4393" s="73"/>
      <c r="R4393" s="73">
        <f t="shared" si="1437"/>
        <v>0</v>
      </c>
      <c r="S4393" s="76" t="str">
        <f t="shared" si="1442"/>
        <v>-</v>
      </c>
      <c r="T4393" s="96">
        <v>0</v>
      </c>
      <c r="U4393" s="97"/>
      <c r="V4393" s="73">
        <f t="shared" si="1436"/>
        <v>0</v>
      </c>
      <c r="W4393" s="73">
        <f t="shared" si="1443"/>
        <v>0</v>
      </c>
      <c r="X4393" s="76" t="str">
        <f t="shared" si="1444"/>
        <v>-</v>
      </c>
      <c r="Y4393" s="73">
        <f t="shared" si="1445"/>
        <v>0</v>
      </c>
      <c r="Z4393" s="73">
        <f t="shared" si="1446"/>
        <v>0</v>
      </c>
      <c r="AA4393" s="73">
        <f t="shared" si="1439"/>
        <v>0</v>
      </c>
      <c r="AB4393" s="73">
        <f t="shared" si="1447"/>
        <v>0</v>
      </c>
      <c r="AC4393" s="73">
        <f t="shared" si="1440"/>
        <v>0</v>
      </c>
      <c r="AD4393" s="73">
        <f t="shared" si="1441"/>
        <v>0</v>
      </c>
      <c r="AE4393" s="73">
        <v>0</v>
      </c>
    </row>
    <row r="4394" spans="1:31" ht="15" customHeight="1">
      <c r="A4394" s="94"/>
      <c r="B4394" s="6" t="str">
        <f>IFERROR(VLOOKUP(A4394,'Distributor List'!$A$2:$D$77,2,0),"-")</f>
        <v>-</v>
      </c>
      <c r="C4394" s="6" t="str">
        <f>IFERROR(VLOOKUP(A4394,'Distributor List'!$A$2:$D$77,3,0),"-")</f>
        <v>-</v>
      </c>
      <c r="D4394" s="6" t="str">
        <f>IFERROR(VLOOKUP(A4394,'Distributor List'!$A$2:$F$77,6,0),"-")</f>
        <v>-</v>
      </c>
      <c r="E4394" s="6" t="str">
        <f>IFERROR(VLOOKUP(A4394,'Distributor List'!$A$2:$D$77,4,0),"-")</f>
        <v>-</v>
      </c>
      <c r="F4394" s="6" t="str">
        <f>IFERROR(VLOOKUP(H4394,'Price List'!$A$2:$H$109,8,0),"-")</f>
        <v>-</v>
      </c>
      <c r="G4394" s="6" t="str">
        <f>IFERROR(VLOOKUP(A4394,'Distributor List'!$A$2:$E$77,5,0),"-")</f>
        <v>-</v>
      </c>
      <c r="H4394" s="10"/>
      <c r="I4394" s="95"/>
      <c r="J4394" s="92"/>
      <c r="K4394" s="92"/>
      <c r="L4394" s="73">
        <f t="shared" si="1438"/>
        <v>0</v>
      </c>
      <c r="M4394" s="73">
        <f t="shared" ref="M4394:M4457" si="1448">K4394*I4394</f>
        <v>0</v>
      </c>
      <c r="N4394" s="73"/>
      <c r="O4394" s="73"/>
      <c r="P4394" s="73"/>
      <c r="Q4394" s="73"/>
      <c r="R4394" s="73">
        <f t="shared" si="1437"/>
        <v>0</v>
      </c>
      <c r="S4394" s="76" t="str">
        <f t="shared" si="1442"/>
        <v>-</v>
      </c>
      <c r="T4394" s="96">
        <v>0</v>
      </c>
      <c r="U4394" s="97"/>
      <c r="V4394" s="73">
        <f t="shared" si="1436"/>
        <v>0</v>
      </c>
      <c r="W4394" s="73">
        <f t="shared" si="1443"/>
        <v>0</v>
      </c>
      <c r="X4394" s="76" t="str">
        <f t="shared" si="1444"/>
        <v>-</v>
      </c>
      <c r="Y4394" s="73">
        <f t="shared" si="1445"/>
        <v>0</v>
      </c>
      <c r="Z4394" s="73">
        <f t="shared" si="1446"/>
        <v>0</v>
      </c>
      <c r="AA4394" s="73">
        <f t="shared" si="1439"/>
        <v>0</v>
      </c>
      <c r="AB4394" s="73">
        <f t="shared" si="1447"/>
        <v>0</v>
      </c>
      <c r="AC4394" s="73">
        <f t="shared" si="1440"/>
        <v>0</v>
      </c>
      <c r="AD4394" s="73">
        <f t="shared" si="1441"/>
        <v>0</v>
      </c>
      <c r="AE4394" s="73">
        <v>0</v>
      </c>
    </row>
    <row r="4395" spans="1:31" ht="15" customHeight="1">
      <c r="A4395" s="94"/>
      <c r="B4395" s="6" t="str">
        <f>IFERROR(VLOOKUP(A4395,'Distributor List'!$A$2:$D$77,2,0),"-")</f>
        <v>-</v>
      </c>
      <c r="C4395" s="6" t="str">
        <f>IFERROR(VLOOKUP(A4395,'Distributor List'!$A$2:$D$77,3,0),"-")</f>
        <v>-</v>
      </c>
      <c r="D4395" s="6" t="str">
        <f>IFERROR(VLOOKUP(A4395,'Distributor List'!$A$2:$F$77,6,0),"-")</f>
        <v>-</v>
      </c>
      <c r="E4395" s="6" t="str">
        <f>IFERROR(VLOOKUP(A4395,'Distributor List'!$A$2:$D$77,4,0),"-")</f>
        <v>-</v>
      </c>
      <c r="F4395" s="6" t="str">
        <f>IFERROR(VLOOKUP(H4395,'Price List'!$A$2:$H$109,8,0),"-")</f>
        <v>-</v>
      </c>
      <c r="G4395" s="6" t="str">
        <f>IFERROR(VLOOKUP(A4395,'Distributor List'!$A$2:$E$77,5,0),"-")</f>
        <v>-</v>
      </c>
      <c r="H4395" s="10"/>
      <c r="I4395" s="95"/>
      <c r="J4395" s="92"/>
      <c r="K4395" s="92"/>
      <c r="L4395" s="73">
        <f t="shared" si="1438"/>
        <v>0</v>
      </c>
      <c r="M4395" s="73">
        <f t="shared" si="1448"/>
        <v>0</v>
      </c>
      <c r="N4395" s="73"/>
      <c r="O4395" s="73"/>
      <c r="P4395" s="73"/>
      <c r="Q4395" s="73"/>
      <c r="R4395" s="73">
        <f t="shared" si="1437"/>
        <v>0</v>
      </c>
      <c r="S4395" s="76" t="str">
        <f t="shared" si="1442"/>
        <v>-</v>
      </c>
      <c r="T4395" s="96">
        <v>0</v>
      </c>
      <c r="U4395" s="97"/>
      <c r="V4395" s="73">
        <f t="shared" si="1436"/>
        <v>0</v>
      </c>
      <c r="W4395" s="73">
        <f t="shared" si="1443"/>
        <v>0</v>
      </c>
      <c r="X4395" s="76" t="str">
        <f t="shared" si="1444"/>
        <v>-</v>
      </c>
      <c r="Y4395" s="73">
        <f t="shared" si="1445"/>
        <v>0</v>
      </c>
      <c r="Z4395" s="73">
        <f t="shared" si="1446"/>
        <v>0</v>
      </c>
      <c r="AA4395" s="73">
        <f t="shared" si="1439"/>
        <v>0</v>
      </c>
      <c r="AB4395" s="73">
        <f t="shared" si="1447"/>
        <v>0</v>
      </c>
      <c r="AC4395" s="73">
        <f t="shared" si="1440"/>
        <v>0</v>
      </c>
      <c r="AD4395" s="73">
        <f t="shared" si="1441"/>
        <v>0</v>
      </c>
      <c r="AE4395" s="73">
        <v>0</v>
      </c>
    </row>
    <row r="4396" spans="1:31" ht="15" customHeight="1">
      <c r="A4396" s="94"/>
      <c r="B4396" s="6" t="str">
        <f>IFERROR(VLOOKUP(A4396,'Distributor List'!$A$2:$D$77,2,0),"-")</f>
        <v>-</v>
      </c>
      <c r="C4396" s="6" t="str">
        <f>IFERROR(VLOOKUP(A4396,'Distributor List'!$A$2:$D$77,3,0),"-")</f>
        <v>-</v>
      </c>
      <c r="D4396" s="6" t="str">
        <f>IFERROR(VLOOKUP(A4396,'Distributor List'!$A$2:$F$77,6,0),"-")</f>
        <v>-</v>
      </c>
      <c r="E4396" s="6" t="str">
        <f>IFERROR(VLOOKUP(A4396,'Distributor List'!$A$2:$D$77,4,0),"-")</f>
        <v>-</v>
      </c>
      <c r="F4396" s="6" t="str">
        <f>IFERROR(VLOOKUP(H4396,'Price List'!$A$2:$H$109,8,0),"-")</f>
        <v>-</v>
      </c>
      <c r="G4396" s="6" t="str">
        <f>IFERROR(VLOOKUP(A4396,'Distributor List'!$A$2:$E$77,5,0),"-")</f>
        <v>-</v>
      </c>
      <c r="H4396" s="10"/>
      <c r="I4396" s="95"/>
      <c r="J4396" s="92"/>
      <c r="K4396" s="92"/>
      <c r="L4396" s="73">
        <f t="shared" si="1438"/>
        <v>0</v>
      </c>
      <c r="M4396" s="73">
        <f t="shared" si="1448"/>
        <v>0</v>
      </c>
      <c r="N4396" s="73"/>
      <c r="O4396" s="73"/>
      <c r="P4396" s="73"/>
      <c r="Q4396" s="73"/>
      <c r="R4396" s="73">
        <f t="shared" si="1437"/>
        <v>0</v>
      </c>
      <c r="S4396" s="76" t="str">
        <f t="shared" si="1442"/>
        <v>-</v>
      </c>
      <c r="T4396" s="96">
        <v>0</v>
      </c>
      <c r="U4396" s="97"/>
      <c r="V4396" s="73">
        <f t="shared" ref="V4396:V4459" si="1449">T4396*I4396</f>
        <v>0</v>
      </c>
      <c r="W4396" s="73">
        <f t="shared" si="1443"/>
        <v>0</v>
      </c>
      <c r="X4396" s="76" t="str">
        <f t="shared" si="1444"/>
        <v>-</v>
      </c>
      <c r="Y4396" s="73">
        <f t="shared" si="1445"/>
        <v>0</v>
      </c>
      <c r="Z4396" s="73">
        <f t="shared" si="1446"/>
        <v>0</v>
      </c>
      <c r="AA4396" s="73">
        <f t="shared" si="1439"/>
        <v>0</v>
      </c>
      <c r="AB4396" s="73">
        <f t="shared" si="1447"/>
        <v>0</v>
      </c>
      <c r="AC4396" s="73">
        <f t="shared" si="1440"/>
        <v>0</v>
      </c>
      <c r="AD4396" s="73">
        <f t="shared" si="1441"/>
        <v>0</v>
      </c>
      <c r="AE4396" s="73">
        <v>0</v>
      </c>
    </row>
    <row r="4397" spans="1:31" ht="15" customHeight="1">
      <c r="A4397" s="94"/>
      <c r="B4397" s="6" t="str">
        <f>IFERROR(VLOOKUP(A4397,'Distributor List'!$A$2:$D$77,2,0),"-")</f>
        <v>-</v>
      </c>
      <c r="C4397" s="6" t="str">
        <f>IFERROR(VLOOKUP(A4397,'Distributor List'!$A$2:$D$77,3,0),"-")</f>
        <v>-</v>
      </c>
      <c r="D4397" s="6" t="str">
        <f>IFERROR(VLOOKUP(A4397,'Distributor List'!$A$2:$F$77,6,0),"-")</f>
        <v>-</v>
      </c>
      <c r="E4397" s="6" t="str">
        <f>IFERROR(VLOOKUP(A4397,'Distributor List'!$A$2:$D$77,4,0),"-")</f>
        <v>-</v>
      </c>
      <c r="F4397" s="6" t="str">
        <f>IFERROR(VLOOKUP(H4397,'Price List'!$A$2:$H$109,8,0),"-")</f>
        <v>-</v>
      </c>
      <c r="G4397" s="6" t="str">
        <f>IFERROR(VLOOKUP(A4397,'Distributor List'!$A$2:$E$77,5,0),"-")</f>
        <v>-</v>
      </c>
      <c r="H4397" s="10"/>
      <c r="I4397" s="95"/>
      <c r="J4397" s="92"/>
      <c r="K4397" s="92"/>
      <c r="L4397" s="73">
        <f t="shared" si="1438"/>
        <v>0</v>
      </c>
      <c r="M4397" s="73">
        <f t="shared" si="1448"/>
        <v>0</v>
      </c>
      <c r="N4397" s="73"/>
      <c r="O4397" s="73"/>
      <c r="P4397" s="73"/>
      <c r="Q4397" s="73"/>
      <c r="R4397" s="73">
        <f t="shared" si="1437"/>
        <v>0</v>
      </c>
      <c r="S4397" s="76" t="str">
        <f t="shared" si="1442"/>
        <v>-</v>
      </c>
      <c r="T4397" s="96">
        <v>0</v>
      </c>
      <c r="U4397" s="97"/>
      <c r="V4397" s="73">
        <f t="shared" si="1449"/>
        <v>0</v>
      </c>
      <c r="W4397" s="73">
        <f t="shared" si="1443"/>
        <v>0</v>
      </c>
      <c r="X4397" s="76" t="str">
        <f t="shared" si="1444"/>
        <v>-</v>
      </c>
      <c r="Y4397" s="73">
        <f t="shared" si="1445"/>
        <v>0</v>
      </c>
      <c r="Z4397" s="73">
        <f t="shared" si="1446"/>
        <v>0</v>
      </c>
      <c r="AA4397" s="73">
        <f t="shared" si="1439"/>
        <v>0</v>
      </c>
      <c r="AB4397" s="73">
        <f t="shared" si="1447"/>
        <v>0</v>
      </c>
      <c r="AC4397" s="73">
        <f t="shared" si="1440"/>
        <v>0</v>
      </c>
      <c r="AD4397" s="73">
        <f t="shared" si="1441"/>
        <v>0</v>
      </c>
      <c r="AE4397" s="73">
        <v>0</v>
      </c>
    </row>
    <row r="4398" spans="1:31" ht="15" customHeight="1">
      <c r="A4398" s="94"/>
      <c r="B4398" s="6" t="str">
        <f>IFERROR(VLOOKUP(A4398,'Distributor List'!$A$2:$D$77,2,0),"-")</f>
        <v>-</v>
      </c>
      <c r="C4398" s="6" t="str">
        <f>IFERROR(VLOOKUP(A4398,'Distributor List'!$A$2:$D$77,3,0),"-")</f>
        <v>-</v>
      </c>
      <c r="D4398" s="6" t="str">
        <f>IFERROR(VLOOKUP(A4398,'Distributor List'!$A$2:$F$77,6,0),"-")</f>
        <v>-</v>
      </c>
      <c r="E4398" s="6" t="str">
        <f>IFERROR(VLOOKUP(A4398,'Distributor List'!$A$2:$D$77,4,0),"-")</f>
        <v>-</v>
      </c>
      <c r="F4398" s="6" t="str">
        <f>IFERROR(VLOOKUP(H4398,'Price List'!$A$2:$H$109,8,0),"-")</f>
        <v>-</v>
      </c>
      <c r="G4398" s="6" t="str">
        <f>IFERROR(VLOOKUP(A4398,'Distributor List'!$A$2:$E$77,5,0),"-")</f>
        <v>-</v>
      </c>
      <c r="H4398" s="10"/>
      <c r="I4398" s="95"/>
      <c r="J4398" s="92"/>
      <c r="K4398" s="92"/>
      <c r="L4398" s="73">
        <f t="shared" si="1438"/>
        <v>0</v>
      </c>
      <c r="M4398" s="73">
        <f t="shared" si="1448"/>
        <v>0</v>
      </c>
      <c r="N4398" s="73"/>
      <c r="O4398" s="73"/>
      <c r="P4398" s="73"/>
      <c r="Q4398" s="73"/>
      <c r="R4398" s="73">
        <f t="shared" si="1437"/>
        <v>0</v>
      </c>
      <c r="S4398" s="76" t="str">
        <f t="shared" si="1442"/>
        <v>-</v>
      </c>
      <c r="T4398" s="96">
        <v>0</v>
      </c>
      <c r="U4398" s="97"/>
      <c r="V4398" s="73">
        <f t="shared" si="1449"/>
        <v>0</v>
      </c>
      <c r="W4398" s="73">
        <f t="shared" si="1443"/>
        <v>0</v>
      </c>
      <c r="X4398" s="76" t="str">
        <f t="shared" si="1444"/>
        <v>-</v>
      </c>
      <c r="Y4398" s="73">
        <f t="shared" si="1445"/>
        <v>0</v>
      </c>
      <c r="Z4398" s="73">
        <f t="shared" si="1446"/>
        <v>0</v>
      </c>
      <c r="AA4398" s="73">
        <f t="shared" si="1439"/>
        <v>0</v>
      </c>
      <c r="AB4398" s="73">
        <f t="shared" si="1447"/>
        <v>0</v>
      </c>
      <c r="AC4398" s="73">
        <f t="shared" si="1440"/>
        <v>0</v>
      </c>
      <c r="AD4398" s="73">
        <f t="shared" si="1441"/>
        <v>0</v>
      </c>
      <c r="AE4398" s="73">
        <v>0</v>
      </c>
    </row>
    <row r="4399" spans="1:31" ht="15" customHeight="1">
      <c r="A4399" s="94"/>
      <c r="B4399" s="6" t="str">
        <f>IFERROR(VLOOKUP(A4399,'Distributor List'!$A$2:$D$77,2,0),"-")</f>
        <v>-</v>
      </c>
      <c r="C4399" s="6" t="str">
        <f>IFERROR(VLOOKUP(A4399,'Distributor List'!$A$2:$D$77,3,0),"-")</f>
        <v>-</v>
      </c>
      <c r="D4399" s="6" t="str">
        <f>IFERROR(VLOOKUP(A4399,'Distributor List'!$A$2:$F$77,6,0),"-")</f>
        <v>-</v>
      </c>
      <c r="E4399" s="6" t="str">
        <f>IFERROR(VLOOKUP(A4399,'Distributor List'!$A$2:$D$77,4,0),"-")</f>
        <v>-</v>
      </c>
      <c r="F4399" s="6" t="str">
        <f>IFERROR(VLOOKUP(H4399,'Price List'!$A$2:$H$109,8,0),"-")</f>
        <v>-</v>
      </c>
      <c r="G4399" s="6" t="str">
        <f>IFERROR(VLOOKUP(A4399,'Distributor List'!$A$2:$E$77,5,0),"-")</f>
        <v>-</v>
      </c>
      <c r="H4399" s="10"/>
      <c r="I4399" s="95"/>
      <c r="J4399" s="92"/>
      <c r="K4399" s="92"/>
      <c r="L4399" s="73">
        <f t="shared" si="1438"/>
        <v>0</v>
      </c>
      <c r="M4399" s="73">
        <f t="shared" si="1448"/>
        <v>0</v>
      </c>
      <c r="N4399" s="73"/>
      <c r="O4399" s="73"/>
      <c r="P4399" s="73"/>
      <c r="Q4399" s="73"/>
      <c r="R4399" s="73">
        <f t="shared" si="1437"/>
        <v>0</v>
      </c>
      <c r="S4399" s="76" t="str">
        <f t="shared" si="1442"/>
        <v>-</v>
      </c>
      <c r="T4399" s="96">
        <v>0</v>
      </c>
      <c r="U4399" s="97"/>
      <c r="V4399" s="73">
        <f t="shared" si="1449"/>
        <v>0</v>
      </c>
      <c r="W4399" s="73">
        <f t="shared" si="1443"/>
        <v>0</v>
      </c>
      <c r="X4399" s="76" t="str">
        <f t="shared" si="1444"/>
        <v>-</v>
      </c>
      <c r="Y4399" s="73">
        <f t="shared" si="1445"/>
        <v>0</v>
      </c>
      <c r="Z4399" s="73">
        <f t="shared" si="1446"/>
        <v>0</v>
      </c>
      <c r="AA4399" s="73">
        <f t="shared" si="1439"/>
        <v>0</v>
      </c>
      <c r="AB4399" s="73">
        <f t="shared" si="1447"/>
        <v>0</v>
      </c>
      <c r="AC4399" s="73">
        <f t="shared" si="1440"/>
        <v>0</v>
      </c>
      <c r="AD4399" s="73">
        <f t="shared" si="1441"/>
        <v>0</v>
      </c>
      <c r="AE4399" s="73">
        <v>0</v>
      </c>
    </row>
    <row r="4400" spans="1:31" ht="15" customHeight="1">
      <c r="A4400" s="94"/>
      <c r="B4400" s="6" t="str">
        <f>IFERROR(VLOOKUP(A4400,'Distributor List'!$A$2:$D$77,2,0),"-")</f>
        <v>-</v>
      </c>
      <c r="C4400" s="6" t="str">
        <f>IFERROR(VLOOKUP(A4400,'Distributor List'!$A$2:$D$77,3,0),"-")</f>
        <v>-</v>
      </c>
      <c r="D4400" s="6" t="str">
        <f>IFERROR(VLOOKUP(A4400,'Distributor List'!$A$2:$F$77,6,0),"-")</f>
        <v>-</v>
      </c>
      <c r="E4400" s="6" t="str">
        <f>IFERROR(VLOOKUP(A4400,'Distributor List'!$A$2:$D$77,4,0),"-")</f>
        <v>-</v>
      </c>
      <c r="F4400" s="6" t="str">
        <f>IFERROR(VLOOKUP(H4400,'Price List'!$A$2:$H$109,8,0),"-")</f>
        <v>-</v>
      </c>
      <c r="G4400" s="6" t="str">
        <f>IFERROR(VLOOKUP(A4400,'Distributor List'!$A$2:$E$77,5,0),"-")</f>
        <v>-</v>
      </c>
      <c r="H4400" s="10"/>
      <c r="I4400" s="95"/>
      <c r="J4400" s="92"/>
      <c r="K4400" s="92"/>
      <c r="L4400" s="73">
        <f t="shared" si="1438"/>
        <v>0</v>
      </c>
      <c r="M4400" s="73">
        <f t="shared" si="1448"/>
        <v>0</v>
      </c>
      <c r="N4400" s="73"/>
      <c r="O4400" s="73"/>
      <c r="P4400" s="73"/>
      <c r="Q4400" s="73"/>
      <c r="R4400" s="73">
        <f t="shared" si="1437"/>
        <v>0</v>
      </c>
      <c r="S4400" s="76" t="str">
        <f t="shared" si="1442"/>
        <v>-</v>
      </c>
      <c r="T4400" s="96">
        <v>0</v>
      </c>
      <c r="U4400" s="97"/>
      <c r="V4400" s="73">
        <f t="shared" si="1449"/>
        <v>0</v>
      </c>
      <c r="W4400" s="73">
        <f t="shared" si="1443"/>
        <v>0</v>
      </c>
      <c r="X4400" s="76" t="str">
        <f t="shared" si="1444"/>
        <v>-</v>
      </c>
      <c r="Y4400" s="73">
        <f t="shared" si="1445"/>
        <v>0</v>
      </c>
      <c r="Z4400" s="73">
        <f t="shared" si="1446"/>
        <v>0</v>
      </c>
      <c r="AA4400" s="73">
        <f t="shared" si="1439"/>
        <v>0</v>
      </c>
      <c r="AB4400" s="73">
        <f t="shared" si="1447"/>
        <v>0</v>
      </c>
      <c r="AC4400" s="73">
        <f t="shared" si="1440"/>
        <v>0</v>
      </c>
      <c r="AD4400" s="73">
        <f t="shared" si="1441"/>
        <v>0</v>
      </c>
      <c r="AE4400" s="73">
        <v>0</v>
      </c>
    </row>
    <row r="4401" spans="1:31" ht="15" customHeight="1">
      <c r="A4401" s="94"/>
      <c r="B4401" s="6" t="str">
        <f>IFERROR(VLOOKUP(A4401,'Distributor List'!$A$2:$D$77,2,0),"-")</f>
        <v>-</v>
      </c>
      <c r="C4401" s="6" t="str">
        <f>IFERROR(VLOOKUP(A4401,'Distributor List'!$A$2:$D$77,3,0),"-")</f>
        <v>-</v>
      </c>
      <c r="D4401" s="6" t="str">
        <f>IFERROR(VLOOKUP(A4401,'Distributor List'!$A$2:$F$77,6,0),"-")</f>
        <v>-</v>
      </c>
      <c r="E4401" s="6" t="str">
        <f>IFERROR(VLOOKUP(A4401,'Distributor List'!$A$2:$D$77,4,0),"-")</f>
        <v>-</v>
      </c>
      <c r="F4401" s="6" t="str">
        <f>IFERROR(VLOOKUP(H4401,'Price List'!$A$2:$H$109,8,0),"-")</f>
        <v>-</v>
      </c>
      <c r="G4401" s="6" t="str">
        <f>IFERROR(VLOOKUP(A4401,'Distributor List'!$A$2:$E$77,5,0),"-")</f>
        <v>-</v>
      </c>
      <c r="H4401" s="10"/>
      <c r="I4401" s="95"/>
      <c r="J4401" s="92"/>
      <c r="K4401" s="92"/>
      <c r="L4401" s="73">
        <f t="shared" si="1438"/>
        <v>0</v>
      </c>
      <c r="M4401" s="73">
        <f t="shared" si="1448"/>
        <v>0</v>
      </c>
      <c r="N4401" s="73"/>
      <c r="O4401" s="73"/>
      <c r="P4401" s="73"/>
      <c r="Q4401" s="73"/>
      <c r="R4401" s="73">
        <f t="shared" ref="R4401:R4464" si="1450">Q4401*I4401</f>
        <v>0</v>
      </c>
      <c r="S4401" s="76" t="str">
        <f t="shared" si="1442"/>
        <v>-</v>
      </c>
      <c r="T4401" s="96">
        <v>0</v>
      </c>
      <c r="U4401" s="97"/>
      <c r="V4401" s="73">
        <f t="shared" si="1449"/>
        <v>0</v>
      </c>
      <c r="W4401" s="73">
        <f t="shared" si="1443"/>
        <v>0</v>
      </c>
      <c r="X4401" s="76" t="str">
        <f t="shared" si="1444"/>
        <v>-</v>
      </c>
      <c r="Y4401" s="73">
        <f t="shared" si="1445"/>
        <v>0</v>
      </c>
      <c r="Z4401" s="73">
        <f t="shared" si="1446"/>
        <v>0</v>
      </c>
      <c r="AA4401" s="73">
        <f t="shared" si="1439"/>
        <v>0</v>
      </c>
      <c r="AB4401" s="73">
        <f t="shared" si="1447"/>
        <v>0</v>
      </c>
      <c r="AC4401" s="73">
        <f t="shared" si="1440"/>
        <v>0</v>
      </c>
      <c r="AD4401" s="73">
        <f t="shared" si="1441"/>
        <v>0</v>
      </c>
      <c r="AE4401" s="73">
        <v>0</v>
      </c>
    </row>
    <row r="4402" spans="1:31" ht="15" customHeight="1">
      <c r="A4402" s="94"/>
      <c r="B4402" s="6" t="str">
        <f>IFERROR(VLOOKUP(A4402,'Distributor List'!$A$2:$D$77,2,0),"-")</f>
        <v>-</v>
      </c>
      <c r="C4402" s="6" t="str">
        <f>IFERROR(VLOOKUP(A4402,'Distributor List'!$A$2:$D$77,3,0),"-")</f>
        <v>-</v>
      </c>
      <c r="D4402" s="6" t="str">
        <f>IFERROR(VLOOKUP(A4402,'Distributor List'!$A$2:$F$77,6,0),"-")</f>
        <v>-</v>
      </c>
      <c r="E4402" s="6" t="str">
        <f>IFERROR(VLOOKUP(A4402,'Distributor List'!$A$2:$D$77,4,0),"-")</f>
        <v>-</v>
      </c>
      <c r="F4402" s="6" t="str">
        <f>IFERROR(VLOOKUP(H4402,'Price List'!$A$2:$H$109,8,0),"-")</f>
        <v>-</v>
      </c>
      <c r="G4402" s="6" t="str">
        <f>IFERROR(VLOOKUP(A4402,'Distributor List'!$A$2:$E$77,5,0),"-")</f>
        <v>-</v>
      </c>
      <c r="H4402" s="10"/>
      <c r="I4402" s="95"/>
      <c r="J4402" s="92"/>
      <c r="K4402" s="92"/>
      <c r="L4402" s="73">
        <f t="shared" ref="L4402:L4465" si="1451">J4402*I4402</f>
        <v>0</v>
      </c>
      <c r="M4402" s="73">
        <f t="shared" si="1448"/>
        <v>0</v>
      </c>
      <c r="N4402" s="73"/>
      <c r="O4402" s="73"/>
      <c r="P4402" s="73"/>
      <c r="Q4402" s="73"/>
      <c r="R4402" s="73">
        <f t="shared" si="1450"/>
        <v>0</v>
      </c>
      <c r="S4402" s="76" t="str">
        <f t="shared" si="1442"/>
        <v>-</v>
      </c>
      <c r="T4402" s="96">
        <v>0</v>
      </c>
      <c r="U4402" s="97"/>
      <c r="V4402" s="73">
        <f t="shared" si="1449"/>
        <v>0</v>
      </c>
      <c r="W4402" s="73">
        <f t="shared" si="1443"/>
        <v>0</v>
      </c>
      <c r="X4402" s="76" t="str">
        <f t="shared" si="1444"/>
        <v>-</v>
      </c>
      <c r="Y4402" s="73">
        <f t="shared" si="1445"/>
        <v>0</v>
      </c>
      <c r="Z4402" s="73">
        <f t="shared" si="1446"/>
        <v>0</v>
      </c>
      <c r="AA4402" s="73">
        <f t="shared" si="1439"/>
        <v>0</v>
      </c>
      <c r="AB4402" s="73">
        <f t="shared" si="1447"/>
        <v>0</v>
      </c>
      <c r="AC4402" s="73">
        <f t="shared" si="1440"/>
        <v>0</v>
      </c>
      <c r="AD4402" s="73">
        <f t="shared" si="1441"/>
        <v>0</v>
      </c>
      <c r="AE4402" s="73">
        <v>0</v>
      </c>
    </row>
    <row r="4403" spans="1:31" ht="15" customHeight="1">
      <c r="A4403" s="94"/>
      <c r="B4403" s="6" t="str">
        <f>IFERROR(VLOOKUP(A4403,'Distributor List'!$A$2:$D$77,2,0),"-")</f>
        <v>-</v>
      </c>
      <c r="C4403" s="6" t="str">
        <f>IFERROR(VLOOKUP(A4403,'Distributor List'!$A$2:$D$77,3,0),"-")</f>
        <v>-</v>
      </c>
      <c r="D4403" s="6" t="str">
        <f>IFERROR(VLOOKUP(A4403,'Distributor List'!$A$2:$F$77,6,0),"-")</f>
        <v>-</v>
      </c>
      <c r="E4403" s="6" t="str">
        <f>IFERROR(VLOOKUP(A4403,'Distributor List'!$A$2:$D$77,4,0),"-")</f>
        <v>-</v>
      </c>
      <c r="F4403" s="6" t="str">
        <f>IFERROR(VLOOKUP(H4403,'Price List'!$A$2:$H$109,8,0),"-")</f>
        <v>-</v>
      </c>
      <c r="G4403" s="6" t="str">
        <f>IFERROR(VLOOKUP(A4403,'Distributor List'!$A$2:$E$77,5,0),"-")</f>
        <v>-</v>
      </c>
      <c r="H4403" s="10"/>
      <c r="I4403" s="95"/>
      <c r="J4403" s="92"/>
      <c r="K4403" s="92"/>
      <c r="L4403" s="73">
        <f t="shared" si="1451"/>
        <v>0</v>
      </c>
      <c r="M4403" s="73">
        <f t="shared" si="1448"/>
        <v>0</v>
      </c>
      <c r="N4403" s="73"/>
      <c r="O4403" s="73"/>
      <c r="P4403" s="73"/>
      <c r="Q4403" s="73"/>
      <c r="R4403" s="73">
        <f t="shared" si="1450"/>
        <v>0</v>
      </c>
      <c r="S4403" s="76" t="str">
        <f t="shared" si="1442"/>
        <v>-</v>
      </c>
      <c r="T4403" s="96">
        <v>0</v>
      </c>
      <c r="U4403" s="97"/>
      <c r="V4403" s="73">
        <f t="shared" si="1449"/>
        <v>0</v>
      </c>
      <c r="W4403" s="73">
        <f t="shared" si="1443"/>
        <v>0</v>
      </c>
      <c r="X4403" s="76" t="str">
        <f t="shared" si="1444"/>
        <v>-</v>
      </c>
      <c r="Y4403" s="73">
        <f t="shared" si="1445"/>
        <v>0</v>
      </c>
      <c r="Z4403" s="73">
        <f t="shared" si="1446"/>
        <v>0</v>
      </c>
      <c r="AA4403" s="73">
        <f t="shared" si="1439"/>
        <v>0</v>
      </c>
      <c r="AB4403" s="73">
        <f t="shared" si="1447"/>
        <v>0</v>
      </c>
      <c r="AC4403" s="73">
        <f t="shared" si="1440"/>
        <v>0</v>
      </c>
      <c r="AD4403" s="73">
        <f t="shared" si="1441"/>
        <v>0</v>
      </c>
      <c r="AE4403" s="73">
        <v>0</v>
      </c>
    </row>
    <row r="4404" spans="1:31" ht="15" customHeight="1">
      <c r="A4404" s="94"/>
      <c r="B4404" s="6" t="str">
        <f>IFERROR(VLOOKUP(A4404,'Distributor List'!$A$2:$D$77,2,0),"-")</f>
        <v>-</v>
      </c>
      <c r="C4404" s="6" t="str">
        <f>IFERROR(VLOOKUP(A4404,'Distributor List'!$A$2:$D$77,3,0),"-")</f>
        <v>-</v>
      </c>
      <c r="D4404" s="6" t="str">
        <f>IFERROR(VLOOKUP(A4404,'Distributor List'!$A$2:$F$77,6,0),"-")</f>
        <v>-</v>
      </c>
      <c r="E4404" s="6" t="str">
        <f>IFERROR(VLOOKUP(A4404,'Distributor List'!$A$2:$D$77,4,0),"-")</f>
        <v>-</v>
      </c>
      <c r="F4404" s="6" t="str">
        <f>IFERROR(VLOOKUP(H4404,'Price List'!$A$2:$H$109,8,0),"-")</f>
        <v>-</v>
      </c>
      <c r="G4404" s="6" t="str">
        <f>IFERROR(VLOOKUP(A4404,'Distributor List'!$A$2:$E$77,5,0),"-")</f>
        <v>-</v>
      </c>
      <c r="H4404" s="10"/>
      <c r="I4404" s="95"/>
      <c r="J4404" s="92"/>
      <c r="K4404" s="92"/>
      <c r="L4404" s="73">
        <f t="shared" si="1451"/>
        <v>0</v>
      </c>
      <c r="M4404" s="73">
        <f t="shared" si="1448"/>
        <v>0</v>
      </c>
      <c r="N4404" s="73"/>
      <c r="O4404" s="73"/>
      <c r="P4404" s="73"/>
      <c r="Q4404" s="73"/>
      <c r="R4404" s="73">
        <f t="shared" si="1450"/>
        <v>0</v>
      </c>
      <c r="S4404" s="76" t="str">
        <f t="shared" si="1442"/>
        <v>-</v>
      </c>
      <c r="T4404" s="96">
        <v>0</v>
      </c>
      <c r="U4404" s="97"/>
      <c r="V4404" s="73">
        <f t="shared" si="1449"/>
        <v>0</v>
      </c>
      <c r="W4404" s="73">
        <f t="shared" si="1443"/>
        <v>0</v>
      </c>
      <c r="X4404" s="76" t="str">
        <f t="shared" si="1444"/>
        <v>-</v>
      </c>
      <c r="Y4404" s="73">
        <f t="shared" si="1445"/>
        <v>0</v>
      </c>
      <c r="Z4404" s="73">
        <f t="shared" si="1446"/>
        <v>0</v>
      </c>
      <c r="AA4404" s="73">
        <f t="shared" si="1439"/>
        <v>0</v>
      </c>
      <c r="AB4404" s="73">
        <f t="shared" si="1447"/>
        <v>0</v>
      </c>
      <c r="AC4404" s="73">
        <f t="shared" si="1440"/>
        <v>0</v>
      </c>
      <c r="AD4404" s="73">
        <f t="shared" si="1441"/>
        <v>0</v>
      </c>
      <c r="AE4404" s="73">
        <v>0</v>
      </c>
    </row>
    <row r="4405" spans="1:31" ht="15" customHeight="1">
      <c r="A4405" s="94"/>
      <c r="B4405" s="6" t="str">
        <f>IFERROR(VLOOKUP(A4405,'Distributor List'!$A$2:$D$77,2,0),"-")</f>
        <v>-</v>
      </c>
      <c r="C4405" s="6" t="str">
        <f>IFERROR(VLOOKUP(A4405,'Distributor List'!$A$2:$D$77,3,0),"-")</f>
        <v>-</v>
      </c>
      <c r="D4405" s="6" t="str">
        <f>IFERROR(VLOOKUP(A4405,'Distributor List'!$A$2:$F$77,6,0),"-")</f>
        <v>-</v>
      </c>
      <c r="E4405" s="6" t="str">
        <f>IFERROR(VLOOKUP(A4405,'Distributor List'!$A$2:$D$77,4,0),"-")</f>
        <v>-</v>
      </c>
      <c r="F4405" s="6" t="str">
        <f>IFERROR(VLOOKUP(H4405,'Price List'!$A$2:$H$109,8,0),"-")</f>
        <v>-</v>
      </c>
      <c r="G4405" s="6" t="str">
        <f>IFERROR(VLOOKUP(A4405,'Distributor List'!$A$2:$E$77,5,0),"-")</f>
        <v>-</v>
      </c>
      <c r="H4405" s="10"/>
      <c r="I4405" s="95"/>
      <c r="J4405" s="92"/>
      <c r="K4405" s="92"/>
      <c r="L4405" s="73">
        <f t="shared" si="1451"/>
        <v>0</v>
      </c>
      <c r="M4405" s="73">
        <f t="shared" si="1448"/>
        <v>0</v>
      </c>
      <c r="N4405" s="73"/>
      <c r="O4405" s="73"/>
      <c r="P4405" s="73"/>
      <c r="Q4405" s="73"/>
      <c r="R4405" s="73">
        <f t="shared" si="1450"/>
        <v>0</v>
      </c>
      <c r="S4405" s="76" t="str">
        <f t="shared" si="1442"/>
        <v>-</v>
      </c>
      <c r="T4405" s="96">
        <v>0</v>
      </c>
      <c r="U4405" s="97"/>
      <c r="V4405" s="73">
        <f t="shared" si="1449"/>
        <v>0</v>
      </c>
      <c r="W4405" s="73">
        <f t="shared" si="1443"/>
        <v>0</v>
      </c>
      <c r="X4405" s="76" t="str">
        <f t="shared" si="1444"/>
        <v>-</v>
      </c>
      <c r="Y4405" s="73">
        <f t="shared" si="1445"/>
        <v>0</v>
      </c>
      <c r="Z4405" s="73">
        <f t="shared" si="1446"/>
        <v>0</v>
      </c>
      <c r="AA4405" s="73">
        <f t="shared" si="1439"/>
        <v>0</v>
      </c>
      <c r="AB4405" s="73">
        <f t="shared" si="1447"/>
        <v>0</v>
      </c>
      <c r="AC4405" s="73">
        <f t="shared" si="1440"/>
        <v>0</v>
      </c>
      <c r="AD4405" s="73">
        <f t="shared" si="1441"/>
        <v>0</v>
      </c>
      <c r="AE4405" s="73">
        <v>0</v>
      </c>
    </row>
    <row r="4406" spans="1:31" ht="15" customHeight="1">
      <c r="A4406" s="94"/>
      <c r="B4406" s="6" t="str">
        <f>IFERROR(VLOOKUP(A4406,'Distributor List'!$A$2:$D$77,2,0),"-")</f>
        <v>-</v>
      </c>
      <c r="C4406" s="6" t="str">
        <f>IFERROR(VLOOKUP(A4406,'Distributor List'!$A$2:$D$77,3,0),"-")</f>
        <v>-</v>
      </c>
      <c r="D4406" s="6" t="str">
        <f>IFERROR(VLOOKUP(A4406,'Distributor List'!$A$2:$F$77,6,0),"-")</f>
        <v>-</v>
      </c>
      <c r="E4406" s="6" t="str">
        <f>IFERROR(VLOOKUP(A4406,'Distributor List'!$A$2:$D$77,4,0),"-")</f>
        <v>-</v>
      </c>
      <c r="F4406" s="6" t="str">
        <f>IFERROR(VLOOKUP(H4406,'Price List'!$A$2:$H$109,8,0),"-")</f>
        <v>-</v>
      </c>
      <c r="G4406" s="6" t="str">
        <f>IFERROR(VLOOKUP(A4406,'Distributor List'!$A$2:$E$77,5,0),"-")</f>
        <v>-</v>
      </c>
      <c r="H4406" s="10"/>
      <c r="I4406" s="95"/>
      <c r="J4406" s="92"/>
      <c r="K4406" s="92"/>
      <c r="L4406" s="73">
        <f t="shared" si="1451"/>
        <v>0</v>
      </c>
      <c r="M4406" s="73">
        <f t="shared" si="1448"/>
        <v>0</v>
      </c>
      <c r="N4406" s="73"/>
      <c r="O4406" s="73"/>
      <c r="P4406" s="73"/>
      <c r="Q4406" s="73"/>
      <c r="R4406" s="73">
        <f t="shared" si="1450"/>
        <v>0</v>
      </c>
      <c r="S4406" s="76" t="str">
        <f t="shared" si="1442"/>
        <v>-</v>
      </c>
      <c r="T4406" s="96">
        <v>0</v>
      </c>
      <c r="U4406" s="97"/>
      <c r="V4406" s="73">
        <f t="shared" si="1449"/>
        <v>0</v>
      </c>
      <c r="W4406" s="73">
        <f t="shared" si="1443"/>
        <v>0</v>
      </c>
      <c r="X4406" s="76" t="str">
        <f t="shared" si="1444"/>
        <v>-</v>
      </c>
      <c r="Y4406" s="73">
        <f t="shared" si="1445"/>
        <v>0</v>
      </c>
      <c r="Z4406" s="73">
        <f t="shared" si="1446"/>
        <v>0</v>
      </c>
      <c r="AA4406" s="73">
        <f t="shared" si="1439"/>
        <v>0</v>
      </c>
      <c r="AB4406" s="73">
        <f t="shared" si="1447"/>
        <v>0</v>
      </c>
      <c r="AC4406" s="73">
        <f t="shared" si="1440"/>
        <v>0</v>
      </c>
      <c r="AD4406" s="73">
        <f t="shared" si="1441"/>
        <v>0</v>
      </c>
      <c r="AE4406" s="73">
        <v>0</v>
      </c>
    </row>
    <row r="4407" spans="1:31" ht="15" customHeight="1">
      <c r="A4407" s="94"/>
      <c r="B4407" s="6" t="str">
        <f>IFERROR(VLOOKUP(A4407,'Distributor List'!$A$2:$D$77,2,0),"-")</f>
        <v>-</v>
      </c>
      <c r="C4407" s="6" t="str">
        <f>IFERROR(VLOOKUP(A4407,'Distributor List'!$A$2:$D$77,3,0),"-")</f>
        <v>-</v>
      </c>
      <c r="D4407" s="6" t="str">
        <f>IFERROR(VLOOKUP(A4407,'Distributor List'!$A$2:$F$77,6,0),"-")</f>
        <v>-</v>
      </c>
      <c r="E4407" s="6" t="str">
        <f>IFERROR(VLOOKUP(A4407,'Distributor List'!$A$2:$D$77,4,0),"-")</f>
        <v>-</v>
      </c>
      <c r="F4407" s="6" t="str">
        <f>IFERROR(VLOOKUP(H4407,'Price List'!$A$2:$H$109,8,0),"-")</f>
        <v>-</v>
      </c>
      <c r="G4407" s="6" t="str">
        <f>IFERROR(VLOOKUP(A4407,'Distributor List'!$A$2:$E$77,5,0),"-")</f>
        <v>-</v>
      </c>
      <c r="H4407" s="10"/>
      <c r="I4407" s="95"/>
      <c r="J4407" s="92"/>
      <c r="K4407" s="92"/>
      <c r="L4407" s="73">
        <f t="shared" si="1451"/>
        <v>0</v>
      </c>
      <c r="M4407" s="73">
        <f t="shared" si="1448"/>
        <v>0</v>
      </c>
      <c r="N4407" s="73"/>
      <c r="O4407" s="73"/>
      <c r="P4407" s="73"/>
      <c r="Q4407" s="73"/>
      <c r="R4407" s="73">
        <f t="shared" si="1450"/>
        <v>0</v>
      </c>
      <c r="S4407" s="76" t="str">
        <f t="shared" si="1442"/>
        <v>-</v>
      </c>
      <c r="T4407" s="96">
        <v>0</v>
      </c>
      <c r="U4407" s="97"/>
      <c r="V4407" s="73">
        <f t="shared" si="1449"/>
        <v>0</v>
      </c>
      <c r="W4407" s="73">
        <f t="shared" si="1443"/>
        <v>0</v>
      </c>
      <c r="X4407" s="76" t="str">
        <f t="shared" si="1444"/>
        <v>-</v>
      </c>
      <c r="Y4407" s="73">
        <f t="shared" si="1445"/>
        <v>0</v>
      </c>
      <c r="Z4407" s="73">
        <f t="shared" si="1446"/>
        <v>0</v>
      </c>
      <c r="AA4407" s="73">
        <f t="shared" si="1439"/>
        <v>0</v>
      </c>
      <c r="AB4407" s="73">
        <f t="shared" si="1447"/>
        <v>0</v>
      </c>
      <c r="AC4407" s="73">
        <f t="shared" si="1440"/>
        <v>0</v>
      </c>
      <c r="AD4407" s="73">
        <f t="shared" si="1441"/>
        <v>0</v>
      </c>
      <c r="AE4407" s="73">
        <v>0</v>
      </c>
    </row>
    <row r="4408" spans="1:31" ht="15" customHeight="1">
      <c r="A4408" s="94"/>
      <c r="B4408" s="6" t="str">
        <f>IFERROR(VLOOKUP(A4408,'Distributor List'!$A$2:$D$77,2,0),"-")</f>
        <v>-</v>
      </c>
      <c r="C4408" s="6" t="str">
        <f>IFERROR(VLOOKUP(A4408,'Distributor List'!$A$2:$D$77,3,0),"-")</f>
        <v>-</v>
      </c>
      <c r="D4408" s="6" t="str">
        <f>IFERROR(VLOOKUP(A4408,'Distributor List'!$A$2:$F$77,6,0),"-")</f>
        <v>-</v>
      </c>
      <c r="E4408" s="6" t="str">
        <f>IFERROR(VLOOKUP(A4408,'Distributor List'!$A$2:$D$77,4,0),"-")</f>
        <v>-</v>
      </c>
      <c r="F4408" s="6" t="str">
        <f>IFERROR(VLOOKUP(H4408,'Price List'!$A$2:$H$109,8,0),"-")</f>
        <v>-</v>
      </c>
      <c r="G4408" s="6" t="str">
        <f>IFERROR(VLOOKUP(A4408,'Distributor List'!$A$2:$E$77,5,0),"-")</f>
        <v>-</v>
      </c>
      <c r="H4408" s="10"/>
      <c r="I4408" s="95"/>
      <c r="J4408" s="92"/>
      <c r="K4408" s="92"/>
      <c r="L4408" s="73">
        <f t="shared" si="1451"/>
        <v>0</v>
      </c>
      <c r="M4408" s="73">
        <f t="shared" si="1448"/>
        <v>0</v>
      </c>
      <c r="N4408" s="73"/>
      <c r="O4408" s="73"/>
      <c r="P4408" s="73"/>
      <c r="Q4408" s="73"/>
      <c r="R4408" s="73">
        <f t="shared" si="1450"/>
        <v>0</v>
      </c>
      <c r="S4408" s="76" t="str">
        <f t="shared" si="1442"/>
        <v>-</v>
      </c>
      <c r="T4408" s="96">
        <v>0</v>
      </c>
      <c r="U4408" s="97"/>
      <c r="V4408" s="73">
        <f t="shared" si="1449"/>
        <v>0</v>
      </c>
      <c r="W4408" s="73">
        <f t="shared" si="1443"/>
        <v>0</v>
      </c>
      <c r="X4408" s="76" t="str">
        <f t="shared" si="1444"/>
        <v>-</v>
      </c>
      <c r="Y4408" s="73">
        <f t="shared" si="1445"/>
        <v>0</v>
      </c>
      <c r="Z4408" s="73">
        <f t="shared" si="1446"/>
        <v>0</v>
      </c>
      <c r="AA4408" s="73">
        <f t="shared" si="1439"/>
        <v>0</v>
      </c>
      <c r="AB4408" s="73">
        <f t="shared" si="1447"/>
        <v>0</v>
      </c>
      <c r="AC4408" s="73">
        <f t="shared" si="1440"/>
        <v>0</v>
      </c>
      <c r="AD4408" s="73">
        <f t="shared" si="1441"/>
        <v>0</v>
      </c>
      <c r="AE4408" s="73">
        <v>0</v>
      </c>
    </row>
    <row r="4409" spans="1:31" ht="15" customHeight="1">
      <c r="A4409" s="94"/>
      <c r="B4409" s="6" t="str">
        <f>IFERROR(VLOOKUP(A4409,'Distributor List'!$A$2:$D$77,2,0),"-")</f>
        <v>-</v>
      </c>
      <c r="C4409" s="6" t="str">
        <f>IFERROR(VLOOKUP(A4409,'Distributor List'!$A$2:$D$77,3,0),"-")</f>
        <v>-</v>
      </c>
      <c r="D4409" s="6" t="str">
        <f>IFERROR(VLOOKUP(A4409,'Distributor List'!$A$2:$F$77,6,0),"-")</f>
        <v>-</v>
      </c>
      <c r="E4409" s="6" t="str">
        <f>IFERROR(VLOOKUP(A4409,'Distributor List'!$A$2:$D$77,4,0),"-")</f>
        <v>-</v>
      </c>
      <c r="F4409" s="6" t="str">
        <f>IFERROR(VLOOKUP(H4409,'Price List'!$A$2:$H$109,8,0),"-")</f>
        <v>-</v>
      </c>
      <c r="G4409" s="6" t="str">
        <f>IFERROR(VLOOKUP(A4409,'Distributor List'!$A$2:$E$77,5,0),"-")</f>
        <v>-</v>
      </c>
      <c r="H4409" s="10"/>
      <c r="I4409" s="95"/>
      <c r="J4409" s="92"/>
      <c r="K4409" s="92"/>
      <c r="L4409" s="73">
        <f t="shared" si="1451"/>
        <v>0</v>
      </c>
      <c r="M4409" s="73">
        <f t="shared" si="1448"/>
        <v>0</v>
      </c>
      <c r="N4409" s="73"/>
      <c r="O4409" s="73"/>
      <c r="P4409" s="73"/>
      <c r="Q4409" s="73"/>
      <c r="R4409" s="73">
        <f t="shared" si="1450"/>
        <v>0</v>
      </c>
      <c r="S4409" s="76" t="str">
        <f t="shared" si="1442"/>
        <v>-</v>
      </c>
      <c r="T4409" s="96">
        <v>0</v>
      </c>
      <c r="U4409" s="97"/>
      <c r="V4409" s="73">
        <f t="shared" si="1449"/>
        <v>0</v>
      </c>
      <c r="W4409" s="73">
        <f t="shared" si="1443"/>
        <v>0</v>
      </c>
      <c r="X4409" s="76" t="str">
        <f t="shared" si="1444"/>
        <v>-</v>
      </c>
      <c r="Y4409" s="73">
        <f t="shared" si="1445"/>
        <v>0</v>
      </c>
      <c r="Z4409" s="73">
        <f t="shared" si="1446"/>
        <v>0</v>
      </c>
      <c r="AA4409" s="73">
        <f t="shared" si="1439"/>
        <v>0</v>
      </c>
      <c r="AB4409" s="73">
        <f t="shared" si="1447"/>
        <v>0</v>
      </c>
      <c r="AC4409" s="73">
        <f t="shared" si="1440"/>
        <v>0</v>
      </c>
      <c r="AD4409" s="73">
        <f t="shared" si="1441"/>
        <v>0</v>
      </c>
      <c r="AE4409" s="73">
        <v>0</v>
      </c>
    </row>
    <row r="4410" spans="1:31" ht="15" customHeight="1">
      <c r="A4410" s="94"/>
      <c r="B4410" s="6" t="str">
        <f>IFERROR(VLOOKUP(A4410,'Distributor List'!$A$2:$D$77,2,0),"-")</f>
        <v>-</v>
      </c>
      <c r="C4410" s="6" t="str">
        <f>IFERROR(VLOOKUP(A4410,'Distributor List'!$A$2:$D$77,3,0),"-")</f>
        <v>-</v>
      </c>
      <c r="D4410" s="6" t="str">
        <f>IFERROR(VLOOKUP(A4410,'Distributor List'!$A$2:$F$77,6,0),"-")</f>
        <v>-</v>
      </c>
      <c r="E4410" s="6" t="str">
        <f>IFERROR(VLOOKUP(A4410,'Distributor List'!$A$2:$D$77,4,0),"-")</f>
        <v>-</v>
      </c>
      <c r="F4410" s="6" t="str">
        <f>IFERROR(VLOOKUP(H4410,'Price List'!$A$2:$H$109,8,0),"-")</f>
        <v>-</v>
      </c>
      <c r="G4410" s="6" t="str">
        <f>IFERROR(VLOOKUP(A4410,'Distributor List'!$A$2:$E$77,5,0),"-")</f>
        <v>-</v>
      </c>
      <c r="H4410" s="10"/>
      <c r="I4410" s="95"/>
      <c r="J4410" s="92"/>
      <c r="K4410" s="92"/>
      <c r="L4410" s="73">
        <f t="shared" si="1451"/>
        <v>0</v>
      </c>
      <c r="M4410" s="73">
        <f t="shared" si="1448"/>
        <v>0</v>
      </c>
      <c r="N4410" s="73"/>
      <c r="O4410" s="73"/>
      <c r="P4410" s="73"/>
      <c r="Q4410" s="73"/>
      <c r="R4410" s="73">
        <f t="shared" si="1450"/>
        <v>0</v>
      </c>
      <c r="S4410" s="76" t="str">
        <f t="shared" si="1442"/>
        <v>-</v>
      </c>
      <c r="T4410" s="96">
        <v>0</v>
      </c>
      <c r="U4410" s="97"/>
      <c r="V4410" s="73">
        <f t="shared" si="1449"/>
        <v>0</v>
      </c>
      <c r="W4410" s="73">
        <f t="shared" si="1443"/>
        <v>0</v>
      </c>
      <c r="X4410" s="76" t="str">
        <f t="shared" si="1444"/>
        <v>-</v>
      </c>
      <c r="Y4410" s="73">
        <f t="shared" si="1445"/>
        <v>0</v>
      </c>
      <c r="Z4410" s="73">
        <f t="shared" si="1446"/>
        <v>0</v>
      </c>
      <c r="AA4410" s="73">
        <f t="shared" si="1439"/>
        <v>0</v>
      </c>
      <c r="AB4410" s="73">
        <f t="shared" si="1447"/>
        <v>0</v>
      </c>
      <c r="AC4410" s="73">
        <f t="shared" si="1440"/>
        <v>0</v>
      </c>
      <c r="AD4410" s="73">
        <f t="shared" si="1441"/>
        <v>0</v>
      </c>
      <c r="AE4410" s="73">
        <v>0</v>
      </c>
    </row>
    <row r="4411" spans="1:31" ht="15" customHeight="1">
      <c r="A4411" s="94"/>
      <c r="B4411" s="6" t="str">
        <f>IFERROR(VLOOKUP(A4411,'Distributor List'!$A$2:$D$77,2,0),"-")</f>
        <v>-</v>
      </c>
      <c r="C4411" s="6" t="str">
        <f>IFERROR(VLOOKUP(A4411,'Distributor List'!$A$2:$D$77,3,0),"-")</f>
        <v>-</v>
      </c>
      <c r="D4411" s="6" t="str">
        <f>IFERROR(VLOOKUP(A4411,'Distributor List'!$A$2:$F$77,6,0),"-")</f>
        <v>-</v>
      </c>
      <c r="E4411" s="6" t="str">
        <f>IFERROR(VLOOKUP(A4411,'Distributor List'!$A$2:$D$77,4,0),"-")</f>
        <v>-</v>
      </c>
      <c r="F4411" s="6" t="str">
        <f>IFERROR(VLOOKUP(H4411,'Price List'!$A$2:$H$109,8,0),"-")</f>
        <v>-</v>
      </c>
      <c r="G4411" s="6" t="str">
        <f>IFERROR(VLOOKUP(A4411,'Distributor List'!$A$2:$E$77,5,0),"-")</f>
        <v>-</v>
      </c>
      <c r="H4411" s="10"/>
      <c r="I4411" s="95"/>
      <c r="J4411" s="92"/>
      <c r="K4411" s="92"/>
      <c r="L4411" s="73">
        <f t="shared" si="1451"/>
        <v>0</v>
      </c>
      <c r="M4411" s="73">
        <f t="shared" si="1448"/>
        <v>0</v>
      </c>
      <c r="N4411" s="73"/>
      <c r="O4411" s="73"/>
      <c r="P4411" s="73"/>
      <c r="Q4411" s="73"/>
      <c r="R4411" s="73">
        <f t="shared" si="1450"/>
        <v>0</v>
      </c>
      <c r="S4411" s="76" t="str">
        <f t="shared" si="1442"/>
        <v>-</v>
      </c>
      <c r="T4411" s="96">
        <v>0</v>
      </c>
      <c r="U4411" s="97"/>
      <c r="V4411" s="73">
        <f t="shared" si="1449"/>
        <v>0</v>
      </c>
      <c r="W4411" s="73">
        <f t="shared" si="1443"/>
        <v>0</v>
      </c>
      <c r="X4411" s="76" t="str">
        <f t="shared" si="1444"/>
        <v>-</v>
      </c>
      <c r="Y4411" s="73">
        <f t="shared" si="1445"/>
        <v>0</v>
      </c>
      <c r="Z4411" s="73">
        <f t="shared" si="1446"/>
        <v>0</v>
      </c>
      <c r="AA4411" s="73">
        <f t="shared" si="1439"/>
        <v>0</v>
      </c>
      <c r="AB4411" s="73">
        <f t="shared" si="1447"/>
        <v>0</v>
      </c>
      <c r="AC4411" s="73">
        <f t="shared" si="1440"/>
        <v>0</v>
      </c>
      <c r="AD4411" s="73">
        <f t="shared" si="1441"/>
        <v>0</v>
      </c>
      <c r="AE4411" s="73">
        <v>0</v>
      </c>
    </row>
    <row r="4412" spans="1:31" ht="15" customHeight="1">
      <c r="A4412" s="94"/>
      <c r="B4412" s="6" t="str">
        <f>IFERROR(VLOOKUP(A4412,'Distributor List'!$A$2:$D$77,2,0),"-")</f>
        <v>-</v>
      </c>
      <c r="C4412" s="6" t="str">
        <f>IFERROR(VLOOKUP(A4412,'Distributor List'!$A$2:$D$77,3,0),"-")</f>
        <v>-</v>
      </c>
      <c r="D4412" s="6" t="str">
        <f>IFERROR(VLOOKUP(A4412,'Distributor List'!$A$2:$F$77,6,0),"-")</f>
        <v>-</v>
      </c>
      <c r="E4412" s="6" t="str">
        <f>IFERROR(VLOOKUP(A4412,'Distributor List'!$A$2:$D$77,4,0),"-")</f>
        <v>-</v>
      </c>
      <c r="F4412" s="6" t="str">
        <f>IFERROR(VLOOKUP(H4412,'Price List'!$A$2:$H$109,8,0),"-")</f>
        <v>-</v>
      </c>
      <c r="G4412" s="6" t="str">
        <f>IFERROR(VLOOKUP(A4412,'Distributor List'!$A$2:$E$77,5,0),"-")</f>
        <v>-</v>
      </c>
      <c r="H4412" s="10"/>
      <c r="I4412" s="95"/>
      <c r="J4412" s="92"/>
      <c r="K4412" s="92"/>
      <c r="L4412" s="73">
        <f t="shared" si="1451"/>
        <v>0</v>
      </c>
      <c r="M4412" s="73">
        <f t="shared" si="1448"/>
        <v>0</v>
      </c>
      <c r="N4412" s="73"/>
      <c r="O4412" s="73"/>
      <c r="P4412" s="73"/>
      <c r="Q4412" s="73"/>
      <c r="R4412" s="73">
        <f t="shared" si="1450"/>
        <v>0</v>
      </c>
      <c r="S4412" s="76" t="str">
        <f t="shared" si="1442"/>
        <v>-</v>
      </c>
      <c r="T4412" s="96">
        <v>0</v>
      </c>
      <c r="U4412" s="97"/>
      <c r="V4412" s="73">
        <f t="shared" si="1449"/>
        <v>0</v>
      </c>
      <c r="W4412" s="73">
        <f t="shared" si="1443"/>
        <v>0</v>
      </c>
      <c r="X4412" s="76" t="str">
        <f t="shared" si="1444"/>
        <v>-</v>
      </c>
      <c r="Y4412" s="73">
        <f t="shared" si="1445"/>
        <v>0</v>
      </c>
      <c r="Z4412" s="73">
        <f t="shared" si="1446"/>
        <v>0</v>
      </c>
      <c r="AA4412" s="73">
        <f t="shared" si="1439"/>
        <v>0</v>
      </c>
      <c r="AB4412" s="73">
        <f t="shared" si="1447"/>
        <v>0</v>
      </c>
      <c r="AC4412" s="73">
        <f t="shared" si="1440"/>
        <v>0</v>
      </c>
      <c r="AD4412" s="73">
        <f t="shared" si="1441"/>
        <v>0</v>
      </c>
      <c r="AE4412" s="73">
        <v>0</v>
      </c>
    </row>
    <row r="4413" spans="1:31" ht="15" customHeight="1">
      <c r="A4413" s="94"/>
      <c r="B4413" s="6" t="str">
        <f>IFERROR(VLOOKUP(A4413,'Distributor List'!$A$2:$D$77,2,0),"-")</f>
        <v>-</v>
      </c>
      <c r="C4413" s="6" t="str">
        <f>IFERROR(VLOOKUP(A4413,'Distributor List'!$A$2:$D$77,3,0),"-")</f>
        <v>-</v>
      </c>
      <c r="D4413" s="6" t="str">
        <f>IFERROR(VLOOKUP(A4413,'Distributor List'!$A$2:$F$77,6,0),"-")</f>
        <v>-</v>
      </c>
      <c r="E4413" s="6" t="str">
        <f>IFERROR(VLOOKUP(A4413,'Distributor List'!$A$2:$D$77,4,0),"-")</f>
        <v>-</v>
      </c>
      <c r="F4413" s="6" t="str">
        <f>IFERROR(VLOOKUP(H4413,'Price List'!$A$2:$H$109,8,0),"-")</f>
        <v>-</v>
      </c>
      <c r="G4413" s="6" t="str">
        <f>IFERROR(VLOOKUP(A4413,'Distributor List'!$A$2:$E$77,5,0),"-")</f>
        <v>-</v>
      </c>
      <c r="H4413" s="10"/>
      <c r="I4413" s="95"/>
      <c r="J4413" s="92"/>
      <c r="K4413" s="92"/>
      <c r="L4413" s="73">
        <f t="shared" si="1451"/>
        <v>0</v>
      </c>
      <c r="M4413" s="73">
        <f t="shared" si="1448"/>
        <v>0</v>
      </c>
      <c r="N4413" s="73"/>
      <c r="O4413" s="73"/>
      <c r="P4413" s="73"/>
      <c r="Q4413" s="73"/>
      <c r="R4413" s="73">
        <f t="shared" si="1450"/>
        <v>0</v>
      </c>
      <c r="S4413" s="76" t="str">
        <f t="shared" si="1442"/>
        <v>-</v>
      </c>
      <c r="T4413" s="96">
        <v>0</v>
      </c>
      <c r="U4413" s="97"/>
      <c r="V4413" s="73">
        <f t="shared" si="1449"/>
        <v>0</v>
      </c>
      <c r="W4413" s="73">
        <f t="shared" si="1443"/>
        <v>0</v>
      </c>
      <c r="X4413" s="76" t="str">
        <f t="shared" si="1444"/>
        <v>-</v>
      </c>
      <c r="Y4413" s="73">
        <f t="shared" si="1445"/>
        <v>0</v>
      </c>
      <c r="Z4413" s="73">
        <f t="shared" si="1446"/>
        <v>0</v>
      </c>
      <c r="AA4413" s="73">
        <f t="shared" ref="AA4413:AA4476" si="1452">Z4413*I4413</f>
        <v>0</v>
      </c>
      <c r="AB4413" s="73">
        <f t="shared" si="1447"/>
        <v>0</v>
      </c>
      <c r="AC4413" s="73">
        <f t="shared" ref="AC4413:AC4476" si="1453">AB4413*I4413</f>
        <v>0</v>
      </c>
      <c r="AD4413" s="73">
        <f t="shared" ref="AD4413:AD4476" si="1454">Y4413*I4413</f>
        <v>0</v>
      </c>
      <c r="AE4413" s="73">
        <v>0</v>
      </c>
    </row>
    <row r="4414" spans="1:31" ht="15" customHeight="1">
      <c r="A4414" s="94"/>
      <c r="B4414" s="6" t="str">
        <f>IFERROR(VLOOKUP(A4414,'Distributor List'!$A$2:$D$77,2,0),"-")</f>
        <v>-</v>
      </c>
      <c r="C4414" s="6" t="str">
        <f>IFERROR(VLOOKUP(A4414,'Distributor List'!$A$2:$D$77,3,0),"-")</f>
        <v>-</v>
      </c>
      <c r="D4414" s="6" t="str">
        <f>IFERROR(VLOOKUP(A4414,'Distributor List'!$A$2:$F$77,6,0),"-")</f>
        <v>-</v>
      </c>
      <c r="E4414" s="6" t="str">
        <f>IFERROR(VLOOKUP(A4414,'Distributor List'!$A$2:$D$77,4,0),"-")</f>
        <v>-</v>
      </c>
      <c r="F4414" s="6" t="str">
        <f>IFERROR(VLOOKUP(H4414,'Price List'!$A$2:$H$109,8,0),"-")</f>
        <v>-</v>
      </c>
      <c r="G4414" s="6" t="str">
        <f>IFERROR(VLOOKUP(A4414,'Distributor List'!$A$2:$E$77,5,0),"-")</f>
        <v>-</v>
      </c>
      <c r="H4414" s="10"/>
      <c r="I4414" s="95"/>
      <c r="J4414" s="92"/>
      <c r="K4414" s="92"/>
      <c r="L4414" s="73">
        <f t="shared" si="1451"/>
        <v>0</v>
      </c>
      <c r="M4414" s="73">
        <f t="shared" si="1448"/>
        <v>0</v>
      </c>
      <c r="N4414" s="73"/>
      <c r="O4414" s="73"/>
      <c r="P4414" s="73"/>
      <c r="Q4414" s="73"/>
      <c r="R4414" s="73">
        <f t="shared" si="1450"/>
        <v>0</v>
      </c>
      <c r="S4414" s="76" t="str">
        <f t="shared" si="1442"/>
        <v>-</v>
      </c>
      <c r="T4414" s="96">
        <v>0</v>
      </c>
      <c r="U4414" s="97"/>
      <c r="V4414" s="73">
        <f t="shared" si="1449"/>
        <v>0</v>
      </c>
      <c r="W4414" s="73">
        <f t="shared" si="1443"/>
        <v>0</v>
      </c>
      <c r="X4414" s="76" t="str">
        <f t="shared" si="1444"/>
        <v>-</v>
      </c>
      <c r="Y4414" s="73">
        <f t="shared" si="1445"/>
        <v>0</v>
      </c>
      <c r="Z4414" s="73">
        <f t="shared" si="1446"/>
        <v>0</v>
      </c>
      <c r="AA4414" s="73">
        <f t="shared" si="1452"/>
        <v>0</v>
      </c>
      <c r="AB4414" s="73">
        <f t="shared" si="1447"/>
        <v>0</v>
      </c>
      <c r="AC4414" s="73">
        <f t="shared" si="1453"/>
        <v>0</v>
      </c>
      <c r="AD4414" s="73">
        <f t="shared" si="1454"/>
        <v>0</v>
      </c>
      <c r="AE4414" s="73">
        <v>0</v>
      </c>
    </row>
    <row r="4415" spans="1:31" ht="15" customHeight="1">
      <c r="A4415" s="94"/>
      <c r="B4415" s="6" t="str">
        <f>IFERROR(VLOOKUP(A4415,'Distributor List'!$A$2:$D$77,2,0),"-")</f>
        <v>-</v>
      </c>
      <c r="C4415" s="6" t="str">
        <f>IFERROR(VLOOKUP(A4415,'Distributor List'!$A$2:$D$77,3,0),"-")</f>
        <v>-</v>
      </c>
      <c r="D4415" s="6" t="str">
        <f>IFERROR(VLOOKUP(A4415,'Distributor List'!$A$2:$F$77,6,0),"-")</f>
        <v>-</v>
      </c>
      <c r="E4415" s="6" t="str">
        <f>IFERROR(VLOOKUP(A4415,'Distributor List'!$A$2:$D$77,4,0),"-")</f>
        <v>-</v>
      </c>
      <c r="F4415" s="6" t="str">
        <f>IFERROR(VLOOKUP(H4415,'Price List'!$A$2:$H$109,8,0),"-")</f>
        <v>-</v>
      </c>
      <c r="G4415" s="6" t="str">
        <f>IFERROR(VLOOKUP(A4415,'Distributor List'!$A$2:$E$77,5,0),"-")</f>
        <v>-</v>
      </c>
      <c r="H4415" s="10"/>
      <c r="I4415" s="95"/>
      <c r="J4415" s="92"/>
      <c r="K4415" s="92"/>
      <c r="L4415" s="73">
        <f t="shared" si="1451"/>
        <v>0</v>
      </c>
      <c r="M4415" s="73">
        <f t="shared" si="1448"/>
        <v>0</v>
      </c>
      <c r="N4415" s="73"/>
      <c r="O4415" s="73"/>
      <c r="P4415" s="73"/>
      <c r="Q4415" s="73"/>
      <c r="R4415" s="73">
        <f t="shared" si="1450"/>
        <v>0</v>
      </c>
      <c r="S4415" s="76" t="str">
        <f t="shared" si="1442"/>
        <v>-</v>
      </c>
      <c r="T4415" s="96">
        <v>0</v>
      </c>
      <c r="U4415" s="97"/>
      <c r="V4415" s="73">
        <f t="shared" si="1449"/>
        <v>0</v>
      </c>
      <c r="W4415" s="73">
        <f t="shared" si="1443"/>
        <v>0</v>
      </c>
      <c r="X4415" s="76" t="str">
        <f t="shared" si="1444"/>
        <v>-</v>
      </c>
      <c r="Y4415" s="73">
        <f t="shared" si="1445"/>
        <v>0</v>
      </c>
      <c r="Z4415" s="73">
        <f t="shared" si="1446"/>
        <v>0</v>
      </c>
      <c r="AA4415" s="73">
        <f t="shared" si="1452"/>
        <v>0</v>
      </c>
      <c r="AB4415" s="73">
        <f t="shared" si="1447"/>
        <v>0</v>
      </c>
      <c r="AC4415" s="73">
        <f t="shared" si="1453"/>
        <v>0</v>
      </c>
      <c r="AD4415" s="73">
        <f t="shared" si="1454"/>
        <v>0</v>
      </c>
      <c r="AE4415" s="73">
        <v>0</v>
      </c>
    </row>
    <row r="4416" spans="1:31" ht="15" customHeight="1">
      <c r="A4416" s="94"/>
      <c r="B4416" s="6" t="str">
        <f>IFERROR(VLOOKUP(A4416,'Distributor List'!$A$2:$D$77,2,0),"-")</f>
        <v>-</v>
      </c>
      <c r="C4416" s="6" t="str">
        <f>IFERROR(VLOOKUP(A4416,'Distributor List'!$A$2:$D$77,3,0),"-")</f>
        <v>-</v>
      </c>
      <c r="D4416" s="6" t="str">
        <f>IFERROR(VLOOKUP(A4416,'Distributor List'!$A$2:$F$77,6,0),"-")</f>
        <v>-</v>
      </c>
      <c r="E4416" s="6" t="str">
        <f>IFERROR(VLOOKUP(A4416,'Distributor List'!$A$2:$D$77,4,0),"-")</f>
        <v>-</v>
      </c>
      <c r="F4416" s="6" t="str">
        <f>IFERROR(VLOOKUP(H4416,'Price List'!$A$2:$H$109,8,0),"-")</f>
        <v>-</v>
      </c>
      <c r="G4416" s="6" t="str">
        <f>IFERROR(VLOOKUP(A4416,'Distributor List'!$A$2:$E$77,5,0),"-")</f>
        <v>-</v>
      </c>
      <c r="H4416" s="10"/>
      <c r="I4416" s="95"/>
      <c r="J4416" s="92"/>
      <c r="K4416" s="92"/>
      <c r="L4416" s="73">
        <f t="shared" si="1451"/>
        <v>0</v>
      </c>
      <c r="M4416" s="73">
        <f t="shared" si="1448"/>
        <v>0</v>
      </c>
      <c r="N4416" s="73"/>
      <c r="O4416" s="73"/>
      <c r="P4416" s="73"/>
      <c r="Q4416" s="73"/>
      <c r="R4416" s="73">
        <f t="shared" si="1450"/>
        <v>0</v>
      </c>
      <c r="S4416" s="76" t="str">
        <f t="shared" si="1442"/>
        <v>-</v>
      </c>
      <c r="T4416" s="96">
        <v>0</v>
      </c>
      <c r="U4416" s="97"/>
      <c r="V4416" s="73">
        <f t="shared" si="1449"/>
        <v>0</v>
      </c>
      <c r="W4416" s="73">
        <f t="shared" si="1443"/>
        <v>0</v>
      </c>
      <c r="X4416" s="76" t="str">
        <f t="shared" si="1444"/>
        <v>-</v>
      </c>
      <c r="Y4416" s="73">
        <f t="shared" si="1445"/>
        <v>0</v>
      </c>
      <c r="Z4416" s="73">
        <f t="shared" si="1446"/>
        <v>0</v>
      </c>
      <c r="AA4416" s="73">
        <f t="shared" si="1452"/>
        <v>0</v>
      </c>
      <c r="AB4416" s="73">
        <f t="shared" si="1447"/>
        <v>0</v>
      </c>
      <c r="AC4416" s="73">
        <f t="shared" si="1453"/>
        <v>0</v>
      </c>
      <c r="AD4416" s="73">
        <f t="shared" si="1454"/>
        <v>0</v>
      </c>
      <c r="AE4416" s="73">
        <v>0</v>
      </c>
    </row>
    <row r="4417" spans="1:31" ht="15" customHeight="1">
      <c r="A4417" s="94"/>
      <c r="B4417" s="6" t="str">
        <f>IFERROR(VLOOKUP(A4417,'Distributor List'!$A$2:$D$77,2,0),"-")</f>
        <v>-</v>
      </c>
      <c r="C4417" s="6" t="str">
        <f>IFERROR(VLOOKUP(A4417,'Distributor List'!$A$2:$D$77,3,0),"-")</f>
        <v>-</v>
      </c>
      <c r="D4417" s="6" t="str">
        <f>IFERROR(VLOOKUP(A4417,'Distributor List'!$A$2:$F$77,6,0),"-")</f>
        <v>-</v>
      </c>
      <c r="E4417" s="6" t="str">
        <f>IFERROR(VLOOKUP(A4417,'Distributor List'!$A$2:$D$77,4,0),"-")</f>
        <v>-</v>
      </c>
      <c r="F4417" s="6" t="str">
        <f>IFERROR(VLOOKUP(H4417,'Price List'!$A$2:$H$109,8,0),"-")</f>
        <v>-</v>
      </c>
      <c r="G4417" s="6" t="str">
        <f>IFERROR(VLOOKUP(A4417,'Distributor List'!$A$2:$E$77,5,0),"-")</f>
        <v>-</v>
      </c>
      <c r="H4417" s="10"/>
      <c r="I4417" s="95"/>
      <c r="J4417" s="92"/>
      <c r="K4417" s="92"/>
      <c r="L4417" s="73">
        <f t="shared" si="1451"/>
        <v>0</v>
      </c>
      <c r="M4417" s="73">
        <f t="shared" si="1448"/>
        <v>0</v>
      </c>
      <c r="N4417" s="73"/>
      <c r="O4417" s="73"/>
      <c r="P4417" s="73"/>
      <c r="Q4417" s="73"/>
      <c r="R4417" s="73">
        <f t="shared" si="1450"/>
        <v>0</v>
      </c>
      <c r="S4417" s="76" t="str">
        <f t="shared" si="1442"/>
        <v>-</v>
      </c>
      <c r="T4417" s="96">
        <v>0</v>
      </c>
      <c r="U4417" s="97"/>
      <c r="V4417" s="73">
        <f t="shared" si="1449"/>
        <v>0</v>
      </c>
      <c r="W4417" s="73">
        <f t="shared" si="1443"/>
        <v>0</v>
      </c>
      <c r="X4417" s="76" t="str">
        <f t="shared" si="1444"/>
        <v>-</v>
      </c>
      <c r="Y4417" s="73">
        <f t="shared" si="1445"/>
        <v>0</v>
      </c>
      <c r="Z4417" s="73">
        <f t="shared" si="1446"/>
        <v>0</v>
      </c>
      <c r="AA4417" s="73">
        <f t="shared" si="1452"/>
        <v>0</v>
      </c>
      <c r="AB4417" s="73">
        <f t="shared" si="1447"/>
        <v>0</v>
      </c>
      <c r="AC4417" s="73">
        <f t="shared" si="1453"/>
        <v>0</v>
      </c>
      <c r="AD4417" s="73">
        <f t="shared" si="1454"/>
        <v>0</v>
      </c>
      <c r="AE4417" s="73">
        <v>0</v>
      </c>
    </row>
    <row r="4418" spans="1:31" ht="15" customHeight="1">
      <c r="A4418" s="94"/>
      <c r="B4418" s="6" t="str">
        <f>IFERROR(VLOOKUP(A4418,'Distributor List'!$A$2:$D$77,2,0),"-")</f>
        <v>-</v>
      </c>
      <c r="C4418" s="6" t="str">
        <f>IFERROR(VLOOKUP(A4418,'Distributor List'!$A$2:$D$77,3,0),"-")</f>
        <v>-</v>
      </c>
      <c r="D4418" s="6" t="str">
        <f>IFERROR(VLOOKUP(A4418,'Distributor List'!$A$2:$F$77,6,0),"-")</f>
        <v>-</v>
      </c>
      <c r="E4418" s="6" t="str">
        <f>IFERROR(VLOOKUP(A4418,'Distributor List'!$A$2:$D$77,4,0),"-")</f>
        <v>-</v>
      </c>
      <c r="F4418" s="6" t="str">
        <f>IFERROR(VLOOKUP(H4418,'Price List'!$A$2:$H$109,8,0),"-")</f>
        <v>-</v>
      </c>
      <c r="G4418" s="6" t="str">
        <f>IFERROR(VLOOKUP(A4418,'Distributor List'!$A$2:$E$77,5,0),"-")</f>
        <v>-</v>
      </c>
      <c r="H4418" s="10"/>
      <c r="I4418" s="95"/>
      <c r="J4418" s="92"/>
      <c r="K4418" s="92"/>
      <c r="L4418" s="73">
        <f t="shared" si="1451"/>
        <v>0</v>
      </c>
      <c r="M4418" s="73">
        <f t="shared" si="1448"/>
        <v>0</v>
      </c>
      <c r="N4418" s="73"/>
      <c r="O4418" s="73"/>
      <c r="P4418" s="73"/>
      <c r="Q4418" s="73"/>
      <c r="R4418" s="73">
        <f t="shared" si="1450"/>
        <v>0</v>
      </c>
      <c r="S4418" s="76" t="str">
        <f t="shared" si="1442"/>
        <v>-</v>
      </c>
      <c r="T4418" s="96">
        <v>0</v>
      </c>
      <c r="U4418" s="97"/>
      <c r="V4418" s="73">
        <f t="shared" si="1449"/>
        <v>0</v>
      </c>
      <c r="W4418" s="73">
        <f t="shared" si="1443"/>
        <v>0</v>
      </c>
      <c r="X4418" s="76" t="str">
        <f t="shared" si="1444"/>
        <v>-</v>
      </c>
      <c r="Y4418" s="73">
        <f t="shared" si="1445"/>
        <v>0</v>
      </c>
      <c r="Z4418" s="73">
        <f t="shared" si="1446"/>
        <v>0</v>
      </c>
      <c r="AA4418" s="73">
        <f t="shared" si="1452"/>
        <v>0</v>
      </c>
      <c r="AB4418" s="73">
        <f t="shared" si="1447"/>
        <v>0</v>
      </c>
      <c r="AC4418" s="73">
        <f t="shared" si="1453"/>
        <v>0</v>
      </c>
      <c r="AD4418" s="73">
        <f t="shared" si="1454"/>
        <v>0</v>
      </c>
      <c r="AE4418" s="73">
        <v>0</v>
      </c>
    </row>
    <row r="4419" spans="1:31" ht="15" customHeight="1">
      <c r="A4419" s="94"/>
      <c r="B4419" s="6" t="str">
        <f>IFERROR(VLOOKUP(A4419,'Distributor List'!$A$2:$D$77,2,0),"-")</f>
        <v>-</v>
      </c>
      <c r="C4419" s="6" t="str">
        <f>IFERROR(VLOOKUP(A4419,'Distributor List'!$A$2:$D$77,3,0),"-")</f>
        <v>-</v>
      </c>
      <c r="D4419" s="6" t="str">
        <f>IFERROR(VLOOKUP(A4419,'Distributor List'!$A$2:$F$77,6,0),"-")</f>
        <v>-</v>
      </c>
      <c r="E4419" s="6" t="str">
        <f>IFERROR(VLOOKUP(A4419,'Distributor List'!$A$2:$D$77,4,0),"-")</f>
        <v>-</v>
      </c>
      <c r="F4419" s="6" t="str">
        <f>IFERROR(VLOOKUP(H4419,'Price List'!$A$2:$H$109,8,0),"-")</f>
        <v>-</v>
      </c>
      <c r="G4419" s="6" t="str">
        <f>IFERROR(VLOOKUP(A4419,'Distributor List'!$A$2:$E$77,5,0),"-")</f>
        <v>-</v>
      </c>
      <c r="H4419" s="10"/>
      <c r="I4419" s="95"/>
      <c r="J4419" s="92"/>
      <c r="K4419" s="92"/>
      <c r="L4419" s="73">
        <f t="shared" si="1451"/>
        <v>0</v>
      </c>
      <c r="M4419" s="73">
        <f t="shared" si="1448"/>
        <v>0</v>
      </c>
      <c r="N4419" s="73"/>
      <c r="O4419" s="73"/>
      <c r="P4419" s="73"/>
      <c r="Q4419" s="73"/>
      <c r="R4419" s="73">
        <f t="shared" si="1450"/>
        <v>0</v>
      </c>
      <c r="S4419" s="76" t="str">
        <f t="shared" si="1442"/>
        <v>-</v>
      </c>
      <c r="T4419" s="96">
        <v>0</v>
      </c>
      <c r="U4419" s="97"/>
      <c r="V4419" s="73">
        <f t="shared" si="1449"/>
        <v>0</v>
      </c>
      <c r="W4419" s="73">
        <f t="shared" si="1443"/>
        <v>0</v>
      </c>
      <c r="X4419" s="76" t="str">
        <f t="shared" si="1444"/>
        <v>-</v>
      </c>
      <c r="Y4419" s="73">
        <f t="shared" si="1445"/>
        <v>0</v>
      </c>
      <c r="Z4419" s="73">
        <f t="shared" si="1446"/>
        <v>0</v>
      </c>
      <c r="AA4419" s="73">
        <f t="shared" si="1452"/>
        <v>0</v>
      </c>
      <c r="AB4419" s="73">
        <f t="shared" si="1447"/>
        <v>0</v>
      </c>
      <c r="AC4419" s="73">
        <f t="shared" si="1453"/>
        <v>0</v>
      </c>
      <c r="AD4419" s="73">
        <f t="shared" si="1454"/>
        <v>0</v>
      </c>
      <c r="AE4419" s="73">
        <v>0</v>
      </c>
    </row>
    <row r="4420" spans="1:31" ht="15" customHeight="1">
      <c r="A4420" s="94"/>
      <c r="B4420" s="6" t="str">
        <f>IFERROR(VLOOKUP(A4420,'Distributor List'!$A$2:$D$77,2,0),"-")</f>
        <v>-</v>
      </c>
      <c r="C4420" s="6" t="str">
        <f>IFERROR(VLOOKUP(A4420,'Distributor List'!$A$2:$D$77,3,0),"-")</f>
        <v>-</v>
      </c>
      <c r="D4420" s="6" t="str">
        <f>IFERROR(VLOOKUP(A4420,'Distributor List'!$A$2:$F$77,6,0),"-")</f>
        <v>-</v>
      </c>
      <c r="E4420" s="6" t="str">
        <f>IFERROR(VLOOKUP(A4420,'Distributor List'!$A$2:$D$77,4,0),"-")</f>
        <v>-</v>
      </c>
      <c r="F4420" s="6" t="str">
        <f>IFERROR(VLOOKUP(H4420,'Price List'!$A$2:$H$109,8,0),"-")</f>
        <v>-</v>
      </c>
      <c r="G4420" s="6" t="str">
        <f>IFERROR(VLOOKUP(A4420,'Distributor List'!$A$2:$E$77,5,0),"-")</f>
        <v>-</v>
      </c>
      <c r="H4420" s="10"/>
      <c r="I4420" s="95"/>
      <c r="J4420" s="92"/>
      <c r="K4420" s="92"/>
      <c r="L4420" s="73">
        <f t="shared" si="1451"/>
        <v>0</v>
      </c>
      <c r="M4420" s="73">
        <f t="shared" si="1448"/>
        <v>0</v>
      </c>
      <c r="N4420" s="73"/>
      <c r="O4420" s="73"/>
      <c r="P4420" s="73"/>
      <c r="Q4420" s="73"/>
      <c r="R4420" s="73">
        <f t="shared" si="1450"/>
        <v>0</v>
      </c>
      <c r="S4420" s="76" t="str">
        <f t="shared" si="1442"/>
        <v>-</v>
      </c>
      <c r="T4420" s="96">
        <v>0</v>
      </c>
      <c r="U4420" s="97"/>
      <c r="V4420" s="73">
        <f t="shared" si="1449"/>
        <v>0</v>
      </c>
      <c r="W4420" s="73">
        <f t="shared" si="1443"/>
        <v>0</v>
      </c>
      <c r="X4420" s="76" t="str">
        <f t="shared" si="1444"/>
        <v>-</v>
      </c>
      <c r="Y4420" s="73">
        <f t="shared" si="1445"/>
        <v>0</v>
      </c>
      <c r="Z4420" s="73">
        <f t="shared" si="1446"/>
        <v>0</v>
      </c>
      <c r="AA4420" s="73">
        <f t="shared" si="1452"/>
        <v>0</v>
      </c>
      <c r="AB4420" s="73">
        <f t="shared" si="1447"/>
        <v>0</v>
      </c>
      <c r="AC4420" s="73">
        <f t="shared" si="1453"/>
        <v>0</v>
      </c>
      <c r="AD4420" s="73">
        <f t="shared" si="1454"/>
        <v>0</v>
      </c>
      <c r="AE4420" s="73">
        <v>0</v>
      </c>
    </row>
    <row r="4421" spans="1:31" ht="15" customHeight="1">
      <c r="A4421" s="94"/>
      <c r="B4421" s="6" t="str">
        <f>IFERROR(VLOOKUP(A4421,'Distributor List'!$A$2:$D$77,2,0),"-")</f>
        <v>-</v>
      </c>
      <c r="C4421" s="6" t="str">
        <f>IFERROR(VLOOKUP(A4421,'Distributor List'!$A$2:$D$77,3,0),"-")</f>
        <v>-</v>
      </c>
      <c r="D4421" s="6" t="str">
        <f>IFERROR(VLOOKUP(A4421,'Distributor List'!$A$2:$F$77,6,0),"-")</f>
        <v>-</v>
      </c>
      <c r="E4421" s="6" t="str">
        <f>IFERROR(VLOOKUP(A4421,'Distributor List'!$A$2:$D$77,4,0),"-")</f>
        <v>-</v>
      </c>
      <c r="F4421" s="6" t="str">
        <f>IFERROR(VLOOKUP(H4421,'Price List'!$A$2:$H$109,8,0),"-")</f>
        <v>-</v>
      </c>
      <c r="G4421" s="6" t="str">
        <f>IFERROR(VLOOKUP(A4421,'Distributor List'!$A$2:$E$77,5,0),"-")</f>
        <v>-</v>
      </c>
      <c r="H4421" s="10"/>
      <c r="I4421" s="95"/>
      <c r="J4421" s="92"/>
      <c r="K4421" s="92"/>
      <c r="L4421" s="73">
        <f t="shared" si="1451"/>
        <v>0</v>
      </c>
      <c r="M4421" s="73">
        <f t="shared" si="1448"/>
        <v>0</v>
      </c>
      <c r="N4421" s="73"/>
      <c r="O4421" s="73"/>
      <c r="P4421" s="73"/>
      <c r="Q4421" s="73"/>
      <c r="R4421" s="73">
        <f t="shared" si="1450"/>
        <v>0</v>
      </c>
      <c r="S4421" s="76" t="str">
        <f t="shared" si="1442"/>
        <v>-</v>
      </c>
      <c r="T4421" s="96">
        <v>0</v>
      </c>
      <c r="U4421" s="97"/>
      <c r="V4421" s="73">
        <f t="shared" si="1449"/>
        <v>0</v>
      </c>
      <c r="W4421" s="73">
        <f t="shared" si="1443"/>
        <v>0</v>
      </c>
      <c r="X4421" s="76" t="str">
        <f t="shared" si="1444"/>
        <v>-</v>
      </c>
      <c r="Y4421" s="73">
        <f t="shared" si="1445"/>
        <v>0</v>
      </c>
      <c r="Z4421" s="73">
        <f t="shared" si="1446"/>
        <v>0</v>
      </c>
      <c r="AA4421" s="73">
        <f t="shared" si="1452"/>
        <v>0</v>
      </c>
      <c r="AB4421" s="73">
        <f t="shared" si="1447"/>
        <v>0</v>
      </c>
      <c r="AC4421" s="73">
        <f t="shared" si="1453"/>
        <v>0</v>
      </c>
      <c r="AD4421" s="73">
        <f t="shared" si="1454"/>
        <v>0</v>
      </c>
      <c r="AE4421" s="73">
        <v>0</v>
      </c>
    </row>
    <row r="4422" spans="1:31" ht="15" customHeight="1">
      <c r="A4422" s="94"/>
      <c r="B4422" s="6" t="str">
        <f>IFERROR(VLOOKUP(A4422,'Distributor List'!$A$2:$D$77,2,0),"-")</f>
        <v>-</v>
      </c>
      <c r="C4422" s="6" t="str">
        <f>IFERROR(VLOOKUP(A4422,'Distributor List'!$A$2:$D$77,3,0),"-")</f>
        <v>-</v>
      </c>
      <c r="D4422" s="6" t="str">
        <f>IFERROR(VLOOKUP(A4422,'Distributor List'!$A$2:$F$77,6,0),"-")</f>
        <v>-</v>
      </c>
      <c r="E4422" s="6" t="str">
        <f>IFERROR(VLOOKUP(A4422,'Distributor List'!$A$2:$D$77,4,0),"-")</f>
        <v>-</v>
      </c>
      <c r="F4422" s="6" t="str">
        <f>IFERROR(VLOOKUP(H4422,'Price List'!$A$2:$H$109,8,0),"-")</f>
        <v>-</v>
      </c>
      <c r="G4422" s="6" t="str">
        <f>IFERROR(VLOOKUP(A4422,'Distributor List'!$A$2:$E$77,5,0),"-")</f>
        <v>-</v>
      </c>
      <c r="H4422" s="10"/>
      <c r="I4422" s="95"/>
      <c r="J4422" s="92"/>
      <c r="K4422" s="92"/>
      <c r="L4422" s="73">
        <f t="shared" si="1451"/>
        <v>0</v>
      </c>
      <c r="M4422" s="73">
        <f t="shared" si="1448"/>
        <v>0</v>
      </c>
      <c r="N4422" s="73"/>
      <c r="O4422" s="73"/>
      <c r="P4422" s="73"/>
      <c r="Q4422" s="73"/>
      <c r="R4422" s="73">
        <f t="shared" si="1450"/>
        <v>0</v>
      </c>
      <c r="S4422" s="76" t="str">
        <f t="shared" si="1442"/>
        <v>-</v>
      </c>
      <c r="T4422" s="96">
        <v>0</v>
      </c>
      <c r="U4422" s="97"/>
      <c r="V4422" s="73">
        <f t="shared" si="1449"/>
        <v>0</v>
      </c>
      <c r="W4422" s="73">
        <f t="shared" si="1443"/>
        <v>0</v>
      </c>
      <c r="X4422" s="76" t="str">
        <f t="shared" si="1444"/>
        <v>-</v>
      </c>
      <c r="Y4422" s="73">
        <f t="shared" si="1445"/>
        <v>0</v>
      </c>
      <c r="Z4422" s="73">
        <f t="shared" si="1446"/>
        <v>0</v>
      </c>
      <c r="AA4422" s="73">
        <f t="shared" si="1452"/>
        <v>0</v>
      </c>
      <c r="AB4422" s="73">
        <f t="shared" si="1447"/>
        <v>0</v>
      </c>
      <c r="AC4422" s="73">
        <f t="shared" si="1453"/>
        <v>0</v>
      </c>
      <c r="AD4422" s="73">
        <f t="shared" si="1454"/>
        <v>0</v>
      </c>
      <c r="AE4422" s="73">
        <v>0</v>
      </c>
    </row>
    <row r="4423" spans="1:31" ht="15" customHeight="1">
      <c r="A4423" s="94"/>
      <c r="B4423" s="6" t="str">
        <f>IFERROR(VLOOKUP(A4423,'Distributor List'!$A$2:$D$77,2,0),"-")</f>
        <v>-</v>
      </c>
      <c r="C4423" s="6" t="str">
        <f>IFERROR(VLOOKUP(A4423,'Distributor List'!$A$2:$D$77,3,0),"-")</f>
        <v>-</v>
      </c>
      <c r="D4423" s="6" t="str">
        <f>IFERROR(VLOOKUP(A4423,'Distributor List'!$A$2:$F$77,6,0),"-")</f>
        <v>-</v>
      </c>
      <c r="E4423" s="6" t="str">
        <f>IFERROR(VLOOKUP(A4423,'Distributor List'!$A$2:$D$77,4,0),"-")</f>
        <v>-</v>
      </c>
      <c r="F4423" s="6" t="str">
        <f>IFERROR(VLOOKUP(H4423,'Price List'!$A$2:$H$109,8,0),"-")</f>
        <v>-</v>
      </c>
      <c r="G4423" s="6" t="str">
        <f>IFERROR(VLOOKUP(A4423,'Distributor List'!$A$2:$E$77,5,0),"-")</f>
        <v>-</v>
      </c>
      <c r="H4423" s="10"/>
      <c r="I4423" s="95"/>
      <c r="J4423" s="92"/>
      <c r="K4423" s="92"/>
      <c r="L4423" s="73">
        <f t="shared" si="1451"/>
        <v>0</v>
      </c>
      <c r="M4423" s="73">
        <f t="shared" si="1448"/>
        <v>0</v>
      </c>
      <c r="N4423" s="73"/>
      <c r="O4423" s="73"/>
      <c r="P4423" s="73"/>
      <c r="Q4423" s="73"/>
      <c r="R4423" s="73">
        <f t="shared" si="1450"/>
        <v>0</v>
      </c>
      <c r="S4423" s="76" t="str">
        <f t="shared" si="1442"/>
        <v>-</v>
      </c>
      <c r="T4423" s="96">
        <v>0</v>
      </c>
      <c r="U4423" s="97"/>
      <c r="V4423" s="73">
        <f t="shared" si="1449"/>
        <v>0</v>
      </c>
      <c r="W4423" s="73">
        <f t="shared" si="1443"/>
        <v>0</v>
      </c>
      <c r="X4423" s="76" t="str">
        <f t="shared" si="1444"/>
        <v>-</v>
      </c>
      <c r="Y4423" s="73">
        <f t="shared" si="1445"/>
        <v>0</v>
      </c>
      <c r="Z4423" s="73">
        <f t="shared" si="1446"/>
        <v>0</v>
      </c>
      <c r="AA4423" s="73">
        <f t="shared" si="1452"/>
        <v>0</v>
      </c>
      <c r="AB4423" s="73">
        <f t="shared" si="1447"/>
        <v>0</v>
      </c>
      <c r="AC4423" s="73">
        <f t="shared" si="1453"/>
        <v>0</v>
      </c>
      <c r="AD4423" s="73">
        <f t="shared" si="1454"/>
        <v>0</v>
      </c>
      <c r="AE4423" s="73">
        <v>0</v>
      </c>
    </row>
    <row r="4424" spans="1:31" ht="15" customHeight="1">
      <c r="A4424" s="94"/>
      <c r="B4424" s="6" t="str">
        <f>IFERROR(VLOOKUP(A4424,'Distributor List'!$A$2:$D$77,2,0),"-")</f>
        <v>-</v>
      </c>
      <c r="C4424" s="6" t="str">
        <f>IFERROR(VLOOKUP(A4424,'Distributor List'!$A$2:$D$77,3,0),"-")</f>
        <v>-</v>
      </c>
      <c r="D4424" s="6" t="str">
        <f>IFERROR(VLOOKUP(A4424,'Distributor List'!$A$2:$F$77,6,0),"-")</f>
        <v>-</v>
      </c>
      <c r="E4424" s="6" t="str">
        <f>IFERROR(VLOOKUP(A4424,'Distributor List'!$A$2:$D$77,4,0),"-")</f>
        <v>-</v>
      </c>
      <c r="F4424" s="6" t="str">
        <f>IFERROR(VLOOKUP(H4424,'Price List'!$A$2:$H$109,8,0),"-")</f>
        <v>-</v>
      </c>
      <c r="G4424" s="6" t="str">
        <f>IFERROR(VLOOKUP(A4424,'Distributor List'!$A$2:$E$77,5,0),"-")</f>
        <v>-</v>
      </c>
      <c r="H4424" s="10"/>
      <c r="I4424" s="95"/>
      <c r="J4424" s="92"/>
      <c r="K4424" s="92"/>
      <c r="L4424" s="73">
        <f t="shared" si="1451"/>
        <v>0</v>
      </c>
      <c r="M4424" s="73">
        <f t="shared" si="1448"/>
        <v>0</v>
      </c>
      <c r="N4424" s="73"/>
      <c r="O4424" s="73"/>
      <c r="P4424" s="73"/>
      <c r="Q4424" s="73"/>
      <c r="R4424" s="73">
        <f t="shared" si="1450"/>
        <v>0</v>
      </c>
      <c r="S4424" s="76" t="str">
        <f t="shared" si="1442"/>
        <v>-</v>
      </c>
      <c r="T4424" s="96">
        <v>0</v>
      </c>
      <c r="U4424" s="97"/>
      <c r="V4424" s="73">
        <f t="shared" si="1449"/>
        <v>0</v>
      </c>
      <c r="W4424" s="73">
        <f t="shared" si="1443"/>
        <v>0</v>
      </c>
      <c r="X4424" s="76" t="str">
        <f t="shared" si="1444"/>
        <v>-</v>
      </c>
      <c r="Y4424" s="73">
        <f t="shared" si="1445"/>
        <v>0</v>
      </c>
      <c r="Z4424" s="73">
        <f t="shared" si="1446"/>
        <v>0</v>
      </c>
      <c r="AA4424" s="73">
        <f t="shared" si="1452"/>
        <v>0</v>
      </c>
      <c r="AB4424" s="73">
        <f t="shared" si="1447"/>
        <v>0</v>
      </c>
      <c r="AC4424" s="73">
        <f t="shared" si="1453"/>
        <v>0</v>
      </c>
      <c r="AD4424" s="73">
        <f t="shared" si="1454"/>
        <v>0</v>
      </c>
      <c r="AE4424" s="73">
        <v>0</v>
      </c>
    </row>
    <row r="4425" spans="1:31" ht="15" customHeight="1">
      <c r="A4425" s="94"/>
      <c r="B4425" s="6" t="str">
        <f>IFERROR(VLOOKUP(A4425,'Distributor List'!$A$2:$D$77,2,0),"-")</f>
        <v>-</v>
      </c>
      <c r="C4425" s="6" t="str">
        <f>IFERROR(VLOOKUP(A4425,'Distributor List'!$A$2:$D$77,3,0),"-")</f>
        <v>-</v>
      </c>
      <c r="D4425" s="6" t="str">
        <f>IFERROR(VLOOKUP(A4425,'Distributor List'!$A$2:$F$77,6,0),"-")</f>
        <v>-</v>
      </c>
      <c r="E4425" s="6" t="str">
        <f>IFERROR(VLOOKUP(A4425,'Distributor List'!$A$2:$D$77,4,0),"-")</f>
        <v>-</v>
      </c>
      <c r="F4425" s="6" t="str">
        <f>IFERROR(VLOOKUP(H4425,'Price List'!$A$2:$H$109,8,0),"-")</f>
        <v>-</v>
      </c>
      <c r="G4425" s="6" t="str">
        <f>IFERROR(VLOOKUP(A4425,'Distributor List'!$A$2:$E$77,5,0),"-")</f>
        <v>-</v>
      </c>
      <c r="H4425" s="10"/>
      <c r="I4425" s="95"/>
      <c r="J4425" s="92"/>
      <c r="K4425" s="92"/>
      <c r="L4425" s="73">
        <f t="shared" si="1451"/>
        <v>0</v>
      </c>
      <c r="M4425" s="73">
        <f t="shared" si="1448"/>
        <v>0</v>
      </c>
      <c r="N4425" s="73"/>
      <c r="O4425" s="73"/>
      <c r="P4425" s="73"/>
      <c r="Q4425" s="73"/>
      <c r="R4425" s="73">
        <f t="shared" si="1450"/>
        <v>0</v>
      </c>
      <c r="S4425" s="76" t="str">
        <f t="shared" si="1442"/>
        <v>-</v>
      </c>
      <c r="T4425" s="96">
        <v>0</v>
      </c>
      <c r="U4425" s="97"/>
      <c r="V4425" s="73">
        <f t="shared" si="1449"/>
        <v>0</v>
      </c>
      <c r="W4425" s="73">
        <f t="shared" si="1443"/>
        <v>0</v>
      </c>
      <c r="X4425" s="76" t="str">
        <f t="shared" si="1444"/>
        <v>-</v>
      </c>
      <c r="Y4425" s="73">
        <f t="shared" si="1445"/>
        <v>0</v>
      </c>
      <c r="Z4425" s="73">
        <f t="shared" si="1446"/>
        <v>0</v>
      </c>
      <c r="AA4425" s="73">
        <f t="shared" si="1452"/>
        <v>0</v>
      </c>
      <c r="AB4425" s="73">
        <f t="shared" si="1447"/>
        <v>0</v>
      </c>
      <c r="AC4425" s="73">
        <f t="shared" si="1453"/>
        <v>0</v>
      </c>
      <c r="AD4425" s="73">
        <f t="shared" si="1454"/>
        <v>0</v>
      </c>
      <c r="AE4425" s="73">
        <v>0</v>
      </c>
    </row>
    <row r="4426" spans="1:31" ht="15" customHeight="1">
      <c r="A4426" s="94"/>
      <c r="B4426" s="6" t="str">
        <f>IFERROR(VLOOKUP(A4426,'Distributor List'!$A$2:$D$77,2,0),"-")</f>
        <v>-</v>
      </c>
      <c r="C4426" s="6" t="str">
        <f>IFERROR(VLOOKUP(A4426,'Distributor List'!$A$2:$D$77,3,0),"-")</f>
        <v>-</v>
      </c>
      <c r="D4426" s="6" t="str">
        <f>IFERROR(VLOOKUP(A4426,'Distributor List'!$A$2:$F$77,6,0),"-")</f>
        <v>-</v>
      </c>
      <c r="E4426" s="6" t="str">
        <f>IFERROR(VLOOKUP(A4426,'Distributor List'!$A$2:$D$77,4,0),"-")</f>
        <v>-</v>
      </c>
      <c r="F4426" s="6" t="str">
        <f>IFERROR(VLOOKUP(H4426,'Price List'!$A$2:$H$109,8,0),"-")</f>
        <v>-</v>
      </c>
      <c r="G4426" s="6" t="str">
        <f>IFERROR(VLOOKUP(A4426,'Distributor List'!$A$2:$E$77,5,0),"-")</f>
        <v>-</v>
      </c>
      <c r="H4426" s="10"/>
      <c r="I4426" s="95"/>
      <c r="J4426" s="92"/>
      <c r="K4426" s="92"/>
      <c r="L4426" s="73">
        <f t="shared" si="1451"/>
        <v>0</v>
      </c>
      <c r="M4426" s="73">
        <f t="shared" si="1448"/>
        <v>0</v>
      </c>
      <c r="N4426" s="73"/>
      <c r="O4426" s="73"/>
      <c r="P4426" s="73"/>
      <c r="Q4426" s="73"/>
      <c r="R4426" s="73">
        <f t="shared" si="1450"/>
        <v>0</v>
      </c>
      <c r="S4426" s="76" t="str">
        <f t="shared" si="1442"/>
        <v>-</v>
      </c>
      <c r="T4426" s="96">
        <v>0</v>
      </c>
      <c r="U4426" s="97"/>
      <c r="V4426" s="73">
        <f t="shared" si="1449"/>
        <v>0</v>
      </c>
      <c r="W4426" s="73">
        <f t="shared" si="1443"/>
        <v>0</v>
      </c>
      <c r="X4426" s="76" t="str">
        <f t="shared" si="1444"/>
        <v>-</v>
      </c>
      <c r="Y4426" s="73">
        <f t="shared" si="1445"/>
        <v>0</v>
      </c>
      <c r="Z4426" s="73">
        <f t="shared" si="1446"/>
        <v>0</v>
      </c>
      <c r="AA4426" s="73">
        <f t="shared" si="1452"/>
        <v>0</v>
      </c>
      <c r="AB4426" s="73">
        <f t="shared" si="1447"/>
        <v>0</v>
      </c>
      <c r="AC4426" s="73">
        <f t="shared" si="1453"/>
        <v>0</v>
      </c>
      <c r="AD4426" s="73">
        <f t="shared" si="1454"/>
        <v>0</v>
      </c>
      <c r="AE4426" s="73">
        <v>0</v>
      </c>
    </row>
    <row r="4427" spans="1:31" ht="15" customHeight="1">
      <c r="A4427" s="94"/>
      <c r="B4427" s="6" t="str">
        <f>IFERROR(VLOOKUP(A4427,'Distributor List'!$A$2:$D$77,2,0),"-")</f>
        <v>-</v>
      </c>
      <c r="C4427" s="6" t="str">
        <f>IFERROR(VLOOKUP(A4427,'Distributor List'!$A$2:$D$77,3,0),"-")</f>
        <v>-</v>
      </c>
      <c r="D4427" s="6" t="str">
        <f>IFERROR(VLOOKUP(A4427,'Distributor List'!$A$2:$F$77,6,0),"-")</f>
        <v>-</v>
      </c>
      <c r="E4427" s="6" t="str">
        <f>IFERROR(VLOOKUP(A4427,'Distributor List'!$A$2:$D$77,4,0),"-")</f>
        <v>-</v>
      </c>
      <c r="F4427" s="6" t="str">
        <f>IFERROR(VLOOKUP(H4427,'Price List'!$A$2:$H$109,8,0),"-")</f>
        <v>-</v>
      </c>
      <c r="G4427" s="6" t="str">
        <f>IFERROR(VLOOKUP(A4427,'Distributor List'!$A$2:$E$77,5,0),"-")</f>
        <v>-</v>
      </c>
      <c r="H4427" s="10"/>
      <c r="I4427" s="95"/>
      <c r="J4427" s="92"/>
      <c r="K4427" s="92"/>
      <c r="L4427" s="73">
        <f t="shared" si="1451"/>
        <v>0</v>
      </c>
      <c r="M4427" s="73">
        <f t="shared" si="1448"/>
        <v>0</v>
      </c>
      <c r="N4427" s="73"/>
      <c r="O4427" s="73"/>
      <c r="P4427" s="73"/>
      <c r="Q4427" s="73"/>
      <c r="R4427" s="73">
        <f t="shared" si="1450"/>
        <v>0</v>
      </c>
      <c r="S4427" s="76" t="str">
        <f t="shared" si="1442"/>
        <v>-</v>
      </c>
      <c r="T4427" s="96">
        <v>0</v>
      </c>
      <c r="U4427" s="97"/>
      <c r="V4427" s="73">
        <f t="shared" si="1449"/>
        <v>0</v>
      </c>
      <c r="W4427" s="73">
        <f t="shared" si="1443"/>
        <v>0</v>
      </c>
      <c r="X4427" s="76" t="str">
        <f t="shared" si="1444"/>
        <v>-</v>
      </c>
      <c r="Y4427" s="73">
        <f t="shared" si="1445"/>
        <v>0</v>
      </c>
      <c r="Z4427" s="73">
        <f t="shared" si="1446"/>
        <v>0</v>
      </c>
      <c r="AA4427" s="73">
        <f t="shared" si="1452"/>
        <v>0</v>
      </c>
      <c r="AB4427" s="73">
        <f t="shared" si="1447"/>
        <v>0</v>
      </c>
      <c r="AC4427" s="73">
        <f t="shared" si="1453"/>
        <v>0</v>
      </c>
      <c r="AD4427" s="73">
        <f t="shared" si="1454"/>
        <v>0</v>
      </c>
      <c r="AE4427" s="73">
        <v>0</v>
      </c>
    </row>
    <row r="4428" spans="1:31" ht="15" customHeight="1">
      <c r="A4428" s="94"/>
      <c r="B4428" s="6" t="str">
        <f>IFERROR(VLOOKUP(A4428,'Distributor List'!$A$2:$D$77,2,0),"-")</f>
        <v>-</v>
      </c>
      <c r="C4428" s="6" t="str">
        <f>IFERROR(VLOOKUP(A4428,'Distributor List'!$A$2:$D$77,3,0),"-")</f>
        <v>-</v>
      </c>
      <c r="D4428" s="6" t="str">
        <f>IFERROR(VLOOKUP(A4428,'Distributor List'!$A$2:$F$77,6,0),"-")</f>
        <v>-</v>
      </c>
      <c r="E4428" s="6" t="str">
        <f>IFERROR(VLOOKUP(A4428,'Distributor List'!$A$2:$D$77,4,0),"-")</f>
        <v>-</v>
      </c>
      <c r="F4428" s="6" t="str">
        <f>IFERROR(VLOOKUP(H4428,'Price List'!$A$2:$H$109,8,0),"-")</f>
        <v>-</v>
      </c>
      <c r="G4428" s="6" t="str">
        <f>IFERROR(VLOOKUP(A4428,'Distributor List'!$A$2:$E$77,5,0),"-")</f>
        <v>-</v>
      </c>
      <c r="H4428" s="10"/>
      <c r="I4428" s="95"/>
      <c r="J4428" s="92"/>
      <c r="K4428" s="92"/>
      <c r="L4428" s="73">
        <f t="shared" si="1451"/>
        <v>0</v>
      </c>
      <c r="M4428" s="73">
        <f t="shared" si="1448"/>
        <v>0</v>
      </c>
      <c r="N4428" s="73"/>
      <c r="O4428" s="73"/>
      <c r="P4428" s="73"/>
      <c r="Q4428" s="73"/>
      <c r="R4428" s="73">
        <f t="shared" si="1450"/>
        <v>0</v>
      </c>
      <c r="S4428" s="76" t="str">
        <f t="shared" si="1442"/>
        <v>-</v>
      </c>
      <c r="T4428" s="96">
        <v>0</v>
      </c>
      <c r="U4428" s="97"/>
      <c r="V4428" s="73">
        <f t="shared" si="1449"/>
        <v>0</v>
      </c>
      <c r="W4428" s="73">
        <f t="shared" si="1443"/>
        <v>0</v>
      </c>
      <c r="X4428" s="76" t="str">
        <f t="shared" si="1444"/>
        <v>-</v>
      </c>
      <c r="Y4428" s="73">
        <f t="shared" si="1445"/>
        <v>0</v>
      </c>
      <c r="Z4428" s="73">
        <f t="shared" si="1446"/>
        <v>0</v>
      </c>
      <c r="AA4428" s="73">
        <f t="shared" si="1452"/>
        <v>0</v>
      </c>
      <c r="AB4428" s="73">
        <f t="shared" si="1447"/>
        <v>0</v>
      </c>
      <c r="AC4428" s="73">
        <f t="shared" si="1453"/>
        <v>0</v>
      </c>
      <c r="AD4428" s="73">
        <f t="shared" si="1454"/>
        <v>0</v>
      </c>
      <c r="AE4428" s="73">
        <v>0</v>
      </c>
    </row>
    <row r="4429" spans="1:31" ht="15" customHeight="1">
      <c r="A4429" s="94"/>
      <c r="B4429" s="6" t="str">
        <f>IFERROR(VLOOKUP(A4429,'Distributor List'!$A$2:$D$77,2,0),"-")</f>
        <v>-</v>
      </c>
      <c r="C4429" s="6" t="str">
        <f>IFERROR(VLOOKUP(A4429,'Distributor List'!$A$2:$D$77,3,0),"-")</f>
        <v>-</v>
      </c>
      <c r="D4429" s="6" t="str">
        <f>IFERROR(VLOOKUP(A4429,'Distributor List'!$A$2:$F$77,6,0),"-")</f>
        <v>-</v>
      </c>
      <c r="E4429" s="6" t="str">
        <f>IFERROR(VLOOKUP(A4429,'Distributor List'!$A$2:$D$77,4,0),"-")</f>
        <v>-</v>
      </c>
      <c r="F4429" s="6" t="str">
        <f>IFERROR(VLOOKUP(H4429,'Price List'!$A$2:$H$109,8,0),"-")</f>
        <v>-</v>
      </c>
      <c r="G4429" s="6" t="str">
        <f>IFERROR(VLOOKUP(A4429,'Distributor List'!$A$2:$E$77,5,0),"-")</f>
        <v>-</v>
      </c>
      <c r="H4429" s="10"/>
      <c r="I4429" s="95"/>
      <c r="J4429" s="92"/>
      <c r="K4429" s="92"/>
      <c r="L4429" s="73">
        <f t="shared" si="1451"/>
        <v>0</v>
      </c>
      <c r="M4429" s="73">
        <f t="shared" si="1448"/>
        <v>0</v>
      </c>
      <c r="N4429" s="73"/>
      <c r="O4429" s="73"/>
      <c r="P4429" s="73"/>
      <c r="Q4429" s="73"/>
      <c r="R4429" s="73">
        <f t="shared" si="1450"/>
        <v>0</v>
      </c>
      <c r="S4429" s="76" t="str">
        <f t="shared" si="1442"/>
        <v>-</v>
      </c>
      <c r="T4429" s="96">
        <v>0</v>
      </c>
      <c r="U4429" s="97"/>
      <c r="V4429" s="73">
        <f t="shared" si="1449"/>
        <v>0</v>
      </c>
      <c r="W4429" s="73">
        <f t="shared" si="1443"/>
        <v>0</v>
      </c>
      <c r="X4429" s="76" t="str">
        <f t="shared" si="1444"/>
        <v>-</v>
      </c>
      <c r="Y4429" s="73">
        <f t="shared" si="1445"/>
        <v>0</v>
      </c>
      <c r="Z4429" s="73">
        <f t="shared" si="1446"/>
        <v>0</v>
      </c>
      <c r="AA4429" s="73">
        <f t="shared" si="1452"/>
        <v>0</v>
      </c>
      <c r="AB4429" s="73">
        <f t="shared" si="1447"/>
        <v>0</v>
      </c>
      <c r="AC4429" s="73">
        <f t="shared" si="1453"/>
        <v>0</v>
      </c>
      <c r="AD4429" s="73">
        <f t="shared" si="1454"/>
        <v>0</v>
      </c>
      <c r="AE4429" s="73">
        <v>0</v>
      </c>
    </row>
    <row r="4430" spans="1:31" ht="15" customHeight="1">
      <c r="A4430" s="94"/>
      <c r="B4430" s="6" t="str">
        <f>IFERROR(VLOOKUP(A4430,'Distributor List'!$A$2:$D$77,2,0),"-")</f>
        <v>-</v>
      </c>
      <c r="C4430" s="6" t="str">
        <f>IFERROR(VLOOKUP(A4430,'Distributor List'!$A$2:$D$77,3,0),"-")</f>
        <v>-</v>
      </c>
      <c r="D4430" s="6" t="str">
        <f>IFERROR(VLOOKUP(A4430,'Distributor List'!$A$2:$F$77,6,0),"-")</f>
        <v>-</v>
      </c>
      <c r="E4430" s="6" t="str">
        <f>IFERROR(VLOOKUP(A4430,'Distributor List'!$A$2:$D$77,4,0),"-")</f>
        <v>-</v>
      </c>
      <c r="F4430" s="6" t="str">
        <f>IFERROR(VLOOKUP(H4430,'Price List'!$A$2:$H$109,8,0),"-")</f>
        <v>-</v>
      </c>
      <c r="G4430" s="6" t="str">
        <f>IFERROR(VLOOKUP(A4430,'Distributor List'!$A$2:$E$77,5,0),"-")</f>
        <v>-</v>
      </c>
      <c r="H4430" s="10"/>
      <c r="I4430" s="95"/>
      <c r="J4430" s="92"/>
      <c r="K4430" s="92"/>
      <c r="L4430" s="73">
        <f t="shared" si="1451"/>
        <v>0</v>
      </c>
      <c r="M4430" s="73">
        <f t="shared" si="1448"/>
        <v>0</v>
      </c>
      <c r="N4430" s="73"/>
      <c r="O4430" s="73"/>
      <c r="P4430" s="73"/>
      <c r="Q4430" s="73"/>
      <c r="R4430" s="73">
        <f t="shared" si="1450"/>
        <v>0</v>
      </c>
      <c r="S4430" s="76" t="str">
        <f t="shared" si="1442"/>
        <v>-</v>
      </c>
      <c r="T4430" s="96">
        <v>0</v>
      </c>
      <c r="U4430" s="97"/>
      <c r="V4430" s="73">
        <f t="shared" si="1449"/>
        <v>0</v>
      </c>
      <c r="W4430" s="73">
        <f t="shared" si="1443"/>
        <v>0</v>
      </c>
      <c r="X4430" s="76" t="str">
        <f t="shared" si="1444"/>
        <v>-</v>
      </c>
      <c r="Y4430" s="73">
        <f t="shared" si="1445"/>
        <v>0</v>
      </c>
      <c r="Z4430" s="73">
        <f t="shared" si="1446"/>
        <v>0</v>
      </c>
      <c r="AA4430" s="73">
        <f t="shared" si="1452"/>
        <v>0</v>
      </c>
      <c r="AB4430" s="73">
        <f t="shared" si="1447"/>
        <v>0</v>
      </c>
      <c r="AC4430" s="73">
        <f t="shared" si="1453"/>
        <v>0</v>
      </c>
      <c r="AD4430" s="73">
        <f t="shared" si="1454"/>
        <v>0</v>
      </c>
      <c r="AE4430" s="73">
        <v>0</v>
      </c>
    </row>
    <row r="4431" spans="1:31" ht="15" customHeight="1">
      <c r="A4431" s="94"/>
      <c r="B4431" s="6" t="str">
        <f>IFERROR(VLOOKUP(A4431,'Distributor List'!$A$2:$D$77,2,0),"-")</f>
        <v>-</v>
      </c>
      <c r="C4431" s="6" t="str">
        <f>IFERROR(VLOOKUP(A4431,'Distributor List'!$A$2:$D$77,3,0),"-")</f>
        <v>-</v>
      </c>
      <c r="D4431" s="6" t="str">
        <f>IFERROR(VLOOKUP(A4431,'Distributor List'!$A$2:$F$77,6,0),"-")</f>
        <v>-</v>
      </c>
      <c r="E4431" s="6" t="str">
        <f>IFERROR(VLOOKUP(A4431,'Distributor List'!$A$2:$D$77,4,0),"-")</f>
        <v>-</v>
      </c>
      <c r="F4431" s="6" t="str">
        <f>IFERROR(VLOOKUP(H4431,'Price List'!$A$2:$H$109,8,0),"-")</f>
        <v>-</v>
      </c>
      <c r="G4431" s="6" t="str">
        <f>IFERROR(VLOOKUP(A4431,'Distributor List'!$A$2:$E$77,5,0),"-")</f>
        <v>-</v>
      </c>
      <c r="H4431" s="10"/>
      <c r="I4431" s="95"/>
      <c r="J4431" s="92"/>
      <c r="K4431" s="92"/>
      <c r="L4431" s="73">
        <f t="shared" si="1451"/>
        <v>0</v>
      </c>
      <c r="M4431" s="73">
        <f t="shared" si="1448"/>
        <v>0</v>
      </c>
      <c r="N4431" s="73"/>
      <c r="O4431" s="73"/>
      <c r="P4431" s="73"/>
      <c r="Q4431" s="73"/>
      <c r="R4431" s="73">
        <f t="shared" si="1450"/>
        <v>0</v>
      </c>
      <c r="S4431" s="76" t="str">
        <f t="shared" si="1442"/>
        <v>-</v>
      </c>
      <c r="T4431" s="96">
        <v>0</v>
      </c>
      <c r="U4431" s="97"/>
      <c r="V4431" s="73">
        <f t="shared" si="1449"/>
        <v>0</v>
      </c>
      <c r="W4431" s="73">
        <f t="shared" si="1443"/>
        <v>0</v>
      </c>
      <c r="X4431" s="76" t="str">
        <f t="shared" si="1444"/>
        <v>-</v>
      </c>
      <c r="Y4431" s="73">
        <f t="shared" si="1445"/>
        <v>0</v>
      </c>
      <c r="Z4431" s="73">
        <f t="shared" si="1446"/>
        <v>0</v>
      </c>
      <c r="AA4431" s="73">
        <f t="shared" si="1452"/>
        <v>0</v>
      </c>
      <c r="AB4431" s="73">
        <f t="shared" si="1447"/>
        <v>0</v>
      </c>
      <c r="AC4431" s="73">
        <f t="shared" si="1453"/>
        <v>0</v>
      </c>
      <c r="AD4431" s="73">
        <f t="shared" si="1454"/>
        <v>0</v>
      </c>
      <c r="AE4431" s="73">
        <v>0</v>
      </c>
    </row>
    <row r="4432" spans="1:31" ht="15" customHeight="1">
      <c r="A4432" s="94"/>
      <c r="B4432" s="6" t="str">
        <f>IFERROR(VLOOKUP(A4432,'Distributor List'!$A$2:$D$77,2,0),"-")</f>
        <v>-</v>
      </c>
      <c r="C4432" s="6" t="str">
        <f>IFERROR(VLOOKUP(A4432,'Distributor List'!$A$2:$D$77,3,0),"-")</f>
        <v>-</v>
      </c>
      <c r="D4432" s="6" t="str">
        <f>IFERROR(VLOOKUP(A4432,'Distributor List'!$A$2:$F$77,6,0),"-")</f>
        <v>-</v>
      </c>
      <c r="E4432" s="6" t="str">
        <f>IFERROR(VLOOKUP(A4432,'Distributor List'!$A$2:$D$77,4,0),"-")</f>
        <v>-</v>
      </c>
      <c r="F4432" s="6" t="str">
        <f>IFERROR(VLOOKUP(H4432,'Price List'!$A$2:$H$109,8,0),"-")</f>
        <v>-</v>
      </c>
      <c r="G4432" s="6" t="str">
        <f>IFERROR(VLOOKUP(A4432,'Distributor List'!$A$2:$E$77,5,0),"-")</f>
        <v>-</v>
      </c>
      <c r="H4432" s="10"/>
      <c r="I4432" s="95"/>
      <c r="J4432" s="92"/>
      <c r="K4432" s="92"/>
      <c r="L4432" s="73">
        <f t="shared" si="1451"/>
        <v>0</v>
      </c>
      <c r="M4432" s="73">
        <f t="shared" si="1448"/>
        <v>0</v>
      </c>
      <c r="N4432" s="73"/>
      <c r="O4432" s="73"/>
      <c r="P4432" s="73"/>
      <c r="Q4432" s="73"/>
      <c r="R4432" s="73">
        <f t="shared" si="1450"/>
        <v>0</v>
      </c>
      <c r="S4432" s="76" t="str">
        <f t="shared" si="1442"/>
        <v>-</v>
      </c>
      <c r="T4432" s="96">
        <v>0</v>
      </c>
      <c r="U4432" s="97"/>
      <c r="V4432" s="73">
        <f t="shared" si="1449"/>
        <v>0</v>
      </c>
      <c r="W4432" s="73">
        <f t="shared" si="1443"/>
        <v>0</v>
      </c>
      <c r="X4432" s="76" t="str">
        <f t="shared" si="1444"/>
        <v>-</v>
      </c>
      <c r="Y4432" s="73">
        <f t="shared" si="1445"/>
        <v>0</v>
      </c>
      <c r="Z4432" s="73">
        <f t="shared" si="1446"/>
        <v>0</v>
      </c>
      <c r="AA4432" s="73">
        <f t="shared" si="1452"/>
        <v>0</v>
      </c>
      <c r="AB4432" s="73">
        <f t="shared" si="1447"/>
        <v>0</v>
      </c>
      <c r="AC4432" s="73">
        <f t="shared" si="1453"/>
        <v>0</v>
      </c>
      <c r="AD4432" s="73">
        <f t="shared" si="1454"/>
        <v>0</v>
      </c>
      <c r="AE4432" s="73">
        <v>0</v>
      </c>
    </row>
    <row r="4433" spans="1:31" ht="15" customHeight="1">
      <c r="A4433" s="94"/>
      <c r="B4433" s="6" t="str">
        <f>IFERROR(VLOOKUP(A4433,'Distributor List'!$A$2:$D$77,2,0),"-")</f>
        <v>-</v>
      </c>
      <c r="C4433" s="6" t="str">
        <f>IFERROR(VLOOKUP(A4433,'Distributor List'!$A$2:$D$77,3,0),"-")</f>
        <v>-</v>
      </c>
      <c r="D4433" s="6" t="str">
        <f>IFERROR(VLOOKUP(A4433,'Distributor List'!$A$2:$F$77,6,0),"-")</f>
        <v>-</v>
      </c>
      <c r="E4433" s="6" t="str">
        <f>IFERROR(VLOOKUP(A4433,'Distributor List'!$A$2:$D$77,4,0),"-")</f>
        <v>-</v>
      </c>
      <c r="F4433" s="6" t="str">
        <f>IFERROR(VLOOKUP(H4433,'Price List'!$A$2:$H$109,8,0),"-")</f>
        <v>-</v>
      </c>
      <c r="G4433" s="6" t="str">
        <f>IFERROR(VLOOKUP(A4433,'Distributor List'!$A$2:$E$77,5,0),"-")</f>
        <v>-</v>
      </c>
      <c r="H4433" s="10"/>
      <c r="I4433" s="95"/>
      <c r="J4433" s="92"/>
      <c r="K4433" s="92"/>
      <c r="L4433" s="73">
        <f t="shared" si="1451"/>
        <v>0</v>
      </c>
      <c r="M4433" s="73">
        <f t="shared" si="1448"/>
        <v>0</v>
      </c>
      <c r="N4433" s="73"/>
      <c r="O4433" s="73"/>
      <c r="P4433" s="73"/>
      <c r="Q4433" s="73"/>
      <c r="R4433" s="73">
        <f t="shared" si="1450"/>
        <v>0</v>
      </c>
      <c r="S4433" s="76" t="str">
        <f t="shared" si="1442"/>
        <v>-</v>
      </c>
      <c r="T4433" s="96">
        <v>0</v>
      </c>
      <c r="U4433" s="97"/>
      <c r="V4433" s="73">
        <f t="shared" si="1449"/>
        <v>0</v>
      </c>
      <c r="W4433" s="73">
        <f t="shared" si="1443"/>
        <v>0</v>
      </c>
      <c r="X4433" s="76" t="str">
        <f t="shared" si="1444"/>
        <v>-</v>
      </c>
      <c r="Y4433" s="73">
        <f t="shared" si="1445"/>
        <v>0</v>
      </c>
      <c r="Z4433" s="73">
        <f t="shared" si="1446"/>
        <v>0</v>
      </c>
      <c r="AA4433" s="73">
        <f t="shared" si="1452"/>
        <v>0</v>
      </c>
      <c r="AB4433" s="73">
        <f t="shared" si="1447"/>
        <v>0</v>
      </c>
      <c r="AC4433" s="73">
        <f t="shared" si="1453"/>
        <v>0</v>
      </c>
      <c r="AD4433" s="73">
        <f t="shared" si="1454"/>
        <v>0</v>
      </c>
      <c r="AE4433" s="73">
        <v>0</v>
      </c>
    </row>
    <row r="4434" spans="1:31" ht="15" customHeight="1">
      <c r="A4434" s="94"/>
      <c r="B4434" s="6" t="str">
        <f>IFERROR(VLOOKUP(A4434,'Distributor List'!$A$2:$D$77,2,0),"-")</f>
        <v>-</v>
      </c>
      <c r="C4434" s="6" t="str">
        <f>IFERROR(VLOOKUP(A4434,'Distributor List'!$A$2:$D$77,3,0),"-")</f>
        <v>-</v>
      </c>
      <c r="D4434" s="6" t="str">
        <f>IFERROR(VLOOKUP(A4434,'Distributor List'!$A$2:$F$77,6,0),"-")</f>
        <v>-</v>
      </c>
      <c r="E4434" s="6" t="str">
        <f>IFERROR(VLOOKUP(A4434,'Distributor List'!$A$2:$D$77,4,0),"-")</f>
        <v>-</v>
      </c>
      <c r="F4434" s="6" t="str">
        <f>IFERROR(VLOOKUP(H4434,'Price List'!$A$2:$H$109,8,0),"-")</f>
        <v>-</v>
      </c>
      <c r="G4434" s="6" t="str">
        <f>IFERROR(VLOOKUP(A4434,'Distributor List'!$A$2:$E$77,5,0),"-")</f>
        <v>-</v>
      </c>
      <c r="H4434" s="10"/>
      <c r="I4434" s="95"/>
      <c r="J4434" s="92"/>
      <c r="K4434" s="92"/>
      <c r="L4434" s="73">
        <f t="shared" si="1451"/>
        <v>0</v>
      </c>
      <c r="M4434" s="73">
        <f t="shared" si="1448"/>
        <v>0</v>
      </c>
      <c r="N4434" s="73"/>
      <c r="O4434" s="73"/>
      <c r="P4434" s="73"/>
      <c r="Q4434" s="73"/>
      <c r="R4434" s="73">
        <f t="shared" si="1450"/>
        <v>0</v>
      </c>
      <c r="S4434" s="76" t="str">
        <f t="shared" ref="S4434:S4497" si="1455">IFERROR(L4434/R4434,"-")</f>
        <v>-</v>
      </c>
      <c r="T4434" s="96">
        <v>0</v>
      </c>
      <c r="U4434" s="97"/>
      <c r="V4434" s="73">
        <f t="shared" si="1449"/>
        <v>0</v>
      </c>
      <c r="W4434" s="73">
        <f t="shared" ref="W4434:W4497" si="1456">L4434-V4434</f>
        <v>0</v>
      </c>
      <c r="X4434" s="76" t="str">
        <f t="shared" ref="X4434:X4497" si="1457">IFERROR(L4434/V4434-1,"-")</f>
        <v>-</v>
      </c>
      <c r="Y4434" s="73">
        <f t="shared" ref="Y4434:Y4497" si="1458">(J4434)/1*1.5</f>
        <v>0</v>
      </c>
      <c r="Z4434" s="73">
        <f t="shared" ref="Z4434:Z4497" si="1459">IF(Y4434&gt;K4434,Y4434-K4434,0)</f>
        <v>0</v>
      </c>
      <c r="AA4434" s="73">
        <f t="shared" si="1452"/>
        <v>0</v>
      </c>
      <c r="AB4434" s="73">
        <f t="shared" ref="AB4434:AB4497" si="1460">IF(Y4434&lt;K4434,K4434-Y4434,0)</f>
        <v>0</v>
      </c>
      <c r="AC4434" s="73">
        <f t="shared" si="1453"/>
        <v>0</v>
      </c>
      <c r="AD4434" s="73">
        <f t="shared" si="1454"/>
        <v>0</v>
      </c>
      <c r="AE4434" s="73">
        <v>0</v>
      </c>
    </row>
    <row r="4435" spans="1:31" ht="15" customHeight="1">
      <c r="A4435" s="94"/>
      <c r="B4435" s="6" t="str">
        <f>IFERROR(VLOOKUP(A4435,'Distributor List'!$A$2:$D$77,2,0),"-")</f>
        <v>-</v>
      </c>
      <c r="C4435" s="6" t="str">
        <f>IFERROR(VLOOKUP(A4435,'Distributor List'!$A$2:$D$77,3,0),"-")</f>
        <v>-</v>
      </c>
      <c r="D4435" s="6" t="str">
        <f>IFERROR(VLOOKUP(A4435,'Distributor List'!$A$2:$F$77,6,0),"-")</f>
        <v>-</v>
      </c>
      <c r="E4435" s="6" t="str">
        <f>IFERROR(VLOOKUP(A4435,'Distributor List'!$A$2:$D$77,4,0),"-")</f>
        <v>-</v>
      </c>
      <c r="F4435" s="6" t="str">
        <f>IFERROR(VLOOKUP(H4435,'Price List'!$A$2:$H$109,8,0),"-")</f>
        <v>-</v>
      </c>
      <c r="G4435" s="6" t="str">
        <f>IFERROR(VLOOKUP(A4435,'Distributor List'!$A$2:$E$77,5,0),"-")</f>
        <v>-</v>
      </c>
      <c r="H4435" s="10"/>
      <c r="I4435" s="95"/>
      <c r="J4435" s="92"/>
      <c r="K4435" s="92"/>
      <c r="L4435" s="73">
        <f t="shared" si="1451"/>
        <v>0</v>
      </c>
      <c r="M4435" s="73">
        <f t="shared" si="1448"/>
        <v>0</v>
      </c>
      <c r="N4435" s="73"/>
      <c r="O4435" s="73"/>
      <c r="P4435" s="73"/>
      <c r="Q4435" s="73"/>
      <c r="R4435" s="73">
        <f t="shared" si="1450"/>
        <v>0</v>
      </c>
      <c r="S4435" s="76" t="str">
        <f t="shared" si="1455"/>
        <v>-</v>
      </c>
      <c r="T4435" s="96">
        <v>0</v>
      </c>
      <c r="U4435" s="97"/>
      <c r="V4435" s="73">
        <f t="shared" si="1449"/>
        <v>0</v>
      </c>
      <c r="W4435" s="73">
        <f t="shared" si="1456"/>
        <v>0</v>
      </c>
      <c r="X4435" s="76" t="str">
        <f t="shared" si="1457"/>
        <v>-</v>
      </c>
      <c r="Y4435" s="73">
        <f t="shared" si="1458"/>
        <v>0</v>
      </c>
      <c r="Z4435" s="73">
        <f t="shared" si="1459"/>
        <v>0</v>
      </c>
      <c r="AA4435" s="73">
        <f t="shared" si="1452"/>
        <v>0</v>
      </c>
      <c r="AB4435" s="73">
        <f t="shared" si="1460"/>
        <v>0</v>
      </c>
      <c r="AC4435" s="73">
        <f t="shared" si="1453"/>
        <v>0</v>
      </c>
      <c r="AD4435" s="73">
        <f t="shared" si="1454"/>
        <v>0</v>
      </c>
      <c r="AE4435" s="73">
        <v>0</v>
      </c>
    </row>
    <row r="4436" spans="1:31" ht="15" customHeight="1">
      <c r="A4436" s="94"/>
      <c r="B4436" s="6" t="str">
        <f>IFERROR(VLOOKUP(A4436,'Distributor List'!$A$2:$D$77,2,0),"-")</f>
        <v>-</v>
      </c>
      <c r="C4436" s="6" t="str">
        <f>IFERROR(VLOOKUP(A4436,'Distributor List'!$A$2:$D$77,3,0),"-")</f>
        <v>-</v>
      </c>
      <c r="D4436" s="6" t="str">
        <f>IFERROR(VLOOKUP(A4436,'Distributor List'!$A$2:$F$77,6,0),"-")</f>
        <v>-</v>
      </c>
      <c r="E4436" s="6" t="str">
        <f>IFERROR(VLOOKUP(A4436,'Distributor List'!$A$2:$D$77,4,0),"-")</f>
        <v>-</v>
      </c>
      <c r="F4436" s="6" t="str">
        <f>IFERROR(VLOOKUP(H4436,'Price List'!$A$2:$H$109,8,0),"-")</f>
        <v>-</v>
      </c>
      <c r="G4436" s="6" t="str">
        <f>IFERROR(VLOOKUP(A4436,'Distributor List'!$A$2:$E$77,5,0),"-")</f>
        <v>-</v>
      </c>
      <c r="H4436" s="10"/>
      <c r="I4436" s="95"/>
      <c r="J4436" s="92"/>
      <c r="K4436" s="92"/>
      <c r="L4436" s="73">
        <f t="shared" si="1451"/>
        <v>0</v>
      </c>
      <c r="M4436" s="73">
        <f t="shared" si="1448"/>
        <v>0</v>
      </c>
      <c r="N4436" s="73"/>
      <c r="O4436" s="73"/>
      <c r="P4436" s="73"/>
      <c r="Q4436" s="73"/>
      <c r="R4436" s="73">
        <f t="shared" si="1450"/>
        <v>0</v>
      </c>
      <c r="S4436" s="76" t="str">
        <f t="shared" si="1455"/>
        <v>-</v>
      </c>
      <c r="T4436" s="96">
        <v>0</v>
      </c>
      <c r="U4436" s="97"/>
      <c r="V4436" s="73">
        <f t="shared" si="1449"/>
        <v>0</v>
      </c>
      <c r="W4436" s="73">
        <f t="shared" si="1456"/>
        <v>0</v>
      </c>
      <c r="X4436" s="76" t="str">
        <f t="shared" si="1457"/>
        <v>-</v>
      </c>
      <c r="Y4436" s="73">
        <f t="shared" si="1458"/>
        <v>0</v>
      </c>
      <c r="Z4436" s="73">
        <f t="shared" si="1459"/>
        <v>0</v>
      </c>
      <c r="AA4436" s="73">
        <f t="shared" si="1452"/>
        <v>0</v>
      </c>
      <c r="AB4436" s="73">
        <f t="shared" si="1460"/>
        <v>0</v>
      </c>
      <c r="AC4436" s="73">
        <f t="shared" si="1453"/>
        <v>0</v>
      </c>
      <c r="AD4436" s="73">
        <f t="shared" si="1454"/>
        <v>0</v>
      </c>
      <c r="AE4436" s="73">
        <v>0</v>
      </c>
    </row>
    <row r="4437" spans="1:31" ht="15" customHeight="1">
      <c r="A4437" s="94"/>
      <c r="B4437" s="6" t="str">
        <f>IFERROR(VLOOKUP(A4437,'Distributor List'!$A$2:$D$77,2,0),"-")</f>
        <v>-</v>
      </c>
      <c r="C4437" s="6" t="str">
        <f>IFERROR(VLOOKUP(A4437,'Distributor List'!$A$2:$D$77,3,0),"-")</f>
        <v>-</v>
      </c>
      <c r="D4437" s="6" t="str">
        <f>IFERROR(VLOOKUP(A4437,'Distributor List'!$A$2:$F$77,6,0),"-")</f>
        <v>-</v>
      </c>
      <c r="E4437" s="6" t="str">
        <f>IFERROR(VLOOKUP(A4437,'Distributor List'!$A$2:$D$77,4,0),"-")</f>
        <v>-</v>
      </c>
      <c r="F4437" s="6" t="str">
        <f>IFERROR(VLOOKUP(H4437,'Price List'!$A$2:$H$109,8,0),"-")</f>
        <v>-</v>
      </c>
      <c r="G4437" s="6" t="str">
        <f>IFERROR(VLOOKUP(A4437,'Distributor List'!$A$2:$E$77,5,0),"-")</f>
        <v>-</v>
      </c>
      <c r="H4437" s="10"/>
      <c r="I4437" s="95"/>
      <c r="J4437" s="92"/>
      <c r="K4437" s="92"/>
      <c r="L4437" s="73">
        <f t="shared" si="1451"/>
        <v>0</v>
      </c>
      <c r="M4437" s="73">
        <f t="shared" si="1448"/>
        <v>0</v>
      </c>
      <c r="N4437" s="73"/>
      <c r="O4437" s="73"/>
      <c r="P4437" s="73"/>
      <c r="Q4437" s="73"/>
      <c r="R4437" s="73">
        <f t="shared" si="1450"/>
        <v>0</v>
      </c>
      <c r="S4437" s="76" t="str">
        <f t="shared" si="1455"/>
        <v>-</v>
      </c>
      <c r="T4437" s="96">
        <v>0</v>
      </c>
      <c r="U4437" s="97"/>
      <c r="V4437" s="73">
        <f t="shared" si="1449"/>
        <v>0</v>
      </c>
      <c r="W4437" s="73">
        <f t="shared" si="1456"/>
        <v>0</v>
      </c>
      <c r="X4437" s="76" t="str">
        <f t="shared" si="1457"/>
        <v>-</v>
      </c>
      <c r="Y4437" s="73">
        <f t="shared" si="1458"/>
        <v>0</v>
      </c>
      <c r="Z4437" s="73">
        <f t="shared" si="1459"/>
        <v>0</v>
      </c>
      <c r="AA4437" s="73">
        <f t="shared" si="1452"/>
        <v>0</v>
      </c>
      <c r="AB4437" s="73">
        <f t="shared" si="1460"/>
        <v>0</v>
      </c>
      <c r="AC4437" s="73">
        <f t="shared" si="1453"/>
        <v>0</v>
      </c>
      <c r="AD4437" s="73">
        <f t="shared" si="1454"/>
        <v>0</v>
      </c>
      <c r="AE4437" s="73">
        <v>0</v>
      </c>
    </row>
    <row r="4438" spans="1:31" ht="15" customHeight="1">
      <c r="A4438" s="94"/>
      <c r="B4438" s="6" t="str">
        <f>IFERROR(VLOOKUP(A4438,'Distributor List'!$A$2:$D$77,2,0),"-")</f>
        <v>-</v>
      </c>
      <c r="C4438" s="6" t="str">
        <f>IFERROR(VLOOKUP(A4438,'Distributor List'!$A$2:$D$77,3,0),"-")</f>
        <v>-</v>
      </c>
      <c r="D4438" s="6" t="str">
        <f>IFERROR(VLOOKUP(A4438,'Distributor List'!$A$2:$F$77,6,0),"-")</f>
        <v>-</v>
      </c>
      <c r="E4438" s="6" t="str">
        <f>IFERROR(VLOOKUP(A4438,'Distributor List'!$A$2:$D$77,4,0),"-")</f>
        <v>-</v>
      </c>
      <c r="F4438" s="6" t="str">
        <f>IFERROR(VLOOKUP(H4438,'Price List'!$A$2:$H$109,8,0),"-")</f>
        <v>-</v>
      </c>
      <c r="G4438" s="6" t="str">
        <f>IFERROR(VLOOKUP(A4438,'Distributor List'!$A$2:$E$77,5,0),"-")</f>
        <v>-</v>
      </c>
      <c r="H4438" s="10"/>
      <c r="I4438" s="95"/>
      <c r="J4438" s="92"/>
      <c r="K4438" s="92"/>
      <c r="L4438" s="73">
        <f t="shared" si="1451"/>
        <v>0</v>
      </c>
      <c r="M4438" s="73">
        <f t="shared" si="1448"/>
        <v>0</v>
      </c>
      <c r="N4438" s="73"/>
      <c r="O4438" s="73"/>
      <c r="P4438" s="73"/>
      <c r="Q4438" s="73"/>
      <c r="R4438" s="73">
        <f t="shared" si="1450"/>
        <v>0</v>
      </c>
      <c r="S4438" s="76" t="str">
        <f t="shared" si="1455"/>
        <v>-</v>
      </c>
      <c r="T4438" s="96">
        <v>0</v>
      </c>
      <c r="U4438" s="97"/>
      <c r="V4438" s="73">
        <f t="shared" si="1449"/>
        <v>0</v>
      </c>
      <c r="W4438" s="73">
        <f t="shared" si="1456"/>
        <v>0</v>
      </c>
      <c r="X4438" s="76" t="str">
        <f t="shared" si="1457"/>
        <v>-</v>
      </c>
      <c r="Y4438" s="73">
        <f t="shared" si="1458"/>
        <v>0</v>
      </c>
      <c r="Z4438" s="73">
        <f t="shared" si="1459"/>
        <v>0</v>
      </c>
      <c r="AA4438" s="73">
        <f t="shared" si="1452"/>
        <v>0</v>
      </c>
      <c r="AB4438" s="73">
        <f t="shared" si="1460"/>
        <v>0</v>
      </c>
      <c r="AC4438" s="73">
        <f t="shared" si="1453"/>
        <v>0</v>
      </c>
      <c r="AD4438" s="73">
        <f t="shared" si="1454"/>
        <v>0</v>
      </c>
      <c r="AE4438" s="73">
        <v>0</v>
      </c>
    </row>
    <row r="4439" spans="1:31" ht="15" customHeight="1">
      <c r="A4439" s="94"/>
      <c r="B4439" s="6" t="str">
        <f>IFERROR(VLOOKUP(A4439,'Distributor List'!$A$2:$D$77,2,0),"-")</f>
        <v>-</v>
      </c>
      <c r="C4439" s="6" t="str">
        <f>IFERROR(VLOOKUP(A4439,'Distributor List'!$A$2:$D$77,3,0),"-")</f>
        <v>-</v>
      </c>
      <c r="D4439" s="6" t="str">
        <f>IFERROR(VLOOKUP(A4439,'Distributor List'!$A$2:$F$77,6,0),"-")</f>
        <v>-</v>
      </c>
      <c r="E4439" s="6" t="str">
        <f>IFERROR(VLOOKUP(A4439,'Distributor List'!$A$2:$D$77,4,0),"-")</f>
        <v>-</v>
      </c>
      <c r="F4439" s="6" t="str">
        <f>IFERROR(VLOOKUP(H4439,'Price List'!$A$2:$H$109,8,0),"-")</f>
        <v>-</v>
      </c>
      <c r="G4439" s="6" t="str">
        <f>IFERROR(VLOOKUP(A4439,'Distributor List'!$A$2:$E$77,5,0),"-")</f>
        <v>-</v>
      </c>
      <c r="H4439" s="10"/>
      <c r="I4439" s="95"/>
      <c r="J4439" s="92"/>
      <c r="K4439" s="92"/>
      <c r="L4439" s="73">
        <f t="shared" si="1451"/>
        <v>0</v>
      </c>
      <c r="M4439" s="73">
        <f t="shared" si="1448"/>
        <v>0</v>
      </c>
      <c r="N4439" s="73"/>
      <c r="O4439" s="73"/>
      <c r="P4439" s="73"/>
      <c r="Q4439" s="73"/>
      <c r="R4439" s="73">
        <f t="shared" si="1450"/>
        <v>0</v>
      </c>
      <c r="S4439" s="76" t="str">
        <f t="shared" si="1455"/>
        <v>-</v>
      </c>
      <c r="T4439" s="96">
        <v>0</v>
      </c>
      <c r="U4439" s="97"/>
      <c r="V4439" s="73">
        <f t="shared" si="1449"/>
        <v>0</v>
      </c>
      <c r="W4439" s="73">
        <f t="shared" si="1456"/>
        <v>0</v>
      </c>
      <c r="X4439" s="76" t="str">
        <f t="shared" si="1457"/>
        <v>-</v>
      </c>
      <c r="Y4439" s="73">
        <f t="shared" si="1458"/>
        <v>0</v>
      </c>
      <c r="Z4439" s="73">
        <f t="shared" si="1459"/>
        <v>0</v>
      </c>
      <c r="AA4439" s="73">
        <f t="shared" si="1452"/>
        <v>0</v>
      </c>
      <c r="AB4439" s="73">
        <f t="shared" si="1460"/>
        <v>0</v>
      </c>
      <c r="AC4439" s="73">
        <f t="shared" si="1453"/>
        <v>0</v>
      </c>
      <c r="AD4439" s="73">
        <f t="shared" si="1454"/>
        <v>0</v>
      </c>
      <c r="AE4439" s="73">
        <v>0</v>
      </c>
    </row>
    <row r="4440" spans="1:31" ht="15" customHeight="1">
      <c r="A4440" s="94"/>
      <c r="B4440" s="6" t="str">
        <f>IFERROR(VLOOKUP(A4440,'Distributor List'!$A$2:$D$77,2,0),"-")</f>
        <v>-</v>
      </c>
      <c r="C4440" s="6" t="str">
        <f>IFERROR(VLOOKUP(A4440,'Distributor List'!$A$2:$D$77,3,0),"-")</f>
        <v>-</v>
      </c>
      <c r="D4440" s="6" t="str">
        <f>IFERROR(VLOOKUP(A4440,'Distributor List'!$A$2:$F$77,6,0),"-")</f>
        <v>-</v>
      </c>
      <c r="E4440" s="6" t="str">
        <f>IFERROR(VLOOKUP(A4440,'Distributor List'!$A$2:$D$77,4,0),"-")</f>
        <v>-</v>
      </c>
      <c r="F4440" s="6" t="str">
        <f>IFERROR(VLOOKUP(H4440,'Price List'!$A$2:$H$109,8,0),"-")</f>
        <v>-</v>
      </c>
      <c r="G4440" s="6" t="str">
        <f>IFERROR(VLOOKUP(A4440,'Distributor List'!$A$2:$E$77,5,0),"-")</f>
        <v>-</v>
      </c>
      <c r="H4440" s="10"/>
      <c r="I4440" s="95"/>
      <c r="J4440" s="92"/>
      <c r="K4440" s="92"/>
      <c r="L4440" s="73">
        <f t="shared" si="1451"/>
        <v>0</v>
      </c>
      <c r="M4440" s="73">
        <f t="shared" si="1448"/>
        <v>0</v>
      </c>
      <c r="N4440" s="73"/>
      <c r="O4440" s="73"/>
      <c r="P4440" s="73"/>
      <c r="Q4440" s="73"/>
      <c r="R4440" s="73">
        <f t="shared" si="1450"/>
        <v>0</v>
      </c>
      <c r="S4440" s="76" t="str">
        <f t="shared" si="1455"/>
        <v>-</v>
      </c>
      <c r="T4440" s="96">
        <v>0</v>
      </c>
      <c r="U4440" s="97"/>
      <c r="V4440" s="73">
        <f t="shared" si="1449"/>
        <v>0</v>
      </c>
      <c r="W4440" s="73">
        <f t="shared" si="1456"/>
        <v>0</v>
      </c>
      <c r="X4440" s="76" t="str">
        <f t="shared" si="1457"/>
        <v>-</v>
      </c>
      <c r="Y4440" s="73">
        <f t="shared" si="1458"/>
        <v>0</v>
      </c>
      <c r="Z4440" s="73">
        <f t="shared" si="1459"/>
        <v>0</v>
      </c>
      <c r="AA4440" s="73">
        <f t="shared" si="1452"/>
        <v>0</v>
      </c>
      <c r="AB4440" s="73">
        <f t="shared" si="1460"/>
        <v>0</v>
      </c>
      <c r="AC4440" s="73">
        <f t="shared" si="1453"/>
        <v>0</v>
      </c>
      <c r="AD4440" s="73">
        <f t="shared" si="1454"/>
        <v>0</v>
      </c>
      <c r="AE4440" s="73">
        <v>0</v>
      </c>
    </row>
    <row r="4441" spans="1:31" ht="15" customHeight="1">
      <c r="A4441" s="94"/>
      <c r="B4441" s="6" t="str">
        <f>IFERROR(VLOOKUP(A4441,'Distributor List'!$A$2:$D$77,2,0),"-")</f>
        <v>-</v>
      </c>
      <c r="C4441" s="6" t="str">
        <f>IFERROR(VLOOKUP(A4441,'Distributor List'!$A$2:$D$77,3,0),"-")</f>
        <v>-</v>
      </c>
      <c r="D4441" s="6" t="str">
        <f>IFERROR(VLOOKUP(A4441,'Distributor List'!$A$2:$F$77,6,0),"-")</f>
        <v>-</v>
      </c>
      <c r="E4441" s="6" t="str">
        <f>IFERROR(VLOOKUP(A4441,'Distributor List'!$A$2:$D$77,4,0),"-")</f>
        <v>-</v>
      </c>
      <c r="F4441" s="6" t="str">
        <f>IFERROR(VLOOKUP(H4441,'Price List'!$A$2:$H$109,8,0),"-")</f>
        <v>-</v>
      </c>
      <c r="G4441" s="6" t="str">
        <f>IFERROR(VLOOKUP(A4441,'Distributor List'!$A$2:$E$77,5,0),"-")</f>
        <v>-</v>
      </c>
      <c r="H4441" s="10"/>
      <c r="I4441" s="95"/>
      <c r="J4441" s="92"/>
      <c r="K4441" s="92"/>
      <c r="L4441" s="73">
        <f t="shared" si="1451"/>
        <v>0</v>
      </c>
      <c r="M4441" s="73">
        <f t="shared" si="1448"/>
        <v>0</v>
      </c>
      <c r="N4441" s="73"/>
      <c r="O4441" s="73"/>
      <c r="P4441" s="73"/>
      <c r="Q4441" s="73"/>
      <c r="R4441" s="73">
        <f t="shared" si="1450"/>
        <v>0</v>
      </c>
      <c r="S4441" s="76" t="str">
        <f t="shared" si="1455"/>
        <v>-</v>
      </c>
      <c r="T4441" s="96">
        <v>0</v>
      </c>
      <c r="U4441" s="97"/>
      <c r="V4441" s="73">
        <f t="shared" si="1449"/>
        <v>0</v>
      </c>
      <c r="W4441" s="73">
        <f t="shared" si="1456"/>
        <v>0</v>
      </c>
      <c r="X4441" s="76" t="str">
        <f t="shared" si="1457"/>
        <v>-</v>
      </c>
      <c r="Y4441" s="73">
        <f t="shared" si="1458"/>
        <v>0</v>
      </c>
      <c r="Z4441" s="73">
        <f t="shared" si="1459"/>
        <v>0</v>
      </c>
      <c r="AA4441" s="73">
        <f t="shared" si="1452"/>
        <v>0</v>
      </c>
      <c r="AB4441" s="73">
        <f t="shared" si="1460"/>
        <v>0</v>
      </c>
      <c r="AC4441" s="73">
        <f t="shared" si="1453"/>
        <v>0</v>
      </c>
      <c r="AD4441" s="73">
        <f t="shared" si="1454"/>
        <v>0</v>
      </c>
      <c r="AE4441" s="73">
        <v>0</v>
      </c>
    </row>
    <row r="4442" spans="1:31" ht="15" customHeight="1">
      <c r="A4442" s="94"/>
      <c r="B4442" s="6" t="str">
        <f>IFERROR(VLOOKUP(A4442,'Distributor List'!$A$2:$D$77,2,0),"-")</f>
        <v>-</v>
      </c>
      <c r="C4442" s="6" t="str">
        <f>IFERROR(VLOOKUP(A4442,'Distributor List'!$A$2:$D$77,3,0),"-")</f>
        <v>-</v>
      </c>
      <c r="D4442" s="6" t="str">
        <f>IFERROR(VLOOKUP(A4442,'Distributor List'!$A$2:$F$77,6,0),"-")</f>
        <v>-</v>
      </c>
      <c r="E4442" s="6" t="str">
        <f>IFERROR(VLOOKUP(A4442,'Distributor List'!$A$2:$D$77,4,0),"-")</f>
        <v>-</v>
      </c>
      <c r="F4442" s="6" t="str">
        <f>IFERROR(VLOOKUP(H4442,'Price List'!$A$2:$H$109,8,0),"-")</f>
        <v>-</v>
      </c>
      <c r="G4442" s="6" t="str">
        <f>IFERROR(VLOOKUP(A4442,'Distributor List'!$A$2:$E$77,5,0),"-")</f>
        <v>-</v>
      </c>
      <c r="H4442" s="10"/>
      <c r="I4442" s="95"/>
      <c r="J4442" s="92"/>
      <c r="K4442" s="92"/>
      <c r="L4442" s="73">
        <f t="shared" si="1451"/>
        <v>0</v>
      </c>
      <c r="M4442" s="73">
        <f t="shared" si="1448"/>
        <v>0</v>
      </c>
      <c r="N4442" s="73"/>
      <c r="O4442" s="73"/>
      <c r="P4442" s="73"/>
      <c r="Q4442" s="73"/>
      <c r="R4442" s="73">
        <f t="shared" si="1450"/>
        <v>0</v>
      </c>
      <c r="S4442" s="76" t="str">
        <f t="shared" si="1455"/>
        <v>-</v>
      </c>
      <c r="T4442" s="96">
        <v>0</v>
      </c>
      <c r="U4442" s="97"/>
      <c r="V4442" s="73">
        <f t="shared" si="1449"/>
        <v>0</v>
      </c>
      <c r="W4442" s="73">
        <f t="shared" si="1456"/>
        <v>0</v>
      </c>
      <c r="X4442" s="76" t="str">
        <f t="shared" si="1457"/>
        <v>-</v>
      </c>
      <c r="Y4442" s="73">
        <f t="shared" si="1458"/>
        <v>0</v>
      </c>
      <c r="Z4442" s="73">
        <f t="shared" si="1459"/>
        <v>0</v>
      </c>
      <c r="AA4442" s="73">
        <f t="shared" si="1452"/>
        <v>0</v>
      </c>
      <c r="AB4442" s="73">
        <f t="shared" si="1460"/>
        <v>0</v>
      </c>
      <c r="AC4442" s="73">
        <f t="shared" si="1453"/>
        <v>0</v>
      </c>
      <c r="AD4442" s="73">
        <f t="shared" si="1454"/>
        <v>0</v>
      </c>
      <c r="AE4442" s="73">
        <v>0</v>
      </c>
    </row>
    <row r="4443" spans="1:31" ht="15" customHeight="1">
      <c r="A4443" s="94"/>
      <c r="B4443" s="6" t="str">
        <f>IFERROR(VLOOKUP(A4443,'Distributor List'!$A$2:$D$77,2,0),"-")</f>
        <v>-</v>
      </c>
      <c r="C4443" s="6" t="str">
        <f>IFERROR(VLOOKUP(A4443,'Distributor List'!$A$2:$D$77,3,0),"-")</f>
        <v>-</v>
      </c>
      <c r="D4443" s="6" t="str">
        <f>IFERROR(VLOOKUP(A4443,'Distributor List'!$A$2:$F$77,6,0),"-")</f>
        <v>-</v>
      </c>
      <c r="E4443" s="6" t="str">
        <f>IFERROR(VLOOKUP(A4443,'Distributor List'!$A$2:$D$77,4,0),"-")</f>
        <v>-</v>
      </c>
      <c r="F4443" s="6" t="str">
        <f>IFERROR(VLOOKUP(H4443,'Price List'!$A$2:$H$109,8,0),"-")</f>
        <v>-</v>
      </c>
      <c r="G4443" s="6" t="str">
        <f>IFERROR(VLOOKUP(A4443,'Distributor List'!$A$2:$E$77,5,0),"-")</f>
        <v>-</v>
      </c>
      <c r="H4443" s="10"/>
      <c r="I4443" s="95"/>
      <c r="J4443" s="92"/>
      <c r="K4443" s="92"/>
      <c r="L4443" s="73">
        <f t="shared" si="1451"/>
        <v>0</v>
      </c>
      <c r="M4443" s="73">
        <f t="shared" si="1448"/>
        <v>0</v>
      </c>
      <c r="N4443" s="73"/>
      <c r="O4443" s="73"/>
      <c r="P4443" s="73"/>
      <c r="Q4443" s="73"/>
      <c r="R4443" s="73">
        <f t="shared" si="1450"/>
        <v>0</v>
      </c>
      <c r="S4443" s="76" t="str">
        <f t="shared" si="1455"/>
        <v>-</v>
      </c>
      <c r="T4443" s="96">
        <v>0</v>
      </c>
      <c r="U4443" s="97"/>
      <c r="V4443" s="73">
        <f t="shared" si="1449"/>
        <v>0</v>
      </c>
      <c r="W4443" s="73">
        <f t="shared" si="1456"/>
        <v>0</v>
      </c>
      <c r="X4443" s="76" t="str">
        <f t="shared" si="1457"/>
        <v>-</v>
      </c>
      <c r="Y4443" s="73">
        <f t="shared" si="1458"/>
        <v>0</v>
      </c>
      <c r="Z4443" s="73">
        <f t="shared" si="1459"/>
        <v>0</v>
      </c>
      <c r="AA4443" s="73">
        <f t="shared" si="1452"/>
        <v>0</v>
      </c>
      <c r="AB4443" s="73">
        <f t="shared" si="1460"/>
        <v>0</v>
      </c>
      <c r="AC4443" s="73">
        <f t="shared" si="1453"/>
        <v>0</v>
      </c>
      <c r="AD4443" s="73">
        <f t="shared" si="1454"/>
        <v>0</v>
      </c>
      <c r="AE4443" s="73">
        <v>0</v>
      </c>
    </row>
    <row r="4444" spans="1:31" ht="15" customHeight="1">
      <c r="A4444" s="94"/>
      <c r="B4444" s="6" t="str">
        <f>IFERROR(VLOOKUP(A4444,'Distributor List'!$A$2:$D$77,2,0),"-")</f>
        <v>-</v>
      </c>
      <c r="C4444" s="6" t="str">
        <f>IFERROR(VLOOKUP(A4444,'Distributor List'!$A$2:$D$77,3,0),"-")</f>
        <v>-</v>
      </c>
      <c r="D4444" s="6" t="str">
        <f>IFERROR(VLOOKUP(A4444,'Distributor List'!$A$2:$F$77,6,0),"-")</f>
        <v>-</v>
      </c>
      <c r="E4444" s="6" t="str">
        <f>IFERROR(VLOOKUP(A4444,'Distributor List'!$A$2:$D$77,4,0),"-")</f>
        <v>-</v>
      </c>
      <c r="F4444" s="6" t="str">
        <f>IFERROR(VLOOKUP(H4444,'Price List'!$A$2:$H$109,8,0),"-")</f>
        <v>-</v>
      </c>
      <c r="G4444" s="6" t="str">
        <f>IFERROR(VLOOKUP(A4444,'Distributor List'!$A$2:$E$77,5,0),"-")</f>
        <v>-</v>
      </c>
      <c r="H4444" s="10"/>
      <c r="I4444" s="95"/>
      <c r="J4444" s="92"/>
      <c r="K4444" s="92"/>
      <c r="L4444" s="73">
        <f t="shared" si="1451"/>
        <v>0</v>
      </c>
      <c r="M4444" s="73">
        <f t="shared" si="1448"/>
        <v>0</v>
      </c>
      <c r="N4444" s="73"/>
      <c r="O4444" s="73"/>
      <c r="P4444" s="73"/>
      <c r="Q4444" s="73"/>
      <c r="R4444" s="73">
        <f t="shared" si="1450"/>
        <v>0</v>
      </c>
      <c r="S4444" s="76" t="str">
        <f t="shared" si="1455"/>
        <v>-</v>
      </c>
      <c r="T4444" s="96">
        <v>0</v>
      </c>
      <c r="U4444" s="97"/>
      <c r="V4444" s="73">
        <f t="shared" si="1449"/>
        <v>0</v>
      </c>
      <c r="W4444" s="73">
        <f t="shared" si="1456"/>
        <v>0</v>
      </c>
      <c r="X4444" s="76" t="str">
        <f t="shared" si="1457"/>
        <v>-</v>
      </c>
      <c r="Y4444" s="73">
        <f t="shared" si="1458"/>
        <v>0</v>
      </c>
      <c r="Z4444" s="73">
        <f t="shared" si="1459"/>
        <v>0</v>
      </c>
      <c r="AA4444" s="73">
        <f t="shared" si="1452"/>
        <v>0</v>
      </c>
      <c r="AB4444" s="73">
        <f t="shared" si="1460"/>
        <v>0</v>
      </c>
      <c r="AC4444" s="73">
        <f t="shared" si="1453"/>
        <v>0</v>
      </c>
      <c r="AD4444" s="73">
        <f t="shared" si="1454"/>
        <v>0</v>
      </c>
      <c r="AE4444" s="73">
        <v>0</v>
      </c>
    </row>
    <row r="4445" spans="1:31" ht="15" customHeight="1">
      <c r="A4445" s="94"/>
      <c r="B4445" s="6" t="str">
        <f>IFERROR(VLOOKUP(A4445,'Distributor List'!$A$2:$D$77,2,0),"-")</f>
        <v>-</v>
      </c>
      <c r="C4445" s="6" t="str">
        <f>IFERROR(VLOOKUP(A4445,'Distributor List'!$A$2:$D$77,3,0),"-")</f>
        <v>-</v>
      </c>
      <c r="D4445" s="6" t="str">
        <f>IFERROR(VLOOKUP(A4445,'Distributor List'!$A$2:$F$77,6,0),"-")</f>
        <v>-</v>
      </c>
      <c r="E4445" s="6" t="str">
        <f>IFERROR(VLOOKUP(A4445,'Distributor List'!$A$2:$D$77,4,0),"-")</f>
        <v>-</v>
      </c>
      <c r="F4445" s="6" t="str">
        <f>IFERROR(VLOOKUP(H4445,'Price List'!$A$2:$H$109,8,0),"-")</f>
        <v>-</v>
      </c>
      <c r="G4445" s="6" t="str">
        <f>IFERROR(VLOOKUP(A4445,'Distributor List'!$A$2:$E$77,5,0),"-")</f>
        <v>-</v>
      </c>
      <c r="H4445" s="10"/>
      <c r="I4445" s="95"/>
      <c r="J4445" s="92"/>
      <c r="K4445" s="92"/>
      <c r="L4445" s="73">
        <f t="shared" si="1451"/>
        <v>0</v>
      </c>
      <c r="M4445" s="73">
        <f t="shared" si="1448"/>
        <v>0</v>
      </c>
      <c r="N4445" s="73"/>
      <c r="O4445" s="73"/>
      <c r="P4445" s="73"/>
      <c r="Q4445" s="73"/>
      <c r="R4445" s="73">
        <f t="shared" si="1450"/>
        <v>0</v>
      </c>
      <c r="S4445" s="76" t="str">
        <f t="shared" si="1455"/>
        <v>-</v>
      </c>
      <c r="T4445" s="96">
        <v>0</v>
      </c>
      <c r="U4445" s="97"/>
      <c r="V4445" s="73">
        <f t="shared" si="1449"/>
        <v>0</v>
      </c>
      <c r="W4445" s="73">
        <f t="shared" si="1456"/>
        <v>0</v>
      </c>
      <c r="X4445" s="76" t="str">
        <f t="shared" si="1457"/>
        <v>-</v>
      </c>
      <c r="Y4445" s="73">
        <f t="shared" si="1458"/>
        <v>0</v>
      </c>
      <c r="Z4445" s="73">
        <f t="shared" si="1459"/>
        <v>0</v>
      </c>
      <c r="AA4445" s="73">
        <f t="shared" si="1452"/>
        <v>0</v>
      </c>
      <c r="AB4445" s="73">
        <f t="shared" si="1460"/>
        <v>0</v>
      </c>
      <c r="AC4445" s="73">
        <f t="shared" si="1453"/>
        <v>0</v>
      </c>
      <c r="AD4445" s="73">
        <f t="shared" si="1454"/>
        <v>0</v>
      </c>
      <c r="AE4445" s="73">
        <v>0</v>
      </c>
    </row>
    <row r="4446" spans="1:31" ht="15" customHeight="1">
      <c r="A4446" s="94"/>
      <c r="B4446" s="6" t="str">
        <f>IFERROR(VLOOKUP(A4446,'Distributor List'!$A$2:$D$77,2,0),"-")</f>
        <v>-</v>
      </c>
      <c r="C4446" s="6" t="str">
        <f>IFERROR(VLOOKUP(A4446,'Distributor List'!$A$2:$D$77,3,0),"-")</f>
        <v>-</v>
      </c>
      <c r="D4446" s="6" t="str">
        <f>IFERROR(VLOOKUP(A4446,'Distributor List'!$A$2:$F$77,6,0),"-")</f>
        <v>-</v>
      </c>
      <c r="E4446" s="6" t="str">
        <f>IFERROR(VLOOKUP(A4446,'Distributor List'!$A$2:$D$77,4,0),"-")</f>
        <v>-</v>
      </c>
      <c r="F4446" s="6" t="str">
        <f>IFERROR(VLOOKUP(H4446,'Price List'!$A$2:$H$109,8,0),"-")</f>
        <v>-</v>
      </c>
      <c r="G4446" s="6" t="str">
        <f>IFERROR(VLOOKUP(A4446,'Distributor List'!$A$2:$E$77,5,0),"-")</f>
        <v>-</v>
      </c>
      <c r="H4446" s="10"/>
      <c r="I4446" s="95"/>
      <c r="J4446" s="92"/>
      <c r="K4446" s="92"/>
      <c r="L4446" s="73">
        <f t="shared" si="1451"/>
        <v>0</v>
      </c>
      <c r="M4446" s="73">
        <f t="shared" si="1448"/>
        <v>0</v>
      </c>
      <c r="N4446" s="73"/>
      <c r="O4446" s="73"/>
      <c r="P4446" s="73"/>
      <c r="Q4446" s="73"/>
      <c r="R4446" s="73">
        <f t="shared" si="1450"/>
        <v>0</v>
      </c>
      <c r="S4446" s="76" t="str">
        <f t="shared" si="1455"/>
        <v>-</v>
      </c>
      <c r="T4446" s="96">
        <v>0</v>
      </c>
      <c r="U4446" s="97"/>
      <c r="V4446" s="73">
        <f t="shared" si="1449"/>
        <v>0</v>
      </c>
      <c r="W4446" s="73">
        <f t="shared" si="1456"/>
        <v>0</v>
      </c>
      <c r="X4446" s="76" t="str">
        <f t="shared" si="1457"/>
        <v>-</v>
      </c>
      <c r="Y4446" s="73">
        <f t="shared" si="1458"/>
        <v>0</v>
      </c>
      <c r="Z4446" s="73">
        <f t="shared" si="1459"/>
        <v>0</v>
      </c>
      <c r="AA4446" s="73">
        <f t="shared" si="1452"/>
        <v>0</v>
      </c>
      <c r="AB4446" s="73">
        <f t="shared" si="1460"/>
        <v>0</v>
      </c>
      <c r="AC4446" s="73">
        <f t="shared" si="1453"/>
        <v>0</v>
      </c>
      <c r="AD4446" s="73">
        <f t="shared" si="1454"/>
        <v>0</v>
      </c>
      <c r="AE4446" s="73">
        <v>0</v>
      </c>
    </row>
    <row r="4447" spans="1:31" ht="15" customHeight="1">
      <c r="A4447" s="94"/>
      <c r="B4447" s="6" t="str">
        <f>IFERROR(VLOOKUP(A4447,'Distributor List'!$A$2:$D$77,2,0),"-")</f>
        <v>-</v>
      </c>
      <c r="C4447" s="6" t="str">
        <f>IFERROR(VLOOKUP(A4447,'Distributor List'!$A$2:$D$77,3,0),"-")</f>
        <v>-</v>
      </c>
      <c r="D4447" s="6" t="str">
        <f>IFERROR(VLOOKUP(A4447,'Distributor List'!$A$2:$F$77,6,0),"-")</f>
        <v>-</v>
      </c>
      <c r="E4447" s="6" t="str">
        <f>IFERROR(VLOOKUP(A4447,'Distributor List'!$A$2:$D$77,4,0),"-")</f>
        <v>-</v>
      </c>
      <c r="F4447" s="6" t="str">
        <f>IFERROR(VLOOKUP(H4447,'Price List'!$A$2:$H$109,8,0),"-")</f>
        <v>-</v>
      </c>
      <c r="G4447" s="6" t="str">
        <f>IFERROR(VLOOKUP(A4447,'Distributor List'!$A$2:$E$77,5,0),"-")</f>
        <v>-</v>
      </c>
      <c r="H4447" s="10"/>
      <c r="I4447" s="95"/>
      <c r="J4447" s="92"/>
      <c r="K4447" s="92"/>
      <c r="L4447" s="73">
        <f t="shared" si="1451"/>
        <v>0</v>
      </c>
      <c r="M4447" s="73">
        <f t="shared" si="1448"/>
        <v>0</v>
      </c>
      <c r="N4447" s="73"/>
      <c r="O4447" s="73"/>
      <c r="P4447" s="73"/>
      <c r="Q4447" s="73"/>
      <c r="R4447" s="73">
        <f t="shared" si="1450"/>
        <v>0</v>
      </c>
      <c r="S4447" s="76" t="str">
        <f t="shared" si="1455"/>
        <v>-</v>
      </c>
      <c r="T4447" s="96">
        <v>0</v>
      </c>
      <c r="U4447" s="97"/>
      <c r="V4447" s="73">
        <f t="shared" si="1449"/>
        <v>0</v>
      </c>
      <c r="W4447" s="73">
        <f t="shared" si="1456"/>
        <v>0</v>
      </c>
      <c r="X4447" s="76" t="str">
        <f t="shared" si="1457"/>
        <v>-</v>
      </c>
      <c r="Y4447" s="73">
        <f t="shared" si="1458"/>
        <v>0</v>
      </c>
      <c r="Z4447" s="73">
        <f t="shared" si="1459"/>
        <v>0</v>
      </c>
      <c r="AA4447" s="73">
        <f t="shared" si="1452"/>
        <v>0</v>
      </c>
      <c r="AB4447" s="73">
        <f t="shared" si="1460"/>
        <v>0</v>
      </c>
      <c r="AC4447" s="73">
        <f t="shared" si="1453"/>
        <v>0</v>
      </c>
      <c r="AD4447" s="73">
        <f t="shared" si="1454"/>
        <v>0</v>
      </c>
      <c r="AE4447" s="73">
        <v>0</v>
      </c>
    </row>
    <row r="4448" spans="1:31" ht="15" customHeight="1">
      <c r="A4448" s="94"/>
      <c r="B4448" s="6" t="str">
        <f>IFERROR(VLOOKUP(A4448,'Distributor List'!$A$2:$D$77,2,0),"-")</f>
        <v>-</v>
      </c>
      <c r="C4448" s="6" t="str">
        <f>IFERROR(VLOOKUP(A4448,'Distributor List'!$A$2:$D$77,3,0),"-")</f>
        <v>-</v>
      </c>
      <c r="D4448" s="6" t="str">
        <f>IFERROR(VLOOKUP(A4448,'Distributor List'!$A$2:$F$77,6,0),"-")</f>
        <v>-</v>
      </c>
      <c r="E4448" s="6" t="str">
        <f>IFERROR(VLOOKUP(A4448,'Distributor List'!$A$2:$D$77,4,0),"-")</f>
        <v>-</v>
      </c>
      <c r="F4448" s="6" t="str">
        <f>IFERROR(VLOOKUP(H4448,'Price List'!$A$2:$H$109,8,0),"-")</f>
        <v>-</v>
      </c>
      <c r="G4448" s="6" t="str">
        <f>IFERROR(VLOOKUP(A4448,'Distributor List'!$A$2:$E$77,5,0),"-")</f>
        <v>-</v>
      </c>
      <c r="H4448" s="10"/>
      <c r="I4448" s="95"/>
      <c r="J4448" s="92"/>
      <c r="K4448" s="92"/>
      <c r="L4448" s="73">
        <f t="shared" si="1451"/>
        <v>0</v>
      </c>
      <c r="M4448" s="73">
        <f t="shared" si="1448"/>
        <v>0</v>
      </c>
      <c r="N4448" s="73"/>
      <c r="O4448" s="73"/>
      <c r="P4448" s="73"/>
      <c r="Q4448" s="73"/>
      <c r="R4448" s="73">
        <f t="shared" si="1450"/>
        <v>0</v>
      </c>
      <c r="S4448" s="76" t="str">
        <f t="shared" si="1455"/>
        <v>-</v>
      </c>
      <c r="T4448" s="96">
        <v>0</v>
      </c>
      <c r="U4448" s="97"/>
      <c r="V4448" s="73">
        <f t="shared" si="1449"/>
        <v>0</v>
      </c>
      <c r="W4448" s="73">
        <f t="shared" si="1456"/>
        <v>0</v>
      </c>
      <c r="X4448" s="76" t="str">
        <f t="shared" si="1457"/>
        <v>-</v>
      </c>
      <c r="Y4448" s="73">
        <f t="shared" si="1458"/>
        <v>0</v>
      </c>
      <c r="Z4448" s="73">
        <f t="shared" si="1459"/>
        <v>0</v>
      </c>
      <c r="AA4448" s="73">
        <f t="shared" si="1452"/>
        <v>0</v>
      </c>
      <c r="AB4448" s="73">
        <f t="shared" si="1460"/>
        <v>0</v>
      </c>
      <c r="AC4448" s="73">
        <f t="shared" si="1453"/>
        <v>0</v>
      </c>
      <c r="AD4448" s="73">
        <f t="shared" si="1454"/>
        <v>0</v>
      </c>
      <c r="AE4448" s="73">
        <v>0</v>
      </c>
    </row>
    <row r="4449" spans="1:31" ht="15" customHeight="1">
      <c r="A4449" s="94"/>
      <c r="B4449" s="6" t="str">
        <f>IFERROR(VLOOKUP(A4449,'Distributor List'!$A$2:$D$77,2,0),"-")</f>
        <v>-</v>
      </c>
      <c r="C4449" s="6" t="str">
        <f>IFERROR(VLOOKUP(A4449,'Distributor List'!$A$2:$D$77,3,0),"-")</f>
        <v>-</v>
      </c>
      <c r="D4449" s="6" t="str">
        <f>IFERROR(VLOOKUP(A4449,'Distributor List'!$A$2:$F$77,6,0),"-")</f>
        <v>-</v>
      </c>
      <c r="E4449" s="6" t="str">
        <f>IFERROR(VLOOKUP(A4449,'Distributor List'!$A$2:$D$77,4,0),"-")</f>
        <v>-</v>
      </c>
      <c r="F4449" s="6" t="str">
        <f>IFERROR(VLOOKUP(H4449,'Price List'!$A$2:$H$109,8,0),"-")</f>
        <v>-</v>
      </c>
      <c r="G4449" s="6" t="str">
        <f>IFERROR(VLOOKUP(A4449,'Distributor List'!$A$2:$E$77,5,0),"-")</f>
        <v>-</v>
      </c>
      <c r="H4449" s="10"/>
      <c r="I4449" s="95"/>
      <c r="J4449" s="92"/>
      <c r="K4449" s="92"/>
      <c r="L4449" s="73">
        <f t="shared" si="1451"/>
        <v>0</v>
      </c>
      <c r="M4449" s="73">
        <f t="shared" si="1448"/>
        <v>0</v>
      </c>
      <c r="N4449" s="73"/>
      <c r="O4449" s="73"/>
      <c r="P4449" s="73"/>
      <c r="Q4449" s="73"/>
      <c r="R4449" s="73">
        <f t="shared" si="1450"/>
        <v>0</v>
      </c>
      <c r="S4449" s="76" t="str">
        <f t="shared" si="1455"/>
        <v>-</v>
      </c>
      <c r="T4449" s="96">
        <v>0</v>
      </c>
      <c r="U4449" s="97"/>
      <c r="V4449" s="73">
        <f t="shared" si="1449"/>
        <v>0</v>
      </c>
      <c r="W4449" s="73">
        <f t="shared" si="1456"/>
        <v>0</v>
      </c>
      <c r="X4449" s="76" t="str">
        <f t="shared" si="1457"/>
        <v>-</v>
      </c>
      <c r="Y4449" s="73">
        <f t="shared" si="1458"/>
        <v>0</v>
      </c>
      <c r="Z4449" s="73">
        <f t="shared" si="1459"/>
        <v>0</v>
      </c>
      <c r="AA4449" s="73">
        <f t="shared" si="1452"/>
        <v>0</v>
      </c>
      <c r="AB4449" s="73">
        <f t="shared" si="1460"/>
        <v>0</v>
      </c>
      <c r="AC4449" s="73">
        <f t="shared" si="1453"/>
        <v>0</v>
      </c>
      <c r="AD4449" s="73">
        <f t="shared" si="1454"/>
        <v>0</v>
      </c>
      <c r="AE4449" s="73">
        <v>0</v>
      </c>
    </row>
    <row r="4450" spans="1:31" ht="15" customHeight="1">
      <c r="A4450" s="94"/>
      <c r="B4450" s="6" t="str">
        <f>IFERROR(VLOOKUP(A4450,'Distributor List'!$A$2:$D$77,2,0),"-")</f>
        <v>-</v>
      </c>
      <c r="C4450" s="6" t="str">
        <f>IFERROR(VLOOKUP(A4450,'Distributor List'!$A$2:$D$77,3,0),"-")</f>
        <v>-</v>
      </c>
      <c r="D4450" s="6" t="str">
        <f>IFERROR(VLOOKUP(A4450,'Distributor List'!$A$2:$F$77,6,0),"-")</f>
        <v>-</v>
      </c>
      <c r="E4450" s="6" t="str">
        <f>IFERROR(VLOOKUP(A4450,'Distributor List'!$A$2:$D$77,4,0),"-")</f>
        <v>-</v>
      </c>
      <c r="F4450" s="6" t="str">
        <f>IFERROR(VLOOKUP(H4450,'Price List'!$A$2:$H$109,8,0),"-")</f>
        <v>-</v>
      </c>
      <c r="G4450" s="6" t="str">
        <f>IFERROR(VLOOKUP(A4450,'Distributor List'!$A$2:$E$77,5,0),"-")</f>
        <v>-</v>
      </c>
      <c r="H4450" s="10"/>
      <c r="I4450" s="95"/>
      <c r="J4450" s="92"/>
      <c r="K4450" s="92"/>
      <c r="L4450" s="73">
        <f t="shared" si="1451"/>
        <v>0</v>
      </c>
      <c r="M4450" s="73">
        <f t="shared" si="1448"/>
        <v>0</v>
      </c>
      <c r="N4450" s="73"/>
      <c r="O4450" s="73"/>
      <c r="P4450" s="73"/>
      <c r="Q4450" s="73"/>
      <c r="R4450" s="73">
        <f t="shared" si="1450"/>
        <v>0</v>
      </c>
      <c r="S4450" s="76" t="str">
        <f t="shared" si="1455"/>
        <v>-</v>
      </c>
      <c r="T4450" s="96">
        <v>0</v>
      </c>
      <c r="U4450" s="97"/>
      <c r="V4450" s="73">
        <f t="shared" si="1449"/>
        <v>0</v>
      </c>
      <c r="W4450" s="73">
        <f t="shared" si="1456"/>
        <v>0</v>
      </c>
      <c r="X4450" s="76" t="str">
        <f t="shared" si="1457"/>
        <v>-</v>
      </c>
      <c r="Y4450" s="73">
        <f t="shared" si="1458"/>
        <v>0</v>
      </c>
      <c r="Z4450" s="73">
        <f t="shared" si="1459"/>
        <v>0</v>
      </c>
      <c r="AA4450" s="73">
        <f t="shared" si="1452"/>
        <v>0</v>
      </c>
      <c r="AB4450" s="73">
        <f t="shared" si="1460"/>
        <v>0</v>
      </c>
      <c r="AC4450" s="73">
        <f t="shared" si="1453"/>
        <v>0</v>
      </c>
      <c r="AD4450" s="73">
        <f t="shared" si="1454"/>
        <v>0</v>
      </c>
      <c r="AE4450" s="73">
        <v>0</v>
      </c>
    </row>
    <row r="4451" spans="1:31" ht="15" customHeight="1">
      <c r="A4451" s="94"/>
      <c r="B4451" s="6" t="str">
        <f>IFERROR(VLOOKUP(A4451,'Distributor List'!$A$2:$D$77,2,0),"-")</f>
        <v>-</v>
      </c>
      <c r="C4451" s="6" t="str">
        <f>IFERROR(VLOOKUP(A4451,'Distributor List'!$A$2:$D$77,3,0),"-")</f>
        <v>-</v>
      </c>
      <c r="D4451" s="6" t="str">
        <f>IFERROR(VLOOKUP(A4451,'Distributor List'!$A$2:$F$77,6,0),"-")</f>
        <v>-</v>
      </c>
      <c r="E4451" s="6" t="str">
        <f>IFERROR(VLOOKUP(A4451,'Distributor List'!$A$2:$D$77,4,0),"-")</f>
        <v>-</v>
      </c>
      <c r="F4451" s="6" t="str">
        <f>IFERROR(VLOOKUP(H4451,'Price List'!$A$2:$H$109,8,0),"-")</f>
        <v>-</v>
      </c>
      <c r="G4451" s="6" t="str">
        <f>IFERROR(VLOOKUP(A4451,'Distributor List'!$A$2:$E$77,5,0),"-")</f>
        <v>-</v>
      </c>
      <c r="H4451" s="10"/>
      <c r="I4451" s="95"/>
      <c r="J4451" s="92"/>
      <c r="K4451" s="92"/>
      <c r="L4451" s="73">
        <f t="shared" si="1451"/>
        <v>0</v>
      </c>
      <c r="M4451" s="73">
        <f t="shared" si="1448"/>
        <v>0</v>
      </c>
      <c r="N4451" s="73"/>
      <c r="O4451" s="73"/>
      <c r="P4451" s="73"/>
      <c r="Q4451" s="73"/>
      <c r="R4451" s="73">
        <f t="shared" si="1450"/>
        <v>0</v>
      </c>
      <c r="S4451" s="76" t="str">
        <f t="shared" si="1455"/>
        <v>-</v>
      </c>
      <c r="T4451" s="96">
        <v>0</v>
      </c>
      <c r="U4451" s="97"/>
      <c r="V4451" s="73">
        <f t="shared" si="1449"/>
        <v>0</v>
      </c>
      <c r="W4451" s="73">
        <f t="shared" si="1456"/>
        <v>0</v>
      </c>
      <c r="X4451" s="76" t="str">
        <f t="shared" si="1457"/>
        <v>-</v>
      </c>
      <c r="Y4451" s="73">
        <f t="shared" si="1458"/>
        <v>0</v>
      </c>
      <c r="Z4451" s="73">
        <f t="shared" si="1459"/>
        <v>0</v>
      </c>
      <c r="AA4451" s="73">
        <f t="shared" si="1452"/>
        <v>0</v>
      </c>
      <c r="AB4451" s="73">
        <f t="shared" si="1460"/>
        <v>0</v>
      </c>
      <c r="AC4451" s="73">
        <f t="shared" si="1453"/>
        <v>0</v>
      </c>
      <c r="AD4451" s="73">
        <f t="shared" si="1454"/>
        <v>0</v>
      </c>
      <c r="AE4451" s="73">
        <v>0</v>
      </c>
    </row>
    <row r="4452" spans="1:31" ht="15" customHeight="1">
      <c r="A4452" s="94"/>
      <c r="B4452" s="6" t="str">
        <f>IFERROR(VLOOKUP(A4452,'Distributor List'!$A$2:$D$77,2,0),"-")</f>
        <v>-</v>
      </c>
      <c r="C4452" s="6" t="str">
        <f>IFERROR(VLOOKUP(A4452,'Distributor List'!$A$2:$D$77,3,0),"-")</f>
        <v>-</v>
      </c>
      <c r="D4452" s="6" t="str">
        <f>IFERROR(VLOOKUP(A4452,'Distributor List'!$A$2:$F$77,6,0),"-")</f>
        <v>-</v>
      </c>
      <c r="E4452" s="6" t="str">
        <f>IFERROR(VLOOKUP(A4452,'Distributor List'!$A$2:$D$77,4,0),"-")</f>
        <v>-</v>
      </c>
      <c r="F4452" s="6" t="str">
        <f>IFERROR(VLOOKUP(H4452,'Price List'!$A$2:$H$109,8,0),"-")</f>
        <v>-</v>
      </c>
      <c r="G4452" s="6" t="str">
        <f>IFERROR(VLOOKUP(A4452,'Distributor List'!$A$2:$E$77,5,0),"-")</f>
        <v>-</v>
      </c>
      <c r="H4452" s="10"/>
      <c r="I4452" s="95"/>
      <c r="J4452" s="92"/>
      <c r="K4452" s="92"/>
      <c r="L4452" s="73">
        <f t="shared" si="1451"/>
        <v>0</v>
      </c>
      <c r="M4452" s="73">
        <f t="shared" si="1448"/>
        <v>0</v>
      </c>
      <c r="N4452" s="73"/>
      <c r="O4452" s="73"/>
      <c r="P4452" s="73"/>
      <c r="Q4452" s="73"/>
      <c r="R4452" s="73">
        <f t="shared" si="1450"/>
        <v>0</v>
      </c>
      <c r="S4452" s="76" t="str">
        <f t="shared" si="1455"/>
        <v>-</v>
      </c>
      <c r="T4452" s="96">
        <v>0</v>
      </c>
      <c r="U4452" s="97"/>
      <c r="V4452" s="73">
        <f t="shared" si="1449"/>
        <v>0</v>
      </c>
      <c r="W4452" s="73">
        <f t="shared" si="1456"/>
        <v>0</v>
      </c>
      <c r="X4452" s="76" t="str">
        <f t="shared" si="1457"/>
        <v>-</v>
      </c>
      <c r="Y4452" s="73">
        <f t="shared" si="1458"/>
        <v>0</v>
      </c>
      <c r="Z4452" s="73">
        <f t="shared" si="1459"/>
        <v>0</v>
      </c>
      <c r="AA4452" s="73">
        <f t="shared" si="1452"/>
        <v>0</v>
      </c>
      <c r="AB4452" s="73">
        <f t="shared" si="1460"/>
        <v>0</v>
      </c>
      <c r="AC4452" s="73">
        <f t="shared" si="1453"/>
        <v>0</v>
      </c>
      <c r="AD4452" s="73">
        <f t="shared" si="1454"/>
        <v>0</v>
      </c>
      <c r="AE4452" s="73">
        <v>0</v>
      </c>
    </row>
    <row r="4453" spans="1:31" ht="15" customHeight="1">
      <c r="A4453" s="94"/>
      <c r="B4453" s="6" t="str">
        <f>IFERROR(VLOOKUP(A4453,'Distributor List'!$A$2:$D$77,2,0),"-")</f>
        <v>-</v>
      </c>
      <c r="C4453" s="6" t="str">
        <f>IFERROR(VLOOKUP(A4453,'Distributor List'!$A$2:$D$77,3,0),"-")</f>
        <v>-</v>
      </c>
      <c r="D4453" s="6" t="str">
        <f>IFERROR(VLOOKUP(A4453,'Distributor List'!$A$2:$F$77,6,0),"-")</f>
        <v>-</v>
      </c>
      <c r="E4453" s="6" t="str">
        <f>IFERROR(VLOOKUP(A4453,'Distributor List'!$A$2:$D$77,4,0),"-")</f>
        <v>-</v>
      </c>
      <c r="F4453" s="6" t="str">
        <f>IFERROR(VLOOKUP(H4453,'Price List'!$A$2:$H$109,8,0),"-")</f>
        <v>-</v>
      </c>
      <c r="G4453" s="6" t="str">
        <f>IFERROR(VLOOKUP(A4453,'Distributor List'!$A$2:$E$77,5,0),"-")</f>
        <v>-</v>
      </c>
      <c r="H4453" s="10"/>
      <c r="I4453" s="95"/>
      <c r="J4453" s="92"/>
      <c r="K4453" s="92"/>
      <c r="L4453" s="73">
        <f t="shared" si="1451"/>
        <v>0</v>
      </c>
      <c r="M4453" s="73">
        <f t="shared" si="1448"/>
        <v>0</v>
      </c>
      <c r="N4453" s="73"/>
      <c r="O4453" s="73"/>
      <c r="P4453" s="73"/>
      <c r="Q4453" s="73"/>
      <c r="R4453" s="73">
        <f t="shared" si="1450"/>
        <v>0</v>
      </c>
      <c r="S4453" s="76" t="str">
        <f t="shared" si="1455"/>
        <v>-</v>
      </c>
      <c r="T4453" s="96">
        <v>0</v>
      </c>
      <c r="U4453" s="97"/>
      <c r="V4453" s="73">
        <f t="shared" si="1449"/>
        <v>0</v>
      </c>
      <c r="W4453" s="73">
        <f t="shared" si="1456"/>
        <v>0</v>
      </c>
      <c r="X4453" s="76" t="str">
        <f t="shared" si="1457"/>
        <v>-</v>
      </c>
      <c r="Y4453" s="73">
        <f t="shared" si="1458"/>
        <v>0</v>
      </c>
      <c r="Z4453" s="73">
        <f t="shared" si="1459"/>
        <v>0</v>
      </c>
      <c r="AA4453" s="73">
        <f t="shared" si="1452"/>
        <v>0</v>
      </c>
      <c r="AB4453" s="73">
        <f t="shared" si="1460"/>
        <v>0</v>
      </c>
      <c r="AC4453" s="73">
        <f t="shared" si="1453"/>
        <v>0</v>
      </c>
      <c r="AD4453" s="73">
        <f t="shared" si="1454"/>
        <v>0</v>
      </c>
      <c r="AE4453" s="73">
        <v>0</v>
      </c>
    </row>
    <row r="4454" spans="1:31" ht="15" customHeight="1">
      <c r="A4454" s="94"/>
      <c r="B4454" s="6" t="str">
        <f>IFERROR(VLOOKUP(A4454,'Distributor List'!$A$2:$D$77,2,0),"-")</f>
        <v>-</v>
      </c>
      <c r="C4454" s="6" t="str">
        <f>IFERROR(VLOOKUP(A4454,'Distributor List'!$A$2:$D$77,3,0),"-")</f>
        <v>-</v>
      </c>
      <c r="D4454" s="6" t="str">
        <f>IFERROR(VLOOKUP(A4454,'Distributor List'!$A$2:$F$77,6,0),"-")</f>
        <v>-</v>
      </c>
      <c r="E4454" s="6" t="str">
        <f>IFERROR(VLOOKUP(A4454,'Distributor List'!$A$2:$D$77,4,0),"-")</f>
        <v>-</v>
      </c>
      <c r="F4454" s="6" t="str">
        <f>IFERROR(VLOOKUP(H4454,'Price List'!$A$2:$H$109,8,0),"-")</f>
        <v>-</v>
      </c>
      <c r="G4454" s="6" t="str">
        <f>IFERROR(VLOOKUP(A4454,'Distributor List'!$A$2:$E$77,5,0),"-")</f>
        <v>-</v>
      </c>
      <c r="H4454" s="10"/>
      <c r="I4454" s="95"/>
      <c r="J4454" s="92"/>
      <c r="K4454" s="92"/>
      <c r="L4454" s="73">
        <f t="shared" si="1451"/>
        <v>0</v>
      </c>
      <c r="M4454" s="73">
        <f t="shared" si="1448"/>
        <v>0</v>
      </c>
      <c r="N4454" s="73"/>
      <c r="O4454" s="73"/>
      <c r="P4454" s="73"/>
      <c r="Q4454" s="73"/>
      <c r="R4454" s="73">
        <f t="shared" si="1450"/>
        <v>0</v>
      </c>
      <c r="S4454" s="76" t="str">
        <f t="shared" si="1455"/>
        <v>-</v>
      </c>
      <c r="T4454" s="96">
        <v>0</v>
      </c>
      <c r="U4454" s="97"/>
      <c r="V4454" s="73">
        <f t="shared" si="1449"/>
        <v>0</v>
      </c>
      <c r="W4454" s="73">
        <f t="shared" si="1456"/>
        <v>0</v>
      </c>
      <c r="X4454" s="76" t="str">
        <f t="shared" si="1457"/>
        <v>-</v>
      </c>
      <c r="Y4454" s="73">
        <f t="shared" si="1458"/>
        <v>0</v>
      </c>
      <c r="Z4454" s="73">
        <f t="shared" si="1459"/>
        <v>0</v>
      </c>
      <c r="AA4454" s="73">
        <f t="shared" si="1452"/>
        <v>0</v>
      </c>
      <c r="AB4454" s="73">
        <f t="shared" si="1460"/>
        <v>0</v>
      </c>
      <c r="AC4454" s="73">
        <f t="shared" si="1453"/>
        <v>0</v>
      </c>
      <c r="AD4454" s="73">
        <f t="shared" si="1454"/>
        <v>0</v>
      </c>
      <c r="AE4454" s="73">
        <v>0</v>
      </c>
    </row>
    <row r="4455" spans="1:31" ht="15" customHeight="1">
      <c r="A4455" s="94"/>
      <c r="B4455" s="6" t="str">
        <f>IFERROR(VLOOKUP(A4455,'Distributor List'!$A$2:$D$77,2,0),"-")</f>
        <v>-</v>
      </c>
      <c r="C4455" s="6" t="str">
        <f>IFERROR(VLOOKUP(A4455,'Distributor List'!$A$2:$D$77,3,0),"-")</f>
        <v>-</v>
      </c>
      <c r="D4455" s="6" t="str">
        <f>IFERROR(VLOOKUP(A4455,'Distributor List'!$A$2:$F$77,6,0),"-")</f>
        <v>-</v>
      </c>
      <c r="E4455" s="6" t="str">
        <f>IFERROR(VLOOKUP(A4455,'Distributor List'!$A$2:$D$77,4,0),"-")</f>
        <v>-</v>
      </c>
      <c r="F4455" s="6" t="str">
        <f>IFERROR(VLOOKUP(H4455,'Price List'!$A$2:$H$109,8,0),"-")</f>
        <v>-</v>
      </c>
      <c r="G4455" s="6" t="str">
        <f>IFERROR(VLOOKUP(A4455,'Distributor List'!$A$2:$E$77,5,0),"-")</f>
        <v>-</v>
      </c>
      <c r="H4455" s="10"/>
      <c r="I4455" s="95"/>
      <c r="J4455" s="92"/>
      <c r="K4455" s="92"/>
      <c r="L4455" s="73">
        <f t="shared" si="1451"/>
        <v>0</v>
      </c>
      <c r="M4455" s="73">
        <f t="shared" si="1448"/>
        <v>0</v>
      </c>
      <c r="N4455" s="73"/>
      <c r="O4455" s="73"/>
      <c r="P4455" s="73"/>
      <c r="Q4455" s="73"/>
      <c r="R4455" s="73">
        <f t="shared" si="1450"/>
        <v>0</v>
      </c>
      <c r="S4455" s="76" t="str">
        <f t="shared" si="1455"/>
        <v>-</v>
      </c>
      <c r="T4455" s="96">
        <v>0</v>
      </c>
      <c r="U4455" s="97"/>
      <c r="V4455" s="73">
        <f t="shared" si="1449"/>
        <v>0</v>
      </c>
      <c r="W4455" s="73">
        <f t="shared" si="1456"/>
        <v>0</v>
      </c>
      <c r="X4455" s="76" t="str">
        <f t="shared" si="1457"/>
        <v>-</v>
      </c>
      <c r="Y4455" s="73">
        <f t="shared" si="1458"/>
        <v>0</v>
      </c>
      <c r="Z4455" s="73">
        <f t="shared" si="1459"/>
        <v>0</v>
      </c>
      <c r="AA4455" s="73">
        <f t="shared" si="1452"/>
        <v>0</v>
      </c>
      <c r="AB4455" s="73">
        <f t="shared" si="1460"/>
        <v>0</v>
      </c>
      <c r="AC4455" s="73">
        <f t="shared" si="1453"/>
        <v>0</v>
      </c>
      <c r="AD4455" s="73">
        <f t="shared" si="1454"/>
        <v>0</v>
      </c>
      <c r="AE4455" s="73">
        <v>0</v>
      </c>
    </row>
    <row r="4456" spans="1:31" ht="15" customHeight="1">
      <c r="A4456" s="94"/>
      <c r="B4456" s="6" t="str">
        <f>IFERROR(VLOOKUP(A4456,'Distributor List'!$A$2:$D$77,2,0),"-")</f>
        <v>-</v>
      </c>
      <c r="C4456" s="6" t="str">
        <f>IFERROR(VLOOKUP(A4456,'Distributor List'!$A$2:$D$77,3,0),"-")</f>
        <v>-</v>
      </c>
      <c r="D4456" s="6" t="str">
        <f>IFERROR(VLOOKUP(A4456,'Distributor List'!$A$2:$F$77,6,0),"-")</f>
        <v>-</v>
      </c>
      <c r="E4456" s="6" t="str">
        <f>IFERROR(VLOOKUP(A4456,'Distributor List'!$A$2:$D$77,4,0),"-")</f>
        <v>-</v>
      </c>
      <c r="F4456" s="6" t="str">
        <f>IFERROR(VLOOKUP(H4456,'Price List'!$A$2:$H$109,8,0),"-")</f>
        <v>-</v>
      </c>
      <c r="G4456" s="6" t="str">
        <f>IFERROR(VLOOKUP(A4456,'Distributor List'!$A$2:$E$77,5,0),"-")</f>
        <v>-</v>
      </c>
      <c r="H4456" s="10"/>
      <c r="I4456" s="95"/>
      <c r="J4456" s="92"/>
      <c r="K4456" s="92"/>
      <c r="L4456" s="73">
        <f t="shared" si="1451"/>
        <v>0</v>
      </c>
      <c r="M4456" s="73">
        <f t="shared" si="1448"/>
        <v>0</v>
      </c>
      <c r="N4456" s="73"/>
      <c r="O4456" s="73"/>
      <c r="P4456" s="73"/>
      <c r="Q4456" s="73"/>
      <c r="R4456" s="73">
        <f t="shared" si="1450"/>
        <v>0</v>
      </c>
      <c r="S4456" s="76" t="str">
        <f t="shared" si="1455"/>
        <v>-</v>
      </c>
      <c r="T4456" s="96">
        <v>0</v>
      </c>
      <c r="U4456" s="97"/>
      <c r="V4456" s="73">
        <f t="shared" si="1449"/>
        <v>0</v>
      </c>
      <c r="W4456" s="73">
        <f t="shared" si="1456"/>
        <v>0</v>
      </c>
      <c r="X4456" s="76" t="str">
        <f t="shared" si="1457"/>
        <v>-</v>
      </c>
      <c r="Y4456" s="73">
        <f t="shared" si="1458"/>
        <v>0</v>
      </c>
      <c r="Z4456" s="73">
        <f t="shared" si="1459"/>
        <v>0</v>
      </c>
      <c r="AA4456" s="73">
        <f t="shared" si="1452"/>
        <v>0</v>
      </c>
      <c r="AB4456" s="73">
        <f t="shared" si="1460"/>
        <v>0</v>
      </c>
      <c r="AC4456" s="73">
        <f t="shared" si="1453"/>
        <v>0</v>
      </c>
      <c r="AD4456" s="73">
        <f t="shared" si="1454"/>
        <v>0</v>
      </c>
      <c r="AE4456" s="73">
        <v>0</v>
      </c>
    </row>
    <row r="4457" spans="1:31" ht="15" customHeight="1">
      <c r="A4457" s="94"/>
      <c r="B4457" s="6" t="str">
        <f>IFERROR(VLOOKUP(A4457,'Distributor List'!$A$2:$D$77,2,0),"-")</f>
        <v>-</v>
      </c>
      <c r="C4457" s="6" t="str">
        <f>IFERROR(VLOOKUP(A4457,'Distributor List'!$A$2:$D$77,3,0),"-")</f>
        <v>-</v>
      </c>
      <c r="D4457" s="6" t="str">
        <f>IFERROR(VLOOKUP(A4457,'Distributor List'!$A$2:$F$77,6,0),"-")</f>
        <v>-</v>
      </c>
      <c r="E4457" s="6" t="str">
        <f>IFERROR(VLOOKUP(A4457,'Distributor List'!$A$2:$D$77,4,0),"-")</f>
        <v>-</v>
      </c>
      <c r="F4457" s="6" t="str">
        <f>IFERROR(VLOOKUP(H4457,'Price List'!$A$2:$H$109,8,0),"-")</f>
        <v>-</v>
      </c>
      <c r="G4457" s="6" t="str">
        <f>IFERROR(VLOOKUP(A4457,'Distributor List'!$A$2:$E$77,5,0),"-")</f>
        <v>-</v>
      </c>
      <c r="H4457" s="10"/>
      <c r="I4457" s="95"/>
      <c r="J4457" s="92"/>
      <c r="K4457" s="92"/>
      <c r="L4457" s="73">
        <f t="shared" si="1451"/>
        <v>0</v>
      </c>
      <c r="M4457" s="73">
        <f t="shared" si="1448"/>
        <v>0</v>
      </c>
      <c r="N4457" s="73"/>
      <c r="O4457" s="73"/>
      <c r="P4457" s="73"/>
      <c r="Q4457" s="73"/>
      <c r="R4457" s="73">
        <f t="shared" si="1450"/>
        <v>0</v>
      </c>
      <c r="S4457" s="76" t="str">
        <f t="shared" si="1455"/>
        <v>-</v>
      </c>
      <c r="T4457" s="96">
        <v>0</v>
      </c>
      <c r="U4457" s="97"/>
      <c r="V4457" s="73">
        <f t="shared" si="1449"/>
        <v>0</v>
      </c>
      <c r="W4457" s="73">
        <f t="shared" si="1456"/>
        <v>0</v>
      </c>
      <c r="X4457" s="76" t="str">
        <f t="shared" si="1457"/>
        <v>-</v>
      </c>
      <c r="Y4457" s="73">
        <f t="shared" si="1458"/>
        <v>0</v>
      </c>
      <c r="Z4457" s="73">
        <f t="shared" si="1459"/>
        <v>0</v>
      </c>
      <c r="AA4457" s="73">
        <f t="shared" si="1452"/>
        <v>0</v>
      </c>
      <c r="AB4457" s="73">
        <f t="shared" si="1460"/>
        <v>0</v>
      </c>
      <c r="AC4457" s="73">
        <f t="shared" si="1453"/>
        <v>0</v>
      </c>
      <c r="AD4457" s="73">
        <f t="shared" si="1454"/>
        <v>0</v>
      </c>
      <c r="AE4457" s="73">
        <v>0</v>
      </c>
    </row>
    <row r="4458" spans="1:31" ht="15" customHeight="1">
      <c r="A4458" s="94"/>
      <c r="B4458" s="6" t="str">
        <f>IFERROR(VLOOKUP(A4458,'Distributor List'!$A$2:$D$77,2,0),"-")</f>
        <v>-</v>
      </c>
      <c r="C4458" s="6" t="str">
        <f>IFERROR(VLOOKUP(A4458,'Distributor List'!$A$2:$D$77,3,0),"-")</f>
        <v>-</v>
      </c>
      <c r="D4458" s="6" t="str">
        <f>IFERROR(VLOOKUP(A4458,'Distributor List'!$A$2:$F$77,6,0),"-")</f>
        <v>-</v>
      </c>
      <c r="E4458" s="6" t="str">
        <f>IFERROR(VLOOKUP(A4458,'Distributor List'!$A$2:$D$77,4,0),"-")</f>
        <v>-</v>
      </c>
      <c r="F4458" s="6" t="str">
        <f>IFERROR(VLOOKUP(H4458,'Price List'!$A$2:$H$109,8,0),"-")</f>
        <v>-</v>
      </c>
      <c r="G4458" s="6" t="str">
        <f>IFERROR(VLOOKUP(A4458,'Distributor List'!$A$2:$E$77,5,0),"-")</f>
        <v>-</v>
      </c>
      <c r="H4458" s="10"/>
      <c r="I4458" s="95"/>
      <c r="J4458" s="92"/>
      <c r="K4458" s="92"/>
      <c r="L4458" s="73">
        <f t="shared" si="1451"/>
        <v>0</v>
      </c>
      <c r="M4458" s="73">
        <f t="shared" ref="M4458:M4521" si="1461">K4458*I4458</f>
        <v>0</v>
      </c>
      <c r="N4458" s="73"/>
      <c r="O4458" s="73"/>
      <c r="P4458" s="73"/>
      <c r="Q4458" s="73"/>
      <c r="R4458" s="73">
        <f t="shared" si="1450"/>
        <v>0</v>
      </c>
      <c r="S4458" s="76" t="str">
        <f t="shared" si="1455"/>
        <v>-</v>
      </c>
      <c r="T4458" s="96">
        <v>0</v>
      </c>
      <c r="U4458" s="97"/>
      <c r="V4458" s="73">
        <f t="shared" si="1449"/>
        <v>0</v>
      </c>
      <c r="W4458" s="73">
        <f t="shared" si="1456"/>
        <v>0</v>
      </c>
      <c r="X4458" s="76" t="str">
        <f t="shared" si="1457"/>
        <v>-</v>
      </c>
      <c r="Y4458" s="73">
        <f t="shared" si="1458"/>
        <v>0</v>
      </c>
      <c r="Z4458" s="73">
        <f t="shared" si="1459"/>
        <v>0</v>
      </c>
      <c r="AA4458" s="73">
        <f t="shared" si="1452"/>
        <v>0</v>
      </c>
      <c r="AB4458" s="73">
        <f t="shared" si="1460"/>
        <v>0</v>
      </c>
      <c r="AC4458" s="73">
        <f t="shared" si="1453"/>
        <v>0</v>
      </c>
      <c r="AD4458" s="73">
        <f t="shared" si="1454"/>
        <v>0</v>
      </c>
      <c r="AE4458" s="73">
        <v>0</v>
      </c>
    </row>
    <row r="4459" spans="1:31" ht="15" customHeight="1">
      <c r="A4459" s="94"/>
      <c r="B4459" s="6" t="str">
        <f>IFERROR(VLOOKUP(A4459,'Distributor List'!$A$2:$D$77,2,0),"-")</f>
        <v>-</v>
      </c>
      <c r="C4459" s="6" t="str">
        <f>IFERROR(VLOOKUP(A4459,'Distributor List'!$A$2:$D$77,3,0),"-")</f>
        <v>-</v>
      </c>
      <c r="D4459" s="6" t="str">
        <f>IFERROR(VLOOKUP(A4459,'Distributor List'!$A$2:$F$77,6,0),"-")</f>
        <v>-</v>
      </c>
      <c r="E4459" s="6" t="str">
        <f>IFERROR(VLOOKUP(A4459,'Distributor List'!$A$2:$D$77,4,0),"-")</f>
        <v>-</v>
      </c>
      <c r="F4459" s="6" t="str">
        <f>IFERROR(VLOOKUP(H4459,'Price List'!$A$2:$H$109,8,0),"-")</f>
        <v>-</v>
      </c>
      <c r="G4459" s="6" t="str">
        <f>IFERROR(VLOOKUP(A4459,'Distributor List'!$A$2:$E$77,5,0),"-")</f>
        <v>-</v>
      </c>
      <c r="H4459" s="10"/>
      <c r="I4459" s="95"/>
      <c r="J4459" s="92"/>
      <c r="K4459" s="92"/>
      <c r="L4459" s="73">
        <f t="shared" si="1451"/>
        <v>0</v>
      </c>
      <c r="M4459" s="73">
        <f t="shared" si="1461"/>
        <v>0</v>
      </c>
      <c r="N4459" s="73"/>
      <c r="O4459" s="73"/>
      <c r="P4459" s="73"/>
      <c r="Q4459" s="73"/>
      <c r="R4459" s="73">
        <f t="shared" si="1450"/>
        <v>0</v>
      </c>
      <c r="S4459" s="76" t="str">
        <f t="shared" si="1455"/>
        <v>-</v>
      </c>
      <c r="T4459" s="96">
        <v>0</v>
      </c>
      <c r="U4459" s="97"/>
      <c r="V4459" s="73">
        <f t="shared" si="1449"/>
        <v>0</v>
      </c>
      <c r="W4459" s="73">
        <f t="shared" si="1456"/>
        <v>0</v>
      </c>
      <c r="X4459" s="76" t="str">
        <f t="shared" si="1457"/>
        <v>-</v>
      </c>
      <c r="Y4459" s="73">
        <f t="shared" si="1458"/>
        <v>0</v>
      </c>
      <c r="Z4459" s="73">
        <f t="shared" si="1459"/>
        <v>0</v>
      </c>
      <c r="AA4459" s="73">
        <f t="shared" si="1452"/>
        <v>0</v>
      </c>
      <c r="AB4459" s="73">
        <f t="shared" si="1460"/>
        <v>0</v>
      </c>
      <c r="AC4459" s="73">
        <f t="shared" si="1453"/>
        <v>0</v>
      </c>
      <c r="AD4459" s="73">
        <f t="shared" si="1454"/>
        <v>0</v>
      </c>
      <c r="AE4459" s="73">
        <v>0</v>
      </c>
    </row>
    <row r="4460" spans="1:31" ht="15" customHeight="1">
      <c r="A4460" s="94"/>
      <c r="B4460" s="6" t="str">
        <f>IFERROR(VLOOKUP(A4460,'Distributor List'!$A$2:$D$77,2,0),"-")</f>
        <v>-</v>
      </c>
      <c r="C4460" s="6" t="str">
        <f>IFERROR(VLOOKUP(A4460,'Distributor List'!$A$2:$D$77,3,0),"-")</f>
        <v>-</v>
      </c>
      <c r="D4460" s="6" t="str">
        <f>IFERROR(VLOOKUP(A4460,'Distributor List'!$A$2:$F$77,6,0),"-")</f>
        <v>-</v>
      </c>
      <c r="E4460" s="6" t="str">
        <f>IFERROR(VLOOKUP(A4460,'Distributor List'!$A$2:$D$77,4,0),"-")</f>
        <v>-</v>
      </c>
      <c r="F4460" s="6" t="str">
        <f>IFERROR(VLOOKUP(H4460,'Price List'!$A$2:$H$109,8,0),"-")</f>
        <v>-</v>
      </c>
      <c r="G4460" s="6" t="str">
        <f>IFERROR(VLOOKUP(A4460,'Distributor List'!$A$2:$E$77,5,0),"-")</f>
        <v>-</v>
      </c>
      <c r="H4460" s="10"/>
      <c r="I4460" s="95"/>
      <c r="J4460" s="92"/>
      <c r="K4460" s="92"/>
      <c r="L4460" s="73">
        <f t="shared" si="1451"/>
        <v>0</v>
      </c>
      <c r="M4460" s="73">
        <f t="shared" si="1461"/>
        <v>0</v>
      </c>
      <c r="N4460" s="73"/>
      <c r="O4460" s="73"/>
      <c r="P4460" s="73"/>
      <c r="Q4460" s="73"/>
      <c r="R4460" s="73">
        <f t="shared" si="1450"/>
        <v>0</v>
      </c>
      <c r="S4460" s="76" t="str">
        <f t="shared" si="1455"/>
        <v>-</v>
      </c>
      <c r="T4460" s="96">
        <v>0</v>
      </c>
      <c r="U4460" s="97"/>
      <c r="V4460" s="73">
        <f t="shared" ref="V4460:V4523" si="1462">T4460*I4460</f>
        <v>0</v>
      </c>
      <c r="W4460" s="73">
        <f t="shared" si="1456"/>
        <v>0</v>
      </c>
      <c r="X4460" s="76" t="str">
        <f t="shared" si="1457"/>
        <v>-</v>
      </c>
      <c r="Y4460" s="73">
        <f t="shared" si="1458"/>
        <v>0</v>
      </c>
      <c r="Z4460" s="73">
        <f t="shared" si="1459"/>
        <v>0</v>
      </c>
      <c r="AA4460" s="73">
        <f t="shared" si="1452"/>
        <v>0</v>
      </c>
      <c r="AB4460" s="73">
        <f t="shared" si="1460"/>
        <v>0</v>
      </c>
      <c r="AC4460" s="73">
        <f t="shared" si="1453"/>
        <v>0</v>
      </c>
      <c r="AD4460" s="73">
        <f t="shared" si="1454"/>
        <v>0</v>
      </c>
      <c r="AE4460" s="73">
        <v>0</v>
      </c>
    </row>
    <row r="4461" spans="1:31" ht="15" customHeight="1">
      <c r="A4461" s="94"/>
      <c r="B4461" s="6" t="str">
        <f>IFERROR(VLOOKUP(A4461,'Distributor List'!$A$2:$D$77,2,0),"-")</f>
        <v>-</v>
      </c>
      <c r="C4461" s="6" t="str">
        <f>IFERROR(VLOOKUP(A4461,'Distributor List'!$A$2:$D$77,3,0),"-")</f>
        <v>-</v>
      </c>
      <c r="D4461" s="6" t="str">
        <f>IFERROR(VLOOKUP(A4461,'Distributor List'!$A$2:$F$77,6,0),"-")</f>
        <v>-</v>
      </c>
      <c r="E4461" s="6" t="str">
        <f>IFERROR(VLOOKUP(A4461,'Distributor List'!$A$2:$D$77,4,0),"-")</f>
        <v>-</v>
      </c>
      <c r="F4461" s="6" t="str">
        <f>IFERROR(VLOOKUP(H4461,'Price List'!$A$2:$H$109,8,0),"-")</f>
        <v>-</v>
      </c>
      <c r="G4461" s="6" t="str">
        <f>IFERROR(VLOOKUP(A4461,'Distributor List'!$A$2:$E$77,5,0),"-")</f>
        <v>-</v>
      </c>
      <c r="H4461" s="10"/>
      <c r="I4461" s="95"/>
      <c r="J4461" s="92"/>
      <c r="K4461" s="92"/>
      <c r="L4461" s="73">
        <f t="shared" si="1451"/>
        <v>0</v>
      </c>
      <c r="M4461" s="73">
        <f t="shared" si="1461"/>
        <v>0</v>
      </c>
      <c r="N4461" s="73"/>
      <c r="O4461" s="73"/>
      <c r="P4461" s="73"/>
      <c r="Q4461" s="73"/>
      <c r="R4461" s="73">
        <f t="shared" si="1450"/>
        <v>0</v>
      </c>
      <c r="S4461" s="76" t="str">
        <f t="shared" si="1455"/>
        <v>-</v>
      </c>
      <c r="T4461" s="96">
        <v>0</v>
      </c>
      <c r="U4461" s="97"/>
      <c r="V4461" s="73">
        <f t="shared" si="1462"/>
        <v>0</v>
      </c>
      <c r="W4461" s="73">
        <f t="shared" si="1456"/>
        <v>0</v>
      </c>
      <c r="X4461" s="76" t="str">
        <f t="shared" si="1457"/>
        <v>-</v>
      </c>
      <c r="Y4461" s="73">
        <f t="shared" si="1458"/>
        <v>0</v>
      </c>
      <c r="Z4461" s="73">
        <f t="shared" si="1459"/>
        <v>0</v>
      </c>
      <c r="AA4461" s="73">
        <f t="shared" si="1452"/>
        <v>0</v>
      </c>
      <c r="AB4461" s="73">
        <f t="shared" si="1460"/>
        <v>0</v>
      </c>
      <c r="AC4461" s="73">
        <f t="shared" si="1453"/>
        <v>0</v>
      </c>
      <c r="AD4461" s="73">
        <f t="shared" si="1454"/>
        <v>0</v>
      </c>
      <c r="AE4461" s="73">
        <v>0</v>
      </c>
    </row>
    <row r="4462" spans="1:31" ht="15" customHeight="1">
      <c r="A4462" s="94"/>
      <c r="B4462" s="6" t="str">
        <f>IFERROR(VLOOKUP(A4462,'Distributor List'!$A$2:$D$77,2,0),"-")</f>
        <v>-</v>
      </c>
      <c r="C4462" s="6" t="str">
        <f>IFERROR(VLOOKUP(A4462,'Distributor List'!$A$2:$D$77,3,0),"-")</f>
        <v>-</v>
      </c>
      <c r="D4462" s="6" t="str">
        <f>IFERROR(VLOOKUP(A4462,'Distributor List'!$A$2:$F$77,6,0),"-")</f>
        <v>-</v>
      </c>
      <c r="E4462" s="6" t="str">
        <f>IFERROR(VLOOKUP(A4462,'Distributor List'!$A$2:$D$77,4,0),"-")</f>
        <v>-</v>
      </c>
      <c r="F4462" s="6" t="str">
        <f>IFERROR(VLOOKUP(H4462,'Price List'!$A$2:$H$109,8,0),"-")</f>
        <v>-</v>
      </c>
      <c r="G4462" s="6" t="str">
        <f>IFERROR(VLOOKUP(A4462,'Distributor List'!$A$2:$E$77,5,0),"-")</f>
        <v>-</v>
      </c>
      <c r="H4462" s="10"/>
      <c r="I4462" s="95"/>
      <c r="J4462" s="92"/>
      <c r="K4462" s="92"/>
      <c r="L4462" s="73">
        <f t="shared" si="1451"/>
        <v>0</v>
      </c>
      <c r="M4462" s="73">
        <f t="shared" si="1461"/>
        <v>0</v>
      </c>
      <c r="N4462" s="73"/>
      <c r="O4462" s="73"/>
      <c r="P4462" s="73"/>
      <c r="Q4462" s="73"/>
      <c r="R4462" s="73">
        <f t="shared" si="1450"/>
        <v>0</v>
      </c>
      <c r="S4462" s="76" t="str">
        <f t="shared" si="1455"/>
        <v>-</v>
      </c>
      <c r="T4462" s="96">
        <v>0</v>
      </c>
      <c r="U4462" s="97"/>
      <c r="V4462" s="73">
        <f t="shared" si="1462"/>
        <v>0</v>
      </c>
      <c r="W4462" s="73">
        <f t="shared" si="1456"/>
        <v>0</v>
      </c>
      <c r="X4462" s="76" t="str">
        <f t="shared" si="1457"/>
        <v>-</v>
      </c>
      <c r="Y4462" s="73">
        <f t="shared" si="1458"/>
        <v>0</v>
      </c>
      <c r="Z4462" s="73">
        <f t="shared" si="1459"/>
        <v>0</v>
      </c>
      <c r="AA4462" s="73">
        <f t="shared" si="1452"/>
        <v>0</v>
      </c>
      <c r="AB4462" s="73">
        <f t="shared" si="1460"/>
        <v>0</v>
      </c>
      <c r="AC4462" s="73">
        <f t="shared" si="1453"/>
        <v>0</v>
      </c>
      <c r="AD4462" s="73">
        <f t="shared" si="1454"/>
        <v>0</v>
      </c>
      <c r="AE4462" s="73">
        <v>0</v>
      </c>
    </row>
    <row r="4463" spans="1:31" ht="15" customHeight="1">
      <c r="A4463" s="94"/>
      <c r="B4463" s="6" t="str">
        <f>IFERROR(VLOOKUP(A4463,'Distributor List'!$A$2:$D$77,2,0),"-")</f>
        <v>-</v>
      </c>
      <c r="C4463" s="6" t="str">
        <f>IFERROR(VLOOKUP(A4463,'Distributor List'!$A$2:$D$77,3,0),"-")</f>
        <v>-</v>
      </c>
      <c r="D4463" s="6" t="str">
        <f>IFERROR(VLOOKUP(A4463,'Distributor List'!$A$2:$F$77,6,0),"-")</f>
        <v>-</v>
      </c>
      <c r="E4463" s="6" t="str">
        <f>IFERROR(VLOOKUP(A4463,'Distributor List'!$A$2:$D$77,4,0),"-")</f>
        <v>-</v>
      </c>
      <c r="F4463" s="6" t="str">
        <f>IFERROR(VLOOKUP(H4463,'Price List'!$A$2:$H$109,8,0),"-")</f>
        <v>-</v>
      </c>
      <c r="G4463" s="6" t="str">
        <f>IFERROR(VLOOKUP(A4463,'Distributor List'!$A$2:$E$77,5,0),"-")</f>
        <v>-</v>
      </c>
      <c r="H4463" s="10"/>
      <c r="I4463" s="95"/>
      <c r="J4463" s="92"/>
      <c r="K4463" s="92"/>
      <c r="L4463" s="73">
        <f t="shared" si="1451"/>
        <v>0</v>
      </c>
      <c r="M4463" s="73">
        <f t="shared" si="1461"/>
        <v>0</v>
      </c>
      <c r="N4463" s="73"/>
      <c r="O4463" s="73"/>
      <c r="P4463" s="73"/>
      <c r="Q4463" s="73"/>
      <c r="R4463" s="73">
        <f t="shared" si="1450"/>
        <v>0</v>
      </c>
      <c r="S4463" s="76" t="str">
        <f t="shared" si="1455"/>
        <v>-</v>
      </c>
      <c r="T4463" s="96">
        <v>0</v>
      </c>
      <c r="U4463" s="97"/>
      <c r="V4463" s="73">
        <f t="shared" si="1462"/>
        <v>0</v>
      </c>
      <c r="W4463" s="73">
        <f t="shared" si="1456"/>
        <v>0</v>
      </c>
      <c r="X4463" s="76" t="str">
        <f t="shared" si="1457"/>
        <v>-</v>
      </c>
      <c r="Y4463" s="73">
        <f t="shared" si="1458"/>
        <v>0</v>
      </c>
      <c r="Z4463" s="73">
        <f t="shared" si="1459"/>
        <v>0</v>
      </c>
      <c r="AA4463" s="73">
        <f t="shared" si="1452"/>
        <v>0</v>
      </c>
      <c r="AB4463" s="73">
        <f t="shared" si="1460"/>
        <v>0</v>
      </c>
      <c r="AC4463" s="73">
        <f t="shared" si="1453"/>
        <v>0</v>
      </c>
      <c r="AD4463" s="73">
        <f t="shared" si="1454"/>
        <v>0</v>
      </c>
      <c r="AE4463" s="73">
        <v>0</v>
      </c>
    </row>
    <row r="4464" spans="1:31" ht="15" customHeight="1">
      <c r="A4464" s="94"/>
      <c r="B4464" s="6" t="str">
        <f>IFERROR(VLOOKUP(A4464,'Distributor List'!$A$2:$D$77,2,0),"-")</f>
        <v>-</v>
      </c>
      <c r="C4464" s="6" t="str">
        <f>IFERROR(VLOOKUP(A4464,'Distributor List'!$A$2:$D$77,3,0),"-")</f>
        <v>-</v>
      </c>
      <c r="D4464" s="6" t="str">
        <f>IFERROR(VLOOKUP(A4464,'Distributor List'!$A$2:$F$77,6,0),"-")</f>
        <v>-</v>
      </c>
      <c r="E4464" s="6" t="str">
        <f>IFERROR(VLOOKUP(A4464,'Distributor List'!$A$2:$D$77,4,0),"-")</f>
        <v>-</v>
      </c>
      <c r="F4464" s="6" t="str">
        <f>IFERROR(VLOOKUP(H4464,'Price List'!$A$2:$H$109,8,0),"-")</f>
        <v>-</v>
      </c>
      <c r="G4464" s="6" t="str">
        <f>IFERROR(VLOOKUP(A4464,'Distributor List'!$A$2:$E$77,5,0),"-")</f>
        <v>-</v>
      </c>
      <c r="H4464" s="10"/>
      <c r="I4464" s="95"/>
      <c r="J4464" s="92"/>
      <c r="K4464" s="92"/>
      <c r="L4464" s="73">
        <f t="shared" si="1451"/>
        <v>0</v>
      </c>
      <c r="M4464" s="73">
        <f t="shared" si="1461"/>
        <v>0</v>
      </c>
      <c r="N4464" s="73"/>
      <c r="O4464" s="73"/>
      <c r="P4464" s="73"/>
      <c r="Q4464" s="73"/>
      <c r="R4464" s="73">
        <f t="shared" si="1450"/>
        <v>0</v>
      </c>
      <c r="S4464" s="76" t="str">
        <f t="shared" si="1455"/>
        <v>-</v>
      </c>
      <c r="T4464" s="96">
        <v>0</v>
      </c>
      <c r="U4464" s="97"/>
      <c r="V4464" s="73">
        <f t="shared" si="1462"/>
        <v>0</v>
      </c>
      <c r="W4464" s="73">
        <f t="shared" si="1456"/>
        <v>0</v>
      </c>
      <c r="X4464" s="76" t="str">
        <f t="shared" si="1457"/>
        <v>-</v>
      </c>
      <c r="Y4464" s="73">
        <f t="shared" si="1458"/>
        <v>0</v>
      </c>
      <c r="Z4464" s="73">
        <f t="shared" si="1459"/>
        <v>0</v>
      </c>
      <c r="AA4464" s="73">
        <f t="shared" si="1452"/>
        <v>0</v>
      </c>
      <c r="AB4464" s="73">
        <f t="shared" si="1460"/>
        <v>0</v>
      </c>
      <c r="AC4464" s="73">
        <f t="shared" si="1453"/>
        <v>0</v>
      </c>
      <c r="AD4464" s="73">
        <f t="shared" si="1454"/>
        <v>0</v>
      </c>
      <c r="AE4464" s="73">
        <v>0</v>
      </c>
    </row>
    <row r="4465" spans="1:31" ht="15" customHeight="1">
      <c r="A4465" s="94"/>
      <c r="B4465" s="6" t="str">
        <f>IFERROR(VLOOKUP(A4465,'Distributor List'!$A$2:$D$77,2,0),"-")</f>
        <v>-</v>
      </c>
      <c r="C4465" s="6" t="str">
        <f>IFERROR(VLOOKUP(A4465,'Distributor List'!$A$2:$D$77,3,0),"-")</f>
        <v>-</v>
      </c>
      <c r="D4465" s="6" t="str">
        <f>IFERROR(VLOOKUP(A4465,'Distributor List'!$A$2:$F$77,6,0),"-")</f>
        <v>-</v>
      </c>
      <c r="E4465" s="6" t="str">
        <f>IFERROR(VLOOKUP(A4465,'Distributor List'!$A$2:$D$77,4,0),"-")</f>
        <v>-</v>
      </c>
      <c r="F4465" s="6" t="str">
        <f>IFERROR(VLOOKUP(H4465,'Price List'!$A$2:$H$109,8,0),"-")</f>
        <v>-</v>
      </c>
      <c r="G4465" s="6" t="str">
        <f>IFERROR(VLOOKUP(A4465,'Distributor List'!$A$2:$E$77,5,0),"-")</f>
        <v>-</v>
      </c>
      <c r="H4465" s="10"/>
      <c r="I4465" s="95"/>
      <c r="J4465" s="92"/>
      <c r="K4465" s="92"/>
      <c r="L4465" s="73">
        <f t="shared" si="1451"/>
        <v>0</v>
      </c>
      <c r="M4465" s="73">
        <f t="shared" si="1461"/>
        <v>0</v>
      </c>
      <c r="N4465" s="73"/>
      <c r="O4465" s="73"/>
      <c r="P4465" s="73"/>
      <c r="Q4465" s="73"/>
      <c r="R4465" s="73">
        <f t="shared" ref="R4465:R4528" si="1463">Q4465*I4465</f>
        <v>0</v>
      </c>
      <c r="S4465" s="76" t="str">
        <f t="shared" si="1455"/>
        <v>-</v>
      </c>
      <c r="T4465" s="96">
        <v>0</v>
      </c>
      <c r="U4465" s="97"/>
      <c r="V4465" s="73">
        <f t="shared" si="1462"/>
        <v>0</v>
      </c>
      <c r="W4465" s="73">
        <f t="shared" si="1456"/>
        <v>0</v>
      </c>
      <c r="X4465" s="76" t="str">
        <f t="shared" si="1457"/>
        <v>-</v>
      </c>
      <c r="Y4465" s="73">
        <f t="shared" si="1458"/>
        <v>0</v>
      </c>
      <c r="Z4465" s="73">
        <f t="shared" si="1459"/>
        <v>0</v>
      </c>
      <c r="AA4465" s="73">
        <f t="shared" si="1452"/>
        <v>0</v>
      </c>
      <c r="AB4465" s="73">
        <f t="shared" si="1460"/>
        <v>0</v>
      </c>
      <c r="AC4465" s="73">
        <f t="shared" si="1453"/>
        <v>0</v>
      </c>
      <c r="AD4465" s="73">
        <f t="shared" si="1454"/>
        <v>0</v>
      </c>
      <c r="AE4465" s="73">
        <v>0</v>
      </c>
    </row>
    <row r="4466" spans="1:31" ht="15" customHeight="1">
      <c r="A4466" s="94"/>
      <c r="B4466" s="6" t="str">
        <f>IFERROR(VLOOKUP(A4466,'Distributor List'!$A$2:$D$77,2,0),"-")</f>
        <v>-</v>
      </c>
      <c r="C4466" s="6" t="str">
        <f>IFERROR(VLOOKUP(A4466,'Distributor List'!$A$2:$D$77,3,0),"-")</f>
        <v>-</v>
      </c>
      <c r="D4466" s="6" t="str">
        <f>IFERROR(VLOOKUP(A4466,'Distributor List'!$A$2:$F$77,6,0),"-")</f>
        <v>-</v>
      </c>
      <c r="E4466" s="6" t="str">
        <f>IFERROR(VLOOKUP(A4466,'Distributor List'!$A$2:$D$77,4,0),"-")</f>
        <v>-</v>
      </c>
      <c r="F4466" s="6" t="str">
        <f>IFERROR(VLOOKUP(H4466,'Price List'!$A$2:$H$109,8,0),"-")</f>
        <v>-</v>
      </c>
      <c r="G4466" s="6" t="str">
        <f>IFERROR(VLOOKUP(A4466,'Distributor List'!$A$2:$E$77,5,0),"-")</f>
        <v>-</v>
      </c>
      <c r="H4466" s="10"/>
      <c r="I4466" s="95"/>
      <c r="J4466" s="92"/>
      <c r="K4466" s="92"/>
      <c r="L4466" s="73">
        <f t="shared" ref="L4466:L4529" si="1464">J4466*I4466</f>
        <v>0</v>
      </c>
      <c r="M4466" s="73">
        <f t="shared" si="1461"/>
        <v>0</v>
      </c>
      <c r="N4466" s="73"/>
      <c r="O4466" s="73"/>
      <c r="P4466" s="73"/>
      <c r="Q4466" s="73"/>
      <c r="R4466" s="73">
        <f t="shared" si="1463"/>
        <v>0</v>
      </c>
      <c r="S4466" s="76" t="str">
        <f t="shared" si="1455"/>
        <v>-</v>
      </c>
      <c r="T4466" s="96">
        <v>0</v>
      </c>
      <c r="U4466" s="97"/>
      <c r="V4466" s="73">
        <f t="shared" si="1462"/>
        <v>0</v>
      </c>
      <c r="W4466" s="73">
        <f t="shared" si="1456"/>
        <v>0</v>
      </c>
      <c r="X4466" s="76" t="str">
        <f t="shared" si="1457"/>
        <v>-</v>
      </c>
      <c r="Y4466" s="73">
        <f t="shared" si="1458"/>
        <v>0</v>
      </c>
      <c r="Z4466" s="73">
        <f t="shared" si="1459"/>
        <v>0</v>
      </c>
      <c r="AA4466" s="73">
        <f t="shared" si="1452"/>
        <v>0</v>
      </c>
      <c r="AB4466" s="73">
        <f t="shared" si="1460"/>
        <v>0</v>
      </c>
      <c r="AC4466" s="73">
        <f t="shared" si="1453"/>
        <v>0</v>
      </c>
      <c r="AD4466" s="73">
        <f t="shared" si="1454"/>
        <v>0</v>
      </c>
      <c r="AE4466" s="73">
        <v>0</v>
      </c>
    </row>
    <row r="4467" spans="1:31" ht="15" customHeight="1">
      <c r="A4467" s="94"/>
      <c r="B4467" s="6" t="str">
        <f>IFERROR(VLOOKUP(A4467,'Distributor List'!$A$2:$D$77,2,0),"-")</f>
        <v>-</v>
      </c>
      <c r="C4467" s="6" t="str">
        <f>IFERROR(VLOOKUP(A4467,'Distributor List'!$A$2:$D$77,3,0),"-")</f>
        <v>-</v>
      </c>
      <c r="D4467" s="6" t="str">
        <f>IFERROR(VLOOKUP(A4467,'Distributor List'!$A$2:$F$77,6,0),"-")</f>
        <v>-</v>
      </c>
      <c r="E4467" s="6" t="str">
        <f>IFERROR(VLOOKUP(A4467,'Distributor List'!$A$2:$D$77,4,0),"-")</f>
        <v>-</v>
      </c>
      <c r="F4467" s="6" t="str">
        <f>IFERROR(VLOOKUP(H4467,'Price List'!$A$2:$H$109,8,0),"-")</f>
        <v>-</v>
      </c>
      <c r="G4467" s="6" t="str">
        <f>IFERROR(VLOOKUP(A4467,'Distributor List'!$A$2:$E$77,5,0),"-")</f>
        <v>-</v>
      </c>
      <c r="H4467" s="10"/>
      <c r="I4467" s="95"/>
      <c r="J4467" s="92"/>
      <c r="K4467" s="92"/>
      <c r="L4467" s="73">
        <f t="shared" si="1464"/>
        <v>0</v>
      </c>
      <c r="M4467" s="73">
        <f t="shared" si="1461"/>
        <v>0</v>
      </c>
      <c r="N4467" s="73"/>
      <c r="O4467" s="73"/>
      <c r="P4467" s="73"/>
      <c r="Q4467" s="73"/>
      <c r="R4467" s="73">
        <f t="shared" si="1463"/>
        <v>0</v>
      </c>
      <c r="S4467" s="76" t="str">
        <f t="shared" si="1455"/>
        <v>-</v>
      </c>
      <c r="T4467" s="96">
        <v>0</v>
      </c>
      <c r="U4467" s="97"/>
      <c r="V4467" s="73">
        <f t="shared" si="1462"/>
        <v>0</v>
      </c>
      <c r="W4467" s="73">
        <f t="shared" si="1456"/>
        <v>0</v>
      </c>
      <c r="X4467" s="76" t="str">
        <f t="shared" si="1457"/>
        <v>-</v>
      </c>
      <c r="Y4467" s="73">
        <f t="shared" si="1458"/>
        <v>0</v>
      </c>
      <c r="Z4467" s="73">
        <f t="shared" si="1459"/>
        <v>0</v>
      </c>
      <c r="AA4467" s="73">
        <f t="shared" si="1452"/>
        <v>0</v>
      </c>
      <c r="AB4467" s="73">
        <f t="shared" si="1460"/>
        <v>0</v>
      </c>
      <c r="AC4467" s="73">
        <f t="shared" si="1453"/>
        <v>0</v>
      </c>
      <c r="AD4467" s="73">
        <f t="shared" si="1454"/>
        <v>0</v>
      </c>
      <c r="AE4467" s="73">
        <v>0</v>
      </c>
    </row>
    <row r="4468" spans="1:31" ht="15" customHeight="1">
      <c r="A4468" s="94"/>
      <c r="B4468" s="6" t="str">
        <f>IFERROR(VLOOKUP(A4468,'Distributor List'!$A$2:$D$77,2,0),"-")</f>
        <v>-</v>
      </c>
      <c r="C4468" s="6" t="str">
        <f>IFERROR(VLOOKUP(A4468,'Distributor List'!$A$2:$D$77,3,0),"-")</f>
        <v>-</v>
      </c>
      <c r="D4468" s="6" t="str">
        <f>IFERROR(VLOOKUP(A4468,'Distributor List'!$A$2:$F$77,6,0),"-")</f>
        <v>-</v>
      </c>
      <c r="E4468" s="6" t="str">
        <f>IFERROR(VLOOKUP(A4468,'Distributor List'!$A$2:$D$77,4,0),"-")</f>
        <v>-</v>
      </c>
      <c r="F4468" s="6" t="str">
        <f>IFERROR(VLOOKUP(H4468,'Price List'!$A$2:$H$109,8,0),"-")</f>
        <v>-</v>
      </c>
      <c r="G4468" s="6" t="str">
        <f>IFERROR(VLOOKUP(A4468,'Distributor List'!$A$2:$E$77,5,0),"-")</f>
        <v>-</v>
      </c>
      <c r="H4468" s="10"/>
      <c r="I4468" s="95"/>
      <c r="J4468" s="92"/>
      <c r="K4468" s="92"/>
      <c r="L4468" s="73">
        <f t="shared" si="1464"/>
        <v>0</v>
      </c>
      <c r="M4468" s="73">
        <f t="shared" si="1461"/>
        <v>0</v>
      </c>
      <c r="N4468" s="73"/>
      <c r="O4468" s="73"/>
      <c r="P4468" s="73"/>
      <c r="Q4468" s="73"/>
      <c r="R4468" s="73">
        <f t="shared" si="1463"/>
        <v>0</v>
      </c>
      <c r="S4468" s="76" t="str">
        <f t="shared" si="1455"/>
        <v>-</v>
      </c>
      <c r="T4468" s="96">
        <v>0</v>
      </c>
      <c r="U4468" s="97"/>
      <c r="V4468" s="73">
        <f t="shared" si="1462"/>
        <v>0</v>
      </c>
      <c r="W4468" s="73">
        <f t="shared" si="1456"/>
        <v>0</v>
      </c>
      <c r="X4468" s="76" t="str">
        <f t="shared" si="1457"/>
        <v>-</v>
      </c>
      <c r="Y4468" s="73">
        <f t="shared" si="1458"/>
        <v>0</v>
      </c>
      <c r="Z4468" s="73">
        <f t="shared" si="1459"/>
        <v>0</v>
      </c>
      <c r="AA4468" s="73">
        <f t="shared" si="1452"/>
        <v>0</v>
      </c>
      <c r="AB4468" s="73">
        <f t="shared" si="1460"/>
        <v>0</v>
      </c>
      <c r="AC4468" s="73">
        <f t="shared" si="1453"/>
        <v>0</v>
      </c>
      <c r="AD4468" s="73">
        <f t="shared" si="1454"/>
        <v>0</v>
      </c>
      <c r="AE4468" s="73">
        <v>0</v>
      </c>
    </row>
    <row r="4469" spans="1:31" ht="15" customHeight="1">
      <c r="A4469" s="94"/>
      <c r="B4469" s="6" t="str">
        <f>IFERROR(VLOOKUP(A4469,'Distributor List'!$A$2:$D$77,2,0),"-")</f>
        <v>-</v>
      </c>
      <c r="C4469" s="6" t="str">
        <f>IFERROR(VLOOKUP(A4469,'Distributor List'!$A$2:$D$77,3,0),"-")</f>
        <v>-</v>
      </c>
      <c r="D4469" s="6" t="str">
        <f>IFERROR(VLOOKUP(A4469,'Distributor List'!$A$2:$F$77,6,0),"-")</f>
        <v>-</v>
      </c>
      <c r="E4469" s="6" t="str">
        <f>IFERROR(VLOOKUP(A4469,'Distributor List'!$A$2:$D$77,4,0),"-")</f>
        <v>-</v>
      </c>
      <c r="F4469" s="6" t="str">
        <f>IFERROR(VLOOKUP(H4469,'Price List'!$A$2:$H$109,8,0),"-")</f>
        <v>-</v>
      </c>
      <c r="G4469" s="6" t="str">
        <f>IFERROR(VLOOKUP(A4469,'Distributor List'!$A$2:$E$77,5,0),"-")</f>
        <v>-</v>
      </c>
      <c r="H4469" s="10"/>
      <c r="I4469" s="95"/>
      <c r="J4469" s="92"/>
      <c r="K4469" s="92"/>
      <c r="L4469" s="73">
        <f t="shared" si="1464"/>
        <v>0</v>
      </c>
      <c r="M4469" s="73">
        <f t="shared" si="1461"/>
        <v>0</v>
      </c>
      <c r="N4469" s="73"/>
      <c r="O4469" s="73"/>
      <c r="P4469" s="73"/>
      <c r="Q4469" s="73"/>
      <c r="R4469" s="73">
        <f t="shared" si="1463"/>
        <v>0</v>
      </c>
      <c r="S4469" s="76" t="str">
        <f t="shared" si="1455"/>
        <v>-</v>
      </c>
      <c r="T4469" s="96">
        <v>0</v>
      </c>
      <c r="U4469" s="97"/>
      <c r="V4469" s="73">
        <f t="shared" si="1462"/>
        <v>0</v>
      </c>
      <c r="W4469" s="73">
        <f t="shared" si="1456"/>
        <v>0</v>
      </c>
      <c r="X4469" s="76" t="str">
        <f t="shared" si="1457"/>
        <v>-</v>
      </c>
      <c r="Y4469" s="73">
        <f t="shared" si="1458"/>
        <v>0</v>
      </c>
      <c r="Z4469" s="73">
        <f t="shared" si="1459"/>
        <v>0</v>
      </c>
      <c r="AA4469" s="73">
        <f t="shared" si="1452"/>
        <v>0</v>
      </c>
      <c r="AB4469" s="73">
        <f t="shared" si="1460"/>
        <v>0</v>
      </c>
      <c r="AC4469" s="73">
        <f t="shared" si="1453"/>
        <v>0</v>
      </c>
      <c r="AD4469" s="73">
        <f t="shared" si="1454"/>
        <v>0</v>
      </c>
      <c r="AE4469" s="73">
        <v>0</v>
      </c>
    </row>
    <row r="4470" spans="1:31" ht="15" customHeight="1">
      <c r="A4470" s="94"/>
      <c r="B4470" s="6" t="str">
        <f>IFERROR(VLOOKUP(A4470,'Distributor List'!$A$2:$D$77,2,0),"-")</f>
        <v>-</v>
      </c>
      <c r="C4470" s="6" t="str">
        <f>IFERROR(VLOOKUP(A4470,'Distributor List'!$A$2:$D$77,3,0),"-")</f>
        <v>-</v>
      </c>
      <c r="D4470" s="6" t="str">
        <f>IFERROR(VLOOKUP(A4470,'Distributor List'!$A$2:$F$77,6,0),"-")</f>
        <v>-</v>
      </c>
      <c r="E4470" s="6" t="str">
        <f>IFERROR(VLOOKUP(A4470,'Distributor List'!$A$2:$D$77,4,0),"-")</f>
        <v>-</v>
      </c>
      <c r="F4470" s="6" t="str">
        <f>IFERROR(VLOOKUP(H4470,'Price List'!$A$2:$H$109,8,0),"-")</f>
        <v>-</v>
      </c>
      <c r="G4470" s="6" t="str">
        <f>IFERROR(VLOOKUP(A4470,'Distributor List'!$A$2:$E$77,5,0),"-")</f>
        <v>-</v>
      </c>
      <c r="H4470" s="10"/>
      <c r="I4470" s="95"/>
      <c r="J4470" s="92"/>
      <c r="K4470" s="92"/>
      <c r="L4470" s="73">
        <f t="shared" si="1464"/>
        <v>0</v>
      </c>
      <c r="M4470" s="73">
        <f t="shared" si="1461"/>
        <v>0</v>
      </c>
      <c r="N4470" s="73"/>
      <c r="O4470" s="73"/>
      <c r="P4470" s="73"/>
      <c r="Q4470" s="73"/>
      <c r="R4470" s="73">
        <f t="shared" si="1463"/>
        <v>0</v>
      </c>
      <c r="S4470" s="76" t="str">
        <f t="shared" si="1455"/>
        <v>-</v>
      </c>
      <c r="T4470" s="96">
        <v>0</v>
      </c>
      <c r="U4470" s="97"/>
      <c r="V4470" s="73">
        <f t="shared" si="1462"/>
        <v>0</v>
      </c>
      <c r="W4470" s="73">
        <f t="shared" si="1456"/>
        <v>0</v>
      </c>
      <c r="X4470" s="76" t="str">
        <f t="shared" si="1457"/>
        <v>-</v>
      </c>
      <c r="Y4470" s="73">
        <f t="shared" si="1458"/>
        <v>0</v>
      </c>
      <c r="Z4470" s="73">
        <f t="shared" si="1459"/>
        <v>0</v>
      </c>
      <c r="AA4470" s="73">
        <f t="shared" si="1452"/>
        <v>0</v>
      </c>
      <c r="AB4470" s="73">
        <f t="shared" si="1460"/>
        <v>0</v>
      </c>
      <c r="AC4470" s="73">
        <f t="shared" si="1453"/>
        <v>0</v>
      </c>
      <c r="AD4470" s="73">
        <f t="shared" si="1454"/>
        <v>0</v>
      </c>
      <c r="AE4470" s="73">
        <v>0</v>
      </c>
    </row>
    <row r="4471" spans="1:31" ht="15" customHeight="1">
      <c r="A4471" s="94"/>
      <c r="B4471" s="6" t="str">
        <f>IFERROR(VLOOKUP(A4471,'Distributor List'!$A$2:$D$77,2,0),"-")</f>
        <v>-</v>
      </c>
      <c r="C4471" s="6" t="str">
        <f>IFERROR(VLOOKUP(A4471,'Distributor List'!$A$2:$D$77,3,0),"-")</f>
        <v>-</v>
      </c>
      <c r="D4471" s="6" t="str">
        <f>IFERROR(VLOOKUP(A4471,'Distributor List'!$A$2:$F$77,6,0),"-")</f>
        <v>-</v>
      </c>
      <c r="E4471" s="6" t="str">
        <f>IFERROR(VLOOKUP(A4471,'Distributor List'!$A$2:$D$77,4,0),"-")</f>
        <v>-</v>
      </c>
      <c r="F4471" s="6" t="str">
        <f>IFERROR(VLOOKUP(H4471,'Price List'!$A$2:$H$109,8,0),"-")</f>
        <v>-</v>
      </c>
      <c r="G4471" s="6" t="str">
        <f>IFERROR(VLOOKUP(A4471,'Distributor List'!$A$2:$E$77,5,0),"-")</f>
        <v>-</v>
      </c>
      <c r="H4471" s="10"/>
      <c r="I4471" s="95"/>
      <c r="J4471" s="92"/>
      <c r="K4471" s="92"/>
      <c r="L4471" s="73">
        <f t="shared" si="1464"/>
        <v>0</v>
      </c>
      <c r="M4471" s="73">
        <f t="shared" si="1461"/>
        <v>0</v>
      </c>
      <c r="N4471" s="73"/>
      <c r="O4471" s="73"/>
      <c r="P4471" s="73"/>
      <c r="Q4471" s="73"/>
      <c r="R4471" s="73">
        <f t="shared" si="1463"/>
        <v>0</v>
      </c>
      <c r="S4471" s="76" t="str">
        <f t="shared" si="1455"/>
        <v>-</v>
      </c>
      <c r="T4471" s="96">
        <v>0</v>
      </c>
      <c r="U4471" s="97"/>
      <c r="V4471" s="73">
        <f t="shared" si="1462"/>
        <v>0</v>
      </c>
      <c r="W4471" s="73">
        <f t="shared" si="1456"/>
        <v>0</v>
      </c>
      <c r="X4471" s="76" t="str">
        <f t="shared" si="1457"/>
        <v>-</v>
      </c>
      <c r="Y4471" s="73">
        <f t="shared" si="1458"/>
        <v>0</v>
      </c>
      <c r="Z4471" s="73">
        <f t="shared" si="1459"/>
        <v>0</v>
      </c>
      <c r="AA4471" s="73">
        <f t="shared" si="1452"/>
        <v>0</v>
      </c>
      <c r="AB4471" s="73">
        <f t="shared" si="1460"/>
        <v>0</v>
      </c>
      <c r="AC4471" s="73">
        <f t="shared" si="1453"/>
        <v>0</v>
      </c>
      <c r="AD4471" s="73">
        <f t="shared" si="1454"/>
        <v>0</v>
      </c>
      <c r="AE4471" s="73">
        <v>0</v>
      </c>
    </row>
    <row r="4472" spans="1:31" ht="15" customHeight="1">
      <c r="A4472" s="94"/>
      <c r="B4472" s="6" t="str">
        <f>IFERROR(VLOOKUP(A4472,'Distributor List'!$A$2:$D$77,2,0),"-")</f>
        <v>-</v>
      </c>
      <c r="C4472" s="6" t="str">
        <f>IFERROR(VLOOKUP(A4472,'Distributor List'!$A$2:$D$77,3,0),"-")</f>
        <v>-</v>
      </c>
      <c r="D4472" s="6" t="str">
        <f>IFERROR(VLOOKUP(A4472,'Distributor List'!$A$2:$F$77,6,0),"-")</f>
        <v>-</v>
      </c>
      <c r="E4472" s="6" t="str">
        <f>IFERROR(VLOOKUP(A4472,'Distributor List'!$A$2:$D$77,4,0),"-")</f>
        <v>-</v>
      </c>
      <c r="F4472" s="6" t="str">
        <f>IFERROR(VLOOKUP(H4472,'Price List'!$A$2:$H$109,8,0),"-")</f>
        <v>-</v>
      </c>
      <c r="G4472" s="6" t="str">
        <f>IFERROR(VLOOKUP(A4472,'Distributor List'!$A$2:$E$77,5,0),"-")</f>
        <v>-</v>
      </c>
      <c r="H4472" s="10"/>
      <c r="I4472" s="95"/>
      <c r="J4472" s="92"/>
      <c r="K4472" s="92"/>
      <c r="L4472" s="73">
        <f t="shared" si="1464"/>
        <v>0</v>
      </c>
      <c r="M4472" s="73">
        <f t="shared" si="1461"/>
        <v>0</v>
      </c>
      <c r="N4472" s="73"/>
      <c r="O4472" s="73"/>
      <c r="P4472" s="73"/>
      <c r="Q4472" s="73"/>
      <c r="R4472" s="73">
        <f t="shared" si="1463"/>
        <v>0</v>
      </c>
      <c r="S4472" s="76" t="str">
        <f t="shared" si="1455"/>
        <v>-</v>
      </c>
      <c r="T4472" s="96">
        <v>0</v>
      </c>
      <c r="U4472" s="97"/>
      <c r="V4472" s="73">
        <f t="shared" si="1462"/>
        <v>0</v>
      </c>
      <c r="W4472" s="73">
        <f t="shared" si="1456"/>
        <v>0</v>
      </c>
      <c r="X4472" s="76" t="str">
        <f t="shared" si="1457"/>
        <v>-</v>
      </c>
      <c r="Y4472" s="73">
        <f t="shared" si="1458"/>
        <v>0</v>
      </c>
      <c r="Z4472" s="73">
        <f t="shared" si="1459"/>
        <v>0</v>
      </c>
      <c r="AA4472" s="73">
        <f t="shared" si="1452"/>
        <v>0</v>
      </c>
      <c r="AB4472" s="73">
        <f t="shared" si="1460"/>
        <v>0</v>
      </c>
      <c r="AC4472" s="73">
        <f t="shared" si="1453"/>
        <v>0</v>
      </c>
      <c r="AD4472" s="73">
        <f t="shared" si="1454"/>
        <v>0</v>
      </c>
      <c r="AE4472" s="73">
        <v>0</v>
      </c>
    </row>
    <row r="4473" spans="1:31" ht="15" customHeight="1">
      <c r="A4473" s="94"/>
      <c r="B4473" s="6" t="str">
        <f>IFERROR(VLOOKUP(A4473,'Distributor List'!$A$2:$D$77,2,0),"-")</f>
        <v>-</v>
      </c>
      <c r="C4473" s="6" t="str">
        <f>IFERROR(VLOOKUP(A4473,'Distributor List'!$A$2:$D$77,3,0),"-")</f>
        <v>-</v>
      </c>
      <c r="D4473" s="6" t="str">
        <f>IFERROR(VLOOKUP(A4473,'Distributor List'!$A$2:$F$77,6,0),"-")</f>
        <v>-</v>
      </c>
      <c r="E4473" s="6" t="str">
        <f>IFERROR(VLOOKUP(A4473,'Distributor List'!$A$2:$D$77,4,0),"-")</f>
        <v>-</v>
      </c>
      <c r="F4473" s="6" t="str">
        <f>IFERROR(VLOOKUP(H4473,'Price List'!$A$2:$H$109,8,0),"-")</f>
        <v>-</v>
      </c>
      <c r="G4473" s="6" t="str">
        <f>IFERROR(VLOOKUP(A4473,'Distributor List'!$A$2:$E$77,5,0),"-")</f>
        <v>-</v>
      </c>
      <c r="H4473" s="10"/>
      <c r="I4473" s="95"/>
      <c r="J4473" s="92"/>
      <c r="K4473" s="92"/>
      <c r="L4473" s="73">
        <f t="shared" si="1464"/>
        <v>0</v>
      </c>
      <c r="M4473" s="73">
        <f t="shared" si="1461"/>
        <v>0</v>
      </c>
      <c r="N4473" s="73"/>
      <c r="O4473" s="73"/>
      <c r="P4473" s="73"/>
      <c r="Q4473" s="73"/>
      <c r="R4473" s="73">
        <f t="shared" si="1463"/>
        <v>0</v>
      </c>
      <c r="S4473" s="76" t="str">
        <f t="shared" si="1455"/>
        <v>-</v>
      </c>
      <c r="T4473" s="96">
        <v>0</v>
      </c>
      <c r="U4473" s="97"/>
      <c r="V4473" s="73">
        <f t="shared" si="1462"/>
        <v>0</v>
      </c>
      <c r="W4473" s="73">
        <f t="shared" si="1456"/>
        <v>0</v>
      </c>
      <c r="X4473" s="76" t="str">
        <f t="shared" si="1457"/>
        <v>-</v>
      </c>
      <c r="Y4473" s="73">
        <f t="shared" si="1458"/>
        <v>0</v>
      </c>
      <c r="Z4473" s="73">
        <f t="shared" si="1459"/>
        <v>0</v>
      </c>
      <c r="AA4473" s="73">
        <f t="shared" si="1452"/>
        <v>0</v>
      </c>
      <c r="AB4473" s="73">
        <f t="shared" si="1460"/>
        <v>0</v>
      </c>
      <c r="AC4473" s="73">
        <f t="shared" si="1453"/>
        <v>0</v>
      </c>
      <c r="AD4473" s="73">
        <f t="shared" si="1454"/>
        <v>0</v>
      </c>
      <c r="AE4473" s="73">
        <v>0</v>
      </c>
    </row>
    <row r="4474" spans="1:31" ht="15" customHeight="1">
      <c r="A4474" s="94"/>
      <c r="B4474" s="6" t="str">
        <f>IFERROR(VLOOKUP(A4474,'Distributor List'!$A$2:$D$77,2,0),"-")</f>
        <v>-</v>
      </c>
      <c r="C4474" s="6" t="str">
        <f>IFERROR(VLOOKUP(A4474,'Distributor List'!$A$2:$D$77,3,0),"-")</f>
        <v>-</v>
      </c>
      <c r="D4474" s="6" t="str">
        <f>IFERROR(VLOOKUP(A4474,'Distributor List'!$A$2:$F$77,6,0),"-")</f>
        <v>-</v>
      </c>
      <c r="E4474" s="6" t="str">
        <f>IFERROR(VLOOKUP(A4474,'Distributor List'!$A$2:$D$77,4,0),"-")</f>
        <v>-</v>
      </c>
      <c r="F4474" s="6" t="str">
        <f>IFERROR(VLOOKUP(H4474,'Price List'!$A$2:$H$109,8,0),"-")</f>
        <v>-</v>
      </c>
      <c r="G4474" s="6" t="str">
        <f>IFERROR(VLOOKUP(A4474,'Distributor List'!$A$2:$E$77,5,0),"-")</f>
        <v>-</v>
      </c>
      <c r="H4474" s="10"/>
      <c r="I4474" s="95"/>
      <c r="J4474" s="92"/>
      <c r="K4474" s="92"/>
      <c r="L4474" s="73">
        <f t="shared" si="1464"/>
        <v>0</v>
      </c>
      <c r="M4474" s="73">
        <f t="shared" si="1461"/>
        <v>0</v>
      </c>
      <c r="N4474" s="73"/>
      <c r="O4474" s="73"/>
      <c r="P4474" s="73"/>
      <c r="Q4474" s="73"/>
      <c r="R4474" s="73">
        <f t="shared" si="1463"/>
        <v>0</v>
      </c>
      <c r="S4474" s="76" t="str">
        <f t="shared" si="1455"/>
        <v>-</v>
      </c>
      <c r="T4474" s="96">
        <v>0</v>
      </c>
      <c r="U4474" s="97"/>
      <c r="V4474" s="73">
        <f t="shared" si="1462"/>
        <v>0</v>
      </c>
      <c r="W4474" s="73">
        <f t="shared" si="1456"/>
        <v>0</v>
      </c>
      <c r="X4474" s="76" t="str">
        <f t="shared" si="1457"/>
        <v>-</v>
      </c>
      <c r="Y4474" s="73">
        <f t="shared" si="1458"/>
        <v>0</v>
      </c>
      <c r="Z4474" s="73">
        <f t="shared" si="1459"/>
        <v>0</v>
      </c>
      <c r="AA4474" s="73">
        <f t="shared" si="1452"/>
        <v>0</v>
      </c>
      <c r="AB4474" s="73">
        <f t="shared" si="1460"/>
        <v>0</v>
      </c>
      <c r="AC4474" s="73">
        <f t="shared" si="1453"/>
        <v>0</v>
      </c>
      <c r="AD4474" s="73">
        <f t="shared" si="1454"/>
        <v>0</v>
      </c>
      <c r="AE4474" s="73">
        <v>0</v>
      </c>
    </row>
    <row r="4475" spans="1:31" ht="15" customHeight="1">
      <c r="A4475" s="94"/>
      <c r="B4475" s="6" t="str">
        <f>IFERROR(VLOOKUP(A4475,'Distributor List'!$A$2:$D$77,2,0),"-")</f>
        <v>-</v>
      </c>
      <c r="C4475" s="6" t="str">
        <f>IFERROR(VLOOKUP(A4475,'Distributor List'!$A$2:$D$77,3,0),"-")</f>
        <v>-</v>
      </c>
      <c r="D4475" s="6" t="str">
        <f>IFERROR(VLOOKUP(A4475,'Distributor List'!$A$2:$F$77,6,0),"-")</f>
        <v>-</v>
      </c>
      <c r="E4475" s="6" t="str">
        <f>IFERROR(VLOOKUP(A4475,'Distributor List'!$A$2:$D$77,4,0),"-")</f>
        <v>-</v>
      </c>
      <c r="F4475" s="6" t="str">
        <f>IFERROR(VLOOKUP(H4475,'Price List'!$A$2:$H$109,8,0),"-")</f>
        <v>-</v>
      </c>
      <c r="G4475" s="6" t="str">
        <f>IFERROR(VLOOKUP(A4475,'Distributor List'!$A$2:$E$77,5,0),"-")</f>
        <v>-</v>
      </c>
      <c r="H4475" s="10"/>
      <c r="I4475" s="95"/>
      <c r="J4475" s="92"/>
      <c r="K4475" s="92"/>
      <c r="L4475" s="73">
        <f t="shared" si="1464"/>
        <v>0</v>
      </c>
      <c r="M4475" s="73">
        <f t="shared" si="1461"/>
        <v>0</v>
      </c>
      <c r="N4475" s="73"/>
      <c r="O4475" s="73"/>
      <c r="P4475" s="73"/>
      <c r="Q4475" s="73"/>
      <c r="R4475" s="73">
        <f t="shared" si="1463"/>
        <v>0</v>
      </c>
      <c r="S4475" s="76" t="str">
        <f t="shared" si="1455"/>
        <v>-</v>
      </c>
      <c r="T4475" s="96">
        <v>0</v>
      </c>
      <c r="U4475" s="97"/>
      <c r="V4475" s="73">
        <f t="shared" si="1462"/>
        <v>0</v>
      </c>
      <c r="W4475" s="73">
        <f t="shared" si="1456"/>
        <v>0</v>
      </c>
      <c r="X4475" s="76" t="str">
        <f t="shared" si="1457"/>
        <v>-</v>
      </c>
      <c r="Y4475" s="73">
        <f t="shared" si="1458"/>
        <v>0</v>
      </c>
      <c r="Z4475" s="73">
        <f t="shared" si="1459"/>
        <v>0</v>
      </c>
      <c r="AA4475" s="73">
        <f t="shared" si="1452"/>
        <v>0</v>
      </c>
      <c r="AB4475" s="73">
        <f t="shared" si="1460"/>
        <v>0</v>
      </c>
      <c r="AC4475" s="73">
        <f t="shared" si="1453"/>
        <v>0</v>
      </c>
      <c r="AD4475" s="73">
        <f t="shared" si="1454"/>
        <v>0</v>
      </c>
      <c r="AE4475" s="73">
        <v>0</v>
      </c>
    </row>
    <row r="4476" spans="1:31" ht="15" customHeight="1">
      <c r="A4476" s="94"/>
      <c r="B4476" s="6" t="str">
        <f>IFERROR(VLOOKUP(A4476,'Distributor List'!$A$2:$D$77,2,0),"-")</f>
        <v>-</v>
      </c>
      <c r="C4476" s="6" t="str">
        <f>IFERROR(VLOOKUP(A4476,'Distributor List'!$A$2:$D$77,3,0),"-")</f>
        <v>-</v>
      </c>
      <c r="D4476" s="6" t="str">
        <f>IFERROR(VLOOKUP(A4476,'Distributor List'!$A$2:$F$77,6,0),"-")</f>
        <v>-</v>
      </c>
      <c r="E4476" s="6" t="str">
        <f>IFERROR(VLOOKUP(A4476,'Distributor List'!$A$2:$D$77,4,0),"-")</f>
        <v>-</v>
      </c>
      <c r="F4476" s="6" t="str">
        <f>IFERROR(VLOOKUP(H4476,'Price List'!$A$2:$H$109,8,0),"-")</f>
        <v>-</v>
      </c>
      <c r="G4476" s="6" t="str">
        <f>IFERROR(VLOOKUP(A4476,'Distributor List'!$A$2:$E$77,5,0),"-")</f>
        <v>-</v>
      </c>
      <c r="H4476" s="10"/>
      <c r="I4476" s="95"/>
      <c r="J4476" s="92"/>
      <c r="K4476" s="92"/>
      <c r="L4476" s="73">
        <f t="shared" si="1464"/>
        <v>0</v>
      </c>
      <c r="M4476" s="73">
        <f t="shared" si="1461"/>
        <v>0</v>
      </c>
      <c r="N4476" s="73"/>
      <c r="O4476" s="73"/>
      <c r="P4476" s="73"/>
      <c r="Q4476" s="73"/>
      <c r="R4476" s="73">
        <f t="shared" si="1463"/>
        <v>0</v>
      </c>
      <c r="S4476" s="76" t="str">
        <f t="shared" si="1455"/>
        <v>-</v>
      </c>
      <c r="T4476" s="96">
        <v>0</v>
      </c>
      <c r="U4476" s="97"/>
      <c r="V4476" s="73">
        <f t="shared" si="1462"/>
        <v>0</v>
      </c>
      <c r="W4476" s="73">
        <f t="shared" si="1456"/>
        <v>0</v>
      </c>
      <c r="X4476" s="76" t="str">
        <f t="shared" si="1457"/>
        <v>-</v>
      </c>
      <c r="Y4476" s="73">
        <f t="shared" si="1458"/>
        <v>0</v>
      </c>
      <c r="Z4476" s="73">
        <f t="shared" si="1459"/>
        <v>0</v>
      </c>
      <c r="AA4476" s="73">
        <f t="shared" si="1452"/>
        <v>0</v>
      </c>
      <c r="AB4476" s="73">
        <f t="shared" si="1460"/>
        <v>0</v>
      </c>
      <c r="AC4476" s="73">
        <f t="shared" si="1453"/>
        <v>0</v>
      </c>
      <c r="AD4476" s="73">
        <f t="shared" si="1454"/>
        <v>0</v>
      </c>
      <c r="AE4476" s="73">
        <v>0</v>
      </c>
    </row>
    <row r="4477" spans="1:31" ht="15" customHeight="1">
      <c r="A4477" s="94"/>
      <c r="B4477" s="6" t="str">
        <f>IFERROR(VLOOKUP(A4477,'Distributor List'!$A$2:$D$77,2,0),"-")</f>
        <v>-</v>
      </c>
      <c r="C4477" s="6" t="str">
        <f>IFERROR(VLOOKUP(A4477,'Distributor List'!$A$2:$D$77,3,0),"-")</f>
        <v>-</v>
      </c>
      <c r="D4477" s="6" t="str">
        <f>IFERROR(VLOOKUP(A4477,'Distributor List'!$A$2:$F$77,6,0),"-")</f>
        <v>-</v>
      </c>
      <c r="E4477" s="6" t="str">
        <f>IFERROR(VLOOKUP(A4477,'Distributor List'!$A$2:$D$77,4,0),"-")</f>
        <v>-</v>
      </c>
      <c r="F4477" s="6" t="str">
        <f>IFERROR(VLOOKUP(H4477,'Price List'!$A$2:$H$109,8,0),"-")</f>
        <v>-</v>
      </c>
      <c r="G4477" s="6" t="str">
        <f>IFERROR(VLOOKUP(A4477,'Distributor List'!$A$2:$E$77,5,0),"-")</f>
        <v>-</v>
      </c>
      <c r="H4477" s="10"/>
      <c r="I4477" s="95"/>
      <c r="J4477" s="92"/>
      <c r="K4477" s="92"/>
      <c r="L4477" s="73">
        <f t="shared" si="1464"/>
        <v>0</v>
      </c>
      <c r="M4477" s="73">
        <f t="shared" si="1461"/>
        <v>0</v>
      </c>
      <c r="N4477" s="73"/>
      <c r="O4477" s="73"/>
      <c r="P4477" s="73"/>
      <c r="Q4477" s="73"/>
      <c r="R4477" s="73">
        <f t="shared" si="1463"/>
        <v>0</v>
      </c>
      <c r="S4477" s="76" t="str">
        <f t="shared" si="1455"/>
        <v>-</v>
      </c>
      <c r="T4477" s="96">
        <v>0</v>
      </c>
      <c r="U4477" s="97"/>
      <c r="V4477" s="73">
        <f t="shared" si="1462"/>
        <v>0</v>
      </c>
      <c r="W4477" s="73">
        <f t="shared" si="1456"/>
        <v>0</v>
      </c>
      <c r="X4477" s="76" t="str">
        <f t="shared" si="1457"/>
        <v>-</v>
      </c>
      <c r="Y4477" s="73">
        <f t="shared" si="1458"/>
        <v>0</v>
      </c>
      <c r="Z4477" s="73">
        <f t="shared" si="1459"/>
        <v>0</v>
      </c>
      <c r="AA4477" s="73">
        <f t="shared" ref="AA4477:AA4540" si="1465">Z4477*I4477</f>
        <v>0</v>
      </c>
      <c r="AB4477" s="73">
        <f t="shared" si="1460"/>
        <v>0</v>
      </c>
      <c r="AC4477" s="73">
        <f t="shared" ref="AC4477:AC4540" si="1466">AB4477*I4477</f>
        <v>0</v>
      </c>
      <c r="AD4477" s="73">
        <f t="shared" ref="AD4477:AD4540" si="1467">Y4477*I4477</f>
        <v>0</v>
      </c>
      <c r="AE4477" s="73">
        <v>0</v>
      </c>
    </row>
    <row r="4478" spans="1:31" ht="15" customHeight="1">
      <c r="A4478" s="94"/>
      <c r="B4478" s="6" t="str">
        <f>IFERROR(VLOOKUP(A4478,'Distributor List'!$A$2:$D$77,2,0),"-")</f>
        <v>-</v>
      </c>
      <c r="C4478" s="6" t="str">
        <f>IFERROR(VLOOKUP(A4478,'Distributor List'!$A$2:$D$77,3,0),"-")</f>
        <v>-</v>
      </c>
      <c r="D4478" s="6" t="str">
        <f>IFERROR(VLOOKUP(A4478,'Distributor List'!$A$2:$F$77,6,0),"-")</f>
        <v>-</v>
      </c>
      <c r="E4478" s="6" t="str">
        <f>IFERROR(VLOOKUP(A4478,'Distributor List'!$A$2:$D$77,4,0),"-")</f>
        <v>-</v>
      </c>
      <c r="F4478" s="6" t="str">
        <f>IFERROR(VLOOKUP(H4478,'Price List'!$A$2:$H$109,8,0),"-")</f>
        <v>-</v>
      </c>
      <c r="G4478" s="6" t="str">
        <f>IFERROR(VLOOKUP(A4478,'Distributor List'!$A$2:$E$77,5,0),"-")</f>
        <v>-</v>
      </c>
      <c r="H4478" s="10"/>
      <c r="I4478" s="95"/>
      <c r="J4478" s="92"/>
      <c r="K4478" s="92"/>
      <c r="L4478" s="73">
        <f t="shared" si="1464"/>
        <v>0</v>
      </c>
      <c r="M4478" s="73">
        <f t="shared" si="1461"/>
        <v>0</v>
      </c>
      <c r="N4478" s="73"/>
      <c r="O4478" s="73"/>
      <c r="P4478" s="73"/>
      <c r="Q4478" s="73"/>
      <c r="R4478" s="73">
        <f t="shared" si="1463"/>
        <v>0</v>
      </c>
      <c r="S4478" s="76" t="str">
        <f t="shared" si="1455"/>
        <v>-</v>
      </c>
      <c r="T4478" s="96">
        <v>0</v>
      </c>
      <c r="U4478" s="97"/>
      <c r="V4478" s="73">
        <f t="shared" si="1462"/>
        <v>0</v>
      </c>
      <c r="W4478" s="73">
        <f t="shared" si="1456"/>
        <v>0</v>
      </c>
      <c r="X4478" s="76" t="str">
        <f t="shared" si="1457"/>
        <v>-</v>
      </c>
      <c r="Y4478" s="73">
        <f t="shared" si="1458"/>
        <v>0</v>
      </c>
      <c r="Z4478" s="73">
        <f t="shared" si="1459"/>
        <v>0</v>
      </c>
      <c r="AA4478" s="73">
        <f t="shared" si="1465"/>
        <v>0</v>
      </c>
      <c r="AB4478" s="73">
        <f t="shared" si="1460"/>
        <v>0</v>
      </c>
      <c r="AC4478" s="73">
        <f t="shared" si="1466"/>
        <v>0</v>
      </c>
      <c r="AD4478" s="73">
        <f t="shared" si="1467"/>
        <v>0</v>
      </c>
      <c r="AE4478" s="73">
        <v>0</v>
      </c>
    </row>
    <row r="4479" spans="1:31" ht="15" customHeight="1">
      <c r="A4479" s="94"/>
      <c r="B4479" s="6" t="str">
        <f>IFERROR(VLOOKUP(A4479,'Distributor List'!$A$2:$D$77,2,0),"-")</f>
        <v>-</v>
      </c>
      <c r="C4479" s="6" t="str">
        <f>IFERROR(VLOOKUP(A4479,'Distributor List'!$A$2:$D$77,3,0),"-")</f>
        <v>-</v>
      </c>
      <c r="D4479" s="6" t="str">
        <f>IFERROR(VLOOKUP(A4479,'Distributor List'!$A$2:$F$77,6,0),"-")</f>
        <v>-</v>
      </c>
      <c r="E4479" s="6" t="str">
        <f>IFERROR(VLOOKUP(A4479,'Distributor List'!$A$2:$D$77,4,0),"-")</f>
        <v>-</v>
      </c>
      <c r="F4479" s="6" t="str">
        <f>IFERROR(VLOOKUP(H4479,'Price List'!$A$2:$H$109,8,0),"-")</f>
        <v>-</v>
      </c>
      <c r="G4479" s="6" t="str">
        <f>IFERROR(VLOOKUP(A4479,'Distributor List'!$A$2:$E$77,5,0),"-")</f>
        <v>-</v>
      </c>
      <c r="H4479" s="10"/>
      <c r="I4479" s="95"/>
      <c r="J4479" s="92"/>
      <c r="K4479" s="92"/>
      <c r="L4479" s="73">
        <f t="shared" si="1464"/>
        <v>0</v>
      </c>
      <c r="M4479" s="73">
        <f t="shared" si="1461"/>
        <v>0</v>
      </c>
      <c r="N4479" s="73"/>
      <c r="O4479" s="73"/>
      <c r="P4479" s="73"/>
      <c r="Q4479" s="73"/>
      <c r="R4479" s="73">
        <f t="shared" si="1463"/>
        <v>0</v>
      </c>
      <c r="S4479" s="76" t="str">
        <f t="shared" si="1455"/>
        <v>-</v>
      </c>
      <c r="T4479" s="96">
        <v>0</v>
      </c>
      <c r="U4479" s="97"/>
      <c r="V4479" s="73">
        <f t="shared" si="1462"/>
        <v>0</v>
      </c>
      <c r="W4479" s="73">
        <f t="shared" si="1456"/>
        <v>0</v>
      </c>
      <c r="X4479" s="76" t="str">
        <f t="shared" si="1457"/>
        <v>-</v>
      </c>
      <c r="Y4479" s="73">
        <f t="shared" si="1458"/>
        <v>0</v>
      </c>
      <c r="Z4479" s="73">
        <f t="shared" si="1459"/>
        <v>0</v>
      </c>
      <c r="AA4479" s="73">
        <f t="shared" si="1465"/>
        <v>0</v>
      </c>
      <c r="AB4479" s="73">
        <f t="shared" si="1460"/>
        <v>0</v>
      </c>
      <c r="AC4479" s="73">
        <f t="shared" si="1466"/>
        <v>0</v>
      </c>
      <c r="AD4479" s="73">
        <f t="shared" si="1467"/>
        <v>0</v>
      </c>
      <c r="AE4479" s="73">
        <v>0</v>
      </c>
    </row>
    <row r="4480" spans="1:31" ht="15" customHeight="1">
      <c r="A4480" s="94"/>
      <c r="B4480" s="6" t="str">
        <f>IFERROR(VLOOKUP(A4480,'Distributor List'!$A$2:$D$77,2,0),"-")</f>
        <v>-</v>
      </c>
      <c r="C4480" s="6" t="str">
        <f>IFERROR(VLOOKUP(A4480,'Distributor List'!$A$2:$D$77,3,0),"-")</f>
        <v>-</v>
      </c>
      <c r="D4480" s="6" t="str">
        <f>IFERROR(VLOOKUP(A4480,'Distributor List'!$A$2:$F$77,6,0),"-")</f>
        <v>-</v>
      </c>
      <c r="E4480" s="6" t="str">
        <f>IFERROR(VLOOKUP(A4480,'Distributor List'!$A$2:$D$77,4,0),"-")</f>
        <v>-</v>
      </c>
      <c r="F4480" s="6" t="str">
        <f>IFERROR(VLOOKUP(H4480,'Price List'!$A$2:$H$109,8,0),"-")</f>
        <v>-</v>
      </c>
      <c r="G4480" s="6" t="str">
        <f>IFERROR(VLOOKUP(A4480,'Distributor List'!$A$2:$E$77,5,0),"-")</f>
        <v>-</v>
      </c>
      <c r="H4480" s="10"/>
      <c r="I4480" s="95"/>
      <c r="J4480" s="92"/>
      <c r="K4480" s="92"/>
      <c r="L4480" s="73">
        <f t="shared" si="1464"/>
        <v>0</v>
      </c>
      <c r="M4480" s="73">
        <f t="shared" si="1461"/>
        <v>0</v>
      </c>
      <c r="N4480" s="73"/>
      <c r="O4480" s="73"/>
      <c r="P4480" s="73"/>
      <c r="Q4480" s="73"/>
      <c r="R4480" s="73">
        <f t="shared" si="1463"/>
        <v>0</v>
      </c>
      <c r="S4480" s="76" t="str">
        <f t="shared" si="1455"/>
        <v>-</v>
      </c>
      <c r="T4480" s="96">
        <v>0</v>
      </c>
      <c r="U4480" s="97"/>
      <c r="V4480" s="73">
        <f t="shared" si="1462"/>
        <v>0</v>
      </c>
      <c r="W4480" s="73">
        <f t="shared" si="1456"/>
        <v>0</v>
      </c>
      <c r="X4480" s="76" t="str">
        <f t="shared" si="1457"/>
        <v>-</v>
      </c>
      <c r="Y4480" s="73">
        <f t="shared" si="1458"/>
        <v>0</v>
      </c>
      <c r="Z4480" s="73">
        <f t="shared" si="1459"/>
        <v>0</v>
      </c>
      <c r="AA4480" s="73">
        <f t="shared" si="1465"/>
        <v>0</v>
      </c>
      <c r="AB4480" s="73">
        <f t="shared" si="1460"/>
        <v>0</v>
      </c>
      <c r="AC4480" s="73">
        <f t="shared" si="1466"/>
        <v>0</v>
      </c>
      <c r="AD4480" s="73">
        <f t="shared" si="1467"/>
        <v>0</v>
      </c>
      <c r="AE4480" s="73">
        <v>0</v>
      </c>
    </row>
    <row r="4481" spans="1:31" ht="15" customHeight="1">
      <c r="A4481" s="94"/>
      <c r="B4481" s="6" t="str">
        <f>IFERROR(VLOOKUP(A4481,'Distributor List'!$A$2:$D$77,2,0),"-")</f>
        <v>-</v>
      </c>
      <c r="C4481" s="6" t="str">
        <f>IFERROR(VLOOKUP(A4481,'Distributor List'!$A$2:$D$77,3,0),"-")</f>
        <v>-</v>
      </c>
      <c r="D4481" s="6" t="str">
        <f>IFERROR(VLOOKUP(A4481,'Distributor List'!$A$2:$F$77,6,0),"-")</f>
        <v>-</v>
      </c>
      <c r="E4481" s="6" t="str">
        <f>IFERROR(VLOOKUP(A4481,'Distributor List'!$A$2:$D$77,4,0),"-")</f>
        <v>-</v>
      </c>
      <c r="F4481" s="6" t="str">
        <f>IFERROR(VLOOKUP(H4481,'Price List'!$A$2:$H$109,8,0),"-")</f>
        <v>-</v>
      </c>
      <c r="G4481" s="6" t="str">
        <f>IFERROR(VLOOKUP(A4481,'Distributor List'!$A$2:$E$77,5,0),"-")</f>
        <v>-</v>
      </c>
      <c r="H4481" s="10"/>
      <c r="I4481" s="95"/>
      <c r="J4481" s="92"/>
      <c r="K4481" s="92"/>
      <c r="L4481" s="73">
        <f t="shared" si="1464"/>
        <v>0</v>
      </c>
      <c r="M4481" s="73">
        <f t="shared" si="1461"/>
        <v>0</v>
      </c>
      <c r="N4481" s="73"/>
      <c r="O4481" s="73"/>
      <c r="P4481" s="73"/>
      <c r="Q4481" s="73"/>
      <c r="R4481" s="73">
        <f t="shared" si="1463"/>
        <v>0</v>
      </c>
      <c r="S4481" s="76" t="str">
        <f t="shared" si="1455"/>
        <v>-</v>
      </c>
      <c r="T4481" s="96">
        <v>0</v>
      </c>
      <c r="U4481" s="97"/>
      <c r="V4481" s="73">
        <f t="shared" si="1462"/>
        <v>0</v>
      </c>
      <c r="W4481" s="73">
        <f t="shared" si="1456"/>
        <v>0</v>
      </c>
      <c r="X4481" s="76" t="str">
        <f t="shared" si="1457"/>
        <v>-</v>
      </c>
      <c r="Y4481" s="73">
        <f t="shared" si="1458"/>
        <v>0</v>
      </c>
      <c r="Z4481" s="73">
        <f t="shared" si="1459"/>
        <v>0</v>
      </c>
      <c r="AA4481" s="73">
        <f t="shared" si="1465"/>
        <v>0</v>
      </c>
      <c r="AB4481" s="73">
        <f t="shared" si="1460"/>
        <v>0</v>
      </c>
      <c r="AC4481" s="73">
        <f t="shared" si="1466"/>
        <v>0</v>
      </c>
      <c r="AD4481" s="73">
        <f t="shared" si="1467"/>
        <v>0</v>
      </c>
      <c r="AE4481" s="73">
        <v>0</v>
      </c>
    </row>
    <row r="4482" spans="1:31" ht="15" customHeight="1">
      <c r="A4482" s="94"/>
      <c r="B4482" s="6" t="str">
        <f>IFERROR(VLOOKUP(A4482,'Distributor List'!$A$2:$D$77,2,0),"-")</f>
        <v>-</v>
      </c>
      <c r="C4482" s="6" t="str">
        <f>IFERROR(VLOOKUP(A4482,'Distributor List'!$A$2:$D$77,3,0),"-")</f>
        <v>-</v>
      </c>
      <c r="D4482" s="6" t="str">
        <f>IFERROR(VLOOKUP(A4482,'Distributor List'!$A$2:$F$77,6,0),"-")</f>
        <v>-</v>
      </c>
      <c r="E4482" s="6" t="str">
        <f>IFERROR(VLOOKUP(A4482,'Distributor List'!$A$2:$D$77,4,0),"-")</f>
        <v>-</v>
      </c>
      <c r="F4482" s="6" t="str">
        <f>IFERROR(VLOOKUP(H4482,'Price List'!$A$2:$H$109,8,0),"-")</f>
        <v>-</v>
      </c>
      <c r="G4482" s="6" t="str">
        <f>IFERROR(VLOOKUP(A4482,'Distributor List'!$A$2:$E$77,5,0),"-")</f>
        <v>-</v>
      </c>
      <c r="H4482" s="10"/>
      <c r="I4482" s="95"/>
      <c r="J4482" s="92"/>
      <c r="K4482" s="92"/>
      <c r="L4482" s="73">
        <f t="shared" si="1464"/>
        <v>0</v>
      </c>
      <c r="M4482" s="73">
        <f t="shared" si="1461"/>
        <v>0</v>
      </c>
      <c r="N4482" s="73"/>
      <c r="O4482" s="73"/>
      <c r="P4482" s="73"/>
      <c r="Q4482" s="73"/>
      <c r="R4482" s="73">
        <f t="shared" si="1463"/>
        <v>0</v>
      </c>
      <c r="S4482" s="76" t="str">
        <f t="shared" si="1455"/>
        <v>-</v>
      </c>
      <c r="T4482" s="96">
        <v>0</v>
      </c>
      <c r="U4482" s="97"/>
      <c r="V4482" s="73">
        <f t="shared" si="1462"/>
        <v>0</v>
      </c>
      <c r="W4482" s="73">
        <f t="shared" si="1456"/>
        <v>0</v>
      </c>
      <c r="X4482" s="76" t="str">
        <f t="shared" si="1457"/>
        <v>-</v>
      </c>
      <c r="Y4482" s="73">
        <f t="shared" si="1458"/>
        <v>0</v>
      </c>
      <c r="Z4482" s="73">
        <f t="shared" si="1459"/>
        <v>0</v>
      </c>
      <c r="AA4482" s="73">
        <f t="shared" si="1465"/>
        <v>0</v>
      </c>
      <c r="AB4482" s="73">
        <f t="shared" si="1460"/>
        <v>0</v>
      </c>
      <c r="AC4482" s="73">
        <f t="shared" si="1466"/>
        <v>0</v>
      </c>
      <c r="AD4482" s="73">
        <f t="shared" si="1467"/>
        <v>0</v>
      </c>
      <c r="AE4482" s="73">
        <v>0</v>
      </c>
    </row>
    <row r="4483" spans="1:31" ht="15" customHeight="1">
      <c r="A4483" s="94"/>
      <c r="B4483" s="6" t="str">
        <f>IFERROR(VLOOKUP(A4483,'Distributor List'!$A$2:$D$77,2,0),"-")</f>
        <v>-</v>
      </c>
      <c r="C4483" s="6" t="str">
        <f>IFERROR(VLOOKUP(A4483,'Distributor List'!$A$2:$D$77,3,0),"-")</f>
        <v>-</v>
      </c>
      <c r="D4483" s="6" t="str">
        <f>IFERROR(VLOOKUP(A4483,'Distributor List'!$A$2:$F$77,6,0),"-")</f>
        <v>-</v>
      </c>
      <c r="E4483" s="6" t="str">
        <f>IFERROR(VLOOKUP(A4483,'Distributor List'!$A$2:$D$77,4,0),"-")</f>
        <v>-</v>
      </c>
      <c r="F4483" s="6" t="str">
        <f>IFERROR(VLOOKUP(H4483,'Price List'!$A$2:$H$109,8,0),"-")</f>
        <v>-</v>
      </c>
      <c r="G4483" s="6" t="str">
        <f>IFERROR(VLOOKUP(A4483,'Distributor List'!$A$2:$E$77,5,0),"-")</f>
        <v>-</v>
      </c>
      <c r="H4483" s="10"/>
      <c r="I4483" s="95"/>
      <c r="J4483" s="92"/>
      <c r="K4483" s="92"/>
      <c r="L4483" s="73">
        <f t="shared" si="1464"/>
        <v>0</v>
      </c>
      <c r="M4483" s="73">
        <f t="shared" si="1461"/>
        <v>0</v>
      </c>
      <c r="N4483" s="73"/>
      <c r="O4483" s="73"/>
      <c r="P4483" s="73"/>
      <c r="Q4483" s="73"/>
      <c r="R4483" s="73">
        <f t="shared" si="1463"/>
        <v>0</v>
      </c>
      <c r="S4483" s="76" t="str">
        <f t="shared" si="1455"/>
        <v>-</v>
      </c>
      <c r="T4483" s="96">
        <v>0</v>
      </c>
      <c r="U4483" s="97"/>
      <c r="V4483" s="73">
        <f t="shared" si="1462"/>
        <v>0</v>
      </c>
      <c r="W4483" s="73">
        <f t="shared" si="1456"/>
        <v>0</v>
      </c>
      <c r="X4483" s="76" t="str">
        <f t="shared" si="1457"/>
        <v>-</v>
      </c>
      <c r="Y4483" s="73">
        <f t="shared" si="1458"/>
        <v>0</v>
      </c>
      <c r="Z4483" s="73">
        <f t="shared" si="1459"/>
        <v>0</v>
      </c>
      <c r="AA4483" s="73">
        <f t="shared" si="1465"/>
        <v>0</v>
      </c>
      <c r="AB4483" s="73">
        <f t="shared" si="1460"/>
        <v>0</v>
      </c>
      <c r="AC4483" s="73">
        <f t="shared" si="1466"/>
        <v>0</v>
      </c>
      <c r="AD4483" s="73">
        <f t="shared" si="1467"/>
        <v>0</v>
      </c>
      <c r="AE4483" s="73">
        <v>0</v>
      </c>
    </row>
    <row r="4484" spans="1:31" ht="15" customHeight="1">
      <c r="A4484" s="94"/>
      <c r="B4484" s="6" t="str">
        <f>IFERROR(VLOOKUP(A4484,'Distributor List'!$A$2:$D$77,2,0),"-")</f>
        <v>-</v>
      </c>
      <c r="C4484" s="6" t="str">
        <f>IFERROR(VLOOKUP(A4484,'Distributor List'!$A$2:$D$77,3,0),"-")</f>
        <v>-</v>
      </c>
      <c r="D4484" s="6" t="str">
        <f>IFERROR(VLOOKUP(A4484,'Distributor List'!$A$2:$F$77,6,0),"-")</f>
        <v>-</v>
      </c>
      <c r="E4484" s="6" t="str">
        <f>IFERROR(VLOOKUP(A4484,'Distributor List'!$A$2:$D$77,4,0),"-")</f>
        <v>-</v>
      </c>
      <c r="F4484" s="6" t="str">
        <f>IFERROR(VLOOKUP(H4484,'Price List'!$A$2:$H$109,8,0),"-")</f>
        <v>-</v>
      </c>
      <c r="G4484" s="6" t="str">
        <f>IFERROR(VLOOKUP(A4484,'Distributor List'!$A$2:$E$77,5,0),"-")</f>
        <v>-</v>
      </c>
      <c r="H4484" s="10"/>
      <c r="I4484" s="95"/>
      <c r="J4484" s="92"/>
      <c r="K4484" s="92"/>
      <c r="L4484" s="73">
        <f t="shared" si="1464"/>
        <v>0</v>
      </c>
      <c r="M4484" s="73">
        <f t="shared" si="1461"/>
        <v>0</v>
      </c>
      <c r="N4484" s="73"/>
      <c r="O4484" s="73"/>
      <c r="P4484" s="73"/>
      <c r="Q4484" s="73"/>
      <c r="R4484" s="73">
        <f t="shared" si="1463"/>
        <v>0</v>
      </c>
      <c r="S4484" s="76" t="str">
        <f t="shared" si="1455"/>
        <v>-</v>
      </c>
      <c r="T4484" s="96">
        <v>0</v>
      </c>
      <c r="U4484" s="97"/>
      <c r="V4484" s="73">
        <f t="shared" si="1462"/>
        <v>0</v>
      </c>
      <c r="W4484" s="73">
        <f t="shared" si="1456"/>
        <v>0</v>
      </c>
      <c r="X4484" s="76" t="str">
        <f t="shared" si="1457"/>
        <v>-</v>
      </c>
      <c r="Y4484" s="73">
        <f t="shared" si="1458"/>
        <v>0</v>
      </c>
      <c r="Z4484" s="73">
        <f t="shared" si="1459"/>
        <v>0</v>
      </c>
      <c r="AA4484" s="73">
        <f t="shared" si="1465"/>
        <v>0</v>
      </c>
      <c r="AB4484" s="73">
        <f t="shared" si="1460"/>
        <v>0</v>
      </c>
      <c r="AC4484" s="73">
        <f t="shared" si="1466"/>
        <v>0</v>
      </c>
      <c r="AD4484" s="73">
        <f t="shared" si="1467"/>
        <v>0</v>
      </c>
      <c r="AE4484" s="73">
        <v>0</v>
      </c>
    </row>
    <row r="4485" spans="1:31" ht="15" customHeight="1">
      <c r="A4485" s="94"/>
      <c r="B4485" s="6" t="str">
        <f>IFERROR(VLOOKUP(A4485,'Distributor List'!$A$2:$D$77,2,0),"-")</f>
        <v>-</v>
      </c>
      <c r="C4485" s="6" t="str">
        <f>IFERROR(VLOOKUP(A4485,'Distributor List'!$A$2:$D$77,3,0),"-")</f>
        <v>-</v>
      </c>
      <c r="D4485" s="6" t="str">
        <f>IFERROR(VLOOKUP(A4485,'Distributor List'!$A$2:$F$77,6,0),"-")</f>
        <v>-</v>
      </c>
      <c r="E4485" s="6" t="str">
        <f>IFERROR(VLOOKUP(A4485,'Distributor List'!$A$2:$D$77,4,0),"-")</f>
        <v>-</v>
      </c>
      <c r="F4485" s="6" t="str">
        <f>IFERROR(VLOOKUP(H4485,'Price List'!$A$2:$H$109,8,0),"-")</f>
        <v>-</v>
      </c>
      <c r="G4485" s="6" t="str">
        <f>IFERROR(VLOOKUP(A4485,'Distributor List'!$A$2:$E$77,5,0),"-")</f>
        <v>-</v>
      </c>
      <c r="H4485" s="10"/>
      <c r="I4485" s="95"/>
      <c r="J4485" s="92"/>
      <c r="K4485" s="92"/>
      <c r="L4485" s="73">
        <f t="shared" si="1464"/>
        <v>0</v>
      </c>
      <c r="M4485" s="73">
        <f t="shared" si="1461"/>
        <v>0</v>
      </c>
      <c r="N4485" s="73"/>
      <c r="O4485" s="73"/>
      <c r="P4485" s="73"/>
      <c r="Q4485" s="73"/>
      <c r="R4485" s="73">
        <f t="shared" si="1463"/>
        <v>0</v>
      </c>
      <c r="S4485" s="76" t="str">
        <f t="shared" si="1455"/>
        <v>-</v>
      </c>
      <c r="T4485" s="96">
        <v>0</v>
      </c>
      <c r="U4485" s="97"/>
      <c r="V4485" s="73">
        <f t="shared" si="1462"/>
        <v>0</v>
      </c>
      <c r="W4485" s="73">
        <f t="shared" si="1456"/>
        <v>0</v>
      </c>
      <c r="X4485" s="76" t="str">
        <f t="shared" si="1457"/>
        <v>-</v>
      </c>
      <c r="Y4485" s="73">
        <f t="shared" si="1458"/>
        <v>0</v>
      </c>
      <c r="Z4485" s="73">
        <f t="shared" si="1459"/>
        <v>0</v>
      </c>
      <c r="AA4485" s="73">
        <f t="shared" si="1465"/>
        <v>0</v>
      </c>
      <c r="AB4485" s="73">
        <f t="shared" si="1460"/>
        <v>0</v>
      </c>
      <c r="AC4485" s="73">
        <f t="shared" si="1466"/>
        <v>0</v>
      </c>
      <c r="AD4485" s="73">
        <f t="shared" si="1467"/>
        <v>0</v>
      </c>
      <c r="AE4485" s="73">
        <v>0</v>
      </c>
    </row>
    <row r="4486" spans="1:31" ht="15" customHeight="1">
      <c r="A4486" s="94"/>
      <c r="B4486" s="6" t="str">
        <f>IFERROR(VLOOKUP(A4486,'Distributor List'!$A$2:$D$77,2,0),"-")</f>
        <v>-</v>
      </c>
      <c r="C4486" s="6" t="str">
        <f>IFERROR(VLOOKUP(A4486,'Distributor List'!$A$2:$D$77,3,0),"-")</f>
        <v>-</v>
      </c>
      <c r="D4486" s="6" t="str">
        <f>IFERROR(VLOOKUP(A4486,'Distributor List'!$A$2:$F$77,6,0),"-")</f>
        <v>-</v>
      </c>
      <c r="E4486" s="6" t="str">
        <f>IFERROR(VLOOKUP(A4486,'Distributor List'!$A$2:$D$77,4,0),"-")</f>
        <v>-</v>
      </c>
      <c r="F4486" s="6" t="str">
        <f>IFERROR(VLOOKUP(H4486,'Price List'!$A$2:$H$109,8,0),"-")</f>
        <v>-</v>
      </c>
      <c r="G4486" s="6" t="str">
        <f>IFERROR(VLOOKUP(A4486,'Distributor List'!$A$2:$E$77,5,0),"-")</f>
        <v>-</v>
      </c>
      <c r="H4486" s="10"/>
      <c r="I4486" s="95"/>
      <c r="J4486" s="92"/>
      <c r="K4486" s="92"/>
      <c r="L4486" s="73">
        <f t="shared" si="1464"/>
        <v>0</v>
      </c>
      <c r="M4486" s="73">
        <f t="shared" si="1461"/>
        <v>0</v>
      </c>
      <c r="N4486" s="73"/>
      <c r="O4486" s="73"/>
      <c r="P4486" s="73"/>
      <c r="Q4486" s="73"/>
      <c r="R4486" s="73">
        <f t="shared" si="1463"/>
        <v>0</v>
      </c>
      <c r="S4486" s="76" t="str">
        <f t="shared" si="1455"/>
        <v>-</v>
      </c>
      <c r="T4486" s="96">
        <v>0</v>
      </c>
      <c r="U4486" s="97"/>
      <c r="V4486" s="73">
        <f t="shared" si="1462"/>
        <v>0</v>
      </c>
      <c r="W4486" s="73">
        <f t="shared" si="1456"/>
        <v>0</v>
      </c>
      <c r="X4486" s="76" t="str">
        <f t="shared" si="1457"/>
        <v>-</v>
      </c>
      <c r="Y4486" s="73">
        <f t="shared" si="1458"/>
        <v>0</v>
      </c>
      <c r="Z4486" s="73">
        <f t="shared" si="1459"/>
        <v>0</v>
      </c>
      <c r="AA4486" s="73">
        <f t="shared" si="1465"/>
        <v>0</v>
      </c>
      <c r="AB4486" s="73">
        <f t="shared" si="1460"/>
        <v>0</v>
      </c>
      <c r="AC4486" s="73">
        <f t="shared" si="1466"/>
        <v>0</v>
      </c>
      <c r="AD4486" s="73">
        <f t="shared" si="1467"/>
        <v>0</v>
      </c>
      <c r="AE4486" s="73">
        <v>0</v>
      </c>
    </row>
    <row r="4487" spans="1:31" ht="15" customHeight="1">
      <c r="A4487" s="94"/>
      <c r="B4487" s="6" t="str">
        <f>IFERROR(VLOOKUP(A4487,'Distributor List'!$A$2:$D$77,2,0),"-")</f>
        <v>-</v>
      </c>
      <c r="C4487" s="6" t="str">
        <f>IFERROR(VLOOKUP(A4487,'Distributor List'!$A$2:$D$77,3,0),"-")</f>
        <v>-</v>
      </c>
      <c r="D4487" s="6" t="str">
        <f>IFERROR(VLOOKUP(A4487,'Distributor List'!$A$2:$F$77,6,0),"-")</f>
        <v>-</v>
      </c>
      <c r="E4487" s="6" t="str">
        <f>IFERROR(VLOOKUP(A4487,'Distributor List'!$A$2:$D$77,4,0),"-")</f>
        <v>-</v>
      </c>
      <c r="F4487" s="6" t="str">
        <f>IFERROR(VLOOKUP(H4487,'Price List'!$A$2:$H$109,8,0),"-")</f>
        <v>-</v>
      </c>
      <c r="G4487" s="6" t="str">
        <f>IFERROR(VLOOKUP(A4487,'Distributor List'!$A$2:$E$77,5,0),"-")</f>
        <v>-</v>
      </c>
      <c r="H4487" s="10"/>
      <c r="I4487" s="95"/>
      <c r="J4487" s="92"/>
      <c r="K4487" s="92"/>
      <c r="L4487" s="73">
        <f t="shared" si="1464"/>
        <v>0</v>
      </c>
      <c r="M4487" s="73">
        <f t="shared" si="1461"/>
        <v>0</v>
      </c>
      <c r="N4487" s="73"/>
      <c r="O4487" s="73"/>
      <c r="P4487" s="73"/>
      <c r="Q4487" s="73"/>
      <c r="R4487" s="73">
        <f t="shared" si="1463"/>
        <v>0</v>
      </c>
      <c r="S4487" s="76" t="str">
        <f t="shared" si="1455"/>
        <v>-</v>
      </c>
      <c r="T4487" s="96">
        <v>0</v>
      </c>
      <c r="U4487" s="97"/>
      <c r="V4487" s="73">
        <f t="shared" si="1462"/>
        <v>0</v>
      </c>
      <c r="W4487" s="73">
        <f t="shared" si="1456"/>
        <v>0</v>
      </c>
      <c r="X4487" s="76" t="str">
        <f t="shared" si="1457"/>
        <v>-</v>
      </c>
      <c r="Y4487" s="73">
        <f t="shared" si="1458"/>
        <v>0</v>
      </c>
      <c r="Z4487" s="73">
        <f t="shared" si="1459"/>
        <v>0</v>
      </c>
      <c r="AA4487" s="73">
        <f t="shared" si="1465"/>
        <v>0</v>
      </c>
      <c r="AB4487" s="73">
        <f t="shared" si="1460"/>
        <v>0</v>
      </c>
      <c r="AC4487" s="73">
        <f t="shared" si="1466"/>
        <v>0</v>
      </c>
      <c r="AD4487" s="73">
        <f t="shared" si="1467"/>
        <v>0</v>
      </c>
      <c r="AE4487" s="73">
        <v>0</v>
      </c>
    </row>
    <row r="4488" spans="1:31" ht="15" customHeight="1">
      <c r="A4488" s="94"/>
      <c r="B4488" s="6" t="str">
        <f>IFERROR(VLOOKUP(A4488,'Distributor List'!$A$2:$D$77,2,0),"-")</f>
        <v>-</v>
      </c>
      <c r="C4488" s="6" t="str">
        <f>IFERROR(VLOOKUP(A4488,'Distributor List'!$A$2:$D$77,3,0),"-")</f>
        <v>-</v>
      </c>
      <c r="D4488" s="6" t="str">
        <f>IFERROR(VLOOKUP(A4488,'Distributor List'!$A$2:$F$77,6,0),"-")</f>
        <v>-</v>
      </c>
      <c r="E4488" s="6" t="str">
        <f>IFERROR(VLOOKUP(A4488,'Distributor List'!$A$2:$D$77,4,0),"-")</f>
        <v>-</v>
      </c>
      <c r="F4488" s="6" t="str">
        <f>IFERROR(VLOOKUP(H4488,'Price List'!$A$2:$H$109,8,0),"-")</f>
        <v>-</v>
      </c>
      <c r="G4488" s="6" t="str">
        <f>IFERROR(VLOOKUP(A4488,'Distributor List'!$A$2:$E$77,5,0),"-")</f>
        <v>-</v>
      </c>
      <c r="H4488" s="10"/>
      <c r="I4488" s="95"/>
      <c r="J4488" s="92"/>
      <c r="K4488" s="92"/>
      <c r="L4488" s="73">
        <f t="shared" si="1464"/>
        <v>0</v>
      </c>
      <c r="M4488" s="73">
        <f t="shared" si="1461"/>
        <v>0</v>
      </c>
      <c r="N4488" s="73"/>
      <c r="O4488" s="73"/>
      <c r="P4488" s="73"/>
      <c r="Q4488" s="73"/>
      <c r="R4488" s="73">
        <f t="shared" si="1463"/>
        <v>0</v>
      </c>
      <c r="S4488" s="76" t="str">
        <f t="shared" si="1455"/>
        <v>-</v>
      </c>
      <c r="T4488" s="96">
        <v>0</v>
      </c>
      <c r="U4488" s="97"/>
      <c r="V4488" s="73">
        <f t="shared" si="1462"/>
        <v>0</v>
      </c>
      <c r="W4488" s="73">
        <f t="shared" si="1456"/>
        <v>0</v>
      </c>
      <c r="X4488" s="76" t="str">
        <f t="shared" si="1457"/>
        <v>-</v>
      </c>
      <c r="Y4488" s="73">
        <f t="shared" si="1458"/>
        <v>0</v>
      </c>
      <c r="Z4488" s="73">
        <f t="shared" si="1459"/>
        <v>0</v>
      </c>
      <c r="AA4488" s="73">
        <f t="shared" si="1465"/>
        <v>0</v>
      </c>
      <c r="AB4488" s="73">
        <f t="shared" si="1460"/>
        <v>0</v>
      </c>
      <c r="AC4488" s="73">
        <f t="shared" si="1466"/>
        <v>0</v>
      </c>
      <c r="AD4488" s="73">
        <f t="shared" si="1467"/>
        <v>0</v>
      </c>
      <c r="AE4488" s="73">
        <v>0</v>
      </c>
    </row>
    <row r="4489" spans="1:31" ht="15" customHeight="1">
      <c r="A4489" s="94"/>
      <c r="B4489" s="6" t="str">
        <f>IFERROR(VLOOKUP(A4489,'Distributor List'!$A$2:$D$77,2,0),"-")</f>
        <v>-</v>
      </c>
      <c r="C4489" s="6" t="str">
        <f>IFERROR(VLOOKUP(A4489,'Distributor List'!$A$2:$D$77,3,0),"-")</f>
        <v>-</v>
      </c>
      <c r="D4489" s="6" t="str">
        <f>IFERROR(VLOOKUP(A4489,'Distributor List'!$A$2:$F$77,6,0),"-")</f>
        <v>-</v>
      </c>
      <c r="E4489" s="6" t="str">
        <f>IFERROR(VLOOKUP(A4489,'Distributor List'!$A$2:$D$77,4,0),"-")</f>
        <v>-</v>
      </c>
      <c r="F4489" s="6" t="str">
        <f>IFERROR(VLOOKUP(H4489,'Price List'!$A$2:$H$109,8,0),"-")</f>
        <v>-</v>
      </c>
      <c r="G4489" s="6" t="str">
        <f>IFERROR(VLOOKUP(A4489,'Distributor List'!$A$2:$E$77,5,0),"-")</f>
        <v>-</v>
      </c>
      <c r="H4489" s="10"/>
      <c r="I4489" s="95"/>
      <c r="J4489" s="92"/>
      <c r="K4489" s="92"/>
      <c r="L4489" s="73">
        <f t="shared" si="1464"/>
        <v>0</v>
      </c>
      <c r="M4489" s="73">
        <f t="shared" si="1461"/>
        <v>0</v>
      </c>
      <c r="N4489" s="73"/>
      <c r="O4489" s="73"/>
      <c r="P4489" s="73"/>
      <c r="Q4489" s="73"/>
      <c r="R4489" s="73">
        <f t="shared" si="1463"/>
        <v>0</v>
      </c>
      <c r="S4489" s="76" t="str">
        <f t="shared" si="1455"/>
        <v>-</v>
      </c>
      <c r="T4489" s="96">
        <v>0</v>
      </c>
      <c r="U4489" s="97"/>
      <c r="V4489" s="73">
        <f t="shared" si="1462"/>
        <v>0</v>
      </c>
      <c r="W4489" s="73">
        <f t="shared" si="1456"/>
        <v>0</v>
      </c>
      <c r="X4489" s="76" t="str">
        <f t="shared" si="1457"/>
        <v>-</v>
      </c>
      <c r="Y4489" s="73">
        <f t="shared" si="1458"/>
        <v>0</v>
      </c>
      <c r="Z4489" s="73">
        <f t="shared" si="1459"/>
        <v>0</v>
      </c>
      <c r="AA4489" s="73">
        <f t="shared" si="1465"/>
        <v>0</v>
      </c>
      <c r="AB4489" s="73">
        <f t="shared" si="1460"/>
        <v>0</v>
      </c>
      <c r="AC4489" s="73">
        <f t="shared" si="1466"/>
        <v>0</v>
      </c>
      <c r="AD4489" s="73">
        <f t="shared" si="1467"/>
        <v>0</v>
      </c>
      <c r="AE4489" s="73">
        <v>0</v>
      </c>
    </row>
    <row r="4490" spans="1:31" ht="15" customHeight="1">
      <c r="A4490" s="94"/>
      <c r="B4490" s="6" t="str">
        <f>IFERROR(VLOOKUP(A4490,'Distributor List'!$A$2:$D$77,2,0),"-")</f>
        <v>-</v>
      </c>
      <c r="C4490" s="6" t="str">
        <f>IFERROR(VLOOKUP(A4490,'Distributor List'!$A$2:$D$77,3,0),"-")</f>
        <v>-</v>
      </c>
      <c r="D4490" s="6" t="str">
        <f>IFERROR(VLOOKUP(A4490,'Distributor List'!$A$2:$F$77,6,0),"-")</f>
        <v>-</v>
      </c>
      <c r="E4490" s="6" t="str">
        <f>IFERROR(VLOOKUP(A4490,'Distributor List'!$A$2:$D$77,4,0),"-")</f>
        <v>-</v>
      </c>
      <c r="F4490" s="6" t="str">
        <f>IFERROR(VLOOKUP(H4490,'Price List'!$A$2:$H$109,8,0),"-")</f>
        <v>-</v>
      </c>
      <c r="G4490" s="6" t="str">
        <f>IFERROR(VLOOKUP(A4490,'Distributor List'!$A$2:$E$77,5,0),"-")</f>
        <v>-</v>
      </c>
      <c r="H4490" s="10"/>
      <c r="I4490" s="95"/>
      <c r="J4490" s="92"/>
      <c r="K4490" s="92"/>
      <c r="L4490" s="73">
        <f t="shared" si="1464"/>
        <v>0</v>
      </c>
      <c r="M4490" s="73">
        <f t="shared" si="1461"/>
        <v>0</v>
      </c>
      <c r="N4490" s="73"/>
      <c r="O4490" s="73"/>
      <c r="P4490" s="73"/>
      <c r="Q4490" s="73"/>
      <c r="R4490" s="73">
        <f t="shared" si="1463"/>
        <v>0</v>
      </c>
      <c r="S4490" s="76" t="str">
        <f t="shared" si="1455"/>
        <v>-</v>
      </c>
      <c r="T4490" s="96">
        <v>0</v>
      </c>
      <c r="U4490" s="97"/>
      <c r="V4490" s="73">
        <f t="shared" si="1462"/>
        <v>0</v>
      </c>
      <c r="W4490" s="73">
        <f t="shared" si="1456"/>
        <v>0</v>
      </c>
      <c r="X4490" s="76" t="str">
        <f t="shared" si="1457"/>
        <v>-</v>
      </c>
      <c r="Y4490" s="73">
        <f t="shared" si="1458"/>
        <v>0</v>
      </c>
      <c r="Z4490" s="73">
        <f t="shared" si="1459"/>
        <v>0</v>
      </c>
      <c r="AA4490" s="73">
        <f t="shared" si="1465"/>
        <v>0</v>
      </c>
      <c r="AB4490" s="73">
        <f t="shared" si="1460"/>
        <v>0</v>
      </c>
      <c r="AC4490" s="73">
        <f t="shared" si="1466"/>
        <v>0</v>
      </c>
      <c r="AD4490" s="73">
        <f t="shared" si="1467"/>
        <v>0</v>
      </c>
      <c r="AE4490" s="73">
        <v>0</v>
      </c>
    </row>
    <row r="4491" spans="1:31" ht="15" customHeight="1">
      <c r="A4491" s="94"/>
      <c r="B4491" s="6" t="str">
        <f>IFERROR(VLOOKUP(A4491,'Distributor List'!$A$2:$D$77,2,0),"-")</f>
        <v>-</v>
      </c>
      <c r="C4491" s="6" t="str">
        <f>IFERROR(VLOOKUP(A4491,'Distributor List'!$A$2:$D$77,3,0),"-")</f>
        <v>-</v>
      </c>
      <c r="D4491" s="6" t="str">
        <f>IFERROR(VLOOKUP(A4491,'Distributor List'!$A$2:$F$77,6,0),"-")</f>
        <v>-</v>
      </c>
      <c r="E4491" s="6" t="str">
        <f>IFERROR(VLOOKUP(A4491,'Distributor List'!$A$2:$D$77,4,0),"-")</f>
        <v>-</v>
      </c>
      <c r="F4491" s="6" t="str">
        <f>IFERROR(VLOOKUP(H4491,'Price List'!$A$2:$H$109,8,0),"-")</f>
        <v>-</v>
      </c>
      <c r="G4491" s="6" t="str">
        <f>IFERROR(VLOOKUP(A4491,'Distributor List'!$A$2:$E$77,5,0),"-")</f>
        <v>-</v>
      </c>
      <c r="H4491" s="10"/>
      <c r="I4491" s="95"/>
      <c r="J4491" s="92"/>
      <c r="K4491" s="92"/>
      <c r="L4491" s="73">
        <f t="shared" si="1464"/>
        <v>0</v>
      </c>
      <c r="M4491" s="73">
        <f t="shared" si="1461"/>
        <v>0</v>
      </c>
      <c r="N4491" s="73"/>
      <c r="O4491" s="73"/>
      <c r="P4491" s="73"/>
      <c r="Q4491" s="73"/>
      <c r="R4491" s="73">
        <f t="shared" si="1463"/>
        <v>0</v>
      </c>
      <c r="S4491" s="76" t="str">
        <f t="shared" si="1455"/>
        <v>-</v>
      </c>
      <c r="T4491" s="96">
        <v>0</v>
      </c>
      <c r="U4491" s="97"/>
      <c r="V4491" s="73">
        <f t="shared" si="1462"/>
        <v>0</v>
      </c>
      <c r="W4491" s="73">
        <f t="shared" si="1456"/>
        <v>0</v>
      </c>
      <c r="X4491" s="76" t="str">
        <f t="shared" si="1457"/>
        <v>-</v>
      </c>
      <c r="Y4491" s="73">
        <f t="shared" si="1458"/>
        <v>0</v>
      </c>
      <c r="Z4491" s="73">
        <f t="shared" si="1459"/>
        <v>0</v>
      </c>
      <c r="AA4491" s="73">
        <f t="shared" si="1465"/>
        <v>0</v>
      </c>
      <c r="AB4491" s="73">
        <f t="shared" si="1460"/>
        <v>0</v>
      </c>
      <c r="AC4491" s="73">
        <f t="shared" si="1466"/>
        <v>0</v>
      </c>
      <c r="AD4491" s="73">
        <f t="shared" si="1467"/>
        <v>0</v>
      </c>
      <c r="AE4491" s="73">
        <v>0</v>
      </c>
    </row>
    <row r="4492" spans="1:31" ht="15" customHeight="1">
      <c r="A4492" s="94"/>
      <c r="B4492" s="6" t="str">
        <f>IFERROR(VLOOKUP(A4492,'Distributor List'!$A$2:$D$77,2,0),"-")</f>
        <v>-</v>
      </c>
      <c r="C4492" s="6" t="str">
        <f>IFERROR(VLOOKUP(A4492,'Distributor List'!$A$2:$D$77,3,0),"-")</f>
        <v>-</v>
      </c>
      <c r="D4492" s="6" t="str">
        <f>IFERROR(VLOOKUP(A4492,'Distributor List'!$A$2:$F$77,6,0),"-")</f>
        <v>-</v>
      </c>
      <c r="E4492" s="6" t="str">
        <f>IFERROR(VLOOKUP(A4492,'Distributor List'!$A$2:$D$77,4,0),"-")</f>
        <v>-</v>
      </c>
      <c r="F4492" s="6" t="str">
        <f>IFERROR(VLOOKUP(H4492,'Price List'!$A$2:$H$109,8,0),"-")</f>
        <v>-</v>
      </c>
      <c r="G4492" s="6" t="str">
        <f>IFERROR(VLOOKUP(A4492,'Distributor List'!$A$2:$E$77,5,0),"-")</f>
        <v>-</v>
      </c>
      <c r="H4492" s="10"/>
      <c r="I4492" s="95"/>
      <c r="J4492" s="92"/>
      <c r="K4492" s="92"/>
      <c r="L4492" s="73">
        <f t="shared" si="1464"/>
        <v>0</v>
      </c>
      <c r="M4492" s="73">
        <f t="shared" si="1461"/>
        <v>0</v>
      </c>
      <c r="N4492" s="73"/>
      <c r="O4492" s="73"/>
      <c r="P4492" s="73"/>
      <c r="Q4492" s="73"/>
      <c r="R4492" s="73">
        <f t="shared" si="1463"/>
        <v>0</v>
      </c>
      <c r="S4492" s="76" t="str">
        <f t="shared" si="1455"/>
        <v>-</v>
      </c>
      <c r="T4492" s="96">
        <v>0</v>
      </c>
      <c r="U4492" s="97"/>
      <c r="V4492" s="73">
        <f t="shared" si="1462"/>
        <v>0</v>
      </c>
      <c r="W4492" s="73">
        <f t="shared" si="1456"/>
        <v>0</v>
      </c>
      <c r="X4492" s="76" t="str">
        <f t="shared" si="1457"/>
        <v>-</v>
      </c>
      <c r="Y4492" s="73">
        <f t="shared" si="1458"/>
        <v>0</v>
      </c>
      <c r="Z4492" s="73">
        <f t="shared" si="1459"/>
        <v>0</v>
      </c>
      <c r="AA4492" s="73">
        <f t="shared" si="1465"/>
        <v>0</v>
      </c>
      <c r="AB4492" s="73">
        <f t="shared" si="1460"/>
        <v>0</v>
      </c>
      <c r="AC4492" s="73">
        <f t="shared" si="1466"/>
        <v>0</v>
      </c>
      <c r="AD4492" s="73">
        <f t="shared" si="1467"/>
        <v>0</v>
      </c>
      <c r="AE4492" s="73">
        <v>0</v>
      </c>
    </row>
    <row r="4493" spans="1:31" ht="15" customHeight="1">
      <c r="A4493" s="94"/>
      <c r="B4493" s="6" t="str">
        <f>IFERROR(VLOOKUP(A4493,'Distributor List'!$A$2:$D$77,2,0),"-")</f>
        <v>-</v>
      </c>
      <c r="C4493" s="6" t="str">
        <f>IFERROR(VLOOKUP(A4493,'Distributor List'!$A$2:$D$77,3,0),"-")</f>
        <v>-</v>
      </c>
      <c r="D4493" s="6" t="str">
        <f>IFERROR(VLOOKUP(A4493,'Distributor List'!$A$2:$F$77,6,0),"-")</f>
        <v>-</v>
      </c>
      <c r="E4493" s="6" t="str">
        <f>IFERROR(VLOOKUP(A4493,'Distributor List'!$A$2:$D$77,4,0),"-")</f>
        <v>-</v>
      </c>
      <c r="F4493" s="6" t="str">
        <f>IFERROR(VLOOKUP(H4493,'Price List'!$A$2:$H$109,8,0),"-")</f>
        <v>-</v>
      </c>
      <c r="G4493" s="6" t="str">
        <f>IFERROR(VLOOKUP(A4493,'Distributor List'!$A$2:$E$77,5,0),"-")</f>
        <v>-</v>
      </c>
      <c r="H4493" s="10"/>
      <c r="I4493" s="95"/>
      <c r="J4493" s="92"/>
      <c r="K4493" s="92"/>
      <c r="L4493" s="73">
        <f t="shared" si="1464"/>
        <v>0</v>
      </c>
      <c r="M4493" s="73">
        <f t="shared" si="1461"/>
        <v>0</v>
      </c>
      <c r="N4493" s="73"/>
      <c r="O4493" s="73"/>
      <c r="P4493" s="73"/>
      <c r="Q4493" s="73"/>
      <c r="R4493" s="73">
        <f t="shared" si="1463"/>
        <v>0</v>
      </c>
      <c r="S4493" s="76" t="str">
        <f t="shared" si="1455"/>
        <v>-</v>
      </c>
      <c r="T4493" s="96">
        <v>0</v>
      </c>
      <c r="U4493" s="97"/>
      <c r="V4493" s="73">
        <f t="shared" si="1462"/>
        <v>0</v>
      </c>
      <c r="W4493" s="73">
        <f t="shared" si="1456"/>
        <v>0</v>
      </c>
      <c r="X4493" s="76" t="str">
        <f t="shared" si="1457"/>
        <v>-</v>
      </c>
      <c r="Y4493" s="73">
        <f t="shared" si="1458"/>
        <v>0</v>
      </c>
      <c r="Z4493" s="73">
        <f t="shared" si="1459"/>
        <v>0</v>
      </c>
      <c r="AA4493" s="73">
        <f t="shared" si="1465"/>
        <v>0</v>
      </c>
      <c r="AB4493" s="73">
        <f t="shared" si="1460"/>
        <v>0</v>
      </c>
      <c r="AC4493" s="73">
        <f t="shared" si="1466"/>
        <v>0</v>
      </c>
      <c r="AD4493" s="73">
        <f t="shared" si="1467"/>
        <v>0</v>
      </c>
      <c r="AE4493" s="73">
        <v>0</v>
      </c>
    </row>
    <row r="4494" spans="1:31" ht="15" customHeight="1">
      <c r="A4494" s="94"/>
      <c r="B4494" s="6" t="str">
        <f>IFERROR(VLOOKUP(A4494,'Distributor List'!$A$2:$D$77,2,0),"-")</f>
        <v>-</v>
      </c>
      <c r="C4494" s="6" t="str">
        <f>IFERROR(VLOOKUP(A4494,'Distributor List'!$A$2:$D$77,3,0),"-")</f>
        <v>-</v>
      </c>
      <c r="D4494" s="6" t="str">
        <f>IFERROR(VLOOKUP(A4494,'Distributor List'!$A$2:$F$77,6,0),"-")</f>
        <v>-</v>
      </c>
      <c r="E4494" s="6" t="str">
        <f>IFERROR(VLOOKUP(A4494,'Distributor List'!$A$2:$D$77,4,0),"-")</f>
        <v>-</v>
      </c>
      <c r="F4494" s="6" t="str">
        <f>IFERROR(VLOOKUP(H4494,'Price List'!$A$2:$H$109,8,0),"-")</f>
        <v>-</v>
      </c>
      <c r="G4494" s="6" t="str">
        <f>IFERROR(VLOOKUP(A4494,'Distributor List'!$A$2:$E$77,5,0),"-")</f>
        <v>-</v>
      </c>
      <c r="H4494" s="10"/>
      <c r="I4494" s="95"/>
      <c r="J4494" s="92"/>
      <c r="K4494" s="92"/>
      <c r="L4494" s="73">
        <f t="shared" si="1464"/>
        <v>0</v>
      </c>
      <c r="M4494" s="73">
        <f t="shared" si="1461"/>
        <v>0</v>
      </c>
      <c r="N4494" s="73"/>
      <c r="O4494" s="73"/>
      <c r="P4494" s="73"/>
      <c r="Q4494" s="73"/>
      <c r="R4494" s="73">
        <f t="shared" si="1463"/>
        <v>0</v>
      </c>
      <c r="S4494" s="76" t="str">
        <f t="shared" si="1455"/>
        <v>-</v>
      </c>
      <c r="T4494" s="96">
        <v>0</v>
      </c>
      <c r="U4494" s="97"/>
      <c r="V4494" s="73">
        <f t="shared" si="1462"/>
        <v>0</v>
      </c>
      <c r="W4494" s="73">
        <f t="shared" si="1456"/>
        <v>0</v>
      </c>
      <c r="X4494" s="76" t="str">
        <f t="shared" si="1457"/>
        <v>-</v>
      </c>
      <c r="Y4494" s="73">
        <f t="shared" si="1458"/>
        <v>0</v>
      </c>
      <c r="Z4494" s="73">
        <f t="shared" si="1459"/>
        <v>0</v>
      </c>
      <c r="AA4494" s="73">
        <f t="shared" si="1465"/>
        <v>0</v>
      </c>
      <c r="AB4494" s="73">
        <f t="shared" si="1460"/>
        <v>0</v>
      </c>
      <c r="AC4494" s="73">
        <f t="shared" si="1466"/>
        <v>0</v>
      </c>
      <c r="AD4494" s="73">
        <f t="shared" si="1467"/>
        <v>0</v>
      </c>
      <c r="AE4494" s="73">
        <v>0</v>
      </c>
    </row>
    <row r="4495" spans="1:31" ht="15" customHeight="1">
      <c r="A4495" s="94"/>
      <c r="B4495" s="6" t="str">
        <f>IFERROR(VLOOKUP(A4495,'Distributor List'!$A$2:$D$77,2,0),"-")</f>
        <v>-</v>
      </c>
      <c r="C4495" s="6" t="str">
        <f>IFERROR(VLOOKUP(A4495,'Distributor List'!$A$2:$D$77,3,0),"-")</f>
        <v>-</v>
      </c>
      <c r="D4495" s="6" t="str">
        <f>IFERROR(VLOOKUP(A4495,'Distributor List'!$A$2:$F$77,6,0),"-")</f>
        <v>-</v>
      </c>
      <c r="E4495" s="6" t="str">
        <f>IFERROR(VLOOKUP(A4495,'Distributor List'!$A$2:$D$77,4,0),"-")</f>
        <v>-</v>
      </c>
      <c r="F4495" s="6" t="str">
        <f>IFERROR(VLOOKUP(H4495,'Price List'!$A$2:$H$109,8,0),"-")</f>
        <v>-</v>
      </c>
      <c r="G4495" s="6" t="str">
        <f>IFERROR(VLOOKUP(A4495,'Distributor List'!$A$2:$E$77,5,0),"-")</f>
        <v>-</v>
      </c>
      <c r="H4495" s="10"/>
      <c r="I4495" s="95"/>
      <c r="J4495" s="92"/>
      <c r="K4495" s="92"/>
      <c r="L4495" s="73">
        <f t="shared" si="1464"/>
        <v>0</v>
      </c>
      <c r="M4495" s="73">
        <f t="shared" si="1461"/>
        <v>0</v>
      </c>
      <c r="N4495" s="73"/>
      <c r="O4495" s="73"/>
      <c r="P4495" s="73"/>
      <c r="Q4495" s="73"/>
      <c r="R4495" s="73">
        <f t="shared" si="1463"/>
        <v>0</v>
      </c>
      <c r="S4495" s="76" t="str">
        <f t="shared" si="1455"/>
        <v>-</v>
      </c>
      <c r="T4495" s="96">
        <v>0</v>
      </c>
      <c r="U4495" s="97"/>
      <c r="V4495" s="73">
        <f t="shared" si="1462"/>
        <v>0</v>
      </c>
      <c r="W4495" s="73">
        <f t="shared" si="1456"/>
        <v>0</v>
      </c>
      <c r="X4495" s="76" t="str">
        <f t="shared" si="1457"/>
        <v>-</v>
      </c>
      <c r="Y4495" s="73">
        <f t="shared" si="1458"/>
        <v>0</v>
      </c>
      <c r="Z4495" s="73">
        <f t="shared" si="1459"/>
        <v>0</v>
      </c>
      <c r="AA4495" s="73">
        <f t="shared" si="1465"/>
        <v>0</v>
      </c>
      <c r="AB4495" s="73">
        <f t="shared" si="1460"/>
        <v>0</v>
      </c>
      <c r="AC4495" s="73">
        <f t="shared" si="1466"/>
        <v>0</v>
      </c>
      <c r="AD4495" s="73">
        <f t="shared" si="1467"/>
        <v>0</v>
      </c>
      <c r="AE4495" s="73">
        <v>0</v>
      </c>
    </row>
    <row r="4496" spans="1:31" ht="15" customHeight="1">
      <c r="A4496" s="94"/>
      <c r="B4496" s="6" t="str">
        <f>IFERROR(VLOOKUP(A4496,'Distributor List'!$A$2:$D$77,2,0),"-")</f>
        <v>-</v>
      </c>
      <c r="C4496" s="6" t="str">
        <f>IFERROR(VLOOKUP(A4496,'Distributor List'!$A$2:$D$77,3,0),"-")</f>
        <v>-</v>
      </c>
      <c r="D4496" s="6" t="str">
        <f>IFERROR(VLOOKUP(A4496,'Distributor List'!$A$2:$F$77,6,0),"-")</f>
        <v>-</v>
      </c>
      <c r="E4496" s="6" t="str">
        <f>IFERROR(VLOOKUP(A4496,'Distributor List'!$A$2:$D$77,4,0),"-")</f>
        <v>-</v>
      </c>
      <c r="F4496" s="6" t="str">
        <f>IFERROR(VLOOKUP(H4496,'Price List'!$A$2:$H$109,8,0),"-")</f>
        <v>-</v>
      </c>
      <c r="G4496" s="6" t="str">
        <f>IFERROR(VLOOKUP(A4496,'Distributor List'!$A$2:$E$77,5,0),"-")</f>
        <v>-</v>
      </c>
      <c r="H4496" s="10"/>
      <c r="I4496" s="95"/>
      <c r="J4496" s="92"/>
      <c r="K4496" s="92"/>
      <c r="L4496" s="73">
        <f t="shared" si="1464"/>
        <v>0</v>
      </c>
      <c r="M4496" s="73">
        <f t="shared" si="1461"/>
        <v>0</v>
      </c>
      <c r="N4496" s="73"/>
      <c r="O4496" s="73"/>
      <c r="P4496" s="73"/>
      <c r="Q4496" s="73"/>
      <c r="R4496" s="73">
        <f t="shared" si="1463"/>
        <v>0</v>
      </c>
      <c r="S4496" s="76" t="str">
        <f t="shared" si="1455"/>
        <v>-</v>
      </c>
      <c r="T4496" s="96">
        <v>0</v>
      </c>
      <c r="U4496" s="97"/>
      <c r="V4496" s="73">
        <f t="shared" si="1462"/>
        <v>0</v>
      </c>
      <c r="W4496" s="73">
        <f t="shared" si="1456"/>
        <v>0</v>
      </c>
      <c r="X4496" s="76" t="str">
        <f t="shared" si="1457"/>
        <v>-</v>
      </c>
      <c r="Y4496" s="73">
        <f t="shared" si="1458"/>
        <v>0</v>
      </c>
      <c r="Z4496" s="73">
        <f t="shared" si="1459"/>
        <v>0</v>
      </c>
      <c r="AA4496" s="73">
        <f t="shared" si="1465"/>
        <v>0</v>
      </c>
      <c r="AB4496" s="73">
        <f t="shared" si="1460"/>
        <v>0</v>
      </c>
      <c r="AC4496" s="73">
        <f t="shared" si="1466"/>
        <v>0</v>
      </c>
      <c r="AD4496" s="73">
        <f t="shared" si="1467"/>
        <v>0</v>
      </c>
      <c r="AE4496" s="73">
        <v>0</v>
      </c>
    </row>
    <row r="4497" spans="1:31" ht="15" customHeight="1">
      <c r="A4497" s="94"/>
      <c r="B4497" s="6" t="str">
        <f>IFERROR(VLOOKUP(A4497,'Distributor List'!$A$2:$D$77,2,0),"-")</f>
        <v>-</v>
      </c>
      <c r="C4497" s="6" t="str">
        <f>IFERROR(VLOOKUP(A4497,'Distributor List'!$A$2:$D$77,3,0),"-")</f>
        <v>-</v>
      </c>
      <c r="D4497" s="6" t="str">
        <f>IFERROR(VLOOKUP(A4497,'Distributor List'!$A$2:$F$77,6,0),"-")</f>
        <v>-</v>
      </c>
      <c r="E4497" s="6" t="str">
        <f>IFERROR(VLOOKUP(A4497,'Distributor List'!$A$2:$D$77,4,0),"-")</f>
        <v>-</v>
      </c>
      <c r="F4497" s="6" t="str">
        <f>IFERROR(VLOOKUP(H4497,'Price List'!$A$2:$H$109,8,0),"-")</f>
        <v>-</v>
      </c>
      <c r="G4497" s="6" t="str">
        <f>IFERROR(VLOOKUP(A4497,'Distributor List'!$A$2:$E$77,5,0),"-")</f>
        <v>-</v>
      </c>
      <c r="H4497" s="10"/>
      <c r="I4497" s="95"/>
      <c r="J4497" s="92"/>
      <c r="K4497" s="92"/>
      <c r="L4497" s="73">
        <f t="shared" si="1464"/>
        <v>0</v>
      </c>
      <c r="M4497" s="73">
        <f t="shared" si="1461"/>
        <v>0</v>
      </c>
      <c r="N4497" s="73"/>
      <c r="O4497" s="73"/>
      <c r="P4497" s="73"/>
      <c r="Q4497" s="73"/>
      <c r="R4497" s="73">
        <f t="shared" si="1463"/>
        <v>0</v>
      </c>
      <c r="S4497" s="76" t="str">
        <f t="shared" si="1455"/>
        <v>-</v>
      </c>
      <c r="T4497" s="96">
        <v>0</v>
      </c>
      <c r="U4497" s="97"/>
      <c r="V4497" s="73">
        <f t="shared" si="1462"/>
        <v>0</v>
      </c>
      <c r="W4497" s="73">
        <f t="shared" si="1456"/>
        <v>0</v>
      </c>
      <c r="X4497" s="76" t="str">
        <f t="shared" si="1457"/>
        <v>-</v>
      </c>
      <c r="Y4497" s="73">
        <f t="shared" si="1458"/>
        <v>0</v>
      </c>
      <c r="Z4497" s="73">
        <f t="shared" si="1459"/>
        <v>0</v>
      </c>
      <c r="AA4497" s="73">
        <f t="shared" si="1465"/>
        <v>0</v>
      </c>
      <c r="AB4497" s="73">
        <f t="shared" si="1460"/>
        <v>0</v>
      </c>
      <c r="AC4497" s="73">
        <f t="shared" si="1466"/>
        <v>0</v>
      </c>
      <c r="AD4497" s="73">
        <f t="shared" si="1467"/>
        <v>0</v>
      </c>
      <c r="AE4497" s="73">
        <v>0</v>
      </c>
    </row>
    <row r="4498" spans="1:31" ht="15" customHeight="1">
      <c r="A4498" s="94"/>
      <c r="B4498" s="6" t="str">
        <f>IFERROR(VLOOKUP(A4498,'Distributor List'!$A$2:$D$77,2,0),"-")</f>
        <v>-</v>
      </c>
      <c r="C4498" s="6" t="str">
        <f>IFERROR(VLOOKUP(A4498,'Distributor List'!$A$2:$D$77,3,0),"-")</f>
        <v>-</v>
      </c>
      <c r="D4498" s="6" t="str">
        <f>IFERROR(VLOOKUP(A4498,'Distributor List'!$A$2:$F$77,6,0),"-")</f>
        <v>-</v>
      </c>
      <c r="E4498" s="6" t="str">
        <f>IFERROR(VLOOKUP(A4498,'Distributor List'!$A$2:$D$77,4,0),"-")</f>
        <v>-</v>
      </c>
      <c r="F4498" s="6" t="str">
        <f>IFERROR(VLOOKUP(H4498,'Price List'!$A$2:$H$109,8,0),"-")</f>
        <v>-</v>
      </c>
      <c r="G4498" s="6" t="str">
        <f>IFERROR(VLOOKUP(A4498,'Distributor List'!$A$2:$E$77,5,0),"-")</f>
        <v>-</v>
      </c>
      <c r="H4498" s="10"/>
      <c r="I4498" s="95"/>
      <c r="J4498" s="92"/>
      <c r="K4498" s="92"/>
      <c r="L4498" s="73">
        <f t="shared" si="1464"/>
        <v>0</v>
      </c>
      <c r="M4498" s="73">
        <f t="shared" si="1461"/>
        <v>0</v>
      </c>
      <c r="N4498" s="73"/>
      <c r="O4498" s="73"/>
      <c r="P4498" s="73"/>
      <c r="Q4498" s="73"/>
      <c r="R4498" s="73">
        <f t="shared" si="1463"/>
        <v>0</v>
      </c>
      <c r="S4498" s="76" t="str">
        <f t="shared" ref="S4498:S4561" si="1468">IFERROR(L4498/R4498,"-")</f>
        <v>-</v>
      </c>
      <c r="T4498" s="96">
        <v>0</v>
      </c>
      <c r="U4498" s="97"/>
      <c r="V4498" s="73">
        <f t="shared" si="1462"/>
        <v>0</v>
      </c>
      <c r="W4498" s="73">
        <f t="shared" ref="W4498:W4561" si="1469">L4498-V4498</f>
        <v>0</v>
      </c>
      <c r="X4498" s="76" t="str">
        <f t="shared" ref="X4498:X4561" si="1470">IFERROR(L4498/V4498-1,"-")</f>
        <v>-</v>
      </c>
      <c r="Y4498" s="73">
        <f t="shared" ref="Y4498:Y4561" si="1471">(J4498)/1*1.5</f>
        <v>0</v>
      </c>
      <c r="Z4498" s="73">
        <f t="shared" ref="Z4498:Z4561" si="1472">IF(Y4498&gt;K4498,Y4498-K4498,0)</f>
        <v>0</v>
      </c>
      <c r="AA4498" s="73">
        <f t="shared" si="1465"/>
        <v>0</v>
      </c>
      <c r="AB4498" s="73">
        <f t="shared" ref="AB4498:AB4561" si="1473">IF(Y4498&lt;K4498,K4498-Y4498,0)</f>
        <v>0</v>
      </c>
      <c r="AC4498" s="73">
        <f t="shared" si="1466"/>
        <v>0</v>
      </c>
      <c r="AD4498" s="73">
        <f t="shared" si="1467"/>
        <v>0</v>
      </c>
      <c r="AE4498" s="73">
        <v>0</v>
      </c>
    </row>
    <row r="4499" spans="1:31" ht="15" customHeight="1">
      <c r="A4499" s="94"/>
      <c r="B4499" s="6" t="str">
        <f>IFERROR(VLOOKUP(A4499,'Distributor List'!$A$2:$D$77,2,0),"-")</f>
        <v>-</v>
      </c>
      <c r="C4499" s="6" t="str">
        <f>IFERROR(VLOOKUP(A4499,'Distributor List'!$A$2:$D$77,3,0),"-")</f>
        <v>-</v>
      </c>
      <c r="D4499" s="6" t="str">
        <f>IFERROR(VLOOKUP(A4499,'Distributor List'!$A$2:$F$77,6,0),"-")</f>
        <v>-</v>
      </c>
      <c r="E4499" s="6" t="str">
        <f>IFERROR(VLOOKUP(A4499,'Distributor List'!$A$2:$D$77,4,0),"-")</f>
        <v>-</v>
      </c>
      <c r="F4499" s="6" t="str">
        <f>IFERROR(VLOOKUP(H4499,'Price List'!$A$2:$H$109,8,0),"-")</f>
        <v>-</v>
      </c>
      <c r="G4499" s="6" t="str">
        <f>IFERROR(VLOOKUP(A4499,'Distributor List'!$A$2:$E$77,5,0),"-")</f>
        <v>-</v>
      </c>
      <c r="H4499" s="10"/>
      <c r="I4499" s="95"/>
      <c r="J4499" s="92"/>
      <c r="K4499" s="92"/>
      <c r="L4499" s="73">
        <f t="shared" si="1464"/>
        <v>0</v>
      </c>
      <c r="M4499" s="73">
        <f t="shared" si="1461"/>
        <v>0</v>
      </c>
      <c r="N4499" s="73"/>
      <c r="O4499" s="73"/>
      <c r="P4499" s="73"/>
      <c r="Q4499" s="73"/>
      <c r="R4499" s="73">
        <f t="shared" si="1463"/>
        <v>0</v>
      </c>
      <c r="S4499" s="76" t="str">
        <f t="shared" si="1468"/>
        <v>-</v>
      </c>
      <c r="T4499" s="96">
        <v>0</v>
      </c>
      <c r="U4499" s="97"/>
      <c r="V4499" s="73">
        <f t="shared" si="1462"/>
        <v>0</v>
      </c>
      <c r="W4499" s="73">
        <f t="shared" si="1469"/>
        <v>0</v>
      </c>
      <c r="X4499" s="76" t="str">
        <f t="shared" si="1470"/>
        <v>-</v>
      </c>
      <c r="Y4499" s="73">
        <f t="shared" si="1471"/>
        <v>0</v>
      </c>
      <c r="Z4499" s="73">
        <f t="shared" si="1472"/>
        <v>0</v>
      </c>
      <c r="AA4499" s="73">
        <f t="shared" si="1465"/>
        <v>0</v>
      </c>
      <c r="AB4499" s="73">
        <f t="shared" si="1473"/>
        <v>0</v>
      </c>
      <c r="AC4499" s="73">
        <f t="shared" si="1466"/>
        <v>0</v>
      </c>
      <c r="AD4499" s="73">
        <f t="shared" si="1467"/>
        <v>0</v>
      </c>
      <c r="AE4499" s="73">
        <v>0</v>
      </c>
    </row>
    <row r="4500" spans="1:31" ht="15" customHeight="1">
      <c r="A4500" s="94"/>
      <c r="B4500" s="6" t="str">
        <f>IFERROR(VLOOKUP(A4500,'Distributor List'!$A$2:$D$77,2,0),"-")</f>
        <v>-</v>
      </c>
      <c r="C4500" s="6" t="str">
        <f>IFERROR(VLOOKUP(A4500,'Distributor List'!$A$2:$D$77,3,0),"-")</f>
        <v>-</v>
      </c>
      <c r="D4500" s="6" t="str">
        <f>IFERROR(VLOOKUP(A4500,'Distributor List'!$A$2:$F$77,6,0),"-")</f>
        <v>-</v>
      </c>
      <c r="E4500" s="6" t="str">
        <f>IFERROR(VLOOKUP(A4500,'Distributor List'!$A$2:$D$77,4,0),"-")</f>
        <v>-</v>
      </c>
      <c r="F4500" s="6" t="str">
        <f>IFERROR(VLOOKUP(H4500,'Price List'!$A$2:$H$109,8,0),"-")</f>
        <v>-</v>
      </c>
      <c r="G4500" s="6" t="str">
        <f>IFERROR(VLOOKUP(A4500,'Distributor List'!$A$2:$E$77,5,0),"-")</f>
        <v>-</v>
      </c>
      <c r="H4500" s="10"/>
      <c r="I4500" s="95"/>
      <c r="J4500" s="92"/>
      <c r="K4500" s="92"/>
      <c r="L4500" s="73">
        <f t="shared" si="1464"/>
        <v>0</v>
      </c>
      <c r="M4500" s="73">
        <f t="shared" si="1461"/>
        <v>0</v>
      </c>
      <c r="N4500" s="73"/>
      <c r="O4500" s="73"/>
      <c r="P4500" s="73"/>
      <c r="Q4500" s="73"/>
      <c r="R4500" s="73">
        <f t="shared" si="1463"/>
        <v>0</v>
      </c>
      <c r="S4500" s="76" t="str">
        <f t="shared" si="1468"/>
        <v>-</v>
      </c>
      <c r="T4500" s="96">
        <v>0</v>
      </c>
      <c r="U4500" s="97"/>
      <c r="V4500" s="73">
        <f t="shared" si="1462"/>
        <v>0</v>
      </c>
      <c r="W4500" s="73">
        <f t="shared" si="1469"/>
        <v>0</v>
      </c>
      <c r="X4500" s="76" t="str">
        <f t="shared" si="1470"/>
        <v>-</v>
      </c>
      <c r="Y4500" s="73">
        <f t="shared" si="1471"/>
        <v>0</v>
      </c>
      <c r="Z4500" s="73">
        <f t="shared" si="1472"/>
        <v>0</v>
      </c>
      <c r="AA4500" s="73">
        <f t="shared" si="1465"/>
        <v>0</v>
      </c>
      <c r="AB4500" s="73">
        <f t="shared" si="1473"/>
        <v>0</v>
      </c>
      <c r="AC4500" s="73">
        <f t="shared" si="1466"/>
        <v>0</v>
      </c>
      <c r="AD4500" s="73">
        <f t="shared" si="1467"/>
        <v>0</v>
      </c>
      <c r="AE4500" s="73">
        <v>0</v>
      </c>
    </row>
    <row r="4501" spans="1:31" ht="15" customHeight="1">
      <c r="A4501" s="94"/>
      <c r="B4501" s="6" t="str">
        <f>IFERROR(VLOOKUP(A4501,'Distributor List'!$A$2:$D$77,2,0),"-")</f>
        <v>-</v>
      </c>
      <c r="C4501" s="6" t="str">
        <f>IFERROR(VLOOKUP(A4501,'Distributor List'!$A$2:$D$77,3,0),"-")</f>
        <v>-</v>
      </c>
      <c r="D4501" s="6" t="str">
        <f>IFERROR(VLOOKUP(A4501,'Distributor List'!$A$2:$F$77,6,0),"-")</f>
        <v>-</v>
      </c>
      <c r="E4501" s="6" t="str">
        <f>IFERROR(VLOOKUP(A4501,'Distributor List'!$A$2:$D$77,4,0),"-")</f>
        <v>-</v>
      </c>
      <c r="F4501" s="6" t="str">
        <f>IFERROR(VLOOKUP(H4501,'Price List'!$A$2:$H$109,8,0),"-")</f>
        <v>-</v>
      </c>
      <c r="G4501" s="6" t="str">
        <f>IFERROR(VLOOKUP(A4501,'Distributor List'!$A$2:$E$77,5,0),"-")</f>
        <v>-</v>
      </c>
      <c r="H4501" s="10"/>
      <c r="I4501" s="95"/>
      <c r="J4501" s="92"/>
      <c r="K4501" s="92"/>
      <c r="L4501" s="73">
        <f t="shared" si="1464"/>
        <v>0</v>
      </c>
      <c r="M4501" s="73">
        <f t="shared" si="1461"/>
        <v>0</v>
      </c>
      <c r="N4501" s="73"/>
      <c r="O4501" s="73"/>
      <c r="P4501" s="73"/>
      <c r="Q4501" s="73"/>
      <c r="R4501" s="73">
        <f t="shared" si="1463"/>
        <v>0</v>
      </c>
      <c r="S4501" s="76" t="str">
        <f t="shared" si="1468"/>
        <v>-</v>
      </c>
      <c r="T4501" s="96">
        <v>0</v>
      </c>
      <c r="U4501" s="97"/>
      <c r="V4501" s="73">
        <f t="shared" si="1462"/>
        <v>0</v>
      </c>
      <c r="W4501" s="73">
        <f t="shared" si="1469"/>
        <v>0</v>
      </c>
      <c r="X4501" s="76" t="str">
        <f t="shared" si="1470"/>
        <v>-</v>
      </c>
      <c r="Y4501" s="73">
        <f t="shared" si="1471"/>
        <v>0</v>
      </c>
      <c r="Z4501" s="73">
        <f t="shared" si="1472"/>
        <v>0</v>
      </c>
      <c r="AA4501" s="73">
        <f t="shared" si="1465"/>
        <v>0</v>
      </c>
      <c r="AB4501" s="73">
        <f t="shared" si="1473"/>
        <v>0</v>
      </c>
      <c r="AC4501" s="73">
        <f t="shared" si="1466"/>
        <v>0</v>
      </c>
      <c r="AD4501" s="73">
        <f t="shared" si="1467"/>
        <v>0</v>
      </c>
      <c r="AE4501" s="73">
        <v>0</v>
      </c>
    </row>
    <row r="4502" spans="1:31" ht="15" customHeight="1">
      <c r="A4502" s="94"/>
      <c r="B4502" s="6" t="str">
        <f>IFERROR(VLOOKUP(A4502,'Distributor List'!$A$2:$D$77,2,0),"-")</f>
        <v>-</v>
      </c>
      <c r="C4502" s="6" t="str">
        <f>IFERROR(VLOOKUP(A4502,'Distributor List'!$A$2:$D$77,3,0),"-")</f>
        <v>-</v>
      </c>
      <c r="D4502" s="6" t="str">
        <f>IFERROR(VLOOKUP(A4502,'Distributor List'!$A$2:$F$77,6,0),"-")</f>
        <v>-</v>
      </c>
      <c r="E4502" s="6" t="str">
        <f>IFERROR(VLOOKUP(A4502,'Distributor List'!$A$2:$D$77,4,0),"-")</f>
        <v>-</v>
      </c>
      <c r="F4502" s="6" t="str">
        <f>IFERROR(VLOOKUP(H4502,'Price List'!$A$2:$H$109,8,0),"-")</f>
        <v>-</v>
      </c>
      <c r="G4502" s="6" t="str">
        <f>IFERROR(VLOOKUP(A4502,'Distributor List'!$A$2:$E$77,5,0),"-")</f>
        <v>-</v>
      </c>
      <c r="H4502" s="10"/>
      <c r="I4502" s="95"/>
      <c r="J4502" s="92"/>
      <c r="K4502" s="92"/>
      <c r="L4502" s="73">
        <f t="shared" si="1464"/>
        <v>0</v>
      </c>
      <c r="M4502" s="73">
        <f t="shared" si="1461"/>
        <v>0</v>
      </c>
      <c r="N4502" s="73"/>
      <c r="O4502" s="73"/>
      <c r="P4502" s="73"/>
      <c r="Q4502" s="73"/>
      <c r="R4502" s="73">
        <f t="shared" si="1463"/>
        <v>0</v>
      </c>
      <c r="S4502" s="76" t="str">
        <f t="shared" si="1468"/>
        <v>-</v>
      </c>
      <c r="T4502" s="96">
        <v>0</v>
      </c>
      <c r="U4502" s="97"/>
      <c r="V4502" s="73">
        <f t="shared" si="1462"/>
        <v>0</v>
      </c>
      <c r="W4502" s="73">
        <f t="shared" si="1469"/>
        <v>0</v>
      </c>
      <c r="X4502" s="76" t="str">
        <f t="shared" si="1470"/>
        <v>-</v>
      </c>
      <c r="Y4502" s="73">
        <f t="shared" si="1471"/>
        <v>0</v>
      </c>
      <c r="Z4502" s="73">
        <f t="shared" si="1472"/>
        <v>0</v>
      </c>
      <c r="AA4502" s="73">
        <f t="shared" si="1465"/>
        <v>0</v>
      </c>
      <c r="AB4502" s="73">
        <f t="shared" si="1473"/>
        <v>0</v>
      </c>
      <c r="AC4502" s="73">
        <f t="shared" si="1466"/>
        <v>0</v>
      </c>
      <c r="AD4502" s="73">
        <f t="shared" si="1467"/>
        <v>0</v>
      </c>
      <c r="AE4502" s="73">
        <v>0</v>
      </c>
    </row>
    <row r="4503" spans="1:31" ht="15" customHeight="1">
      <c r="A4503" s="94"/>
      <c r="B4503" s="6" t="str">
        <f>IFERROR(VLOOKUP(A4503,'Distributor List'!$A$2:$D$77,2,0),"-")</f>
        <v>-</v>
      </c>
      <c r="C4503" s="6" t="str">
        <f>IFERROR(VLOOKUP(A4503,'Distributor List'!$A$2:$D$77,3,0),"-")</f>
        <v>-</v>
      </c>
      <c r="D4503" s="6" t="str">
        <f>IFERROR(VLOOKUP(A4503,'Distributor List'!$A$2:$F$77,6,0),"-")</f>
        <v>-</v>
      </c>
      <c r="E4503" s="6" t="str">
        <f>IFERROR(VLOOKUP(A4503,'Distributor List'!$A$2:$D$77,4,0),"-")</f>
        <v>-</v>
      </c>
      <c r="F4503" s="6" t="str">
        <f>IFERROR(VLOOKUP(H4503,'Price List'!$A$2:$H$109,8,0),"-")</f>
        <v>-</v>
      </c>
      <c r="G4503" s="6" t="str">
        <f>IFERROR(VLOOKUP(A4503,'Distributor List'!$A$2:$E$77,5,0),"-")</f>
        <v>-</v>
      </c>
      <c r="H4503" s="10"/>
      <c r="I4503" s="95"/>
      <c r="J4503" s="92"/>
      <c r="K4503" s="92"/>
      <c r="L4503" s="73">
        <f t="shared" si="1464"/>
        <v>0</v>
      </c>
      <c r="M4503" s="73">
        <f t="shared" si="1461"/>
        <v>0</v>
      </c>
      <c r="N4503" s="73"/>
      <c r="O4503" s="73"/>
      <c r="P4503" s="73"/>
      <c r="Q4503" s="73"/>
      <c r="R4503" s="73">
        <f t="shared" si="1463"/>
        <v>0</v>
      </c>
      <c r="S4503" s="76" t="str">
        <f t="shared" si="1468"/>
        <v>-</v>
      </c>
      <c r="T4503" s="96">
        <v>0</v>
      </c>
      <c r="U4503" s="97"/>
      <c r="V4503" s="73">
        <f t="shared" si="1462"/>
        <v>0</v>
      </c>
      <c r="W4503" s="73">
        <f t="shared" si="1469"/>
        <v>0</v>
      </c>
      <c r="X4503" s="76" t="str">
        <f t="shared" si="1470"/>
        <v>-</v>
      </c>
      <c r="Y4503" s="73">
        <f t="shared" si="1471"/>
        <v>0</v>
      </c>
      <c r="Z4503" s="73">
        <f t="shared" si="1472"/>
        <v>0</v>
      </c>
      <c r="AA4503" s="73">
        <f t="shared" si="1465"/>
        <v>0</v>
      </c>
      <c r="AB4503" s="73">
        <f t="shared" si="1473"/>
        <v>0</v>
      </c>
      <c r="AC4503" s="73">
        <f t="shared" si="1466"/>
        <v>0</v>
      </c>
      <c r="AD4503" s="73">
        <f t="shared" si="1467"/>
        <v>0</v>
      </c>
      <c r="AE4503" s="73">
        <v>0</v>
      </c>
    </row>
    <row r="4504" spans="1:31" ht="15" customHeight="1">
      <c r="A4504" s="94"/>
      <c r="B4504" s="6" t="str">
        <f>IFERROR(VLOOKUP(A4504,'Distributor List'!$A$2:$D$77,2,0),"-")</f>
        <v>-</v>
      </c>
      <c r="C4504" s="6" t="str">
        <f>IFERROR(VLOOKUP(A4504,'Distributor List'!$A$2:$D$77,3,0),"-")</f>
        <v>-</v>
      </c>
      <c r="D4504" s="6" t="str">
        <f>IFERROR(VLOOKUP(A4504,'Distributor List'!$A$2:$F$77,6,0),"-")</f>
        <v>-</v>
      </c>
      <c r="E4504" s="6" t="str">
        <f>IFERROR(VLOOKUP(A4504,'Distributor List'!$A$2:$D$77,4,0),"-")</f>
        <v>-</v>
      </c>
      <c r="F4504" s="6" t="str">
        <f>IFERROR(VLOOKUP(H4504,'Price List'!$A$2:$H$109,8,0),"-")</f>
        <v>-</v>
      </c>
      <c r="G4504" s="6" t="str">
        <f>IFERROR(VLOOKUP(A4504,'Distributor List'!$A$2:$E$77,5,0),"-")</f>
        <v>-</v>
      </c>
      <c r="H4504" s="10"/>
      <c r="I4504" s="95"/>
      <c r="J4504" s="92"/>
      <c r="K4504" s="92"/>
      <c r="L4504" s="73">
        <f t="shared" si="1464"/>
        <v>0</v>
      </c>
      <c r="M4504" s="73">
        <f t="shared" si="1461"/>
        <v>0</v>
      </c>
      <c r="N4504" s="73"/>
      <c r="O4504" s="73"/>
      <c r="P4504" s="73"/>
      <c r="Q4504" s="73"/>
      <c r="R4504" s="73">
        <f t="shared" si="1463"/>
        <v>0</v>
      </c>
      <c r="S4504" s="76" t="str">
        <f t="shared" si="1468"/>
        <v>-</v>
      </c>
      <c r="T4504" s="96">
        <v>0</v>
      </c>
      <c r="U4504" s="97"/>
      <c r="V4504" s="73">
        <f t="shared" si="1462"/>
        <v>0</v>
      </c>
      <c r="W4504" s="73">
        <f t="shared" si="1469"/>
        <v>0</v>
      </c>
      <c r="X4504" s="76" t="str">
        <f t="shared" si="1470"/>
        <v>-</v>
      </c>
      <c r="Y4504" s="73">
        <f t="shared" si="1471"/>
        <v>0</v>
      </c>
      <c r="Z4504" s="73">
        <f t="shared" si="1472"/>
        <v>0</v>
      </c>
      <c r="AA4504" s="73">
        <f t="shared" si="1465"/>
        <v>0</v>
      </c>
      <c r="AB4504" s="73">
        <f t="shared" si="1473"/>
        <v>0</v>
      </c>
      <c r="AC4504" s="73">
        <f t="shared" si="1466"/>
        <v>0</v>
      </c>
      <c r="AD4504" s="73">
        <f t="shared" si="1467"/>
        <v>0</v>
      </c>
      <c r="AE4504" s="73">
        <v>0</v>
      </c>
    </row>
    <row r="4505" spans="1:31" ht="15" customHeight="1">
      <c r="A4505" s="94"/>
      <c r="B4505" s="6" t="str">
        <f>IFERROR(VLOOKUP(A4505,'Distributor List'!$A$2:$D$77,2,0),"-")</f>
        <v>-</v>
      </c>
      <c r="C4505" s="6" t="str">
        <f>IFERROR(VLOOKUP(A4505,'Distributor List'!$A$2:$D$77,3,0),"-")</f>
        <v>-</v>
      </c>
      <c r="D4505" s="6" t="str">
        <f>IFERROR(VLOOKUP(A4505,'Distributor List'!$A$2:$F$77,6,0),"-")</f>
        <v>-</v>
      </c>
      <c r="E4505" s="6" t="str">
        <f>IFERROR(VLOOKUP(A4505,'Distributor List'!$A$2:$D$77,4,0),"-")</f>
        <v>-</v>
      </c>
      <c r="F4505" s="6" t="str">
        <f>IFERROR(VLOOKUP(H4505,'Price List'!$A$2:$H$109,8,0),"-")</f>
        <v>-</v>
      </c>
      <c r="G4505" s="6" t="str">
        <f>IFERROR(VLOOKUP(A4505,'Distributor List'!$A$2:$E$77,5,0),"-")</f>
        <v>-</v>
      </c>
      <c r="H4505" s="10"/>
      <c r="I4505" s="95"/>
      <c r="J4505" s="92"/>
      <c r="K4505" s="92"/>
      <c r="L4505" s="73">
        <f t="shared" si="1464"/>
        <v>0</v>
      </c>
      <c r="M4505" s="73">
        <f t="shared" si="1461"/>
        <v>0</v>
      </c>
      <c r="N4505" s="73"/>
      <c r="O4505" s="73"/>
      <c r="P4505" s="73"/>
      <c r="Q4505" s="73"/>
      <c r="R4505" s="73">
        <f t="shared" si="1463"/>
        <v>0</v>
      </c>
      <c r="S4505" s="76" t="str">
        <f t="shared" si="1468"/>
        <v>-</v>
      </c>
      <c r="T4505" s="96">
        <v>0</v>
      </c>
      <c r="U4505" s="97"/>
      <c r="V4505" s="73">
        <f t="shared" si="1462"/>
        <v>0</v>
      </c>
      <c r="W4505" s="73">
        <f t="shared" si="1469"/>
        <v>0</v>
      </c>
      <c r="X4505" s="76" t="str">
        <f t="shared" si="1470"/>
        <v>-</v>
      </c>
      <c r="Y4505" s="73">
        <f t="shared" si="1471"/>
        <v>0</v>
      </c>
      <c r="Z4505" s="73">
        <f t="shared" si="1472"/>
        <v>0</v>
      </c>
      <c r="AA4505" s="73">
        <f t="shared" si="1465"/>
        <v>0</v>
      </c>
      <c r="AB4505" s="73">
        <f t="shared" si="1473"/>
        <v>0</v>
      </c>
      <c r="AC4505" s="73">
        <f t="shared" si="1466"/>
        <v>0</v>
      </c>
      <c r="AD4505" s="73">
        <f t="shared" si="1467"/>
        <v>0</v>
      </c>
      <c r="AE4505" s="73">
        <v>0</v>
      </c>
    </row>
    <row r="4506" spans="1:31" ht="15" customHeight="1">
      <c r="A4506" s="94"/>
      <c r="B4506" s="6" t="str">
        <f>IFERROR(VLOOKUP(A4506,'Distributor List'!$A$2:$D$77,2,0),"-")</f>
        <v>-</v>
      </c>
      <c r="C4506" s="6" t="str">
        <f>IFERROR(VLOOKUP(A4506,'Distributor List'!$A$2:$D$77,3,0),"-")</f>
        <v>-</v>
      </c>
      <c r="D4506" s="6" t="str">
        <f>IFERROR(VLOOKUP(A4506,'Distributor List'!$A$2:$F$77,6,0),"-")</f>
        <v>-</v>
      </c>
      <c r="E4506" s="6" t="str">
        <f>IFERROR(VLOOKUP(A4506,'Distributor List'!$A$2:$D$77,4,0),"-")</f>
        <v>-</v>
      </c>
      <c r="F4506" s="6" t="str">
        <f>IFERROR(VLOOKUP(H4506,'Price List'!$A$2:$H$109,8,0),"-")</f>
        <v>-</v>
      </c>
      <c r="G4506" s="6" t="str">
        <f>IFERROR(VLOOKUP(A4506,'Distributor List'!$A$2:$E$77,5,0),"-")</f>
        <v>-</v>
      </c>
      <c r="H4506" s="10"/>
      <c r="I4506" s="95"/>
      <c r="J4506" s="92"/>
      <c r="K4506" s="92"/>
      <c r="L4506" s="73">
        <f t="shared" si="1464"/>
        <v>0</v>
      </c>
      <c r="M4506" s="73">
        <f t="shared" si="1461"/>
        <v>0</v>
      </c>
      <c r="N4506" s="73"/>
      <c r="O4506" s="73"/>
      <c r="P4506" s="73"/>
      <c r="Q4506" s="73"/>
      <c r="R4506" s="73">
        <f t="shared" si="1463"/>
        <v>0</v>
      </c>
      <c r="S4506" s="76" t="str">
        <f t="shared" si="1468"/>
        <v>-</v>
      </c>
      <c r="T4506" s="96">
        <v>0</v>
      </c>
      <c r="U4506" s="97"/>
      <c r="V4506" s="73">
        <f t="shared" si="1462"/>
        <v>0</v>
      </c>
      <c r="W4506" s="73">
        <f t="shared" si="1469"/>
        <v>0</v>
      </c>
      <c r="X4506" s="76" t="str">
        <f t="shared" si="1470"/>
        <v>-</v>
      </c>
      <c r="Y4506" s="73">
        <f t="shared" si="1471"/>
        <v>0</v>
      </c>
      <c r="Z4506" s="73">
        <f t="shared" si="1472"/>
        <v>0</v>
      </c>
      <c r="AA4506" s="73">
        <f t="shared" si="1465"/>
        <v>0</v>
      </c>
      <c r="AB4506" s="73">
        <f t="shared" si="1473"/>
        <v>0</v>
      </c>
      <c r="AC4506" s="73">
        <f t="shared" si="1466"/>
        <v>0</v>
      </c>
      <c r="AD4506" s="73">
        <f t="shared" si="1467"/>
        <v>0</v>
      </c>
      <c r="AE4506" s="73">
        <v>0</v>
      </c>
    </row>
    <row r="4507" spans="1:31" ht="15" customHeight="1">
      <c r="A4507" s="94"/>
      <c r="B4507" s="6" t="str">
        <f>IFERROR(VLOOKUP(A4507,'Distributor List'!$A$2:$D$77,2,0),"-")</f>
        <v>-</v>
      </c>
      <c r="C4507" s="6" t="str">
        <f>IFERROR(VLOOKUP(A4507,'Distributor List'!$A$2:$D$77,3,0),"-")</f>
        <v>-</v>
      </c>
      <c r="D4507" s="6" t="str">
        <f>IFERROR(VLOOKUP(A4507,'Distributor List'!$A$2:$F$77,6,0),"-")</f>
        <v>-</v>
      </c>
      <c r="E4507" s="6" t="str">
        <f>IFERROR(VLOOKUP(A4507,'Distributor List'!$A$2:$D$77,4,0),"-")</f>
        <v>-</v>
      </c>
      <c r="F4507" s="6" t="str">
        <f>IFERROR(VLOOKUP(H4507,'Price List'!$A$2:$H$109,8,0),"-")</f>
        <v>-</v>
      </c>
      <c r="G4507" s="6" t="str">
        <f>IFERROR(VLOOKUP(A4507,'Distributor List'!$A$2:$E$77,5,0),"-")</f>
        <v>-</v>
      </c>
      <c r="H4507" s="10"/>
      <c r="I4507" s="95"/>
      <c r="J4507" s="92"/>
      <c r="K4507" s="92"/>
      <c r="L4507" s="73">
        <f t="shared" si="1464"/>
        <v>0</v>
      </c>
      <c r="M4507" s="73">
        <f t="shared" si="1461"/>
        <v>0</v>
      </c>
      <c r="N4507" s="73"/>
      <c r="O4507" s="73"/>
      <c r="P4507" s="73"/>
      <c r="Q4507" s="73"/>
      <c r="R4507" s="73">
        <f t="shared" si="1463"/>
        <v>0</v>
      </c>
      <c r="S4507" s="76" t="str">
        <f t="shared" si="1468"/>
        <v>-</v>
      </c>
      <c r="T4507" s="96">
        <v>0</v>
      </c>
      <c r="U4507" s="97"/>
      <c r="V4507" s="73">
        <f t="shared" si="1462"/>
        <v>0</v>
      </c>
      <c r="W4507" s="73">
        <f t="shared" si="1469"/>
        <v>0</v>
      </c>
      <c r="X4507" s="76" t="str">
        <f t="shared" si="1470"/>
        <v>-</v>
      </c>
      <c r="Y4507" s="73">
        <f t="shared" si="1471"/>
        <v>0</v>
      </c>
      <c r="Z4507" s="73">
        <f t="shared" si="1472"/>
        <v>0</v>
      </c>
      <c r="AA4507" s="73">
        <f t="shared" si="1465"/>
        <v>0</v>
      </c>
      <c r="AB4507" s="73">
        <f t="shared" si="1473"/>
        <v>0</v>
      </c>
      <c r="AC4507" s="73">
        <f t="shared" si="1466"/>
        <v>0</v>
      </c>
      <c r="AD4507" s="73">
        <f t="shared" si="1467"/>
        <v>0</v>
      </c>
      <c r="AE4507" s="73">
        <v>0</v>
      </c>
    </row>
    <row r="4508" spans="1:31" ht="15" customHeight="1">
      <c r="A4508" s="94"/>
      <c r="B4508" s="6" t="str">
        <f>IFERROR(VLOOKUP(A4508,'Distributor List'!$A$2:$D$77,2,0),"-")</f>
        <v>-</v>
      </c>
      <c r="C4508" s="6" t="str">
        <f>IFERROR(VLOOKUP(A4508,'Distributor List'!$A$2:$D$77,3,0),"-")</f>
        <v>-</v>
      </c>
      <c r="D4508" s="6" t="str">
        <f>IFERROR(VLOOKUP(A4508,'Distributor List'!$A$2:$F$77,6,0),"-")</f>
        <v>-</v>
      </c>
      <c r="E4508" s="6" t="str">
        <f>IFERROR(VLOOKUP(A4508,'Distributor List'!$A$2:$D$77,4,0),"-")</f>
        <v>-</v>
      </c>
      <c r="F4508" s="6" t="str">
        <f>IFERROR(VLOOKUP(H4508,'Price List'!$A$2:$H$109,8,0),"-")</f>
        <v>-</v>
      </c>
      <c r="G4508" s="6" t="str">
        <f>IFERROR(VLOOKUP(A4508,'Distributor List'!$A$2:$E$77,5,0),"-")</f>
        <v>-</v>
      </c>
      <c r="H4508" s="10"/>
      <c r="I4508" s="95"/>
      <c r="J4508" s="92"/>
      <c r="K4508" s="92"/>
      <c r="L4508" s="73">
        <f t="shared" si="1464"/>
        <v>0</v>
      </c>
      <c r="M4508" s="73">
        <f t="shared" si="1461"/>
        <v>0</v>
      </c>
      <c r="N4508" s="73"/>
      <c r="O4508" s="73"/>
      <c r="P4508" s="73"/>
      <c r="Q4508" s="73"/>
      <c r="R4508" s="73">
        <f t="shared" si="1463"/>
        <v>0</v>
      </c>
      <c r="S4508" s="76" t="str">
        <f t="shared" si="1468"/>
        <v>-</v>
      </c>
      <c r="T4508" s="96">
        <v>0</v>
      </c>
      <c r="U4508" s="97"/>
      <c r="V4508" s="73">
        <f t="shared" si="1462"/>
        <v>0</v>
      </c>
      <c r="W4508" s="73">
        <f t="shared" si="1469"/>
        <v>0</v>
      </c>
      <c r="X4508" s="76" t="str">
        <f t="shared" si="1470"/>
        <v>-</v>
      </c>
      <c r="Y4508" s="73">
        <f t="shared" si="1471"/>
        <v>0</v>
      </c>
      <c r="Z4508" s="73">
        <f t="shared" si="1472"/>
        <v>0</v>
      </c>
      <c r="AA4508" s="73">
        <f t="shared" si="1465"/>
        <v>0</v>
      </c>
      <c r="AB4508" s="73">
        <f t="shared" si="1473"/>
        <v>0</v>
      </c>
      <c r="AC4508" s="73">
        <f t="shared" si="1466"/>
        <v>0</v>
      </c>
      <c r="AD4508" s="73">
        <f t="shared" si="1467"/>
        <v>0</v>
      </c>
      <c r="AE4508" s="73">
        <v>0</v>
      </c>
    </row>
    <row r="4509" spans="1:31" ht="15" customHeight="1">
      <c r="A4509" s="94"/>
      <c r="B4509" s="6" t="str">
        <f>IFERROR(VLOOKUP(A4509,'Distributor List'!$A$2:$D$77,2,0),"-")</f>
        <v>-</v>
      </c>
      <c r="C4509" s="6" t="str">
        <f>IFERROR(VLOOKUP(A4509,'Distributor List'!$A$2:$D$77,3,0),"-")</f>
        <v>-</v>
      </c>
      <c r="D4509" s="6" t="str">
        <f>IFERROR(VLOOKUP(A4509,'Distributor List'!$A$2:$F$77,6,0),"-")</f>
        <v>-</v>
      </c>
      <c r="E4509" s="6" t="str">
        <f>IFERROR(VLOOKUP(A4509,'Distributor List'!$A$2:$D$77,4,0),"-")</f>
        <v>-</v>
      </c>
      <c r="F4509" s="6" t="str">
        <f>IFERROR(VLOOKUP(H4509,'Price List'!$A$2:$H$109,8,0),"-")</f>
        <v>-</v>
      </c>
      <c r="G4509" s="6" t="str">
        <f>IFERROR(VLOOKUP(A4509,'Distributor List'!$A$2:$E$77,5,0),"-")</f>
        <v>-</v>
      </c>
      <c r="H4509" s="10"/>
      <c r="I4509" s="95"/>
      <c r="J4509" s="92"/>
      <c r="K4509" s="92"/>
      <c r="L4509" s="73">
        <f t="shared" si="1464"/>
        <v>0</v>
      </c>
      <c r="M4509" s="73">
        <f t="shared" si="1461"/>
        <v>0</v>
      </c>
      <c r="N4509" s="73"/>
      <c r="O4509" s="73"/>
      <c r="P4509" s="73"/>
      <c r="Q4509" s="73"/>
      <c r="R4509" s="73">
        <f t="shared" si="1463"/>
        <v>0</v>
      </c>
      <c r="S4509" s="76" t="str">
        <f t="shared" si="1468"/>
        <v>-</v>
      </c>
      <c r="T4509" s="96">
        <v>0</v>
      </c>
      <c r="U4509" s="97"/>
      <c r="V4509" s="73">
        <f t="shared" si="1462"/>
        <v>0</v>
      </c>
      <c r="W4509" s="73">
        <f t="shared" si="1469"/>
        <v>0</v>
      </c>
      <c r="X4509" s="76" t="str">
        <f t="shared" si="1470"/>
        <v>-</v>
      </c>
      <c r="Y4509" s="73">
        <f t="shared" si="1471"/>
        <v>0</v>
      </c>
      <c r="Z4509" s="73">
        <f t="shared" si="1472"/>
        <v>0</v>
      </c>
      <c r="AA4509" s="73">
        <f t="shared" si="1465"/>
        <v>0</v>
      </c>
      <c r="AB4509" s="73">
        <f t="shared" si="1473"/>
        <v>0</v>
      </c>
      <c r="AC4509" s="73">
        <f t="shared" si="1466"/>
        <v>0</v>
      </c>
      <c r="AD4509" s="73">
        <f t="shared" si="1467"/>
        <v>0</v>
      </c>
      <c r="AE4509" s="73">
        <v>0</v>
      </c>
    </row>
    <row r="4510" spans="1:31" ht="15" customHeight="1">
      <c r="A4510" s="94"/>
      <c r="B4510" s="6" t="str">
        <f>IFERROR(VLOOKUP(A4510,'Distributor List'!$A$2:$D$77,2,0),"-")</f>
        <v>-</v>
      </c>
      <c r="C4510" s="6" t="str">
        <f>IFERROR(VLOOKUP(A4510,'Distributor List'!$A$2:$D$77,3,0),"-")</f>
        <v>-</v>
      </c>
      <c r="D4510" s="6" t="str">
        <f>IFERROR(VLOOKUP(A4510,'Distributor List'!$A$2:$F$77,6,0),"-")</f>
        <v>-</v>
      </c>
      <c r="E4510" s="6" t="str">
        <f>IFERROR(VLOOKUP(A4510,'Distributor List'!$A$2:$D$77,4,0),"-")</f>
        <v>-</v>
      </c>
      <c r="F4510" s="6" t="str">
        <f>IFERROR(VLOOKUP(H4510,'Price List'!$A$2:$H$109,8,0),"-")</f>
        <v>-</v>
      </c>
      <c r="G4510" s="6" t="str">
        <f>IFERROR(VLOOKUP(A4510,'Distributor List'!$A$2:$E$77,5,0),"-")</f>
        <v>-</v>
      </c>
      <c r="H4510" s="10"/>
      <c r="I4510" s="95"/>
      <c r="J4510" s="92"/>
      <c r="K4510" s="92"/>
      <c r="L4510" s="73">
        <f t="shared" si="1464"/>
        <v>0</v>
      </c>
      <c r="M4510" s="73">
        <f t="shared" si="1461"/>
        <v>0</v>
      </c>
      <c r="N4510" s="73"/>
      <c r="O4510" s="73"/>
      <c r="P4510" s="73"/>
      <c r="Q4510" s="73"/>
      <c r="R4510" s="73">
        <f t="shared" si="1463"/>
        <v>0</v>
      </c>
      <c r="S4510" s="76" t="str">
        <f t="shared" si="1468"/>
        <v>-</v>
      </c>
      <c r="T4510" s="96">
        <v>0</v>
      </c>
      <c r="U4510" s="97"/>
      <c r="V4510" s="73">
        <f t="shared" si="1462"/>
        <v>0</v>
      </c>
      <c r="W4510" s="73">
        <f t="shared" si="1469"/>
        <v>0</v>
      </c>
      <c r="X4510" s="76" t="str">
        <f t="shared" si="1470"/>
        <v>-</v>
      </c>
      <c r="Y4510" s="73">
        <f t="shared" si="1471"/>
        <v>0</v>
      </c>
      <c r="Z4510" s="73">
        <f t="shared" si="1472"/>
        <v>0</v>
      </c>
      <c r="AA4510" s="73">
        <f t="shared" si="1465"/>
        <v>0</v>
      </c>
      <c r="AB4510" s="73">
        <f t="shared" si="1473"/>
        <v>0</v>
      </c>
      <c r="AC4510" s="73">
        <f t="shared" si="1466"/>
        <v>0</v>
      </c>
      <c r="AD4510" s="73">
        <f t="shared" si="1467"/>
        <v>0</v>
      </c>
      <c r="AE4510" s="73">
        <v>0</v>
      </c>
    </row>
    <row r="4511" spans="1:31" ht="15" customHeight="1">
      <c r="A4511" s="94"/>
      <c r="B4511" s="6" t="str">
        <f>IFERROR(VLOOKUP(A4511,'Distributor List'!$A$2:$D$77,2,0),"-")</f>
        <v>-</v>
      </c>
      <c r="C4511" s="6" t="str">
        <f>IFERROR(VLOOKUP(A4511,'Distributor List'!$A$2:$D$77,3,0),"-")</f>
        <v>-</v>
      </c>
      <c r="D4511" s="6" t="str">
        <f>IFERROR(VLOOKUP(A4511,'Distributor List'!$A$2:$F$77,6,0),"-")</f>
        <v>-</v>
      </c>
      <c r="E4511" s="6" t="str">
        <f>IFERROR(VLOOKUP(A4511,'Distributor List'!$A$2:$D$77,4,0),"-")</f>
        <v>-</v>
      </c>
      <c r="F4511" s="6" t="str">
        <f>IFERROR(VLOOKUP(H4511,'Price List'!$A$2:$H$109,8,0),"-")</f>
        <v>-</v>
      </c>
      <c r="G4511" s="6" t="str">
        <f>IFERROR(VLOOKUP(A4511,'Distributor List'!$A$2:$E$77,5,0),"-")</f>
        <v>-</v>
      </c>
      <c r="H4511" s="10"/>
      <c r="I4511" s="95"/>
      <c r="J4511" s="92"/>
      <c r="K4511" s="92"/>
      <c r="L4511" s="73">
        <f t="shared" si="1464"/>
        <v>0</v>
      </c>
      <c r="M4511" s="73">
        <f t="shared" si="1461"/>
        <v>0</v>
      </c>
      <c r="N4511" s="73"/>
      <c r="O4511" s="73"/>
      <c r="P4511" s="73"/>
      <c r="Q4511" s="73"/>
      <c r="R4511" s="73">
        <f t="shared" si="1463"/>
        <v>0</v>
      </c>
      <c r="S4511" s="76" t="str">
        <f t="shared" si="1468"/>
        <v>-</v>
      </c>
      <c r="T4511" s="96">
        <v>0</v>
      </c>
      <c r="U4511" s="97"/>
      <c r="V4511" s="73">
        <f t="shared" si="1462"/>
        <v>0</v>
      </c>
      <c r="W4511" s="73">
        <f t="shared" si="1469"/>
        <v>0</v>
      </c>
      <c r="X4511" s="76" t="str">
        <f t="shared" si="1470"/>
        <v>-</v>
      </c>
      <c r="Y4511" s="73">
        <f t="shared" si="1471"/>
        <v>0</v>
      </c>
      <c r="Z4511" s="73">
        <f t="shared" si="1472"/>
        <v>0</v>
      </c>
      <c r="AA4511" s="73">
        <f t="shared" si="1465"/>
        <v>0</v>
      </c>
      <c r="AB4511" s="73">
        <f t="shared" si="1473"/>
        <v>0</v>
      </c>
      <c r="AC4511" s="73">
        <f t="shared" si="1466"/>
        <v>0</v>
      </c>
      <c r="AD4511" s="73">
        <f t="shared" si="1467"/>
        <v>0</v>
      </c>
      <c r="AE4511" s="73">
        <v>0</v>
      </c>
    </row>
    <row r="4512" spans="1:31" ht="15" customHeight="1">
      <c r="A4512" s="94"/>
      <c r="B4512" s="6" t="str">
        <f>IFERROR(VLOOKUP(A4512,'Distributor List'!$A$2:$D$77,2,0),"-")</f>
        <v>-</v>
      </c>
      <c r="C4512" s="6" t="str">
        <f>IFERROR(VLOOKUP(A4512,'Distributor List'!$A$2:$D$77,3,0),"-")</f>
        <v>-</v>
      </c>
      <c r="D4512" s="6" t="str">
        <f>IFERROR(VLOOKUP(A4512,'Distributor List'!$A$2:$F$77,6,0),"-")</f>
        <v>-</v>
      </c>
      <c r="E4512" s="6" t="str">
        <f>IFERROR(VLOOKUP(A4512,'Distributor List'!$A$2:$D$77,4,0),"-")</f>
        <v>-</v>
      </c>
      <c r="F4512" s="6" t="str">
        <f>IFERROR(VLOOKUP(H4512,'Price List'!$A$2:$H$109,8,0),"-")</f>
        <v>-</v>
      </c>
      <c r="G4512" s="6" t="str">
        <f>IFERROR(VLOOKUP(A4512,'Distributor List'!$A$2:$E$77,5,0),"-")</f>
        <v>-</v>
      </c>
      <c r="H4512" s="10"/>
      <c r="I4512" s="95"/>
      <c r="J4512" s="92"/>
      <c r="K4512" s="92"/>
      <c r="L4512" s="73">
        <f t="shared" si="1464"/>
        <v>0</v>
      </c>
      <c r="M4512" s="73">
        <f t="shared" si="1461"/>
        <v>0</v>
      </c>
      <c r="N4512" s="73"/>
      <c r="O4512" s="73"/>
      <c r="P4512" s="73"/>
      <c r="Q4512" s="73"/>
      <c r="R4512" s="73">
        <f t="shared" si="1463"/>
        <v>0</v>
      </c>
      <c r="S4512" s="76" t="str">
        <f t="shared" si="1468"/>
        <v>-</v>
      </c>
      <c r="T4512" s="96">
        <v>0</v>
      </c>
      <c r="U4512" s="97"/>
      <c r="V4512" s="73">
        <f t="shared" si="1462"/>
        <v>0</v>
      </c>
      <c r="W4512" s="73">
        <f t="shared" si="1469"/>
        <v>0</v>
      </c>
      <c r="X4512" s="76" t="str">
        <f t="shared" si="1470"/>
        <v>-</v>
      </c>
      <c r="Y4512" s="73">
        <f t="shared" si="1471"/>
        <v>0</v>
      </c>
      <c r="Z4512" s="73">
        <f t="shared" si="1472"/>
        <v>0</v>
      </c>
      <c r="AA4512" s="73">
        <f t="shared" si="1465"/>
        <v>0</v>
      </c>
      <c r="AB4512" s="73">
        <f t="shared" si="1473"/>
        <v>0</v>
      </c>
      <c r="AC4512" s="73">
        <f t="shared" si="1466"/>
        <v>0</v>
      </c>
      <c r="AD4512" s="73">
        <f t="shared" si="1467"/>
        <v>0</v>
      </c>
      <c r="AE4512" s="73">
        <v>0</v>
      </c>
    </row>
    <row r="4513" spans="1:31" ht="15" customHeight="1">
      <c r="A4513" s="94"/>
      <c r="B4513" s="6" t="str">
        <f>IFERROR(VLOOKUP(A4513,'Distributor List'!$A$2:$D$77,2,0),"-")</f>
        <v>-</v>
      </c>
      <c r="C4513" s="6" t="str">
        <f>IFERROR(VLOOKUP(A4513,'Distributor List'!$A$2:$D$77,3,0),"-")</f>
        <v>-</v>
      </c>
      <c r="D4513" s="6" t="str">
        <f>IFERROR(VLOOKUP(A4513,'Distributor List'!$A$2:$F$77,6,0),"-")</f>
        <v>-</v>
      </c>
      <c r="E4513" s="6" t="str">
        <f>IFERROR(VLOOKUP(A4513,'Distributor List'!$A$2:$D$77,4,0),"-")</f>
        <v>-</v>
      </c>
      <c r="F4513" s="6" t="str">
        <f>IFERROR(VLOOKUP(H4513,'Price List'!$A$2:$H$109,8,0),"-")</f>
        <v>-</v>
      </c>
      <c r="G4513" s="6" t="str">
        <f>IFERROR(VLOOKUP(A4513,'Distributor List'!$A$2:$E$77,5,0),"-")</f>
        <v>-</v>
      </c>
      <c r="H4513" s="10"/>
      <c r="I4513" s="95"/>
      <c r="J4513" s="92"/>
      <c r="K4513" s="92"/>
      <c r="L4513" s="73">
        <f t="shared" si="1464"/>
        <v>0</v>
      </c>
      <c r="M4513" s="73">
        <f t="shared" si="1461"/>
        <v>0</v>
      </c>
      <c r="N4513" s="73"/>
      <c r="O4513" s="73"/>
      <c r="P4513" s="73"/>
      <c r="Q4513" s="73"/>
      <c r="R4513" s="73">
        <f t="shared" si="1463"/>
        <v>0</v>
      </c>
      <c r="S4513" s="76" t="str">
        <f t="shared" si="1468"/>
        <v>-</v>
      </c>
      <c r="T4513" s="96">
        <v>0</v>
      </c>
      <c r="U4513" s="97"/>
      <c r="V4513" s="73">
        <f t="shared" si="1462"/>
        <v>0</v>
      </c>
      <c r="W4513" s="73">
        <f t="shared" si="1469"/>
        <v>0</v>
      </c>
      <c r="X4513" s="76" t="str">
        <f t="shared" si="1470"/>
        <v>-</v>
      </c>
      <c r="Y4513" s="73">
        <f t="shared" si="1471"/>
        <v>0</v>
      </c>
      <c r="Z4513" s="73">
        <f t="shared" si="1472"/>
        <v>0</v>
      </c>
      <c r="AA4513" s="73">
        <f t="shared" si="1465"/>
        <v>0</v>
      </c>
      <c r="AB4513" s="73">
        <f t="shared" si="1473"/>
        <v>0</v>
      </c>
      <c r="AC4513" s="73">
        <f t="shared" si="1466"/>
        <v>0</v>
      </c>
      <c r="AD4513" s="73">
        <f t="shared" si="1467"/>
        <v>0</v>
      </c>
      <c r="AE4513" s="73">
        <v>0</v>
      </c>
    </row>
    <row r="4514" spans="1:31" ht="15" customHeight="1">
      <c r="A4514" s="94"/>
      <c r="B4514" s="6" t="str">
        <f>IFERROR(VLOOKUP(A4514,'Distributor List'!$A$2:$D$77,2,0),"-")</f>
        <v>-</v>
      </c>
      <c r="C4514" s="6" t="str">
        <f>IFERROR(VLOOKUP(A4514,'Distributor List'!$A$2:$D$77,3,0),"-")</f>
        <v>-</v>
      </c>
      <c r="D4514" s="6" t="str">
        <f>IFERROR(VLOOKUP(A4514,'Distributor List'!$A$2:$F$77,6,0),"-")</f>
        <v>-</v>
      </c>
      <c r="E4514" s="6" t="str">
        <f>IFERROR(VLOOKUP(A4514,'Distributor List'!$A$2:$D$77,4,0),"-")</f>
        <v>-</v>
      </c>
      <c r="F4514" s="6" t="str">
        <f>IFERROR(VLOOKUP(H4514,'Price List'!$A$2:$H$109,8,0),"-")</f>
        <v>-</v>
      </c>
      <c r="G4514" s="6" t="str">
        <f>IFERROR(VLOOKUP(A4514,'Distributor List'!$A$2:$E$77,5,0),"-")</f>
        <v>-</v>
      </c>
      <c r="H4514" s="10"/>
      <c r="I4514" s="95"/>
      <c r="J4514" s="92"/>
      <c r="K4514" s="92"/>
      <c r="L4514" s="73">
        <f t="shared" si="1464"/>
        <v>0</v>
      </c>
      <c r="M4514" s="73">
        <f t="shared" si="1461"/>
        <v>0</v>
      </c>
      <c r="N4514" s="73"/>
      <c r="O4514" s="73"/>
      <c r="P4514" s="73"/>
      <c r="Q4514" s="73"/>
      <c r="R4514" s="73">
        <f t="shared" si="1463"/>
        <v>0</v>
      </c>
      <c r="S4514" s="76" t="str">
        <f t="shared" si="1468"/>
        <v>-</v>
      </c>
      <c r="T4514" s="96">
        <v>0</v>
      </c>
      <c r="U4514" s="97"/>
      <c r="V4514" s="73">
        <f t="shared" si="1462"/>
        <v>0</v>
      </c>
      <c r="W4514" s="73">
        <f t="shared" si="1469"/>
        <v>0</v>
      </c>
      <c r="X4514" s="76" t="str">
        <f t="shared" si="1470"/>
        <v>-</v>
      </c>
      <c r="Y4514" s="73">
        <f t="shared" si="1471"/>
        <v>0</v>
      </c>
      <c r="Z4514" s="73">
        <f t="shared" si="1472"/>
        <v>0</v>
      </c>
      <c r="AA4514" s="73">
        <f t="shared" si="1465"/>
        <v>0</v>
      </c>
      <c r="AB4514" s="73">
        <f t="shared" si="1473"/>
        <v>0</v>
      </c>
      <c r="AC4514" s="73">
        <f t="shared" si="1466"/>
        <v>0</v>
      </c>
      <c r="AD4514" s="73">
        <f t="shared" si="1467"/>
        <v>0</v>
      </c>
      <c r="AE4514" s="73">
        <v>0</v>
      </c>
    </row>
    <row r="4515" spans="1:31" ht="15" customHeight="1">
      <c r="A4515" s="94"/>
      <c r="B4515" s="6" t="str">
        <f>IFERROR(VLOOKUP(A4515,'Distributor List'!$A$2:$D$77,2,0),"-")</f>
        <v>-</v>
      </c>
      <c r="C4515" s="6" t="str">
        <f>IFERROR(VLOOKUP(A4515,'Distributor List'!$A$2:$D$77,3,0),"-")</f>
        <v>-</v>
      </c>
      <c r="D4515" s="6" t="str">
        <f>IFERROR(VLOOKUP(A4515,'Distributor List'!$A$2:$F$77,6,0),"-")</f>
        <v>-</v>
      </c>
      <c r="E4515" s="6" t="str">
        <f>IFERROR(VLOOKUP(A4515,'Distributor List'!$A$2:$D$77,4,0),"-")</f>
        <v>-</v>
      </c>
      <c r="F4515" s="6" t="str">
        <f>IFERROR(VLOOKUP(H4515,'Price List'!$A$2:$H$109,8,0),"-")</f>
        <v>-</v>
      </c>
      <c r="G4515" s="6" t="str">
        <f>IFERROR(VLOOKUP(A4515,'Distributor List'!$A$2:$E$77,5,0),"-")</f>
        <v>-</v>
      </c>
      <c r="H4515" s="10"/>
      <c r="I4515" s="95"/>
      <c r="J4515" s="92"/>
      <c r="K4515" s="92"/>
      <c r="L4515" s="73">
        <f t="shared" si="1464"/>
        <v>0</v>
      </c>
      <c r="M4515" s="73">
        <f t="shared" si="1461"/>
        <v>0</v>
      </c>
      <c r="N4515" s="73"/>
      <c r="O4515" s="73"/>
      <c r="P4515" s="73"/>
      <c r="Q4515" s="73"/>
      <c r="R4515" s="73">
        <f t="shared" si="1463"/>
        <v>0</v>
      </c>
      <c r="S4515" s="76" t="str">
        <f t="shared" si="1468"/>
        <v>-</v>
      </c>
      <c r="T4515" s="96">
        <v>0</v>
      </c>
      <c r="U4515" s="97"/>
      <c r="V4515" s="73">
        <f t="shared" si="1462"/>
        <v>0</v>
      </c>
      <c r="W4515" s="73">
        <f t="shared" si="1469"/>
        <v>0</v>
      </c>
      <c r="X4515" s="76" t="str">
        <f t="shared" si="1470"/>
        <v>-</v>
      </c>
      <c r="Y4515" s="73">
        <f t="shared" si="1471"/>
        <v>0</v>
      </c>
      <c r="Z4515" s="73">
        <f t="shared" si="1472"/>
        <v>0</v>
      </c>
      <c r="AA4515" s="73">
        <f t="shared" si="1465"/>
        <v>0</v>
      </c>
      <c r="AB4515" s="73">
        <f t="shared" si="1473"/>
        <v>0</v>
      </c>
      <c r="AC4515" s="73">
        <f t="shared" si="1466"/>
        <v>0</v>
      </c>
      <c r="AD4515" s="73">
        <f t="shared" si="1467"/>
        <v>0</v>
      </c>
      <c r="AE4515" s="73">
        <v>0</v>
      </c>
    </row>
    <row r="4516" spans="1:31" ht="15" customHeight="1">
      <c r="A4516" s="94"/>
      <c r="B4516" s="6" t="str">
        <f>IFERROR(VLOOKUP(A4516,'Distributor List'!$A$2:$D$77,2,0),"-")</f>
        <v>-</v>
      </c>
      <c r="C4516" s="6" t="str">
        <f>IFERROR(VLOOKUP(A4516,'Distributor List'!$A$2:$D$77,3,0),"-")</f>
        <v>-</v>
      </c>
      <c r="D4516" s="6" t="str">
        <f>IFERROR(VLOOKUP(A4516,'Distributor List'!$A$2:$F$77,6,0),"-")</f>
        <v>-</v>
      </c>
      <c r="E4516" s="6" t="str">
        <f>IFERROR(VLOOKUP(A4516,'Distributor List'!$A$2:$D$77,4,0),"-")</f>
        <v>-</v>
      </c>
      <c r="F4516" s="6" t="str">
        <f>IFERROR(VLOOKUP(H4516,'Price List'!$A$2:$H$109,8,0),"-")</f>
        <v>-</v>
      </c>
      <c r="G4516" s="6" t="str">
        <f>IFERROR(VLOOKUP(A4516,'Distributor List'!$A$2:$E$77,5,0),"-")</f>
        <v>-</v>
      </c>
      <c r="H4516" s="10"/>
      <c r="I4516" s="95"/>
      <c r="J4516" s="92"/>
      <c r="K4516" s="92"/>
      <c r="L4516" s="73">
        <f t="shared" si="1464"/>
        <v>0</v>
      </c>
      <c r="M4516" s="73">
        <f t="shared" si="1461"/>
        <v>0</v>
      </c>
      <c r="N4516" s="73"/>
      <c r="O4516" s="73"/>
      <c r="P4516" s="73"/>
      <c r="Q4516" s="73"/>
      <c r="R4516" s="73">
        <f t="shared" si="1463"/>
        <v>0</v>
      </c>
      <c r="S4516" s="76" t="str">
        <f t="shared" si="1468"/>
        <v>-</v>
      </c>
      <c r="T4516" s="96">
        <v>0</v>
      </c>
      <c r="U4516" s="97"/>
      <c r="V4516" s="73">
        <f t="shared" si="1462"/>
        <v>0</v>
      </c>
      <c r="W4516" s="73">
        <f t="shared" si="1469"/>
        <v>0</v>
      </c>
      <c r="X4516" s="76" t="str">
        <f t="shared" si="1470"/>
        <v>-</v>
      </c>
      <c r="Y4516" s="73">
        <f t="shared" si="1471"/>
        <v>0</v>
      </c>
      <c r="Z4516" s="73">
        <f t="shared" si="1472"/>
        <v>0</v>
      </c>
      <c r="AA4516" s="73">
        <f t="shared" si="1465"/>
        <v>0</v>
      </c>
      <c r="AB4516" s="73">
        <f t="shared" si="1473"/>
        <v>0</v>
      </c>
      <c r="AC4516" s="73">
        <f t="shared" si="1466"/>
        <v>0</v>
      </c>
      <c r="AD4516" s="73">
        <f t="shared" si="1467"/>
        <v>0</v>
      </c>
      <c r="AE4516" s="73">
        <v>0</v>
      </c>
    </row>
    <row r="4517" spans="1:31" ht="15" customHeight="1">
      <c r="A4517" s="94"/>
      <c r="B4517" s="6" t="str">
        <f>IFERROR(VLOOKUP(A4517,'Distributor List'!$A$2:$D$77,2,0),"-")</f>
        <v>-</v>
      </c>
      <c r="C4517" s="6" t="str">
        <f>IFERROR(VLOOKUP(A4517,'Distributor List'!$A$2:$D$77,3,0),"-")</f>
        <v>-</v>
      </c>
      <c r="D4517" s="6" t="str">
        <f>IFERROR(VLOOKUP(A4517,'Distributor List'!$A$2:$F$77,6,0),"-")</f>
        <v>-</v>
      </c>
      <c r="E4517" s="6" t="str">
        <f>IFERROR(VLOOKUP(A4517,'Distributor List'!$A$2:$D$77,4,0),"-")</f>
        <v>-</v>
      </c>
      <c r="F4517" s="6" t="str">
        <f>IFERROR(VLOOKUP(H4517,'Price List'!$A$2:$H$109,8,0),"-")</f>
        <v>-</v>
      </c>
      <c r="G4517" s="6" t="str">
        <f>IFERROR(VLOOKUP(A4517,'Distributor List'!$A$2:$E$77,5,0),"-")</f>
        <v>-</v>
      </c>
      <c r="H4517" s="10"/>
      <c r="I4517" s="95"/>
      <c r="J4517" s="92"/>
      <c r="K4517" s="92"/>
      <c r="L4517" s="73">
        <f t="shared" si="1464"/>
        <v>0</v>
      </c>
      <c r="M4517" s="73">
        <f t="shared" si="1461"/>
        <v>0</v>
      </c>
      <c r="N4517" s="73"/>
      <c r="O4517" s="73"/>
      <c r="P4517" s="73"/>
      <c r="Q4517" s="73"/>
      <c r="R4517" s="73">
        <f t="shared" si="1463"/>
        <v>0</v>
      </c>
      <c r="S4517" s="76" t="str">
        <f t="shared" si="1468"/>
        <v>-</v>
      </c>
      <c r="T4517" s="96">
        <v>0</v>
      </c>
      <c r="U4517" s="97"/>
      <c r="V4517" s="73">
        <f t="shared" si="1462"/>
        <v>0</v>
      </c>
      <c r="W4517" s="73">
        <f t="shared" si="1469"/>
        <v>0</v>
      </c>
      <c r="X4517" s="76" t="str">
        <f t="shared" si="1470"/>
        <v>-</v>
      </c>
      <c r="Y4517" s="73">
        <f t="shared" si="1471"/>
        <v>0</v>
      </c>
      <c r="Z4517" s="73">
        <f t="shared" si="1472"/>
        <v>0</v>
      </c>
      <c r="AA4517" s="73">
        <f t="shared" si="1465"/>
        <v>0</v>
      </c>
      <c r="AB4517" s="73">
        <f t="shared" si="1473"/>
        <v>0</v>
      </c>
      <c r="AC4517" s="73">
        <f t="shared" si="1466"/>
        <v>0</v>
      </c>
      <c r="AD4517" s="73">
        <f t="shared" si="1467"/>
        <v>0</v>
      </c>
      <c r="AE4517" s="73">
        <v>0</v>
      </c>
    </row>
    <row r="4518" spans="1:31" ht="15" customHeight="1">
      <c r="A4518" s="94"/>
      <c r="B4518" s="6" t="str">
        <f>IFERROR(VLOOKUP(A4518,'Distributor List'!$A$2:$D$77,2,0),"-")</f>
        <v>-</v>
      </c>
      <c r="C4518" s="6" t="str">
        <f>IFERROR(VLOOKUP(A4518,'Distributor List'!$A$2:$D$77,3,0),"-")</f>
        <v>-</v>
      </c>
      <c r="D4518" s="6" t="str">
        <f>IFERROR(VLOOKUP(A4518,'Distributor List'!$A$2:$F$77,6,0),"-")</f>
        <v>-</v>
      </c>
      <c r="E4518" s="6" t="str">
        <f>IFERROR(VLOOKUP(A4518,'Distributor List'!$A$2:$D$77,4,0),"-")</f>
        <v>-</v>
      </c>
      <c r="F4518" s="6" t="str">
        <f>IFERROR(VLOOKUP(H4518,'Price List'!$A$2:$H$109,8,0),"-")</f>
        <v>-</v>
      </c>
      <c r="G4518" s="6" t="str">
        <f>IFERROR(VLOOKUP(A4518,'Distributor List'!$A$2:$E$77,5,0),"-")</f>
        <v>-</v>
      </c>
      <c r="H4518" s="10"/>
      <c r="I4518" s="95"/>
      <c r="J4518" s="92"/>
      <c r="K4518" s="92"/>
      <c r="L4518" s="73">
        <f t="shared" si="1464"/>
        <v>0</v>
      </c>
      <c r="M4518" s="73">
        <f t="shared" si="1461"/>
        <v>0</v>
      </c>
      <c r="N4518" s="73"/>
      <c r="O4518" s="73"/>
      <c r="P4518" s="73"/>
      <c r="Q4518" s="73"/>
      <c r="R4518" s="73">
        <f t="shared" si="1463"/>
        <v>0</v>
      </c>
      <c r="S4518" s="76" t="str">
        <f t="shared" si="1468"/>
        <v>-</v>
      </c>
      <c r="T4518" s="96">
        <v>0</v>
      </c>
      <c r="U4518" s="97"/>
      <c r="V4518" s="73">
        <f t="shared" si="1462"/>
        <v>0</v>
      </c>
      <c r="W4518" s="73">
        <f t="shared" si="1469"/>
        <v>0</v>
      </c>
      <c r="X4518" s="76" t="str">
        <f t="shared" si="1470"/>
        <v>-</v>
      </c>
      <c r="Y4518" s="73">
        <f t="shared" si="1471"/>
        <v>0</v>
      </c>
      <c r="Z4518" s="73">
        <f t="shared" si="1472"/>
        <v>0</v>
      </c>
      <c r="AA4518" s="73">
        <f t="shared" si="1465"/>
        <v>0</v>
      </c>
      <c r="AB4518" s="73">
        <f t="shared" si="1473"/>
        <v>0</v>
      </c>
      <c r="AC4518" s="73">
        <f t="shared" si="1466"/>
        <v>0</v>
      </c>
      <c r="AD4518" s="73">
        <f t="shared" si="1467"/>
        <v>0</v>
      </c>
      <c r="AE4518" s="73">
        <v>0</v>
      </c>
    </row>
    <row r="4519" spans="1:31" ht="15" customHeight="1">
      <c r="A4519" s="94"/>
      <c r="B4519" s="6" t="str">
        <f>IFERROR(VLOOKUP(A4519,'Distributor List'!$A$2:$D$77,2,0),"-")</f>
        <v>-</v>
      </c>
      <c r="C4519" s="6" t="str">
        <f>IFERROR(VLOOKUP(A4519,'Distributor List'!$A$2:$D$77,3,0),"-")</f>
        <v>-</v>
      </c>
      <c r="D4519" s="6" t="str">
        <f>IFERROR(VLOOKUP(A4519,'Distributor List'!$A$2:$F$77,6,0),"-")</f>
        <v>-</v>
      </c>
      <c r="E4519" s="6" t="str">
        <f>IFERROR(VLOOKUP(A4519,'Distributor List'!$A$2:$D$77,4,0),"-")</f>
        <v>-</v>
      </c>
      <c r="F4519" s="6" t="str">
        <f>IFERROR(VLOOKUP(H4519,'Price List'!$A$2:$H$109,8,0),"-")</f>
        <v>-</v>
      </c>
      <c r="G4519" s="6" t="str">
        <f>IFERROR(VLOOKUP(A4519,'Distributor List'!$A$2:$E$77,5,0),"-")</f>
        <v>-</v>
      </c>
      <c r="H4519" s="10"/>
      <c r="I4519" s="95"/>
      <c r="J4519" s="92"/>
      <c r="K4519" s="92"/>
      <c r="L4519" s="73">
        <f t="shared" si="1464"/>
        <v>0</v>
      </c>
      <c r="M4519" s="73">
        <f t="shared" si="1461"/>
        <v>0</v>
      </c>
      <c r="N4519" s="73"/>
      <c r="O4519" s="73"/>
      <c r="P4519" s="73"/>
      <c r="Q4519" s="73"/>
      <c r="R4519" s="73">
        <f t="shared" si="1463"/>
        <v>0</v>
      </c>
      <c r="S4519" s="76" t="str">
        <f t="shared" si="1468"/>
        <v>-</v>
      </c>
      <c r="T4519" s="96">
        <v>0</v>
      </c>
      <c r="U4519" s="97"/>
      <c r="V4519" s="73">
        <f t="shared" si="1462"/>
        <v>0</v>
      </c>
      <c r="W4519" s="73">
        <f t="shared" si="1469"/>
        <v>0</v>
      </c>
      <c r="X4519" s="76" t="str">
        <f t="shared" si="1470"/>
        <v>-</v>
      </c>
      <c r="Y4519" s="73">
        <f t="shared" si="1471"/>
        <v>0</v>
      </c>
      <c r="Z4519" s="73">
        <f t="shared" si="1472"/>
        <v>0</v>
      </c>
      <c r="AA4519" s="73">
        <f t="shared" si="1465"/>
        <v>0</v>
      </c>
      <c r="AB4519" s="73">
        <f t="shared" si="1473"/>
        <v>0</v>
      </c>
      <c r="AC4519" s="73">
        <f t="shared" si="1466"/>
        <v>0</v>
      </c>
      <c r="AD4519" s="73">
        <f t="shared" si="1467"/>
        <v>0</v>
      </c>
      <c r="AE4519" s="73">
        <v>0</v>
      </c>
    </row>
    <row r="4520" spans="1:31" ht="15" customHeight="1">
      <c r="A4520" s="94"/>
      <c r="B4520" s="6" t="str">
        <f>IFERROR(VLOOKUP(A4520,'Distributor List'!$A$2:$D$77,2,0),"-")</f>
        <v>-</v>
      </c>
      <c r="C4520" s="6" t="str">
        <f>IFERROR(VLOOKUP(A4520,'Distributor List'!$A$2:$D$77,3,0),"-")</f>
        <v>-</v>
      </c>
      <c r="D4520" s="6" t="str">
        <f>IFERROR(VLOOKUP(A4520,'Distributor List'!$A$2:$F$77,6,0),"-")</f>
        <v>-</v>
      </c>
      <c r="E4520" s="6" t="str">
        <f>IFERROR(VLOOKUP(A4520,'Distributor List'!$A$2:$D$77,4,0),"-")</f>
        <v>-</v>
      </c>
      <c r="F4520" s="6" t="str">
        <f>IFERROR(VLOOKUP(H4520,'Price List'!$A$2:$H$109,8,0),"-")</f>
        <v>-</v>
      </c>
      <c r="G4520" s="6" t="str">
        <f>IFERROR(VLOOKUP(A4520,'Distributor List'!$A$2:$E$77,5,0),"-")</f>
        <v>-</v>
      </c>
      <c r="H4520" s="10"/>
      <c r="I4520" s="95"/>
      <c r="J4520" s="92"/>
      <c r="K4520" s="92"/>
      <c r="L4520" s="73">
        <f t="shared" si="1464"/>
        <v>0</v>
      </c>
      <c r="M4520" s="73">
        <f t="shared" si="1461"/>
        <v>0</v>
      </c>
      <c r="N4520" s="73"/>
      <c r="O4520" s="73"/>
      <c r="P4520" s="73"/>
      <c r="Q4520" s="73"/>
      <c r="R4520" s="73">
        <f t="shared" si="1463"/>
        <v>0</v>
      </c>
      <c r="S4520" s="76" t="str">
        <f t="shared" si="1468"/>
        <v>-</v>
      </c>
      <c r="T4520" s="96">
        <v>0</v>
      </c>
      <c r="U4520" s="97"/>
      <c r="V4520" s="73">
        <f t="shared" si="1462"/>
        <v>0</v>
      </c>
      <c r="W4520" s="73">
        <f t="shared" si="1469"/>
        <v>0</v>
      </c>
      <c r="X4520" s="76" t="str">
        <f t="shared" si="1470"/>
        <v>-</v>
      </c>
      <c r="Y4520" s="73">
        <f t="shared" si="1471"/>
        <v>0</v>
      </c>
      <c r="Z4520" s="73">
        <f t="shared" si="1472"/>
        <v>0</v>
      </c>
      <c r="AA4520" s="73">
        <f t="shared" si="1465"/>
        <v>0</v>
      </c>
      <c r="AB4520" s="73">
        <f t="shared" si="1473"/>
        <v>0</v>
      </c>
      <c r="AC4520" s="73">
        <f t="shared" si="1466"/>
        <v>0</v>
      </c>
      <c r="AD4520" s="73">
        <f t="shared" si="1467"/>
        <v>0</v>
      </c>
      <c r="AE4520" s="73">
        <v>0</v>
      </c>
    </row>
    <row r="4521" spans="1:31" ht="15" customHeight="1">
      <c r="A4521" s="94"/>
      <c r="B4521" s="6" t="str">
        <f>IFERROR(VLOOKUP(A4521,'Distributor List'!$A$2:$D$77,2,0),"-")</f>
        <v>-</v>
      </c>
      <c r="C4521" s="6" t="str">
        <f>IFERROR(VLOOKUP(A4521,'Distributor List'!$A$2:$D$77,3,0),"-")</f>
        <v>-</v>
      </c>
      <c r="D4521" s="6" t="str">
        <f>IFERROR(VLOOKUP(A4521,'Distributor List'!$A$2:$F$77,6,0),"-")</f>
        <v>-</v>
      </c>
      <c r="E4521" s="6" t="str">
        <f>IFERROR(VLOOKUP(A4521,'Distributor List'!$A$2:$D$77,4,0),"-")</f>
        <v>-</v>
      </c>
      <c r="F4521" s="6" t="str">
        <f>IFERROR(VLOOKUP(H4521,'Price List'!$A$2:$H$109,8,0),"-")</f>
        <v>-</v>
      </c>
      <c r="G4521" s="6" t="str">
        <f>IFERROR(VLOOKUP(A4521,'Distributor List'!$A$2:$E$77,5,0),"-")</f>
        <v>-</v>
      </c>
      <c r="H4521" s="10"/>
      <c r="I4521" s="95"/>
      <c r="J4521" s="92"/>
      <c r="K4521" s="92"/>
      <c r="L4521" s="73">
        <f t="shared" si="1464"/>
        <v>0</v>
      </c>
      <c r="M4521" s="73">
        <f t="shared" si="1461"/>
        <v>0</v>
      </c>
      <c r="N4521" s="73"/>
      <c r="O4521" s="73"/>
      <c r="P4521" s="73"/>
      <c r="Q4521" s="73"/>
      <c r="R4521" s="73">
        <f t="shared" si="1463"/>
        <v>0</v>
      </c>
      <c r="S4521" s="76" t="str">
        <f t="shared" si="1468"/>
        <v>-</v>
      </c>
      <c r="T4521" s="96">
        <v>0</v>
      </c>
      <c r="U4521" s="97"/>
      <c r="V4521" s="73">
        <f t="shared" si="1462"/>
        <v>0</v>
      </c>
      <c r="W4521" s="73">
        <f t="shared" si="1469"/>
        <v>0</v>
      </c>
      <c r="X4521" s="76" t="str">
        <f t="shared" si="1470"/>
        <v>-</v>
      </c>
      <c r="Y4521" s="73">
        <f t="shared" si="1471"/>
        <v>0</v>
      </c>
      <c r="Z4521" s="73">
        <f t="shared" si="1472"/>
        <v>0</v>
      </c>
      <c r="AA4521" s="73">
        <f t="shared" si="1465"/>
        <v>0</v>
      </c>
      <c r="AB4521" s="73">
        <f t="shared" si="1473"/>
        <v>0</v>
      </c>
      <c r="AC4521" s="73">
        <f t="shared" si="1466"/>
        <v>0</v>
      </c>
      <c r="AD4521" s="73">
        <f t="shared" si="1467"/>
        <v>0</v>
      </c>
      <c r="AE4521" s="73">
        <v>0</v>
      </c>
    </row>
    <row r="4522" spans="1:31" ht="15" customHeight="1">
      <c r="A4522" s="94"/>
      <c r="B4522" s="6" t="str">
        <f>IFERROR(VLOOKUP(A4522,'Distributor List'!$A$2:$D$77,2,0),"-")</f>
        <v>-</v>
      </c>
      <c r="C4522" s="6" t="str">
        <f>IFERROR(VLOOKUP(A4522,'Distributor List'!$A$2:$D$77,3,0),"-")</f>
        <v>-</v>
      </c>
      <c r="D4522" s="6" t="str">
        <f>IFERROR(VLOOKUP(A4522,'Distributor List'!$A$2:$F$77,6,0),"-")</f>
        <v>-</v>
      </c>
      <c r="E4522" s="6" t="str">
        <f>IFERROR(VLOOKUP(A4522,'Distributor List'!$A$2:$D$77,4,0),"-")</f>
        <v>-</v>
      </c>
      <c r="F4522" s="6" t="str">
        <f>IFERROR(VLOOKUP(H4522,'Price List'!$A$2:$H$109,8,0),"-")</f>
        <v>-</v>
      </c>
      <c r="G4522" s="6" t="str">
        <f>IFERROR(VLOOKUP(A4522,'Distributor List'!$A$2:$E$77,5,0),"-")</f>
        <v>-</v>
      </c>
      <c r="H4522" s="10"/>
      <c r="I4522" s="95"/>
      <c r="J4522" s="92"/>
      <c r="K4522" s="92"/>
      <c r="L4522" s="73">
        <f t="shared" si="1464"/>
        <v>0</v>
      </c>
      <c r="M4522" s="73">
        <f t="shared" ref="M4522:M4585" si="1474">K4522*I4522</f>
        <v>0</v>
      </c>
      <c r="N4522" s="73"/>
      <c r="O4522" s="73"/>
      <c r="P4522" s="73"/>
      <c r="Q4522" s="73"/>
      <c r="R4522" s="73">
        <f t="shared" si="1463"/>
        <v>0</v>
      </c>
      <c r="S4522" s="76" t="str">
        <f t="shared" si="1468"/>
        <v>-</v>
      </c>
      <c r="T4522" s="96">
        <v>0</v>
      </c>
      <c r="U4522" s="97"/>
      <c r="V4522" s="73">
        <f t="shared" si="1462"/>
        <v>0</v>
      </c>
      <c r="W4522" s="73">
        <f t="shared" si="1469"/>
        <v>0</v>
      </c>
      <c r="X4522" s="76" t="str">
        <f t="shared" si="1470"/>
        <v>-</v>
      </c>
      <c r="Y4522" s="73">
        <f t="shared" si="1471"/>
        <v>0</v>
      </c>
      <c r="Z4522" s="73">
        <f t="shared" si="1472"/>
        <v>0</v>
      </c>
      <c r="AA4522" s="73">
        <f t="shared" si="1465"/>
        <v>0</v>
      </c>
      <c r="AB4522" s="73">
        <f t="shared" si="1473"/>
        <v>0</v>
      </c>
      <c r="AC4522" s="73">
        <f t="shared" si="1466"/>
        <v>0</v>
      </c>
      <c r="AD4522" s="73">
        <f t="shared" si="1467"/>
        <v>0</v>
      </c>
      <c r="AE4522" s="73">
        <v>0</v>
      </c>
    </row>
    <row r="4523" spans="1:31" ht="15" customHeight="1">
      <c r="A4523" s="94"/>
      <c r="B4523" s="6" t="str">
        <f>IFERROR(VLOOKUP(A4523,'Distributor List'!$A$2:$D$77,2,0),"-")</f>
        <v>-</v>
      </c>
      <c r="C4523" s="6" t="str">
        <f>IFERROR(VLOOKUP(A4523,'Distributor List'!$A$2:$D$77,3,0),"-")</f>
        <v>-</v>
      </c>
      <c r="D4523" s="6" t="str">
        <f>IFERROR(VLOOKUP(A4523,'Distributor List'!$A$2:$F$77,6,0),"-")</f>
        <v>-</v>
      </c>
      <c r="E4523" s="6" t="str">
        <f>IFERROR(VLOOKUP(A4523,'Distributor List'!$A$2:$D$77,4,0),"-")</f>
        <v>-</v>
      </c>
      <c r="F4523" s="6" t="str">
        <f>IFERROR(VLOOKUP(H4523,'Price List'!$A$2:$H$109,8,0),"-")</f>
        <v>-</v>
      </c>
      <c r="G4523" s="6" t="str">
        <f>IFERROR(VLOOKUP(A4523,'Distributor List'!$A$2:$E$77,5,0),"-")</f>
        <v>-</v>
      </c>
      <c r="H4523" s="10"/>
      <c r="I4523" s="95"/>
      <c r="J4523" s="92"/>
      <c r="K4523" s="92"/>
      <c r="L4523" s="73">
        <f t="shared" si="1464"/>
        <v>0</v>
      </c>
      <c r="M4523" s="73">
        <f t="shared" si="1474"/>
        <v>0</v>
      </c>
      <c r="N4523" s="73"/>
      <c r="O4523" s="73"/>
      <c r="P4523" s="73"/>
      <c r="Q4523" s="73"/>
      <c r="R4523" s="73">
        <f t="shared" si="1463"/>
        <v>0</v>
      </c>
      <c r="S4523" s="76" t="str">
        <f t="shared" si="1468"/>
        <v>-</v>
      </c>
      <c r="T4523" s="96">
        <v>0</v>
      </c>
      <c r="U4523" s="97"/>
      <c r="V4523" s="73">
        <f t="shared" si="1462"/>
        <v>0</v>
      </c>
      <c r="W4523" s="73">
        <f t="shared" si="1469"/>
        <v>0</v>
      </c>
      <c r="X4523" s="76" t="str">
        <f t="shared" si="1470"/>
        <v>-</v>
      </c>
      <c r="Y4523" s="73">
        <f t="shared" si="1471"/>
        <v>0</v>
      </c>
      <c r="Z4523" s="73">
        <f t="shared" si="1472"/>
        <v>0</v>
      </c>
      <c r="AA4523" s="73">
        <f t="shared" si="1465"/>
        <v>0</v>
      </c>
      <c r="AB4523" s="73">
        <f t="shared" si="1473"/>
        <v>0</v>
      </c>
      <c r="AC4523" s="73">
        <f t="shared" si="1466"/>
        <v>0</v>
      </c>
      <c r="AD4523" s="73">
        <f t="shared" si="1467"/>
        <v>0</v>
      </c>
      <c r="AE4523" s="73">
        <v>0</v>
      </c>
    </row>
    <row r="4524" spans="1:31" ht="15" customHeight="1">
      <c r="A4524" s="94"/>
      <c r="B4524" s="6" t="str">
        <f>IFERROR(VLOOKUP(A4524,'Distributor List'!$A$2:$D$77,2,0),"-")</f>
        <v>-</v>
      </c>
      <c r="C4524" s="6" t="str">
        <f>IFERROR(VLOOKUP(A4524,'Distributor List'!$A$2:$D$77,3,0),"-")</f>
        <v>-</v>
      </c>
      <c r="D4524" s="6" t="str">
        <f>IFERROR(VLOOKUP(A4524,'Distributor List'!$A$2:$F$77,6,0),"-")</f>
        <v>-</v>
      </c>
      <c r="E4524" s="6" t="str">
        <f>IFERROR(VLOOKUP(A4524,'Distributor List'!$A$2:$D$77,4,0),"-")</f>
        <v>-</v>
      </c>
      <c r="F4524" s="6" t="str">
        <f>IFERROR(VLOOKUP(H4524,'Price List'!$A$2:$H$109,8,0),"-")</f>
        <v>-</v>
      </c>
      <c r="G4524" s="6" t="str">
        <f>IFERROR(VLOOKUP(A4524,'Distributor List'!$A$2:$E$77,5,0),"-")</f>
        <v>-</v>
      </c>
      <c r="H4524" s="10"/>
      <c r="I4524" s="95"/>
      <c r="J4524" s="92"/>
      <c r="K4524" s="92"/>
      <c r="L4524" s="73">
        <f t="shared" si="1464"/>
        <v>0</v>
      </c>
      <c r="M4524" s="73">
        <f t="shared" si="1474"/>
        <v>0</v>
      </c>
      <c r="N4524" s="73"/>
      <c r="O4524" s="73"/>
      <c r="P4524" s="73"/>
      <c r="Q4524" s="73"/>
      <c r="R4524" s="73">
        <f t="shared" si="1463"/>
        <v>0</v>
      </c>
      <c r="S4524" s="76" t="str">
        <f t="shared" si="1468"/>
        <v>-</v>
      </c>
      <c r="T4524" s="96">
        <v>0</v>
      </c>
      <c r="U4524" s="97"/>
      <c r="V4524" s="73">
        <f t="shared" ref="V4524:V4587" si="1475">T4524*I4524</f>
        <v>0</v>
      </c>
      <c r="W4524" s="73">
        <f t="shared" si="1469"/>
        <v>0</v>
      </c>
      <c r="X4524" s="76" t="str">
        <f t="shared" si="1470"/>
        <v>-</v>
      </c>
      <c r="Y4524" s="73">
        <f t="shared" si="1471"/>
        <v>0</v>
      </c>
      <c r="Z4524" s="73">
        <f t="shared" si="1472"/>
        <v>0</v>
      </c>
      <c r="AA4524" s="73">
        <f t="shared" si="1465"/>
        <v>0</v>
      </c>
      <c r="AB4524" s="73">
        <f t="shared" si="1473"/>
        <v>0</v>
      </c>
      <c r="AC4524" s="73">
        <f t="shared" si="1466"/>
        <v>0</v>
      </c>
      <c r="AD4524" s="73">
        <f t="shared" si="1467"/>
        <v>0</v>
      </c>
      <c r="AE4524" s="73">
        <v>0</v>
      </c>
    </row>
    <row r="4525" spans="1:31" ht="15" customHeight="1">
      <c r="A4525" s="94"/>
      <c r="B4525" s="6" t="str">
        <f>IFERROR(VLOOKUP(A4525,'Distributor List'!$A$2:$D$77,2,0),"-")</f>
        <v>-</v>
      </c>
      <c r="C4525" s="6" t="str">
        <f>IFERROR(VLOOKUP(A4525,'Distributor List'!$A$2:$D$77,3,0),"-")</f>
        <v>-</v>
      </c>
      <c r="D4525" s="6" t="str">
        <f>IFERROR(VLOOKUP(A4525,'Distributor List'!$A$2:$F$77,6,0),"-")</f>
        <v>-</v>
      </c>
      <c r="E4525" s="6" t="str">
        <f>IFERROR(VLOOKUP(A4525,'Distributor List'!$A$2:$D$77,4,0),"-")</f>
        <v>-</v>
      </c>
      <c r="F4525" s="6" t="str">
        <f>IFERROR(VLOOKUP(H4525,'Price List'!$A$2:$H$109,8,0),"-")</f>
        <v>-</v>
      </c>
      <c r="G4525" s="6" t="str">
        <f>IFERROR(VLOOKUP(A4525,'Distributor List'!$A$2:$E$77,5,0),"-")</f>
        <v>-</v>
      </c>
      <c r="H4525" s="10"/>
      <c r="I4525" s="95"/>
      <c r="J4525" s="92"/>
      <c r="K4525" s="92"/>
      <c r="L4525" s="73">
        <f t="shared" si="1464"/>
        <v>0</v>
      </c>
      <c r="M4525" s="73">
        <f t="shared" si="1474"/>
        <v>0</v>
      </c>
      <c r="N4525" s="73"/>
      <c r="O4525" s="73"/>
      <c r="P4525" s="73"/>
      <c r="Q4525" s="73"/>
      <c r="R4525" s="73">
        <f t="shared" si="1463"/>
        <v>0</v>
      </c>
      <c r="S4525" s="76" t="str">
        <f t="shared" si="1468"/>
        <v>-</v>
      </c>
      <c r="T4525" s="96">
        <v>0</v>
      </c>
      <c r="U4525" s="97"/>
      <c r="V4525" s="73">
        <f t="shared" si="1475"/>
        <v>0</v>
      </c>
      <c r="W4525" s="73">
        <f t="shared" si="1469"/>
        <v>0</v>
      </c>
      <c r="X4525" s="76" t="str">
        <f t="shared" si="1470"/>
        <v>-</v>
      </c>
      <c r="Y4525" s="73">
        <f t="shared" si="1471"/>
        <v>0</v>
      </c>
      <c r="Z4525" s="73">
        <f t="shared" si="1472"/>
        <v>0</v>
      </c>
      <c r="AA4525" s="73">
        <f t="shared" si="1465"/>
        <v>0</v>
      </c>
      <c r="AB4525" s="73">
        <f t="shared" si="1473"/>
        <v>0</v>
      </c>
      <c r="AC4525" s="73">
        <f t="shared" si="1466"/>
        <v>0</v>
      </c>
      <c r="AD4525" s="73">
        <f t="shared" si="1467"/>
        <v>0</v>
      </c>
      <c r="AE4525" s="73">
        <v>0</v>
      </c>
    </row>
    <row r="4526" spans="1:31" ht="15" customHeight="1">
      <c r="A4526" s="94"/>
      <c r="B4526" s="6" t="str">
        <f>IFERROR(VLOOKUP(A4526,'Distributor List'!$A$2:$D$77,2,0),"-")</f>
        <v>-</v>
      </c>
      <c r="C4526" s="6" t="str">
        <f>IFERROR(VLOOKUP(A4526,'Distributor List'!$A$2:$D$77,3,0),"-")</f>
        <v>-</v>
      </c>
      <c r="D4526" s="6" t="str">
        <f>IFERROR(VLOOKUP(A4526,'Distributor List'!$A$2:$F$77,6,0),"-")</f>
        <v>-</v>
      </c>
      <c r="E4526" s="6" t="str">
        <f>IFERROR(VLOOKUP(A4526,'Distributor List'!$A$2:$D$77,4,0),"-")</f>
        <v>-</v>
      </c>
      <c r="F4526" s="6" t="str">
        <f>IFERROR(VLOOKUP(H4526,'Price List'!$A$2:$H$109,8,0),"-")</f>
        <v>-</v>
      </c>
      <c r="G4526" s="6" t="str">
        <f>IFERROR(VLOOKUP(A4526,'Distributor List'!$A$2:$E$77,5,0),"-")</f>
        <v>-</v>
      </c>
      <c r="H4526" s="10"/>
      <c r="I4526" s="95"/>
      <c r="J4526" s="92"/>
      <c r="K4526" s="92"/>
      <c r="L4526" s="73">
        <f t="shared" si="1464"/>
        <v>0</v>
      </c>
      <c r="M4526" s="73">
        <f t="shared" si="1474"/>
        <v>0</v>
      </c>
      <c r="N4526" s="73"/>
      <c r="O4526" s="73"/>
      <c r="P4526" s="73"/>
      <c r="Q4526" s="73"/>
      <c r="R4526" s="73">
        <f t="shared" si="1463"/>
        <v>0</v>
      </c>
      <c r="S4526" s="76" t="str">
        <f t="shared" si="1468"/>
        <v>-</v>
      </c>
      <c r="T4526" s="96">
        <v>0</v>
      </c>
      <c r="U4526" s="97"/>
      <c r="V4526" s="73">
        <f t="shared" si="1475"/>
        <v>0</v>
      </c>
      <c r="W4526" s="73">
        <f t="shared" si="1469"/>
        <v>0</v>
      </c>
      <c r="X4526" s="76" t="str">
        <f t="shared" si="1470"/>
        <v>-</v>
      </c>
      <c r="Y4526" s="73">
        <f t="shared" si="1471"/>
        <v>0</v>
      </c>
      <c r="Z4526" s="73">
        <f t="shared" si="1472"/>
        <v>0</v>
      </c>
      <c r="AA4526" s="73">
        <f t="shared" si="1465"/>
        <v>0</v>
      </c>
      <c r="AB4526" s="73">
        <f t="shared" si="1473"/>
        <v>0</v>
      </c>
      <c r="AC4526" s="73">
        <f t="shared" si="1466"/>
        <v>0</v>
      </c>
      <c r="AD4526" s="73">
        <f t="shared" si="1467"/>
        <v>0</v>
      </c>
      <c r="AE4526" s="73">
        <v>0</v>
      </c>
    </row>
    <row r="4527" spans="1:31" ht="15" customHeight="1">
      <c r="A4527" s="94"/>
      <c r="B4527" s="6" t="str">
        <f>IFERROR(VLOOKUP(A4527,'Distributor List'!$A$2:$D$77,2,0),"-")</f>
        <v>-</v>
      </c>
      <c r="C4527" s="6" t="str">
        <f>IFERROR(VLOOKUP(A4527,'Distributor List'!$A$2:$D$77,3,0),"-")</f>
        <v>-</v>
      </c>
      <c r="D4527" s="6" t="str">
        <f>IFERROR(VLOOKUP(A4527,'Distributor List'!$A$2:$F$77,6,0),"-")</f>
        <v>-</v>
      </c>
      <c r="E4527" s="6" t="str">
        <f>IFERROR(VLOOKUP(A4527,'Distributor List'!$A$2:$D$77,4,0),"-")</f>
        <v>-</v>
      </c>
      <c r="F4527" s="6" t="str">
        <f>IFERROR(VLOOKUP(H4527,'Price List'!$A$2:$H$109,8,0),"-")</f>
        <v>-</v>
      </c>
      <c r="G4527" s="6" t="str">
        <f>IFERROR(VLOOKUP(A4527,'Distributor List'!$A$2:$E$77,5,0),"-")</f>
        <v>-</v>
      </c>
      <c r="H4527" s="10"/>
      <c r="I4527" s="95"/>
      <c r="J4527" s="92"/>
      <c r="K4527" s="92"/>
      <c r="L4527" s="73">
        <f t="shared" si="1464"/>
        <v>0</v>
      </c>
      <c r="M4527" s="73">
        <f t="shared" si="1474"/>
        <v>0</v>
      </c>
      <c r="N4527" s="73"/>
      <c r="O4527" s="73"/>
      <c r="P4527" s="73"/>
      <c r="Q4527" s="73"/>
      <c r="R4527" s="73">
        <f t="shared" si="1463"/>
        <v>0</v>
      </c>
      <c r="S4527" s="76" t="str">
        <f t="shared" si="1468"/>
        <v>-</v>
      </c>
      <c r="T4527" s="96">
        <v>0</v>
      </c>
      <c r="U4527" s="97"/>
      <c r="V4527" s="73">
        <f t="shared" si="1475"/>
        <v>0</v>
      </c>
      <c r="W4527" s="73">
        <f t="shared" si="1469"/>
        <v>0</v>
      </c>
      <c r="X4527" s="76" t="str">
        <f t="shared" si="1470"/>
        <v>-</v>
      </c>
      <c r="Y4527" s="73">
        <f t="shared" si="1471"/>
        <v>0</v>
      </c>
      <c r="Z4527" s="73">
        <f t="shared" si="1472"/>
        <v>0</v>
      </c>
      <c r="AA4527" s="73">
        <f t="shared" si="1465"/>
        <v>0</v>
      </c>
      <c r="AB4527" s="73">
        <f t="shared" si="1473"/>
        <v>0</v>
      </c>
      <c r="AC4527" s="73">
        <f t="shared" si="1466"/>
        <v>0</v>
      </c>
      <c r="AD4527" s="73">
        <f t="shared" si="1467"/>
        <v>0</v>
      </c>
      <c r="AE4527" s="73">
        <v>0</v>
      </c>
    </row>
    <row r="4528" spans="1:31" ht="15" customHeight="1">
      <c r="A4528" s="94"/>
      <c r="B4528" s="6" t="str">
        <f>IFERROR(VLOOKUP(A4528,'Distributor List'!$A$2:$D$77,2,0),"-")</f>
        <v>-</v>
      </c>
      <c r="C4528" s="6" t="str">
        <f>IFERROR(VLOOKUP(A4528,'Distributor List'!$A$2:$D$77,3,0),"-")</f>
        <v>-</v>
      </c>
      <c r="D4528" s="6" t="str">
        <f>IFERROR(VLOOKUP(A4528,'Distributor List'!$A$2:$F$77,6,0),"-")</f>
        <v>-</v>
      </c>
      <c r="E4528" s="6" t="str">
        <f>IFERROR(VLOOKUP(A4528,'Distributor List'!$A$2:$D$77,4,0),"-")</f>
        <v>-</v>
      </c>
      <c r="F4528" s="6" t="str">
        <f>IFERROR(VLOOKUP(H4528,'Price List'!$A$2:$H$109,8,0),"-")</f>
        <v>-</v>
      </c>
      <c r="G4528" s="6" t="str">
        <f>IFERROR(VLOOKUP(A4528,'Distributor List'!$A$2:$E$77,5,0),"-")</f>
        <v>-</v>
      </c>
      <c r="H4528" s="10"/>
      <c r="I4528" s="95"/>
      <c r="J4528" s="92"/>
      <c r="K4528" s="92"/>
      <c r="L4528" s="73">
        <f t="shared" si="1464"/>
        <v>0</v>
      </c>
      <c r="M4528" s="73">
        <f t="shared" si="1474"/>
        <v>0</v>
      </c>
      <c r="N4528" s="73"/>
      <c r="O4528" s="73"/>
      <c r="P4528" s="73"/>
      <c r="Q4528" s="73"/>
      <c r="R4528" s="73">
        <f t="shared" si="1463"/>
        <v>0</v>
      </c>
      <c r="S4528" s="76" t="str">
        <f t="shared" si="1468"/>
        <v>-</v>
      </c>
      <c r="T4528" s="96">
        <v>0</v>
      </c>
      <c r="U4528" s="97"/>
      <c r="V4528" s="73">
        <f t="shared" si="1475"/>
        <v>0</v>
      </c>
      <c r="W4528" s="73">
        <f t="shared" si="1469"/>
        <v>0</v>
      </c>
      <c r="X4528" s="76" t="str">
        <f t="shared" si="1470"/>
        <v>-</v>
      </c>
      <c r="Y4528" s="73">
        <f t="shared" si="1471"/>
        <v>0</v>
      </c>
      <c r="Z4528" s="73">
        <f t="shared" si="1472"/>
        <v>0</v>
      </c>
      <c r="AA4528" s="73">
        <f t="shared" si="1465"/>
        <v>0</v>
      </c>
      <c r="AB4528" s="73">
        <f t="shared" si="1473"/>
        <v>0</v>
      </c>
      <c r="AC4528" s="73">
        <f t="shared" si="1466"/>
        <v>0</v>
      </c>
      <c r="AD4528" s="73">
        <f t="shared" si="1467"/>
        <v>0</v>
      </c>
      <c r="AE4528" s="73">
        <v>0</v>
      </c>
    </row>
    <row r="4529" spans="1:31" ht="15" customHeight="1">
      <c r="A4529" s="94"/>
      <c r="B4529" s="6" t="str">
        <f>IFERROR(VLOOKUP(A4529,'Distributor List'!$A$2:$D$77,2,0),"-")</f>
        <v>-</v>
      </c>
      <c r="C4529" s="6" t="str">
        <f>IFERROR(VLOOKUP(A4529,'Distributor List'!$A$2:$D$77,3,0),"-")</f>
        <v>-</v>
      </c>
      <c r="D4529" s="6" t="str">
        <f>IFERROR(VLOOKUP(A4529,'Distributor List'!$A$2:$F$77,6,0),"-")</f>
        <v>-</v>
      </c>
      <c r="E4529" s="6" t="str">
        <f>IFERROR(VLOOKUP(A4529,'Distributor List'!$A$2:$D$77,4,0),"-")</f>
        <v>-</v>
      </c>
      <c r="F4529" s="6" t="str">
        <f>IFERROR(VLOOKUP(H4529,'Price List'!$A$2:$H$109,8,0),"-")</f>
        <v>-</v>
      </c>
      <c r="G4529" s="6" t="str">
        <f>IFERROR(VLOOKUP(A4529,'Distributor List'!$A$2:$E$77,5,0),"-")</f>
        <v>-</v>
      </c>
      <c r="H4529" s="10"/>
      <c r="I4529" s="95"/>
      <c r="J4529" s="92"/>
      <c r="K4529" s="92"/>
      <c r="L4529" s="73">
        <f t="shared" si="1464"/>
        <v>0</v>
      </c>
      <c r="M4529" s="73">
        <f t="shared" si="1474"/>
        <v>0</v>
      </c>
      <c r="N4529" s="73"/>
      <c r="O4529" s="73"/>
      <c r="P4529" s="73"/>
      <c r="Q4529" s="73"/>
      <c r="R4529" s="73">
        <f t="shared" ref="R4529:R4592" si="1476">Q4529*I4529</f>
        <v>0</v>
      </c>
      <c r="S4529" s="76" t="str">
        <f t="shared" si="1468"/>
        <v>-</v>
      </c>
      <c r="T4529" s="96">
        <v>0</v>
      </c>
      <c r="U4529" s="97"/>
      <c r="V4529" s="73">
        <f t="shared" si="1475"/>
        <v>0</v>
      </c>
      <c r="W4529" s="73">
        <f t="shared" si="1469"/>
        <v>0</v>
      </c>
      <c r="X4529" s="76" t="str">
        <f t="shared" si="1470"/>
        <v>-</v>
      </c>
      <c r="Y4529" s="73">
        <f t="shared" si="1471"/>
        <v>0</v>
      </c>
      <c r="Z4529" s="73">
        <f t="shared" si="1472"/>
        <v>0</v>
      </c>
      <c r="AA4529" s="73">
        <f t="shared" si="1465"/>
        <v>0</v>
      </c>
      <c r="AB4529" s="73">
        <f t="shared" si="1473"/>
        <v>0</v>
      </c>
      <c r="AC4529" s="73">
        <f t="shared" si="1466"/>
        <v>0</v>
      </c>
      <c r="AD4529" s="73">
        <f t="shared" si="1467"/>
        <v>0</v>
      </c>
      <c r="AE4529" s="73">
        <v>0</v>
      </c>
    </row>
    <row r="4530" spans="1:31" ht="15" customHeight="1">
      <c r="A4530" s="94"/>
      <c r="B4530" s="6" t="str">
        <f>IFERROR(VLOOKUP(A4530,'Distributor List'!$A$2:$D$77,2,0),"-")</f>
        <v>-</v>
      </c>
      <c r="C4530" s="6" t="str">
        <f>IFERROR(VLOOKUP(A4530,'Distributor List'!$A$2:$D$77,3,0),"-")</f>
        <v>-</v>
      </c>
      <c r="D4530" s="6" t="str">
        <f>IFERROR(VLOOKUP(A4530,'Distributor List'!$A$2:$F$77,6,0),"-")</f>
        <v>-</v>
      </c>
      <c r="E4530" s="6" t="str">
        <f>IFERROR(VLOOKUP(A4530,'Distributor List'!$A$2:$D$77,4,0),"-")</f>
        <v>-</v>
      </c>
      <c r="F4530" s="6" t="str">
        <f>IFERROR(VLOOKUP(H4530,'Price List'!$A$2:$H$109,8,0),"-")</f>
        <v>-</v>
      </c>
      <c r="G4530" s="6" t="str">
        <f>IFERROR(VLOOKUP(A4530,'Distributor List'!$A$2:$E$77,5,0),"-")</f>
        <v>-</v>
      </c>
      <c r="H4530" s="10"/>
      <c r="I4530" s="95"/>
      <c r="J4530" s="92"/>
      <c r="K4530" s="92"/>
      <c r="L4530" s="73">
        <f t="shared" ref="L4530:L4593" si="1477">J4530*I4530</f>
        <v>0</v>
      </c>
      <c r="M4530" s="73">
        <f t="shared" si="1474"/>
        <v>0</v>
      </c>
      <c r="N4530" s="73"/>
      <c r="O4530" s="73"/>
      <c r="P4530" s="73"/>
      <c r="Q4530" s="73"/>
      <c r="R4530" s="73">
        <f t="shared" si="1476"/>
        <v>0</v>
      </c>
      <c r="S4530" s="76" t="str">
        <f t="shared" si="1468"/>
        <v>-</v>
      </c>
      <c r="T4530" s="96">
        <v>0</v>
      </c>
      <c r="U4530" s="97"/>
      <c r="V4530" s="73">
        <f t="shared" si="1475"/>
        <v>0</v>
      </c>
      <c r="W4530" s="73">
        <f t="shared" si="1469"/>
        <v>0</v>
      </c>
      <c r="X4530" s="76" t="str">
        <f t="shared" si="1470"/>
        <v>-</v>
      </c>
      <c r="Y4530" s="73">
        <f t="shared" si="1471"/>
        <v>0</v>
      </c>
      <c r="Z4530" s="73">
        <f t="shared" si="1472"/>
        <v>0</v>
      </c>
      <c r="AA4530" s="73">
        <f t="shared" si="1465"/>
        <v>0</v>
      </c>
      <c r="AB4530" s="73">
        <f t="shared" si="1473"/>
        <v>0</v>
      </c>
      <c r="AC4530" s="73">
        <f t="shared" si="1466"/>
        <v>0</v>
      </c>
      <c r="AD4530" s="73">
        <f t="shared" si="1467"/>
        <v>0</v>
      </c>
      <c r="AE4530" s="73">
        <v>0</v>
      </c>
    </row>
    <row r="4531" spans="1:31" ht="15" customHeight="1">
      <c r="A4531" s="94"/>
      <c r="B4531" s="6" t="str">
        <f>IFERROR(VLOOKUP(A4531,'Distributor List'!$A$2:$D$77,2,0),"-")</f>
        <v>-</v>
      </c>
      <c r="C4531" s="6" t="str">
        <f>IFERROR(VLOOKUP(A4531,'Distributor List'!$A$2:$D$77,3,0),"-")</f>
        <v>-</v>
      </c>
      <c r="D4531" s="6" t="str">
        <f>IFERROR(VLOOKUP(A4531,'Distributor List'!$A$2:$F$77,6,0),"-")</f>
        <v>-</v>
      </c>
      <c r="E4531" s="6" t="str">
        <f>IFERROR(VLOOKUP(A4531,'Distributor List'!$A$2:$D$77,4,0),"-")</f>
        <v>-</v>
      </c>
      <c r="F4531" s="6" t="str">
        <f>IFERROR(VLOOKUP(H4531,'Price List'!$A$2:$H$109,8,0),"-")</f>
        <v>-</v>
      </c>
      <c r="G4531" s="6" t="str">
        <f>IFERROR(VLOOKUP(A4531,'Distributor List'!$A$2:$E$77,5,0),"-")</f>
        <v>-</v>
      </c>
      <c r="H4531" s="10"/>
      <c r="I4531" s="95"/>
      <c r="J4531" s="92"/>
      <c r="K4531" s="92"/>
      <c r="L4531" s="73">
        <f t="shared" si="1477"/>
        <v>0</v>
      </c>
      <c r="M4531" s="73">
        <f t="shared" si="1474"/>
        <v>0</v>
      </c>
      <c r="N4531" s="73"/>
      <c r="O4531" s="73"/>
      <c r="P4531" s="73"/>
      <c r="Q4531" s="73"/>
      <c r="R4531" s="73">
        <f t="shared" si="1476"/>
        <v>0</v>
      </c>
      <c r="S4531" s="76" t="str">
        <f t="shared" si="1468"/>
        <v>-</v>
      </c>
      <c r="T4531" s="96">
        <v>0</v>
      </c>
      <c r="U4531" s="97"/>
      <c r="V4531" s="73">
        <f t="shared" si="1475"/>
        <v>0</v>
      </c>
      <c r="W4531" s="73">
        <f t="shared" si="1469"/>
        <v>0</v>
      </c>
      <c r="X4531" s="76" t="str">
        <f t="shared" si="1470"/>
        <v>-</v>
      </c>
      <c r="Y4531" s="73">
        <f t="shared" si="1471"/>
        <v>0</v>
      </c>
      <c r="Z4531" s="73">
        <f t="shared" si="1472"/>
        <v>0</v>
      </c>
      <c r="AA4531" s="73">
        <f t="shared" si="1465"/>
        <v>0</v>
      </c>
      <c r="AB4531" s="73">
        <f t="shared" si="1473"/>
        <v>0</v>
      </c>
      <c r="AC4531" s="73">
        <f t="shared" si="1466"/>
        <v>0</v>
      </c>
      <c r="AD4531" s="73">
        <f t="shared" si="1467"/>
        <v>0</v>
      </c>
      <c r="AE4531" s="73">
        <v>0</v>
      </c>
    </row>
    <row r="4532" spans="1:31" ht="15" customHeight="1">
      <c r="A4532" s="94"/>
      <c r="B4532" s="6" t="str">
        <f>IFERROR(VLOOKUP(A4532,'Distributor List'!$A$2:$D$77,2,0),"-")</f>
        <v>-</v>
      </c>
      <c r="C4532" s="6" t="str">
        <f>IFERROR(VLOOKUP(A4532,'Distributor List'!$A$2:$D$77,3,0),"-")</f>
        <v>-</v>
      </c>
      <c r="D4532" s="6" t="str">
        <f>IFERROR(VLOOKUP(A4532,'Distributor List'!$A$2:$F$77,6,0),"-")</f>
        <v>-</v>
      </c>
      <c r="E4532" s="6" t="str">
        <f>IFERROR(VLOOKUP(A4532,'Distributor List'!$A$2:$D$77,4,0),"-")</f>
        <v>-</v>
      </c>
      <c r="F4532" s="6" t="str">
        <f>IFERROR(VLOOKUP(H4532,'Price List'!$A$2:$H$109,8,0),"-")</f>
        <v>-</v>
      </c>
      <c r="G4532" s="6" t="str">
        <f>IFERROR(VLOOKUP(A4532,'Distributor List'!$A$2:$E$77,5,0),"-")</f>
        <v>-</v>
      </c>
      <c r="H4532" s="10"/>
      <c r="I4532" s="95"/>
      <c r="J4532" s="92"/>
      <c r="K4532" s="92"/>
      <c r="L4532" s="73">
        <f t="shared" si="1477"/>
        <v>0</v>
      </c>
      <c r="M4532" s="73">
        <f t="shared" si="1474"/>
        <v>0</v>
      </c>
      <c r="N4532" s="73"/>
      <c r="O4532" s="73"/>
      <c r="P4532" s="73"/>
      <c r="Q4532" s="73"/>
      <c r="R4532" s="73">
        <f t="shared" si="1476"/>
        <v>0</v>
      </c>
      <c r="S4532" s="76" t="str">
        <f t="shared" si="1468"/>
        <v>-</v>
      </c>
      <c r="T4532" s="96">
        <v>0</v>
      </c>
      <c r="U4532" s="97"/>
      <c r="V4532" s="73">
        <f t="shared" si="1475"/>
        <v>0</v>
      </c>
      <c r="W4532" s="73">
        <f t="shared" si="1469"/>
        <v>0</v>
      </c>
      <c r="X4532" s="76" t="str">
        <f t="shared" si="1470"/>
        <v>-</v>
      </c>
      <c r="Y4532" s="73">
        <f t="shared" si="1471"/>
        <v>0</v>
      </c>
      <c r="Z4532" s="73">
        <f t="shared" si="1472"/>
        <v>0</v>
      </c>
      <c r="AA4532" s="73">
        <f t="shared" si="1465"/>
        <v>0</v>
      </c>
      <c r="AB4532" s="73">
        <f t="shared" si="1473"/>
        <v>0</v>
      </c>
      <c r="AC4532" s="73">
        <f t="shared" si="1466"/>
        <v>0</v>
      </c>
      <c r="AD4532" s="73">
        <f t="shared" si="1467"/>
        <v>0</v>
      </c>
      <c r="AE4532" s="73">
        <v>0</v>
      </c>
    </row>
    <row r="4533" spans="1:31" ht="15" customHeight="1">
      <c r="A4533" s="94"/>
      <c r="B4533" s="6" t="str">
        <f>IFERROR(VLOOKUP(A4533,'Distributor List'!$A$2:$D$77,2,0),"-")</f>
        <v>-</v>
      </c>
      <c r="C4533" s="6" t="str">
        <f>IFERROR(VLOOKUP(A4533,'Distributor List'!$A$2:$D$77,3,0),"-")</f>
        <v>-</v>
      </c>
      <c r="D4533" s="6" t="str">
        <f>IFERROR(VLOOKUP(A4533,'Distributor List'!$A$2:$F$77,6,0),"-")</f>
        <v>-</v>
      </c>
      <c r="E4533" s="6" t="str">
        <f>IFERROR(VLOOKUP(A4533,'Distributor List'!$A$2:$D$77,4,0),"-")</f>
        <v>-</v>
      </c>
      <c r="F4533" s="6" t="str">
        <f>IFERROR(VLOOKUP(H4533,'Price List'!$A$2:$H$109,8,0),"-")</f>
        <v>-</v>
      </c>
      <c r="G4533" s="6" t="str">
        <f>IFERROR(VLOOKUP(A4533,'Distributor List'!$A$2:$E$77,5,0),"-")</f>
        <v>-</v>
      </c>
      <c r="H4533" s="10"/>
      <c r="I4533" s="95"/>
      <c r="J4533" s="92"/>
      <c r="K4533" s="92"/>
      <c r="L4533" s="73">
        <f t="shared" si="1477"/>
        <v>0</v>
      </c>
      <c r="M4533" s="73">
        <f t="shared" si="1474"/>
        <v>0</v>
      </c>
      <c r="N4533" s="73"/>
      <c r="O4533" s="73"/>
      <c r="P4533" s="73"/>
      <c r="Q4533" s="73"/>
      <c r="R4533" s="73">
        <f t="shared" si="1476"/>
        <v>0</v>
      </c>
      <c r="S4533" s="76" t="str">
        <f t="shared" si="1468"/>
        <v>-</v>
      </c>
      <c r="T4533" s="96">
        <v>0</v>
      </c>
      <c r="U4533" s="97"/>
      <c r="V4533" s="73">
        <f t="shared" si="1475"/>
        <v>0</v>
      </c>
      <c r="W4533" s="73">
        <f t="shared" si="1469"/>
        <v>0</v>
      </c>
      <c r="X4533" s="76" t="str">
        <f t="shared" si="1470"/>
        <v>-</v>
      </c>
      <c r="Y4533" s="73">
        <f t="shared" si="1471"/>
        <v>0</v>
      </c>
      <c r="Z4533" s="73">
        <f t="shared" si="1472"/>
        <v>0</v>
      </c>
      <c r="AA4533" s="73">
        <f t="shared" si="1465"/>
        <v>0</v>
      </c>
      <c r="AB4533" s="73">
        <f t="shared" si="1473"/>
        <v>0</v>
      </c>
      <c r="AC4533" s="73">
        <f t="shared" si="1466"/>
        <v>0</v>
      </c>
      <c r="AD4533" s="73">
        <f t="shared" si="1467"/>
        <v>0</v>
      </c>
      <c r="AE4533" s="73">
        <v>0</v>
      </c>
    </row>
    <row r="4534" spans="1:31" ht="15" customHeight="1">
      <c r="A4534" s="94"/>
      <c r="B4534" s="6" t="str">
        <f>IFERROR(VLOOKUP(A4534,'Distributor List'!$A$2:$D$77,2,0),"-")</f>
        <v>-</v>
      </c>
      <c r="C4534" s="6" t="str">
        <f>IFERROR(VLOOKUP(A4534,'Distributor List'!$A$2:$D$77,3,0),"-")</f>
        <v>-</v>
      </c>
      <c r="D4534" s="6" t="str">
        <f>IFERROR(VLOOKUP(A4534,'Distributor List'!$A$2:$F$77,6,0),"-")</f>
        <v>-</v>
      </c>
      <c r="E4534" s="6" t="str">
        <f>IFERROR(VLOOKUP(A4534,'Distributor List'!$A$2:$D$77,4,0),"-")</f>
        <v>-</v>
      </c>
      <c r="F4534" s="6" t="str">
        <f>IFERROR(VLOOKUP(H4534,'Price List'!$A$2:$H$109,8,0),"-")</f>
        <v>-</v>
      </c>
      <c r="G4534" s="6" t="str">
        <f>IFERROR(VLOOKUP(A4534,'Distributor List'!$A$2:$E$77,5,0),"-")</f>
        <v>-</v>
      </c>
      <c r="H4534" s="10"/>
      <c r="I4534" s="95"/>
      <c r="J4534" s="92"/>
      <c r="K4534" s="92"/>
      <c r="L4534" s="73">
        <f t="shared" si="1477"/>
        <v>0</v>
      </c>
      <c r="M4534" s="73">
        <f t="shared" si="1474"/>
        <v>0</v>
      </c>
      <c r="N4534" s="73"/>
      <c r="O4534" s="73"/>
      <c r="P4534" s="73"/>
      <c r="Q4534" s="73"/>
      <c r="R4534" s="73">
        <f t="shared" si="1476"/>
        <v>0</v>
      </c>
      <c r="S4534" s="76" t="str">
        <f t="shared" si="1468"/>
        <v>-</v>
      </c>
      <c r="T4534" s="96">
        <v>0</v>
      </c>
      <c r="U4534" s="97"/>
      <c r="V4534" s="73">
        <f t="shared" si="1475"/>
        <v>0</v>
      </c>
      <c r="W4534" s="73">
        <f t="shared" si="1469"/>
        <v>0</v>
      </c>
      <c r="X4534" s="76" t="str">
        <f t="shared" si="1470"/>
        <v>-</v>
      </c>
      <c r="Y4534" s="73">
        <f t="shared" si="1471"/>
        <v>0</v>
      </c>
      <c r="Z4534" s="73">
        <f t="shared" si="1472"/>
        <v>0</v>
      </c>
      <c r="AA4534" s="73">
        <f t="shared" si="1465"/>
        <v>0</v>
      </c>
      <c r="AB4534" s="73">
        <f t="shared" si="1473"/>
        <v>0</v>
      </c>
      <c r="AC4534" s="73">
        <f t="shared" si="1466"/>
        <v>0</v>
      </c>
      <c r="AD4534" s="73">
        <f t="shared" si="1467"/>
        <v>0</v>
      </c>
      <c r="AE4534" s="73">
        <v>0</v>
      </c>
    </row>
    <row r="4535" spans="1:31" ht="15" customHeight="1">
      <c r="A4535" s="94"/>
      <c r="B4535" s="6" t="str">
        <f>IFERROR(VLOOKUP(A4535,'Distributor List'!$A$2:$D$77,2,0),"-")</f>
        <v>-</v>
      </c>
      <c r="C4535" s="6" t="str">
        <f>IFERROR(VLOOKUP(A4535,'Distributor List'!$A$2:$D$77,3,0),"-")</f>
        <v>-</v>
      </c>
      <c r="D4535" s="6" t="str">
        <f>IFERROR(VLOOKUP(A4535,'Distributor List'!$A$2:$F$77,6,0),"-")</f>
        <v>-</v>
      </c>
      <c r="E4535" s="6" t="str">
        <f>IFERROR(VLOOKUP(A4535,'Distributor List'!$A$2:$D$77,4,0),"-")</f>
        <v>-</v>
      </c>
      <c r="F4535" s="6" t="str">
        <f>IFERROR(VLOOKUP(H4535,'Price List'!$A$2:$H$109,8,0),"-")</f>
        <v>-</v>
      </c>
      <c r="G4535" s="6" t="str">
        <f>IFERROR(VLOOKUP(A4535,'Distributor List'!$A$2:$E$77,5,0),"-")</f>
        <v>-</v>
      </c>
      <c r="H4535" s="10"/>
      <c r="I4535" s="95"/>
      <c r="J4535" s="92"/>
      <c r="K4535" s="92"/>
      <c r="L4535" s="73">
        <f t="shared" si="1477"/>
        <v>0</v>
      </c>
      <c r="M4535" s="73">
        <f t="shared" si="1474"/>
        <v>0</v>
      </c>
      <c r="N4535" s="73"/>
      <c r="O4535" s="73"/>
      <c r="P4535" s="73"/>
      <c r="Q4535" s="73"/>
      <c r="R4535" s="73">
        <f t="shared" si="1476"/>
        <v>0</v>
      </c>
      <c r="S4535" s="76" t="str">
        <f t="shared" si="1468"/>
        <v>-</v>
      </c>
      <c r="T4535" s="96">
        <v>0</v>
      </c>
      <c r="U4535" s="97"/>
      <c r="V4535" s="73">
        <f t="shared" si="1475"/>
        <v>0</v>
      </c>
      <c r="W4535" s="73">
        <f t="shared" si="1469"/>
        <v>0</v>
      </c>
      <c r="X4535" s="76" t="str">
        <f t="shared" si="1470"/>
        <v>-</v>
      </c>
      <c r="Y4535" s="73">
        <f t="shared" si="1471"/>
        <v>0</v>
      </c>
      <c r="Z4535" s="73">
        <f t="shared" si="1472"/>
        <v>0</v>
      </c>
      <c r="AA4535" s="73">
        <f t="shared" si="1465"/>
        <v>0</v>
      </c>
      <c r="AB4535" s="73">
        <f t="shared" si="1473"/>
        <v>0</v>
      </c>
      <c r="AC4535" s="73">
        <f t="shared" si="1466"/>
        <v>0</v>
      </c>
      <c r="AD4535" s="73">
        <f t="shared" si="1467"/>
        <v>0</v>
      </c>
      <c r="AE4535" s="73">
        <v>0</v>
      </c>
    </row>
    <row r="4536" spans="1:31" ht="15" customHeight="1">
      <c r="A4536" s="94"/>
      <c r="B4536" s="6" t="str">
        <f>IFERROR(VLOOKUP(A4536,'Distributor List'!$A$2:$D$77,2,0),"-")</f>
        <v>-</v>
      </c>
      <c r="C4536" s="6" t="str">
        <f>IFERROR(VLOOKUP(A4536,'Distributor List'!$A$2:$D$77,3,0),"-")</f>
        <v>-</v>
      </c>
      <c r="D4536" s="6" t="str">
        <f>IFERROR(VLOOKUP(A4536,'Distributor List'!$A$2:$F$77,6,0),"-")</f>
        <v>-</v>
      </c>
      <c r="E4536" s="6" t="str">
        <f>IFERROR(VLOOKUP(A4536,'Distributor List'!$A$2:$D$77,4,0),"-")</f>
        <v>-</v>
      </c>
      <c r="F4536" s="6" t="str">
        <f>IFERROR(VLOOKUP(H4536,'Price List'!$A$2:$H$109,8,0),"-")</f>
        <v>-</v>
      </c>
      <c r="G4536" s="6" t="str">
        <f>IFERROR(VLOOKUP(A4536,'Distributor List'!$A$2:$E$77,5,0),"-")</f>
        <v>-</v>
      </c>
      <c r="H4536" s="10"/>
      <c r="I4536" s="95"/>
      <c r="J4536" s="92"/>
      <c r="K4536" s="92"/>
      <c r="L4536" s="73">
        <f t="shared" si="1477"/>
        <v>0</v>
      </c>
      <c r="M4536" s="73">
        <f t="shared" si="1474"/>
        <v>0</v>
      </c>
      <c r="N4536" s="73"/>
      <c r="O4536" s="73"/>
      <c r="P4536" s="73"/>
      <c r="Q4536" s="73"/>
      <c r="R4536" s="73">
        <f t="shared" si="1476"/>
        <v>0</v>
      </c>
      <c r="S4536" s="76" t="str">
        <f t="shared" si="1468"/>
        <v>-</v>
      </c>
      <c r="T4536" s="96">
        <v>0</v>
      </c>
      <c r="U4536" s="97"/>
      <c r="V4536" s="73">
        <f t="shared" si="1475"/>
        <v>0</v>
      </c>
      <c r="W4536" s="73">
        <f t="shared" si="1469"/>
        <v>0</v>
      </c>
      <c r="X4536" s="76" t="str">
        <f t="shared" si="1470"/>
        <v>-</v>
      </c>
      <c r="Y4536" s="73">
        <f t="shared" si="1471"/>
        <v>0</v>
      </c>
      <c r="Z4536" s="73">
        <f t="shared" si="1472"/>
        <v>0</v>
      </c>
      <c r="AA4536" s="73">
        <f t="shared" si="1465"/>
        <v>0</v>
      </c>
      <c r="AB4536" s="73">
        <f t="shared" si="1473"/>
        <v>0</v>
      </c>
      <c r="AC4536" s="73">
        <f t="shared" si="1466"/>
        <v>0</v>
      </c>
      <c r="AD4536" s="73">
        <f t="shared" si="1467"/>
        <v>0</v>
      </c>
      <c r="AE4536" s="73">
        <v>0</v>
      </c>
    </row>
    <row r="4537" spans="1:31" ht="15" customHeight="1">
      <c r="A4537" s="94"/>
      <c r="B4537" s="6" t="str">
        <f>IFERROR(VLOOKUP(A4537,'Distributor List'!$A$2:$D$77,2,0),"-")</f>
        <v>-</v>
      </c>
      <c r="C4537" s="6" t="str">
        <f>IFERROR(VLOOKUP(A4537,'Distributor List'!$A$2:$D$77,3,0),"-")</f>
        <v>-</v>
      </c>
      <c r="D4537" s="6" t="str">
        <f>IFERROR(VLOOKUP(A4537,'Distributor List'!$A$2:$F$77,6,0),"-")</f>
        <v>-</v>
      </c>
      <c r="E4537" s="6" t="str">
        <f>IFERROR(VLOOKUP(A4537,'Distributor List'!$A$2:$D$77,4,0),"-")</f>
        <v>-</v>
      </c>
      <c r="F4537" s="6" t="str">
        <f>IFERROR(VLOOKUP(H4537,'Price List'!$A$2:$H$109,8,0),"-")</f>
        <v>-</v>
      </c>
      <c r="G4537" s="6" t="str">
        <f>IFERROR(VLOOKUP(A4537,'Distributor List'!$A$2:$E$77,5,0),"-")</f>
        <v>-</v>
      </c>
      <c r="H4537" s="10"/>
      <c r="I4537" s="95"/>
      <c r="J4537" s="92"/>
      <c r="K4537" s="92"/>
      <c r="L4537" s="73">
        <f t="shared" si="1477"/>
        <v>0</v>
      </c>
      <c r="M4537" s="73">
        <f t="shared" si="1474"/>
        <v>0</v>
      </c>
      <c r="N4537" s="73"/>
      <c r="O4537" s="73"/>
      <c r="P4537" s="73"/>
      <c r="Q4537" s="73"/>
      <c r="R4537" s="73">
        <f t="shared" si="1476"/>
        <v>0</v>
      </c>
      <c r="S4537" s="76" t="str">
        <f t="shared" si="1468"/>
        <v>-</v>
      </c>
      <c r="T4537" s="96">
        <v>0</v>
      </c>
      <c r="U4537" s="97"/>
      <c r="V4537" s="73">
        <f t="shared" si="1475"/>
        <v>0</v>
      </c>
      <c r="W4537" s="73">
        <f t="shared" si="1469"/>
        <v>0</v>
      </c>
      <c r="X4537" s="76" t="str">
        <f t="shared" si="1470"/>
        <v>-</v>
      </c>
      <c r="Y4537" s="73">
        <f t="shared" si="1471"/>
        <v>0</v>
      </c>
      <c r="Z4537" s="73">
        <f t="shared" si="1472"/>
        <v>0</v>
      </c>
      <c r="AA4537" s="73">
        <f t="shared" si="1465"/>
        <v>0</v>
      </c>
      <c r="AB4537" s="73">
        <f t="shared" si="1473"/>
        <v>0</v>
      </c>
      <c r="AC4537" s="73">
        <f t="shared" si="1466"/>
        <v>0</v>
      </c>
      <c r="AD4537" s="73">
        <f t="shared" si="1467"/>
        <v>0</v>
      </c>
      <c r="AE4537" s="73">
        <v>0</v>
      </c>
    </row>
    <row r="4538" spans="1:31" ht="15" customHeight="1">
      <c r="A4538" s="94"/>
      <c r="B4538" s="6" t="str">
        <f>IFERROR(VLOOKUP(A4538,'Distributor List'!$A$2:$D$77,2,0),"-")</f>
        <v>-</v>
      </c>
      <c r="C4538" s="6" t="str">
        <f>IFERROR(VLOOKUP(A4538,'Distributor List'!$A$2:$D$77,3,0),"-")</f>
        <v>-</v>
      </c>
      <c r="D4538" s="6" t="str">
        <f>IFERROR(VLOOKUP(A4538,'Distributor List'!$A$2:$F$77,6,0),"-")</f>
        <v>-</v>
      </c>
      <c r="E4538" s="6" t="str">
        <f>IFERROR(VLOOKUP(A4538,'Distributor List'!$A$2:$D$77,4,0),"-")</f>
        <v>-</v>
      </c>
      <c r="F4538" s="6" t="str">
        <f>IFERROR(VLOOKUP(H4538,'Price List'!$A$2:$H$109,8,0),"-")</f>
        <v>-</v>
      </c>
      <c r="G4538" s="6" t="str">
        <f>IFERROR(VLOOKUP(A4538,'Distributor List'!$A$2:$E$77,5,0),"-")</f>
        <v>-</v>
      </c>
      <c r="H4538" s="10"/>
      <c r="I4538" s="95"/>
      <c r="J4538" s="92"/>
      <c r="K4538" s="92"/>
      <c r="L4538" s="73">
        <f t="shared" si="1477"/>
        <v>0</v>
      </c>
      <c r="M4538" s="73">
        <f t="shared" si="1474"/>
        <v>0</v>
      </c>
      <c r="N4538" s="73"/>
      <c r="O4538" s="73"/>
      <c r="P4538" s="73"/>
      <c r="Q4538" s="73"/>
      <c r="R4538" s="73">
        <f t="shared" si="1476"/>
        <v>0</v>
      </c>
      <c r="S4538" s="76" t="str">
        <f t="shared" si="1468"/>
        <v>-</v>
      </c>
      <c r="T4538" s="96">
        <v>0</v>
      </c>
      <c r="U4538" s="97"/>
      <c r="V4538" s="73">
        <f t="shared" si="1475"/>
        <v>0</v>
      </c>
      <c r="W4538" s="73">
        <f t="shared" si="1469"/>
        <v>0</v>
      </c>
      <c r="X4538" s="76" t="str">
        <f t="shared" si="1470"/>
        <v>-</v>
      </c>
      <c r="Y4538" s="73">
        <f t="shared" si="1471"/>
        <v>0</v>
      </c>
      <c r="Z4538" s="73">
        <f t="shared" si="1472"/>
        <v>0</v>
      </c>
      <c r="AA4538" s="73">
        <f t="shared" si="1465"/>
        <v>0</v>
      </c>
      <c r="AB4538" s="73">
        <f t="shared" si="1473"/>
        <v>0</v>
      </c>
      <c r="AC4538" s="73">
        <f t="shared" si="1466"/>
        <v>0</v>
      </c>
      <c r="AD4538" s="73">
        <f t="shared" si="1467"/>
        <v>0</v>
      </c>
      <c r="AE4538" s="73">
        <v>0</v>
      </c>
    </row>
    <row r="4539" spans="1:31" ht="15" customHeight="1">
      <c r="A4539" s="94"/>
      <c r="B4539" s="6" t="str">
        <f>IFERROR(VLOOKUP(A4539,'Distributor List'!$A$2:$D$77,2,0),"-")</f>
        <v>-</v>
      </c>
      <c r="C4539" s="6" t="str">
        <f>IFERROR(VLOOKUP(A4539,'Distributor List'!$A$2:$D$77,3,0),"-")</f>
        <v>-</v>
      </c>
      <c r="D4539" s="6" t="str">
        <f>IFERROR(VLOOKUP(A4539,'Distributor List'!$A$2:$F$77,6,0),"-")</f>
        <v>-</v>
      </c>
      <c r="E4539" s="6" t="str">
        <f>IFERROR(VLOOKUP(A4539,'Distributor List'!$A$2:$D$77,4,0),"-")</f>
        <v>-</v>
      </c>
      <c r="F4539" s="6" t="str">
        <f>IFERROR(VLOOKUP(H4539,'Price List'!$A$2:$H$109,8,0),"-")</f>
        <v>-</v>
      </c>
      <c r="G4539" s="6" t="str">
        <f>IFERROR(VLOOKUP(A4539,'Distributor List'!$A$2:$E$77,5,0),"-")</f>
        <v>-</v>
      </c>
      <c r="H4539" s="10"/>
      <c r="I4539" s="95"/>
      <c r="J4539" s="92"/>
      <c r="K4539" s="92"/>
      <c r="L4539" s="73">
        <f t="shared" si="1477"/>
        <v>0</v>
      </c>
      <c r="M4539" s="73">
        <f t="shared" si="1474"/>
        <v>0</v>
      </c>
      <c r="N4539" s="73"/>
      <c r="O4539" s="73"/>
      <c r="P4539" s="73"/>
      <c r="Q4539" s="73"/>
      <c r="R4539" s="73">
        <f t="shared" si="1476"/>
        <v>0</v>
      </c>
      <c r="S4539" s="76" t="str">
        <f t="shared" si="1468"/>
        <v>-</v>
      </c>
      <c r="T4539" s="96">
        <v>0</v>
      </c>
      <c r="U4539" s="97"/>
      <c r="V4539" s="73">
        <f t="shared" si="1475"/>
        <v>0</v>
      </c>
      <c r="W4539" s="73">
        <f t="shared" si="1469"/>
        <v>0</v>
      </c>
      <c r="X4539" s="76" t="str">
        <f t="shared" si="1470"/>
        <v>-</v>
      </c>
      <c r="Y4539" s="73">
        <f t="shared" si="1471"/>
        <v>0</v>
      </c>
      <c r="Z4539" s="73">
        <f t="shared" si="1472"/>
        <v>0</v>
      </c>
      <c r="AA4539" s="73">
        <f t="shared" si="1465"/>
        <v>0</v>
      </c>
      <c r="AB4539" s="73">
        <f t="shared" si="1473"/>
        <v>0</v>
      </c>
      <c r="AC4539" s="73">
        <f t="shared" si="1466"/>
        <v>0</v>
      </c>
      <c r="AD4539" s="73">
        <f t="shared" si="1467"/>
        <v>0</v>
      </c>
      <c r="AE4539" s="73">
        <v>0</v>
      </c>
    </row>
    <row r="4540" spans="1:31" ht="15" customHeight="1">
      <c r="A4540" s="94"/>
      <c r="B4540" s="6" t="str">
        <f>IFERROR(VLOOKUP(A4540,'Distributor List'!$A$2:$D$77,2,0),"-")</f>
        <v>-</v>
      </c>
      <c r="C4540" s="6" t="str">
        <f>IFERROR(VLOOKUP(A4540,'Distributor List'!$A$2:$D$77,3,0),"-")</f>
        <v>-</v>
      </c>
      <c r="D4540" s="6" t="str">
        <f>IFERROR(VLOOKUP(A4540,'Distributor List'!$A$2:$F$77,6,0),"-")</f>
        <v>-</v>
      </c>
      <c r="E4540" s="6" t="str">
        <f>IFERROR(VLOOKUP(A4540,'Distributor List'!$A$2:$D$77,4,0),"-")</f>
        <v>-</v>
      </c>
      <c r="F4540" s="6" t="str">
        <f>IFERROR(VLOOKUP(H4540,'Price List'!$A$2:$H$109,8,0),"-")</f>
        <v>-</v>
      </c>
      <c r="G4540" s="6" t="str">
        <f>IFERROR(VLOOKUP(A4540,'Distributor List'!$A$2:$E$77,5,0),"-")</f>
        <v>-</v>
      </c>
      <c r="H4540" s="10"/>
      <c r="I4540" s="95"/>
      <c r="J4540" s="92"/>
      <c r="K4540" s="92"/>
      <c r="L4540" s="73">
        <f t="shared" si="1477"/>
        <v>0</v>
      </c>
      <c r="M4540" s="73">
        <f t="shared" si="1474"/>
        <v>0</v>
      </c>
      <c r="N4540" s="73"/>
      <c r="O4540" s="73"/>
      <c r="P4540" s="73"/>
      <c r="Q4540" s="73"/>
      <c r="R4540" s="73">
        <f t="shared" si="1476"/>
        <v>0</v>
      </c>
      <c r="S4540" s="76" t="str">
        <f t="shared" si="1468"/>
        <v>-</v>
      </c>
      <c r="T4540" s="96">
        <v>0</v>
      </c>
      <c r="U4540" s="97"/>
      <c r="V4540" s="73">
        <f t="shared" si="1475"/>
        <v>0</v>
      </c>
      <c r="W4540" s="73">
        <f t="shared" si="1469"/>
        <v>0</v>
      </c>
      <c r="X4540" s="76" t="str">
        <f t="shared" si="1470"/>
        <v>-</v>
      </c>
      <c r="Y4540" s="73">
        <f t="shared" si="1471"/>
        <v>0</v>
      </c>
      <c r="Z4540" s="73">
        <f t="shared" si="1472"/>
        <v>0</v>
      </c>
      <c r="AA4540" s="73">
        <f t="shared" si="1465"/>
        <v>0</v>
      </c>
      <c r="AB4540" s="73">
        <f t="shared" si="1473"/>
        <v>0</v>
      </c>
      <c r="AC4540" s="73">
        <f t="shared" si="1466"/>
        <v>0</v>
      </c>
      <c r="AD4540" s="73">
        <f t="shared" si="1467"/>
        <v>0</v>
      </c>
      <c r="AE4540" s="73">
        <v>0</v>
      </c>
    </row>
    <row r="4541" spans="1:31" ht="15" customHeight="1">
      <c r="A4541" s="94"/>
      <c r="B4541" s="6" t="str">
        <f>IFERROR(VLOOKUP(A4541,'Distributor List'!$A$2:$D$77,2,0),"-")</f>
        <v>-</v>
      </c>
      <c r="C4541" s="6" t="str">
        <f>IFERROR(VLOOKUP(A4541,'Distributor List'!$A$2:$D$77,3,0),"-")</f>
        <v>-</v>
      </c>
      <c r="D4541" s="6" t="str">
        <f>IFERROR(VLOOKUP(A4541,'Distributor List'!$A$2:$F$77,6,0),"-")</f>
        <v>-</v>
      </c>
      <c r="E4541" s="6" t="str">
        <f>IFERROR(VLOOKUP(A4541,'Distributor List'!$A$2:$D$77,4,0),"-")</f>
        <v>-</v>
      </c>
      <c r="F4541" s="6" t="str">
        <f>IFERROR(VLOOKUP(H4541,'Price List'!$A$2:$H$109,8,0),"-")</f>
        <v>-</v>
      </c>
      <c r="G4541" s="6" t="str">
        <f>IFERROR(VLOOKUP(A4541,'Distributor List'!$A$2:$E$77,5,0),"-")</f>
        <v>-</v>
      </c>
      <c r="H4541" s="10"/>
      <c r="I4541" s="95"/>
      <c r="J4541" s="92"/>
      <c r="K4541" s="92"/>
      <c r="L4541" s="73">
        <f t="shared" si="1477"/>
        <v>0</v>
      </c>
      <c r="M4541" s="73">
        <f t="shared" si="1474"/>
        <v>0</v>
      </c>
      <c r="N4541" s="73"/>
      <c r="O4541" s="73"/>
      <c r="P4541" s="73"/>
      <c r="Q4541" s="73"/>
      <c r="R4541" s="73">
        <f t="shared" si="1476"/>
        <v>0</v>
      </c>
      <c r="S4541" s="76" t="str">
        <f t="shared" si="1468"/>
        <v>-</v>
      </c>
      <c r="T4541" s="96">
        <v>0</v>
      </c>
      <c r="U4541" s="97"/>
      <c r="V4541" s="73">
        <f t="shared" si="1475"/>
        <v>0</v>
      </c>
      <c r="W4541" s="73">
        <f t="shared" si="1469"/>
        <v>0</v>
      </c>
      <c r="X4541" s="76" t="str">
        <f t="shared" si="1470"/>
        <v>-</v>
      </c>
      <c r="Y4541" s="73">
        <f t="shared" si="1471"/>
        <v>0</v>
      </c>
      <c r="Z4541" s="73">
        <f t="shared" si="1472"/>
        <v>0</v>
      </c>
      <c r="AA4541" s="73">
        <f t="shared" ref="AA4541:AA4604" si="1478">Z4541*I4541</f>
        <v>0</v>
      </c>
      <c r="AB4541" s="73">
        <f t="shared" si="1473"/>
        <v>0</v>
      </c>
      <c r="AC4541" s="73">
        <f t="shared" ref="AC4541:AC4604" si="1479">AB4541*I4541</f>
        <v>0</v>
      </c>
      <c r="AD4541" s="73">
        <f t="shared" ref="AD4541:AD4604" si="1480">Y4541*I4541</f>
        <v>0</v>
      </c>
      <c r="AE4541" s="73">
        <v>0</v>
      </c>
    </row>
    <row r="4542" spans="1:31" ht="15" customHeight="1">
      <c r="A4542" s="94"/>
      <c r="B4542" s="6" t="str">
        <f>IFERROR(VLOOKUP(A4542,'Distributor List'!$A$2:$D$77,2,0),"-")</f>
        <v>-</v>
      </c>
      <c r="C4542" s="6" t="str">
        <f>IFERROR(VLOOKUP(A4542,'Distributor List'!$A$2:$D$77,3,0),"-")</f>
        <v>-</v>
      </c>
      <c r="D4542" s="6" t="str">
        <f>IFERROR(VLOOKUP(A4542,'Distributor List'!$A$2:$F$77,6,0),"-")</f>
        <v>-</v>
      </c>
      <c r="E4542" s="6" t="str">
        <f>IFERROR(VLOOKUP(A4542,'Distributor List'!$A$2:$D$77,4,0),"-")</f>
        <v>-</v>
      </c>
      <c r="F4542" s="6" t="str">
        <f>IFERROR(VLOOKUP(H4542,'Price List'!$A$2:$H$109,8,0),"-")</f>
        <v>-</v>
      </c>
      <c r="G4542" s="6" t="str">
        <f>IFERROR(VLOOKUP(A4542,'Distributor List'!$A$2:$E$77,5,0),"-")</f>
        <v>-</v>
      </c>
      <c r="H4542" s="10"/>
      <c r="I4542" s="95"/>
      <c r="J4542" s="92"/>
      <c r="K4542" s="92"/>
      <c r="L4542" s="73">
        <f t="shared" si="1477"/>
        <v>0</v>
      </c>
      <c r="M4542" s="73">
        <f t="shared" si="1474"/>
        <v>0</v>
      </c>
      <c r="N4542" s="73"/>
      <c r="O4542" s="73"/>
      <c r="P4542" s="73"/>
      <c r="Q4542" s="73"/>
      <c r="R4542" s="73">
        <f t="shared" si="1476"/>
        <v>0</v>
      </c>
      <c r="S4542" s="76" t="str">
        <f t="shared" si="1468"/>
        <v>-</v>
      </c>
      <c r="T4542" s="96">
        <v>0</v>
      </c>
      <c r="U4542" s="97"/>
      <c r="V4542" s="73">
        <f t="shared" si="1475"/>
        <v>0</v>
      </c>
      <c r="W4542" s="73">
        <f t="shared" si="1469"/>
        <v>0</v>
      </c>
      <c r="X4542" s="76" t="str">
        <f t="shared" si="1470"/>
        <v>-</v>
      </c>
      <c r="Y4542" s="73">
        <f t="shared" si="1471"/>
        <v>0</v>
      </c>
      <c r="Z4542" s="73">
        <f t="shared" si="1472"/>
        <v>0</v>
      </c>
      <c r="AA4542" s="73">
        <f t="shared" si="1478"/>
        <v>0</v>
      </c>
      <c r="AB4542" s="73">
        <f t="shared" si="1473"/>
        <v>0</v>
      </c>
      <c r="AC4542" s="73">
        <f t="shared" si="1479"/>
        <v>0</v>
      </c>
      <c r="AD4542" s="73">
        <f t="shared" si="1480"/>
        <v>0</v>
      </c>
      <c r="AE4542" s="73">
        <v>0</v>
      </c>
    </row>
    <row r="4543" spans="1:31" ht="15" customHeight="1">
      <c r="A4543" s="94"/>
      <c r="B4543" s="6" t="str">
        <f>IFERROR(VLOOKUP(A4543,'Distributor List'!$A$2:$D$77,2,0),"-")</f>
        <v>-</v>
      </c>
      <c r="C4543" s="6" t="str">
        <f>IFERROR(VLOOKUP(A4543,'Distributor List'!$A$2:$D$77,3,0),"-")</f>
        <v>-</v>
      </c>
      <c r="D4543" s="6" t="str">
        <f>IFERROR(VLOOKUP(A4543,'Distributor List'!$A$2:$F$77,6,0),"-")</f>
        <v>-</v>
      </c>
      <c r="E4543" s="6" t="str">
        <f>IFERROR(VLOOKUP(A4543,'Distributor List'!$A$2:$D$77,4,0),"-")</f>
        <v>-</v>
      </c>
      <c r="F4543" s="6" t="str">
        <f>IFERROR(VLOOKUP(H4543,'Price List'!$A$2:$H$109,8,0),"-")</f>
        <v>-</v>
      </c>
      <c r="G4543" s="6" t="str">
        <f>IFERROR(VLOOKUP(A4543,'Distributor List'!$A$2:$E$77,5,0),"-")</f>
        <v>-</v>
      </c>
      <c r="H4543" s="10"/>
      <c r="I4543" s="95"/>
      <c r="J4543" s="92"/>
      <c r="K4543" s="92"/>
      <c r="L4543" s="73">
        <f t="shared" si="1477"/>
        <v>0</v>
      </c>
      <c r="M4543" s="73">
        <f t="shared" si="1474"/>
        <v>0</v>
      </c>
      <c r="N4543" s="73"/>
      <c r="O4543" s="73"/>
      <c r="P4543" s="73"/>
      <c r="Q4543" s="73"/>
      <c r="R4543" s="73">
        <f t="shared" si="1476"/>
        <v>0</v>
      </c>
      <c r="S4543" s="76" t="str">
        <f t="shared" si="1468"/>
        <v>-</v>
      </c>
      <c r="T4543" s="96">
        <v>0</v>
      </c>
      <c r="U4543" s="97"/>
      <c r="V4543" s="73">
        <f t="shared" si="1475"/>
        <v>0</v>
      </c>
      <c r="W4543" s="73">
        <f t="shared" si="1469"/>
        <v>0</v>
      </c>
      <c r="X4543" s="76" t="str">
        <f t="shared" si="1470"/>
        <v>-</v>
      </c>
      <c r="Y4543" s="73">
        <f t="shared" si="1471"/>
        <v>0</v>
      </c>
      <c r="Z4543" s="73">
        <f t="shared" si="1472"/>
        <v>0</v>
      </c>
      <c r="AA4543" s="73">
        <f t="shared" si="1478"/>
        <v>0</v>
      </c>
      <c r="AB4543" s="73">
        <f t="shared" si="1473"/>
        <v>0</v>
      </c>
      <c r="AC4543" s="73">
        <f t="shared" si="1479"/>
        <v>0</v>
      </c>
      <c r="AD4543" s="73">
        <f t="shared" si="1480"/>
        <v>0</v>
      </c>
      <c r="AE4543" s="73">
        <v>0</v>
      </c>
    </row>
    <row r="4544" spans="1:31" ht="15" customHeight="1">
      <c r="A4544" s="94"/>
      <c r="B4544" s="6" t="str">
        <f>IFERROR(VLOOKUP(A4544,'Distributor List'!$A$2:$D$77,2,0),"-")</f>
        <v>-</v>
      </c>
      <c r="C4544" s="6" t="str">
        <f>IFERROR(VLOOKUP(A4544,'Distributor List'!$A$2:$D$77,3,0),"-")</f>
        <v>-</v>
      </c>
      <c r="D4544" s="6" t="str">
        <f>IFERROR(VLOOKUP(A4544,'Distributor List'!$A$2:$F$77,6,0),"-")</f>
        <v>-</v>
      </c>
      <c r="E4544" s="6" t="str">
        <f>IFERROR(VLOOKUP(A4544,'Distributor List'!$A$2:$D$77,4,0),"-")</f>
        <v>-</v>
      </c>
      <c r="F4544" s="6" t="str">
        <f>IFERROR(VLOOKUP(H4544,'Price List'!$A$2:$H$109,8,0),"-")</f>
        <v>-</v>
      </c>
      <c r="G4544" s="6" t="str">
        <f>IFERROR(VLOOKUP(A4544,'Distributor List'!$A$2:$E$77,5,0),"-")</f>
        <v>-</v>
      </c>
      <c r="H4544" s="10"/>
      <c r="I4544" s="95"/>
      <c r="J4544" s="92"/>
      <c r="K4544" s="92"/>
      <c r="L4544" s="73">
        <f t="shared" si="1477"/>
        <v>0</v>
      </c>
      <c r="M4544" s="73">
        <f t="shared" si="1474"/>
        <v>0</v>
      </c>
      <c r="N4544" s="73"/>
      <c r="O4544" s="73"/>
      <c r="P4544" s="73"/>
      <c r="Q4544" s="73"/>
      <c r="R4544" s="73">
        <f t="shared" si="1476"/>
        <v>0</v>
      </c>
      <c r="S4544" s="76" t="str">
        <f t="shared" si="1468"/>
        <v>-</v>
      </c>
      <c r="T4544" s="96">
        <v>0</v>
      </c>
      <c r="U4544" s="97"/>
      <c r="V4544" s="73">
        <f t="shared" si="1475"/>
        <v>0</v>
      </c>
      <c r="W4544" s="73">
        <f t="shared" si="1469"/>
        <v>0</v>
      </c>
      <c r="X4544" s="76" t="str">
        <f t="shared" si="1470"/>
        <v>-</v>
      </c>
      <c r="Y4544" s="73">
        <f t="shared" si="1471"/>
        <v>0</v>
      </c>
      <c r="Z4544" s="73">
        <f t="shared" si="1472"/>
        <v>0</v>
      </c>
      <c r="AA4544" s="73">
        <f t="shared" si="1478"/>
        <v>0</v>
      </c>
      <c r="AB4544" s="73">
        <f t="shared" si="1473"/>
        <v>0</v>
      </c>
      <c r="AC4544" s="73">
        <f t="shared" si="1479"/>
        <v>0</v>
      </c>
      <c r="AD4544" s="73">
        <f t="shared" si="1480"/>
        <v>0</v>
      </c>
      <c r="AE4544" s="73">
        <v>0</v>
      </c>
    </row>
    <row r="4545" spans="1:31" ht="15" customHeight="1">
      <c r="A4545" s="94"/>
      <c r="B4545" s="6" t="str">
        <f>IFERROR(VLOOKUP(A4545,'Distributor List'!$A$2:$D$77,2,0),"-")</f>
        <v>-</v>
      </c>
      <c r="C4545" s="6" t="str">
        <f>IFERROR(VLOOKUP(A4545,'Distributor List'!$A$2:$D$77,3,0),"-")</f>
        <v>-</v>
      </c>
      <c r="D4545" s="6" t="str">
        <f>IFERROR(VLOOKUP(A4545,'Distributor List'!$A$2:$F$77,6,0),"-")</f>
        <v>-</v>
      </c>
      <c r="E4545" s="6" t="str">
        <f>IFERROR(VLOOKUP(A4545,'Distributor List'!$A$2:$D$77,4,0),"-")</f>
        <v>-</v>
      </c>
      <c r="F4545" s="6" t="str">
        <f>IFERROR(VLOOKUP(H4545,'Price List'!$A$2:$H$109,8,0),"-")</f>
        <v>-</v>
      </c>
      <c r="G4545" s="6" t="str">
        <f>IFERROR(VLOOKUP(A4545,'Distributor List'!$A$2:$E$77,5,0),"-")</f>
        <v>-</v>
      </c>
      <c r="H4545" s="10"/>
      <c r="I4545" s="95"/>
      <c r="J4545" s="92"/>
      <c r="K4545" s="92"/>
      <c r="L4545" s="73">
        <f t="shared" si="1477"/>
        <v>0</v>
      </c>
      <c r="M4545" s="73">
        <f t="shared" si="1474"/>
        <v>0</v>
      </c>
      <c r="N4545" s="73"/>
      <c r="O4545" s="73"/>
      <c r="P4545" s="73"/>
      <c r="Q4545" s="73"/>
      <c r="R4545" s="73">
        <f t="shared" si="1476"/>
        <v>0</v>
      </c>
      <c r="S4545" s="76" t="str">
        <f t="shared" si="1468"/>
        <v>-</v>
      </c>
      <c r="T4545" s="96">
        <v>0</v>
      </c>
      <c r="U4545" s="97"/>
      <c r="V4545" s="73">
        <f t="shared" si="1475"/>
        <v>0</v>
      </c>
      <c r="W4545" s="73">
        <f t="shared" si="1469"/>
        <v>0</v>
      </c>
      <c r="X4545" s="76" t="str">
        <f t="shared" si="1470"/>
        <v>-</v>
      </c>
      <c r="Y4545" s="73">
        <f t="shared" si="1471"/>
        <v>0</v>
      </c>
      <c r="Z4545" s="73">
        <f t="shared" si="1472"/>
        <v>0</v>
      </c>
      <c r="AA4545" s="73">
        <f t="shared" si="1478"/>
        <v>0</v>
      </c>
      <c r="AB4545" s="73">
        <f t="shared" si="1473"/>
        <v>0</v>
      </c>
      <c r="AC4545" s="73">
        <f t="shared" si="1479"/>
        <v>0</v>
      </c>
      <c r="AD4545" s="73">
        <f t="shared" si="1480"/>
        <v>0</v>
      </c>
      <c r="AE4545" s="73">
        <v>0</v>
      </c>
    </row>
    <row r="4546" spans="1:31" ht="15" customHeight="1">
      <c r="A4546" s="94"/>
      <c r="B4546" s="6" t="str">
        <f>IFERROR(VLOOKUP(A4546,'Distributor List'!$A$2:$D$77,2,0),"-")</f>
        <v>-</v>
      </c>
      <c r="C4546" s="6" t="str">
        <f>IFERROR(VLOOKUP(A4546,'Distributor List'!$A$2:$D$77,3,0),"-")</f>
        <v>-</v>
      </c>
      <c r="D4546" s="6" t="str">
        <f>IFERROR(VLOOKUP(A4546,'Distributor List'!$A$2:$F$77,6,0),"-")</f>
        <v>-</v>
      </c>
      <c r="E4546" s="6" t="str">
        <f>IFERROR(VLOOKUP(A4546,'Distributor List'!$A$2:$D$77,4,0),"-")</f>
        <v>-</v>
      </c>
      <c r="F4546" s="6" t="str">
        <f>IFERROR(VLOOKUP(H4546,'Price List'!$A$2:$H$109,8,0),"-")</f>
        <v>-</v>
      </c>
      <c r="G4546" s="6" t="str">
        <f>IFERROR(VLOOKUP(A4546,'Distributor List'!$A$2:$E$77,5,0),"-")</f>
        <v>-</v>
      </c>
      <c r="H4546" s="10"/>
      <c r="I4546" s="95"/>
      <c r="J4546" s="92"/>
      <c r="K4546" s="92"/>
      <c r="L4546" s="73">
        <f t="shared" si="1477"/>
        <v>0</v>
      </c>
      <c r="M4546" s="73">
        <f t="shared" si="1474"/>
        <v>0</v>
      </c>
      <c r="N4546" s="73"/>
      <c r="O4546" s="73"/>
      <c r="P4546" s="73"/>
      <c r="Q4546" s="73"/>
      <c r="R4546" s="73">
        <f t="shared" si="1476"/>
        <v>0</v>
      </c>
      <c r="S4546" s="76" t="str">
        <f t="shared" si="1468"/>
        <v>-</v>
      </c>
      <c r="T4546" s="96">
        <v>0</v>
      </c>
      <c r="U4546" s="97"/>
      <c r="V4546" s="73">
        <f t="shared" si="1475"/>
        <v>0</v>
      </c>
      <c r="W4546" s="73">
        <f t="shared" si="1469"/>
        <v>0</v>
      </c>
      <c r="X4546" s="76" t="str">
        <f t="shared" si="1470"/>
        <v>-</v>
      </c>
      <c r="Y4546" s="73">
        <f t="shared" si="1471"/>
        <v>0</v>
      </c>
      <c r="Z4546" s="73">
        <f t="shared" si="1472"/>
        <v>0</v>
      </c>
      <c r="AA4546" s="73">
        <f t="shared" si="1478"/>
        <v>0</v>
      </c>
      <c r="AB4546" s="73">
        <f t="shared" si="1473"/>
        <v>0</v>
      </c>
      <c r="AC4546" s="73">
        <f t="shared" si="1479"/>
        <v>0</v>
      </c>
      <c r="AD4546" s="73">
        <f t="shared" si="1480"/>
        <v>0</v>
      </c>
      <c r="AE4546" s="73">
        <v>0</v>
      </c>
    </row>
    <row r="4547" spans="1:31" ht="15" customHeight="1">
      <c r="A4547" s="94"/>
      <c r="B4547" s="6" t="str">
        <f>IFERROR(VLOOKUP(A4547,'Distributor List'!$A$2:$D$77,2,0),"-")</f>
        <v>-</v>
      </c>
      <c r="C4547" s="6" t="str">
        <f>IFERROR(VLOOKUP(A4547,'Distributor List'!$A$2:$D$77,3,0),"-")</f>
        <v>-</v>
      </c>
      <c r="D4547" s="6" t="str">
        <f>IFERROR(VLOOKUP(A4547,'Distributor List'!$A$2:$F$77,6,0),"-")</f>
        <v>-</v>
      </c>
      <c r="E4547" s="6" t="str">
        <f>IFERROR(VLOOKUP(A4547,'Distributor List'!$A$2:$D$77,4,0),"-")</f>
        <v>-</v>
      </c>
      <c r="F4547" s="6" t="str">
        <f>IFERROR(VLOOKUP(H4547,'Price List'!$A$2:$H$109,8,0),"-")</f>
        <v>-</v>
      </c>
      <c r="G4547" s="6" t="str">
        <f>IFERROR(VLOOKUP(A4547,'Distributor List'!$A$2:$E$77,5,0),"-")</f>
        <v>-</v>
      </c>
      <c r="H4547" s="10"/>
      <c r="I4547" s="95"/>
      <c r="J4547" s="92"/>
      <c r="K4547" s="92"/>
      <c r="L4547" s="73">
        <f t="shared" si="1477"/>
        <v>0</v>
      </c>
      <c r="M4547" s="73">
        <f t="shared" si="1474"/>
        <v>0</v>
      </c>
      <c r="N4547" s="73"/>
      <c r="O4547" s="73"/>
      <c r="P4547" s="73"/>
      <c r="Q4547" s="73"/>
      <c r="R4547" s="73">
        <f t="shared" si="1476"/>
        <v>0</v>
      </c>
      <c r="S4547" s="76" t="str">
        <f t="shared" si="1468"/>
        <v>-</v>
      </c>
      <c r="T4547" s="96">
        <v>0</v>
      </c>
      <c r="U4547" s="97"/>
      <c r="V4547" s="73">
        <f t="shared" si="1475"/>
        <v>0</v>
      </c>
      <c r="W4547" s="73">
        <f t="shared" si="1469"/>
        <v>0</v>
      </c>
      <c r="X4547" s="76" t="str">
        <f t="shared" si="1470"/>
        <v>-</v>
      </c>
      <c r="Y4547" s="73">
        <f t="shared" si="1471"/>
        <v>0</v>
      </c>
      <c r="Z4547" s="73">
        <f t="shared" si="1472"/>
        <v>0</v>
      </c>
      <c r="AA4547" s="73">
        <f t="shared" si="1478"/>
        <v>0</v>
      </c>
      <c r="AB4547" s="73">
        <f t="shared" si="1473"/>
        <v>0</v>
      </c>
      <c r="AC4547" s="73">
        <f t="shared" si="1479"/>
        <v>0</v>
      </c>
      <c r="AD4547" s="73">
        <f t="shared" si="1480"/>
        <v>0</v>
      </c>
      <c r="AE4547" s="73">
        <v>0</v>
      </c>
    </row>
    <row r="4548" spans="1:31" ht="15" customHeight="1">
      <c r="A4548" s="94"/>
      <c r="B4548" s="6" t="str">
        <f>IFERROR(VLOOKUP(A4548,'Distributor List'!$A$2:$D$77,2,0),"-")</f>
        <v>-</v>
      </c>
      <c r="C4548" s="6" t="str">
        <f>IFERROR(VLOOKUP(A4548,'Distributor List'!$A$2:$D$77,3,0),"-")</f>
        <v>-</v>
      </c>
      <c r="D4548" s="6" t="str">
        <f>IFERROR(VLOOKUP(A4548,'Distributor List'!$A$2:$F$77,6,0),"-")</f>
        <v>-</v>
      </c>
      <c r="E4548" s="6" t="str">
        <f>IFERROR(VLOOKUP(A4548,'Distributor List'!$A$2:$D$77,4,0),"-")</f>
        <v>-</v>
      </c>
      <c r="F4548" s="6" t="str">
        <f>IFERROR(VLOOKUP(H4548,'Price List'!$A$2:$H$109,8,0),"-")</f>
        <v>-</v>
      </c>
      <c r="G4548" s="6" t="str">
        <f>IFERROR(VLOOKUP(A4548,'Distributor List'!$A$2:$E$77,5,0),"-")</f>
        <v>-</v>
      </c>
      <c r="H4548" s="10"/>
      <c r="I4548" s="95"/>
      <c r="J4548" s="92"/>
      <c r="K4548" s="92"/>
      <c r="L4548" s="73">
        <f t="shared" si="1477"/>
        <v>0</v>
      </c>
      <c r="M4548" s="73">
        <f t="shared" si="1474"/>
        <v>0</v>
      </c>
      <c r="N4548" s="73"/>
      <c r="O4548" s="73"/>
      <c r="P4548" s="73"/>
      <c r="Q4548" s="73"/>
      <c r="R4548" s="73">
        <f t="shared" si="1476"/>
        <v>0</v>
      </c>
      <c r="S4548" s="76" t="str">
        <f t="shared" si="1468"/>
        <v>-</v>
      </c>
      <c r="T4548" s="96">
        <v>0</v>
      </c>
      <c r="U4548" s="97"/>
      <c r="V4548" s="73">
        <f t="shared" si="1475"/>
        <v>0</v>
      </c>
      <c r="W4548" s="73">
        <f t="shared" si="1469"/>
        <v>0</v>
      </c>
      <c r="X4548" s="76" t="str">
        <f t="shared" si="1470"/>
        <v>-</v>
      </c>
      <c r="Y4548" s="73">
        <f t="shared" si="1471"/>
        <v>0</v>
      </c>
      <c r="Z4548" s="73">
        <f t="shared" si="1472"/>
        <v>0</v>
      </c>
      <c r="AA4548" s="73">
        <f t="shared" si="1478"/>
        <v>0</v>
      </c>
      <c r="AB4548" s="73">
        <f t="shared" si="1473"/>
        <v>0</v>
      </c>
      <c r="AC4548" s="73">
        <f t="shared" si="1479"/>
        <v>0</v>
      </c>
      <c r="AD4548" s="73">
        <f t="shared" si="1480"/>
        <v>0</v>
      </c>
      <c r="AE4548" s="73">
        <v>0</v>
      </c>
    </row>
    <row r="4549" spans="1:31" ht="15" customHeight="1">
      <c r="A4549" s="94"/>
      <c r="B4549" s="6" t="str">
        <f>IFERROR(VLOOKUP(A4549,'Distributor List'!$A$2:$D$77,2,0),"-")</f>
        <v>-</v>
      </c>
      <c r="C4549" s="6" t="str">
        <f>IFERROR(VLOOKUP(A4549,'Distributor List'!$A$2:$D$77,3,0),"-")</f>
        <v>-</v>
      </c>
      <c r="D4549" s="6" t="str">
        <f>IFERROR(VLOOKUP(A4549,'Distributor List'!$A$2:$F$77,6,0),"-")</f>
        <v>-</v>
      </c>
      <c r="E4549" s="6" t="str">
        <f>IFERROR(VLOOKUP(A4549,'Distributor List'!$A$2:$D$77,4,0),"-")</f>
        <v>-</v>
      </c>
      <c r="F4549" s="6" t="str">
        <f>IFERROR(VLOOKUP(H4549,'Price List'!$A$2:$H$109,8,0),"-")</f>
        <v>-</v>
      </c>
      <c r="G4549" s="6" t="str">
        <f>IFERROR(VLOOKUP(A4549,'Distributor List'!$A$2:$E$77,5,0),"-")</f>
        <v>-</v>
      </c>
      <c r="H4549" s="10"/>
      <c r="I4549" s="95"/>
      <c r="J4549" s="92"/>
      <c r="K4549" s="92"/>
      <c r="L4549" s="73">
        <f t="shared" si="1477"/>
        <v>0</v>
      </c>
      <c r="M4549" s="73">
        <f t="shared" si="1474"/>
        <v>0</v>
      </c>
      <c r="N4549" s="73"/>
      <c r="O4549" s="73"/>
      <c r="P4549" s="73"/>
      <c r="Q4549" s="73"/>
      <c r="R4549" s="73">
        <f t="shared" si="1476"/>
        <v>0</v>
      </c>
      <c r="S4549" s="76" t="str">
        <f t="shared" si="1468"/>
        <v>-</v>
      </c>
      <c r="T4549" s="96">
        <v>0</v>
      </c>
      <c r="U4549" s="97"/>
      <c r="V4549" s="73">
        <f t="shared" si="1475"/>
        <v>0</v>
      </c>
      <c r="W4549" s="73">
        <f t="shared" si="1469"/>
        <v>0</v>
      </c>
      <c r="X4549" s="76" t="str">
        <f t="shared" si="1470"/>
        <v>-</v>
      </c>
      <c r="Y4549" s="73">
        <f t="shared" si="1471"/>
        <v>0</v>
      </c>
      <c r="Z4549" s="73">
        <f t="shared" si="1472"/>
        <v>0</v>
      </c>
      <c r="AA4549" s="73">
        <f t="shared" si="1478"/>
        <v>0</v>
      </c>
      <c r="AB4549" s="73">
        <f t="shared" si="1473"/>
        <v>0</v>
      </c>
      <c r="AC4549" s="73">
        <f t="shared" si="1479"/>
        <v>0</v>
      </c>
      <c r="AD4549" s="73">
        <f t="shared" si="1480"/>
        <v>0</v>
      </c>
      <c r="AE4549" s="73">
        <v>0</v>
      </c>
    </row>
    <row r="4550" spans="1:31" ht="15" customHeight="1">
      <c r="A4550" s="94"/>
      <c r="B4550" s="6" t="str">
        <f>IFERROR(VLOOKUP(A4550,'Distributor List'!$A$2:$D$77,2,0),"-")</f>
        <v>-</v>
      </c>
      <c r="C4550" s="6" t="str">
        <f>IFERROR(VLOOKUP(A4550,'Distributor List'!$A$2:$D$77,3,0),"-")</f>
        <v>-</v>
      </c>
      <c r="D4550" s="6" t="str">
        <f>IFERROR(VLOOKUP(A4550,'Distributor List'!$A$2:$F$77,6,0),"-")</f>
        <v>-</v>
      </c>
      <c r="E4550" s="6" t="str">
        <f>IFERROR(VLOOKUP(A4550,'Distributor List'!$A$2:$D$77,4,0),"-")</f>
        <v>-</v>
      </c>
      <c r="F4550" s="6" t="str">
        <f>IFERROR(VLOOKUP(H4550,'Price List'!$A$2:$H$109,8,0),"-")</f>
        <v>-</v>
      </c>
      <c r="G4550" s="6" t="str">
        <f>IFERROR(VLOOKUP(A4550,'Distributor List'!$A$2:$E$77,5,0),"-")</f>
        <v>-</v>
      </c>
      <c r="H4550" s="10"/>
      <c r="I4550" s="95"/>
      <c r="J4550" s="92"/>
      <c r="K4550" s="92"/>
      <c r="L4550" s="73">
        <f t="shared" si="1477"/>
        <v>0</v>
      </c>
      <c r="M4550" s="73">
        <f t="shared" si="1474"/>
        <v>0</v>
      </c>
      <c r="N4550" s="73"/>
      <c r="O4550" s="73"/>
      <c r="P4550" s="73"/>
      <c r="Q4550" s="73"/>
      <c r="R4550" s="73">
        <f t="shared" si="1476"/>
        <v>0</v>
      </c>
      <c r="S4550" s="76" t="str">
        <f t="shared" si="1468"/>
        <v>-</v>
      </c>
      <c r="T4550" s="96">
        <v>0</v>
      </c>
      <c r="U4550" s="97"/>
      <c r="V4550" s="73">
        <f t="shared" si="1475"/>
        <v>0</v>
      </c>
      <c r="W4550" s="73">
        <f t="shared" si="1469"/>
        <v>0</v>
      </c>
      <c r="X4550" s="76" t="str">
        <f t="shared" si="1470"/>
        <v>-</v>
      </c>
      <c r="Y4550" s="73">
        <f t="shared" si="1471"/>
        <v>0</v>
      </c>
      <c r="Z4550" s="73">
        <f t="shared" si="1472"/>
        <v>0</v>
      </c>
      <c r="AA4550" s="73">
        <f t="shared" si="1478"/>
        <v>0</v>
      </c>
      <c r="AB4550" s="73">
        <f t="shared" si="1473"/>
        <v>0</v>
      </c>
      <c r="AC4550" s="73">
        <f t="shared" si="1479"/>
        <v>0</v>
      </c>
      <c r="AD4550" s="73">
        <f t="shared" si="1480"/>
        <v>0</v>
      </c>
      <c r="AE4550" s="73">
        <v>0</v>
      </c>
    </row>
    <row r="4551" spans="1:31" ht="15" customHeight="1">
      <c r="A4551" s="94"/>
      <c r="B4551" s="6" t="str">
        <f>IFERROR(VLOOKUP(A4551,'Distributor List'!$A$2:$D$77,2,0),"-")</f>
        <v>-</v>
      </c>
      <c r="C4551" s="6" t="str">
        <f>IFERROR(VLOOKUP(A4551,'Distributor List'!$A$2:$D$77,3,0),"-")</f>
        <v>-</v>
      </c>
      <c r="D4551" s="6" t="str">
        <f>IFERROR(VLOOKUP(A4551,'Distributor List'!$A$2:$F$77,6,0),"-")</f>
        <v>-</v>
      </c>
      <c r="E4551" s="6" t="str">
        <f>IFERROR(VLOOKUP(A4551,'Distributor List'!$A$2:$D$77,4,0),"-")</f>
        <v>-</v>
      </c>
      <c r="F4551" s="6" t="str">
        <f>IFERROR(VLOOKUP(H4551,'Price List'!$A$2:$H$109,8,0),"-")</f>
        <v>-</v>
      </c>
      <c r="G4551" s="6" t="str">
        <f>IFERROR(VLOOKUP(A4551,'Distributor List'!$A$2:$E$77,5,0),"-")</f>
        <v>-</v>
      </c>
      <c r="H4551" s="10"/>
      <c r="I4551" s="95"/>
      <c r="J4551" s="92"/>
      <c r="K4551" s="92"/>
      <c r="L4551" s="73">
        <f t="shared" si="1477"/>
        <v>0</v>
      </c>
      <c r="M4551" s="73">
        <f t="shared" si="1474"/>
        <v>0</v>
      </c>
      <c r="N4551" s="73"/>
      <c r="O4551" s="73"/>
      <c r="P4551" s="73"/>
      <c r="Q4551" s="73"/>
      <c r="R4551" s="73">
        <f t="shared" si="1476"/>
        <v>0</v>
      </c>
      <c r="S4551" s="76" t="str">
        <f t="shared" si="1468"/>
        <v>-</v>
      </c>
      <c r="T4551" s="96">
        <v>0</v>
      </c>
      <c r="U4551" s="97"/>
      <c r="V4551" s="73">
        <f t="shared" si="1475"/>
        <v>0</v>
      </c>
      <c r="W4551" s="73">
        <f t="shared" si="1469"/>
        <v>0</v>
      </c>
      <c r="X4551" s="76" t="str">
        <f t="shared" si="1470"/>
        <v>-</v>
      </c>
      <c r="Y4551" s="73">
        <f t="shared" si="1471"/>
        <v>0</v>
      </c>
      <c r="Z4551" s="73">
        <f t="shared" si="1472"/>
        <v>0</v>
      </c>
      <c r="AA4551" s="73">
        <f t="shared" si="1478"/>
        <v>0</v>
      </c>
      <c r="AB4551" s="73">
        <f t="shared" si="1473"/>
        <v>0</v>
      </c>
      <c r="AC4551" s="73">
        <f t="shared" si="1479"/>
        <v>0</v>
      </c>
      <c r="AD4551" s="73">
        <f t="shared" si="1480"/>
        <v>0</v>
      </c>
      <c r="AE4551" s="73">
        <v>0</v>
      </c>
    </row>
    <row r="4552" spans="1:31" ht="15" customHeight="1">
      <c r="A4552" s="94"/>
      <c r="B4552" s="6" t="str">
        <f>IFERROR(VLOOKUP(A4552,'Distributor List'!$A$2:$D$77,2,0),"-")</f>
        <v>-</v>
      </c>
      <c r="C4552" s="6" t="str">
        <f>IFERROR(VLOOKUP(A4552,'Distributor List'!$A$2:$D$77,3,0),"-")</f>
        <v>-</v>
      </c>
      <c r="D4552" s="6" t="str">
        <f>IFERROR(VLOOKUP(A4552,'Distributor List'!$A$2:$F$77,6,0),"-")</f>
        <v>-</v>
      </c>
      <c r="E4552" s="6" t="str">
        <f>IFERROR(VLOOKUP(A4552,'Distributor List'!$A$2:$D$77,4,0),"-")</f>
        <v>-</v>
      </c>
      <c r="F4552" s="6" t="str">
        <f>IFERROR(VLOOKUP(H4552,'Price List'!$A$2:$H$109,8,0),"-")</f>
        <v>-</v>
      </c>
      <c r="G4552" s="6" t="str">
        <f>IFERROR(VLOOKUP(A4552,'Distributor List'!$A$2:$E$77,5,0),"-")</f>
        <v>-</v>
      </c>
      <c r="H4552" s="10"/>
      <c r="I4552" s="95"/>
      <c r="J4552" s="92"/>
      <c r="K4552" s="92"/>
      <c r="L4552" s="73">
        <f t="shared" si="1477"/>
        <v>0</v>
      </c>
      <c r="M4552" s="73">
        <f t="shared" si="1474"/>
        <v>0</v>
      </c>
      <c r="N4552" s="73"/>
      <c r="O4552" s="73"/>
      <c r="P4552" s="73"/>
      <c r="Q4552" s="73"/>
      <c r="R4552" s="73">
        <f t="shared" si="1476"/>
        <v>0</v>
      </c>
      <c r="S4552" s="76" t="str">
        <f t="shared" si="1468"/>
        <v>-</v>
      </c>
      <c r="T4552" s="96">
        <v>0</v>
      </c>
      <c r="U4552" s="97"/>
      <c r="V4552" s="73">
        <f t="shared" si="1475"/>
        <v>0</v>
      </c>
      <c r="W4552" s="73">
        <f t="shared" si="1469"/>
        <v>0</v>
      </c>
      <c r="X4552" s="76" t="str">
        <f t="shared" si="1470"/>
        <v>-</v>
      </c>
      <c r="Y4552" s="73">
        <f t="shared" si="1471"/>
        <v>0</v>
      </c>
      <c r="Z4552" s="73">
        <f t="shared" si="1472"/>
        <v>0</v>
      </c>
      <c r="AA4552" s="73">
        <f t="shared" si="1478"/>
        <v>0</v>
      </c>
      <c r="AB4552" s="73">
        <f t="shared" si="1473"/>
        <v>0</v>
      </c>
      <c r="AC4552" s="73">
        <f t="shared" si="1479"/>
        <v>0</v>
      </c>
      <c r="AD4552" s="73">
        <f t="shared" si="1480"/>
        <v>0</v>
      </c>
      <c r="AE4552" s="73">
        <v>0</v>
      </c>
    </row>
    <row r="4553" spans="1:31" ht="15" customHeight="1">
      <c r="A4553" s="94"/>
      <c r="B4553" s="6" t="str">
        <f>IFERROR(VLOOKUP(A4553,'Distributor List'!$A$2:$D$77,2,0),"-")</f>
        <v>-</v>
      </c>
      <c r="C4553" s="6" t="str">
        <f>IFERROR(VLOOKUP(A4553,'Distributor List'!$A$2:$D$77,3,0),"-")</f>
        <v>-</v>
      </c>
      <c r="D4553" s="6" t="str">
        <f>IFERROR(VLOOKUP(A4553,'Distributor List'!$A$2:$F$77,6,0),"-")</f>
        <v>-</v>
      </c>
      <c r="E4553" s="6" t="str">
        <f>IFERROR(VLOOKUP(A4553,'Distributor List'!$A$2:$D$77,4,0),"-")</f>
        <v>-</v>
      </c>
      <c r="F4553" s="6" t="str">
        <f>IFERROR(VLOOKUP(H4553,'Price List'!$A$2:$H$109,8,0),"-")</f>
        <v>-</v>
      </c>
      <c r="G4553" s="6" t="str">
        <f>IFERROR(VLOOKUP(A4553,'Distributor List'!$A$2:$E$77,5,0),"-")</f>
        <v>-</v>
      </c>
      <c r="H4553" s="10"/>
      <c r="I4553" s="95"/>
      <c r="J4553" s="92"/>
      <c r="K4553" s="92"/>
      <c r="L4553" s="73">
        <f t="shared" si="1477"/>
        <v>0</v>
      </c>
      <c r="M4553" s="73">
        <f t="shared" si="1474"/>
        <v>0</v>
      </c>
      <c r="N4553" s="73"/>
      <c r="O4553" s="73"/>
      <c r="P4553" s="73"/>
      <c r="Q4553" s="73"/>
      <c r="R4553" s="73">
        <f t="shared" si="1476"/>
        <v>0</v>
      </c>
      <c r="S4553" s="76" t="str">
        <f t="shared" si="1468"/>
        <v>-</v>
      </c>
      <c r="T4553" s="96">
        <v>0</v>
      </c>
      <c r="U4553" s="97"/>
      <c r="V4553" s="73">
        <f t="shared" si="1475"/>
        <v>0</v>
      </c>
      <c r="W4553" s="73">
        <f t="shared" si="1469"/>
        <v>0</v>
      </c>
      <c r="X4553" s="76" t="str">
        <f t="shared" si="1470"/>
        <v>-</v>
      </c>
      <c r="Y4553" s="73">
        <f t="shared" si="1471"/>
        <v>0</v>
      </c>
      <c r="Z4553" s="73">
        <f t="shared" si="1472"/>
        <v>0</v>
      </c>
      <c r="AA4553" s="73">
        <f t="shared" si="1478"/>
        <v>0</v>
      </c>
      <c r="AB4553" s="73">
        <f t="shared" si="1473"/>
        <v>0</v>
      </c>
      <c r="AC4553" s="73">
        <f t="shared" si="1479"/>
        <v>0</v>
      </c>
      <c r="AD4553" s="73">
        <f t="shared" si="1480"/>
        <v>0</v>
      </c>
      <c r="AE4553" s="73">
        <v>0</v>
      </c>
    </row>
    <row r="4554" spans="1:31" ht="15" customHeight="1">
      <c r="A4554" s="94"/>
      <c r="B4554" s="6" t="str">
        <f>IFERROR(VLOOKUP(A4554,'Distributor List'!$A$2:$D$77,2,0),"-")</f>
        <v>-</v>
      </c>
      <c r="C4554" s="6" t="str">
        <f>IFERROR(VLOOKUP(A4554,'Distributor List'!$A$2:$D$77,3,0),"-")</f>
        <v>-</v>
      </c>
      <c r="D4554" s="6" t="str">
        <f>IFERROR(VLOOKUP(A4554,'Distributor List'!$A$2:$F$77,6,0),"-")</f>
        <v>-</v>
      </c>
      <c r="E4554" s="6" t="str">
        <f>IFERROR(VLOOKUP(A4554,'Distributor List'!$A$2:$D$77,4,0),"-")</f>
        <v>-</v>
      </c>
      <c r="F4554" s="6" t="str">
        <f>IFERROR(VLOOKUP(H4554,'Price List'!$A$2:$H$109,8,0),"-")</f>
        <v>-</v>
      </c>
      <c r="G4554" s="6" t="str">
        <f>IFERROR(VLOOKUP(A4554,'Distributor List'!$A$2:$E$77,5,0),"-")</f>
        <v>-</v>
      </c>
      <c r="H4554" s="10"/>
      <c r="I4554" s="95"/>
      <c r="J4554" s="92"/>
      <c r="K4554" s="92"/>
      <c r="L4554" s="73">
        <f t="shared" si="1477"/>
        <v>0</v>
      </c>
      <c r="M4554" s="73">
        <f t="shared" si="1474"/>
        <v>0</v>
      </c>
      <c r="N4554" s="73"/>
      <c r="O4554" s="73"/>
      <c r="P4554" s="73"/>
      <c r="Q4554" s="73"/>
      <c r="R4554" s="73">
        <f t="shared" si="1476"/>
        <v>0</v>
      </c>
      <c r="S4554" s="76" t="str">
        <f t="shared" si="1468"/>
        <v>-</v>
      </c>
      <c r="T4554" s="96">
        <v>0</v>
      </c>
      <c r="U4554" s="97"/>
      <c r="V4554" s="73">
        <f t="shared" si="1475"/>
        <v>0</v>
      </c>
      <c r="W4554" s="73">
        <f t="shared" si="1469"/>
        <v>0</v>
      </c>
      <c r="X4554" s="76" t="str">
        <f t="shared" si="1470"/>
        <v>-</v>
      </c>
      <c r="Y4554" s="73">
        <f t="shared" si="1471"/>
        <v>0</v>
      </c>
      <c r="Z4554" s="73">
        <f t="shared" si="1472"/>
        <v>0</v>
      </c>
      <c r="AA4554" s="73">
        <f t="shared" si="1478"/>
        <v>0</v>
      </c>
      <c r="AB4554" s="73">
        <f t="shared" si="1473"/>
        <v>0</v>
      </c>
      <c r="AC4554" s="73">
        <f t="shared" si="1479"/>
        <v>0</v>
      </c>
      <c r="AD4554" s="73">
        <f t="shared" si="1480"/>
        <v>0</v>
      </c>
      <c r="AE4554" s="73">
        <v>0</v>
      </c>
    </row>
    <row r="4555" spans="1:31" ht="15" customHeight="1">
      <c r="A4555" s="94"/>
      <c r="B4555" s="6" t="str">
        <f>IFERROR(VLOOKUP(A4555,'Distributor List'!$A$2:$D$77,2,0),"-")</f>
        <v>-</v>
      </c>
      <c r="C4555" s="6" t="str">
        <f>IFERROR(VLOOKUP(A4555,'Distributor List'!$A$2:$D$77,3,0),"-")</f>
        <v>-</v>
      </c>
      <c r="D4555" s="6" t="str">
        <f>IFERROR(VLOOKUP(A4555,'Distributor List'!$A$2:$F$77,6,0),"-")</f>
        <v>-</v>
      </c>
      <c r="E4555" s="6" t="str">
        <f>IFERROR(VLOOKUP(A4555,'Distributor List'!$A$2:$D$77,4,0),"-")</f>
        <v>-</v>
      </c>
      <c r="F4555" s="6" t="str">
        <f>IFERROR(VLOOKUP(H4555,'Price List'!$A$2:$H$109,8,0),"-")</f>
        <v>-</v>
      </c>
      <c r="G4555" s="6" t="str">
        <f>IFERROR(VLOOKUP(A4555,'Distributor List'!$A$2:$E$77,5,0),"-")</f>
        <v>-</v>
      </c>
      <c r="H4555" s="10"/>
      <c r="I4555" s="95"/>
      <c r="J4555" s="92"/>
      <c r="K4555" s="92"/>
      <c r="L4555" s="73">
        <f t="shared" si="1477"/>
        <v>0</v>
      </c>
      <c r="M4555" s="73">
        <f t="shared" si="1474"/>
        <v>0</v>
      </c>
      <c r="N4555" s="73"/>
      <c r="O4555" s="73"/>
      <c r="P4555" s="73"/>
      <c r="Q4555" s="73"/>
      <c r="R4555" s="73">
        <f t="shared" si="1476"/>
        <v>0</v>
      </c>
      <c r="S4555" s="76" t="str">
        <f t="shared" si="1468"/>
        <v>-</v>
      </c>
      <c r="T4555" s="96">
        <v>0</v>
      </c>
      <c r="U4555" s="97"/>
      <c r="V4555" s="73">
        <f t="shared" si="1475"/>
        <v>0</v>
      </c>
      <c r="W4555" s="73">
        <f t="shared" si="1469"/>
        <v>0</v>
      </c>
      <c r="X4555" s="76" t="str">
        <f t="shared" si="1470"/>
        <v>-</v>
      </c>
      <c r="Y4555" s="73">
        <f t="shared" si="1471"/>
        <v>0</v>
      </c>
      <c r="Z4555" s="73">
        <f t="shared" si="1472"/>
        <v>0</v>
      </c>
      <c r="AA4555" s="73">
        <f t="shared" si="1478"/>
        <v>0</v>
      </c>
      <c r="AB4555" s="73">
        <f t="shared" si="1473"/>
        <v>0</v>
      </c>
      <c r="AC4555" s="73">
        <f t="shared" si="1479"/>
        <v>0</v>
      </c>
      <c r="AD4555" s="73">
        <f t="shared" si="1480"/>
        <v>0</v>
      </c>
      <c r="AE4555" s="73">
        <v>0</v>
      </c>
    </row>
    <row r="4556" spans="1:31" ht="15" customHeight="1">
      <c r="A4556" s="94"/>
      <c r="B4556" s="6" t="str">
        <f>IFERROR(VLOOKUP(A4556,'Distributor List'!$A$2:$D$77,2,0),"-")</f>
        <v>-</v>
      </c>
      <c r="C4556" s="6" t="str">
        <f>IFERROR(VLOOKUP(A4556,'Distributor List'!$A$2:$D$77,3,0),"-")</f>
        <v>-</v>
      </c>
      <c r="D4556" s="6" t="str">
        <f>IFERROR(VLOOKUP(A4556,'Distributor List'!$A$2:$F$77,6,0),"-")</f>
        <v>-</v>
      </c>
      <c r="E4556" s="6" t="str">
        <f>IFERROR(VLOOKUP(A4556,'Distributor List'!$A$2:$D$77,4,0),"-")</f>
        <v>-</v>
      </c>
      <c r="F4556" s="6" t="str">
        <f>IFERROR(VLOOKUP(H4556,'Price List'!$A$2:$H$109,8,0),"-")</f>
        <v>-</v>
      </c>
      <c r="G4556" s="6" t="str">
        <f>IFERROR(VLOOKUP(A4556,'Distributor List'!$A$2:$E$77,5,0),"-")</f>
        <v>-</v>
      </c>
      <c r="H4556" s="10"/>
      <c r="I4556" s="95"/>
      <c r="J4556" s="92"/>
      <c r="K4556" s="92"/>
      <c r="L4556" s="73">
        <f t="shared" si="1477"/>
        <v>0</v>
      </c>
      <c r="M4556" s="73">
        <f t="shared" si="1474"/>
        <v>0</v>
      </c>
      <c r="N4556" s="73"/>
      <c r="O4556" s="73"/>
      <c r="P4556" s="73"/>
      <c r="Q4556" s="73"/>
      <c r="R4556" s="73">
        <f t="shared" si="1476"/>
        <v>0</v>
      </c>
      <c r="S4556" s="76" t="str">
        <f t="shared" si="1468"/>
        <v>-</v>
      </c>
      <c r="T4556" s="96">
        <v>0</v>
      </c>
      <c r="U4556" s="97"/>
      <c r="V4556" s="73">
        <f t="shared" si="1475"/>
        <v>0</v>
      </c>
      <c r="W4556" s="73">
        <f t="shared" si="1469"/>
        <v>0</v>
      </c>
      <c r="X4556" s="76" t="str">
        <f t="shared" si="1470"/>
        <v>-</v>
      </c>
      <c r="Y4556" s="73">
        <f t="shared" si="1471"/>
        <v>0</v>
      </c>
      <c r="Z4556" s="73">
        <f t="shared" si="1472"/>
        <v>0</v>
      </c>
      <c r="AA4556" s="73">
        <f t="shared" si="1478"/>
        <v>0</v>
      </c>
      <c r="AB4556" s="73">
        <f t="shared" si="1473"/>
        <v>0</v>
      </c>
      <c r="AC4556" s="73">
        <f t="shared" si="1479"/>
        <v>0</v>
      </c>
      <c r="AD4556" s="73">
        <f t="shared" si="1480"/>
        <v>0</v>
      </c>
      <c r="AE4556" s="73">
        <v>0</v>
      </c>
    </row>
    <row r="4557" spans="1:31" ht="15" customHeight="1">
      <c r="A4557" s="94"/>
      <c r="B4557" s="6" t="str">
        <f>IFERROR(VLOOKUP(A4557,'Distributor List'!$A$2:$D$77,2,0),"-")</f>
        <v>-</v>
      </c>
      <c r="C4557" s="6" t="str">
        <f>IFERROR(VLOOKUP(A4557,'Distributor List'!$A$2:$D$77,3,0),"-")</f>
        <v>-</v>
      </c>
      <c r="D4557" s="6" t="str">
        <f>IFERROR(VLOOKUP(A4557,'Distributor List'!$A$2:$F$77,6,0),"-")</f>
        <v>-</v>
      </c>
      <c r="E4557" s="6" t="str">
        <f>IFERROR(VLOOKUP(A4557,'Distributor List'!$A$2:$D$77,4,0),"-")</f>
        <v>-</v>
      </c>
      <c r="F4557" s="6" t="str">
        <f>IFERROR(VLOOKUP(H4557,'Price List'!$A$2:$H$109,8,0),"-")</f>
        <v>-</v>
      </c>
      <c r="G4557" s="6" t="str">
        <f>IFERROR(VLOOKUP(A4557,'Distributor List'!$A$2:$E$77,5,0),"-")</f>
        <v>-</v>
      </c>
      <c r="H4557" s="10"/>
      <c r="I4557" s="95"/>
      <c r="J4557" s="92"/>
      <c r="K4557" s="92"/>
      <c r="L4557" s="73">
        <f t="shared" si="1477"/>
        <v>0</v>
      </c>
      <c r="M4557" s="73">
        <f t="shared" si="1474"/>
        <v>0</v>
      </c>
      <c r="N4557" s="73"/>
      <c r="O4557" s="73"/>
      <c r="P4557" s="73"/>
      <c r="Q4557" s="73"/>
      <c r="R4557" s="73">
        <f t="shared" si="1476"/>
        <v>0</v>
      </c>
      <c r="S4557" s="76" t="str">
        <f t="shared" si="1468"/>
        <v>-</v>
      </c>
      <c r="T4557" s="96">
        <v>0</v>
      </c>
      <c r="U4557" s="97"/>
      <c r="V4557" s="73">
        <f t="shared" si="1475"/>
        <v>0</v>
      </c>
      <c r="W4557" s="73">
        <f t="shared" si="1469"/>
        <v>0</v>
      </c>
      <c r="X4557" s="76" t="str">
        <f t="shared" si="1470"/>
        <v>-</v>
      </c>
      <c r="Y4557" s="73">
        <f t="shared" si="1471"/>
        <v>0</v>
      </c>
      <c r="Z4557" s="73">
        <f t="shared" si="1472"/>
        <v>0</v>
      </c>
      <c r="AA4557" s="73">
        <f t="shared" si="1478"/>
        <v>0</v>
      </c>
      <c r="AB4557" s="73">
        <f t="shared" si="1473"/>
        <v>0</v>
      </c>
      <c r="AC4557" s="73">
        <f t="shared" si="1479"/>
        <v>0</v>
      </c>
      <c r="AD4557" s="73">
        <f t="shared" si="1480"/>
        <v>0</v>
      </c>
      <c r="AE4557" s="73">
        <v>0</v>
      </c>
    </row>
    <row r="4558" spans="1:31" ht="15" customHeight="1">
      <c r="A4558" s="94"/>
      <c r="B4558" s="6" t="str">
        <f>IFERROR(VLOOKUP(A4558,'Distributor List'!$A$2:$D$77,2,0),"-")</f>
        <v>-</v>
      </c>
      <c r="C4558" s="6" t="str">
        <f>IFERROR(VLOOKUP(A4558,'Distributor List'!$A$2:$D$77,3,0),"-")</f>
        <v>-</v>
      </c>
      <c r="D4558" s="6" t="str">
        <f>IFERROR(VLOOKUP(A4558,'Distributor List'!$A$2:$F$77,6,0),"-")</f>
        <v>-</v>
      </c>
      <c r="E4558" s="6" t="str">
        <f>IFERROR(VLOOKUP(A4558,'Distributor List'!$A$2:$D$77,4,0),"-")</f>
        <v>-</v>
      </c>
      <c r="F4558" s="6" t="str">
        <f>IFERROR(VLOOKUP(H4558,'Price List'!$A$2:$H$109,8,0),"-")</f>
        <v>-</v>
      </c>
      <c r="G4558" s="6" t="str">
        <f>IFERROR(VLOOKUP(A4558,'Distributor List'!$A$2:$E$77,5,0),"-")</f>
        <v>-</v>
      </c>
      <c r="H4558" s="10"/>
      <c r="I4558" s="95"/>
      <c r="J4558" s="92"/>
      <c r="K4558" s="92"/>
      <c r="L4558" s="73">
        <f t="shared" si="1477"/>
        <v>0</v>
      </c>
      <c r="M4558" s="73">
        <f t="shared" si="1474"/>
        <v>0</v>
      </c>
      <c r="N4558" s="73"/>
      <c r="O4558" s="73"/>
      <c r="P4558" s="73"/>
      <c r="Q4558" s="73"/>
      <c r="R4558" s="73">
        <f t="shared" si="1476"/>
        <v>0</v>
      </c>
      <c r="S4558" s="76" t="str">
        <f t="shared" si="1468"/>
        <v>-</v>
      </c>
      <c r="T4558" s="96">
        <v>0</v>
      </c>
      <c r="U4558" s="97"/>
      <c r="V4558" s="73">
        <f t="shared" si="1475"/>
        <v>0</v>
      </c>
      <c r="W4558" s="73">
        <f t="shared" si="1469"/>
        <v>0</v>
      </c>
      <c r="X4558" s="76" t="str">
        <f t="shared" si="1470"/>
        <v>-</v>
      </c>
      <c r="Y4558" s="73">
        <f t="shared" si="1471"/>
        <v>0</v>
      </c>
      <c r="Z4558" s="73">
        <f t="shared" si="1472"/>
        <v>0</v>
      </c>
      <c r="AA4558" s="73">
        <f t="shared" si="1478"/>
        <v>0</v>
      </c>
      <c r="AB4558" s="73">
        <f t="shared" si="1473"/>
        <v>0</v>
      </c>
      <c r="AC4558" s="73">
        <f t="shared" si="1479"/>
        <v>0</v>
      </c>
      <c r="AD4558" s="73">
        <f t="shared" si="1480"/>
        <v>0</v>
      </c>
      <c r="AE4558" s="73">
        <v>0</v>
      </c>
    </row>
    <row r="4559" spans="1:31" ht="15" customHeight="1">
      <c r="A4559" s="94"/>
      <c r="B4559" s="6" t="str">
        <f>IFERROR(VLOOKUP(A4559,'Distributor List'!$A$2:$D$77,2,0),"-")</f>
        <v>-</v>
      </c>
      <c r="C4559" s="6" t="str">
        <f>IFERROR(VLOOKUP(A4559,'Distributor List'!$A$2:$D$77,3,0),"-")</f>
        <v>-</v>
      </c>
      <c r="D4559" s="6" t="str">
        <f>IFERROR(VLOOKUP(A4559,'Distributor List'!$A$2:$F$77,6,0),"-")</f>
        <v>-</v>
      </c>
      <c r="E4559" s="6" t="str">
        <f>IFERROR(VLOOKUP(A4559,'Distributor List'!$A$2:$D$77,4,0),"-")</f>
        <v>-</v>
      </c>
      <c r="F4559" s="6" t="str">
        <f>IFERROR(VLOOKUP(H4559,'Price List'!$A$2:$H$109,8,0),"-")</f>
        <v>-</v>
      </c>
      <c r="G4559" s="6" t="str">
        <f>IFERROR(VLOOKUP(A4559,'Distributor List'!$A$2:$E$77,5,0),"-")</f>
        <v>-</v>
      </c>
      <c r="H4559" s="10"/>
      <c r="I4559" s="95"/>
      <c r="J4559" s="92"/>
      <c r="K4559" s="92"/>
      <c r="L4559" s="73">
        <f t="shared" si="1477"/>
        <v>0</v>
      </c>
      <c r="M4559" s="73">
        <f t="shared" si="1474"/>
        <v>0</v>
      </c>
      <c r="N4559" s="73"/>
      <c r="O4559" s="73"/>
      <c r="P4559" s="73"/>
      <c r="Q4559" s="73"/>
      <c r="R4559" s="73">
        <f t="shared" si="1476"/>
        <v>0</v>
      </c>
      <c r="S4559" s="76" t="str">
        <f t="shared" si="1468"/>
        <v>-</v>
      </c>
      <c r="T4559" s="96">
        <v>0</v>
      </c>
      <c r="U4559" s="97"/>
      <c r="V4559" s="73">
        <f t="shared" si="1475"/>
        <v>0</v>
      </c>
      <c r="W4559" s="73">
        <f t="shared" si="1469"/>
        <v>0</v>
      </c>
      <c r="X4559" s="76" t="str">
        <f t="shared" si="1470"/>
        <v>-</v>
      </c>
      <c r="Y4559" s="73">
        <f t="shared" si="1471"/>
        <v>0</v>
      </c>
      <c r="Z4559" s="73">
        <f t="shared" si="1472"/>
        <v>0</v>
      </c>
      <c r="AA4559" s="73">
        <f t="shared" si="1478"/>
        <v>0</v>
      </c>
      <c r="AB4559" s="73">
        <f t="shared" si="1473"/>
        <v>0</v>
      </c>
      <c r="AC4559" s="73">
        <f t="shared" si="1479"/>
        <v>0</v>
      </c>
      <c r="AD4559" s="73">
        <f t="shared" si="1480"/>
        <v>0</v>
      </c>
      <c r="AE4559" s="73">
        <v>0</v>
      </c>
    </row>
    <row r="4560" spans="1:31" ht="15" customHeight="1">
      <c r="A4560" s="94"/>
      <c r="B4560" s="6" t="str">
        <f>IFERROR(VLOOKUP(A4560,'Distributor List'!$A$2:$D$77,2,0),"-")</f>
        <v>-</v>
      </c>
      <c r="C4560" s="6" t="str">
        <f>IFERROR(VLOOKUP(A4560,'Distributor List'!$A$2:$D$77,3,0),"-")</f>
        <v>-</v>
      </c>
      <c r="D4560" s="6" t="str">
        <f>IFERROR(VLOOKUP(A4560,'Distributor List'!$A$2:$F$77,6,0),"-")</f>
        <v>-</v>
      </c>
      <c r="E4560" s="6" t="str">
        <f>IFERROR(VLOOKUP(A4560,'Distributor List'!$A$2:$D$77,4,0),"-")</f>
        <v>-</v>
      </c>
      <c r="F4560" s="6" t="str">
        <f>IFERROR(VLOOKUP(H4560,'Price List'!$A$2:$H$109,8,0),"-")</f>
        <v>-</v>
      </c>
      <c r="G4560" s="6" t="str">
        <f>IFERROR(VLOOKUP(A4560,'Distributor List'!$A$2:$E$77,5,0),"-")</f>
        <v>-</v>
      </c>
      <c r="H4560" s="10"/>
      <c r="I4560" s="95"/>
      <c r="J4560" s="92"/>
      <c r="K4560" s="92"/>
      <c r="L4560" s="73">
        <f t="shared" si="1477"/>
        <v>0</v>
      </c>
      <c r="M4560" s="73">
        <f t="shared" si="1474"/>
        <v>0</v>
      </c>
      <c r="N4560" s="73"/>
      <c r="O4560" s="73"/>
      <c r="P4560" s="73"/>
      <c r="Q4560" s="73"/>
      <c r="R4560" s="73">
        <f t="shared" si="1476"/>
        <v>0</v>
      </c>
      <c r="S4560" s="76" t="str">
        <f t="shared" si="1468"/>
        <v>-</v>
      </c>
      <c r="T4560" s="96">
        <v>0</v>
      </c>
      <c r="U4560" s="97"/>
      <c r="V4560" s="73">
        <f t="shared" si="1475"/>
        <v>0</v>
      </c>
      <c r="W4560" s="73">
        <f t="shared" si="1469"/>
        <v>0</v>
      </c>
      <c r="X4560" s="76" t="str">
        <f t="shared" si="1470"/>
        <v>-</v>
      </c>
      <c r="Y4560" s="73">
        <f t="shared" si="1471"/>
        <v>0</v>
      </c>
      <c r="Z4560" s="73">
        <f t="shared" si="1472"/>
        <v>0</v>
      </c>
      <c r="AA4560" s="73">
        <f t="shared" si="1478"/>
        <v>0</v>
      </c>
      <c r="AB4560" s="73">
        <f t="shared" si="1473"/>
        <v>0</v>
      </c>
      <c r="AC4560" s="73">
        <f t="shared" si="1479"/>
        <v>0</v>
      </c>
      <c r="AD4560" s="73">
        <f t="shared" si="1480"/>
        <v>0</v>
      </c>
      <c r="AE4560" s="73">
        <v>0</v>
      </c>
    </row>
    <row r="4561" spans="1:31" ht="15" customHeight="1">
      <c r="A4561" s="94"/>
      <c r="B4561" s="6" t="str">
        <f>IFERROR(VLOOKUP(A4561,'Distributor List'!$A$2:$D$77,2,0),"-")</f>
        <v>-</v>
      </c>
      <c r="C4561" s="6" t="str">
        <f>IFERROR(VLOOKUP(A4561,'Distributor List'!$A$2:$D$77,3,0),"-")</f>
        <v>-</v>
      </c>
      <c r="D4561" s="6" t="str">
        <f>IFERROR(VLOOKUP(A4561,'Distributor List'!$A$2:$F$77,6,0),"-")</f>
        <v>-</v>
      </c>
      <c r="E4561" s="6" t="str">
        <f>IFERROR(VLOOKUP(A4561,'Distributor List'!$A$2:$D$77,4,0),"-")</f>
        <v>-</v>
      </c>
      <c r="F4561" s="6" t="str">
        <f>IFERROR(VLOOKUP(H4561,'Price List'!$A$2:$H$109,8,0),"-")</f>
        <v>-</v>
      </c>
      <c r="G4561" s="6" t="str">
        <f>IFERROR(VLOOKUP(A4561,'Distributor List'!$A$2:$E$77,5,0),"-")</f>
        <v>-</v>
      </c>
      <c r="H4561" s="10"/>
      <c r="I4561" s="95"/>
      <c r="J4561" s="92"/>
      <c r="K4561" s="92"/>
      <c r="L4561" s="73">
        <f t="shared" si="1477"/>
        <v>0</v>
      </c>
      <c r="M4561" s="73">
        <f t="shared" si="1474"/>
        <v>0</v>
      </c>
      <c r="N4561" s="73"/>
      <c r="O4561" s="73"/>
      <c r="P4561" s="73"/>
      <c r="Q4561" s="73"/>
      <c r="R4561" s="73">
        <f t="shared" si="1476"/>
        <v>0</v>
      </c>
      <c r="S4561" s="76" t="str">
        <f t="shared" si="1468"/>
        <v>-</v>
      </c>
      <c r="T4561" s="96">
        <v>0</v>
      </c>
      <c r="U4561" s="97"/>
      <c r="V4561" s="73">
        <f t="shared" si="1475"/>
        <v>0</v>
      </c>
      <c r="W4561" s="73">
        <f t="shared" si="1469"/>
        <v>0</v>
      </c>
      <c r="X4561" s="76" t="str">
        <f t="shared" si="1470"/>
        <v>-</v>
      </c>
      <c r="Y4561" s="73">
        <f t="shared" si="1471"/>
        <v>0</v>
      </c>
      <c r="Z4561" s="73">
        <f t="shared" si="1472"/>
        <v>0</v>
      </c>
      <c r="AA4561" s="73">
        <f t="shared" si="1478"/>
        <v>0</v>
      </c>
      <c r="AB4561" s="73">
        <f t="shared" si="1473"/>
        <v>0</v>
      </c>
      <c r="AC4561" s="73">
        <f t="shared" si="1479"/>
        <v>0</v>
      </c>
      <c r="AD4561" s="73">
        <f t="shared" si="1480"/>
        <v>0</v>
      </c>
      <c r="AE4561" s="73">
        <v>0</v>
      </c>
    </row>
    <row r="4562" spans="1:31" ht="15" customHeight="1">
      <c r="A4562" s="94"/>
      <c r="B4562" s="6" t="str">
        <f>IFERROR(VLOOKUP(A4562,'Distributor List'!$A$2:$D$77,2,0),"-")</f>
        <v>-</v>
      </c>
      <c r="C4562" s="6" t="str">
        <f>IFERROR(VLOOKUP(A4562,'Distributor List'!$A$2:$D$77,3,0),"-")</f>
        <v>-</v>
      </c>
      <c r="D4562" s="6" t="str">
        <f>IFERROR(VLOOKUP(A4562,'Distributor List'!$A$2:$F$77,6,0),"-")</f>
        <v>-</v>
      </c>
      <c r="E4562" s="6" t="str">
        <f>IFERROR(VLOOKUP(A4562,'Distributor List'!$A$2:$D$77,4,0),"-")</f>
        <v>-</v>
      </c>
      <c r="F4562" s="6" t="str">
        <f>IFERROR(VLOOKUP(H4562,'Price List'!$A$2:$H$109,8,0),"-")</f>
        <v>-</v>
      </c>
      <c r="G4562" s="6" t="str">
        <f>IFERROR(VLOOKUP(A4562,'Distributor List'!$A$2:$E$77,5,0),"-")</f>
        <v>-</v>
      </c>
      <c r="H4562" s="10"/>
      <c r="I4562" s="95"/>
      <c r="J4562" s="92"/>
      <c r="K4562" s="92"/>
      <c r="L4562" s="73">
        <f t="shared" si="1477"/>
        <v>0</v>
      </c>
      <c r="M4562" s="73">
        <f t="shared" si="1474"/>
        <v>0</v>
      </c>
      <c r="N4562" s="73"/>
      <c r="O4562" s="73"/>
      <c r="P4562" s="73"/>
      <c r="Q4562" s="73"/>
      <c r="R4562" s="73">
        <f t="shared" si="1476"/>
        <v>0</v>
      </c>
      <c r="S4562" s="76" t="str">
        <f t="shared" ref="S4562:S4625" si="1481">IFERROR(L4562/R4562,"-")</f>
        <v>-</v>
      </c>
      <c r="T4562" s="96">
        <v>0</v>
      </c>
      <c r="U4562" s="97"/>
      <c r="V4562" s="73">
        <f t="shared" si="1475"/>
        <v>0</v>
      </c>
      <c r="W4562" s="73">
        <f t="shared" ref="W4562:W4625" si="1482">L4562-V4562</f>
        <v>0</v>
      </c>
      <c r="X4562" s="76" t="str">
        <f t="shared" ref="X4562:X4625" si="1483">IFERROR(L4562/V4562-1,"-")</f>
        <v>-</v>
      </c>
      <c r="Y4562" s="73">
        <f t="shared" ref="Y4562:Y4625" si="1484">(J4562)/1*1.5</f>
        <v>0</v>
      </c>
      <c r="Z4562" s="73">
        <f t="shared" ref="Z4562:Z4625" si="1485">IF(Y4562&gt;K4562,Y4562-K4562,0)</f>
        <v>0</v>
      </c>
      <c r="AA4562" s="73">
        <f t="shared" si="1478"/>
        <v>0</v>
      </c>
      <c r="AB4562" s="73">
        <f t="shared" ref="AB4562:AB4625" si="1486">IF(Y4562&lt;K4562,K4562-Y4562,0)</f>
        <v>0</v>
      </c>
      <c r="AC4562" s="73">
        <f t="shared" si="1479"/>
        <v>0</v>
      </c>
      <c r="AD4562" s="73">
        <f t="shared" si="1480"/>
        <v>0</v>
      </c>
      <c r="AE4562" s="73">
        <v>0</v>
      </c>
    </row>
    <row r="4563" spans="1:31" ht="15" customHeight="1">
      <c r="A4563" s="94"/>
      <c r="B4563" s="6" t="str">
        <f>IFERROR(VLOOKUP(A4563,'Distributor List'!$A$2:$D$77,2,0),"-")</f>
        <v>-</v>
      </c>
      <c r="C4563" s="6" t="str">
        <f>IFERROR(VLOOKUP(A4563,'Distributor List'!$A$2:$D$77,3,0),"-")</f>
        <v>-</v>
      </c>
      <c r="D4563" s="6" t="str">
        <f>IFERROR(VLOOKUP(A4563,'Distributor List'!$A$2:$F$77,6,0),"-")</f>
        <v>-</v>
      </c>
      <c r="E4563" s="6" t="str">
        <f>IFERROR(VLOOKUP(A4563,'Distributor List'!$A$2:$D$77,4,0),"-")</f>
        <v>-</v>
      </c>
      <c r="F4563" s="6" t="str">
        <f>IFERROR(VLOOKUP(H4563,'Price List'!$A$2:$H$109,8,0),"-")</f>
        <v>-</v>
      </c>
      <c r="G4563" s="6" t="str">
        <f>IFERROR(VLOOKUP(A4563,'Distributor List'!$A$2:$E$77,5,0),"-")</f>
        <v>-</v>
      </c>
      <c r="H4563" s="10"/>
      <c r="I4563" s="95"/>
      <c r="J4563" s="92"/>
      <c r="K4563" s="92"/>
      <c r="L4563" s="73">
        <f t="shared" si="1477"/>
        <v>0</v>
      </c>
      <c r="M4563" s="73">
        <f t="shared" si="1474"/>
        <v>0</v>
      </c>
      <c r="N4563" s="73"/>
      <c r="O4563" s="73"/>
      <c r="P4563" s="73"/>
      <c r="Q4563" s="73"/>
      <c r="R4563" s="73">
        <f t="shared" si="1476"/>
        <v>0</v>
      </c>
      <c r="S4563" s="76" t="str">
        <f t="shared" si="1481"/>
        <v>-</v>
      </c>
      <c r="T4563" s="96">
        <v>0</v>
      </c>
      <c r="U4563" s="97"/>
      <c r="V4563" s="73">
        <f t="shared" si="1475"/>
        <v>0</v>
      </c>
      <c r="W4563" s="73">
        <f t="shared" si="1482"/>
        <v>0</v>
      </c>
      <c r="X4563" s="76" t="str">
        <f t="shared" si="1483"/>
        <v>-</v>
      </c>
      <c r="Y4563" s="73">
        <f t="shared" si="1484"/>
        <v>0</v>
      </c>
      <c r="Z4563" s="73">
        <f t="shared" si="1485"/>
        <v>0</v>
      </c>
      <c r="AA4563" s="73">
        <f t="shared" si="1478"/>
        <v>0</v>
      </c>
      <c r="AB4563" s="73">
        <f t="shared" si="1486"/>
        <v>0</v>
      </c>
      <c r="AC4563" s="73">
        <f t="shared" si="1479"/>
        <v>0</v>
      </c>
      <c r="AD4563" s="73">
        <f t="shared" si="1480"/>
        <v>0</v>
      </c>
      <c r="AE4563" s="73">
        <v>0</v>
      </c>
    </row>
    <row r="4564" spans="1:31" ht="15" customHeight="1">
      <c r="A4564" s="94"/>
      <c r="B4564" s="6" t="str">
        <f>IFERROR(VLOOKUP(A4564,'Distributor List'!$A$2:$D$77,2,0),"-")</f>
        <v>-</v>
      </c>
      <c r="C4564" s="6" t="str">
        <f>IFERROR(VLOOKUP(A4564,'Distributor List'!$A$2:$D$77,3,0),"-")</f>
        <v>-</v>
      </c>
      <c r="D4564" s="6" t="str">
        <f>IFERROR(VLOOKUP(A4564,'Distributor List'!$A$2:$F$77,6,0),"-")</f>
        <v>-</v>
      </c>
      <c r="E4564" s="6" t="str">
        <f>IFERROR(VLOOKUP(A4564,'Distributor List'!$A$2:$D$77,4,0),"-")</f>
        <v>-</v>
      </c>
      <c r="F4564" s="6" t="str">
        <f>IFERROR(VLOOKUP(H4564,'Price List'!$A$2:$H$109,8,0),"-")</f>
        <v>-</v>
      </c>
      <c r="G4564" s="6" t="str">
        <f>IFERROR(VLOOKUP(A4564,'Distributor List'!$A$2:$E$77,5,0),"-")</f>
        <v>-</v>
      </c>
      <c r="H4564" s="10"/>
      <c r="I4564" s="95"/>
      <c r="J4564" s="92"/>
      <c r="K4564" s="92"/>
      <c r="L4564" s="73">
        <f t="shared" si="1477"/>
        <v>0</v>
      </c>
      <c r="M4564" s="73">
        <f t="shared" si="1474"/>
        <v>0</v>
      </c>
      <c r="N4564" s="73"/>
      <c r="O4564" s="73"/>
      <c r="P4564" s="73"/>
      <c r="Q4564" s="73"/>
      <c r="R4564" s="73">
        <f t="shared" si="1476"/>
        <v>0</v>
      </c>
      <c r="S4564" s="76" t="str">
        <f t="shared" si="1481"/>
        <v>-</v>
      </c>
      <c r="T4564" s="96">
        <v>0</v>
      </c>
      <c r="U4564" s="97"/>
      <c r="V4564" s="73">
        <f t="shared" si="1475"/>
        <v>0</v>
      </c>
      <c r="W4564" s="73">
        <f t="shared" si="1482"/>
        <v>0</v>
      </c>
      <c r="X4564" s="76" t="str">
        <f t="shared" si="1483"/>
        <v>-</v>
      </c>
      <c r="Y4564" s="73">
        <f t="shared" si="1484"/>
        <v>0</v>
      </c>
      <c r="Z4564" s="73">
        <f t="shared" si="1485"/>
        <v>0</v>
      </c>
      <c r="AA4564" s="73">
        <f t="shared" si="1478"/>
        <v>0</v>
      </c>
      <c r="AB4564" s="73">
        <f t="shared" si="1486"/>
        <v>0</v>
      </c>
      <c r="AC4564" s="73">
        <f t="shared" si="1479"/>
        <v>0</v>
      </c>
      <c r="AD4564" s="73">
        <f t="shared" si="1480"/>
        <v>0</v>
      </c>
      <c r="AE4564" s="73">
        <v>0</v>
      </c>
    </row>
    <row r="4565" spans="1:31" ht="15" customHeight="1">
      <c r="A4565" s="94"/>
      <c r="B4565" s="6" t="str">
        <f>IFERROR(VLOOKUP(A4565,'Distributor List'!$A$2:$D$77,2,0),"-")</f>
        <v>-</v>
      </c>
      <c r="C4565" s="6" t="str">
        <f>IFERROR(VLOOKUP(A4565,'Distributor List'!$A$2:$D$77,3,0),"-")</f>
        <v>-</v>
      </c>
      <c r="D4565" s="6" t="str">
        <f>IFERROR(VLOOKUP(A4565,'Distributor List'!$A$2:$F$77,6,0),"-")</f>
        <v>-</v>
      </c>
      <c r="E4565" s="6" t="str">
        <f>IFERROR(VLOOKUP(A4565,'Distributor List'!$A$2:$D$77,4,0),"-")</f>
        <v>-</v>
      </c>
      <c r="F4565" s="6" t="str">
        <f>IFERROR(VLOOKUP(H4565,'Price List'!$A$2:$H$109,8,0),"-")</f>
        <v>-</v>
      </c>
      <c r="G4565" s="6" t="str">
        <f>IFERROR(VLOOKUP(A4565,'Distributor List'!$A$2:$E$77,5,0),"-")</f>
        <v>-</v>
      </c>
      <c r="H4565" s="10"/>
      <c r="I4565" s="95"/>
      <c r="J4565" s="92"/>
      <c r="K4565" s="92"/>
      <c r="L4565" s="73">
        <f t="shared" si="1477"/>
        <v>0</v>
      </c>
      <c r="M4565" s="73">
        <f t="shared" si="1474"/>
        <v>0</v>
      </c>
      <c r="N4565" s="73"/>
      <c r="O4565" s="73"/>
      <c r="P4565" s="73"/>
      <c r="Q4565" s="73"/>
      <c r="R4565" s="73">
        <f t="shared" si="1476"/>
        <v>0</v>
      </c>
      <c r="S4565" s="76" t="str">
        <f t="shared" si="1481"/>
        <v>-</v>
      </c>
      <c r="T4565" s="96">
        <v>0</v>
      </c>
      <c r="U4565" s="97"/>
      <c r="V4565" s="73">
        <f t="shared" si="1475"/>
        <v>0</v>
      </c>
      <c r="W4565" s="73">
        <f t="shared" si="1482"/>
        <v>0</v>
      </c>
      <c r="X4565" s="76" t="str">
        <f t="shared" si="1483"/>
        <v>-</v>
      </c>
      <c r="Y4565" s="73">
        <f t="shared" si="1484"/>
        <v>0</v>
      </c>
      <c r="Z4565" s="73">
        <f t="shared" si="1485"/>
        <v>0</v>
      </c>
      <c r="AA4565" s="73">
        <f t="shared" si="1478"/>
        <v>0</v>
      </c>
      <c r="AB4565" s="73">
        <f t="shared" si="1486"/>
        <v>0</v>
      </c>
      <c r="AC4565" s="73">
        <f t="shared" si="1479"/>
        <v>0</v>
      </c>
      <c r="AD4565" s="73">
        <f t="shared" si="1480"/>
        <v>0</v>
      </c>
      <c r="AE4565" s="73">
        <v>0</v>
      </c>
    </row>
    <row r="4566" spans="1:31" ht="15" customHeight="1">
      <c r="A4566" s="94"/>
      <c r="B4566" s="6" t="str">
        <f>IFERROR(VLOOKUP(A4566,'Distributor List'!$A$2:$D$77,2,0),"-")</f>
        <v>-</v>
      </c>
      <c r="C4566" s="6" t="str">
        <f>IFERROR(VLOOKUP(A4566,'Distributor List'!$A$2:$D$77,3,0),"-")</f>
        <v>-</v>
      </c>
      <c r="D4566" s="6" t="str">
        <f>IFERROR(VLOOKUP(A4566,'Distributor List'!$A$2:$F$77,6,0),"-")</f>
        <v>-</v>
      </c>
      <c r="E4566" s="6" t="str">
        <f>IFERROR(VLOOKUP(A4566,'Distributor List'!$A$2:$D$77,4,0),"-")</f>
        <v>-</v>
      </c>
      <c r="F4566" s="6" t="str">
        <f>IFERROR(VLOOKUP(H4566,'Price List'!$A$2:$H$109,8,0),"-")</f>
        <v>-</v>
      </c>
      <c r="G4566" s="6" t="str">
        <f>IFERROR(VLOOKUP(A4566,'Distributor List'!$A$2:$E$77,5,0),"-")</f>
        <v>-</v>
      </c>
      <c r="H4566" s="10"/>
      <c r="I4566" s="95"/>
      <c r="J4566" s="92"/>
      <c r="K4566" s="92"/>
      <c r="L4566" s="73">
        <f t="shared" si="1477"/>
        <v>0</v>
      </c>
      <c r="M4566" s="73">
        <f t="shared" si="1474"/>
        <v>0</v>
      </c>
      <c r="N4566" s="73"/>
      <c r="O4566" s="73"/>
      <c r="P4566" s="73"/>
      <c r="Q4566" s="73"/>
      <c r="R4566" s="73">
        <f t="shared" si="1476"/>
        <v>0</v>
      </c>
      <c r="S4566" s="76" t="str">
        <f t="shared" si="1481"/>
        <v>-</v>
      </c>
      <c r="T4566" s="96">
        <v>0</v>
      </c>
      <c r="U4566" s="97"/>
      <c r="V4566" s="73">
        <f t="shared" si="1475"/>
        <v>0</v>
      </c>
      <c r="W4566" s="73">
        <f t="shared" si="1482"/>
        <v>0</v>
      </c>
      <c r="X4566" s="76" t="str">
        <f t="shared" si="1483"/>
        <v>-</v>
      </c>
      <c r="Y4566" s="73">
        <f t="shared" si="1484"/>
        <v>0</v>
      </c>
      <c r="Z4566" s="73">
        <f t="shared" si="1485"/>
        <v>0</v>
      </c>
      <c r="AA4566" s="73">
        <f t="shared" si="1478"/>
        <v>0</v>
      </c>
      <c r="AB4566" s="73">
        <f t="shared" si="1486"/>
        <v>0</v>
      </c>
      <c r="AC4566" s="73">
        <f t="shared" si="1479"/>
        <v>0</v>
      </c>
      <c r="AD4566" s="73">
        <f t="shared" si="1480"/>
        <v>0</v>
      </c>
      <c r="AE4566" s="73">
        <v>0</v>
      </c>
    </row>
    <row r="4567" spans="1:31" ht="15" customHeight="1">
      <c r="A4567" s="94"/>
      <c r="B4567" s="6" t="str">
        <f>IFERROR(VLOOKUP(A4567,'Distributor List'!$A$2:$D$77,2,0),"-")</f>
        <v>-</v>
      </c>
      <c r="C4567" s="6" t="str">
        <f>IFERROR(VLOOKUP(A4567,'Distributor List'!$A$2:$D$77,3,0),"-")</f>
        <v>-</v>
      </c>
      <c r="D4567" s="6" t="str">
        <f>IFERROR(VLOOKUP(A4567,'Distributor List'!$A$2:$F$77,6,0),"-")</f>
        <v>-</v>
      </c>
      <c r="E4567" s="6" t="str">
        <f>IFERROR(VLOOKUP(A4567,'Distributor List'!$A$2:$D$77,4,0),"-")</f>
        <v>-</v>
      </c>
      <c r="F4567" s="6" t="str">
        <f>IFERROR(VLOOKUP(H4567,'Price List'!$A$2:$H$109,8,0),"-")</f>
        <v>-</v>
      </c>
      <c r="G4567" s="6" t="str">
        <f>IFERROR(VLOOKUP(A4567,'Distributor List'!$A$2:$E$77,5,0),"-")</f>
        <v>-</v>
      </c>
      <c r="H4567" s="10"/>
      <c r="I4567" s="95"/>
      <c r="J4567" s="92"/>
      <c r="K4567" s="92"/>
      <c r="L4567" s="73">
        <f t="shared" si="1477"/>
        <v>0</v>
      </c>
      <c r="M4567" s="73">
        <f t="shared" si="1474"/>
        <v>0</v>
      </c>
      <c r="N4567" s="73"/>
      <c r="O4567" s="73"/>
      <c r="P4567" s="73"/>
      <c r="Q4567" s="73"/>
      <c r="R4567" s="73">
        <f t="shared" si="1476"/>
        <v>0</v>
      </c>
      <c r="S4567" s="76" t="str">
        <f t="shared" si="1481"/>
        <v>-</v>
      </c>
      <c r="T4567" s="96">
        <v>0</v>
      </c>
      <c r="U4567" s="97"/>
      <c r="V4567" s="73">
        <f t="shared" si="1475"/>
        <v>0</v>
      </c>
      <c r="W4567" s="73">
        <f t="shared" si="1482"/>
        <v>0</v>
      </c>
      <c r="X4567" s="76" t="str">
        <f t="shared" si="1483"/>
        <v>-</v>
      </c>
      <c r="Y4567" s="73">
        <f t="shared" si="1484"/>
        <v>0</v>
      </c>
      <c r="Z4567" s="73">
        <f t="shared" si="1485"/>
        <v>0</v>
      </c>
      <c r="AA4567" s="73">
        <f t="shared" si="1478"/>
        <v>0</v>
      </c>
      <c r="AB4567" s="73">
        <f t="shared" si="1486"/>
        <v>0</v>
      </c>
      <c r="AC4567" s="73">
        <f t="shared" si="1479"/>
        <v>0</v>
      </c>
      <c r="AD4567" s="73">
        <f t="shared" si="1480"/>
        <v>0</v>
      </c>
      <c r="AE4567" s="73">
        <v>0</v>
      </c>
    </row>
    <row r="4568" spans="1:31" ht="15" customHeight="1">
      <c r="A4568" s="94"/>
      <c r="B4568" s="6" t="str">
        <f>IFERROR(VLOOKUP(A4568,'Distributor List'!$A$2:$D$77,2,0),"-")</f>
        <v>-</v>
      </c>
      <c r="C4568" s="6" t="str">
        <f>IFERROR(VLOOKUP(A4568,'Distributor List'!$A$2:$D$77,3,0),"-")</f>
        <v>-</v>
      </c>
      <c r="D4568" s="6" t="str">
        <f>IFERROR(VLOOKUP(A4568,'Distributor List'!$A$2:$F$77,6,0),"-")</f>
        <v>-</v>
      </c>
      <c r="E4568" s="6" t="str">
        <f>IFERROR(VLOOKUP(A4568,'Distributor List'!$A$2:$D$77,4,0),"-")</f>
        <v>-</v>
      </c>
      <c r="F4568" s="6" t="str">
        <f>IFERROR(VLOOKUP(H4568,'Price List'!$A$2:$H$109,8,0),"-")</f>
        <v>-</v>
      </c>
      <c r="G4568" s="6" t="str">
        <f>IFERROR(VLOOKUP(A4568,'Distributor List'!$A$2:$E$77,5,0),"-")</f>
        <v>-</v>
      </c>
      <c r="H4568" s="10"/>
      <c r="I4568" s="95"/>
      <c r="J4568" s="92"/>
      <c r="K4568" s="92"/>
      <c r="L4568" s="73">
        <f t="shared" si="1477"/>
        <v>0</v>
      </c>
      <c r="M4568" s="73">
        <f t="shared" si="1474"/>
        <v>0</v>
      </c>
      <c r="N4568" s="73"/>
      <c r="O4568" s="73"/>
      <c r="P4568" s="73"/>
      <c r="Q4568" s="73"/>
      <c r="R4568" s="73">
        <f t="shared" si="1476"/>
        <v>0</v>
      </c>
      <c r="S4568" s="76" t="str">
        <f t="shared" si="1481"/>
        <v>-</v>
      </c>
      <c r="T4568" s="96">
        <v>0</v>
      </c>
      <c r="U4568" s="97"/>
      <c r="V4568" s="73">
        <f t="shared" si="1475"/>
        <v>0</v>
      </c>
      <c r="W4568" s="73">
        <f t="shared" si="1482"/>
        <v>0</v>
      </c>
      <c r="X4568" s="76" t="str">
        <f t="shared" si="1483"/>
        <v>-</v>
      </c>
      <c r="Y4568" s="73">
        <f t="shared" si="1484"/>
        <v>0</v>
      </c>
      <c r="Z4568" s="73">
        <f t="shared" si="1485"/>
        <v>0</v>
      </c>
      <c r="AA4568" s="73">
        <f t="shared" si="1478"/>
        <v>0</v>
      </c>
      <c r="AB4568" s="73">
        <f t="shared" si="1486"/>
        <v>0</v>
      </c>
      <c r="AC4568" s="73">
        <f t="shared" si="1479"/>
        <v>0</v>
      </c>
      <c r="AD4568" s="73">
        <f t="shared" si="1480"/>
        <v>0</v>
      </c>
      <c r="AE4568" s="73">
        <v>0</v>
      </c>
    </row>
    <row r="4569" spans="1:31" ht="15" customHeight="1">
      <c r="A4569" s="94"/>
      <c r="B4569" s="6" t="str">
        <f>IFERROR(VLOOKUP(A4569,'Distributor List'!$A$2:$D$77,2,0),"-")</f>
        <v>-</v>
      </c>
      <c r="C4569" s="6" t="str">
        <f>IFERROR(VLOOKUP(A4569,'Distributor List'!$A$2:$D$77,3,0),"-")</f>
        <v>-</v>
      </c>
      <c r="D4569" s="6" t="str">
        <f>IFERROR(VLOOKUP(A4569,'Distributor List'!$A$2:$F$77,6,0),"-")</f>
        <v>-</v>
      </c>
      <c r="E4569" s="6" t="str">
        <f>IFERROR(VLOOKUP(A4569,'Distributor List'!$A$2:$D$77,4,0),"-")</f>
        <v>-</v>
      </c>
      <c r="F4569" s="6" t="str">
        <f>IFERROR(VLOOKUP(H4569,'Price List'!$A$2:$H$109,8,0),"-")</f>
        <v>-</v>
      </c>
      <c r="G4569" s="6" t="str">
        <f>IFERROR(VLOOKUP(A4569,'Distributor List'!$A$2:$E$77,5,0),"-")</f>
        <v>-</v>
      </c>
      <c r="H4569" s="10"/>
      <c r="I4569" s="95"/>
      <c r="J4569" s="92"/>
      <c r="K4569" s="92"/>
      <c r="L4569" s="73">
        <f t="shared" si="1477"/>
        <v>0</v>
      </c>
      <c r="M4569" s="73">
        <f t="shared" si="1474"/>
        <v>0</v>
      </c>
      <c r="N4569" s="73"/>
      <c r="O4569" s="73"/>
      <c r="P4569" s="73"/>
      <c r="Q4569" s="73"/>
      <c r="R4569" s="73">
        <f t="shared" si="1476"/>
        <v>0</v>
      </c>
      <c r="S4569" s="76" t="str">
        <f t="shared" si="1481"/>
        <v>-</v>
      </c>
      <c r="T4569" s="96">
        <v>0</v>
      </c>
      <c r="U4569" s="97"/>
      <c r="V4569" s="73">
        <f t="shared" si="1475"/>
        <v>0</v>
      </c>
      <c r="W4569" s="73">
        <f t="shared" si="1482"/>
        <v>0</v>
      </c>
      <c r="X4569" s="76" t="str">
        <f t="shared" si="1483"/>
        <v>-</v>
      </c>
      <c r="Y4569" s="73">
        <f t="shared" si="1484"/>
        <v>0</v>
      </c>
      <c r="Z4569" s="73">
        <f t="shared" si="1485"/>
        <v>0</v>
      </c>
      <c r="AA4569" s="73">
        <f t="shared" si="1478"/>
        <v>0</v>
      </c>
      <c r="AB4569" s="73">
        <f t="shared" si="1486"/>
        <v>0</v>
      </c>
      <c r="AC4569" s="73">
        <f t="shared" si="1479"/>
        <v>0</v>
      </c>
      <c r="AD4569" s="73">
        <f t="shared" si="1480"/>
        <v>0</v>
      </c>
      <c r="AE4569" s="73">
        <v>0</v>
      </c>
    </row>
    <row r="4570" spans="1:31" ht="15" customHeight="1">
      <c r="A4570" s="94"/>
      <c r="B4570" s="6" t="str">
        <f>IFERROR(VLOOKUP(A4570,'Distributor List'!$A$2:$D$77,2,0),"-")</f>
        <v>-</v>
      </c>
      <c r="C4570" s="6" t="str">
        <f>IFERROR(VLOOKUP(A4570,'Distributor List'!$A$2:$D$77,3,0),"-")</f>
        <v>-</v>
      </c>
      <c r="D4570" s="6" t="str">
        <f>IFERROR(VLOOKUP(A4570,'Distributor List'!$A$2:$F$77,6,0),"-")</f>
        <v>-</v>
      </c>
      <c r="E4570" s="6" t="str">
        <f>IFERROR(VLOOKUP(A4570,'Distributor List'!$A$2:$D$77,4,0),"-")</f>
        <v>-</v>
      </c>
      <c r="F4570" s="6" t="str">
        <f>IFERROR(VLOOKUP(H4570,'Price List'!$A$2:$H$109,8,0),"-")</f>
        <v>-</v>
      </c>
      <c r="G4570" s="6" t="str">
        <f>IFERROR(VLOOKUP(A4570,'Distributor List'!$A$2:$E$77,5,0),"-")</f>
        <v>-</v>
      </c>
      <c r="H4570" s="10"/>
      <c r="I4570" s="95"/>
      <c r="J4570" s="92"/>
      <c r="K4570" s="92"/>
      <c r="L4570" s="73">
        <f t="shared" si="1477"/>
        <v>0</v>
      </c>
      <c r="M4570" s="73">
        <f t="shared" si="1474"/>
        <v>0</v>
      </c>
      <c r="N4570" s="73"/>
      <c r="O4570" s="73"/>
      <c r="P4570" s="73"/>
      <c r="Q4570" s="73"/>
      <c r="R4570" s="73">
        <f t="shared" si="1476"/>
        <v>0</v>
      </c>
      <c r="S4570" s="76" t="str">
        <f t="shared" si="1481"/>
        <v>-</v>
      </c>
      <c r="T4570" s="96">
        <v>0</v>
      </c>
      <c r="U4570" s="97"/>
      <c r="V4570" s="73">
        <f t="shared" si="1475"/>
        <v>0</v>
      </c>
      <c r="W4570" s="73">
        <f t="shared" si="1482"/>
        <v>0</v>
      </c>
      <c r="X4570" s="76" t="str">
        <f t="shared" si="1483"/>
        <v>-</v>
      </c>
      <c r="Y4570" s="73">
        <f t="shared" si="1484"/>
        <v>0</v>
      </c>
      <c r="Z4570" s="73">
        <f t="shared" si="1485"/>
        <v>0</v>
      </c>
      <c r="AA4570" s="73">
        <f t="shared" si="1478"/>
        <v>0</v>
      </c>
      <c r="AB4570" s="73">
        <f t="shared" si="1486"/>
        <v>0</v>
      </c>
      <c r="AC4570" s="73">
        <f t="shared" si="1479"/>
        <v>0</v>
      </c>
      <c r="AD4570" s="73">
        <f t="shared" si="1480"/>
        <v>0</v>
      </c>
      <c r="AE4570" s="73">
        <v>0</v>
      </c>
    </row>
    <row r="4571" spans="1:31" ht="15" customHeight="1">
      <c r="A4571" s="94"/>
      <c r="B4571" s="6" t="str">
        <f>IFERROR(VLOOKUP(A4571,'Distributor List'!$A$2:$D$77,2,0),"-")</f>
        <v>-</v>
      </c>
      <c r="C4571" s="6" t="str">
        <f>IFERROR(VLOOKUP(A4571,'Distributor List'!$A$2:$D$77,3,0),"-")</f>
        <v>-</v>
      </c>
      <c r="D4571" s="6" t="str">
        <f>IFERROR(VLOOKUP(A4571,'Distributor List'!$A$2:$F$77,6,0),"-")</f>
        <v>-</v>
      </c>
      <c r="E4571" s="6" t="str">
        <f>IFERROR(VLOOKUP(A4571,'Distributor List'!$A$2:$D$77,4,0),"-")</f>
        <v>-</v>
      </c>
      <c r="F4571" s="6" t="str">
        <f>IFERROR(VLOOKUP(H4571,'Price List'!$A$2:$H$109,8,0),"-")</f>
        <v>-</v>
      </c>
      <c r="G4571" s="6" t="str">
        <f>IFERROR(VLOOKUP(A4571,'Distributor List'!$A$2:$E$77,5,0),"-")</f>
        <v>-</v>
      </c>
      <c r="H4571" s="10"/>
      <c r="I4571" s="95"/>
      <c r="J4571" s="92"/>
      <c r="K4571" s="92"/>
      <c r="L4571" s="73">
        <f t="shared" si="1477"/>
        <v>0</v>
      </c>
      <c r="M4571" s="73">
        <f t="shared" si="1474"/>
        <v>0</v>
      </c>
      <c r="N4571" s="73"/>
      <c r="O4571" s="73"/>
      <c r="P4571" s="73"/>
      <c r="Q4571" s="73"/>
      <c r="R4571" s="73">
        <f t="shared" si="1476"/>
        <v>0</v>
      </c>
      <c r="S4571" s="76" t="str">
        <f t="shared" si="1481"/>
        <v>-</v>
      </c>
      <c r="T4571" s="96">
        <v>0</v>
      </c>
      <c r="U4571" s="97"/>
      <c r="V4571" s="73">
        <f t="shared" si="1475"/>
        <v>0</v>
      </c>
      <c r="W4571" s="73">
        <f t="shared" si="1482"/>
        <v>0</v>
      </c>
      <c r="X4571" s="76" t="str">
        <f t="shared" si="1483"/>
        <v>-</v>
      </c>
      <c r="Y4571" s="73">
        <f t="shared" si="1484"/>
        <v>0</v>
      </c>
      <c r="Z4571" s="73">
        <f t="shared" si="1485"/>
        <v>0</v>
      </c>
      <c r="AA4571" s="73">
        <f t="shared" si="1478"/>
        <v>0</v>
      </c>
      <c r="AB4571" s="73">
        <f t="shared" si="1486"/>
        <v>0</v>
      </c>
      <c r="AC4571" s="73">
        <f t="shared" si="1479"/>
        <v>0</v>
      </c>
      <c r="AD4571" s="73">
        <f t="shared" si="1480"/>
        <v>0</v>
      </c>
      <c r="AE4571" s="73">
        <v>0</v>
      </c>
    </row>
    <row r="4572" spans="1:31" ht="15" customHeight="1">
      <c r="A4572" s="94"/>
      <c r="B4572" s="6" t="str">
        <f>IFERROR(VLOOKUP(A4572,'Distributor List'!$A$2:$D$77,2,0),"-")</f>
        <v>-</v>
      </c>
      <c r="C4572" s="6" t="str">
        <f>IFERROR(VLOOKUP(A4572,'Distributor List'!$A$2:$D$77,3,0),"-")</f>
        <v>-</v>
      </c>
      <c r="D4572" s="6" t="str">
        <f>IFERROR(VLOOKUP(A4572,'Distributor List'!$A$2:$F$77,6,0),"-")</f>
        <v>-</v>
      </c>
      <c r="E4572" s="6" t="str">
        <f>IFERROR(VLOOKUP(A4572,'Distributor List'!$A$2:$D$77,4,0),"-")</f>
        <v>-</v>
      </c>
      <c r="F4572" s="6" t="str">
        <f>IFERROR(VLOOKUP(H4572,'Price List'!$A$2:$H$109,8,0),"-")</f>
        <v>-</v>
      </c>
      <c r="G4572" s="6" t="str">
        <f>IFERROR(VLOOKUP(A4572,'Distributor List'!$A$2:$E$77,5,0),"-")</f>
        <v>-</v>
      </c>
      <c r="H4572" s="10"/>
      <c r="I4572" s="95"/>
      <c r="J4572" s="92"/>
      <c r="K4572" s="92"/>
      <c r="L4572" s="73">
        <f t="shared" si="1477"/>
        <v>0</v>
      </c>
      <c r="M4572" s="73">
        <f t="shared" si="1474"/>
        <v>0</v>
      </c>
      <c r="N4572" s="73"/>
      <c r="O4572" s="73"/>
      <c r="P4572" s="73"/>
      <c r="Q4572" s="73"/>
      <c r="R4572" s="73">
        <f t="shared" si="1476"/>
        <v>0</v>
      </c>
      <c r="S4572" s="76" t="str">
        <f t="shared" si="1481"/>
        <v>-</v>
      </c>
      <c r="T4572" s="96">
        <v>0</v>
      </c>
      <c r="U4572" s="97"/>
      <c r="V4572" s="73">
        <f t="shared" si="1475"/>
        <v>0</v>
      </c>
      <c r="W4572" s="73">
        <f t="shared" si="1482"/>
        <v>0</v>
      </c>
      <c r="X4572" s="76" t="str">
        <f t="shared" si="1483"/>
        <v>-</v>
      </c>
      <c r="Y4572" s="73">
        <f t="shared" si="1484"/>
        <v>0</v>
      </c>
      <c r="Z4572" s="73">
        <f t="shared" si="1485"/>
        <v>0</v>
      </c>
      <c r="AA4572" s="73">
        <f t="shared" si="1478"/>
        <v>0</v>
      </c>
      <c r="AB4572" s="73">
        <f t="shared" si="1486"/>
        <v>0</v>
      </c>
      <c r="AC4572" s="73">
        <f t="shared" si="1479"/>
        <v>0</v>
      </c>
      <c r="AD4572" s="73">
        <f t="shared" si="1480"/>
        <v>0</v>
      </c>
      <c r="AE4572" s="73">
        <v>0</v>
      </c>
    </row>
    <row r="4573" spans="1:31" ht="15" customHeight="1">
      <c r="A4573" s="94"/>
      <c r="B4573" s="6" t="str">
        <f>IFERROR(VLOOKUP(A4573,'Distributor List'!$A$2:$D$77,2,0),"-")</f>
        <v>-</v>
      </c>
      <c r="C4573" s="6" t="str">
        <f>IFERROR(VLOOKUP(A4573,'Distributor List'!$A$2:$D$77,3,0),"-")</f>
        <v>-</v>
      </c>
      <c r="D4573" s="6" t="str">
        <f>IFERROR(VLOOKUP(A4573,'Distributor List'!$A$2:$F$77,6,0),"-")</f>
        <v>-</v>
      </c>
      <c r="E4573" s="6" t="str">
        <f>IFERROR(VLOOKUP(A4573,'Distributor List'!$A$2:$D$77,4,0),"-")</f>
        <v>-</v>
      </c>
      <c r="F4573" s="6" t="str">
        <f>IFERROR(VLOOKUP(H4573,'Price List'!$A$2:$H$109,8,0),"-")</f>
        <v>-</v>
      </c>
      <c r="G4573" s="6" t="str">
        <f>IFERROR(VLOOKUP(A4573,'Distributor List'!$A$2:$E$77,5,0),"-")</f>
        <v>-</v>
      </c>
      <c r="H4573" s="10"/>
      <c r="I4573" s="95"/>
      <c r="J4573" s="92"/>
      <c r="K4573" s="92"/>
      <c r="L4573" s="73">
        <f t="shared" si="1477"/>
        <v>0</v>
      </c>
      <c r="M4573" s="73">
        <f t="shared" si="1474"/>
        <v>0</v>
      </c>
      <c r="N4573" s="73"/>
      <c r="O4573" s="73"/>
      <c r="P4573" s="73"/>
      <c r="Q4573" s="73"/>
      <c r="R4573" s="73">
        <f t="shared" si="1476"/>
        <v>0</v>
      </c>
      <c r="S4573" s="76" t="str">
        <f t="shared" si="1481"/>
        <v>-</v>
      </c>
      <c r="T4573" s="96">
        <v>0</v>
      </c>
      <c r="U4573" s="97"/>
      <c r="V4573" s="73">
        <f t="shared" si="1475"/>
        <v>0</v>
      </c>
      <c r="W4573" s="73">
        <f t="shared" si="1482"/>
        <v>0</v>
      </c>
      <c r="X4573" s="76" t="str">
        <f t="shared" si="1483"/>
        <v>-</v>
      </c>
      <c r="Y4573" s="73">
        <f t="shared" si="1484"/>
        <v>0</v>
      </c>
      <c r="Z4573" s="73">
        <f t="shared" si="1485"/>
        <v>0</v>
      </c>
      <c r="AA4573" s="73">
        <f t="shared" si="1478"/>
        <v>0</v>
      </c>
      <c r="AB4573" s="73">
        <f t="shared" si="1486"/>
        <v>0</v>
      </c>
      <c r="AC4573" s="73">
        <f t="shared" si="1479"/>
        <v>0</v>
      </c>
      <c r="AD4573" s="73">
        <f t="shared" si="1480"/>
        <v>0</v>
      </c>
      <c r="AE4573" s="73">
        <v>0</v>
      </c>
    </row>
    <row r="4574" spans="1:31" ht="15" customHeight="1">
      <c r="A4574" s="94"/>
      <c r="B4574" s="6" t="str">
        <f>IFERROR(VLOOKUP(A4574,'Distributor List'!$A$2:$D$77,2,0),"-")</f>
        <v>-</v>
      </c>
      <c r="C4574" s="6" t="str">
        <f>IFERROR(VLOOKUP(A4574,'Distributor List'!$A$2:$D$77,3,0),"-")</f>
        <v>-</v>
      </c>
      <c r="D4574" s="6" t="str">
        <f>IFERROR(VLOOKUP(A4574,'Distributor List'!$A$2:$F$77,6,0),"-")</f>
        <v>-</v>
      </c>
      <c r="E4574" s="6" t="str">
        <f>IFERROR(VLOOKUP(A4574,'Distributor List'!$A$2:$D$77,4,0),"-")</f>
        <v>-</v>
      </c>
      <c r="F4574" s="6" t="str">
        <f>IFERROR(VLOOKUP(H4574,'Price List'!$A$2:$H$109,8,0),"-")</f>
        <v>-</v>
      </c>
      <c r="G4574" s="6" t="str">
        <f>IFERROR(VLOOKUP(A4574,'Distributor List'!$A$2:$E$77,5,0),"-")</f>
        <v>-</v>
      </c>
      <c r="H4574" s="10"/>
      <c r="I4574" s="95"/>
      <c r="J4574" s="92"/>
      <c r="K4574" s="92"/>
      <c r="L4574" s="73">
        <f t="shared" si="1477"/>
        <v>0</v>
      </c>
      <c r="M4574" s="73">
        <f t="shared" si="1474"/>
        <v>0</v>
      </c>
      <c r="N4574" s="73"/>
      <c r="O4574" s="73"/>
      <c r="P4574" s="73"/>
      <c r="Q4574" s="73"/>
      <c r="R4574" s="73">
        <f t="shared" si="1476"/>
        <v>0</v>
      </c>
      <c r="S4574" s="76" t="str">
        <f t="shared" si="1481"/>
        <v>-</v>
      </c>
      <c r="T4574" s="96">
        <v>0</v>
      </c>
      <c r="U4574" s="97"/>
      <c r="V4574" s="73">
        <f t="shared" si="1475"/>
        <v>0</v>
      </c>
      <c r="W4574" s="73">
        <f t="shared" si="1482"/>
        <v>0</v>
      </c>
      <c r="X4574" s="76" t="str">
        <f t="shared" si="1483"/>
        <v>-</v>
      </c>
      <c r="Y4574" s="73">
        <f t="shared" si="1484"/>
        <v>0</v>
      </c>
      <c r="Z4574" s="73">
        <f t="shared" si="1485"/>
        <v>0</v>
      </c>
      <c r="AA4574" s="73">
        <f t="shared" si="1478"/>
        <v>0</v>
      </c>
      <c r="AB4574" s="73">
        <f t="shared" si="1486"/>
        <v>0</v>
      </c>
      <c r="AC4574" s="73">
        <f t="shared" si="1479"/>
        <v>0</v>
      </c>
      <c r="AD4574" s="73">
        <f t="shared" si="1480"/>
        <v>0</v>
      </c>
      <c r="AE4574" s="73">
        <v>0</v>
      </c>
    </row>
    <row r="4575" spans="1:31" ht="15" customHeight="1">
      <c r="A4575" s="94"/>
      <c r="B4575" s="6" t="str">
        <f>IFERROR(VLOOKUP(A4575,'Distributor List'!$A$2:$D$77,2,0),"-")</f>
        <v>-</v>
      </c>
      <c r="C4575" s="6" t="str">
        <f>IFERROR(VLOOKUP(A4575,'Distributor List'!$A$2:$D$77,3,0),"-")</f>
        <v>-</v>
      </c>
      <c r="D4575" s="6" t="str">
        <f>IFERROR(VLOOKUP(A4575,'Distributor List'!$A$2:$F$77,6,0),"-")</f>
        <v>-</v>
      </c>
      <c r="E4575" s="6" t="str">
        <f>IFERROR(VLOOKUP(A4575,'Distributor List'!$A$2:$D$77,4,0),"-")</f>
        <v>-</v>
      </c>
      <c r="F4575" s="6" t="str">
        <f>IFERROR(VLOOKUP(H4575,'Price List'!$A$2:$H$109,8,0),"-")</f>
        <v>-</v>
      </c>
      <c r="G4575" s="6" t="str">
        <f>IFERROR(VLOOKUP(A4575,'Distributor List'!$A$2:$E$77,5,0),"-")</f>
        <v>-</v>
      </c>
      <c r="H4575" s="10"/>
      <c r="I4575" s="95"/>
      <c r="J4575" s="92"/>
      <c r="K4575" s="92"/>
      <c r="L4575" s="73">
        <f t="shared" si="1477"/>
        <v>0</v>
      </c>
      <c r="M4575" s="73">
        <f t="shared" si="1474"/>
        <v>0</v>
      </c>
      <c r="N4575" s="73"/>
      <c r="O4575" s="73"/>
      <c r="P4575" s="73"/>
      <c r="Q4575" s="73"/>
      <c r="R4575" s="73">
        <f t="shared" si="1476"/>
        <v>0</v>
      </c>
      <c r="S4575" s="76" t="str">
        <f t="shared" si="1481"/>
        <v>-</v>
      </c>
      <c r="T4575" s="96">
        <v>0</v>
      </c>
      <c r="U4575" s="97"/>
      <c r="V4575" s="73">
        <f t="shared" si="1475"/>
        <v>0</v>
      </c>
      <c r="W4575" s="73">
        <f t="shared" si="1482"/>
        <v>0</v>
      </c>
      <c r="X4575" s="76" t="str">
        <f t="shared" si="1483"/>
        <v>-</v>
      </c>
      <c r="Y4575" s="73">
        <f t="shared" si="1484"/>
        <v>0</v>
      </c>
      <c r="Z4575" s="73">
        <f t="shared" si="1485"/>
        <v>0</v>
      </c>
      <c r="AA4575" s="73">
        <f t="shared" si="1478"/>
        <v>0</v>
      </c>
      <c r="AB4575" s="73">
        <f t="shared" si="1486"/>
        <v>0</v>
      </c>
      <c r="AC4575" s="73">
        <f t="shared" si="1479"/>
        <v>0</v>
      </c>
      <c r="AD4575" s="73">
        <f t="shared" si="1480"/>
        <v>0</v>
      </c>
      <c r="AE4575" s="73">
        <v>0</v>
      </c>
    </row>
    <row r="4576" spans="1:31" ht="15" customHeight="1">
      <c r="A4576" s="94"/>
      <c r="B4576" s="6" t="str">
        <f>IFERROR(VLOOKUP(A4576,'Distributor List'!$A$2:$D$77,2,0),"-")</f>
        <v>-</v>
      </c>
      <c r="C4576" s="6" t="str">
        <f>IFERROR(VLOOKUP(A4576,'Distributor List'!$A$2:$D$77,3,0),"-")</f>
        <v>-</v>
      </c>
      <c r="D4576" s="6" t="str">
        <f>IFERROR(VLOOKUP(A4576,'Distributor List'!$A$2:$F$77,6,0),"-")</f>
        <v>-</v>
      </c>
      <c r="E4576" s="6" t="str">
        <f>IFERROR(VLOOKUP(A4576,'Distributor List'!$A$2:$D$77,4,0),"-")</f>
        <v>-</v>
      </c>
      <c r="F4576" s="6" t="str">
        <f>IFERROR(VLOOKUP(H4576,'Price List'!$A$2:$H$109,8,0),"-")</f>
        <v>-</v>
      </c>
      <c r="G4576" s="6" t="str">
        <f>IFERROR(VLOOKUP(A4576,'Distributor List'!$A$2:$E$77,5,0),"-")</f>
        <v>-</v>
      </c>
      <c r="H4576" s="10"/>
      <c r="I4576" s="95"/>
      <c r="J4576" s="92"/>
      <c r="K4576" s="92"/>
      <c r="L4576" s="73">
        <f t="shared" si="1477"/>
        <v>0</v>
      </c>
      <c r="M4576" s="73">
        <f t="shared" si="1474"/>
        <v>0</v>
      </c>
      <c r="N4576" s="73"/>
      <c r="O4576" s="73"/>
      <c r="P4576" s="73"/>
      <c r="Q4576" s="73"/>
      <c r="R4576" s="73">
        <f t="shared" si="1476"/>
        <v>0</v>
      </c>
      <c r="S4576" s="76" t="str">
        <f t="shared" si="1481"/>
        <v>-</v>
      </c>
      <c r="T4576" s="96">
        <v>0</v>
      </c>
      <c r="U4576" s="97"/>
      <c r="V4576" s="73">
        <f t="shared" si="1475"/>
        <v>0</v>
      </c>
      <c r="W4576" s="73">
        <f t="shared" si="1482"/>
        <v>0</v>
      </c>
      <c r="X4576" s="76" t="str">
        <f t="shared" si="1483"/>
        <v>-</v>
      </c>
      <c r="Y4576" s="73">
        <f t="shared" si="1484"/>
        <v>0</v>
      </c>
      <c r="Z4576" s="73">
        <f t="shared" si="1485"/>
        <v>0</v>
      </c>
      <c r="AA4576" s="73">
        <f t="shared" si="1478"/>
        <v>0</v>
      </c>
      <c r="AB4576" s="73">
        <f t="shared" si="1486"/>
        <v>0</v>
      </c>
      <c r="AC4576" s="73">
        <f t="shared" si="1479"/>
        <v>0</v>
      </c>
      <c r="AD4576" s="73">
        <f t="shared" si="1480"/>
        <v>0</v>
      </c>
      <c r="AE4576" s="73">
        <v>0</v>
      </c>
    </row>
    <row r="4577" spans="1:31" ht="15" customHeight="1">
      <c r="A4577" s="94"/>
      <c r="B4577" s="6" t="str">
        <f>IFERROR(VLOOKUP(A4577,'Distributor List'!$A$2:$D$77,2,0),"-")</f>
        <v>-</v>
      </c>
      <c r="C4577" s="6" t="str">
        <f>IFERROR(VLOOKUP(A4577,'Distributor List'!$A$2:$D$77,3,0),"-")</f>
        <v>-</v>
      </c>
      <c r="D4577" s="6" t="str">
        <f>IFERROR(VLOOKUP(A4577,'Distributor List'!$A$2:$F$77,6,0),"-")</f>
        <v>-</v>
      </c>
      <c r="E4577" s="6" t="str">
        <f>IFERROR(VLOOKUP(A4577,'Distributor List'!$A$2:$D$77,4,0),"-")</f>
        <v>-</v>
      </c>
      <c r="F4577" s="6" t="str">
        <f>IFERROR(VLOOKUP(H4577,'Price List'!$A$2:$H$109,8,0),"-")</f>
        <v>-</v>
      </c>
      <c r="G4577" s="6" t="str">
        <f>IFERROR(VLOOKUP(A4577,'Distributor List'!$A$2:$E$77,5,0),"-")</f>
        <v>-</v>
      </c>
      <c r="H4577" s="10"/>
      <c r="I4577" s="95"/>
      <c r="J4577" s="92"/>
      <c r="K4577" s="92"/>
      <c r="L4577" s="73">
        <f t="shared" si="1477"/>
        <v>0</v>
      </c>
      <c r="M4577" s="73">
        <f t="shared" si="1474"/>
        <v>0</v>
      </c>
      <c r="N4577" s="73"/>
      <c r="O4577" s="73"/>
      <c r="P4577" s="73"/>
      <c r="Q4577" s="73"/>
      <c r="R4577" s="73">
        <f t="shared" si="1476"/>
        <v>0</v>
      </c>
      <c r="S4577" s="76" t="str">
        <f t="shared" si="1481"/>
        <v>-</v>
      </c>
      <c r="T4577" s="96">
        <v>0</v>
      </c>
      <c r="U4577" s="97"/>
      <c r="V4577" s="73">
        <f t="shared" si="1475"/>
        <v>0</v>
      </c>
      <c r="W4577" s="73">
        <f t="shared" si="1482"/>
        <v>0</v>
      </c>
      <c r="X4577" s="76" t="str">
        <f t="shared" si="1483"/>
        <v>-</v>
      </c>
      <c r="Y4577" s="73">
        <f t="shared" si="1484"/>
        <v>0</v>
      </c>
      <c r="Z4577" s="73">
        <f t="shared" si="1485"/>
        <v>0</v>
      </c>
      <c r="AA4577" s="73">
        <f t="shared" si="1478"/>
        <v>0</v>
      </c>
      <c r="AB4577" s="73">
        <f t="shared" si="1486"/>
        <v>0</v>
      </c>
      <c r="AC4577" s="73">
        <f t="shared" si="1479"/>
        <v>0</v>
      </c>
      <c r="AD4577" s="73">
        <f t="shared" si="1480"/>
        <v>0</v>
      </c>
      <c r="AE4577" s="73">
        <v>0</v>
      </c>
    </row>
    <row r="4578" spans="1:31" ht="15" customHeight="1">
      <c r="A4578" s="94"/>
      <c r="B4578" s="6" t="str">
        <f>IFERROR(VLOOKUP(A4578,'Distributor List'!$A$2:$D$77,2,0),"-")</f>
        <v>-</v>
      </c>
      <c r="C4578" s="6" t="str">
        <f>IFERROR(VLOOKUP(A4578,'Distributor List'!$A$2:$D$77,3,0),"-")</f>
        <v>-</v>
      </c>
      <c r="D4578" s="6" t="str">
        <f>IFERROR(VLOOKUP(A4578,'Distributor List'!$A$2:$F$77,6,0),"-")</f>
        <v>-</v>
      </c>
      <c r="E4578" s="6" t="str">
        <f>IFERROR(VLOOKUP(A4578,'Distributor List'!$A$2:$D$77,4,0),"-")</f>
        <v>-</v>
      </c>
      <c r="F4578" s="6" t="str">
        <f>IFERROR(VLOOKUP(H4578,'Price List'!$A$2:$H$109,8,0),"-")</f>
        <v>-</v>
      </c>
      <c r="G4578" s="6" t="str">
        <f>IFERROR(VLOOKUP(A4578,'Distributor List'!$A$2:$E$77,5,0),"-")</f>
        <v>-</v>
      </c>
      <c r="H4578" s="10"/>
      <c r="I4578" s="95"/>
      <c r="J4578" s="92"/>
      <c r="K4578" s="92"/>
      <c r="L4578" s="73">
        <f t="shared" si="1477"/>
        <v>0</v>
      </c>
      <c r="M4578" s="73">
        <f t="shared" si="1474"/>
        <v>0</v>
      </c>
      <c r="N4578" s="73"/>
      <c r="O4578" s="73"/>
      <c r="P4578" s="73"/>
      <c r="Q4578" s="73"/>
      <c r="R4578" s="73">
        <f t="shared" si="1476"/>
        <v>0</v>
      </c>
      <c r="S4578" s="76" t="str">
        <f t="shared" si="1481"/>
        <v>-</v>
      </c>
      <c r="T4578" s="96">
        <v>0</v>
      </c>
      <c r="U4578" s="97"/>
      <c r="V4578" s="73">
        <f t="shared" si="1475"/>
        <v>0</v>
      </c>
      <c r="W4578" s="73">
        <f t="shared" si="1482"/>
        <v>0</v>
      </c>
      <c r="X4578" s="76" t="str">
        <f t="shared" si="1483"/>
        <v>-</v>
      </c>
      <c r="Y4578" s="73">
        <f t="shared" si="1484"/>
        <v>0</v>
      </c>
      <c r="Z4578" s="73">
        <f t="shared" si="1485"/>
        <v>0</v>
      </c>
      <c r="AA4578" s="73">
        <f t="shared" si="1478"/>
        <v>0</v>
      </c>
      <c r="AB4578" s="73">
        <f t="shared" si="1486"/>
        <v>0</v>
      </c>
      <c r="AC4578" s="73">
        <f t="shared" si="1479"/>
        <v>0</v>
      </c>
      <c r="AD4578" s="73">
        <f t="shared" si="1480"/>
        <v>0</v>
      </c>
      <c r="AE4578" s="73">
        <v>0</v>
      </c>
    </row>
    <row r="4579" spans="1:31" ht="15" customHeight="1">
      <c r="A4579" s="94"/>
      <c r="B4579" s="6" t="str">
        <f>IFERROR(VLOOKUP(A4579,'Distributor List'!$A$2:$D$77,2,0),"-")</f>
        <v>-</v>
      </c>
      <c r="C4579" s="6" t="str">
        <f>IFERROR(VLOOKUP(A4579,'Distributor List'!$A$2:$D$77,3,0),"-")</f>
        <v>-</v>
      </c>
      <c r="D4579" s="6" t="str">
        <f>IFERROR(VLOOKUP(A4579,'Distributor List'!$A$2:$F$77,6,0),"-")</f>
        <v>-</v>
      </c>
      <c r="E4579" s="6" t="str">
        <f>IFERROR(VLOOKUP(A4579,'Distributor List'!$A$2:$D$77,4,0),"-")</f>
        <v>-</v>
      </c>
      <c r="F4579" s="6" t="str">
        <f>IFERROR(VLOOKUP(H4579,'Price List'!$A$2:$H$109,8,0),"-")</f>
        <v>-</v>
      </c>
      <c r="G4579" s="6" t="str">
        <f>IFERROR(VLOOKUP(A4579,'Distributor List'!$A$2:$E$77,5,0),"-")</f>
        <v>-</v>
      </c>
      <c r="H4579" s="10"/>
      <c r="I4579" s="95"/>
      <c r="J4579" s="92"/>
      <c r="K4579" s="92"/>
      <c r="L4579" s="73">
        <f t="shared" si="1477"/>
        <v>0</v>
      </c>
      <c r="M4579" s="73">
        <f t="shared" si="1474"/>
        <v>0</v>
      </c>
      <c r="N4579" s="73"/>
      <c r="O4579" s="73"/>
      <c r="P4579" s="73"/>
      <c r="Q4579" s="73"/>
      <c r="R4579" s="73">
        <f t="shared" si="1476"/>
        <v>0</v>
      </c>
      <c r="S4579" s="76" t="str">
        <f t="shared" si="1481"/>
        <v>-</v>
      </c>
      <c r="T4579" s="96">
        <v>0</v>
      </c>
      <c r="U4579" s="97"/>
      <c r="V4579" s="73">
        <f t="shared" si="1475"/>
        <v>0</v>
      </c>
      <c r="W4579" s="73">
        <f t="shared" si="1482"/>
        <v>0</v>
      </c>
      <c r="X4579" s="76" t="str">
        <f t="shared" si="1483"/>
        <v>-</v>
      </c>
      <c r="Y4579" s="73">
        <f t="shared" si="1484"/>
        <v>0</v>
      </c>
      <c r="Z4579" s="73">
        <f t="shared" si="1485"/>
        <v>0</v>
      </c>
      <c r="AA4579" s="73">
        <f t="shared" si="1478"/>
        <v>0</v>
      </c>
      <c r="AB4579" s="73">
        <f t="shared" si="1486"/>
        <v>0</v>
      </c>
      <c r="AC4579" s="73">
        <f t="shared" si="1479"/>
        <v>0</v>
      </c>
      <c r="AD4579" s="73">
        <f t="shared" si="1480"/>
        <v>0</v>
      </c>
      <c r="AE4579" s="73">
        <v>0</v>
      </c>
    </row>
    <row r="4580" spans="1:31" ht="15" customHeight="1">
      <c r="A4580" s="94"/>
      <c r="B4580" s="6" t="str">
        <f>IFERROR(VLOOKUP(A4580,'Distributor List'!$A$2:$D$77,2,0),"-")</f>
        <v>-</v>
      </c>
      <c r="C4580" s="6" t="str">
        <f>IFERROR(VLOOKUP(A4580,'Distributor List'!$A$2:$D$77,3,0),"-")</f>
        <v>-</v>
      </c>
      <c r="D4580" s="6" t="str">
        <f>IFERROR(VLOOKUP(A4580,'Distributor List'!$A$2:$F$77,6,0),"-")</f>
        <v>-</v>
      </c>
      <c r="E4580" s="6" t="str">
        <f>IFERROR(VLOOKUP(A4580,'Distributor List'!$A$2:$D$77,4,0),"-")</f>
        <v>-</v>
      </c>
      <c r="F4580" s="6" t="str">
        <f>IFERROR(VLOOKUP(H4580,'Price List'!$A$2:$H$109,8,0),"-")</f>
        <v>-</v>
      </c>
      <c r="G4580" s="6" t="str">
        <f>IFERROR(VLOOKUP(A4580,'Distributor List'!$A$2:$E$77,5,0),"-")</f>
        <v>-</v>
      </c>
      <c r="H4580" s="10"/>
      <c r="I4580" s="95"/>
      <c r="J4580" s="92"/>
      <c r="K4580" s="92"/>
      <c r="L4580" s="73">
        <f t="shared" si="1477"/>
        <v>0</v>
      </c>
      <c r="M4580" s="73">
        <f t="shared" si="1474"/>
        <v>0</v>
      </c>
      <c r="N4580" s="73"/>
      <c r="O4580" s="73"/>
      <c r="P4580" s="73"/>
      <c r="Q4580" s="73"/>
      <c r="R4580" s="73">
        <f t="shared" si="1476"/>
        <v>0</v>
      </c>
      <c r="S4580" s="76" t="str">
        <f t="shared" si="1481"/>
        <v>-</v>
      </c>
      <c r="T4580" s="96">
        <v>0</v>
      </c>
      <c r="U4580" s="97"/>
      <c r="V4580" s="73">
        <f t="shared" si="1475"/>
        <v>0</v>
      </c>
      <c r="W4580" s="73">
        <f t="shared" si="1482"/>
        <v>0</v>
      </c>
      <c r="X4580" s="76" t="str">
        <f t="shared" si="1483"/>
        <v>-</v>
      </c>
      <c r="Y4580" s="73">
        <f t="shared" si="1484"/>
        <v>0</v>
      </c>
      <c r="Z4580" s="73">
        <f t="shared" si="1485"/>
        <v>0</v>
      </c>
      <c r="AA4580" s="73">
        <f t="shared" si="1478"/>
        <v>0</v>
      </c>
      <c r="AB4580" s="73">
        <f t="shared" si="1486"/>
        <v>0</v>
      </c>
      <c r="AC4580" s="73">
        <f t="shared" si="1479"/>
        <v>0</v>
      </c>
      <c r="AD4580" s="73">
        <f t="shared" si="1480"/>
        <v>0</v>
      </c>
      <c r="AE4580" s="73">
        <v>0</v>
      </c>
    </row>
    <row r="4581" spans="1:31" ht="15" customHeight="1">
      <c r="A4581" s="94"/>
      <c r="B4581" s="6" t="str">
        <f>IFERROR(VLOOKUP(A4581,'Distributor List'!$A$2:$D$77,2,0),"-")</f>
        <v>-</v>
      </c>
      <c r="C4581" s="6" t="str">
        <f>IFERROR(VLOOKUP(A4581,'Distributor List'!$A$2:$D$77,3,0),"-")</f>
        <v>-</v>
      </c>
      <c r="D4581" s="6" t="str">
        <f>IFERROR(VLOOKUP(A4581,'Distributor List'!$A$2:$F$77,6,0),"-")</f>
        <v>-</v>
      </c>
      <c r="E4581" s="6" t="str">
        <f>IFERROR(VLOOKUP(A4581,'Distributor List'!$A$2:$D$77,4,0),"-")</f>
        <v>-</v>
      </c>
      <c r="F4581" s="6" t="str">
        <f>IFERROR(VLOOKUP(H4581,'Price List'!$A$2:$H$109,8,0),"-")</f>
        <v>-</v>
      </c>
      <c r="G4581" s="6" t="str">
        <f>IFERROR(VLOOKUP(A4581,'Distributor List'!$A$2:$E$77,5,0),"-")</f>
        <v>-</v>
      </c>
      <c r="H4581" s="10"/>
      <c r="I4581" s="95"/>
      <c r="J4581" s="92"/>
      <c r="K4581" s="92"/>
      <c r="L4581" s="73">
        <f t="shared" si="1477"/>
        <v>0</v>
      </c>
      <c r="M4581" s="73">
        <f t="shared" si="1474"/>
        <v>0</v>
      </c>
      <c r="N4581" s="73"/>
      <c r="O4581" s="73"/>
      <c r="P4581" s="73"/>
      <c r="Q4581" s="73"/>
      <c r="R4581" s="73">
        <f t="shared" si="1476"/>
        <v>0</v>
      </c>
      <c r="S4581" s="76" t="str">
        <f t="shared" si="1481"/>
        <v>-</v>
      </c>
      <c r="T4581" s="96">
        <v>0</v>
      </c>
      <c r="U4581" s="97"/>
      <c r="V4581" s="73">
        <f t="shared" si="1475"/>
        <v>0</v>
      </c>
      <c r="W4581" s="73">
        <f t="shared" si="1482"/>
        <v>0</v>
      </c>
      <c r="X4581" s="76" t="str">
        <f t="shared" si="1483"/>
        <v>-</v>
      </c>
      <c r="Y4581" s="73">
        <f t="shared" si="1484"/>
        <v>0</v>
      </c>
      <c r="Z4581" s="73">
        <f t="shared" si="1485"/>
        <v>0</v>
      </c>
      <c r="AA4581" s="73">
        <f t="shared" si="1478"/>
        <v>0</v>
      </c>
      <c r="AB4581" s="73">
        <f t="shared" si="1486"/>
        <v>0</v>
      </c>
      <c r="AC4581" s="73">
        <f t="shared" si="1479"/>
        <v>0</v>
      </c>
      <c r="AD4581" s="73">
        <f t="shared" si="1480"/>
        <v>0</v>
      </c>
      <c r="AE4581" s="73">
        <v>0</v>
      </c>
    </row>
    <row r="4582" spans="1:31" ht="15" customHeight="1">
      <c r="A4582" s="94"/>
      <c r="B4582" s="6" t="str">
        <f>IFERROR(VLOOKUP(A4582,'Distributor List'!$A$2:$D$77,2,0),"-")</f>
        <v>-</v>
      </c>
      <c r="C4582" s="6" t="str">
        <f>IFERROR(VLOOKUP(A4582,'Distributor List'!$A$2:$D$77,3,0),"-")</f>
        <v>-</v>
      </c>
      <c r="D4582" s="6" t="str">
        <f>IFERROR(VLOOKUP(A4582,'Distributor List'!$A$2:$F$77,6,0),"-")</f>
        <v>-</v>
      </c>
      <c r="E4582" s="6" t="str">
        <f>IFERROR(VLOOKUP(A4582,'Distributor List'!$A$2:$D$77,4,0),"-")</f>
        <v>-</v>
      </c>
      <c r="F4582" s="6" t="str">
        <f>IFERROR(VLOOKUP(H4582,'Price List'!$A$2:$H$109,8,0),"-")</f>
        <v>-</v>
      </c>
      <c r="G4582" s="6" t="str">
        <f>IFERROR(VLOOKUP(A4582,'Distributor List'!$A$2:$E$77,5,0),"-")</f>
        <v>-</v>
      </c>
      <c r="H4582" s="10"/>
      <c r="I4582" s="95"/>
      <c r="J4582" s="92"/>
      <c r="K4582" s="92"/>
      <c r="L4582" s="73">
        <f t="shared" si="1477"/>
        <v>0</v>
      </c>
      <c r="M4582" s="73">
        <f t="shared" si="1474"/>
        <v>0</v>
      </c>
      <c r="N4582" s="73"/>
      <c r="O4582" s="73"/>
      <c r="P4582" s="73"/>
      <c r="Q4582" s="73"/>
      <c r="R4582" s="73">
        <f t="shared" si="1476"/>
        <v>0</v>
      </c>
      <c r="S4582" s="76" t="str">
        <f t="shared" si="1481"/>
        <v>-</v>
      </c>
      <c r="T4582" s="96">
        <v>0</v>
      </c>
      <c r="U4582" s="97"/>
      <c r="V4582" s="73">
        <f t="shared" si="1475"/>
        <v>0</v>
      </c>
      <c r="W4582" s="73">
        <f t="shared" si="1482"/>
        <v>0</v>
      </c>
      <c r="X4582" s="76" t="str">
        <f t="shared" si="1483"/>
        <v>-</v>
      </c>
      <c r="Y4582" s="73">
        <f t="shared" si="1484"/>
        <v>0</v>
      </c>
      <c r="Z4582" s="73">
        <f t="shared" si="1485"/>
        <v>0</v>
      </c>
      <c r="AA4582" s="73">
        <f t="shared" si="1478"/>
        <v>0</v>
      </c>
      <c r="AB4582" s="73">
        <f t="shared" si="1486"/>
        <v>0</v>
      </c>
      <c r="AC4582" s="73">
        <f t="shared" si="1479"/>
        <v>0</v>
      </c>
      <c r="AD4582" s="73">
        <f t="shared" si="1480"/>
        <v>0</v>
      </c>
      <c r="AE4582" s="73">
        <v>0</v>
      </c>
    </row>
    <row r="4583" spans="1:31" ht="15" customHeight="1">
      <c r="A4583" s="94"/>
      <c r="B4583" s="6" t="str">
        <f>IFERROR(VLOOKUP(A4583,'Distributor List'!$A$2:$D$77,2,0),"-")</f>
        <v>-</v>
      </c>
      <c r="C4583" s="6" t="str">
        <f>IFERROR(VLOOKUP(A4583,'Distributor List'!$A$2:$D$77,3,0),"-")</f>
        <v>-</v>
      </c>
      <c r="D4583" s="6" t="str">
        <f>IFERROR(VLOOKUP(A4583,'Distributor List'!$A$2:$F$77,6,0),"-")</f>
        <v>-</v>
      </c>
      <c r="E4583" s="6" t="str">
        <f>IFERROR(VLOOKUP(A4583,'Distributor List'!$A$2:$D$77,4,0),"-")</f>
        <v>-</v>
      </c>
      <c r="F4583" s="6" t="str">
        <f>IFERROR(VLOOKUP(H4583,'Price List'!$A$2:$H$109,8,0),"-")</f>
        <v>-</v>
      </c>
      <c r="G4583" s="6" t="str">
        <f>IFERROR(VLOOKUP(A4583,'Distributor List'!$A$2:$E$77,5,0),"-")</f>
        <v>-</v>
      </c>
      <c r="H4583" s="10"/>
      <c r="I4583" s="95"/>
      <c r="J4583" s="92"/>
      <c r="K4583" s="92"/>
      <c r="L4583" s="73">
        <f t="shared" si="1477"/>
        <v>0</v>
      </c>
      <c r="M4583" s="73">
        <f t="shared" si="1474"/>
        <v>0</v>
      </c>
      <c r="N4583" s="73"/>
      <c r="O4583" s="73"/>
      <c r="P4583" s="73"/>
      <c r="Q4583" s="73"/>
      <c r="R4583" s="73">
        <f t="shared" si="1476"/>
        <v>0</v>
      </c>
      <c r="S4583" s="76" t="str">
        <f t="shared" si="1481"/>
        <v>-</v>
      </c>
      <c r="T4583" s="96">
        <v>0</v>
      </c>
      <c r="U4583" s="97"/>
      <c r="V4583" s="73">
        <f t="shared" si="1475"/>
        <v>0</v>
      </c>
      <c r="W4583" s="73">
        <f t="shared" si="1482"/>
        <v>0</v>
      </c>
      <c r="X4583" s="76" t="str">
        <f t="shared" si="1483"/>
        <v>-</v>
      </c>
      <c r="Y4583" s="73">
        <f t="shared" si="1484"/>
        <v>0</v>
      </c>
      <c r="Z4583" s="73">
        <f t="shared" si="1485"/>
        <v>0</v>
      </c>
      <c r="AA4583" s="73">
        <f t="shared" si="1478"/>
        <v>0</v>
      </c>
      <c r="AB4583" s="73">
        <f t="shared" si="1486"/>
        <v>0</v>
      </c>
      <c r="AC4583" s="73">
        <f t="shared" si="1479"/>
        <v>0</v>
      </c>
      <c r="AD4583" s="73">
        <f t="shared" si="1480"/>
        <v>0</v>
      </c>
      <c r="AE4583" s="73">
        <v>0</v>
      </c>
    </row>
    <row r="4584" spans="1:31" ht="15" customHeight="1">
      <c r="A4584" s="94"/>
      <c r="B4584" s="6" t="str">
        <f>IFERROR(VLOOKUP(A4584,'Distributor List'!$A$2:$D$77,2,0),"-")</f>
        <v>-</v>
      </c>
      <c r="C4584" s="6" t="str">
        <f>IFERROR(VLOOKUP(A4584,'Distributor List'!$A$2:$D$77,3,0),"-")</f>
        <v>-</v>
      </c>
      <c r="D4584" s="6" t="str">
        <f>IFERROR(VLOOKUP(A4584,'Distributor List'!$A$2:$F$77,6,0),"-")</f>
        <v>-</v>
      </c>
      <c r="E4584" s="6" t="str">
        <f>IFERROR(VLOOKUP(A4584,'Distributor List'!$A$2:$D$77,4,0),"-")</f>
        <v>-</v>
      </c>
      <c r="F4584" s="6" t="str">
        <f>IFERROR(VLOOKUP(H4584,'Price List'!$A$2:$H$109,8,0),"-")</f>
        <v>-</v>
      </c>
      <c r="G4584" s="6" t="str">
        <f>IFERROR(VLOOKUP(A4584,'Distributor List'!$A$2:$E$77,5,0),"-")</f>
        <v>-</v>
      </c>
      <c r="H4584" s="10"/>
      <c r="I4584" s="95"/>
      <c r="J4584" s="92"/>
      <c r="K4584" s="92"/>
      <c r="L4584" s="73">
        <f t="shared" si="1477"/>
        <v>0</v>
      </c>
      <c r="M4584" s="73">
        <f t="shared" si="1474"/>
        <v>0</v>
      </c>
      <c r="N4584" s="73"/>
      <c r="O4584" s="73"/>
      <c r="P4584" s="73"/>
      <c r="Q4584" s="73"/>
      <c r="R4584" s="73">
        <f t="shared" si="1476"/>
        <v>0</v>
      </c>
      <c r="S4584" s="76" t="str">
        <f t="shared" si="1481"/>
        <v>-</v>
      </c>
      <c r="T4584" s="96">
        <v>0</v>
      </c>
      <c r="U4584" s="97"/>
      <c r="V4584" s="73">
        <f t="shared" si="1475"/>
        <v>0</v>
      </c>
      <c r="W4584" s="73">
        <f t="shared" si="1482"/>
        <v>0</v>
      </c>
      <c r="X4584" s="76" t="str">
        <f t="shared" si="1483"/>
        <v>-</v>
      </c>
      <c r="Y4584" s="73">
        <f t="shared" si="1484"/>
        <v>0</v>
      </c>
      <c r="Z4584" s="73">
        <f t="shared" si="1485"/>
        <v>0</v>
      </c>
      <c r="AA4584" s="73">
        <f t="shared" si="1478"/>
        <v>0</v>
      </c>
      <c r="AB4584" s="73">
        <f t="shared" si="1486"/>
        <v>0</v>
      </c>
      <c r="AC4584" s="73">
        <f t="shared" si="1479"/>
        <v>0</v>
      </c>
      <c r="AD4584" s="73">
        <f t="shared" si="1480"/>
        <v>0</v>
      </c>
      <c r="AE4584" s="73">
        <v>0</v>
      </c>
    </row>
    <row r="4585" spans="1:31" ht="15" customHeight="1">
      <c r="A4585" s="94"/>
      <c r="B4585" s="6" t="str">
        <f>IFERROR(VLOOKUP(A4585,'Distributor List'!$A$2:$D$77,2,0),"-")</f>
        <v>-</v>
      </c>
      <c r="C4585" s="6" t="str">
        <f>IFERROR(VLOOKUP(A4585,'Distributor List'!$A$2:$D$77,3,0),"-")</f>
        <v>-</v>
      </c>
      <c r="D4585" s="6" t="str">
        <f>IFERROR(VLOOKUP(A4585,'Distributor List'!$A$2:$F$77,6,0),"-")</f>
        <v>-</v>
      </c>
      <c r="E4585" s="6" t="str">
        <f>IFERROR(VLOOKUP(A4585,'Distributor List'!$A$2:$D$77,4,0),"-")</f>
        <v>-</v>
      </c>
      <c r="F4585" s="6" t="str">
        <f>IFERROR(VLOOKUP(H4585,'Price List'!$A$2:$H$109,8,0),"-")</f>
        <v>-</v>
      </c>
      <c r="G4585" s="6" t="str">
        <f>IFERROR(VLOOKUP(A4585,'Distributor List'!$A$2:$E$77,5,0),"-")</f>
        <v>-</v>
      </c>
      <c r="H4585" s="10"/>
      <c r="I4585" s="95"/>
      <c r="J4585" s="92"/>
      <c r="K4585" s="92"/>
      <c r="L4585" s="73">
        <f t="shared" si="1477"/>
        <v>0</v>
      </c>
      <c r="M4585" s="73">
        <f t="shared" si="1474"/>
        <v>0</v>
      </c>
      <c r="N4585" s="73"/>
      <c r="O4585" s="73"/>
      <c r="P4585" s="73"/>
      <c r="Q4585" s="73"/>
      <c r="R4585" s="73">
        <f t="shared" si="1476"/>
        <v>0</v>
      </c>
      <c r="S4585" s="76" t="str">
        <f t="shared" si="1481"/>
        <v>-</v>
      </c>
      <c r="T4585" s="96">
        <v>0</v>
      </c>
      <c r="U4585" s="97"/>
      <c r="V4585" s="73">
        <f t="shared" si="1475"/>
        <v>0</v>
      </c>
      <c r="W4585" s="73">
        <f t="shared" si="1482"/>
        <v>0</v>
      </c>
      <c r="X4585" s="76" t="str">
        <f t="shared" si="1483"/>
        <v>-</v>
      </c>
      <c r="Y4585" s="73">
        <f t="shared" si="1484"/>
        <v>0</v>
      </c>
      <c r="Z4585" s="73">
        <f t="shared" si="1485"/>
        <v>0</v>
      </c>
      <c r="AA4585" s="73">
        <f t="shared" si="1478"/>
        <v>0</v>
      </c>
      <c r="AB4585" s="73">
        <f t="shared" si="1486"/>
        <v>0</v>
      </c>
      <c r="AC4585" s="73">
        <f t="shared" si="1479"/>
        <v>0</v>
      </c>
      <c r="AD4585" s="73">
        <f t="shared" si="1480"/>
        <v>0</v>
      </c>
      <c r="AE4585" s="73">
        <v>0</v>
      </c>
    </row>
    <row r="4586" spans="1:31" ht="15" customHeight="1">
      <c r="A4586" s="94"/>
      <c r="B4586" s="6" t="str">
        <f>IFERROR(VLOOKUP(A4586,'Distributor List'!$A$2:$D$77,2,0),"-")</f>
        <v>-</v>
      </c>
      <c r="C4586" s="6" t="str">
        <f>IFERROR(VLOOKUP(A4586,'Distributor List'!$A$2:$D$77,3,0),"-")</f>
        <v>-</v>
      </c>
      <c r="D4586" s="6" t="str">
        <f>IFERROR(VLOOKUP(A4586,'Distributor List'!$A$2:$F$77,6,0),"-")</f>
        <v>-</v>
      </c>
      <c r="E4586" s="6" t="str">
        <f>IFERROR(VLOOKUP(A4586,'Distributor List'!$A$2:$D$77,4,0),"-")</f>
        <v>-</v>
      </c>
      <c r="F4586" s="6" t="str">
        <f>IFERROR(VLOOKUP(H4586,'Price List'!$A$2:$H$109,8,0),"-")</f>
        <v>-</v>
      </c>
      <c r="G4586" s="6" t="str">
        <f>IFERROR(VLOOKUP(A4586,'Distributor List'!$A$2:$E$77,5,0),"-")</f>
        <v>-</v>
      </c>
      <c r="H4586" s="10"/>
      <c r="I4586" s="95"/>
      <c r="J4586" s="92"/>
      <c r="K4586" s="92"/>
      <c r="L4586" s="73">
        <f t="shared" si="1477"/>
        <v>0</v>
      </c>
      <c r="M4586" s="73">
        <f t="shared" ref="M4586:M4649" si="1487">K4586*I4586</f>
        <v>0</v>
      </c>
      <c r="N4586" s="73"/>
      <c r="O4586" s="73"/>
      <c r="P4586" s="73"/>
      <c r="Q4586" s="73"/>
      <c r="R4586" s="73">
        <f t="shared" si="1476"/>
        <v>0</v>
      </c>
      <c r="S4586" s="76" t="str">
        <f t="shared" si="1481"/>
        <v>-</v>
      </c>
      <c r="T4586" s="96">
        <v>0</v>
      </c>
      <c r="U4586" s="97"/>
      <c r="V4586" s="73">
        <f t="shared" si="1475"/>
        <v>0</v>
      </c>
      <c r="W4586" s="73">
        <f t="shared" si="1482"/>
        <v>0</v>
      </c>
      <c r="X4586" s="76" t="str">
        <f t="shared" si="1483"/>
        <v>-</v>
      </c>
      <c r="Y4586" s="73">
        <f t="shared" si="1484"/>
        <v>0</v>
      </c>
      <c r="Z4586" s="73">
        <f t="shared" si="1485"/>
        <v>0</v>
      </c>
      <c r="AA4586" s="73">
        <f t="shared" si="1478"/>
        <v>0</v>
      </c>
      <c r="AB4586" s="73">
        <f t="shared" si="1486"/>
        <v>0</v>
      </c>
      <c r="AC4586" s="73">
        <f t="shared" si="1479"/>
        <v>0</v>
      </c>
      <c r="AD4586" s="73">
        <f t="shared" si="1480"/>
        <v>0</v>
      </c>
      <c r="AE4586" s="73">
        <v>0</v>
      </c>
    </row>
    <row r="4587" spans="1:31" ht="15" customHeight="1">
      <c r="A4587" s="94"/>
      <c r="B4587" s="6" t="str">
        <f>IFERROR(VLOOKUP(A4587,'Distributor List'!$A$2:$D$77,2,0),"-")</f>
        <v>-</v>
      </c>
      <c r="C4587" s="6" t="str">
        <f>IFERROR(VLOOKUP(A4587,'Distributor List'!$A$2:$D$77,3,0),"-")</f>
        <v>-</v>
      </c>
      <c r="D4587" s="6" t="str">
        <f>IFERROR(VLOOKUP(A4587,'Distributor List'!$A$2:$F$77,6,0),"-")</f>
        <v>-</v>
      </c>
      <c r="E4587" s="6" t="str">
        <f>IFERROR(VLOOKUP(A4587,'Distributor List'!$A$2:$D$77,4,0),"-")</f>
        <v>-</v>
      </c>
      <c r="F4587" s="6" t="str">
        <f>IFERROR(VLOOKUP(H4587,'Price List'!$A$2:$H$109,8,0),"-")</f>
        <v>-</v>
      </c>
      <c r="G4587" s="6" t="str">
        <f>IFERROR(VLOOKUP(A4587,'Distributor List'!$A$2:$E$77,5,0),"-")</f>
        <v>-</v>
      </c>
      <c r="H4587" s="10"/>
      <c r="I4587" s="95"/>
      <c r="J4587" s="92"/>
      <c r="K4587" s="92"/>
      <c r="L4587" s="73">
        <f t="shared" si="1477"/>
        <v>0</v>
      </c>
      <c r="M4587" s="73">
        <f t="shared" si="1487"/>
        <v>0</v>
      </c>
      <c r="N4587" s="73"/>
      <c r="O4587" s="73"/>
      <c r="P4587" s="73"/>
      <c r="Q4587" s="73"/>
      <c r="R4587" s="73">
        <f t="shared" si="1476"/>
        <v>0</v>
      </c>
      <c r="S4587" s="76" t="str">
        <f t="shared" si="1481"/>
        <v>-</v>
      </c>
      <c r="T4587" s="96">
        <v>0</v>
      </c>
      <c r="U4587" s="97"/>
      <c r="V4587" s="73">
        <f t="shared" si="1475"/>
        <v>0</v>
      </c>
      <c r="W4587" s="73">
        <f t="shared" si="1482"/>
        <v>0</v>
      </c>
      <c r="X4587" s="76" t="str">
        <f t="shared" si="1483"/>
        <v>-</v>
      </c>
      <c r="Y4587" s="73">
        <f t="shared" si="1484"/>
        <v>0</v>
      </c>
      <c r="Z4587" s="73">
        <f t="shared" si="1485"/>
        <v>0</v>
      </c>
      <c r="AA4587" s="73">
        <f t="shared" si="1478"/>
        <v>0</v>
      </c>
      <c r="AB4587" s="73">
        <f t="shared" si="1486"/>
        <v>0</v>
      </c>
      <c r="AC4587" s="73">
        <f t="shared" si="1479"/>
        <v>0</v>
      </c>
      <c r="AD4587" s="73">
        <f t="shared" si="1480"/>
        <v>0</v>
      </c>
      <c r="AE4587" s="73">
        <v>0</v>
      </c>
    </row>
    <row r="4588" spans="1:31" ht="15" customHeight="1">
      <c r="A4588" s="94"/>
      <c r="B4588" s="6" t="str">
        <f>IFERROR(VLOOKUP(A4588,'Distributor List'!$A$2:$D$77,2,0),"-")</f>
        <v>-</v>
      </c>
      <c r="C4588" s="6" t="str">
        <f>IFERROR(VLOOKUP(A4588,'Distributor List'!$A$2:$D$77,3,0),"-")</f>
        <v>-</v>
      </c>
      <c r="D4588" s="6" t="str">
        <f>IFERROR(VLOOKUP(A4588,'Distributor List'!$A$2:$F$77,6,0),"-")</f>
        <v>-</v>
      </c>
      <c r="E4588" s="6" t="str">
        <f>IFERROR(VLOOKUP(A4588,'Distributor List'!$A$2:$D$77,4,0),"-")</f>
        <v>-</v>
      </c>
      <c r="F4588" s="6" t="str">
        <f>IFERROR(VLOOKUP(H4588,'Price List'!$A$2:$H$109,8,0),"-")</f>
        <v>-</v>
      </c>
      <c r="G4588" s="6" t="str">
        <f>IFERROR(VLOOKUP(A4588,'Distributor List'!$A$2:$E$77,5,0),"-")</f>
        <v>-</v>
      </c>
      <c r="H4588" s="10"/>
      <c r="I4588" s="95"/>
      <c r="J4588" s="92"/>
      <c r="K4588" s="92"/>
      <c r="L4588" s="73">
        <f t="shared" si="1477"/>
        <v>0</v>
      </c>
      <c r="M4588" s="73">
        <f t="shared" si="1487"/>
        <v>0</v>
      </c>
      <c r="N4588" s="73"/>
      <c r="O4588" s="73"/>
      <c r="P4588" s="73"/>
      <c r="Q4588" s="73"/>
      <c r="R4588" s="73">
        <f t="shared" si="1476"/>
        <v>0</v>
      </c>
      <c r="S4588" s="76" t="str">
        <f t="shared" si="1481"/>
        <v>-</v>
      </c>
      <c r="T4588" s="96">
        <v>0</v>
      </c>
      <c r="U4588" s="97"/>
      <c r="V4588" s="73">
        <f t="shared" ref="V4588:V4651" si="1488">T4588*I4588</f>
        <v>0</v>
      </c>
      <c r="W4588" s="73">
        <f t="shared" si="1482"/>
        <v>0</v>
      </c>
      <c r="X4588" s="76" t="str">
        <f t="shared" si="1483"/>
        <v>-</v>
      </c>
      <c r="Y4588" s="73">
        <f t="shared" si="1484"/>
        <v>0</v>
      </c>
      <c r="Z4588" s="73">
        <f t="shared" si="1485"/>
        <v>0</v>
      </c>
      <c r="AA4588" s="73">
        <f t="shared" si="1478"/>
        <v>0</v>
      </c>
      <c r="AB4588" s="73">
        <f t="shared" si="1486"/>
        <v>0</v>
      </c>
      <c r="AC4588" s="73">
        <f t="shared" si="1479"/>
        <v>0</v>
      </c>
      <c r="AD4588" s="73">
        <f t="shared" si="1480"/>
        <v>0</v>
      </c>
      <c r="AE4588" s="73">
        <v>0</v>
      </c>
    </row>
    <row r="4589" spans="1:31" ht="15" customHeight="1">
      <c r="A4589" s="94"/>
      <c r="B4589" s="6" t="str">
        <f>IFERROR(VLOOKUP(A4589,'Distributor List'!$A$2:$D$77,2,0),"-")</f>
        <v>-</v>
      </c>
      <c r="C4589" s="6" t="str">
        <f>IFERROR(VLOOKUP(A4589,'Distributor List'!$A$2:$D$77,3,0),"-")</f>
        <v>-</v>
      </c>
      <c r="D4589" s="6" t="str">
        <f>IFERROR(VLOOKUP(A4589,'Distributor List'!$A$2:$F$77,6,0),"-")</f>
        <v>-</v>
      </c>
      <c r="E4589" s="6" t="str">
        <f>IFERROR(VLOOKUP(A4589,'Distributor List'!$A$2:$D$77,4,0),"-")</f>
        <v>-</v>
      </c>
      <c r="F4589" s="6" t="str">
        <f>IFERROR(VLOOKUP(H4589,'Price List'!$A$2:$H$109,8,0),"-")</f>
        <v>-</v>
      </c>
      <c r="G4589" s="6" t="str">
        <f>IFERROR(VLOOKUP(A4589,'Distributor List'!$A$2:$E$77,5,0),"-")</f>
        <v>-</v>
      </c>
      <c r="H4589" s="10"/>
      <c r="I4589" s="95"/>
      <c r="J4589" s="92"/>
      <c r="K4589" s="92"/>
      <c r="L4589" s="73">
        <f t="shared" si="1477"/>
        <v>0</v>
      </c>
      <c r="M4589" s="73">
        <f t="shared" si="1487"/>
        <v>0</v>
      </c>
      <c r="N4589" s="73"/>
      <c r="O4589" s="73"/>
      <c r="P4589" s="73"/>
      <c r="Q4589" s="73"/>
      <c r="R4589" s="73">
        <f t="shared" si="1476"/>
        <v>0</v>
      </c>
      <c r="S4589" s="76" t="str">
        <f t="shared" si="1481"/>
        <v>-</v>
      </c>
      <c r="T4589" s="96">
        <v>0</v>
      </c>
      <c r="U4589" s="97"/>
      <c r="V4589" s="73">
        <f t="shared" si="1488"/>
        <v>0</v>
      </c>
      <c r="W4589" s="73">
        <f t="shared" si="1482"/>
        <v>0</v>
      </c>
      <c r="X4589" s="76" t="str">
        <f t="shared" si="1483"/>
        <v>-</v>
      </c>
      <c r="Y4589" s="73">
        <f t="shared" si="1484"/>
        <v>0</v>
      </c>
      <c r="Z4589" s="73">
        <f t="shared" si="1485"/>
        <v>0</v>
      </c>
      <c r="AA4589" s="73">
        <f t="shared" si="1478"/>
        <v>0</v>
      </c>
      <c r="AB4589" s="73">
        <f t="shared" si="1486"/>
        <v>0</v>
      </c>
      <c r="AC4589" s="73">
        <f t="shared" si="1479"/>
        <v>0</v>
      </c>
      <c r="AD4589" s="73">
        <f t="shared" si="1480"/>
        <v>0</v>
      </c>
      <c r="AE4589" s="73">
        <v>0</v>
      </c>
    </row>
    <row r="4590" spans="1:31" ht="15" customHeight="1">
      <c r="A4590" s="94"/>
      <c r="B4590" s="6" t="str">
        <f>IFERROR(VLOOKUP(A4590,'Distributor List'!$A$2:$D$77,2,0),"-")</f>
        <v>-</v>
      </c>
      <c r="C4590" s="6" t="str">
        <f>IFERROR(VLOOKUP(A4590,'Distributor List'!$A$2:$D$77,3,0),"-")</f>
        <v>-</v>
      </c>
      <c r="D4590" s="6" t="str">
        <f>IFERROR(VLOOKUP(A4590,'Distributor List'!$A$2:$F$77,6,0),"-")</f>
        <v>-</v>
      </c>
      <c r="E4590" s="6" t="str">
        <f>IFERROR(VLOOKUP(A4590,'Distributor List'!$A$2:$D$77,4,0),"-")</f>
        <v>-</v>
      </c>
      <c r="F4590" s="6" t="str">
        <f>IFERROR(VLOOKUP(H4590,'Price List'!$A$2:$H$109,8,0),"-")</f>
        <v>-</v>
      </c>
      <c r="G4590" s="6" t="str">
        <f>IFERROR(VLOOKUP(A4590,'Distributor List'!$A$2:$E$77,5,0),"-")</f>
        <v>-</v>
      </c>
      <c r="H4590" s="10"/>
      <c r="I4590" s="95"/>
      <c r="J4590" s="92"/>
      <c r="K4590" s="92"/>
      <c r="L4590" s="73">
        <f t="shared" si="1477"/>
        <v>0</v>
      </c>
      <c r="M4590" s="73">
        <f t="shared" si="1487"/>
        <v>0</v>
      </c>
      <c r="N4590" s="73"/>
      <c r="O4590" s="73"/>
      <c r="P4590" s="73"/>
      <c r="Q4590" s="73"/>
      <c r="R4590" s="73">
        <f t="shared" si="1476"/>
        <v>0</v>
      </c>
      <c r="S4590" s="76" t="str">
        <f t="shared" si="1481"/>
        <v>-</v>
      </c>
      <c r="T4590" s="96">
        <v>0</v>
      </c>
      <c r="U4590" s="97"/>
      <c r="V4590" s="73">
        <f t="shared" si="1488"/>
        <v>0</v>
      </c>
      <c r="W4590" s="73">
        <f t="shared" si="1482"/>
        <v>0</v>
      </c>
      <c r="X4590" s="76" t="str">
        <f t="shared" si="1483"/>
        <v>-</v>
      </c>
      <c r="Y4590" s="73">
        <f t="shared" si="1484"/>
        <v>0</v>
      </c>
      <c r="Z4590" s="73">
        <f t="shared" si="1485"/>
        <v>0</v>
      </c>
      <c r="AA4590" s="73">
        <f t="shared" si="1478"/>
        <v>0</v>
      </c>
      <c r="AB4590" s="73">
        <f t="shared" si="1486"/>
        <v>0</v>
      </c>
      <c r="AC4590" s="73">
        <f t="shared" si="1479"/>
        <v>0</v>
      </c>
      <c r="AD4590" s="73">
        <f t="shared" si="1480"/>
        <v>0</v>
      </c>
      <c r="AE4590" s="73">
        <v>0</v>
      </c>
    </row>
    <row r="4591" spans="1:31" ht="15" customHeight="1">
      <c r="A4591" s="94"/>
      <c r="B4591" s="6" t="str">
        <f>IFERROR(VLOOKUP(A4591,'Distributor List'!$A$2:$D$77,2,0),"-")</f>
        <v>-</v>
      </c>
      <c r="C4591" s="6" t="str">
        <f>IFERROR(VLOOKUP(A4591,'Distributor List'!$A$2:$D$77,3,0),"-")</f>
        <v>-</v>
      </c>
      <c r="D4591" s="6" t="str">
        <f>IFERROR(VLOOKUP(A4591,'Distributor List'!$A$2:$F$77,6,0),"-")</f>
        <v>-</v>
      </c>
      <c r="E4591" s="6" t="str">
        <f>IFERROR(VLOOKUP(A4591,'Distributor List'!$A$2:$D$77,4,0),"-")</f>
        <v>-</v>
      </c>
      <c r="F4591" s="6" t="str">
        <f>IFERROR(VLOOKUP(H4591,'Price List'!$A$2:$H$109,8,0),"-")</f>
        <v>-</v>
      </c>
      <c r="G4591" s="6" t="str">
        <f>IFERROR(VLOOKUP(A4591,'Distributor List'!$A$2:$E$77,5,0),"-")</f>
        <v>-</v>
      </c>
      <c r="H4591" s="10"/>
      <c r="I4591" s="95"/>
      <c r="J4591" s="92"/>
      <c r="K4591" s="92"/>
      <c r="L4591" s="73">
        <f t="shared" si="1477"/>
        <v>0</v>
      </c>
      <c r="M4591" s="73">
        <f t="shared" si="1487"/>
        <v>0</v>
      </c>
      <c r="N4591" s="73"/>
      <c r="O4591" s="73"/>
      <c r="P4591" s="73"/>
      <c r="Q4591" s="73"/>
      <c r="R4591" s="73">
        <f t="shared" si="1476"/>
        <v>0</v>
      </c>
      <c r="S4591" s="76" t="str">
        <f t="shared" si="1481"/>
        <v>-</v>
      </c>
      <c r="T4591" s="96">
        <v>0</v>
      </c>
      <c r="U4591" s="97"/>
      <c r="V4591" s="73">
        <f t="shared" si="1488"/>
        <v>0</v>
      </c>
      <c r="W4591" s="73">
        <f t="shared" si="1482"/>
        <v>0</v>
      </c>
      <c r="X4591" s="76" t="str">
        <f t="shared" si="1483"/>
        <v>-</v>
      </c>
      <c r="Y4591" s="73">
        <f t="shared" si="1484"/>
        <v>0</v>
      </c>
      <c r="Z4591" s="73">
        <f t="shared" si="1485"/>
        <v>0</v>
      </c>
      <c r="AA4591" s="73">
        <f t="shared" si="1478"/>
        <v>0</v>
      </c>
      <c r="AB4591" s="73">
        <f t="shared" si="1486"/>
        <v>0</v>
      </c>
      <c r="AC4591" s="73">
        <f t="shared" si="1479"/>
        <v>0</v>
      </c>
      <c r="AD4591" s="73">
        <f t="shared" si="1480"/>
        <v>0</v>
      </c>
      <c r="AE4591" s="73">
        <v>0</v>
      </c>
    </row>
    <row r="4592" spans="1:31" ht="15" customHeight="1">
      <c r="A4592" s="94"/>
      <c r="B4592" s="6" t="str">
        <f>IFERROR(VLOOKUP(A4592,'Distributor List'!$A$2:$D$77,2,0),"-")</f>
        <v>-</v>
      </c>
      <c r="C4592" s="6" t="str">
        <f>IFERROR(VLOOKUP(A4592,'Distributor List'!$A$2:$D$77,3,0),"-")</f>
        <v>-</v>
      </c>
      <c r="D4592" s="6" t="str">
        <f>IFERROR(VLOOKUP(A4592,'Distributor List'!$A$2:$F$77,6,0),"-")</f>
        <v>-</v>
      </c>
      <c r="E4592" s="6" t="str">
        <f>IFERROR(VLOOKUP(A4592,'Distributor List'!$A$2:$D$77,4,0),"-")</f>
        <v>-</v>
      </c>
      <c r="F4592" s="6" t="str">
        <f>IFERROR(VLOOKUP(H4592,'Price List'!$A$2:$H$109,8,0),"-")</f>
        <v>-</v>
      </c>
      <c r="G4592" s="6" t="str">
        <f>IFERROR(VLOOKUP(A4592,'Distributor List'!$A$2:$E$77,5,0),"-")</f>
        <v>-</v>
      </c>
      <c r="H4592" s="10"/>
      <c r="I4592" s="95"/>
      <c r="J4592" s="92"/>
      <c r="K4592" s="92"/>
      <c r="L4592" s="73">
        <f t="shared" si="1477"/>
        <v>0</v>
      </c>
      <c r="M4592" s="73">
        <f t="shared" si="1487"/>
        <v>0</v>
      </c>
      <c r="N4592" s="73"/>
      <c r="O4592" s="73"/>
      <c r="P4592" s="73"/>
      <c r="Q4592" s="73"/>
      <c r="R4592" s="73">
        <f t="shared" si="1476"/>
        <v>0</v>
      </c>
      <c r="S4592" s="76" t="str">
        <f t="shared" si="1481"/>
        <v>-</v>
      </c>
      <c r="T4592" s="96">
        <v>0</v>
      </c>
      <c r="U4592" s="97"/>
      <c r="V4592" s="73">
        <f t="shared" si="1488"/>
        <v>0</v>
      </c>
      <c r="W4592" s="73">
        <f t="shared" si="1482"/>
        <v>0</v>
      </c>
      <c r="X4592" s="76" t="str">
        <f t="shared" si="1483"/>
        <v>-</v>
      </c>
      <c r="Y4592" s="73">
        <f t="shared" si="1484"/>
        <v>0</v>
      </c>
      <c r="Z4592" s="73">
        <f t="shared" si="1485"/>
        <v>0</v>
      </c>
      <c r="AA4592" s="73">
        <f t="shared" si="1478"/>
        <v>0</v>
      </c>
      <c r="AB4592" s="73">
        <f t="shared" si="1486"/>
        <v>0</v>
      </c>
      <c r="AC4592" s="73">
        <f t="shared" si="1479"/>
        <v>0</v>
      </c>
      <c r="AD4592" s="73">
        <f t="shared" si="1480"/>
        <v>0</v>
      </c>
      <c r="AE4592" s="73">
        <v>0</v>
      </c>
    </row>
    <row r="4593" spans="1:31" ht="15" customHeight="1">
      <c r="A4593" s="94"/>
      <c r="B4593" s="6" t="str">
        <f>IFERROR(VLOOKUP(A4593,'Distributor List'!$A$2:$D$77,2,0),"-")</f>
        <v>-</v>
      </c>
      <c r="C4593" s="6" t="str">
        <f>IFERROR(VLOOKUP(A4593,'Distributor List'!$A$2:$D$77,3,0),"-")</f>
        <v>-</v>
      </c>
      <c r="D4593" s="6" t="str">
        <f>IFERROR(VLOOKUP(A4593,'Distributor List'!$A$2:$F$77,6,0),"-")</f>
        <v>-</v>
      </c>
      <c r="E4593" s="6" t="str">
        <f>IFERROR(VLOOKUP(A4593,'Distributor List'!$A$2:$D$77,4,0),"-")</f>
        <v>-</v>
      </c>
      <c r="F4593" s="6" t="str">
        <f>IFERROR(VLOOKUP(H4593,'Price List'!$A$2:$H$109,8,0),"-")</f>
        <v>-</v>
      </c>
      <c r="G4593" s="6" t="str">
        <f>IFERROR(VLOOKUP(A4593,'Distributor List'!$A$2:$E$77,5,0),"-")</f>
        <v>-</v>
      </c>
      <c r="H4593" s="10"/>
      <c r="I4593" s="95"/>
      <c r="J4593" s="92"/>
      <c r="K4593" s="92"/>
      <c r="L4593" s="73">
        <f t="shared" si="1477"/>
        <v>0</v>
      </c>
      <c r="M4593" s="73">
        <f t="shared" si="1487"/>
        <v>0</v>
      </c>
      <c r="N4593" s="73"/>
      <c r="O4593" s="73"/>
      <c r="P4593" s="73"/>
      <c r="Q4593" s="73"/>
      <c r="R4593" s="73">
        <f t="shared" ref="R4593:R4656" si="1489">Q4593*I4593</f>
        <v>0</v>
      </c>
      <c r="S4593" s="76" t="str">
        <f t="shared" si="1481"/>
        <v>-</v>
      </c>
      <c r="T4593" s="96">
        <v>0</v>
      </c>
      <c r="U4593" s="97"/>
      <c r="V4593" s="73">
        <f t="shared" si="1488"/>
        <v>0</v>
      </c>
      <c r="W4593" s="73">
        <f t="shared" si="1482"/>
        <v>0</v>
      </c>
      <c r="X4593" s="76" t="str">
        <f t="shared" si="1483"/>
        <v>-</v>
      </c>
      <c r="Y4593" s="73">
        <f t="shared" si="1484"/>
        <v>0</v>
      </c>
      <c r="Z4593" s="73">
        <f t="shared" si="1485"/>
        <v>0</v>
      </c>
      <c r="AA4593" s="73">
        <f t="shared" si="1478"/>
        <v>0</v>
      </c>
      <c r="AB4593" s="73">
        <f t="shared" si="1486"/>
        <v>0</v>
      </c>
      <c r="AC4593" s="73">
        <f t="shared" si="1479"/>
        <v>0</v>
      </c>
      <c r="AD4593" s="73">
        <f t="shared" si="1480"/>
        <v>0</v>
      </c>
      <c r="AE4593" s="73">
        <v>0</v>
      </c>
    </row>
    <row r="4594" spans="1:31" ht="15" customHeight="1">
      <c r="A4594" s="94"/>
      <c r="B4594" s="6" t="str">
        <f>IFERROR(VLOOKUP(A4594,'Distributor List'!$A$2:$D$77,2,0),"-")</f>
        <v>-</v>
      </c>
      <c r="C4594" s="6" t="str">
        <f>IFERROR(VLOOKUP(A4594,'Distributor List'!$A$2:$D$77,3,0),"-")</f>
        <v>-</v>
      </c>
      <c r="D4594" s="6" t="str">
        <f>IFERROR(VLOOKUP(A4594,'Distributor List'!$A$2:$F$77,6,0),"-")</f>
        <v>-</v>
      </c>
      <c r="E4594" s="6" t="str">
        <f>IFERROR(VLOOKUP(A4594,'Distributor List'!$A$2:$D$77,4,0),"-")</f>
        <v>-</v>
      </c>
      <c r="F4594" s="6" t="str">
        <f>IFERROR(VLOOKUP(H4594,'Price List'!$A$2:$H$109,8,0),"-")</f>
        <v>-</v>
      </c>
      <c r="G4594" s="6" t="str">
        <f>IFERROR(VLOOKUP(A4594,'Distributor List'!$A$2:$E$77,5,0),"-")</f>
        <v>-</v>
      </c>
      <c r="H4594" s="10"/>
      <c r="I4594" s="95"/>
      <c r="J4594" s="92"/>
      <c r="K4594" s="92"/>
      <c r="L4594" s="73">
        <f t="shared" ref="L4594:L4657" si="1490">J4594*I4594</f>
        <v>0</v>
      </c>
      <c r="M4594" s="73">
        <f t="shared" si="1487"/>
        <v>0</v>
      </c>
      <c r="N4594" s="73"/>
      <c r="O4594" s="73"/>
      <c r="P4594" s="73"/>
      <c r="Q4594" s="73"/>
      <c r="R4594" s="73">
        <f t="shared" si="1489"/>
        <v>0</v>
      </c>
      <c r="S4594" s="76" t="str">
        <f t="shared" si="1481"/>
        <v>-</v>
      </c>
      <c r="T4594" s="96">
        <v>0</v>
      </c>
      <c r="U4594" s="97"/>
      <c r="V4594" s="73">
        <f t="shared" si="1488"/>
        <v>0</v>
      </c>
      <c r="W4594" s="73">
        <f t="shared" si="1482"/>
        <v>0</v>
      </c>
      <c r="X4594" s="76" t="str">
        <f t="shared" si="1483"/>
        <v>-</v>
      </c>
      <c r="Y4594" s="73">
        <f t="shared" si="1484"/>
        <v>0</v>
      </c>
      <c r="Z4594" s="73">
        <f t="shared" si="1485"/>
        <v>0</v>
      </c>
      <c r="AA4594" s="73">
        <f t="shared" si="1478"/>
        <v>0</v>
      </c>
      <c r="AB4594" s="73">
        <f t="shared" si="1486"/>
        <v>0</v>
      </c>
      <c r="AC4594" s="73">
        <f t="shared" si="1479"/>
        <v>0</v>
      </c>
      <c r="AD4594" s="73">
        <f t="shared" si="1480"/>
        <v>0</v>
      </c>
      <c r="AE4594" s="73">
        <v>0</v>
      </c>
    </row>
    <row r="4595" spans="1:31" ht="15" customHeight="1">
      <c r="A4595" s="94"/>
      <c r="B4595" s="6" t="str">
        <f>IFERROR(VLOOKUP(A4595,'Distributor List'!$A$2:$D$77,2,0),"-")</f>
        <v>-</v>
      </c>
      <c r="C4595" s="6" t="str">
        <f>IFERROR(VLOOKUP(A4595,'Distributor List'!$A$2:$D$77,3,0),"-")</f>
        <v>-</v>
      </c>
      <c r="D4595" s="6" t="str">
        <f>IFERROR(VLOOKUP(A4595,'Distributor List'!$A$2:$F$77,6,0),"-")</f>
        <v>-</v>
      </c>
      <c r="E4595" s="6" t="str">
        <f>IFERROR(VLOOKUP(A4595,'Distributor List'!$A$2:$D$77,4,0),"-")</f>
        <v>-</v>
      </c>
      <c r="F4595" s="6" t="str">
        <f>IFERROR(VLOOKUP(H4595,'Price List'!$A$2:$H$109,8,0),"-")</f>
        <v>-</v>
      </c>
      <c r="G4595" s="6" t="str">
        <f>IFERROR(VLOOKUP(A4595,'Distributor List'!$A$2:$E$77,5,0),"-")</f>
        <v>-</v>
      </c>
      <c r="H4595" s="10"/>
      <c r="I4595" s="95"/>
      <c r="J4595" s="92"/>
      <c r="K4595" s="92"/>
      <c r="L4595" s="73">
        <f t="shared" si="1490"/>
        <v>0</v>
      </c>
      <c r="M4595" s="73">
        <f t="shared" si="1487"/>
        <v>0</v>
      </c>
      <c r="N4595" s="73"/>
      <c r="O4595" s="73"/>
      <c r="P4595" s="73"/>
      <c r="Q4595" s="73"/>
      <c r="R4595" s="73">
        <f t="shared" si="1489"/>
        <v>0</v>
      </c>
      <c r="S4595" s="76" t="str">
        <f t="shared" si="1481"/>
        <v>-</v>
      </c>
      <c r="T4595" s="96">
        <v>0</v>
      </c>
      <c r="U4595" s="97"/>
      <c r="V4595" s="73">
        <f t="shared" si="1488"/>
        <v>0</v>
      </c>
      <c r="W4595" s="73">
        <f t="shared" si="1482"/>
        <v>0</v>
      </c>
      <c r="X4595" s="76" t="str">
        <f t="shared" si="1483"/>
        <v>-</v>
      </c>
      <c r="Y4595" s="73">
        <f t="shared" si="1484"/>
        <v>0</v>
      </c>
      <c r="Z4595" s="73">
        <f t="shared" si="1485"/>
        <v>0</v>
      </c>
      <c r="AA4595" s="73">
        <f t="shared" si="1478"/>
        <v>0</v>
      </c>
      <c r="AB4595" s="73">
        <f t="shared" si="1486"/>
        <v>0</v>
      </c>
      <c r="AC4595" s="73">
        <f t="shared" si="1479"/>
        <v>0</v>
      </c>
      <c r="AD4595" s="73">
        <f t="shared" si="1480"/>
        <v>0</v>
      </c>
      <c r="AE4595" s="73">
        <v>0</v>
      </c>
    </row>
    <row r="4596" spans="1:31" ht="15" customHeight="1">
      <c r="A4596" s="94"/>
      <c r="B4596" s="6" t="str">
        <f>IFERROR(VLOOKUP(A4596,'Distributor List'!$A$2:$D$77,2,0),"-")</f>
        <v>-</v>
      </c>
      <c r="C4596" s="6" t="str">
        <f>IFERROR(VLOOKUP(A4596,'Distributor List'!$A$2:$D$77,3,0),"-")</f>
        <v>-</v>
      </c>
      <c r="D4596" s="6" t="str">
        <f>IFERROR(VLOOKUP(A4596,'Distributor List'!$A$2:$F$77,6,0),"-")</f>
        <v>-</v>
      </c>
      <c r="E4596" s="6" t="str">
        <f>IFERROR(VLOOKUP(A4596,'Distributor List'!$A$2:$D$77,4,0),"-")</f>
        <v>-</v>
      </c>
      <c r="F4596" s="6" t="str">
        <f>IFERROR(VLOOKUP(H4596,'Price List'!$A$2:$H$109,8,0),"-")</f>
        <v>-</v>
      </c>
      <c r="G4596" s="6" t="str">
        <f>IFERROR(VLOOKUP(A4596,'Distributor List'!$A$2:$E$77,5,0),"-")</f>
        <v>-</v>
      </c>
      <c r="H4596" s="10"/>
      <c r="I4596" s="95"/>
      <c r="J4596" s="92"/>
      <c r="K4596" s="92"/>
      <c r="L4596" s="73">
        <f t="shared" si="1490"/>
        <v>0</v>
      </c>
      <c r="M4596" s="73">
        <f t="shared" si="1487"/>
        <v>0</v>
      </c>
      <c r="N4596" s="73"/>
      <c r="O4596" s="73"/>
      <c r="P4596" s="73"/>
      <c r="Q4596" s="73"/>
      <c r="R4596" s="73">
        <f t="shared" si="1489"/>
        <v>0</v>
      </c>
      <c r="S4596" s="76" t="str">
        <f t="shared" si="1481"/>
        <v>-</v>
      </c>
      <c r="T4596" s="96">
        <v>0</v>
      </c>
      <c r="U4596" s="97"/>
      <c r="V4596" s="73">
        <f t="shared" si="1488"/>
        <v>0</v>
      </c>
      <c r="W4596" s="73">
        <f t="shared" si="1482"/>
        <v>0</v>
      </c>
      <c r="X4596" s="76" t="str">
        <f t="shared" si="1483"/>
        <v>-</v>
      </c>
      <c r="Y4596" s="73">
        <f t="shared" si="1484"/>
        <v>0</v>
      </c>
      <c r="Z4596" s="73">
        <f t="shared" si="1485"/>
        <v>0</v>
      </c>
      <c r="AA4596" s="73">
        <f t="shared" si="1478"/>
        <v>0</v>
      </c>
      <c r="AB4596" s="73">
        <f t="shared" si="1486"/>
        <v>0</v>
      </c>
      <c r="AC4596" s="73">
        <f t="shared" si="1479"/>
        <v>0</v>
      </c>
      <c r="AD4596" s="73">
        <f t="shared" si="1480"/>
        <v>0</v>
      </c>
      <c r="AE4596" s="73">
        <v>0</v>
      </c>
    </row>
    <row r="4597" spans="1:31" ht="15" customHeight="1">
      <c r="A4597" s="94"/>
      <c r="B4597" s="6" t="str">
        <f>IFERROR(VLOOKUP(A4597,'Distributor List'!$A$2:$D$77,2,0),"-")</f>
        <v>-</v>
      </c>
      <c r="C4597" s="6" t="str">
        <f>IFERROR(VLOOKUP(A4597,'Distributor List'!$A$2:$D$77,3,0),"-")</f>
        <v>-</v>
      </c>
      <c r="D4597" s="6" t="str">
        <f>IFERROR(VLOOKUP(A4597,'Distributor List'!$A$2:$F$77,6,0),"-")</f>
        <v>-</v>
      </c>
      <c r="E4597" s="6" t="str">
        <f>IFERROR(VLOOKUP(A4597,'Distributor List'!$A$2:$D$77,4,0),"-")</f>
        <v>-</v>
      </c>
      <c r="F4597" s="6" t="str">
        <f>IFERROR(VLOOKUP(H4597,'Price List'!$A$2:$H$109,8,0),"-")</f>
        <v>-</v>
      </c>
      <c r="G4597" s="6" t="str">
        <f>IFERROR(VLOOKUP(A4597,'Distributor List'!$A$2:$E$77,5,0),"-")</f>
        <v>-</v>
      </c>
      <c r="H4597" s="10"/>
      <c r="I4597" s="95"/>
      <c r="J4597" s="92"/>
      <c r="K4597" s="92"/>
      <c r="L4597" s="73">
        <f t="shared" si="1490"/>
        <v>0</v>
      </c>
      <c r="M4597" s="73">
        <f t="shared" si="1487"/>
        <v>0</v>
      </c>
      <c r="N4597" s="73"/>
      <c r="O4597" s="73"/>
      <c r="P4597" s="73"/>
      <c r="Q4597" s="73"/>
      <c r="R4597" s="73">
        <f t="shared" si="1489"/>
        <v>0</v>
      </c>
      <c r="S4597" s="76" t="str">
        <f t="shared" si="1481"/>
        <v>-</v>
      </c>
      <c r="T4597" s="96">
        <v>0</v>
      </c>
      <c r="U4597" s="97"/>
      <c r="V4597" s="73">
        <f t="shared" si="1488"/>
        <v>0</v>
      </c>
      <c r="W4597" s="73">
        <f t="shared" si="1482"/>
        <v>0</v>
      </c>
      <c r="X4597" s="76" t="str">
        <f t="shared" si="1483"/>
        <v>-</v>
      </c>
      <c r="Y4597" s="73">
        <f t="shared" si="1484"/>
        <v>0</v>
      </c>
      <c r="Z4597" s="73">
        <f t="shared" si="1485"/>
        <v>0</v>
      </c>
      <c r="AA4597" s="73">
        <f t="shared" si="1478"/>
        <v>0</v>
      </c>
      <c r="AB4597" s="73">
        <f t="shared" si="1486"/>
        <v>0</v>
      </c>
      <c r="AC4597" s="73">
        <f t="shared" si="1479"/>
        <v>0</v>
      </c>
      <c r="AD4597" s="73">
        <f t="shared" si="1480"/>
        <v>0</v>
      </c>
      <c r="AE4597" s="73">
        <v>0</v>
      </c>
    </row>
    <row r="4598" spans="1:31" ht="15" customHeight="1">
      <c r="A4598" s="94"/>
      <c r="B4598" s="6" t="str">
        <f>IFERROR(VLOOKUP(A4598,'Distributor List'!$A$2:$D$77,2,0),"-")</f>
        <v>-</v>
      </c>
      <c r="C4598" s="6" t="str">
        <f>IFERROR(VLOOKUP(A4598,'Distributor List'!$A$2:$D$77,3,0),"-")</f>
        <v>-</v>
      </c>
      <c r="D4598" s="6" t="str">
        <f>IFERROR(VLOOKUP(A4598,'Distributor List'!$A$2:$F$77,6,0),"-")</f>
        <v>-</v>
      </c>
      <c r="E4598" s="6" t="str">
        <f>IFERROR(VLOOKUP(A4598,'Distributor List'!$A$2:$D$77,4,0),"-")</f>
        <v>-</v>
      </c>
      <c r="F4598" s="6" t="str">
        <f>IFERROR(VLOOKUP(H4598,'Price List'!$A$2:$H$109,8,0),"-")</f>
        <v>-</v>
      </c>
      <c r="G4598" s="6" t="str">
        <f>IFERROR(VLOOKUP(A4598,'Distributor List'!$A$2:$E$77,5,0),"-")</f>
        <v>-</v>
      </c>
      <c r="H4598" s="10"/>
      <c r="I4598" s="95"/>
      <c r="J4598" s="92"/>
      <c r="K4598" s="92"/>
      <c r="L4598" s="73">
        <f t="shared" si="1490"/>
        <v>0</v>
      </c>
      <c r="M4598" s="73">
        <f t="shared" si="1487"/>
        <v>0</v>
      </c>
      <c r="N4598" s="73"/>
      <c r="O4598" s="73"/>
      <c r="P4598" s="73"/>
      <c r="Q4598" s="73"/>
      <c r="R4598" s="73">
        <f t="shared" si="1489"/>
        <v>0</v>
      </c>
      <c r="S4598" s="76" t="str">
        <f t="shared" si="1481"/>
        <v>-</v>
      </c>
      <c r="T4598" s="96">
        <v>0</v>
      </c>
      <c r="U4598" s="97"/>
      <c r="V4598" s="73">
        <f t="shared" si="1488"/>
        <v>0</v>
      </c>
      <c r="W4598" s="73">
        <f t="shared" si="1482"/>
        <v>0</v>
      </c>
      <c r="X4598" s="76" t="str">
        <f t="shared" si="1483"/>
        <v>-</v>
      </c>
      <c r="Y4598" s="73">
        <f t="shared" si="1484"/>
        <v>0</v>
      </c>
      <c r="Z4598" s="73">
        <f t="shared" si="1485"/>
        <v>0</v>
      </c>
      <c r="AA4598" s="73">
        <f t="shared" si="1478"/>
        <v>0</v>
      </c>
      <c r="AB4598" s="73">
        <f t="shared" si="1486"/>
        <v>0</v>
      </c>
      <c r="AC4598" s="73">
        <f t="shared" si="1479"/>
        <v>0</v>
      </c>
      <c r="AD4598" s="73">
        <f t="shared" si="1480"/>
        <v>0</v>
      </c>
      <c r="AE4598" s="73">
        <v>0</v>
      </c>
    </row>
    <row r="4599" spans="1:31" ht="15" customHeight="1">
      <c r="A4599" s="94"/>
      <c r="B4599" s="6" t="str">
        <f>IFERROR(VLOOKUP(A4599,'Distributor List'!$A$2:$D$77,2,0),"-")</f>
        <v>-</v>
      </c>
      <c r="C4599" s="6" t="str">
        <f>IFERROR(VLOOKUP(A4599,'Distributor List'!$A$2:$D$77,3,0),"-")</f>
        <v>-</v>
      </c>
      <c r="D4599" s="6" t="str">
        <f>IFERROR(VLOOKUP(A4599,'Distributor List'!$A$2:$F$77,6,0),"-")</f>
        <v>-</v>
      </c>
      <c r="E4599" s="6" t="str">
        <f>IFERROR(VLOOKUP(A4599,'Distributor List'!$A$2:$D$77,4,0),"-")</f>
        <v>-</v>
      </c>
      <c r="F4599" s="6" t="str">
        <f>IFERROR(VLOOKUP(H4599,'Price List'!$A$2:$H$109,8,0),"-")</f>
        <v>-</v>
      </c>
      <c r="G4599" s="6" t="str">
        <f>IFERROR(VLOOKUP(A4599,'Distributor List'!$A$2:$E$77,5,0),"-")</f>
        <v>-</v>
      </c>
      <c r="H4599" s="10"/>
      <c r="I4599" s="95"/>
      <c r="J4599" s="92"/>
      <c r="K4599" s="92"/>
      <c r="L4599" s="73">
        <f t="shared" si="1490"/>
        <v>0</v>
      </c>
      <c r="M4599" s="73">
        <f t="shared" si="1487"/>
        <v>0</v>
      </c>
      <c r="N4599" s="73"/>
      <c r="O4599" s="73"/>
      <c r="P4599" s="73"/>
      <c r="Q4599" s="73"/>
      <c r="R4599" s="73">
        <f t="shared" si="1489"/>
        <v>0</v>
      </c>
      <c r="S4599" s="76" t="str">
        <f t="shared" si="1481"/>
        <v>-</v>
      </c>
      <c r="T4599" s="96">
        <v>0</v>
      </c>
      <c r="U4599" s="97"/>
      <c r="V4599" s="73">
        <f t="shared" si="1488"/>
        <v>0</v>
      </c>
      <c r="W4599" s="73">
        <f t="shared" si="1482"/>
        <v>0</v>
      </c>
      <c r="X4599" s="76" t="str">
        <f t="shared" si="1483"/>
        <v>-</v>
      </c>
      <c r="Y4599" s="73">
        <f t="shared" si="1484"/>
        <v>0</v>
      </c>
      <c r="Z4599" s="73">
        <f t="shared" si="1485"/>
        <v>0</v>
      </c>
      <c r="AA4599" s="73">
        <f t="shared" si="1478"/>
        <v>0</v>
      </c>
      <c r="AB4599" s="73">
        <f t="shared" si="1486"/>
        <v>0</v>
      </c>
      <c r="AC4599" s="73">
        <f t="shared" si="1479"/>
        <v>0</v>
      </c>
      <c r="AD4599" s="73">
        <f t="shared" si="1480"/>
        <v>0</v>
      </c>
      <c r="AE4599" s="73">
        <v>0</v>
      </c>
    </row>
    <row r="4600" spans="1:31" ht="15" customHeight="1">
      <c r="A4600" s="94"/>
      <c r="B4600" s="6" t="str">
        <f>IFERROR(VLOOKUP(A4600,'Distributor List'!$A$2:$D$77,2,0),"-")</f>
        <v>-</v>
      </c>
      <c r="C4600" s="6" t="str">
        <f>IFERROR(VLOOKUP(A4600,'Distributor List'!$A$2:$D$77,3,0),"-")</f>
        <v>-</v>
      </c>
      <c r="D4600" s="6" t="str">
        <f>IFERROR(VLOOKUP(A4600,'Distributor List'!$A$2:$F$77,6,0),"-")</f>
        <v>-</v>
      </c>
      <c r="E4600" s="6" t="str">
        <f>IFERROR(VLOOKUP(A4600,'Distributor List'!$A$2:$D$77,4,0),"-")</f>
        <v>-</v>
      </c>
      <c r="F4600" s="6" t="str">
        <f>IFERROR(VLOOKUP(H4600,'Price List'!$A$2:$H$109,8,0),"-")</f>
        <v>-</v>
      </c>
      <c r="G4600" s="6" t="str">
        <f>IFERROR(VLOOKUP(A4600,'Distributor List'!$A$2:$E$77,5,0),"-")</f>
        <v>-</v>
      </c>
      <c r="H4600" s="10"/>
      <c r="I4600" s="95"/>
      <c r="J4600" s="92"/>
      <c r="K4600" s="92"/>
      <c r="L4600" s="73">
        <f t="shared" si="1490"/>
        <v>0</v>
      </c>
      <c r="M4600" s="73">
        <f t="shared" si="1487"/>
        <v>0</v>
      </c>
      <c r="N4600" s="73"/>
      <c r="O4600" s="73"/>
      <c r="P4600" s="73"/>
      <c r="Q4600" s="73"/>
      <c r="R4600" s="73">
        <f t="shared" si="1489"/>
        <v>0</v>
      </c>
      <c r="S4600" s="76" t="str">
        <f t="shared" si="1481"/>
        <v>-</v>
      </c>
      <c r="T4600" s="96">
        <v>0</v>
      </c>
      <c r="U4600" s="97"/>
      <c r="V4600" s="73">
        <f t="shared" si="1488"/>
        <v>0</v>
      </c>
      <c r="W4600" s="73">
        <f t="shared" si="1482"/>
        <v>0</v>
      </c>
      <c r="X4600" s="76" t="str">
        <f t="shared" si="1483"/>
        <v>-</v>
      </c>
      <c r="Y4600" s="73">
        <f t="shared" si="1484"/>
        <v>0</v>
      </c>
      <c r="Z4600" s="73">
        <f t="shared" si="1485"/>
        <v>0</v>
      </c>
      <c r="AA4600" s="73">
        <f t="shared" si="1478"/>
        <v>0</v>
      </c>
      <c r="AB4600" s="73">
        <f t="shared" si="1486"/>
        <v>0</v>
      </c>
      <c r="AC4600" s="73">
        <f t="shared" si="1479"/>
        <v>0</v>
      </c>
      <c r="AD4600" s="73">
        <f t="shared" si="1480"/>
        <v>0</v>
      </c>
      <c r="AE4600" s="73">
        <v>0</v>
      </c>
    </row>
    <row r="4601" spans="1:31" ht="15" customHeight="1">
      <c r="A4601" s="94"/>
      <c r="B4601" s="6" t="str">
        <f>IFERROR(VLOOKUP(A4601,'Distributor List'!$A$2:$D$77,2,0),"-")</f>
        <v>-</v>
      </c>
      <c r="C4601" s="6" t="str">
        <f>IFERROR(VLOOKUP(A4601,'Distributor List'!$A$2:$D$77,3,0),"-")</f>
        <v>-</v>
      </c>
      <c r="D4601" s="6" t="str">
        <f>IFERROR(VLOOKUP(A4601,'Distributor List'!$A$2:$F$77,6,0),"-")</f>
        <v>-</v>
      </c>
      <c r="E4601" s="6" t="str">
        <f>IFERROR(VLOOKUP(A4601,'Distributor List'!$A$2:$D$77,4,0),"-")</f>
        <v>-</v>
      </c>
      <c r="F4601" s="6" t="str">
        <f>IFERROR(VLOOKUP(H4601,'Price List'!$A$2:$H$109,8,0),"-")</f>
        <v>-</v>
      </c>
      <c r="G4601" s="6" t="str">
        <f>IFERROR(VLOOKUP(A4601,'Distributor List'!$A$2:$E$77,5,0),"-")</f>
        <v>-</v>
      </c>
      <c r="H4601" s="10"/>
      <c r="I4601" s="95"/>
      <c r="J4601" s="92"/>
      <c r="K4601" s="92"/>
      <c r="L4601" s="73">
        <f t="shared" si="1490"/>
        <v>0</v>
      </c>
      <c r="M4601" s="73">
        <f t="shared" si="1487"/>
        <v>0</v>
      </c>
      <c r="N4601" s="73"/>
      <c r="O4601" s="73"/>
      <c r="P4601" s="73"/>
      <c r="Q4601" s="73"/>
      <c r="R4601" s="73">
        <f t="shared" si="1489"/>
        <v>0</v>
      </c>
      <c r="S4601" s="76" t="str">
        <f t="shared" si="1481"/>
        <v>-</v>
      </c>
      <c r="T4601" s="96">
        <v>0</v>
      </c>
      <c r="U4601" s="97"/>
      <c r="V4601" s="73">
        <f t="shared" si="1488"/>
        <v>0</v>
      </c>
      <c r="W4601" s="73">
        <f t="shared" si="1482"/>
        <v>0</v>
      </c>
      <c r="X4601" s="76" t="str">
        <f t="shared" si="1483"/>
        <v>-</v>
      </c>
      <c r="Y4601" s="73">
        <f t="shared" si="1484"/>
        <v>0</v>
      </c>
      <c r="Z4601" s="73">
        <f t="shared" si="1485"/>
        <v>0</v>
      </c>
      <c r="AA4601" s="73">
        <f t="shared" si="1478"/>
        <v>0</v>
      </c>
      <c r="AB4601" s="73">
        <f t="shared" si="1486"/>
        <v>0</v>
      </c>
      <c r="AC4601" s="73">
        <f t="shared" si="1479"/>
        <v>0</v>
      </c>
      <c r="AD4601" s="73">
        <f t="shared" si="1480"/>
        <v>0</v>
      </c>
      <c r="AE4601" s="73">
        <v>0</v>
      </c>
    </row>
    <row r="4602" spans="1:31" ht="15" customHeight="1">
      <c r="A4602" s="94"/>
      <c r="B4602" s="6" t="str">
        <f>IFERROR(VLOOKUP(A4602,'Distributor List'!$A$2:$D$77,2,0),"-")</f>
        <v>-</v>
      </c>
      <c r="C4602" s="6" t="str">
        <f>IFERROR(VLOOKUP(A4602,'Distributor List'!$A$2:$D$77,3,0),"-")</f>
        <v>-</v>
      </c>
      <c r="D4602" s="6" t="str">
        <f>IFERROR(VLOOKUP(A4602,'Distributor List'!$A$2:$F$77,6,0),"-")</f>
        <v>-</v>
      </c>
      <c r="E4602" s="6" t="str">
        <f>IFERROR(VLOOKUP(A4602,'Distributor List'!$A$2:$D$77,4,0),"-")</f>
        <v>-</v>
      </c>
      <c r="F4602" s="6" t="str">
        <f>IFERROR(VLOOKUP(H4602,'Price List'!$A$2:$H$109,8,0),"-")</f>
        <v>-</v>
      </c>
      <c r="G4602" s="6" t="str">
        <f>IFERROR(VLOOKUP(A4602,'Distributor List'!$A$2:$E$77,5,0),"-")</f>
        <v>-</v>
      </c>
      <c r="H4602" s="10"/>
      <c r="I4602" s="95"/>
      <c r="J4602" s="92"/>
      <c r="K4602" s="92"/>
      <c r="L4602" s="73">
        <f t="shared" si="1490"/>
        <v>0</v>
      </c>
      <c r="M4602" s="73">
        <f t="shared" si="1487"/>
        <v>0</v>
      </c>
      <c r="N4602" s="73"/>
      <c r="O4602" s="73"/>
      <c r="P4602" s="73"/>
      <c r="Q4602" s="73"/>
      <c r="R4602" s="73">
        <f t="shared" si="1489"/>
        <v>0</v>
      </c>
      <c r="S4602" s="76" t="str">
        <f t="shared" si="1481"/>
        <v>-</v>
      </c>
      <c r="T4602" s="96">
        <v>0</v>
      </c>
      <c r="U4602" s="97"/>
      <c r="V4602" s="73">
        <f t="shared" si="1488"/>
        <v>0</v>
      </c>
      <c r="W4602" s="73">
        <f t="shared" si="1482"/>
        <v>0</v>
      </c>
      <c r="X4602" s="76" t="str">
        <f t="shared" si="1483"/>
        <v>-</v>
      </c>
      <c r="Y4602" s="73">
        <f t="shared" si="1484"/>
        <v>0</v>
      </c>
      <c r="Z4602" s="73">
        <f t="shared" si="1485"/>
        <v>0</v>
      </c>
      <c r="AA4602" s="73">
        <f t="shared" si="1478"/>
        <v>0</v>
      </c>
      <c r="AB4602" s="73">
        <f t="shared" si="1486"/>
        <v>0</v>
      </c>
      <c r="AC4602" s="73">
        <f t="shared" si="1479"/>
        <v>0</v>
      </c>
      <c r="AD4602" s="73">
        <f t="shared" si="1480"/>
        <v>0</v>
      </c>
      <c r="AE4602" s="73">
        <v>0</v>
      </c>
    </row>
    <row r="4603" spans="1:31" ht="15" customHeight="1">
      <c r="A4603" s="94"/>
      <c r="B4603" s="6" t="str">
        <f>IFERROR(VLOOKUP(A4603,'Distributor List'!$A$2:$D$77,2,0),"-")</f>
        <v>-</v>
      </c>
      <c r="C4603" s="6" t="str">
        <f>IFERROR(VLOOKUP(A4603,'Distributor List'!$A$2:$D$77,3,0),"-")</f>
        <v>-</v>
      </c>
      <c r="D4603" s="6" t="str">
        <f>IFERROR(VLOOKUP(A4603,'Distributor List'!$A$2:$F$77,6,0),"-")</f>
        <v>-</v>
      </c>
      <c r="E4603" s="6" t="str">
        <f>IFERROR(VLOOKUP(A4603,'Distributor List'!$A$2:$D$77,4,0),"-")</f>
        <v>-</v>
      </c>
      <c r="F4603" s="6" t="str">
        <f>IFERROR(VLOOKUP(H4603,'Price List'!$A$2:$H$109,8,0),"-")</f>
        <v>-</v>
      </c>
      <c r="G4603" s="6" t="str">
        <f>IFERROR(VLOOKUP(A4603,'Distributor List'!$A$2:$E$77,5,0),"-")</f>
        <v>-</v>
      </c>
      <c r="H4603" s="10"/>
      <c r="I4603" s="95"/>
      <c r="J4603" s="92"/>
      <c r="K4603" s="92"/>
      <c r="L4603" s="73">
        <f t="shared" si="1490"/>
        <v>0</v>
      </c>
      <c r="M4603" s="73">
        <f t="shared" si="1487"/>
        <v>0</v>
      </c>
      <c r="N4603" s="73"/>
      <c r="O4603" s="73"/>
      <c r="P4603" s="73"/>
      <c r="Q4603" s="73"/>
      <c r="R4603" s="73">
        <f t="shared" si="1489"/>
        <v>0</v>
      </c>
      <c r="S4603" s="76" t="str">
        <f t="shared" si="1481"/>
        <v>-</v>
      </c>
      <c r="T4603" s="96">
        <v>0</v>
      </c>
      <c r="U4603" s="97"/>
      <c r="V4603" s="73">
        <f t="shared" si="1488"/>
        <v>0</v>
      </c>
      <c r="W4603" s="73">
        <f t="shared" si="1482"/>
        <v>0</v>
      </c>
      <c r="X4603" s="76" t="str">
        <f t="shared" si="1483"/>
        <v>-</v>
      </c>
      <c r="Y4603" s="73">
        <f t="shared" si="1484"/>
        <v>0</v>
      </c>
      <c r="Z4603" s="73">
        <f t="shared" si="1485"/>
        <v>0</v>
      </c>
      <c r="AA4603" s="73">
        <f t="shared" si="1478"/>
        <v>0</v>
      </c>
      <c r="AB4603" s="73">
        <f t="shared" si="1486"/>
        <v>0</v>
      </c>
      <c r="AC4603" s="73">
        <f t="shared" si="1479"/>
        <v>0</v>
      </c>
      <c r="AD4603" s="73">
        <f t="shared" si="1480"/>
        <v>0</v>
      </c>
      <c r="AE4603" s="73">
        <v>0</v>
      </c>
    </row>
    <row r="4604" spans="1:31" ht="15" customHeight="1">
      <c r="A4604" s="94"/>
      <c r="B4604" s="6" t="str">
        <f>IFERROR(VLOOKUP(A4604,'Distributor List'!$A$2:$D$77,2,0),"-")</f>
        <v>-</v>
      </c>
      <c r="C4604" s="6" t="str">
        <f>IFERROR(VLOOKUP(A4604,'Distributor List'!$A$2:$D$77,3,0),"-")</f>
        <v>-</v>
      </c>
      <c r="D4604" s="6" t="str">
        <f>IFERROR(VLOOKUP(A4604,'Distributor List'!$A$2:$F$77,6,0),"-")</f>
        <v>-</v>
      </c>
      <c r="E4604" s="6" t="str">
        <f>IFERROR(VLOOKUP(A4604,'Distributor List'!$A$2:$D$77,4,0),"-")</f>
        <v>-</v>
      </c>
      <c r="F4604" s="6" t="str">
        <f>IFERROR(VLOOKUP(H4604,'Price List'!$A$2:$H$109,8,0),"-")</f>
        <v>-</v>
      </c>
      <c r="G4604" s="6" t="str">
        <f>IFERROR(VLOOKUP(A4604,'Distributor List'!$A$2:$E$77,5,0),"-")</f>
        <v>-</v>
      </c>
      <c r="H4604" s="10"/>
      <c r="I4604" s="95"/>
      <c r="J4604" s="92"/>
      <c r="K4604" s="92"/>
      <c r="L4604" s="73">
        <f t="shared" si="1490"/>
        <v>0</v>
      </c>
      <c r="M4604" s="73">
        <f t="shared" si="1487"/>
        <v>0</v>
      </c>
      <c r="N4604" s="73"/>
      <c r="O4604" s="73"/>
      <c r="P4604" s="73"/>
      <c r="Q4604" s="73"/>
      <c r="R4604" s="73">
        <f t="shared" si="1489"/>
        <v>0</v>
      </c>
      <c r="S4604" s="76" t="str">
        <f t="shared" si="1481"/>
        <v>-</v>
      </c>
      <c r="T4604" s="96">
        <v>0</v>
      </c>
      <c r="U4604" s="97"/>
      <c r="V4604" s="73">
        <f t="shared" si="1488"/>
        <v>0</v>
      </c>
      <c r="W4604" s="73">
        <f t="shared" si="1482"/>
        <v>0</v>
      </c>
      <c r="X4604" s="76" t="str">
        <f t="shared" si="1483"/>
        <v>-</v>
      </c>
      <c r="Y4604" s="73">
        <f t="shared" si="1484"/>
        <v>0</v>
      </c>
      <c r="Z4604" s="73">
        <f t="shared" si="1485"/>
        <v>0</v>
      </c>
      <c r="AA4604" s="73">
        <f t="shared" si="1478"/>
        <v>0</v>
      </c>
      <c r="AB4604" s="73">
        <f t="shared" si="1486"/>
        <v>0</v>
      </c>
      <c r="AC4604" s="73">
        <f t="shared" si="1479"/>
        <v>0</v>
      </c>
      <c r="AD4604" s="73">
        <f t="shared" si="1480"/>
        <v>0</v>
      </c>
      <c r="AE4604" s="73">
        <v>0</v>
      </c>
    </row>
    <row r="4605" spans="1:31" ht="15" customHeight="1">
      <c r="A4605" s="94"/>
      <c r="B4605" s="6" t="str">
        <f>IFERROR(VLOOKUP(A4605,'Distributor List'!$A$2:$D$77,2,0),"-")</f>
        <v>-</v>
      </c>
      <c r="C4605" s="6" t="str">
        <f>IFERROR(VLOOKUP(A4605,'Distributor List'!$A$2:$D$77,3,0),"-")</f>
        <v>-</v>
      </c>
      <c r="D4605" s="6" t="str">
        <f>IFERROR(VLOOKUP(A4605,'Distributor List'!$A$2:$F$77,6,0),"-")</f>
        <v>-</v>
      </c>
      <c r="E4605" s="6" t="str">
        <f>IFERROR(VLOOKUP(A4605,'Distributor List'!$A$2:$D$77,4,0),"-")</f>
        <v>-</v>
      </c>
      <c r="F4605" s="6" t="str">
        <f>IFERROR(VLOOKUP(H4605,'Price List'!$A$2:$H$109,8,0),"-")</f>
        <v>-</v>
      </c>
      <c r="G4605" s="6" t="str">
        <f>IFERROR(VLOOKUP(A4605,'Distributor List'!$A$2:$E$77,5,0),"-")</f>
        <v>-</v>
      </c>
      <c r="H4605" s="10"/>
      <c r="I4605" s="95"/>
      <c r="J4605" s="92"/>
      <c r="K4605" s="92"/>
      <c r="L4605" s="73">
        <f t="shared" si="1490"/>
        <v>0</v>
      </c>
      <c r="M4605" s="73">
        <f t="shared" si="1487"/>
        <v>0</v>
      </c>
      <c r="N4605" s="73"/>
      <c r="O4605" s="73"/>
      <c r="P4605" s="73"/>
      <c r="Q4605" s="73"/>
      <c r="R4605" s="73">
        <f t="shared" si="1489"/>
        <v>0</v>
      </c>
      <c r="S4605" s="76" t="str">
        <f t="shared" si="1481"/>
        <v>-</v>
      </c>
      <c r="T4605" s="96">
        <v>0</v>
      </c>
      <c r="U4605" s="97"/>
      <c r="V4605" s="73">
        <f t="shared" si="1488"/>
        <v>0</v>
      </c>
      <c r="W4605" s="73">
        <f t="shared" si="1482"/>
        <v>0</v>
      </c>
      <c r="X4605" s="76" t="str">
        <f t="shared" si="1483"/>
        <v>-</v>
      </c>
      <c r="Y4605" s="73">
        <f t="shared" si="1484"/>
        <v>0</v>
      </c>
      <c r="Z4605" s="73">
        <f t="shared" si="1485"/>
        <v>0</v>
      </c>
      <c r="AA4605" s="73">
        <f t="shared" ref="AA4605:AA4668" si="1491">Z4605*I4605</f>
        <v>0</v>
      </c>
      <c r="AB4605" s="73">
        <f t="shared" si="1486"/>
        <v>0</v>
      </c>
      <c r="AC4605" s="73">
        <f t="shared" ref="AC4605:AC4668" si="1492">AB4605*I4605</f>
        <v>0</v>
      </c>
      <c r="AD4605" s="73">
        <f t="shared" ref="AD4605:AD4668" si="1493">Y4605*I4605</f>
        <v>0</v>
      </c>
      <c r="AE4605" s="73">
        <v>0</v>
      </c>
    </row>
    <row r="4606" spans="1:31" ht="15" customHeight="1">
      <c r="A4606" s="94"/>
      <c r="B4606" s="6" t="str">
        <f>IFERROR(VLOOKUP(A4606,'Distributor List'!$A$2:$D$77,2,0),"-")</f>
        <v>-</v>
      </c>
      <c r="C4606" s="6" t="str">
        <f>IFERROR(VLOOKUP(A4606,'Distributor List'!$A$2:$D$77,3,0),"-")</f>
        <v>-</v>
      </c>
      <c r="D4606" s="6" t="str">
        <f>IFERROR(VLOOKUP(A4606,'Distributor List'!$A$2:$F$77,6,0),"-")</f>
        <v>-</v>
      </c>
      <c r="E4606" s="6" t="str">
        <f>IFERROR(VLOOKUP(A4606,'Distributor List'!$A$2:$D$77,4,0),"-")</f>
        <v>-</v>
      </c>
      <c r="F4606" s="6" t="str">
        <f>IFERROR(VLOOKUP(H4606,'Price List'!$A$2:$H$109,8,0),"-")</f>
        <v>-</v>
      </c>
      <c r="G4606" s="6" t="str">
        <f>IFERROR(VLOOKUP(A4606,'Distributor List'!$A$2:$E$77,5,0),"-")</f>
        <v>-</v>
      </c>
      <c r="H4606" s="10"/>
      <c r="I4606" s="95"/>
      <c r="J4606" s="92"/>
      <c r="K4606" s="92"/>
      <c r="L4606" s="73">
        <f t="shared" si="1490"/>
        <v>0</v>
      </c>
      <c r="M4606" s="73">
        <f t="shared" si="1487"/>
        <v>0</v>
      </c>
      <c r="N4606" s="73"/>
      <c r="O4606" s="73"/>
      <c r="P4606" s="73"/>
      <c r="Q4606" s="73"/>
      <c r="R4606" s="73">
        <f t="shared" si="1489"/>
        <v>0</v>
      </c>
      <c r="S4606" s="76" t="str">
        <f t="shared" si="1481"/>
        <v>-</v>
      </c>
      <c r="T4606" s="96">
        <v>0</v>
      </c>
      <c r="U4606" s="97"/>
      <c r="V4606" s="73">
        <f t="shared" si="1488"/>
        <v>0</v>
      </c>
      <c r="W4606" s="73">
        <f t="shared" si="1482"/>
        <v>0</v>
      </c>
      <c r="X4606" s="76" t="str">
        <f t="shared" si="1483"/>
        <v>-</v>
      </c>
      <c r="Y4606" s="73">
        <f t="shared" si="1484"/>
        <v>0</v>
      </c>
      <c r="Z4606" s="73">
        <f t="shared" si="1485"/>
        <v>0</v>
      </c>
      <c r="AA4606" s="73">
        <f t="shared" si="1491"/>
        <v>0</v>
      </c>
      <c r="AB4606" s="73">
        <f t="shared" si="1486"/>
        <v>0</v>
      </c>
      <c r="AC4606" s="73">
        <f t="shared" si="1492"/>
        <v>0</v>
      </c>
      <c r="AD4606" s="73">
        <f t="shared" si="1493"/>
        <v>0</v>
      </c>
      <c r="AE4606" s="73">
        <v>0</v>
      </c>
    </row>
    <row r="4607" spans="1:31" ht="15" customHeight="1">
      <c r="A4607" s="94"/>
      <c r="B4607" s="6" t="str">
        <f>IFERROR(VLOOKUP(A4607,'Distributor List'!$A$2:$D$77,2,0),"-")</f>
        <v>-</v>
      </c>
      <c r="C4607" s="6" t="str">
        <f>IFERROR(VLOOKUP(A4607,'Distributor List'!$A$2:$D$77,3,0),"-")</f>
        <v>-</v>
      </c>
      <c r="D4607" s="6" t="str">
        <f>IFERROR(VLOOKUP(A4607,'Distributor List'!$A$2:$F$77,6,0),"-")</f>
        <v>-</v>
      </c>
      <c r="E4607" s="6" t="str">
        <f>IFERROR(VLOOKUP(A4607,'Distributor List'!$A$2:$D$77,4,0),"-")</f>
        <v>-</v>
      </c>
      <c r="F4607" s="6" t="str">
        <f>IFERROR(VLOOKUP(H4607,'Price List'!$A$2:$H$109,8,0),"-")</f>
        <v>-</v>
      </c>
      <c r="G4607" s="6" t="str">
        <f>IFERROR(VLOOKUP(A4607,'Distributor List'!$A$2:$E$77,5,0),"-")</f>
        <v>-</v>
      </c>
      <c r="H4607" s="10"/>
      <c r="I4607" s="95"/>
      <c r="J4607" s="92"/>
      <c r="K4607" s="92"/>
      <c r="L4607" s="73">
        <f t="shared" si="1490"/>
        <v>0</v>
      </c>
      <c r="M4607" s="73">
        <f t="shared" si="1487"/>
        <v>0</v>
      </c>
      <c r="N4607" s="73"/>
      <c r="O4607" s="73"/>
      <c r="P4607" s="73"/>
      <c r="Q4607" s="73"/>
      <c r="R4607" s="73">
        <f t="shared" si="1489"/>
        <v>0</v>
      </c>
      <c r="S4607" s="76" t="str">
        <f t="shared" si="1481"/>
        <v>-</v>
      </c>
      <c r="T4607" s="96">
        <v>0</v>
      </c>
      <c r="U4607" s="97"/>
      <c r="V4607" s="73">
        <f t="shared" si="1488"/>
        <v>0</v>
      </c>
      <c r="W4607" s="73">
        <f t="shared" si="1482"/>
        <v>0</v>
      </c>
      <c r="X4607" s="76" t="str">
        <f t="shared" si="1483"/>
        <v>-</v>
      </c>
      <c r="Y4607" s="73">
        <f t="shared" si="1484"/>
        <v>0</v>
      </c>
      <c r="Z4607" s="73">
        <f t="shared" si="1485"/>
        <v>0</v>
      </c>
      <c r="AA4607" s="73">
        <f t="shared" si="1491"/>
        <v>0</v>
      </c>
      <c r="AB4607" s="73">
        <f t="shared" si="1486"/>
        <v>0</v>
      </c>
      <c r="AC4607" s="73">
        <f t="shared" si="1492"/>
        <v>0</v>
      </c>
      <c r="AD4607" s="73">
        <f t="shared" si="1493"/>
        <v>0</v>
      </c>
      <c r="AE4607" s="73">
        <v>0</v>
      </c>
    </row>
    <row r="4608" spans="1:31" ht="15" customHeight="1">
      <c r="A4608" s="94"/>
      <c r="B4608" s="6" t="str">
        <f>IFERROR(VLOOKUP(A4608,'Distributor List'!$A$2:$D$77,2,0),"-")</f>
        <v>-</v>
      </c>
      <c r="C4608" s="6" t="str">
        <f>IFERROR(VLOOKUP(A4608,'Distributor List'!$A$2:$D$77,3,0),"-")</f>
        <v>-</v>
      </c>
      <c r="D4608" s="6" t="str">
        <f>IFERROR(VLOOKUP(A4608,'Distributor List'!$A$2:$F$77,6,0),"-")</f>
        <v>-</v>
      </c>
      <c r="E4608" s="6" t="str">
        <f>IFERROR(VLOOKUP(A4608,'Distributor List'!$A$2:$D$77,4,0),"-")</f>
        <v>-</v>
      </c>
      <c r="F4608" s="6" t="str">
        <f>IFERROR(VLOOKUP(H4608,'Price List'!$A$2:$H$109,8,0),"-")</f>
        <v>-</v>
      </c>
      <c r="G4608" s="6" t="str">
        <f>IFERROR(VLOOKUP(A4608,'Distributor List'!$A$2:$E$77,5,0),"-")</f>
        <v>-</v>
      </c>
      <c r="H4608" s="10"/>
      <c r="I4608" s="95"/>
      <c r="J4608" s="92"/>
      <c r="K4608" s="92"/>
      <c r="L4608" s="73">
        <f t="shared" si="1490"/>
        <v>0</v>
      </c>
      <c r="M4608" s="73">
        <f t="shared" si="1487"/>
        <v>0</v>
      </c>
      <c r="N4608" s="73"/>
      <c r="O4608" s="73"/>
      <c r="P4608" s="73"/>
      <c r="Q4608" s="73"/>
      <c r="R4608" s="73">
        <f t="shared" si="1489"/>
        <v>0</v>
      </c>
      <c r="S4608" s="76" t="str">
        <f t="shared" si="1481"/>
        <v>-</v>
      </c>
      <c r="T4608" s="96">
        <v>0</v>
      </c>
      <c r="U4608" s="97"/>
      <c r="V4608" s="73">
        <f t="shared" si="1488"/>
        <v>0</v>
      </c>
      <c r="W4608" s="73">
        <f t="shared" si="1482"/>
        <v>0</v>
      </c>
      <c r="X4608" s="76" t="str">
        <f t="shared" si="1483"/>
        <v>-</v>
      </c>
      <c r="Y4608" s="73">
        <f t="shared" si="1484"/>
        <v>0</v>
      </c>
      <c r="Z4608" s="73">
        <f t="shared" si="1485"/>
        <v>0</v>
      </c>
      <c r="AA4608" s="73">
        <f t="shared" si="1491"/>
        <v>0</v>
      </c>
      <c r="AB4608" s="73">
        <f t="shared" si="1486"/>
        <v>0</v>
      </c>
      <c r="AC4608" s="73">
        <f t="shared" si="1492"/>
        <v>0</v>
      </c>
      <c r="AD4608" s="73">
        <f t="shared" si="1493"/>
        <v>0</v>
      </c>
      <c r="AE4608" s="73">
        <v>0</v>
      </c>
    </row>
    <row r="4609" spans="1:31" ht="15" customHeight="1">
      <c r="A4609" s="94"/>
      <c r="B4609" s="6" t="str">
        <f>IFERROR(VLOOKUP(A4609,'Distributor List'!$A$2:$D$77,2,0),"-")</f>
        <v>-</v>
      </c>
      <c r="C4609" s="6" t="str">
        <f>IFERROR(VLOOKUP(A4609,'Distributor List'!$A$2:$D$77,3,0),"-")</f>
        <v>-</v>
      </c>
      <c r="D4609" s="6" t="str">
        <f>IFERROR(VLOOKUP(A4609,'Distributor List'!$A$2:$F$77,6,0),"-")</f>
        <v>-</v>
      </c>
      <c r="E4609" s="6" t="str">
        <f>IFERROR(VLOOKUP(A4609,'Distributor List'!$A$2:$D$77,4,0),"-")</f>
        <v>-</v>
      </c>
      <c r="F4609" s="6" t="str">
        <f>IFERROR(VLOOKUP(H4609,'Price List'!$A$2:$H$109,8,0),"-")</f>
        <v>-</v>
      </c>
      <c r="G4609" s="6" t="str">
        <f>IFERROR(VLOOKUP(A4609,'Distributor List'!$A$2:$E$77,5,0),"-")</f>
        <v>-</v>
      </c>
      <c r="H4609" s="10"/>
      <c r="I4609" s="95"/>
      <c r="J4609" s="92"/>
      <c r="K4609" s="92"/>
      <c r="L4609" s="73">
        <f t="shared" si="1490"/>
        <v>0</v>
      </c>
      <c r="M4609" s="73">
        <f t="shared" si="1487"/>
        <v>0</v>
      </c>
      <c r="N4609" s="73"/>
      <c r="O4609" s="73"/>
      <c r="P4609" s="73"/>
      <c r="Q4609" s="73"/>
      <c r="R4609" s="73">
        <f t="shared" si="1489"/>
        <v>0</v>
      </c>
      <c r="S4609" s="76" t="str">
        <f t="shared" si="1481"/>
        <v>-</v>
      </c>
      <c r="T4609" s="96">
        <v>0</v>
      </c>
      <c r="U4609" s="97"/>
      <c r="V4609" s="73">
        <f t="shared" si="1488"/>
        <v>0</v>
      </c>
      <c r="W4609" s="73">
        <f t="shared" si="1482"/>
        <v>0</v>
      </c>
      <c r="X4609" s="76" t="str">
        <f t="shared" si="1483"/>
        <v>-</v>
      </c>
      <c r="Y4609" s="73">
        <f t="shared" si="1484"/>
        <v>0</v>
      </c>
      <c r="Z4609" s="73">
        <f t="shared" si="1485"/>
        <v>0</v>
      </c>
      <c r="AA4609" s="73">
        <f t="shared" si="1491"/>
        <v>0</v>
      </c>
      <c r="AB4609" s="73">
        <f t="shared" si="1486"/>
        <v>0</v>
      </c>
      <c r="AC4609" s="73">
        <f t="shared" si="1492"/>
        <v>0</v>
      </c>
      <c r="AD4609" s="73">
        <f t="shared" si="1493"/>
        <v>0</v>
      </c>
      <c r="AE4609" s="73">
        <v>0</v>
      </c>
    </row>
    <row r="4610" spans="1:31" ht="15" customHeight="1">
      <c r="A4610" s="94"/>
      <c r="B4610" s="6" t="str">
        <f>IFERROR(VLOOKUP(A4610,'Distributor List'!$A$2:$D$77,2,0),"-")</f>
        <v>-</v>
      </c>
      <c r="C4610" s="6" t="str">
        <f>IFERROR(VLOOKUP(A4610,'Distributor List'!$A$2:$D$77,3,0),"-")</f>
        <v>-</v>
      </c>
      <c r="D4610" s="6" t="str">
        <f>IFERROR(VLOOKUP(A4610,'Distributor List'!$A$2:$F$77,6,0),"-")</f>
        <v>-</v>
      </c>
      <c r="E4610" s="6" t="str">
        <f>IFERROR(VLOOKUP(A4610,'Distributor List'!$A$2:$D$77,4,0),"-")</f>
        <v>-</v>
      </c>
      <c r="F4610" s="6" t="str">
        <f>IFERROR(VLOOKUP(H4610,'Price List'!$A$2:$H$109,8,0),"-")</f>
        <v>-</v>
      </c>
      <c r="G4610" s="6" t="str">
        <f>IFERROR(VLOOKUP(A4610,'Distributor List'!$A$2:$E$77,5,0),"-")</f>
        <v>-</v>
      </c>
      <c r="H4610" s="10"/>
      <c r="I4610" s="95"/>
      <c r="J4610" s="92"/>
      <c r="K4610" s="92"/>
      <c r="L4610" s="73">
        <f t="shared" si="1490"/>
        <v>0</v>
      </c>
      <c r="M4610" s="73">
        <f t="shared" si="1487"/>
        <v>0</v>
      </c>
      <c r="N4610" s="73"/>
      <c r="O4610" s="73"/>
      <c r="P4610" s="73"/>
      <c r="Q4610" s="73"/>
      <c r="R4610" s="73">
        <f t="shared" si="1489"/>
        <v>0</v>
      </c>
      <c r="S4610" s="76" t="str">
        <f t="shared" si="1481"/>
        <v>-</v>
      </c>
      <c r="T4610" s="96">
        <v>0</v>
      </c>
      <c r="U4610" s="97"/>
      <c r="V4610" s="73">
        <f t="shared" si="1488"/>
        <v>0</v>
      </c>
      <c r="W4610" s="73">
        <f t="shared" si="1482"/>
        <v>0</v>
      </c>
      <c r="X4610" s="76" t="str">
        <f t="shared" si="1483"/>
        <v>-</v>
      </c>
      <c r="Y4610" s="73">
        <f t="shared" si="1484"/>
        <v>0</v>
      </c>
      <c r="Z4610" s="73">
        <f t="shared" si="1485"/>
        <v>0</v>
      </c>
      <c r="AA4610" s="73">
        <f t="shared" si="1491"/>
        <v>0</v>
      </c>
      <c r="AB4610" s="73">
        <f t="shared" si="1486"/>
        <v>0</v>
      </c>
      <c r="AC4610" s="73">
        <f t="shared" si="1492"/>
        <v>0</v>
      </c>
      <c r="AD4610" s="73">
        <f t="shared" si="1493"/>
        <v>0</v>
      </c>
      <c r="AE4610" s="73">
        <v>0</v>
      </c>
    </row>
    <row r="4611" spans="1:31" ht="15" customHeight="1">
      <c r="A4611" s="94"/>
      <c r="B4611" s="6" t="str">
        <f>IFERROR(VLOOKUP(A4611,'Distributor List'!$A$2:$D$77,2,0),"-")</f>
        <v>-</v>
      </c>
      <c r="C4611" s="6" t="str">
        <f>IFERROR(VLOOKUP(A4611,'Distributor List'!$A$2:$D$77,3,0),"-")</f>
        <v>-</v>
      </c>
      <c r="D4611" s="6" t="str">
        <f>IFERROR(VLOOKUP(A4611,'Distributor List'!$A$2:$F$77,6,0),"-")</f>
        <v>-</v>
      </c>
      <c r="E4611" s="6" t="str">
        <f>IFERROR(VLOOKUP(A4611,'Distributor List'!$A$2:$D$77,4,0),"-")</f>
        <v>-</v>
      </c>
      <c r="F4611" s="6" t="str">
        <f>IFERROR(VLOOKUP(H4611,'Price List'!$A$2:$H$109,8,0),"-")</f>
        <v>-</v>
      </c>
      <c r="G4611" s="6" t="str">
        <f>IFERROR(VLOOKUP(A4611,'Distributor List'!$A$2:$E$77,5,0),"-")</f>
        <v>-</v>
      </c>
      <c r="H4611" s="10"/>
      <c r="I4611" s="95"/>
      <c r="J4611" s="92"/>
      <c r="K4611" s="92"/>
      <c r="L4611" s="73">
        <f t="shared" si="1490"/>
        <v>0</v>
      </c>
      <c r="M4611" s="73">
        <f t="shared" si="1487"/>
        <v>0</v>
      </c>
      <c r="N4611" s="73"/>
      <c r="O4611" s="73"/>
      <c r="P4611" s="73"/>
      <c r="Q4611" s="73"/>
      <c r="R4611" s="73">
        <f t="shared" si="1489"/>
        <v>0</v>
      </c>
      <c r="S4611" s="76" t="str">
        <f t="shared" si="1481"/>
        <v>-</v>
      </c>
      <c r="T4611" s="96">
        <v>0</v>
      </c>
      <c r="U4611" s="97"/>
      <c r="V4611" s="73">
        <f t="shared" si="1488"/>
        <v>0</v>
      </c>
      <c r="W4611" s="73">
        <f t="shared" si="1482"/>
        <v>0</v>
      </c>
      <c r="X4611" s="76" t="str">
        <f t="shared" si="1483"/>
        <v>-</v>
      </c>
      <c r="Y4611" s="73">
        <f t="shared" si="1484"/>
        <v>0</v>
      </c>
      <c r="Z4611" s="73">
        <f t="shared" si="1485"/>
        <v>0</v>
      </c>
      <c r="AA4611" s="73">
        <f t="shared" si="1491"/>
        <v>0</v>
      </c>
      <c r="AB4611" s="73">
        <f t="shared" si="1486"/>
        <v>0</v>
      </c>
      <c r="AC4611" s="73">
        <f t="shared" si="1492"/>
        <v>0</v>
      </c>
      <c r="AD4611" s="73">
        <f t="shared" si="1493"/>
        <v>0</v>
      </c>
      <c r="AE4611" s="73">
        <v>0</v>
      </c>
    </row>
    <row r="4612" spans="1:31" ht="15" customHeight="1">
      <c r="A4612" s="94"/>
      <c r="B4612" s="6" t="str">
        <f>IFERROR(VLOOKUP(A4612,'Distributor List'!$A$2:$D$77,2,0),"-")</f>
        <v>-</v>
      </c>
      <c r="C4612" s="6" t="str">
        <f>IFERROR(VLOOKUP(A4612,'Distributor List'!$A$2:$D$77,3,0),"-")</f>
        <v>-</v>
      </c>
      <c r="D4612" s="6" t="str">
        <f>IFERROR(VLOOKUP(A4612,'Distributor List'!$A$2:$F$77,6,0),"-")</f>
        <v>-</v>
      </c>
      <c r="E4612" s="6" t="str">
        <f>IFERROR(VLOOKUP(A4612,'Distributor List'!$A$2:$D$77,4,0),"-")</f>
        <v>-</v>
      </c>
      <c r="F4612" s="6" t="str">
        <f>IFERROR(VLOOKUP(H4612,'Price List'!$A$2:$H$109,8,0),"-")</f>
        <v>-</v>
      </c>
      <c r="G4612" s="6" t="str">
        <f>IFERROR(VLOOKUP(A4612,'Distributor List'!$A$2:$E$77,5,0),"-")</f>
        <v>-</v>
      </c>
      <c r="H4612" s="10"/>
      <c r="I4612" s="95"/>
      <c r="J4612" s="92"/>
      <c r="K4612" s="92"/>
      <c r="L4612" s="73">
        <f t="shared" si="1490"/>
        <v>0</v>
      </c>
      <c r="M4612" s="73">
        <f t="shared" si="1487"/>
        <v>0</v>
      </c>
      <c r="N4612" s="73"/>
      <c r="O4612" s="73"/>
      <c r="P4612" s="73"/>
      <c r="Q4612" s="73"/>
      <c r="R4612" s="73">
        <f t="shared" si="1489"/>
        <v>0</v>
      </c>
      <c r="S4612" s="76" t="str">
        <f t="shared" si="1481"/>
        <v>-</v>
      </c>
      <c r="T4612" s="96">
        <v>0</v>
      </c>
      <c r="U4612" s="97"/>
      <c r="V4612" s="73">
        <f t="shared" si="1488"/>
        <v>0</v>
      </c>
      <c r="W4612" s="73">
        <f t="shared" si="1482"/>
        <v>0</v>
      </c>
      <c r="X4612" s="76" t="str">
        <f t="shared" si="1483"/>
        <v>-</v>
      </c>
      <c r="Y4612" s="73">
        <f t="shared" si="1484"/>
        <v>0</v>
      </c>
      <c r="Z4612" s="73">
        <f t="shared" si="1485"/>
        <v>0</v>
      </c>
      <c r="AA4612" s="73">
        <f t="shared" si="1491"/>
        <v>0</v>
      </c>
      <c r="AB4612" s="73">
        <f t="shared" si="1486"/>
        <v>0</v>
      </c>
      <c r="AC4612" s="73">
        <f t="shared" si="1492"/>
        <v>0</v>
      </c>
      <c r="AD4612" s="73">
        <f t="shared" si="1493"/>
        <v>0</v>
      </c>
      <c r="AE4612" s="73">
        <v>0</v>
      </c>
    </row>
    <row r="4613" spans="1:31" ht="15" customHeight="1">
      <c r="A4613" s="94"/>
      <c r="B4613" s="6" t="str">
        <f>IFERROR(VLOOKUP(A4613,'Distributor List'!$A$2:$D$77,2,0),"-")</f>
        <v>-</v>
      </c>
      <c r="C4613" s="6" t="str">
        <f>IFERROR(VLOOKUP(A4613,'Distributor List'!$A$2:$D$77,3,0),"-")</f>
        <v>-</v>
      </c>
      <c r="D4613" s="6" t="str">
        <f>IFERROR(VLOOKUP(A4613,'Distributor List'!$A$2:$F$77,6,0),"-")</f>
        <v>-</v>
      </c>
      <c r="E4613" s="6" t="str">
        <f>IFERROR(VLOOKUP(A4613,'Distributor List'!$A$2:$D$77,4,0),"-")</f>
        <v>-</v>
      </c>
      <c r="F4613" s="6" t="str">
        <f>IFERROR(VLOOKUP(H4613,'Price List'!$A$2:$H$109,8,0),"-")</f>
        <v>-</v>
      </c>
      <c r="G4613" s="6" t="str">
        <f>IFERROR(VLOOKUP(A4613,'Distributor List'!$A$2:$E$77,5,0),"-")</f>
        <v>-</v>
      </c>
      <c r="H4613" s="10"/>
      <c r="I4613" s="95"/>
      <c r="J4613" s="92"/>
      <c r="K4613" s="92"/>
      <c r="L4613" s="73">
        <f t="shared" si="1490"/>
        <v>0</v>
      </c>
      <c r="M4613" s="73">
        <f t="shared" si="1487"/>
        <v>0</v>
      </c>
      <c r="N4613" s="73"/>
      <c r="O4613" s="73"/>
      <c r="P4613" s="73"/>
      <c r="Q4613" s="73"/>
      <c r="R4613" s="73">
        <f t="shared" si="1489"/>
        <v>0</v>
      </c>
      <c r="S4613" s="76" t="str">
        <f t="shared" si="1481"/>
        <v>-</v>
      </c>
      <c r="T4613" s="96">
        <v>0</v>
      </c>
      <c r="U4613" s="97"/>
      <c r="V4613" s="73">
        <f t="shared" si="1488"/>
        <v>0</v>
      </c>
      <c r="W4613" s="73">
        <f t="shared" si="1482"/>
        <v>0</v>
      </c>
      <c r="X4613" s="76" t="str">
        <f t="shared" si="1483"/>
        <v>-</v>
      </c>
      <c r="Y4613" s="73">
        <f t="shared" si="1484"/>
        <v>0</v>
      </c>
      <c r="Z4613" s="73">
        <f t="shared" si="1485"/>
        <v>0</v>
      </c>
      <c r="AA4613" s="73">
        <f t="shared" si="1491"/>
        <v>0</v>
      </c>
      <c r="AB4613" s="73">
        <f t="shared" si="1486"/>
        <v>0</v>
      </c>
      <c r="AC4613" s="73">
        <f t="shared" si="1492"/>
        <v>0</v>
      </c>
      <c r="AD4613" s="73">
        <f t="shared" si="1493"/>
        <v>0</v>
      </c>
      <c r="AE4613" s="73">
        <v>0</v>
      </c>
    </row>
    <row r="4614" spans="1:31" ht="15" customHeight="1">
      <c r="A4614" s="94"/>
      <c r="B4614" s="6" t="str">
        <f>IFERROR(VLOOKUP(A4614,'Distributor List'!$A$2:$D$77,2,0),"-")</f>
        <v>-</v>
      </c>
      <c r="C4614" s="6" t="str">
        <f>IFERROR(VLOOKUP(A4614,'Distributor List'!$A$2:$D$77,3,0),"-")</f>
        <v>-</v>
      </c>
      <c r="D4614" s="6" t="str">
        <f>IFERROR(VLOOKUP(A4614,'Distributor List'!$A$2:$F$77,6,0),"-")</f>
        <v>-</v>
      </c>
      <c r="E4614" s="6" t="str">
        <f>IFERROR(VLOOKUP(A4614,'Distributor List'!$A$2:$D$77,4,0),"-")</f>
        <v>-</v>
      </c>
      <c r="F4614" s="6" t="str">
        <f>IFERROR(VLOOKUP(H4614,'Price List'!$A$2:$H$109,8,0),"-")</f>
        <v>-</v>
      </c>
      <c r="G4614" s="6" t="str">
        <f>IFERROR(VLOOKUP(A4614,'Distributor List'!$A$2:$E$77,5,0),"-")</f>
        <v>-</v>
      </c>
      <c r="H4614" s="10"/>
      <c r="I4614" s="95"/>
      <c r="J4614" s="92"/>
      <c r="K4614" s="92"/>
      <c r="L4614" s="73">
        <f t="shared" si="1490"/>
        <v>0</v>
      </c>
      <c r="M4614" s="73">
        <f t="shared" si="1487"/>
        <v>0</v>
      </c>
      <c r="N4614" s="73"/>
      <c r="O4614" s="73"/>
      <c r="P4614" s="73"/>
      <c r="Q4614" s="73"/>
      <c r="R4614" s="73">
        <f t="shared" si="1489"/>
        <v>0</v>
      </c>
      <c r="S4614" s="76" t="str">
        <f t="shared" si="1481"/>
        <v>-</v>
      </c>
      <c r="T4614" s="96">
        <v>0</v>
      </c>
      <c r="U4614" s="97"/>
      <c r="V4614" s="73">
        <f t="shared" si="1488"/>
        <v>0</v>
      </c>
      <c r="W4614" s="73">
        <f t="shared" si="1482"/>
        <v>0</v>
      </c>
      <c r="X4614" s="76" t="str">
        <f t="shared" si="1483"/>
        <v>-</v>
      </c>
      <c r="Y4614" s="73">
        <f t="shared" si="1484"/>
        <v>0</v>
      </c>
      <c r="Z4614" s="73">
        <f t="shared" si="1485"/>
        <v>0</v>
      </c>
      <c r="AA4614" s="73">
        <f t="shared" si="1491"/>
        <v>0</v>
      </c>
      <c r="AB4614" s="73">
        <f t="shared" si="1486"/>
        <v>0</v>
      </c>
      <c r="AC4614" s="73">
        <f t="shared" si="1492"/>
        <v>0</v>
      </c>
      <c r="AD4614" s="73">
        <f t="shared" si="1493"/>
        <v>0</v>
      </c>
      <c r="AE4614" s="73">
        <v>0</v>
      </c>
    </row>
    <row r="4615" spans="1:31" ht="15" customHeight="1">
      <c r="A4615" s="94"/>
      <c r="B4615" s="6" t="str">
        <f>IFERROR(VLOOKUP(A4615,'Distributor List'!$A$2:$D$77,2,0),"-")</f>
        <v>-</v>
      </c>
      <c r="C4615" s="6" t="str">
        <f>IFERROR(VLOOKUP(A4615,'Distributor List'!$A$2:$D$77,3,0),"-")</f>
        <v>-</v>
      </c>
      <c r="D4615" s="6" t="str">
        <f>IFERROR(VLOOKUP(A4615,'Distributor List'!$A$2:$F$77,6,0),"-")</f>
        <v>-</v>
      </c>
      <c r="E4615" s="6" t="str">
        <f>IFERROR(VLOOKUP(A4615,'Distributor List'!$A$2:$D$77,4,0),"-")</f>
        <v>-</v>
      </c>
      <c r="F4615" s="6" t="str">
        <f>IFERROR(VLOOKUP(H4615,'Price List'!$A$2:$H$109,8,0),"-")</f>
        <v>-</v>
      </c>
      <c r="G4615" s="6" t="str">
        <f>IFERROR(VLOOKUP(A4615,'Distributor List'!$A$2:$E$77,5,0),"-")</f>
        <v>-</v>
      </c>
      <c r="H4615" s="10"/>
      <c r="I4615" s="95"/>
      <c r="J4615" s="92"/>
      <c r="K4615" s="92"/>
      <c r="L4615" s="73">
        <f t="shared" si="1490"/>
        <v>0</v>
      </c>
      <c r="M4615" s="73">
        <f t="shared" si="1487"/>
        <v>0</v>
      </c>
      <c r="N4615" s="73"/>
      <c r="O4615" s="73"/>
      <c r="P4615" s="73"/>
      <c r="Q4615" s="73"/>
      <c r="R4615" s="73">
        <f t="shared" si="1489"/>
        <v>0</v>
      </c>
      <c r="S4615" s="76" t="str">
        <f t="shared" si="1481"/>
        <v>-</v>
      </c>
      <c r="T4615" s="96">
        <v>0</v>
      </c>
      <c r="U4615" s="97"/>
      <c r="V4615" s="73">
        <f t="shared" si="1488"/>
        <v>0</v>
      </c>
      <c r="W4615" s="73">
        <f t="shared" si="1482"/>
        <v>0</v>
      </c>
      <c r="X4615" s="76" t="str">
        <f t="shared" si="1483"/>
        <v>-</v>
      </c>
      <c r="Y4615" s="73">
        <f t="shared" si="1484"/>
        <v>0</v>
      </c>
      <c r="Z4615" s="73">
        <f t="shared" si="1485"/>
        <v>0</v>
      </c>
      <c r="AA4615" s="73">
        <f t="shared" si="1491"/>
        <v>0</v>
      </c>
      <c r="AB4615" s="73">
        <f t="shared" si="1486"/>
        <v>0</v>
      </c>
      <c r="AC4615" s="73">
        <f t="shared" si="1492"/>
        <v>0</v>
      </c>
      <c r="AD4615" s="73">
        <f t="shared" si="1493"/>
        <v>0</v>
      </c>
      <c r="AE4615" s="73">
        <v>0</v>
      </c>
    </row>
    <row r="4616" spans="1:31" ht="15" customHeight="1">
      <c r="A4616" s="94"/>
      <c r="B4616" s="6" t="str">
        <f>IFERROR(VLOOKUP(A4616,'Distributor List'!$A$2:$D$77,2,0),"-")</f>
        <v>-</v>
      </c>
      <c r="C4616" s="6" t="str">
        <f>IFERROR(VLOOKUP(A4616,'Distributor List'!$A$2:$D$77,3,0),"-")</f>
        <v>-</v>
      </c>
      <c r="D4616" s="6" t="str">
        <f>IFERROR(VLOOKUP(A4616,'Distributor List'!$A$2:$F$77,6,0),"-")</f>
        <v>-</v>
      </c>
      <c r="E4616" s="6" t="str">
        <f>IFERROR(VLOOKUP(A4616,'Distributor List'!$A$2:$D$77,4,0),"-")</f>
        <v>-</v>
      </c>
      <c r="F4616" s="6" t="str">
        <f>IFERROR(VLOOKUP(H4616,'Price List'!$A$2:$H$109,8,0),"-")</f>
        <v>-</v>
      </c>
      <c r="G4616" s="6" t="str">
        <f>IFERROR(VLOOKUP(A4616,'Distributor List'!$A$2:$E$77,5,0),"-")</f>
        <v>-</v>
      </c>
      <c r="H4616" s="10"/>
      <c r="I4616" s="95"/>
      <c r="J4616" s="92"/>
      <c r="K4616" s="92"/>
      <c r="L4616" s="73">
        <f t="shared" si="1490"/>
        <v>0</v>
      </c>
      <c r="M4616" s="73">
        <f t="shared" si="1487"/>
        <v>0</v>
      </c>
      <c r="N4616" s="73"/>
      <c r="O4616" s="73"/>
      <c r="P4616" s="73"/>
      <c r="Q4616" s="73"/>
      <c r="R4616" s="73">
        <f t="shared" si="1489"/>
        <v>0</v>
      </c>
      <c r="S4616" s="76" t="str">
        <f t="shared" si="1481"/>
        <v>-</v>
      </c>
      <c r="T4616" s="96">
        <v>0</v>
      </c>
      <c r="U4616" s="97"/>
      <c r="V4616" s="73">
        <f t="shared" si="1488"/>
        <v>0</v>
      </c>
      <c r="W4616" s="73">
        <f t="shared" si="1482"/>
        <v>0</v>
      </c>
      <c r="X4616" s="76" t="str">
        <f t="shared" si="1483"/>
        <v>-</v>
      </c>
      <c r="Y4616" s="73">
        <f t="shared" si="1484"/>
        <v>0</v>
      </c>
      <c r="Z4616" s="73">
        <f t="shared" si="1485"/>
        <v>0</v>
      </c>
      <c r="AA4616" s="73">
        <f t="shared" si="1491"/>
        <v>0</v>
      </c>
      <c r="AB4616" s="73">
        <f t="shared" si="1486"/>
        <v>0</v>
      </c>
      <c r="AC4616" s="73">
        <f t="shared" si="1492"/>
        <v>0</v>
      </c>
      <c r="AD4616" s="73">
        <f t="shared" si="1493"/>
        <v>0</v>
      </c>
      <c r="AE4616" s="73">
        <v>0</v>
      </c>
    </row>
    <row r="4617" spans="1:31" ht="15" customHeight="1">
      <c r="A4617" s="94"/>
      <c r="B4617" s="6" t="str">
        <f>IFERROR(VLOOKUP(A4617,'Distributor List'!$A$2:$D$77,2,0),"-")</f>
        <v>-</v>
      </c>
      <c r="C4617" s="6" t="str">
        <f>IFERROR(VLOOKUP(A4617,'Distributor List'!$A$2:$D$77,3,0),"-")</f>
        <v>-</v>
      </c>
      <c r="D4617" s="6" t="str">
        <f>IFERROR(VLOOKUP(A4617,'Distributor List'!$A$2:$F$77,6,0),"-")</f>
        <v>-</v>
      </c>
      <c r="E4617" s="6" t="str">
        <f>IFERROR(VLOOKUP(A4617,'Distributor List'!$A$2:$D$77,4,0),"-")</f>
        <v>-</v>
      </c>
      <c r="F4617" s="6" t="str">
        <f>IFERROR(VLOOKUP(H4617,'Price List'!$A$2:$H$109,8,0),"-")</f>
        <v>-</v>
      </c>
      <c r="G4617" s="6" t="str">
        <f>IFERROR(VLOOKUP(A4617,'Distributor List'!$A$2:$E$77,5,0),"-")</f>
        <v>-</v>
      </c>
      <c r="H4617" s="10"/>
      <c r="I4617" s="95"/>
      <c r="J4617" s="92"/>
      <c r="K4617" s="92"/>
      <c r="L4617" s="73">
        <f t="shared" si="1490"/>
        <v>0</v>
      </c>
      <c r="M4617" s="73">
        <f t="shared" si="1487"/>
        <v>0</v>
      </c>
      <c r="N4617" s="73"/>
      <c r="O4617" s="73"/>
      <c r="P4617" s="73"/>
      <c r="Q4617" s="73"/>
      <c r="R4617" s="73">
        <f t="shared" si="1489"/>
        <v>0</v>
      </c>
      <c r="S4617" s="76" t="str">
        <f t="shared" si="1481"/>
        <v>-</v>
      </c>
      <c r="T4617" s="96">
        <v>0</v>
      </c>
      <c r="U4617" s="97"/>
      <c r="V4617" s="73">
        <f t="shared" si="1488"/>
        <v>0</v>
      </c>
      <c r="W4617" s="73">
        <f t="shared" si="1482"/>
        <v>0</v>
      </c>
      <c r="X4617" s="76" t="str">
        <f t="shared" si="1483"/>
        <v>-</v>
      </c>
      <c r="Y4617" s="73">
        <f t="shared" si="1484"/>
        <v>0</v>
      </c>
      <c r="Z4617" s="73">
        <f t="shared" si="1485"/>
        <v>0</v>
      </c>
      <c r="AA4617" s="73">
        <f t="shared" si="1491"/>
        <v>0</v>
      </c>
      <c r="AB4617" s="73">
        <f t="shared" si="1486"/>
        <v>0</v>
      </c>
      <c r="AC4617" s="73">
        <f t="shared" si="1492"/>
        <v>0</v>
      </c>
      <c r="AD4617" s="73">
        <f t="shared" si="1493"/>
        <v>0</v>
      </c>
      <c r="AE4617" s="73">
        <v>0</v>
      </c>
    </row>
    <row r="4618" spans="1:31" ht="15" customHeight="1">
      <c r="A4618" s="94"/>
      <c r="B4618" s="6" t="str">
        <f>IFERROR(VLOOKUP(A4618,'Distributor List'!$A$2:$D$77,2,0),"-")</f>
        <v>-</v>
      </c>
      <c r="C4618" s="6" t="str">
        <f>IFERROR(VLOOKUP(A4618,'Distributor List'!$A$2:$D$77,3,0),"-")</f>
        <v>-</v>
      </c>
      <c r="D4618" s="6" t="str">
        <f>IFERROR(VLOOKUP(A4618,'Distributor List'!$A$2:$F$77,6,0),"-")</f>
        <v>-</v>
      </c>
      <c r="E4618" s="6" t="str">
        <f>IFERROR(VLOOKUP(A4618,'Distributor List'!$A$2:$D$77,4,0),"-")</f>
        <v>-</v>
      </c>
      <c r="F4618" s="6" t="str">
        <f>IFERROR(VLOOKUP(H4618,'Price List'!$A$2:$H$109,8,0),"-")</f>
        <v>-</v>
      </c>
      <c r="G4618" s="6" t="str">
        <f>IFERROR(VLOOKUP(A4618,'Distributor List'!$A$2:$E$77,5,0),"-")</f>
        <v>-</v>
      </c>
      <c r="H4618" s="10"/>
      <c r="I4618" s="95"/>
      <c r="J4618" s="92"/>
      <c r="K4618" s="92"/>
      <c r="L4618" s="73">
        <f t="shared" si="1490"/>
        <v>0</v>
      </c>
      <c r="M4618" s="73">
        <f t="shared" si="1487"/>
        <v>0</v>
      </c>
      <c r="N4618" s="73"/>
      <c r="O4618" s="73"/>
      <c r="P4618" s="73"/>
      <c r="Q4618" s="73"/>
      <c r="R4618" s="73">
        <f t="shared" si="1489"/>
        <v>0</v>
      </c>
      <c r="S4618" s="76" t="str">
        <f t="shared" si="1481"/>
        <v>-</v>
      </c>
      <c r="T4618" s="96">
        <v>0</v>
      </c>
      <c r="U4618" s="97"/>
      <c r="V4618" s="73">
        <f t="shared" si="1488"/>
        <v>0</v>
      </c>
      <c r="W4618" s="73">
        <f t="shared" si="1482"/>
        <v>0</v>
      </c>
      <c r="X4618" s="76" t="str">
        <f t="shared" si="1483"/>
        <v>-</v>
      </c>
      <c r="Y4618" s="73">
        <f t="shared" si="1484"/>
        <v>0</v>
      </c>
      <c r="Z4618" s="73">
        <f t="shared" si="1485"/>
        <v>0</v>
      </c>
      <c r="AA4618" s="73">
        <f t="shared" si="1491"/>
        <v>0</v>
      </c>
      <c r="AB4618" s="73">
        <f t="shared" si="1486"/>
        <v>0</v>
      </c>
      <c r="AC4618" s="73">
        <f t="shared" si="1492"/>
        <v>0</v>
      </c>
      <c r="AD4618" s="73">
        <f t="shared" si="1493"/>
        <v>0</v>
      </c>
      <c r="AE4618" s="73">
        <v>0</v>
      </c>
    </row>
    <row r="4619" spans="1:31" ht="15" customHeight="1">
      <c r="A4619" s="94"/>
      <c r="B4619" s="6" t="str">
        <f>IFERROR(VLOOKUP(A4619,'Distributor List'!$A$2:$D$77,2,0),"-")</f>
        <v>-</v>
      </c>
      <c r="C4619" s="6" t="str">
        <f>IFERROR(VLOOKUP(A4619,'Distributor List'!$A$2:$D$77,3,0),"-")</f>
        <v>-</v>
      </c>
      <c r="D4619" s="6" t="str">
        <f>IFERROR(VLOOKUP(A4619,'Distributor List'!$A$2:$F$77,6,0),"-")</f>
        <v>-</v>
      </c>
      <c r="E4619" s="6" t="str">
        <f>IFERROR(VLOOKUP(A4619,'Distributor List'!$A$2:$D$77,4,0),"-")</f>
        <v>-</v>
      </c>
      <c r="F4619" s="6" t="str">
        <f>IFERROR(VLOOKUP(H4619,'Price List'!$A$2:$H$109,8,0),"-")</f>
        <v>-</v>
      </c>
      <c r="G4619" s="6" t="str">
        <f>IFERROR(VLOOKUP(A4619,'Distributor List'!$A$2:$E$77,5,0),"-")</f>
        <v>-</v>
      </c>
      <c r="H4619" s="10"/>
      <c r="I4619" s="95"/>
      <c r="J4619" s="92"/>
      <c r="K4619" s="92"/>
      <c r="L4619" s="73">
        <f t="shared" si="1490"/>
        <v>0</v>
      </c>
      <c r="M4619" s="73">
        <f t="shared" si="1487"/>
        <v>0</v>
      </c>
      <c r="N4619" s="73"/>
      <c r="O4619" s="73"/>
      <c r="P4619" s="73"/>
      <c r="Q4619" s="73"/>
      <c r="R4619" s="73">
        <f t="shared" si="1489"/>
        <v>0</v>
      </c>
      <c r="S4619" s="76" t="str">
        <f t="shared" si="1481"/>
        <v>-</v>
      </c>
      <c r="T4619" s="96">
        <v>0</v>
      </c>
      <c r="U4619" s="97"/>
      <c r="V4619" s="73">
        <f t="shared" si="1488"/>
        <v>0</v>
      </c>
      <c r="W4619" s="73">
        <f t="shared" si="1482"/>
        <v>0</v>
      </c>
      <c r="X4619" s="76" t="str">
        <f t="shared" si="1483"/>
        <v>-</v>
      </c>
      <c r="Y4619" s="73">
        <f t="shared" si="1484"/>
        <v>0</v>
      </c>
      <c r="Z4619" s="73">
        <f t="shared" si="1485"/>
        <v>0</v>
      </c>
      <c r="AA4619" s="73">
        <f t="shared" si="1491"/>
        <v>0</v>
      </c>
      <c r="AB4619" s="73">
        <f t="shared" si="1486"/>
        <v>0</v>
      </c>
      <c r="AC4619" s="73">
        <f t="shared" si="1492"/>
        <v>0</v>
      </c>
      <c r="AD4619" s="73">
        <f t="shared" si="1493"/>
        <v>0</v>
      </c>
      <c r="AE4619" s="73">
        <v>0</v>
      </c>
    </row>
    <row r="4620" spans="1:31" ht="15" customHeight="1">
      <c r="A4620" s="94"/>
      <c r="B4620" s="6" t="str">
        <f>IFERROR(VLOOKUP(A4620,'Distributor List'!$A$2:$D$77,2,0),"-")</f>
        <v>-</v>
      </c>
      <c r="C4620" s="6" t="str">
        <f>IFERROR(VLOOKUP(A4620,'Distributor List'!$A$2:$D$77,3,0),"-")</f>
        <v>-</v>
      </c>
      <c r="D4620" s="6" t="str">
        <f>IFERROR(VLOOKUP(A4620,'Distributor List'!$A$2:$F$77,6,0),"-")</f>
        <v>-</v>
      </c>
      <c r="E4620" s="6" t="str">
        <f>IFERROR(VLOOKUP(A4620,'Distributor List'!$A$2:$D$77,4,0),"-")</f>
        <v>-</v>
      </c>
      <c r="F4620" s="6" t="str">
        <f>IFERROR(VLOOKUP(H4620,'Price List'!$A$2:$H$109,8,0),"-")</f>
        <v>-</v>
      </c>
      <c r="G4620" s="6" t="str">
        <f>IFERROR(VLOOKUP(A4620,'Distributor List'!$A$2:$E$77,5,0),"-")</f>
        <v>-</v>
      </c>
      <c r="H4620" s="10"/>
      <c r="I4620" s="95"/>
      <c r="J4620" s="92"/>
      <c r="K4620" s="92"/>
      <c r="L4620" s="73">
        <f t="shared" si="1490"/>
        <v>0</v>
      </c>
      <c r="M4620" s="73">
        <f t="shared" si="1487"/>
        <v>0</v>
      </c>
      <c r="N4620" s="73"/>
      <c r="O4620" s="73"/>
      <c r="P4620" s="73"/>
      <c r="Q4620" s="73"/>
      <c r="R4620" s="73">
        <f t="shared" si="1489"/>
        <v>0</v>
      </c>
      <c r="S4620" s="76" t="str">
        <f t="shared" si="1481"/>
        <v>-</v>
      </c>
      <c r="T4620" s="96">
        <v>0</v>
      </c>
      <c r="U4620" s="97"/>
      <c r="V4620" s="73">
        <f t="shared" si="1488"/>
        <v>0</v>
      </c>
      <c r="W4620" s="73">
        <f t="shared" si="1482"/>
        <v>0</v>
      </c>
      <c r="X4620" s="76" t="str">
        <f t="shared" si="1483"/>
        <v>-</v>
      </c>
      <c r="Y4620" s="73">
        <f t="shared" si="1484"/>
        <v>0</v>
      </c>
      <c r="Z4620" s="73">
        <f t="shared" si="1485"/>
        <v>0</v>
      </c>
      <c r="AA4620" s="73">
        <f t="shared" si="1491"/>
        <v>0</v>
      </c>
      <c r="AB4620" s="73">
        <f t="shared" si="1486"/>
        <v>0</v>
      </c>
      <c r="AC4620" s="73">
        <f t="shared" si="1492"/>
        <v>0</v>
      </c>
      <c r="AD4620" s="73">
        <f t="shared" si="1493"/>
        <v>0</v>
      </c>
      <c r="AE4620" s="73">
        <v>0</v>
      </c>
    </row>
    <row r="4621" spans="1:31" ht="15" customHeight="1">
      <c r="A4621" s="94"/>
      <c r="B4621" s="6" t="str">
        <f>IFERROR(VLOOKUP(A4621,'Distributor List'!$A$2:$D$77,2,0),"-")</f>
        <v>-</v>
      </c>
      <c r="C4621" s="6" t="str">
        <f>IFERROR(VLOOKUP(A4621,'Distributor List'!$A$2:$D$77,3,0),"-")</f>
        <v>-</v>
      </c>
      <c r="D4621" s="6" t="str">
        <f>IFERROR(VLOOKUP(A4621,'Distributor List'!$A$2:$F$77,6,0),"-")</f>
        <v>-</v>
      </c>
      <c r="E4621" s="6" t="str">
        <f>IFERROR(VLOOKUP(A4621,'Distributor List'!$A$2:$D$77,4,0),"-")</f>
        <v>-</v>
      </c>
      <c r="F4621" s="6" t="str">
        <f>IFERROR(VLOOKUP(H4621,'Price List'!$A$2:$H$109,8,0),"-")</f>
        <v>-</v>
      </c>
      <c r="G4621" s="6" t="str">
        <f>IFERROR(VLOOKUP(A4621,'Distributor List'!$A$2:$E$77,5,0),"-")</f>
        <v>-</v>
      </c>
      <c r="H4621" s="10"/>
      <c r="I4621" s="95"/>
      <c r="J4621" s="92"/>
      <c r="K4621" s="92"/>
      <c r="L4621" s="73">
        <f t="shared" si="1490"/>
        <v>0</v>
      </c>
      <c r="M4621" s="73">
        <f t="shared" si="1487"/>
        <v>0</v>
      </c>
      <c r="N4621" s="73"/>
      <c r="O4621" s="73"/>
      <c r="P4621" s="73"/>
      <c r="Q4621" s="73"/>
      <c r="R4621" s="73">
        <f t="shared" si="1489"/>
        <v>0</v>
      </c>
      <c r="S4621" s="76" t="str">
        <f t="shared" si="1481"/>
        <v>-</v>
      </c>
      <c r="T4621" s="96">
        <v>0</v>
      </c>
      <c r="U4621" s="97"/>
      <c r="V4621" s="73">
        <f t="shared" si="1488"/>
        <v>0</v>
      </c>
      <c r="W4621" s="73">
        <f t="shared" si="1482"/>
        <v>0</v>
      </c>
      <c r="X4621" s="76" t="str">
        <f t="shared" si="1483"/>
        <v>-</v>
      </c>
      <c r="Y4621" s="73">
        <f t="shared" si="1484"/>
        <v>0</v>
      </c>
      <c r="Z4621" s="73">
        <f t="shared" si="1485"/>
        <v>0</v>
      </c>
      <c r="AA4621" s="73">
        <f t="shared" si="1491"/>
        <v>0</v>
      </c>
      <c r="AB4621" s="73">
        <f t="shared" si="1486"/>
        <v>0</v>
      </c>
      <c r="AC4621" s="73">
        <f t="shared" si="1492"/>
        <v>0</v>
      </c>
      <c r="AD4621" s="73">
        <f t="shared" si="1493"/>
        <v>0</v>
      </c>
      <c r="AE4621" s="73">
        <v>0</v>
      </c>
    </row>
    <row r="4622" spans="1:31" ht="15" customHeight="1">
      <c r="A4622" s="94"/>
      <c r="B4622" s="6" t="str">
        <f>IFERROR(VLOOKUP(A4622,'Distributor List'!$A$2:$D$77,2,0),"-")</f>
        <v>-</v>
      </c>
      <c r="C4622" s="6" t="str">
        <f>IFERROR(VLOOKUP(A4622,'Distributor List'!$A$2:$D$77,3,0),"-")</f>
        <v>-</v>
      </c>
      <c r="D4622" s="6" t="str">
        <f>IFERROR(VLOOKUP(A4622,'Distributor List'!$A$2:$F$77,6,0),"-")</f>
        <v>-</v>
      </c>
      <c r="E4622" s="6" t="str">
        <f>IFERROR(VLOOKUP(A4622,'Distributor List'!$A$2:$D$77,4,0),"-")</f>
        <v>-</v>
      </c>
      <c r="F4622" s="6" t="str">
        <f>IFERROR(VLOOKUP(H4622,'Price List'!$A$2:$H$109,8,0),"-")</f>
        <v>-</v>
      </c>
      <c r="G4622" s="6" t="str">
        <f>IFERROR(VLOOKUP(A4622,'Distributor List'!$A$2:$E$77,5,0),"-")</f>
        <v>-</v>
      </c>
      <c r="H4622" s="10"/>
      <c r="I4622" s="95"/>
      <c r="J4622" s="92"/>
      <c r="K4622" s="92"/>
      <c r="L4622" s="73">
        <f t="shared" si="1490"/>
        <v>0</v>
      </c>
      <c r="M4622" s="73">
        <f t="shared" si="1487"/>
        <v>0</v>
      </c>
      <c r="N4622" s="73"/>
      <c r="O4622" s="73"/>
      <c r="P4622" s="73"/>
      <c r="Q4622" s="73"/>
      <c r="R4622" s="73">
        <f t="shared" si="1489"/>
        <v>0</v>
      </c>
      <c r="S4622" s="76" t="str">
        <f t="shared" si="1481"/>
        <v>-</v>
      </c>
      <c r="T4622" s="96">
        <v>0</v>
      </c>
      <c r="U4622" s="97"/>
      <c r="V4622" s="73">
        <f t="shared" si="1488"/>
        <v>0</v>
      </c>
      <c r="W4622" s="73">
        <f t="shared" si="1482"/>
        <v>0</v>
      </c>
      <c r="X4622" s="76" t="str">
        <f t="shared" si="1483"/>
        <v>-</v>
      </c>
      <c r="Y4622" s="73">
        <f t="shared" si="1484"/>
        <v>0</v>
      </c>
      <c r="Z4622" s="73">
        <f t="shared" si="1485"/>
        <v>0</v>
      </c>
      <c r="AA4622" s="73">
        <f t="shared" si="1491"/>
        <v>0</v>
      </c>
      <c r="AB4622" s="73">
        <f t="shared" si="1486"/>
        <v>0</v>
      </c>
      <c r="AC4622" s="73">
        <f t="shared" si="1492"/>
        <v>0</v>
      </c>
      <c r="AD4622" s="73">
        <f t="shared" si="1493"/>
        <v>0</v>
      </c>
      <c r="AE4622" s="73">
        <v>0</v>
      </c>
    </row>
    <row r="4623" spans="1:31" ht="15" customHeight="1">
      <c r="A4623" s="94"/>
      <c r="B4623" s="6" t="str">
        <f>IFERROR(VLOOKUP(A4623,'Distributor List'!$A$2:$D$77,2,0),"-")</f>
        <v>-</v>
      </c>
      <c r="C4623" s="6" t="str">
        <f>IFERROR(VLOOKUP(A4623,'Distributor List'!$A$2:$D$77,3,0),"-")</f>
        <v>-</v>
      </c>
      <c r="D4623" s="6" t="str">
        <f>IFERROR(VLOOKUP(A4623,'Distributor List'!$A$2:$F$77,6,0),"-")</f>
        <v>-</v>
      </c>
      <c r="E4623" s="6" t="str">
        <f>IFERROR(VLOOKUP(A4623,'Distributor List'!$A$2:$D$77,4,0),"-")</f>
        <v>-</v>
      </c>
      <c r="F4623" s="6" t="str">
        <f>IFERROR(VLOOKUP(H4623,'Price List'!$A$2:$H$109,8,0),"-")</f>
        <v>-</v>
      </c>
      <c r="G4623" s="6" t="str">
        <f>IFERROR(VLOOKUP(A4623,'Distributor List'!$A$2:$E$77,5,0),"-")</f>
        <v>-</v>
      </c>
      <c r="H4623" s="10"/>
      <c r="I4623" s="95"/>
      <c r="J4623" s="92"/>
      <c r="K4623" s="92"/>
      <c r="L4623" s="73">
        <f t="shared" si="1490"/>
        <v>0</v>
      </c>
      <c r="M4623" s="73">
        <f t="shared" si="1487"/>
        <v>0</v>
      </c>
      <c r="N4623" s="73"/>
      <c r="O4623" s="73"/>
      <c r="P4623" s="73"/>
      <c r="Q4623" s="73"/>
      <c r="R4623" s="73">
        <f t="shared" si="1489"/>
        <v>0</v>
      </c>
      <c r="S4623" s="76" t="str">
        <f t="shared" si="1481"/>
        <v>-</v>
      </c>
      <c r="T4623" s="96">
        <v>0</v>
      </c>
      <c r="U4623" s="97"/>
      <c r="V4623" s="73">
        <f t="shared" si="1488"/>
        <v>0</v>
      </c>
      <c r="W4623" s="73">
        <f t="shared" si="1482"/>
        <v>0</v>
      </c>
      <c r="X4623" s="76" t="str">
        <f t="shared" si="1483"/>
        <v>-</v>
      </c>
      <c r="Y4623" s="73">
        <f t="shared" si="1484"/>
        <v>0</v>
      </c>
      <c r="Z4623" s="73">
        <f t="shared" si="1485"/>
        <v>0</v>
      </c>
      <c r="AA4623" s="73">
        <f t="shared" si="1491"/>
        <v>0</v>
      </c>
      <c r="AB4623" s="73">
        <f t="shared" si="1486"/>
        <v>0</v>
      </c>
      <c r="AC4623" s="73">
        <f t="shared" si="1492"/>
        <v>0</v>
      </c>
      <c r="AD4623" s="73">
        <f t="shared" si="1493"/>
        <v>0</v>
      </c>
      <c r="AE4623" s="73">
        <v>0</v>
      </c>
    </row>
    <row r="4624" spans="1:31" ht="15" customHeight="1">
      <c r="A4624" s="94"/>
      <c r="B4624" s="6" t="str">
        <f>IFERROR(VLOOKUP(A4624,'Distributor List'!$A$2:$D$77,2,0),"-")</f>
        <v>-</v>
      </c>
      <c r="C4624" s="6" t="str">
        <f>IFERROR(VLOOKUP(A4624,'Distributor List'!$A$2:$D$77,3,0),"-")</f>
        <v>-</v>
      </c>
      <c r="D4624" s="6" t="str">
        <f>IFERROR(VLOOKUP(A4624,'Distributor List'!$A$2:$F$77,6,0),"-")</f>
        <v>-</v>
      </c>
      <c r="E4624" s="6" t="str">
        <f>IFERROR(VLOOKUP(A4624,'Distributor List'!$A$2:$D$77,4,0),"-")</f>
        <v>-</v>
      </c>
      <c r="F4624" s="6" t="str">
        <f>IFERROR(VLOOKUP(H4624,'Price List'!$A$2:$H$109,8,0),"-")</f>
        <v>-</v>
      </c>
      <c r="G4624" s="6" t="str">
        <f>IFERROR(VLOOKUP(A4624,'Distributor List'!$A$2:$E$77,5,0),"-")</f>
        <v>-</v>
      </c>
      <c r="H4624" s="10"/>
      <c r="I4624" s="95"/>
      <c r="J4624" s="92"/>
      <c r="K4624" s="92"/>
      <c r="L4624" s="73">
        <f t="shared" si="1490"/>
        <v>0</v>
      </c>
      <c r="M4624" s="73">
        <f t="shared" si="1487"/>
        <v>0</v>
      </c>
      <c r="N4624" s="73"/>
      <c r="O4624" s="73"/>
      <c r="P4624" s="73"/>
      <c r="Q4624" s="73"/>
      <c r="R4624" s="73">
        <f t="shared" si="1489"/>
        <v>0</v>
      </c>
      <c r="S4624" s="76" t="str">
        <f t="shared" si="1481"/>
        <v>-</v>
      </c>
      <c r="T4624" s="96">
        <v>0</v>
      </c>
      <c r="U4624" s="97"/>
      <c r="V4624" s="73">
        <f t="shared" si="1488"/>
        <v>0</v>
      </c>
      <c r="W4624" s="73">
        <f t="shared" si="1482"/>
        <v>0</v>
      </c>
      <c r="X4624" s="76" t="str">
        <f t="shared" si="1483"/>
        <v>-</v>
      </c>
      <c r="Y4624" s="73">
        <f t="shared" si="1484"/>
        <v>0</v>
      </c>
      <c r="Z4624" s="73">
        <f t="shared" si="1485"/>
        <v>0</v>
      </c>
      <c r="AA4624" s="73">
        <f t="shared" si="1491"/>
        <v>0</v>
      </c>
      <c r="AB4624" s="73">
        <f t="shared" si="1486"/>
        <v>0</v>
      </c>
      <c r="AC4624" s="73">
        <f t="shared" si="1492"/>
        <v>0</v>
      </c>
      <c r="AD4624" s="73">
        <f t="shared" si="1493"/>
        <v>0</v>
      </c>
      <c r="AE4624" s="73">
        <v>0</v>
      </c>
    </row>
    <row r="4625" spans="1:31" ht="15" customHeight="1">
      <c r="A4625" s="94"/>
      <c r="B4625" s="6" t="str">
        <f>IFERROR(VLOOKUP(A4625,'Distributor List'!$A$2:$D$77,2,0),"-")</f>
        <v>-</v>
      </c>
      <c r="C4625" s="6" t="str">
        <f>IFERROR(VLOOKUP(A4625,'Distributor List'!$A$2:$D$77,3,0),"-")</f>
        <v>-</v>
      </c>
      <c r="D4625" s="6" t="str">
        <f>IFERROR(VLOOKUP(A4625,'Distributor List'!$A$2:$F$77,6,0),"-")</f>
        <v>-</v>
      </c>
      <c r="E4625" s="6" t="str">
        <f>IFERROR(VLOOKUP(A4625,'Distributor List'!$A$2:$D$77,4,0),"-")</f>
        <v>-</v>
      </c>
      <c r="F4625" s="6" t="str">
        <f>IFERROR(VLOOKUP(H4625,'Price List'!$A$2:$H$109,8,0),"-")</f>
        <v>-</v>
      </c>
      <c r="G4625" s="6" t="str">
        <f>IFERROR(VLOOKUP(A4625,'Distributor List'!$A$2:$E$77,5,0),"-")</f>
        <v>-</v>
      </c>
      <c r="H4625" s="10"/>
      <c r="I4625" s="95"/>
      <c r="J4625" s="92"/>
      <c r="K4625" s="92"/>
      <c r="L4625" s="73">
        <f t="shared" si="1490"/>
        <v>0</v>
      </c>
      <c r="M4625" s="73">
        <f t="shared" si="1487"/>
        <v>0</v>
      </c>
      <c r="N4625" s="73"/>
      <c r="O4625" s="73"/>
      <c r="P4625" s="73"/>
      <c r="Q4625" s="73"/>
      <c r="R4625" s="73">
        <f t="shared" si="1489"/>
        <v>0</v>
      </c>
      <c r="S4625" s="76" t="str">
        <f t="shared" si="1481"/>
        <v>-</v>
      </c>
      <c r="T4625" s="96">
        <v>0</v>
      </c>
      <c r="U4625" s="97"/>
      <c r="V4625" s="73">
        <f t="shared" si="1488"/>
        <v>0</v>
      </c>
      <c r="W4625" s="73">
        <f t="shared" si="1482"/>
        <v>0</v>
      </c>
      <c r="X4625" s="76" t="str">
        <f t="shared" si="1483"/>
        <v>-</v>
      </c>
      <c r="Y4625" s="73">
        <f t="shared" si="1484"/>
        <v>0</v>
      </c>
      <c r="Z4625" s="73">
        <f t="shared" si="1485"/>
        <v>0</v>
      </c>
      <c r="AA4625" s="73">
        <f t="shared" si="1491"/>
        <v>0</v>
      </c>
      <c r="AB4625" s="73">
        <f t="shared" si="1486"/>
        <v>0</v>
      </c>
      <c r="AC4625" s="73">
        <f t="shared" si="1492"/>
        <v>0</v>
      </c>
      <c r="AD4625" s="73">
        <f t="shared" si="1493"/>
        <v>0</v>
      </c>
      <c r="AE4625" s="73">
        <v>0</v>
      </c>
    </row>
    <row r="4626" spans="1:31" ht="15" customHeight="1">
      <c r="A4626" s="94"/>
      <c r="B4626" s="6" t="str">
        <f>IFERROR(VLOOKUP(A4626,'Distributor List'!$A$2:$D$77,2,0),"-")</f>
        <v>-</v>
      </c>
      <c r="C4626" s="6" t="str">
        <f>IFERROR(VLOOKUP(A4626,'Distributor List'!$A$2:$D$77,3,0),"-")</f>
        <v>-</v>
      </c>
      <c r="D4626" s="6" t="str">
        <f>IFERROR(VLOOKUP(A4626,'Distributor List'!$A$2:$F$77,6,0),"-")</f>
        <v>-</v>
      </c>
      <c r="E4626" s="6" t="str">
        <f>IFERROR(VLOOKUP(A4626,'Distributor List'!$A$2:$D$77,4,0),"-")</f>
        <v>-</v>
      </c>
      <c r="F4626" s="6" t="str">
        <f>IFERROR(VLOOKUP(H4626,'Price List'!$A$2:$H$109,8,0),"-")</f>
        <v>-</v>
      </c>
      <c r="G4626" s="6" t="str">
        <f>IFERROR(VLOOKUP(A4626,'Distributor List'!$A$2:$E$77,5,0),"-")</f>
        <v>-</v>
      </c>
      <c r="H4626" s="10"/>
      <c r="I4626" s="95"/>
      <c r="J4626" s="92"/>
      <c r="K4626" s="92"/>
      <c r="L4626" s="73">
        <f t="shared" si="1490"/>
        <v>0</v>
      </c>
      <c r="M4626" s="73">
        <f t="shared" si="1487"/>
        <v>0</v>
      </c>
      <c r="N4626" s="73"/>
      <c r="O4626" s="73"/>
      <c r="P4626" s="73"/>
      <c r="Q4626" s="73"/>
      <c r="R4626" s="73">
        <f t="shared" si="1489"/>
        <v>0</v>
      </c>
      <c r="S4626" s="76" t="str">
        <f t="shared" ref="S4626:S4689" si="1494">IFERROR(L4626/R4626,"-")</f>
        <v>-</v>
      </c>
      <c r="T4626" s="96">
        <v>0</v>
      </c>
      <c r="U4626" s="97"/>
      <c r="V4626" s="73">
        <f t="shared" si="1488"/>
        <v>0</v>
      </c>
      <c r="W4626" s="73">
        <f t="shared" ref="W4626:W4689" si="1495">L4626-V4626</f>
        <v>0</v>
      </c>
      <c r="X4626" s="76" t="str">
        <f t="shared" ref="X4626:X4689" si="1496">IFERROR(L4626/V4626-1,"-")</f>
        <v>-</v>
      </c>
      <c r="Y4626" s="73">
        <f t="shared" ref="Y4626:Y4689" si="1497">(J4626)/1*1.5</f>
        <v>0</v>
      </c>
      <c r="Z4626" s="73">
        <f t="shared" ref="Z4626:Z4689" si="1498">IF(Y4626&gt;K4626,Y4626-K4626,0)</f>
        <v>0</v>
      </c>
      <c r="AA4626" s="73">
        <f t="shared" si="1491"/>
        <v>0</v>
      </c>
      <c r="AB4626" s="73">
        <f t="shared" ref="AB4626:AB4689" si="1499">IF(Y4626&lt;K4626,K4626-Y4626,0)</f>
        <v>0</v>
      </c>
      <c r="AC4626" s="73">
        <f t="shared" si="1492"/>
        <v>0</v>
      </c>
      <c r="AD4626" s="73">
        <f t="shared" si="1493"/>
        <v>0</v>
      </c>
      <c r="AE4626" s="73">
        <v>0</v>
      </c>
    </row>
    <row r="4627" spans="1:31" ht="15" customHeight="1">
      <c r="A4627" s="94"/>
      <c r="B4627" s="6" t="str">
        <f>IFERROR(VLOOKUP(A4627,'Distributor List'!$A$2:$D$77,2,0),"-")</f>
        <v>-</v>
      </c>
      <c r="C4627" s="6" t="str">
        <f>IFERROR(VLOOKUP(A4627,'Distributor List'!$A$2:$D$77,3,0),"-")</f>
        <v>-</v>
      </c>
      <c r="D4627" s="6" t="str">
        <f>IFERROR(VLOOKUP(A4627,'Distributor List'!$A$2:$F$77,6,0),"-")</f>
        <v>-</v>
      </c>
      <c r="E4627" s="6" t="str">
        <f>IFERROR(VLOOKUP(A4627,'Distributor List'!$A$2:$D$77,4,0),"-")</f>
        <v>-</v>
      </c>
      <c r="F4627" s="6" t="str">
        <f>IFERROR(VLOOKUP(H4627,'Price List'!$A$2:$H$109,8,0),"-")</f>
        <v>-</v>
      </c>
      <c r="G4627" s="6" t="str">
        <f>IFERROR(VLOOKUP(A4627,'Distributor List'!$A$2:$E$77,5,0),"-")</f>
        <v>-</v>
      </c>
      <c r="H4627" s="10"/>
      <c r="I4627" s="95"/>
      <c r="J4627" s="92"/>
      <c r="K4627" s="92"/>
      <c r="L4627" s="73">
        <f t="shared" si="1490"/>
        <v>0</v>
      </c>
      <c r="M4627" s="73">
        <f t="shared" si="1487"/>
        <v>0</v>
      </c>
      <c r="N4627" s="73"/>
      <c r="O4627" s="73"/>
      <c r="P4627" s="73"/>
      <c r="Q4627" s="73"/>
      <c r="R4627" s="73">
        <f t="shared" si="1489"/>
        <v>0</v>
      </c>
      <c r="S4627" s="76" t="str">
        <f t="shared" si="1494"/>
        <v>-</v>
      </c>
      <c r="T4627" s="96">
        <v>0</v>
      </c>
      <c r="U4627" s="97"/>
      <c r="V4627" s="73">
        <f t="shared" si="1488"/>
        <v>0</v>
      </c>
      <c r="W4627" s="73">
        <f t="shared" si="1495"/>
        <v>0</v>
      </c>
      <c r="X4627" s="76" t="str">
        <f t="shared" si="1496"/>
        <v>-</v>
      </c>
      <c r="Y4627" s="73">
        <f t="shared" si="1497"/>
        <v>0</v>
      </c>
      <c r="Z4627" s="73">
        <f t="shared" si="1498"/>
        <v>0</v>
      </c>
      <c r="AA4627" s="73">
        <f t="shared" si="1491"/>
        <v>0</v>
      </c>
      <c r="AB4627" s="73">
        <f t="shared" si="1499"/>
        <v>0</v>
      </c>
      <c r="AC4627" s="73">
        <f t="shared" si="1492"/>
        <v>0</v>
      </c>
      <c r="AD4627" s="73">
        <f t="shared" si="1493"/>
        <v>0</v>
      </c>
      <c r="AE4627" s="73">
        <v>0</v>
      </c>
    </row>
    <row r="4628" spans="1:31" ht="15" customHeight="1">
      <c r="A4628" s="94"/>
      <c r="B4628" s="6" t="str">
        <f>IFERROR(VLOOKUP(A4628,'Distributor List'!$A$2:$D$77,2,0),"-")</f>
        <v>-</v>
      </c>
      <c r="C4628" s="6" t="str">
        <f>IFERROR(VLOOKUP(A4628,'Distributor List'!$A$2:$D$77,3,0),"-")</f>
        <v>-</v>
      </c>
      <c r="D4628" s="6" t="str">
        <f>IFERROR(VLOOKUP(A4628,'Distributor List'!$A$2:$F$77,6,0),"-")</f>
        <v>-</v>
      </c>
      <c r="E4628" s="6" t="str">
        <f>IFERROR(VLOOKUP(A4628,'Distributor List'!$A$2:$D$77,4,0),"-")</f>
        <v>-</v>
      </c>
      <c r="F4628" s="6" t="str">
        <f>IFERROR(VLOOKUP(H4628,'Price List'!$A$2:$H$109,8,0),"-")</f>
        <v>-</v>
      </c>
      <c r="G4628" s="6" t="str">
        <f>IFERROR(VLOOKUP(A4628,'Distributor List'!$A$2:$E$77,5,0),"-")</f>
        <v>-</v>
      </c>
      <c r="H4628" s="10"/>
      <c r="I4628" s="95"/>
      <c r="J4628" s="92"/>
      <c r="K4628" s="92"/>
      <c r="L4628" s="73">
        <f t="shared" si="1490"/>
        <v>0</v>
      </c>
      <c r="M4628" s="73">
        <f t="shared" si="1487"/>
        <v>0</v>
      </c>
      <c r="N4628" s="73"/>
      <c r="O4628" s="73"/>
      <c r="P4628" s="73"/>
      <c r="Q4628" s="73"/>
      <c r="R4628" s="73">
        <f t="shared" si="1489"/>
        <v>0</v>
      </c>
      <c r="S4628" s="76" t="str">
        <f t="shared" si="1494"/>
        <v>-</v>
      </c>
      <c r="T4628" s="96">
        <v>0</v>
      </c>
      <c r="U4628" s="97"/>
      <c r="V4628" s="73">
        <f t="shared" si="1488"/>
        <v>0</v>
      </c>
      <c r="W4628" s="73">
        <f t="shared" si="1495"/>
        <v>0</v>
      </c>
      <c r="X4628" s="76" t="str">
        <f t="shared" si="1496"/>
        <v>-</v>
      </c>
      <c r="Y4628" s="73">
        <f t="shared" si="1497"/>
        <v>0</v>
      </c>
      <c r="Z4628" s="73">
        <f t="shared" si="1498"/>
        <v>0</v>
      </c>
      <c r="AA4628" s="73">
        <f t="shared" si="1491"/>
        <v>0</v>
      </c>
      <c r="AB4628" s="73">
        <f t="shared" si="1499"/>
        <v>0</v>
      </c>
      <c r="AC4628" s="73">
        <f t="shared" si="1492"/>
        <v>0</v>
      </c>
      <c r="AD4628" s="73">
        <f t="shared" si="1493"/>
        <v>0</v>
      </c>
      <c r="AE4628" s="73">
        <v>0</v>
      </c>
    </row>
    <row r="4629" spans="1:31" ht="15" customHeight="1">
      <c r="A4629" s="94"/>
      <c r="B4629" s="6" t="str">
        <f>IFERROR(VLOOKUP(A4629,'Distributor List'!$A$2:$D$77,2,0),"-")</f>
        <v>-</v>
      </c>
      <c r="C4629" s="6" t="str">
        <f>IFERROR(VLOOKUP(A4629,'Distributor List'!$A$2:$D$77,3,0),"-")</f>
        <v>-</v>
      </c>
      <c r="D4629" s="6" t="str">
        <f>IFERROR(VLOOKUP(A4629,'Distributor List'!$A$2:$F$77,6,0),"-")</f>
        <v>-</v>
      </c>
      <c r="E4629" s="6" t="str">
        <f>IFERROR(VLOOKUP(A4629,'Distributor List'!$A$2:$D$77,4,0),"-")</f>
        <v>-</v>
      </c>
      <c r="F4629" s="6" t="str">
        <f>IFERROR(VLOOKUP(H4629,'Price List'!$A$2:$H$109,8,0),"-")</f>
        <v>-</v>
      </c>
      <c r="G4629" s="6" t="str">
        <f>IFERROR(VLOOKUP(A4629,'Distributor List'!$A$2:$E$77,5,0),"-")</f>
        <v>-</v>
      </c>
      <c r="H4629" s="10"/>
      <c r="I4629" s="95"/>
      <c r="J4629" s="92"/>
      <c r="K4629" s="92"/>
      <c r="L4629" s="73">
        <f t="shared" si="1490"/>
        <v>0</v>
      </c>
      <c r="M4629" s="73">
        <f t="shared" si="1487"/>
        <v>0</v>
      </c>
      <c r="N4629" s="73"/>
      <c r="O4629" s="73"/>
      <c r="P4629" s="73"/>
      <c r="Q4629" s="73"/>
      <c r="R4629" s="73">
        <f t="shared" si="1489"/>
        <v>0</v>
      </c>
      <c r="S4629" s="76" t="str">
        <f t="shared" si="1494"/>
        <v>-</v>
      </c>
      <c r="T4629" s="96">
        <v>0</v>
      </c>
      <c r="U4629" s="97"/>
      <c r="V4629" s="73">
        <f t="shared" si="1488"/>
        <v>0</v>
      </c>
      <c r="W4629" s="73">
        <f t="shared" si="1495"/>
        <v>0</v>
      </c>
      <c r="X4629" s="76" t="str">
        <f t="shared" si="1496"/>
        <v>-</v>
      </c>
      <c r="Y4629" s="73">
        <f t="shared" si="1497"/>
        <v>0</v>
      </c>
      <c r="Z4629" s="73">
        <f t="shared" si="1498"/>
        <v>0</v>
      </c>
      <c r="AA4629" s="73">
        <f t="shared" si="1491"/>
        <v>0</v>
      </c>
      <c r="AB4629" s="73">
        <f t="shared" si="1499"/>
        <v>0</v>
      </c>
      <c r="AC4629" s="73">
        <f t="shared" si="1492"/>
        <v>0</v>
      </c>
      <c r="AD4629" s="73">
        <f t="shared" si="1493"/>
        <v>0</v>
      </c>
      <c r="AE4629" s="73">
        <v>0</v>
      </c>
    </row>
    <row r="4630" spans="1:31" ht="15" customHeight="1">
      <c r="A4630" s="94"/>
      <c r="B4630" s="6" t="str">
        <f>IFERROR(VLOOKUP(A4630,'Distributor List'!$A$2:$D$77,2,0),"-")</f>
        <v>-</v>
      </c>
      <c r="C4630" s="6" t="str">
        <f>IFERROR(VLOOKUP(A4630,'Distributor List'!$A$2:$D$77,3,0),"-")</f>
        <v>-</v>
      </c>
      <c r="D4630" s="6" t="str">
        <f>IFERROR(VLOOKUP(A4630,'Distributor List'!$A$2:$F$77,6,0),"-")</f>
        <v>-</v>
      </c>
      <c r="E4630" s="6" t="str">
        <f>IFERROR(VLOOKUP(A4630,'Distributor List'!$A$2:$D$77,4,0),"-")</f>
        <v>-</v>
      </c>
      <c r="F4630" s="6" t="str">
        <f>IFERROR(VLOOKUP(H4630,'Price List'!$A$2:$H$109,8,0),"-")</f>
        <v>-</v>
      </c>
      <c r="G4630" s="6" t="str">
        <f>IFERROR(VLOOKUP(A4630,'Distributor List'!$A$2:$E$77,5,0),"-")</f>
        <v>-</v>
      </c>
      <c r="H4630" s="10"/>
      <c r="I4630" s="95"/>
      <c r="J4630" s="92"/>
      <c r="K4630" s="92"/>
      <c r="L4630" s="73">
        <f t="shared" si="1490"/>
        <v>0</v>
      </c>
      <c r="M4630" s="73">
        <f t="shared" si="1487"/>
        <v>0</v>
      </c>
      <c r="N4630" s="73"/>
      <c r="O4630" s="73"/>
      <c r="P4630" s="73"/>
      <c r="Q4630" s="73"/>
      <c r="R4630" s="73">
        <f t="shared" si="1489"/>
        <v>0</v>
      </c>
      <c r="S4630" s="76" t="str">
        <f t="shared" si="1494"/>
        <v>-</v>
      </c>
      <c r="T4630" s="96">
        <v>0</v>
      </c>
      <c r="U4630" s="97"/>
      <c r="V4630" s="73">
        <f t="shared" si="1488"/>
        <v>0</v>
      </c>
      <c r="W4630" s="73">
        <f t="shared" si="1495"/>
        <v>0</v>
      </c>
      <c r="X4630" s="76" t="str">
        <f t="shared" si="1496"/>
        <v>-</v>
      </c>
      <c r="Y4630" s="73">
        <f t="shared" si="1497"/>
        <v>0</v>
      </c>
      <c r="Z4630" s="73">
        <f t="shared" si="1498"/>
        <v>0</v>
      </c>
      <c r="AA4630" s="73">
        <f t="shared" si="1491"/>
        <v>0</v>
      </c>
      <c r="AB4630" s="73">
        <f t="shared" si="1499"/>
        <v>0</v>
      </c>
      <c r="AC4630" s="73">
        <f t="shared" si="1492"/>
        <v>0</v>
      </c>
      <c r="AD4630" s="73">
        <f t="shared" si="1493"/>
        <v>0</v>
      </c>
      <c r="AE4630" s="73">
        <v>0</v>
      </c>
    </row>
    <row r="4631" spans="1:31" ht="15" customHeight="1">
      <c r="A4631" s="94"/>
      <c r="B4631" s="6" t="str">
        <f>IFERROR(VLOOKUP(A4631,'Distributor List'!$A$2:$D$77,2,0),"-")</f>
        <v>-</v>
      </c>
      <c r="C4631" s="6" t="str">
        <f>IFERROR(VLOOKUP(A4631,'Distributor List'!$A$2:$D$77,3,0),"-")</f>
        <v>-</v>
      </c>
      <c r="D4631" s="6" t="str">
        <f>IFERROR(VLOOKUP(A4631,'Distributor List'!$A$2:$F$77,6,0),"-")</f>
        <v>-</v>
      </c>
      <c r="E4631" s="6" t="str">
        <f>IFERROR(VLOOKUP(A4631,'Distributor List'!$A$2:$D$77,4,0),"-")</f>
        <v>-</v>
      </c>
      <c r="F4631" s="6" t="str">
        <f>IFERROR(VLOOKUP(H4631,'Price List'!$A$2:$H$109,8,0),"-")</f>
        <v>-</v>
      </c>
      <c r="G4631" s="6" t="str">
        <f>IFERROR(VLOOKUP(A4631,'Distributor List'!$A$2:$E$77,5,0),"-")</f>
        <v>-</v>
      </c>
      <c r="H4631" s="10"/>
      <c r="I4631" s="95"/>
      <c r="J4631" s="92"/>
      <c r="K4631" s="92"/>
      <c r="L4631" s="73">
        <f t="shared" si="1490"/>
        <v>0</v>
      </c>
      <c r="M4631" s="73">
        <f t="shared" si="1487"/>
        <v>0</v>
      </c>
      <c r="N4631" s="73"/>
      <c r="O4631" s="73"/>
      <c r="P4631" s="73"/>
      <c r="Q4631" s="73"/>
      <c r="R4631" s="73">
        <f t="shared" si="1489"/>
        <v>0</v>
      </c>
      <c r="S4631" s="76" t="str">
        <f t="shared" si="1494"/>
        <v>-</v>
      </c>
      <c r="T4631" s="96">
        <v>0</v>
      </c>
      <c r="U4631" s="97"/>
      <c r="V4631" s="73">
        <f t="shared" si="1488"/>
        <v>0</v>
      </c>
      <c r="W4631" s="73">
        <f t="shared" si="1495"/>
        <v>0</v>
      </c>
      <c r="X4631" s="76" t="str">
        <f t="shared" si="1496"/>
        <v>-</v>
      </c>
      <c r="Y4631" s="73">
        <f t="shared" si="1497"/>
        <v>0</v>
      </c>
      <c r="Z4631" s="73">
        <f t="shared" si="1498"/>
        <v>0</v>
      </c>
      <c r="AA4631" s="73">
        <f t="shared" si="1491"/>
        <v>0</v>
      </c>
      <c r="AB4631" s="73">
        <f t="shared" si="1499"/>
        <v>0</v>
      </c>
      <c r="AC4631" s="73">
        <f t="shared" si="1492"/>
        <v>0</v>
      </c>
      <c r="AD4631" s="73">
        <f t="shared" si="1493"/>
        <v>0</v>
      </c>
      <c r="AE4631" s="73">
        <v>0</v>
      </c>
    </row>
    <row r="4632" spans="1:31" ht="15" customHeight="1">
      <c r="A4632" s="94"/>
      <c r="B4632" s="6" t="str">
        <f>IFERROR(VLOOKUP(A4632,'Distributor List'!$A$2:$D$77,2,0),"-")</f>
        <v>-</v>
      </c>
      <c r="C4632" s="6" t="str">
        <f>IFERROR(VLOOKUP(A4632,'Distributor List'!$A$2:$D$77,3,0),"-")</f>
        <v>-</v>
      </c>
      <c r="D4632" s="6" t="str">
        <f>IFERROR(VLOOKUP(A4632,'Distributor List'!$A$2:$F$77,6,0),"-")</f>
        <v>-</v>
      </c>
      <c r="E4632" s="6" t="str">
        <f>IFERROR(VLOOKUP(A4632,'Distributor List'!$A$2:$D$77,4,0),"-")</f>
        <v>-</v>
      </c>
      <c r="F4632" s="6" t="str">
        <f>IFERROR(VLOOKUP(H4632,'Price List'!$A$2:$H$109,8,0),"-")</f>
        <v>-</v>
      </c>
      <c r="G4632" s="6" t="str">
        <f>IFERROR(VLOOKUP(A4632,'Distributor List'!$A$2:$E$77,5,0),"-")</f>
        <v>-</v>
      </c>
      <c r="H4632" s="10"/>
      <c r="I4632" s="95"/>
      <c r="J4632" s="92"/>
      <c r="K4632" s="92"/>
      <c r="L4632" s="73">
        <f t="shared" si="1490"/>
        <v>0</v>
      </c>
      <c r="M4632" s="73">
        <f t="shared" si="1487"/>
        <v>0</v>
      </c>
      <c r="N4632" s="73"/>
      <c r="O4632" s="73"/>
      <c r="P4632" s="73"/>
      <c r="Q4632" s="73"/>
      <c r="R4632" s="73">
        <f t="shared" si="1489"/>
        <v>0</v>
      </c>
      <c r="S4632" s="76" t="str">
        <f t="shared" si="1494"/>
        <v>-</v>
      </c>
      <c r="T4632" s="96">
        <v>0</v>
      </c>
      <c r="U4632" s="97"/>
      <c r="V4632" s="73">
        <f t="shared" si="1488"/>
        <v>0</v>
      </c>
      <c r="W4632" s="73">
        <f t="shared" si="1495"/>
        <v>0</v>
      </c>
      <c r="X4632" s="76" t="str">
        <f t="shared" si="1496"/>
        <v>-</v>
      </c>
      <c r="Y4632" s="73">
        <f t="shared" si="1497"/>
        <v>0</v>
      </c>
      <c r="Z4632" s="73">
        <f t="shared" si="1498"/>
        <v>0</v>
      </c>
      <c r="AA4632" s="73">
        <f t="shared" si="1491"/>
        <v>0</v>
      </c>
      <c r="AB4632" s="73">
        <f t="shared" si="1499"/>
        <v>0</v>
      </c>
      <c r="AC4632" s="73">
        <f t="shared" si="1492"/>
        <v>0</v>
      </c>
      <c r="AD4632" s="73">
        <f t="shared" si="1493"/>
        <v>0</v>
      </c>
      <c r="AE4632" s="73">
        <v>0</v>
      </c>
    </row>
    <row r="4633" spans="1:31" ht="15" customHeight="1">
      <c r="A4633" s="94"/>
      <c r="B4633" s="6" t="str">
        <f>IFERROR(VLOOKUP(A4633,'Distributor List'!$A$2:$D$77,2,0),"-")</f>
        <v>-</v>
      </c>
      <c r="C4633" s="6" t="str">
        <f>IFERROR(VLOOKUP(A4633,'Distributor List'!$A$2:$D$77,3,0),"-")</f>
        <v>-</v>
      </c>
      <c r="D4633" s="6" t="str">
        <f>IFERROR(VLOOKUP(A4633,'Distributor List'!$A$2:$F$77,6,0),"-")</f>
        <v>-</v>
      </c>
      <c r="E4633" s="6" t="str">
        <f>IFERROR(VLOOKUP(A4633,'Distributor List'!$A$2:$D$77,4,0),"-")</f>
        <v>-</v>
      </c>
      <c r="F4633" s="6" t="str">
        <f>IFERROR(VLOOKUP(H4633,'Price List'!$A$2:$H$109,8,0),"-")</f>
        <v>-</v>
      </c>
      <c r="G4633" s="6" t="str">
        <f>IFERROR(VLOOKUP(A4633,'Distributor List'!$A$2:$E$77,5,0),"-")</f>
        <v>-</v>
      </c>
      <c r="H4633" s="10"/>
      <c r="I4633" s="95"/>
      <c r="J4633" s="92"/>
      <c r="K4633" s="92"/>
      <c r="L4633" s="73">
        <f t="shared" si="1490"/>
        <v>0</v>
      </c>
      <c r="M4633" s="73">
        <f t="shared" si="1487"/>
        <v>0</v>
      </c>
      <c r="N4633" s="73"/>
      <c r="O4633" s="73"/>
      <c r="P4633" s="73"/>
      <c r="Q4633" s="73"/>
      <c r="R4633" s="73">
        <f t="shared" si="1489"/>
        <v>0</v>
      </c>
      <c r="S4633" s="76" t="str">
        <f t="shared" si="1494"/>
        <v>-</v>
      </c>
      <c r="T4633" s="96">
        <v>0</v>
      </c>
      <c r="U4633" s="97"/>
      <c r="V4633" s="73">
        <f t="shared" si="1488"/>
        <v>0</v>
      </c>
      <c r="W4633" s="73">
        <f t="shared" si="1495"/>
        <v>0</v>
      </c>
      <c r="X4633" s="76" t="str">
        <f t="shared" si="1496"/>
        <v>-</v>
      </c>
      <c r="Y4633" s="73">
        <f t="shared" si="1497"/>
        <v>0</v>
      </c>
      <c r="Z4633" s="73">
        <f t="shared" si="1498"/>
        <v>0</v>
      </c>
      <c r="AA4633" s="73">
        <f t="shared" si="1491"/>
        <v>0</v>
      </c>
      <c r="AB4633" s="73">
        <f t="shared" si="1499"/>
        <v>0</v>
      </c>
      <c r="AC4633" s="73">
        <f t="shared" si="1492"/>
        <v>0</v>
      </c>
      <c r="AD4633" s="73">
        <f t="shared" si="1493"/>
        <v>0</v>
      </c>
      <c r="AE4633" s="73">
        <v>0</v>
      </c>
    </row>
    <row r="4634" spans="1:31" ht="15" customHeight="1">
      <c r="A4634" s="94"/>
      <c r="B4634" s="6" t="str">
        <f>IFERROR(VLOOKUP(A4634,'Distributor List'!$A$2:$D$77,2,0),"-")</f>
        <v>-</v>
      </c>
      <c r="C4634" s="6" t="str">
        <f>IFERROR(VLOOKUP(A4634,'Distributor List'!$A$2:$D$77,3,0),"-")</f>
        <v>-</v>
      </c>
      <c r="D4634" s="6" t="str">
        <f>IFERROR(VLOOKUP(A4634,'Distributor List'!$A$2:$F$77,6,0),"-")</f>
        <v>-</v>
      </c>
      <c r="E4634" s="6" t="str">
        <f>IFERROR(VLOOKUP(A4634,'Distributor List'!$A$2:$D$77,4,0),"-")</f>
        <v>-</v>
      </c>
      <c r="F4634" s="6" t="str">
        <f>IFERROR(VLOOKUP(H4634,'Price List'!$A$2:$H$109,8,0),"-")</f>
        <v>-</v>
      </c>
      <c r="G4634" s="6" t="str">
        <f>IFERROR(VLOOKUP(A4634,'Distributor List'!$A$2:$E$77,5,0),"-")</f>
        <v>-</v>
      </c>
      <c r="H4634" s="10"/>
      <c r="I4634" s="95"/>
      <c r="J4634" s="92"/>
      <c r="K4634" s="92"/>
      <c r="L4634" s="73">
        <f t="shared" si="1490"/>
        <v>0</v>
      </c>
      <c r="M4634" s="73">
        <f t="shared" si="1487"/>
        <v>0</v>
      </c>
      <c r="N4634" s="73"/>
      <c r="O4634" s="73"/>
      <c r="P4634" s="73"/>
      <c r="Q4634" s="73"/>
      <c r="R4634" s="73">
        <f t="shared" si="1489"/>
        <v>0</v>
      </c>
      <c r="S4634" s="76" t="str">
        <f t="shared" si="1494"/>
        <v>-</v>
      </c>
      <c r="T4634" s="96">
        <v>0</v>
      </c>
      <c r="U4634" s="97"/>
      <c r="V4634" s="73">
        <f t="shared" si="1488"/>
        <v>0</v>
      </c>
      <c r="W4634" s="73">
        <f t="shared" si="1495"/>
        <v>0</v>
      </c>
      <c r="X4634" s="76" t="str">
        <f t="shared" si="1496"/>
        <v>-</v>
      </c>
      <c r="Y4634" s="73">
        <f t="shared" si="1497"/>
        <v>0</v>
      </c>
      <c r="Z4634" s="73">
        <f t="shared" si="1498"/>
        <v>0</v>
      </c>
      <c r="AA4634" s="73">
        <f t="shared" si="1491"/>
        <v>0</v>
      </c>
      <c r="AB4634" s="73">
        <f t="shared" si="1499"/>
        <v>0</v>
      </c>
      <c r="AC4634" s="73">
        <f t="shared" si="1492"/>
        <v>0</v>
      </c>
      <c r="AD4634" s="73">
        <f t="shared" si="1493"/>
        <v>0</v>
      </c>
      <c r="AE4634" s="73">
        <v>0</v>
      </c>
    </row>
    <row r="4635" spans="1:31" ht="15" customHeight="1">
      <c r="A4635" s="94"/>
      <c r="B4635" s="6" t="str">
        <f>IFERROR(VLOOKUP(A4635,'Distributor List'!$A$2:$D$77,2,0),"-")</f>
        <v>-</v>
      </c>
      <c r="C4635" s="6" t="str">
        <f>IFERROR(VLOOKUP(A4635,'Distributor List'!$A$2:$D$77,3,0),"-")</f>
        <v>-</v>
      </c>
      <c r="D4635" s="6" t="str">
        <f>IFERROR(VLOOKUP(A4635,'Distributor List'!$A$2:$F$77,6,0),"-")</f>
        <v>-</v>
      </c>
      <c r="E4635" s="6" t="str">
        <f>IFERROR(VLOOKUP(A4635,'Distributor List'!$A$2:$D$77,4,0),"-")</f>
        <v>-</v>
      </c>
      <c r="F4635" s="6" t="str">
        <f>IFERROR(VLOOKUP(H4635,'Price List'!$A$2:$H$109,8,0),"-")</f>
        <v>-</v>
      </c>
      <c r="G4635" s="6" t="str">
        <f>IFERROR(VLOOKUP(A4635,'Distributor List'!$A$2:$E$77,5,0),"-")</f>
        <v>-</v>
      </c>
      <c r="H4635" s="10"/>
      <c r="I4635" s="95"/>
      <c r="J4635" s="92"/>
      <c r="K4635" s="92"/>
      <c r="L4635" s="73">
        <f t="shared" si="1490"/>
        <v>0</v>
      </c>
      <c r="M4635" s="73">
        <f t="shared" si="1487"/>
        <v>0</v>
      </c>
      <c r="N4635" s="73"/>
      <c r="O4635" s="73"/>
      <c r="P4635" s="73"/>
      <c r="Q4635" s="73"/>
      <c r="R4635" s="73">
        <f t="shared" si="1489"/>
        <v>0</v>
      </c>
      <c r="S4635" s="76" t="str">
        <f t="shared" si="1494"/>
        <v>-</v>
      </c>
      <c r="T4635" s="96">
        <v>0</v>
      </c>
      <c r="U4635" s="97"/>
      <c r="V4635" s="73">
        <f t="shared" si="1488"/>
        <v>0</v>
      </c>
      <c r="W4635" s="73">
        <f t="shared" si="1495"/>
        <v>0</v>
      </c>
      <c r="X4635" s="76" t="str">
        <f t="shared" si="1496"/>
        <v>-</v>
      </c>
      <c r="Y4635" s="73">
        <f t="shared" si="1497"/>
        <v>0</v>
      </c>
      <c r="Z4635" s="73">
        <f t="shared" si="1498"/>
        <v>0</v>
      </c>
      <c r="AA4635" s="73">
        <f t="shared" si="1491"/>
        <v>0</v>
      </c>
      <c r="AB4635" s="73">
        <f t="shared" si="1499"/>
        <v>0</v>
      </c>
      <c r="AC4635" s="73">
        <f t="shared" si="1492"/>
        <v>0</v>
      </c>
      <c r="AD4635" s="73">
        <f t="shared" si="1493"/>
        <v>0</v>
      </c>
      <c r="AE4635" s="73">
        <v>0</v>
      </c>
    </row>
    <row r="4636" spans="1:31" ht="15" customHeight="1">
      <c r="A4636" s="94"/>
      <c r="B4636" s="6" t="str">
        <f>IFERROR(VLOOKUP(A4636,'Distributor List'!$A$2:$D$77,2,0),"-")</f>
        <v>-</v>
      </c>
      <c r="C4636" s="6" t="str">
        <f>IFERROR(VLOOKUP(A4636,'Distributor List'!$A$2:$D$77,3,0),"-")</f>
        <v>-</v>
      </c>
      <c r="D4636" s="6" t="str">
        <f>IFERROR(VLOOKUP(A4636,'Distributor List'!$A$2:$F$77,6,0),"-")</f>
        <v>-</v>
      </c>
      <c r="E4636" s="6" t="str">
        <f>IFERROR(VLOOKUP(A4636,'Distributor List'!$A$2:$D$77,4,0),"-")</f>
        <v>-</v>
      </c>
      <c r="F4636" s="6" t="str">
        <f>IFERROR(VLOOKUP(H4636,'Price List'!$A$2:$H$109,8,0),"-")</f>
        <v>-</v>
      </c>
      <c r="G4636" s="6" t="str">
        <f>IFERROR(VLOOKUP(A4636,'Distributor List'!$A$2:$E$77,5,0),"-")</f>
        <v>-</v>
      </c>
      <c r="H4636" s="10"/>
      <c r="I4636" s="95"/>
      <c r="J4636" s="92"/>
      <c r="K4636" s="92"/>
      <c r="L4636" s="73">
        <f t="shared" si="1490"/>
        <v>0</v>
      </c>
      <c r="M4636" s="73">
        <f t="shared" si="1487"/>
        <v>0</v>
      </c>
      <c r="N4636" s="73"/>
      <c r="O4636" s="73"/>
      <c r="P4636" s="73"/>
      <c r="Q4636" s="73"/>
      <c r="R4636" s="73">
        <f t="shared" si="1489"/>
        <v>0</v>
      </c>
      <c r="S4636" s="76" t="str">
        <f t="shared" si="1494"/>
        <v>-</v>
      </c>
      <c r="T4636" s="96">
        <v>0</v>
      </c>
      <c r="U4636" s="97"/>
      <c r="V4636" s="73">
        <f t="shared" si="1488"/>
        <v>0</v>
      </c>
      <c r="W4636" s="73">
        <f t="shared" si="1495"/>
        <v>0</v>
      </c>
      <c r="X4636" s="76" t="str">
        <f t="shared" si="1496"/>
        <v>-</v>
      </c>
      <c r="Y4636" s="73">
        <f t="shared" si="1497"/>
        <v>0</v>
      </c>
      <c r="Z4636" s="73">
        <f t="shared" si="1498"/>
        <v>0</v>
      </c>
      <c r="AA4636" s="73">
        <f t="shared" si="1491"/>
        <v>0</v>
      </c>
      <c r="AB4636" s="73">
        <f t="shared" si="1499"/>
        <v>0</v>
      </c>
      <c r="AC4636" s="73">
        <f t="shared" si="1492"/>
        <v>0</v>
      </c>
      <c r="AD4636" s="73">
        <f t="shared" si="1493"/>
        <v>0</v>
      </c>
      <c r="AE4636" s="73">
        <v>0</v>
      </c>
    </row>
    <row r="4637" spans="1:31" ht="15" customHeight="1">
      <c r="A4637" s="94"/>
      <c r="B4637" s="6" t="str">
        <f>IFERROR(VLOOKUP(A4637,'Distributor List'!$A$2:$D$77,2,0),"-")</f>
        <v>-</v>
      </c>
      <c r="C4637" s="6" t="str">
        <f>IFERROR(VLOOKUP(A4637,'Distributor List'!$A$2:$D$77,3,0),"-")</f>
        <v>-</v>
      </c>
      <c r="D4637" s="6" t="str">
        <f>IFERROR(VLOOKUP(A4637,'Distributor List'!$A$2:$F$77,6,0),"-")</f>
        <v>-</v>
      </c>
      <c r="E4637" s="6" t="str">
        <f>IFERROR(VLOOKUP(A4637,'Distributor List'!$A$2:$D$77,4,0),"-")</f>
        <v>-</v>
      </c>
      <c r="F4637" s="6" t="str">
        <f>IFERROR(VLOOKUP(H4637,'Price List'!$A$2:$H$109,8,0),"-")</f>
        <v>-</v>
      </c>
      <c r="G4637" s="6" t="str">
        <f>IFERROR(VLOOKUP(A4637,'Distributor List'!$A$2:$E$77,5,0),"-")</f>
        <v>-</v>
      </c>
      <c r="H4637" s="10"/>
      <c r="I4637" s="95"/>
      <c r="J4637" s="92"/>
      <c r="K4637" s="92"/>
      <c r="L4637" s="73">
        <f t="shared" si="1490"/>
        <v>0</v>
      </c>
      <c r="M4637" s="73">
        <f t="shared" si="1487"/>
        <v>0</v>
      </c>
      <c r="N4637" s="73"/>
      <c r="O4637" s="73"/>
      <c r="P4637" s="73"/>
      <c r="Q4637" s="73"/>
      <c r="R4637" s="73">
        <f t="shared" si="1489"/>
        <v>0</v>
      </c>
      <c r="S4637" s="76" t="str">
        <f t="shared" si="1494"/>
        <v>-</v>
      </c>
      <c r="T4637" s="96">
        <v>0</v>
      </c>
      <c r="U4637" s="97"/>
      <c r="V4637" s="73">
        <f t="shared" si="1488"/>
        <v>0</v>
      </c>
      <c r="W4637" s="73">
        <f t="shared" si="1495"/>
        <v>0</v>
      </c>
      <c r="X4637" s="76" t="str">
        <f t="shared" si="1496"/>
        <v>-</v>
      </c>
      <c r="Y4637" s="73">
        <f t="shared" si="1497"/>
        <v>0</v>
      </c>
      <c r="Z4637" s="73">
        <f t="shared" si="1498"/>
        <v>0</v>
      </c>
      <c r="AA4637" s="73">
        <f t="shared" si="1491"/>
        <v>0</v>
      </c>
      <c r="AB4637" s="73">
        <f t="shared" si="1499"/>
        <v>0</v>
      </c>
      <c r="AC4637" s="73">
        <f t="shared" si="1492"/>
        <v>0</v>
      </c>
      <c r="AD4637" s="73">
        <f t="shared" si="1493"/>
        <v>0</v>
      </c>
      <c r="AE4637" s="73">
        <v>0</v>
      </c>
    </row>
    <row r="4638" spans="1:31" ht="15" customHeight="1">
      <c r="A4638" s="94"/>
      <c r="B4638" s="6" t="str">
        <f>IFERROR(VLOOKUP(A4638,'Distributor List'!$A$2:$D$77,2,0),"-")</f>
        <v>-</v>
      </c>
      <c r="C4638" s="6" t="str">
        <f>IFERROR(VLOOKUP(A4638,'Distributor List'!$A$2:$D$77,3,0),"-")</f>
        <v>-</v>
      </c>
      <c r="D4638" s="6" t="str">
        <f>IFERROR(VLOOKUP(A4638,'Distributor List'!$A$2:$F$77,6,0),"-")</f>
        <v>-</v>
      </c>
      <c r="E4638" s="6" t="str">
        <f>IFERROR(VLOOKUP(A4638,'Distributor List'!$A$2:$D$77,4,0),"-")</f>
        <v>-</v>
      </c>
      <c r="F4638" s="6" t="str">
        <f>IFERROR(VLOOKUP(H4638,'Price List'!$A$2:$H$109,8,0),"-")</f>
        <v>-</v>
      </c>
      <c r="G4638" s="6" t="str">
        <f>IFERROR(VLOOKUP(A4638,'Distributor List'!$A$2:$E$77,5,0),"-")</f>
        <v>-</v>
      </c>
      <c r="H4638" s="10"/>
      <c r="I4638" s="95"/>
      <c r="J4638" s="92"/>
      <c r="K4638" s="92"/>
      <c r="L4638" s="73">
        <f t="shared" si="1490"/>
        <v>0</v>
      </c>
      <c r="M4638" s="73">
        <f t="shared" si="1487"/>
        <v>0</v>
      </c>
      <c r="N4638" s="73"/>
      <c r="O4638" s="73"/>
      <c r="P4638" s="73"/>
      <c r="Q4638" s="73"/>
      <c r="R4638" s="73">
        <f t="shared" si="1489"/>
        <v>0</v>
      </c>
      <c r="S4638" s="76" t="str">
        <f t="shared" si="1494"/>
        <v>-</v>
      </c>
      <c r="T4638" s="96">
        <v>0</v>
      </c>
      <c r="U4638" s="97"/>
      <c r="V4638" s="73">
        <f t="shared" si="1488"/>
        <v>0</v>
      </c>
      <c r="W4638" s="73">
        <f t="shared" si="1495"/>
        <v>0</v>
      </c>
      <c r="X4638" s="76" t="str">
        <f t="shared" si="1496"/>
        <v>-</v>
      </c>
      <c r="Y4638" s="73">
        <f t="shared" si="1497"/>
        <v>0</v>
      </c>
      <c r="Z4638" s="73">
        <f t="shared" si="1498"/>
        <v>0</v>
      </c>
      <c r="AA4638" s="73">
        <f t="shared" si="1491"/>
        <v>0</v>
      </c>
      <c r="AB4638" s="73">
        <f t="shared" si="1499"/>
        <v>0</v>
      </c>
      <c r="AC4638" s="73">
        <f t="shared" si="1492"/>
        <v>0</v>
      </c>
      <c r="AD4638" s="73">
        <f t="shared" si="1493"/>
        <v>0</v>
      </c>
      <c r="AE4638" s="73">
        <v>0</v>
      </c>
    </row>
    <row r="4639" spans="1:31" ht="15" customHeight="1">
      <c r="A4639" s="94"/>
      <c r="B4639" s="6" t="str">
        <f>IFERROR(VLOOKUP(A4639,'Distributor List'!$A$2:$D$77,2,0),"-")</f>
        <v>-</v>
      </c>
      <c r="C4639" s="6" t="str">
        <f>IFERROR(VLOOKUP(A4639,'Distributor List'!$A$2:$D$77,3,0),"-")</f>
        <v>-</v>
      </c>
      <c r="D4639" s="6" t="str">
        <f>IFERROR(VLOOKUP(A4639,'Distributor List'!$A$2:$F$77,6,0),"-")</f>
        <v>-</v>
      </c>
      <c r="E4639" s="6" t="str">
        <f>IFERROR(VLOOKUP(A4639,'Distributor List'!$A$2:$D$77,4,0),"-")</f>
        <v>-</v>
      </c>
      <c r="F4639" s="6" t="str">
        <f>IFERROR(VLOOKUP(H4639,'Price List'!$A$2:$H$109,8,0),"-")</f>
        <v>-</v>
      </c>
      <c r="G4639" s="6" t="str">
        <f>IFERROR(VLOOKUP(A4639,'Distributor List'!$A$2:$E$77,5,0),"-")</f>
        <v>-</v>
      </c>
      <c r="H4639" s="10"/>
      <c r="I4639" s="95"/>
      <c r="J4639" s="92"/>
      <c r="K4639" s="92"/>
      <c r="L4639" s="73">
        <f t="shared" si="1490"/>
        <v>0</v>
      </c>
      <c r="M4639" s="73">
        <f t="shared" si="1487"/>
        <v>0</v>
      </c>
      <c r="N4639" s="73"/>
      <c r="O4639" s="73"/>
      <c r="P4639" s="73"/>
      <c r="Q4639" s="73"/>
      <c r="R4639" s="73">
        <f t="shared" si="1489"/>
        <v>0</v>
      </c>
      <c r="S4639" s="76" t="str">
        <f t="shared" si="1494"/>
        <v>-</v>
      </c>
      <c r="T4639" s="96">
        <v>0</v>
      </c>
      <c r="U4639" s="97"/>
      <c r="V4639" s="73">
        <f t="shared" si="1488"/>
        <v>0</v>
      </c>
      <c r="W4639" s="73">
        <f t="shared" si="1495"/>
        <v>0</v>
      </c>
      <c r="X4639" s="76" t="str">
        <f t="shared" si="1496"/>
        <v>-</v>
      </c>
      <c r="Y4639" s="73">
        <f t="shared" si="1497"/>
        <v>0</v>
      </c>
      <c r="Z4639" s="73">
        <f t="shared" si="1498"/>
        <v>0</v>
      </c>
      <c r="AA4639" s="73">
        <f t="shared" si="1491"/>
        <v>0</v>
      </c>
      <c r="AB4639" s="73">
        <f t="shared" si="1499"/>
        <v>0</v>
      </c>
      <c r="AC4639" s="73">
        <f t="shared" si="1492"/>
        <v>0</v>
      </c>
      <c r="AD4639" s="73">
        <f t="shared" si="1493"/>
        <v>0</v>
      </c>
      <c r="AE4639" s="73">
        <v>0</v>
      </c>
    </row>
    <row r="4640" spans="1:31" ht="15" customHeight="1">
      <c r="A4640" s="94"/>
      <c r="B4640" s="6" t="str">
        <f>IFERROR(VLOOKUP(A4640,'Distributor List'!$A$2:$D$77,2,0),"-")</f>
        <v>-</v>
      </c>
      <c r="C4640" s="6" t="str">
        <f>IFERROR(VLOOKUP(A4640,'Distributor List'!$A$2:$D$77,3,0),"-")</f>
        <v>-</v>
      </c>
      <c r="D4640" s="6" t="str">
        <f>IFERROR(VLOOKUP(A4640,'Distributor List'!$A$2:$F$77,6,0),"-")</f>
        <v>-</v>
      </c>
      <c r="E4640" s="6" t="str">
        <f>IFERROR(VLOOKUP(A4640,'Distributor List'!$A$2:$D$77,4,0),"-")</f>
        <v>-</v>
      </c>
      <c r="F4640" s="6" t="str">
        <f>IFERROR(VLOOKUP(H4640,'Price List'!$A$2:$H$109,8,0),"-")</f>
        <v>-</v>
      </c>
      <c r="G4640" s="6" t="str">
        <f>IFERROR(VLOOKUP(A4640,'Distributor List'!$A$2:$E$77,5,0),"-")</f>
        <v>-</v>
      </c>
      <c r="H4640" s="10"/>
      <c r="I4640" s="95"/>
      <c r="J4640" s="92"/>
      <c r="K4640" s="92"/>
      <c r="L4640" s="73">
        <f t="shared" si="1490"/>
        <v>0</v>
      </c>
      <c r="M4640" s="73">
        <f t="shared" si="1487"/>
        <v>0</v>
      </c>
      <c r="N4640" s="73"/>
      <c r="O4640" s="73"/>
      <c r="P4640" s="73"/>
      <c r="Q4640" s="73"/>
      <c r="R4640" s="73">
        <f t="shared" si="1489"/>
        <v>0</v>
      </c>
      <c r="S4640" s="76" t="str">
        <f t="shared" si="1494"/>
        <v>-</v>
      </c>
      <c r="T4640" s="96">
        <v>0</v>
      </c>
      <c r="U4640" s="97"/>
      <c r="V4640" s="73">
        <f t="shared" si="1488"/>
        <v>0</v>
      </c>
      <c r="W4640" s="73">
        <f t="shared" si="1495"/>
        <v>0</v>
      </c>
      <c r="X4640" s="76" t="str">
        <f t="shared" si="1496"/>
        <v>-</v>
      </c>
      <c r="Y4640" s="73">
        <f t="shared" si="1497"/>
        <v>0</v>
      </c>
      <c r="Z4640" s="73">
        <f t="shared" si="1498"/>
        <v>0</v>
      </c>
      <c r="AA4640" s="73">
        <f t="shared" si="1491"/>
        <v>0</v>
      </c>
      <c r="AB4640" s="73">
        <f t="shared" si="1499"/>
        <v>0</v>
      </c>
      <c r="AC4640" s="73">
        <f t="shared" si="1492"/>
        <v>0</v>
      </c>
      <c r="AD4640" s="73">
        <f t="shared" si="1493"/>
        <v>0</v>
      </c>
      <c r="AE4640" s="73">
        <v>0</v>
      </c>
    </row>
    <row r="4641" spans="1:31" ht="15" customHeight="1">
      <c r="A4641" s="94"/>
      <c r="B4641" s="6" t="str">
        <f>IFERROR(VLOOKUP(A4641,'Distributor List'!$A$2:$D$77,2,0),"-")</f>
        <v>-</v>
      </c>
      <c r="C4641" s="6" t="str">
        <f>IFERROR(VLOOKUP(A4641,'Distributor List'!$A$2:$D$77,3,0),"-")</f>
        <v>-</v>
      </c>
      <c r="D4641" s="6" t="str">
        <f>IFERROR(VLOOKUP(A4641,'Distributor List'!$A$2:$F$77,6,0),"-")</f>
        <v>-</v>
      </c>
      <c r="E4641" s="6" t="str">
        <f>IFERROR(VLOOKUP(A4641,'Distributor List'!$A$2:$D$77,4,0),"-")</f>
        <v>-</v>
      </c>
      <c r="F4641" s="6" t="str">
        <f>IFERROR(VLOOKUP(H4641,'Price List'!$A$2:$H$109,8,0),"-")</f>
        <v>-</v>
      </c>
      <c r="G4641" s="6" t="str">
        <f>IFERROR(VLOOKUP(A4641,'Distributor List'!$A$2:$E$77,5,0),"-")</f>
        <v>-</v>
      </c>
      <c r="H4641" s="10"/>
      <c r="I4641" s="95"/>
      <c r="J4641" s="92"/>
      <c r="K4641" s="92"/>
      <c r="L4641" s="73">
        <f t="shared" si="1490"/>
        <v>0</v>
      </c>
      <c r="M4641" s="73">
        <f t="shared" si="1487"/>
        <v>0</v>
      </c>
      <c r="N4641" s="73"/>
      <c r="O4641" s="73"/>
      <c r="P4641" s="73"/>
      <c r="Q4641" s="73"/>
      <c r="R4641" s="73">
        <f t="shared" si="1489"/>
        <v>0</v>
      </c>
      <c r="S4641" s="76" t="str">
        <f t="shared" si="1494"/>
        <v>-</v>
      </c>
      <c r="T4641" s="96">
        <v>0</v>
      </c>
      <c r="U4641" s="97"/>
      <c r="V4641" s="73">
        <f t="shared" si="1488"/>
        <v>0</v>
      </c>
      <c r="W4641" s="73">
        <f t="shared" si="1495"/>
        <v>0</v>
      </c>
      <c r="X4641" s="76" t="str">
        <f t="shared" si="1496"/>
        <v>-</v>
      </c>
      <c r="Y4641" s="73">
        <f t="shared" si="1497"/>
        <v>0</v>
      </c>
      <c r="Z4641" s="73">
        <f t="shared" si="1498"/>
        <v>0</v>
      </c>
      <c r="AA4641" s="73">
        <f t="shared" si="1491"/>
        <v>0</v>
      </c>
      <c r="AB4641" s="73">
        <f t="shared" si="1499"/>
        <v>0</v>
      </c>
      <c r="AC4641" s="73">
        <f t="shared" si="1492"/>
        <v>0</v>
      </c>
      <c r="AD4641" s="73">
        <f t="shared" si="1493"/>
        <v>0</v>
      </c>
      <c r="AE4641" s="73">
        <v>0</v>
      </c>
    </row>
    <row r="4642" spans="1:31" ht="15" customHeight="1">
      <c r="A4642" s="94"/>
      <c r="B4642" s="6" t="str">
        <f>IFERROR(VLOOKUP(A4642,'Distributor List'!$A$2:$D$77,2,0),"-")</f>
        <v>-</v>
      </c>
      <c r="C4642" s="6" t="str">
        <f>IFERROR(VLOOKUP(A4642,'Distributor List'!$A$2:$D$77,3,0),"-")</f>
        <v>-</v>
      </c>
      <c r="D4642" s="6" t="str">
        <f>IFERROR(VLOOKUP(A4642,'Distributor List'!$A$2:$F$77,6,0),"-")</f>
        <v>-</v>
      </c>
      <c r="E4642" s="6" t="str">
        <f>IFERROR(VLOOKUP(A4642,'Distributor List'!$A$2:$D$77,4,0),"-")</f>
        <v>-</v>
      </c>
      <c r="F4642" s="6" t="str">
        <f>IFERROR(VLOOKUP(H4642,'Price List'!$A$2:$H$109,8,0),"-")</f>
        <v>-</v>
      </c>
      <c r="G4642" s="6" t="str">
        <f>IFERROR(VLOOKUP(A4642,'Distributor List'!$A$2:$E$77,5,0),"-")</f>
        <v>-</v>
      </c>
      <c r="H4642" s="10"/>
      <c r="I4642" s="95"/>
      <c r="J4642" s="92"/>
      <c r="K4642" s="92"/>
      <c r="L4642" s="73">
        <f t="shared" si="1490"/>
        <v>0</v>
      </c>
      <c r="M4642" s="73">
        <f t="shared" si="1487"/>
        <v>0</v>
      </c>
      <c r="N4642" s="73"/>
      <c r="O4642" s="73"/>
      <c r="P4642" s="73"/>
      <c r="Q4642" s="73"/>
      <c r="R4642" s="73">
        <f t="shared" si="1489"/>
        <v>0</v>
      </c>
      <c r="S4642" s="76" t="str">
        <f t="shared" si="1494"/>
        <v>-</v>
      </c>
      <c r="T4642" s="96">
        <v>0</v>
      </c>
      <c r="U4642" s="97"/>
      <c r="V4642" s="73">
        <f t="shared" si="1488"/>
        <v>0</v>
      </c>
      <c r="W4642" s="73">
        <f t="shared" si="1495"/>
        <v>0</v>
      </c>
      <c r="X4642" s="76" t="str">
        <f t="shared" si="1496"/>
        <v>-</v>
      </c>
      <c r="Y4642" s="73">
        <f t="shared" si="1497"/>
        <v>0</v>
      </c>
      <c r="Z4642" s="73">
        <f t="shared" si="1498"/>
        <v>0</v>
      </c>
      <c r="AA4642" s="73">
        <f t="shared" si="1491"/>
        <v>0</v>
      </c>
      <c r="AB4642" s="73">
        <f t="shared" si="1499"/>
        <v>0</v>
      </c>
      <c r="AC4642" s="73">
        <f t="shared" si="1492"/>
        <v>0</v>
      </c>
      <c r="AD4642" s="73">
        <f t="shared" si="1493"/>
        <v>0</v>
      </c>
      <c r="AE4642" s="73">
        <v>0</v>
      </c>
    </row>
    <row r="4643" spans="1:31" ht="15" customHeight="1">
      <c r="A4643" s="94"/>
      <c r="B4643" s="6" t="str">
        <f>IFERROR(VLOOKUP(A4643,'Distributor List'!$A$2:$D$77,2,0),"-")</f>
        <v>-</v>
      </c>
      <c r="C4643" s="6" t="str">
        <f>IFERROR(VLOOKUP(A4643,'Distributor List'!$A$2:$D$77,3,0),"-")</f>
        <v>-</v>
      </c>
      <c r="D4643" s="6" t="str">
        <f>IFERROR(VLOOKUP(A4643,'Distributor List'!$A$2:$F$77,6,0),"-")</f>
        <v>-</v>
      </c>
      <c r="E4643" s="6" t="str">
        <f>IFERROR(VLOOKUP(A4643,'Distributor List'!$A$2:$D$77,4,0),"-")</f>
        <v>-</v>
      </c>
      <c r="F4643" s="6" t="str">
        <f>IFERROR(VLOOKUP(H4643,'Price List'!$A$2:$H$109,8,0),"-")</f>
        <v>-</v>
      </c>
      <c r="G4643" s="6" t="str">
        <f>IFERROR(VLOOKUP(A4643,'Distributor List'!$A$2:$E$77,5,0),"-")</f>
        <v>-</v>
      </c>
      <c r="H4643" s="10"/>
      <c r="I4643" s="95"/>
      <c r="J4643" s="92"/>
      <c r="K4643" s="92"/>
      <c r="L4643" s="73">
        <f t="shared" si="1490"/>
        <v>0</v>
      </c>
      <c r="M4643" s="73">
        <f t="shared" si="1487"/>
        <v>0</v>
      </c>
      <c r="N4643" s="73"/>
      <c r="O4643" s="73"/>
      <c r="P4643" s="73"/>
      <c r="Q4643" s="73"/>
      <c r="R4643" s="73">
        <f t="shared" si="1489"/>
        <v>0</v>
      </c>
      <c r="S4643" s="76" t="str">
        <f t="shared" si="1494"/>
        <v>-</v>
      </c>
      <c r="T4643" s="96">
        <v>0</v>
      </c>
      <c r="U4643" s="97"/>
      <c r="V4643" s="73">
        <f t="shared" si="1488"/>
        <v>0</v>
      </c>
      <c r="W4643" s="73">
        <f t="shared" si="1495"/>
        <v>0</v>
      </c>
      <c r="X4643" s="76" t="str">
        <f t="shared" si="1496"/>
        <v>-</v>
      </c>
      <c r="Y4643" s="73">
        <f t="shared" si="1497"/>
        <v>0</v>
      </c>
      <c r="Z4643" s="73">
        <f t="shared" si="1498"/>
        <v>0</v>
      </c>
      <c r="AA4643" s="73">
        <f t="shared" si="1491"/>
        <v>0</v>
      </c>
      <c r="AB4643" s="73">
        <f t="shared" si="1499"/>
        <v>0</v>
      </c>
      <c r="AC4643" s="73">
        <f t="shared" si="1492"/>
        <v>0</v>
      </c>
      <c r="AD4643" s="73">
        <f t="shared" si="1493"/>
        <v>0</v>
      </c>
      <c r="AE4643" s="73">
        <v>0</v>
      </c>
    </row>
    <row r="4644" spans="1:31" ht="15" customHeight="1">
      <c r="A4644" s="94"/>
      <c r="B4644" s="6" t="str">
        <f>IFERROR(VLOOKUP(A4644,'Distributor List'!$A$2:$D$77,2,0),"-")</f>
        <v>-</v>
      </c>
      <c r="C4644" s="6" t="str">
        <f>IFERROR(VLOOKUP(A4644,'Distributor List'!$A$2:$D$77,3,0),"-")</f>
        <v>-</v>
      </c>
      <c r="D4644" s="6" t="str">
        <f>IFERROR(VLOOKUP(A4644,'Distributor List'!$A$2:$F$77,6,0),"-")</f>
        <v>-</v>
      </c>
      <c r="E4644" s="6" t="str">
        <f>IFERROR(VLOOKUP(A4644,'Distributor List'!$A$2:$D$77,4,0),"-")</f>
        <v>-</v>
      </c>
      <c r="F4644" s="6" t="str">
        <f>IFERROR(VLOOKUP(H4644,'Price List'!$A$2:$H$109,8,0),"-")</f>
        <v>-</v>
      </c>
      <c r="G4644" s="6" t="str">
        <f>IFERROR(VLOOKUP(A4644,'Distributor List'!$A$2:$E$77,5,0),"-")</f>
        <v>-</v>
      </c>
      <c r="H4644" s="10"/>
      <c r="I4644" s="95"/>
      <c r="J4644" s="92"/>
      <c r="K4644" s="92"/>
      <c r="L4644" s="73">
        <f t="shared" si="1490"/>
        <v>0</v>
      </c>
      <c r="M4644" s="73">
        <f t="shared" si="1487"/>
        <v>0</v>
      </c>
      <c r="N4644" s="73"/>
      <c r="O4644" s="73"/>
      <c r="P4644" s="73"/>
      <c r="Q4644" s="73"/>
      <c r="R4644" s="73">
        <f t="shared" si="1489"/>
        <v>0</v>
      </c>
      <c r="S4644" s="76" t="str">
        <f t="shared" si="1494"/>
        <v>-</v>
      </c>
      <c r="T4644" s="96">
        <v>0</v>
      </c>
      <c r="U4644" s="97"/>
      <c r="V4644" s="73">
        <f t="shared" si="1488"/>
        <v>0</v>
      </c>
      <c r="W4644" s="73">
        <f t="shared" si="1495"/>
        <v>0</v>
      </c>
      <c r="X4644" s="76" t="str">
        <f t="shared" si="1496"/>
        <v>-</v>
      </c>
      <c r="Y4644" s="73">
        <f t="shared" si="1497"/>
        <v>0</v>
      </c>
      <c r="Z4644" s="73">
        <f t="shared" si="1498"/>
        <v>0</v>
      </c>
      <c r="AA4644" s="73">
        <f t="shared" si="1491"/>
        <v>0</v>
      </c>
      <c r="AB4644" s="73">
        <f t="shared" si="1499"/>
        <v>0</v>
      </c>
      <c r="AC4644" s="73">
        <f t="shared" si="1492"/>
        <v>0</v>
      </c>
      <c r="AD4644" s="73">
        <f t="shared" si="1493"/>
        <v>0</v>
      </c>
      <c r="AE4644" s="73">
        <v>0</v>
      </c>
    </row>
    <row r="4645" spans="1:31" ht="15" customHeight="1">
      <c r="A4645" s="94"/>
      <c r="B4645" s="6" t="str">
        <f>IFERROR(VLOOKUP(A4645,'Distributor List'!$A$2:$D$77,2,0),"-")</f>
        <v>-</v>
      </c>
      <c r="C4645" s="6" t="str">
        <f>IFERROR(VLOOKUP(A4645,'Distributor List'!$A$2:$D$77,3,0),"-")</f>
        <v>-</v>
      </c>
      <c r="D4645" s="6" t="str">
        <f>IFERROR(VLOOKUP(A4645,'Distributor List'!$A$2:$F$77,6,0),"-")</f>
        <v>-</v>
      </c>
      <c r="E4645" s="6" t="str">
        <f>IFERROR(VLOOKUP(A4645,'Distributor List'!$A$2:$D$77,4,0),"-")</f>
        <v>-</v>
      </c>
      <c r="F4645" s="6" t="str">
        <f>IFERROR(VLOOKUP(H4645,'Price List'!$A$2:$H$109,8,0),"-")</f>
        <v>-</v>
      </c>
      <c r="G4645" s="6" t="str">
        <f>IFERROR(VLOOKUP(A4645,'Distributor List'!$A$2:$E$77,5,0),"-")</f>
        <v>-</v>
      </c>
      <c r="H4645" s="10"/>
      <c r="I4645" s="95"/>
      <c r="J4645" s="92"/>
      <c r="K4645" s="92"/>
      <c r="L4645" s="73">
        <f t="shared" si="1490"/>
        <v>0</v>
      </c>
      <c r="M4645" s="73">
        <f t="shared" si="1487"/>
        <v>0</v>
      </c>
      <c r="N4645" s="73"/>
      <c r="O4645" s="73"/>
      <c r="P4645" s="73"/>
      <c r="Q4645" s="73"/>
      <c r="R4645" s="73">
        <f t="shared" si="1489"/>
        <v>0</v>
      </c>
      <c r="S4645" s="76" t="str">
        <f t="shared" si="1494"/>
        <v>-</v>
      </c>
      <c r="T4645" s="96">
        <v>0</v>
      </c>
      <c r="U4645" s="97"/>
      <c r="V4645" s="73">
        <f t="shared" si="1488"/>
        <v>0</v>
      </c>
      <c r="W4645" s="73">
        <f t="shared" si="1495"/>
        <v>0</v>
      </c>
      <c r="X4645" s="76" t="str">
        <f t="shared" si="1496"/>
        <v>-</v>
      </c>
      <c r="Y4645" s="73">
        <f t="shared" si="1497"/>
        <v>0</v>
      </c>
      <c r="Z4645" s="73">
        <f t="shared" si="1498"/>
        <v>0</v>
      </c>
      <c r="AA4645" s="73">
        <f t="shared" si="1491"/>
        <v>0</v>
      </c>
      <c r="AB4645" s="73">
        <f t="shared" si="1499"/>
        <v>0</v>
      </c>
      <c r="AC4645" s="73">
        <f t="shared" si="1492"/>
        <v>0</v>
      </c>
      <c r="AD4645" s="73">
        <f t="shared" si="1493"/>
        <v>0</v>
      </c>
      <c r="AE4645" s="73">
        <v>0</v>
      </c>
    </row>
    <row r="4646" spans="1:31" ht="15" customHeight="1">
      <c r="A4646" s="94"/>
      <c r="B4646" s="6" t="str">
        <f>IFERROR(VLOOKUP(A4646,'Distributor List'!$A$2:$D$77,2,0),"-")</f>
        <v>-</v>
      </c>
      <c r="C4646" s="6" t="str">
        <f>IFERROR(VLOOKUP(A4646,'Distributor List'!$A$2:$D$77,3,0),"-")</f>
        <v>-</v>
      </c>
      <c r="D4646" s="6" t="str">
        <f>IFERROR(VLOOKUP(A4646,'Distributor List'!$A$2:$F$77,6,0),"-")</f>
        <v>-</v>
      </c>
      <c r="E4646" s="6" t="str">
        <f>IFERROR(VLOOKUP(A4646,'Distributor List'!$A$2:$D$77,4,0),"-")</f>
        <v>-</v>
      </c>
      <c r="F4646" s="6" t="str">
        <f>IFERROR(VLOOKUP(H4646,'Price List'!$A$2:$H$109,8,0),"-")</f>
        <v>-</v>
      </c>
      <c r="G4646" s="6" t="str">
        <f>IFERROR(VLOOKUP(A4646,'Distributor List'!$A$2:$E$77,5,0),"-")</f>
        <v>-</v>
      </c>
      <c r="H4646" s="10"/>
      <c r="I4646" s="95"/>
      <c r="J4646" s="92"/>
      <c r="K4646" s="92"/>
      <c r="L4646" s="73">
        <f t="shared" si="1490"/>
        <v>0</v>
      </c>
      <c r="M4646" s="73">
        <f t="shared" si="1487"/>
        <v>0</v>
      </c>
      <c r="N4646" s="73"/>
      <c r="O4646" s="73"/>
      <c r="P4646" s="73"/>
      <c r="Q4646" s="73"/>
      <c r="R4646" s="73">
        <f t="shared" si="1489"/>
        <v>0</v>
      </c>
      <c r="S4646" s="76" t="str">
        <f t="shared" si="1494"/>
        <v>-</v>
      </c>
      <c r="T4646" s="96">
        <v>0</v>
      </c>
      <c r="U4646" s="97"/>
      <c r="V4646" s="73">
        <f t="shared" si="1488"/>
        <v>0</v>
      </c>
      <c r="W4646" s="73">
        <f t="shared" si="1495"/>
        <v>0</v>
      </c>
      <c r="X4646" s="76" t="str">
        <f t="shared" si="1496"/>
        <v>-</v>
      </c>
      <c r="Y4646" s="73">
        <f t="shared" si="1497"/>
        <v>0</v>
      </c>
      <c r="Z4646" s="73">
        <f t="shared" si="1498"/>
        <v>0</v>
      </c>
      <c r="AA4646" s="73">
        <f t="shared" si="1491"/>
        <v>0</v>
      </c>
      <c r="AB4646" s="73">
        <f t="shared" si="1499"/>
        <v>0</v>
      </c>
      <c r="AC4646" s="73">
        <f t="shared" si="1492"/>
        <v>0</v>
      </c>
      <c r="AD4646" s="73">
        <f t="shared" si="1493"/>
        <v>0</v>
      </c>
      <c r="AE4646" s="73">
        <v>0</v>
      </c>
    </row>
    <row r="4647" spans="1:31" ht="15" customHeight="1">
      <c r="A4647" s="94"/>
      <c r="B4647" s="6" t="str">
        <f>IFERROR(VLOOKUP(A4647,'Distributor List'!$A$2:$D$77,2,0),"-")</f>
        <v>-</v>
      </c>
      <c r="C4647" s="6" t="str">
        <f>IFERROR(VLOOKUP(A4647,'Distributor List'!$A$2:$D$77,3,0),"-")</f>
        <v>-</v>
      </c>
      <c r="D4647" s="6" t="str">
        <f>IFERROR(VLOOKUP(A4647,'Distributor List'!$A$2:$F$77,6,0),"-")</f>
        <v>-</v>
      </c>
      <c r="E4647" s="6" t="str">
        <f>IFERROR(VLOOKUP(A4647,'Distributor List'!$A$2:$D$77,4,0),"-")</f>
        <v>-</v>
      </c>
      <c r="F4647" s="6" t="str">
        <f>IFERROR(VLOOKUP(H4647,'Price List'!$A$2:$H$109,8,0),"-")</f>
        <v>-</v>
      </c>
      <c r="G4647" s="6" t="str">
        <f>IFERROR(VLOOKUP(A4647,'Distributor List'!$A$2:$E$77,5,0),"-")</f>
        <v>-</v>
      </c>
      <c r="H4647" s="10"/>
      <c r="I4647" s="95"/>
      <c r="J4647" s="92"/>
      <c r="K4647" s="92"/>
      <c r="L4647" s="73">
        <f t="shared" si="1490"/>
        <v>0</v>
      </c>
      <c r="M4647" s="73">
        <f t="shared" si="1487"/>
        <v>0</v>
      </c>
      <c r="N4647" s="73"/>
      <c r="O4647" s="73"/>
      <c r="P4647" s="73"/>
      <c r="Q4647" s="73"/>
      <c r="R4647" s="73">
        <f t="shared" si="1489"/>
        <v>0</v>
      </c>
      <c r="S4647" s="76" t="str">
        <f t="shared" si="1494"/>
        <v>-</v>
      </c>
      <c r="T4647" s="96">
        <v>0</v>
      </c>
      <c r="U4647" s="97"/>
      <c r="V4647" s="73">
        <f t="shared" si="1488"/>
        <v>0</v>
      </c>
      <c r="W4647" s="73">
        <f t="shared" si="1495"/>
        <v>0</v>
      </c>
      <c r="X4647" s="76" t="str">
        <f t="shared" si="1496"/>
        <v>-</v>
      </c>
      <c r="Y4647" s="73">
        <f t="shared" si="1497"/>
        <v>0</v>
      </c>
      <c r="Z4647" s="73">
        <f t="shared" si="1498"/>
        <v>0</v>
      </c>
      <c r="AA4647" s="73">
        <f t="shared" si="1491"/>
        <v>0</v>
      </c>
      <c r="AB4647" s="73">
        <f t="shared" si="1499"/>
        <v>0</v>
      </c>
      <c r="AC4647" s="73">
        <f t="shared" si="1492"/>
        <v>0</v>
      </c>
      <c r="AD4647" s="73">
        <f t="shared" si="1493"/>
        <v>0</v>
      </c>
      <c r="AE4647" s="73">
        <v>0</v>
      </c>
    </row>
    <row r="4648" spans="1:31" ht="15" customHeight="1">
      <c r="A4648" s="94"/>
      <c r="B4648" s="6" t="str">
        <f>IFERROR(VLOOKUP(A4648,'Distributor List'!$A$2:$D$77,2,0),"-")</f>
        <v>-</v>
      </c>
      <c r="C4648" s="6" t="str">
        <f>IFERROR(VLOOKUP(A4648,'Distributor List'!$A$2:$D$77,3,0),"-")</f>
        <v>-</v>
      </c>
      <c r="D4648" s="6" t="str">
        <f>IFERROR(VLOOKUP(A4648,'Distributor List'!$A$2:$F$77,6,0),"-")</f>
        <v>-</v>
      </c>
      <c r="E4648" s="6" t="str">
        <f>IFERROR(VLOOKUP(A4648,'Distributor List'!$A$2:$D$77,4,0),"-")</f>
        <v>-</v>
      </c>
      <c r="F4648" s="6" t="str">
        <f>IFERROR(VLOOKUP(H4648,'Price List'!$A$2:$H$109,8,0),"-")</f>
        <v>-</v>
      </c>
      <c r="G4648" s="6" t="str">
        <f>IFERROR(VLOOKUP(A4648,'Distributor List'!$A$2:$E$77,5,0),"-")</f>
        <v>-</v>
      </c>
      <c r="H4648" s="10"/>
      <c r="I4648" s="95"/>
      <c r="J4648" s="92"/>
      <c r="K4648" s="92"/>
      <c r="L4648" s="73">
        <f t="shared" si="1490"/>
        <v>0</v>
      </c>
      <c r="M4648" s="73">
        <f t="shared" si="1487"/>
        <v>0</v>
      </c>
      <c r="N4648" s="73"/>
      <c r="O4648" s="73"/>
      <c r="P4648" s="73"/>
      <c r="Q4648" s="73"/>
      <c r="R4648" s="73">
        <f t="shared" si="1489"/>
        <v>0</v>
      </c>
      <c r="S4648" s="76" t="str">
        <f t="shared" si="1494"/>
        <v>-</v>
      </c>
      <c r="T4648" s="96">
        <v>0</v>
      </c>
      <c r="U4648" s="97"/>
      <c r="V4648" s="73">
        <f t="shared" si="1488"/>
        <v>0</v>
      </c>
      <c r="W4648" s="73">
        <f t="shared" si="1495"/>
        <v>0</v>
      </c>
      <c r="X4648" s="76" t="str">
        <f t="shared" si="1496"/>
        <v>-</v>
      </c>
      <c r="Y4648" s="73">
        <f t="shared" si="1497"/>
        <v>0</v>
      </c>
      <c r="Z4648" s="73">
        <f t="shared" si="1498"/>
        <v>0</v>
      </c>
      <c r="AA4648" s="73">
        <f t="shared" si="1491"/>
        <v>0</v>
      </c>
      <c r="AB4648" s="73">
        <f t="shared" si="1499"/>
        <v>0</v>
      </c>
      <c r="AC4648" s="73">
        <f t="shared" si="1492"/>
        <v>0</v>
      </c>
      <c r="AD4648" s="73">
        <f t="shared" si="1493"/>
        <v>0</v>
      </c>
      <c r="AE4648" s="73">
        <v>0</v>
      </c>
    </row>
    <row r="4649" spans="1:31" ht="15" customHeight="1">
      <c r="A4649" s="94"/>
      <c r="B4649" s="6" t="str">
        <f>IFERROR(VLOOKUP(A4649,'Distributor List'!$A$2:$D$77,2,0),"-")</f>
        <v>-</v>
      </c>
      <c r="C4649" s="6" t="str">
        <f>IFERROR(VLOOKUP(A4649,'Distributor List'!$A$2:$D$77,3,0),"-")</f>
        <v>-</v>
      </c>
      <c r="D4649" s="6" t="str">
        <f>IFERROR(VLOOKUP(A4649,'Distributor List'!$A$2:$F$77,6,0),"-")</f>
        <v>-</v>
      </c>
      <c r="E4649" s="6" t="str">
        <f>IFERROR(VLOOKUP(A4649,'Distributor List'!$A$2:$D$77,4,0),"-")</f>
        <v>-</v>
      </c>
      <c r="F4649" s="6" t="str">
        <f>IFERROR(VLOOKUP(H4649,'Price List'!$A$2:$H$109,8,0),"-")</f>
        <v>-</v>
      </c>
      <c r="G4649" s="6" t="str">
        <f>IFERROR(VLOOKUP(A4649,'Distributor List'!$A$2:$E$77,5,0),"-")</f>
        <v>-</v>
      </c>
      <c r="H4649" s="10"/>
      <c r="I4649" s="95"/>
      <c r="J4649" s="92"/>
      <c r="K4649" s="92"/>
      <c r="L4649" s="73">
        <f t="shared" si="1490"/>
        <v>0</v>
      </c>
      <c r="M4649" s="73">
        <f t="shared" si="1487"/>
        <v>0</v>
      </c>
      <c r="N4649" s="73"/>
      <c r="O4649" s="73"/>
      <c r="P4649" s="73"/>
      <c r="Q4649" s="73"/>
      <c r="R4649" s="73">
        <f t="shared" si="1489"/>
        <v>0</v>
      </c>
      <c r="S4649" s="76" t="str">
        <f t="shared" si="1494"/>
        <v>-</v>
      </c>
      <c r="T4649" s="96">
        <v>0</v>
      </c>
      <c r="U4649" s="97"/>
      <c r="V4649" s="73">
        <f t="shared" si="1488"/>
        <v>0</v>
      </c>
      <c r="W4649" s="73">
        <f t="shared" si="1495"/>
        <v>0</v>
      </c>
      <c r="X4649" s="76" t="str">
        <f t="shared" si="1496"/>
        <v>-</v>
      </c>
      <c r="Y4649" s="73">
        <f t="shared" si="1497"/>
        <v>0</v>
      </c>
      <c r="Z4649" s="73">
        <f t="shared" si="1498"/>
        <v>0</v>
      </c>
      <c r="AA4649" s="73">
        <f t="shared" si="1491"/>
        <v>0</v>
      </c>
      <c r="AB4649" s="73">
        <f t="shared" si="1499"/>
        <v>0</v>
      </c>
      <c r="AC4649" s="73">
        <f t="shared" si="1492"/>
        <v>0</v>
      </c>
      <c r="AD4649" s="73">
        <f t="shared" si="1493"/>
        <v>0</v>
      </c>
      <c r="AE4649" s="73">
        <v>0</v>
      </c>
    </row>
    <row r="4650" spans="1:31" ht="15" customHeight="1">
      <c r="A4650" s="94"/>
      <c r="B4650" s="6" t="str">
        <f>IFERROR(VLOOKUP(A4650,'Distributor List'!$A$2:$D$77,2,0),"-")</f>
        <v>-</v>
      </c>
      <c r="C4650" s="6" t="str">
        <f>IFERROR(VLOOKUP(A4650,'Distributor List'!$A$2:$D$77,3,0),"-")</f>
        <v>-</v>
      </c>
      <c r="D4650" s="6" t="str">
        <f>IFERROR(VLOOKUP(A4650,'Distributor List'!$A$2:$F$77,6,0),"-")</f>
        <v>-</v>
      </c>
      <c r="E4650" s="6" t="str">
        <f>IFERROR(VLOOKUP(A4650,'Distributor List'!$A$2:$D$77,4,0),"-")</f>
        <v>-</v>
      </c>
      <c r="F4650" s="6" t="str">
        <f>IFERROR(VLOOKUP(H4650,'Price List'!$A$2:$H$109,8,0),"-")</f>
        <v>-</v>
      </c>
      <c r="G4650" s="6" t="str">
        <f>IFERROR(VLOOKUP(A4650,'Distributor List'!$A$2:$E$77,5,0),"-")</f>
        <v>-</v>
      </c>
      <c r="H4650" s="10"/>
      <c r="I4650" s="95"/>
      <c r="J4650" s="92"/>
      <c r="K4650" s="92"/>
      <c r="L4650" s="73">
        <f t="shared" si="1490"/>
        <v>0</v>
      </c>
      <c r="M4650" s="73">
        <f t="shared" ref="M4650:M4713" si="1500">K4650*I4650</f>
        <v>0</v>
      </c>
      <c r="N4650" s="73"/>
      <c r="O4650" s="73"/>
      <c r="P4650" s="73"/>
      <c r="Q4650" s="73"/>
      <c r="R4650" s="73">
        <f t="shared" si="1489"/>
        <v>0</v>
      </c>
      <c r="S4650" s="76" t="str">
        <f t="shared" si="1494"/>
        <v>-</v>
      </c>
      <c r="T4650" s="96">
        <v>0</v>
      </c>
      <c r="U4650" s="97"/>
      <c r="V4650" s="73">
        <f t="shared" si="1488"/>
        <v>0</v>
      </c>
      <c r="W4650" s="73">
        <f t="shared" si="1495"/>
        <v>0</v>
      </c>
      <c r="X4650" s="76" t="str">
        <f t="shared" si="1496"/>
        <v>-</v>
      </c>
      <c r="Y4650" s="73">
        <f t="shared" si="1497"/>
        <v>0</v>
      </c>
      <c r="Z4650" s="73">
        <f t="shared" si="1498"/>
        <v>0</v>
      </c>
      <c r="AA4650" s="73">
        <f t="shared" si="1491"/>
        <v>0</v>
      </c>
      <c r="AB4650" s="73">
        <f t="shared" si="1499"/>
        <v>0</v>
      </c>
      <c r="AC4650" s="73">
        <f t="shared" si="1492"/>
        <v>0</v>
      </c>
      <c r="AD4650" s="73">
        <f t="shared" si="1493"/>
        <v>0</v>
      </c>
      <c r="AE4650" s="73">
        <v>0</v>
      </c>
    </row>
    <row r="4651" spans="1:31" ht="15" customHeight="1">
      <c r="A4651" s="94"/>
      <c r="B4651" s="6" t="str">
        <f>IFERROR(VLOOKUP(A4651,'Distributor List'!$A$2:$D$77,2,0),"-")</f>
        <v>-</v>
      </c>
      <c r="C4651" s="6" t="str">
        <f>IFERROR(VLOOKUP(A4651,'Distributor List'!$A$2:$D$77,3,0),"-")</f>
        <v>-</v>
      </c>
      <c r="D4651" s="6" t="str">
        <f>IFERROR(VLOOKUP(A4651,'Distributor List'!$A$2:$F$77,6,0),"-")</f>
        <v>-</v>
      </c>
      <c r="E4651" s="6" t="str">
        <f>IFERROR(VLOOKUP(A4651,'Distributor List'!$A$2:$D$77,4,0),"-")</f>
        <v>-</v>
      </c>
      <c r="F4651" s="6" t="str">
        <f>IFERROR(VLOOKUP(H4651,'Price List'!$A$2:$H$109,8,0),"-")</f>
        <v>-</v>
      </c>
      <c r="G4651" s="6" t="str">
        <f>IFERROR(VLOOKUP(A4651,'Distributor List'!$A$2:$E$77,5,0),"-")</f>
        <v>-</v>
      </c>
      <c r="H4651" s="10"/>
      <c r="I4651" s="95"/>
      <c r="J4651" s="92"/>
      <c r="K4651" s="92"/>
      <c r="L4651" s="73">
        <f t="shared" si="1490"/>
        <v>0</v>
      </c>
      <c r="M4651" s="73">
        <f t="shared" si="1500"/>
        <v>0</v>
      </c>
      <c r="N4651" s="73"/>
      <c r="O4651" s="73"/>
      <c r="P4651" s="73"/>
      <c r="Q4651" s="73"/>
      <c r="R4651" s="73">
        <f t="shared" si="1489"/>
        <v>0</v>
      </c>
      <c r="S4651" s="76" t="str">
        <f t="shared" si="1494"/>
        <v>-</v>
      </c>
      <c r="T4651" s="96">
        <v>0</v>
      </c>
      <c r="U4651" s="97"/>
      <c r="V4651" s="73">
        <f t="shared" si="1488"/>
        <v>0</v>
      </c>
      <c r="W4651" s="73">
        <f t="shared" si="1495"/>
        <v>0</v>
      </c>
      <c r="X4651" s="76" t="str">
        <f t="shared" si="1496"/>
        <v>-</v>
      </c>
      <c r="Y4651" s="73">
        <f t="shared" si="1497"/>
        <v>0</v>
      </c>
      <c r="Z4651" s="73">
        <f t="shared" si="1498"/>
        <v>0</v>
      </c>
      <c r="AA4651" s="73">
        <f t="shared" si="1491"/>
        <v>0</v>
      </c>
      <c r="AB4651" s="73">
        <f t="shared" si="1499"/>
        <v>0</v>
      </c>
      <c r="AC4651" s="73">
        <f t="shared" si="1492"/>
        <v>0</v>
      </c>
      <c r="AD4651" s="73">
        <f t="shared" si="1493"/>
        <v>0</v>
      </c>
      <c r="AE4651" s="73">
        <v>0</v>
      </c>
    </row>
    <row r="4652" spans="1:31" ht="15" customHeight="1">
      <c r="A4652" s="94"/>
      <c r="B4652" s="6" t="str">
        <f>IFERROR(VLOOKUP(A4652,'Distributor List'!$A$2:$D$77,2,0),"-")</f>
        <v>-</v>
      </c>
      <c r="C4652" s="6" t="str">
        <f>IFERROR(VLOOKUP(A4652,'Distributor List'!$A$2:$D$77,3,0),"-")</f>
        <v>-</v>
      </c>
      <c r="D4652" s="6" t="str">
        <f>IFERROR(VLOOKUP(A4652,'Distributor List'!$A$2:$F$77,6,0),"-")</f>
        <v>-</v>
      </c>
      <c r="E4652" s="6" t="str">
        <f>IFERROR(VLOOKUP(A4652,'Distributor List'!$A$2:$D$77,4,0),"-")</f>
        <v>-</v>
      </c>
      <c r="F4652" s="6" t="str">
        <f>IFERROR(VLOOKUP(H4652,'Price List'!$A$2:$H$109,8,0),"-")</f>
        <v>-</v>
      </c>
      <c r="G4652" s="6" t="str">
        <f>IFERROR(VLOOKUP(A4652,'Distributor List'!$A$2:$E$77,5,0),"-")</f>
        <v>-</v>
      </c>
      <c r="H4652" s="10"/>
      <c r="I4652" s="95"/>
      <c r="J4652" s="92"/>
      <c r="K4652" s="92"/>
      <c r="L4652" s="73">
        <f t="shared" si="1490"/>
        <v>0</v>
      </c>
      <c r="M4652" s="73">
        <f t="shared" si="1500"/>
        <v>0</v>
      </c>
      <c r="N4652" s="73"/>
      <c r="O4652" s="73"/>
      <c r="P4652" s="73"/>
      <c r="Q4652" s="73"/>
      <c r="R4652" s="73">
        <f t="shared" si="1489"/>
        <v>0</v>
      </c>
      <c r="S4652" s="76" t="str">
        <f t="shared" si="1494"/>
        <v>-</v>
      </c>
      <c r="T4652" s="96">
        <v>0</v>
      </c>
      <c r="U4652" s="97"/>
      <c r="V4652" s="73">
        <f t="shared" ref="V4652:V4715" si="1501">T4652*I4652</f>
        <v>0</v>
      </c>
      <c r="W4652" s="73">
        <f t="shared" si="1495"/>
        <v>0</v>
      </c>
      <c r="X4652" s="76" t="str">
        <f t="shared" si="1496"/>
        <v>-</v>
      </c>
      <c r="Y4652" s="73">
        <f t="shared" si="1497"/>
        <v>0</v>
      </c>
      <c r="Z4652" s="73">
        <f t="shared" si="1498"/>
        <v>0</v>
      </c>
      <c r="AA4652" s="73">
        <f t="shared" si="1491"/>
        <v>0</v>
      </c>
      <c r="AB4652" s="73">
        <f t="shared" si="1499"/>
        <v>0</v>
      </c>
      <c r="AC4652" s="73">
        <f t="shared" si="1492"/>
        <v>0</v>
      </c>
      <c r="AD4652" s="73">
        <f t="shared" si="1493"/>
        <v>0</v>
      </c>
      <c r="AE4652" s="73">
        <v>0</v>
      </c>
    </row>
    <row r="4653" spans="1:31" ht="15" customHeight="1">
      <c r="A4653" s="94"/>
      <c r="B4653" s="6" t="str">
        <f>IFERROR(VLOOKUP(A4653,'Distributor List'!$A$2:$D$77,2,0),"-")</f>
        <v>-</v>
      </c>
      <c r="C4653" s="6" t="str">
        <f>IFERROR(VLOOKUP(A4653,'Distributor List'!$A$2:$D$77,3,0),"-")</f>
        <v>-</v>
      </c>
      <c r="D4653" s="6" t="str">
        <f>IFERROR(VLOOKUP(A4653,'Distributor List'!$A$2:$F$77,6,0),"-")</f>
        <v>-</v>
      </c>
      <c r="E4653" s="6" t="str">
        <f>IFERROR(VLOOKUP(A4653,'Distributor List'!$A$2:$D$77,4,0),"-")</f>
        <v>-</v>
      </c>
      <c r="F4653" s="6" t="str">
        <f>IFERROR(VLOOKUP(H4653,'Price List'!$A$2:$H$109,8,0),"-")</f>
        <v>-</v>
      </c>
      <c r="G4653" s="6" t="str">
        <f>IFERROR(VLOOKUP(A4653,'Distributor List'!$A$2:$E$77,5,0),"-")</f>
        <v>-</v>
      </c>
      <c r="H4653" s="10"/>
      <c r="I4653" s="95"/>
      <c r="J4653" s="92"/>
      <c r="K4653" s="92"/>
      <c r="L4653" s="73">
        <f t="shared" si="1490"/>
        <v>0</v>
      </c>
      <c r="M4653" s="73">
        <f t="shared" si="1500"/>
        <v>0</v>
      </c>
      <c r="N4653" s="73"/>
      <c r="O4653" s="73"/>
      <c r="P4653" s="73"/>
      <c r="Q4653" s="73"/>
      <c r="R4653" s="73">
        <f t="shared" si="1489"/>
        <v>0</v>
      </c>
      <c r="S4653" s="76" t="str">
        <f t="shared" si="1494"/>
        <v>-</v>
      </c>
      <c r="T4653" s="96">
        <v>0</v>
      </c>
      <c r="U4653" s="97"/>
      <c r="V4653" s="73">
        <f t="shared" si="1501"/>
        <v>0</v>
      </c>
      <c r="W4653" s="73">
        <f t="shared" si="1495"/>
        <v>0</v>
      </c>
      <c r="X4653" s="76" t="str">
        <f t="shared" si="1496"/>
        <v>-</v>
      </c>
      <c r="Y4653" s="73">
        <f t="shared" si="1497"/>
        <v>0</v>
      </c>
      <c r="Z4653" s="73">
        <f t="shared" si="1498"/>
        <v>0</v>
      </c>
      <c r="AA4653" s="73">
        <f t="shared" si="1491"/>
        <v>0</v>
      </c>
      <c r="AB4653" s="73">
        <f t="shared" si="1499"/>
        <v>0</v>
      </c>
      <c r="AC4653" s="73">
        <f t="shared" si="1492"/>
        <v>0</v>
      </c>
      <c r="AD4653" s="73">
        <f t="shared" si="1493"/>
        <v>0</v>
      </c>
      <c r="AE4653" s="73">
        <v>0</v>
      </c>
    </row>
    <row r="4654" spans="1:31" ht="15" customHeight="1">
      <c r="A4654" s="94"/>
      <c r="B4654" s="6" t="str">
        <f>IFERROR(VLOOKUP(A4654,'Distributor List'!$A$2:$D$77,2,0),"-")</f>
        <v>-</v>
      </c>
      <c r="C4654" s="6" t="str">
        <f>IFERROR(VLOOKUP(A4654,'Distributor List'!$A$2:$D$77,3,0),"-")</f>
        <v>-</v>
      </c>
      <c r="D4654" s="6" t="str">
        <f>IFERROR(VLOOKUP(A4654,'Distributor List'!$A$2:$F$77,6,0),"-")</f>
        <v>-</v>
      </c>
      <c r="E4654" s="6" t="str">
        <f>IFERROR(VLOOKUP(A4654,'Distributor List'!$A$2:$D$77,4,0),"-")</f>
        <v>-</v>
      </c>
      <c r="F4654" s="6" t="str">
        <f>IFERROR(VLOOKUP(H4654,'Price List'!$A$2:$H$109,8,0),"-")</f>
        <v>-</v>
      </c>
      <c r="G4654" s="6" t="str">
        <f>IFERROR(VLOOKUP(A4654,'Distributor List'!$A$2:$E$77,5,0),"-")</f>
        <v>-</v>
      </c>
      <c r="H4654" s="10"/>
      <c r="I4654" s="95"/>
      <c r="J4654" s="92"/>
      <c r="K4654" s="92"/>
      <c r="L4654" s="73">
        <f t="shared" si="1490"/>
        <v>0</v>
      </c>
      <c r="M4654" s="73">
        <f t="shared" si="1500"/>
        <v>0</v>
      </c>
      <c r="N4654" s="73"/>
      <c r="O4654" s="73"/>
      <c r="P4654" s="73"/>
      <c r="Q4654" s="73"/>
      <c r="R4654" s="73">
        <f t="shared" si="1489"/>
        <v>0</v>
      </c>
      <c r="S4654" s="76" t="str">
        <f t="shared" si="1494"/>
        <v>-</v>
      </c>
      <c r="T4654" s="96">
        <v>0</v>
      </c>
      <c r="U4654" s="97"/>
      <c r="V4654" s="73">
        <f t="shared" si="1501"/>
        <v>0</v>
      </c>
      <c r="W4654" s="73">
        <f t="shared" si="1495"/>
        <v>0</v>
      </c>
      <c r="X4654" s="76" t="str">
        <f t="shared" si="1496"/>
        <v>-</v>
      </c>
      <c r="Y4654" s="73">
        <f t="shared" si="1497"/>
        <v>0</v>
      </c>
      <c r="Z4654" s="73">
        <f t="shared" si="1498"/>
        <v>0</v>
      </c>
      <c r="AA4654" s="73">
        <f t="shared" si="1491"/>
        <v>0</v>
      </c>
      <c r="AB4654" s="73">
        <f t="shared" si="1499"/>
        <v>0</v>
      </c>
      <c r="AC4654" s="73">
        <f t="shared" si="1492"/>
        <v>0</v>
      </c>
      <c r="AD4654" s="73">
        <f t="shared" si="1493"/>
        <v>0</v>
      </c>
      <c r="AE4654" s="73">
        <v>0</v>
      </c>
    </row>
    <row r="4655" spans="1:31" ht="15" customHeight="1">
      <c r="A4655" s="94"/>
      <c r="B4655" s="6" t="str">
        <f>IFERROR(VLOOKUP(A4655,'Distributor List'!$A$2:$D$77,2,0),"-")</f>
        <v>-</v>
      </c>
      <c r="C4655" s="6" t="str">
        <f>IFERROR(VLOOKUP(A4655,'Distributor List'!$A$2:$D$77,3,0),"-")</f>
        <v>-</v>
      </c>
      <c r="D4655" s="6" t="str">
        <f>IFERROR(VLOOKUP(A4655,'Distributor List'!$A$2:$F$77,6,0),"-")</f>
        <v>-</v>
      </c>
      <c r="E4655" s="6" t="str">
        <f>IFERROR(VLOOKUP(A4655,'Distributor List'!$A$2:$D$77,4,0),"-")</f>
        <v>-</v>
      </c>
      <c r="F4655" s="6" t="str">
        <f>IFERROR(VLOOKUP(H4655,'Price List'!$A$2:$H$109,8,0),"-")</f>
        <v>-</v>
      </c>
      <c r="G4655" s="6" t="str">
        <f>IFERROR(VLOOKUP(A4655,'Distributor List'!$A$2:$E$77,5,0),"-")</f>
        <v>-</v>
      </c>
      <c r="H4655" s="10"/>
      <c r="I4655" s="95"/>
      <c r="J4655" s="92"/>
      <c r="K4655" s="92"/>
      <c r="L4655" s="73">
        <f t="shared" si="1490"/>
        <v>0</v>
      </c>
      <c r="M4655" s="73">
        <f t="shared" si="1500"/>
        <v>0</v>
      </c>
      <c r="N4655" s="73"/>
      <c r="O4655" s="73"/>
      <c r="P4655" s="73"/>
      <c r="Q4655" s="73"/>
      <c r="R4655" s="73">
        <f t="shared" si="1489"/>
        <v>0</v>
      </c>
      <c r="S4655" s="76" t="str">
        <f t="shared" si="1494"/>
        <v>-</v>
      </c>
      <c r="T4655" s="96">
        <v>0</v>
      </c>
      <c r="U4655" s="97"/>
      <c r="V4655" s="73">
        <f t="shared" si="1501"/>
        <v>0</v>
      </c>
      <c r="W4655" s="73">
        <f t="shared" si="1495"/>
        <v>0</v>
      </c>
      <c r="X4655" s="76" t="str">
        <f t="shared" si="1496"/>
        <v>-</v>
      </c>
      <c r="Y4655" s="73">
        <f t="shared" si="1497"/>
        <v>0</v>
      </c>
      <c r="Z4655" s="73">
        <f t="shared" si="1498"/>
        <v>0</v>
      </c>
      <c r="AA4655" s="73">
        <f t="shared" si="1491"/>
        <v>0</v>
      </c>
      <c r="AB4655" s="73">
        <f t="shared" si="1499"/>
        <v>0</v>
      </c>
      <c r="AC4655" s="73">
        <f t="shared" si="1492"/>
        <v>0</v>
      </c>
      <c r="AD4655" s="73">
        <f t="shared" si="1493"/>
        <v>0</v>
      </c>
      <c r="AE4655" s="73">
        <v>0</v>
      </c>
    </row>
    <row r="4656" spans="1:31" ht="15" customHeight="1">
      <c r="A4656" s="94"/>
      <c r="B4656" s="6" t="str">
        <f>IFERROR(VLOOKUP(A4656,'Distributor List'!$A$2:$D$77,2,0),"-")</f>
        <v>-</v>
      </c>
      <c r="C4656" s="6" t="str">
        <f>IFERROR(VLOOKUP(A4656,'Distributor List'!$A$2:$D$77,3,0),"-")</f>
        <v>-</v>
      </c>
      <c r="D4656" s="6" t="str">
        <f>IFERROR(VLOOKUP(A4656,'Distributor List'!$A$2:$F$77,6,0),"-")</f>
        <v>-</v>
      </c>
      <c r="E4656" s="6" t="str">
        <f>IFERROR(VLOOKUP(A4656,'Distributor List'!$A$2:$D$77,4,0),"-")</f>
        <v>-</v>
      </c>
      <c r="F4656" s="6" t="str">
        <f>IFERROR(VLOOKUP(H4656,'Price List'!$A$2:$H$109,8,0),"-")</f>
        <v>-</v>
      </c>
      <c r="G4656" s="6" t="str">
        <f>IFERROR(VLOOKUP(A4656,'Distributor List'!$A$2:$E$77,5,0),"-")</f>
        <v>-</v>
      </c>
      <c r="H4656" s="10"/>
      <c r="I4656" s="95"/>
      <c r="J4656" s="92"/>
      <c r="K4656" s="92"/>
      <c r="L4656" s="73">
        <f t="shared" si="1490"/>
        <v>0</v>
      </c>
      <c r="M4656" s="73">
        <f t="shared" si="1500"/>
        <v>0</v>
      </c>
      <c r="N4656" s="73"/>
      <c r="O4656" s="73"/>
      <c r="P4656" s="73"/>
      <c r="Q4656" s="73"/>
      <c r="R4656" s="73">
        <f t="shared" si="1489"/>
        <v>0</v>
      </c>
      <c r="S4656" s="76" t="str">
        <f t="shared" si="1494"/>
        <v>-</v>
      </c>
      <c r="T4656" s="96">
        <v>0</v>
      </c>
      <c r="U4656" s="97"/>
      <c r="V4656" s="73">
        <f t="shared" si="1501"/>
        <v>0</v>
      </c>
      <c r="W4656" s="73">
        <f t="shared" si="1495"/>
        <v>0</v>
      </c>
      <c r="X4656" s="76" t="str">
        <f t="shared" si="1496"/>
        <v>-</v>
      </c>
      <c r="Y4656" s="73">
        <f t="shared" si="1497"/>
        <v>0</v>
      </c>
      <c r="Z4656" s="73">
        <f t="shared" si="1498"/>
        <v>0</v>
      </c>
      <c r="AA4656" s="73">
        <f t="shared" si="1491"/>
        <v>0</v>
      </c>
      <c r="AB4656" s="73">
        <f t="shared" si="1499"/>
        <v>0</v>
      </c>
      <c r="AC4656" s="73">
        <f t="shared" si="1492"/>
        <v>0</v>
      </c>
      <c r="AD4656" s="73">
        <f t="shared" si="1493"/>
        <v>0</v>
      </c>
      <c r="AE4656" s="73">
        <v>0</v>
      </c>
    </row>
    <row r="4657" spans="1:31" ht="15" customHeight="1">
      <c r="A4657" s="94"/>
      <c r="B4657" s="6" t="str">
        <f>IFERROR(VLOOKUP(A4657,'Distributor List'!$A$2:$D$77,2,0),"-")</f>
        <v>-</v>
      </c>
      <c r="C4657" s="6" t="str">
        <f>IFERROR(VLOOKUP(A4657,'Distributor List'!$A$2:$D$77,3,0),"-")</f>
        <v>-</v>
      </c>
      <c r="D4657" s="6" t="str">
        <f>IFERROR(VLOOKUP(A4657,'Distributor List'!$A$2:$F$77,6,0),"-")</f>
        <v>-</v>
      </c>
      <c r="E4657" s="6" t="str">
        <f>IFERROR(VLOOKUP(A4657,'Distributor List'!$A$2:$D$77,4,0),"-")</f>
        <v>-</v>
      </c>
      <c r="F4657" s="6" t="str">
        <f>IFERROR(VLOOKUP(H4657,'Price List'!$A$2:$H$109,8,0),"-")</f>
        <v>-</v>
      </c>
      <c r="G4657" s="6" t="str">
        <f>IFERROR(VLOOKUP(A4657,'Distributor List'!$A$2:$E$77,5,0),"-")</f>
        <v>-</v>
      </c>
      <c r="H4657" s="10"/>
      <c r="I4657" s="95"/>
      <c r="J4657" s="92"/>
      <c r="K4657" s="92"/>
      <c r="L4657" s="73">
        <f t="shared" si="1490"/>
        <v>0</v>
      </c>
      <c r="M4657" s="73">
        <f t="shared" si="1500"/>
        <v>0</v>
      </c>
      <c r="N4657" s="73"/>
      <c r="O4657" s="73"/>
      <c r="P4657" s="73"/>
      <c r="Q4657" s="73"/>
      <c r="R4657" s="73">
        <f t="shared" ref="R4657:R4720" si="1502">Q4657*I4657</f>
        <v>0</v>
      </c>
      <c r="S4657" s="76" t="str">
        <f t="shared" si="1494"/>
        <v>-</v>
      </c>
      <c r="T4657" s="96">
        <v>0</v>
      </c>
      <c r="U4657" s="97"/>
      <c r="V4657" s="73">
        <f t="shared" si="1501"/>
        <v>0</v>
      </c>
      <c r="W4657" s="73">
        <f t="shared" si="1495"/>
        <v>0</v>
      </c>
      <c r="X4657" s="76" t="str">
        <f t="shared" si="1496"/>
        <v>-</v>
      </c>
      <c r="Y4657" s="73">
        <f t="shared" si="1497"/>
        <v>0</v>
      </c>
      <c r="Z4657" s="73">
        <f t="shared" si="1498"/>
        <v>0</v>
      </c>
      <c r="AA4657" s="73">
        <f t="shared" si="1491"/>
        <v>0</v>
      </c>
      <c r="AB4657" s="73">
        <f t="shared" si="1499"/>
        <v>0</v>
      </c>
      <c r="AC4657" s="73">
        <f t="shared" si="1492"/>
        <v>0</v>
      </c>
      <c r="AD4657" s="73">
        <f t="shared" si="1493"/>
        <v>0</v>
      </c>
      <c r="AE4657" s="73">
        <v>0</v>
      </c>
    </row>
    <row r="4658" spans="1:31" ht="15" customHeight="1">
      <c r="A4658" s="94"/>
      <c r="B4658" s="6" t="str">
        <f>IFERROR(VLOOKUP(A4658,'Distributor List'!$A$2:$D$77,2,0),"-")</f>
        <v>-</v>
      </c>
      <c r="C4658" s="6" t="str">
        <f>IFERROR(VLOOKUP(A4658,'Distributor List'!$A$2:$D$77,3,0),"-")</f>
        <v>-</v>
      </c>
      <c r="D4658" s="6" t="str">
        <f>IFERROR(VLOOKUP(A4658,'Distributor List'!$A$2:$F$77,6,0),"-")</f>
        <v>-</v>
      </c>
      <c r="E4658" s="6" t="str">
        <f>IFERROR(VLOOKUP(A4658,'Distributor List'!$A$2:$D$77,4,0),"-")</f>
        <v>-</v>
      </c>
      <c r="F4658" s="6" t="str">
        <f>IFERROR(VLOOKUP(H4658,'Price List'!$A$2:$H$109,8,0),"-")</f>
        <v>-</v>
      </c>
      <c r="G4658" s="6" t="str">
        <f>IFERROR(VLOOKUP(A4658,'Distributor List'!$A$2:$E$77,5,0),"-")</f>
        <v>-</v>
      </c>
      <c r="H4658" s="10"/>
      <c r="I4658" s="95"/>
      <c r="J4658" s="92"/>
      <c r="K4658" s="92"/>
      <c r="L4658" s="73">
        <f t="shared" ref="L4658:L4721" si="1503">J4658*I4658</f>
        <v>0</v>
      </c>
      <c r="M4658" s="73">
        <f t="shared" si="1500"/>
        <v>0</v>
      </c>
      <c r="N4658" s="73"/>
      <c r="O4658" s="73"/>
      <c r="P4658" s="73"/>
      <c r="Q4658" s="73"/>
      <c r="R4658" s="73">
        <f t="shared" si="1502"/>
        <v>0</v>
      </c>
      <c r="S4658" s="76" t="str">
        <f t="shared" si="1494"/>
        <v>-</v>
      </c>
      <c r="T4658" s="96">
        <v>0</v>
      </c>
      <c r="U4658" s="97"/>
      <c r="V4658" s="73">
        <f t="shared" si="1501"/>
        <v>0</v>
      </c>
      <c r="W4658" s="73">
        <f t="shared" si="1495"/>
        <v>0</v>
      </c>
      <c r="X4658" s="76" t="str">
        <f t="shared" si="1496"/>
        <v>-</v>
      </c>
      <c r="Y4658" s="73">
        <f t="shared" si="1497"/>
        <v>0</v>
      </c>
      <c r="Z4658" s="73">
        <f t="shared" si="1498"/>
        <v>0</v>
      </c>
      <c r="AA4658" s="73">
        <f t="shared" si="1491"/>
        <v>0</v>
      </c>
      <c r="AB4658" s="73">
        <f t="shared" si="1499"/>
        <v>0</v>
      </c>
      <c r="AC4658" s="73">
        <f t="shared" si="1492"/>
        <v>0</v>
      </c>
      <c r="AD4658" s="73">
        <f t="shared" si="1493"/>
        <v>0</v>
      </c>
      <c r="AE4658" s="73">
        <v>0</v>
      </c>
    </row>
    <row r="4659" spans="1:31" ht="15" customHeight="1">
      <c r="A4659" s="94"/>
      <c r="B4659" s="6" t="str">
        <f>IFERROR(VLOOKUP(A4659,'Distributor List'!$A$2:$D$77,2,0),"-")</f>
        <v>-</v>
      </c>
      <c r="C4659" s="6" t="str">
        <f>IFERROR(VLOOKUP(A4659,'Distributor List'!$A$2:$D$77,3,0),"-")</f>
        <v>-</v>
      </c>
      <c r="D4659" s="6" t="str">
        <f>IFERROR(VLOOKUP(A4659,'Distributor List'!$A$2:$F$77,6,0),"-")</f>
        <v>-</v>
      </c>
      <c r="E4659" s="6" t="str">
        <f>IFERROR(VLOOKUP(A4659,'Distributor List'!$A$2:$D$77,4,0),"-")</f>
        <v>-</v>
      </c>
      <c r="F4659" s="6" t="str">
        <f>IFERROR(VLOOKUP(H4659,'Price List'!$A$2:$H$109,8,0),"-")</f>
        <v>-</v>
      </c>
      <c r="G4659" s="6" t="str">
        <f>IFERROR(VLOOKUP(A4659,'Distributor List'!$A$2:$E$77,5,0),"-")</f>
        <v>-</v>
      </c>
      <c r="H4659" s="10"/>
      <c r="I4659" s="95"/>
      <c r="J4659" s="92"/>
      <c r="K4659" s="92"/>
      <c r="L4659" s="73">
        <f t="shared" si="1503"/>
        <v>0</v>
      </c>
      <c r="M4659" s="73">
        <f t="shared" si="1500"/>
        <v>0</v>
      </c>
      <c r="N4659" s="73"/>
      <c r="O4659" s="73"/>
      <c r="P4659" s="73"/>
      <c r="Q4659" s="73"/>
      <c r="R4659" s="73">
        <f t="shared" si="1502"/>
        <v>0</v>
      </c>
      <c r="S4659" s="76" t="str">
        <f t="shared" si="1494"/>
        <v>-</v>
      </c>
      <c r="T4659" s="96">
        <v>0</v>
      </c>
      <c r="U4659" s="97"/>
      <c r="V4659" s="73">
        <f t="shared" si="1501"/>
        <v>0</v>
      </c>
      <c r="W4659" s="73">
        <f t="shared" si="1495"/>
        <v>0</v>
      </c>
      <c r="X4659" s="76" t="str">
        <f t="shared" si="1496"/>
        <v>-</v>
      </c>
      <c r="Y4659" s="73">
        <f t="shared" si="1497"/>
        <v>0</v>
      </c>
      <c r="Z4659" s="73">
        <f t="shared" si="1498"/>
        <v>0</v>
      </c>
      <c r="AA4659" s="73">
        <f t="shared" si="1491"/>
        <v>0</v>
      </c>
      <c r="AB4659" s="73">
        <f t="shared" si="1499"/>
        <v>0</v>
      </c>
      <c r="AC4659" s="73">
        <f t="shared" si="1492"/>
        <v>0</v>
      </c>
      <c r="AD4659" s="73">
        <f t="shared" si="1493"/>
        <v>0</v>
      </c>
      <c r="AE4659" s="73">
        <v>0</v>
      </c>
    </row>
    <row r="4660" spans="1:31" ht="15" customHeight="1">
      <c r="A4660" s="94"/>
      <c r="B4660" s="6" t="str">
        <f>IFERROR(VLOOKUP(A4660,'Distributor List'!$A$2:$D$77,2,0),"-")</f>
        <v>-</v>
      </c>
      <c r="C4660" s="6" t="str">
        <f>IFERROR(VLOOKUP(A4660,'Distributor List'!$A$2:$D$77,3,0),"-")</f>
        <v>-</v>
      </c>
      <c r="D4660" s="6" t="str">
        <f>IFERROR(VLOOKUP(A4660,'Distributor List'!$A$2:$F$77,6,0),"-")</f>
        <v>-</v>
      </c>
      <c r="E4660" s="6" t="str">
        <f>IFERROR(VLOOKUP(A4660,'Distributor List'!$A$2:$D$77,4,0),"-")</f>
        <v>-</v>
      </c>
      <c r="F4660" s="6" t="str">
        <f>IFERROR(VLOOKUP(H4660,'Price List'!$A$2:$H$109,8,0),"-")</f>
        <v>-</v>
      </c>
      <c r="G4660" s="6" t="str">
        <f>IFERROR(VLOOKUP(A4660,'Distributor List'!$A$2:$E$77,5,0),"-")</f>
        <v>-</v>
      </c>
      <c r="H4660" s="10"/>
      <c r="I4660" s="95"/>
      <c r="J4660" s="92"/>
      <c r="K4660" s="92"/>
      <c r="L4660" s="73">
        <f t="shared" si="1503"/>
        <v>0</v>
      </c>
      <c r="M4660" s="73">
        <f t="shared" si="1500"/>
        <v>0</v>
      </c>
      <c r="N4660" s="73"/>
      <c r="O4660" s="73"/>
      <c r="P4660" s="73"/>
      <c r="Q4660" s="73"/>
      <c r="R4660" s="73">
        <f t="shared" si="1502"/>
        <v>0</v>
      </c>
      <c r="S4660" s="76" t="str">
        <f t="shared" si="1494"/>
        <v>-</v>
      </c>
      <c r="T4660" s="96">
        <v>0</v>
      </c>
      <c r="U4660" s="97"/>
      <c r="V4660" s="73">
        <f t="shared" si="1501"/>
        <v>0</v>
      </c>
      <c r="W4660" s="73">
        <f t="shared" si="1495"/>
        <v>0</v>
      </c>
      <c r="X4660" s="76" t="str">
        <f t="shared" si="1496"/>
        <v>-</v>
      </c>
      <c r="Y4660" s="73">
        <f t="shared" si="1497"/>
        <v>0</v>
      </c>
      <c r="Z4660" s="73">
        <f t="shared" si="1498"/>
        <v>0</v>
      </c>
      <c r="AA4660" s="73">
        <f t="shared" si="1491"/>
        <v>0</v>
      </c>
      <c r="AB4660" s="73">
        <f t="shared" si="1499"/>
        <v>0</v>
      </c>
      <c r="AC4660" s="73">
        <f t="shared" si="1492"/>
        <v>0</v>
      </c>
      <c r="AD4660" s="73">
        <f t="shared" si="1493"/>
        <v>0</v>
      </c>
      <c r="AE4660" s="73">
        <v>0</v>
      </c>
    </row>
    <row r="4661" spans="1:31" ht="15" customHeight="1">
      <c r="A4661" s="94"/>
      <c r="B4661" s="6" t="str">
        <f>IFERROR(VLOOKUP(A4661,'Distributor List'!$A$2:$D$77,2,0),"-")</f>
        <v>-</v>
      </c>
      <c r="C4661" s="6" t="str">
        <f>IFERROR(VLOOKUP(A4661,'Distributor List'!$A$2:$D$77,3,0),"-")</f>
        <v>-</v>
      </c>
      <c r="D4661" s="6" t="str">
        <f>IFERROR(VLOOKUP(A4661,'Distributor List'!$A$2:$F$77,6,0),"-")</f>
        <v>-</v>
      </c>
      <c r="E4661" s="6" t="str">
        <f>IFERROR(VLOOKUP(A4661,'Distributor List'!$A$2:$D$77,4,0),"-")</f>
        <v>-</v>
      </c>
      <c r="F4661" s="6" t="str">
        <f>IFERROR(VLOOKUP(H4661,'Price List'!$A$2:$H$109,8,0),"-")</f>
        <v>-</v>
      </c>
      <c r="G4661" s="6" t="str">
        <f>IFERROR(VLOOKUP(A4661,'Distributor List'!$A$2:$E$77,5,0),"-")</f>
        <v>-</v>
      </c>
      <c r="H4661" s="10"/>
      <c r="I4661" s="95"/>
      <c r="J4661" s="92"/>
      <c r="K4661" s="92"/>
      <c r="L4661" s="73">
        <f t="shared" si="1503"/>
        <v>0</v>
      </c>
      <c r="M4661" s="73">
        <f t="shared" si="1500"/>
        <v>0</v>
      </c>
      <c r="N4661" s="73"/>
      <c r="O4661" s="73"/>
      <c r="P4661" s="73"/>
      <c r="Q4661" s="73"/>
      <c r="R4661" s="73">
        <f t="shared" si="1502"/>
        <v>0</v>
      </c>
      <c r="S4661" s="76" t="str">
        <f t="shared" si="1494"/>
        <v>-</v>
      </c>
      <c r="T4661" s="96">
        <v>0</v>
      </c>
      <c r="U4661" s="97"/>
      <c r="V4661" s="73">
        <f t="shared" si="1501"/>
        <v>0</v>
      </c>
      <c r="W4661" s="73">
        <f t="shared" si="1495"/>
        <v>0</v>
      </c>
      <c r="X4661" s="76" t="str">
        <f t="shared" si="1496"/>
        <v>-</v>
      </c>
      <c r="Y4661" s="73">
        <f t="shared" si="1497"/>
        <v>0</v>
      </c>
      <c r="Z4661" s="73">
        <f t="shared" si="1498"/>
        <v>0</v>
      </c>
      <c r="AA4661" s="73">
        <f t="shared" si="1491"/>
        <v>0</v>
      </c>
      <c r="AB4661" s="73">
        <f t="shared" si="1499"/>
        <v>0</v>
      </c>
      <c r="AC4661" s="73">
        <f t="shared" si="1492"/>
        <v>0</v>
      </c>
      <c r="AD4661" s="73">
        <f t="shared" si="1493"/>
        <v>0</v>
      </c>
      <c r="AE4661" s="73">
        <v>0</v>
      </c>
    </row>
    <row r="4662" spans="1:31" ht="15" customHeight="1">
      <c r="A4662" s="94"/>
      <c r="B4662" s="6" t="str">
        <f>IFERROR(VLOOKUP(A4662,'Distributor List'!$A$2:$D$77,2,0),"-")</f>
        <v>-</v>
      </c>
      <c r="C4662" s="6" t="str">
        <f>IFERROR(VLOOKUP(A4662,'Distributor List'!$A$2:$D$77,3,0),"-")</f>
        <v>-</v>
      </c>
      <c r="D4662" s="6" t="str">
        <f>IFERROR(VLOOKUP(A4662,'Distributor List'!$A$2:$F$77,6,0),"-")</f>
        <v>-</v>
      </c>
      <c r="E4662" s="6" t="str">
        <f>IFERROR(VLOOKUP(A4662,'Distributor List'!$A$2:$D$77,4,0),"-")</f>
        <v>-</v>
      </c>
      <c r="F4662" s="6" t="str">
        <f>IFERROR(VLOOKUP(H4662,'Price List'!$A$2:$H$109,8,0),"-")</f>
        <v>-</v>
      </c>
      <c r="G4662" s="6" t="str">
        <f>IFERROR(VLOOKUP(A4662,'Distributor List'!$A$2:$E$77,5,0),"-")</f>
        <v>-</v>
      </c>
      <c r="H4662" s="10"/>
      <c r="I4662" s="95"/>
      <c r="J4662" s="92"/>
      <c r="K4662" s="92"/>
      <c r="L4662" s="73">
        <f t="shared" si="1503"/>
        <v>0</v>
      </c>
      <c r="M4662" s="73">
        <f t="shared" si="1500"/>
        <v>0</v>
      </c>
      <c r="N4662" s="73"/>
      <c r="O4662" s="73"/>
      <c r="P4662" s="73"/>
      <c r="Q4662" s="73"/>
      <c r="R4662" s="73">
        <f t="shared" si="1502"/>
        <v>0</v>
      </c>
      <c r="S4662" s="76" t="str">
        <f t="shared" si="1494"/>
        <v>-</v>
      </c>
      <c r="T4662" s="96">
        <v>0</v>
      </c>
      <c r="U4662" s="97"/>
      <c r="V4662" s="73">
        <f t="shared" si="1501"/>
        <v>0</v>
      </c>
      <c r="W4662" s="73">
        <f t="shared" si="1495"/>
        <v>0</v>
      </c>
      <c r="X4662" s="76" t="str">
        <f t="shared" si="1496"/>
        <v>-</v>
      </c>
      <c r="Y4662" s="73">
        <f t="shared" si="1497"/>
        <v>0</v>
      </c>
      <c r="Z4662" s="73">
        <f t="shared" si="1498"/>
        <v>0</v>
      </c>
      <c r="AA4662" s="73">
        <f t="shared" si="1491"/>
        <v>0</v>
      </c>
      <c r="AB4662" s="73">
        <f t="shared" si="1499"/>
        <v>0</v>
      </c>
      <c r="AC4662" s="73">
        <f t="shared" si="1492"/>
        <v>0</v>
      </c>
      <c r="AD4662" s="73">
        <f t="shared" si="1493"/>
        <v>0</v>
      </c>
      <c r="AE4662" s="73">
        <v>0</v>
      </c>
    </row>
    <row r="4663" spans="1:31" ht="15" customHeight="1">
      <c r="A4663" s="94"/>
      <c r="B4663" s="6" t="str">
        <f>IFERROR(VLOOKUP(A4663,'Distributor List'!$A$2:$D$77,2,0),"-")</f>
        <v>-</v>
      </c>
      <c r="C4663" s="6" t="str">
        <f>IFERROR(VLOOKUP(A4663,'Distributor List'!$A$2:$D$77,3,0),"-")</f>
        <v>-</v>
      </c>
      <c r="D4663" s="6" t="str">
        <f>IFERROR(VLOOKUP(A4663,'Distributor List'!$A$2:$F$77,6,0),"-")</f>
        <v>-</v>
      </c>
      <c r="E4663" s="6" t="str">
        <f>IFERROR(VLOOKUP(A4663,'Distributor List'!$A$2:$D$77,4,0),"-")</f>
        <v>-</v>
      </c>
      <c r="F4663" s="6" t="str">
        <f>IFERROR(VLOOKUP(H4663,'Price List'!$A$2:$H$109,8,0),"-")</f>
        <v>-</v>
      </c>
      <c r="G4663" s="6" t="str">
        <f>IFERROR(VLOOKUP(A4663,'Distributor List'!$A$2:$E$77,5,0),"-")</f>
        <v>-</v>
      </c>
      <c r="H4663" s="10"/>
      <c r="I4663" s="95"/>
      <c r="J4663" s="92"/>
      <c r="K4663" s="92"/>
      <c r="L4663" s="73">
        <f t="shared" si="1503"/>
        <v>0</v>
      </c>
      <c r="M4663" s="73">
        <f t="shared" si="1500"/>
        <v>0</v>
      </c>
      <c r="N4663" s="73"/>
      <c r="O4663" s="73"/>
      <c r="P4663" s="73"/>
      <c r="Q4663" s="73"/>
      <c r="R4663" s="73">
        <f t="shared" si="1502"/>
        <v>0</v>
      </c>
      <c r="S4663" s="76" t="str">
        <f t="shared" si="1494"/>
        <v>-</v>
      </c>
      <c r="T4663" s="96">
        <v>0</v>
      </c>
      <c r="U4663" s="97"/>
      <c r="V4663" s="73">
        <f t="shared" si="1501"/>
        <v>0</v>
      </c>
      <c r="W4663" s="73">
        <f t="shared" si="1495"/>
        <v>0</v>
      </c>
      <c r="X4663" s="76" t="str">
        <f t="shared" si="1496"/>
        <v>-</v>
      </c>
      <c r="Y4663" s="73">
        <f t="shared" si="1497"/>
        <v>0</v>
      </c>
      <c r="Z4663" s="73">
        <f t="shared" si="1498"/>
        <v>0</v>
      </c>
      <c r="AA4663" s="73">
        <f t="shared" si="1491"/>
        <v>0</v>
      </c>
      <c r="AB4663" s="73">
        <f t="shared" si="1499"/>
        <v>0</v>
      </c>
      <c r="AC4663" s="73">
        <f t="shared" si="1492"/>
        <v>0</v>
      </c>
      <c r="AD4663" s="73">
        <f t="shared" si="1493"/>
        <v>0</v>
      </c>
      <c r="AE4663" s="73">
        <v>0</v>
      </c>
    </row>
    <row r="4664" spans="1:31" ht="15" customHeight="1">
      <c r="A4664" s="94"/>
      <c r="B4664" s="6" t="str">
        <f>IFERROR(VLOOKUP(A4664,'Distributor List'!$A$2:$D$77,2,0),"-")</f>
        <v>-</v>
      </c>
      <c r="C4664" s="6" t="str">
        <f>IFERROR(VLOOKUP(A4664,'Distributor List'!$A$2:$D$77,3,0),"-")</f>
        <v>-</v>
      </c>
      <c r="D4664" s="6" t="str">
        <f>IFERROR(VLOOKUP(A4664,'Distributor List'!$A$2:$F$77,6,0),"-")</f>
        <v>-</v>
      </c>
      <c r="E4664" s="6" t="str">
        <f>IFERROR(VLOOKUP(A4664,'Distributor List'!$A$2:$D$77,4,0),"-")</f>
        <v>-</v>
      </c>
      <c r="F4664" s="6" t="str">
        <f>IFERROR(VLOOKUP(H4664,'Price List'!$A$2:$H$109,8,0),"-")</f>
        <v>-</v>
      </c>
      <c r="G4664" s="6" t="str">
        <f>IFERROR(VLOOKUP(A4664,'Distributor List'!$A$2:$E$77,5,0),"-")</f>
        <v>-</v>
      </c>
      <c r="H4664" s="10"/>
      <c r="I4664" s="95"/>
      <c r="J4664" s="92"/>
      <c r="K4664" s="92"/>
      <c r="L4664" s="73">
        <f t="shared" si="1503"/>
        <v>0</v>
      </c>
      <c r="M4664" s="73">
        <f t="shared" si="1500"/>
        <v>0</v>
      </c>
      <c r="N4664" s="73"/>
      <c r="O4664" s="73"/>
      <c r="P4664" s="73"/>
      <c r="Q4664" s="73"/>
      <c r="R4664" s="73">
        <f t="shared" si="1502"/>
        <v>0</v>
      </c>
      <c r="S4664" s="76" t="str">
        <f t="shared" si="1494"/>
        <v>-</v>
      </c>
      <c r="T4664" s="96">
        <v>0</v>
      </c>
      <c r="U4664" s="97"/>
      <c r="V4664" s="73">
        <f t="shared" si="1501"/>
        <v>0</v>
      </c>
      <c r="W4664" s="73">
        <f t="shared" si="1495"/>
        <v>0</v>
      </c>
      <c r="X4664" s="76" t="str">
        <f t="shared" si="1496"/>
        <v>-</v>
      </c>
      <c r="Y4664" s="73">
        <f t="shared" si="1497"/>
        <v>0</v>
      </c>
      <c r="Z4664" s="73">
        <f t="shared" si="1498"/>
        <v>0</v>
      </c>
      <c r="AA4664" s="73">
        <f t="shared" si="1491"/>
        <v>0</v>
      </c>
      <c r="AB4664" s="73">
        <f t="shared" si="1499"/>
        <v>0</v>
      </c>
      <c r="AC4664" s="73">
        <f t="shared" si="1492"/>
        <v>0</v>
      </c>
      <c r="AD4664" s="73">
        <f t="shared" si="1493"/>
        <v>0</v>
      </c>
      <c r="AE4664" s="73">
        <v>0</v>
      </c>
    </row>
    <row r="4665" spans="1:31" ht="15" customHeight="1">
      <c r="A4665" s="94"/>
      <c r="B4665" s="6" t="str">
        <f>IFERROR(VLOOKUP(A4665,'Distributor List'!$A$2:$D$77,2,0),"-")</f>
        <v>-</v>
      </c>
      <c r="C4665" s="6" t="str">
        <f>IFERROR(VLOOKUP(A4665,'Distributor List'!$A$2:$D$77,3,0),"-")</f>
        <v>-</v>
      </c>
      <c r="D4665" s="6" t="str">
        <f>IFERROR(VLOOKUP(A4665,'Distributor List'!$A$2:$F$77,6,0),"-")</f>
        <v>-</v>
      </c>
      <c r="E4665" s="6" t="str">
        <f>IFERROR(VLOOKUP(A4665,'Distributor List'!$A$2:$D$77,4,0),"-")</f>
        <v>-</v>
      </c>
      <c r="F4665" s="6" t="str">
        <f>IFERROR(VLOOKUP(H4665,'Price List'!$A$2:$H$109,8,0),"-")</f>
        <v>-</v>
      </c>
      <c r="G4665" s="6" t="str">
        <f>IFERROR(VLOOKUP(A4665,'Distributor List'!$A$2:$E$77,5,0),"-")</f>
        <v>-</v>
      </c>
      <c r="H4665" s="10"/>
      <c r="I4665" s="95"/>
      <c r="J4665" s="92"/>
      <c r="K4665" s="92"/>
      <c r="L4665" s="73">
        <f t="shared" si="1503"/>
        <v>0</v>
      </c>
      <c r="M4665" s="73">
        <f t="shared" si="1500"/>
        <v>0</v>
      </c>
      <c r="N4665" s="73"/>
      <c r="O4665" s="73"/>
      <c r="P4665" s="73"/>
      <c r="Q4665" s="73"/>
      <c r="R4665" s="73">
        <f t="shared" si="1502"/>
        <v>0</v>
      </c>
      <c r="S4665" s="76" t="str">
        <f t="shared" si="1494"/>
        <v>-</v>
      </c>
      <c r="T4665" s="96">
        <v>0</v>
      </c>
      <c r="U4665" s="97"/>
      <c r="V4665" s="73">
        <f t="shared" si="1501"/>
        <v>0</v>
      </c>
      <c r="W4665" s="73">
        <f t="shared" si="1495"/>
        <v>0</v>
      </c>
      <c r="X4665" s="76" t="str">
        <f t="shared" si="1496"/>
        <v>-</v>
      </c>
      <c r="Y4665" s="73">
        <f t="shared" si="1497"/>
        <v>0</v>
      </c>
      <c r="Z4665" s="73">
        <f t="shared" si="1498"/>
        <v>0</v>
      </c>
      <c r="AA4665" s="73">
        <f t="shared" si="1491"/>
        <v>0</v>
      </c>
      <c r="AB4665" s="73">
        <f t="shared" si="1499"/>
        <v>0</v>
      </c>
      <c r="AC4665" s="73">
        <f t="shared" si="1492"/>
        <v>0</v>
      </c>
      <c r="AD4665" s="73">
        <f t="shared" si="1493"/>
        <v>0</v>
      </c>
      <c r="AE4665" s="73">
        <v>0</v>
      </c>
    </row>
    <row r="4666" spans="1:31" ht="15" customHeight="1">
      <c r="A4666" s="94"/>
      <c r="B4666" s="6" t="str">
        <f>IFERROR(VLOOKUP(A4666,'Distributor List'!$A$2:$D$77,2,0),"-")</f>
        <v>-</v>
      </c>
      <c r="C4666" s="6" t="str">
        <f>IFERROR(VLOOKUP(A4666,'Distributor List'!$A$2:$D$77,3,0),"-")</f>
        <v>-</v>
      </c>
      <c r="D4666" s="6" t="str">
        <f>IFERROR(VLOOKUP(A4666,'Distributor List'!$A$2:$F$77,6,0),"-")</f>
        <v>-</v>
      </c>
      <c r="E4666" s="6" t="str">
        <f>IFERROR(VLOOKUP(A4666,'Distributor List'!$A$2:$D$77,4,0),"-")</f>
        <v>-</v>
      </c>
      <c r="F4666" s="6" t="str">
        <f>IFERROR(VLOOKUP(H4666,'Price List'!$A$2:$H$109,8,0),"-")</f>
        <v>-</v>
      </c>
      <c r="G4666" s="6" t="str">
        <f>IFERROR(VLOOKUP(A4666,'Distributor List'!$A$2:$E$77,5,0),"-")</f>
        <v>-</v>
      </c>
      <c r="H4666" s="10"/>
      <c r="I4666" s="95"/>
      <c r="J4666" s="92"/>
      <c r="K4666" s="92"/>
      <c r="L4666" s="73">
        <f t="shared" si="1503"/>
        <v>0</v>
      </c>
      <c r="M4666" s="73">
        <f t="shared" si="1500"/>
        <v>0</v>
      </c>
      <c r="N4666" s="73"/>
      <c r="O4666" s="73"/>
      <c r="P4666" s="73"/>
      <c r="Q4666" s="73"/>
      <c r="R4666" s="73">
        <f t="shared" si="1502"/>
        <v>0</v>
      </c>
      <c r="S4666" s="76" t="str">
        <f t="shared" si="1494"/>
        <v>-</v>
      </c>
      <c r="T4666" s="96">
        <v>0</v>
      </c>
      <c r="U4666" s="97"/>
      <c r="V4666" s="73">
        <f t="shared" si="1501"/>
        <v>0</v>
      </c>
      <c r="W4666" s="73">
        <f t="shared" si="1495"/>
        <v>0</v>
      </c>
      <c r="X4666" s="76" t="str">
        <f t="shared" si="1496"/>
        <v>-</v>
      </c>
      <c r="Y4666" s="73">
        <f t="shared" si="1497"/>
        <v>0</v>
      </c>
      <c r="Z4666" s="73">
        <f t="shared" si="1498"/>
        <v>0</v>
      </c>
      <c r="AA4666" s="73">
        <f t="shared" si="1491"/>
        <v>0</v>
      </c>
      <c r="AB4666" s="73">
        <f t="shared" si="1499"/>
        <v>0</v>
      </c>
      <c r="AC4666" s="73">
        <f t="shared" si="1492"/>
        <v>0</v>
      </c>
      <c r="AD4666" s="73">
        <f t="shared" si="1493"/>
        <v>0</v>
      </c>
      <c r="AE4666" s="73">
        <v>0</v>
      </c>
    </row>
    <row r="4667" spans="1:31" ht="15" customHeight="1">
      <c r="A4667" s="94"/>
      <c r="B4667" s="6" t="str">
        <f>IFERROR(VLOOKUP(A4667,'Distributor List'!$A$2:$D$77,2,0),"-")</f>
        <v>-</v>
      </c>
      <c r="C4667" s="6" t="str">
        <f>IFERROR(VLOOKUP(A4667,'Distributor List'!$A$2:$D$77,3,0),"-")</f>
        <v>-</v>
      </c>
      <c r="D4667" s="6" t="str">
        <f>IFERROR(VLOOKUP(A4667,'Distributor List'!$A$2:$F$77,6,0),"-")</f>
        <v>-</v>
      </c>
      <c r="E4667" s="6" t="str">
        <f>IFERROR(VLOOKUP(A4667,'Distributor List'!$A$2:$D$77,4,0),"-")</f>
        <v>-</v>
      </c>
      <c r="F4667" s="6" t="str">
        <f>IFERROR(VLOOKUP(H4667,'Price List'!$A$2:$H$109,8,0),"-")</f>
        <v>-</v>
      </c>
      <c r="G4667" s="6" t="str">
        <f>IFERROR(VLOOKUP(A4667,'Distributor List'!$A$2:$E$77,5,0),"-")</f>
        <v>-</v>
      </c>
      <c r="H4667" s="10"/>
      <c r="I4667" s="95"/>
      <c r="J4667" s="92"/>
      <c r="K4667" s="92"/>
      <c r="L4667" s="73">
        <f t="shared" si="1503"/>
        <v>0</v>
      </c>
      <c r="M4667" s="73">
        <f t="shared" si="1500"/>
        <v>0</v>
      </c>
      <c r="N4667" s="73"/>
      <c r="O4667" s="73"/>
      <c r="P4667" s="73"/>
      <c r="Q4667" s="73"/>
      <c r="R4667" s="73">
        <f t="shared" si="1502"/>
        <v>0</v>
      </c>
      <c r="S4667" s="76" t="str">
        <f t="shared" si="1494"/>
        <v>-</v>
      </c>
      <c r="T4667" s="96">
        <v>0</v>
      </c>
      <c r="U4667" s="97"/>
      <c r="V4667" s="73">
        <f t="shared" si="1501"/>
        <v>0</v>
      </c>
      <c r="W4667" s="73">
        <f t="shared" si="1495"/>
        <v>0</v>
      </c>
      <c r="X4667" s="76" t="str">
        <f t="shared" si="1496"/>
        <v>-</v>
      </c>
      <c r="Y4667" s="73">
        <f t="shared" si="1497"/>
        <v>0</v>
      </c>
      <c r="Z4667" s="73">
        <f t="shared" si="1498"/>
        <v>0</v>
      </c>
      <c r="AA4667" s="73">
        <f t="shared" si="1491"/>
        <v>0</v>
      </c>
      <c r="AB4667" s="73">
        <f t="shared" si="1499"/>
        <v>0</v>
      </c>
      <c r="AC4667" s="73">
        <f t="shared" si="1492"/>
        <v>0</v>
      </c>
      <c r="AD4667" s="73">
        <f t="shared" si="1493"/>
        <v>0</v>
      </c>
      <c r="AE4667" s="73">
        <v>0</v>
      </c>
    </row>
    <row r="4668" spans="1:31" ht="15" customHeight="1">
      <c r="A4668" s="94"/>
      <c r="B4668" s="6" t="str">
        <f>IFERROR(VLOOKUP(A4668,'Distributor List'!$A$2:$D$77,2,0),"-")</f>
        <v>-</v>
      </c>
      <c r="C4668" s="6" t="str">
        <f>IFERROR(VLOOKUP(A4668,'Distributor List'!$A$2:$D$77,3,0),"-")</f>
        <v>-</v>
      </c>
      <c r="D4668" s="6" t="str">
        <f>IFERROR(VLOOKUP(A4668,'Distributor List'!$A$2:$F$77,6,0),"-")</f>
        <v>-</v>
      </c>
      <c r="E4668" s="6" t="str">
        <f>IFERROR(VLOOKUP(A4668,'Distributor List'!$A$2:$D$77,4,0),"-")</f>
        <v>-</v>
      </c>
      <c r="F4668" s="6" t="str">
        <f>IFERROR(VLOOKUP(H4668,'Price List'!$A$2:$H$109,8,0),"-")</f>
        <v>-</v>
      </c>
      <c r="G4668" s="6" t="str">
        <f>IFERROR(VLOOKUP(A4668,'Distributor List'!$A$2:$E$77,5,0),"-")</f>
        <v>-</v>
      </c>
      <c r="H4668" s="10"/>
      <c r="I4668" s="95"/>
      <c r="J4668" s="92"/>
      <c r="K4668" s="92"/>
      <c r="L4668" s="73">
        <f t="shared" si="1503"/>
        <v>0</v>
      </c>
      <c r="M4668" s="73">
        <f t="shared" si="1500"/>
        <v>0</v>
      </c>
      <c r="N4668" s="73"/>
      <c r="O4668" s="73"/>
      <c r="P4668" s="73"/>
      <c r="Q4668" s="73"/>
      <c r="R4668" s="73">
        <f t="shared" si="1502"/>
        <v>0</v>
      </c>
      <c r="S4668" s="76" t="str">
        <f t="shared" si="1494"/>
        <v>-</v>
      </c>
      <c r="T4668" s="96">
        <v>0</v>
      </c>
      <c r="U4668" s="97"/>
      <c r="V4668" s="73">
        <f t="shared" si="1501"/>
        <v>0</v>
      </c>
      <c r="W4668" s="73">
        <f t="shared" si="1495"/>
        <v>0</v>
      </c>
      <c r="X4668" s="76" t="str">
        <f t="shared" si="1496"/>
        <v>-</v>
      </c>
      <c r="Y4668" s="73">
        <f t="shared" si="1497"/>
        <v>0</v>
      </c>
      <c r="Z4668" s="73">
        <f t="shared" si="1498"/>
        <v>0</v>
      </c>
      <c r="AA4668" s="73">
        <f t="shared" si="1491"/>
        <v>0</v>
      </c>
      <c r="AB4668" s="73">
        <f t="shared" si="1499"/>
        <v>0</v>
      </c>
      <c r="AC4668" s="73">
        <f t="shared" si="1492"/>
        <v>0</v>
      </c>
      <c r="AD4668" s="73">
        <f t="shared" si="1493"/>
        <v>0</v>
      </c>
      <c r="AE4668" s="73">
        <v>0</v>
      </c>
    </row>
    <row r="4669" spans="1:31" ht="15" customHeight="1">
      <c r="A4669" s="94"/>
      <c r="B4669" s="6" t="str">
        <f>IFERROR(VLOOKUP(A4669,'Distributor List'!$A$2:$D$77,2,0),"-")</f>
        <v>-</v>
      </c>
      <c r="C4669" s="6" t="str">
        <f>IFERROR(VLOOKUP(A4669,'Distributor List'!$A$2:$D$77,3,0),"-")</f>
        <v>-</v>
      </c>
      <c r="D4669" s="6" t="str">
        <f>IFERROR(VLOOKUP(A4669,'Distributor List'!$A$2:$F$77,6,0),"-")</f>
        <v>-</v>
      </c>
      <c r="E4669" s="6" t="str">
        <f>IFERROR(VLOOKUP(A4669,'Distributor List'!$A$2:$D$77,4,0),"-")</f>
        <v>-</v>
      </c>
      <c r="F4669" s="6" t="str">
        <f>IFERROR(VLOOKUP(H4669,'Price List'!$A$2:$H$109,8,0),"-")</f>
        <v>-</v>
      </c>
      <c r="G4669" s="6" t="str">
        <f>IFERROR(VLOOKUP(A4669,'Distributor List'!$A$2:$E$77,5,0),"-")</f>
        <v>-</v>
      </c>
      <c r="H4669" s="10"/>
      <c r="I4669" s="95"/>
      <c r="J4669" s="92"/>
      <c r="K4669" s="92"/>
      <c r="L4669" s="73">
        <f t="shared" si="1503"/>
        <v>0</v>
      </c>
      <c r="M4669" s="73">
        <f t="shared" si="1500"/>
        <v>0</v>
      </c>
      <c r="N4669" s="73"/>
      <c r="O4669" s="73"/>
      <c r="P4669" s="73"/>
      <c r="Q4669" s="73"/>
      <c r="R4669" s="73">
        <f t="shared" si="1502"/>
        <v>0</v>
      </c>
      <c r="S4669" s="76" t="str">
        <f t="shared" si="1494"/>
        <v>-</v>
      </c>
      <c r="T4669" s="96">
        <v>0</v>
      </c>
      <c r="U4669" s="97"/>
      <c r="V4669" s="73">
        <f t="shared" si="1501"/>
        <v>0</v>
      </c>
      <c r="W4669" s="73">
        <f t="shared" si="1495"/>
        <v>0</v>
      </c>
      <c r="X4669" s="76" t="str">
        <f t="shared" si="1496"/>
        <v>-</v>
      </c>
      <c r="Y4669" s="73">
        <f t="shared" si="1497"/>
        <v>0</v>
      </c>
      <c r="Z4669" s="73">
        <f t="shared" si="1498"/>
        <v>0</v>
      </c>
      <c r="AA4669" s="73">
        <f t="shared" ref="AA4669:AA4732" si="1504">Z4669*I4669</f>
        <v>0</v>
      </c>
      <c r="AB4669" s="73">
        <f t="shared" si="1499"/>
        <v>0</v>
      </c>
      <c r="AC4669" s="73">
        <f t="shared" ref="AC4669:AC4732" si="1505">AB4669*I4669</f>
        <v>0</v>
      </c>
      <c r="AD4669" s="73">
        <f t="shared" ref="AD4669:AD4732" si="1506">Y4669*I4669</f>
        <v>0</v>
      </c>
      <c r="AE4669" s="73">
        <v>0</v>
      </c>
    </row>
    <row r="4670" spans="1:31" ht="15" customHeight="1">
      <c r="A4670" s="94"/>
      <c r="B4670" s="6" t="str">
        <f>IFERROR(VLOOKUP(A4670,'Distributor List'!$A$2:$D$77,2,0),"-")</f>
        <v>-</v>
      </c>
      <c r="C4670" s="6" t="str">
        <f>IFERROR(VLOOKUP(A4670,'Distributor List'!$A$2:$D$77,3,0),"-")</f>
        <v>-</v>
      </c>
      <c r="D4670" s="6" t="str">
        <f>IFERROR(VLOOKUP(A4670,'Distributor List'!$A$2:$F$77,6,0),"-")</f>
        <v>-</v>
      </c>
      <c r="E4670" s="6" t="str">
        <f>IFERROR(VLOOKUP(A4670,'Distributor List'!$A$2:$D$77,4,0),"-")</f>
        <v>-</v>
      </c>
      <c r="F4670" s="6" t="str">
        <f>IFERROR(VLOOKUP(H4670,'Price List'!$A$2:$H$109,8,0),"-")</f>
        <v>-</v>
      </c>
      <c r="G4670" s="6" t="str">
        <f>IFERROR(VLOOKUP(A4670,'Distributor List'!$A$2:$E$77,5,0),"-")</f>
        <v>-</v>
      </c>
      <c r="H4670" s="10"/>
      <c r="I4670" s="95"/>
      <c r="J4670" s="92"/>
      <c r="K4670" s="92"/>
      <c r="L4670" s="73">
        <f t="shared" si="1503"/>
        <v>0</v>
      </c>
      <c r="M4670" s="73">
        <f t="shared" si="1500"/>
        <v>0</v>
      </c>
      <c r="N4670" s="73"/>
      <c r="O4670" s="73"/>
      <c r="P4670" s="73"/>
      <c r="Q4670" s="73"/>
      <c r="R4670" s="73">
        <f t="shared" si="1502"/>
        <v>0</v>
      </c>
      <c r="S4670" s="76" t="str">
        <f t="shared" si="1494"/>
        <v>-</v>
      </c>
      <c r="T4670" s="96">
        <v>0</v>
      </c>
      <c r="U4670" s="97"/>
      <c r="V4670" s="73">
        <f t="shared" si="1501"/>
        <v>0</v>
      </c>
      <c r="W4670" s="73">
        <f t="shared" si="1495"/>
        <v>0</v>
      </c>
      <c r="X4670" s="76" t="str">
        <f t="shared" si="1496"/>
        <v>-</v>
      </c>
      <c r="Y4670" s="73">
        <f t="shared" si="1497"/>
        <v>0</v>
      </c>
      <c r="Z4670" s="73">
        <f t="shared" si="1498"/>
        <v>0</v>
      </c>
      <c r="AA4670" s="73">
        <f t="shared" si="1504"/>
        <v>0</v>
      </c>
      <c r="AB4670" s="73">
        <f t="shared" si="1499"/>
        <v>0</v>
      </c>
      <c r="AC4670" s="73">
        <f t="shared" si="1505"/>
        <v>0</v>
      </c>
      <c r="AD4670" s="73">
        <f t="shared" si="1506"/>
        <v>0</v>
      </c>
      <c r="AE4670" s="73">
        <v>0</v>
      </c>
    </row>
    <row r="4671" spans="1:31" ht="15" customHeight="1">
      <c r="A4671" s="94"/>
      <c r="B4671" s="6" t="str">
        <f>IFERROR(VLOOKUP(A4671,'Distributor List'!$A$2:$D$77,2,0),"-")</f>
        <v>-</v>
      </c>
      <c r="C4671" s="6" t="str">
        <f>IFERROR(VLOOKUP(A4671,'Distributor List'!$A$2:$D$77,3,0),"-")</f>
        <v>-</v>
      </c>
      <c r="D4671" s="6" t="str">
        <f>IFERROR(VLOOKUP(A4671,'Distributor List'!$A$2:$F$77,6,0),"-")</f>
        <v>-</v>
      </c>
      <c r="E4671" s="6" t="str">
        <f>IFERROR(VLOOKUP(A4671,'Distributor List'!$A$2:$D$77,4,0),"-")</f>
        <v>-</v>
      </c>
      <c r="F4671" s="6" t="str">
        <f>IFERROR(VLOOKUP(H4671,'Price List'!$A$2:$H$109,8,0),"-")</f>
        <v>-</v>
      </c>
      <c r="G4671" s="6" t="str">
        <f>IFERROR(VLOOKUP(A4671,'Distributor List'!$A$2:$E$77,5,0),"-")</f>
        <v>-</v>
      </c>
      <c r="H4671" s="10"/>
      <c r="I4671" s="95"/>
      <c r="J4671" s="92"/>
      <c r="K4671" s="92"/>
      <c r="L4671" s="73">
        <f t="shared" si="1503"/>
        <v>0</v>
      </c>
      <c r="M4671" s="73">
        <f t="shared" si="1500"/>
        <v>0</v>
      </c>
      <c r="N4671" s="73"/>
      <c r="O4671" s="73"/>
      <c r="P4671" s="73"/>
      <c r="Q4671" s="73"/>
      <c r="R4671" s="73">
        <f t="shared" si="1502"/>
        <v>0</v>
      </c>
      <c r="S4671" s="76" t="str">
        <f t="shared" si="1494"/>
        <v>-</v>
      </c>
      <c r="T4671" s="96">
        <v>0</v>
      </c>
      <c r="U4671" s="97"/>
      <c r="V4671" s="73">
        <f t="shared" si="1501"/>
        <v>0</v>
      </c>
      <c r="W4671" s="73">
        <f t="shared" si="1495"/>
        <v>0</v>
      </c>
      <c r="X4671" s="76" t="str">
        <f t="shared" si="1496"/>
        <v>-</v>
      </c>
      <c r="Y4671" s="73">
        <f t="shared" si="1497"/>
        <v>0</v>
      </c>
      <c r="Z4671" s="73">
        <f t="shared" si="1498"/>
        <v>0</v>
      </c>
      <c r="AA4671" s="73">
        <f t="shared" si="1504"/>
        <v>0</v>
      </c>
      <c r="AB4671" s="73">
        <f t="shared" si="1499"/>
        <v>0</v>
      </c>
      <c r="AC4671" s="73">
        <f t="shared" si="1505"/>
        <v>0</v>
      </c>
      <c r="AD4671" s="73">
        <f t="shared" si="1506"/>
        <v>0</v>
      </c>
      <c r="AE4671" s="73">
        <v>0</v>
      </c>
    </row>
    <row r="4672" spans="1:31" ht="15" customHeight="1">
      <c r="A4672" s="94"/>
      <c r="B4672" s="6" t="str">
        <f>IFERROR(VLOOKUP(A4672,'Distributor List'!$A$2:$D$77,2,0),"-")</f>
        <v>-</v>
      </c>
      <c r="C4672" s="6" t="str">
        <f>IFERROR(VLOOKUP(A4672,'Distributor List'!$A$2:$D$77,3,0),"-")</f>
        <v>-</v>
      </c>
      <c r="D4672" s="6" t="str">
        <f>IFERROR(VLOOKUP(A4672,'Distributor List'!$A$2:$F$77,6,0),"-")</f>
        <v>-</v>
      </c>
      <c r="E4672" s="6" t="str">
        <f>IFERROR(VLOOKUP(A4672,'Distributor List'!$A$2:$D$77,4,0),"-")</f>
        <v>-</v>
      </c>
      <c r="F4672" s="6" t="str">
        <f>IFERROR(VLOOKUP(H4672,'Price List'!$A$2:$H$109,8,0),"-")</f>
        <v>-</v>
      </c>
      <c r="G4672" s="6" t="str">
        <f>IFERROR(VLOOKUP(A4672,'Distributor List'!$A$2:$E$77,5,0),"-")</f>
        <v>-</v>
      </c>
      <c r="H4672" s="10"/>
      <c r="I4672" s="95"/>
      <c r="J4672" s="92"/>
      <c r="K4672" s="92"/>
      <c r="L4672" s="73">
        <f t="shared" si="1503"/>
        <v>0</v>
      </c>
      <c r="M4672" s="73">
        <f t="shared" si="1500"/>
        <v>0</v>
      </c>
      <c r="N4672" s="73"/>
      <c r="O4672" s="73"/>
      <c r="P4672" s="73"/>
      <c r="Q4672" s="73"/>
      <c r="R4672" s="73">
        <f t="shared" si="1502"/>
        <v>0</v>
      </c>
      <c r="S4672" s="76" t="str">
        <f t="shared" si="1494"/>
        <v>-</v>
      </c>
      <c r="T4672" s="96">
        <v>0</v>
      </c>
      <c r="U4672" s="97"/>
      <c r="V4672" s="73">
        <f t="shared" si="1501"/>
        <v>0</v>
      </c>
      <c r="W4672" s="73">
        <f t="shared" si="1495"/>
        <v>0</v>
      </c>
      <c r="X4672" s="76" t="str">
        <f t="shared" si="1496"/>
        <v>-</v>
      </c>
      <c r="Y4672" s="73">
        <f t="shared" si="1497"/>
        <v>0</v>
      </c>
      <c r="Z4672" s="73">
        <f t="shared" si="1498"/>
        <v>0</v>
      </c>
      <c r="AA4672" s="73">
        <f t="shared" si="1504"/>
        <v>0</v>
      </c>
      <c r="AB4672" s="73">
        <f t="shared" si="1499"/>
        <v>0</v>
      </c>
      <c r="AC4672" s="73">
        <f t="shared" si="1505"/>
        <v>0</v>
      </c>
      <c r="AD4672" s="73">
        <f t="shared" si="1506"/>
        <v>0</v>
      </c>
      <c r="AE4672" s="73">
        <v>0</v>
      </c>
    </row>
    <row r="4673" spans="1:31" ht="15" customHeight="1">
      <c r="A4673" s="94"/>
      <c r="B4673" s="6" t="str">
        <f>IFERROR(VLOOKUP(A4673,'Distributor List'!$A$2:$D$77,2,0),"-")</f>
        <v>-</v>
      </c>
      <c r="C4673" s="6" t="str">
        <f>IFERROR(VLOOKUP(A4673,'Distributor List'!$A$2:$D$77,3,0),"-")</f>
        <v>-</v>
      </c>
      <c r="D4673" s="6" t="str">
        <f>IFERROR(VLOOKUP(A4673,'Distributor List'!$A$2:$F$77,6,0),"-")</f>
        <v>-</v>
      </c>
      <c r="E4673" s="6" t="str">
        <f>IFERROR(VLOOKUP(A4673,'Distributor List'!$A$2:$D$77,4,0),"-")</f>
        <v>-</v>
      </c>
      <c r="F4673" s="6" t="str">
        <f>IFERROR(VLOOKUP(H4673,'Price List'!$A$2:$H$109,8,0),"-")</f>
        <v>-</v>
      </c>
      <c r="G4673" s="6" t="str">
        <f>IFERROR(VLOOKUP(A4673,'Distributor List'!$A$2:$E$77,5,0),"-")</f>
        <v>-</v>
      </c>
      <c r="H4673" s="10"/>
      <c r="I4673" s="95"/>
      <c r="J4673" s="92"/>
      <c r="K4673" s="92"/>
      <c r="L4673" s="73">
        <f t="shared" si="1503"/>
        <v>0</v>
      </c>
      <c r="M4673" s="73">
        <f t="shared" si="1500"/>
        <v>0</v>
      </c>
      <c r="N4673" s="73"/>
      <c r="O4673" s="73"/>
      <c r="P4673" s="73"/>
      <c r="Q4673" s="73"/>
      <c r="R4673" s="73">
        <f t="shared" si="1502"/>
        <v>0</v>
      </c>
      <c r="S4673" s="76" t="str">
        <f t="shared" si="1494"/>
        <v>-</v>
      </c>
      <c r="T4673" s="96">
        <v>0</v>
      </c>
      <c r="U4673" s="97"/>
      <c r="V4673" s="73">
        <f t="shared" si="1501"/>
        <v>0</v>
      </c>
      <c r="W4673" s="73">
        <f t="shared" si="1495"/>
        <v>0</v>
      </c>
      <c r="X4673" s="76" t="str">
        <f t="shared" si="1496"/>
        <v>-</v>
      </c>
      <c r="Y4673" s="73">
        <f t="shared" si="1497"/>
        <v>0</v>
      </c>
      <c r="Z4673" s="73">
        <f t="shared" si="1498"/>
        <v>0</v>
      </c>
      <c r="AA4673" s="73">
        <f t="shared" si="1504"/>
        <v>0</v>
      </c>
      <c r="AB4673" s="73">
        <f t="shared" si="1499"/>
        <v>0</v>
      </c>
      <c r="AC4673" s="73">
        <f t="shared" si="1505"/>
        <v>0</v>
      </c>
      <c r="AD4673" s="73">
        <f t="shared" si="1506"/>
        <v>0</v>
      </c>
      <c r="AE4673" s="73">
        <v>0</v>
      </c>
    </row>
    <row r="4674" spans="1:31" ht="15" customHeight="1">
      <c r="A4674" s="94"/>
      <c r="B4674" s="6" t="str">
        <f>IFERROR(VLOOKUP(A4674,'Distributor List'!$A$2:$D$77,2,0),"-")</f>
        <v>-</v>
      </c>
      <c r="C4674" s="6" t="str">
        <f>IFERROR(VLOOKUP(A4674,'Distributor List'!$A$2:$D$77,3,0),"-")</f>
        <v>-</v>
      </c>
      <c r="D4674" s="6" t="str">
        <f>IFERROR(VLOOKUP(A4674,'Distributor List'!$A$2:$F$77,6,0),"-")</f>
        <v>-</v>
      </c>
      <c r="E4674" s="6" t="str">
        <f>IFERROR(VLOOKUP(A4674,'Distributor List'!$A$2:$D$77,4,0),"-")</f>
        <v>-</v>
      </c>
      <c r="F4674" s="6" t="str">
        <f>IFERROR(VLOOKUP(H4674,'Price List'!$A$2:$H$109,8,0),"-")</f>
        <v>-</v>
      </c>
      <c r="G4674" s="6" t="str">
        <f>IFERROR(VLOOKUP(A4674,'Distributor List'!$A$2:$E$77,5,0),"-")</f>
        <v>-</v>
      </c>
      <c r="H4674" s="10"/>
      <c r="I4674" s="95"/>
      <c r="J4674" s="92"/>
      <c r="K4674" s="92"/>
      <c r="L4674" s="73">
        <f t="shared" si="1503"/>
        <v>0</v>
      </c>
      <c r="M4674" s="73">
        <f t="shared" si="1500"/>
        <v>0</v>
      </c>
      <c r="N4674" s="73"/>
      <c r="O4674" s="73"/>
      <c r="P4674" s="73"/>
      <c r="Q4674" s="73"/>
      <c r="R4674" s="73">
        <f t="shared" si="1502"/>
        <v>0</v>
      </c>
      <c r="S4674" s="76" t="str">
        <f t="shared" si="1494"/>
        <v>-</v>
      </c>
      <c r="T4674" s="96">
        <v>0</v>
      </c>
      <c r="U4674" s="97"/>
      <c r="V4674" s="73">
        <f t="shared" si="1501"/>
        <v>0</v>
      </c>
      <c r="W4674" s="73">
        <f t="shared" si="1495"/>
        <v>0</v>
      </c>
      <c r="X4674" s="76" t="str">
        <f t="shared" si="1496"/>
        <v>-</v>
      </c>
      <c r="Y4674" s="73">
        <f t="shared" si="1497"/>
        <v>0</v>
      </c>
      <c r="Z4674" s="73">
        <f t="shared" si="1498"/>
        <v>0</v>
      </c>
      <c r="AA4674" s="73">
        <f t="shared" si="1504"/>
        <v>0</v>
      </c>
      <c r="AB4674" s="73">
        <f t="shared" si="1499"/>
        <v>0</v>
      </c>
      <c r="AC4674" s="73">
        <f t="shared" si="1505"/>
        <v>0</v>
      </c>
      <c r="AD4674" s="73">
        <f t="shared" si="1506"/>
        <v>0</v>
      </c>
      <c r="AE4674" s="73">
        <v>0</v>
      </c>
    </row>
    <row r="4675" spans="1:31" ht="15" customHeight="1">
      <c r="A4675" s="94"/>
      <c r="B4675" s="6" t="str">
        <f>IFERROR(VLOOKUP(A4675,'Distributor List'!$A$2:$D$77,2,0),"-")</f>
        <v>-</v>
      </c>
      <c r="C4675" s="6" t="str">
        <f>IFERROR(VLOOKUP(A4675,'Distributor List'!$A$2:$D$77,3,0),"-")</f>
        <v>-</v>
      </c>
      <c r="D4675" s="6" t="str">
        <f>IFERROR(VLOOKUP(A4675,'Distributor List'!$A$2:$F$77,6,0),"-")</f>
        <v>-</v>
      </c>
      <c r="E4675" s="6" t="str">
        <f>IFERROR(VLOOKUP(A4675,'Distributor List'!$A$2:$D$77,4,0),"-")</f>
        <v>-</v>
      </c>
      <c r="F4675" s="6" t="str">
        <f>IFERROR(VLOOKUP(H4675,'Price List'!$A$2:$H$109,8,0),"-")</f>
        <v>-</v>
      </c>
      <c r="G4675" s="6" t="str">
        <f>IFERROR(VLOOKUP(A4675,'Distributor List'!$A$2:$E$77,5,0),"-")</f>
        <v>-</v>
      </c>
      <c r="H4675" s="10"/>
      <c r="I4675" s="95"/>
      <c r="J4675" s="92"/>
      <c r="K4675" s="92"/>
      <c r="L4675" s="73">
        <f t="shared" si="1503"/>
        <v>0</v>
      </c>
      <c r="M4675" s="73">
        <f t="shared" si="1500"/>
        <v>0</v>
      </c>
      <c r="N4675" s="73"/>
      <c r="O4675" s="73"/>
      <c r="P4675" s="73"/>
      <c r="Q4675" s="73"/>
      <c r="R4675" s="73">
        <f t="shared" si="1502"/>
        <v>0</v>
      </c>
      <c r="S4675" s="76" t="str">
        <f t="shared" si="1494"/>
        <v>-</v>
      </c>
      <c r="T4675" s="96">
        <v>0</v>
      </c>
      <c r="U4675" s="97"/>
      <c r="V4675" s="73">
        <f t="shared" si="1501"/>
        <v>0</v>
      </c>
      <c r="W4675" s="73">
        <f t="shared" si="1495"/>
        <v>0</v>
      </c>
      <c r="X4675" s="76" t="str">
        <f t="shared" si="1496"/>
        <v>-</v>
      </c>
      <c r="Y4675" s="73">
        <f t="shared" si="1497"/>
        <v>0</v>
      </c>
      <c r="Z4675" s="73">
        <f t="shared" si="1498"/>
        <v>0</v>
      </c>
      <c r="AA4675" s="73">
        <f t="shared" si="1504"/>
        <v>0</v>
      </c>
      <c r="AB4675" s="73">
        <f t="shared" si="1499"/>
        <v>0</v>
      </c>
      <c r="AC4675" s="73">
        <f t="shared" si="1505"/>
        <v>0</v>
      </c>
      <c r="AD4675" s="73">
        <f t="shared" si="1506"/>
        <v>0</v>
      </c>
      <c r="AE4675" s="73">
        <v>0</v>
      </c>
    </row>
    <row r="4676" spans="1:31" ht="15" customHeight="1">
      <c r="A4676" s="94"/>
      <c r="B4676" s="6" t="str">
        <f>IFERROR(VLOOKUP(A4676,'Distributor List'!$A$2:$D$77,2,0),"-")</f>
        <v>-</v>
      </c>
      <c r="C4676" s="6" t="str">
        <f>IFERROR(VLOOKUP(A4676,'Distributor List'!$A$2:$D$77,3,0),"-")</f>
        <v>-</v>
      </c>
      <c r="D4676" s="6" t="str">
        <f>IFERROR(VLOOKUP(A4676,'Distributor List'!$A$2:$F$77,6,0),"-")</f>
        <v>-</v>
      </c>
      <c r="E4676" s="6" t="str">
        <f>IFERROR(VLOOKUP(A4676,'Distributor List'!$A$2:$D$77,4,0),"-")</f>
        <v>-</v>
      </c>
      <c r="F4676" s="6" t="str">
        <f>IFERROR(VLOOKUP(H4676,'Price List'!$A$2:$H$109,8,0),"-")</f>
        <v>-</v>
      </c>
      <c r="G4676" s="6" t="str">
        <f>IFERROR(VLOOKUP(A4676,'Distributor List'!$A$2:$E$77,5,0),"-")</f>
        <v>-</v>
      </c>
      <c r="H4676" s="10"/>
      <c r="I4676" s="95"/>
      <c r="J4676" s="92"/>
      <c r="K4676" s="92"/>
      <c r="L4676" s="73">
        <f t="shared" si="1503"/>
        <v>0</v>
      </c>
      <c r="M4676" s="73">
        <f t="shared" si="1500"/>
        <v>0</v>
      </c>
      <c r="N4676" s="73"/>
      <c r="O4676" s="73"/>
      <c r="P4676" s="73"/>
      <c r="Q4676" s="73"/>
      <c r="R4676" s="73">
        <f t="shared" si="1502"/>
        <v>0</v>
      </c>
      <c r="S4676" s="76" t="str">
        <f t="shared" si="1494"/>
        <v>-</v>
      </c>
      <c r="T4676" s="96">
        <v>0</v>
      </c>
      <c r="U4676" s="97"/>
      <c r="V4676" s="73">
        <f t="shared" si="1501"/>
        <v>0</v>
      </c>
      <c r="W4676" s="73">
        <f t="shared" si="1495"/>
        <v>0</v>
      </c>
      <c r="X4676" s="76" t="str">
        <f t="shared" si="1496"/>
        <v>-</v>
      </c>
      <c r="Y4676" s="73">
        <f t="shared" si="1497"/>
        <v>0</v>
      </c>
      <c r="Z4676" s="73">
        <f t="shared" si="1498"/>
        <v>0</v>
      </c>
      <c r="AA4676" s="73">
        <f t="shared" si="1504"/>
        <v>0</v>
      </c>
      <c r="AB4676" s="73">
        <f t="shared" si="1499"/>
        <v>0</v>
      </c>
      <c r="AC4676" s="73">
        <f t="shared" si="1505"/>
        <v>0</v>
      </c>
      <c r="AD4676" s="73">
        <f t="shared" si="1506"/>
        <v>0</v>
      </c>
      <c r="AE4676" s="73">
        <v>0</v>
      </c>
    </row>
    <row r="4677" spans="1:31" ht="15" customHeight="1">
      <c r="A4677" s="94"/>
      <c r="B4677" s="6" t="str">
        <f>IFERROR(VLOOKUP(A4677,'Distributor List'!$A$2:$D$77,2,0),"-")</f>
        <v>-</v>
      </c>
      <c r="C4677" s="6" t="str">
        <f>IFERROR(VLOOKUP(A4677,'Distributor List'!$A$2:$D$77,3,0),"-")</f>
        <v>-</v>
      </c>
      <c r="D4677" s="6" t="str">
        <f>IFERROR(VLOOKUP(A4677,'Distributor List'!$A$2:$F$77,6,0),"-")</f>
        <v>-</v>
      </c>
      <c r="E4677" s="6" t="str">
        <f>IFERROR(VLOOKUP(A4677,'Distributor List'!$A$2:$D$77,4,0),"-")</f>
        <v>-</v>
      </c>
      <c r="F4677" s="6" t="str">
        <f>IFERROR(VLOOKUP(H4677,'Price List'!$A$2:$H$109,8,0),"-")</f>
        <v>-</v>
      </c>
      <c r="G4677" s="6" t="str">
        <f>IFERROR(VLOOKUP(A4677,'Distributor List'!$A$2:$E$77,5,0),"-")</f>
        <v>-</v>
      </c>
      <c r="H4677" s="10"/>
      <c r="I4677" s="95"/>
      <c r="J4677" s="92"/>
      <c r="K4677" s="92"/>
      <c r="L4677" s="73">
        <f t="shared" si="1503"/>
        <v>0</v>
      </c>
      <c r="M4677" s="73">
        <f t="shared" si="1500"/>
        <v>0</v>
      </c>
      <c r="N4677" s="73"/>
      <c r="O4677" s="73"/>
      <c r="P4677" s="73"/>
      <c r="Q4677" s="73"/>
      <c r="R4677" s="73">
        <f t="shared" si="1502"/>
        <v>0</v>
      </c>
      <c r="S4677" s="76" t="str">
        <f t="shared" si="1494"/>
        <v>-</v>
      </c>
      <c r="T4677" s="96">
        <v>0</v>
      </c>
      <c r="U4677" s="97"/>
      <c r="V4677" s="73">
        <f t="shared" si="1501"/>
        <v>0</v>
      </c>
      <c r="W4677" s="73">
        <f t="shared" si="1495"/>
        <v>0</v>
      </c>
      <c r="X4677" s="76" t="str">
        <f t="shared" si="1496"/>
        <v>-</v>
      </c>
      <c r="Y4677" s="73">
        <f t="shared" si="1497"/>
        <v>0</v>
      </c>
      <c r="Z4677" s="73">
        <f t="shared" si="1498"/>
        <v>0</v>
      </c>
      <c r="AA4677" s="73">
        <f t="shared" si="1504"/>
        <v>0</v>
      </c>
      <c r="AB4677" s="73">
        <f t="shared" si="1499"/>
        <v>0</v>
      </c>
      <c r="AC4677" s="73">
        <f t="shared" si="1505"/>
        <v>0</v>
      </c>
      <c r="AD4677" s="73">
        <f t="shared" si="1506"/>
        <v>0</v>
      </c>
      <c r="AE4677" s="73">
        <v>0</v>
      </c>
    </row>
    <row r="4678" spans="1:31" ht="15" customHeight="1">
      <c r="A4678" s="94"/>
      <c r="B4678" s="6" t="str">
        <f>IFERROR(VLOOKUP(A4678,'Distributor List'!$A$2:$D$77,2,0),"-")</f>
        <v>-</v>
      </c>
      <c r="C4678" s="6" t="str">
        <f>IFERROR(VLOOKUP(A4678,'Distributor List'!$A$2:$D$77,3,0),"-")</f>
        <v>-</v>
      </c>
      <c r="D4678" s="6" t="str">
        <f>IFERROR(VLOOKUP(A4678,'Distributor List'!$A$2:$F$77,6,0),"-")</f>
        <v>-</v>
      </c>
      <c r="E4678" s="6" t="str">
        <f>IFERROR(VLOOKUP(A4678,'Distributor List'!$A$2:$D$77,4,0),"-")</f>
        <v>-</v>
      </c>
      <c r="F4678" s="6" t="str">
        <f>IFERROR(VLOOKUP(H4678,'Price List'!$A$2:$H$109,8,0),"-")</f>
        <v>-</v>
      </c>
      <c r="G4678" s="6" t="str">
        <f>IFERROR(VLOOKUP(A4678,'Distributor List'!$A$2:$E$77,5,0),"-")</f>
        <v>-</v>
      </c>
      <c r="H4678" s="10"/>
      <c r="I4678" s="95"/>
      <c r="J4678" s="92"/>
      <c r="K4678" s="92"/>
      <c r="L4678" s="73">
        <f t="shared" si="1503"/>
        <v>0</v>
      </c>
      <c r="M4678" s="73">
        <f t="shared" si="1500"/>
        <v>0</v>
      </c>
      <c r="N4678" s="73"/>
      <c r="O4678" s="73"/>
      <c r="P4678" s="73"/>
      <c r="Q4678" s="73"/>
      <c r="R4678" s="73">
        <f t="shared" si="1502"/>
        <v>0</v>
      </c>
      <c r="S4678" s="76" t="str">
        <f t="shared" si="1494"/>
        <v>-</v>
      </c>
      <c r="T4678" s="96">
        <v>0</v>
      </c>
      <c r="U4678" s="97"/>
      <c r="V4678" s="73">
        <f t="shared" si="1501"/>
        <v>0</v>
      </c>
      <c r="W4678" s="73">
        <f t="shared" si="1495"/>
        <v>0</v>
      </c>
      <c r="X4678" s="76" t="str">
        <f t="shared" si="1496"/>
        <v>-</v>
      </c>
      <c r="Y4678" s="73">
        <f t="shared" si="1497"/>
        <v>0</v>
      </c>
      <c r="Z4678" s="73">
        <f t="shared" si="1498"/>
        <v>0</v>
      </c>
      <c r="AA4678" s="73">
        <f t="shared" si="1504"/>
        <v>0</v>
      </c>
      <c r="AB4678" s="73">
        <f t="shared" si="1499"/>
        <v>0</v>
      </c>
      <c r="AC4678" s="73">
        <f t="shared" si="1505"/>
        <v>0</v>
      </c>
      <c r="AD4678" s="73">
        <f t="shared" si="1506"/>
        <v>0</v>
      </c>
      <c r="AE4678" s="73">
        <v>0</v>
      </c>
    </row>
    <row r="4679" spans="1:31" ht="15" customHeight="1">
      <c r="A4679" s="94"/>
      <c r="B4679" s="6" t="str">
        <f>IFERROR(VLOOKUP(A4679,'Distributor List'!$A$2:$D$77,2,0),"-")</f>
        <v>-</v>
      </c>
      <c r="C4679" s="6" t="str">
        <f>IFERROR(VLOOKUP(A4679,'Distributor List'!$A$2:$D$77,3,0),"-")</f>
        <v>-</v>
      </c>
      <c r="D4679" s="6" t="str">
        <f>IFERROR(VLOOKUP(A4679,'Distributor List'!$A$2:$F$77,6,0),"-")</f>
        <v>-</v>
      </c>
      <c r="E4679" s="6" t="str">
        <f>IFERROR(VLOOKUP(A4679,'Distributor List'!$A$2:$D$77,4,0),"-")</f>
        <v>-</v>
      </c>
      <c r="F4679" s="6" t="str">
        <f>IFERROR(VLOOKUP(H4679,'Price List'!$A$2:$H$109,8,0),"-")</f>
        <v>-</v>
      </c>
      <c r="G4679" s="6" t="str">
        <f>IFERROR(VLOOKUP(A4679,'Distributor List'!$A$2:$E$77,5,0),"-")</f>
        <v>-</v>
      </c>
      <c r="H4679" s="10"/>
      <c r="I4679" s="95"/>
      <c r="J4679" s="92"/>
      <c r="K4679" s="92"/>
      <c r="L4679" s="73">
        <f t="shared" si="1503"/>
        <v>0</v>
      </c>
      <c r="M4679" s="73">
        <f t="shared" si="1500"/>
        <v>0</v>
      </c>
      <c r="N4679" s="73"/>
      <c r="O4679" s="73"/>
      <c r="P4679" s="73"/>
      <c r="Q4679" s="73"/>
      <c r="R4679" s="73">
        <f t="shared" si="1502"/>
        <v>0</v>
      </c>
      <c r="S4679" s="76" t="str">
        <f t="shared" si="1494"/>
        <v>-</v>
      </c>
      <c r="T4679" s="96">
        <v>0</v>
      </c>
      <c r="U4679" s="97"/>
      <c r="V4679" s="73">
        <f t="shared" si="1501"/>
        <v>0</v>
      </c>
      <c r="W4679" s="73">
        <f t="shared" si="1495"/>
        <v>0</v>
      </c>
      <c r="X4679" s="76" t="str">
        <f t="shared" si="1496"/>
        <v>-</v>
      </c>
      <c r="Y4679" s="73">
        <f t="shared" si="1497"/>
        <v>0</v>
      </c>
      <c r="Z4679" s="73">
        <f t="shared" si="1498"/>
        <v>0</v>
      </c>
      <c r="AA4679" s="73">
        <f t="shared" si="1504"/>
        <v>0</v>
      </c>
      <c r="AB4679" s="73">
        <f t="shared" si="1499"/>
        <v>0</v>
      </c>
      <c r="AC4679" s="73">
        <f t="shared" si="1505"/>
        <v>0</v>
      </c>
      <c r="AD4679" s="73">
        <f t="shared" si="1506"/>
        <v>0</v>
      </c>
      <c r="AE4679" s="73">
        <v>0</v>
      </c>
    </row>
    <row r="4680" spans="1:31" ht="15" customHeight="1">
      <c r="A4680" s="94"/>
      <c r="B4680" s="6" t="str">
        <f>IFERROR(VLOOKUP(A4680,'Distributor List'!$A$2:$D$77,2,0),"-")</f>
        <v>-</v>
      </c>
      <c r="C4680" s="6" t="str">
        <f>IFERROR(VLOOKUP(A4680,'Distributor List'!$A$2:$D$77,3,0),"-")</f>
        <v>-</v>
      </c>
      <c r="D4680" s="6" t="str">
        <f>IFERROR(VLOOKUP(A4680,'Distributor List'!$A$2:$F$77,6,0),"-")</f>
        <v>-</v>
      </c>
      <c r="E4680" s="6" t="str">
        <f>IFERROR(VLOOKUP(A4680,'Distributor List'!$A$2:$D$77,4,0),"-")</f>
        <v>-</v>
      </c>
      <c r="F4680" s="6" t="str">
        <f>IFERROR(VLOOKUP(H4680,'Price List'!$A$2:$H$109,8,0),"-")</f>
        <v>-</v>
      </c>
      <c r="G4680" s="6" t="str">
        <f>IFERROR(VLOOKUP(A4680,'Distributor List'!$A$2:$E$77,5,0),"-")</f>
        <v>-</v>
      </c>
      <c r="H4680" s="10"/>
      <c r="I4680" s="95"/>
      <c r="J4680" s="92"/>
      <c r="K4680" s="92"/>
      <c r="L4680" s="73">
        <f t="shared" si="1503"/>
        <v>0</v>
      </c>
      <c r="M4680" s="73">
        <f t="shared" si="1500"/>
        <v>0</v>
      </c>
      <c r="N4680" s="73"/>
      <c r="O4680" s="73"/>
      <c r="P4680" s="73"/>
      <c r="Q4680" s="73"/>
      <c r="R4680" s="73">
        <f t="shared" si="1502"/>
        <v>0</v>
      </c>
      <c r="S4680" s="76" t="str">
        <f t="shared" si="1494"/>
        <v>-</v>
      </c>
      <c r="T4680" s="96">
        <v>0</v>
      </c>
      <c r="U4680" s="97"/>
      <c r="V4680" s="73">
        <f t="shared" si="1501"/>
        <v>0</v>
      </c>
      <c r="W4680" s="73">
        <f t="shared" si="1495"/>
        <v>0</v>
      </c>
      <c r="X4680" s="76" t="str">
        <f t="shared" si="1496"/>
        <v>-</v>
      </c>
      <c r="Y4680" s="73">
        <f t="shared" si="1497"/>
        <v>0</v>
      </c>
      <c r="Z4680" s="73">
        <f t="shared" si="1498"/>
        <v>0</v>
      </c>
      <c r="AA4680" s="73">
        <f t="shared" si="1504"/>
        <v>0</v>
      </c>
      <c r="AB4680" s="73">
        <f t="shared" si="1499"/>
        <v>0</v>
      </c>
      <c r="AC4680" s="73">
        <f t="shared" si="1505"/>
        <v>0</v>
      </c>
      <c r="AD4680" s="73">
        <f t="shared" si="1506"/>
        <v>0</v>
      </c>
      <c r="AE4680" s="73">
        <v>0</v>
      </c>
    </row>
    <row r="4681" spans="1:31" ht="15" customHeight="1">
      <c r="A4681" s="94"/>
      <c r="B4681" s="6" t="str">
        <f>IFERROR(VLOOKUP(A4681,'Distributor List'!$A$2:$D$77,2,0),"-")</f>
        <v>-</v>
      </c>
      <c r="C4681" s="6" t="str">
        <f>IFERROR(VLOOKUP(A4681,'Distributor List'!$A$2:$D$77,3,0),"-")</f>
        <v>-</v>
      </c>
      <c r="D4681" s="6" t="str">
        <f>IFERROR(VLOOKUP(A4681,'Distributor List'!$A$2:$F$77,6,0),"-")</f>
        <v>-</v>
      </c>
      <c r="E4681" s="6" t="str">
        <f>IFERROR(VLOOKUP(A4681,'Distributor List'!$A$2:$D$77,4,0),"-")</f>
        <v>-</v>
      </c>
      <c r="F4681" s="6" t="str">
        <f>IFERROR(VLOOKUP(H4681,'Price List'!$A$2:$H$109,8,0),"-")</f>
        <v>-</v>
      </c>
      <c r="G4681" s="6" t="str">
        <f>IFERROR(VLOOKUP(A4681,'Distributor List'!$A$2:$E$77,5,0),"-")</f>
        <v>-</v>
      </c>
      <c r="H4681" s="10"/>
      <c r="I4681" s="95"/>
      <c r="J4681" s="92"/>
      <c r="K4681" s="92"/>
      <c r="L4681" s="73">
        <f t="shared" si="1503"/>
        <v>0</v>
      </c>
      <c r="M4681" s="73">
        <f t="shared" si="1500"/>
        <v>0</v>
      </c>
      <c r="N4681" s="73"/>
      <c r="O4681" s="73"/>
      <c r="P4681" s="73"/>
      <c r="Q4681" s="73"/>
      <c r="R4681" s="73">
        <f t="shared" si="1502"/>
        <v>0</v>
      </c>
      <c r="S4681" s="76" t="str">
        <f t="shared" si="1494"/>
        <v>-</v>
      </c>
      <c r="T4681" s="96">
        <v>0</v>
      </c>
      <c r="U4681" s="97"/>
      <c r="V4681" s="73">
        <f t="shared" si="1501"/>
        <v>0</v>
      </c>
      <c r="W4681" s="73">
        <f t="shared" si="1495"/>
        <v>0</v>
      </c>
      <c r="X4681" s="76" t="str">
        <f t="shared" si="1496"/>
        <v>-</v>
      </c>
      <c r="Y4681" s="73">
        <f t="shared" si="1497"/>
        <v>0</v>
      </c>
      <c r="Z4681" s="73">
        <f t="shared" si="1498"/>
        <v>0</v>
      </c>
      <c r="AA4681" s="73">
        <f t="shared" si="1504"/>
        <v>0</v>
      </c>
      <c r="AB4681" s="73">
        <f t="shared" si="1499"/>
        <v>0</v>
      </c>
      <c r="AC4681" s="73">
        <f t="shared" si="1505"/>
        <v>0</v>
      </c>
      <c r="AD4681" s="73">
        <f t="shared" si="1506"/>
        <v>0</v>
      </c>
      <c r="AE4681" s="73">
        <v>0</v>
      </c>
    </row>
    <row r="4682" spans="1:31" ht="15" customHeight="1">
      <c r="A4682" s="94"/>
      <c r="B4682" s="6" t="str">
        <f>IFERROR(VLOOKUP(A4682,'Distributor List'!$A$2:$D$77,2,0),"-")</f>
        <v>-</v>
      </c>
      <c r="C4682" s="6" t="str">
        <f>IFERROR(VLOOKUP(A4682,'Distributor List'!$A$2:$D$77,3,0),"-")</f>
        <v>-</v>
      </c>
      <c r="D4682" s="6" t="str">
        <f>IFERROR(VLOOKUP(A4682,'Distributor List'!$A$2:$F$77,6,0),"-")</f>
        <v>-</v>
      </c>
      <c r="E4682" s="6" t="str">
        <f>IFERROR(VLOOKUP(A4682,'Distributor List'!$A$2:$D$77,4,0),"-")</f>
        <v>-</v>
      </c>
      <c r="F4682" s="6" t="str">
        <f>IFERROR(VLOOKUP(H4682,'Price List'!$A$2:$H$109,8,0),"-")</f>
        <v>-</v>
      </c>
      <c r="G4682" s="6" t="str">
        <f>IFERROR(VLOOKUP(A4682,'Distributor List'!$A$2:$E$77,5,0),"-")</f>
        <v>-</v>
      </c>
      <c r="H4682" s="10"/>
      <c r="I4682" s="95"/>
      <c r="J4682" s="92"/>
      <c r="K4682" s="92"/>
      <c r="L4682" s="73">
        <f t="shared" si="1503"/>
        <v>0</v>
      </c>
      <c r="M4682" s="73">
        <f t="shared" si="1500"/>
        <v>0</v>
      </c>
      <c r="N4682" s="73"/>
      <c r="O4682" s="73"/>
      <c r="P4682" s="73"/>
      <c r="Q4682" s="73"/>
      <c r="R4682" s="73">
        <f t="shared" si="1502"/>
        <v>0</v>
      </c>
      <c r="S4682" s="76" t="str">
        <f t="shared" si="1494"/>
        <v>-</v>
      </c>
      <c r="T4682" s="96">
        <v>0</v>
      </c>
      <c r="U4682" s="97"/>
      <c r="V4682" s="73">
        <f t="shared" si="1501"/>
        <v>0</v>
      </c>
      <c r="W4682" s="73">
        <f t="shared" si="1495"/>
        <v>0</v>
      </c>
      <c r="X4682" s="76" t="str">
        <f t="shared" si="1496"/>
        <v>-</v>
      </c>
      <c r="Y4682" s="73">
        <f t="shared" si="1497"/>
        <v>0</v>
      </c>
      <c r="Z4682" s="73">
        <f t="shared" si="1498"/>
        <v>0</v>
      </c>
      <c r="AA4682" s="73">
        <f t="shared" si="1504"/>
        <v>0</v>
      </c>
      <c r="AB4682" s="73">
        <f t="shared" si="1499"/>
        <v>0</v>
      </c>
      <c r="AC4682" s="73">
        <f t="shared" si="1505"/>
        <v>0</v>
      </c>
      <c r="AD4682" s="73">
        <f t="shared" si="1506"/>
        <v>0</v>
      </c>
      <c r="AE4682" s="73">
        <v>0</v>
      </c>
    </row>
    <row r="4683" spans="1:31" ht="15" customHeight="1">
      <c r="A4683" s="94"/>
      <c r="B4683" s="6" t="str">
        <f>IFERROR(VLOOKUP(A4683,'Distributor List'!$A$2:$D$77,2,0),"-")</f>
        <v>-</v>
      </c>
      <c r="C4683" s="6" t="str">
        <f>IFERROR(VLOOKUP(A4683,'Distributor List'!$A$2:$D$77,3,0),"-")</f>
        <v>-</v>
      </c>
      <c r="D4683" s="6" t="str">
        <f>IFERROR(VLOOKUP(A4683,'Distributor List'!$A$2:$F$77,6,0),"-")</f>
        <v>-</v>
      </c>
      <c r="E4683" s="6" t="str">
        <f>IFERROR(VLOOKUP(A4683,'Distributor List'!$A$2:$D$77,4,0),"-")</f>
        <v>-</v>
      </c>
      <c r="F4683" s="6" t="str">
        <f>IFERROR(VLOOKUP(H4683,'Price List'!$A$2:$H$109,8,0),"-")</f>
        <v>-</v>
      </c>
      <c r="G4683" s="6" t="str">
        <f>IFERROR(VLOOKUP(A4683,'Distributor List'!$A$2:$E$77,5,0),"-")</f>
        <v>-</v>
      </c>
      <c r="H4683" s="10"/>
      <c r="I4683" s="95"/>
      <c r="J4683" s="92"/>
      <c r="K4683" s="92"/>
      <c r="L4683" s="73">
        <f t="shared" si="1503"/>
        <v>0</v>
      </c>
      <c r="M4683" s="73">
        <f t="shared" si="1500"/>
        <v>0</v>
      </c>
      <c r="N4683" s="73"/>
      <c r="O4683" s="73"/>
      <c r="P4683" s="73"/>
      <c r="Q4683" s="73"/>
      <c r="R4683" s="73">
        <f t="shared" si="1502"/>
        <v>0</v>
      </c>
      <c r="S4683" s="76" t="str">
        <f t="shared" si="1494"/>
        <v>-</v>
      </c>
      <c r="T4683" s="96">
        <v>0</v>
      </c>
      <c r="U4683" s="97"/>
      <c r="V4683" s="73">
        <f t="shared" si="1501"/>
        <v>0</v>
      </c>
      <c r="W4683" s="73">
        <f t="shared" si="1495"/>
        <v>0</v>
      </c>
      <c r="X4683" s="76" t="str">
        <f t="shared" si="1496"/>
        <v>-</v>
      </c>
      <c r="Y4683" s="73">
        <f t="shared" si="1497"/>
        <v>0</v>
      </c>
      <c r="Z4683" s="73">
        <f t="shared" si="1498"/>
        <v>0</v>
      </c>
      <c r="AA4683" s="73">
        <f t="shared" si="1504"/>
        <v>0</v>
      </c>
      <c r="AB4683" s="73">
        <f t="shared" si="1499"/>
        <v>0</v>
      </c>
      <c r="AC4683" s="73">
        <f t="shared" si="1505"/>
        <v>0</v>
      </c>
      <c r="AD4683" s="73">
        <f t="shared" si="1506"/>
        <v>0</v>
      </c>
      <c r="AE4683" s="73">
        <v>0</v>
      </c>
    </row>
    <row r="4684" spans="1:31" ht="15" customHeight="1">
      <c r="A4684" s="94"/>
      <c r="B4684" s="6" t="str">
        <f>IFERROR(VLOOKUP(A4684,'Distributor List'!$A$2:$D$77,2,0),"-")</f>
        <v>-</v>
      </c>
      <c r="C4684" s="6" t="str">
        <f>IFERROR(VLOOKUP(A4684,'Distributor List'!$A$2:$D$77,3,0),"-")</f>
        <v>-</v>
      </c>
      <c r="D4684" s="6" t="str">
        <f>IFERROR(VLOOKUP(A4684,'Distributor List'!$A$2:$F$77,6,0),"-")</f>
        <v>-</v>
      </c>
      <c r="E4684" s="6" t="str">
        <f>IFERROR(VLOOKUP(A4684,'Distributor List'!$A$2:$D$77,4,0),"-")</f>
        <v>-</v>
      </c>
      <c r="F4684" s="6" t="str">
        <f>IFERROR(VLOOKUP(H4684,'Price List'!$A$2:$H$109,8,0),"-")</f>
        <v>-</v>
      </c>
      <c r="G4684" s="6" t="str">
        <f>IFERROR(VLOOKUP(A4684,'Distributor List'!$A$2:$E$77,5,0),"-")</f>
        <v>-</v>
      </c>
      <c r="H4684" s="10"/>
      <c r="I4684" s="95"/>
      <c r="J4684" s="92"/>
      <c r="K4684" s="92"/>
      <c r="L4684" s="73">
        <f t="shared" si="1503"/>
        <v>0</v>
      </c>
      <c r="M4684" s="73">
        <f t="shared" si="1500"/>
        <v>0</v>
      </c>
      <c r="N4684" s="73"/>
      <c r="O4684" s="73"/>
      <c r="P4684" s="73"/>
      <c r="Q4684" s="73"/>
      <c r="R4684" s="73">
        <f t="shared" si="1502"/>
        <v>0</v>
      </c>
      <c r="S4684" s="76" t="str">
        <f t="shared" si="1494"/>
        <v>-</v>
      </c>
      <c r="T4684" s="96">
        <v>0</v>
      </c>
      <c r="U4684" s="97"/>
      <c r="V4684" s="73">
        <f t="shared" si="1501"/>
        <v>0</v>
      </c>
      <c r="W4684" s="73">
        <f t="shared" si="1495"/>
        <v>0</v>
      </c>
      <c r="X4684" s="76" t="str">
        <f t="shared" si="1496"/>
        <v>-</v>
      </c>
      <c r="Y4684" s="73">
        <f t="shared" si="1497"/>
        <v>0</v>
      </c>
      <c r="Z4684" s="73">
        <f t="shared" si="1498"/>
        <v>0</v>
      </c>
      <c r="AA4684" s="73">
        <f t="shared" si="1504"/>
        <v>0</v>
      </c>
      <c r="AB4684" s="73">
        <f t="shared" si="1499"/>
        <v>0</v>
      </c>
      <c r="AC4684" s="73">
        <f t="shared" si="1505"/>
        <v>0</v>
      </c>
      <c r="AD4684" s="73">
        <f t="shared" si="1506"/>
        <v>0</v>
      </c>
      <c r="AE4684" s="73">
        <v>0</v>
      </c>
    </row>
    <row r="4685" spans="1:31" ht="15" customHeight="1">
      <c r="A4685" s="94"/>
      <c r="B4685" s="6" t="str">
        <f>IFERROR(VLOOKUP(A4685,'Distributor List'!$A$2:$D$77,2,0),"-")</f>
        <v>-</v>
      </c>
      <c r="C4685" s="6" t="str">
        <f>IFERROR(VLOOKUP(A4685,'Distributor List'!$A$2:$D$77,3,0),"-")</f>
        <v>-</v>
      </c>
      <c r="D4685" s="6" t="str">
        <f>IFERROR(VLOOKUP(A4685,'Distributor List'!$A$2:$F$77,6,0),"-")</f>
        <v>-</v>
      </c>
      <c r="E4685" s="6" t="str">
        <f>IFERROR(VLOOKUP(A4685,'Distributor List'!$A$2:$D$77,4,0),"-")</f>
        <v>-</v>
      </c>
      <c r="F4685" s="6" t="str">
        <f>IFERROR(VLOOKUP(H4685,'Price List'!$A$2:$H$109,8,0),"-")</f>
        <v>-</v>
      </c>
      <c r="G4685" s="6" t="str">
        <f>IFERROR(VLOOKUP(A4685,'Distributor List'!$A$2:$E$77,5,0),"-")</f>
        <v>-</v>
      </c>
      <c r="H4685" s="10"/>
      <c r="I4685" s="95"/>
      <c r="J4685" s="92"/>
      <c r="K4685" s="92"/>
      <c r="L4685" s="73">
        <f t="shared" si="1503"/>
        <v>0</v>
      </c>
      <c r="M4685" s="73">
        <f t="shared" si="1500"/>
        <v>0</v>
      </c>
      <c r="N4685" s="73"/>
      <c r="O4685" s="73"/>
      <c r="P4685" s="73"/>
      <c r="Q4685" s="73"/>
      <c r="R4685" s="73">
        <f t="shared" si="1502"/>
        <v>0</v>
      </c>
      <c r="S4685" s="76" t="str">
        <f t="shared" si="1494"/>
        <v>-</v>
      </c>
      <c r="T4685" s="96">
        <v>0</v>
      </c>
      <c r="U4685" s="97"/>
      <c r="V4685" s="73">
        <f t="shared" si="1501"/>
        <v>0</v>
      </c>
      <c r="W4685" s="73">
        <f t="shared" si="1495"/>
        <v>0</v>
      </c>
      <c r="X4685" s="76" t="str">
        <f t="shared" si="1496"/>
        <v>-</v>
      </c>
      <c r="Y4685" s="73">
        <f t="shared" si="1497"/>
        <v>0</v>
      </c>
      <c r="Z4685" s="73">
        <f t="shared" si="1498"/>
        <v>0</v>
      </c>
      <c r="AA4685" s="73">
        <f t="shared" si="1504"/>
        <v>0</v>
      </c>
      <c r="AB4685" s="73">
        <f t="shared" si="1499"/>
        <v>0</v>
      </c>
      <c r="AC4685" s="73">
        <f t="shared" si="1505"/>
        <v>0</v>
      </c>
      <c r="AD4685" s="73">
        <f t="shared" si="1506"/>
        <v>0</v>
      </c>
      <c r="AE4685" s="73">
        <v>0</v>
      </c>
    </row>
    <row r="4686" spans="1:31" ht="15" customHeight="1">
      <c r="A4686" s="94"/>
      <c r="B4686" s="6" t="str">
        <f>IFERROR(VLOOKUP(A4686,'Distributor List'!$A$2:$D$77,2,0),"-")</f>
        <v>-</v>
      </c>
      <c r="C4686" s="6" t="str">
        <f>IFERROR(VLOOKUP(A4686,'Distributor List'!$A$2:$D$77,3,0),"-")</f>
        <v>-</v>
      </c>
      <c r="D4686" s="6" t="str">
        <f>IFERROR(VLOOKUP(A4686,'Distributor List'!$A$2:$F$77,6,0),"-")</f>
        <v>-</v>
      </c>
      <c r="E4686" s="6" t="str">
        <f>IFERROR(VLOOKUP(A4686,'Distributor List'!$A$2:$D$77,4,0),"-")</f>
        <v>-</v>
      </c>
      <c r="F4686" s="6" t="str">
        <f>IFERROR(VLOOKUP(H4686,'Price List'!$A$2:$H$109,8,0),"-")</f>
        <v>-</v>
      </c>
      <c r="G4686" s="6" t="str">
        <f>IFERROR(VLOOKUP(A4686,'Distributor List'!$A$2:$E$77,5,0),"-")</f>
        <v>-</v>
      </c>
      <c r="H4686" s="10"/>
      <c r="I4686" s="95"/>
      <c r="J4686" s="92"/>
      <c r="K4686" s="92"/>
      <c r="L4686" s="73">
        <f t="shared" si="1503"/>
        <v>0</v>
      </c>
      <c r="M4686" s="73">
        <f t="shared" si="1500"/>
        <v>0</v>
      </c>
      <c r="N4686" s="73"/>
      <c r="O4686" s="73"/>
      <c r="P4686" s="73"/>
      <c r="Q4686" s="73"/>
      <c r="R4686" s="73">
        <f t="shared" si="1502"/>
        <v>0</v>
      </c>
      <c r="S4686" s="76" t="str">
        <f t="shared" si="1494"/>
        <v>-</v>
      </c>
      <c r="T4686" s="96">
        <v>0</v>
      </c>
      <c r="U4686" s="97"/>
      <c r="V4686" s="73">
        <f t="shared" si="1501"/>
        <v>0</v>
      </c>
      <c r="W4686" s="73">
        <f t="shared" si="1495"/>
        <v>0</v>
      </c>
      <c r="X4686" s="76" t="str">
        <f t="shared" si="1496"/>
        <v>-</v>
      </c>
      <c r="Y4686" s="73">
        <f t="shared" si="1497"/>
        <v>0</v>
      </c>
      <c r="Z4686" s="73">
        <f t="shared" si="1498"/>
        <v>0</v>
      </c>
      <c r="AA4686" s="73">
        <f t="shared" si="1504"/>
        <v>0</v>
      </c>
      <c r="AB4686" s="73">
        <f t="shared" si="1499"/>
        <v>0</v>
      </c>
      <c r="AC4686" s="73">
        <f t="shared" si="1505"/>
        <v>0</v>
      </c>
      <c r="AD4686" s="73">
        <f t="shared" si="1506"/>
        <v>0</v>
      </c>
      <c r="AE4686" s="73">
        <v>0</v>
      </c>
    </row>
    <row r="4687" spans="1:31" ht="15" customHeight="1">
      <c r="A4687" s="94"/>
      <c r="B4687" s="6" t="str">
        <f>IFERROR(VLOOKUP(A4687,'Distributor List'!$A$2:$D$77,2,0),"-")</f>
        <v>-</v>
      </c>
      <c r="C4687" s="6" t="str">
        <f>IFERROR(VLOOKUP(A4687,'Distributor List'!$A$2:$D$77,3,0),"-")</f>
        <v>-</v>
      </c>
      <c r="D4687" s="6" t="str">
        <f>IFERROR(VLOOKUP(A4687,'Distributor List'!$A$2:$F$77,6,0),"-")</f>
        <v>-</v>
      </c>
      <c r="E4687" s="6" t="str">
        <f>IFERROR(VLOOKUP(A4687,'Distributor List'!$A$2:$D$77,4,0),"-")</f>
        <v>-</v>
      </c>
      <c r="F4687" s="6" t="str">
        <f>IFERROR(VLOOKUP(H4687,'Price List'!$A$2:$H$109,8,0),"-")</f>
        <v>-</v>
      </c>
      <c r="G4687" s="6" t="str">
        <f>IFERROR(VLOOKUP(A4687,'Distributor List'!$A$2:$E$77,5,0),"-")</f>
        <v>-</v>
      </c>
      <c r="H4687" s="10"/>
      <c r="I4687" s="95"/>
      <c r="J4687" s="92"/>
      <c r="K4687" s="92"/>
      <c r="L4687" s="73">
        <f t="shared" si="1503"/>
        <v>0</v>
      </c>
      <c r="M4687" s="73">
        <f t="shared" si="1500"/>
        <v>0</v>
      </c>
      <c r="N4687" s="73"/>
      <c r="O4687" s="73"/>
      <c r="P4687" s="73"/>
      <c r="Q4687" s="73"/>
      <c r="R4687" s="73">
        <f t="shared" si="1502"/>
        <v>0</v>
      </c>
      <c r="S4687" s="76" t="str">
        <f t="shared" si="1494"/>
        <v>-</v>
      </c>
      <c r="T4687" s="96">
        <v>0</v>
      </c>
      <c r="U4687" s="97"/>
      <c r="V4687" s="73">
        <f t="shared" si="1501"/>
        <v>0</v>
      </c>
      <c r="W4687" s="73">
        <f t="shared" si="1495"/>
        <v>0</v>
      </c>
      <c r="X4687" s="76" t="str">
        <f t="shared" si="1496"/>
        <v>-</v>
      </c>
      <c r="Y4687" s="73">
        <f t="shared" si="1497"/>
        <v>0</v>
      </c>
      <c r="Z4687" s="73">
        <f t="shared" si="1498"/>
        <v>0</v>
      </c>
      <c r="AA4687" s="73">
        <f t="shared" si="1504"/>
        <v>0</v>
      </c>
      <c r="AB4687" s="73">
        <f t="shared" si="1499"/>
        <v>0</v>
      </c>
      <c r="AC4687" s="73">
        <f t="shared" si="1505"/>
        <v>0</v>
      </c>
      <c r="AD4687" s="73">
        <f t="shared" si="1506"/>
        <v>0</v>
      </c>
      <c r="AE4687" s="73">
        <v>0</v>
      </c>
    </row>
    <row r="4688" spans="1:31" ht="15" customHeight="1">
      <c r="A4688" s="94"/>
      <c r="B4688" s="6" t="str">
        <f>IFERROR(VLOOKUP(A4688,'Distributor List'!$A$2:$D$77,2,0),"-")</f>
        <v>-</v>
      </c>
      <c r="C4688" s="6" t="str">
        <f>IFERROR(VLOOKUP(A4688,'Distributor List'!$A$2:$D$77,3,0),"-")</f>
        <v>-</v>
      </c>
      <c r="D4688" s="6" t="str">
        <f>IFERROR(VLOOKUP(A4688,'Distributor List'!$A$2:$F$77,6,0),"-")</f>
        <v>-</v>
      </c>
      <c r="E4688" s="6" t="str">
        <f>IFERROR(VLOOKUP(A4688,'Distributor List'!$A$2:$D$77,4,0),"-")</f>
        <v>-</v>
      </c>
      <c r="F4688" s="6" t="str">
        <f>IFERROR(VLOOKUP(H4688,'Price List'!$A$2:$H$109,8,0),"-")</f>
        <v>-</v>
      </c>
      <c r="G4688" s="6" t="str">
        <f>IFERROR(VLOOKUP(A4688,'Distributor List'!$A$2:$E$77,5,0),"-")</f>
        <v>-</v>
      </c>
      <c r="H4688" s="10"/>
      <c r="I4688" s="95"/>
      <c r="J4688" s="92"/>
      <c r="K4688" s="92"/>
      <c r="L4688" s="73">
        <f t="shared" si="1503"/>
        <v>0</v>
      </c>
      <c r="M4688" s="73">
        <f t="shared" si="1500"/>
        <v>0</v>
      </c>
      <c r="N4688" s="73"/>
      <c r="O4688" s="73"/>
      <c r="P4688" s="73"/>
      <c r="Q4688" s="73"/>
      <c r="R4688" s="73">
        <f t="shared" si="1502"/>
        <v>0</v>
      </c>
      <c r="S4688" s="76" t="str">
        <f t="shared" si="1494"/>
        <v>-</v>
      </c>
      <c r="T4688" s="96">
        <v>0</v>
      </c>
      <c r="U4688" s="97"/>
      <c r="V4688" s="73">
        <f t="shared" si="1501"/>
        <v>0</v>
      </c>
      <c r="W4688" s="73">
        <f t="shared" si="1495"/>
        <v>0</v>
      </c>
      <c r="X4688" s="76" t="str">
        <f t="shared" si="1496"/>
        <v>-</v>
      </c>
      <c r="Y4688" s="73">
        <f t="shared" si="1497"/>
        <v>0</v>
      </c>
      <c r="Z4688" s="73">
        <f t="shared" si="1498"/>
        <v>0</v>
      </c>
      <c r="AA4688" s="73">
        <f t="shared" si="1504"/>
        <v>0</v>
      </c>
      <c r="AB4688" s="73">
        <f t="shared" si="1499"/>
        <v>0</v>
      </c>
      <c r="AC4688" s="73">
        <f t="shared" si="1505"/>
        <v>0</v>
      </c>
      <c r="AD4688" s="73">
        <f t="shared" si="1506"/>
        <v>0</v>
      </c>
      <c r="AE4688" s="73">
        <v>0</v>
      </c>
    </row>
    <row r="4689" spans="1:31" ht="15" customHeight="1">
      <c r="A4689" s="94"/>
      <c r="B4689" s="6" t="str">
        <f>IFERROR(VLOOKUP(A4689,'Distributor List'!$A$2:$D$77,2,0),"-")</f>
        <v>-</v>
      </c>
      <c r="C4689" s="6" t="str">
        <f>IFERROR(VLOOKUP(A4689,'Distributor List'!$A$2:$D$77,3,0),"-")</f>
        <v>-</v>
      </c>
      <c r="D4689" s="6" t="str">
        <f>IFERROR(VLOOKUP(A4689,'Distributor List'!$A$2:$F$77,6,0),"-")</f>
        <v>-</v>
      </c>
      <c r="E4689" s="6" t="str">
        <f>IFERROR(VLOOKUP(A4689,'Distributor List'!$A$2:$D$77,4,0),"-")</f>
        <v>-</v>
      </c>
      <c r="F4689" s="6" t="str">
        <f>IFERROR(VLOOKUP(H4689,'Price List'!$A$2:$H$109,8,0),"-")</f>
        <v>-</v>
      </c>
      <c r="G4689" s="6" t="str">
        <f>IFERROR(VLOOKUP(A4689,'Distributor List'!$A$2:$E$77,5,0),"-")</f>
        <v>-</v>
      </c>
      <c r="H4689" s="10"/>
      <c r="I4689" s="95"/>
      <c r="J4689" s="92"/>
      <c r="K4689" s="92"/>
      <c r="L4689" s="73">
        <f t="shared" si="1503"/>
        <v>0</v>
      </c>
      <c r="M4689" s="73">
        <f t="shared" si="1500"/>
        <v>0</v>
      </c>
      <c r="N4689" s="73"/>
      <c r="O4689" s="73"/>
      <c r="P4689" s="73"/>
      <c r="Q4689" s="73"/>
      <c r="R4689" s="73">
        <f t="shared" si="1502"/>
        <v>0</v>
      </c>
      <c r="S4689" s="76" t="str">
        <f t="shared" si="1494"/>
        <v>-</v>
      </c>
      <c r="T4689" s="96">
        <v>0</v>
      </c>
      <c r="U4689" s="97"/>
      <c r="V4689" s="73">
        <f t="shared" si="1501"/>
        <v>0</v>
      </c>
      <c r="W4689" s="73">
        <f t="shared" si="1495"/>
        <v>0</v>
      </c>
      <c r="X4689" s="76" t="str">
        <f t="shared" si="1496"/>
        <v>-</v>
      </c>
      <c r="Y4689" s="73">
        <f t="shared" si="1497"/>
        <v>0</v>
      </c>
      <c r="Z4689" s="73">
        <f t="shared" si="1498"/>
        <v>0</v>
      </c>
      <c r="AA4689" s="73">
        <f t="shared" si="1504"/>
        <v>0</v>
      </c>
      <c r="AB4689" s="73">
        <f t="shared" si="1499"/>
        <v>0</v>
      </c>
      <c r="AC4689" s="73">
        <f t="shared" si="1505"/>
        <v>0</v>
      </c>
      <c r="AD4689" s="73">
        <f t="shared" si="1506"/>
        <v>0</v>
      </c>
      <c r="AE4689" s="73">
        <v>0</v>
      </c>
    </row>
    <row r="4690" spans="1:31" ht="15" customHeight="1">
      <c r="A4690" s="94"/>
      <c r="B4690" s="6" t="str">
        <f>IFERROR(VLOOKUP(A4690,'Distributor List'!$A$2:$D$77,2,0),"-")</f>
        <v>-</v>
      </c>
      <c r="C4690" s="6" t="str">
        <f>IFERROR(VLOOKUP(A4690,'Distributor List'!$A$2:$D$77,3,0),"-")</f>
        <v>-</v>
      </c>
      <c r="D4690" s="6" t="str">
        <f>IFERROR(VLOOKUP(A4690,'Distributor List'!$A$2:$F$77,6,0),"-")</f>
        <v>-</v>
      </c>
      <c r="E4690" s="6" t="str">
        <f>IFERROR(VLOOKUP(A4690,'Distributor List'!$A$2:$D$77,4,0),"-")</f>
        <v>-</v>
      </c>
      <c r="F4690" s="6" t="str">
        <f>IFERROR(VLOOKUP(H4690,'Price List'!$A$2:$H$109,8,0),"-")</f>
        <v>-</v>
      </c>
      <c r="G4690" s="6" t="str">
        <f>IFERROR(VLOOKUP(A4690,'Distributor List'!$A$2:$E$77,5,0),"-")</f>
        <v>-</v>
      </c>
      <c r="H4690" s="10"/>
      <c r="I4690" s="95"/>
      <c r="J4690" s="92"/>
      <c r="K4690" s="92"/>
      <c r="L4690" s="73">
        <f t="shared" si="1503"/>
        <v>0</v>
      </c>
      <c r="M4690" s="73">
        <f t="shared" si="1500"/>
        <v>0</v>
      </c>
      <c r="N4690" s="73"/>
      <c r="O4690" s="73"/>
      <c r="P4690" s="73"/>
      <c r="Q4690" s="73"/>
      <c r="R4690" s="73">
        <f t="shared" si="1502"/>
        <v>0</v>
      </c>
      <c r="S4690" s="76" t="str">
        <f t="shared" ref="S4690:S4753" si="1507">IFERROR(L4690/R4690,"-")</f>
        <v>-</v>
      </c>
      <c r="T4690" s="96">
        <v>0</v>
      </c>
      <c r="U4690" s="97"/>
      <c r="V4690" s="73">
        <f t="shared" si="1501"/>
        <v>0</v>
      </c>
      <c r="W4690" s="73">
        <f t="shared" ref="W4690:W4753" si="1508">L4690-V4690</f>
        <v>0</v>
      </c>
      <c r="X4690" s="76" t="str">
        <f t="shared" ref="X4690:X4753" si="1509">IFERROR(L4690/V4690-1,"-")</f>
        <v>-</v>
      </c>
      <c r="Y4690" s="73">
        <f t="shared" ref="Y4690:Y4753" si="1510">(J4690)/1*1.5</f>
        <v>0</v>
      </c>
      <c r="Z4690" s="73">
        <f t="shared" ref="Z4690:Z4753" si="1511">IF(Y4690&gt;K4690,Y4690-K4690,0)</f>
        <v>0</v>
      </c>
      <c r="AA4690" s="73">
        <f t="shared" si="1504"/>
        <v>0</v>
      </c>
      <c r="AB4690" s="73">
        <f t="shared" ref="AB4690:AB4753" si="1512">IF(Y4690&lt;K4690,K4690-Y4690,0)</f>
        <v>0</v>
      </c>
      <c r="AC4690" s="73">
        <f t="shared" si="1505"/>
        <v>0</v>
      </c>
      <c r="AD4690" s="73">
        <f t="shared" si="1506"/>
        <v>0</v>
      </c>
      <c r="AE4690" s="73">
        <v>0</v>
      </c>
    </row>
    <row r="4691" spans="1:31" ht="15" customHeight="1">
      <c r="A4691" s="94"/>
      <c r="B4691" s="6" t="str">
        <f>IFERROR(VLOOKUP(A4691,'Distributor List'!$A$2:$D$77,2,0),"-")</f>
        <v>-</v>
      </c>
      <c r="C4691" s="6" t="str">
        <f>IFERROR(VLOOKUP(A4691,'Distributor List'!$A$2:$D$77,3,0),"-")</f>
        <v>-</v>
      </c>
      <c r="D4691" s="6" t="str">
        <f>IFERROR(VLOOKUP(A4691,'Distributor List'!$A$2:$F$77,6,0),"-")</f>
        <v>-</v>
      </c>
      <c r="E4691" s="6" t="str">
        <f>IFERROR(VLOOKUP(A4691,'Distributor List'!$A$2:$D$77,4,0),"-")</f>
        <v>-</v>
      </c>
      <c r="F4691" s="6" t="str">
        <f>IFERROR(VLOOKUP(H4691,'Price List'!$A$2:$H$109,8,0),"-")</f>
        <v>-</v>
      </c>
      <c r="G4691" s="6" t="str">
        <f>IFERROR(VLOOKUP(A4691,'Distributor List'!$A$2:$E$77,5,0),"-")</f>
        <v>-</v>
      </c>
      <c r="H4691" s="10"/>
      <c r="I4691" s="95"/>
      <c r="J4691" s="92"/>
      <c r="K4691" s="92"/>
      <c r="L4691" s="73">
        <f t="shared" si="1503"/>
        <v>0</v>
      </c>
      <c r="M4691" s="73">
        <f t="shared" si="1500"/>
        <v>0</v>
      </c>
      <c r="N4691" s="73"/>
      <c r="O4691" s="73"/>
      <c r="P4691" s="73"/>
      <c r="Q4691" s="73"/>
      <c r="R4691" s="73">
        <f t="shared" si="1502"/>
        <v>0</v>
      </c>
      <c r="S4691" s="76" t="str">
        <f t="shared" si="1507"/>
        <v>-</v>
      </c>
      <c r="T4691" s="96">
        <v>0</v>
      </c>
      <c r="U4691" s="97"/>
      <c r="V4691" s="73">
        <f t="shared" si="1501"/>
        <v>0</v>
      </c>
      <c r="W4691" s="73">
        <f t="shared" si="1508"/>
        <v>0</v>
      </c>
      <c r="X4691" s="76" t="str">
        <f t="shared" si="1509"/>
        <v>-</v>
      </c>
      <c r="Y4691" s="73">
        <f t="shared" si="1510"/>
        <v>0</v>
      </c>
      <c r="Z4691" s="73">
        <f t="shared" si="1511"/>
        <v>0</v>
      </c>
      <c r="AA4691" s="73">
        <f t="shared" si="1504"/>
        <v>0</v>
      </c>
      <c r="AB4691" s="73">
        <f t="shared" si="1512"/>
        <v>0</v>
      </c>
      <c r="AC4691" s="73">
        <f t="shared" si="1505"/>
        <v>0</v>
      </c>
      <c r="AD4691" s="73">
        <f t="shared" si="1506"/>
        <v>0</v>
      </c>
      <c r="AE4691" s="73">
        <v>0</v>
      </c>
    </row>
    <row r="4692" spans="1:31" ht="15" customHeight="1">
      <c r="A4692" s="94"/>
      <c r="B4692" s="6" t="str">
        <f>IFERROR(VLOOKUP(A4692,'Distributor List'!$A$2:$D$77,2,0),"-")</f>
        <v>-</v>
      </c>
      <c r="C4692" s="6" t="str">
        <f>IFERROR(VLOOKUP(A4692,'Distributor List'!$A$2:$D$77,3,0),"-")</f>
        <v>-</v>
      </c>
      <c r="D4692" s="6" t="str">
        <f>IFERROR(VLOOKUP(A4692,'Distributor List'!$A$2:$F$77,6,0),"-")</f>
        <v>-</v>
      </c>
      <c r="E4692" s="6" t="str">
        <f>IFERROR(VLOOKUP(A4692,'Distributor List'!$A$2:$D$77,4,0),"-")</f>
        <v>-</v>
      </c>
      <c r="F4692" s="6" t="str">
        <f>IFERROR(VLOOKUP(H4692,'Price List'!$A$2:$H$109,8,0),"-")</f>
        <v>-</v>
      </c>
      <c r="G4692" s="6" t="str">
        <f>IFERROR(VLOOKUP(A4692,'Distributor List'!$A$2:$E$77,5,0),"-")</f>
        <v>-</v>
      </c>
      <c r="H4692" s="10"/>
      <c r="I4692" s="95"/>
      <c r="J4692" s="92"/>
      <c r="K4692" s="92"/>
      <c r="L4692" s="73">
        <f t="shared" si="1503"/>
        <v>0</v>
      </c>
      <c r="M4692" s="73">
        <f t="shared" si="1500"/>
        <v>0</v>
      </c>
      <c r="N4692" s="73"/>
      <c r="O4692" s="73"/>
      <c r="P4692" s="73"/>
      <c r="Q4692" s="73"/>
      <c r="R4692" s="73">
        <f t="shared" si="1502"/>
        <v>0</v>
      </c>
      <c r="S4692" s="76" t="str">
        <f t="shared" si="1507"/>
        <v>-</v>
      </c>
      <c r="T4692" s="96">
        <v>0</v>
      </c>
      <c r="U4692" s="97"/>
      <c r="V4692" s="73">
        <f t="shared" si="1501"/>
        <v>0</v>
      </c>
      <c r="W4692" s="73">
        <f t="shared" si="1508"/>
        <v>0</v>
      </c>
      <c r="X4692" s="76" t="str">
        <f t="shared" si="1509"/>
        <v>-</v>
      </c>
      <c r="Y4692" s="73">
        <f t="shared" si="1510"/>
        <v>0</v>
      </c>
      <c r="Z4692" s="73">
        <f t="shared" si="1511"/>
        <v>0</v>
      </c>
      <c r="AA4692" s="73">
        <f t="shared" si="1504"/>
        <v>0</v>
      </c>
      <c r="AB4692" s="73">
        <f t="shared" si="1512"/>
        <v>0</v>
      </c>
      <c r="AC4692" s="73">
        <f t="shared" si="1505"/>
        <v>0</v>
      </c>
      <c r="AD4692" s="73">
        <f t="shared" si="1506"/>
        <v>0</v>
      </c>
      <c r="AE4692" s="73">
        <v>0</v>
      </c>
    </row>
    <row r="4693" spans="1:31" ht="15" customHeight="1">
      <c r="A4693" s="94"/>
      <c r="B4693" s="6" t="str">
        <f>IFERROR(VLOOKUP(A4693,'Distributor List'!$A$2:$D$77,2,0),"-")</f>
        <v>-</v>
      </c>
      <c r="C4693" s="6" t="str">
        <f>IFERROR(VLOOKUP(A4693,'Distributor List'!$A$2:$D$77,3,0),"-")</f>
        <v>-</v>
      </c>
      <c r="D4693" s="6" t="str">
        <f>IFERROR(VLOOKUP(A4693,'Distributor List'!$A$2:$F$77,6,0),"-")</f>
        <v>-</v>
      </c>
      <c r="E4693" s="6" t="str">
        <f>IFERROR(VLOOKUP(A4693,'Distributor List'!$A$2:$D$77,4,0),"-")</f>
        <v>-</v>
      </c>
      <c r="F4693" s="6" t="str">
        <f>IFERROR(VLOOKUP(H4693,'Price List'!$A$2:$H$109,8,0),"-")</f>
        <v>-</v>
      </c>
      <c r="G4693" s="6" t="str">
        <f>IFERROR(VLOOKUP(A4693,'Distributor List'!$A$2:$E$77,5,0),"-")</f>
        <v>-</v>
      </c>
      <c r="H4693" s="10"/>
      <c r="I4693" s="95"/>
      <c r="J4693" s="92"/>
      <c r="K4693" s="92"/>
      <c r="L4693" s="73">
        <f t="shared" si="1503"/>
        <v>0</v>
      </c>
      <c r="M4693" s="73">
        <f t="shared" si="1500"/>
        <v>0</v>
      </c>
      <c r="N4693" s="73"/>
      <c r="O4693" s="73"/>
      <c r="P4693" s="73"/>
      <c r="Q4693" s="73"/>
      <c r="R4693" s="73">
        <f t="shared" si="1502"/>
        <v>0</v>
      </c>
      <c r="S4693" s="76" t="str">
        <f t="shared" si="1507"/>
        <v>-</v>
      </c>
      <c r="T4693" s="96">
        <v>0</v>
      </c>
      <c r="U4693" s="97"/>
      <c r="V4693" s="73">
        <f t="shared" si="1501"/>
        <v>0</v>
      </c>
      <c r="W4693" s="73">
        <f t="shared" si="1508"/>
        <v>0</v>
      </c>
      <c r="X4693" s="76" t="str">
        <f t="shared" si="1509"/>
        <v>-</v>
      </c>
      <c r="Y4693" s="73">
        <f t="shared" si="1510"/>
        <v>0</v>
      </c>
      <c r="Z4693" s="73">
        <f t="shared" si="1511"/>
        <v>0</v>
      </c>
      <c r="AA4693" s="73">
        <f t="shared" si="1504"/>
        <v>0</v>
      </c>
      <c r="AB4693" s="73">
        <f t="shared" si="1512"/>
        <v>0</v>
      </c>
      <c r="AC4693" s="73">
        <f t="shared" si="1505"/>
        <v>0</v>
      </c>
      <c r="AD4693" s="73">
        <f t="shared" si="1506"/>
        <v>0</v>
      </c>
      <c r="AE4693" s="73">
        <v>0</v>
      </c>
    </row>
    <row r="4694" spans="1:31" ht="15" customHeight="1">
      <c r="A4694" s="94"/>
      <c r="B4694" s="6" t="str">
        <f>IFERROR(VLOOKUP(A4694,'Distributor List'!$A$2:$D$77,2,0),"-")</f>
        <v>-</v>
      </c>
      <c r="C4694" s="6" t="str">
        <f>IFERROR(VLOOKUP(A4694,'Distributor List'!$A$2:$D$77,3,0),"-")</f>
        <v>-</v>
      </c>
      <c r="D4694" s="6" t="str">
        <f>IFERROR(VLOOKUP(A4694,'Distributor List'!$A$2:$F$77,6,0),"-")</f>
        <v>-</v>
      </c>
      <c r="E4694" s="6" t="str">
        <f>IFERROR(VLOOKUP(A4694,'Distributor List'!$A$2:$D$77,4,0),"-")</f>
        <v>-</v>
      </c>
      <c r="F4694" s="6" t="str">
        <f>IFERROR(VLOOKUP(H4694,'Price List'!$A$2:$H$109,8,0),"-")</f>
        <v>-</v>
      </c>
      <c r="G4694" s="6" t="str">
        <f>IFERROR(VLOOKUP(A4694,'Distributor List'!$A$2:$E$77,5,0),"-")</f>
        <v>-</v>
      </c>
      <c r="H4694" s="10"/>
      <c r="I4694" s="95"/>
      <c r="J4694" s="92"/>
      <c r="K4694" s="92"/>
      <c r="L4694" s="73">
        <f t="shared" si="1503"/>
        <v>0</v>
      </c>
      <c r="M4694" s="73">
        <f t="shared" si="1500"/>
        <v>0</v>
      </c>
      <c r="N4694" s="73"/>
      <c r="O4694" s="73"/>
      <c r="P4694" s="73"/>
      <c r="Q4694" s="73"/>
      <c r="R4694" s="73">
        <f t="shared" si="1502"/>
        <v>0</v>
      </c>
      <c r="S4694" s="76" t="str">
        <f t="shared" si="1507"/>
        <v>-</v>
      </c>
      <c r="T4694" s="96">
        <v>0</v>
      </c>
      <c r="U4694" s="97"/>
      <c r="V4694" s="73">
        <f t="shared" si="1501"/>
        <v>0</v>
      </c>
      <c r="W4694" s="73">
        <f t="shared" si="1508"/>
        <v>0</v>
      </c>
      <c r="X4694" s="76" t="str">
        <f t="shared" si="1509"/>
        <v>-</v>
      </c>
      <c r="Y4694" s="73">
        <f t="shared" si="1510"/>
        <v>0</v>
      </c>
      <c r="Z4694" s="73">
        <f t="shared" si="1511"/>
        <v>0</v>
      </c>
      <c r="AA4694" s="73">
        <f t="shared" si="1504"/>
        <v>0</v>
      </c>
      <c r="AB4694" s="73">
        <f t="shared" si="1512"/>
        <v>0</v>
      </c>
      <c r="AC4694" s="73">
        <f t="shared" si="1505"/>
        <v>0</v>
      </c>
      <c r="AD4694" s="73">
        <f t="shared" si="1506"/>
        <v>0</v>
      </c>
      <c r="AE4694" s="73">
        <v>0</v>
      </c>
    </row>
    <row r="4695" spans="1:31" ht="15" customHeight="1">
      <c r="A4695" s="94"/>
      <c r="B4695" s="6" t="str">
        <f>IFERROR(VLOOKUP(A4695,'Distributor List'!$A$2:$D$77,2,0),"-")</f>
        <v>-</v>
      </c>
      <c r="C4695" s="6" t="str">
        <f>IFERROR(VLOOKUP(A4695,'Distributor List'!$A$2:$D$77,3,0),"-")</f>
        <v>-</v>
      </c>
      <c r="D4695" s="6" t="str">
        <f>IFERROR(VLOOKUP(A4695,'Distributor List'!$A$2:$F$77,6,0),"-")</f>
        <v>-</v>
      </c>
      <c r="E4695" s="6" t="str">
        <f>IFERROR(VLOOKUP(A4695,'Distributor List'!$A$2:$D$77,4,0),"-")</f>
        <v>-</v>
      </c>
      <c r="F4695" s="6" t="str">
        <f>IFERROR(VLOOKUP(H4695,'Price List'!$A$2:$H$109,8,0),"-")</f>
        <v>-</v>
      </c>
      <c r="G4695" s="6" t="str">
        <f>IFERROR(VLOOKUP(A4695,'Distributor List'!$A$2:$E$77,5,0),"-")</f>
        <v>-</v>
      </c>
      <c r="H4695" s="10"/>
      <c r="I4695" s="95"/>
      <c r="J4695" s="92"/>
      <c r="K4695" s="92"/>
      <c r="L4695" s="73">
        <f t="shared" si="1503"/>
        <v>0</v>
      </c>
      <c r="M4695" s="73">
        <f t="shared" si="1500"/>
        <v>0</v>
      </c>
      <c r="N4695" s="73"/>
      <c r="O4695" s="73"/>
      <c r="P4695" s="73"/>
      <c r="Q4695" s="73"/>
      <c r="R4695" s="73">
        <f t="shared" si="1502"/>
        <v>0</v>
      </c>
      <c r="S4695" s="76" t="str">
        <f t="shared" si="1507"/>
        <v>-</v>
      </c>
      <c r="T4695" s="96">
        <v>0</v>
      </c>
      <c r="U4695" s="97"/>
      <c r="V4695" s="73">
        <f t="shared" si="1501"/>
        <v>0</v>
      </c>
      <c r="W4695" s="73">
        <f t="shared" si="1508"/>
        <v>0</v>
      </c>
      <c r="X4695" s="76" t="str">
        <f t="shared" si="1509"/>
        <v>-</v>
      </c>
      <c r="Y4695" s="73">
        <f t="shared" si="1510"/>
        <v>0</v>
      </c>
      <c r="Z4695" s="73">
        <f t="shared" si="1511"/>
        <v>0</v>
      </c>
      <c r="AA4695" s="73">
        <f t="shared" si="1504"/>
        <v>0</v>
      </c>
      <c r="AB4695" s="73">
        <f t="shared" si="1512"/>
        <v>0</v>
      </c>
      <c r="AC4695" s="73">
        <f t="shared" si="1505"/>
        <v>0</v>
      </c>
      <c r="AD4695" s="73">
        <f t="shared" si="1506"/>
        <v>0</v>
      </c>
      <c r="AE4695" s="73">
        <v>0</v>
      </c>
    </row>
    <row r="4696" spans="1:31" ht="15" customHeight="1">
      <c r="A4696" s="94"/>
      <c r="B4696" s="6" t="str">
        <f>IFERROR(VLOOKUP(A4696,'Distributor List'!$A$2:$D$77,2,0),"-")</f>
        <v>-</v>
      </c>
      <c r="C4696" s="6" t="str">
        <f>IFERROR(VLOOKUP(A4696,'Distributor List'!$A$2:$D$77,3,0),"-")</f>
        <v>-</v>
      </c>
      <c r="D4696" s="6" t="str">
        <f>IFERROR(VLOOKUP(A4696,'Distributor List'!$A$2:$F$77,6,0),"-")</f>
        <v>-</v>
      </c>
      <c r="E4696" s="6" t="str">
        <f>IFERROR(VLOOKUP(A4696,'Distributor List'!$A$2:$D$77,4,0),"-")</f>
        <v>-</v>
      </c>
      <c r="F4696" s="6" t="str">
        <f>IFERROR(VLOOKUP(H4696,'Price List'!$A$2:$H$109,8,0),"-")</f>
        <v>-</v>
      </c>
      <c r="G4696" s="6" t="str">
        <f>IFERROR(VLOOKUP(A4696,'Distributor List'!$A$2:$E$77,5,0),"-")</f>
        <v>-</v>
      </c>
      <c r="H4696" s="10"/>
      <c r="I4696" s="95"/>
      <c r="J4696" s="92"/>
      <c r="K4696" s="92"/>
      <c r="L4696" s="73">
        <f t="shared" si="1503"/>
        <v>0</v>
      </c>
      <c r="M4696" s="73">
        <f t="shared" si="1500"/>
        <v>0</v>
      </c>
      <c r="N4696" s="73"/>
      <c r="O4696" s="73"/>
      <c r="P4696" s="73"/>
      <c r="Q4696" s="73"/>
      <c r="R4696" s="73">
        <f t="shared" si="1502"/>
        <v>0</v>
      </c>
      <c r="S4696" s="76" t="str">
        <f t="shared" si="1507"/>
        <v>-</v>
      </c>
      <c r="T4696" s="96">
        <v>0</v>
      </c>
      <c r="U4696" s="97"/>
      <c r="V4696" s="73">
        <f t="shared" si="1501"/>
        <v>0</v>
      </c>
      <c r="W4696" s="73">
        <f t="shared" si="1508"/>
        <v>0</v>
      </c>
      <c r="X4696" s="76" t="str">
        <f t="shared" si="1509"/>
        <v>-</v>
      </c>
      <c r="Y4696" s="73">
        <f t="shared" si="1510"/>
        <v>0</v>
      </c>
      <c r="Z4696" s="73">
        <f t="shared" si="1511"/>
        <v>0</v>
      </c>
      <c r="AA4696" s="73">
        <f t="shared" si="1504"/>
        <v>0</v>
      </c>
      <c r="AB4696" s="73">
        <f t="shared" si="1512"/>
        <v>0</v>
      </c>
      <c r="AC4696" s="73">
        <f t="shared" si="1505"/>
        <v>0</v>
      </c>
      <c r="AD4696" s="73">
        <f t="shared" si="1506"/>
        <v>0</v>
      </c>
      <c r="AE4696" s="73">
        <v>0</v>
      </c>
    </row>
    <row r="4697" spans="1:31" ht="15" customHeight="1">
      <c r="A4697" s="94"/>
      <c r="B4697" s="6" t="str">
        <f>IFERROR(VLOOKUP(A4697,'Distributor List'!$A$2:$D$77,2,0),"-")</f>
        <v>-</v>
      </c>
      <c r="C4697" s="6" t="str">
        <f>IFERROR(VLOOKUP(A4697,'Distributor List'!$A$2:$D$77,3,0),"-")</f>
        <v>-</v>
      </c>
      <c r="D4697" s="6" t="str">
        <f>IFERROR(VLOOKUP(A4697,'Distributor List'!$A$2:$F$77,6,0),"-")</f>
        <v>-</v>
      </c>
      <c r="E4697" s="6" t="str">
        <f>IFERROR(VLOOKUP(A4697,'Distributor List'!$A$2:$D$77,4,0),"-")</f>
        <v>-</v>
      </c>
      <c r="F4697" s="6" t="str">
        <f>IFERROR(VLOOKUP(H4697,'Price List'!$A$2:$H$109,8,0),"-")</f>
        <v>-</v>
      </c>
      <c r="G4697" s="6" t="str">
        <f>IFERROR(VLOOKUP(A4697,'Distributor List'!$A$2:$E$77,5,0),"-")</f>
        <v>-</v>
      </c>
      <c r="H4697" s="10"/>
      <c r="I4697" s="95"/>
      <c r="J4697" s="92"/>
      <c r="K4697" s="92"/>
      <c r="L4697" s="73">
        <f t="shared" si="1503"/>
        <v>0</v>
      </c>
      <c r="M4697" s="73">
        <f t="shared" si="1500"/>
        <v>0</v>
      </c>
      <c r="N4697" s="73"/>
      <c r="O4697" s="73"/>
      <c r="P4697" s="73"/>
      <c r="Q4697" s="73"/>
      <c r="R4697" s="73">
        <f t="shared" si="1502"/>
        <v>0</v>
      </c>
      <c r="S4697" s="76" t="str">
        <f t="shared" si="1507"/>
        <v>-</v>
      </c>
      <c r="T4697" s="96">
        <v>0</v>
      </c>
      <c r="U4697" s="97"/>
      <c r="V4697" s="73">
        <f t="shared" si="1501"/>
        <v>0</v>
      </c>
      <c r="W4697" s="73">
        <f t="shared" si="1508"/>
        <v>0</v>
      </c>
      <c r="X4697" s="76" t="str">
        <f t="shared" si="1509"/>
        <v>-</v>
      </c>
      <c r="Y4697" s="73">
        <f t="shared" si="1510"/>
        <v>0</v>
      </c>
      <c r="Z4697" s="73">
        <f t="shared" si="1511"/>
        <v>0</v>
      </c>
      <c r="AA4697" s="73">
        <f t="shared" si="1504"/>
        <v>0</v>
      </c>
      <c r="AB4697" s="73">
        <f t="shared" si="1512"/>
        <v>0</v>
      </c>
      <c r="AC4697" s="73">
        <f t="shared" si="1505"/>
        <v>0</v>
      </c>
      <c r="AD4697" s="73">
        <f t="shared" si="1506"/>
        <v>0</v>
      </c>
      <c r="AE4697" s="73">
        <v>0</v>
      </c>
    </row>
    <row r="4698" spans="1:31" ht="15" customHeight="1">
      <c r="A4698" s="94"/>
      <c r="B4698" s="6" t="str">
        <f>IFERROR(VLOOKUP(A4698,'Distributor List'!$A$2:$D$77,2,0),"-")</f>
        <v>-</v>
      </c>
      <c r="C4698" s="6" t="str">
        <f>IFERROR(VLOOKUP(A4698,'Distributor List'!$A$2:$D$77,3,0),"-")</f>
        <v>-</v>
      </c>
      <c r="D4698" s="6" t="str">
        <f>IFERROR(VLOOKUP(A4698,'Distributor List'!$A$2:$F$77,6,0),"-")</f>
        <v>-</v>
      </c>
      <c r="E4698" s="6" t="str">
        <f>IFERROR(VLOOKUP(A4698,'Distributor List'!$A$2:$D$77,4,0),"-")</f>
        <v>-</v>
      </c>
      <c r="F4698" s="6" t="str">
        <f>IFERROR(VLOOKUP(H4698,'Price List'!$A$2:$H$109,8,0),"-")</f>
        <v>-</v>
      </c>
      <c r="G4698" s="6" t="str">
        <f>IFERROR(VLOOKUP(A4698,'Distributor List'!$A$2:$E$77,5,0),"-")</f>
        <v>-</v>
      </c>
      <c r="H4698" s="10"/>
      <c r="I4698" s="95"/>
      <c r="J4698" s="92"/>
      <c r="K4698" s="92"/>
      <c r="L4698" s="73">
        <f t="shared" si="1503"/>
        <v>0</v>
      </c>
      <c r="M4698" s="73">
        <f t="shared" si="1500"/>
        <v>0</v>
      </c>
      <c r="N4698" s="73"/>
      <c r="O4698" s="73"/>
      <c r="P4698" s="73"/>
      <c r="Q4698" s="73"/>
      <c r="R4698" s="73">
        <f t="shared" si="1502"/>
        <v>0</v>
      </c>
      <c r="S4698" s="76" t="str">
        <f t="shared" si="1507"/>
        <v>-</v>
      </c>
      <c r="T4698" s="96">
        <v>0</v>
      </c>
      <c r="U4698" s="97"/>
      <c r="V4698" s="73">
        <f t="shared" si="1501"/>
        <v>0</v>
      </c>
      <c r="W4698" s="73">
        <f t="shared" si="1508"/>
        <v>0</v>
      </c>
      <c r="X4698" s="76" t="str">
        <f t="shared" si="1509"/>
        <v>-</v>
      </c>
      <c r="Y4698" s="73">
        <f t="shared" si="1510"/>
        <v>0</v>
      </c>
      <c r="Z4698" s="73">
        <f t="shared" si="1511"/>
        <v>0</v>
      </c>
      <c r="AA4698" s="73">
        <f t="shared" si="1504"/>
        <v>0</v>
      </c>
      <c r="AB4698" s="73">
        <f t="shared" si="1512"/>
        <v>0</v>
      </c>
      <c r="AC4698" s="73">
        <f t="shared" si="1505"/>
        <v>0</v>
      </c>
      <c r="AD4698" s="73">
        <f t="shared" si="1506"/>
        <v>0</v>
      </c>
      <c r="AE4698" s="73">
        <v>0</v>
      </c>
    </row>
    <row r="4699" spans="1:31" ht="15" customHeight="1">
      <c r="A4699" s="94"/>
      <c r="B4699" s="6" t="str">
        <f>IFERROR(VLOOKUP(A4699,'Distributor List'!$A$2:$D$77,2,0),"-")</f>
        <v>-</v>
      </c>
      <c r="C4699" s="6" t="str">
        <f>IFERROR(VLOOKUP(A4699,'Distributor List'!$A$2:$D$77,3,0),"-")</f>
        <v>-</v>
      </c>
      <c r="D4699" s="6" t="str">
        <f>IFERROR(VLOOKUP(A4699,'Distributor List'!$A$2:$F$77,6,0),"-")</f>
        <v>-</v>
      </c>
      <c r="E4699" s="6" t="str">
        <f>IFERROR(VLOOKUP(A4699,'Distributor List'!$A$2:$D$77,4,0),"-")</f>
        <v>-</v>
      </c>
      <c r="F4699" s="6" t="str">
        <f>IFERROR(VLOOKUP(H4699,'Price List'!$A$2:$H$109,8,0),"-")</f>
        <v>-</v>
      </c>
      <c r="G4699" s="6" t="str">
        <f>IFERROR(VLOOKUP(A4699,'Distributor List'!$A$2:$E$77,5,0),"-")</f>
        <v>-</v>
      </c>
      <c r="H4699" s="10"/>
      <c r="I4699" s="95"/>
      <c r="J4699" s="92"/>
      <c r="K4699" s="92"/>
      <c r="L4699" s="73">
        <f t="shared" si="1503"/>
        <v>0</v>
      </c>
      <c r="M4699" s="73">
        <f t="shared" si="1500"/>
        <v>0</v>
      </c>
      <c r="N4699" s="73"/>
      <c r="O4699" s="73"/>
      <c r="P4699" s="73"/>
      <c r="Q4699" s="73"/>
      <c r="R4699" s="73">
        <f t="shared" si="1502"/>
        <v>0</v>
      </c>
      <c r="S4699" s="76" t="str">
        <f t="shared" si="1507"/>
        <v>-</v>
      </c>
      <c r="T4699" s="96">
        <v>0</v>
      </c>
      <c r="U4699" s="97"/>
      <c r="V4699" s="73">
        <f t="shared" si="1501"/>
        <v>0</v>
      </c>
      <c r="W4699" s="73">
        <f t="shared" si="1508"/>
        <v>0</v>
      </c>
      <c r="X4699" s="76" t="str">
        <f t="shared" si="1509"/>
        <v>-</v>
      </c>
      <c r="Y4699" s="73">
        <f t="shared" si="1510"/>
        <v>0</v>
      </c>
      <c r="Z4699" s="73">
        <f t="shared" si="1511"/>
        <v>0</v>
      </c>
      <c r="AA4699" s="73">
        <f t="shared" si="1504"/>
        <v>0</v>
      </c>
      <c r="AB4699" s="73">
        <f t="shared" si="1512"/>
        <v>0</v>
      </c>
      <c r="AC4699" s="73">
        <f t="shared" si="1505"/>
        <v>0</v>
      </c>
      <c r="AD4699" s="73">
        <f t="shared" si="1506"/>
        <v>0</v>
      </c>
      <c r="AE4699" s="73">
        <v>0</v>
      </c>
    </row>
    <row r="4700" spans="1:31" ht="15" customHeight="1">
      <c r="A4700" s="94"/>
      <c r="B4700" s="6" t="str">
        <f>IFERROR(VLOOKUP(A4700,'Distributor List'!$A$2:$D$77,2,0),"-")</f>
        <v>-</v>
      </c>
      <c r="C4700" s="6" t="str">
        <f>IFERROR(VLOOKUP(A4700,'Distributor List'!$A$2:$D$77,3,0),"-")</f>
        <v>-</v>
      </c>
      <c r="D4700" s="6" t="str">
        <f>IFERROR(VLOOKUP(A4700,'Distributor List'!$A$2:$F$77,6,0),"-")</f>
        <v>-</v>
      </c>
      <c r="E4700" s="6" t="str">
        <f>IFERROR(VLOOKUP(A4700,'Distributor List'!$A$2:$D$77,4,0),"-")</f>
        <v>-</v>
      </c>
      <c r="F4700" s="6" t="str">
        <f>IFERROR(VLOOKUP(H4700,'Price List'!$A$2:$H$109,8,0),"-")</f>
        <v>-</v>
      </c>
      <c r="G4700" s="6" t="str">
        <f>IFERROR(VLOOKUP(A4700,'Distributor List'!$A$2:$E$77,5,0),"-")</f>
        <v>-</v>
      </c>
      <c r="H4700" s="10"/>
      <c r="I4700" s="95"/>
      <c r="J4700" s="92"/>
      <c r="K4700" s="92"/>
      <c r="L4700" s="73">
        <f t="shared" si="1503"/>
        <v>0</v>
      </c>
      <c r="M4700" s="73">
        <f t="shared" si="1500"/>
        <v>0</v>
      </c>
      <c r="N4700" s="73"/>
      <c r="O4700" s="73"/>
      <c r="P4700" s="73"/>
      <c r="Q4700" s="73"/>
      <c r="R4700" s="73">
        <f t="shared" si="1502"/>
        <v>0</v>
      </c>
      <c r="S4700" s="76" t="str">
        <f t="shared" si="1507"/>
        <v>-</v>
      </c>
      <c r="T4700" s="96">
        <v>0</v>
      </c>
      <c r="U4700" s="97"/>
      <c r="V4700" s="73">
        <f t="shared" si="1501"/>
        <v>0</v>
      </c>
      <c r="W4700" s="73">
        <f t="shared" si="1508"/>
        <v>0</v>
      </c>
      <c r="X4700" s="76" t="str">
        <f t="shared" si="1509"/>
        <v>-</v>
      </c>
      <c r="Y4700" s="73">
        <f t="shared" si="1510"/>
        <v>0</v>
      </c>
      <c r="Z4700" s="73">
        <f t="shared" si="1511"/>
        <v>0</v>
      </c>
      <c r="AA4700" s="73">
        <f t="shared" si="1504"/>
        <v>0</v>
      </c>
      <c r="AB4700" s="73">
        <f t="shared" si="1512"/>
        <v>0</v>
      </c>
      <c r="AC4700" s="73">
        <f t="shared" si="1505"/>
        <v>0</v>
      </c>
      <c r="AD4700" s="73">
        <f t="shared" si="1506"/>
        <v>0</v>
      </c>
      <c r="AE4700" s="73">
        <v>0</v>
      </c>
    </row>
    <row r="4701" spans="1:31" ht="15" customHeight="1">
      <c r="A4701" s="94"/>
      <c r="B4701" s="6" t="str">
        <f>IFERROR(VLOOKUP(A4701,'Distributor List'!$A$2:$D$77,2,0),"-")</f>
        <v>-</v>
      </c>
      <c r="C4701" s="6" t="str">
        <f>IFERROR(VLOOKUP(A4701,'Distributor List'!$A$2:$D$77,3,0),"-")</f>
        <v>-</v>
      </c>
      <c r="D4701" s="6" t="str">
        <f>IFERROR(VLOOKUP(A4701,'Distributor List'!$A$2:$F$77,6,0),"-")</f>
        <v>-</v>
      </c>
      <c r="E4701" s="6" t="str">
        <f>IFERROR(VLOOKUP(A4701,'Distributor List'!$A$2:$D$77,4,0),"-")</f>
        <v>-</v>
      </c>
      <c r="F4701" s="6" t="str">
        <f>IFERROR(VLOOKUP(H4701,'Price List'!$A$2:$H$109,8,0),"-")</f>
        <v>-</v>
      </c>
      <c r="G4701" s="6" t="str">
        <f>IFERROR(VLOOKUP(A4701,'Distributor List'!$A$2:$E$77,5,0),"-")</f>
        <v>-</v>
      </c>
      <c r="H4701" s="10"/>
      <c r="I4701" s="95"/>
      <c r="J4701" s="92"/>
      <c r="K4701" s="92"/>
      <c r="L4701" s="73">
        <f t="shared" si="1503"/>
        <v>0</v>
      </c>
      <c r="M4701" s="73">
        <f t="shared" si="1500"/>
        <v>0</v>
      </c>
      <c r="N4701" s="73"/>
      <c r="O4701" s="73"/>
      <c r="P4701" s="73"/>
      <c r="Q4701" s="73"/>
      <c r="R4701" s="73">
        <f t="shared" si="1502"/>
        <v>0</v>
      </c>
      <c r="S4701" s="76" t="str">
        <f t="shared" si="1507"/>
        <v>-</v>
      </c>
      <c r="T4701" s="96">
        <v>0</v>
      </c>
      <c r="U4701" s="97"/>
      <c r="V4701" s="73">
        <f t="shared" si="1501"/>
        <v>0</v>
      </c>
      <c r="W4701" s="73">
        <f t="shared" si="1508"/>
        <v>0</v>
      </c>
      <c r="X4701" s="76" t="str">
        <f t="shared" si="1509"/>
        <v>-</v>
      </c>
      <c r="Y4701" s="73">
        <f t="shared" si="1510"/>
        <v>0</v>
      </c>
      <c r="Z4701" s="73">
        <f t="shared" si="1511"/>
        <v>0</v>
      </c>
      <c r="AA4701" s="73">
        <f t="shared" si="1504"/>
        <v>0</v>
      </c>
      <c r="AB4701" s="73">
        <f t="shared" si="1512"/>
        <v>0</v>
      </c>
      <c r="AC4701" s="73">
        <f t="shared" si="1505"/>
        <v>0</v>
      </c>
      <c r="AD4701" s="73">
        <f t="shared" si="1506"/>
        <v>0</v>
      </c>
      <c r="AE4701" s="73">
        <v>0</v>
      </c>
    </row>
    <row r="4702" spans="1:31" ht="15" customHeight="1">
      <c r="A4702" s="94"/>
      <c r="B4702" s="6" t="str">
        <f>IFERROR(VLOOKUP(A4702,'Distributor List'!$A$2:$D$77,2,0),"-")</f>
        <v>-</v>
      </c>
      <c r="C4702" s="6" t="str">
        <f>IFERROR(VLOOKUP(A4702,'Distributor List'!$A$2:$D$77,3,0),"-")</f>
        <v>-</v>
      </c>
      <c r="D4702" s="6" t="str">
        <f>IFERROR(VLOOKUP(A4702,'Distributor List'!$A$2:$F$77,6,0),"-")</f>
        <v>-</v>
      </c>
      <c r="E4702" s="6" t="str">
        <f>IFERROR(VLOOKUP(A4702,'Distributor List'!$A$2:$D$77,4,0),"-")</f>
        <v>-</v>
      </c>
      <c r="F4702" s="6" t="str">
        <f>IFERROR(VLOOKUP(H4702,'Price List'!$A$2:$H$109,8,0),"-")</f>
        <v>-</v>
      </c>
      <c r="G4702" s="6" t="str">
        <f>IFERROR(VLOOKUP(A4702,'Distributor List'!$A$2:$E$77,5,0),"-")</f>
        <v>-</v>
      </c>
      <c r="H4702" s="10"/>
      <c r="I4702" s="95"/>
      <c r="J4702" s="92"/>
      <c r="K4702" s="92"/>
      <c r="L4702" s="73">
        <f t="shared" si="1503"/>
        <v>0</v>
      </c>
      <c r="M4702" s="73">
        <f t="shared" si="1500"/>
        <v>0</v>
      </c>
      <c r="N4702" s="73"/>
      <c r="O4702" s="73"/>
      <c r="P4702" s="73"/>
      <c r="Q4702" s="73"/>
      <c r="R4702" s="73">
        <f t="shared" si="1502"/>
        <v>0</v>
      </c>
      <c r="S4702" s="76" t="str">
        <f t="shared" si="1507"/>
        <v>-</v>
      </c>
      <c r="T4702" s="96">
        <v>0</v>
      </c>
      <c r="U4702" s="97"/>
      <c r="V4702" s="73">
        <f t="shared" si="1501"/>
        <v>0</v>
      </c>
      <c r="W4702" s="73">
        <f t="shared" si="1508"/>
        <v>0</v>
      </c>
      <c r="X4702" s="76" t="str">
        <f t="shared" si="1509"/>
        <v>-</v>
      </c>
      <c r="Y4702" s="73">
        <f t="shared" si="1510"/>
        <v>0</v>
      </c>
      <c r="Z4702" s="73">
        <f t="shared" si="1511"/>
        <v>0</v>
      </c>
      <c r="AA4702" s="73">
        <f t="shared" si="1504"/>
        <v>0</v>
      </c>
      <c r="AB4702" s="73">
        <f t="shared" si="1512"/>
        <v>0</v>
      </c>
      <c r="AC4702" s="73">
        <f t="shared" si="1505"/>
        <v>0</v>
      </c>
      <c r="AD4702" s="73">
        <f t="shared" si="1506"/>
        <v>0</v>
      </c>
      <c r="AE4702" s="73">
        <v>0</v>
      </c>
    </row>
    <row r="4703" spans="1:31" ht="15" customHeight="1">
      <c r="A4703" s="94"/>
      <c r="B4703" s="6" t="str">
        <f>IFERROR(VLOOKUP(A4703,'Distributor List'!$A$2:$D$77,2,0),"-")</f>
        <v>-</v>
      </c>
      <c r="C4703" s="6" t="str">
        <f>IFERROR(VLOOKUP(A4703,'Distributor List'!$A$2:$D$77,3,0),"-")</f>
        <v>-</v>
      </c>
      <c r="D4703" s="6" t="str">
        <f>IFERROR(VLOOKUP(A4703,'Distributor List'!$A$2:$F$77,6,0),"-")</f>
        <v>-</v>
      </c>
      <c r="E4703" s="6" t="str">
        <f>IFERROR(VLOOKUP(A4703,'Distributor List'!$A$2:$D$77,4,0),"-")</f>
        <v>-</v>
      </c>
      <c r="F4703" s="6" t="str">
        <f>IFERROR(VLOOKUP(H4703,'Price List'!$A$2:$H$109,8,0),"-")</f>
        <v>-</v>
      </c>
      <c r="G4703" s="6" t="str">
        <f>IFERROR(VLOOKUP(A4703,'Distributor List'!$A$2:$E$77,5,0),"-")</f>
        <v>-</v>
      </c>
      <c r="H4703" s="10"/>
      <c r="I4703" s="95"/>
      <c r="J4703" s="92"/>
      <c r="K4703" s="92"/>
      <c r="L4703" s="73">
        <f t="shared" si="1503"/>
        <v>0</v>
      </c>
      <c r="M4703" s="73">
        <f t="shared" si="1500"/>
        <v>0</v>
      </c>
      <c r="N4703" s="73"/>
      <c r="O4703" s="73"/>
      <c r="P4703" s="73"/>
      <c r="Q4703" s="73"/>
      <c r="R4703" s="73">
        <f t="shared" si="1502"/>
        <v>0</v>
      </c>
      <c r="S4703" s="76" t="str">
        <f t="shared" si="1507"/>
        <v>-</v>
      </c>
      <c r="T4703" s="96">
        <v>0</v>
      </c>
      <c r="U4703" s="97"/>
      <c r="V4703" s="73">
        <f t="shared" si="1501"/>
        <v>0</v>
      </c>
      <c r="W4703" s="73">
        <f t="shared" si="1508"/>
        <v>0</v>
      </c>
      <c r="X4703" s="76" t="str">
        <f t="shared" si="1509"/>
        <v>-</v>
      </c>
      <c r="Y4703" s="73">
        <f t="shared" si="1510"/>
        <v>0</v>
      </c>
      <c r="Z4703" s="73">
        <f t="shared" si="1511"/>
        <v>0</v>
      </c>
      <c r="AA4703" s="73">
        <f t="shared" si="1504"/>
        <v>0</v>
      </c>
      <c r="AB4703" s="73">
        <f t="shared" si="1512"/>
        <v>0</v>
      </c>
      <c r="AC4703" s="73">
        <f t="shared" si="1505"/>
        <v>0</v>
      </c>
      <c r="AD4703" s="73">
        <f t="shared" si="1506"/>
        <v>0</v>
      </c>
      <c r="AE4703" s="73">
        <v>0</v>
      </c>
    </row>
    <row r="4704" spans="1:31" ht="15" customHeight="1">
      <c r="A4704" s="94"/>
      <c r="B4704" s="6" t="str">
        <f>IFERROR(VLOOKUP(A4704,'Distributor List'!$A$2:$D$77,2,0),"-")</f>
        <v>-</v>
      </c>
      <c r="C4704" s="6" t="str">
        <f>IFERROR(VLOOKUP(A4704,'Distributor List'!$A$2:$D$77,3,0),"-")</f>
        <v>-</v>
      </c>
      <c r="D4704" s="6" t="str">
        <f>IFERROR(VLOOKUP(A4704,'Distributor List'!$A$2:$F$77,6,0),"-")</f>
        <v>-</v>
      </c>
      <c r="E4704" s="6" t="str">
        <f>IFERROR(VLOOKUP(A4704,'Distributor List'!$A$2:$D$77,4,0),"-")</f>
        <v>-</v>
      </c>
      <c r="F4704" s="6" t="str">
        <f>IFERROR(VLOOKUP(H4704,'Price List'!$A$2:$H$109,8,0),"-")</f>
        <v>-</v>
      </c>
      <c r="G4704" s="6" t="str">
        <f>IFERROR(VLOOKUP(A4704,'Distributor List'!$A$2:$E$77,5,0),"-")</f>
        <v>-</v>
      </c>
      <c r="H4704" s="10"/>
      <c r="I4704" s="95"/>
      <c r="J4704" s="92"/>
      <c r="K4704" s="92"/>
      <c r="L4704" s="73">
        <f t="shared" si="1503"/>
        <v>0</v>
      </c>
      <c r="M4704" s="73">
        <f t="shared" si="1500"/>
        <v>0</v>
      </c>
      <c r="N4704" s="73"/>
      <c r="O4704" s="73"/>
      <c r="P4704" s="73"/>
      <c r="Q4704" s="73"/>
      <c r="R4704" s="73">
        <f t="shared" si="1502"/>
        <v>0</v>
      </c>
      <c r="S4704" s="76" t="str">
        <f t="shared" si="1507"/>
        <v>-</v>
      </c>
      <c r="T4704" s="96">
        <v>0</v>
      </c>
      <c r="U4704" s="97"/>
      <c r="V4704" s="73">
        <f t="shared" si="1501"/>
        <v>0</v>
      </c>
      <c r="W4704" s="73">
        <f t="shared" si="1508"/>
        <v>0</v>
      </c>
      <c r="X4704" s="76" t="str">
        <f t="shared" si="1509"/>
        <v>-</v>
      </c>
      <c r="Y4704" s="73">
        <f t="shared" si="1510"/>
        <v>0</v>
      </c>
      <c r="Z4704" s="73">
        <f t="shared" si="1511"/>
        <v>0</v>
      </c>
      <c r="AA4704" s="73">
        <f t="shared" si="1504"/>
        <v>0</v>
      </c>
      <c r="AB4704" s="73">
        <f t="shared" si="1512"/>
        <v>0</v>
      </c>
      <c r="AC4704" s="73">
        <f t="shared" si="1505"/>
        <v>0</v>
      </c>
      <c r="AD4704" s="73">
        <f t="shared" si="1506"/>
        <v>0</v>
      </c>
      <c r="AE4704" s="73">
        <v>0</v>
      </c>
    </row>
    <row r="4705" spans="1:31" ht="15" customHeight="1">
      <c r="A4705" s="94"/>
      <c r="B4705" s="6" t="str">
        <f>IFERROR(VLOOKUP(A4705,'Distributor List'!$A$2:$D$77,2,0),"-")</f>
        <v>-</v>
      </c>
      <c r="C4705" s="6" t="str">
        <f>IFERROR(VLOOKUP(A4705,'Distributor List'!$A$2:$D$77,3,0),"-")</f>
        <v>-</v>
      </c>
      <c r="D4705" s="6" t="str">
        <f>IFERROR(VLOOKUP(A4705,'Distributor List'!$A$2:$F$77,6,0),"-")</f>
        <v>-</v>
      </c>
      <c r="E4705" s="6" t="str">
        <f>IFERROR(VLOOKUP(A4705,'Distributor List'!$A$2:$D$77,4,0),"-")</f>
        <v>-</v>
      </c>
      <c r="F4705" s="6" t="str">
        <f>IFERROR(VLOOKUP(H4705,'Price List'!$A$2:$H$109,8,0),"-")</f>
        <v>-</v>
      </c>
      <c r="G4705" s="6" t="str">
        <f>IFERROR(VLOOKUP(A4705,'Distributor List'!$A$2:$E$77,5,0),"-")</f>
        <v>-</v>
      </c>
      <c r="H4705" s="10"/>
      <c r="I4705" s="95"/>
      <c r="J4705" s="92"/>
      <c r="K4705" s="92"/>
      <c r="L4705" s="73">
        <f t="shared" si="1503"/>
        <v>0</v>
      </c>
      <c r="M4705" s="73">
        <f t="shared" si="1500"/>
        <v>0</v>
      </c>
      <c r="N4705" s="73"/>
      <c r="O4705" s="73"/>
      <c r="P4705" s="73"/>
      <c r="Q4705" s="73"/>
      <c r="R4705" s="73">
        <f t="shared" si="1502"/>
        <v>0</v>
      </c>
      <c r="S4705" s="76" t="str">
        <f t="shared" si="1507"/>
        <v>-</v>
      </c>
      <c r="T4705" s="96">
        <v>0</v>
      </c>
      <c r="U4705" s="97"/>
      <c r="V4705" s="73">
        <f t="shared" si="1501"/>
        <v>0</v>
      </c>
      <c r="W4705" s="73">
        <f t="shared" si="1508"/>
        <v>0</v>
      </c>
      <c r="X4705" s="76" t="str">
        <f t="shared" si="1509"/>
        <v>-</v>
      </c>
      <c r="Y4705" s="73">
        <f t="shared" si="1510"/>
        <v>0</v>
      </c>
      <c r="Z4705" s="73">
        <f t="shared" si="1511"/>
        <v>0</v>
      </c>
      <c r="AA4705" s="73">
        <f t="shared" si="1504"/>
        <v>0</v>
      </c>
      <c r="AB4705" s="73">
        <f t="shared" si="1512"/>
        <v>0</v>
      </c>
      <c r="AC4705" s="73">
        <f t="shared" si="1505"/>
        <v>0</v>
      </c>
      <c r="AD4705" s="73">
        <f t="shared" si="1506"/>
        <v>0</v>
      </c>
      <c r="AE4705" s="73">
        <v>0</v>
      </c>
    </row>
    <row r="4706" spans="1:31" ht="15" customHeight="1">
      <c r="A4706" s="94"/>
      <c r="B4706" s="6" t="str">
        <f>IFERROR(VLOOKUP(A4706,'Distributor List'!$A$2:$D$77,2,0),"-")</f>
        <v>-</v>
      </c>
      <c r="C4706" s="6" t="str">
        <f>IFERROR(VLOOKUP(A4706,'Distributor List'!$A$2:$D$77,3,0),"-")</f>
        <v>-</v>
      </c>
      <c r="D4706" s="6" t="str">
        <f>IFERROR(VLOOKUP(A4706,'Distributor List'!$A$2:$F$77,6,0),"-")</f>
        <v>-</v>
      </c>
      <c r="E4706" s="6" t="str">
        <f>IFERROR(VLOOKUP(A4706,'Distributor List'!$A$2:$D$77,4,0),"-")</f>
        <v>-</v>
      </c>
      <c r="F4706" s="6" t="str">
        <f>IFERROR(VLOOKUP(H4706,'Price List'!$A$2:$H$109,8,0),"-")</f>
        <v>-</v>
      </c>
      <c r="G4706" s="6" t="str">
        <f>IFERROR(VLOOKUP(A4706,'Distributor List'!$A$2:$E$77,5,0),"-")</f>
        <v>-</v>
      </c>
      <c r="H4706" s="10"/>
      <c r="I4706" s="95"/>
      <c r="J4706" s="92"/>
      <c r="K4706" s="92"/>
      <c r="L4706" s="73">
        <f t="shared" si="1503"/>
        <v>0</v>
      </c>
      <c r="M4706" s="73">
        <f t="shared" si="1500"/>
        <v>0</v>
      </c>
      <c r="N4706" s="73"/>
      <c r="O4706" s="73"/>
      <c r="P4706" s="73"/>
      <c r="Q4706" s="73"/>
      <c r="R4706" s="73">
        <f t="shared" si="1502"/>
        <v>0</v>
      </c>
      <c r="S4706" s="76" t="str">
        <f t="shared" si="1507"/>
        <v>-</v>
      </c>
      <c r="T4706" s="96">
        <v>0</v>
      </c>
      <c r="U4706" s="97"/>
      <c r="V4706" s="73">
        <f t="shared" si="1501"/>
        <v>0</v>
      </c>
      <c r="W4706" s="73">
        <f t="shared" si="1508"/>
        <v>0</v>
      </c>
      <c r="X4706" s="76" t="str">
        <f t="shared" si="1509"/>
        <v>-</v>
      </c>
      <c r="Y4706" s="73">
        <f t="shared" si="1510"/>
        <v>0</v>
      </c>
      <c r="Z4706" s="73">
        <f t="shared" si="1511"/>
        <v>0</v>
      </c>
      <c r="AA4706" s="73">
        <f t="shared" si="1504"/>
        <v>0</v>
      </c>
      <c r="AB4706" s="73">
        <f t="shared" si="1512"/>
        <v>0</v>
      </c>
      <c r="AC4706" s="73">
        <f t="shared" si="1505"/>
        <v>0</v>
      </c>
      <c r="AD4706" s="73">
        <f t="shared" si="1506"/>
        <v>0</v>
      </c>
      <c r="AE4706" s="73">
        <v>0</v>
      </c>
    </row>
    <row r="4707" spans="1:31" ht="15" customHeight="1">
      <c r="A4707" s="94"/>
      <c r="B4707" s="6" t="str">
        <f>IFERROR(VLOOKUP(A4707,'Distributor List'!$A$2:$D$77,2,0),"-")</f>
        <v>-</v>
      </c>
      <c r="C4707" s="6" t="str">
        <f>IFERROR(VLOOKUP(A4707,'Distributor List'!$A$2:$D$77,3,0),"-")</f>
        <v>-</v>
      </c>
      <c r="D4707" s="6" t="str">
        <f>IFERROR(VLOOKUP(A4707,'Distributor List'!$A$2:$F$77,6,0),"-")</f>
        <v>-</v>
      </c>
      <c r="E4707" s="6" t="str">
        <f>IFERROR(VLOOKUP(A4707,'Distributor List'!$A$2:$D$77,4,0),"-")</f>
        <v>-</v>
      </c>
      <c r="F4707" s="6" t="str">
        <f>IFERROR(VLOOKUP(H4707,'Price List'!$A$2:$H$109,8,0),"-")</f>
        <v>-</v>
      </c>
      <c r="G4707" s="6" t="str">
        <f>IFERROR(VLOOKUP(A4707,'Distributor List'!$A$2:$E$77,5,0),"-")</f>
        <v>-</v>
      </c>
      <c r="H4707" s="10"/>
      <c r="I4707" s="95"/>
      <c r="J4707" s="92"/>
      <c r="K4707" s="92"/>
      <c r="L4707" s="73">
        <f t="shared" si="1503"/>
        <v>0</v>
      </c>
      <c r="M4707" s="73">
        <f t="shared" si="1500"/>
        <v>0</v>
      </c>
      <c r="N4707" s="73"/>
      <c r="O4707" s="73"/>
      <c r="P4707" s="73"/>
      <c r="Q4707" s="73"/>
      <c r="R4707" s="73">
        <f t="shared" si="1502"/>
        <v>0</v>
      </c>
      <c r="S4707" s="76" t="str">
        <f t="shared" si="1507"/>
        <v>-</v>
      </c>
      <c r="T4707" s="96">
        <v>0</v>
      </c>
      <c r="U4707" s="97"/>
      <c r="V4707" s="73">
        <f t="shared" si="1501"/>
        <v>0</v>
      </c>
      <c r="W4707" s="73">
        <f t="shared" si="1508"/>
        <v>0</v>
      </c>
      <c r="X4707" s="76" t="str">
        <f t="shared" si="1509"/>
        <v>-</v>
      </c>
      <c r="Y4707" s="73">
        <f t="shared" si="1510"/>
        <v>0</v>
      </c>
      <c r="Z4707" s="73">
        <f t="shared" si="1511"/>
        <v>0</v>
      </c>
      <c r="AA4707" s="73">
        <f t="shared" si="1504"/>
        <v>0</v>
      </c>
      <c r="AB4707" s="73">
        <f t="shared" si="1512"/>
        <v>0</v>
      </c>
      <c r="AC4707" s="73">
        <f t="shared" si="1505"/>
        <v>0</v>
      </c>
      <c r="AD4707" s="73">
        <f t="shared" si="1506"/>
        <v>0</v>
      </c>
      <c r="AE4707" s="73">
        <v>0</v>
      </c>
    </row>
    <row r="4708" spans="1:31" ht="15" customHeight="1">
      <c r="A4708" s="94"/>
      <c r="B4708" s="6" t="str">
        <f>IFERROR(VLOOKUP(A4708,'Distributor List'!$A$2:$D$77,2,0),"-")</f>
        <v>-</v>
      </c>
      <c r="C4708" s="6" t="str">
        <f>IFERROR(VLOOKUP(A4708,'Distributor List'!$A$2:$D$77,3,0),"-")</f>
        <v>-</v>
      </c>
      <c r="D4708" s="6" t="str">
        <f>IFERROR(VLOOKUP(A4708,'Distributor List'!$A$2:$F$77,6,0),"-")</f>
        <v>-</v>
      </c>
      <c r="E4708" s="6" t="str">
        <f>IFERROR(VLOOKUP(A4708,'Distributor List'!$A$2:$D$77,4,0),"-")</f>
        <v>-</v>
      </c>
      <c r="F4708" s="6" t="str">
        <f>IFERROR(VLOOKUP(H4708,'Price List'!$A$2:$H$109,8,0),"-")</f>
        <v>-</v>
      </c>
      <c r="G4708" s="6" t="str">
        <f>IFERROR(VLOOKUP(A4708,'Distributor List'!$A$2:$E$77,5,0),"-")</f>
        <v>-</v>
      </c>
      <c r="H4708" s="10"/>
      <c r="I4708" s="95"/>
      <c r="J4708" s="92"/>
      <c r="K4708" s="92"/>
      <c r="L4708" s="73">
        <f t="shared" si="1503"/>
        <v>0</v>
      </c>
      <c r="M4708" s="73">
        <f t="shared" si="1500"/>
        <v>0</v>
      </c>
      <c r="N4708" s="73"/>
      <c r="O4708" s="73"/>
      <c r="P4708" s="73"/>
      <c r="Q4708" s="73"/>
      <c r="R4708" s="73">
        <f t="shared" si="1502"/>
        <v>0</v>
      </c>
      <c r="S4708" s="76" t="str">
        <f t="shared" si="1507"/>
        <v>-</v>
      </c>
      <c r="T4708" s="96">
        <v>0</v>
      </c>
      <c r="U4708" s="97"/>
      <c r="V4708" s="73">
        <f t="shared" si="1501"/>
        <v>0</v>
      </c>
      <c r="W4708" s="73">
        <f t="shared" si="1508"/>
        <v>0</v>
      </c>
      <c r="X4708" s="76" t="str">
        <f t="shared" si="1509"/>
        <v>-</v>
      </c>
      <c r="Y4708" s="73">
        <f t="shared" si="1510"/>
        <v>0</v>
      </c>
      <c r="Z4708" s="73">
        <f t="shared" si="1511"/>
        <v>0</v>
      </c>
      <c r="AA4708" s="73">
        <f t="shared" si="1504"/>
        <v>0</v>
      </c>
      <c r="AB4708" s="73">
        <f t="shared" si="1512"/>
        <v>0</v>
      </c>
      <c r="AC4708" s="73">
        <f t="shared" si="1505"/>
        <v>0</v>
      </c>
      <c r="AD4708" s="73">
        <f t="shared" si="1506"/>
        <v>0</v>
      </c>
      <c r="AE4708" s="73">
        <v>0</v>
      </c>
    </row>
    <row r="4709" spans="1:31" ht="15" customHeight="1">
      <c r="A4709" s="94"/>
      <c r="B4709" s="6" t="str">
        <f>IFERROR(VLOOKUP(A4709,'Distributor List'!$A$2:$D$77,2,0),"-")</f>
        <v>-</v>
      </c>
      <c r="C4709" s="6" t="str">
        <f>IFERROR(VLOOKUP(A4709,'Distributor List'!$A$2:$D$77,3,0),"-")</f>
        <v>-</v>
      </c>
      <c r="D4709" s="6" t="str">
        <f>IFERROR(VLOOKUP(A4709,'Distributor List'!$A$2:$F$77,6,0),"-")</f>
        <v>-</v>
      </c>
      <c r="E4709" s="6" t="str">
        <f>IFERROR(VLOOKUP(A4709,'Distributor List'!$A$2:$D$77,4,0),"-")</f>
        <v>-</v>
      </c>
      <c r="F4709" s="6" t="str">
        <f>IFERROR(VLOOKUP(H4709,'Price List'!$A$2:$H$109,8,0),"-")</f>
        <v>-</v>
      </c>
      <c r="G4709" s="6" t="str">
        <f>IFERROR(VLOOKUP(A4709,'Distributor List'!$A$2:$E$77,5,0),"-")</f>
        <v>-</v>
      </c>
      <c r="H4709" s="10"/>
      <c r="I4709" s="95"/>
      <c r="J4709" s="92"/>
      <c r="K4709" s="92"/>
      <c r="L4709" s="73">
        <f t="shared" si="1503"/>
        <v>0</v>
      </c>
      <c r="M4709" s="73">
        <f t="shared" si="1500"/>
        <v>0</v>
      </c>
      <c r="N4709" s="73"/>
      <c r="O4709" s="73"/>
      <c r="P4709" s="73"/>
      <c r="Q4709" s="73"/>
      <c r="R4709" s="73">
        <f t="shared" si="1502"/>
        <v>0</v>
      </c>
      <c r="S4709" s="76" t="str">
        <f t="shared" si="1507"/>
        <v>-</v>
      </c>
      <c r="T4709" s="96">
        <v>0</v>
      </c>
      <c r="U4709" s="97"/>
      <c r="V4709" s="73">
        <f t="shared" si="1501"/>
        <v>0</v>
      </c>
      <c r="W4709" s="73">
        <f t="shared" si="1508"/>
        <v>0</v>
      </c>
      <c r="X4709" s="76" t="str">
        <f t="shared" si="1509"/>
        <v>-</v>
      </c>
      <c r="Y4709" s="73">
        <f t="shared" si="1510"/>
        <v>0</v>
      </c>
      <c r="Z4709" s="73">
        <f t="shared" si="1511"/>
        <v>0</v>
      </c>
      <c r="AA4709" s="73">
        <f t="shared" si="1504"/>
        <v>0</v>
      </c>
      <c r="AB4709" s="73">
        <f t="shared" si="1512"/>
        <v>0</v>
      </c>
      <c r="AC4709" s="73">
        <f t="shared" si="1505"/>
        <v>0</v>
      </c>
      <c r="AD4709" s="73">
        <f t="shared" si="1506"/>
        <v>0</v>
      </c>
      <c r="AE4709" s="73">
        <v>0</v>
      </c>
    </row>
    <row r="4710" spans="1:31" ht="15" customHeight="1">
      <c r="A4710" s="94"/>
      <c r="B4710" s="6" t="str">
        <f>IFERROR(VLOOKUP(A4710,'Distributor List'!$A$2:$D$77,2,0),"-")</f>
        <v>-</v>
      </c>
      <c r="C4710" s="6" t="str">
        <f>IFERROR(VLOOKUP(A4710,'Distributor List'!$A$2:$D$77,3,0),"-")</f>
        <v>-</v>
      </c>
      <c r="D4710" s="6" t="str">
        <f>IFERROR(VLOOKUP(A4710,'Distributor List'!$A$2:$F$77,6,0),"-")</f>
        <v>-</v>
      </c>
      <c r="E4710" s="6" t="str">
        <f>IFERROR(VLOOKUP(A4710,'Distributor List'!$A$2:$D$77,4,0),"-")</f>
        <v>-</v>
      </c>
      <c r="F4710" s="6" t="str">
        <f>IFERROR(VLOOKUP(H4710,'Price List'!$A$2:$H$109,8,0),"-")</f>
        <v>-</v>
      </c>
      <c r="G4710" s="6" t="str">
        <f>IFERROR(VLOOKUP(A4710,'Distributor List'!$A$2:$E$77,5,0),"-")</f>
        <v>-</v>
      </c>
      <c r="H4710" s="10"/>
      <c r="I4710" s="95"/>
      <c r="J4710" s="92"/>
      <c r="K4710" s="92"/>
      <c r="L4710" s="73">
        <f t="shared" si="1503"/>
        <v>0</v>
      </c>
      <c r="M4710" s="73">
        <f t="shared" si="1500"/>
        <v>0</v>
      </c>
      <c r="N4710" s="73"/>
      <c r="O4710" s="73"/>
      <c r="P4710" s="73"/>
      <c r="Q4710" s="73"/>
      <c r="R4710" s="73">
        <f t="shared" si="1502"/>
        <v>0</v>
      </c>
      <c r="S4710" s="76" t="str">
        <f t="shared" si="1507"/>
        <v>-</v>
      </c>
      <c r="T4710" s="96">
        <v>0</v>
      </c>
      <c r="U4710" s="97"/>
      <c r="V4710" s="73">
        <f t="shared" si="1501"/>
        <v>0</v>
      </c>
      <c r="W4710" s="73">
        <f t="shared" si="1508"/>
        <v>0</v>
      </c>
      <c r="X4710" s="76" t="str">
        <f t="shared" si="1509"/>
        <v>-</v>
      </c>
      <c r="Y4710" s="73">
        <f t="shared" si="1510"/>
        <v>0</v>
      </c>
      <c r="Z4710" s="73">
        <f t="shared" si="1511"/>
        <v>0</v>
      </c>
      <c r="AA4710" s="73">
        <f t="shared" si="1504"/>
        <v>0</v>
      </c>
      <c r="AB4710" s="73">
        <f t="shared" si="1512"/>
        <v>0</v>
      </c>
      <c r="AC4710" s="73">
        <f t="shared" si="1505"/>
        <v>0</v>
      </c>
      <c r="AD4710" s="73">
        <f t="shared" si="1506"/>
        <v>0</v>
      </c>
      <c r="AE4710" s="73">
        <v>0</v>
      </c>
    </row>
    <row r="4711" spans="1:31" ht="15" customHeight="1">
      <c r="A4711" s="94"/>
      <c r="B4711" s="6" t="str">
        <f>IFERROR(VLOOKUP(A4711,'Distributor List'!$A$2:$D$77,2,0),"-")</f>
        <v>-</v>
      </c>
      <c r="C4711" s="6" t="str">
        <f>IFERROR(VLOOKUP(A4711,'Distributor List'!$A$2:$D$77,3,0),"-")</f>
        <v>-</v>
      </c>
      <c r="D4711" s="6" t="str">
        <f>IFERROR(VLOOKUP(A4711,'Distributor List'!$A$2:$F$77,6,0),"-")</f>
        <v>-</v>
      </c>
      <c r="E4711" s="6" t="str">
        <f>IFERROR(VLOOKUP(A4711,'Distributor List'!$A$2:$D$77,4,0),"-")</f>
        <v>-</v>
      </c>
      <c r="F4711" s="6" t="str">
        <f>IFERROR(VLOOKUP(H4711,'Price List'!$A$2:$H$109,8,0),"-")</f>
        <v>-</v>
      </c>
      <c r="G4711" s="6" t="str">
        <f>IFERROR(VLOOKUP(A4711,'Distributor List'!$A$2:$E$77,5,0),"-")</f>
        <v>-</v>
      </c>
      <c r="H4711" s="10"/>
      <c r="I4711" s="95"/>
      <c r="J4711" s="92"/>
      <c r="K4711" s="92"/>
      <c r="L4711" s="73">
        <f t="shared" si="1503"/>
        <v>0</v>
      </c>
      <c r="M4711" s="73">
        <f t="shared" si="1500"/>
        <v>0</v>
      </c>
      <c r="N4711" s="73"/>
      <c r="O4711" s="73"/>
      <c r="P4711" s="73"/>
      <c r="Q4711" s="73"/>
      <c r="R4711" s="73">
        <f t="shared" si="1502"/>
        <v>0</v>
      </c>
      <c r="S4711" s="76" t="str">
        <f t="shared" si="1507"/>
        <v>-</v>
      </c>
      <c r="T4711" s="96">
        <v>0</v>
      </c>
      <c r="U4711" s="97"/>
      <c r="V4711" s="73">
        <f t="shared" si="1501"/>
        <v>0</v>
      </c>
      <c r="W4711" s="73">
        <f t="shared" si="1508"/>
        <v>0</v>
      </c>
      <c r="X4711" s="76" t="str">
        <f t="shared" si="1509"/>
        <v>-</v>
      </c>
      <c r="Y4711" s="73">
        <f t="shared" si="1510"/>
        <v>0</v>
      </c>
      <c r="Z4711" s="73">
        <f t="shared" si="1511"/>
        <v>0</v>
      </c>
      <c r="AA4711" s="73">
        <f t="shared" si="1504"/>
        <v>0</v>
      </c>
      <c r="AB4711" s="73">
        <f t="shared" si="1512"/>
        <v>0</v>
      </c>
      <c r="AC4711" s="73">
        <f t="shared" si="1505"/>
        <v>0</v>
      </c>
      <c r="AD4711" s="73">
        <f t="shared" si="1506"/>
        <v>0</v>
      </c>
      <c r="AE4711" s="73">
        <v>0</v>
      </c>
    </row>
    <row r="4712" spans="1:31" ht="15" customHeight="1">
      <c r="A4712" s="94"/>
      <c r="B4712" s="6" t="str">
        <f>IFERROR(VLOOKUP(A4712,'Distributor List'!$A$2:$D$77,2,0),"-")</f>
        <v>-</v>
      </c>
      <c r="C4712" s="6" t="str">
        <f>IFERROR(VLOOKUP(A4712,'Distributor List'!$A$2:$D$77,3,0),"-")</f>
        <v>-</v>
      </c>
      <c r="D4712" s="6" t="str">
        <f>IFERROR(VLOOKUP(A4712,'Distributor List'!$A$2:$F$77,6,0),"-")</f>
        <v>-</v>
      </c>
      <c r="E4712" s="6" t="str">
        <f>IFERROR(VLOOKUP(A4712,'Distributor List'!$A$2:$D$77,4,0),"-")</f>
        <v>-</v>
      </c>
      <c r="F4712" s="6" t="str">
        <f>IFERROR(VLOOKUP(H4712,'Price List'!$A$2:$H$109,8,0),"-")</f>
        <v>-</v>
      </c>
      <c r="G4712" s="6" t="str">
        <f>IFERROR(VLOOKUP(A4712,'Distributor List'!$A$2:$E$77,5,0),"-")</f>
        <v>-</v>
      </c>
      <c r="H4712" s="10"/>
      <c r="I4712" s="95"/>
      <c r="J4712" s="92"/>
      <c r="K4712" s="92"/>
      <c r="L4712" s="73">
        <f t="shared" si="1503"/>
        <v>0</v>
      </c>
      <c r="M4712" s="73">
        <f t="shared" si="1500"/>
        <v>0</v>
      </c>
      <c r="N4712" s="73"/>
      <c r="O4712" s="73"/>
      <c r="P4712" s="73"/>
      <c r="Q4712" s="73"/>
      <c r="R4712" s="73">
        <f t="shared" si="1502"/>
        <v>0</v>
      </c>
      <c r="S4712" s="76" t="str">
        <f t="shared" si="1507"/>
        <v>-</v>
      </c>
      <c r="T4712" s="96">
        <v>0</v>
      </c>
      <c r="U4712" s="97"/>
      <c r="V4712" s="73">
        <f t="shared" si="1501"/>
        <v>0</v>
      </c>
      <c r="W4712" s="73">
        <f t="shared" si="1508"/>
        <v>0</v>
      </c>
      <c r="X4712" s="76" t="str">
        <f t="shared" si="1509"/>
        <v>-</v>
      </c>
      <c r="Y4712" s="73">
        <f t="shared" si="1510"/>
        <v>0</v>
      </c>
      <c r="Z4712" s="73">
        <f t="shared" si="1511"/>
        <v>0</v>
      </c>
      <c r="AA4712" s="73">
        <f t="shared" si="1504"/>
        <v>0</v>
      </c>
      <c r="AB4712" s="73">
        <f t="shared" si="1512"/>
        <v>0</v>
      </c>
      <c r="AC4712" s="73">
        <f t="shared" si="1505"/>
        <v>0</v>
      </c>
      <c r="AD4712" s="73">
        <f t="shared" si="1506"/>
        <v>0</v>
      </c>
      <c r="AE4712" s="73">
        <v>0</v>
      </c>
    </row>
    <row r="4713" spans="1:31" ht="15" customHeight="1">
      <c r="A4713" s="94"/>
      <c r="B4713" s="6" t="str">
        <f>IFERROR(VLOOKUP(A4713,'Distributor List'!$A$2:$D$77,2,0),"-")</f>
        <v>-</v>
      </c>
      <c r="C4713" s="6" t="str">
        <f>IFERROR(VLOOKUP(A4713,'Distributor List'!$A$2:$D$77,3,0),"-")</f>
        <v>-</v>
      </c>
      <c r="D4713" s="6" t="str">
        <f>IFERROR(VLOOKUP(A4713,'Distributor List'!$A$2:$F$77,6,0),"-")</f>
        <v>-</v>
      </c>
      <c r="E4713" s="6" t="str">
        <f>IFERROR(VLOOKUP(A4713,'Distributor List'!$A$2:$D$77,4,0),"-")</f>
        <v>-</v>
      </c>
      <c r="F4713" s="6" t="str">
        <f>IFERROR(VLOOKUP(H4713,'Price List'!$A$2:$H$109,8,0),"-")</f>
        <v>-</v>
      </c>
      <c r="G4713" s="6" t="str">
        <f>IFERROR(VLOOKUP(A4713,'Distributor List'!$A$2:$E$77,5,0),"-")</f>
        <v>-</v>
      </c>
      <c r="H4713" s="10"/>
      <c r="I4713" s="95"/>
      <c r="J4713" s="92"/>
      <c r="K4713" s="92"/>
      <c r="L4713" s="73">
        <f t="shared" si="1503"/>
        <v>0</v>
      </c>
      <c r="M4713" s="73">
        <f t="shared" si="1500"/>
        <v>0</v>
      </c>
      <c r="N4713" s="73"/>
      <c r="O4713" s="73"/>
      <c r="P4713" s="73"/>
      <c r="Q4713" s="73"/>
      <c r="R4713" s="73">
        <f t="shared" si="1502"/>
        <v>0</v>
      </c>
      <c r="S4713" s="76" t="str">
        <f t="shared" si="1507"/>
        <v>-</v>
      </c>
      <c r="T4713" s="96">
        <v>0</v>
      </c>
      <c r="U4713" s="97"/>
      <c r="V4713" s="73">
        <f t="shared" si="1501"/>
        <v>0</v>
      </c>
      <c r="W4713" s="73">
        <f t="shared" si="1508"/>
        <v>0</v>
      </c>
      <c r="X4713" s="76" t="str">
        <f t="shared" si="1509"/>
        <v>-</v>
      </c>
      <c r="Y4713" s="73">
        <f t="shared" si="1510"/>
        <v>0</v>
      </c>
      <c r="Z4713" s="73">
        <f t="shared" si="1511"/>
        <v>0</v>
      </c>
      <c r="AA4713" s="73">
        <f t="shared" si="1504"/>
        <v>0</v>
      </c>
      <c r="AB4713" s="73">
        <f t="shared" si="1512"/>
        <v>0</v>
      </c>
      <c r="AC4713" s="73">
        <f t="shared" si="1505"/>
        <v>0</v>
      </c>
      <c r="AD4713" s="73">
        <f t="shared" si="1506"/>
        <v>0</v>
      </c>
      <c r="AE4713" s="73">
        <v>0</v>
      </c>
    </row>
    <row r="4714" spans="1:31" ht="15" customHeight="1">
      <c r="A4714" s="94"/>
      <c r="B4714" s="6" t="str">
        <f>IFERROR(VLOOKUP(A4714,'Distributor List'!$A$2:$D$77,2,0),"-")</f>
        <v>-</v>
      </c>
      <c r="C4714" s="6" t="str">
        <f>IFERROR(VLOOKUP(A4714,'Distributor List'!$A$2:$D$77,3,0),"-")</f>
        <v>-</v>
      </c>
      <c r="D4714" s="6" t="str">
        <f>IFERROR(VLOOKUP(A4714,'Distributor List'!$A$2:$F$77,6,0),"-")</f>
        <v>-</v>
      </c>
      <c r="E4714" s="6" t="str">
        <f>IFERROR(VLOOKUP(A4714,'Distributor List'!$A$2:$D$77,4,0),"-")</f>
        <v>-</v>
      </c>
      <c r="F4714" s="6" t="str">
        <f>IFERROR(VLOOKUP(H4714,'Price List'!$A$2:$H$109,8,0),"-")</f>
        <v>-</v>
      </c>
      <c r="G4714" s="6" t="str">
        <f>IFERROR(VLOOKUP(A4714,'Distributor List'!$A$2:$E$77,5,0),"-")</f>
        <v>-</v>
      </c>
      <c r="H4714" s="10"/>
      <c r="I4714" s="95"/>
      <c r="J4714" s="92"/>
      <c r="K4714" s="92"/>
      <c r="L4714" s="73">
        <f t="shared" si="1503"/>
        <v>0</v>
      </c>
      <c r="M4714" s="73">
        <f t="shared" ref="M4714:M4777" si="1513">K4714*I4714</f>
        <v>0</v>
      </c>
      <c r="N4714" s="73"/>
      <c r="O4714" s="73"/>
      <c r="P4714" s="73"/>
      <c r="Q4714" s="73"/>
      <c r="R4714" s="73">
        <f t="shared" si="1502"/>
        <v>0</v>
      </c>
      <c r="S4714" s="76" t="str">
        <f t="shared" si="1507"/>
        <v>-</v>
      </c>
      <c r="T4714" s="96">
        <v>0</v>
      </c>
      <c r="U4714" s="97"/>
      <c r="V4714" s="73">
        <f t="shared" si="1501"/>
        <v>0</v>
      </c>
      <c r="W4714" s="73">
        <f t="shared" si="1508"/>
        <v>0</v>
      </c>
      <c r="X4714" s="76" t="str">
        <f t="shared" si="1509"/>
        <v>-</v>
      </c>
      <c r="Y4714" s="73">
        <f t="shared" si="1510"/>
        <v>0</v>
      </c>
      <c r="Z4714" s="73">
        <f t="shared" si="1511"/>
        <v>0</v>
      </c>
      <c r="AA4714" s="73">
        <f t="shared" si="1504"/>
        <v>0</v>
      </c>
      <c r="AB4714" s="73">
        <f t="shared" si="1512"/>
        <v>0</v>
      </c>
      <c r="AC4714" s="73">
        <f t="shared" si="1505"/>
        <v>0</v>
      </c>
      <c r="AD4714" s="73">
        <f t="shared" si="1506"/>
        <v>0</v>
      </c>
      <c r="AE4714" s="73">
        <v>0</v>
      </c>
    </row>
    <row r="4715" spans="1:31" ht="15" customHeight="1">
      <c r="A4715" s="94"/>
      <c r="B4715" s="6" t="str">
        <f>IFERROR(VLOOKUP(A4715,'Distributor List'!$A$2:$D$77,2,0),"-")</f>
        <v>-</v>
      </c>
      <c r="C4715" s="6" t="str">
        <f>IFERROR(VLOOKUP(A4715,'Distributor List'!$A$2:$D$77,3,0),"-")</f>
        <v>-</v>
      </c>
      <c r="D4715" s="6" t="str">
        <f>IFERROR(VLOOKUP(A4715,'Distributor List'!$A$2:$F$77,6,0),"-")</f>
        <v>-</v>
      </c>
      <c r="E4715" s="6" t="str">
        <f>IFERROR(VLOOKUP(A4715,'Distributor List'!$A$2:$D$77,4,0),"-")</f>
        <v>-</v>
      </c>
      <c r="F4715" s="6" t="str">
        <f>IFERROR(VLOOKUP(H4715,'Price List'!$A$2:$H$109,8,0),"-")</f>
        <v>-</v>
      </c>
      <c r="G4715" s="6" t="str">
        <f>IFERROR(VLOOKUP(A4715,'Distributor List'!$A$2:$E$77,5,0),"-")</f>
        <v>-</v>
      </c>
      <c r="H4715" s="10"/>
      <c r="I4715" s="95"/>
      <c r="J4715" s="92"/>
      <c r="K4715" s="92"/>
      <c r="L4715" s="73">
        <f t="shared" si="1503"/>
        <v>0</v>
      </c>
      <c r="M4715" s="73">
        <f t="shared" si="1513"/>
        <v>0</v>
      </c>
      <c r="N4715" s="73"/>
      <c r="O4715" s="73"/>
      <c r="P4715" s="73"/>
      <c r="Q4715" s="73"/>
      <c r="R4715" s="73">
        <f t="shared" si="1502"/>
        <v>0</v>
      </c>
      <c r="S4715" s="76" t="str">
        <f t="shared" si="1507"/>
        <v>-</v>
      </c>
      <c r="T4715" s="96">
        <v>0</v>
      </c>
      <c r="U4715" s="97"/>
      <c r="V4715" s="73">
        <f t="shared" si="1501"/>
        <v>0</v>
      </c>
      <c r="W4715" s="73">
        <f t="shared" si="1508"/>
        <v>0</v>
      </c>
      <c r="X4715" s="76" t="str">
        <f t="shared" si="1509"/>
        <v>-</v>
      </c>
      <c r="Y4715" s="73">
        <f t="shared" si="1510"/>
        <v>0</v>
      </c>
      <c r="Z4715" s="73">
        <f t="shared" si="1511"/>
        <v>0</v>
      </c>
      <c r="AA4715" s="73">
        <f t="shared" si="1504"/>
        <v>0</v>
      </c>
      <c r="AB4715" s="73">
        <f t="shared" si="1512"/>
        <v>0</v>
      </c>
      <c r="AC4715" s="73">
        <f t="shared" si="1505"/>
        <v>0</v>
      </c>
      <c r="AD4715" s="73">
        <f t="shared" si="1506"/>
        <v>0</v>
      </c>
      <c r="AE4715" s="73">
        <v>0</v>
      </c>
    </row>
    <row r="4716" spans="1:31" ht="15" customHeight="1">
      <c r="A4716" s="94"/>
      <c r="B4716" s="6" t="str">
        <f>IFERROR(VLOOKUP(A4716,'Distributor List'!$A$2:$D$77,2,0),"-")</f>
        <v>-</v>
      </c>
      <c r="C4716" s="6" t="str">
        <f>IFERROR(VLOOKUP(A4716,'Distributor List'!$A$2:$D$77,3,0),"-")</f>
        <v>-</v>
      </c>
      <c r="D4716" s="6" t="str">
        <f>IFERROR(VLOOKUP(A4716,'Distributor List'!$A$2:$F$77,6,0),"-")</f>
        <v>-</v>
      </c>
      <c r="E4716" s="6" t="str">
        <f>IFERROR(VLOOKUP(A4716,'Distributor List'!$A$2:$D$77,4,0),"-")</f>
        <v>-</v>
      </c>
      <c r="F4716" s="6" t="str">
        <f>IFERROR(VLOOKUP(H4716,'Price List'!$A$2:$H$109,8,0),"-")</f>
        <v>-</v>
      </c>
      <c r="G4716" s="6" t="str">
        <f>IFERROR(VLOOKUP(A4716,'Distributor List'!$A$2:$E$77,5,0),"-")</f>
        <v>-</v>
      </c>
      <c r="H4716" s="10"/>
      <c r="I4716" s="95"/>
      <c r="J4716" s="92"/>
      <c r="K4716" s="92"/>
      <c r="L4716" s="73">
        <f t="shared" si="1503"/>
        <v>0</v>
      </c>
      <c r="M4716" s="73">
        <f t="shared" si="1513"/>
        <v>0</v>
      </c>
      <c r="N4716" s="73"/>
      <c r="O4716" s="73"/>
      <c r="P4716" s="73"/>
      <c r="Q4716" s="73"/>
      <c r="R4716" s="73">
        <f t="shared" si="1502"/>
        <v>0</v>
      </c>
      <c r="S4716" s="76" t="str">
        <f t="shared" si="1507"/>
        <v>-</v>
      </c>
      <c r="T4716" s="96">
        <v>0</v>
      </c>
      <c r="U4716" s="97"/>
      <c r="V4716" s="73">
        <f t="shared" ref="V4716:V4779" si="1514">T4716*I4716</f>
        <v>0</v>
      </c>
      <c r="W4716" s="73">
        <f t="shared" si="1508"/>
        <v>0</v>
      </c>
      <c r="X4716" s="76" t="str">
        <f t="shared" si="1509"/>
        <v>-</v>
      </c>
      <c r="Y4716" s="73">
        <f t="shared" si="1510"/>
        <v>0</v>
      </c>
      <c r="Z4716" s="73">
        <f t="shared" si="1511"/>
        <v>0</v>
      </c>
      <c r="AA4716" s="73">
        <f t="shared" si="1504"/>
        <v>0</v>
      </c>
      <c r="AB4716" s="73">
        <f t="shared" si="1512"/>
        <v>0</v>
      </c>
      <c r="AC4716" s="73">
        <f t="shared" si="1505"/>
        <v>0</v>
      </c>
      <c r="AD4716" s="73">
        <f t="shared" si="1506"/>
        <v>0</v>
      </c>
      <c r="AE4716" s="73">
        <v>0</v>
      </c>
    </row>
    <row r="4717" spans="1:31" ht="15" customHeight="1">
      <c r="A4717" s="94"/>
      <c r="B4717" s="6" t="str">
        <f>IFERROR(VLOOKUP(A4717,'Distributor List'!$A$2:$D$77,2,0),"-")</f>
        <v>-</v>
      </c>
      <c r="C4717" s="6" t="str">
        <f>IFERROR(VLOOKUP(A4717,'Distributor List'!$A$2:$D$77,3,0),"-")</f>
        <v>-</v>
      </c>
      <c r="D4717" s="6" t="str">
        <f>IFERROR(VLOOKUP(A4717,'Distributor List'!$A$2:$F$77,6,0),"-")</f>
        <v>-</v>
      </c>
      <c r="E4717" s="6" t="str">
        <f>IFERROR(VLOOKUP(A4717,'Distributor List'!$A$2:$D$77,4,0),"-")</f>
        <v>-</v>
      </c>
      <c r="F4717" s="6" t="str">
        <f>IFERROR(VLOOKUP(H4717,'Price List'!$A$2:$H$109,8,0),"-")</f>
        <v>-</v>
      </c>
      <c r="G4717" s="6" t="str">
        <f>IFERROR(VLOOKUP(A4717,'Distributor List'!$A$2:$E$77,5,0),"-")</f>
        <v>-</v>
      </c>
      <c r="H4717" s="10"/>
      <c r="I4717" s="95"/>
      <c r="J4717" s="92"/>
      <c r="K4717" s="92"/>
      <c r="L4717" s="73">
        <f t="shared" si="1503"/>
        <v>0</v>
      </c>
      <c r="M4717" s="73">
        <f t="shared" si="1513"/>
        <v>0</v>
      </c>
      <c r="N4717" s="73"/>
      <c r="O4717" s="73"/>
      <c r="P4717" s="73"/>
      <c r="Q4717" s="73"/>
      <c r="R4717" s="73">
        <f t="shared" si="1502"/>
        <v>0</v>
      </c>
      <c r="S4717" s="76" t="str">
        <f t="shared" si="1507"/>
        <v>-</v>
      </c>
      <c r="T4717" s="96">
        <v>0</v>
      </c>
      <c r="U4717" s="97"/>
      <c r="V4717" s="73">
        <f t="shared" si="1514"/>
        <v>0</v>
      </c>
      <c r="W4717" s="73">
        <f t="shared" si="1508"/>
        <v>0</v>
      </c>
      <c r="X4717" s="76" t="str">
        <f t="shared" si="1509"/>
        <v>-</v>
      </c>
      <c r="Y4717" s="73">
        <f t="shared" si="1510"/>
        <v>0</v>
      </c>
      <c r="Z4717" s="73">
        <f t="shared" si="1511"/>
        <v>0</v>
      </c>
      <c r="AA4717" s="73">
        <f t="shared" si="1504"/>
        <v>0</v>
      </c>
      <c r="AB4717" s="73">
        <f t="shared" si="1512"/>
        <v>0</v>
      </c>
      <c r="AC4717" s="73">
        <f t="shared" si="1505"/>
        <v>0</v>
      </c>
      <c r="AD4717" s="73">
        <f t="shared" si="1506"/>
        <v>0</v>
      </c>
      <c r="AE4717" s="73">
        <v>0</v>
      </c>
    </row>
    <row r="4718" spans="1:31" ht="15" customHeight="1">
      <c r="A4718" s="94"/>
      <c r="B4718" s="6" t="str">
        <f>IFERROR(VLOOKUP(A4718,'Distributor List'!$A$2:$D$77,2,0),"-")</f>
        <v>-</v>
      </c>
      <c r="C4718" s="6" t="str">
        <f>IFERROR(VLOOKUP(A4718,'Distributor List'!$A$2:$D$77,3,0),"-")</f>
        <v>-</v>
      </c>
      <c r="D4718" s="6" t="str">
        <f>IFERROR(VLOOKUP(A4718,'Distributor List'!$A$2:$F$77,6,0),"-")</f>
        <v>-</v>
      </c>
      <c r="E4718" s="6" t="str">
        <f>IFERROR(VLOOKUP(A4718,'Distributor List'!$A$2:$D$77,4,0),"-")</f>
        <v>-</v>
      </c>
      <c r="F4718" s="6" t="str">
        <f>IFERROR(VLOOKUP(H4718,'Price List'!$A$2:$H$109,8,0),"-")</f>
        <v>-</v>
      </c>
      <c r="G4718" s="6" t="str">
        <f>IFERROR(VLOOKUP(A4718,'Distributor List'!$A$2:$E$77,5,0),"-")</f>
        <v>-</v>
      </c>
      <c r="H4718" s="10"/>
      <c r="I4718" s="95"/>
      <c r="J4718" s="92"/>
      <c r="K4718" s="92"/>
      <c r="L4718" s="73">
        <f t="shared" si="1503"/>
        <v>0</v>
      </c>
      <c r="M4718" s="73">
        <f t="shared" si="1513"/>
        <v>0</v>
      </c>
      <c r="N4718" s="73"/>
      <c r="O4718" s="73"/>
      <c r="P4718" s="73"/>
      <c r="Q4718" s="73"/>
      <c r="R4718" s="73">
        <f t="shared" si="1502"/>
        <v>0</v>
      </c>
      <c r="S4718" s="76" t="str">
        <f t="shared" si="1507"/>
        <v>-</v>
      </c>
      <c r="T4718" s="96">
        <v>0</v>
      </c>
      <c r="U4718" s="97"/>
      <c r="V4718" s="73">
        <f t="shared" si="1514"/>
        <v>0</v>
      </c>
      <c r="W4718" s="73">
        <f t="shared" si="1508"/>
        <v>0</v>
      </c>
      <c r="X4718" s="76" t="str">
        <f t="shared" si="1509"/>
        <v>-</v>
      </c>
      <c r="Y4718" s="73">
        <f t="shared" si="1510"/>
        <v>0</v>
      </c>
      <c r="Z4718" s="73">
        <f t="shared" si="1511"/>
        <v>0</v>
      </c>
      <c r="AA4718" s="73">
        <f t="shared" si="1504"/>
        <v>0</v>
      </c>
      <c r="AB4718" s="73">
        <f t="shared" si="1512"/>
        <v>0</v>
      </c>
      <c r="AC4718" s="73">
        <f t="shared" si="1505"/>
        <v>0</v>
      </c>
      <c r="AD4718" s="73">
        <f t="shared" si="1506"/>
        <v>0</v>
      </c>
      <c r="AE4718" s="73">
        <v>0</v>
      </c>
    </row>
    <row r="4719" spans="1:31" ht="15" customHeight="1">
      <c r="A4719" s="94"/>
      <c r="B4719" s="6" t="str">
        <f>IFERROR(VLOOKUP(A4719,'Distributor List'!$A$2:$D$77,2,0),"-")</f>
        <v>-</v>
      </c>
      <c r="C4719" s="6" t="str">
        <f>IFERROR(VLOOKUP(A4719,'Distributor List'!$A$2:$D$77,3,0),"-")</f>
        <v>-</v>
      </c>
      <c r="D4719" s="6" t="str">
        <f>IFERROR(VLOOKUP(A4719,'Distributor List'!$A$2:$F$77,6,0),"-")</f>
        <v>-</v>
      </c>
      <c r="E4719" s="6" t="str">
        <f>IFERROR(VLOOKUP(A4719,'Distributor List'!$A$2:$D$77,4,0),"-")</f>
        <v>-</v>
      </c>
      <c r="F4719" s="6" t="str">
        <f>IFERROR(VLOOKUP(H4719,'Price List'!$A$2:$H$109,8,0),"-")</f>
        <v>-</v>
      </c>
      <c r="G4719" s="6" t="str">
        <f>IFERROR(VLOOKUP(A4719,'Distributor List'!$A$2:$E$77,5,0),"-")</f>
        <v>-</v>
      </c>
      <c r="H4719" s="10"/>
      <c r="I4719" s="95"/>
      <c r="J4719" s="92"/>
      <c r="K4719" s="92"/>
      <c r="L4719" s="73">
        <f t="shared" si="1503"/>
        <v>0</v>
      </c>
      <c r="M4719" s="73">
        <f t="shared" si="1513"/>
        <v>0</v>
      </c>
      <c r="N4719" s="73"/>
      <c r="O4719" s="73"/>
      <c r="P4719" s="73"/>
      <c r="Q4719" s="73"/>
      <c r="R4719" s="73">
        <f t="shared" si="1502"/>
        <v>0</v>
      </c>
      <c r="S4719" s="76" t="str">
        <f t="shared" si="1507"/>
        <v>-</v>
      </c>
      <c r="T4719" s="96">
        <v>0</v>
      </c>
      <c r="U4719" s="97"/>
      <c r="V4719" s="73">
        <f t="shared" si="1514"/>
        <v>0</v>
      </c>
      <c r="W4719" s="73">
        <f t="shared" si="1508"/>
        <v>0</v>
      </c>
      <c r="X4719" s="76" t="str">
        <f t="shared" si="1509"/>
        <v>-</v>
      </c>
      <c r="Y4719" s="73">
        <f t="shared" si="1510"/>
        <v>0</v>
      </c>
      <c r="Z4719" s="73">
        <f t="shared" si="1511"/>
        <v>0</v>
      </c>
      <c r="AA4719" s="73">
        <f t="shared" si="1504"/>
        <v>0</v>
      </c>
      <c r="AB4719" s="73">
        <f t="shared" si="1512"/>
        <v>0</v>
      </c>
      <c r="AC4719" s="73">
        <f t="shared" si="1505"/>
        <v>0</v>
      </c>
      <c r="AD4719" s="73">
        <f t="shared" si="1506"/>
        <v>0</v>
      </c>
      <c r="AE4719" s="73">
        <v>0</v>
      </c>
    </row>
    <row r="4720" spans="1:31" ht="15" customHeight="1">
      <c r="A4720" s="94"/>
      <c r="B4720" s="6" t="str">
        <f>IFERROR(VLOOKUP(A4720,'Distributor List'!$A$2:$D$77,2,0),"-")</f>
        <v>-</v>
      </c>
      <c r="C4720" s="6" t="str">
        <f>IFERROR(VLOOKUP(A4720,'Distributor List'!$A$2:$D$77,3,0),"-")</f>
        <v>-</v>
      </c>
      <c r="D4720" s="6" t="str">
        <f>IFERROR(VLOOKUP(A4720,'Distributor List'!$A$2:$F$77,6,0),"-")</f>
        <v>-</v>
      </c>
      <c r="E4720" s="6" t="str">
        <f>IFERROR(VLOOKUP(A4720,'Distributor List'!$A$2:$D$77,4,0),"-")</f>
        <v>-</v>
      </c>
      <c r="F4720" s="6" t="str">
        <f>IFERROR(VLOOKUP(H4720,'Price List'!$A$2:$H$109,8,0),"-")</f>
        <v>-</v>
      </c>
      <c r="G4720" s="6" t="str">
        <f>IFERROR(VLOOKUP(A4720,'Distributor List'!$A$2:$E$77,5,0),"-")</f>
        <v>-</v>
      </c>
      <c r="H4720" s="10"/>
      <c r="I4720" s="95"/>
      <c r="J4720" s="92"/>
      <c r="K4720" s="92"/>
      <c r="L4720" s="73">
        <f t="shared" si="1503"/>
        <v>0</v>
      </c>
      <c r="M4720" s="73">
        <f t="shared" si="1513"/>
        <v>0</v>
      </c>
      <c r="N4720" s="73"/>
      <c r="O4720" s="73"/>
      <c r="P4720" s="73"/>
      <c r="Q4720" s="73"/>
      <c r="R4720" s="73">
        <f t="shared" si="1502"/>
        <v>0</v>
      </c>
      <c r="S4720" s="76" t="str">
        <f t="shared" si="1507"/>
        <v>-</v>
      </c>
      <c r="T4720" s="96">
        <v>0</v>
      </c>
      <c r="U4720" s="97"/>
      <c r="V4720" s="73">
        <f t="shared" si="1514"/>
        <v>0</v>
      </c>
      <c r="W4720" s="73">
        <f t="shared" si="1508"/>
        <v>0</v>
      </c>
      <c r="X4720" s="76" t="str">
        <f t="shared" si="1509"/>
        <v>-</v>
      </c>
      <c r="Y4720" s="73">
        <f t="shared" si="1510"/>
        <v>0</v>
      </c>
      <c r="Z4720" s="73">
        <f t="shared" si="1511"/>
        <v>0</v>
      </c>
      <c r="AA4720" s="73">
        <f t="shared" si="1504"/>
        <v>0</v>
      </c>
      <c r="AB4720" s="73">
        <f t="shared" si="1512"/>
        <v>0</v>
      </c>
      <c r="AC4720" s="73">
        <f t="shared" si="1505"/>
        <v>0</v>
      </c>
      <c r="AD4720" s="73">
        <f t="shared" si="1506"/>
        <v>0</v>
      </c>
      <c r="AE4720" s="73">
        <v>0</v>
      </c>
    </row>
    <row r="4721" spans="1:31" ht="15" customHeight="1">
      <c r="A4721" s="94"/>
      <c r="B4721" s="6" t="str">
        <f>IFERROR(VLOOKUP(A4721,'Distributor List'!$A$2:$D$77,2,0),"-")</f>
        <v>-</v>
      </c>
      <c r="C4721" s="6" t="str">
        <f>IFERROR(VLOOKUP(A4721,'Distributor List'!$A$2:$D$77,3,0),"-")</f>
        <v>-</v>
      </c>
      <c r="D4721" s="6" t="str">
        <f>IFERROR(VLOOKUP(A4721,'Distributor List'!$A$2:$F$77,6,0),"-")</f>
        <v>-</v>
      </c>
      <c r="E4721" s="6" t="str">
        <f>IFERROR(VLOOKUP(A4721,'Distributor List'!$A$2:$D$77,4,0),"-")</f>
        <v>-</v>
      </c>
      <c r="F4721" s="6" t="str">
        <f>IFERROR(VLOOKUP(H4721,'Price List'!$A$2:$H$109,8,0),"-")</f>
        <v>-</v>
      </c>
      <c r="G4721" s="6" t="str">
        <f>IFERROR(VLOOKUP(A4721,'Distributor List'!$A$2:$E$77,5,0),"-")</f>
        <v>-</v>
      </c>
      <c r="H4721" s="10"/>
      <c r="I4721" s="95"/>
      <c r="J4721" s="92"/>
      <c r="K4721" s="92"/>
      <c r="L4721" s="73">
        <f t="shared" si="1503"/>
        <v>0</v>
      </c>
      <c r="M4721" s="73">
        <f t="shared" si="1513"/>
        <v>0</v>
      </c>
      <c r="N4721" s="73"/>
      <c r="O4721" s="73"/>
      <c r="P4721" s="73"/>
      <c r="Q4721" s="73"/>
      <c r="R4721" s="73">
        <f t="shared" ref="R4721:R4784" si="1515">Q4721*I4721</f>
        <v>0</v>
      </c>
      <c r="S4721" s="76" t="str">
        <f t="shared" si="1507"/>
        <v>-</v>
      </c>
      <c r="T4721" s="96">
        <v>0</v>
      </c>
      <c r="U4721" s="97"/>
      <c r="V4721" s="73">
        <f t="shared" si="1514"/>
        <v>0</v>
      </c>
      <c r="W4721" s="73">
        <f t="shared" si="1508"/>
        <v>0</v>
      </c>
      <c r="X4721" s="76" t="str">
        <f t="shared" si="1509"/>
        <v>-</v>
      </c>
      <c r="Y4721" s="73">
        <f t="shared" si="1510"/>
        <v>0</v>
      </c>
      <c r="Z4721" s="73">
        <f t="shared" si="1511"/>
        <v>0</v>
      </c>
      <c r="AA4721" s="73">
        <f t="shared" si="1504"/>
        <v>0</v>
      </c>
      <c r="AB4721" s="73">
        <f t="shared" si="1512"/>
        <v>0</v>
      </c>
      <c r="AC4721" s="73">
        <f t="shared" si="1505"/>
        <v>0</v>
      </c>
      <c r="AD4721" s="73">
        <f t="shared" si="1506"/>
        <v>0</v>
      </c>
      <c r="AE4721" s="73">
        <v>0</v>
      </c>
    </row>
    <row r="4722" spans="1:31" ht="15" customHeight="1">
      <c r="A4722" s="94"/>
      <c r="B4722" s="6" t="str">
        <f>IFERROR(VLOOKUP(A4722,'Distributor List'!$A$2:$D$77,2,0),"-")</f>
        <v>-</v>
      </c>
      <c r="C4722" s="6" t="str">
        <f>IFERROR(VLOOKUP(A4722,'Distributor List'!$A$2:$D$77,3,0),"-")</f>
        <v>-</v>
      </c>
      <c r="D4722" s="6" t="str">
        <f>IFERROR(VLOOKUP(A4722,'Distributor List'!$A$2:$F$77,6,0),"-")</f>
        <v>-</v>
      </c>
      <c r="E4722" s="6" t="str">
        <f>IFERROR(VLOOKUP(A4722,'Distributor List'!$A$2:$D$77,4,0),"-")</f>
        <v>-</v>
      </c>
      <c r="F4722" s="6" t="str">
        <f>IFERROR(VLOOKUP(H4722,'Price List'!$A$2:$H$109,8,0),"-")</f>
        <v>-</v>
      </c>
      <c r="G4722" s="6" t="str">
        <f>IFERROR(VLOOKUP(A4722,'Distributor List'!$A$2:$E$77,5,0),"-")</f>
        <v>-</v>
      </c>
      <c r="H4722" s="10"/>
      <c r="I4722" s="95"/>
      <c r="J4722" s="92"/>
      <c r="K4722" s="92"/>
      <c r="L4722" s="73">
        <f t="shared" ref="L4722:L4785" si="1516">J4722*I4722</f>
        <v>0</v>
      </c>
      <c r="M4722" s="73">
        <f t="shared" si="1513"/>
        <v>0</v>
      </c>
      <c r="N4722" s="73"/>
      <c r="O4722" s="73"/>
      <c r="P4722" s="73"/>
      <c r="Q4722" s="73"/>
      <c r="R4722" s="73">
        <f t="shared" si="1515"/>
        <v>0</v>
      </c>
      <c r="S4722" s="76" t="str">
        <f t="shared" si="1507"/>
        <v>-</v>
      </c>
      <c r="T4722" s="96">
        <v>0</v>
      </c>
      <c r="U4722" s="97"/>
      <c r="V4722" s="73">
        <f t="shared" si="1514"/>
        <v>0</v>
      </c>
      <c r="W4722" s="73">
        <f t="shared" si="1508"/>
        <v>0</v>
      </c>
      <c r="X4722" s="76" t="str">
        <f t="shared" si="1509"/>
        <v>-</v>
      </c>
      <c r="Y4722" s="73">
        <f t="shared" si="1510"/>
        <v>0</v>
      </c>
      <c r="Z4722" s="73">
        <f t="shared" si="1511"/>
        <v>0</v>
      </c>
      <c r="AA4722" s="73">
        <f t="shared" si="1504"/>
        <v>0</v>
      </c>
      <c r="AB4722" s="73">
        <f t="shared" si="1512"/>
        <v>0</v>
      </c>
      <c r="AC4722" s="73">
        <f t="shared" si="1505"/>
        <v>0</v>
      </c>
      <c r="AD4722" s="73">
        <f t="shared" si="1506"/>
        <v>0</v>
      </c>
      <c r="AE4722" s="73">
        <v>0</v>
      </c>
    </row>
    <row r="4723" spans="1:31" ht="15" customHeight="1">
      <c r="A4723" s="94"/>
      <c r="B4723" s="6" t="str">
        <f>IFERROR(VLOOKUP(A4723,'Distributor List'!$A$2:$D$77,2,0),"-")</f>
        <v>-</v>
      </c>
      <c r="C4723" s="6" t="str">
        <f>IFERROR(VLOOKUP(A4723,'Distributor List'!$A$2:$D$77,3,0),"-")</f>
        <v>-</v>
      </c>
      <c r="D4723" s="6" t="str">
        <f>IFERROR(VLOOKUP(A4723,'Distributor List'!$A$2:$F$77,6,0),"-")</f>
        <v>-</v>
      </c>
      <c r="E4723" s="6" t="str">
        <f>IFERROR(VLOOKUP(A4723,'Distributor List'!$A$2:$D$77,4,0),"-")</f>
        <v>-</v>
      </c>
      <c r="F4723" s="6" t="str">
        <f>IFERROR(VLOOKUP(H4723,'Price List'!$A$2:$H$109,8,0),"-")</f>
        <v>-</v>
      </c>
      <c r="G4723" s="6" t="str">
        <f>IFERROR(VLOOKUP(A4723,'Distributor List'!$A$2:$E$77,5,0),"-")</f>
        <v>-</v>
      </c>
      <c r="H4723" s="10"/>
      <c r="I4723" s="95"/>
      <c r="J4723" s="92"/>
      <c r="K4723" s="92"/>
      <c r="L4723" s="73">
        <f t="shared" si="1516"/>
        <v>0</v>
      </c>
      <c r="M4723" s="73">
        <f t="shared" si="1513"/>
        <v>0</v>
      </c>
      <c r="N4723" s="73"/>
      <c r="O4723" s="73"/>
      <c r="P4723" s="73"/>
      <c r="Q4723" s="73"/>
      <c r="R4723" s="73">
        <f t="shared" si="1515"/>
        <v>0</v>
      </c>
      <c r="S4723" s="76" t="str">
        <f t="shared" si="1507"/>
        <v>-</v>
      </c>
      <c r="T4723" s="96">
        <v>0</v>
      </c>
      <c r="U4723" s="97"/>
      <c r="V4723" s="73">
        <f t="shared" si="1514"/>
        <v>0</v>
      </c>
      <c r="W4723" s="73">
        <f t="shared" si="1508"/>
        <v>0</v>
      </c>
      <c r="X4723" s="76" t="str">
        <f t="shared" si="1509"/>
        <v>-</v>
      </c>
      <c r="Y4723" s="73">
        <f t="shared" si="1510"/>
        <v>0</v>
      </c>
      <c r="Z4723" s="73">
        <f t="shared" si="1511"/>
        <v>0</v>
      </c>
      <c r="AA4723" s="73">
        <f t="shared" si="1504"/>
        <v>0</v>
      </c>
      <c r="AB4723" s="73">
        <f t="shared" si="1512"/>
        <v>0</v>
      </c>
      <c r="AC4723" s="73">
        <f t="shared" si="1505"/>
        <v>0</v>
      </c>
      <c r="AD4723" s="73">
        <f t="shared" si="1506"/>
        <v>0</v>
      </c>
      <c r="AE4723" s="73">
        <v>0</v>
      </c>
    </row>
    <row r="4724" spans="1:31" ht="15" customHeight="1">
      <c r="A4724" s="94"/>
      <c r="B4724" s="6" t="str">
        <f>IFERROR(VLOOKUP(A4724,'Distributor List'!$A$2:$D$77,2,0),"-")</f>
        <v>-</v>
      </c>
      <c r="C4724" s="6" t="str">
        <f>IFERROR(VLOOKUP(A4724,'Distributor List'!$A$2:$D$77,3,0),"-")</f>
        <v>-</v>
      </c>
      <c r="D4724" s="6" t="str">
        <f>IFERROR(VLOOKUP(A4724,'Distributor List'!$A$2:$F$77,6,0),"-")</f>
        <v>-</v>
      </c>
      <c r="E4724" s="6" t="str">
        <f>IFERROR(VLOOKUP(A4724,'Distributor List'!$A$2:$D$77,4,0),"-")</f>
        <v>-</v>
      </c>
      <c r="F4724" s="6" t="str">
        <f>IFERROR(VLOOKUP(H4724,'Price List'!$A$2:$H$109,8,0),"-")</f>
        <v>-</v>
      </c>
      <c r="G4724" s="6" t="str">
        <f>IFERROR(VLOOKUP(A4724,'Distributor List'!$A$2:$E$77,5,0),"-")</f>
        <v>-</v>
      </c>
      <c r="H4724" s="10"/>
      <c r="I4724" s="95"/>
      <c r="J4724" s="92"/>
      <c r="K4724" s="92"/>
      <c r="L4724" s="73">
        <f t="shared" si="1516"/>
        <v>0</v>
      </c>
      <c r="M4724" s="73">
        <f t="shared" si="1513"/>
        <v>0</v>
      </c>
      <c r="N4724" s="73"/>
      <c r="O4724" s="73"/>
      <c r="P4724" s="73"/>
      <c r="Q4724" s="73"/>
      <c r="R4724" s="73">
        <f t="shared" si="1515"/>
        <v>0</v>
      </c>
      <c r="S4724" s="76" t="str">
        <f t="shared" si="1507"/>
        <v>-</v>
      </c>
      <c r="T4724" s="96">
        <v>0</v>
      </c>
      <c r="U4724" s="97"/>
      <c r="V4724" s="73">
        <f t="shared" si="1514"/>
        <v>0</v>
      </c>
      <c r="W4724" s="73">
        <f t="shared" si="1508"/>
        <v>0</v>
      </c>
      <c r="X4724" s="76" t="str">
        <f t="shared" si="1509"/>
        <v>-</v>
      </c>
      <c r="Y4724" s="73">
        <f t="shared" si="1510"/>
        <v>0</v>
      </c>
      <c r="Z4724" s="73">
        <f t="shared" si="1511"/>
        <v>0</v>
      </c>
      <c r="AA4724" s="73">
        <f t="shared" si="1504"/>
        <v>0</v>
      </c>
      <c r="AB4724" s="73">
        <f t="shared" si="1512"/>
        <v>0</v>
      </c>
      <c r="AC4724" s="73">
        <f t="shared" si="1505"/>
        <v>0</v>
      </c>
      <c r="AD4724" s="73">
        <f t="shared" si="1506"/>
        <v>0</v>
      </c>
      <c r="AE4724" s="73">
        <v>0</v>
      </c>
    </row>
    <row r="4725" spans="1:31" ht="15" customHeight="1">
      <c r="A4725" s="94"/>
      <c r="B4725" s="6" t="str">
        <f>IFERROR(VLOOKUP(A4725,'Distributor List'!$A$2:$D$77,2,0),"-")</f>
        <v>-</v>
      </c>
      <c r="C4725" s="6" t="str">
        <f>IFERROR(VLOOKUP(A4725,'Distributor List'!$A$2:$D$77,3,0),"-")</f>
        <v>-</v>
      </c>
      <c r="D4725" s="6" t="str">
        <f>IFERROR(VLOOKUP(A4725,'Distributor List'!$A$2:$F$77,6,0),"-")</f>
        <v>-</v>
      </c>
      <c r="E4725" s="6" t="str">
        <f>IFERROR(VLOOKUP(A4725,'Distributor List'!$A$2:$D$77,4,0),"-")</f>
        <v>-</v>
      </c>
      <c r="F4725" s="6" t="str">
        <f>IFERROR(VLOOKUP(H4725,'Price List'!$A$2:$H$109,8,0),"-")</f>
        <v>-</v>
      </c>
      <c r="G4725" s="6" t="str">
        <f>IFERROR(VLOOKUP(A4725,'Distributor List'!$A$2:$E$77,5,0),"-")</f>
        <v>-</v>
      </c>
      <c r="H4725" s="10"/>
      <c r="I4725" s="95"/>
      <c r="J4725" s="92"/>
      <c r="K4725" s="92"/>
      <c r="L4725" s="73">
        <f t="shared" si="1516"/>
        <v>0</v>
      </c>
      <c r="M4725" s="73">
        <f t="shared" si="1513"/>
        <v>0</v>
      </c>
      <c r="N4725" s="73"/>
      <c r="O4725" s="73"/>
      <c r="P4725" s="73"/>
      <c r="Q4725" s="73"/>
      <c r="R4725" s="73">
        <f t="shared" si="1515"/>
        <v>0</v>
      </c>
      <c r="S4725" s="76" t="str">
        <f t="shared" si="1507"/>
        <v>-</v>
      </c>
      <c r="T4725" s="96">
        <v>0</v>
      </c>
      <c r="U4725" s="97"/>
      <c r="V4725" s="73">
        <f t="shared" si="1514"/>
        <v>0</v>
      </c>
      <c r="W4725" s="73">
        <f t="shared" si="1508"/>
        <v>0</v>
      </c>
      <c r="X4725" s="76" t="str">
        <f t="shared" si="1509"/>
        <v>-</v>
      </c>
      <c r="Y4725" s="73">
        <f t="shared" si="1510"/>
        <v>0</v>
      </c>
      <c r="Z4725" s="73">
        <f t="shared" si="1511"/>
        <v>0</v>
      </c>
      <c r="AA4725" s="73">
        <f t="shared" si="1504"/>
        <v>0</v>
      </c>
      <c r="AB4725" s="73">
        <f t="shared" si="1512"/>
        <v>0</v>
      </c>
      <c r="AC4725" s="73">
        <f t="shared" si="1505"/>
        <v>0</v>
      </c>
      <c r="AD4725" s="73">
        <f t="shared" si="1506"/>
        <v>0</v>
      </c>
      <c r="AE4725" s="73">
        <v>0</v>
      </c>
    </row>
    <row r="4726" spans="1:31" ht="15" customHeight="1">
      <c r="A4726" s="94"/>
      <c r="B4726" s="6" t="str">
        <f>IFERROR(VLOOKUP(A4726,'Distributor List'!$A$2:$D$77,2,0),"-")</f>
        <v>-</v>
      </c>
      <c r="C4726" s="6" t="str">
        <f>IFERROR(VLOOKUP(A4726,'Distributor List'!$A$2:$D$77,3,0),"-")</f>
        <v>-</v>
      </c>
      <c r="D4726" s="6" t="str">
        <f>IFERROR(VLOOKUP(A4726,'Distributor List'!$A$2:$F$77,6,0),"-")</f>
        <v>-</v>
      </c>
      <c r="E4726" s="6" t="str">
        <f>IFERROR(VLOOKUP(A4726,'Distributor List'!$A$2:$D$77,4,0),"-")</f>
        <v>-</v>
      </c>
      <c r="F4726" s="6" t="str">
        <f>IFERROR(VLOOKUP(H4726,'Price List'!$A$2:$H$109,8,0),"-")</f>
        <v>-</v>
      </c>
      <c r="G4726" s="6" t="str">
        <f>IFERROR(VLOOKUP(A4726,'Distributor List'!$A$2:$E$77,5,0),"-")</f>
        <v>-</v>
      </c>
      <c r="H4726" s="10"/>
      <c r="I4726" s="95"/>
      <c r="J4726" s="92"/>
      <c r="K4726" s="92"/>
      <c r="L4726" s="73">
        <f t="shared" si="1516"/>
        <v>0</v>
      </c>
      <c r="M4726" s="73">
        <f t="shared" si="1513"/>
        <v>0</v>
      </c>
      <c r="N4726" s="73"/>
      <c r="O4726" s="73"/>
      <c r="P4726" s="73"/>
      <c r="Q4726" s="73"/>
      <c r="R4726" s="73">
        <f t="shared" si="1515"/>
        <v>0</v>
      </c>
      <c r="S4726" s="76" t="str">
        <f t="shared" si="1507"/>
        <v>-</v>
      </c>
      <c r="T4726" s="96">
        <v>0</v>
      </c>
      <c r="U4726" s="97"/>
      <c r="V4726" s="73">
        <f t="shared" si="1514"/>
        <v>0</v>
      </c>
      <c r="W4726" s="73">
        <f t="shared" si="1508"/>
        <v>0</v>
      </c>
      <c r="X4726" s="76" t="str">
        <f t="shared" si="1509"/>
        <v>-</v>
      </c>
      <c r="Y4726" s="73">
        <f t="shared" si="1510"/>
        <v>0</v>
      </c>
      <c r="Z4726" s="73">
        <f t="shared" si="1511"/>
        <v>0</v>
      </c>
      <c r="AA4726" s="73">
        <f t="shared" si="1504"/>
        <v>0</v>
      </c>
      <c r="AB4726" s="73">
        <f t="shared" si="1512"/>
        <v>0</v>
      </c>
      <c r="AC4726" s="73">
        <f t="shared" si="1505"/>
        <v>0</v>
      </c>
      <c r="AD4726" s="73">
        <f t="shared" si="1506"/>
        <v>0</v>
      </c>
      <c r="AE4726" s="73">
        <v>0</v>
      </c>
    </row>
    <row r="4727" spans="1:31" ht="15" customHeight="1">
      <c r="A4727" s="94"/>
      <c r="B4727" s="6" t="str">
        <f>IFERROR(VLOOKUP(A4727,'Distributor List'!$A$2:$D$77,2,0),"-")</f>
        <v>-</v>
      </c>
      <c r="C4727" s="6" t="str">
        <f>IFERROR(VLOOKUP(A4727,'Distributor List'!$A$2:$D$77,3,0),"-")</f>
        <v>-</v>
      </c>
      <c r="D4727" s="6" t="str">
        <f>IFERROR(VLOOKUP(A4727,'Distributor List'!$A$2:$F$77,6,0),"-")</f>
        <v>-</v>
      </c>
      <c r="E4727" s="6" t="str">
        <f>IFERROR(VLOOKUP(A4727,'Distributor List'!$A$2:$D$77,4,0),"-")</f>
        <v>-</v>
      </c>
      <c r="F4727" s="6" t="str">
        <f>IFERROR(VLOOKUP(H4727,'Price List'!$A$2:$H$109,8,0),"-")</f>
        <v>-</v>
      </c>
      <c r="G4727" s="6" t="str">
        <f>IFERROR(VLOOKUP(A4727,'Distributor List'!$A$2:$E$77,5,0),"-")</f>
        <v>-</v>
      </c>
      <c r="H4727" s="10"/>
      <c r="I4727" s="95"/>
      <c r="J4727" s="92"/>
      <c r="K4727" s="92"/>
      <c r="L4727" s="73">
        <f t="shared" si="1516"/>
        <v>0</v>
      </c>
      <c r="M4727" s="73">
        <f t="shared" si="1513"/>
        <v>0</v>
      </c>
      <c r="N4727" s="73"/>
      <c r="O4727" s="73"/>
      <c r="P4727" s="73"/>
      <c r="Q4727" s="73"/>
      <c r="R4727" s="73">
        <f t="shared" si="1515"/>
        <v>0</v>
      </c>
      <c r="S4727" s="76" t="str">
        <f t="shared" si="1507"/>
        <v>-</v>
      </c>
      <c r="T4727" s="96">
        <v>0</v>
      </c>
      <c r="U4727" s="97"/>
      <c r="V4727" s="73">
        <f t="shared" si="1514"/>
        <v>0</v>
      </c>
      <c r="W4727" s="73">
        <f t="shared" si="1508"/>
        <v>0</v>
      </c>
      <c r="X4727" s="76" t="str">
        <f t="shared" si="1509"/>
        <v>-</v>
      </c>
      <c r="Y4727" s="73">
        <f t="shared" si="1510"/>
        <v>0</v>
      </c>
      <c r="Z4727" s="73">
        <f t="shared" si="1511"/>
        <v>0</v>
      </c>
      <c r="AA4727" s="73">
        <f t="shared" si="1504"/>
        <v>0</v>
      </c>
      <c r="AB4727" s="73">
        <f t="shared" si="1512"/>
        <v>0</v>
      </c>
      <c r="AC4727" s="73">
        <f t="shared" si="1505"/>
        <v>0</v>
      </c>
      <c r="AD4727" s="73">
        <f t="shared" si="1506"/>
        <v>0</v>
      </c>
      <c r="AE4727" s="73">
        <v>0</v>
      </c>
    </row>
    <row r="4728" spans="1:31" ht="15" customHeight="1">
      <c r="A4728" s="94"/>
      <c r="B4728" s="6" t="str">
        <f>IFERROR(VLOOKUP(A4728,'Distributor List'!$A$2:$D$77,2,0),"-")</f>
        <v>-</v>
      </c>
      <c r="C4728" s="6" t="str">
        <f>IFERROR(VLOOKUP(A4728,'Distributor List'!$A$2:$D$77,3,0),"-")</f>
        <v>-</v>
      </c>
      <c r="D4728" s="6" t="str">
        <f>IFERROR(VLOOKUP(A4728,'Distributor List'!$A$2:$F$77,6,0),"-")</f>
        <v>-</v>
      </c>
      <c r="E4728" s="6" t="str">
        <f>IFERROR(VLOOKUP(A4728,'Distributor List'!$A$2:$D$77,4,0),"-")</f>
        <v>-</v>
      </c>
      <c r="F4728" s="6" t="str">
        <f>IFERROR(VLOOKUP(H4728,'Price List'!$A$2:$H$109,8,0),"-")</f>
        <v>-</v>
      </c>
      <c r="G4728" s="6" t="str">
        <f>IFERROR(VLOOKUP(A4728,'Distributor List'!$A$2:$E$77,5,0),"-")</f>
        <v>-</v>
      </c>
      <c r="H4728" s="10"/>
      <c r="I4728" s="95"/>
      <c r="J4728" s="92"/>
      <c r="K4728" s="92"/>
      <c r="L4728" s="73">
        <f t="shared" si="1516"/>
        <v>0</v>
      </c>
      <c r="M4728" s="73">
        <f t="shared" si="1513"/>
        <v>0</v>
      </c>
      <c r="N4728" s="73"/>
      <c r="O4728" s="73"/>
      <c r="P4728" s="73"/>
      <c r="Q4728" s="73"/>
      <c r="R4728" s="73">
        <f t="shared" si="1515"/>
        <v>0</v>
      </c>
      <c r="S4728" s="76" t="str">
        <f t="shared" si="1507"/>
        <v>-</v>
      </c>
      <c r="T4728" s="96">
        <v>0</v>
      </c>
      <c r="U4728" s="97"/>
      <c r="V4728" s="73">
        <f t="shared" si="1514"/>
        <v>0</v>
      </c>
      <c r="W4728" s="73">
        <f t="shared" si="1508"/>
        <v>0</v>
      </c>
      <c r="X4728" s="76" t="str">
        <f t="shared" si="1509"/>
        <v>-</v>
      </c>
      <c r="Y4728" s="73">
        <f t="shared" si="1510"/>
        <v>0</v>
      </c>
      <c r="Z4728" s="73">
        <f t="shared" si="1511"/>
        <v>0</v>
      </c>
      <c r="AA4728" s="73">
        <f t="shared" si="1504"/>
        <v>0</v>
      </c>
      <c r="AB4728" s="73">
        <f t="shared" si="1512"/>
        <v>0</v>
      </c>
      <c r="AC4728" s="73">
        <f t="shared" si="1505"/>
        <v>0</v>
      </c>
      <c r="AD4728" s="73">
        <f t="shared" si="1506"/>
        <v>0</v>
      </c>
      <c r="AE4728" s="73">
        <v>0</v>
      </c>
    </row>
    <row r="4729" spans="1:31" ht="15" customHeight="1">
      <c r="A4729" s="94"/>
      <c r="B4729" s="6" t="str">
        <f>IFERROR(VLOOKUP(A4729,'Distributor List'!$A$2:$D$77,2,0),"-")</f>
        <v>-</v>
      </c>
      <c r="C4729" s="6" t="str">
        <f>IFERROR(VLOOKUP(A4729,'Distributor List'!$A$2:$D$77,3,0),"-")</f>
        <v>-</v>
      </c>
      <c r="D4729" s="6" t="str">
        <f>IFERROR(VLOOKUP(A4729,'Distributor List'!$A$2:$F$77,6,0),"-")</f>
        <v>-</v>
      </c>
      <c r="E4729" s="6" t="str">
        <f>IFERROR(VLOOKUP(A4729,'Distributor List'!$A$2:$D$77,4,0),"-")</f>
        <v>-</v>
      </c>
      <c r="F4729" s="6" t="str">
        <f>IFERROR(VLOOKUP(H4729,'Price List'!$A$2:$H$109,8,0),"-")</f>
        <v>-</v>
      </c>
      <c r="G4729" s="6" t="str">
        <f>IFERROR(VLOOKUP(A4729,'Distributor List'!$A$2:$E$77,5,0),"-")</f>
        <v>-</v>
      </c>
      <c r="H4729" s="10"/>
      <c r="I4729" s="95"/>
      <c r="J4729" s="92"/>
      <c r="K4729" s="92"/>
      <c r="L4729" s="73">
        <f t="shared" si="1516"/>
        <v>0</v>
      </c>
      <c r="M4729" s="73">
        <f t="shared" si="1513"/>
        <v>0</v>
      </c>
      <c r="N4729" s="73"/>
      <c r="O4729" s="73"/>
      <c r="P4729" s="73"/>
      <c r="Q4729" s="73"/>
      <c r="R4729" s="73">
        <f t="shared" si="1515"/>
        <v>0</v>
      </c>
      <c r="S4729" s="76" t="str">
        <f t="shared" si="1507"/>
        <v>-</v>
      </c>
      <c r="T4729" s="96">
        <v>0</v>
      </c>
      <c r="U4729" s="97"/>
      <c r="V4729" s="73">
        <f t="shared" si="1514"/>
        <v>0</v>
      </c>
      <c r="W4729" s="73">
        <f t="shared" si="1508"/>
        <v>0</v>
      </c>
      <c r="X4729" s="76" t="str">
        <f t="shared" si="1509"/>
        <v>-</v>
      </c>
      <c r="Y4729" s="73">
        <f t="shared" si="1510"/>
        <v>0</v>
      </c>
      <c r="Z4729" s="73">
        <f t="shared" si="1511"/>
        <v>0</v>
      </c>
      <c r="AA4729" s="73">
        <f t="shared" si="1504"/>
        <v>0</v>
      </c>
      <c r="AB4729" s="73">
        <f t="shared" si="1512"/>
        <v>0</v>
      </c>
      <c r="AC4729" s="73">
        <f t="shared" si="1505"/>
        <v>0</v>
      </c>
      <c r="AD4729" s="73">
        <f t="shared" si="1506"/>
        <v>0</v>
      </c>
      <c r="AE4729" s="73">
        <v>0</v>
      </c>
    </row>
    <row r="4730" spans="1:31" ht="15" customHeight="1">
      <c r="A4730" s="94"/>
      <c r="B4730" s="6" t="str">
        <f>IFERROR(VLOOKUP(A4730,'Distributor List'!$A$2:$D$77,2,0),"-")</f>
        <v>-</v>
      </c>
      <c r="C4730" s="6" t="str">
        <f>IFERROR(VLOOKUP(A4730,'Distributor List'!$A$2:$D$77,3,0),"-")</f>
        <v>-</v>
      </c>
      <c r="D4730" s="6" t="str">
        <f>IFERROR(VLOOKUP(A4730,'Distributor List'!$A$2:$F$77,6,0),"-")</f>
        <v>-</v>
      </c>
      <c r="E4730" s="6" t="str">
        <f>IFERROR(VLOOKUP(A4730,'Distributor List'!$A$2:$D$77,4,0),"-")</f>
        <v>-</v>
      </c>
      <c r="F4730" s="6" t="str">
        <f>IFERROR(VLOOKUP(H4730,'Price List'!$A$2:$H$109,8,0),"-")</f>
        <v>-</v>
      </c>
      <c r="G4730" s="6" t="str">
        <f>IFERROR(VLOOKUP(A4730,'Distributor List'!$A$2:$E$77,5,0),"-")</f>
        <v>-</v>
      </c>
      <c r="H4730" s="10"/>
      <c r="I4730" s="95"/>
      <c r="J4730" s="92"/>
      <c r="K4730" s="92"/>
      <c r="L4730" s="73">
        <f t="shared" si="1516"/>
        <v>0</v>
      </c>
      <c r="M4730" s="73">
        <f t="shared" si="1513"/>
        <v>0</v>
      </c>
      <c r="N4730" s="73"/>
      <c r="O4730" s="73"/>
      <c r="P4730" s="73"/>
      <c r="Q4730" s="73"/>
      <c r="R4730" s="73">
        <f t="shared" si="1515"/>
        <v>0</v>
      </c>
      <c r="S4730" s="76" t="str">
        <f t="shared" si="1507"/>
        <v>-</v>
      </c>
      <c r="T4730" s="96">
        <v>0</v>
      </c>
      <c r="U4730" s="97"/>
      <c r="V4730" s="73">
        <f t="shared" si="1514"/>
        <v>0</v>
      </c>
      <c r="W4730" s="73">
        <f t="shared" si="1508"/>
        <v>0</v>
      </c>
      <c r="X4730" s="76" t="str">
        <f t="shared" si="1509"/>
        <v>-</v>
      </c>
      <c r="Y4730" s="73">
        <f t="shared" si="1510"/>
        <v>0</v>
      </c>
      <c r="Z4730" s="73">
        <f t="shared" si="1511"/>
        <v>0</v>
      </c>
      <c r="AA4730" s="73">
        <f t="shared" si="1504"/>
        <v>0</v>
      </c>
      <c r="AB4730" s="73">
        <f t="shared" si="1512"/>
        <v>0</v>
      </c>
      <c r="AC4730" s="73">
        <f t="shared" si="1505"/>
        <v>0</v>
      </c>
      <c r="AD4730" s="73">
        <f t="shared" si="1506"/>
        <v>0</v>
      </c>
      <c r="AE4730" s="73">
        <v>0</v>
      </c>
    </row>
    <row r="4731" spans="1:31" ht="15" customHeight="1">
      <c r="A4731" s="94"/>
      <c r="B4731" s="6" t="str">
        <f>IFERROR(VLOOKUP(A4731,'Distributor List'!$A$2:$D$77,2,0),"-")</f>
        <v>-</v>
      </c>
      <c r="C4731" s="6" t="str">
        <f>IFERROR(VLOOKUP(A4731,'Distributor List'!$A$2:$D$77,3,0),"-")</f>
        <v>-</v>
      </c>
      <c r="D4731" s="6" t="str">
        <f>IFERROR(VLOOKUP(A4731,'Distributor List'!$A$2:$F$77,6,0),"-")</f>
        <v>-</v>
      </c>
      <c r="E4731" s="6" t="str">
        <f>IFERROR(VLOOKUP(A4731,'Distributor List'!$A$2:$D$77,4,0),"-")</f>
        <v>-</v>
      </c>
      <c r="F4731" s="6" t="str">
        <f>IFERROR(VLOOKUP(H4731,'Price List'!$A$2:$H$109,8,0),"-")</f>
        <v>-</v>
      </c>
      <c r="G4731" s="6" t="str">
        <f>IFERROR(VLOOKUP(A4731,'Distributor List'!$A$2:$E$77,5,0),"-")</f>
        <v>-</v>
      </c>
      <c r="H4731" s="10"/>
      <c r="I4731" s="95"/>
      <c r="J4731" s="92"/>
      <c r="K4731" s="92"/>
      <c r="L4731" s="73">
        <f t="shared" si="1516"/>
        <v>0</v>
      </c>
      <c r="M4731" s="73">
        <f t="shared" si="1513"/>
        <v>0</v>
      </c>
      <c r="N4731" s="73"/>
      <c r="O4731" s="73"/>
      <c r="P4731" s="73"/>
      <c r="Q4731" s="73"/>
      <c r="R4731" s="73">
        <f t="shared" si="1515"/>
        <v>0</v>
      </c>
      <c r="S4731" s="76" t="str">
        <f t="shared" si="1507"/>
        <v>-</v>
      </c>
      <c r="T4731" s="96">
        <v>0</v>
      </c>
      <c r="U4731" s="97"/>
      <c r="V4731" s="73">
        <f t="shared" si="1514"/>
        <v>0</v>
      </c>
      <c r="W4731" s="73">
        <f t="shared" si="1508"/>
        <v>0</v>
      </c>
      <c r="X4731" s="76" t="str">
        <f t="shared" si="1509"/>
        <v>-</v>
      </c>
      <c r="Y4731" s="73">
        <f t="shared" si="1510"/>
        <v>0</v>
      </c>
      <c r="Z4731" s="73">
        <f t="shared" si="1511"/>
        <v>0</v>
      </c>
      <c r="AA4731" s="73">
        <f t="shared" si="1504"/>
        <v>0</v>
      </c>
      <c r="AB4731" s="73">
        <f t="shared" si="1512"/>
        <v>0</v>
      </c>
      <c r="AC4731" s="73">
        <f t="shared" si="1505"/>
        <v>0</v>
      </c>
      <c r="AD4731" s="73">
        <f t="shared" si="1506"/>
        <v>0</v>
      </c>
      <c r="AE4731" s="73">
        <v>0</v>
      </c>
    </row>
    <row r="4732" spans="1:31" ht="15" customHeight="1">
      <c r="A4732" s="94"/>
      <c r="B4732" s="6" t="str">
        <f>IFERROR(VLOOKUP(A4732,'Distributor List'!$A$2:$D$77,2,0),"-")</f>
        <v>-</v>
      </c>
      <c r="C4732" s="6" t="str">
        <f>IFERROR(VLOOKUP(A4732,'Distributor List'!$A$2:$D$77,3,0),"-")</f>
        <v>-</v>
      </c>
      <c r="D4732" s="6" t="str">
        <f>IFERROR(VLOOKUP(A4732,'Distributor List'!$A$2:$F$77,6,0),"-")</f>
        <v>-</v>
      </c>
      <c r="E4732" s="6" t="str">
        <f>IFERROR(VLOOKUP(A4732,'Distributor List'!$A$2:$D$77,4,0),"-")</f>
        <v>-</v>
      </c>
      <c r="F4732" s="6" t="str">
        <f>IFERROR(VLOOKUP(H4732,'Price List'!$A$2:$H$109,8,0),"-")</f>
        <v>-</v>
      </c>
      <c r="G4732" s="6" t="str">
        <f>IFERROR(VLOOKUP(A4732,'Distributor List'!$A$2:$E$77,5,0),"-")</f>
        <v>-</v>
      </c>
      <c r="H4732" s="10"/>
      <c r="I4732" s="95"/>
      <c r="J4732" s="92"/>
      <c r="K4732" s="92"/>
      <c r="L4732" s="73">
        <f t="shared" si="1516"/>
        <v>0</v>
      </c>
      <c r="M4732" s="73">
        <f t="shared" si="1513"/>
        <v>0</v>
      </c>
      <c r="N4732" s="73"/>
      <c r="O4732" s="73"/>
      <c r="P4732" s="73"/>
      <c r="Q4732" s="73"/>
      <c r="R4732" s="73">
        <f t="shared" si="1515"/>
        <v>0</v>
      </c>
      <c r="S4732" s="76" t="str">
        <f t="shared" si="1507"/>
        <v>-</v>
      </c>
      <c r="T4732" s="96">
        <v>0</v>
      </c>
      <c r="U4732" s="97"/>
      <c r="V4732" s="73">
        <f t="shared" si="1514"/>
        <v>0</v>
      </c>
      <c r="W4732" s="73">
        <f t="shared" si="1508"/>
        <v>0</v>
      </c>
      <c r="X4732" s="76" t="str">
        <f t="shared" si="1509"/>
        <v>-</v>
      </c>
      <c r="Y4732" s="73">
        <f t="shared" si="1510"/>
        <v>0</v>
      </c>
      <c r="Z4732" s="73">
        <f t="shared" si="1511"/>
        <v>0</v>
      </c>
      <c r="AA4732" s="73">
        <f t="shared" si="1504"/>
        <v>0</v>
      </c>
      <c r="AB4732" s="73">
        <f t="shared" si="1512"/>
        <v>0</v>
      </c>
      <c r="AC4732" s="73">
        <f t="shared" si="1505"/>
        <v>0</v>
      </c>
      <c r="AD4732" s="73">
        <f t="shared" si="1506"/>
        <v>0</v>
      </c>
      <c r="AE4732" s="73">
        <v>0</v>
      </c>
    </row>
    <row r="4733" spans="1:31" ht="15" customHeight="1">
      <c r="A4733" s="94"/>
      <c r="B4733" s="6" t="str">
        <f>IFERROR(VLOOKUP(A4733,'Distributor List'!$A$2:$D$77,2,0),"-")</f>
        <v>-</v>
      </c>
      <c r="C4733" s="6" t="str">
        <f>IFERROR(VLOOKUP(A4733,'Distributor List'!$A$2:$D$77,3,0),"-")</f>
        <v>-</v>
      </c>
      <c r="D4733" s="6" t="str">
        <f>IFERROR(VLOOKUP(A4733,'Distributor List'!$A$2:$F$77,6,0),"-")</f>
        <v>-</v>
      </c>
      <c r="E4733" s="6" t="str">
        <f>IFERROR(VLOOKUP(A4733,'Distributor List'!$A$2:$D$77,4,0),"-")</f>
        <v>-</v>
      </c>
      <c r="F4733" s="6" t="str">
        <f>IFERROR(VLOOKUP(H4733,'Price List'!$A$2:$H$109,8,0),"-")</f>
        <v>-</v>
      </c>
      <c r="G4733" s="6" t="str">
        <f>IFERROR(VLOOKUP(A4733,'Distributor List'!$A$2:$E$77,5,0),"-")</f>
        <v>-</v>
      </c>
      <c r="H4733" s="10"/>
      <c r="I4733" s="95"/>
      <c r="J4733" s="92"/>
      <c r="K4733" s="92"/>
      <c r="L4733" s="73">
        <f t="shared" si="1516"/>
        <v>0</v>
      </c>
      <c r="M4733" s="73">
        <f t="shared" si="1513"/>
        <v>0</v>
      </c>
      <c r="N4733" s="73"/>
      <c r="O4733" s="73"/>
      <c r="P4733" s="73"/>
      <c r="Q4733" s="73"/>
      <c r="R4733" s="73">
        <f t="shared" si="1515"/>
        <v>0</v>
      </c>
      <c r="S4733" s="76" t="str">
        <f t="shared" si="1507"/>
        <v>-</v>
      </c>
      <c r="T4733" s="96">
        <v>0</v>
      </c>
      <c r="U4733" s="97"/>
      <c r="V4733" s="73">
        <f t="shared" si="1514"/>
        <v>0</v>
      </c>
      <c r="W4733" s="73">
        <f t="shared" si="1508"/>
        <v>0</v>
      </c>
      <c r="X4733" s="76" t="str">
        <f t="shared" si="1509"/>
        <v>-</v>
      </c>
      <c r="Y4733" s="73">
        <f t="shared" si="1510"/>
        <v>0</v>
      </c>
      <c r="Z4733" s="73">
        <f t="shared" si="1511"/>
        <v>0</v>
      </c>
      <c r="AA4733" s="73">
        <f t="shared" ref="AA4733:AA4796" si="1517">Z4733*I4733</f>
        <v>0</v>
      </c>
      <c r="AB4733" s="73">
        <f t="shared" si="1512"/>
        <v>0</v>
      </c>
      <c r="AC4733" s="73">
        <f t="shared" ref="AC4733:AC4796" si="1518">AB4733*I4733</f>
        <v>0</v>
      </c>
      <c r="AD4733" s="73">
        <f t="shared" ref="AD4733:AD4796" si="1519">Y4733*I4733</f>
        <v>0</v>
      </c>
      <c r="AE4733" s="73">
        <v>0</v>
      </c>
    </row>
    <row r="4734" spans="1:31" ht="15" customHeight="1">
      <c r="A4734" s="94"/>
      <c r="B4734" s="6" t="str">
        <f>IFERROR(VLOOKUP(A4734,'Distributor List'!$A$2:$D$77,2,0),"-")</f>
        <v>-</v>
      </c>
      <c r="C4734" s="6" t="str">
        <f>IFERROR(VLOOKUP(A4734,'Distributor List'!$A$2:$D$77,3,0),"-")</f>
        <v>-</v>
      </c>
      <c r="D4734" s="6" t="str">
        <f>IFERROR(VLOOKUP(A4734,'Distributor List'!$A$2:$F$77,6,0),"-")</f>
        <v>-</v>
      </c>
      <c r="E4734" s="6" t="str">
        <f>IFERROR(VLOOKUP(A4734,'Distributor List'!$A$2:$D$77,4,0),"-")</f>
        <v>-</v>
      </c>
      <c r="F4734" s="6" t="str">
        <f>IFERROR(VLOOKUP(H4734,'Price List'!$A$2:$H$109,8,0),"-")</f>
        <v>-</v>
      </c>
      <c r="G4734" s="6" t="str">
        <f>IFERROR(VLOOKUP(A4734,'Distributor List'!$A$2:$E$77,5,0),"-")</f>
        <v>-</v>
      </c>
      <c r="H4734" s="10"/>
      <c r="I4734" s="95"/>
      <c r="J4734" s="92"/>
      <c r="K4734" s="92"/>
      <c r="L4734" s="73">
        <f t="shared" si="1516"/>
        <v>0</v>
      </c>
      <c r="M4734" s="73">
        <f t="shared" si="1513"/>
        <v>0</v>
      </c>
      <c r="N4734" s="73"/>
      <c r="O4734" s="73"/>
      <c r="P4734" s="73"/>
      <c r="Q4734" s="73"/>
      <c r="R4734" s="73">
        <f t="shared" si="1515"/>
        <v>0</v>
      </c>
      <c r="S4734" s="76" t="str">
        <f t="shared" si="1507"/>
        <v>-</v>
      </c>
      <c r="T4734" s="96">
        <v>0</v>
      </c>
      <c r="U4734" s="97"/>
      <c r="V4734" s="73">
        <f t="shared" si="1514"/>
        <v>0</v>
      </c>
      <c r="W4734" s="73">
        <f t="shared" si="1508"/>
        <v>0</v>
      </c>
      <c r="X4734" s="76" t="str">
        <f t="shared" si="1509"/>
        <v>-</v>
      </c>
      <c r="Y4734" s="73">
        <f t="shared" si="1510"/>
        <v>0</v>
      </c>
      <c r="Z4734" s="73">
        <f t="shared" si="1511"/>
        <v>0</v>
      </c>
      <c r="AA4734" s="73">
        <f t="shared" si="1517"/>
        <v>0</v>
      </c>
      <c r="AB4734" s="73">
        <f t="shared" si="1512"/>
        <v>0</v>
      </c>
      <c r="AC4734" s="73">
        <f t="shared" si="1518"/>
        <v>0</v>
      </c>
      <c r="AD4734" s="73">
        <f t="shared" si="1519"/>
        <v>0</v>
      </c>
      <c r="AE4734" s="73">
        <v>0</v>
      </c>
    </row>
    <row r="4735" spans="1:31" ht="15" customHeight="1">
      <c r="A4735" s="94"/>
      <c r="B4735" s="6" t="str">
        <f>IFERROR(VLOOKUP(A4735,'Distributor List'!$A$2:$D$77,2,0),"-")</f>
        <v>-</v>
      </c>
      <c r="C4735" s="6" t="str">
        <f>IFERROR(VLOOKUP(A4735,'Distributor List'!$A$2:$D$77,3,0),"-")</f>
        <v>-</v>
      </c>
      <c r="D4735" s="6" t="str">
        <f>IFERROR(VLOOKUP(A4735,'Distributor List'!$A$2:$F$77,6,0),"-")</f>
        <v>-</v>
      </c>
      <c r="E4735" s="6" t="str">
        <f>IFERROR(VLOOKUP(A4735,'Distributor List'!$A$2:$D$77,4,0),"-")</f>
        <v>-</v>
      </c>
      <c r="F4735" s="6" t="str">
        <f>IFERROR(VLOOKUP(H4735,'Price List'!$A$2:$H$109,8,0),"-")</f>
        <v>-</v>
      </c>
      <c r="G4735" s="6" t="str">
        <f>IFERROR(VLOOKUP(A4735,'Distributor List'!$A$2:$E$77,5,0),"-")</f>
        <v>-</v>
      </c>
      <c r="H4735" s="10"/>
      <c r="I4735" s="95"/>
      <c r="J4735" s="92"/>
      <c r="K4735" s="92"/>
      <c r="L4735" s="73">
        <f t="shared" si="1516"/>
        <v>0</v>
      </c>
      <c r="M4735" s="73">
        <f t="shared" si="1513"/>
        <v>0</v>
      </c>
      <c r="N4735" s="73"/>
      <c r="O4735" s="73"/>
      <c r="P4735" s="73"/>
      <c r="Q4735" s="73"/>
      <c r="R4735" s="73">
        <f t="shared" si="1515"/>
        <v>0</v>
      </c>
      <c r="S4735" s="76" t="str">
        <f t="shared" si="1507"/>
        <v>-</v>
      </c>
      <c r="T4735" s="96">
        <v>0</v>
      </c>
      <c r="U4735" s="97"/>
      <c r="V4735" s="73">
        <f t="shared" si="1514"/>
        <v>0</v>
      </c>
      <c r="W4735" s="73">
        <f t="shared" si="1508"/>
        <v>0</v>
      </c>
      <c r="X4735" s="76" t="str">
        <f t="shared" si="1509"/>
        <v>-</v>
      </c>
      <c r="Y4735" s="73">
        <f t="shared" si="1510"/>
        <v>0</v>
      </c>
      <c r="Z4735" s="73">
        <f t="shared" si="1511"/>
        <v>0</v>
      </c>
      <c r="AA4735" s="73">
        <f t="shared" si="1517"/>
        <v>0</v>
      </c>
      <c r="AB4735" s="73">
        <f t="shared" si="1512"/>
        <v>0</v>
      </c>
      <c r="AC4735" s="73">
        <f t="shared" si="1518"/>
        <v>0</v>
      </c>
      <c r="AD4735" s="73">
        <f t="shared" si="1519"/>
        <v>0</v>
      </c>
      <c r="AE4735" s="73">
        <v>0</v>
      </c>
    </row>
    <row r="4736" spans="1:31" ht="15" customHeight="1">
      <c r="A4736" s="94"/>
      <c r="B4736" s="6" t="str">
        <f>IFERROR(VLOOKUP(A4736,'Distributor List'!$A$2:$D$77,2,0),"-")</f>
        <v>-</v>
      </c>
      <c r="C4736" s="6" t="str">
        <f>IFERROR(VLOOKUP(A4736,'Distributor List'!$A$2:$D$77,3,0),"-")</f>
        <v>-</v>
      </c>
      <c r="D4736" s="6" t="str">
        <f>IFERROR(VLOOKUP(A4736,'Distributor List'!$A$2:$F$77,6,0),"-")</f>
        <v>-</v>
      </c>
      <c r="E4736" s="6" t="str">
        <f>IFERROR(VLOOKUP(A4736,'Distributor List'!$A$2:$D$77,4,0),"-")</f>
        <v>-</v>
      </c>
      <c r="F4736" s="6" t="str">
        <f>IFERROR(VLOOKUP(H4736,'Price List'!$A$2:$H$109,8,0),"-")</f>
        <v>-</v>
      </c>
      <c r="G4736" s="6" t="str">
        <f>IFERROR(VLOOKUP(A4736,'Distributor List'!$A$2:$E$77,5,0),"-")</f>
        <v>-</v>
      </c>
      <c r="H4736" s="10"/>
      <c r="I4736" s="95"/>
      <c r="J4736" s="92"/>
      <c r="K4736" s="92"/>
      <c r="L4736" s="73">
        <f t="shared" si="1516"/>
        <v>0</v>
      </c>
      <c r="M4736" s="73">
        <f t="shared" si="1513"/>
        <v>0</v>
      </c>
      <c r="N4736" s="73"/>
      <c r="O4736" s="73"/>
      <c r="P4736" s="73"/>
      <c r="Q4736" s="73"/>
      <c r="R4736" s="73">
        <f t="shared" si="1515"/>
        <v>0</v>
      </c>
      <c r="S4736" s="76" t="str">
        <f t="shared" si="1507"/>
        <v>-</v>
      </c>
      <c r="T4736" s="96">
        <v>0</v>
      </c>
      <c r="U4736" s="97"/>
      <c r="V4736" s="73">
        <f t="shared" si="1514"/>
        <v>0</v>
      </c>
      <c r="W4736" s="73">
        <f t="shared" si="1508"/>
        <v>0</v>
      </c>
      <c r="X4736" s="76" t="str">
        <f t="shared" si="1509"/>
        <v>-</v>
      </c>
      <c r="Y4736" s="73">
        <f t="shared" si="1510"/>
        <v>0</v>
      </c>
      <c r="Z4736" s="73">
        <f t="shared" si="1511"/>
        <v>0</v>
      </c>
      <c r="AA4736" s="73">
        <f t="shared" si="1517"/>
        <v>0</v>
      </c>
      <c r="AB4736" s="73">
        <f t="shared" si="1512"/>
        <v>0</v>
      </c>
      <c r="AC4736" s="73">
        <f t="shared" si="1518"/>
        <v>0</v>
      </c>
      <c r="AD4736" s="73">
        <f t="shared" si="1519"/>
        <v>0</v>
      </c>
      <c r="AE4736" s="73">
        <v>0</v>
      </c>
    </row>
    <row r="4737" spans="1:31" ht="15" customHeight="1">
      <c r="A4737" s="94"/>
      <c r="B4737" s="6" t="str">
        <f>IFERROR(VLOOKUP(A4737,'Distributor List'!$A$2:$D$77,2,0),"-")</f>
        <v>-</v>
      </c>
      <c r="C4737" s="6" t="str">
        <f>IFERROR(VLOOKUP(A4737,'Distributor List'!$A$2:$D$77,3,0),"-")</f>
        <v>-</v>
      </c>
      <c r="D4737" s="6" t="str">
        <f>IFERROR(VLOOKUP(A4737,'Distributor List'!$A$2:$F$77,6,0),"-")</f>
        <v>-</v>
      </c>
      <c r="E4737" s="6" t="str">
        <f>IFERROR(VLOOKUP(A4737,'Distributor List'!$A$2:$D$77,4,0),"-")</f>
        <v>-</v>
      </c>
      <c r="F4737" s="6" t="str">
        <f>IFERROR(VLOOKUP(H4737,'Price List'!$A$2:$H$109,8,0),"-")</f>
        <v>-</v>
      </c>
      <c r="G4737" s="6" t="str">
        <f>IFERROR(VLOOKUP(A4737,'Distributor List'!$A$2:$E$77,5,0),"-")</f>
        <v>-</v>
      </c>
      <c r="H4737" s="10"/>
      <c r="I4737" s="95"/>
      <c r="J4737" s="92"/>
      <c r="K4737" s="92"/>
      <c r="L4737" s="73">
        <f t="shared" si="1516"/>
        <v>0</v>
      </c>
      <c r="M4737" s="73">
        <f t="shared" si="1513"/>
        <v>0</v>
      </c>
      <c r="N4737" s="73"/>
      <c r="O4737" s="73"/>
      <c r="P4737" s="73"/>
      <c r="Q4737" s="73"/>
      <c r="R4737" s="73">
        <f t="shared" si="1515"/>
        <v>0</v>
      </c>
      <c r="S4737" s="76" t="str">
        <f t="shared" si="1507"/>
        <v>-</v>
      </c>
      <c r="T4737" s="96">
        <v>0</v>
      </c>
      <c r="U4737" s="97"/>
      <c r="V4737" s="73">
        <f t="shared" si="1514"/>
        <v>0</v>
      </c>
      <c r="W4737" s="73">
        <f t="shared" si="1508"/>
        <v>0</v>
      </c>
      <c r="X4737" s="76" t="str">
        <f t="shared" si="1509"/>
        <v>-</v>
      </c>
      <c r="Y4737" s="73">
        <f t="shared" si="1510"/>
        <v>0</v>
      </c>
      <c r="Z4737" s="73">
        <f t="shared" si="1511"/>
        <v>0</v>
      </c>
      <c r="AA4737" s="73">
        <f t="shared" si="1517"/>
        <v>0</v>
      </c>
      <c r="AB4737" s="73">
        <f t="shared" si="1512"/>
        <v>0</v>
      </c>
      <c r="AC4737" s="73">
        <f t="shared" si="1518"/>
        <v>0</v>
      </c>
      <c r="AD4737" s="73">
        <f t="shared" si="1519"/>
        <v>0</v>
      </c>
      <c r="AE4737" s="73">
        <v>0</v>
      </c>
    </row>
    <row r="4738" spans="1:31" ht="15" customHeight="1">
      <c r="A4738" s="94"/>
      <c r="B4738" s="6" t="str">
        <f>IFERROR(VLOOKUP(A4738,'Distributor List'!$A$2:$D$77,2,0),"-")</f>
        <v>-</v>
      </c>
      <c r="C4738" s="6" t="str">
        <f>IFERROR(VLOOKUP(A4738,'Distributor List'!$A$2:$D$77,3,0),"-")</f>
        <v>-</v>
      </c>
      <c r="D4738" s="6" t="str">
        <f>IFERROR(VLOOKUP(A4738,'Distributor List'!$A$2:$F$77,6,0),"-")</f>
        <v>-</v>
      </c>
      <c r="E4738" s="6" t="str">
        <f>IFERROR(VLOOKUP(A4738,'Distributor List'!$A$2:$D$77,4,0),"-")</f>
        <v>-</v>
      </c>
      <c r="F4738" s="6" t="str">
        <f>IFERROR(VLOOKUP(H4738,'Price List'!$A$2:$H$109,8,0),"-")</f>
        <v>-</v>
      </c>
      <c r="G4738" s="6" t="str">
        <f>IFERROR(VLOOKUP(A4738,'Distributor List'!$A$2:$E$77,5,0),"-")</f>
        <v>-</v>
      </c>
      <c r="H4738" s="10"/>
      <c r="I4738" s="95"/>
      <c r="J4738" s="92"/>
      <c r="K4738" s="92"/>
      <c r="L4738" s="73">
        <f t="shared" si="1516"/>
        <v>0</v>
      </c>
      <c r="M4738" s="73">
        <f t="shared" si="1513"/>
        <v>0</v>
      </c>
      <c r="N4738" s="73"/>
      <c r="O4738" s="73"/>
      <c r="P4738" s="73"/>
      <c r="Q4738" s="73"/>
      <c r="R4738" s="73">
        <f t="shared" si="1515"/>
        <v>0</v>
      </c>
      <c r="S4738" s="76" t="str">
        <f t="shared" si="1507"/>
        <v>-</v>
      </c>
      <c r="T4738" s="96">
        <v>0</v>
      </c>
      <c r="U4738" s="97"/>
      <c r="V4738" s="73">
        <f t="shared" si="1514"/>
        <v>0</v>
      </c>
      <c r="W4738" s="73">
        <f t="shared" si="1508"/>
        <v>0</v>
      </c>
      <c r="X4738" s="76" t="str">
        <f t="shared" si="1509"/>
        <v>-</v>
      </c>
      <c r="Y4738" s="73">
        <f t="shared" si="1510"/>
        <v>0</v>
      </c>
      <c r="Z4738" s="73">
        <f t="shared" si="1511"/>
        <v>0</v>
      </c>
      <c r="AA4738" s="73">
        <f t="shared" si="1517"/>
        <v>0</v>
      </c>
      <c r="AB4738" s="73">
        <f t="shared" si="1512"/>
        <v>0</v>
      </c>
      <c r="AC4738" s="73">
        <f t="shared" si="1518"/>
        <v>0</v>
      </c>
      <c r="AD4738" s="73">
        <f t="shared" si="1519"/>
        <v>0</v>
      </c>
      <c r="AE4738" s="73">
        <v>0</v>
      </c>
    </row>
    <row r="4739" spans="1:31" ht="15" customHeight="1">
      <c r="A4739" s="94"/>
      <c r="B4739" s="6" t="str">
        <f>IFERROR(VLOOKUP(A4739,'Distributor List'!$A$2:$D$77,2,0),"-")</f>
        <v>-</v>
      </c>
      <c r="C4739" s="6" t="str">
        <f>IFERROR(VLOOKUP(A4739,'Distributor List'!$A$2:$D$77,3,0),"-")</f>
        <v>-</v>
      </c>
      <c r="D4739" s="6" t="str">
        <f>IFERROR(VLOOKUP(A4739,'Distributor List'!$A$2:$F$77,6,0),"-")</f>
        <v>-</v>
      </c>
      <c r="E4739" s="6" t="str">
        <f>IFERROR(VLOOKUP(A4739,'Distributor List'!$A$2:$D$77,4,0),"-")</f>
        <v>-</v>
      </c>
      <c r="F4739" s="6" t="str">
        <f>IFERROR(VLOOKUP(H4739,'Price List'!$A$2:$H$109,8,0),"-")</f>
        <v>-</v>
      </c>
      <c r="G4739" s="6" t="str">
        <f>IFERROR(VLOOKUP(A4739,'Distributor List'!$A$2:$E$77,5,0),"-")</f>
        <v>-</v>
      </c>
      <c r="H4739" s="10"/>
      <c r="I4739" s="95"/>
      <c r="J4739" s="92"/>
      <c r="K4739" s="92"/>
      <c r="L4739" s="73">
        <f t="shared" si="1516"/>
        <v>0</v>
      </c>
      <c r="M4739" s="73">
        <f t="shared" si="1513"/>
        <v>0</v>
      </c>
      <c r="N4739" s="73"/>
      <c r="O4739" s="73"/>
      <c r="P4739" s="73"/>
      <c r="Q4739" s="73"/>
      <c r="R4739" s="73">
        <f t="shared" si="1515"/>
        <v>0</v>
      </c>
      <c r="S4739" s="76" t="str">
        <f t="shared" si="1507"/>
        <v>-</v>
      </c>
      <c r="T4739" s="96">
        <v>0</v>
      </c>
      <c r="U4739" s="97"/>
      <c r="V4739" s="73">
        <f t="shared" si="1514"/>
        <v>0</v>
      </c>
      <c r="W4739" s="73">
        <f t="shared" si="1508"/>
        <v>0</v>
      </c>
      <c r="X4739" s="76" t="str">
        <f t="shared" si="1509"/>
        <v>-</v>
      </c>
      <c r="Y4739" s="73">
        <f t="shared" si="1510"/>
        <v>0</v>
      </c>
      <c r="Z4739" s="73">
        <f t="shared" si="1511"/>
        <v>0</v>
      </c>
      <c r="AA4739" s="73">
        <f t="shared" si="1517"/>
        <v>0</v>
      </c>
      <c r="AB4739" s="73">
        <f t="shared" si="1512"/>
        <v>0</v>
      </c>
      <c r="AC4739" s="73">
        <f t="shared" si="1518"/>
        <v>0</v>
      </c>
      <c r="AD4739" s="73">
        <f t="shared" si="1519"/>
        <v>0</v>
      </c>
      <c r="AE4739" s="73">
        <v>0</v>
      </c>
    </row>
    <row r="4740" spans="1:31" ht="15" customHeight="1">
      <c r="A4740" s="94"/>
      <c r="B4740" s="6" t="str">
        <f>IFERROR(VLOOKUP(A4740,'Distributor List'!$A$2:$D$77,2,0),"-")</f>
        <v>-</v>
      </c>
      <c r="C4740" s="6" t="str">
        <f>IFERROR(VLOOKUP(A4740,'Distributor List'!$A$2:$D$77,3,0),"-")</f>
        <v>-</v>
      </c>
      <c r="D4740" s="6" t="str">
        <f>IFERROR(VLOOKUP(A4740,'Distributor List'!$A$2:$F$77,6,0),"-")</f>
        <v>-</v>
      </c>
      <c r="E4740" s="6" t="str">
        <f>IFERROR(VLOOKUP(A4740,'Distributor List'!$A$2:$D$77,4,0),"-")</f>
        <v>-</v>
      </c>
      <c r="F4740" s="6" t="str">
        <f>IFERROR(VLOOKUP(H4740,'Price List'!$A$2:$H$109,8,0),"-")</f>
        <v>-</v>
      </c>
      <c r="G4740" s="6" t="str">
        <f>IFERROR(VLOOKUP(A4740,'Distributor List'!$A$2:$E$77,5,0),"-")</f>
        <v>-</v>
      </c>
      <c r="H4740" s="10"/>
      <c r="I4740" s="95"/>
      <c r="J4740" s="92"/>
      <c r="K4740" s="92"/>
      <c r="L4740" s="73">
        <f t="shared" si="1516"/>
        <v>0</v>
      </c>
      <c r="M4740" s="73">
        <f t="shared" si="1513"/>
        <v>0</v>
      </c>
      <c r="N4740" s="73"/>
      <c r="O4740" s="73"/>
      <c r="P4740" s="73"/>
      <c r="Q4740" s="73"/>
      <c r="R4740" s="73">
        <f t="shared" si="1515"/>
        <v>0</v>
      </c>
      <c r="S4740" s="76" t="str">
        <f t="shared" si="1507"/>
        <v>-</v>
      </c>
      <c r="T4740" s="96">
        <v>0</v>
      </c>
      <c r="U4740" s="97"/>
      <c r="V4740" s="73">
        <f t="shared" si="1514"/>
        <v>0</v>
      </c>
      <c r="W4740" s="73">
        <f t="shared" si="1508"/>
        <v>0</v>
      </c>
      <c r="X4740" s="76" t="str">
        <f t="shared" si="1509"/>
        <v>-</v>
      </c>
      <c r="Y4740" s="73">
        <f t="shared" si="1510"/>
        <v>0</v>
      </c>
      <c r="Z4740" s="73">
        <f t="shared" si="1511"/>
        <v>0</v>
      </c>
      <c r="AA4740" s="73">
        <f t="shared" si="1517"/>
        <v>0</v>
      </c>
      <c r="AB4740" s="73">
        <f t="shared" si="1512"/>
        <v>0</v>
      </c>
      <c r="AC4740" s="73">
        <f t="shared" si="1518"/>
        <v>0</v>
      </c>
      <c r="AD4740" s="73">
        <f t="shared" si="1519"/>
        <v>0</v>
      </c>
      <c r="AE4740" s="73">
        <v>0</v>
      </c>
    </row>
    <row r="4741" spans="1:31" ht="15" customHeight="1">
      <c r="A4741" s="94"/>
      <c r="B4741" s="6" t="str">
        <f>IFERROR(VLOOKUP(A4741,'Distributor List'!$A$2:$D$77,2,0),"-")</f>
        <v>-</v>
      </c>
      <c r="C4741" s="6" t="str">
        <f>IFERROR(VLOOKUP(A4741,'Distributor List'!$A$2:$D$77,3,0),"-")</f>
        <v>-</v>
      </c>
      <c r="D4741" s="6" t="str">
        <f>IFERROR(VLOOKUP(A4741,'Distributor List'!$A$2:$F$77,6,0),"-")</f>
        <v>-</v>
      </c>
      <c r="E4741" s="6" t="str">
        <f>IFERROR(VLOOKUP(A4741,'Distributor List'!$A$2:$D$77,4,0),"-")</f>
        <v>-</v>
      </c>
      <c r="F4741" s="6" t="str">
        <f>IFERROR(VLOOKUP(H4741,'Price List'!$A$2:$H$109,8,0),"-")</f>
        <v>-</v>
      </c>
      <c r="G4741" s="6" t="str">
        <f>IFERROR(VLOOKUP(A4741,'Distributor List'!$A$2:$E$77,5,0),"-")</f>
        <v>-</v>
      </c>
      <c r="H4741" s="10"/>
      <c r="I4741" s="95"/>
      <c r="J4741" s="92"/>
      <c r="K4741" s="92"/>
      <c r="L4741" s="73">
        <f t="shared" si="1516"/>
        <v>0</v>
      </c>
      <c r="M4741" s="73">
        <f t="shared" si="1513"/>
        <v>0</v>
      </c>
      <c r="N4741" s="73"/>
      <c r="O4741" s="73"/>
      <c r="P4741" s="73"/>
      <c r="Q4741" s="73"/>
      <c r="R4741" s="73">
        <f t="shared" si="1515"/>
        <v>0</v>
      </c>
      <c r="S4741" s="76" t="str">
        <f t="shared" si="1507"/>
        <v>-</v>
      </c>
      <c r="T4741" s="96">
        <v>0</v>
      </c>
      <c r="U4741" s="97"/>
      <c r="V4741" s="73">
        <f t="shared" si="1514"/>
        <v>0</v>
      </c>
      <c r="W4741" s="73">
        <f t="shared" si="1508"/>
        <v>0</v>
      </c>
      <c r="X4741" s="76" t="str">
        <f t="shared" si="1509"/>
        <v>-</v>
      </c>
      <c r="Y4741" s="73">
        <f t="shared" si="1510"/>
        <v>0</v>
      </c>
      <c r="Z4741" s="73">
        <f t="shared" si="1511"/>
        <v>0</v>
      </c>
      <c r="AA4741" s="73">
        <f t="shared" si="1517"/>
        <v>0</v>
      </c>
      <c r="AB4741" s="73">
        <f t="shared" si="1512"/>
        <v>0</v>
      </c>
      <c r="AC4741" s="73">
        <f t="shared" si="1518"/>
        <v>0</v>
      </c>
      <c r="AD4741" s="73">
        <f t="shared" si="1519"/>
        <v>0</v>
      </c>
      <c r="AE4741" s="73">
        <v>0</v>
      </c>
    </row>
    <row r="4742" spans="1:31" ht="15" customHeight="1">
      <c r="A4742" s="94"/>
      <c r="B4742" s="6" t="str">
        <f>IFERROR(VLOOKUP(A4742,'Distributor List'!$A$2:$D$77,2,0),"-")</f>
        <v>-</v>
      </c>
      <c r="C4742" s="6" t="str">
        <f>IFERROR(VLOOKUP(A4742,'Distributor List'!$A$2:$D$77,3,0),"-")</f>
        <v>-</v>
      </c>
      <c r="D4742" s="6" t="str">
        <f>IFERROR(VLOOKUP(A4742,'Distributor List'!$A$2:$F$77,6,0),"-")</f>
        <v>-</v>
      </c>
      <c r="E4742" s="6" t="str">
        <f>IFERROR(VLOOKUP(A4742,'Distributor List'!$A$2:$D$77,4,0),"-")</f>
        <v>-</v>
      </c>
      <c r="F4742" s="6" t="str">
        <f>IFERROR(VLOOKUP(H4742,'Price List'!$A$2:$H$109,8,0),"-")</f>
        <v>-</v>
      </c>
      <c r="G4742" s="6" t="str">
        <f>IFERROR(VLOOKUP(A4742,'Distributor List'!$A$2:$E$77,5,0),"-")</f>
        <v>-</v>
      </c>
      <c r="H4742" s="10"/>
      <c r="I4742" s="95"/>
      <c r="J4742" s="92"/>
      <c r="K4742" s="92"/>
      <c r="L4742" s="73">
        <f t="shared" si="1516"/>
        <v>0</v>
      </c>
      <c r="M4742" s="73">
        <f t="shared" si="1513"/>
        <v>0</v>
      </c>
      <c r="N4742" s="73"/>
      <c r="O4742" s="73"/>
      <c r="P4742" s="73"/>
      <c r="Q4742" s="73"/>
      <c r="R4742" s="73">
        <f t="shared" si="1515"/>
        <v>0</v>
      </c>
      <c r="S4742" s="76" t="str">
        <f t="shared" si="1507"/>
        <v>-</v>
      </c>
      <c r="T4742" s="96">
        <v>0</v>
      </c>
      <c r="U4742" s="97"/>
      <c r="V4742" s="73">
        <f t="shared" si="1514"/>
        <v>0</v>
      </c>
      <c r="W4742" s="73">
        <f t="shared" si="1508"/>
        <v>0</v>
      </c>
      <c r="X4742" s="76" t="str">
        <f t="shared" si="1509"/>
        <v>-</v>
      </c>
      <c r="Y4742" s="73">
        <f t="shared" si="1510"/>
        <v>0</v>
      </c>
      <c r="Z4742" s="73">
        <f t="shared" si="1511"/>
        <v>0</v>
      </c>
      <c r="AA4742" s="73">
        <f t="shared" si="1517"/>
        <v>0</v>
      </c>
      <c r="AB4742" s="73">
        <f t="shared" si="1512"/>
        <v>0</v>
      </c>
      <c r="AC4742" s="73">
        <f t="shared" si="1518"/>
        <v>0</v>
      </c>
      <c r="AD4742" s="73">
        <f t="shared" si="1519"/>
        <v>0</v>
      </c>
      <c r="AE4742" s="73">
        <v>0</v>
      </c>
    </row>
    <row r="4743" spans="1:31" ht="15" customHeight="1">
      <c r="A4743" s="94"/>
      <c r="B4743" s="6" t="str">
        <f>IFERROR(VLOOKUP(A4743,'Distributor List'!$A$2:$D$77,2,0),"-")</f>
        <v>-</v>
      </c>
      <c r="C4743" s="6" t="str">
        <f>IFERROR(VLOOKUP(A4743,'Distributor List'!$A$2:$D$77,3,0),"-")</f>
        <v>-</v>
      </c>
      <c r="D4743" s="6" t="str">
        <f>IFERROR(VLOOKUP(A4743,'Distributor List'!$A$2:$F$77,6,0),"-")</f>
        <v>-</v>
      </c>
      <c r="E4743" s="6" t="str">
        <f>IFERROR(VLOOKUP(A4743,'Distributor List'!$A$2:$D$77,4,0),"-")</f>
        <v>-</v>
      </c>
      <c r="F4743" s="6" t="str">
        <f>IFERROR(VLOOKUP(H4743,'Price List'!$A$2:$H$109,8,0),"-")</f>
        <v>-</v>
      </c>
      <c r="G4743" s="6" t="str">
        <f>IFERROR(VLOOKUP(A4743,'Distributor List'!$A$2:$E$77,5,0),"-")</f>
        <v>-</v>
      </c>
      <c r="H4743" s="10"/>
      <c r="I4743" s="95"/>
      <c r="J4743" s="92"/>
      <c r="K4743" s="92"/>
      <c r="L4743" s="73">
        <f t="shared" si="1516"/>
        <v>0</v>
      </c>
      <c r="M4743" s="73">
        <f t="shared" si="1513"/>
        <v>0</v>
      </c>
      <c r="N4743" s="73"/>
      <c r="O4743" s="73"/>
      <c r="P4743" s="73"/>
      <c r="Q4743" s="73"/>
      <c r="R4743" s="73">
        <f t="shared" si="1515"/>
        <v>0</v>
      </c>
      <c r="S4743" s="76" t="str">
        <f t="shared" si="1507"/>
        <v>-</v>
      </c>
      <c r="T4743" s="96">
        <v>0</v>
      </c>
      <c r="U4743" s="97"/>
      <c r="V4743" s="73">
        <f t="shared" si="1514"/>
        <v>0</v>
      </c>
      <c r="W4743" s="73">
        <f t="shared" si="1508"/>
        <v>0</v>
      </c>
      <c r="X4743" s="76" t="str">
        <f t="shared" si="1509"/>
        <v>-</v>
      </c>
      <c r="Y4743" s="73">
        <f t="shared" si="1510"/>
        <v>0</v>
      </c>
      <c r="Z4743" s="73">
        <f t="shared" si="1511"/>
        <v>0</v>
      </c>
      <c r="AA4743" s="73">
        <f t="shared" si="1517"/>
        <v>0</v>
      </c>
      <c r="AB4743" s="73">
        <f t="shared" si="1512"/>
        <v>0</v>
      </c>
      <c r="AC4743" s="73">
        <f t="shared" si="1518"/>
        <v>0</v>
      </c>
      <c r="AD4743" s="73">
        <f t="shared" si="1519"/>
        <v>0</v>
      </c>
      <c r="AE4743" s="73">
        <v>0</v>
      </c>
    </row>
    <row r="4744" spans="1:31" ht="15" customHeight="1">
      <c r="A4744" s="94"/>
      <c r="B4744" s="6" t="str">
        <f>IFERROR(VLOOKUP(A4744,'Distributor List'!$A$2:$D$77,2,0),"-")</f>
        <v>-</v>
      </c>
      <c r="C4744" s="6" t="str">
        <f>IFERROR(VLOOKUP(A4744,'Distributor List'!$A$2:$D$77,3,0),"-")</f>
        <v>-</v>
      </c>
      <c r="D4744" s="6" t="str">
        <f>IFERROR(VLOOKUP(A4744,'Distributor List'!$A$2:$F$77,6,0),"-")</f>
        <v>-</v>
      </c>
      <c r="E4744" s="6" t="str">
        <f>IFERROR(VLOOKUP(A4744,'Distributor List'!$A$2:$D$77,4,0),"-")</f>
        <v>-</v>
      </c>
      <c r="F4744" s="6" t="str">
        <f>IFERROR(VLOOKUP(H4744,'Price List'!$A$2:$H$109,8,0),"-")</f>
        <v>-</v>
      </c>
      <c r="G4744" s="6" t="str">
        <f>IFERROR(VLOOKUP(A4744,'Distributor List'!$A$2:$E$77,5,0),"-")</f>
        <v>-</v>
      </c>
      <c r="H4744" s="10"/>
      <c r="I4744" s="95"/>
      <c r="J4744" s="92"/>
      <c r="K4744" s="92"/>
      <c r="L4744" s="73">
        <f t="shared" si="1516"/>
        <v>0</v>
      </c>
      <c r="M4744" s="73">
        <f t="shared" si="1513"/>
        <v>0</v>
      </c>
      <c r="N4744" s="73"/>
      <c r="O4744" s="73"/>
      <c r="P4744" s="73"/>
      <c r="Q4744" s="73"/>
      <c r="R4744" s="73">
        <f t="shared" si="1515"/>
        <v>0</v>
      </c>
      <c r="S4744" s="76" t="str">
        <f t="shared" si="1507"/>
        <v>-</v>
      </c>
      <c r="T4744" s="96">
        <v>0</v>
      </c>
      <c r="U4744" s="97"/>
      <c r="V4744" s="73">
        <f t="shared" si="1514"/>
        <v>0</v>
      </c>
      <c r="W4744" s="73">
        <f t="shared" si="1508"/>
        <v>0</v>
      </c>
      <c r="X4744" s="76" t="str">
        <f t="shared" si="1509"/>
        <v>-</v>
      </c>
      <c r="Y4744" s="73">
        <f t="shared" si="1510"/>
        <v>0</v>
      </c>
      <c r="Z4744" s="73">
        <f t="shared" si="1511"/>
        <v>0</v>
      </c>
      <c r="AA4744" s="73">
        <f t="shared" si="1517"/>
        <v>0</v>
      </c>
      <c r="AB4744" s="73">
        <f t="shared" si="1512"/>
        <v>0</v>
      </c>
      <c r="AC4744" s="73">
        <f t="shared" si="1518"/>
        <v>0</v>
      </c>
      <c r="AD4744" s="73">
        <f t="shared" si="1519"/>
        <v>0</v>
      </c>
      <c r="AE4744" s="73">
        <v>0</v>
      </c>
    </row>
    <row r="4745" spans="1:31" ht="15" customHeight="1">
      <c r="A4745" s="94"/>
      <c r="B4745" s="6" t="str">
        <f>IFERROR(VLOOKUP(A4745,'Distributor List'!$A$2:$D$77,2,0),"-")</f>
        <v>-</v>
      </c>
      <c r="C4745" s="6" t="str">
        <f>IFERROR(VLOOKUP(A4745,'Distributor List'!$A$2:$D$77,3,0),"-")</f>
        <v>-</v>
      </c>
      <c r="D4745" s="6" t="str">
        <f>IFERROR(VLOOKUP(A4745,'Distributor List'!$A$2:$F$77,6,0),"-")</f>
        <v>-</v>
      </c>
      <c r="E4745" s="6" t="str">
        <f>IFERROR(VLOOKUP(A4745,'Distributor List'!$A$2:$D$77,4,0),"-")</f>
        <v>-</v>
      </c>
      <c r="F4745" s="6" t="str">
        <f>IFERROR(VLOOKUP(H4745,'Price List'!$A$2:$H$109,8,0),"-")</f>
        <v>-</v>
      </c>
      <c r="G4745" s="6" t="str">
        <f>IFERROR(VLOOKUP(A4745,'Distributor List'!$A$2:$E$77,5,0),"-")</f>
        <v>-</v>
      </c>
      <c r="H4745" s="10"/>
      <c r="I4745" s="95"/>
      <c r="J4745" s="92"/>
      <c r="K4745" s="92"/>
      <c r="L4745" s="73">
        <f t="shared" si="1516"/>
        <v>0</v>
      </c>
      <c r="M4745" s="73">
        <f t="shared" si="1513"/>
        <v>0</v>
      </c>
      <c r="N4745" s="73"/>
      <c r="O4745" s="73"/>
      <c r="P4745" s="73"/>
      <c r="Q4745" s="73"/>
      <c r="R4745" s="73">
        <f t="shared" si="1515"/>
        <v>0</v>
      </c>
      <c r="S4745" s="76" t="str">
        <f t="shared" si="1507"/>
        <v>-</v>
      </c>
      <c r="T4745" s="96">
        <v>0</v>
      </c>
      <c r="U4745" s="97"/>
      <c r="V4745" s="73">
        <f t="shared" si="1514"/>
        <v>0</v>
      </c>
      <c r="W4745" s="73">
        <f t="shared" si="1508"/>
        <v>0</v>
      </c>
      <c r="X4745" s="76" t="str">
        <f t="shared" si="1509"/>
        <v>-</v>
      </c>
      <c r="Y4745" s="73">
        <f t="shared" si="1510"/>
        <v>0</v>
      </c>
      <c r="Z4745" s="73">
        <f t="shared" si="1511"/>
        <v>0</v>
      </c>
      <c r="AA4745" s="73">
        <f t="shared" si="1517"/>
        <v>0</v>
      </c>
      <c r="AB4745" s="73">
        <f t="shared" si="1512"/>
        <v>0</v>
      </c>
      <c r="AC4745" s="73">
        <f t="shared" si="1518"/>
        <v>0</v>
      </c>
      <c r="AD4745" s="73">
        <f t="shared" si="1519"/>
        <v>0</v>
      </c>
      <c r="AE4745" s="73">
        <v>0</v>
      </c>
    </row>
    <row r="4746" spans="1:31" ht="15" customHeight="1">
      <c r="A4746" s="94"/>
      <c r="B4746" s="6" t="str">
        <f>IFERROR(VLOOKUP(A4746,'Distributor List'!$A$2:$D$77,2,0),"-")</f>
        <v>-</v>
      </c>
      <c r="C4746" s="6" t="str">
        <f>IFERROR(VLOOKUP(A4746,'Distributor List'!$A$2:$D$77,3,0),"-")</f>
        <v>-</v>
      </c>
      <c r="D4746" s="6" t="str">
        <f>IFERROR(VLOOKUP(A4746,'Distributor List'!$A$2:$F$77,6,0),"-")</f>
        <v>-</v>
      </c>
      <c r="E4746" s="6" t="str">
        <f>IFERROR(VLOOKUP(A4746,'Distributor List'!$A$2:$D$77,4,0),"-")</f>
        <v>-</v>
      </c>
      <c r="F4746" s="6" t="str">
        <f>IFERROR(VLOOKUP(H4746,'Price List'!$A$2:$H$109,8,0),"-")</f>
        <v>-</v>
      </c>
      <c r="G4746" s="6" t="str">
        <f>IFERROR(VLOOKUP(A4746,'Distributor List'!$A$2:$E$77,5,0),"-")</f>
        <v>-</v>
      </c>
      <c r="H4746" s="10"/>
      <c r="I4746" s="95"/>
      <c r="J4746" s="92"/>
      <c r="K4746" s="92"/>
      <c r="L4746" s="73">
        <f t="shared" si="1516"/>
        <v>0</v>
      </c>
      <c r="M4746" s="73">
        <f t="shared" si="1513"/>
        <v>0</v>
      </c>
      <c r="N4746" s="73"/>
      <c r="O4746" s="73"/>
      <c r="P4746" s="73"/>
      <c r="Q4746" s="73"/>
      <c r="R4746" s="73">
        <f t="shared" si="1515"/>
        <v>0</v>
      </c>
      <c r="S4746" s="76" t="str">
        <f t="shared" si="1507"/>
        <v>-</v>
      </c>
      <c r="T4746" s="96">
        <v>0</v>
      </c>
      <c r="U4746" s="97"/>
      <c r="V4746" s="73">
        <f t="shared" si="1514"/>
        <v>0</v>
      </c>
      <c r="W4746" s="73">
        <f t="shared" si="1508"/>
        <v>0</v>
      </c>
      <c r="X4746" s="76" t="str">
        <f t="shared" si="1509"/>
        <v>-</v>
      </c>
      <c r="Y4746" s="73">
        <f t="shared" si="1510"/>
        <v>0</v>
      </c>
      <c r="Z4746" s="73">
        <f t="shared" si="1511"/>
        <v>0</v>
      </c>
      <c r="AA4746" s="73">
        <f t="shared" si="1517"/>
        <v>0</v>
      </c>
      <c r="AB4746" s="73">
        <f t="shared" si="1512"/>
        <v>0</v>
      </c>
      <c r="AC4746" s="73">
        <f t="shared" si="1518"/>
        <v>0</v>
      </c>
      <c r="AD4746" s="73">
        <f t="shared" si="1519"/>
        <v>0</v>
      </c>
      <c r="AE4746" s="73">
        <v>0</v>
      </c>
    </row>
    <row r="4747" spans="1:31" ht="15" customHeight="1">
      <c r="A4747" s="94"/>
      <c r="B4747" s="6" t="str">
        <f>IFERROR(VLOOKUP(A4747,'Distributor List'!$A$2:$D$77,2,0),"-")</f>
        <v>-</v>
      </c>
      <c r="C4747" s="6" t="str">
        <f>IFERROR(VLOOKUP(A4747,'Distributor List'!$A$2:$D$77,3,0),"-")</f>
        <v>-</v>
      </c>
      <c r="D4747" s="6" t="str">
        <f>IFERROR(VLOOKUP(A4747,'Distributor List'!$A$2:$F$77,6,0),"-")</f>
        <v>-</v>
      </c>
      <c r="E4747" s="6" t="str">
        <f>IFERROR(VLOOKUP(A4747,'Distributor List'!$A$2:$D$77,4,0),"-")</f>
        <v>-</v>
      </c>
      <c r="F4747" s="6" t="str">
        <f>IFERROR(VLOOKUP(H4747,'Price List'!$A$2:$H$109,8,0),"-")</f>
        <v>-</v>
      </c>
      <c r="G4747" s="6" t="str">
        <f>IFERROR(VLOOKUP(A4747,'Distributor List'!$A$2:$E$77,5,0),"-")</f>
        <v>-</v>
      </c>
      <c r="H4747" s="10"/>
      <c r="I4747" s="95"/>
      <c r="J4747" s="92"/>
      <c r="K4747" s="92"/>
      <c r="L4747" s="73">
        <f t="shared" si="1516"/>
        <v>0</v>
      </c>
      <c r="M4747" s="73">
        <f t="shared" si="1513"/>
        <v>0</v>
      </c>
      <c r="N4747" s="73"/>
      <c r="O4747" s="73"/>
      <c r="P4747" s="73"/>
      <c r="Q4747" s="73"/>
      <c r="R4747" s="73">
        <f t="shared" si="1515"/>
        <v>0</v>
      </c>
      <c r="S4747" s="76" t="str">
        <f t="shared" si="1507"/>
        <v>-</v>
      </c>
      <c r="T4747" s="96">
        <v>0</v>
      </c>
      <c r="U4747" s="97"/>
      <c r="V4747" s="73">
        <f t="shared" si="1514"/>
        <v>0</v>
      </c>
      <c r="W4747" s="73">
        <f t="shared" si="1508"/>
        <v>0</v>
      </c>
      <c r="X4747" s="76" t="str">
        <f t="shared" si="1509"/>
        <v>-</v>
      </c>
      <c r="Y4747" s="73">
        <f t="shared" si="1510"/>
        <v>0</v>
      </c>
      <c r="Z4747" s="73">
        <f t="shared" si="1511"/>
        <v>0</v>
      </c>
      <c r="AA4747" s="73">
        <f t="shared" si="1517"/>
        <v>0</v>
      </c>
      <c r="AB4747" s="73">
        <f t="shared" si="1512"/>
        <v>0</v>
      </c>
      <c r="AC4747" s="73">
        <f t="shared" si="1518"/>
        <v>0</v>
      </c>
      <c r="AD4747" s="73">
        <f t="shared" si="1519"/>
        <v>0</v>
      </c>
      <c r="AE4747" s="73">
        <v>0</v>
      </c>
    </row>
    <row r="4748" spans="1:31" ht="15" customHeight="1">
      <c r="A4748" s="94"/>
      <c r="B4748" s="6" t="str">
        <f>IFERROR(VLOOKUP(A4748,'Distributor List'!$A$2:$D$77,2,0),"-")</f>
        <v>-</v>
      </c>
      <c r="C4748" s="6" t="str">
        <f>IFERROR(VLOOKUP(A4748,'Distributor List'!$A$2:$D$77,3,0),"-")</f>
        <v>-</v>
      </c>
      <c r="D4748" s="6" t="str">
        <f>IFERROR(VLOOKUP(A4748,'Distributor List'!$A$2:$F$77,6,0),"-")</f>
        <v>-</v>
      </c>
      <c r="E4748" s="6" t="str">
        <f>IFERROR(VLOOKUP(A4748,'Distributor List'!$A$2:$D$77,4,0),"-")</f>
        <v>-</v>
      </c>
      <c r="F4748" s="6" t="str">
        <f>IFERROR(VLOOKUP(H4748,'Price List'!$A$2:$H$109,8,0),"-")</f>
        <v>-</v>
      </c>
      <c r="G4748" s="6" t="str">
        <f>IFERROR(VLOOKUP(A4748,'Distributor List'!$A$2:$E$77,5,0),"-")</f>
        <v>-</v>
      </c>
      <c r="H4748" s="10"/>
      <c r="I4748" s="95"/>
      <c r="J4748" s="92"/>
      <c r="K4748" s="92"/>
      <c r="L4748" s="73">
        <f t="shared" si="1516"/>
        <v>0</v>
      </c>
      <c r="M4748" s="73">
        <f t="shared" si="1513"/>
        <v>0</v>
      </c>
      <c r="N4748" s="73"/>
      <c r="O4748" s="73"/>
      <c r="P4748" s="73"/>
      <c r="Q4748" s="73"/>
      <c r="R4748" s="73">
        <f t="shared" si="1515"/>
        <v>0</v>
      </c>
      <c r="S4748" s="76" t="str">
        <f t="shared" si="1507"/>
        <v>-</v>
      </c>
      <c r="T4748" s="96">
        <v>0</v>
      </c>
      <c r="U4748" s="97"/>
      <c r="V4748" s="73">
        <f t="shared" si="1514"/>
        <v>0</v>
      </c>
      <c r="W4748" s="73">
        <f t="shared" si="1508"/>
        <v>0</v>
      </c>
      <c r="X4748" s="76" t="str">
        <f t="shared" si="1509"/>
        <v>-</v>
      </c>
      <c r="Y4748" s="73">
        <f t="shared" si="1510"/>
        <v>0</v>
      </c>
      <c r="Z4748" s="73">
        <f t="shared" si="1511"/>
        <v>0</v>
      </c>
      <c r="AA4748" s="73">
        <f t="shared" si="1517"/>
        <v>0</v>
      </c>
      <c r="AB4748" s="73">
        <f t="shared" si="1512"/>
        <v>0</v>
      </c>
      <c r="AC4748" s="73">
        <f t="shared" si="1518"/>
        <v>0</v>
      </c>
      <c r="AD4748" s="73">
        <f t="shared" si="1519"/>
        <v>0</v>
      </c>
      <c r="AE4748" s="73">
        <v>0</v>
      </c>
    </row>
    <row r="4749" spans="1:31" ht="15" customHeight="1">
      <c r="A4749" s="94"/>
      <c r="B4749" s="6" t="str">
        <f>IFERROR(VLOOKUP(A4749,'Distributor List'!$A$2:$D$77,2,0),"-")</f>
        <v>-</v>
      </c>
      <c r="C4749" s="6" t="str">
        <f>IFERROR(VLOOKUP(A4749,'Distributor List'!$A$2:$D$77,3,0),"-")</f>
        <v>-</v>
      </c>
      <c r="D4749" s="6" t="str">
        <f>IFERROR(VLOOKUP(A4749,'Distributor List'!$A$2:$F$77,6,0),"-")</f>
        <v>-</v>
      </c>
      <c r="E4749" s="6" t="str">
        <f>IFERROR(VLOOKUP(A4749,'Distributor List'!$A$2:$D$77,4,0),"-")</f>
        <v>-</v>
      </c>
      <c r="F4749" s="6" t="str">
        <f>IFERROR(VLOOKUP(H4749,'Price List'!$A$2:$H$109,8,0),"-")</f>
        <v>-</v>
      </c>
      <c r="G4749" s="6" t="str">
        <f>IFERROR(VLOOKUP(A4749,'Distributor List'!$A$2:$E$77,5,0),"-")</f>
        <v>-</v>
      </c>
      <c r="H4749" s="10"/>
      <c r="I4749" s="95"/>
      <c r="J4749" s="92"/>
      <c r="K4749" s="92"/>
      <c r="L4749" s="73">
        <f t="shared" si="1516"/>
        <v>0</v>
      </c>
      <c r="M4749" s="73">
        <f t="shared" si="1513"/>
        <v>0</v>
      </c>
      <c r="N4749" s="73"/>
      <c r="O4749" s="73"/>
      <c r="P4749" s="73"/>
      <c r="Q4749" s="73"/>
      <c r="R4749" s="73">
        <f t="shared" si="1515"/>
        <v>0</v>
      </c>
      <c r="S4749" s="76" t="str">
        <f t="shared" si="1507"/>
        <v>-</v>
      </c>
      <c r="T4749" s="96">
        <v>0</v>
      </c>
      <c r="U4749" s="97"/>
      <c r="V4749" s="73">
        <f t="shared" si="1514"/>
        <v>0</v>
      </c>
      <c r="W4749" s="73">
        <f t="shared" si="1508"/>
        <v>0</v>
      </c>
      <c r="X4749" s="76" t="str">
        <f t="shared" si="1509"/>
        <v>-</v>
      </c>
      <c r="Y4749" s="73">
        <f t="shared" si="1510"/>
        <v>0</v>
      </c>
      <c r="Z4749" s="73">
        <f t="shared" si="1511"/>
        <v>0</v>
      </c>
      <c r="AA4749" s="73">
        <f t="shared" si="1517"/>
        <v>0</v>
      </c>
      <c r="AB4749" s="73">
        <f t="shared" si="1512"/>
        <v>0</v>
      </c>
      <c r="AC4749" s="73">
        <f t="shared" si="1518"/>
        <v>0</v>
      </c>
      <c r="AD4749" s="73">
        <f t="shared" si="1519"/>
        <v>0</v>
      </c>
      <c r="AE4749" s="73">
        <v>0</v>
      </c>
    </row>
    <row r="4750" spans="1:31" ht="15" customHeight="1">
      <c r="A4750" s="94"/>
      <c r="B4750" s="6" t="str">
        <f>IFERROR(VLOOKUP(A4750,'Distributor List'!$A$2:$D$77,2,0),"-")</f>
        <v>-</v>
      </c>
      <c r="C4750" s="6" t="str">
        <f>IFERROR(VLOOKUP(A4750,'Distributor List'!$A$2:$D$77,3,0),"-")</f>
        <v>-</v>
      </c>
      <c r="D4750" s="6" t="str">
        <f>IFERROR(VLOOKUP(A4750,'Distributor List'!$A$2:$F$77,6,0),"-")</f>
        <v>-</v>
      </c>
      <c r="E4750" s="6" t="str">
        <f>IFERROR(VLOOKUP(A4750,'Distributor List'!$A$2:$D$77,4,0),"-")</f>
        <v>-</v>
      </c>
      <c r="F4750" s="6" t="str">
        <f>IFERROR(VLOOKUP(H4750,'Price List'!$A$2:$H$109,8,0),"-")</f>
        <v>-</v>
      </c>
      <c r="G4750" s="6" t="str">
        <f>IFERROR(VLOOKUP(A4750,'Distributor List'!$A$2:$E$77,5,0),"-")</f>
        <v>-</v>
      </c>
      <c r="H4750" s="10"/>
      <c r="I4750" s="95"/>
      <c r="J4750" s="92"/>
      <c r="K4750" s="92"/>
      <c r="L4750" s="73">
        <f t="shared" si="1516"/>
        <v>0</v>
      </c>
      <c r="M4750" s="73">
        <f t="shared" si="1513"/>
        <v>0</v>
      </c>
      <c r="N4750" s="73"/>
      <c r="O4750" s="73"/>
      <c r="P4750" s="73"/>
      <c r="Q4750" s="73"/>
      <c r="R4750" s="73">
        <f t="shared" si="1515"/>
        <v>0</v>
      </c>
      <c r="S4750" s="76" t="str">
        <f t="shared" si="1507"/>
        <v>-</v>
      </c>
      <c r="T4750" s="96">
        <v>0</v>
      </c>
      <c r="U4750" s="97"/>
      <c r="V4750" s="73">
        <f t="shared" si="1514"/>
        <v>0</v>
      </c>
      <c r="W4750" s="73">
        <f t="shared" si="1508"/>
        <v>0</v>
      </c>
      <c r="X4750" s="76" t="str">
        <f t="shared" si="1509"/>
        <v>-</v>
      </c>
      <c r="Y4750" s="73">
        <f t="shared" si="1510"/>
        <v>0</v>
      </c>
      <c r="Z4750" s="73">
        <f t="shared" si="1511"/>
        <v>0</v>
      </c>
      <c r="AA4750" s="73">
        <f t="shared" si="1517"/>
        <v>0</v>
      </c>
      <c r="AB4750" s="73">
        <f t="shared" si="1512"/>
        <v>0</v>
      </c>
      <c r="AC4750" s="73">
        <f t="shared" si="1518"/>
        <v>0</v>
      </c>
      <c r="AD4750" s="73">
        <f t="shared" si="1519"/>
        <v>0</v>
      </c>
      <c r="AE4750" s="73">
        <v>0</v>
      </c>
    </row>
    <row r="4751" spans="1:31" ht="15" customHeight="1">
      <c r="A4751" s="94"/>
      <c r="B4751" s="6" t="str">
        <f>IFERROR(VLOOKUP(A4751,'Distributor List'!$A$2:$D$77,2,0),"-")</f>
        <v>-</v>
      </c>
      <c r="C4751" s="6" t="str">
        <f>IFERROR(VLOOKUP(A4751,'Distributor List'!$A$2:$D$77,3,0),"-")</f>
        <v>-</v>
      </c>
      <c r="D4751" s="6" t="str">
        <f>IFERROR(VLOOKUP(A4751,'Distributor List'!$A$2:$F$77,6,0),"-")</f>
        <v>-</v>
      </c>
      <c r="E4751" s="6" t="str">
        <f>IFERROR(VLOOKUP(A4751,'Distributor List'!$A$2:$D$77,4,0),"-")</f>
        <v>-</v>
      </c>
      <c r="F4751" s="6" t="str">
        <f>IFERROR(VLOOKUP(H4751,'Price List'!$A$2:$H$109,8,0),"-")</f>
        <v>-</v>
      </c>
      <c r="G4751" s="6" t="str">
        <f>IFERROR(VLOOKUP(A4751,'Distributor List'!$A$2:$E$77,5,0),"-")</f>
        <v>-</v>
      </c>
      <c r="H4751" s="10"/>
      <c r="I4751" s="95"/>
      <c r="J4751" s="92"/>
      <c r="K4751" s="92"/>
      <c r="L4751" s="73">
        <f t="shared" si="1516"/>
        <v>0</v>
      </c>
      <c r="M4751" s="73">
        <f t="shared" si="1513"/>
        <v>0</v>
      </c>
      <c r="N4751" s="73"/>
      <c r="O4751" s="73"/>
      <c r="P4751" s="73"/>
      <c r="Q4751" s="73"/>
      <c r="R4751" s="73">
        <f t="shared" si="1515"/>
        <v>0</v>
      </c>
      <c r="S4751" s="76" t="str">
        <f t="shared" si="1507"/>
        <v>-</v>
      </c>
      <c r="T4751" s="96">
        <v>0</v>
      </c>
      <c r="U4751" s="97"/>
      <c r="V4751" s="73">
        <f t="shared" si="1514"/>
        <v>0</v>
      </c>
      <c r="W4751" s="73">
        <f t="shared" si="1508"/>
        <v>0</v>
      </c>
      <c r="X4751" s="76" t="str">
        <f t="shared" si="1509"/>
        <v>-</v>
      </c>
      <c r="Y4751" s="73">
        <f t="shared" si="1510"/>
        <v>0</v>
      </c>
      <c r="Z4751" s="73">
        <f t="shared" si="1511"/>
        <v>0</v>
      </c>
      <c r="AA4751" s="73">
        <f t="shared" si="1517"/>
        <v>0</v>
      </c>
      <c r="AB4751" s="73">
        <f t="shared" si="1512"/>
        <v>0</v>
      </c>
      <c r="AC4751" s="73">
        <f t="shared" si="1518"/>
        <v>0</v>
      </c>
      <c r="AD4751" s="73">
        <f t="shared" si="1519"/>
        <v>0</v>
      </c>
      <c r="AE4751" s="73">
        <v>0</v>
      </c>
    </row>
    <row r="4752" spans="1:31" ht="15" customHeight="1">
      <c r="A4752" s="94"/>
      <c r="B4752" s="6" t="str">
        <f>IFERROR(VLOOKUP(A4752,'Distributor List'!$A$2:$D$77,2,0),"-")</f>
        <v>-</v>
      </c>
      <c r="C4752" s="6" t="str">
        <f>IFERROR(VLOOKUP(A4752,'Distributor List'!$A$2:$D$77,3,0),"-")</f>
        <v>-</v>
      </c>
      <c r="D4752" s="6" t="str">
        <f>IFERROR(VLOOKUP(A4752,'Distributor List'!$A$2:$F$77,6,0),"-")</f>
        <v>-</v>
      </c>
      <c r="E4752" s="6" t="str">
        <f>IFERROR(VLOOKUP(A4752,'Distributor List'!$A$2:$D$77,4,0),"-")</f>
        <v>-</v>
      </c>
      <c r="F4752" s="6" t="str">
        <f>IFERROR(VLOOKUP(H4752,'Price List'!$A$2:$H$109,8,0),"-")</f>
        <v>-</v>
      </c>
      <c r="G4752" s="6" t="str">
        <f>IFERROR(VLOOKUP(A4752,'Distributor List'!$A$2:$E$77,5,0),"-")</f>
        <v>-</v>
      </c>
      <c r="H4752" s="10"/>
      <c r="I4752" s="95"/>
      <c r="J4752" s="92"/>
      <c r="K4752" s="92"/>
      <c r="L4752" s="73">
        <f t="shared" si="1516"/>
        <v>0</v>
      </c>
      <c r="M4752" s="73">
        <f t="shared" si="1513"/>
        <v>0</v>
      </c>
      <c r="N4752" s="73"/>
      <c r="O4752" s="73"/>
      <c r="P4752" s="73"/>
      <c r="Q4752" s="73"/>
      <c r="R4752" s="73">
        <f t="shared" si="1515"/>
        <v>0</v>
      </c>
      <c r="S4752" s="76" t="str">
        <f t="shared" si="1507"/>
        <v>-</v>
      </c>
      <c r="T4752" s="96">
        <v>0</v>
      </c>
      <c r="U4752" s="97"/>
      <c r="V4752" s="73">
        <f t="shared" si="1514"/>
        <v>0</v>
      </c>
      <c r="W4752" s="73">
        <f t="shared" si="1508"/>
        <v>0</v>
      </c>
      <c r="X4752" s="76" t="str">
        <f t="shared" si="1509"/>
        <v>-</v>
      </c>
      <c r="Y4752" s="73">
        <f t="shared" si="1510"/>
        <v>0</v>
      </c>
      <c r="Z4752" s="73">
        <f t="shared" si="1511"/>
        <v>0</v>
      </c>
      <c r="AA4752" s="73">
        <f t="shared" si="1517"/>
        <v>0</v>
      </c>
      <c r="AB4752" s="73">
        <f t="shared" si="1512"/>
        <v>0</v>
      </c>
      <c r="AC4752" s="73">
        <f t="shared" si="1518"/>
        <v>0</v>
      </c>
      <c r="AD4752" s="73">
        <f t="shared" si="1519"/>
        <v>0</v>
      </c>
      <c r="AE4752" s="73">
        <v>0</v>
      </c>
    </row>
    <row r="4753" spans="1:31" ht="15" customHeight="1">
      <c r="A4753" s="94"/>
      <c r="B4753" s="6" t="str">
        <f>IFERROR(VLOOKUP(A4753,'Distributor List'!$A$2:$D$77,2,0),"-")</f>
        <v>-</v>
      </c>
      <c r="C4753" s="6" t="str">
        <f>IFERROR(VLOOKUP(A4753,'Distributor List'!$A$2:$D$77,3,0),"-")</f>
        <v>-</v>
      </c>
      <c r="D4753" s="6" t="str">
        <f>IFERROR(VLOOKUP(A4753,'Distributor List'!$A$2:$F$77,6,0),"-")</f>
        <v>-</v>
      </c>
      <c r="E4753" s="6" t="str">
        <f>IFERROR(VLOOKUP(A4753,'Distributor List'!$A$2:$D$77,4,0),"-")</f>
        <v>-</v>
      </c>
      <c r="F4753" s="6" t="str">
        <f>IFERROR(VLOOKUP(H4753,'Price List'!$A$2:$H$109,8,0),"-")</f>
        <v>-</v>
      </c>
      <c r="G4753" s="6" t="str">
        <f>IFERROR(VLOOKUP(A4753,'Distributor List'!$A$2:$E$77,5,0),"-")</f>
        <v>-</v>
      </c>
      <c r="H4753" s="10"/>
      <c r="I4753" s="95"/>
      <c r="J4753" s="92"/>
      <c r="K4753" s="92"/>
      <c r="L4753" s="73">
        <f t="shared" si="1516"/>
        <v>0</v>
      </c>
      <c r="M4753" s="73">
        <f t="shared" si="1513"/>
        <v>0</v>
      </c>
      <c r="N4753" s="73"/>
      <c r="O4753" s="73"/>
      <c r="P4753" s="73"/>
      <c r="Q4753" s="73"/>
      <c r="R4753" s="73">
        <f t="shared" si="1515"/>
        <v>0</v>
      </c>
      <c r="S4753" s="76" t="str">
        <f t="shared" si="1507"/>
        <v>-</v>
      </c>
      <c r="T4753" s="96">
        <v>0</v>
      </c>
      <c r="U4753" s="97"/>
      <c r="V4753" s="73">
        <f t="shared" si="1514"/>
        <v>0</v>
      </c>
      <c r="W4753" s="73">
        <f t="shared" si="1508"/>
        <v>0</v>
      </c>
      <c r="X4753" s="76" t="str">
        <f t="shared" si="1509"/>
        <v>-</v>
      </c>
      <c r="Y4753" s="73">
        <f t="shared" si="1510"/>
        <v>0</v>
      </c>
      <c r="Z4753" s="73">
        <f t="shared" si="1511"/>
        <v>0</v>
      </c>
      <c r="AA4753" s="73">
        <f t="shared" si="1517"/>
        <v>0</v>
      </c>
      <c r="AB4753" s="73">
        <f t="shared" si="1512"/>
        <v>0</v>
      </c>
      <c r="AC4753" s="73">
        <f t="shared" si="1518"/>
        <v>0</v>
      </c>
      <c r="AD4753" s="73">
        <f t="shared" si="1519"/>
        <v>0</v>
      </c>
      <c r="AE4753" s="73">
        <v>0</v>
      </c>
    </row>
    <row r="4754" spans="1:31" ht="15" customHeight="1">
      <c r="A4754" s="94"/>
      <c r="B4754" s="6" t="str">
        <f>IFERROR(VLOOKUP(A4754,'Distributor List'!$A$2:$D$77,2,0),"-")</f>
        <v>-</v>
      </c>
      <c r="C4754" s="6" t="str">
        <f>IFERROR(VLOOKUP(A4754,'Distributor List'!$A$2:$D$77,3,0),"-")</f>
        <v>-</v>
      </c>
      <c r="D4754" s="6" t="str">
        <f>IFERROR(VLOOKUP(A4754,'Distributor List'!$A$2:$F$77,6,0),"-")</f>
        <v>-</v>
      </c>
      <c r="E4754" s="6" t="str">
        <f>IFERROR(VLOOKUP(A4754,'Distributor List'!$A$2:$D$77,4,0),"-")</f>
        <v>-</v>
      </c>
      <c r="F4754" s="6" t="str">
        <f>IFERROR(VLOOKUP(H4754,'Price List'!$A$2:$H$109,8,0),"-")</f>
        <v>-</v>
      </c>
      <c r="G4754" s="6" t="str">
        <f>IFERROR(VLOOKUP(A4754,'Distributor List'!$A$2:$E$77,5,0),"-")</f>
        <v>-</v>
      </c>
      <c r="H4754" s="10"/>
      <c r="I4754" s="95"/>
      <c r="J4754" s="92"/>
      <c r="K4754" s="92"/>
      <c r="L4754" s="73">
        <f t="shared" si="1516"/>
        <v>0</v>
      </c>
      <c r="M4754" s="73">
        <f t="shared" si="1513"/>
        <v>0</v>
      </c>
      <c r="N4754" s="73"/>
      <c r="O4754" s="73"/>
      <c r="P4754" s="73"/>
      <c r="Q4754" s="73"/>
      <c r="R4754" s="73">
        <f t="shared" si="1515"/>
        <v>0</v>
      </c>
      <c r="S4754" s="76" t="str">
        <f t="shared" ref="S4754:S4817" si="1520">IFERROR(L4754/R4754,"-")</f>
        <v>-</v>
      </c>
      <c r="T4754" s="96">
        <v>0</v>
      </c>
      <c r="U4754" s="97"/>
      <c r="V4754" s="73">
        <f t="shared" si="1514"/>
        <v>0</v>
      </c>
      <c r="W4754" s="73">
        <f t="shared" ref="W4754:W4817" si="1521">L4754-V4754</f>
        <v>0</v>
      </c>
      <c r="X4754" s="76" t="str">
        <f t="shared" ref="X4754:X4817" si="1522">IFERROR(L4754/V4754-1,"-")</f>
        <v>-</v>
      </c>
      <c r="Y4754" s="73">
        <f t="shared" ref="Y4754:Y4817" si="1523">(J4754)/1*1.5</f>
        <v>0</v>
      </c>
      <c r="Z4754" s="73">
        <f t="shared" ref="Z4754:Z4817" si="1524">IF(Y4754&gt;K4754,Y4754-K4754,0)</f>
        <v>0</v>
      </c>
      <c r="AA4754" s="73">
        <f t="shared" si="1517"/>
        <v>0</v>
      </c>
      <c r="AB4754" s="73">
        <f t="shared" ref="AB4754:AB4817" si="1525">IF(Y4754&lt;K4754,K4754-Y4754,0)</f>
        <v>0</v>
      </c>
      <c r="AC4754" s="73">
        <f t="shared" si="1518"/>
        <v>0</v>
      </c>
      <c r="AD4754" s="73">
        <f t="shared" si="1519"/>
        <v>0</v>
      </c>
      <c r="AE4754" s="73">
        <v>0</v>
      </c>
    </row>
    <row r="4755" spans="1:31" ht="15" customHeight="1">
      <c r="A4755" s="94"/>
      <c r="B4755" s="6" t="str">
        <f>IFERROR(VLOOKUP(A4755,'Distributor List'!$A$2:$D$77,2,0),"-")</f>
        <v>-</v>
      </c>
      <c r="C4755" s="6" t="str">
        <f>IFERROR(VLOOKUP(A4755,'Distributor List'!$A$2:$D$77,3,0),"-")</f>
        <v>-</v>
      </c>
      <c r="D4755" s="6" t="str">
        <f>IFERROR(VLOOKUP(A4755,'Distributor List'!$A$2:$F$77,6,0),"-")</f>
        <v>-</v>
      </c>
      <c r="E4755" s="6" t="str">
        <f>IFERROR(VLOOKUP(A4755,'Distributor List'!$A$2:$D$77,4,0),"-")</f>
        <v>-</v>
      </c>
      <c r="F4755" s="6" t="str">
        <f>IFERROR(VLOOKUP(H4755,'Price List'!$A$2:$H$109,8,0),"-")</f>
        <v>-</v>
      </c>
      <c r="G4755" s="6" t="str">
        <f>IFERROR(VLOOKUP(A4755,'Distributor List'!$A$2:$E$77,5,0),"-")</f>
        <v>-</v>
      </c>
      <c r="H4755" s="10"/>
      <c r="I4755" s="95"/>
      <c r="J4755" s="92"/>
      <c r="K4755" s="92"/>
      <c r="L4755" s="73">
        <f t="shared" si="1516"/>
        <v>0</v>
      </c>
      <c r="M4755" s="73">
        <f t="shared" si="1513"/>
        <v>0</v>
      </c>
      <c r="N4755" s="73"/>
      <c r="O4755" s="73"/>
      <c r="P4755" s="73"/>
      <c r="Q4755" s="73"/>
      <c r="R4755" s="73">
        <f t="shared" si="1515"/>
        <v>0</v>
      </c>
      <c r="S4755" s="76" t="str">
        <f t="shared" si="1520"/>
        <v>-</v>
      </c>
      <c r="T4755" s="96">
        <v>0</v>
      </c>
      <c r="U4755" s="97"/>
      <c r="V4755" s="73">
        <f t="shared" si="1514"/>
        <v>0</v>
      </c>
      <c r="W4755" s="73">
        <f t="shared" si="1521"/>
        <v>0</v>
      </c>
      <c r="X4755" s="76" t="str">
        <f t="shared" si="1522"/>
        <v>-</v>
      </c>
      <c r="Y4755" s="73">
        <f t="shared" si="1523"/>
        <v>0</v>
      </c>
      <c r="Z4755" s="73">
        <f t="shared" si="1524"/>
        <v>0</v>
      </c>
      <c r="AA4755" s="73">
        <f t="shared" si="1517"/>
        <v>0</v>
      </c>
      <c r="AB4755" s="73">
        <f t="shared" si="1525"/>
        <v>0</v>
      </c>
      <c r="AC4755" s="73">
        <f t="shared" si="1518"/>
        <v>0</v>
      </c>
      <c r="AD4755" s="73">
        <f t="shared" si="1519"/>
        <v>0</v>
      </c>
      <c r="AE4755" s="73">
        <v>0</v>
      </c>
    </row>
    <row r="4756" spans="1:31" ht="15" customHeight="1">
      <c r="A4756" s="94"/>
      <c r="B4756" s="6" t="str">
        <f>IFERROR(VLOOKUP(A4756,'Distributor List'!$A$2:$D$77,2,0),"-")</f>
        <v>-</v>
      </c>
      <c r="C4756" s="6" t="str">
        <f>IFERROR(VLOOKUP(A4756,'Distributor List'!$A$2:$D$77,3,0),"-")</f>
        <v>-</v>
      </c>
      <c r="D4756" s="6" t="str">
        <f>IFERROR(VLOOKUP(A4756,'Distributor List'!$A$2:$F$77,6,0),"-")</f>
        <v>-</v>
      </c>
      <c r="E4756" s="6" t="str">
        <f>IFERROR(VLOOKUP(A4756,'Distributor List'!$A$2:$D$77,4,0),"-")</f>
        <v>-</v>
      </c>
      <c r="F4756" s="6" t="str">
        <f>IFERROR(VLOOKUP(H4756,'Price List'!$A$2:$H$109,8,0),"-")</f>
        <v>-</v>
      </c>
      <c r="G4756" s="6" t="str">
        <f>IFERROR(VLOOKUP(A4756,'Distributor List'!$A$2:$E$77,5,0),"-")</f>
        <v>-</v>
      </c>
      <c r="H4756" s="10"/>
      <c r="I4756" s="95"/>
      <c r="J4756" s="92"/>
      <c r="K4756" s="92"/>
      <c r="L4756" s="73">
        <f t="shared" si="1516"/>
        <v>0</v>
      </c>
      <c r="M4756" s="73">
        <f t="shared" si="1513"/>
        <v>0</v>
      </c>
      <c r="N4756" s="73"/>
      <c r="O4756" s="73"/>
      <c r="P4756" s="73"/>
      <c r="Q4756" s="73"/>
      <c r="R4756" s="73">
        <f t="shared" si="1515"/>
        <v>0</v>
      </c>
      <c r="S4756" s="76" t="str">
        <f t="shared" si="1520"/>
        <v>-</v>
      </c>
      <c r="T4756" s="96">
        <v>0</v>
      </c>
      <c r="U4756" s="97"/>
      <c r="V4756" s="73">
        <f t="shared" si="1514"/>
        <v>0</v>
      </c>
      <c r="W4756" s="73">
        <f t="shared" si="1521"/>
        <v>0</v>
      </c>
      <c r="X4756" s="76" t="str">
        <f t="shared" si="1522"/>
        <v>-</v>
      </c>
      <c r="Y4756" s="73">
        <f t="shared" si="1523"/>
        <v>0</v>
      </c>
      <c r="Z4756" s="73">
        <f t="shared" si="1524"/>
        <v>0</v>
      </c>
      <c r="AA4756" s="73">
        <f t="shared" si="1517"/>
        <v>0</v>
      </c>
      <c r="AB4756" s="73">
        <f t="shared" si="1525"/>
        <v>0</v>
      </c>
      <c r="AC4756" s="73">
        <f t="shared" si="1518"/>
        <v>0</v>
      </c>
      <c r="AD4756" s="73">
        <f t="shared" si="1519"/>
        <v>0</v>
      </c>
      <c r="AE4756" s="73">
        <v>0</v>
      </c>
    </row>
    <row r="4757" spans="1:31" ht="15" customHeight="1">
      <c r="A4757" s="94"/>
      <c r="B4757" s="6" t="str">
        <f>IFERROR(VLOOKUP(A4757,'Distributor List'!$A$2:$D$77,2,0),"-")</f>
        <v>-</v>
      </c>
      <c r="C4757" s="6" t="str">
        <f>IFERROR(VLOOKUP(A4757,'Distributor List'!$A$2:$D$77,3,0),"-")</f>
        <v>-</v>
      </c>
      <c r="D4757" s="6" t="str">
        <f>IFERROR(VLOOKUP(A4757,'Distributor List'!$A$2:$F$77,6,0),"-")</f>
        <v>-</v>
      </c>
      <c r="E4757" s="6" t="str">
        <f>IFERROR(VLOOKUP(A4757,'Distributor List'!$A$2:$D$77,4,0),"-")</f>
        <v>-</v>
      </c>
      <c r="F4757" s="6" t="str">
        <f>IFERROR(VLOOKUP(H4757,'Price List'!$A$2:$H$109,8,0),"-")</f>
        <v>-</v>
      </c>
      <c r="G4757" s="6" t="str">
        <f>IFERROR(VLOOKUP(A4757,'Distributor List'!$A$2:$E$77,5,0),"-")</f>
        <v>-</v>
      </c>
      <c r="H4757" s="10"/>
      <c r="I4757" s="95"/>
      <c r="J4757" s="92"/>
      <c r="K4757" s="92"/>
      <c r="L4757" s="73">
        <f t="shared" si="1516"/>
        <v>0</v>
      </c>
      <c r="M4757" s="73">
        <f t="shared" si="1513"/>
        <v>0</v>
      </c>
      <c r="N4757" s="73"/>
      <c r="O4757" s="73"/>
      <c r="P4757" s="73"/>
      <c r="Q4757" s="73"/>
      <c r="R4757" s="73">
        <f t="shared" si="1515"/>
        <v>0</v>
      </c>
      <c r="S4757" s="76" t="str">
        <f t="shared" si="1520"/>
        <v>-</v>
      </c>
      <c r="T4757" s="96">
        <v>0</v>
      </c>
      <c r="U4757" s="97"/>
      <c r="V4757" s="73">
        <f t="shared" si="1514"/>
        <v>0</v>
      </c>
      <c r="W4757" s="73">
        <f t="shared" si="1521"/>
        <v>0</v>
      </c>
      <c r="X4757" s="76" t="str">
        <f t="shared" si="1522"/>
        <v>-</v>
      </c>
      <c r="Y4757" s="73">
        <f t="shared" si="1523"/>
        <v>0</v>
      </c>
      <c r="Z4757" s="73">
        <f t="shared" si="1524"/>
        <v>0</v>
      </c>
      <c r="AA4757" s="73">
        <f t="shared" si="1517"/>
        <v>0</v>
      </c>
      <c r="AB4757" s="73">
        <f t="shared" si="1525"/>
        <v>0</v>
      </c>
      <c r="AC4757" s="73">
        <f t="shared" si="1518"/>
        <v>0</v>
      </c>
      <c r="AD4757" s="73">
        <f t="shared" si="1519"/>
        <v>0</v>
      </c>
      <c r="AE4757" s="73">
        <v>0</v>
      </c>
    </row>
    <row r="4758" spans="1:31" ht="15" customHeight="1">
      <c r="A4758" s="94"/>
      <c r="B4758" s="6" t="str">
        <f>IFERROR(VLOOKUP(A4758,'Distributor List'!$A$2:$D$77,2,0),"-")</f>
        <v>-</v>
      </c>
      <c r="C4758" s="6" t="str">
        <f>IFERROR(VLOOKUP(A4758,'Distributor List'!$A$2:$D$77,3,0),"-")</f>
        <v>-</v>
      </c>
      <c r="D4758" s="6" t="str">
        <f>IFERROR(VLOOKUP(A4758,'Distributor List'!$A$2:$F$77,6,0),"-")</f>
        <v>-</v>
      </c>
      <c r="E4758" s="6" t="str">
        <f>IFERROR(VLOOKUP(A4758,'Distributor List'!$A$2:$D$77,4,0),"-")</f>
        <v>-</v>
      </c>
      <c r="F4758" s="6" t="str">
        <f>IFERROR(VLOOKUP(H4758,'Price List'!$A$2:$H$109,8,0),"-")</f>
        <v>-</v>
      </c>
      <c r="G4758" s="6" t="str">
        <f>IFERROR(VLOOKUP(A4758,'Distributor List'!$A$2:$E$77,5,0),"-")</f>
        <v>-</v>
      </c>
      <c r="H4758" s="10"/>
      <c r="I4758" s="95"/>
      <c r="J4758" s="92"/>
      <c r="K4758" s="92"/>
      <c r="L4758" s="73">
        <f t="shared" si="1516"/>
        <v>0</v>
      </c>
      <c r="M4758" s="73">
        <f t="shared" si="1513"/>
        <v>0</v>
      </c>
      <c r="N4758" s="73"/>
      <c r="O4758" s="73"/>
      <c r="P4758" s="73"/>
      <c r="Q4758" s="73"/>
      <c r="R4758" s="73">
        <f t="shared" si="1515"/>
        <v>0</v>
      </c>
      <c r="S4758" s="76" t="str">
        <f t="shared" si="1520"/>
        <v>-</v>
      </c>
      <c r="T4758" s="96">
        <v>0</v>
      </c>
      <c r="U4758" s="97"/>
      <c r="V4758" s="73">
        <f t="shared" si="1514"/>
        <v>0</v>
      </c>
      <c r="W4758" s="73">
        <f t="shared" si="1521"/>
        <v>0</v>
      </c>
      <c r="X4758" s="76" t="str">
        <f t="shared" si="1522"/>
        <v>-</v>
      </c>
      <c r="Y4758" s="73">
        <f t="shared" si="1523"/>
        <v>0</v>
      </c>
      <c r="Z4758" s="73">
        <f t="shared" si="1524"/>
        <v>0</v>
      </c>
      <c r="AA4758" s="73">
        <f t="shared" si="1517"/>
        <v>0</v>
      </c>
      <c r="AB4758" s="73">
        <f t="shared" si="1525"/>
        <v>0</v>
      </c>
      <c r="AC4758" s="73">
        <f t="shared" si="1518"/>
        <v>0</v>
      </c>
      <c r="AD4758" s="73">
        <f t="shared" si="1519"/>
        <v>0</v>
      </c>
      <c r="AE4758" s="73">
        <v>0</v>
      </c>
    </row>
    <row r="4759" spans="1:31" ht="15" customHeight="1">
      <c r="A4759" s="94"/>
      <c r="B4759" s="6" t="str">
        <f>IFERROR(VLOOKUP(A4759,'Distributor List'!$A$2:$D$77,2,0),"-")</f>
        <v>-</v>
      </c>
      <c r="C4759" s="6" t="str">
        <f>IFERROR(VLOOKUP(A4759,'Distributor List'!$A$2:$D$77,3,0),"-")</f>
        <v>-</v>
      </c>
      <c r="D4759" s="6" t="str">
        <f>IFERROR(VLOOKUP(A4759,'Distributor List'!$A$2:$F$77,6,0),"-")</f>
        <v>-</v>
      </c>
      <c r="E4759" s="6" t="str">
        <f>IFERROR(VLOOKUP(A4759,'Distributor List'!$A$2:$D$77,4,0),"-")</f>
        <v>-</v>
      </c>
      <c r="F4759" s="6" t="str">
        <f>IFERROR(VLOOKUP(H4759,'Price List'!$A$2:$H$109,8,0),"-")</f>
        <v>-</v>
      </c>
      <c r="G4759" s="6" t="str">
        <f>IFERROR(VLOOKUP(A4759,'Distributor List'!$A$2:$E$77,5,0),"-")</f>
        <v>-</v>
      </c>
      <c r="H4759" s="10"/>
      <c r="I4759" s="95"/>
      <c r="J4759" s="92"/>
      <c r="K4759" s="92"/>
      <c r="L4759" s="73">
        <f t="shared" si="1516"/>
        <v>0</v>
      </c>
      <c r="M4759" s="73">
        <f t="shared" si="1513"/>
        <v>0</v>
      </c>
      <c r="N4759" s="73"/>
      <c r="O4759" s="73"/>
      <c r="P4759" s="73"/>
      <c r="Q4759" s="73"/>
      <c r="R4759" s="73">
        <f t="shared" si="1515"/>
        <v>0</v>
      </c>
      <c r="S4759" s="76" t="str">
        <f t="shared" si="1520"/>
        <v>-</v>
      </c>
      <c r="T4759" s="96">
        <v>0</v>
      </c>
      <c r="U4759" s="97"/>
      <c r="V4759" s="73">
        <f t="shared" si="1514"/>
        <v>0</v>
      </c>
      <c r="W4759" s="73">
        <f t="shared" si="1521"/>
        <v>0</v>
      </c>
      <c r="X4759" s="76" t="str">
        <f t="shared" si="1522"/>
        <v>-</v>
      </c>
      <c r="Y4759" s="73">
        <f t="shared" si="1523"/>
        <v>0</v>
      </c>
      <c r="Z4759" s="73">
        <f t="shared" si="1524"/>
        <v>0</v>
      </c>
      <c r="AA4759" s="73">
        <f t="shared" si="1517"/>
        <v>0</v>
      </c>
      <c r="AB4759" s="73">
        <f t="shared" si="1525"/>
        <v>0</v>
      </c>
      <c r="AC4759" s="73">
        <f t="shared" si="1518"/>
        <v>0</v>
      </c>
      <c r="AD4759" s="73">
        <f t="shared" si="1519"/>
        <v>0</v>
      </c>
      <c r="AE4759" s="73">
        <v>0</v>
      </c>
    </row>
    <row r="4760" spans="1:31" ht="15" customHeight="1">
      <c r="A4760" s="94"/>
      <c r="B4760" s="6" t="str">
        <f>IFERROR(VLOOKUP(A4760,'Distributor List'!$A$2:$D$77,2,0),"-")</f>
        <v>-</v>
      </c>
      <c r="C4760" s="6" t="str">
        <f>IFERROR(VLOOKUP(A4760,'Distributor List'!$A$2:$D$77,3,0),"-")</f>
        <v>-</v>
      </c>
      <c r="D4760" s="6" t="str">
        <f>IFERROR(VLOOKUP(A4760,'Distributor List'!$A$2:$F$77,6,0),"-")</f>
        <v>-</v>
      </c>
      <c r="E4760" s="6" t="str">
        <f>IFERROR(VLOOKUP(A4760,'Distributor List'!$A$2:$D$77,4,0),"-")</f>
        <v>-</v>
      </c>
      <c r="F4760" s="6" t="str">
        <f>IFERROR(VLOOKUP(H4760,'Price List'!$A$2:$H$109,8,0),"-")</f>
        <v>-</v>
      </c>
      <c r="G4760" s="6" t="str">
        <f>IFERROR(VLOOKUP(A4760,'Distributor List'!$A$2:$E$77,5,0),"-")</f>
        <v>-</v>
      </c>
      <c r="H4760" s="10"/>
      <c r="I4760" s="95"/>
      <c r="J4760" s="92"/>
      <c r="K4760" s="92"/>
      <c r="L4760" s="73">
        <f t="shared" si="1516"/>
        <v>0</v>
      </c>
      <c r="M4760" s="73">
        <f t="shared" si="1513"/>
        <v>0</v>
      </c>
      <c r="N4760" s="73"/>
      <c r="O4760" s="73"/>
      <c r="P4760" s="73"/>
      <c r="Q4760" s="73"/>
      <c r="R4760" s="73">
        <f t="shared" si="1515"/>
        <v>0</v>
      </c>
      <c r="S4760" s="76" t="str">
        <f t="shared" si="1520"/>
        <v>-</v>
      </c>
      <c r="T4760" s="96">
        <v>0</v>
      </c>
      <c r="U4760" s="97"/>
      <c r="V4760" s="73">
        <f t="shared" si="1514"/>
        <v>0</v>
      </c>
      <c r="W4760" s="73">
        <f t="shared" si="1521"/>
        <v>0</v>
      </c>
      <c r="X4760" s="76" t="str">
        <f t="shared" si="1522"/>
        <v>-</v>
      </c>
      <c r="Y4760" s="73">
        <f t="shared" si="1523"/>
        <v>0</v>
      </c>
      <c r="Z4760" s="73">
        <f t="shared" si="1524"/>
        <v>0</v>
      </c>
      <c r="AA4760" s="73">
        <f t="shared" si="1517"/>
        <v>0</v>
      </c>
      <c r="AB4760" s="73">
        <f t="shared" si="1525"/>
        <v>0</v>
      </c>
      <c r="AC4760" s="73">
        <f t="shared" si="1518"/>
        <v>0</v>
      </c>
      <c r="AD4760" s="73">
        <f t="shared" si="1519"/>
        <v>0</v>
      </c>
      <c r="AE4760" s="73">
        <v>0</v>
      </c>
    </row>
    <row r="4761" spans="1:31" ht="15" customHeight="1">
      <c r="A4761" s="94"/>
      <c r="B4761" s="6" t="str">
        <f>IFERROR(VLOOKUP(A4761,'Distributor List'!$A$2:$D$77,2,0),"-")</f>
        <v>-</v>
      </c>
      <c r="C4761" s="6" t="str">
        <f>IFERROR(VLOOKUP(A4761,'Distributor List'!$A$2:$D$77,3,0),"-")</f>
        <v>-</v>
      </c>
      <c r="D4761" s="6" t="str">
        <f>IFERROR(VLOOKUP(A4761,'Distributor List'!$A$2:$F$77,6,0),"-")</f>
        <v>-</v>
      </c>
      <c r="E4761" s="6" t="str">
        <f>IFERROR(VLOOKUP(A4761,'Distributor List'!$A$2:$D$77,4,0),"-")</f>
        <v>-</v>
      </c>
      <c r="F4761" s="6" t="str">
        <f>IFERROR(VLOOKUP(H4761,'Price List'!$A$2:$H$109,8,0),"-")</f>
        <v>-</v>
      </c>
      <c r="G4761" s="6" t="str">
        <f>IFERROR(VLOOKUP(A4761,'Distributor List'!$A$2:$E$77,5,0),"-")</f>
        <v>-</v>
      </c>
      <c r="H4761" s="10"/>
      <c r="I4761" s="95"/>
      <c r="J4761" s="92"/>
      <c r="K4761" s="92"/>
      <c r="L4761" s="73">
        <f t="shared" si="1516"/>
        <v>0</v>
      </c>
      <c r="M4761" s="73">
        <f t="shared" si="1513"/>
        <v>0</v>
      </c>
      <c r="N4761" s="73"/>
      <c r="O4761" s="73"/>
      <c r="P4761" s="73"/>
      <c r="Q4761" s="73"/>
      <c r="R4761" s="73">
        <f t="shared" si="1515"/>
        <v>0</v>
      </c>
      <c r="S4761" s="76" t="str">
        <f t="shared" si="1520"/>
        <v>-</v>
      </c>
      <c r="T4761" s="96">
        <v>0</v>
      </c>
      <c r="U4761" s="97"/>
      <c r="V4761" s="73">
        <f t="shared" si="1514"/>
        <v>0</v>
      </c>
      <c r="W4761" s="73">
        <f t="shared" si="1521"/>
        <v>0</v>
      </c>
      <c r="X4761" s="76" t="str">
        <f t="shared" si="1522"/>
        <v>-</v>
      </c>
      <c r="Y4761" s="73">
        <f t="shared" si="1523"/>
        <v>0</v>
      </c>
      <c r="Z4761" s="73">
        <f t="shared" si="1524"/>
        <v>0</v>
      </c>
      <c r="AA4761" s="73">
        <f t="shared" si="1517"/>
        <v>0</v>
      </c>
      <c r="AB4761" s="73">
        <f t="shared" si="1525"/>
        <v>0</v>
      </c>
      <c r="AC4761" s="73">
        <f t="shared" si="1518"/>
        <v>0</v>
      </c>
      <c r="AD4761" s="73">
        <f t="shared" si="1519"/>
        <v>0</v>
      </c>
      <c r="AE4761" s="73">
        <v>0</v>
      </c>
    </row>
    <row r="4762" spans="1:31" ht="15" customHeight="1">
      <c r="A4762" s="94"/>
      <c r="B4762" s="6" t="str">
        <f>IFERROR(VLOOKUP(A4762,'Distributor List'!$A$2:$D$77,2,0),"-")</f>
        <v>-</v>
      </c>
      <c r="C4762" s="6" t="str">
        <f>IFERROR(VLOOKUP(A4762,'Distributor List'!$A$2:$D$77,3,0),"-")</f>
        <v>-</v>
      </c>
      <c r="D4762" s="6" t="str">
        <f>IFERROR(VLOOKUP(A4762,'Distributor List'!$A$2:$F$77,6,0),"-")</f>
        <v>-</v>
      </c>
      <c r="E4762" s="6" t="str">
        <f>IFERROR(VLOOKUP(A4762,'Distributor List'!$A$2:$D$77,4,0),"-")</f>
        <v>-</v>
      </c>
      <c r="F4762" s="6" t="str">
        <f>IFERROR(VLOOKUP(H4762,'Price List'!$A$2:$H$109,8,0),"-")</f>
        <v>-</v>
      </c>
      <c r="G4762" s="6" t="str">
        <f>IFERROR(VLOOKUP(A4762,'Distributor List'!$A$2:$E$77,5,0),"-")</f>
        <v>-</v>
      </c>
      <c r="H4762" s="10"/>
      <c r="I4762" s="95"/>
      <c r="J4762" s="92"/>
      <c r="K4762" s="92"/>
      <c r="L4762" s="73">
        <f t="shared" si="1516"/>
        <v>0</v>
      </c>
      <c r="M4762" s="73">
        <f t="shared" si="1513"/>
        <v>0</v>
      </c>
      <c r="N4762" s="73"/>
      <c r="O4762" s="73"/>
      <c r="P4762" s="73"/>
      <c r="Q4762" s="73"/>
      <c r="R4762" s="73">
        <f t="shared" si="1515"/>
        <v>0</v>
      </c>
      <c r="S4762" s="76" t="str">
        <f t="shared" si="1520"/>
        <v>-</v>
      </c>
      <c r="T4762" s="96">
        <v>0</v>
      </c>
      <c r="U4762" s="97"/>
      <c r="V4762" s="73">
        <f t="shared" si="1514"/>
        <v>0</v>
      </c>
      <c r="W4762" s="73">
        <f t="shared" si="1521"/>
        <v>0</v>
      </c>
      <c r="X4762" s="76" t="str">
        <f t="shared" si="1522"/>
        <v>-</v>
      </c>
      <c r="Y4762" s="73">
        <f t="shared" si="1523"/>
        <v>0</v>
      </c>
      <c r="Z4762" s="73">
        <f t="shared" si="1524"/>
        <v>0</v>
      </c>
      <c r="AA4762" s="73">
        <f t="shared" si="1517"/>
        <v>0</v>
      </c>
      <c r="AB4762" s="73">
        <f t="shared" si="1525"/>
        <v>0</v>
      </c>
      <c r="AC4762" s="73">
        <f t="shared" si="1518"/>
        <v>0</v>
      </c>
      <c r="AD4762" s="73">
        <f t="shared" si="1519"/>
        <v>0</v>
      </c>
      <c r="AE4762" s="73">
        <v>0</v>
      </c>
    </row>
    <row r="4763" spans="1:31" ht="15" customHeight="1">
      <c r="A4763" s="94"/>
      <c r="B4763" s="6" t="str">
        <f>IFERROR(VLOOKUP(A4763,'Distributor List'!$A$2:$D$77,2,0),"-")</f>
        <v>-</v>
      </c>
      <c r="C4763" s="6" t="str">
        <f>IFERROR(VLOOKUP(A4763,'Distributor List'!$A$2:$D$77,3,0),"-")</f>
        <v>-</v>
      </c>
      <c r="D4763" s="6" t="str">
        <f>IFERROR(VLOOKUP(A4763,'Distributor List'!$A$2:$F$77,6,0),"-")</f>
        <v>-</v>
      </c>
      <c r="E4763" s="6" t="str">
        <f>IFERROR(VLOOKUP(A4763,'Distributor List'!$A$2:$D$77,4,0),"-")</f>
        <v>-</v>
      </c>
      <c r="F4763" s="6" t="str">
        <f>IFERROR(VLOOKUP(H4763,'Price List'!$A$2:$H$109,8,0),"-")</f>
        <v>-</v>
      </c>
      <c r="G4763" s="6" t="str">
        <f>IFERROR(VLOOKUP(A4763,'Distributor List'!$A$2:$E$77,5,0),"-")</f>
        <v>-</v>
      </c>
      <c r="H4763" s="10"/>
      <c r="I4763" s="95"/>
      <c r="J4763" s="92"/>
      <c r="K4763" s="92"/>
      <c r="L4763" s="73">
        <f t="shared" si="1516"/>
        <v>0</v>
      </c>
      <c r="M4763" s="73">
        <f t="shared" si="1513"/>
        <v>0</v>
      </c>
      <c r="N4763" s="73"/>
      <c r="O4763" s="73"/>
      <c r="P4763" s="73"/>
      <c r="Q4763" s="73"/>
      <c r="R4763" s="73">
        <f t="shared" si="1515"/>
        <v>0</v>
      </c>
      <c r="S4763" s="76" t="str">
        <f t="shared" si="1520"/>
        <v>-</v>
      </c>
      <c r="T4763" s="96">
        <v>0</v>
      </c>
      <c r="U4763" s="97"/>
      <c r="V4763" s="73">
        <f t="shared" si="1514"/>
        <v>0</v>
      </c>
      <c r="W4763" s="73">
        <f t="shared" si="1521"/>
        <v>0</v>
      </c>
      <c r="X4763" s="76" t="str">
        <f t="shared" si="1522"/>
        <v>-</v>
      </c>
      <c r="Y4763" s="73">
        <f t="shared" si="1523"/>
        <v>0</v>
      </c>
      <c r="Z4763" s="73">
        <f t="shared" si="1524"/>
        <v>0</v>
      </c>
      <c r="AA4763" s="73">
        <f t="shared" si="1517"/>
        <v>0</v>
      </c>
      <c r="AB4763" s="73">
        <f t="shared" si="1525"/>
        <v>0</v>
      </c>
      <c r="AC4763" s="73">
        <f t="shared" si="1518"/>
        <v>0</v>
      </c>
      <c r="AD4763" s="73">
        <f t="shared" si="1519"/>
        <v>0</v>
      </c>
      <c r="AE4763" s="73">
        <v>0</v>
      </c>
    </row>
    <row r="4764" spans="1:31" ht="15" customHeight="1">
      <c r="A4764" s="94"/>
      <c r="B4764" s="6" t="str">
        <f>IFERROR(VLOOKUP(A4764,'Distributor List'!$A$2:$D$77,2,0),"-")</f>
        <v>-</v>
      </c>
      <c r="C4764" s="6" t="str">
        <f>IFERROR(VLOOKUP(A4764,'Distributor List'!$A$2:$D$77,3,0),"-")</f>
        <v>-</v>
      </c>
      <c r="D4764" s="6" t="str">
        <f>IFERROR(VLOOKUP(A4764,'Distributor List'!$A$2:$F$77,6,0),"-")</f>
        <v>-</v>
      </c>
      <c r="E4764" s="6" t="str">
        <f>IFERROR(VLOOKUP(A4764,'Distributor List'!$A$2:$D$77,4,0),"-")</f>
        <v>-</v>
      </c>
      <c r="F4764" s="6" t="str">
        <f>IFERROR(VLOOKUP(H4764,'Price List'!$A$2:$H$109,8,0),"-")</f>
        <v>-</v>
      </c>
      <c r="G4764" s="6" t="str">
        <f>IFERROR(VLOOKUP(A4764,'Distributor List'!$A$2:$E$77,5,0),"-")</f>
        <v>-</v>
      </c>
      <c r="H4764" s="10"/>
      <c r="I4764" s="95"/>
      <c r="J4764" s="92"/>
      <c r="K4764" s="92"/>
      <c r="L4764" s="73">
        <f t="shared" si="1516"/>
        <v>0</v>
      </c>
      <c r="M4764" s="73">
        <f t="shared" si="1513"/>
        <v>0</v>
      </c>
      <c r="N4764" s="73"/>
      <c r="O4764" s="73"/>
      <c r="P4764" s="73"/>
      <c r="Q4764" s="73"/>
      <c r="R4764" s="73">
        <f t="shared" si="1515"/>
        <v>0</v>
      </c>
      <c r="S4764" s="76" t="str">
        <f t="shared" si="1520"/>
        <v>-</v>
      </c>
      <c r="T4764" s="96">
        <v>0</v>
      </c>
      <c r="U4764" s="97"/>
      <c r="V4764" s="73">
        <f t="shared" si="1514"/>
        <v>0</v>
      </c>
      <c r="W4764" s="73">
        <f t="shared" si="1521"/>
        <v>0</v>
      </c>
      <c r="X4764" s="76" t="str">
        <f t="shared" si="1522"/>
        <v>-</v>
      </c>
      <c r="Y4764" s="73">
        <f t="shared" si="1523"/>
        <v>0</v>
      </c>
      <c r="Z4764" s="73">
        <f t="shared" si="1524"/>
        <v>0</v>
      </c>
      <c r="AA4764" s="73">
        <f t="shared" si="1517"/>
        <v>0</v>
      </c>
      <c r="AB4764" s="73">
        <f t="shared" si="1525"/>
        <v>0</v>
      </c>
      <c r="AC4764" s="73">
        <f t="shared" si="1518"/>
        <v>0</v>
      </c>
      <c r="AD4764" s="73">
        <f t="shared" si="1519"/>
        <v>0</v>
      </c>
      <c r="AE4764" s="73">
        <v>0</v>
      </c>
    </row>
    <row r="4765" spans="1:31" ht="15" customHeight="1">
      <c r="A4765" s="94"/>
      <c r="B4765" s="6" t="str">
        <f>IFERROR(VLOOKUP(A4765,'Distributor List'!$A$2:$D$77,2,0),"-")</f>
        <v>-</v>
      </c>
      <c r="C4765" s="6" t="str">
        <f>IFERROR(VLOOKUP(A4765,'Distributor List'!$A$2:$D$77,3,0),"-")</f>
        <v>-</v>
      </c>
      <c r="D4765" s="6" t="str">
        <f>IFERROR(VLOOKUP(A4765,'Distributor List'!$A$2:$F$77,6,0),"-")</f>
        <v>-</v>
      </c>
      <c r="E4765" s="6" t="str">
        <f>IFERROR(VLOOKUP(A4765,'Distributor List'!$A$2:$D$77,4,0),"-")</f>
        <v>-</v>
      </c>
      <c r="F4765" s="6" t="str">
        <f>IFERROR(VLOOKUP(H4765,'Price List'!$A$2:$H$109,8,0),"-")</f>
        <v>-</v>
      </c>
      <c r="G4765" s="6" t="str">
        <f>IFERROR(VLOOKUP(A4765,'Distributor List'!$A$2:$E$77,5,0),"-")</f>
        <v>-</v>
      </c>
      <c r="H4765" s="10"/>
      <c r="I4765" s="95"/>
      <c r="J4765" s="92"/>
      <c r="K4765" s="92"/>
      <c r="L4765" s="73">
        <f t="shared" si="1516"/>
        <v>0</v>
      </c>
      <c r="M4765" s="73">
        <f t="shared" si="1513"/>
        <v>0</v>
      </c>
      <c r="N4765" s="73"/>
      <c r="O4765" s="73"/>
      <c r="P4765" s="73"/>
      <c r="Q4765" s="73"/>
      <c r="R4765" s="73">
        <f t="shared" si="1515"/>
        <v>0</v>
      </c>
      <c r="S4765" s="76" t="str">
        <f t="shared" si="1520"/>
        <v>-</v>
      </c>
      <c r="T4765" s="96">
        <v>0</v>
      </c>
      <c r="U4765" s="97"/>
      <c r="V4765" s="73">
        <f t="shared" si="1514"/>
        <v>0</v>
      </c>
      <c r="W4765" s="73">
        <f t="shared" si="1521"/>
        <v>0</v>
      </c>
      <c r="X4765" s="76" t="str">
        <f t="shared" si="1522"/>
        <v>-</v>
      </c>
      <c r="Y4765" s="73">
        <f t="shared" si="1523"/>
        <v>0</v>
      </c>
      <c r="Z4765" s="73">
        <f t="shared" si="1524"/>
        <v>0</v>
      </c>
      <c r="AA4765" s="73">
        <f t="shared" si="1517"/>
        <v>0</v>
      </c>
      <c r="AB4765" s="73">
        <f t="shared" si="1525"/>
        <v>0</v>
      </c>
      <c r="AC4765" s="73">
        <f t="shared" si="1518"/>
        <v>0</v>
      </c>
      <c r="AD4765" s="73">
        <f t="shared" si="1519"/>
        <v>0</v>
      </c>
      <c r="AE4765" s="73">
        <v>0</v>
      </c>
    </row>
    <row r="4766" spans="1:31" ht="15" customHeight="1">
      <c r="A4766" s="94"/>
      <c r="B4766" s="6" t="str">
        <f>IFERROR(VLOOKUP(A4766,'Distributor List'!$A$2:$D$77,2,0),"-")</f>
        <v>-</v>
      </c>
      <c r="C4766" s="6" t="str">
        <f>IFERROR(VLOOKUP(A4766,'Distributor List'!$A$2:$D$77,3,0),"-")</f>
        <v>-</v>
      </c>
      <c r="D4766" s="6" t="str">
        <f>IFERROR(VLOOKUP(A4766,'Distributor List'!$A$2:$F$77,6,0),"-")</f>
        <v>-</v>
      </c>
      <c r="E4766" s="6" t="str">
        <f>IFERROR(VLOOKUP(A4766,'Distributor List'!$A$2:$D$77,4,0),"-")</f>
        <v>-</v>
      </c>
      <c r="F4766" s="6" t="str">
        <f>IFERROR(VLOOKUP(H4766,'Price List'!$A$2:$H$109,8,0),"-")</f>
        <v>-</v>
      </c>
      <c r="G4766" s="6" t="str">
        <f>IFERROR(VLOOKUP(A4766,'Distributor List'!$A$2:$E$77,5,0),"-")</f>
        <v>-</v>
      </c>
      <c r="H4766" s="10"/>
      <c r="I4766" s="95"/>
      <c r="J4766" s="92"/>
      <c r="K4766" s="92"/>
      <c r="L4766" s="73">
        <f t="shared" si="1516"/>
        <v>0</v>
      </c>
      <c r="M4766" s="73">
        <f t="shared" si="1513"/>
        <v>0</v>
      </c>
      <c r="N4766" s="73"/>
      <c r="O4766" s="73"/>
      <c r="P4766" s="73"/>
      <c r="Q4766" s="73"/>
      <c r="R4766" s="73">
        <f t="shared" si="1515"/>
        <v>0</v>
      </c>
      <c r="S4766" s="76" t="str">
        <f t="shared" si="1520"/>
        <v>-</v>
      </c>
      <c r="T4766" s="96">
        <v>0</v>
      </c>
      <c r="U4766" s="97"/>
      <c r="V4766" s="73">
        <f t="shared" si="1514"/>
        <v>0</v>
      </c>
      <c r="W4766" s="73">
        <f t="shared" si="1521"/>
        <v>0</v>
      </c>
      <c r="X4766" s="76" t="str">
        <f t="shared" si="1522"/>
        <v>-</v>
      </c>
      <c r="Y4766" s="73">
        <f t="shared" si="1523"/>
        <v>0</v>
      </c>
      <c r="Z4766" s="73">
        <f t="shared" si="1524"/>
        <v>0</v>
      </c>
      <c r="AA4766" s="73">
        <f t="shared" si="1517"/>
        <v>0</v>
      </c>
      <c r="AB4766" s="73">
        <f t="shared" si="1525"/>
        <v>0</v>
      </c>
      <c r="AC4766" s="73">
        <f t="shared" si="1518"/>
        <v>0</v>
      </c>
      <c r="AD4766" s="73">
        <f t="shared" si="1519"/>
        <v>0</v>
      </c>
      <c r="AE4766" s="73">
        <v>0</v>
      </c>
    </row>
    <row r="4767" spans="1:31" ht="15" customHeight="1">
      <c r="A4767" s="94"/>
      <c r="B4767" s="6" t="str">
        <f>IFERROR(VLOOKUP(A4767,'Distributor List'!$A$2:$D$77,2,0),"-")</f>
        <v>-</v>
      </c>
      <c r="C4767" s="6" t="str">
        <f>IFERROR(VLOOKUP(A4767,'Distributor List'!$A$2:$D$77,3,0),"-")</f>
        <v>-</v>
      </c>
      <c r="D4767" s="6" t="str">
        <f>IFERROR(VLOOKUP(A4767,'Distributor List'!$A$2:$F$77,6,0),"-")</f>
        <v>-</v>
      </c>
      <c r="E4767" s="6" t="str">
        <f>IFERROR(VLOOKUP(A4767,'Distributor List'!$A$2:$D$77,4,0),"-")</f>
        <v>-</v>
      </c>
      <c r="F4767" s="6" t="str">
        <f>IFERROR(VLOOKUP(H4767,'Price List'!$A$2:$H$109,8,0),"-")</f>
        <v>-</v>
      </c>
      <c r="G4767" s="6" t="str">
        <f>IFERROR(VLOOKUP(A4767,'Distributor List'!$A$2:$E$77,5,0),"-")</f>
        <v>-</v>
      </c>
      <c r="H4767" s="10"/>
      <c r="I4767" s="95"/>
      <c r="J4767" s="92"/>
      <c r="K4767" s="92"/>
      <c r="L4767" s="73">
        <f t="shared" si="1516"/>
        <v>0</v>
      </c>
      <c r="M4767" s="73">
        <f t="shared" si="1513"/>
        <v>0</v>
      </c>
      <c r="N4767" s="73"/>
      <c r="O4767" s="73"/>
      <c r="P4767" s="73"/>
      <c r="Q4767" s="73"/>
      <c r="R4767" s="73">
        <f t="shared" si="1515"/>
        <v>0</v>
      </c>
      <c r="S4767" s="76" t="str">
        <f t="shared" si="1520"/>
        <v>-</v>
      </c>
      <c r="T4767" s="96">
        <v>0</v>
      </c>
      <c r="U4767" s="97"/>
      <c r="V4767" s="73">
        <f t="shared" si="1514"/>
        <v>0</v>
      </c>
      <c r="W4767" s="73">
        <f t="shared" si="1521"/>
        <v>0</v>
      </c>
      <c r="X4767" s="76" t="str">
        <f t="shared" si="1522"/>
        <v>-</v>
      </c>
      <c r="Y4767" s="73">
        <f t="shared" si="1523"/>
        <v>0</v>
      </c>
      <c r="Z4767" s="73">
        <f t="shared" si="1524"/>
        <v>0</v>
      </c>
      <c r="AA4767" s="73">
        <f t="shared" si="1517"/>
        <v>0</v>
      </c>
      <c r="AB4767" s="73">
        <f t="shared" si="1525"/>
        <v>0</v>
      </c>
      <c r="AC4767" s="73">
        <f t="shared" si="1518"/>
        <v>0</v>
      </c>
      <c r="AD4767" s="73">
        <f t="shared" si="1519"/>
        <v>0</v>
      </c>
      <c r="AE4767" s="73">
        <v>0</v>
      </c>
    </row>
    <row r="4768" spans="1:31" ht="15" customHeight="1">
      <c r="A4768" s="94"/>
      <c r="B4768" s="6" t="str">
        <f>IFERROR(VLOOKUP(A4768,'Distributor List'!$A$2:$D$77,2,0),"-")</f>
        <v>-</v>
      </c>
      <c r="C4768" s="6" t="str">
        <f>IFERROR(VLOOKUP(A4768,'Distributor List'!$A$2:$D$77,3,0),"-")</f>
        <v>-</v>
      </c>
      <c r="D4768" s="6" t="str">
        <f>IFERROR(VLOOKUP(A4768,'Distributor List'!$A$2:$F$77,6,0),"-")</f>
        <v>-</v>
      </c>
      <c r="E4768" s="6" t="str">
        <f>IFERROR(VLOOKUP(A4768,'Distributor List'!$A$2:$D$77,4,0),"-")</f>
        <v>-</v>
      </c>
      <c r="F4768" s="6" t="str">
        <f>IFERROR(VLOOKUP(H4768,'Price List'!$A$2:$H$109,8,0),"-")</f>
        <v>-</v>
      </c>
      <c r="G4768" s="6" t="str">
        <f>IFERROR(VLOOKUP(A4768,'Distributor List'!$A$2:$E$77,5,0),"-")</f>
        <v>-</v>
      </c>
      <c r="H4768" s="10"/>
      <c r="I4768" s="95"/>
      <c r="J4768" s="92"/>
      <c r="K4768" s="92"/>
      <c r="L4768" s="73">
        <f t="shared" si="1516"/>
        <v>0</v>
      </c>
      <c r="M4768" s="73">
        <f t="shared" si="1513"/>
        <v>0</v>
      </c>
      <c r="N4768" s="73"/>
      <c r="O4768" s="73"/>
      <c r="P4768" s="73"/>
      <c r="Q4768" s="73"/>
      <c r="R4768" s="73">
        <f t="shared" si="1515"/>
        <v>0</v>
      </c>
      <c r="S4768" s="76" t="str">
        <f t="shared" si="1520"/>
        <v>-</v>
      </c>
      <c r="T4768" s="96">
        <v>0</v>
      </c>
      <c r="U4768" s="97"/>
      <c r="V4768" s="73">
        <f t="shared" si="1514"/>
        <v>0</v>
      </c>
      <c r="W4768" s="73">
        <f t="shared" si="1521"/>
        <v>0</v>
      </c>
      <c r="X4768" s="76" t="str">
        <f t="shared" si="1522"/>
        <v>-</v>
      </c>
      <c r="Y4768" s="73">
        <f t="shared" si="1523"/>
        <v>0</v>
      </c>
      <c r="Z4768" s="73">
        <f t="shared" si="1524"/>
        <v>0</v>
      </c>
      <c r="AA4768" s="73">
        <f t="shared" si="1517"/>
        <v>0</v>
      </c>
      <c r="AB4768" s="73">
        <f t="shared" si="1525"/>
        <v>0</v>
      </c>
      <c r="AC4768" s="73">
        <f t="shared" si="1518"/>
        <v>0</v>
      </c>
      <c r="AD4768" s="73">
        <f t="shared" si="1519"/>
        <v>0</v>
      </c>
      <c r="AE4768" s="73">
        <v>0</v>
      </c>
    </row>
    <row r="4769" spans="1:31" ht="15" customHeight="1">
      <c r="A4769" s="94"/>
      <c r="B4769" s="6" t="str">
        <f>IFERROR(VLOOKUP(A4769,'Distributor List'!$A$2:$D$77,2,0),"-")</f>
        <v>-</v>
      </c>
      <c r="C4769" s="6" t="str">
        <f>IFERROR(VLOOKUP(A4769,'Distributor List'!$A$2:$D$77,3,0),"-")</f>
        <v>-</v>
      </c>
      <c r="D4769" s="6" t="str">
        <f>IFERROR(VLOOKUP(A4769,'Distributor List'!$A$2:$F$77,6,0),"-")</f>
        <v>-</v>
      </c>
      <c r="E4769" s="6" t="str">
        <f>IFERROR(VLOOKUP(A4769,'Distributor List'!$A$2:$D$77,4,0),"-")</f>
        <v>-</v>
      </c>
      <c r="F4769" s="6" t="str">
        <f>IFERROR(VLOOKUP(H4769,'Price List'!$A$2:$H$109,8,0),"-")</f>
        <v>-</v>
      </c>
      <c r="G4769" s="6" t="str">
        <f>IFERROR(VLOOKUP(A4769,'Distributor List'!$A$2:$E$77,5,0),"-")</f>
        <v>-</v>
      </c>
      <c r="H4769" s="10"/>
      <c r="I4769" s="95"/>
      <c r="J4769" s="92"/>
      <c r="K4769" s="92"/>
      <c r="L4769" s="73">
        <f t="shared" si="1516"/>
        <v>0</v>
      </c>
      <c r="M4769" s="73">
        <f t="shared" si="1513"/>
        <v>0</v>
      </c>
      <c r="N4769" s="73"/>
      <c r="O4769" s="73"/>
      <c r="P4769" s="73"/>
      <c r="Q4769" s="73"/>
      <c r="R4769" s="73">
        <f t="shared" si="1515"/>
        <v>0</v>
      </c>
      <c r="S4769" s="76" t="str">
        <f t="shared" si="1520"/>
        <v>-</v>
      </c>
      <c r="T4769" s="96">
        <v>0</v>
      </c>
      <c r="U4769" s="97"/>
      <c r="V4769" s="73">
        <f t="shared" si="1514"/>
        <v>0</v>
      </c>
      <c r="W4769" s="73">
        <f t="shared" si="1521"/>
        <v>0</v>
      </c>
      <c r="X4769" s="76" t="str">
        <f t="shared" si="1522"/>
        <v>-</v>
      </c>
      <c r="Y4769" s="73">
        <f t="shared" si="1523"/>
        <v>0</v>
      </c>
      <c r="Z4769" s="73">
        <f t="shared" si="1524"/>
        <v>0</v>
      </c>
      <c r="AA4769" s="73">
        <f t="shared" si="1517"/>
        <v>0</v>
      </c>
      <c r="AB4769" s="73">
        <f t="shared" si="1525"/>
        <v>0</v>
      </c>
      <c r="AC4769" s="73">
        <f t="shared" si="1518"/>
        <v>0</v>
      </c>
      <c r="AD4769" s="73">
        <f t="shared" si="1519"/>
        <v>0</v>
      </c>
      <c r="AE4769" s="73">
        <v>0</v>
      </c>
    </row>
    <row r="4770" spans="1:31" ht="15" customHeight="1">
      <c r="A4770" s="94"/>
      <c r="B4770" s="6" t="str">
        <f>IFERROR(VLOOKUP(A4770,'Distributor List'!$A$2:$D$77,2,0),"-")</f>
        <v>-</v>
      </c>
      <c r="C4770" s="6" t="str">
        <f>IFERROR(VLOOKUP(A4770,'Distributor List'!$A$2:$D$77,3,0),"-")</f>
        <v>-</v>
      </c>
      <c r="D4770" s="6" t="str">
        <f>IFERROR(VLOOKUP(A4770,'Distributor List'!$A$2:$F$77,6,0),"-")</f>
        <v>-</v>
      </c>
      <c r="E4770" s="6" t="str">
        <f>IFERROR(VLOOKUP(A4770,'Distributor List'!$A$2:$D$77,4,0),"-")</f>
        <v>-</v>
      </c>
      <c r="F4770" s="6" t="str">
        <f>IFERROR(VLOOKUP(H4770,'Price List'!$A$2:$H$109,8,0),"-")</f>
        <v>-</v>
      </c>
      <c r="G4770" s="6" t="str">
        <f>IFERROR(VLOOKUP(A4770,'Distributor List'!$A$2:$E$77,5,0),"-")</f>
        <v>-</v>
      </c>
      <c r="H4770" s="10"/>
      <c r="I4770" s="95"/>
      <c r="J4770" s="92"/>
      <c r="K4770" s="92"/>
      <c r="L4770" s="73">
        <f t="shared" si="1516"/>
        <v>0</v>
      </c>
      <c r="M4770" s="73">
        <f t="shared" si="1513"/>
        <v>0</v>
      </c>
      <c r="N4770" s="73"/>
      <c r="O4770" s="73"/>
      <c r="P4770" s="73"/>
      <c r="Q4770" s="73"/>
      <c r="R4770" s="73">
        <f t="shared" si="1515"/>
        <v>0</v>
      </c>
      <c r="S4770" s="76" t="str">
        <f t="shared" si="1520"/>
        <v>-</v>
      </c>
      <c r="T4770" s="96">
        <v>0</v>
      </c>
      <c r="U4770" s="97"/>
      <c r="V4770" s="73">
        <f t="shared" si="1514"/>
        <v>0</v>
      </c>
      <c r="W4770" s="73">
        <f t="shared" si="1521"/>
        <v>0</v>
      </c>
      <c r="X4770" s="76" t="str">
        <f t="shared" si="1522"/>
        <v>-</v>
      </c>
      <c r="Y4770" s="73">
        <f t="shared" si="1523"/>
        <v>0</v>
      </c>
      <c r="Z4770" s="73">
        <f t="shared" si="1524"/>
        <v>0</v>
      </c>
      <c r="AA4770" s="73">
        <f t="shared" si="1517"/>
        <v>0</v>
      </c>
      <c r="AB4770" s="73">
        <f t="shared" si="1525"/>
        <v>0</v>
      </c>
      <c r="AC4770" s="73">
        <f t="shared" si="1518"/>
        <v>0</v>
      </c>
      <c r="AD4770" s="73">
        <f t="shared" si="1519"/>
        <v>0</v>
      </c>
      <c r="AE4770" s="73">
        <v>0</v>
      </c>
    </row>
    <row r="4771" spans="1:31" ht="15" customHeight="1">
      <c r="A4771" s="94"/>
      <c r="B4771" s="6" t="str">
        <f>IFERROR(VLOOKUP(A4771,'Distributor List'!$A$2:$D$77,2,0),"-")</f>
        <v>-</v>
      </c>
      <c r="C4771" s="6" t="str">
        <f>IFERROR(VLOOKUP(A4771,'Distributor List'!$A$2:$D$77,3,0),"-")</f>
        <v>-</v>
      </c>
      <c r="D4771" s="6" t="str">
        <f>IFERROR(VLOOKUP(A4771,'Distributor List'!$A$2:$F$77,6,0),"-")</f>
        <v>-</v>
      </c>
      <c r="E4771" s="6" t="str">
        <f>IFERROR(VLOOKUP(A4771,'Distributor List'!$A$2:$D$77,4,0),"-")</f>
        <v>-</v>
      </c>
      <c r="F4771" s="6" t="str">
        <f>IFERROR(VLOOKUP(H4771,'Price List'!$A$2:$H$109,8,0),"-")</f>
        <v>-</v>
      </c>
      <c r="G4771" s="6" t="str">
        <f>IFERROR(VLOOKUP(A4771,'Distributor List'!$A$2:$E$77,5,0),"-")</f>
        <v>-</v>
      </c>
      <c r="H4771" s="10"/>
      <c r="I4771" s="95"/>
      <c r="J4771" s="92"/>
      <c r="K4771" s="92"/>
      <c r="L4771" s="73">
        <f t="shared" si="1516"/>
        <v>0</v>
      </c>
      <c r="M4771" s="73">
        <f t="shared" si="1513"/>
        <v>0</v>
      </c>
      <c r="N4771" s="73"/>
      <c r="O4771" s="73"/>
      <c r="P4771" s="73"/>
      <c r="Q4771" s="73"/>
      <c r="R4771" s="73">
        <f t="shared" si="1515"/>
        <v>0</v>
      </c>
      <c r="S4771" s="76" t="str">
        <f t="shared" si="1520"/>
        <v>-</v>
      </c>
      <c r="T4771" s="96">
        <v>0</v>
      </c>
      <c r="U4771" s="97"/>
      <c r="V4771" s="73">
        <f t="shared" si="1514"/>
        <v>0</v>
      </c>
      <c r="W4771" s="73">
        <f t="shared" si="1521"/>
        <v>0</v>
      </c>
      <c r="X4771" s="76" t="str">
        <f t="shared" si="1522"/>
        <v>-</v>
      </c>
      <c r="Y4771" s="73">
        <f t="shared" si="1523"/>
        <v>0</v>
      </c>
      <c r="Z4771" s="73">
        <f t="shared" si="1524"/>
        <v>0</v>
      </c>
      <c r="AA4771" s="73">
        <f t="shared" si="1517"/>
        <v>0</v>
      </c>
      <c r="AB4771" s="73">
        <f t="shared" si="1525"/>
        <v>0</v>
      </c>
      <c r="AC4771" s="73">
        <f t="shared" si="1518"/>
        <v>0</v>
      </c>
      <c r="AD4771" s="73">
        <f t="shared" si="1519"/>
        <v>0</v>
      </c>
      <c r="AE4771" s="73">
        <v>0</v>
      </c>
    </row>
    <row r="4772" spans="1:31" ht="15" customHeight="1">
      <c r="A4772" s="94"/>
      <c r="B4772" s="6" t="str">
        <f>IFERROR(VLOOKUP(A4772,'Distributor List'!$A$2:$D$77,2,0),"-")</f>
        <v>-</v>
      </c>
      <c r="C4772" s="6" t="str">
        <f>IFERROR(VLOOKUP(A4772,'Distributor List'!$A$2:$D$77,3,0),"-")</f>
        <v>-</v>
      </c>
      <c r="D4772" s="6" t="str">
        <f>IFERROR(VLOOKUP(A4772,'Distributor List'!$A$2:$F$77,6,0),"-")</f>
        <v>-</v>
      </c>
      <c r="E4772" s="6" t="str">
        <f>IFERROR(VLOOKUP(A4772,'Distributor List'!$A$2:$D$77,4,0),"-")</f>
        <v>-</v>
      </c>
      <c r="F4772" s="6" t="str">
        <f>IFERROR(VLOOKUP(H4772,'Price List'!$A$2:$H$109,8,0),"-")</f>
        <v>-</v>
      </c>
      <c r="G4772" s="6" t="str">
        <f>IFERROR(VLOOKUP(A4772,'Distributor List'!$A$2:$E$77,5,0),"-")</f>
        <v>-</v>
      </c>
      <c r="H4772" s="10"/>
      <c r="I4772" s="95"/>
      <c r="J4772" s="92"/>
      <c r="K4772" s="92"/>
      <c r="L4772" s="73">
        <f t="shared" si="1516"/>
        <v>0</v>
      </c>
      <c r="M4772" s="73">
        <f t="shared" si="1513"/>
        <v>0</v>
      </c>
      <c r="N4772" s="73"/>
      <c r="O4772" s="73"/>
      <c r="P4772" s="73"/>
      <c r="Q4772" s="73"/>
      <c r="R4772" s="73">
        <f t="shared" si="1515"/>
        <v>0</v>
      </c>
      <c r="S4772" s="76" t="str">
        <f t="shared" si="1520"/>
        <v>-</v>
      </c>
      <c r="T4772" s="96">
        <v>0</v>
      </c>
      <c r="U4772" s="97"/>
      <c r="V4772" s="73">
        <f t="shared" si="1514"/>
        <v>0</v>
      </c>
      <c r="W4772" s="73">
        <f t="shared" si="1521"/>
        <v>0</v>
      </c>
      <c r="X4772" s="76" t="str">
        <f t="shared" si="1522"/>
        <v>-</v>
      </c>
      <c r="Y4772" s="73">
        <f t="shared" si="1523"/>
        <v>0</v>
      </c>
      <c r="Z4772" s="73">
        <f t="shared" si="1524"/>
        <v>0</v>
      </c>
      <c r="AA4772" s="73">
        <f t="shared" si="1517"/>
        <v>0</v>
      </c>
      <c r="AB4772" s="73">
        <f t="shared" si="1525"/>
        <v>0</v>
      </c>
      <c r="AC4772" s="73">
        <f t="shared" si="1518"/>
        <v>0</v>
      </c>
      <c r="AD4772" s="73">
        <f t="shared" si="1519"/>
        <v>0</v>
      </c>
      <c r="AE4772" s="73">
        <v>0</v>
      </c>
    </row>
    <row r="4773" spans="1:31" ht="15" customHeight="1">
      <c r="A4773" s="94"/>
      <c r="B4773" s="6" t="str">
        <f>IFERROR(VLOOKUP(A4773,'Distributor List'!$A$2:$D$77,2,0),"-")</f>
        <v>-</v>
      </c>
      <c r="C4773" s="6" t="str">
        <f>IFERROR(VLOOKUP(A4773,'Distributor List'!$A$2:$D$77,3,0),"-")</f>
        <v>-</v>
      </c>
      <c r="D4773" s="6" t="str">
        <f>IFERROR(VLOOKUP(A4773,'Distributor List'!$A$2:$F$77,6,0),"-")</f>
        <v>-</v>
      </c>
      <c r="E4773" s="6" t="str">
        <f>IFERROR(VLOOKUP(A4773,'Distributor List'!$A$2:$D$77,4,0),"-")</f>
        <v>-</v>
      </c>
      <c r="F4773" s="6" t="str">
        <f>IFERROR(VLOOKUP(H4773,'Price List'!$A$2:$H$109,8,0),"-")</f>
        <v>-</v>
      </c>
      <c r="G4773" s="6" t="str">
        <f>IFERROR(VLOOKUP(A4773,'Distributor List'!$A$2:$E$77,5,0),"-")</f>
        <v>-</v>
      </c>
      <c r="H4773" s="10"/>
      <c r="I4773" s="95"/>
      <c r="J4773" s="92"/>
      <c r="K4773" s="92"/>
      <c r="L4773" s="73">
        <f t="shared" si="1516"/>
        <v>0</v>
      </c>
      <c r="M4773" s="73">
        <f t="shared" si="1513"/>
        <v>0</v>
      </c>
      <c r="N4773" s="73"/>
      <c r="O4773" s="73"/>
      <c r="P4773" s="73"/>
      <c r="Q4773" s="73"/>
      <c r="R4773" s="73">
        <f t="shared" si="1515"/>
        <v>0</v>
      </c>
      <c r="S4773" s="76" t="str">
        <f t="shared" si="1520"/>
        <v>-</v>
      </c>
      <c r="T4773" s="96">
        <v>0</v>
      </c>
      <c r="U4773" s="97"/>
      <c r="V4773" s="73">
        <f t="shared" si="1514"/>
        <v>0</v>
      </c>
      <c r="W4773" s="73">
        <f t="shared" si="1521"/>
        <v>0</v>
      </c>
      <c r="X4773" s="76" t="str">
        <f t="shared" si="1522"/>
        <v>-</v>
      </c>
      <c r="Y4773" s="73">
        <f t="shared" si="1523"/>
        <v>0</v>
      </c>
      <c r="Z4773" s="73">
        <f t="shared" si="1524"/>
        <v>0</v>
      </c>
      <c r="AA4773" s="73">
        <f t="shared" si="1517"/>
        <v>0</v>
      </c>
      <c r="AB4773" s="73">
        <f t="shared" si="1525"/>
        <v>0</v>
      </c>
      <c r="AC4773" s="73">
        <f t="shared" si="1518"/>
        <v>0</v>
      </c>
      <c r="AD4773" s="73">
        <f t="shared" si="1519"/>
        <v>0</v>
      </c>
      <c r="AE4773" s="73">
        <v>0</v>
      </c>
    </row>
    <row r="4774" spans="1:31" ht="15" customHeight="1">
      <c r="A4774" s="94"/>
      <c r="B4774" s="6" t="str">
        <f>IFERROR(VLOOKUP(A4774,'Distributor List'!$A$2:$D$77,2,0),"-")</f>
        <v>-</v>
      </c>
      <c r="C4774" s="6" t="str">
        <f>IFERROR(VLOOKUP(A4774,'Distributor List'!$A$2:$D$77,3,0),"-")</f>
        <v>-</v>
      </c>
      <c r="D4774" s="6" t="str">
        <f>IFERROR(VLOOKUP(A4774,'Distributor List'!$A$2:$F$77,6,0),"-")</f>
        <v>-</v>
      </c>
      <c r="E4774" s="6" t="str">
        <f>IFERROR(VLOOKUP(A4774,'Distributor List'!$A$2:$D$77,4,0),"-")</f>
        <v>-</v>
      </c>
      <c r="F4774" s="6" t="str">
        <f>IFERROR(VLOOKUP(H4774,'Price List'!$A$2:$H$109,8,0),"-")</f>
        <v>-</v>
      </c>
      <c r="G4774" s="6" t="str">
        <f>IFERROR(VLOOKUP(A4774,'Distributor List'!$A$2:$E$77,5,0),"-")</f>
        <v>-</v>
      </c>
      <c r="H4774" s="10"/>
      <c r="I4774" s="95"/>
      <c r="J4774" s="92"/>
      <c r="K4774" s="92"/>
      <c r="L4774" s="73">
        <f t="shared" si="1516"/>
        <v>0</v>
      </c>
      <c r="M4774" s="73">
        <f t="shared" si="1513"/>
        <v>0</v>
      </c>
      <c r="N4774" s="73"/>
      <c r="O4774" s="73"/>
      <c r="P4774" s="73"/>
      <c r="Q4774" s="73"/>
      <c r="R4774" s="73">
        <f t="shared" si="1515"/>
        <v>0</v>
      </c>
      <c r="S4774" s="76" t="str">
        <f t="shared" si="1520"/>
        <v>-</v>
      </c>
      <c r="T4774" s="96">
        <v>0</v>
      </c>
      <c r="U4774" s="97"/>
      <c r="V4774" s="73">
        <f t="shared" si="1514"/>
        <v>0</v>
      </c>
      <c r="W4774" s="73">
        <f t="shared" si="1521"/>
        <v>0</v>
      </c>
      <c r="X4774" s="76" t="str">
        <f t="shared" si="1522"/>
        <v>-</v>
      </c>
      <c r="Y4774" s="73">
        <f t="shared" si="1523"/>
        <v>0</v>
      </c>
      <c r="Z4774" s="73">
        <f t="shared" si="1524"/>
        <v>0</v>
      </c>
      <c r="AA4774" s="73">
        <f t="shared" si="1517"/>
        <v>0</v>
      </c>
      <c r="AB4774" s="73">
        <f t="shared" si="1525"/>
        <v>0</v>
      </c>
      <c r="AC4774" s="73">
        <f t="shared" si="1518"/>
        <v>0</v>
      </c>
      <c r="AD4774" s="73">
        <f t="shared" si="1519"/>
        <v>0</v>
      </c>
      <c r="AE4774" s="73">
        <v>0</v>
      </c>
    </row>
    <row r="4775" spans="1:31" ht="15" customHeight="1">
      <c r="A4775" s="94"/>
      <c r="B4775" s="6" t="str">
        <f>IFERROR(VLOOKUP(A4775,'Distributor List'!$A$2:$D$77,2,0),"-")</f>
        <v>-</v>
      </c>
      <c r="C4775" s="6" t="str">
        <f>IFERROR(VLOOKUP(A4775,'Distributor List'!$A$2:$D$77,3,0),"-")</f>
        <v>-</v>
      </c>
      <c r="D4775" s="6" t="str">
        <f>IFERROR(VLOOKUP(A4775,'Distributor List'!$A$2:$F$77,6,0),"-")</f>
        <v>-</v>
      </c>
      <c r="E4775" s="6" t="str">
        <f>IFERROR(VLOOKUP(A4775,'Distributor List'!$A$2:$D$77,4,0),"-")</f>
        <v>-</v>
      </c>
      <c r="F4775" s="6" t="str">
        <f>IFERROR(VLOOKUP(H4775,'Price List'!$A$2:$H$109,8,0),"-")</f>
        <v>-</v>
      </c>
      <c r="G4775" s="6" t="str">
        <f>IFERROR(VLOOKUP(A4775,'Distributor List'!$A$2:$E$77,5,0),"-")</f>
        <v>-</v>
      </c>
      <c r="H4775" s="10"/>
      <c r="I4775" s="95"/>
      <c r="J4775" s="92"/>
      <c r="K4775" s="92"/>
      <c r="L4775" s="73">
        <f t="shared" si="1516"/>
        <v>0</v>
      </c>
      <c r="M4775" s="73">
        <f t="shared" si="1513"/>
        <v>0</v>
      </c>
      <c r="N4775" s="73"/>
      <c r="O4775" s="73"/>
      <c r="P4775" s="73"/>
      <c r="Q4775" s="73"/>
      <c r="R4775" s="73">
        <f t="shared" si="1515"/>
        <v>0</v>
      </c>
      <c r="S4775" s="76" t="str">
        <f t="shared" si="1520"/>
        <v>-</v>
      </c>
      <c r="T4775" s="96">
        <v>0</v>
      </c>
      <c r="U4775" s="97"/>
      <c r="V4775" s="73">
        <f t="shared" si="1514"/>
        <v>0</v>
      </c>
      <c r="W4775" s="73">
        <f t="shared" si="1521"/>
        <v>0</v>
      </c>
      <c r="X4775" s="76" t="str">
        <f t="shared" si="1522"/>
        <v>-</v>
      </c>
      <c r="Y4775" s="73">
        <f t="shared" si="1523"/>
        <v>0</v>
      </c>
      <c r="Z4775" s="73">
        <f t="shared" si="1524"/>
        <v>0</v>
      </c>
      <c r="AA4775" s="73">
        <f t="shared" si="1517"/>
        <v>0</v>
      </c>
      <c r="AB4775" s="73">
        <f t="shared" si="1525"/>
        <v>0</v>
      </c>
      <c r="AC4775" s="73">
        <f t="shared" si="1518"/>
        <v>0</v>
      </c>
      <c r="AD4775" s="73">
        <f t="shared" si="1519"/>
        <v>0</v>
      </c>
      <c r="AE4775" s="73">
        <v>0</v>
      </c>
    </row>
    <row r="4776" spans="1:31" ht="15" customHeight="1">
      <c r="A4776" s="94"/>
      <c r="B4776" s="6" t="str">
        <f>IFERROR(VLOOKUP(A4776,'Distributor List'!$A$2:$D$77,2,0),"-")</f>
        <v>-</v>
      </c>
      <c r="C4776" s="6" t="str">
        <f>IFERROR(VLOOKUP(A4776,'Distributor List'!$A$2:$D$77,3,0),"-")</f>
        <v>-</v>
      </c>
      <c r="D4776" s="6" t="str">
        <f>IFERROR(VLOOKUP(A4776,'Distributor List'!$A$2:$F$77,6,0),"-")</f>
        <v>-</v>
      </c>
      <c r="E4776" s="6" t="str">
        <f>IFERROR(VLOOKUP(A4776,'Distributor List'!$A$2:$D$77,4,0),"-")</f>
        <v>-</v>
      </c>
      <c r="F4776" s="6" t="str">
        <f>IFERROR(VLOOKUP(H4776,'Price List'!$A$2:$H$109,8,0),"-")</f>
        <v>-</v>
      </c>
      <c r="G4776" s="6" t="str">
        <f>IFERROR(VLOOKUP(A4776,'Distributor List'!$A$2:$E$77,5,0),"-")</f>
        <v>-</v>
      </c>
      <c r="H4776" s="10"/>
      <c r="I4776" s="95"/>
      <c r="J4776" s="92"/>
      <c r="K4776" s="92"/>
      <c r="L4776" s="73">
        <f t="shared" si="1516"/>
        <v>0</v>
      </c>
      <c r="M4776" s="73">
        <f t="shared" si="1513"/>
        <v>0</v>
      </c>
      <c r="N4776" s="73"/>
      <c r="O4776" s="73"/>
      <c r="P4776" s="73"/>
      <c r="Q4776" s="73"/>
      <c r="R4776" s="73">
        <f t="shared" si="1515"/>
        <v>0</v>
      </c>
      <c r="S4776" s="76" t="str">
        <f t="shared" si="1520"/>
        <v>-</v>
      </c>
      <c r="T4776" s="96">
        <v>0</v>
      </c>
      <c r="U4776" s="97"/>
      <c r="V4776" s="73">
        <f t="shared" si="1514"/>
        <v>0</v>
      </c>
      <c r="W4776" s="73">
        <f t="shared" si="1521"/>
        <v>0</v>
      </c>
      <c r="X4776" s="76" t="str">
        <f t="shared" si="1522"/>
        <v>-</v>
      </c>
      <c r="Y4776" s="73">
        <f t="shared" si="1523"/>
        <v>0</v>
      </c>
      <c r="Z4776" s="73">
        <f t="shared" si="1524"/>
        <v>0</v>
      </c>
      <c r="AA4776" s="73">
        <f t="shared" si="1517"/>
        <v>0</v>
      </c>
      <c r="AB4776" s="73">
        <f t="shared" si="1525"/>
        <v>0</v>
      </c>
      <c r="AC4776" s="73">
        <f t="shared" si="1518"/>
        <v>0</v>
      </c>
      <c r="AD4776" s="73">
        <f t="shared" si="1519"/>
        <v>0</v>
      </c>
      <c r="AE4776" s="73">
        <v>0</v>
      </c>
    </row>
    <row r="4777" spans="1:31" ht="15" customHeight="1">
      <c r="A4777" s="94"/>
      <c r="B4777" s="6" t="str">
        <f>IFERROR(VLOOKUP(A4777,'Distributor List'!$A$2:$D$77,2,0),"-")</f>
        <v>-</v>
      </c>
      <c r="C4777" s="6" t="str">
        <f>IFERROR(VLOOKUP(A4777,'Distributor List'!$A$2:$D$77,3,0),"-")</f>
        <v>-</v>
      </c>
      <c r="D4777" s="6" t="str">
        <f>IFERROR(VLOOKUP(A4777,'Distributor List'!$A$2:$F$77,6,0),"-")</f>
        <v>-</v>
      </c>
      <c r="E4777" s="6" t="str">
        <f>IFERROR(VLOOKUP(A4777,'Distributor List'!$A$2:$D$77,4,0),"-")</f>
        <v>-</v>
      </c>
      <c r="F4777" s="6" t="str">
        <f>IFERROR(VLOOKUP(H4777,'Price List'!$A$2:$H$109,8,0),"-")</f>
        <v>-</v>
      </c>
      <c r="G4777" s="6" t="str">
        <f>IFERROR(VLOOKUP(A4777,'Distributor List'!$A$2:$E$77,5,0),"-")</f>
        <v>-</v>
      </c>
      <c r="H4777" s="10"/>
      <c r="I4777" s="95"/>
      <c r="J4777" s="92"/>
      <c r="K4777" s="92"/>
      <c r="L4777" s="73">
        <f t="shared" si="1516"/>
        <v>0</v>
      </c>
      <c r="M4777" s="73">
        <f t="shared" si="1513"/>
        <v>0</v>
      </c>
      <c r="N4777" s="73"/>
      <c r="O4777" s="73"/>
      <c r="P4777" s="73"/>
      <c r="Q4777" s="73"/>
      <c r="R4777" s="73">
        <f t="shared" si="1515"/>
        <v>0</v>
      </c>
      <c r="S4777" s="76" t="str">
        <f t="shared" si="1520"/>
        <v>-</v>
      </c>
      <c r="T4777" s="96">
        <v>0</v>
      </c>
      <c r="U4777" s="97"/>
      <c r="V4777" s="73">
        <f t="shared" si="1514"/>
        <v>0</v>
      </c>
      <c r="W4777" s="73">
        <f t="shared" si="1521"/>
        <v>0</v>
      </c>
      <c r="X4777" s="76" t="str">
        <f t="shared" si="1522"/>
        <v>-</v>
      </c>
      <c r="Y4777" s="73">
        <f t="shared" si="1523"/>
        <v>0</v>
      </c>
      <c r="Z4777" s="73">
        <f t="shared" si="1524"/>
        <v>0</v>
      </c>
      <c r="AA4777" s="73">
        <f t="shared" si="1517"/>
        <v>0</v>
      </c>
      <c r="AB4777" s="73">
        <f t="shared" si="1525"/>
        <v>0</v>
      </c>
      <c r="AC4777" s="73">
        <f t="shared" si="1518"/>
        <v>0</v>
      </c>
      <c r="AD4777" s="73">
        <f t="shared" si="1519"/>
        <v>0</v>
      </c>
      <c r="AE4777" s="73">
        <v>0</v>
      </c>
    </row>
    <row r="4778" spans="1:31" ht="15" customHeight="1">
      <c r="A4778" s="94"/>
      <c r="B4778" s="6" t="str">
        <f>IFERROR(VLOOKUP(A4778,'Distributor List'!$A$2:$D$77,2,0),"-")</f>
        <v>-</v>
      </c>
      <c r="C4778" s="6" t="str">
        <f>IFERROR(VLOOKUP(A4778,'Distributor List'!$A$2:$D$77,3,0),"-")</f>
        <v>-</v>
      </c>
      <c r="D4778" s="6" t="str">
        <f>IFERROR(VLOOKUP(A4778,'Distributor List'!$A$2:$F$77,6,0),"-")</f>
        <v>-</v>
      </c>
      <c r="E4778" s="6" t="str">
        <f>IFERROR(VLOOKUP(A4778,'Distributor List'!$A$2:$D$77,4,0),"-")</f>
        <v>-</v>
      </c>
      <c r="F4778" s="6" t="str">
        <f>IFERROR(VLOOKUP(H4778,'Price List'!$A$2:$H$109,8,0),"-")</f>
        <v>-</v>
      </c>
      <c r="G4778" s="6" t="str">
        <f>IFERROR(VLOOKUP(A4778,'Distributor List'!$A$2:$E$77,5,0),"-")</f>
        <v>-</v>
      </c>
      <c r="H4778" s="10"/>
      <c r="I4778" s="95"/>
      <c r="J4778" s="92"/>
      <c r="K4778" s="92"/>
      <c r="L4778" s="73">
        <f t="shared" si="1516"/>
        <v>0</v>
      </c>
      <c r="M4778" s="73">
        <f t="shared" ref="M4778:M4841" si="1526">K4778*I4778</f>
        <v>0</v>
      </c>
      <c r="N4778" s="73"/>
      <c r="O4778" s="73"/>
      <c r="P4778" s="73"/>
      <c r="Q4778" s="73"/>
      <c r="R4778" s="73">
        <f t="shared" si="1515"/>
        <v>0</v>
      </c>
      <c r="S4778" s="76" t="str">
        <f t="shared" si="1520"/>
        <v>-</v>
      </c>
      <c r="T4778" s="96">
        <v>0</v>
      </c>
      <c r="U4778" s="97"/>
      <c r="V4778" s="73">
        <f t="shared" si="1514"/>
        <v>0</v>
      </c>
      <c r="W4778" s="73">
        <f t="shared" si="1521"/>
        <v>0</v>
      </c>
      <c r="X4778" s="76" t="str">
        <f t="shared" si="1522"/>
        <v>-</v>
      </c>
      <c r="Y4778" s="73">
        <f t="shared" si="1523"/>
        <v>0</v>
      </c>
      <c r="Z4778" s="73">
        <f t="shared" si="1524"/>
        <v>0</v>
      </c>
      <c r="AA4778" s="73">
        <f t="shared" si="1517"/>
        <v>0</v>
      </c>
      <c r="AB4778" s="73">
        <f t="shared" si="1525"/>
        <v>0</v>
      </c>
      <c r="AC4778" s="73">
        <f t="shared" si="1518"/>
        <v>0</v>
      </c>
      <c r="AD4778" s="73">
        <f t="shared" si="1519"/>
        <v>0</v>
      </c>
      <c r="AE4778" s="73">
        <v>0</v>
      </c>
    </row>
    <row r="4779" spans="1:31" ht="15" customHeight="1">
      <c r="A4779" s="94"/>
      <c r="B4779" s="6" t="str">
        <f>IFERROR(VLOOKUP(A4779,'Distributor List'!$A$2:$D$77,2,0),"-")</f>
        <v>-</v>
      </c>
      <c r="C4779" s="6" t="str">
        <f>IFERROR(VLOOKUP(A4779,'Distributor List'!$A$2:$D$77,3,0),"-")</f>
        <v>-</v>
      </c>
      <c r="D4779" s="6" t="str">
        <f>IFERROR(VLOOKUP(A4779,'Distributor List'!$A$2:$F$77,6,0),"-")</f>
        <v>-</v>
      </c>
      <c r="E4779" s="6" t="str">
        <f>IFERROR(VLOOKUP(A4779,'Distributor List'!$A$2:$D$77,4,0),"-")</f>
        <v>-</v>
      </c>
      <c r="F4779" s="6" t="str">
        <f>IFERROR(VLOOKUP(H4779,'Price List'!$A$2:$H$109,8,0),"-")</f>
        <v>-</v>
      </c>
      <c r="G4779" s="6" t="str">
        <f>IFERROR(VLOOKUP(A4779,'Distributor List'!$A$2:$E$77,5,0),"-")</f>
        <v>-</v>
      </c>
      <c r="H4779" s="10"/>
      <c r="I4779" s="95"/>
      <c r="J4779" s="92"/>
      <c r="K4779" s="92"/>
      <c r="L4779" s="73">
        <f t="shared" si="1516"/>
        <v>0</v>
      </c>
      <c r="M4779" s="73">
        <f t="shared" si="1526"/>
        <v>0</v>
      </c>
      <c r="N4779" s="73"/>
      <c r="O4779" s="73"/>
      <c r="P4779" s="73"/>
      <c r="Q4779" s="73"/>
      <c r="R4779" s="73">
        <f t="shared" si="1515"/>
        <v>0</v>
      </c>
      <c r="S4779" s="76" t="str">
        <f t="shared" si="1520"/>
        <v>-</v>
      </c>
      <c r="T4779" s="96">
        <v>0</v>
      </c>
      <c r="U4779" s="97"/>
      <c r="V4779" s="73">
        <f t="shared" si="1514"/>
        <v>0</v>
      </c>
      <c r="W4779" s="73">
        <f t="shared" si="1521"/>
        <v>0</v>
      </c>
      <c r="X4779" s="76" t="str">
        <f t="shared" si="1522"/>
        <v>-</v>
      </c>
      <c r="Y4779" s="73">
        <f t="shared" si="1523"/>
        <v>0</v>
      </c>
      <c r="Z4779" s="73">
        <f t="shared" si="1524"/>
        <v>0</v>
      </c>
      <c r="AA4779" s="73">
        <f t="shared" si="1517"/>
        <v>0</v>
      </c>
      <c r="AB4779" s="73">
        <f t="shared" si="1525"/>
        <v>0</v>
      </c>
      <c r="AC4779" s="73">
        <f t="shared" si="1518"/>
        <v>0</v>
      </c>
      <c r="AD4779" s="73">
        <f t="shared" si="1519"/>
        <v>0</v>
      </c>
      <c r="AE4779" s="73">
        <v>0</v>
      </c>
    </row>
    <row r="4780" spans="1:31" ht="15" customHeight="1">
      <c r="A4780" s="94"/>
      <c r="B4780" s="6" t="str">
        <f>IFERROR(VLOOKUP(A4780,'Distributor List'!$A$2:$D$77,2,0),"-")</f>
        <v>-</v>
      </c>
      <c r="C4780" s="6" t="str">
        <f>IFERROR(VLOOKUP(A4780,'Distributor List'!$A$2:$D$77,3,0),"-")</f>
        <v>-</v>
      </c>
      <c r="D4780" s="6" t="str">
        <f>IFERROR(VLOOKUP(A4780,'Distributor List'!$A$2:$F$77,6,0),"-")</f>
        <v>-</v>
      </c>
      <c r="E4780" s="6" t="str">
        <f>IFERROR(VLOOKUP(A4780,'Distributor List'!$A$2:$D$77,4,0),"-")</f>
        <v>-</v>
      </c>
      <c r="F4780" s="6" t="str">
        <f>IFERROR(VLOOKUP(H4780,'Price List'!$A$2:$H$109,8,0),"-")</f>
        <v>-</v>
      </c>
      <c r="G4780" s="6" t="str">
        <f>IFERROR(VLOOKUP(A4780,'Distributor List'!$A$2:$E$77,5,0),"-")</f>
        <v>-</v>
      </c>
      <c r="H4780" s="10"/>
      <c r="I4780" s="95"/>
      <c r="J4780" s="92"/>
      <c r="K4780" s="92"/>
      <c r="L4780" s="73">
        <f t="shared" si="1516"/>
        <v>0</v>
      </c>
      <c r="M4780" s="73">
        <f t="shared" si="1526"/>
        <v>0</v>
      </c>
      <c r="N4780" s="73"/>
      <c r="O4780" s="73"/>
      <c r="P4780" s="73"/>
      <c r="Q4780" s="73"/>
      <c r="R4780" s="73">
        <f t="shared" si="1515"/>
        <v>0</v>
      </c>
      <c r="S4780" s="76" t="str">
        <f t="shared" si="1520"/>
        <v>-</v>
      </c>
      <c r="T4780" s="96">
        <v>0</v>
      </c>
      <c r="U4780" s="97"/>
      <c r="V4780" s="73">
        <f t="shared" ref="V4780:V4843" si="1527">T4780*I4780</f>
        <v>0</v>
      </c>
      <c r="W4780" s="73">
        <f t="shared" si="1521"/>
        <v>0</v>
      </c>
      <c r="X4780" s="76" t="str">
        <f t="shared" si="1522"/>
        <v>-</v>
      </c>
      <c r="Y4780" s="73">
        <f t="shared" si="1523"/>
        <v>0</v>
      </c>
      <c r="Z4780" s="73">
        <f t="shared" si="1524"/>
        <v>0</v>
      </c>
      <c r="AA4780" s="73">
        <f t="shared" si="1517"/>
        <v>0</v>
      </c>
      <c r="AB4780" s="73">
        <f t="shared" si="1525"/>
        <v>0</v>
      </c>
      <c r="AC4780" s="73">
        <f t="shared" si="1518"/>
        <v>0</v>
      </c>
      <c r="AD4780" s="73">
        <f t="shared" si="1519"/>
        <v>0</v>
      </c>
      <c r="AE4780" s="73">
        <v>0</v>
      </c>
    </row>
    <row r="4781" spans="1:31" ht="15" customHeight="1">
      <c r="A4781" s="94"/>
      <c r="B4781" s="6" t="str">
        <f>IFERROR(VLOOKUP(A4781,'Distributor List'!$A$2:$D$77,2,0),"-")</f>
        <v>-</v>
      </c>
      <c r="C4781" s="6" t="str">
        <f>IFERROR(VLOOKUP(A4781,'Distributor List'!$A$2:$D$77,3,0),"-")</f>
        <v>-</v>
      </c>
      <c r="D4781" s="6" t="str">
        <f>IFERROR(VLOOKUP(A4781,'Distributor List'!$A$2:$F$77,6,0),"-")</f>
        <v>-</v>
      </c>
      <c r="E4781" s="6" t="str">
        <f>IFERROR(VLOOKUP(A4781,'Distributor List'!$A$2:$D$77,4,0),"-")</f>
        <v>-</v>
      </c>
      <c r="F4781" s="6" t="str">
        <f>IFERROR(VLOOKUP(H4781,'Price List'!$A$2:$H$109,8,0),"-")</f>
        <v>-</v>
      </c>
      <c r="G4781" s="6" t="str">
        <f>IFERROR(VLOOKUP(A4781,'Distributor List'!$A$2:$E$77,5,0),"-")</f>
        <v>-</v>
      </c>
      <c r="H4781" s="10"/>
      <c r="I4781" s="95"/>
      <c r="J4781" s="92"/>
      <c r="K4781" s="92"/>
      <c r="L4781" s="73">
        <f t="shared" si="1516"/>
        <v>0</v>
      </c>
      <c r="M4781" s="73">
        <f t="shared" si="1526"/>
        <v>0</v>
      </c>
      <c r="N4781" s="73"/>
      <c r="O4781" s="73"/>
      <c r="P4781" s="73"/>
      <c r="Q4781" s="73"/>
      <c r="R4781" s="73">
        <f t="shared" si="1515"/>
        <v>0</v>
      </c>
      <c r="S4781" s="76" t="str">
        <f t="shared" si="1520"/>
        <v>-</v>
      </c>
      <c r="T4781" s="96">
        <v>0</v>
      </c>
      <c r="U4781" s="97"/>
      <c r="V4781" s="73">
        <f t="shared" si="1527"/>
        <v>0</v>
      </c>
      <c r="W4781" s="73">
        <f t="shared" si="1521"/>
        <v>0</v>
      </c>
      <c r="X4781" s="76" t="str">
        <f t="shared" si="1522"/>
        <v>-</v>
      </c>
      <c r="Y4781" s="73">
        <f t="shared" si="1523"/>
        <v>0</v>
      </c>
      <c r="Z4781" s="73">
        <f t="shared" si="1524"/>
        <v>0</v>
      </c>
      <c r="AA4781" s="73">
        <f t="shared" si="1517"/>
        <v>0</v>
      </c>
      <c r="AB4781" s="73">
        <f t="shared" si="1525"/>
        <v>0</v>
      </c>
      <c r="AC4781" s="73">
        <f t="shared" si="1518"/>
        <v>0</v>
      </c>
      <c r="AD4781" s="73">
        <f t="shared" si="1519"/>
        <v>0</v>
      </c>
      <c r="AE4781" s="73">
        <v>0</v>
      </c>
    </row>
    <row r="4782" spans="1:31" ht="15" customHeight="1">
      <c r="A4782" s="94"/>
      <c r="B4782" s="6" t="str">
        <f>IFERROR(VLOOKUP(A4782,'Distributor List'!$A$2:$D$77,2,0),"-")</f>
        <v>-</v>
      </c>
      <c r="C4782" s="6" t="str">
        <f>IFERROR(VLOOKUP(A4782,'Distributor List'!$A$2:$D$77,3,0),"-")</f>
        <v>-</v>
      </c>
      <c r="D4782" s="6" t="str">
        <f>IFERROR(VLOOKUP(A4782,'Distributor List'!$A$2:$F$77,6,0),"-")</f>
        <v>-</v>
      </c>
      <c r="E4782" s="6" t="str">
        <f>IFERROR(VLOOKUP(A4782,'Distributor List'!$A$2:$D$77,4,0),"-")</f>
        <v>-</v>
      </c>
      <c r="F4782" s="6" t="str">
        <f>IFERROR(VLOOKUP(H4782,'Price List'!$A$2:$H$109,8,0),"-")</f>
        <v>-</v>
      </c>
      <c r="G4782" s="6" t="str">
        <f>IFERROR(VLOOKUP(A4782,'Distributor List'!$A$2:$E$77,5,0),"-")</f>
        <v>-</v>
      </c>
      <c r="H4782" s="10"/>
      <c r="I4782" s="95"/>
      <c r="J4782" s="92"/>
      <c r="K4782" s="92"/>
      <c r="L4782" s="73">
        <f t="shared" si="1516"/>
        <v>0</v>
      </c>
      <c r="M4782" s="73">
        <f t="shared" si="1526"/>
        <v>0</v>
      </c>
      <c r="N4782" s="73"/>
      <c r="O4782" s="73"/>
      <c r="P4782" s="73"/>
      <c r="Q4782" s="73"/>
      <c r="R4782" s="73">
        <f t="shared" si="1515"/>
        <v>0</v>
      </c>
      <c r="S4782" s="76" t="str">
        <f t="shared" si="1520"/>
        <v>-</v>
      </c>
      <c r="T4782" s="96">
        <v>0</v>
      </c>
      <c r="U4782" s="97"/>
      <c r="V4782" s="73">
        <f t="shared" si="1527"/>
        <v>0</v>
      </c>
      <c r="W4782" s="73">
        <f t="shared" si="1521"/>
        <v>0</v>
      </c>
      <c r="X4782" s="76" t="str">
        <f t="shared" si="1522"/>
        <v>-</v>
      </c>
      <c r="Y4782" s="73">
        <f t="shared" si="1523"/>
        <v>0</v>
      </c>
      <c r="Z4782" s="73">
        <f t="shared" si="1524"/>
        <v>0</v>
      </c>
      <c r="AA4782" s="73">
        <f t="shared" si="1517"/>
        <v>0</v>
      </c>
      <c r="AB4782" s="73">
        <f t="shared" si="1525"/>
        <v>0</v>
      </c>
      <c r="AC4782" s="73">
        <f t="shared" si="1518"/>
        <v>0</v>
      </c>
      <c r="AD4782" s="73">
        <f t="shared" si="1519"/>
        <v>0</v>
      </c>
      <c r="AE4782" s="73">
        <v>0</v>
      </c>
    </row>
    <row r="4783" spans="1:31" ht="15" customHeight="1">
      <c r="A4783" s="94"/>
      <c r="B4783" s="6" t="str">
        <f>IFERROR(VLOOKUP(A4783,'Distributor List'!$A$2:$D$77,2,0),"-")</f>
        <v>-</v>
      </c>
      <c r="C4783" s="6" t="str">
        <f>IFERROR(VLOOKUP(A4783,'Distributor List'!$A$2:$D$77,3,0),"-")</f>
        <v>-</v>
      </c>
      <c r="D4783" s="6" t="str">
        <f>IFERROR(VLOOKUP(A4783,'Distributor List'!$A$2:$F$77,6,0),"-")</f>
        <v>-</v>
      </c>
      <c r="E4783" s="6" t="str">
        <f>IFERROR(VLOOKUP(A4783,'Distributor List'!$A$2:$D$77,4,0),"-")</f>
        <v>-</v>
      </c>
      <c r="F4783" s="6" t="str">
        <f>IFERROR(VLOOKUP(H4783,'Price List'!$A$2:$H$109,8,0),"-")</f>
        <v>-</v>
      </c>
      <c r="G4783" s="6" t="str">
        <f>IFERROR(VLOOKUP(A4783,'Distributor List'!$A$2:$E$77,5,0),"-")</f>
        <v>-</v>
      </c>
      <c r="H4783" s="10"/>
      <c r="I4783" s="95"/>
      <c r="J4783" s="92"/>
      <c r="K4783" s="92"/>
      <c r="L4783" s="73">
        <f t="shared" si="1516"/>
        <v>0</v>
      </c>
      <c r="M4783" s="73">
        <f t="shared" si="1526"/>
        <v>0</v>
      </c>
      <c r="N4783" s="73"/>
      <c r="O4783" s="73"/>
      <c r="P4783" s="73"/>
      <c r="Q4783" s="73"/>
      <c r="R4783" s="73">
        <f t="shared" si="1515"/>
        <v>0</v>
      </c>
      <c r="S4783" s="76" t="str">
        <f t="shared" si="1520"/>
        <v>-</v>
      </c>
      <c r="T4783" s="96">
        <v>0</v>
      </c>
      <c r="U4783" s="97"/>
      <c r="V4783" s="73">
        <f t="shared" si="1527"/>
        <v>0</v>
      </c>
      <c r="W4783" s="73">
        <f t="shared" si="1521"/>
        <v>0</v>
      </c>
      <c r="X4783" s="76" t="str">
        <f t="shared" si="1522"/>
        <v>-</v>
      </c>
      <c r="Y4783" s="73">
        <f t="shared" si="1523"/>
        <v>0</v>
      </c>
      <c r="Z4783" s="73">
        <f t="shared" si="1524"/>
        <v>0</v>
      </c>
      <c r="AA4783" s="73">
        <f t="shared" si="1517"/>
        <v>0</v>
      </c>
      <c r="AB4783" s="73">
        <f t="shared" si="1525"/>
        <v>0</v>
      </c>
      <c r="AC4783" s="73">
        <f t="shared" si="1518"/>
        <v>0</v>
      </c>
      <c r="AD4783" s="73">
        <f t="shared" si="1519"/>
        <v>0</v>
      </c>
      <c r="AE4783" s="73">
        <v>0</v>
      </c>
    </row>
    <row r="4784" spans="1:31" ht="15" customHeight="1">
      <c r="A4784" s="94"/>
      <c r="B4784" s="6" t="str">
        <f>IFERROR(VLOOKUP(A4784,'Distributor List'!$A$2:$D$77,2,0),"-")</f>
        <v>-</v>
      </c>
      <c r="C4784" s="6" t="str">
        <f>IFERROR(VLOOKUP(A4784,'Distributor List'!$A$2:$D$77,3,0),"-")</f>
        <v>-</v>
      </c>
      <c r="D4784" s="6" t="str">
        <f>IFERROR(VLOOKUP(A4784,'Distributor List'!$A$2:$F$77,6,0),"-")</f>
        <v>-</v>
      </c>
      <c r="E4784" s="6" t="str">
        <f>IFERROR(VLOOKUP(A4784,'Distributor List'!$A$2:$D$77,4,0),"-")</f>
        <v>-</v>
      </c>
      <c r="F4784" s="6" t="str">
        <f>IFERROR(VLOOKUP(H4784,'Price List'!$A$2:$H$109,8,0),"-")</f>
        <v>-</v>
      </c>
      <c r="G4784" s="6" t="str">
        <f>IFERROR(VLOOKUP(A4784,'Distributor List'!$A$2:$E$77,5,0),"-")</f>
        <v>-</v>
      </c>
      <c r="H4784" s="10"/>
      <c r="I4784" s="95"/>
      <c r="J4784" s="92"/>
      <c r="K4784" s="92"/>
      <c r="L4784" s="73">
        <f t="shared" si="1516"/>
        <v>0</v>
      </c>
      <c r="M4784" s="73">
        <f t="shared" si="1526"/>
        <v>0</v>
      </c>
      <c r="N4784" s="73"/>
      <c r="O4784" s="73"/>
      <c r="P4784" s="73"/>
      <c r="Q4784" s="73"/>
      <c r="R4784" s="73">
        <f t="shared" si="1515"/>
        <v>0</v>
      </c>
      <c r="S4784" s="76" t="str">
        <f t="shared" si="1520"/>
        <v>-</v>
      </c>
      <c r="T4784" s="96">
        <v>0</v>
      </c>
      <c r="U4784" s="97"/>
      <c r="V4784" s="73">
        <f t="shared" si="1527"/>
        <v>0</v>
      </c>
      <c r="W4784" s="73">
        <f t="shared" si="1521"/>
        <v>0</v>
      </c>
      <c r="X4784" s="76" t="str">
        <f t="shared" si="1522"/>
        <v>-</v>
      </c>
      <c r="Y4784" s="73">
        <f t="shared" si="1523"/>
        <v>0</v>
      </c>
      <c r="Z4784" s="73">
        <f t="shared" si="1524"/>
        <v>0</v>
      </c>
      <c r="AA4784" s="73">
        <f t="shared" si="1517"/>
        <v>0</v>
      </c>
      <c r="AB4784" s="73">
        <f t="shared" si="1525"/>
        <v>0</v>
      </c>
      <c r="AC4784" s="73">
        <f t="shared" si="1518"/>
        <v>0</v>
      </c>
      <c r="AD4784" s="73">
        <f t="shared" si="1519"/>
        <v>0</v>
      </c>
      <c r="AE4784" s="73">
        <v>0</v>
      </c>
    </row>
    <row r="4785" spans="1:31" ht="15" customHeight="1">
      <c r="A4785" s="94"/>
      <c r="B4785" s="6" t="str">
        <f>IFERROR(VLOOKUP(A4785,'Distributor List'!$A$2:$D$77,2,0),"-")</f>
        <v>-</v>
      </c>
      <c r="C4785" s="6" t="str">
        <f>IFERROR(VLOOKUP(A4785,'Distributor List'!$A$2:$D$77,3,0),"-")</f>
        <v>-</v>
      </c>
      <c r="D4785" s="6" t="str">
        <f>IFERROR(VLOOKUP(A4785,'Distributor List'!$A$2:$F$77,6,0),"-")</f>
        <v>-</v>
      </c>
      <c r="E4785" s="6" t="str">
        <f>IFERROR(VLOOKUP(A4785,'Distributor List'!$A$2:$D$77,4,0),"-")</f>
        <v>-</v>
      </c>
      <c r="F4785" s="6" t="str">
        <f>IFERROR(VLOOKUP(H4785,'Price List'!$A$2:$H$109,8,0),"-")</f>
        <v>-</v>
      </c>
      <c r="G4785" s="6" t="str">
        <f>IFERROR(VLOOKUP(A4785,'Distributor List'!$A$2:$E$77,5,0),"-")</f>
        <v>-</v>
      </c>
      <c r="H4785" s="10"/>
      <c r="I4785" s="95"/>
      <c r="J4785" s="92"/>
      <c r="K4785" s="92"/>
      <c r="L4785" s="73">
        <f t="shared" si="1516"/>
        <v>0</v>
      </c>
      <c r="M4785" s="73">
        <f t="shared" si="1526"/>
        <v>0</v>
      </c>
      <c r="N4785" s="73"/>
      <c r="O4785" s="73"/>
      <c r="P4785" s="73"/>
      <c r="Q4785" s="73"/>
      <c r="R4785" s="73">
        <f t="shared" ref="R4785:R4848" si="1528">Q4785*I4785</f>
        <v>0</v>
      </c>
      <c r="S4785" s="76" t="str">
        <f t="shared" si="1520"/>
        <v>-</v>
      </c>
      <c r="T4785" s="96">
        <v>0</v>
      </c>
      <c r="U4785" s="97"/>
      <c r="V4785" s="73">
        <f t="shared" si="1527"/>
        <v>0</v>
      </c>
      <c r="W4785" s="73">
        <f t="shared" si="1521"/>
        <v>0</v>
      </c>
      <c r="X4785" s="76" t="str">
        <f t="shared" si="1522"/>
        <v>-</v>
      </c>
      <c r="Y4785" s="73">
        <f t="shared" si="1523"/>
        <v>0</v>
      </c>
      <c r="Z4785" s="73">
        <f t="shared" si="1524"/>
        <v>0</v>
      </c>
      <c r="AA4785" s="73">
        <f t="shared" si="1517"/>
        <v>0</v>
      </c>
      <c r="AB4785" s="73">
        <f t="shared" si="1525"/>
        <v>0</v>
      </c>
      <c r="AC4785" s="73">
        <f t="shared" si="1518"/>
        <v>0</v>
      </c>
      <c r="AD4785" s="73">
        <f t="shared" si="1519"/>
        <v>0</v>
      </c>
      <c r="AE4785" s="73">
        <v>0</v>
      </c>
    </row>
    <row r="4786" spans="1:31" ht="15" customHeight="1">
      <c r="A4786" s="94"/>
      <c r="B4786" s="6" t="str">
        <f>IFERROR(VLOOKUP(A4786,'Distributor List'!$A$2:$D$77,2,0),"-")</f>
        <v>-</v>
      </c>
      <c r="C4786" s="6" t="str">
        <f>IFERROR(VLOOKUP(A4786,'Distributor List'!$A$2:$D$77,3,0),"-")</f>
        <v>-</v>
      </c>
      <c r="D4786" s="6" t="str">
        <f>IFERROR(VLOOKUP(A4786,'Distributor List'!$A$2:$F$77,6,0),"-")</f>
        <v>-</v>
      </c>
      <c r="E4786" s="6" t="str">
        <f>IFERROR(VLOOKUP(A4786,'Distributor List'!$A$2:$D$77,4,0),"-")</f>
        <v>-</v>
      </c>
      <c r="F4786" s="6" t="str">
        <f>IFERROR(VLOOKUP(H4786,'Price List'!$A$2:$H$109,8,0),"-")</f>
        <v>-</v>
      </c>
      <c r="G4786" s="6" t="str">
        <f>IFERROR(VLOOKUP(A4786,'Distributor List'!$A$2:$E$77,5,0),"-")</f>
        <v>-</v>
      </c>
      <c r="H4786" s="10"/>
      <c r="I4786" s="95"/>
      <c r="J4786" s="92"/>
      <c r="K4786" s="92"/>
      <c r="L4786" s="73">
        <f t="shared" ref="L4786:L4849" si="1529">J4786*I4786</f>
        <v>0</v>
      </c>
      <c r="M4786" s="73">
        <f t="shared" si="1526"/>
        <v>0</v>
      </c>
      <c r="N4786" s="73"/>
      <c r="O4786" s="73"/>
      <c r="P4786" s="73"/>
      <c r="Q4786" s="73"/>
      <c r="R4786" s="73">
        <f t="shared" si="1528"/>
        <v>0</v>
      </c>
      <c r="S4786" s="76" t="str">
        <f t="shared" si="1520"/>
        <v>-</v>
      </c>
      <c r="T4786" s="96">
        <v>0</v>
      </c>
      <c r="U4786" s="97"/>
      <c r="V4786" s="73">
        <f t="shared" si="1527"/>
        <v>0</v>
      </c>
      <c r="W4786" s="73">
        <f t="shared" si="1521"/>
        <v>0</v>
      </c>
      <c r="X4786" s="76" t="str">
        <f t="shared" si="1522"/>
        <v>-</v>
      </c>
      <c r="Y4786" s="73">
        <f t="shared" si="1523"/>
        <v>0</v>
      </c>
      <c r="Z4786" s="73">
        <f t="shared" si="1524"/>
        <v>0</v>
      </c>
      <c r="AA4786" s="73">
        <f t="shared" si="1517"/>
        <v>0</v>
      </c>
      <c r="AB4786" s="73">
        <f t="shared" si="1525"/>
        <v>0</v>
      </c>
      <c r="AC4786" s="73">
        <f t="shared" si="1518"/>
        <v>0</v>
      </c>
      <c r="AD4786" s="73">
        <f t="shared" si="1519"/>
        <v>0</v>
      </c>
      <c r="AE4786" s="73">
        <v>0</v>
      </c>
    </row>
    <row r="4787" spans="1:31" ht="15" customHeight="1">
      <c r="A4787" s="94"/>
      <c r="B4787" s="6" t="str">
        <f>IFERROR(VLOOKUP(A4787,'Distributor List'!$A$2:$D$77,2,0),"-")</f>
        <v>-</v>
      </c>
      <c r="C4787" s="6" t="str">
        <f>IFERROR(VLOOKUP(A4787,'Distributor List'!$A$2:$D$77,3,0),"-")</f>
        <v>-</v>
      </c>
      <c r="D4787" s="6" t="str">
        <f>IFERROR(VLOOKUP(A4787,'Distributor List'!$A$2:$F$77,6,0),"-")</f>
        <v>-</v>
      </c>
      <c r="E4787" s="6" t="str">
        <f>IFERROR(VLOOKUP(A4787,'Distributor List'!$A$2:$D$77,4,0),"-")</f>
        <v>-</v>
      </c>
      <c r="F4787" s="6" t="str">
        <f>IFERROR(VLOOKUP(H4787,'Price List'!$A$2:$H$109,8,0),"-")</f>
        <v>-</v>
      </c>
      <c r="G4787" s="6" t="str">
        <f>IFERROR(VLOOKUP(A4787,'Distributor List'!$A$2:$E$77,5,0),"-")</f>
        <v>-</v>
      </c>
      <c r="H4787" s="10"/>
      <c r="I4787" s="95"/>
      <c r="J4787" s="92"/>
      <c r="K4787" s="92"/>
      <c r="L4787" s="73">
        <f t="shared" si="1529"/>
        <v>0</v>
      </c>
      <c r="M4787" s="73">
        <f t="shared" si="1526"/>
        <v>0</v>
      </c>
      <c r="N4787" s="73"/>
      <c r="O4787" s="73"/>
      <c r="P4787" s="73"/>
      <c r="Q4787" s="73"/>
      <c r="R4787" s="73">
        <f t="shared" si="1528"/>
        <v>0</v>
      </c>
      <c r="S4787" s="76" t="str">
        <f t="shared" si="1520"/>
        <v>-</v>
      </c>
      <c r="T4787" s="96">
        <v>0</v>
      </c>
      <c r="U4787" s="97"/>
      <c r="V4787" s="73">
        <f t="shared" si="1527"/>
        <v>0</v>
      </c>
      <c r="W4787" s="73">
        <f t="shared" si="1521"/>
        <v>0</v>
      </c>
      <c r="X4787" s="76" t="str">
        <f t="shared" si="1522"/>
        <v>-</v>
      </c>
      <c r="Y4787" s="73">
        <f t="shared" si="1523"/>
        <v>0</v>
      </c>
      <c r="Z4787" s="73">
        <f t="shared" si="1524"/>
        <v>0</v>
      </c>
      <c r="AA4787" s="73">
        <f t="shared" si="1517"/>
        <v>0</v>
      </c>
      <c r="AB4787" s="73">
        <f t="shared" si="1525"/>
        <v>0</v>
      </c>
      <c r="AC4787" s="73">
        <f t="shared" si="1518"/>
        <v>0</v>
      </c>
      <c r="AD4787" s="73">
        <f t="shared" si="1519"/>
        <v>0</v>
      </c>
      <c r="AE4787" s="73">
        <v>0</v>
      </c>
    </row>
    <row r="4788" spans="1:31" ht="15" customHeight="1">
      <c r="A4788" s="94"/>
      <c r="B4788" s="6" t="str">
        <f>IFERROR(VLOOKUP(A4788,'Distributor List'!$A$2:$D$77,2,0),"-")</f>
        <v>-</v>
      </c>
      <c r="C4788" s="6" t="str">
        <f>IFERROR(VLOOKUP(A4788,'Distributor List'!$A$2:$D$77,3,0),"-")</f>
        <v>-</v>
      </c>
      <c r="D4788" s="6" t="str">
        <f>IFERROR(VLOOKUP(A4788,'Distributor List'!$A$2:$F$77,6,0),"-")</f>
        <v>-</v>
      </c>
      <c r="E4788" s="6" t="str">
        <f>IFERROR(VLOOKUP(A4788,'Distributor List'!$A$2:$D$77,4,0),"-")</f>
        <v>-</v>
      </c>
      <c r="F4788" s="6" t="str">
        <f>IFERROR(VLOOKUP(H4788,'Price List'!$A$2:$H$109,8,0),"-")</f>
        <v>-</v>
      </c>
      <c r="G4788" s="6" t="str">
        <f>IFERROR(VLOOKUP(A4788,'Distributor List'!$A$2:$E$77,5,0),"-")</f>
        <v>-</v>
      </c>
      <c r="H4788" s="10"/>
      <c r="I4788" s="95"/>
      <c r="J4788" s="92"/>
      <c r="K4788" s="92"/>
      <c r="L4788" s="73">
        <f t="shared" si="1529"/>
        <v>0</v>
      </c>
      <c r="M4788" s="73">
        <f t="shared" si="1526"/>
        <v>0</v>
      </c>
      <c r="N4788" s="73"/>
      <c r="O4788" s="73"/>
      <c r="P4788" s="73"/>
      <c r="Q4788" s="73"/>
      <c r="R4788" s="73">
        <f t="shared" si="1528"/>
        <v>0</v>
      </c>
      <c r="S4788" s="76" t="str">
        <f t="shared" si="1520"/>
        <v>-</v>
      </c>
      <c r="T4788" s="96">
        <v>0</v>
      </c>
      <c r="U4788" s="97"/>
      <c r="V4788" s="73">
        <f t="shared" si="1527"/>
        <v>0</v>
      </c>
      <c r="W4788" s="73">
        <f t="shared" si="1521"/>
        <v>0</v>
      </c>
      <c r="X4788" s="76" t="str">
        <f t="shared" si="1522"/>
        <v>-</v>
      </c>
      <c r="Y4788" s="73">
        <f t="shared" si="1523"/>
        <v>0</v>
      </c>
      <c r="Z4788" s="73">
        <f t="shared" si="1524"/>
        <v>0</v>
      </c>
      <c r="AA4788" s="73">
        <f t="shared" si="1517"/>
        <v>0</v>
      </c>
      <c r="AB4788" s="73">
        <f t="shared" si="1525"/>
        <v>0</v>
      </c>
      <c r="AC4788" s="73">
        <f t="shared" si="1518"/>
        <v>0</v>
      </c>
      <c r="AD4788" s="73">
        <f t="shared" si="1519"/>
        <v>0</v>
      </c>
      <c r="AE4788" s="73">
        <v>0</v>
      </c>
    </row>
    <row r="4789" spans="1:31" ht="15" customHeight="1">
      <c r="A4789" s="94"/>
      <c r="B4789" s="6" t="str">
        <f>IFERROR(VLOOKUP(A4789,'Distributor List'!$A$2:$D$77,2,0),"-")</f>
        <v>-</v>
      </c>
      <c r="C4789" s="6" t="str">
        <f>IFERROR(VLOOKUP(A4789,'Distributor List'!$A$2:$D$77,3,0),"-")</f>
        <v>-</v>
      </c>
      <c r="D4789" s="6" t="str">
        <f>IFERROR(VLOOKUP(A4789,'Distributor List'!$A$2:$F$77,6,0),"-")</f>
        <v>-</v>
      </c>
      <c r="E4789" s="6" t="str">
        <f>IFERROR(VLOOKUP(A4789,'Distributor List'!$A$2:$D$77,4,0),"-")</f>
        <v>-</v>
      </c>
      <c r="F4789" s="6" t="str">
        <f>IFERROR(VLOOKUP(H4789,'Price List'!$A$2:$H$109,8,0),"-")</f>
        <v>-</v>
      </c>
      <c r="G4789" s="6" t="str">
        <f>IFERROR(VLOOKUP(A4789,'Distributor List'!$A$2:$E$77,5,0),"-")</f>
        <v>-</v>
      </c>
      <c r="H4789" s="10"/>
      <c r="I4789" s="95"/>
      <c r="J4789" s="92"/>
      <c r="K4789" s="92"/>
      <c r="L4789" s="73">
        <f t="shared" si="1529"/>
        <v>0</v>
      </c>
      <c r="M4789" s="73">
        <f t="shared" si="1526"/>
        <v>0</v>
      </c>
      <c r="N4789" s="73"/>
      <c r="O4789" s="73"/>
      <c r="P4789" s="73"/>
      <c r="Q4789" s="73"/>
      <c r="R4789" s="73">
        <f t="shared" si="1528"/>
        <v>0</v>
      </c>
      <c r="S4789" s="76" t="str">
        <f t="shared" si="1520"/>
        <v>-</v>
      </c>
      <c r="T4789" s="96">
        <v>0</v>
      </c>
      <c r="U4789" s="97"/>
      <c r="V4789" s="73">
        <f t="shared" si="1527"/>
        <v>0</v>
      </c>
      <c r="W4789" s="73">
        <f t="shared" si="1521"/>
        <v>0</v>
      </c>
      <c r="X4789" s="76" t="str">
        <f t="shared" si="1522"/>
        <v>-</v>
      </c>
      <c r="Y4789" s="73">
        <f t="shared" si="1523"/>
        <v>0</v>
      </c>
      <c r="Z4789" s="73">
        <f t="shared" si="1524"/>
        <v>0</v>
      </c>
      <c r="AA4789" s="73">
        <f t="shared" si="1517"/>
        <v>0</v>
      </c>
      <c r="AB4789" s="73">
        <f t="shared" si="1525"/>
        <v>0</v>
      </c>
      <c r="AC4789" s="73">
        <f t="shared" si="1518"/>
        <v>0</v>
      </c>
      <c r="AD4789" s="73">
        <f t="shared" si="1519"/>
        <v>0</v>
      </c>
      <c r="AE4789" s="73">
        <v>0</v>
      </c>
    </row>
    <row r="4790" spans="1:31" ht="15" customHeight="1">
      <c r="A4790" s="94"/>
      <c r="B4790" s="6" t="str">
        <f>IFERROR(VLOOKUP(A4790,'Distributor List'!$A$2:$D$77,2,0),"-")</f>
        <v>-</v>
      </c>
      <c r="C4790" s="6" t="str">
        <f>IFERROR(VLOOKUP(A4790,'Distributor List'!$A$2:$D$77,3,0),"-")</f>
        <v>-</v>
      </c>
      <c r="D4790" s="6" t="str">
        <f>IFERROR(VLOOKUP(A4790,'Distributor List'!$A$2:$F$77,6,0),"-")</f>
        <v>-</v>
      </c>
      <c r="E4790" s="6" t="str">
        <f>IFERROR(VLOOKUP(A4790,'Distributor List'!$A$2:$D$77,4,0),"-")</f>
        <v>-</v>
      </c>
      <c r="F4790" s="6" t="str">
        <f>IFERROR(VLOOKUP(H4790,'Price List'!$A$2:$H$109,8,0),"-")</f>
        <v>-</v>
      </c>
      <c r="G4790" s="6" t="str">
        <f>IFERROR(VLOOKUP(A4790,'Distributor List'!$A$2:$E$77,5,0),"-")</f>
        <v>-</v>
      </c>
      <c r="H4790" s="10"/>
      <c r="I4790" s="95"/>
      <c r="J4790" s="92"/>
      <c r="K4790" s="92"/>
      <c r="L4790" s="73">
        <f t="shared" si="1529"/>
        <v>0</v>
      </c>
      <c r="M4790" s="73">
        <f t="shared" si="1526"/>
        <v>0</v>
      </c>
      <c r="N4790" s="73"/>
      <c r="O4790" s="73"/>
      <c r="P4790" s="73"/>
      <c r="Q4790" s="73"/>
      <c r="R4790" s="73">
        <f t="shared" si="1528"/>
        <v>0</v>
      </c>
      <c r="S4790" s="76" t="str">
        <f t="shared" si="1520"/>
        <v>-</v>
      </c>
      <c r="T4790" s="96">
        <v>0</v>
      </c>
      <c r="U4790" s="97"/>
      <c r="V4790" s="73">
        <f t="shared" si="1527"/>
        <v>0</v>
      </c>
      <c r="W4790" s="73">
        <f t="shared" si="1521"/>
        <v>0</v>
      </c>
      <c r="X4790" s="76" t="str">
        <f t="shared" si="1522"/>
        <v>-</v>
      </c>
      <c r="Y4790" s="73">
        <f t="shared" si="1523"/>
        <v>0</v>
      </c>
      <c r="Z4790" s="73">
        <f t="shared" si="1524"/>
        <v>0</v>
      </c>
      <c r="AA4790" s="73">
        <f t="shared" si="1517"/>
        <v>0</v>
      </c>
      <c r="AB4790" s="73">
        <f t="shared" si="1525"/>
        <v>0</v>
      </c>
      <c r="AC4790" s="73">
        <f t="shared" si="1518"/>
        <v>0</v>
      </c>
      <c r="AD4790" s="73">
        <f t="shared" si="1519"/>
        <v>0</v>
      </c>
      <c r="AE4790" s="73">
        <v>0</v>
      </c>
    </row>
    <row r="4791" spans="1:31" ht="15" customHeight="1">
      <c r="A4791" s="94"/>
      <c r="B4791" s="6" t="str">
        <f>IFERROR(VLOOKUP(A4791,'Distributor List'!$A$2:$D$77,2,0),"-")</f>
        <v>-</v>
      </c>
      <c r="C4791" s="6" t="str">
        <f>IFERROR(VLOOKUP(A4791,'Distributor List'!$A$2:$D$77,3,0),"-")</f>
        <v>-</v>
      </c>
      <c r="D4791" s="6" t="str">
        <f>IFERROR(VLOOKUP(A4791,'Distributor List'!$A$2:$F$77,6,0),"-")</f>
        <v>-</v>
      </c>
      <c r="E4791" s="6" t="str">
        <f>IFERROR(VLOOKUP(A4791,'Distributor List'!$A$2:$D$77,4,0),"-")</f>
        <v>-</v>
      </c>
      <c r="F4791" s="6" t="str">
        <f>IFERROR(VLOOKUP(H4791,'Price List'!$A$2:$H$109,8,0),"-")</f>
        <v>-</v>
      </c>
      <c r="G4791" s="6" t="str">
        <f>IFERROR(VLOOKUP(A4791,'Distributor List'!$A$2:$E$77,5,0),"-")</f>
        <v>-</v>
      </c>
      <c r="H4791" s="10"/>
      <c r="I4791" s="95"/>
      <c r="J4791" s="92"/>
      <c r="K4791" s="92"/>
      <c r="L4791" s="73">
        <f t="shared" si="1529"/>
        <v>0</v>
      </c>
      <c r="M4791" s="73">
        <f t="shared" si="1526"/>
        <v>0</v>
      </c>
      <c r="N4791" s="73"/>
      <c r="O4791" s="73"/>
      <c r="P4791" s="73"/>
      <c r="Q4791" s="73"/>
      <c r="R4791" s="73">
        <f t="shared" si="1528"/>
        <v>0</v>
      </c>
      <c r="S4791" s="76" t="str">
        <f t="shared" si="1520"/>
        <v>-</v>
      </c>
      <c r="T4791" s="96">
        <v>0</v>
      </c>
      <c r="U4791" s="97"/>
      <c r="V4791" s="73">
        <f t="shared" si="1527"/>
        <v>0</v>
      </c>
      <c r="W4791" s="73">
        <f t="shared" si="1521"/>
        <v>0</v>
      </c>
      <c r="X4791" s="76" t="str">
        <f t="shared" si="1522"/>
        <v>-</v>
      </c>
      <c r="Y4791" s="73">
        <f t="shared" si="1523"/>
        <v>0</v>
      </c>
      <c r="Z4791" s="73">
        <f t="shared" si="1524"/>
        <v>0</v>
      </c>
      <c r="AA4791" s="73">
        <f t="shared" si="1517"/>
        <v>0</v>
      </c>
      <c r="AB4791" s="73">
        <f t="shared" si="1525"/>
        <v>0</v>
      </c>
      <c r="AC4791" s="73">
        <f t="shared" si="1518"/>
        <v>0</v>
      </c>
      <c r="AD4791" s="73">
        <f t="shared" si="1519"/>
        <v>0</v>
      </c>
      <c r="AE4791" s="73">
        <v>0</v>
      </c>
    </row>
    <row r="4792" spans="1:31" ht="15" customHeight="1">
      <c r="A4792" s="94"/>
      <c r="B4792" s="6" t="str">
        <f>IFERROR(VLOOKUP(A4792,'Distributor List'!$A$2:$D$77,2,0),"-")</f>
        <v>-</v>
      </c>
      <c r="C4792" s="6" t="str">
        <f>IFERROR(VLOOKUP(A4792,'Distributor List'!$A$2:$D$77,3,0),"-")</f>
        <v>-</v>
      </c>
      <c r="D4792" s="6" t="str">
        <f>IFERROR(VLOOKUP(A4792,'Distributor List'!$A$2:$F$77,6,0),"-")</f>
        <v>-</v>
      </c>
      <c r="E4792" s="6" t="str">
        <f>IFERROR(VLOOKUP(A4792,'Distributor List'!$A$2:$D$77,4,0),"-")</f>
        <v>-</v>
      </c>
      <c r="F4792" s="6" t="str">
        <f>IFERROR(VLOOKUP(H4792,'Price List'!$A$2:$H$109,8,0),"-")</f>
        <v>-</v>
      </c>
      <c r="G4792" s="6" t="str">
        <f>IFERROR(VLOOKUP(A4792,'Distributor List'!$A$2:$E$77,5,0),"-")</f>
        <v>-</v>
      </c>
      <c r="H4792" s="10"/>
      <c r="I4792" s="95"/>
      <c r="J4792" s="92"/>
      <c r="K4792" s="92"/>
      <c r="L4792" s="73">
        <f t="shared" si="1529"/>
        <v>0</v>
      </c>
      <c r="M4792" s="73">
        <f t="shared" si="1526"/>
        <v>0</v>
      </c>
      <c r="N4792" s="73"/>
      <c r="O4792" s="73"/>
      <c r="P4792" s="73"/>
      <c r="Q4792" s="73"/>
      <c r="R4792" s="73">
        <f t="shared" si="1528"/>
        <v>0</v>
      </c>
      <c r="S4792" s="76" t="str">
        <f t="shared" si="1520"/>
        <v>-</v>
      </c>
      <c r="T4792" s="96">
        <v>0</v>
      </c>
      <c r="U4792" s="97"/>
      <c r="V4792" s="73">
        <f t="shared" si="1527"/>
        <v>0</v>
      </c>
      <c r="W4792" s="73">
        <f t="shared" si="1521"/>
        <v>0</v>
      </c>
      <c r="X4792" s="76" t="str">
        <f t="shared" si="1522"/>
        <v>-</v>
      </c>
      <c r="Y4792" s="73">
        <f t="shared" si="1523"/>
        <v>0</v>
      </c>
      <c r="Z4792" s="73">
        <f t="shared" si="1524"/>
        <v>0</v>
      </c>
      <c r="AA4792" s="73">
        <f t="shared" si="1517"/>
        <v>0</v>
      </c>
      <c r="AB4792" s="73">
        <f t="shared" si="1525"/>
        <v>0</v>
      </c>
      <c r="AC4792" s="73">
        <f t="shared" si="1518"/>
        <v>0</v>
      </c>
      <c r="AD4792" s="73">
        <f t="shared" si="1519"/>
        <v>0</v>
      </c>
      <c r="AE4792" s="73">
        <v>0</v>
      </c>
    </row>
    <row r="4793" spans="1:31" ht="15" customHeight="1">
      <c r="A4793" s="94"/>
      <c r="B4793" s="6" t="str">
        <f>IFERROR(VLOOKUP(A4793,'Distributor List'!$A$2:$D$77,2,0),"-")</f>
        <v>-</v>
      </c>
      <c r="C4793" s="6" t="str">
        <f>IFERROR(VLOOKUP(A4793,'Distributor List'!$A$2:$D$77,3,0),"-")</f>
        <v>-</v>
      </c>
      <c r="D4793" s="6" t="str">
        <f>IFERROR(VLOOKUP(A4793,'Distributor List'!$A$2:$F$77,6,0),"-")</f>
        <v>-</v>
      </c>
      <c r="E4793" s="6" t="str">
        <f>IFERROR(VLOOKUP(A4793,'Distributor List'!$A$2:$D$77,4,0),"-")</f>
        <v>-</v>
      </c>
      <c r="F4793" s="6" t="str">
        <f>IFERROR(VLOOKUP(H4793,'Price List'!$A$2:$H$109,8,0),"-")</f>
        <v>-</v>
      </c>
      <c r="G4793" s="6" t="str">
        <f>IFERROR(VLOOKUP(A4793,'Distributor List'!$A$2:$E$77,5,0),"-")</f>
        <v>-</v>
      </c>
      <c r="H4793" s="10"/>
      <c r="I4793" s="95"/>
      <c r="J4793" s="92"/>
      <c r="K4793" s="92"/>
      <c r="L4793" s="73">
        <f t="shared" si="1529"/>
        <v>0</v>
      </c>
      <c r="M4793" s="73">
        <f t="shared" si="1526"/>
        <v>0</v>
      </c>
      <c r="N4793" s="73"/>
      <c r="O4793" s="73"/>
      <c r="P4793" s="73"/>
      <c r="Q4793" s="73"/>
      <c r="R4793" s="73">
        <f t="shared" si="1528"/>
        <v>0</v>
      </c>
      <c r="S4793" s="76" t="str">
        <f t="shared" si="1520"/>
        <v>-</v>
      </c>
      <c r="T4793" s="96">
        <v>0</v>
      </c>
      <c r="U4793" s="97"/>
      <c r="V4793" s="73">
        <f t="shared" si="1527"/>
        <v>0</v>
      </c>
      <c r="W4793" s="73">
        <f t="shared" si="1521"/>
        <v>0</v>
      </c>
      <c r="X4793" s="76" t="str">
        <f t="shared" si="1522"/>
        <v>-</v>
      </c>
      <c r="Y4793" s="73">
        <f t="shared" si="1523"/>
        <v>0</v>
      </c>
      <c r="Z4793" s="73">
        <f t="shared" si="1524"/>
        <v>0</v>
      </c>
      <c r="AA4793" s="73">
        <f t="shared" si="1517"/>
        <v>0</v>
      </c>
      <c r="AB4793" s="73">
        <f t="shared" si="1525"/>
        <v>0</v>
      </c>
      <c r="AC4793" s="73">
        <f t="shared" si="1518"/>
        <v>0</v>
      </c>
      <c r="AD4793" s="73">
        <f t="shared" si="1519"/>
        <v>0</v>
      </c>
      <c r="AE4793" s="73">
        <v>0</v>
      </c>
    </row>
    <row r="4794" spans="1:31" ht="15" customHeight="1">
      <c r="A4794" s="94"/>
      <c r="B4794" s="6" t="str">
        <f>IFERROR(VLOOKUP(A4794,'Distributor List'!$A$2:$D$77,2,0),"-")</f>
        <v>-</v>
      </c>
      <c r="C4794" s="6" t="str">
        <f>IFERROR(VLOOKUP(A4794,'Distributor List'!$A$2:$D$77,3,0),"-")</f>
        <v>-</v>
      </c>
      <c r="D4794" s="6" t="str">
        <f>IFERROR(VLOOKUP(A4794,'Distributor List'!$A$2:$F$77,6,0),"-")</f>
        <v>-</v>
      </c>
      <c r="E4794" s="6" t="str">
        <f>IFERROR(VLOOKUP(A4794,'Distributor List'!$A$2:$D$77,4,0),"-")</f>
        <v>-</v>
      </c>
      <c r="F4794" s="6" t="str">
        <f>IFERROR(VLOOKUP(H4794,'Price List'!$A$2:$H$109,8,0),"-")</f>
        <v>-</v>
      </c>
      <c r="G4794" s="6" t="str">
        <f>IFERROR(VLOOKUP(A4794,'Distributor List'!$A$2:$E$77,5,0),"-")</f>
        <v>-</v>
      </c>
      <c r="H4794" s="10"/>
      <c r="I4794" s="95"/>
      <c r="J4794" s="92"/>
      <c r="K4794" s="92"/>
      <c r="L4794" s="73">
        <f t="shared" si="1529"/>
        <v>0</v>
      </c>
      <c r="M4794" s="73">
        <f t="shared" si="1526"/>
        <v>0</v>
      </c>
      <c r="N4794" s="73"/>
      <c r="O4794" s="73"/>
      <c r="P4794" s="73"/>
      <c r="Q4794" s="73"/>
      <c r="R4794" s="73">
        <f t="shared" si="1528"/>
        <v>0</v>
      </c>
      <c r="S4794" s="76" t="str">
        <f t="shared" si="1520"/>
        <v>-</v>
      </c>
      <c r="T4794" s="96">
        <v>0</v>
      </c>
      <c r="U4794" s="97"/>
      <c r="V4794" s="73">
        <f t="shared" si="1527"/>
        <v>0</v>
      </c>
      <c r="W4794" s="73">
        <f t="shared" si="1521"/>
        <v>0</v>
      </c>
      <c r="X4794" s="76" t="str">
        <f t="shared" si="1522"/>
        <v>-</v>
      </c>
      <c r="Y4794" s="73">
        <f t="shared" si="1523"/>
        <v>0</v>
      </c>
      <c r="Z4794" s="73">
        <f t="shared" si="1524"/>
        <v>0</v>
      </c>
      <c r="AA4794" s="73">
        <f t="shared" si="1517"/>
        <v>0</v>
      </c>
      <c r="AB4794" s="73">
        <f t="shared" si="1525"/>
        <v>0</v>
      </c>
      <c r="AC4794" s="73">
        <f t="shared" si="1518"/>
        <v>0</v>
      </c>
      <c r="AD4794" s="73">
        <f t="shared" si="1519"/>
        <v>0</v>
      </c>
      <c r="AE4794" s="73">
        <v>0</v>
      </c>
    </row>
    <row r="4795" spans="1:31" ht="15" customHeight="1">
      <c r="A4795" s="94"/>
      <c r="B4795" s="6" t="str">
        <f>IFERROR(VLOOKUP(A4795,'Distributor List'!$A$2:$D$77,2,0),"-")</f>
        <v>-</v>
      </c>
      <c r="C4795" s="6" t="str">
        <f>IFERROR(VLOOKUP(A4795,'Distributor List'!$A$2:$D$77,3,0),"-")</f>
        <v>-</v>
      </c>
      <c r="D4795" s="6" t="str">
        <f>IFERROR(VLOOKUP(A4795,'Distributor List'!$A$2:$F$77,6,0),"-")</f>
        <v>-</v>
      </c>
      <c r="E4795" s="6" t="str">
        <f>IFERROR(VLOOKUP(A4795,'Distributor List'!$A$2:$D$77,4,0),"-")</f>
        <v>-</v>
      </c>
      <c r="F4795" s="6" t="str">
        <f>IFERROR(VLOOKUP(H4795,'Price List'!$A$2:$H$109,8,0),"-")</f>
        <v>-</v>
      </c>
      <c r="G4795" s="6" t="str">
        <f>IFERROR(VLOOKUP(A4795,'Distributor List'!$A$2:$E$77,5,0),"-")</f>
        <v>-</v>
      </c>
      <c r="H4795" s="10"/>
      <c r="I4795" s="95"/>
      <c r="J4795" s="92"/>
      <c r="K4795" s="92"/>
      <c r="L4795" s="73">
        <f t="shared" si="1529"/>
        <v>0</v>
      </c>
      <c r="M4795" s="73">
        <f t="shared" si="1526"/>
        <v>0</v>
      </c>
      <c r="N4795" s="73"/>
      <c r="O4795" s="73"/>
      <c r="P4795" s="73"/>
      <c r="Q4795" s="73"/>
      <c r="R4795" s="73">
        <f t="shared" si="1528"/>
        <v>0</v>
      </c>
      <c r="S4795" s="76" t="str">
        <f t="shared" si="1520"/>
        <v>-</v>
      </c>
      <c r="T4795" s="96">
        <v>0</v>
      </c>
      <c r="U4795" s="97"/>
      <c r="V4795" s="73">
        <f t="shared" si="1527"/>
        <v>0</v>
      </c>
      <c r="W4795" s="73">
        <f t="shared" si="1521"/>
        <v>0</v>
      </c>
      <c r="X4795" s="76" t="str">
        <f t="shared" si="1522"/>
        <v>-</v>
      </c>
      <c r="Y4795" s="73">
        <f t="shared" si="1523"/>
        <v>0</v>
      </c>
      <c r="Z4795" s="73">
        <f t="shared" si="1524"/>
        <v>0</v>
      </c>
      <c r="AA4795" s="73">
        <f t="shared" si="1517"/>
        <v>0</v>
      </c>
      <c r="AB4795" s="73">
        <f t="shared" si="1525"/>
        <v>0</v>
      </c>
      <c r="AC4795" s="73">
        <f t="shared" si="1518"/>
        <v>0</v>
      </c>
      <c r="AD4795" s="73">
        <f t="shared" si="1519"/>
        <v>0</v>
      </c>
      <c r="AE4795" s="73">
        <v>0</v>
      </c>
    </row>
    <row r="4796" spans="1:31" ht="15" customHeight="1">
      <c r="A4796" s="94"/>
      <c r="B4796" s="6" t="str">
        <f>IFERROR(VLOOKUP(A4796,'Distributor List'!$A$2:$D$77,2,0),"-")</f>
        <v>-</v>
      </c>
      <c r="C4796" s="6" t="str">
        <f>IFERROR(VLOOKUP(A4796,'Distributor List'!$A$2:$D$77,3,0),"-")</f>
        <v>-</v>
      </c>
      <c r="D4796" s="6" t="str">
        <f>IFERROR(VLOOKUP(A4796,'Distributor List'!$A$2:$F$77,6,0),"-")</f>
        <v>-</v>
      </c>
      <c r="E4796" s="6" t="str">
        <f>IFERROR(VLOOKUP(A4796,'Distributor List'!$A$2:$D$77,4,0),"-")</f>
        <v>-</v>
      </c>
      <c r="F4796" s="6" t="str">
        <f>IFERROR(VLOOKUP(H4796,'Price List'!$A$2:$H$109,8,0),"-")</f>
        <v>-</v>
      </c>
      <c r="G4796" s="6" t="str">
        <f>IFERROR(VLOOKUP(A4796,'Distributor List'!$A$2:$E$77,5,0),"-")</f>
        <v>-</v>
      </c>
      <c r="H4796" s="10"/>
      <c r="I4796" s="95"/>
      <c r="J4796" s="92"/>
      <c r="K4796" s="92"/>
      <c r="L4796" s="73">
        <f t="shared" si="1529"/>
        <v>0</v>
      </c>
      <c r="M4796" s="73">
        <f t="shared" si="1526"/>
        <v>0</v>
      </c>
      <c r="N4796" s="73"/>
      <c r="O4796" s="73"/>
      <c r="P4796" s="73"/>
      <c r="Q4796" s="73"/>
      <c r="R4796" s="73">
        <f t="shared" si="1528"/>
        <v>0</v>
      </c>
      <c r="S4796" s="76" t="str">
        <f t="shared" si="1520"/>
        <v>-</v>
      </c>
      <c r="T4796" s="96">
        <v>0</v>
      </c>
      <c r="U4796" s="97"/>
      <c r="V4796" s="73">
        <f t="shared" si="1527"/>
        <v>0</v>
      </c>
      <c r="W4796" s="73">
        <f t="shared" si="1521"/>
        <v>0</v>
      </c>
      <c r="X4796" s="76" t="str">
        <f t="shared" si="1522"/>
        <v>-</v>
      </c>
      <c r="Y4796" s="73">
        <f t="shared" si="1523"/>
        <v>0</v>
      </c>
      <c r="Z4796" s="73">
        <f t="shared" si="1524"/>
        <v>0</v>
      </c>
      <c r="AA4796" s="73">
        <f t="shared" si="1517"/>
        <v>0</v>
      </c>
      <c r="AB4796" s="73">
        <f t="shared" si="1525"/>
        <v>0</v>
      </c>
      <c r="AC4796" s="73">
        <f t="shared" si="1518"/>
        <v>0</v>
      </c>
      <c r="AD4796" s="73">
        <f t="shared" si="1519"/>
        <v>0</v>
      </c>
      <c r="AE4796" s="73">
        <v>0</v>
      </c>
    </row>
    <row r="4797" spans="1:31" ht="15" customHeight="1">
      <c r="A4797" s="94"/>
      <c r="B4797" s="6" t="str">
        <f>IFERROR(VLOOKUP(A4797,'Distributor List'!$A$2:$D$77,2,0),"-")</f>
        <v>-</v>
      </c>
      <c r="C4797" s="6" t="str">
        <f>IFERROR(VLOOKUP(A4797,'Distributor List'!$A$2:$D$77,3,0),"-")</f>
        <v>-</v>
      </c>
      <c r="D4797" s="6" t="str">
        <f>IFERROR(VLOOKUP(A4797,'Distributor List'!$A$2:$F$77,6,0),"-")</f>
        <v>-</v>
      </c>
      <c r="E4797" s="6" t="str">
        <f>IFERROR(VLOOKUP(A4797,'Distributor List'!$A$2:$D$77,4,0),"-")</f>
        <v>-</v>
      </c>
      <c r="F4797" s="6" t="str">
        <f>IFERROR(VLOOKUP(H4797,'Price List'!$A$2:$H$109,8,0),"-")</f>
        <v>-</v>
      </c>
      <c r="G4797" s="6" t="str">
        <f>IFERROR(VLOOKUP(A4797,'Distributor List'!$A$2:$E$77,5,0),"-")</f>
        <v>-</v>
      </c>
      <c r="H4797" s="10"/>
      <c r="I4797" s="95"/>
      <c r="J4797" s="92"/>
      <c r="K4797" s="92"/>
      <c r="L4797" s="73">
        <f t="shared" si="1529"/>
        <v>0</v>
      </c>
      <c r="M4797" s="73">
        <f t="shared" si="1526"/>
        <v>0</v>
      </c>
      <c r="N4797" s="73"/>
      <c r="O4797" s="73"/>
      <c r="P4797" s="73"/>
      <c r="Q4797" s="73"/>
      <c r="R4797" s="73">
        <f t="shared" si="1528"/>
        <v>0</v>
      </c>
      <c r="S4797" s="76" t="str">
        <f t="shared" si="1520"/>
        <v>-</v>
      </c>
      <c r="T4797" s="96">
        <v>0</v>
      </c>
      <c r="U4797" s="97"/>
      <c r="V4797" s="73">
        <f t="shared" si="1527"/>
        <v>0</v>
      </c>
      <c r="W4797" s="73">
        <f t="shared" si="1521"/>
        <v>0</v>
      </c>
      <c r="X4797" s="76" t="str">
        <f t="shared" si="1522"/>
        <v>-</v>
      </c>
      <c r="Y4797" s="73">
        <f t="shared" si="1523"/>
        <v>0</v>
      </c>
      <c r="Z4797" s="73">
        <f t="shared" si="1524"/>
        <v>0</v>
      </c>
      <c r="AA4797" s="73">
        <f t="shared" ref="AA4797:AA4860" si="1530">Z4797*I4797</f>
        <v>0</v>
      </c>
      <c r="AB4797" s="73">
        <f t="shared" si="1525"/>
        <v>0</v>
      </c>
      <c r="AC4797" s="73">
        <f t="shared" ref="AC4797:AC4860" si="1531">AB4797*I4797</f>
        <v>0</v>
      </c>
      <c r="AD4797" s="73">
        <f t="shared" ref="AD4797:AD4860" si="1532">Y4797*I4797</f>
        <v>0</v>
      </c>
      <c r="AE4797" s="73">
        <v>0</v>
      </c>
    </row>
    <row r="4798" spans="1:31" ht="15" customHeight="1">
      <c r="A4798" s="94"/>
      <c r="B4798" s="6" t="str">
        <f>IFERROR(VLOOKUP(A4798,'Distributor List'!$A$2:$D$77,2,0),"-")</f>
        <v>-</v>
      </c>
      <c r="C4798" s="6" t="str">
        <f>IFERROR(VLOOKUP(A4798,'Distributor List'!$A$2:$D$77,3,0),"-")</f>
        <v>-</v>
      </c>
      <c r="D4798" s="6" t="str">
        <f>IFERROR(VLOOKUP(A4798,'Distributor List'!$A$2:$F$77,6,0),"-")</f>
        <v>-</v>
      </c>
      <c r="E4798" s="6" t="str">
        <f>IFERROR(VLOOKUP(A4798,'Distributor List'!$A$2:$D$77,4,0),"-")</f>
        <v>-</v>
      </c>
      <c r="F4798" s="6" t="str">
        <f>IFERROR(VLOOKUP(H4798,'Price List'!$A$2:$H$109,8,0),"-")</f>
        <v>-</v>
      </c>
      <c r="G4798" s="6" t="str">
        <f>IFERROR(VLOOKUP(A4798,'Distributor List'!$A$2:$E$77,5,0),"-")</f>
        <v>-</v>
      </c>
      <c r="H4798" s="10"/>
      <c r="I4798" s="95"/>
      <c r="J4798" s="92"/>
      <c r="K4798" s="92"/>
      <c r="L4798" s="73">
        <f t="shared" si="1529"/>
        <v>0</v>
      </c>
      <c r="M4798" s="73">
        <f t="shared" si="1526"/>
        <v>0</v>
      </c>
      <c r="N4798" s="73"/>
      <c r="O4798" s="73"/>
      <c r="P4798" s="73"/>
      <c r="Q4798" s="73"/>
      <c r="R4798" s="73">
        <f t="shared" si="1528"/>
        <v>0</v>
      </c>
      <c r="S4798" s="76" t="str">
        <f t="shared" si="1520"/>
        <v>-</v>
      </c>
      <c r="T4798" s="96">
        <v>0</v>
      </c>
      <c r="U4798" s="97"/>
      <c r="V4798" s="73">
        <f t="shared" si="1527"/>
        <v>0</v>
      </c>
      <c r="W4798" s="73">
        <f t="shared" si="1521"/>
        <v>0</v>
      </c>
      <c r="X4798" s="76" t="str">
        <f t="shared" si="1522"/>
        <v>-</v>
      </c>
      <c r="Y4798" s="73">
        <f t="shared" si="1523"/>
        <v>0</v>
      </c>
      <c r="Z4798" s="73">
        <f t="shared" si="1524"/>
        <v>0</v>
      </c>
      <c r="AA4798" s="73">
        <f t="shared" si="1530"/>
        <v>0</v>
      </c>
      <c r="AB4798" s="73">
        <f t="shared" si="1525"/>
        <v>0</v>
      </c>
      <c r="AC4798" s="73">
        <f t="shared" si="1531"/>
        <v>0</v>
      </c>
      <c r="AD4798" s="73">
        <f t="shared" si="1532"/>
        <v>0</v>
      </c>
      <c r="AE4798" s="73">
        <v>0</v>
      </c>
    </row>
    <row r="4799" spans="1:31" ht="15" customHeight="1">
      <c r="A4799" s="94"/>
      <c r="B4799" s="6" t="str">
        <f>IFERROR(VLOOKUP(A4799,'Distributor List'!$A$2:$D$77,2,0),"-")</f>
        <v>-</v>
      </c>
      <c r="C4799" s="6" t="str">
        <f>IFERROR(VLOOKUP(A4799,'Distributor List'!$A$2:$D$77,3,0),"-")</f>
        <v>-</v>
      </c>
      <c r="D4799" s="6" t="str">
        <f>IFERROR(VLOOKUP(A4799,'Distributor List'!$A$2:$F$77,6,0),"-")</f>
        <v>-</v>
      </c>
      <c r="E4799" s="6" t="str">
        <f>IFERROR(VLOOKUP(A4799,'Distributor List'!$A$2:$D$77,4,0),"-")</f>
        <v>-</v>
      </c>
      <c r="F4799" s="6" t="str">
        <f>IFERROR(VLOOKUP(H4799,'Price List'!$A$2:$H$109,8,0),"-")</f>
        <v>-</v>
      </c>
      <c r="G4799" s="6" t="str">
        <f>IFERROR(VLOOKUP(A4799,'Distributor List'!$A$2:$E$77,5,0),"-")</f>
        <v>-</v>
      </c>
      <c r="H4799" s="10"/>
      <c r="I4799" s="95"/>
      <c r="J4799" s="92"/>
      <c r="K4799" s="92"/>
      <c r="L4799" s="73">
        <f t="shared" si="1529"/>
        <v>0</v>
      </c>
      <c r="M4799" s="73">
        <f t="shared" si="1526"/>
        <v>0</v>
      </c>
      <c r="N4799" s="73"/>
      <c r="O4799" s="73"/>
      <c r="P4799" s="73"/>
      <c r="Q4799" s="73"/>
      <c r="R4799" s="73">
        <f t="shared" si="1528"/>
        <v>0</v>
      </c>
      <c r="S4799" s="76" t="str">
        <f t="shared" si="1520"/>
        <v>-</v>
      </c>
      <c r="T4799" s="96">
        <v>0</v>
      </c>
      <c r="U4799" s="97"/>
      <c r="V4799" s="73">
        <f t="shared" si="1527"/>
        <v>0</v>
      </c>
      <c r="W4799" s="73">
        <f t="shared" si="1521"/>
        <v>0</v>
      </c>
      <c r="X4799" s="76" t="str">
        <f t="shared" si="1522"/>
        <v>-</v>
      </c>
      <c r="Y4799" s="73">
        <f t="shared" si="1523"/>
        <v>0</v>
      </c>
      <c r="Z4799" s="73">
        <f t="shared" si="1524"/>
        <v>0</v>
      </c>
      <c r="AA4799" s="73">
        <f t="shared" si="1530"/>
        <v>0</v>
      </c>
      <c r="AB4799" s="73">
        <f t="shared" si="1525"/>
        <v>0</v>
      </c>
      <c r="AC4799" s="73">
        <f t="shared" si="1531"/>
        <v>0</v>
      </c>
      <c r="AD4799" s="73">
        <f t="shared" si="1532"/>
        <v>0</v>
      </c>
      <c r="AE4799" s="73">
        <v>0</v>
      </c>
    </row>
    <row r="4800" spans="1:31" ht="15" customHeight="1">
      <c r="A4800" s="94"/>
      <c r="B4800" s="6" t="str">
        <f>IFERROR(VLOOKUP(A4800,'Distributor List'!$A$2:$D$77,2,0),"-")</f>
        <v>-</v>
      </c>
      <c r="C4800" s="6" t="str">
        <f>IFERROR(VLOOKUP(A4800,'Distributor List'!$A$2:$D$77,3,0),"-")</f>
        <v>-</v>
      </c>
      <c r="D4800" s="6" t="str">
        <f>IFERROR(VLOOKUP(A4800,'Distributor List'!$A$2:$F$77,6,0),"-")</f>
        <v>-</v>
      </c>
      <c r="E4800" s="6" t="str">
        <f>IFERROR(VLOOKUP(A4800,'Distributor List'!$A$2:$D$77,4,0),"-")</f>
        <v>-</v>
      </c>
      <c r="F4800" s="6" t="str">
        <f>IFERROR(VLOOKUP(H4800,'Price List'!$A$2:$H$109,8,0),"-")</f>
        <v>-</v>
      </c>
      <c r="G4800" s="6" t="str">
        <f>IFERROR(VLOOKUP(A4800,'Distributor List'!$A$2:$E$77,5,0),"-")</f>
        <v>-</v>
      </c>
      <c r="H4800" s="10"/>
      <c r="I4800" s="95"/>
      <c r="J4800" s="92"/>
      <c r="K4800" s="92"/>
      <c r="L4800" s="73">
        <f t="shared" si="1529"/>
        <v>0</v>
      </c>
      <c r="M4800" s="73">
        <f t="shared" si="1526"/>
        <v>0</v>
      </c>
      <c r="N4800" s="73"/>
      <c r="O4800" s="73"/>
      <c r="P4800" s="73"/>
      <c r="Q4800" s="73"/>
      <c r="R4800" s="73">
        <f t="shared" si="1528"/>
        <v>0</v>
      </c>
      <c r="S4800" s="76" t="str">
        <f t="shared" si="1520"/>
        <v>-</v>
      </c>
      <c r="T4800" s="96">
        <v>0</v>
      </c>
      <c r="U4800" s="97"/>
      <c r="V4800" s="73">
        <f t="shared" si="1527"/>
        <v>0</v>
      </c>
      <c r="W4800" s="73">
        <f t="shared" si="1521"/>
        <v>0</v>
      </c>
      <c r="X4800" s="76" t="str">
        <f t="shared" si="1522"/>
        <v>-</v>
      </c>
      <c r="Y4800" s="73">
        <f t="shared" si="1523"/>
        <v>0</v>
      </c>
      <c r="Z4800" s="73">
        <f t="shared" si="1524"/>
        <v>0</v>
      </c>
      <c r="AA4800" s="73">
        <f t="shared" si="1530"/>
        <v>0</v>
      </c>
      <c r="AB4800" s="73">
        <f t="shared" si="1525"/>
        <v>0</v>
      </c>
      <c r="AC4800" s="73">
        <f t="shared" si="1531"/>
        <v>0</v>
      </c>
      <c r="AD4800" s="73">
        <f t="shared" si="1532"/>
        <v>0</v>
      </c>
      <c r="AE4800" s="73">
        <v>0</v>
      </c>
    </row>
    <row r="4801" spans="1:31" ht="15" customHeight="1">
      <c r="A4801" s="94"/>
      <c r="B4801" s="6" t="str">
        <f>IFERROR(VLOOKUP(A4801,'Distributor List'!$A$2:$D$77,2,0),"-")</f>
        <v>-</v>
      </c>
      <c r="C4801" s="6" t="str">
        <f>IFERROR(VLOOKUP(A4801,'Distributor List'!$A$2:$D$77,3,0),"-")</f>
        <v>-</v>
      </c>
      <c r="D4801" s="6" t="str">
        <f>IFERROR(VLOOKUP(A4801,'Distributor List'!$A$2:$F$77,6,0),"-")</f>
        <v>-</v>
      </c>
      <c r="E4801" s="6" t="str">
        <f>IFERROR(VLOOKUP(A4801,'Distributor List'!$A$2:$D$77,4,0),"-")</f>
        <v>-</v>
      </c>
      <c r="F4801" s="6" t="str">
        <f>IFERROR(VLOOKUP(H4801,'Price List'!$A$2:$H$109,8,0),"-")</f>
        <v>-</v>
      </c>
      <c r="G4801" s="6" t="str">
        <f>IFERROR(VLOOKUP(A4801,'Distributor List'!$A$2:$E$77,5,0),"-")</f>
        <v>-</v>
      </c>
      <c r="H4801" s="10"/>
      <c r="I4801" s="95"/>
      <c r="J4801" s="92"/>
      <c r="K4801" s="92"/>
      <c r="L4801" s="73">
        <f t="shared" si="1529"/>
        <v>0</v>
      </c>
      <c r="M4801" s="73">
        <f t="shared" si="1526"/>
        <v>0</v>
      </c>
      <c r="N4801" s="73"/>
      <c r="O4801" s="73"/>
      <c r="P4801" s="73"/>
      <c r="Q4801" s="73"/>
      <c r="R4801" s="73">
        <f t="shared" si="1528"/>
        <v>0</v>
      </c>
      <c r="S4801" s="76" t="str">
        <f t="shared" si="1520"/>
        <v>-</v>
      </c>
      <c r="T4801" s="96">
        <v>0</v>
      </c>
      <c r="U4801" s="97"/>
      <c r="V4801" s="73">
        <f t="shared" si="1527"/>
        <v>0</v>
      </c>
      <c r="W4801" s="73">
        <f t="shared" si="1521"/>
        <v>0</v>
      </c>
      <c r="X4801" s="76" t="str">
        <f t="shared" si="1522"/>
        <v>-</v>
      </c>
      <c r="Y4801" s="73">
        <f t="shared" si="1523"/>
        <v>0</v>
      </c>
      <c r="Z4801" s="73">
        <f t="shared" si="1524"/>
        <v>0</v>
      </c>
      <c r="AA4801" s="73">
        <f t="shared" si="1530"/>
        <v>0</v>
      </c>
      <c r="AB4801" s="73">
        <f t="shared" si="1525"/>
        <v>0</v>
      </c>
      <c r="AC4801" s="73">
        <f t="shared" si="1531"/>
        <v>0</v>
      </c>
      <c r="AD4801" s="73">
        <f t="shared" si="1532"/>
        <v>0</v>
      </c>
      <c r="AE4801" s="73">
        <v>0</v>
      </c>
    </row>
    <row r="4802" spans="1:31" ht="15" customHeight="1">
      <c r="A4802" s="94"/>
      <c r="B4802" s="6" t="str">
        <f>IFERROR(VLOOKUP(A4802,'Distributor List'!$A$2:$D$77,2,0),"-")</f>
        <v>-</v>
      </c>
      <c r="C4802" s="6" t="str">
        <f>IFERROR(VLOOKUP(A4802,'Distributor List'!$A$2:$D$77,3,0),"-")</f>
        <v>-</v>
      </c>
      <c r="D4802" s="6" t="str">
        <f>IFERROR(VLOOKUP(A4802,'Distributor List'!$A$2:$F$77,6,0),"-")</f>
        <v>-</v>
      </c>
      <c r="E4802" s="6" t="str">
        <f>IFERROR(VLOOKUP(A4802,'Distributor List'!$A$2:$D$77,4,0),"-")</f>
        <v>-</v>
      </c>
      <c r="F4802" s="6" t="str">
        <f>IFERROR(VLOOKUP(H4802,'Price List'!$A$2:$H$109,8,0),"-")</f>
        <v>-</v>
      </c>
      <c r="G4802" s="6" t="str">
        <f>IFERROR(VLOOKUP(A4802,'Distributor List'!$A$2:$E$77,5,0),"-")</f>
        <v>-</v>
      </c>
      <c r="H4802" s="10"/>
      <c r="I4802" s="95"/>
      <c r="J4802" s="92"/>
      <c r="K4802" s="92"/>
      <c r="L4802" s="73">
        <f t="shared" si="1529"/>
        <v>0</v>
      </c>
      <c r="M4802" s="73">
        <f t="shared" si="1526"/>
        <v>0</v>
      </c>
      <c r="N4802" s="73"/>
      <c r="O4802" s="73"/>
      <c r="P4802" s="73"/>
      <c r="Q4802" s="73"/>
      <c r="R4802" s="73">
        <f t="shared" si="1528"/>
        <v>0</v>
      </c>
      <c r="S4802" s="76" t="str">
        <f t="shared" si="1520"/>
        <v>-</v>
      </c>
      <c r="T4802" s="96">
        <v>0</v>
      </c>
      <c r="U4802" s="97"/>
      <c r="V4802" s="73">
        <f t="shared" si="1527"/>
        <v>0</v>
      </c>
      <c r="W4802" s="73">
        <f t="shared" si="1521"/>
        <v>0</v>
      </c>
      <c r="X4802" s="76" t="str">
        <f t="shared" si="1522"/>
        <v>-</v>
      </c>
      <c r="Y4802" s="73">
        <f t="shared" si="1523"/>
        <v>0</v>
      </c>
      <c r="Z4802" s="73">
        <f t="shared" si="1524"/>
        <v>0</v>
      </c>
      <c r="AA4802" s="73">
        <f t="shared" si="1530"/>
        <v>0</v>
      </c>
      <c r="AB4802" s="73">
        <f t="shared" si="1525"/>
        <v>0</v>
      </c>
      <c r="AC4802" s="73">
        <f t="shared" si="1531"/>
        <v>0</v>
      </c>
      <c r="AD4802" s="73">
        <f t="shared" si="1532"/>
        <v>0</v>
      </c>
      <c r="AE4802" s="73">
        <v>0</v>
      </c>
    </row>
    <row r="4803" spans="1:31" ht="15" customHeight="1">
      <c r="A4803" s="94"/>
      <c r="B4803" s="6" t="str">
        <f>IFERROR(VLOOKUP(A4803,'Distributor List'!$A$2:$D$77,2,0),"-")</f>
        <v>-</v>
      </c>
      <c r="C4803" s="6" t="str">
        <f>IFERROR(VLOOKUP(A4803,'Distributor List'!$A$2:$D$77,3,0),"-")</f>
        <v>-</v>
      </c>
      <c r="D4803" s="6" t="str">
        <f>IFERROR(VLOOKUP(A4803,'Distributor List'!$A$2:$F$77,6,0),"-")</f>
        <v>-</v>
      </c>
      <c r="E4803" s="6" t="str">
        <f>IFERROR(VLOOKUP(A4803,'Distributor List'!$A$2:$D$77,4,0),"-")</f>
        <v>-</v>
      </c>
      <c r="F4803" s="6" t="str">
        <f>IFERROR(VLOOKUP(H4803,'Price List'!$A$2:$H$109,8,0),"-")</f>
        <v>-</v>
      </c>
      <c r="G4803" s="6" t="str">
        <f>IFERROR(VLOOKUP(A4803,'Distributor List'!$A$2:$E$77,5,0),"-")</f>
        <v>-</v>
      </c>
      <c r="H4803" s="10"/>
      <c r="I4803" s="95"/>
      <c r="J4803" s="92"/>
      <c r="K4803" s="92"/>
      <c r="L4803" s="73">
        <f t="shared" si="1529"/>
        <v>0</v>
      </c>
      <c r="M4803" s="73">
        <f t="shared" si="1526"/>
        <v>0</v>
      </c>
      <c r="N4803" s="73"/>
      <c r="O4803" s="73"/>
      <c r="P4803" s="73"/>
      <c r="Q4803" s="73"/>
      <c r="R4803" s="73">
        <f t="shared" si="1528"/>
        <v>0</v>
      </c>
      <c r="S4803" s="76" t="str">
        <f t="shared" si="1520"/>
        <v>-</v>
      </c>
      <c r="T4803" s="96">
        <v>0</v>
      </c>
      <c r="U4803" s="97"/>
      <c r="V4803" s="73">
        <f t="shared" si="1527"/>
        <v>0</v>
      </c>
      <c r="W4803" s="73">
        <f t="shared" si="1521"/>
        <v>0</v>
      </c>
      <c r="X4803" s="76" t="str">
        <f t="shared" si="1522"/>
        <v>-</v>
      </c>
      <c r="Y4803" s="73">
        <f t="shared" si="1523"/>
        <v>0</v>
      </c>
      <c r="Z4803" s="73">
        <f t="shared" si="1524"/>
        <v>0</v>
      </c>
      <c r="AA4803" s="73">
        <f t="shared" si="1530"/>
        <v>0</v>
      </c>
      <c r="AB4803" s="73">
        <f t="shared" si="1525"/>
        <v>0</v>
      </c>
      <c r="AC4803" s="73">
        <f t="shared" si="1531"/>
        <v>0</v>
      </c>
      <c r="AD4803" s="73">
        <f t="shared" si="1532"/>
        <v>0</v>
      </c>
      <c r="AE4803" s="73">
        <v>0</v>
      </c>
    </row>
    <row r="4804" spans="1:31" ht="15" customHeight="1">
      <c r="A4804" s="94"/>
      <c r="B4804" s="6" t="str">
        <f>IFERROR(VLOOKUP(A4804,'Distributor List'!$A$2:$D$77,2,0),"-")</f>
        <v>-</v>
      </c>
      <c r="C4804" s="6" t="str">
        <f>IFERROR(VLOOKUP(A4804,'Distributor List'!$A$2:$D$77,3,0),"-")</f>
        <v>-</v>
      </c>
      <c r="D4804" s="6" t="str">
        <f>IFERROR(VLOOKUP(A4804,'Distributor List'!$A$2:$F$77,6,0),"-")</f>
        <v>-</v>
      </c>
      <c r="E4804" s="6" t="str">
        <f>IFERROR(VLOOKUP(A4804,'Distributor List'!$A$2:$D$77,4,0),"-")</f>
        <v>-</v>
      </c>
      <c r="F4804" s="6" t="str">
        <f>IFERROR(VLOOKUP(H4804,'Price List'!$A$2:$H$109,8,0),"-")</f>
        <v>-</v>
      </c>
      <c r="G4804" s="6" t="str">
        <f>IFERROR(VLOOKUP(A4804,'Distributor List'!$A$2:$E$77,5,0),"-")</f>
        <v>-</v>
      </c>
      <c r="H4804" s="10"/>
      <c r="I4804" s="95"/>
      <c r="J4804" s="92"/>
      <c r="K4804" s="92"/>
      <c r="L4804" s="73">
        <f t="shared" si="1529"/>
        <v>0</v>
      </c>
      <c r="M4804" s="73">
        <f t="shared" si="1526"/>
        <v>0</v>
      </c>
      <c r="N4804" s="73"/>
      <c r="O4804" s="73"/>
      <c r="P4804" s="73"/>
      <c r="Q4804" s="73"/>
      <c r="R4804" s="73">
        <f t="shared" si="1528"/>
        <v>0</v>
      </c>
      <c r="S4804" s="76" t="str">
        <f t="shared" si="1520"/>
        <v>-</v>
      </c>
      <c r="T4804" s="96">
        <v>0</v>
      </c>
      <c r="U4804" s="97"/>
      <c r="V4804" s="73">
        <f t="shared" si="1527"/>
        <v>0</v>
      </c>
      <c r="W4804" s="73">
        <f t="shared" si="1521"/>
        <v>0</v>
      </c>
      <c r="X4804" s="76" t="str">
        <f t="shared" si="1522"/>
        <v>-</v>
      </c>
      <c r="Y4804" s="73">
        <f t="shared" si="1523"/>
        <v>0</v>
      </c>
      <c r="Z4804" s="73">
        <f t="shared" si="1524"/>
        <v>0</v>
      </c>
      <c r="AA4804" s="73">
        <f t="shared" si="1530"/>
        <v>0</v>
      </c>
      <c r="AB4804" s="73">
        <f t="shared" si="1525"/>
        <v>0</v>
      </c>
      <c r="AC4804" s="73">
        <f t="shared" si="1531"/>
        <v>0</v>
      </c>
      <c r="AD4804" s="73">
        <f t="shared" si="1532"/>
        <v>0</v>
      </c>
      <c r="AE4804" s="73">
        <v>0</v>
      </c>
    </row>
    <row r="4805" spans="1:31" ht="15" customHeight="1">
      <c r="A4805" s="94"/>
      <c r="B4805" s="6" t="str">
        <f>IFERROR(VLOOKUP(A4805,'Distributor List'!$A$2:$D$77,2,0),"-")</f>
        <v>-</v>
      </c>
      <c r="C4805" s="6" t="str">
        <f>IFERROR(VLOOKUP(A4805,'Distributor List'!$A$2:$D$77,3,0),"-")</f>
        <v>-</v>
      </c>
      <c r="D4805" s="6" t="str">
        <f>IFERROR(VLOOKUP(A4805,'Distributor List'!$A$2:$F$77,6,0),"-")</f>
        <v>-</v>
      </c>
      <c r="E4805" s="6" t="str">
        <f>IFERROR(VLOOKUP(A4805,'Distributor List'!$A$2:$D$77,4,0),"-")</f>
        <v>-</v>
      </c>
      <c r="F4805" s="6" t="str">
        <f>IFERROR(VLOOKUP(H4805,'Price List'!$A$2:$H$109,8,0),"-")</f>
        <v>-</v>
      </c>
      <c r="G4805" s="6" t="str">
        <f>IFERROR(VLOOKUP(A4805,'Distributor List'!$A$2:$E$77,5,0),"-")</f>
        <v>-</v>
      </c>
      <c r="H4805" s="10"/>
      <c r="I4805" s="95"/>
      <c r="J4805" s="92"/>
      <c r="K4805" s="92"/>
      <c r="L4805" s="73">
        <f t="shared" si="1529"/>
        <v>0</v>
      </c>
      <c r="M4805" s="73">
        <f t="shared" si="1526"/>
        <v>0</v>
      </c>
      <c r="N4805" s="73"/>
      <c r="O4805" s="73"/>
      <c r="P4805" s="73"/>
      <c r="Q4805" s="73"/>
      <c r="R4805" s="73">
        <f t="shared" si="1528"/>
        <v>0</v>
      </c>
      <c r="S4805" s="76" t="str">
        <f t="shared" si="1520"/>
        <v>-</v>
      </c>
      <c r="T4805" s="96">
        <v>0</v>
      </c>
      <c r="U4805" s="97"/>
      <c r="V4805" s="73">
        <f t="shared" si="1527"/>
        <v>0</v>
      </c>
      <c r="W4805" s="73">
        <f t="shared" si="1521"/>
        <v>0</v>
      </c>
      <c r="X4805" s="76" t="str">
        <f t="shared" si="1522"/>
        <v>-</v>
      </c>
      <c r="Y4805" s="73">
        <f t="shared" si="1523"/>
        <v>0</v>
      </c>
      <c r="Z4805" s="73">
        <f t="shared" si="1524"/>
        <v>0</v>
      </c>
      <c r="AA4805" s="73">
        <f t="shared" si="1530"/>
        <v>0</v>
      </c>
      <c r="AB4805" s="73">
        <f t="shared" si="1525"/>
        <v>0</v>
      </c>
      <c r="AC4805" s="73">
        <f t="shared" si="1531"/>
        <v>0</v>
      </c>
      <c r="AD4805" s="73">
        <f t="shared" si="1532"/>
        <v>0</v>
      </c>
      <c r="AE4805" s="73">
        <v>0</v>
      </c>
    </row>
    <row r="4806" spans="1:31" ht="15" customHeight="1">
      <c r="A4806" s="94"/>
      <c r="B4806" s="6" t="str">
        <f>IFERROR(VLOOKUP(A4806,'Distributor List'!$A$2:$D$77,2,0),"-")</f>
        <v>-</v>
      </c>
      <c r="C4806" s="6" t="str">
        <f>IFERROR(VLOOKUP(A4806,'Distributor List'!$A$2:$D$77,3,0),"-")</f>
        <v>-</v>
      </c>
      <c r="D4806" s="6" t="str">
        <f>IFERROR(VLOOKUP(A4806,'Distributor List'!$A$2:$F$77,6,0),"-")</f>
        <v>-</v>
      </c>
      <c r="E4806" s="6" t="str">
        <f>IFERROR(VLOOKUP(A4806,'Distributor List'!$A$2:$D$77,4,0),"-")</f>
        <v>-</v>
      </c>
      <c r="F4806" s="6" t="str">
        <f>IFERROR(VLOOKUP(H4806,'Price List'!$A$2:$H$109,8,0),"-")</f>
        <v>-</v>
      </c>
      <c r="G4806" s="6" t="str">
        <f>IFERROR(VLOOKUP(A4806,'Distributor List'!$A$2:$E$77,5,0),"-")</f>
        <v>-</v>
      </c>
      <c r="H4806" s="10"/>
      <c r="I4806" s="95"/>
      <c r="J4806" s="92"/>
      <c r="K4806" s="92"/>
      <c r="L4806" s="73">
        <f t="shared" si="1529"/>
        <v>0</v>
      </c>
      <c r="M4806" s="73">
        <f t="shared" si="1526"/>
        <v>0</v>
      </c>
      <c r="N4806" s="73"/>
      <c r="O4806" s="73"/>
      <c r="P4806" s="73"/>
      <c r="Q4806" s="73"/>
      <c r="R4806" s="73">
        <f t="shared" si="1528"/>
        <v>0</v>
      </c>
      <c r="S4806" s="76" t="str">
        <f t="shared" si="1520"/>
        <v>-</v>
      </c>
      <c r="T4806" s="96">
        <v>0</v>
      </c>
      <c r="U4806" s="97"/>
      <c r="V4806" s="73">
        <f t="shared" si="1527"/>
        <v>0</v>
      </c>
      <c r="W4806" s="73">
        <f t="shared" si="1521"/>
        <v>0</v>
      </c>
      <c r="X4806" s="76" t="str">
        <f t="shared" si="1522"/>
        <v>-</v>
      </c>
      <c r="Y4806" s="73">
        <f t="shared" si="1523"/>
        <v>0</v>
      </c>
      <c r="Z4806" s="73">
        <f t="shared" si="1524"/>
        <v>0</v>
      </c>
      <c r="AA4806" s="73">
        <f t="shared" si="1530"/>
        <v>0</v>
      </c>
      <c r="AB4806" s="73">
        <f t="shared" si="1525"/>
        <v>0</v>
      </c>
      <c r="AC4806" s="73">
        <f t="shared" si="1531"/>
        <v>0</v>
      </c>
      <c r="AD4806" s="73">
        <f t="shared" si="1532"/>
        <v>0</v>
      </c>
      <c r="AE4806" s="73">
        <v>0</v>
      </c>
    </row>
    <row r="4807" spans="1:31" ht="15" customHeight="1">
      <c r="A4807" s="94"/>
      <c r="B4807" s="6" t="str">
        <f>IFERROR(VLOOKUP(A4807,'Distributor List'!$A$2:$D$77,2,0),"-")</f>
        <v>-</v>
      </c>
      <c r="C4807" s="6" t="str">
        <f>IFERROR(VLOOKUP(A4807,'Distributor List'!$A$2:$D$77,3,0),"-")</f>
        <v>-</v>
      </c>
      <c r="D4807" s="6" t="str">
        <f>IFERROR(VLOOKUP(A4807,'Distributor List'!$A$2:$F$77,6,0),"-")</f>
        <v>-</v>
      </c>
      <c r="E4807" s="6" t="str">
        <f>IFERROR(VLOOKUP(A4807,'Distributor List'!$A$2:$D$77,4,0),"-")</f>
        <v>-</v>
      </c>
      <c r="F4807" s="6" t="str">
        <f>IFERROR(VLOOKUP(H4807,'Price List'!$A$2:$H$109,8,0),"-")</f>
        <v>-</v>
      </c>
      <c r="G4807" s="6" t="str">
        <f>IFERROR(VLOOKUP(A4807,'Distributor List'!$A$2:$E$77,5,0),"-")</f>
        <v>-</v>
      </c>
      <c r="H4807" s="10"/>
      <c r="I4807" s="95"/>
      <c r="J4807" s="92"/>
      <c r="K4807" s="92"/>
      <c r="L4807" s="73">
        <f t="shared" si="1529"/>
        <v>0</v>
      </c>
      <c r="M4807" s="73">
        <f t="shared" si="1526"/>
        <v>0</v>
      </c>
      <c r="N4807" s="73"/>
      <c r="O4807" s="73"/>
      <c r="P4807" s="73"/>
      <c r="Q4807" s="73"/>
      <c r="R4807" s="73">
        <f t="shared" si="1528"/>
        <v>0</v>
      </c>
      <c r="S4807" s="76" t="str">
        <f t="shared" si="1520"/>
        <v>-</v>
      </c>
      <c r="T4807" s="96">
        <v>0</v>
      </c>
      <c r="U4807" s="97"/>
      <c r="V4807" s="73">
        <f t="shared" si="1527"/>
        <v>0</v>
      </c>
      <c r="W4807" s="73">
        <f t="shared" si="1521"/>
        <v>0</v>
      </c>
      <c r="X4807" s="76" t="str">
        <f t="shared" si="1522"/>
        <v>-</v>
      </c>
      <c r="Y4807" s="73">
        <f t="shared" si="1523"/>
        <v>0</v>
      </c>
      <c r="Z4807" s="73">
        <f t="shared" si="1524"/>
        <v>0</v>
      </c>
      <c r="AA4807" s="73">
        <f t="shared" si="1530"/>
        <v>0</v>
      </c>
      <c r="AB4807" s="73">
        <f t="shared" si="1525"/>
        <v>0</v>
      </c>
      <c r="AC4807" s="73">
        <f t="shared" si="1531"/>
        <v>0</v>
      </c>
      <c r="AD4807" s="73">
        <f t="shared" si="1532"/>
        <v>0</v>
      </c>
      <c r="AE4807" s="73">
        <v>0</v>
      </c>
    </row>
    <row r="4808" spans="1:31" ht="15" customHeight="1">
      <c r="A4808" s="94"/>
      <c r="B4808" s="6" t="str">
        <f>IFERROR(VLOOKUP(A4808,'Distributor List'!$A$2:$D$77,2,0),"-")</f>
        <v>-</v>
      </c>
      <c r="C4808" s="6" t="str">
        <f>IFERROR(VLOOKUP(A4808,'Distributor List'!$A$2:$D$77,3,0),"-")</f>
        <v>-</v>
      </c>
      <c r="D4808" s="6" t="str">
        <f>IFERROR(VLOOKUP(A4808,'Distributor List'!$A$2:$F$77,6,0),"-")</f>
        <v>-</v>
      </c>
      <c r="E4808" s="6" t="str">
        <f>IFERROR(VLOOKUP(A4808,'Distributor List'!$A$2:$D$77,4,0),"-")</f>
        <v>-</v>
      </c>
      <c r="F4808" s="6" t="str">
        <f>IFERROR(VLOOKUP(H4808,'Price List'!$A$2:$H$109,8,0),"-")</f>
        <v>-</v>
      </c>
      <c r="G4808" s="6" t="str">
        <f>IFERROR(VLOOKUP(A4808,'Distributor List'!$A$2:$E$77,5,0),"-")</f>
        <v>-</v>
      </c>
      <c r="H4808" s="10"/>
      <c r="I4808" s="95"/>
      <c r="J4808" s="92"/>
      <c r="K4808" s="92"/>
      <c r="L4808" s="73">
        <f t="shared" si="1529"/>
        <v>0</v>
      </c>
      <c r="M4808" s="73">
        <f t="shared" si="1526"/>
        <v>0</v>
      </c>
      <c r="N4808" s="73"/>
      <c r="O4808" s="73"/>
      <c r="P4808" s="73"/>
      <c r="Q4808" s="73"/>
      <c r="R4808" s="73">
        <f t="shared" si="1528"/>
        <v>0</v>
      </c>
      <c r="S4808" s="76" t="str">
        <f t="shared" si="1520"/>
        <v>-</v>
      </c>
      <c r="T4808" s="96">
        <v>0</v>
      </c>
      <c r="U4808" s="97"/>
      <c r="V4808" s="73">
        <f t="shared" si="1527"/>
        <v>0</v>
      </c>
      <c r="W4808" s="73">
        <f t="shared" si="1521"/>
        <v>0</v>
      </c>
      <c r="X4808" s="76" t="str">
        <f t="shared" si="1522"/>
        <v>-</v>
      </c>
      <c r="Y4808" s="73">
        <f t="shared" si="1523"/>
        <v>0</v>
      </c>
      <c r="Z4808" s="73">
        <f t="shared" si="1524"/>
        <v>0</v>
      </c>
      <c r="AA4808" s="73">
        <f t="shared" si="1530"/>
        <v>0</v>
      </c>
      <c r="AB4808" s="73">
        <f t="shared" si="1525"/>
        <v>0</v>
      </c>
      <c r="AC4808" s="73">
        <f t="shared" si="1531"/>
        <v>0</v>
      </c>
      <c r="AD4808" s="73">
        <f t="shared" si="1532"/>
        <v>0</v>
      </c>
      <c r="AE4808" s="73">
        <v>0</v>
      </c>
    </row>
    <row r="4809" spans="1:31" ht="15" customHeight="1">
      <c r="A4809" s="94"/>
      <c r="B4809" s="6" t="str">
        <f>IFERROR(VLOOKUP(A4809,'Distributor List'!$A$2:$D$77,2,0),"-")</f>
        <v>-</v>
      </c>
      <c r="C4809" s="6" t="str">
        <f>IFERROR(VLOOKUP(A4809,'Distributor List'!$A$2:$D$77,3,0),"-")</f>
        <v>-</v>
      </c>
      <c r="D4809" s="6" t="str">
        <f>IFERROR(VLOOKUP(A4809,'Distributor List'!$A$2:$F$77,6,0),"-")</f>
        <v>-</v>
      </c>
      <c r="E4809" s="6" t="str">
        <f>IFERROR(VLOOKUP(A4809,'Distributor List'!$A$2:$D$77,4,0),"-")</f>
        <v>-</v>
      </c>
      <c r="F4809" s="6" t="str">
        <f>IFERROR(VLOOKUP(H4809,'Price List'!$A$2:$H$109,8,0),"-")</f>
        <v>-</v>
      </c>
      <c r="G4809" s="6" t="str">
        <f>IFERROR(VLOOKUP(A4809,'Distributor List'!$A$2:$E$77,5,0),"-")</f>
        <v>-</v>
      </c>
      <c r="H4809" s="10"/>
      <c r="I4809" s="95"/>
      <c r="J4809" s="92"/>
      <c r="K4809" s="92"/>
      <c r="L4809" s="73">
        <f t="shared" si="1529"/>
        <v>0</v>
      </c>
      <c r="M4809" s="73">
        <f t="shared" si="1526"/>
        <v>0</v>
      </c>
      <c r="N4809" s="73"/>
      <c r="O4809" s="73"/>
      <c r="P4809" s="73"/>
      <c r="Q4809" s="73"/>
      <c r="R4809" s="73">
        <f t="shared" si="1528"/>
        <v>0</v>
      </c>
      <c r="S4809" s="76" t="str">
        <f t="shared" si="1520"/>
        <v>-</v>
      </c>
      <c r="T4809" s="96">
        <v>0</v>
      </c>
      <c r="U4809" s="97"/>
      <c r="V4809" s="73">
        <f t="shared" si="1527"/>
        <v>0</v>
      </c>
      <c r="W4809" s="73">
        <f t="shared" si="1521"/>
        <v>0</v>
      </c>
      <c r="X4809" s="76" t="str">
        <f t="shared" si="1522"/>
        <v>-</v>
      </c>
      <c r="Y4809" s="73">
        <f t="shared" si="1523"/>
        <v>0</v>
      </c>
      <c r="Z4809" s="73">
        <f t="shared" si="1524"/>
        <v>0</v>
      </c>
      <c r="AA4809" s="73">
        <f t="shared" si="1530"/>
        <v>0</v>
      </c>
      <c r="AB4809" s="73">
        <f t="shared" si="1525"/>
        <v>0</v>
      </c>
      <c r="AC4809" s="73">
        <f t="shared" si="1531"/>
        <v>0</v>
      </c>
      <c r="AD4809" s="73">
        <f t="shared" si="1532"/>
        <v>0</v>
      </c>
      <c r="AE4809" s="73">
        <v>0</v>
      </c>
    </row>
    <row r="4810" spans="1:31" ht="15" customHeight="1">
      <c r="A4810" s="94"/>
      <c r="B4810" s="6" t="str">
        <f>IFERROR(VLOOKUP(A4810,'Distributor List'!$A$2:$D$77,2,0),"-")</f>
        <v>-</v>
      </c>
      <c r="C4810" s="6" t="str">
        <f>IFERROR(VLOOKUP(A4810,'Distributor List'!$A$2:$D$77,3,0),"-")</f>
        <v>-</v>
      </c>
      <c r="D4810" s="6" t="str">
        <f>IFERROR(VLOOKUP(A4810,'Distributor List'!$A$2:$F$77,6,0),"-")</f>
        <v>-</v>
      </c>
      <c r="E4810" s="6" t="str">
        <f>IFERROR(VLOOKUP(A4810,'Distributor List'!$A$2:$D$77,4,0),"-")</f>
        <v>-</v>
      </c>
      <c r="F4810" s="6" t="str">
        <f>IFERROR(VLOOKUP(H4810,'Price List'!$A$2:$H$109,8,0),"-")</f>
        <v>-</v>
      </c>
      <c r="G4810" s="6" t="str">
        <f>IFERROR(VLOOKUP(A4810,'Distributor List'!$A$2:$E$77,5,0),"-")</f>
        <v>-</v>
      </c>
      <c r="H4810" s="10"/>
      <c r="I4810" s="95"/>
      <c r="J4810" s="92"/>
      <c r="K4810" s="92"/>
      <c r="L4810" s="73">
        <f t="shared" si="1529"/>
        <v>0</v>
      </c>
      <c r="M4810" s="73">
        <f t="shared" si="1526"/>
        <v>0</v>
      </c>
      <c r="N4810" s="73"/>
      <c r="O4810" s="73"/>
      <c r="P4810" s="73"/>
      <c r="Q4810" s="73"/>
      <c r="R4810" s="73">
        <f t="shared" si="1528"/>
        <v>0</v>
      </c>
      <c r="S4810" s="76" t="str">
        <f t="shared" si="1520"/>
        <v>-</v>
      </c>
      <c r="T4810" s="96">
        <v>0</v>
      </c>
      <c r="U4810" s="97"/>
      <c r="V4810" s="73">
        <f t="shared" si="1527"/>
        <v>0</v>
      </c>
      <c r="W4810" s="73">
        <f t="shared" si="1521"/>
        <v>0</v>
      </c>
      <c r="X4810" s="76" t="str">
        <f t="shared" si="1522"/>
        <v>-</v>
      </c>
      <c r="Y4810" s="73">
        <f t="shared" si="1523"/>
        <v>0</v>
      </c>
      <c r="Z4810" s="73">
        <f t="shared" si="1524"/>
        <v>0</v>
      </c>
      <c r="AA4810" s="73">
        <f t="shared" si="1530"/>
        <v>0</v>
      </c>
      <c r="AB4810" s="73">
        <f t="shared" si="1525"/>
        <v>0</v>
      </c>
      <c r="AC4810" s="73">
        <f t="shared" si="1531"/>
        <v>0</v>
      </c>
      <c r="AD4810" s="73">
        <f t="shared" si="1532"/>
        <v>0</v>
      </c>
      <c r="AE4810" s="73">
        <v>0</v>
      </c>
    </row>
    <row r="4811" spans="1:31" ht="15" customHeight="1">
      <c r="A4811" s="94"/>
      <c r="B4811" s="6" t="str">
        <f>IFERROR(VLOOKUP(A4811,'Distributor List'!$A$2:$D$77,2,0),"-")</f>
        <v>-</v>
      </c>
      <c r="C4811" s="6" t="str">
        <f>IFERROR(VLOOKUP(A4811,'Distributor List'!$A$2:$D$77,3,0),"-")</f>
        <v>-</v>
      </c>
      <c r="D4811" s="6" t="str">
        <f>IFERROR(VLOOKUP(A4811,'Distributor List'!$A$2:$F$77,6,0),"-")</f>
        <v>-</v>
      </c>
      <c r="E4811" s="6" t="str">
        <f>IFERROR(VLOOKUP(A4811,'Distributor List'!$A$2:$D$77,4,0),"-")</f>
        <v>-</v>
      </c>
      <c r="F4811" s="6" t="str">
        <f>IFERROR(VLOOKUP(H4811,'Price List'!$A$2:$H$109,8,0),"-")</f>
        <v>-</v>
      </c>
      <c r="G4811" s="6" t="str">
        <f>IFERROR(VLOOKUP(A4811,'Distributor List'!$A$2:$E$77,5,0),"-")</f>
        <v>-</v>
      </c>
      <c r="H4811" s="10"/>
      <c r="I4811" s="95"/>
      <c r="J4811" s="92"/>
      <c r="K4811" s="92"/>
      <c r="L4811" s="73">
        <f t="shared" si="1529"/>
        <v>0</v>
      </c>
      <c r="M4811" s="73">
        <f t="shared" si="1526"/>
        <v>0</v>
      </c>
      <c r="N4811" s="73"/>
      <c r="O4811" s="73"/>
      <c r="P4811" s="73"/>
      <c r="Q4811" s="73"/>
      <c r="R4811" s="73">
        <f t="shared" si="1528"/>
        <v>0</v>
      </c>
      <c r="S4811" s="76" t="str">
        <f t="shared" si="1520"/>
        <v>-</v>
      </c>
      <c r="T4811" s="96">
        <v>0</v>
      </c>
      <c r="U4811" s="97"/>
      <c r="V4811" s="73">
        <f t="shared" si="1527"/>
        <v>0</v>
      </c>
      <c r="W4811" s="73">
        <f t="shared" si="1521"/>
        <v>0</v>
      </c>
      <c r="X4811" s="76" t="str">
        <f t="shared" si="1522"/>
        <v>-</v>
      </c>
      <c r="Y4811" s="73">
        <f t="shared" si="1523"/>
        <v>0</v>
      </c>
      <c r="Z4811" s="73">
        <f t="shared" si="1524"/>
        <v>0</v>
      </c>
      <c r="AA4811" s="73">
        <f t="shared" si="1530"/>
        <v>0</v>
      </c>
      <c r="AB4811" s="73">
        <f t="shared" si="1525"/>
        <v>0</v>
      </c>
      <c r="AC4811" s="73">
        <f t="shared" si="1531"/>
        <v>0</v>
      </c>
      <c r="AD4811" s="73">
        <f t="shared" si="1532"/>
        <v>0</v>
      </c>
      <c r="AE4811" s="73">
        <v>0</v>
      </c>
    </row>
    <row r="4812" spans="1:31" ht="15" customHeight="1">
      <c r="A4812" s="94"/>
      <c r="B4812" s="6" t="str">
        <f>IFERROR(VLOOKUP(A4812,'Distributor List'!$A$2:$D$77,2,0),"-")</f>
        <v>-</v>
      </c>
      <c r="C4812" s="6" t="str">
        <f>IFERROR(VLOOKUP(A4812,'Distributor List'!$A$2:$D$77,3,0),"-")</f>
        <v>-</v>
      </c>
      <c r="D4812" s="6" t="str">
        <f>IFERROR(VLOOKUP(A4812,'Distributor List'!$A$2:$F$77,6,0),"-")</f>
        <v>-</v>
      </c>
      <c r="E4812" s="6" t="str">
        <f>IFERROR(VLOOKUP(A4812,'Distributor List'!$A$2:$D$77,4,0),"-")</f>
        <v>-</v>
      </c>
      <c r="F4812" s="6" t="str">
        <f>IFERROR(VLOOKUP(H4812,'Price List'!$A$2:$H$109,8,0),"-")</f>
        <v>-</v>
      </c>
      <c r="G4812" s="6" t="str">
        <f>IFERROR(VLOOKUP(A4812,'Distributor List'!$A$2:$E$77,5,0),"-")</f>
        <v>-</v>
      </c>
      <c r="H4812" s="10"/>
      <c r="I4812" s="95"/>
      <c r="J4812" s="92"/>
      <c r="K4812" s="92"/>
      <c r="L4812" s="73">
        <f t="shared" si="1529"/>
        <v>0</v>
      </c>
      <c r="M4812" s="73">
        <f t="shared" si="1526"/>
        <v>0</v>
      </c>
      <c r="N4812" s="73"/>
      <c r="O4812" s="73"/>
      <c r="P4812" s="73"/>
      <c r="Q4812" s="73"/>
      <c r="R4812" s="73">
        <f t="shared" si="1528"/>
        <v>0</v>
      </c>
      <c r="S4812" s="76" t="str">
        <f t="shared" si="1520"/>
        <v>-</v>
      </c>
      <c r="T4812" s="96">
        <v>0</v>
      </c>
      <c r="U4812" s="97"/>
      <c r="V4812" s="73">
        <f t="shared" si="1527"/>
        <v>0</v>
      </c>
      <c r="W4812" s="73">
        <f t="shared" si="1521"/>
        <v>0</v>
      </c>
      <c r="X4812" s="76" t="str">
        <f t="shared" si="1522"/>
        <v>-</v>
      </c>
      <c r="Y4812" s="73">
        <f t="shared" si="1523"/>
        <v>0</v>
      </c>
      <c r="Z4812" s="73">
        <f t="shared" si="1524"/>
        <v>0</v>
      </c>
      <c r="AA4812" s="73">
        <f t="shared" si="1530"/>
        <v>0</v>
      </c>
      <c r="AB4812" s="73">
        <f t="shared" si="1525"/>
        <v>0</v>
      </c>
      <c r="AC4812" s="73">
        <f t="shared" si="1531"/>
        <v>0</v>
      </c>
      <c r="AD4812" s="73">
        <f t="shared" si="1532"/>
        <v>0</v>
      </c>
      <c r="AE4812" s="73">
        <v>0</v>
      </c>
    </row>
    <row r="4813" spans="1:31" ht="15" customHeight="1">
      <c r="A4813" s="94"/>
      <c r="B4813" s="6" t="str">
        <f>IFERROR(VLOOKUP(A4813,'Distributor List'!$A$2:$D$77,2,0),"-")</f>
        <v>-</v>
      </c>
      <c r="C4813" s="6" t="str">
        <f>IFERROR(VLOOKUP(A4813,'Distributor List'!$A$2:$D$77,3,0),"-")</f>
        <v>-</v>
      </c>
      <c r="D4813" s="6" t="str">
        <f>IFERROR(VLOOKUP(A4813,'Distributor List'!$A$2:$F$77,6,0),"-")</f>
        <v>-</v>
      </c>
      <c r="E4813" s="6" t="str">
        <f>IFERROR(VLOOKUP(A4813,'Distributor List'!$A$2:$D$77,4,0),"-")</f>
        <v>-</v>
      </c>
      <c r="F4813" s="6" t="str">
        <f>IFERROR(VLOOKUP(H4813,'Price List'!$A$2:$H$109,8,0),"-")</f>
        <v>-</v>
      </c>
      <c r="G4813" s="6" t="str">
        <f>IFERROR(VLOOKUP(A4813,'Distributor List'!$A$2:$E$77,5,0),"-")</f>
        <v>-</v>
      </c>
      <c r="H4813" s="10"/>
      <c r="I4813" s="95"/>
      <c r="J4813" s="92"/>
      <c r="K4813" s="92"/>
      <c r="L4813" s="73">
        <f t="shared" si="1529"/>
        <v>0</v>
      </c>
      <c r="M4813" s="73">
        <f t="shared" si="1526"/>
        <v>0</v>
      </c>
      <c r="N4813" s="73"/>
      <c r="O4813" s="73"/>
      <c r="P4813" s="73"/>
      <c r="Q4813" s="73"/>
      <c r="R4813" s="73">
        <f t="shared" si="1528"/>
        <v>0</v>
      </c>
      <c r="S4813" s="76" t="str">
        <f t="shared" si="1520"/>
        <v>-</v>
      </c>
      <c r="T4813" s="96">
        <v>0</v>
      </c>
      <c r="U4813" s="97"/>
      <c r="V4813" s="73">
        <f t="shared" si="1527"/>
        <v>0</v>
      </c>
      <c r="W4813" s="73">
        <f t="shared" si="1521"/>
        <v>0</v>
      </c>
      <c r="X4813" s="76" t="str">
        <f t="shared" si="1522"/>
        <v>-</v>
      </c>
      <c r="Y4813" s="73">
        <f t="shared" si="1523"/>
        <v>0</v>
      </c>
      <c r="Z4813" s="73">
        <f t="shared" si="1524"/>
        <v>0</v>
      </c>
      <c r="AA4813" s="73">
        <f t="shared" si="1530"/>
        <v>0</v>
      </c>
      <c r="AB4813" s="73">
        <f t="shared" si="1525"/>
        <v>0</v>
      </c>
      <c r="AC4813" s="73">
        <f t="shared" si="1531"/>
        <v>0</v>
      </c>
      <c r="AD4813" s="73">
        <f t="shared" si="1532"/>
        <v>0</v>
      </c>
      <c r="AE4813" s="73">
        <v>0</v>
      </c>
    </row>
    <row r="4814" spans="1:31" ht="15" customHeight="1">
      <c r="A4814" s="94"/>
      <c r="B4814" s="6" t="str">
        <f>IFERROR(VLOOKUP(A4814,'Distributor List'!$A$2:$D$77,2,0),"-")</f>
        <v>-</v>
      </c>
      <c r="C4814" s="6" t="str">
        <f>IFERROR(VLOOKUP(A4814,'Distributor List'!$A$2:$D$77,3,0),"-")</f>
        <v>-</v>
      </c>
      <c r="D4814" s="6" t="str">
        <f>IFERROR(VLOOKUP(A4814,'Distributor List'!$A$2:$F$77,6,0),"-")</f>
        <v>-</v>
      </c>
      <c r="E4814" s="6" t="str">
        <f>IFERROR(VLOOKUP(A4814,'Distributor List'!$A$2:$D$77,4,0),"-")</f>
        <v>-</v>
      </c>
      <c r="F4814" s="6" t="str">
        <f>IFERROR(VLOOKUP(H4814,'Price List'!$A$2:$H$109,8,0),"-")</f>
        <v>-</v>
      </c>
      <c r="G4814" s="6" t="str">
        <f>IFERROR(VLOOKUP(A4814,'Distributor List'!$A$2:$E$77,5,0),"-")</f>
        <v>-</v>
      </c>
      <c r="H4814" s="10"/>
      <c r="I4814" s="95"/>
      <c r="J4814" s="92"/>
      <c r="K4814" s="92"/>
      <c r="L4814" s="73">
        <f t="shared" si="1529"/>
        <v>0</v>
      </c>
      <c r="M4814" s="73">
        <f t="shared" si="1526"/>
        <v>0</v>
      </c>
      <c r="N4814" s="73"/>
      <c r="O4814" s="73"/>
      <c r="P4814" s="73"/>
      <c r="Q4814" s="73"/>
      <c r="R4814" s="73">
        <f t="shared" si="1528"/>
        <v>0</v>
      </c>
      <c r="S4814" s="76" t="str">
        <f t="shared" si="1520"/>
        <v>-</v>
      </c>
      <c r="T4814" s="96">
        <v>0</v>
      </c>
      <c r="U4814" s="97"/>
      <c r="V4814" s="73">
        <f t="shared" si="1527"/>
        <v>0</v>
      </c>
      <c r="W4814" s="73">
        <f t="shared" si="1521"/>
        <v>0</v>
      </c>
      <c r="X4814" s="76" t="str">
        <f t="shared" si="1522"/>
        <v>-</v>
      </c>
      <c r="Y4814" s="73">
        <f t="shared" si="1523"/>
        <v>0</v>
      </c>
      <c r="Z4814" s="73">
        <f t="shared" si="1524"/>
        <v>0</v>
      </c>
      <c r="AA4814" s="73">
        <f t="shared" si="1530"/>
        <v>0</v>
      </c>
      <c r="AB4814" s="73">
        <f t="shared" si="1525"/>
        <v>0</v>
      </c>
      <c r="AC4814" s="73">
        <f t="shared" si="1531"/>
        <v>0</v>
      </c>
      <c r="AD4814" s="73">
        <f t="shared" si="1532"/>
        <v>0</v>
      </c>
      <c r="AE4814" s="73">
        <v>0</v>
      </c>
    </row>
    <row r="4815" spans="1:31" ht="15" customHeight="1">
      <c r="A4815" s="94"/>
      <c r="B4815" s="6" t="str">
        <f>IFERROR(VLOOKUP(A4815,'Distributor List'!$A$2:$D$77,2,0),"-")</f>
        <v>-</v>
      </c>
      <c r="C4815" s="6" t="str">
        <f>IFERROR(VLOOKUP(A4815,'Distributor List'!$A$2:$D$77,3,0),"-")</f>
        <v>-</v>
      </c>
      <c r="D4815" s="6" t="str">
        <f>IFERROR(VLOOKUP(A4815,'Distributor List'!$A$2:$F$77,6,0),"-")</f>
        <v>-</v>
      </c>
      <c r="E4815" s="6" t="str">
        <f>IFERROR(VLOOKUP(A4815,'Distributor List'!$A$2:$D$77,4,0),"-")</f>
        <v>-</v>
      </c>
      <c r="F4815" s="6" t="str">
        <f>IFERROR(VLOOKUP(H4815,'Price List'!$A$2:$H$109,8,0),"-")</f>
        <v>-</v>
      </c>
      <c r="G4815" s="6" t="str">
        <f>IFERROR(VLOOKUP(A4815,'Distributor List'!$A$2:$E$77,5,0),"-")</f>
        <v>-</v>
      </c>
      <c r="H4815" s="10"/>
      <c r="I4815" s="95"/>
      <c r="J4815" s="92"/>
      <c r="K4815" s="92"/>
      <c r="L4815" s="73">
        <f t="shared" si="1529"/>
        <v>0</v>
      </c>
      <c r="M4815" s="73">
        <f t="shared" si="1526"/>
        <v>0</v>
      </c>
      <c r="N4815" s="73"/>
      <c r="O4815" s="73"/>
      <c r="P4815" s="73"/>
      <c r="Q4815" s="73"/>
      <c r="R4815" s="73">
        <f t="shared" si="1528"/>
        <v>0</v>
      </c>
      <c r="S4815" s="76" t="str">
        <f t="shared" si="1520"/>
        <v>-</v>
      </c>
      <c r="T4815" s="96">
        <v>0</v>
      </c>
      <c r="U4815" s="97"/>
      <c r="V4815" s="73">
        <f t="shared" si="1527"/>
        <v>0</v>
      </c>
      <c r="W4815" s="73">
        <f t="shared" si="1521"/>
        <v>0</v>
      </c>
      <c r="X4815" s="76" t="str">
        <f t="shared" si="1522"/>
        <v>-</v>
      </c>
      <c r="Y4815" s="73">
        <f t="shared" si="1523"/>
        <v>0</v>
      </c>
      <c r="Z4815" s="73">
        <f t="shared" si="1524"/>
        <v>0</v>
      </c>
      <c r="AA4815" s="73">
        <f t="shared" si="1530"/>
        <v>0</v>
      </c>
      <c r="AB4815" s="73">
        <f t="shared" si="1525"/>
        <v>0</v>
      </c>
      <c r="AC4815" s="73">
        <f t="shared" si="1531"/>
        <v>0</v>
      </c>
      <c r="AD4815" s="73">
        <f t="shared" si="1532"/>
        <v>0</v>
      </c>
      <c r="AE4815" s="73">
        <v>0</v>
      </c>
    </row>
    <row r="4816" spans="1:31" ht="15" customHeight="1">
      <c r="A4816" s="94"/>
      <c r="B4816" s="6" t="str">
        <f>IFERROR(VLOOKUP(A4816,'Distributor List'!$A$2:$D$77,2,0),"-")</f>
        <v>-</v>
      </c>
      <c r="C4816" s="6" t="str">
        <f>IFERROR(VLOOKUP(A4816,'Distributor List'!$A$2:$D$77,3,0),"-")</f>
        <v>-</v>
      </c>
      <c r="D4816" s="6" t="str">
        <f>IFERROR(VLOOKUP(A4816,'Distributor List'!$A$2:$F$77,6,0),"-")</f>
        <v>-</v>
      </c>
      <c r="E4816" s="6" t="str">
        <f>IFERROR(VLOOKUP(A4816,'Distributor List'!$A$2:$D$77,4,0),"-")</f>
        <v>-</v>
      </c>
      <c r="F4816" s="6" t="str">
        <f>IFERROR(VLOOKUP(H4816,'Price List'!$A$2:$H$109,8,0),"-")</f>
        <v>-</v>
      </c>
      <c r="G4816" s="6" t="str">
        <f>IFERROR(VLOOKUP(A4816,'Distributor List'!$A$2:$E$77,5,0),"-")</f>
        <v>-</v>
      </c>
      <c r="H4816" s="10"/>
      <c r="I4816" s="95"/>
      <c r="J4816" s="92"/>
      <c r="K4816" s="92"/>
      <c r="L4816" s="73">
        <f t="shared" si="1529"/>
        <v>0</v>
      </c>
      <c r="M4816" s="73">
        <f t="shared" si="1526"/>
        <v>0</v>
      </c>
      <c r="N4816" s="73"/>
      <c r="O4816" s="73"/>
      <c r="P4816" s="73"/>
      <c r="Q4816" s="73"/>
      <c r="R4816" s="73">
        <f t="shared" si="1528"/>
        <v>0</v>
      </c>
      <c r="S4816" s="76" t="str">
        <f t="shared" si="1520"/>
        <v>-</v>
      </c>
      <c r="T4816" s="96">
        <v>0</v>
      </c>
      <c r="U4816" s="97"/>
      <c r="V4816" s="73">
        <f t="shared" si="1527"/>
        <v>0</v>
      </c>
      <c r="W4816" s="73">
        <f t="shared" si="1521"/>
        <v>0</v>
      </c>
      <c r="X4816" s="76" t="str">
        <f t="shared" si="1522"/>
        <v>-</v>
      </c>
      <c r="Y4816" s="73">
        <f t="shared" si="1523"/>
        <v>0</v>
      </c>
      <c r="Z4816" s="73">
        <f t="shared" si="1524"/>
        <v>0</v>
      </c>
      <c r="AA4816" s="73">
        <f t="shared" si="1530"/>
        <v>0</v>
      </c>
      <c r="AB4816" s="73">
        <f t="shared" si="1525"/>
        <v>0</v>
      </c>
      <c r="AC4816" s="73">
        <f t="shared" si="1531"/>
        <v>0</v>
      </c>
      <c r="AD4816" s="73">
        <f t="shared" si="1532"/>
        <v>0</v>
      </c>
      <c r="AE4816" s="73">
        <v>0</v>
      </c>
    </row>
    <row r="4817" spans="1:31" ht="15" customHeight="1">
      <c r="A4817" s="94"/>
      <c r="B4817" s="6" t="str">
        <f>IFERROR(VLOOKUP(A4817,'Distributor List'!$A$2:$D$77,2,0),"-")</f>
        <v>-</v>
      </c>
      <c r="C4817" s="6" t="str">
        <f>IFERROR(VLOOKUP(A4817,'Distributor List'!$A$2:$D$77,3,0),"-")</f>
        <v>-</v>
      </c>
      <c r="D4817" s="6" t="str">
        <f>IFERROR(VLOOKUP(A4817,'Distributor List'!$A$2:$F$77,6,0),"-")</f>
        <v>-</v>
      </c>
      <c r="E4817" s="6" t="str">
        <f>IFERROR(VLOOKUP(A4817,'Distributor List'!$A$2:$D$77,4,0),"-")</f>
        <v>-</v>
      </c>
      <c r="F4817" s="6" t="str">
        <f>IFERROR(VLOOKUP(H4817,'Price List'!$A$2:$H$109,8,0),"-")</f>
        <v>-</v>
      </c>
      <c r="G4817" s="6" t="str">
        <f>IFERROR(VLOOKUP(A4817,'Distributor List'!$A$2:$E$77,5,0),"-")</f>
        <v>-</v>
      </c>
      <c r="H4817" s="10"/>
      <c r="I4817" s="95"/>
      <c r="J4817" s="92"/>
      <c r="K4817" s="92"/>
      <c r="L4817" s="73">
        <f t="shared" si="1529"/>
        <v>0</v>
      </c>
      <c r="M4817" s="73">
        <f t="shared" si="1526"/>
        <v>0</v>
      </c>
      <c r="N4817" s="73"/>
      <c r="O4817" s="73"/>
      <c r="P4817" s="73"/>
      <c r="Q4817" s="73"/>
      <c r="R4817" s="73">
        <f t="shared" si="1528"/>
        <v>0</v>
      </c>
      <c r="S4817" s="76" t="str">
        <f t="shared" si="1520"/>
        <v>-</v>
      </c>
      <c r="T4817" s="96">
        <v>0</v>
      </c>
      <c r="U4817" s="97"/>
      <c r="V4817" s="73">
        <f t="shared" si="1527"/>
        <v>0</v>
      </c>
      <c r="W4817" s="73">
        <f t="shared" si="1521"/>
        <v>0</v>
      </c>
      <c r="X4817" s="76" t="str">
        <f t="shared" si="1522"/>
        <v>-</v>
      </c>
      <c r="Y4817" s="73">
        <f t="shared" si="1523"/>
        <v>0</v>
      </c>
      <c r="Z4817" s="73">
        <f t="shared" si="1524"/>
        <v>0</v>
      </c>
      <c r="AA4817" s="73">
        <f t="shared" si="1530"/>
        <v>0</v>
      </c>
      <c r="AB4817" s="73">
        <f t="shared" si="1525"/>
        <v>0</v>
      </c>
      <c r="AC4817" s="73">
        <f t="shared" si="1531"/>
        <v>0</v>
      </c>
      <c r="AD4817" s="73">
        <f t="shared" si="1532"/>
        <v>0</v>
      </c>
      <c r="AE4817" s="73">
        <v>0</v>
      </c>
    </row>
    <row r="4818" spans="1:31" ht="15" customHeight="1">
      <c r="A4818" s="94"/>
      <c r="B4818" s="6" t="str">
        <f>IFERROR(VLOOKUP(A4818,'Distributor List'!$A$2:$D$77,2,0),"-")</f>
        <v>-</v>
      </c>
      <c r="C4818" s="6" t="str">
        <f>IFERROR(VLOOKUP(A4818,'Distributor List'!$A$2:$D$77,3,0),"-")</f>
        <v>-</v>
      </c>
      <c r="D4818" s="6" t="str">
        <f>IFERROR(VLOOKUP(A4818,'Distributor List'!$A$2:$F$77,6,0),"-")</f>
        <v>-</v>
      </c>
      <c r="E4818" s="6" t="str">
        <f>IFERROR(VLOOKUP(A4818,'Distributor List'!$A$2:$D$77,4,0),"-")</f>
        <v>-</v>
      </c>
      <c r="F4818" s="6" t="str">
        <f>IFERROR(VLOOKUP(H4818,'Price List'!$A$2:$H$109,8,0),"-")</f>
        <v>-</v>
      </c>
      <c r="G4818" s="6" t="str">
        <f>IFERROR(VLOOKUP(A4818,'Distributor List'!$A$2:$E$77,5,0),"-")</f>
        <v>-</v>
      </c>
      <c r="H4818" s="10"/>
      <c r="I4818" s="95"/>
      <c r="J4818" s="92"/>
      <c r="K4818" s="92"/>
      <c r="L4818" s="73">
        <f t="shared" si="1529"/>
        <v>0</v>
      </c>
      <c r="M4818" s="73">
        <f t="shared" si="1526"/>
        <v>0</v>
      </c>
      <c r="N4818" s="73"/>
      <c r="O4818" s="73"/>
      <c r="P4818" s="73"/>
      <c r="Q4818" s="73"/>
      <c r="R4818" s="73">
        <f t="shared" si="1528"/>
        <v>0</v>
      </c>
      <c r="S4818" s="76" t="str">
        <f t="shared" ref="S4818:S4881" si="1533">IFERROR(L4818/R4818,"-")</f>
        <v>-</v>
      </c>
      <c r="T4818" s="96">
        <v>0</v>
      </c>
      <c r="U4818" s="97"/>
      <c r="V4818" s="73">
        <f t="shared" si="1527"/>
        <v>0</v>
      </c>
      <c r="W4818" s="73">
        <f t="shared" ref="W4818:W4881" si="1534">L4818-V4818</f>
        <v>0</v>
      </c>
      <c r="X4818" s="76" t="str">
        <f t="shared" ref="X4818:X4881" si="1535">IFERROR(L4818/V4818-1,"-")</f>
        <v>-</v>
      </c>
      <c r="Y4818" s="73">
        <f t="shared" ref="Y4818:Y4881" si="1536">(J4818)/1*1.5</f>
        <v>0</v>
      </c>
      <c r="Z4818" s="73">
        <f t="shared" ref="Z4818:Z4881" si="1537">IF(Y4818&gt;K4818,Y4818-K4818,0)</f>
        <v>0</v>
      </c>
      <c r="AA4818" s="73">
        <f t="shared" si="1530"/>
        <v>0</v>
      </c>
      <c r="AB4818" s="73">
        <f t="shared" ref="AB4818:AB4881" si="1538">IF(Y4818&lt;K4818,K4818-Y4818,0)</f>
        <v>0</v>
      </c>
      <c r="AC4818" s="73">
        <f t="shared" si="1531"/>
        <v>0</v>
      </c>
      <c r="AD4818" s="73">
        <f t="shared" si="1532"/>
        <v>0</v>
      </c>
      <c r="AE4818" s="73">
        <v>0</v>
      </c>
    </row>
    <row r="4819" spans="1:31" ht="15" customHeight="1">
      <c r="A4819" s="94"/>
      <c r="B4819" s="6" t="str">
        <f>IFERROR(VLOOKUP(A4819,'Distributor List'!$A$2:$D$77,2,0),"-")</f>
        <v>-</v>
      </c>
      <c r="C4819" s="6" t="str">
        <f>IFERROR(VLOOKUP(A4819,'Distributor List'!$A$2:$D$77,3,0),"-")</f>
        <v>-</v>
      </c>
      <c r="D4819" s="6" t="str">
        <f>IFERROR(VLOOKUP(A4819,'Distributor List'!$A$2:$F$77,6,0),"-")</f>
        <v>-</v>
      </c>
      <c r="E4819" s="6" t="str">
        <f>IFERROR(VLOOKUP(A4819,'Distributor List'!$A$2:$D$77,4,0),"-")</f>
        <v>-</v>
      </c>
      <c r="F4819" s="6" t="str">
        <f>IFERROR(VLOOKUP(H4819,'Price List'!$A$2:$H$109,8,0),"-")</f>
        <v>-</v>
      </c>
      <c r="G4819" s="6" t="str">
        <f>IFERROR(VLOOKUP(A4819,'Distributor List'!$A$2:$E$77,5,0),"-")</f>
        <v>-</v>
      </c>
      <c r="H4819" s="10"/>
      <c r="I4819" s="95"/>
      <c r="J4819" s="92"/>
      <c r="K4819" s="92"/>
      <c r="L4819" s="73">
        <f t="shared" si="1529"/>
        <v>0</v>
      </c>
      <c r="M4819" s="73">
        <f t="shared" si="1526"/>
        <v>0</v>
      </c>
      <c r="N4819" s="73"/>
      <c r="O4819" s="73"/>
      <c r="P4819" s="73"/>
      <c r="Q4819" s="73"/>
      <c r="R4819" s="73">
        <f t="shared" si="1528"/>
        <v>0</v>
      </c>
      <c r="S4819" s="76" t="str">
        <f t="shared" si="1533"/>
        <v>-</v>
      </c>
      <c r="T4819" s="96">
        <v>0</v>
      </c>
      <c r="U4819" s="97"/>
      <c r="V4819" s="73">
        <f t="shared" si="1527"/>
        <v>0</v>
      </c>
      <c r="W4819" s="73">
        <f t="shared" si="1534"/>
        <v>0</v>
      </c>
      <c r="X4819" s="76" t="str">
        <f t="shared" si="1535"/>
        <v>-</v>
      </c>
      <c r="Y4819" s="73">
        <f t="shared" si="1536"/>
        <v>0</v>
      </c>
      <c r="Z4819" s="73">
        <f t="shared" si="1537"/>
        <v>0</v>
      </c>
      <c r="AA4819" s="73">
        <f t="shared" si="1530"/>
        <v>0</v>
      </c>
      <c r="AB4819" s="73">
        <f t="shared" si="1538"/>
        <v>0</v>
      </c>
      <c r="AC4819" s="73">
        <f t="shared" si="1531"/>
        <v>0</v>
      </c>
      <c r="AD4819" s="73">
        <f t="shared" si="1532"/>
        <v>0</v>
      </c>
      <c r="AE4819" s="73">
        <v>0</v>
      </c>
    </row>
    <row r="4820" spans="1:31" ht="15" customHeight="1">
      <c r="A4820" s="94"/>
      <c r="B4820" s="6" t="str">
        <f>IFERROR(VLOOKUP(A4820,'Distributor List'!$A$2:$D$77,2,0),"-")</f>
        <v>-</v>
      </c>
      <c r="C4820" s="6" t="str">
        <f>IFERROR(VLOOKUP(A4820,'Distributor List'!$A$2:$D$77,3,0),"-")</f>
        <v>-</v>
      </c>
      <c r="D4820" s="6" t="str">
        <f>IFERROR(VLOOKUP(A4820,'Distributor List'!$A$2:$F$77,6,0),"-")</f>
        <v>-</v>
      </c>
      <c r="E4820" s="6" t="str">
        <f>IFERROR(VLOOKUP(A4820,'Distributor List'!$A$2:$D$77,4,0),"-")</f>
        <v>-</v>
      </c>
      <c r="F4820" s="6" t="str">
        <f>IFERROR(VLOOKUP(H4820,'Price List'!$A$2:$H$109,8,0),"-")</f>
        <v>-</v>
      </c>
      <c r="G4820" s="6" t="str">
        <f>IFERROR(VLOOKUP(A4820,'Distributor List'!$A$2:$E$77,5,0),"-")</f>
        <v>-</v>
      </c>
      <c r="H4820" s="10"/>
      <c r="I4820" s="95"/>
      <c r="J4820" s="92"/>
      <c r="K4820" s="92"/>
      <c r="L4820" s="73">
        <f t="shared" si="1529"/>
        <v>0</v>
      </c>
      <c r="M4820" s="73">
        <f t="shared" si="1526"/>
        <v>0</v>
      </c>
      <c r="N4820" s="73"/>
      <c r="O4820" s="73"/>
      <c r="P4820" s="73"/>
      <c r="Q4820" s="73"/>
      <c r="R4820" s="73">
        <f t="shared" si="1528"/>
        <v>0</v>
      </c>
      <c r="S4820" s="76" t="str">
        <f t="shared" si="1533"/>
        <v>-</v>
      </c>
      <c r="T4820" s="96">
        <v>0</v>
      </c>
      <c r="U4820" s="97"/>
      <c r="V4820" s="73">
        <f t="shared" si="1527"/>
        <v>0</v>
      </c>
      <c r="W4820" s="73">
        <f t="shared" si="1534"/>
        <v>0</v>
      </c>
      <c r="X4820" s="76" t="str">
        <f t="shared" si="1535"/>
        <v>-</v>
      </c>
      <c r="Y4820" s="73">
        <f t="shared" si="1536"/>
        <v>0</v>
      </c>
      <c r="Z4820" s="73">
        <f t="shared" si="1537"/>
        <v>0</v>
      </c>
      <c r="AA4820" s="73">
        <f t="shared" si="1530"/>
        <v>0</v>
      </c>
      <c r="AB4820" s="73">
        <f t="shared" si="1538"/>
        <v>0</v>
      </c>
      <c r="AC4820" s="73">
        <f t="shared" si="1531"/>
        <v>0</v>
      </c>
      <c r="AD4820" s="73">
        <f t="shared" si="1532"/>
        <v>0</v>
      </c>
      <c r="AE4820" s="73">
        <v>0</v>
      </c>
    </row>
    <row r="4821" spans="1:31" ht="15" customHeight="1">
      <c r="A4821" s="94"/>
      <c r="B4821" s="6" t="str">
        <f>IFERROR(VLOOKUP(A4821,'Distributor List'!$A$2:$D$77,2,0),"-")</f>
        <v>-</v>
      </c>
      <c r="C4821" s="6" t="str">
        <f>IFERROR(VLOOKUP(A4821,'Distributor List'!$A$2:$D$77,3,0),"-")</f>
        <v>-</v>
      </c>
      <c r="D4821" s="6" t="str">
        <f>IFERROR(VLOOKUP(A4821,'Distributor List'!$A$2:$F$77,6,0),"-")</f>
        <v>-</v>
      </c>
      <c r="E4821" s="6" t="str">
        <f>IFERROR(VLOOKUP(A4821,'Distributor List'!$A$2:$D$77,4,0),"-")</f>
        <v>-</v>
      </c>
      <c r="F4821" s="6" t="str">
        <f>IFERROR(VLOOKUP(H4821,'Price List'!$A$2:$H$109,8,0),"-")</f>
        <v>-</v>
      </c>
      <c r="G4821" s="6" t="str">
        <f>IFERROR(VLOOKUP(A4821,'Distributor List'!$A$2:$E$77,5,0),"-")</f>
        <v>-</v>
      </c>
      <c r="H4821" s="10"/>
      <c r="I4821" s="95"/>
      <c r="J4821" s="92"/>
      <c r="K4821" s="92"/>
      <c r="L4821" s="73">
        <f t="shared" si="1529"/>
        <v>0</v>
      </c>
      <c r="M4821" s="73">
        <f t="shared" si="1526"/>
        <v>0</v>
      </c>
      <c r="N4821" s="73"/>
      <c r="O4821" s="73"/>
      <c r="P4821" s="73"/>
      <c r="Q4821" s="73"/>
      <c r="R4821" s="73">
        <f t="shared" si="1528"/>
        <v>0</v>
      </c>
      <c r="S4821" s="76" t="str">
        <f t="shared" si="1533"/>
        <v>-</v>
      </c>
      <c r="T4821" s="96">
        <v>0</v>
      </c>
      <c r="U4821" s="97"/>
      <c r="V4821" s="73">
        <f t="shared" si="1527"/>
        <v>0</v>
      </c>
      <c r="W4821" s="73">
        <f t="shared" si="1534"/>
        <v>0</v>
      </c>
      <c r="X4821" s="76" t="str">
        <f t="shared" si="1535"/>
        <v>-</v>
      </c>
      <c r="Y4821" s="73">
        <f t="shared" si="1536"/>
        <v>0</v>
      </c>
      <c r="Z4821" s="73">
        <f t="shared" si="1537"/>
        <v>0</v>
      </c>
      <c r="AA4821" s="73">
        <f t="shared" si="1530"/>
        <v>0</v>
      </c>
      <c r="AB4821" s="73">
        <f t="shared" si="1538"/>
        <v>0</v>
      </c>
      <c r="AC4821" s="73">
        <f t="shared" si="1531"/>
        <v>0</v>
      </c>
      <c r="AD4821" s="73">
        <f t="shared" si="1532"/>
        <v>0</v>
      </c>
      <c r="AE4821" s="73">
        <v>0</v>
      </c>
    </row>
    <row r="4822" spans="1:31" ht="15" customHeight="1">
      <c r="A4822" s="94"/>
      <c r="B4822" s="6" t="str">
        <f>IFERROR(VLOOKUP(A4822,'Distributor List'!$A$2:$D$77,2,0),"-")</f>
        <v>-</v>
      </c>
      <c r="C4822" s="6" t="str">
        <f>IFERROR(VLOOKUP(A4822,'Distributor List'!$A$2:$D$77,3,0),"-")</f>
        <v>-</v>
      </c>
      <c r="D4822" s="6" t="str">
        <f>IFERROR(VLOOKUP(A4822,'Distributor List'!$A$2:$F$77,6,0),"-")</f>
        <v>-</v>
      </c>
      <c r="E4822" s="6" t="str">
        <f>IFERROR(VLOOKUP(A4822,'Distributor List'!$A$2:$D$77,4,0),"-")</f>
        <v>-</v>
      </c>
      <c r="F4822" s="6" t="str">
        <f>IFERROR(VLOOKUP(H4822,'Price List'!$A$2:$H$109,8,0),"-")</f>
        <v>-</v>
      </c>
      <c r="G4822" s="6" t="str">
        <f>IFERROR(VLOOKUP(A4822,'Distributor List'!$A$2:$E$77,5,0),"-")</f>
        <v>-</v>
      </c>
      <c r="H4822" s="10"/>
      <c r="I4822" s="95"/>
      <c r="J4822" s="92"/>
      <c r="K4822" s="92"/>
      <c r="L4822" s="73">
        <f t="shared" si="1529"/>
        <v>0</v>
      </c>
      <c r="M4822" s="73">
        <f t="shared" si="1526"/>
        <v>0</v>
      </c>
      <c r="N4822" s="73"/>
      <c r="O4822" s="73"/>
      <c r="P4822" s="73"/>
      <c r="Q4822" s="73"/>
      <c r="R4822" s="73">
        <f t="shared" si="1528"/>
        <v>0</v>
      </c>
      <c r="S4822" s="76" t="str">
        <f t="shared" si="1533"/>
        <v>-</v>
      </c>
      <c r="T4822" s="96">
        <v>0</v>
      </c>
      <c r="U4822" s="97"/>
      <c r="V4822" s="73">
        <f t="shared" si="1527"/>
        <v>0</v>
      </c>
      <c r="W4822" s="73">
        <f t="shared" si="1534"/>
        <v>0</v>
      </c>
      <c r="X4822" s="76" t="str">
        <f t="shared" si="1535"/>
        <v>-</v>
      </c>
      <c r="Y4822" s="73">
        <f t="shared" si="1536"/>
        <v>0</v>
      </c>
      <c r="Z4822" s="73">
        <f t="shared" si="1537"/>
        <v>0</v>
      </c>
      <c r="AA4822" s="73">
        <f t="shared" si="1530"/>
        <v>0</v>
      </c>
      <c r="AB4822" s="73">
        <f t="shared" si="1538"/>
        <v>0</v>
      </c>
      <c r="AC4822" s="73">
        <f t="shared" si="1531"/>
        <v>0</v>
      </c>
      <c r="AD4822" s="73">
        <f t="shared" si="1532"/>
        <v>0</v>
      </c>
      <c r="AE4822" s="73">
        <v>0</v>
      </c>
    </row>
    <row r="4823" spans="1:31" ht="15" customHeight="1">
      <c r="A4823" s="94"/>
      <c r="B4823" s="6" t="str">
        <f>IFERROR(VLOOKUP(A4823,'Distributor List'!$A$2:$D$77,2,0),"-")</f>
        <v>-</v>
      </c>
      <c r="C4823" s="6" t="str">
        <f>IFERROR(VLOOKUP(A4823,'Distributor List'!$A$2:$D$77,3,0),"-")</f>
        <v>-</v>
      </c>
      <c r="D4823" s="6" t="str">
        <f>IFERROR(VLOOKUP(A4823,'Distributor List'!$A$2:$F$77,6,0),"-")</f>
        <v>-</v>
      </c>
      <c r="E4823" s="6" t="str">
        <f>IFERROR(VLOOKUP(A4823,'Distributor List'!$A$2:$D$77,4,0),"-")</f>
        <v>-</v>
      </c>
      <c r="F4823" s="6" t="str">
        <f>IFERROR(VLOOKUP(H4823,'Price List'!$A$2:$H$109,8,0),"-")</f>
        <v>-</v>
      </c>
      <c r="G4823" s="6" t="str">
        <f>IFERROR(VLOOKUP(A4823,'Distributor List'!$A$2:$E$77,5,0),"-")</f>
        <v>-</v>
      </c>
      <c r="H4823" s="10"/>
      <c r="I4823" s="95"/>
      <c r="J4823" s="92"/>
      <c r="K4823" s="92"/>
      <c r="L4823" s="73">
        <f t="shared" si="1529"/>
        <v>0</v>
      </c>
      <c r="M4823" s="73">
        <f t="shared" si="1526"/>
        <v>0</v>
      </c>
      <c r="N4823" s="73"/>
      <c r="O4823" s="73"/>
      <c r="P4823" s="73"/>
      <c r="Q4823" s="73"/>
      <c r="R4823" s="73">
        <f t="shared" si="1528"/>
        <v>0</v>
      </c>
      <c r="S4823" s="76" t="str">
        <f t="shared" si="1533"/>
        <v>-</v>
      </c>
      <c r="T4823" s="96">
        <v>0</v>
      </c>
      <c r="U4823" s="97"/>
      <c r="V4823" s="73">
        <f t="shared" si="1527"/>
        <v>0</v>
      </c>
      <c r="W4823" s="73">
        <f t="shared" si="1534"/>
        <v>0</v>
      </c>
      <c r="X4823" s="76" t="str">
        <f t="shared" si="1535"/>
        <v>-</v>
      </c>
      <c r="Y4823" s="73">
        <f t="shared" si="1536"/>
        <v>0</v>
      </c>
      <c r="Z4823" s="73">
        <f t="shared" si="1537"/>
        <v>0</v>
      </c>
      <c r="AA4823" s="73">
        <f t="shared" si="1530"/>
        <v>0</v>
      </c>
      <c r="AB4823" s="73">
        <f t="shared" si="1538"/>
        <v>0</v>
      </c>
      <c r="AC4823" s="73">
        <f t="shared" si="1531"/>
        <v>0</v>
      </c>
      <c r="AD4823" s="73">
        <f t="shared" si="1532"/>
        <v>0</v>
      </c>
      <c r="AE4823" s="73">
        <v>0</v>
      </c>
    </row>
    <row r="4824" spans="1:31" ht="15" customHeight="1">
      <c r="A4824" s="94"/>
      <c r="B4824" s="6" t="str">
        <f>IFERROR(VLOOKUP(A4824,'Distributor List'!$A$2:$D$77,2,0),"-")</f>
        <v>-</v>
      </c>
      <c r="C4824" s="6" t="str">
        <f>IFERROR(VLOOKUP(A4824,'Distributor List'!$A$2:$D$77,3,0),"-")</f>
        <v>-</v>
      </c>
      <c r="D4824" s="6" t="str">
        <f>IFERROR(VLOOKUP(A4824,'Distributor List'!$A$2:$F$77,6,0),"-")</f>
        <v>-</v>
      </c>
      <c r="E4824" s="6" t="str">
        <f>IFERROR(VLOOKUP(A4824,'Distributor List'!$A$2:$D$77,4,0),"-")</f>
        <v>-</v>
      </c>
      <c r="F4824" s="6" t="str">
        <f>IFERROR(VLOOKUP(H4824,'Price List'!$A$2:$H$109,8,0),"-")</f>
        <v>-</v>
      </c>
      <c r="G4824" s="6" t="str">
        <f>IFERROR(VLOOKUP(A4824,'Distributor List'!$A$2:$E$77,5,0),"-")</f>
        <v>-</v>
      </c>
      <c r="H4824" s="10"/>
      <c r="I4824" s="95"/>
      <c r="J4824" s="92"/>
      <c r="K4824" s="92"/>
      <c r="L4824" s="73">
        <f t="shared" si="1529"/>
        <v>0</v>
      </c>
      <c r="M4824" s="73">
        <f t="shared" si="1526"/>
        <v>0</v>
      </c>
      <c r="N4824" s="73"/>
      <c r="O4824" s="73"/>
      <c r="P4824" s="73"/>
      <c r="Q4824" s="73"/>
      <c r="R4824" s="73">
        <f t="shared" si="1528"/>
        <v>0</v>
      </c>
      <c r="S4824" s="76" t="str">
        <f t="shared" si="1533"/>
        <v>-</v>
      </c>
      <c r="T4824" s="96">
        <v>0</v>
      </c>
      <c r="U4824" s="97"/>
      <c r="V4824" s="73">
        <f t="shared" si="1527"/>
        <v>0</v>
      </c>
      <c r="W4824" s="73">
        <f t="shared" si="1534"/>
        <v>0</v>
      </c>
      <c r="X4824" s="76" t="str">
        <f t="shared" si="1535"/>
        <v>-</v>
      </c>
      <c r="Y4824" s="73">
        <f t="shared" si="1536"/>
        <v>0</v>
      </c>
      <c r="Z4824" s="73">
        <f t="shared" si="1537"/>
        <v>0</v>
      </c>
      <c r="AA4824" s="73">
        <f t="shared" si="1530"/>
        <v>0</v>
      </c>
      <c r="AB4824" s="73">
        <f t="shared" si="1538"/>
        <v>0</v>
      </c>
      <c r="AC4824" s="73">
        <f t="shared" si="1531"/>
        <v>0</v>
      </c>
      <c r="AD4824" s="73">
        <f t="shared" si="1532"/>
        <v>0</v>
      </c>
      <c r="AE4824" s="73">
        <v>0</v>
      </c>
    </row>
    <row r="4825" spans="1:31" ht="15" customHeight="1">
      <c r="A4825" s="94"/>
      <c r="B4825" s="6" t="str">
        <f>IFERROR(VLOOKUP(A4825,'Distributor List'!$A$2:$D$77,2,0),"-")</f>
        <v>-</v>
      </c>
      <c r="C4825" s="6" t="str">
        <f>IFERROR(VLOOKUP(A4825,'Distributor List'!$A$2:$D$77,3,0),"-")</f>
        <v>-</v>
      </c>
      <c r="D4825" s="6" t="str">
        <f>IFERROR(VLOOKUP(A4825,'Distributor List'!$A$2:$F$77,6,0),"-")</f>
        <v>-</v>
      </c>
      <c r="E4825" s="6" t="str">
        <f>IFERROR(VLOOKUP(A4825,'Distributor List'!$A$2:$D$77,4,0),"-")</f>
        <v>-</v>
      </c>
      <c r="F4825" s="6" t="str">
        <f>IFERROR(VLOOKUP(H4825,'Price List'!$A$2:$H$109,8,0),"-")</f>
        <v>-</v>
      </c>
      <c r="G4825" s="6" t="str">
        <f>IFERROR(VLOOKUP(A4825,'Distributor List'!$A$2:$E$77,5,0),"-")</f>
        <v>-</v>
      </c>
      <c r="H4825" s="10"/>
      <c r="I4825" s="95"/>
      <c r="J4825" s="92"/>
      <c r="K4825" s="92"/>
      <c r="L4825" s="73">
        <f t="shared" si="1529"/>
        <v>0</v>
      </c>
      <c r="M4825" s="73">
        <f t="shared" si="1526"/>
        <v>0</v>
      </c>
      <c r="N4825" s="73"/>
      <c r="O4825" s="73"/>
      <c r="P4825" s="73"/>
      <c r="Q4825" s="73"/>
      <c r="R4825" s="73">
        <f t="shared" si="1528"/>
        <v>0</v>
      </c>
      <c r="S4825" s="76" t="str">
        <f t="shared" si="1533"/>
        <v>-</v>
      </c>
      <c r="T4825" s="96">
        <v>0</v>
      </c>
      <c r="U4825" s="97"/>
      <c r="V4825" s="73">
        <f t="shared" si="1527"/>
        <v>0</v>
      </c>
      <c r="W4825" s="73">
        <f t="shared" si="1534"/>
        <v>0</v>
      </c>
      <c r="X4825" s="76" t="str">
        <f t="shared" si="1535"/>
        <v>-</v>
      </c>
      <c r="Y4825" s="73">
        <f t="shared" si="1536"/>
        <v>0</v>
      </c>
      <c r="Z4825" s="73">
        <f t="shared" si="1537"/>
        <v>0</v>
      </c>
      <c r="AA4825" s="73">
        <f t="shared" si="1530"/>
        <v>0</v>
      </c>
      <c r="AB4825" s="73">
        <f t="shared" si="1538"/>
        <v>0</v>
      </c>
      <c r="AC4825" s="73">
        <f t="shared" si="1531"/>
        <v>0</v>
      </c>
      <c r="AD4825" s="73">
        <f t="shared" si="1532"/>
        <v>0</v>
      </c>
      <c r="AE4825" s="73">
        <v>0</v>
      </c>
    </row>
    <row r="4826" spans="1:31" ht="15" customHeight="1">
      <c r="A4826" s="94"/>
      <c r="B4826" s="6" t="str">
        <f>IFERROR(VLOOKUP(A4826,'Distributor List'!$A$2:$D$77,2,0),"-")</f>
        <v>-</v>
      </c>
      <c r="C4826" s="6" t="str">
        <f>IFERROR(VLOOKUP(A4826,'Distributor List'!$A$2:$D$77,3,0),"-")</f>
        <v>-</v>
      </c>
      <c r="D4826" s="6" t="str">
        <f>IFERROR(VLOOKUP(A4826,'Distributor List'!$A$2:$F$77,6,0),"-")</f>
        <v>-</v>
      </c>
      <c r="E4826" s="6" t="str">
        <f>IFERROR(VLOOKUP(A4826,'Distributor List'!$A$2:$D$77,4,0),"-")</f>
        <v>-</v>
      </c>
      <c r="F4826" s="6" t="str">
        <f>IFERROR(VLOOKUP(H4826,'Price List'!$A$2:$H$109,8,0),"-")</f>
        <v>-</v>
      </c>
      <c r="G4826" s="6" t="str">
        <f>IFERROR(VLOOKUP(A4826,'Distributor List'!$A$2:$E$77,5,0),"-")</f>
        <v>-</v>
      </c>
      <c r="H4826" s="10"/>
      <c r="I4826" s="95"/>
      <c r="J4826" s="92"/>
      <c r="K4826" s="92"/>
      <c r="L4826" s="73">
        <f t="shared" si="1529"/>
        <v>0</v>
      </c>
      <c r="M4826" s="73">
        <f t="shared" si="1526"/>
        <v>0</v>
      </c>
      <c r="N4826" s="73"/>
      <c r="O4826" s="73"/>
      <c r="P4826" s="73"/>
      <c r="Q4826" s="73"/>
      <c r="R4826" s="73">
        <f t="shared" si="1528"/>
        <v>0</v>
      </c>
      <c r="S4826" s="76" t="str">
        <f t="shared" si="1533"/>
        <v>-</v>
      </c>
      <c r="T4826" s="96">
        <v>0</v>
      </c>
      <c r="U4826" s="97"/>
      <c r="V4826" s="73">
        <f t="shared" si="1527"/>
        <v>0</v>
      </c>
      <c r="W4826" s="73">
        <f t="shared" si="1534"/>
        <v>0</v>
      </c>
      <c r="X4826" s="76" t="str">
        <f t="shared" si="1535"/>
        <v>-</v>
      </c>
      <c r="Y4826" s="73">
        <f t="shared" si="1536"/>
        <v>0</v>
      </c>
      <c r="Z4826" s="73">
        <f t="shared" si="1537"/>
        <v>0</v>
      </c>
      <c r="AA4826" s="73">
        <f t="shared" si="1530"/>
        <v>0</v>
      </c>
      <c r="AB4826" s="73">
        <f t="shared" si="1538"/>
        <v>0</v>
      </c>
      <c r="AC4826" s="73">
        <f t="shared" si="1531"/>
        <v>0</v>
      </c>
      <c r="AD4826" s="73">
        <f t="shared" si="1532"/>
        <v>0</v>
      </c>
      <c r="AE4826" s="73">
        <v>0</v>
      </c>
    </row>
    <row r="4827" spans="1:31" ht="15" customHeight="1">
      <c r="A4827" s="94"/>
      <c r="B4827" s="6" t="str">
        <f>IFERROR(VLOOKUP(A4827,'Distributor List'!$A$2:$D$77,2,0),"-")</f>
        <v>-</v>
      </c>
      <c r="C4827" s="6" t="str">
        <f>IFERROR(VLOOKUP(A4827,'Distributor List'!$A$2:$D$77,3,0),"-")</f>
        <v>-</v>
      </c>
      <c r="D4827" s="6" t="str">
        <f>IFERROR(VLOOKUP(A4827,'Distributor List'!$A$2:$F$77,6,0),"-")</f>
        <v>-</v>
      </c>
      <c r="E4827" s="6" t="str">
        <f>IFERROR(VLOOKUP(A4827,'Distributor List'!$A$2:$D$77,4,0),"-")</f>
        <v>-</v>
      </c>
      <c r="F4827" s="6" t="str">
        <f>IFERROR(VLOOKUP(H4827,'Price List'!$A$2:$H$109,8,0),"-")</f>
        <v>-</v>
      </c>
      <c r="G4827" s="6" t="str">
        <f>IFERROR(VLOOKUP(A4827,'Distributor List'!$A$2:$E$77,5,0),"-")</f>
        <v>-</v>
      </c>
      <c r="H4827" s="10"/>
      <c r="I4827" s="95"/>
      <c r="J4827" s="92"/>
      <c r="K4827" s="92"/>
      <c r="L4827" s="73">
        <f t="shared" si="1529"/>
        <v>0</v>
      </c>
      <c r="M4827" s="73">
        <f t="shared" si="1526"/>
        <v>0</v>
      </c>
      <c r="N4827" s="73"/>
      <c r="O4827" s="73"/>
      <c r="P4827" s="73"/>
      <c r="Q4827" s="73"/>
      <c r="R4827" s="73">
        <f t="shared" si="1528"/>
        <v>0</v>
      </c>
      <c r="S4827" s="76" t="str">
        <f t="shared" si="1533"/>
        <v>-</v>
      </c>
      <c r="T4827" s="96">
        <v>0</v>
      </c>
      <c r="U4827" s="97"/>
      <c r="V4827" s="73">
        <f t="shared" si="1527"/>
        <v>0</v>
      </c>
      <c r="W4827" s="73">
        <f t="shared" si="1534"/>
        <v>0</v>
      </c>
      <c r="X4827" s="76" t="str">
        <f t="shared" si="1535"/>
        <v>-</v>
      </c>
      <c r="Y4827" s="73">
        <f t="shared" si="1536"/>
        <v>0</v>
      </c>
      <c r="Z4827" s="73">
        <f t="shared" si="1537"/>
        <v>0</v>
      </c>
      <c r="AA4827" s="73">
        <f t="shared" si="1530"/>
        <v>0</v>
      </c>
      <c r="AB4827" s="73">
        <f t="shared" si="1538"/>
        <v>0</v>
      </c>
      <c r="AC4827" s="73">
        <f t="shared" si="1531"/>
        <v>0</v>
      </c>
      <c r="AD4827" s="73">
        <f t="shared" si="1532"/>
        <v>0</v>
      </c>
      <c r="AE4827" s="73">
        <v>0</v>
      </c>
    </row>
    <row r="4828" spans="1:31" ht="15" customHeight="1">
      <c r="A4828" s="94"/>
      <c r="B4828" s="6" t="str">
        <f>IFERROR(VLOOKUP(A4828,'Distributor List'!$A$2:$D$77,2,0),"-")</f>
        <v>-</v>
      </c>
      <c r="C4828" s="6" t="str">
        <f>IFERROR(VLOOKUP(A4828,'Distributor List'!$A$2:$D$77,3,0),"-")</f>
        <v>-</v>
      </c>
      <c r="D4828" s="6" t="str">
        <f>IFERROR(VLOOKUP(A4828,'Distributor List'!$A$2:$F$77,6,0),"-")</f>
        <v>-</v>
      </c>
      <c r="E4828" s="6" t="str">
        <f>IFERROR(VLOOKUP(A4828,'Distributor List'!$A$2:$D$77,4,0),"-")</f>
        <v>-</v>
      </c>
      <c r="F4828" s="6" t="str">
        <f>IFERROR(VLOOKUP(H4828,'Price List'!$A$2:$H$109,8,0),"-")</f>
        <v>-</v>
      </c>
      <c r="G4828" s="6" t="str">
        <f>IFERROR(VLOOKUP(A4828,'Distributor List'!$A$2:$E$77,5,0),"-")</f>
        <v>-</v>
      </c>
      <c r="H4828" s="10"/>
      <c r="I4828" s="95"/>
      <c r="J4828" s="92"/>
      <c r="K4828" s="92"/>
      <c r="L4828" s="73">
        <f t="shared" si="1529"/>
        <v>0</v>
      </c>
      <c r="M4828" s="73">
        <f t="shared" si="1526"/>
        <v>0</v>
      </c>
      <c r="N4828" s="73"/>
      <c r="O4828" s="73"/>
      <c r="P4828" s="73"/>
      <c r="Q4828" s="73"/>
      <c r="R4828" s="73">
        <f t="shared" si="1528"/>
        <v>0</v>
      </c>
      <c r="S4828" s="76" t="str">
        <f t="shared" si="1533"/>
        <v>-</v>
      </c>
      <c r="T4828" s="96">
        <v>0</v>
      </c>
      <c r="U4828" s="97"/>
      <c r="V4828" s="73">
        <f t="shared" si="1527"/>
        <v>0</v>
      </c>
      <c r="W4828" s="73">
        <f t="shared" si="1534"/>
        <v>0</v>
      </c>
      <c r="X4828" s="76" t="str">
        <f t="shared" si="1535"/>
        <v>-</v>
      </c>
      <c r="Y4828" s="73">
        <f t="shared" si="1536"/>
        <v>0</v>
      </c>
      <c r="Z4828" s="73">
        <f t="shared" si="1537"/>
        <v>0</v>
      </c>
      <c r="AA4828" s="73">
        <f t="shared" si="1530"/>
        <v>0</v>
      </c>
      <c r="AB4828" s="73">
        <f t="shared" si="1538"/>
        <v>0</v>
      </c>
      <c r="AC4828" s="73">
        <f t="shared" si="1531"/>
        <v>0</v>
      </c>
      <c r="AD4828" s="73">
        <f t="shared" si="1532"/>
        <v>0</v>
      </c>
      <c r="AE4828" s="73">
        <v>0</v>
      </c>
    </row>
    <row r="4829" spans="1:31" ht="15" customHeight="1">
      <c r="A4829" s="94"/>
      <c r="B4829" s="6" t="str">
        <f>IFERROR(VLOOKUP(A4829,'Distributor List'!$A$2:$D$77,2,0),"-")</f>
        <v>-</v>
      </c>
      <c r="C4829" s="6" t="str">
        <f>IFERROR(VLOOKUP(A4829,'Distributor List'!$A$2:$D$77,3,0),"-")</f>
        <v>-</v>
      </c>
      <c r="D4829" s="6" t="str">
        <f>IFERROR(VLOOKUP(A4829,'Distributor List'!$A$2:$F$77,6,0),"-")</f>
        <v>-</v>
      </c>
      <c r="E4829" s="6" t="str">
        <f>IFERROR(VLOOKUP(A4829,'Distributor List'!$A$2:$D$77,4,0),"-")</f>
        <v>-</v>
      </c>
      <c r="F4829" s="6" t="str">
        <f>IFERROR(VLOOKUP(H4829,'Price List'!$A$2:$H$109,8,0),"-")</f>
        <v>-</v>
      </c>
      <c r="G4829" s="6" t="str">
        <f>IFERROR(VLOOKUP(A4829,'Distributor List'!$A$2:$E$77,5,0),"-")</f>
        <v>-</v>
      </c>
      <c r="H4829" s="10"/>
      <c r="I4829" s="95"/>
      <c r="J4829" s="92"/>
      <c r="K4829" s="92"/>
      <c r="L4829" s="73">
        <f t="shared" si="1529"/>
        <v>0</v>
      </c>
      <c r="M4829" s="73">
        <f t="shared" si="1526"/>
        <v>0</v>
      </c>
      <c r="N4829" s="73"/>
      <c r="O4829" s="73"/>
      <c r="P4829" s="73"/>
      <c r="Q4829" s="73"/>
      <c r="R4829" s="73">
        <f t="shared" si="1528"/>
        <v>0</v>
      </c>
      <c r="S4829" s="76" t="str">
        <f t="shared" si="1533"/>
        <v>-</v>
      </c>
      <c r="T4829" s="96">
        <v>0</v>
      </c>
      <c r="U4829" s="97"/>
      <c r="V4829" s="73">
        <f t="shared" si="1527"/>
        <v>0</v>
      </c>
      <c r="W4829" s="73">
        <f t="shared" si="1534"/>
        <v>0</v>
      </c>
      <c r="X4829" s="76" t="str">
        <f t="shared" si="1535"/>
        <v>-</v>
      </c>
      <c r="Y4829" s="73">
        <f t="shared" si="1536"/>
        <v>0</v>
      </c>
      <c r="Z4829" s="73">
        <f t="shared" si="1537"/>
        <v>0</v>
      </c>
      <c r="AA4829" s="73">
        <f t="shared" si="1530"/>
        <v>0</v>
      </c>
      <c r="AB4829" s="73">
        <f t="shared" si="1538"/>
        <v>0</v>
      </c>
      <c r="AC4829" s="73">
        <f t="shared" si="1531"/>
        <v>0</v>
      </c>
      <c r="AD4829" s="73">
        <f t="shared" si="1532"/>
        <v>0</v>
      </c>
      <c r="AE4829" s="73">
        <v>0</v>
      </c>
    </row>
    <row r="4830" spans="1:31" ht="15" customHeight="1">
      <c r="A4830" s="94"/>
      <c r="B4830" s="6" t="str">
        <f>IFERROR(VLOOKUP(A4830,'Distributor List'!$A$2:$D$77,2,0),"-")</f>
        <v>-</v>
      </c>
      <c r="C4830" s="6" t="str">
        <f>IFERROR(VLOOKUP(A4830,'Distributor List'!$A$2:$D$77,3,0),"-")</f>
        <v>-</v>
      </c>
      <c r="D4830" s="6" t="str">
        <f>IFERROR(VLOOKUP(A4830,'Distributor List'!$A$2:$F$77,6,0),"-")</f>
        <v>-</v>
      </c>
      <c r="E4830" s="6" t="str">
        <f>IFERROR(VLOOKUP(A4830,'Distributor List'!$A$2:$D$77,4,0),"-")</f>
        <v>-</v>
      </c>
      <c r="F4830" s="6" t="str">
        <f>IFERROR(VLOOKUP(H4830,'Price List'!$A$2:$H$109,8,0),"-")</f>
        <v>-</v>
      </c>
      <c r="G4830" s="6" t="str">
        <f>IFERROR(VLOOKUP(A4830,'Distributor List'!$A$2:$E$77,5,0),"-")</f>
        <v>-</v>
      </c>
      <c r="H4830" s="10"/>
      <c r="I4830" s="95"/>
      <c r="J4830" s="92"/>
      <c r="K4830" s="92"/>
      <c r="L4830" s="73">
        <f t="shared" si="1529"/>
        <v>0</v>
      </c>
      <c r="M4830" s="73">
        <f t="shared" si="1526"/>
        <v>0</v>
      </c>
      <c r="N4830" s="73"/>
      <c r="O4830" s="73"/>
      <c r="P4830" s="73"/>
      <c r="Q4830" s="73"/>
      <c r="R4830" s="73">
        <f t="shared" si="1528"/>
        <v>0</v>
      </c>
      <c r="S4830" s="76" t="str">
        <f t="shared" si="1533"/>
        <v>-</v>
      </c>
      <c r="T4830" s="96">
        <v>0</v>
      </c>
      <c r="U4830" s="97"/>
      <c r="V4830" s="73">
        <f t="shared" si="1527"/>
        <v>0</v>
      </c>
      <c r="W4830" s="73">
        <f t="shared" si="1534"/>
        <v>0</v>
      </c>
      <c r="X4830" s="76" t="str">
        <f t="shared" si="1535"/>
        <v>-</v>
      </c>
      <c r="Y4830" s="73">
        <f t="shared" si="1536"/>
        <v>0</v>
      </c>
      <c r="Z4830" s="73">
        <f t="shared" si="1537"/>
        <v>0</v>
      </c>
      <c r="AA4830" s="73">
        <f t="shared" si="1530"/>
        <v>0</v>
      </c>
      <c r="AB4830" s="73">
        <f t="shared" si="1538"/>
        <v>0</v>
      </c>
      <c r="AC4830" s="73">
        <f t="shared" si="1531"/>
        <v>0</v>
      </c>
      <c r="AD4830" s="73">
        <f t="shared" si="1532"/>
        <v>0</v>
      </c>
      <c r="AE4830" s="73">
        <v>0</v>
      </c>
    </row>
    <row r="4831" spans="1:31" ht="15" customHeight="1">
      <c r="A4831" s="94"/>
      <c r="B4831" s="6" t="str">
        <f>IFERROR(VLOOKUP(A4831,'Distributor List'!$A$2:$D$77,2,0),"-")</f>
        <v>-</v>
      </c>
      <c r="C4831" s="6" t="str">
        <f>IFERROR(VLOOKUP(A4831,'Distributor List'!$A$2:$D$77,3,0),"-")</f>
        <v>-</v>
      </c>
      <c r="D4831" s="6" t="str">
        <f>IFERROR(VLOOKUP(A4831,'Distributor List'!$A$2:$F$77,6,0),"-")</f>
        <v>-</v>
      </c>
      <c r="E4831" s="6" t="str">
        <f>IFERROR(VLOOKUP(A4831,'Distributor List'!$A$2:$D$77,4,0),"-")</f>
        <v>-</v>
      </c>
      <c r="F4831" s="6" t="str">
        <f>IFERROR(VLOOKUP(H4831,'Price List'!$A$2:$H$109,8,0),"-")</f>
        <v>-</v>
      </c>
      <c r="G4831" s="6" t="str">
        <f>IFERROR(VLOOKUP(A4831,'Distributor List'!$A$2:$E$77,5,0),"-")</f>
        <v>-</v>
      </c>
      <c r="H4831" s="10"/>
      <c r="I4831" s="95"/>
      <c r="J4831" s="92"/>
      <c r="K4831" s="92"/>
      <c r="L4831" s="73">
        <f t="shared" si="1529"/>
        <v>0</v>
      </c>
      <c r="M4831" s="73">
        <f t="shared" si="1526"/>
        <v>0</v>
      </c>
      <c r="N4831" s="73"/>
      <c r="O4831" s="73"/>
      <c r="P4831" s="73"/>
      <c r="Q4831" s="73"/>
      <c r="R4831" s="73">
        <f t="shared" si="1528"/>
        <v>0</v>
      </c>
      <c r="S4831" s="76" t="str">
        <f t="shared" si="1533"/>
        <v>-</v>
      </c>
      <c r="T4831" s="96">
        <v>0</v>
      </c>
      <c r="U4831" s="97"/>
      <c r="V4831" s="73">
        <f t="shared" si="1527"/>
        <v>0</v>
      </c>
      <c r="W4831" s="73">
        <f t="shared" si="1534"/>
        <v>0</v>
      </c>
      <c r="X4831" s="76" t="str">
        <f t="shared" si="1535"/>
        <v>-</v>
      </c>
      <c r="Y4831" s="73">
        <f t="shared" si="1536"/>
        <v>0</v>
      </c>
      <c r="Z4831" s="73">
        <f t="shared" si="1537"/>
        <v>0</v>
      </c>
      <c r="AA4831" s="73">
        <f t="shared" si="1530"/>
        <v>0</v>
      </c>
      <c r="AB4831" s="73">
        <f t="shared" si="1538"/>
        <v>0</v>
      </c>
      <c r="AC4831" s="73">
        <f t="shared" si="1531"/>
        <v>0</v>
      </c>
      <c r="AD4831" s="73">
        <f t="shared" si="1532"/>
        <v>0</v>
      </c>
      <c r="AE4831" s="73">
        <v>0</v>
      </c>
    </row>
    <row r="4832" spans="1:31" ht="15" customHeight="1">
      <c r="A4832" s="94"/>
      <c r="B4832" s="6" t="str">
        <f>IFERROR(VLOOKUP(A4832,'Distributor List'!$A$2:$D$77,2,0),"-")</f>
        <v>-</v>
      </c>
      <c r="C4832" s="6" t="str">
        <f>IFERROR(VLOOKUP(A4832,'Distributor List'!$A$2:$D$77,3,0),"-")</f>
        <v>-</v>
      </c>
      <c r="D4832" s="6" t="str">
        <f>IFERROR(VLOOKUP(A4832,'Distributor List'!$A$2:$F$77,6,0),"-")</f>
        <v>-</v>
      </c>
      <c r="E4832" s="6" t="str">
        <f>IFERROR(VLOOKUP(A4832,'Distributor List'!$A$2:$D$77,4,0),"-")</f>
        <v>-</v>
      </c>
      <c r="F4832" s="6" t="str">
        <f>IFERROR(VLOOKUP(H4832,'Price List'!$A$2:$H$109,8,0),"-")</f>
        <v>-</v>
      </c>
      <c r="G4832" s="6" t="str">
        <f>IFERROR(VLOOKUP(A4832,'Distributor List'!$A$2:$E$77,5,0),"-")</f>
        <v>-</v>
      </c>
      <c r="H4832" s="10"/>
      <c r="I4832" s="95"/>
      <c r="J4832" s="92"/>
      <c r="K4832" s="92"/>
      <c r="L4832" s="73">
        <f t="shared" si="1529"/>
        <v>0</v>
      </c>
      <c r="M4832" s="73">
        <f t="shared" si="1526"/>
        <v>0</v>
      </c>
      <c r="N4832" s="73"/>
      <c r="O4832" s="73"/>
      <c r="P4832" s="73"/>
      <c r="Q4832" s="73"/>
      <c r="R4832" s="73">
        <f t="shared" si="1528"/>
        <v>0</v>
      </c>
      <c r="S4832" s="76" t="str">
        <f t="shared" si="1533"/>
        <v>-</v>
      </c>
      <c r="T4832" s="96">
        <v>0</v>
      </c>
      <c r="U4832" s="97"/>
      <c r="V4832" s="73">
        <f t="shared" si="1527"/>
        <v>0</v>
      </c>
      <c r="W4832" s="73">
        <f t="shared" si="1534"/>
        <v>0</v>
      </c>
      <c r="X4832" s="76" t="str">
        <f t="shared" si="1535"/>
        <v>-</v>
      </c>
      <c r="Y4832" s="73">
        <f t="shared" si="1536"/>
        <v>0</v>
      </c>
      <c r="Z4832" s="73">
        <f t="shared" si="1537"/>
        <v>0</v>
      </c>
      <c r="AA4832" s="73">
        <f t="shared" si="1530"/>
        <v>0</v>
      </c>
      <c r="AB4832" s="73">
        <f t="shared" si="1538"/>
        <v>0</v>
      </c>
      <c r="AC4832" s="73">
        <f t="shared" si="1531"/>
        <v>0</v>
      </c>
      <c r="AD4832" s="73">
        <f t="shared" si="1532"/>
        <v>0</v>
      </c>
      <c r="AE4832" s="73">
        <v>0</v>
      </c>
    </row>
    <row r="4833" spans="1:31" ht="15" customHeight="1">
      <c r="A4833" s="94"/>
      <c r="B4833" s="6" t="str">
        <f>IFERROR(VLOOKUP(A4833,'Distributor List'!$A$2:$D$77,2,0),"-")</f>
        <v>-</v>
      </c>
      <c r="C4833" s="6" t="str">
        <f>IFERROR(VLOOKUP(A4833,'Distributor List'!$A$2:$D$77,3,0),"-")</f>
        <v>-</v>
      </c>
      <c r="D4833" s="6" t="str">
        <f>IFERROR(VLOOKUP(A4833,'Distributor List'!$A$2:$F$77,6,0),"-")</f>
        <v>-</v>
      </c>
      <c r="E4833" s="6" t="str">
        <f>IFERROR(VLOOKUP(A4833,'Distributor List'!$A$2:$D$77,4,0),"-")</f>
        <v>-</v>
      </c>
      <c r="F4833" s="6" t="str">
        <f>IFERROR(VLOOKUP(H4833,'Price List'!$A$2:$H$109,8,0),"-")</f>
        <v>-</v>
      </c>
      <c r="G4833" s="6" t="str">
        <f>IFERROR(VLOOKUP(A4833,'Distributor List'!$A$2:$E$77,5,0),"-")</f>
        <v>-</v>
      </c>
      <c r="H4833" s="10"/>
      <c r="I4833" s="95"/>
      <c r="J4833" s="92"/>
      <c r="K4833" s="92"/>
      <c r="L4833" s="73">
        <f t="shared" si="1529"/>
        <v>0</v>
      </c>
      <c r="M4833" s="73">
        <f t="shared" si="1526"/>
        <v>0</v>
      </c>
      <c r="N4833" s="73"/>
      <c r="O4833" s="73"/>
      <c r="P4833" s="73"/>
      <c r="Q4833" s="73"/>
      <c r="R4833" s="73">
        <f t="shared" si="1528"/>
        <v>0</v>
      </c>
      <c r="S4833" s="76" t="str">
        <f t="shared" si="1533"/>
        <v>-</v>
      </c>
      <c r="T4833" s="96">
        <v>0</v>
      </c>
      <c r="U4833" s="97"/>
      <c r="V4833" s="73">
        <f t="shared" si="1527"/>
        <v>0</v>
      </c>
      <c r="W4833" s="73">
        <f t="shared" si="1534"/>
        <v>0</v>
      </c>
      <c r="X4833" s="76" t="str">
        <f t="shared" si="1535"/>
        <v>-</v>
      </c>
      <c r="Y4833" s="73">
        <f t="shared" si="1536"/>
        <v>0</v>
      </c>
      <c r="Z4833" s="73">
        <f t="shared" si="1537"/>
        <v>0</v>
      </c>
      <c r="AA4833" s="73">
        <f t="shared" si="1530"/>
        <v>0</v>
      </c>
      <c r="AB4833" s="73">
        <f t="shared" si="1538"/>
        <v>0</v>
      </c>
      <c r="AC4833" s="73">
        <f t="shared" si="1531"/>
        <v>0</v>
      </c>
      <c r="AD4833" s="73">
        <f t="shared" si="1532"/>
        <v>0</v>
      </c>
      <c r="AE4833" s="73">
        <v>0</v>
      </c>
    </row>
    <row r="4834" spans="1:31" ht="15" customHeight="1">
      <c r="A4834" s="94"/>
      <c r="B4834" s="6" t="str">
        <f>IFERROR(VLOOKUP(A4834,'Distributor List'!$A$2:$D$77,2,0),"-")</f>
        <v>-</v>
      </c>
      <c r="C4834" s="6" t="str">
        <f>IFERROR(VLOOKUP(A4834,'Distributor List'!$A$2:$D$77,3,0),"-")</f>
        <v>-</v>
      </c>
      <c r="D4834" s="6" t="str">
        <f>IFERROR(VLOOKUP(A4834,'Distributor List'!$A$2:$F$77,6,0),"-")</f>
        <v>-</v>
      </c>
      <c r="E4834" s="6" t="str">
        <f>IFERROR(VLOOKUP(A4834,'Distributor List'!$A$2:$D$77,4,0),"-")</f>
        <v>-</v>
      </c>
      <c r="F4834" s="6" t="str">
        <f>IFERROR(VLOOKUP(H4834,'Price List'!$A$2:$H$109,8,0),"-")</f>
        <v>-</v>
      </c>
      <c r="G4834" s="6" t="str">
        <f>IFERROR(VLOOKUP(A4834,'Distributor List'!$A$2:$E$77,5,0),"-")</f>
        <v>-</v>
      </c>
      <c r="H4834" s="10"/>
      <c r="I4834" s="95"/>
      <c r="J4834" s="92"/>
      <c r="K4834" s="92"/>
      <c r="L4834" s="73">
        <f t="shared" si="1529"/>
        <v>0</v>
      </c>
      <c r="M4834" s="73">
        <f t="shared" si="1526"/>
        <v>0</v>
      </c>
      <c r="N4834" s="73"/>
      <c r="O4834" s="73"/>
      <c r="P4834" s="73"/>
      <c r="Q4834" s="73"/>
      <c r="R4834" s="73">
        <f t="shared" si="1528"/>
        <v>0</v>
      </c>
      <c r="S4834" s="76" t="str">
        <f t="shared" si="1533"/>
        <v>-</v>
      </c>
      <c r="T4834" s="96">
        <v>0</v>
      </c>
      <c r="U4834" s="97"/>
      <c r="V4834" s="73">
        <f t="shared" si="1527"/>
        <v>0</v>
      </c>
      <c r="W4834" s="73">
        <f t="shared" si="1534"/>
        <v>0</v>
      </c>
      <c r="X4834" s="76" t="str">
        <f t="shared" si="1535"/>
        <v>-</v>
      </c>
      <c r="Y4834" s="73">
        <f t="shared" si="1536"/>
        <v>0</v>
      </c>
      <c r="Z4834" s="73">
        <f t="shared" si="1537"/>
        <v>0</v>
      </c>
      <c r="AA4834" s="73">
        <f t="shared" si="1530"/>
        <v>0</v>
      </c>
      <c r="AB4834" s="73">
        <f t="shared" si="1538"/>
        <v>0</v>
      </c>
      <c r="AC4834" s="73">
        <f t="shared" si="1531"/>
        <v>0</v>
      </c>
      <c r="AD4834" s="73">
        <f t="shared" si="1532"/>
        <v>0</v>
      </c>
      <c r="AE4834" s="73">
        <v>0</v>
      </c>
    </row>
    <row r="4835" spans="1:31" ht="15" customHeight="1">
      <c r="A4835" s="94"/>
      <c r="B4835" s="6" t="str">
        <f>IFERROR(VLOOKUP(A4835,'Distributor List'!$A$2:$D$77,2,0),"-")</f>
        <v>-</v>
      </c>
      <c r="C4835" s="6" t="str">
        <f>IFERROR(VLOOKUP(A4835,'Distributor List'!$A$2:$D$77,3,0),"-")</f>
        <v>-</v>
      </c>
      <c r="D4835" s="6" t="str">
        <f>IFERROR(VLOOKUP(A4835,'Distributor List'!$A$2:$F$77,6,0),"-")</f>
        <v>-</v>
      </c>
      <c r="E4835" s="6" t="str">
        <f>IFERROR(VLOOKUP(A4835,'Distributor List'!$A$2:$D$77,4,0),"-")</f>
        <v>-</v>
      </c>
      <c r="F4835" s="6" t="str">
        <f>IFERROR(VLOOKUP(H4835,'Price List'!$A$2:$H$109,8,0),"-")</f>
        <v>-</v>
      </c>
      <c r="G4835" s="6" t="str">
        <f>IFERROR(VLOOKUP(A4835,'Distributor List'!$A$2:$E$77,5,0),"-")</f>
        <v>-</v>
      </c>
      <c r="H4835" s="10"/>
      <c r="I4835" s="95"/>
      <c r="J4835" s="92"/>
      <c r="K4835" s="92"/>
      <c r="L4835" s="73">
        <f t="shared" si="1529"/>
        <v>0</v>
      </c>
      <c r="M4835" s="73">
        <f t="shared" si="1526"/>
        <v>0</v>
      </c>
      <c r="N4835" s="73"/>
      <c r="O4835" s="73"/>
      <c r="P4835" s="73"/>
      <c r="Q4835" s="73"/>
      <c r="R4835" s="73">
        <f t="shared" si="1528"/>
        <v>0</v>
      </c>
      <c r="S4835" s="76" t="str">
        <f t="shared" si="1533"/>
        <v>-</v>
      </c>
      <c r="T4835" s="96">
        <v>0</v>
      </c>
      <c r="U4835" s="97"/>
      <c r="V4835" s="73">
        <f t="shared" si="1527"/>
        <v>0</v>
      </c>
      <c r="W4835" s="73">
        <f t="shared" si="1534"/>
        <v>0</v>
      </c>
      <c r="X4835" s="76" t="str">
        <f t="shared" si="1535"/>
        <v>-</v>
      </c>
      <c r="Y4835" s="73">
        <f t="shared" si="1536"/>
        <v>0</v>
      </c>
      <c r="Z4835" s="73">
        <f t="shared" si="1537"/>
        <v>0</v>
      </c>
      <c r="AA4835" s="73">
        <f t="shared" si="1530"/>
        <v>0</v>
      </c>
      <c r="AB4835" s="73">
        <f t="shared" si="1538"/>
        <v>0</v>
      </c>
      <c r="AC4835" s="73">
        <f t="shared" si="1531"/>
        <v>0</v>
      </c>
      <c r="AD4835" s="73">
        <f t="shared" si="1532"/>
        <v>0</v>
      </c>
      <c r="AE4835" s="73">
        <v>0</v>
      </c>
    </row>
    <row r="4836" spans="1:31" ht="15" customHeight="1">
      <c r="A4836" s="94"/>
      <c r="B4836" s="6" t="str">
        <f>IFERROR(VLOOKUP(A4836,'Distributor List'!$A$2:$D$77,2,0),"-")</f>
        <v>-</v>
      </c>
      <c r="C4836" s="6" t="str">
        <f>IFERROR(VLOOKUP(A4836,'Distributor List'!$A$2:$D$77,3,0),"-")</f>
        <v>-</v>
      </c>
      <c r="D4836" s="6" t="str">
        <f>IFERROR(VLOOKUP(A4836,'Distributor List'!$A$2:$F$77,6,0),"-")</f>
        <v>-</v>
      </c>
      <c r="E4836" s="6" t="str">
        <f>IFERROR(VLOOKUP(A4836,'Distributor List'!$A$2:$D$77,4,0),"-")</f>
        <v>-</v>
      </c>
      <c r="F4836" s="6" t="str">
        <f>IFERROR(VLOOKUP(H4836,'Price List'!$A$2:$H$109,8,0),"-")</f>
        <v>-</v>
      </c>
      <c r="G4836" s="6" t="str">
        <f>IFERROR(VLOOKUP(A4836,'Distributor List'!$A$2:$E$77,5,0),"-")</f>
        <v>-</v>
      </c>
      <c r="H4836" s="10"/>
      <c r="I4836" s="95"/>
      <c r="J4836" s="92"/>
      <c r="K4836" s="92"/>
      <c r="L4836" s="73">
        <f t="shared" si="1529"/>
        <v>0</v>
      </c>
      <c r="M4836" s="73">
        <f t="shared" si="1526"/>
        <v>0</v>
      </c>
      <c r="N4836" s="73"/>
      <c r="O4836" s="73"/>
      <c r="P4836" s="73"/>
      <c r="Q4836" s="73"/>
      <c r="R4836" s="73">
        <f t="shared" si="1528"/>
        <v>0</v>
      </c>
      <c r="S4836" s="76" t="str">
        <f t="shared" si="1533"/>
        <v>-</v>
      </c>
      <c r="T4836" s="96">
        <v>0</v>
      </c>
      <c r="U4836" s="97"/>
      <c r="V4836" s="73">
        <f t="shared" si="1527"/>
        <v>0</v>
      </c>
      <c r="W4836" s="73">
        <f t="shared" si="1534"/>
        <v>0</v>
      </c>
      <c r="X4836" s="76" t="str">
        <f t="shared" si="1535"/>
        <v>-</v>
      </c>
      <c r="Y4836" s="73">
        <f t="shared" si="1536"/>
        <v>0</v>
      </c>
      <c r="Z4836" s="73">
        <f t="shared" si="1537"/>
        <v>0</v>
      </c>
      <c r="AA4836" s="73">
        <f t="shared" si="1530"/>
        <v>0</v>
      </c>
      <c r="AB4836" s="73">
        <f t="shared" si="1538"/>
        <v>0</v>
      </c>
      <c r="AC4836" s="73">
        <f t="shared" si="1531"/>
        <v>0</v>
      </c>
      <c r="AD4836" s="73">
        <f t="shared" si="1532"/>
        <v>0</v>
      </c>
      <c r="AE4836" s="73">
        <v>0</v>
      </c>
    </row>
    <row r="4837" spans="1:31" ht="15" customHeight="1">
      <c r="A4837" s="94"/>
      <c r="B4837" s="6" t="str">
        <f>IFERROR(VLOOKUP(A4837,'Distributor List'!$A$2:$D$77,2,0),"-")</f>
        <v>-</v>
      </c>
      <c r="C4837" s="6" t="str">
        <f>IFERROR(VLOOKUP(A4837,'Distributor List'!$A$2:$D$77,3,0),"-")</f>
        <v>-</v>
      </c>
      <c r="D4837" s="6" t="str">
        <f>IFERROR(VLOOKUP(A4837,'Distributor List'!$A$2:$F$77,6,0),"-")</f>
        <v>-</v>
      </c>
      <c r="E4837" s="6" t="str">
        <f>IFERROR(VLOOKUP(A4837,'Distributor List'!$A$2:$D$77,4,0),"-")</f>
        <v>-</v>
      </c>
      <c r="F4837" s="6" t="str">
        <f>IFERROR(VLOOKUP(H4837,'Price List'!$A$2:$H$109,8,0),"-")</f>
        <v>-</v>
      </c>
      <c r="G4837" s="6" t="str">
        <f>IFERROR(VLOOKUP(A4837,'Distributor List'!$A$2:$E$77,5,0),"-")</f>
        <v>-</v>
      </c>
      <c r="H4837" s="10"/>
      <c r="I4837" s="95"/>
      <c r="J4837" s="92"/>
      <c r="K4837" s="92"/>
      <c r="L4837" s="73">
        <f t="shared" si="1529"/>
        <v>0</v>
      </c>
      <c r="M4837" s="73">
        <f t="shared" si="1526"/>
        <v>0</v>
      </c>
      <c r="N4837" s="73"/>
      <c r="O4837" s="73"/>
      <c r="P4837" s="73"/>
      <c r="Q4837" s="73"/>
      <c r="R4837" s="73">
        <f t="shared" si="1528"/>
        <v>0</v>
      </c>
      <c r="S4837" s="76" t="str">
        <f t="shared" si="1533"/>
        <v>-</v>
      </c>
      <c r="T4837" s="96">
        <v>0</v>
      </c>
      <c r="U4837" s="97"/>
      <c r="V4837" s="73">
        <f t="shared" si="1527"/>
        <v>0</v>
      </c>
      <c r="W4837" s="73">
        <f t="shared" si="1534"/>
        <v>0</v>
      </c>
      <c r="X4837" s="76" t="str">
        <f t="shared" si="1535"/>
        <v>-</v>
      </c>
      <c r="Y4837" s="73">
        <f t="shared" si="1536"/>
        <v>0</v>
      </c>
      <c r="Z4837" s="73">
        <f t="shared" si="1537"/>
        <v>0</v>
      </c>
      <c r="AA4837" s="73">
        <f t="shared" si="1530"/>
        <v>0</v>
      </c>
      <c r="AB4837" s="73">
        <f t="shared" si="1538"/>
        <v>0</v>
      </c>
      <c r="AC4837" s="73">
        <f t="shared" si="1531"/>
        <v>0</v>
      </c>
      <c r="AD4837" s="73">
        <f t="shared" si="1532"/>
        <v>0</v>
      </c>
      <c r="AE4837" s="73">
        <v>0</v>
      </c>
    </row>
    <row r="4838" spans="1:31" ht="15" customHeight="1">
      <c r="A4838" s="94"/>
      <c r="B4838" s="6" t="str">
        <f>IFERROR(VLOOKUP(A4838,'Distributor List'!$A$2:$D$77,2,0),"-")</f>
        <v>-</v>
      </c>
      <c r="C4838" s="6" t="str">
        <f>IFERROR(VLOOKUP(A4838,'Distributor List'!$A$2:$D$77,3,0),"-")</f>
        <v>-</v>
      </c>
      <c r="D4838" s="6" t="str">
        <f>IFERROR(VLOOKUP(A4838,'Distributor List'!$A$2:$F$77,6,0),"-")</f>
        <v>-</v>
      </c>
      <c r="E4838" s="6" t="str">
        <f>IFERROR(VLOOKUP(A4838,'Distributor List'!$A$2:$D$77,4,0),"-")</f>
        <v>-</v>
      </c>
      <c r="F4838" s="6" t="str">
        <f>IFERROR(VLOOKUP(H4838,'Price List'!$A$2:$H$109,8,0),"-")</f>
        <v>-</v>
      </c>
      <c r="G4838" s="6" t="str">
        <f>IFERROR(VLOOKUP(A4838,'Distributor List'!$A$2:$E$77,5,0),"-")</f>
        <v>-</v>
      </c>
      <c r="H4838" s="10"/>
      <c r="I4838" s="95"/>
      <c r="J4838" s="92"/>
      <c r="K4838" s="92"/>
      <c r="L4838" s="73">
        <f t="shared" si="1529"/>
        <v>0</v>
      </c>
      <c r="M4838" s="73">
        <f t="shared" si="1526"/>
        <v>0</v>
      </c>
      <c r="N4838" s="73"/>
      <c r="O4838" s="73"/>
      <c r="P4838" s="73"/>
      <c r="Q4838" s="73"/>
      <c r="R4838" s="73">
        <f t="shared" si="1528"/>
        <v>0</v>
      </c>
      <c r="S4838" s="76" t="str">
        <f t="shared" si="1533"/>
        <v>-</v>
      </c>
      <c r="T4838" s="96">
        <v>0</v>
      </c>
      <c r="U4838" s="97"/>
      <c r="V4838" s="73">
        <f t="shared" si="1527"/>
        <v>0</v>
      </c>
      <c r="W4838" s="73">
        <f t="shared" si="1534"/>
        <v>0</v>
      </c>
      <c r="X4838" s="76" t="str">
        <f t="shared" si="1535"/>
        <v>-</v>
      </c>
      <c r="Y4838" s="73">
        <f t="shared" si="1536"/>
        <v>0</v>
      </c>
      <c r="Z4838" s="73">
        <f t="shared" si="1537"/>
        <v>0</v>
      </c>
      <c r="AA4838" s="73">
        <f t="shared" si="1530"/>
        <v>0</v>
      </c>
      <c r="AB4838" s="73">
        <f t="shared" si="1538"/>
        <v>0</v>
      </c>
      <c r="AC4838" s="73">
        <f t="shared" si="1531"/>
        <v>0</v>
      </c>
      <c r="AD4838" s="73">
        <f t="shared" si="1532"/>
        <v>0</v>
      </c>
      <c r="AE4838" s="73">
        <v>0</v>
      </c>
    </row>
    <row r="4839" spans="1:31" ht="15" customHeight="1">
      <c r="A4839" s="94"/>
      <c r="B4839" s="6" t="str">
        <f>IFERROR(VLOOKUP(A4839,'Distributor List'!$A$2:$D$77,2,0),"-")</f>
        <v>-</v>
      </c>
      <c r="C4839" s="6" t="str">
        <f>IFERROR(VLOOKUP(A4839,'Distributor List'!$A$2:$D$77,3,0),"-")</f>
        <v>-</v>
      </c>
      <c r="D4839" s="6" t="str">
        <f>IFERROR(VLOOKUP(A4839,'Distributor List'!$A$2:$F$77,6,0),"-")</f>
        <v>-</v>
      </c>
      <c r="E4839" s="6" t="str">
        <f>IFERROR(VLOOKUP(A4839,'Distributor List'!$A$2:$D$77,4,0),"-")</f>
        <v>-</v>
      </c>
      <c r="F4839" s="6" t="str">
        <f>IFERROR(VLOOKUP(H4839,'Price List'!$A$2:$H$109,8,0),"-")</f>
        <v>-</v>
      </c>
      <c r="G4839" s="6" t="str">
        <f>IFERROR(VLOOKUP(A4839,'Distributor List'!$A$2:$E$77,5,0),"-")</f>
        <v>-</v>
      </c>
      <c r="H4839" s="10"/>
      <c r="I4839" s="95"/>
      <c r="J4839" s="92"/>
      <c r="K4839" s="92"/>
      <c r="L4839" s="73">
        <f t="shared" si="1529"/>
        <v>0</v>
      </c>
      <c r="M4839" s="73">
        <f t="shared" si="1526"/>
        <v>0</v>
      </c>
      <c r="N4839" s="73"/>
      <c r="O4839" s="73"/>
      <c r="P4839" s="73"/>
      <c r="Q4839" s="73"/>
      <c r="R4839" s="73">
        <f t="shared" si="1528"/>
        <v>0</v>
      </c>
      <c r="S4839" s="76" t="str">
        <f t="shared" si="1533"/>
        <v>-</v>
      </c>
      <c r="T4839" s="96">
        <v>0</v>
      </c>
      <c r="U4839" s="97"/>
      <c r="V4839" s="73">
        <f t="shared" si="1527"/>
        <v>0</v>
      </c>
      <c r="W4839" s="73">
        <f t="shared" si="1534"/>
        <v>0</v>
      </c>
      <c r="X4839" s="76" t="str">
        <f t="shared" si="1535"/>
        <v>-</v>
      </c>
      <c r="Y4839" s="73">
        <f t="shared" si="1536"/>
        <v>0</v>
      </c>
      <c r="Z4839" s="73">
        <f t="shared" si="1537"/>
        <v>0</v>
      </c>
      <c r="AA4839" s="73">
        <f t="shared" si="1530"/>
        <v>0</v>
      </c>
      <c r="AB4839" s="73">
        <f t="shared" si="1538"/>
        <v>0</v>
      </c>
      <c r="AC4839" s="73">
        <f t="shared" si="1531"/>
        <v>0</v>
      </c>
      <c r="AD4839" s="73">
        <f t="shared" si="1532"/>
        <v>0</v>
      </c>
      <c r="AE4839" s="73">
        <v>0</v>
      </c>
    </row>
    <row r="4840" spans="1:31" ht="15" customHeight="1">
      <c r="A4840" s="94"/>
      <c r="B4840" s="6" t="str">
        <f>IFERROR(VLOOKUP(A4840,'Distributor List'!$A$2:$D$77,2,0),"-")</f>
        <v>-</v>
      </c>
      <c r="C4840" s="6" t="str">
        <f>IFERROR(VLOOKUP(A4840,'Distributor List'!$A$2:$D$77,3,0),"-")</f>
        <v>-</v>
      </c>
      <c r="D4840" s="6" t="str">
        <f>IFERROR(VLOOKUP(A4840,'Distributor List'!$A$2:$F$77,6,0),"-")</f>
        <v>-</v>
      </c>
      <c r="E4840" s="6" t="str">
        <f>IFERROR(VLOOKUP(A4840,'Distributor List'!$A$2:$D$77,4,0),"-")</f>
        <v>-</v>
      </c>
      <c r="F4840" s="6" t="str">
        <f>IFERROR(VLOOKUP(H4840,'Price List'!$A$2:$H$109,8,0),"-")</f>
        <v>-</v>
      </c>
      <c r="G4840" s="6" t="str">
        <f>IFERROR(VLOOKUP(A4840,'Distributor List'!$A$2:$E$77,5,0),"-")</f>
        <v>-</v>
      </c>
      <c r="H4840" s="10"/>
      <c r="I4840" s="95"/>
      <c r="J4840" s="92"/>
      <c r="K4840" s="92"/>
      <c r="L4840" s="73">
        <f t="shared" si="1529"/>
        <v>0</v>
      </c>
      <c r="M4840" s="73">
        <f t="shared" si="1526"/>
        <v>0</v>
      </c>
      <c r="N4840" s="73"/>
      <c r="O4840" s="73"/>
      <c r="P4840" s="73"/>
      <c r="Q4840" s="73"/>
      <c r="R4840" s="73">
        <f t="shared" si="1528"/>
        <v>0</v>
      </c>
      <c r="S4840" s="76" t="str">
        <f t="shared" si="1533"/>
        <v>-</v>
      </c>
      <c r="T4840" s="96">
        <v>0</v>
      </c>
      <c r="U4840" s="97"/>
      <c r="V4840" s="73">
        <f t="shared" si="1527"/>
        <v>0</v>
      </c>
      <c r="W4840" s="73">
        <f t="shared" si="1534"/>
        <v>0</v>
      </c>
      <c r="X4840" s="76" t="str">
        <f t="shared" si="1535"/>
        <v>-</v>
      </c>
      <c r="Y4840" s="73">
        <f t="shared" si="1536"/>
        <v>0</v>
      </c>
      <c r="Z4840" s="73">
        <f t="shared" si="1537"/>
        <v>0</v>
      </c>
      <c r="AA4840" s="73">
        <f t="shared" si="1530"/>
        <v>0</v>
      </c>
      <c r="AB4840" s="73">
        <f t="shared" si="1538"/>
        <v>0</v>
      </c>
      <c r="AC4840" s="73">
        <f t="shared" si="1531"/>
        <v>0</v>
      </c>
      <c r="AD4840" s="73">
        <f t="shared" si="1532"/>
        <v>0</v>
      </c>
      <c r="AE4840" s="73">
        <v>0</v>
      </c>
    </row>
    <row r="4841" spans="1:31" ht="15" customHeight="1">
      <c r="A4841" s="94"/>
      <c r="B4841" s="6" t="str">
        <f>IFERROR(VLOOKUP(A4841,'Distributor List'!$A$2:$D$77,2,0),"-")</f>
        <v>-</v>
      </c>
      <c r="C4841" s="6" t="str">
        <f>IFERROR(VLOOKUP(A4841,'Distributor List'!$A$2:$D$77,3,0),"-")</f>
        <v>-</v>
      </c>
      <c r="D4841" s="6" t="str">
        <f>IFERROR(VLOOKUP(A4841,'Distributor List'!$A$2:$F$77,6,0),"-")</f>
        <v>-</v>
      </c>
      <c r="E4841" s="6" t="str">
        <f>IFERROR(VLOOKUP(A4841,'Distributor List'!$A$2:$D$77,4,0),"-")</f>
        <v>-</v>
      </c>
      <c r="F4841" s="6" t="str">
        <f>IFERROR(VLOOKUP(H4841,'Price List'!$A$2:$H$109,8,0),"-")</f>
        <v>-</v>
      </c>
      <c r="G4841" s="6" t="str">
        <f>IFERROR(VLOOKUP(A4841,'Distributor List'!$A$2:$E$77,5,0),"-")</f>
        <v>-</v>
      </c>
      <c r="H4841" s="10"/>
      <c r="I4841" s="95"/>
      <c r="J4841" s="92"/>
      <c r="K4841" s="92"/>
      <c r="L4841" s="73">
        <f t="shared" si="1529"/>
        <v>0</v>
      </c>
      <c r="M4841" s="73">
        <f t="shared" si="1526"/>
        <v>0</v>
      </c>
      <c r="N4841" s="73"/>
      <c r="O4841" s="73"/>
      <c r="P4841" s="73"/>
      <c r="Q4841" s="73"/>
      <c r="R4841" s="73">
        <f t="shared" si="1528"/>
        <v>0</v>
      </c>
      <c r="S4841" s="76" t="str">
        <f t="shared" si="1533"/>
        <v>-</v>
      </c>
      <c r="T4841" s="96">
        <v>0</v>
      </c>
      <c r="U4841" s="97"/>
      <c r="V4841" s="73">
        <f t="shared" si="1527"/>
        <v>0</v>
      </c>
      <c r="W4841" s="73">
        <f t="shared" si="1534"/>
        <v>0</v>
      </c>
      <c r="X4841" s="76" t="str">
        <f t="shared" si="1535"/>
        <v>-</v>
      </c>
      <c r="Y4841" s="73">
        <f t="shared" si="1536"/>
        <v>0</v>
      </c>
      <c r="Z4841" s="73">
        <f t="shared" si="1537"/>
        <v>0</v>
      </c>
      <c r="AA4841" s="73">
        <f t="shared" si="1530"/>
        <v>0</v>
      </c>
      <c r="AB4841" s="73">
        <f t="shared" si="1538"/>
        <v>0</v>
      </c>
      <c r="AC4841" s="73">
        <f t="shared" si="1531"/>
        <v>0</v>
      </c>
      <c r="AD4841" s="73">
        <f t="shared" si="1532"/>
        <v>0</v>
      </c>
      <c r="AE4841" s="73">
        <v>0</v>
      </c>
    </row>
    <row r="4842" spans="1:31" ht="15" customHeight="1">
      <c r="A4842" s="94"/>
      <c r="B4842" s="6" t="str">
        <f>IFERROR(VLOOKUP(A4842,'Distributor List'!$A$2:$D$77,2,0),"-")</f>
        <v>-</v>
      </c>
      <c r="C4842" s="6" t="str">
        <f>IFERROR(VLOOKUP(A4842,'Distributor List'!$A$2:$D$77,3,0),"-")</f>
        <v>-</v>
      </c>
      <c r="D4842" s="6" t="str">
        <f>IFERROR(VLOOKUP(A4842,'Distributor List'!$A$2:$F$77,6,0),"-")</f>
        <v>-</v>
      </c>
      <c r="E4842" s="6" t="str">
        <f>IFERROR(VLOOKUP(A4842,'Distributor List'!$A$2:$D$77,4,0),"-")</f>
        <v>-</v>
      </c>
      <c r="F4842" s="6" t="str">
        <f>IFERROR(VLOOKUP(H4842,'Price List'!$A$2:$H$109,8,0),"-")</f>
        <v>-</v>
      </c>
      <c r="G4842" s="6" t="str">
        <f>IFERROR(VLOOKUP(A4842,'Distributor List'!$A$2:$E$77,5,0),"-")</f>
        <v>-</v>
      </c>
      <c r="H4842" s="10"/>
      <c r="I4842" s="95"/>
      <c r="J4842" s="92"/>
      <c r="K4842" s="92"/>
      <c r="L4842" s="73">
        <f t="shared" si="1529"/>
        <v>0</v>
      </c>
      <c r="M4842" s="73">
        <f t="shared" ref="M4842:M4905" si="1539">K4842*I4842</f>
        <v>0</v>
      </c>
      <c r="N4842" s="73"/>
      <c r="O4842" s="73"/>
      <c r="P4842" s="73"/>
      <c r="Q4842" s="73"/>
      <c r="R4842" s="73">
        <f t="shared" si="1528"/>
        <v>0</v>
      </c>
      <c r="S4842" s="76" t="str">
        <f t="shared" si="1533"/>
        <v>-</v>
      </c>
      <c r="T4842" s="96">
        <v>0</v>
      </c>
      <c r="U4842" s="97"/>
      <c r="V4842" s="73">
        <f t="shared" si="1527"/>
        <v>0</v>
      </c>
      <c r="W4842" s="73">
        <f t="shared" si="1534"/>
        <v>0</v>
      </c>
      <c r="X4842" s="76" t="str">
        <f t="shared" si="1535"/>
        <v>-</v>
      </c>
      <c r="Y4842" s="73">
        <f t="shared" si="1536"/>
        <v>0</v>
      </c>
      <c r="Z4842" s="73">
        <f t="shared" si="1537"/>
        <v>0</v>
      </c>
      <c r="AA4842" s="73">
        <f t="shared" si="1530"/>
        <v>0</v>
      </c>
      <c r="AB4842" s="73">
        <f t="shared" si="1538"/>
        <v>0</v>
      </c>
      <c r="AC4842" s="73">
        <f t="shared" si="1531"/>
        <v>0</v>
      </c>
      <c r="AD4842" s="73">
        <f t="shared" si="1532"/>
        <v>0</v>
      </c>
      <c r="AE4842" s="73">
        <v>0</v>
      </c>
    </row>
    <row r="4843" spans="1:31" ht="15" customHeight="1">
      <c r="A4843" s="94"/>
      <c r="B4843" s="6" t="str">
        <f>IFERROR(VLOOKUP(A4843,'Distributor List'!$A$2:$D$77,2,0),"-")</f>
        <v>-</v>
      </c>
      <c r="C4843" s="6" t="str">
        <f>IFERROR(VLOOKUP(A4843,'Distributor List'!$A$2:$D$77,3,0),"-")</f>
        <v>-</v>
      </c>
      <c r="D4843" s="6" t="str">
        <f>IFERROR(VLOOKUP(A4843,'Distributor List'!$A$2:$F$77,6,0),"-")</f>
        <v>-</v>
      </c>
      <c r="E4843" s="6" t="str">
        <f>IFERROR(VLOOKUP(A4843,'Distributor List'!$A$2:$D$77,4,0),"-")</f>
        <v>-</v>
      </c>
      <c r="F4843" s="6" t="str">
        <f>IFERROR(VLOOKUP(H4843,'Price List'!$A$2:$H$109,8,0),"-")</f>
        <v>-</v>
      </c>
      <c r="G4843" s="6" t="str">
        <f>IFERROR(VLOOKUP(A4843,'Distributor List'!$A$2:$E$77,5,0),"-")</f>
        <v>-</v>
      </c>
      <c r="H4843" s="10"/>
      <c r="I4843" s="95"/>
      <c r="J4843" s="92"/>
      <c r="K4843" s="92"/>
      <c r="L4843" s="73">
        <f t="shared" si="1529"/>
        <v>0</v>
      </c>
      <c r="M4843" s="73">
        <f t="shared" si="1539"/>
        <v>0</v>
      </c>
      <c r="N4843" s="73"/>
      <c r="O4843" s="73"/>
      <c r="P4843" s="73"/>
      <c r="Q4843" s="73"/>
      <c r="R4843" s="73">
        <f t="shared" si="1528"/>
        <v>0</v>
      </c>
      <c r="S4843" s="76" t="str">
        <f t="shared" si="1533"/>
        <v>-</v>
      </c>
      <c r="T4843" s="96">
        <v>0</v>
      </c>
      <c r="U4843" s="97"/>
      <c r="V4843" s="73">
        <f t="shared" si="1527"/>
        <v>0</v>
      </c>
      <c r="W4843" s="73">
        <f t="shared" si="1534"/>
        <v>0</v>
      </c>
      <c r="X4843" s="76" t="str">
        <f t="shared" si="1535"/>
        <v>-</v>
      </c>
      <c r="Y4843" s="73">
        <f t="shared" si="1536"/>
        <v>0</v>
      </c>
      <c r="Z4843" s="73">
        <f t="shared" si="1537"/>
        <v>0</v>
      </c>
      <c r="AA4843" s="73">
        <f t="shared" si="1530"/>
        <v>0</v>
      </c>
      <c r="AB4843" s="73">
        <f t="shared" si="1538"/>
        <v>0</v>
      </c>
      <c r="AC4843" s="73">
        <f t="shared" si="1531"/>
        <v>0</v>
      </c>
      <c r="AD4843" s="73">
        <f t="shared" si="1532"/>
        <v>0</v>
      </c>
      <c r="AE4843" s="73">
        <v>0</v>
      </c>
    </row>
    <row r="4844" spans="1:31" ht="15" customHeight="1">
      <c r="A4844" s="94"/>
      <c r="B4844" s="6" t="str">
        <f>IFERROR(VLOOKUP(A4844,'Distributor List'!$A$2:$D$77,2,0),"-")</f>
        <v>-</v>
      </c>
      <c r="C4844" s="6" t="str">
        <f>IFERROR(VLOOKUP(A4844,'Distributor List'!$A$2:$D$77,3,0),"-")</f>
        <v>-</v>
      </c>
      <c r="D4844" s="6" t="str">
        <f>IFERROR(VLOOKUP(A4844,'Distributor List'!$A$2:$F$77,6,0),"-")</f>
        <v>-</v>
      </c>
      <c r="E4844" s="6" t="str">
        <f>IFERROR(VLOOKUP(A4844,'Distributor List'!$A$2:$D$77,4,0),"-")</f>
        <v>-</v>
      </c>
      <c r="F4844" s="6" t="str">
        <f>IFERROR(VLOOKUP(H4844,'Price List'!$A$2:$H$109,8,0),"-")</f>
        <v>-</v>
      </c>
      <c r="G4844" s="6" t="str">
        <f>IFERROR(VLOOKUP(A4844,'Distributor List'!$A$2:$E$77,5,0),"-")</f>
        <v>-</v>
      </c>
      <c r="H4844" s="10"/>
      <c r="I4844" s="95"/>
      <c r="J4844" s="92"/>
      <c r="K4844" s="92"/>
      <c r="L4844" s="73">
        <f t="shared" si="1529"/>
        <v>0</v>
      </c>
      <c r="M4844" s="73">
        <f t="shared" si="1539"/>
        <v>0</v>
      </c>
      <c r="N4844" s="73"/>
      <c r="O4844" s="73"/>
      <c r="P4844" s="73"/>
      <c r="Q4844" s="73"/>
      <c r="R4844" s="73">
        <f t="shared" si="1528"/>
        <v>0</v>
      </c>
      <c r="S4844" s="76" t="str">
        <f t="shared" si="1533"/>
        <v>-</v>
      </c>
      <c r="T4844" s="96">
        <v>0</v>
      </c>
      <c r="U4844" s="97"/>
      <c r="V4844" s="73">
        <f t="shared" ref="V4844:V4907" si="1540">T4844*I4844</f>
        <v>0</v>
      </c>
      <c r="W4844" s="73">
        <f t="shared" si="1534"/>
        <v>0</v>
      </c>
      <c r="X4844" s="76" t="str">
        <f t="shared" si="1535"/>
        <v>-</v>
      </c>
      <c r="Y4844" s="73">
        <f t="shared" si="1536"/>
        <v>0</v>
      </c>
      <c r="Z4844" s="73">
        <f t="shared" si="1537"/>
        <v>0</v>
      </c>
      <c r="AA4844" s="73">
        <f t="shared" si="1530"/>
        <v>0</v>
      </c>
      <c r="AB4844" s="73">
        <f t="shared" si="1538"/>
        <v>0</v>
      </c>
      <c r="AC4844" s="73">
        <f t="shared" si="1531"/>
        <v>0</v>
      </c>
      <c r="AD4844" s="73">
        <f t="shared" si="1532"/>
        <v>0</v>
      </c>
      <c r="AE4844" s="73">
        <v>0</v>
      </c>
    </row>
    <row r="4845" spans="1:31" ht="15" customHeight="1">
      <c r="A4845" s="94"/>
      <c r="B4845" s="6" t="str">
        <f>IFERROR(VLOOKUP(A4845,'Distributor List'!$A$2:$D$77,2,0),"-")</f>
        <v>-</v>
      </c>
      <c r="C4845" s="6" t="str">
        <f>IFERROR(VLOOKUP(A4845,'Distributor List'!$A$2:$D$77,3,0),"-")</f>
        <v>-</v>
      </c>
      <c r="D4845" s="6" t="str">
        <f>IFERROR(VLOOKUP(A4845,'Distributor List'!$A$2:$F$77,6,0),"-")</f>
        <v>-</v>
      </c>
      <c r="E4845" s="6" t="str">
        <f>IFERROR(VLOOKUP(A4845,'Distributor List'!$A$2:$D$77,4,0),"-")</f>
        <v>-</v>
      </c>
      <c r="F4845" s="6" t="str">
        <f>IFERROR(VLOOKUP(H4845,'Price List'!$A$2:$H$109,8,0),"-")</f>
        <v>-</v>
      </c>
      <c r="G4845" s="6" t="str">
        <f>IFERROR(VLOOKUP(A4845,'Distributor List'!$A$2:$E$77,5,0),"-")</f>
        <v>-</v>
      </c>
      <c r="H4845" s="10"/>
      <c r="I4845" s="95"/>
      <c r="J4845" s="92"/>
      <c r="K4845" s="92"/>
      <c r="L4845" s="73">
        <f t="shared" si="1529"/>
        <v>0</v>
      </c>
      <c r="M4845" s="73">
        <f t="shared" si="1539"/>
        <v>0</v>
      </c>
      <c r="N4845" s="73"/>
      <c r="O4845" s="73"/>
      <c r="P4845" s="73"/>
      <c r="Q4845" s="73"/>
      <c r="R4845" s="73">
        <f t="shared" si="1528"/>
        <v>0</v>
      </c>
      <c r="S4845" s="76" t="str">
        <f t="shared" si="1533"/>
        <v>-</v>
      </c>
      <c r="T4845" s="96">
        <v>0</v>
      </c>
      <c r="U4845" s="97"/>
      <c r="V4845" s="73">
        <f t="shared" si="1540"/>
        <v>0</v>
      </c>
      <c r="W4845" s="73">
        <f t="shared" si="1534"/>
        <v>0</v>
      </c>
      <c r="X4845" s="76" t="str">
        <f t="shared" si="1535"/>
        <v>-</v>
      </c>
      <c r="Y4845" s="73">
        <f t="shared" si="1536"/>
        <v>0</v>
      </c>
      <c r="Z4845" s="73">
        <f t="shared" si="1537"/>
        <v>0</v>
      </c>
      <c r="AA4845" s="73">
        <f t="shared" si="1530"/>
        <v>0</v>
      </c>
      <c r="AB4845" s="73">
        <f t="shared" si="1538"/>
        <v>0</v>
      </c>
      <c r="AC4845" s="73">
        <f t="shared" si="1531"/>
        <v>0</v>
      </c>
      <c r="AD4845" s="73">
        <f t="shared" si="1532"/>
        <v>0</v>
      </c>
      <c r="AE4845" s="73">
        <v>0</v>
      </c>
    </row>
    <row r="4846" spans="1:31" ht="15" customHeight="1">
      <c r="A4846" s="94"/>
      <c r="B4846" s="6" t="str">
        <f>IFERROR(VLOOKUP(A4846,'Distributor List'!$A$2:$D$77,2,0),"-")</f>
        <v>-</v>
      </c>
      <c r="C4846" s="6" t="str">
        <f>IFERROR(VLOOKUP(A4846,'Distributor List'!$A$2:$D$77,3,0),"-")</f>
        <v>-</v>
      </c>
      <c r="D4846" s="6" t="str">
        <f>IFERROR(VLOOKUP(A4846,'Distributor List'!$A$2:$F$77,6,0),"-")</f>
        <v>-</v>
      </c>
      <c r="E4846" s="6" t="str">
        <f>IFERROR(VLOOKUP(A4846,'Distributor List'!$A$2:$D$77,4,0),"-")</f>
        <v>-</v>
      </c>
      <c r="F4846" s="6" t="str">
        <f>IFERROR(VLOOKUP(H4846,'Price List'!$A$2:$H$109,8,0),"-")</f>
        <v>-</v>
      </c>
      <c r="G4846" s="6" t="str">
        <f>IFERROR(VLOOKUP(A4846,'Distributor List'!$A$2:$E$77,5,0),"-")</f>
        <v>-</v>
      </c>
      <c r="H4846" s="10"/>
      <c r="I4846" s="95"/>
      <c r="J4846" s="92"/>
      <c r="K4846" s="92"/>
      <c r="L4846" s="73">
        <f t="shared" si="1529"/>
        <v>0</v>
      </c>
      <c r="M4846" s="73">
        <f t="shared" si="1539"/>
        <v>0</v>
      </c>
      <c r="N4846" s="73"/>
      <c r="O4846" s="73"/>
      <c r="P4846" s="73"/>
      <c r="Q4846" s="73"/>
      <c r="R4846" s="73">
        <f t="shared" si="1528"/>
        <v>0</v>
      </c>
      <c r="S4846" s="76" t="str">
        <f t="shared" si="1533"/>
        <v>-</v>
      </c>
      <c r="T4846" s="96">
        <v>0</v>
      </c>
      <c r="U4846" s="97"/>
      <c r="V4846" s="73">
        <f t="shared" si="1540"/>
        <v>0</v>
      </c>
      <c r="W4846" s="73">
        <f t="shared" si="1534"/>
        <v>0</v>
      </c>
      <c r="X4846" s="76" t="str">
        <f t="shared" si="1535"/>
        <v>-</v>
      </c>
      <c r="Y4846" s="73">
        <f t="shared" si="1536"/>
        <v>0</v>
      </c>
      <c r="Z4846" s="73">
        <f t="shared" si="1537"/>
        <v>0</v>
      </c>
      <c r="AA4846" s="73">
        <f t="shared" si="1530"/>
        <v>0</v>
      </c>
      <c r="AB4846" s="73">
        <f t="shared" si="1538"/>
        <v>0</v>
      </c>
      <c r="AC4846" s="73">
        <f t="shared" si="1531"/>
        <v>0</v>
      </c>
      <c r="AD4846" s="73">
        <f t="shared" si="1532"/>
        <v>0</v>
      </c>
      <c r="AE4846" s="73">
        <v>0</v>
      </c>
    </row>
    <row r="4847" spans="1:31" ht="15" customHeight="1">
      <c r="A4847" s="94"/>
      <c r="B4847" s="6" t="str">
        <f>IFERROR(VLOOKUP(A4847,'Distributor List'!$A$2:$D$77,2,0),"-")</f>
        <v>-</v>
      </c>
      <c r="C4847" s="6" t="str">
        <f>IFERROR(VLOOKUP(A4847,'Distributor List'!$A$2:$D$77,3,0),"-")</f>
        <v>-</v>
      </c>
      <c r="D4847" s="6" t="str">
        <f>IFERROR(VLOOKUP(A4847,'Distributor List'!$A$2:$F$77,6,0),"-")</f>
        <v>-</v>
      </c>
      <c r="E4847" s="6" t="str">
        <f>IFERROR(VLOOKUP(A4847,'Distributor List'!$A$2:$D$77,4,0),"-")</f>
        <v>-</v>
      </c>
      <c r="F4847" s="6" t="str">
        <f>IFERROR(VLOOKUP(H4847,'Price List'!$A$2:$H$109,8,0),"-")</f>
        <v>-</v>
      </c>
      <c r="G4847" s="6" t="str">
        <f>IFERROR(VLOOKUP(A4847,'Distributor List'!$A$2:$E$77,5,0),"-")</f>
        <v>-</v>
      </c>
      <c r="H4847" s="10"/>
      <c r="I4847" s="95"/>
      <c r="J4847" s="92"/>
      <c r="K4847" s="92"/>
      <c r="L4847" s="73">
        <f t="shared" si="1529"/>
        <v>0</v>
      </c>
      <c r="M4847" s="73">
        <f t="shared" si="1539"/>
        <v>0</v>
      </c>
      <c r="N4847" s="73"/>
      <c r="O4847" s="73"/>
      <c r="P4847" s="73"/>
      <c r="Q4847" s="73"/>
      <c r="R4847" s="73">
        <f t="shared" si="1528"/>
        <v>0</v>
      </c>
      <c r="S4847" s="76" t="str">
        <f t="shared" si="1533"/>
        <v>-</v>
      </c>
      <c r="T4847" s="96">
        <v>0</v>
      </c>
      <c r="U4847" s="97"/>
      <c r="V4847" s="73">
        <f t="shared" si="1540"/>
        <v>0</v>
      </c>
      <c r="W4847" s="73">
        <f t="shared" si="1534"/>
        <v>0</v>
      </c>
      <c r="X4847" s="76" t="str">
        <f t="shared" si="1535"/>
        <v>-</v>
      </c>
      <c r="Y4847" s="73">
        <f t="shared" si="1536"/>
        <v>0</v>
      </c>
      <c r="Z4847" s="73">
        <f t="shared" si="1537"/>
        <v>0</v>
      </c>
      <c r="AA4847" s="73">
        <f t="shared" si="1530"/>
        <v>0</v>
      </c>
      <c r="AB4847" s="73">
        <f t="shared" si="1538"/>
        <v>0</v>
      </c>
      <c r="AC4847" s="73">
        <f t="shared" si="1531"/>
        <v>0</v>
      </c>
      <c r="AD4847" s="73">
        <f t="shared" si="1532"/>
        <v>0</v>
      </c>
      <c r="AE4847" s="73">
        <v>0</v>
      </c>
    </row>
    <row r="4848" spans="1:31" ht="15" customHeight="1">
      <c r="A4848" s="94"/>
      <c r="B4848" s="6" t="str">
        <f>IFERROR(VLOOKUP(A4848,'Distributor List'!$A$2:$D$77,2,0),"-")</f>
        <v>-</v>
      </c>
      <c r="C4848" s="6" t="str">
        <f>IFERROR(VLOOKUP(A4848,'Distributor List'!$A$2:$D$77,3,0),"-")</f>
        <v>-</v>
      </c>
      <c r="D4848" s="6" t="str">
        <f>IFERROR(VLOOKUP(A4848,'Distributor List'!$A$2:$F$77,6,0),"-")</f>
        <v>-</v>
      </c>
      <c r="E4848" s="6" t="str">
        <f>IFERROR(VLOOKUP(A4848,'Distributor List'!$A$2:$D$77,4,0),"-")</f>
        <v>-</v>
      </c>
      <c r="F4848" s="6" t="str">
        <f>IFERROR(VLOOKUP(H4848,'Price List'!$A$2:$H$109,8,0),"-")</f>
        <v>-</v>
      </c>
      <c r="G4848" s="6" t="str">
        <f>IFERROR(VLOOKUP(A4848,'Distributor List'!$A$2:$E$77,5,0),"-")</f>
        <v>-</v>
      </c>
      <c r="H4848" s="10"/>
      <c r="I4848" s="95"/>
      <c r="J4848" s="92"/>
      <c r="K4848" s="92"/>
      <c r="L4848" s="73">
        <f t="shared" si="1529"/>
        <v>0</v>
      </c>
      <c r="M4848" s="73">
        <f t="shared" si="1539"/>
        <v>0</v>
      </c>
      <c r="N4848" s="73"/>
      <c r="O4848" s="73"/>
      <c r="P4848" s="73"/>
      <c r="Q4848" s="73"/>
      <c r="R4848" s="73">
        <f t="shared" si="1528"/>
        <v>0</v>
      </c>
      <c r="S4848" s="76" t="str">
        <f t="shared" si="1533"/>
        <v>-</v>
      </c>
      <c r="T4848" s="96">
        <v>0</v>
      </c>
      <c r="U4848" s="97"/>
      <c r="V4848" s="73">
        <f t="shared" si="1540"/>
        <v>0</v>
      </c>
      <c r="W4848" s="73">
        <f t="shared" si="1534"/>
        <v>0</v>
      </c>
      <c r="X4848" s="76" t="str">
        <f t="shared" si="1535"/>
        <v>-</v>
      </c>
      <c r="Y4848" s="73">
        <f t="shared" si="1536"/>
        <v>0</v>
      </c>
      <c r="Z4848" s="73">
        <f t="shared" si="1537"/>
        <v>0</v>
      </c>
      <c r="AA4848" s="73">
        <f t="shared" si="1530"/>
        <v>0</v>
      </c>
      <c r="AB4848" s="73">
        <f t="shared" si="1538"/>
        <v>0</v>
      </c>
      <c r="AC4848" s="73">
        <f t="shared" si="1531"/>
        <v>0</v>
      </c>
      <c r="AD4848" s="73">
        <f t="shared" si="1532"/>
        <v>0</v>
      </c>
      <c r="AE4848" s="73">
        <v>0</v>
      </c>
    </row>
    <row r="4849" spans="1:31" ht="15" customHeight="1">
      <c r="A4849" s="94"/>
      <c r="B4849" s="6" t="str">
        <f>IFERROR(VLOOKUP(A4849,'Distributor List'!$A$2:$D$77,2,0),"-")</f>
        <v>-</v>
      </c>
      <c r="C4849" s="6" t="str">
        <f>IFERROR(VLOOKUP(A4849,'Distributor List'!$A$2:$D$77,3,0),"-")</f>
        <v>-</v>
      </c>
      <c r="D4849" s="6" t="str">
        <f>IFERROR(VLOOKUP(A4849,'Distributor List'!$A$2:$F$77,6,0),"-")</f>
        <v>-</v>
      </c>
      <c r="E4849" s="6" t="str">
        <f>IFERROR(VLOOKUP(A4849,'Distributor List'!$A$2:$D$77,4,0),"-")</f>
        <v>-</v>
      </c>
      <c r="F4849" s="6" t="str">
        <f>IFERROR(VLOOKUP(H4849,'Price List'!$A$2:$H$109,8,0),"-")</f>
        <v>-</v>
      </c>
      <c r="G4849" s="6" t="str">
        <f>IFERROR(VLOOKUP(A4849,'Distributor List'!$A$2:$E$77,5,0),"-")</f>
        <v>-</v>
      </c>
      <c r="H4849" s="10"/>
      <c r="I4849" s="95"/>
      <c r="J4849" s="92"/>
      <c r="K4849" s="92"/>
      <c r="L4849" s="73">
        <f t="shared" si="1529"/>
        <v>0</v>
      </c>
      <c r="M4849" s="73">
        <f t="shared" si="1539"/>
        <v>0</v>
      </c>
      <c r="N4849" s="73"/>
      <c r="O4849" s="73"/>
      <c r="P4849" s="73"/>
      <c r="Q4849" s="73"/>
      <c r="R4849" s="73">
        <f t="shared" ref="R4849:R4912" si="1541">Q4849*I4849</f>
        <v>0</v>
      </c>
      <c r="S4849" s="76" t="str">
        <f t="shared" si="1533"/>
        <v>-</v>
      </c>
      <c r="T4849" s="96">
        <v>0</v>
      </c>
      <c r="U4849" s="97"/>
      <c r="V4849" s="73">
        <f t="shared" si="1540"/>
        <v>0</v>
      </c>
      <c r="W4849" s="73">
        <f t="shared" si="1534"/>
        <v>0</v>
      </c>
      <c r="X4849" s="76" t="str">
        <f t="shared" si="1535"/>
        <v>-</v>
      </c>
      <c r="Y4849" s="73">
        <f t="shared" si="1536"/>
        <v>0</v>
      </c>
      <c r="Z4849" s="73">
        <f t="shared" si="1537"/>
        <v>0</v>
      </c>
      <c r="AA4849" s="73">
        <f t="shared" si="1530"/>
        <v>0</v>
      </c>
      <c r="AB4849" s="73">
        <f t="shared" si="1538"/>
        <v>0</v>
      </c>
      <c r="AC4849" s="73">
        <f t="shared" si="1531"/>
        <v>0</v>
      </c>
      <c r="AD4849" s="73">
        <f t="shared" si="1532"/>
        <v>0</v>
      </c>
      <c r="AE4849" s="73">
        <v>0</v>
      </c>
    </row>
    <row r="4850" spans="1:31" ht="15" customHeight="1">
      <c r="A4850" s="94"/>
      <c r="B4850" s="6" t="str">
        <f>IFERROR(VLOOKUP(A4850,'Distributor List'!$A$2:$D$77,2,0),"-")</f>
        <v>-</v>
      </c>
      <c r="C4850" s="6" t="str">
        <f>IFERROR(VLOOKUP(A4850,'Distributor List'!$A$2:$D$77,3,0),"-")</f>
        <v>-</v>
      </c>
      <c r="D4850" s="6" t="str">
        <f>IFERROR(VLOOKUP(A4850,'Distributor List'!$A$2:$F$77,6,0),"-")</f>
        <v>-</v>
      </c>
      <c r="E4850" s="6" t="str">
        <f>IFERROR(VLOOKUP(A4850,'Distributor List'!$A$2:$D$77,4,0),"-")</f>
        <v>-</v>
      </c>
      <c r="F4850" s="6" t="str">
        <f>IFERROR(VLOOKUP(H4850,'Price List'!$A$2:$H$109,8,0),"-")</f>
        <v>-</v>
      </c>
      <c r="G4850" s="6" t="str">
        <f>IFERROR(VLOOKUP(A4850,'Distributor List'!$A$2:$E$77,5,0),"-")</f>
        <v>-</v>
      </c>
      <c r="H4850" s="10"/>
      <c r="I4850" s="95"/>
      <c r="J4850" s="92"/>
      <c r="K4850" s="92"/>
      <c r="L4850" s="73">
        <f t="shared" ref="L4850:L4913" si="1542">J4850*I4850</f>
        <v>0</v>
      </c>
      <c r="M4850" s="73">
        <f t="shared" si="1539"/>
        <v>0</v>
      </c>
      <c r="N4850" s="73"/>
      <c r="O4850" s="73"/>
      <c r="P4850" s="73"/>
      <c r="Q4850" s="73"/>
      <c r="R4850" s="73">
        <f t="shared" si="1541"/>
        <v>0</v>
      </c>
      <c r="S4850" s="76" t="str">
        <f t="shared" si="1533"/>
        <v>-</v>
      </c>
      <c r="T4850" s="96">
        <v>0</v>
      </c>
      <c r="U4850" s="97"/>
      <c r="V4850" s="73">
        <f t="shared" si="1540"/>
        <v>0</v>
      </c>
      <c r="W4850" s="73">
        <f t="shared" si="1534"/>
        <v>0</v>
      </c>
      <c r="X4850" s="76" t="str">
        <f t="shared" si="1535"/>
        <v>-</v>
      </c>
      <c r="Y4850" s="73">
        <f t="shared" si="1536"/>
        <v>0</v>
      </c>
      <c r="Z4850" s="73">
        <f t="shared" si="1537"/>
        <v>0</v>
      </c>
      <c r="AA4850" s="73">
        <f t="shared" si="1530"/>
        <v>0</v>
      </c>
      <c r="AB4850" s="73">
        <f t="shared" si="1538"/>
        <v>0</v>
      </c>
      <c r="AC4850" s="73">
        <f t="shared" si="1531"/>
        <v>0</v>
      </c>
      <c r="AD4850" s="73">
        <f t="shared" si="1532"/>
        <v>0</v>
      </c>
      <c r="AE4850" s="73">
        <v>0</v>
      </c>
    </row>
    <row r="4851" spans="1:31" ht="15" customHeight="1">
      <c r="A4851" s="94"/>
      <c r="B4851" s="6" t="str">
        <f>IFERROR(VLOOKUP(A4851,'Distributor List'!$A$2:$D$77,2,0),"-")</f>
        <v>-</v>
      </c>
      <c r="C4851" s="6" t="str">
        <f>IFERROR(VLOOKUP(A4851,'Distributor List'!$A$2:$D$77,3,0),"-")</f>
        <v>-</v>
      </c>
      <c r="D4851" s="6" t="str">
        <f>IFERROR(VLOOKUP(A4851,'Distributor List'!$A$2:$F$77,6,0),"-")</f>
        <v>-</v>
      </c>
      <c r="E4851" s="6" t="str">
        <f>IFERROR(VLOOKUP(A4851,'Distributor List'!$A$2:$D$77,4,0),"-")</f>
        <v>-</v>
      </c>
      <c r="F4851" s="6" t="str">
        <f>IFERROR(VLOOKUP(H4851,'Price List'!$A$2:$H$109,8,0),"-")</f>
        <v>-</v>
      </c>
      <c r="G4851" s="6" t="str">
        <f>IFERROR(VLOOKUP(A4851,'Distributor List'!$A$2:$E$77,5,0),"-")</f>
        <v>-</v>
      </c>
      <c r="H4851" s="10"/>
      <c r="I4851" s="95"/>
      <c r="J4851" s="92"/>
      <c r="K4851" s="92"/>
      <c r="L4851" s="73">
        <f t="shared" si="1542"/>
        <v>0</v>
      </c>
      <c r="M4851" s="73">
        <f t="shared" si="1539"/>
        <v>0</v>
      </c>
      <c r="N4851" s="73"/>
      <c r="O4851" s="73"/>
      <c r="P4851" s="73"/>
      <c r="Q4851" s="73"/>
      <c r="R4851" s="73">
        <f t="shared" si="1541"/>
        <v>0</v>
      </c>
      <c r="S4851" s="76" t="str">
        <f t="shared" si="1533"/>
        <v>-</v>
      </c>
      <c r="T4851" s="96">
        <v>0</v>
      </c>
      <c r="U4851" s="97"/>
      <c r="V4851" s="73">
        <f t="shared" si="1540"/>
        <v>0</v>
      </c>
      <c r="W4851" s="73">
        <f t="shared" si="1534"/>
        <v>0</v>
      </c>
      <c r="X4851" s="76" t="str">
        <f t="shared" si="1535"/>
        <v>-</v>
      </c>
      <c r="Y4851" s="73">
        <f t="shared" si="1536"/>
        <v>0</v>
      </c>
      <c r="Z4851" s="73">
        <f t="shared" si="1537"/>
        <v>0</v>
      </c>
      <c r="AA4851" s="73">
        <f t="shared" si="1530"/>
        <v>0</v>
      </c>
      <c r="AB4851" s="73">
        <f t="shared" si="1538"/>
        <v>0</v>
      </c>
      <c r="AC4851" s="73">
        <f t="shared" si="1531"/>
        <v>0</v>
      </c>
      <c r="AD4851" s="73">
        <f t="shared" si="1532"/>
        <v>0</v>
      </c>
      <c r="AE4851" s="73">
        <v>0</v>
      </c>
    </row>
    <row r="4852" spans="1:31" ht="15" customHeight="1">
      <c r="A4852" s="94"/>
      <c r="B4852" s="6" t="str">
        <f>IFERROR(VLOOKUP(A4852,'Distributor List'!$A$2:$D$77,2,0),"-")</f>
        <v>-</v>
      </c>
      <c r="C4852" s="6" t="str">
        <f>IFERROR(VLOOKUP(A4852,'Distributor List'!$A$2:$D$77,3,0),"-")</f>
        <v>-</v>
      </c>
      <c r="D4852" s="6" t="str">
        <f>IFERROR(VLOOKUP(A4852,'Distributor List'!$A$2:$F$77,6,0),"-")</f>
        <v>-</v>
      </c>
      <c r="E4852" s="6" t="str">
        <f>IFERROR(VLOOKUP(A4852,'Distributor List'!$A$2:$D$77,4,0),"-")</f>
        <v>-</v>
      </c>
      <c r="F4852" s="6" t="str">
        <f>IFERROR(VLOOKUP(H4852,'Price List'!$A$2:$H$109,8,0),"-")</f>
        <v>-</v>
      </c>
      <c r="G4852" s="6" t="str">
        <f>IFERROR(VLOOKUP(A4852,'Distributor List'!$A$2:$E$77,5,0),"-")</f>
        <v>-</v>
      </c>
      <c r="H4852" s="10"/>
      <c r="I4852" s="95"/>
      <c r="J4852" s="92"/>
      <c r="K4852" s="92"/>
      <c r="L4852" s="73">
        <f t="shared" si="1542"/>
        <v>0</v>
      </c>
      <c r="M4852" s="73">
        <f t="shared" si="1539"/>
        <v>0</v>
      </c>
      <c r="N4852" s="73"/>
      <c r="O4852" s="73"/>
      <c r="P4852" s="73"/>
      <c r="Q4852" s="73"/>
      <c r="R4852" s="73">
        <f t="shared" si="1541"/>
        <v>0</v>
      </c>
      <c r="S4852" s="76" t="str">
        <f t="shared" si="1533"/>
        <v>-</v>
      </c>
      <c r="T4852" s="96">
        <v>0</v>
      </c>
      <c r="U4852" s="97"/>
      <c r="V4852" s="73">
        <f t="shared" si="1540"/>
        <v>0</v>
      </c>
      <c r="W4852" s="73">
        <f t="shared" si="1534"/>
        <v>0</v>
      </c>
      <c r="X4852" s="76" t="str">
        <f t="shared" si="1535"/>
        <v>-</v>
      </c>
      <c r="Y4852" s="73">
        <f t="shared" si="1536"/>
        <v>0</v>
      </c>
      <c r="Z4852" s="73">
        <f t="shared" si="1537"/>
        <v>0</v>
      </c>
      <c r="AA4852" s="73">
        <f t="shared" si="1530"/>
        <v>0</v>
      </c>
      <c r="AB4852" s="73">
        <f t="shared" si="1538"/>
        <v>0</v>
      </c>
      <c r="AC4852" s="73">
        <f t="shared" si="1531"/>
        <v>0</v>
      </c>
      <c r="AD4852" s="73">
        <f t="shared" si="1532"/>
        <v>0</v>
      </c>
      <c r="AE4852" s="73">
        <v>0</v>
      </c>
    </row>
    <row r="4853" spans="1:31" ht="15" customHeight="1">
      <c r="A4853" s="94"/>
      <c r="B4853" s="6" t="str">
        <f>IFERROR(VLOOKUP(A4853,'Distributor List'!$A$2:$D$77,2,0),"-")</f>
        <v>-</v>
      </c>
      <c r="C4853" s="6" t="str">
        <f>IFERROR(VLOOKUP(A4853,'Distributor List'!$A$2:$D$77,3,0),"-")</f>
        <v>-</v>
      </c>
      <c r="D4853" s="6" t="str">
        <f>IFERROR(VLOOKUP(A4853,'Distributor List'!$A$2:$F$77,6,0),"-")</f>
        <v>-</v>
      </c>
      <c r="E4853" s="6" t="str">
        <f>IFERROR(VLOOKUP(A4853,'Distributor List'!$A$2:$D$77,4,0),"-")</f>
        <v>-</v>
      </c>
      <c r="F4853" s="6" t="str">
        <f>IFERROR(VLOOKUP(H4853,'Price List'!$A$2:$H$109,8,0),"-")</f>
        <v>-</v>
      </c>
      <c r="G4853" s="6" t="str">
        <f>IFERROR(VLOOKUP(A4853,'Distributor List'!$A$2:$E$77,5,0),"-")</f>
        <v>-</v>
      </c>
      <c r="H4853" s="10"/>
      <c r="I4853" s="95"/>
      <c r="J4853" s="92"/>
      <c r="K4853" s="92"/>
      <c r="L4853" s="73">
        <f t="shared" si="1542"/>
        <v>0</v>
      </c>
      <c r="M4853" s="73">
        <f t="shared" si="1539"/>
        <v>0</v>
      </c>
      <c r="N4853" s="73"/>
      <c r="O4853" s="73"/>
      <c r="P4853" s="73"/>
      <c r="Q4853" s="73"/>
      <c r="R4853" s="73">
        <f t="shared" si="1541"/>
        <v>0</v>
      </c>
      <c r="S4853" s="76" t="str">
        <f t="shared" si="1533"/>
        <v>-</v>
      </c>
      <c r="T4853" s="96">
        <v>0</v>
      </c>
      <c r="U4853" s="97"/>
      <c r="V4853" s="73">
        <f t="shared" si="1540"/>
        <v>0</v>
      </c>
      <c r="W4853" s="73">
        <f t="shared" si="1534"/>
        <v>0</v>
      </c>
      <c r="X4853" s="76" t="str">
        <f t="shared" si="1535"/>
        <v>-</v>
      </c>
      <c r="Y4853" s="73">
        <f t="shared" si="1536"/>
        <v>0</v>
      </c>
      <c r="Z4853" s="73">
        <f t="shared" si="1537"/>
        <v>0</v>
      </c>
      <c r="AA4853" s="73">
        <f t="shared" si="1530"/>
        <v>0</v>
      </c>
      <c r="AB4853" s="73">
        <f t="shared" si="1538"/>
        <v>0</v>
      </c>
      <c r="AC4853" s="73">
        <f t="shared" si="1531"/>
        <v>0</v>
      </c>
      <c r="AD4853" s="73">
        <f t="shared" si="1532"/>
        <v>0</v>
      </c>
      <c r="AE4853" s="73">
        <v>0</v>
      </c>
    </row>
    <row r="4854" spans="1:31" ht="15" customHeight="1">
      <c r="A4854" s="94"/>
      <c r="B4854" s="6" t="str">
        <f>IFERROR(VLOOKUP(A4854,'Distributor List'!$A$2:$D$77,2,0),"-")</f>
        <v>-</v>
      </c>
      <c r="C4854" s="6" t="str">
        <f>IFERROR(VLOOKUP(A4854,'Distributor List'!$A$2:$D$77,3,0),"-")</f>
        <v>-</v>
      </c>
      <c r="D4854" s="6" t="str">
        <f>IFERROR(VLOOKUP(A4854,'Distributor List'!$A$2:$F$77,6,0),"-")</f>
        <v>-</v>
      </c>
      <c r="E4854" s="6" t="str">
        <f>IFERROR(VLOOKUP(A4854,'Distributor List'!$A$2:$D$77,4,0),"-")</f>
        <v>-</v>
      </c>
      <c r="F4854" s="6" t="str">
        <f>IFERROR(VLOOKUP(H4854,'Price List'!$A$2:$H$109,8,0),"-")</f>
        <v>-</v>
      </c>
      <c r="G4854" s="6" t="str">
        <f>IFERROR(VLOOKUP(A4854,'Distributor List'!$A$2:$E$77,5,0),"-")</f>
        <v>-</v>
      </c>
      <c r="H4854" s="10"/>
      <c r="I4854" s="95"/>
      <c r="J4854" s="92"/>
      <c r="K4854" s="92"/>
      <c r="L4854" s="73">
        <f t="shared" si="1542"/>
        <v>0</v>
      </c>
      <c r="M4854" s="73">
        <f t="shared" si="1539"/>
        <v>0</v>
      </c>
      <c r="N4854" s="73"/>
      <c r="O4854" s="73"/>
      <c r="P4854" s="73"/>
      <c r="Q4854" s="73"/>
      <c r="R4854" s="73">
        <f t="shared" si="1541"/>
        <v>0</v>
      </c>
      <c r="S4854" s="76" t="str">
        <f t="shared" si="1533"/>
        <v>-</v>
      </c>
      <c r="T4854" s="96">
        <v>0</v>
      </c>
      <c r="U4854" s="97"/>
      <c r="V4854" s="73">
        <f t="shared" si="1540"/>
        <v>0</v>
      </c>
      <c r="W4854" s="73">
        <f t="shared" si="1534"/>
        <v>0</v>
      </c>
      <c r="X4854" s="76" t="str">
        <f t="shared" si="1535"/>
        <v>-</v>
      </c>
      <c r="Y4854" s="73">
        <f t="shared" si="1536"/>
        <v>0</v>
      </c>
      <c r="Z4854" s="73">
        <f t="shared" si="1537"/>
        <v>0</v>
      </c>
      <c r="AA4854" s="73">
        <f t="shared" si="1530"/>
        <v>0</v>
      </c>
      <c r="AB4854" s="73">
        <f t="shared" si="1538"/>
        <v>0</v>
      </c>
      <c r="AC4854" s="73">
        <f t="shared" si="1531"/>
        <v>0</v>
      </c>
      <c r="AD4854" s="73">
        <f t="shared" si="1532"/>
        <v>0</v>
      </c>
      <c r="AE4854" s="73">
        <v>0</v>
      </c>
    </row>
    <row r="4855" spans="1:31" ht="15" customHeight="1">
      <c r="A4855" s="94"/>
      <c r="B4855" s="6" t="str">
        <f>IFERROR(VLOOKUP(A4855,'Distributor List'!$A$2:$D$77,2,0),"-")</f>
        <v>-</v>
      </c>
      <c r="C4855" s="6" t="str">
        <f>IFERROR(VLOOKUP(A4855,'Distributor List'!$A$2:$D$77,3,0),"-")</f>
        <v>-</v>
      </c>
      <c r="D4855" s="6" t="str">
        <f>IFERROR(VLOOKUP(A4855,'Distributor List'!$A$2:$F$77,6,0),"-")</f>
        <v>-</v>
      </c>
      <c r="E4855" s="6" t="str">
        <f>IFERROR(VLOOKUP(A4855,'Distributor List'!$A$2:$D$77,4,0),"-")</f>
        <v>-</v>
      </c>
      <c r="F4855" s="6" t="str">
        <f>IFERROR(VLOOKUP(H4855,'Price List'!$A$2:$H$109,8,0),"-")</f>
        <v>-</v>
      </c>
      <c r="G4855" s="6" t="str">
        <f>IFERROR(VLOOKUP(A4855,'Distributor List'!$A$2:$E$77,5,0),"-")</f>
        <v>-</v>
      </c>
      <c r="H4855" s="10"/>
      <c r="I4855" s="95"/>
      <c r="J4855" s="92"/>
      <c r="K4855" s="92"/>
      <c r="L4855" s="73">
        <f t="shared" si="1542"/>
        <v>0</v>
      </c>
      <c r="M4855" s="73">
        <f t="shared" si="1539"/>
        <v>0</v>
      </c>
      <c r="N4855" s="73"/>
      <c r="O4855" s="73"/>
      <c r="P4855" s="73"/>
      <c r="Q4855" s="73"/>
      <c r="R4855" s="73">
        <f t="shared" si="1541"/>
        <v>0</v>
      </c>
      <c r="S4855" s="76" t="str">
        <f t="shared" si="1533"/>
        <v>-</v>
      </c>
      <c r="T4855" s="96">
        <v>0</v>
      </c>
      <c r="U4855" s="97"/>
      <c r="V4855" s="73">
        <f t="shared" si="1540"/>
        <v>0</v>
      </c>
      <c r="W4855" s="73">
        <f t="shared" si="1534"/>
        <v>0</v>
      </c>
      <c r="X4855" s="76" t="str">
        <f t="shared" si="1535"/>
        <v>-</v>
      </c>
      <c r="Y4855" s="73">
        <f t="shared" si="1536"/>
        <v>0</v>
      </c>
      <c r="Z4855" s="73">
        <f t="shared" si="1537"/>
        <v>0</v>
      </c>
      <c r="AA4855" s="73">
        <f t="shared" si="1530"/>
        <v>0</v>
      </c>
      <c r="AB4855" s="73">
        <f t="shared" si="1538"/>
        <v>0</v>
      </c>
      <c r="AC4855" s="73">
        <f t="shared" si="1531"/>
        <v>0</v>
      </c>
      <c r="AD4855" s="73">
        <f t="shared" si="1532"/>
        <v>0</v>
      </c>
      <c r="AE4855" s="73">
        <v>0</v>
      </c>
    </row>
    <row r="4856" spans="1:31" ht="15" customHeight="1">
      <c r="A4856" s="94"/>
      <c r="B4856" s="6" t="str">
        <f>IFERROR(VLOOKUP(A4856,'Distributor List'!$A$2:$D$77,2,0),"-")</f>
        <v>-</v>
      </c>
      <c r="C4856" s="6" t="str">
        <f>IFERROR(VLOOKUP(A4856,'Distributor List'!$A$2:$D$77,3,0),"-")</f>
        <v>-</v>
      </c>
      <c r="D4856" s="6" t="str">
        <f>IFERROR(VLOOKUP(A4856,'Distributor List'!$A$2:$F$77,6,0),"-")</f>
        <v>-</v>
      </c>
      <c r="E4856" s="6" t="str">
        <f>IFERROR(VLOOKUP(A4856,'Distributor List'!$A$2:$D$77,4,0),"-")</f>
        <v>-</v>
      </c>
      <c r="F4856" s="6" t="str">
        <f>IFERROR(VLOOKUP(H4856,'Price List'!$A$2:$H$109,8,0),"-")</f>
        <v>-</v>
      </c>
      <c r="G4856" s="6" t="str">
        <f>IFERROR(VLOOKUP(A4856,'Distributor List'!$A$2:$E$77,5,0),"-")</f>
        <v>-</v>
      </c>
      <c r="H4856" s="10"/>
      <c r="I4856" s="95"/>
      <c r="J4856" s="92"/>
      <c r="K4856" s="92"/>
      <c r="L4856" s="73">
        <f t="shared" si="1542"/>
        <v>0</v>
      </c>
      <c r="M4856" s="73">
        <f t="shared" si="1539"/>
        <v>0</v>
      </c>
      <c r="N4856" s="73"/>
      <c r="O4856" s="73"/>
      <c r="P4856" s="73"/>
      <c r="Q4856" s="73"/>
      <c r="R4856" s="73">
        <f t="shared" si="1541"/>
        <v>0</v>
      </c>
      <c r="S4856" s="76" t="str">
        <f t="shared" si="1533"/>
        <v>-</v>
      </c>
      <c r="T4856" s="96">
        <v>0</v>
      </c>
      <c r="U4856" s="97"/>
      <c r="V4856" s="73">
        <f t="shared" si="1540"/>
        <v>0</v>
      </c>
      <c r="W4856" s="73">
        <f t="shared" si="1534"/>
        <v>0</v>
      </c>
      <c r="X4856" s="76" t="str">
        <f t="shared" si="1535"/>
        <v>-</v>
      </c>
      <c r="Y4856" s="73">
        <f t="shared" si="1536"/>
        <v>0</v>
      </c>
      <c r="Z4856" s="73">
        <f t="shared" si="1537"/>
        <v>0</v>
      </c>
      <c r="AA4856" s="73">
        <f t="shared" si="1530"/>
        <v>0</v>
      </c>
      <c r="AB4856" s="73">
        <f t="shared" si="1538"/>
        <v>0</v>
      </c>
      <c r="AC4856" s="73">
        <f t="shared" si="1531"/>
        <v>0</v>
      </c>
      <c r="AD4856" s="73">
        <f t="shared" si="1532"/>
        <v>0</v>
      </c>
      <c r="AE4856" s="73">
        <v>0</v>
      </c>
    </row>
    <row r="4857" spans="1:31" ht="15" customHeight="1">
      <c r="A4857" s="94"/>
      <c r="B4857" s="6" t="str">
        <f>IFERROR(VLOOKUP(A4857,'Distributor List'!$A$2:$D$77,2,0),"-")</f>
        <v>-</v>
      </c>
      <c r="C4857" s="6" t="str">
        <f>IFERROR(VLOOKUP(A4857,'Distributor List'!$A$2:$D$77,3,0),"-")</f>
        <v>-</v>
      </c>
      <c r="D4857" s="6" t="str">
        <f>IFERROR(VLOOKUP(A4857,'Distributor List'!$A$2:$F$77,6,0),"-")</f>
        <v>-</v>
      </c>
      <c r="E4857" s="6" t="str">
        <f>IFERROR(VLOOKUP(A4857,'Distributor List'!$A$2:$D$77,4,0),"-")</f>
        <v>-</v>
      </c>
      <c r="F4857" s="6" t="str">
        <f>IFERROR(VLOOKUP(H4857,'Price List'!$A$2:$H$109,8,0),"-")</f>
        <v>-</v>
      </c>
      <c r="G4857" s="6" t="str">
        <f>IFERROR(VLOOKUP(A4857,'Distributor List'!$A$2:$E$77,5,0),"-")</f>
        <v>-</v>
      </c>
      <c r="H4857" s="10"/>
      <c r="I4857" s="95"/>
      <c r="J4857" s="92"/>
      <c r="K4857" s="92"/>
      <c r="L4857" s="73">
        <f t="shared" si="1542"/>
        <v>0</v>
      </c>
      <c r="M4857" s="73">
        <f t="shared" si="1539"/>
        <v>0</v>
      </c>
      <c r="N4857" s="73"/>
      <c r="O4857" s="73"/>
      <c r="P4857" s="73"/>
      <c r="Q4857" s="73"/>
      <c r="R4857" s="73">
        <f t="shared" si="1541"/>
        <v>0</v>
      </c>
      <c r="S4857" s="76" t="str">
        <f t="shared" si="1533"/>
        <v>-</v>
      </c>
      <c r="T4857" s="96">
        <v>0</v>
      </c>
      <c r="U4857" s="97"/>
      <c r="V4857" s="73">
        <f t="shared" si="1540"/>
        <v>0</v>
      </c>
      <c r="W4857" s="73">
        <f t="shared" si="1534"/>
        <v>0</v>
      </c>
      <c r="X4857" s="76" t="str">
        <f t="shared" si="1535"/>
        <v>-</v>
      </c>
      <c r="Y4857" s="73">
        <f t="shared" si="1536"/>
        <v>0</v>
      </c>
      <c r="Z4857" s="73">
        <f t="shared" si="1537"/>
        <v>0</v>
      </c>
      <c r="AA4857" s="73">
        <f t="shared" si="1530"/>
        <v>0</v>
      </c>
      <c r="AB4857" s="73">
        <f t="shared" si="1538"/>
        <v>0</v>
      </c>
      <c r="AC4857" s="73">
        <f t="shared" si="1531"/>
        <v>0</v>
      </c>
      <c r="AD4857" s="73">
        <f t="shared" si="1532"/>
        <v>0</v>
      </c>
      <c r="AE4857" s="73">
        <v>0</v>
      </c>
    </row>
    <row r="4858" spans="1:31" ht="15" customHeight="1">
      <c r="A4858" s="94"/>
      <c r="B4858" s="6" t="str">
        <f>IFERROR(VLOOKUP(A4858,'Distributor List'!$A$2:$D$77,2,0),"-")</f>
        <v>-</v>
      </c>
      <c r="C4858" s="6" t="str">
        <f>IFERROR(VLOOKUP(A4858,'Distributor List'!$A$2:$D$77,3,0),"-")</f>
        <v>-</v>
      </c>
      <c r="D4858" s="6" t="str">
        <f>IFERROR(VLOOKUP(A4858,'Distributor List'!$A$2:$F$77,6,0),"-")</f>
        <v>-</v>
      </c>
      <c r="E4858" s="6" t="str">
        <f>IFERROR(VLOOKUP(A4858,'Distributor List'!$A$2:$D$77,4,0),"-")</f>
        <v>-</v>
      </c>
      <c r="F4858" s="6" t="str">
        <f>IFERROR(VLOOKUP(H4858,'Price List'!$A$2:$H$109,8,0),"-")</f>
        <v>-</v>
      </c>
      <c r="G4858" s="6" t="str">
        <f>IFERROR(VLOOKUP(A4858,'Distributor List'!$A$2:$E$77,5,0),"-")</f>
        <v>-</v>
      </c>
      <c r="H4858" s="10"/>
      <c r="I4858" s="95"/>
      <c r="J4858" s="92"/>
      <c r="K4858" s="92"/>
      <c r="L4858" s="73">
        <f t="shared" si="1542"/>
        <v>0</v>
      </c>
      <c r="M4858" s="73">
        <f t="shared" si="1539"/>
        <v>0</v>
      </c>
      <c r="N4858" s="73"/>
      <c r="O4858" s="73"/>
      <c r="P4858" s="73"/>
      <c r="Q4858" s="73"/>
      <c r="R4858" s="73">
        <f t="shared" si="1541"/>
        <v>0</v>
      </c>
      <c r="S4858" s="76" t="str">
        <f t="shared" si="1533"/>
        <v>-</v>
      </c>
      <c r="T4858" s="96">
        <v>0</v>
      </c>
      <c r="U4858" s="97"/>
      <c r="V4858" s="73">
        <f t="shared" si="1540"/>
        <v>0</v>
      </c>
      <c r="W4858" s="73">
        <f t="shared" si="1534"/>
        <v>0</v>
      </c>
      <c r="X4858" s="76" t="str">
        <f t="shared" si="1535"/>
        <v>-</v>
      </c>
      <c r="Y4858" s="73">
        <f t="shared" si="1536"/>
        <v>0</v>
      </c>
      <c r="Z4858" s="73">
        <f t="shared" si="1537"/>
        <v>0</v>
      </c>
      <c r="AA4858" s="73">
        <f t="shared" si="1530"/>
        <v>0</v>
      </c>
      <c r="AB4858" s="73">
        <f t="shared" si="1538"/>
        <v>0</v>
      </c>
      <c r="AC4858" s="73">
        <f t="shared" si="1531"/>
        <v>0</v>
      </c>
      <c r="AD4858" s="73">
        <f t="shared" si="1532"/>
        <v>0</v>
      </c>
      <c r="AE4858" s="73">
        <v>0</v>
      </c>
    </row>
    <row r="4859" spans="1:31" ht="15" customHeight="1">
      <c r="A4859" s="94"/>
      <c r="B4859" s="6" t="str">
        <f>IFERROR(VLOOKUP(A4859,'Distributor List'!$A$2:$D$77,2,0),"-")</f>
        <v>-</v>
      </c>
      <c r="C4859" s="6" t="str">
        <f>IFERROR(VLOOKUP(A4859,'Distributor List'!$A$2:$D$77,3,0),"-")</f>
        <v>-</v>
      </c>
      <c r="D4859" s="6" t="str">
        <f>IFERROR(VLOOKUP(A4859,'Distributor List'!$A$2:$F$77,6,0),"-")</f>
        <v>-</v>
      </c>
      <c r="E4859" s="6" t="str">
        <f>IFERROR(VLOOKUP(A4859,'Distributor List'!$A$2:$D$77,4,0),"-")</f>
        <v>-</v>
      </c>
      <c r="F4859" s="6" t="str">
        <f>IFERROR(VLOOKUP(H4859,'Price List'!$A$2:$H$109,8,0),"-")</f>
        <v>-</v>
      </c>
      <c r="G4859" s="6" t="str">
        <f>IFERROR(VLOOKUP(A4859,'Distributor List'!$A$2:$E$77,5,0),"-")</f>
        <v>-</v>
      </c>
      <c r="H4859" s="10"/>
      <c r="I4859" s="95"/>
      <c r="J4859" s="92"/>
      <c r="K4859" s="92"/>
      <c r="L4859" s="73">
        <f t="shared" si="1542"/>
        <v>0</v>
      </c>
      <c r="M4859" s="73">
        <f t="shared" si="1539"/>
        <v>0</v>
      </c>
      <c r="N4859" s="73"/>
      <c r="O4859" s="73"/>
      <c r="P4859" s="73"/>
      <c r="Q4859" s="73"/>
      <c r="R4859" s="73">
        <f t="shared" si="1541"/>
        <v>0</v>
      </c>
      <c r="S4859" s="76" t="str">
        <f t="shared" si="1533"/>
        <v>-</v>
      </c>
      <c r="T4859" s="96">
        <v>0</v>
      </c>
      <c r="U4859" s="97"/>
      <c r="V4859" s="73">
        <f t="shared" si="1540"/>
        <v>0</v>
      </c>
      <c r="W4859" s="73">
        <f t="shared" si="1534"/>
        <v>0</v>
      </c>
      <c r="X4859" s="76" t="str">
        <f t="shared" si="1535"/>
        <v>-</v>
      </c>
      <c r="Y4859" s="73">
        <f t="shared" si="1536"/>
        <v>0</v>
      </c>
      <c r="Z4859" s="73">
        <f t="shared" si="1537"/>
        <v>0</v>
      </c>
      <c r="AA4859" s="73">
        <f t="shared" si="1530"/>
        <v>0</v>
      </c>
      <c r="AB4859" s="73">
        <f t="shared" si="1538"/>
        <v>0</v>
      </c>
      <c r="AC4859" s="73">
        <f t="shared" si="1531"/>
        <v>0</v>
      </c>
      <c r="AD4859" s="73">
        <f t="shared" si="1532"/>
        <v>0</v>
      </c>
      <c r="AE4859" s="73">
        <v>0</v>
      </c>
    </row>
    <row r="4860" spans="1:31" ht="15" customHeight="1">
      <c r="A4860" s="94"/>
      <c r="B4860" s="6" t="str">
        <f>IFERROR(VLOOKUP(A4860,'Distributor List'!$A$2:$D$77,2,0),"-")</f>
        <v>-</v>
      </c>
      <c r="C4860" s="6" t="str">
        <f>IFERROR(VLOOKUP(A4860,'Distributor List'!$A$2:$D$77,3,0),"-")</f>
        <v>-</v>
      </c>
      <c r="D4860" s="6" t="str">
        <f>IFERROR(VLOOKUP(A4860,'Distributor List'!$A$2:$F$77,6,0),"-")</f>
        <v>-</v>
      </c>
      <c r="E4860" s="6" t="str">
        <f>IFERROR(VLOOKUP(A4860,'Distributor List'!$A$2:$D$77,4,0),"-")</f>
        <v>-</v>
      </c>
      <c r="F4860" s="6" t="str">
        <f>IFERROR(VLOOKUP(H4860,'Price List'!$A$2:$H$109,8,0),"-")</f>
        <v>-</v>
      </c>
      <c r="G4860" s="6" t="str">
        <f>IFERROR(VLOOKUP(A4860,'Distributor List'!$A$2:$E$77,5,0),"-")</f>
        <v>-</v>
      </c>
      <c r="H4860" s="10"/>
      <c r="I4860" s="95"/>
      <c r="J4860" s="92"/>
      <c r="K4860" s="92"/>
      <c r="L4860" s="73">
        <f t="shared" si="1542"/>
        <v>0</v>
      </c>
      <c r="M4860" s="73">
        <f t="shared" si="1539"/>
        <v>0</v>
      </c>
      <c r="N4860" s="73"/>
      <c r="O4860" s="73"/>
      <c r="P4860" s="73"/>
      <c r="Q4860" s="73"/>
      <c r="R4860" s="73">
        <f t="shared" si="1541"/>
        <v>0</v>
      </c>
      <c r="S4860" s="76" t="str">
        <f t="shared" si="1533"/>
        <v>-</v>
      </c>
      <c r="T4860" s="96">
        <v>0</v>
      </c>
      <c r="U4860" s="97"/>
      <c r="V4860" s="73">
        <f t="shared" si="1540"/>
        <v>0</v>
      </c>
      <c r="W4860" s="73">
        <f t="shared" si="1534"/>
        <v>0</v>
      </c>
      <c r="X4860" s="76" t="str">
        <f t="shared" si="1535"/>
        <v>-</v>
      </c>
      <c r="Y4860" s="73">
        <f t="shared" si="1536"/>
        <v>0</v>
      </c>
      <c r="Z4860" s="73">
        <f t="shared" si="1537"/>
        <v>0</v>
      </c>
      <c r="AA4860" s="73">
        <f t="shared" si="1530"/>
        <v>0</v>
      </c>
      <c r="AB4860" s="73">
        <f t="shared" si="1538"/>
        <v>0</v>
      </c>
      <c r="AC4860" s="73">
        <f t="shared" si="1531"/>
        <v>0</v>
      </c>
      <c r="AD4860" s="73">
        <f t="shared" si="1532"/>
        <v>0</v>
      </c>
      <c r="AE4860" s="73">
        <v>0</v>
      </c>
    </row>
    <row r="4861" spans="1:31" ht="15" customHeight="1">
      <c r="A4861" s="94"/>
      <c r="B4861" s="6" t="str">
        <f>IFERROR(VLOOKUP(A4861,'Distributor List'!$A$2:$D$77,2,0),"-")</f>
        <v>-</v>
      </c>
      <c r="C4861" s="6" t="str">
        <f>IFERROR(VLOOKUP(A4861,'Distributor List'!$A$2:$D$77,3,0),"-")</f>
        <v>-</v>
      </c>
      <c r="D4861" s="6" t="str">
        <f>IFERROR(VLOOKUP(A4861,'Distributor List'!$A$2:$F$77,6,0),"-")</f>
        <v>-</v>
      </c>
      <c r="E4861" s="6" t="str">
        <f>IFERROR(VLOOKUP(A4861,'Distributor List'!$A$2:$D$77,4,0),"-")</f>
        <v>-</v>
      </c>
      <c r="F4861" s="6" t="str">
        <f>IFERROR(VLOOKUP(H4861,'Price List'!$A$2:$H$109,8,0),"-")</f>
        <v>-</v>
      </c>
      <c r="G4861" s="6" t="str">
        <f>IFERROR(VLOOKUP(A4861,'Distributor List'!$A$2:$E$77,5,0),"-")</f>
        <v>-</v>
      </c>
      <c r="H4861" s="10"/>
      <c r="I4861" s="95"/>
      <c r="J4861" s="92"/>
      <c r="K4861" s="92"/>
      <c r="L4861" s="73">
        <f t="shared" si="1542"/>
        <v>0</v>
      </c>
      <c r="M4861" s="73">
        <f t="shared" si="1539"/>
        <v>0</v>
      </c>
      <c r="N4861" s="73"/>
      <c r="O4861" s="73"/>
      <c r="P4861" s="73"/>
      <c r="Q4861" s="73"/>
      <c r="R4861" s="73">
        <f t="shared" si="1541"/>
        <v>0</v>
      </c>
      <c r="S4861" s="76" t="str">
        <f t="shared" si="1533"/>
        <v>-</v>
      </c>
      <c r="T4861" s="96">
        <v>0</v>
      </c>
      <c r="U4861" s="97"/>
      <c r="V4861" s="73">
        <f t="shared" si="1540"/>
        <v>0</v>
      </c>
      <c r="W4861" s="73">
        <f t="shared" si="1534"/>
        <v>0</v>
      </c>
      <c r="X4861" s="76" t="str">
        <f t="shared" si="1535"/>
        <v>-</v>
      </c>
      <c r="Y4861" s="73">
        <f t="shared" si="1536"/>
        <v>0</v>
      </c>
      <c r="Z4861" s="73">
        <f t="shared" si="1537"/>
        <v>0</v>
      </c>
      <c r="AA4861" s="73">
        <f t="shared" ref="AA4861:AA4924" si="1543">Z4861*I4861</f>
        <v>0</v>
      </c>
      <c r="AB4861" s="73">
        <f t="shared" si="1538"/>
        <v>0</v>
      </c>
      <c r="AC4861" s="73">
        <f t="shared" ref="AC4861:AC4924" si="1544">AB4861*I4861</f>
        <v>0</v>
      </c>
      <c r="AD4861" s="73">
        <f t="shared" ref="AD4861:AD4924" si="1545">Y4861*I4861</f>
        <v>0</v>
      </c>
      <c r="AE4861" s="73">
        <v>0</v>
      </c>
    </row>
    <row r="4862" spans="1:31" ht="15" customHeight="1">
      <c r="A4862" s="94"/>
      <c r="B4862" s="6" t="str">
        <f>IFERROR(VLOOKUP(A4862,'Distributor List'!$A$2:$D$77,2,0),"-")</f>
        <v>-</v>
      </c>
      <c r="C4862" s="6" t="str">
        <f>IFERROR(VLOOKUP(A4862,'Distributor List'!$A$2:$D$77,3,0),"-")</f>
        <v>-</v>
      </c>
      <c r="D4862" s="6" t="str">
        <f>IFERROR(VLOOKUP(A4862,'Distributor List'!$A$2:$F$77,6,0),"-")</f>
        <v>-</v>
      </c>
      <c r="E4862" s="6" t="str">
        <f>IFERROR(VLOOKUP(A4862,'Distributor List'!$A$2:$D$77,4,0),"-")</f>
        <v>-</v>
      </c>
      <c r="F4862" s="6" t="str">
        <f>IFERROR(VLOOKUP(H4862,'Price List'!$A$2:$H$109,8,0),"-")</f>
        <v>-</v>
      </c>
      <c r="G4862" s="6" t="str">
        <f>IFERROR(VLOOKUP(A4862,'Distributor List'!$A$2:$E$77,5,0),"-")</f>
        <v>-</v>
      </c>
      <c r="H4862" s="10"/>
      <c r="I4862" s="95"/>
      <c r="J4862" s="92"/>
      <c r="K4862" s="92"/>
      <c r="L4862" s="73">
        <f t="shared" si="1542"/>
        <v>0</v>
      </c>
      <c r="M4862" s="73">
        <f t="shared" si="1539"/>
        <v>0</v>
      </c>
      <c r="N4862" s="73"/>
      <c r="O4862" s="73"/>
      <c r="P4862" s="73"/>
      <c r="Q4862" s="73"/>
      <c r="R4862" s="73">
        <f t="shared" si="1541"/>
        <v>0</v>
      </c>
      <c r="S4862" s="76" t="str">
        <f t="shared" si="1533"/>
        <v>-</v>
      </c>
      <c r="T4862" s="96">
        <v>0</v>
      </c>
      <c r="U4862" s="97"/>
      <c r="V4862" s="73">
        <f t="shared" si="1540"/>
        <v>0</v>
      </c>
      <c r="W4862" s="73">
        <f t="shared" si="1534"/>
        <v>0</v>
      </c>
      <c r="X4862" s="76" t="str">
        <f t="shared" si="1535"/>
        <v>-</v>
      </c>
      <c r="Y4862" s="73">
        <f t="shared" si="1536"/>
        <v>0</v>
      </c>
      <c r="Z4862" s="73">
        <f t="shared" si="1537"/>
        <v>0</v>
      </c>
      <c r="AA4862" s="73">
        <f t="shared" si="1543"/>
        <v>0</v>
      </c>
      <c r="AB4862" s="73">
        <f t="shared" si="1538"/>
        <v>0</v>
      </c>
      <c r="AC4862" s="73">
        <f t="shared" si="1544"/>
        <v>0</v>
      </c>
      <c r="AD4862" s="73">
        <f t="shared" si="1545"/>
        <v>0</v>
      </c>
      <c r="AE4862" s="73">
        <v>0</v>
      </c>
    </row>
    <row r="4863" spans="1:31" ht="15" customHeight="1">
      <c r="A4863" s="94"/>
      <c r="B4863" s="6" t="str">
        <f>IFERROR(VLOOKUP(A4863,'Distributor List'!$A$2:$D$77,2,0),"-")</f>
        <v>-</v>
      </c>
      <c r="C4863" s="6" t="str">
        <f>IFERROR(VLOOKUP(A4863,'Distributor List'!$A$2:$D$77,3,0),"-")</f>
        <v>-</v>
      </c>
      <c r="D4863" s="6" t="str">
        <f>IFERROR(VLOOKUP(A4863,'Distributor List'!$A$2:$F$77,6,0),"-")</f>
        <v>-</v>
      </c>
      <c r="E4863" s="6" t="str">
        <f>IFERROR(VLOOKUP(A4863,'Distributor List'!$A$2:$D$77,4,0),"-")</f>
        <v>-</v>
      </c>
      <c r="F4863" s="6" t="str">
        <f>IFERROR(VLOOKUP(H4863,'Price List'!$A$2:$H$109,8,0),"-")</f>
        <v>-</v>
      </c>
      <c r="G4863" s="6" t="str">
        <f>IFERROR(VLOOKUP(A4863,'Distributor List'!$A$2:$E$77,5,0),"-")</f>
        <v>-</v>
      </c>
      <c r="H4863" s="10"/>
      <c r="I4863" s="95"/>
      <c r="J4863" s="92"/>
      <c r="K4863" s="92"/>
      <c r="L4863" s="73">
        <f t="shared" si="1542"/>
        <v>0</v>
      </c>
      <c r="M4863" s="73">
        <f t="shared" si="1539"/>
        <v>0</v>
      </c>
      <c r="N4863" s="73"/>
      <c r="O4863" s="73"/>
      <c r="P4863" s="73"/>
      <c r="Q4863" s="73"/>
      <c r="R4863" s="73">
        <f t="shared" si="1541"/>
        <v>0</v>
      </c>
      <c r="S4863" s="76" t="str">
        <f t="shared" si="1533"/>
        <v>-</v>
      </c>
      <c r="T4863" s="96">
        <v>0</v>
      </c>
      <c r="U4863" s="97"/>
      <c r="V4863" s="73">
        <f t="shared" si="1540"/>
        <v>0</v>
      </c>
      <c r="W4863" s="73">
        <f t="shared" si="1534"/>
        <v>0</v>
      </c>
      <c r="X4863" s="76" t="str">
        <f t="shared" si="1535"/>
        <v>-</v>
      </c>
      <c r="Y4863" s="73">
        <f t="shared" si="1536"/>
        <v>0</v>
      </c>
      <c r="Z4863" s="73">
        <f t="shared" si="1537"/>
        <v>0</v>
      </c>
      <c r="AA4863" s="73">
        <f t="shared" si="1543"/>
        <v>0</v>
      </c>
      <c r="AB4863" s="73">
        <f t="shared" si="1538"/>
        <v>0</v>
      </c>
      <c r="AC4863" s="73">
        <f t="shared" si="1544"/>
        <v>0</v>
      </c>
      <c r="AD4863" s="73">
        <f t="shared" si="1545"/>
        <v>0</v>
      </c>
      <c r="AE4863" s="73">
        <v>0</v>
      </c>
    </row>
    <row r="4864" spans="1:31" ht="15" customHeight="1">
      <c r="A4864" s="94"/>
      <c r="B4864" s="6" t="str">
        <f>IFERROR(VLOOKUP(A4864,'Distributor List'!$A$2:$D$77,2,0),"-")</f>
        <v>-</v>
      </c>
      <c r="C4864" s="6" t="str">
        <f>IFERROR(VLOOKUP(A4864,'Distributor List'!$A$2:$D$77,3,0),"-")</f>
        <v>-</v>
      </c>
      <c r="D4864" s="6" t="str">
        <f>IFERROR(VLOOKUP(A4864,'Distributor List'!$A$2:$F$77,6,0),"-")</f>
        <v>-</v>
      </c>
      <c r="E4864" s="6" t="str">
        <f>IFERROR(VLOOKUP(A4864,'Distributor List'!$A$2:$D$77,4,0),"-")</f>
        <v>-</v>
      </c>
      <c r="F4864" s="6" t="str">
        <f>IFERROR(VLOOKUP(H4864,'Price List'!$A$2:$H$109,8,0),"-")</f>
        <v>-</v>
      </c>
      <c r="G4864" s="6" t="str">
        <f>IFERROR(VLOOKUP(A4864,'Distributor List'!$A$2:$E$77,5,0),"-")</f>
        <v>-</v>
      </c>
      <c r="H4864" s="10"/>
      <c r="I4864" s="95"/>
      <c r="J4864" s="92"/>
      <c r="K4864" s="92"/>
      <c r="L4864" s="73">
        <f t="shared" si="1542"/>
        <v>0</v>
      </c>
      <c r="M4864" s="73">
        <f t="shared" si="1539"/>
        <v>0</v>
      </c>
      <c r="N4864" s="73"/>
      <c r="O4864" s="73"/>
      <c r="P4864" s="73"/>
      <c r="Q4864" s="73"/>
      <c r="R4864" s="73">
        <f t="shared" si="1541"/>
        <v>0</v>
      </c>
      <c r="S4864" s="76" t="str">
        <f t="shared" si="1533"/>
        <v>-</v>
      </c>
      <c r="T4864" s="96">
        <v>0</v>
      </c>
      <c r="U4864" s="97"/>
      <c r="V4864" s="73">
        <f t="shared" si="1540"/>
        <v>0</v>
      </c>
      <c r="W4864" s="73">
        <f t="shared" si="1534"/>
        <v>0</v>
      </c>
      <c r="X4864" s="76" t="str">
        <f t="shared" si="1535"/>
        <v>-</v>
      </c>
      <c r="Y4864" s="73">
        <f t="shared" si="1536"/>
        <v>0</v>
      </c>
      <c r="Z4864" s="73">
        <f t="shared" si="1537"/>
        <v>0</v>
      </c>
      <c r="AA4864" s="73">
        <f t="shared" si="1543"/>
        <v>0</v>
      </c>
      <c r="AB4864" s="73">
        <f t="shared" si="1538"/>
        <v>0</v>
      </c>
      <c r="AC4864" s="73">
        <f t="shared" si="1544"/>
        <v>0</v>
      </c>
      <c r="AD4864" s="73">
        <f t="shared" si="1545"/>
        <v>0</v>
      </c>
      <c r="AE4864" s="73">
        <v>0</v>
      </c>
    </row>
    <row r="4865" spans="1:31" ht="15" customHeight="1">
      <c r="A4865" s="94"/>
      <c r="B4865" s="6" t="str">
        <f>IFERROR(VLOOKUP(A4865,'Distributor List'!$A$2:$D$77,2,0),"-")</f>
        <v>-</v>
      </c>
      <c r="C4865" s="6" t="str">
        <f>IFERROR(VLOOKUP(A4865,'Distributor List'!$A$2:$D$77,3,0),"-")</f>
        <v>-</v>
      </c>
      <c r="D4865" s="6" t="str">
        <f>IFERROR(VLOOKUP(A4865,'Distributor List'!$A$2:$F$77,6,0),"-")</f>
        <v>-</v>
      </c>
      <c r="E4865" s="6" t="str">
        <f>IFERROR(VLOOKUP(A4865,'Distributor List'!$A$2:$D$77,4,0),"-")</f>
        <v>-</v>
      </c>
      <c r="F4865" s="6" t="str">
        <f>IFERROR(VLOOKUP(H4865,'Price List'!$A$2:$H$109,8,0),"-")</f>
        <v>-</v>
      </c>
      <c r="G4865" s="6" t="str">
        <f>IFERROR(VLOOKUP(A4865,'Distributor List'!$A$2:$E$77,5,0),"-")</f>
        <v>-</v>
      </c>
      <c r="H4865" s="10"/>
      <c r="I4865" s="95"/>
      <c r="J4865" s="92"/>
      <c r="K4865" s="92"/>
      <c r="L4865" s="73">
        <f t="shared" si="1542"/>
        <v>0</v>
      </c>
      <c r="M4865" s="73">
        <f t="shared" si="1539"/>
        <v>0</v>
      </c>
      <c r="N4865" s="73"/>
      <c r="O4865" s="73"/>
      <c r="P4865" s="73"/>
      <c r="Q4865" s="73"/>
      <c r="R4865" s="73">
        <f t="shared" si="1541"/>
        <v>0</v>
      </c>
      <c r="S4865" s="76" t="str">
        <f t="shared" si="1533"/>
        <v>-</v>
      </c>
      <c r="T4865" s="96">
        <v>0</v>
      </c>
      <c r="U4865" s="97"/>
      <c r="V4865" s="73">
        <f t="shared" si="1540"/>
        <v>0</v>
      </c>
      <c r="W4865" s="73">
        <f t="shared" si="1534"/>
        <v>0</v>
      </c>
      <c r="X4865" s="76" t="str">
        <f t="shared" si="1535"/>
        <v>-</v>
      </c>
      <c r="Y4865" s="73">
        <f t="shared" si="1536"/>
        <v>0</v>
      </c>
      <c r="Z4865" s="73">
        <f t="shared" si="1537"/>
        <v>0</v>
      </c>
      <c r="AA4865" s="73">
        <f t="shared" si="1543"/>
        <v>0</v>
      </c>
      <c r="AB4865" s="73">
        <f t="shared" si="1538"/>
        <v>0</v>
      </c>
      <c r="AC4865" s="73">
        <f t="shared" si="1544"/>
        <v>0</v>
      </c>
      <c r="AD4865" s="73">
        <f t="shared" si="1545"/>
        <v>0</v>
      </c>
      <c r="AE4865" s="73">
        <v>0</v>
      </c>
    </row>
    <row r="4866" spans="1:31" ht="15" customHeight="1">
      <c r="A4866" s="94"/>
      <c r="B4866" s="6" t="str">
        <f>IFERROR(VLOOKUP(A4866,'Distributor List'!$A$2:$D$77,2,0),"-")</f>
        <v>-</v>
      </c>
      <c r="C4866" s="6" t="str">
        <f>IFERROR(VLOOKUP(A4866,'Distributor List'!$A$2:$D$77,3,0),"-")</f>
        <v>-</v>
      </c>
      <c r="D4866" s="6" t="str">
        <f>IFERROR(VLOOKUP(A4866,'Distributor List'!$A$2:$F$77,6,0),"-")</f>
        <v>-</v>
      </c>
      <c r="E4866" s="6" t="str">
        <f>IFERROR(VLOOKUP(A4866,'Distributor List'!$A$2:$D$77,4,0),"-")</f>
        <v>-</v>
      </c>
      <c r="F4866" s="6" t="str">
        <f>IFERROR(VLOOKUP(H4866,'Price List'!$A$2:$H$109,8,0),"-")</f>
        <v>-</v>
      </c>
      <c r="G4866" s="6" t="str">
        <f>IFERROR(VLOOKUP(A4866,'Distributor List'!$A$2:$E$77,5,0),"-")</f>
        <v>-</v>
      </c>
      <c r="H4866" s="10"/>
      <c r="I4866" s="95"/>
      <c r="J4866" s="92"/>
      <c r="K4866" s="92"/>
      <c r="L4866" s="73">
        <f t="shared" si="1542"/>
        <v>0</v>
      </c>
      <c r="M4866" s="73">
        <f t="shared" si="1539"/>
        <v>0</v>
      </c>
      <c r="N4866" s="73"/>
      <c r="O4866" s="73"/>
      <c r="P4866" s="73"/>
      <c r="Q4866" s="73"/>
      <c r="R4866" s="73">
        <f t="shared" si="1541"/>
        <v>0</v>
      </c>
      <c r="S4866" s="76" t="str">
        <f t="shared" si="1533"/>
        <v>-</v>
      </c>
      <c r="T4866" s="96">
        <v>0</v>
      </c>
      <c r="U4866" s="97"/>
      <c r="V4866" s="73">
        <f t="shared" si="1540"/>
        <v>0</v>
      </c>
      <c r="W4866" s="73">
        <f t="shared" si="1534"/>
        <v>0</v>
      </c>
      <c r="X4866" s="76" t="str">
        <f t="shared" si="1535"/>
        <v>-</v>
      </c>
      <c r="Y4866" s="73">
        <f t="shared" si="1536"/>
        <v>0</v>
      </c>
      <c r="Z4866" s="73">
        <f t="shared" si="1537"/>
        <v>0</v>
      </c>
      <c r="AA4866" s="73">
        <f t="shared" si="1543"/>
        <v>0</v>
      </c>
      <c r="AB4866" s="73">
        <f t="shared" si="1538"/>
        <v>0</v>
      </c>
      <c r="AC4866" s="73">
        <f t="shared" si="1544"/>
        <v>0</v>
      </c>
      <c r="AD4866" s="73">
        <f t="shared" si="1545"/>
        <v>0</v>
      </c>
      <c r="AE4866" s="73">
        <v>0</v>
      </c>
    </row>
    <row r="4867" spans="1:31" ht="15" customHeight="1">
      <c r="A4867" s="94"/>
      <c r="B4867" s="6" t="str">
        <f>IFERROR(VLOOKUP(A4867,'Distributor List'!$A$2:$D$77,2,0),"-")</f>
        <v>-</v>
      </c>
      <c r="C4867" s="6" t="str">
        <f>IFERROR(VLOOKUP(A4867,'Distributor List'!$A$2:$D$77,3,0),"-")</f>
        <v>-</v>
      </c>
      <c r="D4867" s="6" t="str">
        <f>IFERROR(VLOOKUP(A4867,'Distributor List'!$A$2:$F$77,6,0),"-")</f>
        <v>-</v>
      </c>
      <c r="E4867" s="6" t="str">
        <f>IFERROR(VLOOKUP(A4867,'Distributor List'!$A$2:$D$77,4,0),"-")</f>
        <v>-</v>
      </c>
      <c r="F4867" s="6" t="str">
        <f>IFERROR(VLOOKUP(H4867,'Price List'!$A$2:$H$109,8,0),"-")</f>
        <v>-</v>
      </c>
      <c r="G4867" s="6" t="str">
        <f>IFERROR(VLOOKUP(A4867,'Distributor List'!$A$2:$E$77,5,0),"-")</f>
        <v>-</v>
      </c>
      <c r="H4867" s="10"/>
      <c r="I4867" s="95"/>
      <c r="J4867" s="92"/>
      <c r="K4867" s="92"/>
      <c r="L4867" s="73">
        <f t="shared" si="1542"/>
        <v>0</v>
      </c>
      <c r="M4867" s="73">
        <f t="shared" si="1539"/>
        <v>0</v>
      </c>
      <c r="N4867" s="73"/>
      <c r="O4867" s="73"/>
      <c r="P4867" s="73"/>
      <c r="Q4867" s="73"/>
      <c r="R4867" s="73">
        <f t="shared" si="1541"/>
        <v>0</v>
      </c>
      <c r="S4867" s="76" t="str">
        <f t="shared" si="1533"/>
        <v>-</v>
      </c>
      <c r="T4867" s="96">
        <v>0</v>
      </c>
      <c r="U4867" s="97"/>
      <c r="V4867" s="73">
        <f t="shared" si="1540"/>
        <v>0</v>
      </c>
      <c r="W4867" s="73">
        <f t="shared" si="1534"/>
        <v>0</v>
      </c>
      <c r="X4867" s="76" t="str">
        <f t="shared" si="1535"/>
        <v>-</v>
      </c>
      <c r="Y4867" s="73">
        <f t="shared" si="1536"/>
        <v>0</v>
      </c>
      <c r="Z4867" s="73">
        <f t="shared" si="1537"/>
        <v>0</v>
      </c>
      <c r="AA4867" s="73">
        <f t="shared" si="1543"/>
        <v>0</v>
      </c>
      <c r="AB4867" s="73">
        <f t="shared" si="1538"/>
        <v>0</v>
      </c>
      <c r="AC4867" s="73">
        <f t="shared" si="1544"/>
        <v>0</v>
      </c>
      <c r="AD4867" s="73">
        <f t="shared" si="1545"/>
        <v>0</v>
      </c>
      <c r="AE4867" s="73">
        <v>0</v>
      </c>
    </row>
    <row r="4868" spans="1:31" ht="15" customHeight="1">
      <c r="A4868" s="94"/>
      <c r="B4868" s="6" t="str">
        <f>IFERROR(VLOOKUP(A4868,'Distributor List'!$A$2:$D$77,2,0),"-")</f>
        <v>-</v>
      </c>
      <c r="C4868" s="6" t="str">
        <f>IFERROR(VLOOKUP(A4868,'Distributor List'!$A$2:$D$77,3,0),"-")</f>
        <v>-</v>
      </c>
      <c r="D4868" s="6" t="str">
        <f>IFERROR(VLOOKUP(A4868,'Distributor List'!$A$2:$F$77,6,0),"-")</f>
        <v>-</v>
      </c>
      <c r="E4868" s="6" t="str">
        <f>IFERROR(VLOOKUP(A4868,'Distributor List'!$A$2:$D$77,4,0),"-")</f>
        <v>-</v>
      </c>
      <c r="F4868" s="6" t="str">
        <f>IFERROR(VLOOKUP(H4868,'Price List'!$A$2:$H$109,8,0),"-")</f>
        <v>-</v>
      </c>
      <c r="G4868" s="6" t="str">
        <f>IFERROR(VLOOKUP(A4868,'Distributor List'!$A$2:$E$77,5,0),"-")</f>
        <v>-</v>
      </c>
      <c r="H4868" s="10"/>
      <c r="I4868" s="95"/>
      <c r="J4868" s="92"/>
      <c r="K4868" s="92"/>
      <c r="L4868" s="73">
        <f t="shared" si="1542"/>
        <v>0</v>
      </c>
      <c r="M4868" s="73">
        <f t="shared" si="1539"/>
        <v>0</v>
      </c>
      <c r="N4868" s="73"/>
      <c r="O4868" s="73"/>
      <c r="P4868" s="73"/>
      <c r="Q4868" s="73"/>
      <c r="R4868" s="73">
        <f t="shared" si="1541"/>
        <v>0</v>
      </c>
      <c r="S4868" s="76" t="str">
        <f t="shared" si="1533"/>
        <v>-</v>
      </c>
      <c r="T4868" s="96">
        <v>0</v>
      </c>
      <c r="U4868" s="97"/>
      <c r="V4868" s="73">
        <f t="shared" si="1540"/>
        <v>0</v>
      </c>
      <c r="W4868" s="73">
        <f t="shared" si="1534"/>
        <v>0</v>
      </c>
      <c r="X4868" s="76" t="str">
        <f t="shared" si="1535"/>
        <v>-</v>
      </c>
      <c r="Y4868" s="73">
        <f t="shared" si="1536"/>
        <v>0</v>
      </c>
      <c r="Z4868" s="73">
        <f t="shared" si="1537"/>
        <v>0</v>
      </c>
      <c r="AA4868" s="73">
        <f t="shared" si="1543"/>
        <v>0</v>
      </c>
      <c r="AB4868" s="73">
        <f t="shared" si="1538"/>
        <v>0</v>
      </c>
      <c r="AC4868" s="73">
        <f t="shared" si="1544"/>
        <v>0</v>
      </c>
      <c r="AD4868" s="73">
        <f t="shared" si="1545"/>
        <v>0</v>
      </c>
      <c r="AE4868" s="73">
        <v>0</v>
      </c>
    </row>
    <row r="4869" spans="1:31" ht="15" customHeight="1">
      <c r="A4869" s="94"/>
      <c r="B4869" s="6" t="str">
        <f>IFERROR(VLOOKUP(A4869,'Distributor List'!$A$2:$D$77,2,0),"-")</f>
        <v>-</v>
      </c>
      <c r="C4869" s="6" t="str">
        <f>IFERROR(VLOOKUP(A4869,'Distributor List'!$A$2:$D$77,3,0),"-")</f>
        <v>-</v>
      </c>
      <c r="D4869" s="6" t="str">
        <f>IFERROR(VLOOKUP(A4869,'Distributor List'!$A$2:$F$77,6,0),"-")</f>
        <v>-</v>
      </c>
      <c r="E4869" s="6" t="str">
        <f>IFERROR(VLOOKUP(A4869,'Distributor List'!$A$2:$D$77,4,0),"-")</f>
        <v>-</v>
      </c>
      <c r="F4869" s="6" t="str">
        <f>IFERROR(VLOOKUP(H4869,'Price List'!$A$2:$H$109,8,0),"-")</f>
        <v>-</v>
      </c>
      <c r="G4869" s="6" t="str">
        <f>IFERROR(VLOOKUP(A4869,'Distributor List'!$A$2:$E$77,5,0),"-")</f>
        <v>-</v>
      </c>
      <c r="H4869" s="10"/>
      <c r="I4869" s="95"/>
      <c r="J4869" s="92"/>
      <c r="K4869" s="92"/>
      <c r="L4869" s="73">
        <f t="shared" si="1542"/>
        <v>0</v>
      </c>
      <c r="M4869" s="73">
        <f t="shared" si="1539"/>
        <v>0</v>
      </c>
      <c r="N4869" s="73"/>
      <c r="O4869" s="73"/>
      <c r="P4869" s="73"/>
      <c r="Q4869" s="73"/>
      <c r="R4869" s="73">
        <f t="shared" si="1541"/>
        <v>0</v>
      </c>
      <c r="S4869" s="76" t="str">
        <f t="shared" si="1533"/>
        <v>-</v>
      </c>
      <c r="T4869" s="96">
        <v>0</v>
      </c>
      <c r="U4869" s="97"/>
      <c r="V4869" s="73">
        <f t="shared" si="1540"/>
        <v>0</v>
      </c>
      <c r="W4869" s="73">
        <f t="shared" si="1534"/>
        <v>0</v>
      </c>
      <c r="X4869" s="76" t="str">
        <f t="shared" si="1535"/>
        <v>-</v>
      </c>
      <c r="Y4869" s="73">
        <f t="shared" si="1536"/>
        <v>0</v>
      </c>
      <c r="Z4869" s="73">
        <f t="shared" si="1537"/>
        <v>0</v>
      </c>
      <c r="AA4869" s="73">
        <f t="shared" si="1543"/>
        <v>0</v>
      </c>
      <c r="AB4869" s="73">
        <f t="shared" si="1538"/>
        <v>0</v>
      </c>
      <c r="AC4869" s="73">
        <f t="shared" si="1544"/>
        <v>0</v>
      </c>
      <c r="AD4869" s="73">
        <f t="shared" si="1545"/>
        <v>0</v>
      </c>
      <c r="AE4869" s="73">
        <v>0</v>
      </c>
    </row>
    <row r="4870" spans="1:31" ht="15" customHeight="1">
      <c r="A4870" s="94"/>
      <c r="B4870" s="6" t="str">
        <f>IFERROR(VLOOKUP(A4870,'Distributor List'!$A$2:$D$77,2,0),"-")</f>
        <v>-</v>
      </c>
      <c r="C4870" s="6" t="str">
        <f>IFERROR(VLOOKUP(A4870,'Distributor List'!$A$2:$D$77,3,0),"-")</f>
        <v>-</v>
      </c>
      <c r="D4870" s="6" t="str">
        <f>IFERROR(VLOOKUP(A4870,'Distributor List'!$A$2:$F$77,6,0),"-")</f>
        <v>-</v>
      </c>
      <c r="E4870" s="6" t="str">
        <f>IFERROR(VLOOKUP(A4870,'Distributor List'!$A$2:$D$77,4,0),"-")</f>
        <v>-</v>
      </c>
      <c r="F4870" s="6" t="str">
        <f>IFERROR(VLOOKUP(H4870,'Price List'!$A$2:$H$109,8,0),"-")</f>
        <v>-</v>
      </c>
      <c r="G4870" s="6" t="str">
        <f>IFERROR(VLOOKUP(A4870,'Distributor List'!$A$2:$E$77,5,0),"-")</f>
        <v>-</v>
      </c>
      <c r="H4870" s="10"/>
      <c r="I4870" s="95"/>
      <c r="J4870" s="92"/>
      <c r="K4870" s="92"/>
      <c r="L4870" s="73">
        <f t="shared" si="1542"/>
        <v>0</v>
      </c>
      <c r="M4870" s="73">
        <f t="shared" si="1539"/>
        <v>0</v>
      </c>
      <c r="N4870" s="73"/>
      <c r="O4870" s="73"/>
      <c r="P4870" s="73"/>
      <c r="Q4870" s="73"/>
      <c r="R4870" s="73">
        <f t="shared" si="1541"/>
        <v>0</v>
      </c>
      <c r="S4870" s="76" t="str">
        <f t="shared" si="1533"/>
        <v>-</v>
      </c>
      <c r="T4870" s="96">
        <v>0</v>
      </c>
      <c r="U4870" s="97"/>
      <c r="V4870" s="73">
        <f t="shared" si="1540"/>
        <v>0</v>
      </c>
      <c r="W4870" s="73">
        <f t="shared" si="1534"/>
        <v>0</v>
      </c>
      <c r="X4870" s="76" t="str">
        <f t="shared" si="1535"/>
        <v>-</v>
      </c>
      <c r="Y4870" s="73">
        <f t="shared" si="1536"/>
        <v>0</v>
      </c>
      <c r="Z4870" s="73">
        <f t="shared" si="1537"/>
        <v>0</v>
      </c>
      <c r="AA4870" s="73">
        <f t="shared" si="1543"/>
        <v>0</v>
      </c>
      <c r="AB4870" s="73">
        <f t="shared" si="1538"/>
        <v>0</v>
      </c>
      <c r="AC4870" s="73">
        <f t="shared" si="1544"/>
        <v>0</v>
      </c>
      <c r="AD4870" s="73">
        <f t="shared" si="1545"/>
        <v>0</v>
      </c>
      <c r="AE4870" s="73">
        <v>0</v>
      </c>
    </row>
    <row r="4871" spans="1:31" ht="15" customHeight="1">
      <c r="A4871" s="94"/>
      <c r="B4871" s="6" t="str">
        <f>IFERROR(VLOOKUP(A4871,'Distributor List'!$A$2:$D$77,2,0),"-")</f>
        <v>-</v>
      </c>
      <c r="C4871" s="6" t="str">
        <f>IFERROR(VLOOKUP(A4871,'Distributor List'!$A$2:$D$77,3,0),"-")</f>
        <v>-</v>
      </c>
      <c r="D4871" s="6" t="str">
        <f>IFERROR(VLOOKUP(A4871,'Distributor List'!$A$2:$F$77,6,0),"-")</f>
        <v>-</v>
      </c>
      <c r="E4871" s="6" t="str">
        <f>IFERROR(VLOOKUP(A4871,'Distributor List'!$A$2:$D$77,4,0),"-")</f>
        <v>-</v>
      </c>
      <c r="F4871" s="6" t="str">
        <f>IFERROR(VLOOKUP(H4871,'Price List'!$A$2:$H$109,8,0),"-")</f>
        <v>-</v>
      </c>
      <c r="G4871" s="6" t="str">
        <f>IFERROR(VLOOKUP(A4871,'Distributor List'!$A$2:$E$77,5,0),"-")</f>
        <v>-</v>
      </c>
      <c r="H4871" s="10"/>
      <c r="I4871" s="95"/>
      <c r="J4871" s="92"/>
      <c r="K4871" s="92"/>
      <c r="L4871" s="73">
        <f t="shared" si="1542"/>
        <v>0</v>
      </c>
      <c r="M4871" s="73">
        <f t="shared" si="1539"/>
        <v>0</v>
      </c>
      <c r="N4871" s="73"/>
      <c r="O4871" s="73"/>
      <c r="P4871" s="73"/>
      <c r="Q4871" s="73"/>
      <c r="R4871" s="73">
        <f t="shared" si="1541"/>
        <v>0</v>
      </c>
      <c r="S4871" s="76" t="str">
        <f t="shared" si="1533"/>
        <v>-</v>
      </c>
      <c r="T4871" s="96">
        <v>0</v>
      </c>
      <c r="U4871" s="97"/>
      <c r="V4871" s="73">
        <f t="shared" si="1540"/>
        <v>0</v>
      </c>
      <c r="W4871" s="73">
        <f t="shared" si="1534"/>
        <v>0</v>
      </c>
      <c r="X4871" s="76" t="str">
        <f t="shared" si="1535"/>
        <v>-</v>
      </c>
      <c r="Y4871" s="73">
        <f t="shared" si="1536"/>
        <v>0</v>
      </c>
      <c r="Z4871" s="73">
        <f t="shared" si="1537"/>
        <v>0</v>
      </c>
      <c r="AA4871" s="73">
        <f t="shared" si="1543"/>
        <v>0</v>
      </c>
      <c r="AB4871" s="73">
        <f t="shared" si="1538"/>
        <v>0</v>
      </c>
      <c r="AC4871" s="73">
        <f t="shared" si="1544"/>
        <v>0</v>
      </c>
      <c r="AD4871" s="73">
        <f t="shared" si="1545"/>
        <v>0</v>
      </c>
      <c r="AE4871" s="73">
        <v>0</v>
      </c>
    </row>
    <row r="4872" spans="1:31" ht="15" customHeight="1">
      <c r="A4872" s="94"/>
      <c r="B4872" s="6" t="str">
        <f>IFERROR(VLOOKUP(A4872,'Distributor List'!$A$2:$D$77,2,0),"-")</f>
        <v>-</v>
      </c>
      <c r="C4872" s="6" t="str">
        <f>IFERROR(VLOOKUP(A4872,'Distributor List'!$A$2:$D$77,3,0),"-")</f>
        <v>-</v>
      </c>
      <c r="D4872" s="6" t="str">
        <f>IFERROR(VLOOKUP(A4872,'Distributor List'!$A$2:$F$77,6,0),"-")</f>
        <v>-</v>
      </c>
      <c r="E4872" s="6" t="str">
        <f>IFERROR(VLOOKUP(A4872,'Distributor List'!$A$2:$D$77,4,0),"-")</f>
        <v>-</v>
      </c>
      <c r="F4872" s="6" t="str">
        <f>IFERROR(VLOOKUP(H4872,'Price List'!$A$2:$H$109,8,0),"-")</f>
        <v>-</v>
      </c>
      <c r="G4872" s="6" t="str">
        <f>IFERROR(VLOOKUP(A4872,'Distributor List'!$A$2:$E$77,5,0),"-")</f>
        <v>-</v>
      </c>
      <c r="H4872" s="10"/>
      <c r="I4872" s="95"/>
      <c r="J4872" s="92"/>
      <c r="K4872" s="92"/>
      <c r="L4872" s="73">
        <f t="shared" si="1542"/>
        <v>0</v>
      </c>
      <c r="M4872" s="73">
        <f t="shared" si="1539"/>
        <v>0</v>
      </c>
      <c r="N4872" s="73"/>
      <c r="O4872" s="73"/>
      <c r="P4872" s="73"/>
      <c r="Q4872" s="73"/>
      <c r="R4872" s="73">
        <f t="shared" si="1541"/>
        <v>0</v>
      </c>
      <c r="S4872" s="76" t="str">
        <f t="shared" si="1533"/>
        <v>-</v>
      </c>
      <c r="T4872" s="96">
        <v>0</v>
      </c>
      <c r="U4872" s="97"/>
      <c r="V4872" s="73">
        <f t="shared" si="1540"/>
        <v>0</v>
      </c>
      <c r="W4872" s="73">
        <f t="shared" si="1534"/>
        <v>0</v>
      </c>
      <c r="X4872" s="76" t="str">
        <f t="shared" si="1535"/>
        <v>-</v>
      </c>
      <c r="Y4872" s="73">
        <f t="shared" si="1536"/>
        <v>0</v>
      </c>
      <c r="Z4872" s="73">
        <f t="shared" si="1537"/>
        <v>0</v>
      </c>
      <c r="AA4872" s="73">
        <f t="shared" si="1543"/>
        <v>0</v>
      </c>
      <c r="AB4872" s="73">
        <f t="shared" si="1538"/>
        <v>0</v>
      </c>
      <c r="AC4872" s="73">
        <f t="shared" si="1544"/>
        <v>0</v>
      </c>
      <c r="AD4872" s="73">
        <f t="shared" si="1545"/>
        <v>0</v>
      </c>
      <c r="AE4872" s="73">
        <v>0</v>
      </c>
    </row>
    <row r="4873" spans="1:31" ht="15" customHeight="1">
      <c r="A4873" s="94"/>
      <c r="B4873" s="6" t="str">
        <f>IFERROR(VLOOKUP(A4873,'Distributor List'!$A$2:$D$77,2,0),"-")</f>
        <v>-</v>
      </c>
      <c r="C4873" s="6" t="str">
        <f>IFERROR(VLOOKUP(A4873,'Distributor List'!$A$2:$D$77,3,0),"-")</f>
        <v>-</v>
      </c>
      <c r="D4873" s="6" t="str">
        <f>IFERROR(VLOOKUP(A4873,'Distributor List'!$A$2:$F$77,6,0),"-")</f>
        <v>-</v>
      </c>
      <c r="E4873" s="6" t="str">
        <f>IFERROR(VLOOKUP(A4873,'Distributor List'!$A$2:$D$77,4,0),"-")</f>
        <v>-</v>
      </c>
      <c r="F4873" s="6" t="str">
        <f>IFERROR(VLOOKUP(H4873,'Price List'!$A$2:$H$109,8,0),"-")</f>
        <v>-</v>
      </c>
      <c r="G4873" s="6" t="str">
        <f>IFERROR(VLOOKUP(A4873,'Distributor List'!$A$2:$E$77,5,0),"-")</f>
        <v>-</v>
      </c>
      <c r="H4873" s="10"/>
      <c r="I4873" s="95"/>
      <c r="J4873" s="92"/>
      <c r="K4873" s="92"/>
      <c r="L4873" s="73">
        <f t="shared" si="1542"/>
        <v>0</v>
      </c>
      <c r="M4873" s="73">
        <f t="shared" si="1539"/>
        <v>0</v>
      </c>
      <c r="N4873" s="73"/>
      <c r="O4873" s="73"/>
      <c r="P4873" s="73"/>
      <c r="Q4873" s="73"/>
      <c r="R4873" s="73">
        <f t="shared" si="1541"/>
        <v>0</v>
      </c>
      <c r="S4873" s="76" t="str">
        <f t="shared" si="1533"/>
        <v>-</v>
      </c>
      <c r="T4873" s="96">
        <v>0</v>
      </c>
      <c r="U4873" s="97"/>
      <c r="V4873" s="73">
        <f t="shared" si="1540"/>
        <v>0</v>
      </c>
      <c r="W4873" s="73">
        <f t="shared" si="1534"/>
        <v>0</v>
      </c>
      <c r="X4873" s="76" t="str">
        <f t="shared" si="1535"/>
        <v>-</v>
      </c>
      <c r="Y4873" s="73">
        <f t="shared" si="1536"/>
        <v>0</v>
      </c>
      <c r="Z4873" s="73">
        <f t="shared" si="1537"/>
        <v>0</v>
      </c>
      <c r="AA4873" s="73">
        <f t="shared" si="1543"/>
        <v>0</v>
      </c>
      <c r="AB4873" s="73">
        <f t="shared" si="1538"/>
        <v>0</v>
      </c>
      <c r="AC4873" s="73">
        <f t="shared" si="1544"/>
        <v>0</v>
      </c>
      <c r="AD4873" s="73">
        <f t="shared" si="1545"/>
        <v>0</v>
      </c>
      <c r="AE4873" s="73">
        <v>0</v>
      </c>
    </row>
    <row r="4874" spans="1:31" ht="15" customHeight="1">
      <c r="A4874" s="94"/>
      <c r="B4874" s="6" t="str">
        <f>IFERROR(VLOOKUP(A4874,'Distributor List'!$A$2:$D$77,2,0),"-")</f>
        <v>-</v>
      </c>
      <c r="C4874" s="6" t="str">
        <f>IFERROR(VLOOKUP(A4874,'Distributor List'!$A$2:$D$77,3,0),"-")</f>
        <v>-</v>
      </c>
      <c r="D4874" s="6" t="str">
        <f>IFERROR(VLOOKUP(A4874,'Distributor List'!$A$2:$F$77,6,0),"-")</f>
        <v>-</v>
      </c>
      <c r="E4874" s="6" t="str">
        <f>IFERROR(VLOOKUP(A4874,'Distributor List'!$A$2:$D$77,4,0),"-")</f>
        <v>-</v>
      </c>
      <c r="F4874" s="6" t="str">
        <f>IFERROR(VLOOKUP(H4874,'Price List'!$A$2:$H$109,8,0),"-")</f>
        <v>-</v>
      </c>
      <c r="G4874" s="6" t="str">
        <f>IFERROR(VLOOKUP(A4874,'Distributor List'!$A$2:$E$77,5,0),"-")</f>
        <v>-</v>
      </c>
      <c r="H4874" s="10"/>
      <c r="I4874" s="95"/>
      <c r="J4874" s="92"/>
      <c r="K4874" s="92"/>
      <c r="L4874" s="73">
        <f t="shared" si="1542"/>
        <v>0</v>
      </c>
      <c r="M4874" s="73">
        <f t="shared" si="1539"/>
        <v>0</v>
      </c>
      <c r="N4874" s="73"/>
      <c r="O4874" s="73"/>
      <c r="P4874" s="73"/>
      <c r="Q4874" s="73"/>
      <c r="R4874" s="73">
        <f t="shared" si="1541"/>
        <v>0</v>
      </c>
      <c r="S4874" s="76" t="str">
        <f t="shared" si="1533"/>
        <v>-</v>
      </c>
      <c r="T4874" s="96">
        <v>0</v>
      </c>
      <c r="U4874" s="97"/>
      <c r="V4874" s="73">
        <f t="shared" si="1540"/>
        <v>0</v>
      </c>
      <c r="W4874" s="73">
        <f t="shared" si="1534"/>
        <v>0</v>
      </c>
      <c r="X4874" s="76" t="str">
        <f t="shared" si="1535"/>
        <v>-</v>
      </c>
      <c r="Y4874" s="73">
        <f t="shared" si="1536"/>
        <v>0</v>
      </c>
      <c r="Z4874" s="73">
        <f t="shared" si="1537"/>
        <v>0</v>
      </c>
      <c r="AA4874" s="73">
        <f t="shared" si="1543"/>
        <v>0</v>
      </c>
      <c r="AB4874" s="73">
        <f t="shared" si="1538"/>
        <v>0</v>
      </c>
      <c r="AC4874" s="73">
        <f t="shared" si="1544"/>
        <v>0</v>
      </c>
      <c r="AD4874" s="73">
        <f t="shared" si="1545"/>
        <v>0</v>
      </c>
      <c r="AE4874" s="73">
        <v>0</v>
      </c>
    </row>
    <row r="4875" spans="1:31" ht="15" customHeight="1">
      <c r="A4875" s="94"/>
      <c r="B4875" s="6" t="str">
        <f>IFERROR(VLOOKUP(A4875,'Distributor List'!$A$2:$D$77,2,0),"-")</f>
        <v>-</v>
      </c>
      <c r="C4875" s="6" t="str">
        <f>IFERROR(VLOOKUP(A4875,'Distributor List'!$A$2:$D$77,3,0),"-")</f>
        <v>-</v>
      </c>
      <c r="D4875" s="6" t="str">
        <f>IFERROR(VLOOKUP(A4875,'Distributor List'!$A$2:$F$77,6,0),"-")</f>
        <v>-</v>
      </c>
      <c r="E4875" s="6" t="str">
        <f>IFERROR(VLOOKUP(A4875,'Distributor List'!$A$2:$D$77,4,0),"-")</f>
        <v>-</v>
      </c>
      <c r="F4875" s="6" t="str">
        <f>IFERROR(VLOOKUP(H4875,'Price List'!$A$2:$H$109,8,0),"-")</f>
        <v>-</v>
      </c>
      <c r="G4875" s="6" t="str">
        <f>IFERROR(VLOOKUP(A4875,'Distributor List'!$A$2:$E$77,5,0),"-")</f>
        <v>-</v>
      </c>
      <c r="H4875" s="10"/>
      <c r="I4875" s="95"/>
      <c r="J4875" s="92"/>
      <c r="K4875" s="92"/>
      <c r="L4875" s="73">
        <f t="shared" si="1542"/>
        <v>0</v>
      </c>
      <c r="M4875" s="73">
        <f t="shared" si="1539"/>
        <v>0</v>
      </c>
      <c r="N4875" s="73"/>
      <c r="O4875" s="73"/>
      <c r="P4875" s="73"/>
      <c r="Q4875" s="73"/>
      <c r="R4875" s="73">
        <f t="shared" si="1541"/>
        <v>0</v>
      </c>
      <c r="S4875" s="76" t="str">
        <f t="shared" si="1533"/>
        <v>-</v>
      </c>
      <c r="T4875" s="96">
        <v>0</v>
      </c>
      <c r="U4875" s="97"/>
      <c r="V4875" s="73">
        <f t="shared" si="1540"/>
        <v>0</v>
      </c>
      <c r="W4875" s="73">
        <f t="shared" si="1534"/>
        <v>0</v>
      </c>
      <c r="X4875" s="76" t="str">
        <f t="shared" si="1535"/>
        <v>-</v>
      </c>
      <c r="Y4875" s="73">
        <f t="shared" si="1536"/>
        <v>0</v>
      </c>
      <c r="Z4875" s="73">
        <f t="shared" si="1537"/>
        <v>0</v>
      </c>
      <c r="AA4875" s="73">
        <f t="shared" si="1543"/>
        <v>0</v>
      </c>
      <c r="AB4875" s="73">
        <f t="shared" si="1538"/>
        <v>0</v>
      </c>
      <c r="AC4875" s="73">
        <f t="shared" si="1544"/>
        <v>0</v>
      </c>
      <c r="AD4875" s="73">
        <f t="shared" si="1545"/>
        <v>0</v>
      </c>
      <c r="AE4875" s="73">
        <v>0</v>
      </c>
    </row>
    <row r="4876" spans="1:31" ht="15" customHeight="1">
      <c r="A4876" s="94"/>
      <c r="B4876" s="6" t="str">
        <f>IFERROR(VLOOKUP(A4876,'Distributor List'!$A$2:$D$77,2,0),"-")</f>
        <v>-</v>
      </c>
      <c r="C4876" s="6" t="str">
        <f>IFERROR(VLOOKUP(A4876,'Distributor List'!$A$2:$D$77,3,0),"-")</f>
        <v>-</v>
      </c>
      <c r="D4876" s="6" t="str">
        <f>IFERROR(VLOOKUP(A4876,'Distributor List'!$A$2:$F$77,6,0),"-")</f>
        <v>-</v>
      </c>
      <c r="E4876" s="6" t="str">
        <f>IFERROR(VLOOKUP(A4876,'Distributor List'!$A$2:$D$77,4,0),"-")</f>
        <v>-</v>
      </c>
      <c r="F4876" s="6" t="str">
        <f>IFERROR(VLOOKUP(H4876,'Price List'!$A$2:$H$109,8,0),"-")</f>
        <v>-</v>
      </c>
      <c r="G4876" s="6" t="str">
        <f>IFERROR(VLOOKUP(A4876,'Distributor List'!$A$2:$E$77,5,0),"-")</f>
        <v>-</v>
      </c>
      <c r="H4876" s="10"/>
      <c r="I4876" s="95"/>
      <c r="J4876" s="92"/>
      <c r="K4876" s="92"/>
      <c r="L4876" s="73">
        <f t="shared" si="1542"/>
        <v>0</v>
      </c>
      <c r="M4876" s="73">
        <f t="shared" si="1539"/>
        <v>0</v>
      </c>
      <c r="N4876" s="73"/>
      <c r="O4876" s="73"/>
      <c r="P4876" s="73"/>
      <c r="Q4876" s="73"/>
      <c r="R4876" s="73">
        <f t="shared" si="1541"/>
        <v>0</v>
      </c>
      <c r="S4876" s="76" t="str">
        <f t="shared" si="1533"/>
        <v>-</v>
      </c>
      <c r="T4876" s="96">
        <v>0</v>
      </c>
      <c r="U4876" s="97"/>
      <c r="V4876" s="73">
        <f t="shared" si="1540"/>
        <v>0</v>
      </c>
      <c r="W4876" s="73">
        <f t="shared" si="1534"/>
        <v>0</v>
      </c>
      <c r="X4876" s="76" t="str">
        <f t="shared" si="1535"/>
        <v>-</v>
      </c>
      <c r="Y4876" s="73">
        <f t="shared" si="1536"/>
        <v>0</v>
      </c>
      <c r="Z4876" s="73">
        <f t="shared" si="1537"/>
        <v>0</v>
      </c>
      <c r="AA4876" s="73">
        <f t="shared" si="1543"/>
        <v>0</v>
      </c>
      <c r="AB4876" s="73">
        <f t="shared" si="1538"/>
        <v>0</v>
      </c>
      <c r="AC4876" s="73">
        <f t="shared" si="1544"/>
        <v>0</v>
      </c>
      <c r="AD4876" s="73">
        <f t="shared" si="1545"/>
        <v>0</v>
      </c>
      <c r="AE4876" s="73">
        <v>0</v>
      </c>
    </row>
    <row r="4877" spans="1:31" ht="15" customHeight="1">
      <c r="A4877" s="94"/>
      <c r="B4877" s="6" t="str">
        <f>IFERROR(VLOOKUP(A4877,'Distributor List'!$A$2:$D$77,2,0),"-")</f>
        <v>-</v>
      </c>
      <c r="C4877" s="6" t="str">
        <f>IFERROR(VLOOKUP(A4877,'Distributor List'!$A$2:$D$77,3,0),"-")</f>
        <v>-</v>
      </c>
      <c r="D4877" s="6" t="str">
        <f>IFERROR(VLOOKUP(A4877,'Distributor List'!$A$2:$F$77,6,0),"-")</f>
        <v>-</v>
      </c>
      <c r="E4877" s="6" t="str">
        <f>IFERROR(VLOOKUP(A4877,'Distributor List'!$A$2:$D$77,4,0),"-")</f>
        <v>-</v>
      </c>
      <c r="F4877" s="6" t="str">
        <f>IFERROR(VLOOKUP(H4877,'Price List'!$A$2:$H$109,8,0),"-")</f>
        <v>-</v>
      </c>
      <c r="G4877" s="6" t="str">
        <f>IFERROR(VLOOKUP(A4877,'Distributor List'!$A$2:$E$77,5,0),"-")</f>
        <v>-</v>
      </c>
      <c r="H4877" s="10"/>
      <c r="I4877" s="95"/>
      <c r="J4877" s="92"/>
      <c r="K4877" s="92"/>
      <c r="L4877" s="73">
        <f t="shared" si="1542"/>
        <v>0</v>
      </c>
      <c r="M4877" s="73">
        <f t="shared" si="1539"/>
        <v>0</v>
      </c>
      <c r="N4877" s="73"/>
      <c r="O4877" s="73"/>
      <c r="P4877" s="73"/>
      <c r="Q4877" s="73"/>
      <c r="R4877" s="73">
        <f t="shared" si="1541"/>
        <v>0</v>
      </c>
      <c r="S4877" s="76" t="str">
        <f t="shared" si="1533"/>
        <v>-</v>
      </c>
      <c r="T4877" s="96">
        <v>0</v>
      </c>
      <c r="U4877" s="97"/>
      <c r="V4877" s="73">
        <f t="shared" si="1540"/>
        <v>0</v>
      </c>
      <c r="W4877" s="73">
        <f t="shared" si="1534"/>
        <v>0</v>
      </c>
      <c r="X4877" s="76" t="str">
        <f t="shared" si="1535"/>
        <v>-</v>
      </c>
      <c r="Y4877" s="73">
        <f t="shared" si="1536"/>
        <v>0</v>
      </c>
      <c r="Z4877" s="73">
        <f t="shared" si="1537"/>
        <v>0</v>
      </c>
      <c r="AA4877" s="73">
        <f t="shared" si="1543"/>
        <v>0</v>
      </c>
      <c r="AB4877" s="73">
        <f t="shared" si="1538"/>
        <v>0</v>
      </c>
      <c r="AC4877" s="73">
        <f t="shared" si="1544"/>
        <v>0</v>
      </c>
      <c r="AD4877" s="73">
        <f t="shared" si="1545"/>
        <v>0</v>
      </c>
      <c r="AE4877" s="73">
        <v>0</v>
      </c>
    </row>
    <row r="4878" spans="1:31" ht="15" customHeight="1">
      <c r="A4878" s="94"/>
      <c r="B4878" s="6" t="str">
        <f>IFERROR(VLOOKUP(A4878,'Distributor List'!$A$2:$D$77,2,0),"-")</f>
        <v>-</v>
      </c>
      <c r="C4878" s="6" t="str">
        <f>IFERROR(VLOOKUP(A4878,'Distributor List'!$A$2:$D$77,3,0),"-")</f>
        <v>-</v>
      </c>
      <c r="D4878" s="6" t="str">
        <f>IFERROR(VLOOKUP(A4878,'Distributor List'!$A$2:$F$77,6,0),"-")</f>
        <v>-</v>
      </c>
      <c r="E4878" s="6" t="str">
        <f>IFERROR(VLOOKUP(A4878,'Distributor List'!$A$2:$D$77,4,0),"-")</f>
        <v>-</v>
      </c>
      <c r="F4878" s="6" t="str">
        <f>IFERROR(VLOOKUP(H4878,'Price List'!$A$2:$H$109,8,0),"-")</f>
        <v>-</v>
      </c>
      <c r="G4878" s="6" t="str">
        <f>IFERROR(VLOOKUP(A4878,'Distributor List'!$A$2:$E$77,5,0),"-")</f>
        <v>-</v>
      </c>
      <c r="H4878" s="10"/>
      <c r="I4878" s="95"/>
      <c r="J4878" s="92"/>
      <c r="K4878" s="92"/>
      <c r="L4878" s="73">
        <f t="shared" si="1542"/>
        <v>0</v>
      </c>
      <c r="M4878" s="73">
        <f t="shared" si="1539"/>
        <v>0</v>
      </c>
      <c r="N4878" s="73"/>
      <c r="O4878" s="73"/>
      <c r="P4878" s="73"/>
      <c r="Q4878" s="73"/>
      <c r="R4878" s="73">
        <f t="shared" si="1541"/>
        <v>0</v>
      </c>
      <c r="S4878" s="76" t="str">
        <f t="shared" si="1533"/>
        <v>-</v>
      </c>
      <c r="T4878" s="96">
        <v>0</v>
      </c>
      <c r="U4878" s="97"/>
      <c r="V4878" s="73">
        <f t="shared" si="1540"/>
        <v>0</v>
      </c>
      <c r="W4878" s="73">
        <f t="shared" si="1534"/>
        <v>0</v>
      </c>
      <c r="X4878" s="76" t="str">
        <f t="shared" si="1535"/>
        <v>-</v>
      </c>
      <c r="Y4878" s="73">
        <f t="shared" si="1536"/>
        <v>0</v>
      </c>
      <c r="Z4878" s="73">
        <f t="shared" si="1537"/>
        <v>0</v>
      </c>
      <c r="AA4878" s="73">
        <f t="shared" si="1543"/>
        <v>0</v>
      </c>
      <c r="AB4878" s="73">
        <f t="shared" si="1538"/>
        <v>0</v>
      </c>
      <c r="AC4878" s="73">
        <f t="shared" si="1544"/>
        <v>0</v>
      </c>
      <c r="AD4878" s="73">
        <f t="shared" si="1545"/>
        <v>0</v>
      </c>
      <c r="AE4878" s="73">
        <v>0</v>
      </c>
    </row>
    <row r="4879" spans="1:31" ht="15" customHeight="1">
      <c r="A4879" s="94"/>
      <c r="B4879" s="6" t="str">
        <f>IFERROR(VLOOKUP(A4879,'Distributor List'!$A$2:$D$77,2,0),"-")</f>
        <v>-</v>
      </c>
      <c r="C4879" s="6" t="str">
        <f>IFERROR(VLOOKUP(A4879,'Distributor List'!$A$2:$D$77,3,0),"-")</f>
        <v>-</v>
      </c>
      <c r="D4879" s="6" t="str">
        <f>IFERROR(VLOOKUP(A4879,'Distributor List'!$A$2:$F$77,6,0),"-")</f>
        <v>-</v>
      </c>
      <c r="E4879" s="6" t="str">
        <f>IFERROR(VLOOKUP(A4879,'Distributor List'!$A$2:$D$77,4,0),"-")</f>
        <v>-</v>
      </c>
      <c r="F4879" s="6" t="str">
        <f>IFERROR(VLOOKUP(H4879,'Price List'!$A$2:$H$109,8,0),"-")</f>
        <v>-</v>
      </c>
      <c r="G4879" s="6" t="str">
        <f>IFERROR(VLOOKUP(A4879,'Distributor List'!$A$2:$E$77,5,0),"-")</f>
        <v>-</v>
      </c>
      <c r="H4879" s="10"/>
      <c r="I4879" s="95"/>
      <c r="J4879" s="92"/>
      <c r="K4879" s="92"/>
      <c r="L4879" s="73">
        <f t="shared" si="1542"/>
        <v>0</v>
      </c>
      <c r="M4879" s="73">
        <f t="shared" si="1539"/>
        <v>0</v>
      </c>
      <c r="N4879" s="73"/>
      <c r="O4879" s="73"/>
      <c r="P4879" s="73"/>
      <c r="Q4879" s="73"/>
      <c r="R4879" s="73">
        <f t="shared" si="1541"/>
        <v>0</v>
      </c>
      <c r="S4879" s="76" t="str">
        <f t="shared" si="1533"/>
        <v>-</v>
      </c>
      <c r="T4879" s="96">
        <v>0</v>
      </c>
      <c r="U4879" s="97"/>
      <c r="V4879" s="73">
        <f t="shared" si="1540"/>
        <v>0</v>
      </c>
      <c r="W4879" s="73">
        <f t="shared" si="1534"/>
        <v>0</v>
      </c>
      <c r="X4879" s="76" t="str">
        <f t="shared" si="1535"/>
        <v>-</v>
      </c>
      <c r="Y4879" s="73">
        <f t="shared" si="1536"/>
        <v>0</v>
      </c>
      <c r="Z4879" s="73">
        <f t="shared" si="1537"/>
        <v>0</v>
      </c>
      <c r="AA4879" s="73">
        <f t="shared" si="1543"/>
        <v>0</v>
      </c>
      <c r="AB4879" s="73">
        <f t="shared" si="1538"/>
        <v>0</v>
      </c>
      <c r="AC4879" s="73">
        <f t="shared" si="1544"/>
        <v>0</v>
      </c>
      <c r="AD4879" s="73">
        <f t="shared" si="1545"/>
        <v>0</v>
      </c>
      <c r="AE4879" s="73">
        <v>0</v>
      </c>
    </row>
    <row r="4880" spans="1:31" ht="15" customHeight="1">
      <c r="A4880" s="94"/>
      <c r="B4880" s="6" t="str">
        <f>IFERROR(VLOOKUP(A4880,'Distributor List'!$A$2:$D$77,2,0),"-")</f>
        <v>-</v>
      </c>
      <c r="C4880" s="6" t="str">
        <f>IFERROR(VLOOKUP(A4880,'Distributor List'!$A$2:$D$77,3,0),"-")</f>
        <v>-</v>
      </c>
      <c r="D4880" s="6" t="str">
        <f>IFERROR(VLOOKUP(A4880,'Distributor List'!$A$2:$F$77,6,0),"-")</f>
        <v>-</v>
      </c>
      <c r="E4880" s="6" t="str">
        <f>IFERROR(VLOOKUP(A4880,'Distributor List'!$A$2:$D$77,4,0),"-")</f>
        <v>-</v>
      </c>
      <c r="F4880" s="6" t="str">
        <f>IFERROR(VLOOKUP(H4880,'Price List'!$A$2:$H$109,8,0),"-")</f>
        <v>-</v>
      </c>
      <c r="G4880" s="6" t="str">
        <f>IFERROR(VLOOKUP(A4880,'Distributor List'!$A$2:$E$77,5,0),"-")</f>
        <v>-</v>
      </c>
      <c r="H4880" s="10"/>
      <c r="I4880" s="95"/>
      <c r="J4880" s="92"/>
      <c r="K4880" s="92"/>
      <c r="L4880" s="73">
        <f t="shared" si="1542"/>
        <v>0</v>
      </c>
      <c r="M4880" s="73">
        <f t="shared" si="1539"/>
        <v>0</v>
      </c>
      <c r="N4880" s="73"/>
      <c r="O4880" s="73"/>
      <c r="P4880" s="73"/>
      <c r="Q4880" s="73"/>
      <c r="R4880" s="73">
        <f t="shared" si="1541"/>
        <v>0</v>
      </c>
      <c r="S4880" s="76" t="str">
        <f t="shared" si="1533"/>
        <v>-</v>
      </c>
      <c r="T4880" s="96">
        <v>0</v>
      </c>
      <c r="U4880" s="97"/>
      <c r="V4880" s="73">
        <f t="shared" si="1540"/>
        <v>0</v>
      </c>
      <c r="W4880" s="73">
        <f t="shared" si="1534"/>
        <v>0</v>
      </c>
      <c r="X4880" s="76" t="str">
        <f t="shared" si="1535"/>
        <v>-</v>
      </c>
      <c r="Y4880" s="73">
        <f t="shared" si="1536"/>
        <v>0</v>
      </c>
      <c r="Z4880" s="73">
        <f t="shared" si="1537"/>
        <v>0</v>
      </c>
      <c r="AA4880" s="73">
        <f t="shared" si="1543"/>
        <v>0</v>
      </c>
      <c r="AB4880" s="73">
        <f t="shared" si="1538"/>
        <v>0</v>
      </c>
      <c r="AC4880" s="73">
        <f t="shared" si="1544"/>
        <v>0</v>
      </c>
      <c r="AD4880" s="73">
        <f t="shared" si="1545"/>
        <v>0</v>
      </c>
      <c r="AE4880" s="73">
        <v>0</v>
      </c>
    </row>
    <row r="4881" spans="1:31" ht="15" customHeight="1">
      <c r="A4881" s="94"/>
      <c r="B4881" s="6" t="str">
        <f>IFERROR(VLOOKUP(A4881,'Distributor List'!$A$2:$D$77,2,0),"-")</f>
        <v>-</v>
      </c>
      <c r="C4881" s="6" t="str">
        <f>IFERROR(VLOOKUP(A4881,'Distributor List'!$A$2:$D$77,3,0),"-")</f>
        <v>-</v>
      </c>
      <c r="D4881" s="6" t="str">
        <f>IFERROR(VLOOKUP(A4881,'Distributor List'!$A$2:$F$77,6,0),"-")</f>
        <v>-</v>
      </c>
      <c r="E4881" s="6" t="str">
        <f>IFERROR(VLOOKUP(A4881,'Distributor List'!$A$2:$D$77,4,0),"-")</f>
        <v>-</v>
      </c>
      <c r="F4881" s="6" t="str">
        <f>IFERROR(VLOOKUP(H4881,'Price List'!$A$2:$H$109,8,0),"-")</f>
        <v>-</v>
      </c>
      <c r="G4881" s="6" t="str">
        <f>IFERROR(VLOOKUP(A4881,'Distributor List'!$A$2:$E$77,5,0),"-")</f>
        <v>-</v>
      </c>
      <c r="H4881" s="10"/>
      <c r="I4881" s="95"/>
      <c r="J4881" s="92"/>
      <c r="K4881" s="92"/>
      <c r="L4881" s="73">
        <f t="shared" si="1542"/>
        <v>0</v>
      </c>
      <c r="M4881" s="73">
        <f t="shared" si="1539"/>
        <v>0</v>
      </c>
      <c r="N4881" s="73"/>
      <c r="O4881" s="73"/>
      <c r="P4881" s="73"/>
      <c r="Q4881" s="73"/>
      <c r="R4881" s="73">
        <f t="shared" si="1541"/>
        <v>0</v>
      </c>
      <c r="S4881" s="76" t="str">
        <f t="shared" si="1533"/>
        <v>-</v>
      </c>
      <c r="T4881" s="96">
        <v>0</v>
      </c>
      <c r="U4881" s="97"/>
      <c r="V4881" s="73">
        <f t="shared" si="1540"/>
        <v>0</v>
      </c>
      <c r="W4881" s="73">
        <f t="shared" si="1534"/>
        <v>0</v>
      </c>
      <c r="X4881" s="76" t="str">
        <f t="shared" si="1535"/>
        <v>-</v>
      </c>
      <c r="Y4881" s="73">
        <f t="shared" si="1536"/>
        <v>0</v>
      </c>
      <c r="Z4881" s="73">
        <f t="shared" si="1537"/>
        <v>0</v>
      </c>
      <c r="AA4881" s="73">
        <f t="shared" si="1543"/>
        <v>0</v>
      </c>
      <c r="AB4881" s="73">
        <f t="shared" si="1538"/>
        <v>0</v>
      </c>
      <c r="AC4881" s="73">
        <f t="shared" si="1544"/>
        <v>0</v>
      </c>
      <c r="AD4881" s="73">
        <f t="shared" si="1545"/>
        <v>0</v>
      </c>
      <c r="AE4881" s="73">
        <v>0</v>
      </c>
    </row>
    <row r="4882" spans="1:31" ht="15" customHeight="1">
      <c r="A4882" s="94"/>
      <c r="B4882" s="6" t="str">
        <f>IFERROR(VLOOKUP(A4882,'Distributor List'!$A$2:$D$77,2,0),"-")</f>
        <v>-</v>
      </c>
      <c r="C4882" s="6" t="str">
        <f>IFERROR(VLOOKUP(A4882,'Distributor List'!$A$2:$D$77,3,0),"-")</f>
        <v>-</v>
      </c>
      <c r="D4882" s="6" t="str">
        <f>IFERROR(VLOOKUP(A4882,'Distributor List'!$A$2:$F$77,6,0),"-")</f>
        <v>-</v>
      </c>
      <c r="E4882" s="6" t="str">
        <f>IFERROR(VLOOKUP(A4882,'Distributor List'!$A$2:$D$77,4,0),"-")</f>
        <v>-</v>
      </c>
      <c r="F4882" s="6" t="str">
        <f>IFERROR(VLOOKUP(H4882,'Price List'!$A$2:$H$109,8,0),"-")</f>
        <v>-</v>
      </c>
      <c r="G4882" s="6" t="str">
        <f>IFERROR(VLOOKUP(A4882,'Distributor List'!$A$2:$E$77,5,0),"-")</f>
        <v>-</v>
      </c>
      <c r="H4882" s="10"/>
      <c r="I4882" s="95"/>
      <c r="J4882" s="92"/>
      <c r="K4882" s="92"/>
      <c r="L4882" s="73">
        <f t="shared" si="1542"/>
        <v>0</v>
      </c>
      <c r="M4882" s="73">
        <f t="shared" si="1539"/>
        <v>0</v>
      </c>
      <c r="N4882" s="73"/>
      <c r="O4882" s="73"/>
      <c r="P4882" s="73"/>
      <c r="Q4882" s="73"/>
      <c r="R4882" s="73">
        <f t="shared" si="1541"/>
        <v>0</v>
      </c>
      <c r="S4882" s="76" t="str">
        <f t="shared" ref="S4882:S4945" si="1546">IFERROR(L4882/R4882,"-")</f>
        <v>-</v>
      </c>
      <c r="T4882" s="96">
        <v>0</v>
      </c>
      <c r="U4882" s="97"/>
      <c r="V4882" s="73">
        <f t="shared" si="1540"/>
        <v>0</v>
      </c>
      <c r="W4882" s="73">
        <f t="shared" ref="W4882:W4945" si="1547">L4882-V4882</f>
        <v>0</v>
      </c>
      <c r="X4882" s="76" t="str">
        <f t="shared" ref="X4882:X4945" si="1548">IFERROR(L4882/V4882-1,"-")</f>
        <v>-</v>
      </c>
      <c r="Y4882" s="73">
        <f t="shared" ref="Y4882:Y4945" si="1549">(J4882)/1*1.5</f>
        <v>0</v>
      </c>
      <c r="Z4882" s="73">
        <f t="shared" ref="Z4882:Z4945" si="1550">IF(Y4882&gt;K4882,Y4882-K4882,0)</f>
        <v>0</v>
      </c>
      <c r="AA4882" s="73">
        <f t="shared" si="1543"/>
        <v>0</v>
      </c>
      <c r="AB4882" s="73">
        <f t="shared" ref="AB4882:AB4945" si="1551">IF(Y4882&lt;K4882,K4882-Y4882,0)</f>
        <v>0</v>
      </c>
      <c r="AC4882" s="73">
        <f t="shared" si="1544"/>
        <v>0</v>
      </c>
      <c r="AD4882" s="73">
        <f t="shared" si="1545"/>
        <v>0</v>
      </c>
      <c r="AE4882" s="73">
        <v>0</v>
      </c>
    </row>
    <row r="4883" spans="1:31" ht="15" customHeight="1">
      <c r="A4883" s="94"/>
      <c r="B4883" s="6" t="str">
        <f>IFERROR(VLOOKUP(A4883,'Distributor List'!$A$2:$D$77,2,0),"-")</f>
        <v>-</v>
      </c>
      <c r="C4883" s="6" t="str">
        <f>IFERROR(VLOOKUP(A4883,'Distributor List'!$A$2:$D$77,3,0),"-")</f>
        <v>-</v>
      </c>
      <c r="D4883" s="6" t="str">
        <f>IFERROR(VLOOKUP(A4883,'Distributor List'!$A$2:$F$77,6,0),"-")</f>
        <v>-</v>
      </c>
      <c r="E4883" s="6" t="str">
        <f>IFERROR(VLOOKUP(A4883,'Distributor List'!$A$2:$D$77,4,0),"-")</f>
        <v>-</v>
      </c>
      <c r="F4883" s="6" t="str">
        <f>IFERROR(VLOOKUP(H4883,'Price List'!$A$2:$H$109,8,0),"-")</f>
        <v>-</v>
      </c>
      <c r="G4883" s="6" t="str">
        <f>IFERROR(VLOOKUP(A4883,'Distributor List'!$A$2:$E$77,5,0),"-")</f>
        <v>-</v>
      </c>
      <c r="H4883" s="10"/>
      <c r="I4883" s="95"/>
      <c r="J4883" s="92"/>
      <c r="K4883" s="92"/>
      <c r="L4883" s="73">
        <f t="shared" si="1542"/>
        <v>0</v>
      </c>
      <c r="M4883" s="73">
        <f t="shared" si="1539"/>
        <v>0</v>
      </c>
      <c r="N4883" s="73"/>
      <c r="O4883" s="73"/>
      <c r="P4883" s="73"/>
      <c r="Q4883" s="73"/>
      <c r="R4883" s="73">
        <f t="shared" si="1541"/>
        <v>0</v>
      </c>
      <c r="S4883" s="76" t="str">
        <f t="shared" si="1546"/>
        <v>-</v>
      </c>
      <c r="T4883" s="96">
        <v>0</v>
      </c>
      <c r="U4883" s="97"/>
      <c r="V4883" s="73">
        <f t="shared" si="1540"/>
        <v>0</v>
      </c>
      <c r="W4883" s="73">
        <f t="shared" si="1547"/>
        <v>0</v>
      </c>
      <c r="X4883" s="76" t="str">
        <f t="shared" si="1548"/>
        <v>-</v>
      </c>
      <c r="Y4883" s="73">
        <f t="shared" si="1549"/>
        <v>0</v>
      </c>
      <c r="Z4883" s="73">
        <f t="shared" si="1550"/>
        <v>0</v>
      </c>
      <c r="AA4883" s="73">
        <f t="shared" si="1543"/>
        <v>0</v>
      </c>
      <c r="AB4883" s="73">
        <f t="shared" si="1551"/>
        <v>0</v>
      </c>
      <c r="AC4883" s="73">
        <f t="shared" si="1544"/>
        <v>0</v>
      </c>
      <c r="AD4883" s="73">
        <f t="shared" si="1545"/>
        <v>0</v>
      </c>
      <c r="AE4883" s="73">
        <v>0</v>
      </c>
    </row>
    <row r="4884" spans="1:31" ht="15" customHeight="1">
      <c r="A4884" s="94"/>
      <c r="B4884" s="6" t="str">
        <f>IFERROR(VLOOKUP(A4884,'Distributor List'!$A$2:$D$77,2,0),"-")</f>
        <v>-</v>
      </c>
      <c r="C4884" s="6" t="str">
        <f>IFERROR(VLOOKUP(A4884,'Distributor List'!$A$2:$D$77,3,0),"-")</f>
        <v>-</v>
      </c>
      <c r="D4884" s="6" t="str">
        <f>IFERROR(VLOOKUP(A4884,'Distributor List'!$A$2:$F$77,6,0),"-")</f>
        <v>-</v>
      </c>
      <c r="E4884" s="6" t="str">
        <f>IFERROR(VLOOKUP(A4884,'Distributor List'!$A$2:$D$77,4,0),"-")</f>
        <v>-</v>
      </c>
      <c r="F4884" s="6" t="str">
        <f>IFERROR(VLOOKUP(H4884,'Price List'!$A$2:$H$109,8,0),"-")</f>
        <v>-</v>
      </c>
      <c r="G4884" s="6" t="str">
        <f>IFERROR(VLOOKUP(A4884,'Distributor List'!$A$2:$E$77,5,0),"-")</f>
        <v>-</v>
      </c>
      <c r="H4884" s="10"/>
      <c r="I4884" s="95"/>
      <c r="J4884" s="92"/>
      <c r="K4884" s="92"/>
      <c r="L4884" s="73">
        <f t="shared" si="1542"/>
        <v>0</v>
      </c>
      <c r="M4884" s="73">
        <f t="shared" si="1539"/>
        <v>0</v>
      </c>
      <c r="N4884" s="73"/>
      <c r="O4884" s="73"/>
      <c r="P4884" s="73"/>
      <c r="Q4884" s="73"/>
      <c r="R4884" s="73">
        <f t="shared" si="1541"/>
        <v>0</v>
      </c>
      <c r="S4884" s="76" t="str">
        <f t="shared" si="1546"/>
        <v>-</v>
      </c>
      <c r="T4884" s="96">
        <v>0</v>
      </c>
      <c r="U4884" s="97"/>
      <c r="V4884" s="73">
        <f t="shared" si="1540"/>
        <v>0</v>
      </c>
      <c r="W4884" s="73">
        <f t="shared" si="1547"/>
        <v>0</v>
      </c>
      <c r="X4884" s="76" t="str">
        <f t="shared" si="1548"/>
        <v>-</v>
      </c>
      <c r="Y4884" s="73">
        <f t="shared" si="1549"/>
        <v>0</v>
      </c>
      <c r="Z4884" s="73">
        <f t="shared" si="1550"/>
        <v>0</v>
      </c>
      <c r="AA4884" s="73">
        <f t="shared" si="1543"/>
        <v>0</v>
      </c>
      <c r="AB4884" s="73">
        <f t="shared" si="1551"/>
        <v>0</v>
      </c>
      <c r="AC4884" s="73">
        <f t="shared" si="1544"/>
        <v>0</v>
      </c>
      <c r="AD4884" s="73">
        <f t="shared" si="1545"/>
        <v>0</v>
      </c>
      <c r="AE4884" s="73">
        <v>0</v>
      </c>
    </row>
    <row r="4885" spans="1:31" ht="15" customHeight="1">
      <c r="A4885" s="94"/>
      <c r="B4885" s="6" t="str">
        <f>IFERROR(VLOOKUP(A4885,'Distributor List'!$A$2:$D$77,2,0),"-")</f>
        <v>-</v>
      </c>
      <c r="C4885" s="6" t="str">
        <f>IFERROR(VLOOKUP(A4885,'Distributor List'!$A$2:$D$77,3,0),"-")</f>
        <v>-</v>
      </c>
      <c r="D4885" s="6" t="str">
        <f>IFERROR(VLOOKUP(A4885,'Distributor List'!$A$2:$F$77,6,0),"-")</f>
        <v>-</v>
      </c>
      <c r="E4885" s="6" t="str">
        <f>IFERROR(VLOOKUP(A4885,'Distributor List'!$A$2:$D$77,4,0),"-")</f>
        <v>-</v>
      </c>
      <c r="F4885" s="6" t="str">
        <f>IFERROR(VLOOKUP(H4885,'Price List'!$A$2:$H$109,8,0),"-")</f>
        <v>-</v>
      </c>
      <c r="G4885" s="6" t="str">
        <f>IFERROR(VLOOKUP(A4885,'Distributor List'!$A$2:$E$77,5,0),"-")</f>
        <v>-</v>
      </c>
      <c r="H4885" s="10"/>
      <c r="I4885" s="95"/>
      <c r="J4885" s="92"/>
      <c r="K4885" s="92"/>
      <c r="L4885" s="73">
        <f t="shared" si="1542"/>
        <v>0</v>
      </c>
      <c r="M4885" s="73">
        <f t="shared" si="1539"/>
        <v>0</v>
      </c>
      <c r="N4885" s="73"/>
      <c r="O4885" s="73"/>
      <c r="P4885" s="73"/>
      <c r="Q4885" s="73"/>
      <c r="R4885" s="73">
        <f t="shared" si="1541"/>
        <v>0</v>
      </c>
      <c r="S4885" s="76" t="str">
        <f t="shared" si="1546"/>
        <v>-</v>
      </c>
      <c r="T4885" s="96">
        <v>0</v>
      </c>
      <c r="U4885" s="97"/>
      <c r="V4885" s="73">
        <f t="shared" si="1540"/>
        <v>0</v>
      </c>
      <c r="W4885" s="73">
        <f t="shared" si="1547"/>
        <v>0</v>
      </c>
      <c r="X4885" s="76" t="str">
        <f t="shared" si="1548"/>
        <v>-</v>
      </c>
      <c r="Y4885" s="73">
        <f t="shared" si="1549"/>
        <v>0</v>
      </c>
      <c r="Z4885" s="73">
        <f t="shared" si="1550"/>
        <v>0</v>
      </c>
      <c r="AA4885" s="73">
        <f t="shared" si="1543"/>
        <v>0</v>
      </c>
      <c r="AB4885" s="73">
        <f t="shared" si="1551"/>
        <v>0</v>
      </c>
      <c r="AC4885" s="73">
        <f t="shared" si="1544"/>
        <v>0</v>
      </c>
      <c r="AD4885" s="73">
        <f t="shared" si="1545"/>
        <v>0</v>
      </c>
      <c r="AE4885" s="73">
        <v>0</v>
      </c>
    </row>
    <row r="4886" spans="1:31" ht="15" customHeight="1">
      <c r="A4886" s="94"/>
      <c r="B4886" s="6" t="str">
        <f>IFERROR(VLOOKUP(A4886,'Distributor List'!$A$2:$D$77,2,0),"-")</f>
        <v>-</v>
      </c>
      <c r="C4886" s="6" t="str">
        <f>IFERROR(VLOOKUP(A4886,'Distributor List'!$A$2:$D$77,3,0),"-")</f>
        <v>-</v>
      </c>
      <c r="D4886" s="6" t="str">
        <f>IFERROR(VLOOKUP(A4886,'Distributor List'!$A$2:$F$77,6,0),"-")</f>
        <v>-</v>
      </c>
      <c r="E4886" s="6" t="str">
        <f>IFERROR(VLOOKUP(A4886,'Distributor List'!$A$2:$D$77,4,0),"-")</f>
        <v>-</v>
      </c>
      <c r="F4886" s="6" t="str">
        <f>IFERROR(VLOOKUP(H4886,'Price List'!$A$2:$H$109,8,0),"-")</f>
        <v>-</v>
      </c>
      <c r="G4886" s="6" t="str">
        <f>IFERROR(VLOOKUP(A4886,'Distributor List'!$A$2:$E$77,5,0),"-")</f>
        <v>-</v>
      </c>
      <c r="H4886" s="10"/>
      <c r="I4886" s="95"/>
      <c r="J4886" s="92"/>
      <c r="K4886" s="92"/>
      <c r="L4886" s="73">
        <f t="shared" si="1542"/>
        <v>0</v>
      </c>
      <c r="M4886" s="73">
        <f t="shared" si="1539"/>
        <v>0</v>
      </c>
      <c r="N4886" s="73"/>
      <c r="O4886" s="73"/>
      <c r="P4886" s="73"/>
      <c r="Q4886" s="73"/>
      <c r="R4886" s="73">
        <f t="shared" si="1541"/>
        <v>0</v>
      </c>
      <c r="S4886" s="76" t="str">
        <f t="shared" si="1546"/>
        <v>-</v>
      </c>
      <c r="T4886" s="96">
        <v>0</v>
      </c>
      <c r="U4886" s="97"/>
      <c r="V4886" s="73">
        <f t="shared" si="1540"/>
        <v>0</v>
      </c>
      <c r="W4886" s="73">
        <f t="shared" si="1547"/>
        <v>0</v>
      </c>
      <c r="X4886" s="76" t="str">
        <f t="shared" si="1548"/>
        <v>-</v>
      </c>
      <c r="Y4886" s="73">
        <f t="shared" si="1549"/>
        <v>0</v>
      </c>
      <c r="Z4886" s="73">
        <f t="shared" si="1550"/>
        <v>0</v>
      </c>
      <c r="AA4886" s="73">
        <f t="shared" si="1543"/>
        <v>0</v>
      </c>
      <c r="AB4886" s="73">
        <f t="shared" si="1551"/>
        <v>0</v>
      </c>
      <c r="AC4886" s="73">
        <f t="shared" si="1544"/>
        <v>0</v>
      </c>
      <c r="AD4886" s="73">
        <f t="shared" si="1545"/>
        <v>0</v>
      </c>
      <c r="AE4886" s="73">
        <v>0</v>
      </c>
    </row>
    <row r="4887" spans="1:31" ht="15" customHeight="1">
      <c r="A4887" s="94"/>
      <c r="B4887" s="6" t="str">
        <f>IFERROR(VLOOKUP(A4887,'Distributor List'!$A$2:$D$77,2,0),"-")</f>
        <v>-</v>
      </c>
      <c r="C4887" s="6" t="str">
        <f>IFERROR(VLOOKUP(A4887,'Distributor List'!$A$2:$D$77,3,0),"-")</f>
        <v>-</v>
      </c>
      <c r="D4887" s="6" t="str">
        <f>IFERROR(VLOOKUP(A4887,'Distributor List'!$A$2:$F$77,6,0),"-")</f>
        <v>-</v>
      </c>
      <c r="E4887" s="6" t="str">
        <f>IFERROR(VLOOKUP(A4887,'Distributor List'!$A$2:$D$77,4,0),"-")</f>
        <v>-</v>
      </c>
      <c r="F4887" s="6" t="str">
        <f>IFERROR(VLOOKUP(H4887,'Price List'!$A$2:$H$109,8,0),"-")</f>
        <v>-</v>
      </c>
      <c r="G4887" s="6" t="str">
        <f>IFERROR(VLOOKUP(A4887,'Distributor List'!$A$2:$E$77,5,0),"-")</f>
        <v>-</v>
      </c>
      <c r="H4887" s="10"/>
      <c r="I4887" s="95"/>
      <c r="J4887" s="92"/>
      <c r="K4887" s="92"/>
      <c r="L4887" s="73">
        <f t="shared" si="1542"/>
        <v>0</v>
      </c>
      <c r="M4887" s="73">
        <f t="shared" si="1539"/>
        <v>0</v>
      </c>
      <c r="N4887" s="73"/>
      <c r="O4887" s="73"/>
      <c r="P4887" s="73"/>
      <c r="Q4887" s="73"/>
      <c r="R4887" s="73">
        <f t="shared" si="1541"/>
        <v>0</v>
      </c>
      <c r="S4887" s="76" t="str">
        <f t="shared" si="1546"/>
        <v>-</v>
      </c>
      <c r="T4887" s="96">
        <v>0</v>
      </c>
      <c r="U4887" s="97"/>
      <c r="V4887" s="73">
        <f t="shared" si="1540"/>
        <v>0</v>
      </c>
      <c r="W4887" s="73">
        <f t="shared" si="1547"/>
        <v>0</v>
      </c>
      <c r="X4887" s="76" t="str">
        <f t="shared" si="1548"/>
        <v>-</v>
      </c>
      <c r="Y4887" s="73">
        <f t="shared" si="1549"/>
        <v>0</v>
      </c>
      <c r="Z4887" s="73">
        <f t="shared" si="1550"/>
        <v>0</v>
      </c>
      <c r="AA4887" s="73">
        <f t="shared" si="1543"/>
        <v>0</v>
      </c>
      <c r="AB4887" s="73">
        <f t="shared" si="1551"/>
        <v>0</v>
      </c>
      <c r="AC4887" s="73">
        <f t="shared" si="1544"/>
        <v>0</v>
      </c>
      <c r="AD4887" s="73">
        <f t="shared" si="1545"/>
        <v>0</v>
      </c>
      <c r="AE4887" s="73">
        <v>0</v>
      </c>
    </row>
    <row r="4888" spans="1:31" ht="15" customHeight="1">
      <c r="A4888" s="94"/>
      <c r="B4888" s="6" t="str">
        <f>IFERROR(VLOOKUP(A4888,'Distributor List'!$A$2:$D$77,2,0),"-")</f>
        <v>-</v>
      </c>
      <c r="C4888" s="6" t="str">
        <f>IFERROR(VLOOKUP(A4888,'Distributor List'!$A$2:$D$77,3,0),"-")</f>
        <v>-</v>
      </c>
      <c r="D4888" s="6" t="str">
        <f>IFERROR(VLOOKUP(A4888,'Distributor List'!$A$2:$F$77,6,0),"-")</f>
        <v>-</v>
      </c>
      <c r="E4888" s="6" t="str">
        <f>IFERROR(VLOOKUP(A4888,'Distributor List'!$A$2:$D$77,4,0),"-")</f>
        <v>-</v>
      </c>
      <c r="F4888" s="6" t="str">
        <f>IFERROR(VLOOKUP(H4888,'Price List'!$A$2:$H$109,8,0),"-")</f>
        <v>-</v>
      </c>
      <c r="G4888" s="6" t="str">
        <f>IFERROR(VLOOKUP(A4888,'Distributor List'!$A$2:$E$77,5,0),"-")</f>
        <v>-</v>
      </c>
      <c r="H4888" s="10"/>
      <c r="I4888" s="95"/>
      <c r="J4888" s="92"/>
      <c r="K4888" s="92"/>
      <c r="L4888" s="73">
        <f t="shared" si="1542"/>
        <v>0</v>
      </c>
      <c r="M4888" s="73">
        <f t="shared" si="1539"/>
        <v>0</v>
      </c>
      <c r="N4888" s="73"/>
      <c r="O4888" s="73"/>
      <c r="P4888" s="73"/>
      <c r="Q4888" s="73"/>
      <c r="R4888" s="73">
        <f t="shared" si="1541"/>
        <v>0</v>
      </c>
      <c r="S4888" s="76" t="str">
        <f t="shared" si="1546"/>
        <v>-</v>
      </c>
      <c r="T4888" s="96">
        <v>0</v>
      </c>
      <c r="U4888" s="97"/>
      <c r="V4888" s="73">
        <f t="shared" si="1540"/>
        <v>0</v>
      </c>
      <c r="W4888" s="73">
        <f t="shared" si="1547"/>
        <v>0</v>
      </c>
      <c r="X4888" s="76" t="str">
        <f t="shared" si="1548"/>
        <v>-</v>
      </c>
      <c r="Y4888" s="73">
        <f t="shared" si="1549"/>
        <v>0</v>
      </c>
      <c r="Z4888" s="73">
        <f t="shared" si="1550"/>
        <v>0</v>
      </c>
      <c r="AA4888" s="73">
        <f t="shared" si="1543"/>
        <v>0</v>
      </c>
      <c r="AB4888" s="73">
        <f t="shared" si="1551"/>
        <v>0</v>
      </c>
      <c r="AC4888" s="73">
        <f t="shared" si="1544"/>
        <v>0</v>
      </c>
      <c r="AD4888" s="73">
        <f t="shared" si="1545"/>
        <v>0</v>
      </c>
      <c r="AE4888" s="73">
        <v>0</v>
      </c>
    </row>
    <row r="4889" spans="1:31" ht="15" customHeight="1">
      <c r="A4889" s="94"/>
      <c r="B4889" s="6" t="str">
        <f>IFERROR(VLOOKUP(A4889,'Distributor List'!$A$2:$D$77,2,0),"-")</f>
        <v>-</v>
      </c>
      <c r="C4889" s="6" t="str">
        <f>IFERROR(VLOOKUP(A4889,'Distributor List'!$A$2:$D$77,3,0),"-")</f>
        <v>-</v>
      </c>
      <c r="D4889" s="6" t="str">
        <f>IFERROR(VLOOKUP(A4889,'Distributor List'!$A$2:$F$77,6,0),"-")</f>
        <v>-</v>
      </c>
      <c r="E4889" s="6" t="str">
        <f>IFERROR(VLOOKUP(A4889,'Distributor List'!$A$2:$D$77,4,0),"-")</f>
        <v>-</v>
      </c>
      <c r="F4889" s="6" t="str">
        <f>IFERROR(VLOOKUP(H4889,'Price List'!$A$2:$H$109,8,0),"-")</f>
        <v>-</v>
      </c>
      <c r="G4889" s="6" t="str">
        <f>IFERROR(VLOOKUP(A4889,'Distributor List'!$A$2:$E$77,5,0),"-")</f>
        <v>-</v>
      </c>
      <c r="H4889" s="10"/>
      <c r="I4889" s="95"/>
      <c r="J4889" s="92"/>
      <c r="K4889" s="92"/>
      <c r="L4889" s="73">
        <f t="shared" si="1542"/>
        <v>0</v>
      </c>
      <c r="M4889" s="73">
        <f t="shared" si="1539"/>
        <v>0</v>
      </c>
      <c r="N4889" s="73"/>
      <c r="O4889" s="73"/>
      <c r="P4889" s="73"/>
      <c r="Q4889" s="73"/>
      <c r="R4889" s="73">
        <f t="shared" si="1541"/>
        <v>0</v>
      </c>
      <c r="S4889" s="76" t="str">
        <f t="shared" si="1546"/>
        <v>-</v>
      </c>
      <c r="T4889" s="96">
        <v>0</v>
      </c>
      <c r="U4889" s="97"/>
      <c r="V4889" s="73">
        <f t="shared" si="1540"/>
        <v>0</v>
      </c>
      <c r="W4889" s="73">
        <f t="shared" si="1547"/>
        <v>0</v>
      </c>
      <c r="X4889" s="76" t="str">
        <f t="shared" si="1548"/>
        <v>-</v>
      </c>
      <c r="Y4889" s="73">
        <f t="shared" si="1549"/>
        <v>0</v>
      </c>
      <c r="Z4889" s="73">
        <f t="shared" si="1550"/>
        <v>0</v>
      </c>
      <c r="AA4889" s="73">
        <f t="shared" si="1543"/>
        <v>0</v>
      </c>
      <c r="AB4889" s="73">
        <f t="shared" si="1551"/>
        <v>0</v>
      </c>
      <c r="AC4889" s="73">
        <f t="shared" si="1544"/>
        <v>0</v>
      </c>
      <c r="AD4889" s="73">
        <f t="shared" si="1545"/>
        <v>0</v>
      </c>
      <c r="AE4889" s="73">
        <v>0</v>
      </c>
    </row>
    <row r="4890" spans="1:31" ht="15" customHeight="1">
      <c r="A4890" s="94"/>
      <c r="B4890" s="6" t="str">
        <f>IFERROR(VLOOKUP(A4890,'Distributor List'!$A$2:$D$77,2,0),"-")</f>
        <v>-</v>
      </c>
      <c r="C4890" s="6" t="str">
        <f>IFERROR(VLOOKUP(A4890,'Distributor List'!$A$2:$D$77,3,0),"-")</f>
        <v>-</v>
      </c>
      <c r="D4890" s="6" t="str">
        <f>IFERROR(VLOOKUP(A4890,'Distributor List'!$A$2:$F$77,6,0),"-")</f>
        <v>-</v>
      </c>
      <c r="E4890" s="6" t="str">
        <f>IFERROR(VLOOKUP(A4890,'Distributor List'!$A$2:$D$77,4,0),"-")</f>
        <v>-</v>
      </c>
      <c r="F4890" s="6" t="str">
        <f>IFERROR(VLOOKUP(H4890,'Price List'!$A$2:$H$109,8,0),"-")</f>
        <v>-</v>
      </c>
      <c r="G4890" s="6" t="str">
        <f>IFERROR(VLOOKUP(A4890,'Distributor List'!$A$2:$E$77,5,0),"-")</f>
        <v>-</v>
      </c>
      <c r="H4890" s="10"/>
      <c r="I4890" s="95"/>
      <c r="J4890" s="92"/>
      <c r="K4890" s="92"/>
      <c r="L4890" s="73">
        <f t="shared" si="1542"/>
        <v>0</v>
      </c>
      <c r="M4890" s="73">
        <f t="shared" si="1539"/>
        <v>0</v>
      </c>
      <c r="N4890" s="73"/>
      <c r="O4890" s="73"/>
      <c r="P4890" s="73"/>
      <c r="Q4890" s="73"/>
      <c r="R4890" s="73">
        <f t="shared" si="1541"/>
        <v>0</v>
      </c>
      <c r="S4890" s="76" t="str">
        <f t="shared" si="1546"/>
        <v>-</v>
      </c>
      <c r="T4890" s="96">
        <v>0</v>
      </c>
      <c r="U4890" s="97"/>
      <c r="V4890" s="73">
        <f t="shared" si="1540"/>
        <v>0</v>
      </c>
      <c r="W4890" s="73">
        <f t="shared" si="1547"/>
        <v>0</v>
      </c>
      <c r="X4890" s="76" t="str">
        <f t="shared" si="1548"/>
        <v>-</v>
      </c>
      <c r="Y4890" s="73">
        <f t="shared" si="1549"/>
        <v>0</v>
      </c>
      <c r="Z4890" s="73">
        <f t="shared" si="1550"/>
        <v>0</v>
      </c>
      <c r="AA4890" s="73">
        <f t="shared" si="1543"/>
        <v>0</v>
      </c>
      <c r="AB4890" s="73">
        <f t="shared" si="1551"/>
        <v>0</v>
      </c>
      <c r="AC4890" s="73">
        <f t="shared" si="1544"/>
        <v>0</v>
      </c>
      <c r="AD4890" s="73">
        <f t="shared" si="1545"/>
        <v>0</v>
      </c>
      <c r="AE4890" s="73">
        <v>0</v>
      </c>
    </row>
    <row r="4891" spans="1:31" ht="15" customHeight="1">
      <c r="A4891" s="94"/>
      <c r="B4891" s="6" t="str">
        <f>IFERROR(VLOOKUP(A4891,'Distributor List'!$A$2:$D$77,2,0),"-")</f>
        <v>-</v>
      </c>
      <c r="C4891" s="6" t="str">
        <f>IFERROR(VLOOKUP(A4891,'Distributor List'!$A$2:$D$77,3,0),"-")</f>
        <v>-</v>
      </c>
      <c r="D4891" s="6" t="str">
        <f>IFERROR(VLOOKUP(A4891,'Distributor List'!$A$2:$F$77,6,0),"-")</f>
        <v>-</v>
      </c>
      <c r="E4891" s="6" t="str">
        <f>IFERROR(VLOOKUP(A4891,'Distributor List'!$A$2:$D$77,4,0),"-")</f>
        <v>-</v>
      </c>
      <c r="F4891" s="6" t="str">
        <f>IFERROR(VLOOKUP(H4891,'Price List'!$A$2:$H$109,8,0),"-")</f>
        <v>-</v>
      </c>
      <c r="G4891" s="6" t="str">
        <f>IFERROR(VLOOKUP(A4891,'Distributor List'!$A$2:$E$77,5,0),"-")</f>
        <v>-</v>
      </c>
      <c r="H4891" s="10"/>
      <c r="I4891" s="95"/>
      <c r="J4891" s="92"/>
      <c r="K4891" s="92"/>
      <c r="L4891" s="73">
        <f t="shared" si="1542"/>
        <v>0</v>
      </c>
      <c r="M4891" s="73">
        <f t="shared" si="1539"/>
        <v>0</v>
      </c>
      <c r="N4891" s="73"/>
      <c r="O4891" s="73"/>
      <c r="P4891" s="73"/>
      <c r="Q4891" s="73"/>
      <c r="R4891" s="73">
        <f t="shared" si="1541"/>
        <v>0</v>
      </c>
      <c r="S4891" s="76" t="str">
        <f t="shared" si="1546"/>
        <v>-</v>
      </c>
      <c r="T4891" s="96">
        <v>0</v>
      </c>
      <c r="U4891" s="97"/>
      <c r="V4891" s="73">
        <f t="shared" si="1540"/>
        <v>0</v>
      </c>
      <c r="W4891" s="73">
        <f t="shared" si="1547"/>
        <v>0</v>
      </c>
      <c r="X4891" s="76" t="str">
        <f t="shared" si="1548"/>
        <v>-</v>
      </c>
      <c r="Y4891" s="73">
        <f t="shared" si="1549"/>
        <v>0</v>
      </c>
      <c r="Z4891" s="73">
        <f t="shared" si="1550"/>
        <v>0</v>
      </c>
      <c r="AA4891" s="73">
        <f t="shared" si="1543"/>
        <v>0</v>
      </c>
      <c r="AB4891" s="73">
        <f t="shared" si="1551"/>
        <v>0</v>
      </c>
      <c r="AC4891" s="73">
        <f t="shared" si="1544"/>
        <v>0</v>
      </c>
      <c r="AD4891" s="73">
        <f t="shared" si="1545"/>
        <v>0</v>
      </c>
      <c r="AE4891" s="73">
        <v>0</v>
      </c>
    </row>
    <row r="4892" spans="1:31" ht="15" customHeight="1">
      <c r="A4892" s="94"/>
      <c r="B4892" s="6" t="str">
        <f>IFERROR(VLOOKUP(A4892,'Distributor List'!$A$2:$D$77,2,0),"-")</f>
        <v>-</v>
      </c>
      <c r="C4892" s="6" t="str">
        <f>IFERROR(VLOOKUP(A4892,'Distributor List'!$A$2:$D$77,3,0),"-")</f>
        <v>-</v>
      </c>
      <c r="D4892" s="6" t="str">
        <f>IFERROR(VLOOKUP(A4892,'Distributor List'!$A$2:$F$77,6,0),"-")</f>
        <v>-</v>
      </c>
      <c r="E4892" s="6" t="str">
        <f>IFERROR(VLOOKUP(A4892,'Distributor List'!$A$2:$D$77,4,0),"-")</f>
        <v>-</v>
      </c>
      <c r="F4892" s="6" t="str">
        <f>IFERROR(VLOOKUP(H4892,'Price List'!$A$2:$H$109,8,0),"-")</f>
        <v>-</v>
      </c>
      <c r="G4892" s="6" t="str">
        <f>IFERROR(VLOOKUP(A4892,'Distributor List'!$A$2:$E$77,5,0),"-")</f>
        <v>-</v>
      </c>
      <c r="H4892" s="10"/>
      <c r="I4892" s="95"/>
      <c r="J4892" s="92"/>
      <c r="K4892" s="92"/>
      <c r="L4892" s="73">
        <f t="shared" si="1542"/>
        <v>0</v>
      </c>
      <c r="M4892" s="73">
        <f t="shared" si="1539"/>
        <v>0</v>
      </c>
      <c r="N4892" s="73"/>
      <c r="O4892" s="73"/>
      <c r="P4892" s="73"/>
      <c r="Q4892" s="73"/>
      <c r="R4892" s="73">
        <f t="shared" si="1541"/>
        <v>0</v>
      </c>
      <c r="S4892" s="76" t="str">
        <f t="shared" si="1546"/>
        <v>-</v>
      </c>
      <c r="T4892" s="96">
        <v>0</v>
      </c>
      <c r="U4892" s="97"/>
      <c r="V4892" s="73">
        <f t="shared" si="1540"/>
        <v>0</v>
      </c>
      <c r="W4892" s="73">
        <f t="shared" si="1547"/>
        <v>0</v>
      </c>
      <c r="X4892" s="76" t="str">
        <f t="shared" si="1548"/>
        <v>-</v>
      </c>
      <c r="Y4892" s="73">
        <f t="shared" si="1549"/>
        <v>0</v>
      </c>
      <c r="Z4892" s="73">
        <f t="shared" si="1550"/>
        <v>0</v>
      </c>
      <c r="AA4892" s="73">
        <f t="shared" si="1543"/>
        <v>0</v>
      </c>
      <c r="AB4892" s="73">
        <f t="shared" si="1551"/>
        <v>0</v>
      </c>
      <c r="AC4892" s="73">
        <f t="shared" si="1544"/>
        <v>0</v>
      </c>
      <c r="AD4892" s="73">
        <f t="shared" si="1545"/>
        <v>0</v>
      </c>
      <c r="AE4892" s="73">
        <v>0</v>
      </c>
    </row>
    <row r="4893" spans="1:31" ht="15" customHeight="1">
      <c r="A4893" s="94"/>
      <c r="B4893" s="6" t="str">
        <f>IFERROR(VLOOKUP(A4893,'Distributor List'!$A$2:$D$77,2,0),"-")</f>
        <v>-</v>
      </c>
      <c r="C4893" s="6" t="str">
        <f>IFERROR(VLOOKUP(A4893,'Distributor List'!$A$2:$D$77,3,0),"-")</f>
        <v>-</v>
      </c>
      <c r="D4893" s="6" t="str">
        <f>IFERROR(VLOOKUP(A4893,'Distributor List'!$A$2:$F$77,6,0),"-")</f>
        <v>-</v>
      </c>
      <c r="E4893" s="6" t="str">
        <f>IFERROR(VLOOKUP(A4893,'Distributor List'!$A$2:$D$77,4,0),"-")</f>
        <v>-</v>
      </c>
      <c r="F4893" s="6" t="str">
        <f>IFERROR(VLOOKUP(H4893,'Price List'!$A$2:$H$109,8,0),"-")</f>
        <v>-</v>
      </c>
      <c r="G4893" s="6" t="str">
        <f>IFERROR(VLOOKUP(A4893,'Distributor List'!$A$2:$E$77,5,0),"-")</f>
        <v>-</v>
      </c>
      <c r="H4893" s="10"/>
      <c r="I4893" s="95"/>
      <c r="J4893" s="92"/>
      <c r="K4893" s="92"/>
      <c r="L4893" s="73">
        <f t="shared" si="1542"/>
        <v>0</v>
      </c>
      <c r="M4893" s="73">
        <f t="shared" si="1539"/>
        <v>0</v>
      </c>
      <c r="N4893" s="73"/>
      <c r="O4893" s="73"/>
      <c r="P4893" s="73"/>
      <c r="Q4893" s="73"/>
      <c r="R4893" s="73">
        <f t="shared" si="1541"/>
        <v>0</v>
      </c>
      <c r="S4893" s="76" t="str">
        <f t="shared" si="1546"/>
        <v>-</v>
      </c>
      <c r="T4893" s="96">
        <v>0</v>
      </c>
      <c r="U4893" s="97"/>
      <c r="V4893" s="73">
        <f t="shared" si="1540"/>
        <v>0</v>
      </c>
      <c r="W4893" s="73">
        <f t="shared" si="1547"/>
        <v>0</v>
      </c>
      <c r="X4893" s="76" t="str">
        <f t="shared" si="1548"/>
        <v>-</v>
      </c>
      <c r="Y4893" s="73">
        <f t="shared" si="1549"/>
        <v>0</v>
      </c>
      <c r="Z4893" s="73">
        <f t="shared" si="1550"/>
        <v>0</v>
      </c>
      <c r="AA4893" s="73">
        <f t="shared" si="1543"/>
        <v>0</v>
      </c>
      <c r="AB4893" s="73">
        <f t="shared" si="1551"/>
        <v>0</v>
      </c>
      <c r="AC4893" s="73">
        <f t="shared" si="1544"/>
        <v>0</v>
      </c>
      <c r="AD4893" s="73">
        <f t="shared" si="1545"/>
        <v>0</v>
      </c>
      <c r="AE4893" s="73">
        <v>0</v>
      </c>
    </row>
    <row r="4894" spans="1:31" ht="15" customHeight="1">
      <c r="A4894" s="94"/>
      <c r="B4894" s="6" t="str">
        <f>IFERROR(VLOOKUP(A4894,'Distributor List'!$A$2:$D$77,2,0),"-")</f>
        <v>-</v>
      </c>
      <c r="C4894" s="6" t="str">
        <f>IFERROR(VLOOKUP(A4894,'Distributor List'!$A$2:$D$77,3,0),"-")</f>
        <v>-</v>
      </c>
      <c r="D4894" s="6" t="str">
        <f>IFERROR(VLOOKUP(A4894,'Distributor List'!$A$2:$F$77,6,0),"-")</f>
        <v>-</v>
      </c>
      <c r="E4894" s="6" t="str">
        <f>IFERROR(VLOOKUP(A4894,'Distributor List'!$A$2:$D$77,4,0),"-")</f>
        <v>-</v>
      </c>
      <c r="F4894" s="6" t="str">
        <f>IFERROR(VLOOKUP(H4894,'Price List'!$A$2:$H$109,8,0),"-")</f>
        <v>-</v>
      </c>
      <c r="G4894" s="6" t="str">
        <f>IFERROR(VLOOKUP(A4894,'Distributor List'!$A$2:$E$77,5,0),"-")</f>
        <v>-</v>
      </c>
      <c r="H4894" s="10"/>
      <c r="I4894" s="95"/>
      <c r="J4894" s="92"/>
      <c r="K4894" s="92"/>
      <c r="L4894" s="73">
        <f t="shared" si="1542"/>
        <v>0</v>
      </c>
      <c r="M4894" s="73">
        <f t="shared" si="1539"/>
        <v>0</v>
      </c>
      <c r="N4894" s="73"/>
      <c r="O4894" s="73"/>
      <c r="P4894" s="73"/>
      <c r="Q4894" s="73"/>
      <c r="R4894" s="73">
        <f t="shared" si="1541"/>
        <v>0</v>
      </c>
      <c r="S4894" s="76" t="str">
        <f t="shared" si="1546"/>
        <v>-</v>
      </c>
      <c r="T4894" s="96">
        <v>0</v>
      </c>
      <c r="U4894" s="97"/>
      <c r="V4894" s="73">
        <f t="shared" si="1540"/>
        <v>0</v>
      </c>
      <c r="W4894" s="73">
        <f t="shared" si="1547"/>
        <v>0</v>
      </c>
      <c r="X4894" s="76" t="str">
        <f t="shared" si="1548"/>
        <v>-</v>
      </c>
      <c r="Y4894" s="73">
        <f t="shared" si="1549"/>
        <v>0</v>
      </c>
      <c r="Z4894" s="73">
        <f t="shared" si="1550"/>
        <v>0</v>
      </c>
      <c r="AA4894" s="73">
        <f t="shared" si="1543"/>
        <v>0</v>
      </c>
      <c r="AB4894" s="73">
        <f t="shared" si="1551"/>
        <v>0</v>
      </c>
      <c r="AC4894" s="73">
        <f t="shared" si="1544"/>
        <v>0</v>
      </c>
      <c r="AD4894" s="73">
        <f t="shared" si="1545"/>
        <v>0</v>
      </c>
      <c r="AE4894" s="73">
        <v>0</v>
      </c>
    </row>
    <row r="4895" spans="1:31" ht="15" customHeight="1">
      <c r="A4895" s="94"/>
      <c r="B4895" s="6" t="str">
        <f>IFERROR(VLOOKUP(A4895,'Distributor List'!$A$2:$D$77,2,0),"-")</f>
        <v>-</v>
      </c>
      <c r="C4895" s="6" t="str">
        <f>IFERROR(VLOOKUP(A4895,'Distributor List'!$A$2:$D$77,3,0),"-")</f>
        <v>-</v>
      </c>
      <c r="D4895" s="6" t="str">
        <f>IFERROR(VLOOKUP(A4895,'Distributor List'!$A$2:$F$77,6,0),"-")</f>
        <v>-</v>
      </c>
      <c r="E4895" s="6" t="str">
        <f>IFERROR(VLOOKUP(A4895,'Distributor List'!$A$2:$D$77,4,0),"-")</f>
        <v>-</v>
      </c>
      <c r="F4895" s="6" t="str">
        <f>IFERROR(VLOOKUP(H4895,'Price List'!$A$2:$H$109,8,0),"-")</f>
        <v>-</v>
      </c>
      <c r="G4895" s="6" t="str">
        <f>IFERROR(VLOOKUP(A4895,'Distributor List'!$A$2:$E$77,5,0),"-")</f>
        <v>-</v>
      </c>
      <c r="H4895" s="10"/>
      <c r="I4895" s="95"/>
      <c r="J4895" s="92"/>
      <c r="K4895" s="92"/>
      <c r="L4895" s="73">
        <f t="shared" si="1542"/>
        <v>0</v>
      </c>
      <c r="M4895" s="73">
        <f t="shared" si="1539"/>
        <v>0</v>
      </c>
      <c r="N4895" s="73"/>
      <c r="O4895" s="73"/>
      <c r="P4895" s="73"/>
      <c r="Q4895" s="73"/>
      <c r="R4895" s="73">
        <f t="shared" si="1541"/>
        <v>0</v>
      </c>
      <c r="S4895" s="76" t="str">
        <f t="shared" si="1546"/>
        <v>-</v>
      </c>
      <c r="T4895" s="96">
        <v>0</v>
      </c>
      <c r="U4895" s="97"/>
      <c r="V4895" s="73">
        <f t="shared" si="1540"/>
        <v>0</v>
      </c>
      <c r="W4895" s="73">
        <f t="shared" si="1547"/>
        <v>0</v>
      </c>
      <c r="X4895" s="76" t="str">
        <f t="shared" si="1548"/>
        <v>-</v>
      </c>
      <c r="Y4895" s="73">
        <f t="shared" si="1549"/>
        <v>0</v>
      </c>
      <c r="Z4895" s="73">
        <f t="shared" si="1550"/>
        <v>0</v>
      </c>
      <c r="AA4895" s="73">
        <f t="shared" si="1543"/>
        <v>0</v>
      </c>
      <c r="AB4895" s="73">
        <f t="shared" si="1551"/>
        <v>0</v>
      </c>
      <c r="AC4895" s="73">
        <f t="shared" si="1544"/>
        <v>0</v>
      </c>
      <c r="AD4895" s="73">
        <f t="shared" si="1545"/>
        <v>0</v>
      </c>
      <c r="AE4895" s="73">
        <v>0</v>
      </c>
    </row>
    <row r="4896" spans="1:31" ht="15" customHeight="1">
      <c r="A4896" s="94"/>
      <c r="B4896" s="6" t="str">
        <f>IFERROR(VLOOKUP(A4896,'Distributor List'!$A$2:$D$77,2,0),"-")</f>
        <v>-</v>
      </c>
      <c r="C4896" s="6" t="str">
        <f>IFERROR(VLOOKUP(A4896,'Distributor List'!$A$2:$D$77,3,0),"-")</f>
        <v>-</v>
      </c>
      <c r="D4896" s="6" t="str">
        <f>IFERROR(VLOOKUP(A4896,'Distributor List'!$A$2:$F$77,6,0),"-")</f>
        <v>-</v>
      </c>
      <c r="E4896" s="6" t="str">
        <f>IFERROR(VLOOKUP(A4896,'Distributor List'!$A$2:$D$77,4,0),"-")</f>
        <v>-</v>
      </c>
      <c r="F4896" s="6" t="str">
        <f>IFERROR(VLOOKUP(H4896,'Price List'!$A$2:$H$109,8,0),"-")</f>
        <v>-</v>
      </c>
      <c r="G4896" s="6" t="str">
        <f>IFERROR(VLOOKUP(A4896,'Distributor List'!$A$2:$E$77,5,0),"-")</f>
        <v>-</v>
      </c>
      <c r="H4896" s="10"/>
      <c r="I4896" s="95"/>
      <c r="J4896" s="92"/>
      <c r="K4896" s="92"/>
      <c r="L4896" s="73">
        <f t="shared" si="1542"/>
        <v>0</v>
      </c>
      <c r="M4896" s="73">
        <f t="shared" si="1539"/>
        <v>0</v>
      </c>
      <c r="N4896" s="73"/>
      <c r="O4896" s="73"/>
      <c r="P4896" s="73"/>
      <c r="Q4896" s="73"/>
      <c r="R4896" s="73">
        <f t="shared" si="1541"/>
        <v>0</v>
      </c>
      <c r="S4896" s="76" t="str">
        <f t="shared" si="1546"/>
        <v>-</v>
      </c>
      <c r="T4896" s="96">
        <v>0</v>
      </c>
      <c r="U4896" s="97"/>
      <c r="V4896" s="73">
        <f t="shared" si="1540"/>
        <v>0</v>
      </c>
      <c r="W4896" s="73">
        <f t="shared" si="1547"/>
        <v>0</v>
      </c>
      <c r="X4896" s="76" t="str">
        <f t="shared" si="1548"/>
        <v>-</v>
      </c>
      <c r="Y4896" s="73">
        <f t="shared" si="1549"/>
        <v>0</v>
      </c>
      <c r="Z4896" s="73">
        <f t="shared" si="1550"/>
        <v>0</v>
      </c>
      <c r="AA4896" s="73">
        <f t="shared" si="1543"/>
        <v>0</v>
      </c>
      <c r="AB4896" s="73">
        <f t="shared" si="1551"/>
        <v>0</v>
      </c>
      <c r="AC4896" s="73">
        <f t="shared" si="1544"/>
        <v>0</v>
      </c>
      <c r="AD4896" s="73">
        <f t="shared" si="1545"/>
        <v>0</v>
      </c>
      <c r="AE4896" s="73">
        <v>0</v>
      </c>
    </row>
    <row r="4897" spans="1:31" ht="15" customHeight="1">
      <c r="A4897" s="94"/>
      <c r="B4897" s="6" t="str">
        <f>IFERROR(VLOOKUP(A4897,'Distributor List'!$A$2:$D$77,2,0),"-")</f>
        <v>-</v>
      </c>
      <c r="C4897" s="6" t="str">
        <f>IFERROR(VLOOKUP(A4897,'Distributor List'!$A$2:$D$77,3,0),"-")</f>
        <v>-</v>
      </c>
      <c r="D4897" s="6" t="str">
        <f>IFERROR(VLOOKUP(A4897,'Distributor List'!$A$2:$F$77,6,0),"-")</f>
        <v>-</v>
      </c>
      <c r="E4897" s="6" t="str">
        <f>IFERROR(VLOOKUP(A4897,'Distributor List'!$A$2:$D$77,4,0),"-")</f>
        <v>-</v>
      </c>
      <c r="F4897" s="6" t="str">
        <f>IFERROR(VLOOKUP(H4897,'Price List'!$A$2:$H$109,8,0),"-")</f>
        <v>-</v>
      </c>
      <c r="G4897" s="6" t="str">
        <f>IFERROR(VLOOKUP(A4897,'Distributor List'!$A$2:$E$77,5,0),"-")</f>
        <v>-</v>
      </c>
      <c r="H4897" s="10"/>
      <c r="I4897" s="95"/>
      <c r="J4897" s="92"/>
      <c r="K4897" s="92"/>
      <c r="L4897" s="73">
        <f t="shared" si="1542"/>
        <v>0</v>
      </c>
      <c r="M4897" s="73">
        <f t="shared" si="1539"/>
        <v>0</v>
      </c>
      <c r="N4897" s="73"/>
      <c r="O4897" s="73"/>
      <c r="P4897" s="73"/>
      <c r="Q4897" s="73"/>
      <c r="R4897" s="73">
        <f t="shared" si="1541"/>
        <v>0</v>
      </c>
      <c r="S4897" s="76" t="str">
        <f t="shared" si="1546"/>
        <v>-</v>
      </c>
      <c r="T4897" s="96">
        <v>0</v>
      </c>
      <c r="U4897" s="97"/>
      <c r="V4897" s="73">
        <f t="shared" si="1540"/>
        <v>0</v>
      </c>
      <c r="W4897" s="73">
        <f t="shared" si="1547"/>
        <v>0</v>
      </c>
      <c r="X4897" s="76" t="str">
        <f t="shared" si="1548"/>
        <v>-</v>
      </c>
      <c r="Y4897" s="73">
        <f t="shared" si="1549"/>
        <v>0</v>
      </c>
      <c r="Z4897" s="73">
        <f t="shared" si="1550"/>
        <v>0</v>
      </c>
      <c r="AA4897" s="73">
        <f t="shared" si="1543"/>
        <v>0</v>
      </c>
      <c r="AB4897" s="73">
        <f t="shared" si="1551"/>
        <v>0</v>
      </c>
      <c r="AC4897" s="73">
        <f t="shared" si="1544"/>
        <v>0</v>
      </c>
      <c r="AD4897" s="73">
        <f t="shared" si="1545"/>
        <v>0</v>
      </c>
      <c r="AE4897" s="73">
        <v>0</v>
      </c>
    </row>
    <row r="4898" spans="1:31" ht="15" customHeight="1">
      <c r="A4898" s="94"/>
      <c r="B4898" s="6" t="str">
        <f>IFERROR(VLOOKUP(A4898,'Distributor List'!$A$2:$D$77,2,0),"-")</f>
        <v>-</v>
      </c>
      <c r="C4898" s="6" t="str">
        <f>IFERROR(VLOOKUP(A4898,'Distributor List'!$A$2:$D$77,3,0),"-")</f>
        <v>-</v>
      </c>
      <c r="D4898" s="6" t="str">
        <f>IFERROR(VLOOKUP(A4898,'Distributor List'!$A$2:$F$77,6,0),"-")</f>
        <v>-</v>
      </c>
      <c r="E4898" s="6" t="str">
        <f>IFERROR(VLOOKUP(A4898,'Distributor List'!$A$2:$D$77,4,0),"-")</f>
        <v>-</v>
      </c>
      <c r="F4898" s="6" t="str">
        <f>IFERROR(VLOOKUP(H4898,'Price List'!$A$2:$H$109,8,0),"-")</f>
        <v>-</v>
      </c>
      <c r="G4898" s="6" t="str">
        <f>IFERROR(VLOOKUP(A4898,'Distributor List'!$A$2:$E$77,5,0),"-")</f>
        <v>-</v>
      </c>
      <c r="H4898" s="10"/>
      <c r="I4898" s="95"/>
      <c r="J4898" s="92"/>
      <c r="K4898" s="92"/>
      <c r="L4898" s="73">
        <f t="shared" si="1542"/>
        <v>0</v>
      </c>
      <c r="M4898" s="73">
        <f t="shared" si="1539"/>
        <v>0</v>
      </c>
      <c r="N4898" s="73"/>
      <c r="O4898" s="73"/>
      <c r="P4898" s="73"/>
      <c r="Q4898" s="73"/>
      <c r="R4898" s="73">
        <f t="shared" si="1541"/>
        <v>0</v>
      </c>
      <c r="S4898" s="76" t="str">
        <f t="shared" si="1546"/>
        <v>-</v>
      </c>
      <c r="T4898" s="96">
        <v>0</v>
      </c>
      <c r="U4898" s="97"/>
      <c r="V4898" s="73">
        <f t="shared" si="1540"/>
        <v>0</v>
      </c>
      <c r="W4898" s="73">
        <f t="shared" si="1547"/>
        <v>0</v>
      </c>
      <c r="X4898" s="76" t="str">
        <f t="shared" si="1548"/>
        <v>-</v>
      </c>
      <c r="Y4898" s="73">
        <f t="shared" si="1549"/>
        <v>0</v>
      </c>
      <c r="Z4898" s="73">
        <f t="shared" si="1550"/>
        <v>0</v>
      </c>
      <c r="AA4898" s="73">
        <f t="shared" si="1543"/>
        <v>0</v>
      </c>
      <c r="AB4898" s="73">
        <f t="shared" si="1551"/>
        <v>0</v>
      </c>
      <c r="AC4898" s="73">
        <f t="shared" si="1544"/>
        <v>0</v>
      </c>
      <c r="AD4898" s="73">
        <f t="shared" si="1545"/>
        <v>0</v>
      </c>
      <c r="AE4898" s="73">
        <v>0</v>
      </c>
    </row>
    <row r="4899" spans="1:31" ht="15" customHeight="1">
      <c r="A4899" s="94"/>
      <c r="B4899" s="6" t="str">
        <f>IFERROR(VLOOKUP(A4899,'Distributor List'!$A$2:$D$77,2,0),"-")</f>
        <v>-</v>
      </c>
      <c r="C4899" s="6" t="str">
        <f>IFERROR(VLOOKUP(A4899,'Distributor List'!$A$2:$D$77,3,0),"-")</f>
        <v>-</v>
      </c>
      <c r="D4899" s="6" t="str">
        <f>IFERROR(VLOOKUP(A4899,'Distributor List'!$A$2:$F$77,6,0),"-")</f>
        <v>-</v>
      </c>
      <c r="E4899" s="6" t="str">
        <f>IFERROR(VLOOKUP(A4899,'Distributor List'!$A$2:$D$77,4,0),"-")</f>
        <v>-</v>
      </c>
      <c r="F4899" s="6" t="str">
        <f>IFERROR(VLOOKUP(H4899,'Price List'!$A$2:$H$109,8,0),"-")</f>
        <v>-</v>
      </c>
      <c r="G4899" s="6" t="str">
        <f>IFERROR(VLOOKUP(A4899,'Distributor List'!$A$2:$E$77,5,0),"-")</f>
        <v>-</v>
      </c>
      <c r="H4899" s="10"/>
      <c r="I4899" s="95"/>
      <c r="J4899" s="92"/>
      <c r="K4899" s="92"/>
      <c r="L4899" s="73">
        <f t="shared" si="1542"/>
        <v>0</v>
      </c>
      <c r="M4899" s="73">
        <f t="shared" si="1539"/>
        <v>0</v>
      </c>
      <c r="N4899" s="73"/>
      <c r="O4899" s="73"/>
      <c r="P4899" s="73"/>
      <c r="Q4899" s="73"/>
      <c r="R4899" s="73">
        <f t="shared" si="1541"/>
        <v>0</v>
      </c>
      <c r="S4899" s="76" t="str">
        <f t="shared" si="1546"/>
        <v>-</v>
      </c>
      <c r="T4899" s="96">
        <v>0</v>
      </c>
      <c r="U4899" s="97"/>
      <c r="V4899" s="73">
        <f t="shared" si="1540"/>
        <v>0</v>
      </c>
      <c r="W4899" s="73">
        <f t="shared" si="1547"/>
        <v>0</v>
      </c>
      <c r="X4899" s="76" t="str">
        <f t="shared" si="1548"/>
        <v>-</v>
      </c>
      <c r="Y4899" s="73">
        <f t="shared" si="1549"/>
        <v>0</v>
      </c>
      <c r="Z4899" s="73">
        <f t="shared" si="1550"/>
        <v>0</v>
      </c>
      <c r="AA4899" s="73">
        <f t="shared" si="1543"/>
        <v>0</v>
      </c>
      <c r="AB4899" s="73">
        <f t="shared" si="1551"/>
        <v>0</v>
      </c>
      <c r="AC4899" s="73">
        <f t="shared" si="1544"/>
        <v>0</v>
      </c>
      <c r="AD4899" s="73">
        <f t="shared" si="1545"/>
        <v>0</v>
      </c>
      <c r="AE4899" s="73">
        <v>0</v>
      </c>
    </row>
    <row r="4900" spans="1:31" ht="15" customHeight="1">
      <c r="A4900" s="94"/>
      <c r="B4900" s="6" t="str">
        <f>IFERROR(VLOOKUP(A4900,'Distributor List'!$A$2:$D$77,2,0),"-")</f>
        <v>-</v>
      </c>
      <c r="C4900" s="6" t="str">
        <f>IFERROR(VLOOKUP(A4900,'Distributor List'!$A$2:$D$77,3,0),"-")</f>
        <v>-</v>
      </c>
      <c r="D4900" s="6" t="str">
        <f>IFERROR(VLOOKUP(A4900,'Distributor List'!$A$2:$F$77,6,0),"-")</f>
        <v>-</v>
      </c>
      <c r="E4900" s="6" t="str">
        <f>IFERROR(VLOOKUP(A4900,'Distributor List'!$A$2:$D$77,4,0),"-")</f>
        <v>-</v>
      </c>
      <c r="F4900" s="6" t="str">
        <f>IFERROR(VLOOKUP(H4900,'Price List'!$A$2:$H$109,8,0),"-")</f>
        <v>-</v>
      </c>
      <c r="G4900" s="6" t="str">
        <f>IFERROR(VLOOKUP(A4900,'Distributor List'!$A$2:$E$77,5,0),"-")</f>
        <v>-</v>
      </c>
      <c r="H4900" s="10"/>
      <c r="I4900" s="95"/>
      <c r="J4900" s="92"/>
      <c r="K4900" s="92"/>
      <c r="L4900" s="73">
        <f t="shared" si="1542"/>
        <v>0</v>
      </c>
      <c r="M4900" s="73">
        <f t="shared" si="1539"/>
        <v>0</v>
      </c>
      <c r="N4900" s="73"/>
      <c r="O4900" s="73"/>
      <c r="P4900" s="73"/>
      <c r="Q4900" s="73"/>
      <c r="R4900" s="73">
        <f t="shared" si="1541"/>
        <v>0</v>
      </c>
      <c r="S4900" s="76" t="str">
        <f t="shared" si="1546"/>
        <v>-</v>
      </c>
      <c r="T4900" s="96">
        <v>0</v>
      </c>
      <c r="U4900" s="97"/>
      <c r="V4900" s="73">
        <f t="shared" si="1540"/>
        <v>0</v>
      </c>
      <c r="W4900" s="73">
        <f t="shared" si="1547"/>
        <v>0</v>
      </c>
      <c r="X4900" s="76" t="str">
        <f t="shared" si="1548"/>
        <v>-</v>
      </c>
      <c r="Y4900" s="73">
        <f t="shared" si="1549"/>
        <v>0</v>
      </c>
      <c r="Z4900" s="73">
        <f t="shared" si="1550"/>
        <v>0</v>
      </c>
      <c r="AA4900" s="73">
        <f t="shared" si="1543"/>
        <v>0</v>
      </c>
      <c r="AB4900" s="73">
        <f t="shared" si="1551"/>
        <v>0</v>
      </c>
      <c r="AC4900" s="73">
        <f t="shared" si="1544"/>
        <v>0</v>
      </c>
      <c r="AD4900" s="73">
        <f t="shared" si="1545"/>
        <v>0</v>
      </c>
      <c r="AE4900" s="73">
        <v>0</v>
      </c>
    </row>
    <row r="4901" spans="1:31" ht="15" customHeight="1">
      <c r="A4901" s="94"/>
      <c r="B4901" s="6" t="str">
        <f>IFERROR(VLOOKUP(A4901,'Distributor List'!$A$2:$D$77,2,0),"-")</f>
        <v>-</v>
      </c>
      <c r="C4901" s="6" t="str">
        <f>IFERROR(VLOOKUP(A4901,'Distributor List'!$A$2:$D$77,3,0),"-")</f>
        <v>-</v>
      </c>
      <c r="D4901" s="6" t="str">
        <f>IFERROR(VLOOKUP(A4901,'Distributor List'!$A$2:$F$77,6,0),"-")</f>
        <v>-</v>
      </c>
      <c r="E4901" s="6" t="str">
        <f>IFERROR(VLOOKUP(A4901,'Distributor List'!$A$2:$D$77,4,0),"-")</f>
        <v>-</v>
      </c>
      <c r="F4901" s="6" t="str">
        <f>IFERROR(VLOOKUP(H4901,'Price List'!$A$2:$H$109,8,0),"-")</f>
        <v>-</v>
      </c>
      <c r="G4901" s="6" t="str">
        <f>IFERROR(VLOOKUP(A4901,'Distributor List'!$A$2:$E$77,5,0),"-")</f>
        <v>-</v>
      </c>
      <c r="H4901" s="10"/>
      <c r="I4901" s="95"/>
      <c r="J4901" s="92"/>
      <c r="K4901" s="92"/>
      <c r="L4901" s="73">
        <f t="shared" si="1542"/>
        <v>0</v>
      </c>
      <c r="M4901" s="73">
        <f t="shared" si="1539"/>
        <v>0</v>
      </c>
      <c r="N4901" s="73"/>
      <c r="O4901" s="73"/>
      <c r="P4901" s="73"/>
      <c r="Q4901" s="73"/>
      <c r="R4901" s="73">
        <f t="shared" si="1541"/>
        <v>0</v>
      </c>
      <c r="S4901" s="76" t="str">
        <f t="shared" si="1546"/>
        <v>-</v>
      </c>
      <c r="T4901" s="96">
        <v>0</v>
      </c>
      <c r="U4901" s="97"/>
      <c r="V4901" s="73">
        <f t="shared" si="1540"/>
        <v>0</v>
      </c>
      <c r="W4901" s="73">
        <f t="shared" si="1547"/>
        <v>0</v>
      </c>
      <c r="X4901" s="76" t="str">
        <f t="shared" si="1548"/>
        <v>-</v>
      </c>
      <c r="Y4901" s="73">
        <f t="shared" si="1549"/>
        <v>0</v>
      </c>
      <c r="Z4901" s="73">
        <f t="shared" si="1550"/>
        <v>0</v>
      </c>
      <c r="AA4901" s="73">
        <f t="shared" si="1543"/>
        <v>0</v>
      </c>
      <c r="AB4901" s="73">
        <f t="shared" si="1551"/>
        <v>0</v>
      </c>
      <c r="AC4901" s="73">
        <f t="shared" si="1544"/>
        <v>0</v>
      </c>
      <c r="AD4901" s="73">
        <f t="shared" si="1545"/>
        <v>0</v>
      </c>
      <c r="AE4901" s="73">
        <v>0</v>
      </c>
    </row>
    <row r="4902" spans="1:31" ht="15" customHeight="1">
      <c r="A4902" s="94"/>
      <c r="B4902" s="6" t="str">
        <f>IFERROR(VLOOKUP(A4902,'Distributor List'!$A$2:$D$77,2,0),"-")</f>
        <v>-</v>
      </c>
      <c r="C4902" s="6" t="str">
        <f>IFERROR(VLOOKUP(A4902,'Distributor List'!$A$2:$D$77,3,0),"-")</f>
        <v>-</v>
      </c>
      <c r="D4902" s="6" t="str">
        <f>IFERROR(VLOOKUP(A4902,'Distributor List'!$A$2:$F$77,6,0),"-")</f>
        <v>-</v>
      </c>
      <c r="E4902" s="6" t="str">
        <f>IFERROR(VLOOKUP(A4902,'Distributor List'!$A$2:$D$77,4,0),"-")</f>
        <v>-</v>
      </c>
      <c r="F4902" s="6" t="str">
        <f>IFERROR(VLOOKUP(H4902,'Price List'!$A$2:$H$109,8,0),"-")</f>
        <v>-</v>
      </c>
      <c r="G4902" s="6" t="str">
        <f>IFERROR(VLOOKUP(A4902,'Distributor List'!$A$2:$E$77,5,0),"-")</f>
        <v>-</v>
      </c>
      <c r="H4902" s="10"/>
      <c r="I4902" s="95"/>
      <c r="J4902" s="92"/>
      <c r="K4902" s="92"/>
      <c r="L4902" s="73">
        <f t="shared" si="1542"/>
        <v>0</v>
      </c>
      <c r="M4902" s="73">
        <f t="shared" si="1539"/>
        <v>0</v>
      </c>
      <c r="N4902" s="73"/>
      <c r="O4902" s="73"/>
      <c r="P4902" s="73"/>
      <c r="Q4902" s="73"/>
      <c r="R4902" s="73">
        <f t="shared" si="1541"/>
        <v>0</v>
      </c>
      <c r="S4902" s="76" t="str">
        <f t="shared" si="1546"/>
        <v>-</v>
      </c>
      <c r="T4902" s="96">
        <v>0</v>
      </c>
      <c r="U4902" s="97"/>
      <c r="V4902" s="73">
        <f t="shared" si="1540"/>
        <v>0</v>
      </c>
      <c r="W4902" s="73">
        <f t="shared" si="1547"/>
        <v>0</v>
      </c>
      <c r="X4902" s="76" t="str">
        <f t="shared" si="1548"/>
        <v>-</v>
      </c>
      <c r="Y4902" s="73">
        <f t="shared" si="1549"/>
        <v>0</v>
      </c>
      <c r="Z4902" s="73">
        <f t="shared" si="1550"/>
        <v>0</v>
      </c>
      <c r="AA4902" s="73">
        <f t="shared" si="1543"/>
        <v>0</v>
      </c>
      <c r="AB4902" s="73">
        <f t="shared" si="1551"/>
        <v>0</v>
      </c>
      <c r="AC4902" s="73">
        <f t="shared" si="1544"/>
        <v>0</v>
      </c>
      <c r="AD4902" s="73">
        <f t="shared" si="1545"/>
        <v>0</v>
      </c>
      <c r="AE4902" s="73">
        <v>0</v>
      </c>
    </row>
    <row r="4903" spans="1:31" ht="15" customHeight="1">
      <c r="A4903" s="94"/>
      <c r="B4903" s="6" t="str">
        <f>IFERROR(VLOOKUP(A4903,'Distributor List'!$A$2:$D$77,2,0),"-")</f>
        <v>-</v>
      </c>
      <c r="C4903" s="6" t="str">
        <f>IFERROR(VLOOKUP(A4903,'Distributor List'!$A$2:$D$77,3,0),"-")</f>
        <v>-</v>
      </c>
      <c r="D4903" s="6" t="str">
        <f>IFERROR(VLOOKUP(A4903,'Distributor List'!$A$2:$F$77,6,0),"-")</f>
        <v>-</v>
      </c>
      <c r="E4903" s="6" t="str">
        <f>IFERROR(VLOOKUP(A4903,'Distributor List'!$A$2:$D$77,4,0),"-")</f>
        <v>-</v>
      </c>
      <c r="F4903" s="6" t="str">
        <f>IFERROR(VLOOKUP(H4903,'Price List'!$A$2:$H$109,8,0),"-")</f>
        <v>-</v>
      </c>
      <c r="G4903" s="6" t="str">
        <f>IFERROR(VLOOKUP(A4903,'Distributor List'!$A$2:$E$77,5,0),"-")</f>
        <v>-</v>
      </c>
      <c r="H4903" s="10"/>
      <c r="I4903" s="95"/>
      <c r="J4903" s="92"/>
      <c r="K4903" s="92"/>
      <c r="L4903" s="73">
        <f t="shared" si="1542"/>
        <v>0</v>
      </c>
      <c r="M4903" s="73">
        <f t="shared" si="1539"/>
        <v>0</v>
      </c>
      <c r="N4903" s="73"/>
      <c r="O4903" s="73"/>
      <c r="P4903" s="73"/>
      <c r="Q4903" s="73"/>
      <c r="R4903" s="73">
        <f t="shared" si="1541"/>
        <v>0</v>
      </c>
      <c r="S4903" s="76" t="str">
        <f t="shared" si="1546"/>
        <v>-</v>
      </c>
      <c r="T4903" s="96">
        <v>0</v>
      </c>
      <c r="U4903" s="97"/>
      <c r="V4903" s="73">
        <f t="shared" si="1540"/>
        <v>0</v>
      </c>
      <c r="W4903" s="73">
        <f t="shared" si="1547"/>
        <v>0</v>
      </c>
      <c r="X4903" s="76" t="str">
        <f t="shared" si="1548"/>
        <v>-</v>
      </c>
      <c r="Y4903" s="73">
        <f t="shared" si="1549"/>
        <v>0</v>
      </c>
      <c r="Z4903" s="73">
        <f t="shared" si="1550"/>
        <v>0</v>
      </c>
      <c r="AA4903" s="73">
        <f t="shared" si="1543"/>
        <v>0</v>
      </c>
      <c r="AB4903" s="73">
        <f t="shared" si="1551"/>
        <v>0</v>
      </c>
      <c r="AC4903" s="73">
        <f t="shared" si="1544"/>
        <v>0</v>
      </c>
      <c r="AD4903" s="73">
        <f t="shared" si="1545"/>
        <v>0</v>
      </c>
      <c r="AE4903" s="73">
        <v>0</v>
      </c>
    </row>
    <row r="4904" spans="1:31" ht="15" customHeight="1">
      <c r="A4904" s="94"/>
      <c r="B4904" s="6" t="str">
        <f>IFERROR(VLOOKUP(A4904,'Distributor List'!$A$2:$D$77,2,0),"-")</f>
        <v>-</v>
      </c>
      <c r="C4904" s="6" t="str">
        <f>IFERROR(VLOOKUP(A4904,'Distributor List'!$A$2:$D$77,3,0),"-")</f>
        <v>-</v>
      </c>
      <c r="D4904" s="6" t="str">
        <f>IFERROR(VLOOKUP(A4904,'Distributor List'!$A$2:$F$77,6,0),"-")</f>
        <v>-</v>
      </c>
      <c r="E4904" s="6" t="str">
        <f>IFERROR(VLOOKUP(A4904,'Distributor List'!$A$2:$D$77,4,0),"-")</f>
        <v>-</v>
      </c>
      <c r="F4904" s="6" t="str">
        <f>IFERROR(VLOOKUP(H4904,'Price List'!$A$2:$H$109,8,0),"-")</f>
        <v>-</v>
      </c>
      <c r="G4904" s="6" t="str">
        <f>IFERROR(VLOOKUP(A4904,'Distributor List'!$A$2:$E$77,5,0),"-")</f>
        <v>-</v>
      </c>
      <c r="H4904" s="10"/>
      <c r="I4904" s="95"/>
      <c r="J4904" s="92"/>
      <c r="K4904" s="92"/>
      <c r="L4904" s="73">
        <f t="shared" si="1542"/>
        <v>0</v>
      </c>
      <c r="M4904" s="73">
        <f t="shared" si="1539"/>
        <v>0</v>
      </c>
      <c r="N4904" s="73"/>
      <c r="O4904" s="73"/>
      <c r="P4904" s="73"/>
      <c r="Q4904" s="73"/>
      <c r="R4904" s="73">
        <f t="shared" si="1541"/>
        <v>0</v>
      </c>
      <c r="S4904" s="76" t="str">
        <f t="shared" si="1546"/>
        <v>-</v>
      </c>
      <c r="T4904" s="96">
        <v>0</v>
      </c>
      <c r="U4904" s="97"/>
      <c r="V4904" s="73">
        <f t="shared" si="1540"/>
        <v>0</v>
      </c>
      <c r="W4904" s="73">
        <f t="shared" si="1547"/>
        <v>0</v>
      </c>
      <c r="X4904" s="76" t="str">
        <f t="shared" si="1548"/>
        <v>-</v>
      </c>
      <c r="Y4904" s="73">
        <f t="shared" si="1549"/>
        <v>0</v>
      </c>
      <c r="Z4904" s="73">
        <f t="shared" si="1550"/>
        <v>0</v>
      </c>
      <c r="AA4904" s="73">
        <f t="shared" si="1543"/>
        <v>0</v>
      </c>
      <c r="AB4904" s="73">
        <f t="shared" si="1551"/>
        <v>0</v>
      </c>
      <c r="AC4904" s="73">
        <f t="shared" si="1544"/>
        <v>0</v>
      </c>
      <c r="AD4904" s="73">
        <f t="shared" si="1545"/>
        <v>0</v>
      </c>
      <c r="AE4904" s="73">
        <v>0</v>
      </c>
    </row>
    <row r="4905" spans="1:31" ht="15" customHeight="1">
      <c r="A4905" s="94"/>
      <c r="B4905" s="6" t="str">
        <f>IFERROR(VLOOKUP(A4905,'Distributor List'!$A$2:$D$77,2,0),"-")</f>
        <v>-</v>
      </c>
      <c r="C4905" s="6" t="str">
        <f>IFERROR(VLOOKUP(A4905,'Distributor List'!$A$2:$D$77,3,0),"-")</f>
        <v>-</v>
      </c>
      <c r="D4905" s="6" t="str">
        <f>IFERROR(VLOOKUP(A4905,'Distributor List'!$A$2:$F$77,6,0),"-")</f>
        <v>-</v>
      </c>
      <c r="E4905" s="6" t="str">
        <f>IFERROR(VLOOKUP(A4905,'Distributor List'!$A$2:$D$77,4,0),"-")</f>
        <v>-</v>
      </c>
      <c r="F4905" s="6" t="str">
        <f>IFERROR(VLOOKUP(H4905,'Price List'!$A$2:$H$109,8,0),"-")</f>
        <v>-</v>
      </c>
      <c r="G4905" s="6" t="str">
        <f>IFERROR(VLOOKUP(A4905,'Distributor List'!$A$2:$E$77,5,0),"-")</f>
        <v>-</v>
      </c>
      <c r="H4905" s="10"/>
      <c r="I4905" s="95"/>
      <c r="J4905" s="92"/>
      <c r="K4905" s="92"/>
      <c r="L4905" s="73">
        <f t="shared" si="1542"/>
        <v>0</v>
      </c>
      <c r="M4905" s="73">
        <f t="shared" si="1539"/>
        <v>0</v>
      </c>
      <c r="N4905" s="73"/>
      <c r="O4905" s="73"/>
      <c r="P4905" s="73"/>
      <c r="Q4905" s="73"/>
      <c r="R4905" s="73">
        <f t="shared" si="1541"/>
        <v>0</v>
      </c>
      <c r="S4905" s="76" t="str">
        <f t="shared" si="1546"/>
        <v>-</v>
      </c>
      <c r="T4905" s="96">
        <v>0</v>
      </c>
      <c r="U4905" s="97"/>
      <c r="V4905" s="73">
        <f t="shared" si="1540"/>
        <v>0</v>
      </c>
      <c r="W4905" s="73">
        <f t="shared" si="1547"/>
        <v>0</v>
      </c>
      <c r="X4905" s="76" t="str">
        <f t="shared" si="1548"/>
        <v>-</v>
      </c>
      <c r="Y4905" s="73">
        <f t="shared" si="1549"/>
        <v>0</v>
      </c>
      <c r="Z4905" s="73">
        <f t="shared" si="1550"/>
        <v>0</v>
      </c>
      <c r="AA4905" s="73">
        <f t="shared" si="1543"/>
        <v>0</v>
      </c>
      <c r="AB4905" s="73">
        <f t="shared" si="1551"/>
        <v>0</v>
      </c>
      <c r="AC4905" s="73">
        <f t="shared" si="1544"/>
        <v>0</v>
      </c>
      <c r="AD4905" s="73">
        <f t="shared" si="1545"/>
        <v>0</v>
      </c>
      <c r="AE4905" s="73">
        <v>0</v>
      </c>
    </row>
    <row r="4906" spans="1:31" ht="15" customHeight="1">
      <c r="A4906" s="94"/>
      <c r="B4906" s="6" t="str">
        <f>IFERROR(VLOOKUP(A4906,'Distributor List'!$A$2:$D$77,2,0),"-")</f>
        <v>-</v>
      </c>
      <c r="C4906" s="6" t="str">
        <f>IFERROR(VLOOKUP(A4906,'Distributor List'!$A$2:$D$77,3,0),"-")</f>
        <v>-</v>
      </c>
      <c r="D4906" s="6" t="str">
        <f>IFERROR(VLOOKUP(A4906,'Distributor List'!$A$2:$F$77,6,0),"-")</f>
        <v>-</v>
      </c>
      <c r="E4906" s="6" t="str">
        <f>IFERROR(VLOOKUP(A4906,'Distributor List'!$A$2:$D$77,4,0),"-")</f>
        <v>-</v>
      </c>
      <c r="F4906" s="6" t="str">
        <f>IFERROR(VLOOKUP(H4906,'Price List'!$A$2:$H$109,8,0),"-")</f>
        <v>-</v>
      </c>
      <c r="G4906" s="6" t="str">
        <f>IFERROR(VLOOKUP(A4906,'Distributor List'!$A$2:$E$77,5,0),"-")</f>
        <v>-</v>
      </c>
      <c r="H4906" s="10"/>
      <c r="I4906" s="95"/>
      <c r="J4906" s="92"/>
      <c r="K4906" s="92"/>
      <c r="L4906" s="73">
        <f t="shared" si="1542"/>
        <v>0</v>
      </c>
      <c r="M4906" s="73">
        <f t="shared" ref="M4906:M4969" si="1552">K4906*I4906</f>
        <v>0</v>
      </c>
      <c r="N4906" s="73"/>
      <c r="O4906" s="73"/>
      <c r="P4906" s="73"/>
      <c r="Q4906" s="73"/>
      <c r="R4906" s="73">
        <f t="shared" si="1541"/>
        <v>0</v>
      </c>
      <c r="S4906" s="76" t="str">
        <f t="shared" si="1546"/>
        <v>-</v>
      </c>
      <c r="T4906" s="96">
        <v>0</v>
      </c>
      <c r="U4906" s="97"/>
      <c r="V4906" s="73">
        <f t="shared" si="1540"/>
        <v>0</v>
      </c>
      <c r="W4906" s="73">
        <f t="shared" si="1547"/>
        <v>0</v>
      </c>
      <c r="X4906" s="76" t="str">
        <f t="shared" si="1548"/>
        <v>-</v>
      </c>
      <c r="Y4906" s="73">
        <f t="shared" si="1549"/>
        <v>0</v>
      </c>
      <c r="Z4906" s="73">
        <f t="shared" si="1550"/>
        <v>0</v>
      </c>
      <c r="AA4906" s="73">
        <f t="shared" si="1543"/>
        <v>0</v>
      </c>
      <c r="AB4906" s="73">
        <f t="shared" si="1551"/>
        <v>0</v>
      </c>
      <c r="AC4906" s="73">
        <f t="shared" si="1544"/>
        <v>0</v>
      </c>
      <c r="AD4906" s="73">
        <f t="shared" si="1545"/>
        <v>0</v>
      </c>
      <c r="AE4906" s="73">
        <v>0</v>
      </c>
    </row>
    <row r="4907" spans="1:31" ht="15" customHeight="1">
      <c r="A4907" s="94"/>
      <c r="B4907" s="6" t="str">
        <f>IFERROR(VLOOKUP(A4907,'Distributor List'!$A$2:$D$77,2,0),"-")</f>
        <v>-</v>
      </c>
      <c r="C4907" s="6" t="str">
        <f>IFERROR(VLOOKUP(A4907,'Distributor List'!$A$2:$D$77,3,0),"-")</f>
        <v>-</v>
      </c>
      <c r="D4907" s="6" t="str">
        <f>IFERROR(VLOOKUP(A4907,'Distributor List'!$A$2:$F$77,6,0),"-")</f>
        <v>-</v>
      </c>
      <c r="E4907" s="6" t="str">
        <f>IFERROR(VLOOKUP(A4907,'Distributor List'!$A$2:$D$77,4,0),"-")</f>
        <v>-</v>
      </c>
      <c r="F4907" s="6" t="str">
        <f>IFERROR(VLOOKUP(H4907,'Price List'!$A$2:$H$109,8,0),"-")</f>
        <v>-</v>
      </c>
      <c r="G4907" s="6" t="str">
        <f>IFERROR(VLOOKUP(A4907,'Distributor List'!$A$2:$E$77,5,0),"-")</f>
        <v>-</v>
      </c>
      <c r="H4907" s="10"/>
      <c r="I4907" s="95"/>
      <c r="J4907" s="92"/>
      <c r="K4907" s="92"/>
      <c r="L4907" s="73">
        <f t="shared" si="1542"/>
        <v>0</v>
      </c>
      <c r="M4907" s="73">
        <f t="shared" si="1552"/>
        <v>0</v>
      </c>
      <c r="N4907" s="73"/>
      <c r="O4907" s="73"/>
      <c r="P4907" s="73"/>
      <c r="Q4907" s="73"/>
      <c r="R4907" s="73">
        <f t="shared" si="1541"/>
        <v>0</v>
      </c>
      <c r="S4907" s="76" t="str">
        <f t="shared" si="1546"/>
        <v>-</v>
      </c>
      <c r="T4907" s="96">
        <v>0</v>
      </c>
      <c r="U4907" s="97"/>
      <c r="V4907" s="73">
        <f t="shared" si="1540"/>
        <v>0</v>
      </c>
      <c r="W4907" s="73">
        <f t="shared" si="1547"/>
        <v>0</v>
      </c>
      <c r="X4907" s="76" t="str">
        <f t="shared" si="1548"/>
        <v>-</v>
      </c>
      <c r="Y4907" s="73">
        <f t="shared" si="1549"/>
        <v>0</v>
      </c>
      <c r="Z4907" s="73">
        <f t="shared" si="1550"/>
        <v>0</v>
      </c>
      <c r="AA4907" s="73">
        <f t="shared" si="1543"/>
        <v>0</v>
      </c>
      <c r="AB4907" s="73">
        <f t="shared" si="1551"/>
        <v>0</v>
      </c>
      <c r="AC4907" s="73">
        <f t="shared" si="1544"/>
        <v>0</v>
      </c>
      <c r="AD4907" s="73">
        <f t="shared" si="1545"/>
        <v>0</v>
      </c>
      <c r="AE4907" s="73">
        <v>0</v>
      </c>
    </row>
    <row r="4908" spans="1:31" ht="15" customHeight="1">
      <c r="A4908" s="94"/>
      <c r="B4908" s="6" t="str">
        <f>IFERROR(VLOOKUP(A4908,'Distributor List'!$A$2:$D$77,2,0),"-")</f>
        <v>-</v>
      </c>
      <c r="C4908" s="6" t="str">
        <f>IFERROR(VLOOKUP(A4908,'Distributor List'!$A$2:$D$77,3,0),"-")</f>
        <v>-</v>
      </c>
      <c r="D4908" s="6" t="str">
        <f>IFERROR(VLOOKUP(A4908,'Distributor List'!$A$2:$F$77,6,0),"-")</f>
        <v>-</v>
      </c>
      <c r="E4908" s="6" t="str">
        <f>IFERROR(VLOOKUP(A4908,'Distributor List'!$A$2:$D$77,4,0),"-")</f>
        <v>-</v>
      </c>
      <c r="F4908" s="6" t="str">
        <f>IFERROR(VLOOKUP(H4908,'Price List'!$A$2:$H$109,8,0),"-")</f>
        <v>-</v>
      </c>
      <c r="G4908" s="6" t="str">
        <f>IFERROR(VLOOKUP(A4908,'Distributor List'!$A$2:$E$77,5,0),"-")</f>
        <v>-</v>
      </c>
      <c r="H4908" s="10"/>
      <c r="I4908" s="95"/>
      <c r="J4908" s="92"/>
      <c r="K4908" s="92"/>
      <c r="L4908" s="73">
        <f t="shared" si="1542"/>
        <v>0</v>
      </c>
      <c r="M4908" s="73">
        <f t="shared" si="1552"/>
        <v>0</v>
      </c>
      <c r="N4908" s="73"/>
      <c r="O4908" s="73"/>
      <c r="P4908" s="73"/>
      <c r="Q4908" s="73"/>
      <c r="R4908" s="73">
        <f t="shared" si="1541"/>
        <v>0</v>
      </c>
      <c r="S4908" s="76" t="str">
        <f t="shared" si="1546"/>
        <v>-</v>
      </c>
      <c r="T4908" s="96">
        <v>0</v>
      </c>
      <c r="U4908" s="97"/>
      <c r="V4908" s="73">
        <f t="shared" ref="V4908:V4971" si="1553">T4908*I4908</f>
        <v>0</v>
      </c>
      <c r="W4908" s="73">
        <f t="shared" si="1547"/>
        <v>0</v>
      </c>
      <c r="X4908" s="76" t="str">
        <f t="shared" si="1548"/>
        <v>-</v>
      </c>
      <c r="Y4908" s="73">
        <f t="shared" si="1549"/>
        <v>0</v>
      </c>
      <c r="Z4908" s="73">
        <f t="shared" si="1550"/>
        <v>0</v>
      </c>
      <c r="AA4908" s="73">
        <f t="shared" si="1543"/>
        <v>0</v>
      </c>
      <c r="AB4908" s="73">
        <f t="shared" si="1551"/>
        <v>0</v>
      </c>
      <c r="AC4908" s="73">
        <f t="shared" si="1544"/>
        <v>0</v>
      </c>
      <c r="AD4908" s="73">
        <f t="shared" si="1545"/>
        <v>0</v>
      </c>
      <c r="AE4908" s="73">
        <v>0</v>
      </c>
    </row>
    <row r="4909" spans="1:31" ht="15" customHeight="1">
      <c r="A4909" s="94"/>
      <c r="B4909" s="6" t="str">
        <f>IFERROR(VLOOKUP(A4909,'Distributor List'!$A$2:$D$77,2,0),"-")</f>
        <v>-</v>
      </c>
      <c r="C4909" s="6" t="str">
        <f>IFERROR(VLOOKUP(A4909,'Distributor List'!$A$2:$D$77,3,0),"-")</f>
        <v>-</v>
      </c>
      <c r="D4909" s="6" t="str">
        <f>IFERROR(VLOOKUP(A4909,'Distributor List'!$A$2:$F$77,6,0),"-")</f>
        <v>-</v>
      </c>
      <c r="E4909" s="6" t="str">
        <f>IFERROR(VLOOKUP(A4909,'Distributor List'!$A$2:$D$77,4,0),"-")</f>
        <v>-</v>
      </c>
      <c r="F4909" s="6" t="str">
        <f>IFERROR(VLOOKUP(H4909,'Price List'!$A$2:$H$109,8,0),"-")</f>
        <v>-</v>
      </c>
      <c r="G4909" s="6" t="str">
        <f>IFERROR(VLOOKUP(A4909,'Distributor List'!$A$2:$E$77,5,0),"-")</f>
        <v>-</v>
      </c>
      <c r="H4909" s="10"/>
      <c r="I4909" s="95"/>
      <c r="J4909" s="92"/>
      <c r="K4909" s="92"/>
      <c r="L4909" s="73">
        <f t="shared" si="1542"/>
        <v>0</v>
      </c>
      <c r="M4909" s="73">
        <f t="shared" si="1552"/>
        <v>0</v>
      </c>
      <c r="N4909" s="73"/>
      <c r="O4909" s="73"/>
      <c r="P4909" s="73"/>
      <c r="Q4909" s="73"/>
      <c r="R4909" s="73">
        <f t="shared" si="1541"/>
        <v>0</v>
      </c>
      <c r="S4909" s="76" t="str">
        <f t="shared" si="1546"/>
        <v>-</v>
      </c>
      <c r="T4909" s="96">
        <v>0</v>
      </c>
      <c r="U4909" s="97"/>
      <c r="V4909" s="73">
        <f t="shared" si="1553"/>
        <v>0</v>
      </c>
      <c r="W4909" s="73">
        <f t="shared" si="1547"/>
        <v>0</v>
      </c>
      <c r="X4909" s="76" t="str">
        <f t="shared" si="1548"/>
        <v>-</v>
      </c>
      <c r="Y4909" s="73">
        <f t="shared" si="1549"/>
        <v>0</v>
      </c>
      <c r="Z4909" s="73">
        <f t="shared" si="1550"/>
        <v>0</v>
      </c>
      <c r="AA4909" s="73">
        <f t="shared" si="1543"/>
        <v>0</v>
      </c>
      <c r="AB4909" s="73">
        <f t="shared" si="1551"/>
        <v>0</v>
      </c>
      <c r="AC4909" s="73">
        <f t="shared" si="1544"/>
        <v>0</v>
      </c>
      <c r="AD4909" s="73">
        <f t="shared" si="1545"/>
        <v>0</v>
      </c>
      <c r="AE4909" s="73">
        <v>0</v>
      </c>
    </row>
    <row r="4910" spans="1:31" ht="15" customHeight="1">
      <c r="A4910" s="94"/>
      <c r="B4910" s="6" t="str">
        <f>IFERROR(VLOOKUP(A4910,'Distributor List'!$A$2:$D$77,2,0),"-")</f>
        <v>-</v>
      </c>
      <c r="C4910" s="6" t="str">
        <f>IFERROR(VLOOKUP(A4910,'Distributor List'!$A$2:$D$77,3,0),"-")</f>
        <v>-</v>
      </c>
      <c r="D4910" s="6" t="str">
        <f>IFERROR(VLOOKUP(A4910,'Distributor List'!$A$2:$F$77,6,0),"-")</f>
        <v>-</v>
      </c>
      <c r="E4910" s="6" t="str">
        <f>IFERROR(VLOOKUP(A4910,'Distributor List'!$A$2:$D$77,4,0),"-")</f>
        <v>-</v>
      </c>
      <c r="F4910" s="6" t="str">
        <f>IFERROR(VLOOKUP(H4910,'Price List'!$A$2:$H$109,8,0),"-")</f>
        <v>-</v>
      </c>
      <c r="G4910" s="6" t="str">
        <f>IFERROR(VLOOKUP(A4910,'Distributor List'!$A$2:$E$77,5,0),"-")</f>
        <v>-</v>
      </c>
      <c r="H4910" s="10"/>
      <c r="I4910" s="95"/>
      <c r="J4910" s="92"/>
      <c r="K4910" s="92"/>
      <c r="L4910" s="73">
        <f t="shared" si="1542"/>
        <v>0</v>
      </c>
      <c r="M4910" s="73">
        <f t="shared" si="1552"/>
        <v>0</v>
      </c>
      <c r="N4910" s="73"/>
      <c r="O4910" s="73"/>
      <c r="P4910" s="73"/>
      <c r="Q4910" s="73"/>
      <c r="R4910" s="73">
        <f t="shared" si="1541"/>
        <v>0</v>
      </c>
      <c r="S4910" s="76" t="str">
        <f t="shared" si="1546"/>
        <v>-</v>
      </c>
      <c r="T4910" s="96">
        <v>0</v>
      </c>
      <c r="U4910" s="97"/>
      <c r="V4910" s="73">
        <f t="shared" si="1553"/>
        <v>0</v>
      </c>
      <c r="W4910" s="73">
        <f t="shared" si="1547"/>
        <v>0</v>
      </c>
      <c r="X4910" s="76" t="str">
        <f t="shared" si="1548"/>
        <v>-</v>
      </c>
      <c r="Y4910" s="73">
        <f t="shared" si="1549"/>
        <v>0</v>
      </c>
      <c r="Z4910" s="73">
        <f t="shared" si="1550"/>
        <v>0</v>
      </c>
      <c r="AA4910" s="73">
        <f t="shared" si="1543"/>
        <v>0</v>
      </c>
      <c r="AB4910" s="73">
        <f t="shared" si="1551"/>
        <v>0</v>
      </c>
      <c r="AC4910" s="73">
        <f t="shared" si="1544"/>
        <v>0</v>
      </c>
      <c r="AD4910" s="73">
        <f t="shared" si="1545"/>
        <v>0</v>
      </c>
      <c r="AE4910" s="73">
        <v>0</v>
      </c>
    </row>
    <row r="4911" spans="1:31" ht="15" customHeight="1">
      <c r="A4911" s="94"/>
      <c r="B4911" s="6" t="str">
        <f>IFERROR(VLOOKUP(A4911,'Distributor List'!$A$2:$D$77,2,0),"-")</f>
        <v>-</v>
      </c>
      <c r="C4911" s="6" t="str">
        <f>IFERROR(VLOOKUP(A4911,'Distributor List'!$A$2:$D$77,3,0),"-")</f>
        <v>-</v>
      </c>
      <c r="D4911" s="6" t="str">
        <f>IFERROR(VLOOKUP(A4911,'Distributor List'!$A$2:$F$77,6,0),"-")</f>
        <v>-</v>
      </c>
      <c r="E4911" s="6" t="str">
        <f>IFERROR(VLOOKUP(A4911,'Distributor List'!$A$2:$D$77,4,0),"-")</f>
        <v>-</v>
      </c>
      <c r="F4911" s="6" t="str">
        <f>IFERROR(VLOOKUP(H4911,'Price List'!$A$2:$H$109,8,0),"-")</f>
        <v>-</v>
      </c>
      <c r="G4911" s="6" t="str">
        <f>IFERROR(VLOOKUP(A4911,'Distributor List'!$A$2:$E$77,5,0),"-")</f>
        <v>-</v>
      </c>
      <c r="H4911" s="10"/>
      <c r="I4911" s="95"/>
      <c r="J4911" s="92"/>
      <c r="K4911" s="92"/>
      <c r="L4911" s="73">
        <f t="shared" si="1542"/>
        <v>0</v>
      </c>
      <c r="M4911" s="73">
        <f t="shared" si="1552"/>
        <v>0</v>
      </c>
      <c r="N4911" s="73"/>
      <c r="O4911" s="73"/>
      <c r="P4911" s="73"/>
      <c r="Q4911" s="73"/>
      <c r="R4911" s="73">
        <f t="shared" si="1541"/>
        <v>0</v>
      </c>
      <c r="S4911" s="76" t="str">
        <f t="shared" si="1546"/>
        <v>-</v>
      </c>
      <c r="T4911" s="96">
        <v>0</v>
      </c>
      <c r="U4911" s="97"/>
      <c r="V4911" s="73">
        <f t="shared" si="1553"/>
        <v>0</v>
      </c>
      <c r="W4911" s="73">
        <f t="shared" si="1547"/>
        <v>0</v>
      </c>
      <c r="X4911" s="76" t="str">
        <f t="shared" si="1548"/>
        <v>-</v>
      </c>
      <c r="Y4911" s="73">
        <f t="shared" si="1549"/>
        <v>0</v>
      </c>
      <c r="Z4911" s="73">
        <f t="shared" si="1550"/>
        <v>0</v>
      </c>
      <c r="AA4911" s="73">
        <f t="shared" si="1543"/>
        <v>0</v>
      </c>
      <c r="AB4911" s="73">
        <f t="shared" si="1551"/>
        <v>0</v>
      </c>
      <c r="AC4911" s="73">
        <f t="shared" si="1544"/>
        <v>0</v>
      </c>
      <c r="AD4911" s="73">
        <f t="shared" si="1545"/>
        <v>0</v>
      </c>
      <c r="AE4911" s="73">
        <v>0</v>
      </c>
    </row>
    <row r="4912" spans="1:31" ht="15" customHeight="1">
      <c r="A4912" s="94"/>
      <c r="B4912" s="6" t="str">
        <f>IFERROR(VLOOKUP(A4912,'Distributor List'!$A$2:$D$77,2,0),"-")</f>
        <v>-</v>
      </c>
      <c r="C4912" s="6" t="str">
        <f>IFERROR(VLOOKUP(A4912,'Distributor List'!$A$2:$D$77,3,0),"-")</f>
        <v>-</v>
      </c>
      <c r="D4912" s="6" t="str">
        <f>IFERROR(VLOOKUP(A4912,'Distributor List'!$A$2:$F$77,6,0),"-")</f>
        <v>-</v>
      </c>
      <c r="E4912" s="6" t="str">
        <f>IFERROR(VLOOKUP(A4912,'Distributor List'!$A$2:$D$77,4,0),"-")</f>
        <v>-</v>
      </c>
      <c r="F4912" s="6" t="str">
        <f>IFERROR(VLOOKUP(H4912,'Price List'!$A$2:$H$109,8,0),"-")</f>
        <v>-</v>
      </c>
      <c r="G4912" s="6" t="str">
        <f>IFERROR(VLOOKUP(A4912,'Distributor List'!$A$2:$E$77,5,0),"-")</f>
        <v>-</v>
      </c>
      <c r="H4912" s="10"/>
      <c r="I4912" s="95"/>
      <c r="J4912" s="92"/>
      <c r="K4912" s="92"/>
      <c r="L4912" s="73">
        <f t="shared" si="1542"/>
        <v>0</v>
      </c>
      <c r="M4912" s="73">
        <f t="shared" si="1552"/>
        <v>0</v>
      </c>
      <c r="N4912" s="73"/>
      <c r="O4912" s="73"/>
      <c r="P4912" s="73"/>
      <c r="Q4912" s="73"/>
      <c r="R4912" s="73">
        <f t="shared" si="1541"/>
        <v>0</v>
      </c>
      <c r="S4912" s="76" t="str">
        <f t="shared" si="1546"/>
        <v>-</v>
      </c>
      <c r="T4912" s="96">
        <v>0</v>
      </c>
      <c r="U4912" s="97"/>
      <c r="V4912" s="73">
        <f t="shared" si="1553"/>
        <v>0</v>
      </c>
      <c r="W4912" s="73">
        <f t="shared" si="1547"/>
        <v>0</v>
      </c>
      <c r="X4912" s="76" t="str">
        <f t="shared" si="1548"/>
        <v>-</v>
      </c>
      <c r="Y4912" s="73">
        <f t="shared" si="1549"/>
        <v>0</v>
      </c>
      <c r="Z4912" s="73">
        <f t="shared" si="1550"/>
        <v>0</v>
      </c>
      <c r="AA4912" s="73">
        <f t="shared" si="1543"/>
        <v>0</v>
      </c>
      <c r="AB4912" s="73">
        <f t="shared" si="1551"/>
        <v>0</v>
      </c>
      <c r="AC4912" s="73">
        <f t="shared" si="1544"/>
        <v>0</v>
      </c>
      <c r="AD4912" s="73">
        <f t="shared" si="1545"/>
        <v>0</v>
      </c>
      <c r="AE4912" s="73">
        <v>0</v>
      </c>
    </row>
    <row r="4913" spans="1:31" ht="15" customHeight="1">
      <c r="A4913" s="94"/>
      <c r="B4913" s="6" t="str">
        <f>IFERROR(VLOOKUP(A4913,'Distributor List'!$A$2:$D$77,2,0),"-")</f>
        <v>-</v>
      </c>
      <c r="C4913" s="6" t="str">
        <f>IFERROR(VLOOKUP(A4913,'Distributor List'!$A$2:$D$77,3,0),"-")</f>
        <v>-</v>
      </c>
      <c r="D4913" s="6" t="str">
        <f>IFERROR(VLOOKUP(A4913,'Distributor List'!$A$2:$F$77,6,0),"-")</f>
        <v>-</v>
      </c>
      <c r="E4913" s="6" t="str">
        <f>IFERROR(VLOOKUP(A4913,'Distributor List'!$A$2:$D$77,4,0),"-")</f>
        <v>-</v>
      </c>
      <c r="F4913" s="6" t="str">
        <f>IFERROR(VLOOKUP(H4913,'Price List'!$A$2:$H$109,8,0),"-")</f>
        <v>-</v>
      </c>
      <c r="G4913" s="6" t="str">
        <f>IFERROR(VLOOKUP(A4913,'Distributor List'!$A$2:$E$77,5,0),"-")</f>
        <v>-</v>
      </c>
      <c r="H4913" s="10"/>
      <c r="I4913" s="95"/>
      <c r="J4913" s="92"/>
      <c r="K4913" s="92"/>
      <c r="L4913" s="73">
        <f t="shared" si="1542"/>
        <v>0</v>
      </c>
      <c r="M4913" s="73">
        <f t="shared" si="1552"/>
        <v>0</v>
      </c>
      <c r="N4913" s="73"/>
      <c r="O4913" s="73"/>
      <c r="P4913" s="73"/>
      <c r="Q4913" s="73"/>
      <c r="R4913" s="73">
        <f t="shared" ref="R4913:R4976" si="1554">Q4913*I4913</f>
        <v>0</v>
      </c>
      <c r="S4913" s="76" t="str">
        <f t="shared" si="1546"/>
        <v>-</v>
      </c>
      <c r="T4913" s="96">
        <v>0</v>
      </c>
      <c r="U4913" s="97"/>
      <c r="V4913" s="73">
        <f t="shared" si="1553"/>
        <v>0</v>
      </c>
      <c r="W4913" s="73">
        <f t="shared" si="1547"/>
        <v>0</v>
      </c>
      <c r="X4913" s="76" t="str">
        <f t="shared" si="1548"/>
        <v>-</v>
      </c>
      <c r="Y4913" s="73">
        <f t="shared" si="1549"/>
        <v>0</v>
      </c>
      <c r="Z4913" s="73">
        <f t="shared" si="1550"/>
        <v>0</v>
      </c>
      <c r="AA4913" s="73">
        <f t="shared" si="1543"/>
        <v>0</v>
      </c>
      <c r="AB4913" s="73">
        <f t="shared" si="1551"/>
        <v>0</v>
      </c>
      <c r="AC4913" s="73">
        <f t="shared" si="1544"/>
        <v>0</v>
      </c>
      <c r="AD4913" s="73">
        <f t="shared" si="1545"/>
        <v>0</v>
      </c>
      <c r="AE4913" s="73">
        <v>0</v>
      </c>
    </row>
    <row r="4914" spans="1:31" ht="15" customHeight="1">
      <c r="A4914" s="94"/>
      <c r="B4914" s="6" t="str">
        <f>IFERROR(VLOOKUP(A4914,'Distributor List'!$A$2:$D$77,2,0),"-")</f>
        <v>-</v>
      </c>
      <c r="C4914" s="6" t="str">
        <f>IFERROR(VLOOKUP(A4914,'Distributor List'!$A$2:$D$77,3,0),"-")</f>
        <v>-</v>
      </c>
      <c r="D4914" s="6" t="str">
        <f>IFERROR(VLOOKUP(A4914,'Distributor List'!$A$2:$F$77,6,0),"-")</f>
        <v>-</v>
      </c>
      <c r="E4914" s="6" t="str">
        <f>IFERROR(VLOOKUP(A4914,'Distributor List'!$A$2:$D$77,4,0),"-")</f>
        <v>-</v>
      </c>
      <c r="F4914" s="6" t="str">
        <f>IFERROR(VLOOKUP(H4914,'Price List'!$A$2:$H$109,8,0),"-")</f>
        <v>-</v>
      </c>
      <c r="G4914" s="6" t="str">
        <f>IFERROR(VLOOKUP(A4914,'Distributor List'!$A$2:$E$77,5,0),"-")</f>
        <v>-</v>
      </c>
      <c r="H4914" s="10"/>
      <c r="I4914" s="95"/>
      <c r="J4914" s="92"/>
      <c r="K4914" s="92"/>
      <c r="L4914" s="73">
        <f t="shared" ref="L4914:L4977" si="1555">J4914*I4914</f>
        <v>0</v>
      </c>
      <c r="M4914" s="73">
        <f t="shared" si="1552"/>
        <v>0</v>
      </c>
      <c r="N4914" s="73"/>
      <c r="O4914" s="73"/>
      <c r="P4914" s="73"/>
      <c r="Q4914" s="73"/>
      <c r="R4914" s="73">
        <f t="shared" si="1554"/>
        <v>0</v>
      </c>
      <c r="S4914" s="76" t="str">
        <f t="shared" si="1546"/>
        <v>-</v>
      </c>
      <c r="T4914" s="96">
        <v>0</v>
      </c>
      <c r="U4914" s="97"/>
      <c r="V4914" s="73">
        <f t="shared" si="1553"/>
        <v>0</v>
      </c>
      <c r="W4914" s="73">
        <f t="shared" si="1547"/>
        <v>0</v>
      </c>
      <c r="X4914" s="76" t="str">
        <f t="shared" si="1548"/>
        <v>-</v>
      </c>
      <c r="Y4914" s="73">
        <f t="shared" si="1549"/>
        <v>0</v>
      </c>
      <c r="Z4914" s="73">
        <f t="shared" si="1550"/>
        <v>0</v>
      </c>
      <c r="AA4914" s="73">
        <f t="shared" si="1543"/>
        <v>0</v>
      </c>
      <c r="AB4914" s="73">
        <f t="shared" si="1551"/>
        <v>0</v>
      </c>
      <c r="AC4914" s="73">
        <f t="shared" si="1544"/>
        <v>0</v>
      </c>
      <c r="AD4914" s="73">
        <f t="shared" si="1545"/>
        <v>0</v>
      </c>
      <c r="AE4914" s="73">
        <v>0</v>
      </c>
    </row>
    <row r="4915" spans="1:31" ht="15" customHeight="1">
      <c r="A4915" s="94"/>
      <c r="B4915" s="6" t="str">
        <f>IFERROR(VLOOKUP(A4915,'Distributor List'!$A$2:$D$77,2,0),"-")</f>
        <v>-</v>
      </c>
      <c r="C4915" s="6" t="str">
        <f>IFERROR(VLOOKUP(A4915,'Distributor List'!$A$2:$D$77,3,0),"-")</f>
        <v>-</v>
      </c>
      <c r="D4915" s="6" t="str">
        <f>IFERROR(VLOOKUP(A4915,'Distributor List'!$A$2:$F$77,6,0),"-")</f>
        <v>-</v>
      </c>
      <c r="E4915" s="6" t="str">
        <f>IFERROR(VLOOKUP(A4915,'Distributor List'!$A$2:$D$77,4,0),"-")</f>
        <v>-</v>
      </c>
      <c r="F4915" s="6" t="str">
        <f>IFERROR(VLOOKUP(H4915,'Price List'!$A$2:$H$109,8,0),"-")</f>
        <v>-</v>
      </c>
      <c r="G4915" s="6" t="str">
        <f>IFERROR(VLOOKUP(A4915,'Distributor List'!$A$2:$E$77,5,0),"-")</f>
        <v>-</v>
      </c>
      <c r="H4915" s="10"/>
      <c r="I4915" s="95"/>
      <c r="J4915" s="92"/>
      <c r="K4915" s="92"/>
      <c r="L4915" s="73">
        <f t="shared" si="1555"/>
        <v>0</v>
      </c>
      <c r="M4915" s="73">
        <f t="shared" si="1552"/>
        <v>0</v>
      </c>
      <c r="N4915" s="73"/>
      <c r="O4915" s="73"/>
      <c r="P4915" s="73"/>
      <c r="Q4915" s="73"/>
      <c r="R4915" s="73">
        <f t="shared" si="1554"/>
        <v>0</v>
      </c>
      <c r="S4915" s="76" t="str">
        <f t="shared" si="1546"/>
        <v>-</v>
      </c>
      <c r="T4915" s="96">
        <v>0</v>
      </c>
      <c r="U4915" s="97"/>
      <c r="V4915" s="73">
        <f t="shared" si="1553"/>
        <v>0</v>
      </c>
      <c r="W4915" s="73">
        <f t="shared" si="1547"/>
        <v>0</v>
      </c>
      <c r="X4915" s="76" t="str">
        <f t="shared" si="1548"/>
        <v>-</v>
      </c>
      <c r="Y4915" s="73">
        <f t="shared" si="1549"/>
        <v>0</v>
      </c>
      <c r="Z4915" s="73">
        <f t="shared" si="1550"/>
        <v>0</v>
      </c>
      <c r="AA4915" s="73">
        <f t="shared" si="1543"/>
        <v>0</v>
      </c>
      <c r="AB4915" s="73">
        <f t="shared" si="1551"/>
        <v>0</v>
      </c>
      <c r="AC4915" s="73">
        <f t="shared" si="1544"/>
        <v>0</v>
      </c>
      <c r="AD4915" s="73">
        <f t="shared" si="1545"/>
        <v>0</v>
      </c>
      <c r="AE4915" s="73">
        <v>0</v>
      </c>
    </row>
    <row r="4916" spans="1:31" ht="15" customHeight="1">
      <c r="A4916" s="94"/>
      <c r="B4916" s="6" t="str">
        <f>IFERROR(VLOOKUP(A4916,'Distributor List'!$A$2:$D$77,2,0),"-")</f>
        <v>-</v>
      </c>
      <c r="C4916" s="6" t="str">
        <f>IFERROR(VLOOKUP(A4916,'Distributor List'!$A$2:$D$77,3,0),"-")</f>
        <v>-</v>
      </c>
      <c r="D4916" s="6" t="str">
        <f>IFERROR(VLOOKUP(A4916,'Distributor List'!$A$2:$F$77,6,0),"-")</f>
        <v>-</v>
      </c>
      <c r="E4916" s="6" t="str">
        <f>IFERROR(VLOOKUP(A4916,'Distributor List'!$A$2:$D$77,4,0),"-")</f>
        <v>-</v>
      </c>
      <c r="F4916" s="6" t="str">
        <f>IFERROR(VLOOKUP(H4916,'Price List'!$A$2:$H$109,8,0),"-")</f>
        <v>-</v>
      </c>
      <c r="G4916" s="6" t="str">
        <f>IFERROR(VLOOKUP(A4916,'Distributor List'!$A$2:$E$77,5,0),"-")</f>
        <v>-</v>
      </c>
      <c r="H4916" s="10"/>
      <c r="I4916" s="95"/>
      <c r="J4916" s="92"/>
      <c r="K4916" s="92"/>
      <c r="L4916" s="73">
        <f t="shared" si="1555"/>
        <v>0</v>
      </c>
      <c r="M4916" s="73">
        <f t="shared" si="1552"/>
        <v>0</v>
      </c>
      <c r="N4916" s="73"/>
      <c r="O4916" s="73"/>
      <c r="P4916" s="73"/>
      <c r="Q4916" s="73"/>
      <c r="R4916" s="73">
        <f t="shared" si="1554"/>
        <v>0</v>
      </c>
      <c r="S4916" s="76" t="str">
        <f t="shared" si="1546"/>
        <v>-</v>
      </c>
      <c r="T4916" s="96">
        <v>0</v>
      </c>
      <c r="U4916" s="97"/>
      <c r="V4916" s="73">
        <f t="shared" si="1553"/>
        <v>0</v>
      </c>
      <c r="W4916" s="73">
        <f t="shared" si="1547"/>
        <v>0</v>
      </c>
      <c r="X4916" s="76" t="str">
        <f t="shared" si="1548"/>
        <v>-</v>
      </c>
      <c r="Y4916" s="73">
        <f t="shared" si="1549"/>
        <v>0</v>
      </c>
      <c r="Z4916" s="73">
        <f t="shared" si="1550"/>
        <v>0</v>
      </c>
      <c r="AA4916" s="73">
        <f t="shared" si="1543"/>
        <v>0</v>
      </c>
      <c r="AB4916" s="73">
        <f t="shared" si="1551"/>
        <v>0</v>
      </c>
      <c r="AC4916" s="73">
        <f t="shared" si="1544"/>
        <v>0</v>
      </c>
      <c r="AD4916" s="73">
        <f t="shared" si="1545"/>
        <v>0</v>
      </c>
      <c r="AE4916" s="73">
        <v>0</v>
      </c>
    </row>
    <row r="4917" spans="1:31" ht="15" customHeight="1">
      <c r="A4917" s="94"/>
      <c r="B4917" s="6" t="str">
        <f>IFERROR(VLOOKUP(A4917,'Distributor List'!$A$2:$D$77,2,0),"-")</f>
        <v>-</v>
      </c>
      <c r="C4917" s="6" t="str">
        <f>IFERROR(VLOOKUP(A4917,'Distributor List'!$A$2:$D$77,3,0),"-")</f>
        <v>-</v>
      </c>
      <c r="D4917" s="6" t="str">
        <f>IFERROR(VLOOKUP(A4917,'Distributor List'!$A$2:$F$77,6,0),"-")</f>
        <v>-</v>
      </c>
      <c r="E4917" s="6" t="str">
        <f>IFERROR(VLOOKUP(A4917,'Distributor List'!$A$2:$D$77,4,0),"-")</f>
        <v>-</v>
      </c>
      <c r="F4917" s="6" t="str">
        <f>IFERROR(VLOOKUP(H4917,'Price List'!$A$2:$H$109,8,0),"-")</f>
        <v>-</v>
      </c>
      <c r="G4917" s="6" t="str">
        <f>IFERROR(VLOOKUP(A4917,'Distributor List'!$A$2:$E$77,5,0),"-")</f>
        <v>-</v>
      </c>
      <c r="H4917" s="10"/>
      <c r="I4917" s="95"/>
      <c r="J4917" s="92"/>
      <c r="K4917" s="92"/>
      <c r="L4917" s="73">
        <f t="shared" si="1555"/>
        <v>0</v>
      </c>
      <c r="M4917" s="73">
        <f t="shared" si="1552"/>
        <v>0</v>
      </c>
      <c r="N4917" s="73"/>
      <c r="O4917" s="73"/>
      <c r="P4917" s="73"/>
      <c r="Q4917" s="73"/>
      <c r="R4917" s="73">
        <f t="shared" si="1554"/>
        <v>0</v>
      </c>
      <c r="S4917" s="76" t="str">
        <f t="shared" si="1546"/>
        <v>-</v>
      </c>
      <c r="T4917" s="96">
        <v>0</v>
      </c>
      <c r="U4917" s="97"/>
      <c r="V4917" s="73">
        <f t="shared" si="1553"/>
        <v>0</v>
      </c>
      <c r="W4917" s="73">
        <f t="shared" si="1547"/>
        <v>0</v>
      </c>
      <c r="X4917" s="76" t="str">
        <f t="shared" si="1548"/>
        <v>-</v>
      </c>
      <c r="Y4917" s="73">
        <f t="shared" si="1549"/>
        <v>0</v>
      </c>
      <c r="Z4917" s="73">
        <f t="shared" si="1550"/>
        <v>0</v>
      </c>
      <c r="AA4917" s="73">
        <f t="shared" si="1543"/>
        <v>0</v>
      </c>
      <c r="AB4917" s="73">
        <f t="shared" si="1551"/>
        <v>0</v>
      </c>
      <c r="AC4917" s="73">
        <f t="shared" si="1544"/>
        <v>0</v>
      </c>
      <c r="AD4917" s="73">
        <f t="shared" si="1545"/>
        <v>0</v>
      </c>
      <c r="AE4917" s="73">
        <v>0</v>
      </c>
    </row>
    <row r="4918" spans="1:31" ht="15" customHeight="1">
      <c r="A4918" s="94"/>
      <c r="B4918" s="6" t="str">
        <f>IFERROR(VLOOKUP(A4918,'Distributor List'!$A$2:$D$77,2,0),"-")</f>
        <v>-</v>
      </c>
      <c r="C4918" s="6" t="str">
        <f>IFERROR(VLOOKUP(A4918,'Distributor List'!$A$2:$D$77,3,0),"-")</f>
        <v>-</v>
      </c>
      <c r="D4918" s="6" t="str">
        <f>IFERROR(VLOOKUP(A4918,'Distributor List'!$A$2:$F$77,6,0),"-")</f>
        <v>-</v>
      </c>
      <c r="E4918" s="6" t="str">
        <f>IFERROR(VLOOKUP(A4918,'Distributor List'!$A$2:$D$77,4,0),"-")</f>
        <v>-</v>
      </c>
      <c r="F4918" s="6" t="str">
        <f>IFERROR(VLOOKUP(H4918,'Price List'!$A$2:$H$109,8,0),"-")</f>
        <v>-</v>
      </c>
      <c r="G4918" s="6" t="str">
        <f>IFERROR(VLOOKUP(A4918,'Distributor List'!$A$2:$E$77,5,0),"-")</f>
        <v>-</v>
      </c>
      <c r="H4918" s="10"/>
      <c r="I4918" s="95"/>
      <c r="J4918" s="92"/>
      <c r="K4918" s="92"/>
      <c r="L4918" s="73">
        <f t="shared" si="1555"/>
        <v>0</v>
      </c>
      <c r="M4918" s="73">
        <f t="shared" si="1552"/>
        <v>0</v>
      </c>
      <c r="N4918" s="73"/>
      <c r="O4918" s="73"/>
      <c r="P4918" s="73"/>
      <c r="Q4918" s="73"/>
      <c r="R4918" s="73">
        <f t="shared" si="1554"/>
        <v>0</v>
      </c>
      <c r="S4918" s="76" t="str">
        <f t="shared" si="1546"/>
        <v>-</v>
      </c>
      <c r="T4918" s="96">
        <v>0</v>
      </c>
      <c r="U4918" s="97"/>
      <c r="V4918" s="73">
        <f t="shared" si="1553"/>
        <v>0</v>
      </c>
      <c r="W4918" s="73">
        <f t="shared" si="1547"/>
        <v>0</v>
      </c>
      <c r="X4918" s="76" t="str">
        <f t="shared" si="1548"/>
        <v>-</v>
      </c>
      <c r="Y4918" s="73">
        <f t="shared" si="1549"/>
        <v>0</v>
      </c>
      <c r="Z4918" s="73">
        <f t="shared" si="1550"/>
        <v>0</v>
      </c>
      <c r="AA4918" s="73">
        <f t="shared" si="1543"/>
        <v>0</v>
      </c>
      <c r="AB4918" s="73">
        <f t="shared" si="1551"/>
        <v>0</v>
      </c>
      <c r="AC4918" s="73">
        <f t="shared" si="1544"/>
        <v>0</v>
      </c>
      <c r="AD4918" s="73">
        <f t="shared" si="1545"/>
        <v>0</v>
      </c>
      <c r="AE4918" s="73">
        <v>0</v>
      </c>
    </row>
    <row r="4919" spans="1:31" ht="15" customHeight="1">
      <c r="A4919" s="94"/>
      <c r="B4919" s="6" t="str">
        <f>IFERROR(VLOOKUP(A4919,'Distributor List'!$A$2:$D$77,2,0),"-")</f>
        <v>-</v>
      </c>
      <c r="C4919" s="6" t="str">
        <f>IFERROR(VLOOKUP(A4919,'Distributor List'!$A$2:$D$77,3,0),"-")</f>
        <v>-</v>
      </c>
      <c r="D4919" s="6" t="str">
        <f>IFERROR(VLOOKUP(A4919,'Distributor List'!$A$2:$F$77,6,0),"-")</f>
        <v>-</v>
      </c>
      <c r="E4919" s="6" t="str">
        <f>IFERROR(VLOOKUP(A4919,'Distributor List'!$A$2:$D$77,4,0),"-")</f>
        <v>-</v>
      </c>
      <c r="F4919" s="6" t="str">
        <f>IFERROR(VLOOKUP(H4919,'Price List'!$A$2:$H$109,8,0),"-")</f>
        <v>-</v>
      </c>
      <c r="G4919" s="6" t="str">
        <f>IFERROR(VLOOKUP(A4919,'Distributor List'!$A$2:$E$77,5,0),"-")</f>
        <v>-</v>
      </c>
      <c r="H4919" s="10"/>
      <c r="I4919" s="95"/>
      <c r="J4919" s="92"/>
      <c r="K4919" s="92"/>
      <c r="L4919" s="73">
        <f t="shared" si="1555"/>
        <v>0</v>
      </c>
      <c r="M4919" s="73">
        <f t="shared" si="1552"/>
        <v>0</v>
      </c>
      <c r="N4919" s="73"/>
      <c r="O4919" s="73"/>
      <c r="P4919" s="73"/>
      <c r="Q4919" s="73"/>
      <c r="R4919" s="73">
        <f t="shared" si="1554"/>
        <v>0</v>
      </c>
      <c r="S4919" s="76" t="str">
        <f t="shared" si="1546"/>
        <v>-</v>
      </c>
      <c r="T4919" s="96">
        <v>0</v>
      </c>
      <c r="U4919" s="97"/>
      <c r="V4919" s="73">
        <f t="shared" si="1553"/>
        <v>0</v>
      </c>
      <c r="W4919" s="73">
        <f t="shared" si="1547"/>
        <v>0</v>
      </c>
      <c r="X4919" s="76" t="str">
        <f t="shared" si="1548"/>
        <v>-</v>
      </c>
      <c r="Y4919" s="73">
        <f t="shared" si="1549"/>
        <v>0</v>
      </c>
      <c r="Z4919" s="73">
        <f t="shared" si="1550"/>
        <v>0</v>
      </c>
      <c r="AA4919" s="73">
        <f t="shared" si="1543"/>
        <v>0</v>
      </c>
      <c r="AB4919" s="73">
        <f t="shared" si="1551"/>
        <v>0</v>
      </c>
      <c r="AC4919" s="73">
        <f t="shared" si="1544"/>
        <v>0</v>
      </c>
      <c r="AD4919" s="73">
        <f t="shared" si="1545"/>
        <v>0</v>
      </c>
      <c r="AE4919" s="73">
        <v>0</v>
      </c>
    </row>
    <row r="4920" spans="1:31" ht="15" customHeight="1">
      <c r="A4920" s="94"/>
      <c r="B4920" s="6" t="str">
        <f>IFERROR(VLOOKUP(A4920,'Distributor List'!$A$2:$D$77,2,0),"-")</f>
        <v>-</v>
      </c>
      <c r="C4920" s="6" t="str">
        <f>IFERROR(VLOOKUP(A4920,'Distributor List'!$A$2:$D$77,3,0),"-")</f>
        <v>-</v>
      </c>
      <c r="D4920" s="6" t="str">
        <f>IFERROR(VLOOKUP(A4920,'Distributor List'!$A$2:$F$77,6,0),"-")</f>
        <v>-</v>
      </c>
      <c r="E4920" s="6" t="str">
        <f>IFERROR(VLOOKUP(A4920,'Distributor List'!$A$2:$D$77,4,0),"-")</f>
        <v>-</v>
      </c>
      <c r="F4920" s="6" t="str">
        <f>IFERROR(VLOOKUP(H4920,'Price List'!$A$2:$H$109,8,0),"-")</f>
        <v>-</v>
      </c>
      <c r="G4920" s="6" t="str">
        <f>IFERROR(VLOOKUP(A4920,'Distributor List'!$A$2:$E$77,5,0),"-")</f>
        <v>-</v>
      </c>
      <c r="H4920" s="10"/>
      <c r="I4920" s="95"/>
      <c r="J4920" s="92"/>
      <c r="K4920" s="92"/>
      <c r="L4920" s="73">
        <f t="shared" si="1555"/>
        <v>0</v>
      </c>
      <c r="M4920" s="73">
        <f t="shared" si="1552"/>
        <v>0</v>
      </c>
      <c r="N4920" s="73"/>
      <c r="O4920" s="73"/>
      <c r="P4920" s="73"/>
      <c r="Q4920" s="73"/>
      <c r="R4920" s="73">
        <f t="shared" si="1554"/>
        <v>0</v>
      </c>
      <c r="S4920" s="76" t="str">
        <f t="shared" si="1546"/>
        <v>-</v>
      </c>
      <c r="T4920" s="96">
        <v>0</v>
      </c>
      <c r="U4920" s="97"/>
      <c r="V4920" s="73">
        <f t="shared" si="1553"/>
        <v>0</v>
      </c>
      <c r="W4920" s="73">
        <f t="shared" si="1547"/>
        <v>0</v>
      </c>
      <c r="X4920" s="76" t="str">
        <f t="shared" si="1548"/>
        <v>-</v>
      </c>
      <c r="Y4920" s="73">
        <f t="shared" si="1549"/>
        <v>0</v>
      </c>
      <c r="Z4920" s="73">
        <f t="shared" si="1550"/>
        <v>0</v>
      </c>
      <c r="AA4920" s="73">
        <f t="shared" si="1543"/>
        <v>0</v>
      </c>
      <c r="AB4920" s="73">
        <f t="shared" si="1551"/>
        <v>0</v>
      </c>
      <c r="AC4920" s="73">
        <f t="shared" si="1544"/>
        <v>0</v>
      </c>
      <c r="AD4920" s="73">
        <f t="shared" si="1545"/>
        <v>0</v>
      </c>
      <c r="AE4920" s="73">
        <v>0</v>
      </c>
    </row>
    <row r="4921" spans="1:31" ht="15" customHeight="1">
      <c r="A4921" s="94"/>
      <c r="B4921" s="6" t="str">
        <f>IFERROR(VLOOKUP(A4921,'Distributor List'!$A$2:$D$77,2,0),"-")</f>
        <v>-</v>
      </c>
      <c r="C4921" s="6" t="str">
        <f>IFERROR(VLOOKUP(A4921,'Distributor List'!$A$2:$D$77,3,0),"-")</f>
        <v>-</v>
      </c>
      <c r="D4921" s="6" t="str">
        <f>IFERROR(VLOOKUP(A4921,'Distributor List'!$A$2:$F$77,6,0),"-")</f>
        <v>-</v>
      </c>
      <c r="E4921" s="6" t="str">
        <f>IFERROR(VLOOKUP(A4921,'Distributor List'!$A$2:$D$77,4,0),"-")</f>
        <v>-</v>
      </c>
      <c r="F4921" s="6" t="str">
        <f>IFERROR(VLOOKUP(H4921,'Price List'!$A$2:$H$109,8,0),"-")</f>
        <v>-</v>
      </c>
      <c r="G4921" s="6" t="str">
        <f>IFERROR(VLOOKUP(A4921,'Distributor List'!$A$2:$E$77,5,0),"-")</f>
        <v>-</v>
      </c>
      <c r="H4921" s="10"/>
      <c r="I4921" s="95"/>
      <c r="J4921" s="92"/>
      <c r="K4921" s="92"/>
      <c r="L4921" s="73">
        <f t="shared" si="1555"/>
        <v>0</v>
      </c>
      <c r="M4921" s="73">
        <f t="shared" si="1552"/>
        <v>0</v>
      </c>
      <c r="N4921" s="73"/>
      <c r="O4921" s="73"/>
      <c r="P4921" s="73"/>
      <c r="Q4921" s="73"/>
      <c r="R4921" s="73">
        <f t="shared" si="1554"/>
        <v>0</v>
      </c>
      <c r="S4921" s="76" t="str">
        <f t="shared" si="1546"/>
        <v>-</v>
      </c>
      <c r="T4921" s="96">
        <v>0</v>
      </c>
      <c r="U4921" s="97"/>
      <c r="V4921" s="73">
        <f t="shared" si="1553"/>
        <v>0</v>
      </c>
      <c r="W4921" s="73">
        <f t="shared" si="1547"/>
        <v>0</v>
      </c>
      <c r="X4921" s="76" t="str">
        <f t="shared" si="1548"/>
        <v>-</v>
      </c>
      <c r="Y4921" s="73">
        <f t="shared" si="1549"/>
        <v>0</v>
      </c>
      <c r="Z4921" s="73">
        <f t="shared" si="1550"/>
        <v>0</v>
      </c>
      <c r="AA4921" s="73">
        <f t="shared" si="1543"/>
        <v>0</v>
      </c>
      <c r="AB4921" s="73">
        <f t="shared" si="1551"/>
        <v>0</v>
      </c>
      <c r="AC4921" s="73">
        <f t="shared" si="1544"/>
        <v>0</v>
      </c>
      <c r="AD4921" s="73">
        <f t="shared" si="1545"/>
        <v>0</v>
      </c>
      <c r="AE4921" s="73">
        <v>0</v>
      </c>
    </row>
    <row r="4922" spans="1:31" ht="15" customHeight="1">
      <c r="A4922" s="94"/>
      <c r="B4922" s="6" t="str">
        <f>IFERROR(VLOOKUP(A4922,'Distributor List'!$A$2:$D$77,2,0),"-")</f>
        <v>-</v>
      </c>
      <c r="C4922" s="6" t="str">
        <f>IFERROR(VLOOKUP(A4922,'Distributor List'!$A$2:$D$77,3,0),"-")</f>
        <v>-</v>
      </c>
      <c r="D4922" s="6" t="str">
        <f>IFERROR(VLOOKUP(A4922,'Distributor List'!$A$2:$F$77,6,0),"-")</f>
        <v>-</v>
      </c>
      <c r="E4922" s="6" t="str">
        <f>IFERROR(VLOOKUP(A4922,'Distributor List'!$A$2:$D$77,4,0),"-")</f>
        <v>-</v>
      </c>
      <c r="F4922" s="6" t="str">
        <f>IFERROR(VLOOKUP(H4922,'Price List'!$A$2:$H$109,8,0),"-")</f>
        <v>-</v>
      </c>
      <c r="G4922" s="6" t="str">
        <f>IFERROR(VLOOKUP(A4922,'Distributor List'!$A$2:$E$77,5,0),"-")</f>
        <v>-</v>
      </c>
      <c r="H4922" s="10"/>
      <c r="I4922" s="95"/>
      <c r="J4922" s="92"/>
      <c r="K4922" s="92"/>
      <c r="L4922" s="73">
        <f t="shared" si="1555"/>
        <v>0</v>
      </c>
      <c r="M4922" s="73">
        <f t="shared" si="1552"/>
        <v>0</v>
      </c>
      <c r="N4922" s="73"/>
      <c r="O4922" s="73"/>
      <c r="P4922" s="73"/>
      <c r="Q4922" s="73"/>
      <c r="R4922" s="73">
        <f t="shared" si="1554"/>
        <v>0</v>
      </c>
      <c r="S4922" s="76" t="str">
        <f t="shared" si="1546"/>
        <v>-</v>
      </c>
      <c r="T4922" s="96">
        <v>0</v>
      </c>
      <c r="U4922" s="97"/>
      <c r="V4922" s="73">
        <f t="shared" si="1553"/>
        <v>0</v>
      </c>
      <c r="W4922" s="73">
        <f t="shared" si="1547"/>
        <v>0</v>
      </c>
      <c r="X4922" s="76" t="str">
        <f t="shared" si="1548"/>
        <v>-</v>
      </c>
      <c r="Y4922" s="73">
        <f t="shared" si="1549"/>
        <v>0</v>
      </c>
      <c r="Z4922" s="73">
        <f t="shared" si="1550"/>
        <v>0</v>
      </c>
      <c r="AA4922" s="73">
        <f t="shared" si="1543"/>
        <v>0</v>
      </c>
      <c r="AB4922" s="73">
        <f t="shared" si="1551"/>
        <v>0</v>
      </c>
      <c r="AC4922" s="73">
        <f t="shared" si="1544"/>
        <v>0</v>
      </c>
      <c r="AD4922" s="73">
        <f t="shared" si="1545"/>
        <v>0</v>
      </c>
      <c r="AE4922" s="73">
        <v>0</v>
      </c>
    </row>
    <row r="4923" spans="1:31" ht="15" customHeight="1">
      <c r="A4923" s="94"/>
      <c r="B4923" s="6" t="str">
        <f>IFERROR(VLOOKUP(A4923,'Distributor List'!$A$2:$D$77,2,0),"-")</f>
        <v>-</v>
      </c>
      <c r="C4923" s="6" t="str">
        <f>IFERROR(VLOOKUP(A4923,'Distributor List'!$A$2:$D$77,3,0),"-")</f>
        <v>-</v>
      </c>
      <c r="D4923" s="6" t="str">
        <f>IFERROR(VLOOKUP(A4923,'Distributor List'!$A$2:$F$77,6,0),"-")</f>
        <v>-</v>
      </c>
      <c r="E4923" s="6" t="str">
        <f>IFERROR(VLOOKUP(A4923,'Distributor List'!$A$2:$D$77,4,0),"-")</f>
        <v>-</v>
      </c>
      <c r="F4923" s="6" t="str">
        <f>IFERROR(VLOOKUP(H4923,'Price List'!$A$2:$H$109,8,0),"-")</f>
        <v>-</v>
      </c>
      <c r="G4923" s="6" t="str">
        <f>IFERROR(VLOOKUP(A4923,'Distributor List'!$A$2:$E$77,5,0),"-")</f>
        <v>-</v>
      </c>
      <c r="H4923" s="10"/>
      <c r="I4923" s="95"/>
      <c r="J4923" s="92"/>
      <c r="K4923" s="92"/>
      <c r="L4923" s="73">
        <f t="shared" si="1555"/>
        <v>0</v>
      </c>
      <c r="M4923" s="73">
        <f t="shared" si="1552"/>
        <v>0</v>
      </c>
      <c r="N4923" s="73"/>
      <c r="O4923" s="73"/>
      <c r="P4923" s="73"/>
      <c r="Q4923" s="73"/>
      <c r="R4923" s="73">
        <f t="shared" si="1554"/>
        <v>0</v>
      </c>
      <c r="S4923" s="76" t="str">
        <f t="shared" si="1546"/>
        <v>-</v>
      </c>
      <c r="T4923" s="96">
        <v>0</v>
      </c>
      <c r="U4923" s="97"/>
      <c r="V4923" s="73">
        <f t="shared" si="1553"/>
        <v>0</v>
      </c>
      <c r="W4923" s="73">
        <f t="shared" si="1547"/>
        <v>0</v>
      </c>
      <c r="X4923" s="76" t="str">
        <f t="shared" si="1548"/>
        <v>-</v>
      </c>
      <c r="Y4923" s="73">
        <f t="shared" si="1549"/>
        <v>0</v>
      </c>
      <c r="Z4923" s="73">
        <f t="shared" si="1550"/>
        <v>0</v>
      </c>
      <c r="AA4923" s="73">
        <f t="shared" si="1543"/>
        <v>0</v>
      </c>
      <c r="AB4923" s="73">
        <f t="shared" si="1551"/>
        <v>0</v>
      </c>
      <c r="AC4923" s="73">
        <f t="shared" si="1544"/>
        <v>0</v>
      </c>
      <c r="AD4923" s="73">
        <f t="shared" si="1545"/>
        <v>0</v>
      </c>
      <c r="AE4923" s="73">
        <v>0</v>
      </c>
    </row>
    <row r="4924" spans="1:31" ht="15" customHeight="1">
      <c r="A4924" s="94"/>
      <c r="B4924" s="6" t="str">
        <f>IFERROR(VLOOKUP(A4924,'Distributor List'!$A$2:$D$77,2,0),"-")</f>
        <v>-</v>
      </c>
      <c r="C4924" s="6" t="str">
        <f>IFERROR(VLOOKUP(A4924,'Distributor List'!$A$2:$D$77,3,0),"-")</f>
        <v>-</v>
      </c>
      <c r="D4924" s="6" t="str">
        <f>IFERROR(VLOOKUP(A4924,'Distributor List'!$A$2:$F$77,6,0),"-")</f>
        <v>-</v>
      </c>
      <c r="E4924" s="6" t="str">
        <f>IFERROR(VLOOKUP(A4924,'Distributor List'!$A$2:$D$77,4,0),"-")</f>
        <v>-</v>
      </c>
      <c r="F4924" s="6" t="str">
        <f>IFERROR(VLOOKUP(H4924,'Price List'!$A$2:$H$109,8,0),"-")</f>
        <v>-</v>
      </c>
      <c r="G4924" s="6" t="str">
        <f>IFERROR(VLOOKUP(A4924,'Distributor List'!$A$2:$E$77,5,0),"-")</f>
        <v>-</v>
      </c>
      <c r="H4924" s="10"/>
      <c r="I4924" s="95"/>
      <c r="J4924" s="92"/>
      <c r="K4924" s="92"/>
      <c r="L4924" s="73">
        <f t="shared" si="1555"/>
        <v>0</v>
      </c>
      <c r="M4924" s="73">
        <f t="shared" si="1552"/>
        <v>0</v>
      </c>
      <c r="N4924" s="73"/>
      <c r="O4924" s="73"/>
      <c r="P4924" s="73"/>
      <c r="Q4924" s="73"/>
      <c r="R4924" s="73">
        <f t="shared" si="1554"/>
        <v>0</v>
      </c>
      <c r="S4924" s="76" t="str">
        <f t="shared" si="1546"/>
        <v>-</v>
      </c>
      <c r="T4924" s="96">
        <v>0</v>
      </c>
      <c r="U4924" s="97"/>
      <c r="V4924" s="73">
        <f t="shared" si="1553"/>
        <v>0</v>
      </c>
      <c r="W4924" s="73">
        <f t="shared" si="1547"/>
        <v>0</v>
      </c>
      <c r="X4924" s="76" t="str">
        <f t="shared" si="1548"/>
        <v>-</v>
      </c>
      <c r="Y4924" s="73">
        <f t="shared" si="1549"/>
        <v>0</v>
      </c>
      <c r="Z4924" s="73">
        <f t="shared" si="1550"/>
        <v>0</v>
      </c>
      <c r="AA4924" s="73">
        <f t="shared" si="1543"/>
        <v>0</v>
      </c>
      <c r="AB4924" s="73">
        <f t="shared" si="1551"/>
        <v>0</v>
      </c>
      <c r="AC4924" s="73">
        <f t="shared" si="1544"/>
        <v>0</v>
      </c>
      <c r="AD4924" s="73">
        <f t="shared" si="1545"/>
        <v>0</v>
      </c>
      <c r="AE4924" s="73">
        <v>0</v>
      </c>
    </row>
    <row r="4925" spans="1:31" ht="15" customHeight="1">
      <c r="A4925" s="94"/>
      <c r="B4925" s="6" t="str">
        <f>IFERROR(VLOOKUP(A4925,'Distributor List'!$A$2:$D$77,2,0),"-")</f>
        <v>-</v>
      </c>
      <c r="C4925" s="6" t="str">
        <f>IFERROR(VLOOKUP(A4925,'Distributor List'!$A$2:$D$77,3,0),"-")</f>
        <v>-</v>
      </c>
      <c r="D4925" s="6" t="str">
        <f>IFERROR(VLOOKUP(A4925,'Distributor List'!$A$2:$F$77,6,0),"-")</f>
        <v>-</v>
      </c>
      <c r="E4925" s="6" t="str">
        <f>IFERROR(VLOOKUP(A4925,'Distributor List'!$A$2:$D$77,4,0),"-")</f>
        <v>-</v>
      </c>
      <c r="F4925" s="6" t="str">
        <f>IFERROR(VLOOKUP(H4925,'Price List'!$A$2:$H$109,8,0),"-")</f>
        <v>-</v>
      </c>
      <c r="G4925" s="6" t="str">
        <f>IFERROR(VLOOKUP(A4925,'Distributor List'!$A$2:$E$77,5,0),"-")</f>
        <v>-</v>
      </c>
      <c r="H4925" s="10"/>
      <c r="I4925" s="95"/>
      <c r="J4925" s="92"/>
      <c r="K4925" s="92"/>
      <c r="L4925" s="73">
        <f t="shared" si="1555"/>
        <v>0</v>
      </c>
      <c r="M4925" s="73">
        <f t="shared" si="1552"/>
        <v>0</v>
      </c>
      <c r="N4925" s="73"/>
      <c r="O4925" s="73"/>
      <c r="P4925" s="73"/>
      <c r="Q4925" s="73"/>
      <c r="R4925" s="73">
        <f t="shared" si="1554"/>
        <v>0</v>
      </c>
      <c r="S4925" s="76" t="str">
        <f t="shared" si="1546"/>
        <v>-</v>
      </c>
      <c r="T4925" s="96">
        <v>0</v>
      </c>
      <c r="U4925" s="97"/>
      <c r="V4925" s="73">
        <f t="shared" si="1553"/>
        <v>0</v>
      </c>
      <c r="W4925" s="73">
        <f t="shared" si="1547"/>
        <v>0</v>
      </c>
      <c r="X4925" s="76" t="str">
        <f t="shared" si="1548"/>
        <v>-</v>
      </c>
      <c r="Y4925" s="73">
        <f t="shared" si="1549"/>
        <v>0</v>
      </c>
      <c r="Z4925" s="73">
        <f t="shared" si="1550"/>
        <v>0</v>
      </c>
      <c r="AA4925" s="73">
        <f t="shared" ref="AA4925:AA4988" si="1556">Z4925*I4925</f>
        <v>0</v>
      </c>
      <c r="AB4925" s="73">
        <f t="shared" si="1551"/>
        <v>0</v>
      </c>
      <c r="AC4925" s="73">
        <f t="shared" ref="AC4925:AC4988" si="1557">AB4925*I4925</f>
        <v>0</v>
      </c>
      <c r="AD4925" s="73">
        <f t="shared" ref="AD4925:AD4988" si="1558">Y4925*I4925</f>
        <v>0</v>
      </c>
      <c r="AE4925" s="73">
        <v>0</v>
      </c>
    </row>
    <row r="4926" spans="1:31" ht="15" customHeight="1">
      <c r="A4926" s="94"/>
      <c r="B4926" s="6" t="str">
        <f>IFERROR(VLOOKUP(A4926,'Distributor List'!$A$2:$D$77,2,0),"-")</f>
        <v>-</v>
      </c>
      <c r="C4926" s="6" t="str">
        <f>IFERROR(VLOOKUP(A4926,'Distributor List'!$A$2:$D$77,3,0),"-")</f>
        <v>-</v>
      </c>
      <c r="D4926" s="6" t="str">
        <f>IFERROR(VLOOKUP(A4926,'Distributor List'!$A$2:$F$77,6,0),"-")</f>
        <v>-</v>
      </c>
      <c r="E4926" s="6" t="str">
        <f>IFERROR(VLOOKUP(A4926,'Distributor List'!$A$2:$D$77,4,0),"-")</f>
        <v>-</v>
      </c>
      <c r="F4926" s="6" t="str">
        <f>IFERROR(VLOOKUP(H4926,'Price List'!$A$2:$H$109,8,0),"-")</f>
        <v>-</v>
      </c>
      <c r="G4926" s="6" t="str">
        <f>IFERROR(VLOOKUP(A4926,'Distributor List'!$A$2:$E$77,5,0),"-")</f>
        <v>-</v>
      </c>
      <c r="H4926" s="10"/>
      <c r="I4926" s="95"/>
      <c r="J4926" s="92"/>
      <c r="K4926" s="92"/>
      <c r="L4926" s="73">
        <f t="shared" si="1555"/>
        <v>0</v>
      </c>
      <c r="M4926" s="73">
        <f t="shared" si="1552"/>
        <v>0</v>
      </c>
      <c r="N4926" s="73"/>
      <c r="O4926" s="73"/>
      <c r="P4926" s="73"/>
      <c r="Q4926" s="73"/>
      <c r="R4926" s="73">
        <f t="shared" si="1554"/>
        <v>0</v>
      </c>
      <c r="S4926" s="76" t="str">
        <f t="shared" si="1546"/>
        <v>-</v>
      </c>
      <c r="T4926" s="96">
        <v>0</v>
      </c>
      <c r="U4926" s="97"/>
      <c r="V4926" s="73">
        <f t="shared" si="1553"/>
        <v>0</v>
      </c>
      <c r="W4926" s="73">
        <f t="shared" si="1547"/>
        <v>0</v>
      </c>
      <c r="X4926" s="76" t="str">
        <f t="shared" si="1548"/>
        <v>-</v>
      </c>
      <c r="Y4926" s="73">
        <f t="shared" si="1549"/>
        <v>0</v>
      </c>
      <c r="Z4926" s="73">
        <f t="shared" si="1550"/>
        <v>0</v>
      </c>
      <c r="AA4926" s="73">
        <f t="shared" si="1556"/>
        <v>0</v>
      </c>
      <c r="AB4926" s="73">
        <f t="shared" si="1551"/>
        <v>0</v>
      </c>
      <c r="AC4926" s="73">
        <f t="shared" si="1557"/>
        <v>0</v>
      </c>
      <c r="AD4926" s="73">
        <f t="shared" si="1558"/>
        <v>0</v>
      </c>
      <c r="AE4926" s="73">
        <v>0</v>
      </c>
    </row>
    <row r="4927" spans="1:31" ht="15" customHeight="1">
      <c r="A4927" s="94"/>
      <c r="B4927" s="6" t="str">
        <f>IFERROR(VLOOKUP(A4927,'Distributor List'!$A$2:$D$77,2,0),"-")</f>
        <v>-</v>
      </c>
      <c r="C4927" s="6" t="str">
        <f>IFERROR(VLOOKUP(A4927,'Distributor List'!$A$2:$D$77,3,0),"-")</f>
        <v>-</v>
      </c>
      <c r="D4927" s="6" t="str">
        <f>IFERROR(VLOOKUP(A4927,'Distributor List'!$A$2:$F$77,6,0),"-")</f>
        <v>-</v>
      </c>
      <c r="E4927" s="6" t="str">
        <f>IFERROR(VLOOKUP(A4927,'Distributor List'!$A$2:$D$77,4,0),"-")</f>
        <v>-</v>
      </c>
      <c r="F4927" s="6" t="str">
        <f>IFERROR(VLOOKUP(H4927,'Price List'!$A$2:$H$109,8,0),"-")</f>
        <v>-</v>
      </c>
      <c r="G4927" s="6" t="str">
        <f>IFERROR(VLOOKUP(A4927,'Distributor List'!$A$2:$E$77,5,0),"-")</f>
        <v>-</v>
      </c>
      <c r="H4927" s="10"/>
      <c r="I4927" s="95"/>
      <c r="J4927" s="92"/>
      <c r="K4927" s="92"/>
      <c r="L4927" s="73">
        <f t="shared" si="1555"/>
        <v>0</v>
      </c>
      <c r="M4927" s="73">
        <f t="shared" si="1552"/>
        <v>0</v>
      </c>
      <c r="N4927" s="73"/>
      <c r="O4927" s="73"/>
      <c r="P4927" s="73"/>
      <c r="Q4927" s="73"/>
      <c r="R4927" s="73">
        <f t="shared" si="1554"/>
        <v>0</v>
      </c>
      <c r="S4927" s="76" t="str">
        <f t="shared" si="1546"/>
        <v>-</v>
      </c>
      <c r="T4927" s="96">
        <v>0</v>
      </c>
      <c r="U4927" s="97"/>
      <c r="V4927" s="73">
        <f t="shared" si="1553"/>
        <v>0</v>
      </c>
      <c r="W4927" s="73">
        <f t="shared" si="1547"/>
        <v>0</v>
      </c>
      <c r="X4927" s="76" t="str">
        <f t="shared" si="1548"/>
        <v>-</v>
      </c>
      <c r="Y4927" s="73">
        <f t="shared" si="1549"/>
        <v>0</v>
      </c>
      <c r="Z4927" s="73">
        <f t="shared" si="1550"/>
        <v>0</v>
      </c>
      <c r="AA4927" s="73">
        <f t="shared" si="1556"/>
        <v>0</v>
      </c>
      <c r="AB4927" s="73">
        <f t="shared" si="1551"/>
        <v>0</v>
      </c>
      <c r="AC4927" s="73">
        <f t="shared" si="1557"/>
        <v>0</v>
      </c>
      <c r="AD4927" s="73">
        <f t="shared" si="1558"/>
        <v>0</v>
      </c>
      <c r="AE4927" s="73">
        <v>0</v>
      </c>
    </row>
    <row r="4928" spans="1:31" ht="15" customHeight="1">
      <c r="A4928" s="94"/>
      <c r="B4928" s="6" t="str">
        <f>IFERROR(VLOOKUP(A4928,'Distributor List'!$A$2:$D$77,2,0),"-")</f>
        <v>-</v>
      </c>
      <c r="C4928" s="6" t="str">
        <f>IFERROR(VLOOKUP(A4928,'Distributor List'!$A$2:$D$77,3,0),"-")</f>
        <v>-</v>
      </c>
      <c r="D4928" s="6" t="str">
        <f>IFERROR(VLOOKUP(A4928,'Distributor List'!$A$2:$F$77,6,0),"-")</f>
        <v>-</v>
      </c>
      <c r="E4928" s="6" t="str">
        <f>IFERROR(VLOOKUP(A4928,'Distributor List'!$A$2:$D$77,4,0),"-")</f>
        <v>-</v>
      </c>
      <c r="F4928" s="6" t="str">
        <f>IFERROR(VLOOKUP(H4928,'Price List'!$A$2:$H$109,8,0),"-")</f>
        <v>-</v>
      </c>
      <c r="G4928" s="6" t="str">
        <f>IFERROR(VLOOKUP(A4928,'Distributor List'!$A$2:$E$77,5,0),"-")</f>
        <v>-</v>
      </c>
      <c r="H4928" s="10"/>
      <c r="I4928" s="95"/>
      <c r="J4928" s="92"/>
      <c r="K4928" s="92"/>
      <c r="L4928" s="73">
        <f t="shared" si="1555"/>
        <v>0</v>
      </c>
      <c r="M4928" s="73">
        <f t="shared" si="1552"/>
        <v>0</v>
      </c>
      <c r="N4928" s="73"/>
      <c r="O4928" s="73"/>
      <c r="P4928" s="73"/>
      <c r="Q4928" s="73"/>
      <c r="R4928" s="73">
        <f t="shared" si="1554"/>
        <v>0</v>
      </c>
      <c r="S4928" s="76" t="str">
        <f t="shared" si="1546"/>
        <v>-</v>
      </c>
      <c r="T4928" s="96">
        <v>0</v>
      </c>
      <c r="U4928" s="97"/>
      <c r="V4928" s="73">
        <f t="shared" si="1553"/>
        <v>0</v>
      </c>
      <c r="W4928" s="73">
        <f t="shared" si="1547"/>
        <v>0</v>
      </c>
      <c r="X4928" s="76" t="str">
        <f t="shared" si="1548"/>
        <v>-</v>
      </c>
      <c r="Y4928" s="73">
        <f t="shared" si="1549"/>
        <v>0</v>
      </c>
      <c r="Z4928" s="73">
        <f t="shared" si="1550"/>
        <v>0</v>
      </c>
      <c r="AA4928" s="73">
        <f t="shared" si="1556"/>
        <v>0</v>
      </c>
      <c r="AB4928" s="73">
        <f t="shared" si="1551"/>
        <v>0</v>
      </c>
      <c r="AC4928" s="73">
        <f t="shared" si="1557"/>
        <v>0</v>
      </c>
      <c r="AD4928" s="73">
        <f t="shared" si="1558"/>
        <v>0</v>
      </c>
      <c r="AE4928" s="73">
        <v>0</v>
      </c>
    </row>
    <row r="4929" spans="1:31" ht="15" customHeight="1">
      <c r="A4929" s="94"/>
      <c r="B4929" s="6" t="str">
        <f>IFERROR(VLOOKUP(A4929,'Distributor List'!$A$2:$D$77,2,0),"-")</f>
        <v>-</v>
      </c>
      <c r="C4929" s="6" t="str">
        <f>IFERROR(VLOOKUP(A4929,'Distributor List'!$A$2:$D$77,3,0),"-")</f>
        <v>-</v>
      </c>
      <c r="D4929" s="6" t="str">
        <f>IFERROR(VLOOKUP(A4929,'Distributor List'!$A$2:$F$77,6,0),"-")</f>
        <v>-</v>
      </c>
      <c r="E4929" s="6" t="str">
        <f>IFERROR(VLOOKUP(A4929,'Distributor List'!$A$2:$D$77,4,0),"-")</f>
        <v>-</v>
      </c>
      <c r="F4929" s="6" t="str">
        <f>IFERROR(VLOOKUP(H4929,'Price List'!$A$2:$H$109,8,0),"-")</f>
        <v>-</v>
      </c>
      <c r="G4929" s="6" t="str">
        <f>IFERROR(VLOOKUP(A4929,'Distributor List'!$A$2:$E$77,5,0),"-")</f>
        <v>-</v>
      </c>
      <c r="H4929" s="10"/>
      <c r="I4929" s="95"/>
      <c r="J4929" s="92"/>
      <c r="K4929" s="92"/>
      <c r="L4929" s="73">
        <f t="shared" si="1555"/>
        <v>0</v>
      </c>
      <c r="M4929" s="73">
        <f t="shared" si="1552"/>
        <v>0</v>
      </c>
      <c r="N4929" s="73"/>
      <c r="O4929" s="73"/>
      <c r="P4929" s="73"/>
      <c r="Q4929" s="73"/>
      <c r="R4929" s="73">
        <f t="shared" si="1554"/>
        <v>0</v>
      </c>
      <c r="S4929" s="76" t="str">
        <f t="shared" si="1546"/>
        <v>-</v>
      </c>
      <c r="T4929" s="96">
        <v>0</v>
      </c>
      <c r="U4929" s="97"/>
      <c r="V4929" s="73">
        <f t="shared" si="1553"/>
        <v>0</v>
      </c>
      <c r="W4929" s="73">
        <f t="shared" si="1547"/>
        <v>0</v>
      </c>
      <c r="X4929" s="76" t="str">
        <f t="shared" si="1548"/>
        <v>-</v>
      </c>
      <c r="Y4929" s="73">
        <f t="shared" si="1549"/>
        <v>0</v>
      </c>
      <c r="Z4929" s="73">
        <f t="shared" si="1550"/>
        <v>0</v>
      </c>
      <c r="AA4929" s="73">
        <f t="shared" si="1556"/>
        <v>0</v>
      </c>
      <c r="AB4929" s="73">
        <f t="shared" si="1551"/>
        <v>0</v>
      </c>
      <c r="AC4929" s="73">
        <f t="shared" si="1557"/>
        <v>0</v>
      </c>
      <c r="AD4929" s="73">
        <f t="shared" si="1558"/>
        <v>0</v>
      </c>
      <c r="AE4929" s="73">
        <v>0</v>
      </c>
    </row>
    <row r="4930" spans="1:31" ht="15" customHeight="1">
      <c r="A4930" s="94"/>
      <c r="B4930" s="6" t="str">
        <f>IFERROR(VLOOKUP(A4930,'Distributor List'!$A$2:$D$77,2,0),"-")</f>
        <v>-</v>
      </c>
      <c r="C4930" s="6" t="str">
        <f>IFERROR(VLOOKUP(A4930,'Distributor List'!$A$2:$D$77,3,0),"-")</f>
        <v>-</v>
      </c>
      <c r="D4930" s="6" t="str">
        <f>IFERROR(VLOOKUP(A4930,'Distributor List'!$A$2:$F$77,6,0),"-")</f>
        <v>-</v>
      </c>
      <c r="E4930" s="6" t="str">
        <f>IFERROR(VLOOKUP(A4930,'Distributor List'!$A$2:$D$77,4,0),"-")</f>
        <v>-</v>
      </c>
      <c r="F4930" s="6" t="str">
        <f>IFERROR(VLOOKUP(H4930,'Price List'!$A$2:$H$109,8,0),"-")</f>
        <v>-</v>
      </c>
      <c r="G4930" s="6" t="str">
        <f>IFERROR(VLOOKUP(A4930,'Distributor List'!$A$2:$E$77,5,0),"-")</f>
        <v>-</v>
      </c>
      <c r="H4930" s="10"/>
      <c r="I4930" s="95"/>
      <c r="J4930" s="92"/>
      <c r="K4930" s="92"/>
      <c r="L4930" s="73">
        <f t="shared" si="1555"/>
        <v>0</v>
      </c>
      <c r="M4930" s="73">
        <f t="shared" si="1552"/>
        <v>0</v>
      </c>
      <c r="N4930" s="73"/>
      <c r="O4930" s="73"/>
      <c r="P4930" s="73"/>
      <c r="Q4930" s="73"/>
      <c r="R4930" s="73">
        <f t="shared" si="1554"/>
        <v>0</v>
      </c>
      <c r="S4930" s="76" t="str">
        <f t="shared" si="1546"/>
        <v>-</v>
      </c>
      <c r="T4930" s="96">
        <v>0</v>
      </c>
      <c r="U4930" s="97"/>
      <c r="V4930" s="73">
        <f t="shared" si="1553"/>
        <v>0</v>
      </c>
      <c r="W4930" s="73">
        <f t="shared" si="1547"/>
        <v>0</v>
      </c>
      <c r="X4930" s="76" t="str">
        <f t="shared" si="1548"/>
        <v>-</v>
      </c>
      <c r="Y4930" s="73">
        <f t="shared" si="1549"/>
        <v>0</v>
      </c>
      <c r="Z4930" s="73">
        <f t="shared" si="1550"/>
        <v>0</v>
      </c>
      <c r="AA4930" s="73">
        <f t="shared" si="1556"/>
        <v>0</v>
      </c>
      <c r="AB4930" s="73">
        <f t="shared" si="1551"/>
        <v>0</v>
      </c>
      <c r="AC4930" s="73">
        <f t="shared" si="1557"/>
        <v>0</v>
      </c>
      <c r="AD4930" s="73">
        <f t="shared" si="1558"/>
        <v>0</v>
      </c>
      <c r="AE4930" s="73">
        <v>0</v>
      </c>
    </row>
    <row r="4931" spans="1:31" ht="15" customHeight="1">
      <c r="A4931" s="94"/>
      <c r="B4931" s="6" t="str">
        <f>IFERROR(VLOOKUP(A4931,'Distributor List'!$A$2:$D$77,2,0),"-")</f>
        <v>-</v>
      </c>
      <c r="C4931" s="6" t="str">
        <f>IFERROR(VLOOKUP(A4931,'Distributor List'!$A$2:$D$77,3,0),"-")</f>
        <v>-</v>
      </c>
      <c r="D4931" s="6" t="str">
        <f>IFERROR(VLOOKUP(A4931,'Distributor List'!$A$2:$F$77,6,0),"-")</f>
        <v>-</v>
      </c>
      <c r="E4931" s="6" t="str">
        <f>IFERROR(VLOOKUP(A4931,'Distributor List'!$A$2:$D$77,4,0),"-")</f>
        <v>-</v>
      </c>
      <c r="F4931" s="6" t="str">
        <f>IFERROR(VLOOKUP(H4931,'Price List'!$A$2:$H$109,8,0),"-")</f>
        <v>-</v>
      </c>
      <c r="G4931" s="6" t="str">
        <f>IFERROR(VLOOKUP(A4931,'Distributor List'!$A$2:$E$77,5,0),"-")</f>
        <v>-</v>
      </c>
      <c r="H4931" s="10"/>
      <c r="I4931" s="95"/>
      <c r="J4931" s="92"/>
      <c r="K4931" s="92"/>
      <c r="L4931" s="73">
        <f t="shared" si="1555"/>
        <v>0</v>
      </c>
      <c r="M4931" s="73">
        <f t="shared" si="1552"/>
        <v>0</v>
      </c>
      <c r="N4931" s="73"/>
      <c r="O4931" s="73"/>
      <c r="P4931" s="73"/>
      <c r="Q4931" s="73"/>
      <c r="R4931" s="73">
        <f t="shared" si="1554"/>
        <v>0</v>
      </c>
      <c r="S4931" s="76" t="str">
        <f t="shared" si="1546"/>
        <v>-</v>
      </c>
      <c r="T4931" s="96">
        <v>0</v>
      </c>
      <c r="U4931" s="97"/>
      <c r="V4931" s="73">
        <f t="shared" si="1553"/>
        <v>0</v>
      </c>
      <c r="W4931" s="73">
        <f t="shared" si="1547"/>
        <v>0</v>
      </c>
      <c r="X4931" s="76" t="str">
        <f t="shared" si="1548"/>
        <v>-</v>
      </c>
      <c r="Y4931" s="73">
        <f t="shared" si="1549"/>
        <v>0</v>
      </c>
      <c r="Z4931" s="73">
        <f t="shared" si="1550"/>
        <v>0</v>
      </c>
      <c r="AA4931" s="73">
        <f t="shared" si="1556"/>
        <v>0</v>
      </c>
      <c r="AB4931" s="73">
        <f t="shared" si="1551"/>
        <v>0</v>
      </c>
      <c r="AC4931" s="73">
        <f t="shared" si="1557"/>
        <v>0</v>
      </c>
      <c r="AD4931" s="73">
        <f t="shared" si="1558"/>
        <v>0</v>
      </c>
      <c r="AE4931" s="73">
        <v>0</v>
      </c>
    </row>
    <row r="4932" spans="1:31" ht="15" customHeight="1">
      <c r="A4932" s="94"/>
      <c r="B4932" s="6" t="str">
        <f>IFERROR(VLOOKUP(A4932,'Distributor List'!$A$2:$D$77,2,0),"-")</f>
        <v>-</v>
      </c>
      <c r="C4932" s="6" t="str">
        <f>IFERROR(VLOOKUP(A4932,'Distributor List'!$A$2:$D$77,3,0),"-")</f>
        <v>-</v>
      </c>
      <c r="D4932" s="6" t="str">
        <f>IFERROR(VLOOKUP(A4932,'Distributor List'!$A$2:$F$77,6,0),"-")</f>
        <v>-</v>
      </c>
      <c r="E4932" s="6" t="str">
        <f>IFERROR(VLOOKUP(A4932,'Distributor List'!$A$2:$D$77,4,0),"-")</f>
        <v>-</v>
      </c>
      <c r="F4932" s="6" t="str">
        <f>IFERROR(VLOOKUP(H4932,'Price List'!$A$2:$H$109,8,0),"-")</f>
        <v>-</v>
      </c>
      <c r="G4932" s="6" t="str">
        <f>IFERROR(VLOOKUP(A4932,'Distributor List'!$A$2:$E$77,5,0),"-")</f>
        <v>-</v>
      </c>
      <c r="H4932" s="10"/>
      <c r="I4932" s="95"/>
      <c r="J4932" s="92"/>
      <c r="K4932" s="92"/>
      <c r="L4932" s="73">
        <f t="shared" si="1555"/>
        <v>0</v>
      </c>
      <c r="M4932" s="73">
        <f t="shared" si="1552"/>
        <v>0</v>
      </c>
      <c r="N4932" s="73"/>
      <c r="O4932" s="73"/>
      <c r="P4932" s="73"/>
      <c r="Q4932" s="73"/>
      <c r="R4932" s="73">
        <f t="shared" si="1554"/>
        <v>0</v>
      </c>
      <c r="S4932" s="76" t="str">
        <f t="shared" si="1546"/>
        <v>-</v>
      </c>
      <c r="T4932" s="96">
        <v>0</v>
      </c>
      <c r="U4932" s="97"/>
      <c r="V4932" s="73">
        <f t="shared" si="1553"/>
        <v>0</v>
      </c>
      <c r="W4932" s="73">
        <f t="shared" si="1547"/>
        <v>0</v>
      </c>
      <c r="X4932" s="76" t="str">
        <f t="shared" si="1548"/>
        <v>-</v>
      </c>
      <c r="Y4932" s="73">
        <f t="shared" si="1549"/>
        <v>0</v>
      </c>
      <c r="Z4932" s="73">
        <f t="shared" si="1550"/>
        <v>0</v>
      </c>
      <c r="AA4932" s="73">
        <f t="shared" si="1556"/>
        <v>0</v>
      </c>
      <c r="AB4932" s="73">
        <f t="shared" si="1551"/>
        <v>0</v>
      </c>
      <c r="AC4932" s="73">
        <f t="shared" si="1557"/>
        <v>0</v>
      </c>
      <c r="AD4932" s="73">
        <f t="shared" si="1558"/>
        <v>0</v>
      </c>
      <c r="AE4932" s="73">
        <v>0</v>
      </c>
    </row>
    <row r="4933" spans="1:31" ht="15" customHeight="1">
      <c r="A4933" s="94"/>
      <c r="B4933" s="6" t="str">
        <f>IFERROR(VLOOKUP(A4933,'Distributor List'!$A$2:$D$77,2,0),"-")</f>
        <v>-</v>
      </c>
      <c r="C4933" s="6" t="str">
        <f>IFERROR(VLOOKUP(A4933,'Distributor List'!$A$2:$D$77,3,0),"-")</f>
        <v>-</v>
      </c>
      <c r="D4933" s="6" t="str">
        <f>IFERROR(VLOOKUP(A4933,'Distributor List'!$A$2:$F$77,6,0),"-")</f>
        <v>-</v>
      </c>
      <c r="E4933" s="6" t="str">
        <f>IFERROR(VLOOKUP(A4933,'Distributor List'!$A$2:$D$77,4,0),"-")</f>
        <v>-</v>
      </c>
      <c r="F4933" s="6" t="str">
        <f>IFERROR(VLOOKUP(H4933,'Price List'!$A$2:$H$109,8,0),"-")</f>
        <v>-</v>
      </c>
      <c r="G4933" s="6" t="str">
        <f>IFERROR(VLOOKUP(A4933,'Distributor List'!$A$2:$E$77,5,0),"-")</f>
        <v>-</v>
      </c>
      <c r="H4933" s="10"/>
      <c r="I4933" s="95"/>
      <c r="J4933" s="92"/>
      <c r="K4933" s="92"/>
      <c r="L4933" s="73">
        <f t="shared" si="1555"/>
        <v>0</v>
      </c>
      <c r="M4933" s="73">
        <f t="shared" si="1552"/>
        <v>0</v>
      </c>
      <c r="N4933" s="73"/>
      <c r="O4933" s="73"/>
      <c r="P4933" s="73"/>
      <c r="Q4933" s="73"/>
      <c r="R4933" s="73">
        <f t="shared" si="1554"/>
        <v>0</v>
      </c>
      <c r="S4933" s="76" t="str">
        <f t="shared" si="1546"/>
        <v>-</v>
      </c>
      <c r="T4933" s="96">
        <v>0</v>
      </c>
      <c r="U4933" s="97"/>
      <c r="V4933" s="73">
        <f t="shared" si="1553"/>
        <v>0</v>
      </c>
      <c r="W4933" s="73">
        <f t="shared" si="1547"/>
        <v>0</v>
      </c>
      <c r="X4933" s="76" t="str">
        <f t="shared" si="1548"/>
        <v>-</v>
      </c>
      <c r="Y4933" s="73">
        <f t="shared" si="1549"/>
        <v>0</v>
      </c>
      <c r="Z4933" s="73">
        <f t="shared" si="1550"/>
        <v>0</v>
      </c>
      <c r="AA4933" s="73">
        <f t="shared" si="1556"/>
        <v>0</v>
      </c>
      <c r="AB4933" s="73">
        <f t="shared" si="1551"/>
        <v>0</v>
      </c>
      <c r="AC4933" s="73">
        <f t="shared" si="1557"/>
        <v>0</v>
      </c>
      <c r="AD4933" s="73">
        <f t="shared" si="1558"/>
        <v>0</v>
      </c>
      <c r="AE4933" s="73">
        <v>0</v>
      </c>
    </row>
    <row r="4934" spans="1:31" ht="15" customHeight="1">
      <c r="A4934" s="94"/>
      <c r="B4934" s="6" t="str">
        <f>IFERROR(VLOOKUP(A4934,'Distributor List'!$A$2:$D$77,2,0),"-")</f>
        <v>-</v>
      </c>
      <c r="C4934" s="6" t="str">
        <f>IFERROR(VLOOKUP(A4934,'Distributor List'!$A$2:$D$77,3,0),"-")</f>
        <v>-</v>
      </c>
      <c r="D4934" s="6" t="str">
        <f>IFERROR(VLOOKUP(A4934,'Distributor List'!$A$2:$F$77,6,0),"-")</f>
        <v>-</v>
      </c>
      <c r="E4934" s="6" t="str">
        <f>IFERROR(VLOOKUP(A4934,'Distributor List'!$A$2:$D$77,4,0),"-")</f>
        <v>-</v>
      </c>
      <c r="F4934" s="6" t="str">
        <f>IFERROR(VLOOKUP(H4934,'Price List'!$A$2:$H$109,8,0),"-")</f>
        <v>-</v>
      </c>
      <c r="G4934" s="6" t="str">
        <f>IFERROR(VLOOKUP(A4934,'Distributor List'!$A$2:$E$77,5,0),"-")</f>
        <v>-</v>
      </c>
      <c r="H4934" s="10"/>
      <c r="I4934" s="95"/>
      <c r="J4934" s="92"/>
      <c r="K4934" s="92"/>
      <c r="L4934" s="73">
        <f t="shared" si="1555"/>
        <v>0</v>
      </c>
      <c r="M4934" s="73">
        <f t="shared" si="1552"/>
        <v>0</v>
      </c>
      <c r="N4934" s="73"/>
      <c r="O4934" s="73"/>
      <c r="P4934" s="73"/>
      <c r="Q4934" s="73"/>
      <c r="R4934" s="73">
        <f t="shared" si="1554"/>
        <v>0</v>
      </c>
      <c r="S4934" s="76" t="str">
        <f t="shared" si="1546"/>
        <v>-</v>
      </c>
      <c r="T4934" s="96">
        <v>0</v>
      </c>
      <c r="U4934" s="97"/>
      <c r="V4934" s="73">
        <f t="shared" si="1553"/>
        <v>0</v>
      </c>
      <c r="W4934" s="73">
        <f t="shared" si="1547"/>
        <v>0</v>
      </c>
      <c r="X4934" s="76" t="str">
        <f t="shared" si="1548"/>
        <v>-</v>
      </c>
      <c r="Y4934" s="73">
        <f t="shared" si="1549"/>
        <v>0</v>
      </c>
      <c r="Z4934" s="73">
        <f t="shared" si="1550"/>
        <v>0</v>
      </c>
      <c r="AA4934" s="73">
        <f t="shared" si="1556"/>
        <v>0</v>
      </c>
      <c r="AB4934" s="73">
        <f t="shared" si="1551"/>
        <v>0</v>
      </c>
      <c r="AC4934" s="73">
        <f t="shared" si="1557"/>
        <v>0</v>
      </c>
      <c r="AD4934" s="73">
        <f t="shared" si="1558"/>
        <v>0</v>
      </c>
      <c r="AE4934" s="73">
        <v>0</v>
      </c>
    </row>
    <row r="4935" spans="1:31" ht="15" customHeight="1">
      <c r="A4935" s="94"/>
      <c r="B4935" s="6" t="str">
        <f>IFERROR(VLOOKUP(A4935,'Distributor List'!$A$2:$D$77,2,0),"-")</f>
        <v>-</v>
      </c>
      <c r="C4935" s="6" t="str">
        <f>IFERROR(VLOOKUP(A4935,'Distributor List'!$A$2:$D$77,3,0),"-")</f>
        <v>-</v>
      </c>
      <c r="D4935" s="6" t="str">
        <f>IFERROR(VLOOKUP(A4935,'Distributor List'!$A$2:$F$77,6,0),"-")</f>
        <v>-</v>
      </c>
      <c r="E4935" s="6" t="str">
        <f>IFERROR(VLOOKUP(A4935,'Distributor List'!$A$2:$D$77,4,0),"-")</f>
        <v>-</v>
      </c>
      <c r="F4935" s="6" t="str">
        <f>IFERROR(VLOOKUP(H4935,'Price List'!$A$2:$H$109,8,0),"-")</f>
        <v>-</v>
      </c>
      <c r="G4935" s="6" t="str">
        <f>IFERROR(VLOOKUP(A4935,'Distributor List'!$A$2:$E$77,5,0),"-")</f>
        <v>-</v>
      </c>
      <c r="H4935" s="10"/>
      <c r="I4935" s="95"/>
      <c r="J4935" s="92"/>
      <c r="K4935" s="92"/>
      <c r="L4935" s="73">
        <f t="shared" si="1555"/>
        <v>0</v>
      </c>
      <c r="M4935" s="73">
        <f t="shared" si="1552"/>
        <v>0</v>
      </c>
      <c r="N4935" s="73"/>
      <c r="O4935" s="73"/>
      <c r="P4935" s="73"/>
      <c r="Q4935" s="73"/>
      <c r="R4935" s="73">
        <f t="shared" si="1554"/>
        <v>0</v>
      </c>
      <c r="S4935" s="76" t="str">
        <f t="shared" si="1546"/>
        <v>-</v>
      </c>
      <c r="T4935" s="96">
        <v>0</v>
      </c>
      <c r="U4935" s="97"/>
      <c r="V4935" s="73">
        <f t="shared" si="1553"/>
        <v>0</v>
      </c>
      <c r="W4935" s="73">
        <f t="shared" si="1547"/>
        <v>0</v>
      </c>
      <c r="X4935" s="76" t="str">
        <f t="shared" si="1548"/>
        <v>-</v>
      </c>
      <c r="Y4935" s="73">
        <f t="shared" si="1549"/>
        <v>0</v>
      </c>
      <c r="Z4935" s="73">
        <f t="shared" si="1550"/>
        <v>0</v>
      </c>
      <c r="AA4935" s="73">
        <f t="shared" si="1556"/>
        <v>0</v>
      </c>
      <c r="AB4935" s="73">
        <f t="shared" si="1551"/>
        <v>0</v>
      </c>
      <c r="AC4935" s="73">
        <f t="shared" si="1557"/>
        <v>0</v>
      </c>
      <c r="AD4935" s="73">
        <f t="shared" si="1558"/>
        <v>0</v>
      </c>
      <c r="AE4935" s="73">
        <v>0</v>
      </c>
    </row>
    <row r="4936" spans="1:31" ht="15" customHeight="1">
      <c r="A4936" s="94"/>
      <c r="B4936" s="6" t="str">
        <f>IFERROR(VLOOKUP(A4936,'Distributor List'!$A$2:$D$77,2,0),"-")</f>
        <v>-</v>
      </c>
      <c r="C4936" s="6" t="str">
        <f>IFERROR(VLOOKUP(A4936,'Distributor List'!$A$2:$D$77,3,0),"-")</f>
        <v>-</v>
      </c>
      <c r="D4936" s="6" t="str">
        <f>IFERROR(VLOOKUP(A4936,'Distributor List'!$A$2:$F$77,6,0),"-")</f>
        <v>-</v>
      </c>
      <c r="E4936" s="6" t="str">
        <f>IFERROR(VLOOKUP(A4936,'Distributor List'!$A$2:$D$77,4,0),"-")</f>
        <v>-</v>
      </c>
      <c r="F4936" s="6" t="str">
        <f>IFERROR(VLOOKUP(H4936,'Price List'!$A$2:$H$109,8,0),"-")</f>
        <v>-</v>
      </c>
      <c r="G4936" s="6" t="str">
        <f>IFERROR(VLOOKUP(A4936,'Distributor List'!$A$2:$E$77,5,0),"-")</f>
        <v>-</v>
      </c>
      <c r="H4936" s="10"/>
      <c r="I4936" s="95"/>
      <c r="J4936" s="92"/>
      <c r="K4936" s="92"/>
      <c r="L4936" s="73">
        <f t="shared" si="1555"/>
        <v>0</v>
      </c>
      <c r="M4936" s="73">
        <f t="shared" si="1552"/>
        <v>0</v>
      </c>
      <c r="N4936" s="73"/>
      <c r="O4936" s="73"/>
      <c r="P4936" s="73"/>
      <c r="Q4936" s="73"/>
      <c r="R4936" s="73">
        <f t="shared" si="1554"/>
        <v>0</v>
      </c>
      <c r="S4936" s="76" t="str">
        <f t="shared" si="1546"/>
        <v>-</v>
      </c>
      <c r="T4936" s="96">
        <v>0</v>
      </c>
      <c r="U4936" s="97"/>
      <c r="V4936" s="73">
        <f t="shared" si="1553"/>
        <v>0</v>
      </c>
      <c r="W4936" s="73">
        <f t="shared" si="1547"/>
        <v>0</v>
      </c>
      <c r="X4936" s="76" t="str">
        <f t="shared" si="1548"/>
        <v>-</v>
      </c>
      <c r="Y4936" s="73">
        <f t="shared" si="1549"/>
        <v>0</v>
      </c>
      <c r="Z4936" s="73">
        <f t="shared" si="1550"/>
        <v>0</v>
      </c>
      <c r="AA4936" s="73">
        <f t="shared" si="1556"/>
        <v>0</v>
      </c>
      <c r="AB4936" s="73">
        <f t="shared" si="1551"/>
        <v>0</v>
      </c>
      <c r="AC4936" s="73">
        <f t="shared" si="1557"/>
        <v>0</v>
      </c>
      <c r="AD4936" s="73">
        <f t="shared" si="1558"/>
        <v>0</v>
      </c>
      <c r="AE4936" s="73">
        <v>0</v>
      </c>
    </row>
    <row r="4937" spans="1:31" ht="15" customHeight="1">
      <c r="A4937" s="94"/>
      <c r="B4937" s="6" t="str">
        <f>IFERROR(VLOOKUP(A4937,'Distributor List'!$A$2:$D$77,2,0),"-")</f>
        <v>-</v>
      </c>
      <c r="C4937" s="6" t="str">
        <f>IFERROR(VLOOKUP(A4937,'Distributor List'!$A$2:$D$77,3,0),"-")</f>
        <v>-</v>
      </c>
      <c r="D4937" s="6" t="str">
        <f>IFERROR(VLOOKUP(A4937,'Distributor List'!$A$2:$F$77,6,0),"-")</f>
        <v>-</v>
      </c>
      <c r="E4937" s="6" t="str">
        <f>IFERROR(VLOOKUP(A4937,'Distributor List'!$A$2:$D$77,4,0),"-")</f>
        <v>-</v>
      </c>
      <c r="F4937" s="6" t="str">
        <f>IFERROR(VLOOKUP(H4937,'Price List'!$A$2:$H$109,8,0),"-")</f>
        <v>-</v>
      </c>
      <c r="G4937" s="6" t="str">
        <f>IFERROR(VLOOKUP(A4937,'Distributor List'!$A$2:$E$77,5,0),"-")</f>
        <v>-</v>
      </c>
      <c r="H4937" s="10"/>
      <c r="I4937" s="95"/>
      <c r="J4937" s="92"/>
      <c r="K4937" s="92"/>
      <c r="L4937" s="73">
        <f t="shared" si="1555"/>
        <v>0</v>
      </c>
      <c r="M4937" s="73">
        <f t="shared" si="1552"/>
        <v>0</v>
      </c>
      <c r="N4937" s="73"/>
      <c r="O4937" s="73"/>
      <c r="P4937" s="73"/>
      <c r="Q4937" s="73"/>
      <c r="R4937" s="73">
        <f t="shared" si="1554"/>
        <v>0</v>
      </c>
      <c r="S4937" s="76" t="str">
        <f t="shared" si="1546"/>
        <v>-</v>
      </c>
      <c r="T4937" s="96">
        <v>0</v>
      </c>
      <c r="U4937" s="97"/>
      <c r="V4937" s="73">
        <f t="shared" si="1553"/>
        <v>0</v>
      </c>
      <c r="W4937" s="73">
        <f t="shared" si="1547"/>
        <v>0</v>
      </c>
      <c r="X4937" s="76" t="str">
        <f t="shared" si="1548"/>
        <v>-</v>
      </c>
      <c r="Y4937" s="73">
        <f t="shared" si="1549"/>
        <v>0</v>
      </c>
      <c r="Z4937" s="73">
        <f t="shared" si="1550"/>
        <v>0</v>
      </c>
      <c r="AA4937" s="73">
        <f t="shared" si="1556"/>
        <v>0</v>
      </c>
      <c r="AB4937" s="73">
        <f t="shared" si="1551"/>
        <v>0</v>
      </c>
      <c r="AC4937" s="73">
        <f t="shared" si="1557"/>
        <v>0</v>
      </c>
      <c r="AD4937" s="73">
        <f t="shared" si="1558"/>
        <v>0</v>
      </c>
      <c r="AE4937" s="73">
        <v>0</v>
      </c>
    </row>
    <row r="4938" spans="1:31" ht="15" customHeight="1">
      <c r="A4938" s="94"/>
      <c r="B4938" s="6" t="str">
        <f>IFERROR(VLOOKUP(A4938,'Distributor List'!$A$2:$D$77,2,0),"-")</f>
        <v>-</v>
      </c>
      <c r="C4938" s="6" t="str">
        <f>IFERROR(VLOOKUP(A4938,'Distributor List'!$A$2:$D$77,3,0),"-")</f>
        <v>-</v>
      </c>
      <c r="D4938" s="6" t="str">
        <f>IFERROR(VLOOKUP(A4938,'Distributor List'!$A$2:$F$77,6,0),"-")</f>
        <v>-</v>
      </c>
      <c r="E4938" s="6" t="str">
        <f>IFERROR(VLOOKUP(A4938,'Distributor List'!$A$2:$D$77,4,0),"-")</f>
        <v>-</v>
      </c>
      <c r="F4938" s="6" t="str">
        <f>IFERROR(VLOOKUP(H4938,'Price List'!$A$2:$H$109,8,0),"-")</f>
        <v>-</v>
      </c>
      <c r="G4938" s="6" t="str">
        <f>IFERROR(VLOOKUP(A4938,'Distributor List'!$A$2:$E$77,5,0),"-")</f>
        <v>-</v>
      </c>
      <c r="H4938" s="10"/>
      <c r="I4938" s="95"/>
      <c r="J4938" s="92"/>
      <c r="K4938" s="92"/>
      <c r="L4938" s="73">
        <f t="shared" si="1555"/>
        <v>0</v>
      </c>
      <c r="M4938" s="73">
        <f t="shared" si="1552"/>
        <v>0</v>
      </c>
      <c r="N4938" s="73"/>
      <c r="O4938" s="73"/>
      <c r="P4938" s="73"/>
      <c r="Q4938" s="73"/>
      <c r="R4938" s="73">
        <f t="shared" si="1554"/>
        <v>0</v>
      </c>
      <c r="S4938" s="76" t="str">
        <f t="shared" si="1546"/>
        <v>-</v>
      </c>
      <c r="T4938" s="96">
        <v>0</v>
      </c>
      <c r="U4938" s="97"/>
      <c r="V4938" s="73">
        <f t="shared" si="1553"/>
        <v>0</v>
      </c>
      <c r="W4938" s="73">
        <f t="shared" si="1547"/>
        <v>0</v>
      </c>
      <c r="X4938" s="76" t="str">
        <f t="shared" si="1548"/>
        <v>-</v>
      </c>
      <c r="Y4938" s="73">
        <f t="shared" si="1549"/>
        <v>0</v>
      </c>
      <c r="Z4938" s="73">
        <f t="shared" si="1550"/>
        <v>0</v>
      </c>
      <c r="AA4938" s="73">
        <f t="shared" si="1556"/>
        <v>0</v>
      </c>
      <c r="AB4938" s="73">
        <f t="shared" si="1551"/>
        <v>0</v>
      </c>
      <c r="AC4938" s="73">
        <f t="shared" si="1557"/>
        <v>0</v>
      </c>
      <c r="AD4938" s="73">
        <f t="shared" si="1558"/>
        <v>0</v>
      </c>
      <c r="AE4938" s="73">
        <v>0</v>
      </c>
    </row>
    <row r="4939" spans="1:31" ht="15" customHeight="1">
      <c r="A4939" s="94"/>
      <c r="B4939" s="6" t="str">
        <f>IFERROR(VLOOKUP(A4939,'Distributor List'!$A$2:$D$77,2,0),"-")</f>
        <v>-</v>
      </c>
      <c r="C4939" s="6" t="str">
        <f>IFERROR(VLOOKUP(A4939,'Distributor List'!$A$2:$D$77,3,0),"-")</f>
        <v>-</v>
      </c>
      <c r="D4939" s="6" t="str">
        <f>IFERROR(VLOOKUP(A4939,'Distributor List'!$A$2:$F$77,6,0),"-")</f>
        <v>-</v>
      </c>
      <c r="E4939" s="6" t="str">
        <f>IFERROR(VLOOKUP(A4939,'Distributor List'!$A$2:$D$77,4,0),"-")</f>
        <v>-</v>
      </c>
      <c r="F4939" s="6" t="str">
        <f>IFERROR(VLOOKUP(H4939,'Price List'!$A$2:$H$109,8,0),"-")</f>
        <v>-</v>
      </c>
      <c r="G4939" s="6" t="str">
        <f>IFERROR(VLOOKUP(A4939,'Distributor List'!$A$2:$E$77,5,0),"-")</f>
        <v>-</v>
      </c>
      <c r="H4939" s="10"/>
      <c r="I4939" s="95"/>
      <c r="J4939" s="92"/>
      <c r="K4939" s="92"/>
      <c r="L4939" s="73">
        <f t="shared" si="1555"/>
        <v>0</v>
      </c>
      <c r="M4939" s="73">
        <f t="shared" si="1552"/>
        <v>0</v>
      </c>
      <c r="N4939" s="73"/>
      <c r="O4939" s="73"/>
      <c r="P4939" s="73"/>
      <c r="Q4939" s="73"/>
      <c r="R4939" s="73">
        <f t="shared" si="1554"/>
        <v>0</v>
      </c>
      <c r="S4939" s="76" t="str">
        <f t="shared" si="1546"/>
        <v>-</v>
      </c>
      <c r="T4939" s="96">
        <v>0</v>
      </c>
      <c r="U4939" s="97"/>
      <c r="V4939" s="73">
        <f t="shared" si="1553"/>
        <v>0</v>
      </c>
      <c r="W4939" s="73">
        <f t="shared" si="1547"/>
        <v>0</v>
      </c>
      <c r="X4939" s="76" t="str">
        <f t="shared" si="1548"/>
        <v>-</v>
      </c>
      <c r="Y4939" s="73">
        <f t="shared" si="1549"/>
        <v>0</v>
      </c>
      <c r="Z4939" s="73">
        <f t="shared" si="1550"/>
        <v>0</v>
      </c>
      <c r="AA4939" s="73">
        <f t="shared" si="1556"/>
        <v>0</v>
      </c>
      <c r="AB4939" s="73">
        <f t="shared" si="1551"/>
        <v>0</v>
      </c>
      <c r="AC4939" s="73">
        <f t="shared" si="1557"/>
        <v>0</v>
      </c>
      <c r="AD4939" s="73">
        <f t="shared" si="1558"/>
        <v>0</v>
      </c>
      <c r="AE4939" s="73">
        <v>0</v>
      </c>
    </row>
    <row r="4940" spans="1:31" ht="15" customHeight="1">
      <c r="A4940" s="94"/>
      <c r="B4940" s="6" t="str">
        <f>IFERROR(VLOOKUP(A4940,'Distributor List'!$A$2:$D$77,2,0),"-")</f>
        <v>-</v>
      </c>
      <c r="C4940" s="6" t="str">
        <f>IFERROR(VLOOKUP(A4940,'Distributor List'!$A$2:$D$77,3,0),"-")</f>
        <v>-</v>
      </c>
      <c r="D4940" s="6" t="str">
        <f>IFERROR(VLOOKUP(A4940,'Distributor List'!$A$2:$F$77,6,0),"-")</f>
        <v>-</v>
      </c>
      <c r="E4940" s="6" t="str">
        <f>IFERROR(VLOOKUP(A4940,'Distributor List'!$A$2:$D$77,4,0),"-")</f>
        <v>-</v>
      </c>
      <c r="F4940" s="6" t="str">
        <f>IFERROR(VLOOKUP(H4940,'Price List'!$A$2:$H$109,8,0),"-")</f>
        <v>-</v>
      </c>
      <c r="G4940" s="6" t="str">
        <f>IFERROR(VLOOKUP(A4940,'Distributor List'!$A$2:$E$77,5,0),"-")</f>
        <v>-</v>
      </c>
      <c r="H4940" s="10"/>
      <c r="I4940" s="95"/>
      <c r="J4940" s="92"/>
      <c r="K4940" s="92"/>
      <c r="L4940" s="73">
        <f t="shared" si="1555"/>
        <v>0</v>
      </c>
      <c r="M4940" s="73">
        <f t="shared" si="1552"/>
        <v>0</v>
      </c>
      <c r="N4940" s="73"/>
      <c r="O4940" s="73"/>
      <c r="P4940" s="73"/>
      <c r="Q4940" s="73"/>
      <c r="R4940" s="73">
        <f t="shared" si="1554"/>
        <v>0</v>
      </c>
      <c r="S4940" s="76" t="str">
        <f t="shared" si="1546"/>
        <v>-</v>
      </c>
      <c r="T4940" s="96">
        <v>0</v>
      </c>
      <c r="U4940" s="97"/>
      <c r="V4940" s="73">
        <f t="shared" si="1553"/>
        <v>0</v>
      </c>
      <c r="W4940" s="73">
        <f t="shared" si="1547"/>
        <v>0</v>
      </c>
      <c r="X4940" s="76" t="str">
        <f t="shared" si="1548"/>
        <v>-</v>
      </c>
      <c r="Y4940" s="73">
        <f t="shared" si="1549"/>
        <v>0</v>
      </c>
      <c r="Z4940" s="73">
        <f t="shared" si="1550"/>
        <v>0</v>
      </c>
      <c r="AA4940" s="73">
        <f t="shared" si="1556"/>
        <v>0</v>
      </c>
      <c r="AB4940" s="73">
        <f t="shared" si="1551"/>
        <v>0</v>
      </c>
      <c r="AC4940" s="73">
        <f t="shared" si="1557"/>
        <v>0</v>
      </c>
      <c r="AD4940" s="73">
        <f t="shared" si="1558"/>
        <v>0</v>
      </c>
      <c r="AE4940" s="73">
        <v>0</v>
      </c>
    </row>
    <row r="4941" spans="1:31" ht="15" customHeight="1">
      <c r="A4941" s="94"/>
      <c r="B4941" s="6" t="str">
        <f>IFERROR(VLOOKUP(A4941,'Distributor List'!$A$2:$D$77,2,0),"-")</f>
        <v>-</v>
      </c>
      <c r="C4941" s="6" t="str">
        <f>IFERROR(VLOOKUP(A4941,'Distributor List'!$A$2:$D$77,3,0),"-")</f>
        <v>-</v>
      </c>
      <c r="D4941" s="6" t="str">
        <f>IFERROR(VLOOKUP(A4941,'Distributor List'!$A$2:$F$77,6,0),"-")</f>
        <v>-</v>
      </c>
      <c r="E4941" s="6" t="str">
        <f>IFERROR(VLOOKUP(A4941,'Distributor List'!$A$2:$D$77,4,0),"-")</f>
        <v>-</v>
      </c>
      <c r="F4941" s="6" t="str">
        <f>IFERROR(VLOOKUP(H4941,'Price List'!$A$2:$H$109,8,0),"-")</f>
        <v>-</v>
      </c>
      <c r="G4941" s="6" t="str">
        <f>IFERROR(VLOOKUP(A4941,'Distributor List'!$A$2:$E$77,5,0),"-")</f>
        <v>-</v>
      </c>
      <c r="H4941" s="10"/>
      <c r="I4941" s="95"/>
      <c r="J4941" s="92"/>
      <c r="K4941" s="92"/>
      <c r="L4941" s="73">
        <f t="shared" si="1555"/>
        <v>0</v>
      </c>
      <c r="M4941" s="73">
        <f t="shared" si="1552"/>
        <v>0</v>
      </c>
      <c r="N4941" s="73"/>
      <c r="O4941" s="73"/>
      <c r="P4941" s="73"/>
      <c r="Q4941" s="73"/>
      <c r="R4941" s="73">
        <f t="shared" si="1554"/>
        <v>0</v>
      </c>
      <c r="S4941" s="76" t="str">
        <f t="shared" si="1546"/>
        <v>-</v>
      </c>
      <c r="T4941" s="96">
        <v>0</v>
      </c>
      <c r="U4941" s="97"/>
      <c r="V4941" s="73">
        <f t="shared" si="1553"/>
        <v>0</v>
      </c>
      <c r="W4941" s="73">
        <f t="shared" si="1547"/>
        <v>0</v>
      </c>
      <c r="X4941" s="76" t="str">
        <f t="shared" si="1548"/>
        <v>-</v>
      </c>
      <c r="Y4941" s="73">
        <f t="shared" si="1549"/>
        <v>0</v>
      </c>
      <c r="Z4941" s="73">
        <f t="shared" si="1550"/>
        <v>0</v>
      </c>
      <c r="AA4941" s="73">
        <f t="shared" si="1556"/>
        <v>0</v>
      </c>
      <c r="AB4941" s="73">
        <f t="shared" si="1551"/>
        <v>0</v>
      </c>
      <c r="AC4941" s="73">
        <f t="shared" si="1557"/>
        <v>0</v>
      </c>
      <c r="AD4941" s="73">
        <f t="shared" si="1558"/>
        <v>0</v>
      </c>
      <c r="AE4941" s="73">
        <v>0</v>
      </c>
    </row>
    <row r="4942" spans="1:31" ht="15" customHeight="1">
      <c r="A4942" s="94"/>
      <c r="B4942" s="6" t="str">
        <f>IFERROR(VLOOKUP(A4942,'Distributor List'!$A$2:$D$77,2,0),"-")</f>
        <v>-</v>
      </c>
      <c r="C4942" s="6" t="str">
        <f>IFERROR(VLOOKUP(A4942,'Distributor List'!$A$2:$D$77,3,0),"-")</f>
        <v>-</v>
      </c>
      <c r="D4942" s="6" t="str">
        <f>IFERROR(VLOOKUP(A4942,'Distributor List'!$A$2:$F$77,6,0),"-")</f>
        <v>-</v>
      </c>
      <c r="E4942" s="6" t="str">
        <f>IFERROR(VLOOKUP(A4942,'Distributor List'!$A$2:$D$77,4,0),"-")</f>
        <v>-</v>
      </c>
      <c r="F4942" s="6" t="str">
        <f>IFERROR(VLOOKUP(H4942,'Price List'!$A$2:$H$109,8,0),"-")</f>
        <v>-</v>
      </c>
      <c r="G4942" s="6" t="str">
        <f>IFERROR(VLOOKUP(A4942,'Distributor List'!$A$2:$E$77,5,0),"-")</f>
        <v>-</v>
      </c>
      <c r="H4942" s="10"/>
      <c r="I4942" s="95"/>
      <c r="J4942" s="92"/>
      <c r="K4942" s="92"/>
      <c r="L4942" s="73">
        <f t="shared" si="1555"/>
        <v>0</v>
      </c>
      <c r="M4942" s="73">
        <f t="shared" si="1552"/>
        <v>0</v>
      </c>
      <c r="N4942" s="73"/>
      <c r="O4942" s="73"/>
      <c r="P4942" s="73"/>
      <c r="Q4942" s="73"/>
      <c r="R4942" s="73">
        <f t="shared" si="1554"/>
        <v>0</v>
      </c>
      <c r="S4942" s="76" t="str">
        <f t="shared" si="1546"/>
        <v>-</v>
      </c>
      <c r="T4942" s="96">
        <v>0</v>
      </c>
      <c r="U4942" s="97"/>
      <c r="V4942" s="73">
        <f t="shared" si="1553"/>
        <v>0</v>
      </c>
      <c r="W4942" s="73">
        <f t="shared" si="1547"/>
        <v>0</v>
      </c>
      <c r="X4942" s="76" t="str">
        <f t="shared" si="1548"/>
        <v>-</v>
      </c>
      <c r="Y4942" s="73">
        <f t="shared" si="1549"/>
        <v>0</v>
      </c>
      <c r="Z4942" s="73">
        <f t="shared" si="1550"/>
        <v>0</v>
      </c>
      <c r="AA4942" s="73">
        <f t="shared" si="1556"/>
        <v>0</v>
      </c>
      <c r="AB4942" s="73">
        <f t="shared" si="1551"/>
        <v>0</v>
      </c>
      <c r="AC4942" s="73">
        <f t="shared" si="1557"/>
        <v>0</v>
      </c>
      <c r="AD4942" s="73">
        <f t="shared" si="1558"/>
        <v>0</v>
      </c>
      <c r="AE4942" s="73">
        <v>0</v>
      </c>
    </row>
    <row r="4943" spans="1:31" ht="15" customHeight="1">
      <c r="A4943" s="94"/>
      <c r="B4943" s="6" t="str">
        <f>IFERROR(VLOOKUP(A4943,'Distributor List'!$A$2:$D$77,2,0),"-")</f>
        <v>-</v>
      </c>
      <c r="C4943" s="6" t="str">
        <f>IFERROR(VLOOKUP(A4943,'Distributor List'!$A$2:$D$77,3,0),"-")</f>
        <v>-</v>
      </c>
      <c r="D4943" s="6" t="str">
        <f>IFERROR(VLOOKUP(A4943,'Distributor List'!$A$2:$F$77,6,0),"-")</f>
        <v>-</v>
      </c>
      <c r="E4943" s="6" t="str">
        <f>IFERROR(VLOOKUP(A4943,'Distributor List'!$A$2:$D$77,4,0),"-")</f>
        <v>-</v>
      </c>
      <c r="F4943" s="6" t="str">
        <f>IFERROR(VLOOKUP(H4943,'Price List'!$A$2:$H$109,8,0),"-")</f>
        <v>-</v>
      </c>
      <c r="G4943" s="6" t="str">
        <f>IFERROR(VLOOKUP(A4943,'Distributor List'!$A$2:$E$77,5,0),"-")</f>
        <v>-</v>
      </c>
      <c r="H4943" s="10"/>
      <c r="I4943" s="95"/>
      <c r="J4943" s="92"/>
      <c r="K4943" s="92"/>
      <c r="L4943" s="73">
        <f t="shared" si="1555"/>
        <v>0</v>
      </c>
      <c r="M4943" s="73">
        <f t="shared" si="1552"/>
        <v>0</v>
      </c>
      <c r="N4943" s="73"/>
      <c r="O4943" s="73"/>
      <c r="P4943" s="73"/>
      <c r="Q4943" s="73"/>
      <c r="R4943" s="73">
        <f t="shared" si="1554"/>
        <v>0</v>
      </c>
      <c r="S4943" s="76" t="str">
        <f t="shared" si="1546"/>
        <v>-</v>
      </c>
      <c r="T4943" s="96">
        <v>0</v>
      </c>
      <c r="U4943" s="97"/>
      <c r="V4943" s="73">
        <f t="shared" si="1553"/>
        <v>0</v>
      </c>
      <c r="W4943" s="73">
        <f t="shared" si="1547"/>
        <v>0</v>
      </c>
      <c r="X4943" s="76" t="str">
        <f t="shared" si="1548"/>
        <v>-</v>
      </c>
      <c r="Y4943" s="73">
        <f t="shared" si="1549"/>
        <v>0</v>
      </c>
      <c r="Z4943" s="73">
        <f t="shared" si="1550"/>
        <v>0</v>
      </c>
      <c r="AA4943" s="73">
        <f t="shared" si="1556"/>
        <v>0</v>
      </c>
      <c r="AB4943" s="73">
        <f t="shared" si="1551"/>
        <v>0</v>
      </c>
      <c r="AC4943" s="73">
        <f t="shared" si="1557"/>
        <v>0</v>
      </c>
      <c r="AD4943" s="73">
        <f t="shared" si="1558"/>
        <v>0</v>
      </c>
      <c r="AE4943" s="73">
        <v>0</v>
      </c>
    </row>
    <row r="4944" spans="1:31" ht="15" customHeight="1">
      <c r="A4944" s="94"/>
      <c r="B4944" s="6" t="str">
        <f>IFERROR(VLOOKUP(A4944,'Distributor List'!$A$2:$D$77,2,0),"-")</f>
        <v>-</v>
      </c>
      <c r="C4944" s="6" t="str">
        <f>IFERROR(VLOOKUP(A4944,'Distributor List'!$A$2:$D$77,3,0),"-")</f>
        <v>-</v>
      </c>
      <c r="D4944" s="6" t="str">
        <f>IFERROR(VLOOKUP(A4944,'Distributor List'!$A$2:$F$77,6,0),"-")</f>
        <v>-</v>
      </c>
      <c r="E4944" s="6" t="str">
        <f>IFERROR(VLOOKUP(A4944,'Distributor List'!$A$2:$D$77,4,0),"-")</f>
        <v>-</v>
      </c>
      <c r="F4944" s="6" t="str">
        <f>IFERROR(VLOOKUP(H4944,'Price List'!$A$2:$H$109,8,0),"-")</f>
        <v>-</v>
      </c>
      <c r="G4944" s="6" t="str">
        <f>IFERROR(VLOOKUP(A4944,'Distributor List'!$A$2:$E$77,5,0),"-")</f>
        <v>-</v>
      </c>
      <c r="H4944" s="10"/>
      <c r="I4944" s="95"/>
      <c r="J4944" s="92"/>
      <c r="K4944" s="92"/>
      <c r="L4944" s="73">
        <f t="shared" si="1555"/>
        <v>0</v>
      </c>
      <c r="M4944" s="73">
        <f t="shared" si="1552"/>
        <v>0</v>
      </c>
      <c r="N4944" s="73"/>
      <c r="O4944" s="73"/>
      <c r="P4944" s="73"/>
      <c r="Q4944" s="73"/>
      <c r="R4944" s="73">
        <f t="shared" si="1554"/>
        <v>0</v>
      </c>
      <c r="S4944" s="76" t="str">
        <f t="shared" si="1546"/>
        <v>-</v>
      </c>
      <c r="T4944" s="96">
        <v>0</v>
      </c>
      <c r="U4944" s="97"/>
      <c r="V4944" s="73">
        <f t="shared" si="1553"/>
        <v>0</v>
      </c>
      <c r="W4944" s="73">
        <f t="shared" si="1547"/>
        <v>0</v>
      </c>
      <c r="X4944" s="76" t="str">
        <f t="shared" si="1548"/>
        <v>-</v>
      </c>
      <c r="Y4944" s="73">
        <f t="shared" si="1549"/>
        <v>0</v>
      </c>
      <c r="Z4944" s="73">
        <f t="shared" si="1550"/>
        <v>0</v>
      </c>
      <c r="AA4944" s="73">
        <f t="shared" si="1556"/>
        <v>0</v>
      </c>
      <c r="AB4944" s="73">
        <f t="shared" si="1551"/>
        <v>0</v>
      </c>
      <c r="AC4944" s="73">
        <f t="shared" si="1557"/>
        <v>0</v>
      </c>
      <c r="AD4944" s="73">
        <f t="shared" si="1558"/>
        <v>0</v>
      </c>
      <c r="AE4944" s="73">
        <v>0</v>
      </c>
    </row>
    <row r="4945" spans="1:31" ht="15" customHeight="1">
      <c r="A4945" s="94"/>
      <c r="B4945" s="6" t="str">
        <f>IFERROR(VLOOKUP(A4945,'Distributor List'!$A$2:$D$77,2,0),"-")</f>
        <v>-</v>
      </c>
      <c r="C4945" s="6" t="str">
        <f>IFERROR(VLOOKUP(A4945,'Distributor List'!$A$2:$D$77,3,0),"-")</f>
        <v>-</v>
      </c>
      <c r="D4945" s="6" t="str">
        <f>IFERROR(VLOOKUP(A4945,'Distributor List'!$A$2:$F$77,6,0),"-")</f>
        <v>-</v>
      </c>
      <c r="E4945" s="6" t="str">
        <f>IFERROR(VLOOKUP(A4945,'Distributor List'!$A$2:$D$77,4,0),"-")</f>
        <v>-</v>
      </c>
      <c r="F4945" s="6" t="str">
        <f>IFERROR(VLOOKUP(H4945,'Price List'!$A$2:$H$109,8,0),"-")</f>
        <v>-</v>
      </c>
      <c r="G4945" s="6" t="str">
        <f>IFERROR(VLOOKUP(A4945,'Distributor List'!$A$2:$E$77,5,0),"-")</f>
        <v>-</v>
      </c>
      <c r="H4945" s="10"/>
      <c r="I4945" s="95"/>
      <c r="J4945" s="92"/>
      <c r="K4945" s="92"/>
      <c r="L4945" s="73">
        <f t="shared" si="1555"/>
        <v>0</v>
      </c>
      <c r="M4945" s="73">
        <f t="shared" si="1552"/>
        <v>0</v>
      </c>
      <c r="N4945" s="73"/>
      <c r="O4945" s="73"/>
      <c r="P4945" s="73"/>
      <c r="Q4945" s="73"/>
      <c r="R4945" s="73">
        <f t="shared" si="1554"/>
        <v>0</v>
      </c>
      <c r="S4945" s="76" t="str">
        <f t="shared" si="1546"/>
        <v>-</v>
      </c>
      <c r="T4945" s="96">
        <v>0</v>
      </c>
      <c r="U4945" s="97"/>
      <c r="V4945" s="73">
        <f t="shared" si="1553"/>
        <v>0</v>
      </c>
      <c r="W4945" s="73">
        <f t="shared" si="1547"/>
        <v>0</v>
      </c>
      <c r="X4945" s="76" t="str">
        <f t="shared" si="1548"/>
        <v>-</v>
      </c>
      <c r="Y4945" s="73">
        <f t="shared" si="1549"/>
        <v>0</v>
      </c>
      <c r="Z4945" s="73">
        <f t="shared" si="1550"/>
        <v>0</v>
      </c>
      <c r="AA4945" s="73">
        <f t="shared" si="1556"/>
        <v>0</v>
      </c>
      <c r="AB4945" s="73">
        <f t="shared" si="1551"/>
        <v>0</v>
      </c>
      <c r="AC4945" s="73">
        <f t="shared" si="1557"/>
        <v>0</v>
      </c>
      <c r="AD4945" s="73">
        <f t="shared" si="1558"/>
        <v>0</v>
      </c>
      <c r="AE4945" s="73">
        <v>0</v>
      </c>
    </row>
    <row r="4946" spans="1:31" ht="15" customHeight="1">
      <c r="A4946" s="94"/>
      <c r="B4946" s="6" t="str">
        <f>IFERROR(VLOOKUP(A4946,'Distributor List'!$A$2:$D$77,2,0),"-")</f>
        <v>-</v>
      </c>
      <c r="C4946" s="6" t="str">
        <f>IFERROR(VLOOKUP(A4946,'Distributor List'!$A$2:$D$77,3,0),"-")</f>
        <v>-</v>
      </c>
      <c r="D4946" s="6" t="str">
        <f>IFERROR(VLOOKUP(A4946,'Distributor List'!$A$2:$F$77,6,0),"-")</f>
        <v>-</v>
      </c>
      <c r="E4946" s="6" t="str">
        <f>IFERROR(VLOOKUP(A4946,'Distributor List'!$A$2:$D$77,4,0),"-")</f>
        <v>-</v>
      </c>
      <c r="F4946" s="6" t="str">
        <f>IFERROR(VLOOKUP(H4946,'Price List'!$A$2:$H$109,8,0),"-")</f>
        <v>-</v>
      </c>
      <c r="G4946" s="6" t="str">
        <f>IFERROR(VLOOKUP(A4946,'Distributor List'!$A$2:$E$77,5,0),"-")</f>
        <v>-</v>
      </c>
      <c r="H4946" s="10"/>
      <c r="I4946" s="95"/>
      <c r="J4946" s="92"/>
      <c r="K4946" s="92"/>
      <c r="L4946" s="73">
        <f t="shared" si="1555"/>
        <v>0</v>
      </c>
      <c r="M4946" s="73">
        <f t="shared" si="1552"/>
        <v>0</v>
      </c>
      <c r="N4946" s="73"/>
      <c r="O4946" s="73"/>
      <c r="P4946" s="73"/>
      <c r="Q4946" s="73"/>
      <c r="R4946" s="73">
        <f t="shared" si="1554"/>
        <v>0</v>
      </c>
      <c r="S4946" s="76" t="str">
        <f t="shared" ref="S4946:S5009" si="1559">IFERROR(L4946/R4946,"-")</f>
        <v>-</v>
      </c>
      <c r="T4946" s="96">
        <v>0</v>
      </c>
      <c r="U4946" s="97"/>
      <c r="V4946" s="73">
        <f t="shared" si="1553"/>
        <v>0</v>
      </c>
      <c r="W4946" s="73">
        <f t="shared" ref="W4946:W5009" si="1560">L4946-V4946</f>
        <v>0</v>
      </c>
      <c r="X4946" s="76" t="str">
        <f t="shared" ref="X4946:X5009" si="1561">IFERROR(L4946/V4946-1,"-")</f>
        <v>-</v>
      </c>
      <c r="Y4946" s="73">
        <f t="shared" ref="Y4946:Y5009" si="1562">(J4946)/1*1.5</f>
        <v>0</v>
      </c>
      <c r="Z4946" s="73">
        <f t="shared" ref="Z4946:Z5009" si="1563">IF(Y4946&gt;K4946,Y4946-K4946,0)</f>
        <v>0</v>
      </c>
      <c r="AA4946" s="73">
        <f t="shared" si="1556"/>
        <v>0</v>
      </c>
      <c r="AB4946" s="73">
        <f t="shared" ref="AB4946:AB5009" si="1564">IF(Y4946&lt;K4946,K4946-Y4946,0)</f>
        <v>0</v>
      </c>
      <c r="AC4946" s="73">
        <f t="shared" si="1557"/>
        <v>0</v>
      </c>
      <c r="AD4946" s="73">
        <f t="shared" si="1558"/>
        <v>0</v>
      </c>
      <c r="AE4946" s="73">
        <v>0</v>
      </c>
    </row>
    <row r="4947" spans="1:31" ht="15" customHeight="1">
      <c r="A4947" s="94"/>
      <c r="B4947" s="6" t="str">
        <f>IFERROR(VLOOKUP(A4947,'Distributor List'!$A$2:$D$77,2,0),"-")</f>
        <v>-</v>
      </c>
      <c r="C4947" s="6" t="str">
        <f>IFERROR(VLOOKUP(A4947,'Distributor List'!$A$2:$D$77,3,0),"-")</f>
        <v>-</v>
      </c>
      <c r="D4947" s="6" t="str">
        <f>IFERROR(VLOOKUP(A4947,'Distributor List'!$A$2:$F$77,6,0),"-")</f>
        <v>-</v>
      </c>
      <c r="E4947" s="6" t="str">
        <f>IFERROR(VLOOKUP(A4947,'Distributor List'!$A$2:$D$77,4,0),"-")</f>
        <v>-</v>
      </c>
      <c r="F4947" s="6" t="str">
        <f>IFERROR(VLOOKUP(H4947,'Price List'!$A$2:$H$109,8,0),"-")</f>
        <v>-</v>
      </c>
      <c r="G4947" s="6" t="str">
        <f>IFERROR(VLOOKUP(A4947,'Distributor List'!$A$2:$E$77,5,0),"-")</f>
        <v>-</v>
      </c>
      <c r="H4947" s="10"/>
      <c r="I4947" s="95"/>
      <c r="J4947" s="92"/>
      <c r="K4947" s="92"/>
      <c r="L4947" s="73">
        <f t="shared" si="1555"/>
        <v>0</v>
      </c>
      <c r="M4947" s="73">
        <f t="shared" si="1552"/>
        <v>0</v>
      </c>
      <c r="N4947" s="73"/>
      <c r="O4947" s="73"/>
      <c r="P4947" s="73"/>
      <c r="Q4947" s="73"/>
      <c r="R4947" s="73">
        <f t="shared" si="1554"/>
        <v>0</v>
      </c>
      <c r="S4947" s="76" t="str">
        <f t="shared" si="1559"/>
        <v>-</v>
      </c>
      <c r="T4947" s="96">
        <v>0</v>
      </c>
      <c r="U4947" s="97"/>
      <c r="V4947" s="73">
        <f t="shared" si="1553"/>
        <v>0</v>
      </c>
      <c r="W4947" s="73">
        <f t="shared" si="1560"/>
        <v>0</v>
      </c>
      <c r="X4947" s="76" t="str">
        <f t="shared" si="1561"/>
        <v>-</v>
      </c>
      <c r="Y4947" s="73">
        <f t="shared" si="1562"/>
        <v>0</v>
      </c>
      <c r="Z4947" s="73">
        <f t="shared" si="1563"/>
        <v>0</v>
      </c>
      <c r="AA4947" s="73">
        <f t="shared" si="1556"/>
        <v>0</v>
      </c>
      <c r="AB4947" s="73">
        <f t="shared" si="1564"/>
        <v>0</v>
      </c>
      <c r="AC4947" s="73">
        <f t="shared" si="1557"/>
        <v>0</v>
      </c>
      <c r="AD4947" s="73">
        <f t="shared" si="1558"/>
        <v>0</v>
      </c>
      <c r="AE4947" s="73">
        <v>0</v>
      </c>
    </row>
    <row r="4948" spans="1:31" ht="15" customHeight="1">
      <c r="A4948" s="94"/>
      <c r="B4948" s="6" t="str">
        <f>IFERROR(VLOOKUP(A4948,'Distributor List'!$A$2:$D$77,2,0),"-")</f>
        <v>-</v>
      </c>
      <c r="C4948" s="6" t="str">
        <f>IFERROR(VLOOKUP(A4948,'Distributor List'!$A$2:$D$77,3,0),"-")</f>
        <v>-</v>
      </c>
      <c r="D4948" s="6" t="str">
        <f>IFERROR(VLOOKUP(A4948,'Distributor List'!$A$2:$F$77,6,0),"-")</f>
        <v>-</v>
      </c>
      <c r="E4948" s="6" t="str">
        <f>IFERROR(VLOOKUP(A4948,'Distributor List'!$A$2:$D$77,4,0),"-")</f>
        <v>-</v>
      </c>
      <c r="F4948" s="6" t="str">
        <f>IFERROR(VLOOKUP(H4948,'Price List'!$A$2:$H$109,8,0),"-")</f>
        <v>-</v>
      </c>
      <c r="G4948" s="6" t="str">
        <f>IFERROR(VLOOKUP(A4948,'Distributor List'!$A$2:$E$77,5,0),"-")</f>
        <v>-</v>
      </c>
      <c r="H4948" s="10"/>
      <c r="I4948" s="95"/>
      <c r="J4948" s="92"/>
      <c r="K4948" s="92"/>
      <c r="L4948" s="73">
        <f t="shared" si="1555"/>
        <v>0</v>
      </c>
      <c r="M4948" s="73">
        <f t="shared" si="1552"/>
        <v>0</v>
      </c>
      <c r="N4948" s="73"/>
      <c r="O4948" s="73"/>
      <c r="P4948" s="73"/>
      <c r="Q4948" s="73"/>
      <c r="R4948" s="73">
        <f t="shared" si="1554"/>
        <v>0</v>
      </c>
      <c r="S4948" s="76" t="str">
        <f t="shared" si="1559"/>
        <v>-</v>
      </c>
      <c r="T4948" s="96">
        <v>0</v>
      </c>
      <c r="U4948" s="97"/>
      <c r="V4948" s="73">
        <f t="shared" si="1553"/>
        <v>0</v>
      </c>
      <c r="W4948" s="73">
        <f t="shared" si="1560"/>
        <v>0</v>
      </c>
      <c r="X4948" s="76" t="str">
        <f t="shared" si="1561"/>
        <v>-</v>
      </c>
      <c r="Y4948" s="73">
        <f t="shared" si="1562"/>
        <v>0</v>
      </c>
      <c r="Z4948" s="73">
        <f t="shared" si="1563"/>
        <v>0</v>
      </c>
      <c r="AA4948" s="73">
        <f t="shared" si="1556"/>
        <v>0</v>
      </c>
      <c r="AB4948" s="73">
        <f t="shared" si="1564"/>
        <v>0</v>
      </c>
      <c r="AC4948" s="73">
        <f t="shared" si="1557"/>
        <v>0</v>
      </c>
      <c r="AD4948" s="73">
        <f t="shared" si="1558"/>
        <v>0</v>
      </c>
      <c r="AE4948" s="73">
        <v>0</v>
      </c>
    </row>
    <row r="4949" spans="1:31" ht="15" customHeight="1">
      <c r="A4949" s="94"/>
      <c r="B4949" s="6" t="str">
        <f>IFERROR(VLOOKUP(A4949,'Distributor List'!$A$2:$D$77,2,0),"-")</f>
        <v>-</v>
      </c>
      <c r="C4949" s="6" t="str">
        <f>IFERROR(VLOOKUP(A4949,'Distributor List'!$A$2:$D$77,3,0),"-")</f>
        <v>-</v>
      </c>
      <c r="D4949" s="6" t="str">
        <f>IFERROR(VLOOKUP(A4949,'Distributor List'!$A$2:$F$77,6,0),"-")</f>
        <v>-</v>
      </c>
      <c r="E4949" s="6" t="str">
        <f>IFERROR(VLOOKUP(A4949,'Distributor List'!$A$2:$D$77,4,0),"-")</f>
        <v>-</v>
      </c>
      <c r="F4949" s="6" t="str">
        <f>IFERROR(VLOOKUP(H4949,'Price List'!$A$2:$H$109,8,0),"-")</f>
        <v>-</v>
      </c>
      <c r="G4949" s="6" t="str">
        <f>IFERROR(VLOOKUP(A4949,'Distributor List'!$A$2:$E$77,5,0),"-")</f>
        <v>-</v>
      </c>
      <c r="H4949" s="10"/>
      <c r="I4949" s="95"/>
      <c r="J4949" s="92"/>
      <c r="K4949" s="92"/>
      <c r="L4949" s="73">
        <f t="shared" si="1555"/>
        <v>0</v>
      </c>
      <c r="M4949" s="73">
        <f t="shared" si="1552"/>
        <v>0</v>
      </c>
      <c r="N4949" s="73"/>
      <c r="O4949" s="73"/>
      <c r="P4949" s="73"/>
      <c r="Q4949" s="73"/>
      <c r="R4949" s="73">
        <f t="shared" si="1554"/>
        <v>0</v>
      </c>
      <c r="S4949" s="76" t="str">
        <f t="shared" si="1559"/>
        <v>-</v>
      </c>
      <c r="T4949" s="96">
        <v>0</v>
      </c>
      <c r="U4949" s="97"/>
      <c r="V4949" s="73">
        <f t="shared" si="1553"/>
        <v>0</v>
      </c>
      <c r="W4949" s="73">
        <f t="shared" si="1560"/>
        <v>0</v>
      </c>
      <c r="X4949" s="76" t="str">
        <f t="shared" si="1561"/>
        <v>-</v>
      </c>
      <c r="Y4949" s="73">
        <f t="shared" si="1562"/>
        <v>0</v>
      </c>
      <c r="Z4949" s="73">
        <f t="shared" si="1563"/>
        <v>0</v>
      </c>
      <c r="AA4949" s="73">
        <f t="shared" si="1556"/>
        <v>0</v>
      </c>
      <c r="AB4949" s="73">
        <f t="shared" si="1564"/>
        <v>0</v>
      </c>
      <c r="AC4949" s="73">
        <f t="shared" si="1557"/>
        <v>0</v>
      </c>
      <c r="AD4949" s="73">
        <f t="shared" si="1558"/>
        <v>0</v>
      </c>
      <c r="AE4949" s="73">
        <v>0</v>
      </c>
    </row>
    <row r="4950" spans="1:31" ht="15" customHeight="1">
      <c r="A4950" s="94"/>
      <c r="B4950" s="6" t="str">
        <f>IFERROR(VLOOKUP(A4950,'Distributor List'!$A$2:$D$77,2,0),"-")</f>
        <v>-</v>
      </c>
      <c r="C4950" s="6" t="str">
        <f>IFERROR(VLOOKUP(A4950,'Distributor List'!$A$2:$D$77,3,0),"-")</f>
        <v>-</v>
      </c>
      <c r="D4950" s="6" t="str">
        <f>IFERROR(VLOOKUP(A4950,'Distributor List'!$A$2:$F$77,6,0),"-")</f>
        <v>-</v>
      </c>
      <c r="E4950" s="6" t="str">
        <f>IFERROR(VLOOKUP(A4950,'Distributor List'!$A$2:$D$77,4,0),"-")</f>
        <v>-</v>
      </c>
      <c r="F4950" s="6" t="str">
        <f>IFERROR(VLOOKUP(H4950,'Price List'!$A$2:$H$109,8,0),"-")</f>
        <v>-</v>
      </c>
      <c r="G4950" s="6" t="str">
        <f>IFERROR(VLOOKUP(A4950,'Distributor List'!$A$2:$E$77,5,0),"-")</f>
        <v>-</v>
      </c>
      <c r="H4950" s="10"/>
      <c r="I4950" s="95"/>
      <c r="J4950" s="92"/>
      <c r="K4950" s="92"/>
      <c r="L4950" s="73">
        <f t="shared" si="1555"/>
        <v>0</v>
      </c>
      <c r="M4950" s="73">
        <f t="shared" si="1552"/>
        <v>0</v>
      </c>
      <c r="N4950" s="73"/>
      <c r="O4950" s="73"/>
      <c r="P4950" s="73"/>
      <c r="Q4950" s="73"/>
      <c r="R4950" s="73">
        <f t="shared" si="1554"/>
        <v>0</v>
      </c>
      <c r="S4950" s="76" t="str">
        <f t="shared" si="1559"/>
        <v>-</v>
      </c>
      <c r="T4950" s="96">
        <v>0</v>
      </c>
      <c r="U4950" s="97"/>
      <c r="V4950" s="73">
        <f t="shared" si="1553"/>
        <v>0</v>
      </c>
      <c r="W4950" s="73">
        <f t="shared" si="1560"/>
        <v>0</v>
      </c>
      <c r="X4950" s="76" t="str">
        <f t="shared" si="1561"/>
        <v>-</v>
      </c>
      <c r="Y4950" s="73">
        <f t="shared" si="1562"/>
        <v>0</v>
      </c>
      <c r="Z4950" s="73">
        <f t="shared" si="1563"/>
        <v>0</v>
      </c>
      <c r="AA4950" s="73">
        <f t="shared" si="1556"/>
        <v>0</v>
      </c>
      <c r="AB4950" s="73">
        <f t="shared" si="1564"/>
        <v>0</v>
      </c>
      <c r="AC4950" s="73">
        <f t="shared" si="1557"/>
        <v>0</v>
      </c>
      <c r="AD4950" s="73">
        <f t="shared" si="1558"/>
        <v>0</v>
      </c>
      <c r="AE4950" s="73">
        <v>0</v>
      </c>
    </row>
    <row r="4951" spans="1:31" ht="15" customHeight="1">
      <c r="A4951" s="94"/>
      <c r="B4951" s="6" t="str">
        <f>IFERROR(VLOOKUP(A4951,'Distributor List'!$A$2:$D$77,2,0),"-")</f>
        <v>-</v>
      </c>
      <c r="C4951" s="6" t="str">
        <f>IFERROR(VLOOKUP(A4951,'Distributor List'!$A$2:$D$77,3,0),"-")</f>
        <v>-</v>
      </c>
      <c r="D4951" s="6" t="str">
        <f>IFERROR(VLOOKUP(A4951,'Distributor List'!$A$2:$F$77,6,0),"-")</f>
        <v>-</v>
      </c>
      <c r="E4951" s="6" t="str">
        <f>IFERROR(VLOOKUP(A4951,'Distributor List'!$A$2:$D$77,4,0),"-")</f>
        <v>-</v>
      </c>
      <c r="F4951" s="6" t="str">
        <f>IFERROR(VLOOKUP(H4951,'Price List'!$A$2:$H$109,8,0),"-")</f>
        <v>-</v>
      </c>
      <c r="G4951" s="6" t="str">
        <f>IFERROR(VLOOKUP(A4951,'Distributor List'!$A$2:$E$77,5,0),"-")</f>
        <v>-</v>
      </c>
      <c r="H4951" s="10"/>
      <c r="I4951" s="95"/>
      <c r="J4951" s="92"/>
      <c r="K4951" s="92"/>
      <c r="L4951" s="73">
        <f t="shared" si="1555"/>
        <v>0</v>
      </c>
      <c r="M4951" s="73">
        <f t="shared" si="1552"/>
        <v>0</v>
      </c>
      <c r="N4951" s="73"/>
      <c r="O4951" s="73"/>
      <c r="P4951" s="73"/>
      <c r="Q4951" s="73"/>
      <c r="R4951" s="73">
        <f t="shared" si="1554"/>
        <v>0</v>
      </c>
      <c r="S4951" s="76" t="str">
        <f t="shared" si="1559"/>
        <v>-</v>
      </c>
      <c r="T4951" s="96">
        <v>0</v>
      </c>
      <c r="U4951" s="97"/>
      <c r="V4951" s="73">
        <f t="shared" si="1553"/>
        <v>0</v>
      </c>
      <c r="W4951" s="73">
        <f t="shared" si="1560"/>
        <v>0</v>
      </c>
      <c r="X4951" s="76" t="str">
        <f t="shared" si="1561"/>
        <v>-</v>
      </c>
      <c r="Y4951" s="73">
        <f t="shared" si="1562"/>
        <v>0</v>
      </c>
      <c r="Z4951" s="73">
        <f t="shared" si="1563"/>
        <v>0</v>
      </c>
      <c r="AA4951" s="73">
        <f t="shared" si="1556"/>
        <v>0</v>
      </c>
      <c r="AB4951" s="73">
        <f t="shared" si="1564"/>
        <v>0</v>
      </c>
      <c r="AC4951" s="73">
        <f t="shared" si="1557"/>
        <v>0</v>
      </c>
      <c r="AD4951" s="73">
        <f t="shared" si="1558"/>
        <v>0</v>
      </c>
      <c r="AE4951" s="73">
        <v>0</v>
      </c>
    </row>
    <row r="4952" spans="1:31" ht="15" customHeight="1">
      <c r="A4952" s="94"/>
      <c r="B4952" s="6" t="str">
        <f>IFERROR(VLOOKUP(A4952,'Distributor List'!$A$2:$D$77,2,0),"-")</f>
        <v>-</v>
      </c>
      <c r="C4952" s="6" t="str">
        <f>IFERROR(VLOOKUP(A4952,'Distributor List'!$A$2:$D$77,3,0),"-")</f>
        <v>-</v>
      </c>
      <c r="D4952" s="6" t="str">
        <f>IFERROR(VLOOKUP(A4952,'Distributor List'!$A$2:$F$77,6,0),"-")</f>
        <v>-</v>
      </c>
      <c r="E4952" s="6" t="str">
        <f>IFERROR(VLOOKUP(A4952,'Distributor List'!$A$2:$D$77,4,0),"-")</f>
        <v>-</v>
      </c>
      <c r="F4952" s="6" t="str">
        <f>IFERROR(VLOOKUP(H4952,'Price List'!$A$2:$H$109,8,0),"-")</f>
        <v>-</v>
      </c>
      <c r="G4952" s="6" t="str">
        <f>IFERROR(VLOOKUP(A4952,'Distributor List'!$A$2:$E$77,5,0),"-")</f>
        <v>-</v>
      </c>
      <c r="H4952" s="10"/>
      <c r="I4952" s="95"/>
      <c r="J4952" s="92"/>
      <c r="K4952" s="92"/>
      <c r="L4952" s="73">
        <f t="shared" si="1555"/>
        <v>0</v>
      </c>
      <c r="M4952" s="73">
        <f t="shared" si="1552"/>
        <v>0</v>
      </c>
      <c r="N4952" s="73"/>
      <c r="O4952" s="73"/>
      <c r="P4952" s="73"/>
      <c r="Q4952" s="73"/>
      <c r="R4952" s="73">
        <f t="shared" si="1554"/>
        <v>0</v>
      </c>
      <c r="S4952" s="76" t="str">
        <f t="shared" si="1559"/>
        <v>-</v>
      </c>
      <c r="T4952" s="96">
        <v>0</v>
      </c>
      <c r="U4952" s="97"/>
      <c r="V4952" s="73">
        <f t="shared" si="1553"/>
        <v>0</v>
      </c>
      <c r="W4952" s="73">
        <f t="shared" si="1560"/>
        <v>0</v>
      </c>
      <c r="X4952" s="76" t="str">
        <f t="shared" si="1561"/>
        <v>-</v>
      </c>
      <c r="Y4952" s="73">
        <f t="shared" si="1562"/>
        <v>0</v>
      </c>
      <c r="Z4952" s="73">
        <f t="shared" si="1563"/>
        <v>0</v>
      </c>
      <c r="AA4952" s="73">
        <f t="shared" si="1556"/>
        <v>0</v>
      </c>
      <c r="AB4952" s="73">
        <f t="shared" si="1564"/>
        <v>0</v>
      </c>
      <c r="AC4952" s="73">
        <f t="shared" si="1557"/>
        <v>0</v>
      </c>
      <c r="AD4952" s="73">
        <f t="shared" si="1558"/>
        <v>0</v>
      </c>
      <c r="AE4952" s="73">
        <v>0</v>
      </c>
    </row>
    <row r="4953" spans="1:31" ht="15" customHeight="1">
      <c r="A4953" s="94"/>
      <c r="B4953" s="6" t="str">
        <f>IFERROR(VLOOKUP(A4953,'Distributor List'!$A$2:$D$77,2,0),"-")</f>
        <v>-</v>
      </c>
      <c r="C4953" s="6" t="str">
        <f>IFERROR(VLOOKUP(A4953,'Distributor List'!$A$2:$D$77,3,0),"-")</f>
        <v>-</v>
      </c>
      <c r="D4953" s="6" t="str">
        <f>IFERROR(VLOOKUP(A4953,'Distributor List'!$A$2:$F$77,6,0),"-")</f>
        <v>-</v>
      </c>
      <c r="E4953" s="6" t="str">
        <f>IFERROR(VLOOKUP(A4953,'Distributor List'!$A$2:$D$77,4,0),"-")</f>
        <v>-</v>
      </c>
      <c r="F4953" s="6" t="str">
        <f>IFERROR(VLOOKUP(H4953,'Price List'!$A$2:$H$109,8,0),"-")</f>
        <v>-</v>
      </c>
      <c r="G4953" s="6" t="str">
        <f>IFERROR(VLOOKUP(A4953,'Distributor List'!$A$2:$E$77,5,0),"-")</f>
        <v>-</v>
      </c>
      <c r="H4953" s="10"/>
      <c r="I4953" s="95"/>
      <c r="J4953" s="92"/>
      <c r="K4953" s="92"/>
      <c r="L4953" s="73">
        <f t="shared" si="1555"/>
        <v>0</v>
      </c>
      <c r="M4953" s="73">
        <f t="shared" si="1552"/>
        <v>0</v>
      </c>
      <c r="N4953" s="73"/>
      <c r="O4953" s="73"/>
      <c r="P4953" s="73"/>
      <c r="Q4953" s="73"/>
      <c r="R4953" s="73">
        <f t="shared" si="1554"/>
        <v>0</v>
      </c>
      <c r="S4953" s="76" t="str">
        <f t="shared" si="1559"/>
        <v>-</v>
      </c>
      <c r="T4953" s="96">
        <v>0</v>
      </c>
      <c r="U4953" s="97"/>
      <c r="V4953" s="73">
        <f t="shared" si="1553"/>
        <v>0</v>
      </c>
      <c r="W4953" s="73">
        <f t="shared" si="1560"/>
        <v>0</v>
      </c>
      <c r="X4953" s="76" t="str">
        <f t="shared" si="1561"/>
        <v>-</v>
      </c>
      <c r="Y4953" s="73">
        <f t="shared" si="1562"/>
        <v>0</v>
      </c>
      <c r="Z4953" s="73">
        <f t="shared" si="1563"/>
        <v>0</v>
      </c>
      <c r="AA4953" s="73">
        <f t="shared" si="1556"/>
        <v>0</v>
      </c>
      <c r="AB4953" s="73">
        <f t="shared" si="1564"/>
        <v>0</v>
      </c>
      <c r="AC4953" s="73">
        <f t="shared" si="1557"/>
        <v>0</v>
      </c>
      <c r="AD4953" s="73">
        <f t="shared" si="1558"/>
        <v>0</v>
      </c>
      <c r="AE4953" s="73">
        <v>0</v>
      </c>
    </row>
    <row r="4954" spans="1:31" ht="15" customHeight="1">
      <c r="A4954" s="94"/>
      <c r="B4954" s="6" t="str">
        <f>IFERROR(VLOOKUP(A4954,'Distributor List'!$A$2:$D$77,2,0),"-")</f>
        <v>-</v>
      </c>
      <c r="C4954" s="6" t="str">
        <f>IFERROR(VLOOKUP(A4954,'Distributor List'!$A$2:$D$77,3,0),"-")</f>
        <v>-</v>
      </c>
      <c r="D4954" s="6" t="str">
        <f>IFERROR(VLOOKUP(A4954,'Distributor List'!$A$2:$F$77,6,0),"-")</f>
        <v>-</v>
      </c>
      <c r="E4954" s="6" t="str">
        <f>IFERROR(VLOOKUP(A4954,'Distributor List'!$A$2:$D$77,4,0),"-")</f>
        <v>-</v>
      </c>
      <c r="F4954" s="6" t="str">
        <f>IFERROR(VLOOKUP(H4954,'Price List'!$A$2:$H$109,8,0),"-")</f>
        <v>-</v>
      </c>
      <c r="G4954" s="6" t="str">
        <f>IFERROR(VLOOKUP(A4954,'Distributor List'!$A$2:$E$77,5,0),"-")</f>
        <v>-</v>
      </c>
      <c r="H4954" s="10"/>
      <c r="I4954" s="95"/>
      <c r="J4954" s="92"/>
      <c r="K4954" s="92"/>
      <c r="L4954" s="73">
        <f t="shared" si="1555"/>
        <v>0</v>
      </c>
      <c r="M4954" s="73">
        <f t="shared" si="1552"/>
        <v>0</v>
      </c>
      <c r="N4954" s="73"/>
      <c r="O4954" s="73"/>
      <c r="P4954" s="73"/>
      <c r="Q4954" s="73"/>
      <c r="R4954" s="73">
        <f t="shared" si="1554"/>
        <v>0</v>
      </c>
      <c r="S4954" s="76" t="str">
        <f t="shared" si="1559"/>
        <v>-</v>
      </c>
      <c r="T4954" s="96">
        <v>0</v>
      </c>
      <c r="U4954" s="97"/>
      <c r="V4954" s="73">
        <f t="shared" si="1553"/>
        <v>0</v>
      </c>
      <c r="W4954" s="73">
        <f t="shared" si="1560"/>
        <v>0</v>
      </c>
      <c r="X4954" s="76" t="str">
        <f t="shared" si="1561"/>
        <v>-</v>
      </c>
      <c r="Y4954" s="73">
        <f t="shared" si="1562"/>
        <v>0</v>
      </c>
      <c r="Z4954" s="73">
        <f t="shared" si="1563"/>
        <v>0</v>
      </c>
      <c r="AA4954" s="73">
        <f t="shared" si="1556"/>
        <v>0</v>
      </c>
      <c r="AB4954" s="73">
        <f t="shared" si="1564"/>
        <v>0</v>
      </c>
      <c r="AC4954" s="73">
        <f t="shared" si="1557"/>
        <v>0</v>
      </c>
      <c r="AD4954" s="73">
        <f t="shared" si="1558"/>
        <v>0</v>
      </c>
      <c r="AE4954" s="73">
        <v>0</v>
      </c>
    </row>
    <row r="4955" spans="1:31" ht="15" customHeight="1">
      <c r="A4955" s="94"/>
      <c r="B4955" s="6" t="str">
        <f>IFERROR(VLOOKUP(A4955,'Distributor List'!$A$2:$D$77,2,0),"-")</f>
        <v>-</v>
      </c>
      <c r="C4955" s="6" t="str">
        <f>IFERROR(VLOOKUP(A4955,'Distributor List'!$A$2:$D$77,3,0),"-")</f>
        <v>-</v>
      </c>
      <c r="D4955" s="6" t="str">
        <f>IFERROR(VLOOKUP(A4955,'Distributor List'!$A$2:$F$77,6,0),"-")</f>
        <v>-</v>
      </c>
      <c r="E4955" s="6" t="str">
        <f>IFERROR(VLOOKUP(A4955,'Distributor List'!$A$2:$D$77,4,0),"-")</f>
        <v>-</v>
      </c>
      <c r="F4955" s="6" t="str">
        <f>IFERROR(VLOOKUP(H4955,'Price List'!$A$2:$H$109,8,0),"-")</f>
        <v>-</v>
      </c>
      <c r="G4955" s="6" t="str">
        <f>IFERROR(VLOOKUP(A4955,'Distributor List'!$A$2:$E$77,5,0),"-")</f>
        <v>-</v>
      </c>
      <c r="H4955" s="10"/>
      <c r="I4955" s="95"/>
      <c r="J4955" s="92"/>
      <c r="K4955" s="92"/>
      <c r="L4955" s="73">
        <f t="shared" si="1555"/>
        <v>0</v>
      </c>
      <c r="M4955" s="73">
        <f t="shared" si="1552"/>
        <v>0</v>
      </c>
      <c r="N4955" s="73"/>
      <c r="O4955" s="73"/>
      <c r="P4955" s="73"/>
      <c r="Q4955" s="73"/>
      <c r="R4955" s="73">
        <f t="shared" si="1554"/>
        <v>0</v>
      </c>
      <c r="S4955" s="76" t="str">
        <f t="shared" si="1559"/>
        <v>-</v>
      </c>
      <c r="T4955" s="96">
        <v>0</v>
      </c>
      <c r="U4955" s="97"/>
      <c r="V4955" s="73">
        <f t="shared" si="1553"/>
        <v>0</v>
      </c>
      <c r="W4955" s="73">
        <f t="shared" si="1560"/>
        <v>0</v>
      </c>
      <c r="X4955" s="76" t="str">
        <f t="shared" si="1561"/>
        <v>-</v>
      </c>
      <c r="Y4955" s="73">
        <f t="shared" si="1562"/>
        <v>0</v>
      </c>
      <c r="Z4955" s="73">
        <f t="shared" si="1563"/>
        <v>0</v>
      </c>
      <c r="AA4955" s="73">
        <f t="shared" si="1556"/>
        <v>0</v>
      </c>
      <c r="AB4955" s="73">
        <f t="shared" si="1564"/>
        <v>0</v>
      </c>
      <c r="AC4955" s="73">
        <f t="shared" si="1557"/>
        <v>0</v>
      </c>
      <c r="AD4955" s="73">
        <f t="shared" si="1558"/>
        <v>0</v>
      </c>
      <c r="AE4955" s="73">
        <v>0</v>
      </c>
    </row>
    <row r="4956" spans="1:31" ht="15" customHeight="1">
      <c r="A4956" s="94"/>
      <c r="B4956" s="6" t="str">
        <f>IFERROR(VLOOKUP(A4956,'Distributor List'!$A$2:$D$77,2,0),"-")</f>
        <v>-</v>
      </c>
      <c r="C4956" s="6" t="str">
        <f>IFERROR(VLOOKUP(A4956,'Distributor List'!$A$2:$D$77,3,0),"-")</f>
        <v>-</v>
      </c>
      <c r="D4956" s="6" t="str">
        <f>IFERROR(VLOOKUP(A4956,'Distributor List'!$A$2:$F$77,6,0),"-")</f>
        <v>-</v>
      </c>
      <c r="E4956" s="6" t="str">
        <f>IFERROR(VLOOKUP(A4956,'Distributor List'!$A$2:$D$77,4,0),"-")</f>
        <v>-</v>
      </c>
      <c r="F4956" s="6" t="str">
        <f>IFERROR(VLOOKUP(H4956,'Price List'!$A$2:$H$109,8,0),"-")</f>
        <v>-</v>
      </c>
      <c r="G4956" s="6" t="str">
        <f>IFERROR(VLOOKUP(A4956,'Distributor List'!$A$2:$E$77,5,0),"-")</f>
        <v>-</v>
      </c>
      <c r="H4956" s="10"/>
      <c r="I4956" s="95"/>
      <c r="J4956" s="92"/>
      <c r="K4956" s="92"/>
      <c r="L4956" s="73">
        <f t="shared" si="1555"/>
        <v>0</v>
      </c>
      <c r="M4956" s="73">
        <f t="shared" si="1552"/>
        <v>0</v>
      </c>
      <c r="N4956" s="73"/>
      <c r="O4956" s="73"/>
      <c r="P4956" s="73"/>
      <c r="Q4956" s="73"/>
      <c r="R4956" s="73">
        <f t="shared" si="1554"/>
        <v>0</v>
      </c>
      <c r="S4956" s="76" t="str">
        <f t="shared" si="1559"/>
        <v>-</v>
      </c>
      <c r="T4956" s="96">
        <v>0</v>
      </c>
      <c r="U4956" s="97"/>
      <c r="V4956" s="73">
        <f t="shared" si="1553"/>
        <v>0</v>
      </c>
      <c r="W4956" s="73">
        <f t="shared" si="1560"/>
        <v>0</v>
      </c>
      <c r="X4956" s="76" t="str">
        <f t="shared" si="1561"/>
        <v>-</v>
      </c>
      <c r="Y4956" s="73">
        <f t="shared" si="1562"/>
        <v>0</v>
      </c>
      <c r="Z4956" s="73">
        <f t="shared" si="1563"/>
        <v>0</v>
      </c>
      <c r="AA4956" s="73">
        <f t="shared" si="1556"/>
        <v>0</v>
      </c>
      <c r="AB4956" s="73">
        <f t="shared" si="1564"/>
        <v>0</v>
      </c>
      <c r="AC4956" s="73">
        <f t="shared" si="1557"/>
        <v>0</v>
      </c>
      <c r="AD4956" s="73">
        <f t="shared" si="1558"/>
        <v>0</v>
      </c>
      <c r="AE4956" s="73">
        <v>0</v>
      </c>
    </row>
    <row r="4957" spans="1:31" ht="15" customHeight="1">
      <c r="A4957" s="94"/>
      <c r="B4957" s="6" t="str">
        <f>IFERROR(VLOOKUP(A4957,'Distributor List'!$A$2:$D$77,2,0),"-")</f>
        <v>-</v>
      </c>
      <c r="C4957" s="6" t="str">
        <f>IFERROR(VLOOKUP(A4957,'Distributor List'!$A$2:$D$77,3,0),"-")</f>
        <v>-</v>
      </c>
      <c r="D4957" s="6" t="str">
        <f>IFERROR(VLOOKUP(A4957,'Distributor List'!$A$2:$F$77,6,0),"-")</f>
        <v>-</v>
      </c>
      <c r="E4957" s="6" t="str">
        <f>IFERROR(VLOOKUP(A4957,'Distributor List'!$A$2:$D$77,4,0),"-")</f>
        <v>-</v>
      </c>
      <c r="F4957" s="6" t="str">
        <f>IFERROR(VLOOKUP(H4957,'Price List'!$A$2:$H$109,8,0),"-")</f>
        <v>-</v>
      </c>
      <c r="G4957" s="6" t="str">
        <f>IFERROR(VLOOKUP(A4957,'Distributor List'!$A$2:$E$77,5,0),"-")</f>
        <v>-</v>
      </c>
      <c r="H4957" s="10"/>
      <c r="I4957" s="95"/>
      <c r="J4957" s="92"/>
      <c r="K4957" s="92"/>
      <c r="L4957" s="73">
        <f t="shared" si="1555"/>
        <v>0</v>
      </c>
      <c r="M4957" s="73">
        <f t="shared" si="1552"/>
        <v>0</v>
      </c>
      <c r="N4957" s="73"/>
      <c r="O4957" s="73"/>
      <c r="P4957" s="73"/>
      <c r="Q4957" s="73"/>
      <c r="R4957" s="73">
        <f t="shared" si="1554"/>
        <v>0</v>
      </c>
      <c r="S4957" s="76" t="str">
        <f t="shared" si="1559"/>
        <v>-</v>
      </c>
      <c r="T4957" s="96">
        <v>0</v>
      </c>
      <c r="U4957" s="97"/>
      <c r="V4957" s="73">
        <f t="shared" si="1553"/>
        <v>0</v>
      </c>
      <c r="W4957" s="73">
        <f t="shared" si="1560"/>
        <v>0</v>
      </c>
      <c r="X4957" s="76" t="str">
        <f t="shared" si="1561"/>
        <v>-</v>
      </c>
      <c r="Y4957" s="73">
        <f t="shared" si="1562"/>
        <v>0</v>
      </c>
      <c r="Z4957" s="73">
        <f t="shared" si="1563"/>
        <v>0</v>
      </c>
      <c r="AA4957" s="73">
        <f t="shared" si="1556"/>
        <v>0</v>
      </c>
      <c r="AB4957" s="73">
        <f t="shared" si="1564"/>
        <v>0</v>
      </c>
      <c r="AC4957" s="73">
        <f t="shared" si="1557"/>
        <v>0</v>
      </c>
      <c r="AD4957" s="73">
        <f t="shared" si="1558"/>
        <v>0</v>
      </c>
      <c r="AE4957" s="73">
        <v>0</v>
      </c>
    </row>
    <row r="4958" spans="1:31" ht="15" customHeight="1">
      <c r="A4958" s="94"/>
      <c r="B4958" s="6" t="str">
        <f>IFERROR(VLOOKUP(A4958,'Distributor List'!$A$2:$D$77,2,0),"-")</f>
        <v>-</v>
      </c>
      <c r="C4958" s="6" t="str">
        <f>IFERROR(VLOOKUP(A4958,'Distributor List'!$A$2:$D$77,3,0),"-")</f>
        <v>-</v>
      </c>
      <c r="D4958" s="6" t="str">
        <f>IFERROR(VLOOKUP(A4958,'Distributor List'!$A$2:$F$77,6,0),"-")</f>
        <v>-</v>
      </c>
      <c r="E4958" s="6" t="str">
        <f>IFERROR(VLOOKUP(A4958,'Distributor List'!$A$2:$D$77,4,0),"-")</f>
        <v>-</v>
      </c>
      <c r="F4958" s="6" t="str">
        <f>IFERROR(VLOOKUP(H4958,'Price List'!$A$2:$H$109,8,0),"-")</f>
        <v>-</v>
      </c>
      <c r="G4958" s="6" t="str">
        <f>IFERROR(VLOOKUP(A4958,'Distributor List'!$A$2:$E$77,5,0),"-")</f>
        <v>-</v>
      </c>
      <c r="H4958" s="10"/>
      <c r="I4958" s="95"/>
      <c r="J4958" s="92"/>
      <c r="K4958" s="92"/>
      <c r="L4958" s="73">
        <f t="shared" si="1555"/>
        <v>0</v>
      </c>
      <c r="M4958" s="73">
        <f t="shared" si="1552"/>
        <v>0</v>
      </c>
      <c r="N4958" s="73"/>
      <c r="O4958" s="73"/>
      <c r="P4958" s="73"/>
      <c r="Q4958" s="73"/>
      <c r="R4958" s="73">
        <f t="shared" si="1554"/>
        <v>0</v>
      </c>
      <c r="S4958" s="76" t="str">
        <f t="shared" si="1559"/>
        <v>-</v>
      </c>
      <c r="T4958" s="96">
        <v>0</v>
      </c>
      <c r="U4958" s="97"/>
      <c r="V4958" s="73">
        <f t="shared" si="1553"/>
        <v>0</v>
      </c>
      <c r="W4958" s="73">
        <f t="shared" si="1560"/>
        <v>0</v>
      </c>
      <c r="X4958" s="76" t="str">
        <f t="shared" si="1561"/>
        <v>-</v>
      </c>
      <c r="Y4958" s="73">
        <f t="shared" si="1562"/>
        <v>0</v>
      </c>
      <c r="Z4958" s="73">
        <f t="shared" si="1563"/>
        <v>0</v>
      </c>
      <c r="AA4958" s="73">
        <f t="shared" si="1556"/>
        <v>0</v>
      </c>
      <c r="AB4958" s="73">
        <f t="shared" si="1564"/>
        <v>0</v>
      </c>
      <c r="AC4958" s="73">
        <f t="shared" si="1557"/>
        <v>0</v>
      </c>
      <c r="AD4958" s="73">
        <f t="shared" si="1558"/>
        <v>0</v>
      </c>
      <c r="AE4958" s="73">
        <v>0</v>
      </c>
    </row>
    <row r="4959" spans="1:31" ht="15" customHeight="1">
      <c r="A4959" s="94"/>
      <c r="B4959" s="6" t="str">
        <f>IFERROR(VLOOKUP(A4959,'Distributor List'!$A$2:$D$77,2,0),"-")</f>
        <v>-</v>
      </c>
      <c r="C4959" s="6" t="str">
        <f>IFERROR(VLOOKUP(A4959,'Distributor List'!$A$2:$D$77,3,0),"-")</f>
        <v>-</v>
      </c>
      <c r="D4959" s="6" t="str">
        <f>IFERROR(VLOOKUP(A4959,'Distributor List'!$A$2:$F$77,6,0),"-")</f>
        <v>-</v>
      </c>
      <c r="E4959" s="6" t="str">
        <f>IFERROR(VLOOKUP(A4959,'Distributor List'!$A$2:$D$77,4,0),"-")</f>
        <v>-</v>
      </c>
      <c r="F4959" s="6" t="str">
        <f>IFERROR(VLOOKUP(H4959,'Price List'!$A$2:$H$109,8,0),"-")</f>
        <v>-</v>
      </c>
      <c r="G4959" s="6" t="str">
        <f>IFERROR(VLOOKUP(A4959,'Distributor List'!$A$2:$E$77,5,0),"-")</f>
        <v>-</v>
      </c>
      <c r="H4959" s="10"/>
      <c r="I4959" s="95"/>
      <c r="J4959" s="92"/>
      <c r="K4959" s="92"/>
      <c r="L4959" s="73">
        <f t="shared" si="1555"/>
        <v>0</v>
      </c>
      <c r="M4959" s="73">
        <f t="shared" si="1552"/>
        <v>0</v>
      </c>
      <c r="N4959" s="73"/>
      <c r="O4959" s="73"/>
      <c r="P4959" s="73"/>
      <c r="Q4959" s="73"/>
      <c r="R4959" s="73">
        <f t="shared" si="1554"/>
        <v>0</v>
      </c>
      <c r="S4959" s="76" t="str">
        <f t="shared" si="1559"/>
        <v>-</v>
      </c>
      <c r="T4959" s="96">
        <v>0</v>
      </c>
      <c r="U4959" s="97"/>
      <c r="V4959" s="73">
        <f t="shared" si="1553"/>
        <v>0</v>
      </c>
      <c r="W4959" s="73">
        <f t="shared" si="1560"/>
        <v>0</v>
      </c>
      <c r="X4959" s="76" t="str">
        <f t="shared" si="1561"/>
        <v>-</v>
      </c>
      <c r="Y4959" s="73">
        <f t="shared" si="1562"/>
        <v>0</v>
      </c>
      <c r="Z4959" s="73">
        <f t="shared" si="1563"/>
        <v>0</v>
      </c>
      <c r="AA4959" s="73">
        <f t="shared" si="1556"/>
        <v>0</v>
      </c>
      <c r="AB4959" s="73">
        <f t="shared" si="1564"/>
        <v>0</v>
      </c>
      <c r="AC4959" s="73">
        <f t="shared" si="1557"/>
        <v>0</v>
      </c>
      <c r="AD4959" s="73">
        <f t="shared" si="1558"/>
        <v>0</v>
      </c>
      <c r="AE4959" s="73">
        <v>0</v>
      </c>
    </row>
    <row r="4960" spans="1:31" ht="15" customHeight="1">
      <c r="A4960" s="94"/>
      <c r="B4960" s="6" t="str">
        <f>IFERROR(VLOOKUP(A4960,'Distributor List'!$A$2:$D$77,2,0),"-")</f>
        <v>-</v>
      </c>
      <c r="C4960" s="6" t="str">
        <f>IFERROR(VLOOKUP(A4960,'Distributor List'!$A$2:$D$77,3,0),"-")</f>
        <v>-</v>
      </c>
      <c r="D4960" s="6" t="str">
        <f>IFERROR(VLOOKUP(A4960,'Distributor List'!$A$2:$F$77,6,0),"-")</f>
        <v>-</v>
      </c>
      <c r="E4960" s="6" t="str">
        <f>IFERROR(VLOOKUP(A4960,'Distributor List'!$A$2:$D$77,4,0),"-")</f>
        <v>-</v>
      </c>
      <c r="F4960" s="6" t="str">
        <f>IFERROR(VLOOKUP(H4960,'Price List'!$A$2:$H$109,8,0),"-")</f>
        <v>-</v>
      </c>
      <c r="G4960" s="6" t="str">
        <f>IFERROR(VLOOKUP(A4960,'Distributor List'!$A$2:$E$77,5,0),"-")</f>
        <v>-</v>
      </c>
      <c r="H4960" s="10"/>
      <c r="I4960" s="95"/>
      <c r="J4960" s="92"/>
      <c r="K4960" s="92"/>
      <c r="L4960" s="73">
        <f t="shared" si="1555"/>
        <v>0</v>
      </c>
      <c r="M4960" s="73">
        <f t="shared" si="1552"/>
        <v>0</v>
      </c>
      <c r="N4960" s="73"/>
      <c r="O4960" s="73"/>
      <c r="P4960" s="73"/>
      <c r="Q4960" s="73"/>
      <c r="R4960" s="73">
        <f t="shared" si="1554"/>
        <v>0</v>
      </c>
      <c r="S4960" s="76" t="str">
        <f t="shared" si="1559"/>
        <v>-</v>
      </c>
      <c r="T4960" s="96">
        <v>0</v>
      </c>
      <c r="U4960" s="97"/>
      <c r="V4960" s="73">
        <f t="shared" si="1553"/>
        <v>0</v>
      </c>
      <c r="W4960" s="73">
        <f t="shared" si="1560"/>
        <v>0</v>
      </c>
      <c r="X4960" s="76" t="str">
        <f t="shared" si="1561"/>
        <v>-</v>
      </c>
      <c r="Y4960" s="73">
        <f t="shared" si="1562"/>
        <v>0</v>
      </c>
      <c r="Z4960" s="73">
        <f t="shared" si="1563"/>
        <v>0</v>
      </c>
      <c r="AA4960" s="73">
        <f t="shared" si="1556"/>
        <v>0</v>
      </c>
      <c r="AB4960" s="73">
        <f t="shared" si="1564"/>
        <v>0</v>
      </c>
      <c r="AC4960" s="73">
        <f t="shared" si="1557"/>
        <v>0</v>
      </c>
      <c r="AD4960" s="73">
        <f t="shared" si="1558"/>
        <v>0</v>
      </c>
      <c r="AE4960" s="73">
        <v>0</v>
      </c>
    </row>
    <row r="4961" spans="1:31" ht="15" customHeight="1">
      <c r="A4961" s="94"/>
      <c r="B4961" s="6" t="str">
        <f>IFERROR(VLOOKUP(A4961,'Distributor List'!$A$2:$D$77,2,0),"-")</f>
        <v>-</v>
      </c>
      <c r="C4961" s="6" t="str">
        <f>IFERROR(VLOOKUP(A4961,'Distributor List'!$A$2:$D$77,3,0),"-")</f>
        <v>-</v>
      </c>
      <c r="D4961" s="6" t="str">
        <f>IFERROR(VLOOKUP(A4961,'Distributor List'!$A$2:$F$77,6,0),"-")</f>
        <v>-</v>
      </c>
      <c r="E4961" s="6" t="str">
        <f>IFERROR(VLOOKUP(A4961,'Distributor List'!$A$2:$D$77,4,0),"-")</f>
        <v>-</v>
      </c>
      <c r="F4961" s="6" t="str">
        <f>IFERROR(VLOOKUP(H4961,'Price List'!$A$2:$H$109,8,0),"-")</f>
        <v>-</v>
      </c>
      <c r="G4961" s="6" t="str">
        <f>IFERROR(VLOOKUP(A4961,'Distributor List'!$A$2:$E$77,5,0),"-")</f>
        <v>-</v>
      </c>
      <c r="H4961" s="10"/>
      <c r="I4961" s="95"/>
      <c r="J4961" s="92"/>
      <c r="K4961" s="92"/>
      <c r="L4961" s="73">
        <f t="shared" si="1555"/>
        <v>0</v>
      </c>
      <c r="M4961" s="73">
        <f t="shared" si="1552"/>
        <v>0</v>
      </c>
      <c r="N4961" s="73"/>
      <c r="O4961" s="73"/>
      <c r="P4961" s="73"/>
      <c r="Q4961" s="73"/>
      <c r="R4961" s="73">
        <f t="shared" si="1554"/>
        <v>0</v>
      </c>
      <c r="S4961" s="76" t="str">
        <f t="shared" si="1559"/>
        <v>-</v>
      </c>
      <c r="T4961" s="96">
        <v>0</v>
      </c>
      <c r="U4961" s="97"/>
      <c r="V4961" s="73">
        <f t="shared" si="1553"/>
        <v>0</v>
      </c>
      <c r="W4961" s="73">
        <f t="shared" si="1560"/>
        <v>0</v>
      </c>
      <c r="X4961" s="76" t="str">
        <f t="shared" si="1561"/>
        <v>-</v>
      </c>
      <c r="Y4961" s="73">
        <f t="shared" si="1562"/>
        <v>0</v>
      </c>
      <c r="Z4961" s="73">
        <f t="shared" si="1563"/>
        <v>0</v>
      </c>
      <c r="AA4961" s="73">
        <f t="shared" si="1556"/>
        <v>0</v>
      </c>
      <c r="AB4961" s="73">
        <f t="shared" si="1564"/>
        <v>0</v>
      </c>
      <c r="AC4961" s="73">
        <f t="shared" si="1557"/>
        <v>0</v>
      </c>
      <c r="AD4961" s="73">
        <f t="shared" si="1558"/>
        <v>0</v>
      </c>
      <c r="AE4961" s="73">
        <v>0</v>
      </c>
    </row>
    <row r="4962" spans="1:31" ht="15" customHeight="1">
      <c r="A4962" s="94"/>
      <c r="B4962" s="6" t="str">
        <f>IFERROR(VLOOKUP(A4962,'Distributor List'!$A$2:$D$77,2,0),"-")</f>
        <v>-</v>
      </c>
      <c r="C4962" s="6" t="str">
        <f>IFERROR(VLOOKUP(A4962,'Distributor List'!$A$2:$D$77,3,0),"-")</f>
        <v>-</v>
      </c>
      <c r="D4962" s="6" t="str">
        <f>IFERROR(VLOOKUP(A4962,'Distributor List'!$A$2:$F$77,6,0),"-")</f>
        <v>-</v>
      </c>
      <c r="E4962" s="6" t="str">
        <f>IFERROR(VLOOKUP(A4962,'Distributor List'!$A$2:$D$77,4,0),"-")</f>
        <v>-</v>
      </c>
      <c r="F4962" s="6" t="str">
        <f>IFERROR(VLOOKUP(H4962,'Price List'!$A$2:$H$109,8,0),"-")</f>
        <v>-</v>
      </c>
      <c r="G4962" s="6" t="str">
        <f>IFERROR(VLOOKUP(A4962,'Distributor List'!$A$2:$E$77,5,0),"-")</f>
        <v>-</v>
      </c>
      <c r="H4962" s="10"/>
      <c r="I4962" s="95"/>
      <c r="J4962" s="92"/>
      <c r="K4962" s="92"/>
      <c r="L4962" s="73">
        <f t="shared" si="1555"/>
        <v>0</v>
      </c>
      <c r="M4962" s="73">
        <f t="shared" si="1552"/>
        <v>0</v>
      </c>
      <c r="N4962" s="73"/>
      <c r="O4962" s="73"/>
      <c r="P4962" s="73"/>
      <c r="Q4962" s="73"/>
      <c r="R4962" s="73">
        <f t="shared" si="1554"/>
        <v>0</v>
      </c>
      <c r="S4962" s="76" t="str">
        <f t="shared" si="1559"/>
        <v>-</v>
      </c>
      <c r="T4962" s="96">
        <v>0</v>
      </c>
      <c r="U4962" s="97"/>
      <c r="V4962" s="73">
        <f t="shared" si="1553"/>
        <v>0</v>
      </c>
      <c r="W4962" s="73">
        <f t="shared" si="1560"/>
        <v>0</v>
      </c>
      <c r="X4962" s="76" t="str">
        <f t="shared" si="1561"/>
        <v>-</v>
      </c>
      <c r="Y4962" s="73">
        <f t="shared" si="1562"/>
        <v>0</v>
      </c>
      <c r="Z4962" s="73">
        <f t="shared" si="1563"/>
        <v>0</v>
      </c>
      <c r="AA4962" s="73">
        <f t="shared" si="1556"/>
        <v>0</v>
      </c>
      <c r="AB4962" s="73">
        <f t="shared" si="1564"/>
        <v>0</v>
      </c>
      <c r="AC4962" s="73">
        <f t="shared" si="1557"/>
        <v>0</v>
      </c>
      <c r="AD4962" s="73">
        <f t="shared" si="1558"/>
        <v>0</v>
      </c>
      <c r="AE4962" s="73">
        <v>0</v>
      </c>
    </row>
    <row r="4963" spans="1:31" ht="15" customHeight="1">
      <c r="A4963" s="94"/>
      <c r="B4963" s="6" t="str">
        <f>IFERROR(VLOOKUP(A4963,'Distributor List'!$A$2:$D$77,2,0),"-")</f>
        <v>-</v>
      </c>
      <c r="C4963" s="6" t="str">
        <f>IFERROR(VLOOKUP(A4963,'Distributor List'!$A$2:$D$77,3,0),"-")</f>
        <v>-</v>
      </c>
      <c r="D4963" s="6" t="str">
        <f>IFERROR(VLOOKUP(A4963,'Distributor List'!$A$2:$F$77,6,0),"-")</f>
        <v>-</v>
      </c>
      <c r="E4963" s="6" t="str">
        <f>IFERROR(VLOOKUP(A4963,'Distributor List'!$A$2:$D$77,4,0),"-")</f>
        <v>-</v>
      </c>
      <c r="F4963" s="6" t="str">
        <f>IFERROR(VLOOKUP(H4963,'Price List'!$A$2:$H$109,8,0),"-")</f>
        <v>-</v>
      </c>
      <c r="G4963" s="6" t="str">
        <f>IFERROR(VLOOKUP(A4963,'Distributor List'!$A$2:$E$77,5,0),"-")</f>
        <v>-</v>
      </c>
      <c r="H4963" s="10"/>
      <c r="I4963" s="95"/>
      <c r="J4963" s="92"/>
      <c r="K4963" s="92"/>
      <c r="L4963" s="73">
        <f t="shared" si="1555"/>
        <v>0</v>
      </c>
      <c r="M4963" s="73">
        <f t="shared" si="1552"/>
        <v>0</v>
      </c>
      <c r="N4963" s="73"/>
      <c r="O4963" s="73"/>
      <c r="P4963" s="73"/>
      <c r="Q4963" s="73"/>
      <c r="R4963" s="73">
        <f t="shared" si="1554"/>
        <v>0</v>
      </c>
      <c r="S4963" s="76" t="str">
        <f t="shared" si="1559"/>
        <v>-</v>
      </c>
      <c r="T4963" s="96">
        <v>0</v>
      </c>
      <c r="U4963" s="97"/>
      <c r="V4963" s="73">
        <f t="shared" si="1553"/>
        <v>0</v>
      </c>
      <c r="W4963" s="73">
        <f t="shared" si="1560"/>
        <v>0</v>
      </c>
      <c r="X4963" s="76" t="str">
        <f t="shared" si="1561"/>
        <v>-</v>
      </c>
      <c r="Y4963" s="73">
        <f t="shared" si="1562"/>
        <v>0</v>
      </c>
      <c r="Z4963" s="73">
        <f t="shared" si="1563"/>
        <v>0</v>
      </c>
      <c r="AA4963" s="73">
        <f t="shared" si="1556"/>
        <v>0</v>
      </c>
      <c r="AB4963" s="73">
        <f t="shared" si="1564"/>
        <v>0</v>
      </c>
      <c r="AC4963" s="73">
        <f t="shared" si="1557"/>
        <v>0</v>
      </c>
      <c r="AD4963" s="73">
        <f t="shared" si="1558"/>
        <v>0</v>
      </c>
      <c r="AE4963" s="73">
        <v>0</v>
      </c>
    </row>
    <row r="4964" spans="1:31" ht="15" customHeight="1">
      <c r="A4964" s="94"/>
      <c r="B4964" s="6" t="str">
        <f>IFERROR(VLOOKUP(A4964,'Distributor List'!$A$2:$D$77,2,0),"-")</f>
        <v>-</v>
      </c>
      <c r="C4964" s="6" t="str">
        <f>IFERROR(VLOOKUP(A4964,'Distributor List'!$A$2:$D$77,3,0),"-")</f>
        <v>-</v>
      </c>
      <c r="D4964" s="6" t="str">
        <f>IFERROR(VLOOKUP(A4964,'Distributor List'!$A$2:$F$77,6,0),"-")</f>
        <v>-</v>
      </c>
      <c r="E4964" s="6" t="str">
        <f>IFERROR(VLOOKUP(A4964,'Distributor List'!$A$2:$D$77,4,0),"-")</f>
        <v>-</v>
      </c>
      <c r="F4964" s="6" t="str">
        <f>IFERROR(VLOOKUP(H4964,'Price List'!$A$2:$H$109,8,0),"-")</f>
        <v>-</v>
      </c>
      <c r="G4964" s="6" t="str">
        <f>IFERROR(VLOOKUP(A4964,'Distributor List'!$A$2:$E$77,5,0),"-")</f>
        <v>-</v>
      </c>
      <c r="H4964" s="10"/>
      <c r="I4964" s="95"/>
      <c r="J4964" s="92"/>
      <c r="K4964" s="92"/>
      <c r="L4964" s="73">
        <f t="shared" si="1555"/>
        <v>0</v>
      </c>
      <c r="M4964" s="73">
        <f t="shared" si="1552"/>
        <v>0</v>
      </c>
      <c r="N4964" s="73"/>
      <c r="O4964" s="73"/>
      <c r="P4964" s="73"/>
      <c r="Q4964" s="73"/>
      <c r="R4964" s="73">
        <f t="shared" si="1554"/>
        <v>0</v>
      </c>
      <c r="S4964" s="76" t="str">
        <f t="shared" si="1559"/>
        <v>-</v>
      </c>
      <c r="T4964" s="96">
        <v>0</v>
      </c>
      <c r="U4964" s="97"/>
      <c r="V4964" s="73">
        <f t="shared" si="1553"/>
        <v>0</v>
      </c>
      <c r="W4964" s="73">
        <f t="shared" si="1560"/>
        <v>0</v>
      </c>
      <c r="X4964" s="76" t="str">
        <f t="shared" si="1561"/>
        <v>-</v>
      </c>
      <c r="Y4964" s="73">
        <f t="shared" si="1562"/>
        <v>0</v>
      </c>
      <c r="Z4964" s="73">
        <f t="shared" si="1563"/>
        <v>0</v>
      </c>
      <c r="AA4964" s="73">
        <f t="shared" si="1556"/>
        <v>0</v>
      </c>
      <c r="AB4964" s="73">
        <f t="shared" si="1564"/>
        <v>0</v>
      </c>
      <c r="AC4964" s="73">
        <f t="shared" si="1557"/>
        <v>0</v>
      </c>
      <c r="AD4964" s="73">
        <f t="shared" si="1558"/>
        <v>0</v>
      </c>
      <c r="AE4964" s="73">
        <v>0</v>
      </c>
    </row>
    <row r="4965" spans="1:31" ht="15" customHeight="1">
      <c r="A4965" s="94"/>
      <c r="B4965" s="6" t="str">
        <f>IFERROR(VLOOKUP(A4965,'Distributor List'!$A$2:$D$77,2,0),"-")</f>
        <v>-</v>
      </c>
      <c r="C4965" s="6" t="str">
        <f>IFERROR(VLOOKUP(A4965,'Distributor List'!$A$2:$D$77,3,0),"-")</f>
        <v>-</v>
      </c>
      <c r="D4965" s="6" t="str">
        <f>IFERROR(VLOOKUP(A4965,'Distributor List'!$A$2:$F$77,6,0),"-")</f>
        <v>-</v>
      </c>
      <c r="E4965" s="6" t="str">
        <f>IFERROR(VLOOKUP(A4965,'Distributor List'!$A$2:$D$77,4,0),"-")</f>
        <v>-</v>
      </c>
      <c r="F4965" s="6" t="str">
        <f>IFERROR(VLOOKUP(H4965,'Price List'!$A$2:$H$109,8,0),"-")</f>
        <v>-</v>
      </c>
      <c r="G4965" s="6" t="str">
        <f>IFERROR(VLOOKUP(A4965,'Distributor List'!$A$2:$E$77,5,0),"-")</f>
        <v>-</v>
      </c>
      <c r="H4965" s="10"/>
      <c r="I4965" s="95"/>
      <c r="J4965" s="92"/>
      <c r="K4965" s="92"/>
      <c r="L4965" s="73">
        <f t="shared" si="1555"/>
        <v>0</v>
      </c>
      <c r="M4965" s="73">
        <f t="shared" si="1552"/>
        <v>0</v>
      </c>
      <c r="N4965" s="73"/>
      <c r="O4965" s="73"/>
      <c r="P4965" s="73"/>
      <c r="Q4965" s="73"/>
      <c r="R4965" s="73">
        <f t="shared" si="1554"/>
        <v>0</v>
      </c>
      <c r="S4965" s="76" t="str">
        <f t="shared" si="1559"/>
        <v>-</v>
      </c>
      <c r="T4965" s="96">
        <v>0</v>
      </c>
      <c r="U4965" s="97"/>
      <c r="V4965" s="73">
        <f t="shared" si="1553"/>
        <v>0</v>
      </c>
      <c r="W4965" s="73">
        <f t="shared" si="1560"/>
        <v>0</v>
      </c>
      <c r="X4965" s="76" t="str">
        <f t="shared" si="1561"/>
        <v>-</v>
      </c>
      <c r="Y4965" s="73">
        <f t="shared" si="1562"/>
        <v>0</v>
      </c>
      <c r="Z4965" s="73">
        <f t="shared" si="1563"/>
        <v>0</v>
      </c>
      <c r="AA4965" s="73">
        <f t="shared" si="1556"/>
        <v>0</v>
      </c>
      <c r="AB4965" s="73">
        <f t="shared" si="1564"/>
        <v>0</v>
      </c>
      <c r="AC4965" s="73">
        <f t="shared" si="1557"/>
        <v>0</v>
      </c>
      <c r="AD4965" s="73">
        <f t="shared" si="1558"/>
        <v>0</v>
      </c>
      <c r="AE4965" s="73">
        <v>0</v>
      </c>
    </row>
    <row r="4966" spans="1:31" ht="15" customHeight="1">
      <c r="A4966" s="94"/>
      <c r="B4966" s="6" t="str">
        <f>IFERROR(VLOOKUP(A4966,'Distributor List'!$A$2:$D$77,2,0),"-")</f>
        <v>-</v>
      </c>
      <c r="C4966" s="6" t="str">
        <f>IFERROR(VLOOKUP(A4966,'Distributor List'!$A$2:$D$77,3,0),"-")</f>
        <v>-</v>
      </c>
      <c r="D4966" s="6" t="str">
        <f>IFERROR(VLOOKUP(A4966,'Distributor List'!$A$2:$F$77,6,0),"-")</f>
        <v>-</v>
      </c>
      <c r="E4966" s="6" t="str">
        <f>IFERROR(VLOOKUP(A4966,'Distributor List'!$A$2:$D$77,4,0),"-")</f>
        <v>-</v>
      </c>
      <c r="F4966" s="6" t="str">
        <f>IFERROR(VLOOKUP(H4966,'Price List'!$A$2:$H$109,8,0),"-")</f>
        <v>-</v>
      </c>
      <c r="G4966" s="6" t="str">
        <f>IFERROR(VLOOKUP(A4966,'Distributor List'!$A$2:$E$77,5,0),"-")</f>
        <v>-</v>
      </c>
      <c r="H4966" s="10"/>
      <c r="I4966" s="95"/>
      <c r="J4966" s="92"/>
      <c r="K4966" s="92"/>
      <c r="L4966" s="73">
        <f t="shared" si="1555"/>
        <v>0</v>
      </c>
      <c r="M4966" s="73">
        <f t="shared" si="1552"/>
        <v>0</v>
      </c>
      <c r="N4966" s="73"/>
      <c r="O4966" s="73"/>
      <c r="P4966" s="73"/>
      <c r="Q4966" s="73"/>
      <c r="R4966" s="73">
        <f t="shared" si="1554"/>
        <v>0</v>
      </c>
      <c r="S4966" s="76" t="str">
        <f t="shared" si="1559"/>
        <v>-</v>
      </c>
      <c r="T4966" s="96">
        <v>0</v>
      </c>
      <c r="U4966" s="97"/>
      <c r="V4966" s="73">
        <f t="shared" si="1553"/>
        <v>0</v>
      </c>
      <c r="W4966" s="73">
        <f t="shared" si="1560"/>
        <v>0</v>
      </c>
      <c r="X4966" s="76" t="str">
        <f t="shared" si="1561"/>
        <v>-</v>
      </c>
      <c r="Y4966" s="73">
        <f t="shared" si="1562"/>
        <v>0</v>
      </c>
      <c r="Z4966" s="73">
        <f t="shared" si="1563"/>
        <v>0</v>
      </c>
      <c r="AA4966" s="73">
        <f t="shared" si="1556"/>
        <v>0</v>
      </c>
      <c r="AB4966" s="73">
        <f t="shared" si="1564"/>
        <v>0</v>
      </c>
      <c r="AC4966" s="73">
        <f t="shared" si="1557"/>
        <v>0</v>
      </c>
      <c r="AD4966" s="73">
        <f t="shared" si="1558"/>
        <v>0</v>
      </c>
      <c r="AE4966" s="73">
        <v>0</v>
      </c>
    </row>
    <row r="4967" spans="1:31" ht="15" customHeight="1">
      <c r="A4967" s="94"/>
      <c r="B4967" s="6" t="str">
        <f>IFERROR(VLOOKUP(A4967,'Distributor List'!$A$2:$D$77,2,0),"-")</f>
        <v>-</v>
      </c>
      <c r="C4967" s="6" t="str">
        <f>IFERROR(VLOOKUP(A4967,'Distributor List'!$A$2:$D$77,3,0),"-")</f>
        <v>-</v>
      </c>
      <c r="D4967" s="6" t="str">
        <f>IFERROR(VLOOKUP(A4967,'Distributor List'!$A$2:$F$77,6,0),"-")</f>
        <v>-</v>
      </c>
      <c r="E4967" s="6" t="str">
        <f>IFERROR(VLOOKUP(A4967,'Distributor List'!$A$2:$D$77,4,0),"-")</f>
        <v>-</v>
      </c>
      <c r="F4967" s="6" t="str">
        <f>IFERROR(VLOOKUP(H4967,'Price List'!$A$2:$H$109,8,0),"-")</f>
        <v>-</v>
      </c>
      <c r="G4967" s="6" t="str">
        <f>IFERROR(VLOOKUP(A4967,'Distributor List'!$A$2:$E$77,5,0),"-")</f>
        <v>-</v>
      </c>
      <c r="H4967" s="10"/>
      <c r="I4967" s="95"/>
      <c r="J4967" s="92"/>
      <c r="K4967" s="92"/>
      <c r="L4967" s="73">
        <f t="shared" si="1555"/>
        <v>0</v>
      </c>
      <c r="M4967" s="73">
        <f t="shared" si="1552"/>
        <v>0</v>
      </c>
      <c r="N4967" s="73"/>
      <c r="O4967" s="73"/>
      <c r="P4967" s="73"/>
      <c r="Q4967" s="73"/>
      <c r="R4967" s="73">
        <f t="shared" si="1554"/>
        <v>0</v>
      </c>
      <c r="S4967" s="76" t="str">
        <f t="shared" si="1559"/>
        <v>-</v>
      </c>
      <c r="T4967" s="96">
        <v>0</v>
      </c>
      <c r="U4967" s="97"/>
      <c r="V4967" s="73">
        <f t="shared" si="1553"/>
        <v>0</v>
      </c>
      <c r="W4967" s="73">
        <f t="shared" si="1560"/>
        <v>0</v>
      </c>
      <c r="X4967" s="76" t="str">
        <f t="shared" si="1561"/>
        <v>-</v>
      </c>
      <c r="Y4967" s="73">
        <f t="shared" si="1562"/>
        <v>0</v>
      </c>
      <c r="Z4967" s="73">
        <f t="shared" si="1563"/>
        <v>0</v>
      </c>
      <c r="AA4967" s="73">
        <f t="shared" si="1556"/>
        <v>0</v>
      </c>
      <c r="AB4967" s="73">
        <f t="shared" si="1564"/>
        <v>0</v>
      </c>
      <c r="AC4967" s="73">
        <f t="shared" si="1557"/>
        <v>0</v>
      </c>
      <c r="AD4967" s="73">
        <f t="shared" si="1558"/>
        <v>0</v>
      </c>
      <c r="AE4967" s="73">
        <v>0</v>
      </c>
    </row>
    <row r="4968" spans="1:31" ht="15" customHeight="1">
      <c r="A4968" s="94"/>
      <c r="B4968" s="6" t="str">
        <f>IFERROR(VLOOKUP(A4968,'Distributor List'!$A$2:$D$77,2,0),"-")</f>
        <v>-</v>
      </c>
      <c r="C4968" s="6" t="str">
        <f>IFERROR(VLOOKUP(A4968,'Distributor List'!$A$2:$D$77,3,0),"-")</f>
        <v>-</v>
      </c>
      <c r="D4968" s="6" t="str">
        <f>IFERROR(VLOOKUP(A4968,'Distributor List'!$A$2:$F$77,6,0),"-")</f>
        <v>-</v>
      </c>
      <c r="E4968" s="6" t="str">
        <f>IFERROR(VLOOKUP(A4968,'Distributor List'!$A$2:$D$77,4,0),"-")</f>
        <v>-</v>
      </c>
      <c r="F4968" s="6" t="str">
        <f>IFERROR(VLOOKUP(H4968,'Price List'!$A$2:$H$109,8,0),"-")</f>
        <v>-</v>
      </c>
      <c r="G4968" s="6" t="str">
        <f>IFERROR(VLOOKUP(A4968,'Distributor List'!$A$2:$E$77,5,0),"-")</f>
        <v>-</v>
      </c>
      <c r="H4968" s="10"/>
      <c r="I4968" s="95"/>
      <c r="J4968" s="92"/>
      <c r="K4968" s="92"/>
      <c r="L4968" s="73">
        <f t="shared" si="1555"/>
        <v>0</v>
      </c>
      <c r="M4968" s="73">
        <f t="shared" si="1552"/>
        <v>0</v>
      </c>
      <c r="N4968" s="73"/>
      <c r="O4968" s="73"/>
      <c r="P4968" s="73"/>
      <c r="Q4968" s="73"/>
      <c r="R4968" s="73">
        <f t="shared" si="1554"/>
        <v>0</v>
      </c>
      <c r="S4968" s="76" t="str">
        <f t="shared" si="1559"/>
        <v>-</v>
      </c>
      <c r="T4968" s="96">
        <v>0</v>
      </c>
      <c r="U4968" s="97"/>
      <c r="V4968" s="73">
        <f t="shared" si="1553"/>
        <v>0</v>
      </c>
      <c r="W4968" s="73">
        <f t="shared" si="1560"/>
        <v>0</v>
      </c>
      <c r="X4968" s="76" t="str">
        <f t="shared" si="1561"/>
        <v>-</v>
      </c>
      <c r="Y4968" s="73">
        <f t="shared" si="1562"/>
        <v>0</v>
      </c>
      <c r="Z4968" s="73">
        <f t="shared" si="1563"/>
        <v>0</v>
      </c>
      <c r="AA4968" s="73">
        <f t="shared" si="1556"/>
        <v>0</v>
      </c>
      <c r="AB4968" s="73">
        <f t="shared" si="1564"/>
        <v>0</v>
      </c>
      <c r="AC4968" s="73">
        <f t="shared" si="1557"/>
        <v>0</v>
      </c>
      <c r="AD4968" s="73">
        <f t="shared" si="1558"/>
        <v>0</v>
      </c>
      <c r="AE4968" s="73">
        <v>0</v>
      </c>
    </row>
    <row r="4969" spans="1:31" ht="15" customHeight="1">
      <c r="A4969" s="94"/>
      <c r="B4969" s="6" t="str">
        <f>IFERROR(VLOOKUP(A4969,'Distributor List'!$A$2:$D$77,2,0),"-")</f>
        <v>-</v>
      </c>
      <c r="C4969" s="6" t="str">
        <f>IFERROR(VLOOKUP(A4969,'Distributor List'!$A$2:$D$77,3,0),"-")</f>
        <v>-</v>
      </c>
      <c r="D4969" s="6" t="str">
        <f>IFERROR(VLOOKUP(A4969,'Distributor List'!$A$2:$F$77,6,0),"-")</f>
        <v>-</v>
      </c>
      <c r="E4969" s="6" t="str">
        <f>IFERROR(VLOOKUP(A4969,'Distributor List'!$A$2:$D$77,4,0),"-")</f>
        <v>-</v>
      </c>
      <c r="F4969" s="6" t="str">
        <f>IFERROR(VLOOKUP(H4969,'Price List'!$A$2:$H$109,8,0),"-")</f>
        <v>-</v>
      </c>
      <c r="G4969" s="6" t="str">
        <f>IFERROR(VLOOKUP(A4969,'Distributor List'!$A$2:$E$77,5,0),"-")</f>
        <v>-</v>
      </c>
      <c r="H4969" s="10"/>
      <c r="I4969" s="95"/>
      <c r="J4969" s="92"/>
      <c r="K4969" s="92"/>
      <c r="L4969" s="73">
        <f t="shared" si="1555"/>
        <v>0</v>
      </c>
      <c r="M4969" s="73">
        <f t="shared" si="1552"/>
        <v>0</v>
      </c>
      <c r="N4969" s="73"/>
      <c r="O4969" s="73"/>
      <c r="P4969" s="73"/>
      <c r="Q4969" s="73"/>
      <c r="R4969" s="73">
        <f t="shared" si="1554"/>
        <v>0</v>
      </c>
      <c r="S4969" s="76" t="str">
        <f t="shared" si="1559"/>
        <v>-</v>
      </c>
      <c r="T4969" s="96">
        <v>0</v>
      </c>
      <c r="U4969" s="97"/>
      <c r="V4969" s="73">
        <f t="shared" si="1553"/>
        <v>0</v>
      </c>
      <c r="W4969" s="73">
        <f t="shared" si="1560"/>
        <v>0</v>
      </c>
      <c r="X4969" s="76" t="str">
        <f t="shared" si="1561"/>
        <v>-</v>
      </c>
      <c r="Y4969" s="73">
        <f t="shared" si="1562"/>
        <v>0</v>
      </c>
      <c r="Z4969" s="73">
        <f t="shared" si="1563"/>
        <v>0</v>
      </c>
      <c r="AA4969" s="73">
        <f t="shared" si="1556"/>
        <v>0</v>
      </c>
      <c r="AB4969" s="73">
        <f t="shared" si="1564"/>
        <v>0</v>
      </c>
      <c r="AC4969" s="73">
        <f t="shared" si="1557"/>
        <v>0</v>
      </c>
      <c r="AD4969" s="73">
        <f t="shared" si="1558"/>
        <v>0</v>
      </c>
      <c r="AE4969" s="73">
        <v>0</v>
      </c>
    </row>
    <row r="4970" spans="1:31" ht="15" customHeight="1">
      <c r="A4970" s="94"/>
      <c r="B4970" s="6" t="str">
        <f>IFERROR(VLOOKUP(A4970,'Distributor List'!$A$2:$D$77,2,0),"-")</f>
        <v>-</v>
      </c>
      <c r="C4970" s="6" t="str">
        <f>IFERROR(VLOOKUP(A4970,'Distributor List'!$A$2:$D$77,3,0),"-")</f>
        <v>-</v>
      </c>
      <c r="D4970" s="6" t="str">
        <f>IFERROR(VLOOKUP(A4970,'Distributor List'!$A$2:$F$77,6,0),"-")</f>
        <v>-</v>
      </c>
      <c r="E4970" s="6" t="str">
        <f>IFERROR(VLOOKUP(A4970,'Distributor List'!$A$2:$D$77,4,0),"-")</f>
        <v>-</v>
      </c>
      <c r="F4970" s="6" t="str">
        <f>IFERROR(VLOOKUP(H4970,'Price List'!$A$2:$H$109,8,0),"-")</f>
        <v>-</v>
      </c>
      <c r="G4970" s="6" t="str">
        <f>IFERROR(VLOOKUP(A4970,'Distributor List'!$A$2:$E$77,5,0),"-")</f>
        <v>-</v>
      </c>
      <c r="H4970" s="10"/>
      <c r="I4970" s="95"/>
      <c r="J4970" s="92"/>
      <c r="K4970" s="92"/>
      <c r="L4970" s="73">
        <f t="shared" si="1555"/>
        <v>0</v>
      </c>
      <c r="M4970" s="73">
        <f t="shared" ref="M4970:M5033" si="1565">K4970*I4970</f>
        <v>0</v>
      </c>
      <c r="N4970" s="73"/>
      <c r="O4970" s="73"/>
      <c r="P4970" s="73"/>
      <c r="Q4970" s="73"/>
      <c r="R4970" s="73">
        <f t="shared" si="1554"/>
        <v>0</v>
      </c>
      <c r="S4970" s="76" t="str">
        <f t="shared" si="1559"/>
        <v>-</v>
      </c>
      <c r="T4970" s="96">
        <v>0</v>
      </c>
      <c r="U4970" s="97"/>
      <c r="V4970" s="73">
        <f t="shared" si="1553"/>
        <v>0</v>
      </c>
      <c r="W4970" s="73">
        <f t="shared" si="1560"/>
        <v>0</v>
      </c>
      <c r="X4970" s="76" t="str">
        <f t="shared" si="1561"/>
        <v>-</v>
      </c>
      <c r="Y4970" s="73">
        <f t="shared" si="1562"/>
        <v>0</v>
      </c>
      <c r="Z4970" s="73">
        <f t="shared" si="1563"/>
        <v>0</v>
      </c>
      <c r="AA4970" s="73">
        <f t="shared" si="1556"/>
        <v>0</v>
      </c>
      <c r="AB4970" s="73">
        <f t="shared" si="1564"/>
        <v>0</v>
      </c>
      <c r="AC4970" s="73">
        <f t="shared" si="1557"/>
        <v>0</v>
      </c>
      <c r="AD4970" s="73">
        <f t="shared" si="1558"/>
        <v>0</v>
      </c>
      <c r="AE4970" s="73">
        <v>0</v>
      </c>
    </row>
    <row r="4971" spans="1:31" ht="15" customHeight="1">
      <c r="A4971" s="94"/>
      <c r="B4971" s="6" t="str">
        <f>IFERROR(VLOOKUP(A4971,'Distributor List'!$A$2:$D$77,2,0),"-")</f>
        <v>-</v>
      </c>
      <c r="C4971" s="6" t="str">
        <f>IFERROR(VLOOKUP(A4971,'Distributor List'!$A$2:$D$77,3,0),"-")</f>
        <v>-</v>
      </c>
      <c r="D4971" s="6" t="str">
        <f>IFERROR(VLOOKUP(A4971,'Distributor List'!$A$2:$F$77,6,0),"-")</f>
        <v>-</v>
      </c>
      <c r="E4971" s="6" t="str">
        <f>IFERROR(VLOOKUP(A4971,'Distributor List'!$A$2:$D$77,4,0),"-")</f>
        <v>-</v>
      </c>
      <c r="F4971" s="6" t="str">
        <f>IFERROR(VLOOKUP(H4971,'Price List'!$A$2:$H$109,8,0),"-")</f>
        <v>-</v>
      </c>
      <c r="G4971" s="6" t="str">
        <f>IFERROR(VLOOKUP(A4971,'Distributor List'!$A$2:$E$77,5,0),"-")</f>
        <v>-</v>
      </c>
      <c r="H4971" s="10"/>
      <c r="I4971" s="95"/>
      <c r="J4971" s="92"/>
      <c r="K4971" s="92"/>
      <c r="L4971" s="73">
        <f t="shared" si="1555"/>
        <v>0</v>
      </c>
      <c r="M4971" s="73">
        <f t="shared" si="1565"/>
        <v>0</v>
      </c>
      <c r="N4971" s="73"/>
      <c r="O4971" s="73"/>
      <c r="P4971" s="73"/>
      <c r="Q4971" s="73"/>
      <c r="R4971" s="73">
        <f t="shared" si="1554"/>
        <v>0</v>
      </c>
      <c r="S4971" s="76" t="str">
        <f t="shared" si="1559"/>
        <v>-</v>
      </c>
      <c r="T4971" s="96">
        <v>0</v>
      </c>
      <c r="U4971" s="97"/>
      <c r="V4971" s="73">
        <f t="shared" si="1553"/>
        <v>0</v>
      </c>
      <c r="W4971" s="73">
        <f t="shared" si="1560"/>
        <v>0</v>
      </c>
      <c r="X4971" s="76" t="str">
        <f t="shared" si="1561"/>
        <v>-</v>
      </c>
      <c r="Y4971" s="73">
        <f t="shared" si="1562"/>
        <v>0</v>
      </c>
      <c r="Z4971" s="73">
        <f t="shared" si="1563"/>
        <v>0</v>
      </c>
      <c r="AA4971" s="73">
        <f t="shared" si="1556"/>
        <v>0</v>
      </c>
      <c r="AB4971" s="73">
        <f t="shared" si="1564"/>
        <v>0</v>
      </c>
      <c r="AC4971" s="73">
        <f t="shared" si="1557"/>
        <v>0</v>
      </c>
      <c r="AD4971" s="73">
        <f t="shared" si="1558"/>
        <v>0</v>
      </c>
      <c r="AE4971" s="73">
        <v>0</v>
      </c>
    </row>
    <row r="4972" spans="1:31" ht="15" customHeight="1">
      <c r="A4972" s="94"/>
      <c r="B4972" s="6" t="str">
        <f>IFERROR(VLOOKUP(A4972,'Distributor List'!$A$2:$D$77,2,0),"-")</f>
        <v>-</v>
      </c>
      <c r="C4972" s="6" t="str">
        <f>IFERROR(VLOOKUP(A4972,'Distributor List'!$A$2:$D$77,3,0),"-")</f>
        <v>-</v>
      </c>
      <c r="D4972" s="6" t="str">
        <f>IFERROR(VLOOKUP(A4972,'Distributor List'!$A$2:$F$77,6,0),"-")</f>
        <v>-</v>
      </c>
      <c r="E4972" s="6" t="str">
        <f>IFERROR(VLOOKUP(A4972,'Distributor List'!$A$2:$D$77,4,0),"-")</f>
        <v>-</v>
      </c>
      <c r="F4972" s="6" t="str">
        <f>IFERROR(VLOOKUP(H4972,'Price List'!$A$2:$H$109,8,0),"-")</f>
        <v>-</v>
      </c>
      <c r="G4972" s="6" t="str">
        <f>IFERROR(VLOOKUP(A4972,'Distributor List'!$A$2:$E$77,5,0),"-")</f>
        <v>-</v>
      </c>
      <c r="H4972" s="10"/>
      <c r="I4972" s="95"/>
      <c r="J4972" s="92"/>
      <c r="K4972" s="92"/>
      <c r="L4972" s="73">
        <f t="shared" si="1555"/>
        <v>0</v>
      </c>
      <c r="M4972" s="73">
        <f t="shared" si="1565"/>
        <v>0</v>
      </c>
      <c r="N4972" s="73"/>
      <c r="O4972" s="73"/>
      <c r="P4972" s="73"/>
      <c r="Q4972" s="73"/>
      <c r="R4972" s="73">
        <f t="shared" si="1554"/>
        <v>0</v>
      </c>
      <c r="S4972" s="76" t="str">
        <f t="shared" si="1559"/>
        <v>-</v>
      </c>
      <c r="T4972" s="96">
        <v>0</v>
      </c>
      <c r="U4972" s="97"/>
      <c r="V4972" s="73">
        <f t="shared" ref="V4972:V5035" si="1566">T4972*I4972</f>
        <v>0</v>
      </c>
      <c r="W4972" s="73">
        <f t="shared" si="1560"/>
        <v>0</v>
      </c>
      <c r="X4972" s="76" t="str">
        <f t="shared" si="1561"/>
        <v>-</v>
      </c>
      <c r="Y4972" s="73">
        <f t="shared" si="1562"/>
        <v>0</v>
      </c>
      <c r="Z4972" s="73">
        <f t="shared" si="1563"/>
        <v>0</v>
      </c>
      <c r="AA4972" s="73">
        <f t="shared" si="1556"/>
        <v>0</v>
      </c>
      <c r="AB4972" s="73">
        <f t="shared" si="1564"/>
        <v>0</v>
      </c>
      <c r="AC4972" s="73">
        <f t="shared" si="1557"/>
        <v>0</v>
      </c>
      <c r="AD4972" s="73">
        <f t="shared" si="1558"/>
        <v>0</v>
      </c>
      <c r="AE4972" s="73">
        <v>0</v>
      </c>
    </row>
    <row r="4973" spans="1:31" ht="15" customHeight="1">
      <c r="A4973" s="94"/>
      <c r="B4973" s="6" t="str">
        <f>IFERROR(VLOOKUP(A4973,'Distributor List'!$A$2:$D$77,2,0),"-")</f>
        <v>-</v>
      </c>
      <c r="C4973" s="6" t="str">
        <f>IFERROR(VLOOKUP(A4973,'Distributor List'!$A$2:$D$77,3,0),"-")</f>
        <v>-</v>
      </c>
      <c r="D4973" s="6" t="str">
        <f>IFERROR(VLOOKUP(A4973,'Distributor List'!$A$2:$F$77,6,0),"-")</f>
        <v>-</v>
      </c>
      <c r="E4973" s="6" t="str">
        <f>IFERROR(VLOOKUP(A4973,'Distributor List'!$A$2:$D$77,4,0),"-")</f>
        <v>-</v>
      </c>
      <c r="F4973" s="6" t="str">
        <f>IFERROR(VLOOKUP(H4973,'Price List'!$A$2:$H$109,8,0),"-")</f>
        <v>-</v>
      </c>
      <c r="G4973" s="6" t="str">
        <f>IFERROR(VLOOKUP(A4973,'Distributor List'!$A$2:$E$77,5,0),"-")</f>
        <v>-</v>
      </c>
      <c r="H4973" s="10"/>
      <c r="I4973" s="95"/>
      <c r="J4973" s="92"/>
      <c r="K4973" s="92"/>
      <c r="L4973" s="73">
        <f t="shared" si="1555"/>
        <v>0</v>
      </c>
      <c r="M4973" s="73">
        <f t="shared" si="1565"/>
        <v>0</v>
      </c>
      <c r="N4973" s="73"/>
      <c r="O4973" s="73"/>
      <c r="P4973" s="73"/>
      <c r="Q4973" s="73"/>
      <c r="R4973" s="73">
        <f t="shared" si="1554"/>
        <v>0</v>
      </c>
      <c r="S4973" s="76" t="str">
        <f t="shared" si="1559"/>
        <v>-</v>
      </c>
      <c r="T4973" s="96">
        <v>0</v>
      </c>
      <c r="U4973" s="97"/>
      <c r="V4973" s="73">
        <f t="shared" si="1566"/>
        <v>0</v>
      </c>
      <c r="W4973" s="73">
        <f t="shared" si="1560"/>
        <v>0</v>
      </c>
      <c r="X4973" s="76" t="str">
        <f t="shared" si="1561"/>
        <v>-</v>
      </c>
      <c r="Y4973" s="73">
        <f t="shared" si="1562"/>
        <v>0</v>
      </c>
      <c r="Z4973" s="73">
        <f t="shared" si="1563"/>
        <v>0</v>
      </c>
      <c r="AA4973" s="73">
        <f t="shared" si="1556"/>
        <v>0</v>
      </c>
      <c r="AB4973" s="73">
        <f t="shared" si="1564"/>
        <v>0</v>
      </c>
      <c r="AC4973" s="73">
        <f t="shared" si="1557"/>
        <v>0</v>
      </c>
      <c r="AD4973" s="73">
        <f t="shared" si="1558"/>
        <v>0</v>
      </c>
      <c r="AE4973" s="73">
        <v>0</v>
      </c>
    </row>
    <row r="4974" spans="1:31" ht="15" customHeight="1">
      <c r="A4974" s="94"/>
      <c r="B4974" s="6" t="str">
        <f>IFERROR(VLOOKUP(A4974,'Distributor List'!$A$2:$D$77,2,0),"-")</f>
        <v>-</v>
      </c>
      <c r="C4974" s="6" t="str">
        <f>IFERROR(VLOOKUP(A4974,'Distributor List'!$A$2:$D$77,3,0),"-")</f>
        <v>-</v>
      </c>
      <c r="D4974" s="6" t="str">
        <f>IFERROR(VLOOKUP(A4974,'Distributor List'!$A$2:$F$77,6,0),"-")</f>
        <v>-</v>
      </c>
      <c r="E4974" s="6" t="str">
        <f>IFERROR(VLOOKUP(A4974,'Distributor List'!$A$2:$D$77,4,0),"-")</f>
        <v>-</v>
      </c>
      <c r="F4974" s="6" t="str">
        <f>IFERROR(VLOOKUP(H4974,'Price List'!$A$2:$H$109,8,0),"-")</f>
        <v>-</v>
      </c>
      <c r="G4974" s="6" t="str">
        <f>IFERROR(VLOOKUP(A4974,'Distributor List'!$A$2:$E$77,5,0),"-")</f>
        <v>-</v>
      </c>
      <c r="H4974" s="10"/>
      <c r="I4974" s="95"/>
      <c r="J4974" s="92"/>
      <c r="K4974" s="92"/>
      <c r="L4974" s="73">
        <f t="shared" si="1555"/>
        <v>0</v>
      </c>
      <c r="M4974" s="73">
        <f t="shared" si="1565"/>
        <v>0</v>
      </c>
      <c r="N4974" s="73"/>
      <c r="O4974" s="73"/>
      <c r="P4974" s="73"/>
      <c r="Q4974" s="73"/>
      <c r="R4974" s="73">
        <f t="shared" si="1554"/>
        <v>0</v>
      </c>
      <c r="S4974" s="76" t="str">
        <f t="shared" si="1559"/>
        <v>-</v>
      </c>
      <c r="T4974" s="96">
        <v>0</v>
      </c>
      <c r="U4974" s="97"/>
      <c r="V4974" s="73">
        <f t="shared" si="1566"/>
        <v>0</v>
      </c>
      <c r="W4974" s="73">
        <f t="shared" si="1560"/>
        <v>0</v>
      </c>
      <c r="X4974" s="76" t="str">
        <f t="shared" si="1561"/>
        <v>-</v>
      </c>
      <c r="Y4974" s="73">
        <f t="shared" si="1562"/>
        <v>0</v>
      </c>
      <c r="Z4974" s="73">
        <f t="shared" si="1563"/>
        <v>0</v>
      </c>
      <c r="AA4974" s="73">
        <f t="shared" si="1556"/>
        <v>0</v>
      </c>
      <c r="AB4974" s="73">
        <f t="shared" si="1564"/>
        <v>0</v>
      </c>
      <c r="AC4974" s="73">
        <f t="shared" si="1557"/>
        <v>0</v>
      </c>
      <c r="AD4974" s="73">
        <f t="shared" si="1558"/>
        <v>0</v>
      </c>
      <c r="AE4974" s="73">
        <v>0</v>
      </c>
    </row>
    <row r="4975" spans="1:31" ht="15" customHeight="1">
      <c r="A4975" s="94"/>
      <c r="B4975" s="6" t="str">
        <f>IFERROR(VLOOKUP(A4975,'Distributor List'!$A$2:$D$77,2,0),"-")</f>
        <v>-</v>
      </c>
      <c r="C4975" s="6" t="str">
        <f>IFERROR(VLOOKUP(A4975,'Distributor List'!$A$2:$D$77,3,0),"-")</f>
        <v>-</v>
      </c>
      <c r="D4975" s="6" t="str">
        <f>IFERROR(VLOOKUP(A4975,'Distributor List'!$A$2:$F$77,6,0),"-")</f>
        <v>-</v>
      </c>
      <c r="E4975" s="6" t="str">
        <f>IFERROR(VLOOKUP(A4975,'Distributor List'!$A$2:$D$77,4,0),"-")</f>
        <v>-</v>
      </c>
      <c r="F4975" s="6" t="str">
        <f>IFERROR(VLOOKUP(H4975,'Price List'!$A$2:$H$109,8,0),"-")</f>
        <v>-</v>
      </c>
      <c r="G4975" s="6" t="str">
        <f>IFERROR(VLOOKUP(A4975,'Distributor List'!$A$2:$E$77,5,0),"-")</f>
        <v>-</v>
      </c>
      <c r="H4975" s="10"/>
      <c r="I4975" s="95"/>
      <c r="J4975" s="92"/>
      <c r="K4975" s="92"/>
      <c r="L4975" s="73">
        <f t="shared" si="1555"/>
        <v>0</v>
      </c>
      <c r="M4975" s="73">
        <f t="shared" si="1565"/>
        <v>0</v>
      </c>
      <c r="N4975" s="73"/>
      <c r="O4975" s="73"/>
      <c r="P4975" s="73"/>
      <c r="Q4975" s="73"/>
      <c r="R4975" s="73">
        <f t="shared" si="1554"/>
        <v>0</v>
      </c>
      <c r="S4975" s="76" t="str">
        <f t="shared" si="1559"/>
        <v>-</v>
      </c>
      <c r="T4975" s="96">
        <v>0</v>
      </c>
      <c r="U4975" s="97"/>
      <c r="V4975" s="73">
        <f t="shared" si="1566"/>
        <v>0</v>
      </c>
      <c r="W4975" s="73">
        <f t="shared" si="1560"/>
        <v>0</v>
      </c>
      <c r="X4975" s="76" t="str">
        <f t="shared" si="1561"/>
        <v>-</v>
      </c>
      <c r="Y4975" s="73">
        <f t="shared" si="1562"/>
        <v>0</v>
      </c>
      <c r="Z4975" s="73">
        <f t="shared" si="1563"/>
        <v>0</v>
      </c>
      <c r="AA4975" s="73">
        <f t="shared" si="1556"/>
        <v>0</v>
      </c>
      <c r="AB4975" s="73">
        <f t="shared" si="1564"/>
        <v>0</v>
      </c>
      <c r="AC4975" s="73">
        <f t="shared" si="1557"/>
        <v>0</v>
      </c>
      <c r="AD4975" s="73">
        <f t="shared" si="1558"/>
        <v>0</v>
      </c>
      <c r="AE4975" s="73">
        <v>0</v>
      </c>
    </row>
    <row r="4976" spans="1:31" ht="15" customHeight="1">
      <c r="A4976" s="94"/>
      <c r="B4976" s="6" t="str">
        <f>IFERROR(VLOOKUP(A4976,'Distributor List'!$A$2:$D$77,2,0),"-")</f>
        <v>-</v>
      </c>
      <c r="C4976" s="6" t="str">
        <f>IFERROR(VLOOKUP(A4976,'Distributor List'!$A$2:$D$77,3,0),"-")</f>
        <v>-</v>
      </c>
      <c r="D4976" s="6" t="str">
        <f>IFERROR(VLOOKUP(A4976,'Distributor List'!$A$2:$F$77,6,0),"-")</f>
        <v>-</v>
      </c>
      <c r="E4976" s="6" t="str">
        <f>IFERROR(VLOOKUP(A4976,'Distributor List'!$A$2:$D$77,4,0),"-")</f>
        <v>-</v>
      </c>
      <c r="F4976" s="6" t="str">
        <f>IFERROR(VLOOKUP(H4976,'Price List'!$A$2:$H$109,8,0),"-")</f>
        <v>-</v>
      </c>
      <c r="G4976" s="6" t="str">
        <f>IFERROR(VLOOKUP(A4976,'Distributor List'!$A$2:$E$77,5,0),"-")</f>
        <v>-</v>
      </c>
      <c r="H4976" s="10"/>
      <c r="I4976" s="95"/>
      <c r="J4976" s="92"/>
      <c r="K4976" s="92"/>
      <c r="L4976" s="73">
        <f t="shared" si="1555"/>
        <v>0</v>
      </c>
      <c r="M4976" s="73">
        <f t="shared" si="1565"/>
        <v>0</v>
      </c>
      <c r="N4976" s="73"/>
      <c r="O4976" s="73"/>
      <c r="P4976" s="73"/>
      <c r="Q4976" s="73"/>
      <c r="R4976" s="73">
        <f t="shared" si="1554"/>
        <v>0</v>
      </c>
      <c r="S4976" s="76" t="str">
        <f t="shared" si="1559"/>
        <v>-</v>
      </c>
      <c r="T4976" s="96">
        <v>0</v>
      </c>
      <c r="U4976" s="97"/>
      <c r="V4976" s="73">
        <f t="shared" si="1566"/>
        <v>0</v>
      </c>
      <c r="W4976" s="73">
        <f t="shared" si="1560"/>
        <v>0</v>
      </c>
      <c r="X4976" s="76" t="str">
        <f t="shared" si="1561"/>
        <v>-</v>
      </c>
      <c r="Y4976" s="73">
        <f t="shared" si="1562"/>
        <v>0</v>
      </c>
      <c r="Z4976" s="73">
        <f t="shared" si="1563"/>
        <v>0</v>
      </c>
      <c r="AA4976" s="73">
        <f t="shared" si="1556"/>
        <v>0</v>
      </c>
      <c r="AB4976" s="73">
        <f t="shared" si="1564"/>
        <v>0</v>
      </c>
      <c r="AC4976" s="73">
        <f t="shared" si="1557"/>
        <v>0</v>
      </c>
      <c r="AD4976" s="73">
        <f t="shared" si="1558"/>
        <v>0</v>
      </c>
      <c r="AE4976" s="73">
        <v>0</v>
      </c>
    </row>
    <row r="4977" spans="1:31" ht="15" customHeight="1">
      <c r="A4977" s="94"/>
      <c r="B4977" s="6" t="str">
        <f>IFERROR(VLOOKUP(A4977,'Distributor List'!$A$2:$D$77,2,0),"-")</f>
        <v>-</v>
      </c>
      <c r="C4977" s="6" t="str">
        <f>IFERROR(VLOOKUP(A4977,'Distributor List'!$A$2:$D$77,3,0),"-")</f>
        <v>-</v>
      </c>
      <c r="D4977" s="6" t="str">
        <f>IFERROR(VLOOKUP(A4977,'Distributor List'!$A$2:$F$77,6,0),"-")</f>
        <v>-</v>
      </c>
      <c r="E4977" s="6" t="str">
        <f>IFERROR(VLOOKUP(A4977,'Distributor List'!$A$2:$D$77,4,0),"-")</f>
        <v>-</v>
      </c>
      <c r="F4977" s="6" t="str">
        <f>IFERROR(VLOOKUP(H4977,'Price List'!$A$2:$H$109,8,0),"-")</f>
        <v>-</v>
      </c>
      <c r="G4977" s="6" t="str">
        <f>IFERROR(VLOOKUP(A4977,'Distributor List'!$A$2:$E$77,5,0),"-")</f>
        <v>-</v>
      </c>
      <c r="H4977" s="10"/>
      <c r="I4977" s="95"/>
      <c r="J4977" s="92"/>
      <c r="K4977" s="92"/>
      <c r="L4977" s="73">
        <f t="shared" si="1555"/>
        <v>0</v>
      </c>
      <c r="M4977" s="73">
        <f t="shared" si="1565"/>
        <v>0</v>
      </c>
      <c r="N4977" s="73"/>
      <c r="O4977" s="73"/>
      <c r="P4977" s="73"/>
      <c r="Q4977" s="73"/>
      <c r="R4977" s="73">
        <f t="shared" ref="R4977:R5040" si="1567">Q4977*I4977</f>
        <v>0</v>
      </c>
      <c r="S4977" s="76" t="str">
        <f t="shared" si="1559"/>
        <v>-</v>
      </c>
      <c r="T4977" s="96">
        <v>0</v>
      </c>
      <c r="U4977" s="97"/>
      <c r="V4977" s="73">
        <f t="shared" si="1566"/>
        <v>0</v>
      </c>
      <c r="W4977" s="73">
        <f t="shared" si="1560"/>
        <v>0</v>
      </c>
      <c r="X4977" s="76" t="str">
        <f t="shared" si="1561"/>
        <v>-</v>
      </c>
      <c r="Y4977" s="73">
        <f t="shared" si="1562"/>
        <v>0</v>
      </c>
      <c r="Z4977" s="73">
        <f t="shared" si="1563"/>
        <v>0</v>
      </c>
      <c r="AA4977" s="73">
        <f t="shared" si="1556"/>
        <v>0</v>
      </c>
      <c r="AB4977" s="73">
        <f t="shared" si="1564"/>
        <v>0</v>
      </c>
      <c r="AC4977" s="73">
        <f t="shared" si="1557"/>
        <v>0</v>
      </c>
      <c r="AD4977" s="73">
        <f t="shared" si="1558"/>
        <v>0</v>
      </c>
      <c r="AE4977" s="73">
        <v>0</v>
      </c>
    </row>
    <row r="4978" spans="1:31" ht="15" customHeight="1">
      <c r="A4978" s="94"/>
      <c r="B4978" s="6" t="str">
        <f>IFERROR(VLOOKUP(A4978,'Distributor List'!$A$2:$D$77,2,0),"-")</f>
        <v>-</v>
      </c>
      <c r="C4978" s="6" t="str">
        <f>IFERROR(VLOOKUP(A4978,'Distributor List'!$A$2:$D$77,3,0),"-")</f>
        <v>-</v>
      </c>
      <c r="D4978" s="6" t="str">
        <f>IFERROR(VLOOKUP(A4978,'Distributor List'!$A$2:$F$77,6,0),"-")</f>
        <v>-</v>
      </c>
      <c r="E4978" s="6" t="str">
        <f>IFERROR(VLOOKUP(A4978,'Distributor List'!$A$2:$D$77,4,0),"-")</f>
        <v>-</v>
      </c>
      <c r="F4978" s="6" t="str">
        <f>IFERROR(VLOOKUP(H4978,'Price List'!$A$2:$H$109,8,0),"-")</f>
        <v>-</v>
      </c>
      <c r="G4978" s="6" t="str">
        <f>IFERROR(VLOOKUP(A4978,'Distributor List'!$A$2:$E$77,5,0),"-")</f>
        <v>-</v>
      </c>
      <c r="H4978" s="10"/>
      <c r="I4978" s="95"/>
      <c r="J4978" s="92"/>
      <c r="K4978" s="92"/>
      <c r="L4978" s="73">
        <f t="shared" ref="L4978:L5041" si="1568">J4978*I4978</f>
        <v>0</v>
      </c>
      <c r="M4978" s="73">
        <f t="shared" si="1565"/>
        <v>0</v>
      </c>
      <c r="N4978" s="73"/>
      <c r="O4978" s="73"/>
      <c r="P4978" s="73"/>
      <c r="Q4978" s="73"/>
      <c r="R4978" s="73">
        <f t="shared" si="1567"/>
        <v>0</v>
      </c>
      <c r="S4978" s="76" t="str">
        <f t="shared" si="1559"/>
        <v>-</v>
      </c>
      <c r="T4978" s="96">
        <v>0</v>
      </c>
      <c r="U4978" s="97"/>
      <c r="V4978" s="73">
        <f t="shared" si="1566"/>
        <v>0</v>
      </c>
      <c r="W4978" s="73">
        <f t="shared" si="1560"/>
        <v>0</v>
      </c>
      <c r="X4978" s="76" t="str">
        <f t="shared" si="1561"/>
        <v>-</v>
      </c>
      <c r="Y4978" s="73">
        <f t="shared" si="1562"/>
        <v>0</v>
      </c>
      <c r="Z4978" s="73">
        <f t="shared" si="1563"/>
        <v>0</v>
      </c>
      <c r="AA4978" s="73">
        <f t="shared" si="1556"/>
        <v>0</v>
      </c>
      <c r="AB4978" s="73">
        <f t="shared" si="1564"/>
        <v>0</v>
      </c>
      <c r="AC4978" s="73">
        <f t="shared" si="1557"/>
        <v>0</v>
      </c>
      <c r="AD4978" s="73">
        <f t="shared" si="1558"/>
        <v>0</v>
      </c>
      <c r="AE4978" s="73">
        <v>0</v>
      </c>
    </row>
    <row r="4979" spans="1:31" ht="15" customHeight="1">
      <c r="A4979" s="94"/>
      <c r="B4979" s="6" t="str">
        <f>IFERROR(VLOOKUP(A4979,'Distributor List'!$A$2:$D$77,2,0),"-")</f>
        <v>-</v>
      </c>
      <c r="C4979" s="6" t="str">
        <f>IFERROR(VLOOKUP(A4979,'Distributor List'!$A$2:$D$77,3,0),"-")</f>
        <v>-</v>
      </c>
      <c r="D4979" s="6" t="str">
        <f>IFERROR(VLOOKUP(A4979,'Distributor List'!$A$2:$F$77,6,0),"-")</f>
        <v>-</v>
      </c>
      <c r="E4979" s="6" t="str">
        <f>IFERROR(VLOOKUP(A4979,'Distributor List'!$A$2:$D$77,4,0),"-")</f>
        <v>-</v>
      </c>
      <c r="F4979" s="6" t="str">
        <f>IFERROR(VLOOKUP(H4979,'Price List'!$A$2:$H$109,8,0),"-")</f>
        <v>-</v>
      </c>
      <c r="G4979" s="6" t="str">
        <f>IFERROR(VLOOKUP(A4979,'Distributor List'!$A$2:$E$77,5,0),"-")</f>
        <v>-</v>
      </c>
      <c r="H4979" s="10"/>
      <c r="I4979" s="95"/>
      <c r="J4979" s="92"/>
      <c r="K4979" s="92"/>
      <c r="L4979" s="73">
        <f t="shared" si="1568"/>
        <v>0</v>
      </c>
      <c r="M4979" s="73">
        <f t="shared" si="1565"/>
        <v>0</v>
      </c>
      <c r="N4979" s="73"/>
      <c r="O4979" s="73"/>
      <c r="P4979" s="73"/>
      <c r="Q4979" s="73"/>
      <c r="R4979" s="73">
        <f t="shared" si="1567"/>
        <v>0</v>
      </c>
      <c r="S4979" s="76" t="str">
        <f t="shared" si="1559"/>
        <v>-</v>
      </c>
      <c r="T4979" s="96">
        <v>0</v>
      </c>
      <c r="U4979" s="97"/>
      <c r="V4979" s="73">
        <f t="shared" si="1566"/>
        <v>0</v>
      </c>
      <c r="W4979" s="73">
        <f t="shared" si="1560"/>
        <v>0</v>
      </c>
      <c r="X4979" s="76" t="str">
        <f t="shared" si="1561"/>
        <v>-</v>
      </c>
      <c r="Y4979" s="73">
        <f t="shared" si="1562"/>
        <v>0</v>
      </c>
      <c r="Z4979" s="73">
        <f t="shared" si="1563"/>
        <v>0</v>
      </c>
      <c r="AA4979" s="73">
        <f t="shared" si="1556"/>
        <v>0</v>
      </c>
      <c r="AB4979" s="73">
        <f t="shared" si="1564"/>
        <v>0</v>
      </c>
      <c r="AC4979" s="73">
        <f t="shared" si="1557"/>
        <v>0</v>
      </c>
      <c r="AD4979" s="73">
        <f t="shared" si="1558"/>
        <v>0</v>
      </c>
      <c r="AE4979" s="73">
        <v>0</v>
      </c>
    </row>
    <row r="4980" spans="1:31" ht="15" customHeight="1">
      <c r="A4980" s="94"/>
      <c r="B4980" s="6" t="str">
        <f>IFERROR(VLOOKUP(A4980,'Distributor List'!$A$2:$D$77,2,0),"-")</f>
        <v>-</v>
      </c>
      <c r="C4980" s="6" t="str">
        <f>IFERROR(VLOOKUP(A4980,'Distributor List'!$A$2:$D$77,3,0),"-")</f>
        <v>-</v>
      </c>
      <c r="D4980" s="6" t="str">
        <f>IFERROR(VLOOKUP(A4980,'Distributor List'!$A$2:$F$77,6,0),"-")</f>
        <v>-</v>
      </c>
      <c r="E4980" s="6" t="str">
        <f>IFERROR(VLOOKUP(A4980,'Distributor List'!$A$2:$D$77,4,0),"-")</f>
        <v>-</v>
      </c>
      <c r="F4980" s="6" t="str">
        <f>IFERROR(VLOOKUP(H4980,'Price List'!$A$2:$H$109,8,0),"-")</f>
        <v>-</v>
      </c>
      <c r="G4980" s="6" t="str">
        <f>IFERROR(VLOOKUP(A4980,'Distributor List'!$A$2:$E$77,5,0),"-")</f>
        <v>-</v>
      </c>
      <c r="H4980" s="10"/>
      <c r="I4980" s="95"/>
      <c r="J4980" s="92"/>
      <c r="K4980" s="92"/>
      <c r="L4980" s="73">
        <f t="shared" si="1568"/>
        <v>0</v>
      </c>
      <c r="M4980" s="73">
        <f t="shared" si="1565"/>
        <v>0</v>
      </c>
      <c r="N4980" s="73"/>
      <c r="O4980" s="73"/>
      <c r="P4980" s="73"/>
      <c r="Q4980" s="73"/>
      <c r="R4980" s="73">
        <f t="shared" si="1567"/>
        <v>0</v>
      </c>
      <c r="S4980" s="76" t="str">
        <f t="shared" si="1559"/>
        <v>-</v>
      </c>
      <c r="T4980" s="96">
        <v>0</v>
      </c>
      <c r="U4980" s="97"/>
      <c r="V4980" s="73">
        <f t="shared" si="1566"/>
        <v>0</v>
      </c>
      <c r="W4980" s="73">
        <f t="shared" si="1560"/>
        <v>0</v>
      </c>
      <c r="X4980" s="76" t="str">
        <f t="shared" si="1561"/>
        <v>-</v>
      </c>
      <c r="Y4980" s="73">
        <f t="shared" si="1562"/>
        <v>0</v>
      </c>
      <c r="Z4980" s="73">
        <f t="shared" si="1563"/>
        <v>0</v>
      </c>
      <c r="AA4980" s="73">
        <f t="shared" si="1556"/>
        <v>0</v>
      </c>
      <c r="AB4980" s="73">
        <f t="shared" si="1564"/>
        <v>0</v>
      </c>
      <c r="AC4980" s="73">
        <f t="shared" si="1557"/>
        <v>0</v>
      </c>
      <c r="AD4980" s="73">
        <f t="shared" si="1558"/>
        <v>0</v>
      </c>
      <c r="AE4980" s="73">
        <v>0</v>
      </c>
    </row>
    <row r="4981" spans="1:31" ht="15" customHeight="1">
      <c r="A4981" s="94"/>
      <c r="B4981" s="6" t="str">
        <f>IFERROR(VLOOKUP(A4981,'Distributor List'!$A$2:$D$77,2,0),"-")</f>
        <v>-</v>
      </c>
      <c r="C4981" s="6" t="str">
        <f>IFERROR(VLOOKUP(A4981,'Distributor List'!$A$2:$D$77,3,0),"-")</f>
        <v>-</v>
      </c>
      <c r="D4981" s="6" t="str">
        <f>IFERROR(VLOOKUP(A4981,'Distributor List'!$A$2:$F$77,6,0),"-")</f>
        <v>-</v>
      </c>
      <c r="E4981" s="6" t="str">
        <f>IFERROR(VLOOKUP(A4981,'Distributor List'!$A$2:$D$77,4,0),"-")</f>
        <v>-</v>
      </c>
      <c r="F4981" s="6" t="str">
        <f>IFERROR(VLOOKUP(H4981,'Price List'!$A$2:$H$109,8,0),"-")</f>
        <v>-</v>
      </c>
      <c r="G4981" s="6" t="str">
        <f>IFERROR(VLOOKUP(A4981,'Distributor List'!$A$2:$E$77,5,0),"-")</f>
        <v>-</v>
      </c>
      <c r="H4981" s="10"/>
      <c r="I4981" s="95"/>
      <c r="J4981" s="92"/>
      <c r="K4981" s="92"/>
      <c r="L4981" s="73">
        <f t="shared" si="1568"/>
        <v>0</v>
      </c>
      <c r="M4981" s="73">
        <f t="shared" si="1565"/>
        <v>0</v>
      </c>
      <c r="N4981" s="73"/>
      <c r="O4981" s="73"/>
      <c r="P4981" s="73"/>
      <c r="Q4981" s="73"/>
      <c r="R4981" s="73">
        <f t="shared" si="1567"/>
        <v>0</v>
      </c>
      <c r="S4981" s="76" t="str">
        <f t="shared" si="1559"/>
        <v>-</v>
      </c>
      <c r="T4981" s="96">
        <v>0</v>
      </c>
      <c r="U4981" s="97"/>
      <c r="V4981" s="73">
        <f t="shared" si="1566"/>
        <v>0</v>
      </c>
      <c r="W4981" s="73">
        <f t="shared" si="1560"/>
        <v>0</v>
      </c>
      <c r="X4981" s="76" t="str">
        <f t="shared" si="1561"/>
        <v>-</v>
      </c>
      <c r="Y4981" s="73">
        <f t="shared" si="1562"/>
        <v>0</v>
      </c>
      <c r="Z4981" s="73">
        <f t="shared" si="1563"/>
        <v>0</v>
      </c>
      <c r="AA4981" s="73">
        <f t="shared" si="1556"/>
        <v>0</v>
      </c>
      <c r="AB4981" s="73">
        <f t="shared" si="1564"/>
        <v>0</v>
      </c>
      <c r="AC4981" s="73">
        <f t="shared" si="1557"/>
        <v>0</v>
      </c>
      <c r="AD4981" s="73">
        <f t="shared" si="1558"/>
        <v>0</v>
      </c>
      <c r="AE4981" s="73">
        <v>0</v>
      </c>
    </row>
    <row r="4982" spans="1:31" ht="15" customHeight="1">
      <c r="A4982" s="94"/>
      <c r="B4982" s="6" t="str">
        <f>IFERROR(VLOOKUP(A4982,'Distributor List'!$A$2:$D$77,2,0),"-")</f>
        <v>-</v>
      </c>
      <c r="C4982" s="6" t="str">
        <f>IFERROR(VLOOKUP(A4982,'Distributor List'!$A$2:$D$77,3,0),"-")</f>
        <v>-</v>
      </c>
      <c r="D4982" s="6" t="str">
        <f>IFERROR(VLOOKUP(A4982,'Distributor List'!$A$2:$F$77,6,0),"-")</f>
        <v>-</v>
      </c>
      <c r="E4982" s="6" t="str">
        <f>IFERROR(VLOOKUP(A4982,'Distributor List'!$A$2:$D$77,4,0),"-")</f>
        <v>-</v>
      </c>
      <c r="F4982" s="6" t="str">
        <f>IFERROR(VLOOKUP(H4982,'Price List'!$A$2:$H$109,8,0),"-")</f>
        <v>-</v>
      </c>
      <c r="G4982" s="6" t="str">
        <f>IFERROR(VLOOKUP(A4982,'Distributor List'!$A$2:$E$77,5,0),"-")</f>
        <v>-</v>
      </c>
      <c r="H4982" s="10"/>
      <c r="I4982" s="95"/>
      <c r="J4982" s="92"/>
      <c r="K4982" s="92"/>
      <c r="L4982" s="73">
        <f t="shared" si="1568"/>
        <v>0</v>
      </c>
      <c r="M4982" s="73">
        <f t="shared" si="1565"/>
        <v>0</v>
      </c>
      <c r="N4982" s="73"/>
      <c r="O4982" s="73"/>
      <c r="P4982" s="73"/>
      <c r="Q4982" s="73"/>
      <c r="R4982" s="73">
        <f t="shared" si="1567"/>
        <v>0</v>
      </c>
      <c r="S4982" s="76" t="str">
        <f t="shared" si="1559"/>
        <v>-</v>
      </c>
      <c r="T4982" s="96">
        <v>0</v>
      </c>
      <c r="U4982" s="97"/>
      <c r="V4982" s="73">
        <f t="shared" si="1566"/>
        <v>0</v>
      </c>
      <c r="W4982" s="73">
        <f t="shared" si="1560"/>
        <v>0</v>
      </c>
      <c r="X4982" s="76" t="str">
        <f t="shared" si="1561"/>
        <v>-</v>
      </c>
      <c r="Y4982" s="73">
        <f t="shared" si="1562"/>
        <v>0</v>
      </c>
      <c r="Z4982" s="73">
        <f t="shared" si="1563"/>
        <v>0</v>
      </c>
      <c r="AA4982" s="73">
        <f t="shared" si="1556"/>
        <v>0</v>
      </c>
      <c r="AB4982" s="73">
        <f t="shared" si="1564"/>
        <v>0</v>
      </c>
      <c r="AC4982" s="73">
        <f t="shared" si="1557"/>
        <v>0</v>
      </c>
      <c r="AD4982" s="73">
        <f t="shared" si="1558"/>
        <v>0</v>
      </c>
      <c r="AE4982" s="73">
        <v>0</v>
      </c>
    </row>
    <row r="4983" spans="1:31" ht="15" customHeight="1">
      <c r="A4983" s="94"/>
      <c r="B4983" s="6" t="str">
        <f>IFERROR(VLOOKUP(A4983,'Distributor List'!$A$2:$D$77,2,0),"-")</f>
        <v>-</v>
      </c>
      <c r="C4983" s="6" t="str">
        <f>IFERROR(VLOOKUP(A4983,'Distributor List'!$A$2:$D$77,3,0),"-")</f>
        <v>-</v>
      </c>
      <c r="D4983" s="6" t="str">
        <f>IFERROR(VLOOKUP(A4983,'Distributor List'!$A$2:$F$77,6,0),"-")</f>
        <v>-</v>
      </c>
      <c r="E4983" s="6" t="str">
        <f>IFERROR(VLOOKUP(A4983,'Distributor List'!$A$2:$D$77,4,0),"-")</f>
        <v>-</v>
      </c>
      <c r="F4983" s="6" t="str">
        <f>IFERROR(VLOOKUP(H4983,'Price List'!$A$2:$H$109,8,0),"-")</f>
        <v>-</v>
      </c>
      <c r="G4983" s="6" t="str">
        <f>IFERROR(VLOOKUP(A4983,'Distributor List'!$A$2:$E$77,5,0),"-")</f>
        <v>-</v>
      </c>
      <c r="H4983" s="10"/>
      <c r="I4983" s="95"/>
      <c r="J4983" s="92"/>
      <c r="K4983" s="92"/>
      <c r="L4983" s="73">
        <f t="shared" si="1568"/>
        <v>0</v>
      </c>
      <c r="M4983" s="73">
        <f t="shared" si="1565"/>
        <v>0</v>
      </c>
      <c r="N4983" s="73"/>
      <c r="O4983" s="73"/>
      <c r="P4983" s="73"/>
      <c r="Q4983" s="73"/>
      <c r="R4983" s="73">
        <f t="shared" si="1567"/>
        <v>0</v>
      </c>
      <c r="S4983" s="76" t="str">
        <f t="shared" si="1559"/>
        <v>-</v>
      </c>
      <c r="T4983" s="96">
        <v>0</v>
      </c>
      <c r="U4983" s="97"/>
      <c r="V4983" s="73">
        <f t="shared" si="1566"/>
        <v>0</v>
      </c>
      <c r="W4983" s="73">
        <f t="shared" si="1560"/>
        <v>0</v>
      </c>
      <c r="X4983" s="76" t="str">
        <f t="shared" si="1561"/>
        <v>-</v>
      </c>
      <c r="Y4983" s="73">
        <f t="shared" si="1562"/>
        <v>0</v>
      </c>
      <c r="Z4983" s="73">
        <f t="shared" si="1563"/>
        <v>0</v>
      </c>
      <c r="AA4983" s="73">
        <f t="shared" si="1556"/>
        <v>0</v>
      </c>
      <c r="AB4983" s="73">
        <f t="shared" si="1564"/>
        <v>0</v>
      </c>
      <c r="AC4983" s="73">
        <f t="shared" si="1557"/>
        <v>0</v>
      </c>
      <c r="AD4983" s="73">
        <f t="shared" si="1558"/>
        <v>0</v>
      </c>
      <c r="AE4983" s="73">
        <v>0</v>
      </c>
    </row>
    <row r="4984" spans="1:31" ht="15" customHeight="1">
      <c r="A4984" s="94"/>
      <c r="B4984" s="6" t="str">
        <f>IFERROR(VLOOKUP(A4984,'Distributor List'!$A$2:$D$77,2,0),"-")</f>
        <v>-</v>
      </c>
      <c r="C4984" s="6" t="str">
        <f>IFERROR(VLOOKUP(A4984,'Distributor List'!$A$2:$D$77,3,0),"-")</f>
        <v>-</v>
      </c>
      <c r="D4984" s="6" t="str">
        <f>IFERROR(VLOOKUP(A4984,'Distributor List'!$A$2:$F$77,6,0),"-")</f>
        <v>-</v>
      </c>
      <c r="E4984" s="6" t="str">
        <f>IFERROR(VLOOKUP(A4984,'Distributor List'!$A$2:$D$77,4,0),"-")</f>
        <v>-</v>
      </c>
      <c r="F4984" s="6" t="str">
        <f>IFERROR(VLOOKUP(H4984,'Price List'!$A$2:$H$109,8,0),"-")</f>
        <v>-</v>
      </c>
      <c r="G4984" s="6" t="str">
        <f>IFERROR(VLOOKUP(A4984,'Distributor List'!$A$2:$E$77,5,0),"-")</f>
        <v>-</v>
      </c>
      <c r="H4984" s="10"/>
      <c r="I4984" s="95"/>
      <c r="J4984" s="92"/>
      <c r="K4984" s="92"/>
      <c r="L4984" s="73">
        <f t="shared" si="1568"/>
        <v>0</v>
      </c>
      <c r="M4984" s="73">
        <f t="shared" si="1565"/>
        <v>0</v>
      </c>
      <c r="N4984" s="73"/>
      <c r="O4984" s="73"/>
      <c r="P4984" s="73"/>
      <c r="Q4984" s="73"/>
      <c r="R4984" s="73">
        <f t="shared" si="1567"/>
        <v>0</v>
      </c>
      <c r="S4984" s="76" t="str">
        <f t="shared" si="1559"/>
        <v>-</v>
      </c>
      <c r="T4984" s="96">
        <v>0</v>
      </c>
      <c r="U4984" s="97"/>
      <c r="V4984" s="73">
        <f t="shared" si="1566"/>
        <v>0</v>
      </c>
      <c r="W4984" s="73">
        <f t="shared" si="1560"/>
        <v>0</v>
      </c>
      <c r="X4984" s="76" t="str">
        <f t="shared" si="1561"/>
        <v>-</v>
      </c>
      <c r="Y4984" s="73">
        <f t="shared" si="1562"/>
        <v>0</v>
      </c>
      <c r="Z4984" s="73">
        <f t="shared" si="1563"/>
        <v>0</v>
      </c>
      <c r="AA4984" s="73">
        <f t="shared" si="1556"/>
        <v>0</v>
      </c>
      <c r="AB4984" s="73">
        <f t="shared" si="1564"/>
        <v>0</v>
      </c>
      <c r="AC4984" s="73">
        <f t="shared" si="1557"/>
        <v>0</v>
      </c>
      <c r="AD4984" s="73">
        <f t="shared" si="1558"/>
        <v>0</v>
      </c>
      <c r="AE4984" s="73">
        <v>0</v>
      </c>
    </row>
    <row r="4985" spans="1:31" ht="15" customHeight="1">
      <c r="A4985" s="94"/>
      <c r="B4985" s="6" t="str">
        <f>IFERROR(VLOOKUP(A4985,'Distributor List'!$A$2:$D$77,2,0),"-")</f>
        <v>-</v>
      </c>
      <c r="C4985" s="6" t="str">
        <f>IFERROR(VLOOKUP(A4985,'Distributor List'!$A$2:$D$77,3,0),"-")</f>
        <v>-</v>
      </c>
      <c r="D4985" s="6" t="str">
        <f>IFERROR(VLOOKUP(A4985,'Distributor List'!$A$2:$F$77,6,0),"-")</f>
        <v>-</v>
      </c>
      <c r="E4985" s="6" t="str">
        <f>IFERROR(VLOOKUP(A4985,'Distributor List'!$A$2:$D$77,4,0),"-")</f>
        <v>-</v>
      </c>
      <c r="F4985" s="6" t="str">
        <f>IFERROR(VLOOKUP(H4985,'Price List'!$A$2:$H$109,8,0),"-")</f>
        <v>-</v>
      </c>
      <c r="G4985" s="6" t="str">
        <f>IFERROR(VLOOKUP(A4985,'Distributor List'!$A$2:$E$77,5,0),"-")</f>
        <v>-</v>
      </c>
      <c r="H4985" s="10"/>
      <c r="I4985" s="95"/>
      <c r="J4985" s="92"/>
      <c r="K4985" s="92"/>
      <c r="L4985" s="73">
        <f t="shared" si="1568"/>
        <v>0</v>
      </c>
      <c r="M4985" s="73">
        <f t="shared" si="1565"/>
        <v>0</v>
      </c>
      <c r="N4985" s="73"/>
      <c r="O4985" s="73"/>
      <c r="P4985" s="73"/>
      <c r="Q4985" s="73"/>
      <c r="R4985" s="73">
        <f t="shared" si="1567"/>
        <v>0</v>
      </c>
      <c r="S4985" s="76" t="str">
        <f t="shared" si="1559"/>
        <v>-</v>
      </c>
      <c r="T4985" s="96">
        <v>0</v>
      </c>
      <c r="U4985" s="97"/>
      <c r="V4985" s="73">
        <f t="shared" si="1566"/>
        <v>0</v>
      </c>
      <c r="W4985" s="73">
        <f t="shared" si="1560"/>
        <v>0</v>
      </c>
      <c r="X4985" s="76" t="str">
        <f t="shared" si="1561"/>
        <v>-</v>
      </c>
      <c r="Y4985" s="73">
        <f t="shared" si="1562"/>
        <v>0</v>
      </c>
      <c r="Z4985" s="73">
        <f t="shared" si="1563"/>
        <v>0</v>
      </c>
      <c r="AA4985" s="73">
        <f t="shared" si="1556"/>
        <v>0</v>
      </c>
      <c r="AB4985" s="73">
        <f t="shared" si="1564"/>
        <v>0</v>
      </c>
      <c r="AC4985" s="73">
        <f t="shared" si="1557"/>
        <v>0</v>
      </c>
      <c r="AD4985" s="73">
        <f t="shared" si="1558"/>
        <v>0</v>
      </c>
      <c r="AE4985" s="73">
        <v>0</v>
      </c>
    </row>
    <row r="4986" spans="1:31" ht="15" customHeight="1">
      <c r="A4986" s="94"/>
      <c r="B4986" s="6" t="str">
        <f>IFERROR(VLOOKUP(A4986,'Distributor List'!$A$2:$D$77,2,0),"-")</f>
        <v>-</v>
      </c>
      <c r="C4986" s="6" t="str">
        <f>IFERROR(VLOOKUP(A4986,'Distributor List'!$A$2:$D$77,3,0),"-")</f>
        <v>-</v>
      </c>
      <c r="D4986" s="6" t="str">
        <f>IFERROR(VLOOKUP(A4986,'Distributor List'!$A$2:$F$77,6,0),"-")</f>
        <v>-</v>
      </c>
      <c r="E4986" s="6" t="str">
        <f>IFERROR(VLOOKUP(A4986,'Distributor List'!$A$2:$D$77,4,0),"-")</f>
        <v>-</v>
      </c>
      <c r="F4986" s="6" t="str">
        <f>IFERROR(VLOOKUP(H4986,'Price List'!$A$2:$H$109,8,0),"-")</f>
        <v>-</v>
      </c>
      <c r="G4986" s="6" t="str">
        <f>IFERROR(VLOOKUP(A4986,'Distributor List'!$A$2:$E$77,5,0),"-")</f>
        <v>-</v>
      </c>
      <c r="H4986" s="10"/>
      <c r="I4986" s="95"/>
      <c r="J4986" s="92"/>
      <c r="K4986" s="92"/>
      <c r="L4986" s="73">
        <f t="shared" si="1568"/>
        <v>0</v>
      </c>
      <c r="M4986" s="73">
        <f t="shared" si="1565"/>
        <v>0</v>
      </c>
      <c r="N4986" s="73"/>
      <c r="O4986" s="73"/>
      <c r="P4986" s="73"/>
      <c r="Q4986" s="73"/>
      <c r="R4986" s="73">
        <f t="shared" si="1567"/>
        <v>0</v>
      </c>
      <c r="S4986" s="76" t="str">
        <f t="shared" si="1559"/>
        <v>-</v>
      </c>
      <c r="T4986" s="96">
        <v>0</v>
      </c>
      <c r="U4986" s="97"/>
      <c r="V4986" s="73">
        <f t="shared" si="1566"/>
        <v>0</v>
      </c>
      <c r="W4986" s="73">
        <f t="shared" si="1560"/>
        <v>0</v>
      </c>
      <c r="X4986" s="76" t="str">
        <f t="shared" si="1561"/>
        <v>-</v>
      </c>
      <c r="Y4986" s="73">
        <f t="shared" si="1562"/>
        <v>0</v>
      </c>
      <c r="Z4986" s="73">
        <f t="shared" si="1563"/>
        <v>0</v>
      </c>
      <c r="AA4986" s="73">
        <f t="shared" si="1556"/>
        <v>0</v>
      </c>
      <c r="AB4986" s="73">
        <f t="shared" si="1564"/>
        <v>0</v>
      </c>
      <c r="AC4986" s="73">
        <f t="shared" si="1557"/>
        <v>0</v>
      </c>
      <c r="AD4986" s="73">
        <f t="shared" si="1558"/>
        <v>0</v>
      </c>
      <c r="AE4986" s="73">
        <v>0</v>
      </c>
    </row>
    <row r="4987" spans="1:31" ht="15" customHeight="1">
      <c r="A4987" s="94"/>
      <c r="B4987" s="6" t="str">
        <f>IFERROR(VLOOKUP(A4987,'Distributor List'!$A$2:$D$77,2,0),"-")</f>
        <v>-</v>
      </c>
      <c r="C4987" s="6" t="str">
        <f>IFERROR(VLOOKUP(A4987,'Distributor List'!$A$2:$D$77,3,0),"-")</f>
        <v>-</v>
      </c>
      <c r="D4987" s="6" t="str">
        <f>IFERROR(VLOOKUP(A4987,'Distributor List'!$A$2:$F$77,6,0),"-")</f>
        <v>-</v>
      </c>
      <c r="E4987" s="6" t="str">
        <f>IFERROR(VLOOKUP(A4987,'Distributor List'!$A$2:$D$77,4,0),"-")</f>
        <v>-</v>
      </c>
      <c r="F4987" s="6" t="str">
        <f>IFERROR(VLOOKUP(H4987,'Price List'!$A$2:$H$109,8,0),"-")</f>
        <v>-</v>
      </c>
      <c r="G4987" s="6" t="str">
        <f>IFERROR(VLOOKUP(A4987,'Distributor List'!$A$2:$E$77,5,0),"-")</f>
        <v>-</v>
      </c>
      <c r="H4987" s="10"/>
      <c r="I4987" s="95"/>
      <c r="J4987" s="92"/>
      <c r="K4987" s="92"/>
      <c r="L4987" s="73">
        <f t="shared" si="1568"/>
        <v>0</v>
      </c>
      <c r="M4987" s="73">
        <f t="shared" si="1565"/>
        <v>0</v>
      </c>
      <c r="N4987" s="73"/>
      <c r="O4987" s="73"/>
      <c r="P4987" s="73"/>
      <c r="Q4987" s="73"/>
      <c r="R4987" s="73">
        <f t="shared" si="1567"/>
        <v>0</v>
      </c>
      <c r="S4987" s="76" t="str">
        <f t="shared" si="1559"/>
        <v>-</v>
      </c>
      <c r="T4987" s="96">
        <v>0</v>
      </c>
      <c r="U4987" s="97"/>
      <c r="V4987" s="73">
        <f t="shared" si="1566"/>
        <v>0</v>
      </c>
      <c r="W4987" s="73">
        <f t="shared" si="1560"/>
        <v>0</v>
      </c>
      <c r="X4987" s="76" t="str">
        <f t="shared" si="1561"/>
        <v>-</v>
      </c>
      <c r="Y4987" s="73">
        <f t="shared" si="1562"/>
        <v>0</v>
      </c>
      <c r="Z4987" s="73">
        <f t="shared" si="1563"/>
        <v>0</v>
      </c>
      <c r="AA4987" s="73">
        <f t="shared" si="1556"/>
        <v>0</v>
      </c>
      <c r="AB4987" s="73">
        <f t="shared" si="1564"/>
        <v>0</v>
      </c>
      <c r="AC4987" s="73">
        <f t="shared" si="1557"/>
        <v>0</v>
      </c>
      <c r="AD4987" s="73">
        <f t="shared" si="1558"/>
        <v>0</v>
      </c>
      <c r="AE4987" s="73">
        <v>0</v>
      </c>
    </row>
    <row r="4988" spans="1:31" ht="15" customHeight="1">
      <c r="A4988" s="94"/>
      <c r="B4988" s="6" t="str">
        <f>IFERROR(VLOOKUP(A4988,'Distributor List'!$A$2:$D$77,2,0),"-")</f>
        <v>-</v>
      </c>
      <c r="C4988" s="6" t="str">
        <f>IFERROR(VLOOKUP(A4988,'Distributor List'!$A$2:$D$77,3,0),"-")</f>
        <v>-</v>
      </c>
      <c r="D4988" s="6" t="str">
        <f>IFERROR(VLOOKUP(A4988,'Distributor List'!$A$2:$F$77,6,0),"-")</f>
        <v>-</v>
      </c>
      <c r="E4988" s="6" t="str">
        <f>IFERROR(VLOOKUP(A4988,'Distributor List'!$A$2:$D$77,4,0),"-")</f>
        <v>-</v>
      </c>
      <c r="F4988" s="6" t="str">
        <f>IFERROR(VLOOKUP(H4988,'Price List'!$A$2:$H$109,8,0),"-")</f>
        <v>-</v>
      </c>
      <c r="G4988" s="6" t="str">
        <f>IFERROR(VLOOKUP(A4988,'Distributor List'!$A$2:$E$77,5,0),"-")</f>
        <v>-</v>
      </c>
      <c r="H4988" s="10"/>
      <c r="I4988" s="95"/>
      <c r="J4988" s="92"/>
      <c r="K4988" s="92"/>
      <c r="L4988" s="73">
        <f t="shared" si="1568"/>
        <v>0</v>
      </c>
      <c r="M4988" s="73">
        <f t="shared" si="1565"/>
        <v>0</v>
      </c>
      <c r="N4988" s="73"/>
      <c r="O4988" s="73"/>
      <c r="P4988" s="73"/>
      <c r="Q4988" s="73"/>
      <c r="R4988" s="73">
        <f t="shared" si="1567"/>
        <v>0</v>
      </c>
      <c r="S4988" s="76" t="str">
        <f t="shared" si="1559"/>
        <v>-</v>
      </c>
      <c r="T4988" s="96">
        <v>0</v>
      </c>
      <c r="U4988" s="97"/>
      <c r="V4988" s="73">
        <f t="shared" si="1566"/>
        <v>0</v>
      </c>
      <c r="W4988" s="73">
        <f t="shared" si="1560"/>
        <v>0</v>
      </c>
      <c r="X4988" s="76" t="str">
        <f t="shared" si="1561"/>
        <v>-</v>
      </c>
      <c r="Y4988" s="73">
        <f t="shared" si="1562"/>
        <v>0</v>
      </c>
      <c r="Z4988" s="73">
        <f t="shared" si="1563"/>
        <v>0</v>
      </c>
      <c r="AA4988" s="73">
        <f t="shared" si="1556"/>
        <v>0</v>
      </c>
      <c r="AB4988" s="73">
        <f t="shared" si="1564"/>
        <v>0</v>
      </c>
      <c r="AC4988" s="73">
        <f t="shared" si="1557"/>
        <v>0</v>
      </c>
      <c r="AD4988" s="73">
        <f t="shared" si="1558"/>
        <v>0</v>
      </c>
      <c r="AE4988" s="73">
        <v>0</v>
      </c>
    </row>
    <row r="4989" spans="1:31" ht="15" customHeight="1">
      <c r="A4989" s="94"/>
      <c r="B4989" s="6" t="str">
        <f>IFERROR(VLOOKUP(A4989,'Distributor List'!$A$2:$D$77,2,0),"-")</f>
        <v>-</v>
      </c>
      <c r="C4989" s="6" t="str">
        <f>IFERROR(VLOOKUP(A4989,'Distributor List'!$A$2:$D$77,3,0),"-")</f>
        <v>-</v>
      </c>
      <c r="D4989" s="6" t="str">
        <f>IFERROR(VLOOKUP(A4989,'Distributor List'!$A$2:$F$77,6,0),"-")</f>
        <v>-</v>
      </c>
      <c r="E4989" s="6" t="str">
        <f>IFERROR(VLOOKUP(A4989,'Distributor List'!$A$2:$D$77,4,0),"-")</f>
        <v>-</v>
      </c>
      <c r="F4989" s="6" t="str">
        <f>IFERROR(VLOOKUP(H4989,'Price List'!$A$2:$H$109,8,0),"-")</f>
        <v>-</v>
      </c>
      <c r="G4989" s="6" t="str">
        <f>IFERROR(VLOOKUP(A4989,'Distributor List'!$A$2:$E$77,5,0),"-")</f>
        <v>-</v>
      </c>
      <c r="H4989" s="10"/>
      <c r="I4989" s="95"/>
      <c r="J4989" s="92"/>
      <c r="K4989" s="92"/>
      <c r="L4989" s="73">
        <f t="shared" si="1568"/>
        <v>0</v>
      </c>
      <c r="M4989" s="73">
        <f t="shared" si="1565"/>
        <v>0</v>
      </c>
      <c r="N4989" s="73"/>
      <c r="O4989" s="73"/>
      <c r="P4989" s="73"/>
      <c r="Q4989" s="73"/>
      <c r="R4989" s="73">
        <f t="shared" si="1567"/>
        <v>0</v>
      </c>
      <c r="S4989" s="76" t="str">
        <f t="shared" si="1559"/>
        <v>-</v>
      </c>
      <c r="T4989" s="96">
        <v>0</v>
      </c>
      <c r="U4989" s="97"/>
      <c r="V4989" s="73">
        <f t="shared" si="1566"/>
        <v>0</v>
      </c>
      <c r="W4989" s="73">
        <f t="shared" si="1560"/>
        <v>0</v>
      </c>
      <c r="X4989" s="76" t="str">
        <f t="shared" si="1561"/>
        <v>-</v>
      </c>
      <c r="Y4989" s="73">
        <f t="shared" si="1562"/>
        <v>0</v>
      </c>
      <c r="Z4989" s="73">
        <f t="shared" si="1563"/>
        <v>0</v>
      </c>
      <c r="AA4989" s="73">
        <f t="shared" ref="AA4989:AA5052" si="1569">Z4989*I4989</f>
        <v>0</v>
      </c>
      <c r="AB4989" s="73">
        <f t="shared" si="1564"/>
        <v>0</v>
      </c>
      <c r="AC4989" s="73">
        <f t="shared" ref="AC4989:AC5052" si="1570">AB4989*I4989</f>
        <v>0</v>
      </c>
      <c r="AD4989" s="73">
        <f t="shared" ref="AD4989:AD5052" si="1571">Y4989*I4989</f>
        <v>0</v>
      </c>
      <c r="AE4989" s="73">
        <v>0</v>
      </c>
    </row>
    <row r="4990" spans="1:31" ht="15" customHeight="1">
      <c r="A4990" s="94"/>
      <c r="B4990" s="6" t="str">
        <f>IFERROR(VLOOKUP(A4990,'Distributor List'!$A$2:$D$77,2,0),"-")</f>
        <v>-</v>
      </c>
      <c r="C4990" s="6" t="str">
        <f>IFERROR(VLOOKUP(A4990,'Distributor List'!$A$2:$D$77,3,0),"-")</f>
        <v>-</v>
      </c>
      <c r="D4990" s="6" t="str">
        <f>IFERROR(VLOOKUP(A4990,'Distributor List'!$A$2:$F$77,6,0),"-")</f>
        <v>-</v>
      </c>
      <c r="E4990" s="6" t="str">
        <f>IFERROR(VLOOKUP(A4990,'Distributor List'!$A$2:$D$77,4,0),"-")</f>
        <v>-</v>
      </c>
      <c r="F4990" s="6" t="str">
        <f>IFERROR(VLOOKUP(H4990,'Price List'!$A$2:$H$109,8,0),"-")</f>
        <v>-</v>
      </c>
      <c r="G4990" s="6" t="str">
        <f>IFERROR(VLOOKUP(A4990,'Distributor List'!$A$2:$E$77,5,0),"-")</f>
        <v>-</v>
      </c>
      <c r="H4990" s="10"/>
      <c r="I4990" s="95"/>
      <c r="J4990" s="92"/>
      <c r="K4990" s="92"/>
      <c r="L4990" s="73">
        <f t="shared" si="1568"/>
        <v>0</v>
      </c>
      <c r="M4990" s="73">
        <f t="shared" si="1565"/>
        <v>0</v>
      </c>
      <c r="N4990" s="73"/>
      <c r="O4990" s="73"/>
      <c r="P4990" s="73"/>
      <c r="Q4990" s="73"/>
      <c r="R4990" s="73">
        <f t="shared" si="1567"/>
        <v>0</v>
      </c>
      <c r="S4990" s="76" t="str">
        <f t="shared" si="1559"/>
        <v>-</v>
      </c>
      <c r="T4990" s="96">
        <v>0</v>
      </c>
      <c r="U4990" s="97"/>
      <c r="V4990" s="73">
        <f t="shared" si="1566"/>
        <v>0</v>
      </c>
      <c r="W4990" s="73">
        <f t="shared" si="1560"/>
        <v>0</v>
      </c>
      <c r="X4990" s="76" t="str">
        <f t="shared" si="1561"/>
        <v>-</v>
      </c>
      <c r="Y4990" s="73">
        <f t="shared" si="1562"/>
        <v>0</v>
      </c>
      <c r="Z4990" s="73">
        <f t="shared" si="1563"/>
        <v>0</v>
      </c>
      <c r="AA4990" s="73">
        <f t="shared" si="1569"/>
        <v>0</v>
      </c>
      <c r="AB4990" s="73">
        <f t="shared" si="1564"/>
        <v>0</v>
      </c>
      <c r="AC4990" s="73">
        <f t="shared" si="1570"/>
        <v>0</v>
      </c>
      <c r="AD4990" s="73">
        <f t="shared" si="1571"/>
        <v>0</v>
      </c>
      <c r="AE4990" s="73">
        <v>0</v>
      </c>
    </row>
    <row r="4991" spans="1:31" ht="15" customHeight="1">
      <c r="A4991" s="94"/>
      <c r="B4991" s="6" t="str">
        <f>IFERROR(VLOOKUP(A4991,'Distributor List'!$A$2:$D$77,2,0),"-")</f>
        <v>-</v>
      </c>
      <c r="C4991" s="6" t="str">
        <f>IFERROR(VLOOKUP(A4991,'Distributor List'!$A$2:$D$77,3,0),"-")</f>
        <v>-</v>
      </c>
      <c r="D4991" s="6" t="str">
        <f>IFERROR(VLOOKUP(A4991,'Distributor List'!$A$2:$F$77,6,0),"-")</f>
        <v>-</v>
      </c>
      <c r="E4991" s="6" t="str">
        <f>IFERROR(VLOOKUP(A4991,'Distributor List'!$A$2:$D$77,4,0),"-")</f>
        <v>-</v>
      </c>
      <c r="F4991" s="6" t="str">
        <f>IFERROR(VLOOKUP(H4991,'Price List'!$A$2:$H$109,8,0),"-")</f>
        <v>-</v>
      </c>
      <c r="G4991" s="6" t="str">
        <f>IFERROR(VLOOKUP(A4991,'Distributor List'!$A$2:$E$77,5,0),"-")</f>
        <v>-</v>
      </c>
      <c r="H4991" s="10"/>
      <c r="I4991" s="95"/>
      <c r="J4991" s="92"/>
      <c r="K4991" s="92"/>
      <c r="L4991" s="73">
        <f t="shared" si="1568"/>
        <v>0</v>
      </c>
      <c r="M4991" s="73">
        <f t="shared" si="1565"/>
        <v>0</v>
      </c>
      <c r="N4991" s="73"/>
      <c r="O4991" s="73"/>
      <c r="P4991" s="73"/>
      <c r="Q4991" s="73"/>
      <c r="R4991" s="73">
        <f t="shared" si="1567"/>
        <v>0</v>
      </c>
      <c r="S4991" s="76" t="str">
        <f t="shared" si="1559"/>
        <v>-</v>
      </c>
      <c r="T4991" s="96">
        <v>0</v>
      </c>
      <c r="U4991" s="97"/>
      <c r="V4991" s="73">
        <f t="shared" si="1566"/>
        <v>0</v>
      </c>
      <c r="W4991" s="73">
        <f t="shared" si="1560"/>
        <v>0</v>
      </c>
      <c r="X4991" s="76" t="str">
        <f t="shared" si="1561"/>
        <v>-</v>
      </c>
      <c r="Y4991" s="73">
        <f t="shared" si="1562"/>
        <v>0</v>
      </c>
      <c r="Z4991" s="73">
        <f t="shared" si="1563"/>
        <v>0</v>
      </c>
      <c r="AA4991" s="73">
        <f t="shared" si="1569"/>
        <v>0</v>
      </c>
      <c r="AB4991" s="73">
        <f t="shared" si="1564"/>
        <v>0</v>
      </c>
      <c r="AC4991" s="73">
        <f t="shared" si="1570"/>
        <v>0</v>
      </c>
      <c r="AD4991" s="73">
        <f t="shared" si="1571"/>
        <v>0</v>
      </c>
      <c r="AE4991" s="73">
        <v>0</v>
      </c>
    </row>
    <row r="4992" spans="1:31" ht="15" customHeight="1">
      <c r="A4992" s="94"/>
      <c r="B4992" s="6" t="str">
        <f>IFERROR(VLOOKUP(A4992,'Distributor List'!$A$2:$D$77,2,0),"-")</f>
        <v>-</v>
      </c>
      <c r="C4992" s="6" t="str">
        <f>IFERROR(VLOOKUP(A4992,'Distributor List'!$A$2:$D$77,3,0),"-")</f>
        <v>-</v>
      </c>
      <c r="D4992" s="6" t="str">
        <f>IFERROR(VLOOKUP(A4992,'Distributor List'!$A$2:$F$77,6,0),"-")</f>
        <v>-</v>
      </c>
      <c r="E4992" s="6" t="str">
        <f>IFERROR(VLOOKUP(A4992,'Distributor List'!$A$2:$D$77,4,0),"-")</f>
        <v>-</v>
      </c>
      <c r="F4992" s="6" t="str">
        <f>IFERROR(VLOOKUP(H4992,'Price List'!$A$2:$H$109,8,0),"-")</f>
        <v>-</v>
      </c>
      <c r="G4992" s="6" t="str">
        <f>IFERROR(VLOOKUP(A4992,'Distributor List'!$A$2:$E$77,5,0),"-")</f>
        <v>-</v>
      </c>
      <c r="H4992" s="10"/>
      <c r="I4992" s="95"/>
      <c r="J4992" s="92"/>
      <c r="K4992" s="92"/>
      <c r="L4992" s="73">
        <f t="shared" si="1568"/>
        <v>0</v>
      </c>
      <c r="M4992" s="73">
        <f t="shared" si="1565"/>
        <v>0</v>
      </c>
      <c r="N4992" s="73"/>
      <c r="O4992" s="73"/>
      <c r="P4992" s="73"/>
      <c r="Q4992" s="73"/>
      <c r="R4992" s="73">
        <f t="shared" si="1567"/>
        <v>0</v>
      </c>
      <c r="S4992" s="76" t="str">
        <f t="shared" si="1559"/>
        <v>-</v>
      </c>
      <c r="T4992" s="96">
        <v>0</v>
      </c>
      <c r="U4992" s="97"/>
      <c r="V4992" s="73">
        <f t="shared" si="1566"/>
        <v>0</v>
      </c>
      <c r="W4992" s="73">
        <f t="shared" si="1560"/>
        <v>0</v>
      </c>
      <c r="X4992" s="76" t="str">
        <f t="shared" si="1561"/>
        <v>-</v>
      </c>
      <c r="Y4992" s="73">
        <f t="shared" si="1562"/>
        <v>0</v>
      </c>
      <c r="Z4992" s="73">
        <f t="shared" si="1563"/>
        <v>0</v>
      </c>
      <c r="AA4992" s="73">
        <f t="shared" si="1569"/>
        <v>0</v>
      </c>
      <c r="AB4992" s="73">
        <f t="shared" si="1564"/>
        <v>0</v>
      </c>
      <c r="AC4992" s="73">
        <f t="shared" si="1570"/>
        <v>0</v>
      </c>
      <c r="AD4992" s="73">
        <f t="shared" si="1571"/>
        <v>0</v>
      </c>
      <c r="AE4992" s="73">
        <v>0</v>
      </c>
    </row>
    <row r="4993" spans="1:31" ht="15" customHeight="1">
      <c r="A4993" s="94"/>
      <c r="B4993" s="6" t="str">
        <f>IFERROR(VLOOKUP(A4993,'Distributor List'!$A$2:$D$77,2,0),"-")</f>
        <v>-</v>
      </c>
      <c r="C4993" s="6" t="str">
        <f>IFERROR(VLOOKUP(A4993,'Distributor List'!$A$2:$D$77,3,0),"-")</f>
        <v>-</v>
      </c>
      <c r="D4993" s="6" t="str">
        <f>IFERROR(VLOOKUP(A4993,'Distributor List'!$A$2:$F$77,6,0),"-")</f>
        <v>-</v>
      </c>
      <c r="E4993" s="6" t="str">
        <f>IFERROR(VLOOKUP(A4993,'Distributor List'!$A$2:$D$77,4,0),"-")</f>
        <v>-</v>
      </c>
      <c r="F4993" s="6" t="str">
        <f>IFERROR(VLOOKUP(H4993,'Price List'!$A$2:$H$109,8,0),"-")</f>
        <v>-</v>
      </c>
      <c r="G4993" s="6" t="str">
        <f>IFERROR(VLOOKUP(A4993,'Distributor List'!$A$2:$E$77,5,0),"-")</f>
        <v>-</v>
      </c>
      <c r="H4993" s="10"/>
      <c r="I4993" s="95"/>
      <c r="J4993" s="92"/>
      <c r="K4993" s="92"/>
      <c r="L4993" s="73">
        <f t="shared" si="1568"/>
        <v>0</v>
      </c>
      <c r="M4993" s="73">
        <f t="shared" si="1565"/>
        <v>0</v>
      </c>
      <c r="N4993" s="73"/>
      <c r="O4993" s="73"/>
      <c r="P4993" s="73"/>
      <c r="Q4993" s="73"/>
      <c r="R4993" s="73">
        <f t="shared" si="1567"/>
        <v>0</v>
      </c>
      <c r="S4993" s="76" t="str">
        <f t="shared" si="1559"/>
        <v>-</v>
      </c>
      <c r="T4993" s="96">
        <v>0</v>
      </c>
      <c r="U4993" s="97"/>
      <c r="V4993" s="73">
        <f t="shared" si="1566"/>
        <v>0</v>
      </c>
      <c r="W4993" s="73">
        <f t="shared" si="1560"/>
        <v>0</v>
      </c>
      <c r="X4993" s="76" t="str">
        <f t="shared" si="1561"/>
        <v>-</v>
      </c>
      <c r="Y4993" s="73">
        <f t="shared" si="1562"/>
        <v>0</v>
      </c>
      <c r="Z4993" s="73">
        <f t="shared" si="1563"/>
        <v>0</v>
      </c>
      <c r="AA4993" s="73">
        <f t="shared" si="1569"/>
        <v>0</v>
      </c>
      <c r="AB4993" s="73">
        <f t="shared" si="1564"/>
        <v>0</v>
      </c>
      <c r="AC4993" s="73">
        <f t="shared" si="1570"/>
        <v>0</v>
      </c>
      <c r="AD4993" s="73">
        <f t="shared" si="1571"/>
        <v>0</v>
      </c>
      <c r="AE4993" s="73">
        <v>0</v>
      </c>
    </row>
    <row r="4994" spans="1:31" ht="15" customHeight="1">
      <c r="A4994" s="94"/>
      <c r="B4994" s="6" t="str">
        <f>IFERROR(VLOOKUP(A4994,'Distributor List'!$A$2:$D$77,2,0),"-")</f>
        <v>-</v>
      </c>
      <c r="C4994" s="6" t="str">
        <f>IFERROR(VLOOKUP(A4994,'Distributor List'!$A$2:$D$77,3,0),"-")</f>
        <v>-</v>
      </c>
      <c r="D4994" s="6" t="str">
        <f>IFERROR(VLOOKUP(A4994,'Distributor List'!$A$2:$F$77,6,0),"-")</f>
        <v>-</v>
      </c>
      <c r="E4994" s="6" t="str">
        <f>IFERROR(VLOOKUP(A4994,'Distributor List'!$A$2:$D$77,4,0),"-")</f>
        <v>-</v>
      </c>
      <c r="F4994" s="6" t="str">
        <f>IFERROR(VLOOKUP(H4994,'Price List'!$A$2:$H$109,8,0),"-")</f>
        <v>-</v>
      </c>
      <c r="G4994" s="6" t="str">
        <f>IFERROR(VLOOKUP(A4994,'Distributor List'!$A$2:$E$77,5,0),"-")</f>
        <v>-</v>
      </c>
      <c r="H4994" s="10"/>
      <c r="I4994" s="95"/>
      <c r="J4994" s="92"/>
      <c r="K4994" s="92"/>
      <c r="L4994" s="73">
        <f t="shared" si="1568"/>
        <v>0</v>
      </c>
      <c r="M4994" s="73">
        <f t="shared" si="1565"/>
        <v>0</v>
      </c>
      <c r="N4994" s="73"/>
      <c r="O4994" s="73"/>
      <c r="P4994" s="73"/>
      <c r="Q4994" s="73"/>
      <c r="R4994" s="73">
        <f t="shared" si="1567"/>
        <v>0</v>
      </c>
      <c r="S4994" s="76" t="str">
        <f t="shared" si="1559"/>
        <v>-</v>
      </c>
      <c r="T4994" s="96">
        <v>0</v>
      </c>
      <c r="U4994" s="97"/>
      <c r="V4994" s="73">
        <f t="shared" si="1566"/>
        <v>0</v>
      </c>
      <c r="W4994" s="73">
        <f t="shared" si="1560"/>
        <v>0</v>
      </c>
      <c r="X4994" s="76" t="str">
        <f t="shared" si="1561"/>
        <v>-</v>
      </c>
      <c r="Y4994" s="73">
        <f t="shared" si="1562"/>
        <v>0</v>
      </c>
      <c r="Z4994" s="73">
        <f t="shared" si="1563"/>
        <v>0</v>
      </c>
      <c r="AA4994" s="73">
        <f t="shared" si="1569"/>
        <v>0</v>
      </c>
      <c r="AB4994" s="73">
        <f t="shared" si="1564"/>
        <v>0</v>
      </c>
      <c r="AC4994" s="73">
        <f t="shared" si="1570"/>
        <v>0</v>
      </c>
      <c r="AD4994" s="73">
        <f t="shared" si="1571"/>
        <v>0</v>
      </c>
      <c r="AE4994" s="73">
        <v>0</v>
      </c>
    </row>
    <row r="4995" spans="1:31" ht="15" customHeight="1">
      <c r="A4995" s="94"/>
      <c r="B4995" s="6" t="str">
        <f>IFERROR(VLOOKUP(A4995,'Distributor List'!$A$2:$D$77,2,0),"-")</f>
        <v>-</v>
      </c>
      <c r="C4995" s="6" t="str">
        <f>IFERROR(VLOOKUP(A4995,'Distributor List'!$A$2:$D$77,3,0),"-")</f>
        <v>-</v>
      </c>
      <c r="D4995" s="6" t="str">
        <f>IFERROR(VLOOKUP(A4995,'Distributor List'!$A$2:$F$77,6,0),"-")</f>
        <v>-</v>
      </c>
      <c r="E4995" s="6" t="str">
        <f>IFERROR(VLOOKUP(A4995,'Distributor List'!$A$2:$D$77,4,0),"-")</f>
        <v>-</v>
      </c>
      <c r="F4995" s="6" t="str">
        <f>IFERROR(VLOOKUP(H4995,'Price List'!$A$2:$H$109,8,0),"-")</f>
        <v>-</v>
      </c>
      <c r="G4995" s="6" t="str">
        <f>IFERROR(VLOOKUP(A4995,'Distributor List'!$A$2:$E$77,5,0),"-")</f>
        <v>-</v>
      </c>
      <c r="H4995" s="10"/>
      <c r="I4995" s="95"/>
      <c r="J4995" s="92"/>
      <c r="K4995" s="92"/>
      <c r="L4995" s="73">
        <f t="shared" si="1568"/>
        <v>0</v>
      </c>
      <c r="M4995" s="73">
        <f t="shared" si="1565"/>
        <v>0</v>
      </c>
      <c r="N4995" s="73"/>
      <c r="O4995" s="73"/>
      <c r="P4995" s="73"/>
      <c r="Q4995" s="73"/>
      <c r="R4995" s="73">
        <f t="shared" si="1567"/>
        <v>0</v>
      </c>
      <c r="S4995" s="76" t="str">
        <f t="shared" si="1559"/>
        <v>-</v>
      </c>
      <c r="T4995" s="96">
        <v>0</v>
      </c>
      <c r="U4995" s="97"/>
      <c r="V4995" s="73">
        <f t="shared" si="1566"/>
        <v>0</v>
      </c>
      <c r="W4995" s="73">
        <f t="shared" si="1560"/>
        <v>0</v>
      </c>
      <c r="X4995" s="76" t="str">
        <f t="shared" si="1561"/>
        <v>-</v>
      </c>
      <c r="Y4995" s="73">
        <f t="shared" si="1562"/>
        <v>0</v>
      </c>
      <c r="Z4995" s="73">
        <f t="shared" si="1563"/>
        <v>0</v>
      </c>
      <c r="AA4995" s="73">
        <f t="shared" si="1569"/>
        <v>0</v>
      </c>
      <c r="AB4995" s="73">
        <f t="shared" si="1564"/>
        <v>0</v>
      </c>
      <c r="AC4995" s="73">
        <f t="shared" si="1570"/>
        <v>0</v>
      </c>
      <c r="AD4995" s="73">
        <f t="shared" si="1571"/>
        <v>0</v>
      </c>
      <c r="AE4995" s="73">
        <v>0</v>
      </c>
    </row>
    <row r="4996" spans="1:31" ht="15" customHeight="1">
      <c r="A4996" s="94"/>
      <c r="B4996" s="6" t="str">
        <f>IFERROR(VLOOKUP(A4996,'Distributor List'!$A$2:$D$77,2,0),"-")</f>
        <v>-</v>
      </c>
      <c r="C4996" s="6" t="str">
        <f>IFERROR(VLOOKUP(A4996,'Distributor List'!$A$2:$D$77,3,0),"-")</f>
        <v>-</v>
      </c>
      <c r="D4996" s="6" t="str">
        <f>IFERROR(VLOOKUP(A4996,'Distributor List'!$A$2:$F$77,6,0),"-")</f>
        <v>-</v>
      </c>
      <c r="E4996" s="6" t="str">
        <f>IFERROR(VLOOKUP(A4996,'Distributor List'!$A$2:$D$77,4,0),"-")</f>
        <v>-</v>
      </c>
      <c r="F4996" s="6" t="str">
        <f>IFERROR(VLOOKUP(H4996,'Price List'!$A$2:$H$109,8,0),"-")</f>
        <v>-</v>
      </c>
      <c r="G4996" s="6" t="str">
        <f>IFERROR(VLOOKUP(A4996,'Distributor List'!$A$2:$E$77,5,0),"-")</f>
        <v>-</v>
      </c>
      <c r="H4996" s="10"/>
      <c r="I4996" s="95"/>
      <c r="J4996" s="92"/>
      <c r="K4996" s="92"/>
      <c r="L4996" s="73">
        <f t="shared" si="1568"/>
        <v>0</v>
      </c>
      <c r="M4996" s="73">
        <f t="shared" si="1565"/>
        <v>0</v>
      </c>
      <c r="N4996" s="73"/>
      <c r="O4996" s="73"/>
      <c r="P4996" s="73"/>
      <c r="Q4996" s="73"/>
      <c r="R4996" s="73">
        <f t="shared" si="1567"/>
        <v>0</v>
      </c>
      <c r="S4996" s="76" t="str">
        <f t="shared" si="1559"/>
        <v>-</v>
      </c>
      <c r="T4996" s="96">
        <v>0</v>
      </c>
      <c r="U4996" s="97"/>
      <c r="V4996" s="73">
        <f t="shared" si="1566"/>
        <v>0</v>
      </c>
      <c r="W4996" s="73">
        <f t="shared" si="1560"/>
        <v>0</v>
      </c>
      <c r="X4996" s="76" t="str">
        <f t="shared" si="1561"/>
        <v>-</v>
      </c>
      <c r="Y4996" s="73">
        <f t="shared" si="1562"/>
        <v>0</v>
      </c>
      <c r="Z4996" s="73">
        <f t="shared" si="1563"/>
        <v>0</v>
      </c>
      <c r="AA4996" s="73">
        <f t="shared" si="1569"/>
        <v>0</v>
      </c>
      <c r="AB4996" s="73">
        <f t="shared" si="1564"/>
        <v>0</v>
      </c>
      <c r="AC4996" s="73">
        <f t="shared" si="1570"/>
        <v>0</v>
      </c>
      <c r="AD4996" s="73">
        <f t="shared" si="1571"/>
        <v>0</v>
      </c>
      <c r="AE4996" s="73">
        <v>0</v>
      </c>
    </row>
    <row r="4997" spans="1:31" ht="15" customHeight="1">
      <c r="A4997" s="94"/>
      <c r="B4997" s="6" t="str">
        <f>IFERROR(VLOOKUP(A4997,'Distributor List'!$A$2:$D$77,2,0),"-")</f>
        <v>-</v>
      </c>
      <c r="C4997" s="6" t="str">
        <f>IFERROR(VLOOKUP(A4997,'Distributor List'!$A$2:$D$77,3,0),"-")</f>
        <v>-</v>
      </c>
      <c r="D4997" s="6" t="str">
        <f>IFERROR(VLOOKUP(A4997,'Distributor List'!$A$2:$F$77,6,0),"-")</f>
        <v>-</v>
      </c>
      <c r="E4997" s="6" t="str">
        <f>IFERROR(VLOOKUP(A4997,'Distributor List'!$A$2:$D$77,4,0),"-")</f>
        <v>-</v>
      </c>
      <c r="F4997" s="6" t="str">
        <f>IFERROR(VLOOKUP(H4997,'Price List'!$A$2:$H$109,8,0),"-")</f>
        <v>-</v>
      </c>
      <c r="G4997" s="6" t="str">
        <f>IFERROR(VLOOKUP(A4997,'Distributor List'!$A$2:$E$77,5,0),"-")</f>
        <v>-</v>
      </c>
      <c r="H4997" s="10"/>
      <c r="I4997" s="95"/>
      <c r="J4997" s="92"/>
      <c r="K4997" s="92"/>
      <c r="L4997" s="73">
        <f t="shared" si="1568"/>
        <v>0</v>
      </c>
      <c r="M4997" s="73">
        <f t="shared" si="1565"/>
        <v>0</v>
      </c>
      <c r="N4997" s="73"/>
      <c r="O4997" s="73"/>
      <c r="P4997" s="73"/>
      <c r="Q4997" s="73"/>
      <c r="R4997" s="73">
        <f t="shared" si="1567"/>
        <v>0</v>
      </c>
      <c r="S4997" s="76" t="str">
        <f t="shared" si="1559"/>
        <v>-</v>
      </c>
      <c r="T4997" s="96">
        <v>0</v>
      </c>
      <c r="U4997" s="97"/>
      <c r="V4997" s="73">
        <f t="shared" si="1566"/>
        <v>0</v>
      </c>
      <c r="W4997" s="73">
        <f t="shared" si="1560"/>
        <v>0</v>
      </c>
      <c r="X4997" s="76" t="str">
        <f t="shared" si="1561"/>
        <v>-</v>
      </c>
      <c r="Y4997" s="73">
        <f t="shared" si="1562"/>
        <v>0</v>
      </c>
      <c r="Z4997" s="73">
        <f t="shared" si="1563"/>
        <v>0</v>
      </c>
      <c r="AA4997" s="73">
        <f t="shared" si="1569"/>
        <v>0</v>
      </c>
      <c r="AB4997" s="73">
        <f t="shared" si="1564"/>
        <v>0</v>
      </c>
      <c r="AC4997" s="73">
        <f t="shared" si="1570"/>
        <v>0</v>
      </c>
      <c r="AD4997" s="73">
        <f t="shared" si="1571"/>
        <v>0</v>
      </c>
      <c r="AE4997" s="73">
        <v>0</v>
      </c>
    </row>
    <row r="4998" spans="1:31" ht="15" customHeight="1">
      <c r="A4998" s="94"/>
      <c r="B4998" s="6" t="str">
        <f>IFERROR(VLOOKUP(A4998,'Distributor List'!$A$2:$D$77,2,0),"-")</f>
        <v>-</v>
      </c>
      <c r="C4998" s="6" t="str">
        <f>IFERROR(VLOOKUP(A4998,'Distributor List'!$A$2:$D$77,3,0),"-")</f>
        <v>-</v>
      </c>
      <c r="D4998" s="6" t="str">
        <f>IFERROR(VLOOKUP(A4998,'Distributor List'!$A$2:$F$77,6,0),"-")</f>
        <v>-</v>
      </c>
      <c r="E4998" s="6" t="str">
        <f>IFERROR(VLOOKUP(A4998,'Distributor List'!$A$2:$D$77,4,0),"-")</f>
        <v>-</v>
      </c>
      <c r="F4998" s="6" t="str">
        <f>IFERROR(VLOOKUP(H4998,'Price List'!$A$2:$H$109,8,0),"-")</f>
        <v>-</v>
      </c>
      <c r="G4998" s="6" t="str">
        <f>IFERROR(VLOOKUP(A4998,'Distributor List'!$A$2:$E$77,5,0),"-")</f>
        <v>-</v>
      </c>
      <c r="H4998" s="10"/>
      <c r="I4998" s="95"/>
      <c r="J4998" s="92"/>
      <c r="K4998" s="92"/>
      <c r="L4998" s="73">
        <f t="shared" si="1568"/>
        <v>0</v>
      </c>
      <c r="M4998" s="73">
        <f t="shared" si="1565"/>
        <v>0</v>
      </c>
      <c r="N4998" s="73"/>
      <c r="O4998" s="73"/>
      <c r="P4998" s="73"/>
      <c r="Q4998" s="73"/>
      <c r="R4998" s="73">
        <f t="shared" si="1567"/>
        <v>0</v>
      </c>
      <c r="S4998" s="76" t="str">
        <f t="shared" si="1559"/>
        <v>-</v>
      </c>
      <c r="T4998" s="96">
        <v>0</v>
      </c>
      <c r="U4998" s="97"/>
      <c r="V4998" s="73">
        <f t="shared" si="1566"/>
        <v>0</v>
      </c>
      <c r="W4998" s="73">
        <f t="shared" si="1560"/>
        <v>0</v>
      </c>
      <c r="X4998" s="76" t="str">
        <f t="shared" si="1561"/>
        <v>-</v>
      </c>
      <c r="Y4998" s="73">
        <f t="shared" si="1562"/>
        <v>0</v>
      </c>
      <c r="Z4998" s="73">
        <f t="shared" si="1563"/>
        <v>0</v>
      </c>
      <c r="AA4998" s="73">
        <f t="shared" si="1569"/>
        <v>0</v>
      </c>
      <c r="AB4998" s="73">
        <f t="shared" si="1564"/>
        <v>0</v>
      </c>
      <c r="AC4998" s="73">
        <f t="shared" si="1570"/>
        <v>0</v>
      </c>
      <c r="AD4998" s="73">
        <f t="shared" si="1571"/>
        <v>0</v>
      </c>
      <c r="AE4998" s="73">
        <v>0</v>
      </c>
    </row>
    <row r="4999" spans="1:31" ht="15" customHeight="1">
      <c r="A4999" s="94"/>
      <c r="B4999" s="6" t="str">
        <f>IFERROR(VLOOKUP(A4999,'Distributor List'!$A$2:$D$77,2,0),"-")</f>
        <v>-</v>
      </c>
      <c r="C4999" s="6" t="str">
        <f>IFERROR(VLOOKUP(A4999,'Distributor List'!$A$2:$D$77,3,0),"-")</f>
        <v>-</v>
      </c>
      <c r="D4999" s="6" t="str">
        <f>IFERROR(VLOOKUP(A4999,'Distributor List'!$A$2:$F$77,6,0),"-")</f>
        <v>-</v>
      </c>
      <c r="E4999" s="6" t="str">
        <f>IFERROR(VLOOKUP(A4999,'Distributor List'!$A$2:$D$77,4,0),"-")</f>
        <v>-</v>
      </c>
      <c r="F4999" s="6" t="str">
        <f>IFERROR(VLOOKUP(H4999,'Price List'!$A$2:$H$109,8,0),"-")</f>
        <v>-</v>
      </c>
      <c r="G4999" s="6" t="str">
        <f>IFERROR(VLOOKUP(A4999,'Distributor List'!$A$2:$E$77,5,0),"-")</f>
        <v>-</v>
      </c>
      <c r="H4999" s="10"/>
      <c r="I4999" s="95"/>
      <c r="J4999" s="92"/>
      <c r="K4999" s="92"/>
      <c r="L4999" s="73">
        <f t="shared" si="1568"/>
        <v>0</v>
      </c>
      <c r="M4999" s="73">
        <f t="shared" si="1565"/>
        <v>0</v>
      </c>
      <c r="N4999" s="73"/>
      <c r="O4999" s="73"/>
      <c r="P4999" s="73"/>
      <c r="Q4999" s="73"/>
      <c r="R4999" s="73">
        <f t="shared" si="1567"/>
        <v>0</v>
      </c>
      <c r="S4999" s="76" t="str">
        <f t="shared" si="1559"/>
        <v>-</v>
      </c>
      <c r="T4999" s="96">
        <v>0</v>
      </c>
      <c r="U4999" s="97"/>
      <c r="V4999" s="73">
        <f t="shared" si="1566"/>
        <v>0</v>
      </c>
      <c r="W4999" s="73">
        <f t="shared" si="1560"/>
        <v>0</v>
      </c>
      <c r="X4999" s="76" t="str">
        <f t="shared" si="1561"/>
        <v>-</v>
      </c>
      <c r="Y4999" s="73">
        <f t="shared" si="1562"/>
        <v>0</v>
      </c>
      <c r="Z4999" s="73">
        <f t="shared" si="1563"/>
        <v>0</v>
      </c>
      <c r="AA4999" s="73">
        <f t="shared" si="1569"/>
        <v>0</v>
      </c>
      <c r="AB4999" s="73">
        <f t="shared" si="1564"/>
        <v>0</v>
      </c>
      <c r="AC4999" s="73">
        <f t="shared" si="1570"/>
        <v>0</v>
      </c>
      <c r="AD4999" s="73">
        <f t="shared" si="1571"/>
        <v>0</v>
      </c>
      <c r="AE4999" s="73">
        <v>0</v>
      </c>
    </row>
    <row r="5000" spans="1:31" ht="15" customHeight="1">
      <c r="A5000" s="94"/>
      <c r="B5000" s="6" t="str">
        <f>IFERROR(VLOOKUP(A5000,'Distributor List'!$A$2:$D$77,2,0),"-")</f>
        <v>-</v>
      </c>
      <c r="C5000" s="6" t="str">
        <f>IFERROR(VLOOKUP(A5000,'Distributor List'!$A$2:$D$77,3,0),"-")</f>
        <v>-</v>
      </c>
      <c r="D5000" s="6" t="str">
        <f>IFERROR(VLOOKUP(A5000,'Distributor List'!$A$2:$F$77,6,0),"-")</f>
        <v>-</v>
      </c>
      <c r="E5000" s="6" t="str">
        <f>IFERROR(VLOOKUP(A5000,'Distributor List'!$A$2:$D$77,4,0),"-")</f>
        <v>-</v>
      </c>
      <c r="F5000" s="6" t="str">
        <f>IFERROR(VLOOKUP(H5000,'Price List'!$A$2:$H$109,8,0),"-")</f>
        <v>-</v>
      </c>
      <c r="G5000" s="6" t="str">
        <f>IFERROR(VLOOKUP(A5000,'Distributor List'!$A$2:$E$77,5,0),"-")</f>
        <v>-</v>
      </c>
      <c r="H5000" s="10"/>
      <c r="I5000" s="95"/>
      <c r="J5000" s="92"/>
      <c r="K5000" s="92"/>
      <c r="L5000" s="73">
        <f t="shared" si="1568"/>
        <v>0</v>
      </c>
      <c r="M5000" s="73">
        <f t="shared" si="1565"/>
        <v>0</v>
      </c>
      <c r="N5000" s="73"/>
      <c r="O5000" s="73"/>
      <c r="P5000" s="73"/>
      <c r="Q5000" s="73"/>
      <c r="R5000" s="73">
        <f t="shared" si="1567"/>
        <v>0</v>
      </c>
      <c r="S5000" s="76" t="str">
        <f t="shared" si="1559"/>
        <v>-</v>
      </c>
      <c r="T5000" s="96">
        <v>0</v>
      </c>
      <c r="U5000" s="97"/>
      <c r="V5000" s="73">
        <f t="shared" si="1566"/>
        <v>0</v>
      </c>
      <c r="W5000" s="73">
        <f t="shared" si="1560"/>
        <v>0</v>
      </c>
      <c r="X5000" s="76" t="str">
        <f t="shared" si="1561"/>
        <v>-</v>
      </c>
      <c r="Y5000" s="73">
        <f t="shared" si="1562"/>
        <v>0</v>
      </c>
      <c r="Z5000" s="73">
        <f t="shared" si="1563"/>
        <v>0</v>
      </c>
      <c r="AA5000" s="73">
        <f t="shared" si="1569"/>
        <v>0</v>
      </c>
      <c r="AB5000" s="73">
        <f t="shared" si="1564"/>
        <v>0</v>
      </c>
      <c r="AC5000" s="73">
        <f t="shared" si="1570"/>
        <v>0</v>
      </c>
      <c r="AD5000" s="73">
        <f t="shared" si="1571"/>
        <v>0</v>
      </c>
      <c r="AE5000" s="73">
        <v>0</v>
      </c>
    </row>
    <row r="5001" spans="1:31" ht="15" customHeight="1">
      <c r="A5001" s="94"/>
      <c r="B5001" s="6" t="str">
        <f>IFERROR(VLOOKUP(A5001,'Distributor List'!$A$2:$D$77,2,0),"-")</f>
        <v>-</v>
      </c>
      <c r="C5001" s="6" t="str">
        <f>IFERROR(VLOOKUP(A5001,'Distributor List'!$A$2:$D$77,3,0),"-")</f>
        <v>-</v>
      </c>
      <c r="D5001" s="6" t="str">
        <f>IFERROR(VLOOKUP(A5001,'Distributor List'!$A$2:$F$77,6,0),"-")</f>
        <v>-</v>
      </c>
      <c r="E5001" s="6" t="str">
        <f>IFERROR(VLOOKUP(A5001,'Distributor List'!$A$2:$D$77,4,0),"-")</f>
        <v>-</v>
      </c>
      <c r="F5001" s="6" t="str">
        <f>IFERROR(VLOOKUP(H5001,'Price List'!$A$2:$H$109,8,0),"-")</f>
        <v>-</v>
      </c>
      <c r="G5001" s="6" t="str">
        <f>IFERROR(VLOOKUP(A5001,'Distributor List'!$A$2:$E$77,5,0),"-")</f>
        <v>-</v>
      </c>
      <c r="H5001" s="10"/>
      <c r="I5001" s="95"/>
      <c r="J5001" s="92"/>
      <c r="K5001" s="92"/>
      <c r="L5001" s="73">
        <f t="shared" si="1568"/>
        <v>0</v>
      </c>
      <c r="M5001" s="73">
        <f t="shared" si="1565"/>
        <v>0</v>
      </c>
      <c r="N5001" s="73"/>
      <c r="O5001" s="73"/>
      <c r="P5001" s="73"/>
      <c r="Q5001" s="73"/>
      <c r="R5001" s="73">
        <f t="shared" si="1567"/>
        <v>0</v>
      </c>
      <c r="S5001" s="76" t="str">
        <f t="shared" si="1559"/>
        <v>-</v>
      </c>
      <c r="T5001" s="96">
        <v>0</v>
      </c>
      <c r="U5001" s="97"/>
      <c r="V5001" s="73">
        <f t="shared" si="1566"/>
        <v>0</v>
      </c>
      <c r="W5001" s="73">
        <f t="shared" si="1560"/>
        <v>0</v>
      </c>
      <c r="X5001" s="76" t="str">
        <f t="shared" si="1561"/>
        <v>-</v>
      </c>
      <c r="Y5001" s="73">
        <f t="shared" si="1562"/>
        <v>0</v>
      </c>
      <c r="Z5001" s="73">
        <f t="shared" si="1563"/>
        <v>0</v>
      </c>
      <c r="AA5001" s="73">
        <f t="shared" si="1569"/>
        <v>0</v>
      </c>
      <c r="AB5001" s="73">
        <f t="shared" si="1564"/>
        <v>0</v>
      </c>
      <c r="AC5001" s="73">
        <f t="shared" si="1570"/>
        <v>0</v>
      </c>
      <c r="AD5001" s="73">
        <f t="shared" si="1571"/>
        <v>0</v>
      </c>
      <c r="AE5001" s="73">
        <v>0</v>
      </c>
    </row>
    <row r="5002" spans="1:31" ht="15" customHeight="1">
      <c r="A5002" s="94"/>
      <c r="B5002" s="6" t="str">
        <f>IFERROR(VLOOKUP(A5002,'Distributor List'!$A$2:$D$77,2,0),"-")</f>
        <v>-</v>
      </c>
      <c r="C5002" s="6" t="str">
        <f>IFERROR(VLOOKUP(A5002,'Distributor List'!$A$2:$D$77,3,0),"-")</f>
        <v>-</v>
      </c>
      <c r="D5002" s="6" t="str">
        <f>IFERROR(VLOOKUP(A5002,'Distributor List'!$A$2:$F$77,6,0),"-")</f>
        <v>-</v>
      </c>
      <c r="E5002" s="6" t="str">
        <f>IFERROR(VLOOKUP(A5002,'Distributor List'!$A$2:$D$77,4,0),"-")</f>
        <v>-</v>
      </c>
      <c r="F5002" s="6" t="str">
        <f>IFERROR(VLOOKUP(H5002,'Price List'!$A$2:$H$109,8,0),"-")</f>
        <v>-</v>
      </c>
      <c r="G5002" s="6" t="str">
        <f>IFERROR(VLOOKUP(A5002,'Distributor List'!$A$2:$E$77,5,0),"-")</f>
        <v>-</v>
      </c>
      <c r="H5002" s="10"/>
      <c r="I5002" s="95"/>
      <c r="J5002" s="92"/>
      <c r="K5002" s="92"/>
      <c r="L5002" s="73">
        <f t="shared" si="1568"/>
        <v>0</v>
      </c>
      <c r="M5002" s="73">
        <f t="shared" si="1565"/>
        <v>0</v>
      </c>
      <c r="N5002" s="73"/>
      <c r="O5002" s="73"/>
      <c r="P5002" s="73"/>
      <c r="Q5002" s="73"/>
      <c r="R5002" s="73">
        <f t="shared" si="1567"/>
        <v>0</v>
      </c>
      <c r="S5002" s="76" t="str">
        <f t="shared" si="1559"/>
        <v>-</v>
      </c>
      <c r="T5002" s="96">
        <v>0</v>
      </c>
      <c r="U5002" s="97"/>
      <c r="V5002" s="73">
        <f t="shared" si="1566"/>
        <v>0</v>
      </c>
      <c r="W5002" s="73">
        <f t="shared" si="1560"/>
        <v>0</v>
      </c>
      <c r="X5002" s="76" t="str">
        <f t="shared" si="1561"/>
        <v>-</v>
      </c>
      <c r="Y5002" s="73">
        <f t="shared" si="1562"/>
        <v>0</v>
      </c>
      <c r="Z5002" s="73">
        <f t="shared" si="1563"/>
        <v>0</v>
      </c>
      <c r="AA5002" s="73">
        <f t="shared" si="1569"/>
        <v>0</v>
      </c>
      <c r="AB5002" s="73">
        <f t="shared" si="1564"/>
        <v>0</v>
      </c>
      <c r="AC5002" s="73">
        <f t="shared" si="1570"/>
        <v>0</v>
      </c>
      <c r="AD5002" s="73">
        <f t="shared" si="1571"/>
        <v>0</v>
      </c>
      <c r="AE5002" s="73">
        <v>0</v>
      </c>
    </row>
    <row r="5003" spans="1:31" ht="15" customHeight="1">
      <c r="A5003" s="94"/>
      <c r="B5003" s="6" t="str">
        <f>IFERROR(VLOOKUP(A5003,'Distributor List'!$A$2:$D$77,2,0),"-")</f>
        <v>-</v>
      </c>
      <c r="C5003" s="6" t="str">
        <f>IFERROR(VLOOKUP(A5003,'Distributor List'!$A$2:$D$77,3,0),"-")</f>
        <v>-</v>
      </c>
      <c r="D5003" s="6" t="str">
        <f>IFERROR(VLOOKUP(A5003,'Distributor List'!$A$2:$F$77,6,0),"-")</f>
        <v>-</v>
      </c>
      <c r="E5003" s="6" t="str">
        <f>IFERROR(VLOOKUP(A5003,'Distributor List'!$A$2:$D$77,4,0),"-")</f>
        <v>-</v>
      </c>
      <c r="F5003" s="6" t="str">
        <f>IFERROR(VLOOKUP(H5003,'Price List'!$A$2:$H$109,8,0),"-")</f>
        <v>-</v>
      </c>
      <c r="G5003" s="6" t="str">
        <f>IFERROR(VLOOKUP(A5003,'Distributor List'!$A$2:$E$77,5,0),"-")</f>
        <v>-</v>
      </c>
      <c r="H5003" s="10"/>
      <c r="I5003" s="95"/>
      <c r="J5003" s="92"/>
      <c r="K5003" s="92"/>
      <c r="L5003" s="73">
        <f t="shared" si="1568"/>
        <v>0</v>
      </c>
      <c r="M5003" s="73">
        <f t="shared" si="1565"/>
        <v>0</v>
      </c>
      <c r="N5003" s="73"/>
      <c r="O5003" s="73"/>
      <c r="P5003" s="73"/>
      <c r="Q5003" s="73"/>
      <c r="R5003" s="73">
        <f t="shared" si="1567"/>
        <v>0</v>
      </c>
      <c r="S5003" s="76" t="str">
        <f t="shared" si="1559"/>
        <v>-</v>
      </c>
      <c r="T5003" s="96">
        <v>0</v>
      </c>
      <c r="U5003" s="97"/>
      <c r="V5003" s="73">
        <f t="shared" si="1566"/>
        <v>0</v>
      </c>
      <c r="W5003" s="73">
        <f t="shared" si="1560"/>
        <v>0</v>
      </c>
      <c r="X5003" s="76" t="str">
        <f t="shared" si="1561"/>
        <v>-</v>
      </c>
      <c r="Y5003" s="73">
        <f t="shared" si="1562"/>
        <v>0</v>
      </c>
      <c r="Z5003" s="73">
        <f t="shared" si="1563"/>
        <v>0</v>
      </c>
      <c r="AA5003" s="73">
        <f t="shared" si="1569"/>
        <v>0</v>
      </c>
      <c r="AB5003" s="73">
        <f t="shared" si="1564"/>
        <v>0</v>
      </c>
      <c r="AC5003" s="73">
        <f t="shared" si="1570"/>
        <v>0</v>
      </c>
      <c r="AD5003" s="73">
        <f t="shared" si="1571"/>
        <v>0</v>
      </c>
      <c r="AE5003" s="73">
        <v>0</v>
      </c>
    </row>
    <row r="5004" spans="1:31" ht="15" customHeight="1">
      <c r="A5004" s="94"/>
      <c r="B5004" s="6" t="str">
        <f>IFERROR(VLOOKUP(A5004,'Distributor List'!$A$2:$D$77,2,0),"-")</f>
        <v>-</v>
      </c>
      <c r="C5004" s="6" t="str">
        <f>IFERROR(VLOOKUP(A5004,'Distributor List'!$A$2:$D$77,3,0),"-")</f>
        <v>-</v>
      </c>
      <c r="D5004" s="6" t="str">
        <f>IFERROR(VLOOKUP(A5004,'Distributor List'!$A$2:$F$77,6,0),"-")</f>
        <v>-</v>
      </c>
      <c r="E5004" s="6" t="str">
        <f>IFERROR(VLOOKUP(A5004,'Distributor List'!$A$2:$D$77,4,0),"-")</f>
        <v>-</v>
      </c>
      <c r="F5004" s="6" t="str">
        <f>IFERROR(VLOOKUP(H5004,'Price List'!$A$2:$H$109,8,0),"-")</f>
        <v>-</v>
      </c>
      <c r="G5004" s="6" t="str">
        <f>IFERROR(VLOOKUP(A5004,'Distributor List'!$A$2:$E$77,5,0),"-")</f>
        <v>-</v>
      </c>
      <c r="H5004" s="10"/>
      <c r="I5004" s="95"/>
      <c r="J5004" s="92"/>
      <c r="K5004" s="92"/>
      <c r="L5004" s="73">
        <f t="shared" si="1568"/>
        <v>0</v>
      </c>
      <c r="M5004" s="73">
        <f t="shared" si="1565"/>
        <v>0</v>
      </c>
      <c r="N5004" s="73"/>
      <c r="O5004" s="73"/>
      <c r="P5004" s="73"/>
      <c r="Q5004" s="73"/>
      <c r="R5004" s="73">
        <f t="shared" si="1567"/>
        <v>0</v>
      </c>
      <c r="S5004" s="76" t="str">
        <f t="shared" si="1559"/>
        <v>-</v>
      </c>
      <c r="T5004" s="96">
        <v>0</v>
      </c>
      <c r="U5004" s="97"/>
      <c r="V5004" s="73">
        <f t="shared" si="1566"/>
        <v>0</v>
      </c>
      <c r="W5004" s="73">
        <f t="shared" si="1560"/>
        <v>0</v>
      </c>
      <c r="X5004" s="76" t="str">
        <f t="shared" si="1561"/>
        <v>-</v>
      </c>
      <c r="Y5004" s="73">
        <f t="shared" si="1562"/>
        <v>0</v>
      </c>
      <c r="Z5004" s="73">
        <f t="shared" si="1563"/>
        <v>0</v>
      </c>
      <c r="AA5004" s="73">
        <f t="shared" si="1569"/>
        <v>0</v>
      </c>
      <c r="AB5004" s="73">
        <f t="shared" si="1564"/>
        <v>0</v>
      </c>
      <c r="AC5004" s="73">
        <f t="shared" si="1570"/>
        <v>0</v>
      </c>
      <c r="AD5004" s="73">
        <f t="shared" si="1571"/>
        <v>0</v>
      </c>
      <c r="AE5004" s="73">
        <v>0</v>
      </c>
    </row>
    <row r="5005" spans="1:31" ht="15" customHeight="1">
      <c r="A5005" s="94"/>
      <c r="B5005" s="6" t="str">
        <f>IFERROR(VLOOKUP(A5005,'Distributor List'!$A$2:$D$77,2,0),"-")</f>
        <v>-</v>
      </c>
      <c r="C5005" s="6" t="str">
        <f>IFERROR(VLOOKUP(A5005,'Distributor List'!$A$2:$D$77,3,0),"-")</f>
        <v>-</v>
      </c>
      <c r="D5005" s="6" t="str">
        <f>IFERROR(VLOOKUP(A5005,'Distributor List'!$A$2:$F$77,6,0),"-")</f>
        <v>-</v>
      </c>
      <c r="E5005" s="6" t="str">
        <f>IFERROR(VLOOKUP(A5005,'Distributor List'!$A$2:$D$77,4,0),"-")</f>
        <v>-</v>
      </c>
      <c r="F5005" s="6" t="str">
        <f>IFERROR(VLOOKUP(H5005,'Price List'!$A$2:$H$109,8,0),"-")</f>
        <v>-</v>
      </c>
      <c r="G5005" s="6" t="str">
        <f>IFERROR(VLOOKUP(A5005,'Distributor List'!$A$2:$E$77,5,0),"-")</f>
        <v>-</v>
      </c>
      <c r="H5005" s="10"/>
      <c r="I5005" s="95"/>
      <c r="J5005" s="92"/>
      <c r="K5005" s="92"/>
      <c r="L5005" s="73">
        <f t="shared" si="1568"/>
        <v>0</v>
      </c>
      <c r="M5005" s="73">
        <f t="shared" si="1565"/>
        <v>0</v>
      </c>
      <c r="N5005" s="73"/>
      <c r="O5005" s="73"/>
      <c r="P5005" s="73"/>
      <c r="Q5005" s="73"/>
      <c r="R5005" s="73">
        <f t="shared" si="1567"/>
        <v>0</v>
      </c>
      <c r="S5005" s="76" t="str">
        <f t="shared" si="1559"/>
        <v>-</v>
      </c>
      <c r="T5005" s="96">
        <v>0</v>
      </c>
      <c r="U5005" s="97"/>
      <c r="V5005" s="73">
        <f t="shared" si="1566"/>
        <v>0</v>
      </c>
      <c r="W5005" s="73">
        <f t="shared" si="1560"/>
        <v>0</v>
      </c>
      <c r="X5005" s="76" t="str">
        <f t="shared" si="1561"/>
        <v>-</v>
      </c>
      <c r="Y5005" s="73">
        <f t="shared" si="1562"/>
        <v>0</v>
      </c>
      <c r="Z5005" s="73">
        <f t="shared" si="1563"/>
        <v>0</v>
      </c>
      <c r="AA5005" s="73">
        <f t="shared" si="1569"/>
        <v>0</v>
      </c>
      <c r="AB5005" s="73">
        <f t="shared" si="1564"/>
        <v>0</v>
      </c>
      <c r="AC5005" s="73">
        <f t="shared" si="1570"/>
        <v>0</v>
      </c>
      <c r="AD5005" s="73">
        <f t="shared" si="1571"/>
        <v>0</v>
      </c>
      <c r="AE5005" s="73">
        <v>0</v>
      </c>
    </row>
    <row r="5006" spans="1:31" ht="15" customHeight="1">
      <c r="A5006" s="94"/>
      <c r="B5006" s="6" t="str">
        <f>IFERROR(VLOOKUP(A5006,'Distributor List'!$A$2:$D$77,2,0),"-")</f>
        <v>-</v>
      </c>
      <c r="C5006" s="6" t="str">
        <f>IFERROR(VLOOKUP(A5006,'Distributor List'!$A$2:$D$77,3,0),"-")</f>
        <v>-</v>
      </c>
      <c r="D5006" s="6" t="str">
        <f>IFERROR(VLOOKUP(A5006,'Distributor List'!$A$2:$F$77,6,0),"-")</f>
        <v>-</v>
      </c>
      <c r="E5006" s="6" t="str">
        <f>IFERROR(VLOOKUP(A5006,'Distributor List'!$A$2:$D$77,4,0),"-")</f>
        <v>-</v>
      </c>
      <c r="F5006" s="6" t="str">
        <f>IFERROR(VLOOKUP(H5006,'Price List'!$A$2:$H$109,8,0),"-")</f>
        <v>-</v>
      </c>
      <c r="G5006" s="6" t="str">
        <f>IFERROR(VLOOKUP(A5006,'Distributor List'!$A$2:$E$77,5,0),"-")</f>
        <v>-</v>
      </c>
      <c r="H5006" s="10"/>
      <c r="I5006" s="95"/>
      <c r="J5006" s="92"/>
      <c r="K5006" s="92"/>
      <c r="L5006" s="73">
        <f t="shared" si="1568"/>
        <v>0</v>
      </c>
      <c r="M5006" s="73">
        <f t="shared" si="1565"/>
        <v>0</v>
      </c>
      <c r="N5006" s="73"/>
      <c r="O5006" s="73"/>
      <c r="P5006" s="73"/>
      <c r="Q5006" s="73"/>
      <c r="R5006" s="73">
        <f t="shared" si="1567"/>
        <v>0</v>
      </c>
      <c r="S5006" s="76" t="str">
        <f t="shared" si="1559"/>
        <v>-</v>
      </c>
      <c r="T5006" s="96">
        <v>0</v>
      </c>
      <c r="U5006" s="97"/>
      <c r="V5006" s="73">
        <f t="shared" si="1566"/>
        <v>0</v>
      </c>
      <c r="W5006" s="73">
        <f t="shared" si="1560"/>
        <v>0</v>
      </c>
      <c r="X5006" s="76" t="str">
        <f t="shared" si="1561"/>
        <v>-</v>
      </c>
      <c r="Y5006" s="73">
        <f t="shared" si="1562"/>
        <v>0</v>
      </c>
      <c r="Z5006" s="73">
        <f t="shared" si="1563"/>
        <v>0</v>
      </c>
      <c r="AA5006" s="73">
        <f t="shared" si="1569"/>
        <v>0</v>
      </c>
      <c r="AB5006" s="73">
        <f t="shared" si="1564"/>
        <v>0</v>
      </c>
      <c r="AC5006" s="73">
        <f t="shared" si="1570"/>
        <v>0</v>
      </c>
      <c r="AD5006" s="73">
        <f t="shared" si="1571"/>
        <v>0</v>
      </c>
      <c r="AE5006" s="73">
        <v>0</v>
      </c>
    </row>
    <row r="5007" spans="1:31" ht="15" customHeight="1">
      <c r="A5007" s="94"/>
      <c r="B5007" s="6" t="str">
        <f>IFERROR(VLOOKUP(A5007,'Distributor List'!$A$2:$D$77,2,0),"-")</f>
        <v>-</v>
      </c>
      <c r="C5007" s="6" t="str">
        <f>IFERROR(VLOOKUP(A5007,'Distributor List'!$A$2:$D$77,3,0),"-")</f>
        <v>-</v>
      </c>
      <c r="D5007" s="6" t="str">
        <f>IFERROR(VLOOKUP(A5007,'Distributor List'!$A$2:$F$77,6,0),"-")</f>
        <v>-</v>
      </c>
      <c r="E5007" s="6" t="str">
        <f>IFERROR(VLOOKUP(A5007,'Distributor List'!$A$2:$D$77,4,0),"-")</f>
        <v>-</v>
      </c>
      <c r="F5007" s="6" t="str">
        <f>IFERROR(VLOOKUP(H5007,'Price List'!$A$2:$H$109,8,0),"-")</f>
        <v>-</v>
      </c>
      <c r="G5007" s="6" t="str">
        <f>IFERROR(VLOOKUP(A5007,'Distributor List'!$A$2:$E$77,5,0),"-")</f>
        <v>-</v>
      </c>
      <c r="H5007" s="10"/>
      <c r="I5007" s="95"/>
      <c r="J5007" s="92"/>
      <c r="K5007" s="92"/>
      <c r="L5007" s="73">
        <f t="shared" si="1568"/>
        <v>0</v>
      </c>
      <c r="M5007" s="73">
        <f t="shared" si="1565"/>
        <v>0</v>
      </c>
      <c r="N5007" s="73"/>
      <c r="O5007" s="73"/>
      <c r="P5007" s="73"/>
      <c r="Q5007" s="73"/>
      <c r="R5007" s="73">
        <f t="shared" si="1567"/>
        <v>0</v>
      </c>
      <c r="S5007" s="76" t="str">
        <f t="shared" si="1559"/>
        <v>-</v>
      </c>
      <c r="T5007" s="96">
        <v>0</v>
      </c>
      <c r="U5007" s="97"/>
      <c r="V5007" s="73">
        <f t="shared" si="1566"/>
        <v>0</v>
      </c>
      <c r="W5007" s="73">
        <f t="shared" si="1560"/>
        <v>0</v>
      </c>
      <c r="X5007" s="76" t="str">
        <f t="shared" si="1561"/>
        <v>-</v>
      </c>
      <c r="Y5007" s="73">
        <f t="shared" si="1562"/>
        <v>0</v>
      </c>
      <c r="Z5007" s="73">
        <f t="shared" si="1563"/>
        <v>0</v>
      </c>
      <c r="AA5007" s="73">
        <f t="shared" si="1569"/>
        <v>0</v>
      </c>
      <c r="AB5007" s="73">
        <f t="shared" si="1564"/>
        <v>0</v>
      </c>
      <c r="AC5007" s="73">
        <f t="shared" si="1570"/>
        <v>0</v>
      </c>
      <c r="AD5007" s="73">
        <f t="shared" si="1571"/>
        <v>0</v>
      </c>
      <c r="AE5007" s="73">
        <v>0</v>
      </c>
    </row>
    <row r="5008" spans="1:31" ht="15" customHeight="1">
      <c r="A5008" s="94"/>
      <c r="B5008" s="6" t="str">
        <f>IFERROR(VLOOKUP(A5008,'Distributor List'!$A$2:$D$77,2,0),"-")</f>
        <v>-</v>
      </c>
      <c r="C5008" s="6" t="str">
        <f>IFERROR(VLOOKUP(A5008,'Distributor List'!$A$2:$D$77,3,0),"-")</f>
        <v>-</v>
      </c>
      <c r="D5008" s="6" t="str">
        <f>IFERROR(VLOOKUP(A5008,'Distributor List'!$A$2:$F$77,6,0),"-")</f>
        <v>-</v>
      </c>
      <c r="E5008" s="6" t="str">
        <f>IFERROR(VLOOKUP(A5008,'Distributor List'!$A$2:$D$77,4,0),"-")</f>
        <v>-</v>
      </c>
      <c r="F5008" s="6" t="str">
        <f>IFERROR(VLOOKUP(H5008,'Price List'!$A$2:$H$109,8,0),"-")</f>
        <v>-</v>
      </c>
      <c r="G5008" s="6" t="str">
        <f>IFERROR(VLOOKUP(A5008,'Distributor List'!$A$2:$E$77,5,0),"-")</f>
        <v>-</v>
      </c>
      <c r="H5008" s="10"/>
      <c r="I5008" s="95"/>
      <c r="J5008" s="92"/>
      <c r="K5008" s="92"/>
      <c r="L5008" s="73">
        <f t="shared" si="1568"/>
        <v>0</v>
      </c>
      <c r="M5008" s="73">
        <f t="shared" si="1565"/>
        <v>0</v>
      </c>
      <c r="N5008" s="73"/>
      <c r="O5008" s="73"/>
      <c r="P5008" s="73"/>
      <c r="Q5008" s="73"/>
      <c r="R5008" s="73">
        <f t="shared" si="1567"/>
        <v>0</v>
      </c>
      <c r="S5008" s="76" t="str">
        <f t="shared" si="1559"/>
        <v>-</v>
      </c>
      <c r="T5008" s="96">
        <v>0</v>
      </c>
      <c r="U5008" s="97"/>
      <c r="V5008" s="73">
        <f t="shared" si="1566"/>
        <v>0</v>
      </c>
      <c r="W5008" s="73">
        <f t="shared" si="1560"/>
        <v>0</v>
      </c>
      <c r="X5008" s="76" t="str">
        <f t="shared" si="1561"/>
        <v>-</v>
      </c>
      <c r="Y5008" s="73">
        <f t="shared" si="1562"/>
        <v>0</v>
      </c>
      <c r="Z5008" s="73">
        <f t="shared" si="1563"/>
        <v>0</v>
      </c>
      <c r="AA5008" s="73">
        <f t="shared" si="1569"/>
        <v>0</v>
      </c>
      <c r="AB5008" s="73">
        <f t="shared" si="1564"/>
        <v>0</v>
      </c>
      <c r="AC5008" s="73">
        <f t="shared" si="1570"/>
        <v>0</v>
      </c>
      <c r="AD5008" s="73">
        <f t="shared" si="1571"/>
        <v>0</v>
      </c>
      <c r="AE5008" s="73">
        <v>0</v>
      </c>
    </row>
    <row r="5009" spans="1:31" ht="15" customHeight="1">
      <c r="A5009" s="94"/>
      <c r="B5009" s="6" t="str">
        <f>IFERROR(VLOOKUP(A5009,'Distributor List'!$A$2:$D$77,2,0),"-")</f>
        <v>-</v>
      </c>
      <c r="C5009" s="6" t="str">
        <f>IFERROR(VLOOKUP(A5009,'Distributor List'!$A$2:$D$77,3,0),"-")</f>
        <v>-</v>
      </c>
      <c r="D5009" s="6" t="str">
        <f>IFERROR(VLOOKUP(A5009,'Distributor List'!$A$2:$F$77,6,0),"-")</f>
        <v>-</v>
      </c>
      <c r="E5009" s="6" t="str">
        <f>IFERROR(VLOOKUP(A5009,'Distributor List'!$A$2:$D$77,4,0),"-")</f>
        <v>-</v>
      </c>
      <c r="F5009" s="6" t="str">
        <f>IFERROR(VLOOKUP(H5009,'Price List'!$A$2:$H$109,8,0),"-")</f>
        <v>-</v>
      </c>
      <c r="G5009" s="6" t="str">
        <f>IFERROR(VLOOKUP(A5009,'Distributor List'!$A$2:$E$77,5,0),"-")</f>
        <v>-</v>
      </c>
      <c r="H5009" s="10"/>
      <c r="I5009" s="95"/>
      <c r="J5009" s="92"/>
      <c r="K5009" s="92"/>
      <c r="L5009" s="73">
        <f t="shared" si="1568"/>
        <v>0</v>
      </c>
      <c r="M5009" s="73">
        <f t="shared" si="1565"/>
        <v>0</v>
      </c>
      <c r="N5009" s="73"/>
      <c r="O5009" s="73"/>
      <c r="P5009" s="73"/>
      <c r="Q5009" s="73"/>
      <c r="R5009" s="73">
        <f t="shared" si="1567"/>
        <v>0</v>
      </c>
      <c r="S5009" s="76" t="str">
        <f t="shared" si="1559"/>
        <v>-</v>
      </c>
      <c r="T5009" s="96">
        <v>0</v>
      </c>
      <c r="U5009" s="97"/>
      <c r="V5009" s="73">
        <f t="shared" si="1566"/>
        <v>0</v>
      </c>
      <c r="W5009" s="73">
        <f t="shared" si="1560"/>
        <v>0</v>
      </c>
      <c r="X5009" s="76" t="str">
        <f t="shared" si="1561"/>
        <v>-</v>
      </c>
      <c r="Y5009" s="73">
        <f t="shared" si="1562"/>
        <v>0</v>
      </c>
      <c r="Z5009" s="73">
        <f t="shared" si="1563"/>
        <v>0</v>
      </c>
      <c r="AA5009" s="73">
        <f t="shared" si="1569"/>
        <v>0</v>
      </c>
      <c r="AB5009" s="73">
        <f t="shared" si="1564"/>
        <v>0</v>
      </c>
      <c r="AC5009" s="73">
        <f t="shared" si="1570"/>
        <v>0</v>
      </c>
      <c r="AD5009" s="73">
        <f t="shared" si="1571"/>
        <v>0</v>
      </c>
      <c r="AE5009" s="73">
        <v>0</v>
      </c>
    </row>
    <row r="5010" spans="1:31" ht="15" customHeight="1">
      <c r="A5010" s="94"/>
      <c r="B5010" s="6" t="str">
        <f>IFERROR(VLOOKUP(A5010,'Distributor List'!$A$2:$D$77,2,0),"-")</f>
        <v>-</v>
      </c>
      <c r="C5010" s="6" t="str">
        <f>IFERROR(VLOOKUP(A5010,'Distributor List'!$A$2:$D$77,3,0),"-")</f>
        <v>-</v>
      </c>
      <c r="D5010" s="6" t="str">
        <f>IFERROR(VLOOKUP(A5010,'Distributor List'!$A$2:$F$77,6,0),"-")</f>
        <v>-</v>
      </c>
      <c r="E5010" s="6" t="str">
        <f>IFERROR(VLOOKUP(A5010,'Distributor List'!$A$2:$D$77,4,0),"-")</f>
        <v>-</v>
      </c>
      <c r="F5010" s="6" t="str">
        <f>IFERROR(VLOOKUP(H5010,'Price List'!$A$2:$H$109,8,0),"-")</f>
        <v>-</v>
      </c>
      <c r="G5010" s="6" t="str">
        <f>IFERROR(VLOOKUP(A5010,'Distributor List'!$A$2:$E$77,5,0),"-")</f>
        <v>-</v>
      </c>
      <c r="H5010" s="10"/>
      <c r="I5010" s="95"/>
      <c r="J5010" s="92"/>
      <c r="K5010" s="92"/>
      <c r="L5010" s="73">
        <f t="shared" si="1568"/>
        <v>0</v>
      </c>
      <c r="M5010" s="73">
        <f t="shared" si="1565"/>
        <v>0</v>
      </c>
      <c r="N5010" s="73"/>
      <c r="O5010" s="73"/>
      <c r="P5010" s="73"/>
      <c r="Q5010" s="73"/>
      <c r="R5010" s="73">
        <f t="shared" si="1567"/>
        <v>0</v>
      </c>
      <c r="S5010" s="76" t="str">
        <f t="shared" ref="S5010:S5073" si="1572">IFERROR(L5010/R5010,"-")</f>
        <v>-</v>
      </c>
      <c r="T5010" s="96">
        <v>0</v>
      </c>
      <c r="U5010" s="97"/>
      <c r="V5010" s="73">
        <f t="shared" si="1566"/>
        <v>0</v>
      </c>
      <c r="W5010" s="73">
        <f t="shared" ref="W5010:W5073" si="1573">L5010-V5010</f>
        <v>0</v>
      </c>
      <c r="X5010" s="76" t="str">
        <f t="shared" ref="X5010:X5073" si="1574">IFERROR(L5010/V5010-1,"-")</f>
        <v>-</v>
      </c>
      <c r="Y5010" s="73">
        <f t="shared" ref="Y5010:Y5073" si="1575">(J5010)/1*1.5</f>
        <v>0</v>
      </c>
      <c r="Z5010" s="73">
        <f t="shared" ref="Z5010:Z5073" si="1576">IF(Y5010&gt;K5010,Y5010-K5010,0)</f>
        <v>0</v>
      </c>
      <c r="AA5010" s="73">
        <f t="shared" si="1569"/>
        <v>0</v>
      </c>
      <c r="AB5010" s="73">
        <f t="shared" ref="AB5010:AB5073" si="1577">IF(Y5010&lt;K5010,K5010-Y5010,0)</f>
        <v>0</v>
      </c>
      <c r="AC5010" s="73">
        <f t="shared" si="1570"/>
        <v>0</v>
      </c>
      <c r="AD5010" s="73">
        <f t="shared" si="1571"/>
        <v>0</v>
      </c>
      <c r="AE5010" s="73">
        <v>0</v>
      </c>
    </row>
    <row r="5011" spans="1:31" ht="15" customHeight="1">
      <c r="A5011" s="94"/>
      <c r="B5011" s="6" t="str">
        <f>IFERROR(VLOOKUP(A5011,'Distributor List'!$A$2:$D$77,2,0),"-")</f>
        <v>-</v>
      </c>
      <c r="C5011" s="6" t="str">
        <f>IFERROR(VLOOKUP(A5011,'Distributor List'!$A$2:$D$77,3,0),"-")</f>
        <v>-</v>
      </c>
      <c r="D5011" s="6" t="str">
        <f>IFERROR(VLOOKUP(A5011,'Distributor List'!$A$2:$F$77,6,0),"-")</f>
        <v>-</v>
      </c>
      <c r="E5011" s="6" t="str">
        <f>IFERROR(VLOOKUP(A5011,'Distributor List'!$A$2:$D$77,4,0),"-")</f>
        <v>-</v>
      </c>
      <c r="F5011" s="6" t="str">
        <f>IFERROR(VLOOKUP(H5011,'Price List'!$A$2:$H$109,8,0),"-")</f>
        <v>-</v>
      </c>
      <c r="G5011" s="6" t="str">
        <f>IFERROR(VLOOKUP(A5011,'Distributor List'!$A$2:$E$77,5,0),"-")</f>
        <v>-</v>
      </c>
      <c r="H5011" s="10"/>
      <c r="I5011" s="95"/>
      <c r="J5011" s="92"/>
      <c r="K5011" s="92"/>
      <c r="L5011" s="73">
        <f t="shared" si="1568"/>
        <v>0</v>
      </c>
      <c r="M5011" s="73">
        <f t="shared" si="1565"/>
        <v>0</v>
      </c>
      <c r="N5011" s="73"/>
      <c r="O5011" s="73"/>
      <c r="P5011" s="73"/>
      <c r="Q5011" s="73"/>
      <c r="R5011" s="73">
        <f t="shared" si="1567"/>
        <v>0</v>
      </c>
      <c r="S5011" s="76" t="str">
        <f t="shared" si="1572"/>
        <v>-</v>
      </c>
      <c r="T5011" s="96">
        <v>0</v>
      </c>
      <c r="U5011" s="97"/>
      <c r="V5011" s="73">
        <f t="shared" si="1566"/>
        <v>0</v>
      </c>
      <c r="W5011" s="73">
        <f t="shared" si="1573"/>
        <v>0</v>
      </c>
      <c r="X5011" s="76" t="str">
        <f t="shared" si="1574"/>
        <v>-</v>
      </c>
      <c r="Y5011" s="73">
        <f t="shared" si="1575"/>
        <v>0</v>
      </c>
      <c r="Z5011" s="73">
        <f t="shared" si="1576"/>
        <v>0</v>
      </c>
      <c r="AA5011" s="73">
        <f t="shared" si="1569"/>
        <v>0</v>
      </c>
      <c r="AB5011" s="73">
        <f t="shared" si="1577"/>
        <v>0</v>
      </c>
      <c r="AC5011" s="73">
        <f t="shared" si="1570"/>
        <v>0</v>
      </c>
      <c r="AD5011" s="73">
        <f t="shared" si="1571"/>
        <v>0</v>
      </c>
      <c r="AE5011" s="73">
        <v>0</v>
      </c>
    </row>
    <row r="5012" spans="1:31" ht="15" customHeight="1">
      <c r="A5012" s="94"/>
      <c r="B5012" s="6" t="str">
        <f>IFERROR(VLOOKUP(A5012,'Distributor List'!$A$2:$D$77,2,0),"-")</f>
        <v>-</v>
      </c>
      <c r="C5012" s="6" t="str">
        <f>IFERROR(VLOOKUP(A5012,'Distributor List'!$A$2:$D$77,3,0),"-")</f>
        <v>-</v>
      </c>
      <c r="D5012" s="6" t="str">
        <f>IFERROR(VLOOKUP(A5012,'Distributor List'!$A$2:$F$77,6,0),"-")</f>
        <v>-</v>
      </c>
      <c r="E5012" s="6" t="str">
        <f>IFERROR(VLOOKUP(A5012,'Distributor List'!$A$2:$D$77,4,0),"-")</f>
        <v>-</v>
      </c>
      <c r="F5012" s="6" t="str">
        <f>IFERROR(VLOOKUP(H5012,'Price List'!$A$2:$H$109,8,0),"-")</f>
        <v>-</v>
      </c>
      <c r="G5012" s="6" t="str">
        <f>IFERROR(VLOOKUP(A5012,'Distributor List'!$A$2:$E$77,5,0),"-")</f>
        <v>-</v>
      </c>
      <c r="H5012" s="10"/>
      <c r="I5012" s="95"/>
      <c r="J5012" s="92"/>
      <c r="K5012" s="92"/>
      <c r="L5012" s="73">
        <f t="shared" si="1568"/>
        <v>0</v>
      </c>
      <c r="M5012" s="73">
        <f t="shared" si="1565"/>
        <v>0</v>
      </c>
      <c r="N5012" s="73"/>
      <c r="O5012" s="73"/>
      <c r="P5012" s="73"/>
      <c r="Q5012" s="73"/>
      <c r="R5012" s="73">
        <f t="shared" si="1567"/>
        <v>0</v>
      </c>
      <c r="S5012" s="76" t="str">
        <f t="shared" si="1572"/>
        <v>-</v>
      </c>
      <c r="T5012" s="96">
        <v>0</v>
      </c>
      <c r="U5012" s="97"/>
      <c r="V5012" s="73">
        <f t="shared" si="1566"/>
        <v>0</v>
      </c>
      <c r="W5012" s="73">
        <f t="shared" si="1573"/>
        <v>0</v>
      </c>
      <c r="X5012" s="76" t="str">
        <f t="shared" si="1574"/>
        <v>-</v>
      </c>
      <c r="Y5012" s="73">
        <f t="shared" si="1575"/>
        <v>0</v>
      </c>
      <c r="Z5012" s="73">
        <f t="shared" si="1576"/>
        <v>0</v>
      </c>
      <c r="AA5012" s="73">
        <f t="shared" si="1569"/>
        <v>0</v>
      </c>
      <c r="AB5012" s="73">
        <f t="shared" si="1577"/>
        <v>0</v>
      </c>
      <c r="AC5012" s="73">
        <f t="shared" si="1570"/>
        <v>0</v>
      </c>
      <c r="AD5012" s="73">
        <f t="shared" si="1571"/>
        <v>0</v>
      </c>
      <c r="AE5012" s="73">
        <v>0</v>
      </c>
    </row>
    <row r="5013" spans="1:31" ht="15" customHeight="1">
      <c r="A5013" s="94"/>
      <c r="B5013" s="6" t="str">
        <f>IFERROR(VLOOKUP(A5013,'Distributor List'!$A$2:$D$77,2,0),"-")</f>
        <v>-</v>
      </c>
      <c r="C5013" s="6" t="str">
        <f>IFERROR(VLOOKUP(A5013,'Distributor List'!$A$2:$D$77,3,0),"-")</f>
        <v>-</v>
      </c>
      <c r="D5013" s="6" t="str">
        <f>IFERROR(VLOOKUP(A5013,'Distributor List'!$A$2:$F$77,6,0),"-")</f>
        <v>-</v>
      </c>
      <c r="E5013" s="6" t="str">
        <f>IFERROR(VLOOKUP(A5013,'Distributor List'!$A$2:$D$77,4,0),"-")</f>
        <v>-</v>
      </c>
      <c r="F5013" s="6" t="str">
        <f>IFERROR(VLOOKUP(H5013,'Price List'!$A$2:$H$109,8,0),"-")</f>
        <v>-</v>
      </c>
      <c r="G5013" s="6" t="str">
        <f>IFERROR(VLOOKUP(A5013,'Distributor List'!$A$2:$E$77,5,0),"-")</f>
        <v>-</v>
      </c>
      <c r="H5013" s="10"/>
      <c r="I5013" s="95"/>
      <c r="J5013" s="92"/>
      <c r="K5013" s="92"/>
      <c r="L5013" s="73">
        <f t="shared" si="1568"/>
        <v>0</v>
      </c>
      <c r="M5013" s="73">
        <f t="shared" si="1565"/>
        <v>0</v>
      </c>
      <c r="N5013" s="73"/>
      <c r="O5013" s="73"/>
      <c r="P5013" s="73"/>
      <c r="Q5013" s="73"/>
      <c r="R5013" s="73">
        <f t="shared" si="1567"/>
        <v>0</v>
      </c>
      <c r="S5013" s="76" t="str">
        <f t="shared" si="1572"/>
        <v>-</v>
      </c>
      <c r="T5013" s="96">
        <v>0</v>
      </c>
      <c r="U5013" s="97"/>
      <c r="V5013" s="73">
        <f t="shared" si="1566"/>
        <v>0</v>
      </c>
      <c r="W5013" s="73">
        <f t="shared" si="1573"/>
        <v>0</v>
      </c>
      <c r="X5013" s="76" t="str">
        <f t="shared" si="1574"/>
        <v>-</v>
      </c>
      <c r="Y5013" s="73">
        <f t="shared" si="1575"/>
        <v>0</v>
      </c>
      <c r="Z5013" s="73">
        <f t="shared" si="1576"/>
        <v>0</v>
      </c>
      <c r="AA5013" s="73">
        <f t="shared" si="1569"/>
        <v>0</v>
      </c>
      <c r="AB5013" s="73">
        <f t="shared" si="1577"/>
        <v>0</v>
      </c>
      <c r="AC5013" s="73">
        <f t="shared" si="1570"/>
        <v>0</v>
      </c>
      <c r="AD5013" s="73">
        <f t="shared" si="1571"/>
        <v>0</v>
      </c>
      <c r="AE5013" s="73">
        <v>0</v>
      </c>
    </row>
    <row r="5014" spans="1:31" ht="15" customHeight="1">
      <c r="A5014" s="94"/>
      <c r="B5014" s="6" t="str">
        <f>IFERROR(VLOOKUP(A5014,'Distributor List'!$A$2:$D$77,2,0),"-")</f>
        <v>-</v>
      </c>
      <c r="C5014" s="6" t="str">
        <f>IFERROR(VLOOKUP(A5014,'Distributor List'!$A$2:$D$77,3,0),"-")</f>
        <v>-</v>
      </c>
      <c r="D5014" s="6" t="str">
        <f>IFERROR(VLOOKUP(A5014,'Distributor List'!$A$2:$F$77,6,0),"-")</f>
        <v>-</v>
      </c>
      <c r="E5014" s="6" t="str">
        <f>IFERROR(VLOOKUP(A5014,'Distributor List'!$A$2:$D$77,4,0),"-")</f>
        <v>-</v>
      </c>
      <c r="F5014" s="6" t="str">
        <f>IFERROR(VLOOKUP(H5014,'Price List'!$A$2:$H$109,8,0),"-")</f>
        <v>-</v>
      </c>
      <c r="G5014" s="6" t="str">
        <f>IFERROR(VLOOKUP(A5014,'Distributor List'!$A$2:$E$77,5,0),"-")</f>
        <v>-</v>
      </c>
      <c r="H5014" s="10"/>
      <c r="I5014" s="95"/>
      <c r="J5014" s="92"/>
      <c r="K5014" s="92"/>
      <c r="L5014" s="73">
        <f t="shared" si="1568"/>
        <v>0</v>
      </c>
      <c r="M5014" s="73">
        <f t="shared" si="1565"/>
        <v>0</v>
      </c>
      <c r="N5014" s="73"/>
      <c r="O5014" s="73"/>
      <c r="P5014" s="73"/>
      <c r="Q5014" s="73"/>
      <c r="R5014" s="73">
        <f t="shared" si="1567"/>
        <v>0</v>
      </c>
      <c r="S5014" s="76" t="str">
        <f t="shared" si="1572"/>
        <v>-</v>
      </c>
      <c r="T5014" s="96">
        <v>0</v>
      </c>
      <c r="U5014" s="97"/>
      <c r="V5014" s="73">
        <f t="shared" si="1566"/>
        <v>0</v>
      </c>
      <c r="W5014" s="73">
        <f t="shared" si="1573"/>
        <v>0</v>
      </c>
      <c r="X5014" s="76" t="str">
        <f t="shared" si="1574"/>
        <v>-</v>
      </c>
      <c r="Y5014" s="73">
        <f t="shared" si="1575"/>
        <v>0</v>
      </c>
      <c r="Z5014" s="73">
        <f t="shared" si="1576"/>
        <v>0</v>
      </c>
      <c r="AA5014" s="73">
        <f t="shared" si="1569"/>
        <v>0</v>
      </c>
      <c r="AB5014" s="73">
        <f t="shared" si="1577"/>
        <v>0</v>
      </c>
      <c r="AC5014" s="73">
        <f t="shared" si="1570"/>
        <v>0</v>
      </c>
      <c r="AD5014" s="73">
        <f t="shared" si="1571"/>
        <v>0</v>
      </c>
      <c r="AE5014" s="73">
        <v>0</v>
      </c>
    </row>
    <row r="5015" spans="1:31" ht="15" customHeight="1">
      <c r="A5015" s="94"/>
      <c r="B5015" s="6" t="str">
        <f>IFERROR(VLOOKUP(A5015,'Distributor List'!$A$2:$D$77,2,0),"-")</f>
        <v>-</v>
      </c>
      <c r="C5015" s="6" t="str">
        <f>IFERROR(VLOOKUP(A5015,'Distributor List'!$A$2:$D$77,3,0),"-")</f>
        <v>-</v>
      </c>
      <c r="D5015" s="6" t="str">
        <f>IFERROR(VLOOKUP(A5015,'Distributor List'!$A$2:$F$77,6,0),"-")</f>
        <v>-</v>
      </c>
      <c r="E5015" s="6" t="str">
        <f>IFERROR(VLOOKUP(A5015,'Distributor List'!$A$2:$D$77,4,0),"-")</f>
        <v>-</v>
      </c>
      <c r="F5015" s="6" t="str">
        <f>IFERROR(VLOOKUP(H5015,'Price List'!$A$2:$H$109,8,0),"-")</f>
        <v>-</v>
      </c>
      <c r="G5015" s="6" t="str">
        <f>IFERROR(VLOOKUP(A5015,'Distributor List'!$A$2:$E$77,5,0),"-")</f>
        <v>-</v>
      </c>
      <c r="H5015" s="10"/>
      <c r="I5015" s="95"/>
      <c r="J5015" s="92"/>
      <c r="K5015" s="92"/>
      <c r="L5015" s="73">
        <f t="shared" si="1568"/>
        <v>0</v>
      </c>
      <c r="M5015" s="73">
        <f t="shared" si="1565"/>
        <v>0</v>
      </c>
      <c r="N5015" s="73"/>
      <c r="O5015" s="73"/>
      <c r="P5015" s="73"/>
      <c r="Q5015" s="73"/>
      <c r="R5015" s="73">
        <f t="shared" si="1567"/>
        <v>0</v>
      </c>
      <c r="S5015" s="76" t="str">
        <f t="shared" si="1572"/>
        <v>-</v>
      </c>
      <c r="T5015" s="96">
        <v>0</v>
      </c>
      <c r="U5015" s="97"/>
      <c r="V5015" s="73">
        <f t="shared" si="1566"/>
        <v>0</v>
      </c>
      <c r="W5015" s="73">
        <f t="shared" si="1573"/>
        <v>0</v>
      </c>
      <c r="X5015" s="76" t="str">
        <f t="shared" si="1574"/>
        <v>-</v>
      </c>
      <c r="Y5015" s="73">
        <f t="shared" si="1575"/>
        <v>0</v>
      </c>
      <c r="Z5015" s="73">
        <f t="shared" si="1576"/>
        <v>0</v>
      </c>
      <c r="AA5015" s="73">
        <f t="shared" si="1569"/>
        <v>0</v>
      </c>
      <c r="AB5015" s="73">
        <f t="shared" si="1577"/>
        <v>0</v>
      </c>
      <c r="AC5015" s="73">
        <f t="shared" si="1570"/>
        <v>0</v>
      </c>
      <c r="AD5015" s="73">
        <f t="shared" si="1571"/>
        <v>0</v>
      </c>
      <c r="AE5015" s="73">
        <v>0</v>
      </c>
    </row>
    <row r="5016" spans="1:31" ht="15" customHeight="1">
      <c r="A5016" s="94"/>
      <c r="B5016" s="6" t="str">
        <f>IFERROR(VLOOKUP(A5016,'Distributor List'!$A$2:$D$77,2,0),"-")</f>
        <v>-</v>
      </c>
      <c r="C5016" s="6" t="str">
        <f>IFERROR(VLOOKUP(A5016,'Distributor List'!$A$2:$D$77,3,0),"-")</f>
        <v>-</v>
      </c>
      <c r="D5016" s="6" t="str">
        <f>IFERROR(VLOOKUP(A5016,'Distributor List'!$A$2:$F$77,6,0),"-")</f>
        <v>-</v>
      </c>
      <c r="E5016" s="6" t="str">
        <f>IFERROR(VLOOKUP(A5016,'Distributor List'!$A$2:$D$77,4,0),"-")</f>
        <v>-</v>
      </c>
      <c r="F5016" s="6" t="str">
        <f>IFERROR(VLOOKUP(H5016,'Price List'!$A$2:$H$109,8,0),"-")</f>
        <v>-</v>
      </c>
      <c r="G5016" s="6" t="str">
        <f>IFERROR(VLOOKUP(A5016,'Distributor List'!$A$2:$E$77,5,0),"-")</f>
        <v>-</v>
      </c>
      <c r="H5016" s="10"/>
      <c r="I5016" s="95"/>
      <c r="J5016" s="92"/>
      <c r="K5016" s="92"/>
      <c r="L5016" s="73">
        <f t="shared" si="1568"/>
        <v>0</v>
      </c>
      <c r="M5016" s="73">
        <f t="shared" si="1565"/>
        <v>0</v>
      </c>
      <c r="N5016" s="73"/>
      <c r="O5016" s="73"/>
      <c r="P5016" s="73"/>
      <c r="Q5016" s="73"/>
      <c r="R5016" s="73">
        <f t="shared" si="1567"/>
        <v>0</v>
      </c>
      <c r="S5016" s="76" t="str">
        <f t="shared" si="1572"/>
        <v>-</v>
      </c>
      <c r="T5016" s="96">
        <v>0</v>
      </c>
      <c r="U5016" s="97"/>
      <c r="V5016" s="73">
        <f t="shared" si="1566"/>
        <v>0</v>
      </c>
      <c r="W5016" s="73">
        <f t="shared" si="1573"/>
        <v>0</v>
      </c>
      <c r="X5016" s="76" t="str">
        <f t="shared" si="1574"/>
        <v>-</v>
      </c>
      <c r="Y5016" s="73">
        <f t="shared" si="1575"/>
        <v>0</v>
      </c>
      <c r="Z5016" s="73">
        <f t="shared" si="1576"/>
        <v>0</v>
      </c>
      <c r="AA5016" s="73">
        <f t="shared" si="1569"/>
        <v>0</v>
      </c>
      <c r="AB5016" s="73">
        <f t="shared" si="1577"/>
        <v>0</v>
      </c>
      <c r="AC5016" s="73">
        <f t="shared" si="1570"/>
        <v>0</v>
      </c>
      <c r="AD5016" s="73">
        <f t="shared" si="1571"/>
        <v>0</v>
      </c>
      <c r="AE5016" s="73">
        <v>0</v>
      </c>
    </row>
    <row r="5017" spans="1:31" ht="15" customHeight="1">
      <c r="A5017" s="94"/>
      <c r="B5017" s="6" t="str">
        <f>IFERROR(VLOOKUP(A5017,'Distributor List'!$A$2:$D$77,2,0),"-")</f>
        <v>-</v>
      </c>
      <c r="C5017" s="6" t="str">
        <f>IFERROR(VLOOKUP(A5017,'Distributor List'!$A$2:$D$77,3,0),"-")</f>
        <v>-</v>
      </c>
      <c r="D5017" s="6" t="str">
        <f>IFERROR(VLOOKUP(A5017,'Distributor List'!$A$2:$F$77,6,0),"-")</f>
        <v>-</v>
      </c>
      <c r="E5017" s="6" t="str">
        <f>IFERROR(VLOOKUP(A5017,'Distributor List'!$A$2:$D$77,4,0),"-")</f>
        <v>-</v>
      </c>
      <c r="F5017" s="6" t="str">
        <f>IFERROR(VLOOKUP(H5017,'Price List'!$A$2:$H$109,8,0),"-")</f>
        <v>-</v>
      </c>
      <c r="G5017" s="6" t="str">
        <f>IFERROR(VLOOKUP(A5017,'Distributor List'!$A$2:$E$77,5,0),"-")</f>
        <v>-</v>
      </c>
      <c r="H5017" s="10"/>
      <c r="I5017" s="95"/>
      <c r="J5017" s="92"/>
      <c r="K5017" s="92"/>
      <c r="L5017" s="73">
        <f t="shared" si="1568"/>
        <v>0</v>
      </c>
      <c r="M5017" s="73">
        <f t="shared" si="1565"/>
        <v>0</v>
      </c>
      <c r="N5017" s="73"/>
      <c r="O5017" s="73"/>
      <c r="P5017" s="73"/>
      <c r="Q5017" s="73"/>
      <c r="R5017" s="73">
        <f t="shared" si="1567"/>
        <v>0</v>
      </c>
      <c r="S5017" s="76" t="str">
        <f t="shared" si="1572"/>
        <v>-</v>
      </c>
      <c r="T5017" s="96">
        <v>0</v>
      </c>
      <c r="U5017" s="97"/>
      <c r="V5017" s="73">
        <f t="shared" si="1566"/>
        <v>0</v>
      </c>
      <c r="W5017" s="73">
        <f t="shared" si="1573"/>
        <v>0</v>
      </c>
      <c r="X5017" s="76" t="str">
        <f t="shared" si="1574"/>
        <v>-</v>
      </c>
      <c r="Y5017" s="73">
        <f t="shared" si="1575"/>
        <v>0</v>
      </c>
      <c r="Z5017" s="73">
        <f t="shared" si="1576"/>
        <v>0</v>
      </c>
      <c r="AA5017" s="73">
        <f t="shared" si="1569"/>
        <v>0</v>
      </c>
      <c r="AB5017" s="73">
        <f t="shared" si="1577"/>
        <v>0</v>
      </c>
      <c r="AC5017" s="73">
        <f t="shared" si="1570"/>
        <v>0</v>
      </c>
      <c r="AD5017" s="73">
        <f t="shared" si="1571"/>
        <v>0</v>
      </c>
      <c r="AE5017" s="73">
        <v>0</v>
      </c>
    </row>
    <row r="5018" spans="1:31" ht="15" customHeight="1">
      <c r="A5018" s="94"/>
      <c r="B5018" s="6" t="str">
        <f>IFERROR(VLOOKUP(A5018,'Distributor List'!$A$2:$D$77,2,0),"-")</f>
        <v>-</v>
      </c>
      <c r="C5018" s="6" t="str">
        <f>IFERROR(VLOOKUP(A5018,'Distributor List'!$A$2:$D$77,3,0),"-")</f>
        <v>-</v>
      </c>
      <c r="D5018" s="6" t="str">
        <f>IFERROR(VLOOKUP(A5018,'Distributor List'!$A$2:$F$77,6,0),"-")</f>
        <v>-</v>
      </c>
      <c r="E5018" s="6" t="str">
        <f>IFERROR(VLOOKUP(A5018,'Distributor List'!$A$2:$D$77,4,0),"-")</f>
        <v>-</v>
      </c>
      <c r="F5018" s="6" t="str">
        <f>IFERROR(VLOOKUP(H5018,'Price List'!$A$2:$H$109,8,0),"-")</f>
        <v>-</v>
      </c>
      <c r="G5018" s="6" t="str">
        <f>IFERROR(VLOOKUP(A5018,'Distributor List'!$A$2:$E$77,5,0),"-")</f>
        <v>-</v>
      </c>
      <c r="H5018" s="10"/>
      <c r="I5018" s="95"/>
      <c r="J5018" s="92"/>
      <c r="K5018" s="92"/>
      <c r="L5018" s="73">
        <f t="shared" si="1568"/>
        <v>0</v>
      </c>
      <c r="M5018" s="73">
        <f t="shared" si="1565"/>
        <v>0</v>
      </c>
      <c r="N5018" s="73"/>
      <c r="O5018" s="73"/>
      <c r="P5018" s="73"/>
      <c r="Q5018" s="73"/>
      <c r="R5018" s="73">
        <f t="shared" si="1567"/>
        <v>0</v>
      </c>
      <c r="S5018" s="76" t="str">
        <f t="shared" si="1572"/>
        <v>-</v>
      </c>
      <c r="T5018" s="96">
        <v>0</v>
      </c>
      <c r="U5018" s="97"/>
      <c r="V5018" s="73">
        <f t="shared" si="1566"/>
        <v>0</v>
      </c>
      <c r="W5018" s="73">
        <f t="shared" si="1573"/>
        <v>0</v>
      </c>
      <c r="X5018" s="76" t="str">
        <f t="shared" si="1574"/>
        <v>-</v>
      </c>
      <c r="Y5018" s="73">
        <f t="shared" si="1575"/>
        <v>0</v>
      </c>
      <c r="Z5018" s="73">
        <f t="shared" si="1576"/>
        <v>0</v>
      </c>
      <c r="AA5018" s="73">
        <f t="shared" si="1569"/>
        <v>0</v>
      </c>
      <c r="AB5018" s="73">
        <f t="shared" si="1577"/>
        <v>0</v>
      </c>
      <c r="AC5018" s="73">
        <f t="shared" si="1570"/>
        <v>0</v>
      </c>
      <c r="AD5018" s="73">
        <f t="shared" si="1571"/>
        <v>0</v>
      </c>
      <c r="AE5018" s="73">
        <v>0</v>
      </c>
    </row>
    <row r="5019" spans="1:31" ht="15" customHeight="1">
      <c r="A5019" s="94"/>
      <c r="B5019" s="6" t="str">
        <f>IFERROR(VLOOKUP(A5019,'Distributor List'!$A$2:$D$77,2,0),"-")</f>
        <v>-</v>
      </c>
      <c r="C5019" s="6" t="str">
        <f>IFERROR(VLOOKUP(A5019,'Distributor List'!$A$2:$D$77,3,0),"-")</f>
        <v>-</v>
      </c>
      <c r="D5019" s="6" t="str">
        <f>IFERROR(VLOOKUP(A5019,'Distributor List'!$A$2:$F$77,6,0),"-")</f>
        <v>-</v>
      </c>
      <c r="E5019" s="6" t="str">
        <f>IFERROR(VLOOKUP(A5019,'Distributor List'!$A$2:$D$77,4,0),"-")</f>
        <v>-</v>
      </c>
      <c r="F5019" s="6" t="str">
        <f>IFERROR(VLOOKUP(H5019,'Price List'!$A$2:$H$109,8,0),"-")</f>
        <v>-</v>
      </c>
      <c r="G5019" s="6" t="str">
        <f>IFERROR(VLOOKUP(A5019,'Distributor List'!$A$2:$E$77,5,0),"-")</f>
        <v>-</v>
      </c>
      <c r="H5019" s="10"/>
      <c r="I5019" s="95"/>
      <c r="J5019" s="92"/>
      <c r="K5019" s="92"/>
      <c r="L5019" s="73">
        <f t="shared" si="1568"/>
        <v>0</v>
      </c>
      <c r="M5019" s="73">
        <f t="shared" si="1565"/>
        <v>0</v>
      </c>
      <c r="N5019" s="73"/>
      <c r="O5019" s="73"/>
      <c r="P5019" s="73"/>
      <c r="Q5019" s="73"/>
      <c r="R5019" s="73">
        <f t="shared" si="1567"/>
        <v>0</v>
      </c>
      <c r="S5019" s="76" t="str">
        <f t="shared" si="1572"/>
        <v>-</v>
      </c>
      <c r="T5019" s="96">
        <v>0</v>
      </c>
      <c r="U5019" s="97"/>
      <c r="V5019" s="73">
        <f t="shared" si="1566"/>
        <v>0</v>
      </c>
      <c r="W5019" s="73">
        <f t="shared" si="1573"/>
        <v>0</v>
      </c>
      <c r="X5019" s="76" t="str">
        <f t="shared" si="1574"/>
        <v>-</v>
      </c>
      <c r="Y5019" s="73">
        <f t="shared" si="1575"/>
        <v>0</v>
      </c>
      <c r="Z5019" s="73">
        <f t="shared" si="1576"/>
        <v>0</v>
      </c>
      <c r="AA5019" s="73">
        <f t="shared" si="1569"/>
        <v>0</v>
      </c>
      <c r="AB5019" s="73">
        <f t="shared" si="1577"/>
        <v>0</v>
      </c>
      <c r="AC5019" s="73">
        <f t="shared" si="1570"/>
        <v>0</v>
      </c>
      <c r="AD5019" s="73">
        <f t="shared" si="1571"/>
        <v>0</v>
      </c>
      <c r="AE5019" s="73">
        <v>0</v>
      </c>
    </row>
    <row r="5020" spans="1:31" ht="15" customHeight="1">
      <c r="A5020" s="94"/>
      <c r="B5020" s="6" t="str">
        <f>IFERROR(VLOOKUP(A5020,'Distributor List'!$A$2:$D$77,2,0),"-")</f>
        <v>-</v>
      </c>
      <c r="C5020" s="6" t="str">
        <f>IFERROR(VLOOKUP(A5020,'Distributor List'!$A$2:$D$77,3,0),"-")</f>
        <v>-</v>
      </c>
      <c r="D5020" s="6" t="str">
        <f>IFERROR(VLOOKUP(A5020,'Distributor List'!$A$2:$F$77,6,0),"-")</f>
        <v>-</v>
      </c>
      <c r="E5020" s="6" t="str">
        <f>IFERROR(VLOOKUP(A5020,'Distributor List'!$A$2:$D$77,4,0),"-")</f>
        <v>-</v>
      </c>
      <c r="F5020" s="6" t="str">
        <f>IFERROR(VLOOKUP(H5020,'Price List'!$A$2:$H$109,8,0),"-")</f>
        <v>-</v>
      </c>
      <c r="G5020" s="6" t="str">
        <f>IFERROR(VLOOKUP(A5020,'Distributor List'!$A$2:$E$77,5,0),"-")</f>
        <v>-</v>
      </c>
      <c r="H5020" s="10"/>
      <c r="I5020" s="95"/>
      <c r="J5020" s="92"/>
      <c r="K5020" s="92"/>
      <c r="L5020" s="73">
        <f t="shared" si="1568"/>
        <v>0</v>
      </c>
      <c r="M5020" s="73">
        <f t="shared" si="1565"/>
        <v>0</v>
      </c>
      <c r="N5020" s="73"/>
      <c r="O5020" s="73"/>
      <c r="P5020" s="73"/>
      <c r="Q5020" s="73"/>
      <c r="R5020" s="73">
        <f t="shared" si="1567"/>
        <v>0</v>
      </c>
      <c r="S5020" s="76" t="str">
        <f t="shared" si="1572"/>
        <v>-</v>
      </c>
      <c r="T5020" s="96">
        <v>0</v>
      </c>
      <c r="U5020" s="97"/>
      <c r="V5020" s="73">
        <f t="shared" si="1566"/>
        <v>0</v>
      </c>
      <c r="W5020" s="73">
        <f t="shared" si="1573"/>
        <v>0</v>
      </c>
      <c r="X5020" s="76" t="str">
        <f t="shared" si="1574"/>
        <v>-</v>
      </c>
      <c r="Y5020" s="73">
        <f t="shared" si="1575"/>
        <v>0</v>
      </c>
      <c r="Z5020" s="73">
        <f t="shared" si="1576"/>
        <v>0</v>
      </c>
      <c r="AA5020" s="73">
        <f t="shared" si="1569"/>
        <v>0</v>
      </c>
      <c r="AB5020" s="73">
        <f t="shared" si="1577"/>
        <v>0</v>
      </c>
      <c r="AC5020" s="73">
        <f t="shared" si="1570"/>
        <v>0</v>
      </c>
      <c r="AD5020" s="73">
        <f t="shared" si="1571"/>
        <v>0</v>
      </c>
      <c r="AE5020" s="73">
        <v>0</v>
      </c>
    </row>
    <row r="5021" spans="1:31" ht="15" customHeight="1">
      <c r="A5021" s="94"/>
      <c r="B5021" s="6" t="str">
        <f>IFERROR(VLOOKUP(A5021,'Distributor List'!$A$2:$D$77,2,0),"-")</f>
        <v>-</v>
      </c>
      <c r="C5021" s="6" t="str">
        <f>IFERROR(VLOOKUP(A5021,'Distributor List'!$A$2:$D$77,3,0),"-")</f>
        <v>-</v>
      </c>
      <c r="D5021" s="6" t="str">
        <f>IFERROR(VLOOKUP(A5021,'Distributor List'!$A$2:$F$77,6,0),"-")</f>
        <v>-</v>
      </c>
      <c r="E5021" s="6" t="str">
        <f>IFERROR(VLOOKUP(A5021,'Distributor List'!$A$2:$D$77,4,0),"-")</f>
        <v>-</v>
      </c>
      <c r="F5021" s="6" t="str">
        <f>IFERROR(VLOOKUP(H5021,'Price List'!$A$2:$H$109,8,0),"-")</f>
        <v>-</v>
      </c>
      <c r="G5021" s="6" t="str">
        <f>IFERROR(VLOOKUP(A5021,'Distributor List'!$A$2:$E$77,5,0),"-")</f>
        <v>-</v>
      </c>
      <c r="H5021" s="10"/>
      <c r="I5021" s="95"/>
      <c r="J5021" s="92"/>
      <c r="K5021" s="92"/>
      <c r="L5021" s="73">
        <f t="shared" si="1568"/>
        <v>0</v>
      </c>
      <c r="M5021" s="73">
        <f t="shared" si="1565"/>
        <v>0</v>
      </c>
      <c r="N5021" s="73"/>
      <c r="O5021" s="73"/>
      <c r="P5021" s="73"/>
      <c r="Q5021" s="73"/>
      <c r="R5021" s="73">
        <f t="shared" si="1567"/>
        <v>0</v>
      </c>
      <c r="S5021" s="76" t="str">
        <f t="shared" si="1572"/>
        <v>-</v>
      </c>
      <c r="T5021" s="96">
        <v>0</v>
      </c>
      <c r="U5021" s="97"/>
      <c r="V5021" s="73">
        <f t="shared" si="1566"/>
        <v>0</v>
      </c>
      <c r="W5021" s="73">
        <f t="shared" si="1573"/>
        <v>0</v>
      </c>
      <c r="X5021" s="76" t="str">
        <f t="shared" si="1574"/>
        <v>-</v>
      </c>
      <c r="Y5021" s="73">
        <f t="shared" si="1575"/>
        <v>0</v>
      </c>
      <c r="Z5021" s="73">
        <f t="shared" si="1576"/>
        <v>0</v>
      </c>
      <c r="AA5021" s="73">
        <f t="shared" si="1569"/>
        <v>0</v>
      </c>
      <c r="AB5021" s="73">
        <f t="shared" si="1577"/>
        <v>0</v>
      </c>
      <c r="AC5021" s="73">
        <f t="shared" si="1570"/>
        <v>0</v>
      </c>
      <c r="AD5021" s="73">
        <f t="shared" si="1571"/>
        <v>0</v>
      </c>
      <c r="AE5021" s="73">
        <v>0</v>
      </c>
    </row>
    <row r="5022" spans="1:31" ht="15" customHeight="1">
      <c r="A5022" s="94"/>
      <c r="B5022" s="6" t="str">
        <f>IFERROR(VLOOKUP(A5022,'Distributor List'!$A$2:$D$77,2,0),"-")</f>
        <v>-</v>
      </c>
      <c r="C5022" s="6" t="str">
        <f>IFERROR(VLOOKUP(A5022,'Distributor List'!$A$2:$D$77,3,0),"-")</f>
        <v>-</v>
      </c>
      <c r="D5022" s="6" t="str">
        <f>IFERROR(VLOOKUP(A5022,'Distributor List'!$A$2:$F$77,6,0),"-")</f>
        <v>-</v>
      </c>
      <c r="E5022" s="6" t="str">
        <f>IFERROR(VLOOKUP(A5022,'Distributor List'!$A$2:$D$77,4,0),"-")</f>
        <v>-</v>
      </c>
      <c r="F5022" s="6" t="str">
        <f>IFERROR(VLOOKUP(H5022,'Price List'!$A$2:$H$109,8,0),"-")</f>
        <v>-</v>
      </c>
      <c r="G5022" s="6" t="str">
        <f>IFERROR(VLOOKUP(A5022,'Distributor List'!$A$2:$E$77,5,0),"-")</f>
        <v>-</v>
      </c>
      <c r="H5022" s="10"/>
      <c r="I5022" s="95"/>
      <c r="J5022" s="92"/>
      <c r="K5022" s="92"/>
      <c r="L5022" s="73">
        <f t="shared" si="1568"/>
        <v>0</v>
      </c>
      <c r="M5022" s="73">
        <f t="shared" si="1565"/>
        <v>0</v>
      </c>
      <c r="N5022" s="73"/>
      <c r="O5022" s="73"/>
      <c r="P5022" s="73"/>
      <c r="Q5022" s="73"/>
      <c r="R5022" s="73">
        <f t="shared" si="1567"/>
        <v>0</v>
      </c>
      <c r="S5022" s="76" t="str">
        <f t="shared" si="1572"/>
        <v>-</v>
      </c>
      <c r="T5022" s="96">
        <v>0</v>
      </c>
      <c r="U5022" s="97"/>
      <c r="V5022" s="73">
        <f t="shared" si="1566"/>
        <v>0</v>
      </c>
      <c r="W5022" s="73">
        <f t="shared" si="1573"/>
        <v>0</v>
      </c>
      <c r="X5022" s="76" t="str">
        <f t="shared" si="1574"/>
        <v>-</v>
      </c>
      <c r="Y5022" s="73">
        <f t="shared" si="1575"/>
        <v>0</v>
      </c>
      <c r="Z5022" s="73">
        <f t="shared" si="1576"/>
        <v>0</v>
      </c>
      <c r="AA5022" s="73">
        <f t="shared" si="1569"/>
        <v>0</v>
      </c>
      <c r="AB5022" s="73">
        <f t="shared" si="1577"/>
        <v>0</v>
      </c>
      <c r="AC5022" s="73">
        <f t="shared" si="1570"/>
        <v>0</v>
      </c>
      <c r="AD5022" s="73">
        <f t="shared" si="1571"/>
        <v>0</v>
      </c>
      <c r="AE5022" s="73">
        <v>0</v>
      </c>
    </row>
    <row r="5023" spans="1:31" ht="15" customHeight="1">
      <c r="A5023" s="94"/>
      <c r="B5023" s="6" t="str">
        <f>IFERROR(VLOOKUP(A5023,'Distributor List'!$A$2:$D$77,2,0),"-")</f>
        <v>-</v>
      </c>
      <c r="C5023" s="6" t="str">
        <f>IFERROR(VLOOKUP(A5023,'Distributor List'!$A$2:$D$77,3,0),"-")</f>
        <v>-</v>
      </c>
      <c r="D5023" s="6" t="str">
        <f>IFERROR(VLOOKUP(A5023,'Distributor List'!$A$2:$F$77,6,0),"-")</f>
        <v>-</v>
      </c>
      <c r="E5023" s="6" t="str">
        <f>IFERROR(VLOOKUP(A5023,'Distributor List'!$A$2:$D$77,4,0),"-")</f>
        <v>-</v>
      </c>
      <c r="F5023" s="6" t="str">
        <f>IFERROR(VLOOKUP(H5023,'Price List'!$A$2:$H$109,8,0),"-")</f>
        <v>-</v>
      </c>
      <c r="G5023" s="6" t="str">
        <f>IFERROR(VLOOKUP(A5023,'Distributor List'!$A$2:$E$77,5,0),"-")</f>
        <v>-</v>
      </c>
      <c r="H5023" s="10"/>
      <c r="I5023" s="95"/>
      <c r="J5023" s="92"/>
      <c r="K5023" s="92"/>
      <c r="L5023" s="73">
        <f t="shared" si="1568"/>
        <v>0</v>
      </c>
      <c r="M5023" s="73">
        <f t="shared" si="1565"/>
        <v>0</v>
      </c>
      <c r="N5023" s="73"/>
      <c r="O5023" s="73"/>
      <c r="P5023" s="73"/>
      <c r="Q5023" s="73"/>
      <c r="R5023" s="73">
        <f t="shared" si="1567"/>
        <v>0</v>
      </c>
      <c r="S5023" s="76" t="str">
        <f t="shared" si="1572"/>
        <v>-</v>
      </c>
      <c r="T5023" s="96">
        <v>0</v>
      </c>
      <c r="U5023" s="97"/>
      <c r="V5023" s="73">
        <f t="shared" si="1566"/>
        <v>0</v>
      </c>
      <c r="W5023" s="73">
        <f t="shared" si="1573"/>
        <v>0</v>
      </c>
      <c r="X5023" s="76" t="str">
        <f t="shared" si="1574"/>
        <v>-</v>
      </c>
      <c r="Y5023" s="73">
        <f t="shared" si="1575"/>
        <v>0</v>
      </c>
      <c r="Z5023" s="73">
        <f t="shared" si="1576"/>
        <v>0</v>
      </c>
      <c r="AA5023" s="73">
        <f t="shared" si="1569"/>
        <v>0</v>
      </c>
      <c r="AB5023" s="73">
        <f t="shared" si="1577"/>
        <v>0</v>
      </c>
      <c r="AC5023" s="73">
        <f t="shared" si="1570"/>
        <v>0</v>
      </c>
      <c r="AD5023" s="73">
        <f t="shared" si="1571"/>
        <v>0</v>
      </c>
      <c r="AE5023" s="73">
        <v>0</v>
      </c>
    </row>
    <row r="5024" spans="1:31" ht="15" customHeight="1">
      <c r="A5024" s="94"/>
      <c r="B5024" s="6" t="str">
        <f>IFERROR(VLOOKUP(A5024,'Distributor List'!$A$2:$D$77,2,0),"-")</f>
        <v>-</v>
      </c>
      <c r="C5024" s="6" t="str">
        <f>IFERROR(VLOOKUP(A5024,'Distributor List'!$A$2:$D$77,3,0),"-")</f>
        <v>-</v>
      </c>
      <c r="D5024" s="6" t="str">
        <f>IFERROR(VLOOKUP(A5024,'Distributor List'!$A$2:$F$77,6,0),"-")</f>
        <v>-</v>
      </c>
      <c r="E5024" s="6" t="str">
        <f>IFERROR(VLOOKUP(A5024,'Distributor List'!$A$2:$D$77,4,0),"-")</f>
        <v>-</v>
      </c>
      <c r="F5024" s="6" t="str">
        <f>IFERROR(VLOOKUP(H5024,'Price List'!$A$2:$H$109,8,0),"-")</f>
        <v>-</v>
      </c>
      <c r="G5024" s="6" t="str">
        <f>IFERROR(VLOOKUP(A5024,'Distributor List'!$A$2:$E$77,5,0),"-")</f>
        <v>-</v>
      </c>
      <c r="H5024" s="10"/>
      <c r="I5024" s="95"/>
      <c r="J5024" s="92"/>
      <c r="K5024" s="92"/>
      <c r="L5024" s="73">
        <f t="shared" si="1568"/>
        <v>0</v>
      </c>
      <c r="M5024" s="73">
        <f t="shared" si="1565"/>
        <v>0</v>
      </c>
      <c r="N5024" s="73"/>
      <c r="O5024" s="73"/>
      <c r="P5024" s="73"/>
      <c r="Q5024" s="73"/>
      <c r="R5024" s="73">
        <f t="shared" si="1567"/>
        <v>0</v>
      </c>
      <c r="S5024" s="76" t="str">
        <f t="shared" si="1572"/>
        <v>-</v>
      </c>
      <c r="T5024" s="96">
        <v>0</v>
      </c>
      <c r="U5024" s="97"/>
      <c r="V5024" s="73">
        <f t="shared" si="1566"/>
        <v>0</v>
      </c>
      <c r="W5024" s="73">
        <f t="shared" si="1573"/>
        <v>0</v>
      </c>
      <c r="X5024" s="76" t="str">
        <f t="shared" si="1574"/>
        <v>-</v>
      </c>
      <c r="Y5024" s="73">
        <f t="shared" si="1575"/>
        <v>0</v>
      </c>
      <c r="Z5024" s="73">
        <f t="shared" si="1576"/>
        <v>0</v>
      </c>
      <c r="AA5024" s="73">
        <f t="shared" si="1569"/>
        <v>0</v>
      </c>
      <c r="AB5024" s="73">
        <f t="shared" si="1577"/>
        <v>0</v>
      </c>
      <c r="AC5024" s="73">
        <f t="shared" si="1570"/>
        <v>0</v>
      </c>
      <c r="AD5024" s="73">
        <f t="shared" si="1571"/>
        <v>0</v>
      </c>
      <c r="AE5024" s="73">
        <v>0</v>
      </c>
    </row>
    <row r="5025" spans="1:31" ht="15" customHeight="1">
      <c r="A5025" s="94"/>
      <c r="B5025" s="6" t="str">
        <f>IFERROR(VLOOKUP(A5025,'Distributor List'!$A$2:$D$77,2,0),"-")</f>
        <v>-</v>
      </c>
      <c r="C5025" s="6" t="str">
        <f>IFERROR(VLOOKUP(A5025,'Distributor List'!$A$2:$D$77,3,0),"-")</f>
        <v>-</v>
      </c>
      <c r="D5025" s="6" t="str">
        <f>IFERROR(VLOOKUP(A5025,'Distributor List'!$A$2:$F$77,6,0),"-")</f>
        <v>-</v>
      </c>
      <c r="E5025" s="6" t="str">
        <f>IFERROR(VLOOKUP(A5025,'Distributor List'!$A$2:$D$77,4,0),"-")</f>
        <v>-</v>
      </c>
      <c r="F5025" s="6" t="str">
        <f>IFERROR(VLOOKUP(H5025,'Price List'!$A$2:$H$109,8,0),"-")</f>
        <v>-</v>
      </c>
      <c r="G5025" s="6" t="str">
        <f>IFERROR(VLOOKUP(A5025,'Distributor List'!$A$2:$E$77,5,0),"-")</f>
        <v>-</v>
      </c>
      <c r="H5025" s="10"/>
      <c r="I5025" s="95"/>
      <c r="J5025" s="92"/>
      <c r="K5025" s="92"/>
      <c r="L5025" s="73">
        <f t="shared" si="1568"/>
        <v>0</v>
      </c>
      <c r="M5025" s="73">
        <f t="shared" si="1565"/>
        <v>0</v>
      </c>
      <c r="N5025" s="73"/>
      <c r="O5025" s="73"/>
      <c r="P5025" s="73"/>
      <c r="Q5025" s="73"/>
      <c r="R5025" s="73">
        <f t="shared" si="1567"/>
        <v>0</v>
      </c>
      <c r="S5025" s="76" t="str">
        <f t="shared" si="1572"/>
        <v>-</v>
      </c>
      <c r="T5025" s="96">
        <v>0</v>
      </c>
      <c r="U5025" s="97"/>
      <c r="V5025" s="73">
        <f t="shared" si="1566"/>
        <v>0</v>
      </c>
      <c r="W5025" s="73">
        <f t="shared" si="1573"/>
        <v>0</v>
      </c>
      <c r="X5025" s="76" t="str">
        <f t="shared" si="1574"/>
        <v>-</v>
      </c>
      <c r="Y5025" s="73">
        <f t="shared" si="1575"/>
        <v>0</v>
      </c>
      <c r="Z5025" s="73">
        <f t="shared" si="1576"/>
        <v>0</v>
      </c>
      <c r="AA5025" s="73">
        <f t="shared" si="1569"/>
        <v>0</v>
      </c>
      <c r="AB5025" s="73">
        <f t="shared" si="1577"/>
        <v>0</v>
      </c>
      <c r="AC5025" s="73">
        <f t="shared" si="1570"/>
        <v>0</v>
      </c>
      <c r="AD5025" s="73">
        <f t="shared" si="1571"/>
        <v>0</v>
      </c>
      <c r="AE5025" s="73">
        <v>0</v>
      </c>
    </row>
    <row r="5026" spans="1:31" ht="15" customHeight="1">
      <c r="A5026" s="94"/>
      <c r="B5026" s="6" t="str">
        <f>IFERROR(VLOOKUP(A5026,'Distributor List'!$A$2:$D$77,2,0),"-")</f>
        <v>-</v>
      </c>
      <c r="C5026" s="6" t="str">
        <f>IFERROR(VLOOKUP(A5026,'Distributor List'!$A$2:$D$77,3,0),"-")</f>
        <v>-</v>
      </c>
      <c r="D5026" s="6" t="str">
        <f>IFERROR(VLOOKUP(A5026,'Distributor List'!$A$2:$F$77,6,0),"-")</f>
        <v>-</v>
      </c>
      <c r="E5026" s="6" t="str">
        <f>IFERROR(VLOOKUP(A5026,'Distributor List'!$A$2:$D$77,4,0),"-")</f>
        <v>-</v>
      </c>
      <c r="F5026" s="6" t="str">
        <f>IFERROR(VLOOKUP(H5026,'Price List'!$A$2:$H$109,8,0),"-")</f>
        <v>-</v>
      </c>
      <c r="G5026" s="6" t="str">
        <f>IFERROR(VLOOKUP(A5026,'Distributor List'!$A$2:$E$77,5,0),"-")</f>
        <v>-</v>
      </c>
      <c r="H5026" s="10"/>
      <c r="I5026" s="95"/>
      <c r="J5026" s="92"/>
      <c r="K5026" s="92"/>
      <c r="L5026" s="73">
        <f t="shared" si="1568"/>
        <v>0</v>
      </c>
      <c r="M5026" s="73">
        <f t="shared" si="1565"/>
        <v>0</v>
      </c>
      <c r="N5026" s="73"/>
      <c r="O5026" s="73"/>
      <c r="P5026" s="73"/>
      <c r="Q5026" s="73"/>
      <c r="R5026" s="73">
        <f t="shared" si="1567"/>
        <v>0</v>
      </c>
      <c r="S5026" s="76" t="str">
        <f t="shared" si="1572"/>
        <v>-</v>
      </c>
      <c r="T5026" s="96">
        <v>0</v>
      </c>
      <c r="U5026" s="97"/>
      <c r="V5026" s="73">
        <f t="shared" si="1566"/>
        <v>0</v>
      </c>
      <c r="W5026" s="73">
        <f t="shared" si="1573"/>
        <v>0</v>
      </c>
      <c r="X5026" s="76" t="str">
        <f t="shared" si="1574"/>
        <v>-</v>
      </c>
      <c r="Y5026" s="73">
        <f t="shared" si="1575"/>
        <v>0</v>
      </c>
      <c r="Z5026" s="73">
        <f t="shared" si="1576"/>
        <v>0</v>
      </c>
      <c r="AA5026" s="73">
        <f t="shared" si="1569"/>
        <v>0</v>
      </c>
      <c r="AB5026" s="73">
        <f t="shared" si="1577"/>
        <v>0</v>
      </c>
      <c r="AC5026" s="73">
        <f t="shared" si="1570"/>
        <v>0</v>
      </c>
      <c r="AD5026" s="73">
        <f t="shared" si="1571"/>
        <v>0</v>
      </c>
      <c r="AE5026" s="73">
        <v>0</v>
      </c>
    </row>
    <row r="5027" spans="1:31" ht="15" customHeight="1">
      <c r="A5027" s="94"/>
      <c r="B5027" s="6" t="str">
        <f>IFERROR(VLOOKUP(A5027,'Distributor List'!$A$2:$D$77,2,0),"-")</f>
        <v>-</v>
      </c>
      <c r="C5027" s="6" t="str">
        <f>IFERROR(VLOOKUP(A5027,'Distributor List'!$A$2:$D$77,3,0),"-")</f>
        <v>-</v>
      </c>
      <c r="D5027" s="6" t="str">
        <f>IFERROR(VLOOKUP(A5027,'Distributor List'!$A$2:$F$77,6,0),"-")</f>
        <v>-</v>
      </c>
      <c r="E5027" s="6" t="str">
        <f>IFERROR(VLOOKUP(A5027,'Distributor List'!$A$2:$D$77,4,0),"-")</f>
        <v>-</v>
      </c>
      <c r="F5027" s="6" t="str">
        <f>IFERROR(VLOOKUP(H5027,'Price List'!$A$2:$H$109,8,0),"-")</f>
        <v>-</v>
      </c>
      <c r="G5027" s="6" t="str">
        <f>IFERROR(VLOOKUP(A5027,'Distributor List'!$A$2:$E$77,5,0),"-")</f>
        <v>-</v>
      </c>
      <c r="H5027" s="10"/>
      <c r="I5027" s="95"/>
      <c r="J5027" s="92"/>
      <c r="K5027" s="92"/>
      <c r="L5027" s="73">
        <f t="shared" si="1568"/>
        <v>0</v>
      </c>
      <c r="M5027" s="73">
        <f t="shared" si="1565"/>
        <v>0</v>
      </c>
      <c r="N5027" s="73"/>
      <c r="O5027" s="73"/>
      <c r="P5027" s="73"/>
      <c r="Q5027" s="73"/>
      <c r="R5027" s="73">
        <f t="shared" si="1567"/>
        <v>0</v>
      </c>
      <c r="S5027" s="76" t="str">
        <f t="shared" si="1572"/>
        <v>-</v>
      </c>
      <c r="T5027" s="96">
        <v>0</v>
      </c>
      <c r="U5027" s="97"/>
      <c r="V5027" s="73">
        <f t="shared" si="1566"/>
        <v>0</v>
      </c>
      <c r="W5027" s="73">
        <f t="shared" si="1573"/>
        <v>0</v>
      </c>
      <c r="X5027" s="76" t="str">
        <f t="shared" si="1574"/>
        <v>-</v>
      </c>
      <c r="Y5027" s="73">
        <f t="shared" si="1575"/>
        <v>0</v>
      </c>
      <c r="Z5027" s="73">
        <f t="shared" si="1576"/>
        <v>0</v>
      </c>
      <c r="AA5027" s="73">
        <f t="shared" si="1569"/>
        <v>0</v>
      </c>
      <c r="AB5027" s="73">
        <f t="shared" si="1577"/>
        <v>0</v>
      </c>
      <c r="AC5027" s="73">
        <f t="shared" si="1570"/>
        <v>0</v>
      </c>
      <c r="AD5027" s="73">
        <f t="shared" si="1571"/>
        <v>0</v>
      </c>
      <c r="AE5027" s="73">
        <v>0</v>
      </c>
    </row>
    <row r="5028" spans="1:31" ht="15" customHeight="1">
      <c r="A5028" s="94"/>
      <c r="B5028" s="6" t="str">
        <f>IFERROR(VLOOKUP(A5028,'Distributor List'!$A$2:$D$77,2,0),"-")</f>
        <v>-</v>
      </c>
      <c r="C5028" s="6" t="str">
        <f>IFERROR(VLOOKUP(A5028,'Distributor List'!$A$2:$D$77,3,0),"-")</f>
        <v>-</v>
      </c>
      <c r="D5028" s="6" t="str">
        <f>IFERROR(VLOOKUP(A5028,'Distributor List'!$A$2:$F$77,6,0),"-")</f>
        <v>-</v>
      </c>
      <c r="E5028" s="6" t="str">
        <f>IFERROR(VLOOKUP(A5028,'Distributor List'!$A$2:$D$77,4,0),"-")</f>
        <v>-</v>
      </c>
      <c r="F5028" s="6" t="str">
        <f>IFERROR(VLOOKUP(H5028,'Price List'!$A$2:$H$109,8,0),"-")</f>
        <v>-</v>
      </c>
      <c r="G5028" s="6" t="str">
        <f>IFERROR(VLOOKUP(A5028,'Distributor List'!$A$2:$E$77,5,0),"-")</f>
        <v>-</v>
      </c>
      <c r="H5028" s="10"/>
      <c r="I5028" s="95"/>
      <c r="J5028" s="92"/>
      <c r="K5028" s="92"/>
      <c r="L5028" s="73">
        <f t="shared" si="1568"/>
        <v>0</v>
      </c>
      <c r="M5028" s="73">
        <f t="shared" si="1565"/>
        <v>0</v>
      </c>
      <c r="N5028" s="73"/>
      <c r="O5028" s="73"/>
      <c r="P5028" s="73"/>
      <c r="Q5028" s="73"/>
      <c r="R5028" s="73">
        <f t="shared" si="1567"/>
        <v>0</v>
      </c>
      <c r="S5028" s="76" t="str">
        <f t="shared" si="1572"/>
        <v>-</v>
      </c>
      <c r="T5028" s="96">
        <v>0</v>
      </c>
      <c r="U5028" s="97"/>
      <c r="V5028" s="73">
        <f t="shared" si="1566"/>
        <v>0</v>
      </c>
      <c r="W5028" s="73">
        <f t="shared" si="1573"/>
        <v>0</v>
      </c>
      <c r="X5028" s="76" t="str">
        <f t="shared" si="1574"/>
        <v>-</v>
      </c>
      <c r="Y5028" s="73">
        <f t="shared" si="1575"/>
        <v>0</v>
      </c>
      <c r="Z5028" s="73">
        <f t="shared" si="1576"/>
        <v>0</v>
      </c>
      <c r="AA5028" s="73">
        <f t="shared" si="1569"/>
        <v>0</v>
      </c>
      <c r="AB5028" s="73">
        <f t="shared" si="1577"/>
        <v>0</v>
      </c>
      <c r="AC5028" s="73">
        <f t="shared" si="1570"/>
        <v>0</v>
      </c>
      <c r="AD5028" s="73">
        <f t="shared" si="1571"/>
        <v>0</v>
      </c>
      <c r="AE5028" s="73">
        <v>0</v>
      </c>
    </row>
    <row r="5029" spans="1:31" ht="15" customHeight="1">
      <c r="A5029" s="94"/>
      <c r="B5029" s="6" t="str">
        <f>IFERROR(VLOOKUP(A5029,'Distributor List'!$A$2:$D$77,2,0),"-")</f>
        <v>-</v>
      </c>
      <c r="C5029" s="6" t="str">
        <f>IFERROR(VLOOKUP(A5029,'Distributor List'!$A$2:$D$77,3,0),"-")</f>
        <v>-</v>
      </c>
      <c r="D5029" s="6" t="str">
        <f>IFERROR(VLOOKUP(A5029,'Distributor List'!$A$2:$F$77,6,0),"-")</f>
        <v>-</v>
      </c>
      <c r="E5029" s="6" t="str">
        <f>IFERROR(VLOOKUP(A5029,'Distributor List'!$A$2:$D$77,4,0),"-")</f>
        <v>-</v>
      </c>
      <c r="F5029" s="6" t="str">
        <f>IFERROR(VLOOKUP(H5029,'Price List'!$A$2:$H$109,8,0),"-")</f>
        <v>-</v>
      </c>
      <c r="G5029" s="6" t="str">
        <f>IFERROR(VLOOKUP(A5029,'Distributor List'!$A$2:$E$77,5,0),"-")</f>
        <v>-</v>
      </c>
      <c r="H5029" s="10"/>
      <c r="I5029" s="95"/>
      <c r="J5029" s="92"/>
      <c r="K5029" s="92"/>
      <c r="L5029" s="73">
        <f t="shared" si="1568"/>
        <v>0</v>
      </c>
      <c r="M5029" s="73">
        <f t="shared" si="1565"/>
        <v>0</v>
      </c>
      <c r="N5029" s="73"/>
      <c r="O5029" s="73"/>
      <c r="P5029" s="73"/>
      <c r="Q5029" s="73"/>
      <c r="R5029" s="73">
        <f t="shared" si="1567"/>
        <v>0</v>
      </c>
      <c r="S5029" s="76" t="str">
        <f t="shared" si="1572"/>
        <v>-</v>
      </c>
      <c r="T5029" s="96">
        <v>0</v>
      </c>
      <c r="U5029" s="97"/>
      <c r="V5029" s="73">
        <f t="shared" si="1566"/>
        <v>0</v>
      </c>
      <c r="W5029" s="73">
        <f t="shared" si="1573"/>
        <v>0</v>
      </c>
      <c r="X5029" s="76" t="str">
        <f t="shared" si="1574"/>
        <v>-</v>
      </c>
      <c r="Y5029" s="73">
        <f t="shared" si="1575"/>
        <v>0</v>
      </c>
      <c r="Z5029" s="73">
        <f t="shared" si="1576"/>
        <v>0</v>
      </c>
      <c r="AA5029" s="73">
        <f t="shared" si="1569"/>
        <v>0</v>
      </c>
      <c r="AB5029" s="73">
        <f t="shared" si="1577"/>
        <v>0</v>
      </c>
      <c r="AC5029" s="73">
        <f t="shared" si="1570"/>
        <v>0</v>
      </c>
      <c r="AD5029" s="73">
        <f t="shared" si="1571"/>
        <v>0</v>
      </c>
      <c r="AE5029" s="73">
        <v>0</v>
      </c>
    </row>
    <row r="5030" spans="1:31" ht="15" customHeight="1">
      <c r="A5030" s="94"/>
      <c r="B5030" s="6" t="str">
        <f>IFERROR(VLOOKUP(A5030,'Distributor List'!$A$2:$D$77,2,0),"-")</f>
        <v>-</v>
      </c>
      <c r="C5030" s="6" t="str">
        <f>IFERROR(VLOOKUP(A5030,'Distributor List'!$A$2:$D$77,3,0),"-")</f>
        <v>-</v>
      </c>
      <c r="D5030" s="6" t="str">
        <f>IFERROR(VLOOKUP(A5030,'Distributor List'!$A$2:$F$77,6,0),"-")</f>
        <v>-</v>
      </c>
      <c r="E5030" s="6" t="str">
        <f>IFERROR(VLOOKUP(A5030,'Distributor List'!$A$2:$D$77,4,0),"-")</f>
        <v>-</v>
      </c>
      <c r="F5030" s="6" t="str">
        <f>IFERROR(VLOOKUP(H5030,'Price List'!$A$2:$H$109,8,0),"-")</f>
        <v>-</v>
      </c>
      <c r="G5030" s="6" t="str">
        <f>IFERROR(VLOOKUP(A5030,'Distributor List'!$A$2:$E$77,5,0),"-")</f>
        <v>-</v>
      </c>
      <c r="H5030" s="10"/>
      <c r="I5030" s="95"/>
      <c r="J5030" s="92"/>
      <c r="K5030" s="92"/>
      <c r="L5030" s="73">
        <f t="shared" si="1568"/>
        <v>0</v>
      </c>
      <c r="M5030" s="73">
        <f t="shared" si="1565"/>
        <v>0</v>
      </c>
      <c r="N5030" s="73"/>
      <c r="O5030" s="73"/>
      <c r="P5030" s="73"/>
      <c r="Q5030" s="73"/>
      <c r="R5030" s="73">
        <f t="shared" si="1567"/>
        <v>0</v>
      </c>
      <c r="S5030" s="76" t="str">
        <f t="shared" si="1572"/>
        <v>-</v>
      </c>
      <c r="T5030" s="96">
        <v>0</v>
      </c>
      <c r="U5030" s="97"/>
      <c r="V5030" s="73">
        <f t="shared" si="1566"/>
        <v>0</v>
      </c>
      <c r="W5030" s="73">
        <f t="shared" si="1573"/>
        <v>0</v>
      </c>
      <c r="X5030" s="76" t="str">
        <f t="shared" si="1574"/>
        <v>-</v>
      </c>
      <c r="Y5030" s="73">
        <f t="shared" si="1575"/>
        <v>0</v>
      </c>
      <c r="Z5030" s="73">
        <f t="shared" si="1576"/>
        <v>0</v>
      </c>
      <c r="AA5030" s="73">
        <f t="shared" si="1569"/>
        <v>0</v>
      </c>
      <c r="AB5030" s="73">
        <f t="shared" si="1577"/>
        <v>0</v>
      </c>
      <c r="AC5030" s="73">
        <f t="shared" si="1570"/>
        <v>0</v>
      </c>
      <c r="AD5030" s="73">
        <f t="shared" si="1571"/>
        <v>0</v>
      </c>
      <c r="AE5030" s="73">
        <v>0</v>
      </c>
    </row>
    <row r="5031" spans="1:31" ht="15" customHeight="1">
      <c r="A5031" s="94"/>
      <c r="B5031" s="6" t="str">
        <f>IFERROR(VLOOKUP(A5031,'Distributor List'!$A$2:$D$77,2,0),"-")</f>
        <v>-</v>
      </c>
      <c r="C5031" s="6" t="str">
        <f>IFERROR(VLOOKUP(A5031,'Distributor List'!$A$2:$D$77,3,0),"-")</f>
        <v>-</v>
      </c>
      <c r="D5031" s="6" t="str">
        <f>IFERROR(VLOOKUP(A5031,'Distributor List'!$A$2:$F$77,6,0),"-")</f>
        <v>-</v>
      </c>
      <c r="E5031" s="6" t="str">
        <f>IFERROR(VLOOKUP(A5031,'Distributor List'!$A$2:$D$77,4,0),"-")</f>
        <v>-</v>
      </c>
      <c r="F5031" s="6" t="str">
        <f>IFERROR(VLOOKUP(H5031,'Price List'!$A$2:$H$109,8,0),"-")</f>
        <v>-</v>
      </c>
      <c r="G5031" s="6" t="str">
        <f>IFERROR(VLOOKUP(A5031,'Distributor List'!$A$2:$E$77,5,0),"-")</f>
        <v>-</v>
      </c>
      <c r="H5031" s="10"/>
      <c r="I5031" s="95"/>
      <c r="J5031" s="92"/>
      <c r="K5031" s="92"/>
      <c r="L5031" s="73">
        <f t="shared" si="1568"/>
        <v>0</v>
      </c>
      <c r="M5031" s="73">
        <f t="shared" si="1565"/>
        <v>0</v>
      </c>
      <c r="N5031" s="73"/>
      <c r="O5031" s="73"/>
      <c r="P5031" s="73"/>
      <c r="Q5031" s="73"/>
      <c r="R5031" s="73">
        <f t="shared" si="1567"/>
        <v>0</v>
      </c>
      <c r="S5031" s="76" t="str">
        <f t="shared" si="1572"/>
        <v>-</v>
      </c>
      <c r="T5031" s="96">
        <v>0</v>
      </c>
      <c r="U5031" s="97"/>
      <c r="V5031" s="73">
        <f t="shared" si="1566"/>
        <v>0</v>
      </c>
      <c r="W5031" s="73">
        <f t="shared" si="1573"/>
        <v>0</v>
      </c>
      <c r="X5031" s="76" t="str">
        <f t="shared" si="1574"/>
        <v>-</v>
      </c>
      <c r="Y5031" s="73">
        <f t="shared" si="1575"/>
        <v>0</v>
      </c>
      <c r="Z5031" s="73">
        <f t="shared" si="1576"/>
        <v>0</v>
      </c>
      <c r="AA5031" s="73">
        <f t="shared" si="1569"/>
        <v>0</v>
      </c>
      <c r="AB5031" s="73">
        <f t="shared" si="1577"/>
        <v>0</v>
      </c>
      <c r="AC5031" s="73">
        <f t="shared" si="1570"/>
        <v>0</v>
      </c>
      <c r="AD5031" s="73">
        <f t="shared" si="1571"/>
        <v>0</v>
      </c>
      <c r="AE5031" s="73">
        <v>0</v>
      </c>
    </row>
    <row r="5032" spans="1:31" ht="15" customHeight="1">
      <c r="A5032" s="94"/>
      <c r="B5032" s="6" t="str">
        <f>IFERROR(VLOOKUP(A5032,'Distributor List'!$A$2:$D$77,2,0),"-")</f>
        <v>-</v>
      </c>
      <c r="C5032" s="6" t="str">
        <f>IFERROR(VLOOKUP(A5032,'Distributor List'!$A$2:$D$77,3,0),"-")</f>
        <v>-</v>
      </c>
      <c r="D5032" s="6" t="str">
        <f>IFERROR(VLOOKUP(A5032,'Distributor List'!$A$2:$F$77,6,0),"-")</f>
        <v>-</v>
      </c>
      <c r="E5032" s="6" t="str">
        <f>IFERROR(VLOOKUP(A5032,'Distributor List'!$A$2:$D$77,4,0),"-")</f>
        <v>-</v>
      </c>
      <c r="F5032" s="6" t="str">
        <f>IFERROR(VLOOKUP(H5032,'Price List'!$A$2:$H$109,8,0),"-")</f>
        <v>-</v>
      </c>
      <c r="G5032" s="6" t="str">
        <f>IFERROR(VLOOKUP(A5032,'Distributor List'!$A$2:$E$77,5,0),"-")</f>
        <v>-</v>
      </c>
      <c r="H5032" s="10"/>
      <c r="I5032" s="95"/>
      <c r="J5032" s="92"/>
      <c r="K5032" s="92"/>
      <c r="L5032" s="73">
        <f t="shared" si="1568"/>
        <v>0</v>
      </c>
      <c r="M5032" s="73">
        <f t="shared" si="1565"/>
        <v>0</v>
      </c>
      <c r="N5032" s="73"/>
      <c r="O5032" s="73"/>
      <c r="P5032" s="73"/>
      <c r="Q5032" s="73"/>
      <c r="R5032" s="73">
        <f t="shared" si="1567"/>
        <v>0</v>
      </c>
      <c r="S5032" s="76" t="str">
        <f t="shared" si="1572"/>
        <v>-</v>
      </c>
      <c r="T5032" s="96">
        <v>0</v>
      </c>
      <c r="U5032" s="97"/>
      <c r="V5032" s="73">
        <f t="shared" si="1566"/>
        <v>0</v>
      </c>
      <c r="W5032" s="73">
        <f t="shared" si="1573"/>
        <v>0</v>
      </c>
      <c r="X5032" s="76" t="str">
        <f t="shared" si="1574"/>
        <v>-</v>
      </c>
      <c r="Y5032" s="73">
        <f t="shared" si="1575"/>
        <v>0</v>
      </c>
      <c r="Z5032" s="73">
        <f t="shared" si="1576"/>
        <v>0</v>
      </c>
      <c r="AA5032" s="73">
        <f t="shared" si="1569"/>
        <v>0</v>
      </c>
      <c r="AB5032" s="73">
        <f t="shared" si="1577"/>
        <v>0</v>
      </c>
      <c r="AC5032" s="73">
        <f t="shared" si="1570"/>
        <v>0</v>
      </c>
      <c r="AD5032" s="73">
        <f t="shared" si="1571"/>
        <v>0</v>
      </c>
      <c r="AE5032" s="73">
        <v>0</v>
      </c>
    </row>
    <row r="5033" spans="1:31" ht="15" customHeight="1">
      <c r="A5033" s="94"/>
      <c r="B5033" s="6" t="str">
        <f>IFERROR(VLOOKUP(A5033,'Distributor List'!$A$2:$D$77,2,0),"-")</f>
        <v>-</v>
      </c>
      <c r="C5033" s="6" t="str">
        <f>IFERROR(VLOOKUP(A5033,'Distributor List'!$A$2:$D$77,3,0),"-")</f>
        <v>-</v>
      </c>
      <c r="D5033" s="6" t="str">
        <f>IFERROR(VLOOKUP(A5033,'Distributor List'!$A$2:$F$77,6,0),"-")</f>
        <v>-</v>
      </c>
      <c r="E5033" s="6" t="str">
        <f>IFERROR(VLOOKUP(A5033,'Distributor List'!$A$2:$D$77,4,0),"-")</f>
        <v>-</v>
      </c>
      <c r="F5033" s="6" t="str">
        <f>IFERROR(VLOOKUP(H5033,'Price List'!$A$2:$H$109,8,0),"-")</f>
        <v>-</v>
      </c>
      <c r="G5033" s="6" t="str">
        <f>IFERROR(VLOOKUP(A5033,'Distributor List'!$A$2:$E$77,5,0),"-")</f>
        <v>-</v>
      </c>
      <c r="H5033" s="10"/>
      <c r="I5033" s="95"/>
      <c r="J5033" s="92"/>
      <c r="K5033" s="92"/>
      <c r="L5033" s="73">
        <f t="shared" si="1568"/>
        <v>0</v>
      </c>
      <c r="M5033" s="73">
        <f t="shared" si="1565"/>
        <v>0</v>
      </c>
      <c r="N5033" s="73"/>
      <c r="O5033" s="73"/>
      <c r="P5033" s="73"/>
      <c r="Q5033" s="73"/>
      <c r="R5033" s="73">
        <f t="shared" si="1567"/>
        <v>0</v>
      </c>
      <c r="S5033" s="76" t="str">
        <f t="shared" si="1572"/>
        <v>-</v>
      </c>
      <c r="T5033" s="96">
        <v>0</v>
      </c>
      <c r="U5033" s="97"/>
      <c r="V5033" s="73">
        <f t="shared" si="1566"/>
        <v>0</v>
      </c>
      <c r="W5033" s="73">
        <f t="shared" si="1573"/>
        <v>0</v>
      </c>
      <c r="X5033" s="76" t="str">
        <f t="shared" si="1574"/>
        <v>-</v>
      </c>
      <c r="Y5033" s="73">
        <f t="shared" si="1575"/>
        <v>0</v>
      </c>
      <c r="Z5033" s="73">
        <f t="shared" si="1576"/>
        <v>0</v>
      </c>
      <c r="AA5033" s="73">
        <f t="shared" si="1569"/>
        <v>0</v>
      </c>
      <c r="AB5033" s="73">
        <f t="shared" si="1577"/>
        <v>0</v>
      </c>
      <c r="AC5033" s="73">
        <f t="shared" si="1570"/>
        <v>0</v>
      </c>
      <c r="AD5033" s="73">
        <f t="shared" si="1571"/>
        <v>0</v>
      </c>
      <c r="AE5033" s="73">
        <v>0</v>
      </c>
    </row>
    <row r="5034" spans="1:31" ht="15" customHeight="1">
      <c r="A5034" s="94"/>
      <c r="B5034" s="6" t="str">
        <f>IFERROR(VLOOKUP(A5034,'Distributor List'!$A$2:$D$77,2,0),"-")</f>
        <v>-</v>
      </c>
      <c r="C5034" s="6" t="str">
        <f>IFERROR(VLOOKUP(A5034,'Distributor List'!$A$2:$D$77,3,0),"-")</f>
        <v>-</v>
      </c>
      <c r="D5034" s="6" t="str">
        <f>IFERROR(VLOOKUP(A5034,'Distributor List'!$A$2:$F$77,6,0),"-")</f>
        <v>-</v>
      </c>
      <c r="E5034" s="6" t="str">
        <f>IFERROR(VLOOKUP(A5034,'Distributor List'!$A$2:$D$77,4,0),"-")</f>
        <v>-</v>
      </c>
      <c r="F5034" s="6" t="str">
        <f>IFERROR(VLOOKUP(H5034,'Price List'!$A$2:$H$109,8,0),"-")</f>
        <v>-</v>
      </c>
      <c r="G5034" s="6" t="str">
        <f>IFERROR(VLOOKUP(A5034,'Distributor List'!$A$2:$E$77,5,0),"-")</f>
        <v>-</v>
      </c>
      <c r="H5034" s="10"/>
      <c r="I5034" s="95"/>
      <c r="J5034" s="92"/>
      <c r="K5034" s="92"/>
      <c r="L5034" s="73">
        <f t="shared" si="1568"/>
        <v>0</v>
      </c>
      <c r="M5034" s="73">
        <f t="shared" ref="M5034:M5097" si="1578">K5034*I5034</f>
        <v>0</v>
      </c>
      <c r="N5034" s="73"/>
      <c r="O5034" s="73"/>
      <c r="P5034" s="73"/>
      <c r="Q5034" s="73"/>
      <c r="R5034" s="73">
        <f t="shared" si="1567"/>
        <v>0</v>
      </c>
      <c r="S5034" s="76" t="str">
        <f t="shared" si="1572"/>
        <v>-</v>
      </c>
      <c r="T5034" s="96">
        <v>0</v>
      </c>
      <c r="U5034" s="97"/>
      <c r="V5034" s="73">
        <f t="shared" si="1566"/>
        <v>0</v>
      </c>
      <c r="W5034" s="73">
        <f t="shared" si="1573"/>
        <v>0</v>
      </c>
      <c r="X5034" s="76" t="str">
        <f t="shared" si="1574"/>
        <v>-</v>
      </c>
      <c r="Y5034" s="73">
        <f t="shared" si="1575"/>
        <v>0</v>
      </c>
      <c r="Z5034" s="73">
        <f t="shared" si="1576"/>
        <v>0</v>
      </c>
      <c r="AA5034" s="73">
        <f t="shared" si="1569"/>
        <v>0</v>
      </c>
      <c r="AB5034" s="73">
        <f t="shared" si="1577"/>
        <v>0</v>
      </c>
      <c r="AC5034" s="73">
        <f t="shared" si="1570"/>
        <v>0</v>
      </c>
      <c r="AD5034" s="73">
        <f t="shared" si="1571"/>
        <v>0</v>
      </c>
      <c r="AE5034" s="73">
        <v>0</v>
      </c>
    </row>
    <row r="5035" spans="1:31" ht="15" customHeight="1">
      <c r="A5035" s="94"/>
      <c r="B5035" s="6" t="str">
        <f>IFERROR(VLOOKUP(A5035,'Distributor List'!$A$2:$D$77,2,0),"-")</f>
        <v>-</v>
      </c>
      <c r="C5035" s="6" t="str">
        <f>IFERROR(VLOOKUP(A5035,'Distributor List'!$A$2:$D$77,3,0),"-")</f>
        <v>-</v>
      </c>
      <c r="D5035" s="6" t="str">
        <f>IFERROR(VLOOKUP(A5035,'Distributor List'!$A$2:$F$77,6,0),"-")</f>
        <v>-</v>
      </c>
      <c r="E5035" s="6" t="str">
        <f>IFERROR(VLOOKUP(A5035,'Distributor List'!$A$2:$D$77,4,0),"-")</f>
        <v>-</v>
      </c>
      <c r="F5035" s="6" t="str">
        <f>IFERROR(VLOOKUP(H5035,'Price List'!$A$2:$H$109,8,0),"-")</f>
        <v>-</v>
      </c>
      <c r="G5035" s="6" t="str">
        <f>IFERROR(VLOOKUP(A5035,'Distributor List'!$A$2:$E$77,5,0),"-")</f>
        <v>-</v>
      </c>
      <c r="H5035" s="10"/>
      <c r="I5035" s="95"/>
      <c r="J5035" s="92"/>
      <c r="K5035" s="92"/>
      <c r="L5035" s="73">
        <f t="shared" si="1568"/>
        <v>0</v>
      </c>
      <c r="M5035" s="73">
        <f t="shared" si="1578"/>
        <v>0</v>
      </c>
      <c r="N5035" s="73"/>
      <c r="O5035" s="73"/>
      <c r="P5035" s="73"/>
      <c r="Q5035" s="73"/>
      <c r="R5035" s="73">
        <f t="shared" si="1567"/>
        <v>0</v>
      </c>
      <c r="S5035" s="76" t="str">
        <f t="shared" si="1572"/>
        <v>-</v>
      </c>
      <c r="T5035" s="96">
        <v>0</v>
      </c>
      <c r="U5035" s="97"/>
      <c r="V5035" s="73">
        <f t="shared" si="1566"/>
        <v>0</v>
      </c>
      <c r="W5035" s="73">
        <f t="shared" si="1573"/>
        <v>0</v>
      </c>
      <c r="X5035" s="76" t="str">
        <f t="shared" si="1574"/>
        <v>-</v>
      </c>
      <c r="Y5035" s="73">
        <f t="shared" si="1575"/>
        <v>0</v>
      </c>
      <c r="Z5035" s="73">
        <f t="shared" si="1576"/>
        <v>0</v>
      </c>
      <c r="AA5035" s="73">
        <f t="shared" si="1569"/>
        <v>0</v>
      </c>
      <c r="AB5035" s="73">
        <f t="shared" si="1577"/>
        <v>0</v>
      </c>
      <c r="AC5035" s="73">
        <f t="shared" si="1570"/>
        <v>0</v>
      </c>
      <c r="AD5035" s="73">
        <f t="shared" si="1571"/>
        <v>0</v>
      </c>
      <c r="AE5035" s="73">
        <v>0</v>
      </c>
    </row>
    <row r="5036" spans="1:31" ht="15" customHeight="1">
      <c r="A5036" s="94"/>
      <c r="B5036" s="6" t="str">
        <f>IFERROR(VLOOKUP(A5036,'Distributor List'!$A$2:$D$77,2,0),"-")</f>
        <v>-</v>
      </c>
      <c r="C5036" s="6" t="str">
        <f>IFERROR(VLOOKUP(A5036,'Distributor List'!$A$2:$D$77,3,0),"-")</f>
        <v>-</v>
      </c>
      <c r="D5036" s="6" t="str">
        <f>IFERROR(VLOOKUP(A5036,'Distributor List'!$A$2:$F$77,6,0),"-")</f>
        <v>-</v>
      </c>
      <c r="E5036" s="6" t="str">
        <f>IFERROR(VLOOKUP(A5036,'Distributor List'!$A$2:$D$77,4,0),"-")</f>
        <v>-</v>
      </c>
      <c r="F5036" s="6" t="str">
        <f>IFERROR(VLOOKUP(H5036,'Price List'!$A$2:$H$109,8,0),"-")</f>
        <v>-</v>
      </c>
      <c r="G5036" s="6" t="str">
        <f>IFERROR(VLOOKUP(A5036,'Distributor List'!$A$2:$E$77,5,0),"-")</f>
        <v>-</v>
      </c>
      <c r="H5036" s="10"/>
      <c r="I5036" s="95"/>
      <c r="J5036" s="92"/>
      <c r="K5036" s="92"/>
      <c r="L5036" s="73">
        <f t="shared" si="1568"/>
        <v>0</v>
      </c>
      <c r="M5036" s="73">
        <f t="shared" si="1578"/>
        <v>0</v>
      </c>
      <c r="N5036" s="73"/>
      <c r="O5036" s="73"/>
      <c r="P5036" s="73"/>
      <c r="Q5036" s="73"/>
      <c r="R5036" s="73">
        <f t="shared" si="1567"/>
        <v>0</v>
      </c>
      <c r="S5036" s="76" t="str">
        <f t="shared" si="1572"/>
        <v>-</v>
      </c>
      <c r="T5036" s="96">
        <v>0</v>
      </c>
      <c r="U5036" s="97"/>
      <c r="V5036" s="73">
        <f t="shared" ref="V5036:V5099" si="1579">T5036*I5036</f>
        <v>0</v>
      </c>
      <c r="W5036" s="73">
        <f t="shared" si="1573"/>
        <v>0</v>
      </c>
      <c r="X5036" s="76" t="str">
        <f t="shared" si="1574"/>
        <v>-</v>
      </c>
      <c r="Y5036" s="73">
        <f t="shared" si="1575"/>
        <v>0</v>
      </c>
      <c r="Z5036" s="73">
        <f t="shared" si="1576"/>
        <v>0</v>
      </c>
      <c r="AA5036" s="73">
        <f t="shared" si="1569"/>
        <v>0</v>
      </c>
      <c r="AB5036" s="73">
        <f t="shared" si="1577"/>
        <v>0</v>
      </c>
      <c r="AC5036" s="73">
        <f t="shared" si="1570"/>
        <v>0</v>
      </c>
      <c r="AD5036" s="73">
        <f t="shared" si="1571"/>
        <v>0</v>
      </c>
      <c r="AE5036" s="73">
        <v>0</v>
      </c>
    </row>
    <row r="5037" spans="1:31" ht="15" customHeight="1">
      <c r="A5037" s="94"/>
      <c r="B5037" s="6" t="str">
        <f>IFERROR(VLOOKUP(A5037,'Distributor List'!$A$2:$D$77,2,0),"-")</f>
        <v>-</v>
      </c>
      <c r="C5037" s="6" t="str">
        <f>IFERROR(VLOOKUP(A5037,'Distributor List'!$A$2:$D$77,3,0),"-")</f>
        <v>-</v>
      </c>
      <c r="D5037" s="6" t="str">
        <f>IFERROR(VLOOKUP(A5037,'Distributor List'!$A$2:$F$77,6,0),"-")</f>
        <v>-</v>
      </c>
      <c r="E5037" s="6" t="str">
        <f>IFERROR(VLOOKUP(A5037,'Distributor List'!$A$2:$D$77,4,0),"-")</f>
        <v>-</v>
      </c>
      <c r="F5037" s="6" t="str">
        <f>IFERROR(VLOOKUP(H5037,'Price List'!$A$2:$H$109,8,0),"-")</f>
        <v>-</v>
      </c>
      <c r="G5037" s="6" t="str">
        <f>IFERROR(VLOOKUP(A5037,'Distributor List'!$A$2:$E$77,5,0),"-")</f>
        <v>-</v>
      </c>
      <c r="H5037" s="10"/>
      <c r="I5037" s="95"/>
      <c r="J5037" s="92"/>
      <c r="K5037" s="92"/>
      <c r="L5037" s="73">
        <f t="shared" si="1568"/>
        <v>0</v>
      </c>
      <c r="M5037" s="73">
        <f t="shared" si="1578"/>
        <v>0</v>
      </c>
      <c r="N5037" s="73"/>
      <c r="O5037" s="73"/>
      <c r="P5037" s="73"/>
      <c r="Q5037" s="73"/>
      <c r="R5037" s="73">
        <f t="shared" si="1567"/>
        <v>0</v>
      </c>
      <c r="S5037" s="76" t="str">
        <f t="shared" si="1572"/>
        <v>-</v>
      </c>
      <c r="T5037" s="96">
        <v>0</v>
      </c>
      <c r="U5037" s="97"/>
      <c r="V5037" s="73">
        <f t="shared" si="1579"/>
        <v>0</v>
      </c>
      <c r="W5037" s="73">
        <f t="shared" si="1573"/>
        <v>0</v>
      </c>
      <c r="X5037" s="76" t="str">
        <f t="shared" si="1574"/>
        <v>-</v>
      </c>
      <c r="Y5037" s="73">
        <f t="shared" si="1575"/>
        <v>0</v>
      </c>
      <c r="Z5037" s="73">
        <f t="shared" si="1576"/>
        <v>0</v>
      </c>
      <c r="AA5037" s="73">
        <f t="shared" si="1569"/>
        <v>0</v>
      </c>
      <c r="AB5037" s="73">
        <f t="shared" si="1577"/>
        <v>0</v>
      </c>
      <c r="AC5037" s="73">
        <f t="shared" si="1570"/>
        <v>0</v>
      </c>
      <c r="AD5037" s="73">
        <f t="shared" si="1571"/>
        <v>0</v>
      </c>
      <c r="AE5037" s="73">
        <v>0</v>
      </c>
    </row>
    <row r="5038" spans="1:31" ht="15" customHeight="1">
      <c r="A5038" s="94"/>
      <c r="B5038" s="6" t="str">
        <f>IFERROR(VLOOKUP(A5038,'Distributor List'!$A$2:$D$77,2,0),"-")</f>
        <v>-</v>
      </c>
      <c r="C5038" s="6" t="str">
        <f>IFERROR(VLOOKUP(A5038,'Distributor List'!$A$2:$D$77,3,0),"-")</f>
        <v>-</v>
      </c>
      <c r="D5038" s="6" t="str">
        <f>IFERROR(VLOOKUP(A5038,'Distributor List'!$A$2:$F$77,6,0),"-")</f>
        <v>-</v>
      </c>
      <c r="E5038" s="6" t="str">
        <f>IFERROR(VLOOKUP(A5038,'Distributor List'!$A$2:$D$77,4,0),"-")</f>
        <v>-</v>
      </c>
      <c r="F5038" s="6" t="str">
        <f>IFERROR(VLOOKUP(H5038,'Price List'!$A$2:$H$109,8,0),"-")</f>
        <v>-</v>
      </c>
      <c r="G5038" s="6" t="str">
        <f>IFERROR(VLOOKUP(A5038,'Distributor List'!$A$2:$E$77,5,0),"-")</f>
        <v>-</v>
      </c>
      <c r="H5038" s="10"/>
      <c r="I5038" s="95"/>
      <c r="J5038" s="92"/>
      <c r="K5038" s="92"/>
      <c r="L5038" s="73">
        <f t="shared" si="1568"/>
        <v>0</v>
      </c>
      <c r="M5038" s="73">
        <f t="shared" si="1578"/>
        <v>0</v>
      </c>
      <c r="N5038" s="73"/>
      <c r="O5038" s="73"/>
      <c r="P5038" s="73"/>
      <c r="Q5038" s="73"/>
      <c r="R5038" s="73">
        <f t="shared" si="1567"/>
        <v>0</v>
      </c>
      <c r="S5038" s="76" t="str">
        <f t="shared" si="1572"/>
        <v>-</v>
      </c>
      <c r="T5038" s="96">
        <v>0</v>
      </c>
      <c r="U5038" s="97"/>
      <c r="V5038" s="73">
        <f t="shared" si="1579"/>
        <v>0</v>
      </c>
      <c r="W5038" s="73">
        <f t="shared" si="1573"/>
        <v>0</v>
      </c>
      <c r="X5038" s="76" t="str">
        <f t="shared" si="1574"/>
        <v>-</v>
      </c>
      <c r="Y5038" s="73">
        <f t="shared" si="1575"/>
        <v>0</v>
      </c>
      <c r="Z5038" s="73">
        <f t="shared" si="1576"/>
        <v>0</v>
      </c>
      <c r="AA5038" s="73">
        <f t="shared" si="1569"/>
        <v>0</v>
      </c>
      <c r="AB5038" s="73">
        <f t="shared" si="1577"/>
        <v>0</v>
      </c>
      <c r="AC5038" s="73">
        <f t="shared" si="1570"/>
        <v>0</v>
      </c>
      <c r="AD5038" s="73">
        <f t="shared" si="1571"/>
        <v>0</v>
      </c>
      <c r="AE5038" s="73">
        <v>0</v>
      </c>
    </row>
    <row r="5039" spans="1:31" ht="15" customHeight="1">
      <c r="A5039" s="94"/>
      <c r="B5039" s="6" t="str">
        <f>IFERROR(VLOOKUP(A5039,'Distributor List'!$A$2:$D$77,2,0),"-")</f>
        <v>-</v>
      </c>
      <c r="C5039" s="6" t="str">
        <f>IFERROR(VLOOKUP(A5039,'Distributor List'!$A$2:$D$77,3,0),"-")</f>
        <v>-</v>
      </c>
      <c r="D5039" s="6" t="str">
        <f>IFERROR(VLOOKUP(A5039,'Distributor List'!$A$2:$F$77,6,0),"-")</f>
        <v>-</v>
      </c>
      <c r="E5039" s="6" t="str">
        <f>IFERROR(VLOOKUP(A5039,'Distributor List'!$A$2:$D$77,4,0),"-")</f>
        <v>-</v>
      </c>
      <c r="F5039" s="6" t="str">
        <f>IFERROR(VLOOKUP(H5039,'Price List'!$A$2:$H$109,8,0),"-")</f>
        <v>-</v>
      </c>
      <c r="G5039" s="6" t="str">
        <f>IFERROR(VLOOKUP(A5039,'Distributor List'!$A$2:$E$77,5,0),"-")</f>
        <v>-</v>
      </c>
      <c r="H5039" s="10"/>
      <c r="I5039" s="95"/>
      <c r="J5039" s="92"/>
      <c r="K5039" s="92"/>
      <c r="L5039" s="73">
        <f t="shared" si="1568"/>
        <v>0</v>
      </c>
      <c r="M5039" s="73">
        <f t="shared" si="1578"/>
        <v>0</v>
      </c>
      <c r="N5039" s="73"/>
      <c r="O5039" s="73"/>
      <c r="P5039" s="73"/>
      <c r="Q5039" s="73"/>
      <c r="R5039" s="73">
        <f t="shared" si="1567"/>
        <v>0</v>
      </c>
      <c r="S5039" s="76" t="str">
        <f t="shared" si="1572"/>
        <v>-</v>
      </c>
      <c r="T5039" s="96">
        <v>0</v>
      </c>
      <c r="U5039" s="97"/>
      <c r="V5039" s="73">
        <f t="shared" si="1579"/>
        <v>0</v>
      </c>
      <c r="W5039" s="73">
        <f t="shared" si="1573"/>
        <v>0</v>
      </c>
      <c r="X5039" s="76" t="str">
        <f t="shared" si="1574"/>
        <v>-</v>
      </c>
      <c r="Y5039" s="73">
        <f t="shared" si="1575"/>
        <v>0</v>
      </c>
      <c r="Z5039" s="73">
        <f t="shared" si="1576"/>
        <v>0</v>
      </c>
      <c r="AA5039" s="73">
        <f t="shared" si="1569"/>
        <v>0</v>
      </c>
      <c r="AB5039" s="73">
        <f t="shared" si="1577"/>
        <v>0</v>
      </c>
      <c r="AC5039" s="73">
        <f t="shared" si="1570"/>
        <v>0</v>
      </c>
      <c r="AD5039" s="73">
        <f t="shared" si="1571"/>
        <v>0</v>
      </c>
      <c r="AE5039" s="73">
        <v>0</v>
      </c>
    </row>
    <row r="5040" spans="1:31" ht="15" customHeight="1">
      <c r="A5040" s="94"/>
      <c r="B5040" s="6" t="str">
        <f>IFERROR(VLOOKUP(A5040,'Distributor List'!$A$2:$D$77,2,0),"-")</f>
        <v>-</v>
      </c>
      <c r="C5040" s="6" t="str">
        <f>IFERROR(VLOOKUP(A5040,'Distributor List'!$A$2:$D$77,3,0),"-")</f>
        <v>-</v>
      </c>
      <c r="D5040" s="6" t="str">
        <f>IFERROR(VLOOKUP(A5040,'Distributor List'!$A$2:$F$77,6,0),"-")</f>
        <v>-</v>
      </c>
      <c r="E5040" s="6" t="str">
        <f>IFERROR(VLOOKUP(A5040,'Distributor List'!$A$2:$D$77,4,0),"-")</f>
        <v>-</v>
      </c>
      <c r="F5040" s="6" t="str">
        <f>IFERROR(VLOOKUP(H5040,'Price List'!$A$2:$H$109,8,0),"-")</f>
        <v>-</v>
      </c>
      <c r="G5040" s="6" t="str">
        <f>IFERROR(VLOOKUP(A5040,'Distributor List'!$A$2:$E$77,5,0),"-")</f>
        <v>-</v>
      </c>
      <c r="H5040" s="10"/>
      <c r="I5040" s="95"/>
      <c r="J5040" s="92"/>
      <c r="K5040" s="92"/>
      <c r="L5040" s="73">
        <f t="shared" si="1568"/>
        <v>0</v>
      </c>
      <c r="M5040" s="73">
        <f t="shared" si="1578"/>
        <v>0</v>
      </c>
      <c r="N5040" s="73"/>
      <c r="O5040" s="73"/>
      <c r="P5040" s="73"/>
      <c r="Q5040" s="73"/>
      <c r="R5040" s="73">
        <f t="shared" si="1567"/>
        <v>0</v>
      </c>
      <c r="S5040" s="76" t="str">
        <f t="shared" si="1572"/>
        <v>-</v>
      </c>
      <c r="T5040" s="96">
        <v>0</v>
      </c>
      <c r="U5040" s="97"/>
      <c r="V5040" s="73">
        <f t="shared" si="1579"/>
        <v>0</v>
      </c>
      <c r="W5040" s="73">
        <f t="shared" si="1573"/>
        <v>0</v>
      </c>
      <c r="X5040" s="76" t="str">
        <f t="shared" si="1574"/>
        <v>-</v>
      </c>
      <c r="Y5040" s="73">
        <f t="shared" si="1575"/>
        <v>0</v>
      </c>
      <c r="Z5040" s="73">
        <f t="shared" si="1576"/>
        <v>0</v>
      </c>
      <c r="AA5040" s="73">
        <f t="shared" si="1569"/>
        <v>0</v>
      </c>
      <c r="AB5040" s="73">
        <f t="shared" si="1577"/>
        <v>0</v>
      </c>
      <c r="AC5040" s="73">
        <f t="shared" si="1570"/>
        <v>0</v>
      </c>
      <c r="AD5040" s="73">
        <f t="shared" si="1571"/>
        <v>0</v>
      </c>
      <c r="AE5040" s="73">
        <v>0</v>
      </c>
    </row>
    <row r="5041" spans="1:31" ht="15" customHeight="1">
      <c r="A5041" s="94"/>
      <c r="B5041" s="6" t="str">
        <f>IFERROR(VLOOKUP(A5041,'Distributor List'!$A$2:$D$77,2,0),"-")</f>
        <v>-</v>
      </c>
      <c r="C5041" s="6" t="str">
        <f>IFERROR(VLOOKUP(A5041,'Distributor List'!$A$2:$D$77,3,0),"-")</f>
        <v>-</v>
      </c>
      <c r="D5041" s="6" t="str">
        <f>IFERROR(VLOOKUP(A5041,'Distributor List'!$A$2:$F$77,6,0),"-")</f>
        <v>-</v>
      </c>
      <c r="E5041" s="6" t="str">
        <f>IFERROR(VLOOKUP(A5041,'Distributor List'!$A$2:$D$77,4,0),"-")</f>
        <v>-</v>
      </c>
      <c r="F5041" s="6" t="str">
        <f>IFERROR(VLOOKUP(H5041,'Price List'!$A$2:$H$109,8,0),"-")</f>
        <v>-</v>
      </c>
      <c r="G5041" s="6" t="str">
        <f>IFERROR(VLOOKUP(A5041,'Distributor List'!$A$2:$E$77,5,0),"-")</f>
        <v>-</v>
      </c>
      <c r="H5041" s="10"/>
      <c r="I5041" s="95"/>
      <c r="J5041" s="92"/>
      <c r="K5041" s="92"/>
      <c r="L5041" s="73">
        <f t="shared" si="1568"/>
        <v>0</v>
      </c>
      <c r="M5041" s="73">
        <f t="shared" si="1578"/>
        <v>0</v>
      </c>
      <c r="N5041" s="73"/>
      <c r="O5041" s="73"/>
      <c r="P5041" s="73"/>
      <c r="Q5041" s="73"/>
      <c r="R5041" s="73">
        <f t="shared" ref="R5041:R5104" si="1580">Q5041*I5041</f>
        <v>0</v>
      </c>
      <c r="S5041" s="76" t="str">
        <f t="shared" si="1572"/>
        <v>-</v>
      </c>
      <c r="T5041" s="96">
        <v>0</v>
      </c>
      <c r="U5041" s="97"/>
      <c r="V5041" s="73">
        <f t="shared" si="1579"/>
        <v>0</v>
      </c>
      <c r="W5041" s="73">
        <f t="shared" si="1573"/>
        <v>0</v>
      </c>
      <c r="X5041" s="76" t="str">
        <f t="shared" si="1574"/>
        <v>-</v>
      </c>
      <c r="Y5041" s="73">
        <f t="shared" si="1575"/>
        <v>0</v>
      </c>
      <c r="Z5041" s="73">
        <f t="shared" si="1576"/>
        <v>0</v>
      </c>
      <c r="AA5041" s="73">
        <f t="shared" si="1569"/>
        <v>0</v>
      </c>
      <c r="AB5041" s="73">
        <f t="shared" si="1577"/>
        <v>0</v>
      </c>
      <c r="AC5041" s="73">
        <f t="shared" si="1570"/>
        <v>0</v>
      </c>
      <c r="AD5041" s="73">
        <f t="shared" si="1571"/>
        <v>0</v>
      </c>
      <c r="AE5041" s="73">
        <v>0</v>
      </c>
    </row>
    <row r="5042" spans="1:31" ht="15" customHeight="1">
      <c r="A5042" s="94"/>
      <c r="B5042" s="6" t="str">
        <f>IFERROR(VLOOKUP(A5042,'Distributor List'!$A$2:$D$77,2,0),"-")</f>
        <v>-</v>
      </c>
      <c r="C5042" s="6" t="str">
        <f>IFERROR(VLOOKUP(A5042,'Distributor List'!$A$2:$D$77,3,0),"-")</f>
        <v>-</v>
      </c>
      <c r="D5042" s="6" t="str">
        <f>IFERROR(VLOOKUP(A5042,'Distributor List'!$A$2:$F$77,6,0),"-")</f>
        <v>-</v>
      </c>
      <c r="E5042" s="6" t="str">
        <f>IFERROR(VLOOKUP(A5042,'Distributor List'!$A$2:$D$77,4,0),"-")</f>
        <v>-</v>
      </c>
      <c r="F5042" s="6" t="str">
        <f>IFERROR(VLOOKUP(H5042,'Price List'!$A$2:$H$109,8,0),"-")</f>
        <v>-</v>
      </c>
      <c r="G5042" s="6" t="str">
        <f>IFERROR(VLOOKUP(A5042,'Distributor List'!$A$2:$E$77,5,0),"-")</f>
        <v>-</v>
      </c>
      <c r="H5042" s="10"/>
      <c r="I5042" s="95"/>
      <c r="J5042" s="92"/>
      <c r="K5042" s="92"/>
      <c r="L5042" s="73">
        <f t="shared" ref="L5042:L5105" si="1581">J5042*I5042</f>
        <v>0</v>
      </c>
      <c r="M5042" s="73">
        <f t="shared" si="1578"/>
        <v>0</v>
      </c>
      <c r="N5042" s="73"/>
      <c r="O5042" s="73"/>
      <c r="P5042" s="73"/>
      <c r="Q5042" s="73"/>
      <c r="R5042" s="73">
        <f t="shared" si="1580"/>
        <v>0</v>
      </c>
      <c r="S5042" s="76" t="str">
        <f t="shared" si="1572"/>
        <v>-</v>
      </c>
      <c r="T5042" s="96">
        <v>0</v>
      </c>
      <c r="U5042" s="97"/>
      <c r="V5042" s="73">
        <f t="shared" si="1579"/>
        <v>0</v>
      </c>
      <c r="W5042" s="73">
        <f t="shared" si="1573"/>
        <v>0</v>
      </c>
      <c r="X5042" s="76" t="str">
        <f t="shared" si="1574"/>
        <v>-</v>
      </c>
      <c r="Y5042" s="73">
        <f t="shared" si="1575"/>
        <v>0</v>
      </c>
      <c r="Z5042" s="73">
        <f t="shared" si="1576"/>
        <v>0</v>
      </c>
      <c r="AA5042" s="73">
        <f t="shared" si="1569"/>
        <v>0</v>
      </c>
      <c r="AB5042" s="73">
        <f t="shared" si="1577"/>
        <v>0</v>
      </c>
      <c r="AC5042" s="73">
        <f t="shared" si="1570"/>
        <v>0</v>
      </c>
      <c r="AD5042" s="73">
        <f t="shared" si="1571"/>
        <v>0</v>
      </c>
      <c r="AE5042" s="73">
        <v>0</v>
      </c>
    </row>
    <row r="5043" spans="1:31" ht="15" customHeight="1">
      <c r="A5043" s="94"/>
      <c r="B5043" s="6" t="str">
        <f>IFERROR(VLOOKUP(A5043,'Distributor List'!$A$2:$D$77,2,0),"-")</f>
        <v>-</v>
      </c>
      <c r="C5043" s="6" t="str">
        <f>IFERROR(VLOOKUP(A5043,'Distributor List'!$A$2:$D$77,3,0),"-")</f>
        <v>-</v>
      </c>
      <c r="D5043" s="6" t="str">
        <f>IFERROR(VLOOKUP(A5043,'Distributor List'!$A$2:$F$77,6,0),"-")</f>
        <v>-</v>
      </c>
      <c r="E5043" s="6" t="str">
        <f>IFERROR(VLOOKUP(A5043,'Distributor List'!$A$2:$D$77,4,0),"-")</f>
        <v>-</v>
      </c>
      <c r="F5043" s="6" t="str">
        <f>IFERROR(VLOOKUP(H5043,'Price List'!$A$2:$H$109,8,0),"-")</f>
        <v>-</v>
      </c>
      <c r="G5043" s="6" t="str">
        <f>IFERROR(VLOOKUP(A5043,'Distributor List'!$A$2:$E$77,5,0),"-")</f>
        <v>-</v>
      </c>
      <c r="H5043" s="10"/>
      <c r="I5043" s="95"/>
      <c r="J5043" s="92"/>
      <c r="K5043" s="92"/>
      <c r="L5043" s="73">
        <f t="shared" si="1581"/>
        <v>0</v>
      </c>
      <c r="M5043" s="73">
        <f t="shared" si="1578"/>
        <v>0</v>
      </c>
      <c r="N5043" s="73"/>
      <c r="O5043" s="73"/>
      <c r="P5043" s="73"/>
      <c r="Q5043" s="73"/>
      <c r="R5043" s="73">
        <f t="shared" si="1580"/>
        <v>0</v>
      </c>
      <c r="S5043" s="76" t="str">
        <f t="shared" si="1572"/>
        <v>-</v>
      </c>
      <c r="T5043" s="96">
        <v>0</v>
      </c>
      <c r="U5043" s="97"/>
      <c r="V5043" s="73">
        <f t="shared" si="1579"/>
        <v>0</v>
      </c>
      <c r="W5043" s="73">
        <f t="shared" si="1573"/>
        <v>0</v>
      </c>
      <c r="X5043" s="76" t="str">
        <f t="shared" si="1574"/>
        <v>-</v>
      </c>
      <c r="Y5043" s="73">
        <f t="shared" si="1575"/>
        <v>0</v>
      </c>
      <c r="Z5043" s="73">
        <f t="shared" si="1576"/>
        <v>0</v>
      </c>
      <c r="AA5043" s="73">
        <f t="shared" si="1569"/>
        <v>0</v>
      </c>
      <c r="AB5043" s="73">
        <f t="shared" si="1577"/>
        <v>0</v>
      </c>
      <c r="AC5043" s="73">
        <f t="shared" si="1570"/>
        <v>0</v>
      </c>
      <c r="AD5043" s="73">
        <f t="shared" si="1571"/>
        <v>0</v>
      </c>
      <c r="AE5043" s="73">
        <v>0</v>
      </c>
    </row>
    <row r="5044" spans="1:31" ht="15" customHeight="1">
      <c r="A5044" s="94"/>
      <c r="B5044" s="6" t="str">
        <f>IFERROR(VLOOKUP(A5044,'Distributor List'!$A$2:$D$77,2,0),"-")</f>
        <v>-</v>
      </c>
      <c r="C5044" s="6" t="str">
        <f>IFERROR(VLOOKUP(A5044,'Distributor List'!$A$2:$D$77,3,0),"-")</f>
        <v>-</v>
      </c>
      <c r="D5044" s="6" t="str">
        <f>IFERROR(VLOOKUP(A5044,'Distributor List'!$A$2:$F$77,6,0),"-")</f>
        <v>-</v>
      </c>
      <c r="E5044" s="6" t="str">
        <f>IFERROR(VLOOKUP(A5044,'Distributor List'!$A$2:$D$77,4,0),"-")</f>
        <v>-</v>
      </c>
      <c r="F5044" s="6" t="str">
        <f>IFERROR(VLOOKUP(H5044,'Price List'!$A$2:$H$109,8,0),"-")</f>
        <v>-</v>
      </c>
      <c r="G5044" s="6" t="str">
        <f>IFERROR(VLOOKUP(A5044,'Distributor List'!$A$2:$E$77,5,0),"-")</f>
        <v>-</v>
      </c>
      <c r="H5044" s="10"/>
      <c r="I5044" s="95"/>
      <c r="J5044" s="92"/>
      <c r="K5044" s="92"/>
      <c r="L5044" s="73">
        <f t="shared" si="1581"/>
        <v>0</v>
      </c>
      <c r="M5044" s="73">
        <f t="shared" si="1578"/>
        <v>0</v>
      </c>
      <c r="N5044" s="73"/>
      <c r="O5044" s="73"/>
      <c r="P5044" s="73"/>
      <c r="Q5044" s="73"/>
      <c r="R5044" s="73">
        <f t="shared" si="1580"/>
        <v>0</v>
      </c>
      <c r="S5044" s="76" t="str">
        <f t="shared" si="1572"/>
        <v>-</v>
      </c>
      <c r="T5044" s="96">
        <v>0</v>
      </c>
      <c r="U5044" s="97"/>
      <c r="V5044" s="73">
        <f t="shared" si="1579"/>
        <v>0</v>
      </c>
      <c r="W5044" s="73">
        <f t="shared" si="1573"/>
        <v>0</v>
      </c>
      <c r="X5044" s="76" t="str">
        <f t="shared" si="1574"/>
        <v>-</v>
      </c>
      <c r="Y5044" s="73">
        <f t="shared" si="1575"/>
        <v>0</v>
      </c>
      <c r="Z5044" s="73">
        <f t="shared" si="1576"/>
        <v>0</v>
      </c>
      <c r="AA5044" s="73">
        <f t="shared" si="1569"/>
        <v>0</v>
      </c>
      <c r="AB5044" s="73">
        <f t="shared" si="1577"/>
        <v>0</v>
      </c>
      <c r="AC5044" s="73">
        <f t="shared" si="1570"/>
        <v>0</v>
      </c>
      <c r="AD5044" s="73">
        <f t="shared" si="1571"/>
        <v>0</v>
      </c>
      <c r="AE5044" s="73">
        <v>0</v>
      </c>
    </row>
    <row r="5045" spans="1:31" ht="15" customHeight="1">
      <c r="A5045" s="94"/>
      <c r="B5045" s="6" t="str">
        <f>IFERROR(VLOOKUP(A5045,'Distributor List'!$A$2:$D$77,2,0),"-")</f>
        <v>-</v>
      </c>
      <c r="C5045" s="6" t="str">
        <f>IFERROR(VLOOKUP(A5045,'Distributor List'!$A$2:$D$77,3,0),"-")</f>
        <v>-</v>
      </c>
      <c r="D5045" s="6" t="str">
        <f>IFERROR(VLOOKUP(A5045,'Distributor List'!$A$2:$F$77,6,0),"-")</f>
        <v>-</v>
      </c>
      <c r="E5045" s="6" t="str">
        <f>IFERROR(VLOOKUP(A5045,'Distributor List'!$A$2:$D$77,4,0),"-")</f>
        <v>-</v>
      </c>
      <c r="F5045" s="6" t="str">
        <f>IFERROR(VLOOKUP(H5045,'Price List'!$A$2:$H$109,8,0),"-")</f>
        <v>-</v>
      </c>
      <c r="G5045" s="6" t="str">
        <f>IFERROR(VLOOKUP(A5045,'Distributor List'!$A$2:$E$77,5,0),"-")</f>
        <v>-</v>
      </c>
      <c r="H5045" s="10"/>
      <c r="I5045" s="95"/>
      <c r="J5045" s="92"/>
      <c r="K5045" s="92"/>
      <c r="L5045" s="73">
        <f t="shared" si="1581"/>
        <v>0</v>
      </c>
      <c r="M5045" s="73">
        <f t="shared" si="1578"/>
        <v>0</v>
      </c>
      <c r="N5045" s="73"/>
      <c r="O5045" s="73"/>
      <c r="P5045" s="73"/>
      <c r="Q5045" s="73"/>
      <c r="R5045" s="73">
        <f t="shared" si="1580"/>
        <v>0</v>
      </c>
      <c r="S5045" s="76" t="str">
        <f t="shared" si="1572"/>
        <v>-</v>
      </c>
      <c r="T5045" s="96">
        <v>0</v>
      </c>
      <c r="U5045" s="97"/>
      <c r="V5045" s="73">
        <f t="shared" si="1579"/>
        <v>0</v>
      </c>
      <c r="W5045" s="73">
        <f t="shared" si="1573"/>
        <v>0</v>
      </c>
      <c r="X5045" s="76" t="str">
        <f t="shared" si="1574"/>
        <v>-</v>
      </c>
      <c r="Y5045" s="73">
        <f t="shared" si="1575"/>
        <v>0</v>
      </c>
      <c r="Z5045" s="73">
        <f t="shared" si="1576"/>
        <v>0</v>
      </c>
      <c r="AA5045" s="73">
        <f t="shared" si="1569"/>
        <v>0</v>
      </c>
      <c r="AB5045" s="73">
        <f t="shared" si="1577"/>
        <v>0</v>
      </c>
      <c r="AC5045" s="73">
        <f t="shared" si="1570"/>
        <v>0</v>
      </c>
      <c r="AD5045" s="73">
        <f t="shared" si="1571"/>
        <v>0</v>
      </c>
      <c r="AE5045" s="73">
        <v>0</v>
      </c>
    </row>
    <row r="5046" spans="1:31" ht="15" customHeight="1">
      <c r="A5046" s="94"/>
      <c r="B5046" s="6" t="str">
        <f>IFERROR(VLOOKUP(A5046,'Distributor List'!$A$2:$D$77,2,0),"-")</f>
        <v>-</v>
      </c>
      <c r="C5046" s="6" t="str">
        <f>IFERROR(VLOOKUP(A5046,'Distributor List'!$A$2:$D$77,3,0),"-")</f>
        <v>-</v>
      </c>
      <c r="D5046" s="6" t="str">
        <f>IFERROR(VLOOKUP(A5046,'Distributor List'!$A$2:$F$77,6,0),"-")</f>
        <v>-</v>
      </c>
      <c r="E5046" s="6" t="str">
        <f>IFERROR(VLOOKUP(A5046,'Distributor List'!$A$2:$D$77,4,0),"-")</f>
        <v>-</v>
      </c>
      <c r="F5046" s="6" t="str">
        <f>IFERROR(VLOOKUP(H5046,'Price List'!$A$2:$H$109,8,0),"-")</f>
        <v>-</v>
      </c>
      <c r="G5046" s="6" t="str">
        <f>IFERROR(VLOOKUP(A5046,'Distributor List'!$A$2:$E$77,5,0),"-")</f>
        <v>-</v>
      </c>
      <c r="H5046" s="10"/>
      <c r="I5046" s="95"/>
      <c r="J5046" s="92"/>
      <c r="K5046" s="92"/>
      <c r="L5046" s="73">
        <f t="shared" si="1581"/>
        <v>0</v>
      </c>
      <c r="M5046" s="73">
        <f t="shared" si="1578"/>
        <v>0</v>
      </c>
      <c r="N5046" s="73"/>
      <c r="O5046" s="73"/>
      <c r="P5046" s="73"/>
      <c r="Q5046" s="73"/>
      <c r="R5046" s="73">
        <f t="shared" si="1580"/>
        <v>0</v>
      </c>
      <c r="S5046" s="76" t="str">
        <f t="shared" si="1572"/>
        <v>-</v>
      </c>
      <c r="T5046" s="96">
        <v>0</v>
      </c>
      <c r="U5046" s="97"/>
      <c r="V5046" s="73">
        <f t="shared" si="1579"/>
        <v>0</v>
      </c>
      <c r="W5046" s="73">
        <f t="shared" si="1573"/>
        <v>0</v>
      </c>
      <c r="X5046" s="76" t="str">
        <f t="shared" si="1574"/>
        <v>-</v>
      </c>
      <c r="Y5046" s="73">
        <f t="shared" si="1575"/>
        <v>0</v>
      </c>
      <c r="Z5046" s="73">
        <f t="shared" si="1576"/>
        <v>0</v>
      </c>
      <c r="AA5046" s="73">
        <f t="shared" si="1569"/>
        <v>0</v>
      </c>
      <c r="AB5046" s="73">
        <f t="shared" si="1577"/>
        <v>0</v>
      </c>
      <c r="AC5046" s="73">
        <f t="shared" si="1570"/>
        <v>0</v>
      </c>
      <c r="AD5046" s="73">
        <f t="shared" si="1571"/>
        <v>0</v>
      </c>
      <c r="AE5046" s="73">
        <v>0</v>
      </c>
    </row>
    <row r="5047" spans="1:31" ht="15" customHeight="1">
      <c r="A5047" s="94"/>
      <c r="B5047" s="6" t="str">
        <f>IFERROR(VLOOKUP(A5047,'Distributor List'!$A$2:$D$77,2,0),"-")</f>
        <v>-</v>
      </c>
      <c r="C5047" s="6" t="str">
        <f>IFERROR(VLOOKUP(A5047,'Distributor List'!$A$2:$D$77,3,0),"-")</f>
        <v>-</v>
      </c>
      <c r="D5047" s="6" t="str">
        <f>IFERROR(VLOOKUP(A5047,'Distributor List'!$A$2:$F$77,6,0),"-")</f>
        <v>-</v>
      </c>
      <c r="E5047" s="6" t="str">
        <f>IFERROR(VLOOKUP(A5047,'Distributor List'!$A$2:$D$77,4,0),"-")</f>
        <v>-</v>
      </c>
      <c r="F5047" s="6" t="str">
        <f>IFERROR(VLOOKUP(H5047,'Price List'!$A$2:$H$109,8,0),"-")</f>
        <v>-</v>
      </c>
      <c r="G5047" s="6" t="str">
        <f>IFERROR(VLOOKUP(A5047,'Distributor List'!$A$2:$E$77,5,0),"-")</f>
        <v>-</v>
      </c>
      <c r="H5047" s="10"/>
      <c r="I5047" s="95"/>
      <c r="J5047" s="92"/>
      <c r="K5047" s="92"/>
      <c r="L5047" s="73">
        <f t="shared" si="1581"/>
        <v>0</v>
      </c>
      <c r="M5047" s="73">
        <f t="shared" si="1578"/>
        <v>0</v>
      </c>
      <c r="N5047" s="73"/>
      <c r="O5047" s="73"/>
      <c r="P5047" s="73"/>
      <c r="Q5047" s="73"/>
      <c r="R5047" s="73">
        <f t="shared" si="1580"/>
        <v>0</v>
      </c>
      <c r="S5047" s="76" t="str">
        <f t="shared" si="1572"/>
        <v>-</v>
      </c>
      <c r="T5047" s="96">
        <v>0</v>
      </c>
      <c r="U5047" s="97"/>
      <c r="V5047" s="73">
        <f t="shared" si="1579"/>
        <v>0</v>
      </c>
      <c r="W5047" s="73">
        <f t="shared" si="1573"/>
        <v>0</v>
      </c>
      <c r="X5047" s="76" t="str">
        <f t="shared" si="1574"/>
        <v>-</v>
      </c>
      <c r="Y5047" s="73">
        <f t="shared" si="1575"/>
        <v>0</v>
      </c>
      <c r="Z5047" s="73">
        <f t="shared" si="1576"/>
        <v>0</v>
      </c>
      <c r="AA5047" s="73">
        <f t="shared" si="1569"/>
        <v>0</v>
      </c>
      <c r="AB5047" s="73">
        <f t="shared" si="1577"/>
        <v>0</v>
      </c>
      <c r="AC5047" s="73">
        <f t="shared" si="1570"/>
        <v>0</v>
      </c>
      <c r="AD5047" s="73">
        <f t="shared" si="1571"/>
        <v>0</v>
      </c>
      <c r="AE5047" s="73">
        <v>0</v>
      </c>
    </row>
    <row r="5048" spans="1:31" ht="15" customHeight="1">
      <c r="A5048" s="94"/>
      <c r="B5048" s="6" t="str">
        <f>IFERROR(VLOOKUP(A5048,'Distributor List'!$A$2:$D$77,2,0),"-")</f>
        <v>-</v>
      </c>
      <c r="C5048" s="6" t="str">
        <f>IFERROR(VLOOKUP(A5048,'Distributor List'!$A$2:$D$77,3,0),"-")</f>
        <v>-</v>
      </c>
      <c r="D5048" s="6" t="str">
        <f>IFERROR(VLOOKUP(A5048,'Distributor List'!$A$2:$F$77,6,0),"-")</f>
        <v>-</v>
      </c>
      <c r="E5048" s="6" t="str">
        <f>IFERROR(VLOOKUP(A5048,'Distributor List'!$A$2:$D$77,4,0),"-")</f>
        <v>-</v>
      </c>
      <c r="F5048" s="6" t="str">
        <f>IFERROR(VLOOKUP(H5048,'Price List'!$A$2:$H$109,8,0),"-")</f>
        <v>-</v>
      </c>
      <c r="G5048" s="6" t="str">
        <f>IFERROR(VLOOKUP(A5048,'Distributor List'!$A$2:$E$77,5,0),"-")</f>
        <v>-</v>
      </c>
      <c r="H5048" s="10"/>
      <c r="I5048" s="95"/>
      <c r="J5048" s="92"/>
      <c r="K5048" s="92"/>
      <c r="L5048" s="73">
        <f t="shared" si="1581"/>
        <v>0</v>
      </c>
      <c r="M5048" s="73">
        <f t="shared" si="1578"/>
        <v>0</v>
      </c>
      <c r="N5048" s="73"/>
      <c r="O5048" s="73"/>
      <c r="P5048" s="73"/>
      <c r="Q5048" s="73"/>
      <c r="R5048" s="73">
        <f t="shared" si="1580"/>
        <v>0</v>
      </c>
      <c r="S5048" s="76" t="str">
        <f t="shared" si="1572"/>
        <v>-</v>
      </c>
      <c r="T5048" s="96">
        <v>0</v>
      </c>
      <c r="U5048" s="97"/>
      <c r="V5048" s="73">
        <f t="shared" si="1579"/>
        <v>0</v>
      </c>
      <c r="W5048" s="73">
        <f t="shared" si="1573"/>
        <v>0</v>
      </c>
      <c r="X5048" s="76" t="str">
        <f t="shared" si="1574"/>
        <v>-</v>
      </c>
      <c r="Y5048" s="73">
        <f t="shared" si="1575"/>
        <v>0</v>
      </c>
      <c r="Z5048" s="73">
        <f t="shared" si="1576"/>
        <v>0</v>
      </c>
      <c r="AA5048" s="73">
        <f t="shared" si="1569"/>
        <v>0</v>
      </c>
      <c r="AB5048" s="73">
        <f t="shared" si="1577"/>
        <v>0</v>
      </c>
      <c r="AC5048" s="73">
        <f t="shared" si="1570"/>
        <v>0</v>
      </c>
      <c r="AD5048" s="73">
        <f t="shared" si="1571"/>
        <v>0</v>
      </c>
      <c r="AE5048" s="73">
        <v>0</v>
      </c>
    </row>
    <row r="5049" spans="1:31" ht="15" customHeight="1">
      <c r="A5049" s="94"/>
      <c r="B5049" s="6" t="str">
        <f>IFERROR(VLOOKUP(A5049,'Distributor List'!$A$2:$D$77,2,0),"-")</f>
        <v>-</v>
      </c>
      <c r="C5049" s="6" t="str">
        <f>IFERROR(VLOOKUP(A5049,'Distributor List'!$A$2:$D$77,3,0),"-")</f>
        <v>-</v>
      </c>
      <c r="D5049" s="6" t="str">
        <f>IFERROR(VLOOKUP(A5049,'Distributor List'!$A$2:$F$77,6,0),"-")</f>
        <v>-</v>
      </c>
      <c r="E5049" s="6" t="str">
        <f>IFERROR(VLOOKUP(A5049,'Distributor List'!$A$2:$D$77,4,0),"-")</f>
        <v>-</v>
      </c>
      <c r="F5049" s="6" t="str">
        <f>IFERROR(VLOOKUP(H5049,'Price List'!$A$2:$H$109,8,0),"-")</f>
        <v>-</v>
      </c>
      <c r="G5049" s="6" t="str">
        <f>IFERROR(VLOOKUP(A5049,'Distributor List'!$A$2:$E$77,5,0),"-")</f>
        <v>-</v>
      </c>
      <c r="H5049" s="10"/>
      <c r="I5049" s="95"/>
      <c r="J5049" s="92"/>
      <c r="K5049" s="92"/>
      <c r="L5049" s="73">
        <f t="shared" si="1581"/>
        <v>0</v>
      </c>
      <c r="M5049" s="73">
        <f t="shared" si="1578"/>
        <v>0</v>
      </c>
      <c r="N5049" s="73"/>
      <c r="O5049" s="73"/>
      <c r="P5049" s="73"/>
      <c r="Q5049" s="73"/>
      <c r="R5049" s="73">
        <f t="shared" si="1580"/>
        <v>0</v>
      </c>
      <c r="S5049" s="76" t="str">
        <f t="shared" si="1572"/>
        <v>-</v>
      </c>
      <c r="T5049" s="96">
        <v>0</v>
      </c>
      <c r="U5049" s="97"/>
      <c r="V5049" s="73">
        <f t="shared" si="1579"/>
        <v>0</v>
      </c>
      <c r="W5049" s="73">
        <f t="shared" si="1573"/>
        <v>0</v>
      </c>
      <c r="X5049" s="76" t="str">
        <f t="shared" si="1574"/>
        <v>-</v>
      </c>
      <c r="Y5049" s="73">
        <f t="shared" si="1575"/>
        <v>0</v>
      </c>
      <c r="Z5049" s="73">
        <f t="shared" si="1576"/>
        <v>0</v>
      </c>
      <c r="AA5049" s="73">
        <f t="shared" si="1569"/>
        <v>0</v>
      </c>
      <c r="AB5049" s="73">
        <f t="shared" si="1577"/>
        <v>0</v>
      </c>
      <c r="AC5049" s="73">
        <f t="shared" si="1570"/>
        <v>0</v>
      </c>
      <c r="AD5049" s="73">
        <f t="shared" si="1571"/>
        <v>0</v>
      </c>
      <c r="AE5049" s="73">
        <v>0</v>
      </c>
    </row>
    <row r="5050" spans="1:31" ht="15" customHeight="1">
      <c r="A5050" s="94"/>
      <c r="B5050" s="6" t="str">
        <f>IFERROR(VLOOKUP(A5050,'Distributor List'!$A$2:$D$77,2,0),"-")</f>
        <v>-</v>
      </c>
      <c r="C5050" s="6" t="str">
        <f>IFERROR(VLOOKUP(A5050,'Distributor List'!$A$2:$D$77,3,0),"-")</f>
        <v>-</v>
      </c>
      <c r="D5050" s="6" t="str">
        <f>IFERROR(VLOOKUP(A5050,'Distributor List'!$A$2:$F$77,6,0),"-")</f>
        <v>-</v>
      </c>
      <c r="E5050" s="6" t="str">
        <f>IFERROR(VLOOKUP(A5050,'Distributor List'!$A$2:$D$77,4,0),"-")</f>
        <v>-</v>
      </c>
      <c r="F5050" s="6" t="str">
        <f>IFERROR(VLOOKUP(H5050,'Price List'!$A$2:$H$109,8,0),"-")</f>
        <v>-</v>
      </c>
      <c r="G5050" s="6" t="str">
        <f>IFERROR(VLOOKUP(A5050,'Distributor List'!$A$2:$E$77,5,0),"-")</f>
        <v>-</v>
      </c>
      <c r="H5050" s="10"/>
      <c r="I5050" s="95"/>
      <c r="J5050" s="92"/>
      <c r="K5050" s="92"/>
      <c r="L5050" s="73">
        <f t="shared" si="1581"/>
        <v>0</v>
      </c>
      <c r="M5050" s="73">
        <f t="shared" si="1578"/>
        <v>0</v>
      </c>
      <c r="N5050" s="73"/>
      <c r="O5050" s="73"/>
      <c r="P5050" s="73"/>
      <c r="Q5050" s="73"/>
      <c r="R5050" s="73">
        <f t="shared" si="1580"/>
        <v>0</v>
      </c>
      <c r="S5050" s="76" t="str">
        <f t="shared" si="1572"/>
        <v>-</v>
      </c>
      <c r="T5050" s="96">
        <v>0</v>
      </c>
      <c r="U5050" s="97"/>
      <c r="V5050" s="73">
        <f t="shared" si="1579"/>
        <v>0</v>
      </c>
      <c r="W5050" s="73">
        <f t="shared" si="1573"/>
        <v>0</v>
      </c>
      <c r="X5050" s="76" t="str">
        <f t="shared" si="1574"/>
        <v>-</v>
      </c>
      <c r="Y5050" s="73">
        <f t="shared" si="1575"/>
        <v>0</v>
      </c>
      <c r="Z5050" s="73">
        <f t="shared" si="1576"/>
        <v>0</v>
      </c>
      <c r="AA5050" s="73">
        <f t="shared" si="1569"/>
        <v>0</v>
      </c>
      <c r="AB5050" s="73">
        <f t="shared" si="1577"/>
        <v>0</v>
      </c>
      <c r="AC5050" s="73">
        <f t="shared" si="1570"/>
        <v>0</v>
      </c>
      <c r="AD5050" s="73">
        <f t="shared" si="1571"/>
        <v>0</v>
      </c>
      <c r="AE5050" s="73">
        <v>0</v>
      </c>
    </row>
    <row r="5051" spans="1:31" ht="15" customHeight="1">
      <c r="A5051" s="94"/>
      <c r="B5051" s="6" t="str">
        <f>IFERROR(VLOOKUP(A5051,'Distributor List'!$A$2:$D$77,2,0),"-")</f>
        <v>-</v>
      </c>
      <c r="C5051" s="6" t="str">
        <f>IFERROR(VLOOKUP(A5051,'Distributor List'!$A$2:$D$77,3,0),"-")</f>
        <v>-</v>
      </c>
      <c r="D5051" s="6" t="str">
        <f>IFERROR(VLOOKUP(A5051,'Distributor List'!$A$2:$F$77,6,0),"-")</f>
        <v>-</v>
      </c>
      <c r="E5051" s="6" t="str">
        <f>IFERROR(VLOOKUP(A5051,'Distributor List'!$A$2:$D$77,4,0),"-")</f>
        <v>-</v>
      </c>
      <c r="F5051" s="6" t="str">
        <f>IFERROR(VLOOKUP(H5051,'Price List'!$A$2:$H$109,8,0),"-")</f>
        <v>-</v>
      </c>
      <c r="G5051" s="6" t="str">
        <f>IFERROR(VLOOKUP(A5051,'Distributor List'!$A$2:$E$77,5,0),"-")</f>
        <v>-</v>
      </c>
      <c r="H5051" s="10"/>
      <c r="I5051" s="95"/>
      <c r="J5051" s="92"/>
      <c r="K5051" s="92"/>
      <c r="L5051" s="73">
        <f t="shared" si="1581"/>
        <v>0</v>
      </c>
      <c r="M5051" s="73">
        <f t="shared" si="1578"/>
        <v>0</v>
      </c>
      <c r="N5051" s="73"/>
      <c r="O5051" s="73"/>
      <c r="P5051" s="73"/>
      <c r="Q5051" s="73"/>
      <c r="R5051" s="73">
        <f t="shared" si="1580"/>
        <v>0</v>
      </c>
      <c r="S5051" s="76" t="str">
        <f t="shared" si="1572"/>
        <v>-</v>
      </c>
      <c r="T5051" s="96">
        <v>0</v>
      </c>
      <c r="U5051" s="97"/>
      <c r="V5051" s="73">
        <f t="shared" si="1579"/>
        <v>0</v>
      </c>
      <c r="W5051" s="73">
        <f t="shared" si="1573"/>
        <v>0</v>
      </c>
      <c r="X5051" s="76" t="str">
        <f t="shared" si="1574"/>
        <v>-</v>
      </c>
      <c r="Y5051" s="73">
        <f t="shared" si="1575"/>
        <v>0</v>
      </c>
      <c r="Z5051" s="73">
        <f t="shared" si="1576"/>
        <v>0</v>
      </c>
      <c r="AA5051" s="73">
        <f t="shared" si="1569"/>
        <v>0</v>
      </c>
      <c r="AB5051" s="73">
        <f t="shared" si="1577"/>
        <v>0</v>
      </c>
      <c r="AC5051" s="73">
        <f t="shared" si="1570"/>
        <v>0</v>
      </c>
      <c r="AD5051" s="73">
        <f t="shared" si="1571"/>
        <v>0</v>
      </c>
      <c r="AE5051" s="73">
        <v>0</v>
      </c>
    </row>
    <row r="5052" spans="1:31" ht="15" customHeight="1">
      <c r="A5052" s="94"/>
      <c r="B5052" s="6" t="str">
        <f>IFERROR(VLOOKUP(A5052,'Distributor List'!$A$2:$D$77,2,0),"-")</f>
        <v>-</v>
      </c>
      <c r="C5052" s="6" t="str">
        <f>IFERROR(VLOOKUP(A5052,'Distributor List'!$A$2:$D$77,3,0),"-")</f>
        <v>-</v>
      </c>
      <c r="D5052" s="6" t="str">
        <f>IFERROR(VLOOKUP(A5052,'Distributor List'!$A$2:$F$77,6,0),"-")</f>
        <v>-</v>
      </c>
      <c r="E5052" s="6" t="str">
        <f>IFERROR(VLOOKUP(A5052,'Distributor List'!$A$2:$D$77,4,0),"-")</f>
        <v>-</v>
      </c>
      <c r="F5052" s="6" t="str">
        <f>IFERROR(VLOOKUP(H5052,'Price List'!$A$2:$H$109,8,0),"-")</f>
        <v>-</v>
      </c>
      <c r="G5052" s="6" t="str">
        <f>IFERROR(VLOOKUP(A5052,'Distributor List'!$A$2:$E$77,5,0),"-")</f>
        <v>-</v>
      </c>
      <c r="H5052" s="10"/>
      <c r="I5052" s="95"/>
      <c r="J5052" s="92"/>
      <c r="K5052" s="92"/>
      <c r="L5052" s="73">
        <f t="shared" si="1581"/>
        <v>0</v>
      </c>
      <c r="M5052" s="73">
        <f t="shared" si="1578"/>
        <v>0</v>
      </c>
      <c r="N5052" s="73"/>
      <c r="O5052" s="73"/>
      <c r="P5052" s="73"/>
      <c r="Q5052" s="73"/>
      <c r="R5052" s="73">
        <f t="shared" si="1580"/>
        <v>0</v>
      </c>
      <c r="S5052" s="76" t="str">
        <f t="shared" si="1572"/>
        <v>-</v>
      </c>
      <c r="T5052" s="96">
        <v>0</v>
      </c>
      <c r="U5052" s="97"/>
      <c r="V5052" s="73">
        <f t="shared" si="1579"/>
        <v>0</v>
      </c>
      <c r="W5052" s="73">
        <f t="shared" si="1573"/>
        <v>0</v>
      </c>
      <c r="X5052" s="76" t="str">
        <f t="shared" si="1574"/>
        <v>-</v>
      </c>
      <c r="Y5052" s="73">
        <f t="shared" si="1575"/>
        <v>0</v>
      </c>
      <c r="Z5052" s="73">
        <f t="shared" si="1576"/>
        <v>0</v>
      </c>
      <c r="AA5052" s="73">
        <f t="shared" si="1569"/>
        <v>0</v>
      </c>
      <c r="AB5052" s="73">
        <f t="shared" si="1577"/>
        <v>0</v>
      </c>
      <c r="AC5052" s="73">
        <f t="shared" si="1570"/>
        <v>0</v>
      </c>
      <c r="AD5052" s="73">
        <f t="shared" si="1571"/>
        <v>0</v>
      </c>
      <c r="AE5052" s="73">
        <v>0</v>
      </c>
    </row>
    <row r="5053" spans="1:31" ht="15" customHeight="1">
      <c r="A5053" s="94"/>
      <c r="B5053" s="6" t="str">
        <f>IFERROR(VLOOKUP(A5053,'Distributor List'!$A$2:$D$77,2,0),"-")</f>
        <v>-</v>
      </c>
      <c r="C5053" s="6" t="str">
        <f>IFERROR(VLOOKUP(A5053,'Distributor List'!$A$2:$D$77,3,0),"-")</f>
        <v>-</v>
      </c>
      <c r="D5053" s="6" t="str">
        <f>IFERROR(VLOOKUP(A5053,'Distributor List'!$A$2:$F$77,6,0),"-")</f>
        <v>-</v>
      </c>
      <c r="E5053" s="6" t="str">
        <f>IFERROR(VLOOKUP(A5053,'Distributor List'!$A$2:$D$77,4,0),"-")</f>
        <v>-</v>
      </c>
      <c r="F5053" s="6" t="str">
        <f>IFERROR(VLOOKUP(H5053,'Price List'!$A$2:$H$109,8,0),"-")</f>
        <v>-</v>
      </c>
      <c r="G5053" s="6" t="str">
        <f>IFERROR(VLOOKUP(A5053,'Distributor List'!$A$2:$E$77,5,0),"-")</f>
        <v>-</v>
      </c>
      <c r="H5053" s="10"/>
      <c r="I5053" s="95"/>
      <c r="J5053" s="92"/>
      <c r="K5053" s="92"/>
      <c r="L5053" s="73">
        <f t="shared" si="1581"/>
        <v>0</v>
      </c>
      <c r="M5053" s="73">
        <f t="shared" si="1578"/>
        <v>0</v>
      </c>
      <c r="N5053" s="73"/>
      <c r="O5053" s="73"/>
      <c r="P5053" s="73"/>
      <c r="Q5053" s="73"/>
      <c r="R5053" s="73">
        <f t="shared" si="1580"/>
        <v>0</v>
      </c>
      <c r="S5053" s="76" t="str">
        <f t="shared" si="1572"/>
        <v>-</v>
      </c>
      <c r="T5053" s="96">
        <v>0</v>
      </c>
      <c r="U5053" s="97"/>
      <c r="V5053" s="73">
        <f t="shared" si="1579"/>
        <v>0</v>
      </c>
      <c r="W5053" s="73">
        <f t="shared" si="1573"/>
        <v>0</v>
      </c>
      <c r="X5053" s="76" t="str">
        <f t="shared" si="1574"/>
        <v>-</v>
      </c>
      <c r="Y5053" s="73">
        <f t="shared" si="1575"/>
        <v>0</v>
      </c>
      <c r="Z5053" s="73">
        <f t="shared" si="1576"/>
        <v>0</v>
      </c>
      <c r="AA5053" s="73">
        <f t="shared" ref="AA5053:AA5116" si="1582">Z5053*I5053</f>
        <v>0</v>
      </c>
      <c r="AB5053" s="73">
        <f t="shared" si="1577"/>
        <v>0</v>
      </c>
      <c r="AC5053" s="73">
        <f t="shared" ref="AC5053:AC5116" si="1583">AB5053*I5053</f>
        <v>0</v>
      </c>
      <c r="AD5053" s="73">
        <f t="shared" ref="AD5053:AD5116" si="1584">Y5053*I5053</f>
        <v>0</v>
      </c>
      <c r="AE5053" s="73">
        <v>0</v>
      </c>
    </row>
    <row r="5054" spans="1:31" ht="15" customHeight="1">
      <c r="A5054" s="94"/>
      <c r="B5054" s="6" t="str">
        <f>IFERROR(VLOOKUP(A5054,'Distributor List'!$A$2:$D$77,2,0),"-")</f>
        <v>-</v>
      </c>
      <c r="C5054" s="6" t="str">
        <f>IFERROR(VLOOKUP(A5054,'Distributor List'!$A$2:$D$77,3,0),"-")</f>
        <v>-</v>
      </c>
      <c r="D5054" s="6" t="str">
        <f>IFERROR(VLOOKUP(A5054,'Distributor List'!$A$2:$F$77,6,0),"-")</f>
        <v>-</v>
      </c>
      <c r="E5054" s="6" t="str">
        <f>IFERROR(VLOOKUP(A5054,'Distributor List'!$A$2:$D$77,4,0),"-")</f>
        <v>-</v>
      </c>
      <c r="F5054" s="6" t="str">
        <f>IFERROR(VLOOKUP(H5054,'Price List'!$A$2:$H$109,8,0),"-")</f>
        <v>-</v>
      </c>
      <c r="G5054" s="6" t="str">
        <f>IFERROR(VLOOKUP(A5054,'Distributor List'!$A$2:$E$77,5,0),"-")</f>
        <v>-</v>
      </c>
      <c r="H5054" s="10"/>
      <c r="I5054" s="95"/>
      <c r="J5054" s="92"/>
      <c r="K5054" s="92"/>
      <c r="L5054" s="73">
        <f t="shared" si="1581"/>
        <v>0</v>
      </c>
      <c r="M5054" s="73">
        <f t="shared" si="1578"/>
        <v>0</v>
      </c>
      <c r="N5054" s="73"/>
      <c r="O5054" s="73"/>
      <c r="P5054" s="73"/>
      <c r="Q5054" s="73"/>
      <c r="R5054" s="73">
        <f t="shared" si="1580"/>
        <v>0</v>
      </c>
      <c r="S5054" s="76" t="str">
        <f t="shared" si="1572"/>
        <v>-</v>
      </c>
      <c r="T5054" s="96">
        <v>0</v>
      </c>
      <c r="U5054" s="97"/>
      <c r="V5054" s="73">
        <f t="shared" si="1579"/>
        <v>0</v>
      </c>
      <c r="W5054" s="73">
        <f t="shared" si="1573"/>
        <v>0</v>
      </c>
      <c r="X5054" s="76" t="str">
        <f t="shared" si="1574"/>
        <v>-</v>
      </c>
      <c r="Y5054" s="73">
        <f t="shared" si="1575"/>
        <v>0</v>
      </c>
      <c r="Z5054" s="73">
        <f t="shared" si="1576"/>
        <v>0</v>
      </c>
      <c r="AA5054" s="73">
        <f t="shared" si="1582"/>
        <v>0</v>
      </c>
      <c r="AB5054" s="73">
        <f t="shared" si="1577"/>
        <v>0</v>
      </c>
      <c r="AC5054" s="73">
        <f t="shared" si="1583"/>
        <v>0</v>
      </c>
      <c r="AD5054" s="73">
        <f t="shared" si="1584"/>
        <v>0</v>
      </c>
      <c r="AE5054" s="73">
        <v>0</v>
      </c>
    </row>
    <row r="5055" spans="1:31" ht="15" customHeight="1">
      <c r="A5055" s="94"/>
      <c r="B5055" s="6" t="str">
        <f>IFERROR(VLOOKUP(A5055,'Distributor List'!$A$2:$D$77,2,0),"-")</f>
        <v>-</v>
      </c>
      <c r="C5055" s="6" t="str">
        <f>IFERROR(VLOOKUP(A5055,'Distributor List'!$A$2:$D$77,3,0),"-")</f>
        <v>-</v>
      </c>
      <c r="D5055" s="6" t="str">
        <f>IFERROR(VLOOKUP(A5055,'Distributor List'!$A$2:$F$77,6,0),"-")</f>
        <v>-</v>
      </c>
      <c r="E5055" s="6" t="str">
        <f>IFERROR(VLOOKUP(A5055,'Distributor List'!$A$2:$D$77,4,0),"-")</f>
        <v>-</v>
      </c>
      <c r="F5055" s="6" t="str">
        <f>IFERROR(VLOOKUP(H5055,'Price List'!$A$2:$H$109,8,0),"-")</f>
        <v>-</v>
      </c>
      <c r="G5055" s="6" t="str">
        <f>IFERROR(VLOOKUP(A5055,'Distributor List'!$A$2:$E$77,5,0),"-")</f>
        <v>-</v>
      </c>
      <c r="H5055" s="10"/>
      <c r="I5055" s="95"/>
      <c r="J5055" s="92"/>
      <c r="K5055" s="92"/>
      <c r="L5055" s="73">
        <f t="shared" si="1581"/>
        <v>0</v>
      </c>
      <c r="M5055" s="73">
        <f t="shared" si="1578"/>
        <v>0</v>
      </c>
      <c r="N5055" s="73"/>
      <c r="O5055" s="73"/>
      <c r="P5055" s="73"/>
      <c r="Q5055" s="73"/>
      <c r="R5055" s="73">
        <f t="shared" si="1580"/>
        <v>0</v>
      </c>
      <c r="S5055" s="76" t="str">
        <f t="shared" si="1572"/>
        <v>-</v>
      </c>
      <c r="T5055" s="96">
        <v>0</v>
      </c>
      <c r="U5055" s="97"/>
      <c r="V5055" s="73">
        <f t="shared" si="1579"/>
        <v>0</v>
      </c>
      <c r="W5055" s="73">
        <f t="shared" si="1573"/>
        <v>0</v>
      </c>
      <c r="X5055" s="76" t="str">
        <f t="shared" si="1574"/>
        <v>-</v>
      </c>
      <c r="Y5055" s="73">
        <f t="shared" si="1575"/>
        <v>0</v>
      </c>
      <c r="Z5055" s="73">
        <f t="shared" si="1576"/>
        <v>0</v>
      </c>
      <c r="AA5055" s="73">
        <f t="shared" si="1582"/>
        <v>0</v>
      </c>
      <c r="AB5055" s="73">
        <f t="shared" si="1577"/>
        <v>0</v>
      </c>
      <c r="AC5055" s="73">
        <f t="shared" si="1583"/>
        <v>0</v>
      </c>
      <c r="AD5055" s="73">
        <f t="shared" si="1584"/>
        <v>0</v>
      </c>
      <c r="AE5055" s="73">
        <v>0</v>
      </c>
    </row>
    <row r="5056" spans="1:31" ht="15" customHeight="1">
      <c r="A5056" s="94"/>
      <c r="B5056" s="6" t="str">
        <f>IFERROR(VLOOKUP(A5056,'Distributor List'!$A$2:$D$77,2,0),"-")</f>
        <v>-</v>
      </c>
      <c r="C5056" s="6" t="str">
        <f>IFERROR(VLOOKUP(A5056,'Distributor List'!$A$2:$D$77,3,0),"-")</f>
        <v>-</v>
      </c>
      <c r="D5056" s="6" t="str">
        <f>IFERROR(VLOOKUP(A5056,'Distributor List'!$A$2:$F$77,6,0),"-")</f>
        <v>-</v>
      </c>
      <c r="E5056" s="6" t="str">
        <f>IFERROR(VLOOKUP(A5056,'Distributor List'!$A$2:$D$77,4,0),"-")</f>
        <v>-</v>
      </c>
      <c r="F5056" s="6" t="str">
        <f>IFERROR(VLOOKUP(H5056,'Price List'!$A$2:$H$109,8,0),"-")</f>
        <v>-</v>
      </c>
      <c r="G5056" s="6" t="str">
        <f>IFERROR(VLOOKUP(A5056,'Distributor List'!$A$2:$E$77,5,0),"-")</f>
        <v>-</v>
      </c>
      <c r="H5056" s="10"/>
      <c r="I5056" s="95"/>
      <c r="J5056" s="92"/>
      <c r="K5056" s="92"/>
      <c r="L5056" s="73">
        <f t="shared" si="1581"/>
        <v>0</v>
      </c>
      <c r="M5056" s="73">
        <f t="shared" si="1578"/>
        <v>0</v>
      </c>
      <c r="N5056" s="73"/>
      <c r="O5056" s="73"/>
      <c r="P5056" s="73"/>
      <c r="Q5056" s="73"/>
      <c r="R5056" s="73">
        <f t="shared" si="1580"/>
        <v>0</v>
      </c>
      <c r="S5056" s="76" t="str">
        <f t="shared" si="1572"/>
        <v>-</v>
      </c>
      <c r="T5056" s="96">
        <v>0</v>
      </c>
      <c r="U5056" s="97"/>
      <c r="V5056" s="73">
        <f t="shared" si="1579"/>
        <v>0</v>
      </c>
      <c r="W5056" s="73">
        <f t="shared" si="1573"/>
        <v>0</v>
      </c>
      <c r="X5056" s="76" t="str">
        <f t="shared" si="1574"/>
        <v>-</v>
      </c>
      <c r="Y5056" s="73">
        <f t="shared" si="1575"/>
        <v>0</v>
      </c>
      <c r="Z5056" s="73">
        <f t="shared" si="1576"/>
        <v>0</v>
      </c>
      <c r="AA5056" s="73">
        <f t="shared" si="1582"/>
        <v>0</v>
      </c>
      <c r="AB5056" s="73">
        <f t="shared" si="1577"/>
        <v>0</v>
      </c>
      <c r="AC5056" s="73">
        <f t="shared" si="1583"/>
        <v>0</v>
      </c>
      <c r="AD5056" s="73">
        <f t="shared" si="1584"/>
        <v>0</v>
      </c>
      <c r="AE5056" s="73">
        <v>0</v>
      </c>
    </row>
    <row r="5057" spans="1:31" ht="15" customHeight="1">
      <c r="A5057" s="94"/>
      <c r="B5057" s="6" t="str">
        <f>IFERROR(VLOOKUP(A5057,'Distributor List'!$A$2:$D$77,2,0),"-")</f>
        <v>-</v>
      </c>
      <c r="C5057" s="6" t="str">
        <f>IFERROR(VLOOKUP(A5057,'Distributor List'!$A$2:$D$77,3,0),"-")</f>
        <v>-</v>
      </c>
      <c r="D5057" s="6" t="str">
        <f>IFERROR(VLOOKUP(A5057,'Distributor List'!$A$2:$F$77,6,0),"-")</f>
        <v>-</v>
      </c>
      <c r="E5057" s="6" t="str">
        <f>IFERROR(VLOOKUP(A5057,'Distributor List'!$A$2:$D$77,4,0),"-")</f>
        <v>-</v>
      </c>
      <c r="F5057" s="6" t="str">
        <f>IFERROR(VLOOKUP(H5057,'Price List'!$A$2:$H$109,8,0),"-")</f>
        <v>-</v>
      </c>
      <c r="G5057" s="6" t="str">
        <f>IFERROR(VLOOKUP(A5057,'Distributor List'!$A$2:$E$77,5,0),"-")</f>
        <v>-</v>
      </c>
      <c r="H5057" s="10"/>
      <c r="I5057" s="95"/>
      <c r="J5057" s="92"/>
      <c r="K5057" s="92"/>
      <c r="L5057" s="73">
        <f t="shared" si="1581"/>
        <v>0</v>
      </c>
      <c r="M5057" s="73">
        <f t="shared" si="1578"/>
        <v>0</v>
      </c>
      <c r="N5057" s="73"/>
      <c r="O5057" s="73"/>
      <c r="P5057" s="73"/>
      <c r="Q5057" s="73"/>
      <c r="R5057" s="73">
        <f t="shared" si="1580"/>
        <v>0</v>
      </c>
      <c r="S5057" s="76" t="str">
        <f t="shared" si="1572"/>
        <v>-</v>
      </c>
      <c r="T5057" s="96">
        <v>0</v>
      </c>
      <c r="U5057" s="97"/>
      <c r="V5057" s="73">
        <f t="shared" si="1579"/>
        <v>0</v>
      </c>
      <c r="W5057" s="73">
        <f t="shared" si="1573"/>
        <v>0</v>
      </c>
      <c r="X5057" s="76" t="str">
        <f t="shared" si="1574"/>
        <v>-</v>
      </c>
      <c r="Y5057" s="73">
        <f t="shared" si="1575"/>
        <v>0</v>
      </c>
      <c r="Z5057" s="73">
        <f t="shared" si="1576"/>
        <v>0</v>
      </c>
      <c r="AA5057" s="73">
        <f t="shared" si="1582"/>
        <v>0</v>
      </c>
      <c r="AB5057" s="73">
        <f t="shared" si="1577"/>
        <v>0</v>
      </c>
      <c r="AC5057" s="73">
        <f t="shared" si="1583"/>
        <v>0</v>
      </c>
      <c r="AD5057" s="73">
        <f t="shared" si="1584"/>
        <v>0</v>
      </c>
      <c r="AE5057" s="73">
        <v>0</v>
      </c>
    </row>
    <row r="5058" spans="1:31" ht="15" customHeight="1">
      <c r="A5058" s="94"/>
      <c r="B5058" s="6" t="str">
        <f>IFERROR(VLOOKUP(A5058,'Distributor List'!$A$2:$D$77,2,0),"-")</f>
        <v>-</v>
      </c>
      <c r="C5058" s="6" t="str">
        <f>IFERROR(VLOOKUP(A5058,'Distributor List'!$A$2:$D$77,3,0),"-")</f>
        <v>-</v>
      </c>
      <c r="D5058" s="6" t="str">
        <f>IFERROR(VLOOKUP(A5058,'Distributor List'!$A$2:$F$77,6,0),"-")</f>
        <v>-</v>
      </c>
      <c r="E5058" s="6" t="str">
        <f>IFERROR(VLOOKUP(A5058,'Distributor List'!$A$2:$D$77,4,0),"-")</f>
        <v>-</v>
      </c>
      <c r="F5058" s="6" t="str">
        <f>IFERROR(VLOOKUP(H5058,'Price List'!$A$2:$H$109,8,0),"-")</f>
        <v>-</v>
      </c>
      <c r="G5058" s="6" t="str">
        <f>IFERROR(VLOOKUP(A5058,'Distributor List'!$A$2:$E$77,5,0),"-")</f>
        <v>-</v>
      </c>
      <c r="H5058" s="10"/>
      <c r="I5058" s="95"/>
      <c r="J5058" s="92"/>
      <c r="K5058" s="92"/>
      <c r="L5058" s="73">
        <f t="shared" si="1581"/>
        <v>0</v>
      </c>
      <c r="M5058" s="73">
        <f t="shared" si="1578"/>
        <v>0</v>
      </c>
      <c r="N5058" s="73"/>
      <c r="O5058" s="73"/>
      <c r="P5058" s="73"/>
      <c r="Q5058" s="73"/>
      <c r="R5058" s="73">
        <f t="shared" si="1580"/>
        <v>0</v>
      </c>
      <c r="S5058" s="76" t="str">
        <f t="shared" si="1572"/>
        <v>-</v>
      </c>
      <c r="T5058" s="96">
        <v>0</v>
      </c>
      <c r="U5058" s="97"/>
      <c r="V5058" s="73">
        <f t="shared" si="1579"/>
        <v>0</v>
      </c>
      <c r="W5058" s="73">
        <f t="shared" si="1573"/>
        <v>0</v>
      </c>
      <c r="X5058" s="76" t="str">
        <f t="shared" si="1574"/>
        <v>-</v>
      </c>
      <c r="Y5058" s="73">
        <f t="shared" si="1575"/>
        <v>0</v>
      </c>
      <c r="Z5058" s="73">
        <f t="shared" si="1576"/>
        <v>0</v>
      </c>
      <c r="AA5058" s="73">
        <f t="shared" si="1582"/>
        <v>0</v>
      </c>
      <c r="AB5058" s="73">
        <f t="shared" si="1577"/>
        <v>0</v>
      </c>
      <c r="AC5058" s="73">
        <f t="shared" si="1583"/>
        <v>0</v>
      </c>
      <c r="AD5058" s="73">
        <f t="shared" si="1584"/>
        <v>0</v>
      </c>
      <c r="AE5058" s="73">
        <v>0</v>
      </c>
    </row>
    <row r="5059" spans="1:31" ht="15" customHeight="1">
      <c r="A5059" s="94"/>
      <c r="B5059" s="6" t="str">
        <f>IFERROR(VLOOKUP(A5059,'Distributor List'!$A$2:$D$77,2,0),"-")</f>
        <v>-</v>
      </c>
      <c r="C5059" s="6" t="str">
        <f>IFERROR(VLOOKUP(A5059,'Distributor List'!$A$2:$D$77,3,0),"-")</f>
        <v>-</v>
      </c>
      <c r="D5059" s="6" t="str">
        <f>IFERROR(VLOOKUP(A5059,'Distributor List'!$A$2:$F$77,6,0),"-")</f>
        <v>-</v>
      </c>
      <c r="E5059" s="6" t="str">
        <f>IFERROR(VLOOKUP(A5059,'Distributor List'!$A$2:$D$77,4,0),"-")</f>
        <v>-</v>
      </c>
      <c r="F5059" s="6" t="str">
        <f>IFERROR(VLOOKUP(H5059,'Price List'!$A$2:$H$109,8,0),"-")</f>
        <v>-</v>
      </c>
      <c r="G5059" s="6" t="str">
        <f>IFERROR(VLOOKUP(A5059,'Distributor List'!$A$2:$E$77,5,0),"-")</f>
        <v>-</v>
      </c>
      <c r="H5059" s="10"/>
      <c r="I5059" s="95"/>
      <c r="J5059" s="92"/>
      <c r="K5059" s="92"/>
      <c r="L5059" s="73">
        <f t="shared" si="1581"/>
        <v>0</v>
      </c>
      <c r="M5059" s="73">
        <f t="shared" si="1578"/>
        <v>0</v>
      </c>
      <c r="N5059" s="73"/>
      <c r="O5059" s="73"/>
      <c r="P5059" s="73"/>
      <c r="Q5059" s="73"/>
      <c r="R5059" s="73">
        <f t="shared" si="1580"/>
        <v>0</v>
      </c>
      <c r="S5059" s="76" t="str">
        <f t="shared" si="1572"/>
        <v>-</v>
      </c>
      <c r="T5059" s="96">
        <v>0</v>
      </c>
      <c r="U5059" s="97"/>
      <c r="V5059" s="73">
        <f t="shared" si="1579"/>
        <v>0</v>
      </c>
      <c r="W5059" s="73">
        <f t="shared" si="1573"/>
        <v>0</v>
      </c>
      <c r="X5059" s="76" t="str">
        <f t="shared" si="1574"/>
        <v>-</v>
      </c>
      <c r="Y5059" s="73">
        <f t="shared" si="1575"/>
        <v>0</v>
      </c>
      <c r="Z5059" s="73">
        <f t="shared" si="1576"/>
        <v>0</v>
      </c>
      <c r="AA5059" s="73">
        <f t="shared" si="1582"/>
        <v>0</v>
      </c>
      <c r="AB5059" s="73">
        <f t="shared" si="1577"/>
        <v>0</v>
      </c>
      <c r="AC5059" s="73">
        <f t="shared" si="1583"/>
        <v>0</v>
      </c>
      <c r="AD5059" s="73">
        <f t="shared" si="1584"/>
        <v>0</v>
      </c>
      <c r="AE5059" s="73">
        <v>0</v>
      </c>
    </row>
    <row r="5060" spans="1:31" ht="15" customHeight="1">
      <c r="A5060" s="94"/>
      <c r="B5060" s="6" t="str">
        <f>IFERROR(VLOOKUP(A5060,'Distributor List'!$A$2:$D$77,2,0),"-")</f>
        <v>-</v>
      </c>
      <c r="C5060" s="6" t="str">
        <f>IFERROR(VLOOKUP(A5060,'Distributor List'!$A$2:$D$77,3,0),"-")</f>
        <v>-</v>
      </c>
      <c r="D5060" s="6" t="str">
        <f>IFERROR(VLOOKUP(A5060,'Distributor List'!$A$2:$F$77,6,0),"-")</f>
        <v>-</v>
      </c>
      <c r="E5060" s="6" t="str">
        <f>IFERROR(VLOOKUP(A5060,'Distributor List'!$A$2:$D$77,4,0),"-")</f>
        <v>-</v>
      </c>
      <c r="F5060" s="6" t="str">
        <f>IFERROR(VLOOKUP(H5060,'Price List'!$A$2:$H$109,8,0),"-")</f>
        <v>-</v>
      </c>
      <c r="G5060" s="6" t="str">
        <f>IFERROR(VLOOKUP(A5060,'Distributor List'!$A$2:$E$77,5,0),"-")</f>
        <v>-</v>
      </c>
      <c r="H5060" s="10"/>
      <c r="I5060" s="95"/>
      <c r="J5060" s="92"/>
      <c r="K5060" s="92"/>
      <c r="L5060" s="73">
        <f t="shared" si="1581"/>
        <v>0</v>
      </c>
      <c r="M5060" s="73">
        <f t="shared" si="1578"/>
        <v>0</v>
      </c>
      <c r="N5060" s="73"/>
      <c r="O5060" s="73"/>
      <c r="P5060" s="73"/>
      <c r="Q5060" s="73"/>
      <c r="R5060" s="73">
        <f t="shared" si="1580"/>
        <v>0</v>
      </c>
      <c r="S5060" s="76" t="str">
        <f t="shared" si="1572"/>
        <v>-</v>
      </c>
      <c r="T5060" s="96">
        <v>0</v>
      </c>
      <c r="U5060" s="97"/>
      <c r="V5060" s="73">
        <f t="shared" si="1579"/>
        <v>0</v>
      </c>
      <c r="W5060" s="73">
        <f t="shared" si="1573"/>
        <v>0</v>
      </c>
      <c r="X5060" s="76" t="str">
        <f t="shared" si="1574"/>
        <v>-</v>
      </c>
      <c r="Y5060" s="73">
        <f t="shared" si="1575"/>
        <v>0</v>
      </c>
      <c r="Z5060" s="73">
        <f t="shared" si="1576"/>
        <v>0</v>
      </c>
      <c r="AA5060" s="73">
        <f t="shared" si="1582"/>
        <v>0</v>
      </c>
      <c r="AB5060" s="73">
        <f t="shared" si="1577"/>
        <v>0</v>
      </c>
      <c r="AC5060" s="73">
        <f t="shared" si="1583"/>
        <v>0</v>
      </c>
      <c r="AD5060" s="73">
        <f t="shared" si="1584"/>
        <v>0</v>
      </c>
      <c r="AE5060" s="73">
        <v>0</v>
      </c>
    </row>
    <row r="5061" spans="1:31" ht="15" customHeight="1">
      <c r="A5061" s="94"/>
      <c r="B5061" s="6" t="str">
        <f>IFERROR(VLOOKUP(A5061,'Distributor List'!$A$2:$D$77,2,0),"-")</f>
        <v>-</v>
      </c>
      <c r="C5061" s="6" t="str">
        <f>IFERROR(VLOOKUP(A5061,'Distributor List'!$A$2:$D$77,3,0),"-")</f>
        <v>-</v>
      </c>
      <c r="D5061" s="6" t="str">
        <f>IFERROR(VLOOKUP(A5061,'Distributor List'!$A$2:$F$77,6,0),"-")</f>
        <v>-</v>
      </c>
      <c r="E5061" s="6" t="str">
        <f>IFERROR(VLOOKUP(A5061,'Distributor List'!$A$2:$D$77,4,0),"-")</f>
        <v>-</v>
      </c>
      <c r="F5061" s="6" t="str">
        <f>IFERROR(VLOOKUP(H5061,'Price List'!$A$2:$H$109,8,0),"-")</f>
        <v>-</v>
      </c>
      <c r="G5061" s="6" t="str">
        <f>IFERROR(VLOOKUP(A5061,'Distributor List'!$A$2:$E$77,5,0),"-")</f>
        <v>-</v>
      </c>
      <c r="H5061" s="10"/>
      <c r="I5061" s="95"/>
      <c r="J5061" s="92"/>
      <c r="K5061" s="92"/>
      <c r="L5061" s="73">
        <f t="shared" si="1581"/>
        <v>0</v>
      </c>
      <c r="M5061" s="73">
        <f t="shared" si="1578"/>
        <v>0</v>
      </c>
      <c r="N5061" s="73"/>
      <c r="O5061" s="73"/>
      <c r="P5061" s="73"/>
      <c r="Q5061" s="73"/>
      <c r="R5061" s="73">
        <f t="shared" si="1580"/>
        <v>0</v>
      </c>
      <c r="S5061" s="76" t="str">
        <f t="shared" si="1572"/>
        <v>-</v>
      </c>
      <c r="T5061" s="96">
        <v>0</v>
      </c>
      <c r="U5061" s="97"/>
      <c r="V5061" s="73">
        <f t="shared" si="1579"/>
        <v>0</v>
      </c>
      <c r="W5061" s="73">
        <f t="shared" si="1573"/>
        <v>0</v>
      </c>
      <c r="X5061" s="76" t="str">
        <f t="shared" si="1574"/>
        <v>-</v>
      </c>
      <c r="Y5061" s="73">
        <f t="shared" si="1575"/>
        <v>0</v>
      </c>
      <c r="Z5061" s="73">
        <f t="shared" si="1576"/>
        <v>0</v>
      </c>
      <c r="AA5061" s="73">
        <f t="shared" si="1582"/>
        <v>0</v>
      </c>
      <c r="AB5061" s="73">
        <f t="shared" si="1577"/>
        <v>0</v>
      </c>
      <c r="AC5061" s="73">
        <f t="shared" si="1583"/>
        <v>0</v>
      </c>
      <c r="AD5061" s="73">
        <f t="shared" si="1584"/>
        <v>0</v>
      </c>
      <c r="AE5061" s="73">
        <v>0</v>
      </c>
    </row>
    <row r="5062" spans="1:31" ht="15" customHeight="1">
      <c r="A5062" s="94"/>
      <c r="B5062" s="6" t="str">
        <f>IFERROR(VLOOKUP(A5062,'Distributor List'!$A$2:$D$77,2,0),"-")</f>
        <v>-</v>
      </c>
      <c r="C5062" s="6" t="str">
        <f>IFERROR(VLOOKUP(A5062,'Distributor List'!$A$2:$D$77,3,0),"-")</f>
        <v>-</v>
      </c>
      <c r="D5062" s="6" t="str">
        <f>IFERROR(VLOOKUP(A5062,'Distributor List'!$A$2:$F$77,6,0),"-")</f>
        <v>-</v>
      </c>
      <c r="E5062" s="6" t="str">
        <f>IFERROR(VLOOKUP(A5062,'Distributor List'!$A$2:$D$77,4,0),"-")</f>
        <v>-</v>
      </c>
      <c r="F5062" s="6" t="str">
        <f>IFERROR(VLOOKUP(H5062,'Price List'!$A$2:$H$109,8,0),"-")</f>
        <v>-</v>
      </c>
      <c r="G5062" s="6" t="str">
        <f>IFERROR(VLOOKUP(A5062,'Distributor List'!$A$2:$E$77,5,0),"-")</f>
        <v>-</v>
      </c>
      <c r="H5062" s="10"/>
      <c r="I5062" s="95"/>
      <c r="J5062" s="92"/>
      <c r="K5062" s="92"/>
      <c r="L5062" s="73">
        <f t="shared" si="1581"/>
        <v>0</v>
      </c>
      <c r="M5062" s="73">
        <f t="shared" si="1578"/>
        <v>0</v>
      </c>
      <c r="N5062" s="73"/>
      <c r="O5062" s="73"/>
      <c r="P5062" s="73"/>
      <c r="Q5062" s="73"/>
      <c r="R5062" s="73">
        <f t="shared" si="1580"/>
        <v>0</v>
      </c>
      <c r="S5062" s="76" t="str">
        <f t="shared" si="1572"/>
        <v>-</v>
      </c>
      <c r="T5062" s="96">
        <v>0</v>
      </c>
      <c r="U5062" s="97"/>
      <c r="V5062" s="73">
        <f t="shared" si="1579"/>
        <v>0</v>
      </c>
      <c r="W5062" s="73">
        <f t="shared" si="1573"/>
        <v>0</v>
      </c>
      <c r="X5062" s="76" t="str">
        <f t="shared" si="1574"/>
        <v>-</v>
      </c>
      <c r="Y5062" s="73">
        <f t="shared" si="1575"/>
        <v>0</v>
      </c>
      <c r="Z5062" s="73">
        <f t="shared" si="1576"/>
        <v>0</v>
      </c>
      <c r="AA5062" s="73">
        <f t="shared" si="1582"/>
        <v>0</v>
      </c>
      <c r="AB5062" s="73">
        <f t="shared" si="1577"/>
        <v>0</v>
      </c>
      <c r="AC5062" s="73">
        <f t="shared" si="1583"/>
        <v>0</v>
      </c>
      <c r="AD5062" s="73">
        <f t="shared" si="1584"/>
        <v>0</v>
      </c>
      <c r="AE5062" s="73">
        <v>0</v>
      </c>
    </row>
    <row r="5063" spans="1:31" ht="15" customHeight="1">
      <c r="A5063" s="94"/>
      <c r="B5063" s="6" t="str">
        <f>IFERROR(VLOOKUP(A5063,'Distributor List'!$A$2:$D$77,2,0),"-")</f>
        <v>-</v>
      </c>
      <c r="C5063" s="6" t="str">
        <f>IFERROR(VLOOKUP(A5063,'Distributor List'!$A$2:$D$77,3,0),"-")</f>
        <v>-</v>
      </c>
      <c r="D5063" s="6" t="str">
        <f>IFERROR(VLOOKUP(A5063,'Distributor List'!$A$2:$F$77,6,0),"-")</f>
        <v>-</v>
      </c>
      <c r="E5063" s="6" t="str">
        <f>IFERROR(VLOOKUP(A5063,'Distributor List'!$A$2:$D$77,4,0),"-")</f>
        <v>-</v>
      </c>
      <c r="F5063" s="6" t="str">
        <f>IFERROR(VLOOKUP(H5063,'Price List'!$A$2:$H$109,8,0),"-")</f>
        <v>-</v>
      </c>
      <c r="G5063" s="6" t="str">
        <f>IFERROR(VLOOKUP(A5063,'Distributor List'!$A$2:$E$77,5,0),"-")</f>
        <v>-</v>
      </c>
      <c r="H5063" s="10"/>
      <c r="I5063" s="95"/>
      <c r="J5063" s="92"/>
      <c r="K5063" s="92"/>
      <c r="L5063" s="73">
        <f t="shared" si="1581"/>
        <v>0</v>
      </c>
      <c r="M5063" s="73">
        <f t="shared" si="1578"/>
        <v>0</v>
      </c>
      <c r="N5063" s="73"/>
      <c r="O5063" s="73"/>
      <c r="P5063" s="73"/>
      <c r="Q5063" s="73"/>
      <c r="R5063" s="73">
        <f t="shared" si="1580"/>
        <v>0</v>
      </c>
      <c r="S5063" s="76" t="str">
        <f t="shared" si="1572"/>
        <v>-</v>
      </c>
      <c r="T5063" s="96">
        <v>0</v>
      </c>
      <c r="U5063" s="97"/>
      <c r="V5063" s="73">
        <f t="shared" si="1579"/>
        <v>0</v>
      </c>
      <c r="W5063" s="73">
        <f t="shared" si="1573"/>
        <v>0</v>
      </c>
      <c r="X5063" s="76" t="str">
        <f t="shared" si="1574"/>
        <v>-</v>
      </c>
      <c r="Y5063" s="73">
        <f t="shared" si="1575"/>
        <v>0</v>
      </c>
      <c r="Z5063" s="73">
        <f t="shared" si="1576"/>
        <v>0</v>
      </c>
      <c r="AA5063" s="73">
        <f t="shared" si="1582"/>
        <v>0</v>
      </c>
      <c r="AB5063" s="73">
        <f t="shared" si="1577"/>
        <v>0</v>
      </c>
      <c r="AC5063" s="73">
        <f t="shared" si="1583"/>
        <v>0</v>
      </c>
      <c r="AD5063" s="73">
        <f t="shared" si="1584"/>
        <v>0</v>
      </c>
      <c r="AE5063" s="73">
        <v>0</v>
      </c>
    </row>
    <row r="5064" spans="1:31" ht="15" customHeight="1">
      <c r="A5064" s="94"/>
      <c r="B5064" s="6" t="str">
        <f>IFERROR(VLOOKUP(A5064,'Distributor List'!$A$2:$D$77,2,0),"-")</f>
        <v>-</v>
      </c>
      <c r="C5064" s="6" t="str">
        <f>IFERROR(VLOOKUP(A5064,'Distributor List'!$A$2:$D$77,3,0),"-")</f>
        <v>-</v>
      </c>
      <c r="D5064" s="6" t="str">
        <f>IFERROR(VLOOKUP(A5064,'Distributor List'!$A$2:$F$77,6,0),"-")</f>
        <v>-</v>
      </c>
      <c r="E5064" s="6" t="str">
        <f>IFERROR(VLOOKUP(A5064,'Distributor List'!$A$2:$D$77,4,0),"-")</f>
        <v>-</v>
      </c>
      <c r="F5064" s="6" t="str">
        <f>IFERROR(VLOOKUP(H5064,'Price List'!$A$2:$H$109,8,0),"-")</f>
        <v>-</v>
      </c>
      <c r="G5064" s="6" t="str">
        <f>IFERROR(VLOOKUP(A5064,'Distributor List'!$A$2:$E$77,5,0),"-")</f>
        <v>-</v>
      </c>
      <c r="H5064" s="10"/>
      <c r="I5064" s="95"/>
      <c r="J5064" s="92"/>
      <c r="K5064" s="92"/>
      <c r="L5064" s="73">
        <f t="shared" si="1581"/>
        <v>0</v>
      </c>
      <c r="M5064" s="73">
        <f t="shared" si="1578"/>
        <v>0</v>
      </c>
      <c r="N5064" s="73"/>
      <c r="O5064" s="73"/>
      <c r="P5064" s="73"/>
      <c r="Q5064" s="73"/>
      <c r="R5064" s="73">
        <f t="shared" si="1580"/>
        <v>0</v>
      </c>
      <c r="S5064" s="76" t="str">
        <f t="shared" si="1572"/>
        <v>-</v>
      </c>
      <c r="T5064" s="96">
        <v>0</v>
      </c>
      <c r="U5064" s="97"/>
      <c r="V5064" s="73">
        <f t="shared" si="1579"/>
        <v>0</v>
      </c>
      <c r="W5064" s="73">
        <f t="shared" si="1573"/>
        <v>0</v>
      </c>
      <c r="X5064" s="76" t="str">
        <f t="shared" si="1574"/>
        <v>-</v>
      </c>
      <c r="Y5064" s="73">
        <f t="shared" si="1575"/>
        <v>0</v>
      </c>
      <c r="Z5064" s="73">
        <f t="shared" si="1576"/>
        <v>0</v>
      </c>
      <c r="AA5064" s="73">
        <f t="shared" si="1582"/>
        <v>0</v>
      </c>
      <c r="AB5064" s="73">
        <f t="shared" si="1577"/>
        <v>0</v>
      </c>
      <c r="AC5064" s="73">
        <f t="shared" si="1583"/>
        <v>0</v>
      </c>
      <c r="AD5064" s="73">
        <f t="shared" si="1584"/>
        <v>0</v>
      </c>
      <c r="AE5064" s="73">
        <v>0</v>
      </c>
    </row>
    <row r="5065" spans="1:31" ht="15" customHeight="1">
      <c r="A5065" s="94"/>
      <c r="B5065" s="6" t="str">
        <f>IFERROR(VLOOKUP(A5065,'Distributor List'!$A$2:$D$77,2,0),"-")</f>
        <v>-</v>
      </c>
      <c r="C5065" s="6" t="str">
        <f>IFERROR(VLOOKUP(A5065,'Distributor List'!$A$2:$D$77,3,0),"-")</f>
        <v>-</v>
      </c>
      <c r="D5065" s="6" t="str">
        <f>IFERROR(VLOOKUP(A5065,'Distributor List'!$A$2:$F$77,6,0),"-")</f>
        <v>-</v>
      </c>
      <c r="E5065" s="6" t="str">
        <f>IFERROR(VLOOKUP(A5065,'Distributor List'!$A$2:$D$77,4,0),"-")</f>
        <v>-</v>
      </c>
      <c r="F5065" s="6" t="str">
        <f>IFERROR(VLOOKUP(H5065,'Price List'!$A$2:$H$109,8,0),"-")</f>
        <v>-</v>
      </c>
      <c r="G5065" s="6" t="str">
        <f>IFERROR(VLOOKUP(A5065,'Distributor List'!$A$2:$E$77,5,0),"-")</f>
        <v>-</v>
      </c>
      <c r="H5065" s="10"/>
      <c r="I5065" s="95"/>
      <c r="J5065" s="92"/>
      <c r="K5065" s="92"/>
      <c r="L5065" s="73">
        <f t="shared" si="1581"/>
        <v>0</v>
      </c>
      <c r="M5065" s="73">
        <f t="shared" si="1578"/>
        <v>0</v>
      </c>
      <c r="N5065" s="73"/>
      <c r="O5065" s="73"/>
      <c r="P5065" s="73"/>
      <c r="Q5065" s="73"/>
      <c r="R5065" s="73">
        <f t="shared" si="1580"/>
        <v>0</v>
      </c>
      <c r="S5065" s="76" t="str">
        <f t="shared" si="1572"/>
        <v>-</v>
      </c>
      <c r="T5065" s="96">
        <v>0</v>
      </c>
      <c r="U5065" s="97"/>
      <c r="V5065" s="73">
        <f t="shared" si="1579"/>
        <v>0</v>
      </c>
      <c r="W5065" s="73">
        <f t="shared" si="1573"/>
        <v>0</v>
      </c>
      <c r="X5065" s="76" t="str">
        <f t="shared" si="1574"/>
        <v>-</v>
      </c>
      <c r="Y5065" s="73">
        <f t="shared" si="1575"/>
        <v>0</v>
      </c>
      <c r="Z5065" s="73">
        <f t="shared" si="1576"/>
        <v>0</v>
      </c>
      <c r="AA5065" s="73">
        <f t="shared" si="1582"/>
        <v>0</v>
      </c>
      <c r="AB5065" s="73">
        <f t="shared" si="1577"/>
        <v>0</v>
      </c>
      <c r="AC5065" s="73">
        <f t="shared" si="1583"/>
        <v>0</v>
      </c>
      <c r="AD5065" s="73">
        <f t="shared" si="1584"/>
        <v>0</v>
      </c>
      <c r="AE5065" s="73">
        <v>0</v>
      </c>
    </row>
    <row r="5066" spans="1:31" ht="15" customHeight="1">
      <c r="A5066" s="94"/>
      <c r="B5066" s="6" t="str">
        <f>IFERROR(VLOOKUP(A5066,'Distributor List'!$A$2:$D$77,2,0),"-")</f>
        <v>-</v>
      </c>
      <c r="C5066" s="6" t="str">
        <f>IFERROR(VLOOKUP(A5066,'Distributor List'!$A$2:$D$77,3,0),"-")</f>
        <v>-</v>
      </c>
      <c r="D5066" s="6" t="str">
        <f>IFERROR(VLOOKUP(A5066,'Distributor List'!$A$2:$F$77,6,0),"-")</f>
        <v>-</v>
      </c>
      <c r="E5066" s="6" t="str">
        <f>IFERROR(VLOOKUP(A5066,'Distributor List'!$A$2:$D$77,4,0),"-")</f>
        <v>-</v>
      </c>
      <c r="F5066" s="6" t="str">
        <f>IFERROR(VLOOKUP(H5066,'Price List'!$A$2:$H$109,8,0),"-")</f>
        <v>-</v>
      </c>
      <c r="G5066" s="6" t="str">
        <f>IFERROR(VLOOKUP(A5066,'Distributor List'!$A$2:$E$77,5,0),"-")</f>
        <v>-</v>
      </c>
      <c r="H5066" s="10"/>
      <c r="I5066" s="95"/>
      <c r="J5066" s="92"/>
      <c r="K5066" s="92"/>
      <c r="L5066" s="73">
        <f t="shared" si="1581"/>
        <v>0</v>
      </c>
      <c r="M5066" s="73">
        <f t="shared" si="1578"/>
        <v>0</v>
      </c>
      <c r="N5066" s="73"/>
      <c r="O5066" s="73"/>
      <c r="P5066" s="73"/>
      <c r="Q5066" s="73"/>
      <c r="R5066" s="73">
        <f t="shared" si="1580"/>
        <v>0</v>
      </c>
      <c r="S5066" s="76" t="str">
        <f t="shared" si="1572"/>
        <v>-</v>
      </c>
      <c r="T5066" s="96">
        <v>0</v>
      </c>
      <c r="U5066" s="97"/>
      <c r="V5066" s="73">
        <f t="shared" si="1579"/>
        <v>0</v>
      </c>
      <c r="W5066" s="73">
        <f t="shared" si="1573"/>
        <v>0</v>
      </c>
      <c r="X5066" s="76" t="str">
        <f t="shared" si="1574"/>
        <v>-</v>
      </c>
      <c r="Y5066" s="73">
        <f t="shared" si="1575"/>
        <v>0</v>
      </c>
      <c r="Z5066" s="73">
        <f t="shared" si="1576"/>
        <v>0</v>
      </c>
      <c r="AA5066" s="73">
        <f t="shared" si="1582"/>
        <v>0</v>
      </c>
      <c r="AB5066" s="73">
        <f t="shared" si="1577"/>
        <v>0</v>
      </c>
      <c r="AC5066" s="73">
        <f t="shared" si="1583"/>
        <v>0</v>
      </c>
      <c r="AD5066" s="73">
        <f t="shared" si="1584"/>
        <v>0</v>
      </c>
      <c r="AE5066" s="73">
        <v>0</v>
      </c>
    </row>
    <row r="5067" spans="1:31" ht="15" customHeight="1">
      <c r="A5067" s="94"/>
      <c r="B5067" s="6" t="str">
        <f>IFERROR(VLOOKUP(A5067,'Distributor List'!$A$2:$D$77,2,0),"-")</f>
        <v>-</v>
      </c>
      <c r="C5067" s="6" t="str">
        <f>IFERROR(VLOOKUP(A5067,'Distributor List'!$A$2:$D$77,3,0),"-")</f>
        <v>-</v>
      </c>
      <c r="D5067" s="6" t="str">
        <f>IFERROR(VLOOKUP(A5067,'Distributor List'!$A$2:$F$77,6,0),"-")</f>
        <v>-</v>
      </c>
      <c r="E5067" s="6" t="str">
        <f>IFERROR(VLOOKUP(A5067,'Distributor List'!$A$2:$D$77,4,0),"-")</f>
        <v>-</v>
      </c>
      <c r="F5067" s="6" t="str">
        <f>IFERROR(VLOOKUP(H5067,'Price List'!$A$2:$H$109,8,0),"-")</f>
        <v>-</v>
      </c>
      <c r="G5067" s="6" t="str">
        <f>IFERROR(VLOOKUP(A5067,'Distributor List'!$A$2:$E$77,5,0),"-")</f>
        <v>-</v>
      </c>
      <c r="H5067" s="10"/>
      <c r="I5067" s="95"/>
      <c r="J5067" s="92"/>
      <c r="K5067" s="92"/>
      <c r="L5067" s="73">
        <f t="shared" si="1581"/>
        <v>0</v>
      </c>
      <c r="M5067" s="73">
        <f t="shared" si="1578"/>
        <v>0</v>
      </c>
      <c r="N5067" s="73"/>
      <c r="O5067" s="73"/>
      <c r="P5067" s="73"/>
      <c r="Q5067" s="73"/>
      <c r="R5067" s="73">
        <f t="shared" si="1580"/>
        <v>0</v>
      </c>
      <c r="S5067" s="76" t="str">
        <f t="shared" si="1572"/>
        <v>-</v>
      </c>
      <c r="T5067" s="96">
        <v>0</v>
      </c>
      <c r="U5067" s="97"/>
      <c r="V5067" s="73">
        <f t="shared" si="1579"/>
        <v>0</v>
      </c>
      <c r="W5067" s="73">
        <f t="shared" si="1573"/>
        <v>0</v>
      </c>
      <c r="X5067" s="76" t="str">
        <f t="shared" si="1574"/>
        <v>-</v>
      </c>
      <c r="Y5067" s="73">
        <f t="shared" si="1575"/>
        <v>0</v>
      </c>
      <c r="Z5067" s="73">
        <f t="shared" si="1576"/>
        <v>0</v>
      </c>
      <c r="AA5067" s="73">
        <f t="shared" si="1582"/>
        <v>0</v>
      </c>
      <c r="AB5067" s="73">
        <f t="shared" si="1577"/>
        <v>0</v>
      </c>
      <c r="AC5067" s="73">
        <f t="shared" si="1583"/>
        <v>0</v>
      </c>
      <c r="AD5067" s="73">
        <f t="shared" si="1584"/>
        <v>0</v>
      </c>
      <c r="AE5067" s="73">
        <v>0</v>
      </c>
    </row>
    <row r="5068" spans="1:31" ht="15" customHeight="1">
      <c r="A5068" s="94"/>
      <c r="B5068" s="6" t="str">
        <f>IFERROR(VLOOKUP(A5068,'Distributor List'!$A$2:$D$77,2,0),"-")</f>
        <v>-</v>
      </c>
      <c r="C5068" s="6" t="str">
        <f>IFERROR(VLOOKUP(A5068,'Distributor List'!$A$2:$D$77,3,0),"-")</f>
        <v>-</v>
      </c>
      <c r="D5068" s="6" t="str">
        <f>IFERROR(VLOOKUP(A5068,'Distributor List'!$A$2:$F$77,6,0),"-")</f>
        <v>-</v>
      </c>
      <c r="E5068" s="6" t="str">
        <f>IFERROR(VLOOKUP(A5068,'Distributor List'!$A$2:$D$77,4,0),"-")</f>
        <v>-</v>
      </c>
      <c r="F5068" s="6" t="str">
        <f>IFERROR(VLOOKUP(H5068,'Price List'!$A$2:$H$109,8,0),"-")</f>
        <v>-</v>
      </c>
      <c r="G5068" s="6" t="str">
        <f>IFERROR(VLOOKUP(A5068,'Distributor List'!$A$2:$E$77,5,0),"-")</f>
        <v>-</v>
      </c>
      <c r="H5068" s="10"/>
      <c r="I5068" s="95"/>
      <c r="J5068" s="92"/>
      <c r="K5068" s="92"/>
      <c r="L5068" s="73">
        <f t="shared" si="1581"/>
        <v>0</v>
      </c>
      <c r="M5068" s="73">
        <f t="shared" si="1578"/>
        <v>0</v>
      </c>
      <c r="N5068" s="73"/>
      <c r="O5068" s="73"/>
      <c r="P5068" s="73"/>
      <c r="Q5068" s="73"/>
      <c r="R5068" s="73">
        <f t="shared" si="1580"/>
        <v>0</v>
      </c>
      <c r="S5068" s="76" t="str">
        <f t="shared" si="1572"/>
        <v>-</v>
      </c>
      <c r="T5068" s="96">
        <v>0</v>
      </c>
      <c r="U5068" s="97"/>
      <c r="V5068" s="73">
        <f t="shared" si="1579"/>
        <v>0</v>
      </c>
      <c r="W5068" s="73">
        <f t="shared" si="1573"/>
        <v>0</v>
      </c>
      <c r="X5068" s="76" t="str">
        <f t="shared" si="1574"/>
        <v>-</v>
      </c>
      <c r="Y5068" s="73">
        <f t="shared" si="1575"/>
        <v>0</v>
      </c>
      <c r="Z5068" s="73">
        <f t="shared" si="1576"/>
        <v>0</v>
      </c>
      <c r="AA5068" s="73">
        <f t="shared" si="1582"/>
        <v>0</v>
      </c>
      <c r="AB5068" s="73">
        <f t="shared" si="1577"/>
        <v>0</v>
      </c>
      <c r="AC5068" s="73">
        <f t="shared" si="1583"/>
        <v>0</v>
      </c>
      <c r="AD5068" s="73">
        <f t="shared" si="1584"/>
        <v>0</v>
      </c>
      <c r="AE5068" s="73">
        <v>0</v>
      </c>
    </row>
    <row r="5069" spans="1:31" ht="15" customHeight="1">
      <c r="A5069" s="94"/>
      <c r="B5069" s="6" t="str">
        <f>IFERROR(VLOOKUP(A5069,'Distributor List'!$A$2:$D$77,2,0),"-")</f>
        <v>-</v>
      </c>
      <c r="C5069" s="6" t="str">
        <f>IFERROR(VLOOKUP(A5069,'Distributor List'!$A$2:$D$77,3,0),"-")</f>
        <v>-</v>
      </c>
      <c r="D5069" s="6" t="str">
        <f>IFERROR(VLOOKUP(A5069,'Distributor List'!$A$2:$F$77,6,0),"-")</f>
        <v>-</v>
      </c>
      <c r="E5069" s="6" t="str">
        <f>IFERROR(VLOOKUP(A5069,'Distributor List'!$A$2:$D$77,4,0),"-")</f>
        <v>-</v>
      </c>
      <c r="F5069" s="6" t="str">
        <f>IFERROR(VLOOKUP(H5069,'Price List'!$A$2:$H$109,8,0),"-")</f>
        <v>-</v>
      </c>
      <c r="G5069" s="6" t="str">
        <f>IFERROR(VLOOKUP(A5069,'Distributor List'!$A$2:$E$77,5,0),"-")</f>
        <v>-</v>
      </c>
      <c r="H5069" s="10"/>
      <c r="I5069" s="95"/>
      <c r="J5069" s="92"/>
      <c r="K5069" s="92"/>
      <c r="L5069" s="73">
        <f t="shared" si="1581"/>
        <v>0</v>
      </c>
      <c r="M5069" s="73">
        <f t="shared" si="1578"/>
        <v>0</v>
      </c>
      <c r="N5069" s="73"/>
      <c r="O5069" s="73"/>
      <c r="P5069" s="73"/>
      <c r="Q5069" s="73"/>
      <c r="R5069" s="73">
        <f t="shared" si="1580"/>
        <v>0</v>
      </c>
      <c r="S5069" s="76" t="str">
        <f t="shared" si="1572"/>
        <v>-</v>
      </c>
      <c r="T5069" s="96">
        <v>0</v>
      </c>
      <c r="U5069" s="97"/>
      <c r="V5069" s="73">
        <f t="shared" si="1579"/>
        <v>0</v>
      </c>
      <c r="W5069" s="73">
        <f t="shared" si="1573"/>
        <v>0</v>
      </c>
      <c r="X5069" s="76" t="str">
        <f t="shared" si="1574"/>
        <v>-</v>
      </c>
      <c r="Y5069" s="73">
        <f t="shared" si="1575"/>
        <v>0</v>
      </c>
      <c r="Z5069" s="73">
        <f t="shared" si="1576"/>
        <v>0</v>
      </c>
      <c r="AA5069" s="73">
        <f t="shared" si="1582"/>
        <v>0</v>
      </c>
      <c r="AB5069" s="73">
        <f t="shared" si="1577"/>
        <v>0</v>
      </c>
      <c r="AC5069" s="73">
        <f t="shared" si="1583"/>
        <v>0</v>
      </c>
      <c r="AD5069" s="73">
        <f t="shared" si="1584"/>
        <v>0</v>
      </c>
      <c r="AE5069" s="73">
        <v>0</v>
      </c>
    </row>
    <row r="5070" spans="1:31" ht="15" customHeight="1">
      <c r="A5070" s="94"/>
      <c r="B5070" s="6" t="str">
        <f>IFERROR(VLOOKUP(A5070,'Distributor List'!$A$2:$D$77,2,0),"-")</f>
        <v>-</v>
      </c>
      <c r="C5070" s="6" t="str">
        <f>IFERROR(VLOOKUP(A5070,'Distributor List'!$A$2:$D$77,3,0),"-")</f>
        <v>-</v>
      </c>
      <c r="D5070" s="6" t="str">
        <f>IFERROR(VLOOKUP(A5070,'Distributor List'!$A$2:$F$77,6,0),"-")</f>
        <v>-</v>
      </c>
      <c r="E5070" s="6" t="str">
        <f>IFERROR(VLOOKUP(A5070,'Distributor List'!$A$2:$D$77,4,0),"-")</f>
        <v>-</v>
      </c>
      <c r="F5070" s="6" t="str">
        <f>IFERROR(VLOOKUP(H5070,'Price List'!$A$2:$H$109,8,0),"-")</f>
        <v>-</v>
      </c>
      <c r="G5070" s="6" t="str">
        <f>IFERROR(VLOOKUP(A5070,'Distributor List'!$A$2:$E$77,5,0),"-")</f>
        <v>-</v>
      </c>
      <c r="H5070" s="10"/>
      <c r="I5070" s="95"/>
      <c r="J5070" s="92"/>
      <c r="K5070" s="92"/>
      <c r="L5070" s="73">
        <f t="shared" si="1581"/>
        <v>0</v>
      </c>
      <c r="M5070" s="73">
        <f t="shared" si="1578"/>
        <v>0</v>
      </c>
      <c r="N5070" s="73"/>
      <c r="O5070" s="73"/>
      <c r="P5070" s="73"/>
      <c r="Q5070" s="73"/>
      <c r="R5070" s="73">
        <f t="shared" si="1580"/>
        <v>0</v>
      </c>
      <c r="S5070" s="76" t="str">
        <f t="shared" si="1572"/>
        <v>-</v>
      </c>
      <c r="T5070" s="96">
        <v>0</v>
      </c>
      <c r="U5070" s="97"/>
      <c r="V5070" s="73">
        <f t="shared" si="1579"/>
        <v>0</v>
      </c>
      <c r="W5070" s="73">
        <f t="shared" si="1573"/>
        <v>0</v>
      </c>
      <c r="X5070" s="76" t="str">
        <f t="shared" si="1574"/>
        <v>-</v>
      </c>
      <c r="Y5070" s="73">
        <f t="shared" si="1575"/>
        <v>0</v>
      </c>
      <c r="Z5070" s="73">
        <f t="shared" si="1576"/>
        <v>0</v>
      </c>
      <c r="AA5070" s="73">
        <f t="shared" si="1582"/>
        <v>0</v>
      </c>
      <c r="AB5070" s="73">
        <f t="shared" si="1577"/>
        <v>0</v>
      </c>
      <c r="AC5070" s="73">
        <f t="shared" si="1583"/>
        <v>0</v>
      </c>
      <c r="AD5070" s="73">
        <f t="shared" si="1584"/>
        <v>0</v>
      </c>
      <c r="AE5070" s="73">
        <v>0</v>
      </c>
    </row>
    <row r="5071" spans="1:31" ht="15" customHeight="1">
      <c r="A5071" s="94"/>
      <c r="B5071" s="6" t="str">
        <f>IFERROR(VLOOKUP(A5071,'Distributor List'!$A$2:$D$77,2,0),"-")</f>
        <v>-</v>
      </c>
      <c r="C5071" s="6" t="str">
        <f>IFERROR(VLOOKUP(A5071,'Distributor List'!$A$2:$D$77,3,0),"-")</f>
        <v>-</v>
      </c>
      <c r="D5071" s="6" t="str">
        <f>IFERROR(VLOOKUP(A5071,'Distributor List'!$A$2:$F$77,6,0),"-")</f>
        <v>-</v>
      </c>
      <c r="E5071" s="6" t="str">
        <f>IFERROR(VLOOKUP(A5071,'Distributor List'!$A$2:$D$77,4,0),"-")</f>
        <v>-</v>
      </c>
      <c r="F5071" s="6" t="str">
        <f>IFERROR(VLOOKUP(H5071,'Price List'!$A$2:$H$109,8,0),"-")</f>
        <v>-</v>
      </c>
      <c r="G5071" s="6" t="str">
        <f>IFERROR(VLOOKUP(A5071,'Distributor List'!$A$2:$E$77,5,0),"-")</f>
        <v>-</v>
      </c>
      <c r="H5071" s="10"/>
      <c r="I5071" s="95"/>
      <c r="J5071" s="92"/>
      <c r="K5071" s="92"/>
      <c r="L5071" s="73">
        <f t="shared" si="1581"/>
        <v>0</v>
      </c>
      <c r="M5071" s="73">
        <f t="shared" si="1578"/>
        <v>0</v>
      </c>
      <c r="N5071" s="73"/>
      <c r="O5071" s="73"/>
      <c r="P5071" s="73"/>
      <c r="Q5071" s="73"/>
      <c r="R5071" s="73">
        <f t="shared" si="1580"/>
        <v>0</v>
      </c>
      <c r="S5071" s="76" t="str">
        <f t="shared" si="1572"/>
        <v>-</v>
      </c>
      <c r="T5071" s="96">
        <v>0</v>
      </c>
      <c r="U5071" s="97"/>
      <c r="V5071" s="73">
        <f t="shared" si="1579"/>
        <v>0</v>
      </c>
      <c r="W5071" s="73">
        <f t="shared" si="1573"/>
        <v>0</v>
      </c>
      <c r="X5071" s="76" t="str">
        <f t="shared" si="1574"/>
        <v>-</v>
      </c>
      <c r="Y5071" s="73">
        <f t="shared" si="1575"/>
        <v>0</v>
      </c>
      <c r="Z5071" s="73">
        <f t="shared" si="1576"/>
        <v>0</v>
      </c>
      <c r="AA5071" s="73">
        <f t="shared" si="1582"/>
        <v>0</v>
      </c>
      <c r="AB5071" s="73">
        <f t="shared" si="1577"/>
        <v>0</v>
      </c>
      <c r="AC5071" s="73">
        <f t="shared" si="1583"/>
        <v>0</v>
      </c>
      <c r="AD5071" s="73">
        <f t="shared" si="1584"/>
        <v>0</v>
      </c>
      <c r="AE5071" s="73">
        <v>0</v>
      </c>
    </row>
    <row r="5072" spans="1:31" ht="15" customHeight="1">
      <c r="A5072" s="94"/>
      <c r="B5072" s="6" t="str">
        <f>IFERROR(VLOOKUP(A5072,'Distributor List'!$A$2:$D$77,2,0),"-")</f>
        <v>-</v>
      </c>
      <c r="C5072" s="6" t="str">
        <f>IFERROR(VLOOKUP(A5072,'Distributor List'!$A$2:$D$77,3,0),"-")</f>
        <v>-</v>
      </c>
      <c r="D5072" s="6" t="str">
        <f>IFERROR(VLOOKUP(A5072,'Distributor List'!$A$2:$F$77,6,0),"-")</f>
        <v>-</v>
      </c>
      <c r="E5072" s="6" t="str">
        <f>IFERROR(VLOOKUP(A5072,'Distributor List'!$A$2:$D$77,4,0),"-")</f>
        <v>-</v>
      </c>
      <c r="F5072" s="6" t="str">
        <f>IFERROR(VLOOKUP(H5072,'Price List'!$A$2:$H$109,8,0),"-")</f>
        <v>-</v>
      </c>
      <c r="G5072" s="6" t="str">
        <f>IFERROR(VLOOKUP(A5072,'Distributor List'!$A$2:$E$77,5,0),"-")</f>
        <v>-</v>
      </c>
      <c r="H5072" s="10"/>
      <c r="I5072" s="95"/>
      <c r="J5072" s="92"/>
      <c r="K5072" s="92"/>
      <c r="L5072" s="73">
        <f t="shared" si="1581"/>
        <v>0</v>
      </c>
      <c r="M5072" s="73">
        <f t="shared" si="1578"/>
        <v>0</v>
      </c>
      <c r="N5072" s="73"/>
      <c r="O5072" s="73"/>
      <c r="P5072" s="73"/>
      <c r="Q5072" s="73"/>
      <c r="R5072" s="73">
        <f t="shared" si="1580"/>
        <v>0</v>
      </c>
      <c r="S5072" s="76" t="str">
        <f t="shared" si="1572"/>
        <v>-</v>
      </c>
      <c r="T5072" s="96">
        <v>0</v>
      </c>
      <c r="U5072" s="97"/>
      <c r="V5072" s="73">
        <f t="shared" si="1579"/>
        <v>0</v>
      </c>
      <c r="W5072" s="73">
        <f t="shared" si="1573"/>
        <v>0</v>
      </c>
      <c r="X5072" s="76" t="str">
        <f t="shared" si="1574"/>
        <v>-</v>
      </c>
      <c r="Y5072" s="73">
        <f t="shared" si="1575"/>
        <v>0</v>
      </c>
      <c r="Z5072" s="73">
        <f t="shared" si="1576"/>
        <v>0</v>
      </c>
      <c r="AA5072" s="73">
        <f t="shared" si="1582"/>
        <v>0</v>
      </c>
      <c r="AB5072" s="73">
        <f t="shared" si="1577"/>
        <v>0</v>
      </c>
      <c r="AC5072" s="73">
        <f t="shared" si="1583"/>
        <v>0</v>
      </c>
      <c r="AD5072" s="73">
        <f t="shared" si="1584"/>
        <v>0</v>
      </c>
      <c r="AE5072" s="73">
        <v>0</v>
      </c>
    </row>
    <row r="5073" spans="1:31" ht="15" customHeight="1">
      <c r="A5073" s="94"/>
      <c r="B5073" s="6" t="str">
        <f>IFERROR(VLOOKUP(A5073,'Distributor List'!$A$2:$D$77,2,0),"-")</f>
        <v>-</v>
      </c>
      <c r="C5073" s="6" t="str">
        <f>IFERROR(VLOOKUP(A5073,'Distributor List'!$A$2:$D$77,3,0),"-")</f>
        <v>-</v>
      </c>
      <c r="D5073" s="6" t="str">
        <f>IFERROR(VLOOKUP(A5073,'Distributor List'!$A$2:$F$77,6,0),"-")</f>
        <v>-</v>
      </c>
      <c r="E5073" s="6" t="str">
        <f>IFERROR(VLOOKUP(A5073,'Distributor List'!$A$2:$D$77,4,0),"-")</f>
        <v>-</v>
      </c>
      <c r="F5073" s="6" t="str">
        <f>IFERROR(VLOOKUP(H5073,'Price List'!$A$2:$H$109,8,0),"-")</f>
        <v>-</v>
      </c>
      <c r="G5073" s="6" t="str">
        <f>IFERROR(VLOOKUP(A5073,'Distributor List'!$A$2:$E$77,5,0),"-")</f>
        <v>-</v>
      </c>
      <c r="H5073" s="10"/>
      <c r="I5073" s="95"/>
      <c r="J5073" s="92"/>
      <c r="K5073" s="92"/>
      <c r="L5073" s="73">
        <f t="shared" si="1581"/>
        <v>0</v>
      </c>
      <c r="M5073" s="73">
        <f t="shared" si="1578"/>
        <v>0</v>
      </c>
      <c r="N5073" s="73"/>
      <c r="O5073" s="73"/>
      <c r="P5073" s="73"/>
      <c r="Q5073" s="73"/>
      <c r="R5073" s="73">
        <f t="shared" si="1580"/>
        <v>0</v>
      </c>
      <c r="S5073" s="76" t="str">
        <f t="shared" si="1572"/>
        <v>-</v>
      </c>
      <c r="T5073" s="96">
        <v>0</v>
      </c>
      <c r="U5073" s="97"/>
      <c r="V5073" s="73">
        <f t="shared" si="1579"/>
        <v>0</v>
      </c>
      <c r="W5073" s="73">
        <f t="shared" si="1573"/>
        <v>0</v>
      </c>
      <c r="X5073" s="76" t="str">
        <f t="shared" si="1574"/>
        <v>-</v>
      </c>
      <c r="Y5073" s="73">
        <f t="shared" si="1575"/>
        <v>0</v>
      </c>
      <c r="Z5073" s="73">
        <f t="shared" si="1576"/>
        <v>0</v>
      </c>
      <c r="AA5073" s="73">
        <f t="shared" si="1582"/>
        <v>0</v>
      </c>
      <c r="AB5073" s="73">
        <f t="shared" si="1577"/>
        <v>0</v>
      </c>
      <c r="AC5073" s="73">
        <f t="shared" si="1583"/>
        <v>0</v>
      </c>
      <c r="AD5073" s="73">
        <f t="shared" si="1584"/>
        <v>0</v>
      </c>
      <c r="AE5073" s="73">
        <v>0</v>
      </c>
    </row>
    <row r="5074" spans="1:31" ht="15" customHeight="1">
      <c r="A5074" s="94"/>
      <c r="B5074" s="6" t="str">
        <f>IFERROR(VLOOKUP(A5074,'Distributor List'!$A$2:$D$77,2,0),"-")</f>
        <v>-</v>
      </c>
      <c r="C5074" s="6" t="str">
        <f>IFERROR(VLOOKUP(A5074,'Distributor List'!$A$2:$D$77,3,0),"-")</f>
        <v>-</v>
      </c>
      <c r="D5074" s="6" t="str">
        <f>IFERROR(VLOOKUP(A5074,'Distributor List'!$A$2:$F$77,6,0),"-")</f>
        <v>-</v>
      </c>
      <c r="E5074" s="6" t="str">
        <f>IFERROR(VLOOKUP(A5074,'Distributor List'!$A$2:$D$77,4,0),"-")</f>
        <v>-</v>
      </c>
      <c r="F5074" s="6" t="str">
        <f>IFERROR(VLOOKUP(H5074,'Price List'!$A$2:$H$109,8,0),"-")</f>
        <v>-</v>
      </c>
      <c r="G5074" s="6" t="str">
        <f>IFERROR(VLOOKUP(A5074,'Distributor List'!$A$2:$E$77,5,0),"-")</f>
        <v>-</v>
      </c>
      <c r="H5074" s="10"/>
      <c r="I5074" s="95"/>
      <c r="J5074" s="92"/>
      <c r="K5074" s="92"/>
      <c r="L5074" s="73">
        <f t="shared" si="1581"/>
        <v>0</v>
      </c>
      <c r="M5074" s="73">
        <f t="shared" si="1578"/>
        <v>0</v>
      </c>
      <c r="N5074" s="73"/>
      <c r="O5074" s="73"/>
      <c r="P5074" s="73"/>
      <c r="Q5074" s="73"/>
      <c r="R5074" s="73">
        <f t="shared" si="1580"/>
        <v>0</v>
      </c>
      <c r="S5074" s="76" t="str">
        <f t="shared" ref="S5074:S5137" si="1585">IFERROR(L5074/R5074,"-")</f>
        <v>-</v>
      </c>
      <c r="T5074" s="96">
        <v>0</v>
      </c>
      <c r="U5074" s="97"/>
      <c r="V5074" s="73">
        <f t="shared" si="1579"/>
        <v>0</v>
      </c>
      <c r="W5074" s="73">
        <f t="shared" ref="W5074:W5137" si="1586">L5074-V5074</f>
        <v>0</v>
      </c>
      <c r="X5074" s="76" t="str">
        <f t="shared" ref="X5074:X5137" si="1587">IFERROR(L5074/V5074-1,"-")</f>
        <v>-</v>
      </c>
      <c r="Y5074" s="73">
        <f t="shared" ref="Y5074:Y5137" si="1588">(J5074)/1*1.5</f>
        <v>0</v>
      </c>
      <c r="Z5074" s="73">
        <f t="shared" ref="Z5074:Z5137" si="1589">IF(Y5074&gt;K5074,Y5074-K5074,0)</f>
        <v>0</v>
      </c>
      <c r="AA5074" s="73">
        <f t="shared" si="1582"/>
        <v>0</v>
      </c>
      <c r="AB5074" s="73">
        <f t="shared" ref="AB5074:AB5137" si="1590">IF(Y5074&lt;K5074,K5074-Y5074,0)</f>
        <v>0</v>
      </c>
      <c r="AC5074" s="73">
        <f t="shared" si="1583"/>
        <v>0</v>
      </c>
      <c r="AD5074" s="73">
        <f t="shared" si="1584"/>
        <v>0</v>
      </c>
      <c r="AE5074" s="73">
        <v>0</v>
      </c>
    </row>
    <row r="5075" spans="1:31" ht="15" customHeight="1">
      <c r="A5075" s="94"/>
      <c r="B5075" s="6" t="str">
        <f>IFERROR(VLOOKUP(A5075,'Distributor List'!$A$2:$D$77,2,0),"-")</f>
        <v>-</v>
      </c>
      <c r="C5075" s="6" t="str">
        <f>IFERROR(VLOOKUP(A5075,'Distributor List'!$A$2:$D$77,3,0),"-")</f>
        <v>-</v>
      </c>
      <c r="D5075" s="6" t="str">
        <f>IFERROR(VLOOKUP(A5075,'Distributor List'!$A$2:$F$77,6,0),"-")</f>
        <v>-</v>
      </c>
      <c r="E5075" s="6" t="str">
        <f>IFERROR(VLOOKUP(A5075,'Distributor List'!$A$2:$D$77,4,0),"-")</f>
        <v>-</v>
      </c>
      <c r="F5075" s="6" t="str">
        <f>IFERROR(VLOOKUP(H5075,'Price List'!$A$2:$H$109,8,0),"-")</f>
        <v>-</v>
      </c>
      <c r="G5075" s="6" t="str">
        <f>IFERROR(VLOOKUP(A5075,'Distributor List'!$A$2:$E$77,5,0),"-")</f>
        <v>-</v>
      </c>
      <c r="H5075" s="10"/>
      <c r="I5075" s="95"/>
      <c r="J5075" s="92"/>
      <c r="K5075" s="92"/>
      <c r="L5075" s="73">
        <f t="shared" si="1581"/>
        <v>0</v>
      </c>
      <c r="M5075" s="73">
        <f t="shared" si="1578"/>
        <v>0</v>
      </c>
      <c r="N5075" s="73"/>
      <c r="O5075" s="73"/>
      <c r="P5075" s="73"/>
      <c r="Q5075" s="73"/>
      <c r="R5075" s="73">
        <f t="shared" si="1580"/>
        <v>0</v>
      </c>
      <c r="S5075" s="76" t="str">
        <f t="shared" si="1585"/>
        <v>-</v>
      </c>
      <c r="T5075" s="96">
        <v>0</v>
      </c>
      <c r="U5075" s="97"/>
      <c r="V5075" s="73">
        <f t="shared" si="1579"/>
        <v>0</v>
      </c>
      <c r="W5075" s="73">
        <f t="shared" si="1586"/>
        <v>0</v>
      </c>
      <c r="X5075" s="76" t="str">
        <f t="shared" si="1587"/>
        <v>-</v>
      </c>
      <c r="Y5075" s="73">
        <f t="shared" si="1588"/>
        <v>0</v>
      </c>
      <c r="Z5075" s="73">
        <f t="shared" si="1589"/>
        <v>0</v>
      </c>
      <c r="AA5075" s="73">
        <f t="shared" si="1582"/>
        <v>0</v>
      </c>
      <c r="AB5075" s="73">
        <f t="shared" si="1590"/>
        <v>0</v>
      </c>
      <c r="AC5075" s="73">
        <f t="shared" si="1583"/>
        <v>0</v>
      </c>
      <c r="AD5075" s="73">
        <f t="shared" si="1584"/>
        <v>0</v>
      </c>
      <c r="AE5075" s="73">
        <v>0</v>
      </c>
    </row>
    <row r="5076" spans="1:31" ht="15" customHeight="1">
      <c r="A5076" s="94"/>
      <c r="B5076" s="6" t="str">
        <f>IFERROR(VLOOKUP(A5076,'Distributor List'!$A$2:$D$77,2,0),"-")</f>
        <v>-</v>
      </c>
      <c r="C5076" s="6" t="str">
        <f>IFERROR(VLOOKUP(A5076,'Distributor List'!$A$2:$D$77,3,0),"-")</f>
        <v>-</v>
      </c>
      <c r="D5076" s="6" t="str">
        <f>IFERROR(VLOOKUP(A5076,'Distributor List'!$A$2:$F$77,6,0),"-")</f>
        <v>-</v>
      </c>
      <c r="E5076" s="6" t="str">
        <f>IFERROR(VLOOKUP(A5076,'Distributor List'!$A$2:$D$77,4,0),"-")</f>
        <v>-</v>
      </c>
      <c r="F5076" s="6" t="str">
        <f>IFERROR(VLOOKUP(H5076,'Price List'!$A$2:$H$109,8,0),"-")</f>
        <v>-</v>
      </c>
      <c r="G5076" s="6" t="str">
        <f>IFERROR(VLOOKUP(A5076,'Distributor List'!$A$2:$E$77,5,0),"-")</f>
        <v>-</v>
      </c>
      <c r="H5076" s="10"/>
      <c r="I5076" s="95"/>
      <c r="J5076" s="92"/>
      <c r="K5076" s="92"/>
      <c r="L5076" s="73">
        <f t="shared" si="1581"/>
        <v>0</v>
      </c>
      <c r="M5076" s="73">
        <f t="shared" si="1578"/>
        <v>0</v>
      </c>
      <c r="N5076" s="73"/>
      <c r="O5076" s="73"/>
      <c r="P5076" s="73"/>
      <c r="Q5076" s="73"/>
      <c r="R5076" s="73">
        <f t="shared" si="1580"/>
        <v>0</v>
      </c>
      <c r="S5076" s="76" t="str">
        <f t="shared" si="1585"/>
        <v>-</v>
      </c>
      <c r="T5076" s="96">
        <v>0</v>
      </c>
      <c r="U5076" s="97"/>
      <c r="V5076" s="73">
        <f t="shared" si="1579"/>
        <v>0</v>
      </c>
      <c r="W5076" s="73">
        <f t="shared" si="1586"/>
        <v>0</v>
      </c>
      <c r="X5076" s="76" t="str">
        <f t="shared" si="1587"/>
        <v>-</v>
      </c>
      <c r="Y5076" s="73">
        <f t="shared" si="1588"/>
        <v>0</v>
      </c>
      <c r="Z5076" s="73">
        <f t="shared" si="1589"/>
        <v>0</v>
      </c>
      <c r="AA5076" s="73">
        <f t="shared" si="1582"/>
        <v>0</v>
      </c>
      <c r="AB5076" s="73">
        <f t="shared" si="1590"/>
        <v>0</v>
      </c>
      <c r="AC5076" s="73">
        <f t="shared" si="1583"/>
        <v>0</v>
      </c>
      <c r="AD5076" s="73">
        <f t="shared" si="1584"/>
        <v>0</v>
      </c>
      <c r="AE5076" s="73">
        <v>0</v>
      </c>
    </row>
    <row r="5077" spans="1:31" ht="15" customHeight="1">
      <c r="A5077" s="94"/>
      <c r="B5077" s="6" t="str">
        <f>IFERROR(VLOOKUP(A5077,'Distributor List'!$A$2:$D$77,2,0),"-")</f>
        <v>-</v>
      </c>
      <c r="C5077" s="6" t="str">
        <f>IFERROR(VLOOKUP(A5077,'Distributor List'!$A$2:$D$77,3,0),"-")</f>
        <v>-</v>
      </c>
      <c r="D5077" s="6" t="str">
        <f>IFERROR(VLOOKUP(A5077,'Distributor List'!$A$2:$F$77,6,0),"-")</f>
        <v>-</v>
      </c>
      <c r="E5077" s="6" t="str">
        <f>IFERROR(VLOOKUP(A5077,'Distributor List'!$A$2:$D$77,4,0),"-")</f>
        <v>-</v>
      </c>
      <c r="F5077" s="6" t="str">
        <f>IFERROR(VLOOKUP(H5077,'Price List'!$A$2:$H$109,8,0),"-")</f>
        <v>-</v>
      </c>
      <c r="G5077" s="6" t="str">
        <f>IFERROR(VLOOKUP(A5077,'Distributor List'!$A$2:$E$77,5,0),"-")</f>
        <v>-</v>
      </c>
      <c r="H5077" s="10"/>
      <c r="I5077" s="95"/>
      <c r="J5077" s="92"/>
      <c r="K5077" s="92"/>
      <c r="L5077" s="73">
        <f t="shared" si="1581"/>
        <v>0</v>
      </c>
      <c r="M5077" s="73">
        <f t="shared" si="1578"/>
        <v>0</v>
      </c>
      <c r="N5077" s="73"/>
      <c r="O5077" s="73"/>
      <c r="P5077" s="73"/>
      <c r="Q5077" s="73"/>
      <c r="R5077" s="73">
        <f t="shared" si="1580"/>
        <v>0</v>
      </c>
      <c r="S5077" s="76" t="str">
        <f t="shared" si="1585"/>
        <v>-</v>
      </c>
      <c r="T5077" s="96">
        <v>0</v>
      </c>
      <c r="U5077" s="97"/>
      <c r="V5077" s="73">
        <f t="shared" si="1579"/>
        <v>0</v>
      </c>
      <c r="W5077" s="73">
        <f t="shared" si="1586"/>
        <v>0</v>
      </c>
      <c r="X5077" s="76" t="str">
        <f t="shared" si="1587"/>
        <v>-</v>
      </c>
      <c r="Y5077" s="73">
        <f t="shared" si="1588"/>
        <v>0</v>
      </c>
      <c r="Z5077" s="73">
        <f t="shared" si="1589"/>
        <v>0</v>
      </c>
      <c r="AA5077" s="73">
        <f t="shared" si="1582"/>
        <v>0</v>
      </c>
      <c r="AB5077" s="73">
        <f t="shared" si="1590"/>
        <v>0</v>
      </c>
      <c r="AC5077" s="73">
        <f t="shared" si="1583"/>
        <v>0</v>
      </c>
      <c r="AD5077" s="73">
        <f t="shared" si="1584"/>
        <v>0</v>
      </c>
      <c r="AE5077" s="73">
        <v>0</v>
      </c>
    </row>
    <row r="5078" spans="1:31" ht="15" customHeight="1">
      <c r="A5078" s="94"/>
      <c r="B5078" s="6" t="str">
        <f>IFERROR(VLOOKUP(A5078,'Distributor List'!$A$2:$D$77,2,0),"-")</f>
        <v>-</v>
      </c>
      <c r="C5078" s="6" t="str">
        <f>IFERROR(VLOOKUP(A5078,'Distributor List'!$A$2:$D$77,3,0),"-")</f>
        <v>-</v>
      </c>
      <c r="D5078" s="6" t="str">
        <f>IFERROR(VLOOKUP(A5078,'Distributor List'!$A$2:$F$77,6,0),"-")</f>
        <v>-</v>
      </c>
      <c r="E5078" s="6" t="str">
        <f>IFERROR(VLOOKUP(A5078,'Distributor List'!$A$2:$D$77,4,0),"-")</f>
        <v>-</v>
      </c>
      <c r="F5078" s="6" t="str">
        <f>IFERROR(VLOOKUP(H5078,'Price List'!$A$2:$H$109,8,0),"-")</f>
        <v>-</v>
      </c>
      <c r="G5078" s="6" t="str">
        <f>IFERROR(VLOOKUP(A5078,'Distributor List'!$A$2:$E$77,5,0),"-")</f>
        <v>-</v>
      </c>
      <c r="H5078" s="10"/>
      <c r="I5078" s="95"/>
      <c r="J5078" s="92"/>
      <c r="K5078" s="92"/>
      <c r="L5078" s="73">
        <f t="shared" si="1581"/>
        <v>0</v>
      </c>
      <c r="M5078" s="73">
        <f t="shared" si="1578"/>
        <v>0</v>
      </c>
      <c r="N5078" s="73"/>
      <c r="O5078" s="73"/>
      <c r="P5078" s="73"/>
      <c r="Q5078" s="73"/>
      <c r="R5078" s="73">
        <f t="shared" si="1580"/>
        <v>0</v>
      </c>
      <c r="S5078" s="76" t="str">
        <f t="shared" si="1585"/>
        <v>-</v>
      </c>
      <c r="T5078" s="96">
        <v>0</v>
      </c>
      <c r="U5078" s="97"/>
      <c r="V5078" s="73">
        <f t="shared" si="1579"/>
        <v>0</v>
      </c>
      <c r="W5078" s="73">
        <f t="shared" si="1586"/>
        <v>0</v>
      </c>
      <c r="X5078" s="76" t="str">
        <f t="shared" si="1587"/>
        <v>-</v>
      </c>
      <c r="Y5078" s="73">
        <f t="shared" si="1588"/>
        <v>0</v>
      </c>
      <c r="Z5078" s="73">
        <f t="shared" si="1589"/>
        <v>0</v>
      </c>
      <c r="AA5078" s="73">
        <f t="shared" si="1582"/>
        <v>0</v>
      </c>
      <c r="AB5078" s="73">
        <f t="shared" si="1590"/>
        <v>0</v>
      </c>
      <c r="AC5078" s="73">
        <f t="shared" si="1583"/>
        <v>0</v>
      </c>
      <c r="AD5078" s="73">
        <f t="shared" si="1584"/>
        <v>0</v>
      </c>
      <c r="AE5078" s="73">
        <v>0</v>
      </c>
    </row>
    <row r="5079" spans="1:31" ht="15" customHeight="1">
      <c r="A5079" s="94"/>
      <c r="B5079" s="6" t="str">
        <f>IFERROR(VLOOKUP(A5079,'Distributor List'!$A$2:$D$77,2,0),"-")</f>
        <v>-</v>
      </c>
      <c r="C5079" s="6" t="str">
        <f>IFERROR(VLOOKUP(A5079,'Distributor List'!$A$2:$D$77,3,0),"-")</f>
        <v>-</v>
      </c>
      <c r="D5079" s="6" t="str">
        <f>IFERROR(VLOOKUP(A5079,'Distributor List'!$A$2:$F$77,6,0),"-")</f>
        <v>-</v>
      </c>
      <c r="E5079" s="6" t="str">
        <f>IFERROR(VLOOKUP(A5079,'Distributor List'!$A$2:$D$77,4,0),"-")</f>
        <v>-</v>
      </c>
      <c r="F5079" s="6" t="str">
        <f>IFERROR(VLOOKUP(H5079,'Price List'!$A$2:$H$109,8,0),"-")</f>
        <v>-</v>
      </c>
      <c r="G5079" s="6" t="str">
        <f>IFERROR(VLOOKUP(A5079,'Distributor List'!$A$2:$E$77,5,0),"-")</f>
        <v>-</v>
      </c>
      <c r="H5079" s="10"/>
      <c r="I5079" s="95"/>
      <c r="J5079" s="92"/>
      <c r="K5079" s="92"/>
      <c r="L5079" s="73">
        <f t="shared" si="1581"/>
        <v>0</v>
      </c>
      <c r="M5079" s="73">
        <f t="shared" si="1578"/>
        <v>0</v>
      </c>
      <c r="N5079" s="73"/>
      <c r="O5079" s="73"/>
      <c r="P5079" s="73"/>
      <c r="Q5079" s="73"/>
      <c r="R5079" s="73">
        <f t="shared" si="1580"/>
        <v>0</v>
      </c>
      <c r="S5079" s="76" t="str">
        <f t="shared" si="1585"/>
        <v>-</v>
      </c>
      <c r="T5079" s="96">
        <v>0</v>
      </c>
      <c r="U5079" s="97"/>
      <c r="V5079" s="73">
        <f t="shared" si="1579"/>
        <v>0</v>
      </c>
      <c r="W5079" s="73">
        <f t="shared" si="1586"/>
        <v>0</v>
      </c>
      <c r="X5079" s="76" t="str">
        <f t="shared" si="1587"/>
        <v>-</v>
      </c>
      <c r="Y5079" s="73">
        <f t="shared" si="1588"/>
        <v>0</v>
      </c>
      <c r="Z5079" s="73">
        <f t="shared" si="1589"/>
        <v>0</v>
      </c>
      <c r="AA5079" s="73">
        <f t="shared" si="1582"/>
        <v>0</v>
      </c>
      <c r="AB5079" s="73">
        <f t="shared" si="1590"/>
        <v>0</v>
      </c>
      <c r="AC5079" s="73">
        <f t="shared" si="1583"/>
        <v>0</v>
      </c>
      <c r="AD5079" s="73">
        <f t="shared" si="1584"/>
        <v>0</v>
      </c>
      <c r="AE5079" s="73">
        <v>0</v>
      </c>
    </row>
    <row r="5080" spans="1:31" ht="15" customHeight="1">
      <c r="A5080" s="94"/>
      <c r="B5080" s="6" t="str">
        <f>IFERROR(VLOOKUP(A5080,'Distributor List'!$A$2:$D$77,2,0),"-")</f>
        <v>-</v>
      </c>
      <c r="C5080" s="6" t="str">
        <f>IFERROR(VLOOKUP(A5080,'Distributor List'!$A$2:$D$77,3,0),"-")</f>
        <v>-</v>
      </c>
      <c r="D5080" s="6" t="str">
        <f>IFERROR(VLOOKUP(A5080,'Distributor List'!$A$2:$F$77,6,0),"-")</f>
        <v>-</v>
      </c>
      <c r="E5080" s="6" t="str">
        <f>IFERROR(VLOOKUP(A5080,'Distributor List'!$A$2:$D$77,4,0),"-")</f>
        <v>-</v>
      </c>
      <c r="F5080" s="6" t="str">
        <f>IFERROR(VLOOKUP(H5080,'Price List'!$A$2:$H$109,8,0),"-")</f>
        <v>-</v>
      </c>
      <c r="G5080" s="6" t="str">
        <f>IFERROR(VLOOKUP(A5080,'Distributor List'!$A$2:$E$77,5,0),"-")</f>
        <v>-</v>
      </c>
      <c r="H5080" s="10"/>
      <c r="I5080" s="95"/>
      <c r="J5080" s="92"/>
      <c r="K5080" s="92"/>
      <c r="L5080" s="73">
        <f t="shared" si="1581"/>
        <v>0</v>
      </c>
      <c r="M5080" s="73">
        <f t="shared" si="1578"/>
        <v>0</v>
      </c>
      <c r="N5080" s="73"/>
      <c r="O5080" s="73"/>
      <c r="P5080" s="73"/>
      <c r="Q5080" s="73"/>
      <c r="R5080" s="73">
        <f t="shared" si="1580"/>
        <v>0</v>
      </c>
      <c r="S5080" s="76" t="str">
        <f t="shared" si="1585"/>
        <v>-</v>
      </c>
      <c r="T5080" s="96">
        <v>0</v>
      </c>
      <c r="U5080" s="97"/>
      <c r="V5080" s="73">
        <f t="shared" si="1579"/>
        <v>0</v>
      </c>
      <c r="W5080" s="73">
        <f t="shared" si="1586"/>
        <v>0</v>
      </c>
      <c r="X5080" s="76" t="str">
        <f t="shared" si="1587"/>
        <v>-</v>
      </c>
      <c r="Y5080" s="73">
        <f t="shared" si="1588"/>
        <v>0</v>
      </c>
      <c r="Z5080" s="73">
        <f t="shared" si="1589"/>
        <v>0</v>
      </c>
      <c r="AA5080" s="73">
        <f t="shared" si="1582"/>
        <v>0</v>
      </c>
      <c r="AB5080" s="73">
        <f t="shared" si="1590"/>
        <v>0</v>
      </c>
      <c r="AC5080" s="73">
        <f t="shared" si="1583"/>
        <v>0</v>
      </c>
      <c r="AD5080" s="73">
        <f t="shared" si="1584"/>
        <v>0</v>
      </c>
      <c r="AE5080" s="73">
        <v>0</v>
      </c>
    </row>
    <row r="5081" spans="1:31" ht="15" customHeight="1">
      <c r="A5081" s="94"/>
      <c r="B5081" s="6" t="str">
        <f>IFERROR(VLOOKUP(A5081,'Distributor List'!$A$2:$D$77,2,0),"-")</f>
        <v>-</v>
      </c>
      <c r="C5081" s="6" t="str">
        <f>IFERROR(VLOOKUP(A5081,'Distributor List'!$A$2:$D$77,3,0),"-")</f>
        <v>-</v>
      </c>
      <c r="D5081" s="6" t="str">
        <f>IFERROR(VLOOKUP(A5081,'Distributor List'!$A$2:$F$77,6,0),"-")</f>
        <v>-</v>
      </c>
      <c r="E5081" s="6" t="str">
        <f>IFERROR(VLOOKUP(A5081,'Distributor List'!$A$2:$D$77,4,0),"-")</f>
        <v>-</v>
      </c>
      <c r="F5081" s="6" t="str">
        <f>IFERROR(VLOOKUP(H5081,'Price List'!$A$2:$H$109,8,0),"-")</f>
        <v>-</v>
      </c>
      <c r="G5081" s="6" t="str">
        <f>IFERROR(VLOOKUP(A5081,'Distributor List'!$A$2:$E$77,5,0),"-")</f>
        <v>-</v>
      </c>
      <c r="H5081" s="10"/>
      <c r="I5081" s="95"/>
      <c r="J5081" s="92"/>
      <c r="K5081" s="92"/>
      <c r="L5081" s="73">
        <f t="shared" si="1581"/>
        <v>0</v>
      </c>
      <c r="M5081" s="73">
        <f t="shared" si="1578"/>
        <v>0</v>
      </c>
      <c r="N5081" s="73"/>
      <c r="O5081" s="73"/>
      <c r="P5081" s="73"/>
      <c r="Q5081" s="73"/>
      <c r="R5081" s="73">
        <f t="shared" si="1580"/>
        <v>0</v>
      </c>
      <c r="S5081" s="76" t="str">
        <f t="shared" si="1585"/>
        <v>-</v>
      </c>
      <c r="T5081" s="96">
        <v>0</v>
      </c>
      <c r="U5081" s="97"/>
      <c r="V5081" s="73">
        <f t="shared" si="1579"/>
        <v>0</v>
      </c>
      <c r="W5081" s="73">
        <f t="shared" si="1586"/>
        <v>0</v>
      </c>
      <c r="X5081" s="76" t="str">
        <f t="shared" si="1587"/>
        <v>-</v>
      </c>
      <c r="Y5081" s="73">
        <f t="shared" si="1588"/>
        <v>0</v>
      </c>
      <c r="Z5081" s="73">
        <f t="shared" si="1589"/>
        <v>0</v>
      </c>
      <c r="AA5081" s="73">
        <f t="shared" si="1582"/>
        <v>0</v>
      </c>
      <c r="AB5081" s="73">
        <f t="shared" si="1590"/>
        <v>0</v>
      </c>
      <c r="AC5081" s="73">
        <f t="shared" si="1583"/>
        <v>0</v>
      </c>
      <c r="AD5081" s="73">
        <f t="shared" si="1584"/>
        <v>0</v>
      </c>
      <c r="AE5081" s="73">
        <v>0</v>
      </c>
    </row>
    <row r="5082" spans="1:31" ht="15" customHeight="1">
      <c r="A5082" s="94"/>
      <c r="B5082" s="6" t="str">
        <f>IFERROR(VLOOKUP(A5082,'Distributor List'!$A$2:$D$77,2,0),"-")</f>
        <v>-</v>
      </c>
      <c r="C5082" s="6" t="str">
        <f>IFERROR(VLOOKUP(A5082,'Distributor List'!$A$2:$D$77,3,0),"-")</f>
        <v>-</v>
      </c>
      <c r="D5082" s="6" t="str">
        <f>IFERROR(VLOOKUP(A5082,'Distributor List'!$A$2:$F$77,6,0),"-")</f>
        <v>-</v>
      </c>
      <c r="E5082" s="6" t="str">
        <f>IFERROR(VLOOKUP(A5082,'Distributor List'!$A$2:$D$77,4,0),"-")</f>
        <v>-</v>
      </c>
      <c r="F5082" s="6" t="str">
        <f>IFERROR(VLOOKUP(H5082,'Price List'!$A$2:$H$109,8,0),"-")</f>
        <v>-</v>
      </c>
      <c r="G5082" s="6" t="str">
        <f>IFERROR(VLOOKUP(A5082,'Distributor List'!$A$2:$E$77,5,0),"-")</f>
        <v>-</v>
      </c>
      <c r="H5082" s="10"/>
      <c r="I5082" s="95"/>
      <c r="J5082" s="92"/>
      <c r="K5082" s="92"/>
      <c r="L5082" s="73">
        <f t="shared" si="1581"/>
        <v>0</v>
      </c>
      <c r="M5082" s="73">
        <f t="shared" si="1578"/>
        <v>0</v>
      </c>
      <c r="N5082" s="73"/>
      <c r="O5082" s="73"/>
      <c r="P5082" s="73"/>
      <c r="Q5082" s="73"/>
      <c r="R5082" s="73">
        <f t="shared" si="1580"/>
        <v>0</v>
      </c>
      <c r="S5082" s="76" t="str">
        <f t="shared" si="1585"/>
        <v>-</v>
      </c>
      <c r="T5082" s="96">
        <v>0</v>
      </c>
      <c r="U5082" s="97"/>
      <c r="V5082" s="73">
        <f t="shared" si="1579"/>
        <v>0</v>
      </c>
      <c r="W5082" s="73">
        <f t="shared" si="1586"/>
        <v>0</v>
      </c>
      <c r="X5082" s="76" t="str">
        <f t="shared" si="1587"/>
        <v>-</v>
      </c>
      <c r="Y5082" s="73">
        <f t="shared" si="1588"/>
        <v>0</v>
      </c>
      <c r="Z5082" s="73">
        <f t="shared" si="1589"/>
        <v>0</v>
      </c>
      <c r="AA5082" s="73">
        <f t="shared" si="1582"/>
        <v>0</v>
      </c>
      <c r="AB5082" s="73">
        <f t="shared" si="1590"/>
        <v>0</v>
      </c>
      <c r="AC5082" s="73">
        <f t="shared" si="1583"/>
        <v>0</v>
      </c>
      <c r="AD5082" s="73">
        <f t="shared" si="1584"/>
        <v>0</v>
      </c>
      <c r="AE5082" s="73">
        <v>0</v>
      </c>
    </row>
    <row r="5083" spans="1:31" ht="15" customHeight="1">
      <c r="A5083" s="94"/>
      <c r="B5083" s="6" t="str">
        <f>IFERROR(VLOOKUP(A5083,'Distributor List'!$A$2:$D$77,2,0),"-")</f>
        <v>-</v>
      </c>
      <c r="C5083" s="6" t="str">
        <f>IFERROR(VLOOKUP(A5083,'Distributor List'!$A$2:$D$77,3,0),"-")</f>
        <v>-</v>
      </c>
      <c r="D5083" s="6" t="str">
        <f>IFERROR(VLOOKUP(A5083,'Distributor List'!$A$2:$F$77,6,0),"-")</f>
        <v>-</v>
      </c>
      <c r="E5083" s="6" t="str">
        <f>IFERROR(VLOOKUP(A5083,'Distributor List'!$A$2:$D$77,4,0),"-")</f>
        <v>-</v>
      </c>
      <c r="F5083" s="6" t="str">
        <f>IFERROR(VLOOKUP(H5083,'Price List'!$A$2:$H$109,8,0),"-")</f>
        <v>-</v>
      </c>
      <c r="G5083" s="6" t="str">
        <f>IFERROR(VLOOKUP(A5083,'Distributor List'!$A$2:$E$77,5,0),"-")</f>
        <v>-</v>
      </c>
      <c r="H5083" s="10"/>
      <c r="I5083" s="95"/>
      <c r="J5083" s="92"/>
      <c r="K5083" s="92"/>
      <c r="L5083" s="73">
        <f t="shared" si="1581"/>
        <v>0</v>
      </c>
      <c r="M5083" s="73">
        <f t="shared" si="1578"/>
        <v>0</v>
      </c>
      <c r="N5083" s="73"/>
      <c r="O5083" s="73"/>
      <c r="P5083" s="73"/>
      <c r="Q5083" s="73"/>
      <c r="R5083" s="73">
        <f t="shared" si="1580"/>
        <v>0</v>
      </c>
      <c r="S5083" s="76" t="str">
        <f t="shared" si="1585"/>
        <v>-</v>
      </c>
      <c r="T5083" s="96">
        <v>0</v>
      </c>
      <c r="U5083" s="97"/>
      <c r="V5083" s="73">
        <f t="shared" si="1579"/>
        <v>0</v>
      </c>
      <c r="W5083" s="73">
        <f t="shared" si="1586"/>
        <v>0</v>
      </c>
      <c r="X5083" s="76" t="str">
        <f t="shared" si="1587"/>
        <v>-</v>
      </c>
      <c r="Y5083" s="73">
        <f t="shared" si="1588"/>
        <v>0</v>
      </c>
      <c r="Z5083" s="73">
        <f t="shared" si="1589"/>
        <v>0</v>
      </c>
      <c r="AA5083" s="73">
        <f t="shared" si="1582"/>
        <v>0</v>
      </c>
      <c r="AB5083" s="73">
        <f t="shared" si="1590"/>
        <v>0</v>
      </c>
      <c r="AC5083" s="73">
        <f t="shared" si="1583"/>
        <v>0</v>
      </c>
      <c r="AD5083" s="73">
        <f t="shared" si="1584"/>
        <v>0</v>
      </c>
      <c r="AE5083" s="73">
        <v>0</v>
      </c>
    </row>
    <row r="5084" spans="1:31" ht="15" customHeight="1">
      <c r="A5084" s="94"/>
      <c r="B5084" s="6" t="str">
        <f>IFERROR(VLOOKUP(A5084,'Distributor List'!$A$2:$D$77,2,0),"-")</f>
        <v>-</v>
      </c>
      <c r="C5084" s="6" t="str">
        <f>IFERROR(VLOOKUP(A5084,'Distributor List'!$A$2:$D$77,3,0),"-")</f>
        <v>-</v>
      </c>
      <c r="D5084" s="6" t="str">
        <f>IFERROR(VLOOKUP(A5084,'Distributor List'!$A$2:$F$77,6,0),"-")</f>
        <v>-</v>
      </c>
      <c r="E5084" s="6" t="str">
        <f>IFERROR(VLOOKUP(A5084,'Distributor List'!$A$2:$D$77,4,0),"-")</f>
        <v>-</v>
      </c>
      <c r="F5084" s="6" t="str">
        <f>IFERROR(VLOOKUP(H5084,'Price List'!$A$2:$H$109,8,0),"-")</f>
        <v>-</v>
      </c>
      <c r="G5084" s="6" t="str">
        <f>IFERROR(VLOOKUP(A5084,'Distributor List'!$A$2:$E$77,5,0),"-")</f>
        <v>-</v>
      </c>
      <c r="H5084" s="10"/>
      <c r="I5084" s="95"/>
      <c r="J5084" s="92"/>
      <c r="K5084" s="92"/>
      <c r="L5084" s="73">
        <f t="shared" si="1581"/>
        <v>0</v>
      </c>
      <c r="M5084" s="73">
        <f t="shared" si="1578"/>
        <v>0</v>
      </c>
      <c r="N5084" s="73"/>
      <c r="O5084" s="73"/>
      <c r="P5084" s="73"/>
      <c r="Q5084" s="73"/>
      <c r="R5084" s="73">
        <f t="shared" si="1580"/>
        <v>0</v>
      </c>
      <c r="S5084" s="76" t="str">
        <f t="shared" si="1585"/>
        <v>-</v>
      </c>
      <c r="T5084" s="96">
        <v>0</v>
      </c>
      <c r="U5084" s="97"/>
      <c r="V5084" s="73">
        <f t="shared" si="1579"/>
        <v>0</v>
      </c>
      <c r="W5084" s="73">
        <f t="shared" si="1586"/>
        <v>0</v>
      </c>
      <c r="X5084" s="76" t="str">
        <f t="shared" si="1587"/>
        <v>-</v>
      </c>
      <c r="Y5084" s="73">
        <f t="shared" si="1588"/>
        <v>0</v>
      </c>
      <c r="Z5084" s="73">
        <f t="shared" si="1589"/>
        <v>0</v>
      </c>
      <c r="AA5084" s="73">
        <f t="shared" si="1582"/>
        <v>0</v>
      </c>
      <c r="AB5084" s="73">
        <f t="shared" si="1590"/>
        <v>0</v>
      </c>
      <c r="AC5084" s="73">
        <f t="shared" si="1583"/>
        <v>0</v>
      </c>
      <c r="AD5084" s="73">
        <f t="shared" si="1584"/>
        <v>0</v>
      </c>
      <c r="AE5084" s="73">
        <v>0</v>
      </c>
    </row>
    <row r="5085" spans="1:31" ht="15" customHeight="1">
      <c r="A5085" s="94"/>
      <c r="B5085" s="6" t="str">
        <f>IFERROR(VLOOKUP(A5085,'Distributor List'!$A$2:$D$77,2,0),"-")</f>
        <v>-</v>
      </c>
      <c r="C5085" s="6" t="str">
        <f>IFERROR(VLOOKUP(A5085,'Distributor List'!$A$2:$D$77,3,0),"-")</f>
        <v>-</v>
      </c>
      <c r="D5085" s="6" t="str">
        <f>IFERROR(VLOOKUP(A5085,'Distributor List'!$A$2:$F$77,6,0),"-")</f>
        <v>-</v>
      </c>
      <c r="E5085" s="6" t="str">
        <f>IFERROR(VLOOKUP(A5085,'Distributor List'!$A$2:$D$77,4,0),"-")</f>
        <v>-</v>
      </c>
      <c r="F5085" s="6" t="str">
        <f>IFERROR(VLOOKUP(H5085,'Price List'!$A$2:$H$109,8,0),"-")</f>
        <v>-</v>
      </c>
      <c r="G5085" s="6" t="str">
        <f>IFERROR(VLOOKUP(A5085,'Distributor List'!$A$2:$E$77,5,0),"-")</f>
        <v>-</v>
      </c>
      <c r="H5085" s="10"/>
      <c r="I5085" s="95"/>
      <c r="J5085" s="92"/>
      <c r="K5085" s="92"/>
      <c r="L5085" s="73">
        <f t="shared" si="1581"/>
        <v>0</v>
      </c>
      <c r="M5085" s="73">
        <f t="shared" si="1578"/>
        <v>0</v>
      </c>
      <c r="N5085" s="73"/>
      <c r="O5085" s="73"/>
      <c r="P5085" s="73"/>
      <c r="Q5085" s="73"/>
      <c r="R5085" s="73">
        <f t="shared" si="1580"/>
        <v>0</v>
      </c>
      <c r="S5085" s="76" t="str">
        <f t="shared" si="1585"/>
        <v>-</v>
      </c>
      <c r="T5085" s="96">
        <v>0</v>
      </c>
      <c r="U5085" s="97"/>
      <c r="V5085" s="73">
        <f t="shared" si="1579"/>
        <v>0</v>
      </c>
      <c r="W5085" s="73">
        <f t="shared" si="1586"/>
        <v>0</v>
      </c>
      <c r="X5085" s="76" t="str">
        <f t="shared" si="1587"/>
        <v>-</v>
      </c>
      <c r="Y5085" s="73">
        <f t="shared" si="1588"/>
        <v>0</v>
      </c>
      <c r="Z5085" s="73">
        <f t="shared" si="1589"/>
        <v>0</v>
      </c>
      <c r="AA5085" s="73">
        <f t="shared" si="1582"/>
        <v>0</v>
      </c>
      <c r="AB5085" s="73">
        <f t="shared" si="1590"/>
        <v>0</v>
      </c>
      <c r="AC5085" s="73">
        <f t="shared" si="1583"/>
        <v>0</v>
      </c>
      <c r="AD5085" s="73">
        <f t="shared" si="1584"/>
        <v>0</v>
      </c>
      <c r="AE5085" s="73">
        <v>0</v>
      </c>
    </row>
    <row r="5086" spans="1:31" ht="15" customHeight="1">
      <c r="A5086" s="94"/>
      <c r="B5086" s="6" t="str">
        <f>IFERROR(VLOOKUP(A5086,'Distributor List'!$A$2:$D$77,2,0),"-")</f>
        <v>-</v>
      </c>
      <c r="C5086" s="6" t="str">
        <f>IFERROR(VLOOKUP(A5086,'Distributor List'!$A$2:$D$77,3,0),"-")</f>
        <v>-</v>
      </c>
      <c r="D5086" s="6" t="str">
        <f>IFERROR(VLOOKUP(A5086,'Distributor List'!$A$2:$F$77,6,0),"-")</f>
        <v>-</v>
      </c>
      <c r="E5086" s="6" t="str">
        <f>IFERROR(VLOOKUP(A5086,'Distributor List'!$A$2:$D$77,4,0),"-")</f>
        <v>-</v>
      </c>
      <c r="F5086" s="6" t="str">
        <f>IFERROR(VLOOKUP(H5086,'Price List'!$A$2:$H$109,8,0),"-")</f>
        <v>-</v>
      </c>
      <c r="G5086" s="6" t="str">
        <f>IFERROR(VLOOKUP(A5086,'Distributor List'!$A$2:$E$77,5,0),"-")</f>
        <v>-</v>
      </c>
      <c r="H5086" s="10"/>
      <c r="I5086" s="95"/>
      <c r="J5086" s="92"/>
      <c r="K5086" s="92"/>
      <c r="L5086" s="73">
        <f t="shared" si="1581"/>
        <v>0</v>
      </c>
      <c r="M5086" s="73">
        <f t="shared" si="1578"/>
        <v>0</v>
      </c>
      <c r="N5086" s="73"/>
      <c r="O5086" s="73"/>
      <c r="P5086" s="73"/>
      <c r="Q5086" s="73"/>
      <c r="R5086" s="73">
        <f t="shared" si="1580"/>
        <v>0</v>
      </c>
      <c r="S5086" s="76" t="str">
        <f t="shared" si="1585"/>
        <v>-</v>
      </c>
      <c r="T5086" s="96">
        <v>0</v>
      </c>
      <c r="U5086" s="97"/>
      <c r="V5086" s="73">
        <f t="shared" si="1579"/>
        <v>0</v>
      </c>
      <c r="W5086" s="73">
        <f t="shared" si="1586"/>
        <v>0</v>
      </c>
      <c r="X5086" s="76" t="str">
        <f t="shared" si="1587"/>
        <v>-</v>
      </c>
      <c r="Y5086" s="73">
        <f t="shared" si="1588"/>
        <v>0</v>
      </c>
      <c r="Z5086" s="73">
        <f t="shared" si="1589"/>
        <v>0</v>
      </c>
      <c r="AA5086" s="73">
        <f t="shared" si="1582"/>
        <v>0</v>
      </c>
      <c r="AB5086" s="73">
        <f t="shared" si="1590"/>
        <v>0</v>
      </c>
      <c r="AC5086" s="73">
        <f t="shared" si="1583"/>
        <v>0</v>
      </c>
      <c r="AD5086" s="73">
        <f t="shared" si="1584"/>
        <v>0</v>
      </c>
      <c r="AE5086" s="73">
        <v>0</v>
      </c>
    </row>
    <row r="5087" spans="1:31" ht="15" customHeight="1">
      <c r="A5087" s="94"/>
      <c r="B5087" s="6" t="str">
        <f>IFERROR(VLOOKUP(A5087,'Distributor List'!$A$2:$D$77,2,0),"-")</f>
        <v>-</v>
      </c>
      <c r="C5087" s="6" t="str">
        <f>IFERROR(VLOOKUP(A5087,'Distributor List'!$A$2:$D$77,3,0),"-")</f>
        <v>-</v>
      </c>
      <c r="D5087" s="6" t="str">
        <f>IFERROR(VLOOKUP(A5087,'Distributor List'!$A$2:$F$77,6,0),"-")</f>
        <v>-</v>
      </c>
      <c r="E5087" s="6" t="str">
        <f>IFERROR(VLOOKUP(A5087,'Distributor List'!$A$2:$D$77,4,0),"-")</f>
        <v>-</v>
      </c>
      <c r="F5087" s="6" t="str">
        <f>IFERROR(VLOOKUP(H5087,'Price List'!$A$2:$H$109,8,0),"-")</f>
        <v>-</v>
      </c>
      <c r="G5087" s="6" t="str">
        <f>IFERROR(VLOOKUP(A5087,'Distributor List'!$A$2:$E$77,5,0),"-")</f>
        <v>-</v>
      </c>
      <c r="H5087" s="10"/>
      <c r="I5087" s="95"/>
      <c r="J5087" s="92"/>
      <c r="K5087" s="92"/>
      <c r="L5087" s="73">
        <f t="shared" si="1581"/>
        <v>0</v>
      </c>
      <c r="M5087" s="73">
        <f t="shared" si="1578"/>
        <v>0</v>
      </c>
      <c r="N5087" s="73"/>
      <c r="O5087" s="73"/>
      <c r="P5087" s="73"/>
      <c r="Q5087" s="73"/>
      <c r="R5087" s="73">
        <f t="shared" si="1580"/>
        <v>0</v>
      </c>
      <c r="S5087" s="76" t="str">
        <f t="shared" si="1585"/>
        <v>-</v>
      </c>
      <c r="T5087" s="96">
        <v>0</v>
      </c>
      <c r="U5087" s="97"/>
      <c r="V5087" s="73">
        <f t="shared" si="1579"/>
        <v>0</v>
      </c>
      <c r="W5087" s="73">
        <f t="shared" si="1586"/>
        <v>0</v>
      </c>
      <c r="X5087" s="76" t="str">
        <f t="shared" si="1587"/>
        <v>-</v>
      </c>
      <c r="Y5087" s="73">
        <f t="shared" si="1588"/>
        <v>0</v>
      </c>
      <c r="Z5087" s="73">
        <f t="shared" si="1589"/>
        <v>0</v>
      </c>
      <c r="AA5087" s="73">
        <f t="shared" si="1582"/>
        <v>0</v>
      </c>
      <c r="AB5087" s="73">
        <f t="shared" si="1590"/>
        <v>0</v>
      </c>
      <c r="AC5087" s="73">
        <f t="shared" si="1583"/>
        <v>0</v>
      </c>
      <c r="AD5087" s="73">
        <f t="shared" si="1584"/>
        <v>0</v>
      </c>
      <c r="AE5087" s="73">
        <v>0</v>
      </c>
    </row>
    <row r="5088" spans="1:31" ht="15" customHeight="1">
      <c r="A5088" s="94"/>
      <c r="B5088" s="6" t="str">
        <f>IFERROR(VLOOKUP(A5088,'Distributor List'!$A$2:$D$77,2,0),"-")</f>
        <v>-</v>
      </c>
      <c r="C5088" s="6" t="str">
        <f>IFERROR(VLOOKUP(A5088,'Distributor List'!$A$2:$D$77,3,0),"-")</f>
        <v>-</v>
      </c>
      <c r="D5088" s="6" t="str">
        <f>IFERROR(VLOOKUP(A5088,'Distributor List'!$A$2:$F$77,6,0),"-")</f>
        <v>-</v>
      </c>
      <c r="E5088" s="6" t="str">
        <f>IFERROR(VLOOKUP(A5088,'Distributor List'!$A$2:$D$77,4,0),"-")</f>
        <v>-</v>
      </c>
      <c r="F5088" s="6" t="str">
        <f>IFERROR(VLOOKUP(H5088,'Price List'!$A$2:$H$109,8,0),"-")</f>
        <v>-</v>
      </c>
      <c r="G5088" s="6" t="str">
        <f>IFERROR(VLOOKUP(A5088,'Distributor List'!$A$2:$E$77,5,0),"-")</f>
        <v>-</v>
      </c>
      <c r="H5088" s="10"/>
      <c r="I5088" s="95"/>
      <c r="J5088" s="92"/>
      <c r="K5088" s="92"/>
      <c r="L5088" s="73">
        <f t="shared" si="1581"/>
        <v>0</v>
      </c>
      <c r="M5088" s="73">
        <f t="shared" si="1578"/>
        <v>0</v>
      </c>
      <c r="N5088" s="73"/>
      <c r="O5088" s="73"/>
      <c r="P5088" s="73"/>
      <c r="Q5088" s="73"/>
      <c r="R5088" s="73">
        <f t="shared" si="1580"/>
        <v>0</v>
      </c>
      <c r="S5088" s="76" t="str">
        <f t="shared" si="1585"/>
        <v>-</v>
      </c>
      <c r="T5088" s="96">
        <v>0</v>
      </c>
      <c r="U5088" s="97"/>
      <c r="V5088" s="73">
        <f t="shared" si="1579"/>
        <v>0</v>
      </c>
      <c r="W5088" s="73">
        <f t="shared" si="1586"/>
        <v>0</v>
      </c>
      <c r="X5088" s="76" t="str">
        <f t="shared" si="1587"/>
        <v>-</v>
      </c>
      <c r="Y5088" s="73">
        <f t="shared" si="1588"/>
        <v>0</v>
      </c>
      <c r="Z5088" s="73">
        <f t="shared" si="1589"/>
        <v>0</v>
      </c>
      <c r="AA5088" s="73">
        <f t="shared" si="1582"/>
        <v>0</v>
      </c>
      <c r="AB5088" s="73">
        <f t="shared" si="1590"/>
        <v>0</v>
      </c>
      <c r="AC5088" s="73">
        <f t="shared" si="1583"/>
        <v>0</v>
      </c>
      <c r="AD5088" s="73">
        <f t="shared" si="1584"/>
        <v>0</v>
      </c>
      <c r="AE5088" s="73">
        <v>0</v>
      </c>
    </row>
    <row r="5089" spans="1:31" ht="15" customHeight="1">
      <c r="A5089" s="94"/>
      <c r="B5089" s="6" t="str">
        <f>IFERROR(VLOOKUP(A5089,'Distributor List'!$A$2:$D$77,2,0),"-")</f>
        <v>-</v>
      </c>
      <c r="C5089" s="6" t="str">
        <f>IFERROR(VLOOKUP(A5089,'Distributor List'!$A$2:$D$77,3,0),"-")</f>
        <v>-</v>
      </c>
      <c r="D5089" s="6" t="str">
        <f>IFERROR(VLOOKUP(A5089,'Distributor List'!$A$2:$F$77,6,0),"-")</f>
        <v>-</v>
      </c>
      <c r="E5089" s="6" t="str">
        <f>IFERROR(VLOOKUP(A5089,'Distributor List'!$A$2:$D$77,4,0),"-")</f>
        <v>-</v>
      </c>
      <c r="F5089" s="6" t="str">
        <f>IFERROR(VLOOKUP(H5089,'Price List'!$A$2:$H$109,8,0),"-")</f>
        <v>-</v>
      </c>
      <c r="G5089" s="6" t="str">
        <f>IFERROR(VLOOKUP(A5089,'Distributor List'!$A$2:$E$77,5,0),"-")</f>
        <v>-</v>
      </c>
      <c r="H5089" s="10"/>
      <c r="I5089" s="95"/>
      <c r="J5089" s="92"/>
      <c r="K5089" s="92"/>
      <c r="L5089" s="73">
        <f t="shared" si="1581"/>
        <v>0</v>
      </c>
      <c r="M5089" s="73">
        <f t="shared" si="1578"/>
        <v>0</v>
      </c>
      <c r="N5089" s="73"/>
      <c r="O5089" s="73"/>
      <c r="P5089" s="73"/>
      <c r="Q5089" s="73"/>
      <c r="R5089" s="73">
        <f t="shared" si="1580"/>
        <v>0</v>
      </c>
      <c r="S5089" s="76" t="str">
        <f t="shared" si="1585"/>
        <v>-</v>
      </c>
      <c r="T5089" s="96">
        <v>0</v>
      </c>
      <c r="U5089" s="97"/>
      <c r="V5089" s="73">
        <f t="shared" si="1579"/>
        <v>0</v>
      </c>
      <c r="W5089" s="73">
        <f t="shared" si="1586"/>
        <v>0</v>
      </c>
      <c r="X5089" s="76" t="str">
        <f t="shared" si="1587"/>
        <v>-</v>
      </c>
      <c r="Y5089" s="73">
        <f t="shared" si="1588"/>
        <v>0</v>
      </c>
      <c r="Z5089" s="73">
        <f t="shared" si="1589"/>
        <v>0</v>
      </c>
      <c r="AA5089" s="73">
        <f t="shared" si="1582"/>
        <v>0</v>
      </c>
      <c r="AB5089" s="73">
        <f t="shared" si="1590"/>
        <v>0</v>
      </c>
      <c r="AC5089" s="73">
        <f t="shared" si="1583"/>
        <v>0</v>
      </c>
      <c r="AD5089" s="73">
        <f t="shared" si="1584"/>
        <v>0</v>
      </c>
      <c r="AE5089" s="73">
        <v>0</v>
      </c>
    </row>
    <row r="5090" spans="1:31" ht="15" customHeight="1">
      <c r="A5090" s="94"/>
      <c r="B5090" s="6" t="str">
        <f>IFERROR(VLOOKUP(A5090,'Distributor List'!$A$2:$D$77,2,0),"-")</f>
        <v>-</v>
      </c>
      <c r="C5090" s="6" t="str">
        <f>IFERROR(VLOOKUP(A5090,'Distributor List'!$A$2:$D$77,3,0),"-")</f>
        <v>-</v>
      </c>
      <c r="D5090" s="6" t="str">
        <f>IFERROR(VLOOKUP(A5090,'Distributor List'!$A$2:$F$77,6,0),"-")</f>
        <v>-</v>
      </c>
      <c r="E5090" s="6" t="str">
        <f>IFERROR(VLOOKUP(A5090,'Distributor List'!$A$2:$D$77,4,0),"-")</f>
        <v>-</v>
      </c>
      <c r="F5090" s="6" t="str">
        <f>IFERROR(VLOOKUP(H5090,'Price List'!$A$2:$H$109,8,0),"-")</f>
        <v>-</v>
      </c>
      <c r="G5090" s="6" t="str">
        <f>IFERROR(VLOOKUP(A5090,'Distributor List'!$A$2:$E$77,5,0),"-")</f>
        <v>-</v>
      </c>
      <c r="H5090" s="10"/>
      <c r="I5090" s="95"/>
      <c r="J5090" s="92"/>
      <c r="K5090" s="92"/>
      <c r="L5090" s="73">
        <f t="shared" si="1581"/>
        <v>0</v>
      </c>
      <c r="M5090" s="73">
        <f t="shared" si="1578"/>
        <v>0</v>
      </c>
      <c r="N5090" s="73"/>
      <c r="O5090" s="73"/>
      <c r="P5090" s="73"/>
      <c r="Q5090" s="73"/>
      <c r="R5090" s="73">
        <f t="shared" si="1580"/>
        <v>0</v>
      </c>
      <c r="S5090" s="76" t="str">
        <f t="shared" si="1585"/>
        <v>-</v>
      </c>
      <c r="T5090" s="96">
        <v>0</v>
      </c>
      <c r="U5090" s="97"/>
      <c r="V5090" s="73">
        <f t="shared" si="1579"/>
        <v>0</v>
      </c>
      <c r="W5090" s="73">
        <f t="shared" si="1586"/>
        <v>0</v>
      </c>
      <c r="X5090" s="76" t="str">
        <f t="shared" si="1587"/>
        <v>-</v>
      </c>
      <c r="Y5090" s="73">
        <f t="shared" si="1588"/>
        <v>0</v>
      </c>
      <c r="Z5090" s="73">
        <f t="shared" si="1589"/>
        <v>0</v>
      </c>
      <c r="AA5090" s="73">
        <f t="shared" si="1582"/>
        <v>0</v>
      </c>
      <c r="AB5090" s="73">
        <f t="shared" si="1590"/>
        <v>0</v>
      </c>
      <c r="AC5090" s="73">
        <f t="shared" si="1583"/>
        <v>0</v>
      </c>
      <c r="AD5090" s="73">
        <f t="shared" si="1584"/>
        <v>0</v>
      </c>
      <c r="AE5090" s="73">
        <v>0</v>
      </c>
    </row>
    <row r="5091" spans="1:31" ht="15" customHeight="1">
      <c r="A5091" s="94"/>
      <c r="B5091" s="6" t="str">
        <f>IFERROR(VLOOKUP(A5091,'Distributor List'!$A$2:$D$77,2,0),"-")</f>
        <v>-</v>
      </c>
      <c r="C5091" s="6" t="str">
        <f>IFERROR(VLOOKUP(A5091,'Distributor List'!$A$2:$D$77,3,0),"-")</f>
        <v>-</v>
      </c>
      <c r="D5091" s="6" t="str">
        <f>IFERROR(VLOOKUP(A5091,'Distributor List'!$A$2:$F$77,6,0),"-")</f>
        <v>-</v>
      </c>
      <c r="E5091" s="6" t="str">
        <f>IFERROR(VLOOKUP(A5091,'Distributor List'!$A$2:$D$77,4,0),"-")</f>
        <v>-</v>
      </c>
      <c r="F5091" s="6" t="str">
        <f>IFERROR(VLOOKUP(H5091,'Price List'!$A$2:$H$109,8,0),"-")</f>
        <v>-</v>
      </c>
      <c r="G5091" s="6" t="str">
        <f>IFERROR(VLOOKUP(A5091,'Distributor List'!$A$2:$E$77,5,0),"-")</f>
        <v>-</v>
      </c>
      <c r="H5091" s="10"/>
      <c r="I5091" s="95"/>
      <c r="J5091" s="92"/>
      <c r="K5091" s="92"/>
      <c r="L5091" s="73">
        <f t="shared" si="1581"/>
        <v>0</v>
      </c>
      <c r="M5091" s="73">
        <f t="shared" si="1578"/>
        <v>0</v>
      </c>
      <c r="N5091" s="73"/>
      <c r="O5091" s="73"/>
      <c r="P5091" s="73"/>
      <c r="Q5091" s="73"/>
      <c r="R5091" s="73">
        <f t="shared" si="1580"/>
        <v>0</v>
      </c>
      <c r="S5091" s="76" t="str">
        <f t="shared" si="1585"/>
        <v>-</v>
      </c>
      <c r="T5091" s="96">
        <v>0</v>
      </c>
      <c r="U5091" s="97"/>
      <c r="V5091" s="73">
        <f t="shared" si="1579"/>
        <v>0</v>
      </c>
      <c r="W5091" s="73">
        <f t="shared" si="1586"/>
        <v>0</v>
      </c>
      <c r="X5091" s="76" t="str">
        <f t="shared" si="1587"/>
        <v>-</v>
      </c>
      <c r="Y5091" s="73">
        <f t="shared" si="1588"/>
        <v>0</v>
      </c>
      <c r="Z5091" s="73">
        <f t="shared" si="1589"/>
        <v>0</v>
      </c>
      <c r="AA5091" s="73">
        <f t="shared" si="1582"/>
        <v>0</v>
      </c>
      <c r="AB5091" s="73">
        <f t="shared" si="1590"/>
        <v>0</v>
      </c>
      <c r="AC5091" s="73">
        <f t="shared" si="1583"/>
        <v>0</v>
      </c>
      <c r="AD5091" s="73">
        <f t="shared" si="1584"/>
        <v>0</v>
      </c>
      <c r="AE5091" s="73">
        <v>0</v>
      </c>
    </row>
    <row r="5092" spans="1:31" ht="15" customHeight="1">
      <c r="A5092" s="94"/>
      <c r="B5092" s="6" t="str">
        <f>IFERROR(VLOOKUP(A5092,'Distributor List'!$A$2:$D$77,2,0),"-")</f>
        <v>-</v>
      </c>
      <c r="C5092" s="6" t="str">
        <f>IFERROR(VLOOKUP(A5092,'Distributor List'!$A$2:$D$77,3,0),"-")</f>
        <v>-</v>
      </c>
      <c r="D5092" s="6" t="str">
        <f>IFERROR(VLOOKUP(A5092,'Distributor List'!$A$2:$F$77,6,0),"-")</f>
        <v>-</v>
      </c>
      <c r="E5092" s="6" t="str">
        <f>IFERROR(VLOOKUP(A5092,'Distributor List'!$A$2:$D$77,4,0),"-")</f>
        <v>-</v>
      </c>
      <c r="F5092" s="6" t="str">
        <f>IFERROR(VLOOKUP(H5092,'Price List'!$A$2:$H$109,8,0),"-")</f>
        <v>-</v>
      </c>
      <c r="G5092" s="6" t="str">
        <f>IFERROR(VLOOKUP(A5092,'Distributor List'!$A$2:$E$77,5,0),"-")</f>
        <v>-</v>
      </c>
      <c r="H5092" s="10"/>
      <c r="I5092" s="95"/>
      <c r="J5092" s="92"/>
      <c r="K5092" s="92"/>
      <c r="L5092" s="73">
        <f t="shared" si="1581"/>
        <v>0</v>
      </c>
      <c r="M5092" s="73">
        <f t="shared" si="1578"/>
        <v>0</v>
      </c>
      <c r="N5092" s="73"/>
      <c r="O5092" s="73"/>
      <c r="P5092" s="73"/>
      <c r="Q5092" s="73"/>
      <c r="R5092" s="73">
        <f t="shared" si="1580"/>
        <v>0</v>
      </c>
      <c r="S5092" s="76" t="str">
        <f t="shared" si="1585"/>
        <v>-</v>
      </c>
      <c r="T5092" s="96">
        <v>0</v>
      </c>
      <c r="U5092" s="97"/>
      <c r="V5092" s="73">
        <f t="shared" si="1579"/>
        <v>0</v>
      </c>
      <c r="W5092" s="73">
        <f t="shared" si="1586"/>
        <v>0</v>
      </c>
      <c r="X5092" s="76" t="str">
        <f t="shared" si="1587"/>
        <v>-</v>
      </c>
      <c r="Y5092" s="73">
        <f t="shared" si="1588"/>
        <v>0</v>
      </c>
      <c r="Z5092" s="73">
        <f t="shared" si="1589"/>
        <v>0</v>
      </c>
      <c r="AA5092" s="73">
        <f t="shared" si="1582"/>
        <v>0</v>
      </c>
      <c r="AB5092" s="73">
        <f t="shared" si="1590"/>
        <v>0</v>
      </c>
      <c r="AC5092" s="73">
        <f t="shared" si="1583"/>
        <v>0</v>
      </c>
      <c r="AD5092" s="73">
        <f t="shared" si="1584"/>
        <v>0</v>
      </c>
      <c r="AE5092" s="73">
        <v>0</v>
      </c>
    </row>
    <row r="5093" spans="1:31" ht="15" customHeight="1">
      <c r="A5093" s="94"/>
      <c r="B5093" s="6" t="str">
        <f>IFERROR(VLOOKUP(A5093,'Distributor List'!$A$2:$D$77,2,0),"-")</f>
        <v>-</v>
      </c>
      <c r="C5093" s="6" t="str">
        <f>IFERROR(VLOOKUP(A5093,'Distributor List'!$A$2:$D$77,3,0),"-")</f>
        <v>-</v>
      </c>
      <c r="D5093" s="6" t="str">
        <f>IFERROR(VLOOKUP(A5093,'Distributor List'!$A$2:$F$77,6,0),"-")</f>
        <v>-</v>
      </c>
      <c r="E5093" s="6" t="str">
        <f>IFERROR(VLOOKUP(A5093,'Distributor List'!$A$2:$D$77,4,0),"-")</f>
        <v>-</v>
      </c>
      <c r="F5093" s="6" t="str">
        <f>IFERROR(VLOOKUP(H5093,'Price List'!$A$2:$H$109,8,0),"-")</f>
        <v>-</v>
      </c>
      <c r="G5093" s="6" t="str">
        <f>IFERROR(VLOOKUP(A5093,'Distributor List'!$A$2:$E$77,5,0),"-")</f>
        <v>-</v>
      </c>
      <c r="H5093" s="10"/>
      <c r="I5093" s="95"/>
      <c r="J5093" s="92"/>
      <c r="K5093" s="92"/>
      <c r="L5093" s="73">
        <f t="shared" si="1581"/>
        <v>0</v>
      </c>
      <c r="M5093" s="73">
        <f t="shared" si="1578"/>
        <v>0</v>
      </c>
      <c r="N5093" s="73"/>
      <c r="O5093" s="73"/>
      <c r="P5093" s="73"/>
      <c r="Q5093" s="73"/>
      <c r="R5093" s="73">
        <f t="shared" si="1580"/>
        <v>0</v>
      </c>
      <c r="S5093" s="76" t="str">
        <f t="shared" si="1585"/>
        <v>-</v>
      </c>
      <c r="T5093" s="96">
        <v>0</v>
      </c>
      <c r="U5093" s="97"/>
      <c r="V5093" s="73">
        <f t="shared" si="1579"/>
        <v>0</v>
      </c>
      <c r="W5093" s="73">
        <f t="shared" si="1586"/>
        <v>0</v>
      </c>
      <c r="X5093" s="76" t="str">
        <f t="shared" si="1587"/>
        <v>-</v>
      </c>
      <c r="Y5093" s="73">
        <f t="shared" si="1588"/>
        <v>0</v>
      </c>
      <c r="Z5093" s="73">
        <f t="shared" si="1589"/>
        <v>0</v>
      </c>
      <c r="AA5093" s="73">
        <f t="shared" si="1582"/>
        <v>0</v>
      </c>
      <c r="AB5093" s="73">
        <f t="shared" si="1590"/>
        <v>0</v>
      </c>
      <c r="AC5093" s="73">
        <f t="shared" si="1583"/>
        <v>0</v>
      </c>
      <c r="AD5093" s="73">
        <f t="shared" si="1584"/>
        <v>0</v>
      </c>
      <c r="AE5093" s="73">
        <v>0</v>
      </c>
    </row>
    <row r="5094" spans="1:31" ht="15" customHeight="1">
      <c r="A5094" s="94"/>
      <c r="B5094" s="6" t="str">
        <f>IFERROR(VLOOKUP(A5094,'Distributor List'!$A$2:$D$77,2,0),"-")</f>
        <v>-</v>
      </c>
      <c r="C5094" s="6" t="str">
        <f>IFERROR(VLOOKUP(A5094,'Distributor List'!$A$2:$D$77,3,0),"-")</f>
        <v>-</v>
      </c>
      <c r="D5094" s="6" t="str">
        <f>IFERROR(VLOOKUP(A5094,'Distributor List'!$A$2:$F$77,6,0),"-")</f>
        <v>-</v>
      </c>
      <c r="E5094" s="6" t="str">
        <f>IFERROR(VLOOKUP(A5094,'Distributor List'!$A$2:$D$77,4,0),"-")</f>
        <v>-</v>
      </c>
      <c r="F5094" s="6" t="str">
        <f>IFERROR(VLOOKUP(H5094,'Price List'!$A$2:$H$109,8,0),"-")</f>
        <v>-</v>
      </c>
      <c r="G5094" s="6" t="str">
        <f>IFERROR(VLOOKUP(A5094,'Distributor List'!$A$2:$E$77,5,0),"-")</f>
        <v>-</v>
      </c>
      <c r="H5094" s="10"/>
      <c r="I5094" s="95"/>
      <c r="J5094" s="92"/>
      <c r="K5094" s="92"/>
      <c r="L5094" s="73">
        <f t="shared" si="1581"/>
        <v>0</v>
      </c>
      <c r="M5094" s="73">
        <f t="shared" si="1578"/>
        <v>0</v>
      </c>
      <c r="N5094" s="73"/>
      <c r="O5094" s="73"/>
      <c r="P5094" s="73"/>
      <c r="Q5094" s="73"/>
      <c r="R5094" s="73">
        <f t="shared" si="1580"/>
        <v>0</v>
      </c>
      <c r="S5094" s="76" t="str">
        <f t="shared" si="1585"/>
        <v>-</v>
      </c>
      <c r="T5094" s="96">
        <v>0</v>
      </c>
      <c r="U5094" s="97"/>
      <c r="V5094" s="73">
        <f t="shared" si="1579"/>
        <v>0</v>
      </c>
      <c r="W5094" s="73">
        <f t="shared" si="1586"/>
        <v>0</v>
      </c>
      <c r="X5094" s="76" t="str">
        <f t="shared" si="1587"/>
        <v>-</v>
      </c>
      <c r="Y5094" s="73">
        <f t="shared" si="1588"/>
        <v>0</v>
      </c>
      <c r="Z5094" s="73">
        <f t="shared" si="1589"/>
        <v>0</v>
      </c>
      <c r="AA5094" s="73">
        <f t="shared" si="1582"/>
        <v>0</v>
      </c>
      <c r="AB5094" s="73">
        <f t="shared" si="1590"/>
        <v>0</v>
      </c>
      <c r="AC5094" s="73">
        <f t="shared" si="1583"/>
        <v>0</v>
      </c>
      <c r="AD5094" s="73">
        <f t="shared" si="1584"/>
        <v>0</v>
      </c>
      <c r="AE5094" s="73">
        <v>0</v>
      </c>
    </row>
    <row r="5095" spans="1:31" ht="15" customHeight="1">
      <c r="A5095" s="94"/>
      <c r="B5095" s="6" t="str">
        <f>IFERROR(VLOOKUP(A5095,'Distributor List'!$A$2:$D$77,2,0),"-")</f>
        <v>-</v>
      </c>
      <c r="C5095" s="6" t="str">
        <f>IFERROR(VLOOKUP(A5095,'Distributor List'!$A$2:$D$77,3,0),"-")</f>
        <v>-</v>
      </c>
      <c r="D5095" s="6" t="str">
        <f>IFERROR(VLOOKUP(A5095,'Distributor List'!$A$2:$F$77,6,0),"-")</f>
        <v>-</v>
      </c>
      <c r="E5095" s="6" t="str">
        <f>IFERROR(VLOOKUP(A5095,'Distributor List'!$A$2:$D$77,4,0),"-")</f>
        <v>-</v>
      </c>
      <c r="F5095" s="6" t="str">
        <f>IFERROR(VLOOKUP(H5095,'Price List'!$A$2:$H$109,8,0),"-")</f>
        <v>-</v>
      </c>
      <c r="G5095" s="6" t="str">
        <f>IFERROR(VLOOKUP(A5095,'Distributor List'!$A$2:$E$77,5,0),"-")</f>
        <v>-</v>
      </c>
      <c r="H5095" s="10"/>
      <c r="I5095" s="95"/>
      <c r="J5095" s="92"/>
      <c r="K5095" s="92"/>
      <c r="L5095" s="73">
        <f t="shared" si="1581"/>
        <v>0</v>
      </c>
      <c r="M5095" s="73">
        <f t="shared" si="1578"/>
        <v>0</v>
      </c>
      <c r="N5095" s="73"/>
      <c r="O5095" s="73"/>
      <c r="P5095" s="73"/>
      <c r="Q5095" s="73"/>
      <c r="R5095" s="73">
        <f t="shared" si="1580"/>
        <v>0</v>
      </c>
      <c r="S5095" s="76" t="str">
        <f t="shared" si="1585"/>
        <v>-</v>
      </c>
      <c r="T5095" s="96">
        <v>0</v>
      </c>
      <c r="U5095" s="97"/>
      <c r="V5095" s="73">
        <f t="shared" si="1579"/>
        <v>0</v>
      </c>
      <c r="W5095" s="73">
        <f t="shared" si="1586"/>
        <v>0</v>
      </c>
      <c r="X5095" s="76" t="str">
        <f t="shared" si="1587"/>
        <v>-</v>
      </c>
      <c r="Y5095" s="73">
        <f t="shared" si="1588"/>
        <v>0</v>
      </c>
      <c r="Z5095" s="73">
        <f t="shared" si="1589"/>
        <v>0</v>
      </c>
      <c r="AA5095" s="73">
        <f t="shared" si="1582"/>
        <v>0</v>
      </c>
      <c r="AB5095" s="73">
        <f t="shared" si="1590"/>
        <v>0</v>
      </c>
      <c r="AC5095" s="73">
        <f t="shared" si="1583"/>
        <v>0</v>
      </c>
      <c r="AD5095" s="73">
        <f t="shared" si="1584"/>
        <v>0</v>
      </c>
      <c r="AE5095" s="73">
        <v>0</v>
      </c>
    </row>
    <row r="5096" spans="1:31" ht="15" customHeight="1">
      <c r="A5096" s="94"/>
      <c r="B5096" s="6" t="str">
        <f>IFERROR(VLOOKUP(A5096,'Distributor List'!$A$2:$D$77,2,0),"-")</f>
        <v>-</v>
      </c>
      <c r="C5096" s="6" t="str">
        <f>IFERROR(VLOOKUP(A5096,'Distributor List'!$A$2:$D$77,3,0),"-")</f>
        <v>-</v>
      </c>
      <c r="D5096" s="6" t="str">
        <f>IFERROR(VLOOKUP(A5096,'Distributor List'!$A$2:$F$77,6,0),"-")</f>
        <v>-</v>
      </c>
      <c r="E5096" s="6" t="str">
        <f>IFERROR(VLOOKUP(A5096,'Distributor List'!$A$2:$D$77,4,0),"-")</f>
        <v>-</v>
      </c>
      <c r="F5096" s="6" t="str">
        <f>IFERROR(VLOOKUP(H5096,'Price List'!$A$2:$H$109,8,0),"-")</f>
        <v>-</v>
      </c>
      <c r="G5096" s="6" t="str">
        <f>IFERROR(VLOOKUP(A5096,'Distributor List'!$A$2:$E$77,5,0),"-")</f>
        <v>-</v>
      </c>
      <c r="H5096" s="10"/>
      <c r="I5096" s="95"/>
      <c r="J5096" s="92"/>
      <c r="K5096" s="92"/>
      <c r="L5096" s="73">
        <f t="shared" si="1581"/>
        <v>0</v>
      </c>
      <c r="M5096" s="73">
        <f t="shared" si="1578"/>
        <v>0</v>
      </c>
      <c r="N5096" s="73"/>
      <c r="O5096" s="73"/>
      <c r="P5096" s="73"/>
      <c r="Q5096" s="73"/>
      <c r="R5096" s="73">
        <f t="shared" si="1580"/>
        <v>0</v>
      </c>
      <c r="S5096" s="76" t="str">
        <f t="shared" si="1585"/>
        <v>-</v>
      </c>
      <c r="T5096" s="96">
        <v>0</v>
      </c>
      <c r="U5096" s="97"/>
      <c r="V5096" s="73">
        <f t="shared" si="1579"/>
        <v>0</v>
      </c>
      <c r="W5096" s="73">
        <f t="shared" si="1586"/>
        <v>0</v>
      </c>
      <c r="X5096" s="76" t="str">
        <f t="shared" si="1587"/>
        <v>-</v>
      </c>
      <c r="Y5096" s="73">
        <f t="shared" si="1588"/>
        <v>0</v>
      </c>
      <c r="Z5096" s="73">
        <f t="shared" si="1589"/>
        <v>0</v>
      </c>
      <c r="AA5096" s="73">
        <f t="shared" si="1582"/>
        <v>0</v>
      </c>
      <c r="AB5096" s="73">
        <f t="shared" si="1590"/>
        <v>0</v>
      </c>
      <c r="AC5096" s="73">
        <f t="shared" si="1583"/>
        <v>0</v>
      </c>
      <c r="AD5096" s="73">
        <f t="shared" si="1584"/>
        <v>0</v>
      </c>
      <c r="AE5096" s="73">
        <v>0</v>
      </c>
    </row>
    <row r="5097" spans="1:31" ht="15" customHeight="1">
      <c r="A5097" s="94"/>
      <c r="B5097" s="6" t="str">
        <f>IFERROR(VLOOKUP(A5097,'Distributor List'!$A$2:$D$77,2,0),"-")</f>
        <v>-</v>
      </c>
      <c r="C5097" s="6" t="str">
        <f>IFERROR(VLOOKUP(A5097,'Distributor List'!$A$2:$D$77,3,0),"-")</f>
        <v>-</v>
      </c>
      <c r="D5097" s="6" t="str">
        <f>IFERROR(VLOOKUP(A5097,'Distributor List'!$A$2:$F$77,6,0),"-")</f>
        <v>-</v>
      </c>
      <c r="E5097" s="6" t="str">
        <f>IFERROR(VLOOKUP(A5097,'Distributor List'!$A$2:$D$77,4,0),"-")</f>
        <v>-</v>
      </c>
      <c r="F5097" s="6" t="str">
        <f>IFERROR(VLOOKUP(H5097,'Price List'!$A$2:$H$109,8,0),"-")</f>
        <v>-</v>
      </c>
      <c r="G5097" s="6" t="str">
        <f>IFERROR(VLOOKUP(A5097,'Distributor List'!$A$2:$E$77,5,0),"-")</f>
        <v>-</v>
      </c>
      <c r="H5097" s="10"/>
      <c r="I5097" s="95"/>
      <c r="J5097" s="92"/>
      <c r="K5097" s="92"/>
      <c r="L5097" s="73">
        <f t="shared" si="1581"/>
        <v>0</v>
      </c>
      <c r="M5097" s="73">
        <f t="shared" si="1578"/>
        <v>0</v>
      </c>
      <c r="N5097" s="73"/>
      <c r="O5097" s="73"/>
      <c r="P5097" s="73"/>
      <c r="Q5097" s="73"/>
      <c r="R5097" s="73">
        <f t="shared" si="1580"/>
        <v>0</v>
      </c>
      <c r="S5097" s="76" t="str">
        <f t="shared" si="1585"/>
        <v>-</v>
      </c>
      <c r="T5097" s="96">
        <v>0</v>
      </c>
      <c r="U5097" s="97"/>
      <c r="V5097" s="73">
        <f t="shared" si="1579"/>
        <v>0</v>
      </c>
      <c r="W5097" s="73">
        <f t="shared" si="1586"/>
        <v>0</v>
      </c>
      <c r="X5097" s="76" t="str">
        <f t="shared" si="1587"/>
        <v>-</v>
      </c>
      <c r="Y5097" s="73">
        <f t="shared" si="1588"/>
        <v>0</v>
      </c>
      <c r="Z5097" s="73">
        <f t="shared" si="1589"/>
        <v>0</v>
      </c>
      <c r="AA5097" s="73">
        <f t="shared" si="1582"/>
        <v>0</v>
      </c>
      <c r="AB5097" s="73">
        <f t="shared" si="1590"/>
        <v>0</v>
      </c>
      <c r="AC5097" s="73">
        <f t="shared" si="1583"/>
        <v>0</v>
      </c>
      <c r="AD5097" s="73">
        <f t="shared" si="1584"/>
        <v>0</v>
      </c>
      <c r="AE5097" s="73">
        <v>0</v>
      </c>
    </row>
    <row r="5098" spans="1:31" ht="15" customHeight="1">
      <c r="A5098" s="94"/>
      <c r="B5098" s="6" t="str">
        <f>IFERROR(VLOOKUP(A5098,'Distributor List'!$A$2:$D$77,2,0),"-")</f>
        <v>-</v>
      </c>
      <c r="C5098" s="6" t="str">
        <f>IFERROR(VLOOKUP(A5098,'Distributor List'!$A$2:$D$77,3,0),"-")</f>
        <v>-</v>
      </c>
      <c r="D5098" s="6" t="str">
        <f>IFERROR(VLOOKUP(A5098,'Distributor List'!$A$2:$F$77,6,0),"-")</f>
        <v>-</v>
      </c>
      <c r="E5098" s="6" t="str">
        <f>IFERROR(VLOOKUP(A5098,'Distributor List'!$A$2:$D$77,4,0),"-")</f>
        <v>-</v>
      </c>
      <c r="F5098" s="6" t="str">
        <f>IFERROR(VLOOKUP(H5098,'Price List'!$A$2:$H$109,8,0),"-")</f>
        <v>-</v>
      </c>
      <c r="G5098" s="6" t="str">
        <f>IFERROR(VLOOKUP(A5098,'Distributor List'!$A$2:$E$77,5,0),"-")</f>
        <v>-</v>
      </c>
      <c r="H5098" s="10"/>
      <c r="I5098" s="95"/>
      <c r="J5098" s="92"/>
      <c r="K5098" s="92"/>
      <c r="L5098" s="73">
        <f t="shared" si="1581"/>
        <v>0</v>
      </c>
      <c r="M5098" s="73">
        <f t="shared" ref="M5098:M5161" si="1591">K5098*I5098</f>
        <v>0</v>
      </c>
      <c r="N5098" s="73"/>
      <c r="O5098" s="73"/>
      <c r="P5098" s="73"/>
      <c r="Q5098" s="73"/>
      <c r="R5098" s="73">
        <f t="shared" si="1580"/>
        <v>0</v>
      </c>
      <c r="S5098" s="76" t="str">
        <f t="shared" si="1585"/>
        <v>-</v>
      </c>
      <c r="T5098" s="96">
        <v>0</v>
      </c>
      <c r="U5098" s="97"/>
      <c r="V5098" s="73">
        <f t="shared" si="1579"/>
        <v>0</v>
      </c>
      <c r="W5098" s="73">
        <f t="shared" si="1586"/>
        <v>0</v>
      </c>
      <c r="X5098" s="76" t="str">
        <f t="shared" si="1587"/>
        <v>-</v>
      </c>
      <c r="Y5098" s="73">
        <f t="shared" si="1588"/>
        <v>0</v>
      </c>
      <c r="Z5098" s="73">
        <f t="shared" si="1589"/>
        <v>0</v>
      </c>
      <c r="AA5098" s="73">
        <f t="shared" si="1582"/>
        <v>0</v>
      </c>
      <c r="AB5098" s="73">
        <f t="shared" si="1590"/>
        <v>0</v>
      </c>
      <c r="AC5098" s="73">
        <f t="shared" si="1583"/>
        <v>0</v>
      </c>
      <c r="AD5098" s="73">
        <f t="shared" si="1584"/>
        <v>0</v>
      </c>
      <c r="AE5098" s="73">
        <v>0</v>
      </c>
    </row>
    <row r="5099" spans="1:31" ht="15" customHeight="1">
      <c r="A5099" s="94"/>
      <c r="B5099" s="6" t="str">
        <f>IFERROR(VLOOKUP(A5099,'Distributor List'!$A$2:$D$77,2,0),"-")</f>
        <v>-</v>
      </c>
      <c r="C5099" s="6" t="str">
        <f>IFERROR(VLOOKUP(A5099,'Distributor List'!$A$2:$D$77,3,0),"-")</f>
        <v>-</v>
      </c>
      <c r="D5099" s="6" t="str">
        <f>IFERROR(VLOOKUP(A5099,'Distributor List'!$A$2:$F$77,6,0),"-")</f>
        <v>-</v>
      </c>
      <c r="E5099" s="6" t="str">
        <f>IFERROR(VLOOKUP(A5099,'Distributor List'!$A$2:$D$77,4,0),"-")</f>
        <v>-</v>
      </c>
      <c r="F5099" s="6" t="str">
        <f>IFERROR(VLOOKUP(H5099,'Price List'!$A$2:$H$109,8,0),"-")</f>
        <v>-</v>
      </c>
      <c r="G5099" s="6" t="str">
        <f>IFERROR(VLOOKUP(A5099,'Distributor List'!$A$2:$E$77,5,0),"-")</f>
        <v>-</v>
      </c>
      <c r="H5099" s="10"/>
      <c r="I5099" s="95"/>
      <c r="J5099" s="92"/>
      <c r="K5099" s="92"/>
      <c r="L5099" s="73">
        <f t="shared" si="1581"/>
        <v>0</v>
      </c>
      <c r="M5099" s="73">
        <f t="shared" si="1591"/>
        <v>0</v>
      </c>
      <c r="N5099" s="73"/>
      <c r="O5099" s="73"/>
      <c r="P5099" s="73"/>
      <c r="Q5099" s="73"/>
      <c r="R5099" s="73">
        <f t="shared" si="1580"/>
        <v>0</v>
      </c>
      <c r="S5099" s="76" t="str">
        <f t="shared" si="1585"/>
        <v>-</v>
      </c>
      <c r="T5099" s="96">
        <v>0</v>
      </c>
      <c r="U5099" s="97"/>
      <c r="V5099" s="73">
        <f t="shared" si="1579"/>
        <v>0</v>
      </c>
      <c r="W5099" s="73">
        <f t="shared" si="1586"/>
        <v>0</v>
      </c>
      <c r="X5099" s="76" t="str">
        <f t="shared" si="1587"/>
        <v>-</v>
      </c>
      <c r="Y5099" s="73">
        <f t="shared" si="1588"/>
        <v>0</v>
      </c>
      <c r="Z5099" s="73">
        <f t="shared" si="1589"/>
        <v>0</v>
      </c>
      <c r="AA5099" s="73">
        <f t="shared" si="1582"/>
        <v>0</v>
      </c>
      <c r="AB5099" s="73">
        <f t="shared" si="1590"/>
        <v>0</v>
      </c>
      <c r="AC5099" s="73">
        <f t="shared" si="1583"/>
        <v>0</v>
      </c>
      <c r="AD5099" s="73">
        <f t="shared" si="1584"/>
        <v>0</v>
      </c>
      <c r="AE5099" s="73">
        <v>0</v>
      </c>
    </row>
    <row r="5100" spans="1:31" ht="15" customHeight="1">
      <c r="A5100" s="94"/>
      <c r="B5100" s="6" t="str">
        <f>IFERROR(VLOOKUP(A5100,'Distributor List'!$A$2:$D$77,2,0),"-")</f>
        <v>-</v>
      </c>
      <c r="C5100" s="6" t="str">
        <f>IFERROR(VLOOKUP(A5100,'Distributor List'!$A$2:$D$77,3,0),"-")</f>
        <v>-</v>
      </c>
      <c r="D5100" s="6" t="str">
        <f>IFERROR(VLOOKUP(A5100,'Distributor List'!$A$2:$F$77,6,0),"-")</f>
        <v>-</v>
      </c>
      <c r="E5100" s="6" t="str">
        <f>IFERROR(VLOOKUP(A5100,'Distributor List'!$A$2:$D$77,4,0),"-")</f>
        <v>-</v>
      </c>
      <c r="F5100" s="6" t="str">
        <f>IFERROR(VLOOKUP(H5100,'Price List'!$A$2:$H$109,8,0),"-")</f>
        <v>-</v>
      </c>
      <c r="G5100" s="6" t="str">
        <f>IFERROR(VLOOKUP(A5100,'Distributor List'!$A$2:$E$77,5,0),"-")</f>
        <v>-</v>
      </c>
      <c r="H5100" s="10"/>
      <c r="I5100" s="95"/>
      <c r="J5100" s="92"/>
      <c r="K5100" s="92"/>
      <c r="L5100" s="73">
        <f t="shared" si="1581"/>
        <v>0</v>
      </c>
      <c r="M5100" s="73">
        <f t="shared" si="1591"/>
        <v>0</v>
      </c>
      <c r="N5100" s="73"/>
      <c r="O5100" s="73"/>
      <c r="P5100" s="73"/>
      <c r="Q5100" s="73"/>
      <c r="R5100" s="73">
        <f t="shared" si="1580"/>
        <v>0</v>
      </c>
      <c r="S5100" s="76" t="str">
        <f t="shared" si="1585"/>
        <v>-</v>
      </c>
      <c r="T5100" s="96">
        <v>0</v>
      </c>
      <c r="U5100" s="97"/>
      <c r="V5100" s="73">
        <f t="shared" ref="V5100:V5163" si="1592">T5100*I5100</f>
        <v>0</v>
      </c>
      <c r="W5100" s="73">
        <f t="shared" si="1586"/>
        <v>0</v>
      </c>
      <c r="X5100" s="76" t="str">
        <f t="shared" si="1587"/>
        <v>-</v>
      </c>
      <c r="Y5100" s="73">
        <f t="shared" si="1588"/>
        <v>0</v>
      </c>
      <c r="Z5100" s="73">
        <f t="shared" si="1589"/>
        <v>0</v>
      </c>
      <c r="AA5100" s="73">
        <f t="shared" si="1582"/>
        <v>0</v>
      </c>
      <c r="AB5100" s="73">
        <f t="shared" si="1590"/>
        <v>0</v>
      </c>
      <c r="AC5100" s="73">
        <f t="shared" si="1583"/>
        <v>0</v>
      </c>
      <c r="AD5100" s="73">
        <f t="shared" si="1584"/>
        <v>0</v>
      </c>
      <c r="AE5100" s="73">
        <v>0</v>
      </c>
    </row>
    <row r="5101" spans="1:31" ht="15" customHeight="1">
      <c r="A5101" s="94"/>
      <c r="B5101" s="6" t="str">
        <f>IFERROR(VLOOKUP(A5101,'Distributor List'!$A$2:$D$77,2,0),"-")</f>
        <v>-</v>
      </c>
      <c r="C5101" s="6" t="str">
        <f>IFERROR(VLOOKUP(A5101,'Distributor List'!$A$2:$D$77,3,0),"-")</f>
        <v>-</v>
      </c>
      <c r="D5101" s="6" t="str">
        <f>IFERROR(VLOOKUP(A5101,'Distributor List'!$A$2:$F$77,6,0),"-")</f>
        <v>-</v>
      </c>
      <c r="E5101" s="6" t="str">
        <f>IFERROR(VLOOKUP(A5101,'Distributor List'!$A$2:$D$77,4,0),"-")</f>
        <v>-</v>
      </c>
      <c r="F5101" s="6" t="str">
        <f>IFERROR(VLOOKUP(H5101,'Price List'!$A$2:$H$109,8,0),"-")</f>
        <v>-</v>
      </c>
      <c r="G5101" s="6" t="str">
        <f>IFERROR(VLOOKUP(A5101,'Distributor List'!$A$2:$E$77,5,0),"-")</f>
        <v>-</v>
      </c>
      <c r="H5101" s="10"/>
      <c r="I5101" s="95"/>
      <c r="J5101" s="92"/>
      <c r="K5101" s="92"/>
      <c r="L5101" s="73">
        <f t="shared" si="1581"/>
        <v>0</v>
      </c>
      <c r="M5101" s="73">
        <f t="shared" si="1591"/>
        <v>0</v>
      </c>
      <c r="N5101" s="73"/>
      <c r="O5101" s="73"/>
      <c r="P5101" s="73"/>
      <c r="Q5101" s="73"/>
      <c r="R5101" s="73">
        <f t="shared" si="1580"/>
        <v>0</v>
      </c>
      <c r="S5101" s="76" t="str">
        <f t="shared" si="1585"/>
        <v>-</v>
      </c>
      <c r="T5101" s="96">
        <v>0</v>
      </c>
      <c r="U5101" s="97"/>
      <c r="V5101" s="73">
        <f t="shared" si="1592"/>
        <v>0</v>
      </c>
      <c r="W5101" s="73">
        <f t="shared" si="1586"/>
        <v>0</v>
      </c>
      <c r="X5101" s="76" t="str">
        <f t="shared" si="1587"/>
        <v>-</v>
      </c>
      <c r="Y5101" s="73">
        <f t="shared" si="1588"/>
        <v>0</v>
      </c>
      <c r="Z5101" s="73">
        <f t="shared" si="1589"/>
        <v>0</v>
      </c>
      <c r="AA5101" s="73">
        <f t="shared" si="1582"/>
        <v>0</v>
      </c>
      <c r="AB5101" s="73">
        <f t="shared" si="1590"/>
        <v>0</v>
      </c>
      <c r="AC5101" s="73">
        <f t="shared" si="1583"/>
        <v>0</v>
      </c>
      <c r="AD5101" s="73">
        <f t="shared" si="1584"/>
        <v>0</v>
      </c>
      <c r="AE5101" s="73">
        <v>0</v>
      </c>
    </row>
    <row r="5102" spans="1:31" ht="15" customHeight="1">
      <c r="A5102" s="94"/>
      <c r="B5102" s="6" t="str">
        <f>IFERROR(VLOOKUP(A5102,'Distributor List'!$A$2:$D$77,2,0),"-")</f>
        <v>-</v>
      </c>
      <c r="C5102" s="6" t="str">
        <f>IFERROR(VLOOKUP(A5102,'Distributor List'!$A$2:$D$77,3,0),"-")</f>
        <v>-</v>
      </c>
      <c r="D5102" s="6" t="str">
        <f>IFERROR(VLOOKUP(A5102,'Distributor List'!$A$2:$F$77,6,0),"-")</f>
        <v>-</v>
      </c>
      <c r="E5102" s="6" t="str">
        <f>IFERROR(VLOOKUP(A5102,'Distributor List'!$A$2:$D$77,4,0),"-")</f>
        <v>-</v>
      </c>
      <c r="F5102" s="6" t="str">
        <f>IFERROR(VLOOKUP(H5102,'Price List'!$A$2:$H$109,8,0),"-")</f>
        <v>-</v>
      </c>
      <c r="G5102" s="6" t="str">
        <f>IFERROR(VLOOKUP(A5102,'Distributor List'!$A$2:$E$77,5,0),"-")</f>
        <v>-</v>
      </c>
      <c r="H5102" s="10"/>
      <c r="I5102" s="95"/>
      <c r="J5102" s="92"/>
      <c r="K5102" s="92"/>
      <c r="L5102" s="73">
        <f t="shared" si="1581"/>
        <v>0</v>
      </c>
      <c r="M5102" s="73">
        <f t="shared" si="1591"/>
        <v>0</v>
      </c>
      <c r="N5102" s="73"/>
      <c r="O5102" s="73"/>
      <c r="P5102" s="73"/>
      <c r="Q5102" s="73"/>
      <c r="R5102" s="73">
        <f t="shared" si="1580"/>
        <v>0</v>
      </c>
      <c r="S5102" s="76" t="str">
        <f t="shared" si="1585"/>
        <v>-</v>
      </c>
      <c r="T5102" s="96">
        <v>0</v>
      </c>
      <c r="U5102" s="97"/>
      <c r="V5102" s="73">
        <f t="shared" si="1592"/>
        <v>0</v>
      </c>
      <c r="W5102" s="73">
        <f t="shared" si="1586"/>
        <v>0</v>
      </c>
      <c r="X5102" s="76" t="str">
        <f t="shared" si="1587"/>
        <v>-</v>
      </c>
      <c r="Y5102" s="73">
        <f t="shared" si="1588"/>
        <v>0</v>
      </c>
      <c r="Z5102" s="73">
        <f t="shared" si="1589"/>
        <v>0</v>
      </c>
      <c r="AA5102" s="73">
        <f t="shared" si="1582"/>
        <v>0</v>
      </c>
      <c r="AB5102" s="73">
        <f t="shared" si="1590"/>
        <v>0</v>
      </c>
      <c r="AC5102" s="73">
        <f t="shared" si="1583"/>
        <v>0</v>
      </c>
      <c r="AD5102" s="73">
        <f t="shared" si="1584"/>
        <v>0</v>
      </c>
      <c r="AE5102" s="73">
        <v>0</v>
      </c>
    </row>
    <row r="5103" spans="1:31" ht="15" customHeight="1">
      <c r="A5103" s="94"/>
      <c r="B5103" s="6" t="str">
        <f>IFERROR(VLOOKUP(A5103,'Distributor List'!$A$2:$D$77,2,0),"-")</f>
        <v>-</v>
      </c>
      <c r="C5103" s="6" t="str">
        <f>IFERROR(VLOOKUP(A5103,'Distributor List'!$A$2:$D$77,3,0),"-")</f>
        <v>-</v>
      </c>
      <c r="D5103" s="6" t="str">
        <f>IFERROR(VLOOKUP(A5103,'Distributor List'!$A$2:$F$77,6,0),"-")</f>
        <v>-</v>
      </c>
      <c r="E5103" s="6" t="str">
        <f>IFERROR(VLOOKUP(A5103,'Distributor List'!$A$2:$D$77,4,0),"-")</f>
        <v>-</v>
      </c>
      <c r="F5103" s="6" t="str">
        <f>IFERROR(VLOOKUP(H5103,'Price List'!$A$2:$H$109,8,0),"-")</f>
        <v>-</v>
      </c>
      <c r="G5103" s="6" t="str">
        <f>IFERROR(VLOOKUP(A5103,'Distributor List'!$A$2:$E$77,5,0),"-")</f>
        <v>-</v>
      </c>
      <c r="H5103" s="10"/>
      <c r="I5103" s="95"/>
      <c r="J5103" s="92"/>
      <c r="K5103" s="92"/>
      <c r="L5103" s="73">
        <f t="shared" si="1581"/>
        <v>0</v>
      </c>
      <c r="M5103" s="73">
        <f t="shared" si="1591"/>
        <v>0</v>
      </c>
      <c r="N5103" s="73"/>
      <c r="O5103" s="73"/>
      <c r="P5103" s="73"/>
      <c r="Q5103" s="73"/>
      <c r="R5103" s="73">
        <f t="shared" si="1580"/>
        <v>0</v>
      </c>
      <c r="S5103" s="76" t="str">
        <f t="shared" si="1585"/>
        <v>-</v>
      </c>
      <c r="T5103" s="96">
        <v>0</v>
      </c>
      <c r="U5103" s="97"/>
      <c r="V5103" s="73">
        <f t="shared" si="1592"/>
        <v>0</v>
      </c>
      <c r="W5103" s="73">
        <f t="shared" si="1586"/>
        <v>0</v>
      </c>
      <c r="X5103" s="76" t="str">
        <f t="shared" si="1587"/>
        <v>-</v>
      </c>
      <c r="Y5103" s="73">
        <f t="shared" si="1588"/>
        <v>0</v>
      </c>
      <c r="Z5103" s="73">
        <f t="shared" si="1589"/>
        <v>0</v>
      </c>
      <c r="AA5103" s="73">
        <f t="shared" si="1582"/>
        <v>0</v>
      </c>
      <c r="AB5103" s="73">
        <f t="shared" si="1590"/>
        <v>0</v>
      </c>
      <c r="AC5103" s="73">
        <f t="shared" si="1583"/>
        <v>0</v>
      </c>
      <c r="AD5103" s="73">
        <f t="shared" si="1584"/>
        <v>0</v>
      </c>
      <c r="AE5103" s="73">
        <v>0</v>
      </c>
    </row>
    <row r="5104" spans="1:31" ht="15" customHeight="1">
      <c r="A5104" s="94"/>
      <c r="B5104" s="6" t="str">
        <f>IFERROR(VLOOKUP(A5104,'Distributor List'!$A$2:$D$77,2,0),"-")</f>
        <v>-</v>
      </c>
      <c r="C5104" s="6" t="str">
        <f>IFERROR(VLOOKUP(A5104,'Distributor List'!$A$2:$D$77,3,0),"-")</f>
        <v>-</v>
      </c>
      <c r="D5104" s="6" t="str">
        <f>IFERROR(VLOOKUP(A5104,'Distributor List'!$A$2:$F$77,6,0),"-")</f>
        <v>-</v>
      </c>
      <c r="E5104" s="6" t="str">
        <f>IFERROR(VLOOKUP(A5104,'Distributor List'!$A$2:$D$77,4,0),"-")</f>
        <v>-</v>
      </c>
      <c r="F5104" s="6" t="str">
        <f>IFERROR(VLOOKUP(H5104,'Price List'!$A$2:$H$109,8,0),"-")</f>
        <v>-</v>
      </c>
      <c r="G5104" s="6" t="str">
        <f>IFERROR(VLOOKUP(A5104,'Distributor List'!$A$2:$E$77,5,0),"-")</f>
        <v>-</v>
      </c>
      <c r="H5104" s="10"/>
      <c r="I5104" s="95"/>
      <c r="J5104" s="92"/>
      <c r="K5104" s="92"/>
      <c r="L5104" s="73">
        <f t="shared" si="1581"/>
        <v>0</v>
      </c>
      <c r="M5104" s="73">
        <f t="shared" si="1591"/>
        <v>0</v>
      </c>
      <c r="N5104" s="73"/>
      <c r="O5104" s="73"/>
      <c r="P5104" s="73"/>
      <c r="Q5104" s="73"/>
      <c r="R5104" s="73">
        <f t="shared" si="1580"/>
        <v>0</v>
      </c>
      <c r="S5104" s="76" t="str">
        <f t="shared" si="1585"/>
        <v>-</v>
      </c>
      <c r="T5104" s="96">
        <v>0</v>
      </c>
      <c r="U5104" s="97"/>
      <c r="V5104" s="73">
        <f t="shared" si="1592"/>
        <v>0</v>
      </c>
      <c r="W5104" s="73">
        <f t="shared" si="1586"/>
        <v>0</v>
      </c>
      <c r="X5104" s="76" t="str">
        <f t="shared" si="1587"/>
        <v>-</v>
      </c>
      <c r="Y5104" s="73">
        <f t="shared" si="1588"/>
        <v>0</v>
      </c>
      <c r="Z5104" s="73">
        <f t="shared" si="1589"/>
        <v>0</v>
      </c>
      <c r="AA5104" s="73">
        <f t="shared" si="1582"/>
        <v>0</v>
      </c>
      <c r="AB5104" s="73">
        <f t="shared" si="1590"/>
        <v>0</v>
      </c>
      <c r="AC5104" s="73">
        <f t="shared" si="1583"/>
        <v>0</v>
      </c>
      <c r="AD5104" s="73">
        <f t="shared" si="1584"/>
        <v>0</v>
      </c>
      <c r="AE5104" s="73">
        <v>0</v>
      </c>
    </row>
    <row r="5105" spans="1:31" ht="15" customHeight="1">
      <c r="A5105" s="94"/>
      <c r="B5105" s="6" t="str">
        <f>IFERROR(VLOOKUP(A5105,'Distributor List'!$A$2:$D$77,2,0),"-")</f>
        <v>-</v>
      </c>
      <c r="C5105" s="6" t="str">
        <f>IFERROR(VLOOKUP(A5105,'Distributor List'!$A$2:$D$77,3,0),"-")</f>
        <v>-</v>
      </c>
      <c r="D5105" s="6" t="str">
        <f>IFERROR(VLOOKUP(A5105,'Distributor List'!$A$2:$F$77,6,0),"-")</f>
        <v>-</v>
      </c>
      <c r="E5105" s="6" t="str">
        <f>IFERROR(VLOOKUP(A5105,'Distributor List'!$A$2:$D$77,4,0),"-")</f>
        <v>-</v>
      </c>
      <c r="F5105" s="6" t="str">
        <f>IFERROR(VLOOKUP(H5105,'Price List'!$A$2:$H$109,8,0),"-")</f>
        <v>-</v>
      </c>
      <c r="G5105" s="6" t="str">
        <f>IFERROR(VLOOKUP(A5105,'Distributor List'!$A$2:$E$77,5,0),"-")</f>
        <v>-</v>
      </c>
      <c r="H5105" s="10"/>
      <c r="I5105" s="95"/>
      <c r="J5105" s="92"/>
      <c r="K5105" s="92"/>
      <c r="L5105" s="73">
        <f t="shared" si="1581"/>
        <v>0</v>
      </c>
      <c r="M5105" s="73">
        <f t="shared" si="1591"/>
        <v>0</v>
      </c>
      <c r="N5105" s="73"/>
      <c r="O5105" s="73"/>
      <c r="P5105" s="73"/>
      <c r="Q5105" s="73"/>
      <c r="R5105" s="73">
        <f t="shared" ref="R5105:R5168" si="1593">Q5105*I5105</f>
        <v>0</v>
      </c>
      <c r="S5105" s="76" t="str">
        <f t="shared" si="1585"/>
        <v>-</v>
      </c>
      <c r="T5105" s="96">
        <v>0</v>
      </c>
      <c r="U5105" s="97"/>
      <c r="V5105" s="73">
        <f t="shared" si="1592"/>
        <v>0</v>
      </c>
      <c r="W5105" s="73">
        <f t="shared" si="1586"/>
        <v>0</v>
      </c>
      <c r="X5105" s="76" t="str">
        <f t="shared" si="1587"/>
        <v>-</v>
      </c>
      <c r="Y5105" s="73">
        <f t="shared" si="1588"/>
        <v>0</v>
      </c>
      <c r="Z5105" s="73">
        <f t="shared" si="1589"/>
        <v>0</v>
      </c>
      <c r="AA5105" s="73">
        <f t="shared" si="1582"/>
        <v>0</v>
      </c>
      <c r="AB5105" s="73">
        <f t="shared" si="1590"/>
        <v>0</v>
      </c>
      <c r="AC5105" s="73">
        <f t="shared" si="1583"/>
        <v>0</v>
      </c>
      <c r="AD5105" s="73">
        <f t="shared" si="1584"/>
        <v>0</v>
      </c>
      <c r="AE5105" s="73">
        <v>0</v>
      </c>
    </row>
    <row r="5106" spans="1:31" ht="15" customHeight="1">
      <c r="A5106" s="94"/>
      <c r="B5106" s="6" t="str">
        <f>IFERROR(VLOOKUP(A5106,'Distributor List'!$A$2:$D$77,2,0),"-")</f>
        <v>-</v>
      </c>
      <c r="C5106" s="6" t="str">
        <f>IFERROR(VLOOKUP(A5106,'Distributor List'!$A$2:$D$77,3,0),"-")</f>
        <v>-</v>
      </c>
      <c r="D5106" s="6" t="str">
        <f>IFERROR(VLOOKUP(A5106,'Distributor List'!$A$2:$F$77,6,0),"-")</f>
        <v>-</v>
      </c>
      <c r="E5106" s="6" t="str">
        <f>IFERROR(VLOOKUP(A5106,'Distributor List'!$A$2:$D$77,4,0),"-")</f>
        <v>-</v>
      </c>
      <c r="F5106" s="6" t="str">
        <f>IFERROR(VLOOKUP(H5106,'Price List'!$A$2:$H$109,8,0),"-")</f>
        <v>-</v>
      </c>
      <c r="G5106" s="6" t="str">
        <f>IFERROR(VLOOKUP(A5106,'Distributor List'!$A$2:$E$77,5,0),"-")</f>
        <v>-</v>
      </c>
      <c r="H5106" s="10"/>
      <c r="I5106" s="95"/>
      <c r="J5106" s="92"/>
      <c r="K5106" s="92"/>
      <c r="L5106" s="73">
        <f t="shared" ref="L5106:L5169" si="1594">J5106*I5106</f>
        <v>0</v>
      </c>
      <c r="M5106" s="73">
        <f t="shared" si="1591"/>
        <v>0</v>
      </c>
      <c r="N5106" s="73"/>
      <c r="O5106" s="73"/>
      <c r="P5106" s="73"/>
      <c r="Q5106" s="73"/>
      <c r="R5106" s="73">
        <f t="shared" si="1593"/>
        <v>0</v>
      </c>
      <c r="S5106" s="76" t="str">
        <f t="shared" si="1585"/>
        <v>-</v>
      </c>
      <c r="T5106" s="96">
        <v>0</v>
      </c>
      <c r="U5106" s="97"/>
      <c r="V5106" s="73">
        <f t="shared" si="1592"/>
        <v>0</v>
      </c>
      <c r="W5106" s="73">
        <f t="shared" si="1586"/>
        <v>0</v>
      </c>
      <c r="X5106" s="76" t="str">
        <f t="shared" si="1587"/>
        <v>-</v>
      </c>
      <c r="Y5106" s="73">
        <f t="shared" si="1588"/>
        <v>0</v>
      </c>
      <c r="Z5106" s="73">
        <f t="shared" si="1589"/>
        <v>0</v>
      </c>
      <c r="AA5106" s="73">
        <f t="shared" si="1582"/>
        <v>0</v>
      </c>
      <c r="AB5106" s="73">
        <f t="shared" si="1590"/>
        <v>0</v>
      </c>
      <c r="AC5106" s="73">
        <f t="shared" si="1583"/>
        <v>0</v>
      </c>
      <c r="AD5106" s="73">
        <f t="shared" si="1584"/>
        <v>0</v>
      </c>
      <c r="AE5106" s="73">
        <v>0</v>
      </c>
    </row>
    <row r="5107" spans="1:31" ht="15" customHeight="1">
      <c r="A5107" s="94"/>
      <c r="B5107" s="6" t="str">
        <f>IFERROR(VLOOKUP(A5107,'Distributor List'!$A$2:$D$77,2,0),"-")</f>
        <v>-</v>
      </c>
      <c r="C5107" s="6" t="str">
        <f>IFERROR(VLOOKUP(A5107,'Distributor List'!$A$2:$D$77,3,0),"-")</f>
        <v>-</v>
      </c>
      <c r="D5107" s="6" t="str">
        <f>IFERROR(VLOOKUP(A5107,'Distributor List'!$A$2:$F$77,6,0),"-")</f>
        <v>-</v>
      </c>
      <c r="E5107" s="6" t="str">
        <f>IFERROR(VLOOKUP(A5107,'Distributor List'!$A$2:$D$77,4,0),"-")</f>
        <v>-</v>
      </c>
      <c r="F5107" s="6" t="str">
        <f>IFERROR(VLOOKUP(H5107,'Price List'!$A$2:$H$109,8,0),"-")</f>
        <v>-</v>
      </c>
      <c r="G5107" s="6" t="str">
        <f>IFERROR(VLOOKUP(A5107,'Distributor List'!$A$2:$E$77,5,0),"-")</f>
        <v>-</v>
      </c>
      <c r="H5107" s="10"/>
      <c r="I5107" s="95"/>
      <c r="J5107" s="92"/>
      <c r="K5107" s="92"/>
      <c r="L5107" s="73">
        <f t="shared" si="1594"/>
        <v>0</v>
      </c>
      <c r="M5107" s="73">
        <f t="shared" si="1591"/>
        <v>0</v>
      </c>
      <c r="N5107" s="73"/>
      <c r="O5107" s="73"/>
      <c r="P5107" s="73"/>
      <c r="Q5107" s="73"/>
      <c r="R5107" s="73">
        <f t="shared" si="1593"/>
        <v>0</v>
      </c>
      <c r="S5107" s="76" t="str">
        <f t="shared" si="1585"/>
        <v>-</v>
      </c>
      <c r="T5107" s="96">
        <v>0</v>
      </c>
      <c r="U5107" s="97"/>
      <c r="V5107" s="73">
        <f t="shared" si="1592"/>
        <v>0</v>
      </c>
      <c r="W5107" s="73">
        <f t="shared" si="1586"/>
        <v>0</v>
      </c>
      <c r="X5107" s="76" t="str">
        <f t="shared" si="1587"/>
        <v>-</v>
      </c>
      <c r="Y5107" s="73">
        <f t="shared" si="1588"/>
        <v>0</v>
      </c>
      <c r="Z5107" s="73">
        <f t="shared" si="1589"/>
        <v>0</v>
      </c>
      <c r="AA5107" s="73">
        <f t="shared" si="1582"/>
        <v>0</v>
      </c>
      <c r="AB5107" s="73">
        <f t="shared" si="1590"/>
        <v>0</v>
      </c>
      <c r="AC5107" s="73">
        <f t="shared" si="1583"/>
        <v>0</v>
      </c>
      <c r="AD5107" s="73">
        <f t="shared" si="1584"/>
        <v>0</v>
      </c>
      <c r="AE5107" s="73">
        <v>0</v>
      </c>
    </row>
    <row r="5108" spans="1:31" ht="15" customHeight="1">
      <c r="A5108" s="94"/>
      <c r="B5108" s="6" t="str">
        <f>IFERROR(VLOOKUP(A5108,'Distributor List'!$A$2:$D$77,2,0),"-")</f>
        <v>-</v>
      </c>
      <c r="C5108" s="6" t="str">
        <f>IFERROR(VLOOKUP(A5108,'Distributor List'!$A$2:$D$77,3,0),"-")</f>
        <v>-</v>
      </c>
      <c r="D5108" s="6" t="str">
        <f>IFERROR(VLOOKUP(A5108,'Distributor List'!$A$2:$F$77,6,0),"-")</f>
        <v>-</v>
      </c>
      <c r="E5108" s="6" t="str">
        <f>IFERROR(VLOOKUP(A5108,'Distributor List'!$A$2:$D$77,4,0),"-")</f>
        <v>-</v>
      </c>
      <c r="F5108" s="6" t="str">
        <f>IFERROR(VLOOKUP(H5108,'Price List'!$A$2:$H$109,8,0),"-")</f>
        <v>-</v>
      </c>
      <c r="G5108" s="6" t="str">
        <f>IFERROR(VLOOKUP(A5108,'Distributor List'!$A$2:$E$77,5,0),"-")</f>
        <v>-</v>
      </c>
      <c r="H5108" s="10"/>
      <c r="I5108" s="95"/>
      <c r="J5108" s="92"/>
      <c r="K5108" s="92"/>
      <c r="L5108" s="73">
        <f t="shared" si="1594"/>
        <v>0</v>
      </c>
      <c r="M5108" s="73">
        <f t="shared" si="1591"/>
        <v>0</v>
      </c>
      <c r="N5108" s="73"/>
      <c r="O5108" s="73"/>
      <c r="P5108" s="73"/>
      <c r="Q5108" s="73"/>
      <c r="R5108" s="73">
        <f t="shared" si="1593"/>
        <v>0</v>
      </c>
      <c r="S5108" s="76" t="str">
        <f t="shared" si="1585"/>
        <v>-</v>
      </c>
      <c r="T5108" s="96">
        <v>0</v>
      </c>
      <c r="U5108" s="97"/>
      <c r="V5108" s="73">
        <f t="shared" si="1592"/>
        <v>0</v>
      </c>
      <c r="W5108" s="73">
        <f t="shared" si="1586"/>
        <v>0</v>
      </c>
      <c r="X5108" s="76" t="str">
        <f t="shared" si="1587"/>
        <v>-</v>
      </c>
      <c r="Y5108" s="73">
        <f t="shared" si="1588"/>
        <v>0</v>
      </c>
      <c r="Z5108" s="73">
        <f t="shared" si="1589"/>
        <v>0</v>
      </c>
      <c r="AA5108" s="73">
        <f t="shared" si="1582"/>
        <v>0</v>
      </c>
      <c r="AB5108" s="73">
        <f t="shared" si="1590"/>
        <v>0</v>
      </c>
      <c r="AC5108" s="73">
        <f t="shared" si="1583"/>
        <v>0</v>
      </c>
      <c r="AD5108" s="73">
        <f t="shared" si="1584"/>
        <v>0</v>
      </c>
      <c r="AE5108" s="73">
        <v>0</v>
      </c>
    </row>
    <row r="5109" spans="1:31" ht="15" customHeight="1">
      <c r="A5109" s="94"/>
      <c r="B5109" s="6" t="str">
        <f>IFERROR(VLOOKUP(A5109,'Distributor List'!$A$2:$D$77,2,0),"-")</f>
        <v>-</v>
      </c>
      <c r="C5109" s="6" t="str">
        <f>IFERROR(VLOOKUP(A5109,'Distributor List'!$A$2:$D$77,3,0),"-")</f>
        <v>-</v>
      </c>
      <c r="D5109" s="6" t="str">
        <f>IFERROR(VLOOKUP(A5109,'Distributor List'!$A$2:$F$77,6,0),"-")</f>
        <v>-</v>
      </c>
      <c r="E5109" s="6" t="str">
        <f>IFERROR(VLOOKUP(A5109,'Distributor List'!$A$2:$D$77,4,0),"-")</f>
        <v>-</v>
      </c>
      <c r="F5109" s="6" t="str">
        <f>IFERROR(VLOOKUP(H5109,'Price List'!$A$2:$H$109,8,0),"-")</f>
        <v>-</v>
      </c>
      <c r="G5109" s="6" t="str">
        <f>IFERROR(VLOOKUP(A5109,'Distributor List'!$A$2:$E$77,5,0),"-")</f>
        <v>-</v>
      </c>
      <c r="H5109" s="10"/>
      <c r="I5109" s="95"/>
      <c r="J5109" s="92"/>
      <c r="K5109" s="92"/>
      <c r="L5109" s="73">
        <f t="shared" si="1594"/>
        <v>0</v>
      </c>
      <c r="M5109" s="73">
        <f t="shared" si="1591"/>
        <v>0</v>
      </c>
      <c r="N5109" s="73"/>
      <c r="O5109" s="73"/>
      <c r="P5109" s="73"/>
      <c r="Q5109" s="73"/>
      <c r="R5109" s="73">
        <f t="shared" si="1593"/>
        <v>0</v>
      </c>
      <c r="S5109" s="76" t="str">
        <f t="shared" si="1585"/>
        <v>-</v>
      </c>
      <c r="T5109" s="96">
        <v>0</v>
      </c>
      <c r="U5109" s="97"/>
      <c r="V5109" s="73">
        <f t="shared" si="1592"/>
        <v>0</v>
      </c>
      <c r="W5109" s="73">
        <f t="shared" si="1586"/>
        <v>0</v>
      </c>
      <c r="X5109" s="76" t="str">
        <f t="shared" si="1587"/>
        <v>-</v>
      </c>
      <c r="Y5109" s="73">
        <f t="shared" si="1588"/>
        <v>0</v>
      </c>
      <c r="Z5109" s="73">
        <f t="shared" si="1589"/>
        <v>0</v>
      </c>
      <c r="AA5109" s="73">
        <f t="shared" si="1582"/>
        <v>0</v>
      </c>
      <c r="AB5109" s="73">
        <f t="shared" si="1590"/>
        <v>0</v>
      </c>
      <c r="AC5109" s="73">
        <f t="shared" si="1583"/>
        <v>0</v>
      </c>
      <c r="AD5109" s="73">
        <f t="shared" si="1584"/>
        <v>0</v>
      </c>
      <c r="AE5109" s="73">
        <v>0</v>
      </c>
    </row>
    <row r="5110" spans="1:31" ht="15" customHeight="1">
      <c r="A5110" s="94"/>
      <c r="B5110" s="6" t="str">
        <f>IFERROR(VLOOKUP(A5110,'Distributor List'!$A$2:$D$77,2,0),"-")</f>
        <v>-</v>
      </c>
      <c r="C5110" s="6" t="str">
        <f>IFERROR(VLOOKUP(A5110,'Distributor List'!$A$2:$D$77,3,0),"-")</f>
        <v>-</v>
      </c>
      <c r="D5110" s="6" t="str">
        <f>IFERROR(VLOOKUP(A5110,'Distributor List'!$A$2:$F$77,6,0),"-")</f>
        <v>-</v>
      </c>
      <c r="E5110" s="6" t="str">
        <f>IFERROR(VLOOKUP(A5110,'Distributor List'!$A$2:$D$77,4,0),"-")</f>
        <v>-</v>
      </c>
      <c r="F5110" s="6" t="str">
        <f>IFERROR(VLOOKUP(H5110,'Price List'!$A$2:$H$109,8,0),"-")</f>
        <v>-</v>
      </c>
      <c r="G5110" s="6" t="str">
        <f>IFERROR(VLOOKUP(A5110,'Distributor List'!$A$2:$E$77,5,0),"-")</f>
        <v>-</v>
      </c>
      <c r="H5110" s="10"/>
      <c r="I5110" s="95"/>
      <c r="J5110" s="92"/>
      <c r="K5110" s="92"/>
      <c r="L5110" s="73">
        <f t="shared" si="1594"/>
        <v>0</v>
      </c>
      <c r="M5110" s="73">
        <f t="shared" si="1591"/>
        <v>0</v>
      </c>
      <c r="N5110" s="73"/>
      <c r="O5110" s="73"/>
      <c r="P5110" s="73"/>
      <c r="Q5110" s="73"/>
      <c r="R5110" s="73">
        <f t="shared" si="1593"/>
        <v>0</v>
      </c>
      <c r="S5110" s="76" t="str">
        <f t="shared" si="1585"/>
        <v>-</v>
      </c>
      <c r="T5110" s="96">
        <v>0</v>
      </c>
      <c r="U5110" s="97"/>
      <c r="V5110" s="73">
        <f t="shared" si="1592"/>
        <v>0</v>
      </c>
      <c r="W5110" s="73">
        <f t="shared" si="1586"/>
        <v>0</v>
      </c>
      <c r="X5110" s="76" t="str">
        <f t="shared" si="1587"/>
        <v>-</v>
      </c>
      <c r="Y5110" s="73">
        <f t="shared" si="1588"/>
        <v>0</v>
      </c>
      <c r="Z5110" s="73">
        <f t="shared" si="1589"/>
        <v>0</v>
      </c>
      <c r="AA5110" s="73">
        <f t="shared" si="1582"/>
        <v>0</v>
      </c>
      <c r="AB5110" s="73">
        <f t="shared" si="1590"/>
        <v>0</v>
      </c>
      <c r="AC5110" s="73">
        <f t="shared" si="1583"/>
        <v>0</v>
      </c>
      <c r="AD5110" s="73">
        <f t="shared" si="1584"/>
        <v>0</v>
      </c>
      <c r="AE5110" s="73">
        <v>0</v>
      </c>
    </row>
    <row r="5111" spans="1:31" ht="15" customHeight="1">
      <c r="A5111" s="94"/>
      <c r="B5111" s="6" t="str">
        <f>IFERROR(VLOOKUP(A5111,'Distributor List'!$A$2:$D$77,2,0),"-")</f>
        <v>-</v>
      </c>
      <c r="C5111" s="6" t="str">
        <f>IFERROR(VLOOKUP(A5111,'Distributor List'!$A$2:$D$77,3,0),"-")</f>
        <v>-</v>
      </c>
      <c r="D5111" s="6" t="str">
        <f>IFERROR(VLOOKUP(A5111,'Distributor List'!$A$2:$F$77,6,0),"-")</f>
        <v>-</v>
      </c>
      <c r="E5111" s="6" t="str">
        <f>IFERROR(VLOOKUP(A5111,'Distributor List'!$A$2:$D$77,4,0),"-")</f>
        <v>-</v>
      </c>
      <c r="F5111" s="6" t="str">
        <f>IFERROR(VLOOKUP(H5111,'Price List'!$A$2:$H$109,8,0),"-")</f>
        <v>-</v>
      </c>
      <c r="G5111" s="6" t="str">
        <f>IFERROR(VLOOKUP(A5111,'Distributor List'!$A$2:$E$77,5,0),"-")</f>
        <v>-</v>
      </c>
      <c r="H5111" s="10"/>
      <c r="I5111" s="95"/>
      <c r="J5111" s="92"/>
      <c r="K5111" s="92"/>
      <c r="L5111" s="73">
        <f t="shared" si="1594"/>
        <v>0</v>
      </c>
      <c r="M5111" s="73">
        <f t="shared" si="1591"/>
        <v>0</v>
      </c>
      <c r="N5111" s="73"/>
      <c r="O5111" s="73"/>
      <c r="P5111" s="73"/>
      <c r="Q5111" s="73"/>
      <c r="R5111" s="73">
        <f t="shared" si="1593"/>
        <v>0</v>
      </c>
      <c r="S5111" s="76" t="str">
        <f t="shared" si="1585"/>
        <v>-</v>
      </c>
      <c r="T5111" s="96">
        <v>0</v>
      </c>
      <c r="U5111" s="97"/>
      <c r="V5111" s="73">
        <f t="shared" si="1592"/>
        <v>0</v>
      </c>
      <c r="W5111" s="73">
        <f t="shared" si="1586"/>
        <v>0</v>
      </c>
      <c r="X5111" s="76" t="str">
        <f t="shared" si="1587"/>
        <v>-</v>
      </c>
      <c r="Y5111" s="73">
        <f t="shared" si="1588"/>
        <v>0</v>
      </c>
      <c r="Z5111" s="73">
        <f t="shared" si="1589"/>
        <v>0</v>
      </c>
      <c r="AA5111" s="73">
        <f t="shared" si="1582"/>
        <v>0</v>
      </c>
      <c r="AB5111" s="73">
        <f t="shared" si="1590"/>
        <v>0</v>
      </c>
      <c r="AC5111" s="73">
        <f t="shared" si="1583"/>
        <v>0</v>
      </c>
      <c r="AD5111" s="73">
        <f t="shared" si="1584"/>
        <v>0</v>
      </c>
      <c r="AE5111" s="73">
        <v>0</v>
      </c>
    </row>
    <row r="5112" spans="1:31" ht="15" customHeight="1">
      <c r="A5112" s="94"/>
      <c r="B5112" s="6" t="str">
        <f>IFERROR(VLOOKUP(A5112,'Distributor List'!$A$2:$D$77,2,0),"-")</f>
        <v>-</v>
      </c>
      <c r="C5112" s="6" t="str">
        <f>IFERROR(VLOOKUP(A5112,'Distributor List'!$A$2:$D$77,3,0),"-")</f>
        <v>-</v>
      </c>
      <c r="D5112" s="6" t="str">
        <f>IFERROR(VLOOKUP(A5112,'Distributor List'!$A$2:$F$77,6,0),"-")</f>
        <v>-</v>
      </c>
      <c r="E5112" s="6" t="str">
        <f>IFERROR(VLOOKUP(A5112,'Distributor List'!$A$2:$D$77,4,0),"-")</f>
        <v>-</v>
      </c>
      <c r="F5112" s="6" t="str">
        <f>IFERROR(VLOOKUP(H5112,'Price List'!$A$2:$H$109,8,0),"-")</f>
        <v>-</v>
      </c>
      <c r="G5112" s="6" t="str">
        <f>IFERROR(VLOOKUP(A5112,'Distributor List'!$A$2:$E$77,5,0),"-")</f>
        <v>-</v>
      </c>
      <c r="H5112" s="10"/>
      <c r="I5112" s="95"/>
      <c r="J5112" s="92"/>
      <c r="K5112" s="92"/>
      <c r="L5112" s="73">
        <f t="shared" si="1594"/>
        <v>0</v>
      </c>
      <c r="M5112" s="73">
        <f t="shared" si="1591"/>
        <v>0</v>
      </c>
      <c r="N5112" s="73"/>
      <c r="O5112" s="73"/>
      <c r="P5112" s="73"/>
      <c r="Q5112" s="73"/>
      <c r="R5112" s="73">
        <f t="shared" si="1593"/>
        <v>0</v>
      </c>
      <c r="S5112" s="76" t="str">
        <f t="shared" si="1585"/>
        <v>-</v>
      </c>
      <c r="T5112" s="96">
        <v>0</v>
      </c>
      <c r="U5112" s="97"/>
      <c r="V5112" s="73">
        <f t="shared" si="1592"/>
        <v>0</v>
      </c>
      <c r="W5112" s="73">
        <f t="shared" si="1586"/>
        <v>0</v>
      </c>
      <c r="X5112" s="76" t="str">
        <f t="shared" si="1587"/>
        <v>-</v>
      </c>
      <c r="Y5112" s="73">
        <f t="shared" si="1588"/>
        <v>0</v>
      </c>
      <c r="Z5112" s="73">
        <f t="shared" si="1589"/>
        <v>0</v>
      </c>
      <c r="AA5112" s="73">
        <f t="shared" si="1582"/>
        <v>0</v>
      </c>
      <c r="AB5112" s="73">
        <f t="shared" si="1590"/>
        <v>0</v>
      </c>
      <c r="AC5112" s="73">
        <f t="shared" si="1583"/>
        <v>0</v>
      </c>
      <c r="AD5112" s="73">
        <f t="shared" si="1584"/>
        <v>0</v>
      </c>
      <c r="AE5112" s="73">
        <v>0</v>
      </c>
    </row>
    <row r="5113" spans="1:31" ht="15" customHeight="1">
      <c r="A5113" s="94"/>
      <c r="B5113" s="6" t="str">
        <f>IFERROR(VLOOKUP(A5113,'Distributor List'!$A$2:$D$77,2,0),"-")</f>
        <v>-</v>
      </c>
      <c r="C5113" s="6" t="str">
        <f>IFERROR(VLOOKUP(A5113,'Distributor List'!$A$2:$D$77,3,0),"-")</f>
        <v>-</v>
      </c>
      <c r="D5113" s="6" t="str">
        <f>IFERROR(VLOOKUP(A5113,'Distributor List'!$A$2:$F$77,6,0),"-")</f>
        <v>-</v>
      </c>
      <c r="E5113" s="6" t="str">
        <f>IFERROR(VLOOKUP(A5113,'Distributor List'!$A$2:$D$77,4,0),"-")</f>
        <v>-</v>
      </c>
      <c r="F5113" s="6" t="str">
        <f>IFERROR(VLOOKUP(H5113,'Price List'!$A$2:$H$109,8,0),"-")</f>
        <v>-</v>
      </c>
      <c r="G5113" s="6" t="str">
        <f>IFERROR(VLOOKUP(A5113,'Distributor List'!$A$2:$E$77,5,0),"-")</f>
        <v>-</v>
      </c>
      <c r="H5113" s="10"/>
      <c r="I5113" s="95"/>
      <c r="J5113" s="92"/>
      <c r="K5113" s="92"/>
      <c r="L5113" s="73">
        <f t="shared" si="1594"/>
        <v>0</v>
      </c>
      <c r="M5113" s="73">
        <f t="shared" si="1591"/>
        <v>0</v>
      </c>
      <c r="N5113" s="73"/>
      <c r="O5113" s="73"/>
      <c r="P5113" s="73"/>
      <c r="Q5113" s="73"/>
      <c r="R5113" s="73">
        <f t="shared" si="1593"/>
        <v>0</v>
      </c>
      <c r="S5113" s="76" t="str">
        <f t="shared" si="1585"/>
        <v>-</v>
      </c>
      <c r="T5113" s="96">
        <v>0</v>
      </c>
      <c r="U5113" s="97"/>
      <c r="V5113" s="73">
        <f t="shared" si="1592"/>
        <v>0</v>
      </c>
      <c r="W5113" s="73">
        <f t="shared" si="1586"/>
        <v>0</v>
      </c>
      <c r="X5113" s="76" t="str">
        <f t="shared" si="1587"/>
        <v>-</v>
      </c>
      <c r="Y5113" s="73">
        <f t="shared" si="1588"/>
        <v>0</v>
      </c>
      <c r="Z5113" s="73">
        <f t="shared" si="1589"/>
        <v>0</v>
      </c>
      <c r="AA5113" s="73">
        <f t="shared" si="1582"/>
        <v>0</v>
      </c>
      <c r="AB5113" s="73">
        <f t="shared" si="1590"/>
        <v>0</v>
      </c>
      <c r="AC5113" s="73">
        <f t="shared" si="1583"/>
        <v>0</v>
      </c>
      <c r="AD5113" s="73">
        <f t="shared" si="1584"/>
        <v>0</v>
      </c>
      <c r="AE5113" s="73">
        <v>0</v>
      </c>
    </row>
    <row r="5114" spans="1:31" ht="15" customHeight="1">
      <c r="A5114" s="94"/>
      <c r="B5114" s="6" t="str">
        <f>IFERROR(VLOOKUP(A5114,'Distributor List'!$A$2:$D$77,2,0),"-")</f>
        <v>-</v>
      </c>
      <c r="C5114" s="6" t="str">
        <f>IFERROR(VLOOKUP(A5114,'Distributor List'!$A$2:$D$77,3,0),"-")</f>
        <v>-</v>
      </c>
      <c r="D5114" s="6" t="str">
        <f>IFERROR(VLOOKUP(A5114,'Distributor List'!$A$2:$F$77,6,0),"-")</f>
        <v>-</v>
      </c>
      <c r="E5114" s="6" t="str">
        <f>IFERROR(VLOOKUP(A5114,'Distributor List'!$A$2:$D$77,4,0),"-")</f>
        <v>-</v>
      </c>
      <c r="F5114" s="6" t="str">
        <f>IFERROR(VLOOKUP(H5114,'Price List'!$A$2:$H$109,8,0),"-")</f>
        <v>-</v>
      </c>
      <c r="G5114" s="6" t="str">
        <f>IFERROR(VLOOKUP(A5114,'Distributor List'!$A$2:$E$77,5,0),"-")</f>
        <v>-</v>
      </c>
      <c r="H5114" s="10"/>
      <c r="I5114" s="95"/>
      <c r="J5114" s="92"/>
      <c r="K5114" s="92"/>
      <c r="L5114" s="73">
        <f t="shared" si="1594"/>
        <v>0</v>
      </c>
      <c r="M5114" s="73">
        <f t="shared" si="1591"/>
        <v>0</v>
      </c>
      <c r="N5114" s="73"/>
      <c r="O5114" s="73"/>
      <c r="P5114" s="73"/>
      <c r="Q5114" s="73"/>
      <c r="R5114" s="73">
        <f t="shared" si="1593"/>
        <v>0</v>
      </c>
      <c r="S5114" s="76" t="str">
        <f t="shared" si="1585"/>
        <v>-</v>
      </c>
      <c r="T5114" s="96">
        <v>0</v>
      </c>
      <c r="U5114" s="97"/>
      <c r="V5114" s="73">
        <f t="shared" si="1592"/>
        <v>0</v>
      </c>
      <c r="W5114" s="73">
        <f t="shared" si="1586"/>
        <v>0</v>
      </c>
      <c r="X5114" s="76" t="str">
        <f t="shared" si="1587"/>
        <v>-</v>
      </c>
      <c r="Y5114" s="73">
        <f t="shared" si="1588"/>
        <v>0</v>
      </c>
      <c r="Z5114" s="73">
        <f t="shared" si="1589"/>
        <v>0</v>
      </c>
      <c r="AA5114" s="73">
        <f t="shared" si="1582"/>
        <v>0</v>
      </c>
      <c r="AB5114" s="73">
        <f t="shared" si="1590"/>
        <v>0</v>
      </c>
      <c r="AC5114" s="73">
        <f t="shared" si="1583"/>
        <v>0</v>
      </c>
      <c r="AD5114" s="73">
        <f t="shared" si="1584"/>
        <v>0</v>
      </c>
      <c r="AE5114" s="73">
        <v>0</v>
      </c>
    </row>
    <row r="5115" spans="1:31" ht="15" customHeight="1">
      <c r="A5115" s="94"/>
      <c r="B5115" s="6" t="str">
        <f>IFERROR(VLOOKUP(A5115,'Distributor List'!$A$2:$D$77,2,0),"-")</f>
        <v>-</v>
      </c>
      <c r="C5115" s="6" t="str">
        <f>IFERROR(VLOOKUP(A5115,'Distributor List'!$A$2:$D$77,3,0),"-")</f>
        <v>-</v>
      </c>
      <c r="D5115" s="6" t="str">
        <f>IFERROR(VLOOKUP(A5115,'Distributor List'!$A$2:$F$77,6,0),"-")</f>
        <v>-</v>
      </c>
      <c r="E5115" s="6" t="str">
        <f>IFERROR(VLOOKUP(A5115,'Distributor List'!$A$2:$D$77,4,0),"-")</f>
        <v>-</v>
      </c>
      <c r="F5115" s="6" t="str">
        <f>IFERROR(VLOOKUP(H5115,'Price List'!$A$2:$H$109,8,0),"-")</f>
        <v>-</v>
      </c>
      <c r="G5115" s="6" t="str">
        <f>IFERROR(VLOOKUP(A5115,'Distributor List'!$A$2:$E$77,5,0),"-")</f>
        <v>-</v>
      </c>
      <c r="H5115" s="10"/>
      <c r="I5115" s="95"/>
      <c r="J5115" s="92"/>
      <c r="K5115" s="92"/>
      <c r="L5115" s="73">
        <f t="shared" si="1594"/>
        <v>0</v>
      </c>
      <c r="M5115" s="73">
        <f t="shared" si="1591"/>
        <v>0</v>
      </c>
      <c r="N5115" s="73"/>
      <c r="O5115" s="73"/>
      <c r="P5115" s="73"/>
      <c r="Q5115" s="73"/>
      <c r="R5115" s="73">
        <f t="shared" si="1593"/>
        <v>0</v>
      </c>
      <c r="S5115" s="76" t="str">
        <f t="shared" si="1585"/>
        <v>-</v>
      </c>
      <c r="T5115" s="96">
        <v>0</v>
      </c>
      <c r="U5115" s="97"/>
      <c r="V5115" s="73">
        <f t="shared" si="1592"/>
        <v>0</v>
      </c>
      <c r="W5115" s="73">
        <f t="shared" si="1586"/>
        <v>0</v>
      </c>
      <c r="X5115" s="76" t="str">
        <f t="shared" si="1587"/>
        <v>-</v>
      </c>
      <c r="Y5115" s="73">
        <f t="shared" si="1588"/>
        <v>0</v>
      </c>
      <c r="Z5115" s="73">
        <f t="shared" si="1589"/>
        <v>0</v>
      </c>
      <c r="AA5115" s="73">
        <f t="shared" si="1582"/>
        <v>0</v>
      </c>
      <c r="AB5115" s="73">
        <f t="shared" si="1590"/>
        <v>0</v>
      </c>
      <c r="AC5115" s="73">
        <f t="shared" si="1583"/>
        <v>0</v>
      </c>
      <c r="AD5115" s="73">
        <f t="shared" si="1584"/>
        <v>0</v>
      </c>
      <c r="AE5115" s="73">
        <v>0</v>
      </c>
    </row>
    <row r="5116" spans="1:31" ht="15" customHeight="1">
      <c r="A5116" s="94"/>
      <c r="B5116" s="6" t="str">
        <f>IFERROR(VLOOKUP(A5116,'Distributor List'!$A$2:$D$77,2,0),"-")</f>
        <v>-</v>
      </c>
      <c r="C5116" s="6" t="str">
        <f>IFERROR(VLOOKUP(A5116,'Distributor List'!$A$2:$D$77,3,0),"-")</f>
        <v>-</v>
      </c>
      <c r="D5116" s="6" t="str">
        <f>IFERROR(VLOOKUP(A5116,'Distributor List'!$A$2:$F$77,6,0),"-")</f>
        <v>-</v>
      </c>
      <c r="E5116" s="6" t="str">
        <f>IFERROR(VLOOKUP(A5116,'Distributor List'!$A$2:$D$77,4,0),"-")</f>
        <v>-</v>
      </c>
      <c r="F5116" s="6" t="str">
        <f>IFERROR(VLOOKUP(H5116,'Price List'!$A$2:$H$109,8,0),"-")</f>
        <v>-</v>
      </c>
      <c r="G5116" s="6" t="str">
        <f>IFERROR(VLOOKUP(A5116,'Distributor List'!$A$2:$E$77,5,0),"-")</f>
        <v>-</v>
      </c>
      <c r="H5116" s="10"/>
      <c r="I5116" s="95"/>
      <c r="J5116" s="92"/>
      <c r="K5116" s="92"/>
      <c r="L5116" s="73">
        <f t="shared" si="1594"/>
        <v>0</v>
      </c>
      <c r="M5116" s="73">
        <f t="shared" si="1591"/>
        <v>0</v>
      </c>
      <c r="N5116" s="73"/>
      <c r="O5116" s="73"/>
      <c r="P5116" s="73"/>
      <c r="Q5116" s="73"/>
      <c r="R5116" s="73">
        <f t="shared" si="1593"/>
        <v>0</v>
      </c>
      <c r="S5116" s="76" t="str">
        <f t="shared" si="1585"/>
        <v>-</v>
      </c>
      <c r="T5116" s="96">
        <v>0</v>
      </c>
      <c r="U5116" s="97"/>
      <c r="V5116" s="73">
        <f t="shared" si="1592"/>
        <v>0</v>
      </c>
      <c r="W5116" s="73">
        <f t="shared" si="1586"/>
        <v>0</v>
      </c>
      <c r="X5116" s="76" t="str">
        <f t="shared" si="1587"/>
        <v>-</v>
      </c>
      <c r="Y5116" s="73">
        <f t="shared" si="1588"/>
        <v>0</v>
      </c>
      <c r="Z5116" s="73">
        <f t="shared" si="1589"/>
        <v>0</v>
      </c>
      <c r="AA5116" s="73">
        <f t="shared" si="1582"/>
        <v>0</v>
      </c>
      <c r="AB5116" s="73">
        <f t="shared" si="1590"/>
        <v>0</v>
      </c>
      <c r="AC5116" s="73">
        <f t="shared" si="1583"/>
        <v>0</v>
      </c>
      <c r="AD5116" s="73">
        <f t="shared" si="1584"/>
        <v>0</v>
      </c>
      <c r="AE5116" s="73">
        <v>0</v>
      </c>
    </row>
    <row r="5117" spans="1:31" ht="15" customHeight="1">
      <c r="A5117" s="94"/>
      <c r="B5117" s="6" t="str">
        <f>IFERROR(VLOOKUP(A5117,'Distributor List'!$A$2:$D$77,2,0),"-")</f>
        <v>-</v>
      </c>
      <c r="C5117" s="6" t="str">
        <f>IFERROR(VLOOKUP(A5117,'Distributor List'!$A$2:$D$77,3,0),"-")</f>
        <v>-</v>
      </c>
      <c r="D5117" s="6" t="str">
        <f>IFERROR(VLOOKUP(A5117,'Distributor List'!$A$2:$F$77,6,0),"-")</f>
        <v>-</v>
      </c>
      <c r="E5117" s="6" t="str">
        <f>IFERROR(VLOOKUP(A5117,'Distributor List'!$A$2:$D$77,4,0),"-")</f>
        <v>-</v>
      </c>
      <c r="F5117" s="6" t="str">
        <f>IFERROR(VLOOKUP(H5117,'Price List'!$A$2:$H$109,8,0),"-")</f>
        <v>-</v>
      </c>
      <c r="G5117" s="6" t="str">
        <f>IFERROR(VLOOKUP(A5117,'Distributor List'!$A$2:$E$77,5,0),"-")</f>
        <v>-</v>
      </c>
      <c r="H5117" s="10"/>
      <c r="I5117" s="95"/>
      <c r="J5117" s="92"/>
      <c r="K5117" s="92"/>
      <c r="L5117" s="73">
        <f t="shared" si="1594"/>
        <v>0</v>
      </c>
      <c r="M5117" s="73">
        <f t="shared" si="1591"/>
        <v>0</v>
      </c>
      <c r="N5117" s="73"/>
      <c r="O5117" s="73"/>
      <c r="P5117" s="73"/>
      <c r="Q5117" s="73"/>
      <c r="R5117" s="73">
        <f t="shared" si="1593"/>
        <v>0</v>
      </c>
      <c r="S5117" s="76" t="str">
        <f t="shared" si="1585"/>
        <v>-</v>
      </c>
      <c r="T5117" s="96">
        <v>0</v>
      </c>
      <c r="U5117" s="97"/>
      <c r="V5117" s="73">
        <f t="shared" si="1592"/>
        <v>0</v>
      </c>
      <c r="W5117" s="73">
        <f t="shared" si="1586"/>
        <v>0</v>
      </c>
      <c r="X5117" s="76" t="str">
        <f t="shared" si="1587"/>
        <v>-</v>
      </c>
      <c r="Y5117" s="73">
        <f t="shared" si="1588"/>
        <v>0</v>
      </c>
      <c r="Z5117" s="73">
        <f t="shared" si="1589"/>
        <v>0</v>
      </c>
      <c r="AA5117" s="73">
        <f t="shared" ref="AA5117:AA5180" si="1595">Z5117*I5117</f>
        <v>0</v>
      </c>
      <c r="AB5117" s="73">
        <f t="shared" si="1590"/>
        <v>0</v>
      </c>
      <c r="AC5117" s="73">
        <f t="shared" ref="AC5117:AC5180" si="1596">AB5117*I5117</f>
        <v>0</v>
      </c>
      <c r="AD5117" s="73">
        <f t="shared" ref="AD5117:AD5180" si="1597">Y5117*I5117</f>
        <v>0</v>
      </c>
      <c r="AE5117" s="73">
        <v>0</v>
      </c>
    </row>
    <row r="5118" spans="1:31" ht="15" customHeight="1">
      <c r="A5118" s="94"/>
      <c r="B5118" s="6" t="str">
        <f>IFERROR(VLOOKUP(A5118,'Distributor List'!$A$2:$D$77,2,0),"-")</f>
        <v>-</v>
      </c>
      <c r="C5118" s="6" t="str">
        <f>IFERROR(VLOOKUP(A5118,'Distributor List'!$A$2:$D$77,3,0),"-")</f>
        <v>-</v>
      </c>
      <c r="D5118" s="6" t="str">
        <f>IFERROR(VLOOKUP(A5118,'Distributor List'!$A$2:$F$77,6,0),"-")</f>
        <v>-</v>
      </c>
      <c r="E5118" s="6" t="str">
        <f>IFERROR(VLOOKUP(A5118,'Distributor List'!$A$2:$D$77,4,0),"-")</f>
        <v>-</v>
      </c>
      <c r="F5118" s="6" t="str">
        <f>IFERROR(VLOOKUP(H5118,'Price List'!$A$2:$H$109,8,0),"-")</f>
        <v>-</v>
      </c>
      <c r="G5118" s="6" t="str">
        <f>IFERROR(VLOOKUP(A5118,'Distributor List'!$A$2:$E$77,5,0),"-")</f>
        <v>-</v>
      </c>
      <c r="H5118" s="10"/>
      <c r="I5118" s="95"/>
      <c r="J5118" s="92"/>
      <c r="K5118" s="92"/>
      <c r="L5118" s="73">
        <f t="shared" si="1594"/>
        <v>0</v>
      </c>
      <c r="M5118" s="73">
        <f t="shared" si="1591"/>
        <v>0</v>
      </c>
      <c r="N5118" s="73"/>
      <c r="O5118" s="73"/>
      <c r="P5118" s="73"/>
      <c r="Q5118" s="73"/>
      <c r="R5118" s="73">
        <f t="shared" si="1593"/>
        <v>0</v>
      </c>
      <c r="S5118" s="76" t="str">
        <f t="shared" si="1585"/>
        <v>-</v>
      </c>
      <c r="T5118" s="96">
        <v>0</v>
      </c>
      <c r="U5118" s="97"/>
      <c r="V5118" s="73">
        <f t="shared" si="1592"/>
        <v>0</v>
      </c>
      <c r="W5118" s="73">
        <f t="shared" si="1586"/>
        <v>0</v>
      </c>
      <c r="X5118" s="76" t="str">
        <f t="shared" si="1587"/>
        <v>-</v>
      </c>
      <c r="Y5118" s="73">
        <f t="shared" si="1588"/>
        <v>0</v>
      </c>
      <c r="Z5118" s="73">
        <f t="shared" si="1589"/>
        <v>0</v>
      </c>
      <c r="AA5118" s="73">
        <f t="shared" si="1595"/>
        <v>0</v>
      </c>
      <c r="AB5118" s="73">
        <f t="shared" si="1590"/>
        <v>0</v>
      </c>
      <c r="AC5118" s="73">
        <f t="shared" si="1596"/>
        <v>0</v>
      </c>
      <c r="AD5118" s="73">
        <f t="shared" si="1597"/>
        <v>0</v>
      </c>
      <c r="AE5118" s="73">
        <v>0</v>
      </c>
    </row>
    <row r="5119" spans="1:31" ht="15" customHeight="1">
      <c r="A5119" s="94"/>
      <c r="B5119" s="6" t="str">
        <f>IFERROR(VLOOKUP(A5119,'Distributor List'!$A$2:$D$77,2,0),"-")</f>
        <v>-</v>
      </c>
      <c r="C5119" s="6" t="str">
        <f>IFERROR(VLOOKUP(A5119,'Distributor List'!$A$2:$D$77,3,0),"-")</f>
        <v>-</v>
      </c>
      <c r="D5119" s="6" t="str">
        <f>IFERROR(VLOOKUP(A5119,'Distributor List'!$A$2:$F$77,6,0),"-")</f>
        <v>-</v>
      </c>
      <c r="E5119" s="6" t="str">
        <f>IFERROR(VLOOKUP(A5119,'Distributor List'!$A$2:$D$77,4,0),"-")</f>
        <v>-</v>
      </c>
      <c r="F5119" s="6" t="str">
        <f>IFERROR(VLOOKUP(H5119,'Price List'!$A$2:$H$109,8,0),"-")</f>
        <v>-</v>
      </c>
      <c r="G5119" s="6" t="str">
        <f>IFERROR(VLOOKUP(A5119,'Distributor List'!$A$2:$E$77,5,0),"-")</f>
        <v>-</v>
      </c>
      <c r="H5119" s="10"/>
      <c r="I5119" s="95"/>
      <c r="J5119" s="92"/>
      <c r="K5119" s="92"/>
      <c r="L5119" s="73">
        <f t="shared" si="1594"/>
        <v>0</v>
      </c>
      <c r="M5119" s="73">
        <f t="shared" si="1591"/>
        <v>0</v>
      </c>
      <c r="N5119" s="73"/>
      <c r="O5119" s="73"/>
      <c r="P5119" s="73"/>
      <c r="Q5119" s="73"/>
      <c r="R5119" s="73">
        <f t="shared" si="1593"/>
        <v>0</v>
      </c>
      <c r="S5119" s="76" t="str">
        <f t="shared" si="1585"/>
        <v>-</v>
      </c>
      <c r="T5119" s="96">
        <v>0</v>
      </c>
      <c r="U5119" s="97"/>
      <c r="V5119" s="73">
        <f t="shared" si="1592"/>
        <v>0</v>
      </c>
      <c r="W5119" s="73">
        <f t="shared" si="1586"/>
        <v>0</v>
      </c>
      <c r="X5119" s="76" t="str">
        <f t="shared" si="1587"/>
        <v>-</v>
      </c>
      <c r="Y5119" s="73">
        <f t="shared" si="1588"/>
        <v>0</v>
      </c>
      <c r="Z5119" s="73">
        <f t="shared" si="1589"/>
        <v>0</v>
      </c>
      <c r="AA5119" s="73">
        <f t="shared" si="1595"/>
        <v>0</v>
      </c>
      <c r="AB5119" s="73">
        <f t="shared" si="1590"/>
        <v>0</v>
      </c>
      <c r="AC5119" s="73">
        <f t="shared" si="1596"/>
        <v>0</v>
      </c>
      <c r="AD5119" s="73">
        <f t="shared" si="1597"/>
        <v>0</v>
      </c>
      <c r="AE5119" s="73">
        <v>0</v>
      </c>
    </row>
    <row r="5120" spans="1:31" ht="15" customHeight="1">
      <c r="A5120" s="94"/>
      <c r="B5120" s="6" t="str">
        <f>IFERROR(VLOOKUP(A5120,'Distributor List'!$A$2:$D$77,2,0),"-")</f>
        <v>-</v>
      </c>
      <c r="C5120" s="6" t="str">
        <f>IFERROR(VLOOKUP(A5120,'Distributor List'!$A$2:$D$77,3,0),"-")</f>
        <v>-</v>
      </c>
      <c r="D5120" s="6" t="str">
        <f>IFERROR(VLOOKUP(A5120,'Distributor List'!$A$2:$F$77,6,0),"-")</f>
        <v>-</v>
      </c>
      <c r="E5120" s="6" t="str">
        <f>IFERROR(VLOOKUP(A5120,'Distributor List'!$A$2:$D$77,4,0),"-")</f>
        <v>-</v>
      </c>
      <c r="F5120" s="6" t="str">
        <f>IFERROR(VLOOKUP(H5120,'Price List'!$A$2:$H$109,8,0),"-")</f>
        <v>-</v>
      </c>
      <c r="G5120" s="6" t="str">
        <f>IFERROR(VLOOKUP(A5120,'Distributor List'!$A$2:$E$77,5,0),"-")</f>
        <v>-</v>
      </c>
      <c r="H5120" s="10"/>
      <c r="I5120" s="95"/>
      <c r="J5120" s="92"/>
      <c r="K5120" s="92"/>
      <c r="L5120" s="73">
        <f t="shared" si="1594"/>
        <v>0</v>
      </c>
      <c r="M5120" s="73">
        <f t="shared" si="1591"/>
        <v>0</v>
      </c>
      <c r="N5120" s="73"/>
      <c r="O5120" s="73"/>
      <c r="P5120" s="73"/>
      <c r="Q5120" s="73"/>
      <c r="R5120" s="73">
        <f t="shared" si="1593"/>
        <v>0</v>
      </c>
      <c r="S5120" s="76" t="str">
        <f t="shared" si="1585"/>
        <v>-</v>
      </c>
      <c r="T5120" s="96">
        <v>0</v>
      </c>
      <c r="U5120" s="97"/>
      <c r="V5120" s="73">
        <f t="shared" si="1592"/>
        <v>0</v>
      </c>
      <c r="W5120" s="73">
        <f t="shared" si="1586"/>
        <v>0</v>
      </c>
      <c r="X5120" s="76" t="str">
        <f t="shared" si="1587"/>
        <v>-</v>
      </c>
      <c r="Y5120" s="73">
        <f t="shared" si="1588"/>
        <v>0</v>
      </c>
      <c r="Z5120" s="73">
        <f t="shared" si="1589"/>
        <v>0</v>
      </c>
      <c r="AA5120" s="73">
        <f t="shared" si="1595"/>
        <v>0</v>
      </c>
      <c r="AB5120" s="73">
        <f t="shared" si="1590"/>
        <v>0</v>
      </c>
      <c r="AC5120" s="73">
        <f t="shared" si="1596"/>
        <v>0</v>
      </c>
      <c r="AD5120" s="73">
        <f t="shared" si="1597"/>
        <v>0</v>
      </c>
      <c r="AE5120" s="73">
        <v>0</v>
      </c>
    </row>
    <row r="5121" spans="1:31" ht="15" customHeight="1">
      <c r="A5121" s="94"/>
      <c r="B5121" s="6" t="str">
        <f>IFERROR(VLOOKUP(A5121,'Distributor List'!$A$2:$D$77,2,0),"-")</f>
        <v>-</v>
      </c>
      <c r="C5121" s="6" t="str">
        <f>IFERROR(VLOOKUP(A5121,'Distributor List'!$A$2:$D$77,3,0),"-")</f>
        <v>-</v>
      </c>
      <c r="D5121" s="6" t="str">
        <f>IFERROR(VLOOKUP(A5121,'Distributor List'!$A$2:$F$77,6,0),"-")</f>
        <v>-</v>
      </c>
      <c r="E5121" s="6" t="str">
        <f>IFERROR(VLOOKUP(A5121,'Distributor List'!$A$2:$D$77,4,0),"-")</f>
        <v>-</v>
      </c>
      <c r="F5121" s="6" t="str">
        <f>IFERROR(VLOOKUP(H5121,'Price List'!$A$2:$H$109,8,0),"-")</f>
        <v>-</v>
      </c>
      <c r="G5121" s="6" t="str">
        <f>IFERROR(VLOOKUP(A5121,'Distributor List'!$A$2:$E$77,5,0),"-")</f>
        <v>-</v>
      </c>
      <c r="H5121" s="10"/>
      <c r="I5121" s="95"/>
      <c r="J5121" s="92"/>
      <c r="K5121" s="92"/>
      <c r="L5121" s="73">
        <f t="shared" si="1594"/>
        <v>0</v>
      </c>
      <c r="M5121" s="73">
        <f t="shared" si="1591"/>
        <v>0</v>
      </c>
      <c r="N5121" s="73"/>
      <c r="O5121" s="73"/>
      <c r="P5121" s="73"/>
      <c r="Q5121" s="73"/>
      <c r="R5121" s="73">
        <f t="shared" si="1593"/>
        <v>0</v>
      </c>
      <c r="S5121" s="76" t="str">
        <f t="shared" si="1585"/>
        <v>-</v>
      </c>
      <c r="T5121" s="96">
        <v>0</v>
      </c>
      <c r="U5121" s="97"/>
      <c r="V5121" s="73">
        <f t="shared" si="1592"/>
        <v>0</v>
      </c>
      <c r="W5121" s="73">
        <f t="shared" si="1586"/>
        <v>0</v>
      </c>
      <c r="X5121" s="76" t="str">
        <f t="shared" si="1587"/>
        <v>-</v>
      </c>
      <c r="Y5121" s="73">
        <f t="shared" si="1588"/>
        <v>0</v>
      </c>
      <c r="Z5121" s="73">
        <f t="shared" si="1589"/>
        <v>0</v>
      </c>
      <c r="AA5121" s="73">
        <f t="shared" si="1595"/>
        <v>0</v>
      </c>
      <c r="AB5121" s="73">
        <f t="shared" si="1590"/>
        <v>0</v>
      </c>
      <c r="AC5121" s="73">
        <f t="shared" si="1596"/>
        <v>0</v>
      </c>
      <c r="AD5121" s="73">
        <f t="shared" si="1597"/>
        <v>0</v>
      </c>
      <c r="AE5121" s="73">
        <v>0</v>
      </c>
    </row>
    <row r="5122" spans="1:31" ht="15" customHeight="1">
      <c r="A5122" s="94"/>
      <c r="B5122" s="6" t="str">
        <f>IFERROR(VLOOKUP(A5122,'Distributor List'!$A$2:$D$77,2,0),"-")</f>
        <v>-</v>
      </c>
      <c r="C5122" s="6" t="str">
        <f>IFERROR(VLOOKUP(A5122,'Distributor List'!$A$2:$D$77,3,0),"-")</f>
        <v>-</v>
      </c>
      <c r="D5122" s="6" t="str">
        <f>IFERROR(VLOOKUP(A5122,'Distributor List'!$A$2:$F$77,6,0),"-")</f>
        <v>-</v>
      </c>
      <c r="E5122" s="6" t="str">
        <f>IFERROR(VLOOKUP(A5122,'Distributor List'!$A$2:$D$77,4,0),"-")</f>
        <v>-</v>
      </c>
      <c r="F5122" s="6" t="str">
        <f>IFERROR(VLOOKUP(H5122,'Price List'!$A$2:$H$109,8,0),"-")</f>
        <v>-</v>
      </c>
      <c r="G5122" s="6" t="str">
        <f>IFERROR(VLOOKUP(A5122,'Distributor List'!$A$2:$E$77,5,0),"-")</f>
        <v>-</v>
      </c>
      <c r="H5122" s="10"/>
      <c r="I5122" s="95"/>
      <c r="J5122" s="92"/>
      <c r="K5122" s="92"/>
      <c r="L5122" s="73">
        <f t="shared" si="1594"/>
        <v>0</v>
      </c>
      <c r="M5122" s="73">
        <f t="shared" si="1591"/>
        <v>0</v>
      </c>
      <c r="N5122" s="73"/>
      <c r="O5122" s="73"/>
      <c r="P5122" s="73"/>
      <c r="Q5122" s="73"/>
      <c r="R5122" s="73">
        <f t="shared" si="1593"/>
        <v>0</v>
      </c>
      <c r="S5122" s="76" t="str">
        <f t="shared" si="1585"/>
        <v>-</v>
      </c>
      <c r="T5122" s="96">
        <v>0</v>
      </c>
      <c r="U5122" s="97"/>
      <c r="V5122" s="73">
        <f t="shared" si="1592"/>
        <v>0</v>
      </c>
      <c r="W5122" s="73">
        <f t="shared" si="1586"/>
        <v>0</v>
      </c>
      <c r="X5122" s="76" t="str">
        <f t="shared" si="1587"/>
        <v>-</v>
      </c>
      <c r="Y5122" s="73">
        <f t="shared" si="1588"/>
        <v>0</v>
      </c>
      <c r="Z5122" s="73">
        <f t="shared" si="1589"/>
        <v>0</v>
      </c>
      <c r="AA5122" s="73">
        <f t="shared" si="1595"/>
        <v>0</v>
      </c>
      <c r="AB5122" s="73">
        <f t="shared" si="1590"/>
        <v>0</v>
      </c>
      <c r="AC5122" s="73">
        <f t="shared" si="1596"/>
        <v>0</v>
      </c>
      <c r="AD5122" s="73">
        <f t="shared" si="1597"/>
        <v>0</v>
      </c>
      <c r="AE5122" s="73">
        <v>0</v>
      </c>
    </row>
    <row r="5123" spans="1:31" ht="15" customHeight="1">
      <c r="A5123" s="94"/>
      <c r="B5123" s="6" t="str">
        <f>IFERROR(VLOOKUP(A5123,'Distributor List'!$A$2:$D$77,2,0),"-")</f>
        <v>-</v>
      </c>
      <c r="C5123" s="6" t="str">
        <f>IFERROR(VLOOKUP(A5123,'Distributor List'!$A$2:$D$77,3,0),"-")</f>
        <v>-</v>
      </c>
      <c r="D5123" s="6" t="str">
        <f>IFERROR(VLOOKUP(A5123,'Distributor List'!$A$2:$F$77,6,0),"-")</f>
        <v>-</v>
      </c>
      <c r="E5123" s="6" t="str">
        <f>IFERROR(VLOOKUP(A5123,'Distributor List'!$A$2:$D$77,4,0),"-")</f>
        <v>-</v>
      </c>
      <c r="F5123" s="6" t="str">
        <f>IFERROR(VLOOKUP(H5123,'Price List'!$A$2:$H$109,8,0),"-")</f>
        <v>-</v>
      </c>
      <c r="G5123" s="6" t="str">
        <f>IFERROR(VLOOKUP(A5123,'Distributor List'!$A$2:$E$77,5,0),"-")</f>
        <v>-</v>
      </c>
      <c r="H5123" s="10"/>
      <c r="I5123" s="95"/>
      <c r="J5123" s="92"/>
      <c r="K5123" s="92"/>
      <c r="L5123" s="73">
        <f t="shared" si="1594"/>
        <v>0</v>
      </c>
      <c r="M5123" s="73">
        <f t="shared" si="1591"/>
        <v>0</v>
      </c>
      <c r="N5123" s="73"/>
      <c r="O5123" s="73"/>
      <c r="P5123" s="73"/>
      <c r="Q5123" s="73"/>
      <c r="R5123" s="73">
        <f t="shared" si="1593"/>
        <v>0</v>
      </c>
      <c r="S5123" s="76" t="str">
        <f t="shared" si="1585"/>
        <v>-</v>
      </c>
      <c r="T5123" s="96">
        <v>0</v>
      </c>
      <c r="U5123" s="97"/>
      <c r="V5123" s="73">
        <f t="shared" si="1592"/>
        <v>0</v>
      </c>
      <c r="W5123" s="73">
        <f t="shared" si="1586"/>
        <v>0</v>
      </c>
      <c r="X5123" s="76" t="str">
        <f t="shared" si="1587"/>
        <v>-</v>
      </c>
      <c r="Y5123" s="73">
        <f t="shared" si="1588"/>
        <v>0</v>
      </c>
      <c r="Z5123" s="73">
        <f t="shared" si="1589"/>
        <v>0</v>
      </c>
      <c r="AA5123" s="73">
        <f t="shared" si="1595"/>
        <v>0</v>
      </c>
      <c r="AB5123" s="73">
        <f t="shared" si="1590"/>
        <v>0</v>
      </c>
      <c r="AC5123" s="73">
        <f t="shared" si="1596"/>
        <v>0</v>
      </c>
      <c r="AD5123" s="73">
        <f t="shared" si="1597"/>
        <v>0</v>
      </c>
      <c r="AE5123" s="73">
        <v>0</v>
      </c>
    </row>
    <row r="5124" spans="1:31" ht="15" customHeight="1">
      <c r="A5124" s="94"/>
      <c r="B5124" s="6" t="str">
        <f>IFERROR(VLOOKUP(A5124,'Distributor List'!$A$2:$D$77,2,0),"-")</f>
        <v>-</v>
      </c>
      <c r="C5124" s="6" t="str">
        <f>IFERROR(VLOOKUP(A5124,'Distributor List'!$A$2:$D$77,3,0),"-")</f>
        <v>-</v>
      </c>
      <c r="D5124" s="6" t="str">
        <f>IFERROR(VLOOKUP(A5124,'Distributor List'!$A$2:$F$77,6,0),"-")</f>
        <v>-</v>
      </c>
      <c r="E5124" s="6" t="str">
        <f>IFERROR(VLOOKUP(A5124,'Distributor List'!$A$2:$D$77,4,0),"-")</f>
        <v>-</v>
      </c>
      <c r="F5124" s="6" t="str">
        <f>IFERROR(VLOOKUP(H5124,'Price List'!$A$2:$H$109,8,0),"-")</f>
        <v>-</v>
      </c>
      <c r="G5124" s="6" t="str">
        <f>IFERROR(VLOOKUP(A5124,'Distributor List'!$A$2:$E$77,5,0),"-")</f>
        <v>-</v>
      </c>
      <c r="H5124" s="10"/>
      <c r="I5124" s="95"/>
      <c r="J5124" s="92"/>
      <c r="K5124" s="92"/>
      <c r="L5124" s="73">
        <f t="shared" si="1594"/>
        <v>0</v>
      </c>
      <c r="M5124" s="73">
        <f t="shared" si="1591"/>
        <v>0</v>
      </c>
      <c r="N5124" s="73"/>
      <c r="O5124" s="73"/>
      <c r="P5124" s="73"/>
      <c r="Q5124" s="73"/>
      <c r="R5124" s="73">
        <f t="shared" si="1593"/>
        <v>0</v>
      </c>
      <c r="S5124" s="76" t="str">
        <f t="shared" si="1585"/>
        <v>-</v>
      </c>
      <c r="T5124" s="96">
        <v>0</v>
      </c>
      <c r="U5124" s="97"/>
      <c r="V5124" s="73">
        <f t="shared" si="1592"/>
        <v>0</v>
      </c>
      <c r="W5124" s="73">
        <f t="shared" si="1586"/>
        <v>0</v>
      </c>
      <c r="X5124" s="76" t="str">
        <f t="shared" si="1587"/>
        <v>-</v>
      </c>
      <c r="Y5124" s="73">
        <f t="shared" si="1588"/>
        <v>0</v>
      </c>
      <c r="Z5124" s="73">
        <f t="shared" si="1589"/>
        <v>0</v>
      </c>
      <c r="AA5124" s="73">
        <f t="shared" si="1595"/>
        <v>0</v>
      </c>
      <c r="AB5124" s="73">
        <f t="shared" si="1590"/>
        <v>0</v>
      </c>
      <c r="AC5124" s="73">
        <f t="shared" si="1596"/>
        <v>0</v>
      </c>
      <c r="AD5124" s="73">
        <f t="shared" si="1597"/>
        <v>0</v>
      </c>
      <c r="AE5124" s="73">
        <v>0</v>
      </c>
    </row>
    <row r="5125" spans="1:31" ht="15" customHeight="1">
      <c r="A5125" s="94"/>
      <c r="B5125" s="6" t="str">
        <f>IFERROR(VLOOKUP(A5125,'Distributor List'!$A$2:$D$77,2,0),"-")</f>
        <v>-</v>
      </c>
      <c r="C5125" s="6" t="str">
        <f>IFERROR(VLOOKUP(A5125,'Distributor List'!$A$2:$D$77,3,0),"-")</f>
        <v>-</v>
      </c>
      <c r="D5125" s="6" t="str">
        <f>IFERROR(VLOOKUP(A5125,'Distributor List'!$A$2:$F$77,6,0),"-")</f>
        <v>-</v>
      </c>
      <c r="E5125" s="6" t="str">
        <f>IFERROR(VLOOKUP(A5125,'Distributor List'!$A$2:$D$77,4,0),"-")</f>
        <v>-</v>
      </c>
      <c r="F5125" s="6" t="str">
        <f>IFERROR(VLOOKUP(H5125,'Price List'!$A$2:$H$109,8,0),"-")</f>
        <v>-</v>
      </c>
      <c r="G5125" s="6" t="str">
        <f>IFERROR(VLOOKUP(A5125,'Distributor List'!$A$2:$E$77,5,0),"-")</f>
        <v>-</v>
      </c>
      <c r="H5125" s="10"/>
      <c r="I5125" s="95"/>
      <c r="J5125" s="92"/>
      <c r="K5125" s="92"/>
      <c r="L5125" s="73">
        <f t="shared" si="1594"/>
        <v>0</v>
      </c>
      <c r="M5125" s="73">
        <f t="shared" si="1591"/>
        <v>0</v>
      </c>
      <c r="N5125" s="73"/>
      <c r="O5125" s="73"/>
      <c r="P5125" s="73"/>
      <c r="Q5125" s="73"/>
      <c r="R5125" s="73">
        <f t="shared" si="1593"/>
        <v>0</v>
      </c>
      <c r="S5125" s="76" t="str">
        <f t="shared" si="1585"/>
        <v>-</v>
      </c>
      <c r="T5125" s="96">
        <v>0</v>
      </c>
      <c r="U5125" s="97"/>
      <c r="V5125" s="73">
        <f t="shared" si="1592"/>
        <v>0</v>
      </c>
      <c r="W5125" s="73">
        <f t="shared" si="1586"/>
        <v>0</v>
      </c>
      <c r="X5125" s="76" t="str">
        <f t="shared" si="1587"/>
        <v>-</v>
      </c>
      <c r="Y5125" s="73">
        <f t="shared" si="1588"/>
        <v>0</v>
      </c>
      <c r="Z5125" s="73">
        <f t="shared" si="1589"/>
        <v>0</v>
      </c>
      <c r="AA5125" s="73">
        <f t="shared" si="1595"/>
        <v>0</v>
      </c>
      <c r="AB5125" s="73">
        <f t="shared" si="1590"/>
        <v>0</v>
      </c>
      <c r="AC5125" s="73">
        <f t="shared" si="1596"/>
        <v>0</v>
      </c>
      <c r="AD5125" s="73">
        <f t="shared" si="1597"/>
        <v>0</v>
      </c>
      <c r="AE5125" s="73">
        <v>0</v>
      </c>
    </row>
    <row r="5126" spans="1:31" ht="15" customHeight="1">
      <c r="A5126" s="94"/>
      <c r="B5126" s="6" t="str">
        <f>IFERROR(VLOOKUP(A5126,'Distributor List'!$A$2:$D$77,2,0),"-")</f>
        <v>-</v>
      </c>
      <c r="C5126" s="6" t="str">
        <f>IFERROR(VLOOKUP(A5126,'Distributor List'!$A$2:$D$77,3,0),"-")</f>
        <v>-</v>
      </c>
      <c r="D5126" s="6" t="str">
        <f>IFERROR(VLOOKUP(A5126,'Distributor List'!$A$2:$F$77,6,0),"-")</f>
        <v>-</v>
      </c>
      <c r="E5126" s="6" t="str">
        <f>IFERROR(VLOOKUP(A5126,'Distributor List'!$A$2:$D$77,4,0),"-")</f>
        <v>-</v>
      </c>
      <c r="F5126" s="6" t="str">
        <f>IFERROR(VLOOKUP(H5126,'Price List'!$A$2:$H$109,8,0),"-")</f>
        <v>-</v>
      </c>
      <c r="G5126" s="6" t="str">
        <f>IFERROR(VLOOKUP(A5126,'Distributor List'!$A$2:$E$77,5,0),"-")</f>
        <v>-</v>
      </c>
      <c r="H5126" s="10"/>
      <c r="I5126" s="95"/>
      <c r="J5126" s="92"/>
      <c r="K5126" s="92"/>
      <c r="L5126" s="73">
        <f t="shared" si="1594"/>
        <v>0</v>
      </c>
      <c r="M5126" s="73">
        <f t="shared" si="1591"/>
        <v>0</v>
      </c>
      <c r="N5126" s="73"/>
      <c r="O5126" s="73"/>
      <c r="P5126" s="73"/>
      <c r="Q5126" s="73"/>
      <c r="R5126" s="73">
        <f t="shared" si="1593"/>
        <v>0</v>
      </c>
      <c r="S5126" s="76" t="str">
        <f t="shared" si="1585"/>
        <v>-</v>
      </c>
      <c r="T5126" s="96">
        <v>0</v>
      </c>
      <c r="U5126" s="97"/>
      <c r="V5126" s="73">
        <f t="shared" si="1592"/>
        <v>0</v>
      </c>
      <c r="W5126" s="73">
        <f t="shared" si="1586"/>
        <v>0</v>
      </c>
      <c r="X5126" s="76" t="str">
        <f t="shared" si="1587"/>
        <v>-</v>
      </c>
      <c r="Y5126" s="73">
        <f t="shared" si="1588"/>
        <v>0</v>
      </c>
      <c r="Z5126" s="73">
        <f t="shared" si="1589"/>
        <v>0</v>
      </c>
      <c r="AA5126" s="73">
        <f t="shared" si="1595"/>
        <v>0</v>
      </c>
      <c r="AB5126" s="73">
        <f t="shared" si="1590"/>
        <v>0</v>
      </c>
      <c r="AC5126" s="73">
        <f t="shared" si="1596"/>
        <v>0</v>
      </c>
      <c r="AD5126" s="73">
        <f t="shared" si="1597"/>
        <v>0</v>
      </c>
      <c r="AE5126" s="73">
        <v>0</v>
      </c>
    </row>
    <row r="5127" spans="1:31" ht="15" customHeight="1">
      <c r="A5127" s="94"/>
      <c r="B5127" s="6" t="str">
        <f>IFERROR(VLOOKUP(A5127,'Distributor List'!$A$2:$D$77,2,0),"-")</f>
        <v>-</v>
      </c>
      <c r="C5127" s="6" t="str">
        <f>IFERROR(VLOOKUP(A5127,'Distributor List'!$A$2:$D$77,3,0),"-")</f>
        <v>-</v>
      </c>
      <c r="D5127" s="6" t="str">
        <f>IFERROR(VLOOKUP(A5127,'Distributor List'!$A$2:$F$77,6,0),"-")</f>
        <v>-</v>
      </c>
      <c r="E5127" s="6" t="str">
        <f>IFERROR(VLOOKUP(A5127,'Distributor List'!$A$2:$D$77,4,0),"-")</f>
        <v>-</v>
      </c>
      <c r="F5127" s="6" t="str">
        <f>IFERROR(VLOOKUP(H5127,'Price List'!$A$2:$H$109,8,0),"-")</f>
        <v>-</v>
      </c>
      <c r="G5127" s="6" t="str">
        <f>IFERROR(VLOOKUP(A5127,'Distributor List'!$A$2:$E$77,5,0),"-")</f>
        <v>-</v>
      </c>
      <c r="H5127" s="10"/>
      <c r="I5127" s="95"/>
      <c r="J5127" s="92"/>
      <c r="K5127" s="92"/>
      <c r="L5127" s="73">
        <f t="shared" si="1594"/>
        <v>0</v>
      </c>
      <c r="M5127" s="73">
        <f t="shared" si="1591"/>
        <v>0</v>
      </c>
      <c r="N5127" s="73"/>
      <c r="O5127" s="73"/>
      <c r="P5127" s="73"/>
      <c r="Q5127" s="73"/>
      <c r="R5127" s="73">
        <f t="shared" si="1593"/>
        <v>0</v>
      </c>
      <c r="S5127" s="76" t="str">
        <f t="shared" si="1585"/>
        <v>-</v>
      </c>
      <c r="T5127" s="96">
        <v>0</v>
      </c>
      <c r="U5127" s="97"/>
      <c r="V5127" s="73">
        <f t="shared" si="1592"/>
        <v>0</v>
      </c>
      <c r="W5127" s="73">
        <f t="shared" si="1586"/>
        <v>0</v>
      </c>
      <c r="X5127" s="76" t="str">
        <f t="shared" si="1587"/>
        <v>-</v>
      </c>
      <c r="Y5127" s="73">
        <f t="shared" si="1588"/>
        <v>0</v>
      </c>
      <c r="Z5127" s="73">
        <f t="shared" si="1589"/>
        <v>0</v>
      </c>
      <c r="AA5127" s="73">
        <f t="shared" si="1595"/>
        <v>0</v>
      </c>
      <c r="AB5127" s="73">
        <f t="shared" si="1590"/>
        <v>0</v>
      </c>
      <c r="AC5127" s="73">
        <f t="shared" si="1596"/>
        <v>0</v>
      </c>
      <c r="AD5127" s="73">
        <f t="shared" si="1597"/>
        <v>0</v>
      </c>
      <c r="AE5127" s="73">
        <v>0</v>
      </c>
    </row>
    <row r="5128" spans="1:31" ht="15" customHeight="1">
      <c r="A5128" s="94"/>
      <c r="B5128" s="6" t="str">
        <f>IFERROR(VLOOKUP(A5128,'Distributor List'!$A$2:$D$77,2,0),"-")</f>
        <v>-</v>
      </c>
      <c r="C5128" s="6" t="str">
        <f>IFERROR(VLOOKUP(A5128,'Distributor List'!$A$2:$D$77,3,0),"-")</f>
        <v>-</v>
      </c>
      <c r="D5128" s="6" t="str">
        <f>IFERROR(VLOOKUP(A5128,'Distributor List'!$A$2:$F$77,6,0),"-")</f>
        <v>-</v>
      </c>
      <c r="E5128" s="6" t="str">
        <f>IFERROR(VLOOKUP(A5128,'Distributor List'!$A$2:$D$77,4,0),"-")</f>
        <v>-</v>
      </c>
      <c r="F5128" s="6" t="str">
        <f>IFERROR(VLOOKUP(H5128,'Price List'!$A$2:$H$109,8,0),"-")</f>
        <v>-</v>
      </c>
      <c r="G5128" s="6" t="str">
        <f>IFERROR(VLOOKUP(A5128,'Distributor List'!$A$2:$E$77,5,0),"-")</f>
        <v>-</v>
      </c>
      <c r="H5128" s="10"/>
      <c r="I5128" s="95"/>
      <c r="J5128" s="92"/>
      <c r="K5128" s="92"/>
      <c r="L5128" s="73">
        <f t="shared" si="1594"/>
        <v>0</v>
      </c>
      <c r="M5128" s="73">
        <f t="shared" si="1591"/>
        <v>0</v>
      </c>
      <c r="N5128" s="73"/>
      <c r="O5128" s="73"/>
      <c r="P5128" s="73"/>
      <c r="Q5128" s="73"/>
      <c r="R5128" s="73">
        <f t="shared" si="1593"/>
        <v>0</v>
      </c>
      <c r="S5128" s="76" t="str">
        <f t="shared" si="1585"/>
        <v>-</v>
      </c>
      <c r="T5128" s="96">
        <v>0</v>
      </c>
      <c r="U5128" s="97"/>
      <c r="V5128" s="73">
        <f t="shared" si="1592"/>
        <v>0</v>
      </c>
      <c r="W5128" s="73">
        <f t="shared" si="1586"/>
        <v>0</v>
      </c>
      <c r="X5128" s="76" t="str">
        <f t="shared" si="1587"/>
        <v>-</v>
      </c>
      <c r="Y5128" s="73">
        <f t="shared" si="1588"/>
        <v>0</v>
      </c>
      <c r="Z5128" s="73">
        <f t="shared" si="1589"/>
        <v>0</v>
      </c>
      <c r="AA5128" s="73">
        <f t="shared" si="1595"/>
        <v>0</v>
      </c>
      <c r="AB5128" s="73">
        <f t="shared" si="1590"/>
        <v>0</v>
      </c>
      <c r="AC5128" s="73">
        <f t="shared" si="1596"/>
        <v>0</v>
      </c>
      <c r="AD5128" s="73">
        <f t="shared" si="1597"/>
        <v>0</v>
      </c>
      <c r="AE5128" s="73">
        <v>0</v>
      </c>
    </row>
    <row r="5129" spans="1:31" ht="15" customHeight="1">
      <c r="A5129" s="94"/>
      <c r="B5129" s="6" t="str">
        <f>IFERROR(VLOOKUP(A5129,'Distributor List'!$A$2:$D$77,2,0),"-")</f>
        <v>-</v>
      </c>
      <c r="C5129" s="6" t="str">
        <f>IFERROR(VLOOKUP(A5129,'Distributor List'!$A$2:$D$77,3,0),"-")</f>
        <v>-</v>
      </c>
      <c r="D5129" s="6" t="str">
        <f>IFERROR(VLOOKUP(A5129,'Distributor List'!$A$2:$F$77,6,0),"-")</f>
        <v>-</v>
      </c>
      <c r="E5129" s="6" t="str">
        <f>IFERROR(VLOOKUP(A5129,'Distributor List'!$A$2:$D$77,4,0),"-")</f>
        <v>-</v>
      </c>
      <c r="F5129" s="6" t="str">
        <f>IFERROR(VLOOKUP(H5129,'Price List'!$A$2:$H$109,8,0),"-")</f>
        <v>-</v>
      </c>
      <c r="G5129" s="6" t="str">
        <f>IFERROR(VLOOKUP(A5129,'Distributor List'!$A$2:$E$77,5,0),"-")</f>
        <v>-</v>
      </c>
      <c r="H5129" s="10"/>
      <c r="I5129" s="95"/>
      <c r="J5129" s="92"/>
      <c r="K5129" s="92"/>
      <c r="L5129" s="73">
        <f t="shared" si="1594"/>
        <v>0</v>
      </c>
      <c r="M5129" s="73">
        <f t="shared" si="1591"/>
        <v>0</v>
      </c>
      <c r="N5129" s="73"/>
      <c r="O5129" s="73"/>
      <c r="P5129" s="73"/>
      <c r="Q5129" s="73"/>
      <c r="R5129" s="73">
        <f t="shared" si="1593"/>
        <v>0</v>
      </c>
      <c r="S5129" s="76" t="str">
        <f t="shared" si="1585"/>
        <v>-</v>
      </c>
      <c r="T5129" s="96">
        <v>0</v>
      </c>
      <c r="U5129" s="97"/>
      <c r="V5129" s="73">
        <f t="shared" si="1592"/>
        <v>0</v>
      </c>
      <c r="W5129" s="73">
        <f t="shared" si="1586"/>
        <v>0</v>
      </c>
      <c r="X5129" s="76" t="str">
        <f t="shared" si="1587"/>
        <v>-</v>
      </c>
      <c r="Y5129" s="73">
        <f t="shared" si="1588"/>
        <v>0</v>
      </c>
      <c r="Z5129" s="73">
        <f t="shared" si="1589"/>
        <v>0</v>
      </c>
      <c r="AA5129" s="73">
        <f t="shared" si="1595"/>
        <v>0</v>
      </c>
      <c r="AB5129" s="73">
        <f t="shared" si="1590"/>
        <v>0</v>
      </c>
      <c r="AC5129" s="73">
        <f t="shared" si="1596"/>
        <v>0</v>
      </c>
      <c r="AD5129" s="73">
        <f t="shared" si="1597"/>
        <v>0</v>
      </c>
      <c r="AE5129" s="73">
        <v>0</v>
      </c>
    </row>
    <row r="5130" spans="1:31" ht="15" customHeight="1">
      <c r="A5130" s="94"/>
      <c r="B5130" s="6" t="str">
        <f>IFERROR(VLOOKUP(A5130,'Distributor List'!$A$2:$D$77,2,0),"-")</f>
        <v>-</v>
      </c>
      <c r="C5130" s="6" t="str">
        <f>IFERROR(VLOOKUP(A5130,'Distributor List'!$A$2:$D$77,3,0),"-")</f>
        <v>-</v>
      </c>
      <c r="D5130" s="6" t="str">
        <f>IFERROR(VLOOKUP(A5130,'Distributor List'!$A$2:$F$77,6,0),"-")</f>
        <v>-</v>
      </c>
      <c r="E5130" s="6" t="str">
        <f>IFERROR(VLOOKUP(A5130,'Distributor List'!$A$2:$D$77,4,0),"-")</f>
        <v>-</v>
      </c>
      <c r="F5130" s="6" t="str">
        <f>IFERROR(VLOOKUP(H5130,'Price List'!$A$2:$H$109,8,0),"-")</f>
        <v>-</v>
      </c>
      <c r="G5130" s="6" t="str">
        <f>IFERROR(VLOOKUP(A5130,'Distributor List'!$A$2:$E$77,5,0),"-")</f>
        <v>-</v>
      </c>
      <c r="H5130" s="10"/>
      <c r="I5130" s="95"/>
      <c r="J5130" s="92"/>
      <c r="K5130" s="92"/>
      <c r="L5130" s="73">
        <f t="shared" si="1594"/>
        <v>0</v>
      </c>
      <c r="M5130" s="73">
        <f t="shared" si="1591"/>
        <v>0</v>
      </c>
      <c r="N5130" s="73"/>
      <c r="O5130" s="73"/>
      <c r="P5130" s="73"/>
      <c r="Q5130" s="73"/>
      <c r="R5130" s="73">
        <f t="shared" si="1593"/>
        <v>0</v>
      </c>
      <c r="S5130" s="76" t="str">
        <f t="shared" si="1585"/>
        <v>-</v>
      </c>
      <c r="T5130" s="96">
        <v>0</v>
      </c>
      <c r="U5130" s="97"/>
      <c r="V5130" s="73">
        <f t="shared" si="1592"/>
        <v>0</v>
      </c>
      <c r="W5130" s="73">
        <f t="shared" si="1586"/>
        <v>0</v>
      </c>
      <c r="X5130" s="76" t="str">
        <f t="shared" si="1587"/>
        <v>-</v>
      </c>
      <c r="Y5130" s="73">
        <f t="shared" si="1588"/>
        <v>0</v>
      </c>
      <c r="Z5130" s="73">
        <f t="shared" si="1589"/>
        <v>0</v>
      </c>
      <c r="AA5130" s="73">
        <f t="shared" si="1595"/>
        <v>0</v>
      </c>
      <c r="AB5130" s="73">
        <f t="shared" si="1590"/>
        <v>0</v>
      </c>
      <c r="AC5130" s="73">
        <f t="shared" si="1596"/>
        <v>0</v>
      </c>
      <c r="AD5130" s="73">
        <f t="shared" si="1597"/>
        <v>0</v>
      </c>
      <c r="AE5130" s="73">
        <v>0</v>
      </c>
    </row>
    <row r="5131" spans="1:31" ht="15" customHeight="1">
      <c r="A5131" s="94"/>
      <c r="B5131" s="6" t="str">
        <f>IFERROR(VLOOKUP(A5131,'Distributor List'!$A$2:$D$77,2,0),"-")</f>
        <v>-</v>
      </c>
      <c r="C5131" s="6" t="str">
        <f>IFERROR(VLOOKUP(A5131,'Distributor List'!$A$2:$D$77,3,0),"-")</f>
        <v>-</v>
      </c>
      <c r="D5131" s="6" t="str">
        <f>IFERROR(VLOOKUP(A5131,'Distributor List'!$A$2:$F$77,6,0),"-")</f>
        <v>-</v>
      </c>
      <c r="E5131" s="6" t="str">
        <f>IFERROR(VLOOKUP(A5131,'Distributor List'!$A$2:$D$77,4,0),"-")</f>
        <v>-</v>
      </c>
      <c r="F5131" s="6" t="str">
        <f>IFERROR(VLOOKUP(H5131,'Price List'!$A$2:$H$109,8,0),"-")</f>
        <v>-</v>
      </c>
      <c r="G5131" s="6" t="str">
        <f>IFERROR(VLOOKUP(A5131,'Distributor List'!$A$2:$E$77,5,0),"-")</f>
        <v>-</v>
      </c>
      <c r="H5131" s="10"/>
      <c r="I5131" s="95"/>
      <c r="J5131" s="92"/>
      <c r="K5131" s="92"/>
      <c r="L5131" s="73">
        <f t="shared" si="1594"/>
        <v>0</v>
      </c>
      <c r="M5131" s="73">
        <f t="shared" si="1591"/>
        <v>0</v>
      </c>
      <c r="N5131" s="73"/>
      <c r="O5131" s="73"/>
      <c r="P5131" s="73"/>
      <c r="Q5131" s="73"/>
      <c r="R5131" s="73">
        <f t="shared" si="1593"/>
        <v>0</v>
      </c>
      <c r="S5131" s="76" t="str">
        <f t="shared" si="1585"/>
        <v>-</v>
      </c>
      <c r="T5131" s="96">
        <v>0</v>
      </c>
      <c r="U5131" s="97"/>
      <c r="V5131" s="73">
        <f t="shared" si="1592"/>
        <v>0</v>
      </c>
      <c r="W5131" s="73">
        <f t="shared" si="1586"/>
        <v>0</v>
      </c>
      <c r="X5131" s="76" t="str">
        <f t="shared" si="1587"/>
        <v>-</v>
      </c>
      <c r="Y5131" s="73">
        <f t="shared" si="1588"/>
        <v>0</v>
      </c>
      <c r="Z5131" s="73">
        <f t="shared" si="1589"/>
        <v>0</v>
      </c>
      <c r="AA5131" s="73">
        <f t="shared" si="1595"/>
        <v>0</v>
      </c>
      <c r="AB5131" s="73">
        <f t="shared" si="1590"/>
        <v>0</v>
      </c>
      <c r="AC5131" s="73">
        <f t="shared" si="1596"/>
        <v>0</v>
      </c>
      <c r="AD5131" s="73">
        <f t="shared" si="1597"/>
        <v>0</v>
      </c>
      <c r="AE5131" s="73">
        <v>0</v>
      </c>
    </row>
    <row r="5132" spans="1:31" ht="15" customHeight="1">
      <c r="A5132" s="94"/>
      <c r="B5132" s="6" t="str">
        <f>IFERROR(VLOOKUP(A5132,'Distributor List'!$A$2:$D$77,2,0),"-")</f>
        <v>-</v>
      </c>
      <c r="C5132" s="6" t="str">
        <f>IFERROR(VLOOKUP(A5132,'Distributor List'!$A$2:$D$77,3,0),"-")</f>
        <v>-</v>
      </c>
      <c r="D5132" s="6" t="str">
        <f>IFERROR(VLOOKUP(A5132,'Distributor List'!$A$2:$F$77,6,0),"-")</f>
        <v>-</v>
      </c>
      <c r="E5132" s="6" t="str">
        <f>IFERROR(VLOOKUP(A5132,'Distributor List'!$A$2:$D$77,4,0),"-")</f>
        <v>-</v>
      </c>
      <c r="F5132" s="6" t="str">
        <f>IFERROR(VLOOKUP(H5132,'Price List'!$A$2:$H$109,8,0),"-")</f>
        <v>-</v>
      </c>
      <c r="G5132" s="6" t="str">
        <f>IFERROR(VLOOKUP(A5132,'Distributor List'!$A$2:$E$77,5,0),"-")</f>
        <v>-</v>
      </c>
      <c r="H5132" s="10"/>
      <c r="I5132" s="95"/>
      <c r="J5132" s="92"/>
      <c r="K5132" s="92"/>
      <c r="L5132" s="73">
        <f t="shared" si="1594"/>
        <v>0</v>
      </c>
      <c r="M5132" s="73">
        <f t="shared" si="1591"/>
        <v>0</v>
      </c>
      <c r="N5132" s="73"/>
      <c r="O5132" s="73"/>
      <c r="P5132" s="73"/>
      <c r="Q5132" s="73"/>
      <c r="R5132" s="73">
        <f t="shared" si="1593"/>
        <v>0</v>
      </c>
      <c r="S5132" s="76" t="str">
        <f t="shared" si="1585"/>
        <v>-</v>
      </c>
      <c r="T5132" s="96">
        <v>0</v>
      </c>
      <c r="U5132" s="97"/>
      <c r="V5132" s="73">
        <f t="shared" si="1592"/>
        <v>0</v>
      </c>
      <c r="W5132" s="73">
        <f t="shared" si="1586"/>
        <v>0</v>
      </c>
      <c r="X5132" s="76" t="str">
        <f t="shared" si="1587"/>
        <v>-</v>
      </c>
      <c r="Y5132" s="73">
        <f t="shared" si="1588"/>
        <v>0</v>
      </c>
      <c r="Z5132" s="73">
        <f t="shared" si="1589"/>
        <v>0</v>
      </c>
      <c r="AA5132" s="73">
        <f t="shared" si="1595"/>
        <v>0</v>
      </c>
      <c r="AB5132" s="73">
        <f t="shared" si="1590"/>
        <v>0</v>
      </c>
      <c r="AC5132" s="73">
        <f t="shared" si="1596"/>
        <v>0</v>
      </c>
      <c r="AD5132" s="73">
        <f t="shared" si="1597"/>
        <v>0</v>
      </c>
      <c r="AE5132" s="73">
        <v>0</v>
      </c>
    </row>
    <row r="5133" spans="1:31" ht="15" customHeight="1">
      <c r="A5133" s="94"/>
      <c r="B5133" s="6" t="str">
        <f>IFERROR(VLOOKUP(A5133,'Distributor List'!$A$2:$D$77,2,0),"-")</f>
        <v>-</v>
      </c>
      <c r="C5133" s="6" t="str">
        <f>IFERROR(VLOOKUP(A5133,'Distributor List'!$A$2:$D$77,3,0),"-")</f>
        <v>-</v>
      </c>
      <c r="D5133" s="6" t="str">
        <f>IFERROR(VLOOKUP(A5133,'Distributor List'!$A$2:$F$77,6,0),"-")</f>
        <v>-</v>
      </c>
      <c r="E5133" s="6" t="str">
        <f>IFERROR(VLOOKUP(A5133,'Distributor List'!$A$2:$D$77,4,0),"-")</f>
        <v>-</v>
      </c>
      <c r="F5133" s="6" t="str">
        <f>IFERROR(VLOOKUP(H5133,'Price List'!$A$2:$H$109,8,0),"-")</f>
        <v>-</v>
      </c>
      <c r="G5133" s="6" t="str">
        <f>IFERROR(VLOOKUP(A5133,'Distributor List'!$A$2:$E$77,5,0),"-")</f>
        <v>-</v>
      </c>
      <c r="H5133" s="10"/>
      <c r="I5133" s="95"/>
      <c r="J5133" s="92"/>
      <c r="K5133" s="92"/>
      <c r="L5133" s="73">
        <f t="shared" si="1594"/>
        <v>0</v>
      </c>
      <c r="M5133" s="73">
        <f t="shared" si="1591"/>
        <v>0</v>
      </c>
      <c r="N5133" s="73"/>
      <c r="O5133" s="73"/>
      <c r="P5133" s="73"/>
      <c r="Q5133" s="73"/>
      <c r="R5133" s="73">
        <f t="shared" si="1593"/>
        <v>0</v>
      </c>
      <c r="S5133" s="76" t="str">
        <f t="shared" si="1585"/>
        <v>-</v>
      </c>
      <c r="T5133" s="96">
        <v>0</v>
      </c>
      <c r="U5133" s="97"/>
      <c r="V5133" s="73">
        <f t="shared" si="1592"/>
        <v>0</v>
      </c>
      <c r="W5133" s="73">
        <f t="shared" si="1586"/>
        <v>0</v>
      </c>
      <c r="X5133" s="76" t="str">
        <f t="shared" si="1587"/>
        <v>-</v>
      </c>
      <c r="Y5133" s="73">
        <f t="shared" si="1588"/>
        <v>0</v>
      </c>
      <c r="Z5133" s="73">
        <f t="shared" si="1589"/>
        <v>0</v>
      </c>
      <c r="AA5133" s="73">
        <f t="shared" si="1595"/>
        <v>0</v>
      </c>
      <c r="AB5133" s="73">
        <f t="shared" si="1590"/>
        <v>0</v>
      </c>
      <c r="AC5133" s="73">
        <f t="shared" si="1596"/>
        <v>0</v>
      </c>
      <c r="AD5133" s="73">
        <f t="shared" si="1597"/>
        <v>0</v>
      </c>
      <c r="AE5133" s="73">
        <v>0</v>
      </c>
    </row>
    <row r="5134" spans="1:31" ht="15" customHeight="1">
      <c r="A5134" s="94"/>
      <c r="B5134" s="6" t="str">
        <f>IFERROR(VLOOKUP(A5134,'Distributor List'!$A$2:$D$77,2,0),"-")</f>
        <v>-</v>
      </c>
      <c r="C5134" s="6" t="str">
        <f>IFERROR(VLOOKUP(A5134,'Distributor List'!$A$2:$D$77,3,0),"-")</f>
        <v>-</v>
      </c>
      <c r="D5134" s="6" t="str">
        <f>IFERROR(VLOOKUP(A5134,'Distributor List'!$A$2:$F$77,6,0),"-")</f>
        <v>-</v>
      </c>
      <c r="E5134" s="6" t="str">
        <f>IFERROR(VLOOKUP(A5134,'Distributor List'!$A$2:$D$77,4,0),"-")</f>
        <v>-</v>
      </c>
      <c r="F5134" s="6" t="str">
        <f>IFERROR(VLOOKUP(H5134,'Price List'!$A$2:$H$109,8,0),"-")</f>
        <v>-</v>
      </c>
      <c r="G5134" s="6" t="str">
        <f>IFERROR(VLOOKUP(A5134,'Distributor List'!$A$2:$E$77,5,0),"-")</f>
        <v>-</v>
      </c>
      <c r="H5134" s="10"/>
      <c r="I5134" s="95"/>
      <c r="J5134" s="92"/>
      <c r="K5134" s="92"/>
      <c r="L5134" s="73">
        <f t="shared" si="1594"/>
        <v>0</v>
      </c>
      <c r="M5134" s="73">
        <f t="shared" si="1591"/>
        <v>0</v>
      </c>
      <c r="N5134" s="73"/>
      <c r="O5134" s="73"/>
      <c r="P5134" s="73"/>
      <c r="Q5134" s="73"/>
      <c r="R5134" s="73">
        <f t="shared" si="1593"/>
        <v>0</v>
      </c>
      <c r="S5134" s="76" t="str">
        <f t="shared" si="1585"/>
        <v>-</v>
      </c>
      <c r="T5134" s="96">
        <v>0</v>
      </c>
      <c r="U5134" s="97"/>
      <c r="V5134" s="73">
        <f t="shared" si="1592"/>
        <v>0</v>
      </c>
      <c r="W5134" s="73">
        <f t="shared" si="1586"/>
        <v>0</v>
      </c>
      <c r="X5134" s="76" t="str">
        <f t="shared" si="1587"/>
        <v>-</v>
      </c>
      <c r="Y5134" s="73">
        <f t="shared" si="1588"/>
        <v>0</v>
      </c>
      <c r="Z5134" s="73">
        <f t="shared" si="1589"/>
        <v>0</v>
      </c>
      <c r="AA5134" s="73">
        <f t="shared" si="1595"/>
        <v>0</v>
      </c>
      <c r="AB5134" s="73">
        <f t="shared" si="1590"/>
        <v>0</v>
      </c>
      <c r="AC5134" s="73">
        <f t="shared" si="1596"/>
        <v>0</v>
      </c>
      <c r="AD5134" s="73">
        <f t="shared" si="1597"/>
        <v>0</v>
      </c>
      <c r="AE5134" s="73">
        <v>0</v>
      </c>
    </row>
    <row r="5135" spans="1:31" ht="15" customHeight="1">
      <c r="A5135" s="94"/>
      <c r="B5135" s="6" t="str">
        <f>IFERROR(VLOOKUP(A5135,'Distributor List'!$A$2:$D$77,2,0),"-")</f>
        <v>-</v>
      </c>
      <c r="C5135" s="6" t="str">
        <f>IFERROR(VLOOKUP(A5135,'Distributor List'!$A$2:$D$77,3,0),"-")</f>
        <v>-</v>
      </c>
      <c r="D5135" s="6" t="str">
        <f>IFERROR(VLOOKUP(A5135,'Distributor List'!$A$2:$F$77,6,0),"-")</f>
        <v>-</v>
      </c>
      <c r="E5135" s="6" t="str">
        <f>IFERROR(VLOOKUP(A5135,'Distributor List'!$A$2:$D$77,4,0),"-")</f>
        <v>-</v>
      </c>
      <c r="F5135" s="6" t="str">
        <f>IFERROR(VLOOKUP(H5135,'Price List'!$A$2:$H$109,8,0),"-")</f>
        <v>-</v>
      </c>
      <c r="G5135" s="6" t="str">
        <f>IFERROR(VLOOKUP(A5135,'Distributor List'!$A$2:$E$77,5,0),"-")</f>
        <v>-</v>
      </c>
      <c r="H5135" s="10"/>
      <c r="I5135" s="95"/>
      <c r="J5135" s="92"/>
      <c r="K5135" s="92"/>
      <c r="L5135" s="73">
        <f t="shared" si="1594"/>
        <v>0</v>
      </c>
      <c r="M5135" s="73">
        <f t="shared" si="1591"/>
        <v>0</v>
      </c>
      <c r="N5135" s="73"/>
      <c r="O5135" s="73"/>
      <c r="P5135" s="73"/>
      <c r="Q5135" s="73"/>
      <c r="R5135" s="73">
        <f t="shared" si="1593"/>
        <v>0</v>
      </c>
      <c r="S5135" s="76" t="str">
        <f t="shared" si="1585"/>
        <v>-</v>
      </c>
      <c r="T5135" s="96">
        <v>0</v>
      </c>
      <c r="U5135" s="97"/>
      <c r="V5135" s="73">
        <f t="shared" si="1592"/>
        <v>0</v>
      </c>
      <c r="W5135" s="73">
        <f t="shared" si="1586"/>
        <v>0</v>
      </c>
      <c r="X5135" s="76" t="str">
        <f t="shared" si="1587"/>
        <v>-</v>
      </c>
      <c r="Y5135" s="73">
        <f t="shared" si="1588"/>
        <v>0</v>
      </c>
      <c r="Z5135" s="73">
        <f t="shared" si="1589"/>
        <v>0</v>
      </c>
      <c r="AA5135" s="73">
        <f t="shared" si="1595"/>
        <v>0</v>
      </c>
      <c r="AB5135" s="73">
        <f t="shared" si="1590"/>
        <v>0</v>
      </c>
      <c r="AC5135" s="73">
        <f t="shared" si="1596"/>
        <v>0</v>
      </c>
      <c r="AD5135" s="73">
        <f t="shared" si="1597"/>
        <v>0</v>
      </c>
      <c r="AE5135" s="73">
        <v>0</v>
      </c>
    </row>
    <row r="5136" spans="1:31" ht="15" customHeight="1">
      <c r="A5136" s="94"/>
      <c r="B5136" s="6" t="str">
        <f>IFERROR(VLOOKUP(A5136,'Distributor List'!$A$2:$D$77,2,0),"-")</f>
        <v>-</v>
      </c>
      <c r="C5136" s="6" t="str">
        <f>IFERROR(VLOOKUP(A5136,'Distributor List'!$A$2:$D$77,3,0),"-")</f>
        <v>-</v>
      </c>
      <c r="D5136" s="6" t="str">
        <f>IFERROR(VLOOKUP(A5136,'Distributor List'!$A$2:$F$77,6,0),"-")</f>
        <v>-</v>
      </c>
      <c r="E5136" s="6" t="str">
        <f>IFERROR(VLOOKUP(A5136,'Distributor List'!$A$2:$D$77,4,0),"-")</f>
        <v>-</v>
      </c>
      <c r="F5136" s="6" t="str">
        <f>IFERROR(VLOOKUP(H5136,'Price List'!$A$2:$H$109,8,0),"-")</f>
        <v>-</v>
      </c>
      <c r="G5136" s="6" t="str">
        <f>IFERROR(VLOOKUP(A5136,'Distributor List'!$A$2:$E$77,5,0),"-")</f>
        <v>-</v>
      </c>
      <c r="H5136" s="10"/>
      <c r="I5136" s="95"/>
      <c r="J5136" s="92"/>
      <c r="K5136" s="92"/>
      <c r="L5136" s="73">
        <f t="shared" si="1594"/>
        <v>0</v>
      </c>
      <c r="M5136" s="73">
        <f t="shared" si="1591"/>
        <v>0</v>
      </c>
      <c r="N5136" s="73"/>
      <c r="O5136" s="73"/>
      <c r="P5136" s="73"/>
      <c r="Q5136" s="73"/>
      <c r="R5136" s="73">
        <f t="shared" si="1593"/>
        <v>0</v>
      </c>
      <c r="S5136" s="76" t="str">
        <f t="shared" si="1585"/>
        <v>-</v>
      </c>
      <c r="T5136" s="96">
        <v>0</v>
      </c>
      <c r="U5136" s="97"/>
      <c r="V5136" s="73">
        <f t="shared" si="1592"/>
        <v>0</v>
      </c>
      <c r="W5136" s="73">
        <f t="shared" si="1586"/>
        <v>0</v>
      </c>
      <c r="X5136" s="76" t="str">
        <f t="shared" si="1587"/>
        <v>-</v>
      </c>
      <c r="Y5136" s="73">
        <f t="shared" si="1588"/>
        <v>0</v>
      </c>
      <c r="Z5136" s="73">
        <f t="shared" si="1589"/>
        <v>0</v>
      </c>
      <c r="AA5136" s="73">
        <f t="shared" si="1595"/>
        <v>0</v>
      </c>
      <c r="AB5136" s="73">
        <f t="shared" si="1590"/>
        <v>0</v>
      </c>
      <c r="AC5136" s="73">
        <f t="shared" si="1596"/>
        <v>0</v>
      </c>
      <c r="AD5136" s="73">
        <f t="shared" si="1597"/>
        <v>0</v>
      </c>
      <c r="AE5136" s="73">
        <v>0</v>
      </c>
    </row>
    <row r="5137" spans="1:31" ht="15" customHeight="1">
      <c r="A5137" s="94"/>
      <c r="B5137" s="6" t="str">
        <f>IFERROR(VLOOKUP(A5137,'Distributor List'!$A$2:$D$77,2,0),"-")</f>
        <v>-</v>
      </c>
      <c r="C5137" s="6" t="str">
        <f>IFERROR(VLOOKUP(A5137,'Distributor List'!$A$2:$D$77,3,0),"-")</f>
        <v>-</v>
      </c>
      <c r="D5137" s="6" t="str">
        <f>IFERROR(VLOOKUP(A5137,'Distributor List'!$A$2:$F$77,6,0),"-")</f>
        <v>-</v>
      </c>
      <c r="E5137" s="6" t="str">
        <f>IFERROR(VLOOKUP(A5137,'Distributor List'!$A$2:$D$77,4,0),"-")</f>
        <v>-</v>
      </c>
      <c r="F5137" s="6" t="str">
        <f>IFERROR(VLOOKUP(H5137,'Price List'!$A$2:$H$109,8,0),"-")</f>
        <v>-</v>
      </c>
      <c r="G5137" s="6" t="str">
        <f>IFERROR(VLOOKUP(A5137,'Distributor List'!$A$2:$E$77,5,0),"-")</f>
        <v>-</v>
      </c>
      <c r="H5137" s="10"/>
      <c r="I5137" s="95"/>
      <c r="J5137" s="92"/>
      <c r="K5137" s="92"/>
      <c r="L5137" s="73">
        <f t="shared" si="1594"/>
        <v>0</v>
      </c>
      <c r="M5137" s="73">
        <f t="shared" si="1591"/>
        <v>0</v>
      </c>
      <c r="N5137" s="73"/>
      <c r="O5137" s="73"/>
      <c r="P5137" s="73"/>
      <c r="Q5137" s="73"/>
      <c r="R5137" s="73">
        <f t="shared" si="1593"/>
        <v>0</v>
      </c>
      <c r="S5137" s="76" t="str">
        <f t="shared" si="1585"/>
        <v>-</v>
      </c>
      <c r="T5137" s="96">
        <v>0</v>
      </c>
      <c r="U5137" s="97"/>
      <c r="V5137" s="73">
        <f t="shared" si="1592"/>
        <v>0</v>
      </c>
      <c r="W5137" s="73">
        <f t="shared" si="1586"/>
        <v>0</v>
      </c>
      <c r="X5137" s="76" t="str">
        <f t="shared" si="1587"/>
        <v>-</v>
      </c>
      <c r="Y5137" s="73">
        <f t="shared" si="1588"/>
        <v>0</v>
      </c>
      <c r="Z5137" s="73">
        <f t="shared" si="1589"/>
        <v>0</v>
      </c>
      <c r="AA5137" s="73">
        <f t="shared" si="1595"/>
        <v>0</v>
      </c>
      <c r="AB5137" s="73">
        <f t="shared" si="1590"/>
        <v>0</v>
      </c>
      <c r="AC5137" s="73">
        <f t="shared" si="1596"/>
        <v>0</v>
      </c>
      <c r="AD5137" s="73">
        <f t="shared" si="1597"/>
        <v>0</v>
      </c>
      <c r="AE5137" s="73">
        <v>0</v>
      </c>
    </row>
    <row r="5138" spans="1:31" ht="15" customHeight="1">
      <c r="A5138" s="94"/>
      <c r="B5138" s="6" t="str">
        <f>IFERROR(VLOOKUP(A5138,'Distributor List'!$A$2:$D$77,2,0),"-")</f>
        <v>-</v>
      </c>
      <c r="C5138" s="6" t="str">
        <f>IFERROR(VLOOKUP(A5138,'Distributor List'!$A$2:$D$77,3,0),"-")</f>
        <v>-</v>
      </c>
      <c r="D5138" s="6" t="str">
        <f>IFERROR(VLOOKUP(A5138,'Distributor List'!$A$2:$F$77,6,0),"-")</f>
        <v>-</v>
      </c>
      <c r="E5138" s="6" t="str">
        <f>IFERROR(VLOOKUP(A5138,'Distributor List'!$A$2:$D$77,4,0),"-")</f>
        <v>-</v>
      </c>
      <c r="F5138" s="6" t="str">
        <f>IFERROR(VLOOKUP(H5138,'Price List'!$A$2:$H$109,8,0),"-")</f>
        <v>-</v>
      </c>
      <c r="G5138" s="6" t="str">
        <f>IFERROR(VLOOKUP(A5138,'Distributor List'!$A$2:$E$77,5,0),"-")</f>
        <v>-</v>
      </c>
      <c r="H5138" s="10"/>
      <c r="I5138" s="95"/>
      <c r="J5138" s="92"/>
      <c r="K5138" s="92"/>
      <c r="L5138" s="73">
        <f t="shared" si="1594"/>
        <v>0</v>
      </c>
      <c r="M5138" s="73">
        <f t="shared" si="1591"/>
        <v>0</v>
      </c>
      <c r="N5138" s="73"/>
      <c r="O5138" s="73"/>
      <c r="P5138" s="73"/>
      <c r="Q5138" s="73"/>
      <c r="R5138" s="73">
        <f t="shared" si="1593"/>
        <v>0</v>
      </c>
      <c r="S5138" s="76" t="str">
        <f t="shared" ref="S5138:S5201" si="1598">IFERROR(L5138/R5138,"-")</f>
        <v>-</v>
      </c>
      <c r="T5138" s="96">
        <v>0</v>
      </c>
      <c r="U5138" s="97"/>
      <c r="V5138" s="73">
        <f t="shared" si="1592"/>
        <v>0</v>
      </c>
      <c r="W5138" s="73">
        <f t="shared" ref="W5138:W5201" si="1599">L5138-V5138</f>
        <v>0</v>
      </c>
      <c r="X5138" s="76" t="str">
        <f t="shared" ref="X5138:X5201" si="1600">IFERROR(L5138/V5138-1,"-")</f>
        <v>-</v>
      </c>
      <c r="Y5138" s="73">
        <f t="shared" ref="Y5138:Y5201" si="1601">(J5138)/1*1.5</f>
        <v>0</v>
      </c>
      <c r="Z5138" s="73">
        <f t="shared" ref="Z5138:Z5201" si="1602">IF(Y5138&gt;K5138,Y5138-K5138,0)</f>
        <v>0</v>
      </c>
      <c r="AA5138" s="73">
        <f t="shared" si="1595"/>
        <v>0</v>
      </c>
      <c r="AB5138" s="73">
        <f t="shared" ref="AB5138:AB5201" si="1603">IF(Y5138&lt;K5138,K5138-Y5138,0)</f>
        <v>0</v>
      </c>
      <c r="AC5138" s="73">
        <f t="shared" si="1596"/>
        <v>0</v>
      </c>
      <c r="AD5138" s="73">
        <f t="shared" si="1597"/>
        <v>0</v>
      </c>
      <c r="AE5138" s="73">
        <v>0</v>
      </c>
    </row>
    <row r="5139" spans="1:31" ht="15" customHeight="1">
      <c r="A5139" s="94"/>
      <c r="B5139" s="6" t="str">
        <f>IFERROR(VLOOKUP(A5139,'Distributor List'!$A$2:$D$77,2,0),"-")</f>
        <v>-</v>
      </c>
      <c r="C5139" s="6" t="str">
        <f>IFERROR(VLOOKUP(A5139,'Distributor List'!$A$2:$D$77,3,0),"-")</f>
        <v>-</v>
      </c>
      <c r="D5139" s="6" t="str">
        <f>IFERROR(VLOOKUP(A5139,'Distributor List'!$A$2:$F$77,6,0),"-")</f>
        <v>-</v>
      </c>
      <c r="E5139" s="6" t="str">
        <f>IFERROR(VLOOKUP(A5139,'Distributor List'!$A$2:$D$77,4,0),"-")</f>
        <v>-</v>
      </c>
      <c r="F5139" s="6" t="str">
        <f>IFERROR(VLOOKUP(H5139,'Price List'!$A$2:$H$109,8,0),"-")</f>
        <v>-</v>
      </c>
      <c r="G5139" s="6" t="str">
        <f>IFERROR(VLOOKUP(A5139,'Distributor List'!$A$2:$E$77,5,0),"-")</f>
        <v>-</v>
      </c>
      <c r="H5139" s="10"/>
      <c r="I5139" s="95"/>
      <c r="J5139" s="92"/>
      <c r="K5139" s="92"/>
      <c r="L5139" s="73">
        <f t="shared" si="1594"/>
        <v>0</v>
      </c>
      <c r="M5139" s="73">
        <f t="shared" si="1591"/>
        <v>0</v>
      </c>
      <c r="N5139" s="73"/>
      <c r="O5139" s="73"/>
      <c r="P5139" s="73"/>
      <c r="Q5139" s="73"/>
      <c r="R5139" s="73">
        <f t="shared" si="1593"/>
        <v>0</v>
      </c>
      <c r="S5139" s="76" t="str">
        <f t="shared" si="1598"/>
        <v>-</v>
      </c>
      <c r="T5139" s="96">
        <v>0</v>
      </c>
      <c r="U5139" s="97"/>
      <c r="V5139" s="73">
        <f t="shared" si="1592"/>
        <v>0</v>
      </c>
      <c r="W5139" s="73">
        <f t="shared" si="1599"/>
        <v>0</v>
      </c>
      <c r="X5139" s="76" t="str">
        <f t="shared" si="1600"/>
        <v>-</v>
      </c>
      <c r="Y5139" s="73">
        <f t="shared" si="1601"/>
        <v>0</v>
      </c>
      <c r="Z5139" s="73">
        <f t="shared" si="1602"/>
        <v>0</v>
      </c>
      <c r="AA5139" s="73">
        <f t="shared" si="1595"/>
        <v>0</v>
      </c>
      <c r="AB5139" s="73">
        <f t="shared" si="1603"/>
        <v>0</v>
      </c>
      <c r="AC5139" s="73">
        <f t="shared" si="1596"/>
        <v>0</v>
      </c>
      <c r="AD5139" s="73">
        <f t="shared" si="1597"/>
        <v>0</v>
      </c>
      <c r="AE5139" s="73">
        <v>0</v>
      </c>
    </row>
    <row r="5140" spans="1:31" ht="15" customHeight="1">
      <c r="A5140" s="94"/>
      <c r="B5140" s="6" t="str">
        <f>IFERROR(VLOOKUP(A5140,'Distributor List'!$A$2:$D$77,2,0),"-")</f>
        <v>-</v>
      </c>
      <c r="C5140" s="6" t="str">
        <f>IFERROR(VLOOKUP(A5140,'Distributor List'!$A$2:$D$77,3,0),"-")</f>
        <v>-</v>
      </c>
      <c r="D5140" s="6" t="str">
        <f>IFERROR(VLOOKUP(A5140,'Distributor List'!$A$2:$F$77,6,0),"-")</f>
        <v>-</v>
      </c>
      <c r="E5140" s="6" t="str">
        <f>IFERROR(VLOOKUP(A5140,'Distributor List'!$A$2:$D$77,4,0),"-")</f>
        <v>-</v>
      </c>
      <c r="F5140" s="6" t="str">
        <f>IFERROR(VLOOKUP(H5140,'Price List'!$A$2:$H$109,8,0),"-")</f>
        <v>-</v>
      </c>
      <c r="G5140" s="6" t="str">
        <f>IFERROR(VLOOKUP(A5140,'Distributor List'!$A$2:$E$77,5,0),"-")</f>
        <v>-</v>
      </c>
      <c r="H5140" s="10"/>
      <c r="I5140" s="95"/>
      <c r="J5140" s="92"/>
      <c r="K5140" s="92"/>
      <c r="L5140" s="73">
        <f t="shared" si="1594"/>
        <v>0</v>
      </c>
      <c r="M5140" s="73">
        <f t="shared" si="1591"/>
        <v>0</v>
      </c>
      <c r="N5140" s="73"/>
      <c r="O5140" s="73"/>
      <c r="P5140" s="73"/>
      <c r="Q5140" s="73"/>
      <c r="R5140" s="73">
        <f t="shared" si="1593"/>
        <v>0</v>
      </c>
      <c r="S5140" s="76" t="str">
        <f t="shared" si="1598"/>
        <v>-</v>
      </c>
      <c r="T5140" s="96">
        <v>0</v>
      </c>
      <c r="U5140" s="97"/>
      <c r="V5140" s="73">
        <f t="shared" si="1592"/>
        <v>0</v>
      </c>
      <c r="W5140" s="73">
        <f t="shared" si="1599"/>
        <v>0</v>
      </c>
      <c r="X5140" s="76" t="str">
        <f t="shared" si="1600"/>
        <v>-</v>
      </c>
      <c r="Y5140" s="73">
        <f t="shared" si="1601"/>
        <v>0</v>
      </c>
      <c r="Z5140" s="73">
        <f t="shared" si="1602"/>
        <v>0</v>
      </c>
      <c r="AA5140" s="73">
        <f t="shared" si="1595"/>
        <v>0</v>
      </c>
      <c r="AB5140" s="73">
        <f t="shared" si="1603"/>
        <v>0</v>
      </c>
      <c r="AC5140" s="73">
        <f t="shared" si="1596"/>
        <v>0</v>
      </c>
      <c r="AD5140" s="73">
        <f t="shared" si="1597"/>
        <v>0</v>
      </c>
      <c r="AE5140" s="73">
        <v>0</v>
      </c>
    </row>
    <row r="5141" spans="1:31" ht="15" customHeight="1">
      <c r="A5141" s="94"/>
      <c r="B5141" s="6" t="str">
        <f>IFERROR(VLOOKUP(A5141,'Distributor List'!$A$2:$D$77,2,0),"-")</f>
        <v>-</v>
      </c>
      <c r="C5141" s="6" t="str">
        <f>IFERROR(VLOOKUP(A5141,'Distributor List'!$A$2:$D$77,3,0),"-")</f>
        <v>-</v>
      </c>
      <c r="D5141" s="6" t="str">
        <f>IFERROR(VLOOKUP(A5141,'Distributor List'!$A$2:$F$77,6,0),"-")</f>
        <v>-</v>
      </c>
      <c r="E5141" s="6" t="str">
        <f>IFERROR(VLOOKUP(A5141,'Distributor List'!$A$2:$D$77,4,0),"-")</f>
        <v>-</v>
      </c>
      <c r="F5141" s="6" t="str">
        <f>IFERROR(VLOOKUP(H5141,'Price List'!$A$2:$H$109,8,0),"-")</f>
        <v>-</v>
      </c>
      <c r="G5141" s="6" t="str">
        <f>IFERROR(VLOOKUP(A5141,'Distributor List'!$A$2:$E$77,5,0),"-")</f>
        <v>-</v>
      </c>
      <c r="H5141" s="10"/>
      <c r="I5141" s="95"/>
      <c r="J5141" s="92"/>
      <c r="K5141" s="92"/>
      <c r="L5141" s="73">
        <f t="shared" si="1594"/>
        <v>0</v>
      </c>
      <c r="M5141" s="73">
        <f t="shared" si="1591"/>
        <v>0</v>
      </c>
      <c r="N5141" s="73"/>
      <c r="O5141" s="73"/>
      <c r="P5141" s="73"/>
      <c r="Q5141" s="73"/>
      <c r="R5141" s="73">
        <f t="shared" si="1593"/>
        <v>0</v>
      </c>
      <c r="S5141" s="76" t="str">
        <f t="shared" si="1598"/>
        <v>-</v>
      </c>
      <c r="T5141" s="96">
        <v>0</v>
      </c>
      <c r="U5141" s="97"/>
      <c r="V5141" s="73">
        <f t="shared" si="1592"/>
        <v>0</v>
      </c>
      <c r="W5141" s="73">
        <f t="shared" si="1599"/>
        <v>0</v>
      </c>
      <c r="X5141" s="76" t="str">
        <f t="shared" si="1600"/>
        <v>-</v>
      </c>
      <c r="Y5141" s="73">
        <f t="shared" si="1601"/>
        <v>0</v>
      </c>
      <c r="Z5141" s="73">
        <f t="shared" si="1602"/>
        <v>0</v>
      </c>
      <c r="AA5141" s="73">
        <f t="shared" si="1595"/>
        <v>0</v>
      </c>
      <c r="AB5141" s="73">
        <f t="shared" si="1603"/>
        <v>0</v>
      </c>
      <c r="AC5141" s="73">
        <f t="shared" si="1596"/>
        <v>0</v>
      </c>
      <c r="AD5141" s="73">
        <f t="shared" si="1597"/>
        <v>0</v>
      </c>
      <c r="AE5141" s="73">
        <v>0</v>
      </c>
    </row>
    <row r="5142" spans="1:31" ht="15" customHeight="1">
      <c r="A5142" s="94"/>
      <c r="B5142" s="6" t="str">
        <f>IFERROR(VLOOKUP(A5142,'Distributor List'!$A$2:$D$77,2,0),"-")</f>
        <v>-</v>
      </c>
      <c r="C5142" s="6" t="str">
        <f>IFERROR(VLOOKUP(A5142,'Distributor List'!$A$2:$D$77,3,0),"-")</f>
        <v>-</v>
      </c>
      <c r="D5142" s="6" t="str">
        <f>IFERROR(VLOOKUP(A5142,'Distributor List'!$A$2:$F$77,6,0),"-")</f>
        <v>-</v>
      </c>
      <c r="E5142" s="6" t="str">
        <f>IFERROR(VLOOKUP(A5142,'Distributor List'!$A$2:$D$77,4,0),"-")</f>
        <v>-</v>
      </c>
      <c r="F5142" s="6" t="str">
        <f>IFERROR(VLOOKUP(H5142,'Price List'!$A$2:$H$109,8,0),"-")</f>
        <v>-</v>
      </c>
      <c r="G5142" s="6" t="str">
        <f>IFERROR(VLOOKUP(A5142,'Distributor List'!$A$2:$E$77,5,0),"-")</f>
        <v>-</v>
      </c>
      <c r="H5142" s="10"/>
      <c r="I5142" s="95"/>
      <c r="J5142" s="92"/>
      <c r="K5142" s="92"/>
      <c r="L5142" s="73">
        <f t="shared" si="1594"/>
        <v>0</v>
      </c>
      <c r="M5142" s="73">
        <f t="shared" si="1591"/>
        <v>0</v>
      </c>
      <c r="N5142" s="73"/>
      <c r="O5142" s="73"/>
      <c r="P5142" s="73"/>
      <c r="Q5142" s="73"/>
      <c r="R5142" s="73">
        <f t="shared" si="1593"/>
        <v>0</v>
      </c>
      <c r="S5142" s="76" t="str">
        <f t="shared" si="1598"/>
        <v>-</v>
      </c>
      <c r="T5142" s="96">
        <v>0</v>
      </c>
      <c r="U5142" s="97"/>
      <c r="V5142" s="73">
        <f t="shared" si="1592"/>
        <v>0</v>
      </c>
      <c r="W5142" s="73">
        <f t="shared" si="1599"/>
        <v>0</v>
      </c>
      <c r="X5142" s="76" t="str">
        <f t="shared" si="1600"/>
        <v>-</v>
      </c>
      <c r="Y5142" s="73">
        <f t="shared" si="1601"/>
        <v>0</v>
      </c>
      <c r="Z5142" s="73">
        <f t="shared" si="1602"/>
        <v>0</v>
      </c>
      <c r="AA5142" s="73">
        <f t="shared" si="1595"/>
        <v>0</v>
      </c>
      <c r="AB5142" s="73">
        <f t="shared" si="1603"/>
        <v>0</v>
      </c>
      <c r="AC5142" s="73">
        <f t="shared" si="1596"/>
        <v>0</v>
      </c>
      <c r="AD5142" s="73">
        <f t="shared" si="1597"/>
        <v>0</v>
      </c>
      <c r="AE5142" s="73">
        <v>0</v>
      </c>
    </row>
    <row r="5143" spans="1:31" ht="15" customHeight="1">
      <c r="A5143" s="94"/>
      <c r="B5143" s="6" t="str">
        <f>IFERROR(VLOOKUP(A5143,'Distributor List'!$A$2:$D$77,2,0),"-")</f>
        <v>-</v>
      </c>
      <c r="C5143" s="6" t="str">
        <f>IFERROR(VLOOKUP(A5143,'Distributor List'!$A$2:$D$77,3,0),"-")</f>
        <v>-</v>
      </c>
      <c r="D5143" s="6" t="str">
        <f>IFERROR(VLOOKUP(A5143,'Distributor List'!$A$2:$F$77,6,0),"-")</f>
        <v>-</v>
      </c>
      <c r="E5143" s="6" t="str">
        <f>IFERROR(VLOOKUP(A5143,'Distributor List'!$A$2:$D$77,4,0),"-")</f>
        <v>-</v>
      </c>
      <c r="F5143" s="6" t="str">
        <f>IFERROR(VLOOKUP(H5143,'Price List'!$A$2:$H$109,8,0),"-")</f>
        <v>-</v>
      </c>
      <c r="G5143" s="6" t="str">
        <f>IFERROR(VLOOKUP(A5143,'Distributor List'!$A$2:$E$77,5,0),"-")</f>
        <v>-</v>
      </c>
      <c r="H5143" s="10"/>
      <c r="I5143" s="95"/>
      <c r="J5143" s="92"/>
      <c r="K5143" s="92"/>
      <c r="L5143" s="73">
        <f t="shared" si="1594"/>
        <v>0</v>
      </c>
      <c r="M5143" s="73">
        <f t="shared" si="1591"/>
        <v>0</v>
      </c>
      <c r="N5143" s="73"/>
      <c r="O5143" s="73"/>
      <c r="P5143" s="73"/>
      <c r="Q5143" s="73"/>
      <c r="R5143" s="73">
        <f t="shared" si="1593"/>
        <v>0</v>
      </c>
      <c r="S5143" s="76" t="str">
        <f t="shared" si="1598"/>
        <v>-</v>
      </c>
      <c r="T5143" s="96">
        <v>0</v>
      </c>
      <c r="U5143" s="97"/>
      <c r="V5143" s="73">
        <f t="shared" si="1592"/>
        <v>0</v>
      </c>
      <c r="W5143" s="73">
        <f t="shared" si="1599"/>
        <v>0</v>
      </c>
      <c r="X5143" s="76" t="str">
        <f t="shared" si="1600"/>
        <v>-</v>
      </c>
      <c r="Y5143" s="73">
        <f t="shared" si="1601"/>
        <v>0</v>
      </c>
      <c r="Z5143" s="73">
        <f t="shared" si="1602"/>
        <v>0</v>
      </c>
      <c r="AA5143" s="73">
        <f t="shared" si="1595"/>
        <v>0</v>
      </c>
      <c r="AB5143" s="73">
        <f t="shared" si="1603"/>
        <v>0</v>
      </c>
      <c r="AC5143" s="73">
        <f t="shared" si="1596"/>
        <v>0</v>
      </c>
      <c r="AD5143" s="73">
        <f t="shared" si="1597"/>
        <v>0</v>
      </c>
      <c r="AE5143" s="73">
        <v>0</v>
      </c>
    </row>
    <row r="5144" spans="1:31" ht="15" customHeight="1">
      <c r="A5144" s="94"/>
      <c r="B5144" s="6" t="str">
        <f>IFERROR(VLOOKUP(A5144,'Distributor List'!$A$2:$D$77,2,0),"-")</f>
        <v>-</v>
      </c>
      <c r="C5144" s="6" t="str">
        <f>IFERROR(VLOOKUP(A5144,'Distributor List'!$A$2:$D$77,3,0),"-")</f>
        <v>-</v>
      </c>
      <c r="D5144" s="6" t="str">
        <f>IFERROR(VLOOKUP(A5144,'Distributor List'!$A$2:$F$77,6,0),"-")</f>
        <v>-</v>
      </c>
      <c r="E5144" s="6" t="str">
        <f>IFERROR(VLOOKUP(A5144,'Distributor List'!$A$2:$D$77,4,0),"-")</f>
        <v>-</v>
      </c>
      <c r="F5144" s="6" t="str">
        <f>IFERROR(VLOOKUP(H5144,'Price List'!$A$2:$H$109,8,0),"-")</f>
        <v>-</v>
      </c>
      <c r="G5144" s="6" t="str">
        <f>IFERROR(VLOOKUP(A5144,'Distributor List'!$A$2:$E$77,5,0),"-")</f>
        <v>-</v>
      </c>
      <c r="H5144" s="10"/>
      <c r="I5144" s="95"/>
      <c r="J5144" s="92"/>
      <c r="K5144" s="92"/>
      <c r="L5144" s="73">
        <f t="shared" si="1594"/>
        <v>0</v>
      </c>
      <c r="M5144" s="73">
        <f t="shared" si="1591"/>
        <v>0</v>
      </c>
      <c r="N5144" s="73"/>
      <c r="O5144" s="73"/>
      <c r="P5144" s="73"/>
      <c r="Q5144" s="73"/>
      <c r="R5144" s="73">
        <f t="shared" si="1593"/>
        <v>0</v>
      </c>
      <c r="S5144" s="76" t="str">
        <f t="shared" si="1598"/>
        <v>-</v>
      </c>
      <c r="T5144" s="96">
        <v>0</v>
      </c>
      <c r="U5144" s="97"/>
      <c r="V5144" s="73">
        <f t="shared" si="1592"/>
        <v>0</v>
      </c>
      <c r="W5144" s="73">
        <f t="shared" si="1599"/>
        <v>0</v>
      </c>
      <c r="X5144" s="76" t="str">
        <f t="shared" si="1600"/>
        <v>-</v>
      </c>
      <c r="Y5144" s="73">
        <f t="shared" si="1601"/>
        <v>0</v>
      </c>
      <c r="Z5144" s="73">
        <f t="shared" si="1602"/>
        <v>0</v>
      </c>
      <c r="AA5144" s="73">
        <f t="shared" si="1595"/>
        <v>0</v>
      </c>
      <c r="AB5144" s="73">
        <f t="shared" si="1603"/>
        <v>0</v>
      </c>
      <c r="AC5144" s="73">
        <f t="shared" si="1596"/>
        <v>0</v>
      </c>
      <c r="AD5144" s="73">
        <f t="shared" si="1597"/>
        <v>0</v>
      </c>
      <c r="AE5144" s="73">
        <v>0</v>
      </c>
    </row>
    <row r="5145" spans="1:31" ht="15" customHeight="1">
      <c r="A5145" s="94"/>
      <c r="B5145" s="6" t="str">
        <f>IFERROR(VLOOKUP(A5145,'Distributor List'!$A$2:$D$77,2,0),"-")</f>
        <v>-</v>
      </c>
      <c r="C5145" s="6" t="str">
        <f>IFERROR(VLOOKUP(A5145,'Distributor List'!$A$2:$D$77,3,0),"-")</f>
        <v>-</v>
      </c>
      <c r="D5145" s="6" t="str">
        <f>IFERROR(VLOOKUP(A5145,'Distributor List'!$A$2:$F$77,6,0),"-")</f>
        <v>-</v>
      </c>
      <c r="E5145" s="6" t="str">
        <f>IFERROR(VLOOKUP(A5145,'Distributor List'!$A$2:$D$77,4,0),"-")</f>
        <v>-</v>
      </c>
      <c r="F5145" s="6" t="str">
        <f>IFERROR(VLOOKUP(H5145,'Price List'!$A$2:$H$109,8,0),"-")</f>
        <v>-</v>
      </c>
      <c r="G5145" s="6" t="str">
        <f>IFERROR(VLOOKUP(A5145,'Distributor List'!$A$2:$E$77,5,0),"-")</f>
        <v>-</v>
      </c>
      <c r="H5145" s="10"/>
      <c r="I5145" s="95"/>
      <c r="J5145" s="92"/>
      <c r="K5145" s="92"/>
      <c r="L5145" s="73">
        <f t="shared" si="1594"/>
        <v>0</v>
      </c>
      <c r="M5145" s="73">
        <f t="shared" si="1591"/>
        <v>0</v>
      </c>
      <c r="N5145" s="73"/>
      <c r="O5145" s="73"/>
      <c r="P5145" s="73"/>
      <c r="Q5145" s="73"/>
      <c r="R5145" s="73">
        <f t="shared" si="1593"/>
        <v>0</v>
      </c>
      <c r="S5145" s="76" t="str">
        <f t="shared" si="1598"/>
        <v>-</v>
      </c>
      <c r="T5145" s="96">
        <v>0</v>
      </c>
      <c r="U5145" s="97"/>
      <c r="V5145" s="73">
        <f t="shared" si="1592"/>
        <v>0</v>
      </c>
      <c r="W5145" s="73">
        <f t="shared" si="1599"/>
        <v>0</v>
      </c>
      <c r="X5145" s="76" t="str">
        <f t="shared" si="1600"/>
        <v>-</v>
      </c>
      <c r="Y5145" s="73">
        <f t="shared" si="1601"/>
        <v>0</v>
      </c>
      <c r="Z5145" s="73">
        <f t="shared" si="1602"/>
        <v>0</v>
      </c>
      <c r="AA5145" s="73">
        <f t="shared" si="1595"/>
        <v>0</v>
      </c>
      <c r="AB5145" s="73">
        <f t="shared" si="1603"/>
        <v>0</v>
      </c>
      <c r="AC5145" s="73">
        <f t="shared" si="1596"/>
        <v>0</v>
      </c>
      <c r="AD5145" s="73">
        <f t="shared" si="1597"/>
        <v>0</v>
      </c>
      <c r="AE5145" s="73">
        <v>0</v>
      </c>
    </row>
    <row r="5146" spans="1:31" ht="15" customHeight="1">
      <c r="A5146" s="94"/>
      <c r="B5146" s="6" t="str">
        <f>IFERROR(VLOOKUP(A5146,'Distributor List'!$A$2:$D$77,2,0),"-")</f>
        <v>-</v>
      </c>
      <c r="C5146" s="6" t="str">
        <f>IFERROR(VLOOKUP(A5146,'Distributor List'!$A$2:$D$77,3,0),"-")</f>
        <v>-</v>
      </c>
      <c r="D5146" s="6" t="str">
        <f>IFERROR(VLOOKUP(A5146,'Distributor List'!$A$2:$F$77,6,0),"-")</f>
        <v>-</v>
      </c>
      <c r="E5146" s="6" t="str">
        <f>IFERROR(VLOOKUP(A5146,'Distributor List'!$A$2:$D$77,4,0),"-")</f>
        <v>-</v>
      </c>
      <c r="F5146" s="6" t="str">
        <f>IFERROR(VLOOKUP(H5146,'Price List'!$A$2:$H$109,8,0),"-")</f>
        <v>-</v>
      </c>
      <c r="G5146" s="6" t="str">
        <f>IFERROR(VLOOKUP(A5146,'Distributor List'!$A$2:$E$77,5,0),"-")</f>
        <v>-</v>
      </c>
      <c r="H5146" s="10"/>
      <c r="I5146" s="95"/>
      <c r="J5146" s="92"/>
      <c r="K5146" s="92"/>
      <c r="L5146" s="73">
        <f t="shared" si="1594"/>
        <v>0</v>
      </c>
      <c r="M5146" s="73">
        <f t="shared" si="1591"/>
        <v>0</v>
      </c>
      <c r="N5146" s="73"/>
      <c r="O5146" s="73"/>
      <c r="P5146" s="73"/>
      <c r="Q5146" s="73"/>
      <c r="R5146" s="73">
        <f t="shared" si="1593"/>
        <v>0</v>
      </c>
      <c r="S5146" s="76" t="str">
        <f t="shared" si="1598"/>
        <v>-</v>
      </c>
      <c r="T5146" s="96">
        <v>0</v>
      </c>
      <c r="U5146" s="97"/>
      <c r="V5146" s="73">
        <f t="shared" si="1592"/>
        <v>0</v>
      </c>
      <c r="W5146" s="73">
        <f t="shared" si="1599"/>
        <v>0</v>
      </c>
      <c r="X5146" s="76" t="str">
        <f t="shared" si="1600"/>
        <v>-</v>
      </c>
      <c r="Y5146" s="73">
        <f t="shared" si="1601"/>
        <v>0</v>
      </c>
      <c r="Z5146" s="73">
        <f t="shared" si="1602"/>
        <v>0</v>
      </c>
      <c r="AA5146" s="73">
        <f t="shared" si="1595"/>
        <v>0</v>
      </c>
      <c r="AB5146" s="73">
        <f t="shared" si="1603"/>
        <v>0</v>
      </c>
      <c r="AC5146" s="73">
        <f t="shared" si="1596"/>
        <v>0</v>
      </c>
      <c r="AD5146" s="73">
        <f t="shared" si="1597"/>
        <v>0</v>
      </c>
      <c r="AE5146" s="73">
        <v>0</v>
      </c>
    </row>
    <row r="5147" spans="1:31" ht="15" customHeight="1">
      <c r="A5147" s="94"/>
      <c r="B5147" s="6" t="str">
        <f>IFERROR(VLOOKUP(A5147,'Distributor List'!$A$2:$D$77,2,0),"-")</f>
        <v>-</v>
      </c>
      <c r="C5147" s="6" t="str">
        <f>IFERROR(VLOOKUP(A5147,'Distributor List'!$A$2:$D$77,3,0),"-")</f>
        <v>-</v>
      </c>
      <c r="D5147" s="6" t="str">
        <f>IFERROR(VLOOKUP(A5147,'Distributor List'!$A$2:$F$77,6,0),"-")</f>
        <v>-</v>
      </c>
      <c r="E5147" s="6" t="str">
        <f>IFERROR(VLOOKUP(A5147,'Distributor List'!$A$2:$D$77,4,0),"-")</f>
        <v>-</v>
      </c>
      <c r="F5147" s="6" t="str">
        <f>IFERROR(VLOOKUP(H5147,'Price List'!$A$2:$H$109,8,0),"-")</f>
        <v>-</v>
      </c>
      <c r="G5147" s="6" t="str">
        <f>IFERROR(VLOOKUP(A5147,'Distributor List'!$A$2:$E$77,5,0),"-")</f>
        <v>-</v>
      </c>
      <c r="H5147" s="10"/>
      <c r="I5147" s="95"/>
      <c r="J5147" s="92"/>
      <c r="K5147" s="92"/>
      <c r="L5147" s="73">
        <f t="shared" si="1594"/>
        <v>0</v>
      </c>
      <c r="M5147" s="73">
        <f t="shared" si="1591"/>
        <v>0</v>
      </c>
      <c r="N5147" s="73"/>
      <c r="O5147" s="73"/>
      <c r="P5147" s="73"/>
      <c r="Q5147" s="73"/>
      <c r="R5147" s="73">
        <f t="shared" si="1593"/>
        <v>0</v>
      </c>
      <c r="S5147" s="76" t="str">
        <f t="shared" si="1598"/>
        <v>-</v>
      </c>
      <c r="T5147" s="96">
        <v>0</v>
      </c>
      <c r="U5147" s="97"/>
      <c r="V5147" s="73">
        <f t="shared" si="1592"/>
        <v>0</v>
      </c>
      <c r="W5147" s="73">
        <f t="shared" si="1599"/>
        <v>0</v>
      </c>
      <c r="X5147" s="76" t="str">
        <f t="shared" si="1600"/>
        <v>-</v>
      </c>
      <c r="Y5147" s="73">
        <f t="shared" si="1601"/>
        <v>0</v>
      </c>
      <c r="Z5147" s="73">
        <f t="shared" si="1602"/>
        <v>0</v>
      </c>
      <c r="AA5147" s="73">
        <f t="shared" si="1595"/>
        <v>0</v>
      </c>
      <c r="AB5147" s="73">
        <f t="shared" si="1603"/>
        <v>0</v>
      </c>
      <c r="AC5147" s="73">
        <f t="shared" si="1596"/>
        <v>0</v>
      </c>
      <c r="AD5147" s="73">
        <f t="shared" si="1597"/>
        <v>0</v>
      </c>
      <c r="AE5147" s="73">
        <v>0</v>
      </c>
    </row>
    <row r="5148" spans="1:31" ht="15" customHeight="1">
      <c r="A5148" s="94"/>
      <c r="B5148" s="6" t="str">
        <f>IFERROR(VLOOKUP(A5148,'Distributor List'!$A$2:$D$77,2,0),"-")</f>
        <v>-</v>
      </c>
      <c r="C5148" s="6" t="str">
        <f>IFERROR(VLOOKUP(A5148,'Distributor List'!$A$2:$D$77,3,0),"-")</f>
        <v>-</v>
      </c>
      <c r="D5148" s="6" t="str">
        <f>IFERROR(VLOOKUP(A5148,'Distributor List'!$A$2:$F$77,6,0),"-")</f>
        <v>-</v>
      </c>
      <c r="E5148" s="6" t="str">
        <f>IFERROR(VLOOKUP(A5148,'Distributor List'!$A$2:$D$77,4,0),"-")</f>
        <v>-</v>
      </c>
      <c r="F5148" s="6" t="str">
        <f>IFERROR(VLOOKUP(H5148,'Price List'!$A$2:$H$109,8,0),"-")</f>
        <v>-</v>
      </c>
      <c r="G5148" s="6" t="str">
        <f>IFERROR(VLOOKUP(A5148,'Distributor List'!$A$2:$E$77,5,0),"-")</f>
        <v>-</v>
      </c>
      <c r="H5148" s="10"/>
      <c r="I5148" s="95"/>
      <c r="J5148" s="92"/>
      <c r="K5148" s="92"/>
      <c r="L5148" s="73">
        <f t="shared" si="1594"/>
        <v>0</v>
      </c>
      <c r="M5148" s="73">
        <f t="shared" si="1591"/>
        <v>0</v>
      </c>
      <c r="N5148" s="73"/>
      <c r="O5148" s="73"/>
      <c r="P5148" s="73"/>
      <c r="Q5148" s="73"/>
      <c r="R5148" s="73">
        <f t="shared" si="1593"/>
        <v>0</v>
      </c>
      <c r="S5148" s="76" t="str">
        <f t="shared" si="1598"/>
        <v>-</v>
      </c>
      <c r="T5148" s="96">
        <v>0</v>
      </c>
      <c r="U5148" s="97"/>
      <c r="V5148" s="73">
        <f t="shared" si="1592"/>
        <v>0</v>
      </c>
      <c r="W5148" s="73">
        <f t="shared" si="1599"/>
        <v>0</v>
      </c>
      <c r="X5148" s="76" t="str">
        <f t="shared" si="1600"/>
        <v>-</v>
      </c>
      <c r="Y5148" s="73">
        <f t="shared" si="1601"/>
        <v>0</v>
      </c>
      <c r="Z5148" s="73">
        <f t="shared" si="1602"/>
        <v>0</v>
      </c>
      <c r="AA5148" s="73">
        <f t="shared" si="1595"/>
        <v>0</v>
      </c>
      <c r="AB5148" s="73">
        <f t="shared" si="1603"/>
        <v>0</v>
      </c>
      <c r="AC5148" s="73">
        <f t="shared" si="1596"/>
        <v>0</v>
      </c>
      <c r="AD5148" s="73">
        <f t="shared" si="1597"/>
        <v>0</v>
      </c>
      <c r="AE5148" s="73">
        <v>0</v>
      </c>
    </row>
    <row r="5149" spans="1:31" ht="15" customHeight="1">
      <c r="A5149" s="94"/>
      <c r="B5149" s="6" t="str">
        <f>IFERROR(VLOOKUP(A5149,'Distributor List'!$A$2:$D$77,2,0),"-")</f>
        <v>-</v>
      </c>
      <c r="C5149" s="6" t="str">
        <f>IFERROR(VLOOKUP(A5149,'Distributor List'!$A$2:$D$77,3,0),"-")</f>
        <v>-</v>
      </c>
      <c r="D5149" s="6" t="str">
        <f>IFERROR(VLOOKUP(A5149,'Distributor List'!$A$2:$F$77,6,0),"-")</f>
        <v>-</v>
      </c>
      <c r="E5149" s="6" t="str">
        <f>IFERROR(VLOOKUP(A5149,'Distributor List'!$A$2:$D$77,4,0),"-")</f>
        <v>-</v>
      </c>
      <c r="F5149" s="6" t="str">
        <f>IFERROR(VLOOKUP(H5149,'Price List'!$A$2:$H$109,8,0),"-")</f>
        <v>-</v>
      </c>
      <c r="G5149" s="6" t="str">
        <f>IFERROR(VLOOKUP(A5149,'Distributor List'!$A$2:$E$77,5,0),"-")</f>
        <v>-</v>
      </c>
      <c r="H5149" s="10"/>
      <c r="I5149" s="95"/>
      <c r="J5149" s="92"/>
      <c r="K5149" s="92"/>
      <c r="L5149" s="73">
        <f t="shared" si="1594"/>
        <v>0</v>
      </c>
      <c r="M5149" s="73">
        <f t="shared" si="1591"/>
        <v>0</v>
      </c>
      <c r="N5149" s="73"/>
      <c r="O5149" s="73"/>
      <c r="P5149" s="73"/>
      <c r="Q5149" s="73"/>
      <c r="R5149" s="73">
        <f t="shared" si="1593"/>
        <v>0</v>
      </c>
      <c r="S5149" s="76" t="str">
        <f t="shared" si="1598"/>
        <v>-</v>
      </c>
      <c r="T5149" s="96">
        <v>0</v>
      </c>
      <c r="U5149" s="97"/>
      <c r="V5149" s="73">
        <f t="shared" si="1592"/>
        <v>0</v>
      </c>
      <c r="W5149" s="73">
        <f t="shared" si="1599"/>
        <v>0</v>
      </c>
      <c r="X5149" s="76" t="str">
        <f t="shared" si="1600"/>
        <v>-</v>
      </c>
      <c r="Y5149" s="73">
        <f t="shared" si="1601"/>
        <v>0</v>
      </c>
      <c r="Z5149" s="73">
        <f t="shared" si="1602"/>
        <v>0</v>
      </c>
      <c r="AA5149" s="73">
        <f t="shared" si="1595"/>
        <v>0</v>
      </c>
      <c r="AB5149" s="73">
        <f t="shared" si="1603"/>
        <v>0</v>
      </c>
      <c r="AC5149" s="73">
        <f t="shared" si="1596"/>
        <v>0</v>
      </c>
      <c r="AD5149" s="73">
        <f t="shared" si="1597"/>
        <v>0</v>
      </c>
      <c r="AE5149" s="73">
        <v>0</v>
      </c>
    </row>
    <row r="5150" spans="1:31" ht="15" customHeight="1">
      <c r="A5150" s="94"/>
      <c r="B5150" s="6" t="str">
        <f>IFERROR(VLOOKUP(A5150,'Distributor List'!$A$2:$D$77,2,0),"-")</f>
        <v>-</v>
      </c>
      <c r="C5150" s="6" t="str">
        <f>IFERROR(VLOOKUP(A5150,'Distributor List'!$A$2:$D$77,3,0),"-")</f>
        <v>-</v>
      </c>
      <c r="D5150" s="6" t="str">
        <f>IFERROR(VLOOKUP(A5150,'Distributor List'!$A$2:$F$77,6,0),"-")</f>
        <v>-</v>
      </c>
      <c r="E5150" s="6" t="str">
        <f>IFERROR(VLOOKUP(A5150,'Distributor List'!$A$2:$D$77,4,0),"-")</f>
        <v>-</v>
      </c>
      <c r="F5150" s="6" t="str">
        <f>IFERROR(VLOOKUP(H5150,'Price List'!$A$2:$H$109,8,0),"-")</f>
        <v>-</v>
      </c>
      <c r="G5150" s="6" t="str">
        <f>IFERROR(VLOOKUP(A5150,'Distributor List'!$A$2:$E$77,5,0),"-")</f>
        <v>-</v>
      </c>
      <c r="H5150" s="10"/>
      <c r="I5150" s="95"/>
      <c r="J5150" s="92"/>
      <c r="K5150" s="92"/>
      <c r="L5150" s="73">
        <f t="shared" si="1594"/>
        <v>0</v>
      </c>
      <c r="M5150" s="73">
        <f t="shared" si="1591"/>
        <v>0</v>
      </c>
      <c r="N5150" s="73"/>
      <c r="O5150" s="73"/>
      <c r="P5150" s="73"/>
      <c r="Q5150" s="73"/>
      <c r="R5150" s="73">
        <f t="shared" si="1593"/>
        <v>0</v>
      </c>
      <c r="S5150" s="76" t="str">
        <f t="shared" si="1598"/>
        <v>-</v>
      </c>
      <c r="T5150" s="96">
        <v>0</v>
      </c>
      <c r="U5150" s="97"/>
      <c r="V5150" s="73">
        <f t="shared" si="1592"/>
        <v>0</v>
      </c>
      <c r="W5150" s="73">
        <f t="shared" si="1599"/>
        <v>0</v>
      </c>
      <c r="X5150" s="76" t="str">
        <f t="shared" si="1600"/>
        <v>-</v>
      </c>
      <c r="Y5150" s="73">
        <f t="shared" si="1601"/>
        <v>0</v>
      </c>
      <c r="Z5150" s="73">
        <f t="shared" si="1602"/>
        <v>0</v>
      </c>
      <c r="AA5150" s="73">
        <f t="shared" si="1595"/>
        <v>0</v>
      </c>
      <c r="AB5150" s="73">
        <f t="shared" si="1603"/>
        <v>0</v>
      </c>
      <c r="AC5150" s="73">
        <f t="shared" si="1596"/>
        <v>0</v>
      </c>
      <c r="AD5150" s="73">
        <f t="shared" si="1597"/>
        <v>0</v>
      </c>
      <c r="AE5150" s="73">
        <v>0</v>
      </c>
    </row>
    <row r="5151" spans="1:31" ht="15" customHeight="1">
      <c r="A5151" s="94"/>
      <c r="B5151" s="6" t="str">
        <f>IFERROR(VLOOKUP(A5151,'Distributor List'!$A$2:$D$77,2,0),"-")</f>
        <v>-</v>
      </c>
      <c r="C5151" s="6" t="str">
        <f>IFERROR(VLOOKUP(A5151,'Distributor List'!$A$2:$D$77,3,0),"-")</f>
        <v>-</v>
      </c>
      <c r="D5151" s="6" t="str">
        <f>IFERROR(VLOOKUP(A5151,'Distributor List'!$A$2:$F$77,6,0),"-")</f>
        <v>-</v>
      </c>
      <c r="E5151" s="6" t="str">
        <f>IFERROR(VLOOKUP(A5151,'Distributor List'!$A$2:$D$77,4,0),"-")</f>
        <v>-</v>
      </c>
      <c r="F5151" s="6" t="str">
        <f>IFERROR(VLOOKUP(H5151,'Price List'!$A$2:$H$109,8,0),"-")</f>
        <v>-</v>
      </c>
      <c r="G5151" s="6" t="str">
        <f>IFERROR(VLOOKUP(A5151,'Distributor List'!$A$2:$E$77,5,0),"-")</f>
        <v>-</v>
      </c>
      <c r="H5151" s="10"/>
      <c r="I5151" s="95"/>
      <c r="J5151" s="92"/>
      <c r="K5151" s="92"/>
      <c r="L5151" s="73">
        <f t="shared" si="1594"/>
        <v>0</v>
      </c>
      <c r="M5151" s="73">
        <f t="shared" si="1591"/>
        <v>0</v>
      </c>
      <c r="N5151" s="73"/>
      <c r="O5151" s="73"/>
      <c r="P5151" s="73"/>
      <c r="Q5151" s="73"/>
      <c r="R5151" s="73">
        <f t="shared" si="1593"/>
        <v>0</v>
      </c>
      <c r="S5151" s="76" t="str">
        <f t="shared" si="1598"/>
        <v>-</v>
      </c>
      <c r="T5151" s="96">
        <v>0</v>
      </c>
      <c r="U5151" s="97"/>
      <c r="V5151" s="73">
        <f t="shared" si="1592"/>
        <v>0</v>
      </c>
      <c r="W5151" s="73">
        <f t="shared" si="1599"/>
        <v>0</v>
      </c>
      <c r="X5151" s="76" t="str">
        <f t="shared" si="1600"/>
        <v>-</v>
      </c>
      <c r="Y5151" s="73">
        <f t="shared" si="1601"/>
        <v>0</v>
      </c>
      <c r="Z5151" s="73">
        <f t="shared" si="1602"/>
        <v>0</v>
      </c>
      <c r="AA5151" s="73">
        <f t="shared" si="1595"/>
        <v>0</v>
      </c>
      <c r="AB5151" s="73">
        <f t="shared" si="1603"/>
        <v>0</v>
      </c>
      <c r="AC5151" s="73">
        <f t="shared" si="1596"/>
        <v>0</v>
      </c>
      <c r="AD5151" s="73">
        <f t="shared" si="1597"/>
        <v>0</v>
      </c>
      <c r="AE5151" s="73">
        <v>0</v>
      </c>
    </row>
    <row r="5152" spans="1:31" ht="15" customHeight="1">
      <c r="A5152" s="94"/>
      <c r="B5152" s="6" t="str">
        <f>IFERROR(VLOOKUP(A5152,'Distributor List'!$A$2:$D$77,2,0),"-")</f>
        <v>-</v>
      </c>
      <c r="C5152" s="6" t="str">
        <f>IFERROR(VLOOKUP(A5152,'Distributor List'!$A$2:$D$77,3,0),"-")</f>
        <v>-</v>
      </c>
      <c r="D5152" s="6" t="str">
        <f>IFERROR(VLOOKUP(A5152,'Distributor List'!$A$2:$F$77,6,0),"-")</f>
        <v>-</v>
      </c>
      <c r="E5152" s="6" t="str">
        <f>IFERROR(VLOOKUP(A5152,'Distributor List'!$A$2:$D$77,4,0),"-")</f>
        <v>-</v>
      </c>
      <c r="F5152" s="6" t="str">
        <f>IFERROR(VLOOKUP(H5152,'Price List'!$A$2:$H$109,8,0),"-")</f>
        <v>-</v>
      </c>
      <c r="G5152" s="6" t="str">
        <f>IFERROR(VLOOKUP(A5152,'Distributor List'!$A$2:$E$77,5,0),"-")</f>
        <v>-</v>
      </c>
      <c r="H5152" s="10"/>
      <c r="I5152" s="95"/>
      <c r="J5152" s="92"/>
      <c r="K5152" s="92"/>
      <c r="L5152" s="73">
        <f t="shared" si="1594"/>
        <v>0</v>
      </c>
      <c r="M5152" s="73">
        <f t="shared" si="1591"/>
        <v>0</v>
      </c>
      <c r="N5152" s="73"/>
      <c r="O5152" s="73"/>
      <c r="P5152" s="73"/>
      <c r="Q5152" s="73"/>
      <c r="R5152" s="73">
        <f t="shared" si="1593"/>
        <v>0</v>
      </c>
      <c r="S5152" s="76" t="str">
        <f t="shared" si="1598"/>
        <v>-</v>
      </c>
      <c r="T5152" s="96">
        <v>0</v>
      </c>
      <c r="U5152" s="97"/>
      <c r="V5152" s="73">
        <f t="shared" si="1592"/>
        <v>0</v>
      </c>
      <c r="W5152" s="73">
        <f t="shared" si="1599"/>
        <v>0</v>
      </c>
      <c r="X5152" s="76" t="str">
        <f t="shared" si="1600"/>
        <v>-</v>
      </c>
      <c r="Y5152" s="73">
        <f t="shared" si="1601"/>
        <v>0</v>
      </c>
      <c r="Z5152" s="73">
        <f t="shared" si="1602"/>
        <v>0</v>
      </c>
      <c r="AA5152" s="73">
        <f t="shared" si="1595"/>
        <v>0</v>
      </c>
      <c r="AB5152" s="73">
        <f t="shared" si="1603"/>
        <v>0</v>
      </c>
      <c r="AC5152" s="73">
        <f t="shared" si="1596"/>
        <v>0</v>
      </c>
      <c r="AD5152" s="73">
        <f t="shared" si="1597"/>
        <v>0</v>
      </c>
      <c r="AE5152" s="73">
        <v>0</v>
      </c>
    </row>
    <row r="5153" spans="1:31" ht="15" customHeight="1">
      <c r="A5153" s="94"/>
      <c r="B5153" s="6" t="str">
        <f>IFERROR(VLOOKUP(A5153,'Distributor List'!$A$2:$D$77,2,0),"-")</f>
        <v>-</v>
      </c>
      <c r="C5153" s="6" t="str">
        <f>IFERROR(VLOOKUP(A5153,'Distributor List'!$A$2:$D$77,3,0),"-")</f>
        <v>-</v>
      </c>
      <c r="D5153" s="6" t="str">
        <f>IFERROR(VLOOKUP(A5153,'Distributor List'!$A$2:$F$77,6,0),"-")</f>
        <v>-</v>
      </c>
      <c r="E5153" s="6" t="str">
        <f>IFERROR(VLOOKUP(A5153,'Distributor List'!$A$2:$D$77,4,0),"-")</f>
        <v>-</v>
      </c>
      <c r="F5153" s="6" t="str">
        <f>IFERROR(VLOOKUP(H5153,'Price List'!$A$2:$H$109,8,0),"-")</f>
        <v>-</v>
      </c>
      <c r="G5153" s="6" t="str">
        <f>IFERROR(VLOOKUP(A5153,'Distributor List'!$A$2:$E$77,5,0),"-")</f>
        <v>-</v>
      </c>
      <c r="H5153" s="10"/>
      <c r="I5153" s="95"/>
      <c r="J5153" s="92"/>
      <c r="K5153" s="92"/>
      <c r="L5153" s="73">
        <f t="shared" si="1594"/>
        <v>0</v>
      </c>
      <c r="M5153" s="73">
        <f t="shared" si="1591"/>
        <v>0</v>
      </c>
      <c r="N5153" s="73"/>
      <c r="O5153" s="73"/>
      <c r="P5153" s="73"/>
      <c r="Q5153" s="73"/>
      <c r="R5153" s="73">
        <f t="shared" si="1593"/>
        <v>0</v>
      </c>
      <c r="S5153" s="76" t="str">
        <f t="shared" si="1598"/>
        <v>-</v>
      </c>
      <c r="T5153" s="96">
        <v>0</v>
      </c>
      <c r="U5153" s="97"/>
      <c r="V5153" s="73">
        <f t="shared" si="1592"/>
        <v>0</v>
      </c>
      <c r="W5153" s="73">
        <f t="shared" si="1599"/>
        <v>0</v>
      </c>
      <c r="X5153" s="76" t="str">
        <f t="shared" si="1600"/>
        <v>-</v>
      </c>
      <c r="Y5153" s="73">
        <f t="shared" si="1601"/>
        <v>0</v>
      </c>
      <c r="Z5153" s="73">
        <f t="shared" si="1602"/>
        <v>0</v>
      </c>
      <c r="AA5153" s="73">
        <f t="shared" si="1595"/>
        <v>0</v>
      </c>
      <c r="AB5153" s="73">
        <f t="shared" si="1603"/>
        <v>0</v>
      </c>
      <c r="AC5153" s="73">
        <f t="shared" si="1596"/>
        <v>0</v>
      </c>
      <c r="AD5153" s="73">
        <f t="shared" si="1597"/>
        <v>0</v>
      </c>
      <c r="AE5153" s="73">
        <v>0</v>
      </c>
    </row>
    <row r="5154" spans="1:31" ht="15" customHeight="1">
      <c r="A5154" s="94"/>
      <c r="B5154" s="6" t="str">
        <f>IFERROR(VLOOKUP(A5154,'Distributor List'!$A$2:$D$77,2,0),"-")</f>
        <v>-</v>
      </c>
      <c r="C5154" s="6" t="str">
        <f>IFERROR(VLOOKUP(A5154,'Distributor List'!$A$2:$D$77,3,0),"-")</f>
        <v>-</v>
      </c>
      <c r="D5154" s="6" t="str">
        <f>IFERROR(VLOOKUP(A5154,'Distributor List'!$A$2:$F$77,6,0),"-")</f>
        <v>-</v>
      </c>
      <c r="E5154" s="6" t="str">
        <f>IFERROR(VLOOKUP(A5154,'Distributor List'!$A$2:$D$77,4,0),"-")</f>
        <v>-</v>
      </c>
      <c r="F5154" s="6" t="str">
        <f>IFERROR(VLOOKUP(H5154,'Price List'!$A$2:$H$109,8,0),"-")</f>
        <v>-</v>
      </c>
      <c r="G5154" s="6" t="str">
        <f>IFERROR(VLOOKUP(A5154,'Distributor List'!$A$2:$E$77,5,0),"-")</f>
        <v>-</v>
      </c>
      <c r="H5154" s="10"/>
      <c r="I5154" s="95"/>
      <c r="J5154" s="92"/>
      <c r="K5154" s="92"/>
      <c r="L5154" s="73">
        <f t="shared" si="1594"/>
        <v>0</v>
      </c>
      <c r="M5154" s="73">
        <f t="shared" si="1591"/>
        <v>0</v>
      </c>
      <c r="N5154" s="73"/>
      <c r="O5154" s="73"/>
      <c r="P5154" s="73"/>
      <c r="Q5154" s="73"/>
      <c r="R5154" s="73">
        <f t="shared" si="1593"/>
        <v>0</v>
      </c>
      <c r="S5154" s="76" t="str">
        <f t="shared" si="1598"/>
        <v>-</v>
      </c>
      <c r="T5154" s="96">
        <v>0</v>
      </c>
      <c r="U5154" s="97"/>
      <c r="V5154" s="73">
        <f t="shared" si="1592"/>
        <v>0</v>
      </c>
      <c r="W5154" s="73">
        <f t="shared" si="1599"/>
        <v>0</v>
      </c>
      <c r="X5154" s="76" t="str">
        <f t="shared" si="1600"/>
        <v>-</v>
      </c>
      <c r="Y5154" s="73">
        <f t="shared" si="1601"/>
        <v>0</v>
      </c>
      <c r="Z5154" s="73">
        <f t="shared" si="1602"/>
        <v>0</v>
      </c>
      <c r="AA5154" s="73">
        <f t="shared" si="1595"/>
        <v>0</v>
      </c>
      <c r="AB5154" s="73">
        <f t="shared" si="1603"/>
        <v>0</v>
      </c>
      <c r="AC5154" s="73">
        <f t="shared" si="1596"/>
        <v>0</v>
      </c>
      <c r="AD5154" s="73">
        <f t="shared" si="1597"/>
        <v>0</v>
      </c>
      <c r="AE5154" s="73">
        <v>0</v>
      </c>
    </row>
    <row r="5155" spans="1:31" ht="15" customHeight="1">
      <c r="A5155" s="94"/>
      <c r="B5155" s="6" t="str">
        <f>IFERROR(VLOOKUP(A5155,'Distributor List'!$A$2:$D$77,2,0),"-")</f>
        <v>-</v>
      </c>
      <c r="C5155" s="6" t="str">
        <f>IFERROR(VLOOKUP(A5155,'Distributor List'!$A$2:$D$77,3,0),"-")</f>
        <v>-</v>
      </c>
      <c r="D5155" s="6" t="str">
        <f>IFERROR(VLOOKUP(A5155,'Distributor List'!$A$2:$F$77,6,0),"-")</f>
        <v>-</v>
      </c>
      <c r="E5155" s="6" t="str">
        <f>IFERROR(VLOOKUP(A5155,'Distributor List'!$A$2:$D$77,4,0),"-")</f>
        <v>-</v>
      </c>
      <c r="F5155" s="6" t="str">
        <f>IFERROR(VLOOKUP(H5155,'Price List'!$A$2:$H$109,8,0),"-")</f>
        <v>-</v>
      </c>
      <c r="G5155" s="6" t="str">
        <f>IFERROR(VLOOKUP(A5155,'Distributor List'!$A$2:$E$77,5,0),"-")</f>
        <v>-</v>
      </c>
      <c r="H5155" s="10"/>
      <c r="I5155" s="95"/>
      <c r="J5155" s="92"/>
      <c r="K5155" s="92"/>
      <c r="L5155" s="73">
        <f t="shared" si="1594"/>
        <v>0</v>
      </c>
      <c r="M5155" s="73">
        <f t="shared" si="1591"/>
        <v>0</v>
      </c>
      <c r="N5155" s="73"/>
      <c r="O5155" s="73"/>
      <c r="P5155" s="73"/>
      <c r="Q5155" s="73"/>
      <c r="R5155" s="73">
        <f t="shared" si="1593"/>
        <v>0</v>
      </c>
      <c r="S5155" s="76" t="str">
        <f t="shared" si="1598"/>
        <v>-</v>
      </c>
      <c r="T5155" s="96">
        <v>0</v>
      </c>
      <c r="U5155" s="97"/>
      <c r="V5155" s="73">
        <f t="shared" si="1592"/>
        <v>0</v>
      </c>
      <c r="W5155" s="73">
        <f t="shared" si="1599"/>
        <v>0</v>
      </c>
      <c r="X5155" s="76" t="str">
        <f t="shared" si="1600"/>
        <v>-</v>
      </c>
      <c r="Y5155" s="73">
        <f t="shared" si="1601"/>
        <v>0</v>
      </c>
      <c r="Z5155" s="73">
        <f t="shared" si="1602"/>
        <v>0</v>
      </c>
      <c r="AA5155" s="73">
        <f t="shared" si="1595"/>
        <v>0</v>
      </c>
      <c r="AB5155" s="73">
        <f t="shared" si="1603"/>
        <v>0</v>
      </c>
      <c r="AC5155" s="73">
        <f t="shared" si="1596"/>
        <v>0</v>
      </c>
      <c r="AD5155" s="73">
        <f t="shared" si="1597"/>
        <v>0</v>
      </c>
      <c r="AE5155" s="73">
        <v>0</v>
      </c>
    </row>
    <row r="5156" spans="1:31" ht="15" customHeight="1">
      <c r="A5156" s="94"/>
      <c r="B5156" s="6" t="str">
        <f>IFERROR(VLOOKUP(A5156,'Distributor List'!$A$2:$D$77,2,0),"-")</f>
        <v>-</v>
      </c>
      <c r="C5156" s="6" t="str">
        <f>IFERROR(VLOOKUP(A5156,'Distributor List'!$A$2:$D$77,3,0),"-")</f>
        <v>-</v>
      </c>
      <c r="D5156" s="6" t="str">
        <f>IFERROR(VLOOKUP(A5156,'Distributor List'!$A$2:$F$77,6,0),"-")</f>
        <v>-</v>
      </c>
      <c r="E5156" s="6" t="str">
        <f>IFERROR(VLOOKUP(A5156,'Distributor List'!$A$2:$D$77,4,0),"-")</f>
        <v>-</v>
      </c>
      <c r="F5156" s="6" t="str">
        <f>IFERROR(VLOOKUP(H5156,'Price List'!$A$2:$H$109,8,0),"-")</f>
        <v>-</v>
      </c>
      <c r="G5156" s="6" t="str">
        <f>IFERROR(VLOOKUP(A5156,'Distributor List'!$A$2:$E$77,5,0),"-")</f>
        <v>-</v>
      </c>
      <c r="H5156" s="10"/>
      <c r="I5156" s="95"/>
      <c r="J5156" s="92"/>
      <c r="K5156" s="92"/>
      <c r="L5156" s="73">
        <f t="shared" si="1594"/>
        <v>0</v>
      </c>
      <c r="M5156" s="73">
        <f t="shared" si="1591"/>
        <v>0</v>
      </c>
      <c r="N5156" s="73"/>
      <c r="O5156" s="73"/>
      <c r="P5156" s="73"/>
      <c r="Q5156" s="73"/>
      <c r="R5156" s="73">
        <f t="shared" si="1593"/>
        <v>0</v>
      </c>
      <c r="S5156" s="76" t="str">
        <f t="shared" si="1598"/>
        <v>-</v>
      </c>
      <c r="T5156" s="96">
        <v>0</v>
      </c>
      <c r="U5156" s="97"/>
      <c r="V5156" s="73">
        <f t="shared" si="1592"/>
        <v>0</v>
      </c>
      <c r="W5156" s="73">
        <f t="shared" si="1599"/>
        <v>0</v>
      </c>
      <c r="X5156" s="76" t="str">
        <f t="shared" si="1600"/>
        <v>-</v>
      </c>
      <c r="Y5156" s="73">
        <f t="shared" si="1601"/>
        <v>0</v>
      </c>
      <c r="Z5156" s="73">
        <f t="shared" si="1602"/>
        <v>0</v>
      </c>
      <c r="AA5156" s="73">
        <f t="shared" si="1595"/>
        <v>0</v>
      </c>
      <c r="AB5156" s="73">
        <f t="shared" si="1603"/>
        <v>0</v>
      </c>
      <c r="AC5156" s="73">
        <f t="shared" si="1596"/>
        <v>0</v>
      </c>
      <c r="AD5156" s="73">
        <f t="shared" si="1597"/>
        <v>0</v>
      </c>
      <c r="AE5156" s="73">
        <v>0</v>
      </c>
    </row>
    <row r="5157" spans="1:31" ht="15" customHeight="1">
      <c r="A5157" s="94"/>
      <c r="B5157" s="6" t="str">
        <f>IFERROR(VLOOKUP(A5157,'Distributor List'!$A$2:$D$77,2,0),"-")</f>
        <v>-</v>
      </c>
      <c r="C5157" s="6" t="str">
        <f>IFERROR(VLOOKUP(A5157,'Distributor List'!$A$2:$D$77,3,0),"-")</f>
        <v>-</v>
      </c>
      <c r="D5157" s="6" t="str">
        <f>IFERROR(VLOOKUP(A5157,'Distributor List'!$A$2:$F$77,6,0),"-")</f>
        <v>-</v>
      </c>
      <c r="E5157" s="6" t="str">
        <f>IFERROR(VLOOKUP(A5157,'Distributor List'!$A$2:$D$77,4,0),"-")</f>
        <v>-</v>
      </c>
      <c r="F5157" s="6" t="str">
        <f>IFERROR(VLOOKUP(H5157,'Price List'!$A$2:$H$109,8,0),"-")</f>
        <v>-</v>
      </c>
      <c r="G5157" s="6" t="str">
        <f>IFERROR(VLOOKUP(A5157,'Distributor List'!$A$2:$E$77,5,0),"-")</f>
        <v>-</v>
      </c>
      <c r="H5157" s="10"/>
      <c r="I5157" s="95"/>
      <c r="J5157" s="92"/>
      <c r="K5157" s="92"/>
      <c r="L5157" s="73">
        <f t="shared" si="1594"/>
        <v>0</v>
      </c>
      <c r="M5157" s="73">
        <f t="shared" si="1591"/>
        <v>0</v>
      </c>
      <c r="N5157" s="73"/>
      <c r="O5157" s="73"/>
      <c r="P5157" s="73"/>
      <c r="Q5157" s="73"/>
      <c r="R5157" s="73">
        <f t="shared" si="1593"/>
        <v>0</v>
      </c>
      <c r="S5157" s="76" t="str">
        <f t="shared" si="1598"/>
        <v>-</v>
      </c>
      <c r="T5157" s="96">
        <v>0</v>
      </c>
      <c r="U5157" s="97"/>
      <c r="V5157" s="73">
        <f t="shared" si="1592"/>
        <v>0</v>
      </c>
      <c r="W5157" s="73">
        <f t="shared" si="1599"/>
        <v>0</v>
      </c>
      <c r="X5157" s="76" t="str">
        <f t="shared" si="1600"/>
        <v>-</v>
      </c>
      <c r="Y5157" s="73">
        <f t="shared" si="1601"/>
        <v>0</v>
      </c>
      <c r="Z5157" s="73">
        <f t="shared" si="1602"/>
        <v>0</v>
      </c>
      <c r="AA5157" s="73">
        <f t="shared" si="1595"/>
        <v>0</v>
      </c>
      <c r="AB5157" s="73">
        <f t="shared" si="1603"/>
        <v>0</v>
      </c>
      <c r="AC5157" s="73">
        <f t="shared" si="1596"/>
        <v>0</v>
      </c>
      <c r="AD5157" s="73">
        <f t="shared" si="1597"/>
        <v>0</v>
      </c>
      <c r="AE5157" s="73">
        <v>0</v>
      </c>
    </row>
    <row r="5158" spans="1:31" ht="15" customHeight="1">
      <c r="A5158" s="94"/>
      <c r="B5158" s="6" t="str">
        <f>IFERROR(VLOOKUP(A5158,'Distributor List'!$A$2:$D$77,2,0),"-")</f>
        <v>-</v>
      </c>
      <c r="C5158" s="6" t="str">
        <f>IFERROR(VLOOKUP(A5158,'Distributor List'!$A$2:$D$77,3,0),"-")</f>
        <v>-</v>
      </c>
      <c r="D5158" s="6" t="str">
        <f>IFERROR(VLOOKUP(A5158,'Distributor List'!$A$2:$F$77,6,0),"-")</f>
        <v>-</v>
      </c>
      <c r="E5158" s="6" t="str">
        <f>IFERROR(VLOOKUP(A5158,'Distributor List'!$A$2:$D$77,4,0),"-")</f>
        <v>-</v>
      </c>
      <c r="F5158" s="6" t="str">
        <f>IFERROR(VLOOKUP(H5158,'Price List'!$A$2:$H$109,8,0),"-")</f>
        <v>-</v>
      </c>
      <c r="G5158" s="6" t="str">
        <f>IFERROR(VLOOKUP(A5158,'Distributor List'!$A$2:$E$77,5,0),"-")</f>
        <v>-</v>
      </c>
      <c r="H5158" s="10"/>
      <c r="I5158" s="95"/>
      <c r="J5158" s="92"/>
      <c r="K5158" s="92"/>
      <c r="L5158" s="73">
        <f t="shared" si="1594"/>
        <v>0</v>
      </c>
      <c r="M5158" s="73">
        <f t="shared" si="1591"/>
        <v>0</v>
      </c>
      <c r="N5158" s="73"/>
      <c r="O5158" s="73"/>
      <c r="P5158" s="73"/>
      <c r="Q5158" s="73"/>
      <c r="R5158" s="73">
        <f t="shared" si="1593"/>
        <v>0</v>
      </c>
      <c r="S5158" s="76" t="str">
        <f t="shared" si="1598"/>
        <v>-</v>
      </c>
      <c r="T5158" s="96">
        <v>0</v>
      </c>
      <c r="U5158" s="97"/>
      <c r="V5158" s="73">
        <f t="shared" si="1592"/>
        <v>0</v>
      </c>
      <c r="W5158" s="73">
        <f t="shared" si="1599"/>
        <v>0</v>
      </c>
      <c r="X5158" s="76" t="str">
        <f t="shared" si="1600"/>
        <v>-</v>
      </c>
      <c r="Y5158" s="73">
        <f t="shared" si="1601"/>
        <v>0</v>
      </c>
      <c r="Z5158" s="73">
        <f t="shared" si="1602"/>
        <v>0</v>
      </c>
      <c r="AA5158" s="73">
        <f t="shared" si="1595"/>
        <v>0</v>
      </c>
      <c r="AB5158" s="73">
        <f t="shared" si="1603"/>
        <v>0</v>
      </c>
      <c r="AC5158" s="73">
        <f t="shared" si="1596"/>
        <v>0</v>
      </c>
      <c r="AD5158" s="73">
        <f t="shared" si="1597"/>
        <v>0</v>
      </c>
      <c r="AE5158" s="73">
        <v>0</v>
      </c>
    </row>
    <row r="5159" spans="1:31" ht="15" customHeight="1">
      <c r="A5159" s="94"/>
      <c r="B5159" s="6" t="str">
        <f>IFERROR(VLOOKUP(A5159,'Distributor List'!$A$2:$D$77,2,0),"-")</f>
        <v>-</v>
      </c>
      <c r="C5159" s="6" t="str">
        <f>IFERROR(VLOOKUP(A5159,'Distributor List'!$A$2:$D$77,3,0),"-")</f>
        <v>-</v>
      </c>
      <c r="D5159" s="6" t="str">
        <f>IFERROR(VLOOKUP(A5159,'Distributor List'!$A$2:$F$77,6,0),"-")</f>
        <v>-</v>
      </c>
      <c r="E5159" s="6" t="str">
        <f>IFERROR(VLOOKUP(A5159,'Distributor List'!$A$2:$D$77,4,0),"-")</f>
        <v>-</v>
      </c>
      <c r="F5159" s="6" t="str">
        <f>IFERROR(VLOOKUP(H5159,'Price List'!$A$2:$H$109,8,0),"-")</f>
        <v>-</v>
      </c>
      <c r="G5159" s="6" t="str">
        <f>IFERROR(VLOOKUP(A5159,'Distributor List'!$A$2:$E$77,5,0),"-")</f>
        <v>-</v>
      </c>
      <c r="H5159" s="10"/>
      <c r="I5159" s="95"/>
      <c r="J5159" s="92"/>
      <c r="K5159" s="92"/>
      <c r="L5159" s="73">
        <f t="shared" si="1594"/>
        <v>0</v>
      </c>
      <c r="M5159" s="73">
        <f t="shared" si="1591"/>
        <v>0</v>
      </c>
      <c r="N5159" s="73"/>
      <c r="O5159" s="73"/>
      <c r="P5159" s="73"/>
      <c r="Q5159" s="73"/>
      <c r="R5159" s="73">
        <f t="shared" si="1593"/>
        <v>0</v>
      </c>
      <c r="S5159" s="76" t="str">
        <f t="shared" si="1598"/>
        <v>-</v>
      </c>
      <c r="T5159" s="96">
        <v>0</v>
      </c>
      <c r="U5159" s="97"/>
      <c r="V5159" s="73">
        <f t="shared" si="1592"/>
        <v>0</v>
      </c>
      <c r="W5159" s="73">
        <f t="shared" si="1599"/>
        <v>0</v>
      </c>
      <c r="X5159" s="76" t="str">
        <f t="shared" si="1600"/>
        <v>-</v>
      </c>
      <c r="Y5159" s="73">
        <f t="shared" si="1601"/>
        <v>0</v>
      </c>
      <c r="Z5159" s="73">
        <f t="shared" si="1602"/>
        <v>0</v>
      </c>
      <c r="AA5159" s="73">
        <f t="shared" si="1595"/>
        <v>0</v>
      </c>
      <c r="AB5159" s="73">
        <f t="shared" si="1603"/>
        <v>0</v>
      </c>
      <c r="AC5159" s="73">
        <f t="shared" si="1596"/>
        <v>0</v>
      </c>
      <c r="AD5159" s="73">
        <f t="shared" si="1597"/>
        <v>0</v>
      </c>
      <c r="AE5159" s="73">
        <v>0</v>
      </c>
    </row>
    <row r="5160" spans="1:31" ht="15" customHeight="1">
      <c r="A5160" s="94"/>
      <c r="B5160" s="6" t="str">
        <f>IFERROR(VLOOKUP(A5160,'Distributor List'!$A$2:$D$77,2,0),"-")</f>
        <v>-</v>
      </c>
      <c r="C5160" s="6" t="str">
        <f>IFERROR(VLOOKUP(A5160,'Distributor List'!$A$2:$D$77,3,0),"-")</f>
        <v>-</v>
      </c>
      <c r="D5160" s="6" t="str">
        <f>IFERROR(VLOOKUP(A5160,'Distributor List'!$A$2:$F$77,6,0),"-")</f>
        <v>-</v>
      </c>
      <c r="E5160" s="6" t="str">
        <f>IFERROR(VLOOKUP(A5160,'Distributor List'!$A$2:$D$77,4,0),"-")</f>
        <v>-</v>
      </c>
      <c r="F5160" s="6" t="str">
        <f>IFERROR(VLOOKUP(H5160,'Price List'!$A$2:$H$109,8,0),"-")</f>
        <v>-</v>
      </c>
      <c r="G5160" s="6" t="str">
        <f>IFERROR(VLOOKUP(A5160,'Distributor List'!$A$2:$E$77,5,0),"-")</f>
        <v>-</v>
      </c>
      <c r="H5160" s="10"/>
      <c r="I5160" s="95"/>
      <c r="J5160" s="92"/>
      <c r="K5160" s="92"/>
      <c r="L5160" s="73">
        <f t="shared" si="1594"/>
        <v>0</v>
      </c>
      <c r="M5160" s="73">
        <f t="shared" si="1591"/>
        <v>0</v>
      </c>
      <c r="N5160" s="73"/>
      <c r="O5160" s="73"/>
      <c r="P5160" s="73"/>
      <c r="Q5160" s="73"/>
      <c r="R5160" s="73">
        <f t="shared" si="1593"/>
        <v>0</v>
      </c>
      <c r="S5160" s="76" t="str">
        <f t="shared" si="1598"/>
        <v>-</v>
      </c>
      <c r="T5160" s="96">
        <v>0</v>
      </c>
      <c r="U5160" s="97"/>
      <c r="V5160" s="73">
        <f t="shared" si="1592"/>
        <v>0</v>
      </c>
      <c r="W5160" s="73">
        <f t="shared" si="1599"/>
        <v>0</v>
      </c>
      <c r="X5160" s="76" t="str">
        <f t="shared" si="1600"/>
        <v>-</v>
      </c>
      <c r="Y5160" s="73">
        <f t="shared" si="1601"/>
        <v>0</v>
      </c>
      <c r="Z5160" s="73">
        <f t="shared" si="1602"/>
        <v>0</v>
      </c>
      <c r="AA5160" s="73">
        <f t="shared" si="1595"/>
        <v>0</v>
      </c>
      <c r="AB5160" s="73">
        <f t="shared" si="1603"/>
        <v>0</v>
      </c>
      <c r="AC5160" s="73">
        <f t="shared" si="1596"/>
        <v>0</v>
      </c>
      <c r="AD5160" s="73">
        <f t="shared" si="1597"/>
        <v>0</v>
      </c>
      <c r="AE5160" s="73">
        <v>0</v>
      </c>
    </row>
    <row r="5161" spans="1:31" ht="15" customHeight="1">
      <c r="A5161" s="94"/>
      <c r="B5161" s="6" t="str">
        <f>IFERROR(VLOOKUP(A5161,'Distributor List'!$A$2:$D$77,2,0),"-")</f>
        <v>-</v>
      </c>
      <c r="C5161" s="6" t="str">
        <f>IFERROR(VLOOKUP(A5161,'Distributor List'!$A$2:$D$77,3,0),"-")</f>
        <v>-</v>
      </c>
      <c r="D5161" s="6" t="str">
        <f>IFERROR(VLOOKUP(A5161,'Distributor List'!$A$2:$F$77,6,0),"-")</f>
        <v>-</v>
      </c>
      <c r="E5161" s="6" t="str">
        <f>IFERROR(VLOOKUP(A5161,'Distributor List'!$A$2:$D$77,4,0),"-")</f>
        <v>-</v>
      </c>
      <c r="F5161" s="6" t="str">
        <f>IFERROR(VLOOKUP(H5161,'Price List'!$A$2:$H$109,8,0),"-")</f>
        <v>-</v>
      </c>
      <c r="G5161" s="6" t="str">
        <f>IFERROR(VLOOKUP(A5161,'Distributor List'!$A$2:$E$77,5,0),"-")</f>
        <v>-</v>
      </c>
      <c r="H5161" s="10"/>
      <c r="I5161" s="95"/>
      <c r="J5161" s="92"/>
      <c r="K5161" s="92"/>
      <c r="L5161" s="73">
        <f t="shared" si="1594"/>
        <v>0</v>
      </c>
      <c r="M5161" s="73">
        <f t="shared" si="1591"/>
        <v>0</v>
      </c>
      <c r="N5161" s="73"/>
      <c r="O5161" s="73"/>
      <c r="P5161" s="73"/>
      <c r="Q5161" s="73"/>
      <c r="R5161" s="73">
        <f t="shared" si="1593"/>
        <v>0</v>
      </c>
      <c r="S5161" s="76" t="str">
        <f t="shared" si="1598"/>
        <v>-</v>
      </c>
      <c r="T5161" s="96">
        <v>0</v>
      </c>
      <c r="U5161" s="97"/>
      <c r="V5161" s="73">
        <f t="shared" si="1592"/>
        <v>0</v>
      </c>
      <c r="W5161" s="73">
        <f t="shared" si="1599"/>
        <v>0</v>
      </c>
      <c r="X5161" s="76" t="str">
        <f t="shared" si="1600"/>
        <v>-</v>
      </c>
      <c r="Y5161" s="73">
        <f t="shared" si="1601"/>
        <v>0</v>
      </c>
      <c r="Z5161" s="73">
        <f t="shared" si="1602"/>
        <v>0</v>
      </c>
      <c r="AA5161" s="73">
        <f t="shared" si="1595"/>
        <v>0</v>
      </c>
      <c r="AB5161" s="73">
        <f t="shared" si="1603"/>
        <v>0</v>
      </c>
      <c r="AC5161" s="73">
        <f t="shared" si="1596"/>
        <v>0</v>
      </c>
      <c r="AD5161" s="73">
        <f t="shared" si="1597"/>
        <v>0</v>
      </c>
      <c r="AE5161" s="73">
        <v>0</v>
      </c>
    </row>
    <row r="5162" spans="1:31" ht="15" customHeight="1">
      <c r="A5162" s="94"/>
      <c r="B5162" s="6" t="str">
        <f>IFERROR(VLOOKUP(A5162,'Distributor List'!$A$2:$D$77,2,0),"-")</f>
        <v>-</v>
      </c>
      <c r="C5162" s="6" t="str">
        <f>IFERROR(VLOOKUP(A5162,'Distributor List'!$A$2:$D$77,3,0),"-")</f>
        <v>-</v>
      </c>
      <c r="D5162" s="6" t="str">
        <f>IFERROR(VLOOKUP(A5162,'Distributor List'!$A$2:$F$77,6,0),"-")</f>
        <v>-</v>
      </c>
      <c r="E5162" s="6" t="str">
        <f>IFERROR(VLOOKUP(A5162,'Distributor List'!$A$2:$D$77,4,0),"-")</f>
        <v>-</v>
      </c>
      <c r="F5162" s="6" t="str">
        <f>IFERROR(VLOOKUP(H5162,'Price List'!$A$2:$H$109,8,0),"-")</f>
        <v>-</v>
      </c>
      <c r="G5162" s="6" t="str">
        <f>IFERROR(VLOOKUP(A5162,'Distributor List'!$A$2:$E$77,5,0),"-")</f>
        <v>-</v>
      </c>
      <c r="H5162" s="10"/>
      <c r="I5162" s="95"/>
      <c r="J5162" s="92"/>
      <c r="K5162" s="92"/>
      <c r="L5162" s="73">
        <f t="shared" si="1594"/>
        <v>0</v>
      </c>
      <c r="M5162" s="73">
        <f t="shared" ref="M5162:M5225" si="1604">K5162*I5162</f>
        <v>0</v>
      </c>
      <c r="N5162" s="73"/>
      <c r="O5162" s="73"/>
      <c r="P5162" s="73"/>
      <c r="Q5162" s="73"/>
      <c r="R5162" s="73">
        <f t="shared" si="1593"/>
        <v>0</v>
      </c>
      <c r="S5162" s="76" t="str">
        <f t="shared" si="1598"/>
        <v>-</v>
      </c>
      <c r="T5162" s="96">
        <v>0</v>
      </c>
      <c r="U5162" s="97"/>
      <c r="V5162" s="73">
        <f t="shared" si="1592"/>
        <v>0</v>
      </c>
      <c r="W5162" s="73">
        <f t="shared" si="1599"/>
        <v>0</v>
      </c>
      <c r="X5162" s="76" t="str">
        <f t="shared" si="1600"/>
        <v>-</v>
      </c>
      <c r="Y5162" s="73">
        <f t="shared" si="1601"/>
        <v>0</v>
      </c>
      <c r="Z5162" s="73">
        <f t="shared" si="1602"/>
        <v>0</v>
      </c>
      <c r="AA5162" s="73">
        <f t="shared" si="1595"/>
        <v>0</v>
      </c>
      <c r="AB5162" s="73">
        <f t="shared" si="1603"/>
        <v>0</v>
      </c>
      <c r="AC5162" s="73">
        <f t="shared" si="1596"/>
        <v>0</v>
      </c>
      <c r="AD5162" s="73">
        <f t="shared" si="1597"/>
        <v>0</v>
      </c>
      <c r="AE5162" s="73">
        <v>0</v>
      </c>
    </row>
    <row r="5163" spans="1:31" ht="15" customHeight="1">
      <c r="A5163" s="94"/>
      <c r="B5163" s="6" t="str">
        <f>IFERROR(VLOOKUP(A5163,'Distributor List'!$A$2:$D$77,2,0),"-")</f>
        <v>-</v>
      </c>
      <c r="C5163" s="6" t="str">
        <f>IFERROR(VLOOKUP(A5163,'Distributor List'!$A$2:$D$77,3,0),"-")</f>
        <v>-</v>
      </c>
      <c r="D5163" s="6" t="str">
        <f>IFERROR(VLOOKUP(A5163,'Distributor List'!$A$2:$F$77,6,0),"-")</f>
        <v>-</v>
      </c>
      <c r="E5163" s="6" t="str">
        <f>IFERROR(VLOOKUP(A5163,'Distributor List'!$A$2:$D$77,4,0),"-")</f>
        <v>-</v>
      </c>
      <c r="F5163" s="6" t="str">
        <f>IFERROR(VLOOKUP(H5163,'Price List'!$A$2:$H$109,8,0),"-")</f>
        <v>-</v>
      </c>
      <c r="G5163" s="6" t="str">
        <f>IFERROR(VLOOKUP(A5163,'Distributor List'!$A$2:$E$77,5,0),"-")</f>
        <v>-</v>
      </c>
      <c r="H5163" s="10"/>
      <c r="I5163" s="95"/>
      <c r="J5163" s="92"/>
      <c r="K5163" s="92"/>
      <c r="L5163" s="73">
        <f t="shared" si="1594"/>
        <v>0</v>
      </c>
      <c r="M5163" s="73">
        <f t="shared" si="1604"/>
        <v>0</v>
      </c>
      <c r="N5163" s="73"/>
      <c r="O5163" s="73"/>
      <c r="P5163" s="73"/>
      <c r="Q5163" s="73"/>
      <c r="R5163" s="73">
        <f t="shared" si="1593"/>
        <v>0</v>
      </c>
      <c r="S5163" s="76" t="str">
        <f t="shared" si="1598"/>
        <v>-</v>
      </c>
      <c r="T5163" s="96">
        <v>0</v>
      </c>
      <c r="U5163" s="97"/>
      <c r="V5163" s="73">
        <f t="shared" si="1592"/>
        <v>0</v>
      </c>
      <c r="W5163" s="73">
        <f t="shared" si="1599"/>
        <v>0</v>
      </c>
      <c r="X5163" s="76" t="str">
        <f t="shared" si="1600"/>
        <v>-</v>
      </c>
      <c r="Y5163" s="73">
        <f t="shared" si="1601"/>
        <v>0</v>
      </c>
      <c r="Z5163" s="73">
        <f t="shared" si="1602"/>
        <v>0</v>
      </c>
      <c r="AA5163" s="73">
        <f t="shared" si="1595"/>
        <v>0</v>
      </c>
      <c r="AB5163" s="73">
        <f t="shared" si="1603"/>
        <v>0</v>
      </c>
      <c r="AC5163" s="73">
        <f t="shared" si="1596"/>
        <v>0</v>
      </c>
      <c r="AD5163" s="73">
        <f t="shared" si="1597"/>
        <v>0</v>
      </c>
      <c r="AE5163" s="73">
        <v>0</v>
      </c>
    </row>
    <row r="5164" spans="1:31" ht="15" customHeight="1">
      <c r="A5164" s="94"/>
      <c r="B5164" s="6" t="str">
        <f>IFERROR(VLOOKUP(A5164,'Distributor List'!$A$2:$D$77,2,0),"-")</f>
        <v>-</v>
      </c>
      <c r="C5164" s="6" t="str">
        <f>IFERROR(VLOOKUP(A5164,'Distributor List'!$A$2:$D$77,3,0),"-")</f>
        <v>-</v>
      </c>
      <c r="D5164" s="6" t="str">
        <f>IFERROR(VLOOKUP(A5164,'Distributor List'!$A$2:$F$77,6,0),"-")</f>
        <v>-</v>
      </c>
      <c r="E5164" s="6" t="str">
        <f>IFERROR(VLOOKUP(A5164,'Distributor List'!$A$2:$D$77,4,0),"-")</f>
        <v>-</v>
      </c>
      <c r="F5164" s="6" t="str">
        <f>IFERROR(VLOOKUP(H5164,'Price List'!$A$2:$H$109,8,0),"-")</f>
        <v>-</v>
      </c>
      <c r="G5164" s="6" t="str">
        <f>IFERROR(VLOOKUP(A5164,'Distributor List'!$A$2:$E$77,5,0),"-")</f>
        <v>-</v>
      </c>
      <c r="H5164" s="10"/>
      <c r="I5164" s="95"/>
      <c r="J5164" s="92"/>
      <c r="K5164" s="92"/>
      <c r="L5164" s="73">
        <f t="shared" si="1594"/>
        <v>0</v>
      </c>
      <c r="M5164" s="73">
        <f t="shared" si="1604"/>
        <v>0</v>
      </c>
      <c r="N5164" s="73"/>
      <c r="O5164" s="73"/>
      <c r="P5164" s="73"/>
      <c r="Q5164" s="73"/>
      <c r="R5164" s="73">
        <f t="shared" si="1593"/>
        <v>0</v>
      </c>
      <c r="S5164" s="76" t="str">
        <f t="shared" si="1598"/>
        <v>-</v>
      </c>
      <c r="T5164" s="96">
        <v>0</v>
      </c>
      <c r="U5164" s="97"/>
      <c r="V5164" s="73">
        <f t="shared" ref="V5164:V5227" si="1605">T5164*I5164</f>
        <v>0</v>
      </c>
      <c r="W5164" s="73">
        <f t="shared" si="1599"/>
        <v>0</v>
      </c>
      <c r="X5164" s="76" t="str">
        <f t="shared" si="1600"/>
        <v>-</v>
      </c>
      <c r="Y5164" s="73">
        <f t="shared" si="1601"/>
        <v>0</v>
      </c>
      <c r="Z5164" s="73">
        <f t="shared" si="1602"/>
        <v>0</v>
      </c>
      <c r="AA5164" s="73">
        <f t="shared" si="1595"/>
        <v>0</v>
      </c>
      <c r="AB5164" s="73">
        <f t="shared" si="1603"/>
        <v>0</v>
      </c>
      <c r="AC5164" s="73">
        <f t="shared" si="1596"/>
        <v>0</v>
      </c>
      <c r="AD5164" s="73">
        <f t="shared" si="1597"/>
        <v>0</v>
      </c>
      <c r="AE5164" s="73">
        <v>0</v>
      </c>
    </row>
    <row r="5165" spans="1:31" ht="15" customHeight="1">
      <c r="A5165" s="94"/>
      <c r="B5165" s="6" t="str">
        <f>IFERROR(VLOOKUP(A5165,'Distributor List'!$A$2:$D$77,2,0),"-")</f>
        <v>-</v>
      </c>
      <c r="C5165" s="6" t="str">
        <f>IFERROR(VLOOKUP(A5165,'Distributor List'!$A$2:$D$77,3,0),"-")</f>
        <v>-</v>
      </c>
      <c r="D5165" s="6" t="str">
        <f>IFERROR(VLOOKUP(A5165,'Distributor List'!$A$2:$F$77,6,0),"-")</f>
        <v>-</v>
      </c>
      <c r="E5165" s="6" t="str">
        <f>IFERROR(VLOOKUP(A5165,'Distributor List'!$A$2:$D$77,4,0),"-")</f>
        <v>-</v>
      </c>
      <c r="F5165" s="6" t="str">
        <f>IFERROR(VLOOKUP(H5165,'Price List'!$A$2:$H$109,8,0),"-")</f>
        <v>-</v>
      </c>
      <c r="G5165" s="6" t="str">
        <f>IFERROR(VLOOKUP(A5165,'Distributor List'!$A$2:$E$77,5,0),"-")</f>
        <v>-</v>
      </c>
      <c r="H5165" s="10"/>
      <c r="I5165" s="95"/>
      <c r="J5165" s="92"/>
      <c r="K5165" s="92"/>
      <c r="L5165" s="73">
        <f t="shared" si="1594"/>
        <v>0</v>
      </c>
      <c r="M5165" s="73">
        <f t="shared" si="1604"/>
        <v>0</v>
      </c>
      <c r="N5165" s="73"/>
      <c r="O5165" s="73"/>
      <c r="P5165" s="73"/>
      <c r="Q5165" s="73"/>
      <c r="R5165" s="73">
        <f t="shared" si="1593"/>
        <v>0</v>
      </c>
      <c r="S5165" s="76" t="str">
        <f t="shared" si="1598"/>
        <v>-</v>
      </c>
      <c r="T5165" s="96">
        <v>0</v>
      </c>
      <c r="U5165" s="97"/>
      <c r="V5165" s="73">
        <f t="shared" si="1605"/>
        <v>0</v>
      </c>
      <c r="W5165" s="73">
        <f t="shared" si="1599"/>
        <v>0</v>
      </c>
      <c r="X5165" s="76" t="str">
        <f t="shared" si="1600"/>
        <v>-</v>
      </c>
      <c r="Y5165" s="73">
        <f t="shared" si="1601"/>
        <v>0</v>
      </c>
      <c r="Z5165" s="73">
        <f t="shared" si="1602"/>
        <v>0</v>
      </c>
      <c r="AA5165" s="73">
        <f t="shared" si="1595"/>
        <v>0</v>
      </c>
      <c r="AB5165" s="73">
        <f t="shared" si="1603"/>
        <v>0</v>
      </c>
      <c r="AC5165" s="73">
        <f t="shared" si="1596"/>
        <v>0</v>
      </c>
      <c r="AD5165" s="73">
        <f t="shared" si="1597"/>
        <v>0</v>
      </c>
      <c r="AE5165" s="73">
        <v>0</v>
      </c>
    </row>
    <row r="5166" spans="1:31" ht="15" customHeight="1">
      <c r="A5166" s="94"/>
      <c r="B5166" s="6" t="str">
        <f>IFERROR(VLOOKUP(A5166,'Distributor List'!$A$2:$D$77,2,0),"-")</f>
        <v>-</v>
      </c>
      <c r="C5166" s="6" t="str">
        <f>IFERROR(VLOOKUP(A5166,'Distributor List'!$A$2:$D$77,3,0),"-")</f>
        <v>-</v>
      </c>
      <c r="D5166" s="6" t="str">
        <f>IFERROR(VLOOKUP(A5166,'Distributor List'!$A$2:$F$77,6,0),"-")</f>
        <v>-</v>
      </c>
      <c r="E5166" s="6" t="str">
        <f>IFERROR(VLOOKUP(A5166,'Distributor List'!$A$2:$D$77,4,0),"-")</f>
        <v>-</v>
      </c>
      <c r="F5166" s="6" t="str">
        <f>IFERROR(VLOOKUP(H5166,'Price List'!$A$2:$H$109,8,0),"-")</f>
        <v>-</v>
      </c>
      <c r="G5166" s="6" t="str">
        <f>IFERROR(VLOOKUP(A5166,'Distributor List'!$A$2:$E$77,5,0),"-")</f>
        <v>-</v>
      </c>
      <c r="H5166" s="10"/>
      <c r="I5166" s="95"/>
      <c r="J5166" s="92"/>
      <c r="K5166" s="92"/>
      <c r="L5166" s="73">
        <f t="shared" si="1594"/>
        <v>0</v>
      </c>
      <c r="M5166" s="73">
        <f t="shared" si="1604"/>
        <v>0</v>
      </c>
      <c r="N5166" s="73"/>
      <c r="O5166" s="73"/>
      <c r="P5166" s="73"/>
      <c r="Q5166" s="73"/>
      <c r="R5166" s="73">
        <f t="shared" si="1593"/>
        <v>0</v>
      </c>
      <c r="S5166" s="76" t="str">
        <f t="shared" si="1598"/>
        <v>-</v>
      </c>
      <c r="T5166" s="96">
        <v>0</v>
      </c>
      <c r="U5166" s="97"/>
      <c r="V5166" s="73">
        <f t="shared" si="1605"/>
        <v>0</v>
      </c>
      <c r="W5166" s="73">
        <f t="shared" si="1599"/>
        <v>0</v>
      </c>
      <c r="X5166" s="76" t="str">
        <f t="shared" si="1600"/>
        <v>-</v>
      </c>
      <c r="Y5166" s="73">
        <f t="shared" si="1601"/>
        <v>0</v>
      </c>
      <c r="Z5166" s="73">
        <f t="shared" si="1602"/>
        <v>0</v>
      </c>
      <c r="AA5166" s="73">
        <f t="shared" si="1595"/>
        <v>0</v>
      </c>
      <c r="AB5166" s="73">
        <f t="shared" si="1603"/>
        <v>0</v>
      </c>
      <c r="AC5166" s="73">
        <f t="shared" si="1596"/>
        <v>0</v>
      </c>
      <c r="AD5166" s="73">
        <f t="shared" si="1597"/>
        <v>0</v>
      </c>
      <c r="AE5166" s="73">
        <v>0</v>
      </c>
    </row>
    <row r="5167" spans="1:31" ht="15" customHeight="1">
      <c r="A5167" s="94"/>
      <c r="B5167" s="6" t="str">
        <f>IFERROR(VLOOKUP(A5167,'Distributor List'!$A$2:$D$77,2,0),"-")</f>
        <v>-</v>
      </c>
      <c r="C5167" s="6" t="str">
        <f>IFERROR(VLOOKUP(A5167,'Distributor List'!$A$2:$D$77,3,0),"-")</f>
        <v>-</v>
      </c>
      <c r="D5167" s="6" t="str">
        <f>IFERROR(VLOOKUP(A5167,'Distributor List'!$A$2:$F$77,6,0),"-")</f>
        <v>-</v>
      </c>
      <c r="E5167" s="6" t="str">
        <f>IFERROR(VLOOKUP(A5167,'Distributor List'!$A$2:$D$77,4,0),"-")</f>
        <v>-</v>
      </c>
      <c r="F5167" s="6" t="str">
        <f>IFERROR(VLOOKUP(H5167,'Price List'!$A$2:$H$109,8,0),"-")</f>
        <v>-</v>
      </c>
      <c r="G5167" s="6" t="str">
        <f>IFERROR(VLOOKUP(A5167,'Distributor List'!$A$2:$E$77,5,0),"-")</f>
        <v>-</v>
      </c>
      <c r="H5167" s="10"/>
      <c r="I5167" s="95"/>
      <c r="J5167" s="92"/>
      <c r="K5167" s="92"/>
      <c r="L5167" s="73">
        <f t="shared" si="1594"/>
        <v>0</v>
      </c>
      <c r="M5167" s="73">
        <f t="shared" si="1604"/>
        <v>0</v>
      </c>
      <c r="N5167" s="73"/>
      <c r="O5167" s="73"/>
      <c r="P5167" s="73"/>
      <c r="Q5167" s="73"/>
      <c r="R5167" s="73">
        <f t="shared" si="1593"/>
        <v>0</v>
      </c>
      <c r="S5167" s="76" t="str">
        <f t="shared" si="1598"/>
        <v>-</v>
      </c>
      <c r="T5167" s="96">
        <v>0</v>
      </c>
      <c r="U5167" s="97"/>
      <c r="V5167" s="73">
        <f t="shared" si="1605"/>
        <v>0</v>
      </c>
      <c r="W5167" s="73">
        <f t="shared" si="1599"/>
        <v>0</v>
      </c>
      <c r="X5167" s="76" t="str">
        <f t="shared" si="1600"/>
        <v>-</v>
      </c>
      <c r="Y5167" s="73">
        <f t="shared" si="1601"/>
        <v>0</v>
      </c>
      <c r="Z5167" s="73">
        <f t="shared" si="1602"/>
        <v>0</v>
      </c>
      <c r="AA5167" s="73">
        <f t="shared" si="1595"/>
        <v>0</v>
      </c>
      <c r="AB5167" s="73">
        <f t="shared" si="1603"/>
        <v>0</v>
      </c>
      <c r="AC5167" s="73">
        <f t="shared" si="1596"/>
        <v>0</v>
      </c>
      <c r="AD5167" s="73">
        <f t="shared" si="1597"/>
        <v>0</v>
      </c>
      <c r="AE5167" s="73">
        <v>0</v>
      </c>
    </row>
    <row r="5168" spans="1:31" ht="15" customHeight="1">
      <c r="A5168" s="94"/>
      <c r="B5168" s="6" t="str">
        <f>IFERROR(VLOOKUP(A5168,'Distributor List'!$A$2:$D$77,2,0),"-")</f>
        <v>-</v>
      </c>
      <c r="C5168" s="6" t="str">
        <f>IFERROR(VLOOKUP(A5168,'Distributor List'!$A$2:$D$77,3,0),"-")</f>
        <v>-</v>
      </c>
      <c r="D5168" s="6" t="str">
        <f>IFERROR(VLOOKUP(A5168,'Distributor List'!$A$2:$F$77,6,0),"-")</f>
        <v>-</v>
      </c>
      <c r="E5168" s="6" t="str">
        <f>IFERROR(VLOOKUP(A5168,'Distributor List'!$A$2:$D$77,4,0),"-")</f>
        <v>-</v>
      </c>
      <c r="F5168" s="6" t="str">
        <f>IFERROR(VLOOKUP(H5168,'Price List'!$A$2:$H$109,8,0),"-")</f>
        <v>-</v>
      </c>
      <c r="G5168" s="6" t="str">
        <f>IFERROR(VLOOKUP(A5168,'Distributor List'!$A$2:$E$77,5,0),"-")</f>
        <v>-</v>
      </c>
      <c r="H5168" s="10"/>
      <c r="I5168" s="95"/>
      <c r="J5168" s="92"/>
      <c r="K5168" s="92"/>
      <c r="L5168" s="73">
        <f t="shared" si="1594"/>
        <v>0</v>
      </c>
      <c r="M5168" s="73">
        <f t="shared" si="1604"/>
        <v>0</v>
      </c>
      <c r="N5168" s="73"/>
      <c r="O5168" s="73"/>
      <c r="P5168" s="73"/>
      <c r="Q5168" s="73"/>
      <c r="R5168" s="73">
        <f t="shared" si="1593"/>
        <v>0</v>
      </c>
      <c r="S5168" s="76" t="str">
        <f t="shared" si="1598"/>
        <v>-</v>
      </c>
      <c r="T5168" s="96">
        <v>0</v>
      </c>
      <c r="U5168" s="97"/>
      <c r="V5168" s="73">
        <f t="shared" si="1605"/>
        <v>0</v>
      </c>
      <c r="W5168" s="73">
        <f t="shared" si="1599"/>
        <v>0</v>
      </c>
      <c r="X5168" s="76" t="str">
        <f t="shared" si="1600"/>
        <v>-</v>
      </c>
      <c r="Y5168" s="73">
        <f t="shared" si="1601"/>
        <v>0</v>
      </c>
      <c r="Z5168" s="73">
        <f t="shared" si="1602"/>
        <v>0</v>
      </c>
      <c r="AA5168" s="73">
        <f t="shared" si="1595"/>
        <v>0</v>
      </c>
      <c r="AB5168" s="73">
        <f t="shared" si="1603"/>
        <v>0</v>
      </c>
      <c r="AC5168" s="73">
        <f t="shared" si="1596"/>
        <v>0</v>
      </c>
      <c r="AD5168" s="73">
        <f t="shared" si="1597"/>
        <v>0</v>
      </c>
      <c r="AE5168" s="73">
        <v>0</v>
      </c>
    </row>
    <row r="5169" spans="1:31" ht="15" customHeight="1">
      <c r="A5169" s="94"/>
      <c r="B5169" s="6" t="str">
        <f>IFERROR(VLOOKUP(A5169,'Distributor List'!$A$2:$D$77,2,0),"-")</f>
        <v>-</v>
      </c>
      <c r="C5169" s="6" t="str">
        <f>IFERROR(VLOOKUP(A5169,'Distributor List'!$A$2:$D$77,3,0),"-")</f>
        <v>-</v>
      </c>
      <c r="D5169" s="6" t="str">
        <f>IFERROR(VLOOKUP(A5169,'Distributor List'!$A$2:$F$77,6,0),"-")</f>
        <v>-</v>
      </c>
      <c r="E5169" s="6" t="str">
        <f>IFERROR(VLOOKUP(A5169,'Distributor List'!$A$2:$D$77,4,0),"-")</f>
        <v>-</v>
      </c>
      <c r="F5169" s="6" t="str">
        <f>IFERROR(VLOOKUP(H5169,'Price List'!$A$2:$H$109,8,0),"-")</f>
        <v>-</v>
      </c>
      <c r="G5169" s="6" t="str">
        <f>IFERROR(VLOOKUP(A5169,'Distributor List'!$A$2:$E$77,5,0),"-")</f>
        <v>-</v>
      </c>
      <c r="H5169" s="10"/>
      <c r="I5169" s="95"/>
      <c r="J5169" s="92"/>
      <c r="K5169" s="92"/>
      <c r="L5169" s="73">
        <f t="shared" si="1594"/>
        <v>0</v>
      </c>
      <c r="M5169" s="73">
        <f t="shared" si="1604"/>
        <v>0</v>
      </c>
      <c r="N5169" s="73"/>
      <c r="O5169" s="73"/>
      <c r="P5169" s="73"/>
      <c r="Q5169" s="73"/>
      <c r="R5169" s="73">
        <f t="shared" ref="R5169:R5232" si="1606">Q5169*I5169</f>
        <v>0</v>
      </c>
      <c r="S5169" s="76" t="str">
        <f t="shared" si="1598"/>
        <v>-</v>
      </c>
      <c r="T5169" s="96">
        <v>0</v>
      </c>
      <c r="U5169" s="97"/>
      <c r="V5169" s="73">
        <f t="shared" si="1605"/>
        <v>0</v>
      </c>
      <c r="W5169" s="73">
        <f t="shared" si="1599"/>
        <v>0</v>
      </c>
      <c r="X5169" s="76" t="str">
        <f t="shared" si="1600"/>
        <v>-</v>
      </c>
      <c r="Y5169" s="73">
        <f t="shared" si="1601"/>
        <v>0</v>
      </c>
      <c r="Z5169" s="73">
        <f t="shared" si="1602"/>
        <v>0</v>
      </c>
      <c r="AA5169" s="73">
        <f t="shared" si="1595"/>
        <v>0</v>
      </c>
      <c r="AB5169" s="73">
        <f t="shared" si="1603"/>
        <v>0</v>
      </c>
      <c r="AC5169" s="73">
        <f t="shared" si="1596"/>
        <v>0</v>
      </c>
      <c r="AD5169" s="73">
        <f t="shared" si="1597"/>
        <v>0</v>
      </c>
      <c r="AE5169" s="73">
        <v>0</v>
      </c>
    </row>
    <row r="5170" spans="1:31" ht="15" customHeight="1">
      <c r="A5170" s="94"/>
      <c r="B5170" s="6" t="str">
        <f>IFERROR(VLOOKUP(A5170,'Distributor List'!$A$2:$D$77,2,0),"-")</f>
        <v>-</v>
      </c>
      <c r="C5170" s="6" t="str">
        <f>IFERROR(VLOOKUP(A5170,'Distributor List'!$A$2:$D$77,3,0),"-")</f>
        <v>-</v>
      </c>
      <c r="D5170" s="6" t="str">
        <f>IFERROR(VLOOKUP(A5170,'Distributor List'!$A$2:$F$77,6,0),"-")</f>
        <v>-</v>
      </c>
      <c r="E5170" s="6" t="str">
        <f>IFERROR(VLOOKUP(A5170,'Distributor List'!$A$2:$D$77,4,0),"-")</f>
        <v>-</v>
      </c>
      <c r="F5170" s="6" t="str">
        <f>IFERROR(VLOOKUP(H5170,'Price List'!$A$2:$H$109,8,0),"-")</f>
        <v>-</v>
      </c>
      <c r="G5170" s="6" t="str">
        <f>IFERROR(VLOOKUP(A5170,'Distributor List'!$A$2:$E$77,5,0),"-")</f>
        <v>-</v>
      </c>
      <c r="H5170" s="10"/>
      <c r="I5170" s="95"/>
      <c r="J5170" s="92"/>
      <c r="K5170" s="92"/>
      <c r="L5170" s="73">
        <f t="shared" ref="L5170:L5233" si="1607">J5170*I5170</f>
        <v>0</v>
      </c>
      <c r="M5170" s="73">
        <f t="shared" si="1604"/>
        <v>0</v>
      </c>
      <c r="N5170" s="73"/>
      <c r="O5170" s="73"/>
      <c r="P5170" s="73"/>
      <c r="Q5170" s="73"/>
      <c r="R5170" s="73">
        <f t="shared" si="1606"/>
        <v>0</v>
      </c>
      <c r="S5170" s="76" t="str">
        <f t="shared" si="1598"/>
        <v>-</v>
      </c>
      <c r="T5170" s="96">
        <v>0</v>
      </c>
      <c r="U5170" s="97"/>
      <c r="V5170" s="73">
        <f t="shared" si="1605"/>
        <v>0</v>
      </c>
      <c r="W5170" s="73">
        <f t="shared" si="1599"/>
        <v>0</v>
      </c>
      <c r="X5170" s="76" t="str">
        <f t="shared" si="1600"/>
        <v>-</v>
      </c>
      <c r="Y5170" s="73">
        <f t="shared" si="1601"/>
        <v>0</v>
      </c>
      <c r="Z5170" s="73">
        <f t="shared" si="1602"/>
        <v>0</v>
      </c>
      <c r="AA5170" s="73">
        <f t="shared" si="1595"/>
        <v>0</v>
      </c>
      <c r="AB5170" s="73">
        <f t="shared" si="1603"/>
        <v>0</v>
      </c>
      <c r="AC5170" s="73">
        <f t="shared" si="1596"/>
        <v>0</v>
      </c>
      <c r="AD5170" s="73">
        <f t="shared" si="1597"/>
        <v>0</v>
      </c>
      <c r="AE5170" s="73">
        <v>0</v>
      </c>
    </row>
    <row r="5171" spans="1:31" ht="15" customHeight="1">
      <c r="A5171" s="94"/>
      <c r="B5171" s="6" t="str">
        <f>IFERROR(VLOOKUP(A5171,'Distributor List'!$A$2:$D$77,2,0),"-")</f>
        <v>-</v>
      </c>
      <c r="C5171" s="6" t="str">
        <f>IFERROR(VLOOKUP(A5171,'Distributor List'!$A$2:$D$77,3,0),"-")</f>
        <v>-</v>
      </c>
      <c r="D5171" s="6" t="str">
        <f>IFERROR(VLOOKUP(A5171,'Distributor List'!$A$2:$F$77,6,0),"-")</f>
        <v>-</v>
      </c>
      <c r="E5171" s="6" t="str">
        <f>IFERROR(VLOOKUP(A5171,'Distributor List'!$A$2:$D$77,4,0),"-")</f>
        <v>-</v>
      </c>
      <c r="F5171" s="6" t="str">
        <f>IFERROR(VLOOKUP(H5171,'Price List'!$A$2:$H$109,8,0),"-")</f>
        <v>-</v>
      </c>
      <c r="G5171" s="6" t="str">
        <f>IFERROR(VLOOKUP(A5171,'Distributor List'!$A$2:$E$77,5,0),"-")</f>
        <v>-</v>
      </c>
      <c r="H5171" s="10"/>
      <c r="I5171" s="95"/>
      <c r="J5171" s="92"/>
      <c r="K5171" s="92"/>
      <c r="L5171" s="73">
        <f t="shared" si="1607"/>
        <v>0</v>
      </c>
      <c r="M5171" s="73">
        <f t="shared" si="1604"/>
        <v>0</v>
      </c>
      <c r="N5171" s="73"/>
      <c r="O5171" s="73"/>
      <c r="P5171" s="73"/>
      <c r="Q5171" s="73"/>
      <c r="R5171" s="73">
        <f t="shared" si="1606"/>
        <v>0</v>
      </c>
      <c r="S5171" s="76" t="str">
        <f t="shared" si="1598"/>
        <v>-</v>
      </c>
      <c r="T5171" s="96">
        <v>0</v>
      </c>
      <c r="U5171" s="97"/>
      <c r="V5171" s="73">
        <f t="shared" si="1605"/>
        <v>0</v>
      </c>
      <c r="W5171" s="73">
        <f t="shared" si="1599"/>
        <v>0</v>
      </c>
      <c r="X5171" s="76" t="str">
        <f t="shared" si="1600"/>
        <v>-</v>
      </c>
      <c r="Y5171" s="73">
        <f t="shared" si="1601"/>
        <v>0</v>
      </c>
      <c r="Z5171" s="73">
        <f t="shared" si="1602"/>
        <v>0</v>
      </c>
      <c r="AA5171" s="73">
        <f t="shared" si="1595"/>
        <v>0</v>
      </c>
      <c r="AB5171" s="73">
        <f t="shared" si="1603"/>
        <v>0</v>
      </c>
      <c r="AC5171" s="73">
        <f t="shared" si="1596"/>
        <v>0</v>
      </c>
      <c r="AD5171" s="73">
        <f t="shared" si="1597"/>
        <v>0</v>
      </c>
      <c r="AE5171" s="73">
        <v>0</v>
      </c>
    </row>
    <row r="5172" spans="1:31" ht="15" customHeight="1">
      <c r="A5172" s="94"/>
      <c r="B5172" s="6" t="str">
        <f>IFERROR(VLOOKUP(A5172,'Distributor List'!$A$2:$D$77,2,0),"-")</f>
        <v>-</v>
      </c>
      <c r="C5172" s="6" t="str">
        <f>IFERROR(VLOOKUP(A5172,'Distributor List'!$A$2:$D$77,3,0),"-")</f>
        <v>-</v>
      </c>
      <c r="D5172" s="6" t="str">
        <f>IFERROR(VLOOKUP(A5172,'Distributor List'!$A$2:$F$77,6,0),"-")</f>
        <v>-</v>
      </c>
      <c r="E5172" s="6" t="str">
        <f>IFERROR(VLOOKUP(A5172,'Distributor List'!$A$2:$D$77,4,0),"-")</f>
        <v>-</v>
      </c>
      <c r="F5172" s="6" t="str">
        <f>IFERROR(VLOOKUP(H5172,'Price List'!$A$2:$H$109,8,0),"-")</f>
        <v>-</v>
      </c>
      <c r="G5172" s="6" t="str">
        <f>IFERROR(VLOOKUP(A5172,'Distributor List'!$A$2:$E$77,5,0),"-")</f>
        <v>-</v>
      </c>
      <c r="H5172" s="10"/>
      <c r="I5172" s="95"/>
      <c r="J5172" s="92"/>
      <c r="K5172" s="92"/>
      <c r="L5172" s="73">
        <f t="shared" si="1607"/>
        <v>0</v>
      </c>
      <c r="M5172" s="73">
        <f t="shared" si="1604"/>
        <v>0</v>
      </c>
      <c r="N5172" s="73"/>
      <c r="O5172" s="73"/>
      <c r="P5172" s="73"/>
      <c r="Q5172" s="73"/>
      <c r="R5172" s="73">
        <f t="shared" si="1606"/>
        <v>0</v>
      </c>
      <c r="S5172" s="76" t="str">
        <f t="shared" si="1598"/>
        <v>-</v>
      </c>
      <c r="T5172" s="96">
        <v>0</v>
      </c>
      <c r="U5172" s="97"/>
      <c r="V5172" s="73">
        <f t="shared" si="1605"/>
        <v>0</v>
      </c>
      <c r="W5172" s="73">
        <f t="shared" si="1599"/>
        <v>0</v>
      </c>
      <c r="X5172" s="76" t="str">
        <f t="shared" si="1600"/>
        <v>-</v>
      </c>
      <c r="Y5172" s="73">
        <f t="shared" si="1601"/>
        <v>0</v>
      </c>
      <c r="Z5172" s="73">
        <f t="shared" si="1602"/>
        <v>0</v>
      </c>
      <c r="AA5172" s="73">
        <f t="shared" si="1595"/>
        <v>0</v>
      </c>
      <c r="AB5172" s="73">
        <f t="shared" si="1603"/>
        <v>0</v>
      </c>
      <c r="AC5172" s="73">
        <f t="shared" si="1596"/>
        <v>0</v>
      </c>
      <c r="AD5172" s="73">
        <f t="shared" si="1597"/>
        <v>0</v>
      </c>
      <c r="AE5172" s="73">
        <v>0</v>
      </c>
    </row>
    <row r="5173" spans="1:31" ht="15" customHeight="1">
      <c r="A5173" s="94"/>
      <c r="B5173" s="6" t="str">
        <f>IFERROR(VLOOKUP(A5173,'Distributor List'!$A$2:$D$77,2,0),"-")</f>
        <v>-</v>
      </c>
      <c r="C5173" s="6" t="str">
        <f>IFERROR(VLOOKUP(A5173,'Distributor List'!$A$2:$D$77,3,0),"-")</f>
        <v>-</v>
      </c>
      <c r="D5173" s="6" t="str">
        <f>IFERROR(VLOOKUP(A5173,'Distributor List'!$A$2:$F$77,6,0),"-")</f>
        <v>-</v>
      </c>
      <c r="E5173" s="6" t="str">
        <f>IFERROR(VLOOKUP(A5173,'Distributor List'!$A$2:$D$77,4,0),"-")</f>
        <v>-</v>
      </c>
      <c r="F5173" s="6" t="str">
        <f>IFERROR(VLOOKUP(H5173,'Price List'!$A$2:$H$109,8,0),"-")</f>
        <v>-</v>
      </c>
      <c r="G5173" s="6" t="str">
        <f>IFERROR(VLOOKUP(A5173,'Distributor List'!$A$2:$E$77,5,0),"-")</f>
        <v>-</v>
      </c>
      <c r="H5173" s="10"/>
      <c r="I5173" s="95"/>
      <c r="J5173" s="92"/>
      <c r="K5173" s="92"/>
      <c r="L5173" s="73">
        <f t="shared" si="1607"/>
        <v>0</v>
      </c>
      <c r="M5173" s="73">
        <f t="shared" si="1604"/>
        <v>0</v>
      </c>
      <c r="N5173" s="73"/>
      <c r="O5173" s="73"/>
      <c r="P5173" s="73"/>
      <c r="Q5173" s="73"/>
      <c r="R5173" s="73">
        <f t="shared" si="1606"/>
        <v>0</v>
      </c>
      <c r="S5173" s="76" t="str">
        <f t="shared" si="1598"/>
        <v>-</v>
      </c>
      <c r="T5173" s="96">
        <v>0</v>
      </c>
      <c r="U5173" s="97"/>
      <c r="V5173" s="73">
        <f t="shared" si="1605"/>
        <v>0</v>
      </c>
      <c r="W5173" s="73">
        <f t="shared" si="1599"/>
        <v>0</v>
      </c>
      <c r="X5173" s="76" t="str">
        <f t="shared" si="1600"/>
        <v>-</v>
      </c>
      <c r="Y5173" s="73">
        <f t="shared" si="1601"/>
        <v>0</v>
      </c>
      <c r="Z5173" s="73">
        <f t="shared" si="1602"/>
        <v>0</v>
      </c>
      <c r="AA5173" s="73">
        <f t="shared" si="1595"/>
        <v>0</v>
      </c>
      <c r="AB5173" s="73">
        <f t="shared" si="1603"/>
        <v>0</v>
      </c>
      <c r="AC5173" s="73">
        <f t="shared" si="1596"/>
        <v>0</v>
      </c>
      <c r="AD5173" s="73">
        <f t="shared" si="1597"/>
        <v>0</v>
      </c>
      <c r="AE5173" s="73">
        <v>0</v>
      </c>
    </row>
    <row r="5174" spans="1:31" ht="15" customHeight="1">
      <c r="A5174" s="94"/>
      <c r="B5174" s="6" t="str">
        <f>IFERROR(VLOOKUP(A5174,'Distributor List'!$A$2:$D$77,2,0),"-")</f>
        <v>-</v>
      </c>
      <c r="C5174" s="6" t="str">
        <f>IFERROR(VLOOKUP(A5174,'Distributor List'!$A$2:$D$77,3,0),"-")</f>
        <v>-</v>
      </c>
      <c r="D5174" s="6" t="str">
        <f>IFERROR(VLOOKUP(A5174,'Distributor List'!$A$2:$F$77,6,0),"-")</f>
        <v>-</v>
      </c>
      <c r="E5174" s="6" t="str">
        <f>IFERROR(VLOOKUP(A5174,'Distributor List'!$A$2:$D$77,4,0),"-")</f>
        <v>-</v>
      </c>
      <c r="F5174" s="6" t="str">
        <f>IFERROR(VLOOKUP(H5174,'Price List'!$A$2:$H$109,8,0),"-")</f>
        <v>-</v>
      </c>
      <c r="G5174" s="6" t="str">
        <f>IFERROR(VLOOKUP(A5174,'Distributor List'!$A$2:$E$77,5,0),"-")</f>
        <v>-</v>
      </c>
      <c r="H5174" s="10"/>
      <c r="I5174" s="95"/>
      <c r="J5174" s="92"/>
      <c r="K5174" s="92"/>
      <c r="L5174" s="73">
        <f t="shared" si="1607"/>
        <v>0</v>
      </c>
      <c r="M5174" s="73">
        <f t="shared" si="1604"/>
        <v>0</v>
      </c>
      <c r="N5174" s="73"/>
      <c r="O5174" s="73"/>
      <c r="P5174" s="73"/>
      <c r="Q5174" s="73"/>
      <c r="R5174" s="73">
        <f t="shared" si="1606"/>
        <v>0</v>
      </c>
      <c r="S5174" s="76" t="str">
        <f t="shared" si="1598"/>
        <v>-</v>
      </c>
      <c r="T5174" s="96">
        <v>0</v>
      </c>
      <c r="U5174" s="97"/>
      <c r="V5174" s="73">
        <f t="shared" si="1605"/>
        <v>0</v>
      </c>
      <c r="W5174" s="73">
        <f t="shared" si="1599"/>
        <v>0</v>
      </c>
      <c r="X5174" s="76" t="str">
        <f t="shared" si="1600"/>
        <v>-</v>
      </c>
      <c r="Y5174" s="73">
        <f t="shared" si="1601"/>
        <v>0</v>
      </c>
      <c r="Z5174" s="73">
        <f t="shared" si="1602"/>
        <v>0</v>
      </c>
      <c r="AA5174" s="73">
        <f t="shared" si="1595"/>
        <v>0</v>
      </c>
      <c r="AB5174" s="73">
        <f t="shared" si="1603"/>
        <v>0</v>
      </c>
      <c r="AC5174" s="73">
        <f t="shared" si="1596"/>
        <v>0</v>
      </c>
      <c r="AD5174" s="73">
        <f t="shared" si="1597"/>
        <v>0</v>
      </c>
      <c r="AE5174" s="73">
        <v>0</v>
      </c>
    </row>
    <row r="5175" spans="1:31" ht="15" customHeight="1">
      <c r="A5175" s="94"/>
      <c r="B5175" s="6" t="str">
        <f>IFERROR(VLOOKUP(A5175,'Distributor List'!$A$2:$D$77,2,0),"-")</f>
        <v>-</v>
      </c>
      <c r="C5175" s="6" t="str">
        <f>IFERROR(VLOOKUP(A5175,'Distributor List'!$A$2:$D$77,3,0),"-")</f>
        <v>-</v>
      </c>
      <c r="D5175" s="6" t="str">
        <f>IFERROR(VLOOKUP(A5175,'Distributor List'!$A$2:$F$77,6,0),"-")</f>
        <v>-</v>
      </c>
      <c r="E5175" s="6" t="str">
        <f>IFERROR(VLOOKUP(A5175,'Distributor List'!$A$2:$D$77,4,0),"-")</f>
        <v>-</v>
      </c>
      <c r="F5175" s="6" t="str">
        <f>IFERROR(VLOOKUP(H5175,'Price List'!$A$2:$H$109,8,0),"-")</f>
        <v>-</v>
      </c>
      <c r="G5175" s="6" t="str">
        <f>IFERROR(VLOOKUP(A5175,'Distributor List'!$A$2:$E$77,5,0),"-")</f>
        <v>-</v>
      </c>
      <c r="H5175" s="10"/>
      <c r="I5175" s="95"/>
      <c r="J5175" s="92"/>
      <c r="K5175" s="92"/>
      <c r="L5175" s="73">
        <f t="shared" si="1607"/>
        <v>0</v>
      </c>
      <c r="M5175" s="73">
        <f t="shared" si="1604"/>
        <v>0</v>
      </c>
      <c r="N5175" s="73"/>
      <c r="O5175" s="73"/>
      <c r="P5175" s="73"/>
      <c r="Q5175" s="73"/>
      <c r="R5175" s="73">
        <f t="shared" si="1606"/>
        <v>0</v>
      </c>
      <c r="S5175" s="76" t="str">
        <f t="shared" si="1598"/>
        <v>-</v>
      </c>
      <c r="T5175" s="96">
        <v>0</v>
      </c>
      <c r="U5175" s="97"/>
      <c r="V5175" s="73">
        <f t="shared" si="1605"/>
        <v>0</v>
      </c>
      <c r="W5175" s="73">
        <f t="shared" si="1599"/>
        <v>0</v>
      </c>
      <c r="X5175" s="76" t="str">
        <f t="shared" si="1600"/>
        <v>-</v>
      </c>
      <c r="Y5175" s="73">
        <f t="shared" si="1601"/>
        <v>0</v>
      </c>
      <c r="Z5175" s="73">
        <f t="shared" si="1602"/>
        <v>0</v>
      </c>
      <c r="AA5175" s="73">
        <f t="shared" si="1595"/>
        <v>0</v>
      </c>
      <c r="AB5175" s="73">
        <f t="shared" si="1603"/>
        <v>0</v>
      </c>
      <c r="AC5175" s="73">
        <f t="shared" si="1596"/>
        <v>0</v>
      </c>
      <c r="AD5175" s="73">
        <f t="shared" si="1597"/>
        <v>0</v>
      </c>
      <c r="AE5175" s="73">
        <v>0</v>
      </c>
    </row>
    <row r="5176" spans="1:31" ht="15" customHeight="1">
      <c r="A5176" s="94"/>
      <c r="B5176" s="6" t="str">
        <f>IFERROR(VLOOKUP(A5176,'Distributor List'!$A$2:$D$77,2,0),"-")</f>
        <v>-</v>
      </c>
      <c r="C5176" s="6" t="str">
        <f>IFERROR(VLOOKUP(A5176,'Distributor List'!$A$2:$D$77,3,0),"-")</f>
        <v>-</v>
      </c>
      <c r="D5176" s="6" t="str">
        <f>IFERROR(VLOOKUP(A5176,'Distributor List'!$A$2:$F$77,6,0),"-")</f>
        <v>-</v>
      </c>
      <c r="E5176" s="6" t="str">
        <f>IFERROR(VLOOKUP(A5176,'Distributor List'!$A$2:$D$77,4,0),"-")</f>
        <v>-</v>
      </c>
      <c r="F5176" s="6" t="str">
        <f>IFERROR(VLOOKUP(H5176,'Price List'!$A$2:$H$109,8,0),"-")</f>
        <v>-</v>
      </c>
      <c r="G5176" s="6" t="str">
        <f>IFERROR(VLOOKUP(A5176,'Distributor List'!$A$2:$E$77,5,0),"-")</f>
        <v>-</v>
      </c>
      <c r="H5176" s="10"/>
      <c r="I5176" s="95"/>
      <c r="J5176" s="92"/>
      <c r="K5176" s="92"/>
      <c r="L5176" s="73">
        <f t="shared" si="1607"/>
        <v>0</v>
      </c>
      <c r="M5176" s="73">
        <f t="shared" si="1604"/>
        <v>0</v>
      </c>
      <c r="N5176" s="73"/>
      <c r="O5176" s="73"/>
      <c r="P5176" s="73"/>
      <c r="Q5176" s="73"/>
      <c r="R5176" s="73">
        <f t="shared" si="1606"/>
        <v>0</v>
      </c>
      <c r="S5176" s="76" t="str">
        <f t="shared" si="1598"/>
        <v>-</v>
      </c>
      <c r="T5176" s="96">
        <v>0</v>
      </c>
      <c r="U5176" s="97"/>
      <c r="V5176" s="73">
        <f t="shared" si="1605"/>
        <v>0</v>
      </c>
      <c r="W5176" s="73">
        <f t="shared" si="1599"/>
        <v>0</v>
      </c>
      <c r="X5176" s="76" t="str">
        <f t="shared" si="1600"/>
        <v>-</v>
      </c>
      <c r="Y5176" s="73">
        <f t="shared" si="1601"/>
        <v>0</v>
      </c>
      <c r="Z5176" s="73">
        <f t="shared" si="1602"/>
        <v>0</v>
      </c>
      <c r="AA5176" s="73">
        <f t="shared" si="1595"/>
        <v>0</v>
      </c>
      <c r="AB5176" s="73">
        <f t="shared" si="1603"/>
        <v>0</v>
      </c>
      <c r="AC5176" s="73">
        <f t="shared" si="1596"/>
        <v>0</v>
      </c>
      <c r="AD5176" s="73">
        <f t="shared" si="1597"/>
        <v>0</v>
      </c>
      <c r="AE5176" s="73">
        <v>0</v>
      </c>
    </row>
    <row r="5177" spans="1:31" ht="15" customHeight="1">
      <c r="A5177" s="94"/>
      <c r="B5177" s="6" t="str">
        <f>IFERROR(VLOOKUP(A5177,'Distributor List'!$A$2:$D$77,2,0),"-")</f>
        <v>-</v>
      </c>
      <c r="C5177" s="6" t="str">
        <f>IFERROR(VLOOKUP(A5177,'Distributor List'!$A$2:$D$77,3,0),"-")</f>
        <v>-</v>
      </c>
      <c r="D5177" s="6" t="str">
        <f>IFERROR(VLOOKUP(A5177,'Distributor List'!$A$2:$F$77,6,0),"-")</f>
        <v>-</v>
      </c>
      <c r="E5177" s="6" t="str">
        <f>IFERROR(VLOOKUP(A5177,'Distributor List'!$A$2:$D$77,4,0),"-")</f>
        <v>-</v>
      </c>
      <c r="F5177" s="6" t="str">
        <f>IFERROR(VLOOKUP(H5177,'Price List'!$A$2:$H$109,8,0),"-")</f>
        <v>-</v>
      </c>
      <c r="G5177" s="6" t="str">
        <f>IFERROR(VLOOKUP(A5177,'Distributor List'!$A$2:$E$77,5,0),"-")</f>
        <v>-</v>
      </c>
      <c r="H5177" s="10"/>
      <c r="I5177" s="95"/>
      <c r="J5177" s="92"/>
      <c r="K5177" s="92"/>
      <c r="L5177" s="73">
        <f t="shared" si="1607"/>
        <v>0</v>
      </c>
      <c r="M5177" s="73">
        <f t="shared" si="1604"/>
        <v>0</v>
      </c>
      <c r="N5177" s="73"/>
      <c r="O5177" s="73"/>
      <c r="P5177" s="73"/>
      <c r="Q5177" s="73"/>
      <c r="R5177" s="73">
        <f t="shared" si="1606"/>
        <v>0</v>
      </c>
      <c r="S5177" s="76" t="str">
        <f t="shared" si="1598"/>
        <v>-</v>
      </c>
      <c r="T5177" s="96">
        <v>0</v>
      </c>
      <c r="U5177" s="97"/>
      <c r="V5177" s="73">
        <f t="shared" si="1605"/>
        <v>0</v>
      </c>
      <c r="W5177" s="73">
        <f t="shared" si="1599"/>
        <v>0</v>
      </c>
      <c r="X5177" s="76" t="str">
        <f t="shared" si="1600"/>
        <v>-</v>
      </c>
      <c r="Y5177" s="73">
        <f t="shared" si="1601"/>
        <v>0</v>
      </c>
      <c r="Z5177" s="73">
        <f t="shared" si="1602"/>
        <v>0</v>
      </c>
      <c r="AA5177" s="73">
        <f t="shared" si="1595"/>
        <v>0</v>
      </c>
      <c r="AB5177" s="73">
        <f t="shared" si="1603"/>
        <v>0</v>
      </c>
      <c r="AC5177" s="73">
        <f t="shared" si="1596"/>
        <v>0</v>
      </c>
      <c r="AD5177" s="73">
        <f t="shared" si="1597"/>
        <v>0</v>
      </c>
      <c r="AE5177" s="73">
        <v>0</v>
      </c>
    </row>
    <row r="5178" spans="1:31" ht="15" customHeight="1">
      <c r="A5178" s="94"/>
      <c r="B5178" s="6" t="str">
        <f>IFERROR(VLOOKUP(A5178,'Distributor List'!$A$2:$D$77,2,0),"-")</f>
        <v>-</v>
      </c>
      <c r="C5178" s="6" t="str">
        <f>IFERROR(VLOOKUP(A5178,'Distributor List'!$A$2:$D$77,3,0),"-")</f>
        <v>-</v>
      </c>
      <c r="D5178" s="6" t="str">
        <f>IFERROR(VLOOKUP(A5178,'Distributor List'!$A$2:$F$77,6,0),"-")</f>
        <v>-</v>
      </c>
      <c r="E5178" s="6" t="str">
        <f>IFERROR(VLOOKUP(A5178,'Distributor List'!$A$2:$D$77,4,0),"-")</f>
        <v>-</v>
      </c>
      <c r="F5178" s="6" t="str">
        <f>IFERROR(VLOOKUP(H5178,'Price List'!$A$2:$H$109,8,0),"-")</f>
        <v>-</v>
      </c>
      <c r="G5178" s="6" t="str">
        <f>IFERROR(VLOOKUP(A5178,'Distributor List'!$A$2:$E$77,5,0),"-")</f>
        <v>-</v>
      </c>
      <c r="H5178" s="10"/>
      <c r="I5178" s="95"/>
      <c r="J5178" s="92"/>
      <c r="K5178" s="92"/>
      <c r="L5178" s="73">
        <f t="shared" si="1607"/>
        <v>0</v>
      </c>
      <c r="M5178" s="73">
        <f t="shared" si="1604"/>
        <v>0</v>
      </c>
      <c r="N5178" s="73"/>
      <c r="O5178" s="73"/>
      <c r="P5178" s="73"/>
      <c r="Q5178" s="73"/>
      <c r="R5178" s="73">
        <f t="shared" si="1606"/>
        <v>0</v>
      </c>
      <c r="S5178" s="76" t="str">
        <f t="shared" si="1598"/>
        <v>-</v>
      </c>
      <c r="T5178" s="96">
        <v>0</v>
      </c>
      <c r="U5178" s="97"/>
      <c r="V5178" s="73">
        <f t="shared" si="1605"/>
        <v>0</v>
      </c>
      <c r="W5178" s="73">
        <f t="shared" si="1599"/>
        <v>0</v>
      </c>
      <c r="X5178" s="76" t="str">
        <f t="shared" si="1600"/>
        <v>-</v>
      </c>
      <c r="Y5178" s="73">
        <f t="shared" si="1601"/>
        <v>0</v>
      </c>
      <c r="Z5178" s="73">
        <f t="shared" si="1602"/>
        <v>0</v>
      </c>
      <c r="AA5178" s="73">
        <f t="shared" si="1595"/>
        <v>0</v>
      </c>
      <c r="AB5178" s="73">
        <f t="shared" si="1603"/>
        <v>0</v>
      </c>
      <c r="AC5178" s="73">
        <f t="shared" si="1596"/>
        <v>0</v>
      </c>
      <c r="AD5178" s="73">
        <f t="shared" si="1597"/>
        <v>0</v>
      </c>
      <c r="AE5178" s="73">
        <v>0</v>
      </c>
    </row>
    <row r="5179" spans="1:31" ht="15" customHeight="1">
      <c r="A5179" s="94"/>
      <c r="B5179" s="6" t="str">
        <f>IFERROR(VLOOKUP(A5179,'Distributor List'!$A$2:$D$77,2,0),"-")</f>
        <v>-</v>
      </c>
      <c r="C5179" s="6" t="str">
        <f>IFERROR(VLOOKUP(A5179,'Distributor List'!$A$2:$D$77,3,0),"-")</f>
        <v>-</v>
      </c>
      <c r="D5179" s="6" t="str">
        <f>IFERROR(VLOOKUP(A5179,'Distributor List'!$A$2:$F$77,6,0),"-")</f>
        <v>-</v>
      </c>
      <c r="E5179" s="6" t="str">
        <f>IFERROR(VLOOKUP(A5179,'Distributor List'!$A$2:$D$77,4,0),"-")</f>
        <v>-</v>
      </c>
      <c r="F5179" s="6" t="str">
        <f>IFERROR(VLOOKUP(H5179,'Price List'!$A$2:$H$109,8,0),"-")</f>
        <v>-</v>
      </c>
      <c r="G5179" s="6" t="str">
        <f>IFERROR(VLOOKUP(A5179,'Distributor List'!$A$2:$E$77,5,0),"-")</f>
        <v>-</v>
      </c>
      <c r="H5179" s="10"/>
      <c r="I5179" s="95"/>
      <c r="J5179" s="92"/>
      <c r="K5179" s="92"/>
      <c r="L5179" s="73">
        <f t="shared" si="1607"/>
        <v>0</v>
      </c>
      <c r="M5179" s="73">
        <f t="shared" si="1604"/>
        <v>0</v>
      </c>
      <c r="N5179" s="73"/>
      <c r="O5179" s="73"/>
      <c r="P5179" s="73"/>
      <c r="Q5179" s="73"/>
      <c r="R5179" s="73">
        <f t="shared" si="1606"/>
        <v>0</v>
      </c>
      <c r="S5179" s="76" t="str">
        <f t="shared" si="1598"/>
        <v>-</v>
      </c>
      <c r="T5179" s="96">
        <v>0</v>
      </c>
      <c r="U5179" s="97"/>
      <c r="V5179" s="73">
        <f t="shared" si="1605"/>
        <v>0</v>
      </c>
      <c r="W5179" s="73">
        <f t="shared" si="1599"/>
        <v>0</v>
      </c>
      <c r="X5179" s="76" t="str">
        <f t="shared" si="1600"/>
        <v>-</v>
      </c>
      <c r="Y5179" s="73">
        <f t="shared" si="1601"/>
        <v>0</v>
      </c>
      <c r="Z5179" s="73">
        <f t="shared" si="1602"/>
        <v>0</v>
      </c>
      <c r="AA5179" s="73">
        <f t="shared" si="1595"/>
        <v>0</v>
      </c>
      <c r="AB5179" s="73">
        <f t="shared" si="1603"/>
        <v>0</v>
      </c>
      <c r="AC5179" s="73">
        <f t="shared" si="1596"/>
        <v>0</v>
      </c>
      <c r="AD5179" s="73">
        <f t="shared" si="1597"/>
        <v>0</v>
      </c>
      <c r="AE5179" s="73">
        <v>0</v>
      </c>
    </row>
    <row r="5180" spans="1:31" ht="15" customHeight="1">
      <c r="A5180" s="94"/>
      <c r="B5180" s="6" t="str">
        <f>IFERROR(VLOOKUP(A5180,'Distributor List'!$A$2:$D$77,2,0),"-")</f>
        <v>-</v>
      </c>
      <c r="C5180" s="6" t="str">
        <f>IFERROR(VLOOKUP(A5180,'Distributor List'!$A$2:$D$77,3,0),"-")</f>
        <v>-</v>
      </c>
      <c r="D5180" s="6" t="str">
        <f>IFERROR(VLOOKUP(A5180,'Distributor List'!$A$2:$F$77,6,0),"-")</f>
        <v>-</v>
      </c>
      <c r="E5180" s="6" t="str">
        <f>IFERROR(VLOOKUP(A5180,'Distributor List'!$A$2:$D$77,4,0),"-")</f>
        <v>-</v>
      </c>
      <c r="F5180" s="6" t="str">
        <f>IFERROR(VLOOKUP(H5180,'Price List'!$A$2:$H$109,8,0),"-")</f>
        <v>-</v>
      </c>
      <c r="G5180" s="6" t="str">
        <f>IFERROR(VLOOKUP(A5180,'Distributor List'!$A$2:$E$77,5,0),"-")</f>
        <v>-</v>
      </c>
      <c r="H5180" s="10"/>
      <c r="I5180" s="95"/>
      <c r="J5180" s="92"/>
      <c r="K5180" s="92"/>
      <c r="L5180" s="73">
        <f t="shared" si="1607"/>
        <v>0</v>
      </c>
      <c r="M5180" s="73">
        <f t="shared" si="1604"/>
        <v>0</v>
      </c>
      <c r="N5180" s="73"/>
      <c r="O5180" s="73"/>
      <c r="P5180" s="73"/>
      <c r="Q5180" s="73"/>
      <c r="R5180" s="73">
        <f t="shared" si="1606"/>
        <v>0</v>
      </c>
      <c r="S5180" s="76" t="str">
        <f t="shared" si="1598"/>
        <v>-</v>
      </c>
      <c r="T5180" s="96">
        <v>0</v>
      </c>
      <c r="U5180" s="97"/>
      <c r="V5180" s="73">
        <f t="shared" si="1605"/>
        <v>0</v>
      </c>
      <c r="W5180" s="73">
        <f t="shared" si="1599"/>
        <v>0</v>
      </c>
      <c r="X5180" s="76" t="str">
        <f t="shared" si="1600"/>
        <v>-</v>
      </c>
      <c r="Y5180" s="73">
        <f t="shared" si="1601"/>
        <v>0</v>
      </c>
      <c r="Z5180" s="73">
        <f t="shared" si="1602"/>
        <v>0</v>
      </c>
      <c r="AA5180" s="73">
        <f t="shared" si="1595"/>
        <v>0</v>
      </c>
      <c r="AB5180" s="73">
        <f t="shared" si="1603"/>
        <v>0</v>
      </c>
      <c r="AC5180" s="73">
        <f t="shared" si="1596"/>
        <v>0</v>
      </c>
      <c r="AD5180" s="73">
        <f t="shared" si="1597"/>
        <v>0</v>
      </c>
      <c r="AE5180" s="73">
        <v>0</v>
      </c>
    </row>
    <row r="5181" spans="1:31" ht="15" customHeight="1">
      <c r="A5181" s="94"/>
      <c r="B5181" s="6" t="str">
        <f>IFERROR(VLOOKUP(A5181,'Distributor List'!$A$2:$D$77,2,0),"-")</f>
        <v>-</v>
      </c>
      <c r="C5181" s="6" t="str">
        <f>IFERROR(VLOOKUP(A5181,'Distributor List'!$A$2:$D$77,3,0),"-")</f>
        <v>-</v>
      </c>
      <c r="D5181" s="6" t="str">
        <f>IFERROR(VLOOKUP(A5181,'Distributor List'!$A$2:$F$77,6,0),"-")</f>
        <v>-</v>
      </c>
      <c r="E5181" s="6" t="str">
        <f>IFERROR(VLOOKUP(A5181,'Distributor List'!$A$2:$D$77,4,0),"-")</f>
        <v>-</v>
      </c>
      <c r="F5181" s="6" t="str">
        <f>IFERROR(VLOOKUP(H5181,'Price List'!$A$2:$H$109,8,0),"-")</f>
        <v>-</v>
      </c>
      <c r="G5181" s="6" t="str">
        <f>IFERROR(VLOOKUP(A5181,'Distributor List'!$A$2:$E$77,5,0),"-")</f>
        <v>-</v>
      </c>
      <c r="H5181" s="10"/>
      <c r="I5181" s="95"/>
      <c r="J5181" s="92"/>
      <c r="K5181" s="92"/>
      <c r="L5181" s="73">
        <f t="shared" si="1607"/>
        <v>0</v>
      </c>
      <c r="M5181" s="73">
        <f t="shared" si="1604"/>
        <v>0</v>
      </c>
      <c r="N5181" s="73"/>
      <c r="O5181" s="73"/>
      <c r="P5181" s="73"/>
      <c r="Q5181" s="73"/>
      <c r="R5181" s="73">
        <f t="shared" si="1606"/>
        <v>0</v>
      </c>
      <c r="S5181" s="76" t="str">
        <f t="shared" si="1598"/>
        <v>-</v>
      </c>
      <c r="T5181" s="96">
        <v>0</v>
      </c>
      <c r="U5181" s="97"/>
      <c r="V5181" s="73">
        <f t="shared" si="1605"/>
        <v>0</v>
      </c>
      <c r="W5181" s="73">
        <f t="shared" si="1599"/>
        <v>0</v>
      </c>
      <c r="X5181" s="76" t="str">
        <f t="shared" si="1600"/>
        <v>-</v>
      </c>
      <c r="Y5181" s="73">
        <f t="shared" si="1601"/>
        <v>0</v>
      </c>
      <c r="Z5181" s="73">
        <f t="shared" si="1602"/>
        <v>0</v>
      </c>
      <c r="AA5181" s="73">
        <f t="shared" ref="AA5181:AA5243" si="1608">Z5181*I5181</f>
        <v>0</v>
      </c>
      <c r="AB5181" s="73">
        <f t="shared" si="1603"/>
        <v>0</v>
      </c>
      <c r="AC5181" s="73">
        <f t="shared" ref="AC5181:AC5243" si="1609">AB5181*I5181</f>
        <v>0</v>
      </c>
      <c r="AD5181" s="73">
        <f t="shared" ref="AD5181:AD5243" si="1610">Y5181*I5181</f>
        <v>0</v>
      </c>
      <c r="AE5181" s="73">
        <v>0</v>
      </c>
    </row>
    <row r="5182" spans="1:31" ht="15" customHeight="1">
      <c r="A5182" s="94"/>
      <c r="B5182" s="6" t="str">
        <f>IFERROR(VLOOKUP(A5182,'Distributor List'!$A$2:$D$77,2,0),"-")</f>
        <v>-</v>
      </c>
      <c r="C5182" s="6" t="str">
        <f>IFERROR(VLOOKUP(A5182,'Distributor List'!$A$2:$D$77,3,0),"-")</f>
        <v>-</v>
      </c>
      <c r="D5182" s="6" t="str">
        <f>IFERROR(VLOOKUP(A5182,'Distributor List'!$A$2:$F$77,6,0),"-")</f>
        <v>-</v>
      </c>
      <c r="E5182" s="6" t="str">
        <f>IFERROR(VLOOKUP(A5182,'Distributor List'!$A$2:$D$77,4,0),"-")</f>
        <v>-</v>
      </c>
      <c r="F5182" s="6" t="str">
        <f>IFERROR(VLOOKUP(H5182,'Price List'!$A$2:$H$109,8,0),"-")</f>
        <v>-</v>
      </c>
      <c r="G5182" s="6" t="str">
        <f>IFERROR(VLOOKUP(A5182,'Distributor List'!$A$2:$E$77,5,0),"-")</f>
        <v>-</v>
      </c>
      <c r="H5182" s="10"/>
      <c r="I5182" s="95"/>
      <c r="J5182" s="92"/>
      <c r="K5182" s="92"/>
      <c r="L5182" s="73">
        <f t="shared" si="1607"/>
        <v>0</v>
      </c>
      <c r="M5182" s="73">
        <f t="shared" si="1604"/>
        <v>0</v>
      </c>
      <c r="N5182" s="73"/>
      <c r="O5182" s="73"/>
      <c r="P5182" s="73"/>
      <c r="Q5182" s="73"/>
      <c r="R5182" s="73">
        <f t="shared" si="1606"/>
        <v>0</v>
      </c>
      <c r="S5182" s="76" t="str">
        <f t="shared" si="1598"/>
        <v>-</v>
      </c>
      <c r="T5182" s="96">
        <v>0</v>
      </c>
      <c r="U5182" s="97"/>
      <c r="V5182" s="73">
        <f t="shared" si="1605"/>
        <v>0</v>
      </c>
      <c r="W5182" s="73">
        <f t="shared" si="1599"/>
        <v>0</v>
      </c>
      <c r="X5182" s="76" t="str">
        <f t="shared" si="1600"/>
        <v>-</v>
      </c>
      <c r="Y5182" s="73">
        <f t="shared" si="1601"/>
        <v>0</v>
      </c>
      <c r="Z5182" s="73">
        <f t="shared" si="1602"/>
        <v>0</v>
      </c>
      <c r="AA5182" s="73">
        <f t="shared" si="1608"/>
        <v>0</v>
      </c>
      <c r="AB5182" s="73">
        <f t="shared" si="1603"/>
        <v>0</v>
      </c>
      <c r="AC5182" s="73">
        <f t="shared" si="1609"/>
        <v>0</v>
      </c>
      <c r="AD5182" s="73">
        <f t="shared" si="1610"/>
        <v>0</v>
      </c>
      <c r="AE5182" s="73">
        <v>0</v>
      </c>
    </row>
    <row r="5183" spans="1:31" ht="15" customHeight="1">
      <c r="A5183" s="94"/>
      <c r="B5183" s="6" t="str">
        <f>IFERROR(VLOOKUP(A5183,'Distributor List'!$A$2:$D$77,2,0),"-")</f>
        <v>-</v>
      </c>
      <c r="C5183" s="6" t="str">
        <f>IFERROR(VLOOKUP(A5183,'Distributor List'!$A$2:$D$77,3,0),"-")</f>
        <v>-</v>
      </c>
      <c r="D5183" s="6" t="str">
        <f>IFERROR(VLOOKUP(A5183,'Distributor List'!$A$2:$F$77,6,0),"-")</f>
        <v>-</v>
      </c>
      <c r="E5183" s="6" t="str">
        <f>IFERROR(VLOOKUP(A5183,'Distributor List'!$A$2:$D$77,4,0),"-")</f>
        <v>-</v>
      </c>
      <c r="F5183" s="6" t="str">
        <f>IFERROR(VLOOKUP(H5183,'Price List'!$A$2:$H$109,8,0),"-")</f>
        <v>-</v>
      </c>
      <c r="G5183" s="6" t="str">
        <f>IFERROR(VLOOKUP(A5183,'Distributor List'!$A$2:$E$77,5,0),"-")</f>
        <v>-</v>
      </c>
      <c r="H5183" s="10"/>
      <c r="I5183" s="95"/>
      <c r="J5183" s="92"/>
      <c r="K5183" s="92"/>
      <c r="L5183" s="73">
        <f t="shared" si="1607"/>
        <v>0</v>
      </c>
      <c r="M5183" s="73">
        <f t="shared" si="1604"/>
        <v>0</v>
      </c>
      <c r="N5183" s="73"/>
      <c r="O5183" s="73"/>
      <c r="P5183" s="73"/>
      <c r="Q5183" s="73"/>
      <c r="R5183" s="73">
        <f t="shared" si="1606"/>
        <v>0</v>
      </c>
      <c r="S5183" s="76" t="str">
        <f t="shared" si="1598"/>
        <v>-</v>
      </c>
      <c r="T5183" s="96">
        <v>0</v>
      </c>
      <c r="U5183" s="97"/>
      <c r="V5183" s="73">
        <f t="shared" si="1605"/>
        <v>0</v>
      </c>
      <c r="W5183" s="73">
        <f t="shared" si="1599"/>
        <v>0</v>
      </c>
      <c r="X5183" s="76" t="str">
        <f t="shared" si="1600"/>
        <v>-</v>
      </c>
      <c r="Y5183" s="73">
        <f t="shared" si="1601"/>
        <v>0</v>
      </c>
      <c r="Z5183" s="73">
        <f t="shared" si="1602"/>
        <v>0</v>
      </c>
      <c r="AA5183" s="73">
        <f t="shared" si="1608"/>
        <v>0</v>
      </c>
      <c r="AB5183" s="73">
        <f t="shared" si="1603"/>
        <v>0</v>
      </c>
      <c r="AC5183" s="73">
        <f t="shared" si="1609"/>
        <v>0</v>
      </c>
      <c r="AD5183" s="73">
        <f t="shared" si="1610"/>
        <v>0</v>
      </c>
      <c r="AE5183" s="73">
        <v>0</v>
      </c>
    </row>
    <row r="5184" spans="1:31" ht="15" customHeight="1">
      <c r="A5184" s="94"/>
      <c r="B5184" s="6" t="str">
        <f>IFERROR(VLOOKUP(A5184,'Distributor List'!$A$2:$D$77,2,0),"-")</f>
        <v>-</v>
      </c>
      <c r="C5184" s="6" t="str">
        <f>IFERROR(VLOOKUP(A5184,'Distributor List'!$A$2:$D$77,3,0),"-")</f>
        <v>-</v>
      </c>
      <c r="D5184" s="6" t="str">
        <f>IFERROR(VLOOKUP(A5184,'Distributor List'!$A$2:$F$77,6,0),"-")</f>
        <v>-</v>
      </c>
      <c r="E5184" s="6" t="str">
        <f>IFERROR(VLOOKUP(A5184,'Distributor List'!$A$2:$D$77,4,0),"-")</f>
        <v>-</v>
      </c>
      <c r="F5184" s="6" t="str">
        <f>IFERROR(VLOOKUP(H5184,'Price List'!$A$2:$H$109,8,0),"-")</f>
        <v>-</v>
      </c>
      <c r="G5184" s="6" t="str">
        <f>IFERROR(VLOOKUP(A5184,'Distributor List'!$A$2:$E$77,5,0),"-")</f>
        <v>-</v>
      </c>
      <c r="H5184" s="10"/>
      <c r="I5184" s="95"/>
      <c r="J5184" s="92"/>
      <c r="K5184" s="92"/>
      <c r="L5184" s="73">
        <f t="shared" si="1607"/>
        <v>0</v>
      </c>
      <c r="M5184" s="73">
        <f t="shared" si="1604"/>
        <v>0</v>
      </c>
      <c r="N5184" s="73"/>
      <c r="O5184" s="73"/>
      <c r="P5184" s="73"/>
      <c r="Q5184" s="73"/>
      <c r="R5184" s="73">
        <f t="shared" si="1606"/>
        <v>0</v>
      </c>
      <c r="S5184" s="76" t="str">
        <f t="shared" si="1598"/>
        <v>-</v>
      </c>
      <c r="T5184" s="96">
        <v>0</v>
      </c>
      <c r="U5184" s="97"/>
      <c r="V5184" s="73">
        <f t="shared" si="1605"/>
        <v>0</v>
      </c>
      <c r="W5184" s="73">
        <f t="shared" si="1599"/>
        <v>0</v>
      </c>
      <c r="X5184" s="76" t="str">
        <f t="shared" si="1600"/>
        <v>-</v>
      </c>
      <c r="Y5184" s="73">
        <f t="shared" si="1601"/>
        <v>0</v>
      </c>
      <c r="Z5184" s="73">
        <f t="shared" si="1602"/>
        <v>0</v>
      </c>
      <c r="AA5184" s="73">
        <f t="shared" si="1608"/>
        <v>0</v>
      </c>
      <c r="AB5184" s="73">
        <f t="shared" si="1603"/>
        <v>0</v>
      </c>
      <c r="AC5184" s="73">
        <f t="shared" si="1609"/>
        <v>0</v>
      </c>
      <c r="AD5184" s="73">
        <f t="shared" si="1610"/>
        <v>0</v>
      </c>
      <c r="AE5184" s="73">
        <v>0</v>
      </c>
    </row>
    <row r="5185" spans="1:31" ht="15" customHeight="1">
      <c r="A5185" s="94"/>
      <c r="B5185" s="6" t="str">
        <f>IFERROR(VLOOKUP(A5185,'Distributor List'!$A$2:$D$77,2,0),"-")</f>
        <v>-</v>
      </c>
      <c r="C5185" s="6" t="str">
        <f>IFERROR(VLOOKUP(A5185,'Distributor List'!$A$2:$D$77,3,0),"-")</f>
        <v>-</v>
      </c>
      <c r="D5185" s="6" t="str">
        <f>IFERROR(VLOOKUP(A5185,'Distributor List'!$A$2:$F$77,6,0),"-")</f>
        <v>-</v>
      </c>
      <c r="E5185" s="6" t="str">
        <f>IFERROR(VLOOKUP(A5185,'Distributor List'!$A$2:$D$77,4,0),"-")</f>
        <v>-</v>
      </c>
      <c r="F5185" s="6" t="str">
        <f>IFERROR(VLOOKUP(H5185,'Price List'!$A$2:$H$109,8,0),"-")</f>
        <v>-</v>
      </c>
      <c r="G5185" s="6" t="str">
        <f>IFERROR(VLOOKUP(A5185,'Distributor List'!$A$2:$E$77,5,0),"-")</f>
        <v>-</v>
      </c>
      <c r="H5185" s="10"/>
      <c r="I5185" s="95"/>
      <c r="J5185" s="92"/>
      <c r="K5185" s="92"/>
      <c r="L5185" s="73">
        <f t="shared" si="1607"/>
        <v>0</v>
      </c>
      <c r="M5185" s="73">
        <f t="shared" si="1604"/>
        <v>0</v>
      </c>
      <c r="N5185" s="73"/>
      <c r="O5185" s="73"/>
      <c r="P5185" s="73"/>
      <c r="Q5185" s="73"/>
      <c r="R5185" s="73">
        <f t="shared" si="1606"/>
        <v>0</v>
      </c>
      <c r="S5185" s="76" t="str">
        <f t="shared" si="1598"/>
        <v>-</v>
      </c>
      <c r="T5185" s="96">
        <v>0</v>
      </c>
      <c r="U5185" s="97"/>
      <c r="V5185" s="73">
        <f t="shared" si="1605"/>
        <v>0</v>
      </c>
      <c r="W5185" s="73">
        <f t="shared" si="1599"/>
        <v>0</v>
      </c>
      <c r="X5185" s="76" t="str">
        <f t="shared" si="1600"/>
        <v>-</v>
      </c>
      <c r="Y5185" s="73">
        <f t="shared" si="1601"/>
        <v>0</v>
      </c>
      <c r="Z5185" s="73">
        <f t="shared" si="1602"/>
        <v>0</v>
      </c>
      <c r="AA5185" s="73">
        <f t="shared" si="1608"/>
        <v>0</v>
      </c>
      <c r="AB5185" s="73">
        <f t="shared" si="1603"/>
        <v>0</v>
      </c>
      <c r="AC5185" s="73">
        <f t="shared" si="1609"/>
        <v>0</v>
      </c>
      <c r="AD5185" s="73">
        <f t="shared" si="1610"/>
        <v>0</v>
      </c>
      <c r="AE5185" s="73">
        <v>0</v>
      </c>
    </row>
    <row r="5186" spans="1:31" ht="15" customHeight="1">
      <c r="A5186" s="94"/>
      <c r="B5186" s="6" t="str">
        <f>IFERROR(VLOOKUP(A5186,'Distributor List'!$A$2:$D$77,2,0),"-")</f>
        <v>-</v>
      </c>
      <c r="C5186" s="6" t="str">
        <f>IFERROR(VLOOKUP(A5186,'Distributor List'!$A$2:$D$77,3,0),"-")</f>
        <v>-</v>
      </c>
      <c r="D5186" s="6" t="str">
        <f>IFERROR(VLOOKUP(A5186,'Distributor List'!$A$2:$F$77,6,0),"-")</f>
        <v>-</v>
      </c>
      <c r="E5186" s="6" t="str">
        <f>IFERROR(VLOOKUP(A5186,'Distributor List'!$A$2:$D$77,4,0),"-")</f>
        <v>-</v>
      </c>
      <c r="F5186" s="6" t="str">
        <f>IFERROR(VLOOKUP(H5186,'Price List'!$A$2:$H$109,8,0),"-")</f>
        <v>-</v>
      </c>
      <c r="G5186" s="6" t="str">
        <f>IFERROR(VLOOKUP(A5186,'Distributor List'!$A$2:$E$77,5,0),"-")</f>
        <v>-</v>
      </c>
      <c r="H5186" s="10"/>
      <c r="I5186" s="95"/>
      <c r="J5186" s="92"/>
      <c r="K5186" s="92"/>
      <c r="L5186" s="73">
        <f t="shared" si="1607"/>
        <v>0</v>
      </c>
      <c r="M5186" s="73">
        <f t="shared" si="1604"/>
        <v>0</v>
      </c>
      <c r="N5186" s="73"/>
      <c r="O5186" s="73"/>
      <c r="P5186" s="73"/>
      <c r="Q5186" s="73"/>
      <c r="R5186" s="73">
        <f t="shared" si="1606"/>
        <v>0</v>
      </c>
      <c r="S5186" s="76" t="str">
        <f t="shared" si="1598"/>
        <v>-</v>
      </c>
      <c r="T5186" s="96">
        <v>0</v>
      </c>
      <c r="U5186" s="97"/>
      <c r="V5186" s="73">
        <f t="shared" si="1605"/>
        <v>0</v>
      </c>
      <c r="W5186" s="73">
        <f t="shared" si="1599"/>
        <v>0</v>
      </c>
      <c r="X5186" s="76" t="str">
        <f t="shared" si="1600"/>
        <v>-</v>
      </c>
      <c r="Y5186" s="73">
        <f t="shared" si="1601"/>
        <v>0</v>
      </c>
      <c r="Z5186" s="73">
        <f t="shared" si="1602"/>
        <v>0</v>
      </c>
      <c r="AA5186" s="73">
        <f t="shared" si="1608"/>
        <v>0</v>
      </c>
      <c r="AB5186" s="73">
        <f t="shared" si="1603"/>
        <v>0</v>
      </c>
      <c r="AC5186" s="73">
        <f t="shared" si="1609"/>
        <v>0</v>
      </c>
      <c r="AD5186" s="73">
        <f t="shared" si="1610"/>
        <v>0</v>
      </c>
      <c r="AE5186" s="73">
        <v>0</v>
      </c>
    </row>
    <row r="5187" spans="1:31" ht="15" customHeight="1">
      <c r="A5187" s="94"/>
      <c r="B5187" s="6" t="str">
        <f>IFERROR(VLOOKUP(A5187,'Distributor List'!$A$2:$D$77,2,0),"-")</f>
        <v>-</v>
      </c>
      <c r="C5187" s="6" t="str">
        <f>IFERROR(VLOOKUP(A5187,'Distributor List'!$A$2:$D$77,3,0),"-")</f>
        <v>-</v>
      </c>
      <c r="D5187" s="6" t="str">
        <f>IFERROR(VLOOKUP(A5187,'Distributor List'!$A$2:$F$77,6,0),"-")</f>
        <v>-</v>
      </c>
      <c r="E5187" s="6" t="str">
        <f>IFERROR(VLOOKUP(A5187,'Distributor List'!$A$2:$D$77,4,0),"-")</f>
        <v>-</v>
      </c>
      <c r="F5187" s="6" t="str">
        <f>IFERROR(VLOOKUP(H5187,'Price List'!$A$2:$H$109,8,0),"-")</f>
        <v>-</v>
      </c>
      <c r="G5187" s="6" t="str">
        <f>IFERROR(VLOOKUP(A5187,'Distributor List'!$A$2:$E$77,5,0),"-")</f>
        <v>-</v>
      </c>
      <c r="H5187" s="10"/>
      <c r="I5187" s="95"/>
      <c r="J5187" s="92"/>
      <c r="K5187" s="92"/>
      <c r="L5187" s="73">
        <f t="shared" si="1607"/>
        <v>0</v>
      </c>
      <c r="M5187" s="73">
        <f t="shared" si="1604"/>
        <v>0</v>
      </c>
      <c r="N5187" s="73"/>
      <c r="O5187" s="73"/>
      <c r="P5187" s="73"/>
      <c r="Q5187" s="73"/>
      <c r="R5187" s="73">
        <f t="shared" si="1606"/>
        <v>0</v>
      </c>
      <c r="S5187" s="76" t="str">
        <f t="shared" si="1598"/>
        <v>-</v>
      </c>
      <c r="T5187" s="96">
        <v>0</v>
      </c>
      <c r="U5187" s="97"/>
      <c r="V5187" s="73">
        <f t="shared" si="1605"/>
        <v>0</v>
      </c>
      <c r="W5187" s="73">
        <f t="shared" si="1599"/>
        <v>0</v>
      </c>
      <c r="X5187" s="76" t="str">
        <f t="shared" si="1600"/>
        <v>-</v>
      </c>
      <c r="Y5187" s="73">
        <f t="shared" si="1601"/>
        <v>0</v>
      </c>
      <c r="Z5187" s="73">
        <f t="shared" si="1602"/>
        <v>0</v>
      </c>
      <c r="AA5187" s="73">
        <f t="shared" si="1608"/>
        <v>0</v>
      </c>
      <c r="AB5187" s="73">
        <f t="shared" si="1603"/>
        <v>0</v>
      </c>
      <c r="AC5187" s="73">
        <f t="shared" si="1609"/>
        <v>0</v>
      </c>
      <c r="AD5187" s="73">
        <f t="shared" si="1610"/>
        <v>0</v>
      </c>
      <c r="AE5187" s="73">
        <v>0</v>
      </c>
    </row>
    <row r="5188" spans="1:31" ht="15" customHeight="1">
      <c r="A5188" s="94"/>
      <c r="B5188" s="6" t="str">
        <f>IFERROR(VLOOKUP(A5188,'Distributor List'!$A$2:$D$77,2,0),"-")</f>
        <v>-</v>
      </c>
      <c r="C5188" s="6" t="str">
        <f>IFERROR(VLOOKUP(A5188,'Distributor List'!$A$2:$D$77,3,0),"-")</f>
        <v>-</v>
      </c>
      <c r="D5188" s="6" t="str">
        <f>IFERROR(VLOOKUP(A5188,'Distributor List'!$A$2:$F$77,6,0),"-")</f>
        <v>-</v>
      </c>
      <c r="E5188" s="6" t="str">
        <f>IFERROR(VLOOKUP(A5188,'Distributor List'!$A$2:$D$77,4,0),"-")</f>
        <v>-</v>
      </c>
      <c r="F5188" s="6" t="str">
        <f>IFERROR(VLOOKUP(H5188,'Price List'!$A$2:$H$109,8,0),"-")</f>
        <v>-</v>
      </c>
      <c r="G5188" s="6" t="str">
        <f>IFERROR(VLOOKUP(A5188,'Distributor List'!$A$2:$E$77,5,0),"-")</f>
        <v>-</v>
      </c>
      <c r="H5188" s="10"/>
      <c r="I5188" s="95"/>
      <c r="J5188" s="92"/>
      <c r="K5188" s="92"/>
      <c r="L5188" s="73">
        <f t="shared" si="1607"/>
        <v>0</v>
      </c>
      <c r="M5188" s="73">
        <f t="shared" si="1604"/>
        <v>0</v>
      </c>
      <c r="N5188" s="73"/>
      <c r="O5188" s="73"/>
      <c r="P5188" s="73"/>
      <c r="Q5188" s="73"/>
      <c r="R5188" s="73">
        <f t="shared" si="1606"/>
        <v>0</v>
      </c>
      <c r="S5188" s="76" t="str">
        <f t="shared" si="1598"/>
        <v>-</v>
      </c>
      <c r="T5188" s="96">
        <v>0</v>
      </c>
      <c r="U5188" s="97"/>
      <c r="V5188" s="73">
        <f t="shared" si="1605"/>
        <v>0</v>
      </c>
      <c r="W5188" s="73">
        <f t="shared" si="1599"/>
        <v>0</v>
      </c>
      <c r="X5188" s="76" t="str">
        <f t="shared" si="1600"/>
        <v>-</v>
      </c>
      <c r="Y5188" s="73">
        <f t="shared" si="1601"/>
        <v>0</v>
      </c>
      <c r="Z5188" s="73">
        <f t="shared" si="1602"/>
        <v>0</v>
      </c>
      <c r="AA5188" s="73">
        <f t="shared" si="1608"/>
        <v>0</v>
      </c>
      <c r="AB5188" s="73">
        <f t="shared" si="1603"/>
        <v>0</v>
      </c>
      <c r="AC5188" s="73">
        <f t="shared" si="1609"/>
        <v>0</v>
      </c>
      <c r="AD5188" s="73">
        <f t="shared" si="1610"/>
        <v>0</v>
      </c>
      <c r="AE5188" s="73">
        <v>0</v>
      </c>
    </row>
    <row r="5189" spans="1:31" ht="15" customHeight="1">
      <c r="A5189" s="94"/>
      <c r="B5189" s="6" t="str">
        <f>IFERROR(VLOOKUP(A5189,'Distributor List'!$A$2:$D$77,2,0),"-")</f>
        <v>-</v>
      </c>
      <c r="C5189" s="6" t="str">
        <f>IFERROR(VLOOKUP(A5189,'Distributor List'!$A$2:$D$77,3,0),"-")</f>
        <v>-</v>
      </c>
      <c r="D5189" s="6" t="str">
        <f>IFERROR(VLOOKUP(A5189,'Distributor List'!$A$2:$F$77,6,0),"-")</f>
        <v>-</v>
      </c>
      <c r="E5189" s="6" t="str">
        <f>IFERROR(VLOOKUP(A5189,'Distributor List'!$A$2:$D$77,4,0),"-")</f>
        <v>-</v>
      </c>
      <c r="F5189" s="6" t="str">
        <f>IFERROR(VLOOKUP(H5189,'Price List'!$A$2:$H$109,8,0),"-")</f>
        <v>-</v>
      </c>
      <c r="G5189" s="6" t="str">
        <f>IFERROR(VLOOKUP(A5189,'Distributor List'!$A$2:$E$77,5,0),"-")</f>
        <v>-</v>
      </c>
      <c r="H5189" s="10"/>
      <c r="I5189" s="95"/>
      <c r="J5189" s="92"/>
      <c r="K5189" s="92"/>
      <c r="L5189" s="73">
        <f t="shared" si="1607"/>
        <v>0</v>
      </c>
      <c r="M5189" s="73">
        <f t="shared" si="1604"/>
        <v>0</v>
      </c>
      <c r="N5189" s="73"/>
      <c r="O5189" s="73"/>
      <c r="P5189" s="73"/>
      <c r="Q5189" s="73"/>
      <c r="R5189" s="73">
        <f t="shared" si="1606"/>
        <v>0</v>
      </c>
      <c r="S5189" s="76" t="str">
        <f t="shared" si="1598"/>
        <v>-</v>
      </c>
      <c r="T5189" s="96">
        <v>0</v>
      </c>
      <c r="U5189" s="97"/>
      <c r="V5189" s="73">
        <f t="shared" si="1605"/>
        <v>0</v>
      </c>
      <c r="W5189" s="73">
        <f t="shared" si="1599"/>
        <v>0</v>
      </c>
      <c r="X5189" s="76" t="str">
        <f t="shared" si="1600"/>
        <v>-</v>
      </c>
      <c r="Y5189" s="73">
        <f t="shared" si="1601"/>
        <v>0</v>
      </c>
      <c r="Z5189" s="73">
        <f t="shared" si="1602"/>
        <v>0</v>
      </c>
      <c r="AA5189" s="73">
        <f t="shared" si="1608"/>
        <v>0</v>
      </c>
      <c r="AB5189" s="73">
        <f t="shared" si="1603"/>
        <v>0</v>
      </c>
      <c r="AC5189" s="73">
        <f t="shared" si="1609"/>
        <v>0</v>
      </c>
      <c r="AD5189" s="73">
        <f t="shared" si="1610"/>
        <v>0</v>
      </c>
      <c r="AE5189" s="73">
        <v>0</v>
      </c>
    </row>
    <row r="5190" spans="1:31" ht="15" customHeight="1">
      <c r="A5190" s="94"/>
      <c r="B5190" s="6" t="str">
        <f>IFERROR(VLOOKUP(A5190,'Distributor List'!$A$2:$D$77,2,0),"-")</f>
        <v>-</v>
      </c>
      <c r="C5190" s="6" t="str">
        <f>IFERROR(VLOOKUP(A5190,'Distributor List'!$A$2:$D$77,3,0),"-")</f>
        <v>-</v>
      </c>
      <c r="D5190" s="6" t="str">
        <f>IFERROR(VLOOKUP(A5190,'Distributor List'!$A$2:$F$77,6,0),"-")</f>
        <v>-</v>
      </c>
      <c r="E5190" s="6" t="str">
        <f>IFERROR(VLOOKUP(A5190,'Distributor List'!$A$2:$D$77,4,0),"-")</f>
        <v>-</v>
      </c>
      <c r="F5190" s="6" t="str">
        <f>IFERROR(VLOOKUP(H5190,'Price List'!$A$2:$H$109,8,0),"-")</f>
        <v>-</v>
      </c>
      <c r="G5190" s="6" t="str">
        <f>IFERROR(VLOOKUP(A5190,'Distributor List'!$A$2:$E$77,5,0),"-")</f>
        <v>-</v>
      </c>
      <c r="H5190" s="10"/>
      <c r="I5190" s="95"/>
      <c r="J5190" s="92"/>
      <c r="K5190" s="92"/>
      <c r="L5190" s="73">
        <f t="shared" si="1607"/>
        <v>0</v>
      </c>
      <c r="M5190" s="73">
        <f t="shared" si="1604"/>
        <v>0</v>
      </c>
      <c r="N5190" s="73"/>
      <c r="O5190" s="73"/>
      <c r="P5190" s="73"/>
      <c r="Q5190" s="73"/>
      <c r="R5190" s="73">
        <f t="shared" si="1606"/>
        <v>0</v>
      </c>
      <c r="S5190" s="76" t="str">
        <f t="shared" si="1598"/>
        <v>-</v>
      </c>
      <c r="T5190" s="96">
        <v>0</v>
      </c>
      <c r="U5190" s="97"/>
      <c r="V5190" s="73">
        <f t="shared" si="1605"/>
        <v>0</v>
      </c>
      <c r="W5190" s="73">
        <f t="shared" si="1599"/>
        <v>0</v>
      </c>
      <c r="X5190" s="76" t="str">
        <f t="shared" si="1600"/>
        <v>-</v>
      </c>
      <c r="Y5190" s="73">
        <f t="shared" si="1601"/>
        <v>0</v>
      </c>
      <c r="Z5190" s="73">
        <f t="shared" si="1602"/>
        <v>0</v>
      </c>
      <c r="AA5190" s="73">
        <f t="shared" si="1608"/>
        <v>0</v>
      </c>
      <c r="AB5190" s="73">
        <f t="shared" si="1603"/>
        <v>0</v>
      </c>
      <c r="AC5190" s="73">
        <f t="shared" si="1609"/>
        <v>0</v>
      </c>
      <c r="AD5190" s="73">
        <f t="shared" si="1610"/>
        <v>0</v>
      </c>
      <c r="AE5190" s="73">
        <v>0</v>
      </c>
    </row>
    <row r="5191" spans="1:31" ht="15" customHeight="1">
      <c r="A5191" s="94"/>
      <c r="B5191" s="6" t="str">
        <f>IFERROR(VLOOKUP(A5191,'Distributor List'!$A$2:$D$77,2,0),"-")</f>
        <v>-</v>
      </c>
      <c r="C5191" s="6" t="str">
        <f>IFERROR(VLOOKUP(A5191,'Distributor List'!$A$2:$D$77,3,0),"-")</f>
        <v>-</v>
      </c>
      <c r="D5191" s="6" t="str">
        <f>IFERROR(VLOOKUP(A5191,'Distributor List'!$A$2:$F$77,6,0),"-")</f>
        <v>-</v>
      </c>
      <c r="E5191" s="6" t="str">
        <f>IFERROR(VLOOKUP(A5191,'Distributor List'!$A$2:$D$77,4,0),"-")</f>
        <v>-</v>
      </c>
      <c r="F5191" s="6" t="str">
        <f>IFERROR(VLOOKUP(H5191,'Price List'!$A$2:$H$109,8,0),"-")</f>
        <v>-</v>
      </c>
      <c r="G5191" s="6" t="str">
        <f>IFERROR(VLOOKUP(A5191,'Distributor List'!$A$2:$E$77,5,0),"-")</f>
        <v>-</v>
      </c>
      <c r="H5191" s="10"/>
      <c r="I5191" s="95"/>
      <c r="J5191" s="92"/>
      <c r="K5191" s="92"/>
      <c r="L5191" s="73">
        <f t="shared" si="1607"/>
        <v>0</v>
      </c>
      <c r="M5191" s="73">
        <f t="shared" si="1604"/>
        <v>0</v>
      </c>
      <c r="N5191" s="73"/>
      <c r="O5191" s="73"/>
      <c r="P5191" s="73"/>
      <c r="Q5191" s="73"/>
      <c r="R5191" s="73">
        <f t="shared" si="1606"/>
        <v>0</v>
      </c>
      <c r="S5191" s="76" t="str">
        <f t="shared" si="1598"/>
        <v>-</v>
      </c>
      <c r="T5191" s="96">
        <v>0</v>
      </c>
      <c r="U5191" s="97"/>
      <c r="V5191" s="73">
        <f t="shared" si="1605"/>
        <v>0</v>
      </c>
      <c r="W5191" s="73">
        <f t="shared" si="1599"/>
        <v>0</v>
      </c>
      <c r="X5191" s="76" t="str">
        <f t="shared" si="1600"/>
        <v>-</v>
      </c>
      <c r="Y5191" s="73">
        <f t="shared" si="1601"/>
        <v>0</v>
      </c>
      <c r="Z5191" s="73">
        <f t="shared" si="1602"/>
        <v>0</v>
      </c>
      <c r="AA5191" s="73">
        <f t="shared" si="1608"/>
        <v>0</v>
      </c>
      <c r="AB5191" s="73">
        <f t="shared" si="1603"/>
        <v>0</v>
      </c>
      <c r="AC5191" s="73">
        <f t="shared" si="1609"/>
        <v>0</v>
      </c>
      <c r="AD5191" s="73">
        <f t="shared" si="1610"/>
        <v>0</v>
      </c>
      <c r="AE5191" s="73">
        <v>0</v>
      </c>
    </row>
    <row r="5192" spans="1:31" ht="15" customHeight="1">
      <c r="A5192" s="94"/>
      <c r="B5192" s="6" t="str">
        <f>IFERROR(VLOOKUP(A5192,'Distributor List'!$A$2:$D$77,2,0),"-")</f>
        <v>-</v>
      </c>
      <c r="C5192" s="6" t="str">
        <f>IFERROR(VLOOKUP(A5192,'Distributor List'!$A$2:$D$77,3,0),"-")</f>
        <v>-</v>
      </c>
      <c r="D5192" s="6" t="str">
        <f>IFERROR(VLOOKUP(A5192,'Distributor List'!$A$2:$F$77,6,0),"-")</f>
        <v>-</v>
      </c>
      <c r="E5192" s="6" t="str">
        <f>IFERROR(VLOOKUP(A5192,'Distributor List'!$A$2:$D$77,4,0),"-")</f>
        <v>-</v>
      </c>
      <c r="F5192" s="6" t="str">
        <f>IFERROR(VLOOKUP(H5192,'Price List'!$A$2:$H$109,8,0),"-")</f>
        <v>-</v>
      </c>
      <c r="G5192" s="6" t="str">
        <f>IFERROR(VLOOKUP(A5192,'Distributor List'!$A$2:$E$77,5,0),"-")</f>
        <v>-</v>
      </c>
      <c r="H5192" s="10"/>
      <c r="I5192" s="95"/>
      <c r="J5192" s="92"/>
      <c r="K5192" s="92"/>
      <c r="L5192" s="73">
        <f t="shared" si="1607"/>
        <v>0</v>
      </c>
      <c r="M5192" s="73">
        <f t="shared" si="1604"/>
        <v>0</v>
      </c>
      <c r="N5192" s="73"/>
      <c r="O5192" s="73"/>
      <c r="P5192" s="73"/>
      <c r="Q5192" s="73"/>
      <c r="R5192" s="73">
        <f t="shared" si="1606"/>
        <v>0</v>
      </c>
      <c r="S5192" s="76" t="str">
        <f t="shared" si="1598"/>
        <v>-</v>
      </c>
      <c r="T5192" s="96">
        <v>0</v>
      </c>
      <c r="U5192" s="97"/>
      <c r="V5192" s="73">
        <f t="shared" si="1605"/>
        <v>0</v>
      </c>
      <c r="W5192" s="73">
        <f t="shared" si="1599"/>
        <v>0</v>
      </c>
      <c r="X5192" s="76" t="str">
        <f t="shared" si="1600"/>
        <v>-</v>
      </c>
      <c r="Y5192" s="73">
        <f t="shared" si="1601"/>
        <v>0</v>
      </c>
      <c r="Z5192" s="73">
        <f t="shared" si="1602"/>
        <v>0</v>
      </c>
      <c r="AA5192" s="73">
        <f t="shared" si="1608"/>
        <v>0</v>
      </c>
      <c r="AB5192" s="73">
        <f t="shared" si="1603"/>
        <v>0</v>
      </c>
      <c r="AC5192" s="73">
        <f t="shared" si="1609"/>
        <v>0</v>
      </c>
      <c r="AD5192" s="73">
        <f t="shared" si="1610"/>
        <v>0</v>
      </c>
      <c r="AE5192" s="73">
        <v>0</v>
      </c>
    </row>
    <row r="5193" spans="1:31" ht="15" customHeight="1">
      <c r="A5193" s="94"/>
      <c r="B5193" s="6" t="str">
        <f>IFERROR(VLOOKUP(A5193,'Distributor List'!$A$2:$D$77,2,0),"-")</f>
        <v>-</v>
      </c>
      <c r="C5193" s="6" t="str">
        <f>IFERROR(VLOOKUP(A5193,'Distributor List'!$A$2:$D$77,3,0),"-")</f>
        <v>-</v>
      </c>
      <c r="D5193" s="6" t="str">
        <f>IFERROR(VLOOKUP(A5193,'Distributor List'!$A$2:$F$77,6,0),"-")</f>
        <v>-</v>
      </c>
      <c r="E5193" s="6" t="str">
        <f>IFERROR(VLOOKUP(A5193,'Distributor List'!$A$2:$D$77,4,0),"-")</f>
        <v>-</v>
      </c>
      <c r="F5193" s="6" t="str">
        <f>IFERROR(VLOOKUP(H5193,'Price List'!$A$2:$H$109,8,0),"-")</f>
        <v>-</v>
      </c>
      <c r="G5193" s="6" t="str">
        <f>IFERROR(VLOOKUP(A5193,'Distributor List'!$A$2:$E$77,5,0),"-")</f>
        <v>-</v>
      </c>
      <c r="H5193" s="10"/>
      <c r="I5193" s="95"/>
      <c r="J5193" s="92"/>
      <c r="K5193" s="92"/>
      <c r="L5193" s="73">
        <f t="shared" si="1607"/>
        <v>0</v>
      </c>
      <c r="M5193" s="73">
        <f t="shared" si="1604"/>
        <v>0</v>
      </c>
      <c r="N5193" s="73"/>
      <c r="O5193" s="73"/>
      <c r="P5193" s="73"/>
      <c r="Q5193" s="73"/>
      <c r="R5193" s="73">
        <f t="shared" si="1606"/>
        <v>0</v>
      </c>
      <c r="S5193" s="76" t="str">
        <f t="shared" si="1598"/>
        <v>-</v>
      </c>
      <c r="T5193" s="96">
        <v>0</v>
      </c>
      <c r="U5193" s="97"/>
      <c r="V5193" s="73">
        <f t="shared" si="1605"/>
        <v>0</v>
      </c>
      <c r="W5193" s="73">
        <f t="shared" si="1599"/>
        <v>0</v>
      </c>
      <c r="X5193" s="76" t="str">
        <f t="shared" si="1600"/>
        <v>-</v>
      </c>
      <c r="Y5193" s="73">
        <f t="shared" si="1601"/>
        <v>0</v>
      </c>
      <c r="Z5193" s="73">
        <f t="shared" si="1602"/>
        <v>0</v>
      </c>
      <c r="AA5193" s="73">
        <f t="shared" si="1608"/>
        <v>0</v>
      </c>
      <c r="AB5193" s="73">
        <f t="shared" si="1603"/>
        <v>0</v>
      </c>
      <c r="AC5193" s="73">
        <f t="shared" si="1609"/>
        <v>0</v>
      </c>
      <c r="AD5193" s="73">
        <f t="shared" si="1610"/>
        <v>0</v>
      </c>
      <c r="AE5193" s="73">
        <v>0</v>
      </c>
    </row>
    <row r="5194" spans="1:31" ht="15" customHeight="1">
      <c r="A5194" s="94"/>
      <c r="B5194" s="6" t="str">
        <f>IFERROR(VLOOKUP(A5194,'Distributor List'!$A$2:$D$77,2,0),"-")</f>
        <v>-</v>
      </c>
      <c r="C5194" s="6" t="str">
        <f>IFERROR(VLOOKUP(A5194,'Distributor List'!$A$2:$D$77,3,0),"-")</f>
        <v>-</v>
      </c>
      <c r="D5194" s="6" t="str">
        <f>IFERROR(VLOOKUP(A5194,'Distributor List'!$A$2:$F$77,6,0),"-")</f>
        <v>-</v>
      </c>
      <c r="E5194" s="6" t="str">
        <f>IFERROR(VLOOKUP(A5194,'Distributor List'!$A$2:$D$77,4,0),"-")</f>
        <v>-</v>
      </c>
      <c r="F5194" s="6" t="str">
        <f>IFERROR(VLOOKUP(H5194,'Price List'!$A$2:$H$109,8,0),"-")</f>
        <v>-</v>
      </c>
      <c r="G5194" s="6" t="str">
        <f>IFERROR(VLOOKUP(A5194,'Distributor List'!$A$2:$E$77,5,0),"-")</f>
        <v>-</v>
      </c>
      <c r="H5194" s="10"/>
      <c r="I5194" s="95"/>
      <c r="J5194" s="92"/>
      <c r="K5194" s="92"/>
      <c r="L5194" s="73">
        <f t="shared" si="1607"/>
        <v>0</v>
      </c>
      <c r="M5194" s="73">
        <f t="shared" si="1604"/>
        <v>0</v>
      </c>
      <c r="N5194" s="73"/>
      <c r="O5194" s="73"/>
      <c r="P5194" s="73"/>
      <c r="Q5194" s="73"/>
      <c r="R5194" s="73">
        <f t="shared" si="1606"/>
        <v>0</v>
      </c>
      <c r="S5194" s="76" t="str">
        <f t="shared" si="1598"/>
        <v>-</v>
      </c>
      <c r="T5194" s="96">
        <v>0</v>
      </c>
      <c r="U5194" s="97"/>
      <c r="V5194" s="73">
        <f t="shared" si="1605"/>
        <v>0</v>
      </c>
      <c r="W5194" s="73">
        <f t="shared" si="1599"/>
        <v>0</v>
      </c>
      <c r="X5194" s="76" t="str">
        <f t="shared" si="1600"/>
        <v>-</v>
      </c>
      <c r="Y5194" s="73">
        <f t="shared" si="1601"/>
        <v>0</v>
      </c>
      <c r="Z5194" s="73">
        <f t="shared" si="1602"/>
        <v>0</v>
      </c>
      <c r="AA5194" s="73">
        <f t="shared" si="1608"/>
        <v>0</v>
      </c>
      <c r="AB5194" s="73">
        <f t="shared" si="1603"/>
        <v>0</v>
      </c>
      <c r="AC5194" s="73">
        <f t="shared" si="1609"/>
        <v>0</v>
      </c>
      <c r="AD5194" s="73">
        <f t="shared" si="1610"/>
        <v>0</v>
      </c>
      <c r="AE5194" s="73">
        <v>0</v>
      </c>
    </row>
    <row r="5195" spans="1:31" ht="15" customHeight="1">
      <c r="A5195" s="94"/>
      <c r="B5195" s="6" t="str">
        <f>IFERROR(VLOOKUP(A5195,'Distributor List'!$A$2:$D$77,2,0),"-")</f>
        <v>-</v>
      </c>
      <c r="C5195" s="6" t="str">
        <f>IFERROR(VLOOKUP(A5195,'Distributor List'!$A$2:$D$77,3,0),"-")</f>
        <v>-</v>
      </c>
      <c r="D5195" s="6" t="str">
        <f>IFERROR(VLOOKUP(A5195,'Distributor List'!$A$2:$F$77,6,0),"-")</f>
        <v>-</v>
      </c>
      <c r="E5195" s="6" t="str">
        <f>IFERROR(VLOOKUP(A5195,'Distributor List'!$A$2:$D$77,4,0),"-")</f>
        <v>-</v>
      </c>
      <c r="F5195" s="6" t="str">
        <f>IFERROR(VLOOKUP(H5195,'Price List'!$A$2:$H$109,8,0),"-")</f>
        <v>-</v>
      </c>
      <c r="G5195" s="6" t="str">
        <f>IFERROR(VLOOKUP(A5195,'Distributor List'!$A$2:$E$77,5,0),"-")</f>
        <v>-</v>
      </c>
      <c r="H5195" s="10"/>
      <c r="I5195" s="95"/>
      <c r="J5195" s="92"/>
      <c r="K5195" s="92"/>
      <c r="L5195" s="73">
        <f t="shared" si="1607"/>
        <v>0</v>
      </c>
      <c r="M5195" s="73">
        <f t="shared" si="1604"/>
        <v>0</v>
      </c>
      <c r="N5195" s="73"/>
      <c r="O5195" s="73"/>
      <c r="P5195" s="73"/>
      <c r="Q5195" s="73"/>
      <c r="R5195" s="73">
        <f t="shared" si="1606"/>
        <v>0</v>
      </c>
      <c r="S5195" s="76" t="str">
        <f t="shared" si="1598"/>
        <v>-</v>
      </c>
      <c r="T5195" s="96">
        <v>0</v>
      </c>
      <c r="U5195" s="97"/>
      <c r="V5195" s="73">
        <f t="shared" si="1605"/>
        <v>0</v>
      </c>
      <c r="W5195" s="73">
        <f t="shared" si="1599"/>
        <v>0</v>
      </c>
      <c r="X5195" s="76" t="str">
        <f t="shared" si="1600"/>
        <v>-</v>
      </c>
      <c r="Y5195" s="73">
        <f t="shared" si="1601"/>
        <v>0</v>
      </c>
      <c r="Z5195" s="73">
        <f t="shared" si="1602"/>
        <v>0</v>
      </c>
      <c r="AA5195" s="73">
        <f t="shared" si="1608"/>
        <v>0</v>
      </c>
      <c r="AB5195" s="73">
        <f t="shared" si="1603"/>
        <v>0</v>
      </c>
      <c r="AC5195" s="73">
        <f t="shared" si="1609"/>
        <v>0</v>
      </c>
      <c r="AD5195" s="73">
        <f t="shared" si="1610"/>
        <v>0</v>
      </c>
      <c r="AE5195" s="73">
        <v>0</v>
      </c>
    </row>
    <row r="5196" spans="1:31" ht="15" customHeight="1">
      <c r="A5196" s="94"/>
      <c r="B5196" s="6" t="str">
        <f>IFERROR(VLOOKUP(A5196,'Distributor List'!$A$2:$D$77,2,0),"-")</f>
        <v>-</v>
      </c>
      <c r="C5196" s="6" t="str">
        <f>IFERROR(VLOOKUP(A5196,'Distributor List'!$A$2:$D$77,3,0),"-")</f>
        <v>-</v>
      </c>
      <c r="D5196" s="6" t="str">
        <f>IFERROR(VLOOKUP(A5196,'Distributor List'!$A$2:$F$77,6,0),"-")</f>
        <v>-</v>
      </c>
      <c r="E5196" s="6" t="str">
        <f>IFERROR(VLOOKUP(A5196,'Distributor List'!$A$2:$D$77,4,0),"-")</f>
        <v>-</v>
      </c>
      <c r="F5196" s="6" t="str">
        <f>IFERROR(VLOOKUP(H5196,'Price List'!$A$2:$H$109,8,0),"-")</f>
        <v>-</v>
      </c>
      <c r="G5196" s="6" t="str">
        <f>IFERROR(VLOOKUP(A5196,'Distributor List'!$A$2:$E$77,5,0),"-")</f>
        <v>-</v>
      </c>
      <c r="H5196" s="10"/>
      <c r="I5196" s="95"/>
      <c r="J5196" s="92"/>
      <c r="K5196" s="92"/>
      <c r="L5196" s="73">
        <f t="shared" si="1607"/>
        <v>0</v>
      </c>
      <c r="M5196" s="73">
        <f t="shared" si="1604"/>
        <v>0</v>
      </c>
      <c r="N5196" s="73"/>
      <c r="O5196" s="73"/>
      <c r="P5196" s="73"/>
      <c r="Q5196" s="73"/>
      <c r="R5196" s="73">
        <f t="shared" si="1606"/>
        <v>0</v>
      </c>
      <c r="S5196" s="76" t="str">
        <f t="shared" si="1598"/>
        <v>-</v>
      </c>
      <c r="T5196" s="96">
        <v>0</v>
      </c>
      <c r="U5196" s="97"/>
      <c r="V5196" s="73">
        <f t="shared" si="1605"/>
        <v>0</v>
      </c>
      <c r="W5196" s="73">
        <f t="shared" si="1599"/>
        <v>0</v>
      </c>
      <c r="X5196" s="76" t="str">
        <f t="shared" si="1600"/>
        <v>-</v>
      </c>
      <c r="Y5196" s="73">
        <f t="shared" si="1601"/>
        <v>0</v>
      </c>
      <c r="Z5196" s="73">
        <f t="shared" si="1602"/>
        <v>0</v>
      </c>
      <c r="AA5196" s="73">
        <f t="shared" si="1608"/>
        <v>0</v>
      </c>
      <c r="AB5196" s="73">
        <f t="shared" si="1603"/>
        <v>0</v>
      </c>
      <c r="AC5196" s="73">
        <f t="shared" si="1609"/>
        <v>0</v>
      </c>
      <c r="AD5196" s="73">
        <f t="shared" si="1610"/>
        <v>0</v>
      </c>
      <c r="AE5196" s="73">
        <v>0</v>
      </c>
    </row>
    <row r="5197" spans="1:31" ht="15" customHeight="1">
      <c r="A5197" s="94"/>
      <c r="B5197" s="6" t="str">
        <f>IFERROR(VLOOKUP(A5197,'Distributor List'!$A$2:$D$77,2,0),"-")</f>
        <v>-</v>
      </c>
      <c r="C5197" s="6" t="str">
        <f>IFERROR(VLOOKUP(A5197,'Distributor List'!$A$2:$D$77,3,0),"-")</f>
        <v>-</v>
      </c>
      <c r="D5197" s="6" t="str">
        <f>IFERROR(VLOOKUP(A5197,'Distributor List'!$A$2:$F$77,6,0),"-")</f>
        <v>-</v>
      </c>
      <c r="E5197" s="6" t="str">
        <f>IFERROR(VLOOKUP(A5197,'Distributor List'!$A$2:$D$77,4,0),"-")</f>
        <v>-</v>
      </c>
      <c r="F5197" s="6" t="str">
        <f>IFERROR(VLOOKUP(H5197,'Price List'!$A$2:$H$109,8,0),"-")</f>
        <v>-</v>
      </c>
      <c r="G5197" s="6" t="str">
        <f>IFERROR(VLOOKUP(A5197,'Distributor List'!$A$2:$E$77,5,0),"-")</f>
        <v>-</v>
      </c>
      <c r="H5197" s="10"/>
      <c r="I5197" s="95"/>
      <c r="J5197" s="92"/>
      <c r="K5197" s="92"/>
      <c r="L5197" s="73">
        <f t="shared" si="1607"/>
        <v>0</v>
      </c>
      <c r="M5197" s="73">
        <f t="shared" si="1604"/>
        <v>0</v>
      </c>
      <c r="N5197" s="73"/>
      <c r="O5197" s="73"/>
      <c r="P5197" s="73"/>
      <c r="Q5197" s="73"/>
      <c r="R5197" s="73">
        <f t="shared" si="1606"/>
        <v>0</v>
      </c>
      <c r="S5197" s="76" t="str">
        <f t="shared" si="1598"/>
        <v>-</v>
      </c>
      <c r="T5197" s="96">
        <v>0</v>
      </c>
      <c r="U5197" s="97"/>
      <c r="V5197" s="73">
        <f t="shared" si="1605"/>
        <v>0</v>
      </c>
      <c r="W5197" s="73">
        <f t="shared" si="1599"/>
        <v>0</v>
      </c>
      <c r="X5197" s="76" t="str">
        <f t="shared" si="1600"/>
        <v>-</v>
      </c>
      <c r="Y5197" s="73">
        <f t="shared" si="1601"/>
        <v>0</v>
      </c>
      <c r="Z5197" s="73">
        <f t="shared" si="1602"/>
        <v>0</v>
      </c>
      <c r="AA5197" s="73">
        <f t="shared" si="1608"/>
        <v>0</v>
      </c>
      <c r="AB5197" s="73">
        <f t="shared" si="1603"/>
        <v>0</v>
      </c>
      <c r="AC5197" s="73">
        <f t="shared" si="1609"/>
        <v>0</v>
      </c>
      <c r="AD5197" s="73">
        <f t="shared" si="1610"/>
        <v>0</v>
      </c>
      <c r="AE5197" s="73">
        <v>0</v>
      </c>
    </row>
    <row r="5198" spans="1:31" ht="15" customHeight="1">
      <c r="A5198" s="94"/>
      <c r="B5198" s="6" t="str">
        <f>IFERROR(VLOOKUP(A5198,'Distributor List'!$A$2:$D$77,2,0),"-")</f>
        <v>-</v>
      </c>
      <c r="C5198" s="6" t="str">
        <f>IFERROR(VLOOKUP(A5198,'Distributor List'!$A$2:$D$77,3,0),"-")</f>
        <v>-</v>
      </c>
      <c r="D5198" s="6" t="str">
        <f>IFERROR(VLOOKUP(A5198,'Distributor List'!$A$2:$F$77,6,0),"-")</f>
        <v>-</v>
      </c>
      <c r="E5198" s="6" t="str">
        <f>IFERROR(VLOOKUP(A5198,'Distributor List'!$A$2:$D$77,4,0),"-")</f>
        <v>-</v>
      </c>
      <c r="F5198" s="6" t="str">
        <f>IFERROR(VLOOKUP(H5198,'Price List'!$A$2:$H$109,8,0),"-")</f>
        <v>-</v>
      </c>
      <c r="G5198" s="6" t="str">
        <f>IFERROR(VLOOKUP(A5198,'Distributor List'!$A$2:$E$77,5,0),"-")</f>
        <v>-</v>
      </c>
      <c r="H5198" s="10"/>
      <c r="I5198" s="95"/>
      <c r="J5198" s="92"/>
      <c r="K5198" s="92"/>
      <c r="L5198" s="73">
        <f t="shared" si="1607"/>
        <v>0</v>
      </c>
      <c r="M5198" s="73">
        <f t="shared" si="1604"/>
        <v>0</v>
      </c>
      <c r="N5198" s="73"/>
      <c r="O5198" s="73"/>
      <c r="P5198" s="73"/>
      <c r="Q5198" s="73"/>
      <c r="R5198" s="73">
        <f t="shared" si="1606"/>
        <v>0</v>
      </c>
      <c r="S5198" s="76" t="str">
        <f t="shared" si="1598"/>
        <v>-</v>
      </c>
      <c r="T5198" s="96">
        <v>0</v>
      </c>
      <c r="U5198" s="97"/>
      <c r="V5198" s="73">
        <f t="shared" si="1605"/>
        <v>0</v>
      </c>
      <c r="W5198" s="73">
        <f t="shared" si="1599"/>
        <v>0</v>
      </c>
      <c r="X5198" s="76" t="str">
        <f t="shared" si="1600"/>
        <v>-</v>
      </c>
      <c r="Y5198" s="73">
        <f t="shared" si="1601"/>
        <v>0</v>
      </c>
      <c r="Z5198" s="73">
        <f t="shared" si="1602"/>
        <v>0</v>
      </c>
      <c r="AA5198" s="73">
        <f t="shared" si="1608"/>
        <v>0</v>
      </c>
      <c r="AB5198" s="73">
        <f t="shared" si="1603"/>
        <v>0</v>
      </c>
      <c r="AC5198" s="73">
        <f t="shared" si="1609"/>
        <v>0</v>
      </c>
      <c r="AD5198" s="73">
        <f t="shared" si="1610"/>
        <v>0</v>
      </c>
      <c r="AE5198" s="73">
        <v>0</v>
      </c>
    </row>
    <row r="5199" spans="1:31" ht="15" customHeight="1">
      <c r="A5199" s="94"/>
      <c r="B5199" s="6" t="str">
        <f>IFERROR(VLOOKUP(A5199,'Distributor List'!$A$2:$D$77,2,0),"-")</f>
        <v>-</v>
      </c>
      <c r="C5199" s="6" t="str">
        <f>IFERROR(VLOOKUP(A5199,'Distributor List'!$A$2:$D$77,3,0),"-")</f>
        <v>-</v>
      </c>
      <c r="D5199" s="6" t="str">
        <f>IFERROR(VLOOKUP(A5199,'Distributor List'!$A$2:$F$77,6,0),"-")</f>
        <v>-</v>
      </c>
      <c r="E5199" s="6" t="str">
        <f>IFERROR(VLOOKUP(A5199,'Distributor List'!$A$2:$D$77,4,0),"-")</f>
        <v>-</v>
      </c>
      <c r="F5199" s="6" t="str">
        <f>IFERROR(VLOOKUP(H5199,'Price List'!$A$2:$H$109,8,0),"-")</f>
        <v>-</v>
      </c>
      <c r="G5199" s="6" t="str">
        <f>IFERROR(VLOOKUP(A5199,'Distributor List'!$A$2:$E$77,5,0),"-")</f>
        <v>-</v>
      </c>
      <c r="H5199" s="10"/>
      <c r="I5199" s="95"/>
      <c r="J5199" s="92"/>
      <c r="K5199" s="92"/>
      <c r="L5199" s="73">
        <f t="shared" si="1607"/>
        <v>0</v>
      </c>
      <c r="M5199" s="73">
        <f t="shared" si="1604"/>
        <v>0</v>
      </c>
      <c r="N5199" s="73"/>
      <c r="O5199" s="73"/>
      <c r="P5199" s="73"/>
      <c r="Q5199" s="73"/>
      <c r="R5199" s="73">
        <f t="shared" si="1606"/>
        <v>0</v>
      </c>
      <c r="S5199" s="76" t="str">
        <f t="shared" si="1598"/>
        <v>-</v>
      </c>
      <c r="T5199" s="96">
        <v>0</v>
      </c>
      <c r="U5199" s="97"/>
      <c r="V5199" s="73">
        <f t="shared" si="1605"/>
        <v>0</v>
      </c>
      <c r="W5199" s="73">
        <f t="shared" si="1599"/>
        <v>0</v>
      </c>
      <c r="X5199" s="76" t="str">
        <f t="shared" si="1600"/>
        <v>-</v>
      </c>
      <c r="Y5199" s="73">
        <f t="shared" si="1601"/>
        <v>0</v>
      </c>
      <c r="Z5199" s="73">
        <f t="shared" si="1602"/>
        <v>0</v>
      </c>
      <c r="AA5199" s="73">
        <f t="shared" si="1608"/>
        <v>0</v>
      </c>
      <c r="AB5199" s="73">
        <f t="shared" si="1603"/>
        <v>0</v>
      </c>
      <c r="AC5199" s="73">
        <f t="shared" si="1609"/>
        <v>0</v>
      </c>
      <c r="AD5199" s="73">
        <f t="shared" si="1610"/>
        <v>0</v>
      </c>
      <c r="AE5199" s="73">
        <v>0</v>
      </c>
    </row>
    <row r="5200" spans="1:31" ht="15" customHeight="1">
      <c r="A5200" s="94"/>
      <c r="B5200" s="6" t="str">
        <f>IFERROR(VLOOKUP(A5200,'Distributor List'!$A$2:$D$77,2,0),"-")</f>
        <v>-</v>
      </c>
      <c r="C5200" s="6" t="str">
        <f>IFERROR(VLOOKUP(A5200,'Distributor List'!$A$2:$D$77,3,0),"-")</f>
        <v>-</v>
      </c>
      <c r="D5200" s="6" t="str">
        <f>IFERROR(VLOOKUP(A5200,'Distributor List'!$A$2:$F$77,6,0),"-")</f>
        <v>-</v>
      </c>
      <c r="E5200" s="6" t="str">
        <f>IFERROR(VLOOKUP(A5200,'Distributor List'!$A$2:$D$77,4,0),"-")</f>
        <v>-</v>
      </c>
      <c r="F5200" s="6" t="str">
        <f>IFERROR(VLOOKUP(H5200,'Price List'!$A$2:$H$109,8,0),"-")</f>
        <v>-</v>
      </c>
      <c r="G5200" s="6" t="str">
        <f>IFERROR(VLOOKUP(A5200,'Distributor List'!$A$2:$E$77,5,0),"-")</f>
        <v>-</v>
      </c>
      <c r="H5200" s="10"/>
      <c r="I5200" s="95"/>
      <c r="J5200" s="92"/>
      <c r="K5200" s="92"/>
      <c r="L5200" s="73">
        <f t="shared" si="1607"/>
        <v>0</v>
      </c>
      <c r="M5200" s="73">
        <f t="shared" si="1604"/>
        <v>0</v>
      </c>
      <c r="N5200" s="73"/>
      <c r="O5200" s="73"/>
      <c r="P5200" s="73"/>
      <c r="Q5200" s="73"/>
      <c r="R5200" s="73">
        <f t="shared" si="1606"/>
        <v>0</v>
      </c>
      <c r="S5200" s="76" t="str">
        <f t="shared" si="1598"/>
        <v>-</v>
      </c>
      <c r="T5200" s="96">
        <v>0</v>
      </c>
      <c r="U5200" s="97"/>
      <c r="V5200" s="73">
        <f t="shared" si="1605"/>
        <v>0</v>
      </c>
      <c r="W5200" s="73">
        <f t="shared" si="1599"/>
        <v>0</v>
      </c>
      <c r="X5200" s="76" t="str">
        <f t="shared" si="1600"/>
        <v>-</v>
      </c>
      <c r="Y5200" s="73">
        <f t="shared" si="1601"/>
        <v>0</v>
      </c>
      <c r="Z5200" s="73">
        <f t="shared" si="1602"/>
        <v>0</v>
      </c>
      <c r="AA5200" s="73">
        <f t="shared" si="1608"/>
        <v>0</v>
      </c>
      <c r="AB5200" s="73">
        <f t="shared" si="1603"/>
        <v>0</v>
      </c>
      <c r="AC5200" s="73">
        <f t="shared" si="1609"/>
        <v>0</v>
      </c>
      <c r="AD5200" s="73">
        <f t="shared" si="1610"/>
        <v>0</v>
      </c>
      <c r="AE5200" s="73">
        <v>0</v>
      </c>
    </row>
    <row r="5201" spans="1:31" ht="15" customHeight="1">
      <c r="A5201" s="94"/>
      <c r="B5201" s="6" t="str">
        <f>IFERROR(VLOOKUP(A5201,'Distributor List'!$A$2:$D$77,2,0),"-")</f>
        <v>-</v>
      </c>
      <c r="C5201" s="6" t="str">
        <f>IFERROR(VLOOKUP(A5201,'Distributor List'!$A$2:$D$77,3,0),"-")</f>
        <v>-</v>
      </c>
      <c r="D5201" s="6" t="str">
        <f>IFERROR(VLOOKUP(A5201,'Distributor List'!$A$2:$F$77,6,0),"-")</f>
        <v>-</v>
      </c>
      <c r="E5201" s="6" t="str">
        <f>IFERROR(VLOOKUP(A5201,'Distributor List'!$A$2:$D$77,4,0),"-")</f>
        <v>-</v>
      </c>
      <c r="F5201" s="6" t="str">
        <f>IFERROR(VLOOKUP(H5201,'Price List'!$A$2:$H$109,8,0),"-")</f>
        <v>-</v>
      </c>
      <c r="G5201" s="6" t="str">
        <f>IFERROR(VLOOKUP(A5201,'Distributor List'!$A$2:$E$77,5,0),"-")</f>
        <v>-</v>
      </c>
      <c r="H5201" s="10"/>
      <c r="I5201" s="95"/>
      <c r="J5201" s="92"/>
      <c r="K5201" s="92"/>
      <c r="L5201" s="73">
        <f t="shared" si="1607"/>
        <v>0</v>
      </c>
      <c r="M5201" s="73">
        <f t="shared" si="1604"/>
        <v>0</v>
      </c>
      <c r="N5201" s="73"/>
      <c r="O5201" s="73"/>
      <c r="P5201" s="73"/>
      <c r="Q5201" s="73"/>
      <c r="R5201" s="73">
        <f t="shared" si="1606"/>
        <v>0</v>
      </c>
      <c r="S5201" s="76" t="str">
        <f t="shared" si="1598"/>
        <v>-</v>
      </c>
      <c r="T5201" s="96">
        <v>0</v>
      </c>
      <c r="U5201" s="97"/>
      <c r="V5201" s="73">
        <f t="shared" si="1605"/>
        <v>0</v>
      </c>
      <c r="W5201" s="73">
        <f t="shared" si="1599"/>
        <v>0</v>
      </c>
      <c r="X5201" s="76" t="str">
        <f t="shared" si="1600"/>
        <v>-</v>
      </c>
      <c r="Y5201" s="73">
        <f t="shared" si="1601"/>
        <v>0</v>
      </c>
      <c r="Z5201" s="73">
        <f t="shared" si="1602"/>
        <v>0</v>
      </c>
      <c r="AA5201" s="73">
        <f t="shared" si="1608"/>
        <v>0</v>
      </c>
      <c r="AB5201" s="73">
        <f t="shared" si="1603"/>
        <v>0</v>
      </c>
      <c r="AC5201" s="73">
        <f t="shared" si="1609"/>
        <v>0</v>
      </c>
      <c r="AD5201" s="73">
        <f t="shared" si="1610"/>
        <v>0</v>
      </c>
      <c r="AE5201" s="73">
        <v>0</v>
      </c>
    </row>
    <row r="5202" spans="1:31" ht="15" customHeight="1">
      <c r="A5202" s="94"/>
      <c r="B5202" s="6" t="str">
        <f>IFERROR(VLOOKUP(A5202,'Distributor List'!$A$2:$D$77,2,0),"-")</f>
        <v>-</v>
      </c>
      <c r="C5202" s="6" t="str">
        <f>IFERROR(VLOOKUP(A5202,'Distributor List'!$A$2:$D$77,3,0),"-")</f>
        <v>-</v>
      </c>
      <c r="D5202" s="6" t="str">
        <f>IFERROR(VLOOKUP(A5202,'Distributor List'!$A$2:$F$77,6,0),"-")</f>
        <v>-</v>
      </c>
      <c r="E5202" s="6" t="str">
        <f>IFERROR(VLOOKUP(A5202,'Distributor List'!$A$2:$D$77,4,0),"-")</f>
        <v>-</v>
      </c>
      <c r="F5202" s="6" t="str">
        <f>IFERROR(VLOOKUP(H5202,'Price List'!$A$2:$H$109,8,0),"-")</f>
        <v>-</v>
      </c>
      <c r="G5202" s="6" t="str">
        <f>IFERROR(VLOOKUP(A5202,'Distributor List'!$A$2:$E$77,5,0),"-")</f>
        <v>-</v>
      </c>
      <c r="H5202" s="10"/>
      <c r="I5202" s="95"/>
      <c r="J5202" s="92"/>
      <c r="K5202" s="92"/>
      <c r="L5202" s="73">
        <f t="shared" si="1607"/>
        <v>0</v>
      </c>
      <c r="M5202" s="73">
        <f t="shared" si="1604"/>
        <v>0</v>
      </c>
      <c r="N5202" s="73"/>
      <c r="O5202" s="73"/>
      <c r="P5202" s="73"/>
      <c r="Q5202" s="73"/>
      <c r="R5202" s="73">
        <f t="shared" si="1606"/>
        <v>0</v>
      </c>
      <c r="S5202" s="76" t="str">
        <f t="shared" ref="S5202:S5243" si="1611">IFERROR(L5202/R5202,"-")</f>
        <v>-</v>
      </c>
      <c r="T5202" s="96">
        <v>0</v>
      </c>
      <c r="U5202" s="97"/>
      <c r="V5202" s="73">
        <f t="shared" si="1605"/>
        <v>0</v>
      </c>
      <c r="W5202" s="73">
        <f t="shared" ref="W5202:W5243" si="1612">L5202-V5202</f>
        <v>0</v>
      </c>
      <c r="X5202" s="76" t="str">
        <f t="shared" ref="X5202:X5243" si="1613">IFERROR(L5202/V5202-1,"-")</f>
        <v>-</v>
      </c>
      <c r="Y5202" s="73">
        <f t="shared" ref="Y5202:Y5243" si="1614">(J5202)/1*1.5</f>
        <v>0</v>
      </c>
      <c r="Z5202" s="73">
        <f t="shared" ref="Z5202:Z5243" si="1615">IF(Y5202&gt;K5202,Y5202-K5202,0)</f>
        <v>0</v>
      </c>
      <c r="AA5202" s="73">
        <f t="shared" si="1608"/>
        <v>0</v>
      </c>
      <c r="AB5202" s="73">
        <f t="shared" ref="AB5202:AB5243" si="1616">IF(Y5202&lt;K5202,K5202-Y5202,0)</f>
        <v>0</v>
      </c>
      <c r="AC5202" s="73">
        <f t="shared" si="1609"/>
        <v>0</v>
      </c>
      <c r="AD5202" s="73">
        <f t="shared" si="1610"/>
        <v>0</v>
      </c>
      <c r="AE5202" s="73">
        <v>0</v>
      </c>
    </row>
    <row r="5203" spans="1:31" ht="15" customHeight="1">
      <c r="A5203" s="94"/>
      <c r="B5203" s="6" t="str">
        <f>IFERROR(VLOOKUP(A5203,'Distributor List'!$A$2:$D$77,2,0),"-")</f>
        <v>-</v>
      </c>
      <c r="C5203" s="6" t="str">
        <f>IFERROR(VLOOKUP(A5203,'Distributor List'!$A$2:$D$77,3,0),"-")</f>
        <v>-</v>
      </c>
      <c r="D5203" s="6" t="str">
        <f>IFERROR(VLOOKUP(A5203,'Distributor List'!$A$2:$F$77,6,0),"-")</f>
        <v>-</v>
      </c>
      <c r="E5203" s="6" t="str">
        <f>IFERROR(VLOOKUP(A5203,'Distributor List'!$A$2:$D$77,4,0),"-")</f>
        <v>-</v>
      </c>
      <c r="F5203" s="6" t="str">
        <f>IFERROR(VLOOKUP(H5203,'Price List'!$A$2:$H$109,8,0),"-")</f>
        <v>-</v>
      </c>
      <c r="G5203" s="6" t="str">
        <f>IFERROR(VLOOKUP(A5203,'Distributor List'!$A$2:$E$77,5,0),"-")</f>
        <v>-</v>
      </c>
      <c r="H5203" s="10"/>
      <c r="I5203" s="95"/>
      <c r="J5203" s="92"/>
      <c r="K5203" s="92"/>
      <c r="L5203" s="73">
        <f t="shared" si="1607"/>
        <v>0</v>
      </c>
      <c r="M5203" s="73">
        <f t="shared" si="1604"/>
        <v>0</v>
      </c>
      <c r="N5203" s="73"/>
      <c r="O5203" s="73"/>
      <c r="P5203" s="73"/>
      <c r="Q5203" s="73"/>
      <c r="R5203" s="73">
        <f t="shared" si="1606"/>
        <v>0</v>
      </c>
      <c r="S5203" s="76" t="str">
        <f t="shared" si="1611"/>
        <v>-</v>
      </c>
      <c r="T5203" s="96">
        <v>0</v>
      </c>
      <c r="U5203" s="97"/>
      <c r="V5203" s="73">
        <f t="shared" si="1605"/>
        <v>0</v>
      </c>
      <c r="W5203" s="73">
        <f t="shared" si="1612"/>
        <v>0</v>
      </c>
      <c r="X5203" s="76" t="str">
        <f t="shared" si="1613"/>
        <v>-</v>
      </c>
      <c r="Y5203" s="73">
        <f t="shared" si="1614"/>
        <v>0</v>
      </c>
      <c r="Z5203" s="73">
        <f t="shared" si="1615"/>
        <v>0</v>
      </c>
      <c r="AA5203" s="73">
        <f t="shared" si="1608"/>
        <v>0</v>
      </c>
      <c r="AB5203" s="73">
        <f t="shared" si="1616"/>
        <v>0</v>
      </c>
      <c r="AC5203" s="73">
        <f t="shared" si="1609"/>
        <v>0</v>
      </c>
      <c r="AD5203" s="73">
        <f t="shared" si="1610"/>
        <v>0</v>
      </c>
      <c r="AE5203" s="73">
        <v>0</v>
      </c>
    </row>
    <row r="5204" spans="1:31" ht="15" customHeight="1">
      <c r="A5204" s="94"/>
      <c r="B5204" s="6" t="str">
        <f>IFERROR(VLOOKUP(A5204,'Distributor List'!$A$2:$D$77,2,0),"-")</f>
        <v>-</v>
      </c>
      <c r="C5204" s="6" t="str">
        <f>IFERROR(VLOOKUP(A5204,'Distributor List'!$A$2:$D$77,3,0),"-")</f>
        <v>-</v>
      </c>
      <c r="D5204" s="6" t="str">
        <f>IFERROR(VLOOKUP(A5204,'Distributor List'!$A$2:$F$77,6,0),"-")</f>
        <v>-</v>
      </c>
      <c r="E5204" s="6" t="str">
        <f>IFERROR(VLOOKUP(A5204,'Distributor List'!$A$2:$D$77,4,0),"-")</f>
        <v>-</v>
      </c>
      <c r="F5204" s="6" t="str">
        <f>IFERROR(VLOOKUP(H5204,'Price List'!$A$2:$H$109,8,0),"-")</f>
        <v>-</v>
      </c>
      <c r="G5204" s="6" t="str">
        <f>IFERROR(VLOOKUP(A5204,'Distributor List'!$A$2:$E$77,5,0),"-")</f>
        <v>-</v>
      </c>
      <c r="H5204" s="10"/>
      <c r="I5204" s="95"/>
      <c r="J5204" s="92"/>
      <c r="K5204" s="92"/>
      <c r="L5204" s="73">
        <f t="shared" si="1607"/>
        <v>0</v>
      </c>
      <c r="M5204" s="73">
        <f t="shared" si="1604"/>
        <v>0</v>
      </c>
      <c r="N5204" s="73"/>
      <c r="O5204" s="73"/>
      <c r="P5204" s="73"/>
      <c r="Q5204" s="73"/>
      <c r="R5204" s="73">
        <f t="shared" si="1606"/>
        <v>0</v>
      </c>
      <c r="S5204" s="76" t="str">
        <f t="shared" si="1611"/>
        <v>-</v>
      </c>
      <c r="T5204" s="96">
        <v>0</v>
      </c>
      <c r="U5204" s="97"/>
      <c r="V5204" s="73">
        <f t="shared" si="1605"/>
        <v>0</v>
      </c>
      <c r="W5204" s="73">
        <f t="shared" si="1612"/>
        <v>0</v>
      </c>
      <c r="X5204" s="76" t="str">
        <f t="shared" si="1613"/>
        <v>-</v>
      </c>
      <c r="Y5204" s="73">
        <f t="shared" si="1614"/>
        <v>0</v>
      </c>
      <c r="Z5204" s="73">
        <f t="shared" si="1615"/>
        <v>0</v>
      </c>
      <c r="AA5204" s="73">
        <f t="shared" si="1608"/>
        <v>0</v>
      </c>
      <c r="AB5204" s="73">
        <f t="shared" si="1616"/>
        <v>0</v>
      </c>
      <c r="AC5204" s="73">
        <f t="shared" si="1609"/>
        <v>0</v>
      </c>
      <c r="AD5204" s="73">
        <f t="shared" si="1610"/>
        <v>0</v>
      </c>
      <c r="AE5204" s="73">
        <v>0</v>
      </c>
    </row>
    <row r="5205" spans="1:31" ht="15" customHeight="1">
      <c r="A5205" s="94"/>
      <c r="B5205" s="6" t="str">
        <f>IFERROR(VLOOKUP(A5205,'Distributor List'!$A$2:$D$77,2,0),"-")</f>
        <v>-</v>
      </c>
      <c r="C5205" s="6" t="str">
        <f>IFERROR(VLOOKUP(A5205,'Distributor List'!$A$2:$D$77,3,0),"-")</f>
        <v>-</v>
      </c>
      <c r="D5205" s="6" t="str">
        <f>IFERROR(VLOOKUP(A5205,'Distributor List'!$A$2:$F$77,6,0),"-")</f>
        <v>-</v>
      </c>
      <c r="E5205" s="6" t="str">
        <f>IFERROR(VLOOKUP(A5205,'Distributor List'!$A$2:$D$77,4,0),"-")</f>
        <v>-</v>
      </c>
      <c r="F5205" s="6" t="str">
        <f>IFERROR(VLOOKUP(H5205,'Price List'!$A$2:$H$109,8,0),"-")</f>
        <v>-</v>
      </c>
      <c r="G5205" s="6" t="str">
        <f>IFERROR(VLOOKUP(A5205,'Distributor List'!$A$2:$E$77,5,0),"-")</f>
        <v>-</v>
      </c>
      <c r="H5205" s="10"/>
      <c r="I5205" s="95"/>
      <c r="J5205" s="92"/>
      <c r="K5205" s="92"/>
      <c r="L5205" s="73">
        <f t="shared" si="1607"/>
        <v>0</v>
      </c>
      <c r="M5205" s="73">
        <f t="shared" si="1604"/>
        <v>0</v>
      </c>
      <c r="N5205" s="73"/>
      <c r="O5205" s="73"/>
      <c r="P5205" s="73"/>
      <c r="Q5205" s="73"/>
      <c r="R5205" s="73">
        <f t="shared" si="1606"/>
        <v>0</v>
      </c>
      <c r="S5205" s="76" t="str">
        <f t="shared" si="1611"/>
        <v>-</v>
      </c>
      <c r="T5205" s="96">
        <v>0</v>
      </c>
      <c r="U5205" s="97"/>
      <c r="V5205" s="73">
        <f t="shared" si="1605"/>
        <v>0</v>
      </c>
      <c r="W5205" s="73">
        <f t="shared" si="1612"/>
        <v>0</v>
      </c>
      <c r="X5205" s="76" t="str">
        <f t="shared" si="1613"/>
        <v>-</v>
      </c>
      <c r="Y5205" s="73">
        <f t="shared" si="1614"/>
        <v>0</v>
      </c>
      <c r="Z5205" s="73">
        <f t="shared" si="1615"/>
        <v>0</v>
      </c>
      <c r="AA5205" s="73">
        <f t="shared" si="1608"/>
        <v>0</v>
      </c>
      <c r="AB5205" s="73">
        <f t="shared" si="1616"/>
        <v>0</v>
      </c>
      <c r="AC5205" s="73">
        <f t="shared" si="1609"/>
        <v>0</v>
      </c>
      <c r="AD5205" s="73">
        <f t="shared" si="1610"/>
        <v>0</v>
      </c>
      <c r="AE5205" s="73">
        <v>0</v>
      </c>
    </row>
    <row r="5206" spans="1:31" ht="15" customHeight="1">
      <c r="A5206" s="94"/>
      <c r="B5206" s="6" t="str">
        <f>IFERROR(VLOOKUP(A5206,'Distributor List'!$A$2:$D$77,2,0),"-")</f>
        <v>-</v>
      </c>
      <c r="C5206" s="6" t="str">
        <f>IFERROR(VLOOKUP(A5206,'Distributor List'!$A$2:$D$77,3,0),"-")</f>
        <v>-</v>
      </c>
      <c r="D5206" s="6" t="str">
        <f>IFERROR(VLOOKUP(A5206,'Distributor List'!$A$2:$F$77,6,0),"-")</f>
        <v>-</v>
      </c>
      <c r="E5206" s="6" t="str">
        <f>IFERROR(VLOOKUP(A5206,'Distributor List'!$A$2:$D$77,4,0),"-")</f>
        <v>-</v>
      </c>
      <c r="F5206" s="6" t="str">
        <f>IFERROR(VLOOKUP(H5206,'Price List'!$A$2:$H$109,8,0),"-")</f>
        <v>-</v>
      </c>
      <c r="G5206" s="6" t="str">
        <f>IFERROR(VLOOKUP(A5206,'Distributor List'!$A$2:$E$77,5,0),"-")</f>
        <v>-</v>
      </c>
      <c r="H5206" s="10"/>
      <c r="I5206" s="95"/>
      <c r="J5206" s="92"/>
      <c r="K5206" s="92"/>
      <c r="L5206" s="73">
        <f t="shared" si="1607"/>
        <v>0</v>
      </c>
      <c r="M5206" s="73">
        <f t="shared" si="1604"/>
        <v>0</v>
      </c>
      <c r="N5206" s="73"/>
      <c r="O5206" s="73"/>
      <c r="P5206" s="73"/>
      <c r="Q5206" s="73"/>
      <c r="R5206" s="73">
        <f t="shared" si="1606"/>
        <v>0</v>
      </c>
      <c r="S5206" s="76" t="str">
        <f t="shared" si="1611"/>
        <v>-</v>
      </c>
      <c r="T5206" s="96">
        <v>0</v>
      </c>
      <c r="U5206" s="97"/>
      <c r="V5206" s="73">
        <f t="shared" si="1605"/>
        <v>0</v>
      </c>
      <c r="W5206" s="73">
        <f t="shared" si="1612"/>
        <v>0</v>
      </c>
      <c r="X5206" s="76" t="str">
        <f t="shared" si="1613"/>
        <v>-</v>
      </c>
      <c r="Y5206" s="73">
        <f t="shared" si="1614"/>
        <v>0</v>
      </c>
      <c r="Z5206" s="73">
        <f t="shared" si="1615"/>
        <v>0</v>
      </c>
      <c r="AA5206" s="73">
        <f t="shared" si="1608"/>
        <v>0</v>
      </c>
      <c r="AB5206" s="73">
        <f t="shared" si="1616"/>
        <v>0</v>
      </c>
      <c r="AC5206" s="73">
        <f t="shared" si="1609"/>
        <v>0</v>
      </c>
      <c r="AD5206" s="73">
        <f t="shared" si="1610"/>
        <v>0</v>
      </c>
      <c r="AE5206" s="73">
        <v>0</v>
      </c>
    </row>
    <row r="5207" spans="1:31" ht="15" customHeight="1">
      <c r="A5207" s="94"/>
      <c r="B5207" s="6" t="str">
        <f>IFERROR(VLOOKUP(A5207,'Distributor List'!$A$2:$D$77,2,0),"-")</f>
        <v>-</v>
      </c>
      <c r="C5207" s="6" t="str">
        <f>IFERROR(VLOOKUP(A5207,'Distributor List'!$A$2:$D$77,3,0),"-")</f>
        <v>-</v>
      </c>
      <c r="D5207" s="6" t="str">
        <f>IFERROR(VLOOKUP(A5207,'Distributor List'!$A$2:$F$77,6,0),"-")</f>
        <v>-</v>
      </c>
      <c r="E5207" s="6" t="str">
        <f>IFERROR(VLOOKUP(A5207,'Distributor List'!$A$2:$D$77,4,0),"-")</f>
        <v>-</v>
      </c>
      <c r="F5207" s="6" t="str">
        <f>IFERROR(VLOOKUP(H5207,'Price List'!$A$2:$H$109,8,0),"-")</f>
        <v>-</v>
      </c>
      <c r="G5207" s="6" t="str">
        <f>IFERROR(VLOOKUP(A5207,'Distributor List'!$A$2:$E$77,5,0),"-")</f>
        <v>-</v>
      </c>
      <c r="H5207" s="10"/>
      <c r="I5207" s="95"/>
      <c r="J5207" s="92"/>
      <c r="K5207" s="92"/>
      <c r="L5207" s="73">
        <f t="shared" si="1607"/>
        <v>0</v>
      </c>
      <c r="M5207" s="73">
        <f t="shared" si="1604"/>
        <v>0</v>
      </c>
      <c r="N5207" s="73"/>
      <c r="O5207" s="73"/>
      <c r="P5207" s="73"/>
      <c r="Q5207" s="73"/>
      <c r="R5207" s="73">
        <f t="shared" si="1606"/>
        <v>0</v>
      </c>
      <c r="S5207" s="76" t="str">
        <f t="shared" si="1611"/>
        <v>-</v>
      </c>
      <c r="T5207" s="96">
        <v>0</v>
      </c>
      <c r="U5207" s="97"/>
      <c r="V5207" s="73">
        <f t="shared" si="1605"/>
        <v>0</v>
      </c>
      <c r="W5207" s="73">
        <f t="shared" si="1612"/>
        <v>0</v>
      </c>
      <c r="X5207" s="76" t="str">
        <f t="shared" si="1613"/>
        <v>-</v>
      </c>
      <c r="Y5207" s="73">
        <f t="shared" si="1614"/>
        <v>0</v>
      </c>
      <c r="Z5207" s="73">
        <f t="shared" si="1615"/>
        <v>0</v>
      </c>
      <c r="AA5207" s="73">
        <f t="shared" si="1608"/>
        <v>0</v>
      </c>
      <c r="AB5207" s="73">
        <f t="shared" si="1616"/>
        <v>0</v>
      </c>
      <c r="AC5207" s="73">
        <f t="shared" si="1609"/>
        <v>0</v>
      </c>
      <c r="AD5207" s="73">
        <f t="shared" si="1610"/>
        <v>0</v>
      </c>
      <c r="AE5207" s="73">
        <v>0</v>
      </c>
    </row>
    <row r="5208" spans="1:31" ht="15" customHeight="1">
      <c r="A5208" s="94"/>
      <c r="B5208" s="6" t="str">
        <f>IFERROR(VLOOKUP(A5208,'Distributor List'!$A$2:$D$77,2,0),"-")</f>
        <v>-</v>
      </c>
      <c r="C5208" s="6" t="str">
        <f>IFERROR(VLOOKUP(A5208,'Distributor List'!$A$2:$D$77,3,0),"-")</f>
        <v>-</v>
      </c>
      <c r="D5208" s="6" t="str">
        <f>IFERROR(VLOOKUP(A5208,'Distributor List'!$A$2:$F$77,6,0),"-")</f>
        <v>-</v>
      </c>
      <c r="E5208" s="6" t="str">
        <f>IFERROR(VLOOKUP(A5208,'Distributor List'!$A$2:$D$77,4,0),"-")</f>
        <v>-</v>
      </c>
      <c r="F5208" s="6" t="str">
        <f>IFERROR(VLOOKUP(H5208,'Price List'!$A$2:$H$109,8,0),"-")</f>
        <v>-</v>
      </c>
      <c r="G5208" s="6" t="str">
        <f>IFERROR(VLOOKUP(A5208,'Distributor List'!$A$2:$E$77,5,0),"-")</f>
        <v>-</v>
      </c>
      <c r="H5208" s="10"/>
      <c r="I5208" s="95"/>
      <c r="J5208" s="92"/>
      <c r="K5208" s="92"/>
      <c r="L5208" s="73">
        <f t="shared" si="1607"/>
        <v>0</v>
      </c>
      <c r="M5208" s="73">
        <f t="shared" si="1604"/>
        <v>0</v>
      </c>
      <c r="N5208" s="73"/>
      <c r="O5208" s="73"/>
      <c r="P5208" s="73"/>
      <c r="Q5208" s="73"/>
      <c r="R5208" s="73">
        <f t="shared" si="1606"/>
        <v>0</v>
      </c>
      <c r="S5208" s="76" t="str">
        <f t="shared" si="1611"/>
        <v>-</v>
      </c>
      <c r="T5208" s="96">
        <v>0</v>
      </c>
      <c r="U5208" s="97"/>
      <c r="V5208" s="73">
        <f t="shared" si="1605"/>
        <v>0</v>
      </c>
      <c r="W5208" s="73">
        <f t="shared" si="1612"/>
        <v>0</v>
      </c>
      <c r="X5208" s="76" t="str">
        <f t="shared" si="1613"/>
        <v>-</v>
      </c>
      <c r="Y5208" s="73">
        <f t="shared" si="1614"/>
        <v>0</v>
      </c>
      <c r="Z5208" s="73">
        <f t="shared" si="1615"/>
        <v>0</v>
      </c>
      <c r="AA5208" s="73">
        <f t="shared" si="1608"/>
        <v>0</v>
      </c>
      <c r="AB5208" s="73">
        <f t="shared" si="1616"/>
        <v>0</v>
      </c>
      <c r="AC5208" s="73">
        <f t="shared" si="1609"/>
        <v>0</v>
      </c>
      <c r="AD5208" s="73">
        <f t="shared" si="1610"/>
        <v>0</v>
      </c>
      <c r="AE5208" s="73">
        <v>0</v>
      </c>
    </row>
    <row r="5209" spans="1:31" ht="15" customHeight="1">
      <c r="A5209" s="94"/>
      <c r="B5209" s="6" t="str">
        <f>IFERROR(VLOOKUP(A5209,'Distributor List'!$A$2:$D$77,2,0),"-")</f>
        <v>-</v>
      </c>
      <c r="C5209" s="6" t="str">
        <f>IFERROR(VLOOKUP(A5209,'Distributor List'!$A$2:$D$77,3,0),"-")</f>
        <v>-</v>
      </c>
      <c r="D5209" s="6" t="str">
        <f>IFERROR(VLOOKUP(A5209,'Distributor List'!$A$2:$F$77,6,0),"-")</f>
        <v>-</v>
      </c>
      <c r="E5209" s="6" t="str">
        <f>IFERROR(VLOOKUP(A5209,'Distributor List'!$A$2:$D$77,4,0),"-")</f>
        <v>-</v>
      </c>
      <c r="F5209" s="6" t="str">
        <f>IFERROR(VLOOKUP(H5209,'Price List'!$A$2:$H$109,8,0),"-")</f>
        <v>-</v>
      </c>
      <c r="G5209" s="6" t="str">
        <f>IFERROR(VLOOKUP(A5209,'Distributor List'!$A$2:$E$77,5,0),"-")</f>
        <v>-</v>
      </c>
      <c r="H5209" s="10"/>
      <c r="I5209" s="95"/>
      <c r="J5209" s="92"/>
      <c r="K5209" s="92"/>
      <c r="L5209" s="73">
        <f t="shared" si="1607"/>
        <v>0</v>
      </c>
      <c r="M5209" s="73">
        <f t="shared" si="1604"/>
        <v>0</v>
      </c>
      <c r="N5209" s="73"/>
      <c r="O5209" s="73"/>
      <c r="P5209" s="73"/>
      <c r="Q5209" s="73"/>
      <c r="R5209" s="73">
        <f t="shared" si="1606"/>
        <v>0</v>
      </c>
      <c r="S5209" s="76" t="str">
        <f t="shared" si="1611"/>
        <v>-</v>
      </c>
      <c r="T5209" s="96">
        <v>0</v>
      </c>
      <c r="U5209" s="97"/>
      <c r="V5209" s="73">
        <f t="shared" si="1605"/>
        <v>0</v>
      </c>
      <c r="W5209" s="73">
        <f t="shared" si="1612"/>
        <v>0</v>
      </c>
      <c r="X5209" s="76" t="str">
        <f t="shared" si="1613"/>
        <v>-</v>
      </c>
      <c r="Y5209" s="73">
        <f t="shared" si="1614"/>
        <v>0</v>
      </c>
      <c r="Z5209" s="73">
        <f t="shared" si="1615"/>
        <v>0</v>
      </c>
      <c r="AA5209" s="73">
        <f t="shared" si="1608"/>
        <v>0</v>
      </c>
      <c r="AB5209" s="73">
        <f t="shared" si="1616"/>
        <v>0</v>
      </c>
      <c r="AC5209" s="73">
        <f t="shared" si="1609"/>
        <v>0</v>
      </c>
      <c r="AD5209" s="73">
        <f t="shared" si="1610"/>
        <v>0</v>
      </c>
      <c r="AE5209" s="73">
        <v>0</v>
      </c>
    </row>
    <row r="5210" spans="1:31" ht="15" customHeight="1">
      <c r="A5210" s="94"/>
      <c r="B5210" s="6" t="str">
        <f>IFERROR(VLOOKUP(A5210,'Distributor List'!$A$2:$D$77,2,0),"-")</f>
        <v>-</v>
      </c>
      <c r="C5210" s="6" t="str">
        <f>IFERROR(VLOOKUP(A5210,'Distributor List'!$A$2:$D$77,3,0),"-")</f>
        <v>-</v>
      </c>
      <c r="D5210" s="6" t="str">
        <f>IFERROR(VLOOKUP(A5210,'Distributor List'!$A$2:$F$77,6,0),"-")</f>
        <v>-</v>
      </c>
      <c r="E5210" s="6" t="str">
        <f>IFERROR(VLOOKUP(A5210,'Distributor List'!$A$2:$D$77,4,0),"-")</f>
        <v>-</v>
      </c>
      <c r="F5210" s="6" t="str">
        <f>IFERROR(VLOOKUP(H5210,'Price List'!$A$2:$H$109,8,0),"-")</f>
        <v>-</v>
      </c>
      <c r="G5210" s="6" t="str">
        <f>IFERROR(VLOOKUP(A5210,'Distributor List'!$A$2:$E$77,5,0),"-")</f>
        <v>-</v>
      </c>
      <c r="H5210" s="10"/>
      <c r="I5210" s="95"/>
      <c r="J5210" s="92"/>
      <c r="K5210" s="92"/>
      <c r="L5210" s="73">
        <f t="shared" si="1607"/>
        <v>0</v>
      </c>
      <c r="M5210" s="73">
        <f t="shared" si="1604"/>
        <v>0</v>
      </c>
      <c r="N5210" s="73"/>
      <c r="O5210" s="73"/>
      <c r="P5210" s="73"/>
      <c r="Q5210" s="73"/>
      <c r="R5210" s="73">
        <f t="shared" si="1606"/>
        <v>0</v>
      </c>
      <c r="S5210" s="76" t="str">
        <f t="shared" si="1611"/>
        <v>-</v>
      </c>
      <c r="T5210" s="96">
        <v>0</v>
      </c>
      <c r="U5210" s="97"/>
      <c r="V5210" s="73">
        <f t="shared" si="1605"/>
        <v>0</v>
      </c>
      <c r="W5210" s="73">
        <f t="shared" si="1612"/>
        <v>0</v>
      </c>
      <c r="X5210" s="76" t="str">
        <f t="shared" si="1613"/>
        <v>-</v>
      </c>
      <c r="Y5210" s="73">
        <f t="shared" si="1614"/>
        <v>0</v>
      </c>
      <c r="Z5210" s="73">
        <f t="shared" si="1615"/>
        <v>0</v>
      </c>
      <c r="AA5210" s="73">
        <f t="shared" si="1608"/>
        <v>0</v>
      </c>
      <c r="AB5210" s="73">
        <f t="shared" si="1616"/>
        <v>0</v>
      </c>
      <c r="AC5210" s="73">
        <f t="shared" si="1609"/>
        <v>0</v>
      </c>
      <c r="AD5210" s="73">
        <f t="shared" si="1610"/>
        <v>0</v>
      </c>
      <c r="AE5210" s="73">
        <v>0</v>
      </c>
    </row>
    <row r="5211" spans="1:31" ht="15" customHeight="1">
      <c r="A5211" s="94"/>
      <c r="B5211" s="6" t="str">
        <f>IFERROR(VLOOKUP(A5211,'Distributor List'!$A$2:$D$77,2,0),"-")</f>
        <v>-</v>
      </c>
      <c r="C5211" s="6" t="str">
        <f>IFERROR(VLOOKUP(A5211,'Distributor List'!$A$2:$D$77,3,0),"-")</f>
        <v>-</v>
      </c>
      <c r="D5211" s="6" t="str">
        <f>IFERROR(VLOOKUP(A5211,'Distributor List'!$A$2:$F$77,6,0),"-")</f>
        <v>-</v>
      </c>
      <c r="E5211" s="6" t="str">
        <f>IFERROR(VLOOKUP(A5211,'Distributor List'!$A$2:$D$77,4,0),"-")</f>
        <v>-</v>
      </c>
      <c r="F5211" s="6" t="str">
        <f>IFERROR(VLOOKUP(H5211,'Price List'!$A$2:$H$109,8,0),"-")</f>
        <v>-</v>
      </c>
      <c r="G5211" s="6" t="str">
        <f>IFERROR(VLOOKUP(A5211,'Distributor List'!$A$2:$E$77,5,0),"-")</f>
        <v>-</v>
      </c>
      <c r="H5211" s="10"/>
      <c r="I5211" s="95"/>
      <c r="J5211" s="92"/>
      <c r="K5211" s="92"/>
      <c r="L5211" s="73">
        <f t="shared" si="1607"/>
        <v>0</v>
      </c>
      <c r="M5211" s="73">
        <f t="shared" si="1604"/>
        <v>0</v>
      </c>
      <c r="N5211" s="73"/>
      <c r="O5211" s="73"/>
      <c r="P5211" s="73"/>
      <c r="Q5211" s="73"/>
      <c r="R5211" s="73">
        <f t="shared" si="1606"/>
        <v>0</v>
      </c>
      <c r="S5211" s="76" t="str">
        <f t="shared" si="1611"/>
        <v>-</v>
      </c>
      <c r="T5211" s="96">
        <v>0</v>
      </c>
      <c r="U5211" s="97"/>
      <c r="V5211" s="73">
        <f t="shared" si="1605"/>
        <v>0</v>
      </c>
      <c r="W5211" s="73">
        <f t="shared" si="1612"/>
        <v>0</v>
      </c>
      <c r="X5211" s="76" t="str">
        <f t="shared" si="1613"/>
        <v>-</v>
      </c>
      <c r="Y5211" s="73">
        <f t="shared" si="1614"/>
        <v>0</v>
      </c>
      <c r="Z5211" s="73">
        <f t="shared" si="1615"/>
        <v>0</v>
      </c>
      <c r="AA5211" s="73">
        <f t="shared" si="1608"/>
        <v>0</v>
      </c>
      <c r="AB5211" s="73">
        <f t="shared" si="1616"/>
        <v>0</v>
      </c>
      <c r="AC5211" s="73">
        <f t="shared" si="1609"/>
        <v>0</v>
      </c>
      <c r="AD5211" s="73">
        <f t="shared" si="1610"/>
        <v>0</v>
      </c>
      <c r="AE5211" s="73">
        <v>0</v>
      </c>
    </row>
    <row r="5212" spans="1:31" ht="15" customHeight="1">
      <c r="A5212" s="94"/>
      <c r="B5212" s="6" t="str">
        <f>IFERROR(VLOOKUP(A5212,'Distributor List'!$A$2:$D$77,2,0),"-")</f>
        <v>-</v>
      </c>
      <c r="C5212" s="6" t="str">
        <f>IFERROR(VLOOKUP(A5212,'Distributor List'!$A$2:$D$77,3,0),"-")</f>
        <v>-</v>
      </c>
      <c r="D5212" s="6" t="str">
        <f>IFERROR(VLOOKUP(A5212,'Distributor List'!$A$2:$F$77,6,0),"-")</f>
        <v>-</v>
      </c>
      <c r="E5212" s="6" t="str">
        <f>IFERROR(VLOOKUP(A5212,'Distributor List'!$A$2:$D$77,4,0),"-")</f>
        <v>-</v>
      </c>
      <c r="F5212" s="6" t="str">
        <f>IFERROR(VLOOKUP(H5212,'Price List'!$A$2:$H$109,8,0),"-")</f>
        <v>-</v>
      </c>
      <c r="G5212" s="6" t="str">
        <f>IFERROR(VLOOKUP(A5212,'Distributor List'!$A$2:$E$77,5,0),"-")</f>
        <v>-</v>
      </c>
      <c r="H5212" s="10"/>
      <c r="I5212" s="95"/>
      <c r="J5212" s="92"/>
      <c r="K5212" s="92"/>
      <c r="L5212" s="73">
        <f t="shared" si="1607"/>
        <v>0</v>
      </c>
      <c r="M5212" s="73">
        <f t="shared" si="1604"/>
        <v>0</v>
      </c>
      <c r="N5212" s="73"/>
      <c r="O5212" s="73"/>
      <c r="P5212" s="73"/>
      <c r="Q5212" s="73"/>
      <c r="R5212" s="73">
        <f t="shared" si="1606"/>
        <v>0</v>
      </c>
      <c r="S5212" s="76" t="str">
        <f t="shared" si="1611"/>
        <v>-</v>
      </c>
      <c r="T5212" s="96">
        <v>0</v>
      </c>
      <c r="U5212" s="97"/>
      <c r="V5212" s="73">
        <f t="shared" si="1605"/>
        <v>0</v>
      </c>
      <c r="W5212" s="73">
        <f t="shared" si="1612"/>
        <v>0</v>
      </c>
      <c r="X5212" s="76" t="str">
        <f t="shared" si="1613"/>
        <v>-</v>
      </c>
      <c r="Y5212" s="73">
        <f t="shared" si="1614"/>
        <v>0</v>
      </c>
      <c r="Z5212" s="73">
        <f t="shared" si="1615"/>
        <v>0</v>
      </c>
      <c r="AA5212" s="73">
        <f t="shared" si="1608"/>
        <v>0</v>
      </c>
      <c r="AB5212" s="73">
        <f t="shared" si="1616"/>
        <v>0</v>
      </c>
      <c r="AC5212" s="73">
        <f t="shared" si="1609"/>
        <v>0</v>
      </c>
      <c r="AD5212" s="73">
        <f t="shared" si="1610"/>
        <v>0</v>
      </c>
      <c r="AE5212" s="73">
        <v>0</v>
      </c>
    </row>
    <row r="5213" spans="1:31" ht="15" customHeight="1">
      <c r="A5213" s="94"/>
      <c r="B5213" s="6" t="str">
        <f>IFERROR(VLOOKUP(A5213,'Distributor List'!$A$2:$D$77,2,0),"-")</f>
        <v>-</v>
      </c>
      <c r="C5213" s="6" t="str">
        <f>IFERROR(VLOOKUP(A5213,'Distributor List'!$A$2:$D$77,3,0),"-")</f>
        <v>-</v>
      </c>
      <c r="D5213" s="6" t="str">
        <f>IFERROR(VLOOKUP(A5213,'Distributor List'!$A$2:$F$77,6,0),"-")</f>
        <v>-</v>
      </c>
      <c r="E5213" s="6" t="str">
        <f>IFERROR(VLOOKUP(A5213,'Distributor List'!$A$2:$D$77,4,0),"-")</f>
        <v>-</v>
      </c>
      <c r="F5213" s="6" t="str">
        <f>IFERROR(VLOOKUP(H5213,'Price List'!$A$2:$H$109,8,0),"-")</f>
        <v>-</v>
      </c>
      <c r="G5213" s="6" t="str">
        <f>IFERROR(VLOOKUP(A5213,'Distributor List'!$A$2:$E$77,5,0),"-")</f>
        <v>-</v>
      </c>
      <c r="H5213" s="10"/>
      <c r="I5213" s="95"/>
      <c r="J5213" s="92"/>
      <c r="K5213" s="92"/>
      <c r="L5213" s="73">
        <f t="shared" si="1607"/>
        <v>0</v>
      </c>
      <c r="M5213" s="73">
        <f t="shared" si="1604"/>
        <v>0</v>
      </c>
      <c r="N5213" s="73"/>
      <c r="O5213" s="73"/>
      <c r="P5213" s="73"/>
      <c r="Q5213" s="73"/>
      <c r="R5213" s="73">
        <f t="shared" si="1606"/>
        <v>0</v>
      </c>
      <c r="S5213" s="76" t="str">
        <f t="shared" si="1611"/>
        <v>-</v>
      </c>
      <c r="T5213" s="96">
        <v>0</v>
      </c>
      <c r="U5213" s="97"/>
      <c r="V5213" s="73">
        <f t="shared" si="1605"/>
        <v>0</v>
      </c>
      <c r="W5213" s="73">
        <f t="shared" si="1612"/>
        <v>0</v>
      </c>
      <c r="X5213" s="76" t="str">
        <f t="shared" si="1613"/>
        <v>-</v>
      </c>
      <c r="Y5213" s="73">
        <f t="shared" si="1614"/>
        <v>0</v>
      </c>
      <c r="Z5213" s="73">
        <f t="shared" si="1615"/>
        <v>0</v>
      </c>
      <c r="AA5213" s="73">
        <f t="shared" si="1608"/>
        <v>0</v>
      </c>
      <c r="AB5213" s="73">
        <f t="shared" si="1616"/>
        <v>0</v>
      </c>
      <c r="AC5213" s="73">
        <f t="shared" si="1609"/>
        <v>0</v>
      </c>
      <c r="AD5213" s="73">
        <f t="shared" si="1610"/>
        <v>0</v>
      </c>
      <c r="AE5213" s="73">
        <v>0</v>
      </c>
    </row>
    <row r="5214" spans="1:31" ht="15" customHeight="1">
      <c r="A5214" s="94"/>
      <c r="B5214" s="6" t="str">
        <f>IFERROR(VLOOKUP(A5214,'Distributor List'!$A$2:$D$77,2,0),"-")</f>
        <v>-</v>
      </c>
      <c r="C5214" s="6" t="str">
        <f>IFERROR(VLOOKUP(A5214,'Distributor List'!$A$2:$D$77,3,0),"-")</f>
        <v>-</v>
      </c>
      <c r="D5214" s="6" t="str">
        <f>IFERROR(VLOOKUP(A5214,'Distributor List'!$A$2:$F$77,6,0),"-")</f>
        <v>-</v>
      </c>
      <c r="E5214" s="6" t="str">
        <f>IFERROR(VLOOKUP(A5214,'Distributor List'!$A$2:$D$77,4,0),"-")</f>
        <v>-</v>
      </c>
      <c r="F5214" s="6" t="str">
        <f>IFERROR(VLOOKUP(H5214,'Price List'!$A$2:$H$109,8,0),"-")</f>
        <v>-</v>
      </c>
      <c r="G5214" s="6" t="str">
        <f>IFERROR(VLOOKUP(A5214,'Distributor List'!$A$2:$E$77,5,0),"-")</f>
        <v>-</v>
      </c>
      <c r="H5214" s="10"/>
      <c r="I5214" s="95"/>
      <c r="J5214" s="92"/>
      <c r="K5214" s="92"/>
      <c r="L5214" s="73">
        <f t="shared" si="1607"/>
        <v>0</v>
      </c>
      <c r="M5214" s="73">
        <f t="shared" si="1604"/>
        <v>0</v>
      </c>
      <c r="N5214" s="73"/>
      <c r="O5214" s="73"/>
      <c r="P5214" s="73"/>
      <c r="Q5214" s="73"/>
      <c r="R5214" s="73">
        <f t="shared" si="1606"/>
        <v>0</v>
      </c>
      <c r="S5214" s="76" t="str">
        <f t="shared" si="1611"/>
        <v>-</v>
      </c>
      <c r="T5214" s="96">
        <v>0</v>
      </c>
      <c r="U5214" s="97"/>
      <c r="V5214" s="73">
        <f t="shared" si="1605"/>
        <v>0</v>
      </c>
      <c r="W5214" s="73">
        <f t="shared" si="1612"/>
        <v>0</v>
      </c>
      <c r="X5214" s="76" t="str">
        <f t="shared" si="1613"/>
        <v>-</v>
      </c>
      <c r="Y5214" s="73">
        <f t="shared" si="1614"/>
        <v>0</v>
      </c>
      <c r="Z5214" s="73">
        <f t="shared" si="1615"/>
        <v>0</v>
      </c>
      <c r="AA5214" s="73">
        <f t="shared" si="1608"/>
        <v>0</v>
      </c>
      <c r="AB5214" s="73">
        <f t="shared" si="1616"/>
        <v>0</v>
      </c>
      <c r="AC5214" s="73">
        <f t="shared" si="1609"/>
        <v>0</v>
      </c>
      <c r="AD5214" s="73">
        <f t="shared" si="1610"/>
        <v>0</v>
      </c>
      <c r="AE5214" s="73">
        <v>0</v>
      </c>
    </row>
    <row r="5215" spans="1:31" ht="15" customHeight="1">
      <c r="A5215" s="94"/>
      <c r="B5215" s="6" t="str">
        <f>IFERROR(VLOOKUP(A5215,'Distributor List'!$A$2:$D$77,2,0),"-")</f>
        <v>-</v>
      </c>
      <c r="C5215" s="6" t="str">
        <f>IFERROR(VLOOKUP(A5215,'Distributor List'!$A$2:$D$77,3,0),"-")</f>
        <v>-</v>
      </c>
      <c r="D5215" s="6" t="str">
        <f>IFERROR(VLOOKUP(A5215,'Distributor List'!$A$2:$F$77,6,0),"-")</f>
        <v>-</v>
      </c>
      <c r="E5215" s="6" t="str">
        <f>IFERROR(VLOOKUP(A5215,'Distributor List'!$A$2:$D$77,4,0),"-")</f>
        <v>-</v>
      </c>
      <c r="F5215" s="6" t="str">
        <f>IFERROR(VLOOKUP(H5215,'Price List'!$A$2:$H$109,8,0),"-")</f>
        <v>-</v>
      </c>
      <c r="G5215" s="6" t="str">
        <f>IFERROR(VLOOKUP(A5215,'Distributor List'!$A$2:$E$77,5,0),"-")</f>
        <v>-</v>
      </c>
      <c r="H5215" s="10"/>
      <c r="I5215" s="95"/>
      <c r="J5215" s="92"/>
      <c r="K5215" s="92"/>
      <c r="L5215" s="73">
        <f t="shared" si="1607"/>
        <v>0</v>
      </c>
      <c r="M5215" s="73">
        <f t="shared" si="1604"/>
        <v>0</v>
      </c>
      <c r="N5215" s="73"/>
      <c r="O5215" s="73"/>
      <c r="P5215" s="73"/>
      <c r="Q5215" s="73"/>
      <c r="R5215" s="73">
        <f t="shared" si="1606"/>
        <v>0</v>
      </c>
      <c r="S5215" s="76" t="str">
        <f t="shared" si="1611"/>
        <v>-</v>
      </c>
      <c r="T5215" s="96">
        <v>0</v>
      </c>
      <c r="U5215" s="97"/>
      <c r="V5215" s="73">
        <f t="shared" si="1605"/>
        <v>0</v>
      </c>
      <c r="W5215" s="73">
        <f t="shared" si="1612"/>
        <v>0</v>
      </c>
      <c r="X5215" s="76" t="str">
        <f t="shared" si="1613"/>
        <v>-</v>
      </c>
      <c r="Y5215" s="73">
        <f t="shared" si="1614"/>
        <v>0</v>
      </c>
      <c r="Z5215" s="73">
        <f t="shared" si="1615"/>
        <v>0</v>
      </c>
      <c r="AA5215" s="73">
        <f t="shared" si="1608"/>
        <v>0</v>
      </c>
      <c r="AB5215" s="73">
        <f t="shared" si="1616"/>
        <v>0</v>
      </c>
      <c r="AC5215" s="73">
        <f t="shared" si="1609"/>
        <v>0</v>
      </c>
      <c r="AD5215" s="73">
        <f t="shared" si="1610"/>
        <v>0</v>
      </c>
      <c r="AE5215" s="73">
        <v>0</v>
      </c>
    </row>
    <row r="5216" spans="1:31" ht="15" customHeight="1">
      <c r="A5216" s="94"/>
      <c r="B5216" s="6" t="str">
        <f>IFERROR(VLOOKUP(A5216,'Distributor List'!$A$2:$D$77,2,0),"-")</f>
        <v>-</v>
      </c>
      <c r="C5216" s="6" t="str">
        <f>IFERROR(VLOOKUP(A5216,'Distributor List'!$A$2:$D$77,3,0),"-")</f>
        <v>-</v>
      </c>
      <c r="D5216" s="6" t="str">
        <f>IFERROR(VLOOKUP(A5216,'Distributor List'!$A$2:$F$77,6,0),"-")</f>
        <v>-</v>
      </c>
      <c r="E5216" s="6" t="str">
        <f>IFERROR(VLOOKUP(A5216,'Distributor List'!$A$2:$D$77,4,0),"-")</f>
        <v>-</v>
      </c>
      <c r="F5216" s="6" t="str">
        <f>IFERROR(VLOOKUP(H5216,'Price List'!$A$2:$H$109,8,0),"-")</f>
        <v>-</v>
      </c>
      <c r="G5216" s="6" t="str">
        <f>IFERROR(VLOOKUP(A5216,'Distributor List'!$A$2:$E$77,5,0),"-")</f>
        <v>-</v>
      </c>
      <c r="H5216" s="10"/>
      <c r="I5216" s="95"/>
      <c r="J5216" s="92"/>
      <c r="K5216" s="92"/>
      <c r="L5216" s="73">
        <f t="shared" si="1607"/>
        <v>0</v>
      </c>
      <c r="M5216" s="73">
        <f t="shared" si="1604"/>
        <v>0</v>
      </c>
      <c r="N5216" s="73"/>
      <c r="O5216" s="73"/>
      <c r="P5216" s="73"/>
      <c r="Q5216" s="73"/>
      <c r="R5216" s="73">
        <f t="shared" si="1606"/>
        <v>0</v>
      </c>
      <c r="S5216" s="76" t="str">
        <f t="shared" si="1611"/>
        <v>-</v>
      </c>
      <c r="T5216" s="96">
        <v>0</v>
      </c>
      <c r="U5216" s="97"/>
      <c r="V5216" s="73">
        <f t="shared" si="1605"/>
        <v>0</v>
      </c>
      <c r="W5216" s="73">
        <f t="shared" si="1612"/>
        <v>0</v>
      </c>
      <c r="X5216" s="76" t="str">
        <f t="shared" si="1613"/>
        <v>-</v>
      </c>
      <c r="Y5216" s="73">
        <f t="shared" si="1614"/>
        <v>0</v>
      </c>
      <c r="Z5216" s="73">
        <f t="shared" si="1615"/>
        <v>0</v>
      </c>
      <c r="AA5216" s="73">
        <f t="shared" si="1608"/>
        <v>0</v>
      </c>
      <c r="AB5216" s="73">
        <f t="shared" si="1616"/>
        <v>0</v>
      </c>
      <c r="AC5216" s="73">
        <f t="shared" si="1609"/>
        <v>0</v>
      </c>
      <c r="AD5216" s="73">
        <f t="shared" si="1610"/>
        <v>0</v>
      </c>
      <c r="AE5216" s="73">
        <v>0</v>
      </c>
    </row>
    <row r="5217" spans="1:31" ht="15" customHeight="1">
      <c r="A5217" s="94"/>
      <c r="B5217" s="6" t="str">
        <f>IFERROR(VLOOKUP(A5217,'Distributor List'!$A$2:$D$77,2,0),"-")</f>
        <v>-</v>
      </c>
      <c r="C5217" s="6" t="str">
        <f>IFERROR(VLOOKUP(A5217,'Distributor List'!$A$2:$D$77,3,0),"-")</f>
        <v>-</v>
      </c>
      <c r="D5217" s="6" t="str">
        <f>IFERROR(VLOOKUP(A5217,'Distributor List'!$A$2:$F$77,6,0),"-")</f>
        <v>-</v>
      </c>
      <c r="E5217" s="6" t="str">
        <f>IFERROR(VLOOKUP(A5217,'Distributor List'!$A$2:$D$77,4,0),"-")</f>
        <v>-</v>
      </c>
      <c r="F5217" s="6" t="str">
        <f>IFERROR(VLOOKUP(H5217,'Price List'!$A$2:$H$109,8,0),"-")</f>
        <v>-</v>
      </c>
      <c r="G5217" s="6" t="str">
        <f>IFERROR(VLOOKUP(A5217,'Distributor List'!$A$2:$E$77,5,0),"-")</f>
        <v>-</v>
      </c>
      <c r="H5217" s="10"/>
      <c r="I5217" s="95"/>
      <c r="J5217" s="92"/>
      <c r="K5217" s="92"/>
      <c r="L5217" s="73">
        <f t="shared" si="1607"/>
        <v>0</v>
      </c>
      <c r="M5217" s="73">
        <f t="shared" si="1604"/>
        <v>0</v>
      </c>
      <c r="N5217" s="73"/>
      <c r="O5217" s="73"/>
      <c r="P5217" s="73"/>
      <c r="Q5217" s="73"/>
      <c r="R5217" s="73">
        <f t="shared" si="1606"/>
        <v>0</v>
      </c>
      <c r="S5217" s="76" t="str">
        <f t="shared" si="1611"/>
        <v>-</v>
      </c>
      <c r="T5217" s="96">
        <v>0</v>
      </c>
      <c r="U5217" s="97"/>
      <c r="V5217" s="73">
        <f t="shared" si="1605"/>
        <v>0</v>
      </c>
      <c r="W5217" s="73">
        <f t="shared" si="1612"/>
        <v>0</v>
      </c>
      <c r="X5217" s="76" t="str">
        <f t="shared" si="1613"/>
        <v>-</v>
      </c>
      <c r="Y5217" s="73">
        <f t="shared" si="1614"/>
        <v>0</v>
      </c>
      <c r="Z5217" s="73">
        <f t="shared" si="1615"/>
        <v>0</v>
      </c>
      <c r="AA5217" s="73">
        <f t="shared" si="1608"/>
        <v>0</v>
      </c>
      <c r="AB5217" s="73">
        <f t="shared" si="1616"/>
        <v>0</v>
      </c>
      <c r="AC5217" s="73">
        <f t="shared" si="1609"/>
        <v>0</v>
      </c>
      <c r="AD5217" s="73">
        <f t="shared" si="1610"/>
        <v>0</v>
      </c>
      <c r="AE5217" s="73">
        <v>0</v>
      </c>
    </row>
    <row r="5218" spans="1:31" ht="15" customHeight="1">
      <c r="A5218" s="94"/>
      <c r="B5218" s="6" t="str">
        <f>IFERROR(VLOOKUP(A5218,'Distributor List'!$A$2:$D$77,2,0),"-")</f>
        <v>-</v>
      </c>
      <c r="C5218" s="6" t="str">
        <f>IFERROR(VLOOKUP(A5218,'Distributor List'!$A$2:$D$77,3,0),"-")</f>
        <v>-</v>
      </c>
      <c r="D5218" s="6" t="str">
        <f>IFERROR(VLOOKUP(A5218,'Distributor List'!$A$2:$F$77,6,0),"-")</f>
        <v>-</v>
      </c>
      <c r="E5218" s="6" t="str">
        <f>IFERROR(VLOOKUP(A5218,'Distributor List'!$A$2:$D$77,4,0),"-")</f>
        <v>-</v>
      </c>
      <c r="F5218" s="6" t="str">
        <f>IFERROR(VLOOKUP(H5218,'Price List'!$A$2:$H$109,8,0),"-")</f>
        <v>-</v>
      </c>
      <c r="G5218" s="6" t="str">
        <f>IFERROR(VLOOKUP(A5218,'Distributor List'!$A$2:$E$77,5,0),"-")</f>
        <v>-</v>
      </c>
      <c r="H5218" s="10"/>
      <c r="I5218" s="95"/>
      <c r="J5218" s="92"/>
      <c r="K5218" s="92"/>
      <c r="L5218" s="73">
        <f t="shared" si="1607"/>
        <v>0</v>
      </c>
      <c r="M5218" s="73">
        <f t="shared" si="1604"/>
        <v>0</v>
      </c>
      <c r="N5218" s="73"/>
      <c r="O5218" s="73"/>
      <c r="P5218" s="73"/>
      <c r="Q5218" s="73"/>
      <c r="R5218" s="73">
        <f t="shared" si="1606"/>
        <v>0</v>
      </c>
      <c r="S5218" s="76" t="str">
        <f t="shared" si="1611"/>
        <v>-</v>
      </c>
      <c r="T5218" s="96">
        <v>0</v>
      </c>
      <c r="U5218" s="97"/>
      <c r="V5218" s="73">
        <f t="shared" si="1605"/>
        <v>0</v>
      </c>
      <c r="W5218" s="73">
        <f t="shared" si="1612"/>
        <v>0</v>
      </c>
      <c r="X5218" s="76" t="str">
        <f t="shared" si="1613"/>
        <v>-</v>
      </c>
      <c r="Y5218" s="73">
        <f t="shared" si="1614"/>
        <v>0</v>
      </c>
      <c r="Z5218" s="73">
        <f t="shared" si="1615"/>
        <v>0</v>
      </c>
      <c r="AA5218" s="73">
        <f t="shared" si="1608"/>
        <v>0</v>
      </c>
      <c r="AB5218" s="73">
        <f t="shared" si="1616"/>
        <v>0</v>
      </c>
      <c r="AC5218" s="73">
        <f t="shared" si="1609"/>
        <v>0</v>
      </c>
      <c r="AD5218" s="73">
        <f t="shared" si="1610"/>
        <v>0</v>
      </c>
      <c r="AE5218" s="73">
        <v>0</v>
      </c>
    </row>
    <row r="5219" spans="1:31" ht="15" customHeight="1">
      <c r="A5219" s="94"/>
      <c r="B5219" s="6" t="str">
        <f>IFERROR(VLOOKUP(A5219,'Distributor List'!$A$2:$D$77,2,0),"-")</f>
        <v>-</v>
      </c>
      <c r="C5219" s="6" t="str">
        <f>IFERROR(VLOOKUP(A5219,'Distributor List'!$A$2:$D$77,3,0),"-")</f>
        <v>-</v>
      </c>
      <c r="D5219" s="6" t="str">
        <f>IFERROR(VLOOKUP(A5219,'Distributor List'!$A$2:$F$77,6,0),"-")</f>
        <v>-</v>
      </c>
      <c r="E5219" s="6" t="str">
        <f>IFERROR(VLOOKUP(A5219,'Distributor List'!$A$2:$D$77,4,0),"-")</f>
        <v>-</v>
      </c>
      <c r="F5219" s="6" t="str">
        <f>IFERROR(VLOOKUP(H5219,'Price List'!$A$2:$H$109,8,0),"-")</f>
        <v>-</v>
      </c>
      <c r="G5219" s="6" t="str">
        <f>IFERROR(VLOOKUP(A5219,'Distributor List'!$A$2:$E$77,5,0),"-")</f>
        <v>-</v>
      </c>
      <c r="H5219" s="10"/>
      <c r="I5219" s="95"/>
      <c r="J5219" s="92"/>
      <c r="K5219" s="92"/>
      <c r="L5219" s="73">
        <f t="shared" si="1607"/>
        <v>0</v>
      </c>
      <c r="M5219" s="73">
        <f t="shared" si="1604"/>
        <v>0</v>
      </c>
      <c r="N5219" s="73"/>
      <c r="O5219" s="73"/>
      <c r="P5219" s="73"/>
      <c r="Q5219" s="73"/>
      <c r="R5219" s="73">
        <f t="shared" si="1606"/>
        <v>0</v>
      </c>
      <c r="S5219" s="76" t="str">
        <f t="shared" si="1611"/>
        <v>-</v>
      </c>
      <c r="T5219" s="96">
        <v>0</v>
      </c>
      <c r="U5219" s="97"/>
      <c r="V5219" s="73">
        <f t="shared" si="1605"/>
        <v>0</v>
      </c>
      <c r="W5219" s="73">
        <f t="shared" si="1612"/>
        <v>0</v>
      </c>
      <c r="X5219" s="76" t="str">
        <f t="shared" si="1613"/>
        <v>-</v>
      </c>
      <c r="Y5219" s="73">
        <f t="shared" si="1614"/>
        <v>0</v>
      </c>
      <c r="Z5219" s="73">
        <f t="shared" si="1615"/>
        <v>0</v>
      </c>
      <c r="AA5219" s="73">
        <f t="shared" si="1608"/>
        <v>0</v>
      </c>
      <c r="AB5219" s="73">
        <f t="shared" si="1616"/>
        <v>0</v>
      </c>
      <c r="AC5219" s="73">
        <f t="shared" si="1609"/>
        <v>0</v>
      </c>
      <c r="AD5219" s="73">
        <f t="shared" si="1610"/>
        <v>0</v>
      </c>
      <c r="AE5219" s="73">
        <v>0</v>
      </c>
    </row>
    <row r="5220" spans="1:31" ht="15" customHeight="1">
      <c r="A5220" s="94"/>
      <c r="B5220" s="6" t="str">
        <f>IFERROR(VLOOKUP(A5220,'Distributor List'!$A$2:$D$77,2,0),"-")</f>
        <v>-</v>
      </c>
      <c r="C5220" s="6" t="str">
        <f>IFERROR(VLOOKUP(A5220,'Distributor List'!$A$2:$D$77,3,0),"-")</f>
        <v>-</v>
      </c>
      <c r="D5220" s="6" t="str">
        <f>IFERROR(VLOOKUP(A5220,'Distributor List'!$A$2:$F$77,6,0),"-")</f>
        <v>-</v>
      </c>
      <c r="E5220" s="6" t="str">
        <f>IFERROR(VLOOKUP(A5220,'Distributor List'!$A$2:$D$77,4,0),"-")</f>
        <v>-</v>
      </c>
      <c r="F5220" s="6" t="str">
        <f>IFERROR(VLOOKUP(H5220,'Price List'!$A$2:$H$109,8,0),"-")</f>
        <v>-</v>
      </c>
      <c r="G5220" s="6" t="str">
        <f>IFERROR(VLOOKUP(A5220,'Distributor List'!$A$2:$E$77,5,0),"-")</f>
        <v>-</v>
      </c>
      <c r="H5220" s="10"/>
      <c r="I5220" s="95"/>
      <c r="J5220" s="92"/>
      <c r="K5220" s="92"/>
      <c r="L5220" s="73">
        <f t="shared" si="1607"/>
        <v>0</v>
      </c>
      <c r="M5220" s="73">
        <f t="shared" si="1604"/>
        <v>0</v>
      </c>
      <c r="N5220" s="73"/>
      <c r="O5220" s="73"/>
      <c r="P5220" s="73"/>
      <c r="Q5220" s="73"/>
      <c r="R5220" s="73">
        <f t="shared" si="1606"/>
        <v>0</v>
      </c>
      <c r="S5220" s="76" t="str">
        <f t="shared" si="1611"/>
        <v>-</v>
      </c>
      <c r="T5220" s="96">
        <v>0</v>
      </c>
      <c r="U5220" s="97"/>
      <c r="V5220" s="73">
        <f t="shared" si="1605"/>
        <v>0</v>
      </c>
      <c r="W5220" s="73">
        <f t="shared" si="1612"/>
        <v>0</v>
      </c>
      <c r="X5220" s="76" t="str">
        <f t="shared" si="1613"/>
        <v>-</v>
      </c>
      <c r="Y5220" s="73">
        <f t="shared" si="1614"/>
        <v>0</v>
      </c>
      <c r="Z5220" s="73">
        <f t="shared" si="1615"/>
        <v>0</v>
      </c>
      <c r="AA5220" s="73">
        <f t="shared" si="1608"/>
        <v>0</v>
      </c>
      <c r="AB5220" s="73">
        <f t="shared" si="1616"/>
        <v>0</v>
      </c>
      <c r="AC5220" s="73">
        <f t="shared" si="1609"/>
        <v>0</v>
      </c>
      <c r="AD5220" s="73">
        <f t="shared" si="1610"/>
        <v>0</v>
      </c>
      <c r="AE5220" s="73">
        <v>0</v>
      </c>
    </row>
    <row r="5221" spans="1:31" ht="15" customHeight="1">
      <c r="A5221" s="94"/>
      <c r="B5221" s="6" t="str">
        <f>IFERROR(VLOOKUP(A5221,'Distributor List'!$A$2:$D$77,2,0),"-")</f>
        <v>-</v>
      </c>
      <c r="C5221" s="6" t="str">
        <f>IFERROR(VLOOKUP(A5221,'Distributor List'!$A$2:$D$77,3,0),"-")</f>
        <v>-</v>
      </c>
      <c r="D5221" s="6" t="str">
        <f>IFERROR(VLOOKUP(A5221,'Distributor List'!$A$2:$F$77,6,0),"-")</f>
        <v>-</v>
      </c>
      <c r="E5221" s="6" t="str">
        <f>IFERROR(VLOOKUP(A5221,'Distributor List'!$A$2:$D$77,4,0),"-")</f>
        <v>-</v>
      </c>
      <c r="F5221" s="6" t="str">
        <f>IFERROR(VLOOKUP(H5221,'Price List'!$A$2:$H$109,8,0),"-")</f>
        <v>-</v>
      </c>
      <c r="G5221" s="6" t="str">
        <f>IFERROR(VLOOKUP(A5221,'Distributor List'!$A$2:$E$77,5,0),"-")</f>
        <v>-</v>
      </c>
      <c r="H5221" s="10"/>
      <c r="I5221" s="95"/>
      <c r="J5221" s="92"/>
      <c r="K5221" s="92"/>
      <c r="L5221" s="73">
        <f t="shared" si="1607"/>
        <v>0</v>
      </c>
      <c r="M5221" s="73">
        <f t="shared" si="1604"/>
        <v>0</v>
      </c>
      <c r="N5221" s="73"/>
      <c r="O5221" s="73"/>
      <c r="P5221" s="73"/>
      <c r="Q5221" s="73"/>
      <c r="R5221" s="73">
        <f t="shared" si="1606"/>
        <v>0</v>
      </c>
      <c r="S5221" s="76" t="str">
        <f t="shared" si="1611"/>
        <v>-</v>
      </c>
      <c r="T5221" s="96">
        <v>0</v>
      </c>
      <c r="U5221" s="97"/>
      <c r="V5221" s="73">
        <f t="shared" si="1605"/>
        <v>0</v>
      </c>
      <c r="W5221" s="73">
        <f t="shared" si="1612"/>
        <v>0</v>
      </c>
      <c r="X5221" s="76" t="str">
        <f t="shared" si="1613"/>
        <v>-</v>
      </c>
      <c r="Y5221" s="73">
        <f t="shared" si="1614"/>
        <v>0</v>
      </c>
      <c r="Z5221" s="73">
        <f t="shared" si="1615"/>
        <v>0</v>
      </c>
      <c r="AA5221" s="73">
        <f t="shared" si="1608"/>
        <v>0</v>
      </c>
      <c r="AB5221" s="73">
        <f t="shared" si="1616"/>
        <v>0</v>
      </c>
      <c r="AC5221" s="73">
        <f t="shared" si="1609"/>
        <v>0</v>
      </c>
      <c r="AD5221" s="73">
        <f t="shared" si="1610"/>
        <v>0</v>
      </c>
      <c r="AE5221" s="73">
        <v>0</v>
      </c>
    </row>
    <row r="5222" spans="1:31" ht="15" customHeight="1">
      <c r="A5222" s="94"/>
      <c r="B5222" s="6" t="str">
        <f>IFERROR(VLOOKUP(A5222,'Distributor List'!$A$2:$D$77,2,0),"-")</f>
        <v>-</v>
      </c>
      <c r="C5222" s="6" t="str">
        <f>IFERROR(VLOOKUP(A5222,'Distributor List'!$A$2:$D$77,3,0),"-")</f>
        <v>-</v>
      </c>
      <c r="D5222" s="6" t="str">
        <f>IFERROR(VLOOKUP(A5222,'Distributor List'!$A$2:$F$77,6,0),"-")</f>
        <v>-</v>
      </c>
      <c r="E5222" s="6" t="str">
        <f>IFERROR(VLOOKUP(A5222,'Distributor List'!$A$2:$D$77,4,0),"-")</f>
        <v>-</v>
      </c>
      <c r="F5222" s="6" t="str">
        <f>IFERROR(VLOOKUP(H5222,'Price List'!$A$2:$H$109,8,0),"-")</f>
        <v>-</v>
      </c>
      <c r="G5222" s="6" t="str">
        <f>IFERROR(VLOOKUP(A5222,'Distributor List'!$A$2:$E$77,5,0),"-")</f>
        <v>-</v>
      </c>
      <c r="H5222" s="10"/>
      <c r="I5222" s="95"/>
      <c r="J5222" s="92"/>
      <c r="K5222" s="92"/>
      <c r="L5222" s="73">
        <f t="shared" si="1607"/>
        <v>0</v>
      </c>
      <c r="M5222" s="73">
        <f t="shared" si="1604"/>
        <v>0</v>
      </c>
      <c r="N5222" s="73"/>
      <c r="O5222" s="73"/>
      <c r="P5222" s="73"/>
      <c r="Q5222" s="73"/>
      <c r="R5222" s="73">
        <f t="shared" si="1606"/>
        <v>0</v>
      </c>
      <c r="S5222" s="76" t="str">
        <f t="shared" si="1611"/>
        <v>-</v>
      </c>
      <c r="T5222" s="96">
        <v>0</v>
      </c>
      <c r="U5222" s="97"/>
      <c r="V5222" s="73">
        <f t="shared" si="1605"/>
        <v>0</v>
      </c>
      <c r="W5222" s="73">
        <f t="shared" si="1612"/>
        <v>0</v>
      </c>
      <c r="X5222" s="76" t="str">
        <f t="shared" si="1613"/>
        <v>-</v>
      </c>
      <c r="Y5222" s="73">
        <f t="shared" si="1614"/>
        <v>0</v>
      </c>
      <c r="Z5222" s="73">
        <f t="shared" si="1615"/>
        <v>0</v>
      </c>
      <c r="AA5222" s="73">
        <f t="shared" si="1608"/>
        <v>0</v>
      </c>
      <c r="AB5222" s="73">
        <f t="shared" si="1616"/>
        <v>0</v>
      </c>
      <c r="AC5222" s="73">
        <f t="shared" si="1609"/>
        <v>0</v>
      </c>
      <c r="AD5222" s="73">
        <f t="shared" si="1610"/>
        <v>0</v>
      </c>
      <c r="AE5222" s="73">
        <v>0</v>
      </c>
    </row>
    <row r="5223" spans="1:31" ht="15" customHeight="1">
      <c r="A5223" s="94"/>
      <c r="B5223" s="6" t="str">
        <f>IFERROR(VLOOKUP(A5223,'Distributor List'!$A$2:$D$77,2,0),"-")</f>
        <v>-</v>
      </c>
      <c r="C5223" s="6" t="str">
        <f>IFERROR(VLOOKUP(A5223,'Distributor List'!$A$2:$D$77,3,0),"-")</f>
        <v>-</v>
      </c>
      <c r="D5223" s="6" t="str">
        <f>IFERROR(VLOOKUP(A5223,'Distributor List'!$A$2:$F$77,6,0),"-")</f>
        <v>-</v>
      </c>
      <c r="E5223" s="6" t="str">
        <f>IFERROR(VLOOKUP(A5223,'Distributor List'!$A$2:$D$77,4,0),"-")</f>
        <v>-</v>
      </c>
      <c r="F5223" s="6" t="str">
        <f>IFERROR(VLOOKUP(H5223,'Price List'!$A$2:$H$109,8,0),"-")</f>
        <v>-</v>
      </c>
      <c r="G5223" s="6" t="str">
        <f>IFERROR(VLOOKUP(A5223,'Distributor List'!$A$2:$E$77,5,0),"-")</f>
        <v>-</v>
      </c>
      <c r="H5223" s="10"/>
      <c r="I5223" s="95"/>
      <c r="J5223" s="92"/>
      <c r="K5223" s="92"/>
      <c r="L5223" s="73">
        <f t="shared" si="1607"/>
        <v>0</v>
      </c>
      <c r="M5223" s="73">
        <f t="shared" si="1604"/>
        <v>0</v>
      </c>
      <c r="N5223" s="73"/>
      <c r="O5223" s="73"/>
      <c r="P5223" s="73"/>
      <c r="Q5223" s="73"/>
      <c r="R5223" s="73">
        <f t="shared" si="1606"/>
        <v>0</v>
      </c>
      <c r="S5223" s="76" t="str">
        <f t="shared" si="1611"/>
        <v>-</v>
      </c>
      <c r="T5223" s="96">
        <v>0</v>
      </c>
      <c r="U5223" s="97"/>
      <c r="V5223" s="73">
        <f t="shared" si="1605"/>
        <v>0</v>
      </c>
      <c r="W5223" s="73">
        <f t="shared" si="1612"/>
        <v>0</v>
      </c>
      <c r="X5223" s="76" t="str">
        <f t="shared" si="1613"/>
        <v>-</v>
      </c>
      <c r="Y5223" s="73">
        <f t="shared" si="1614"/>
        <v>0</v>
      </c>
      <c r="Z5223" s="73">
        <f t="shared" si="1615"/>
        <v>0</v>
      </c>
      <c r="AA5223" s="73">
        <f t="shared" si="1608"/>
        <v>0</v>
      </c>
      <c r="AB5223" s="73">
        <f t="shared" si="1616"/>
        <v>0</v>
      </c>
      <c r="AC5223" s="73">
        <f t="shared" si="1609"/>
        <v>0</v>
      </c>
      <c r="AD5223" s="73">
        <f t="shared" si="1610"/>
        <v>0</v>
      </c>
      <c r="AE5223" s="73">
        <v>0</v>
      </c>
    </row>
    <row r="5224" spans="1:31" ht="15" customHeight="1">
      <c r="A5224" s="94"/>
      <c r="B5224" s="6" t="str">
        <f>IFERROR(VLOOKUP(A5224,'Distributor List'!$A$2:$D$77,2,0),"-")</f>
        <v>-</v>
      </c>
      <c r="C5224" s="6" t="str">
        <f>IFERROR(VLOOKUP(A5224,'Distributor List'!$A$2:$D$77,3,0),"-")</f>
        <v>-</v>
      </c>
      <c r="D5224" s="6" t="str">
        <f>IFERROR(VLOOKUP(A5224,'Distributor List'!$A$2:$F$77,6,0),"-")</f>
        <v>-</v>
      </c>
      <c r="E5224" s="6" t="str">
        <f>IFERROR(VLOOKUP(A5224,'Distributor List'!$A$2:$D$77,4,0),"-")</f>
        <v>-</v>
      </c>
      <c r="F5224" s="6" t="str">
        <f>IFERROR(VLOOKUP(H5224,'Price List'!$A$2:$H$109,8,0),"-")</f>
        <v>-</v>
      </c>
      <c r="G5224" s="6" t="str">
        <f>IFERROR(VLOOKUP(A5224,'Distributor List'!$A$2:$E$77,5,0),"-")</f>
        <v>-</v>
      </c>
      <c r="H5224" s="10"/>
      <c r="I5224" s="95"/>
      <c r="J5224" s="92"/>
      <c r="K5224" s="92"/>
      <c r="L5224" s="73">
        <f t="shared" si="1607"/>
        <v>0</v>
      </c>
      <c r="M5224" s="73">
        <f t="shared" si="1604"/>
        <v>0</v>
      </c>
      <c r="N5224" s="73"/>
      <c r="O5224" s="73"/>
      <c r="P5224" s="73"/>
      <c r="Q5224" s="73"/>
      <c r="R5224" s="73">
        <f t="shared" si="1606"/>
        <v>0</v>
      </c>
      <c r="S5224" s="76" t="str">
        <f t="shared" si="1611"/>
        <v>-</v>
      </c>
      <c r="T5224" s="96">
        <v>0</v>
      </c>
      <c r="U5224" s="97"/>
      <c r="V5224" s="73">
        <f t="shared" si="1605"/>
        <v>0</v>
      </c>
      <c r="W5224" s="73">
        <f t="shared" si="1612"/>
        <v>0</v>
      </c>
      <c r="X5224" s="76" t="str">
        <f t="shared" si="1613"/>
        <v>-</v>
      </c>
      <c r="Y5224" s="73">
        <f t="shared" si="1614"/>
        <v>0</v>
      </c>
      <c r="Z5224" s="73">
        <f t="shared" si="1615"/>
        <v>0</v>
      </c>
      <c r="AA5224" s="73">
        <f t="shared" si="1608"/>
        <v>0</v>
      </c>
      <c r="AB5224" s="73">
        <f t="shared" si="1616"/>
        <v>0</v>
      </c>
      <c r="AC5224" s="73">
        <f t="shared" si="1609"/>
        <v>0</v>
      </c>
      <c r="AD5224" s="73">
        <f t="shared" si="1610"/>
        <v>0</v>
      </c>
      <c r="AE5224" s="73">
        <v>0</v>
      </c>
    </row>
    <row r="5225" spans="1:31" ht="15" customHeight="1">
      <c r="A5225" s="94"/>
      <c r="B5225" s="6" t="str">
        <f>IFERROR(VLOOKUP(A5225,'Distributor List'!$A$2:$D$77,2,0),"-")</f>
        <v>-</v>
      </c>
      <c r="C5225" s="6" t="str">
        <f>IFERROR(VLOOKUP(A5225,'Distributor List'!$A$2:$D$77,3,0),"-")</f>
        <v>-</v>
      </c>
      <c r="D5225" s="6" t="str">
        <f>IFERROR(VLOOKUP(A5225,'Distributor List'!$A$2:$F$77,6,0),"-")</f>
        <v>-</v>
      </c>
      <c r="E5225" s="6" t="str">
        <f>IFERROR(VLOOKUP(A5225,'Distributor List'!$A$2:$D$77,4,0),"-")</f>
        <v>-</v>
      </c>
      <c r="F5225" s="6" t="str">
        <f>IFERROR(VLOOKUP(H5225,'Price List'!$A$2:$H$109,8,0),"-")</f>
        <v>-</v>
      </c>
      <c r="G5225" s="6" t="str">
        <f>IFERROR(VLOOKUP(A5225,'Distributor List'!$A$2:$E$77,5,0),"-")</f>
        <v>-</v>
      </c>
      <c r="H5225" s="10"/>
      <c r="I5225" s="95"/>
      <c r="J5225" s="92"/>
      <c r="K5225" s="92"/>
      <c r="L5225" s="73">
        <f t="shared" si="1607"/>
        <v>0</v>
      </c>
      <c r="M5225" s="73">
        <f t="shared" si="1604"/>
        <v>0</v>
      </c>
      <c r="N5225" s="73"/>
      <c r="O5225" s="73"/>
      <c r="P5225" s="73"/>
      <c r="Q5225" s="73"/>
      <c r="R5225" s="73">
        <f t="shared" si="1606"/>
        <v>0</v>
      </c>
      <c r="S5225" s="76" t="str">
        <f t="shared" si="1611"/>
        <v>-</v>
      </c>
      <c r="T5225" s="96">
        <v>0</v>
      </c>
      <c r="U5225" s="97"/>
      <c r="V5225" s="73">
        <f t="shared" si="1605"/>
        <v>0</v>
      </c>
      <c r="W5225" s="73">
        <f t="shared" si="1612"/>
        <v>0</v>
      </c>
      <c r="X5225" s="76" t="str">
        <f t="shared" si="1613"/>
        <v>-</v>
      </c>
      <c r="Y5225" s="73">
        <f t="shared" si="1614"/>
        <v>0</v>
      </c>
      <c r="Z5225" s="73">
        <f t="shared" si="1615"/>
        <v>0</v>
      </c>
      <c r="AA5225" s="73">
        <f t="shared" si="1608"/>
        <v>0</v>
      </c>
      <c r="AB5225" s="73">
        <f t="shared" si="1616"/>
        <v>0</v>
      </c>
      <c r="AC5225" s="73">
        <f t="shared" si="1609"/>
        <v>0</v>
      </c>
      <c r="AD5225" s="73">
        <f t="shared" si="1610"/>
        <v>0</v>
      </c>
      <c r="AE5225" s="73">
        <v>0</v>
      </c>
    </row>
    <row r="5226" spans="1:31" ht="15" customHeight="1">
      <c r="A5226" s="94"/>
      <c r="B5226" s="6" t="str">
        <f>IFERROR(VLOOKUP(A5226,'Distributor List'!$A$2:$D$77,2,0),"-")</f>
        <v>-</v>
      </c>
      <c r="C5226" s="6" t="str">
        <f>IFERROR(VLOOKUP(A5226,'Distributor List'!$A$2:$D$77,3,0),"-")</f>
        <v>-</v>
      </c>
      <c r="D5226" s="6" t="str">
        <f>IFERROR(VLOOKUP(A5226,'Distributor List'!$A$2:$F$77,6,0),"-")</f>
        <v>-</v>
      </c>
      <c r="E5226" s="6" t="str">
        <f>IFERROR(VLOOKUP(A5226,'Distributor List'!$A$2:$D$77,4,0),"-")</f>
        <v>-</v>
      </c>
      <c r="F5226" s="6" t="str">
        <f>IFERROR(VLOOKUP(H5226,'Price List'!$A$2:$H$109,8,0),"-")</f>
        <v>-</v>
      </c>
      <c r="G5226" s="6" t="str">
        <f>IFERROR(VLOOKUP(A5226,'Distributor List'!$A$2:$E$77,5,0),"-")</f>
        <v>-</v>
      </c>
      <c r="H5226" s="10"/>
      <c r="I5226" s="95"/>
      <c r="J5226" s="92"/>
      <c r="K5226" s="92"/>
      <c r="L5226" s="73">
        <f t="shared" si="1607"/>
        <v>0</v>
      </c>
      <c r="M5226" s="73">
        <f t="shared" ref="M5226:M5243" si="1617">K5226*I5226</f>
        <v>0</v>
      </c>
      <c r="N5226" s="73"/>
      <c r="O5226" s="73"/>
      <c r="P5226" s="73"/>
      <c r="Q5226" s="73"/>
      <c r="R5226" s="73">
        <f t="shared" si="1606"/>
        <v>0</v>
      </c>
      <c r="S5226" s="76" t="str">
        <f t="shared" si="1611"/>
        <v>-</v>
      </c>
      <c r="T5226" s="96">
        <v>0</v>
      </c>
      <c r="U5226" s="97"/>
      <c r="V5226" s="73">
        <f t="shared" si="1605"/>
        <v>0</v>
      </c>
      <c r="W5226" s="73">
        <f t="shared" si="1612"/>
        <v>0</v>
      </c>
      <c r="X5226" s="76" t="str">
        <f t="shared" si="1613"/>
        <v>-</v>
      </c>
      <c r="Y5226" s="73">
        <f t="shared" si="1614"/>
        <v>0</v>
      </c>
      <c r="Z5226" s="73">
        <f t="shared" si="1615"/>
        <v>0</v>
      </c>
      <c r="AA5226" s="73">
        <f t="shared" si="1608"/>
        <v>0</v>
      </c>
      <c r="AB5226" s="73">
        <f t="shared" si="1616"/>
        <v>0</v>
      </c>
      <c r="AC5226" s="73">
        <f t="shared" si="1609"/>
        <v>0</v>
      </c>
      <c r="AD5226" s="73">
        <f t="shared" si="1610"/>
        <v>0</v>
      </c>
      <c r="AE5226" s="73">
        <v>0</v>
      </c>
    </row>
    <row r="5227" spans="1:31" ht="15" customHeight="1">
      <c r="A5227" s="94"/>
      <c r="B5227" s="6" t="str">
        <f>IFERROR(VLOOKUP(A5227,'Distributor List'!$A$2:$D$77,2,0),"-")</f>
        <v>-</v>
      </c>
      <c r="C5227" s="6" t="str">
        <f>IFERROR(VLOOKUP(A5227,'Distributor List'!$A$2:$D$77,3,0),"-")</f>
        <v>-</v>
      </c>
      <c r="D5227" s="6" t="str">
        <f>IFERROR(VLOOKUP(A5227,'Distributor List'!$A$2:$F$77,6,0),"-")</f>
        <v>-</v>
      </c>
      <c r="E5227" s="6" t="str">
        <f>IFERROR(VLOOKUP(A5227,'Distributor List'!$A$2:$D$77,4,0),"-")</f>
        <v>-</v>
      </c>
      <c r="F5227" s="6" t="str">
        <f>IFERROR(VLOOKUP(H5227,'Price List'!$A$2:$H$109,8,0),"-")</f>
        <v>-</v>
      </c>
      <c r="G5227" s="6" t="str">
        <f>IFERROR(VLOOKUP(A5227,'Distributor List'!$A$2:$E$77,5,0),"-")</f>
        <v>-</v>
      </c>
      <c r="H5227" s="10"/>
      <c r="I5227" s="95"/>
      <c r="J5227" s="92"/>
      <c r="K5227" s="92"/>
      <c r="L5227" s="73">
        <f t="shared" si="1607"/>
        <v>0</v>
      </c>
      <c r="M5227" s="73">
        <f t="shared" si="1617"/>
        <v>0</v>
      </c>
      <c r="N5227" s="73"/>
      <c r="O5227" s="73"/>
      <c r="P5227" s="73"/>
      <c r="Q5227" s="73"/>
      <c r="R5227" s="73">
        <f t="shared" si="1606"/>
        <v>0</v>
      </c>
      <c r="S5227" s="76" t="str">
        <f t="shared" si="1611"/>
        <v>-</v>
      </c>
      <c r="T5227" s="96">
        <v>0</v>
      </c>
      <c r="U5227" s="97"/>
      <c r="V5227" s="73">
        <f t="shared" si="1605"/>
        <v>0</v>
      </c>
      <c r="W5227" s="73">
        <f t="shared" si="1612"/>
        <v>0</v>
      </c>
      <c r="X5227" s="76" t="str">
        <f t="shared" si="1613"/>
        <v>-</v>
      </c>
      <c r="Y5227" s="73">
        <f t="shared" si="1614"/>
        <v>0</v>
      </c>
      <c r="Z5227" s="73">
        <f t="shared" si="1615"/>
        <v>0</v>
      </c>
      <c r="AA5227" s="73">
        <f t="shared" si="1608"/>
        <v>0</v>
      </c>
      <c r="AB5227" s="73">
        <f t="shared" si="1616"/>
        <v>0</v>
      </c>
      <c r="AC5227" s="73">
        <f t="shared" si="1609"/>
        <v>0</v>
      </c>
      <c r="AD5227" s="73">
        <f t="shared" si="1610"/>
        <v>0</v>
      </c>
      <c r="AE5227" s="73">
        <v>0</v>
      </c>
    </row>
    <row r="5228" spans="1:31" ht="15" customHeight="1">
      <c r="A5228" s="94"/>
      <c r="B5228" s="6" t="str">
        <f>IFERROR(VLOOKUP(A5228,'Distributor List'!$A$2:$D$77,2,0),"-")</f>
        <v>-</v>
      </c>
      <c r="C5228" s="6" t="str">
        <f>IFERROR(VLOOKUP(A5228,'Distributor List'!$A$2:$D$77,3,0),"-")</f>
        <v>-</v>
      </c>
      <c r="D5228" s="6" t="str">
        <f>IFERROR(VLOOKUP(A5228,'Distributor List'!$A$2:$F$77,6,0),"-")</f>
        <v>-</v>
      </c>
      <c r="E5228" s="6" t="str">
        <f>IFERROR(VLOOKUP(A5228,'Distributor List'!$A$2:$D$77,4,0),"-")</f>
        <v>-</v>
      </c>
      <c r="F5228" s="6" t="str">
        <f>IFERROR(VLOOKUP(H5228,'Price List'!$A$2:$H$109,8,0),"-")</f>
        <v>-</v>
      </c>
      <c r="G5228" s="6" t="str">
        <f>IFERROR(VLOOKUP(A5228,'Distributor List'!$A$2:$E$77,5,0),"-")</f>
        <v>-</v>
      </c>
      <c r="H5228" s="10"/>
      <c r="I5228" s="95"/>
      <c r="J5228" s="92"/>
      <c r="K5228" s="92"/>
      <c r="L5228" s="73">
        <f t="shared" si="1607"/>
        <v>0</v>
      </c>
      <c r="M5228" s="73">
        <f t="shared" si="1617"/>
        <v>0</v>
      </c>
      <c r="N5228" s="73"/>
      <c r="O5228" s="73"/>
      <c r="P5228" s="73"/>
      <c r="Q5228" s="73"/>
      <c r="R5228" s="73">
        <f t="shared" si="1606"/>
        <v>0</v>
      </c>
      <c r="S5228" s="76" t="str">
        <f t="shared" si="1611"/>
        <v>-</v>
      </c>
      <c r="T5228" s="96">
        <v>0</v>
      </c>
      <c r="U5228" s="97"/>
      <c r="V5228" s="73">
        <f t="shared" ref="V5228:V5243" si="1618">T5228*I5228</f>
        <v>0</v>
      </c>
      <c r="W5228" s="73">
        <f t="shared" si="1612"/>
        <v>0</v>
      </c>
      <c r="X5228" s="76" t="str">
        <f t="shared" si="1613"/>
        <v>-</v>
      </c>
      <c r="Y5228" s="73">
        <f t="shared" si="1614"/>
        <v>0</v>
      </c>
      <c r="Z5228" s="73">
        <f t="shared" si="1615"/>
        <v>0</v>
      </c>
      <c r="AA5228" s="73">
        <f t="shared" si="1608"/>
        <v>0</v>
      </c>
      <c r="AB5228" s="73">
        <f t="shared" si="1616"/>
        <v>0</v>
      </c>
      <c r="AC5228" s="73">
        <f t="shared" si="1609"/>
        <v>0</v>
      </c>
      <c r="AD5228" s="73">
        <f t="shared" si="1610"/>
        <v>0</v>
      </c>
      <c r="AE5228" s="73">
        <v>0</v>
      </c>
    </row>
    <row r="5229" spans="1:31" ht="15" customHeight="1">
      <c r="A5229" s="94"/>
      <c r="B5229" s="6" t="str">
        <f>IFERROR(VLOOKUP(A5229,'Distributor List'!$A$2:$D$77,2,0),"-")</f>
        <v>-</v>
      </c>
      <c r="C5229" s="6" t="str">
        <f>IFERROR(VLOOKUP(A5229,'Distributor List'!$A$2:$D$77,3,0),"-")</f>
        <v>-</v>
      </c>
      <c r="D5229" s="6" t="str">
        <f>IFERROR(VLOOKUP(A5229,'Distributor List'!$A$2:$F$77,6,0),"-")</f>
        <v>-</v>
      </c>
      <c r="E5229" s="6" t="str">
        <f>IFERROR(VLOOKUP(A5229,'Distributor List'!$A$2:$D$77,4,0),"-")</f>
        <v>-</v>
      </c>
      <c r="F5229" s="6" t="str">
        <f>IFERROR(VLOOKUP(H5229,'Price List'!$A$2:$H$109,8,0),"-")</f>
        <v>-</v>
      </c>
      <c r="G5229" s="6" t="str">
        <f>IFERROR(VLOOKUP(A5229,'Distributor List'!$A$2:$E$77,5,0),"-")</f>
        <v>-</v>
      </c>
      <c r="H5229" s="10"/>
      <c r="I5229" s="95"/>
      <c r="J5229" s="92"/>
      <c r="K5229" s="92"/>
      <c r="L5229" s="73">
        <f t="shared" si="1607"/>
        <v>0</v>
      </c>
      <c r="M5229" s="73">
        <f t="shared" si="1617"/>
        <v>0</v>
      </c>
      <c r="N5229" s="73"/>
      <c r="O5229" s="73"/>
      <c r="P5229" s="73"/>
      <c r="Q5229" s="73"/>
      <c r="R5229" s="73">
        <f t="shared" si="1606"/>
        <v>0</v>
      </c>
      <c r="S5229" s="76" t="str">
        <f t="shared" si="1611"/>
        <v>-</v>
      </c>
      <c r="T5229" s="96">
        <v>0</v>
      </c>
      <c r="U5229" s="97"/>
      <c r="V5229" s="73">
        <f t="shared" si="1618"/>
        <v>0</v>
      </c>
      <c r="W5229" s="73">
        <f t="shared" si="1612"/>
        <v>0</v>
      </c>
      <c r="X5229" s="76" t="str">
        <f t="shared" si="1613"/>
        <v>-</v>
      </c>
      <c r="Y5229" s="73">
        <f t="shared" si="1614"/>
        <v>0</v>
      </c>
      <c r="Z5229" s="73">
        <f t="shared" si="1615"/>
        <v>0</v>
      </c>
      <c r="AA5229" s="73">
        <f t="shared" si="1608"/>
        <v>0</v>
      </c>
      <c r="AB5229" s="73">
        <f t="shared" si="1616"/>
        <v>0</v>
      </c>
      <c r="AC5229" s="73">
        <f t="shared" si="1609"/>
        <v>0</v>
      </c>
      <c r="AD5229" s="73">
        <f t="shared" si="1610"/>
        <v>0</v>
      </c>
      <c r="AE5229" s="73">
        <v>0</v>
      </c>
    </row>
    <row r="5230" spans="1:31" ht="15" customHeight="1">
      <c r="A5230" s="94"/>
      <c r="B5230" s="6" t="str">
        <f>IFERROR(VLOOKUP(A5230,'Distributor List'!$A$2:$D$77,2,0),"-")</f>
        <v>-</v>
      </c>
      <c r="C5230" s="6" t="str">
        <f>IFERROR(VLOOKUP(A5230,'Distributor List'!$A$2:$D$77,3,0),"-")</f>
        <v>-</v>
      </c>
      <c r="D5230" s="6" t="str">
        <f>IFERROR(VLOOKUP(A5230,'Distributor List'!$A$2:$F$77,6,0),"-")</f>
        <v>-</v>
      </c>
      <c r="E5230" s="6" t="str">
        <f>IFERROR(VLOOKUP(A5230,'Distributor List'!$A$2:$D$77,4,0),"-")</f>
        <v>-</v>
      </c>
      <c r="F5230" s="6" t="str">
        <f>IFERROR(VLOOKUP(H5230,'Price List'!$A$2:$H$109,8,0),"-")</f>
        <v>-</v>
      </c>
      <c r="G5230" s="6" t="str">
        <f>IFERROR(VLOOKUP(A5230,'Distributor List'!$A$2:$E$77,5,0),"-")</f>
        <v>-</v>
      </c>
      <c r="H5230" s="10"/>
      <c r="I5230" s="95"/>
      <c r="J5230" s="92"/>
      <c r="K5230" s="92"/>
      <c r="L5230" s="73">
        <f t="shared" si="1607"/>
        <v>0</v>
      </c>
      <c r="M5230" s="73">
        <f t="shared" si="1617"/>
        <v>0</v>
      </c>
      <c r="N5230" s="73"/>
      <c r="O5230" s="73"/>
      <c r="P5230" s="73"/>
      <c r="Q5230" s="73"/>
      <c r="R5230" s="73">
        <f t="shared" si="1606"/>
        <v>0</v>
      </c>
      <c r="S5230" s="76" t="str">
        <f t="shared" si="1611"/>
        <v>-</v>
      </c>
      <c r="T5230" s="96">
        <v>0</v>
      </c>
      <c r="U5230" s="97"/>
      <c r="V5230" s="73">
        <f t="shared" si="1618"/>
        <v>0</v>
      </c>
      <c r="W5230" s="73">
        <f t="shared" si="1612"/>
        <v>0</v>
      </c>
      <c r="X5230" s="76" t="str">
        <f t="shared" si="1613"/>
        <v>-</v>
      </c>
      <c r="Y5230" s="73">
        <f t="shared" si="1614"/>
        <v>0</v>
      </c>
      <c r="Z5230" s="73">
        <f t="shared" si="1615"/>
        <v>0</v>
      </c>
      <c r="AA5230" s="73">
        <f t="shared" si="1608"/>
        <v>0</v>
      </c>
      <c r="AB5230" s="73">
        <f t="shared" si="1616"/>
        <v>0</v>
      </c>
      <c r="AC5230" s="73">
        <f t="shared" si="1609"/>
        <v>0</v>
      </c>
      <c r="AD5230" s="73">
        <f t="shared" si="1610"/>
        <v>0</v>
      </c>
      <c r="AE5230" s="73">
        <v>0</v>
      </c>
    </row>
    <row r="5231" spans="1:31" ht="15" customHeight="1">
      <c r="A5231" s="94"/>
      <c r="B5231" s="6" t="str">
        <f>IFERROR(VLOOKUP(A5231,'Distributor List'!$A$2:$D$77,2,0),"-")</f>
        <v>-</v>
      </c>
      <c r="C5231" s="6" t="str">
        <f>IFERROR(VLOOKUP(A5231,'Distributor List'!$A$2:$D$77,3,0),"-")</f>
        <v>-</v>
      </c>
      <c r="D5231" s="6" t="str">
        <f>IFERROR(VLOOKUP(A5231,'Distributor List'!$A$2:$F$77,6,0),"-")</f>
        <v>-</v>
      </c>
      <c r="E5231" s="6" t="str">
        <f>IFERROR(VLOOKUP(A5231,'Distributor List'!$A$2:$D$77,4,0),"-")</f>
        <v>-</v>
      </c>
      <c r="F5231" s="6" t="str">
        <f>IFERROR(VLOOKUP(H5231,'Price List'!$A$2:$H$109,8,0),"-")</f>
        <v>-</v>
      </c>
      <c r="G5231" s="6" t="str">
        <f>IFERROR(VLOOKUP(A5231,'Distributor List'!$A$2:$E$77,5,0),"-")</f>
        <v>-</v>
      </c>
      <c r="H5231" s="10"/>
      <c r="I5231" s="95"/>
      <c r="J5231" s="92"/>
      <c r="K5231" s="92"/>
      <c r="L5231" s="73">
        <f t="shared" si="1607"/>
        <v>0</v>
      </c>
      <c r="M5231" s="73">
        <f t="shared" si="1617"/>
        <v>0</v>
      </c>
      <c r="N5231" s="73"/>
      <c r="O5231" s="73"/>
      <c r="P5231" s="73"/>
      <c r="Q5231" s="73"/>
      <c r="R5231" s="73">
        <f t="shared" si="1606"/>
        <v>0</v>
      </c>
      <c r="S5231" s="76" t="str">
        <f t="shared" si="1611"/>
        <v>-</v>
      </c>
      <c r="T5231" s="96">
        <v>0</v>
      </c>
      <c r="U5231" s="97"/>
      <c r="V5231" s="73">
        <f t="shared" si="1618"/>
        <v>0</v>
      </c>
      <c r="W5231" s="73">
        <f t="shared" si="1612"/>
        <v>0</v>
      </c>
      <c r="X5231" s="76" t="str">
        <f t="shared" si="1613"/>
        <v>-</v>
      </c>
      <c r="Y5231" s="73">
        <f t="shared" si="1614"/>
        <v>0</v>
      </c>
      <c r="Z5231" s="73">
        <f t="shared" si="1615"/>
        <v>0</v>
      </c>
      <c r="AA5231" s="73">
        <f t="shared" si="1608"/>
        <v>0</v>
      </c>
      <c r="AB5231" s="73">
        <f t="shared" si="1616"/>
        <v>0</v>
      </c>
      <c r="AC5231" s="73">
        <f t="shared" si="1609"/>
        <v>0</v>
      </c>
      <c r="AD5231" s="73">
        <f t="shared" si="1610"/>
        <v>0</v>
      </c>
      <c r="AE5231" s="73">
        <v>0</v>
      </c>
    </row>
    <row r="5232" spans="1:31" ht="15" customHeight="1">
      <c r="A5232" s="94"/>
      <c r="B5232" s="6" t="str">
        <f>IFERROR(VLOOKUP(A5232,'Distributor List'!$A$2:$D$77,2,0),"-")</f>
        <v>-</v>
      </c>
      <c r="C5232" s="6" t="str">
        <f>IFERROR(VLOOKUP(A5232,'Distributor List'!$A$2:$D$77,3,0),"-")</f>
        <v>-</v>
      </c>
      <c r="D5232" s="6" t="str">
        <f>IFERROR(VLOOKUP(A5232,'Distributor List'!$A$2:$F$77,6,0),"-")</f>
        <v>-</v>
      </c>
      <c r="E5232" s="6" t="str">
        <f>IFERROR(VLOOKUP(A5232,'Distributor List'!$A$2:$D$77,4,0),"-")</f>
        <v>-</v>
      </c>
      <c r="F5232" s="6" t="str">
        <f>IFERROR(VLOOKUP(H5232,'Price List'!$A$2:$H$109,8,0),"-")</f>
        <v>-</v>
      </c>
      <c r="G5232" s="6" t="str">
        <f>IFERROR(VLOOKUP(A5232,'Distributor List'!$A$2:$E$77,5,0),"-")</f>
        <v>-</v>
      </c>
      <c r="H5232" s="10"/>
      <c r="I5232" s="95"/>
      <c r="J5232" s="92"/>
      <c r="K5232" s="92"/>
      <c r="L5232" s="73">
        <f t="shared" si="1607"/>
        <v>0</v>
      </c>
      <c r="M5232" s="73">
        <f t="shared" si="1617"/>
        <v>0</v>
      </c>
      <c r="N5232" s="73"/>
      <c r="O5232" s="73"/>
      <c r="P5232" s="73"/>
      <c r="Q5232" s="73"/>
      <c r="R5232" s="73">
        <f t="shared" si="1606"/>
        <v>0</v>
      </c>
      <c r="S5232" s="76" t="str">
        <f t="shared" si="1611"/>
        <v>-</v>
      </c>
      <c r="T5232" s="96">
        <v>0</v>
      </c>
      <c r="U5232" s="97"/>
      <c r="V5232" s="73">
        <f t="shared" si="1618"/>
        <v>0</v>
      </c>
      <c r="W5232" s="73">
        <f t="shared" si="1612"/>
        <v>0</v>
      </c>
      <c r="X5232" s="76" t="str">
        <f t="shared" si="1613"/>
        <v>-</v>
      </c>
      <c r="Y5232" s="73">
        <f t="shared" si="1614"/>
        <v>0</v>
      </c>
      <c r="Z5232" s="73">
        <f t="shared" si="1615"/>
        <v>0</v>
      </c>
      <c r="AA5232" s="73">
        <f t="shared" si="1608"/>
        <v>0</v>
      </c>
      <c r="AB5232" s="73">
        <f t="shared" si="1616"/>
        <v>0</v>
      </c>
      <c r="AC5232" s="73">
        <f t="shared" si="1609"/>
        <v>0</v>
      </c>
      <c r="AD5232" s="73">
        <f t="shared" si="1610"/>
        <v>0</v>
      </c>
      <c r="AE5232" s="73">
        <v>0</v>
      </c>
    </row>
    <row r="5233" spans="1:31" ht="15" customHeight="1">
      <c r="A5233" s="94"/>
      <c r="B5233" s="6" t="str">
        <f>IFERROR(VLOOKUP(A5233,'Distributor List'!$A$2:$D$77,2,0),"-")</f>
        <v>-</v>
      </c>
      <c r="C5233" s="6" t="str">
        <f>IFERROR(VLOOKUP(A5233,'Distributor List'!$A$2:$D$77,3,0),"-")</f>
        <v>-</v>
      </c>
      <c r="D5233" s="6" t="str">
        <f>IFERROR(VLOOKUP(A5233,'Distributor List'!$A$2:$F$77,6,0),"-")</f>
        <v>-</v>
      </c>
      <c r="E5233" s="6" t="str">
        <f>IFERROR(VLOOKUP(A5233,'Distributor List'!$A$2:$D$77,4,0),"-")</f>
        <v>-</v>
      </c>
      <c r="F5233" s="6" t="str">
        <f>IFERROR(VLOOKUP(H5233,'Price List'!$A$2:$H$109,8,0),"-")</f>
        <v>-</v>
      </c>
      <c r="G5233" s="6" t="str">
        <f>IFERROR(VLOOKUP(A5233,'Distributor List'!$A$2:$E$77,5,0),"-")</f>
        <v>-</v>
      </c>
      <c r="H5233" s="10"/>
      <c r="I5233" s="95"/>
      <c r="J5233" s="92"/>
      <c r="K5233" s="92"/>
      <c r="L5233" s="73">
        <f t="shared" si="1607"/>
        <v>0</v>
      </c>
      <c r="M5233" s="73">
        <f t="shared" si="1617"/>
        <v>0</v>
      </c>
      <c r="N5233" s="73"/>
      <c r="O5233" s="73"/>
      <c r="P5233" s="73"/>
      <c r="Q5233" s="73"/>
      <c r="R5233" s="73">
        <f t="shared" ref="R5233:R5243" si="1619">Q5233*I5233</f>
        <v>0</v>
      </c>
      <c r="S5233" s="76" t="str">
        <f t="shared" si="1611"/>
        <v>-</v>
      </c>
      <c r="T5233" s="96">
        <v>0</v>
      </c>
      <c r="U5233" s="97"/>
      <c r="V5233" s="73">
        <f t="shared" si="1618"/>
        <v>0</v>
      </c>
      <c r="W5233" s="73">
        <f t="shared" si="1612"/>
        <v>0</v>
      </c>
      <c r="X5233" s="76" t="str">
        <f t="shared" si="1613"/>
        <v>-</v>
      </c>
      <c r="Y5233" s="73">
        <f t="shared" si="1614"/>
        <v>0</v>
      </c>
      <c r="Z5233" s="73">
        <f t="shared" si="1615"/>
        <v>0</v>
      </c>
      <c r="AA5233" s="73">
        <f t="shared" si="1608"/>
        <v>0</v>
      </c>
      <c r="AB5233" s="73">
        <f t="shared" si="1616"/>
        <v>0</v>
      </c>
      <c r="AC5233" s="73">
        <f t="shared" si="1609"/>
        <v>0</v>
      </c>
      <c r="AD5233" s="73">
        <f t="shared" si="1610"/>
        <v>0</v>
      </c>
      <c r="AE5233" s="73">
        <v>0</v>
      </c>
    </row>
    <row r="5234" spans="1:31" ht="15" customHeight="1">
      <c r="A5234" s="94"/>
      <c r="B5234" s="6" t="str">
        <f>IFERROR(VLOOKUP(A5234,'Distributor List'!$A$2:$D$77,2,0),"-")</f>
        <v>-</v>
      </c>
      <c r="C5234" s="6" t="str">
        <f>IFERROR(VLOOKUP(A5234,'Distributor List'!$A$2:$D$77,3,0),"-")</f>
        <v>-</v>
      </c>
      <c r="D5234" s="6" t="str">
        <f>IFERROR(VLOOKUP(A5234,'Distributor List'!$A$2:$F$77,6,0),"-")</f>
        <v>-</v>
      </c>
      <c r="E5234" s="6" t="str">
        <f>IFERROR(VLOOKUP(A5234,'Distributor List'!$A$2:$D$77,4,0),"-")</f>
        <v>-</v>
      </c>
      <c r="F5234" s="6" t="str">
        <f>IFERROR(VLOOKUP(H5234,'Price List'!$A$2:$H$109,8,0),"-")</f>
        <v>-</v>
      </c>
      <c r="G5234" s="6" t="str">
        <f>IFERROR(VLOOKUP(A5234,'Distributor List'!$A$2:$E$77,5,0),"-")</f>
        <v>-</v>
      </c>
      <c r="H5234" s="10"/>
      <c r="I5234" s="95"/>
      <c r="J5234" s="92"/>
      <c r="K5234" s="92"/>
      <c r="L5234" s="73">
        <f t="shared" ref="L5234:L5243" si="1620">J5234*I5234</f>
        <v>0</v>
      </c>
      <c r="M5234" s="73">
        <f t="shared" si="1617"/>
        <v>0</v>
      </c>
      <c r="N5234" s="73"/>
      <c r="O5234" s="73"/>
      <c r="P5234" s="73"/>
      <c r="Q5234" s="73"/>
      <c r="R5234" s="73">
        <f t="shared" si="1619"/>
        <v>0</v>
      </c>
      <c r="S5234" s="76" t="str">
        <f t="shared" si="1611"/>
        <v>-</v>
      </c>
      <c r="T5234" s="96">
        <v>0</v>
      </c>
      <c r="U5234" s="97"/>
      <c r="V5234" s="73">
        <f t="shared" si="1618"/>
        <v>0</v>
      </c>
      <c r="W5234" s="73">
        <f t="shared" si="1612"/>
        <v>0</v>
      </c>
      <c r="X5234" s="76" t="str">
        <f t="shared" si="1613"/>
        <v>-</v>
      </c>
      <c r="Y5234" s="73">
        <f t="shared" si="1614"/>
        <v>0</v>
      </c>
      <c r="Z5234" s="73">
        <f t="shared" si="1615"/>
        <v>0</v>
      </c>
      <c r="AA5234" s="73">
        <f t="shared" si="1608"/>
        <v>0</v>
      </c>
      <c r="AB5234" s="73">
        <f t="shared" si="1616"/>
        <v>0</v>
      </c>
      <c r="AC5234" s="73">
        <f t="shared" si="1609"/>
        <v>0</v>
      </c>
      <c r="AD5234" s="73">
        <f t="shared" si="1610"/>
        <v>0</v>
      </c>
      <c r="AE5234" s="73">
        <v>0</v>
      </c>
    </row>
    <row r="5235" spans="1:31" ht="15" customHeight="1">
      <c r="A5235" s="94"/>
      <c r="B5235" s="6" t="str">
        <f>IFERROR(VLOOKUP(A5235,'Distributor List'!$A$2:$D$77,2,0),"-")</f>
        <v>-</v>
      </c>
      <c r="C5235" s="6" t="str">
        <f>IFERROR(VLOOKUP(A5235,'Distributor List'!$A$2:$D$77,3,0),"-")</f>
        <v>-</v>
      </c>
      <c r="D5235" s="6" t="str">
        <f>IFERROR(VLOOKUP(A5235,'Distributor List'!$A$2:$F$77,6,0),"-")</f>
        <v>-</v>
      </c>
      <c r="E5235" s="6" t="str">
        <f>IFERROR(VLOOKUP(A5235,'Distributor List'!$A$2:$D$77,4,0),"-")</f>
        <v>-</v>
      </c>
      <c r="F5235" s="6" t="str">
        <f>IFERROR(VLOOKUP(H5235,'Price List'!$A$2:$H$109,8,0),"-")</f>
        <v>-</v>
      </c>
      <c r="G5235" s="6" t="str">
        <f>IFERROR(VLOOKUP(A5235,'Distributor List'!$A$2:$E$77,5,0),"-")</f>
        <v>-</v>
      </c>
      <c r="H5235" s="10"/>
      <c r="I5235" s="95"/>
      <c r="J5235" s="92"/>
      <c r="K5235" s="92"/>
      <c r="L5235" s="73">
        <f t="shared" si="1620"/>
        <v>0</v>
      </c>
      <c r="M5235" s="73">
        <f t="shared" si="1617"/>
        <v>0</v>
      </c>
      <c r="N5235" s="73"/>
      <c r="O5235" s="73"/>
      <c r="P5235" s="73"/>
      <c r="Q5235" s="73"/>
      <c r="R5235" s="73">
        <f t="shared" si="1619"/>
        <v>0</v>
      </c>
      <c r="S5235" s="76" t="str">
        <f t="shared" si="1611"/>
        <v>-</v>
      </c>
      <c r="T5235" s="96">
        <v>0</v>
      </c>
      <c r="U5235" s="97"/>
      <c r="V5235" s="73">
        <f t="shared" si="1618"/>
        <v>0</v>
      </c>
      <c r="W5235" s="73">
        <f t="shared" si="1612"/>
        <v>0</v>
      </c>
      <c r="X5235" s="76" t="str">
        <f t="shared" si="1613"/>
        <v>-</v>
      </c>
      <c r="Y5235" s="73">
        <f t="shared" si="1614"/>
        <v>0</v>
      </c>
      <c r="Z5235" s="73">
        <f t="shared" si="1615"/>
        <v>0</v>
      </c>
      <c r="AA5235" s="73">
        <f t="shared" si="1608"/>
        <v>0</v>
      </c>
      <c r="AB5235" s="73">
        <f t="shared" si="1616"/>
        <v>0</v>
      </c>
      <c r="AC5235" s="73">
        <f t="shared" si="1609"/>
        <v>0</v>
      </c>
      <c r="AD5235" s="73">
        <f t="shared" si="1610"/>
        <v>0</v>
      </c>
      <c r="AE5235" s="73">
        <v>0</v>
      </c>
    </row>
    <row r="5236" spans="1:31" ht="15" customHeight="1">
      <c r="A5236" s="94"/>
      <c r="B5236" s="6" t="str">
        <f>IFERROR(VLOOKUP(A5236,'Distributor List'!$A$2:$D$77,2,0),"-")</f>
        <v>-</v>
      </c>
      <c r="C5236" s="6" t="str">
        <f>IFERROR(VLOOKUP(A5236,'Distributor List'!$A$2:$D$77,3,0),"-")</f>
        <v>-</v>
      </c>
      <c r="D5236" s="6" t="str">
        <f>IFERROR(VLOOKUP(A5236,'Distributor List'!$A$2:$F$77,6,0),"-")</f>
        <v>-</v>
      </c>
      <c r="E5236" s="6" t="str">
        <f>IFERROR(VLOOKUP(A5236,'Distributor List'!$A$2:$D$77,4,0),"-")</f>
        <v>-</v>
      </c>
      <c r="F5236" s="6" t="str">
        <f>IFERROR(VLOOKUP(H5236,'Price List'!$A$2:$H$109,8,0),"-")</f>
        <v>-</v>
      </c>
      <c r="G5236" s="6" t="str">
        <f>IFERROR(VLOOKUP(A5236,'Distributor List'!$A$2:$E$77,5,0),"-")</f>
        <v>-</v>
      </c>
      <c r="H5236" s="10"/>
      <c r="I5236" s="95"/>
      <c r="J5236" s="92"/>
      <c r="K5236" s="92"/>
      <c r="L5236" s="73">
        <f t="shared" si="1620"/>
        <v>0</v>
      </c>
      <c r="M5236" s="73">
        <f t="shared" si="1617"/>
        <v>0</v>
      </c>
      <c r="N5236" s="73"/>
      <c r="O5236" s="73"/>
      <c r="P5236" s="73"/>
      <c r="Q5236" s="73"/>
      <c r="R5236" s="73">
        <f t="shared" si="1619"/>
        <v>0</v>
      </c>
      <c r="S5236" s="76" t="str">
        <f t="shared" si="1611"/>
        <v>-</v>
      </c>
      <c r="T5236" s="96">
        <v>0</v>
      </c>
      <c r="U5236" s="97"/>
      <c r="V5236" s="73">
        <f t="shared" si="1618"/>
        <v>0</v>
      </c>
      <c r="W5236" s="73">
        <f t="shared" si="1612"/>
        <v>0</v>
      </c>
      <c r="X5236" s="76" t="str">
        <f t="shared" si="1613"/>
        <v>-</v>
      </c>
      <c r="Y5236" s="73">
        <f t="shared" si="1614"/>
        <v>0</v>
      </c>
      <c r="Z5236" s="73">
        <f t="shared" si="1615"/>
        <v>0</v>
      </c>
      <c r="AA5236" s="73">
        <f t="shared" si="1608"/>
        <v>0</v>
      </c>
      <c r="AB5236" s="73">
        <f t="shared" si="1616"/>
        <v>0</v>
      </c>
      <c r="AC5236" s="73">
        <f t="shared" si="1609"/>
        <v>0</v>
      </c>
      <c r="AD5236" s="73">
        <f t="shared" si="1610"/>
        <v>0</v>
      </c>
      <c r="AE5236" s="73">
        <v>0</v>
      </c>
    </row>
    <row r="5237" spans="1:31" ht="15" customHeight="1">
      <c r="A5237" s="94"/>
      <c r="B5237" s="6" t="str">
        <f>IFERROR(VLOOKUP(A5237,'Distributor List'!$A$2:$D$77,2,0),"-")</f>
        <v>-</v>
      </c>
      <c r="C5237" s="6" t="str">
        <f>IFERROR(VLOOKUP(A5237,'Distributor List'!$A$2:$D$77,3,0),"-")</f>
        <v>-</v>
      </c>
      <c r="D5237" s="6" t="str">
        <f>IFERROR(VLOOKUP(A5237,'Distributor List'!$A$2:$F$77,6,0),"-")</f>
        <v>-</v>
      </c>
      <c r="E5237" s="6" t="str">
        <f>IFERROR(VLOOKUP(A5237,'Distributor List'!$A$2:$D$77,4,0),"-")</f>
        <v>-</v>
      </c>
      <c r="F5237" s="6" t="str">
        <f>IFERROR(VLOOKUP(H5237,'Price List'!$A$2:$H$109,8,0),"-")</f>
        <v>-</v>
      </c>
      <c r="G5237" s="6" t="str">
        <f>IFERROR(VLOOKUP(A5237,'Distributor List'!$A$2:$E$77,5,0),"-")</f>
        <v>-</v>
      </c>
      <c r="H5237" s="10"/>
      <c r="I5237" s="95"/>
      <c r="J5237" s="92"/>
      <c r="K5237" s="92"/>
      <c r="L5237" s="73">
        <f t="shared" si="1620"/>
        <v>0</v>
      </c>
      <c r="M5237" s="73">
        <f t="shared" si="1617"/>
        <v>0</v>
      </c>
      <c r="N5237" s="73"/>
      <c r="O5237" s="73"/>
      <c r="P5237" s="73"/>
      <c r="Q5237" s="73"/>
      <c r="R5237" s="73">
        <f t="shared" si="1619"/>
        <v>0</v>
      </c>
      <c r="S5237" s="76" t="str">
        <f t="shared" si="1611"/>
        <v>-</v>
      </c>
      <c r="T5237" s="96">
        <v>0</v>
      </c>
      <c r="U5237" s="97"/>
      <c r="V5237" s="73">
        <f t="shared" si="1618"/>
        <v>0</v>
      </c>
      <c r="W5237" s="73">
        <f t="shared" si="1612"/>
        <v>0</v>
      </c>
      <c r="X5237" s="76" t="str">
        <f t="shared" si="1613"/>
        <v>-</v>
      </c>
      <c r="Y5237" s="73">
        <f t="shared" si="1614"/>
        <v>0</v>
      </c>
      <c r="Z5237" s="73">
        <f t="shared" si="1615"/>
        <v>0</v>
      </c>
      <c r="AA5237" s="73">
        <f t="shared" si="1608"/>
        <v>0</v>
      </c>
      <c r="AB5237" s="73">
        <f t="shared" si="1616"/>
        <v>0</v>
      </c>
      <c r="AC5237" s="73">
        <f t="shared" si="1609"/>
        <v>0</v>
      </c>
      <c r="AD5237" s="73">
        <f t="shared" si="1610"/>
        <v>0</v>
      </c>
      <c r="AE5237" s="73">
        <v>0</v>
      </c>
    </row>
    <row r="5238" spans="1:31" ht="15" customHeight="1">
      <c r="A5238" s="94"/>
      <c r="B5238" s="6" t="str">
        <f>IFERROR(VLOOKUP(A5238,'Distributor List'!$A$2:$D$77,2,0),"-")</f>
        <v>-</v>
      </c>
      <c r="C5238" s="6" t="str">
        <f>IFERROR(VLOOKUP(A5238,'Distributor List'!$A$2:$D$77,3,0),"-")</f>
        <v>-</v>
      </c>
      <c r="D5238" s="6" t="str">
        <f>IFERROR(VLOOKUP(A5238,'Distributor List'!$A$2:$F$77,6,0),"-")</f>
        <v>-</v>
      </c>
      <c r="E5238" s="6" t="str">
        <f>IFERROR(VLOOKUP(A5238,'Distributor List'!$A$2:$D$77,4,0),"-")</f>
        <v>-</v>
      </c>
      <c r="F5238" s="6" t="str">
        <f>IFERROR(VLOOKUP(H5238,'Price List'!$A$2:$H$109,8,0),"-")</f>
        <v>-</v>
      </c>
      <c r="G5238" s="6" t="str">
        <f>IFERROR(VLOOKUP(A5238,'Distributor List'!$A$2:$E$77,5,0),"-")</f>
        <v>-</v>
      </c>
      <c r="H5238" s="10"/>
      <c r="I5238" s="95"/>
      <c r="J5238" s="92"/>
      <c r="K5238" s="92"/>
      <c r="L5238" s="73">
        <f t="shared" si="1620"/>
        <v>0</v>
      </c>
      <c r="M5238" s="73">
        <f t="shared" si="1617"/>
        <v>0</v>
      </c>
      <c r="N5238" s="73"/>
      <c r="O5238" s="73"/>
      <c r="P5238" s="73"/>
      <c r="Q5238" s="73"/>
      <c r="R5238" s="73">
        <f t="shared" si="1619"/>
        <v>0</v>
      </c>
      <c r="S5238" s="76" t="str">
        <f t="shared" si="1611"/>
        <v>-</v>
      </c>
      <c r="T5238" s="96">
        <v>0</v>
      </c>
      <c r="U5238" s="97"/>
      <c r="V5238" s="73">
        <f t="shared" si="1618"/>
        <v>0</v>
      </c>
      <c r="W5238" s="73">
        <f t="shared" si="1612"/>
        <v>0</v>
      </c>
      <c r="X5238" s="76" t="str">
        <f t="shared" si="1613"/>
        <v>-</v>
      </c>
      <c r="Y5238" s="73">
        <f t="shared" si="1614"/>
        <v>0</v>
      </c>
      <c r="Z5238" s="73">
        <f t="shared" si="1615"/>
        <v>0</v>
      </c>
      <c r="AA5238" s="73">
        <f t="shared" si="1608"/>
        <v>0</v>
      </c>
      <c r="AB5238" s="73">
        <f t="shared" si="1616"/>
        <v>0</v>
      </c>
      <c r="AC5238" s="73">
        <f t="shared" si="1609"/>
        <v>0</v>
      </c>
      <c r="AD5238" s="73">
        <f t="shared" si="1610"/>
        <v>0</v>
      </c>
      <c r="AE5238" s="73">
        <v>0</v>
      </c>
    </row>
    <row r="5239" spans="1:31" ht="15" customHeight="1">
      <c r="A5239" s="94"/>
      <c r="B5239" s="6" t="str">
        <f>IFERROR(VLOOKUP(A5239,'Distributor List'!$A$2:$D$77,2,0),"-")</f>
        <v>-</v>
      </c>
      <c r="C5239" s="6" t="str">
        <f>IFERROR(VLOOKUP(A5239,'Distributor List'!$A$2:$D$77,3,0),"-")</f>
        <v>-</v>
      </c>
      <c r="D5239" s="6" t="str">
        <f>IFERROR(VLOOKUP(A5239,'Distributor List'!$A$2:$F$77,6,0),"-")</f>
        <v>-</v>
      </c>
      <c r="E5239" s="6" t="str">
        <f>IFERROR(VLOOKUP(A5239,'Distributor List'!$A$2:$D$77,4,0),"-")</f>
        <v>-</v>
      </c>
      <c r="F5239" s="6" t="str">
        <f>IFERROR(VLOOKUP(H5239,'Price List'!$A$2:$H$109,8,0),"-")</f>
        <v>-</v>
      </c>
      <c r="G5239" s="6" t="str">
        <f>IFERROR(VLOOKUP(A5239,'Distributor List'!$A$2:$E$77,5,0),"-")</f>
        <v>-</v>
      </c>
      <c r="H5239" s="10"/>
      <c r="I5239" s="95"/>
      <c r="J5239" s="92"/>
      <c r="K5239" s="92"/>
      <c r="L5239" s="73">
        <f t="shared" si="1620"/>
        <v>0</v>
      </c>
      <c r="M5239" s="73">
        <f t="shared" si="1617"/>
        <v>0</v>
      </c>
      <c r="N5239" s="73"/>
      <c r="O5239" s="73"/>
      <c r="P5239" s="73"/>
      <c r="Q5239" s="73"/>
      <c r="R5239" s="73">
        <f t="shared" si="1619"/>
        <v>0</v>
      </c>
      <c r="S5239" s="76" t="str">
        <f t="shared" si="1611"/>
        <v>-</v>
      </c>
      <c r="T5239" s="96">
        <v>0</v>
      </c>
      <c r="U5239" s="97"/>
      <c r="V5239" s="73">
        <f t="shared" si="1618"/>
        <v>0</v>
      </c>
      <c r="W5239" s="73">
        <f t="shared" si="1612"/>
        <v>0</v>
      </c>
      <c r="X5239" s="76" t="str">
        <f t="shared" si="1613"/>
        <v>-</v>
      </c>
      <c r="Y5239" s="73">
        <f t="shared" si="1614"/>
        <v>0</v>
      </c>
      <c r="Z5239" s="73">
        <f t="shared" si="1615"/>
        <v>0</v>
      </c>
      <c r="AA5239" s="73">
        <f t="shared" si="1608"/>
        <v>0</v>
      </c>
      <c r="AB5239" s="73">
        <f t="shared" si="1616"/>
        <v>0</v>
      </c>
      <c r="AC5239" s="73">
        <f t="shared" si="1609"/>
        <v>0</v>
      </c>
      <c r="AD5239" s="73">
        <f t="shared" si="1610"/>
        <v>0</v>
      </c>
      <c r="AE5239" s="73">
        <v>0</v>
      </c>
    </row>
    <row r="5240" spans="1:31" ht="15" customHeight="1">
      <c r="A5240" s="94"/>
      <c r="B5240" s="6" t="str">
        <f>IFERROR(VLOOKUP(A5240,'Distributor List'!$A$2:$D$77,2,0),"-")</f>
        <v>-</v>
      </c>
      <c r="C5240" s="6" t="str">
        <f>IFERROR(VLOOKUP(A5240,'Distributor List'!$A$2:$D$77,3,0),"-")</f>
        <v>-</v>
      </c>
      <c r="D5240" s="6" t="str">
        <f>IFERROR(VLOOKUP(A5240,'Distributor List'!$A$2:$F$77,6,0),"-")</f>
        <v>-</v>
      </c>
      <c r="E5240" s="6" t="str">
        <f>IFERROR(VLOOKUP(A5240,'Distributor List'!$A$2:$D$77,4,0),"-")</f>
        <v>-</v>
      </c>
      <c r="F5240" s="6" t="str">
        <f>IFERROR(VLOOKUP(H5240,'Price List'!$A$2:$H$109,8,0),"-")</f>
        <v>-</v>
      </c>
      <c r="G5240" s="6" t="str">
        <f>IFERROR(VLOOKUP(A5240,'Distributor List'!$A$2:$E$77,5,0),"-")</f>
        <v>-</v>
      </c>
      <c r="H5240" s="10"/>
      <c r="I5240" s="95"/>
      <c r="J5240" s="92"/>
      <c r="K5240" s="92"/>
      <c r="L5240" s="73">
        <f t="shared" si="1620"/>
        <v>0</v>
      </c>
      <c r="M5240" s="73">
        <f t="shared" si="1617"/>
        <v>0</v>
      </c>
      <c r="N5240" s="73"/>
      <c r="O5240" s="73"/>
      <c r="P5240" s="73"/>
      <c r="Q5240" s="73"/>
      <c r="R5240" s="73">
        <f t="shared" si="1619"/>
        <v>0</v>
      </c>
      <c r="S5240" s="76" t="str">
        <f t="shared" si="1611"/>
        <v>-</v>
      </c>
      <c r="T5240" s="96">
        <v>0</v>
      </c>
      <c r="U5240" s="97"/>
      <c r="V5240" s="73">
        <f t="shared" si="1618"/>
        <v>0</v>
      </c>
      <c r="W5240" s="73">
        <f t="shared" si="1612"/>
        <v>0</v>
      </c>
      <c r="X5240" s="76" t="str">
        <f t="shared" si="1613"/>
        <v>-</v>
      </c>
      <c r="Y5240" s="73">
        <f t="shared" si="1614"/>
        <v>0</v>
      </c>
      <c r="Z5240" s="73">
        <f t="shared" si="1615"/>
        <v>0</v>
      </c>
      <c r="AA5240" s="73">
        <f t="shared" si="1608"/>
        <v>0</v>
      </c>
      <c r="AB5240" s="73">
        <f t="shared" si="1616"/>
        <v>0</v>
      </c>
      <c r="AC5240" s="73">
        <f t="shared" si="1609"/>
        <v>0</v>
      </c>
      <c r="AD5240" s="73">
        <f t="shared" si="1610"/>
        <v>0</v>
      </c>
      <c r="AE5240" s="73">
        <v>0</v>
      </c>
    </row>
    <row r="5241" spans="1:31" ht="15" customHeight="1">
      <c r="A5241" s="94"/>
      <c r="B5241" s="6" t="str">
        <f>IFERROR(VLOOKUP(A5241,'Distributor List'!$A$2:$D$77,2,0),"-")</f>
        <v>-</v>
      </c>
      <c r="C5241" s="6" t="str">
        <f>IFERROR(VLOOKUP(A5241,'Distributor List'!$A$2:$D$77,3,0),"-")</f>
        <v>-</v>
      </c>
      <c r="D5241" s="6" t="str">
        <f>IFERROR(VLOOKUP(A5241,'Distributor List'!$A$2:$F$77,6,0),"-")</f>
        <v>-</v>
      </c>
      <c r="E5241" s="6" t="str">
        <f>IFERROR(VLOOKUP(A5241,'Distributor List'!$A$2:$D$77,4,0),"-")</f>
        <v>-</v>
      </c>
      <c r="F5241" s="6" t="str">
        <f>IFERROR(VLOOKUP(H5241,'Price List'!$A$2:$H$109,8,0),"-")</f>
        <v>-</v>
      </c>
      <c r="G5241" s="6" t="str">
        <f>IFERROR(VLOOKUP(A5241,'Distributor List'!$A$2:$E$77,5,0),"-")</f>
        <v>-</v>
      </c>
      <c r="H5241" s="10"/>
      <c r="I5241" s="95"/>
      <c r="J5241" s="92"/>
      <c r="K5241" s="92"/>
      <c r="L5241" s="73">
        <f t="shared" si="1620"/>
        <v>0</v>
      </c>
      <c r="M5241" s="73">
        <f t="shared" si="1617"/>
        <v>0</v>
      </c>
      <c r="N5241" s="73"/>
      <c r="O5241" s="73"/>
      <c r="P5241" s="73"/>
      <c r="Q5241" s="73"/>
      <c r="R5241" s="73">
        <f t="shared" si="1619"/>
        <v>0</v>
      </c>
      <c r="S5241" s="76" t="str">
        <f t="shared" si="1611"/>
        <v>-</v>
      </c>
      <c r="T5241" s="96">
        <v>0</v>
      </c>
      <c r="U5241" s="97"/>
      <c r="V5241" s="73">
        <f t="shared" si="1618"/>
        <v>0</v>
      </c>
      <c r="W5241" s="73">
        <f t="shared" si="1612"/>
        <v>0</v>
      </c>
      <c r="X5241" s="76" t="str">
        <f t="shared" si="1613"/>
        <v>-</v>
      </c>
      <c r="Y5241" s="73">
        <f t="shared" si="1614"/>
        <v>0</v>
      </c>
      <c r="Z5241" s="73">
        <f t="shared" si="1615"/>
        <v>0</v>
      </c>
      <c r="AA5241" s="73">
        <f t="shared" si="1608"/>
        <v>0</v>
      </c>
      <c r="AB5241" s="73">
        <f t="shared" si="1616"/>
        <v>0</v>
      </c>
      <c r="AC5241" s="73">
        <f t="shared" si="1609"/>
        <v>0</v>
      </c>
      <c r="AD5241" s="73">
        <f t="shared" si="1610"/>
        <v>0</v>
      </c>
      <c r="AE5241" s="73">
        <v>0</v>
      </c>
    </row>
    <row r="5242" spans="1:31" ht="15" customHeight="1">
      <c r="A5242" s="94"/>
      <c r="B5242" s="6" t="str">
        <f>IFERROR(VLOOKUP(A5242,'Distributor List'!$A$2:$D$77,2,0),"-")</f>
        <v>-</v>
      </c>
      <c r="C5242" s="6" t="str">
        <f>IFERROR(VLOOKUP(A5242,'Distributor List'!$A$2:$D$77,3,0),"-")</f>
        <v>-</v>
      </c>
      <c r="D5242" s="6" t="str">
        <f>IFERROR(VLOOKUP(A5242,'Distributor List'!$A$2:$F$77,6,0),"-")</f>
        <v>-</v>
      </c>
      <c r="E5242" s="6" t="str">
        <f>IFERROR(VLOOKUP(A5242,'Distributor List'!$A$2:$D$77,4,0),"-")</f>
        <v>-</v>
      </c>
      <c r="F5242" s="6" t="str">
        <f>IFERROR(VLOOKUP(H5242,'Price List'!$A$2:$H$109,8,0),"-")</f>
        <v>-</v>
      </c>
      <c r="G5242" s="6" t="str">
        <f>IFERROR(VLOOKUP(A5242,'Distributor List'!$A$2:$E$77,5,0),"-")</f>
        <v>-</v>
      </c>
      <c r="H5242" s="10"/>
      <c r="I5242" s="95"/>
      <c r="J5242" s="92"/>
      <c r="K5242" s="92"/>
      <c r="L5242" s="73">
        <f t="shared" si="1620"/>
        <v>0</v>
      </c>
      <c r="M5242" s="73">
        <f t="shared" si="1617"/>
        <v>0</v>
      </c>
      <c r="N5242" s="73"/>
      <c r="O5242" s="73"/>
      <c r="P5242" s="73"/>
      <c r="Q5242" s="73"/>
      <c r="R5242" s="73">
        <f t="shared" si="1619"/>
        <v>0</v>
      </c>
      <c r="S5242" s="76" t="str">
        <f t="shared" si="1611"/>
        <v>-</v>
      </c>
      <c r="T5242" s="96">
        <v>0</v>
      </c>
      <c r="U5242" s="97"/>
      <c r="V5242" s="73">
        <f t="shared" si="1618"/>
        <v>0</v>
      </c>
      <c r="W5242" s="73">
        <f t="shared" si="1612"/>
        <v>0</v>
      </c>
      <c r="X5242" s="76" t="str">
        <f t="shared" si="1613"/>
        <v>-</v>
      </c>
      <c r="Y5242" s="73">
        <f t="shared" si="1614"/>
        <v>0</v>
      </c>
      <c r="Z5242" s="73">
        <f t="shared" si="1615"/>
        <v>0</v>
      </c>
      <c r="AA5242" s="73">
        <f t="shared" si="1608"/>
        <v>0</v>
      </c>
      <c r="AB5242" s="73">
        <f t="shared" si="1616"/>
        <v>0</v>
      </c>
      <c r="AC5242" s="73">
        <f t="shared" si="1609"/>
        <v>0</v>
      </c>
      <c r="AD5242" s="73">
        <f t="shared" si="1610"/>
        <v>0</v>
      </c>
      <c r="AE5242" s="73">
        <v>0</v>
      </c>
    </row>
    <row r="5243" spans="1:31" ht="15" customHeight="1">
      <c r="A5243" s="94"/>
      <c r="B5243" s="6" t="str">
        <f>IFERROR(VLOOKUP(A5243,'Distributor List'!$A$2:$D$77,2,0),"-")</f>
        <v>-</v>
      </c>
      <c r="C5243" s="6" t="str">
        <f>IFERROR(VLOOKUP(A5243,'Distributor List'!$A$2:$D$77,3,0),"-")</f>
        <v>-</v>
      </c>
      <c r="D5243" s="6" t="str">
        <f>IFERROR(VLOOKUP(A5243,'Distributor List'!$A$2:$F$77,6,0),"-")</f>
        <v>-</v>
      </c>
      <c r="E5243" s="6" t="str">
        <f>IFERROR(VLOOKUP(A5243,'Distributor List'!$A$2:$D$77,4,0),"-")</f>
        <v>-</v>
      </c>
      <c r="F5243" s="6" t="str">
        <f>IFERROR(VLOOKUP(H5243,'Price List'!$A$2:$H$109,8,0),"-")</f>
        <v>-</v>
      </c>
      <c r="G5243" s="6" t="str">
        <f>IFERROR(VLOOKUP(A5243,'Distributor List'!$A$2:$E$77,5,0),"-")</f>
        <v>-</v>
      </c>
      <c r="H5243" s="10"/>
      <c r="I5243" s="95"/>
      <c r="J5243" s="92"/>
      <c r="K5243" s="92"/>
      <c r="L5243" s="73">
        <f t="shared" si="1620"/>
        <v>0</v>
      </c>
      <c r="M5243" s="73">
        <f t="shared" si="1617"/>
        <v>0</v>
      </c>
      <c r="N5243" s="73"/>
      <c r="O5243" s="73"/>
      <c r="P5243" s="73"/>
      <c r="Q5243" s="73"/>
      <c r="R5243" s="73">
        <f t="shared" si="1619"/>
        <v>0</v>
      </c>
      <c r="S5243" s="76" t="str">
        <f t="shared" si="1611"/>
        <v>-</v>
      </c>
      <c r="T5243" s="96">
        <v>0</v>
      </c>
      <c r="U5243" s="97"/>
      <c r="V5243" s="73">
        <f t="shared" si="1618"/>
        <v>0</v>
      </c>
      <c r="W5243" s="73">
        <f t="shared" si="1612"/>
        <v>0</v>
      </c>
      <c r="X5243" s="76" t="str">
        <f t="shared" si="1613"/>
        <v>-</v>
      </c>
      <c r="Y5243" s="73">
        <f t="shared" si="1614"/>
        <v>0</v>
      </c>
      <c r="Z5243" s="73">
        <f t="shared" si="1615"/>
        <v>0</v>
      </c>
      <c r="AA5243" s="73">
        <f t="shared" si="1608"/>
        <v>0</v>
      </c>
      <c r="AB5243" s="73">
        <f t="shared" si="1616"/>
        <v>0</v>
      </c>
      <c r="AC5243" s="73">
        <f t="shared" si="1609"/>
        <v>0</v>
      </c>
      <c r="AD5243" s="73">
        <f t="shared" si="1610"/>
        <v>0</v>
      </c>
      <c r="AE5243" s="73">
        <v>0</v>
      </c>
    </row>
    <row r="5244" spans="1:31" ht="15" customHeight="1">
      <c r="A5244" s="94"/>
      <c r="B5244" s="6"/>
      <c r="C5244" s="6"/>
      <c r="D5244" s="6"/>
      <c r="E5244" s="6"/>
      <c r="F5244" s="6"/>
      <c r="G5244" s="6"/>
      <c r="H5244" s="10"/>
      <c r="I5244" s="95"/>
      <c r="J5244" s="98"/>
      <c r="K5244" s="98"/>
      <c r="L5244" s="73"/>
      <c r="M5244" s="73"/>
      <c r="N5244" s="73"/>
      <c r="O5244" s="73"/>
      <c r="P5244" s="73"/>
      <c r="Q5244" s="73"/>
      <c r="R5244" s="73"/>
      <c r="S5244" s="73"/>
      <c r="T5244" s="96"/>
      <c r="U5244" s="97"/>
      <c r="V5244" s="73"/>
      <c r="W5244" s="73"/>
      <c r="X5244" s="73"/>
      <c r="Y5244" s="73"/>
      <c r="Z5244" s="73"/>
      <c r="AA5244" s="73"/>
      <c r="AB5244" s="73"/>
      <c r="AC5244" s="73"/>
      <c r="AD5244" s="73"/>
      <c r="AE5244" s="73"/>
    </row>
    <row r="5245" spans="1:31" ht="15" customHeight="1">
      <c r="A5245" s="94"/>
      <c r="B5245" s="6"/>
      <c r="C5245" s="6"/>
      <c r="D5245" s="6"/>
      <c r="E5245" s="6"/>
      <c r="F5245" s="6"/>
      <c r="G5245" s="6"/>
      <c r="H5245" s="10"/>
      <c r="I5245" s="95"/>
      <c r="J5245" s="98"/>
      <c r="K5245" s="98"/>
      <c r="L5245" s="73"/>
      <c r="M5245" s="73"/>
      <c r="N5245" s="73"/>
      <c r="O5245" s="73"/>
      <c r="P5245" s="73"/>
      <c r="Q5245" s="73"/>
      <c r="R5245" s="73"/>
      <c r="S5245" s="73"/>
      <c r="T5245" s="96"/>
      <c r="U5245" s="97"/>
      <c r="V5245" s="73"/>
      <c r="W5245" s="73"/>
      <c r="X5245" s="73"/>
      <c r="Y5245" s="73"/>
      <c r="Z5245" s="73"/>
      <c r="AA5245" s="73"/>
      <c r="AB5245" s="73"/>
      <c r="AC5245" s="73"/>
      <c r="AD5245" s="73"/>
      <c r="AE5245" s="73"/>
    </row>
    <row r="5246" spans="1:31" ht="15" customHeight="1">
      <c r="A5246" s="94"/>
      <c r="B5246" s="6"/>
      <c r="C5246" s="6"/>
      <c r="D5246" s="6"/>
      <c r="E5246" s="6"/>
      <c r="F5246" s="6"/>
      <c r="G5246" s="6"/>
      <c r="H5246" s="10"/>
      <c r="I5246" s="95"/>
      <c r="J5246" s="98"/>
      <c r="K5246" s="98"/>
      <c r="L5246" s="73"/>
      <c r="M5246" s="73"/>
      <c r="N5246" s="73"/>
      <c r="O5246" s="73"/>
      <c r="P5246" s="73"/>
      <c r="Q5246" s="73"/>
      <c r="R5246" s="73"/>
      <c r="S5246" s="73"/>
      <c r="T5246" s="96"/>
      <c r="U5246" s="97"/>
      <c r="V5246" s="73"/>
      <c r="W5246" s="73"/>
      <c r="X5246" s="73"/>
      <c r="Y5246" s="73"/>
      <c r="Z5246" s="73"/>
      <c r="AA5246" s="73"/>
      <c r="AB5246" s="73"/>
      <c r="AC5246" s="73"/>
      <c r="AD5246" s="73"/>
      <c r="AE5246" s="73"/>
    </row>
    <row r="5247" spans="1:31" ht="15" customHeight="1">
      <c r="A5247" s="94" t="s">
        <v>213</v>
      </c>
      <c r="B5247" s="6" t="str">
        <f>IFERROR(VLOOKUP(A5247,'Distributor List'!$A$2:$D$77,2,0),"-")</f>
        <v>National</v>
      </c>
      <c r="C5247" s="6" t="str">
        <f>IFERROR(VLOOKUP(A5247,'Distributor List'!$A$2:$D$77,3,0),"-")</f>
        <v>National</v>
      </c>
      <c r="D5247" s="6"/>
      <c r="E5247" s="6" t="str">
        <f>IFERROR(VLOOKUP(A5247,'Distributor List'!$A$2:$D$77,4,0),"-")</f>
        <v>National</v>
      </c>
      <c r="F5247" s="6" t="str">
        <f>IFERROR(VLOOKUP(B5247,'Distributor List'!$A$2:$D$77,4,0),"-")</f>
        <v>-</v>
      </c>
      <c r="G5247" s="6" t="str">
        <f>IFERROR(VLOOKUP(A5247,'Distributor List'!$A$2:$E$77,5,0),"-")</f>
        <v>National</v>
      </c>
      <c r="H5247" s="10" t="s">
        <v>214</v>
      </c>
      <c r="I5247" s="95">
        <v>35</v>
      </c>
      <c r="J5247" s="99">
        <f t="shared" ref="J5247:M5266" si="1621">SUMIF($H$1557:$H$5246,$H5247,J$1557:J$5246)</f>
        <v>0</v>
      </c>
      <c r="K5247" s="99">
        <f t="shared" si="1621"/>
        <v>0</v>
      </c>
      <c r="L5247" s="99">
        <f t="shared" si="1621"/>
        <v>0</v>
      </c>
      <c r="M5247" s="99">
        <f t="shared" si="1621"/>
        <v>0</v>
      </c>
      <c r="N5247" s="99"/>
      <c r="O5247" s="99"/>
      <c r="P5247" s="99"/>
      <c r="Q5247" s="99">
        <f t="shared" ref="Q5247:T5266" si="1622">SUMIF($H$1557:$H$5246,$H5247,Q$1557:Q$5246)</f>
        <v>0</v>
      </c>
      <c r="R5247" s="99">
        <f t="shared" si="1622"/>
        <v>0</v>
      </c>
      <c r="S5247" s="99">
        <f t="shared" si="1622"/>
        <v>0</v>
      </c>
      <c r="T5247" s="100">
        <f t="shared" si="1622"/>
        <v>0</v>
      </c>
      <c r="U5247" s="101"/>
      <c r="V5247" s="99">
        <f t="shared" ref="V5247:V5288" si="1623">SUMIF($H$1557:$H$5246,$H5247,V$1557:V$5246)</f>
        <v>0</v>
      </c>
      <c r="W5247" s="99"/>
      <c r="X5247" s="99">
        <f t="shared" ref="X5247:AA5266" si="1624">SUMIF($H$1557:$H$5246,$H5247,X$1557:X$5246)</f>
        <v>0</v>
      </c>
      <c r="Y5247" s="99">
        <f t="shared" si="1624"/>
        <v>0</v>
      </c>
      <c r="Z5247" s="99">
        <f t="shared" si="1624"/>
        <v>0</v>
      </c>
      <c r="AA5247" s="99">
        <f t="shared" si="1624"/>
        <v>0</v>
      </c>
      <c r="AB5247" s="99"/>
      <c r="AC5247" s="99">
        <f t="shared" ref="AC5247:AD5266" si="1625">SUMIF($H$1557:$H$5246,$H5247,AC$1557:AC$5246)</f>
        <v>0</v>
      </c>
      <c r="AD5247" s="99">
        <f t="shared" si="1625"/>
        <v>0</v>
      </c>
      <c r="AE5247" s="73">
        <v>0</v>
      </c>
    </row>
    <row r="5248" spans="1:31" ht="15" customHeight="1">
      <c r="A5248" s="94" t="s">
        <v>213</v>
      </c>
      <c r="B5248" s="6" t="str">
        <f>IFERROR(VLOOKUP(A5248,'Distributor List'!$A$2:$D$77,2,0),"-")</f>
        <v>National</v>
      </c>
      <c r="C5248" s="6" t="str">
        <f>IFERROR(VLOOKUP(A5248,'Distributor List'!$A$2:$D$77,3,0),"-")</f>
        <v>National</v>
      </c>
      <c r="D5248" s="6"/>
      <c r="E5248" s="6" t="str">
        <f>IFERROR(VLOOKUP(A5248,'Distributor List'!$A$2:$D$77,4,0),"-")</f>
        <v>National</v>
      </c>
      <c r="F5248" s="6" t="str">
        <f>IFERROR(VLOOKUP(B5248,'Distributor List'!$A$2:$D$77,4,0),"-")</f>
        <v>-</v>
      </c>
      <c r="G5248" s="6" t="str">
        <f>IFERROR(VLOOKUP(A5248,'Distributor List'!$A$2:$E$77,5,0),"-")</f>
        <v>National</v>
      </c>
      <c r="H5248" s="10" t="s">
        <v>215</v>
      </c>
      <c r="I5248" s="95">
        <v>85</v>
      </c>
      <c r="J5248" s="99">
        <f t="shared" si="1621"/>
        <v>0</v>
      </c>
      <c r="K5248" s="99">
        <f t="shared" si="1621"/>
        <v>0</v>
      </c>
      <c r="L5248" s="99">
        <f t="shared" si="1621"/>
        <v>0</v>
      </c>
      <c r="M5248" s="99">
        <f t="shared" si="1621"/>
        <v>0</v>
      </c>
      <c r="N5248" s="99"/>
      <c r="O5248" s="99"/>
      <c r="P5248" s="99"/>
      <c r="Q5248" s="99">
        <f t="shared" si="1622"/>
        <v>0</v>
      </c>
      <c r="R5248" s="99">
        <f t="shared" si="1622"/>
        <v>0</v>
      </c>
      <c r="S5248" s="99">
        <f t="shared" si="1622"/>
        <v>0</v>
      </c>
      <c r="T5248" s="100">
        <f t="shared" si="1622"/>
        <v>0</v>
      </c>
      <c r="U5248" s="101"/>
      <c r="V5248" s="99">
        <f t="shared" si="1623"/>
        <v>0</v>
      </c>
      <c r="W5248" s="99"/>
      <c r="X5248" s="99">
        <f t="shared" si="1624"/>
        <v>0</v>
      </c>
      <c r="Y5248" s="99">
        <f t="shared" si="1624"/>
        <v>0</v>
      </c>
      <c r="Z5248" s="99">
        <f t="shared" si="1624"/>
        <v>0</v>
      </c>
      <c r="AA5248" s="99">
        <f t="shared" si="1624"/>
        <v>0</v>
      </c>
      <c r="AB5248" s="99"/>
      <c r="AC5248" s="99">
        <f t="shared" si="1625"/>
        <v>0</v>
      </c>
      <c r="AD5248" s="99">
        <f t="shared" si="1625"/>
        <v>0</v>
      </c>
      <c r="AE5248" s="73">
        <v>0</v>
      </c>
    </row>
    <row r="5249" spans="1:31" ht="15" customHeight="1">
      <c r="A5249" s="94" t="s">
        <v>213</v>
      </c>
      <c r="B5249" s="6" t="str">
        <f>IFERROR(VLOOKUP(A5249,'Distributor List'!$A$2:$D$77,2,0),"-")</f>
        <v>National</v>
      </c>
      <c r="C5249" s="6" t="str">
        <f>IFERROR(VLOOKUP(A5249,'Distributor List'!$A$2:$D$77,3,0),"-")</f>
        <v>National</v>
      </c>
      <c r="D5249" s="6"/>
      <c r="E5249" s="6" t="str">
        <f>IFERROR(VLOOKUP(A5249,'Distributor List'!$A$2:$D$77,4,0),"-")</f>
        <v>National</v>
      </c>
      <c r="F5249" s="6" t="str">
        <f>IFERROR(VLOOKUP(B5249,'Distributor List'!$A$2:$D$77,4,0),"-")</f>
        <v>-</v>
      </c>
      <c r="G5249" s="6" t="str">
        <f>IFERROR(VLOOKUP(A5249,'Distributor List'!$A$2:$E$77,5,0),"-")</f>
        <v>National</v>
      </c>
      <c r="H5249" s="10" t="s">
        <v>216</v>
      </c>
      <c r="I5249" s="95">
        <v>130</v>
      </c>
      <c r="J5249" s="99">
        <f t="shared" si="1621"/>
        <v>0</v>
      </c>
      <c r="K5249" s="99">
        <f t="shared" si="1621"/>
        <v>0</v>
      </c>
      <c r="L5249" s="99">
        <f t="shared" si="1621"/>
        <v>0</v>
      </c>
      <c r="M5249" s="99">
        <f t="shared" si="1621"/>
        <v>0</v>
      </c>
      <c r="N5249" s="99"/>
      <c r="O5249" s="99"/>
      <c r="P5249" s="99"/>
      <c r="Q5249" s="99">
        <f t="shared" si="1622"/>
        <v>0</v>
      </c>
      <c r="R5249" s="99">
        <f t="shared" si="1622"/>
        <v>0</v>
      </c>
      <c r="S5249" s="99">
        <f t="shared" si="1622"/>
        <v>0</v>
      </c>
      <c r="T5249" s="100">
        <f t="shared" si="1622"/>
        <v>0</v>
      </c>
      <c r="U5249" s="101"/>
      <c r="V5249" s="99">
        <f t="shared" si="1623"/>
        <v>0</v>
      </c>
      <c r="W5249" s="99"/>
      <c r="X5249" s="99">
        <f t="shared" si="1624"/>
        <v>0</v>
      </c>
      <c r="Y5249" s="99">
        <f t="shared" si="1624"/>
        <v>0</v>
      </c>
      <c r="Z5249" s="99">
        <f t="shared" si="1624"/>
        <v>0</v>
      </c>
      <c r="AA5249" s="99">
        <f t="shared" si="1624"/>
        <v>0</v>
      </c>
      <c r="AB5249" s="99"/>
      <c r="AC5249" s="99">
        <f t="shared" si="1625"/>
        <v>0</v>
      </c>
      <c r="AD5249" s="99">
        <f t="shared" si="1625"/>
        <v>0</v>
      </c>
      <c r="AE5249" s="73">
        <v>0</v>
      </c>
    </row>
    <row r="5250" spans="1:31" ht="15" customHeight="1">
      <c r="A5250" s="94" t="s">
        <v>213</v>
      </c>
      <c r="B5250" s="6" t="str">
        <f>IFERROR(VLOOKUP(A5250,'Distributor List'!$A$2:$D$77,2,0),"-")</f>
        <v>National</v>
      </c>
      <c r="C5250" s="6" t="str">
        <f>IFERROR(VLOOKUP(A5250,'Distributor List'!$A$2:$D$77,3,0),"-")</f>
        <v>National</v>
      </c>
      <c r="D5250" s="6"/>
      <c r="E5250" s="6" t="str">
        <f>IFERROR(VLOOKUP(A5250,'Distributor List'!$A$2:$D$77,4,0),"-")</f>
        <v>National</v>
      </c>
      <c r="F5250" s="6" t="str">
        <f>IFERROR(VLOOKUP(B5250,'Distributor List'!$A$2:$D$77,4,0),"-")</f>
        <v>-</v>
      </c>
      <c r="G5250" s="6" t="str">
        <f>IFERROR(VLOOKUP(A5250,'Distributor List'!$A$2:$E$77,5,0),"-")</f>
        <v>National</v>
      </c>
      <c r="H5250" s="10" t="s">
        <v>217</v>
      </c>
      <c r="I5250" s="95">
        <v>45</v>
      </c>
      <c r="J5250" s="99">
        <f t="shared" si="1621"/>
        <v>0</v>
      </c>
      <c r="K5250" s="99">
        <f t="shared" si="1621"/>
        <v>0</v>
      </c>
      <c r="L5250" s="99">
        <f t="shared" si="1621"/>
        <v>0</v>
      </c>
      <c r="M5250" s="99">
        <f t="shared" si="1621"/>
        <v>0</v>
      </c>
      <c r="N5250" s="99"/>
      <c r="O5250" s="99"/>
      <c r="P5250" s="99"/>
      <c r="Q5250" s="99">
        <f t="shared" si="1622"/>
        <v>0</v>
      </c>
      <c r="R5250" s="99">
        <f t="shared" si="1622"/>
        <v>0</v>
      </c>
      <c r="S5250" s="99">
        <f t="shared" si="1622"/>
        <v>0</v>
      </c>
      <c r="T5250" s="100">
        <f t="shared" si="1622"/>
        <v>0</v>
      </c>
      <c r="U5250" s="101"/>
      <c r="V5250" s="99">
        <f t="shared" si="1623"/>
        <v>0</v>
      </c>
      <c r="W5250" s="99"/>
      <c r="X5250" s="99">
        <f t="shared" si="1624"/>
        <v>0</v>
      </c>
      <c r="Y5250" s="99">
        <f t="shared" si="1624"/>
        <v>0</v>
      </c>
      <c r="Z5250" s="99">
        <f t="shared" si="1624"/>
        <v>0</v>
      </c>
      <c r="AA5250" s="99">
        <f t="shared" si="1624"/>
        <v>0</v>
      </c>
      <c r="AB5250" s="99"/>
      <c r="AC5250" s="99">
        <f t="shared" si="1625"/>
        <v>0</v>
      </c>
      <c r="AD5250" s="99">
        <f t="shared" si="1625"/>
        <v>0</v>
      </c>
      <c r="AE5250" s="73">
        <v>0</v>
      </c>
    </row>
    <row r="5251" spans="1:31" ht="15" customHeight="1">
      <c r="A5251" s="94" t="s">
        <v>213</v>
      </c>
      <c r="B5251" s="6" t="str">
        <f>IFERROR(VLOOKUP(A5251,'Distributor List'!$A$2:$D$77,2,0),"-")</f>
        <v>National</v>
      </c>
      <c r="C5251" s="6" t="str">
        <f>IFERROR(VLOOKUP(A5251,'Distributor List'!$A$2:$D$77,3,0),"-")</f>
        <v>National</v>
      </c>
      <c r="D5251" s="6"/>
      <c r="E5251" s="6" t="str">
        <f>IFERROR(VLOOKUP(A5251,'Distributor List'!$A$2:$D$77,4,0),"-")</f>
        <v>National</v>
      </c>
      <c r="F5251" s="6" t="str">
        <f>IFERROR(VLOOKUP(B5251,'Distributor List'!$A$2:$D$77,4,0),"-")</f>
        <v>-</v>
      </c>
      <c r="G5251" s="6" t="str">
        <f>IFERROR(VLOOKUP(A5251,'Distributor List'!$A$2:$E$77,5,0),"-")</f>
        <v>National</v>
      </c>
      <c r="H5251" s="10" t="s">
        <v>218</v>
      </c>
      <c r="I5251" s="95">
        <v>180</v>
      </c>
      <c r="J5251" s="99">
        <f t="shared" si="1621"/>
        <v>0</v>
      </c>
      <c r="K5251" s="99">
        <f t="shared" si="1621"/>
        <v>0</v>
      </c>
      <c r="L5251" s="99">
        <f t="shared" si="1621"/>
        <v>0</v>
      </c>
      <c r="M5251" s="99">
        <f t="shared" si="1621"/>
        <v>0</v>
      </c>
      <c r="N5251" s="99"/>
      <c r="O5251" s="99"/>
      <c r="P5251" s="99"/>
      <c r="Q5251" s="99">
        <f t="shared" si="1622"/>
        <v>0</v>
      </c>
      <c r="R5251" s="99">
        <f t="shared" si="1622"/>
        <v>0</v>
      </c>
      <c r="S5251" s="99">
        <f t="shared" si="1622"/>
        <v>0</v>
      </c>
      <c r="T5251" s="100">
        <f t="shared" si="1622"/>
        <v>0</v>
      </c>
      <c r="U5251" s="101"/>
      <c r="V5251" s="99">
        <f t="shared" si="1623"/>
        <v>0</v>
      </c>
      <c r="W5251" s="99"/>
      <c r="X5251" s="99">
        <f t="shared" si="1624"/>
        <v>0</v>
      </c>
      <c r="Y5251" s="99">
        <f t="shared" si="1624"/>
        <v>0</v>
      </c>
      <c r="Z5251" s="99">
        <f t="shared" si="1624"/>
        <v>0</v>
      </c>
      <c r="AA5251" s="99">
        <f t="shared" si="1624"/>
        <v>0</v>
      </c>
      <c r="AB5251" s="99"/>
      <c r="AC5251" s="99">
        <f t="shared" si="1625"/>
        <v>0</v>
      </c>
      <c r="AD5251" s="99">
        <f t="shared" si="1625"/>
        <v>0</v>
      </c>
      <c r="AE5251" s="73">
        <v>0</v>
      </c>
    </row>
    <row r="5252" spans="1:31" ht="15" customHeight="1">
      <c r="A5252" s="94" t="s">
        <v>213</v>
      </c>
      <c r="B5252" s="6" t="str">
        <f>IFERROR(VLOOKUP(A5252,'Distributor List'!$A$2:$D$77,2,0),"-")</f>
        <v>National</v>
      </c>
      <c r="C5252" s="6" t="str">
        <f>IFERROR(VLOOKUP(A5252,'Distributor List'!$A$2:$D$77,3,0),"-")</f>
        <v>National</v>
      </c>
      <c r="D5252" s="6"/>
      <c r="E5252" s="6" t="str">
        <f>IFERROR(VLOOKUP(A5252,'Distributor List'!$A$2:$D$77,4,0),"-")</f>
        <v>National</v>
      </c>
      <c r="F5252" s="6" t="str">
        <f>IFERROR(VLOOKUP(B5252,'Distributor List'!$A$2:$D$77,4,0),"-")</f>
        <v>-</v>
      </c>
      <c r="G5252" s="6" t="str">
        <f>IFERROR(VLOOKUP(A5252,'Distributor List'!$A$2:$E$77,5,0),"-")</f>
        <v>National</v>
      </c>
      <c r="H5252" s="10" t="s">
        <v>219</v>
      </c>
      <c r="I5252" s="95">
        <v>70</v>
      </c>
      <c r="J5252" s="99">
        <f t="shared" si="1621"/>
        <v>0</v>
      </c>
      <c r="K5252" s="99">
        <f t="shared" si="1621"/>
        <v>0</v>
      </c>
      <c r="L5252" s="99">
        <f t="shared" si="1621"/>
        <v>0</v>
      </c>
      <c r="M5252" s="99">
        <f t="shared" si="1621"/>
        <v>0</v>
      </c>
      <c r="N5252" s="99"/>
      <c r="O5252" s="99"/>
      <c r="P5252" s="99"/>
      <c r="Q5252" s="99">
        <f t="shared" si="1622"/>
        <v>0</v>
      </c>
      <c r="R5252" s="99">
        <f t="shared" si="1622"/>
        <v>0</v>
      </c>
      <c r="S5252" s="99">
        <f t="shared" si="1622"/>
        <v>0</v>
      </c>
      <c r="T5252" s="100">
        <f t="shared" si="1622"/>
        <v>0</v>
      </c>
      <c r="U5252" s="101"/>
      <c r="V5252" s="99">
        <f t="shared" si="1623"/>
        <v>0</v>
      </c>
      <c r="W5252" s="99"/>
      <c r="X5252" s="99">
        <f t="shared" si="1624"/>
        <v>0</v>
      </c>
      <c r="Y5252" s="99">
        <f t="shared" si="1624"/>
        <v>0</v>
      </c>
      <c r="Z5252" s="99">
        <f t="shared" si="1624"/>
        <v>0</v>
      </c>
      <c r="AA5252" s="99">
        <f t="shared" si="1624"/>
        <v>0</v>
      </c>
      <c r="AB5252" s="99"/>
      <c r="AC5252" s="99">
        <f t="shared" si="1625"/>
        <v>0</v>
      </c>
      <c r="AD5252" s="99">
        <f t="shared" si="1625"/>
        <v>0</v>
      </c>
      <c r="AE5252" s="73">
        <v>0</v>
      </c>
    </row>
    <row r="5253" spans="1:31" ht="15" customHeight="1">
      <c r="A5253" s="94" t="s">
        <v>213</v>
      </c>
      <c r="B5253" s="6" t="str">
        <f>IFERROR(VLOOKUP(A5253,'Distributor List'!$A$2:$D$77,2,0),"-")</f>
        <v>National</v>
      </c>
      <c r="C5253" s="6" t="str">
        <f>IFERROR(VLOOKUP(A5253,'Distributor List'!$A$2:$D$77,3,0),"-")</f>
        <v>National</v>
      </c>
      <c r="D5253" s="6"/>
      <c r="E5253" s="6" t="str">
        <f>IFERROR(VLOOKUP(A5253,'Distributor List'!$A$2:$D$77,4,0),"-")</f>
        <v>National</v>
      </c>
      <c r="F5253" s="6" t="str">
        <f>IFERROR(VLOOKUP(B5253,'Distributor List'!$A$2:$D$77,4,0),"-")</f>
        <v>-</v>
      </c>
      <c r="G5253" s="6" t="str">
        <f>IFERROR(VLOOKUP(A5253,'Distributor List'!$A$2:$E$77,5,0),"-")</f>
        <v>National</v>
      </c>
      <c r="H5253" s="10" t="s">
        <v>220</v>
      </c>
      <c r="I5253" s="95">
        <v>58</v>
      </c>
      <c r="J5253" s="99">
        <f t="shared" si="1621"/>
        <v>0</v>
      </c>
      <c r="K5253" s="99">
        <f t="shared" si="1621"/>
        <v>0</v>
      </c>
      <c r="L5253" s="99">
        <f t="shared" si="1621"/>
        <v>0</v>
      </c>
      <c r="M5253" s="99">
        <f t="shared" si="1621"/>
        <v>0</v>
      </c>
      <c r="N5253" s="99"/>
      <c r="O5253" s="99"/>
      <c r="P5253" s="99"/>
      <c r="Q5253" s="99">
        <f t="shared" si="1622"/>
        <v>0</v>
      </c>
      <c r="R5253" s="99">
        <f t="shared" si="1622"/>
        <v>0</v>
      </c>
      <c r="S5253" s="99">
        <f t="shared" si="1622"/>
        <v>0</v>
      </c>
      <c r="T5253" s="100">
        <f t="shared" si="1622"/>
        <v>0</v>
      </c>
      <c r="U5253" s="101"/>
      <c r="V5253" s="99">
        <f t="shared" si="1623"/>
        <v>0</v>
      </c>
      <c r="W5253" s="99"/>
      <c r="X5253" s="99">
        <f t="shared" si="1624"/>
        <v>0</v>
      </c>
      <c r="Y5253" s="99">
        <f t="shared" si="1624"/>
        <v>0</v>
      </c>
      <c r="Z5253" s="99">
        <f t="shared" si="1624"/>
        <v>0</v>
      </c>
      <c r="AA5253" s="99">
        <f t="shared" si="1624"/>
        <v>0</v>
      </c>
      <c r="AB5253" s="99"/>
      <c r="AC5253" s="99">
        <f t="shared" si="1625"/>
        <v>0</v>
      </c>
      <c r="AD5253" s="99">
        <f t="shared" si="1625"/>
        <v>0</v>
      </c>
      <c r="AE5253" s="73">
        <v>0</v>
      </c>
    </row>
    <row r="5254" spans="1:31" ht="15" customHeight="1">
      <c r="A5254" s="94" t="s">
        <v>213</v>
      </c>
      <c r="B5254" s="6" t="str">
        <f>IFERROR(VLOOKUP(A5254,'Distributor List'!$A$2:$D$77,2,0),"-")</f>
        <v>National</v>
      </c>
      <c r="C5254" s="6" t="str">
        <f>IFERROR(VLOOKUP(A5254,'Distributor List'!$A$2:$D$77,3,0),"-")</f>
        <v>National</v>
      </c>
      <c r="D5254" s="6"/>
      <c r="E5254" s="6" t="str">
        <f>IFERROR(VLOOKUP(A5254,'Distributor List'!$A$2:$D$77,4,0),"-")</f>
        <v>National</v>
      </c>
      <c r="F5254" s="6" t="str">
        <f>IFERROR(VLOOKUP(B5254,'Distributor List'!$A$2:$D$77,4,0),"-")</f>
        <v>-</v>
      </c>
      <c r="G5254" s="6" t="str">
        <f>IFERROR(VLOOKUP(A5254,'Distributor List'!$A$2:$E$77,5,0),"-")</f>
        <v>National</v>
      </c>
      <c r="H5254" s="10" t="s">
        <v>221</v>
      </c>
      <c r="I5254" s="95">
        <v>230</v>
      </c>
      <c r="J5254" s="99">
        <f t="shared" si="1621"/>
        <v>0</v>
      </c>
      <c r="K5254" s="99">
        <f t="shared" si="1621"/>
        <v>0</v>
      </c>
      <c r="L5254" s="99">
        <f t="shared" si="1621"/>
        <v>0</v>
      </c>
      <c r="M5254" s="99">
        <f t="shared" si="1621"/>
        <v>0</v>
      </c>
      <c r="N5254" s="99"/>
      <c r="O5254" s="99"/>
      <c r="P5254" s="99"/>
      <c r="Q5254" s="99">
        <f t="shared" si="1622"/>
        <v>0</v>
      </c>
      <c r="R5254" s="99">
        <f t="shared" si="1622"/>
        <v>0</v>
      </c>
      <c r="S5254" s="99">
        <f t="shared" si="1622"/>
        <v>0</v>
      </c>
      <c r="T5254" s="100">
        <f t="shared" si="1622"/>
        <v>0</v>
      </c>
      <c r="U5254" s="101"/>
      <c r="V5254" s="99">
        <f t="shared" si="1623"/>
        <v>0</v>
      </c>
      <c r="W5254" s="99"/>
      <c r="X5254" s="99">
        <f t="shared" si="1624"/>
        <v>0</v>
      </c>
      <c r="Y5254" s="99">
        <f t="shared" si="1624"/>
        <v>0</v>
      </c>
      <c r="Z5254" s="99">
        <f t="shared" si="1624"/>
        <v>0</v>
      </c>
      <c r="AA5254" s="99">
        <f t="shared" si="1624"/>
        <v>0</v>
      </c>
      <c r="AB5254" s="99"/>
      <c r="AC5254" s="99">
        <f t="shared" si="1625"/>
        <v>0</v>
      </c>
      <c r="AD5254" s="99">
        <f t="shared" si="1625"/>
        <v>0</v>
      </c>
      <c r="AE5254" s="73">
        <v>0</v>
      </c>
    </row>
    <row r="5255" spans="1:31" ht="15" customHeight="1">
      <c r="A5255" s="94" t="s">
        <v>213</v>
      </c>
      <c r="B5255" s="6" t="str">
        <f>IFERROR(VLOOKUP(A5255,'Distributor List'!$A$2:$D$77,2,0),"-")</f>
        <v>National</v>
      </c>
      <c r="C5255" s="6" t="str">
        <f>IFERROR(VLOOKUP(A5255,'Distributor List'!$A$2:$D$77,3,0),"-")</f>
        <v>National</v>
      </c>
      <c r="D5255" s="6"/>
      <c r="E5255" s="6" t="str">
        <f>IFERROR(VLOOKUP(A5255,'Distributor List'!$A$2:$D$77,4,0),"-")</f>
        <v>National</v>
      </c>
      <c r="F5255" s="6" t="str">
        <f>IFERROR(VLOOKUP(B5255,'Distributor List'!$A$2:$D$77,4,0),"-")</f>
        <v>-</v>
      </c>
      <c r="G5255" s="6" t="str">
        <f>IFERROR(VLOOKUP(A5255,'Distributor List'!$A$2:$E$77,5,0),"-")</f>
        <v>National</v>
      </c>
      <c r="H5255" s="10" t="s">
        <v>222</v>
      </c>
      <c r="I5255" s="95">
        <v>250</v>
      </c>
      <c r="J5255" s="99">
        <f t="shared" si="1621"/>
        <v>0</v>
      </c>
      <c r="K5255" s="99">
        <f t="shared" si="1621"/>
        <v>0</v>
      </c>
      <c r="L5255" s="99">
        <f t="shared" si="1621"/>
        <v>0</v>
      </c>
      <c r="M5255" s="99">
        <f t="shared" si="1621"/>
        <v>0</v>
      </c>
      <c r="N5255" s="99"/>
      <c r="O5255" s="99"/>
      <c r="P5255" s="99"/>
      <c r="Q5255" s="99">
        <f t="shared" si="1622"/>
        <v>0</v>
      </c>
      <c r="R5255" s="99">
        <f t="shared" si="1622"/>
        <v>0</v>
      </c>
      <c r="S5255" s="99">
        <f t="shared" si="1622"/>
        <v>0</v>
      </c>
      <c r="T5255" s="100">
        <f t="shared" si="1622"/>
        <v>0</v>
      </c>
      <c r="U5255" s="101"/>
      <c r="V5255" s="99">
        <f t="shared" si="1623"/>
        <v>0</v>
      </c>
      <c r="W5255" s="99"/>
      <c r="X5255" s="99">
        <f t="shared" si="1624"/>
        <v>0</v>
      </c>
      <c r="Y5255" s="99">
        <f t="shared" si="1624"/>
        <v>0</v>
      </c>
      <c r="Z5255" s="99">
        <f t="shared" si="1624"/>
        <v>0</v>
      </c>
      <c r="AA5255" s="99">
        <f t="shared" si="1624"/>
        <v>0</v>
      </c>
      <c r="AB5255" s="99"/>
      <c r="AC5255" s="99">
        <f t="shared" si="1625"/>
        <v>0</v>
      </c>
      <c r="AD5255" s="99">
        <f t="shared" si="1625"/>
        <v>0</v>
      </c>
      <c r="AE5255" s="73">
        <v>0</v>
      </c>
    </row>
    <row r="5256" spans="1:31" ht="15" customHeight="1">
      <c r="A5256" s="94" t="s">
        <v>213</v>
      </c>
      <c r="B5256" s="6" t="str">
        <f>IFERROR(VLOOKUP(A5256,'Distributor List'!$A$2:$D$77,2,0),"-")</f>
        <v>National</v>
      </c>
      <c r="C5256" s="6" t="str">
        <f>IFERROR(VLOOKUP(A5256,'Distributor List'!$A$2:$D$77,3,0),"-")</f>
        <v>National</v>
      </c>
      <c r="D5256" s="6"/>
      <c r="E5256" s="6" t="str">
        <f>IFERROR(VLOOKUP(A5256,'Distributor List'!$A$2:$D$77,4,0),"-")</f>
        <v>National</v>
      </c>
      <c r="F5256" s="6" t="str">
        <f>IFERROR(VLOOKUP(B5256,'Distributor List'!$A$2:$D$77,4,0),"-")</f>
        <v>-</v>
      </c>
      <c r="G5256" s="6" t="str">
        <f>IFERROR(VLOOKUP(A5256,'Distributor List'!$A$2:$E$77,5,0),"-")</f>
        <v>National</v>
      </c>
      <c r="H5256" s="10" t="s">
        <v>223</v>
      </c>
      <c r="I5256" s="95">
        <v>400</v>
      </c>
      <c r="J5256" s="99">
        <f t="shared" si="1621"/>
        <v>0</v>
      </c>
      <c r="K5256" s="99">
        <f t="shared" si="1621"/>
        <v>0</v>
      </c>
      <c r="L5256" s="99">
        <f t="shared" si="1621"/>
        <v>0</v>
      </c>
      <c r="M5256" s="99">
        <f t="shared" si="1621"/>
        <v>0</v>
      </c>
      <c r="N5256" s="99"/>
      <c r="O5256" s="99"/>
      <c r="P5256" s="99"/>
      <c r="Q5256" s="99">
        <f t="shared" si="1622"/>
        <v>0</v>
      </c>
      <c r="R5256" s="99">
        <f t="shared" si="1622"/>
        <v>0</v>
      </c>
      <c r="S5256" s="99">
        <f t="shared" si="1622"/>
        <v>0</v>
      </c>
      <c r="T5256" s="100">
        <f t="shared" si="1622"/>
        <v>0</v>
      </c>
      <c r="U5256" s="101"/>
      <c r="V5256" s="99">
        <f t="shared" si="1623"/>
        <v>0</v>
      </c>
      <c r="W5256" s="99"/>
      <c r="X5256" s="99">
        <f t="shared" si="1624"/>
        <v>0</v>
      </c>
      <c r="Y5256" s="99">
        <f t="shared" si="1624"/>
        <v>0</v>
      </c>
      <c r="Z5256" s="99">
        <f t="shared" si="1624"/>
        <v>0</v>
      </c>
      <c r="AA5256" s="99">
        <f t="shared" si="1624"/>
        <v>0</v>
      </c>
      <c r="AB5256" s="99"/>
      <c r="AC5256" s="99">
        <f t="shared" si="1625"/>
        <v>0</v>
      </c>
      <c r="AD5256" s="99">
        <f t="shared" si="1625"/>
        <v>0</v>
      </c>
      <c r="AE5256" s="73">
        <v>0</v>
      </c>
    </row>
    <row r="5257" spans="1:31" ht="15" customHeight="1">
      <c r="A5257" s="94" t="s">
        <v>213</v>
      </c>
      <c r="B5257" s="6" t="str">
        <f>IFERROR(VLOOKUP(A5257,'Distributor List'!$A$2:$D$77,2,0),"-")</f>
        <v>National</v>
      </c>
      <c r="C5257" s="6" t="str">
        <f>IFERROR(VLOOKUP(A5257,'Distributor List'!$A$2:$D$77,3,0),"-")</f>
        <v>National</v>
      </c>
      <c r="D5257" s="6"/>
      <c r="E5257" s="6" t="str">
        <f>IFERROR(VLOOKUP(A5257,'Distributor List'!$A$2:$D$77,4,0),"-")</f>
        <v>National</v>
      </c>
      <c r="F5257" s="6" t="str">
        <f>IFERROR(VLOOKUP(B5257,'Distributor List'!$A$2:$D$77,4,0),"-")</f>
        <v>-</v>
      </c>
      <c r="G5257" s="6" t="str">
        <f>IFERROR(VLOOKUP(A5257,'Distributor List'!$A$2:$E$77,5,0),"-")</f>
        <v>National</v>
      </c>
      <c r="H5257" s="10" t="s">
        <v>224</v>
      </c>
      <c r="I5257" s="95">
        <v>95</v>
      </c>
      <c r="J5257" s="99">
        <f t="shared" si="1621"/>
        <v>0</v>
      </c>
      <c r="K5257" s="99">
        <f t="shared" si="1621"/>
        <v>0</v>
      </c>
      <c r="L5257" s="99">
        <f t="shared" si="1621"/>
        <v>0</v>
      </c>
      <c r="M5257" s="99">
        <f t="shared" si="1621"/>
        <v>0</v>
      </c>
      <c r="N5257" s="99"/>
      <c r="O5257" s="99"/>
      <c r="P5257" s="99"/>
      <c r="Q5257" s="99">
        <f t="shared" si="1622"/>
        <v>0</v>
      </c>
      <c r="R5257" s="99">
        <f t="shared" si="1622"/>
        <v>0</v>
      </c>
      <c r="S5257" s="99">
        <f t="shared" si="1622"/>
        <v>0</v>
      </c>
      <c r="T5257" s="100">
        <f t="shared" si="1622"/>
        <v>0</v>
      </c>
      <c r="U5257" s="101"/>
      <c r="V5257" s="99">
        <f t="shared" si="1623"/>
        <v>0</v>
      </c>
      <c r="W5257" s="99"/>
      <c r="X5257" s="99">
        <f t="shared" si="1624"/>
        <v>0</v>
      </c>
      <c r="Y5257" s="99">
        <f t="shared" si="1624"/>
        <v>0</v>
      </c>
      <c r="Z5257" s="99">
        <f t="shared" si="1624"/>
        <v>0</v>
      </c>
      <c r="AA5257" s="99">
        <f t="shared" si="1624"/>
        <v>0</v>
      </c>
      <c r="AB5257" s="99"/>
      <c r="AC5257" s="99">
        <f t="shared" si="1625"/>
        <v>0</v>
      </c>
      <c r="AD5257" s="99">
        <f t="shared" si="1625"/>
        <v>0</v>
      </c>
      <c r="AE5257" s="73">
        <v>0</v>
      </c>
    </row>
    <row r="5258" spans="1:31" ht="15" customHeight="1">
      <c r="A5258" s="94" t="s">
        <v>213</v>
      </c>
      <c r="B5258" s="6" t="str">
        <f>IFERROR(VLOOKUP(A5258,'Distributor List'!$A$2:$D$77,2,0),"-")</f>
        <v>National</v>
      </c>
      <c r="C5258" s="6" t="str">
        <f>IFERROR(VLOOKUP(A5258,'Distributor List'!$A$2:$D$77,3,0),"-")</f>
        <v>National</v>
      </c>
      <c r="D5258" s="6"/>
      <c r="E5258" s="6" t="str">
        <f>IFERROR(VLOOKUP(A5258,'Distributor List'!$A$2:$D$77,4,0),"-")</f>
        <v>National</v>
      </c>
      <c r="F5258" s="6" t="str">
        <f>IFERROR(VLOOKUP(B5258,'Distributor List'!$A$2:$D$77,4,0),"-")</f>
        <v>-</v>
      </c>
      <c r="G5258" s="6" t="str">
        <f>IFERROR(VLOOKUP(A5258,'Distributor List'!$A$2:$E$77,5,0),"-")</f>
        <v>National</v>
      </c>
      <c r="H5258" s="10" t="s">
        <v>225</v>
      </c>
      <c r="I5258" s="95">
        <v>72</v>
      </c>
      <c r="J5258" s="99">
        <f t="shared" si="1621"/>
        <v>0</v>
      </c>
      <c r="K5258" s="99">
        <f t="shared" si="1621"/>
        <v>0</v>
      </c>
      <c r="L5258" s="99">
        <f t="shared" si="1621"/>
        <v>0</v>
      </c>
      <c r="M5258" s="99">
        <f t="shared" si="1621"/>
        <v>0</v>
      </c>
      <c r="N5258" s="99"/>
      <c r="O5258" s="99"/>
      <c r="P5258" s="99"/>
      <c r="Q5258" s="99">
        <f t="shared" si="1622"/>
        <v>0</v>
      </c>
      <c r="R5258" s="99">
        <f t="shared" si="1622"/>
        <v>0</v>
      </c>
      <c r="S5258" s="99">
        <f t="shared" si="1622"/>
        <v>0</v>
      </c>
      <c r="T5258" s="100">
        <f t="shared" si="1622"/>
        <v>0</v>
      </c>
      <c r="U5258" s="101"/>
      <c r="V5258" s="99">
        <f t="shared" si="1623"/>
        <v>0</v>
      </c>
      <c r="W5258" s="99"/>
      <c r="X5258" s="99">
        <f t="shared" si="1624"/>
        <v>0</v>
      </c>
      <c r="Y5258" s="99">
        <f t="shared" si="1624"/>
        <v>0</v>
      </c>
      <c r="Z5258" s="99">
        <f t="shared" si="1624"/>
        <v>0</v>
      </c>
      <c r="AA5258" s="99">
        <f t="shared" si="1624"/>
        <v>0</v>
      </c>
      <c r="AB5258" s="99"/>
      <c r="AC5258" s="99">
        <f t="shared" si="1625"/>
        <v>0</v>
      </c>
      <c r="AD5258" s="99">
        <f t="shared" si="1625"/>
        <v>0</v>
      </c>
      <c r="AE5258" s="73">
        <v>0</v>
      </c>
    </row>
    <row r="5259" spans="1:31" ht="15" customHeight="1">
      <c r="A5259" s="94" t="s">
        <v>213</v>
      </c>
      <c r="B5259" s="6" t="str">
        <f>IFERROR(VLOOKUP(A5259,'Distributor List'!$A$2:$D$77,2,0),"-")</f>
        <v>National</v>
      </c>
      <c r="C5259" s="6" t="str">
        <f>IFERROR(VLOOKUP(A5259,'Distributor List'!$A$2:$D$77,3,0),"-")</f>
        <v>National</v>
      </c>
      <c r="D5259" s="6"/>
      <c r="E5259" s="6" t="str">
        <f>IFERROR(VLOOKUP(A5259,'Distributor List'!$A$2:$D$77,4,0),"-")</f>
        <v>National</v>
      </c>
      <c r="F5259" s="6" t="str">
        <f>IFERROR(VLOOKUP(B5259,'Distributor List'!$A$2:$D$77,4,0),"-")</f>
        <v>-</v>
      </c>
      <c r="G5259" s="6" t="str">
        <f>IFERROR(VLOOKUP(A5259,'Distributor List'!$A$2:$E$77,5,0),"-")</f>
        <v>National</v>
      </c>
      <c r="H5259" s="10" t="s">
        <v>226</v>
      </c>
      <c r="I5259" s="95">
        <v>81</v>
      </c>
      <c r="J5259" s="99">
        <f t="shared" si="1621"/>
        <v>0</v>
      </c>
      <c r="K5259" s="99">
        <f t="shared" si="1621"/>
        <v>0</v>
      </c>
      <c r="L5259" s="99">
        <f t="shared" si="1621"/>
        <v>0</v>
      </c>
      <c r="M5259" s="99">
        <f t="shared" si="1621"/>
        <v>0</v>
      </c>
      <c r="N5259" s="99"/>
      <c r="O5259" s="99"/>
      <c r="P5259" s="99"/>
      <c r="Q5259" s="99">
        <f t="shared" si="1622"/>
        <v>0</v>
      </c>
      <c r="R5259" s="99">
        <f t="shared" si="1622"/>
        <v>0</v>
      </c>
      <c r="S5259" s="99">
        <f t="shared" si="1622"/>
        <v>0</v>
      </c>
      <c r="T5259" s="100">
        <f t="shared" si="1622"/>
        <v>0</v>
      </c>
      <c r="U5259" s="101"/>
      <c r="V5259" s="99">
        <f t="shared" si="1623"/>
        <v>0</v>
      </c>
      <c r="W5259" s="99"/>
      <c r="X5259" s="99">
        <f t="shared" si="1624"/>
        <v>0</v>
      </c>
      <c r="Y5259" s="99">
        <f t="shared" si="1624"/>
        <v>0</v>
      </c>
      <c r="Z5259" s="99">
        <f t="shared" si="1624"/>
        <v>0</v>
      </c>
      <c r="AA5259" s="99">
        <f t="shared" si="1624"/>
        <v>0</v>
      </c>
      <c r="AB5259" s="99"/>
      <c r="AC5259" s="99">
        <f t="shared" si="1625"/>
        <v>0</v>
      </c>
      <c r="AD5259" s="99">
        <f t="shared" si="1625"/>
        <v>0</v>
      </c>
      <c r="AE5259" s="73">
        <v>0</v>
      </c>
    </row>
    <row r="5260" spans="1:31" ht="15" customHeight="1">
      <c r="A5260" s="94" t="s">
        <v>213</v>
      </c>
      <c r="B5260" s="6" t="str">
        <f>IFERROR(VLOOKUP(A5260,'Distributor List'!$A$2:$D$77,2,0),"-")</f>
        <v>National</v>
      </c>
      <c r="C5260" s="6" t="str">
        <f>IFERROR(VLOOKUP(A5260,'Distributor List'!$A$2:$D$77,3,0),"-")</f>
        <v>National</v>
      </c>
      <c r="D5260" s="6"/>
      <c r="E5260" s="6" t="str">
        <f>IFERROR(VLOOKUP(A5260,'Distributor List'!$A$2:$D$77,4,0),"-")</f>
        <v>National</v>
      </c>
      <c r="F5260" s="6" t="str">
        <f>IFERROR(VLOOKUP(B5260,'Distributor List'!$A$2:$D$77,4,0),"-")</f>
        <v>-</v>
      </c>
      <c r="G5260" s="6" t="str">
        <f>IFERROR(VLOOKUP(A5260,'Distributor List'!$A$2:$E$77,5,0),"-")</f>
        <v>National</v>
      </c>
      <c r="H5260" s="10" t="s">
        <v>212</v>
      </c>
      <c r="I5260" s="95">
        <v>54</v>
      </c>
      <c r="J5260" s="99">
        <f t="shared" si="1621"/>
        <v>376</v>
      </c>
      <c r="K5260" s="99">
        <f t="shared" si="1621"/>
        <v>2134</v>
      </c>
      <c r="L5260" s="99">
        <f t="shared" si="1621"/>
        <v>22452</v>
      </c>
      <c r="M5260" s="99">
        <f t="shared" si="1621"/>
        <v>126404</v>
      </c>
      <c r="N5260" s="99"/>
      <c r="O5260" s="99"/>
      <c r="P5260" s="99"/>
      <c r="Q5260" s="99">
        <f t="shared" si="1622"/>
        <v>2702.2124999999996</v>
      </c>
      <c r="R5260" s="99">
        <f t="shared" si="1622"/>
        <v>160059.15</v>
      </c>
      <c r="S5260" s="99">
        <f t="shared" si="1622"/>
        <v>1.0088202940943749</v>
      </c>
      <c r="T5260" s="100">
        <f t="shared" si="1622"/>
        <v>364</v>
      </c>
      <c r="U5260" s="101"/>
      <c r="V5260" s="99">
        <f t="shared" si="1623"/>
        <v>21428</v>
      </c>
      <c r="W5260" s="99"/>
      <c r="X5260" s="99">
        <f t="shared" si="1624"/>
        <v>-1.82994708994709</v>
      </c>
      <c r="Y5260" s="99">
        <f t="shared" si="1624"/>
        <v>564</v>
      </c>
      <c r="Z5260" s="99">
        <f t="shared" si="1624"/>
        <v>79.5</v>
      </c>
      <c r="AA5260" s="99">
        <f t="shared" si="1624"/>
        <v>4770</v>
      </c>
      <c r="AB5260" s="99"/>
      <c r="AC5260" s="99">
        <f t="shared" si="1625"/>
        <v>97496</v>
      </c>
      <c r="AD5260" s="99">
        <f t="shared" si="1625"/>
        <v>33678</v>
      </c>
      <c r="AE5260" s="73">
        <v>0</v>
      </c>
    </row>
    <row r="5261" spans="1:31" ht="15" customHeight="1">
      <c r="A5261" s="94" t="s">
        <v>213</v>
      </c>
      <c r="B5261" s="6" t="str">
        <f>IFERROR(VLOOKUP(A5261,'Distributor List'!$A$2:$D$77,2,0),"-")</f>
        <v>National</v>
      </c>
      <c r="C5261" s="6" t="str">
        <f>IFERROR(VLOOKUP(A5261,'Distributor List'!$A$2:$D$77,3,0),"-")</f>
        <v>National</v>
      </c>
      <c r="D5261" s="6"/>
      <c r="E5261" s="6" t="str">
        <f>IFERROR(VLOOKUP(A5261,'Distributor List'!$A$2:$D$77,4,0),"-")</f>
        <v>National</v>
      </c>
      <c r="F5261" s="6" t="str">
        <f>IFERROR(VLOOKUP(B5261,'Distributor List'!$A$2:$D$77,4,0),"-")</f>
        <v>-</v>
      </c>
      <c r="G5261" s="6" t="str">
        <f>IFERROR(VLOOKUP(A5261,'Distributor List'!$A$2:$E$77,5,0),"-")</f>
        <v>National</v>
      </c>
      <c r="H5261" s="10" t="s">
        <v>11</v>
      </c>
      <c r="I5261" s="95">
        <v>70</v>
      </c>
      <c r="J5261" s="99">
        <f t="shared" si="1621"/>
        <v>858</v>
      </c>
      <c r="K5261" s="99">
        <f t="shared" si="1621"/>
        <v>1953</v>
      </c>
      <c r="L5261" s="99">
        <f t="shared" si="1621"/>
        <v>68216</v>
      </c>
      <c r="M5261" s="99">
        <f t="shared" si="1621"/>
        <v>154880</v>
      </c>
      <c r="N5261" s="99"/>
      <c r="O5261" s="99"/>
      <c r="P5261" s="99"/>
      <c r="Q5261" s="99">
        <f t="shared" si="1622"/>
        <v>5172.0974999999999</v>
      </c>
      <c r="R5261" s="99">
        <f t="shared" si="1622"/>
        <v>408791.16000000003</v>
      </c>
      <c r="S5261" s="99">
        <f t="shared" si="1622"/>
        <v>1.7695111972813962</v>
      </c>
      <c r="T5261" s="100">
        <f t="shared" si="1622"/>
        <v>634</v>
      </c>
      <c r="U5261" s="101"/>
      <c r="V5261" s="99">
        <f t="shared" si="1623"/>
        <v>49588</v>
      </c>
      <c r="W5261" s="99"/>
      <c r="X5261" s="99">
        <f t="shared" si="1624"/>
        <v>15.368721696970059</v>
      </c>
      <c r="Y5261" s="99">
        <f t="shared" si="1624"/>
        <v>1287</v>
      </c>
      <c r="Z5261" s="99">
        <f t="shared" si="1624"/>
        <v>353</v>
      </c>
      <c r="AA5261" s="99">
        <f t="shared" si="1624"/>
        <v>28240</v>
      </c>
      <c r="AB5261" s="99"/>
      <c r="AC5261" s="99">
        <f t="shared" si="1625"/>
        <v>80796</v>
      </c>
      <c r="AD5261" s="99">
        <f t="shared" si="1625"/>
        <v>102324</v>
      </c>
      <c r="AE5261" s="73">
        <v>0</v>
      </c>
    </row>
    <row r="5262" spans="1:31" ht="15" customHeight="1">
      <c r="A5262" s="94" t="s">
        <v>213</v>
      </c>
      <c r="B5262" s="6" t="str">
        <f>IFERROR(VLOOKUP(A5262,'Distributor List'!$A$2:$D$77,2,0),"-")</f>
        <v>National</v>
      </c>
      <c r="C5262" s="6" t="str">
        <f>IFERROR(VLOOKUP(A5262,'Distributor List'!$A$2:$D$77,3,0),"-")</f>
        <v>National</v>
      </c>
      <c r="D5262" s="6"/>
      <c r="E5262" s="6" t="str">
        <f>IFERROR(VLOOKUP(A5262,'Distributor List'!$A$2:$D$77,4,0),"-")</f>
        <v>National</v>
      </c>
      <c r="F5262" s="6" t="str">
        <f>IFERROR(VLOOKUP(B5262,'Distributor List'!$A$2:$D$77,4,0),"-")</f>
        <v>-</v>
      </c>
      <c r="G5262" s="6" t="str">
        <f>IFERROR(VLOOKUP(A5262,'Distributor List'!$A$2:$E$77,5,0),"-")</f>
        <v>National</v>
      </c>
      <c r="H5262" s="10" t="s">
        <v>143</v>
      </c>
      <c r="I5262" s="95">
        <v>92</v>
      </c>
      <c r="J5262" s="99">
        <f t="shared" si="1621"/>
        <v>1850</v>
      </c>
      <c r="K5262" s="99">
        <f t="shared" si="1621"/>
        <v>3393</v>
      </c>
      <c r="L5262" s="99">
        <f t="shared" si="1621"/>
        <v>188870</v>
      </c>
      <c r="M5262" s="99">
        <f t="shared" si="1621"/>
        <v>349655</v>
      </c>
      <c r="N5262" s="99"/>
      <c r="O5262" s="99"/>
      <c r="P5262" s="99"/>
      <c r="Q5262" s="99">
        <f t="shared" si="1622"/>
        <v>8306.4645</v>
      </c>
      <c r="R5262" s="99">
        <f t="shared" si="1622"/>
        <v>863799.05249999999</v>
      </c>
      <c r="S5262" s="99">
        <f t="shared" si="1622"/>
        <v>2.0343295791156826</v>
      </c>
      <c r="T5262" s="100">
        <f t="shared" si="1622"/>
        <v>2136</v>
      </c>
      <c r="U5262" s="101"/>
      <c r="V5262" s="99">
        <f t="shared" si="1623"/>
        <v>219040</v>
      </c>
      <c r="W5262" s="99"/>
      <c r="X5262" s="99">
        <f t="shared" si="1624"/>
        <v>-0.13436584826425024</v>
      </c>
      <c r="Y5262" s="99">
        <f t="shared" si="1624"/>
        <v>2775</v>
      </c>
      <c r="Z5262" s="99">
        <f t="shared" si="1624"/>
        <v>1231.5</v>
      </c>
      <c r="AA5262" s="99">
        <f t="shared" si="1624"/>
        <v>123237.5</v>
      </c>
      <c r="AB5262" s="99"/>
      <c r="AC5262" s="99">
        <f t="shared" si="1625"/>
        <v>189587.5</v>
      </c>
      <c r="AD5262" s="99">
        <f t="shared" si="1625"/>
        <v>283305</v>
      </c>
      <c r="AE5262" s="73">
        <v>0</v>
      </c>
    </row>
    <row r="5263" spans="1:31" ht="15" customHeight="1">
      <c r="A5263" s="94" t="s">
        <v>213</v>
      </c>
      <c r="B5263" s="6" t="str">
        <f>IFERROR(VLOOKUP(A5263,'Distributor List'!$A$2:$D$77,2,0),"-")</f>
        <v>National</v>
      </c>
      <c r="C5263" s="6" t="str">
        <f>IFERROR(VLOOKUP(A5263,'Distributor List'!$A$2:$D$77,3,0),"-")</f>
        <v>National</v>
      </c>
      <c r="D5263" s="6"/>
      <c r="E5263" s="6" t="str">
        <f>IFERROR(VLOOKUP(A5263,'Distributor List'!$A$2:$D$77,4,0),"-")</f>
        <v>National</v>
      </c>
      <c r="F5263" s="6" t="str">
        <f>IFERROR(VLOOKUP(B5263,'Distributor List'!$A$2:$D$77,4,0),"-")</f>
        <v>-</v>
      </c>
      <c r="G5263" s="6" t="str">
        <f>IFERROR(VLOOKUP(A5263,'Distributor List'!$A$2:$E$77,5,0),"-")</f>
        <v>National</v>
      </c>
      <c r="H5263" s="10" t="s">
        <v>178</v>
      </c>
      <c r="I5263" s="95">
        <v>140</v>
      </c>
      <c r="J5263" s="99">
        <f t="shared" si="1621"/>
        <v>20</v>
      </c>
      <c r="K5263" s="99">
        <f t="shared" si="1621"/>
        <v>177</v>
      </c>
      <c r="L5263" s="99">
        <f t="shared" si="1621"/>
        <v>7820</v>
      </c>
      <c r="M5263" s="99">
        <f t="shared" si="1621"/>
        <v>68552.5</v>
      </c>
      <c r="N5263" s="99"/>
      <c r="O5263" s="99"/>
      <c r="P5263" s="99"/>
      <c r="Q5263" s="99">
        <f t="shared" si="1622"/>
        <v>225</v>
      </c>
      <c r="R5263" s="99">
        <f t="shared" si="1622"/>
        <v>87975</v>
      </c>
      <c r="S5263" s="99">
        <f t="shared" si="1622"/>
        <v>0</v>
      </c>
      <c r="T5263" s="100">
        <f t="shared" si="1622"/>
        <v>14</v>
      </c>
      <c r="U5263" s="101"/>
      <c r="V5263" s="99">
        <f t="shared" si="1623"/>
        <v>5474</v>
      </c>
      <c r="W5263" s="99"/>
      <c r="X5263" s="99">
        <f t="shared" si="1624"/>
        <v>-1</v>
      </c>
      <c r="Y5263" s="99">
        <f t="shared" si="1624"/>
        <v>30</v>
      </c>
      <c r="Z5263" s="99">
        <f t="shared" si="1624"/>
        <v>0</v>
      </c>
      <c r="AA5263" s="99">
        <f t="shared" si="1624"/>
        <v>0</v>
      </c>
      <c r="AB5263" s="99"/>
      <c r="AC5263" s="99">
        <f t="shared" si="1625"/>
        <v>56822.5</v>
      </c>
      <c r="AD5263" s="99">
        <f t="shared" si="1625"/>
        <v>11730</v>
      </c>
      <c r="AE5263" s="73">
        <v>0</v>
      </c>
    </row>
    <row r="5264" spans="1:31" ht="15" customHeight="1">
      <c r="A5264" s="94" t="s">
        <v>213</v>
      </c>
      <c r="B5264" s="6" t="str">
        <f>IFERROR(VLOOKUP(A5264,'Distributor List'!$A$2:$D$77,2,0),"-")</f>
        <v>National</v>
      </c>
      <c r="C5264" s="6" t="str">
        <f>IFERROR(VLOOKUP(A5264,'Distributor List'!$A$2:$D$77,3,0),"-")</f>
        <v>National</v>
      </c>
      <c r="D5264" s="6"/>
      <c r="E5264" s="6" t="str">
        <f>IFERROR(VLOOKUP(A5264,'Distributor List'!$A$2:$D$77,4,0),"-")</f>
        <v>National</v>
      </c>
      <c r="F5264" s="6" t="str">
        <f>IFERROR(VLOOKUP(B5264,'Distributor List'!$A$2:$D$77,4,0),"-")</f>
        <v>-</v>
      </c>
      <c r="G5264" s="6" t="str">
        <f>IFERROR(VLOOKUP(A5264,'Distributor List'!$A$2:$E$77,5,0),"-")</f>
        <v>National</v>
      </c>
      <c r="H5264" s="10" t="s">
        <v>179</v>
      </c>
      <c r="I5264" s="95">
        <v>210</v>
      </c>
      <c r="J5264" s="99">
        <f t="shared" si="1621"/>
        <v>150</v>
      </c>
      <c r="K5264" s="99">
        <f t="shared" si="1621"/>
        <v>247</v>
      </c>
      <c r="L5264" s="99">
        <f t="shared" si="1621"/>
        <v>92437.5</v>
      </c>
      <c r="M5264" s="99">
        <f t="shared" si="1621"/>
        <v>152213.75</v>
      </c>
      <c r="N5264" s="99"/>
      <c r="O5264" s="99"/>
      <c r="P5264" s="99"/>
      <c r="Q5264" s="99">
        <f t="shared" si="1622"/>
        <v>350</v>
      </c>
      <c r="R5264" s="99">
        <f t="shared" si="1622"/>
        <v>215687.5</v>
      </c>
      <c r="S5264" s="99">
        <f t="shared" si="1622"/>
        <v>0</v>
      </c>
      <c r="T5264" s="100">
        <f t="shared" si="1622"/>
        <v>70</v>
      </c>
      <c r="U5264" s="101"/>
      <c r="V5264" s="99">
        <f t="shared" si="1623"/>
        <v>43137.5</v>
      </c>
      <c r="W5264" s="99"/>
      <c r="X5264" s="99">
        <f t="shared" si="1624"/>
        <v>1.1428571428571428</v>
      </c>
      <c r="Y5264" s="99">
        <f t="shared" si="1624"/>
        <v>225</v>
      </c>
      <c r="Z5264" s="99">
        <f t="shared" si="1624"/>
        <v>25</v>
      </c>
      <c r="AA5264" s="99">
        <f t="shared" si="1624"/>
        <v>15406.25</v>
      </c>
      <c r="AB5264" s="99"/>
      <c r="AC5264" s="99">
        <f t="shared" si="1625"/>
        <v>28963.75</v>
      </c>
      <c r="AD5264" s="99">
        <f t="shared" si="1625"/>
        <v>138656.25</v>
      </c>
      <c r="AE5264" s="73">
        <v>0</v>
      </c>
    </row>
    <row r="5265" spans="1:31" ht="15" customHeight="1">
      <c r="A5265" s="94" t="s">
        <v>213</v>
      </c>
      <c r="B5265" s="6" t="str">
        <f>IFERROR(VLOOKUP(A5265,'Distributor List'!$A$2:$D$77,2,0),"-")</f>
        <v>National</v>
      </c>
      <c r="C5265" s="6" t="str">
        <f>IFERROR(VLOOKUP(A5265,'Distributor List'!$A$2:$D$77,3,0),"-")</f>
        <v>National</v>
      </c>
      <c r="D5265" s="6"/>
      <c r="E5265" s="6" t="str">
        <f>IFERROR(VLOOKUP(A5265,'Distributor List'!$A$2:$D$77,4,0),"-")</f>
        <v>National</v>
      </c>
      <c r="F5265" s="6" t="str">
        <f>IFERROR(VLOOKUP(B5265,'Distributor List'!$A$2:$D$77,4,0),"-")</f>
        <v>-</v>
      </c>
      <c r="G5265" s="6" t="str">
        <f>IFERROR(VLOOKUP(A5265,'Distributor List'!$A$2:$E$77,5,0),"-")</f>
        <v>National</v>
      </c>
      <c r="H5265" s="10" t="s">
        <v>180</v>
      </c>
      <c r="I5265" s="95">
        <v>235</v>
      </c>
      <c r="J5265" s="99">
        <f t="shared" si="1621"/>
        <v>378</v>
      </c>
      <c r="K5265" s="99">
        <f t="shared" si="1621"/>
        <v>922</v>
      </c>
      <c r="L5265" s="99">
        <f t="shared" si="1621"/>
        <v>101880</v>
      </c>
      <c r="M5265" s="99">
        <f t="shared" si="1621"/>
        <v>247440</v>
      </c>
      <c r="N5265" s="99"/>
      <c r="O5265" s="99"/>
      <c r="P5265" s="99"/>
      <c r="Q5265" s="99">
        <f t="shared" si="1622"/>
        <v>964.34099999999989</v>
      </c>
      <c r="R5265" s="99">
        <f t="shared" si="1622"/>
        <v>255487.47</v>
      </c>
      <c r="S5265" s="99">
        <f t="shared" si="1622"/>
        <v>3.8295808530787521</v>
      </c>
      <c r="T5265" s="100">
        <f t="shared" si="1622"/>
        <v>545</v>
      </c>
      <c r="U5265" s="101"/>
      <c r="V5265" s="99">
        <f t="shared" si="1623"/>
        <v>146790</v>
      </c>
      <c r="W5265" s="99"/>
      <c r="X5265" s="99">
        <f t="shared" si="1624"/>
        <v>0.13217258592633385</v>
      </c>
      <c r="Y5265" s="99">
        <f t="shared" si="1624"/>
        <v>567</v>
      </c>
      <c r="Z5265" s="99">
        <f t="shared" si="1624"/>
        <v>174.5</v>
      </c>
      <c r="AA5265" s="99">
        <f t="shared" si="1624"/>
        <v>47115</v>
      </c>
      <c r="AB5265" s="99"/>
      <c r="AC5265" s="99">
        <f t="shared" si="1625"/>
        <v>141735</v>
      </c>
      <c r="AD5265" s="99">
        <f t="shared" si="1625"/>
        <v>152820</v>
      </c>
      <c r="AE5265" s="73">
        <v>0</v>
      </c>
    </row>
    <row r="5266" spans="1:31" ht="15" customHeight="1">
      <c r="A5266" s="94" t="s">
        <v>213</v>
      </c>
      <c r="B5266" s="6" t="str">
        <f>IFERROR(VLOOKUP(A5266,'Distributor List'!$A$2:$D$77,2,0),"-")</f>
        <v>National</v>
      </c>
      <c r="C5266" s="6" t="str">
        <f>IFERROR(VLOOKUP(A5266,'Distributor List'!$A$2:$D$77,3,0),"-")</f>
        <v>National</v>
      </c>
      <c r="D5266" s="6"/>
      <c r="E5266" s="6" t="str">
        <f>IFERROR(VLOOKUP(A5266,'Distributor List'!$A$2:$D$77,4,0),"-")</f>
        <v>National</v>
      </c>
      <c r="F5266" s="6" t="str">
        <f>IFERROR(VLOOKUP(B5266,'Distributor List'!$A$2:$D$77,4,0),"-")</f>
        <v>-</v>
      </c>
      <c r="G5266" s="6" t="str">
        <f>IFERROR(VLOOKUP(A5266,'Distributor List'!$A$2:$E$77,5,0),"-")</f>
        <v>National</v>
      </c>
      <c r="H5266" s="10" t="s">
        <v>181</v>
      </c>
      <c r="I5266" s="95">
        <v>580</v>
      </c>
      <c r="J5266" s="99">
        <f t="shared" si="1621"/>
        <v>127</v>
      </c>
      <c r="K5266" s="99">
        <f t="shared" si="1621"/>
        <v>473</v>
      </c>
      <c r="L5266" s="99">
        <f t="shared" si="1621"/>
        <v>85090</v>
      </c>
      <c r="M5266" s="99">
        <f t="shared" si="1621"/>
        <v>316910</v>
      </c>
      <c r="N5266" s="99"/>
      <c r="O5266" s="99"/>
      <c r="P5266" s="99"/>
      <c r="Q5266" s="99">
        <f t="shared" si="1622"/>
        <v>390.40399999999994</v>
      </c>
      <c r="R5266" s="99">
        <f t="shared" si="1622"/>
        <v>261570.68000000002</v>
      </c>
      <c r="S5266" s="99">
        <f t="shared" si="1622"/>
        <v>2.6558847114120945</v>
      </c>
      <c r="T5266" s="100">
        <f t="shared" si="1622"/>
        <v>60</v>
      </c>
      <c r="U5266" s="101"/>
      <c r="V5266" s="99">
        <f t="shared" si="1623"/>
        <v>40200</v>
      </c>
      <c r="W5266" s="99"/>
      <c r="X5266" s="99">
        <f t="shared" si="1624"/>
        <v>5.8522875816993469</v>
      </c>
      <c r="Y5266" s="99">
        <f t="shared" si="1624"/>
        <v>190.5</v>
      </c>
      <c r="Z5266" s="99">
        <f t="shared" si="1624"/>
        <v>56.5</v>
      </c>
      <c r="AA5266" s="99">
        <f t="shared" si="1624"/>
        <v>37855</v>
      </c>
      <c r="AB5266" s="99"/>
      <c r="AC5266" s="99">
        <f t="shared" si="1625"/>
        <v>227130</v>
      </c>
      <c r="AD5266" s="99">
        <f t="shared" si="1625"/>
        <v>127635</v>
      </c>
      <c r="AE5266" s="73">
        <v>0</v>
      </c>
    </row>
    <row r="5267" spans="1:31" ht="15" customHeight="1">
      <c r="A5267" s="94" t="s">
        <v>213</v>
      </c>
      <c r="B5267" s="6" t="str">
        <f>IFERROR(VLOOKUP(A5267,'Distributor List'!$A$2:$D$77,2,0),"-")</f>
        <v>National</v>
      </c>
      <c r="C5267" s="6" t="str">
        <f>IFERROR(VLOOKUP(A5267,'Distributor List'!$A$2:$D$77,3,0),"-")</f>
        <v>National</v>
      </c>
      <c r="D5267" s="6"/>
      <c r="E5267" s="6" t="str">
        <f>IFERROR(VLOOKUP(A5267,'Distributor List'!$A$2:$D$77,4,0),"-")</f>
        <v>National</v>
      </c>
      <c r="F5267" s="6" t="str">
        <f>IFERROR(VLOOKUP(B5267,'Distributor List'!$A$2:$D$77,4,0),"-")</f>
        <v>-</v>
      </c>
      <c r="G5267" s="6" t="str">
        <f>IFERROR(VLOOKUP(A5267,'Distributor List'!$A$2:$E$77,5,0),"-")</f>
        <v>National</v>
      </c>
      <c r="H5267" s="10" t="s">
        <v>182</v>
      </c>
      <c r="I5267" s="95">
        <v>56</v>
      </c>
      <c r="J5267" s="99">
        <f t="shared" ref="J5267:M5288" si="1626">SUMIF($H$1557:$H$5246,$H5267,J$1557:J$5246)</f>
        <v>80</v>
      </c>
      <c r="K5267" s="99">
        <f t="shared" si="1626"/>
        <v>743</v>
      </c>
      <c r="L5267" s="99">
        <f t="shared" si="1626"/>
        <v>4800</v>
      </c>
      <c r="M5267" s="99">
        <f t="shared" si="1626"/>
        <v>43518</v>
      </c>
      <c r="N5267" s="99"/>
      <c r="O5267" s="99"/>
      <c r="P5267" s="99"/>
      <c r="Q5267" s="99">
        <f t="shared" ref="Q5267:T5288" si="1627">SUMIF($H$1557:$H$5246,$H5267,Q$1557:Q$5246)</f>
        <v>779.4</v>
      </c>
      <c r="R5267" s="99">
        <f t="shared" si="1627"/>
        <v>45252</v>
      </c>
      <c r="S5267" s="99">
        <f t="shared" si="1627"/>
        <v>1.3502337288745057</v>
      </c>
      <c r="T5267" s="100">
        <f t="shared" si="1627"/>
        <v>105</v>
      </c>
      <c r="U5267" s="101"/>
      <c r="V5267" s="99">
        <f t="shared" si="1623"/>
        <v>6290</v>
      </c>
      <c r="W5267" s="99"/>
      <c r="X5267" s="99">
        <f t="shared" ref="X5267:AA5288" si="1628">SUMIF($H$1557:$H$5246,$H5267,X$1557:X$5246)</f>
        <v>-1.6857707509881423</v>
      </c>
      <c r="Y5267" s="99">
        <f t="shared" si="1628"/>
        <v>120</v>
      </c>
      <c r="Z5267" s="99">
        <f t="shared" si="1628"/>
        <v>0</v>
      </c>
      <c r="AA5267" s="99">
        <f t="shared" si="1628"/>
        <v>0</v>
      </c>
      <c r="AB5267" s="99"/>
      <c r="AC5267" s="99">
        <f t="shared" ref="AC5267:AD5288" si="1629">SUMIF($H$1557:$H$5246,$H5267,AC$1557:AC$5246)</f>
        <v>36318</v>
      </c>
      <c r="AD5267" s="99">
        <f t="shared" si="1629"/>
        <v>7200</v>
      </c>
      <c r="AE5267" s="73">
        <v>0</v>
      </c>
    </row>
    <row r="5268" spans="1:31" ht="15" customHeight="1">
      <c r="A5268" s="94" t="s">
        <v>213</v>
      </c>
      <c r="B5268" s="6" t="str">
        <f>IFERROR(VLOOKUP(A5268,'Distributor List'!$A$2:$D$77,2,0),"-")</f>
        <v>National</v>
      </c>
      <c r="C5268" s="6" t="str">
        <f>IFERROR(VLOOKUP(A5268,'Distributor List'!$A$2:$D$77,3,0),"-")</f>
        <v>National</v>
      </c>
      <c r="D5268" s="6"/>
      <c r="E5268" s="6" t="str">
        <f>IFERROR(VLOOKUP(A5268,'Distributor List'!$A$2:$D$77,4,0),"-")</f>
        <v>National</v>
      </c>
      <c r="F5268" s="6" t="str">
        <f>IFERROR(VLOOKUP(B5268,'Distributor List'!$A$2:$D$77,4,0),"-")</f>
        <v>-</v>
      </c>
      <c r="G5268" s="6" t="str">
        <f>IFERROR(VLOOKUP(A5268,'Distributor List'!$A$2:$E$77,5,0),"-")</f>
        <v>National</v>
      </c>
      <c r="H5268" s="10" t="s">
        <v>183</v>
      </c>
      <c r="I5268" s="95">
        <v>72</v>
      </c>
      <c r="J5268" s="99">
        <f t="shared" si="1626"/>
        <v>110</v>
      </c>
      <c r="K5268" s="99">
        <f t="shared" si="1626"/>
        <v>826</v>
      </c>
      <c r="L5268" s="99">
        <f t="shared" si="1626"/>
        <v>8400</v>
      </c>
      <c r="M5268" s="99">
        <f t="shared" si="1626"/>
        <v>62478</v>
      </c>
      <c r="N5268" s="99"/>
      <c r="O5268" s="99"/>
      <c r="P5268" s="99"/>
      <c r="Q5268" s="99">
        <f t="shared" si="1627"/>
        <v>806.4</v>
      </c>
      <c r="R5268" s="99">
        <f t="shared" si="1627"/>
        <v>61333.2</v>
      </c>
      <c r="S5268" s="99">
        <f t="shared" si="1627"/>
        <v>2.0370370370370372</v>
      </c>
      <c r="T5268" s="100">
        <f t="shared" si="1627"/>
        <v>105</v>
      </c>
      <c r="U5268" s="101"/>
      <c r="V5268" s="99">
        <f t="shared" si="1623"/>
        <v>8130</v>
      </c>
      <c r="W5268" s="99"/>
      <c r="X5268" s="99">
        <f t="shared" si="1628"/>
        <v>-0.33333333333333348</v>
      </c>
      <c r="Y5268" s="99">
        <f t="shared" si="1628"/>
        <v>165</v>
      </c>
      <c r="Z5268" s="99">
        <f t="shared" si="1628"/>
        <v>0</v>
      </c>
      <c r="AA5268" s="99">
        <f t="shared" si="1628"/>
        <v>0</v>
      </c>
      <c r="AB5268" s="99"/>
      <c r="AC5268" s="99">
        <f t="shared" si="1629"/>
        <v>49878</v>
      </c>
      <c r="AD5268" s="99">
        <f t="shared" si="1629"/>
        <v>12600</v>
      </c>
      <c r="AE5268" s="73">
        <v>0</v>
      </c>
    </row>
    <row r="5269" spans="1:31" ht="15" customHeight="1">
      <c r="A5269" s="94" t="s">
        <v>213</v>
      </c>
      <c r="B5269" s="6" t="str">
        <f>IFERROR(VLOOKUP(A5269,'Distributor List'!$A$2:$D$77,2,0),"-")</f>
        <v>National</v>
      </c>
      <c r="C5269" s="6" t="str">
        <f>IFERROR(VLOOKUP(A5269,'Distributor List'!$A$2:$D$77,3,0),"-")</f>
        <v>National</v>
      </c>
      <c r="D5269" s="6"/>
      <c r="E5269" s="6" t="str">
        <f>IFERROR(VLOOKUP(A5269,'Distributor List'!$A$2:$D$77,4,0),"-")</f>
        <v>National</v>
      </c>
      <c r="F5269" s="6" t="str">
        <f>IFERROR(VLOOKUP(B5269,'Distributor List'!$A$2:$D$77,4,0),"-")</f>
        <v>-</v>
      </c>
      <c r="G5269" s="6" t="str">
        <f>IFERROR(VLOOKUP(A5269,'Distributor List'!$A$2:$E$77,5,0),"-")</f>
        <v>National</v>
      </c>
      <c r="H5269" s="10" t="s">
        <v>184</v>
      </c>
      <c r="I5269" s="95">
        <v>105</v>
      </c>
      <c r="J5269" s="99">
        <f t="shared" si="1626"/>
        <v>234</v>
      </c>
      <c r="K5269" s="99">
        <f t="shared" si="1626"/>
        <v>1354</v>
      </c>
      <c r="L5269" s="99">
        <f t="shared" si="1626"/>
        <v>26178</v>
      </c>
      <c r="M5269" s="99">
        <f t="shared" si="1626"/>
        <v>149359</v>
      </c>
      <c r="N5269" s="99"/>
      <c r="O5269" s="99"/>
      <c r="P5269" s="99"/>
      <c r="Q5269" s="99">
        <f t="shared" si="1627"/>
        <v>941.4</v>
      </c>
      <c r="R5269" s="99">
        <f t="shared" si="1627"/>
        <v>103978.8</v>
      </c>
      <c r="S5269" s="99">
        <f t="shared" si="1627"/>
        <v>1.3858024691358024</v>
      </c>
      <c r="T5269" s="100">
        <f t="shared" si="1627"/>
        <v>143</v>
      </c>
      <c r="U5269" s="101"/>
      <c r="V5269" s="99">
        <f t="shared" si="1623"/>
        <v>15956</v>
      </c>
      <c r="W5269" s="99"/>
      <c r="X5269" s="99">
        <f t="shared" si="1628"/>
        <v>-64.25</v>
      </c>
      <c r="Y5269" s="99">
        <f t="shared" si="1628"/>
        <v>351</v>
      </c>
      <c r="Z5269" s="99">
        <f t="shared" si="1628"/>
        <v>140</v>
      </c>
      <c r="AA5269" s="99">
        <f t="shared" si="1628"/>
        <v>15680</v>
      </c>
      <c r="AB5269" s="99"/>
      <c r="AC5269" s="99">
        <f t="shared" si="1629"/>
        <v>125772</v>
      </c>
      <c r="AD5269" s="99">
        <f t="shared" si="1629"/>
        <v>39267</v>
      </c>
      <c r="AE5269" s="73">
        <v>0</v>
      </c>
    </row>
    <row r="5270" spans="1:31" ht="15" customHeight="1">
      <c r="A5270" s="94" t="s">
        <v>213</v>
      </c>
      <c r="B5270" s="6" t="str">
        <f>IFERROR(VLOOKUP(A5270,'Distributor List'!$A$2:$D$77,2,0),"-")</f>
        <v>National</v>
      </c>
      <c r="C5270" s="6" t="str">
        <f>IFERROR(VLOOKUP(A5270,'Distributor List'!$A$2:$D$77,3,0),"-")</f>
        <v>National</v>
      </c>
      <c r="D5270" s="6"/>
      <c r="E5270" s="6" t="str">
        <f>IFERROR(VLOOKUP(A5270,'Distributor List'!$A$2:$D$77,4,0),"-")</f>
        <v>National</v>
      </c>
      <c r="F5270" s="6" t="str">
        <f>IFERROR(VLOOKUP(B5270,'Distributor List'!$A$2:$D$77,4,0),"-")</f>
        <v>-</v>
      </c>
      <c r="G5270" s="6" t="str">
        <f>IFERROR(VLOOKUP(A5270,'Distributor List'!$A$2:$E$77,5,0),"-")</f>
        <v>National</v>
      </c>
      <c r="H5270" s="10" t="s">
        <v>185</v>
      </c>
      <c r="I5270" s="95">
        <v>140</v>
      </c>
      <c r="J5270" s="99">
        <f t="shared" si="1626"/>
        <v>49</v>
      </c>
      <c r="K5270" s="99">
        <f t="shared" si="1626"/>
        <v>36</v>
      </c>
      <c r="L5270" s="99">
        <f t="shared" si="1626"/>
        <v>6860</v>
      </c>
      <c r="M5270" s="99">
        <f t="shared" si="1626"/>
        <v>5190</v>
      </c>
      <c r="N5270" s="99"/>
      <c r="O5270" s="99"/>
      <c r="P5270" s="99"/>
      <c r="Q5270" s="99">
        <f t="shared" si="1627"/>
        <v>1633.3440000000001</v>
      </c>
      <c r="R5270" s="99">
        <f t="shared" si="1627"/>
        <v>237207.36</v>
      </c>
      <c r="S5270" s="99">
        <f t="shared" si="1627"/>
        <v>0</v>
      </c>
      <c r="T5270" s="100">
        <f t="shared" si="1627"/>
        <v>5</v>
      </c>
      <c r="U5270" s="101"/>
      <c r="V5270" s="99">
        <f t="shared" si="1623"/>
        <v>750</v>
      </c>
      <c r="W5270" s="99"/>
      <c r="X5270" s="99">
        <f t="shared" si="1628"/>
        <v>-1</v>
      </c>
      <c r="Y5270" s="99">
        <f t="shared" si="1628"/>
        <v>73.5</v>
      </c>
      <c r="Z5270" s="99">
        <f t="shared" si="1628"/>
        <v>53.5</v>
      </c>
      <c r="AA5270" s="99">
        <f t="shared" si="1628"/>
        <v>7490</v>
      </c>
      <c r="AB5270" s="99"/>
      <c r="AC5270" s="99">
        <f t="shared" si="1629"/>
        <v>2390</v>
      </c>
      <c r="AD5270" s="99">
        <f t="shared" si="1629"/>
        <v>10290</v>
      </c>
      <c r="AE5270" s="73">
        <v>0</v>
      </c>
    </row>
    <row r="5271" spans="1:31" ht="15" customHeight="1">
      <c r="A5271" s="94" t="s">
        <v>213</v>
      </c>
      <c r="B5271" s="6" t="str">
        <f>IFERROR(VLOOKUP(A5271,'Distributor List'!$A$2:$D$77,2,0),"-")</f>
        <v>National</v>
      </c>
      <c r="C5271" s="6" t="str">
        <f>IFERROR(VLOOKUP(A5271,'Distributor List'!$A$2:$D$77,3,0),"-")</f>
        <v>National</v>
      </c>
      <c r="D5271" s="6"/>
      <c r="E5271" s="6" t="str">
        <f>IFERROR(VLOOKUP(A5271,'Distributor List'!$A$2:$D$77,4,0),"-")</f>
        <v>National</v>
      </c>
      <c r="F5271" s="6" t="str">
        <f>IFERROR(VLOOKUP(B5271,'Distributor List'!$A$2:$D$77,4,0),"-")</f>
        <v>-</v>
      </c>
      <c r="G5271" s="6" t="str">
        <f>IFERROR(VLOOKUP(A5271,'Distributor List'!$A$2:$E$77,5,0),"-")</f>
        <v>National</v>
      </c>
      <c r="H5271" s="10" t="s">
        <v>186</v>
      </c>
      <c r="I5271" s="95">
        <v>199</v>
      </c>
      <c r="J5271" s="99">
        <f t="shared" si="1626"/>
        <v>-10</v>
      </c>
      <c r="K5271" s="99">
        <f t="shared" si="1626"/>
        <v>172</v>
      </c>
      <c r="L5271" s="99">
        <f t="shared" si="1626"/>
        <v>-1990</v>
      </c>
      <c r="M5271" s="99">
        <f t="shared" si="1626"/>
        <v>35124</v>
      </c>
      <c r="N5271" s="99"/>
      <c r="O5271" s="99"/>
      <c r="P5271" s="99"/>
      <c r="Q5271" s="99">
        <f t="shared" si="1627"/>
        <v>1155.2479999999998</v>
      </c>
      <c r="R5271" s="99">
        <f t="shared" si="1627"/>
        <v>230553.04</v>
      </c>
      <c r="S5271" s="99">
        <f t="shared" si="1627"/>
        <v>0</v>
      </c>
      <c r="T5271" s="100">
        <f t="shared" si="1627"/>
        <v>10</v>
      </c>
      <c r="U5271" s="101"/>
      <c r="V5271" s="99">
        <f t="shared" si="1623"/>
        <v>1990</v>
      </c>
      <c r="W5271" s="99"/>
      <c r="X5271" s="99">
        <f t="shared" si="1628"/>
        <v>-2</v>
      </c>
      <c r="Y5271" s="99">
        <f t="shared" si="1628"/>
        <v>-15</v>
      </c>
      <c r="Z5271" s="99">
        <f t="shared" si="1628"/>
        <v>0</v>
      </c>
      <c r="AA5271" s="99">
        <f t="shared" si="1628"/>
        <v>0</v>
      </c>
      <c r="AB5271" s="99"/>
      <c r="AC5271" s="99">
        <f t="shared" si="1629"/>
        <v>38109</v>
      </c>
      <c r="AD5271" s="99">
        <f t="shared" si="1629"/>
        <v>-2985</v>
      </c>
      <c r="AE5271" s="73">
        <v>0</v>
      </c>
    </row>
    <row r="5272" spans="1:31" ht="15" customHeight="1">
      <c r="A5272" s="94" t="s">
        <v>213</v>
      </c>
      <c r="B5272" s="6" t="str">
        <f>IFERROR(VLOOKUP(A5272,'Distributor List'!$A$2:$D$77,2,0),"-")</f>
        <v>National</v>
      </c>
      <c r="C5272" s="6" t="str">
        <f>IFERROR(VLOOKUP(A5272,'Distributor List'!$A$2:$D$77,3,0),"-")</f>
        <v>National</v>
      </c>
      <c r="D5272" s="6"/>
      <c r="E5272" s="6" t="str">
        <f>IFERROR(VLOOKUP(A5272,'Distributor List'!$A$2:$D$77,4,0),"-")</f>
        <v>National</v>
      </c>
      <c r="F5272" s="6" t="str">
        <f>IFERROR(VLOOKUP(B5272,'Distributor List'!$A$2:$D$77,4,0),"-")</f>
        <v>-</v>
      </c>
      <c r="G5272" s="6" t="str">
        <f>IFERROR(VLOOKUP(A5272,'Distributor List'!$A$2:$E$77,5,0),"-")</f>
        <v>National</v>
      </c>
      <c r="H5272" s="10" t="s">
        <v>227</v>
      </c>
      <c r="I5272" s="95">
        <v>99</v>
      </c>
      <c r="J5272" s="99">
        <f t="shared" si="1626"/>
        <v>0</v>
      </c>
      <c r="K5272" s="99">
        <f t="shared" si="1626"/>
        <v>0</v>
      </c>
      <c r="L5272" s="99">
        <f t="shared" si="1626"/>
        <v>0</v>
      </c>
      <c r="M5272" s="99">
        <f t="shared" si="1626"/>
        <v>0</v>
      </c>
      <c r="N5272" s="99"/>
      <c r="O5272" s="99"/>
      <c r="P5272" s="99"/>
      <c r="Q5272" s="99">
        <f t="shared" si="1627"/>
        <v>0</v>
      </c>
      <c r="R5272" s="99">
        <f t="shared" si="1627"/>
        <v>0</v>
      </c>
      <c r="S5272" s="99">
        <f t="shared" si="1627"/>
        <v>0</v>
      </c>
      <c r="T5272" s="100">
        <f t="shared" si="1627"/>
        <v>0</v>
      </c>
      <c r="U5272" s="101"/>
      <c r="V5272" s="99">
        <f t="shared" si="1623"/>
        <v>0</v>
      </c>
      <c r="W5272" s="99"/>
      <c r="X5272" s="99">
        <f t="shared" si="1628"/>
        <v>0</v>
      </c>
      <c r="Y5272" s="99">
        <f t="shared" si="1628"/>
        <v>0</v>
      </c>
      <c r="Z5272" s="99">
        <f t="shared" si="1628"/>
        <v>0</v>
      </c>
      <c r="AA5272" s="99">
        <f t="shared" si="1628"/>
        <v>0</v>
      </c>
      <c r="AB5272" s="99"/>
      <c r="AC5272" s="99">
        <f t="shared" si="1629"/>
        <v>0</v>
      </c>
      <c r="AD5272" s="99">
        <f t="shared" si="1629"/>
        <v>0</v>
      </c>
      <c r="AE5272" s="73">
        <v>0</v>
      </c>
    </row>
    <row r="5273" spans="1:31" ht="15" customHeight="1">
      <c r="A5273" s="94" t="s">
        <v>213</v>
      </c>
      <c r="B5273" s="6" t="str">
        <f>IFERROR(VLOOKUP(A5273,'Distributor List'!$A$2:$D$77,2,0),"-")</f>
        <v>National</v>
      </c>
      <c r="C5273" s="6" t="str">
        <f>IFERROR(VLOOKUP(A5273,'Distributor List'!$A$2:$D$77,3,0),"-")</f>
        <v>National</v>
      </c>
      <c r="D5273" s="6"/>
      <c r="E5273" s="6" t="str">
        <f>IFERROR(VLOOKUP(A5273,'Distributor List'!$A$2:$D$77,4,0),"-")</f>
        <v>National</v>
      </c>
      <c r="F5273" s="6" t="str">
        <f>IFERROR(VLOOKUP(B5273,'Distributor List'!$A$2:$D$77,4,0),"-")</f>
        <v>-</v>
      </c>
      <c r="G5273" s="6" t="str">
        <f>IFERROR(VLOOKUP(A5273,'Distributor List'!$A$2:$E$77,5,0),"-")</f>
        <v>National</v>
      </c>
      <c r="H5273" s="10" t="s">
        <v>228</v>
      </c>
      <c r="I5273" s="95">
        <v>80</v>
      </c>
      <c r="J5273" s="99">
        <f t="shared" si="1626"/>
        <v>0</v>
      </c>
      <c r="K5273" s="99">
        <f t="shared" si="1626"/>
        <v>0</v>
      </c>
      <c r="L5273" s="99">
        <f t="shared" si="1626"/>
        <v>0</v>
      </c>
      <c r="M5273" s="99">
        <f t="shared" si="1626"/>
        <v>0</v>
      </c>
      <c r="N5273" s="99"/>
      <c r="O5273" s="99"/>
      <c r="P5273" s="99"/>
      <c r="Q5273" s="99">
        <f t="shared" si="1627"/>
        <v>0</v>
      </c>
      <c r="R5273" s="99">
        <f t="shared" si="1627"/>
        <v>0</v>
      </c>
      <c r="S5273" s="99">
        <f t="shared" si="1627"/>
        <v>0</v>
      </c>
      <c r="T5273" s="100">
        <f t="shared" si="1627"/>
        <v>0</v>
      </c>
      <c r="U5273" s="101"/>
      <c r="V5273" s="99">
        <f t="shared" si="1623"/>
        <v>0</v>
      </c>
      <c r="W5273" s="99"/>
      <c r="X5273" s="99">
        <f t="shared" si="1628"/>
        <v>0</v>
      </c>
      <c r="Y5273" s="99">
        <f t="shared" si="1628"/>
        <v>0</v>
      </c>
      <c r="Z5273" s="99">
        <f t="shared" si="1628"/>
        <v>0</v>
      </c>
      <c r="AA5273" s="99">
        <f t="shared" si="1628"/>
        <v>0</v>
      </c>
      <c r="AB5273" s="99"/>
      <c r="AC5273" s="99">
        <f t="shared" si="1629"/>
        <v>0</v>
      </c>
      <c r="AD5273" s="99">
        <f t="shared" si="1629"/>
        <v>0</v>
      </c>
      <c r="AE5273" s="73">
        <v>0</v>
      </c>
    </row>
    <row r="5274" spans="1:31" ht="15" customHeight="1">
      <c r="A5274" s="94" t="s">
        <v>213</v>
      </c>
      <c r="B5274" s="6" t="str">
        <f>IFERROR(VLOOKUP(A5274,'Distributor List'!$A$2:$D$77,2,0),"-")</f>
        <v>National</v>
      </c>
      <c r="C5274" s="6" t="str">
        <f>IFERROR(VLOOKUP(A5274,'Distributor List'!$A$2:$D$77,3,0),"-")</f>
        <v>National</v>
      </c>
      <c r="D5274" s="6"/>
      <c r="E5274" s="6" t="str">
        <f>IFERROR(VLOOKUP(A5274,'Distributor List'!$A$2:$D$77,4,0),"-")</f>
        <v>National</v>
      </c>
      <c r="F5274" s="6" t="str">
        <f>IFERROR(VLOOKUP(B5274,'Distributor List'!$A$2:$D$77,4,0),"-")</f>
        <v>-</v>
      </c>
      <c r="G5274" s="6" t="str">
        <f>IFERROR(VLOOKUP(A5274,'Distributor List'!$A$2:$E$77,5,0),"-")</f>
        <v>National</v>
      </c>
      <c r="H5274" s="10" t="s">
        <v>229</v>
      </c>
      <c r="I5274" s="95">
        <v>90</v>
      </c>
      <c r="J5274" s="99">
        <f t="shared" si="1626"/>
        <v>0</v>
      </c>
      <c r="K5274" s="99">
        <f t="shared" si="1626"/>
        <v>0</v>
      </c>
      <c r="L5274" s="99">
        <f t="shared" si="1626"/>
        <v>0</v>
      </c>
      <c r="M5274" s="99">
        <f t="shared" si="1626"/>
        <v>0</v>
      </c>
      <c r="N5274" s="99"/>
      <c r="O5274" s="99"/>
      <c r="P5274" s="99"/>
      <c r="Q5274" s="99">
        <f t="shared" si="1627"/>
        <v>0</v>
      </c>
      <c r="R5274" s="99">
        <f t="shared" si="1627"/>
        <v>0</v>
      </c>
      <c r="S5274" s="99">
        <f t="shared" si="1627"/>
        <v>0</v>
      </c>
      <c r="T5274" s="100">
        <f t="shared" si="1627"/>
        <v>0</v>
      </c>
      <c r="U5274" s="101"/>
      <c r="V5274" s="99">
        <f t="shared" si="1623"/>
        <v>0</v>
      </c>
      <c r="W5274" s="99"/>
      <c r="X5274" s="99">
        <f t="shared" si="1628"/>
        <v>0</v>
      </c>
      <c r="Y5274" s="99">
        <f t="shared" si="1628"/>
        <v>0</v>
      </c>
      <c r="Z5274" s="99">
        <f t="shared" si="1628"/>
        <v>0</v>
      </c>
      <c r="AA5274" s="99">
        <f t="shared" si="1628"/>
        <v>0</v>
      </c>
      <c r="AB5274" s="99"/>
      <c r="AC5274" s="99">
        <f t="shared" si="1629"/>
        <v>0</v>
      </c>
      <c r="AD5274" s="99">
        <f t="shared" si="1629"/>
        <v>0</v>
      </c>
      <c r="AE5274" s="73">
        <v>0</v>
      </c>
    </row>
    <row r="5275" spans="1:31" ht="15" customHeight="1">
      <c r="A5275" s="94" t="s">
        <v>213</v>
      </c>
      <c r="B5275" s="6" t="str">
        <f>IFERROR(VLOOKUP(A5275,'Distributor List'!$A$2:$D$77,2,0),"-")</f>
        <v>National</v>
      </c>
      <c r="C5275" s="6" t="str">
        <f>IFERROR(VLOOKUP(A5275,'Distributor List'!$A$2:$D$77,3,0),"-")</f>
        <v>National</v>
      </c>
      <c r="D5275" s="6"/>
      <c r="E5275" s="6" t="str">
        <f>IFERROR(VLOOKUP(A5275,'Distributor List'!$A$2:$D$77,4,0),"-")</f>
        <v>National</v>
      </c>
      <c r="F5275" s="6" t="str">
        <f>IFERROR(VLOOKUP(B5275,'Distributor List'!$A$2:$D$77,4,0),"-")</f>
        <v>-</v>
      </c>
      <c r="G5275" s="6" t="str">
        <f>IFERROR(VLOOKUP(A5275,'Distributor List'!$A$2:$E$77,5,0),"-")</f>
        <v>National</v>
      </c>
      <c r="H5275" s="10" t="s">
        <v>230</v>
      </c>
      <c r="I5275" s="95">
        <v>99</v>
      </c>
      <c r="J5275" s="99">
        <f t="shared" si="1626"/>
        <v>0</v>
      </c>
      <c r="K5275" s="99">
        <f t="shared" si="1626"/>
        <v>0</v>
      </c>
      <c r="L5275" s="99">
        <f t="shared" si="1626"/>
        <v>0</v>
      </c>
      <c r="M5275" s="99">
        <f t="shared" si="1626"/>
        <v>0</v>
      </c>
      <c r="N5275" s="99"/>
      <c r="O5275" s="99"/>
      <c r="P5275" s="99"/>
      <c r="Q5275" s="99">
        <f t="shared" si="1627"/>
        <v>0</v>
      </c>
      <c r="R5275" s="99">
        <f t="shared" si="1627"/>
        <v>0</v>
      </c>
      <c r="S5275" s="99">
        <f t="shared" si="1627"/>
        <v>0</v>
      </c>
      <c r="T5275" s="100">
        <f t="shared" si="1627"/>
        <v>0</v>
      </c>
      <c r="U5275" s="101"/>
      <c r="V5275" s="99">
        <f t="shared" si="1623"/>
        <v>0</v>
      </c>
      <c r="W5275" s="99"/>
      <c r="X5275" s="99">
        <f t="shared" si="1628"/>
        <v>0</v>
      </c>
      <c r="Y5275" s="99">
        <f t="shared" si="1628"/>
        <v>0</v>
      </c>
      <c r="Z5275" s="99">
        <f t="shared" si="1628"/>
        <v>0</v>
      </c>
      <c r="AA5275" s="99">
        <f t="shared" si="1628"/>
        <v>0</v>
      </c>
      <c r="AB5275" s="99"/>
      <c r="AC5275" s="99">
        <f t="shared" si="1629"/>
        <v>0</v>
      </c>
      <c r="AD5275" s="99">
        <f t="shared" si="1629"/>
        <v>0</v>
      </c>
      <c r="AE5275" s="73">
        <v>0</v>
      </c>
    </row>
    <row r="5276" spans="1:31">
      <c r="A5276" s="94" t="s">
        <v>213</v>
      </c>
      <c r="B5276" s="6" t="str">
        <f>IFERROR(VLOOKUP(A5276,'Distributor List'!$A$2:$D$77,2,0),"-")</f>
        <v>National</v>
      </c>
      <c r="C5276" s="6" t="str">
        <f>IFERROR(VLOOKUP(A5276,'Distributor List'!$A$2:$D$77,3,0),"-")</f>
        <v>National</v>
      </c>
      <c r="D5276" s="6"/>
      <c r="E5276" s="6" t="str">
        <f>IFERROR(VLOOKUP(A5276,'Distributor List'!$A$2:$D$77,4,0),"-")</f>
        <v>National</v>
      </c>
      <c r="F5276" s="6" t="str">
        <f>IFERROR(VLOOKUP(B5276,'Distributor List'!$A$2:$D$77,4,0),"-")</f>
        <v>-</v>
      </c>
      <c r="G5276" s="6" t="str">
        <f>IFERROR(VLOOKUP(A5276,'Distributor List'!$A$2:$E$77,5,0),"-")</f>
        <v>National</v>
      </c>
      <c r="H5276" s="10" t="s">
        <v>187</v>
      </c>
      <c r="I5276" s="95">
        <v>170</v>
      </c>
      <c r="J5276" s="99">
        <f t="shared" si="1626"/>
        <v>286</v>
      </c>
      <c r="K5276" s="99">
        <f t="shared" si="1626"/>
        <v>616</v>
      </c>
      <c r="L5276" s="99">
        <f t="shared" si="1626"/>
        <v>53142</v>
      </c>
      <c r="M5276" s="99">
        <f t="shared" si="1626"/>
        <v>111299</v>
      </c>
      <c r="N5276" s="99"/>
      <c r="O5276" s="99"/>
      <c r="P5276" s="99"/>
      <c r="Q5276" s="99">
        <f t="shared" si="1627"/>
        <v>200</v>
      </c>
      <c r="R5276" s="99">
        <f t="shared" si="1627"/>
        <v>37400</v>
      </c>
      <c r="S5276" s="99">
        <f t="shared" si="1627"/>
        <v>2.5000000000000001E-2</v>
      </c>
      <c r="T5276" s="100">
        <f t="shared" si="1627"/>
        <v>299</v>
      </c>
      <c r="U5276" s="101"/>
      <c r="V5276" s="99">
        <f t="shared" si="1623"/>
        <v>55369</v>
      </c>
      <c r="W5276" s="99"/>
      <c r="X5276" s="99">
        <f t="shared" si="1628"/>
        <v>-2.3004699248120302</v>
      </c>
      <c r="Y5276" s="99">
        <f t="shared" si="1628"/>
        <v>429</v>
      </c>
      <c r="Z5276" s="99">
        <f t="shared" si="1628"/>
        <v>318</v>
      </c>
      <c r="AA5276" s="99">
        <f t="shared" si="1628"/>
        <v>59466</v>
      </c>
      <c r="AB5276" s="99"/>
      <c r="AC5276" s="99">
        <f t="shared" si="1629"/>
        <v>91052</v>
      </c>
      <c r="AD5276" s="99">
        <f t="shared" si="1629"/>
        <v>79713</v>
      </c>
      <c r="AE5276" s="73">
        <v>0</v>
      </c>
    </row>
    <row r="5277" spans="1:31">
      <c r="A5277" s="94" t="s">
        <v>213</v>
      </c>
      <c r="B5277" s="6" t="str">
        <f>IFERROR(VLOOKUP(A5277,'Distributor List'!$A$2:$D$77,2,0),"-")</f>
        <v>National</v>
      </c>
      <c r="C5277" s="6" t="str">
        <f>IFERROR(VLOOKUP(A5277,'Distributor List'!$A$2:$D$77,3,0),"-")</f>
        <v>National</v>
      </c>
      <c r="D5277" s="6"/>
      <c r="E5277" s="6" t="str">
        <f>IFERROR(VLOOKUP(A5277,'Distributor List'!$A$2:$D$77,4,0),"-")</f>
        <v>National</v>
      </c>
      <c r="F5277" s="6" t="str">
        <f>IFERROR(VLOOKUP(B5277,'Distributor List'!$A$2:$D$77,4,0),"-")</f>
        <v>-</v>
      </c>
      <c r="G5277" s="6" t="str">
        <f>IFERROR(VLOOKUP(A5277,'Distributor List'!$A$2:$E$77,5,0),"-")</f>
        <v>National</v>
      </c>
      <c r="H5277" s="10" t="s">
        <v>188</v>
      </c>
      <c r="I5277" s="95">
        <v>99</v>
      </c>
      <c r="J5277" s="99">
        <f t="shared" si="1626"/>
        <v>655</v>
      </c>
      <c r="K5277" s="99">
        <f t="shared" si="1626"/>
        <v>845</v>
      </c>
      <c r="L5277" s="99">
        <f t="shared" si="1626"/>
        <v>71058</v>
      </c>
      <c r="M5277" s="99">
        <f t="shared" si="1626"/>
        <v>89110</v>
      </c>
      <c r="N5277" s="99"/>
      <c r="O5277" s="99"/>
      <c r="P5277" s="99"/>
      <c r="Q5277" s="99">
        <f t="shared" si="1627"/>
        <v>1252.5310000000002</v>
      </c>
      <c r="R5277" s="99">
        <f t="shared" si="1627"/>
        <v>135093.77000000002</v>
      </c>
      <c r="S5277" s="99">
        <f t="shared" si="1627"/>
        <v>5.2285480201757171</v>
      </c>
      <c r="T5277" s="100">
        <f t="shared" si="1627"/>
        <v>466</v>
      </c>
      <c r="U5277" s="101"/>
      <c r="V5277" s="99">
        <f t="shared" si="1623"/>
        <v>50828</v>
      </c>
      <c r="W5277" s="99"/>
      <c r="X5277" s="99">
        <f t="shared" si="1628"/>
        <v>4.7038454562643066</v>
      </c>
      <c r="Y5277" s="99">
        <f t="shared" si="1628"/>
        <v>982.5</v>
      </c>
      <c r="Z5277" s="99">
        <f t="shared" si="1628"/>
        <v>733.5</v>
      </c>
      <c r="AA5277" s="99">
        <f t="shared" si="1628"/>
        <v>80021</v>
      </c>
      <c r="AB5277" s="99"/>
      <c r="AC5277" s="99">
        <f t="shared" si="1629"/>
        <v>62544</v>
      </c>
      <c r="AD5277" s="99">
        <f t="shared" si="1629"/>
        <v>106587</v>
      </c>
      <c r="AE5277" s="73">
        <v>0</v>
      </c>
    </row>
    <row r="5278" spans="1:31">
      <c r="A5278" s="94" t="s">
        <v>213</v>
      </c>
      <c r="B5278" s="6" t="str">
        <f>IFERROR(VLOOKUP(A5278,'Distributor List'!$A$2:$D$77,2,0),"-")</f>
        <v>National</v>
      </c>
      <c r="C5278" s="6" t="str">
        <f>IFERROR(VLOOKUP(A5278,'Distributor List'!$A$2:$D$77,3,0),"-")</f>
        <v>National</v>
      </c>
      <c r="D5278" s="6"/>
      <c r="E5278" s="6" t="str">
        <f>IFERROR(VLOOKUP(A5278,'Distributor List'!$A$2:$D$77,4,0),"-")</f>
        <v>National</v>
      </c>
      <c r="F5278" s="6" t="str">
        <f>IFERROR(VLOOKUP(B5278,'Distributor List'!$A$2:$D$77,4,0),"-")</f>
        <v>-</v>
      </c>
      <c r="G5278" s="6" t="str">
        <f>IFERROR(VLOOKUP(A5278,'Distributor List'!$A$2:$E$77,5,0),"-")</f>
        <v>National</v>
      </c>
      <c r="H5278" s="10" t="s">
        <v>189</v>
      </c>
      <c r="I5278" s="95">
        <v>99</v>
      </c>
      <c r="J5278" s="99">
        <f t="shared" si="1626"/>
        <v>264</v>
      </c>
      <c r="K5278" s="99">
        <f t="shared" si="1626"/>
        <v>1197</v>
      </c>
      <c r="L5278" s="99">
        <f t="shared" si="1626"/>
        <v>26136</v>
      </c>
      <c r="M5278" s="99">
        <f t="shared" si="1626"/>
        <v>118690</v>
      </c>
      <c r="N5278" s="99"/>
      <c r="O5278" s="99"/>
      <c r="P5278" s="99"/>
      <c r="Q5278" s="99">
        <f t="shared" si="1627"/>
        <v>1001.98</v>
      </c>
      <c r="R5278" s="99">
        <f t="shared" si="1627"/>
        <v>99196.01999999999</v>
      </c>
      <c r="S5278" s="99">
        <f t="shared" si="1627"/>
        <v>1.6298330949112261</v>
      </c>
      <c r="T5278" s="100">
        <f t="shared" si="1627"/>
        <v>275</v>
      </c>
      <c r="U5278" s="101"/>
      <c r="V5278" s="99">
        <f t="shared" si="1623"/>
        <v>27225</v>
      </c>
      <c r="W5278" s="99"/>
      <c r="X5278" s="99">
        <f t="shared" si="1628"/>
        <v>-3.4456140350877194</v>
      </c>
      <c r="Y5278" s="99">
        <f t="shared" si="1628"/>
        <v>396</v>
      </c>
      <c r="Z5278" s="99">
        <f t="shared" si="1628"/>
        <v>38</v>
      </c>
      <c r="AA5278" s="99">
        <f t="shared" si="1628"/>
        <v>3762</v>
      </c>
      <c r="AB5278" s="99"/>
      <c r="AC5278" s="99">
        <f t="shared" si="1629"/>
        <v>83248</v>
      </c>
      <c r="AD5278" s="99">
        <f t="shared" si="1629"/>
        <v>39204</v>
      </c>
      <c r="AE5278" s="73">
        <v>0</v>
      </c>
    </row>
    <row r="5279" spans="1:31">
      <c r="A5279" s="94" t="s">
        <v>213</v>
      </c>
      <c r="B5279" s="6" t="str">
        <f>IFERROR(VLOOKUP(A5279,'Distributor List'!$A$2:$D$77,2,0),"-")</f>
        <v>National</v>
      </c>
      <c r="C5279" s="6" t="str">
        <f>IFERROR(VLOOKUP(A5279,'Distributor List'!$A$2:$D$77,3,0),"-")</f>
        <v>National</v>
      </c>
      <c r="D5279" s="6"/>
      <c r="E5279" s="6" t="str">
        <f>IFERROR(VLOOKUP(A5279,'Distributor List'!$A$2:$D$77,4,0),"-")</f>
        <v>National</v>
      </c>
      <c r="F5279" s="6" t="str">
        <f>IFERROR(VLOOKUP(B5279,'Distributor List'!$A$2:$D$77,4,0),"-")</f>
        <v>-</v>
      </c>
      <c r="G5279" s="6" t="str">
        <f>IFERROR(VLOOKUP(A5279,'Distributor List'!$A$2:$E$77,5,0),"-")</f>
        <v>National</v>
      </c>
      <c r="H5279" s="10" t="s">
        <v>190</v>
      </c>
      <c r="I5279" s="95">
        <v>80</v>
      </c>
      <c r="J5279" s="99">
        <f t="shared" si="1626"/>
        <v>0</v>
      </c>
      <c r="K5279" s="99">
        <f t="shared" si="1626"/>
        <v>53</v>
      </c>
      <c r="L5279" s="99">
        <f t="shared" si="1626"/>
        <v>0</v>
      </c>
      <c r="M5279" s="99">
        <f t="shared" si="1626"/>
        <v>4505</v>
      </c>
      <c r="N5279" s="99"/>
      <c r="O5279" s="99"/>
      <c r="P5279" s="99"/>
      <c r="Q5279" s="99">
        <f t="shared" si="1627"/>
        <v>0</v>
      </c>
      <c r="R5279" s="99">
        <f t="shared" si="1627"/>
        <v>0</v>
      </c>
      <c r="S5279" s="99">
        <f t="shared" si="1627"/>
        <v>0</v>
      </c>
      <c r="T5279" s="100">
        <f t="shared" si="1627"/>
        <v>0</v>
      </c>
      <c r="U5279" s="101"/>
      <c r="V5279" s="99">
        <f t="shared" si="1623"/>
        <v>0</v>
      </c>
      <c r="W5279" s="99"/>
      <c r="X5279" s="99">
        <f t="shared" si="1628"/>
        <v>0</v>
      </c>
      <c r="Y5279" s="99">
        <f t="shared" si="1628"/>
        <v>0</v>
      </c>
      <c r="Z5279" s="99">
        <f t="shared" si="1628"/>
        <v>1</v>
      </c>
      <c r="AA5279" s="99">
        <f t="shared" si="1628"/>
        <v>85</v>
      </c>
      <c r="AB5279" s="99"/>
      <c r="AC5279" s="99">
        <f t="shared" si="1629"/>
        <v>4590</v>
      </c>
      <c r="AD5279" s="99">
        <f t="shared" si="1629"/>
        <v>0</v>
      </c>
      <c r="AE5279" s="73">
        <v>0</v>
      </c>
    </row>
    <row r="5280" spans="1:31">
      <c r="A5280" s="94" t="s">
        <v>213</v>
      </c>
      <c r="B5280" s="6" t="str">
        <f>IFERROR(VLOOKUP(A5280,'Distributor List'!$A$2:$D$77,2,0),"-")</f>
        <v>National</v>
      </c>
      <c r="C5280" s="6" t="str">
        <f>IFERROR(VLOOKUP(A5280,'Distributor List'!$A$2:$D$77,3,0),"-")</f>
        <v>National</v>
      </c>
      <c r="D5280" s="6"/>
      <c r="E5280" s="6" t="str">
        <f>IFERROR(VLOOKUP(A5280,'Distributor List'!$A$2:$D$77,4,0),"-")</f>
        <v>National</v>
      </c>
      <c r="F5280" s="6" t="str">
        <f>IFERROR(VLOOKUP(B5280,'Distributor List'!$A$2:$D$77,4,0),"-")</f>
        <v>-</v>
      </c>
      <c r="G5280" s="6" t="str">
        <f>IFERROR(VLOOKUP(A5280,'Distributor List'!$A$2:$E$77,5,0),"-")</f>
        <v>National</v>
      </c>
      <c r="H5280" s="10" t="s">
        <v>192</v>
      </c>
      <c r="I5280" s="95">
        <v>90</v>
      </c>
      <c r="J5280" s="99">
        <f t="shared" si="1626"/>
        <v>0</v>
      </c>
      <c r="K5280" s="99">
        <f t="shared" si="1626"/>
        <v>86</v>
      </c>
      <c r="L5280" s="99">
        <f t="shared" si="1626"/>
        <v>0</v>
      </c>
      <c r="M5280" s="99">
        <f t="shared" si="1626"/>
        <v>7740</v>
      </c>
      <c r="N5280" s="99"/>
      <c r="O5280" s="99"/>
      <c r="P5280" s="99"/>
      <c r="Q5280" s="99">
        <f t="shared" si="1627"/>
        <v>0</v>
      </c>
      <c r="R5280" s="99">
        <f t="shared" si="1627"/>
        <v>0</v>
      </c>
      <c r="S5280" s="99">
        <f t="shared" si="1627"/>
        <v>0</v>
      </c>
      <c r="T5280" s="100">
        <f t="shared" si="1627"/>
        <v>0</v>
      </c>
      <c r="U5280" s="101"/>
      <c r="V5280" s="99">
        <f t="shared" si="1623"/>
        <v>0</v>
      </c>
      <c r="W5280" s="99"/>
      <c r="X5280" s="99">
        <f t="shared" si="1628"/>
        <v>0</v>
      </c>
      <c r="Y5280" s="99">
        <f t="shared" si="1628"/>
        <v>0</v>
      </c>
      <c r="Z5280" s="99">
        <f t="shared" si="1628"/>
        <v>0</v>
      </c>
      <c r="AA5280" s="99">
        <f t="shared" si="1628"/>
        <v>0</v>
      </c>
      <c r="AB5280" s="99"/>
      <c r="AC5280" s="99">
        <f t="shared" si="1629"/>
        <v>7740</v>
      </c>
      <c r="AD5280" s="99">
        <f t="shared" si="1629"/>
        <v>0</v>
      </c>
      <c r="AE5280" s="73">
        <v>0</v>
      </c>
    </row>
    <row r="5281" spans="1:31">
      <c r="A5281" s="94" t="s">
        <v>213</v>
      </c>
      <c r="B5281" s="6" t="str">
        <f>IFERROR(VLOOKUP(A5281,'Distributor List'!$A$2:$D$77,2,0),"-")</f>
        <v>National</v>
      </c>
      <c r="C5281" s="6" t="str">
        <f>IFERROR(VLOOKUP(A5281,'Distributor List'!$A$2:$D$77,3,0),"-")</f>
        <v>National</v>
      </c>
      <c r="D5281" s="6"/>
      <c r="E5281" s="6" t="str">
        <f>IFERROR(VLOOKUP(A5281,'Distributor List'!$A$2:$D$77,4,0),"-")</f>
        <v>National</v>
      </c>
      <c r="F5281" s="6" t="str">
        <f>IFERROR(VLOOKUP(B5281,'Distributor List'!$A$2:$D$77,4,0),"-")</f>
        <v>-</v>
      </c>
      <c r="G5281" s="6" t="str">
        <f>IFERROR(VLOOKUP(A5281,'Distributor List'!$A$2:$E$77,5,0),"-")</f>
        <v>National</v>
      </c>
      <c r="H5281" s="10" t="s">
        <v>144</v>
      </c>
      <c r="I5281" s="95">
        <v>105</v>
      </c>
      <c r="J5281" s="99">
        <f t="shared" si="1626"/>
        <v>67</v>
      </c>
      <c r="K5281" s="99">
        <f t="shared" si="1626"/>
        <v>131</v>
      </c>
      <c r="L5281" s="99">
        <f t="shared" si="1626"/>
        <v>7035</v>
      </c>
      <c r="M5281" s="99">
        <f t="shared" si="1626"/>
        <v>13755</v>
      </c>
      <c r="N5281" s="99"/>
      <c r="O5281" s="99"/>
      <c r="P5281" s="99"/>
      <c r="Q5281" s="99">
        <f t="shared" si="1627"/>
        <v>0</v>
      </c>
      <c r="R5281" s="99">
        <f t="shared" si="1627"/>
        <v>0</v>
      </c>
      <c r="S5281" s="99">
        <f t="shared" si="1627"/>
        <v>0</v>
      </c>
      <c r="T5281" s="100">
        <f t="shared" si="1627"/>
        <v>6</v>
      </c>
      <c r="U5281" s="101"/>
      <c r="V5281" s="99">
        <f t="shared" si="1623"/>
        <v>630</v>
      </c>
      <c r="W5281" s="99"/>
      <c r="X5281" s="99">
        <f t="shared" si="1628"/>
        <v>-1</v>
      </c>
      <c r="Y5281" s="99">
        <f t="shared" si="1628"/>
        <v>100.5</v>
      </c>
      <c r="Z5281" s="99">
        <f t="shared" si="1628"/>
        <v>100.5</v>
      </c>
      <c r="AA5281" s="99">
        <f t="shared" si="1628"/>
        <v>10552.5</v>
      </c>
      <c r="AB5281" s="99"/>
      <c r="AC5281" s="99">
        <f t="shared" si="1629"/>
        <v>13755</v>
      </c>
      <c r="AD5281" s="99">
        <f t="shared" si="1629"/>
        <v>10552.5</v>
      </c>
      <c r="AE5281" s="73">
        <v>0</v>
      </c>
    </row>
    <row r="5282" spans="1:31">
      <c r="A5282" s="94" t="s">
        <v>213</v>
      </c>
      <c r="B5282" s="6" t="str">
        <f>IFERROR(VLOOKUP(A5282,'Distributor List'!$A$2:$D$77,2,0),"-")</f>
        <v>National</v>
      </c>
      <c r="C5282" s="6" t="str">
        <f>IFERROR(VLOOKUP(A5282,'Distributor List'!$A$2:$D$77,3,0),"-")</f>
        <v>National</v>
      </c>
      <c r="D5282" s="6"/>
      <c r="E5282" s="6" t="str">
        <f>IFERROR(VLOOKUP(A5282,'Distributor List'!$A$2:$D$77,4,0),"-")</f>
        <v>National</v>
      </c>
      <c r="F5282" s="6" t="str">
        <f>IFERROR(VLOOKUP(B5282,'Distributor List'!$A$2:$D$77,4,0),"-")</f>
        <v>-</v>
      </c>
      <c r="G5282" s="6" t="str">
        <f>IFERROR(VLOOKUP(A5282,'Distributor List'!$A$2:$E$77,5,0),"-")</f>
        <v>National</v>
      </c>
      <c r="H5282" s="10" t="s">
        <v>194</v>
      </c>
      <c r="I5282" s="95">
        <v>99</v>
      </c>
      <c r="J5282" s="99">
        <f t="shared" si="1626"/>
        <v>127</v>
      </c>
      <c r="K5282" s="99">
        <f t="shared" si="1626"/>
        <v>581</v>
      </c>
      <c r="L5282" s="99">
        <f t="shared" si="1626"/>
        <v>14514</v>
      </c>
      <c r="M5282" s="99">
        <f t="shared" si="1626"/>
        <v>63555</v>
      </c>
      <c r="N5282" s="99"/>
      <c r="O5282" s="99"/>
      <c r="P5282" s="99"/>
      <c r="Q5282" s="99">
        <f t="shared" si="1627"/>
        <v>2467.5774999999999</v>
      </c>
      <c r="R5282" s="99">
        <f t="shared" si="1627"/>
        <v>287007.82500000001</v>
      </c>
      <c r="S5282" s="99">
        <f t="shared" si="1627"/>
        <v>0.419710795721355</v>
      </c>
      <c r="T5282" s="100">
        <f t="shared" si="1627"/>
        <v>638</v>
      </c>
      <c r="U5282" s="101"/>
      <c r="V5282" s="99">
        <f t="shared" si="1623"/>
        <v>75915</v>
      </c>
      <c r="W5282" s="99"/>
      <c r="X5282" s="99">
        <f t="shared" si="1628"/>
        <v>-3.3373331571296418</v>
      </c>
      <c r="Y5282" s="99">
        <f t="shared" si="1628"/>
        <v>190.5</v>
      </c>
      <c r="Z5282" s="99">
        <f t="shared" si="1628"/>
        <v>111</v>
      </c>
      <c r="AA5282" s="99">
        <f t="shared" si="1628"/>
        <v>13104</v>
      </c>
      <c r="AB5282" s="99"/>
      <c r="AC5282" s="99">
        <f t="shared" si="1629"/>
        <v>54888</v>
      </c>
      <c r="AD5282" s="99">
        <f t="shared" si="1629"/>
        <v>21771</v>
      </c>
      <c r="AE5282" s="73">
        <v>0</v>
      </c>
    </row>
    <row r="5283" spans="1:31">
      <c r="A5283" s="94" t="s">
        <v>213</v>
      </c>
      <c r="B5283" s="6" t="str">
        <f>IFERROR(VLOOKUP(A5283,'Distributor List'!$A$2:$D$77,2,0),"-")</f>
        <v>National</v>
      </c>
      <c r="C5283" s="6" t="str">
        <f>IFERROR(VLOOKUP(A5283,'Distributor List'!$A$2:$D$77,3,0),"-")</f>
        <v>National</v>
      </c>
      <c r="D5283" s="6"/>
      <c r="E5283" s="6" t="str">
        <f>IFERROR(VLOOKUP(A5283,'Distributor List'!$A$2:$D$77,4,0),"-")</f>
        <v>National</v>
      </c>
      <c r="F5283" s="6" t="str">
        <f>IFERROR(VLOOKUP(B5283,'Distributor List'!$A$2:$D$77,4,0),"-")</f>
        <v>-</v>
      </c>
      <c r="G5283" s="6" t="str">
        <f>IFERROR(VLOOKUP(A5283,'Distributor List'!$A$2:$E$77,5,0),"-")</f>
        <v>National</v>
      </c>
      <c r="H5283" s="10" t="s">
        <v>195</v>
      </c>
      <c r="I5283" s="95">
        <v>299</v>
      </c>
      <c r="J5283" s="99">
        <f t="shared" si="1626"/>
        <v>6</v>
      </c>
      <c r="K5283" s="99">
        <f t="shared" si="1626"/>
        <v>147</v>
      </c>
      <c r="L5283" s="99">
        <f t="shared" si="1626"/>
        <v>3314</v>
      </c>
      <c r="M5283" s="99">
        <f t="shared" si="1626"/>
        <v>81149.25</v>
      </c>
      <c r="N5283" s="99"/>
      <c r="O5283" s="99"/>
      <c r="P5283" s="99"/>
      <c r="Q5283" s="99">
        <f t="shared" si="1627"/>
        <v>140</v>
      </c>
      <c r="R5283" s="99">
        <f t="shared" si="1627"/>
        <v>77350</v>
      </c>
      <c r="S5283" s="99">
        <f t="shared" si="1627"/>
        <v>0</v>
      </c>
      <c r="T5283" s="100">
        <f t="shared" si="1627"/>
        <v>13</v>
      </c>
      <c r="U5283" s="101"/>
      <c r="V5283" s="99">
        <f t="shared" si="1623"/>
        <v>7178.5</v>
      </c>
      <c r="W5283" s="99"/>
      <c r="X5283" s="99">
        <f t="shared" si="1628"/>
        <v>-2</v>
      </c>
      <c r="Y5283" s="99">
        <f t="shared" si="1628"/>
        <v>9</v>
      </c>
      <c r="Z5283" s="99">
        <f t="shared" si="1628"/>
        <v>0</v>
      </c>
      <c r="AA5283" s="99">
        <f t="shared" si="1628"/>
        <v>0</v>
      </c>
      <c r="AB5283" s="99"/>
      <c r="AC5283" s="99">
        <f t="shared" si="1629"/>
        <v>76178.25</v>
      </c>
      <c r="AD5283" s="99">
        <f t="shared" si="1629"/>
        <v>4971</v>
      </c>
      <c r="AE5283" s="73">
        <v>0</v>
      </c>
    </row>
    <row r="5284" spans="1:31">
      <c r="A5284" s="94" t="s">
        <v>213</v>
      </c>
      <c r="B5284" s="6" t="str">
        <f>IFERROR(VLOOKUP(A5284,'Distributor List'!$A$2:$D$77,2,0),"-")</f>
        <v>National</v>
      </c>
      <c r="C5284" s="6" t="str">
        <f>IFERROR(VLOOKUP(A5284,'Distributor List'!$A$2:$D$77,3,0),"-")</f>
        <v>National</v>
      </c>
      <c r="D5284" s="6"/>
      <c r="E5284" s="6" t="str">
        <f>IFERROR(VLOOKUP(A5284,'Distributor List'!$A$2:$D$77,4,0),"-")</f>
        <v>National</v>
      </c>
      <c r="F5284" s="6" t="str">
        <f>IFERROR(VLOOKUP(B5284,'Distributor List'!$A$2:$D$77,4,0),"-")</f>
        <v>-</v>
      </c>
      <c r="G5284" s="6" t="str">
        <f>IFERROR(VLOOKUP(A5284,'Distributor List'!$A$2:$E$77,5,0),"-")</f>
        <v>National</v>
      </c>
      <c r="H5284" s="10" t="s">
        <v>196</v>
      </c>
      <c r="I5284" s="95">
        <v>125</v>
      </c>
      <c r="J5284" s="99">
        <f t="shared" si="1626"/>
        <v>0</v>
      </c>
      <c r="K5284" s="99">
        <f t="shared" si="1626"/>
        <v>184</v>
      </c>
      <c r="L5284" s="99">
        <f t="shared" si="1626"/>
        <v>0</v>
      </c>
      <c r="M5284" s="99">
        <f t="shared" si="1626"/>
        <v>65023.75</v>
      </c>
      <c r="N5284" s="99"/>
      <c r="O5284" s="99"/>
      <c r="P5284" s="99"/>
      <c r="Q5284" s="99">
        <f t="shared" si="1627"/>
        <v>115</v>
      </c>
      <c r="R5284" s="99">
        <f t="shared" si="1627"/>
        <v>32493.75</v>
      </c>
      <c r="S5284" s="99">
        <f t="shared" si="1627"/>
        <v>0</v>
      </c>
      <c r="T5284" s="100">
        <f t="shared" si="1627"/>
        <v>20</v>
      </c>
      <c r="U5284" s="101"/>
      <c r="V5284" s="99">
        <f t="shared" si="1623"/>
        <v>8060</v>
      </c>
      <c r="W5284" s="99"/>
      <c r="X5284" s="99">
        <f t="shared" si="1628"/>
        <v>-1</v>
      </c>
      <c r="Y5284" s="99">
        <f t="shared" si="1628"/>
        <v>0</v>
      </c>
      <c r="Z5284" s="99">
        <f t="shared" si="1628"/>
        <v>0</v>
      </c>
      <c r="AA5284" s="99">
        <f t="shared" si="1628"/>
        <v>0</v>
      </c>
      <c r="AB5284" s="99"/>
      <c r="AC5284" s="99">
        <f t="shared" si="1629"/>
        <v>65023.75</v>
      </c>
      <c r="AD5284" s="99">
        <f t="shared" si="1629"/>
        <v>0</v>
      </c>
      <c r="AE5284" s="73">
        <v>0</v>
      </c>
    </row>
    <row r="5285" spans="1:31">
      <c r="A5285" s="94" t="s">
        <v>213</v>
      </c>
      <c r="B5285" s="6" t="str">
        <f>IFERROR(VLOOKUP(A5285,'Distributor List'!$A$2:$D$77,2,0),"-")</f>
        <v>National</v>
      </c>
      <c r="C5285" s="6" t="str">
        <f>IFERROR(VLOOKUP(A5285,'Distributor List'!$A$2:$D$77,3,0),"-")</f>
        <v>National</v>
      </c>
      <c r="D5285" s="6"/>
      <c r="E5285" s="6" t="str">
        <f>IFERROR(VLOOKUP(A5285,'Distributor List'!$A$2:$D$77,4,0),"-")</f>
        <v>National</v>
      </c>
      <c r="F5285" s="6" t="str">
        <f>IFERROR(VLOOKUP(B5285,'Distributor List'!$A$2:$D$77,4,0),"-")</f>
        <v>-</v>
      </c>
      <c r="G5285" s="6" t="str">
        <f>IFERROR(VLOOKUP(A5285,'Distributor List'!$A$2:$E$77,5,0),"-")</f>
        <v>National</v>
      </c>
      <c r="H5285" s="10" t="s">
        <v>142</v>
      </c>
      <c r="I5285" s="95">
        <v>99</v>
      </c>
      <c r="J5285" s="99">
        <f t="shared" si="1626"/>
        <v>5547</v>
      </c>
      <c r="K5285" s="99">
        <f t="shared" si="1626"/>
        <v>6523</v>
      </c>
      <c r="L5285" s="99">
        <f t="shared" si="1626"/>
        <v>580188</v>
      </c>
      <c r="M5285" s="99">
        <f t="shared" si="1626"/>
        <v>682443</v>
      </c>
      <c r="N5285" s="99"/>
      <c r="O5285" s="99"/>
      <c r="P5285" s="99"/>
      <c r="Q5285" s="99">
        <f t="shared" si="1627"/>
        <v>10430.733999999999</v>
      </c>
      <c r="R5285" s="99">
        <f t="shared" si="1627"/>
        <v>1089866.1630000002</v>
      </c>
      <c r="S5285" s="99">
        <f t="shared" si="1627"/>
        <v>2.6686020588232555</v>
      </c>
      <c r="T5285" s="100">
        <f t="shared" si="1627"/>
        <v>7339</v>
      </c>
      <c r="U5285" s="101"/>
      <c r="V5285" s="99">
        <f t="shared" si="1623"/>
        <v>767985</v>
      </c>
      <c r="W5285" s="99"/>
      <c r="X5285" s="99">
        <f t="shared" si="1628"/>
        <v>-2.0647263326268464</v>
      </c>
      <c r="Y5285" s="99">
        <f t="shared" si="1628"/>
        <v>8320.5</v>
      </c>
      <c r="Z5285" s="99">
        <f t="shared" si="1628"/>
        <v>2331</v>
      </c>
      <c r="AA5285" s="99">
        <f t="shared" si="1628"/>
        <v>242958</v>
      </c>
      <c r="AB5285" s="99"/>
      <c r="AC5285" s="99">
        <f t="shared" si="1629"/>
        <v>55119</v>
      </c>
      <c r="AD5285" s="99">
        <f t="shared" si="1629"/>
        <v>870282</v>
      </c>
      <c r="AE5285" s="73">
        <v>0</v>
      </c>
    </row>
    <row r="5286" spans="1:31">
      <c r="A5286" s="94" t="s">
        <v>213</v>
      </c>
      <c r="B5286" s="6" t="str">
        <f>IFERROR(VLOOKUP(A5286,'Distributor List'!$A$2:$D$77,2,0),"-")</f>
        <v>National</v>
      </c>
      <c r="C5286" s="6" t="str">
        <f>IFERROR(VLOOKUP(A5286,'Distributor List'!$A$2:$D$77,3,0),"-")</f>
        <v>National</v>
      </c>
      <c r="D5286" s="6"/>
      <c r="E5286" s="6" t="str">
        <f>IFERROR(VLOOKUP(A5286,'Distributor List'!$A$2:$D$77,4,0),"-")</f>
        <v>National</v>
      </c>
      <c r="F5286" s="6" t="str">
        <f>IFERROR(VLOOKUP(B5286,'Distributor List'!$A$2:$D$77,4,0),"-")</f>
        <v>-</v>
      </c>
      <c r="G5286" s="6" t="str">
        <f>IFERROR(VLOOKUP(A5286,'Distributor List'!$A$2:$E$77,5,0),"-")</f>
        <v>National</v>
      </c>
      <c r="H5286" s="10" t="s">
        <v>197</v>
      </c>
      <c r="I5286" s="95">
        <v>53</v>
      </c>
      <c r="J5286" s="99">
        <f t="shared" si="1626"/>
        <v>77</v>
      </c>
      <c r="K5286" s="99">
        <f t="shared" si="1626"/>
        <v>313</v>
      </c>
      <c r="L5286" s="99">
        <f t="shared" si="1626"/>
        <v>4081</v>
      </c>
      <c r="M5286" s="99">
        <f t="shared" si="1626"/>
        <v>16589</v>
      </c>
      <c r="N5286" s="99"/>
      <c r="O5286" s="99"/>
      <c r="P5286" s="99"/>
      <c r="Q5286" s="99">
        <f t="shared" si="1627"/>
        <v>0</v>
      </c>
      <c r="R5286" s="99">
        <f t="shared" si="1627"/>
        <v>0</v>
      </c>
      <c r="S5286" s="99">
        <f t="shared" si="1627"/>
        <v>0</v>
      </c>
      <c r="T5286" s="100">
        <f t="shared" si="1627"/>
        <v>24</v>
      </c>
      <c r="U5286" s="101"/>
      <c r="V5286" s="99">
        <f t="shared" si="1623"/>
        <v>1272</v>
      </c>
      <c r="W5286" s="99"/>
      <c r="X5286" s="99">
        <f t="shared" si="1628"/>
        <v>3.75</v>
      </c>
      <c r="Y5286" s="99">
        <f t="shared" si="1628"/>
        <v>115.5</v>
      </c>
      <c r="Z5286" s="99">
        <f t="shared" si="1628"/>
        <v>94.5</v>
      </c>
      <c r="AA5286" s="99">
        <f t="shared" si="1628"/>
        <v>5008.5</v>
      </c>
      <c r="AB5286" s="99"/>
      <c r="AC5286" s="99">
        <f t="shared" si="1629"/>
        <v>15476</v>
      </c>
      <c r="AD5286" s="99">
        <f t="shared" si="1629"/>
        <v>6121.5</v>
      </c>
      <c r="AE5286" s="73">
        <v>0</v>
      </c>
    </row>
    <row r="5287" spans="1:31">
      <c r="A5287" s="94" t="s">
        <v>213</v>
      </c>
      <c r="B5287" s="6" t="str">
        <f>IFERROR(VLOOKUP(A5287,'Distributor List'!$A$2:$D$77,2,0),"-")</f>
        <v>National</v>
      </c>
      <c r="C5287" s="6" t="str">
        <f>IFERROR(VLOOKUP(A5287,'Distributor List'!$A$2:$D$77,3,0),"-")</f>
        <v>National</v>
      </c>
      <c r="D5287" s="6"/>
      <c r="E5287" s="6" t="str">
        <f>IFERROR(VLOOKUP(A5287,'Distributor List'!$A$2:$D$77,4,0),"-")</f>
        <v>National</v>
      </c>
      <c r="F5287" s="6" t="str">
        <f>IFERROR(VLOOKUP(B5287,'Distributor List'!$A$2:$D$77,4,0),"-")</f>
        <v>-</v>
      </c>
      <c r="G5287" s="6" t="str">
        <f>IFERROR(VLOOKUP(A5287,'Distributor List'!$A$2:$E$77,5,0),"-")</f>
        <v>National</v>
      </c>
      <c r="H5287" s="10" t="s">
        <v>198</v>
      </c>
      <c r="I5287" s="95">
        <v>69</v>
      </c>
      <c r="J5287" s="99">
        <f t="shared" si="1626"/>
        <v>0</v>
      </c>
      <c r="K5287" s="99">
        <f t="shared" si="1626"/>
        <v>0</v>
      </c>
      <c r="L5287" s="99">
        <f t="shared" si="1626"/>
        <v>0</v>
      </c>
      <c r="M5287" s="99">
        <f t="shared" si="1626"/>
        <v>0</v>
      </c>
      <c r="N5287" s="99"/>
      <c r="O5287" s="99"/>
      <c r="P5287" s="99"/>
      <c r="Q5287" s="99">
        <f t="shared" si="1627"/>
        <v>0</v>
      </c>
      <c r="R5287" s="99">
        <f t="shared" si="1627"/>
        <v>0</v>
      </c>
      <c r="S5287" s="99">
        <f t="shared" si="1627"/>
        <v>0</v>
      </c>
      <c r="T5287" s="100">
        <f t="shared" si="1627"/>
        <v>14</v>
      </c>
      <c r="U5287" s="101"/>
      <c r="V5287" s="99">
        <f t="shared" si="1623"/>
        <v>966</v>
      </c>
      <c r="W5287" s="99"/>
      <c r="X5287" s="99">
        <f t="shared" si="1628"/>
        <v>-1</v>
      </c>
      <c r="Y5287" s="99">
        <f t="shared" si="1628"/>
        <v>0</v>
      </c>
      <c r="Z5287" s="99">
        <f t="shared" si="1628"/>
        <v>0</v>
      </c>
      <c r="AA5287" s="99">
        <f t="shared" si="1628"/>
        <v>0</v>
      </c>
      <c r="AB5287" s="99"/>
      <c r="AC5287" s="99">
        <f t="shared" si="1629"/>
        <v>0</v>
      </c>
      <c r="AD5287" s="99">
        <f t="shared" si="1629"/>
        <v>0</v>
      </c>
      <c r="AE5287" s="73">
        <v>0</v>
      </c>
    </row>
    <row r="5288" spans="1:31">
      <c r="A5288" s="94" t="s">
        <v>213</v>
      </c>
      <c r="B5288" s="6" t="str">
        <f>IFERROR(VLOOKUP(A5288,'Distributor List'!$A$2:$D$77,2,0),"-")</f>
        <v>National</v>
      </c>
      <c r="C5288" s="6" t="str">
        <f>IFERROR(VLOOKUP(A5288,'Distributor List'!$A$2:$D$77,3,0),"-")</f>
        <v>National</v>
      </c>
      <c r="D5288" s="6"/>
      <c r="E5288" s="6" t="str">
        <f>IFERROR(VLOOKUP(A5288,'Distributor List'!$A$2:$D$77,4,0),"-")</f>
        <v>National</v>
      </c>
      <c r="F5288" s="6" t="str">
        <f>IFERROR(VLOOKUP(B5288,'Distributor List'!$A$2:$D$77,4,0),"-")</f>
        <v>-</v>
      </c>
      <c r="G5288" s="6" t="str">
        <f>IFERROR(VLOOKUP(A5288,'Distributor List'!$A$2:$E$77,5,0),"-")</f>
        <v>National</v>
      </c>
      <c r="H5288" s="10" t="s">
        <v>199</v>
      </c>
      <c r="I5288" s="95">
        <v>90</v>
      </c>
      <c r="J5288" s="99">
        <f t="shared" si="1626"/>
        <v>0</v>
      </c>
      <c r="K5288" s="99">
        <f t="shared" si="1626"/>
        <v>3</v>
      </c>
      <c r="L5288" s="99">
        <f t="shared" si="1626"/>
        <v>0</v>
      </c>
      <c r="M5288" s="99">
        <f t="shared" si="1626"/>
        <v>270</v>
      </c>
      <c r="N5288" s="99"/>
      <c r="O5288" s="99"/>
      <c r="P5288" s="99"/>
      <c r="Q5288" s="99">
        <f t="shared" si="1627"/>
        <v>0</v>
      </c>
      <c r="R5288" s="99">
        <f t="shared" si="1627"/>
        <v>0</v>
      </c>
      <c r="S5288" s="99">
        <f t="shared" si="1627"/>
        <v>0</v>
      </c>
      <c r="T5288" s="100">
        <f t="shared" si="1627"/>
        <v>0</v>
      </c>
      <c r="U5288" s="101"/>
      <c r="V5288" s="99">
        <f t="shared" si="1623"/>
        <v>0</v>
      </c>
      <c r="W5288" s="99"/>
      <c r="X5288" s="99">
        <f t="shared" si="1628"/>
        <v>0</v>
      </c>
      <c r="Y5288" s="99">
        <f t="shared" si="1628"/>
        <v>0</v>
      </c>
      <c r="Z5288" s="99">
        <f t="shared" si="1628"/>
        <v>0</v>
      </c>
      <c r="AA5288" s="99">
        <f t="shared" si="1628"/>
        <v>0</v>
      </c>
      <c r="AB5288" s="99"/>
      <c r="AC5288" s="99">
        <f t="shared" si="1629"/>
        <v>270</v>
      </c>
      <c r="AD5288" s="99">
        <f t="shared" si="1629"/>
        <v>0</v>
      </c>
      <c r="AE5288" s="73">
        <v>0</v>
      </c>
    </row>
  </sheetData>
  <autoFilter ref="A3:AE5243"/>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H68"/>
  <sheetViews>
    <sheetView showGridLines="0" topLeftCell="A4" zoomScale="115" zoomScaleNormal="115" workbookViewId="0">
      <selection activeCell="H19" sqref="H19:H21"/>
    </sheetView>
  </sheetViews>
  <sheetFormatPr defaultColWidth="9" defaultRowHeight="15"/>
  <cols>
    <col min="1" max="1" width="20.5703125" customWidth="1"/>
    <col min="2" max="2" width="9.28515625" customWidth="1"/>
    <col min="3" max="3" width="24.140625" customWidth="1"/>
    <col min="4" max="4" width="8" style="48" customWidth="1"/>
    <col min="5" max="5" width="9.85546875" customWidth="1"/>
    <col min="6" max="6" width="8.7109375" customWidth="1"/>
    <col min="7" max="8" width="11.5703125" customWidth="1"/>
    <col min="11" max="11" width="20.28515625" customWidth="1"/>
  </cols>
  <sheetData>
    <row r="1" spans="1:8" ht="17.45" customHeight="1">
      <c r="A1" s="231" t="s">
        <v>231</v>
      </c>
      <c r="B1" s="231"/>
      <c r="C1" s="231"/>
      <c r="D1" s="231"/>
      <c r="E1" s="231"/>
      <c r="F1" s="231"/>
      <c r="G1" s="231"/>
    </row>
    <row r="2" spans="1:8" ht="17.45" customHeight="1">
      <c r="A2" s="231"/>
      <c r="B2" s="231"/>
      <c r="C2" s="231"/>
      <c r="D2" s="231"/>
      <c r="E2" s="231"/>
      <c r="F2" s="231"/>
      <c r="G2" s="231"/>
    </row>
    <row r="3" spans="1:8" ht="47.25" customHeight="1">
      <c r="A3" s="49" t="s">
        <v>138</v>
      </c>
      <c r="B3" s="50" t="s">
        <v>232</v>
      </c>
      <c r="C3" s="49" t="s">
        <v>233</v>
      </c>
      <c r="D3" s="50" t="s">
        <v>234</v>
      </c>
      <c r="E3" s="50" t="s">
        <v>235</v>
      </c>
      <c r="F3" s="51" t="s">
        <v>236</v>
      </c>
      <c r="G3" s="51" t="s">
        <v>237</v>
      </c>
      <c r="H3" s="51" t="s">
        <v>16</v>
      </c>
    </row>
    <row r="4" spans="1:8">
      <c r="A4" s="52" t="s">
        <v>214</v>
      </c>
      <c r="B4" s="53">
        <v>35</v>
      </c>
      <c r="C4" s="8" t="s">
        <v>238</v>
      </c>
      <c r="D4" s="54">
        <v>350</v>
      </c>
      <c r="E4" s="55">
        <f>B4*0.1</f>
        <v>3.5</v>
      </c>
      <c r="F4" s="55">
        <f>B4*90%</f>
        <v>31.5</v>
      </c>
      <c r="G4" s="55">
        <f>F4*1%+F4</f>
        <v>31.815000000000001</v>
      </c>
      <c r="H4" s="55" t="s">
        <v>239</v>
      </c>
    </row>
    <row r="5" spans="1:8">
      <c r="A5" s="52" t="s">
        <v>215</v>
      </c>
      <c r="B5" s="53">
        <v>85</v>
      </c>
      <c r="C5" s="8" t="s">
        <v>240</v>
      </c>
      <c r="D5" s="54">
        <v>400</v>
      </c>
      <c r="E5" s="55">
        <f t="shared" ref="E5:E36" si="0">B5*0.1</f>
        <v>8.5</v>
      </c>
      <c r="F5" s="55">
        <f t="shared" ref="F5:F36" si="1">B5*90%</f>
        <v>76.5</v>
      </c>
      <c r="G5" s="55">
        <f>F5*1%+F5</f>
        <v>77.265000000000001</v>
      </c>
      <c r="H5" s="55" t="s">
        <v>239</v>
      </c>
    </row>
    <row r="6" spans="1:8">
      <c r="A6" s="52" t="s">
        <v>216</v>
      </c>
      <c r="B6" s="53">
        <v>130</v>
      </c>
      <c r="C6" s="8" t="s">
        <v>240</v>
      </c>
      <c r="D6" s="54">
        <v>400</v>
      </c>
      <c r="E6" s="55">
        <f t="shared" si="0"/>
        <v>13</v>
      </c>
      <c r="F6" s="55">
        <f t="shared" si="1"/>
        <v>117</v>
      </c>
      <c r="G6" s="55">
        <f t="shared" ref="G6:G36" si="2">F6*1%+F6</f>
        <v>118.17</v>
      </c>
      <c r="H6" s="55" t="s">
        <v>239</v>
      </c>
    </row>
    <row r="7" spans="1:8">
      <c r="A7" s="52" t="s">
        <v>217</v>
      </c>
      <c r="B7" s="53">
        <v>45</v>
      </c>
      <c r="C7" s="8" t="s">
        <v>241</v>
      </c>
      <c r="D7" s="54">
        <v>400</v>
      </c>
      <c r="E7" s="55">
        <f t="shared" si="0"/>
        <v>4.5</v>
      </c>
      <c r="F7" s="55">
        <f t="shared" si="1"/>
        <v>40.5</v>
      </c>
      <c r="G7" s="55">
        <f t="shared" si="2"/>
        <v>40.905000000000001</v>
      </c>
      <c r="H7" s="55" t="s">
        <v>239</v>
      </c>
    </row>
    <row r="8" spans="1:8">
      <c r="A8" s="52" t="s">
        <v>218</v>
      </c>
      <c r="B8" s="53">
        <v>180</v>
      </c>
      <c r="C8" s="8" t="s">
        <v>242</v>
      </c>
      <c r="D8" s="54">
        <v>216</v>
      </c>
      <c r="E8" s="55">
        <f t="shared" si="0"/>
        <v>18</v>
      </c>
      <c r="F8" s="55">
        <f t="shared" si="1"/>
        <v>162</v>
      </c>
      <c r="G8" s="55">
        <f t="shared" si="2"/>
        <v>163.62</v>
      </c>
      <c r="H8" s="55" t="s">
        <v>239</v>
      </c>
    </row>
    <row r="9" spans="1:8">
      <c r="A9" s="52" t="s">
        <v>219</v>
      </c>
      <c r="B9" s="53">
        <v>70</v>
      </c>
      <c r="C9" s="8" t="s">
        <v>243</v>
      </c>
      <c r="D9" s="54">
        <v>200</v>
      </c>
      <c r="E9" s="55">
        <f t="shared" si="0"/>
        <v>7</v>
      </c>
      <c r="F9" s="55">
        <f t="shared" si="1"/>
        <v>63</v>
      </c>
      <c r="G9" s="55">
        <f t="shared" si="2"/>
        <v>63.63</v>
      </c>
      <c r="H9" s="55" t="s">
        <v>239</v>
      </c>
    </row>
    <row r="10" spans="1:8">
      <c r="A10" s="52" t="s">
        <v>220</v>
      </c>
      <c r="B10" s="53">
        <v>58</v>
      </c>
      <c r="C10" s="8" t="s">
        <v>243</v>
      </c>
      <c r="D10" s="54">
        <v>200</v>
      </c>
      <c r="E10" s="55">
        <f t="shared" si="0"/>
        <v>5.8</v>
      </c>
      <c r="F10" s="55">
        <f t="shared" si="1"/>
        <v>52.2</v>
      </c>
      <c r="G10" s="55">
        <f t="shared" si="2"/>
        <v>52.722000000000001</v>
      </c>
      <c r="H10" s="55" t="s">
        <v>239</v>
      </c>
    </row>
    <row r="11" spans="1:8">
      <c r="A11" s="52" t="s">
        <v>221</v>
      </c>
      <c r="B11" s="53">
        <v>230</v>
      </c>
      <c r="C11" s="8" t="s">
        <v>244</v>
      </c>
      <c r="D11" s="54">
        <v>250</v>
      </c>
      <c r="E11" s="55">
        <f t="shared" si="0"/>
        <v>23</v>
      </c>
      <c r="F11" s="55">
        <f t="shared" si="1"/>
        <v>207</v>
      </c>
      <c r="G11" s="55">
        <f t="shared" si="2"/>
        <v>209.07</v>
      </c>
      <c r="H11" s="55" t="s">
        <v>239</v>
      </c>
    </row>
    <row r="12" spans="1:8">
      <c r="A12" s="52" t="s">
        <v>222</v>
      </c>
      <c r="B12" s="53">
        <v>250</v>
      </c>
      <c r="C12" s="8" t="s">
        <v>244</v>
      </c>
      <c r="D12" s="54">
        <v>250</v>
      </c>
      <c r="E12" s="55">
        <f t="shared" si="0"/>
        <v>25</v>
      </c>
      <c r="F12" s="55">
        <f t="shared" si="1"/>
        <v>225</v>
      </c>
      <c r="G12" s="55">
        <f t="shared" si="2"/>
        <v>227.25</v>
      </c>
      <c r="H12" s="55" t="s">
        <v>239</v>
      </c>
    </row>
    <row r="13" spans="1:8">
      <c r="A13" s="52" t="s">
        <v>223</v>
      </c>
      <c r="B13" s="53">
        <v>400</v>
      </c>
      <c r="C13" s="8" t="s">
        <v>245</v>
      </c>
      <c r="D13" s="54">
        <v>100</v>
      </c>
      <c r="E13" s="55">
        <f t="shared" si="0"/>
        <v>40</v>
      </c>
      <c r="F13" s="55">
        <f t="shared" si="1"/>
        <v>360</v>
      </c>
      <c r="G13" s="55">
        <f t="shared" si="2"/>
        <v>363.6</v>
      </c>
      <c r="H13" s="55" t="s">
        <v>239</v>
      </c>
    </row>
    <row r="14" spans="1:8">
      <c r="A14" s="52" t="s">
        <v>224</v>
      </c>
      <c r="B14" s="53">
        <v>95</v>
      </c>
      <c r="C14" s="8" t="s">
        <v>246</v>
      </c>
      <c r="D14" s="54">
        <v>200</v>
      </c>
      <c r="E14" s="55">
        <f t="shared" si="0"/>
        <v>9.5</v>
      </c>
      <c r="F14" s="55">
        <f t="shared" si="1"/>
        <v>85.5</v>
      </c>
      <c r="G14" s="55">
        <f t="shared" si="2"/>
        <v>86.355000000000004</v>
      </c>
      <c r="H14" s="55" t="s">
        <v>239</v>
      </c>
    </row>
    <row r="15" spans="1:8">
      <c r="A15" s="52" t="s">
        <v>225</v>
      </c>
      <c r="B15" s="53">
        <v>72</v>
      </c>
      <c r="C15" s="8" t="s">
        <v>246</v>
      </c>
      <c r="D15" s="54">
        <v>200</v>
      </c>
      <c r="E15" s="55">
        <f t="shared" si="0"/>
        <v>7.2</v>
      </c>
      <c r="F15" s="55">
        <f t="shared" si="1"/>
        <v>64.8</v>
      </c>
      <c r="G15" s="55">
        <f t="shared" si="2"/>
        <v>65.447999999999993</v>
      </c>
      <c r="H15" s="55" t="s">
        <v>239</v>
      </c>
    </row>
    <row r="16" spans="1:8">
      <c r="A16" s="52" t="s">
        <v>226</v>
      </c>
      <c r="B16" s="53">
        <v>81</v>
      </c>
      <c r="C16" s="8" t="s">
        <v>246</v>
      </c>
      <c r="D16" s="54">
        <v>200</v>
      </c>
      <c r="E16" s="55">
        <f t="shared" si="0"/>
        <v>8.1</v>
      </c>
      <c r="F16" s="55">
        <f t="shared" si="1"/>
        <v>72.900000000000006</v>
      </c>
      <c r="G16" s="55">
        <f t="shared" si="2"/>
        <v>73.629000000000005</v>
      </c>
      <c r="H16" s="55" t="s">
        <v>239</v>
      </c>
    </row>
    <row r="17" spans="1:8">
      <c r="A17" s="52" t="s">
        <v>212</v>
      </c>
      <c r="B17" s="53">
        <v>54</v>
      </c>
      <c r="C17" s="8" t="s">
        <v>247</v>
      </c>
      <c r="D17" s="54">
        <v>192</v>
      </c>
      <c r="E17" s="55">
        <f t="shared" si="0"/>
        <v>5.4</v>
      </c>
      <c r="F17" s="55">
        <f t="shared" si="1"/>
        <v>48.6</v>
      </c>
      <c r="G17" s="55">
        <f t="shared" si="2"/>
        <v>49.085999999999999</v>
      </c>
      <c r="H17" s="55" t="s">
        <v>17</v>
      </c>
    </row>
    <row r="18" spans="1:8">
      <c r="A18" s="52" t="s">
        <v>11</v>
      </c>
      <c r="B18" s="53">
        <v>70</v>
      </c>
      <c r="C18" s="8" t="s">
        <v>247</v>
      </c>
      <c r="D18" s="54">
        <v>192</v>
      </c>
      <c r="E18" s="55">
        <f t="shared" si="0"/>
        <v>7</v>
      </c>
      <c r="F18" s="55">
        <f t="shared" si="1"/>
        <v>63</v>
      </c>
      <c r="G18" s="55">
        <f t="shared" si="2"/>
        <v>63.63</v>
      </c>
      <c r="H18" s="55" t="s">
        <v>17</v>
      </c>
    </row>
    <row r="19" spans="1:8">
      <c r="A19" s="52" t="s">
        <v>177</v>
      </c>
      <c r="B19" s="53">
        <v>92</v>
      </c>
      <c r="C19" s="8" t="s">
        <v>247</v>
      </c>
      <c r="D19" s="54">
        <v>192</v>
      </c>
      <c r="E19" s="55">
        <f t="shared" si="0"/>
        <v>9.1999999999999993</v>
      </c>
      <c r="F19" s="55">
        <f t="shared" si="1"/>
        <v>82.8</v>
      </c>
      <c r="G19" s="55">
        <f t="shared" si="2"/>
        <v>83.628</v>
      </c>
      <c r="H19" s="55" t="s">
        <v>43</v>
      </c>
    </row>
    <row r="20" spans="1:8">
      <c r="A20" s="52" t="s">
        <v>175</v>
      </c>
      <c r="B20" s="53">
        <v>54</v>
      </c>
      <c r="C20" s="8" t="s">
        <v>247</v>
      </c>
      <c r="D20" s="54">
        <v>192</v>
      </c>
      <c r="E20" s="55">
        <f t="shared" ref="E20:E22" si="3">B20*0.1</f>
        <v>5.4</v>
      </c>
      <c r="F20" s="55">
        <f t="shared" ref="F20:F22" si="4">B20*90%</f>
        <v>48.6</v>
      </c>
      <c r="G20" s="55">
        <f t="shared" ref="G20:G22" si="5">F20*1%+F20</f>
        <v>49.085999999999999</v>
      </c>
      <c r="H20" s="55" t="s">
        <v>43</v>
      </c>
    </row>
    <row r="21" spans="1:8">
      <c r="A21" s="52" t="s">
        <v>176</v>
      </c>
      <c r="B21" s="53">
        <v>70</v>
      </c>
      <c r="C21" s="8" t="s">
        <v>247</v>
      </c>
      <c r="D21" s="54">
        <v>192</v>
      </c>
      <c r="E21" s="55">
        <f t="shared" si="3"/>
        <v>7</v>
      </c>
      <c r="F21" s="55">
        <f t="shared" si="4"/>
        <v>63</v>
      </c>
      <c r="G21" s="55">
        <f t="shared" si="5"/>
        <v>63.63</v>
      </c>
      <c r="H21" s="55" t="s">
        <v>43</v>
      </c>
    </row>
    <row r="22" spans="1:8">
      <c r="A22" s="52" t="s">
        <v>143</v>
      </c>
      <c r="B22" s="53">
        <v>92</v>
      </c>
      <c r="C22" s="8" t="s">
        <v>247</v>
      </c>
      <c r="D22" s="54">
        <v>192</v>
      </c>
      <c r="E22" s="55">
        <f t="shared" si="3"/>
        <v>9.1999999999999993</v>
      </c>
      <c r="F22" s="55">
        <f t="shared" si="4"/>
        <v>82.8</v>
      </c>
      <c r="G22" s="55">
        <f t="shared" si="5"/>
        <v>83.628</v>
      </c>
      <c r="H22" s="55" t="s">
        <v>17</v>
      </c>
    </row>
    <row r="23" spans="1:8">
      <c r="A23" s="52" t="s">
        <v>178</v>
      </c>
      <c r="B23" s="53">
        <v>140</v>
      </c>
      <c r="C23" s="8" t="s">
        <v>248</v>
      </c>
      <c r="D23" s="54">
        <v>192</v>
      </c>
      <c r="E23" s="55">
        <f t="shared" si="0"/>
        <v>14</v>
      </c>
      <c r="F23" s="55">
        <f t="shared" si="1"/>
        <v>126</v>
      </c>
      <c r="G23" s="55">
        <f t="shared" si="2"/>
        <v>127.26</v>
      </c>
      <c r="H23" s="55" t="s">
        <v>43</v>
      </c>
    </row>
    <row r="24" spans="1:8">
      <c r="A24" s="52" t="s">
        <v>179</v>
      </c>
      <c r="B24" s="53">
        <v>210</v>
      </c>
      <c r="C24" s="8" t="s">
        <v>248</v>
      </c>
      <c r="D24" s="54">
        <v>192</v>
      </c>
      <c r="E24" s="55">
        <f t="shared" si="0"/>
        <v>21</v>
      </c>
      <c r="F24" s="55">
        <f t="shared" si="1"/>
        <v>189</v>
      </c>
      <c r="G24" s="55">
        <f t="shared" si="2"/>
        <v>190.89</v>
      </c>
      <c r="H24" s="55" t="s">
        <v>43</v>
      </c>
    </row>
    <row r="25" spans="1:8">
      <c r="A25" s="52" t="s">
        <v>180</v>
      </c>
      <c r="B25" s="53">
        <v>235</v>
      </c>
      <c r="C25" s="8" t="s">
        <v>249</v>
      </c>
      <c r="D25" s="54">
        <v>200</v>
      </c>
      <c r="E25" s="55">
        <f t="shared" si="0"/>
        <v>23.5</v>
      </c>
      <c r="F25" s="55">
        <f t="shared" si="1"/>
        <v>211.5</v>
      </c>
      <c r="G25" s="55">
        <f t="shared" si="2"/>
        <v>213.61500000000001</v>
      </c>
      <c r="H25" s="55" t="s">
        <v>17</v>
      </c>
    </row>
    <row r="26" spans="1:8">
      <c r="A26" s="52" t="s">
        <v>181</v>
      </c>
      <c r="B26" s="53">
        <v>580</v>
      </c>
      <c r="C26" s="8" t="s">
        <v>249</v>
      </c>
      <c r="D26" s="54">
        <v>100</v>
      </c>
      <c r="E26" s="55">
        <f t="shared" si="0"/>
        <v>58</v>
      </c>
      <c r="F26" s="55">
        <f t="shared" si="1"/>
        <v>522</v>
      </c>
      <c r="G26" s="55">
        <f t="shared" si="2"/>
        <v>527.22</v>
      </c>
      <c r="H26" s="55" t="s">
        <v>17</v>
      </c>
    </row>
    <row r="27" spans="1:8">
      <c r="A27" s="52" t="s">
        <v>182</v>
      </c>
      <c r="B27" s="53">
        <v>56</v>
      </c>
      <c r="C27" s="8" t="s">
        <v>250</v>
      </c>
      <c r="D27" s="54">
        <v>208</v>
      </c>
      <c r="E27" s="55">
        <f t="shared" si="0"/>
        <v>5.6</v>
      </c>
      <c r="F27" s="55">
        <f t="shared" si="1"/>
        <v>50.4</v>
      </c>
      <c r="G27" s="55">
        <f t="shared" si="2"/>
        <v>50.904000000000003</v>
      </c>
      <c r="H27" s="55" t="s">
        <v>17</v>
      </c>
    </row>
    <row r="28" spans="1:8">
      <c r="A28" s="52" t="s">
        <v>183</v>
      </c>
      <c r="B28" s="53">
        <v>72</v>
      </c>
      <c r="C28" s="8" t="s">
        <v>250</v>
      </c>
      <c r="D28" s="54">
        <v>208</v>
      </c>
      <c r="E28" s="55">
        <f t="shared" si="0"/>
        <v>7.2</v>
      </c>
      <c r="F28" s="55">
        <f t="shared" si="1"/>
        <v>64.8</v>
      </c>
      <c r="G28" s="55">
        <f t="shared" si="2"/>
        <v>65.447999999999993</v>
      </c>
      <c r="H28" s="55" t="s">
        <v>17</v>
      </c>
    </row>
    <row r="29" spans="1:8">
      <c r="A29" s="52" t="s">
        <v>184</v>
      </c>
      <c r="B29" s="53">
        <v>105</v>
      </c>
      <c r="C29" s="8" t="s">
        <v>250</v>
      </c>
      <c r="D29" s="54">
        <v>208</v>
      </c>
      <c r="E29" s="55">
        <f t="shared" si="0"/>
        <v>10.5</v>
      </c>
      <c r="F29" s="55">
        <f t="shared" si="1"/>
        <v>94.5</v>
      </c>
      <c r="G29" s="55">
        <f t="shared" si="2"/>
        <v>95.444999999999993</v>
      </c>
      <c r="H29" s="55" t="s">
        <v>17</v>
      </c>
    </row>
    <row r="30" spans="1:8">
      <c r="A30" s="52" t="s">
        <v>185</v>
      </c>
      <c r="B30" s="53">
        <v>140</v>
      </c>
      <c r="C30" s="8" t="s">
        <v>251</v>
      </c>
      <c r="D30" s="54">
        <v>100</v>
      </c>
      <c r="E30" s="55">
        <f t="shared" si="0"/>
        <v>14</v>
      </c>
      <c r="F30" s="55">
        <f t="shared" si="1"/>
        <v>126</v>
      </c>
      <c r="G30" s="55">
        <f t="shared" si="2"/>
        <v>127.26</v>
      </c>
      <c r="H30" s="55" t="s">
        <v>17</v>
      </c>
    </row>
    <row r="31" spans="1:8">
      <c r="A31" s="52" t="s">
        <v>186</v>
      </c>
      <c r="B31" s="53">
        <v>199</v>
      </c>
      <c r="C31" s="8" t="s">
        <v>251</v>
      </c>
      <c r="D31" s="54">
        <v>100</v>
      </c>
      <c r="E31" s="55">
        <f t="shared" si="0"/>
        <v>19.899999999999999</v>
      </c>
      <c r="F31" s="55">
        <f t="shared" si="1"/>
        <v>179.1</v>
      </c>
      <c r="G31" s="55">
        <f t="shared" si="2"/>
        <v>180.89099999999999</v>
      </c>
      <c r="H31" s="55" t="s">
        <v>17</v>
      </c>
    </row>
    <row r="32" spans="1:8">
      <c r="A32" s="52" t="s">
        <v>227</v>
      </c>
      <c r="B32" s="53">
        <v>99</v>
      </c>
      <c r="C32" s="8" t="s">
        <v>252</v>
      </c>
      <c r="D32" s="54">
        <v>200</v>
      </c>
      <c r="E32" s="55">
        <f t="shared" si="0"/>
        <v>9.9</v>
      </c>
      <c r="F32" s="55">
        <f t="shared" si="1"/>
        <v>89.1</v>
      </c>
      <c r="G32" s="55">
        <f t="shared" si="2"/>
        <v>89.991</v>
      </c>
      <c r="H32" s="55" t="s">
        <v>239</v>
      </c>
    </row>
    <row r="33" spans="1:8">
      <c r="A33" s="52" t="s">
        <v>228</v>
      </c>
      <c r="B33" s="53">
        <v>80</v>
      </c>
      <c r="C33" s="8" t="s">
        <v>253</v>
      </c>
      <c r="D33" s="54">
        <v>110</v>
      </c>
      <c r="E33" s="55">
        <f t="shared" si="0"/>
        <v>8</v>
      </c>
      <c r="F33" s="55">
        <f t="shared" si="1"/>
        <v>72</v>
      </c>
      <c r="G33" s="55">
        <f t="shared" si="2"/>
        <v>72.72</v>
      </c>
      <c r="H33" s="55" t="s">
        <v>239</v>
      </c>
    </row>
    <row r="34" spans="1:8">
      <c r="A34" s="52" t="s">
        <v>147</v>
      </c>
      <c r="B34" s="53">
        <v>170</v>
      </c>
      <c r="C34" s="8"/>
      <c r="D34" s="54">
        <v>200</v>
      </c>
      <c r="E34" s="55">
        <f t="shared" si="0"/>
        <v>17</v>
      </c>
      <c r="F34" s="55">
        <f t="shared" si="1"/>
        <v>153</v>
      </c>
      <c r="G34" s="55">
        <f t="shared" si="2"/>
        <v>154.53</v>
      </c>
      <c r="H34" s="55" t="s">
        <v>17</v>
      </c>
    </row>
    <row r="35" spans="1:8">
      <c r="A35" s="52" t="s">
        <v>229</v>
      </c>
      <c r="B35" s="53">
        <v>90</v>
      </c>
      <c r="C35" s="8" t="s">
        <v>254</v>
      </c>
      <c r="D35" s="54">
        <v>110</v>
      </c>
      <c r="E35" s="55">
        <f t="shared" si="0"/>
        <v>9</v>
      </c>
      <c r="F35" s="55">
        <f t="shared" si="1"/>
        <v>81</v>
      </c>
      <c r="G35" s="55">
        <f t="shared" si="2"/>
        <v>81.81</v>
      </c>
      <c r="H35" s="55" t="s">
        <v>239</v>
      </c>
    </row>
    <row r="36" spans="1:8">
      <c r="A36" s="52" t="s">
        <v>230</v>
      </c>
      <c r="B36" s="53">
        <v>99</v>
      </c>
      <c r="C36" s="8" t="s">
        <v>255</v>
      </c>
      <c r="D36" s="54">
        <v>110</v>
      </c>
      <c r="E36" s="55">
        <f t="shared" si="0"/>
        <v>9.9</v>
      </c>
      <c r="F36" s="55">
        <f t="shared" si="1"/>
        <v>89.1</v>
      </c>
      <c r="G36" s="55">
        <f t="shared" si="2"/>
        <v>89.991</v>
      </c>
      <c r="H36" s="55" t="s">
        <v>239</v>
      </c>
    </row>
    <row r="37" spans="1:8">
      <c r="A37" s="10" t="s">
        <v>187</v>
      </c>
      <c r="B37" s="55">
        <v>170</v>
      </c>
      <c r="C37" s="5" t="s">
        <v>256</v>
      </c>
      <c r="D37" s="54">
        <v>180</v>
      </c>
      <c r="E37" s="55">
        <f t="shared" ref="E37:E68" si="6">B37*0.1</f>
        <v>17</v>
      </c>
      <c r="F37" s="55">
        <f t="shared" ref="F37:F68" si="7">B37*90%</f>
        <v>153</v>
      </c>
      <c r="G37" s="55">
        <f t="shared" ref="G37:G68" si="8">F37*1%+F37</f>
        <v>154.53</v>
      </c>
      <c r="H37" s="55" t="s">
        <v>43</v>
      </c>
    </row>
    <row r="38" spans="1:8">
      <c r="A38" s="10" t="s">
        <v>188</v>
      </c>
      <c r="B38" s="55">
        <v>99</v>
      </c>
      <c r="C38" s="5" t="s">
        <v>257</v>
      </c>
      <c r="D38" s="54">
        <v>100</v>
      </c>
      <c r="E38" s="55">
        <f t="shared" si="6"/>
        <v>9.9</v>
      </c>
      <c r="F38" s="55">
        <f t="shared" si="7"/>
        <v>89.1</v>
      </c>
      <c r="G38" s="55">
        <f t="shared" si="8"/>
        <v>89.991</v>
      </c>
      <c r="H38" s="55" t="s">
        <v>17</v>
      </c>
    </row>
    <row r="39" spans="1:8">
      <c r="A39" s="10" t="s">
        <v>201</v>
      </c>
      <c r="B39" s="55">
        <v>120</v>
      </c>
      <c r="C39" s="5" t="s">
        <v>257</v>
      </c>
      <c r="D39" s="54">
        <v>100</v>
      </c>
      <c r="E39" s="55">
        <f t="shared" si="6"/>
        <v>12</v>
      </c>
      <c r="F39" s="55">
        <f t="shared" si="7"/>
        <v>108</v>
      </c>
      <c r="G39" s="55">
        <f t="shared" si="8"/>
        <v>109.08</v>
      </c>
      <c r="H39" s="55" t="s">
        <v>17</v>
      </c>
    </row>
    <row r="40" spans="1:8">
      <c r="A40" s="10" t="s">
        <v>200</v>
      </c>
      <c r="B40" s="55">
        <v>110</v>
      </c>
      <c r="C40" s="5" t="s">
        <v>258</v>
      </c>
      <c r="D40" s="54">
        <v>100</v>
      </c>
      <c r="E40" s="55">
        <f t="shared" si="6"/>
        <v>11</v>
      </c>
      <c r="F40" s="55">
        <f t="shared" si="7"/>
        <v>99</v>
      </c>
      <c r="G40" s="55">
        <f t="shared" si="8"/>
        <v>99.99</v>
      </c>
      <c r="H40" s="55" t="s">
        <v>17</v>
      </c>
    </row>
    <row r="41" spans="1:8">
      <c r="A41" s="10" t="s">
        <v>202</v>
      </c>
      <c r="B41" s="55">
        <v>140</v>
      </c>
      <c r="C41" s="5" t="s">
        <v>259</v>
      </c>
      <c r="D41" s="54">
        <v>100</v>
      </c>
      <c r="E41" s="55">
        <f t="shared" si="6"/>
        <v>14</v>
      </c>
      <c r="F41" s="55">
        <f t="shared" si="7"/>
        <v>126</v>
      </c>
      <c r="G41" s="55">
        <f t="shared" si="8"/>
        <v>127.26</v>
      </c>
      <c r="H41" s="55" t="s">
        <v>17</v>
      </c>
    </row>
    <row r="42" spans="1:8">
      <c r="A42" s="10" t="s">
        <v>189</v>
      </c>
      <c r="B42" s="55">
        <v>99</v>
      </c>
      <c r="C42" s="5" t="s">
        <v>260</v>
      </c>
      <c r="D42" s="54">
        <v>120</v>
      </c>
      <c r="E42" s="55">
        <f t="shared" si="6"/>
        <v>9.9</v>
      </c>
      <c r="F42" s="55">
        <f t="shared" si="7"/>
        <v>89.1</v>
      </c>
      <c r="G42" s="55">
        <f t="shared" si="8"/>
        <v>89.991</v>
      </c>
      <c r="H42" s="55" t="s">
        <v>17</v>
      </c>
    </row>
    <row r="43" spans="1:8">
      <c r="A43" s="10" t="s">
        <v>190</v>
      </c>
      <c r="B43" s="55">
        <v>80</v>
      </c>
      <c r="C43" s="5" t="s">
        <v>253</v>
      </c>
      <c r="D43" s="54">
        <v>99</v>
      </c>
      <c r="E43" s="55">
        <f t="shared" si="6"/>
        <v>8</v>
      </c>
      <c r="F43" s="55">
        <f t="shared" si="7"/>
        <v>72</v>
      </c>
      <c r="G43" s="55">
        <f t="shared" si="8"/>
        <v>72.72</v>
      </c>
      <c r="H43" s="55" t="s">
        <v>17</v>
      </c>
    </row>
    <row r="44" spans="1:8">
      <c r="A44" s="10" t="s">
        <v>192</v>
      </c>
      <c r="B44" s="55">
        <v>90</v>
      </c>
      <c r="C44" s="5" t="s">
        <v>254</v>
      </c>
      <c r="D44" s="54">
        <v>99</v>
      </c>
      <c r="E44" s="55">
        <f t="shared" si="6"/>
        <v>9</v>
      </c>
      <c r="F44" s="55">
        <f t="shared" si="7"/>
        <v>81</v>
      </c>
      <c r="G44" s="55">
        <f t="shared" si="8"/>
        <v>81.81</v>
      </c>
      <c r="H44" s="55" t="s">
        <v>17</v>
      </c>
    </row>
    <row r="45" spans="1:8">
      <c r="A45" s="56" t="s">
        <v>193</v>
      </c>
      <c r="B45" s="57">
        <v>99</v>
      </c>
      <c r="C45" s="5" t="s">
        <v>254</v>
      </c>
      <c r="D45" s="54">
        <v>120</v>
      </c>
      <c r="E45" s="55">
        <f t="shared" ref="E45" si="9">B45*0.1</f>
        <v>9.9</v>
      </c>
      <c r="F45" s="55">
        <f t="shared" ref="F45" si="10">B45*90%</f>
        <v>89.1</v>
      </c>
      <c r="G45" s="55">
        <f t="shared" ref="G45" si="11">F45*1%+F45</f>
        <v>89.991</v>
      </c>
      <c r="H45" s="55" t="s">
        <v>17</v>
      </c>
    </row>
    <row r="46" spans="1:8">
      <c r="A46" s="10" t="s">
        <v>144</v>
      </c>
      <c r="B46" s="55">
        <v>105</v>
      </c>
      <c r="C46" s="5" t="s">
        <v>261</v>
      </c>
      <c r="D46" s="54">
        <v>100</v>
      </c>
      <c r="E46" s="55">
        <f t="shared" si="6"/>
        <v>10.5</v>
      </c>
      <c r="F46" s="55">
        <f t="shared" si="7"/>
        <v>94.5</v>
      </c>
      <c r="G46" s="55">
        <f t="shared" si="8"/>
        <v>95.444999999999993</v>
      </c>
      <c r="H46" s="55" t="s">
        <v>17</v>
      </c>
    </row>
    <row r="47" spans="1:8">
      <c r="A47" s="10" t="s">
        <v>150</v>
      </c>
      <c r="B47" s="58">
        <v>115</v>
      </c>
      <c r="C47" s="5" t="s">
        <v>261</v>
      </c>
      <c r="D47" s="54">
        <v>100</v>
      </c>
      <c r="E47" s="55">
        <f t="shared" ref="E47" si="12">B47*0.1</f>
        <v>11.5</v>
      </c>
      <c r="F47" s="55">
        <f t="shared" ref="F47" si="13">B47*90%</f>
        <v>103.5</v>
      </c>
      <c r="G47" s="55">
        <f t="shared" ref="G47" si="14">F47*1%+F47</f>
        <v>104.535</v>
      </c>
      <c r="H47" s="55" t="s">
        <v>17</v>
      </c>
    </row>
    <row r="48" spans="1:8">
      <c r="A48" s="10" t="s">
        <v>148</v>
      </c>
      <c r="B48" s="55">
        <v>255</v>
      </c>
      <c r="C48" s="5"/>
      <c r="D48" s="54">
        <v>110</v>
      </c>
      <c r="E48" s="55">
        <f t="shared" si="6"/>
        <v>25.5</v>
      </c>
      <c r="F48" s="55">
        <f t="shared" si="7"/>
        <v>229.5</v>
      </c>
      <c r="G48" s="55">
        <f t="shared" si="8"/>
        <v>231.79499999999999</v>
      </c>
      <c r="H48" s="55" t="s">
        <v>43</v>
      </c>
    </row>
    <row r="49" spans="1:8">
      <c r="A49" s="10" t="s">
        <v>194</v>
      </c>
      <c r="B49" s="55">
        <v>99</v>
      </c>
      <c r="C49" s="5" t="s">
        <v>262</v>
      </c>
      <c r="D49" s="54">
        <v>50</v>
      </c>
      <c r="E49" s="55">
        <f t="shared" si="6"/>
        <v>9.9</v>
      </c>
      <c r="F49" s="55">
        <f t="shared" si="7"/>
        <v>89.1</v>
      </c>
      <c r="G49" s="55">
        <f t="shared" si="8"/>
        <v>89.991</v>
      </c>
      <c r="H49" s="55" t="s">
        <v>17</v>
      </c>
    </row>
    <row r="50" spans="1:8">
      <c r="A50" s="10" t="s">
        <v>191</v>
      </c>
      <c r="B50" s="55">
        <v>85</v>
      </c>
      <c r="C50" s="5" t="s">
        <v>253</v>
      </c>
      <c r="D50" s="54">
        <v>110</v>
      </c>
      <c r="E50" s="55">
        <f t="shared" si="6"/>
        <v>8.5</v>
      </c>
      <c r="F50" s="55">
        <f t="shared" si="7"/>
        <v>76.5</v>
      </c>
      <c r="G50" s="55">
        <f t="shared" si="8"/>
        <v>77.265000000000001</v>
      </c>
      <c r="H50" s="55" t="s">
        <v>17</v>
      </c>
    </row>
    <row r="51" spans="1:8">
      <c r="A51" s="10" t="s">
        <v>195</v>
      </c>
      <c r="B51" s="55">
        <v>299</v>
      </c>
      <c r="C51" s="5" t="s">
        <v>263</v>
      </c>
      <c r="D51" s="54">
        <v>25</v>
      </c>
      <c r="E51" s="55">
        <f t="shared" si="6"/>
        <v>29.9</v>
      </c>
      <c r="F51" s="55">
        <f t="shared" si="7"/>
        <v>269.10000000000002</v>
      </c>
      <c r="G51" s="55">
        <f t="shared" si="8"/>
        <v>271.791</v>
      </c>
      <c r="H51" s="55" t="s">
        <v>43</v>
      </c>
    </row>
    <row r="52" spans="1:8">
      <c r="A52" s="10" t="s">
        <v>196</v>
      </c>
      <c r="B52" s="55">
        <v>125</v>
      </c>
      <c r="C52" s="5" t="s">
        <v>240</v>
      </c>
      <c r="D52" s="54">
        <v>50</v>
      </c>
      <c r="E52" s="55">
        <f t="shared" si="6"/>
        <v>12.5</v>
      </c>
      <c r="F52" s="55">
        <f t="shared" si="7"/>
        <v>112.5</v>
      </c>
      <c r="G52" s="55">
        <f t="shared" si="8"/>
        <v>113.625</v>
      </c>
      <c r="H52" s="55" t="s">
        <v>43</v>
      </c>
    </row>
    <row r="53" spans="1:8">
      <c r="A53" s="10" t="s">
        <v>142</v>
      </c>
      <c r="B53" s="55">
        <v>99</v>
      </c>
      <c r="C53" s="5" t="s">
        <v>264</v>
      </c>
      <c r="D53" s="54">
        <v>70</v>
      </c>
      <c r="E53" s="55">
        <f t="shared" si="6"/>
        <v>9.9</v>
      </c>
      <c r="F53" s="55">
        <f t="shared" si="7"/>
        <v>89.1</v>
      </c>
      <c r="G53" s="55">
        <f t="shared" si="8"/>
        <v>89.991</v>
      </c>
      <c r="H53" s="55" t="s">
        <v>17</v>
      </c>
    </row>
    <row r="54" spans="1:8">
      <c r="A54" s="10" t="s">
        <v>197</v>
      </c>
      <c r="B54" s="55">
        <v>53</v>
      </c>
      <c r="C54" s="5" t="s">
        <v>247</v>
      </c>
      <c r="D54" s="54">
        <v>192</v>
      </c>
      <c r="E54" s="55">
        <f t="shared" si="6"/>
        <v>5.3</v>
      </c>
      <c r="F54" s="55">
        <f t="shared" si="7"/>
        <v>47.7</v>
      </c>
      <c r="G54" s="55">
        <f t="shared" si="8"/>
        <v>48.177</v>
      </c>
      <c r="H54" s="55" t="s">
        <v>17</v>
      </c>
    </row>
    <row r="55" spans="1:8">
      <c r="A55" s="10" t="s">
        <v>198</v>
      </c>
      <c r="B55" s="55">
        <v>69</v>
      </c>
      <c r="C55" s="5" t="s">
        <v>247</v>
      </c>
      <c r="D55" s="54">
        <v>192</v>
      </c>
      <c r="E55" s="55">
        <f t="shared" si="6"/>
        <v>6.9</v>
      </c>
      <c r="F55" s="55">
        <f t="shared" si="7"/>
        <v>62.1</v>
      </c>
      <c r="G55" s="55">
        <f t="shared" si="8"/>
        <v>62.720999999999997</v>
      </c>
      <c r="H55" s="55" t="s">
        <v>17</v>
      </c>
    </row>
    <row r="56" spans="1:8">
      <c r="A56" s="10" t="s">
        <v>199</v>
      </c>
      <c r="B56" s="55">
        <v>90</v>
      </c>
      <c r="C56" s="5" t="s">
        <v>247</v>
      </c>
      <c r="D56" s="54">
        <v>192</v>
      </c>
      <c r="E56" s="55">
        <f t="shared" si="6"/>
        <v>9</v>
      </c>
      <c r="F56" s="55">
        <f t="shared" si="7"/>
        <v>81</v>
      </c>
      <c r="G56" s="55">
        <f t="shared" si="8"/>
        <v>81.81</v>
      </c>
      <c r="H56" s="55" t="s">
        <v>17</v>
      </c>
    </row>
    <row r="57" spans="1:8">
      <c r="A57" s="10" t="s">
        <v>209</v>
      </c>
      <c r="B57" s="55">
        <v>105</v>
      </c>
      <c r="C57" s="5"/>
      <c r="D57" s="54">
        <v>110</v>
      </c>
      <c r="E57" s="55">
        <f t="shared" si="6"/>
        <v>10.5</v>
      </c>
      <c r="F57" s="55">
        <f t="shared" si="7"/>
        <v>94.5</v>
      </c>
      <c r="G57" s="55">
        <f t="shared" si="8"/>
        <v>95.444999999999993</v>
      </c>
      <c r="H57" s="55" t="s">
        <v>17</v>
      </c>
    </row>
    <row r="58" spans="1:8">
      <c r="A58" s="10" t="s">
        <v>210</v>
      </c>
      <c r="B58" s="55">
        <v>170</v>
      </c>
      <c r="C58" s="5"/>
      <c r="D58" s="54">
        <v>100</v>
      </c>
      <c r="E58" s="55">
        <f t="shared" si="6"/>
        <v>17</v>
      </c>
      <c r="F58" s="55">
        <f t="shared" si="7"/>
        <v>153</v>
      </c>
      <c r="G58" s="55">
        <f t="shared" si="8"/>
        <v>154.53</v>
      </c>
      <c r="H58" s="55" t="s">
        <v>17</v>
      </c>
    </row>
    <row r="59" spans="1:8">
      <c r="A59" s="10" t="s">
        <v>203</v>
      </c>
      <c r="B59" s="55">
        <v>90</v>
      </c>
      <c r="C59" s="5"/>
      <c r="D59" s="54">
        <v>110</v>
      </c>
      <c r="E59" s="55">
        <f t="shared" ref="E59:E66" si="15">B59*0.1</f>
        <v>9</v>
      </c>
      <c r="F59" s="55">
        <f t="shared" ref="F59:F66" si="16">B59*90%</f>
        <v>81</v>
      </c>
      <c r="G59" s="55">
        <f t="shared" ref="G59:G67" si="17">F59*1%+F59</f>
        <v>81.81</v>
      </c>
      <c r="H59" s="55" t="s">
        <v>17</v>
      </c>
    </row>
    <row r="60" spans="1:8">
      <c r="A60" s="10" t="s">
        <v>204</v>
      </c>
      <c r="B60" s="55">
        <v>105</v>
      </c>
      <c r="C60" s="5"/>
      <c r="D60" s="54">
        <v>110</v>
      </c>
      <c r="E60" s="55">
        <f t="shared" si="15"/>
        <v>10.5</v>
      </c>
      <c r="F60" s="55">
        <f t="shared" si="16"/>
        <v>94.5</v>
      </c>
      <c r="G60" s="55">
        <f t="shared" si="17"/>
        <v>95.444999999999993</v>
      </c>
      <c r="H60" s="55" t="s">
        <v>17</v>
      </c>
    </row>
    <row r="61" spans="1:8">
      <c r="A61" s="10" t="s">
        <v>205</v>
      </c>
      <c r="B61" s="55">
        <v>105</v>
      </c>
      <c r="C61" s="5"/>
      <c r="D61" s="54">
        <v>110</v>
      </c>
      <c r="E61" s="55">
        <f t="shared" si="15"/>
        <v>10.5</v>
      </c>
      <c r="F61" s="55">
        <f t="shared" si="16"/>
        <v>94.5</v>
      </c>
      <c r="G61" s="55">
        <f t="shared" si="17"/>
        <v>95.444999999999993</v>
      </c>
      <c r="H61" s="55" t="s">
        <v>17</v>
      </c>
    </row>
    <row r="62" spans="1:8">
      <c r="A62" s="10" t="s">
        <v>149</v>
      </c>
      <c r="B62" s="55">
        <v>105</v>
      </c>
      <c r="C62" s="5"/>
      <c r="D62" s="54">
        <v>110</v>
      </c>
      <c r="E62" s="55">
        <f t="shared" si="15"/>
        <v>10.5</v>
      </c>
      <c r="F62" s="55">
        <f t="shared" si="16"/>
        <v>94.5</v>
      </c>
      <c r="G62" s="55">
        <f t="shared" si="17"/>
        <v>95.444999999999993</v>
      </c>
      <c r="H62" s="55" t="s">
        <v>17</v>
      </c>
    </row>
    <row r="63" spans="1:8">
      <c r="A63" s="59" t="s">
        <v>206</v>
      </c>
      <c r="B63" s="57">
        <v>90</v>
      </c>
      <c r="C63" s="5"/>
      <c r="D63" s="54">
        <v>300</v>
      </c>
      <c r="E63" s="55">
        <f t="shared" ref="E63:E65" si="18">B63*0.1</f>
        <v>9</v>
      </c>
      <c r="F63" s="55">
        <f t="shared" ref="F63:F65" si="19">B63*90%</f>
        <v>81</v>
      </c>
      <c r="G63" s="55">
        <f t="shared" ref="G63:G65" si="20">F63*1%+F63</f>
        <v>81.81</v>
      </c>
      <c r="H63" s="55" t="s">
        <v>17</v>
      </c>
    </row>
    <row r="64" spans="1:8">
      <c r="A64" s="59" t="s">
        <v>207</v>
      </c>
      <c r="B64" s="57">
        <v>105</v>
      </c>
      <c r="C64" s="5"/>
      <c r="D64" s="54">
        <v>300</v>
      </c>
      <c r="E64" s="55">
        <f t="shared" si="18"/>
        <v>10.5</v>
      </c>
      <c r="F64" s="55">
        <f t="shared" si="19"/>
        <v>94.5</v>
      </c>
      <c r="G64" s="55">
        <f t="shared" si="20"/>
        <v>95.444999999999993</v>
      </c>
      <c r="H64" s="55" t="s">
        <v>17</v>
      </c>
    </row>
    <row r="65" spans="1:8">
      <c r="A65" s="59" t="s">
        <v>208</v>
      </c>
      <c r="B65" s="57">
        <v>120</v>
      </c>
      <c r="C65" s="5"/>
      <c r="D65" s="54">
        <v>354</v>
      </c>
      <c r="E65" s="55">
        <f t="shared" si="18"/>
        <v>12</v>
      </c>
      <c r="F65" s="55">
        <f t="shared" si="19"/>
        <v>108</v>
      </c>
      <c r="G65" s="55">
        <f t="shared" si="20"/>
        <v>109.08</v>
      </c>
      <c r="H65" s="55" t="s">
        <v>17</v>
      </c>
    </row>
    <row r="66" spans="1:8">
      <c r="A66" s="10" t="s">
        <v>146</v>
      </c>
      <c r="B66" s="55">
        <v>680</v>
      </c>
      <c r="C66" s="5"/>
      <c r="D66" s="54">
        <v>100</v>
      </c>
      <c r="E66" s="55">
        <f t="shared" si="15"/>
        <v>68</v>
      </c>
      <c r="F66" s="55">
        <f t="shared" si="16"/>
        <v>612</v>
      </c>
      <c r="G66" s="55">
        <f t="shared" si="17"/>
        <v>618.12</v>
      </c>
      <c r="H66" s="55" t="s">
        <v>43</v>
      </c>
    </row>
    <row r="67" spans="1:8">
      <c r="A67" s="10" t="s">
        <v>145</v>
      </c>
      <c r="B67" s="55">
        <v>99</v>
      </c>
      <c r="C67" s="5"/>
      <c r="D67" s="54">
        <v>50</v>
      </c>
      <c r="E67" s="55">
        <v>8</v>
      </c>
      <c r="F67" s="55">
        <v>90</v>
      </c>
      <c r="G67" s="55">
        <f t="shared" si="17"/>
        <v>90.9</v>
      </c>
      <c r="H67" s="55" t="s">
        <v>17</v>
      </c>
    </row>
    <row r="68" spans="1:8">
      <c r="A68" s="10" t="s">
        <v>211</v>
      </c>
      <c r="B68" s="55">
        <v>99</v>
      </c>
      <c r="C68" s="5" t="s">
        <v>265</v>
      </c>
      <c r="D68" s="54">
        <v>200</v>
      </c>
      <c r="E68" s="55">
        <f t="shared" si="6"/>
        <v>9.9</v>
      </c>
      <c r="F68" s="55">
        <f t="shared" si="7"/>
        <v>89.1</v>
      </c>
      <c r="G68" s="55">
        <f t="shared" si="8"/>
        <v>89.991</v>
      </c>
      <c r="H68" s="55" t="s">
        <v>17</v>
      </c>
    </row>
  </sheetData>
  <autoFilter ref="A3:G68"/>
  <mergeCells count="1">
    <mergeCell ref="A1:G2"/>
  </mergeCells>
  <pageMargins left="0.7" right="0.7" top="0.75" bottom="0.75" header="0.3" footer="0.3"/>
  <pageSetup scale="7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O72"/>
  <sheetViews>
    <sheetView topLeftCell="B1" zoomScale="94" zoomScaleNormal="94" workbookViewId="0">
      <pane xSplit="6" ySplit="6" topLeftCell="H43" activePane="bottomRight" state="frozen"/>
      <selection pane="topRight"/>
      <selection pane="bottomLeft"/>
      <selection pane="bottomRight" activeCell="H7" sqref="H7:I65"/>
    </sheetView>
  </sheetViews>
  <sheetFormatPr defaultColWidth="39.7109375" defaultRowHeight="15.75"/>
  <cols>
    <col min="1" max="1" width="17.140625" style="12" customWidth="1"/>
    <col min="2" max="2" width="23.140625" style="12" customWidth="1"/>
    <col min="3" max="3" width="8.140625" style="12" hidden="1" customWidth="1"/>
    <col min="4" max="4" width="2.28515625" style="12" hidden="1" customWidth="1"/>
    <col min="5" max="5" width="31.5703125" style="12" customWidth="1"/>
    <col min="6" max="6" width="11.7109375" style="12" customWidth="1"/>
    <col min="7" max="7" width="11.5703125" style="12" customWidth="1"/>
    <col min="8" max="8" width="14.5703125" style="12" customWidth="1"/>
    <col min="9" max="9" width="15.28515625" style="12" customWidth="1"/>
    <col min="10" max="10" width="14.85546875" style="13" customWidth="1"/>
    <col min="11" max="11" width="14.5703125" style="14" customWidth="1"/>
    <col min="12" max="13" width="14.5703125" style="13" customWidth="1"/>
    <col min="14" max="14" width="12.7109375" style="13" customWidth="1"/>
    <col min="15" max="15" width="15.85546875" style="12" customWidth="1"/>
    <col min="16" max="16384" width="39.7109375" style="15"/>
  </cols>
  <sheetData>
    <row r="1" spans="1:15">
      <c r="A1" t="s">
        <v>19</v>
      </c>
      <c r="B1" s="5" t="s">
        <v>38</v>
      </c>
      <c r="C1"/>
    </row>
    <row r="2" spans="1:15" s="11" customFormat="1" ht="40.15" customHeight="1">
      <c r="A2"/>
      <c r="B2"/>
      <c r="C2"/>
      <c r="E2" s="236" t="s">
        <v>266</v>
      </c>
      <c r="F2" s="236"/>
      <c r="G2" s="236"/>
      <c r="H2" s="236"/>
      <c r="I2" s="236"/>
      <c r="J2" s="236"/>
      <c r="K2" s="236"/>
      <c r="L2" s="236"/>
      <c r="M2" s="236"/>
      <c r="N2" s="236"/>
      <c r="O2" s="236"/>
    </row>
    <row r="3" spans="1:15" s="11" customFormat="1" ht="35.450000000000003" customHeight="1">
      <c r="A3"/>
      <c r="B3"/>
      <c r="C3"/>
      <c r="E3" s="16" t="s">
        <v>267</v>
      </c>
      <c r="F3" s="17"/>
      <c r="G3"/>
      <c r="H3"/>
      <c r="I3"/>
      <c r="J3"/>
      <c r="K3"/>
      <c r="L3"/>
      <c r="O3" s="18"/>
    </row>
    <row r="4" spans="1:15" ht="23.25">
      <c r="A4"/>
      <c r="B4"/>
      <c r="C4"/>
      <c r="D4" s="15"/>
      <c r="E4" s="237" t="str">
        <f>B1</f>
        <v>AIM Pharma, HYD</v>
      </c>
      <c r="F4" s="238"/>
      <c r="G4" s="238"/>
      <c r="H4" s="238"/>
      <c r="I4" s="239"/>
      <c r="J4" s="239"/>
      <c r="K4" s="19"/>
      <c r="L4" s="239" t="s">
        <v>268</v>
      </c>
      <c r="M4" s="239"/>
      <c r="N4" s="240">
        <v>45771</v>
      </c>
      <c r="O4" s="241"/>
    </row>
    <row r="5" spans="1:15" ht="18.75">
      <c r="A5"/>
      <c r="B5"/>
      <c r="C5"/>
      <c r="D5" s="15"/>
      <c r="E5" s="20" t="s">
        <v>269</v>
      </c>
      <c r="F5" s="21" t="s">
        <v>270</v>
      </c>
      <c r="G5" s="21" t="s">
        <v>271</v>
      </c>
      <c r="H5" s="21" t="s">
        <v>272</v>
      </c>
      <c r="I5" s="21" t="s">
        <v>273</v>
      </c>
      <c r="J5" s="21" t="s">
        <v>274</v>
      </c>
      <c r="K5" s="21" t="s">
        <v>275</v>
      </c>
      <c r="L5" s="21" t="s">
        <v>276</v>
      </c>
      <c r="M5" s="22" t="s">
        <v>277</v>
      </c>
      <c r="N5" s="22" t="s">
        <v>278</v>
      </c>
      <c r="O5" s="23" t="s">
        <v>279</v>
      </c>
    </row>
    <row r="6" spans="1:15" ht="18.75">
      <c r="A6"/>
      <c r="B6"/>
      <c r="C6"/>
      <c r="D6" s="15"/>
      <c r="E6" s="24" t="s">
        <v>280</v>
      </c>
      <c r="F6" s="25" t="s">
        <v>281</v>
      </c>
      <c r="G6" s="25" t="s">
        <v>282</v>
      </c>
      <c r="H6" s="26">
        <v>45771</v>
      </c>
      <c r="I6" s="26">
        <v>45771</v>
      </c>
      <c r="J6" s="27" t="s">
        <v>283</v>
      </c>
      <c r="K6" s="27" t="s">
        <v>284</v>
      </c>
      <c r="L6" s="27" t="s">
        <v>285</v>
      </c>
      <c r="M6" s="27" t="s">
        <v>286</v>
      </c>
      <c r="N6" s="27" t="s">
        <v>287</v>
      </c>
      <c r="O6" s="28" t="s">
        <v>285</v>
      </c>
    </row>
    <row r="7" spans="1:15" ht="17.25">
      <c r="A7" s="15"/>
      <c r="C7" s="15"/>
      <c r="D7" s="15"/>
      <c r="E7" s="29" t="s">
        <v>212</v>
      </c>
      <c r="F7" s="30">
        <v>208</v>
      </c>
      <c r="G7" s="31">
        <v>54.6</v>
      </c>
      <c r="H7" s="32">
        <f>SUMIFS(DATA!$J$4:$J$5288,DATA!$H$4:$H$5288,$E7,DATA!$A$4:$A$5288,$E$4)</f>
        <v>0</v>
      </c>
      <c r="I7" s="32">
        <f>SUMIFS(DATA!$K$4:$K$5288,DATA!$H$4:$H$5288,$E7,DATA!$A$4:$A$5288,$E$4)</f>
        <v>472</v>
      </c>
      <c r="J7" s="32">
        <f>(H7)/1*1.5</f>
        <v>0</v>
      </c>
      <c r="K7" s="32">
        <v>0</v>
      </c>
      <c r="L7" s="33">
        <f>IF(J7&gt;I7+K7,J7-I7-K7,0)</f>
        <v>0</v>
      </c>
      <c r="M7" s="33">
        <f>MROUND(L7,F7)</f>
        <v>0</v>
      </c>
      <c r="N7" s="34">
        <v>0</v>
      </c>
      <c r="O7" s="35">
        <f t="shared" ref="O7:O65" si="0">IF(M7+N7&gt;0,M7+N7,0)</f>
        <v>0</v>
      </c>
    </row>
    <row r="8" spans="1:15" ht="17.25">
      <c r="A8" s="15"/>
      <c r="C8" s="15"/>
      <c r="D8" s="15"/>
      <c r="E8" s="36" t="s">
        <v>11</v>
      </c>
      <c r="F8" s="37">
        <v>208</v>
      </c>
      <c r="G8" s="31">
        <v>72.8</v>
      </c>
      <c r="H8" s="32">
        <f>SUMIFS(DATA!$J$4:$J$5288,DATA!$H$4:$H$5288,$E8,DATA!$A$4:$A$5288,$E$4)</f>
        <v>23</v>
      </c>
      <c r="I8" s="32">
        <f>SUMIFS(DATA!$K$4:$K$5288,DATA!$H$4:$H$5288,$E8,DATA!$A$4:$A$5288,$E$4)</f>
        <v>311</v>
      </c>
      <c r="J8" s="32">
        <f t="shared" ref="J8:J65" si="1">(H8)/1*1.5</f>
        <v>34.5</v>
      </c>
      <c r="K8" s="32">
        <v>0</v>
      </c>
      <c r="L8" s="33">
        <f t="shared" ref="L8:L65" si="2">IF(J8&gt;I8+K8,J8-I8-K8,0)</f>
        <v>0</v>
      </c>
      <c r="M8" s="33">
        <f t="shared" ref="M8:M65" si="3">MROUND(L8,F8)</f>
        <v>0</v>
      </c>
      <c r="N8" s="34">
        <v>0</v>
      </c>
      <c r="O8" s="35">
        <f t="shared" si="0"/>
        <v>0</v>
      </c>
    </row>
    <row r="9" spans="1:15" ht="17.25">
      <c r="A9" s="15"/>
      <c r="C9" s="15"/>
      <c r="D9" s="15"/>
      <c r="E9" s="36" t="s">
        <v>143</v>
      </c>
      <c r="F9" s="37">
        <v>208</v>
      </c>
      <c r="G9" s="31">
        <v>95.55</v>
      </c>
      <c r="H9" s="32">
        <f>SUMIFS(DATA!$J$4:$J$5288,DATA!$H$4:$H$5288,$E9,DATA!$A$4:$A$5288,$E$4)</f>
        <v>152</v>
      </c>
      <c r="I9" s="32">
        <f>SUMIFS(DATA!$K$4:$K$5288,DATA!$H$4:$H$5288,$E9,DATA!$A$4:$A$5288,$E$4)</f>
        <v>312</v>
      </c>
      <c r="J9" s="32">
        <f t="shared" si="1"/>
        <v>228</v>
      </c>
      <c r="K9" s="32">
        <v>0</v>
      </c>
      <c r="L9" s="33">
        <f t="shared" si="2"/>
        <v>0</v>
      </c>
      <c r="M9" s="33">
        <f t="shared" si="3"/>
        <v>0</v>
      </c>
      <c r="N9" s="34">
        <v>0</v>
      </c>
      <c r="O9" s="35">
        <f t="shared" si="0"/>
        <v>0</v>
      </c>
    </row>
    <row r="10" spans="1:15" ht="17.25">
      <c r="A10" s="15"/>
      <c r="C10" s="15"/>
      <c r="D10" s="15"/>
      <c r="E10" s="36" t="s">
        <v>178</v>
      </c>
      <c r="F10" s="37">
        <v>192</v>
      </c>
      <c r="G10" s="31">
        <v>355.81</v>
      </c>
      <c r="H10" s="32">
        <f>SUMIFS(DATA!$J$4:$J$5288,DATA!$H$4:$H$5288,$E10,DATA!$A$4:$A$5288,$E$4)</f>
        <v>20</v>
      </c>
      <c r="I10" s="32">
        <f>SUMIFS(DATA!$K$4:$K$5288,DATA!$H$4:$H$5288,$E10,DATA!$A$4:$A$5288,$E$4)</f>
        <v>53</v>
      </c>
      <c r="J10" s="32">
        <f t="shared" si="1"/>
        <v>30</v>
      </c>
      <c r="K10" s="32">
        <v>0</v>
      </c>
      <c r="L10" s="33">
        <f t="shared" si="2"/>
        <v>0</v>
      </c>
      <c r="M10" s="33">
        <f t="shared" si="3"/>
        <v>0</v>
      </c>
      <c r="N10" s="34">
        <v>0</v>
      </c>
      <c r="O10" s="35">
        <f t="shared" si="0"/>
        <v>0</v>
      </c>
    </row>
    <row r="11" spans="1:15" ht="17.25">
      <c r="A11" s="15"/>
      <c r="C11" s="15"/>
      <c r="D11" s="15"/>
      <c r="E11" s="36" t="s">
        <v>179</v>
      </c>
      <c r="F11" s="37">
        <v>192</v>
      </c>
      <c r="G11" s="31">
        <v>560.78750000000002</v>
      </c>
      <c r="H11" s="32">
        <f>SUMIFS(DATA!$J$4:$J$5288,DATA!$H$4:$H$5288,$E11,DATA!$A$4:$A$5288,$E$4)</f>
        <v>0</v>
      </c>
      <c r="I11" s="32">
        <f>SUMIFS(DATA!$K$4:$K$5288,DATA!$H$4:$H$5288,$E11,DATA!$A$4:$A$5288,$E$4)</f>
        <v>47</v>
      </c>
      <c r="J11" s="32">
        <f t="shared" si="1"/>
        <v>0</v>
      </c>
      <c r="K11" s="32">
        <v>0</v>
      </c>
      <c r="L11" s="33">
        <f t="shared" si="2"/>
        <v>0</v>
      </c>
      <c r="M11" s="33">
        <f t="shared" si="3"/>
        <v>0</v>
      </c>
      <c r="N11" s="34">
        <v>0</v>
      </c>
      <c r="O11" s="35">
        <f t="shared" si="0"/>
        <v>0</v>
      </c>
    </row>
    <row r="12" spans="1:15" ht="17.25">
      <c r="A12" s="15"/>
      <c r="C12" s="15"/>
      <c r="D12" s="15"/>
      <c r="E12" s="36" t="s">
        <v>180</v>
      </c>
      <c r="F12" s="37">
        <v>200</v>
      </c>
      <c r="G12" s="31">
        <v>245.7</v>
      </c>
      <c r="H12" s="32">
        <f>SUMIFS(DATA!$J$4:$J$5288,DATA!$H$4:$H$5288,$E12,DATA!$A$4:$A$5288,$E$4)</f>
        <v>13</v>
      </c>
      <c r="I12" s="32">
        <f>SUMIFS(DATA!$K$4:$K$5288,DATA!$H$4:$H$5288,$E12,DATA!$A$4:$A$5288,$E$4)</f>
        <v>178</v>
      </c>
      <c r="J12" s="32">
        <f t="shared" si="1"/>
        <v>19.5</v>
      </c>
      <c r="K12" s="32">
        <v>0</v>
      </c>
      <c r="L12" s="33">
        <f t="shared" si="2"/>
        <v>0</v>
      </c>
      <c r="M12" s="33">
        <f t="shared" si="3"/>
        <v>0</v>
      </c>
      <c r="N12" s="34">
        <v>0</v>
      </c>
      <c r="O12" s="35">
        <f t="shared" si="0"/>
        <v>0</v>
      </c>
    </row>
    <row r="13" spans="1:15" ht="17.25">
      <c r="A13" s="15"/>
      <c r="C13" s="15"/>
      <c r="D13" s="15"/>
      <c r="E13" s="36" t="s">
        <v>181</v>
      </c>
      <c r="F13" s="37">
        <v>100</v>
      </c>
      <c r="G13" s="31">
        <v>609.70000000000005</v>
      </c>
      <c r="H13" s="32">
        <f>SUMIFS(DATA!$J$4:$J$5288,DATA!$H$4:$H$5288,$E13,DATA!$A$4:$A$5288,$E$4)</f>
        <v>27</v>
      </c>
      <c r="I13" s="32">
        <f>SUMIFS(DATA!$K$4:$K$5288,DATA!$H$4:$H$5288,$E13,DATA!$A$4:$A$5288,$E$4)</f>
        <v>13</v>
      </c>
      <c r="J13" s="32">
        <f t="shared" si="1"/>
        <v>40.5</v>
      </c>
      <c r="K13" s="32">
        <v>0</v>
      </c>
      <c r="L13" s="33">
        <f t="shared" si="2"/>
        <v>27.5</v>
      </c>
      <c r="M13" s="33">
        <f t="shared" si="3"/>
        <v>0</v>
      </c>
      <c r="N13" s="34">
        <v>0</v>
      </c>
      <c r="O13" s="35">
        <f t="shared" si="0"/>
        <v>0</v>
      </c>
    </row>
    <row r="14" spans="1:15" ht="17.25">
      <c r="A14" s="15"/>
      <c r="C14" s="15"/>
      <c r="D14" s="15"/>
      <c r="E14" s="36" t="s">
        <v>195</v>
      </c>
      <c r="F14" s="37">
        <v>25</v>
      </c>
      <c r="G14" s="31">
        <v>502.77499999999998</v>
      </c>
      <c r="H14" s="32">
        <f>SUMIFS(DATA!$J$4:$J$5288,DATA!$H$4:$H$5288,$E14,DATA!$A$4:$A$5288,$E$4)</f>
        <v>-3</v>
      </c>
      <c r="I14" s="32">
        <f>SUMIFS(DATA!$K$4:$K$5288,DATA!$H$4:$H$5288,$E14,DATA!$A$4:$A$5288,$E$4)</f>
        <v>127</v>
      </c>
      <c r="J14" s="32">
        <f t="shared" ref="J14:J15" si="4">(H14)/1*1.5</f>
        <v>-4.5</v>
      </c>
      <c r="K14" s="32">
        <v>0</v>
      </c>
      <c r="L14" s="33">
        <f t="shared" ref="L14" si="5">IF(J14&gt;I14+K14,J14-I14-K14,0)</f>
        <v>0</v>
      </c>
      <c r="M14" s="33">
        <f t="shared" ref="M14" si="6">MROUND(L14,F14)</f>
        <v>0</v>
      </c>
      <c r="N14" s="34">
        <v>0</v>
      </c>
      <c r="O14" s="35">
        <f t="shared" si="0"/>
        <v>0</v>
      </c>
    </row>
    <row r="15" spans="1:15" ht="17.25">
      <c r="A15" s="15"/>
      <c r="C15" s="15"/>
      <c r="D15" s="15"/>
      <c r="E15" s="36" t="s">
        <v>142</v>
      </c>
      <c r="F15" s="37">
        <v>70</v>
      </c>
      <c r="G15" s="31">
        <v>95.55</v>
      </c>
      <c r="H15" s="32">
        <f>SUMIFS(DATA!$J$4:$J$5288,DATA!$H$4:$H$5288,$E15,DATA!$A$4:$A$5288,$E$4)</f>
        <v>448</v>
      </c>
      <c r="I15" s="32">
        <f>SUMIFS(DATA!$K$4:$K$5288,DATA!$H$4:$H$5288,$E15,DATA!$A$4:$A$5288,$E$4)</f>
        <v>103</v>
      </c>
      <c r="J15" s="32">
        <f t="shared" si="4"/>
        <v>672</v>
      </c>
      <c r="K15" s="32">
        <v>0</v>
      </c>
      <c r="L15" s="33">
        <f t="shared" ref="L15" si="7">IF(J15&gt;I15+K15,J15-I15-K15,0)</f>
        <v>569</v>
      </c>
      <c r="M15" s="33">
        <f t="shared" ref="M15" si="8">MROUND(L15,F15)</f>
        <v>560</v>
      </c>
      <c r="N15" s="34">
        <v>0</v>
      </c>
      <c r="O15" s="35">
        <f t="shared" si="0"/>
        <v>560</v>
      </c>
    </row>
    <row r="16" spans="1:15" ht="17.25">
      <c r="A16" s="15"/>
      <c r="C16" s="15"/>
      <c r="D16" s="15"/>
      <c r="E16" s="36" t="s">
        <v>194</v>
      </c>
      <c r="F16" s="37">
        <v>50</v>
      </c>
      <c r="G16" s="31">
        <v>109.2</v>
      </c>
      <c r="H16" s="32">
        <f>SUMIFS(DATA!$J$4:$J$5288,DATA!$H$4:$H$5288,$E16,DATA!$A$4:$A$5288,$E$4)</f>
        <v>13</v>
      </c>
      <c r="I16" s="32">
        <f>SUMIFS(DATA!$K$4:$K$5288,DATA!$H$4:$H$5288,$E16,DATA!$A$4:$A$5288,$E$4)</f>
        <v>30</v>
      </c>
      <c r="J16" s="32">
        <f t="shared" ref="J16" si="9">(H16)/1*1.5</f>
        <v>19.5</v>
      </c>
      <c r="K16" s="32">
        <v>0</v>
      </c>
      <c r="L16" s="33">
        <f t="shared" ref="L16" si="10">IF(J16&gt;I16+K16,J16-I16-K16,0)</f>
        <v>0</v>
      </c>
      <c r="M16" s="33">
        <f t="shared" ref="M16" si="11">MROUND(L16,F16)</f>
        <v>0</v>
      </c>
      <c r="N16" s="34">
        <v>0</v>
      </c>
      <c r="O16" s="35">
        <f t="shared" ref="O16" si="12">IF(M16+N16&gt;0,M16+N16,0)</f>
        <v>0</v>
      </c>
    </row>
    <row r="17" spans="1:15" ht="17.25">
      <c r="A17" s="15"/>
      <c r="C17" s="15"/>
      <c r="D17" s="15"/>
      <c r="E17" s="36" t="s">
        <v>196</v>
      </c>
      <c r="F17" s="37">
        <v>40</v>
      </c>
      <c r="G17" s="31">
        <v>367.41250000000002</v>
      </c>
      <c r="H17" s="32">
        <f>SUMIFS(DATA!$J$4:$J$5288,DATA!$H$4:$H$5288,$E17,DATA!$A$4:$A$5288,$E$4)</f>
        <v>0</v>
      </c>
      <c r="I17" s="32">
        <f>SUMIFS(DATA!$K$4:$K$5288,DATA!$H$4:$H$5288,$E17,DATA!$A$4:$A$5288,$E$4)</f>
        <v>90</v>
      </c>
      <c r="J17" s="32">
        <f t="shared" ref="J17" si="13">(H17)/1*1.5</f>
        <v>0</v>
      </c>
      <c r="K17" s="32">
        <v>0</v>
      </c>
      <c r="L17" s="33">
        <f t="shared" ref="L17" si="14">IF(J17&gt;I17+K17,J17-I17-K17,0)</f>
        <v>0</v>
      </c>
      <c r="M17" s="33">
        <f t="shared" ref="M17" si="15">MROUND(L17,F17)</f>
        <v>0</v>
      </c>
      <c r="N17" s="34">
        <v>0</v>
      </c>
      <c r="O17" s="35">
        <f t="shared" ref="O17" si="16">IF(M17+N17&gt;0,M17+N17,0)</f>
        <v>0</v>
      </c>
    </row>
    <row r="18" spans="1:15" ht="17.25">
      <c r="A18" s="15"/>
      <c r="C18" s="15"/>
      <c r="D18" s="15"/>
      <c r="E18" s="36" t="s">
        <v>288</v>
      </c>
      <c r="F18" s="37">
        <v>192</v>
      </c>
      <c r="G18" s="31">
        <v>48.23</v>
      </c>
      <c r="H18" s="32">
        <f>SUMIFS(DATA!$J$4:$J$5288,DATA!$H$4:$H$5288,$E18,DATA!$A$4:$A$5288,$E$4)</f>
        <v>0</v>
      </c>
      <c r="I18" s="32">
        <f>SUMIFS(DATA!$K$4:$K$5288,DATA!$H$4:$H$5288,$E18,DATA!$A$4:$A$5288,$E$4)</f>
        <v>0</v>
      </c>
      <c r="J18" s="32">
        <f t="shared" ref="J18" si="17">(H18)/1*1.5</f>
        <v>0</v>
      </c>
      <c r="K18" s="32">
        <v>0</v>
      </c>
      <c r="L18" s="33">
        <f t="shared" ref="L18" si="18">IF(J18&gt;I18+K18,J18-I18-K18,0)</f>
        <v>0</v>
      </c>
      <c r="M18" s="33">
        <f t="shared" ref="M18" si="19">MROUND(L18,F18)</f>
        <v>0</v>
      </c>
      <c r="N18" s="34">
        <v>0</v>
      </c>
      <c r="O18" s="35">
        <f t="shared" si="0"/>
        <v>0</v>
      </c>
    </row>
    <row r="19" spans="1:15" ht="17.25">
      <c r="A19" s="15"/>
      <c r="C19" s="15"/>
      <c r="D19" s="15"/>
      <c r="E19" s="36" t="s">
        <v>289</v>
      </c>
      <c r="F19" s="37">
        <v>192</v>
      </c>
      <c r="G19" s="31">
        <v>62.79</v>
      </c>
      <c r="H19" s="32">
        <f>SUMIFS(DATA!$J$4:$J$5288,DATA!$H$4:$H$5288,$E19,DATA!$A$4:$A$5288,$E$4)</f>
        <v>0</v>
      </c>
      <c r="I19" s="32">
        <f>SUMIFS(DATA!$K$4:$K$5288,DATA!$H$4:$H$5288,$E19,DATA!$A$4:$A$5288,$E$4)</f>
        <v>0</v>
      </c>
      <c r="J19" s="32">
        <f t="shared" ref="J19:J20" si="20">(H19)/1*1.5</f>
        <v>0</v>
      </c>
      <c r="K19" s="32">
        <v>0</v>
      </c>
      <c r="L19" s="33">
        <f t="shared" ref="L19:L20" si="21">IF(J19&gt;I19+K19,J19-I19-K19,0)</f>
        <v>0</v>
      </c>
      <c r="M19" s="33">
        <f t="shared" ref="M19:M20" si="22">MROUND(L19,F19)</f>
        <v>0</v>
      </c>
      <c r="N19" s="34">
        <v>0</v>
      </c>
      <c r="O19" s="35">
        <f t="shared" si="0"/>
        <v>0</v>
      </c>
    </row>
    <row r="20" spans="1:15" ht="17.25">
      <c r="A20" s="15"/>
      <c r="C20" s="15"/>
      <c r="D20" s="15"/>
      <c r="E20" s="36" t="s">
        <v>290</v>
      </c>
      <c r="F20" s="37">
        <v>192</v>
      </c>
      <c r="G20" s="31">
        <v>81.900000000000006</v>
      </c>
      <c r="H20" s="32">
        <f>SUMIFS(DATA!$J$4:$J$5288,DATA!$H$4:$H$5288,$E20,DATA!$A$4:$A$5288,$E$4)</f>
        <v>0</v>
      </c>
      <c r="I20" s="32">
        <f>SUMIFS(DATA!$K$4:$K$5288,DATA!$H$4:$H$5288,$E20,DATA!$A$4:$A$5288,$E$4)</f>
        <v>0</v>
      </c>
      <c r="J20" s="32">
        <f t="shared" si="20"/>
        <v>0</v>
      </c>
      <c r="K20" s="32">
        <v>0</v>
      </c>
      <c r="L20" s="33">
        <f t="shared" si="21"/>
        <v>0</v>
      </c>
      <c r="M20" s="33">
        <f t="shared" si="22"/>
        <v>0</v>
      </c>
      <c r="N20" s="34">
        <v>0</v>
      </c>
      <c r="O20" s="35">
        <f t="shared" si="0"/>
        <v>0</v>
      </c>
    </row>
    <row r="21" spans="1:15" ht="17.25">
      <c r="A21" s="15"/>
      <c r="C21" s="15"/>
      <c r="D21" s="15"/>
      <c r="E21" s="36" t="s">
        <v>190</v>
      </c>
      <c r="F21" s="37">
        <v>99</v>
      </c>
      <c r="G21" s="31">
        <v>77.349999999999994</v>
      </c>
      <c r="H21" s="32">
        <f>SUMIFS(DATA!$J$4:$J$5288,DATA!$H$4:$H$5288,$E21,DATA!$A$4:$A$5288,$E$4)</f>
        <v>0</v>
      </c>
      <c r="I21" s="32">
        <f>SUMIFS(DATA!$K$4:$K$5288,DATA!$H$4:$H$5288,$E21,DATA!$A$4:$A$5288,$E$4)</f>
        <v>3</v>
      </c>
      <c r="J21" s="32">
        <f t="shared" ref="J21" si="23">(H21)/1*1.5</f>
        <v>0</v>
      </c>
      <c r="K21" s="32">
        <v>0</v>
      </c>
      <c r="L21" s="33">
        <f t="shared" ref="L21" si="24">IF(J21&gt;I21+K21,J21-I21-K21,0)</f>
        <v>0</v>
      </c>
      <c r="M21" s="33">
        <f t="shared" ref="M21" si="25">MROUND(L21,F21)</f>
        <v>0</v>
      </c>
      <c r="N21" s="34">
        <v>0</v>
      </c>
      <c r="O21" s="35">
        <f t="shared" si="0"/>
        <v>0</v>
      </c>
    </row>
    <row r="22" spans="1:15" ht="17.25">
      <c r="A22" s="15"/>
      <c r="C22" s="15"/>
      <c r="D22" s="15"/>
      <c r="E22" s="36" t="s">
        <v>190</v>
      </c>
      <c r="F22" s="37">
        <v>99</v>
      </c>
      <c r="G22" s="31">
        <v>0</v>
      </c>
      <c r="H22" s="32">
        <v>0</v>
      </c>
      <c r="I22" s="32">
        <v>0</v>
      </c>
      <c r="J22" s="32">
        <v>0</v>
      </c>
      <c r="K22" s="32">
        <v>0</v>
      </c>
      <c r="L22" s="33">
        <v>0</v>
      </c>
      <c r="M22" s="33">
        <v>0</v>
      </c>
      <c r="N22" s="34">
        <v>0</v>
      </c>
      <c r="O22" s="35">
        <v>0</v>
      </c>
    </row>
    <row r="23" spans="1:15" ht="17.25">
      <c r="A23" s="15"/>
      <c r="C23" s="15"/>
      <c r="D23" s="15"/>
      <c r="E23" s="36" t="s">
        <v>191</v>
      </c>
      <c r="F23" s="37">
        <v>110</v>
      </c>
      <c r="G23" s="31">
        <v>86.45</v>
      </c>
      <c r="H23" s="32">
        <f>SUMIFS(DATA!$J$4:$J$5288,DATA!$H$4:$H$5288,$E23,DATA!$A$4:$A$5288,$E$4)</f>
        <v>26</v>
      </c>
      <c r="I23" s="32">
        <f>SUMIFS(DATA!$K$4:$K$5288,DATA!$H$4:$H$5288,$E23,DATA!$A$4:$A$5288,$E$4)</f>
        <v>42</v>
      </c>
      <c r="J23" s="32">
        <f t="shared" ref="J23" si="26">(H23)/1*1.5</f>
        <v>39</v>
      </c>
      <c r="K23" s="32">
        <v>0</v>
      </c>
      <c r="L23" s="33">
        <f t="shared" ref="L23" si="27">IF(J23&gt;I23+K23,J23-I23-K23,0)</f>
        <v>0</v>
      </c>
      <c r="M23" s="33">
        <f t="shared" ref="M23" si="28">MROUND(L23,F23)</f>
        <v>0</v>
      </c>
      <c r="N23" s="34">
        <v>0</v>
      </c>
      <c r="O23" s="35">
        <f t="shared" ref="O23" si="29">IF(M23+N23&gt;0,M23+N23,0)</f>
        <v>0</v>
      </c>
    </row>
    <row r="24" spans="1:15" ht="17.25">
      <c r="A24" s="15"/>
      <c r="C24" s="15"/>
      <c r="D24" s="15"/>
      <c r="E24" s="36" t="s">
        <v>191</v>
      </c>
      <c r="F24" s="37">
        <v>110</v>
      </c>
      <c r="G24" s="31">
        <v>0</v>
      </c>
      <c r="H24" s="32">
        <v>0</v>
      </c>
      <c r="I24" s="32">
        <v>0</v>
      </c>
      <c r="J24" s="32">
        <v>0</v>
      </c>
      <c r="K24" s="32">
        <v>0</v>
      </c>
      <c r="L24" s="33">
        <v>0</v>
      </c>
      <c r="M24" s="33">
        <v>0</v>
      </c>
      <c r="N24" s="34">
        <v>0</v>
      </c>
      <c r="O24" s="35">
        <v>0</v>
      </c>
    </row>
    <row r="25" spans="1:15" ht="17.25">
      <c r="A25" s="15"/>
      <c r="C25" s="15"/>
      <c r="D25" s="15"/>
      <c r="E25" s="36" t="s">
        <v>192</v>
      </c>
      <c r="F25" s="37">
        <v>99</v>
      </c>
      <c r="G25" s="31">
        <v>81.900000000000006</v>
      </c>
      <c r="H25" s="32">
        <f>SUMIFS(DATA!$J$4:$J$5288,DATA!$H$4:$H$5288,$E25,DATA!$A$4:$A$5288,$E$4)</f>
        <v>0</v>
      </c>
      <c r="I25" s="32">
        <f>SUMIFS(DATA!$K$4:$K$5288,DATA!$H$4:$H$5288,$E25,DATA!$A$4:$A$5288,$E$4)</f>
        <v>1</v>
      </c>
      <c r="J25" s="32">
        <f t="shared" ref="J25:J58" si="30">(H25)/1*1.5</f>
        <v>0</v>
      </c>
      <c r="K25" s="32">
        <v>0</v>
      </c>
      <c r="L25" s="33">
        <f t="shared" ref="L25:L58" si="31">IF(J25&gt;I25+K25,J25-I25-K25,0)</f>
        <v>0</v>
      </c>
      <c r="M25" s="33">
        <f t="shared" ref="M25:M58" si="32">MROUND(L25,F25)</f>
        <v>0</v>
      </c>
      <c r="N25" s="34">
        <v>0</v>
      </c>
      <c r="O25" s="35">
        <f t="shared" si="0"/>
        <v>0</v>
      </c>
    </row>
    <row r="26" spans="1:15" ht="17.25">
      <c r="A26" s="15"/>
      <c r="C26" s="15"/>
      <c r="D26" s="15"/>
      <c r="E26" s="36" t="s">
        <v>192</v>
      </c>
      <c r="F26" s="37">
        <v>99</v>
      </c>
      <c r="G26" s="31">
        <v>0</v>
      </c>
      <c r="H26" s="32">
        <v>0</v>
      </c>
      <c r="I26" s="32">
        <v>0</v>
      </c>
      <c r="J26" s="32">
        <v>0</v>
      </c>
      <c r="K26" s="32">
        <v>0</v>
      </c>
      <c r="L26" s="33">
        <v>0</v>
      </c>
      <c r="M26" s="33">
        <v>0</v>
      </c>
      <c r="N26" s="34">
        <v>0</v>
      </c>
      <c r="O26" s="35">
        <v>0</v>
      </c>
    </row>
    <row r="27" spans="1:15" ht="17.25">
      <c r="A27" s="15"/>
      <c r="C27" s="15"/>
      <c r="D27" s="15"/>
      <c r="E27" s="36" t="s">
        <v>193</v>
      </c>
      <c r="F27" s="38">
        <v>100</v>
      </c>
      <c r="G27" s="31">
        <v>90.09</v>
      </c>
      <c r="H27" s="32">
        <f>SUMIFS(DATA!$J$4:$J$5288,DATA!$H$4:$H$5288,$E27,DATA!$A$4:$A$5288,$E$4)</f>
        <v>29</v>
      </c>
      <c r="I27" s="32">
        <f>SUMIFS(DATA!$K$4:$K$5288,DATA!$H$4:$H$5288,$E27,DATA!$A$4:$A$5288,$E$4)</f>
        <v>82</v>
      </c>
      <c r="J27" s="32">
        <f t="shared" ref="J27" si="33">(H27)/1*1.5</f>
        <v>43.5</v>
      </c>
      <c r="K27" s="32">
        <v>0</v>
      </c>
      <c r="L27" s="33">
        <f t="shared" ref="L27" si="34">IF(J27&gt;I27+K27,J27-I27-K27,0)</f>
        <v>0</v>
      </c>
      <c r="M27" s="33">
        <f t="shared" ref="M27" si="35">MROUND(L27,F27)</f>
        <v>0</v>
      </c>
      <c r="N27" s="34">
        <v>0</v>
      </c>
      <c r="O27" s="35">
        <f t="shared" ref="O27" si="36">IF(M27+N27&gt;0,M27+N27,0)</f>
        <v>0</v>
      </c>
    </row>
    <row r="28" spans="1:15" ht="17.25">
      <c r="A28" s="15"/>
      <c r="C28" s="15"/>
      <c r="D28" s="15"/>
      <c r="E28" s="36" t="s">
        <v>193</v>
      </c>
      <c r="F28" s="38">
        <v>20</v>
      </c>
      <c r="G28" s="31">
        <v>0</v>
      </c>
      <c r="H28" s="32">
        <v>0</v>
      </c>
      <c r="I28" s="32">
        <v>0</v>
      </c>
      <c r="J28" s="32">
        <v>0</v>
      </c>
      <c r="K28" s="32">
        <v>0</v>
      </c>
      <c r="L28" s="33">
        <v>0</v>
      </c>
      <c r="M28" s="33">
        <v>0</v>
      </c>
      <c r="N28" s="34">
        <v>0</v>
      </c>
      <c r="O28" s="35">
        <v>0</v>
      </c>
    </row>
    <row r="29" spans="1:15" ht="17.25">
      <c r="A29" s="15"/>
      <c r="C29" s="15"/>
      <c r="D29" s="15"/>
      <c r="E29" s="36" t="s">
        <v>144</v>
      </c>
      <c r="F29" s="37">
        <v>100</v>
      </c>
      <c r="G29" s="31">
        <v>95.55</v>
      </c>
      <c r="H29" s="32">
        <f>SUMIFS(DATA!$J$4:$J$5288,DATA!$H$4:$H$5288,$E29,DATA!$A$4:$A$5288,$E$4)</f>
        <v>0</v>
      </c>
      <c r="I29" s="32">
        <f>SUMIFS(DATA!$K$4:$K$5288,DATA!$H$4:$H$5288,$E29,DATA!$A$4:$A$5288,$E$4)</f>
        <v>0</v>
      </c>
      <c r="J29" s="32">
        <f t="shared" si="30"/>
        <v>0</v>
      </c>
      <c r="K29" s="32">
        <v>0</v>
      </c>
      <c r="L29" s="33">
        <f t="shared" si="31"/>
        <v>0</v>
      </c>
      <c r="M29" s="33">
        <f t="shared" si="32"/>
        <v>0</v>
      </c>
      <c r="N29" s="34">
        <v>0</v>
      </c>
      <c r="O29" s="35">
        <f t="shared" si="0"/>
        <v>0</v>
      </c>
    </row>
    <row r="30" spans="1:15" ht="17.25">
      <c r="A30" s="15"/>
      <c r="C30" s="15"/>
      <c r="D30" s="15"/>
      <c r="E30" s="36" t="s">
        <v>150</v>
      </c>
      <c r="F30" s="37">
        <v>100</v>
      </c>
      <c r="G30" s="31">
        <v>104.65</v>
      </c>
      <c r="H30" s="32">
        <f>SUMIFS(DATA!$J$4:$J$5288,DATA!$H$4:$H$5288,$E30,DATA!$A$4:$A$5288,$E$4)</f>
        <v>65</v>
      </c>
      <c r="I30" s="32">
        <f>SUMIFS(DATA!$K$4:$K$5288,DATA!$H$4:$H$5288,$E30,DATA!$A$4:$A$5288,$E$4)</f>
        <v>8</v>
      </c>
      <c r="J30" s="32">
        <f t="shared" ref="J30" si="37">(H30)/1*1.5</f>
        <v>97.5</v>
      </c>
      <c r="K30" s="32">
        <v>0</v>
      </c>
      <c r="L30" s="33">
        <f t="shared" ref="L30" si="38">IF(J30&gt;I30+K30,J30-I30-K30,0)</f>
        <v>89.5</v>
      </c>
      <c r="M30" s="33">
        <f t="shared" ref="M30" si="39">MROUND(L30,F30)</f>
        <v>100</v>
      </c>
      <c r="N30" s="34">
        <v>0</v>
      </c>
      <c r="O30" s="35">
        <f t="shared" ref="O30" si="40">IF(M30+N30&gt;0,M30+N30,0)</f>
        <v>100</v>
      </c>
    </row>
    <row r="31" spans="1:15" ht="17.25">
      <c r="A31" s="15"/>
      <c r="C31" s="15"/>
      <c r="D31" s="15"/>
      <c r="E31" s="36" t="s">
        <v>187</v>
      </c>
      <c r="F31" s="37">
        <v>180</v>
      </c>
      <c r="G31" s="31">
        <v>170.17</v>
      </c>
      <c r="H31" s="32">
        <f>SUMIFS(DATA!$J$4:$J$5288,DATA!$H$4:$H$5288,$E31,DATA!$A$4:$A$5288,$E$4)</f>
        <v>20</v>
      </c>
      <c r="I31" s="32">
        <f>SUMIFS(DATA!$K$4:$K$5288,DATA!$H$4:$H$5288,$E31,DATA!$A$4:$A$5288,$E$4)</f>
        <v>68</v>
      </c>
      <c r="J31" s="32">
        <f t="shared" si="30"/>
        <v>30</v>
      </c>
      <c r="K31" s="32">
        <v>0</v>
      </c>
      <c r="L31" s="33">
        <f t="shared" si="31"/>
        <v>0</v>
      </c>
      <c r="M31" s="33">
        <f t="shared" si="32"/>
        <v>0</v>
      </c>
      <c r="N31" s="34">
        <v>0</v>
      </c>
      <c r="O31" s="35">
        <f t="shared" si="0"/>
        <v>0</v>
      </c>
    </row>
    <row r="32" spans="1:15" ht="17.25">
      <c r="A32" s="15"/>
      <c r="C32" s="15"/>
      <c r="D32" s="15"/>
      <c r="E32" s="36" t="s">
        <v>187</v>
      </c>
      <c r="F32" s="37">
        <v>180</v>
      </c>
      <c r="G32" s="31">
        <v>0</v>
      </c>
      <c r="H32" s="32">
        <v>0</v>
      </c>
      <c r="I32" s="32">
        <v>0</v>
      </c>
      <c r="J32" s="32">
        <v>0</v>
      </c>
      <c r="K32" s="32">
        <v>0</v>
      </c>
      <c r="L32" s="33">
        <v>0</v>
      </c>
      <c r="M32" s="33">
        <v>0</v>
      </c>
      <c r="N32" s="34">
        <v>0</v>
      </c>
      <c r="O32" s="35">
        <v>0</v>
      </c>
    </row>
    <row r="33" spans="1:15" ht="17.25">
      <c r="A33" s="15"/>
      <c r="C33" s="15"/>
      <c r="D33" s="15"/>
      <c r="E33" s="36" t="s">
        <v>188</v>
      </c>
      <c r="F33" s="37">
        <v>100</v>
      </c>
      <c r="G33" s="31">
        <v>100.1</v>
      </c>
      <c r="H33" s="32">
        <f>SUMIFS(DATA!$J$4:$J$5288,DATA!$H$4:$H$5288,$E33,DATA!$A$4:$A$5288,$E$4)</f>
        <v>30</v>
      </c>
      <c r="I33" s="32">
        <f>SUMIFS(DATA!$K$4:$K$5288,DATA!$H$4:$H$5288,$E33,DATA!$A$4:$A$5288,$E$4)</f>
        <v>0</v>
      </c>
      <c r="J33" s="32">
        <f t="shared" ref="J33" si="41">(H33)/1*1.5</f>
        <v>45</v>
      </c>
      <c r="K33" s="32">
        <v>0</v>
      </c>
      <c r="L33" s="33">
        <f>IF(J33&gt;I33+K33,J33-I33-K33,0)</f>
        <v>45</v>
      </c>
      <c r="M33" s="33">
        <f t="shared" ref="M33" si="42">MROUND(L33,F33)</f>
        <v>0</v>
      </c>
      <c r="N33" s="34">
        <v>0</v>
      </c>
      <c r="O33" s="35">
        <f t="shared" si="0"/>
        <v>0</v>
      </c>
    </row>
    <row r="34" spans="1:15" ht="17.25">
      <c r="A34" s="15"/>
      <c r="C34" s="15"/>
      <c r="D34" s="15"/>
      <c r="E34" s="36" t="s">
        <v>201</v>
      </c>
      <c r="F34" s="37">
        <v>100</v>
      </c>
      <c r="G34" s="31">
        <v>118.3</v>
      </c>
      <c r="H34" s="32">
        <f>SUMIFS(DATA!$J$4:$J$5288,DATA!$H$4:$H$5288,$E34,DATA!$A$4:$A$5288,$E$4)</f>
        <v>31</v>
      </c>
      <c r="I34" s="32">
        <f>SUMIFS(DATA!$K$4:$K$5288,DATA!$H$4:$H$5288,$E34,DATA!$A$4:$A$5288,$E$4)</f>
        <v>148</v>
      </c>
      <c r="J34" s="32">
        <f t="shared" ref="J34" si="43">(H34)/1*1.5</f>
        <v>46.5</v>
      </c>
      <c r="K34" s="32">
        <v>0</v>
      </c>
      <c r="L34" s="33">
        <f t="shared" ref="L34" si="44">IF(J34&gt;I34+K34,J34-I34-K34,0)</f>
        <v>0</v>
      </c>
      <c r="M34" s="33">
        <f t="shared" ref="M34" si="45">MROUND(L34,F34)</f>
        <v>0</v>
      </c>
      <c r="N34" s="34">
        <v>0</v>
      </c>
      <c r="O34" s="35">
        <f t="shared" ref="O34" si="46">IF(M34+N34&gt;0,M34+N34,0)</f>
        <v>0</v>
      </c>
    </row>
    <row r="35" spans="1:15" ht="17.25">
      <c r="A35" s="15"/>
      <c r="C35" s="15"/>
      <c r="D35" s="15"/>
      <c r="E35" s="36" t="s">
        <v>200</v>
      </c>
      <c r="F35" s="37">
        <v>100</v>
      </c>
      <c r="G35" s="31">
        <v>109.2</v>
      </c>
      <c r="H35" s="32">
        <f>SUMIFS(DATA!$J$4:$J$5288,DATA!$H$4:$H$5288,$E35,DATA!$A$4:$A$5288,$E$4)</f>
        <v>2</v>
      </c>
      <c r="I35" s="32">
        <f>SUMIFS(DATA!$K$4:$K$5288,DATA!$H$4:$H$5288,$E35,DATA!$A$4:$A$5288,$E$4)</f>
        <v>0</v>
      </c>
      <c r="J35" s="32">
        <f t="shared" ref="J35:J36" si="47">(H35)/1*1.5</f>
        <v>3</v>
      </c>
      <c r="K35" s="32">
        <v>0</v>
      </c>
      <c r="L35" s="33">
        <f t="shared" ref="L35:L42" si="48">IF(J35&gt;I35+K35,J35-I35-K35,0)</f>
        <v>3</v>
      </c>
      <c r="M35" s="33">
        <f t="shared" ref="M35:M42" si="49">MROUND(L35,F35)</f>
        <v>0</v>
      </c>
      <c r="N35" s="34">
        <v>0</v>
      </c>
      <c r="O35" s="35">
        <f t="shared" si="0"/>
        <v>0</v>
      </c>
    </row>
    <row r="36" spans="1:15" ht="17.25">
      <c r="A36" s="15"/>
      <c r="C36" s="15"/>
      <c r="D36" s="15"/>
      <c r="E36" s="36" t="s">
        <v>202</v>
      </c>
      <c r="F36" s="37">
        <v>100</v>
      </c>
      <c r="G36" s="31">
        <v>136.5</v>
      </c>
      <c r="H36" s="32">
        <f>SUMIFS(DATA!$J$4:$J$5288,DATA!$H$4:$H$5288,$E36,DATA!$A$4:$A$5288,$E$4)</f>
        <v>2</v>
      </c>
      <c r="I36" s="32">
        <f>SUMIFS(DATA!$K$4:$K$5288,DATA!$H$4:$H$5288,$E36,DATA!$A$4:$A$5288,$E$4)</f>
        <v>82</v>
      </c>
      <c r="J36" s="32">
        <f t="shared" si="47"/>
        <v>3</v>
      </c>
      <c r="K36" s="32">
        <v>0</v>
      </c>
      <c r="L36" s="33">
        <f t="shared" si="48"/>
        <v>0</v>
      </c>
      <c r="M36" s="33">
        <f t="shared" si="49"/>
        <v>0</v>
      </c>
      <c r="N36" s="34">
        <v>0</v>
      </c>
      <c r="O36" s="35">
        <f t="shared" si="0"/>
        <v>0</v>
      </c>
    </row>
    <row r="37" spans="1:15" ht="17.25">
      <c r="A37" s="15"/>
      <c r="C37" s="15"/>
      <c r="D37" s="15"/>
      <c r="E37" s="36" t="s">
        <v>202</v>
      </c>
      <c r="F37" s="37">
        <v>100</v>
      </c>
      <c r="G37" s="31">
        <v>0</v>
      </c>
      <c r="H37" s="32">
        <v>0</v>
      </c>
      <c r="I37" s="32">
        <v>0</v>
      </c>
      <c r="J37" s="32">
        <v>0</v>
      </c>
      <c r="K37" s="32">
        <v>0</v>
      </c>
      <c r="L37" s="33">
        <v>0</v>
      </c>
      <c r="M37" s="33">
        <v>0</v>
      </c>
      <c r="N37" s="34">
        <v>0</v>
      </c>
      <c r="O37" s="35">
        <v>0</v>
      </c>
    </row>
    <row r="38" spans="1:15" ht="17.25">
      <c r="A38" s="15"/>
      <c r="C38" s="15"/>
      <c r="D38" s="15"/>
      <c r="E38" s="36" t="s">
        <v>146</v>
      </c>
      <c r="F38" s="37">
        <v>100</v>
      </c>
      <c r="G38" s="31">
        <v>618.79999999999995</v>
      </c>
      <c r="H38" s="32">
        <f>SUMIFS(DATA!$J$4:$J$5288,DATA!$H$4:$H$5288,$E38,DATA!$A$4:$A$5288,$E$4)</f>
        <v>17</v>
      </c>
      <c r="I38" s="32">
        <f>SUMIFS(DATA!$K$4:$K$5288,DATA!$H$4:$H$5288,$E38,DATA!$A$4:$A$5288,$E$4)</f>
        <v>13</v>
      </c>
      <c r="J38" s="32">
        <f t="shared" ref="J38:J42" si="50">(H38)/1*1.5</f>
        <v>25.5</v>
      </c>
      <c r="K38" s="32">
        <v>0</v>
      </c>
      <c r="L38" s="33">
        <f t="shared" ref="L38:L41" si="51">IF(J38&gt;I38+K38,J38-I38-K38,0)</f>
        <v>12.5</v>
      </c>
      <c r="M38" s="33">
        <f t="shared" ref="M38:M41" si="52">MROUND(L38,F38)</f>
        <v>0</v>
      </c>
      <c r="N38" s="34">
        <v>0</v>
      </c>
      <c r="O38" s="35">
        <f t="shared" ref="O38:O41" si="53">IF(M38+N38&gt;0,M38+N38,0)</f>
        <v>0</v>
      </c>
    </row>
    <row r="39" spans="1:15" ht="17.25">
      <c r="A39" s="15"/>
      <c r="C39" s="15"/>
      <c r="D39" s="15"/>
      <c r="E39" s="36" t="s">
        <v>148</v>
      </c>
      <c r="F39" s="37">
        <v>110</v>
      </c>
      <c r="G39" s="31">
        <v>232.05</v>
      </c>
      <c r="H39" s="32">
        <f>SUMIFS(DATA!$J$4:$J$5288,DATA!$H$4:$H$5288,$E39,DATA!$A$4:$A$5288,$E$4)</f>
        <v>2</v>
      </c>
      <c r="I39" s="32">
        <f>SUMIFS(DATA!$K$4:$K$5288,DATA!$H$4:$H$5288,$E39,DATA!$A$4:$A$5288,$E$4)</f>
        <v>51</v>
      </c>
      <c r="J39" s="32">
        <f t="shared" si="50"/>
        <v>3</v>
      </c>
      <c r="K39" s="32">
        <v>0</v>
      </c>
      <c r="L39" s="33">
        <f t="shared" si="51"/>
        <v>0</v>
      </c>
      <c r="M39" s="33">
        <f t="shared" si="52"/>
        <v>0</v>
      </c>
      <c r="N39" s="34">
        <v>0</v>
      </c>
      <c r="O39" s="35">
        <f t="shared" si="53"/>
        <v>0</v>
      </c>
    </row>
    <row r="40" spans="1:15" ht="17.25">
      <c r="A40" s="15"/>
      <c r="C40" s="15"/>
      <c r="D40" s="15"/>
      <c r="E40" s="36" t="s">
        <v>148</v>
      </c>
      <c r="F40" s="37">
        <v>110</v>
      </c>
      <c r="G40" s="31">
        <v>0</v>
      </c>
      <c r="H40" s="32">
        <v>0</v>
      </c>
      <c r="I40" s="32">
        <v>0</v>
      </c>
      <c r="J40" s="32">
        <v>0</v>
      </c>
      <c r="K40" s="32">
        <v>0</v>
      </c>
      <c r="L40" s="33">
        <v>0</v>
      </c>
      <c r="M40" s="33">
        <v>0</v>
      </c>
      <c r="N40" s="34">
        <v>0</v>
      </c>
      <c r="O40" s="35">
        <v>0</v>
      </c>
    </row>
    <row r="41" spans="1:15" ht="17.25">
      <c r="A41" s="15"/>
      <c r="C41" s="15"/>
      <c r="D41" s="15"/>
      <c r="E41" s="36" t="s">
        <v>147</v>
      </c>
      <c r="F41" s="37">
        <v>200</v>
      </c>
      <c r="G41" s="31">
        <v>163.80000000000001</v>
      </c>
      <c r="H41" s="32">
        <f>SUMIFS(DATA!$J$4:$J$5288,DATA!$H$4:$H$5288,$E41,DATA!$A$4:$A$5288,$E$4)</f>
        <v>150</v>
      </c>
      <c r="I41" s="32">
        <f>SUMIFS(DATA!$K$4:$K$5288,DATA!$H$4:$H$5288,$E41,DATA!$A$4:$A$5288,$E$4)</f>
        <v>0</v>
      </c>
      <c r="J41" s="32">
        <f t="shared" si="50"/>
        <v>225</v>
      </c>
      <c r="K41" s="32">
        <v>0</v>
      </c>
      <c r="L41" s="33">
        <f t="shared" si="51"/>
        <v>225</v>
      </c>
      <c r="M41" s="33">
        <f t="shared" si="52"/>
        <v>200</v>
      </c>
      <c r="N41" s="34">
        <v>0</v>
      </c>
      <c r="O41" s="35">
        <f t="shared" si="53"/>
        <v>200</v>
      </c>
    </row>
    <row r="42" spans="1:15" ht="17.25">
      <c r="A42" s="15"/>
      <c r="C42" s="15"/>
      <c r="D42" s="15"/>
      <c r="E42" s="36" t="s">
        <v>189</v>
      </c>
      <c r="F42" s="37">
        <v>200</v>
      </c>
      <c r="G42" s="31">
        <v>90.09</v>
      </c>
      <c r="H42" s="32">
        <f>SUMIFS(DATA!$J$4:$J$5288,DATA!$H$4:$H$5288,$E42,DATA!$A$4:$A$5288,$E$4)</f>
        <v>30</v>
      </c>
      <c r="I42" s="32">
        <f>SUMIFS(DATA!$K$4:$K$5288,DATA!$H$4:$H$5288,$E42,DATA!$A$4:$A$5288,$E$4)</f>
        <v>103</v>
      </c>
      <c r="J42" s="32">
        <f t="shared" si="50"/>
        <v>45</v>
      </c>
      <c r="K42" s="32">
        <v>0</v>
      </c>
      <c r="L42" s="33">
        <f t="shared" si="48"/>
        <v>0</v>
      </c>
      <c r="M42" s="33">
        <f t="shared" si="49"/>
        <v>0</v>
      </c>
      <c r="N42" s="34">
        <v>0</v>
      </c>
      <c r="O42" s="35">
        <f t="shared" si="0"/>
        <v>0</v>
      </c>
    </row>
    <row r="43" spans="1:15" ht="17.25">
      <c r="A43" s="15"/>
      <c r="C43" s="15"/>
      <c r="D43" s="15"/>
      <c r="E43" s="36" t="s">
        <v>189</v>
      </c>
      <c r="F43" s="37">
        <v>40</v>
      </c>
      <c r="G43" s="31">
        <v>0</v>
      </c>
      <c r="H43" s="32">
        <v>0</v>
      </c>
      <c r="I43" s="32">
        <v>0</v>
      </c>
      <c r="J43" s="32">
        <v>0</v>
      </c>
      <c r="K43" s="32">
        <v>0</v>
      </c>
      <c r="L43" s="33">
        <v>0</v>
      </c>
      <c r="M43" s="33">
        <v>0</v>
      </c>
      <c r="N43" s="34">
        <v>0</v>
      </c>
      <c r="O43" s="35">
        <f t="shared" si="0"/>
        <v>0</v>
      </c>
    </row>
    <row r="44" spans="1:15" ht="17.25">
      <c r="A44" s="15"/>
      <c r="C44" s="15"/>
      <c r="D44" s="15"/>
      <c r="E44" s="36" t="s">
        <v>205</v>
      </c>
      <c r="F44" s="37">
        <v>100</v>
      </c>
      <c r="G44" s="31">
        <v>100.1</v>
      </c>
      <c r="H44" s="32">
        <f>SUMIFS(DATA!$J$4:$J$5288,DATA!$H$4:$H$5288,$E44,DATA!$A$4:$A$5288,$E$4)</f>
        <v>65</v>
      </c>
      <c r="I44" s="32">
        <f>SUMIFS(DATA!$K$4:$K$5288,DATA!$H$4:$H$5288,$E44,DATA!$A$4:$A$5288,$E$4)</f>
        <v>16</v>
      </c>
      <c r="J44" s="32">
        <f t="shared" ref="J44" si="54">(H44)/1*1.5</f>
        <v>97.5</v>
      </c>
      <c r="K44" s="32">
        <v>0</v>
      </c>
      <c r="L44" s="33">
        <f t="shared" ref="L44" si="55">IF(J44&gt;I44+K44,J44-I44-K44,0)</f>
        <v>81.5</v>
      </c>
      <c r="M44" s="33">
        <f t="shared" ref="M44" si="56">MROUND(L44,F44)</f>
        <v>100</v>
      </c>
      <c r="N44" s="34">
        <v>0</v>
      </c>
      <c r="O44" s="35">
        <f t="shared" ref="O44" si="57">IF(M44+N44&gt;0,M44+N44,0)</f>
        <v>100</v>
      </c>
    </row>
    <row r="45" spans="1:15" ht="17.25">
      <c r="A45" s="15"/>
      <c r="C45" s="15"/>
      <c r="D45" s="15"/>
      <c r="E45" s="36" t="s">
        <v>205</v>
      </c>
      <c r="F45" s="37">
        <v>10</v>
      </c>
      <c r="G45" s="31">
        <v>0</v>
      </c>
      <c r="H45" s="32">
        <v>0</v>
      </c>
      <c r="I45" s="32">
        <v>0</v>
      </c>
      <c r="J45" s="32">
        <f t="shared" ref="J45:J51" si="58">(H45)/1*1.5</f>
        <v>0</v>
      </c>
      <c r="K45" s="32">
        <v>0</v>
      </c>
      <c r="L45" s="33">
        <f t="shared" ref="L45:L51" si="59">IF(J45&gt;I45+K45,J45-I45-K45,0)</f>
        <v>0</v>
      </c>
      <c r="M45" s="33">
        <f t="shared" ref="M45:M52" si="60">MROUND(L45,F45)</f>
        <v>0</v>
      </c>
      <c r="N45" s="34">
        <v>0</v>
      </c>
      <c r="O45" s="35">
        <f t="shared" ref="O45:O51" si="61">IF(M45+N45&gt;0,M45+N45,0)</f>
        <v>0</v>
      </c>
    </row>
    <row r="46" spans="1:15" ht="17.25">
      <c r="A46" s="15"/>
      <c r="C46" s="15"/>
      <c r="D46" s="15"/>
      <c r="E46" s="36" t="s">
        <v>204</v>
      </c>
      <c r="F46" s="37">
        <v>100</v>
      </c>
      <c r="G46" s="31">
        <v>100.1</v>
      </c>
      <c r="H46" s="32">
        <f>SUMIFS(DATA!$J$4:$J$5288,DATA!$H$4:$H$5288,$E46,DATA!$A$4:$A$5288,$E$4)</f>
        <v>85</v>
      </c>
      <c r="I46" s="32">
        <f>SUMIFS(DATA!$K$4:$K$5288,DATA!$H$4:$H$5288,$E46,DATA!$A$4:$A$5288,$E$4)</f>
        <v>11</v>
      </c>
      <c r="J46" s="32">
        <f t="shared" si="58"/>
        <v>127.5</v>
      </c>
      <c r="K46" s="32">
        <v>0</v>
      </c>
      <c r="L46" s="33">
        <f t="shared" si="59"/>
        <v>116.5</v>
      </c>
      <c r="M46" s="33">
        <f t="shared" si="60"/>
        <v>100</v>
      </c>
      <c r="N46" s="34">
        <v>0</v>
      </c>
      <c r="O46" s="35">
        <f t="shared" si="61"/>
        <v>100</v>
      </c>
    </row>
    <row r="47" spans="1:15" ht="17.25">
      <c r="A47" s="15"/>
      <c r="C47" s="15"/>
      <c r="D47" s="15"/>
      <c r="E47" s="36" t="s">
        <v>204</v>
      </c>
      <c r="F47" s="37">
        <v>10</v>
      </c>
      <c r="G47" s="31">
        <v>0</v>
      </c>
      <c r="H47" s="32">
        <v>0</v>
      </c>
      <c r="I47" s="32">
        <v>0</v>
      </c>
      <c r="J47" s="32">
        <f t="shared" si="58"/>
        <v>0</v>
      </c>
      <c r="K47" s="32">
        <v>0</v>
      </c>
      <c r="L47" s="33">
        <f t="shared" si="59"/>
        <v>0</v>
      </c>
      <c r="M47" s="33">
        <f t="shared" si="60"/>
        <v>0</v>
      </c>
      <c r="N47" s="34">
        <v>0</v>
      </c>
      <c r="O47" s="35">
        <f t="shared" si="61"/>
        <v>0</v>
      </c>
    </row>
    <row r="48" spans="1:15" ht="17.25">
      <c r="A48" s="15"/>
      <c r="C48" s="15"/>
      <c r="D48" s="15"/>
      <c r="E48" s="36" t="s">
        <v>149</v>
      </c>
      <c r="F48" s="37">
        <v>100</v>
      </c>
      <c r="G48" s="31">
        <v>95.55</v>
      </c>
      <c r="H48" s="32">
        <f>SUMIFS(DATA!$J$4:$J$5288,DATA!$H$4:$H$5288,$E48,DATA!$A$4:$A$5288,$E$4)</f>
        <v>162</v>
      </c>
      <c r="I48" s="32">
        <f>SUMIFS(DATA!$K$4:$K$5288,DATA!$H$4:$H$5288,$E48,DATA!$A$4:$A$5288,$E$4)</f>
        <v>42</v>
      </c>
      <c r="J48" s="32">
        <f t="shared" si="58"/>
        <v>243</v>
      </c>
      <c r="K48" s="32">
        <v>0</v>
      </c>
      <c r="L48" s="33">
        <f t="shared" si="59"/>
        <v>201</v>
      </c>
      <c r="M48" s="33">
        <f t="shared" si="60"/>
        <v>200</v>
      </c>
      <c r="N48" s="34">
        <v>0</v>
      </c>
      <c r="O48" s="35">
        <f t="shared" si="61"/>
        <v>200</v>
      </c>
    </row>
    <row r="49" spans="1:15" ht="17.25">
      <c r="A49" s="15"/>
      <c r="C49" s="15"/>
      <c r="D49" s="15"/>
      <c r="E49" s="36" t="s">
        <v>149</v>
      </c>
      <c r="F49" s="37">
        <v>10</v>
      </c>
      <c r="G49" s="31">
        <v>0</v>
      </c>
      <c r="H49" s="32">
        <v>0</v>
      </c>
      <c r="I49" s="32">
        <v>0</v>
      </c>
      <c r="J49" s="32">
        <f t="shared" si="58"/>
        <v>0</v>
      </c>
      <c r="K49" s="32">
        <v>0</v>
      </c>
      <c r="L49" s="33">
        <f t="shared" si="59"/>
        <v>0</v>
      </c>
      <c r="M49" s="33">
        <f t="shared" si="60"/>
        <v>0</v>
      </c>
      <c r="N49" s="34">
        <v>0</v>
      </c>
      <c r="O49" s="35">
        <f t="shared" si="61"/>
        <v>0</v>
      </c>
    </row>
    <row r="50" spans="1:15" ht="17.25">
      <c r="A50" s="15"/>
      <c r="C50" s="15"/>
      <c r="D50" s="15"/>
      <c r="E50" s="36" t="s">
        <v>203</v>
      </c>
      <c r="F50" s="37">
        <v>100</v>
      </c>
      <c r="G50" s="31">
        <v>81.900000000000006</v>
      </c>
      <c r="H50" s="32">
        <f>SUMIFS(DATA!$J$4:$J$5288,DATA!$H$4:$H$5288,$E50,DATA!$A$4:$A$5288,$E$4)</f>
        <v>3</v>
      </c>
      <c r="I50" s="32">
        <f>SUMIFS(DATA!$K$4:$K$5288,DATA!$H$4:$H$5288,$E50,DATA!$A$4:$A$5288,$E$4)</f>
        <v>220</v>
      </c>
      <c r="J50" s="32">
        <f t="shared" si="58"/>
        <v>4.5</v>
      </c>
      <c r="K50" s="32">
        <v>0</v>
      </c>
      <c r="L50" s="33">
        <f t="shared" si="59"/>
        <v>0</v>
      </c>
      <c r="M50" s="33">
        <f t="shared" si="60"/>
        <v>0</v>
      </c>
      <c r="N50" s="34">
        <v>0</v>
      </c>
      <c r="O50" s="35">
        <f t="shared" si="61"/>
        <v>0</v>
      </c>
    </row>
    <row r="51" spans="1:15" ht="17.25">
      <c r="A51" s="15"/>
      <c r="C51" s="15"/>
      <c r="D51" s="15"/>
      <c r="E51" s="36" t="s">
        <v>203</v>
      </c>
      <c r="F51" s="37">
        <v>10</v>
      </c>
      <c r="G51" s="31">
        <v>0</v>
      </c>
      <c r="H51" s="32">
        <v>0</v>
      </c>
      <c r="I51" s="32">
        <v>0</v>
      </c>
      <c r="J51" s="32">
        <f t="shared" si="58"/>
        <v>0</v>
      </c>
      <c r="K51" s="32">
        <v>0</v>
      </c>
      <c r="L51" s="33">
        <f t="shared" si="59"/>
        <v>0</v>
      </c>
      <c r="M51" s="33">
        <f t="shared" si="60"/>
        <v>0</v>
      </c>
      <c r="N51" s="34">
        <v>0</v>
      </c>
      <c r="O51" s="35">
        <f t="shared" si="61"/>
        <v>0</v>
      </c>
    </row>
    <row r="52" spans="1:15" ht="17.25">
      <c r="A52" s="15"/>
      <c r="C52" s="15"/>
      <c r="D52" s="15"/>
      <c r="E52" s="36" t="s">
        <v>145</v>
      </c>
      <c r="F52" s="37">
        <v>50</v>
      </c>
      <c r="G52" s="31">
        <v>100.1</v>
      </c>
      <c r="H52" s="32">
        <f>SUMIFS(DATA!$J$4:$J$5288,DATA!$H$4:$H$5288,$E52,DATA!$A$4:$A$5288,$E$4)</f>
        <v>357</v>
      </c>
      <c r="I52" s="32">
        <f>SUMIFS(DATA!$K$4:$K$5288,DATA!$H$4:$H$5288,$E52,DATA!$A$4:$A$5288,$E$4)</f>
        <v>168</v>
      </c>
      <c r="J52" s="32">
        <f t="shared" ref="J52" si="62">(H52)/1*1.5</f>
        <v>535.5</v>
      </c>
      <c r="K52" s="32">
        <v>0</v>
      </c>
      <c r="L52" s="33">
        <f t="shared" ref="L52" si="63">IF(J52&gt;I52+K52,J52-I52-K52,0)</f>
        <v>367.5</v>
      </c>
      <c r="M52" s="33">
        <f t="shared" si="60"/>
        <v>350</v>
      </c>
      <c r="N52" s="34">
        <v>0</v>
      </c>
      <c r="O52" s="35">
        <f t="shared" si="0"/>
        <v>350</v>
      </c>
    </row>
    <row r="53" spans="1:15" ht="17.25">
      <c r="A53" s="15"/>
      <c r="C53" s="15"/>
      <c r="D53" s="15"/>
      <c r="E53" s="36" t="s">
        <v>145</v>
      </c>
      <c r="F53" s="37">
        <v>50</v>
      </c>
      <c r="G53" s="31">
        <v>0</v>
      </c>
      <c r="H53" s="32">
        <v>0</v>
      </c>
      <c r="I53" s="32">
        <v>0</v>
      </c>
      <c r="J53" s="32">
        <f t="shared" ref="J53:J57" si="64">(H53)/1*1.5</f>
        <v>0</v>
      </c>
      <c r="K53" s="32">
        <v>0</v>
      </c>
      <c r="L53" s="33">
        <f t="shared" ref="L53:L57" si="65">IF(J53&gt;I53+K53,J53-I53-K53,0)</f>
        <v>0</v>
      </c>
      <c r="M53" s="33">
        <f t="shared" ref="M53:M57" si="66">MROUND(L53,F53)</f>
        <v>0</v>
      </c>
      <c r="N53" s="34">
        <v>0</v>
      </c>
      <c r="O53" s="35">
        <f t="shared" ref="O53:O57" si="67">IF(M53+N53&gt;0,M53+N53,0)</f>
        <v>0</v>
      </c>
    </row>
    <row r="54" spans="1:15" ht="17.25">
      <c r="A54" s="15"/>
      <c r="C54" s="15"/>
      <c r="D54" s="15"/>
      <c r="E54" s="36" t="s">
        <v>209</v>
      </c>
      <c r="F54" s="37">
        <v>100</v>
      </c>
      <c r="G54" s="31">
        <v>95.55</v>
      </c>
      <c r="H54" s="32">
        <f>SUMIFS(DATA!$J$4:$J$5288,DATA!$H$4:$H$5288,$E54,DATA!$A$4:$A$5288,$E$4)</f>
        <v>8</v>
      </c>
      <c r="I54" s="32">
        <f>SUMIFS(DATA!$K$4:$K$5288,DATA!$H$4:$H$5288,$E54,DATA!$A$4:$A$5288,$E$4)</f>
        <v>18</v>
      </c>
      <c r="J54" s="32">
        <f t="shared" si="64"/>
        <v>12</v>
      </c>
      <c r="K54" s="32">
        <v>0</v>
      </c>
      <c r="L54" s="33">
        <f t="shared" si="65"/>
        <v>0</v>
      </c>
      <c r="M54" s="33">
        <f t="shared" si="66"/>
        <v>0</v>
      </c>
      <c r="N54" s="34">
        <v>0</v>
      </c>
      <c r="O54" s="35">
        <f t="shared" si="67"/>
        <v>0</v>
      </c>
    </row>
    <row r="55" spans="1:15" ht="17.25">
      <c r="A55" s="15"/>
      <c r="C55" s="15"/>
      <c r="D55" s="15"/>
      <c r="E55" s="36" t="s">
        <v>209</v>
      </c>
      <c r="F55" s="37">
        <v>10</v>
      </c>
      <c r="G55" s="31">
        <v>0</v>
      </c>
      <c r="H55" s="32">
        <v>0</v>
      </c>
      <c r="I55" s="32">
        <v>0</v>
      </c>
      <c r="J55" s="32">
        <f t="shared" si="64"/>
        <v>0</v>
      </c>
      <c r="K55" s="32">
        <v>0</v>
      </c>
      <c r="L55" s="33">
        <f t="shared" si="65"/>
        <v>0</v>
      </c>
      <c r="M55" s="33">
        <f t="shared" si="66"/>
        <v>0</v>
      </c>
      <c r="N55" s="34">
        <v>0</v>
      </c>
      <c r="O55" s="35">
        <f t="shared" si="67"/>
        <v>0</v>
      </c>
    </row>
    <row r="56" spans="1:15" ht="17.25">
      <c r="A56" s="15"/>
      <c r="C56" s="15"/>
      <c r="D56" s="15"/>
      <c r="E56" s="36" t="s">
        <v>210</v>
      </c>
      <c r="F56" s="37">
        <v>100</v>
      </c>
      <c r="G56" s="31">
        <v>154.69999999999999</v>
      </c>
      <c r="H56" s="32">
        <f>SUMIFS(DATA!$J$4:$J$5288,DATA!$H$4:$H$5288,$E56,DATA!$A$4:$A$5288,$E$4)</f>
        <v>3</v>
      </c>
      <c r="I56" s="32">
        <f>SUMIFS(DATA!$K$4:$K$5288,DATA!$H$4:$H$5288,$E56,DATA!$A$4:$A$5288,$E$4)</f>
        <v>41</v>
      </c>
      <c r="J56" s="32">
        <f t="shared" si="64"/>
        <v>4.5</v>
      </c>
      <c r="K56" s="32">
        <v>0</v>
      </c>
      <c r="L56" s="33">
        <f t="shared" si="65"/>
        <v>0</v>
      </c>
      <c r="M56" s="33">
        <f t="shared" si="66"/>
        <v>0</v>
      </c>
      <c r="N56" s="34">
        <v>0</v>
      </c>
      <c r="O56" s="35">
        <f t="shared" si="67"/>
        <v>0</v>
      </c>
    </row>
    <row r="57" spans="1:15" ht="17.25">
      <c r="A57" s="15"/>
      <c r="C57" s="15"/>
      <c r="D57" s="15"/>
      <c r="E57" s="36" t="s">
        <v>211</v>
      </c>
      <c r="F57" s="38">
        <v>200</v>
      </c>
      <c r="G57" s="31">
        <v>109.2</v>
      </c>
      <c r="H57" s="32">
        <f>SUMIFS(DATA!$J$4:$J$5288,DATA!$H$4:$H$5288,$E57,DATA!$A$4:$A$5288,$E$4)</f>
        <v>185</v>
      </c>
      <c r="I57" s="32">
        <f>SUMIFS(DATA!$K$4:$K$5288,DATA!$H$4:$H$5288,$E57,DATA!$A$4:$A$5288,$E$4)</f>
        <v>15</v>
      </c>
      <c r="J57" s="32">
        <f t="shared" si="64"/>
        <v>277.5</v>
      </c>
      <c r="K57" s="32">
        <v>0</v>
      </c>
      <c r="L57" s="33">
        <f t="shared" si="65"/>
        <v>262.5</v>
      </c>
      <c r="M57" s="33">
        <f t="shared" si="66"/>
        <v>200</v>
      </c>
      <c r="N57" s="34">
        <v>0</v>
      </c>
      <c r="O57" s="35">
        <f t="shared" si="67"/>
        <v>200</v>
      </c>
    </row>
    <row r="58" spans="1:15" ht="17.25">
      <c r="A58" s="15"/>
      <c r="C58" s="15"/>
      <c r="D58" s="15"/>
      <c r="E58" s="36" t="s">
        <v>182</v>
      </c>
      <c r="F58" s="37">
        <v>208</v>
      </c>
      <c r="G58" s="31">
        <v>54.6</v>
      </c>
      <c r="H58" s="32">
        <f>SUMIFS(DATA!$J$4:$J$5288,DATA!$H$4:$H$5288,$E58,DATA!$A$4:$A$5288,$E$4)</f>
        <v>0</v>
      </c>
      <c r="I58" s="32">
        <f>SUMIFS(DATA!$K$4:$K$5288,DATA!$H$4:$H$5288,$E58,DATA!$A$4:$A$5288,$E$4)</f>
        <v>0</v>
      </c>
      <c r="J58" s="32">
        <f t="shared" si="30"/>
        <v>0</v>
      </c>
      <c r="K58" s="32">
        <v>0</v>
      </c>
      <c r="L58" s="33">
        <f t="shared" si="31"/>
        <v>0</v>
      </c>
      <c r="M58" s="33">
        <f t="shared" si="32"/>
        <v>0</v>
      </c>
      <c r="N58" s="34">
        <v>0</v>
      </c>
      <c r="O58" s="35">
        <f t="shared" si="0"/>
        <v>0</v>
      </c>
    </row>
    <row r="59" spans="1:15" ht="17.25">
      <c r="A59" s="15"/>
      <c r="C59" s="15"/>
      <c r="D59" s="15"/>
      <c r="E59" s="36" t="s">
        <v>183</v>
      </c>
      <c r="F59" s="37">
        <v>208</v>
      </c>
      <c r="G59" s="31">
        <v>70.98</v>
      </c>
      <c r="H59" s="32">
        <f>SUMIFS(DATA!$J$4:$J$5288,DATA!$H$4:$H$5288,$E59,DATA!$A$4:$A$5288,$E$4)</f>
        <v>0</v>
      </c>
      <c r="I59" s="32">
        <f>SUMIFS(DATA!$K$4:$K$5288,DATA!$H$4:$H$5288,$E59,DATA!$A$4:$A$5288,$E$4)</f>
        <v>63</v>
      </c>
      <c r="J59" s="32">
        <f t="shared" si="1"/>
        <v>0</v>
      </c>
      <c r="K59" s="32">
        <v>0</v>
      </c>
      <c r="L59" s="33">
        <f t="shared" si="2"/>
        <v>0</v>
      </c>
      <c r="M59" s="33">
        <f t="shared" si="3"/>
        <v>0</v>
      </c>
      <c r="N59" s="34">
        <v>0</v>
      </c>
      <c r="O59" s="35">
        <f t="shared" si="0"/>
        <v>0</v>
      </c>
    </row>
    <row r="60" spans="1:15" ht="17.25">
      <c r="A60" s="15"/>
      <c r="C60" s="15"/>
      <c r="D60" s="15"/>
      <c r="E60" s="36" t="s">
        <v>184</v>
      </c>
      <c r="F60" s="37">
        <v>208</v>
      </c>
      <c r="G60" s="31">
        <v>101.92</v>
      </c>
      <c r="H60" s="32">
        <f>SUMIFS(DATA!$J$4:$J$5288,DATA!$H$4:$H$5288,$E60,DATA!$A$4:$A$5288,$E$4)</f>
        <v>0</v>
      </c>
      <c r="I60" s="32">
        <f>SUMIFS(DATA!$K$4:$K$5288,DATA!$H$4:$H$5288,$E60,DATA!$A$4:$A$5288,$E$4)</f>
        <v>262</v>
      </c>
      <c r="J60" s="32">
        <f t="shared" si="1"/>
        <v>0</v>
      </c>
      <c r="K60" s="32">
        <v>0</v>
      </c>
      <c r="L60" s="33">
        <f t="shared" si="2"/>
        <v>0</v>
      </c>
      <c r="M60" s="33">
        <f t="shared" si="3"/>
        <v>0</v>
      </c>
      <c r="N60" s="34">
        <v>0</v>
      </c>
      <c r="O60" s="35">
        <f t="shared" si="0"/>
        <v>0</v>
      </c>
    </row>
    <row r="61" spans="1:15" ht="17.25">
      <c r="A61" s="15"/>
      <c r="C61" s="15"/>
      <c r="D61" s="15"/>
      <c r="E61" s="36" t="s">
        <v>206</v>
      </c>
      <c r="F61" s="37">
        <v>300</v>
      </c>
      <c r="G61" s="31">
        <v>81</v>
      </c>
      <c r="H61" s="32">
        <f>SUMIFS(DATA!$J$4:$J$5288,DATA!$H$4:$H$5288,$E61,DATA!$A$4:$A$5288,$E$4)</f>
        <v>77</v>
      </c>
      <c r="I61" s="32">
        <f>SUMIFS(DATA!$K$4:$K$5288,DATA!$H$4:$H$5288,$E61,DATA!$A$4:$A$5288,$E$4)</f>
        <v>19</v>
      </c>
      <c r="J61" s="32">
        <f t="shared" ref="J61:J64" si="68">(H61)/1*1.5</f>
        <v>115.5</v>
      </c>
      <c r="K61" s="32">
        <v>0</v>
      </c>
      <c r="L61" s="33">
        <f t="shared" ref="L61:L64" si="69">IF(J61&gt;I61+K61,J61-I61-K61,0)</f>
        <v>96.5</v>
      </c>
      <c r="M61" s="33">
        <f t="shared" ref="M61:M64" si="70">MROUND(L61,F61)</f>
        <v>0</v>
      </c>
      <c r="N61" s="34">
        <v>0</v>
      </c>
      <c r="O61" s="35">
        <f t="shared" ref="O61:O64" si="71">IF(M61+N61&gt;0,M61+N61,0)</f>
        <v>0</v>
      </c>
    </row>
    <row r="62" spans="1:15" ht="17.25">
      <c r="A62" s="15"/>
      <c r="C62" s="15"/>
      <c r="D62" s="15"/>
      <c r="E62" s="36" t="s">
        <v>207</v>
      </c>
      <c r="F62" s="37">
        <v>300</v>
      </c>
      <c r="G62" s="31">
        <v>94.5</v>
      </c>
      <c r="H62" s="32">
        <f>SUMIFS(DATA!$J$4:$J$5288,DATA!$H$4:$H$5288,$E62,DATA!$A$4:$A$5288,$E$4)</f>
        <v>0</v>
      </c>
      <c r="I62" s="32">
        <f>SUMIFS(DATA!$K$4:$K$5288,DATA!$H$4:$H$5288,$E62,DATA!$A$4:$A$5288,$E$4)</f>
        <v>0</v>
      </c>
      <c r="J62" s="32">
        <f t="shared" si="68"/>
        <v>0</v>
      </c>
      <c r="K62" s="32">
        <v>0</v>
      </c>
      <c r="L62" s="33">
        <f t="shared" si="69"/>
        <v>0</v>
      </c>
      <c r="M62" s="33">
        <f t="shared" si="70"/>
        <v>0</v>
      </c>
      <c r="N62" s="34">
        <v>0</v>
      </c>
      <c r="O62" s="35">
        <f t="shared" si="71"/>
        <v>0</v>
      </c>
    </row>
    <row r="63" spans="1:15" ht="17.25">
      <c r="A63" s="15"/>
      <c r="C63" s="15"/>
      <c r="D63" s="15"/>
      <c r="E63" s="36" t="s">
        <v>208</v>
      </c>
      <c r="F63" s="37">
        <v>354</v>
      </c>
      <c r="G63" s="31">
        <v>108</v>
      </c>
      <c r="H63" s="32">
        <f>SUMIFS(DATA!$J$4:$J$5288,DATA!$H$4:$H$5288,$E63,DATA!$A$4:$A$5288,$E$4)</f>
        <v>20</v>
      </c>
      <c r="I63" s="32">
        <f>SUMIFS(DATA!$K$4:$K$5288,DATA!$H$4:$H$5288,$E63,DATA!$A$4:$A$5288,$E$4)</f>
        <v>22</v>
      </c>
      <c r="J63" s="32">
        <f t="shared" si="68"/>
        <v>30</v>
      </c>
      <c r="K63" s="32">
        <v>0</v>
      </c>
      <c r="L63" s="33">
        <f t="shared" si="69"/>
        <v>8</v>
      </c>
      <c r="M63" s="33">
        <f t="shared" si="70"/>
        <v>0</v>
      </c>
      <c r="N63" s="34">
        <v>0</v>
      </c>
      <c r="O63" s="35">
        <f t="shared" si="71"/>
        <v>0</v>
      </c>
    </row>
    <row r="64" spans="1:15" ht="17.25">
      <c r="A64" s="15"/>
      <c r="C64" s="15"/>
      <c r="D64" s="15"/>
      <c r="E64" s="36" t="s">
        <v>185</v>
      </c>
      <c r="F64" s="37">
        <v>100</v>
      </c>
      <c r="G64" s="31">
        <v>136.5</v>
      </c>
      <c r="H64" s="32">
        <f>SUMIFS(DATA!$J$4:$J$5288,DATA!$H$4:$H$5288,$E64,DATA!$A$4:$A$5288,$E$4)</f>
        <v>0</v>
      </c>
      <c r="I64" s="32">
        <f>SUMIFS(DATA!$K$4:$K$5288,DATA!$H$4:$H$5288,$E64,DATA!$A$4:$A$5288,$E$4)</f>
        <v>0</v>
      </c>
      <c r="J64" s="32">
        <f t="shared" si="68"/>
        <v>0</v>
      </c>
      <c r="K64" s="32">
        <v>0</v>
      </c>
      <c r="L64" s="33">
        <f t="shared" si="69"/>
        <v>0</v>
      </c>
      <c r="M64" s="33">
        <f t="shared" si="70"/>
        <v>0</v>
      </c>
      <c r="N64" s="34">
        <v>0</v>
      </c>
      <c r="O64" s="35">
        <f t="shared" si="71"/>
        <v>0</v>
      </c>
    </row>
    <row r="65" spans="1:15" ht="17.25">
      <c r="A65" s="15"/>
      <c r="C65" s="15"/>
      <c r="D65" s="15"/>
      <c r="E65" s="36" t="s">
        <v>186</v>
      </c>
      <c r="F65" s="37">
        <v>100</v>
      </c>
      <c r="G65" s="31">
        <v>195.65</v>
      </c>
      <c r="H65" s="32">
        <f>SUMIFS(DATA!$J$4:$J$5288,DATA!$H$4:$H$5288,$E65,DATA!$A$4:$A$5288,$E$4)</f>
        <v>-10</v>
      </c>
      <c r="I65" s="32">
        <f>SUMIFS(DATA!$K$4:$K$5288,DATA!$H$4:$H$5288,$E65,DATA!$A$4:$A$5288,$E$4)</f>
        <v>31</v>
      </c>
      <c r="J65" s="32">
        <f t="shared" si="1"/>
        <v>-15</v>
      </c>
      <c r="K65" s="32">
        <v>0</v>
      </c>
      <c r="L65" s="33">
        <f t="shared" si="2"/>
        <v>0</v>
      </c>
      <c r="M65" s="33">
        <f t="shared" si="3"/>
        <v>0</v>
      </c>
      <c r="N65" s="34">
        <v>0</v>
      </c>
      <c r="O65" s="35">
        <f t="shared" si="0"/>
        <v>0</v>
      </c>
    </row>
    <row r="66" spans="1:15" ht="18.75">
      <c r="A66" s="15"/>
      <c r="B66" s="15"/>
      <c r="C66" s="15"/>
      <c r="D66" s="15"/>
      <c r="E66" s="39" t="s">
        <v>291</v>
      </c>
      <c r="F66" s="40"/>
      <c r="G66" s="40"/>
      <c r="H66" s="41">
        <f>SUMPRODUCT($G$7:$G$65*H7:H65)</f>
        <v>240518.435</v>
      </c>
      <c r="I66" s="41">
        <f t="shared" ref="I66:O66" si="72">SUMPRODUCT($G$7:$G$65*I7:I65)</f>
        <v>459143.18250000005</v>
      </c>
      <c r="J66" s="41">
        <f t="shared" si="72"/>
        <v>360777.65249999997</v>
      </c>
      <c r="K66" s="41">
        <f t="shared" si="72"/>
        <v>0</v>
      </c>
      <c r="L66" s="41">
        <f t="shared" si="72"/>
        <v>243080.57499999998</v>
      </c>
      <c r="M66" s="41">
        <f t="shared" si="72"/>
        <v>192738</v>
      </c>
      <c r="N66" s="41">
        <f t="shared" si="72"/>
        <v>0</v>
      </c>
      <c r="O66" s="42">
        <f t="shared" si="72"/>
        <v>192738</v>
      </c>
    </row>
    <row r="67" spans="1:15" ht="21">
      <c r="A67" s="15"/>
      <c r="B67" s="15"/>
      <c r="C67" s="15"/>
      <c r="D67" s="15"/>
      <c r="E67" s="43"/>
      <c r="F67" s="43"/>
      <c r="H67"/>
      <c r="J67"/>
      <c r="K67"/>
      <c r="L67" s="15"/>
      <c r="M67" s="232" t="s">
        <v>292</v>
      </c>
      <c r="N67" s="233"/>
      <c r="O67" s="44">
        <f>O66*0.91</f>
        <v>175391.58000000002</v>
      </c>
    </row>
    <row r="68" spans="1:15" ht="21">
      <c r="A68" s="15"/>
      <c r="B68" s="15"/>
      <c r="C68" s="15"/>
      <c r="D68" s="15"/>
      <c r="E68"/>
      <c r="F68"/>
      <c r="G68"/>
      <c r="H68"/>
      <c r="I68" s="45"/>
      <c r="J68"/>
      <c r="K68"/>
      <c r="L68" s="15"/>
      <c r="M68" s="234" t="s">
        <v>293</v>
      </c>
      <c r="N68" s="235"/>
      <c r="O68" s="46">
        <f>O67*1.01</f>
        <v>177145.4958</v>
      </c>
    </row>
    <row r="69" spans="1:15" ht="21">
      <c r="A69" s="15"/>
      <c r="B69" s="15"/>
      <c r="C69" s="15"/>
      <c r="D69" s="15"/>
      <c r="E69"/>
      <c r="F69"/>
      <c r="G69"/>
      <c r="H69"/>
      <c r="I69" s="15"/>
      <c r="J69"/>
      <c r="K69"/>
      <c r="L69" s="15"/>
      <c r="M69" s="234" t="s">
        <v>294</v>
      </c>
      <c r="N69" s="235"/>
      <c r="O69" s="46">
        <v>0</v>
      </c>
    </row>
    <row r="70" spans="1:15" ht="21">
      <c r="A70" s="15"/>
      <c r="B70" s="15"/>
      <c r="C70" s="15"/>
      <c r="D70" s="15"/>
      <c r="E70"/>
      <c r="F70"/>
      <c r="G70"/>
      <c r="H70"/>
      <c r="I70" s="15"/>
      <c r="J70"/>
      <c r="K70"/>
      <c r="L70" s="15"/>
      <c r="M70" s="234" t="s">
        <v>295</v>
      </c>
      <c r="N70" s="235"/>
      <c r="O70" s="46">
        <f>O68+O69</f>
        <v>177145.4958</v>
      </c>
    </row>
    <row r="72" spans="1:15">
      <c r="H72" s="47"/>
      <c r="I72" s="47"/>
      <c r="J72" s="47"/>
      <c r="K72" s="47"/>
      <c r="L72" s="47"/>
      <c r="M72" s="47"/>
      <c r="N72" s="47"/>
      <c r="O72" s="47"/>
    </row>
  </sheetData>
  <autoFilter ref="A1:B1"/>
  <mergeCells count="9">
    <mergeCell ref="M67:N67"/>
    <mergeCell ref="M68:N68"/>
    <mergeCell ref="M69:N69"/>
    <mergeCell ref="M70:N70"/>
    <mergeCell ref="E2:O2"/>
    <mergeCell ref="E4:H4"/>
    <mergeCell ref="I4:J4"/>
    <mergeCell ref="L4:M4"/>
    <mergeCell ref="N4:O4"/>
  </mergeCells>
  <printOptions horizontalCentered="1" verticalCentered="1"/>
  <pageMargins left="0" right="0" top="0" bottom="0" header="0" footer="0"/>
  <pageSetup paperSize="9" scale="70"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2121"/>
  <sheetViews>
    <sheetView topLeftCell="A8" zoomScale="124" zoomScaleNormal="124" workbookViewId="0">
      <selection activeCell="A23" sqref="A23"/>
    </sheetView>
  </sheetViews>
  <sheetFormatPr defaultColWidth="9" defaultRowHeight="15"/>
  <cols>
    <col min="1" max="1" width="49.85546875" customWidth="1"/>
    <col min="2" max="2" width="13.5703125" customWidth="1"/>
    <col min="3" max="3" width="12.28515625" customWidth="1"/>
    <col min="4" max="4" width="14.28515625" customWidth="1"/>
    <col min="5" max="6" width="20.140625" customWidth="1"/>
    <col min="7" max="7" width="11.28515625" customWidth="1"/>
    <col min="8" max="8" width="15.28515625" customWidth="1"/>
  </cols>
  <sheetData>
    <row r="1" spans="1:17" ht="15.75">
      <c r="A1" s="1" t="s">
        <v>296</v>
      </c>
      <c r="B1" s="1" t="s">
        <v>297</v>
      </c>
      <c r="C1" s="1" t="s">
        <v>151</v>
      </c>
      <c r="D1" s="1" t="s">
        <v>18</v>
      </c>
      <c r="E1" s="2" t="s">
        <v>298</v>
      </c>
      <c r="F1" s="3" t="s">
        <v>152</v>
      </c>
      <c r="H1" s="4" t="s">
        <v>299</v>
      </c>
    </row>
    <row r="2" spans="1:17" ht="15" customHeight="1">
      <c r="A2" s="5" t="s">
        <v>74</v>
      </c>
      <c r="B2" s="5" t="s">
        <v>75</v>
      </c>
      <c r="C2" s="6" t="s">
        <v>300</v>
      </c>
      <c r="D2" s="6" t="s">
        <v>301</v>
      </c>
      <c r="E2" t="s">
        <v>302</v>
      </c>
      <c r="F2" t="s">
        <v>303</v>
      </c>
      <c r="H2" t="s">
        <v>304</v>
      </c>
    </row>
    <row r="3" spans="1:17" ht="15" customHeight="1">
      <c r="A3" s="5" t="s">
        <v>38</v>
      </c>
      <c r="B3" s="5" t="s">
        <v>39</v>
      </c>
      <c r="C3" s="6" t="s">
        <v>305</v>
      </c>
      <c r="D3" s="6" t="s">
        <v>301</v>
      </c>
      <c r="E3" t="s">
        <v>306</v>
      </c>
      <c r="F3" t="s">
        <v>307</v>
      </c>
    </row>
    <row r="4" spans="1:17" ht="15" customHeight="1">
      <c r="A4" s="5" t="s">
        <v>90</v>
      </c>
      <c r="B4" s="5" t="s">
        <v>91</v>
      </c>
      <c r="C4" s="6" t="s">
        <v>308</v>
      </c>
      <c r="D4" s="6" t="s">
        <v>301</v>
      </c>
      <c r="E4" t="s">
        <v>309</v>
      </c>
      <c r="F4" t="s">
        <v>303</v>
      </c>
      <c r="H4" t="s">
        <v>310</v>
      </c>
    </row>
    <row r="5" spans="1:17" ht="15" customHeight="1">
      <c r="A5" s="5" t="s">
        <v>311</v>
      </c>
      <c r="B5" s="5" t="s">
        <v>312</v>
      </c>
      <c r="C5" s="6" t="s">
        <v>300</v>
      </c>
      <c r="D5" s="6" t="s">
        <v>301</v>
      </c>
      <c r="E5" t="s">
        <v>313</v>
      </c>
      <c r="F5" t="s">
        <v>303</v>
      </c>
      <c r="H5" t="s">
        <v>304</v>
      </c>
    </row>
    <row r="6" spans="1:17" ht="15" customHeight="1">
      <c r="A6" s="5" t="s">
        <v>314</v>
      </c>
      <c r="B6" s="5" t="s">
        <v>91</v>
      </c>
      <c r="C6" s="6" t="s">
        <v>308</v>
      </c>
      <c r="D6" s="6" t="s">
        <v>301</v>
      </c>
      <c r="E6" t="s">
        <v>309</v>
      </c>
      <c r="F6" t="s">
        <v>303</v>
      </c>
      <c r="H6" t="s">
        <v>310</v>
      </c>
      <c r="Q6" s="7"/>
    </row>
    <row r="7" spans="1:17" ht="15" customHeight="1">
      <c r="A7" s="5" t="s">
        <v>315</v>
      </c>
      <c r="B7" s="5" t="s">
        <v>316</v>
      </c>
      <c r="C7" s="6" t="s">
        <v>305</v>
      </c>
      <c r="D7" s="6" t="s">
        <v>301</v>
      </c>
      <c r="E7" t="s">
        <v>317</v>
      </c>
      <c r="F7" t="s">
        <v>307</v>
      </c>
      <c r="H7" t="s">
        <v>318</v>
      </c>
      <c r="Q7" s="7"/>
    </row>
    <row r="8" spans="1:17" ht="15" customHeight="1">
      <c r="A8" s="5" t="s">
        <v>108</v>
      </c>
      <c r="B8" s="5" t="s">
        <v>109</v>
      </c>
      <c r="C8" s="6" t="s">
        <v>308</v>
      </c>
      <c r="D8" s="6" t="s">
        <v>301</v>
      </c>
      <c r="E8" t="s">
        <v>319</v>
      </c>
      <c r="F8" t="s">
        <v>303</v>
      </c>
      <c r="H8" t="s">
        <v>310</v>
      </c>
      <c r="Q8" s="7"/>
    </row>
    <row r="9" spans="1:17" ht="15" customHeight="1">
      <c r="A9" s="5" t="s">
        <v>70</v>
      </c>
      <c r="B9" s="5" t="s">
        <v>71</v>
      </c>
      <c r="C9" s="6" t="s">
        <v>300</v>
      </c>
      <c r="D9" s="6" t="s">
        <v>301</v>
      </c>
      <c r="E9" t="s">
        <v>302</v>
      </c>
      <c r="F9" t="s">
        <v>303</v>
      </c>
      <c r="H9" t="s">
        <v>304</v>
      </c>
      <c r="Q9" s="7"/>
    </row>
    <row r="10" spans="1:17" ht="15" customHeight="1">
      <c r="A10" s="5" t="s">
        <v>104</v>
      </c>
      <c r="B10" s="5" t="s">
        <v>105</v>
      </c>
      <c r="C10" s="6" t="s">
        <v>308</v>
      </c>
      <c r="D10" s="6" t="s">
        <v>301</v>
      </c>
      <c r="E10" t="s">
        <v>319</v>
      </c>
      <c r="F10" t="s">
        <v>303</v>
      </c>
      <c r="H10" t="s">
        <v>310</v>
      </c>
      <c r="Q10" s="7"/>
    </row>
    <row r="11" spans="1:17">
      <c r="A11" s="5" t="s">
        <v>44</v>
      </c>
      <c r="B11" s="5" t="s">
        <v>45</v>
      </c>
      <c r="C11" s="6" t="s">
        <v>320</v>
      </c>
      <c r="D11" s="6" t="s">
        <v>301</v>
      </c>
      <c r="E11" t="s">
        <v>321</v>
      </c>
      <c r="F11" t="s">
        <v>307</v>
      </c>
      <c r="H11" t="s">
        <v>322</v>
      </c>
      <c r="Q11" s="7">
        <v>20</v>
      </c>
    </row>
    <row r="12" spans="1:17" ht="15" customHeight="1">
      <c r="A12" s="5" t="s">
        <v>82</v>
      </c>
      <c r="B12" s="5" t="s">
        <v>83</v>
      </c>
      <c r="C12" s="6" t="s">
        <v>300</v>
      </c>
      <c r="D12" s="6" t="s">
        <v>301</v>
      </c>
      <c r="E12" t="s">
        <v>313</v>
      </c>
      <c r="F12" t="s">
        <v>303</v>
      </c>
      <c r="H12" t="s">
        <v>304</v>
      </c>
      <c r="Q12" s="7"/>
    </row>
    <row r="13" spans="1:17" ht="15" customHeight="1">
      <c r="A13" s="5" t="s">
        <v>72</v>
      </c>
      <c r="B13" s="5" t="s">
        <v>73</v>
      </c>
      <c r="C13" s="6" t="s">
        <v>300</v>
      </c>
      <c r="D13" s="6" t="s">
        <v>301</v>
      </c>
      <c r="E13" t="s">
        <v>302</v>
      </c>
      <c r="F13" t="s">
        <v>303</v>
      </c>
      <c r="H13" t="s">
        <v>304</v>
      </c>
      <c r="Q13" s="7"/>
    </row>
    <row r="14" spans="1:17" ht="15" customHeight="1">
      <c r="A14" s="5" t="s">
        <v>213</v>
      </c>
      <c r="B14" s="5" t="s">
        <v>323</v>
      </c>
      <c r="C14" s="8" t="s">
        <v>323</v>
      </c>
      <c r="D14" s="8" t="s">
        <v>323</v>
      </c>
      <c r="E14" t="s">
        <v>323</v>
      </c>
      <c r="H14" t="s">
        <v>324</v>
      </c>
      <c r="Q14" s="7">
        <v>-240</v>
      </c>
    </row>
    <row r="15" spans="1:17" ht="15" customHeight="1">
      <c r="A15" s="5" t="s">
        <v>94</v>
      </c>
      <c r="B15" s="5" t="s">
        <v>95</v>
      </c>
      <c r="C15" s="6" t="s">
        <v>308</v>
      </c>
      <c r="D15" s="6" t="s">
        <v>301</v>
      </c>
      <c r="E15" t="s">
        <v>309</v>
      </c>
      <c r="F15" t="s">
        <v>303</v>
      </c>
      <c r="H15" t="s">
        <v>310</v>
      </c>
      <c r="Q15" s="7">
        <v>10</v>
      </c>
    </row>
    <row r="16" spans="1:17" ht="15" customHeight="1">
      <c r="A16" s="5" t="s">
        <v>325</v>
      </c>
      <c r="B16" s="5" t="s">
        <v>121</v>
      </c>
      <c r="C16" s="6" t="s">
        <v>300</v>
      </c>
      <c r="D16" s="6" t="s">
        <v>301</v>
      </c>
      <c r="E16" t="s">
        <v>302</v>
      </c>
      <c r="F16" t="s">
        <v>303</v>
      </c>
      <c r="H16" t="s">
        <v>304</v>
      </c>
      <c r="Q16" s="7"/>
    </row>
    <row r="17" spans="1:17" ht="15" customHeight="1">
      <c r="A17" s="5" t="s">
        <v>124</v>
      </c>
      <c r="B17" s="5" t="s">
        <v>125</v>
      </c>
      <c r="C17" s="6" t="s">
        <v>326</v>
      </c>
      <c r="D17" s="6" t="s">
        <v>301</v>
      </c>
      <c r="E17" t="s">
        <v>327</v>
      </c>
      <c r="F17" t="s">
        <v>303</v>
      </c>
      <c r="H17" t="s">
        <v>310</v>
      </c>
      <c r="Q17" s="7"/>
    </row>
    <row r="18" spans="1:17" ht="15" customHeight="1">
      <c r="A18" s="5" t="s">
        <v>328</v>
      </c>
      <c r="B18" s="5" t="s">
        <v>329</v>
      </c>
      <c r="C18" s="6" t="s">
        <v>300</v>
      </c>
      <c r="D18" s="6" t="s">
        <v>301</v>
      </c>
      <c r="E18" t="s">
        <v>313</v>
      </c>
      <c r="F18" t="s">
        <v>303</v>
      </c>
      <c r="H18" t="s">
        <v>304</v>
      </c>
      <c r="Q18" s="7"/>
    </row>
    <row r="19" spans="1:17" ht="15" customHeight="1">
      <c r="A19" s="5" t="s">
        <v>92</v>
      </c>
      <c r="B19" s="5" t="s">
        <v>93</v>
      </c>
      <c r="C19" s="6" t="s">
        <v>300</v>
      </c>
      <c r="D19" s="6" t="s">
        <v>301</v>
      </c>
      <c r="E19" t="s">
        <v>313</v>
      </c>
      <c r="F19" t="s">
        <v>303</v>
      </c>
      <c r="H19" t="s">
        <v>304</v>
      </c>
      <c r="Q19" s="7"/>
    </row>
    <row r="20" spans="1:17">
      <c r="A20" s="5" t="s">
        <v>62</v>
      </c>
      <c r="B20" s="5" t="s">
        <v>63</v>
      </c>
      <c r="C20" s="6" t="s">
        <v>320</v>
      </c>
      <c r="D20" s="6" t="s">
        <v>301</v>
      </c>
      <c r="E20" t="s">
        <v>321</v>
      </c>
      <c r="F20" t="s">
        <v>307</v>
      </c>
      <c r="H20" t="s">
        <v>322</v>
      </c>
      <c r="Q20" s="7"/>
    </row>
    <row r="21" spans="1:17">
      <c r="A21" s="5" t="s">
        <v>330</v>
      </c>
      <c r="B21" s="5" t="s">
        <v>117</v>
      </c>
      <c r="C21" s="6" t="s">
        <v>320</v>
      </c>
      <c r="D21" s="6" t="s">
        <v>301</v>
      </c>
      <c r="E21" t="s">
        <v>321</v>
      </c>
      <c r="F21" t="s">
        <v>307</v>
      </c>
      <c r="H21" t="s">
        <v>322</v>
      </c>
      <c r="Q21" s="7"/>
    </row>
    <row r="22" spans="1:17">
      <c r="A22" s="5" t="s">
        <v>64</v>
      </c>
      <c r="B22" s="5" t="s">
        <v>65</v>
      </c>
      <c r="C22" s="6" t="s">
        <v>320</v>
      </c>
      <c r="D22" s="6" t="s">
        <v>301</v>
      </c>
      <c r="E22" t="s">
        <v>321</v>
      </c>
      <c r="F22" t="s">
        <v>307</v>
      </c>
      <c r="H22" t="s">
        <v>322</v>
      </c>
      <c r="Q22" s="7"/>
    </row>
    <row r="23" spans="1:17">
      <c r="A23" s="5" t="s">
        <v>127</v>
      </c>
      <c r="B23" s="5" t="s">
        <v>109</v>
      </c>
      <c r="C23" s="6" t="s">
        <v>308</v>
      </c>
      <c r="D23" s="6" t="s">
        <v>301</v>
      </c>
      <c r="E23" t="s">
        <v>319</v>
      </c>
      <c r="F23" t="s">
        <v>303</v>
      </c>
      <c r="H23" t="s">
        <v>310</v>
      </c>
      <c r="Q23" s="7"/>
    </row>
    <row r="24" spans="1:17">
      <c r="A24" s="5" t="s">
        <v>331</v>
      </c>
      <c r="B24" s="5" t="s">
        <v>65</v>
      </c>
      <c r="C24" s="6" t="s">
        <v>320</v>
      </c>
      <c r="D24" s="6" t="s">
        <v>301</v>
      </c>
      <c r="E24" t="s">
        <v>321</v>
      </c>
      <c r="F24" t="s">
        <v>307</v>
      </c>
      <c r="H24" t="s">
        <v>322</v>
      </c>
      <c r="Q24" s="7"/>
    </row>
    <row r="25" spans="1:17">
      <c r="A25" s="5" t="s">
        <v>40</v>
      </c>
      <c r="B25" s="5" t="s">
        <v>41</v>
      </c>
      <c r="C25" s="6" t="s">
        <v>305</v>
      </c>
      <c r="D25" s="6" t="s">
        <v>301</v>
      </c>
      <c r="E25" t="s">
        <v>306</v>
      </c>
      <c r="F25" t="s">
        <v>307</v>
      </c>
      <c r="H25" t="s">
        <v>318</v>
      </c>
      <c r="Q25" s="7"/>
    </row>
    <row r="26" spans="1:17" ht="15" customHeight="1">
      <c r="A26" s="5" t="s">
        <v>33</v>
      </c>
      <c r="B26" s="5" t="s">
        <v>34</v>
      </c>
      <c r="C26" s="6" t="s">
        <v>305</v>
      </c>
      <c r="D26" s="6" t="s">
        <v>301</v>
      </c>
      <c r="E26" t="s">
        <v>317</v>
      </c>
      <c r="F26" t="s">
        <v>307</v>
      </c>
      <c r="H26" t="s">
        <v>318</v>
      </c>
      <c r="Q26" s="7"/>
    </row>
    <row r="27" spans="1:17" ht="15" customHeight="1">
      <c r="A27" s="5" t="s">
        <v>88</v>
      </c>
      <c r="B27" s="5" t="s">
        <v>89</v>
      </c>
      <c r="C27" s="6" t="s">
        <v>308</v>
      </c>
      <c r="D27" s="6" t="s">
        <v>301</v>
      </c>
      <c r="E27" t="s">
        <v>309</v>
      </c>
      <c r="F27" t="s">
        <v>303</v>
      </c>
      <c r="H27" t="s">
        <v>310</v>
      </c>
      <c r="Q27" s="7"/>
    </row>
    <row r="28" spans="1:17" ht="15" customHeight="1">
      <c r="A28" s="5" t="s">
        <v>332</v>
      </c>
      <c r="B28" s="5" t="s">
        <v>119</v>
      </c>
      <c r="C28" s="6" t="s">
        <v>333</v>
      </c>
      <c r="D28" s="9" t="s">
        <v>301</v>
      </c>
      <c r="E28" t="s">
        <v>334</v>
      </c>
      <c r="F28" t="s">
        <v>307</v>
      </c>
      <c r="H28" t="s">
        <v>322</v>
      </c>
      <c r="Q28" s="7"/>
    </row>
    <row r="29" spans="1:17" ht="15" customHeight="1">
      <c r="A29" s="5" t="s">
        <v>118</v>
      </c>
      <c r="B29" s="5" t="s">
        <v>119</v>
      </c>
      <c r="C29" s="6" t="s">
        <v>333</v>
      </c>
      <c r="D29" s="9" t="s">
        <v>301</v>
      </c>
      <c r="E29" t="s">
        <v>334</v>
      </c>
      <c r="F29" t="s">
        <v>307</v>
      </c>
      <c r="H29" t="s">
        <v>322</v>
      </c>
      <c r="Q29" s="7"/>
    </row>
    <row r="30" spans="1:17" ht="15" customHeight="1">
      <c r="A30" s="5" t="s">
        <v>35</v>
      </c>
      <c r="B30" s="5" t="s">
        <v>36</v>
      </c>
      <c r="C30" s="6" t="s">
        <v>305</v>
      </c>
      <c r="D30" s="6" t="s">
        <v>301</v>
      </c>
      <c r="E30" t="s">
        <v>317</v>
      </c>
      <c r="F30" t="s">
        <v>307</v>
      </c>
      <c r="H30" t="s">
        <v>318</v>
      </c>
    </row>
    <row r="31" spans="1:17" ht="15" customHeight="1">
      <c r="A31" s="5" t="s">
        <v>100</v>
      </c>
      <c r="B31" s="5" t="s">
        <v>101</v>
      </c>
      <c r="C31" s="6" t="s">
        <v>308</v>
      </c>
      <c r="D31" s="6" t="s">
        <v>301</v>
      </c>
      <c r="E31" t="s">
        <v>327</v>
      </c>
      <c r="F31" t="s">
        <v>303</v>
      </c>
      <c r="H31" t="s">
        <v>310</v>
      </c>
    </row>
    <row r="32" spans="1:17" ht="15" customHeight="1">
      <c r="A32" s="5" t="s">
        <v>112</v>
      </c>
      <c r="B32" s="5" t="s">
        <v>113</v>
      </c>
      <c r="C32" s="6" t="s">
        <v>320</v>
      </c>
      <c r="D32" s="6" t="s">
        <v>301</v>
      </c>
      <c r="E32" t="s">
        <v>335</v>
      </c>
      <c r="F32" t="s">
        <v>307</v>
      </c>
      <c r="H32" t="s">
        <v>322</v>
      </c>
    </row>
    <row r="33" spans="1:17" ht="15" customHeight="1">
      <c r="A33" s="5" t="s">
        <v>56</v>
      </c>
      <c r="B33" s="5" t="s">
        <v>57</v>
      </c>
      <c r="C33" s="6" t="s">
        <v>333</v>
      </c>
      <c r="D33" s="6" t="s">
        <v>301</v>
      </c>
      <c r="E33" t="s">
        <v>334</v>
      </c>
      <c r="F33" t="s">
        <v>307</v>
      </c>
      <c r="H33" t="s">
        <v>322</v>
      </c>
      <c r="Q33" s="7"/>
    </row>
    <row r="34" spans="1:17" ht="15" customHeight="1">
      <c r="A34" s="5" t="s">
        <v>46</v>
      </c>
      <c r="B34" s="5" t="s">
        <v>47</v>
      </c>
      <c r="C34" s="6" t="s">
        <v>333</v>
      </c>
      <c r="D34" s="6" t="s">
        <v>301</v>
      </c>
      <c r="E34" t="s">
        <v>334</v>
      </c>
      <c r="F34" t="s">
        <v>307</v>
      </c>
      <c r="H34" t="s">
        <v>322</v>
      </c>
      <c r="Q34" s="7"/>
    </row>
    <row r="35" spans="1:17" ht="15" customHeight="1">
      <c r="A35" s="5" t="s">
        <v>80</v>
      </c>
      <c r="B35" s="5" t="s">
        <v>81</v>
      </c>
      <c r="C35" s="6" t="s">
        <v>300</v>
      </c>
      <c r="D35" s="6" t="s">
        <v>301</v>
      </c>
      <c r="E35" t="s">
        <v>313</v>
      </c>
      <c r="F35" t="s">
        <v>303</v>
      </c>
      <c r="H35" t="s">
        <v>304</v>
      </c>
      <c r="Q35" s="7"/>
    </row>
    <row r="36" spans="1:17">
      <c r="A36" s="5" t="s">
        <v>336</v>
      </c>
      <c r="B36" s="5" t="s">
        <v>337</v>
      </c>
      <c r="C36" s="6" t="s">
        <v>320</v>
      </c>
      <c r="D36" s="6" t="s">
        <v>301</v>
      </c>
      <c r="E36" t="s">
        <v>321</v>
      </c>
      <c r="F36" t="s">
        <v>307</v>
      </c>
      <c r="H36" t="s">
        <v>322</v>
      </c>
      <c r="Q36" s="7"/>
    </row>
    <row r="37" spans="1:17" ht="15" customHeight="1">
      <c r="A37" s="5" t="s">
        <v>54</v>
      </c>
      <c r="B37" s="5" t="s">
        <v>55</v>
      </c>
      <c r="C37" s="6" t="s">
        <v>333</v>
      </c>
      <c r="D37" s="6" t="s">
        <v>301</v>
      </c>
      <c r="E37" t="s">
        <v>338</v>
      </c>
      <c r="F37" t="s">
        <v>307</v>
      </c>
      <c r="H37" t="s">
        <v>322</v>
      </c>
      <c r="Q37" s="7"/>
    </row>
    <row r="38" spans="1:17" ht="15" customHeight="1">
      <c r="A38" s="5" t="s">
        <v>339</v>
      </c>
      <c r="B38" s="5" t="s">
        <v>91</v>
      </c>
      <c r="C38" s="6" t="s">
        <v>308</v>
      </c>
      <c r="D38" s="6" t="s">
        <v>301</v>
      </c>
      <c r="E38" t="s">
        <v>309</v>
      </c>
      <c r="F38" t="s">
        <v>303</v>
      </c>
      <c r="H38" t="s">
        <v>310</v>
      </c>
      <c r="Q38" s="7"/>
    </row>
    <row r="39" spans="1:17" ht="15" customHeight="1">
      <c r="A39" s="5" t="s">
        <v>48</v>
      </c>
      <c r="B39" s="5" t="s">
        <v>49</v>
      </c>
      <c r="C39" s="6" t="s">
        <v>333</v>
      </c>
      <c r="D39" s="6" t="s">
        <v>301</v>
      </c>
      <c r="E39" t="s">
        <v>334</v>
      </c>
      <c r="F39" t="s">
        <v>307</v>
      </c>
      <c r="H39" t="s">
        <v>322</v>
      </c>
      <c r="Q39" s="7"/>
    </row>
    <row r="40" spans="1:17" ht="15" customHeight="1">
      <c r="A40" s="5" t="s">
        <v>68</v>
      </c>
      <c r="B40" s="10" t="s">
        <v>69</v>
      </c>
      <c r="C40" s="6" t="s">
        <v>308</v>
      </c>
      <c r="D40" s="6" t="s">
        <v>301</v>
      </c>
      <c r="E40" t="s">
        <v>309</v>
      </c>
      <c r="F40" t="s">
        <v>303</v>
      </c>
      <c r="H40" t="s">
        <v>310</v>
      </c>
      <c r="Q40" s="7">
        <v>20</v>
      </c>
    </row>
    <row r="41" spans="1:17" ht="15" customHeight="1">
      <c r="A41" s="5" t="s">
        <v>66</v>
      </c>
      <c r="B41" s="5" t="s">
        <v>67</v>
      </c>
      <c r="C41" s="6" t="s">
        <v>308</v>
      </c>
      <c r="D41" s="6" t="s">
        <v>301</v>
      </c>
      <c r="E41" t="s">
        <v>309</v>
      </c>
      <c r="F41" t="s">
        <v>303</v>
      </c>
      <c r="H41" t="s">
        <v>310</v>
      </c>
      <c r="Q41" s="7">
        <v>10</v>
      </c>
    </row>
    <row r="42" spans="1:17" ht="15" customHeight="1">
      <c r="A42" s="5" t="s">
        <v>114</v>
      </c>
      <c r="B42" s="5" t="s">
        <v>115</v>
      </c>
      <c r="C42" s="6" t="s">
        <v>333</v>
      </c>
      <c r="D42" s="6" t="s">
        <v>301</v>
      </c>
      <c r="E42" t="s">
        <v>338</v>
      </c>
      <c r="F42" t="s">
        <v>307</v>
      </c>
      <c r="H42" t="s">
        <v>322</v>
      </c>
      <c r="Q42" s="7"/>
    </row>
    <row r="43" spans="1:17" ht="15" customHeight="1">
      <c r="A43" s="5" t="s">
        <v>52</v>
      </c>
      <c r="B43" s="5" t="s">
        <v>53</v>
      </c>
      <c r="C43" s="6" t="s">
        <v>333</v>
      </c>
      <c r="D43" s="6" t="s">
        <v>301</v>
      </c>
      <c r="E43" t="s">
        <v>338</v>
      </c>
      <c r="F43" t="s">
        <v>307</v>
      </c>
      <c r="H43" t="s">
        <v>322</v>
      </c>
      <c r="Q43" s="7">
        <v>9</v>
      </c>
    </row>
    <row r="44" spans="1:17" ht="15" customHeight="1">
      <c r="A44" s="5" t="s">
        <v>60</v>
      </c>
      <c r="B44" s="5" t="s">
        <v>61</v>
      </c>
      <c r="C44" s="6" t="s">
        <v>333</v>
      </c>
      <c r="D44" s="6" t="s">
        <v>301</v>
      </c>
      <c r="E44" t="s">
        <v>334</v>
      </c>
      <c r="F44" t="s">
        <v>307</v>
      </c>
      <c r="H44" t="s">
        <v>322</v>
      </c>
      <c r="Q44" s="7"/>
    </row>
    <row r="45" spans="1:17" ht="15" customHeight="1">
      <c r="A45" s="5" t="s">
        <v>102</v>
      </c>
      <c r="B45" s="5" t="s">
        <v>103</v>
      </c>
      <c r="C45" s="6" t="s">
        <v>308</v>
      </c>
      <c r="D45" s="6" t="s">
        <v>301</v>
      </c>
      <c r="E45" t="s">
        <v>327</v>
      </c>
      <c r="F45" t="s">
        <v>303</v>
      </c>
      <c r="H45" t="s">
        <v>310</v>
      </c>
      <c r="Q45" s="7"/>
    </row>
    <row r="46" spans="1:17" ht="15" customHeight="1">
      <c r="A46" s="5" t="s">
        <v>122</v>
      </c>
      <c r="B46" s="5" t="s">
        <v>123</v>
      </c>
      <c r="C46" s="6" t="s">
        <v>308</v>
      </c>
      <c r="D46" s="6" t="s">
        <v>301</v>
      </c>
      <c r="E46" t="s">
        <v>327</v>
      </c>
      <c r="F46" t="s">
        <v>303</v>
      </c>
      <c r="H46" t="s">
        <v>310</v>
      </c>
      <c r="Q46" s="7"/>
    </row>
    <row r="47" spans="1:17" ht="15" customHeight="1">
      <c r="A47" s="5" t="s">
        <v>76</v>
      </c>
      <c r="B47" s="5" t="s">
        <v>77</v>
      </c>
      <c r="C47" s="6" t="s">
        <v>300</v>
      </c>
      <c r="D47" s="6" t="s">
        <v>301</v>
      </c>
      <c r="E47" t="s">
        <v>302</v>
      </c>
      <c r="F47" t="s">
        <v>303</v>
      </c>
      <c r="H47" t="s">
        <v>304</v>
      </c>
      <c r="Q47" s="7">
        <v>55</v>
      </c>
    </row>
    <row r="48" spans="1:17">
      <c r="A48" s="5" t="s">
        <v>340</v>
      </c>
      <c r="B48" s="5" t="s">
        <v>113</v>
      </c>
      <c r="C48" s="6" t="s">
        <v>320</v>
      </c>
      <c r="D48" s="6" t="s">
        <v>301</v>
      </c>
      <c r="E48" t="s">
        <v>335</v>
      </c>
      <c r="F48" t="s">
        <v>307</v>
      </c>
      <c r="H48" t="s">
        <v>322</v>
      </c>
      <c r="Q48" s="7"/>
    </row>
    <row r="49" spans="1:17" ht="15" customHeight="1">
      <c r="A49" s="5" t="s">
        <v>84</v>
      </c>
      <c r="B49" s="5" t="s">
        <v>85</v>
      </c>
      <c r="C49" s="6" t="s">
        <v>300</v>
      </c>
      <c r="D49" s="6" t="s">
        <v>301</v>
      </c>
      <c r="E49" t="s">
        <v>313</v>
      </c>
      <c r="F49" t="s">
        <v>303</v>
      </c>
      <c r="H49" t="s">
        <v>304</v>
      </c>
      <c r="Q49" s="7"/>
    </row>
    <row r="50" spans="1:17" ht="15" customHeight="1">
      <c r="A50" s="5" t="s">
        <v>126</v>
      </c>
      <c r="B50" s="5" t="s">
        <v>83</v>
      </c>
      <c r="C50" s="6" t="s">
        <v>300</v>
      </c>
      <c r="D50" s="6" t="s">
        <v>301</v>
      </c>
      <c r="E50" t="s">
        <v>313</v>
      </c>
      <c r="F50" t="s">
        <v>303</v>
      </c>
      <c r="H50" t="s">
        <v>304</v>
      </c>
      <c r="Q50" s="7"/>
    </row>
    <row r="51" spans="1:17" ht="15" customHeight="1">
      <c r="A51" s="5" t="s">
        <v>96</v>
      </c>
      <c r="B51" s="5" t="s">
        <v>97</v>
      </c>
      <c r="C51" s="6" t="s">
        <v>308</v>
      </c>
      <c r="D51" s="6" t="s">
        <v>301</v>
      </c>
      <c r="E51" t="s">
        <v>319</v>
      </c>
      <c r="F51" t="s">
        <v>303</v>
      </c>
      <c r="H51" t="s">
        <v>310</v>
      </c>
      <c r="Q51" s="7"/>
    </row>
    <row r="52" spans="1:17" ht="15" customHeight="1">
      <c r="A52" s="5" t="s">
        <v>341</v>
      </c>
      <c r="B52" s="5" t="s">
        <v>121</v>
      </c>
      <c r="C52" s="6" t="s">
        <v>300</v>
      </c>
      <c r="D52" s="6" t="s">
        <v>342</v>
      </c>
      <c r="E52" t="s">
        <v>302</v>
      </c>
      <c r="F52" t="s">
        <v>303</v>
      </c>
      <c r="H52" t="s">
        <v>304</v>
      </c>
      <c r="Q52" s="7">
        <v>10</v>
      </c>
    </row>
    <row r="53" spans="1:17" ht="15" customHeight="1">
      <c r="A53" s="5" t="s">
        <v>120</v>
      </c>
      <c r="B53" s="5" t="s">
        <v>121</v>
      </c>
      <c r="C53" s="6" t="s">
        <v>300</v>
      </c>
      <c r="D53" s="6" t="s">
        <v>342</v>
      </c>
      <c r="E53" t="s">
        <v>302</v>
      </c>
      <c r="F53" t="s">
        <v>303</v>
      </c>
      <c r="H53" t="s">
        <v>304</v>
      </c>
      <c r="Q53" s="7"/>
    </row>
    <row r="54" spans="1:17" ht="15" customHeight="1">
      <c r="A54" s="5" t="s">
        <v>29</v>
      </c>
      <c r="B54" s="5" t="s">
        <v>30</v>
      </c>
      <c r="C54" s="6" t="s">
        <v>305</v>
      </c>
      <c r="D54" s="6" t="s">
        <v>301</v>
      </c>
      <c r="E54" t="s">
        <v>306</v>
      </c>
      <c r="F54" t="s">
        <v>307</v>
      </c>
      <c r="H54" t="s">
        <v>318</v>
      </c>
      <c r="Q54" s="7">
        <v>6</v>
      </c>
    </row>
    <row r="55" spans="1:17" ht="15" customHeight="1">
      <c r="A55" s="5" t="s">
        <v>343</v>
      </c>
      <c r="B55" s="5" t="s">
        <v>344</v>
      </c>
      <c r="C55" s="6" t="s">
        <v>305</v>
      </c>
      <c r="D55" s="6" t="s">
        <v>301</v>
      </c>
      <c r="E55" t="s">
        <v>306</v>
      </c>
      <c r="F55" t="s">
        <v>307</v>
      </c>
      <c r="H55" t="s">
        <v>318</v>
      </c>
      <c r="Q55" s="7"/>
    </row>
    <row r="56" spans="1:17" ht="15" customHeight="1">
      <c r="A56" s="5" t="s">
        <v>345</v>
      </c>
      <c r="B56" s="5" t="s">
        <v>39</v>
      </c>
      <c r="C56" s="6" t="s">
        <v>305</v>
      </c>
      <c r="D56" s="6" t="s">
        <v>301</v>
      </c>
      <c r="E56" t="s">
        <v>306</v>
      </c>
      <c r="F56" t="s">
        <v>307</v>
      </c>
      <c r="H56" t="s">
        <v>318</v>
      </c>
      <c r="Q56" s="7"/>
    </row>
    <row r="57" spans="1:17" ht="15" customHeight="1">
      <c r="A57" s="5" t="s">
        <v>116</v>
      </c>
      <c r="B57" s="5" t="s">
        <v>117</v>
      </c>
      <c r="C57" s="6" t="s">
        <v>320</v>
      </c>
      <c r="D57" s="6" t="s">
        <v>301</v>
      </c>
      <c r="E57" t="s">
        <v>321</v>
      </c>
      <c r="F57" t="s">
        <v>307</v>
      </c>
      <c r="H57" t="s">
        <v>322</v>
      </c>
      <c r="Q57" s="7"/>
    </row>
    <row r="58" spans="1:17" ht="15" customHeight="1">
      <c r="A58" s="5" t="s">
        <v>346</v>
      </c>
      <c r="B58" s="5" t="s">
        <v>347</v>
      </c>
      <c r="C58" s="6" t="s">
        <v>305</v>
      </c>
      <c r="D58" s="6" t="s">
        <v>301</v>
      </c>
      <c r="E58" t="s">
        <v>306</v>
      </c>
      <c r="F58" t="s">
        <v>307</v>
      </c>
      <c r="H58" t="s">
        <v>318</v>
      </c>
      <c r="Q58" s="7"/>
    </row>
    <row r="59" spans="1:17">
      <c r="A59" s="5" t="s">
        <v>50</v>
      </c>
      <c r="B59" s="5" t="s">
        <v>51</v>
      </c>
      <c r="C59" s="6" t="s">
        <v>320</v>
      </c>
      <c r="D59" s="6" t="s">
        <v>301</v>
      </c>
      <c r="E59" t="s">
        <v>335</v>
      </c>
      <c r="F59" t="s">
        <v>307</v>
      </c>
      <c r="H59" t="s">
        <v>322</v>
      </c>
      <c r="Q59" s="7"/>
    </row>
    <row r="60" spans="1:17">
      <c r="A60" s="5" t="s">
        <v>110</v>
      </c>
      <c r="B60" s="5" t="s">
        <v>111</v>
      </c>
      <c r="C60" s="6" t="s">
        <v>320</v>
      </c>
      <c r="D60" s="6" t="s">
        <v>301</v>
      </c>
      <c r="E60" t="s">
        <v>335</v>
      </c>
      <c r="F60" t="s">
        <v>307</v>
      </c>
      <c r="H60" t="s">
        <v>322</v>
      </c>
      <c r="Q60" s="7"/>
    </row>
    <row r="61" spans="1:17">
      <c r="A61" s="5" t="s">
        <v>348</v>
      </c>
      <c r="B61" s="5" t="s">
        <v>65</v>
      </c>
      <c r="C61" s="6" t="s">
        <v>320</v>
      </c>
      <c r="D61" s="6" t="s">
        <v>301</v>
      </c>
      <c r="E61" t="s">
        <v>321</v>
      </c>
      <c r="F61" t="s">
        <v>307</v>
      </c>
      <c r="H61" t="s">
        <v>322</v>
      </c>
      <c r="Q61" s="7"/>
    </row>
    <row r="62" spans="1:17" ht="15" customHeight="1">
      <c r="A62" s="5" t="s">
        <v>86</v>
      </c>
      <c r="B62" s="5" t="s">
        <v>87</v>
      </c>
      <c r="C62" s="6" t="s">
        <v>300</v>
      </c>
      <c r="D62" s="9" t="s">
        <v>301</v>
      </c>
      <c r="E62" t="s">
        <v>313</v>
      </c>
      <c r="F62" t="s">
        <v>303</v>
      </c>
      <c r="H62" t="s">
        <v>304</v>
      </c>
      <c r="Q62" s="7">
        <v>10</v>
      </c>
    </row>
    <row r="63" spans="1:17" ht="15" customHeight="1">
      <c r="A63" s="5" t="s">
        <v>106</v>
      </c>
      <c r="B63" s="5" t="s">
        <v>107</v>
      </c>
      <c r="C63" s="6" t="s">
        <v>308</v>
      </c>
      <c r="D63" s="9" t="s">
        <v>301</v>
      </c>
      <c r="E63" t="s">
        <v>319</v>
      </c>
      <c r="F63" t="s">
        <v>303</v>
      </c>
      <c r="H63" t="s">
        <v>310</v>
      </c>
      <c r="Q63" s="7">
        <v>-5</v>
      </c>
    </row>
    <row r="64" spans="1:17">
      <c r="A64" s="5" t="s">
        <v>349</v>
      </c>
      <c r="B64" s="5" t="s">
        <v>117</v>
      </c>
      <c r="C64" s="6" t="s">
        <v>320</v>
      </c>
      <c r="D64" s="9" t="s">
        <v>301</v>
      </c>
      <c r="E64" t="s">
        <v>321</v>
      </c>
      <c r="F64" t="s">
        <v>307</v>
      </c>
      <c r="H64" t="s">
        <v>322</v>
      </c>
      <c r="Q64" s="7"/>
    </row>
    <row r="65" spans="1:16384" ht="15" customHeight="1">
      <c r="A65" s="5" t="s">
        <v>350</v>
      </c>
      <c r="B65" s="5" t="s">
        <v>89</v>
      </c>
      <c r="C65" s="6" t="s">
        <v>308</v>
      </c>
      <c r="D65" s="6" t="s">
        <v>301</v>
      </c>
      <c r="E65" t="s">
        <v>309</v>
      </c>
      <c r="F65" t="s">
        <v>303</v>
      </c>
      <c r="H65" t="s">
        <v>310</v>
      </c>
      <c r="P65" t="s">
        <v>310</v>
      </c>
      <c r="Q65" s="5" t="s">
        <v>351</v>
      </c>
      <c r="R65" s="5" t="s">
        <v>89</v>
      </c>
      <c r="S65" s="6" t="s">
        <v>300</v>
      </c>
      <c r="T65" s="6" t="s">
        <v>301</v>
      </c>
      <c r="U65" t="s">
        <v>352</v>
      </c>
      <c r="V65" t="s">
        <v>303</v>
      </c>
      <c r="X65" t="s">
        <v>310</v>
      </c>
      <c r="Y65" s="5" t="s">
        <v>351</v>
      </c>
      <c r="Z65" s="5" t="s">
        <v>89</v>
      </c>
      <c r="AA65" s="6" t="s">
        <v>300</v>
      </c>
      <c r="AB65" s="6" t="s">
        <v>301</v>
      </c>
      <c r="AC65" t="s">
        <v>352</v>
      </c>
      <c r="AD65" t="s">
        <v>303</v>
      </c>
      <c r="AF65" t="s">
        <v>310</v>
      </c>
      <c r="AG65" s="5" t="s">
        <v>351</v>
      </c>
      <c r="AH65" s="5" t="s">
        <v>89</v>
      </c>
      <c r="AI65" s="6" t="s">
        <v>300</v>
      </c>
      <c r="AJ65" s="6" t="s">
        <v>301</v>
      </c>
      <c r="AK65" t="s">
        <v>352</v>
      </c>
      <c r="AL65" t="s">
        <v>303</v>
      </c>
      <c r="AN65" t="s">
        <v>310</v>
      </c>
      <c r="AO65" s="5" t="s">
        <v>351</v>
      </c>
      <c r="AP65" s="5" t="s">
        <v>89</v>
      </c>
      <c r="AQ65" s="6" t="s">
        <v>300</v>
      </c>
      <c r="AR65" s="6" t="s">
        <v>301</v>
      </c>
      <c r="AS65" t="s">
        <v>352</v>
      </c>
      <c r="AT65" t="s">
        <v>303</v>
      </c>
      <c r="AV65" t="s">
        <v>310</v>
      </c>
      <c r="AW65" s="5" t="s">
        <v>351</v>
      </c>
      <c r="AX65" s="5" t="s">
        <v>89</v>
      </c>
      <c r="AY65" s="6" t="s">
        <v>300</v>
      </c>
      <c r="AZ65" s="6" t="s">
        <v>301</v>
      </c>
      <c r="BA65" t="s">
        <v>352</v>
      </c>
      <c r="BB65" t="s">
        <v>303</v>
      </c>
      <c r="BD65" t="s">
        <v>310</v>
      </c>
      <c r="BE65" s="5" t="s">
        <v>351</v>
      </c>
      <c r="BF65" s="5" t="s">
        <v>89</v>
      </c>
      <c r="BG65" s="6" t="s">
        <v>300</v>
      </c>
      <c r="BH65" s="6" t="s">
        <v>301</v>
      </c>
      <c r="BI65" t="s">
        <v>352</v>
      </c>
      <c r="BJ65" t="s">
        <v>303</v>
      </c>
      <c r="BL65" t="s">
        <v>310</v>
      </c>
      <c r="BM65" s="5" t="s">
        <v>351</v>
      </c>
      <c r="BN65" s="5" t="s">
        <v>89</v>
      </c>
      <c r="BO65" s="6" t="s">
        <v>300</v>
      </c>
      <c r="BP65" s="6" t="s">
        <v>301</v>
      </c>
      <c r="BQ65" t="s">
        <v>352</v>
      </c>
      <c r="BR65" t="s">
        <v>303</v>
      </c>
      <c r="BT65" t="s">
        <v>310</v>
      </c>
      <c r="BU65" s="5" t="s">
        <v>351</v>
      </c>
      <c r="BV65" s="5" t="s">
        <v>89</v>
      </c>
      <c r="BW65" s="6" t="s">
        <v>300</v>
      </c>
      <c r="BX65" s="6" t="s">
        <v>301</v>
      </c>
      <c r="BY65" t="s">
        <v>352</v>
      </c>
      <c r="BZ65" t="s">
        <v>303</v>
      </c>
      <c r="CB65" t="s">
        <v>310</v>
      </c>
      <c r="CC65" s="5" t="s">
        <v>351</v>
      </c>
      <c r="CD65" s="5" t="s">
        <v>89</v>
      </c>
      <c r="CE65" s="6" t="s">
        <v>300</v>
      </c>
      <c r="CF65" s="6" t="s">
        <v>301</v>
      </c>
      <c r="CG65" t="s">
        <v>352</v>
      </c>
      <c r="CH65" t="s">
        <v>303</v>
      </c>
      <c r="CJ65" t="s">
        <v>310</v>
      </c>
      <c r="CK65" s="5" t="s">
        <v>351</v>
      </c>
      <c r="CL65" s="5" t="s">
        <v>89</v>
      </c>
      <c r="CM65" s="6" t="s">
        <v>300</v>
      </c>
      <c r="CN65" s="6" t="s">
        <v>301</v>
      </c>
      <c r="CO65" t="s">
        <v>352</v>
      </c>
      <c r="CP65" t="s">
        <v>303</v>
      </c>
      <c r="CR65" t="s">
        <v>310</v>
      </c>
      <c r="CS65" s="5" t="s">
        <v>351</v>
      </c>
      <c r="CT65" s="5" t="s">
        <v>89</v>
      </c>
      <c r="CU65" s="6" t="s">
        <v>300</v>
      </c>
      <c r="CV65" s="6" t="s">
        <v>301</v>
      </c>
      <c r="CW65" t="s">
        <v>352</v>
      </c>
      <c r="CX65" t="s">
        <v>303</v>
      </c>
      <c r="CZ65" t="s">
        <v>310</v>
      </c>
      <c r="DA65" s="5" t="s">
        <v>351</v>
      </c>
      <c r="DB65" s="5" t="s">
        <v>89</v>
      </c>
      <c r="DC65" s="6" t="s">
        <v>300</v>
      </c>
      <c r="DD65" s="6" t="s">
        <v>301</v>
      </c>
      <c r="DE65" t="s">
        <v>352</v>
      </c>
      <c r="DF65" t="s">
        <v>303</v>
      </c>
      <c r="DH65" t="s">
        <v>310</v>
      </c>
      <c r="DI65" s="5" t="s">
        <v>351</v>
      </c>
      <c r="DJ65" s="5" t="s">
        <v>89</v>
      </c>
      <c r="DK65" s="6" t="s">
        <v>300</v>
      </c>
      <c r="DL65" s="6" t="s">
        <v>301</v>
      </c>
      <c r="DM65" t="s">
        <v>352</v>
      </c>
      <c r="DN65" t="s">
        <v>303</v>
      </c>
      <c r="DP65" t="s">
        <v>310</v>
      </c>
      <c r="DQ65" s="5" t="s">
        <v>351</v>
      </c>
      <c r="DR65" s="5" t="s">
        <v>89</v>
      </c>
      <c r="DS65" s="6" t="s">
        <v>300</v>
      </c>
      <c r="DT65" s="6" t="s">
        <v>301</v>
      </c>
      <c r="DU65" t="s">
        <v>352</v>
      </c>
      <c r="DV65" t="s">
        <v>303</v>
      </c>
      <c r="DX65" t="s">
        <v>310</v>
      </c>
      <c r="DY65" s="5" t="s">
        <v>351</v>
      </c>
      <c r="DZ65" s="5" t="s">
        <v>89</v>
      </c>
      <c r="EA65" s="6" t="s">
        <v>300</v>
      </c>
      <c r="EB65" s="6" t="s">
        <v>301</v>
      </c>
      <c r="EC65" t="s">
        <v>352</v>
      </c>
      <c r="ED65" t="s">
        <v>303</v>
      </c>
      <c r="EF65" t="s">
        <v>310</v>
      </c>
      <c r="EG65" s="5" t="s">
        <v>351</v>
      </c>
      <c r="EH65" s="5" t="s">
        <v>89</v>
      </c>
      <c r="EI65" s="6" t="s">
        <v>300</v>
      </c>
      <c r="EJ65" s="6" t="s">
        <v>301</v>
      </c>
      <c r="EK65" t="s">
        <v>352</v>
      </c>
      <c r="EL65" t="s">
        <v>303</v>
      </c>
      <c r="EN65" t="s">
        <v>310</v>
      </c>
      <c r="EO65" s="5" t="s">
        <v>351</v>
      </c>
      <c r="EP65" s="5" t="s">
        <v>89</v>
      </c>
      <c r="EQ65" s="6" t="s">
        <v>300</v>
      </c>
      <c r="ER65" s="6" t="s">
        <v>301</v>
      </c>
      <c r="ES65" t="s">
        <v>352</v>
      </c>
      <c r="ET65" t="s">
        <v>303</v>
      </c>
      <c r="EV65" t="s">
        <v>310</v>
      </c>
      <c r="EW65" s="5" t="s">
        <v>351</v>
      </c>
      <c r="EX65" s="5" t="s">
        <v>89</v>
      </c>
      <c r="EY65" s="6" t="s">
        <v>300</v>
      </c>
      <c r="EZ65" s="6" t="s">
        <v>301</v>
      </c>
      <c r="FA65" t="s">
        <v>352</v>
      </c>
      <c r="FB65" t="s">
        <v>303</v>
      </c>
      <c r="FD65" t="s">
        <v>310</v>
      </c>
      <c r="FE65" s="5" t="s">
        <v>351</v>
      </c>
      <c r="FF65" s="5" t="s">
        <v>89</v>
      </c>
      <c r="FG65" s="6" t="s">
        <v>300</v>
      </c>
      <c r="FH65" s="6" t="s">
        <v>301</v>
      </c>
      <c r="FI65" t="s">
        <v>352</v>
      </c>
      <c r="FJ65" t="s">
        <v>303</v>
      </c>
      <c r="FL65" t="s">
        <v>310</v>
      </c>
      <c r="FM65" s="5" t="s">
        <v>351</v>
      </c>
      <c r="FN65" s="5" t="s">
        <v>89</v>
      </c>
      <c r="FO65" s="6" t="s">
        <v>300</v>
      </c>
      <c r="FP65" s="6" t="s">
        <v>301</v>
      </c>
      <c r="FQ65" t="s">
        <v>352</v>
      </c>
      <c r="FR65" t="s">
        <v>303</v>
      </c>
      <c r="FT65" t="s">
        <v>310</v>
      </c>
      <c r="FU65" s="5" t="s">
        <v>351</v>
      </c>
      <c r="FV65" s="5" t="s">
        <v>89</v>
      </c>
      <c r="FW65" s="6" t="s">
        <v>300</v>
      </c>
      <c r="FX65" s="6" t="s">
        <v>301</v>
      </c>
      <c r="FY65" t="s">
        <v>352</v>
      </c>
      <c r="FZ65" t="s">
        <v>303</v>
      </c>
      <c r="GB65" t="s">
        <v>310</v>
      </c>
      <c r="GC65" s="5" t="s">
        <v>351</v>
      </c>
      <c r="GD65" s="5" t="s">
        <v>89</v>
      </c>
      <c r="GE65" s="6" t="s">
        <v>300</v>
      </c>
      <c r="GF65" s="6" t="s">
        <v>301</v>
      </c>
      <c r="GG65" t="s">
        <v>352</v>
      </c>
      <c r="GH65" t="s">
        <v>303</v>
      </c>
      <c r="GJ65" t="s">
        <v>310</v>
      </c>
      <c r="GK65" s="5" t="s">
        <v>351</v>
      </c>
      <c r="GL65" s="5" t="s">
        <v>89</v>
      </c>
      <c r="GM65" s="6" t="s">
        <v>300</v>
      </c>
      <c r="GN65" s="6" t="s">
        <v>301</v>
      </c>
      <c r="GO65" t="s">
        <v>352</v>
      </c>
      <c r="GP65" t="s">
        <v>303</v>
      </c>
      <c r="GR65" t="s">
        <v>310</v>
      </c>
      <c r="GS65" s="5" t="s">
        <v>351</v>
      </c>
      <c r="GT65" s="5" t="s">
        <v>89</v>
      </c>
      <c r="GU65" s="6" t="s">
        <v>300</v>
      </c>
      <c r="GV65" s="6" t="s">
        <v>301</v>
      </c>
      <c r="GW65" t="s">
        <v>352</v>
      </c>
      <c r="GX65" t="s">
        <v>303</v>
      </c>
      <c r="GZ65" t="s">
        <v>310</v>
      </c>
      <c r="HA65" s="5" t="s">
        <v>351</v>
      </c>
      <c r="HB65" s="5" t="s">
        <v>89</v>
      </c>
      <c r="HC65" s="6" t="s">
        <v>300</v>
      </c>
      <c r="HD65" s="6" t="s">
        <v>301</v>
      </c>
      <c r="HE65" t="s">
        <v>352</v>
      </c>
      <c r="HF65" t="s">
        <v>303</v>
      </c>
      <c r="HH65" t="s">
        <v>310</v>
      </c>
      <c r="HI65" s="5" t="s">
        <v>351</v>
      </c>
      <c r="HJ65" s="5" t="s">
        <v>89</v>
      </c>
      <c r="HK65" s="6" t="s">
        <v>300</v>
      </c>
      <c r="HL65" s="6" t="s">
        <v>301</v>
      </c>
      <c r="HM65" t="s">
        <v>352</v>
      </c>
      <c r="HN65" t="s">
        <v>303</v>
      </c>
      <c r="HP65" t="s">
        <v>310</v>
      </c>
      <c r="HQ65" s="5" t="s">
        <v>351</v>
      </c>
      <c r="HR65" s="5" t="s">
        <v>89</v>
      </c>
      <c r="HS65" s="6" t="s">
        <v>300</v>
      </c>
      <c r="HT65" s="6" t="s">
        <v>301</v>
      </c>
      <c r="HU65" t="s">
        <v>352</v>
      </c>
      <c r="HV65" t="s">
        <v>303</v>
      </c>
      <c r="HX65" t="s">
        <v>310</v>
      </c>
      <c r="HY65" s="5" t="s">
        <v>351</v>
      </c>
      <c r="HZ65" s="5" t="s">
        <v>89</v>
      </c>
      <c r="IA65" s="6" t="s">
        <v>300</v>
      </c>
      <c r="IB65" s="6" t="s">
        <v>301</v>
      </c>
      <c r="IC65" t="s">
        <v>352</v>
      </c>
      <c r="ID65" t="s">
        <v>303</v>
      </c>
      <c r="IF65" t="s">
        <v>310</v>
      </c>
      <c r="IG65" s="5" t="s">
        <v>351</v>
      </c>
      <c r="IH65" s="5" t="s">
        <v>89</v>
      </c>
      <c r="II65" s="6" t="s">
        <v>300</v>
      </c>
      <c r="IJ65" s="6" t="s">
        <v>301</v>
      </c>
      <c r="IK65" t="s">
        <v>352</v>
      </c>
      <c r="IL65" t="s">
        <v>303</v>
      </c>
      <c r="IN65" t="s">
        <v>310</v>
      </c>
      <c r="IO65" s="5" t="s">
        <v>351</v>
      </c>
      <c r="IP65" s="5" t="s">
        <v>89</v>
      </c>
      <c r="IQ65" s="6" t="s">
        <v>300</v>
      </c>
      <c r="IR65" s="6" t="s">
        <v>301</v>
      </c>
      <c r="IS65" t="s">
        <v>352</v>
      </c>
      <c r="IT65" t="s">
        <v>303</v>
      </c>
      <c r="IV65" t="s">
        <v>310</v>
      </c>
      <c r="IW65" s="5" t="s">
        <v>351</v>
      </c>
      <c r="IX65" s="5" t="s">
        <v>89</v>
      </c>
      <c r="IY65" s="6" t="s">
        <v>300</v>
      </c>
      <c r="IZ65" s="6" t="s">
        <v>301</v>
      </c>
      <c r="JA65" t="s">
        <v>352</v>
      </c>
      <c r="JB65" t="s">
        <v>303</v>
      </c>
      <c r="JD65" t="s">
        <v>310</v>
      </c>
      <c r="JE65" s="5" t="s">
        <v>351</v>
      </c>
      <c r="JF65" s="5" t="s">
        <v>89</v>
      </c>
      <c r="JG65" s="6" t="s">
        <v>300</v>
      </c>
      <c r="JH65" s="6" t="s">
        <v>301</v>
      </c>
      <c r="JI65" t="s">
        <v>352</v>
      </c>
      <c r="JJ65" t="s">
        <v>303</v>
      </c>
      <c r="JL65" t="s">
        <v>310</v>
      </c>
      <c r="JM65" s="5" t="s">
        <v>351</v>
      </c>
      <c r="JN65" s="5" t="s">
        <v>89</v>
      </c>
      <c r="JO65" s="6" t="s">
        <v>300</v>
      </c>
      <c r="JP65" s="6" t="s">
        <v>301</v>
      </c>
      <c r="JQ65" t="s">
        <v>352</v>
      </c>
      <c r="JR65" t="s">
        <v>303</v>
      </c>
      <c r="JT65" t="s">
        <v>310</v>
      </c>
      <c r="JU65" s="5" t="s">
        <v>351</v>
      </c>
      <c r="JV65" s="5" t="s">
        <v>89</v>
      </c>
      <c r="JW65" s="6" t="s">
        <v>300</v>
      </c>
      <c r="JX65" s="6" t="s">
        <v>301</v>
      </c>
      <c r="JY65" t="s">
        <v>352</v>
      </c>
      <c r="JZ65" t="s">
        <v>303</v>
      </c>
      <c r="KB65" t="s">
        <v>310</v>
      </c>
      <c r="KC65" s="5" t="s">
        <v>351</v>
      </c>
      <c r="KD65" s="5" t="s">
        <v>89</v>
      </c>
      <c r="KE65" s="6" t="s">
        <v>300</v>
      </c>
      <c r="KF65" s="6" t="s">
        <v>301</v>
      </c>
      <c r="KG65" t="s">
        <v>352</v>
      </c>
      <c r="KH65" t="s">
        <v>303</v>
      </c>
      <c r="KJ65" t="s">
        <v>310</v>
      </c>
      <c r="KK65" s="5" t="s">
        <v>351</v>
      </c>
      <c r="KL65" s="5" t="s">
        <v>89</v>
      </c>
      <c r="KM65" s="6" t="s">
        <v>300</v>
      </c>
      <c r="KN65" s="6" t="s">
        <v>301</v>
      </c>
      <c r="KO65" t="s">
        <v>352</v>
      </c>
      <c r="KP65" t="s">
        <v>303</v>
      </c>
      <c r="KR65" t="s">
        <v>310</v>
      </c>
      <c r="KS65" s="5" t="s">
        <v>351</v>
      </c>
      <c r="KT65" s="5" t="s">
        <v>89</v>
      </c>
      <c r="KU65" s="6" t="s">
        <v>300</v>
      </c>
      <c r="KV65" s="6" t="s">
        <v>301</v>
      </c>
      <c r="KW65" t="s">
        <v>352</v>
      </c>
      <c r="KX65" t="s">
        <v>303</v>
      </c>
      <c r="KZ65" t="s">
        <v>310</v>
      </c>
      <c r="LA65" s="5" t="s">
        <v>351</v>
      </c>
      <c r="LB65" s="5" t="s">
        <v>89</v>
      </c>
      <c r="LC65" s="6" t="s">
        <v>300</v>
      </c>
      <c r="LD65" s="6" t="s">
        <v>301</v>
      </c>
      <c r="LE65" t="s">
        <v>352</v>
      </c>
      <c r="LF65" t="s">
        <v>303</v>
      </c>
      <c r="LH65" t="s">
        <v>310</v>
      </c>
      <c r="LI65" s="5" t="s">
        <v>351</v>
      </c>
      <c r="LJ65" s="5" t="s">
        <v>89</v>
      </c>
      <c r="LK65" s="6" t="s">
        <v>300</v>
      </c>
      <c r="LL65" s="6" t="s">
        <v>301</v>
      </c>
      <c r="LM65" t="s">
        <v>352</v>
      </c>
      <c r="LN65" t="s">
        <v>303</v>
      </c>
      <c r="LP65" t="s">
        <v>310</v>
      </c>
      <c r="LQ65" s="5" t="s">
        <v>351</v>
      </c>
      <c r="LR65" s="5" t="s">
        <v>89</v>
      </c>
      <c r="LS65" s="6" t="s">
        <v>300</v>
      </c>
      <c r="LT65" s="6" t="s">
        <v>301</v>
      </c>
      <c r="LU65" t="s">
        <v>352</v>
      </c>
      <c r="LV65" t="s">
        <v>303</v>
      </c>
      <c r="LX65" t="s">
        <v>310</v>
      </c>
      <c r="LY65" s="5" t="s">
        <v>351</v>
      </c>
      <c r="LZ65" s="5" t="s">
        <v>89</v>
      </c>
      <c r="MA65" s="6" t="s">
        <v>300</v>
      </c>
      <c r="MB65" s="6" t="s">
        <v>301</v>
      </c>
      <c r="MC65" t="s">
        <v>352</v>
      </c>
      <c r="MD65" t="s">
        <v>303</v>
      </c>
      <c r="MF65" t="s">
        <v>310</v>
      </c>
      <c r="MG65" s="5" t="s">
        <v>351</v>
      </c>
      <c r="MH65" s="5" t="s">
        <v>89</v>
      </c>
      <c r="MI65" s="6" t="s">
        <v>300</v>
      </c>
      <c r="MJ65" s="6" t="s">
        <v>301</v>
      </c>
      <c r="MK65" t="s">
        <v>352</v>
      </c>
      <c r="ML65" t="s">
        <v>303</v>
      </c>
      <c r="MN65" t="s">
        <v>310</v>
      </c>
      <c r="MO65" s="5" t="s">
        <v>351</v>
      </c>
      <c r="MP65" s="5" t="s">
        <v>89</v>
      </c>
      <c r="MQ65" s="6" t="s">
        <v>300</v>
      </c>
      <c r="MR65" s="6" t="s">
        <v>301</v>
      </c>
      <c r="MS65" t="s">
        <v>352</v>
      </c>
      <c r="MT65" t="s">
        <v>303</v>
      </c>
      <c r="MV65" t="s">
        <v>310</v>
      </c>
      <c r="MW65" s="5" t="s">
        <v>351</v>
      </c>
      <c r="MX65" s="5" t="s">
        <v>89</v>
      </c>
      <c r="MY65" s="6" t="s">
        <v>300</v>
      </c>
      <c r="MZ65" s="6" t="s">
        <v>301</v>
      </c>
      <c r="NA65" t="s">
        <v>352</v>
      </c>
      <c r="NB65" t="s">
        <v>303</v>
      </c>
      <c r="ND65" t="s">
        <v>310</v>
      </c>
      <c r="NE65" s="5" t="s">
        <v>351</v>
      </c>
      <c r="NF65" s="5" t="s">
        <v>89</v>
      </c>
      <c r="NG65" s="6" t="s">
        <v>300</v>
      </c>
      <c r="NH65" s="6" t="s">
        <v>301</v>
      </c>
      <c r="NI65" t="s">
        <v>352</v>
      </c>
      <c r="NJ65" t="s">
        <v>303</v>
      </c>
      <c r="NL65" t="s">
        <v>310</v>
      </c>
      <c r="NM65" s="5" t="s">
        <v>351</v>
      </c>
      <c r="NN65" s="5" t="s">
        <v>89</v>
      </c>
      <c r="NO65" s="6" t="s">
        <v>300</v>
      </c>
      <c r="NP65" s="6" t="s">
        <v>301</v>
      </c>
      <c r="NQ65" t="s">
        <v>352</v>
      </c>
      <c r="NR65" t="s">
        <v>303</v>
      </c>
      <c r="NT65" t="s">
        <v>310</v>
      </c>
      <c r="NU65" s="5" t="s">
        <v>351</v>
      </c>
      <c r="NV65" s="5" t="s">
        <v>89</v>
      </c>
      <c r="NW65" s="6" t="s">
        <v>300</v>
      </c>
      <c r="NX65" s="6" t="s">
        <v>301</v>
      </c>
      <c r="NY65" t="s">
        <v>352</v>
      </c>
      <c r="NZ65" t="s">
        <v>303</v>
      </c>
      <c r="OB65" t="s">
        <v>310</v>
      </c>
      <c r="OC65" s="5" t="s">
        <v>351</v>
      </c>
      <c r="OD65" s="5" t="s">
        <v>89</v>
      </c>
      <c r="OE65" s="6" t="s">
        <v>300</v>
      </c>
      <c r="OF65" s="6" t="s">
        <v>301</v>
      </c>
      <c r="OG65" t="s">
        <v>352</v>
      </c>
      <c r="OH65" t="s">
        <v>303</v>
      </c>
      <c r="OJ65" t="s">
        <v>310</v>
      </c>
      <c r="OK65" s="5" t="s">
        <v>351</v>
      </c>
      <c r="OL65" s="5" t="s">
        <v>89</v>
      </c>
      <c r="OM65" s="6" t="s">
        <v>300</v>
      </c>
      <c r="ON65" s="6" t="s">
        <v>301</v>
      </c>
      <c r="OO65" t="s">
        <v>352</v>
      </c>
      <c r="OP65" t="s">
        <v>303</v>
      </c>
      <c r="OR65" t="s">
        <v>310</v>
      </c>
      <c r="OS65" s="5" t="s">
        <v>351</v>
      </c>
      <c r="OT65" s="5" t="s">
        <v>89</v>
      </c>
      <c r="OU65" s="6" t="s">
        <v>300</v>
      </c>
      <c r="OV65" s="6" t="s">
        <v>301</v>
      </c>
      <c r="OW65" t="s">
        <v>352</v>
      </c>
      <c r="OX65" t="s">
        <v>303</v>
      </c>
      <c r="OZ65" t="s">
        <v>310</v>
      </c>
      <c r="PA65" s="5" t="s">
        <v>351</v>
      </c>
      <c r="PB65" s="5" t="s">
        <v>89</v>
      </c>
      <c r="PC65" s="6" t="s">
        <v>300</v>
      </c>
      <c r="PD65" s="6" t="s">
        <v>301</v>
      </c>
      <c r="PE65" t="s">
        <v>352</v>
      </c>
      <c r="PF65" t="s">
        <v>303</v>
      </c>
      <c r="PH65" t="s">
        <v>310</v>
      </c>
      <c r="PI65" s="5" t="s">
        <v>351</v>
      </c>
      <c r="PJ65" s="5" t="s">
        <v>89</v>
      </c>
      <c r="PK65" s="6" t="s">
        <v>300</v>
      </c>
      <c r="PL65" s="6" t="s">
        <v>301</v>
      </c>
      <c r="PM65" t="s">
        <v>352</v>
      </c>
      <c r="PN65" t="s">
        <v>303</v>
      </c>
      <c r="PP65" t="s">
        <v>310</v>
      </c>
      <c r="PQ65" s="5" t="s">
        <v>351</v>
      </c>
      <c r="PR65" s="5" t="s">
        <v>89</v>
      </c>
      <c r="PS65" s="6" t="s">
        <v>300</v>
      </c>
      <c r="PT65" s="6" t="s">
        <v>301</v>
      </c>
      <c r="PU65" t="s">
        <v>352</v>
      </c>
      <c r="PV65" t="s">
        <v>303</v>
      </c>
      <c r="PX65" t="s">
        <v>310</v>
      </c>
      <c r="PY65" s="5" t="s">
        <v>351</v>
      </c>
      <c r="PZ65" s="5" t="s">
        <v>89</v>
      </c>
      <c r="QA65" s="6" t="s">
        <v>300</v>
      </c>
      <c r="QB65" s="6" t="s">
        <v>301</v>
      </c>
      <c r="QC65" t="s">
        <v>352</v>
      </c>
      <c r="QD65" t="s">
        <v>303</v>
      </c>
      <c r="QF65" t="s">
        <v>310</v>
      </c>
      <c r="QG65" s="5" t="s">
        <v>351</v>
      </c>
      <c r="QH65" s="5" t="s">
        <v>89</v>
      </c>
      <c r="QI65" s="6" t="s">
        <v>300</v>
      </c>
      <c r="QJ65" s="6" t="s">
        <v>301</v>
      </c>
      <c r="QK65" t="s">
        <v>352</v>
      </c>
      <c r="QL65" t="s">
        <v>303</v>
      </c>
      <c r="QN65" t="s">
        <v>310</v>
      </c>
      <c r="QO65" s="5" t="s">
        <v>351</v>
      </c>
      <c r="QP65" s="5" t="s">
        <v>89</v>
      </c>
      <c r="QQ65" s="6" t="s">
        <v>300</v>
      </c>
      <c r="QR65" s="6" t="s">
        <v>301</v>
      </c>
      <c r="QS65" t="s">
        <v>352</v>
      </c>
      <c r="QT65" t="s">
        <v>303</v>
      </c>
      <c r="QV65" t="s">
        <v>310</v>
      </c>
      <c r="QW65" s="5" t="s">
        <v>351</v>
      </c>
      <c r="QX65" s="5" t="s">
        <v>89</v>
      </c>
      <c r="QY65" s="6" t="s">
        <v>300</v>
      </c>
      <c r="QZ65" s="6" t="s">
        <v>301</v>
      </c>
      <c r="RA65" t="s">
        <v>352</v>
      </c>
      <c r="RB65" t="s">
        <v>303</v>
      </c>
      <c r="RD65" t="s">
        <v>310</v>
      </c>
      <c r="RE65" s="5" t="s">
        <v>351</v>
      </c>
      <c r="RF65" s="5" t="s">
        <v>89</v>
      </c>
      <c r="RG65" s="6" t="s">
        <v>300</v>
      </c>
      <c r="RH65" s="6" t="s">
        <v>301</v>
      </c>
      <c r="RI65" t="s">
        <v>352</v>
      </c>
      <c r="RJ65" t="s">
        <v>303</v>
      </c>
      <c r="RL65" t="s">
        <v>310</v>
      </c>
      <c r="RM65" s="5" t="s">
        <v>351</v>
      </c>
      <c r="RN65" s="5" t="s">
        <v>89</v>
      </c>
      <c r="RO65" s="6" t="s">
        <v>300</v>
      </c>
      <c r="RP65" s="6" t="s">
        <v>301</v>
      </c>
      <c r="RQ65" t="s">
        <v>352</v>
      </c>
      <c r="RR65" t="s">
        <v>303</v>
      </c>
      <c r="RT65" t="s">
        <v>310</v>
      </c>
      <c r="RU65" s="5" t="s">
        <v>351</v>
      </c>
      <c r="RV65" s="5" t="s">
        <v>89</v>
      </c>
      <c r="RW65" s="6" t="s">
        <v>300</v>
      </c>
      <c r="RX65" s="6" t="s">
        <v>301</v>
      </c>
      <c r="RY65" t="s">
        <v>352</v>
      </c>
      <c r="RZ65" t="s">
        <v>303</v>
      </c>
      <c r="SB65" t="s">
        <v>310</v>
      </c>
      <c r="SC65" s="5" t="s">
        <v>351</v>
      </c>
      <c r="SD65" s="5" t="s">
        <v>89</v>
      </c>
      <c r="SE65" s="6" t="s">
        <v>300</v>
      </c>
      <c r="SF65" s="6" t="s">
        <v>301</v>
      </c>
      <c r="SG65" t="s">
        <v>352</v>
      </c>
      <c r="SH65" t="s">
        <v>303</v>
      </c>
      <c r="SJ65" t="s">
        <v>310</v>
      </c>
      <c r="SK65" s="5" t="s">
        <v>351</v>
      </c>
      <c r="SL65" s="5" t="s">
        <v>89</v>
      </c>
      <c r="SM65" s="6" t="s">
        <v>300</v>
      </c>
      <c r="SN65" s="6" t="s">
        <v>301</v>
      </c>
      <c r="SO65" t="s">
        <v>352</v>
      </c>
      <c r="SP65" t="s">
        <v>303</v>
      </c>
      <c r="SR65" t="s">
        <v>310</v>
      </c>
      <c r="SS65" s="5" t="s">
        <v>351</v>
      </c>
      <c r="ST65" s="5" t="s">
        <v>89</v>
      </c>
      <c r="SU65" s="6" t="s">
        <v>300</v>
      </c>
      <c r="SV65" s="6" t="s">
        <v>301</v>
      </c>
      <c r="SW65" t="s">
        <v>352</v>
      </c>
      <c r="SX65" t="s">
        <v>303</v>
      </c>
      <c r="SZ65" t="s">
        <v>310</v>
      </c>
      <c r="TA65" s="5" t="s">
        <v>351</v>
      </c>
      <c r="TB65" s="5" t="s">
        <v>89</v>
      </c>
      <c r="TC65" s="6" t="s">
        <v>300</v>
      </c>
      <c r="TD65" s="6" t="s">
        <v>301</v>
      </c>
      <c r="TE65" t="s">
        <v>352</v>
      </c>
      <c r="TF65" t="s">
        <v>303</v>
      </c>
      <c r="TH65" t="s">
        <v>310</v>
      </c>
      <c r="TI65" s="5" t="s">
        <v>351</v>
      </c>
      <c r="TJ65" s="5" t="s">
        <v>89</v>
      </c>
      <c r="TK65" s="6" t="s">
        <v>300</v>
      </c>
      <c r="TL65" s="6" t="s">
        <v>301</v>
      </c>
      <c r="TM65" t="s">
        <v>352</v>
      </c>
      <c r="TN65" t="s">
        <v>303</v>
      </c>
      <c r="TP65" t="s">
        <v>310</v>
      </c>
      <c r="TQ65" s="5" t="s">
        <v>351</v>
      </c>
      <c r="TR65" s="5" t="s">
        <v>89</v>
      </c>
      <c r="TS65" s="6" t="s">
        <v>300</v>
      </c>
      <c r="TT65" s="6" t="s">
        <v>301</v>
      </c>
      <c r="TU65" t="s">
        <v>352</v>
      </c>
      <c r="TV65" t="s">
        <v>303</v>
      </c>
      <c r="TX65" t="s">
        <v>310</v>
      </c>
      <c r="TY65" s="5" t="s">
        <v>351</v>
      </c>
      <c r="TZ65" s="5" t="s">
        <v>89</v>
      </c>
      <c r="UA65" s="6" t="s">
        <v>300</v>
      </c>
      <c r="UB65" s="6" t="s">
        <v>301</v>
      </c>
      <c r="UC65" t="s">
        <v>352</v>
      </c>
      <c r="UD65" t="s">
        <v>303</v>
      </c>
      <c r="UF65" t="s">
        <v>310</v>
      </c>
      <c r="UG65" s="5" t="s">
        <v>351</v>
      </c>
      <c r="UH65" s="5" t="s">
        <v>89</v>
      </c>
      <c r="UI65" s="6" t="s">
        <v>300</v>
      </c>
      <c r="UJ65" s="6" t="s">
        <v>301</v>
      </c>
      <c r="UK65" t="s">
        <v>352</v>
      </c>
      <c r="UL65" t="s">
        <v>303</v>
      </c>
      <c r="UN65" t="s">
        <v>310</v>
      </c>
      <c r="UO65" s="5" t="s">
        <v>351</v>
      </c>
      <c r="UP65" s="5" t="s">
        <v>89</v>
      </c>
      <c r="UQ65" s="6" t="s">
        <v>300</v>
      </c>
      <c r="UR65" s="6" t="s">
        <v>301</v>
      </c>
      <c r="US65" t="s">
        <v>352</v>
      </c>
      <c r="UT65" t="s">
        <v>303</v>
      </c>
      <c r="UV65" t="s">
        <v>310</v>
      </c>
      <c r="UW65" s="5" t="s">
        <v>351</v>
      </c>
      <c r="UX65" s="5" t="s">
        <v>89</v>
      </c>
      <c r="UY65" s="6" t="s">
        <v>300</v>
      </c>
      <c r="UZ65" s="6" t="s">
        <v>301</v>
      </c>
      <c r="VA65" t="s">
        <v>352</v>
      </c>
      <c r="VB65" t="s">
        <v>303</v>
      </c>
      <c r="VD65" t="s">
        <v>310</v>
      </c>
      <c r="VE65" s="5" t="s">
        <v>351</v>
      </c>
      <c r="VF65" s="5" t="s">
        <v>89</v>
      </c>
      <c r="VG65" s="6" t="s">
        <v>300</v>
      </c>
      <c r="VH65" s="6" t="s">
        <v>301</v>
      </c>
      <c r="VI65" t="s">
        <v>352</v>
      </c>
      <c r="VJ65" t="s">
        <v>303</v>
      </c>
      <c r="VL65" t="s">
        <v>310</v>
      </c>
      <c r="VM65" s="5" t="s">
        <v>351</v>
      </c>
      <c r="VN65" s="5" t="s">
        <v>89</v>
      </c>
      <c r="VO65" s="6" t="s">
        <v>300</v>
      </c>
      <c r="VP65" s="6" t="s">
        <v>301</v>
      </c>
      <c r="VQ65" t="s">
        <v>352</v>
      </c>
      <c r="VR65" t="s">
        <v>303</v>
      </c>
      <c r="VT65" t="s">
        <v>310</v>
      </c>
      <c r="VU65" s="5" t="s">
        <v>351</v>
      </c>
      <c r="VV65" s="5" t="s">
        <v>89</v>
      </c>
      <c r="VW65" s="6" t="s">
        <v>300</v>
      </c>
      <c r="VX65" s="6" t="s">
        <v>301</v>
      </c>
      <c r="VY65" t="s">
        <v>352</v>
      </c>
      <c r="VZ65" t="s">
        <v>303</v>
      </c>
      <c r="WB65" t="s">
        <v>310</v>
      </c>
      <c r="WC65" s="5" t="s">
        <v>351</v>
      </c>
      <c r="WD65" s="5" t="s">
        <v>89</v>
      </c>
      <c r="WE65" s="6" t="s">
        <v>300</v>
      </c>
      <c r="WF65" s="6" t="s">
        <v>301</v>
      </c>
      <c r="WG65" t="s">
        <v>352</v>
      </c>
      <c r="WH65" t="s">
        <v>303</v>
      </c>
      <c r="WJ65" t="s">
        <v>310</v>
      </c>
      <c r="WK65" s="5" t="s">
        <v>351</v>
      </c>
      <c r="WL65" s="5" t="s">
        <v>89</v>
      </c>
      <c r="WM65" s="6" t="s">
        <v>300</v>
      </c>
      <c r="WN65" s="6" t="s">
        <v>301</v>
      </c>
      <c r="WO65" t="s">
        <v>352</v>
      </c>
      <c r="WP65" t="s">
        <v>303</v>
      </c>
      <c r="WR65" t="s">
        <v>310</v>
      </c>
      <c r="WS65" s="5" t="s">
        <v>351</v>
      </c>
      <c r="WT65" s="5" t="s">
        <v>89</v>
      </c>
      <c r="WU65" s="6" t="s">
        <v>300</v>
      </c>
      <c r="WV65" s="6" t="s">
        <v>301</v>
      </c>
      <c r="WW65" t="s">
        <v>352</v>
      </c>
      <c r="WX65" t="s">
        <v>303</v>
      </c>
      <c r="WZ65" t="s">
        <v>310</v>
      </c>
      <c r="XA65" s="5" t="s">
        <v>351</v>
      </c>
      <c r="XB65" s="5" t="s">
        <v>89</v>
      </c>
      <c r="XC65" s="6" t="s">
        <v>300</v>
      </c>
      <c r="XD65" s="6" t="s">
        <v>301</v>
      </c>
      <c r="XE65" t="s">
        <v>352</v>
      </c>
      <c r="XF65" t="s">
        <v>303</v>
      </c>
      <c r="XH65" t="s">
        <v>310</v>
      </c>
      <c r="XI65" s="5" t="s">
        <v>351</v>
      </c>
      <c r="XJ65" s="5" t="s">
        <v>89</v>
      </c>
      <c r="XK65" s="6" t="s">
        <v>300</v>
      </c>
      <c r="XL65" s="6" t="s">
        <v>301</v>
      </c>
      <c r="XM65" t="s">
        <v>352</v>
      </c>
      <c r="XN65" t="s">
        <v>303</v>
      </c>
      <c r="XP65" t="s">
        <v>310</v>
      </c>
      <c r="XQ65" s="5" t="s">
        <v>351</v>
      </c>
      <c r="XR65" s="5" t="s">
        <v>89</v>
      </c>
      <c r="XS65" s="6" t="s">
        <v>300</v>
      </c>
      <c r="XT65" s="6" t="s">
        <v>301</v>
      </c>
      <c r="XU65" t="s">
        <v>352</v>
      </c>
      <c r="XV65" t="s">
        <v>303</v>
      </c>
      <c r="XX65" t="s">
        <v>310</v>
      </c>
      <c r="XY65" s="5" t="s">
        <v>351</v>
      </c>
      <c r="XZ65" s="5" t="s">
        <v>89</v>
      </c>
      <c r="YA65" s="6" t="s">
        <v>300</v>
      </c>
      <c r="YB65" s="6" t="s">
        <v>301</v>
      </c>
      <c r="YC65" t="s">
        <v>352</v>
      </c>
      <c r="YD65" t="s">
        <v>303</v>
      </c>
      <c r="YF65" t="s">
        <v>310</v>
      </c>
      <c r="YG65" s="5" t="s">
        <v>351</v>
      </c>
      <c r="YH65" s="5" t="s">
        <v>89</v>
      </c>
      <c r="YI65" s="6" t="s">
        <v>300</v>
      </c>
      <c r="YJ65" s="6" t="s">
        <v>301</v>
      </c>
      <c r="YK65" t="s">
        <v>352</v>
      </c>
      <c r="YL65" t="s">
        <v>303</v>
      </c>
      <c r="YN65" t="s">
        <v>310</v>
      </c>
      <c r="YO65" s="5" t="s">
        <v>351</v>
      </c>
      <c r="YP65" s="5" t="s">
        <v>89</v>
      </c>
      <c r="YQ65" s="6" t="s">
        <v>300</v>
      </c>
      <c r="YR65" s="6" t="s">
        <v>301</v>
      </c>
      <c r="YS65" t="s">
        <v>352</v>
      </c>
      <c r="YT65" t="s">
        <v>303</v>
      </c>
      <c r="YV65" t="s">
        <v>310</v>
      </c>
      <c r="YW65" s="5" t="s">
        <v>351</v>
      </c>
      <c r="YX65" s="5" t="s">
        <v>89</v>
      </c>
      <c r="YY65" s="6" t="s">
        <v>300</v>
      </c>
      <c r="YZ65" s="6" t="s">
        <v>301</v>
      </c>
      <c r="ZA65" t="s">
        <v>352</v>
      </c>
      <c r="ZB65" t="s">
        <v>303</v>
      </c>
      <c r="ZD65" t="s">
        <v>310</v>
      </c>
      <c r="ZE65" s="5" t="s">
        <v>351</v>
      </c>
      <c r="ZF65" s="5" t="s">
        <v>89</v>
      </c>
      <c r="ZG65" s="6" t="s">
        <v>300</v>
      </c>
      <c r="ZH65" s="6" t="s">
        <v>301</v>
      </c>
      <c r="ZI65" t="s">
        <v>352</v>
      </c>
      <c r="ZJ65" t="s">
        <v>303</v>
      </c>
      <c r="ZL65" t="s">
        <v>310</v>
      </c>
      <c r="ZM65" s="5" t="s">
        <v>351</v>
      </c>
      <c r="ZN65" s="5" t="s">
        <v>89</v>
      </c>
      <c r="ZO65" s="6" t="s">
        <v>300</v>
      </c>
      <c r="ZP65" s="6" t="s">
        <v>301</v>
      </c>
      <c r="ZQ65" t="s">
        <v>352</v>
      </c>
      <c r="ZR65" t="s">
        <v>303</v>
      </c>
      <c r="ZT65" t="s">
        <v>310</v>
      </c>
      <c r="ZU65" s="5" t="s">
        <v>351</v>
      </c>
      <c r="ZV65" s="5" t="s">
        <v>89</v>
      </c>
      <c r="ZW65" s="6" t="s">
        <v>300</v>
      </c>
      <c r="ZX65" s="6" t="s">
        <v>301</v>
      </c>
      <c r="ZY65" t="s">
        <v>352</v>
      </c>
      <c r="ZZ65" t="s">
        <v>303</v>
      </c>
      <c r="AAB65" t="s">
        <v>310</v>
      </c>
      <c r="AAC65" s="5" t="s">
        <v>351</v>
      </c>
      <c r="AAD65" s="5" t="s">
        <v>89</v>
      </c>
      <c r="AAE65" s="6" t="s">
        <v>300</v>
      </c>
      <c r="AAF65" s="6" t="s">
        <v>301</v>
      </c>
      <c r="AAG65" t="s">
        <v>352</v>
      </c>
      <c r="AAH65" t="s">
        <v>303</v>
      </c>
      <c r="AAJ65" t="s">
        <v>310</v>
      </c>
      <c r="AAK65" s="5" t="s">
        <v>351</v>
      </c>
      <c r="AAL65" s="5" t="s">
        <v>89</v>
      </c>
      <c r="AAM65" s="6" t="s">
        <v>300</v>
      </c>
      <c r="AAN65" s="6" t="s">
        <v>301</v>
      </c>
      <c r="AAO65" t="s">
        <v>352</v>
      </c>
      <c r="AAP65" t="s">
        <v>303</v>
      </c>
      <c r="AAR65" t="s">
        <v>310</v>
      </c>
      <c r="AAS65" s="5" t="s">
        <v>351</v>
      </c>
      <c r="AAT65" s="5" t="s">
        <v>89</v>
      </c>
      <c r="AAU65" s="6" t="s">
        <v>300</v>
      </c>
      <c r="AAV65" s="6" t="s">
        <v>301</v>
      </c>
      <c r="AAW65" t="s">
        <v>352</v>
      </c>
      <c r="AAX65" t="s">
        <v>303</v>
      </c>
      <c r="AAZ65" t="s">
        <v>310</v>
      </c>
      <c r="ABA65" s="5" t="s">
        <v>351</v>
      </c>
      <c r="ABB65" s="5" t="s">
        <v>89</v>
      </c>
      <c r="ABC65" s="6" t="s">
        <v>300</v>
      </c>
      <c r="ABD65" s="6" t="s">
        <v>301</v>
      </c>
      <c r="ABE65" t="s">
        <v>352</v>
      </c>
      <c r="ABF65" t="s">
        <v>303</v>
      </c>
      <c r="ABH65" t="s">
        <v>310</v>
      </c>
      <c r="ABI65" s="5" t="s">
        <v>351</v>
      </c>
      <c r="ABJ65" s="5" t="s">
        <v>89</v>
      </c>
      <c r="ABK65" s="6" t="s">
        <v>300</v>
      </c>
      <c r="ABL65" s="6" t="s">
        <v>301</v>
      </c>
      <c r="ABM65" t="s">
        <v>352</v>
      </c>
      <c r="ABN65" t="s">
        <v>303</v>
      </c>
      <c r="ABP65" t="s">
        <v>310</v>
      </c>
      <c r="ABQ65" s="5" t="s">
        <v>351</v>
      </c>
      <c r="ABR65" s="5" t="s">
        <v>89</v>
      </c>
      <c r="ABS65" s="6" t="s">
        <v>300</v>
      </c>
      <c r="ABT65" s="6" t="s">
        <v>301</v>
      </c>
      <c r="ABU65" t="s">
        <v>352</v>
      </c>
      <c r="ABV65" t="s">
        <v>303</v>
      </c>
      <c r="ABX65" t="s">
        <v>310</v>
      </c>
      <c r="ABY65" s="5" t="s">
        <v>351</v>
      </c>
      <c r="ABZ65" s="5" t="s">
        <v>89</v>
      </c>
      <c r="ACA65" s="6" t="s">
        <v>300</v>
      </c>
      <c r="ACB65" s="6" t="s">
        <v>301</v>
      </c>
      <c r="ACC65" t="s">
        <v>352</v>
      </c>
      <c r="ACD65" t="s">
        <v>303</v>
      </c>
      <c r="ACF65" t="s">
        <v>310</v>
      </c>
      <c r="ACG65" s="5" t="s">
        <v>351</v>
      </c>
      <c r="ACH65" s="5" t="s">
        <v>89</v>
      </c>
      <c r="ACI65" s="6" t="s">
        <v>300</v>
      </c>
      <c r="ACJ65" s="6" t="s">
        <v>301</v>
      </c>
      <c r="ACK65" t="s">
        <v>352</v>
      </c>
      <c r="ACL65" t="s">
        <v>303</v>
      </c>
      <c r="ACN65" t="s">
        <v>310</v>
      </c>
      <c r="ACO65" s="5" t="s">
        <v>351</v>
      </c>
      <c r="ACP65" s="5" t="s">
        <v>89</v>
      </c>
      <c r="ACQ65" s="6" t="s">
        <v>300</v>
      </c>
      <c r="ACR65" s="6" t="s">
        <v>301</v>
      </c>
      <c r="ACS65" t="s">
        <v>352</v>
      </c>
      <c r="ACT65" t="s">
        <v>303</v>
      </c>
      <c r="ACV65" t="s">
        <v>310</v>
      </c>
      <c r="ACW65" s="5" t="s">
        <v>351</v>
      </c>
      <c r="ACX65" s="5" t="s">
        <v>89</v>
      </c>
      <c r="ACY65" s="6" t="s">
        <v>300</v>
      </c>
      <c r="ACZ65" s="6" t="s">
        <v>301</v>
      </c>
      <c r="ADA65" t="s">
        <v>352</v>
      </c>
      <c r="ADB65" t="s">
        <v>303</v>
      </c>
      <c r="ADD65" t="s">
        <v>310</v>
      </c>
      <c r="ADE65" s="5" t="s">
        <v>351</v>
      </c>
      <c r="ADF65" s="5" t="s">
        <v>89</v>
      </c>
      <c r="ADG65" s="6" t="s">
        <v>300</v>
      </c>
      <c r="ADH65" s="6" t="s">
        <v>301</v>
      </c>
      <c r="ADI65" t="s">
        <v>352</v>
      </c>
      <c r="ADJ65" t="s">
        <v>303</v>
      </c>
      <c r="ADL65" t="s">
        <v>310</v>
      </c>
      <c r="ADM65" s="5" t="s">
        <v>351</v>
      </c>
      <c r="ADN65" s="5" t="s">
        <v>89</v>
      </c>
      <c r="ADO65" s="6" t="s">
        <v>300</v>
      </c>
      <c r="ADP65" s="6" t="s">
        <v>301</v>
      </c>
      <c r="ADQ65" t="s">
        <v>352</v>
      </c>
      <c r="ADR65" t="s">
        <v>303</v>
      </c>
      <c r="ADT65" t="s">
        <v>310</v>
      </c>
      <c r="ADU65" s="5" t="s">
        <v>351</v>
      </c>
      <c r="ADV65" s="5" t="s">
        <v>89</v>
      </c>
      <c r="ADW65" s="6" t="s">
        <v>300</v>
      </c>
      <c r="ADX65" s="6" t="s">
        <v>301</v>
      </c>
      <c r="ADY65" t="s">
        <v>352</v>
      </c>
      <c r="ADZ65" t="s">
        <v>303</v>
      </c>
      <c r="AEB65" t="s">
        <v>310</v>
      </c>
      <c r="AEC65" s="5" t="s">
        <v>351</v>
      </c>
      <c r="AED65" s="5" t="s">
        <v>89</v>
      </c>
      <c r="AEE65" s="6" t="s">
        <v>300</v>
      </c>
      <c r="AEF65" s="6" t="s">
        <v>301</v>
      </c>
      <c r="AEG65" t="s">
        <v>352</v>
      </c>
      <c r="AEH65" t="s">
        <v>303</v>
      </c>
      <c r="AEJ65" t="s">
        <v>310</v>
      </c>
      <c r="AEK65" s="5" t="s">
        <v>351</v>
      </c>
      <c r="AEL65" s="5" t="s">
        <v>89</v>
      </c>
      <c r="AEM65" s="6" t="s">
        <v>300</v>
      </c>
      <c r="AEN65" s="6" t="s">
        <v>301</v>
      </c>
      <c r="AEO65" t="s">
        <v>352</v>
      </c>
      <c r="AEP65" t="s">
        <v>303</v>
      </c>
      <c r="AER65" t="s">
        <v>310</v>
      </c>
      <c r="AES65" s="5" t="s">
        <v>351</v>
      </c>
      <c r="AET65" s="5" t="s">
        <v>89</v>
      </c>
      <c r="AEU65" s="6" t="s">
        <v>300</v>
      </c>
      <c r="AEV65" s="6" t="s">
        <v>301</v>
      </c>
      <c r="AEW65" t="s">
        <v>352</v>
      </c>
      <c r="AEX65" t="s">
        <v>303</v>
      </c>
      <c r="AEZ65" t="s">
        <v>310</v>
      </c>
      <c r="AFA65" s="5" t="s">
        <v>351</v>
      </c>
      <c r="AFB65" s="5" t="s">
        <v>89</v>
      </c>
      <c r="AFC65" s="6" t="s">
        <v>300</v>
      </c>
      <c r="AFD65" s="6" t="s">
        <v>301</v>
      </c>
      <c r="AFE65" t="s">
        <v>352</v>
      </c>
      <c r="AFF65" t="s">
        <v>303</v>
      </c>
      <c r="AFH65" t="s">
        <v>310</v>
      </c>
      <c r="AFI65" s="5" t="s">
        <v>351</v>
      </c>
      <c r="AFJ65" s="5" t="s">
        <v>89</v>
      </c>
      <c r="AFK65" s="6" t="s">
        <v>300</v>
      </c>
      <c r="AFL65" s="6" t="s">
        <v>301</v>
      </c>
      <c r="AFM65" t="s">
        <v>352</v>
      </c>
      <c r="AFN65" t="s">
        <v>303</v>
      </c>
      <c r="AFP65" t="s">
        <v>310</v>
      </c>
      <c r="AFQ65" s="5" t="s">
        <v>351</v>
      </c>
      <c r="AFR65" s="5" t="s">
        <v>89</v>
      </c>
      <c r="AFS65" s="6" t="s">
        <v>300</v>
      </c>
      <c r="AFT65" s="6" t="s">
        <v>301</v>
      </c>
      <c r="AFU65" t="s">
        <v>352</v>
      </c>
      <c r="AFV65" t="s">
        <v>303</v>
      </c>
      <c r="AFX65" t="s">
        <v>310</v>
      </c>
      <c r="AFY65" s="5" t="s">
        <v>351</v>
      </c>
      <c r="AFZ65" s="5" t="s">
        <v>89</v>
      </c>
      <c r="AGA65" s="6" t="s">
        <v>300</v>
      </c>
      <c r="AGB65" s="6" t="s">
        <v>301</v>
      </c>
      <c r="AGC65" t="s">
        <v>352</v>
      </c>
      <c r="AGD65" t="s">
        <v>303</v>
      </c>
      <c r="AGF65" t="s">
        <v>310</v>
      </c>
      <c r="AGG65" s="5" t="s">
        <v>351</v>
      </c>
      <c r="AGH65" s="5" t="s">
        <v>89</v>
      </c>
      <c r="AGI65" s="6" t="s">
        <v>300</v>
      </c>
      <c r="AGJ65" s="6" t="s">
        <v>301</v>
      </c>
      <c r="AGK65" t="s">
        <v>352</v>
      </c>
      <c r="AGL65" t="s">
        <v>303</v>
      </c>
      <c r="AGN65" t="s">
        <v>310</v>
      </c>
      <c r="AGO65" s="5" t="s">
        <v>351</v>
      </c>
      <c r="AGP65" s="5" t="s">
        <v>89</v>
      </c>
      <c r="AGQ65" s="6" t="s">
        <v>300</v>
      </c>
      <c r="AGR65" s="6" t="s">
        <v>301</v>
      </c>
      <c r="AGS65" t="s">
        <v>352</v>
      </c>
      <c r="AGT65" t="s">
        <v>303</v>
      </c>
      <c r="AGV65" t="s">
        <v>310</v>
      </c>
      <c r="AGW65" s="5" t="s">
        <v>351</v>
      </c>
      <c r="AGX65" s="5" t="s">
        <v>89</v>
      </c>
      <c r="AGY65" s="6" t="s">
        <v>300</v>
      </c>
      <c r="AGZ65" s="6" t="s">
        <v>301</v>
      </c>
      <c r="AHA65" t="s">
        <v>352</v>
      </c>
      <c r="AHB65" t="s">
        <v>303</v>
      </c>
      <c r="AHD65" t="s">
        <v>310</v>
      </c>
      <c r="AHE65" s="5" t="s">
        <v>351</v>
      </c>
      <c r="AHF65" s="5" t="s">
        <v>89</v>
      </c>
      <c r="AHG65" s="6" t="s">
        <v>300</v>
      </c>
      <c r="AHH65" s="6" t="s">
        <v>301</v>
      </c>
      <c r="AHI65" t="s">
        <v>352</v>
      </c>
      <c r="AHJ65" t="s">
        <v>303</v>
      </c>
      <c r="AHL65" t="s">
        <v>310</v>
      </c>
      <c r="AHM65" s="5" t="s">
        <v>351</v>
      </c>
      <c r="AHN65" s="5" t="s">
        <v>89</v>
      </c>
      <c r="AHO65" s="6" t="s">
        <v>300</v>
      </c>
      <c r="AHP65" s="6" t="s">
        <v>301</v>
      </c>
      <c r="AHQ65" t="s">
        <v>352</v>
      </c>
      <c r="AHR65" t="s">
        <v>303</v>
      </c>
      <c r="AHT65" t="s">
        <v>310</v>
      </c>
      <c r="AHU65" s="5" t="s">
        <v>351</v>
      </c>
      <c r="AHV65" s="5" t="s">
        <v>89</v>
      </c>
      <c r="AHW65" s="6" t="s">
        <v>300</v>
      </c>
      <c r="AHX65" s="6" t="s">
        <v>301</v>
      </c>
      <c r="AHY65" t="s">
        <v>352</v>
      </c>
      <c r="AHZ65" t="s">
        <v>303</v>
      </c>
      <c r="AIB65" t="s">
        <v>310</v>
      </c>
      <c r="AIC65" s="5" t="s">
        <v>351</v>
      </c>
      <c r="AID65" s="5" t="s">
        <v>89</v>
      </c>
      <c r="AIE65" s="6" t="s">
        <v>300</v>
      </c>
      <c r="AIF65" s="6" t="s">
        <v>301</v>
      </c>
      <c r="AIG65" t="s">
        <v>352</v>
      </c>
      <c r="AIH65" t="s">
        <v>303</v>
      </c>
      <c r="AIJ65" t="s">
        <v>310</v>
      </c>
      <c r="AIK65" s="5" t="s">
        <v>351</v>
      </c>
      <c r="AIL65" s="5" t="s">
        <v>89</v>
      </c>
      <c r="AIM65" s="6" t="s">
        <v>300</v>
      </c>
      <c r="AIN65" s="6" t="s">
        <v>301</v>
      </c>
      <c r="AIO65" t="s">
        <v>352</v>
      </c>
      <c r="AIP65" t="s">
        <v>303</v>
      </c>
      <c r="AIR65" t="s">
        <v>310</v>
      </c>
      <c r="AIS65" s="5" t="s">
        <v>351</v>
      </c>
      <c r="AIT65" s="5" t="s">
        <v>89</v>
      </c>
      <c r="AIU65" s="6" t="s">
        <v>300</v>
      </c>
      <c r="AIV65" s="6" t="s">
        <v>301</v>
      </c>
      <c r="AIW65" t="s">
        <v>352</v>
      </c>
      <c r="AIX65" t="s">
        <v>303</v>
      </c>
      <c r="AIZ65" t="s">
        <v>310</v>
      </c>
      <c r="AJA65" s="5" t="s">
        <v>351</v>
      </c>
      <c r="AJB65" s="5" t="s">
        <v>89</v>
      </c>
      <c r="AJC65" s="6" t="s">
        <v>300</v>
      </c>
      <c r="AJD65" s="6" t="s">
        <v>301</v>
      </c>
      <c r="AJE65" t="s">
        <v>352</v>
      </c>
      <c r="AJF65" t="s">
        <v>303</v>
      </c>
      <c r="AJH65" t="s">
        <v>310</v>
      </c>
      <c r="AJI65" s="5" t="s">
        <v>351</v>
      </c>
      <c r="AJJ65" s="5" t="s">
        <v>89</v>
      </c>
      <c r="AJK65" s="6" t="s">
        <v>300</v>
      </c>
      <c r="AJL65" s="6" t="s">
        <v>301</v>
      </c>
      <c r="AJM65" t="s">
        <v>352</v>
      </c>
      <c r="AJN65" t="s">
        <v>303</v>
      </c>
      <c r="AJP65" t="s">
        <v>310</v>
      </c>
      <c r="AJQ65" s="5" t="s">
        <v>351</v>
      </c>
      <c r="AJR65" s="5" t="s">
        <v>89</v>
      </c>
      <c r="AJS65" s="6" t="s">
        <v>300</v>
      </c>
      <c r="AJT65" s="6" t="s">
        <v>301</v>
      </c>
      <c r="AJU65" t="s">
        <v>352</v>
      </c>
      <c r="AJV65" t="s">
        <v>303</v>
      </c>
      <c r="AJX65" t="s">
        <v>310</v>
      </c>
      <c r="AJY65" s="5" t="s">
        <v>351</v>
      </c>
      <c r="AJZ65" s="5" t="s">
        <v>89</v>
      </c>
      <c r="AKA65" s="6" t="s">
        <v>300</v>
      </c>
      <c r="AKB65" s="6" t="s">
        <v>301</v>
      </c>
      <c r="AKC65" t="s">
        <v>352</v>
      </c>
      <c r="AKD65" t="s">
        <v>303</v>
      </c>
      <c r="AKF65" t="s">
        <v>310</v>
      </c>
      <c r="AKG65" s="5" t="s">
        <v>351</v>
      </c>
      <c r="AKH65" s="5" t="s">
        <v>89</v>
      </c>
      <c r="AKI65" s="6" t="s">
        <v>300</v>
      </c>
      <c r="AKJ65" s="6" t="s">
        <v>301</v>
      </c>
      <c r="AKK65" t="s">
        <v>352</v>
      </c>
      <c r="AKL65" t="s">
        <v>303</v>
      </c>
      <c r="AKN65" t="s">
        <v>310</v>
      </c>
      <c r="AKO65" s="5" t="s">
        <v>351</v>
      </c>
      <c r="AKP65" s="5" t="s">
        <v>89</v>
      </c>
      <c r="AKQ65" s="6" t="s">
        <v>300</v>
      </c>
      <c r="AKR65" s="6" t="s">
        <v>301</v>
      </c>
      <c r="AKS65" t="s">
        <v>352</v>
      </c>
      <c r="AKT65" t="s">
        <v>303</v>
      </c>
      <c r="AKV65" t="s">
        <v>310</v>
      </c>
      <c r="AKW65" s="5" t="s">
        <v>351</v>
      </c>
      <c r="AKX65" s="5" t="s">
        <v>89</v>
      </c>
      <c r="AKY65" s="6" t="s">
        <v>300</v>
      </c>
      <c r="AKZ65" s="6" t="s">
        <v>301</v>
      </c>
      <c r="ALA65" t="s">
        <v>352</v>
      </c>
      <c r="ALB65" t="s">
        <v>303</v>
      </c>
      <c r="ALD65" t="s">
        <v>310</v>
      </c>
      <c r="ALE65" s="5" t="s">
        <v>351</v>
      </c>
      <c r="ALF65" s="5" t="s">
        <v>89</v>
      </c>
      <c r="ALG65" s="6" t="s">
        <v>300</v>
      </c>
      <c r="ALH65" s="6" t="s">
        <v>301</v>
      </c>
      <c r="ALI65" t="s">
        <v>352</v>
      </c>
      <c r="ALJ65" t="s">
        <v>303</v>
      </c>
      <c r="ALL65" t="s">
        <v>310</v>
      </c>
      <c r="ALM65" s="5" t="s">
        <v>351</v>
      </c>
      <c r="ALN65" s="5" t="s">
        <v>89</v>
      </c>
      <c r="ALO65" s="6" t="s">
        <v>300</v>
      </c>
      <c r="ALP65" s="6" t="s">
        <v>301</v>
      </c>
      <c r="ALQ65" t="s">
        <v>352</v>
      </c>
      <c r="ALR65" t="s">
        <v>303</v>
      </c>
      <c r="ALT65" t="s">
        <v>310</v>
      </c>
      <c r="ALU65" s="5" t="s">
        <v>351</v>
      </c>
      <c r="ALV65" s="5" t="s">
        <v>89</v>
      </c>
      <c r="ALW65" s="6" t="s">
        <v>300</v>
      </c>
      <c r="ALX65" s="6" t="s">
        <v>301</v>
      </c>
      <c r="ALY65" t="s">
        <v>352</v>
      </c>
      <c r="ALZ65" t="s">
        <v>303</v>
      </c>
      <c r="AMB65" t="s">
        <v>310</v>
      </c>
      <c r="AMC65" s="5" t="s">
        <v>351</v>
      </c>
      <c r="AMD65" s="5" t="s">
        <v>89</v>
      </c>
      <c r="AME65" s="6" t="s">
        <v>300</v>
      </c>
      <c r="AMF65" s="6" t="s">
        <v>301</v>
      </c>
      <c r="AMG65" t="s">
        <v>352</v>
      </c>
      <c r="AMH65" t="s">
        <v>303</v>
      </c>
      <c r="AMJ65" t="s">
        <v>310</v>
      </c>
      <c r="AMK65" s="5" t="s">
        <v>351</v>
      </c>
      <c r="AML65" s="5" t="s">
        <v>89</v>
      </c>
      <c r="AMM65" s="6" t="s">
        <v>300</v>
      </c>
      <c r="AMN65" s="6" t="s">
        <v>301</v>
      </c>
      <c r="AMO65" t="s">
        <v>352</v>
      </c>
      <c r="AMP65" t="s">
        <v>303</v>
      </c>
      <c r="AMR65" t="s">
        <v>310</v>
      </c>
      <c r="AMS65" s="5" t="s">
        <v>351</v>
      </c>
      <c r="AMT65" s="5" t="s">
        <v>89</v>
      </c>
      <c r="AMU65" s="6" t="s">
        <v>300</v>
      </c>
      <c r="AMV65" s="6" t="s">
        <v>301</v>
      </c>
      <c r="AMW65" t="s">
        <v>352</v>
      </c>
      <c r="AMX65" t="s">
        <v>303</v>
      </c>
      <c r="AMZ65" t="s">
        <v>310</v>
      </c>
      <c r="ANA65" s="5" t="s">
        <v>351</v>
      </c>
      <c r="ANB65" s="5" t="s">
        <v>89</v>
      </c>
      <c r="ANC65" s="6" t="s">
        <v>300</v>
      </c>
      <c r="AND65" s="6" t="s">
        <v>301</v>
      </c>
      <c r="ANE65" t="s">
        <v>352</v>
      </c>
      <c r="ANF65" t="s">
        <v>303</v>
      </c>
      <c r="ANH65" t="s">
        <v>310</v>
      </c>
      <c r="ANI65" s="5" t="s">
        <v>351</v>
      </c>
      <c r="ANJ65" s="5" t="s">
        <v>89</v>
      </c>
      <c r="ANK65" s="6" t="s">
        <v>300</v>
      </c>
      <c r="ANL65" s="6" t="s">
        <v>301</v>
      </c>
      <c r="ANM65" t="s">
        <v>352</v>
      </c>
      <c r="ANN65" t="s">
        <v>303</v>
      </c>
      <c r="ANP65" t="s">
        <v>310</v>
      </c>
      <c r="ANQ65" s="5" t="s">
        <v>351</v>
      </c>
      <c r="ANR65" s="5" t="s">
        <v>89</v>
      </c>
      <c r="ANS65" s="6" t="s">
        <v>300</v>
      </c>
      <c r="ANT65" s="6" t="s">
        <v>301</v>
      </c>
      <c r="ANU65" t="s">
        <v>352</v>
      </c>
      <c r="ANV65" t="s">
        <v>303</v>
      </c>
      <c r="ANX65" t="s">
        <v>310</v>
      </c>
      <c r="ANY65" s="5" t="s">
        <v>351</v>
      </c>
      <c r="ANZ65" s="5" t="s">
        <v>89</v>
      </c>
      <c r="AOA65" s="6" t="s">
        <v>300</v>
      </c>
      <c r="AOB65" s="6" t="s">
        <v>301</v>
      </c>
      <c r="AOC65" t="s">
        <v>352</v>
      </c>
      <c r="AOD65" t="s">
        <v>303</v>
      </c>
      <c r="AOF65" t="s">
        <v>310</v>
      </c>
      <c r="AOG65" s="5" t="s">
        <v>351</v>
      </c>
      <c r="AOH65" s="5" t="s">
        <v>89</v>
      </c>
      <c r="AOI65" s="6" t="s">
        <v>300</v>
      </c>
      <c r="AOJ65" s="6" t="s">
        <v>301</v>
      </c>
      <c r="AOK65" t="s">
        <v>352</v>
      </c>
      <c r="AOL65" t="s">
        <v>303</v>
      </c>
      <c r="AON65" t="s">
        <v>310</v>
      </c>
      <c r="AOO65" s="5" t="s">
        <v>351</v>
      </c>
      <c r="AOP65" s="5" t="s">
        <v>89</v>
      </c>
      <c r="AOQ65" s="6" t="s">
        <v>300</v>
      </c>
      <c r="AOR65" s="6" t="s">
        <v>301</v>
      </c>
      <c r="AOS65" t="s">
        <v>352</v>
      </c>
      <c r="AOT65" t="s">
        <v>303</v>
      </c>
      <c r="AOV65" t="s">
        <v>310</v>
      </c>
      <c r="AOW65" s="5" t="s">
        <v>351</v>
      </c>
      <c r="AOX65" s="5" t="s">
        <v>89</v>
      </c>
      <c r="AOY65" s="6" t="s">
        <v>300</v>
      </c>
      <c r="AOZ65" s="6" t="s">
        <v>301</v>
      </c>
      <c r="APA65" t="s">
        <v>352</v>
      </c>
      <c r="APB65" t="s">
        <v>303</v>
      </c>
      <c r="APD65" t="s">
        <v>310</v>
      </c>
      <c r="APE65" s="5" t="s">
        <v>351</v>
      </c>
      <c r="APF65" s="5" t="s">
        <v>89</v>
      </c>
      <c r="APG65" s="6" t="s">
        <v>300</v>
      </c>
      <c r="APH65" s="6" t="s">
        <v>301</v>
      </c>
      <c r="API65" t="s">
        <v>352</v>
      </c>
      <c r="APJ65" t="s">
        <v>303</v>
      </c>
      <c r="APL65" t="s">
        <v>310</v>
      </c>
      <c r="APM65" s="5" t="s">
        <v>351</v>
      </c>
      <c r="APN65" s="5" t="s">
        <v>89</v>
      </c>
      <c r="APO65" s="6" t="s">
        <v>300</v>
      </c>
      <c r="APP65" s="6" t="s">
        <v>301</v>
      </c>
      <c r="APQ65" t="s">
        <v>352</v>
      </c>
      <c r="APR65" t="s">
        <v>303</v>
      </c>
      <c r="APT65" t="s">
        <v>310</v>
      </c>
      <c r="APU65" s="5" t="s">
        <v>351</v>
      </c>
      <c r="APV65" s="5" t="s">
        <v>89</v>
      </c>
      <c r="APW65" s="6" t="s">
        <v>300</v>
      </c>
      <c r="APX65" s="6" t="s">
        <v>301</v>
      </c>
      <c r="APY65" t="s">
        <v>352</v>
      </c>
      <c r="APZ65" t="s">
        <v>303</v>
      </c>
      <c r="AQB65" t="s">
        <v>310</v>
      </c>
      <c r="AQC65" s="5" t="s">
        <v>351</v>
      </c>
      <c r="AQD65" s="5" t="s">
        <v>89</v>
      </c>
      <c r="AQE65" s="6" t="s">
        <v>300</v>
      </c>
      <c r="AQF65" s="6" t="s">
        <v>301</v>
      </c>
      <c r="AQG65" t="s">
        <v>352</v>
      </c>
      <c r="AQH65" t="s">
        <v>303</v>
      </c>
      <c r="AQJ65" t="s">
        <v>310</v>
      </c>
      <c r="AQK65" s="5" t="s">
        <v>351</v>
      </c>
      <c r="AQL65" s="5" t="s">
        <v>89</v>
      </c>
      <c r="AQM65" s="6" t="s">
        <v>300</v>
      </c>
      <c r="AQN65" s="6" t="s">
        <v>301</v>
      </c>
      <c r="AQO65" t="s">
        <v>352</v>
      </c>
      <c r="AQP65" t="s">
        <v>303</v>
      </c>
      <c r="AQR65" t="s">
        <v>310</v>
      </c>
      <c r="AQS65" s="5" t="s">
        <v>351</v>
      </c>
      <c r="AQT65" s="5" t="s">
        <v>89</v>
      </c>
      <c r="AQU65" s="6" t="s">
        <v>300</v>
      </c>
      <c r="AQV65" s="6" t="s">
        <v>301</v>
      </c>
      <c r="AQW65" t="s">
        <v>352</v>
      </c>
      <c r="AQX65" t="s">
        <v>303</v>
      </c>
      <c r="AQZ65" t="s">
        <v>310</v>
      </c>
      <c r="ARA65" s="5" t="s">
        <v>351</v>
      </c>
      <c r="ARB65" s="5" t="s">
        <v>89</v>
      </c>
      <c r="ARC65" s="6" t="s">
        <v>300</v>
      </c>
      <c r="ARD65" s="6" t="s">
        <v>301</v>
      </c>
      <c r="ARE65" t="s">
        <v>352</v>
      </c>
      <c r="ARF65" t="s">
        <v>303</v>
      </c>
      <c r="ARH65" t="s">
        <v>310</v>
      </c>
      <c r="ARI65" s="5" t="s">
        <v>351</v>
      </c>
      <c r="ARJ65" s="5" t="s">
        <v>89</v>
      </c>
      <c r="ARK65" s="6" t="s">
        <v>300</v>
      </c>
      <c r="ARL65" s="6" t="s">
        <v>301</v>
      </c>
      <c r="ARM65" t="s">
        <v>352</v>
      </c>
      <c r="ARN65" t="s">
        <v>303</v>
      </c>
      <c r="ARP65" t="s">
        <v>310</v>
      </c>
      <c r="ARQ65" s="5" t="s">
        <v>351</v>
      </c>
      <c r="ARR65" s="5" t="s">
        <v>89</v>
      </c>
      <c r="ARS65" s="6" t="s">
        <v>300</v>
      </c>
      <c r="ART65" s="6" t="s">
        <v>301</v>
      </c>
      <c r="ARU65" t="s">
        <v>352</v>
      </c>
      <c r="ARV65" t="s">
        <v>303</v>
      </c>
      <c r="ARX65" t="s">
        <v>310</v>
      </c>
      <c r="ARY65" s="5" t="s">
        <v>351</v>
      </c>
      <c r="ARZ65" s="5" t="s">
        <v>89</v>
      </c>
      <c r="ASA65" s="6" t="s">
        <v>300</v>
      </c>
      <c r="ASB65" s="6" t="s">
        <v>301</v>
      </c>
      <c r="ASC65" t="s">
        <v>352</v>
      </c>
      <c r="ASD65" t="s">
        <v>303</v>
      </c>
      <c r="ASF65" t="s">
        <v>310</v>
      </c>
      <c r="ASG65" s="5" t="s">
        <v>351</v>
      </c>
      <c r="ASH65" s="5" t="s">
        <v>89</v>
      </c>
      <c r="ASI65" s="6" t="s">
        <v>300</v>
      </c>
      <c r="ASJ65" s="6" t="s">
        <v>301</v>
      </c>
      <c r="ASK65" t="s">
        <v>352</v>
      </c>
      <c r="ASL65" t="s">
        <v>303</v>
      </c>
      <c r="ASN65" t="s">
        <v>310</v>
      </c>
      <c r="ASO65" s="5" t="s">
        <v>351</v>
      </c>
      <c r="ASP65" s="5" t="s">
        <v>89</v>
      </c>
      <c r="ASQ65" s="6" t="s">
        <v>300</v>
      </c>
      <c r="ASR65" s="6" t="s">
        <v>301</v>
      </c>
      <c r="ASS65" t="s">
        <v>352</v>
      </c>
      <c r="AST65" t="s">
        <v>303</v>
      </c>
      <c r="ASV65" t="s">
        <v>310</v>
      </c>
      <c r="ASW65" s="5" t="s">
        <v>351</v>
      </c>
      <c r="ASX65" s="5" t="s">
        <v>89</v>
      </c>
      <c r="ASY65" s="6" t="s">
        <v>300</v>
      </c>
      <c r="ASZ65" s="6" t="s">
        <v>301</v>
      </c>
      <c r="ATA65" t="s">
        <v>352</v>
      </c>
      <c r="ATB65" t="s">
        <v>303</v>
      </c>
      <c r="ATD65" t="s">
        <v>310</v>
      </c>
      <c r="ATE65" s="5" t="s">
        <v>351</v>
      </c>
      <c r="ATF65" s="5" t="s">
        <v>89</v>
      </c>
      <c r="ATG65" s="6" t="s">
        <v>300</v>
      </c>
      <c r="ATH65" s="6" t="s">
        <v>301</v>
      </c>
      <c r="ATI65" t="s">
        <v>352</v>
      </c>
      <c r="ATJ65" t="s">
        <v>303</v>
      </c>
      <c r="ATL65" t="s">
        <v>310</v>
      </c>
      <c r="ATM65" s="5" t="s">
        <v>351</v>
      </c>
      <c r="ATN65" s="5" t="s">
        <v>89</v>
      </c>
      <c r="ATO65" s="6" t="s">
        <v>300</v>
      </c>
      <c r="ATP65" s="6" t="s">
        <v>301</v>
      </c>
      <c r="ATQ65" t="s">
        <v>352</v>
      </c>
      <c r="ATR65" t="s">
        <v>303</v>
      </c>
      <c r="ATT65" t="s">
        <v>310</v>
      </c>
      <c r="ATU65" s="5" t="s">
        <v>351</v>
      </c>
      <c r="ATV65" s="5" t="s">
        <v>89</v>
      </c>
      <c r="ATW65" s="6" t="s">
        <v>300</v>
      </c>
      <c r="ATX65" s="6" t="s">
        <v>301</v>
      </c>
      <c r="ATY65" t="s">
        <v>352</v>
      </c>
      <c r="ATZ65" t="s">
        <v>303</v>
      </c>
      <c r="AUB65" t="s">
        <v>310</v>
      </c>
      <c r="AUC65" s="5" t="s">
        <v>351</v>
      </c>
      <c r="AUD65" s="5" t="s">
        <v>89</v>
      </c>
      <c r="AUE65" s="6" t="s">
        <v>300</v>
      </c>
      <c r="AUF65" s="6" t="s">
        <v>301</v>
      </c>
      <c r="AUG65" t="s">
        <v>352</v>
      </c>
      <c r="AUH65" t="s">
        <v>303</v>
      </c>
      <c r="AUJ65" t="s">
        <v>310</v>
      </c>
      <c r="AUK65" s="5" t="s">
        <v>351</v>
      </c>
      <c r="AUL65" s="5" t="s">
        <v>89</v>
      </c>
      <c r="AUM65" s="6" t="s">
        <v>300</v>
      </c>
      <c r="AUN65" s="6" t="s">
        <v>301</v>
      </c>
      <c r="AUO65" t="s">
        <v>352</v>
      </c>
      <c r="AUP65" t="s">
        <v>303</v>
      </c>
      <c r="AUR65" t="s">
        <v>310</v>
      </c>
      <c r="AUS65" s="5" t="s">
        <v>351</v>
      </c>
      <c r="AUT65" s="5" t="s">
        <v>89</v>
      </c>
      <c r="AUU65" s="6" t="s">
        <v>300</v>
      </c>
      <c r="AUV65" s="6" t="s">
        <v>301</v>
      </c>
      <c r="AUW65" t="s">
        <v>352</v>
      </c>
      <c r="AUX65" t="s">
        <v>303</v>
      </c>
      <c r="AUZ65" t="s">
        <v>310</v>
      </c>
      <c r="AVA65" s="5" t="s">
        <v>351</v>
      </c>
      <c r="AVB65" s="5" t="s">
        <v>89</v>
      </c>
      <c r="AVC65" s="6" t="s">
        <v>300</v>
      </c>
      <c r="AVD65" s="6" t="s">
        <v>301</v>
      </c>
      <c r="AVE65" t="s">
        <v>352</v>
      </c>
      <c r="AVF65" t="s">
        <v>303</v>
      </c>
      <c r="AVH65" t="s">
        <v>310</v>
      </c>
      <c r="AVI65" s="5" t="s">
        <v>351</v>
      </c>
      <c r="AVJ65" s="5" t="s">
        <v>89</v>
      </c>
      <c r="AVK65" s="6" t="s">
        <v>300</v>
      </c>
      <c r="AVL65" s="6" t="s">
        <v>301</v>
      </c>
      <c r="AVM65" t="s">
        <v>352</v>
      </c>
      <c r="AVN65" t="s">
        <v>303</v>
      </c>
      <c r="AVP65" t="s">
        <v>310</v>
      </c>
      <c r="AVQ65" s="5" t="s">
        <v>351</v>
      </c>
      <c r="AVR65" s="5" t="s">
        <v>89</v>
      </c>
      <c r="AVS65" s="6" t="s">
        <v>300</v>
      </c>
      <c r="AVT65" s="6" t="s">
        <v>301</v>
      </c>
      <c r="AVU65" t="s">
        <v>352</v>
      </c>
      <c r="AVV65" t="s">
        <v>303</v>
      </c>
      <c r="AVX65" t="s">
        <v>310</v>
      </c>
      <c r="AVY65" s="5" t="s">
        <v>351</v>
      </c>
      <c r="AVZ65" s="5" t="s">
        <v>89</v>
      </c>
      <c r="AWA65" s="6" t="s">
        <v>300</v>
      </c>
      <c r="AWB65" s="6" t="s">
        <v>301</v>
      </c>
      <c r="AWC65" t="s">
        <v>352</v>
      </c>
      <c r="AWD65" t="s">
        <v>303</v>
      </c>
      <c r="AWF65" t="s">
        <v>310</v>
      </c>
      <c r="AWG65" s="5" t="s">
        <v>351</v>
      </c>
      <c r="AWH65" s="5" t="s">
        <v>89</v>
      </c>
      <c r="AWI65" s="6" t="s">
        <v>300</v>
      </c>
      <c r="AWJ65" s="6" t="s">
        <v>301</v>
      </c>
      <c r="AWK65" t="s">
        <v>352</v>
      </c>
      <c r="AWL65" t="s">
        <v>303</v>
      </c>
      <c r="AWN65" t="s">
        <v>310</v>
      </c>
      <c r="AWO65" s="5" t="s">
        <v>351</v>
      </c>
      <c r="AWP65" s="5" t="s">
        <v>89</v>
      </c>
      <c r="AWQ65" s="6" t="s">
        <v>300</v>
      </c>
      <c r="AWR65" s="6" t="s">
        <v>301</v>
      </c>
      <c r="AWS65" t="s">
        <v>352</v>
      </c>
      <c r="AWT65" t="s">
        <v>303</v>
      </c>
      <c r="AWV65" t="s">
        <v>310</v>
      </c>
      <c r="AWW65" s="5" t="s">
        <v>351</v>
      </c>
      <c r="AWX65" s="5" t="s">
        <v>89</v>
      </c>
      <c r="AWY65" s="6" t="s">
        <v>300</v>
      </c>
      <c r="AWZ65" s="6" t="s">
        <v>301</v>
      </c>
      <c r="AXA65" t="s">
        <v>352</v>
      </c>
      <c r="AXB65" t="s">
        <v>303</v>
      </c>
      <c r="AXD65" t="s">
        <v>310</v>
      </c>
      <c r="AXE65" s="5" t="s">
        <v>351</v>
      </c>
      <c r="AXF65" s="5" t="s">
        <v>89</v>
      </c>
      <c r="AXG65" s="6" t="s">
        <v>300</v>
      </c>
      <c r="AXH65" s="6" t="s">
        <v>301</v>
      </c>
      <c r="AXI65" t="s">
        <v>352</v>
      </c>
      <c r="AXJ65" t="s">
        <v>303</v>
      </c>
      <c r="AXL65" t="s">
        <v>310</v>
      </c>
      <c r="AXM65" s="5" t="s">
        <v>351</v>
      </c>
      <c r="AXN65" s="5" t="s">
        <v>89</v>
      </c>
      <c r="AXO65" s="6" t="s">
        <v>300</v>
      </c>
      <c r="AXP65" s="6" t="s">
        <v>301</v>
      </c>
      <c r="AXQ65" t="s">
        <v>352</v>
      </c>
      <c r="AXR65" t="s">
        <v>303</v>
      </c>
      <c r="AXT65" t="s">
        <v>310</v>
      </c>
      <c r="AXU65" s="5" t="s">
        <v>351</v>
      </c>
      <c r="AXV65" s="5" t="s">
        <v>89</v>
      </c>
      <c r="AXW65" s="6" t="s">
        <v>300</v>
      </c>
      <c r="AXX65" s="6" t="s">
        <v>301</v>
      </c>
      <c r="AXY65" t="s">
        <v>352</v>
      </c>
      <c r="AXZ65" t="s">
        <v>303</v>
      </c>
      <c r="AYB65" t="s">
        <v>310</v>
      </c>
      <c r="AYC65" s="5" t="s">
        <v>351</v>
      </c>
      <c r="AYD65" s="5" t="s">
        <v>89</v>
      </c>
      <c r="AYE65" s="6" t="s">
        <v>300</v>
      </c>
      <c r="AYF65" s="6" t="s">
        <v>301</v>
      </c>
      <c r="AYG65" t="s">
        <v>352</v>
      </c>
      <c r="AYH65" t="s">
        <v>303</v>
      </c>
      <c r="AYJ65" t="s">
        <v>310</v>
      </c>
      <c r="AYK65" s="5" t="s">
        <v>351</v>
      </c>
      <c r="AYL65" s="5" t="s">
        <v>89</v>
      </c>
      <c r="AYM65" s="6" t="s">
        <v>300</v>
      </c>
      <c r="AYN65" s="6" t="s">
        <v>301</v>
      </c>
      <c r="AYO65" t="s">
        <v>352</v>
      </c>
      <c r="AYP65" t="s">
        <v>303</v>
      </c>
      <c r="AYR65" t="s">
        <v>310</v>
      </c>
      <c r="AYS65" s="5" t="s">
        <v>351</v>
      </c>
      <c r="AYT65" s="5" t="s">
        <v>89</v>
      </c>
      <c r="AYU65" s="6" t="s">
        <v>300</v>
      </c>
      <c r="AYV65" s="6" t="s">
        <v>301</v>
      </c>
      <c r="AYW65" t="s">
        <v>352</v>
      </c>
      <c r="AYX65" t="s">
        <v>303</v>
      </c>
      <c r="AYZ65" t="s">
        <v>310</v>
      </c>
      <c r="AZA65" s="5" t="s">
        <v>351</v>
      </c>
      <c r="AZB65" s="5" t="s">
        <v>89</v>
      </c>
      <c r="AZC65" s="6" t="s">
        <v>300</v>
      </c>
      <c r="AZD65" s="6" t="s">
        <v>301</v>
      </c>
      <c r="AZE65" t="s">
        <v>352</v>
      </c>
      <c r="AZF65" t="s">
        <v>303</v>
      </c>
      <c r="AZH65" t="s">
        <v>310</v>
      </c>
      <c r="AZI65" s="5" t="s">
        <v>351</v>
      </c>
      <c r="AZJ65" s="5" t="s">
        <v>89</v>
      </c>
      <c r="AZK65" s="6" t="s">
        <v>300</v>
      </c>
      <c r="AZL65" s="6" t="s">
        <v>301</v>
      </c>
      <c r="AZM65" t="s">
        <v>352</v>
      </c>
      <c r="AZN65" t="s">
        <v>303</v>
      </c>
      <c r="AZP65" t="s">
        <v>310</v>
      </c>
      <c r="AZQ65" s="5" t="s">
        <v>351</v>
      </c>
      <c r="AZR65" s="5" t="s">
        <v>89</v>
      </c>
      <c r="AZS65" s="6" t="s">
        <v>300</v>
      </c>
      <c r="AZT65" s="6" t="s">
        <v>301</v>
      </c>
      <c r="AZU65" t="s">
        <v>352</v>
      </c>
      <c r="AZV65" t="s">
        <v>303</v>
      </c>
      <c r="AZX65" t="s">
        <v>310</v>
      </c>
      <c r="AZY65" s="5" t="s">
        <v>351</v>
      </c>
      <c r="AZZ65" s="5" t="s">
        <v>89</v>
      </c>
      <c r="BAA65" s="6" t="s">
        <v>300</v>
      </c>
      <c r="BAB65" s="6" t="s">
        <v>301</v>
      </c>
      <c r="BAC65" t="s">
        <v>352</v>
      </c>
      <c r="BAD65" t="s">
        <v>303</v>
      </c>
      <c r="BAF65" t="s">
        <v>310</v>
      </c>
      <c r="BAG65" s="5" t="s">
        <v>351</v>
      </c>
      <c r="BAH65" s="5" t="s">
        <v>89</v>
      </c>
      <c r="BAI65" s="6" t="s">
        <v>300</v>
      </c>
      <c r="BAJ65" s="6" t="s">
        <v>301</v>
      </c>
      <c r="BAK65" t="s">
        <v>352</v>
      </c>
      <c r="BAL65" t="s">
        <v>303</v>
      </c>
      <c r="BAN65" t="s">
        <v>310</v>
      </c>
      <c r="BAO65" s="5" t="s">
        <v>351</v>
      </c>
      <c r="BAP65" s="5" t="s">
        <v>89</v>
      </c>
      <c r="BAQ65" s="6" t="s">
        <v>300</v>
      </c>
      <c r="BAR65" s="6" t="s">
        <v>301</v>
      </c>
      <c r="BAS65" t="s">
        <v>352</v>
      </c>
      <c r="BAT65" t="s">
        <v>303</v>
      </c>
      <c r="BAV65" t="s">
        <v>310</v>
      </c>
      <c r="BAW65" s="5" t="s">
        <v>351</v>
      </c>
      <c r="BAX65" s="5" t="s">
        <v>89</v>
      </c>
      <c r="BAY65" s="6" t="s">
        <v>300</v>
      </c>
      <c r="BAZ65" s="6" t="s">
        <v>301</v>
      </c>
      <c r="BBA65" t="s">
        <v>352</v>
      </c>
      <c r="BBB65" t="s">
        <v>303</v>
      </c>
      <c r="BBD65" t="s">
        <v>310</v>
      </c>
      <c r="BBE65" s="5" t="s">
        <v>351</v>
      </c>
      <c r="BBF65" s="5" t="s">
        <v>89</v>
      </c>
      <c r="BBG65" s="6" t="s">
        <v>300</v>
      </c>
      <c r="BBH65" s="6" t="s">
        <v>301</v>
      </c>
      <c r="BBI65" t="s">
        <v>352</v>
      </c>
      <c r="BBJ65" t="s">
        <v>303</v>
      </c>
      <c r="BBL65" t="s">
        <v>310</v>
      </c>
      <c r="BBM65" s="5" t="s">
        <v>351</v>
      </c>
      <c r="BBN65" s="5" t="s">
        <v>89</v>
      </c>
      <c r="BBO65" s="6" t="s">
        <v>300</v>
      </c>
      <c r="BBP65" s="6" t="s">
        <v>301</v>
      </c>
      <c r="BBQ65" t="s">
        <v>352</v>
      </c>
      <c r="BBR65" t="s">
        <v>303</v>
      </c>
      <c r="BBT65" t="s">
        <v>310</v>
      </c>
      <c r="BBU65" s="5" t="s">
        <v>351</v>
      </c>
      <c r="BBV65" s="5" t="s">
        <v>89</v>
      </c>
      <c r="BBW65" s="6" t="s">
        <v>300</v>
      </c>
      <c r="BBX65" s="6" t="s">
        <v>301</v>
      </c>
      <c r="BBY65" t="s">
        <v>352</v>
      </c>
      <c r="BBZ65" t="s">
        <v>303</v>
      </c>
      <c r="BCB65" t="s">
        <v>310</v>
      </c>
      <c r="BCC65" s="5" t="s">
        <v>351</v>
      </c>
      <c r="BCD65" s="5" t="s">
        <v>89</v>
      </c>
      <c r="BCE65" s="6" t="s">
        <v>300</v>
      </c>
      <c r="BCF65" s="6" t="s">
        <v>301</v>
      </c>
      <c r="BCG65" t="s">
        <v>352</v>
      </c>
      <c r="BCH65" t="s">
        <v>303</v>
      </c>
      <c r="BCJ65" t="s">
        <v>310</v>
      </c>
      <c r="BCK65" s="5" t="s">
        <v>351</v>
      </c>
      <c r="BCL65" s="5" t="s">
        <v>89</v>
      </c>
      <c r="BCM65" s="6" t="s">
        <v>300</v>
      </c>
      <c r="BCN65" s="6" t="s">
        <v>301</v>
      </c>
      <c r="BCO65" t="s">
        <v>352</v>
      </c>
      <c r="BCP65" t="s">
        <v>303</v>
      </c>
      <c r="BCR65" t="s">
        <v>310</v>
      </c>
      <c r="BCS65" s="5" t="s">
        <v>351</v>
      </c>
      <c r="BCT65" s="5" t="s">
        <v>89</v>
      </c>
      <c r="BCU65" s="6" t="s">
        <v>300</v>
      </c>
      <c r="BCV65" s="6" t="s">
        <v>301</v>
      </c>
      <c r="BCW65" t="s">
        <v>352</v>
      </c>
      <c r="BCX65" t="s">
        <v>303</v>
      </c>
      <c r="BCZ65" t="s">
        <v>310</v>
      </c>
      <c r="BDA65" s="5" t="s">
        <v>351</v>
      </c>
      <c r="BDB65" s="5" t="s">
        <v>89</v>
      </c>
      <c r="BDC65" s="6" t="s">
        <v>300</v>
      </c>
      <c r="BDD65" s="6" t="s">
        <v>301</v>
      </c>
      <c r="BDE65" t="s">
        <v>352</v>
      </c>
      <c r="BDF65" t="s">
        <v>303</v>
      </c>
      <c r="BDH65" t="s">
        <v>310</v>
      </c>
      <c r="BDI65" s="5" t="s">
        <v>351</v>
      </c>
      <c r="BDJ65" s="5" t="s">
        <v>89</v>
      </c>
      <c r="BDK65" s="6" t="s">
        <v>300</v>
      </c>
      <c r="BDL65" s="6" t="s">
        <v>301</v>
      </c>
      <c r="BDM65" t="s">
        <v>352</v>
      </c>
      <c r="BDN65" t="s">
        <v>303</v>
      </c>
      <c r="BDP65" t="s">
        <v>310</v>
      </c>
      <c r="BDQ65" s="5" t="s">
        <v>351</v>
      </c>
      <c r="BDR65" s="5" t="s">
        <v>89</v>
      </c>
      <c r="BDS65" s="6" t="s">
        <v>300</v>
      </c>
      <c r="BDT65" s="6" t="s">
        <v>301</v>
      </c>
      <c r="BDU65" t="s">
        <v>352</v>
      </c>
      <c r="BDV65" t="s">
        <v>303</v>
      </c>
      <c r="BDX65" t="s">
        <v>310</v>
      </c>
      <c r="BDY65" s="5" t="s">
        <v>351</v>
      </c>
      <c r="BDZ65" s="5" t="s">
        <v>89</v>
      </c>
      <c r="BEA65" s="6" t="s">
        <v>300</v>
      </c>
      <c r="BEB65" s="6" t="s">
        <v>301</v>
      </c>
      <c r="BEC65" t="s">
        <v>352</v>
      </c>
      <c r="BED65" t="s">
        <v>303</v>
      </c>
      <c r="BEF65" t="s">
        <v>310</v>
      </c>
      <c r="BEG65" s="5" t="s">
        <v>351</v>
      </c>
      <c r="BEH65" s="5" t="s">
        <v>89</v>
      </c>
      <c r="BEI65" s="6" t="s">
        <v>300</v>
      </c>
      <c r="BEJ65" s="6" t="s">
        <v>301</v>
      </c>
      <c r="BEK65" t="s">
        <v>352</v>
      </c>
      <c r="BEL65" t="s">
        <v>303</v>
      </c>
      <c r="BEN65" t="s">
        <v>310</v>
      </c>
      <c r="BEO65" s="5" t="s">
        <v>351</v>
      </c>
      <c r="BEP65" s="5" t="s">
        <v>89</v>
      </c>
      <c r="BEQ65" s="6" t="s">
        <v>300</v>
      </c>
      <c r="BER65" s="6" t="s">
        <v>301</v>
      </c>
      <c r="BES65" t="s">
        <v>352</v>
      </c>
      <c r="BET65" t="s">
        <v>303</v>
      </c>
      <c r="BEV65" t="s">
        <v>310</v>
      </c>
      <c r="BEW65" s="5" t="s">
        <v>351</v>
      </c>
      <c r="BEX65" s="5" t="s">
        <v>89</v>
      </c>
      <c r="BEY65" s="6" t="s">
        <v>300</v>
      </c>
      <c r="BEZ65" s="6" t="s">
        <v>301</v>
      </c>
      <c r="BFA65" t="s">
        <v>352</v>
      </c>
      <c r="BFB65" t="s">
        <v>303</v>
      </c>
      <c r="BFD65" t="s">
        <v>310</v>
      </c>
      <c r="BFE65" s="5" t="s">
        <v>351</v>
      </c>
      <c r="BFF65" s="5" t="s">
        <v>89</v>
      </c>
      <c r="BFG65" s="6" t="s">
        <v>300</v>
      </c>
      <c r="BFH65" s="6" t="s">
        <v>301</v>
      </c>
      <c r="BFI65" t="s">
        <v>352</v>
      </c>
      <c r="BFJ65" t="s">
        <v>303</v>
      </c>
      <c r="BFL65" t="s">
        <v>310</v>
      </c>
      <c r="BFM65" s="5" t="s">
        <v>351</v>
      </c>
      <c r="BFN65" s="5" t="s">
        <v>89</v>
      </c>
      <c r="BFO65" s="6" t="s">
        <v>300</v>
      </c>
      <c r="BFP65" s="6" t="s">
        <v>301</v>
      </c>
      <c r="BFQ65" t="s">
        <v>352</v>
      </c>
      <c r="BFR65" t="s">
        <v>303</v>
      </c>
      <c r="BFT65" t="s">
        <v>310</v>
      </c>
      <c r="BFU65" s="5" t="s">
        <v>351</v>
      </c>
      <c r="BFV65" s="5" t="s">
        <v>89</v>
      </c>
      <c r="BFW65" s="6" t="s">
        <v>300</v>
      </c>
      <c r="BFX65" s="6" t="s">
        <v>301</v>
      </c>
      <c r="BFY65" t="s">
        <v>352</v>
      </c>
      <c r="BFZ65" t="s">
        <v>303</v>
      </c>
      <c r="BGB65" t="s">
        <v>310</v>
      </c>
      <c r="BGC65" s="5" t="s">
        <v>351</v>
      </c>
      <c r="BGD65" s="5" t="s">
        <v>89</v>
      </c>
      <c r="BGE65" s="6" t="s">
        <v>300</v>
      </c>
      <c r="BGF65" s="6" t="s">
        <v>301</v>
      </c>
      <c r="BGG65" t="s">
        <v>352</v>
      </c>
      <c r="BGH65" t="s">
        <v>303</v>
      </c>
      <c r="BGJ65" t="s">
        <v>310</v>
      </c>
      <c r="BGK65" s="5" t="s">
        <v>351</v>
      </c>
      <c r="BGL65" s="5" t="s">
        <v>89</v>
      </c>
      <c r="BGM65" s="6" t="s">
        <v>300</v>
      </c>
      <c r="BGN65" s="6" t="s">
        <v>301</v>
      </c>
      <c r="BGO65" t="s">
        <v>352</v>
      </c>
      <c r="BGP65" t="s">
        <v>303</v>
      </c>
      <c r="BGR65" t="s">
        <v>310</v>
      </c>
      <c r="BGS65" s="5" t="s">
        <v>351</v>
      </c>
      <c r="BGT65" s="5" t="s">
        <v>89</v>
      </c>
      <c r="BGU65" s="6" t="s">
        <v>300</v>
      </c>
      <c r="BGV65" s="6" t="s">
        <v>301</v>
      </c>
      <c r="BGW65" t="s">
        <v>352</v>
      </c>
      <c r="BGX65" t="s">
        <v>303</v>
      </c>
      <c r="BGZ65" t="s">
        <v>310</v>
      </c>
      <c r="BHA65" s="5" t="s">
        <v>351</v>
      </c>
      <c r="BHB65" s="5" t="s">
        <v>89</v>
      </c>
      <c r="BHC65" s="6" t="s">
        <v>300</v>
      </c>
      <c r="BHD65" s="6" t="s">
        <v>301</v>
      </c>
      <c r="BHE65" t="s">
        <v>352</v>
      </c>
      <c r="BHF65" t="s">
        <v>303</v>
      </c>
      <c r="BHH65" t="s">
        <v>310</v>
      </c>
      <c r="BHI65" s="5" t="s">
        <v>351</v>
      </c>
      <c r="BHJ65" s="5" t="s">
        <v>89</v>
      </c>
      <c r="BHK65" s="6" t="s">
        <v>300</v>
      </c>
      <c r="BHL65" s="6" t="s">
        <v>301</v>
      </c>
      <c r="BHM65" t="s">
        <v>352</v>
      </c>
      <c r="BHN65" t="s">
        <v>303</v>
      </c>
      <c r="BHP65" t="s">
        <v>310</v>
      </c>
      <c r="BHQ65" s="5" t="s">
        <v>351</v>
      </c>
      <c r="BHR65" s="5" t="s">
        <v>89</v>
      </c>
      <c r="BHS65" s="6" t="s">
        <v>300</v>
      </c>
      <c r="BHT65" s="6" t="s">
        <v>301</v>
      </c>
      <c r="BHU65" t="s">
        <v>352</v>
      </c>
      <c r="BHV65" t="s">
        <v>303</v>
      </c>
      <c r="BHX65" t="s">
        <v>310</v>
      </c>
      <c r="BHY65" s="5" t="s">
        <v>351</v>
      </c>
      <c r="BHZ65" s="5" t="s">
        <v>89</v>
      </c>
      <c r="BIA65" s="6" t="s">
        <v>300</v>
      </c>
      <c r="BIB65" s="6" t="s">
        <v>301</v>
      </c>
      <c r="BIC65" t="s">
        <v>352</v>
      </c>
      <c r="BID65" t="s">
        <v>303</v>
      </c>
      <c r="BIF65" t="s">
        <v>310</v>
      </c>
      <c r="BIG65" s="5" t="s">
        <v>351</v>
      </c>
      <c r="BIH65" s="5" t="s">
        <v>89</v>
      </c>
      <c r="BII65" s="6" t="s">
        <v>300</v>
      </c>
      <c r="BIJ65" s="6" t="s">
        <v>301</v>
      </c>
      <c r="BIK65" t="s">
        <v>352</v>
      </c>
      <c r="BIL65" t="s">
        <v>303</v>
      </c>
      <c r="BIN65" t="s">
        <v>310</v>
      </c>
      <c r="BIO65" s="5" t="s">
        <v>351</v>
      </c>
      <c r="BIP65" s="5" t="s">
        <v>89</v>
      </c>
      <c r="BIQ65" s="6" t="s">
        <v>300</v>
      </c>
      <c r="BIR65" s="6" t="s">
        <v>301</v>
      </c>
      <c r="BIS65" t="s">
        <v>352</v>
      </c>
      <c r="BIT65" t="s">
        <v>303</v>
      </c>
      <c r="BIV65" t="s">
        <v>310</v>
      </c>
      <c r="BIW65" s="5" t="s">
        <v>351</v>
      </c>
      <c r="BIX65" s="5" t="s">
        <v>89</v>
      </c>
      <c r="BIY65" s="6" t="s">
        <v>300</v>
      </c>
      <c r="BIZ65" s="6" t="s">
        <v>301</v>
      </c>
      <c r="BJA65" t="s">
        <v>352</v>
      </c>
      <c r="BJB65" t="s">
        <v>303</v>
      </c>
      <c r="BJD65" t="s">
        <v>310</v>
      </c>
      <c r="BJE65" s="5" t="s">
        <v>351</v>
      </c>
      <c r="BJF65" s="5" t="s">
        <v>89</v>
      </c>
      <c r="BJG65" s="6" t="s">
        <v>300</v>
      </c>
      <c r="BJH65" s="6" t="s">
        <v>301</v>
      </c>
      <c r="BJI65" t="s">
        <v>352</v>
      </c>
      <c r="BJJ65" t="s">
        <v>303</v>
      </c>
      <c r="BJL65" t="s">
        <v>310</v>
      </c>
      <c r="BJM65" s="5" t="s">
        <v>351</v>
      </c>
      <c r="BJN65" s="5" t="s">
        <v>89</v>
      </c>
      <c r="BJO65" s="6" t="s">
        <v>300</v>
      </c>
      <c r="BJP65" s="6" t="s">
        <v>301</v>
      </c>
      <c r="BJQ65" t="s">
        <v>352</v>
      </c>
      <c r="BJR65" t="s">
        <v>303</v>
      </c>
      <c r="BJT65" t="s">
        <v>310</v>
      </c>
      <c r="BJU65" s="5" t="s">
        <v>351</v>
      </c>
      <c r="BJV65" s="5" t="s">
        <v>89</v>
      </c>
      <c r="BJW65" s="6" t="s">
        <v>300</v>
      </c>
      <c r="BJX65" s="6" t="s">
        <v>301</v>
      </c>
      <c r="BJY65" t="s">
        <v>352</v>
      </c>
      <c r="BJZ65" t="s">
        <v>303</v>
      </c>
      <c r="BKB65" t="s">
        <v>310</v>
      </c>
      <c r="BKC65" s="5" t="s">
        <v>351</v>
      </c>
      <c r="BKD65" s="5" t="s">
        <v>89</v>
      </c>
      <c r="BKE65" s="6" t="s">
        <v>300</v>
      </c>
      <c r="BKF65" s="6" t="s">
        <v>301</v>
      </c>
      <c r="BKG65" t="s">
        <v>352</v>
      </c>
      <c r="BKH65" t="s">
        <v>303</v>
      </c>
      <c r="BKJ65" t="s">
        <v>310</v>
      </c>
      <c r="BKK65" s="5" t="s">
        <v>351</v>
      </c>
      <c r="BKL65" s="5" t="s">
        <v>89</v>
      </c>
      <c r="BKM65" s="6" t="s">
        <v>300</v>
      </c>
      <c r="BKN65" s="6" t="s">
        <v>301</v>
      </c>
      <c r="BKO65" t="s">
        <v>352</v>
      </c>
      <c r="BKP65" t="s">
        <v>303</v>
      </c>
      <c r="BKR65" t="s">
        <v>310</v>
      </c>
      <c r="BKS65" s="5" t="s">
        <v>351</v>
      </c>
      <c r="BKT65" s="5" t="s">
        <v>89</v>
      </c>
      <c r="BKU65" s="6" t="s">
        <v>300</v>
      </c>
      <c r="BKV65" s="6" t="s">
        <v>301</v>
      </c>
      <c r="BKW65" t="s">
        <v>352</v>
      </c>
      <c r="BKX65" t="s">
        <v>303</v>
      </c>
      <c r="BKZ65" t="s">
        <v>310</v>
      </c>
      <c r="BLA65" s="5" t="s">
        <v>351</v>
      </c>
      <c r="BLB65" s="5" t="s">
        <v>89</v>
      </c>
      <c r="BLC65" s="6" t="s">
        <v>300</v>
      </c>
      <c r="BLD65" s="6" t="s">
        <v>301</v>
      </c>
      <c r="BLE65" t="s">
        <v>352</v>
      </c>
      <c r="BLF65" t="s">
        <v>303</v>
      </c>
      <c r="BLH65" t="s">
        <v>310</v>
      </c>
      <c r="BLI65" s="5" t="s">
        <v>351</v>
      </c>
      <c r="BLJ65" s="5" t="s">
        <v>89</v>
      </c>
      <c r="BLK65" s="6" t="s">
        <v>300</v>
      </c>
      <c r="BLL65" s="6" t="s">
        <v>301</v>
      </c>
      <c r="BLM65" t="s">
        <v>352</v>
      </c>
      <c r="BLN65" t="s">
        <v>303</v>
      </c>
      <c r="BLP65" t="s">
        <v>310</v>
      </c>
      <c r="BLQ65" s="5" t="s">
        <v>351</v>
      </c>
      <c r="BLR65" s="5" t="s">
        <v>89</v>
      </c>
      <c r="BLS65" s="6" t="s">
        <v>300</v>
      </c>
      <c r="BLT65" s="6" t="s">
        <v>301</v>
      </c>
      <c r="BLU65" t="s">
        <v>352</v>
      </c>
      <c r="BLV65" t="s">
        <v>303</v>
      </c>
      <c r="BLX65" t="s">
        <v>310</v>
      </c>
      <c r="BLY65" s="5" t="s">
        <v>351</v>
      </c>
      <c r="BLZ65" s="5" t="s">
        <v>89</v>
      </c>
      <c r="BMA65" s="6" t="s">
        <v>300</v>
      </c>
      <c r="BMB65" s="6" t="s">
        <v>301</v>
      </c>
      <c r="BMC65" t="s">
        <v>352</v>
      </c>
      <c r="BMD65" t="s">
        <v>303</v>
      </c>
      <c r="BMF65" t="s">
        <v>310</v>
      </c>
      <c r="BMG65" s="5" t="s">
        <v>351</v>
      </c>
      <c r="BMH65" s="5" t="s">
        <v>89</v>
      </c>
      <c r="BMI65" s="6" t="s">
        <v>300</v>
      </c>
      <c r="BMJ65" s="6" t="s">
        <v>301</v>
      </c>
      <c r="BMK65" t="s">
        <v>352</v>
      </c>
      <c r="BML65" t="s">
        <v>303</v>
      </c>
      <c r="BMN65" t="s">
        <v>310</v>
      </c>
      <c r="BMO65" s="5" t="s">
        <v>351</v>
      </c>
      <c r="BMP65" s="5" t="s">
        <v>89</v>
      </c>
      <c r="BMQ65" s="6" t="s">
        <v>300</v>
      </c>
      <c r="BMR65" s="6" t="s">
        <v>301</v>
      </c>
      <c r="BMS65" t="s">
        <v>352</v>
      </c>
      <c r="BMT65" t="s">
        <v>303</v>
      </c>
      <c r="BMV65" t="s">
        <v>310</v>
      </c>
      <c r="BMW65" s="5" t="s">
        <v>351</v>
      </c>
      <c r="BMX65" s="5" t="s">
        <v>89</v>
      </c>
      <c r="BMY65" s="6" t="s">
        <v>300</v>
      </c>
      <c r="BMZ65" s="6" t="s">
        <v>301</v>
      </c>
      <c r="BNA65" t="s">
        <v>352</v>
      </c>
      <c r="BNB65" t="s">
        <v>303</v>
      </c>
      <c r="BND65" t="s">
        <v>310</v>
      </c>
      <c r="BNE65" s="5" t="s">
        <v>351</v>
      </c>
      <c r="BNF65" s="5" t="s">
        <v>89</v>
      </c>
      <c r="BNG65" s="6" t="s">
        <v>300</v>
      </c>
      <c r="BNH65" s="6" t="s">
        <v>301</v>
      </c>
      <c r="BNI65" t="s">
        <v>352</v>
      </c>
      <c r="BNJ65" t="s">
        <v>303</v>
      </c>
      <c r="BNL65" t="s">
        <v>310</v>
      </c>
      <c r="BNM65" s="5" t="s">
        <v>351</v>
      </c>
      <c r="BNN65" s="5" t="s">
        <v>89</v>
      </c>
      <c r="BNO65" s="6" t="s">
        <v>300</v>
      </c>
      <c r="BNP65" s="6" t="s">
        <v>301</v>
      </c>
      <c r="BNQ65" t="s">
        <v>352</v>
      </c>
      <c r="BNR65" t="s">
        <v>303</v>
      </c>
      <c r="BNT65" t="s">
        <v>310</v>
      </c>
      <c r="BNU65" s="5" t="s">
        <v>351</v>
      </c>
      <c r="BNV65" s="5" t="s">
        <v>89</v>
      </c>
      <c r="BNW65" s="6" t="s">
        <v>300</v>
      </c>
      <c r="BNX65" s="6" t="s">
        <v>301</v>
      </c>
      <c r="BNY65" t="s">
        <v>352</v>
      </c>
      <c r="BNZ65" t="s">
        <v>303</v>
      </c>
      <c r="BOB65" t="s">
        <v>310</v>
      </c>
      <c r="BOC65" s="5" t="s">
        <v>351</v>
      </c>
      <c r="BOD65" s="5" t="s">
        <v>89</v>
      </c>
      <c r="BOE65" s="6" t="s">
        <v>300</v>
      </c>
      <c r="BOF65" s="6" t="s">
        <v>301</v>
      </c>
      <c r="BOG65" t="s">
        <v>352</v>
      </c>
      <c r="BOH65" t="s">
        <v>303</v>
      </c>
      <c r="BOJ65" t="s">
        <v>310</v>
      </c>
      <c r="BOK65" s="5" t="s">
        <v>351</v>
      </c>
      <c r="BOL65" s="5" t="s">
        <v>89</v>
      </c>
      <c r="BOM65" s="6" t="s">
        <v>300</v>
      </c>
      <c r="BON65" s="6" t="s">
        <v>301</v>
      </c>
      <c r="BOO65" t="s">
        <v>352</v>
      </c>
      <c r="BOP65" t="s">
        <v>303</v>
      </c>
      <c r="BOR65" t="s">
        <v>310</v>
      </c>
      <c r="BOS65" s="5" t="s">
        <v>351</v>
      </c>
      <c r="BOT65" s="5" t="s">
        <v>89</v>
      </c>
      <c r="BOU65" s="6" t="s">
        <v>300</v>
      </c>
      <c r="BOV65" s="6" t="s">
        <v>301</v>
      </c>
      <c r="BOW65" t="s">
        <v>352</v>
      </c>
      <c r="BOX65" t="s">
        <v>303</v>
      </c>
      <c r="BOZ65" t="s">
        <v>310</v>
      </c>
      <c r="BPA65" s="5" t="s">
        <v>351</v>
      </c>
      <c r="BPB65" s="5" t="s">
        <v>89</v>
      </c>
      <c r="BPC65" s="6" t="s">
        <v>300</v>
      </c>
      <c r="BPD65" s="6" t="s">
        <v>301</v>
      </c>
      <c r="BPE65" t="s">
        <v>352</v>
      </c>
      <c r="BPF65" t="s">
        <v>303</v>
      </c>
      <c r="BPH65" t="s">
        <v>310</v>
      </c>
      <c r="BPI65" s="5" t="s">
        <v>351</v>
      </c>
      <c r="BPJ65" s="5" t="s">
        <v>89</v>
      </c>
      <c r="BPK65" s="6" t="s">
        <v>300</v>
      </c>
      <c r="BPL65" s="6" t="s">
        <v>301</v>
      </c>
      <c r="BPM65" t="s">
        <v>352</v>
      </c>
      <c r="BPN65" t="s">
        <v>303</v>
      </c>
      <c r="BPP65" t="s">
        <v>310</v>
      </c>
      <c r="BPQ65" s="5" t="s">
        <v>351</v>
      </c>
      <c r="BPR65" s="5" t="s">
        <v>89</v>
      </c>
      <c r="BPS65" s="6" t="s">
        <v>300</v>
      </c>
      <c r="BPT65" s="6" t="s">
        <v>301</v>
      </c>
      <c r="BPU65" t="s">
        <v>352</v>
      </c>
      <c r="BPV65" t="s">
        <v>303</v>
      </c>
      <c r="BPX65" t="s">
        <v>310</v>
      </c>
      <c r="BPY65" s="5" t="s">
        <v>351</v>
      </c>
      <c r="BPZ65" s="5" t="s">
        <v>89</v>
      </c>
      <c r="BQA65" s="6" t="s">
        <v>300</v>
      </c>
      <c r="BQB65" s="6" t="s">
        <v>301</v>
      </c>
      <c r="BQC65" t="s">
        <v>352</v>
      </c>
      <c r="BQD65" t="s">
        <v>303</v>
      </c>
      <c r="BQF65" t="s">
        <v>310</v>
      </c>
      <c r="BQG65" s="5" t="s">
        <v>351</v>
      </c>
      <c r="BQH65" s="5" t="s">
        <v>89</v>
      </c>
      <c r="BQI65" s="6" t="s">
        <v>300</v>
      </c>
      <c r="BQJ65" s="6" t="s">
        <v>301</v>
      </c>
      <c r="BQK65" t="s">
        <v>352</v>
      </c>
      <c r="BQL65" t="s">
        <v>303</v>
      </c>
      <c r="BQN65" t="s">
        <v>310</v>
      </c>
      <c r="BQO65" s="5" t="s">
        <v>351</v>
      </c>
      <c r="BQP65" s="5" t="s">
        <v>89</v>
      </c>
      <c r="BQQ65" s="6" t="s">
        <v>300</v>
      </c>
      <c r="BQR65" s="6" t="s">
        <v>301</v>
      </c>
      <c r="BQS65" t="s">
        <v>352</v>
      </c>
      <c r="BQT65" t="s">
        <v>303</v>
      </c>
      <c r="BQV65" t="s">
        <v>310</v>
      </c>
      <c r="BQW65" s="5" t="s">
        <v>351</v>
      </c>
      <c r="BQX65" s="5" t="s">
        <v>89</v>
      </c>
      <c r="BQY65" s="6" t="s">
        <v>300</v>
      </c>
      <c r="BQZ65" s="6" t="s">
        <v>301</v>
      </c>
      <c r="BRA65" t="s">
        <v>352</v>
      </c>
      <c r="BRB65" t="s">
        <v>303</v>
      </c>
      <c r="BRD65" t="s">
        <v>310</v>
      </c>
      <c r="BRE65" s="5" t="s">
        <v>351</v>
      </c>
      <c r="BRF65" s="5" t="s">
        <v>89</v>
      </c>
      <c r="BRG65" s="6" t="s">
        <v>300</v>
      </c>
      <c r="BRH65" s="6" t="s">
        <v>301</v>
      </c>
      <c r="BRI65" t="s">
        <v>352</v>
      </c>
      <c r="BRJ65" t="s">
        <v>303</v>
      </c>
      <c r="BRL65" t="s">
        <v>310</v>
      </c>
      <c r="BRM65" s="5" t="s">
        <v>351</v>
      </c>
      <c r="BRN65" s="5" t="s">
        <v>89</v>
      </c>
      <c r="BRO65" s="6" t="s">
        <v>300</v>
      </c>
      <c r="BRP65" s="6" t="s">
        <v>301</v>
      </c>
      <c r="BRQ65" t="s">
        <v>352</v>
      </c>
      <c r="BRR65" t="s">
        <v>303</v>
      </c>
      <c r="BRT65" t="s">
        <v>310</v>
      </c>
      <c r="BRU65" s="5" t="s">
        <v>351</v>
      </c>
      <c r="BRV65" s="5" t="s">
        <v>89</v>
      </c>
      <c r="BRW65" s="6" t="s">
        <v>300</v>
      </c>
      <c r="BRX65" s="6" t="s">
        <v>301</v>
      </c>
      <c r="BRY65" t="s">
        <v>352</v>
      </c>
      <c r="BRZ65" t="s">
        <v>303</v>
      </c>
      <c r="BSB65" t="s">
        <v>310</v>
      </c>
      <c r="BSC65" s="5" t="s">
        <v>351</v>
      </c>
      <c r="BSD65" s="5" t="s">
        <v>89</v>
      </c>
      <c r="BSE65" s="6" t="s">
        <v>300</v>
      </c>
      <c r="BSF65" s="6" t="s">
        <v>301</v>
      </c>
      <c r="BSG65" t="s">
        <v>352</v>
      </c>
      <c r="BSH65" t="s">
        <v>303</v>
      </c>
      <c r="BSJ65" t="s">
        <v>310</v>
      </c>
      <c r="BSK65" s="5" t="s">
        <v>351</v>
      </c>
      <c r="BSL65" s="5" t="s">
        <v>89</v>
      </c>
      <c r="BSM65" s="6" t="s">
        <v>300</v>
      </c>
      <c r="BSN65" s="6" t="s">
        <v>301</v>
      </c>
      <c r="BSO65" t="s">
        <v>352</v>
      </c>
      <c r="BSP65" t="s">
        <v>303</v>
      </c>
      <c r="BSR65" t="s">
        <v>310</v>
      </c>
      <c r="BSS65" s="5" t="s">
        <v>351</v>
      </c>
      <c r="BST65" s="5" t="s">
        <v>89</v>
      </c>
      <c r="BSU65" s="6" t="s">
        <v>300</v>
      </c>
      <c r="BSV65" s="6" t="s">
        <v>301</v>
      </c>
      <c r="BSW65" t="s">
        <v>352</v>
      </c>
      <c r="BSX65" t="s">
        <v>303</v>
      </c>
      <c r="BSZ65" t="s">
        <v>310</v>
      </c>
      <c r="BTA65" s="5" t="s">
        <v>351</v>
      </c>
      <c r="BTB65" s="5" t="s">
        <v>89</v>
      </c>
      <c r="BTC65" s="6" t="s">
        <v>300</v>
      </c>
      <c r="BTD65" s="6" t="s">
        <v>301</v>
      </c>
      <c r="BTE65" t="s">
        <v>352</v>
      </c>
      <c r="BTF65" t="s">
        <v>303</v>
      </c>
      <c r="BTH65" t="s">
        <v>310</v>
      </c>
      <c r="BTI65" s="5" t="s">
        <v>351</v>
      </c>
      <c r="BTJ65" s="5" t="s">
        <v>89</v>
      </c>
      <c r="BTK65" s="6" t="s">
        <v>300</v>
      </c>
      <c r="BTL65" s="6" t="s">
        <v>301</v>
      </c>
      <c r="BTM65" t="s">
        <v>352</v>
      </c>
      <c r="BTN65" t="s">
        <v>303</v>
      </c>
      <c r="BTP65" t="s">
        <v>310</v>
      </c>
      <c r="BTQ65" s="5" t="s">
        <v>351</v>
      </c>
      <c r="BTR65" s="5" t="s">
        <v>89</v>
      </c>
      <c r="BTS65" s="6" t="s">
        <v>300</v>
      </c>
      <c r="BTT65" s="6" t="s">
        <v>301</v>
      </c>
      <c r="BTU65" t="s">
        <v>352</v>
      </c>
      <c r="BTV65" t="s">
        <v>303</v>
      </c>
      <c r="BTX65" t="s">
        <v>310</v>
      </c>
      <c r="BTY65" s="5" t="s">
        <v>351</v>
      </c>
      <c r="BTZ65" s="5" t="s">
        <v>89</v>
      </c>
      <c r="BUA65" s="6" t="s">
        <v>300</v>
      </c>
      <c r="BUB65" s="6" t="s">
        <v>301</v>
      </c>
      <c r="BUC65" t="s">
        <v>352</v>
      </c>
      <c r="BUD65" t="s">
        <v>303</v>
      </c>
      <c r="BUF65" t="s">
        <v>310</v>
      </c>
      <c r="BUG65" s="5" t="s">
        <v>351</v>
      </c>
      <c r="BUH65" s="5" t="s">
        <v>89</v>
      </c>
      <c r="BUI65" s="6" t="s">
        <v>300</v>
      </c>
      <c r="BUJ65" s="6" t="s">
        <v>301</v>
      </c>
      <c r="BUK65" t="s">
        <v>352</v>
      </c>
      <c r="BUL65" t="s">
        <v>303</v>
      </c>
      <c r="BUN65" t="s">
        <v>310</v>
      </c>
      <c r="BUO65" s="5" t="s">
        <v>351</v>
      </c>
      <c r="BUP65" s="5" t="s">
        <v>89</v>
      </c>
      <c r="BUQ65" s="6" t="s">
        <v>300</v>
      </c>
      <c r="BUR65" s="6" t="s">
        <v>301</v>
      </c>
      <c r="BUS65" t="s">
        <v>352</v>
      </c>
      <c r="BUT65" t="s">
        <v>303</v>
      </c>
      <c r="BUV65" t="s">
        <v>310</v>
      </c>
      <c r="BUW65" s="5" t="s">
        <v>351</v>
      </c>
      <c r="BUX65" s="5" t="s">
        <v>89</v>
      </c>
      <c r="BUY65" s="6" t="s">
        <v>300</v>
      </c>
      <c r="BUZ65" s="6" t="s">
        <v>301</v>
      </c>
      <c r="BVA65" t="s">
        <v>352</v>
      </c>
      <c r="BVB65" t="s">
        <v>303</v>
      </c>
      <c r="BVD65" t="s">
        <v>310</v>
      </c>
      <c r="BVE65" s="5" t="s">
        <v>351</v>
      </c>
      <c r="BVF65" s="5" t="s">
        <v>89</v>
      </c>
      <c r="BVG65" s="6" t="s">
        <v>300</v>
      </c>
      <c r="BVH65" s="6" t="s">
        <v>301</v>
      </c>
      <c r="BVI65" t="s">
        <v>352</v>
      </c>
      <c r="BVJ65" t="s">
        <v>303</v>
      </c>
      <c r="BVL65" t="s">
        <v>310</v>
      </c>
      <c r="BVM65" s="5" t="s">
        <v>351</v>
      </c>
      <c r="BVN65" s="5" t="s">
        <v>89</v>
      </c>
      <c r="BVO65" s="6" t="s">
        <v>300</v>
      </c>
      <c r="BVP65" s="6" t="s">
        <v>301</v>
      </c>
      <c r="BVQ65" t="s">
        <v>352</v>
      </c>
      <c r="BVR65" t="s">
        <v>303</v>
      </c>
      <c r="BVT65" t="s">
        <v>310</v>
      </c>
      <c r="BVU65" s="5" t="s">
        <v>351</v>
      </c>
      <c r="BVV65" s="5" t="s">
        <v>89</v>
      </c>
      <c r="BVW65" s="6" t="s">
        <v>300</v>
      </c>
      <c r="BVX65" s="6" t="s">
        <v>301</v>
      </c>
      <c r="BVY65" t="s">
        <v>352</v>
      </c>
      <c r="BVZ65" t="s">
        <v>303</v>
      </c>
      <c r="BWB65" t="s">
        <v>310</v>
      </c>
      <c r="BWC65" s="5" t="s">
        <v>351</v>
      </c>
      <c r="BWD65" s="5" t="s">
        <v>89</v>
      </c>
      <c r="BWE65" s="6" t="s">
        <v>300</v>
      </c>
      <c r="BWF65" s="6" t="s">
        <v>301</v>
      </c>
      <c r="BWG65" t="s">
        <v>352</v>
      </c>
      <c r="BWH65" t="s">
        <v>303</v>
      </c>
      <c r="BWJ65" t="s">
        <v>310</v>
      </c>
      <c r="BWK65" s="5" t="s">
        <v>351</v>
      </c>
      <c r="BWL65" s="5" t="s">
        <v>89</v>
      </c>
      <c r="BWM65" s="6" t="s">
        <v>300</v>
      </c>
      <c r="BWN65" s="6" t="s">
        <v>301</v>
      </c>
      <c r="BWO65" t="s">
        <v>352</v>
      </c>
      <c r="BWP65" t="s">
        <v>303</v>
      </c>
      <c r="BWR65" t="s">
        <v>310</v>
      </c>
      <c r="BWS65" s="5" t="s">
        <v>351</v>
      </c>
      <c r="BWT65" s="5" t="s">
        <v>89</v>
      </c>
      <c r="BWU65" s="6" t="s">
        <v>300</v>
      </c>
      <c r="BWV65" s="6" t="s">
        <v>301</v>
      </c>
      <c r="BWW65" t="s">
        <v>352</v>
      </c>
      <c r="BWX65" t="s">
        <v>303</v>
      </c>
      <c r="BWZ65" t="s">
        <v>310</v>
      </c>
      <c r="BXA65" s="5" t="s">
        <v>351</v>
      </c>
      <c r="BXB65" s="5" t="s">
        <v>89</v>
      </c>
      <c r="BXC65" s="6" t="s">
        <v>300</v>
      </c>
      <c r="BXD65" s="6" t="s">
        <v>301</v>
      </c>
      <c r="BXE65" t="s">
        <v>352</v>
      </c>
      <c r="BXF65" t="s">
        <v>303</v>
      </c>
      <c r="BXH65" t="s">
        <v>310</v>
      </c>
      <c r="BXI65" s="5" t="s">
        <v>351</v>
      </c>
      <c r="BXJ65" s="5" t="s">
        <v>89</v>
      </c>
      <c r="BXK65" s="6" t="s">
        <v>300</v>
      </c>
      <c r="BXL65" s="6" t="s">
        <v>301</v>
      </c>
      <c r="BXM65" t="s">
        <v>352</v>
      </c>
      <c r="BXN65" t="s">
        <v>303</v>
      </c>
      <c r="BXP65" t="s">
        <v>310</v>
      </c>
      <c r="BXQ65" s="5" t="s">
        <v>351</v>
      </c>
      <c r="BXR65" s="5" t="s">
        <v>89</v>
      </c>
      <c r="BXS65" s="6" t="s">
        <v>300</v>
      </c>
      <c r="BXT65" s="6" t="s">
        <v>301</v>
      </c>
      <c r="BXU65" t="s">
        <v>352</v>
      </c>
      <c r="BXV65" t="s">
        <v>303</v>
      </c>
      <c r="BXX65" t="s">
        <v>310</v>
      </c>
      <c r="BXY65" s="5" t="s">
        <v>351</v>
      </c>
      <c r="BXZ65" s="5" t="s">
        <v>89</v>
      </c>
      <c r="BYA65" s="6" t="s">
        <v>300</v>
      </c>
      <c r="BYB65" s="6" t="s">
        <v>301</v>
      </c>
      <c r="BYC65" t="s">
        <v>352</v>
      </c>
      <c r="BYD65" t="s">
        <v>303</v>
      </c>
      <c r="BYF65" t="s">
        <v>310</v>
      </c>
      <c r="BYG65" s="5" t="s">
        <v>351</v>
      </c>
      <c r="BYH65" s="5" t="s">
        <v>89</v>
      </c>
      <c r="BYI65" s="6" t="s">
        <v>300</v>
      </c>
      <c r="BYJ65" s="6" t="s">
        <v>301</v>
      </c>
      <c r="BYK65" t="s">
        <v>352</v>
      </c>
      <c r="BYL65" t="s">
        <v>303</v>
      </c>
      <c r="BYN65" t="s">
        <v>310</v>
      </c>
      <c r="BYO65" s="5" t="s">
        <v>351</v>
      </c>
      <c r="BYP65" s="5" t="s">
        <v>89</v>
      </c>
      <c r="BYQ65" s="6" t="s">
        <v>300</v>
      </c>
      <c r="BYR65" s="6" t="s">
        <v>301</v>
      </c>
      <c r="BYS65" t="s">
        <v>352</v>
      </c>
      <c r="BYT65" t="s">
        <v>303</v>
      </c>
      <c r="BYV65" t="s">
        <v>310</v>
      </c>
      <c r="BYW65" s="5" t="s">
        <v>351</v>
      </c>
      <c r="BYX65" s="5" t="s">
        <v>89</v>
      </c>
      <c r="BYY65" s="6" t="s">
        <v>300</v>
      </c>
      <c r="BYZ65" s="6" t="s">
        <v>301</v>
      </c>
      <c r="BZA65" t="s">
        <v>352</v>
      </c>
      <c r="BZB65" t="s">
        <v>303</v>
      </c>
      <c r="BZD65" t="s">
        <v>310</v>
      </c>
      <c r="BZE65" s="5" t="s">
        <v>351</v>
      </c>
      <c r="BZF65" s="5" t="s">
        <v>89</v>
      </c>
      <c r="BZG65" s="6" t="s">
        <v>300</v>
      </c>
      <c r="BZH65" s="6" t="s">
        <v>301</v>
      </c>
      <c r="BZI65" t="s">
        <v>352</v>
      </c>
      <c r="BZJ65" t="s">
        <v>303</v>
      </c>
      <c r="BZL65" t="s">
        <v>310</v>
      </c>
      <c r="BZM65" s="5" t="s">
        <v>351</v>
      </c>
      <c r="BZN65" s="5" t="s">
        <v>89</v>
      </c>
      <c r="BZO65" s="6" t="s">
        <v>300</v>
      </c>
      <c r="BZP65" s="6" t="s">
        <v>301</v>
      </c>
      <c r="BZQ65" t="s">
        <v>352</v>
      </c>
      <c r="BZR65" t="s">
        <v>303</v>
      </c>
      <c r="BZT65" t="s">
        <v>310</v>
      </c>
      <c r="BZU65" s="5" t="s">
        <v>351</v>
      </c>
      <c r="BZV65" s="5" t="s">
        <v>89</v>
      </c>
      <c r="BZW65" s="6" t="s">
        <v>300</v>
      </c>
      <c r="BZX65" s="6" t="s">
        <v>301</v>
      </c>
      <c r="BZY65" t="s">
        <v>352</v>
      </c>
      <c r="BZZ65" t="s">
        <v>303</v>
      </c>
      <c r="CAB65" t="s">
        <v>310</v>
      </c>
      <c r="CAC65" s="5" t="s">
        <v>351</v>
      </c>
      <c r="CAD65" s="5" t="s">
        <v>89</v>
      </c>
      <c r="CAE65" s="6" t="s">
        <v>300</v>
      </c>
      <c r="CAF65" s="6" t="s">
        <v>301</v>
      </c>
      <c r="CAG65" t="s">
        <v>352</v>
      </c>
      <c r="CAH65" t="s">
        <v>303</v>
      </c>
      <c r="CAJ65" t="s">
        <v>310</v>
      </c>
      <c r="CAK65" s="5" t="s">
        <v>351</v>
      </c>
      <c r="CAL65" s="5" t="s">
        <v>89</v>
      </c>
      <c r="CAM65" s="6" t="s">
        <v>300</v>
      </c>
      <c r="CAN65" s="6" t="s">
        <v>301</v>
      </c>
      <c r="CAO65" t="s">
        <v>352</v>
      </c>
      <c r="CAP65" t="s">
        <v>303</v>
      </c>
      <c r="CAR65" t="s">
        <v>310</v>
      </c>
      <c r="CAS65" s="5" t="s">
        <v>351</v>
      </c>
      <c r="CAT65" s="5" t="s">
        <v>89</v>
      </c>
      <c r="CAU65" s="6" t="s">
        <v>300</v>
      </c>
      <c r="CAV65" s="6" t="s">
        <v>301</v>
      </c>
      <c r="CAW65" t="s">
        <v>352</v>
      </c>
      <c r="CAX65" t="s">
        <v>303</v>
      </c>
      <c r="CAZ65" t="s">
        <v>310</v>
      </c>
      <c r="CBA65" s="5" t="s">
        <v>351</v>
      </c>
      <c r="CBB65" s="5" t="s">
        <v>89</v>
      </c>
      <c r="CBC65" s="6" t="s">
        <v>300</v>
      </c>
      <c r="CBD65" s="6" t="s">
        <v>301</v>
      </c>
      <c r="CBE65" t="s">
        <v>352</v>
      </c>
      <c r="CBF65" t="s">
        <v>303</v>
      </c>
      <c r="CBH65" t="s">
        <v>310</v>
      </c>
      <c r="CBI65" s="5" t="s">
        <v>351</v>
      </c>
      <c r="CBJ65" s="5" t="s">
        <v>89</v>
      </c>
      <c r="CBK65" s="6" t="s">
        <v>300</v>
      </c>
      <c r="CBL65" s="6" t="s">
        <v>301</v>
      </c>
      <c r="CBM65" t="s">
        <v>352</v>
      </c>
      <c r="CBN65" t="s">
        <v>303</v>
      </c>
      <c r="CBP65" t="s">
        <v>310</v>
      </c>
      <c r="CBQ65" s="5" t="s">
        <v>351</v>
      </c>
      <c r="CBR65" s="5" t="s">
        <v>89</v>
      </c>
      <c r="CBS65" s="6" t="s">
        <v>300</v>
      </c>
      <c r="CBT65" s="6" t="s">
        <v>301</v>
      </c>
      <c r="CBU65" t="s">
        <v>352</v>
      </c>
      <c r="CBV65" t="s">
        <v>303</v>
      </c>
      <c r="CBX65" t="s">
        <v>310</v>
      </c>
      <c r="CBY65" s="5" t="s">
        <v>351</v>
      </c>
      <c r="CBZ65" s="5" t="s">
        <v>89</v>
      </c>
      <c r="CCA65" s="6" t="s">
        <v>300</v>
      </c>
      <c r="CCB65" s="6" t="s">
        <v>301</v>
      </c>
      <c r="CCC65" t="s">
        <v>352</v>
      </c>
      <c r="CCD65" t="s">
        <v>303</v>
      </c>
      <c r="CCF65" t="s">
        <v>310</v>
      </c>
      <c r="CCG65" s="5" t="s">
        <v>351</v>
      </c>
      <c r="CCH65" s="5" t="s">
        <v>89</v>
      </c>
      <c r="CCI65" s="6" t="s">
        <v>300</v>
      </c>
      <c r="CCJ65" s="6" t="s">
        <v>301</v>
      </c>
      <c r="CCK65" t="s">
        <v>352</v>
      </c>
      <c r="CCL65" t="s">
        <v>303</v>
      </c>
      <c r="CCN65" t="s">
        <v>310</v>
      </c>
      <c r="CCO65" s="5" t="s">
        <v>351</v>
      </c>
      <c r="CCP65" s="5" t="s">
        <v>89</v>
      </c>
      <c r="CCQ65" s="6" t="s">
        <v>300</v>
      </c>
      <c r="CCR65" s="6" t="s">
        <v>301</v>
      </c>
      <c r="CCS65" t="s">
        <v>352</v>
      </c>
      <c r="CCT65" t="s">
        <v>303</v>
      </c>
      <c r="CCV65" t="s">
        <v>310</v>
      </c>
      <c r="CCW65" s="5" t="s">
        <v>351</v>
      </c>
      <c r="CCX65" s="5" t="s">
        <v>89</v>
      </c>
      <c r="CCY65" s="6" t="s">
        <v>300</v>
      </c>
      <c r="CCZ65" s="6" t="s">
        <v>301</v>
      </c>
      <c r="CDA65" t="s">
        <v>352</v>
      </c>
      <c r="CDB65" t="s">
        <v>303</v>
      </c>
      <c r="CDD65" t="s">
        <v>310</v>
      </c>
      <c r="CDE65" s="5" t="s">
        <v>351</v>
      </c>
      <c r="CDF65" s="5" t="s">
        <v>89</v>
      </c>
      <c r="CDG65" s="6" t="s">
        <v>300</v>
      </c>
      <c r="CDH65" s="6" t="s">
        <v>301</v>
      </c>
      <c r="CDI65" t="s">
        <v>352</v>
      </c>
      <c r="CDJ65" t="s">
        <v>303</v>
      </c>
      <c r="CDL65" t="s">
        <v>310</v>
      </c>
      <c r="CDM65" s="5" t="s">
        <v>351</v>
      </c>
      <c r="CDN65" s="5" t="s">
        <v>89</v>
      </c>
      <c r="CDO65" s="6" t="s">
        <v>300</v>
      </c>
      <c r="CDP65" s="6" t="s">
        <v>301</v>
      </c>
      <c r="CDQ65" t="s">
        <v>352</v>
      </c>
      <c r="CDR65" t="s">
        <v>303</v>
      </c>
      <c r="CDT65" t="s">
        <v>310</v>
      </c>
      <c r="CDU65" s="5" t="s">
        <v>351</v>
      </c>
      <c r="CDV65" s="5" t="s">
        <v>89</v>
      </c>
      <c r="CDW65" s="6" t="s">
        <v>300</v>
      </c>
      <c r="CDX65" s="6" t="s">
        <v>301</v>
      </c>
      <c r="CDY65" t="s">
        <v>352</v>
      </c>
      <c r="CDZ65" t="s">
        <v>303</v>
      </c>
      <c r="CEB65" t="s">
        <v>310</v>
      </c>
      <c r="CEC65" s="5" t="s">
        <v>351</v>
      </c>
      <c r="CED65" s="5" t="s">
        <v>89</v>
      </c>
      <c r="CEE65" s="6" t="s">
        <v>300</v>
      </c>
      <c r="CEF65" s="6" t="s">
        <v>301</v>
      </c>
      <c r="CEG65" t="s">
        <v>352</v>
      </c>
      <c r="CEH65" t="s">
        <v>303</v>
      </c>
      <c r="CEJ65" t="s">
        <v>310</v>
      </c>
      <c r="CEK65" s="5" t="s">
        <v>351</v>
      </c>
      <c r="CEL65" s="5" t="s">
        <v>89</v>
      </c>
      <c r="CEM65" s="6" t="s">
        <v>300</v>
      </c>
      <c r="CEN65" s="6" t="s">
        <v>301</v>
      </c>
      <c r="CEO65" t="s">
        <v>352</v>
      </c>
      <c r="CEP65" t="s">
        <v>303</v>
      </c>
      <c r="CER65" t="s">
        <v>310</v>
      </c>
      <c r="CES65" s="5" t="s">
        <v>351</v>
      </c>
      <c r="CET65" s="5" t="s">
        <v>89</v>
      </c>
      <c r="CEU65" s="6" t="s">
        <v>300</v>
      </c>
      <c r="CEV65" s="6" t="s">
        <v>301</v>
      </c>
      <c r="CEW65" t="s">
        <v>352</v>
      </c>
      <c r="CEX65" t="s">
        <v>303</v>
      </c>
      <c r="CEZ65" t="s">
        <v>310</v>
      </c>
      <c r="CFA65" s="5" t="s">
        <v>351</v>
      </c>
      <c r="CFB65" s="5" t="s">
        <v>89</v>
      </c>
      <c r="CFC65" s="6" t="s">
        <v>300</v>
      </c>
      <c r="CFD65" s="6" t="s">
        <v>301</v>
      </c>
      <c r="CFE65" t="s">
        <v>352</v>
      </c>
      <c r="CFF65" t="s">
        <v>303</v>
      </c>
      <c r="CFH65" t="s">
        <v>310</v>
      </c>
      <c r="CFI65" s="5" t="s">
        <v>351</v>
      </c>
      <c r="CFJ65" s="5" t="s">
        <v>89</v>
      </c>
      <c r="CFK65" s="6" t="s">
        <v>300</v>
      </c>
      <c r="CFL65" s="6" t="s">
        <v>301</v>
      </c>
      <c r="CFM65" t="s">
        <v>352</v>
      </c>
      <c r="CFN65" t="s">
        <v>303</v>
      </c>
      <c r="CFP65" t="s">
        <v>310</v>
      </c>
      <c r="CFQ65" s="5" t="s">
        <v>351</v>
      </c>
      <c r="CFR65" s="5" t="s">
        <v>89</v>
      </c>
      <c r="CFS65" s="6" t="s">
        <v>300</v>
      </c>
      <c r="CFT65" s="6" t="s">
        <v>301</v>
      </c>
      <c r="CFU65" t="s">
        <v>352</v>
      </c>
      <c r="CFV65" t="s">
        <v>303</v>
      </c>
      <c r="CFX65" t="s">
        <v>310</v>
      </c>
      <c r="CFY65" s="5" t="s">
        <v>351</v>
      </c>
      <c r="CFZ65" s="5" t="s">
        <v>89</v>
      </c>
      <c r="CGA65" s="6" t="s">
        <v>300</v>
      </c>
      <c r="CGB65" s="6" t="s">
        <v>301</v>
      </c>
      <c r="CGC65" t="s">
        <v>352</v>
      </c>
      <c r="CGD65" t="s">
        <v>303</v>
      </c>
      <c r="CGF65" t="s">
        <v>310</v>
      </c>
      <c r="CGG65" s="5" t="s">
        <v>351</v>
      </c>
      <c r="CGH65" s="5" t="s">
        <v>89</v>
      </c>
      <c r="CGI65" s="6" t="s">
        <v>300</v>
      </c>
      <c r="CGJ65" s="6" t="s">
        <v>301</v>
      </c>
      <c r="CGK65" t="s">
        <v>352</v>
      </c>
      <c r="CGL65" t="s">
        <v>303</v>
      </c>
      <c r="CGN65" t="s">
        <v>310</v>
      </c>
      <c r="CGO65" s="5" t="s">
        <v>351</v>
      </c>
      <c r="CGP65" s="5" t="s">
        <v>89</v>
      </c>
      <c r="CGQ65" s="6" t="s">
        <v>300</v>
      </c>
      <c r="CGR65" s="6" t="s">
        <v>301</v>
      </c>
      <c r="CGS65" t="s">
        <v>352</v>
      </c>
      <c r="CGT65" t="s">
        <v>303</v>
      </c>
      <c r="CGV65" t="s">
        <v>310</v>
      </c>
      <c r="CGW65" s="5" t="s">
        <v>351</v>
      </c>
      <c r="CGX65" s="5" t="s">
        <v>89</v>
      </c>
      <c r="CGY65" s="6" t="s">
        <v>300</v>
      </c>
      <c r="CGZ65" s="6" t="s">
        <v>301</v>
      </c>
      <c r="CHA65" t="s">
        <v>352</v>
      </c>
      <c r="CHB65" t="s">
        <v>303</v>
      </c>
      <c r="CHD65" t="s">
        <v>310</v>
      </c>
      <c r="CHE65" s="5" t="s">
        <v>351</v>
      </c>
      <c r="CHF65" s="5" t="s">
        <v>89</v>
      </c>
      <c r="CHG65" s="6" t="s">
        <v>300</v>
      </c>
      <c r="CHH65" s="6" t="s">
        <v>301</v>
      </c>
      <c r="CHI65" t="s">
        <v>352</v>
      </c>
      <c r="CHJ65" t="s">
        <v>303</v>
      </c>
      <c r="CHL65" t="s">
        <v>310</v>
      </c>
      <c r="CHM65" s="5" t="s">
        <v>351</v>
      </c>
      <c r="CHN65" s="5" t="s">
        <v>89</v>
      </c>
      <c r="CHO65" s="6" t="s">
        <v>300</v>
      </c>
      <c r="CHP65" s="6" t="s">
        <v>301</v>
      </c>
      <c r="CHQ65" t="s">
        <v>352</v>
      </c>
      <c r="CHR65" t="s">
        <v>303</v>
      </c>
      <c r="CHT65" t="s">
        <v>310</v>
      </c>
      <c r="CHU65" s="5" t="s">
        <v>351</v>
      </c>
      <c r="CHV65" s="5" t="s">
        <v>89</v>
      </c>
      <c r="CHW65" s="6" t="s">
        <v>300</v>
      </c>
      <c r="CHX65" s="6" t="s">
        <v>301</v>
      </c>
      <c r="CHY65" t="s">
        <v>352</v>
      </c>
      <c r="CHZ65" t="s">
        <v>303</v>
      </c>
      <c r="CIB65" t="s">
        <v>310</v>
      </c>
      <c r="CIC65" s="5" t="s">
        <v>351</v>
      </c>
      <c r="CID65" s="5" t="s">
        <v>89</v>
      </c>
      <c r="CIE65" s="6" t="s">
        <v>300</v>
      </c>
      <c r="CIF65" s="6" t="s">
        <v>301</v>
      </c>
      <c r="CIG65" t="s">
        <v>352</v>
      </c>
      <c r="CIH65" t="s">
        <v>303</v>
      </c>
      <c r="CIJ65" t="s">
        <v>310</v>
      </c>
      <c r="CIK65" s="5" t="s">
        <v>351</v>
      </c>
      <c r="CIL65" s="5" t="s">
        <v>89</v>
      </c>
      <c r="CIM65" s="6" t="s">
        <v>300</v>
      </c>
      <c r="CIN65" s="6" t="s">
        <v>301</v>
      </c>
      <c r="CIO65" t="s">
        <v>352</v>
      </c>
      <c r="CIP65" t="s">
        <v>303</v>
      </c>
      <c r="CIR65" t="s">
        <v>310</v>
      </c>
      <c r="CIS65" s="5" t="s">
        <v>351</v>
      </c>
      <c r="CIT65" s="5" t="s">
        <v>89</v>
      </c>
      <c r="CIU65" s="6" t="s">
        <v>300</v>
      </c>
      <c r="CIV65" s="6" t="s">
        <v>301</v>
      </c>
      <c r="CIW65" t="s">
        <v>352</v>
      </c>
      <c r="CIX65" t="s">
        <v>303</v>
      </c>
      <c r="CIZ65" t="s">
        <v>310</v>
      </c>
      <c r="CJA65" s="5" t="s">
        <v>351</v>
      </c>
      <c r="CJB65" s="5" t="s">
        <v>89</v>
      </c>
      <c r="CJC65" s="6" t="s">
        <v>300</v>
      </c>
      <c r="CJD65" s="6" t="s">
        <v>301</v>
      </c>
      <c r="CJE65" t="s">
        <v>352</v>
      </c>
      <c r="CJF65" t="s">
        <v>303</v>
      </c>
      <c r="CJH65" t="s">
        <v>310</v>
      </c>
      <c r="CJI65" s="5" t="s">
        <v>351</v>
      </c>
      <c r="CJJ65" s="5" t="s">
        <v>89</v>
      </c>
      <c r="CJK65" s="6" t="s">
        <v>300</v>
      </c>
      <c r="CJL65" s="6" t="s">
        <v>301</v>
      </c>
      <c r="CJM65" t="s">
        <v>352</v>
      </c>
      <c r="CJN65" t="s">
        <v>303</v>
      </c>
      <c r="CJP65" t="s">
        <v>310</v>
      </c>
      <c r="CJQ65" s="5" t="s">
        <v>351</v>
      </c>
      <c r="CJR65" s="5" t="s">
        <v>89</v>
      </c>
      <c r="CJS65" s="6" t="s">
        <v>300</v>
      </c>
      <c r="CJT65" s="6" t="s">
        <v>301</v>
      </c>
      <c r="CJU65" t="s">
        <v>352</v>
      </c>
      <c r="CJV65" t="s">
        <v>303</v>
      </c>
      <c r="CJX65" t="s">
        <v>310</v>
      </c>
      <c r="CJY65" s="5" t="s">
        <v>351</v>
      </c>
      <c r="CJZ65" s="5" t="s">
        <v>89</v>
      </c>
      <c r="CKA65" s="6" t="s">
        <v>300</v>
      </c>
      <c r="CKB65" s="6" t="s">
        <v>301</v>
      </c>
      <c r="CKC65" t="s">
        <v>352</v>
      </c>
      <c r="CKD65" t="s">
        <v>303</v>
      </c>
      <c r="CKF65" t="s">
        <v>310</v>
      </c>
      <c r="CKG65" s="5" t="s">
        <v>351</v>
      </c>
      <c r="CKH65" s="5" t="s">
        <v>89</v>
      </c>
      <c r="CKI65" s="6" t="s">
        <v>300</v>
      </c>
      <c r="CKJ65" s="6" t="s">
        <v>301</v>
      </c>
      <c r="CKK65" t="s">
        <v>352</v>
      </c>
      <c r="CKL65" t="s">
        <v>303</v>
      </c>
      <c r="CKN65" t="s">
        <v>310</v>
      </c>
      <c r="CKO65" s="5" t="s">
        <v>351</v>
      </c>
      <c r="CKP65" s="5" t="s">
        <v>89</v>
      </c>
      <c r="CKQ65" s="6" t="s">
        <v>300</v>
      </c>
      <c r="CKR65" s="6" t="s">
        <v>301</v>
      </c>
      <c r="CKS65" t="s">
        <v>352</v>
      </c>
      <c r="CKT65" t="s">
        <v>303</v>
      </c>
      <c r="CKV65" t="s">
        <v>310</v>
      </c>
      <c r="CKW65" s="5" t="s">
        <v>351</v>
      </c>
      <c r="CKX65" s="5" t="s">
        <v>89</v>
      </c>
      <c r="CKY65" s="6" t="s">
        <v>300</v>
      </c>
      <c r="CKZ65" s="6" t="s">
        <v>301</v>
      </c>
      <c r="CLA65" t="s">
        <v>352</v>
      </c>
      <c r="CLB65" t="s">
        <v>303</v>
      </c>
      <c r="CLD65" t="s">
        <v>310</v>
      </c>
      <c r="CLE65" s="5" t="s">
        <v>351</v>
      </c>
      <c r="CLF65" s="5" t="s">
        <v>89</v>
      </c>
      <c r="CLG65" s="6" t="s">
        <v>300</v>
      </c>
      <c r="CLH65" s="6" t="s">
        <v>301</v>
      </c>
      <c r="CLI65" t="s">
        <v>352</v>
      </c>
      <c r="CLJ65" t="s">
        <v>303</v>
      </c>
      <c r="CLL65" t="s">
        <v>310</v>
      </c>
      <c r="CLM65" s="5" t="s">
        <v>351</v>
      </c>
      <c r="CLN65" s="5" t="s">
        <v>89</v>
      </c>
      <c r="CLO65" s="6" t="s">
        <v>300</v>
      </c>
      <c r="CLP65" s="6" t="s">
        <v>301</v>
      </c>
      <c r="CLQ65" t="s">
        <v>352</v>
      </c>
      <c r="CLR65" t="s">
        <v>303</v>
      </c>
      <c r="CLT65" t="s">
        <v>310</v>
      </c>
      <c r="CLU65" s="5" t="s">
        <v>351</v>
      </c>
      <c r="CLV65" s="5" t="s">
        <v>89</v>
      </c>
      <c r="CLW65" s="6" t="s">
        <v>300</v>
      </c>
      <c r="CLX65" s="6" t="s">
        <v>301</v>
      </c>
      <c r="CLY65" t="s">
        <v>352</v>
      </c>
      <c r="CLZ65" t="s">
        <v>303</v>
      </c>
      <c r="CMB65" t="s">
        <v>310</v>
      </c>
      <c r="CMC65" s="5" t="s">
        <v>351</v>
      </c>
      <c r="CMD65" s="5" t="s">
        <v>89</v>
      </c>
      <c r="CME65" s="6" t="s">
        <v>300</v>
      </c>
      <c r="CMF65" s="6" t="s">
        <v>301</v>
      </c>
      <c r="CMG65" t="s">
        <v>352</v>
      </c>
      <c r="CMH65" t="s">
        <v>303</v>
      </c>
      <c r="CMJ65" t="s">
        <v>310</v>
      </c>
      <c r="CMK65" s="5" t="s">
        <v>351</v>
      </c>
      <c r="CML65" s="5" t="s">
        <v>89</v>
      </c>
      <c r="CMM65" s="6" t="s">
        <v>300</v>
      </c>
      <c r="CMN65" s="6" t="s">
        <v>301</v>
      </c>
      <c r="CMO65" t="s">
        <v>352</v>
      </c>
      <c r="CMP65" t="s">
        <v>303</v>
      </c>
      <c r="CMR65" t="s">
        <v>310</v>
      </c>
      <c r="CMS65" s="5" t="s">
        <v>351</v>
      </c>
      <c r="CMT65" s="5" t="s">
        <v>89</v>
      </c>
      <c r="CMU65" s="6" t="s">
        <v>300</v>
      </c>
      <c r="CMV65" s="6" t="s">
        <v>301</v>
      </c>
      <c r="CMW65" t="s">
        <v>352</v>
      </c>
      <c r="CMX65" t="s">
        <v>303</v>
      </c>
      <c r="CMZ65" t="s">
        <v>310</v>
      </c>
      <c r="CNA65" s="5" t="s">
        <v>351</v>
      </c>
      <c r="CNB65" s="5" t="s">
        <v>89</v>
      </c>
      <c r="CNC65" s="6" t="s">
        <v>300</v>
      </c>
      <c r="CND65" s="6" t="s">
        <v>301</v>
      </c>
      <c r="CNE65" t="s">
        <v>352</v>
      </c>
      <c r="CNF65" t="s">
        <v>303</v>
      </c>
      <c r="CNH65" t="s">
        <v>310</v>
      </c>
      <c r="CNI65" s="5" t="s">
        <v>351</v>
      </c>
      <c r="CNJ65" s="5" t="s">
        <v>89</v>
      </c>
      <c r="CNK65" s="6" t="s">
        <v>300</v>
      </c>
      <c r="CNL65" s="6" t="s">
        <v>301</v>
      </c>
      <c r="CNM65" t="s">
        <v>352</v>
      </c>
      <c r="CNN65" t="s">
        <v>303</v>
      </c>
      <c r="CNP65" t="s">
        <v>310</v>
      </c>
      <c r="CNQ65" s="5" t="s">
        <v>351</v>
      </c>
      <c r="CNR65" s="5" t="s">
        <v>89</v>
      </c>
      <c r="CNS65" s="6" t="s">
        <v>300</v>
      </c>
      <c r="CNT65" s="6" t="s">
        <v>301</v>
      </c>
      <c r="CNU65" t="s">
        <v>352</v>
      </c>
      <c r="CNV65" t="s">
        <v>303</v>
      </c>
      <c r="CNX65" t="s">
        <v>310</v>
      </c>
      <c r="CNY65" s="5" t="s">
        <v>351</v>
      </c>
      <c r="CNZ65" s="5" t="s">
        <v>89</v>
      </c>
      <c r="COA65" s="6" t="s">
        <v>300</v>
      </c>
      <c r="COB65" s="6" t="s">
        <v>301</v>
      </c>
      <c r="COC65" t="s">
        <v>352</v>
      </c>
      <c r="COD65" t="s">
        <v>303</v>
      </c>
      <c r="COF65" t="s">
        <v>310</v>
      </c>
      <c r="COG65" s="5" t="s">
        <v>351</v>
      </c>
      <c r="COH65" s="5" t="s">
        <v>89</v>
      </c>
      <c r="COI65" s="6" t="s">
        <v>300</v>
      </c>
      <c r="COJ65" s="6" t="s">
        <v>301</v>
      </c>
      <c r="COK65" t="s">
        <v>352</v>
      </c>
      <c r="COL65" t="s">
        <v>303</v>
      </c>
      <c r="CON65" t="s">
        <v>310</v>
      </c>
      <c r="COO65" s="5" t="s">
        <v>351</v>
      </c>
      <c r="COP65" s="5" t="s">
        <v>89</v>
      </c>
      <c r="COQ65" s="6" t="s">
        <v>300</v>
      </c>
      <c r="COR65" s="6" t="s">
        <v>301</v>
      </c>
      <c r="COS65" t="s">
        <v>352</v>
      </c>
      <c r="COT65" t="s">
        <v>303</v>
      </c>
      <c r="COV65" t="s">
        <v>310</v>
      </c>
      <c r="COW65" s="5" t="s">
        <v>351</v>
      </c>
      <c r="COX65" s="5" t="s">
        <v>89</v>
      </c>
      <c r="COY65" s="6" t="s">
        <v>300</v>
      </c>
      <c r="COZ65" s="6" t="s">
        <v>301</v>
      </c>
      <c r="CPA65" t="s">
        <v>352</v>
      </c>
      <c r="CPB65" t="s">
        <v>303</v>
      </c>
      <c r="CPD65" t="s">
        <v>310</v>
      </c>
      <c r="CPE65" s="5" t="s">
        <v>351</v>
      </c>
      <c r="CPF65" s="5" t="s">
        <v>89</v>
      </c>
      <c r="CPG65" s="6" t="s">
        <v>300</v>
      </c>
      <c r="CPH65" s="6" t="s">
        <v>301</v>
      </c>
      <c r="CPI65" t="s">
        <v>352</v>
      </c>
      <c r="CPJ65" t="s">
        <v>303</v>
      </c>
      <c r="CPL65" t="s">
        <v>310</v>
      </c>
      <c r="CPM65" s="5" t="s">
        <v>351</v>
      </c>
      <c r="CPN65" s="5" t="s">
        <v>89</v>
      </c>
      <c r="CPO65" s="6" t="s">
        <v>300</v>
      </c>
      <c r="CPP65" s="6" t="s">
        <v>301</v>
      </c>
      <c r="CPQ65" t="s">
        <v>352</v>
      </c>
      <c r="CPR65" t="s">
        <v>303</v>
      </c>
      <c r="CPT65" t="s">
        <v>310</v>
      </c>
      <c r="CPU65" s="5" t="s">
        <v>351</v>
      </c>
      <c r="CPV65" s="5" t="s">
        <v>89</v>
      </c>
      <c r="CPW65" s="6" t="s">
        <v>300</v>
      </c>
      <c r="CPX65" s="6" t="s">
        <v>301</v>
      </c>
      <c r="CPY65" t="s">
        <v>352</v>
      </c>
      <c r="CPZ65" t="s">
        <v>303</v>
      </c>
      <c r="CQB65" t="s">
        <v>310</v>
      </c>
      <c r="CQC65" s="5" t="s">
        <v>351</v>
      </c>
      <c r="CQD65" s="5" t="s">
        <v>89</v>
      </c>
      <c r="CQE65" s="6" t="s">
        <v>300</v>
      </c>
      <c r="CQF65" s="6" t="s">
        <v>301</v>
      </c>
      <c r="CQG65" t="s">
        <v>352</v>
      </c>
      <c r="CQH65" t="s">
        <v>303</v>
      </c>
      <c r="CQJ65" t="s">
        <v>310</v>
      </c>
      <c r="CQK65" s="5" t="s">
        <v>351</v>
      </c>
      <c r="CQL65" s="5" t="s">
        <v>89</v>
      </c>
      <c r="CQM65" s="6" t="s">
        <v>300</v>
      </c>
      <c r="CQN65" s="6" t="s">
        <v>301</v>
      </c>
      <c r="CQO65" t="s">
        <v>352</v>
      </c>
      <c r="CQP65" t="s">
        <v>303</v>
      </c>
      <c r="CQR65" t="s">
        <v>310</v>
      </c>
      <c r="CQS65" s="5" t="s">
        <v>351</v>
      </c>
      <c r="CQT65" s="5" t="s">
        <v>89</v>
      </c>
      <c r="CQU65" s="6" t="s">
        <v>300</v>
      </c>
      <c r="CQV65" s="6" t="s">
        <v>301</v>
      </c>
      <c r="CQW65" t="s">
        <v>352</v>
      </c>
      <c r="CQX65" t="s">
        <v>303</v>
      </c>
      <c r="CQZ65" t="s">
        <v>310</v>
      </c>
      <c r="CRA65" s="5" t="s">
        <v>351</v>
      </c>
      <c r="CRB65" s="5" t="s">
        <v>89</v>
      </c>
      <c r="CRC65" s="6" t="s">
        <v>300</v>
      </c>
      <c r="CRD65" s="6" t="s">
        <v>301</v>
      </c>
      <c r="CRE65" t="s">
        <v>352</v>
      </c>
      <c r="CRF65" t="s">
        <v>303</v>
      </c>
      <c r="CRH65" t="s">
        <v>310</v>
      </c>
      <c r="CRI65" s="5" t="s">
        <v>351</v>
      </c>
      <c r="CRJ65" s="5" t="s">
        <v>89</v>
      </c>
      <c r="CRK65" s="6" t="s">
        <v>300</v>
      </c>
      <c r="CRL65" s="6" t="s">
        <v>301</v>
      </c>
      <c r="CRM65" t="s">
        <v>352</v>
      </c>
      <c r="CRN65" t="s">
        <v>303</v>
      </c>
      <c r="CRP65" t="s">
        <v>310</v>
      </c>
      <c r="CRQ65" s="5" t="s">
        <v>351</v>
      </c>
      <c r="CRR65" s="5" t="s">
        <v>89</v>
      </c>
      <c r="CRS65" s="6" t="s">
        <v>300</v>
      </c>
      <c r="CRT65" s="6" t="s">
        <v>301</v>
      </c>
      <c r="CRU65" t="s">
        <v>352</v>
      </c>
      <c r="CRV65" t="s">
        <v>303</v>
      </c>
      <c r="CRX65" t="s">
        <v>310</v>
      </c>
      <c r="CRY65" s="5" t="s">
        <v>351</v>
      </c>
      <c r="CRZ65" s="5" t="s">
        <v>89</v>
      </c>
      <c r="CSA65" s="6" t="s">
        <v>300</v>
      </c>
      <c r="CSB65" s="6" t="s">
        <v>301</v>
      </c>
      <c r="CSC65" t="s">
        <v>352</v>
      </c>
      <c r="CSD65" t="s">
        <v>303</v>
      </c>
      <c r="CSF65" t="s">
        <v>310</v>
      </c>
      <c r="CSG65" s="5" t="s">
        <v>351</v>
      </c>
      <c r="CSH65" s="5" t="s">
        <v>89</v>
      </c>
      <c r="CSI65" s="6" t="s">
        <v>300</v>
      </c>
      <c r="CSJ65" s="6" t="s">
        <v>301</v>
      </c>
      <c r="CSK65" t="s">
        <v>352</v>
      </c>
      <c r="CSL65" t="s">
        <v>303</v>
      </c>
      <c r="CSN65" t="s">
        <v>310</v>
      </c>
      <c r="CSO65" s="5" t="s">
        <v>351</v>
      </c>
      <c r="CSP65" s="5" t="s">
        <v>89</v>
      </c>
      <c r="CSQ65" s="6" t="s">
        <v>300</v>
      </c>
      <c r="CSR65" s="6" t="s">
        <v>301</v>
      </c>
      <c r="CSS65" t="s">
        <v>352</v>
      </c>
      <c r="CST65" t="s">
        <v>303</v>
      </c>
      <c r="CSV65" t="s">
        <v>310</v>
      </c>
      <c r="CSW65" s="5" t="s">
        <v>351</v>
      </c>
      <c r="CSX65" s="5" t="s">
        <v>89</v>
      </c>
      <c r="CSY65" s="6" t="s">
        <v>300</v>
      </c>
      <c r="CSZ65" s="6" t="s">
        <v>301</v>
      </c>
      <c r="CTA65" t="s">
        <v>352</v>
      </c>
      <c r="CTB65" t="s">
        <v>303</v>
      </c>
      <c r="CTD65" t="s">
        <v>310</v>
      </c>
      <c r="CTE65" s="5" t="s">
        <v>351</v>
      </c>
      <c r="CTF65" s="5" t="s">
        <v>89</v>
      </c>
      <c r="CTG65" s="6" t="s">
        <v>300</v>
      </c>
      <c r="CTH65" s="6" t="s">
        <v>301</v>
      </c>
      <c r="CTI65" t="s">
        <v>352</v>
      </c>
      <c r="CTJ65" t="s">
        <v>303</v>
      </c>
      <c r="CTL65" t="s">
        <v>310</v>
      </c>
      <c r="CTM65" s="5" t="s">
        <v>351</v>
      </c>
      <c r="CTN65" s="5" t="s">
        <v>89</v>
      </c>
      <c r="CTO65" s="6" t="s">
        <v>300</v>
      </c>
      <c r="CTP65" s="6" t="s">
        <v>301</v>
      </c>
      <c r="CTQ65" t="s">
        <v>352</v>
      </c>
      <c r="CTR65" t="s">
        <v>303</v>
      </c>
      <c r="CTT65" t="s">
        <v>310</v>
      </c>
      <c r="CTU65" s="5" t="s">
        <v>351</v>
      </c>
      <c r="CTV65" s="5" t="s">
        <v>89</v>
      </c>
      <c r="CTW65" s="6" t="s">
        <v>300</v>
      </c>
      <c r="CTX65" s="6" t="s">
        <v>301</v>
      </c>
      <c r="CTY65" t="s">
        <v>352</v>
      </c>
      <c r="CTZ65" t="s">
        <v>303</v>
      </c>
      <c r="CUB65" t="s">
        <v>310</v>
      </c>
      <c r="CUC65" s="5" t="s">
        <v>351</v>
      </c>
      <c r="CUD65" s="5" t="s">
        <v>89</v>
      </c>
      <c r="CUE65" s="6" t="s">
        <v>300</v>
      </c>
      <c r="CUF65" s="6" t="s">
        <v>301</v>
      </c>
      <c r="CUG65" t="s">
        <v>352</v>
      </c>
      <c r="CUH65" t="s">
        <v>303</v>
      </c>
      <c r="CUJ65" t="s">
        <v>310</v>
      </c>
      <c r="CUK65" s="5" t="s">
        <v>351</v>
      </c>
      <c r="CUL65" s="5" t="s">
        <v>89</v>
      </c>
      <c r="CUM65" s="6" t="s">
        <v>300</v>
      </c>
      <c r="CUN65" s="6" t="s">
        <v>301</v>
      </c>
      <c r="CUO65" t="s">
        <v>352</v>
      </c>
      <c r="CUP65" t="s">
        <v>303</v>
      </c>
      <c r="CUR65" t="s">
        <v>310</v>
      </c>
      <c r="CUS65" s="5" t="s">
        <v>351</v>
      </c>
      <c r="CUT65" s="5" t="s">
        <v>89</v>
      </c>
      <c r="CUU65" s="6" t="s">
        <v>300</v>
      </c>
      <c r="CUV65" s="6" t="s">
        <v>301</v>
      </c>
      <c r="CUW65" t="s">
        <v>352</v>
      </c>
      <c r="CUX65" t="s">
        <v>303</v>
      </c>
      <c r="CUZ65" t="s">
        <v>310</v>
      </c>
      <c r="CVA65" s="5" t="s">
        <v>351</v>
      </c>
      <c r="CVB65" s="5" t="s">
        <v>89</v>
      </c>
      <c r="CVC65" s="6" t="s">
        <v>300</v>
      </c>
      <c r="CVD65" s="6" t="s">
        <v>301</v>
      </c>
      <c r="CVE65" t="s">
        <v>352</v>
      </c>
      <c r="CVF65" t="s">
        <v>303</v>
      </c>
      <c r="CVH65" t="s">
        <v>310</v>
      </c>
      <c r="CVI65" s="5" t="s">
        <v>351</v>
      </c>
      <c r="CVJ65" s="5" t="s">
        <v>89</v>
      </c>
      <c r="CVK65" s="6" t="s">
        <v>300</v>
      </c>
      <c r="CVL65" s="6" t="s">
        <v>301</v>
      </c>
      <c r="CVM65" t="s">
        <v>352</v>
      </c>
      <c r="CVN65" t="s">
        <v>303</v>
      </c>
      <c r="CVP65" t="s">
        <v>310</v>
      </c>
      <c r="CVQ65" s="5" t="s">
        <v>351</v>
      </c>
      <c r="CVR65" s="5" t="s">
        <v>89</v>
      </c>
      <c r="CVS65" s="6" t="s">
        <v>300</v>
      </c>
      <c r="CVT65" s="6" t="s">
        <v>301</v>
      </c>
      <c r="CVU65" t="s">
        <v>352</v>
      </c>
      <c r="CVV65" t="s">
        <v>303</v>
      </c>
      <c r="CVX65" t="s">
        <v>310</v>
      </c>
      <c r="CVY65" s="5" t="s">
        <v>351</v>
      </c>
      <c r="CVZ65" s="5" t="s">
        <v>89</v>
      </c>
      <c r="CWA65" s="6" t="s">
        <v>300</v>
      </c>
      <c r="CWB65" s="6" t="s">
        <v>301</v>
      </c>
      <c r="CWC65" t="s">
        <v>352</v>
      </c>
      <c r="CWD65" t="s">
        <v>303</v>
      </c>
      <c r="CWF65" t="s">
        <v>310</v>
      </c>
      <c r="CWG65" s="5" t="s">
        <v>351</v>
      </c>
      <c r="CWH65" s="5" t="s">
        <v>89</v>
      </c>
      <c r="CWI65" s="6" t="s">
        <v>300</v>
      </c>
      <c r="CWJ65" s="6" t="s">
        <v>301</v>
      </c>
      <c r="CWK65" t="s">
        <v>352</v>
      </c>
      <c r="CWL65" t="s">
        <v>303</v>
      </c>
      <c r="CWN65" t="s">
        <v>310</v>
      </c>
      <c r="CWO65" s="5" t="s">
        <v>351</v>
      </c>
      <c r="CWP65" s="5" t="s">
        <v>89</v>
      </c>
      <c r="CWQ65" s="6" t="s">
        <v>300</v>
      </c>
      <c r="CWR65" s="6" t="s">
        <v>301</v>
      </c>
      <c r="CWS65" t="s">
        <v>352</v>
      </c>
      <c r="CWT65" t="s">
        <v>303</v>
      </c>
      <c r="CWV65" t="s">
        <v>310</v>
      </c>
      <c r="CWW65" s="5" t="s">
        <v>351</v>
      </c>
      <c r="CWX65" s="5" t="s">
        <v>89</v>
      </c>
      <c r="CWY65" s="6" t="s">
        <v>300</v>
      </c>
      <c r="CWZ65" s="6" t="s">
        <v>301</v>
      </c>
      <c r="CXA65" t="s">
        <v>352</v>
      </c>
      <c r="CXB65" t="s">
        <v>303</v>
      </c>
      <c r="CXD65" t="s">
        <v>310</v>
      </c>
      <c r="CXE65" s="5" t="s">
        <v>351</v>
      </c>
      <c r="CXF65" s="5" t="s">
        <v>89</v>
      </c>
      <c r="CXG65" s="6" t="s">
        <v>300</v>
      </c>
      <c r="CXH65" s="6" t="s">
        <v>301</v>
      </c>
      <c r="CXI65" t="s">
        <v>352</v>
      </c>
      <c r="CXJ65" t="s">
        <v>303</v>
      </c>
      <c r="CXL65" t="s">
        <v>310</v>
      </c>
      <c r="CXM65" s="5" t="s">
        <v>351</v>
      </c>
      <c r="CXN65" s="5" t="s">
        <v>89</v>
      </c>
      <c r="CXO65" s="6" t="s">
        <v>300</v>
      </c>
      <c r="CXP65" s="6" t="s">
        <v>301</v>
      </c>
      <c r="CXQ65" t="s">
        <v>352</v>
      </c>
      <c r="CXR65" t="s">
        <v>303</v>
      </c>
      <c r="CXT65" t="s">
        <v>310</v>
      </c>
      <c r="CXU65" s="5" t="s">
        <v>351</v>
      </c>
      <c r="CXV65" s="5" t="s">
        <v>89</v>
      </c>
      <c r="CXW65" s="6" t="s">
        <v>300</v>
      </c>
      <c r="CXX65" s="6" t="s">
        <v>301</v>
      </c>
      <c r="CXY65" t="s">
        <v>352</v>
      </c>
      <c r="CXZ65" t="s">
        <v>303</v>
      </c>
      <c r="CYB65" t="s">
        <v>310</v>
      </c>
      <c r="CYC65" s="5" t="s">
        <v>351</v>
      </c>
      <c r="CYD65" s="5" t="s">
        <v>89</v>
      </c>
      <c r="CYE65" s="6" t="s">
        <v>300</v>
      </c>
      <c r="CYF65" s="6" t="s">
        <v>301</v>
      </c>
      <c r="CYG65" t="s">
        <v>352</v>
      </c>
      <c r="CYH65" t="s">
        <v>303</v>
      </c>
      <c r="CYJ65" t="s">
        <v>310</v>
      </c>
      <c r="CYK65" s="5" t="s">
        <v>351</v>
      </c>
      <c r="CYL65" s="5" t="s">
        <v>89</v>
      </c>
      <c r="CYM65" s="6" t="s">
        <v>300</v>
      </c>
      <c r="CYN65" s="6" t="s">
        <v>301</v>
      </c>
      <c r="CYO65" t="s">
        <v>352</v>
      </c>
      <c r="CYP65" t="s">
        <v>303</v>
      </c>
      <c r="CYR65" t="s">
        <v>310</v>
      </c>
      <c r="CYS65" s="5" t="s">
        <v>351</v>
      </c>
      <c r="CYT65" s="5" t="s">
        <v>89</v>
      </c>
      <c r="CYU65" s="6" t="s">
        <v>300</v>
      </c>
      <c r="CYV65" s="6" t="s">
        <v>301</v>
      </c>
      <c r="CYW65" t="s">
        <v>352</v>
      </c>
      <c r="CYX65" t="s">
        <v>303</v>
      </c>
      <c r="CYZ65" t="s">
        <v>310</v>
      </c>
      <c r="CZA65" s="5" t="s">
        <v>351</v>
      </c>
      <c r="CZB65" s="5" t="s">
        <v>89</v>
      </c>
      <c r="CZC65" s="6" t="s">
        <v>300</v>
      </c>
      <c r="CZD65" s="6" t="s">
        <v>301</v>
      </c>
      <c r="CZE65" t="s">
        <v>352</v>
      </c>
      <c r="CZF65" t="s">
        <v>303</v>
      </c>
      <c r="CZH65" t="s">
        <v>310</v>
      </c>
      <c r="CZI65" s="5" t="s">
        <v>351</v>
      </c>
      <c r="CZJ65" s="5" t="s">
        <v>89</v>
      </c>
      <c r="CZK65" s="6" t="s">
        <v>300</v>
      </c>
      <c r="CZL65" s="6" t="s">
        <v>301</v>
      </c>
      <c r="CZM65" t="s">
        <v>352</v>
      </c>
      <c r="CZN65" t="s">
        <v>303</v>
      </c>
      <c r="CZP65" t="s">
        <v>310</v>
      </c>
      <c r="CZQ65" s="5" t="s">
        <v>351</v>
      </c>
      <c r="CZR65" s="5" t="s">
        <v>89</v>
      </c>
      <c r="CZS65" s="6" t="s">
        <v>300</v>
      </c>
      <c r="CZT65" s="6" t="s">
        <v>301</v>
      </c>
      <c r="CZU65" t="s">
        <v>352</v>
      </c>
      <c r="CZV65" t="s">
        <v>303</v>
      </c>
      <c r="CZX65" t="s">
        <v>310</v>
      </c>
      <c r="CZY65" s="5" t="s">
        <v>351</v>
      </c>
      <c r="CZZ65" s="5" t="s">
        <v>89</v>
      </c>
      <c r="DAA65" s="6" t="s">
        <v>300</v>
      </c>
      <c r="DAB65" s="6" t="s">
        <v>301</v>
      </c>
      <c r="DAC65" t="s">
        <v>352</v>
      </c>
      <c r="DAD65" t="s">
        <v>303</v>
      </c>
      <c r="DAF65" t="s">
        <v>310</v>
      </c>
      <c r="DAG65" s="5" t="s">
        <v>351</v>
      </c>
      <c r="DAH65" s="5" t="s">
        <v>89</v>
      </c>
      <c r="DAI65" s="6" t="s">
        <v>300</v>
      </c>
      <c r="DAJ65" s="6" t="s">
        <v>301</v>
      </c>
      <c r="DAK65" t="s">
        <v>352</v>
      </c>
      <c r="DAL65" t="s">
        <v>303</v>
      </c>
      <c r="DAN65" t="s">
        <v>310</v>
      </c>
      <c r="DAO65" s="5" t="s">
        <v>351</v>
      </c>
      <c r="DAP65" s="5" t="s">
        <v>89</v>
      </c>
      <c r="DAQ65" s="6" t="s">
        <v>300</v>
      </c>
      <c r="DAR65" s="6" t="s">
        <v>301</v>
      </c>
      <c r="DAS65" t="s">
        <v>352</v>
      </c>
      <c r="DAT65" t="s">
        <v>303</v>
      </c>
      <c r="DAV65" t="s">
        <v>310</v>
      </c>
      <c r="DAW65" s="5" t="s">
        <v>351</v>
      </c>
      <c r="DAX65" s="5" t="s">
        <v>89</v>
      </c>
      <c r="DAY65" s="6" t="s">
        <v>300</v>
      </c>
      <c r="DAZ65" s="6" t="s">
        <v>301</v>
      </c>
      <c r="DBA65" t="s">
        <v>352</v>
      </c>
      <c r="DBB65" t="s">
        <v>303</v>
      </c>
      <c r="DBD65" t="s">
        <v>310</v>
      </c>
      <c r="DBE65" s="5" t="s">
        <v>351</v>
      </c>
      <c r="DBF65" s="5" t="s">
        <v>89</v>
      </c>
      <c r="DBG65" s="6" t="s">
        <v>300</v>
      </c>
      <c r="DBH65" s="6" t="s">
        <v>301</v>
      </c>
      <c r="DBI65" t="s">
        <v>352</v>
      </c>
      <c r="DBJ65" t="s">
        <v>303</v>
      </c>
      <c r="DBL65" t="s">
        <v>310</v>
      </c>
      <c r="DBM65" s="5" t="s">
        <v>351</v>
      </c>
      <c r="DBN65" s="5" t="s">
        <v>89</v>
      </c>
      <c r="DBO65" s="6" t="s">
        <v>300</v>
      </c>
      <c r="DBP65" s="6" t="s">
        <v>301</v>
      </c>
      <c r="DBQ65" t="s">
        <v>352</v>
      </c>
      <c r="DBR65" t="s">
        <v>303</v>
      </c>
      <c r="DBT65" t="s">
        <v>310</v>
      </c>
      <c r="DBU65" s="5" t="s">
        <v>351</v>
      </c>
      <c r="DBV65" s="5" t="s">
        <v>89</v>
      </c>
      <c r="DBW65" s="6" t="s">
        <v>300</v>
      </c>
      <c r="DBX65" s="6" t="s">
        <v>301</v>
      </c>
      <c r="DBY65" t="s">
        <v>352</v>
      </c>
      <c r="DBZ65" t="s">
        <v>303</v>
      </c>
      <c r="DCB65" t="s">
        <v>310</v>
      </c>
      <c r="DCC65" s="5" t="s">
        <v>351</v>
      </c>
      <c r="DCD65" s="5" t="s">
        <v>89</v>
      </c>
      <c r="DCE65" s="6" t="s">
        <v>300</v>
      </c>
      <c r="DCF65" s="6" t="s">
        <v>301</v>
      </c>
      <c r="DCG65" t="s">
        <v>352</v>
      </c>
      <c r="DCH65" t="s">
        <v>303</v>
      </c>
      <c r="DCJ65" t="s">
        <v>310</v>
      </c>
      <c r="DCK65" s="5" t="s">
        <v>351</v>
      </c>
      <c r="DCL65" s="5" t="s">
        <v>89</v>
      </c>
      <c r="DCM65" s="6" t="s">
        <v>300</v>
      </c>
      <c r="DCN65" s="6" t="s">
        <v>301</v>
      </c>
      <c r="DCO65" t="s">
        <v>352</v>
      </c>
      <c r="DCP65" t="s">
        <v>303</v>
      </c>
      <c r="DCR65" t="s">
        <v>310</v>
      </c>
      <c r="DCS65" s="5" t="s">
        <v>351</v>
      </c>
      <c r="DCT65" s="5" t="s">
        <v>89</v>
      </c>
      <c r="DCU65" s="6" t="s">
        <v>300</v>
      </c>
      <c r="DCV65" s="6" t="s">
        <v>301</v>
      </c>
      <c r="DCW65" t="s">
        <v>352</v>
      </c>
      <c r="DCX65" t="s">
        <v>303</v>
      </c>
      <c r="DCZ65" t="s">
        <v>310</v>
      </c>
      <c r="DDA65" s="5" t="s">
        <v>351</v>
      </c>
      <c r="DDB65" s="5" t="s">
        <v>89</v>
      </c>
      <c r="DDC65" s="6" t="s">
        <v>300</v>
      </c>
      <c r="DDD65" s="6" t="s">
        <v>301</v>
      </c>
      <c r="DDE65" t="s">
        <v>352</v>
      </c>
      <c r="DDF65" t="s">
        <v>303</v>
      </c>
      <c r="DDH65" t="s">
        <v>310</v>
      </c>
      <c r="DDI65" s="5" t="s">
        <v>351</v>
      </c>
      <c r="DDJ65" s="5" t="s">
        <v>89</v>
      </c>
      <c r="DDK65" s="6" t="s">
        <v>300</v>
      </c>
      <c r="DDL65" s="6" t="s">
        <v>301</v>
      </c>
      <c r="DDM65" t="s">
        <v>352</v>
      </c>
      <c r="DDN65" t="s">
        <v>303</v>
      </c>
      <c r="DDP65" t="s">
        <v>310</v>
      </c>
      <c r="DDQ65" s="5" t="s">
        <v>351</v>
      </c>
      <c r="DDR65" s="5" t="s">
        <v>89</v>
      </c>
      <c r="DDS65" s="6" t="s">
        <v>300</v>
      </c>
      <c r="DDT65" s="6" t="s">
        <v>301</v>
      </c>
      <c r="DDU65" t="s">
        <v>352</v>
      </c>
      <c r="DDV65" t="s">
        <v>303</v>
      </c>
      <c r="DDX65" t="s">
        <v>310</v>
      </c>
      <c r="DDY65" s="5" t="s">
        <v>351</v>
      </c>
      <c r="DDZ65" s="5" t="s">
        <v>89</v>
      </c>
      <c r="DEA65" s="6" t="s">
        <v>300</v>
      </c>
      <c r="DEB65" s="6" t="s">
        <v>301</v>
      </c>
      <c r="DEC65" t="s">
        <v>352</v>
      </c>
      <c r="DED65" t="s">
        <v>303</v>
      </c>
      <c r="DEF65" t="s">
        <v>310</v>
      </c>
      <c r="DEG65" s="5" t="s">
        <v>351</v>
      </c>
      <c r="DEH65" s="5" t="s">
        <v>89</v>
      </c>
      <c r="DEI65" s="6" t="s">
        <v>300</v>
      </c>
      <c r="DEJ65" s="6" t="s">
        <v>301</v>
      </c>
      <c r="DEK65" t="s">
        <v>352</v>
      </c>
      <c r="DEL65" t="s">
        <v>303</v>
      </c>
      <c r="DEN65" t="s">
        <v>310</v>
      </c>
      <c r="DEO65" s="5" t="s">
        <v>351</v>
      </c>
      <c r="DEP65" s="5" t="s">
        <v>89</v>
      </c>
      <c r="DEQ65" s="6" t="s">
        <v>300</v>
      </c>
      <c r="DER65" s="6" t="s">
        <v>301</v>
      </c>
      <c r="DES65" t="s">
        <v>352</v>
      </c>
      <c r="DET65" t="s">
        <v>303</v>
      </c>
      <c r="DEV65" t="s">
        <v>310</v>
      </c>
      <c r="DEW65" s="5" t="s">
        <v>351</v>
      </c>
      <c r="DEX65" s="5" t="s">
        <v>89</v>
      </c>
      <c r="DEY65" s="6" t="s">
        <v>300</v>
      </c>
      <c r="DEZ65" s="6" t="s">
        <v>301</v>
      </c>
      <c r="DFA65" t="s">
        <v>352</v>
      </c>
      <c r="DFB65" t="s">
        <v>303</v>
      </c>
      <c r="DFD65" t="s">
        <v>310</v>
      </c>
      <c r="DFE65" s="5" t="s">
        <v>351</v>
      </c>
      <c r="DFF65" s="5" t="s">
        <v>89</v>
      </c>
      <c r="DFG65" s="6" t="s">
        <v>300</v>
      </c>
      <c r="DFH65" s="6" t="s">
        <v>301</v>
      </c>
      <c r="DFI65" t="s">
        <v>352</v>
      </c>
      <c r="DFJ65" t="s">
        <v>303</v>
      </c>
      <c r="DFL65" t="s">
        <v>310</v>
      </c>
      <c r="DFM65" s="5" t="s">
        <v>351</v>
      </c>
      <c r="DFN65" s="5" t="s">
        <v>89</v>
      </c>
      <c r="DFO65" s="6" t="s">
        <v>300</v>
      </c>
      <c r="DFP65" s="6" t="s">
        <v>301</v>
      </c>
      <c r="DFQ65" t="s">
        <v>352</v>
      </c>
      <c r="DFR65" t="s">
        <v>303</v>
      </c>
      <c r="DFT65" t="s">
        <v>310</v>
      </c>
      <c r="DFU65" s="5" t="s">
        <v>351</v>
      </c>
      <c r="DFV65" s="5" t="s">
        <v>89</v>
      </c>
      <c r="DFW65" s="6" t="s">
        <v>300</v>
      </c>
      <c r="DFX65" s="6" t="s">
        <v>301</v>
      </c>
      <c r="DFY65" t="s">
        <v>352</v>
      </c>
      <c r="DFZ65" t="s">
        <v>303</v>
      </c>
      <c r="DGB65" t="s">
        <v>310</v>
      </c>
      <c r="DGC65" s="5" t="s">
        <v>351</v>
      </c>
      <c r="DGD65" s="5" t="s">
        <v>89</v>
      </c>
      <c r="DGE65" s="6" t="s">
        <v>300</v>
      </c>
      <c r="DGF65" s="6" t="s">
        <v>301</v>
      </c>
      <c r="DGG65" t="s">
        <v>352</v>
      </c>
      <c r="DGH65" t="s">
        <v>303</v>
      </c>
      <c r="DGJ65" t="s">
        <v>310</v>
      </c>
      <c r="DGK65" s="5" t="s">
        <v>351</v>
      </c>
      <c r="DGL65" s="5" t="s">
        <v>89</v>
      </c>
      <c r="DGM65" s="6" t="s">
        <v>300</v>
      </c>
      <c r="DGN65" s="6" t="s">
        <v>301</v>
      </c>
      <c r="DGO65" t="s">
        <v>352</v>
      </c>
      <c r="DGP65" t="s">
        <v>303</v>
      </c>
      <c r="DGR65" t="s">
        <v>310</v>
      </c>
      <c r="DGS65" s="5" t="s">
        <v>351</v>
      </c>
      <c r="DGT65" s="5" t="s">
        <v>89</v>
      </c>
      <c r="DGU65" s="6" t="s">
        <v>300</v>
      </c>
      <c r="DGV65" s="6" t="s">
        <v>301</v>
      </c>
      <c r="DGW65" t="s">
        <v>352</v>
      </c>
      <c r="DGX65" t="s">
        <v>303</v>
      </c>
      <c r="DGZ65" t="s">
        <v>310</v>
      </c>
      <c r="DHA65" s="5" t="s">
        <v>351</v>
      </c>
      <c r="DHB65" s="5" t="s">
        <v>89</v>
      </c>
      <c r="DHC65" s="6" t="s">
        <v>300</v>
      </c>
      <c r="DHD65" s="6" t="s">
        <v>301</v>
      </c>
      <c r="DHE65" t="s">
        <v>352</v>
      </c>
      <c r="DHF65" t="s">
        <v>303</v>
      </c>
      <c r="DHH65" t="s">
        <v>310</v>
      </c>
      <c r="DHI65" s="5" t="s">
        <v>351</v>
      </c>
      <c r="DHJ65" s="5" t="s">
        <v>89</v>
      </c>
      <c r="DHK65" s="6" t="s">
        <v>300</v>
      </c>
      <c r="DHL65" s="6" t="s">
        <v>301</v>
      </c>
      <c r="DHM65" t="s">
        <v>352</v>
      </c>
      <c r="DHN65" t="s">
        <v>303</v>
      </c>
      <c r="DHP65" t="s">
        <v>310</v>
      </c>
      <c r="DHQ65" s="5" t="s">
        <v>351</v>
      </c>
      <c r="DHR65" s="5" t="s">
        <v>89</v>
      </c>
      <c r="DHS65" s="6" t="s">
        <v>300</v>
      </c>
      <c r="DHT65" s="6" t="s">
        <v>301</v>
      </c>
      <c r="DHU65" t="s">
        <v>352</v>
      </c>
      <c r="DHV65" t="s">
        <v>303</v>
      </c>
      <c r="DHX65" t="s">
        <v>310</v>
      </c>
      <c r="DHY65" s="5" t="s">
        <v>351</v>
      </c>
      <c r="DHZ65" s="5" t="s">
        <v>89</v>
      </c>
      <c r="DIA65" s="6" t="s">
        <v>300</v>
      </c>
      <c r="DIB65" s="6" t="s">
        <v>301</v>
      </c>
      <c r="DIC65" t="s">
        <v>352</v>
      </c>
      <c r="DID65" t="s">
        <v>303</v>
      </c>
      <c r="DIF65" t="s">
        <v>310</v>
      </c>
      <c r="DIG65" s="5" t="s">
        <v>351</v>
      </c>
      <c r="DIH65" s="5" t="s">
        <v>89</v>
      </c>
      <c r="DII65" s="6" t="s">
        <v>300</v>
      </c>
      <c r="DIJ65" s="6" t="s">
        <v>301</v>
      </c>
      <c r="DIK65" t="s">
        <v>352</v>
      </c>
      <c r="DIL65" t="s">
        <v>303</v>
      </c>
      <c r="DIN65" t="s">
        <v>310</v>
      </c>
      <c r="DIO65" s="5" t="s">
        <v>351</v>
      </c>
      <c r="DIP65" s="5" t="s">
        <v>89</v>
      </c>
      <c r="DIQ65" s="6" t="s">
        <v>300</v>
      </c>
      <c r="DIR65" s="6" t="s">
        <v>301</v>
      </c>
      <c r="DIS65" t="s">
        <v>352</v>
      </c>
      <c r="DIT65" t="s">
        <v>303</v>
      </c>
      <c r="DIV65" t="s">
        <v>310</v>
      </c>
      <c r="DIW65" s="5" t="s">
        <v>351</v>
      </c>
      <c r="DIX65" s="5" t="s">
        <v>89</v>
      </c>
      <c r="DIY65" s="6" t="s">
        <v>300</v>
      </c>
      <c r="DIZ65" s="6" t="s">
        <v>301</v>
      </c>
      <c r="DJA65" t="s">
        <v>352</v>
      </c>
      <c r="DJB65" t="s">
        <v>303</v>
      </c>
      <c r="DJD65" t="s">
        <v>310</v>
      </c>
      <c r="DJE65" s="5" t="s">
        <v>351</v>
      </c>
      <c r="DJF65" s="5" t="s">
        <v>89</v>
      </c>
      <c r="DJG65" s="6" t="s">
        <v>300</v>
      </c>
      <c r="DJH65" s="6" t="s">
        <v>301</v>
      </c>
      <c r="DJI65" t="s">
        <v>352</v>
      </c>
      <c r="DJJ65" t="s">
        <v>303</v>
      </c>
      <c r="DJL65" t="s">
        <v>310</v>
      </c>
      <c r="DJM65" s="5" t="s">
        <v>351</v>
      </c>
      <c r="DJN65" s="5" t="s">
        <v>89</v>
      </c>
      <c r="DJO65" s="6" t="s">
        <v>300</v>
      </c>
      <c r="DJP65" s="6" t="s">
        <v>301</v>
      </c>
      <c r="DJQ65" t="s">
        <v>352</v>
      </c>
      <c r="DJR65" t="s">
        <v>303</v>
      </c>
      <c r="DJT65" t="s">
        <v>310</v>
      </c>
      <c r="DJU65" s="5" t="s">
        <v>351</v>
      </c>
      <c r="DJV65" s="5" t="s">
        <v>89</v>
      </c>
      <c r="DJW65" s="6" t="s">
        <v>300</v>
      </c>
      <c r="DJX65" s="6" t="s">
        <v>301</v>
      </c>
      <c r="DJY65" t="s">
        <v>352</v>
      </c>
      <c r="DJZ65" t="s">
        <v>303</v>
      </c>
      <c r="DKB65" t="s">
        <v>310</v>
      </c>
      <c r="DKC65" s="5" t="s">
        <v>351</v>
      </c>
      <c r="DKD65" s="5" t="s">
        <v>89</v>
      </c>
      <c r="DKE65" s="6" t="s">
        <v>300</v>
      </c>
      <c r="DKF65" s="6" t="s">
        <v>301</v>
      </c>
      <c r="DKG65" t="s">
        <v>352</v>
      </c>
      <c r="DKH65" t="s">
        <v>303</v>
      </c>
      <c r="DKJ65" t="s">
        <v>310</v>
      </c>
      <c r="DKK65" s="5" t="s">
        <v>351</v>
      </c>
      <c r="DKL65" s="5" t="s">
        <v>89</v>
      </c>
      <c r="DKM65" s="6" t="s">
        <v>300</v>
      </c>
      <c r="DKN65" s="6" t="s">
        <v>301</v>
      </c>
      <c r="DKO65" t="s">
        <v>352</v>
      </c>
      <c r="DKP65" t="s">
        <v>303</v>
      </c>
      <c r="DKR65" t="s">
        <v>310</v>
      </c>
      <c r="DKS65" s="5" t="s">
        <v>351</v>
      </c>
      <c r="DKT65" s="5" t="s">
        <v>89</v>
      </c>
      <c r="DKU65" s="6" t="s">
        <v>300</v>
      </c>
      <c r="DKV65" s="6" t="s">
        <v>301</v>
      </c>
      <c r="DKW65" t="s">
        <v>352</v>
      </c>
      <c r="DKX65" t="s">
        <v>303</v>
      </c>
      <c r="DKZ65" t="s">
        <v>310</v>
      </c>
      <c r="DLA65" s="5" t="s">
        <v>351</v>
      </c>
      <c r="DLB65" s="5" t="s">
        <v>89</v>
      </c>
      <c r="DLC65" s="6" t="s">
        <v>300</v>
      </c>
      <c r="DLD65" s="6" t="s">
        <v>301</v>
      </c>
      <c r="DLE65" t="s">
        <v>352</v>
      </c>
      <c r="DLF65" t="s">
        <v>303</v>
      </c>
      <c r="DLH65" t="s">
        <v>310</v>
      </c>
      <c r="DLI65" s="5" t="s">
        <v>351</v>
      </c>
      <c r="DLJ65" s="5" t="s">
        <v>89</v>
      </c>
      <c r="DLK65" s="6" t="s">
        <v>300</v>
      </c>
      <c r="DLL65" s="6" t="s">
        <v>301</v>
      </c>
      <c r="DLM65" t="s">
        <v>352</v>
      </c>
      <c r="DLN65" t="s">
        <v>303</v>
      </c>
      <c r="DLP65" t="s">
        <v>310</v>
      </c>
      <c r="DLQ65" s="5" t="s">
        <v>351</v>
      </c>
      <c r="DLR65" s="5" t="s">
        <v>89</v>
      </c>
      <c r="DLS65" s="6" t="s">
        <v>300</v>
      </c>
      <c r="DLT65" s="6" t="s">
        <v>301</v>
      </c>
      <c r="DLU65" t="s">
        <v>352</v>
      </c>
      <c r="DLV65" t="s">
        <v>303</v>
      </c>
      <c r="DLX65" t="s">
        <v>310</v>
      </c>
      <c r="DLY65" s="5" t="s">
        <v>351</v>
      </c>
      <c r="DLZ65" s="5" t="s">
        <v>89</v>
      </c>
      <c r="DMA65" s="6" t="s">
        <v>300</v>
      </c>
      <c r="DMB65" s="6" t="s">
        <v>301</v>
      </c>
      <c r="DMC65" t="s">
        <v>352</v>
      </c>
      <c r="DMD65" t="s">
        <v>303</v>
      </c>
      <c r="DMF65" t="s">
        <v>310</v>
      </c>
      <c r="DMG65" s="5" t="s">
        <v>351</v>
      </c>
      <c r="DMH65" s="5" t="s">
        <v>89</v>
      </c>
      <c r="DMI65" s="6" t="s">
        <v>300</v>
      </c>
      <c r="DMJ65" s="6" t="s">
        <v>301</v>
      </c>
      <c r="DMK65" t="s">
        <v>352</v>
      </c>
      <c r="DML65" t="s">
        <v>303</v>
      </c>
      <c r="DMN65" t="s">
        <v>310</v>
      </c>
      <c r="DMO65" s="5" t="s">
        <v>351</v>
      </c>
      <c r="DMP65" s="5" t="s">
        <v>89</v>
      </c>
      <c r="DMQ65" s="6" t="s">
        <v>300</v>
      </c>
      <c r="DMR65" s="6" t="s">
        <v>301</v>
      </c>
      <c r="DMS65" t="s">
        <v>352</v>
      </c>
      <c r="DMT65" t="s">
        <v>303</v>
      </c>
      <c r="DMV65" t="s">
        <v>310</v>
      </c>
      <c r="DMW65" s="5" t="s">
        <v>351</v>
      </c>
      <c r="DMX65" s="5" t="s">
        <v>89</v>
      </c>
      <c r="DMY65" s="6" t="s">
        <v>300</v>
      </c>
      <c r="DMZ65" s="6" t="s">
        <v>301</v>
      </c>
      <c r="DNA65" t="s">
        <v>352</v>
      </c>
      <c r="DNB65" t="s">
        <v>303</v>
      </c>
      <c r="DND65" t="s">
        <v>310</v>
      </c>
      <c r="DNE65" s="5" t="s">
        <v>351</v>
      </c>
      <c r="DNF65" s="5" t="s">
        <v>89</v>
      </c>
      <c r="DNG65" s="6" t="s">
        <v>300</v>
      </c>
      <c r="DNH65" s="6" t="s">
        <v>301</v>
      </c>
      <c r="DNI65" t="s">
        <v>352</v>
      </c>
      <c r="DNJ65" t="s">
        <v>303</v>
      </c>
      <c r="DNL65" t="s">
        <v>310</v>
      </c>
      <c r="DNM65" s="5" t="s">
        <v>351</v>
      </c>
      <c r="DNN65" s="5" t="s">
        <v>89</v>
      </c>
      <c r="DNO65" s="6" t="s">
        <v>300</v>
      </c>
      <c r="DNP65" s="6" t="s">
        <v>301</v>
      </c>
      <c r="DNQ65" t="s">
        <v>352</v>
      </c>
      <c r="DNR65" t="s">
        <v>303</v>
      </c>
      <c r="DNT65" t="s">
        <v>310</v>
      </c>
      <c r="DNU65" s="5" t="s">
        <v>351</v>
      </c>
      <c r="DNV65" s="5" t="s">
        <v>89</v>
      </c>
      <c r="DNW65" s="6" t="s">
        <v>300</v>
      </c>
      <c r="DNX65" s="6" t="s">
        <v>301</v>
      </c>
      <c r="DNY65" t="s">
        <v>352</v>
      </c>
      <c r="DNZ65" t="s">
        <v>303</v>
      </c>
      <c r="DOB65" t="s">
        <v>310</v>
      </c>
      <c r="DOC65" s="5" t="s">
        <v>351</v>
      </c>
      <c r="DOD65" s="5" t="s">
        <v>89</v>
      </c>
      <c r="DOE65" s="6" t="s">
        <v>300</v>
      </c>
      <c r="DOF65" s="6" t="s">
        <v>301</v>
      </c>
      <c r="DOG65" t="s">
        <v>352</v>
      </c>
      <c r="DOH65" t="s">
        <v>303</v>
      </c>
      <c r="DOJ65" t="s">
        <v>310</v>
      </c>
      <c r="DOK65" s="5" t="s">
        <v>351</v>
      </c>
      <c r="DOL65" s="5" t="s">
        <v>89</v>
      </c>
      <c r="DOM65" s="6" t="s">
        <v>300</v>
      </c>
      <c r="DON65" s="6" t="s">
        <v>301</v>
      </c>
      <c r="DOO65" t="s">
        <v>352</v>
      </c>
      <c r="DOP65" t="s">
        <v>303</v>
      </c>
      <c r="DOR65" t="s">
        <v>310</v>
      </c>
      <c r="DOS65" s="5" t="s">
        <v>351</v>
      </c>
      <c r="DOT65" s="5" t="s">
        <v>89</v>
      </c>
      <c r="DOU65" s="6" t="s">
        <v>300</v>
      </c>
      <c r="DOV65" s="6" t="s">
        <v>301</v>
      </c>
      <c r="DOW65" t="s">
        <v>352</v>
      </c>
      <c r="DOX65" t="s">
        <v>303</v>
      </c>
      <c r="DOZ65" t="s">
        <v>310</v>
      </c>
      <c r="DPA65" s="5" t="s">
        <v>351</v>
      </c>
      <c r="DPB65" s="5" t="s">
        <v>89</v>
      </c>
      <c r="DPC65" s="6" t="s">
        <v>300</v>
      </c>
      <c r="DPD65" s="6" t="s">
        <v>301</v>
      </c>
      <c r="DPE65" t="s">
        <v>352</v>
      </c>
      <c r="DPF65" t="s">
        <v>303</v>
      </c>
      <c r="DPH65" t="s">
        <v>310</v>
      </c>
      <c r="DPI65" s="5" t="s">
        <v>351</v>
      </c>
      <c r="DPJ65" s="5" t="s">
        <v>89</v>
      </c>
      <c r="DPK65" s="6" t="s">
        <v>300</v>
      </c>
      <c r="DPL65" s="6" t="s">
        <v>301</v>
      </c>
      <c r="DPM65" t="s">
        <v>352</v>
      </c>
      <c r="DPN65" t="s">
        <v>303</v>
      </c>
      <c r="DPP65" t="s">
        <v>310</v>
      </c>
      <c r="DPQ65" s="5" t="s">
        <v>351</v>
      </c>
      <c r="DPR65" s="5" t="s">
        <v>89</v>
      </c>
      <c r="DPS65" s="6" t="s">
        <v>300</v>
      </c>
      <c r="DPT65" s="6" t="s">
        <v>301</v>
      </c>
      <c r="DPU65" t="s">
        <v>352</v>
      </c>
      <c r="DPV65" t="s">
        <v>303</v>
      </c>
      <c r="DPX65" t="s">
        <v>310</v>
      </c>
      <c r="DPY65" s="5" t="s">
        <v>351</v>
      </c>
      <c r="DPZ65" s="5" t="s">
        <v>89</v>
      </c>
      <c r="DQA65" s="6" t="s">
        <v>300</v>
      </c>
      <c r="DQB65" s="6" t="s">
        <v>301</v>
      </c>
      <c r="DQC65" t="s">
        <v>352</v>
      </c>
      <c r="DQD65" t="s">
        <v>303</v>
      </c>
      <c r="DQF65" t="s">
        <v>310</v>
      </c>
      <c r="DQG65" s="5" t="s">
        <v>351</v>
      </c>
      <c r="DQH65" s="5" t="s">
        <v>89</v>
      </c>
      <c r="DQI65" s="6" t="s">
        <v>300</v>
      </c>
      <c r="DQJ65" s="6" t="s">
        <v>301</v>
      </c>
      <c r="DQK65" t="s">
        <v>352</v>
      </c>
      <c r="DQL65" t="s">
        <v>303</v>
      </c>
      <c r="DQN65" t="s">
        <v>310</v>
      </c>
      <c r="DQO65" s="5" t="s">
        <v>351</v>
      </c>
      <c r="DQP65" s="5" t="s">
        <v>89</v>
      </c>
      <c r="DQQ65" s="6" t="s">
        <v>300</v>
      </c>
      <c r="DQR65" s="6" t="s">
        <v>301</v>
      </c>
      <c r="DQS65" t="s">
        <v>352</v>
      </c>
      <c r="DQT65" t="s">
        <v>303</v>
      </c>
      <c r="DQV65" t="s">
        <v>310</v>
      </c>
      <c r="DQW65" s="5" t="s">
        <v>351</v>
      </c>
      <c r="DQX65" s="5" t="s">
        <v>89</v>
      </c>
      <c r="DQY65" s="6" t="s">
        <v>300</v>
      </c>
      <c r="DQZ65" s="6" t="s">
        <v>301</v>
      </c>
      <c r="DRA65" t="s">
        <v>352</v>
      </c>
      <c r="DRB65" t="s">
        <v>303</v>
      </c>
      <c r="DRD65" t="s">
        <v>310</v>
      </c>
      <c r="DRE65" s="5" t="s">
        <v>351</v>
      </c>
      <c r="DRF65" s="5" t="s">
        <v>89</v>
      </c>
      <c r="DRG65" s="6" t="s">
        <v>300</v>
      </c>
      <c r="DRH65" s="6" t="s">
        <v>301</v>
      </c>
      <c r="DRI65" t="s">
        <v>352</v>
      </c>
      <c r="DRJ65" t="s">
        <v>303</v>
      </c>
      <c r="DRL65" t="s">
        <v>310</v>
      </c>
      <c r="DRM65" s="5" t="s">
        <v>351</v>
      </c>
      <c r="DRN65" s="5" t="s">
        <v>89</v>
      </c>
      <c r="DRO65" s="6" t="s">
        <v>300</v>
      </c>
      <c r="DRP65" s="6" t="s">
        <v>301</v>
      </c>
      <c r="DRQ65" t="s">
        <v>352</v>
      </c>
      <c r="DRR65" t="s">
        <v>303</v>
      </c>
      <c r="DRT65" t="s">
        <v>310</v>
      </c>
      <c r="DRU65" s="5" t="s">
        <v>351</v>
      </c>
      <c r="DRV65" s="5" t="s">
        <v>89</v>
      </c>
      <c r="DRW65" s="6" t="s">
        <v>300</v>
      </c>
      <c r="DRX65" s="6" t="s">
        <v>301</v>
      </c>
      <c r="DRY65" t="s">
        <v>352</v>
      </c>
      <c r="DRZ65" t="s">
        <v>303</v>
      </c>
      <c r="DSB65" t="s">
        <v>310</v>
      </c>
      <c r="DSC65" s="5" t="s">
        <v>351</v>
      </c>
      <c r="DSD65" s="5" t="s">
        <v>89</v>
      </c>
      <c r="DSE65" s="6" t="s">
        <v>300</v>
      </c>
      <c r="DSF65" s="6" t="s">
        <v>301</v>
      </c>
      <c r="DSG65" t="s">
        <v>352</v>
      </c>
      <c r="DSH65" t="s">
        <v>303</v>
      </c>
      <c r="DSJ65" t="s">
        <v>310</v>
      </c>
      <c r="DSK65" s="5" t="s">
        <v>351</v>
      </c>
      <c r="DSL65" s="5" t="s">
        <v>89</v>
      </c>
      <c r="DSM65" s="6" t="s">
        <v>300</v>
      </c>
      <c r="DSN65" s="6" t="s">
        <v>301</v>
      </c>
      <c r="DSO65" t="s">
        <v>352</v>
      </c>
      <c r="DSP65" t="s">
        <v>303</v>
      </c>
      <c r="DSR65" t="s">
        <v>310</v>
      </c>
      <c r="DSS65" s="5" t="s">
        <v>351</v>
      </c>
      <c r="DST65" s="5" t="s">
        <v>89</v>
      </c>
      <c r="DSU65" s="6" t="s">
        <v>300</v>
      </c>
      <c r="DSV65" s="6" t="s">
        <v>301</v>
      </c>
      <c r="DSW65" t="s">
        <v>352</v>
      </c>
      <c r="DSX65" t="s">
        <v>303</v>
      </c>
      <c r="DSZ65" t="s">
        <v>310</v>
      </c>
      <c r="DTA65" s="5" t="s">
        <v>351</v>
      </c>
      <c r="DTB65" s="5" t="s">
        <v>89</v>
      </c>
      <c r="DTC65" s="6" t="s">
        <v>300</v>
      </c>
      <c r="DTD65" s="6" t="s">
        <v>301</v>
      </c>
      <c r="DTE65" t="s">
        <v>352</v>
      </c>
      <c r="DTF65" t="s">
        <v>303</v>
      </c>
      <c r="DTH65" t="s">
        <v>310</v>
      </c>
      <c r="DTI65" s="5" t="s">
        <v>351</v>
      </c>
      <c r="DTJ65" s="5" t="s">
        <v>89</v>
      </c>
      <c r="DTK65" s="6" t="s">
        <v>300</v>
      </c>
      <c r="DTL65" s="6" t="s">
        <v>301</v>
      </c>
      <c r="DTM65" t="s">
        <v>352</v>
      </c>
      <c r="DTN65" t="s">
        <v>303</v>
      </c>
      <c r="DTP65" t="s">
        <v>310</v>
      </c>
      <c r="DTQ65" s="5" t="s">
        <v>351</v>
      </c>
      <c r="DTR65" s="5" t="s">
        <v>89</v>
      </c>
      <c r="DTS65" s="6" t="s">
        <v>300</v>
      </c>
      <c r="DTT65" s="6" t="s">
        <v>301</v>
      </c>
      <c r="DTU65" t="s">
        <v>352</v>
      </c>
      <c r="DTV65" t="s">
        <v>303</v>
      </c>
      <c r="DTX65" t="s">
        <v>310</v>
      </c>
      <c r="DTY65" s="5" t="s">
        <v>351</v>
      </c>
      <c r="DTZ65" s="5" t="s">
        <v>89</v>
      </c>
      <c r="DUA65" s="6" t="s">
        <v>300</v>
      </c>
      <c r="DUB65" s="6" t="s">
        <v>301</v>
      </c>
      <c r="DUC65" t="s">
        <v>352</v>
      </c>
      <c r="DUD65" t="s">
        <v>303</v>
      </c>
      <c r="DUF65" t="s">
        <v>310</v>
      </c>
      <c r="DUG65" s="5" t="s">
        <v>351</v>
      </c>
      <c r="DUH65" s="5" t="s">
        <v>89</v>
      </c>
      <c r="DUI65" s="6" t="s">
        <v>300</v>
      </c>
      <c r="DUJ65" s="6" t="s">
        <v>301</v>
      </c>
      <c r="DUK65" t="s">
        <v>352</v>
      </c>
      <c r="DUL65" t="s">
        <v>303</v>
      </c>
      <c r="DUN65" t="s">
        <v>310</v>
      </c>
      <c r="DUO65" s="5" t="s">
        <v>351</v>
      </c>
      <c r="DUP65" s="5" t="s">
        <v>89</v>
      </c>
      <c r="DUQ65" s="6" t="s">
        <v>300</v>
      </c>
      <c r="DUR65" s="6" t="s">
        <v>301</v>
      </c>
      <c r="DUS65" t="s">
        <v>352</v>
      </c>
      <c r="DUT65" t="s">
        <v>303</v>
      </c>
      <c r="DUV65" t="s">
        <v>310</v>
      </c>
      <c r="DUW65" s="5" t="s">
        <v>351</v>
      </c>
      <c r="DUX65" s="5" t="s">
        <v>89</v>
      </c>
      <c r="DUY65" s="6" t="s">
        <v>300</v>
      </c>
      <c r="DUZ65" s="6" t="s">
        <v>301</v>
      </c>
      <c r="DVA65" t="s">
        <v>352</v>
      </c>
      <c r="DVB65" t="s">
        <v>303</v>
      </c>
      <c r="DVD65" t="s">
        <v>310</v>
      </c>
      <c r="DVE65" s="5" t="s">
        <v>351</v>
      </c>
      <c r="DVF65" s="5" t="s">
        <v>89</v>
      </c>
      <c r="DVG65" s="6" t="s">
        <v>300</v>
      </c>
      <c r="DVH65" s="6" t="s">
        <v>301</v>
      </c>
      <c r="DVI65" t="s">
        <v>352</v>
      </c>
      <c r="DVJ65" t="s">
        <v>303</v>
      </c>
      <c r="DVL65" t="s">
        <v>310</v>
      </c>
      <c r="DVM65" s="5" t="s">
        <v>351</v>
      </c>
      <c r="DVN65" s="5" t="s">
        <v>89</v>
      </c>
      <c r="DVO65" s="6" t="s">
        <v>300</v>
      </c>
      <c r="DVP65" s="6" t="s">
        <v>301</v>
      </c>
      <c r="DVQ65" t="s">
        <v>352</v>
      </c>
      <c r="DVR65" t="s">
        <v>303</v>
      </c>
      <c r="DVT65" t="s">
        <v>310</v>
      </c>
      <c r="DVU65" s="5" t="s">
        <v>351</v>
      </c>
      <c r="DVV65" s="5" t="s">
        <v>89</v>
      </c>
      <c r="DVW65" s="6" t="s">
        <v>300</v>
      </c>
      <c r="DVX65" s="6" t="s">
        <v>301</v>
      </c>
      <c r="DVY65" t="s">
        <v>352</v>
      </c>
      <c r="DVZ65" t="s">
        <v>303</v>
      </c>
      <c r="DWB65" t="s">
        <v>310</v>
      </c>
      <c r="DWC65" s="5" t="s">
        <v>351</v>
      </c>
      <c r="DWD65" s="5" t="s">
        <v>89</v>
      </c>
      <c r="DWE65" s="6" t="s">
        <v>300</v>
      </c>
      <c r="DWF65" s="6" t="s">
        <v>301</v>
      </c>
      <c r="DWG65" t="s">
        <v>352</v>
      </c>
      <c r="DWH65" t="s">
        <v>303</v>
      </c>
      <c r="DWJ65" t="s">
        <v>310</v>
      </c>
      <c r="DWK65" s="5" t="s">
        <v>351</v>
      </c>
      <c r="DWL65" s="5" t="s">
        <v>89</v>
      </c>
      <c r="DWM65" s="6" t="s">
        <v>300</v>
      </c>
      <c r="DWN65" s="6" t="s">
        <v>301</v>
      </c>
      <c r="DWO65" t="s">
        <v>352</v>
      </c>
      <c r="DWP65" t="s">
        <v>303</v>
      </c>
      <c r="DWR65" t="s">
        <v>310</v>
      </c>
      <c r="DWS65" s="5" t="s">
        <v>351</v>
      </c>
      <c r="DWT65" s="5" t="s">
        <v>89</v>
      </c>
      <c r="DWU65" s="6" t="s">
        <v>300</v>
      </c>
      <c r="DWV65" s="6" t="s">
        <v>301</v>
      </c>
      <c r="DWW65" t="s">
        <v>352</v>
      </c>
      <c r="DWX65" t="s">
        <v>303</v>
      </c>
      <c r="DWZ65" t="s">
        <v>310</v>
      </c>
      <c r="DXA65" s="5" t="s">
        <v>351</v>
      </c>
      <c r="DXB65" s="5" t="s">
        <v>89</v>
      </c>
      <c r="DXC65" s="6" t="s">
        <v>300</v>
      </c>
      <c r="DXD65" s="6" t="s">
        <v>301</v>
      </c>
      <c r="DXE65" t="s">
        <v>352</v>
      </c>
      <c r="DXF65" t="s">
        <v>303</v>
      </c>
      <c r="DXH65" t="s">
        <v>310</v>
      </c>
      <c r="DXI65" s="5" t="s">
        <v>351</v>
      </c>
      <c r="DXJ65" s="5" t="s">
        <v>89</v>
      </c>
      <c r="DXK65" s="6" t="s">
        <v>300</v>
      </c>
      <c r="DXL65" s="6" t="s">
        <v>301</v>
      </c>
      <c r="DXM65" t="s">
        <v>352</v>
      </c>
      <c r="DXN65" t="s">
        <v>303</v>
      </c>
      <c r="DXP65" t="s">
        <v>310</v>
      </c>
      <c r="DXQ65" s="5" t="s">
        <v>351</v>
      </c>
      <c r="DXR65" s="5" t="s">
        <v>89</v>
      </c>
      <c r="DXS65" s="6" t="s">
        <v>300</v>
      </c>
      <c r="DXT65" s="6" t="s">
        <v>301</v>
      </c>
      <c r="DXU65" t="s">
        <v>352</v>
      </c>
      <c r="DXV65" t="s">
        <v>303</v>
      </c>
      <c r="DXX65" t="s">
        <v>310</v>
      </c>
      <c r="DXY65" s="5" t="s">
        <v>351</v>
      </c>
      <c r="DXZ65" s="5" t="s">
        <v>89</v>
      </c>
      <c r="DYA65" s="6" t="s">
        <v>300</v>
      </c>
      <c r="DYB65" s="6" t="s">
        <v>301</v>
      </c>
      <c r="DYC65" t="s">
        <v>352</v>
      </c>
      <c r="DYD65" t="s">
        <v>303</v>
      </c>
      <c r="DYF65" t="s">
        <v>310</v>
      </c>
      <c r="DYG65" s="5" t="s">
        <v>351</v>
      </c>
      <c r="DYH65" s="5" t="s">
        <v>89</v>
      </c>
      <c r="DYI65" s="6" t="s">
        <v>300</v>
      </c>
      <c r="DYJ65" s="6" t="s">
        <v>301</v>
      </c>
      <c r="DYK65" t="s">
        <v>352</v>
      </c>
      <c r="DYL65" t="s">
        <v>303</v>
      </c>
      <c r="DYN65" t="s">
        <v>310</v>
      </c>
      <c r="DYO65" s="5" t="s">
        <v>351</v>
      </c>
      <c r="DYP65" s="5" t="s">
        <v>89</v>
      </c>
      <c r="DYQ65" s="6" t="s">
        <v>300</v>
      </c>
      <c r="DYR65" s="6" t="s">
        <v>301</v>
      </c>
      <c r="DYS65" t="s">
        <v>352</v>
      </c>
      <c r="DYT65" t="s">
        <v>303</v>
      </c>
      <c r="DYV65" t="s">
        <v>310</v>
      </c>
      <c r="DYW65" s="5" t="s">
        <v>351</v>
      </c>
      <c r="DYX65" s="5" t="s">
        <v>89</v>
      </c>
      <c r="DYY65" s="6" t="s">
        <v>300</v>
      </c>
      <c r="DYZ65" s="6" t="s">
        <v>301</v>
      </c>
      <c r="DZA65" t="s">
        <v>352</v>
      </c>
      <c r="DZB65" t="s">
        <v>303</v>
      </c>
      <c r="DZD65" t="s">
        <v>310</v>
      </c>
      <c r="DZE65" s="5" t="s">
        <v>351</v>
      </c>
      <c r="DZF65" s="5" t="s">
        <v>89</v>
      </c>
      <c r="DZG65" s="6" t="s">
        <v>300</v>
      </c>
      <c r="DZH65" s="6" t="s">
        <v>301</v>
      </c>
      <c r="DZI65" t="s">
        <v>352</v>
      </c>
      <c r="DZJ65" t="s">
        <v>303</v>
      </c>
      <c r="DZL65" t="s">
        <v>310</v>
      </c>
      <c r="DZM65" s="5" t="s">
        <v>351</v>
      </c>
      <c r="DZN65" s="5" t="s">
        <v>89</v>
      </c>
      <c r="DZO65" s="6" t="s">
        <v>300</v>
      </c>
      <c r="DZP65" s="6" t="s">
        <v>301</v>
      </c>
      <c r="DZQ65" t="s">
        <v>352</v>
      </c>
      <c r="DZR65" t="s">
        <v>303</v>
      </c>
      <c r="DZT65" t="s">
        <v>310</v>
      </c>
      <c r="DZU65" s="5" t="s">
        <v>351</v>
      </c>
      <c r="DZV65" s="5" t="s">
        <v>89</v>
      </c>
      <c r="DZW65" s="6" t="s">
        <v>300</v>
      </c>
      <c r="DZX65" s="6" t="s">
        <v>301</v>
      </c>
      <c r="DZY65" t="s">
        <v>352</v>
      </c>
      <c r="DZZ65" t="s">
        <v>303</v>
      </c>
      <c r="EAB65" t="s">
        <v>310</v>
      </c>
      <c r="EAC65" s="5" t="s">
        <v>351</v>
      </c>
      <c r="EAD65" s="5" t="s">
        <v>89</v>
      </c>
      <c r="EAE65" s="6" t="s">
        <v>300</v>
      </c>
      <c r="EAF65" s="6" t="s">
        <v>301</v>
      </c>
      <c r="EAG65" t="s">
        <v>352</v>
      </c>
      <c r="EAH65" t="s">
        <v>303</v>
      </c>
      <c r="EAJ65" t="s">
        <v>310</v>
      </c>
      <c r="EAK65" s="5" t="s">
        <v>351</v>
      </c>
      <c r="EAL65" s="5" t="s">
        <v>89</v>
      </c>
      <c r="EAM65" s="6" t="s">
        <v>300</v>
      </c>
      <c r="EAN65" s="6" t="s">
        <v>301</v>
      </c>
      <c r="EAO65" t="s">
        <v>352</v>
      </c>
      <c r="EAP65" t="s">
        <v>303</v>
      </c>
      <c r="EAR65" t="s">
        <v>310</v>
      </c>
      <c r="EAS65" s="5" t="s">
        <v>351</v>
      </c>
      <c r="EAT65" s="5" t="s">
        <v>89</v>
      </c>
      <c r="EAU65" s="6" t="s">
        <v>300</v>
      </c>
      <c r="EAV65" s="6" t="s">
        <v>301</v>
      </c>
      <c r="EAW65" t="s">
        <v>352</v>
      </c>
      <c r="EAX65" t="s">
        <v>303</v>
      </c>
      <c r="EAZ65" t="s">
        <v>310</v>
      </c>
      <c r="EBA65" s="5" t="s">
        <v>351</v>
      </c>
      <c r="EBB65" s="5" t="s">
        <v>89</v>
      </c>
      <c r="EBC65" s="6" t="s">
        <v>300</v>
      </c>
      <c r="EBD65" s="6" t="s">
        <v>301</v>
      </c>
      <c r="EBE65" t="s">
        <v>352</v>
      </c>
      <c r="EBF65" t="s">
        <v>303</v>
      </c>
      <c r="EBH65" t="s">
        <v>310</v>
      </c>
      <c r="EBI65" s="5" t="s">
        <v>351</v>
      </c>
      <c r="EBJ65" s="5" t="s">
        <v>89</v>
      </c>
      <c r="EBK65" s="6" t="s">
        <v>300</v>
      </c>
      <c r="EBL65" s="6" t="s">
        <v>301</v>
      </c>
      <c r="EBM65" t="s">
        <v>352</v>
      </c>
      <c r="EBN65" t="s">
        <v>303</v>
      </c>
      <c r="EBP65" t="s">
        <v>310</v>
      </c>
      <c r="EBQ65" s="5" t="s">
        <v>351</v>
      </c>
      <c r="EBR65" s="5" t="s">
        <v>89</v>
      </c>
      <c r="EBS65" s="6" t="s">
        <v>300</v>
      </c>
      <c r="EBT65" s="6" t="s">
        <v>301</v>
      </c>
      <c r="EBU65" t="s">
        <v>352</v>
      </c>
      <c r="EBV65" t="s">
        <v>303</v>
      </c>
      <c r="EBX65" t="s">
        <v>310</v>
      </c>
      <c r="EBY65" s="5" t="s">
        <v>351</v>
      </c>
      <c r="EBZ65" s="5" t="s">
        <v>89</v>
      </c>
      <c r="ECA65" s="6" t="s">
        <v>300</v>
      </c>
      <c r="ECB65" s="6" t="s">
        <v>301</v>
      </c>
      <c r="ECC65" t="s">
        <v>352</v>
      </c>
      <c r="ECD65" t="s">
        <v>303</v>
      </c>
      <c r="ECF65" t="s">
        <v>310</v>
      </c>
      <c r="ECG65" s="5" t="s">
        <v>351</v>
      </c>
      <c r="ECH65" s="5" t="s">
        <v>89</v>
      </c>
      <c r="ECI65" s="6" t="s">
        <v>300</v>
      </c>
      <c r="ECJ65" s="6" t="s">
        <v>301</v>
      </c>
      <c r="ECK65" t="s">
        <v>352</v>
      </c>
      <c r="ECL65" t="s">
        <v>303</v>
      </c>
      <c r="ECN65" t="s">
        <v>310</v>
      </c>
      <c r="ECO65" s="5" t="s">
        <v>351</v>
      </c>
      <c r="ECP65" s="5" t="s">
        <v>89</v>
      </c>
      <c r="ECQ65" s="6" t="s">
        <v>300</v>
      </c>
      <c r="ECR65" s="6" t="s">
        <v>301</v>
      </c>
      <c r="ECS65" t="s">
        <v>352</v>
      </c>
      <c r="ECT65" t="s">
        <v>303</v>
      </c>
      <c r="ECV65" t="s">
        <v>310</v>
      </c>
      <c r="ECW65" s="5" t="s">
        <v>351</v>
      </c>
      <c r="ECX65" s="5" t="s">
        <v>89</v>
      </c>
      <c r="ECY65" s="6" t="s">
        <v>300</v>
      </c>
      <c r="ECZ65" s="6" t="s">
        <v>301</v>
      </c>
      <c r="EDA65" t="s">
        <v>352</v>
      </c>
      <c r="EDB65" t="s">
        <v>303</v>
      </c>
      <c r="EDD65" t="s">
        <v>310</v>
      </c>
      <c r="EDE65" s="5" t="s">
        <v>351</v>
      </c>
      <c r="EDF65" s="5" t="s">
        <v>89</v>
      </c>
      <c r="EDG65" s="6" t="s">
        <v>300</v>
      </c>
      <c r="EDH65" s="6" t="s">
        <v>301</v>
      </c>
      <c r="EDI65" t="s">
        <v>352</v>
      </c>
      <c r="EDJ65" t="s">
        <v>303</v>
      </c>
      <c r="EDL65" t="s">
        <v>310</v>
      </c>
      <c r="EDM65" s="5" t="s">
        <v>351</v>
      </c>
      <c r="EDN65" s="5" t="s">
        <v>89</v>
      </c>
      <c r="EDO65" s="6" t="s">
        <v>300</v>
      </c>
      <c r="EDP65" s="6" t="s">
        <v>301</v>
      </c>
      <c r="EDQ65" t="s">
        <v>352</v>
      </c>
      <c r="EDR65" t="s">
        <v>303</v>
      </c>
      <c r="EDT65" t="s">
        <v>310</v>
      </c>
      <c r="EDU65" s="5" t="s">
        <v>351</v>
      </c>
      <c r="EDV65" s="5" t="s">
        <v>89</v>
      </c>
      <c r="EDW65" s="6" t="s">
        <v>300</v>
      </c>
      <c r="EDX65" s="6" t="s">
        <v>301</v>
      </c>
      <c r="EDY65" t="s">
        <v>352</v>
      </c>
      <c r="EDZ65" t="s">
        <v>303</v>
      </c>
      <c r="EEB65" t="s">
        <v>310</v>
      </c>
      <c r="EEC65" s="5" t="s">
        <v>351</v>
      </c>
      <c r="EED65" s="5" t="s">
        <v>89</v>
      </c>
      <c r="EEE65" s="6" t="s">
        <v>300</v>
      </c>
      <c r="EEF65" s="6" t="s">
        <v>301</v>
      </c>
      <c r="EEG65" t="s">
        <v>352</v>
      </c>
      <c r="EEH65" t="s">
        <v>303</v>
      </c>
      <c r="EEJ65" t="s">
        <v>310</v>
      </c>
      <c r="EEK65" s="5" t="s">
        <v>351</v>
      </c>
      <c r="EEL65" s="5" t="s">
        <v>89</v>
      </c>
      <c r="EEM65" s="6" t="s">
        <v>300</v>
      </c>
      <c r="EEN65" s="6" t="s">
        <v>301</v>
      </c>
      <c r="EEO65" t="s">
        <v>352</v>
      </c>
      <c r="EEP65" t="s">
        <v>303</v>
      </c>
      <c r="EER65" t="s">
        <v>310</v>
      </c>
      <c r="EES65" s="5" t="s">
        <v>351</v>
      </c>
      <c r="EET65" s="5" t="s">
        <v>89</v>
      </c>
      <c r="EEU65" s="6" t="s">
        <v>300</v>
      </c>
      <c r="EEV65" s="6" t="s">
        <v>301</v>
      </c>
      <c r="EEW65" t="s">
        <v>352</v>
      </c>
      <c r="EEX65" t="s">
        <v>303</v>
      </c>
      <c r="EEZ65" t="s">
        <v>310</v>
      </c>
      <c r="EFA65" s="5" t="s">
        <v>351</v>
      </c>
      <c r="EFB65" s="5" t="s">
        <v>89</v>
      </c>
      <c r="EFC65" s="6" t="s">
        <v>300</v>
      </c>
      <c r="EFD65" s="6" t="s">
        <v>301</v>
      </c>
      <c r="EFE65" t="s">
        <v>352</v>
      </c>
      <c r="EFF65" t="s">
        <v>303</v>
      </c>
      <c r="EFH65" t="s">
        <v>310</v>
      </c>
      <c r="EFI65" s="5" t="s">
        <v>351</v>
      </c>
      <c r="EFJ65" s="5" t="s">
        <v>89</v>
      </c>
      <c r="EFK65" s="6" t="s">
        <v>300</v>
      </c>
      <c r="EFL65" s="6" t="s">
        <v>301</v>
      </c>
      <c r="EFM65" t="s">
        <v>352</v>
      </c>
      <c r="EFN65" t="s">
        <v>303</v>
      </c>
      <c r="EFP65" t="s">
        <v>310</v>
      </c>
      <c r="EFQ65" s="5" t="s">
        <v>351</v>
      </c>
      <c r="EFR65" s="5" t="s">
        <v>89</v>
      </c>
      <c r="EFS65" s="6" t="s">
        <v>300</v>
      </c>
      <c r="EFT65" s="6" t="s">
        <v>301</v>
      </c>
      <c r="EFU65" t="s">
        <v>352</v>
      </c>
      <c r="EFV65" t="s">
        <v>303</v>
      </c>
      <c r="EFX65" t="s">
        <v>310</v>
      </c>
      <c r="EFY65" s="5" t="s">
        <v>351</v>
      </c>
      <c r="EFZ65" s="5" t="s">
        <v>89</v>
      </c>
      <c r="EGA65" s="6" t="s">
        <v>300</v>
      </c>
      <c r="EGB65" s="6" t="s">
        <v>301</v>
      </c>
      <c r="EGC65" t="s">
        <v>352</v>
      </c>
      <c r="EGD65" t="s">
        <v>303</v>
      </c>
      <c r="EGF65" t="s">
        <v>310</v>
      </c>
      <c r="EGG65" s="5" t="s">
        <v>351</v>
      </c>
      <c r="EGH65" s="5" t="s">
        <v>89</v>
      </c>
      <c r="EGI65" s="6" t="s">
        <v>300</v>
      </c>
      <c r="EGJ65" s="6" t="s">
        <v>301</v>
      </c>
      <c r="EGK65" t="s">
        <v>352</v>
      </c>
      <c r="EGL65" t="s">
        <v>303</v>
      </c>
      <c r="EGN65" t="s">
        <v>310</v>
      </c>
      <c r="EGO65" s="5" t="s">
        <v>351</v>
      </c>
      <c r="EGP65" s="5" t="s">
        <v>89</v>
      </c>
      <c r="EGQ65" s="6" t="s">
        <v>300</v>
      </c>
      <c r="EGR65" s="6" t="s">
        <v>301</v>
      </c>
      <c r="EGS65" t="s">
        <v>352</v>
      </c>
      <c r="EGT65" t="s">
        <v>303</v>
      </c>
      <c r="EGV65" t="s">
        <v>310</v>
      </c>
      <c r="EGW65" s="5" t="s">
        <v>351</v>
      </c>
      <c r="EGX65" s="5" t="s">
        <v>89</v>
      </c>
      <c r="EGY65" s="6" t="s">
        <v>300</v>
      </c>
      <c r="EGZ65" s="6" t="s">
        <v>301</v>
      </c>
      <c r="EHA65" t="s">
        <v>352</v>
      </c>
      <c r="EHB65" t="s">
        <v>303</v>
      </c>
      <c r="EHD65" t="s">
        <v>310</v>
      </c>
      <c r="EHE65" s="5" t="s">
        <v>351</v>
      </c>
      <c r="EHF65" s="5" t="s">
        <v>89</v>
      </c>
      <c r="EHG65" s="6" t="s">
        <v>300</v>
      </c>
      <c r="EHH65" s="6" t="s">
        <v>301</v>
      </c>
      <c r="EHI65" t="s">
        <v>352</v>
      </c>
      <c r="EHJ65" t="s">
        <v>303</v>
      </c>
      <c r="EHL65" t="s">
        <v>310</v>
      </c>
      <c r="EHM65" s="5" t="s">
        <v>351</v>
      </c>
      <c r="EHN65" s="5" t="s">
        <v>89</v>
      </c>
      <c r="EHO65" s="6" t="s">
        <v>300</v>
      </c>
      <c r="EHP65" s="6" t="s">
        <v>301</v>
      </c>
      <c r="EHQ65" t="s">
        <v>352</v>
      </c>
      <c r="EHR65" t="s">
        <v>303</v>
      </c>
      <c r="EHT65" t="s">
        <v>310</v>
      </c>
      <c r="EHU65" s="5" t="s">
        <v>351</v>
      </c>
      <c r="EHV65" s="5" t="s">
        <v>89</v>
      </c>
      <c r="EHW65" s="6" t="s">
        <v>300</v>
      </c>
      <c r="EHX65" s="6" t="s">
        <v>301</v>
      </c>
      <c r="EHY65" t="s">
        <v>352</v>
      </c>
      <c r="EHZ65" t="s">
        <v>303</v>
      </c>
      <c r="EIB65" t="s">
        <v>310</v>
      </c>
      <c r="EIC65" s="5" t="s">
        <v>351</v>
      </c>
      <c r="EID65" s="5" t="s">
        <v>89</v>
      </c>
      <c r="EIE65" s="6" t="s">
        <v>300</v>
      </c>
      <c r="EIF65" s="6" t="s">
        <v>301</v>
      </c>
      <c r="EIG65" t="s">
        <v>352</v>
      </c>
      <c r="EIH65" t="s">
        <v>303</v>
      </c>
      <c r="EIJ65" t="s">
        <v>310</v>
      </c>
      <c r="EIK65" s="5" t="s">
        <v>351</v>
      </c>
      <c r="EIL65" s="5" t="s">
        <v>89</v>
      </c>
      <c r="EIM65" s="6" t="s">
        <v>300</v>
      </c>
      <c r="EIN65" s="6" t="s">
        <v>301</v>
      </c>
      <c r="EIO65" t="s">
        <v>352</v>
      </c>
      <c r="EIP65" t="s">
        <v>303</v>
      </c>
      <c r="EIR65" t="s">
        <v>310</v>
      </c>
      <c r="EIS65" s="5" t="s">
        <v>351</v>
      </c>
      <c r="EIT65" s="5" t="s">
        <v>89</v>
      </c>
      <c r="EIU65" s="6" t="s">
        <v>300</v>
      </c>
      <c r="EIV65" s="6" t="s">
        <v>301</v>
      </c>
      <c r="EIW65" t="s">
        <v>352</v>
      </c>
      <c r="EIX65" t="s">
        <v>303</v>
      </c>
      <c r="EIZ65" t="s">
        <v>310</v>
      </c>
      <c r="EJA65" s="5" t="s">
        <v>351</v>
      </c>
      <c r="EJB65" s="5" t="s">
        <v>89</v>
      </c>
      <c r="EJC65" s="6" t="s">
        <v>300</v>
      </c>
      <c r="EJD65" s="6" t="s">
        <v>301</v>
      </c>
      <c r="EJE65" t="s">
        <v>352</v>
      </c>
      <c r="EJF65" t="s">
        <v>303</v>
      </c>
      <c r="EJH65" t="s">
        <v>310</v>
      </c>
      <c r="EJI65" s="5" t="s">
        <v>351</v>
      </c>
      <c r="EJJ65" s="5" t="s">
        <v>89</v>
      </c>
      <c r="EJK65" s="6" t="s">
        <v>300</v>
      </c>
      <c r="EJL65" s="6" t="s">
        <v>301</v>
      </c>
      <c r="EJM65" t="s">
        <v>352</v>
      </c>
      <c r="EJN65" t="s">
        <v>303</v>
      </c>
      <c r="EJP65" t="s">
        <v>310</v>
      </c>
      <c r="EJQ65" s="5" t="s">
        <v>351</v>
      </c>
      <c r="EJR65" s="5" t="s">
        <v>89</v>
      </c>
      <c r="EJS65" s="6" t="s">
        <v>300</v>
      </c>
      <c r="EJT65" s="6" t="s">
        <v>301</v>
      </c>
      <c r="EJU65" t="s">
        <v>352</v>
      </c>
      <c r="EJV65" t="s">
        <v>303</v>
      </c>
      <c r="EJX65" t="s">
        <v>310</v>
      </c>
      <c r="EJY65" s="5" t="s">
        <v>351</v>
      </c>
      <c r="EJZ65" s="5" t="s">
        <v>89</v>
      </c>
      <c r="EKA65" s="6" t="s">
        <v>300</v>
      </c>
      <c r="EKB65" s="6" t="s">
        <v>301</v>
      </c>
      <c r="EKC65" t="s">
        <v>352</v>
      </c>
      <c r="EKD65" t="s">
        <v>303</v>
      </c>
      <c r="EKF65" t="s">
        <v>310</v>
      </c>
      <c r="EKG65" s="5" t="s">
        <v>351</v>
      </c>
      <c r="EKH65" s="5" t="s">
        <v>89</v>
      </c>
      <c r="EKI65" s="6" t="s">
        <v>300</v>
      </c>
      <c r="EKJ65" s="6" t="s">
        <v>301</v>
      </c>
      <c r="EKK65" t="s">
        <v>352</v>
      </c>
      <c r="EKL65" t="s">
        <v>303</v>
      </c>
      <c r="EKN65" t="s">
        <v>310</v>
      </c>
      <c r="EKO65" s="5" t="s">
        <v>351</v>
      </c>
      <c r="EKP65" s="5" t="s">
        <v>89</v>
      </c>
      <c r="EKQ65" s="6" t="s">
        <v>300</v>
      </c>
      <c r="EKR65" s="6" t="s">
        <v>301</v>
      </c>
      <c r="EKS65" t="s">
        <v>352</v>
      </c>
      <c r="EKT65" t="s">
        <v>303</v>
      </c>
      <c r="EKV65" t="s">
        <v>310</v>
      </c>
      <c r="EKW65" s="5" t="s">
        <v>351</v>
      </c>
      <c r="EKX65" s="5" t="s">
        <v>89</v>
      </c>
      <c r="EKY65" s="6" t="s">
        <v>300</v>
      </c>
      <c r="EKZ65" s="6" t="s">
        <v>301</v>
      </c>
      <c r="ELA65" t="s">
        <v>352</v>
      </c>
      <c r="ELB65" t="s">
        <v>303</v>
      </c>
      <c r="ELD65" t="s">
        <v>310</v>
      </c>
      <c r="ELE65" s="5" t="s">
        <v>351</v>
      </c>
      <c r="ELF65" s="5" t="s">
        <v>89</v>
      </c>
      <c r="ELG65" s="6" t="s">
        <v>300</v>
      </c>
      <c r="ELH65" s="6" t="s">
        <v>301</v>
      </c>
      <c r="ELI65" t="s">
        <v>352</v>
      </c>
      <c r="ELJ65" t="s">
        <v>303</v>
      </c>
      <c r="ELL65" t="s">
        <v>310</v>
      </c>
      <c r="ELM65" s="5" t="s">
        <v>351</v>
      </c>
      <c r="ELN65" s="5" t="s">
        <v>89</v>
      </c>
      <c r="ELO65" s="6" t="s">
        <v>300</v>
      </c>
      <c r="ELP65" s="6" t="s">
        <v>301</v>
      </c>
      <c r="ELQ65" t="s">
        <v>352</v>
      </c>
      <c r="ELR65" t="s">
        <v>303</v>
      </c>
      <c r="ELT65" t="s">
        <v>310</v>
      </c>
      <c r="ELU65" s="5" t="s">
        <v>351</v>
      </c>
      <c r="ELV65" s="5" t="s">
        <v>89</v>
      </c>
      <c r="ELW65" s="6" t="s">
        <v>300</v>
      </c>
      <c r="ELX65" s="6" t="s">
        <v>301</v>
      </c>
      <c r="ELY65" t="s">
        <v>352</v>
      </c>
      <c r="ELZ65" t="s">
        <v>303</v>
      </c>
      <c r="EMB65" t="s">
        <v>310</v>
      </c>
      <c r="EMC65" s="5" t="s">
        <v>351</v>
      </c>
      <c r="EMD65" s="5" t="s">
        <v>89</v>
      </c>
      <c r="EME65" s="6" t="s">
        <v>300</v>
      </c>
      <c r="EMF65" s="6" t="s">
        <v>301</v>
      </c>
      <c r="EMG65" t="s">
        <v>352</v>
      </c>
      <c r="EMH65" t="s">
        <v>303</v>
      </c>
      <c r="EMJ65" t="s">
        <v>310</v>
      </c>
      <c r="EMK65" s="5" t="s">
        <v>351</v>
      </c>
      <c r="EML65" s="5" t="s">
        <v>89</v>
      </c>
      <c r="EMM65" s="6" t="s">
        <v>300</v>
      </c>
      <c r="EMN65" s="6" t="s">
        <v>301</v>
      </c>
      <c r="EMO65" t="s">
        <v>352</v>
      </c>
      <c r="EMP65" t="s">
        <v>303</v>
      </c>
      <c r="EMR65" t="s">
        <v>310</v>
      </c>
      <c r="EMS65" s="5" t="s">
        <v>351</v>
      </c>
      <c r="EMT65" s="5" t="s">
        <v>89</v>
      </c>
      <c r="EMU65" s="6" t="s">
        <v>300</v>
      </c>
      <c r="EMV65" s="6" t="s">
        <v>301</v>
      </c>
      <c r="EMW65" t="s">
        <v>352</v>
      </c>
      <c r="EMX65" t="s">
        <v>303</v>
      </c>
      <c r="EMZ65" t="s">
        <v>310</v>
      </c>
      <c r="ENA65" s="5" t="s">
        <v>351</v>
      </c>
      <c r="ENB65" s="5" t="s">
        <v>89</v>
      </c>
      <c r="ENC65" s="6" t="s">
        <v>300</v>
      </c>
      <c r="END65" s="6" t="s">
        <v>301</v>
      </c>
      <c r="ENE65" t="s">
        <v>352</v>
      </c>
      <c r="ENF65" t="s">
        <v>303</v>
      </c>
      <c r="ENH65" t="s">
        <v>310</v>
      </c>
      <c r="ENI65" s="5" t="s">
        <v>351</v>
      </c>
      <c r="ENJ65" s="5" t="s">
        <v>89</v>
      </c>
      <c r="ENK65" s="6" t="s">
        <v>300</v>
      </c>
      <c r="ENL65" s="6" t="s">
        <v>301</v>
      </c>
      <c r="ENM65" t="s">
        <v>352</v>
      </c>
      <c r="ENN65" t="s">
        <v>303</v>
      </c>
      <c r="ENP65" t="s">
        <v>310</v>
      </c>
      <c r="ENQ65" s="5" t="s">
        <v>351</v>
      </c>
      <c r="ENR65" s="5" t="s">
        <v>89</v>
      </c>
      <c r="ENS65" s="6" t="s">
        <v>300</v>
      </c>
      <c r="ENT65" s="6" t="s">
        <v>301</v>
      </c>
      <c r="ENU65" t="s">
        <v>352</v>
      </c>
      <c r="ENV65" t="s">
        <v>303</v>
      </c>
      <c r="ENX65" t="s">
        <v>310</v>
      </c>
      <c r="ENY65" s="5" t="s">
        <v>351</v>
      </c>
      <c r="ENZ65" s="5" t="s">
        <v>89</v>
      </c>
      <c r="EOA65" s="6" t="s">
        <v>300</v>
      </c>
      <c r="EOB65" s="6" t="s">
        <v>301</v>
      </c>
      <c r="EOC65" t="s">
        <v>352</v>
      </c>
      <c r="EOD65" t="s">
        <v>303</v>
      </c>
      <c r="EOF65" t="s">
        <v>310</v>
      </c>
      <c r="EOG65" s="5" t="s">
        <v>351</v>
      </c>
      <c r="EOH65" s="5" t="s">
        <v>89</v>
      </c>
      <c r="EOI65" s="6" t="s">
        <v>300</v>
      </c>
      <c r="EOJ65" s="6" t="s">
        <v>301</v>
      </c>
      <c r="EOK65" t="s">
        <v>352</v>
      </c>
      <c r="EOL65" t="s">
        <v>303</v>
      </c>
      <c r="EON65" t="s">
        <v>310</v>
      </c>
      <c r="EOO65" s="5" t="s">
        <v>351</v>
      </c>
      <c r="EOP65" s="5" t="s">
        <v>89</v>
      </c>
      <c r="EOQ65" s="6" t="s">
        <v>300</v>
      </c>
      <c r="EOR65" s="6" t="s">
        <v>301</v>
      </c>
      <c r="EOS65" t="s">
        <v>352</v>
      </c>
      <c r="EOT65" t="s">
        <v>303</v>
      </c>
      <c r="EOV65" t="s">
        <v>310</v>
      </c>
      <c r="EOW65" s="5" t="s">
        <v>351</v>
      </c>
      <c r="EOX65" s="5" t="s">
        <v>89</v>
      </c>
      <c r="EOY65" s="6" t="s">
        <v>300</v>
      </c>
      <c r="EOZ65" s="6" t="s">
        <v>301</v>
      </c>
      <c r="EPA65" t="s">
        <v>352</v>
      </c>
      <c r="EPB65" t="s">
        <v>303</v>
      </c>
      <c r="EPD65" t="s">
        <v>310</v>
      </c>
      <c r="EPE65" s="5" t="s">
        <v>351</v>
      </c>
      <c r="EPF65" s="5" t="s">
        <v>89</v>
      </c>
      <c r="EPG65" s="6" t="s">
        <v>300</v>
      </c>
      <c r="EPH65" s="6" t="s">
        <v>301</v>
      </c>
      <c r="EPI65" t="s">
        <v>352</v>
      </c>
      <c r="EPJ65" t="s">
        <v>303</v>
      </c>
      <c r="EPL65" t="s">
        <v>310</v>
      </c>
      <c r="EPM65" s="5" t="s">
        <v>351</v>
      </c>
      <c r="EPN65" s="5" t="s">
        <v>89</v>
      </c>
      <c r="EPO65" s="6" t="s">
        <v>300</v>
      </c>
      <c r="EPP65" s="6" t="s">
        <v>301</v>
      </c>
      <c r="EPQ65" t="s">
        <v>352</v>
      </c>
      <c r="EPR65" t="s">
        <v>303</v>
      </c>
      <c r="EPT65" t="s">
        <v>310</v>
      </c>
      <c r="EPU65" s="5" t="s">
        <v>351</v>
      </c>
      <c r="EPV65" s="5" t="s">
        <v>89</v>
      </c>
      <c r="EPW65" s="6" t="s">
        <v>300</v>
      </c>
      <c r="EPX65" s="6" t="s">
        <v>301</v>
      </c>
      <c r="EPY65" t="s">
        <v>352</v>
      </c>
      <c r="EPZ65" t="s">
        <v>303</v>
      </c>
      <c r="EQB65" t="s">
        <v>310</v>
      </c>
      <c r="EQC65" s="5" t="s">
        <v>351</v>
      </c>
      <c r="EQD65" s="5" t="s">
        <v>89</v>
      </c>
      <c r="EQE65" s="6" t="s">
        <v>300</v>
      </c>
      <c r="EQF65" s="6" t="s">
        <v>301</v>
      </c>
      <c r="EQG65" t="s">
        <v>352</v>
      </c>
      <c r="EQH65" t="s">
        <v>303</v>
      </c>
      <c r="EQJ65" t="s">
        <v>310</v>
      </c>
      <c r="EQK65" s="5" t="s">
        <v>351</v>
      </c>
      <c r="EQL65" s="5" t="s">
        <v>89</v>
      </c>
      <c r="EQM65" s="6" t="s">
        <v>300</v>
      </c>
      <c r="EQN65" s="6" t="s">
        <v>301</v>
      </c>
      <c r="EQO65" t="s">
        <v>352</v>
      </c>
      <c r="EQP65" t="s">
        <v>303</v>
      </c>
      <c r="EQR65" t="s">
        <v>310</v>
      </c>
      <c r="EQS65" s="5" t="s">
        <v>351</v>
      </c>
      <c r="EQT65" s="5" t="s">
        <v>89</v>
      </c>
      <c r="EQU65" s="6" t="s">
        <v>300</v>
      </c>
      <c r="EQV65" s="6" t="s">
        <v>301</v>
      </c>
      <c r="EQW65" t="s">
        <v>352</v>
      </c>
      <c r="EQX65" t="s">
        <v>303</v>
      </c>
      <c r="EQZ65" t="s">
        <v>310</v>
      </c>
      <c r="ERA65" s="5" t="s">
        <v>351</v>
      </c>
      <c r="ERB65" s="5" t="s">
        <v>89</v>
      </c>
      <c r="ERC65" s="6" t="s">
        <v>300</v>
      </c>
      <c r="ERD65" s="6" t="s">
        <v>301</v>
      </c>
      <c r="ERE65" t="s">
        <v>352</v>
      </c>
      <c r="ERF65" t="s">
        <v>303</v>
      </c>
      <c r="ERH65" t="s">
        <v>310</v>
      </c>
      <c r="ERI65" s="5" t="s">
        <v>351</v>
      </c>
      <c r="ERJ65" s="5" t="s">
        <v>89</v>
      </c>
      <c r="ERK65" s="6" t="s">
        <v>300</v>
      </c>
      <c r="ERL65" s="6" t="s">
        <v>301</v>
      </c>
      <c r="ERM65" t="s">
        <v>352</v>
      </c>
      <c r="ERN65" t="s">
        <v>303</v>
      </c>
      <c r="ERP65" t="s">
        <v>310</v>
      </c>
      <c r="ERQ65" s="5" t="s">
        <v>351</v>
      </c>
      <c r="ERR65" s="5" t="s">
        <v>89</v>
      </c>
      <c r="ERS65" s="6" t="s">
        <v>300</v>
      </c>
      <c r="ERT65" s="6" t="s">
        <v>301</v>
      </c>
      <c r="ERU65" t="s">
        <v>352</v>
      </c>
      <c r="ERV65" t="s">
        <v>303</v>
      </c>
      <c r="ERX65" t="s">
        <v>310</v>
      </c>
      <c r="ERY65" s="5" t="s">
        <v>351</v>
      </c>
      <c r="ERZ65" s="5" t="s">
        <v>89</v>
      </c>
      <c r="ESA65" s="6" t="s">
        <v>300</v>
      </c>
      <c r="ESB65" s="6" t="s">
        <v>301</v>
      </c>
      <c r="ESC65" t="s">
        <v>352</v>
      </c>
      <c r="ESD65" t="s">
        <v>303</v>
      </c>
      <c r="ESF65" t="s">
        <v>310</v>
      </c>
      <c r="ESG65" s="5" t="s">
        <v>351</v>
      </c>
      <c r="ESH65" s="5" t="s">
        <v>89</v>
      </c>
      <c r="ESI65" s="6" t="s">
        <v>300</v>
      </c>
      <c r="ESJ65" s="6" t="s">
        <v>301</v>
      </c>
      <c r="ESK65" t="s">
        <v>352</v>
      </c>
      <c r="ESL65" t="s">
        <v>303</v>
      </c>
      <c r="ESN65" t="s">
        <v>310</v>
      </c>
      <c r="ESO65" s="5" t="s">
        <v>351</v>
      </c>
      <c r="ESP65" s="5" t="s">
        <v>89</v>
      </c>
      <c r="ESQ65" s="6" t="s">
        <v>300</v>
      </c>
      <c r="ESR65" s="6" t="s">
        <v>301</v>
      </c>
      <c r="ESS65" t="s">
        <v>352</v>
      </c>
      <c r="EST65" t="s">
        <v>303</v>
      </c>
      <c r="ESV65" t="s">
        <v>310</v>
      </c>
      <c r="ESW65" s="5" t="s">
        <v>351</v>
      </c>
      <c r="ESX65" s="5" t="s">
        <v>89</v>
      </c>
      <c r="ESY65" s="6" t="s">
        <v>300</v>
      </c>
      <c r="ESZ65" s="6" t="s">
        <v>301</v>
      </c>
      <c r="ETA65" t="s">
        <v>352</v>
      </c>
      <c r="ETB65" t="s">
        <v>303</v>
      </c>
      <c r="ETD65" t="s">
        <v>310</v>
      </c>
      <c r="ETE65" s="5" t="s">
        <v>351</v>
      </c>
      <c r="ETF65" s="5" t="s">
        <v>89</v>
      </c>
      <c r="ETG65" s="6" t="s">
        <v>300</v>
      </c>
      <c r="ETH65" s="6" t="s">
        <v>301</v>
      </c>
      <c r="ETI65" t="s">
        <v>352</v>
      </c>
      <c r="ETJ65" t="s">
        <v>303</v>
      </c>
      <c r="ETL65" t="s">
        <v>310</v>
      </c>
      <c r="ETM65" s="5" t="s">
        <v>351</v>
      </c>
      <c r="ETN65" s="5" t="s">
        <v>89</v>
      </c>
      <c r="ETO65" s="6" t="s">
        <v>300</v>
      </c>
      <c r="ETP65" s="6" t="s">
        <v>301</v>
      </c>
      <c r="ETQ65" t="s">
        <v>352</v>
      </c>
      <c r="ETR65" t="s">
        <v>303</v>
      </c>
      <c r="ETT65" t="s">
        <v>310</v>
      </c>
      <c r="ETU65" s="5" t="s">
        <v>351</v>
      </c>
      <c r="ETV65" s="5" t="s">
        <v>89</v>
      </c>
      <c r="ETW65" s="6" t="s">
        <v>300</v>
      </c>
      <c r="ETX65" s="6" t="s">
        <v>301</v>
      </c>
      <c r="ETY65" t="s">
        <v>352</v>
      </c>
      <c r="ETZ65" t="s">
        <v>303</v>
      </c>
      <c r="EUB65" t="s">
        <v>310</v>
      </c>
      <c r="EUC65" s="5" t="s">
        <v>351</v>
      </c>
      <c r="EUD65" s="5" t="s">
        <v>89</v>
      </c>
      <c r="EUE65" s="6" t="s">
        <v>300</v>
      </c>
      <c r="EUF65" s="6" t="s">
        <v>301</v>
      </c>
      <c r="EUG65" t="s">
        <v>352</v>
      </c>
      <c r="EUH65" t="s">
        <v>303</v>
      </c>
      <c r="EUJ65" t="s">
        <v>310</v>
      </c>
      <c r="EUK65" s="5" t="s">
        <v>351</v>
      </c>
      <c r="EUL65" s="5" t="s">
        <v>89</v>
      </c>
      <c r="EUM65" s="6" t="s">
        <v>300</v>
      </c>
      <c r="EUN65" s="6" t="s">
        <v>301</v>
      </c>
      <c r="EUO65" t="s">
        <v>352</v>
      </c>
      <c r="EUP65" t="s">
        <v>303</v>
      </c>
      <c r="EUR65" t="s">
        <v>310</v>
      </c>
      <c r="EUS65" s="5" t="s">
        <v>351</v>
      </c>
      <c r="EUT65" s="5" t="s">
        <v>89</v>
      </c>
      <c r="EUU65" s="6" t="s">
        <v>300</v>
      </c>
      <c r="EUV65" s="6" t="s">
        <v>301</v>
      </c>
      <c r="EUW65" t="s">
        <v>352</v>
      </c>
      <c r="EUX65" t="s">
        <v>303</v>
      </c>
      <c r="EUZ65" t="s">
        <v>310</v>
      </c>
      <c r="EVA65" s="5" t="s">
        <v>351</v>
      </c>
      <c r="EVB65" s="5" t="s">
        <v>89</v>
      </c>
      <c r="EVC65" s="6" t="s">
        <v>300</v>
      </c>
      <c r="EVD65" s="6" t="s">
        <v>301</v>
      </c>
      <c r="EVE65" t="s">
        <v>352</v>
      </c>
      <c r="EVF65" t="s">
        <v>303</v>
      </c>
      <c r="EVH65" t="s">
        <v>310</v>
      </c>
      <c r="EVI65" s="5" t="s">
        <v>351</v>
      </c>
      <c r="EVJ65" s="5" t="s">
        <v>89</v>
      </c>
      <c r="EVK65" s="6" t="s">
        <v>300</v>
      </c>
      <c r="EVL65" s="6" t="s">
        <v>301</v>
      </c>
      <c r="EVM65" t="s">
        <v>352</v>
      </c>
      <c r="EVN65" t="s">
        <v>303</v>
      </c>
      <c r="EVP65" t="s">
        <v>310</v>
      </c>
      <c r="EVQ65" s="5" t="s">
        <v>351</v>
      </c>
      <c r="EVR65" s="5" t="s">
        <v>89</v>
      </c>
      <c r="EVS65" s="6" t="s">
        <v>300</v>
      </c>
      <c r="EVT65" s="6" t="s">
        <v>301</v>
      </c>
      <c r="EVU65" t="s">
        <v>352</v>
      </c>
      <c r="EVV65" t="s">
        <v>303</v>
      </c>
      <c r="EVX65" t="s">
        <v>310</v>
      </c>
      <c r="EVY65" s="5" t="s">
        <v>351</v>
      </c>
      <c r="EVZ65" s="5" t="s">
        <v>89</v>
      </c>
      <c r="EWA65" s="6" t="s">
        <v>300</v>
      </c>
      <c r="EWB65" s="6" t="s">
        <v>301</v>
      </c>
      <c r="EWC65" t="s">
        <v>352</v>
      </c>
      <c r="EWD65" t="s">
        <v>303</v>
      </c>
      <c r="EWF65" t="s">
        <v>310</v>
      </c>
      <c r="EWG65" s="5" t="s">
        <v>351</v>
      </c>
      <c r="EWH65" s="5" t="s">
        <v>89</v>
      </c>
      <c r="EWI65" s="6" t="s">
        <v>300</v>
      </c>
      <c r="EWJ65" s="6" t="s">
        <v>301</v>
      </c>
      <c r="EWK65" t="s">
        <v>352</v>
      </c>
      <c r="EWL65" t="s">
        <v>303</v>
      </c>
      <c r="EWN65" t="s">
        <v>310</v>
      </c>
      <c r="EWO65" s="5" t="s">
        <v>351</v>
      </c>
      <c r="EWP65" s="5" t="s">
        <v>89</v>
      </c>
      <c r="EWQ65" s="6" t="s">
        <v>300</v>
      </c>
      <c r="EWR65" s="6" t="s">
        <v>301</v>
      </c>
      <c r="EWS65" t="s">
        <v>352</v>
      </c>
      <c r="EWT65" t="s">
        <v>303</v>
      </c>
      <c r="EWV65" t="s">
        <v>310</v>
      </c>
      <c r="EWW65" s="5" t="s">
        <v>351</v>
      </c>
      <c r="EWX65" s="5" t="s">
        <v>89</v>
      </c>
      <c r="EWY65" s="6" t="s">
        <v>300</v>
      </c>
      <c r="EWZ65" s="6" t="s">
        <v>301</v>
      </c>
      <c r="EXA65" t="s">
        <v>352</v>
      </c>
      <c r="EXB65" t="s">
        <v>303</v>
      </c>
      <c r="EXD65" t="s">
        <v>310</v>
      </c>
      <c r="EXE65" s="5" t="s">
        <v>351</v>
      </c>
      <c r="EXF65" s="5" t="s">
        <v>89</v>
      </c>
      <c r="EXG65" s="6" t="s">
        <v>300</v>
      </c>
      <c r="EXH65" s="6" t="s">
        <v>301</v>
      </c>
      <c r="EXI65" t="s">
        <v>352</v>
      </c>
      <c r="EXJ65" t="s">
        <v>303</v>
      </c>
      <c r="EXL65" t="s">
        <v>310</v>
      </c>
      <c r="EXM65" s="5" t="s">
        <v>351</v>
      </c>
      <c r="EXN65" s="5" t="s">
        <v>89</v>
      </c>
      <c r="EXO65" s="6" t="s">
        <v>300</v>
      </c>
      <c r="EXP65" s="6" t="s">
        <v>301</v>
      </c>
      <c r="EXQ65" t="s">
        <v>352</v>
      </c>
      <c r="EXR65" t="s">
        <v>303</v>
      </c>
      <c r="EXT65" t="s">
        <v>310</v>
      </c>
      <c r="EXU65" s="5" t="s">
        <v>351</v>
      </c>
      <c r="EXV65" s="5" t="s">
        <v>89</v>
      </c>
      <c r="EXW65" s="6" t="s">
        <v>300</v>
      </c>
      <c r="EXX65" s="6" t="s">
        <v>301</v>
      </c>
      <c r="EXY65" t="s">
        <v>352</v>
      </c>
      <c r="EXZ65" t="s">
        <v>303</v>
      </c>
      <c r="EYB65" t="s">
        <v>310</v>
      </c>
      <c r="EYC65" s="5" t="s">
        <v>351</v>
      </c>
      <c r="EYD65" s="5" t="s">
        <v>89</v>
      </c>
      <c r="EYE65" s="6" t="s">
        <v>300</v>
      </c>
      <c r="EYF65" s="6" t="s">
        <v>301</v>
      </c>
      <c r="EYG65" t="s">
        <v>352</v>
      </c>
      <c r="EYH65" t="s">
        <v>303</v>
      </c>
      <c r="EYJ65" t="s">
        <v>310</v>
      </c>
      <c r="EYK65" s="5" t="s">
        <v>351</v>
      </c>
      <c r="EYL65" s="5" t="s">
        <v>89</v>
      </c>
      <c r="EYM65" s="6" t="s">
        <v>300</v>
      </c>
      <c r="EYN65" s="6" t="s">
        <v>301</v>
      </c>
      <c r="EYO65" t="s">
        <v>352</v>
      </c>
      <c r="EYP65" t="s">
        <v>303</v>
      </c>
      <c r="EYR65" t="s">
        <v>310</v>
      </c>
      <c r="EYS65" s="5" t="s">
        <v>351</v>
      </c>
      <c r="EYT65" s="5" t="s">
        <v>89</v>
      </c>
      <c r="EYU65" s="6" t="s">
        <v>300</v>
      </c>
      <c r="EYV65" s="6" t="s">
        <v>301</v>
      </c>
      <c r="EYW65" t="s">
        <v>352</v>
      </c>
      <c r="EYX65" t="s">
        <v>303</v>
      </c>
      <c r="EYZ65" t="s">
        <v>310</v>
      </c>
      <c r="EZA65" s="5" t="s">
        <v>351</v>
      </c>
      <c r="EZB65" s="5" t="s">
        <v>89</v>
      </c>
      <c r="EZC65" s="6" t="s">
        <v>300</v>
      </c>
      <c r="EZD65" s="6" t="s">
        <v>301</v>
      </c>
      <c r="EZE65" t="s">
        <v>352</v>
      </c>
      <c r="EZF65" t="s">
        <v>303</v>
      </c>
      <c r="EZH65" t="s">
        <v>310</v>
      </c>
      <c r="EZI65" s="5" t="s">
        <v>351</v>
      </c>
      <c r="EZJ65" s="5" t="s">
        <v>89</v>
      </c>
      <c r="EZK65" s="6" t="s">
        <v>300</v>
      </c>
      <c r="EZL65" s="6" t="s">
        <v>301</v>
      </c>
      <c r="EZM65" t="s">
        <v>352</v>
      </c>
      <c r="EZN65" t="s">
        <v>303</v>
      </c>
      <c r="EZP65" t="s">
        <v>310</v>
      </c>
      <c r="EZQ65" s="5" t="s">
        <v>351</v>
      </c>
      <c r="EZR65" s="5" t="s">
        <v>89</v>
      </c>
      <c r="EZS65" s="6" t="s">
        <v>300</v>
      </c>
      <c r="EZT65" s="6" t="s">
        <v>301</v>
      </c>
      <c r="EZU65" t="s">
        <v>352</v>
      </c>
      <c r="EZV65" t="s">
        <v>303</v>
      </c>
      <c r="EZX65" t="s">
        <v>310</v>
      </c>
      <c r="EZY65" s="5" t="s">
        <v>351</v>
      </c>
      <c r="EZZ65" s="5" t="s">
        <v>89</v>
      </c>
      <c r="FAA65" s="6" t="s">
        <v>300</v>
      </c>
      <c r="FAB65" s="6" t="s">
        <v>301</v>
      </c>
      <c r="FAC65" t="s">
        <v>352</v>
      </c>
      <c r="FAD65" t="s">
        <v>303</v>
      </c>
      <c r="FAF65" t="s">
        <v>310</v>
      </c>
      <c r="FAG65" s="5" t="s">
        <v>351</v>
      </c>
      <c r="FAH65" s="5" t="s">
        <v>89</v>
      </c>
      <c r="FAI65" s="6" t="s">
        <v>300</v>
      </c>
      <c r="FAJ65" s="6" t="s">
        <v>301</v>
      </c>
      <c r="FAK65" t="s">
        <v>352</v>
      </c>
      <c r="FAL65" t="s">
        <v>303</v>
      </c>
      <c r="FAN65" t="s">
        <v>310</v>
      </c>
      <c r="FAO65" s="5" t="s">
        <v>351</v>
      </c>
      <c r="FAP65" s="5" t="s">
        <v>89</v>
      </c>
      <c r="FAQ65" s="6" t="s">
        <v>300</v>
      </c>
      <c r="FAR65" s="6" t="s">
        <v>301</v>
      </c>
      <c r="FAS65" t="s">
        <v>352</v>
      </c>
      <c r="FAT65" t="s">
        <v>303</v>
      </c>
      <c r="FAV65" t="s">
        <v>310</v>
      </c>
      <c r="FAW65" s="5" t="s">
        <v>351</v>
      </c>
      <c r="FAX65" s="5" t="s">
        <v>89</v>
      </c>
      <c r="FAY65" s="6" t="s">
        <v>300</v>
      </c>
      <c r="FAZ65" s="6" t="s">
        <v>301</v>
      </c>
      <c r="FBA65" t="s">
        <v>352</v>
      </c>
      <c r="FBB65" t="s">
        <v>303</v>
      </c>
      <c r="FBD65" t="s">
        <v>310</v>
      </c>
      <c r="FBE65" s="5" t="s">
        <v>351</v>
      </c>
      <c r="FBF65" s="5" t="s">
        <v>89</v>
      </c>
      <c r="FBG65" s="6" t="s">
        <v>300</v>
      </c>
      <c r="FBH65" s="6" t="s">
        <v>301</v>
      </c>
      <c r="FBI65" t="s">
        <v>352</v>
      </c>
      <c r="FBJ65" t="s">
        <v>303</v>
      </c>
      <c r="FBL65" t="s">
        <v>310</v>
      </c>
      <c r="FBM65" s="5" t="s">
        <v>351</v>
      </c>
      <c r="FBN65" s="5" t="s">
        <v>89</v>
      </c>
      <c r="FBO65" s="6" t="s">
        <v>300</v>
      </c>
      <c r="FBP65" s="6" t="s">
        <v>301</v>
      </c>
      <c r="FBQ65" t="s">
        <v>352</v>
      </c>
      <c r="FBR65" t="s">
        <v>303</v>
      </c>
      <c r="FBT65" t="s">
        <v>310</v>
      </c>
      <c r="FBU65" s="5" t="s">
        <v>351</v>
      </c>
      <c r="FBV65" s="5" t="s">
        <v>89</v>
      </c>
      <c r="FBW65" s="6" t="s">
        <v>300</v>
      </c>
      <c r="FBX65" s="6" t="s">
        <v>301</v>
      </c>
      <c r="FBY65" t="s">
        <v>352</v>
      </c>
      <c r="FBZ65" t="s">
        <v>303</v>
      </c>
      <c r="FCB65" t="s">
        <v>310</v>
      </c>
      <c r="FCC65" s="5" t="s">
        <v>351</v>
      </c>
      <c r="FCD65" s="5" t="s">
        <v>89</v>
      </c>
      <c r="FCE65" s="6" t="s">
        <v>300</v>
      </c>
      <c r="FCF65" s="6" t="s">
        <v>301</v>
      </c>
      <c r="FCG65" t="s">
        <v>352</v>
      </c>
      <c r="FCH65" t="s">
        <v>303</v>
      </c>
      <c r="FCJ65" t="s">
        <v>310</v>
      </c>
      <c r="FCK65" s="5" t="s">
        <v>351</v>
      </c>
      <c r="FCL65" s="5" t="s">
        <v>89</v>
      </c>
      <c r="FCM65" s="6" t="s">
        <v>300</v>
      </c>
      <c r="FCN65" s="6" t="s">
        <v>301</v>
      </c>
      <c r="FCO65" t="s">
        <v>352</v>
      </c>
      <c r="FCP65" t="s">
        <v>303</v>
      </c>
      <c r="FCR65" t="s">
        <v>310</v>
      </c>
      <c r="FCS65" s="5" t="s">
        <v>351</v>
      </c>
      <c r="FCT65" s="5" t="s">
        <v>89</v>
      </c>
      <c r="FCU65" s="6" t="s">
        <v>300</v>
      </c>
      <c r="FCV65" s="6" t="s">
        <v>301</v>
      </c>
      <c r="FCW65" t="s">
        <v>352</v>
      </c>
      <c r="FCX65" t="s">
        <v>303</v>
      </c>
      <c r="FCZ65" t="s">
        <v>310</v>
      </c>
      <c r="FDA65" s="5" t="s">
        <v>351</v>
      </c>
      <c r="FDB65" s="5" t="s">
        <v>89</v>
      </c>
      <c r="FDC65" s="6" t="s">
        <v>300</v>
      </c>
      <c r="FDD65" s="6" t="s">
        <v>301</v>
      </c>
      <c r="FDE65" t="s">
        <v>352</v>
      </c>
      <c r="FDF65" t="s">
        <v>303</v>
      </c>
      <c r="FDH65" t="s">
        <v>310</v>
      </c>
      <c r="FDI65" s="5" t="s">
        <v>351</v>
      </c>
      <c r="FDJ65" s="5" t="s">
        <v>89</v>
      </c>
      <c r="FDK65" s="6" t="s">
        <v>300</v>
      </c>
      <c r="FDL65" s="6" t="s">
        <v>301</v>
      </c>
      <c r="FDM65" t="s">
        <v>352</v>
      </c>
      <c r="FDN65" t="s">
        <v>303</v>
      </c>
      <c r="FDP65" t="s">
        <v>310</v>
      </c>
      <c r="FDQ65" s="5" t="s">
        <v>351</v>
      </c>
      <c r="FDR65" s="5" t="s">
        <v>89</v>
      </c>
      <c r="FDS65" s="6" t="s">
        <v>300</v>
      </c>
      <c r="FDT65" s="6" t="s">
        <v>301</v>
      </c>
      <c r="FDU65" t="s">
        <v>352</v>
      </c>
      <c r="FDV65" t="s">
        <v>303</v>
      </c>
      <c r="FDX65" t="s">
        <v>310</v>
      </c>
      <c r="FDY65" s="5" t="s">
        <v>351</v>
      </c>
      <c r="FDZ65" s="5" t="s">
        <v>89</v>
      </c>
      <c r="FEA65" s="6" t="s">
        <v>300</v>
      </c>
      <c r="FEB65" s="6" t="s">
        <v>301</v>
      </c>
      <c r="FEC65" t="s">
        <v>352</v>
      </c>
      <c r="FED65" t="s">
        <v>303</v>
      </c>
      <c r="FEF65" t="s">
        <v>310</v>
      </c>
      <c r="FEG65" s="5" t="s">
        <v>351</v>
      </c>
      <c r="FEH65" s="5" t="s">
        <v>89</v>
      </c>
      <c r="FEI65" s="6" t="s">
        <v>300</v>
      </c>
      <c r="FEJ65" s="6" t="s">
        <v>301</v>
      </c>
      <c r="FEK65" t="s">
        <v>352</v>
      </c>
      <c r="FEL65" t="s">
        <v>303</v>
      </c>
      <c r="FEN65" t="s">
        <v>310</v>
      </c>
      <c r="FEO65" s="5" t="s">
        <v>351</v>
      </c>
      <c r="FEP65" s="5" t="s">
        <v>89</v>
      </c>
      <c r="FEQ65" s="6" t="s">
        <v>300</v>
      </c>
      <c r="FER65" s="6" t="s">
        <v>301</v>
      </c>
      <c r="FES65" t="s">
        <v>352</v>
      </c>
      <c r="FET65" t="s">
        <v>303</v>
      </c>
      <c r="FEV65" t="s">
        <v>310</v>
      </c>
      <c r="FEW65" s="5" t="s">
        <v>351</v>
      </c>
      <c r="FEX65" s="5" t="s">
        <v>89</v>
      </c>
      <c r="FEY65" s="6" t="s">
        <v>300</v>
      </c>
      <c r="FEZ65" s="6" t="s">
        <v>301</v>
      </c>
      <c r="FFA65" t="s">
        <v>352</v>
      </c>
      <c r="FFB65" t="s">
        <v>303</v>
      </c>
      <c r="FFD65" t="s">
        <v>310</v>
      </c>
      <c r="FFE65" s="5" t="s">
        <v>351</v>
      </c>
      <c r="FFF65" s="5" t="s">
        <v>89</v>
      </c>
      <c r="FFG65" s="6" t="s">
        <v>300</v>
      </c>
      <c r="FFH65" s="6" t="s">
        <v>301</v>
      </c>
      <c r="FFI65" t="s">
        <v>352</v>
      </c>
      <c r="FFJ65" t="s">
        <v>303</v>
      </c>
      <c r="FFL65" t="s">
        <v>310</v>
      </c>
      <c r="FFM65" s="5" t="s">
        <v>351</v>
      </c>
      <c r="FFN65" s="5" t="s">
        <v>89</v>
      </c>
      <c r="FFO65" s="6" t="s">
        <v>300</v>
      </c>
      <c r="FFP65" s="6" t="s">
        <v>301</v>
      </c>
      <c r="FFQ65" t="s">
        <v>352</v>
      </c>
      <c r="FFR65" t="s">
        <v>303</v>
      </c>
      <c r="FFT65" t="s">
        <v>310</v>
      </c>
      <c r="FFU65" s="5" t="s">
        <v>351</v>
      </c>
      <c r="FFV65" s="5" t="s">
        <v>89</v>
      </c>
      <c r="FFW65" s="6" t="s">
        <v>300</v>
      </c>
      <c r="FFX65" s="6" t="s">
        <v>301</v>
      </c>
      <c r="FFY65" t="s">
        <v>352</v>
      </c>
      <c r="FFZ65" t="s">
        <v>303</v>
      </c>
      <c r="FGB65" t="s">
        <v>310</v>
      </c>
      <c r="FGC65" s="5" t="s">
        <v>351</v>
      </c>
      <c r="FGD65" s="5" t="s">
        <v>89</v>
      </c>
      <c r="FGE65" s="6" t="s">
        <v>300</v>
      </c>
      <c r="FGF65" s="6" t="s">
        <v>301</v>
      </c>
      <c r="FGG65" t="s">
        <v>352</v>
      </c>
      <c r="FGH65" t="s">
        <v>303</v>
      </c>
      <c r="FGJ65" t="s">
        <v>310</v>
      </c>
      <c r="FGK65" s="5" t="s">
        <v>351</v>
      </c>
      <c r="FGL65" s="5" t="s">
        <v>89</v>
      </c>
      <c r="FGM65" s="6" t="s">
        <v>300</v>
      </c>
      <c r="FGN65" s="6" t="s">
        <v>301</v>
      </c>
      <c r="FGO65" t="s">
        <v>352</v>
      </c>
      <c r="FGP65" t="s">
        <v>303</v>
      </c>
      <c r="FGR65" t="s">
        <v>310</v>
      </c>
      <c r="FGS65" s="5" t="s">
        <v>351</v>
      </c>
      <c r="FGT65" s="5" t="s">
        <v>89</v>
      </c>
      <c r="FGU65" s="6" t="s">
        <v>300</v>
      </c>
      <c r="FGV65" s="6" t="s">
        <v>301</v>
      </c>
      <c r="FGW65" t="s">
        <v>352</v>
      </c>
      <c r="FGX65" t="s">
        <v>303</v>
      </c>
      <c r="FGZ65" t="s">
        <v>310</v>
      </c>
      <c r="FHA65" s="5" t="s">
        <v>351</v>
      </c>
      <c r="FHB65" s="5" t="s">
        <v>89</v>
      </c>
      <c r="FHC65" s="6" t="s">
        <v>300</v>
      </c>
      <c r="FHD65" s="6" t="s">
        <v>301</v>
      </c>
      <c r="FHE65" t="s">
        <v>352</v>
      </c>
      <c r="FHF65" t="s">
        <v>303</v>
      </c>
      <c r="FHH65" t="s">
        <v>310</v>
      </c>
      <c r="FHI65" s="5" t="s">
        <v>351</v>
      </c>
      <c r="FHJ65" s="5" t="s">
        <v>89</v>
      </c>
      <c r="FHK65" s="6" t="s">
        <v>300</v>
      </c>
      <c r="FHL65" s="6" t="s">
        <v>301</v>
      </c>
      <c r="FHM65" t="s">
        <v>352</v>
      </c>
      <c r="FHN65" t="s">
        <v>303</v>
      </c>
      <c r="FHP65" t="s">
        <v>310</v>
      </c>
      <c r="FHQ65" s="5" t="s">
        <v>351</v>
      </c>
      <c r="FHR65" s="5" t="s">
        <v>89</v>
      </c>
      <c r="FHS65" s="6" t="s">
        <v>300</v>
      </c>
      <c r="FHT65" s="6" t="s">
        <v>301</v>
      </c>
      <c r="FHU65" t="s">
        <v>352</v>
      </c>
      <c r="FHV65" t="s">
        <v>303</v>
      </c>
      <c r="FHX65" t="s">
        <v>310</v>
      </c>
      <c r="FHY65" s="5" t="s">
        <v>351</v>
      </c>
      <c r="FHZ65" s="5" t="s">
        <v>89</v>
      </c>
      <c r="FIA65" s="6" t="s">
        <v>300</v>
      </c>
      <c r="FIB65" s="6" t="s">
        <v>301</v>
      </c>
      <c r="FIC65" t="s">
        <v>352</v>
      </c>
      <c r="FID65" t="s">
        <v>303</v>
      </c>
      <c r="FIF65" t="s">
        <v>310</v>
      </c>
      <c r="FIG65" s="5" t="s">
        <v>351</v>
      </c>
      <c r="FIH65" s="5" t="s">
        <v>89</v>
      </c>
      <c r="FII65" s="6" t="s">
        <v>300</v>
      </c>
      <c r="FIJ65" s="6" t="s">
        <v>301</v>
      </c>
      <c r="FIK65" t="s">
        <v>352</v>
      </c>
      <c r="FIL65" t="s">
        <v>303</v>
      </c>
      <c r="FIN65" t="s">
        <v>310</v>
      </c>
      <c r="FIO65" s="5" t="s">
        <v>351</v>
      </c>
      <c r="FIP65" s="5" t="s">
        <v>89</v>
      </c>
      <c r="FIQ65" s="6" t="s">
        <v>300</v>
      </c>
      <c r="FIR65" s="6" t="s">
        <v>301</v>
      </c>
      <c r="FIS65" t="s">
        <v>352</v>
      </c>
      <c r="FIT65" t="s">
        <v>303</v>
      </c>
      <c r="FIV65" t="s">
        <v>310</v>
      </c>
      <c r="FIW65" s="5" t="s">
        <v>351</v>
      </c>
      <c r="FIX65" s="5" t="s">
        <v>89</v>
      </c>
      <c r="FIY65" s="6" t="s">
        <v>300</v>
      </c>
      <c r="FIZ65" s="6" t="s">
        <v>301</v>
      </c>
      <c r="FJA65" t="s">
        <v>352</v>
      </c>
      <c r="FJB65" t="s">
        <v>303</v>
      </c>
      <c r="FJD65" t="s">
        <v>310</v>
      </c>
      <c r="FJE65" s="5" t="s">
        <v>351</v>
      </c>
      <c r="FJF65" s="5" t="s">
        <v>89</v>
      </c>
      <c r="FJG65" s="6" t="s">
        <v>300</v>
      </c>
      <c r="FJH65" s="6" t="s">
        <v>301</v>
      </c>
      <c r="FJI65" t="s">
        <v>352</v>
      </c>
      <c r="FJJ65" t="s">
        <v>303</v>
      </c>
      <c r="FJL65" t="s">
        <v>310</v>
      </c>
      <c r="FJM65" s="5" t="s">
        <v>351</v>
      </c>
      <c r="FJN65" s="5" t="s">
        <v>89</v>
      </c>
      <c r="FJO65" s="6" t="s">
        <v>300</v>
      </c>
      <c r="FJP65" s="6" t="s">
        <v>301</v>
      </c>
      <c r="FJQ65" t="s">
        <v>352</v>
      </c>
      <c r="FJR65" t="s">
        <v>303</v>
      </c>
      <c r="FJT65" t="s">
        <v>310</v>
      </c>
      <c r="FJU65" s="5" t="s">
        <v>351</v>
      </c>
      <c r="FJV65" s="5" t="s">
        <v>89</v>
      </c>
      <c r="FJW65" s="6" t="s">
        <v>300</v>
      </c>
      <c r="FJX65" s="6" t="s">
        <v>301</v>
      </c>
      <c r="FJY65" t="s">
        <v>352</v>
      </c>
      <c r="FJZ65" t="s">
        <v>303</v>
      </c>
      <c r="FKB65" t="s">
        <v>310</v>
      </c>
      <c r="FKC65" s="5" t="s">
        <v>351</v>
      </c>
      <c r="FKD65" s="5" t="s">
        <v>89</v>
      </c>
      <c r="FKE65" s="6" t="s">
        <v>300</v>
      </c>
      <c r="FKF65" s="6" t="s">
        <v>301</v>
      </c>
      <c r="FKG65" t="s">
        <v>352</v>
      </c>
      <c r="FKH65" t="s">
        <v>303</v>
      </c>
      <c r="FKJ65" t="s">
        <v>310</v>
      </c>
      <c r="FKK65" s="5" t="s">
        <v>351</v>
      </c>
      <c r="FKL65" s="5" t="s">
        <v>89</v>
      </c>
      <c r="FKM65" s="6" t="s">
        <v>300</v>
      </c>
      <c r="FKN65" s="6" t="s">
        <v>301</v>
      </c>
      <c r="FKO65" t="s">
        <v>352</v>
      </c>
      <c r="FKP65" t="s">
        <v>303</v>
      </c>
      <c r="FKR65" t="s">
        <v>310</v>
      </c>
      <c r="FKS65" s="5" t="s">
        <v>351</v>
      </c>
      <c r="FKT65" s="5" t="s">
        <v>89</v>
      </c>
      <c r="FKU65" s="6" t="s">
        <v>300</v>
      </c>
      <c r="FKV65" s="6" t="s">
        <v>301</v>
      </c>
      <c r="FKW65" t="s">
        <v>352</v>
      </c>
      <c r="FKX65" t="s">
        <v>303</v>
      </c>
      <c r="FKZ65" t="s">
        <v>310</v>
      </c>
      <c r="FLA65" s="5" t="s">
        <v>351</v>
      </c>
      <c r="FLB65" s="5" t="s">
        <v>89</v>
      </c>
      <c r="FLC65" s="6" t="s">
        <v>300</v>
      </c>
      <c r="FLD65" s="6" t="s">
        <v>301</v>
      </c>
      <c r="FLE65" t="s">
        <v>352</v>
      </c>
      <c r="FLF65" t="s">
        <v>303</v>
      </c>
      <c r="FLH65" t="s">
        <v>310</v>
      </c>
      <c r="FLI65" s="5" t="s">
        <v>351</v>
      </c>
      <c r="FLJ65" s="5" t="s">
        <v>89</v>
      </c>
      <c r="FLK65" s="6" t="s">
        <v>300</v>
      </c>
      <c r="FLL65" s="6" t="s">
        <v>301</v>
      </c>
      <c r="FLM65" t="s">
        <v>352</v>
      </c>
      <c r="FLN65" t="s">
        <v>303</v>
      </c>
      <c r="FLP65" t="s">
        <v>310</v>
      </c>
      <c r="FLQ65" s="5" t="s">
        <v>351</v>
      </c>
      <c r="FLR65" s="5" t="s">
        <v>89</v>
      </c>
      <c r="FLS65" s="6" t="s">
        <v>300</v>
      </c>
      <c r="FLT65" s="6" t="s">
        <v>301</v>
      </c>
      <c r="FLU65" t="s">
        <v>352</v>
      </c>
      <c r="FLV65" t="s">
        <v>303</v>
      </c>
      <c r="FLX65" t="s">
        <v>310</v>
      </c>
      <c r="FLY65" s="5" t="s">
        <v>351</v>
      </c>
      <c r="FLZ65" s="5" t="s">
        <v>89</v>
      </c>
      <c r="FMA65" s="6" t="s">
        <v>300</v>
      </c>
      <c r="FMB65" s="6" t="s">
        <v>301</v>
      </c>
      <c r="FMC65" t="s">
        <v>352</v>
      </c>
      <c r="FMD65" t="s">
        <v>303</v>
      </c>
      <c r="FMF65" t="s">
        <v>310</v>
      </c>
      <c r="FMG65" s="5" t="s">
        <v>351</v>
      </c>
      <c r="FMH65" s="5" t="s">
        <v>89</v>
      </c>
      <c r="FMI65" s="6" t="s">
        <v>300</v>
      </c>
      <c r="FMJ65" s="6" t="s">
        <v>301</v>
      </c>
      <c r="FMK65" t="s">
        <v>352</v>
      </c>
      <c r="FML65" t="s">
        <v>303</v>
      </c>
      <c r="FMN65" t="s">
        <v>310</v>
      </c>
      <c r="FMO65" s="5" t="s">
        <v>351</v>
      </c>
      <c r="FMP65" s="5" t="s">
        <v>89</v>
      </c>
      <c r="FMQ65" s="6" t="s">
        <v>300</v>
      </c>
      <c r="FMR65" s="6" t="s">
        <v>301</v>
      </c>
      <c r="FMS65" t="s">
        <v>352</v>
      </c>
      <c r="FMT65" t="s">
        <v>303</v>
      </c>
      <c r="FMV65" t="s">
        <v>310</v>
      </c>
      <c r="FMW65" s="5" t="s">
        <v>351</v>
      </c>
      <c r="FMX65" s="5" t="s">
        <v>89</v>
      </c>
      <c r="FMY65" s="6" t="s">
        <v>300</v>
      </c>
      <c r="FMZ65" s="6" t="s">
        <v>301</v>
      </c>
      <c r="FNA65" t="s">
        <v>352</v>
      </c>
      <c r="FNB65" t="s">
        <v>303</v>
      </c>
      <c r="FND65" t="s">
        <v>310</v>
      </c>
      <c r="FNE65" s="5" t="s">
        <v>351</v>
      </c>
      <c r="FNF65" s="5" t="s">
        <v>89</v>
      </c>
      <c r="FNG65" s="6" t="s">
        <v>300</v>
      </c>
      <c r="FNH65" s="6" t="s">
        <v>301</v>
      </c>
      <c r="FNI65" t="s">
        <v>352</v>
      </c>
      <c r="FNJ65" t="s">
        <v>303</v>
      </c>
      <c r="FNL65" t="s">
        <v>310</v>
      </c>
      <c r="FNM65" s="5" t="s">
        <v>351</v>
      </c>
      <c r="FNN65" s="5" t="s">
        <v>89</v>
      </c>
      <c r="FNO65" s="6" t="s">
        <v>300</v>
      </c>
      <c r="FNP65" s="6" t="s">
        <v>301</v>
      </c>
      <c r="FNQ65" t="s">
        <v>352</v>
      </c>
      <c r="FNR65" t="s">
        <v>303</v>
      </c>
      <c r="FNT65" t="s">
        <v>310</v>
      </c>
      <c r="FNU65" s="5" t="s">
        <v>351</v>
      </c>
      <c r="FNV65" s="5" t="s">
        <v>89</v>
      </c>
      <c r="FNW65" s="6" t="s">
        <v>300</v>
      </c>
      <c r="FNX65" s="6" t="s">
        <v>301</v>
      </c>
      <c r="FNY65" t="s">
        <v>352</v>
      </c>
      <c r="FNZ65" t="s">
        <v>303</v>
      </c>
      <c r="FOB65" t="s">
        <v>310</v>
      </c>
      <c r="FOC65" s="5" t="s">
        <v>351</v>
      </c>
      <c r="FOD65" s="5" t="s">
        <v>89</v>
      </c>
      <c r="FOE65" s="6" t="s">
        <v>300</v>
      </c>
      <c r="FOF65" s="6" t="s">
        <v>301</v>
      </c>
      <c r="FOG65" t="s">
        <v>352</v>
      </c>
      <c r="FOH65" t="s">
        <v>303</v>
      </c>
      <c r="FOJ65" t="s">
        <v>310</v>
      </c>
      <c r="FOK65" s="5" t="s">
        <v>351</v>
      </c>
      <c r="FOL65" s="5" t="s">
        <v>89</v>
      </c>
      <c r="FOM65" s="6" t="s">
        <v>300</v>
      </c>
      <c r="FON65" s="6" t="s">
        <v>301</v>
      </c>
      <c r="FOO65" t="s">
        <v>352</v>
      </c>
      <c r="FOP65" t="s">
        <v>303</v>
      </c>
      <c r="FOR65" t="s">
        <v>310</v>
      </c>
      <c r="FOS65" s="5" t="s">
        <v>351</v>
      </c>
      <c r="FOT65" s="5" t="s">
        <v>89</v>
      </c>
      <c r="FOU65" s="6" t="s">
        <v>300</v>
      </c>
      <c r="FOV65" s="6" t="s">
        <v>301</v>
      </c>
      <c r="FOW65" t="s">
        <v>352</v>
      </c>
      <c r="FOX65" t="s">
        <v>303</v>
      </c>
      <c r="FOZ65" t="s">
        <v>310</v>
      </c>
      <c r="FPA65" s="5" t="s">
        <v>351</v>
      </c>
      <c r="FPB65" s="5" t="s">
        <v>89</v>
      </c>
      <c r="FPC65" s="6" t="s">
        <v>300</v>
      </c>
      <c r="FPD65" s="6" t="s">
        <v>301</v>
      </c>
      <c r="FPE65" t="s">
        <v>352</v>
      </c>
      <c r="FPF65" t="s">
        <v>303</v>
      </c>
      <c r="FPH65" t="s">
        <v>310</v>
      </c>
      <c r="FPI65" s="5" t="s">
        <v>351</v>
      </c>
      <c r="FPJ65" s="5" t="s">
        <v>89</v>
      </c>
      <c r="FPK65" s="6" t="s">
        <v>300</v>
      </c>
      <c r="FPL65" s="6" t="s">
        <v>301</v>
      </c>
      <c r="FPM65" t="s">
        <v>352</v>
      </c>
      <c r="FPN65" t="s">
        <v>303</v>
      </c>
      <c r="FPP65" t="s">
        <v>310</v>
      </c>
      <c r="FPQ65" s="5" t="s">
        <v>351</v>
      </c>
      <c r="FPR65" s="5" t="s">
        <v>89</v>
      </c>
      <c r="FPS65" s="6" t="s">
        <v>300</v>
      </c>
      <c r="FPT65" s="6" t="s">
        <v>301</v>
      </c>
      <c r="FPU65" t="s">
        <v>352</v>
      </c>
      <c r="FPV65" t="s">
        <v>303</v>
      </c>
      <c r="FPX65" t="s">
        <v>310</v>
      </c>
      <c r="FPY65" s="5" t="s">
        <v>351</v>
      </c>
      <c r="FPZ65" s="5" t="s">
        <v>89</v>
      </c>
      <c r="FQA65" s="6" t="s">
        <v>300</v>
      </c>
      <c r="FQB65" s="6" t="s">
        <v>301</v>
      </c>
      <c r="FQC65" t="s">
        <v>352</v>
      </c>
      <c r="FQD65" t="s">
        <v>303</v>
      </c>
      <c r="FQF65" t="s">
        <v>310</v>
      </c>
      <c r="FQG65" s="5" t="s">
        <v>351</v>
      </c>
      <c r="FQH65" s="5" t="s">
        <v>89</v>
      </c>
      <c r="FQI65" s="6" t="s">
        <v>300</v>
      </c>
      <c r="FQJ65" s="6" t="s">
        <v>301</v>
      </c>
      <c r="FQK65" t="s">
        <v>352</v>
      </c>
      <c r="FQL65" t="s">
        <v>303</v>
      </c>
      <c r="FQN65" t="s">
        <v>310</v>
      </c>
      <c r="FQO65" s="5" t="s">
        <v>351</v>
      </c>
      <c r="FQP65" s="5" t="s">
        <v>89</v>
      </c>
      <c r="FQQ65" s="6" t="s">
        <v>300</v>
      </c>
      <c r="FQR65" s="6" t="s">
        <v>301</v>
      </c>
      <c r="FQS65" t="s">
        <v>352</v>
      </c>
      <c r="FQT65" t="s">
        <v>303</v>
      </c>
      <c r="FQV65" t="s">
        <v>310</v>
      </c>
      <c r="FQW65" s="5" t="s">
        <v>351</v>
      </c>
      <c r="FQX65" s="5" t="s">
        <v>89</v>
      </c>
      <c r="FQY65" s="6" t="s">
        <v>300</v>
      </c>
      <c r="FQZ65" s="6" t="s">
        <v>301</v>
      </c>
      <c r="FRA65" t="s">
        <v>352</v>
      </c>
      <c r="FRB65" t="s">
        <v>303</v>
      </c>
      <c r="FRD65" t="s">
        <v>310</v>
      </c>
      <c r="FRE65" s="5" t="s">
        <v>351</v>
      </c>
      <c r="FRF65" s="5" t="s">
        <v>89</v>
      </c>
      <c r="FRG65" s="6" t="s">
        <v>300</v>
      </c>
      <c r="FRH65" s="6" t="s">
        <v>301</v>
      </c>
      <c r="FRI65" t="s">
        <v>352</v>
      </c>
      <c r="FRJ65" t="s">
        <v>303</v>
      </c>
      <c r="FRL65" t="s">
        <v>310</v>
      </c>
      <c r="FRM65" s="5" t="s">
        <v>351</v>
      </c>
      <c r="FRN65" s="5" t="s">
        <v>89</v>
      </c>
      <c r="FRO65" s="6" t="s">
        <v>300</v>
      </c>
      <c r="FRP65" s="6" t="s">
        <v>301</v>
      </c>
      <c r="FRQ65" t="s">
        <v>352</v>
      </c>
      <c r="FRR65" t="s">
        <v>303</v>
      </c>
      <c r="FRT65" t="s">
        <v>310</v>
      </c>
      <c r="FRU65" s="5" t="s">
        <v>351</v>
      </c>
      <c r="FRV65" s="5" t="s">
        <v>89</v>
      </c>
      <c r="FRW65" s="6" t="s">
        <v>300</v>
      </c>
      <c r="FRX65" s="6" t="s">
        <v>301</v>
      </c>
      <c r="FRY65" t="s">
        <v>352</v>
      </c>
      <c r="FRZ65" t="s">
        <v>303</v>
      </c>
      <c r="FSB65" t="s">
        <v>310</v>
      </c>
      <c r="FSC65" s="5" t="s">
        <v>351</v>
      </c>
      <c r="FSD65" s="5" t="s">
        <v>89</v>
      </c>
      <c r="FSE65" s="6" t="s">
        <v>300</v>
      </c>
      <c r="FSF65" s="6" t="s">
        <v>301</v>
      </c>
      <c r="FSG65" t="s">
        <v>352</v>
      </c>
      <c r="FSH65" t="s">
        <v>303</v>
      </c>
      <c r="FSJ65" t="s">
        <v>310</v>
      </c>
      <c r="FSK65" s="5" t="s">
        <v>351</v>
      </c>
      <c r="FSL65" s="5" t="s">
        <v>89</v>
      </c>
      <c r="FSM65" s="6" t="s">
        <v>300</v>
      </c>
      <c r="FSN65" s="6" t="s">
        <v>301</v>
      </c>
      <c r="FSO65" t="s">
        <v>352</v>
      </c>
      <c r="FSP65" t="s">
        <v>303</v>
      </c>
      <c r="FSR65" t="s">
        <v>310</v>
      </c>
      <c r="FSS65" s="5" t="s">
        <v>351</v>
      </c>
      <c r="FST65" s="5" t="s">
        <v>89</v>
      </c>
      <c r="FSU65" s="6" t="s">
        <v>300</v>
      </c>
      <c r="FSV65" s="6" t="s">
        <v>301</v>
      </c>
      <c r="FSW65" t="s">
        <v>352</v>
      </c>
      <c r="FSX65" t="s">
        <v>303</v>
      </c>
      <c r="FSZ65" t="s">
        <v>310</v>
      </c>
      <c r="FTA65" s="5" t="s">
        <v>351</v>
      </c>
      <c r="FTB65" s="5" t="s">
        <v>89</v>
      </c>
      <c r="FTC65" s="6" t="s">
        <v>300</v>
      </c>
      <c r="FTD65" s="6" t="s">
        <v>301</v>
      </c>
      <c r="FTE65" t="s">
        <v>352</v>
      </c>
      <c r="FTF65" t="s">
        <v>303</v>
      </c>
      <c r="FTH65" t="s">
        <v>310</v>
      </c>
      <c r="FTI65" s="5" t="s">
        <v>351</v>
      </c>
      <c r="FTJ65" s="5" t="s">
        <v>89</v>
      </c>
      <c r="FTK65" s="6" t="s">
        <v>300</v>
      </c>
      <c r="FTL65" s="6" t="s">
        <v>301</v>
      </c>
      <c r="FTM65" t="s">
        <v>352</v>
      </c>
      <c r="FTN65" t="s">
        <v>303</v>
      </c>
      <c r="FTP65" t="s">
        <v>310</v>
      </c>
      <c r="FTQ65" s="5" t="s">
        <v>351</v>
      </c>
      <c r="FTR65" s="5" t="s">
        <v>89</v>
      </c>
      <c r="FTS65" s="6" t="s">
        <v>300</v>
      </c>
      <c r="FTT65" s="6" t="s">
        <v>301</v>
      </c>
      <c r="FTU65" t="s">
        <v>352</v>
      </c>
      <c r="FTV65" t="s">
        <v>303</v>
      </c>
      <c r="FTX65" t="s">
        <v>310</v>
      </c>
      <c r="FTY65" s="5" t="s">
        <v>351</v>
      </c>
      <c r="FTZ65" s="5" t="s">
        <v>89</v>
      </c>
      <c r="FUA65" s="6" t="s">
        <v>300</v>
      </c>
      <c r="FUB65" s="6" t="s">
        <v>301</v>
      </c>
      <c r="FUC65" t="s">
        <v>352</v>
      </c>
      <c r="FUD65" t="s">
        <v>303</v>
      </c>
      <c r="FUF65" t="s">
        <v>310</v>
      </c>
      <c r="FUG65" s="5" t="s">
        <v>351</v>
      </c>
      <c r="FUH65" s="5" t="s">
        <v>89</v>
      </c>
      <c r="FUI65" s="6" t="s">
        <v>300</v>
      </c>
      <c r="FUJ65" s="6" t="s">
        <v>301</v>
      </c>
      <c r="FUK65" t="s">
        <v>352</v>
      </c>
      <c r="FUL65" t="s">
        <v>303</v>
      </c>
      <c r="FUN65" t="s">
        <v>310</v>
      </c>
      <c r="FUO65" s="5" t="s">
        <v>351</v>
      </c>
      <c r="FUP65" s="5" t="s">
        <v>89</v>
      </c>
      <c r="FUQ65" s="6" t="s">
        <v>300</v>
      </c>
      <c r="FUR65" s="6" t="s">
        <v>301</v>
      </c>
      <c r="FUS65" t="s">
        <v>352</v>
      </c>
      <c r="FUT65" t="s">
        <v>303</v>
      </c>
      <c r="FUV65" t="s">
        <v>310</v>
      </c>
      <c r="FUW65" s="5" t="s">
        <v>351</v>
      </c>
      <c r="FUX65" s="5" t="s">
        <v>89</v>
      </c>
      <c r="FUY65" s="6" t="s">
        <v>300</v>
      </c>
      <c r="FUZ65" s="6" t="s">
        <v>301</v>
      </c>
      <c r="FVA65" t="s">
        <v>352</v>
      </c>
      <c r="FVB65" t="s">
        <v>303</v>
      </c>
      <c r="FVD65" t="s">
        <v>310</v>
      </c>
      <c r="FVE65" s="5" t="s">
        <v>351</v>
      </c>
      <c r="FVF65" s="5" t="s">
        <v>89</v>
      </c>
      <c r="FVG65" s="6" t="s">
        <v>300</v>
      </c>
      <c r="FVH65" s="6" t="s">
        <v>301</v>
      </c>
      <c r="FVI65" t="s">
        <v>352</v>
      </c>
      <c r="FVJ65" t="s">
        <v>303</v>
      </c>
      <c r="FVL65" t="s">
        <v>310</v>
      </c>
      <c r="FVM65" s="5" t="s">
        <v>351</v>
      </c>
      <c r="FVN65" s="5" t="s">
        <v>89</v>
      </c>
      <c r="FVO65" s="6" t="s">
        <v>300</v>
      </c>
      <c r="FVP65" s="6" t="s">
        <v>301</v>
      </c>
      <c r="FVQ65" t="s">
        <v>352</v>
      </c>
      <c r="FVR65" t="s">
        <v>303</v>
      </c>
      <c r="FVT65" t="s">
        <v>310</v>
      </c>
      <c r="FVU65" s="5" t="s">
        <v>351</v>
      </c>
      <c r="FVV65" s="5" t="s">
        <v>89</v>
      </c>
      <c r="FVW65" s="6" t="s">
        <v>300</v>
      </c>
      <c r="FVX65" s="6" t="s">
        <v>301</v>
      </c>
      <c r="FVY65" t="s">
        <v>352</v>
      </c>
      <c r="FVZ65" t="s">
        <v>303</v>
      </c>
      <c r="FWB65" t="s">
        <v>310</v>
      </c>
      <c r="FWC65" s="5" t="s">
        <v>351</v>
      </c>
      <c r="FWD65" s="5" t="s">
        <v>89</v>
      </c>
      <c r="FWE65" s="6" t="s">
        <v>300</v>
      </c>
      <c r="FWF65" s="6" t="s">
        <v>301</v>
      </c>
      <c r="FWG65" t="s">
        <v>352</v>
      </c>
      <c r="FWH65" t="s">
        <v>303</v>
      </c>
      <c r="FWJ65" t="s">
        <v>310</v>
      </c>
      <c r="FWK65" s="5" t="s">
        <v>351</v>
      </c>
      <c r="FWL65" s="5" t="s">
        <v>89</v>
      </c>
      <c r="FWM65" s="6" t="s">
        <v>300</v>
      </c>
      <c r="FWN65" s="6" t="s">
        <v>301</v>
      </c>
      <c r="FWO65" t="s">
        <v>352</v>
      </c>
      <c r="FWP65" t="s">
        <v>303</v>
      </c>
      <c r="FWR65" t="s">
        <v>310</v>
      </c>
      <c r="FWS65" s="5" t="s">
        <v>351</v>
      </c>
      <c r="FWT65" s="5" t="s">
        <v>89</v>
      </c>
      <c r="FWU65" s="6" t="s">
        <v>300</v>
      </c>
      <c r="FWV65" s="6" t="s">
        <v>301</v>
      </c>
      <c r="FWW65" t="s">
        <v>352</v>
      </c>
      <c r="FWX65" t="s">
        <v>303</v>
      </c>
      <c r="FWZ65" t="s">
        <v>310</v>
      </c>
      <c r="FXA65" s="5" t="s">
        <v>351</v>
      </c>
      <c r="FXB65" s="5" t="s">
        <v>89</v>
      </c>
      <c r="FXC65" s="6" t="s">
        <v>300</v>
      </c>
      <c r="FXD65" s="6" t="s">
        <v>301</v>
      </c>
      <c r="FXE65" t="s">
        <v>352</v>
      </c>
      <c r="FXF65" t="s">
        <v>303</v>
      </c>
      <c r="FXH65" t="s">
        <v>310</v>
      </c>
      <c r="FXI65" s="5" t="s">
        <v>351</v>
      </c>
      <c r="FXJ65" s="5" t="s">
        <v>89</v>
      </c>
      <c r="FXK65" s="6" t="s">
        <v>300</v>
      </c>
      <c r="FXL65" s="6" t="s">
        <v>301</v>
      </c>
      <c r="FXM65" t="s">
        <v>352</v>
      </c>
      <c r="FXN65" t="s">
        <v>303</v>
      </c>
      <c r="FXP65" t="s">
        <v>310</v>
      </c>
      <c r="FXQ65" s="5" t="s">
        <v>351</v>
      </c>
      <c r="FXR65" s="5" t="s">
        <v>89</v>
      </c>
      <c r="FXS65" s="6" t="s">
        <v>300</v>
      </c>
      <c r="FXT65" s="6" t="s">
        <v>301</v>
      </c>
      <c r="FXU65" t="s">
        <v>352</v>
      </c>
      <c r="FXV65" t="s">
        <v>303</v>
      </c>
      <c r="FXX65" t="s">
        <v>310</v>
      </c>
      <c r="FXY65" s="5" t="s">
        <v>351</v>
      </c>
      <c r="FXZ65" s="5" t="s">
        <v>89</v>
      </c>
      <c r="FYA65" s="6" t="s">
        <v>300</v>
      </c>
      <c r="FYB65" s="6" t="s">
        <v>301</v>
      </c>
      <c r="FYC65" t="s">
        <v>352</v>
      </c>
      <c r="FYD65" t="s">
        <v>303</v>
      </c>
      <c r="FYF65" t="s">
        <v>310</v>
      </c>
      <c r="FYG65" s="5" t="s">
        <v>351</v>
      </c>
      <c r="FYH65" s="5" t="s">
        <v>89</v>
      </c>
      <c r="FYI65" s="6" t="s">
        <v>300</v>
      </c>
      <c r="FYJ65" s="6" t="s">
        <v>301</v>
      </c>
      <c r="FYK65" t="s">
        <v>352</v>
      </c>
      <c r="FYL65" t="s">
        <v>303</v>
      </c>
      <c r="FYN65" t="s">
        <v>310</v>
      </c>
      <c r="FYO65" s="5" t="s">
        <v>351</v>
      </c>
      <c r="FYP65" s="5" t="s">
        <v>89</v>
      </c>
      <c r="FYQ65" s="6" t="s">
        <v>300</v>
      </c>
      <c r="FYR65" s="6" t="s">
        <v>301</v>
      </c>
      <c r="FYS65" t="s">
        <v>352</v>
      </c>
      <c r="FYT65" t="s">
        <v>303</v>
      </c>
      <c r="FYV65" t="s">
        <v>310</v>
      </c>
      <c r="FYW65" s="5" t="s">
        <v>351</v>
      </c>
      <c r="FYX65" s="5" t="s">
        <v>89</v>
      </c>
      <c r="FYY65" s="6" t="s">
        <v>300</v>
      </c>
      <c r="FYZ65" s="6" t="s">
        <v>301</v>
      </c>
      <c r="FZA65" t="s">
        <v>352</v>
      </c>
      <c r="FZB65" t="s">
        <v>303</v>
      </c>
      <c r="FZD65" t="s">
        <v>310</v>
      </c>
      <c r="FZE65" s="5" t="s">
        <v>351</v>
      </c>
      <c r="FZF65" s="5" t="s">
        <v>89</v>
      </c>
      <c r="FZG65" s="6" t="s">
        <v>300</v>
      </c>
      <c r="FZH65" s="6" t="s">
        <v>301</v>
      </c>
      <c r="FZI65" t="s">
        <v>352</v>
      </c>
      <c r="FZJ65" t="s">
        <v>303</v>
      </c>
      <c r="FZL65" t="s">
        <v>310</v>
      </c>
      <c r="FZM65" s="5" t="s">
        <v>351</v>
      </c>
      <c r="FZN65" s="5" t="s">
        <v>89</v>
      </c>
      <c r="FZO65" s="6" t="s">
        <v>300</v>
      </c>
      <c r="FZP65" s="6" t="s">
        <v>301</v>
      </c>
      <c r="FZQ65" t="s">
        <v>352</v>
      </c>
      <c r="FZR65" t="s">
        <v>303</v>
      </c>
      <c r="FZT65" t="s">
        <v>310</v>
      </c>
      <c r="FZU65" s="5" t="s">
        <v>351</v>
      </c>
      <c r="FZV65" s="5" t="s">
        <v>89</v>
      </c>
      <c r="FZW65" s="6" t="s">
        <v>300</v>
      </c>
      <c r="FZX65" s="6" t="s">
        <v>301</v>
      </c>
      <c r="FZY65" t="s">
        <v>352</v>
      </c>
      <c r="FZZ65" t="s">
        <v>303</v>
      </c>
      <c r="GAB65" t="s">
        <v>310</v>
      </c>
      <c r="GAC65" s="5" t="s">
        <v>351</v>
      </c>
      <c r="GAD65" s="5" t="s">
        <v>89</v>
      </c>
      <c r="GAE65" s="6" t="s">
        <v>300</v>
      </c>
      <c r="GAF65" s="6" t="s">
        <v>301</v>
      </c>
      <c r="GAG65" t="s">
        <v>352</v>
      </c>
      <c r="GAH65" t="s">
        <v>303</v>
      </c>
      <c r="GAJ65" t="s">
        <v>310</v>
      </c>
      <c r="GAK65" s="5" t="s">
        <v>351</v>
      </c>
      <c r="GAL65" s="5" t="s">
        <v>89</v>
      </c>
      <c r="GAM65" s="6" t="s">
        <v>300</v>
      </c>
      <c r="GAN65" s="6" t="s">
        <v>301</v>
      </c>
      <c r="GAO65" t="s">
        <v>352</v>
      </c>
      <c r="GAP65" t="s">
        <v>303</v>
      </c>
      <c r="GAR65" t="s">
        <v>310</v>
      </c>
      <c r="GAS65" s="5" t="s">
        <v>351</v>
      </c>
      <c r="GAT65" s="5" t="s">
        <v>89</v>
      </c>
      <c r="GAU65" s="6" t="s">
        <v>300</v>
      </c>
      <c r="GAV65" s="6" t="s">
        <v>301</v>
      </c>
      <c r="GAW65" t="s">
        <v>352</v>
      </c>
      <c r="GAX65" t="s">
        <v>303</v>
      </c>
      <c r="GAZ65" t="s">
        <v>310</v>
      </c>
      <c r="GBA65" s="5" t="s">
        <v>351</v>
      </c>
      <c r="GBB65" s="5" t="s">
        <v>89</v>
      </c>
      <c r="GBC65" s="6" t="s">
        <v>300</v>
      </c>
      <c r="GBD65" s="6" t="s">
        <v>301</v>
      </c>
      <c r="GBE65" t="s">
        <v>352</v>
      </c>
      <c r="GBF65" t="s">
        <v>303</v>
      </c>
      <c r="GBH65" t="s">
        <v>310</v>
      </c>
      <c r="GBI65" s="5" t="s">
        <v>351</v>
      </c>
      <c r="GBJ65" s="5" t="s">
        <v>89</v>
      </c>
      <c r="GBK65" s="6" t="s">
        <v>300</v>
      </c>
      <c r="GBL65" s="6" t="s">
        <v>301</v>
      </c>
      <c r="GBM65" t="s">
        <v>352</v>
      </c>
      <c r="GBN65" t="s">
        <v>303</v>
      </c>
      <c r="GBP65" t="s">
        <v>310</v>
      </c>
      <c r="GBQ65" s="5" t="s">
        <v>351</v>
      </c>
      <c r="GBR65" s="5" t="s">
        <v>89</v>
      </c>
      <c r="GBS65" s="6" t="s">
        <v>300</v>
      </c>
      <c r="GBT65" s="6" t="s">
        <v>301</v>
      </c>
      <c r="GBU65" t="s">
        <v>352</v>
      </c>
      <c r="GBV65" t="s">
        <v>303</v>
      </c>
      <c r="GBX65" t="s">
        <v>310</v>
      </c>
      <c r="GBY65" s="5" t="s">
        <v>351</v>
      </c>
      <c r="GBZ65" s="5" t="s">
        <v>89</v>
      </c>
      <c r="GCA65" s="6" t="s">
        <v>300</v>
      </c>
      <c r="GCB65" s="6" t="s">
        <v>301</v>
      </c>
      <c r="GCC65" t="s">
        <v>352</v>
      </c>
      <c r="GCD65" t="s">
        <v>303</v>
      </c>
      <c r="GCF65" t="s">
        <v>310</v>
      </c>
      <c r="GCG65" s="5" t="s">
        <v>351</v>
      </c>
      <c r="GCH65" s="5" t="s">
        <v>89</v>
      </c>
      <c r="GCI65" s="6" t="s">
        <v>300</v>
      </c>
      <c r="GCJ65" s="6" t="s">
        <v>301</v>
      </c>
      <c r="GCK65" t="s">
        <v>352</v>
      </c>
      <c r="GCL65" t="s">
        <v>303</v>
      </c>
      <c r="GCN65" t="s">
        <v>310</v>
      </c>
      <c r="GCO65" s="5" t="s">
        <v>351</v>
      </c>
      <c r="GCP65" s="5" t="s">
        <v>89</v>
      </c>
      <c r="GCQ65" s="6" t="s">
        <v>300</v>
      </c>
      <c r="GCR65" s="6" t="s">
        <v>301</v>
      </c>
      <c r="GCS65" t="s">
        <v>352</v>
      </c>
      <c r="GCT65" t="s">
        <v>303</v>
      </c>
      <c r="GCV65" t="s">
        <v>310</v>
      </c>
      <c r="GCW65" s="5" t="s">
        <v>351</v>
      </c>
      <c r="GCX65" s="5" t="s">
        <v>89</v>
      </c>
      <c r="GCY65" s="6" t="s">
        <v>300</v>
      </c>
      <c r="GCZ65" s="6" t="s">
        <v>301</v>
      </c>
      <c r="GDA65" t="s">
        <v>352</v>
      </c>
      <c r="GDB65" t="s">
        <v>303</v>
      </c>
      <c r="GDD65" t="s">
        <v>310</v>
      </c>
      <c r="GDE65" s="5" t="s">
        <v>351</v>
      </c>
      <c r="GDF65" s="5" t="s">
        <v>89</v>
      </c>
      <c r="GDG65" s="6" t="s">
        <v>300</v>
      </c>
      <c r="GDH65" s="6" t="s">
        <v>301</v>
      </c>
      <c r="GDI65" t="s">
        <v>352</v>
      </c>
      <c r="GDJ65" t="s">
        <v>303</v>
      </c>
      <c r="GDL65" t="s">
        <v>310</v>
      </c>
      <c r="GDM65" s="5" t="s">
        <v>351</v>
      </c>
      <c r="GDN65" s="5" t="s">
        <v>89</v>
      </c>
      <c r="GDO65" s="6" t="s">
        <v>300</v>
      </c>
      <c r="GDP65" s="6" t="s">
        <v>301</v>
      </c>
      <c r="GDQ65" t="s">
        <v>352</v>
      </c>
      <c r="GDR65" t="s">
        <v>303</v>
      </c>
      <c r="GDT65" t="s">
        <v>310</v>
      </c>
      <c r="GDU65" s="5" t="s">
        <v>351</v>
      </c>
      <c r="GDV65" s="5" t="s">
        <v>89</v>
      </c>
      <c r="GDW65" s="6" t="s">
        <v>300</v>
      </c>
      <c r="GDX65" s="6" t="s">
        <v>301</v>
      </c>
      <c r="GDY65" t="s">
        <v>352</v>
      </c>
      <c r="GDZ65" t="s">
        <v>303</v>
      </c>
      <c r="GEB65" t="s">
        <v>310</v>
      </c>
      <c r="GEC65" s="5" t="s">
        <v>351</v>
      </c>
      <c r="GED65" s="5" t="s">
        <v>89</v>
      </c>
      <c r="GEE65" s="6" t="s">
        <v>300</v>
      </c>
      <c r="GEF65" s="6" t="s">
        <v>301</v>
      </c>
      <c r="GEG65" t="s">
        <v>352</v>
      </c>
      <c r="GEH65" t="s">
        <v>303</v>
      </c>
      <c r="GEJ65" t="s">
        <v>310</v>
      </c>
      <c r="GEK65" s="5" t="s">
        <v>351</v>
      </c>
      <c r="GEL65" s="5" t="s">
        <v>89</v>
      </c>
      <c r="GEM65" s="6" t="s">
        <v>300</v>
      </c>
      <c r="GEN65" s="6" t="s">
        <v>301</v>
      </c>
      <c r="GEO65" t="s">
        <v>352</v>
      </c>
      <c r="GEP65" t="s">
        <v>303</v>
      </c>
      <c r="GER65" t="s">
        <v>310</v>
      </c>
      <c r="GES65" s="5" t="s">
        <v>351</v>
      </c>
      <c r="GET65" s="5" t="s">
        <v>89</v>
      </c>
      <c r="GEU65" s="6" t="s">
        <v>300</v>
      </c>
      <c r="GEV65" s="6" t="s">
        <v>301</v>
      </c>
      <c r="GEW65" t="s">
        <v>352</v>
      </c>
      <c r="GEX65" t="s">
        <v>303</v>
      </c>
      <c r="GEZ65" t="s">
        <v>310</v>
      </c>
      <c r="GFA65" s="5" t="s">
        <v>351</v>
      </c>
      <c r="GFB65" s="5" t="s">
        <v>89</v>
      </c>
      <c r="GFC65" s="6" t="s">
        <v>300</v>
      </c>
      <c r="GFD65" s="6" t="s">
        <v>301</v>
      </c>
      <c r="GFE65" t="s">
        <v>352</v>
      </c>
      <c r="GFF65" t="s">
        <v>303</v>
      </c>
      <c r="GFH65" t="s">
        <v>310</v>
      </c>
      <c r="GFI65" s="5" t="s">
        <v>351</v>
      </c>
      <c r="GFJ65" s="5" t="s">
        <v>89</v>
      </c>
      <c r="GFK65" s="6" t="s">
        <v>300</v>
      </c>
      <c r="GFL65" s="6" t="s">
        <v>301</v>
      </c>
      <c r="GFM65" t="s">
        <v>352</v>
      </c>
      <c r="GFN65" t="s">
        <v>303</v>
      </c>
      <c r="GFP65" t="s">
        <v>310</v>
      </c>
      <c r="GFQ65" s="5" t="s">
        <v>351</v>
      </c>
      <c r="GFR65" s="5" t="s">
        <v>89</v>
      </c>
      <c r="GFS65" s="6" t="s">
        <v>300</v>
      </c>
      <c r="GFT65" s="6" t="s">
        <v>301</v>
      </c>
      <c r="GFU65" t="s">
        <v>352</v>
      </c>
      <c r="GFV65" t="s">
        <v>303</v>
      </c>
      <c r="GFX65" t="s">
        <v>310</v>
      </c>
      <c r="GFY65" s="5" t="s">
        <v>351</v>
      </c>
      <c r="GFZ65" s="5" t="s">
        <v>89</v>
      </c>
      <c r="GGA65" s="6" t="s">
        <v>300</v>
      </c>
      <c r="GGB65" s="6" t="s">
        <v>301</v>
      </c>
      <c r="GGC65" t="s">
        <v>352</v>
      </c>
      <c r="GGD65" t="s">
        <v>303</v>
      </c>
      <c r="GGF65" t="s">
        <v>310</v>
      </c>
      <c r="GGG65" s="5" t="s">
        <v>351</v>
      </c>
      <c r="GGH65" s="5" t="s">
        <v>89</v>
      </c>
      <c r="GGI65" s="6" t="s">
        <v>300</v>
      </c>
      <c r="GGJ65" s="6" t="s">
        <v>301</v>
      </c>
      <c r="GGK65" t="s">
        <v>352</v>
      </c>
      <c r="GGL65" t="s">
        <v>303</v>
      </c>
      <c r="GGN65" t="s">
        <v>310</v>
      </c>
      <c r="GGO65" s="5" t="s">
        <v>351</v>
      </c>
      <c r="GGP65" s="5" t="s">
        <v>89</v>
      </c>
      <c r="GGQ65" s="6" t="s">
        <v>300</v>
      </c>
      <c r="GGR65" s="6" t="s">
        <v>301</v>
      </c>
      <c r="GGS65" t="s">
        <v>352</v>
      </c>
      <c r="GGT65" t="s">
        <v>303</v>
      </c>
      <c r="GGV65" t="s">
        <v>310</v>
      </c>
      <c r="GGW65" s="5" t="s">
        <v>351</v>
      </c>
      <c r="GGX65" s="5" t="s">
        <v>89</v>
      </c>
      <c r="GGY65" s="6" t="s">
        <v>300</v>
      </c>
      <c r="GGZ65" s="6" t="s">
        <v>301</v>
      </c>
      <c r="GHA65" t="s">
        <v>352</v>
      </c>
      <c r="GHB65" t="s">
        <v>303</v>
      </c>
      <c r="GHD65" t="s">
        <v>310</v>
      </c>
      <c r="GHE65" s="5" t="s">
        <v>351</v>
      </c>
      <c r="GHF65" s="5" t="s">
        <v>89</v>
      </c>
      <c r="GHG65" s="6" t="s">
        <v>300</v>
      </c>
      <c r="GHH65" s="6" t="s">
        <v>301</v>
      </c>
      <c r="GHI65" t="s">
        <v>352</v>
      </c>
      <c r="GHJ65" t="s">
        <v>303</v>
      </c>
      <c r="GHL65" t="s">
        <v>310</v>
      </c>
      <c r="GHM65" s="5" t="s">
        <v>351</v>
      </c>
      <c r="GHN65" s="5" t="s">
        <v>89</v>
      </c>
      <c r="GHO65" s="6" t="s">
        <v>300</v>
      </c>
      <c r="GHP65" s="6" t="s">
        <v>301</v>
      </c>
      <c r="GHQ65" t="s">
        <v>352</v>
      </c>
      <c r="GHR65" t="s">
        <v>303</v>
      </c>
      <c r="GHT65" t="s">
        <v>310</v>
      </c>
      <c r="GHU65" s="5" t="s">
        <v>351</v>
      </c>
      <c r="GHV65" s="5" t="s">
        <v>89</v>
      </c>
      <c r="GHW65" s="6" t="s">
        <v>300</v>
      </c>
      <c r="GHX65" s="6" t="s">
        <v>301</v>
      </c>
      <c r="GHY65" t="s">
        <v>352</v>
      </c>
      <c r="GHZ65" t="s">
        <v>303</v>
      </c>
      <c r="GIB65" t="s">
        <v>310</v>
      </c>
      <c r="GIC65" s="5" t="s">
        <v>351</v>
      </c>
      <c r="GID65" s="5" t="s">
        <v>89</v>
      </c>
      <c r="GIE65" s="6" t="s">
        <v>300</v>
      </c>
      <c r="GIF65" s="6" t="s">
        <v>301</v>
      </c>
      <c r="GIG65" t="s">
        <v>352</v>
      </c>
      <c r="GIH65" t="s">
        <v>303</v>
      </c>
      <c r="GIJ65" t="s">
        <v>310</v>
      </c>
      <c r="GIK65" s="5" t="s">
        <v>351</v>
      </c>
      <c r="GIL65" s="5" t="s">
        <v>89</v>
      </c>
      <c r="GIM65" s="6" t="s">
        <v>300</v>
      </c>
      <c r="GIN65" s="6" t="s">
        <v>301</v>
      </c>
      <c r="GIO65" t="s">
        <v>352</v>
      </c>
      <c r="GIP65" t="s">
        <v>303</v>
      </c>
      <c r="GIR65" t="s">
        <v>310</v>
      </c>
      <c r="GIS65" s="5" t="s">
        <v>351</v>
      </c>
      <c r="GIT65" s="5" t="s">
        <v>89</v>
      </c>
      <c r="GIU65" s="6" t="s">
        <v>300</v>
      </c>
      <c r="GIV65" s="6" t="s">
        <v>301</v>
      </c>
      <c r="GIW65" t="s">
        <v>352</v>
      </c>
      <c r="GIX65" t="s">
        <v>303</v>
      </c>
      <c r="GIZ65" t="s">
        <v>310</v>
      </c>
      <c r="GJA65" s="5" t="s">
        <v>351</v>
      </c>
      <c r="GJB65" s="5" t="s">
        <v>89</v>
      </c>
      <c r="GJC65" s="6" t="s">
        <v>300</v>
      </c>
      <c r="GJD65" s="6" t="s">
        <v>301</v>
      </c>
      <c r="GJE65" t="s">
        <v>352</v>
      </c>
      <c r="GJF65" t="s">
        <v>303</v>
      </c>
      <c r="GJH65" t="s">
        <v>310</v>
      </c>
      <c r="GJI65" s="5" t="s">
        <v>351</v>
      </c>
      <c r="GJJ65" s="5" t="s">
        <v>89</v>
      </c>
      <c r="GJK65" s="6" t="s">
        <v>300</v>
      </c>
      <c r="GJL65" s="6" t="s">
        <v>301</v>
      </c>
      <c r="GJM65" t="s">
        <v>352</v>
      </c>
      <c r="GJN65" t="s">
        <v>303</v>
      </c>
      <c r="GJP65" t="s">
        <v>310</v>
      </c>
      <c r="GJQ65" s="5" t="s">
        <v>351</v>
      </c>
      <c r="GJR65" s="5" t="s">
        <v>89</v>
      </c>
      <c r="GJS65" s="6" t="s">
        <v>300</v>
      </c>
      <c r="GJT65" s="6" t="s">
        <v>301</v>
      </c>
      <c r="GJU65" t="s">
        <v>352</v>
      </c>
      <c r="GJV65" t="s">
        <v>303</v>
      </c>
      <c r="GJX65" t="s">
        <v>310</v>
      </c>
      <c r="GJY65" s="5" t="s">
        <v>351</v>
      </c>
      <c r="GJZ65" s="5" t="s">
        <v>89</v>
      </c>
      <c r="GKA65" s="6" t="s">
        <v>300</v>
      </c>
      <c r="GKB65" s="6" t="s">
        <v>301</v>
      </c>
      <c r="GKC65" t="s">
        <v>352</v>
      </c>
      <c r="GKD65" t="s">
        <v>303</v>
      </c>
      <c r="GKF65" t="s">
        <v>310</v>
      </c>
      <c r="GKG65" s="5" t="s">
        <v>351</v>
      </c>
      <c r="GKH65" s="5" t="s">
        <v>89</v>
      </c>
      <c r="GKI65" s="6" t="s">
        <v>300</v>
      </c>
      <c r="GKJ65" s="6" t="s">
        <v>301</v>
      </c>
      <c r="GKK65" t="s">
        <v>352</v>
      </c>
      <c r="GKL65" t="s">
        <v>303</v>
      </c>
      <c r="GKN65" t="s">
        <v>310</v>
      </c>
      <c r="GKO65" s="5" t="s">
        <v>351</v>
      </c>
      <c r="GKP65" s="5" t="s">
        <v>89</v>
      </c>
      <c r="GKQ65" s="6" t="s">
        <v>300</v>
      </c>
      <c r="GKR65" s="6" t="s">
        <v>301</v>
      </c>
      <c r="GKS65" t="s">
        <v>352</v>
      </c>
      <c r="GKT65" t="s">
        <v>303</v>
      </c>
      <c r="GKV65" t="s">
        <v>310</v>
      </c>
      <c r="GKW65" s="5" t="s">
        <v>351</v>
      </c>
      <c r="GKX65" s="5" t="s">
        <v>89</v>
      </c>
      <c r="GKY65" s="6" t="s">
        <v>300</v>
      </c>
      <c r="GKZ65" s="6" t="s">
        <v>301</v>
      </c>
      <c r="GLA65" t="s">
        <v>352</v>
      </c>
      <c r="GLB65" t="s">
        <v>303</v>
      </c>
      <c r="GLD65" t="s">
        <v>310</v>
      </c>
      <c r="GLE65" s="5" t="s">
        <v>351</v>
      </c>
      <c r="GLF65" s="5" t="s">
        <v>89</v>
      </c>
      <c r="GLG65" s="6" t="s">
        <v>300</v>
      </c>
      <c r="GLH65" s="6" t="s">
        <v>301</v>
      </c>
      <c r="GLI65" t="s">
        <v>352</v>
      </c>
      <c r="GLJ65" t="s">
        <v>303</v>
      </c>
      <c r="GLL65" t="s">
        <v>310</v>
      </c>
      <c r="GLM65" s="5" t="s">
        <v>351</v>
      </c>
      <c r="GLN65" s="5" t="s">
        <v>89</v>
      </c>
      <c r="GLO65" s="6" t="s">
        <v>300</v>
      </c>
      <c r="GLP65" s="6" t="s">
        <v>301</v>
      </c>
      <c r="GLQ65" t="s">
        <v>352</v>
      </c>
      <c r="GLR65" t="s">
        <v>303</v>
      </c>
      <c r="GLT65" t="s">
        <v>310</v>
      </c>
      <c r="GLU65" s="5" t="s">
        <v>351</v>
      </c>
      <c r="GLV65" s="5" t="s">
        <v>89</v>
      </c>
      <c r="GLW65" s="6" t="s">
        <v>300</v>
      </c>
      <c r="GLX65" s="6" t="s">
        <v>301</v>
      </c>
      <c r="GLY65" t="s">
        <v>352</v>
      </c>
      <c r="GLZ65" t="s">
        <v>303</v>
      </c>
      <c r="GMB65" t="s">
        <v>310</v>
      </c>
      <c r="GMC65" s="5" t="s">
        <v>351</v>
      </c>
      <c r="GMD65" s="5" t="s">
        <v>89</v>
      </c>
      <c r="GME65" s="6" t="s">
        <v>300</v>
      </c>
      <c r="GMF65" s="6" t="s">
        <v>301</v>
      </c>
      <c r="GMG65" t="s">
        <v>352</v>
      </c>
      <c r="GMH65" t="s">
        <v>303</v>
      </c>
      <c r="GMJ65" t="s">
        <v>310</v>
      </c>
      <c r="GMK65" s="5" t="s">
        <v>351</v>
      </c>
      <c r="GML65" s="5" t="s">
        <v>89</v>
      </c>
      <c r="GMM65" s="6" t="s">
        <v>300</v>
      </c>
      <c r="GMN65" s="6" t="s">
        <v>301</v>
      </c>
      <c r="GMO65" t="s">
        <v>352</v>
      </c>
      <c r="GMP65" t="s">
        <v>303</v>
      </c>
      <c r="GMR65" t="s">
        <v>310</v>
      </c>
      <c r="GMS65" s="5" t="s">
        <v>351</v>
      </c>
      <c r="GMT65" s="5" t="s">
        <v>89</v>
      </c>
      <c r="GMU65" s="6" t="s">
        <v>300</v>
      </c>
      <c r="GMV65" s="6" t="s">
        <v>301</v>
      </c>
      <c r="GMW65" t="s">
        <v>352</v>
      </c>
      <c r="GMX65" t="s">
        <v>303</v>
      </c>
      <c r="GMZ65" t="s">
        <v>310</v>
      </c>
      <c r="GNA65" s="5" t="s">
        <v>351</v>
      </c>
      <c r="GNB65" s="5" t="s">
        <v>89</v>
      </c>
      <c r="GNC65" s="6" t="s">
        <v>300</v>
      </c>
      <c r="GND65" s="6" t="s">
        <v>301</v>
      </c>
      <c r="GNE65" t="s">
        <v>352</v>
      </c>
      <c r="GNF65" t="s">
        <v>303</v>
      </c>
      <c r="GNH65" t="s">
        <v>310</v>
      </c>
      <c r="GNI65" s="5" t="s">
        <v>351</v>
      </c>
      <c r="GNJ65" s="5" t="s">
        <v>89</v>
      </c>
      <c r="GNK65" s="6" t="s">
        <v>300</v>
      </c>
      <c r="GNL65" s="6" t="s">
        <v>301</v>
      </c>
      <c r="GNM65" t="s">
        <v>352</v>
      </c>
      <c r="GNN65" t="s">
        <v>303</v>
      </c>
      <c r="GNP65" t="s">
        <v>310</v>
      </c>
      <c r="GNQ65" s="5" t="s">
        <v>351</v>
      </c>
      <c r="GNR65" s="5" t="s">
        <v>89</v>
      </c>
      <c r="GNS65" s="6" t="s">
        <v>300</v>
      </c>
      <c r="GNT65" s="6" t="s">
        <v>301</v>
      </c>
      <c r="GNU65" t="s">
        <v>352</v>
      </c>
      <c r="GNV65" t="s">
        <v>303</v>
      </c>
      <c r="GNX65" t="s">
        <v>310</v>
      </c>
      <c r="GNY65" s="5" t="s">
        <v>351</v>
      </c>
      <c r="GNZ65" s="5" t="s">
        <v>89</v>
      </c>
      <c r="GOA65" s="6" t="s">
        <v>300</v>
      </c>
      <c r="GOB65" s="6" t="s">
        <v>301</v>
      </c>
      <c r="GOC65" t="s">
        <v>352</v>
      </c>
      <c r="GOD65" t="s">
        <v>303</v>
      </c>
      <c r="GOF65" t="s">
        <v>310</v>
      </c>
      <c r="GOG65" s="5" t="s">
        <v>351</v>
      </c>
      <c r="GOH65" s="5" t="s">
        <v>89</v>
      </c>
      <c r="GOI65" s="6" t="s">
        <v>300</v>
      </c>
      <c r="GOJ65" s="6" t="s">
        <v>301</v>
      </c>
      <c r="GOK65" t="s">
        <v>352</v>
      </c>
      <c r="GOL65" t="s">
        <v>303</v>
      </c>
      <c r="GON65" t="s">
        <v>310</v>
      </c>
      <c r="GOO65" s="5" t="s">
        <v>351</v>
      </c>
      <c r="GOP65" s="5" t="s">
        <v>89</v>
      </c>
      <c r="GOQ65" s="6" t="s">
        <v>300</v>
      </c>
      <c r="GOR65" s="6" t="s">
        <v>301</v>
      </c>
      <c r="GOS65" t="s">
        <v>352</v>
      </c>
      <c r="GOT65" t="s">
        <v>303</v>
      </c>
      <c r="GOV65" t="s">
        <v>310</v>
      </c>
      <c r="GOW65" s="5" t="s">
        <v>351</v>
      </c>
      <c r="GOX65" s="5" t="s">
        <v>89</v>
      </c>
      <c r="GOY65" s="6" t="s">
        <v>300</v>
      </c>
      <c r="GOZ65" s="6" t="s">
        <v>301</v>
      </c>
      <c r="GPA65" t="s">
        <v>352</v>
      </c>
      <c r="GPB65" t="s">
        <v>303</v>
      </c>
      <c r="GPD65" t="s">
        <v>310</v>
      </c>
      <c r="GPE65" s="5" t="s">
        <v>351</v>
      </c>
      <c r="GPF65" s="5" t="s">
        <v>89</v>
      </c>
      <c r="GPG65" s="6" t="s">
        <v>300</v>
      </c>
      <c r="GPH65" s="6" t="s">
        <v>301</v>
      </c>
      <c r="GPI65" t="s">
        <v>352</v>
      </c>
      <c r="GPJ65" t="s">
        <v>303</v>
      </c>
      <c r="GPL65" t="s">
        <v>310</v>
      </c>
      <c r="GPM65" s="5" t="s">
        <v>351</v>
      </c>
      <c r="GPN65" s="5" t="s">
        <v>89</v>
      </c>
      <c r="GPO65" s="6" t="s">
        <v>300</v>
      </c>
      <c r="GPP65" s="6" t="s">
        <v>301</v>
      </c>
      <c r="GPQ65" t="s">
        <v>352</v>
      </c>
      <c r="GPR65" t="s">
        <v>303</v>
      </c>
      <c r="GPT65" t="s">
        <v>310</v>
      </c>
      <c r="GPU65" s="5" t="s">
        <v>351</v>
      </c>
      <c r="GPV65" s="5" t="s">
        <v>89</v>
      </c>
      <c r="GPW65" s="6" t="s">
        <v>300</v>
      </c>
      <c r="GPX65" s="6" t="s">
        <v>301</v>
      </c>
      <c r="GPY65" t="s">
        <v>352</v>
      </c>
      <c r="GPZ65" t="s">
        <v>303</v>
      </c>
      <c r="GQB65" t="s">
        <v>310</v>
      </c>
      <c r="GQC65" s="5" t="s">
        <v>351</v>
      </c>
      <c r="GQD65" s="5" t="s">
        <v>89</v>
      </c>
      <c r="GQE65" s="6" t="s">
        <v>300</v>
      </c>
      <c r="GQF65" s="6" t="s">
        <v>301</v>
      </c>
      <c r="GQG65" t="s">
        <v>352</v>
      </c>
      <c r="GQH65" t="s">
        <v>303</v>
      </c>
      <c r="GQJ65" t="s">
        <v>310</v>
      </c>
      <c r="GQK65" s="5" t="s">
        <v>351</v>
      </c>
      <c r="GQL65" s="5" t="s">
        <v>89</v>
      </c>
      <c r="GQM65" s="6" t="s">
        <v>300</v>
      </c>
      <c r="GQN65" s="6" t="s">
        <v>301</v>
      </c>
      <c r="GQO65" t="s">
        <v>352</v>
      </c>
      <c r="GQP65" t="s">
        <v>303</v>
      </c>
      <c r="GQR65" t="s">
        <v>310</v>
      </c>
      <c r="GQS65" s="5" t="s">
        <v>351</v>
      </c>
      <c r="GQT65" s="5" t="s">
        <v>89</v>
      </c>
      <c r="GQU65" s="6" t="s">
        <v>300</v>
      </c>
      <c r="GQV65" s="6" t="s">
        <v>301</v>
      </c>
      <c r="GQW65" t="s">
        <v>352</v>
      </c>
      <c r="GQX65" t="s">
        <v>303</v>
      </c>
      <c r="GQZ65" t="s">
        <v>310</v>
      </c>
      <c r="GRA65" s="5" t="s">
        <v>351</v>
      </c>
      <c r="GRB65" s="5" t="s">
        <v>89</v>
      </c>
      <c r="GRC65" s="6" t="s">
        <v>300</v>
      </c>
      <c r="GRD65" s="6" t="s">
        <v>301</v>
      </c>
      <c r="GRE65" t="s">
        <v>352</v>
      </c>
      <c r="GRF65" t="s">
        <v>303</v>
      </c>
      <c r="GRH65" t="s">
        <v>310</v>
      </c>
      <c r="GRI65" s="5" t="s">
        <v>351</v>
      </c>
      <c r="GRJ65" s="5" t="s">
        <v>89</v>
      </c>
      <c r="GRK65" s="6" t="s">
        <v>300</v>
      </c>
      <c r="GRL65" s="6" t="s">
        <v>301</v>
      </c>
      <c r="GRM65" t="s">
        <v>352</v>
      </c>
      <c r="GRN65" t="s">
        <v>303</v>
      </c>
      <c r="GRP65" t="s">
        <v>310</v>
      </c>
      <c r="GRQ65" s="5" t="s">
        <v>351</v>
      </c>
      <c r="GRR65" s="5" t="s">
        <v>89</v>
      </c>
      <c r="GRS65" s="6" t="s">
        <v>300</v>
      </c>
      <c r="GRT65" s="6" t="s">
        <v>301</v>
      </c>
      <c r="GRU65" t="s">
        <v>352</v>
      </c>
      <c r="GRV65" t="s">
        <v>303</v>
      </c>
      <c r="GRX65" t="s">
        <v>310</v>
      </c>
      <c r="GRY65" s="5" t="s">
        <v>351</v>
      </c>
      <c r="GRZ65" s="5" t="s">
        <v>89</v>
      </c>
      <c r="GSA65" s="6" t="s">
        <v>300</v>
      </c>
      <c r="GSB65" s="6" t="s">
        <v>301</v>
      </c>
      <c r="GSC65" t="s">
        <v>352</v>
      </c>
      <c r="GSD65" t="s">
        <v>303</v>
      </c>
      <c r="GSF65" t="s">
        <v>310</v>
      </c>
      <c r="GSG65" s="5" t="s">
        <v>351</v>
      </c>
      <c r="GSH65" s="5" t="s">
        <v>89</v>
      </c>
      <c r="GSI65" s="6" t="s">
        <v>300</v>
      </c>
      <c r="GSJ65" s="6" t="s">
        <v>301</v>
      </c>
      <c r="GSK65" t="s">
        <v>352</v>
      </c>
      <c r="GSL65" t="s">
        <v>303</v>
      </c>
      <c r="GSN65" t="s">
        <v>310</v>
      </c>
      <c r="GSO65" s="5" t="s">
        <v>351</v>
      </c>
      <c r="GSP65" s="5" t="s">
        <v>89</v>
      </c>
      <c r="GSQ65" s="6" t="s">
        <v>300</v>
      </c>
      <c r="GSR65" s="6" t="s">
        <v>301</v>
      </c>
      <c r="GSS65" t="s">
        <v>352</v>
      </c>
      <c r="GST65" t="s">
        <v>303</v>
      </c>
      <c r="GSV65" t="s">
        <v>310</v>
      </c>
      <c r="GSW65" s="5" t="s">
        <v>351</v>
      </c>
      <c r="GSX65" s="5" t="s">
        <v>89</v>
      </c>
      <c r="GSY65" s="6" t="s">
        <v>300</v>
      </c>
      <c r="GSZ65" s="6" t="s">
        <v>301</v>
      </c>
      <c r="GTA65" t="s">
        <v>352</v>
      </c>
      <c r="GTB65" t="s">
        <v>303</v>
      </c>
      <c r="GTD65" t="s">
        <v>310</v>
      </c>
      <c r="GTE65" s="5" t="s">
        <v>351</v>
      </c>
      <c r="GTF65" s="5" t="s">
        <v>89</v>
      </c>
      <c r="GTG65" s="6" t="s">
        <v>300</v>
      </c>
      <c r="GTH65" s="6" t="s">
        <v>301</v>
      </c>
      <c r="GTI65" t="s">
        <v>352</v>
      </c>
      <c r="GTJ65" t="s">
        <v>303</v>
      </c>
      <c r="GTL65" t="s">
        <v>310</v>
      </c>
      <c r="GTM65" s="5" t="s">
        <v>351</v>
      </c>
      <c r="GTN65" s="5" t="s">
        <v>89</v>
      </c>
      <c r="GTO65" s="6" t="s">
        <v>300</v>
      </c>
      <c r="GTP65" s="6" t="s">
        <v>301</v>
      </c>
      <c r="GTQ65" t="s">
        <v>352</v>
      </c>
      <c r="GTR65" t="s">
        <v>303</v>
      </c>
      <c r="GTT65" t="s">
        <v>310</v>
      </c>
      <c r="GTU65" s="5" t="s">
        <v>351</v>
      </c>
      <c r="GTV65" s="5" t="s">
        <v>89</v>
      </c>
      <c r="GTW65" s="6" t="s">
        <v>300</v>
      </c>
      <c r="GTX65" s="6" t="s">
        <v>301</v>
      </c>
      <c r="GTY65" t="s">
        <v>352</v>
      </c>
      <c r="GTZ65" t="s">
        <v>303</v>
      </c>
      <c r="GUB65" t="s">
        <v>310</v>
      </c>
      <c r="GUC65" s="5" t="s">
        <v>351</v>
      </c>
      <c r="GUD65" s="5" t="s">
        <v>89</v>
      </c>
      <c r="GUE65" s="6" t="s">
        <v>300</v>
      </c>
      <c r="GUF65" s="6" t="s">
        <v>301</v>
      </c>
      <c r="GUG65" t="s">
        <v>352</v>
      </c>
      <c r="GUH65" t="s">
        <v>303</v>
      </c>
      <c r="GUJ65" t="s">
        <v>310</v>
      </c>
      <c r="GUK65" s="5" t="s">
        <v>351</v>
      </c>
      <c r="GUL65" s="5" t="s">
        <v>89</v>
      </c>
      <c r="GUM65" s="6" t="s">
        <v>300</v>
      </c>
      <c r="GUN65" s="6" t="s">
        <v>301</v>
      </c>
      <c r="GUO65" t="s">
        <v>352</v>
      </c>
      <c r="GUP65" t="s">
        <v>303</v>
      </c>
      <c r="GUR65" t="s">
        <v>310</v>
      </c>
      <c r="GUS65" s="5" t="s">
        <v>351</v>
      </c>
      <c r="GUT65" s="5" t="s">
        <v>89</v>
      </c>
      <c r="GUU65" s="6" t="s">
        <v>300</v>
      </c>
      <c r="GUV65" s="6" t="s">
        <v>301</v>
      </c>
      <c r="GUW65" t="s">
        <v>352</v>
      </c>
      <c r="GUX65" t="s">
        <v>303</v>
      </c>
      <c r="GUZ65" t="s">
        <v>310</v>
      </c>
      <c r="GVA65" s="5" t="s">
        <v>351</v>
      </c>
      <c r="GVB65" s="5" t="s">
        <v>89</v>
      </c>
      <c r="GVC65" s="6" t="s">
        <v>300</v>
      </c>
      <c r="GVD65" s="6" t="s">
        <v>301</v>
      </c>
      <c r="GVE65" t="s">
        <v>352</v>
      </c>
      <c r="GVF65" t="s">
        <v>303</v>
      </c>
      <c r="GVH65" t="s">
        <v>310</v>
      </c>
      <c r="GVI65" s="5" t="s">
        <v>351</v>
      </c>
      <c r="GVJ65" s="5" t="s">
        <v>89</v>
      </c>
      <c r="GVK65" s="6" t="s">
        <v>300</v>
      </c>
      <c r="GVL65" s="6" t="s">
        <v>301</v>
      </c>
      <c r="GVM65" t="s">
        <v>352</v>
      </c>
      <c r="GVN65" t="s">
        <v>303</v>
      </c>
      <c r="GVP65" t="s">
        <v>310</v>
      </c>
      <c r="GVQ65" s="5" t="s">
        <v>351</v>
      </c>
      <c r="GVR65" s="5" t="s">
        <v>89</v>
      </c>
      <c r="GVS65" s="6" t="s">
        <v>300</v>
      </c>
      <c r="GVT65" s="6" t="s">
        <v>301</v>
      </c>
      <c r="GVU65" t="s">
        <v>352</v>
      </c>
      <c r="GVV65" t="s">
        <v>303</v>
      </c>
      <c r="GVX65" t="s">
        <v>310</v>
      </c>
      <c r="GVY65" s="5" t="s">
        <v>351</v>
      </c>
      <c r="GVZ65" s="5" t="s">
        <v>89</v>
      </c>
      <c r="GWA65" s="6" t="s">
        <v>300</v>
      </c>
      <c r="GWB65" s="6" t="s">
        <v>301</v>
      </c>
      <c r="GWC65" t="s">
        <v>352</v>
      </c>
      <c r="GWD65" t="s">
        <v>303</v>
      </c>
      <c r="GWF65" t="s">
        <v>310</v>
      </c>
      <c r="GWG65" s="5" t="s">
        <v>351</v>
      </c>
      <c r="GWH65" s="5" t="s">
        <v>89</v>
      </c>
      <c r="GWI65" s="6" t="s">
        <v>300</v>
      </c>
      <c r="GWJ65" s="6" t="s">
        <v>301</v>
      </c>
      <c r="GWK65" t="s">
        <v>352</v>
      </c>
      <c r="GWL65" t="s">
        <v>303</v>
      </c>
      <c r="GWN65" t="s">
        <v>310</v>
      </c>
      <c r="GWO65" s="5" t="s">
        <v>351</v>
      </c>
      <c r="GWP65" s="5" t="s">
        <v>89</v>
      </c>
      <c r="GWQ65" s="6" t="s">
        <v>300</v>
      </c>
      <c r="GWR65" s="6" t="s">
        <v>301</v>
      </c>
      <c r="GWS65" t="s">
        <v>352</v>
      </c>
      <c r="GWT65" t="s">
        <v>303</v>
      </c>
      <c r="GWV65" t="s">
        <v>310</v>
      </c>
      <c r="GWW65" s="5" t="s">
        <v>351</v>
      </c>
      <c r="GWX65" s="5" t="s">
        <v>89</v>
      </c>
      <c r="GWY65" s="6" t="s">
        <v>300</v>
      </c>
      <c r="GWZ65" s="6" t="s">
        <v>301</v>
      </c>
      <c r="GXA65" t="s">
        <v>352</v>
      </c>
      <c r="GXB65" t="s">
        <v>303</v>
      </c>
      <c r="GXD65" t="s">
        <v>310</v>
      </c>
      <c r="GXE65" s="5" t="s">
        <v>351</v>
      </c>
      <c r="GXF65" s="5" t="s">
        <v>89</v>
      </c>
      <c r="GXG65" s="6" t="s">
        <v>300</v>
      </c>
      <c r="GXH65" s="6" t="s">
        <v>301</v>
      </c>
      <c r="GXI65" t="s">
        <v>352</v>
      </c>
      <c r="GXJ65" t="s">
        <v>303</v>
      </c>
      <c r="GXL65" t="s">
        <v>310</v>
      </c>
      <c r="GXM65" s="5" t="s">
        <v>351</v>
      </c>
      <c r="GXN65" s="5" t="s">
        <v>89</v>
      </c>
      <c r="GXO65" s="6" t="s">
        <v>300</v>
      </c>
      <c r="GXP65" s="6" t="s">
        <v>301</v>
      </c>
      <c r="GXQ65" t="s">
        <v>352</v>
      </c>
      <c r="GXR65" t="s">
        <v>303</v>
      </c>
      <c r="GXT65" t="s">
        <v>310</v>
      </c>
      <c r="GXU65" s="5" t="s">
        <v>351</v>
      </c>
      <c r="GXV65" s="5" t="s">
        <v>89</v>
      </c>
      <c r="GXW65" s="6" t="s">
        <v>300</v>
      </c>
      <c r="GXX65" s="6" t="s">
        <v>301</v>
      </c>
      <c r="GXY65" t="s">
        <v>352</v>
      </c>
      <c r="GXZ65" t="s">
        <v>303</v>
      </c>
      <c r="GYB65" t="s">
        <v>310</v>
      </c>
      <c r="GYC65" s="5" t="s">
        <v>351</v>
      </c>
      <c r="GYD65" s="5" t="s">
        <v>89</v>
      </c>
      <c r="GYE65" s="6" t="s">
        <v>300</v>
      </c>
      <c r="GYF65" s="6" t="s">
        <v>301</v>
      </c>
      <c r="GYG65" t="s">
        <v>352</v>
      </c>
      <c r="GYH65" t="s">
        <v>303</v>
      </c>
      <c r="GYJ65" t="s">
        <v>310</v>
      </c>
      <c r="GYK65" s="5" t="s">
        <v>351</v>
      </c>
      <c r="GYL65" s="5" t="s">
        <v>89</v>
      </c>
      <c r="GYM65" s="6" t="s">
        <v>300</v>
      </c>
      <c r="GYN65" s="6" t="s">
        <v>301</v>
      </c>
      <c r="GYO65" t="s">
        <v>352</v>
      </c>
      <c r="GYP65" t="s">
        <v>303</v>
      </c>
      <c r="GYR65" t="s">
        <v>310</v>
      </c>
      <c r="GYS65" s="5" t="s">
        <v>351</v>
      </c>
      <c r="GYT65" s="5" t="s">
        <v>89</v>
      </c>
      <c r="GYU65" s="6" t="s">
        <v>300</v>
      </c>
      <c r="GYV65" s="6" t="s">
        <v>301</v>
      </c>
      <c r="GYW65" t="s">
        <v>352</v>
      </c>
      <c r="GYX65" t="s">
        <v>303</v>
      </c>
      <c r="GYZ65" t="s">
        <v>310</v>
      </c>
      <c r="GZA65" s="5" t="s">
        <v>351</v>
      </c>
      <c r="GZB65" s="5" t="s">
        <v>89</v>
      </c>
      <c r="GZC65" s="6" t="s">
        <v>300</v>
      </c>
      <c r="GZD65" s="6" t="s">
        <v>301</v>
      </c>
      <c r="GZE65" t="s">
        <v>352</v>
      </c>
      <c r="GZF65" t="s">
        <v>303</v>
      </c>
      <c r="GZH65" t="s">
        <v>310</v>
      </c>
      <c r="GZI65" s="5" t="s">
        <v>351</v>
      </c>
      <c r="GZJ65" s="5" t="s">
        <v>89</v>
      </c>
      <c r="GZK65" s="6" t="s">
        <v>300</v>
      </c>
      <c r="GZL65" s="6" t="s">
        <v>301</v>
      </c>
      <c r="GZM65" t="s">
        <v>352</v>
      </c>
      <c r="GZN65" t="s">
        <v>303</v>
      </c>
      <c r="GZP65" t="s">
        <v>310</v>
      </c>
      <c r="GZQ65" s="5" t="s">
        <v>351</v>
      </c>
      <c r="GZR65" s="5" t="s">
        <v>89</v>
      </c>
      <c r="GZS65" s="6" t="s">
        <v>300</v>
      </c>
      <c r="GZT65" s="6" t="s">
        <v>301</v>
      </c>
      <c r="GZU65" t="s">
        <v>352</v>
      </c>
      <c r="GZV65" t="s">
        <v>303</v>
      </c>
      <c r="GZX65" t="s">
        <v>310</v>
      </c>
      <c r="GZY65" s="5" t="s">
        <v>351</v>
      </c>
      <c r="GZZ65" s="5" t="s">
        <v>89</v>
      </c>
      <c r="HAA65" s="6" t="s">
        <v>300</v>
      </c>
      <c r="HAB65" s="6" t="s">
        <v>301</v>
      </c>
      <c r="HAC65" t="s">
        <v>352</v>
      </c>
      <c r="HAD65" t="s">
        <v>303</v>
      </c>
      <c r="HAF65" t="s">
        <v>310</v>
      </c>
      <c r="HAG65" s="5" t="s">
        <v>351</v>
      </c>
      <c r="HAH65" s="5" t="s">
        <v>89</v>
      </c>
      <c r="HAI65" s="6" t="s">
        <v>300</v>
      </c>
      <c r="HAJ65" s="6" t="s">
        <v>301</v>
      </c>
      <c r="HAK65" t="s">
        <v>352</v>
      </c>
      <c r="HAL65" t="s">
        <v>303</v>
      </c>
      <c r="HAN65" t="s">
        <v>310</v>
      </c>
      <c r="HAO65" s="5" t="s">
        <v>351</v>
      </c>
      <c r="HAP65" s="5" t="s">
        <v>89</v>
      </c>
      <c r="HAQ65" s="6" t="s">
        <v>300</v>
      </c>
      <c r="HAR65" s="6" t="s">
        <v>301</v>
      </c>
      <c r="HAS65" t="s">
        <v>352</v>
      </c>
      <c r="HAT65" t="s">
        <v>303</v>
      </c>
      <c r="HAV65" t="s">
        <v>310</v>
      </c>
      <c r="HAW65" s="5" t="s">
        <v>351</v>
      </c>
      <c r="HAX65" s="5" t="s">
        <v>89</v>
      </c>
      <c r="HAY65" s="6" t="s">
        <v>300</v>
      </c>
      <c r="HAZ65" s="6" t="s">
        <v>301</v>
      </c>
      <c r="HBA65" t="s">
        <v>352</v>
      </c>
      <c r="HBB65" t="s">
        <v>303</v>
      </c>
      <c r="HBD65" t="s">
        <v>310</v>
      </c>
      <c r="HBE65" s="5" t="s">
        <v>351</v>
      </c>
      <c r="HBF65" s="5" t="s">
        <v>89</v>
      </c>
      <c r="HBG65" s="6" t="s">
        <v>300</v>
      </c>
      <c r="HBH65" s="6" t="s">
        <v>301</v>
      </c>
      <c r="HBI65" t="s">
        <v>352</v>
      </c>
      <c r="HBJ65" t="s">
        <v>303</v>
      </c>
      <c r="HBL65" t="s">
        <v>310</v>
      </c>
      <c r="HBM65" s="5" t="s">
        <v>351</v>
      </c>
      <c r="HBN65" s="5" t="s">
        <v>89</v>
      </c>
      <c r="HBO65" s="6" t="s">
        <v>300</v>
      </c>
      <c r="HBP65" s="6" t="s">
        <v>301</v>
      </c>
      <c r="HBQ65" t="s">
        <v>352</v>
      </c>
      <c r="HBR65" t="s">
        <v>303</v>
      </c>
      <c r="HBT65" t="s">
        <v>310</v>
      </c>
      <c r="HBU65" s="5" t="s">
        <v>351</v>
      </c>
      <c r="HBV65" s="5" t="s">
        <v>89</v>
      </c>
      <c r="HBW65" s="6" t="s">
        <v>300</v>
      </c>
      <c r="HBX65" s="6" t="s">
        <v>301</v>
      </c>
      <c r="HBY65" t="s">
        <v>352</v>
      </c>
      <c r="HBZ65" t="s">
        <v>303</v>
      </c>
      <c r="HCB65" t="s">
        <v>310</v>
      </c>
      <c r="HCC65" s="5" t="s">
        <v>351</v>
      </c>
      <c r="HCD65" s="5" t="s">
        <v>89</v>
      </c>
      <c r="HCE65" s="6" t="s">
        <v>300</v>
      </c>
      <c r="HCF65" s="6" t="s">
        <v>301</v>
      </c>
      <c r="HCG65" t="s">
        <v>352</v>
      </c>
      <c r="HCH65" t="s">
        <v>303</v>
      </c>
      <c r="HCJ65" t="s">
        <v>310</v>
      </c>
      <c r="HCK65" s="5" t="s">
        <v>351</v>
      </c>
      <c r="HCL65" s="5" t="s">
        <v>89</v>
      </c>
      <c r="HCM65" s="6" t="s">
        <v>300</v>
      </c>
      <c r="HCN65" s="6" t="s">
        <v>301</v>
      </c>
      <c r="HCO65" t="s">
        <v>352</v>
      </c>
      <c r="HCP65" t="s">
        <v>303</v>
      </c>
      <c r="HCR65" t="s">
        <v>310</v>
      </c>
      <c r="HCS65" s="5" t="s">
        <v>351</v>
      </c>
      <c r="HCT65" s="5" t="s">
        <v>89</v>
      </c>
      <c r="HCU65" s="6" t="s">
        <v>300</v>
      </c>
      <c r="HCV65" s="6" t="s">
        <v>301</v>
      </c>
      <c r="HCW65" t="s">
        <v>352</v>
      </c>
      <c r="HCX65" t="s">
        <v>303</v>
      </c>
      <c r="HCZ65" t="s">
        <v>310</v>
      </c>
      <c r="HDA65" s="5" t="s">
        <v>351</v>
      </c>
      <c r="HDB65" s="5" t="s">
        <v>89</v>
      </c>
      <c r="HDC65" s="6" t="s">
        <v>300</v>
      </c>
      <c r="HDD65" s="6" t="s">
        <v>301</v>
      </c>
      <c r="HDE65" t="s">
        <v>352</v>
      </c>
      <c r="HDF65" t="s">
        <v>303</v>
      </c>
      <c r="HDH65" t="s">
        <v>310</v>
      </c>
      <c r="HDI65" s="5" t="s">
        <v>351</v>
      </c>
      <c r="HDJ65" s="5" t="s">
        <v>89</v>
      </c>
      <c r="HDK65" s="6" t="s">
        <v>300</v>
      </c>
      <c r="HDL65" s="6" t="s">
        <v>301</v>
      </c>
      <c r="HDM65" t="s">
        <v>352</v>
      </c>
      <c r="HDN65" t="s">
        <v>303</v>
      </c>
      <c r="HDP65" t="s">
        <v>310</v>
      </c>
      <c r="HDQ65" s="5" t="s">
        <v>351</v>
      </c>
      <c r="HDR65" s="5" t="s">
        <v>89</v>
      </c>
      <c r="HDS65" s="6" t="s">
        <v>300</v>
      </c>
      <c r="HDT65" s="6" t="s">
        <v>301</v>
      </c>
      <c r="HDU65" t="s">
        <v>352</v>
      </c>
      <c r="HDV65" t="s">
        <v>303</v>
      </c>
      <c r="HDX65" t="s">
        <v>310</v>
      </c>
      <c r="HDY65" s="5" t="s">
        <v>351</v>
      </c>
      <c r="HDZ65" s="5" t="s">
        <v>89</v>
      </c>
      <c r="HEA65" s="6" t="s">
        <v>300</v>
      </c>
      <c r="HEB65" s="6" t="s">
        <v>301</v>
      </c>
      <c r="HEC65" t="s">
        <v>352</v>
      </c>
      <c r="HED65" t="s">
        <v>303</v>
      </c>
      <c r="HEF65" t="s">
        <v>310</v>
      </c>
      <c r="HEG65" s="5" t="s">
        <v>351</v>
      </c>
      <c r="HEH65" s="5" t="s">
        <v>89</v>
      </c>
      <c r="HEI65" s="6" t="s">
        <v>300</v>
      </c>
      <c r="HEJ65" s="6" t="s">
        <v>301</v>
      </c>
      <c r="HEK65" t="s">
        <v>352</v>
      </c>
      <c r="HEL65" t="s">
        <v>303</v>
      </c>
      <c r="HEN65" t="s">
        <v>310</v>
      </c>
      <c r="HEO65" s="5" t="s">
        <v>351</v>
      </c>
      <c r="HEP65" s="5" t="s">
        <v>89</v>
      </c>
      <c r="HEQ65" s="6" t="s">
        <v>300</v>
      </c>
      <c r="HER65" s="6" t="s">
        <v>301</v>
      </c>
      <c r="HES65" t="s">
        <v>352</v>
      </c>
      <c r="HET65" t="s">
        <v>303</v>
      </c>
      <c r="HEV65" t="s">
        <v>310</v>
      </c>
      <c r="HEW65" s="5" t="s">
        <v>351</v>
      </c>
      <c r="HEX65" s="5" t="s">
        <v>89</v>
      </c>
      <c r="HEY65" s="6" t="s">
        <v>300</v>
      </c>
      <c r="HEZ65" s="6" t="s">
        <v>301</v>
      </c>
      <c r="HFA65" t="s">
        <v>352</v>
      </c>
      <c r="HFB65" t="s">
        <v>303</v>
      </c>
      <c r="HFD65" t="s">
        <v>310</v>
      </c>
      <c r="HFE65" s="5" t="s">
        <v>351</v>
      </c>
      <c r="HFF65" s="5" t="s">
        <v>89</v>
      </c>
      <c r="HFG65" s="6" t="s">
        <v>300</v>
      </c>
      <c r="HFH65" s="6" t="s">
        <v>301</v>
      </c>
      <c r="HFI65" t="s">
        <v>352</v>
      </c>
      <c r="HFJ65" t="s">
        <v>303</v>
      </c>
      <c r="HFL65" t="s">
        <v>310</v>
      </c>
      <c r="HFM65" s="5" t="s">
        <v>351</v>
      </c>
      <c r="HFN65" s="5" t="s">
        <v>89</v>
      </c>
      <c r="HFO65" s="6" t="s">
        <v>300</v>
      </c>
      <c r="HFP65" s="6" t="s">
        <v>301</v>
      </c>
      <c r="HFQ65" t="s">
        <v>352</v>
      </c>
      <c r="HFR65" t="s">
        <v>303</v>
      </c>
      <c r="HFT65" t="s">
        <v>310</v>
      </c>
      <c r="HFU65" s="5" t="s">
        <v>351</v>
      </c>
      <c r="HFV65" s="5" t="s">
        <v>89</v>
      </c>
      <c r="HFW65" s="6" t="s">
        <v>300</v>
      </c>
      <c r="HFX65" s="6" t="s">
        <v>301</v>
      </c>
      <c r="HFY65" t="s">
        <v>352</v>
      </c>
      <c r="HFZ65" t="s">
        <v>303</v>
      </c>
      <c r="HGB65" t="s">
        <v>310</v>
      </c>
      <c r="HGC65" s="5" t="s">
        <v>351</v>
      </c>
      <c r="HGD65" s="5" t="s">
        <v>89</v>
      </c>
      <c r="HGE65" s="6" t="s">
        <v>300</v>
      </c>
      <c r="HGF65" s="6" t="s">
        <v>301</v>
      </c>
      <c r="HGG65" t="s">
        <v>352</v>
      </c>
      <c r="HGH65" t="s">
        <v>303</v>
      </c>
      <c r="HGJ65" t="s">
        <v>310</v>
      </c>
      <c r="HGK65" s="5" t="s">
        <v>351</v>
      </c>
      <c r="HGL65" s="5" t="s">
        <v>89</v>
      </c>
      <c r="HGM65" s="6" t="s">
        <v>300</v>
      </c>
      <c r="HGN65" s="6" t="s">
        <v>301</v>
      </c>
      <c r="HGO65" t="s">
        <v>352</v>
      </c>
      <c r="HGP65" t="s">
        <v>303</v>
      </c>
      <c r="HGR65" t="s">
        <v>310</v>
      </c>
      <c r="HGS65" s="5" t="s">
        <v>351</v>
      </c>
      <c r="HGT65" s="5" t="s">
        <v>89</v>
      </c>
      <c r="HGU65" s="6" t="s">
        <v>300</v>
      </c>
      <c r="HGV65" s="6" t="s">
        <v>301</v>
      </c>
      <c r="HGW65" t="s">
        <v>352</v>
      </c>
      <c r="HGX65" t="s">
        <v>303</v>
      </c>
      <c r="HGZ65" t="s">
        <v>310</v>
      </c>
      <c r="HHA65" s="5" t="s">
        <v>351</v>
      </c>
      <c r="HHB65" s="5" t="s">
        <v>89</v>
      </c>
      <c r="HHC65" s="6" t="s">
        <v>300</v>
      </c>
      <c r="HHD65" s="6" t="s">
        <v>301</v>
      </c>
      <c r="HHE65" t="s">
        <v>352</v>
      </c>
      <c r="HHF65" t="s">
        <v>303</v>
      </c>
      <c r="HHH65" t="s">
        <v>310</v>
      </c>
      <c r="HHI65" s="5" t="s">
        <v>351</v>
      </c>
      <c r="HHJ65" s="5" t="s">
        <v>89</v>
      </c>
      <c r="HHK65" s="6" t="s">
        <v>300</v>
      </c>
      <c r="HHL65" s="6" t="s">
        <v>301</v>
      </c>
      <c r="HHM65" t="s">
        <v>352</v>
      </c>
      <c r="HHN65" t="s">
        <v>303</v>
      </c>
      <c r="HHP65" t="s">
        <v>310</v>
      </c>
      <c r="HHQ65" s="5" t="s">
        <v>351</v>
      </c>
      <c r="HHR65" s="5" t="s">
        <v>89</v>
      </c>
      <c r="HHS65" s="6" t="s">
        <v>300</v>
      </c>
      <c r="HHT65" s="6" t="s">
        <v>301</v>
      </c>
      <c r="HHU65" t="s">
        <v>352</v>
      </c>
      <c r="HHV65" t="s">
        <v>303</v>
      </c>
      <c r="HHX65" t="s">
        <v>310</v>
      </c>
      <c r="HHY65" s="5" t="s">
        <v>351</v>
      </c>
      <c r="HHZ65" s="5" t="s">
        <v>89</v>
      </c>
      <c r="HIA65" s="6" t="s">
        <v>300</v>
      </c>
      <c r="HIB65" s="6" t="s">
        <v>301</v>
      </c>
      <c r="HIC65" t="s">
        <v>352</v>
      </c>
      <c r="HID65" t="s">
        <v>303</v>
      </c>
      <c r="HIF65" t="s">
        <v>310</v>
      </c>
      <c r="HIG65" s="5" t="s">
        <v>351</v>
      </c>
      <c r="HIH65" s="5" t="s">
        <v>89</v>
      </c>
      <c r="HII65" s="6" t="s">
        <v>300</v>
      </c>
      <c r="HIJ65" s="6" t="s">
        <v>301</v>
      </c>
      <c r="HIK65" t="s">
        <v>352</v>
      </c>
      <c r="HIL65" t="s">
        <v>303</v>
      </c>
      <c r="HIN65" t="s">
        <v>310</v>
      </c>
      <c r="HIO65" s="5" t="s">
        <v>351</v>
      </c>
      <c r="HIP65" s="5" t="s">
        <v>89</v>
      </c>
      <c r="HIQ65" s="6" t="s">
        <v>300</v>
      </c>
      <c r="HIR65" s="6" t="s">
        <v>301</v>
      </c>
      <c r="HIS65" t="s">
        <v>352</v>
      </c>
      <c r="HIT65" t="s">
        <v>303</v>
      </c>
      <c r="HIV65" t="s">
        <v>310</v>
      </c>
      <c r="HIW65" s="5" t="s">
        <v>351</v>
      </c>
      <c r="HIX65" s="5" t="s">
        <v>89</v>
      </c>
      <c r="HIY65" s="6" t="s">
        <v>300</v>
      </c>
      <c r="HIZ65" s="6" t="s">
        <v>301</v>
      </c>
      <c r="HJA65" t="s">
        <v>352</v>
      </c>
      <c r="HJB65" t="s">
        <v>303</v>
      </c>
      <c r="HJD65" t="s">
        <v>310</v>
      </c>
      <c r="HJE65" s="5" t="s">
        <v>351</v>
      </c>
      <c r="HJF65" s="5" t="s">
        <v>89</v>
      </c>
      <c r="HJG65" s="6" t="s">
        <v>300</v>
      </c>
      <c r="HJH65" s="6" t="s">
        <v>301</v>
      </c>
      <c r="HJI65" t="s">
        <v>352</v>
      </c>
      <c r="HJJ65" t="s">
        <v>303</v>
      </c>
      <c r="HJL65" t="s">
        <v>310</v>
      </c>
      <c r="HJM65" s="5" t="s">
        <v>351</v>
      </c>
      <c r="HJN65" s="5" t="s">
        <v>89</v>
      </c>
      <c r="HJO65" s="6" t="s">
        <v>300</v>
      </c>
      <c r="HJP65" s="6" t="s">
        <v>301</v>
      </c>
      <c r="HJQ65" t="s">
        <v>352</v>
      </c>
      <c r="HJR65" t="s">
        <v>303</v>
      </c>
      <c r="HJT65" t="s">
        <v>310</v>
      </c>
      <c r="HJU65" s="5" t="s">
        <v>351</v>
      </c>
      <c r="HJV65" s="5" t="s">
        <v>89</v>
      </c>
      <c r="HJW65" s="6" t="s">
        <v>300</v>
      </c>
      <c r="HJX65" s="6" t="s">
        <v>301</v>
      </c>
      <c r="HJY65" t="s">
        <v>352</v>
      </c>
      <c r="HJZ65" t="s">
        <v>303</v>
      </c>
      <c r="HKB65" t="s">
        <v>310</v>
      </c>
      <c r="HKC65" s="5" t="s">
        <v>351</v>
      </c>
      <c r="HKD65" s="5" t="s">
        <v>89</v>
      </c>
      <c r="HKE65" s="6" t="s">
        <v>300</v>
      </c>
      <c r="HKF65" s="6" t="s">
        <v>301</v>
      </c>
      <c r="HKG65" t="s">
        <v>352</v>
      </c>
      <c r="HKH65" t="s">
        <v>303</v>
      </c>
      <c r="HKJ65" t="s">
        <v>310</v>
      </c>
      <c r="HKK65" s="5" t="s">
        <v>351</v>
      </c>
      <c r="HKL65" s="5" t="s">
        <v>89</v>
      </c>
      <c r="HKM65" s="6" t="s">
        <v>300</v>
      </c>
      <c r="HKN65" s="6" t="s">
        <v>301</v>
      </c>
      <c r="HKO65" t="s">
        <v>352</v>
      </c>
      <c r="HKP65" t="s">
        <v>303</v>
      </c>
      <c r="HKR65" t="s">
        <v>310</v>
      </c>
      <c r="HKS65" s="5" t="s">
        <v>351</v>
      </c>
      <c r="HKT65" s="5" t="s">
        <v>89</v>
      </c>
      <c r="HKU65" s="6" t="s">
        <v>300</v>
      </c>
      <c r="HKV65" s="6" t="s">
        <v>301</v>
      </c>
      <c r="HKW65" t="s">
        <v>352</v>
      </c>
      <c r="HKX65" t="s">
        <v>303</v>
      </c>
      <c r="HKZ65" t="s">
        <v>310</v>
      </c>
      <c r="HLA65" s="5" t="s">
        <v>351</v>
      </c>
      <c r="HLB65" s="5" t="s">
        <v>89</v>
      </c>
      <c r="HLC65" s="6" t="s">
        <v>300</v>
      </c>
      <c r="HLD65" s="6" t="s">
        <v>301</v>
      </c>
      <c r="HLE65" t="s">
        <v>352</v>
      </c>
      <c r="HLF65" t="s">
        <v>303</v>
      </c>
      <c r="HLH65" t="s">
        <v>310</v>
      </c>
      <c r="HLI65" s="5" t="s">
        <v>351</v>
      </c>
      <c r="HLJ65" s="5" t="s">
        <v>89</v>
      </c>
      <c r="HLK65" s="6" t="s">
        <v>300</v>
      </c>
      <c r="HLL65" s="6" t="s">
        <v>301</v>
      </c>
      <c r="HLM65" t="s">
        <v>352</v>
      </c>
      <c r="HLN65" t="s">
        <v>303</v>
      </c>
      <c r="HLP65" t="s">
        <v>310</v>
      </c>
      <c r="HLQ65" s="5" t="s">
        <v>351</v>
      </c>
      <c r="HLR65" s="5" t="s">
        <v>89</v>
      </c>
      <c r="HLS65" s="6" t="s">
        <v>300</v>
      </c>
      <c r="HLT65" s="6" t="s">
        <v>301</v>
      </c>
      <c r="HLU65" t="s">
        <v>352</v>
      </c>
      <c r="HLV65" t="s">
        <v>303</v>
      </c>
      <c r="HLX65" t="s">
        <v>310</v>
      </c>
      <c r="HLY65" s="5" t="s">
        <v>351</v>
      </c>
      <c r="HLZ65" s="5" t="s">
        <v>89</v>
      </c>
      <c r="HMA65" s="6" t="s">
        <v>300</v>
      </c>
      <c r="HMB65" s="6" t="s">
        <v>301</v>
      </c>
      <c r="HMC65" t="s">
        <v>352</v>
      </c>
      <c r="HMD65" t="s">
        <v>303</v>
      </c>
      <c r="HMF65" t="s">
        <v>310</v>
      </c>
      <c r="HMG65" s="5" t="s">
        <v>351</v>
      </c>
      <c r="HMH65" s="5" t="s">
        <v>89</v>
      </c>
      <c r="HMI65" s="6" t="s">
        <v>300</v>
      </c>
      <c r="HMJ65" s="6" t="s">
        <v>301</v>
      </c>
      <c r="HMK65" t="s">
        <v>352</v>
      </c>
      <c r="HML65" t="s">
        <v>303</v>
      </c>
      <c r="HMN65" t="s">
        <v>310</v>
      </c>
      <c r="HMO65" s="5" t="s">
        <v>351</v>
      </c>
      <c r="HMP65" s="5" t="s">
        <v>89</v>
      </c>
      <c r="HMQ65" s="6" t="s">
        <v>300</v>
      </c>
      <c r="HMR65" s="6" t="s">
        <v>301</v>
      </c>
      <c r="HMS65" t="s">
        <v>352</v>
      </c>
      <c r="HMT65" t="s">
        <v>303</v>
      </c>
      <c r="HMV65" t="s">
        <v>310</v>
      </c>
      <c r="HMW65" s="5" t="s">
        <v>351</v>
      </c>
      <c r="HMX65" s="5" t="s">
        <v>89</v>
      </c>
      <c r="HMY65" s="6" t="s">
        <v>300</v>
      </c>
      <c r="HMZ65" s="6" t="s">
        <v>301</v>
      </c>
      <c r="HNA65" t="s">
        <v>352</v>
      </c>
      <c r="HNB65" t="s">
        <v>303</v>
      </c>
      <c r="HND65" t="s">
        <v>310</v>
      </c>
      <c r="HNE65" s="5" t="s">
        <v>351</v>
      </c>
      <c r="HNF65" s="5" t="s">
        <v>89</v>
      </c>
      <c r="HNG65" s="6" t="s">
        <v>300</v>
      </c>
      <c r="HNH65" s="6" t="s">
        <v>301</v>
      </c>
      <c r="HNI65" t="s">
        <v>352</v>
      </c>
      <c r="HNJ65" t="s">
        <v>303</v>
      </c>
      <c r="HNL65" t="s">
        <v>310</v>
      </c>
      <c r="HNM65" s="5" t="s">
        <v>351</v>
      </c>
      <c r="HNN65" s="5" t="s">
        <v>89</v>
      </c>
      <c r="HNO65" s="6" t="s">
        <v>300</v>
      </c>
      <c r="HNP65" s="6" t="s">
        <v>301</v>
      </c>
      <c r="HNQ65" t="s">
        <v>352</v>
      </c>
      <c r="HNR65" t="s">
        <v>303</v>
      </c>
      <c r="HNT65" t="s">
        <v>310</v>
      </c>
      <c r="HNU65" s="5" t="s">
        <v>351</v>
      </c>
      <c r="HNV65" s="5" t="s">
        <v>89</v>
      </c>
      <c r="HNW65" s="6" t="s">
        <v>300</v>
      </c>
      <c r="HNX65" s="6" t="s">
        <v>301</v>
      </c>
      <c r="HNY65" t="s">
        <v>352</v>
      </c>
      <c r="HNZ65" t="s">
        <v>303</v>
      </c>
      <c r="HOB65" t="s">
        <v>310</v>
      </c>
      <c r="HOC65" s="5" t="s">
        <v>351</v>
      </c>
      <c r="HOD65" s="5" t="s">
        <v>89</v>
      </c>
      <c r="HOE65" s="6" t="s">
        <v>300</v>
      </c>
      <c r="HOF65" s="6" t="s">
        <v>301</v>
      </c>
      <c r="HOG65" t="s">
        <v>352</v>
      </c>
      <c r="HOH65" t="s">
        <v>303</v>
      </c>
      <c r="HOJ65" t="s">
        <v>310</v>
      </c>
      <c r="HOK65" s="5" t="s">
        <v>351</v>
      </c>
      <c r="HOL65" s="5" t="s">
        <v>89</v>
      </c>
      <c r="HOM65" s="6" t="s">
        <v>300</v>
      </c>
      <c r="HON65" s="6" t="s">
        <v>301</v>
      </c>
      <c r="HOO65" t="s">
        <v>352</v>
      </c>
      <c r="HOP65" t="s">
        <v>303</v>
      </c>
      <c r="HOR65" t="s">
        <v>310</v>
      </c>
      <c r="HOS65" s="5" t="s">
        <v>351</v>
      </c>
      <c r="HOT65" s="5" t="s">
        <v>89</v>
      </c>
      <c r="HOU65" s="6" t="s">
        <v>300</v>
      </c>
      <c r="HOV65" s="6" t="s">
        <v>301</v>
      </c>
      <c r="HOW65" t="s">
        <v>352</v>
      </c>
      <c r="HOX65" t="s">
        <v>303</v>
      </c>
      <c r="HOZ65" t="s">
        <v>310</v>
      </c>
      <c r="HPA65" s="5" t="s">
        <v>351</v>
      </c>
      <c r="HPB65" s="5" t="s">
        <v>89</v>
      </c>
      <c r="HPC65" s="6" t="s">
        <v>300</v>
      </c>
      <c r="HPD65" s="6" t="s">
        <v>301</v>
      </c>
      <c r="HPE65" t="s">
        <v>352</v>
      </c>
      <c r="HPF65" t="s">
        <v>303</v>
      </c>
      <c r="HPH65" t="s">
        <v>310</v>
      </c>
      <c r="HPI65" s="5" t="s">
        <v>351</v>
      </c>
      <c r="HPJ65" s="5" t="s">
        <v>89</v>
      </c>
      <c r="HPK65" s="6" t="s">
        <v>300</v>
      </c>
      <c r="HPL65" s="6" t="s">
        <v>301</v>
      </c>
      <c r="HPM65" t="s">
        <v>352</v>
      </c>
      <c r="HPN65" t="s">
        <v>303</v>
      </c>
      <c r="HPP65" t="s">
        <v>310</v>
      </c>
      <c r="HPQ65" s="5" t="s">
        <v>351</v>
      </c>
      <c r="HPR65" s="5" t="s">
        <v>89</v>
      </c>
      <c r="HPS65" s="6" t="s">
        <v>300</v>
      </c>
      <c r="HPT65" s="6" t="s">
        <v>301</v>
      </c>
      <c r="HPU65" t="s">
        <v>352</v>
      </c>
      <c r="HPV65" t="s">
        <v>303</v>
      </c>
      <c r="HPX65" t="s">
        <v>310</v>
      </c>
      <c r="HPY65" s="5" t="s">
        <v>351</v>
      </c>
      <c r="HPZ65" s="5" t="s">
        <v>89</v>
      </c>
      <c r="HQA65" s="6" t="s">
        <v>300</v>
      </c>
      <c r="HQB65" s="6" t="s">
        <v>301</v>
      </c>
      <c r="HQC65" t="s">
        <v>352</v>
      </c>
      <c r="HQD65" t="s">
        <v>303</v>
      </c>
      <c r="HQF65" t="s">
        <v>310</v>
      </c>
      <c r="HQG65" s="5" t="s">
        <v>351</v>
      </c>
      <c r="HQH65" s="5" t="s">
        <v>89</v>
      </c>
      <c r="HQI65" s="6" t="s">
        <v>300</v>
      </c>
      <c r="HQJ65" s="6" t="s">
        <v>301</v>
      </c>
      <c r="HQK65" t="s">
        <v>352</v>
      </c>
      <c r="HQL65" t="s">
        <v>303</v>
      </c>
      <c r="HQN65" t="s">
        <v>310</v>
      </c>
      <c r="HQO65" s="5" t="s">
        <v>351</v>
      </c>
      <c r="HQP65" s="5" t="s">
        <v>89</v>
      </c>
      <c r="HQQ65" s="6" t="s">
        <v>300</v>
      </c>
      <c r="HQR65" s="6" t="s">
        <v>301</v>
      </c>
      <c r="HQS65" t="s">
        <v>352</v>
      </c>
      <c r="HQT65" t="s">
        <v>303</v>
      </c>
      <c r="HQV65" t="s">
        <v>310</v>
      </c>
      <c r="HQW65" s="5" t="s">
        <v>351</v>
      </c>
      <c r="HQX65" s="5" t="s">
        <v>89</v>
      </c>
      <c r="HQY65" s="6" t="s">
        <v>300</v>
      </c>
      <c r="HQZ65" s="6" t="s">
        <v>301</v>
      </c>
      <c r="HRA65" t="s">
        <v>352</v>
      </c>
      <c r="HRB65" t="s">
        <v>303</v>
      </c>
      <c r="HRD65" t="s">
        <v>310</v>
      </c>
      <c r="HRE65" s="5" t="s">
        <v>351</v>
      </c>
      <c r="HRF65" s="5" t="s">
        <v>89</v>
      </c>
      <c r="HRG65" s="6" t="s">
        <v>300</v>
      </c>
      <c r="HRH65" s="6" t="s">
        <v>301</v>
      </c>
      <c r="HRI65" t="s">
        <v>352</v>
      </c>
      <c r="HRJ65" t="s">
        <v>303</v>
      </c>
      <c r="HRL65" t="s">
        <v>310</v>
      </c>
      <c r="HRM65" s="5" t="s">
        <v>351</v>
      </c>
      <c r="HRN65" s="5" t="s">
        <v>89</v>
      </c>
      <c r="HRO65" s="6" t="s">
        <v>300</v>
      </c>
      <c r="HRP65" s="6" t="s">
        <v>301</v>
      </c>
      <c r="HRQ65" t="s">
        <v>352</v>
      </c>
      <c r="HRR65" t="s">
        <v>303</v>
      </c>
      <c r="HRT65" t="s">
        <v>310</v>
      </c>
      <c r="HRU65" s="5" t="s">
        <v>351</v>
      </c>
      <c r="HRV65" s="5" t="s">
        <v>89</v>
      </c>
      <c r="HRW65" s="6" t="s">
        <v>300</v>
      </c>
      <c r="HRX65" s="6" t="s">
        <v>301</v>
      </c>
      <c r="HRY65" t="s">
        <v>352</v>
      </c>
      <c r="HRZ65" t="s">
        <v>303</v>
      </c>
      <c r="HSB65" t="s">
        <v>310</v>
      </c>
      <c r="HSC65" s="5" t="s">
        <v>351</v>
      </c>
      <c r="HSD65" s="5" t="s">
        <v>89</v>
      </c>
      <c r="HSE65" s="6" t="s">
        <v>300</v>
      </c>
      <c r="HSF65" s="6" t="s">
        <v>301</v>
      </c>
      <c r="HSG65" t="s">
        <v>352</v>
      </c>
      <c r="HSH65" t="s">
        <v>303</v>
      </c>
      <c r="HSJ65" t="s">
        <v>310</v>
      </c>
      <c r="HSK65" s="5" t="s">
        <v>351</v>
      </c>
      <c r="HSL65" s="5" t="s">
        <v>89</v>
      </c>
      <c r="HSM65" s="6" t="s">
        <v>300</v>
      </c>
      <c r="HSN65" s="6" t="s">
        <v>301</v>
      </c>
      <c r="HSO65" t="s">
        <v>352</v>
      </c>
      <c r="HSP65" t="s">
        <v>303</v>
      </c>
      <c r="HSR65" t="s">
        <v>310</v>
      </c>
      <c r="HSS65" s="5" t="s">
        <v>351</v>
      </c>
      <c r="HST65" s="5" t="s">
        <v>89</v>
      </c>
      <c r="HSU65" s="6" t="s">
        <v>300</v>
      </c>
      <c r="HSV65" s="6" t="s">
        <v>301</v>
      </c>
      <c r="HSW65" t="s">
        <v>352</v>
      </c>
      <c r="HSX65" t="s">
        <v>303</v>
      </c>
      <c r="HSZ65" t="s">
        <v>310</v>
      </c>
      <c r="HTA65" s="5" t="s">
        <v>351</v>
      </c>
      <c r="HTB65" s="5" t="s">
        <v>89</v>
      </c>
      <c r="HTC65" s="6" t="s">
        <v>300</v>
      </c>
      <c r="HTD65" s="6" t="s">
        <v>301</v>
      </c>
      <c r="HTE65" t="s">
        <v>352</v>
      </c>
      <c r="HTF65" t="s">
        <v>303</v>
      </c>
      <c r="HTH65" t="s">
        <v>310</v>
      </c>
      <c r="HTI65" s="5" t="s">
        <v>351</v>
      </c>
      <c r="HTJ65" s="5" t="s">
        <v>89</v>
      </c>
      <c r="HTK65" s="6" t="s">
        <v>300</v>
      </c>
      <c r="HTL65" s="6" t="s">
        <v>301</v>
      </c>
      <c r="HTM65" t="s">
        <v>352</v>
      </c>
      <c r="HTN65" t="s">
        <v>303</v>
      </c>
      <c r="HTP65" t="s">
        <v>310</v>
      </c>
      <c r="HTQ65" s="5" t="s">
        <v>351</v>
      </c>
      <c r="HTR65" s="5" t="s">
        <v>89</v>
      </c>
      <c r="HTS65" s="6" t="s">
        <v>300</v>
      </c>
      <c r="HTT65" s="6" t="s">
        <v>301</v>
      </c>
      <c r="HTU65" t="s">
        <v>352</v>
      </c>
      <c r="HTV65" t="s">
        <v>303</v>
      </c>
      <c r="HTX65" t="s">
        <v>310</v>
      </c>
      <c r="HTY65" s="5" t="s">
        <v>351</v>
      </c>
      <c r="HTZ65" s="5" t="s">
        <v>89</v>
      </c>
      <c r="HUA65" s="6" t="s">
        <v>300</v>
      </c>
      <c r="HUB65" s="6" t="s">
        <v>301</v>
      </c>
      <c r="HUC65" t="s">
        <v>352</v>
      </c>
      <c r="HUD65" t="s">
        <v>303</v>
      </c>
      <c r="HUF65" t="s">
        <v>310</v>
      </c>
      <c r="HUG65" s="5" t="s">
        <v>351</v>
      </c>
      <c r="HUH65" s="5" t="s">
        <v>89</v>
      </c>
      <c r="HUI65" s="6" t="s">
        <v>300</v>
      </c>
      <c r="HUJ65" s="6" t="s">
        <v>301</v>
      </c>
      <c r="HUK65" t="s">
        <v>352</v>
      </c>
      <c r="HUL65" t="s">
        <v>303</v>
      </c>
      <c r="HUN65" t="s">
        <v>310</v>
      </c>
      <c r="HUO65" s="5" t="s">
        <v>351</v>
      </c>
      <c r="HUP65" s="5" t="s">
        <v>89</v>
      </c>
      <c r="HUQ65" s="6" t="s">
        <v>300</v>
      </c>
      <c r="HUR65" s="6" t="s">
        <v>301</v>
      </c>
      <c r="HUS65" t="s">
        <v>352</v>
      </c>
      <c r="HUT65" t="s">
        <v>303</v>
      </c>
      <c r="HUV65" t="s">
        <v>310</v>
      </c>
      <c r="HUW65" s="5" t="s">
        <v>351</v>
      </c>
      <c r="HUX65" s="5" t="s">
        <v>89</v>
      </c>
      <c r="HUY65" s="6" t="s">
        <v>300</v>
      </c>
      <c r="HUZ65" s="6" t="s">
        <v>301</v>
      </c>
      <c r="HVA65" t="s">
        <v>352</v>
      </c>
      <c r="HVB65" t="s">
        <v>303</v>
      </c>
      <c r="HVD65" t="s">
        <v>310</v>
      </c>
      <c r="HVE65" s="5" t="s">
        <v>351</v>
      </c>
      <c r="HVF65" s="5" t="s">
        <v>89</v>
      </c>
      <c r="HVG65" s="6" t="s">
        <v>300</v>
      </c>
      <c r="HVH65" s="6" t="s">
        <v>301</v>
      </c>
      <c r="HVI65" t="s">
        <v>352</v>
      </c>
      <c r="HVJ65" t="s">
        <v>303</v>
      </c>
      <c r="HVL65" t="s">
        <v>310</v>
      </c>
      <c r="HVM65" s="5" t="s">
        <v>351</v>
      </c>
      <c r="HVN65" s="5" t="s">
        <v>89</v>
      </c>
      <c r="HVO65" s="6" t="s">
        <v>300</v>
      </c>
      <c r="HVP65" s="6" t="s">
        <v>301</v>
      </c>
      <c r="HVQ65" t="s">
        <v>352</v>
      </c>
      <c r="HVR65" t="s">
        <v>303</v>
      </c>
      <c r="HVT65" t="s">
        <v>310</v>
      </c>
      <c r="HVU65" s="5" t="s">
        <v>351</v>
      </c>
      <c r="HVV65" s="5" t="s">
        <v>89</v>
      </c>
      <c r="HVW65" s="6" t="s">
        <v>300</v>
      </c>
      <c r="HVX65" s="6" t="s">
        <v>301</v>
      </c>
      <c r="HVY65" t="s">
        <v>352</v>
      </c>
      <c r="HVZ65" t="s">
        <v>303</v>
      </c>
      <c r="HWB65" t="s">
        <v>310</v>
      </c>
      <c r="HWC65" s="5" t="s">
        <v>351</v>
      </c>
      <c r="HWD65" s="5" t="s">
        <v>89</v>
      </c>
      <c r="HWE65" s="6" t="s">
        <v>300</v>
      </c>
      <c r="HWF65" s="6" t="s">
        <v>301</v>
      </c>
      <c r="HWG65" t="s">
        <v>352</v>
      </c>
      <c r="HWH65" t="s">
        <v>303</v>
      </c>
      <c r="HWJ65" t="s">
        <v>310</v>
      </c>
      <c r="HWK65" s="5" t="s">
        <v>351</v>
      </c>
      <c r="HWL65" s="5" t="s">
        <v>89</v>
      </c>
      <c r="HWM65" s="6" t="s">
        <v>300</v>
      </c>
      <c r="HWN65" s="6" t="s">
        <v>301</v>
      </c>
      <c r="HWO65" t="s">
        <v>352</v>
      </c>
      <c r="HWP65" t="s">
        <v>303</v>
      </c>
      <c r="HWR65" t="s">
        <v>310</v>
      </c>
      <c r="HWS65" s="5" t="s">
        <v>351</v>
      </c>
      <c r="HWT65" s="5" t="s">
        <v>89</v>
      </c>
      <c r="HWU65" s="6" t="s">
        <v>300</v>
      </c>
      <c r="HWV65" s="6" t="s">
        <v>301</v>
      </c>
      <c r="HWW65" t="s">
        <v>352</v>
      </c>
      <c r="HWX65" t="s">
        <v>303</v>
      </c>
      <c r="HWZ65" t="s">
        <v>310</v>
      </c>
      <c r="HXA65" s="5" t="s">
        <v>351</v>
      </c>
      <c r="HXB65" s="5" t="s">
        <v>89</v>
      </c>
      <c r="HXC65" s="6" t="s">
        <v>300</v>
      </c>
      <c r="HXD65" s="6" t="s">
        <v>301</v>
      </c>
      <c r="HXE65" t="s">
        <v>352</v>
      </c>
      <c r="HXF65" t="s">
        <v>303</v>
      </c>
      <c r="HXH65" t="s">
        <v>310</v>
      </c>
      <c r="HXI65" s="5" t="s">
        <v>351</v>
      </c>
      <c r="HXJ65" s="5" t="s">
        <v>89</v>
      </c>
      <c r="HXK65" s="6" t="s">
        <v>300</v>
      </c>
      <c r="HXL65" s="6" t="s">
        <v>301</v>
      </c>
      <c r="HXM65" t="s">
        <v>352</v>
      </c>
      <c r="HXN65" t="s">
        <v>303</v>
      </c>
      <c r="HXP65" t="s">
        <v>310</v>
      </c>
      <c r="HXQ65" s="5" t="s">
        <v>351</v>
      </c>
      <c r="HXR65" s="5" t="s">
        <v>89</v>
      </c>
      <c r="HXS65" s="6" t="s">
        <v>300</v>
      </c>
      <c r="HXT65" s="6" t="s">
        <v>301</v>
      </c>
      <c r="HXU65" t="s">
        <v>352</v>
      </c>
      <c r="HXV65" t="s">
        <v>303</v>
      </c>
      <c r="HXX65" t="s">
        <v>310</v>
      </c>
      <c r="HXY65" s="5" t="s">
        <v>351</v>
      </c>
      <c r="HXZ65" s="5" t="s">
        <v>89</v>
      </c>
      <c r="HYA65" s="6" t="s">
        <v>300</v>
      </c>
      <c r="HYB65" s="6" t="s">
        <v>301</v>
      </c>
      <c r="HYC65" t="s">
        <v>352</v>
      </c>
      <c r="HYD65" t="s">
        <v>303</v>
      </c>
      <c r="HYF65" t="s">
        <v>310</v>
      </c>
      <c r="HYG65" s="5" t="s">
        <v>351</v>
      </c>
      <c r="HYH65" s="5" t="s">
        <v>89</v>
      </c>
      <c r="HYI65" s="6" t="s">
        <v>300</v>
      </c>
      <c r="HYJ65" s="6" t="s">
        <v>301</v>
      </c>
      <c r="HYK65" t="s">
        <v>352</v>
      </c>
      <c r="HYL65" t="s">
        <v>303</v>
      </c>
      <c r="HYN65" t="s">
        <v>310</v>
      </c>
      <c r="HYO65" s="5" t="s">
        <v>351</v>
      </c>
      <c r="HYP65" s="5" t="s">
        <v>89</v>
      </c>
      <c r="HYQ65" s="6" t="s">
        <v>300</v>
      </c>
      <c r="HYR65" s="6" t="s">
        <v>301</v>
      </c>
      <c r="HYS65" t="s">
        <v>352</v>
      </c>
      <c r="HYT65" t="s">
        <v>303</v>
      </c>
      <c r="HYV65" t="s">
        <v>310</v>
      </c>
      <c r="HYW65" s="5" t="s">
        <v>351</v>
      </c>
      <c r="HYX65" s="5" t="s">
        <v>89</v>
      </c>
      <c r="HYY65" s="6" t="s">
        <v>300</v>
      </c>
      <c r="HYZ65" s="6" t="s">
        <v>301</v>
      </c>
      <c r="HZA65" t="s">
        <v>352</v>
      </c>
      <c r="HZB65" t="s">
        <v>303</v>
      </c>
      <c r="HZD65" t="s">
        <v>310</v>
      </c>
      <c r="HZE65" s="5" t="s">
        <v>351</v>
      </c>
      <c r="HZF65" s="5" t="s">
        <v>89</v>
      </c>
      <c r="HZG65" s="6" t="s">
        <v>300</v>
      </c>
      <c r="HZH65" s="6" t="s">
        <v>301</v>
      </c>
      <c r="HZI65" t="s">
        <v>352</v>
      </c>
      <c r="HZJ65" t="s">
        <v>303</v>
      </c>
      <c r="HZL65" t="s">
        <v>310</v>
      </c>
      <c r="HZM65" s="5" t="s">
        <v>351</v>
      </c>
      <c r="HZN65" s="5" t="s">
        <v>89</v>
      </c>
      <c r="HZO65" s="6" t="s">
        <v>300</v>
      </c>
      <c r="HZP65" s="6" t="s">
        <v>301</v>
      </c>
      <c r="HZQ65" t="s">
        <v>352</v>
      </c>
      <c r="HZR65" t="s">
        <v>303</v>
      </c>
      <c r="HZT65" t="s">
        <v>310</v>
      </c>
      <c r="HZU65" s="5" t="s">
        <v>351</v>
      </c>
      <c r="HZV65" s="5" t="s">
        <v>89</v>
      </c>
      <c r="HZW65" s="6" t="s">
        <v>300</v>
      </c>
      <c r="HZX65" s="6" t="s">
        <v>301</v>
      </c>
      <c r="HZY65" t="s">
        <v>352</v>
      </c>
      <c r="HZZ65" t="s">
        <v>303</v>
      </c>
      <c r="IAB65" t="s">
        <v>310</v>
      </c>
      <c r="IAC65" s="5" t="s">
        <v>351</v>
      </c>
      <c r="IAD65" s="5" t="s">
        <v>89</v>
      </c>
      <c r="IAE65" s="6" t="s">
        <v>300</v>
      </c>
      <c r="IAF65" s="6" t="s">
        <v>301</v>
      </c>
      <c r="IAG65" t="s">
        <v>352</v>
      </c>
      <c r="IAH65" t="s">
        <v>303</v>
      </c>
      <c r="IAJ65" t="s">
        <v>310</v>
      </c>
      <c r="IAK65" s="5" t="s">
        <v>351</v>
      </c>
      <c r="IAL65" s="5" t="s">
        <v>89</v>
      </c>
      <c r="IAM65" s="6" t="s">
        <v>300</v>
      </c>
      <c r="IAN65" s="6" t="s">
        <v>301</v>
      </c>
      <c r="IAO65" t="s">
        <v>352</v>
      </c>
      <c r="IAP65" t="s">
        <v>303</v>
      </c>
      <c r="IAR65" t="s">
        <v>310</v>
      </c>
      <c r="IAS65" s="5" t="s">
        <v>351</v>
      </c>
      <c r="IAT65" s="5" t="s">
        <v>89</v>
      </c>
      <c r="IAU65" s="6" t="s">
        <v>300</v>
      </c>
      <c r="IAV65" s="6" t="s">
        <v>301</v>
      </c>
      <c r="IAW65" t="s">
        <v>352</v>
      </c>
      <c r="IAX65" t="s">
        <v>303</v>
      </c>
      <c r="IAZ65" t="s">
        <v>310</v>
      </c>
      <c r="IBA65" s="5" t="s">
        <v>351</v>
      </c>
      <c r="IBB65" s="5" t="s">
        <v>89</v>
      </c>
      <c r="IBC65" s="6" t="s">
        <v>300</v>
      </c>
      <c r="IBD65" s="6" t="s">
        <v>301</v>
      </c>
      <c r="IBE65" t="s">
        <v>352</v>
      </c>
      <c r="IBF65" t="s">
        <v>303</v>
      </c>
      <c r="IBH65" t="s">
        <v>310</v>
      </c>
      <c r="IBI65" s="5" t="s">
        <v>351</v>
      </c>
      <c r="IBJ65" s="5" t="s">
        <v>89</v>
      </c>
      <c r="IBK65" s="6" t="s">
        <v>300</v>
      </c>
      <c r="IBL65" s="6" t="s">
        <v>301</v>
      </c>
      <c r="IBM65" t="s">
        <v>352</v>
      </c>
      <c r="IBN65" t="s">
        <v>303</v>
      </c>
      <c r="IBP65" t="s">
        <v>310</v>
      </c>
      <c r="IBQ65" s="5" t="s">
        <v>351</v>
      </c>
      <c r="IBR65" s="5" t="s">
        <v>89</v>
      </c>
      <c r="IBS65" s="6" t="s">
        <v>300</v>
      </c>
      <c r="IBT65" s="6" t="s">
        <v>301</v>
      </c>
      <c r="IBU65" t="s">
        <v>352</v>
      </c>
      <c r="IBV65" t="s">
        <v>303</v>
      </c>
      <c r="IBX65" t="s">
        <v>310</v>
      </c>
      <c r="IBY65" s="5" t="s">
        <v>351</v>
      </c>
      <c r="IBZ65" s="5" t="s">
        <v>89</v>
      </c>
      <c r="ICA65" s="6" t="s">
        <v>300</v>
      </c>
      <c r="ICB65" s="6" t="s">
        <v>301</v>
      </c>
      <c r="ICC65" t="s">
        <v>352</v>
      </c>
      <c r="ICD65" t="s">
        <v>303</v>
      </c>
      <c r="ICF65" t="s">
        <v>310</v>
      </c>
      <c r="ICG65" s="5" t="s">
        <v>351</v>
      </c>
      <c r="ICH65" s="5" t="s">
        <v>89</v>
      </c>
      <c r="ICI65" s="6" t="s">
        <v>300</v>
      </c>
      <c r="ICJ65" s="6" t="s">
        <v>301</v>
      </c>
      <c r="ICK65" t="s">
        <v>352</v>
      </c>
      <c r="ICL65" t="s">
        <v>303</v>
      </c>
      <c r="ICN65" t="s">
        <v>310</v>
      </c>
      <c r="ICO65" s="5" t="s">
        <v>351</v>
      </c>
      <c r="ICP65" s="5" t="s">
        <v>89</v>
      </c>
      <c r="ICQ65" s="6" t="s">
        <v>300</v>
      </c>
      <c r="ICR65" s="6" t="s">
        <v>301</v>
      </c>
      <c r="ICS65" t="s">
        <v>352</v>
      </c>
      <c r="ICT65" t="s">
        <v>303</v>
      </c>
      <c r="ICV65" t="s">
        <v>310</v>
      </c>
      <c r="ICW65" s="5" t="s">
        <v>351</v>
      </c>
      <c r="ICX65" s="5" t="s">
        <v>89</v>
      </c>
      <c r="ICY65" s="6" t="s">
        <v>300</v>
      </c>
      <c r="ICZ65" s="6" t="s">
        <v>301</v>
      </c>
      <c r="IDA65" t="s">
        <v>352</v>
      </c>
      <c r="IDB65" t="s">
        <v>303</v>
      </c>
      <c r="IDD65" t="s">
        <v>310</v>
      </c>
      <c r="IDE65" s="5" t="s">
        <v>351</v>
      </c>
      <c r="IDF65" s="5" t="s">
        <v>89</v>
      </c>
      <c r="IDG65" s="6" t="s">
        <v>300</v>
      </c>
      <c r="IDH65" s="6" t="s">
        <v>301</v>
      </c>
      <c r="IDI65" t="s">
        <v>352</v>
      </c>
      <c r="IDJ65" t="s">
        <v>303</v>
      </c>
      <c r="IDL65" t="s">
        <v>310</v>
      </c>
      <c r="IDM65" s="5" t="s">
        <v>351</v>
      </c>
      <c r="IDN65" s="5" t="s">
        <v>89</v>
      </c>
      <c r="IDO65" s="6" t="s">
        <v>300</v>
      </c>
      <c r="IDP65" s="6" t="s">
        <v>301</v>
      </c>
      <c r="IDQ65" t="s">
        <v>352</v>
      </c>
      <c r="IDR65" t="s">
        <v>303</v>
      </c>
      <c r="IDT65" t="s">
        <v>310</v>
      </c>
      <c r="IDU65" s="5" t="s">
        <v>351</v>
      </c>
      <c r="IDV65" s="5" t="s">
        <v>89</v>
      </c>
      <c r="IDW65" s="6" t="s">
        <v>300</v>
      </c>
      <c r="IDX65" s="6" t="s">
        <v>301</v>
      </c>
      <c r="IDY65" t="s">
        <v>352</v>
      </c>
      <c r="IDZ65" t="s">
        <v>303</v>
      </c>
      <c r="IEB65" t="s">
        <v>310</v>
      </c>
      <c r="IEC65" s="5" t="s">
        <v>351</v>
      </c>
      <c r="IED65" s="5" t="s">
        <v>89</v>
      </c>
      <c r="IEE65" s="6" t="s">
        <v>300</v>
      </c>
      <c r="IEF65" s="6" t="s">
        <v>301</v>
      </c>
      <c r="IEG65" t="s">
        <v>352</v>
      </c>
      <c r="IEH65" t="s">
        <v>303</v>
      </c>
      <c r="IEJ65" t="s">
        <v>310</v>
      </c>
      <c r="IEK65" s="5" t="s">
        <v>351</v>
      </c>
      <c r="IEL65" s="5" t="s">
        <v>89</v>
      </c>
      <c r="IEM65" s="6" t="s">
        <v>300</v>
      </c>
      <c r="IEN65" s="6" t="s">
        <v>301</v>
      </c>
      <c r="IEO65" t="s">
        <v>352</v>
      </c>
      <c r="IEP65" t="s">
        <v>303</v>
      </c>
      <c r="IER65" t="s">
        <v>310</v>
      </c>
      <c r="IES65" s="5" t="s">
        <v>351</v>
      </c>
      <c r="IET65" s="5" t="s">
        <v>89</v>
      </c>
      <c r="IEU65" s="6" t="s">
        <v>300</v>
      </c>
      <c r="IEV65" s="6" t="s">
        <v>301</v>
      </c>
      <c r="IEW65" t="s">
        <v>352</v>
      </c>
      <c r="IEX65" t="s">
        <v>303</v>
      </c>
      <c r="IEZ65" t="s">
        <v>310</v>
      </c>
      <c r="IFA65" s="5" t="s">
        <v>351</v>
      </c>
      <c r="IFB65" s="5" t="s">
        <v>89</v>
      </c>
      <c r="IFC65" s="6" t="s">
        <v>300</v>
      </c>
      <c r="IFD65" s="6" t="s">
        <v>301</v>
      </c>
      <c r="IFE65" t="s">
        <v>352</v>
      </c>
      <c r="IFF65" t="s">
        <v>303</v>
      </c>
      <c r="IFH65" t="s">
        <v>310</v>
      </c>
      <c r="IFI65" s="5" t="s">
        <v>351</v>
      </c>
      <c r="IFJ65" s="5" t="s">
        <v>89</v>
      </c>
      <c r="IFK65" s="6" t="s">
        <v>300</v>
      </c>
      <c r="IFL65" s="6" t="s">
        <v>301</v>
      </c>
      <c r="IFM65" t="s">
        <v>352</v>
      </c>
      <c r="IFN65" t="s">
        <v>303</v>
      </c>
      <c r="IFP65" t="s">
        <v>310</v>
      </c>
      <c r="IFQ65" s="5" t="s">
        <v>351</v>
      </c>
      <c r="IFR65" s="5" t="s">
        <v>89</v>
      </c>
      <c r="IFS65" s="6" t="s">
        <v>300</v>
      </c>
      <c r="IFT65" s="6" t="s">
        <v>301</v>
      </c>
      <c r="IFU65" t="s">
        <v>352</v>
      </c>
      <c r="IFV65" t="s">
        <v>303</v>
      </c>
      <c r="IFX65" t="s">
        <v>310</v>
      </c>
      <c r="IFY65" s="5" t="s">
        <v>351</v>
      </c>
      <c r="IFZ65" s="5" t="s">
        <v>89</v>
      </c>
      <c r="IGA65" s="6" t="s">
        <v>300</v>
      </c>
      <c r="IGB65" s="6" t="s">
        <v>301</v>
      </c>
      <c r="IGC65" t="s">
        <v>352</v>
      </c>
      <c r="IGD65" t="s">
        <v>303</v>
      </c>
      <c r="IGF65" t="s">
        <v>310</v>
      </c>
      <c r="IGG65" s="5" t="s">
        <v>351</v>
      </c>
      <c r="IGH65" s="5" t="s">
        <v>89</v>
      </c>
      <c r="IGI65" s="6" t="s">
        <v>300</v>
      </c>
      <c r="IGJ65" s="6" t="s">
        <v>301</v>
      </c>
      <c r="IGK65" t="s">
        <v>352</v>
      </c>
      <c r="IGL65" t="s">
        <v>303</v>
      </c>
      <c r="IGN65" t="s">
        <v>310</v>
      </c>
      <c r="IGO65" s="5" t="s">
        <v>351</v>
      </c>
      <c r="IGP65" s="5" t="s">
        <v>89</v>
      </c>
      <c r="IGQ65" s="6" t="s">
        <v>300</v>
      </c>
      <c r="IGR65" s="6" t="s">
        <v>301</v>
      </c>
      <c r="IGS65" t="s">
        <v>352</v>
      </c>
      <c r="IGT65" t="s">
        <v>303</v>
      </c>
      <c r="IGV65" t="s">
        <v>310</v>
      </c>
      <c r="IGW65" s="5" t="s">
        <v>351</v>
      </c>
      <c r="IGX65" s="5" t="s">
        <v>89</v>
      </c>
      <c r="IGY65" s="6" t="s">
        <v>300</v>
      </c>
      <c r="IGZ65" s="6" t="s">
        <v>301</v>
      </c>
      <c r="IHA65" t="s">
        <v>352</v>
      </c>
      <c r="IHB65" t="s">
        <v>303</v>
      </c>
      <c r="IHD65" t="s">
        <v>310</v>
      </c>
      <c r="IHE65" s="5" t="s">
        <v>351</v>
      </c>
      <c r="IHF65" s="5" t="s">
        <v>89</v>
      </c>
      <c r="IHG65" s="6" t="s">
        <v>300</v>
      </c>
      <c r="IHH65" s="6" t="s">
        <v>301</v>
      </c>
      <c r="IHI65" t="s">
        <v>352</v>
      </c>
      <c r="IHJ65" t="s">
        <v>303</v>
      </c>
      <c r="IHL65" t="s">
        <v>310</v>
      </c>
      <c r="IHM65" s="5" t="s">
        <v>351</v>
      </c>
      <c r="IHN65" s="5" t="s">
        <v>89</v>
      </c>
      <c r="IHO65" s="6" t="s">
        <v>300</v>
      </c>
      <c r="IHP65" s="6" t="s">
        <v>301</v>
      </c>
      <c r="IHQ65" t="s">
        <v>352</v>
      </c>
      <c r="IHR65" t="s">
        <v>303</v>
      </c>
      <c r="IHT65" t="s">
        <v>310</v>
      </c>
      <c r="IHU65" s="5" t="s">
        <v>351</v>
      </c>
      <c r="IHV65" s="5" t="s">
        <v>89</v>
      </c>
      <c r="IHW65" s="6" t="s">
        <v>300</v>
      </c>
      <c r="IHX65" s="6" t="s">
        <v>301</v>
      </c>
      <c r="IHY65" t="s">
        <v>352</v>
      </c>
      <c r="IHZ65" t="s">
        <v>303</v>
      </c>
      <c r="IIB65" t="s">
        <v>310</v>
      </c>
      <c r="IIC65" s="5" t="s">
        <v>351</v>
      </c>
      <c r="IID65" s="5" t="s">
        <v>89</v>
      </c>
      <c r="IIE65" s="6" t="s">
        <v>300</v>
      </c>
      <c r="IIF65" s="6" t="s">
        <v>301</v>
      </c>
      <c r="IIG65" t="s">
        <v>352</v>
      </c>
      <c r="IIH65" t="s">
        <v>303</v>
      </c>
      <c r="IIJ65" t="s">
        <v>310</v>
      </c>
      <c r="IIK65" s="5" t="s">
        <v>351</v>
      </c>
      <c r="IIL65" s="5" t="s">
        <v>89</v>
      </c>
      <c r="IIM65" s="6" t="s">
        <v>300</v>
      </c>
      <c r="IIN65" s="6" t="s">
        <v>301</v>
      </c>
      <c r="IIO65" t="s">
        <v>352</v>
      </c>
      <c r="IIP65" t="s">
        <v>303</v>
      </c>
      <c r="IIR65" t="s">
        <v>310</v>
      </c>
      <c r="IIS65" s="5" t="s">
        <v>351</v>
      </c>
      <c r="IIT65" s="5" t="s">
        <v>89</v>
      </c>
      <c r="IIU65" s="6" t="s">
        <v>300</v>
      </c>
      <c r="IIV65" s="6" t="s">
        <v>301</v>
      </c>
      <c r="IIW65" t="s">
        <v>352</v>
      </c>
      <c r="IIX65" t="s">
        <v>303</v>
      </c>
      <c r="IIZ65" t="s">
        <v>310</v>
      </c>
      <c r="IJA65" s="5" t="s">
        <v>351</v>
      </c>
      <c r="IJB65" s="5" t="s">
        <v>89</v>
      </c>
      <c r="IJC65" s="6" t="s">
        <v>300</v>
      </c>
      <c r="IJD65" s="6" t="s">
        <v>301</v>
      </c>
      <c r="IJE65" t="s">
        <v>352</v>
      </c>
      <c r="IJF65" t="s">
        <v>303</v>
      </c>
      <c r="IJH65" t="s">
        <v>310</v>
      </c>
      <c r="IJI65" s="5" t="s">
        <v>351</v>
      </c>
      <c r="IJJ65" s="5" t="s">
        <v>89</v>
      </c>
      <c r="IJK65" s="6" t="s">
        <v>300</v>
      </c>
      <c r="IJL65" s="6" t="s">
        <v>301</v>
      </c>
      <c r="IJM65" t="s">
        <v>352</v>
      </c>
      <c r="IJN65" t="s">
        <v>303</v>
      </c>
      <c r="IJP65" t="s">
        <v>310</v>
      </c>
      <c r="IJQ65" s="5" t="s">
        <v>351</v>
      </c>
      <c r="IJR65" s="5" t="s">
        <v>89</v>
      </c>
      <c r="IJS65" s="6" t="s">
        <v>300</v>
      </c>
      <c r="IJT65" s="6" t="s">
        <v>301</v>
      </c>
      <c r="IJU65" t="s">
        <v>352</v>
      </c>
      <c r="IJV65" t="s">
        <v>303</v>
      </c>
      <c r="IJX65" t="s">
        <v>310</v>
      </c>
      <c r="IJY65" s="5" t="s">
        <v>351</v>
      </c>
      <c r="IJZ65" s="5" t="s">
        <v>89</v>
      </c>
      <c r="IKA65" s="6" t="s">
        <v>300</v>
      </c>
      <c r="IKB65" s="6" t="s">
        <v>301</v>
      </c>
      <c r="IKC65" t="s">
        <v>352</v>
      </c>
      <c r="IKD65" t="s">
        <v>303</v>
      </c>
      <c r="IKF65" t="s">
        <v>310</v>
      </c>
      <c r="IKG65" s="5" t="s">
        <v>351</v>
      </c>
      <c r="IKH65" s="5" t="s">
        <v>89</v>
      </c>
      <c r="IKI65" s="6" t="s">
        <v>300</v>
      </c>
      <c r="IKJ65" s="6" t="s">
        <v>301</v>
      </c>
      <c r="IKK65" t="s">
        <v>352</v>
      </c>
      <c r="IKL65" t="s">
        <v>303</v>
      </c>
      <c r="IKN65" t="s">
        <v>310</v>
      </c>
      <c r="IKO65" s="5" t="s">
        <v>351</v>
      </c>
      <c r="IKP65" s="5" t="s">
        <v>89</v>
      </c>
      <c r="IKQ65" s="6" t="s">
        <v>300</v>
      </c>
      <c r="IKR65" s="6" t="s">
        <v>301</v>
      </c>
      <c r="IKS65" t="s">
        <v>352</v>
      </c>
      <c r="IKT65" t="s">
        <v>303</v>
      </c>
      <c r="IKV65" t="s">
        <v>310</v>
      </c>
      <c r="IKW65" s="5" t="s">
        <v>351</v>
      </c>
      <c r="IKX65" s="5" t="s">
        <v>89</v>
      </c>
      <c r="IKY65" s="6" t="s">
        <v>300</v>
      </c>
      <c r="IKZ65" s="6" t="s">
        <v>301</v>
      </c>
      <c r="ILA65" t="s">
        <v>352</v>
      </c>
      <c r="ILB65" t="s">
        <v>303</v>
      </c>
      <c r="ILD65" t="s">
        <v>310</v>
      </c>
      <c r="ILE65" s="5" t="s">
        <v>351</v>
      </c>
      <c r="ILF65" s="5" t="s">
        <v>89</v>
      </c>
      <c r="ILG65" s="6" t="s">
        <v>300</v>
      </c>
      <c r="ILH65" s="6" t="s">
        <v>301</v>
      </c>
      <c r="ILI65" t="s">
        <v>352</v>
      </c>
      <c r="ILJ65" t="s">
        <v>303</v>
      </c>
      <c r="ILL65" t="s">
        <v>310</v>
      </c>
      <c r="ILM65" s="5" t="s">
        <v>351</v>
      </c>
      <c r="ILN65" s="5" t="s">
        <v>89</v>
      </c>
      <c r="ILO65" s="6" t="s">
        <v>300</v>
      </c>
      <c r="ILP65" s="6" t="s">
        <v>301</v>
      </c>
      <c r="ILQ65" t="s">
        <v>352</v>
      </c>
      <c r="ILR65" t="s">
        <v>303</v>
      </c>
      <c r="ILT65" t="s">
        <v>310</v>
      </c>
      <c r="ILU65" s="5" t="s">
        <v>351</v>
      </c>
      <c r="ILV65" s="5" t="s">
        <v>89</v>
      </c>
      <c r="ILW65" s="6" t="s">
        <v>300</v>
      </c>
      <c r="ILX65" s="6" t="s">
        <v>301</v>
      </c>
      <c r="ILY65" t="s">
        <v>352</v>
      </c>
      <c r="ILZ65" t="s">
        <v>303</v>
      </c>
      <c r="IMB65" t="s">
        <v>310</v>
      </c>
      <c r="IMC65" s="5" t="s">
        <v>351</v>
      </c>
      <c r="IMD65" s="5" t="s">
        <v>89</v>
      </c>
      <c r="IME65" s="6" t="s">
        <v>300</v>
      </c>
      <c r="IMF65" s="6" t="s">
        <v>301</v>
      </c>
      <c r="IMG65" t="s">
        <v>352</v>
      </c>
      <c r="IMH65" t="s">
        <v>303</v>
      </c>
      <c r="IMJ65" t="s">
        <v>310</v>
      </c>
      <c r="IMK65" s="5" t="s">
        <v>351</v>
      </c>
      <c r="IML65" s="5" t="s">
        <v>89</v>
      </c>
      <c r="IMM65" s="6" t="s">
        <v>300</v>
      </c>
      <c r="IMN65" s="6" t="s">
        <v>301</v>
      </c>
      <c r="IMO65" t="s">
        <v>352</v>
      </c>
      <c r="IMP65" t="s">
        <v>303</v>
      </c>
      <c r="IMR65" t="s">
        <v>310</v>
      </c>
      <c r="IMS65" s="5" t="s">
        <v>351</v>
      </c>
      <c r="IMT65" s="5" t="s">
        <v>89</v>
      </c>
      <c r="IMU65" s="6" t="s">
        <v>300</v>
      </c>
      <c r="IMV65" s="6" t="s">
        <v>301</v>
      </c>
      <c r="IMW65" t="s">
        <v>352</v>
      </c>
      <c r="IMX65" t="s">
        <v>303</v>
      </c>
      <c r="IMZ65" t="s">
        <v>310</v>
      </c>
      <c r="INA65" s="5" t="s">
        <v>351</v>
      </c>
      <c r="INB65" s="5" t="s">
        <v>89</v>
      </c>
      <c r="INC65" s="6" t="s">
        <v>300</v>
      </c>
      <c r="IND65" s="6" t="s">
        <v>301</v>
      </c>
      <c r="INE65" t="s">
        <v>352</v>
      </c>
      <c r="INF65" t="s">
        <v>303</v>
      </c>
      <c r="INH65" t="s">
        <v>310</v>
      </c>
      <c r="INI65" s="5" t="s">
        <v>351</v>
      </c>
      <c r="INJ65" s="5" t="s">
        <v>89</v>
      </c>
      <c r="INK65" s="6" t="s">
        <v>300</v>
      </c>
      <c r="INL65" s="6" t="s">
        <v>301</v>
      </c>
      <c r="INM65" t="s">
        <v>352</v>
      </c>
      <c r="INN65" t="s">
        <v>303</v>
      </c>
      <c r="INP65" t="s">
        <v>310</v>
      </c>
      <c r="INQ65" s="5" t="s">
        <v>351</v>
      </c>
      <c r="INR65" s="5" t="s">
        <v>89</v>
      </c>
      <c r="INS65" s="6" t="s">
        <v>300</v>
      </c>
      <c r="INT65" s="6" t="s">
        <v>301</v>
      </c>
      <c r="INU65" t="s">
        <v>352</v>
      </c>
      <c r="INV65" t="s">
        <v>303</v>
      </c>
      <c r="INX65" t="s">
        <v>310</v>
      </c>
      <c r="INY65" s="5" t="s">
        <v>351</v>
      </c>
      <c r="INZ65" s="5" t="s">
        <v>89</v>
      </c>
      <c r="IOA65" s="6" t="s">
        <v>300</v>
      </c>
      <c r="IOB65" s="6" t="s">
        <v>301</v>
      </c>
      <c r="IOC65" t="s">
        <v>352</v>
      </c>
      <c r="IOD65" t="s">
        <v>303</v>
      </c>
      <c r="IOF65" t="s">
        <v>310</v>
      </c>
      <c r="IOG65" s="5" t="s">
        <v>351</v>
      </c>
      <c r="IOH65" s="5" t="s">
        <v>89</v>
      </c>
      <c r="IOI65" s="6" t="s">
        <v>300</v>
      </c>
      <c r="IOJ65" s="6" t="s">
        <v>301</v>
      </c>
      <c r="IOK65" t="s">
        <v>352</v>
      </c>
      <c r="IOL65" t="s">
        <v>303</v>
      </c>
      <c r="ION65" t="s">
        <v>310</v>
      </c>
      <c r="IOO65" s="5" t="s">
        <v>351</v>
      </c>
      <c r="IOP65" s="5" t="s">
        <v>89</v>
      </c>
      <c r="IOQ65" s="6" t="s">
        <v>300</v>
      </c>
      <c r="IOR65" s="6" t="s">
        <v>301</v>
      </c>
      <c r="IOS65" t="s">
        <v>352</v>
      </c>
      <c r="IOT65" t="s">
        <v>303</v>
      </c>
      <c r="IOV65" t="s">
        <v>310</v>
      </c>
      <c r="IOW65" s="5" t="s">
        <v>351</v>
      </c>
      <c r="IOX65" s="5" t="s">
        <v>89</v>
      </c>
      <c r="IOY65" s="6" t="s">
        <v>300</v>
      </c>
      <c r="IOZ65" s="6" t="s">
        <v>301</v>
      </c>
      <c r="IPA65" t="s">
        <v>352</v>
      </c>
      <c r="IPB65" t="s">
        <v>303</v>
      </c>
      <c r="IPD65" t="s">
        <v>310</v>
      </c>
      <c r="IPE65" s="5" t="s">
        <v>351</v>
      </c>
      <c r="IPF65" s="5" t="s">
        <v>89</v>
      </c>
      <c r="IPG65" s="6" t="s">
        <v>300</v>
      </c>
      <c r="IPH65" s="6" t="s">
        <v>301</v>
      </c>
      <c r="IPI65" t="s">
        <v>352</v>
      </c>
      <c r="IPJ65" t="s">
        <v>303</v>
      </c>
      <c r="IPL65" t="s">
        <v>310</v>
      </c>
      <c r="IPM65" s="5" t="s">
        <v>351</v>
      </c>
      <c r="IPN65" s="5" t="s">
        <v>89</v>
      </c>
      <c r="IPO65" s="6" t="s">
        <v>300</v>
      </c>
      <c r="IPP65" s="6" t="s">
        <v>301</v>
      </c>
      <c r="IPQ65" t="s">
        <v>352</v>
      </c>
      <c r="IPR65" t="s">
        <v>303</v>
      </c>
      <c r="IPT65" t="s">
        <v>310</v>
      </c>
      <c r="IPU65" s="5" t="s">
        <v>351</v>
      </c>
      <c r="IPV65" s="5" t="s">
        <v>89</v>
      </c>
      <c r="IPW65" s="6" t="s">
        <v>300</v>
      </c>
      <c r="IPX65" s="6" t="s">
        <v>301</v>
      </c>
      <c r="IPY65" t="s">
        <v>352</v>
      </c>
      <c r="IPZ65" t="s">
        <v>303</v>
      </c>
      <c r="IQB65" t="s">
        <v>310</v>
      </c>
      <c r="IQC65" s="5" t="s">
        <v>351</v>
      </c>
      <c r="IQD65" s="5" t="s">
        <v>89</v>
      </c>
      <c r="IQE65" s="6" t="s">
        <v>300</v>
      </c>
      <c r="IQF65" s="6" t="s">
        <v>301</v>
      </c>
      <c r="IQG65" t="s">
        <v>352</v>
      </c>
      <c r="IQH65" t="s">
        <v>303</v>
      </c>
      <c r="IQJ65" t="s">
        <v>310</v>
      </c>
      <c r="IQK65" s="5" t="s">
        <v>351</v>
      </c>
      <c r="IQL65" s="5" t="s">
        <v>89</v>
      </c>
      <c r="IQM65" s="6" t="s">
        <v>300</v>
      </c>
      <c r="IQN65" s="6" t="s">
        <v>301</v>
      </c>
      <c r="IQO65" t="s">
        <v>352</v>
      </c>
      <c r="IQP65" t="s">
        <v>303</v>
      </c>
      <c r="IQR65" t="s">
        <v>310</v>
      </c>
      <c r="IQS65" s="5" t="s">
        <v>351</v>
      </c>
      <c r="IQT65" s="5" t="s">
        <v>89</v>
      </c>
      <c r="IQU65" s="6" t="s">
        <v>300</v>
      </c>
      <c r="IQV65" s="6" t="s">
        <v>301</v>
      </c>
      <c r="IQW65" t="s">
        <v>352</v>
      </c>
      <c r="IQX65" t="s">
        <v>303</v>
      </c>
      <c r="IQZ65" t="s">
        <v>310</v>
      </c>
      <c r="IRA65" s="5" t="s">
        <v>351</v>
      </c>
      <c r="IRB65" s="5" t="s">
        <v>89</v>
      </c>
      <c r="IRC65" s="6" t="s">
        <v>300</v>
      </c>
      <c r="IRD65" s="6" t="s">
        <v>301</v>
      </c>
      <c r="IRE65" t="s">
        <v>352</v>
      </c>
      <c r="IRF65" t="s">
        <v>303</v>
      </c>
      <c r="IRH65" t="s">
        <v>310</v>
      </c>
      <c r="IRI65" s="5" t="s">
        <v>351</v>
      </c>
      <c r="IRJ65" s="5" t="s">
        <v>89</v>
      </c>
      <c r="IRK65" s="6" t="s">
        <v>300</v>
      </c>
      <c r="IRL65" s="6" t="s">
        <v>301</v>
      </c>
      <c r="IRM65" t="s">
        <v>352</v>
      </c>
      <c r="IRN65" t="s">
        <v>303</v>
      </c>
      <c r="IRP65" t="s">
        <v>310</v>
      </c>
      <c r="IRQ65" s="5" t="s">
        <v>351</v>
      </c>
      <c r="IRR65" s="5" t="s">
        <v>89</v>
      </c>
      <c r="IRS65" s="6" t="s">
        <v>300</v>
      </c>
      <c r="IRT65" s="6" t="s">
        <v>301</v>
      </c>
      <c r="IRU65" t="s">
        <v>352</v>
      </c>
      <c r="IRV65" t="s">
        <v>303</v>
      </c>
      <c r="IRX65" t="s">
        <v>310</v>
      </c>
      <c r="IRY65" s="5" t="s">
        <v>351</v>
      </c>
      <c r="IRZ65" s="5" t="s">
        <v>89</v>
      </c>
      <c r="ISA65" s="6" t="s">
        <v>300</v>
      </c>
      <c r="ISB65" s="6" t="s">
        <v>301</v>
      </c>
      <c r="ISC65" t="s">
        <v>352</v>
      </c>
      <c r="ISD65" t="s">
        <v>303</v>
      </c>
      <c r="ISF65" t="s">
        <v>310</v>
      </c>
      <c r="ISG65" s="5" t="s">
        <v>351</v>
      </c>
      <c r="ISH65" s="5" t="s">
        <v>89</v>
      </c>
      <c r="ISI65" s="6" t="s">
        <v>300</v>
      </c>
      <c r="ISJ65" s="6" t="s">
        <v>301</v>
      </c>
      <c r="ISK65" t="s">
        <v>352</v>
      </c>
      <c r="ISL65" t="s">
        <v>303</v>
      </c>
      <c r="ISN65" t="s">
        <v>310</v>
      </c>
      <c r="ISO65" s="5" t="s">
        <v>351</v>
      </c>
      <c r="ISP65" s="5" t="s">
        <v>89</v>
      </c>
      <c r="ISQ65" s="6" t="s">
        <v>300</v>
      </c>
      <c r="ISR65" s="6" t="s">
        <v>301</v>
      </c>
      <c r="ISS65" t="s">
        <v>352</v>
      </c>
      <c r="IST65" t="s">
        <v>303</v>
      </c>
      <c r="ISV65" t="s">
        <v>310</v>
      </c>
      <c r="ISW65" s="5" t="s">
        <v>351</v>
      </c>
      <c r="ISX65" s="5" t="s">
        <v>89</v>
      </c>
      <c r="ISY65" s="6" t="s">
        <v>300</v>
      </c>
      <c r="ISZ65" s="6" t="s">
        <v>301</v>
      </c>
      <c r="ITA65" t="s">
        <v>352</v>
      </c>
      <c r="ITB65" t="s">
        <v>303</v>
      </c>
      <c r="ITD65" t="s">
        <v>310</v>
      </c>
      <c r="ITE65" s="5" t="s">
        <v>351</v>
      </c>
      <c r="ITF65" s="5" t="s">
        <v>89</v>
      </c>
      <c r="ITG65" s="6" t="s">
        <v>300</v>
      </c>
      <c r="ITH65" s="6" t="s">
        <v>301</v>
      </c>
      <c r="ITI65" t="s">
        <v>352</v>
      </c>
      <c r="ITJ65" t="s">
        <v>303</v>
      </c>
      <c r="ITL65" t="s">
        <v>310</v>
      </c>
      <c r="ITM65" s="5" t="s">
        <v>351</v>
      </c>
      <c r="ITN65" s="5" t="s">
        <v>89</v>
      </c>
      <c r="ITO65" s="6" t="s">
        <v>300</v>
      </c>
      <c r="ITP65" s="6" t="s">
        <v>301</v>
      </c>
      <c r="ITQ65" t="s">
        <v>352</v>
      </c>
      <c r="ITR65" t="s">
        <v>303</v>
      </c>
      <c r="ITT65" t="s">
        <v>310</v>
      </c>
      <c r="ITU65" s="5" t="s">
        <v>351</v>
      </c>
      <c r="ITV65" s="5" t="s">
        <v>89</v>
      </c>
      <c r="ITW65" s="6" t="s">
        <v>300</v>
      </c>
      <c r="ITX65" s="6" t="s">
        <v>301</v>
      </c>
      <c r="ITY65" t="s">
        <v>352</v>
      </c>
      <c r="ITZ65" t="s">
        <v>303</v>
      </c>
      <c r="IUB65" t="s">
        <v>310</v>
      </c>
      <c r="IUC65" s="5" t="s">
        <v>351</v>
      </c>
      <c r="IUD65" s="5" t="s">
        <v>89</v>
      </c>
      <c r="IUE65" s="6" t="s">
        <v>300</v>
      </c>
      <c r="IUF65" s="6" t="s">
        <v>301</v>
      </c>
      <c r="IUG65" t="s">
        <v>352</v>
      </c>
      <c r="IUH65" t="s">
        <v>303</v>
      </c>
      <c r="IUJ65" t="s">
        <v>310</v>
      </c>
      <c r="IUK65" s="5" t="s">
        <v>351</v>
      </c>
      <c r="IUL65" s="5" t="s">
        <v>89</v>
      </c>
      <c r="IUM65" s="6" t="s">
        <v>300</v>
      </c>
      <c r="IUN65" s="6" t="s">
        <v>301</v>
      </c>
      <c r="IUO65" t="s">
        <v>352</v>
      </c>
      <c r="IUP65" t="s">
        <v>303</v>
      </c>
      <c r="IUR65" t="s">
        <v>310</v>
      </c>
      <c r="IUS65" s="5" t="s">
        <v>351</v>
      </c>
      <c r="IUT65" s="5" t="s">
        <v>89</v>
      </c>
      <c r="IUU65" s="6" t="s">
        <v>300</v>
      </c>
      <c r="IUV65" s="6" t="s">
        <v>301</v>
      </c>
      <c r="IUW65" t="s">
        <v>352</v>
      </c>
      <c r="IUX65" t="s">
        <v>303</v>
      </c>
      <c r="IUZ65" t="s">
        <v>310</v>
      </c>
      <c r="IVA65" s="5" t="s">
        <v>351</v>
      </c>
      <c r="IVB65" s="5" t="s">
        <v>89</v>
      </c>
      <c r="IVC65" s="6" t="s">
        <v>300</v>
      </c>
      <c r="IVD65" s="6" t="s">
        <v>301</v>
      </c>
      <c r="IVE65" t="s">
        <v>352</v>
      </c>
      <c r="IVF65" t="s">
        <v>303</v>
      </c>
      <c r="IVH65" t="s">
        <v>310</v>
      </c>
      <c r="IVI65" s="5" t="s">
        <v>351</v>
      </c>
      <c r="IVJ65" s="5" t="s">
        <v>89</v>
      </c>
      <c r="IVK65" s="6" t="s">
        <v>300</v>
      </c>
      <c r="IVL65" s="6" t="s">
        <v>301</v>
      </c>
      <c r="IVM65" t="s">
        <v>352</v>
      </c>
      <c r="IVN65" t="s">
        <v>303</v>
      </c>
      <c r="IVP65" t="s">
        <v>310</v>
      </c>
      <c r="IVQ65" s="5" t="s">
        <v>351</v>
      </c>
      <c r="IVR65" s="5" t="s">
        <v>89</v>
      </c>
      <c r="IVS65" s="6" t="s">
        <v>300</v>
      </c>
      <c r="IVT65" s="6" t="s">
        <v>301</v>
      </c>
      <c r="IVU65" t="s">
        <v>352</v>
      </c>
      <c r="IVV65" t="s">
        <v>303</v>
      </c>
      <c r="IVX65" t="s">
        <v>310</v>
      </c>
      <c r="IVY65" s="5" t="s">
        <v>351</v>
      </c>
      <c r="IVZ65" s="5" t="s">
        <v>89</v>
      </c>
      <c r="IWA65" s="6" t="s">
        <v>300</v>
      </c>
      <c r="IWB65" s="6" t="s">
        <v>301</v>
      </c>
      <c r="IWC65" t="s">
        <v>352</v>
      </c>
      <c r="IWD65" t="s">
        <v>303</v>
      </c>
      <c r="IWF65" t="s">
        <v>310</v>
      </c>
      <c r="IWG65" s="5" t="s">
        <v>351</v>
      </c>
      <c r="IWH65" s="5" t="s">
        <v>89</v>
      </c>
      <c r="IWI65" s="6" t="s">
        <v>300</v>
      </c>
      <c r="IWJ65" s="6" t="s">
        <v>301</v>
      </c>
      <c r="IWK65" t="s">
        <v>352</v>
      </c>
      <c r="IWL65" t="s">
        <v>303</v>
      </c>
      <c r="IWN65" t="s">
        <v>310</v>
      </c>
      <c r="IWO65" s="5" t="s">
        <v>351</v>
      </c>
      <c r="IWP65" s="5" t="s">
        <v>89</v>
      </c>
      <c r="IWQ65" s="6" t="s">
        <v>300</v>
      </c>
      <c r="IWR65" s="6" t="s">
        <v>301</v>
      </c>
      <c r="IWS65" t="s">
        <v>352</v>
      </c>
      <c r="IWT65" t="s">
        <v>303</v>
      </c>
      <c r="IWV65" t="s">
        <v>310</v>
      </c>
      <c r="IWW65" s="5" t="s">
        <v>351</v>
      </c>
      <c r="IWX65" s="5" t="s">
        <v>89</v>
      </c>
      <c r="IWY65" s="6" t="s">
        <v>300</v>
      </c>
      <c r="IWZ65" s="6" t="s">
        <v>301</v>
      </c>
      <c r="IXA65" t="s">
        <v>352</v>
      </c>
      <c r="IXB65" t="s">
        <v>303</v>
      </c>
      <c r="IXD65" t="s">
        <v>310</v>
      </c>
      <c r="IXE65" s="5" t="s">
        <v>351</v>
      </c>
      <c r="IXF65" s="5" t="s">
        <v>89</v>
      </c>
      <c r="IXG65" s="6" t="s">
        <v>300</v>
      </c>
      <c r="IXH65" s="6" t="s">
        <v>301</v>
      </c>
      <c r="IXI65" t="s">
        <v>352</v>
      </c>
      <c r="IXJ65" t="s">
        <v>303</v>
      </c>
      <c r="IXL65" t="s">
        <v>310</v>
      </c>
      <c r="IXM65" s="5" t="s">
        <v>351</v>
      </c>
      <c r="IXN65" s="5" t="s">
        <v>89</v>
      </c>
      <c r="IXO65" s="6" t="s">
        <v>300</v>
      </c>
      <c r="IXP65" s="6" t="s">
        <v>301</v>
      </c>
      <c r="IXQ65" t="s">
        <v>352</v>
      </c>
      <c r="IXR65" t="s">
        <v>303</v>
      </c>
      <c r="IXT65" t="s">
        <v>310</v>
      </c>
      <c r="IXU65" s="5" t="s">
        <v>351</v>
      </c>
      <c r="IXV65" s="5" t="s">
        <v>89</v>
      </c>
      <c r="IXW65" s="6" t="s">
        <v>300</v>
      </c>
      <c r="IXX65" s="6" t="s">
        <v>301</v>
      </c>
      <c r="IXY65" t="s">
        <v>352</v>
      </c>
      <c r="IXZ65" t="s">
        <v>303</v>
      </c>
      <c r="IYB65" t="s">
        <v>310</v>
      </c>
      <c r="IYC65" s="5" t="s">
        <v>351</v>
      </c>
      <c r="IYD65" s="5" t="s">
        <v>89</v>
      </c>
      <c r="IYE65" s="6" t="s">
        <v>300</v>
      </c>
      <c r="IYF65" s="6" t="s">
        <v>301</v>
      </c>
      <c r="IYG65" t="s">
        <v>352</v>
      </c>
      <c r="IYH65" t="s">
        <v>303</v>
      </c>
      <c r="IYJ65" t="s">
        <v>310</v>
      </c>
      <c r="IYK65" s="5" t="s">
        <v>351</v>
      </c>
      <c r="IYL65" s="5" t="s">
        <v>89</v>
      </c>
      <c r="IYM65" s="6" t="s">
        <v>300</v>
      </c>
      <c r="IYN65" s="6" t="s">
        <v>301</v>
      </c>
      <c r="IYO65" t="s">
        <v>352</v>
      </c>
      <c r="IYP65" t="s">
        <v>303</v>
      </c>
      <c r="IYR65" t="s">
        <v>310</v>
      </c>
      <c r="IYS65" s="5" t="s">
        <v>351</v>
      </c>
      <c r="IYT65" s="5" t="s">
        <v>89</v>
      </c>
      <c r="IYU65" s="6" t="s">
        <v>300</v>
      </c>
      <c r="IYV65" s="6" t="s">
        <v>301</v>
      </c>
      <c r="IYW65" t="s">
        <v>352</v>
      </c>
      <c r="IYX65" t="s">
        <v>303</v>
      </c>
      <c r="IYZ65" t="s">
        <v>310</v>
      </c>
      <c r="IZA65" s="5" t="s">
        <v>351</v>
      </c>
      <c r="IZB65" s="5" t="s">
        <v>89</v>
      </c>
      <c r="IZC65" s="6" t="s">
        <v>300</v>
      </c>
      <c r="IZD65" s="6" t="s">
        <v>301</v>
      </c>
      <c r="IZE65" t="s">
        <v>352</v>
      </c>
      <c r="IZF65" t="s">
        <v>303</v>
      </c>
      <c r="IZH65" t="s">
        <v>310</v>
      </c>
      <c r="IZI65" s="5" t="s">
        <v>351</v>
      </c>
      <c r="IZJ65" s="5" t="s">
        <v>89</v>
      </c>
      <c r="IZK65" s="6" t="s">
        <v>300</v>
      </c>
      <c r="IZL65" s="6" t="s">
        <v>301</v>
      </c>
      <c r="IZM65" t="s">
        <v>352</v>
      </c>
      <c r="IZN65" t="s">
        <v>303</v>
      </c>
      <c r="IZP65" t="s">
        <v>310</v>
      </c>
      <c r="IZQ65" s="5" t="s">
        <v>351</v>
      </c>
      <c r="IZR65" s="5" t="s">
        <v>89</v>
      </c>
      <c r="IZS65" s="6" t="s">
        <v>300</v>
      </c>
      <c r="IZT65" s="6" t="s">
        <v>301</v>
      </c>
      <c r="IZU65" t="s">
        <v>352</v>
      </c>
      <c r="IZV65" t="s">
        <v>303</v>
      </c>
      <c r="IZX65" t="s">
        <v>310</v>
      </c>
      <c r="IZY65" s="5" t="s">
        <v>351</v>
      </c>
      <c r="IZZ65" s="5" t="s">
        <v>89</v>
      </c>
      <c r="JAA65" s="6" t="s">
        <v>300</v>
      </c>
      <c r="JAB65" s="6" t="s">
        <v>301</v>
      </c>
      <c r="JAC65" t="s">
        <v>352</v>
      </c>
      <c r="JAD65" t="s">
        <v>303</v>
      </c>
      <c r="JAF65" t="s">
        <v>310</v>
      </c>
      <c r="JAG65" s="5" t="s">
        <v>351</v>
      </c>
      <c r="JAH65" s="5" t="s">
        <v>89</v>
      </c>
      <c r="JAI65" s="6" t="s">
        <v>300</v>
      </c>
      <c r="JAJ65" s="6" t="s">
        <v>301</v>
      </c>
      <c r="JAK65" t="s">
        <v>352</v>
      </c>
      <c r="JAL65" t="s">
        <v>303</v>
      </c>
      <c r="JAN65" t="s">
        <v>310</v>
      </c>
      <c r="JAO65" s="5" t="s">
        <v>351</v>
      </c>
      <c r="JAP65" s="5" t="s">
        <v>89</v>
      </c>
      <c r="JAQ65" s="6" t="s">
        <v>300</v>
      </c>
      <c r="JAR65" s="6" t="s">
        <v>301</v>
      </c>
      <c r="JAS65" t="s">
        <v>352</v>
      </c>
      <c r="JAT65" t="s">
        <v>303</v>
      </c>
      <c r="JAV65" t="s">
        <v>310</v>
      </c>
      <c r="JAW65" s="5" t="s">
        <v>351</v>
      </c>
      <c r="JAX65" s="5" t="s">
        <v>89</v>
      </c>
      <c r="JAY65" s="6" t="s">
        <v>300</v>
      </c>
      <c r="JAZ65" s="6" t="s">
        <v>301</v>
      </c>
      <c r="JBA65" t="s">
        <v>352</v>
      </c>
      <c r="JBB65" t="s">
        <v>303</v>
      </c>
      <c r="JBD65" t="s">
        <v>310</v>
      </c>
      <c r="JBE65" s="5" t="s">
        <v>351</v>
      </c>
      <c r="JBF65" s="5" t="s">
        <v>89</v>
      </c>
      <c r="JBG65" s="6" t="s">
        <v>300</v>
      </c>
      <c r="JBH65" s="6" t="s">
        <v>301</v>
      </c>
      <c r="JBI65" t="s">
        <v>352</v>
      </c>
      <c r="JBJ65" t="s">
        <v>303</v>
      </c>
      <c r="JBL65" t="s">
        <v>310</v>
      </c>
      <c r="JBM65" s="5" t="s">
        <v>351</v>
      </c>
      <c r="JBN65" s="5" t="s">
        <v>89</v>
      </c>
      <c r="JBO65" s="6" t="s">
        <v>300</v>
      </c>
      <c r="JBP65" s="6" t="s">
        <v>301</v>
      </c>
      <c r="JBQ65" t="s">
        <v>352</v>
      </c>
      <c r="JBR65" t="s">
        <v>303</v>
      </c>
      <c r="JBT65" t="s">
        <v>310</v>
      </c>
      <c r="JBU65" s="5" t="s">
        <v>351</v>
      </c>
      <c r="JBV65" s="5" t="s">
        <v>89</v>
      </c>
      <c r="JBW65" s="6" t="s">
        <v>300</v>
      </c>
      <c r="JBX65" s="6" t="s">
        <v>301</v>
      </c>
      <c r="JBY65" t="s">
        <v>352</v>
      </c>
      <c r="JBZ65" t="s">
        <v>303</v>
      </c>
      <c r="JCB65" t="s">
        <v>310</v>
      </c>
      <c r="JCC65" s="5" t="s">
        <v>351</v>
      </c>
      <c r="JCD65" s="5" t="s">
        <v>89</v>
      </c>
      <c r="JCE65" s="6" t="s">
        <v>300</v>
      </c>
      <c r="JCF65" s="6" t="s">
        <v>301</v>
      </c>
      <c r="JCG65" t="s">
        <v>352</v>
      </c>
      <c r="JCH65" t="s">
        <v>303</v>
      </c>
      <c r="JCJ65" t="s">
        <v>310</v>
      </c>
      <c r="JCK65" s="5" t="s">
        <v>351</v>
      </c>
      <c r="JCL65" s="5" t="s">
        <v>89</v>
      </c>
      <c r="JCM65" s="6" t="s">
        <v>300</v>
      </c>
      <c r="JCN65" s="6" t="s">
        <v>301</v>
      </c>
      <c r="JCO65" t="s">
        <v>352</v>
      </c>
      <c r="JCP65" t="s">
        <v>303</v>
      </c>
      <c r="JCR65" t="s">
        <v>310</v>
      </c>
      <c r="JCS65" s="5" t="s">
        <v>351</v>
      </c>
      <c r="JCT65" s="5" t="s">
        <v>89</v>
      </c>
      <c r="JCU65" s="6" t="s">
        <v>300</v>
      </c>
      <c r="JCV65" s="6" t="s">
        <v>301</v>
      </c>
      <c r="JCW65" t="s">
        <v>352</v>
      </c>
      <c r="JCX65" t="s">
        <v>303</v>
      </c>
      <c r="JCZ65" t="s">
        <v>310</v>
      </c>
      <c r="JDA65" s="5" t="s">
        <v>351</v>
      </c>
      <c r="JDB65" s="5" t="s">
        <v>89</v>
      </c>
      <c r="JDC65" s="6" t="s">
        <v>300</v>
      </c>
      <c r="JDD65" s="6" t="s">
        <v>301</v>
      </c>
      <c r="JDE65" t="s">
        <v>352</v>
      </c>
      <c r="JDF65" t="s">
        <v>303</v>
      </c>
      <c r="JDH65" t="s">
        <v>310</v>
      </c>
      <c r="JDI65" s="5" t="s">
        <v>351</v>
      </c>
      <c r="JDJ65" s="5" t="s">
        <v>89</v>
      </c>
      <c r="JDK65" s="6" t="s">
        <v>300</v>
      </c>
      <c r="JDL65" s="6" t="s">
        <v>301</v>
      </c>
      <c r="JDM65" t="s">
        <v>352</v>
      </c>
      <c r="JDN65" t="s">
        <v>303</v>
      </c>
      <c r="JDP65" t="s">
        <v>310</v>
      </c>
      <c r="JDQ65" s="5" t="s">
        <v>351</v>
      </c>
      <c r="JDR65" s="5" t="s">
        <v>89</v>
      </c>
      <c r="JDS65" s="6" t="s">
        <v>300</v>
      </c>
      <c r="JDT65" s="6" t="s">
        <v>301</v>
      </c>
      <c r="JDU65" t="s">
        <v>352</v>
      </c>
      <c r="JDV65" t="s">
        <v>303</v>
      </c>
      <c r="JDX65" t="s">
        <v>310</v>
      </c>
      <c r="JDY65" s="5" t="s">
        <v>351</v>
      </c>
      <c r="JDZ65" s="5" t="s">
        <v>89</v>
      </c>
      <c r="JEA65" s="6" t="s">
        <v>300</v>
      </c>
      <c r="JEB65" s="6" t="s">
        <v>301</v>
      </c>
      <c r="JEC65" t="s">
        <v>352</v>
      </c>
      <c r="JED65" t="s">
        <v>303</v>
      </c>
      <c r="JEF65" t="s">
        <v>310</v>
      </c>
      <c r="JEG65" s="5" t="s">
        <v>351</v>
      </c>
      <c r="JEH65" s="5" t="s">
        <v>89</v>
      </c>
      <c r="JEI65" s="6" t="s">
        <v>300</v>
      </c>
      <c r="JEJ65" s="6" t="s">
        <v>301</v>
      </c>
      <c r="JEK65" t="s">
        <v>352</v>
      </c>
      <c r="JEL65" t="s">
        <v>303</v>
      </c>
      <c r="JEN65" t="s">
        <v>310</v>
      </c>
      <c r="JEO65" s="5" t="s">
        <v>351</v>
      </c>
      <c r="JEP65" s="5" t="s">
        <v>89</v>
      </c>
      <c r="JEQ65" s="6" t="s">
        <v>300</v>
      </c>
      <c r="JER65" s="6" t="s">
        <v>301</v>
      </c>
      <c r="JES65" t="s">
        <v>352</v>
      </c>
      <c r="JET65" t="s">
        <v>303</v>
      </c>
      <c r="JEV65" t="s">
        <v>310</v>
      </c>
      <c r="JEW65" s="5" t="s">
        <v>351</v>
      </c>
      <c r="JEX65" s="5" t="s">
        <v>89</v>
      </c>
      <c r="JEY65" s="6" t="s">
        <v>300</v>
      </c>
      <c r="JEZ65" s="6" t="s">
        <v>301</v>
      </c>
      <c r="JFA65" t="s">
        <v>352</v>
      </c>
      <c r="JFB65" t="s">
        <v>303</v>
      </c>
      <c r="JFD65" t="s">
        <v>310</v>
      </c>
      <c r="JFE65" s="5" t="s">
        <v>351</v>
      </c>
      <c r="JFF65" s="5" t="s">
        <v>89</v>
      </c>
      <c r="JFG65" s="6" t="s">
        <v>300</v>
      </c>
      <c r="JFH65" s="6" t="s">
        <v>301</v>
      </c>
      <c r="JFI65" t="s">
        <v>352</v>
      </c>
      <c r="JFJ65" t="s">
        <v>303</v>
      </c>
      <c r="JFL65" t="s">
        <v>310</v>
      </c>
      <c r="JFM65" s="5" t="s">
        <v>351</v>
      </c>
      <c r="JFN65" s="5" t="s">
        <v>89</v>
      </c>
      <c r="JFO65" s="6" t="s">
        <v>300</v>
      </c>
      <c r="JFP65" s="6" t="s">
        <v>301</v>
      </c>
      <c r="JFQ65" t="s">
        <v>352</v>
      </c>
      <c r="JFR65" t="s">
        <v>303</v>
      </c>
      <c r="JFT65" t="s">
        <v>310</v>
      </c>
      <c r="JFU65" s="5" t="s">
        <v>351</v>
      </c>
      <c r="JFV65" s="5" t="s">
        <v>89</v>
      </c>
      <c r="JFW65" s="6" t="s">
        <v>300</v>
      </c>
      <c r="JFX65" s="6" t="s">
        <v>301</v>
      </c>
      <c r="JFY65" t="s">
        <v>352</v>
      </c>
      <c r="JFZ65" t="s">
        <v>303</v>
      </c>
      <c r="JGB65" t="s">
        <v>310</v>
      </c>
      <c r="JGC65" s="5" t="s">
        <v>351</v>
      </c>
      <c r="JGD65" s="5" t="s">
        <v>89</v>
      </c>
      <c r="JGE65" s="6" t="s">
        <v>300</v>
      </c>
      <c r="JGF65" s="6" t="s">
        <v>301</v>
      </c>
      <c r="JGG65" t="s">
        <v>352</v>
      </c>
      <c r="JGH65" t="s">
        <v>303</v>
      </c>
      <c r="JGJ65" t="s">
        <v>310</v>
      </c>
      <c r="JGK65" s="5" t="s">
        <v>351</v>
      </c>
      <c r="JGL65" s="5" t="s">
        <v>89</v>
      </c>
      <c r="JGM65" s="6" t="s">
        <v>300</v>
      </c>
      <c r="JGN65" s="6" t="s">
        <v>301</v>
      </c>
      <c r="JGO65" t="s">
        <v>352</v>
      </c>
      <c r="JGP65" t="s">
        <v>303</v>
      </c>
      <c r="JGR65" t="s">
        <v>310</v>
      </c>
      <c r="JGS65" s="5" t="s">
        <v>351</v>
      </c>
      <c r="JGT65" s="5" t="s">
        <v>89</v>
      </c>
      <c r="JGU65" s="6" t="s">
        <v>300</v>
      </c>
      <c r="JGV65" s="6" t="s">
        <v>301</v>
      </c>
      <c r="JGW65" t="s">
        <v>352</v>
      </c>
      <c r="JGX65" t="s">
        <v>303</v>
      </c>
      <c r="JGZ65" t="s">
        <v>310</v>
      </c>
      <c r="JHA65" s="5" t="s">
        <v>351</v>
      </c>
      <c r="JHB65" s="5" t="s">
        <v>89</v>
      </c>
      <c r="JHC65" s="6" t="s">
        <v>300</v>
      </c>
      <c r="JHD65" s="6" t="s">
        <v>301</v>
      </c>
      <c r="JHE65" t="s">
        <v>352</v>
      </c>
      <c r="JHF65" t="s">
        <v>303</v>
      </c>
      <c r="JHH65" t="s">
        <v>310</v>
      </c>
      <c r="JHI65" s="5" t="s">
        <v>351</v>
      </c>
      <c r="JHJ65" s="5" t="s">
        <v>89</v>
      </c>
      <c r="JHK65" s="6" t="s">
        <v>300</v>
      </c>
      <c r="JHL65" s="6" t="s">
        <v>301</v>
      </c>
      <c r="JHM65" t="s">
        <v>352</v>
      </c>
      <c r="JHN65" t="s">
        <v>303</v>
      </c>
      <c r="JHP65" t="s">
        <v>310</v>
      </c>
      <c r="JHQ65" s="5" t="s">
        <v>351</v>
      </c>
      <c r="JHR65" s="5" t="s">
        <v>89</v>
      </c>
      <c r="JHS65" s="6" t="s">
        <v>300</v>
      </c>
      <c r="JHT65" s="6" t="s">
        <v>301</v>
      </c>
      <c r="JHU65" t="s">
        <v>352</v>
      </c>
      <c r="JHV65" t="s">
        <v>303</v>
      </c>
      <c r="JHX65" t="s">
        <v>310</v>
      </c>
      <c r="JHY65" s="5" t="s">
        <v>351</v>
      </c>
      <c r="JHZ65" s="5" t="s">
        <v>89</v>
      </c>
      <c r="JIA65" s="6" t="s">
        <v>300</v>
      </c>
      <c r="JIB65" s="6" t="s">
        <v>301</v>
      </c>
      <c r="JIC65" t="s">
        <v>352</v>
      </c>
      <c r="JID65" t="s">
        <v>303</v>
      </c>
      <c r="JIF65" t="s">
        <v>310</v>
      </c>
      <c r="JIG65" s="5" t="s">
        <v>351</v>
      </c>
      <c r="JIH65" s="5" t="s">
        <v>89</v>
      </c>
      <c r="JII65" s="6" t="s">
        <v>300</v>
      </c>
      <c r="JIJ65" s="6" t="s">
        <v>301</v>
      </c>
      <c r="JIK65" t="s">
        <v>352</v>
      </c>
      <c r="JIL65" t="s">
        <v>303</v>
      </c>
      <c r="JIN65" t="s">
        <v>310</v>
      </c>
      <c r="JIO65" s="5" t="s">
        <v>351</v>
      </c>
      <c r="JIP65" s="5" t="s">
        <v>89</v>
      </c>
      <c r="JIQ65" s="6" t="s">
        <v>300</v>
      </c>
      <c r="JIR65" s="6" t="s">
        <v>301</v>
      </c>
      <c r="JIS65" t="s">
        <v>352</v>
      </c>
      <c r="JIT65" t="s">
        <v>303</v>
      </c>
      <c r="JIV65" t="s">
        <v>310</v>
      </c>
      <c r="JIW65" s="5" t="s">
        <v>351</v>
      </c>
      <c r="JIX65" s="5" t="s">
        <v>89</v>
      </c>
      <c r="JIY65" s="6" t="s">
        <v>300</v>
      </c>
      <c r="JIZ65" s="6" t="s">
        <v>301</v>
      </c>
      <c r="JJA65" t="s">
        <v>352</v>
      </c>
      <c r="JJB65" t="s">
        <v>303</v>
      </c>
      <c r="JJD65" t="s">
        <v>310</v>
      </c>
      <c r="JJE65" s="5" t="s">
        <v>351</v>
      </c>
      <c r="JJF65" s="5" t="s">
        <v>89</v>
      </c>
      <c r="JJG65" s="6" t="s">
        <v>300</v>
      </c>
      <c r="JJH65" s="6" t="s">
        <v>301</v>
      </c>
      <c r="JJI65" t="s">
        <v>352</v>
      </c>
      <c r="JJJ65" t="s">
        <v>303</v>
      </c>
      <c r="JJL65" t="s">
        <v>310</v>
      </c>
      <c r="JJM65" s="5" t="s">
        <v>351</v>
      </c>
      <c r="JJN65" s="5" t="s">
        <v>89</v>
      </c>
      <c r="JJO65" s="6" t="s">
        <v>300</v>
      </c>
      <c r="JJP65" s="6" t="s">
        <v>301</v>
      </c>
      <c r="JJQ65" t="s">
        <v>352</v>
      </c>
      <c r="JJR65" t="s">
        <v>303</v>
      </c>
      <c r="JJT65" t="s">
        <v>310</v>
      </c>
      <c r="JJU65" s="5" t="s">
        <v>351</v>
      </c>
      <c r="JJV65" s="5" t="s">
        <v>89</v>
      </c>
      <c r="JJW65" s="6" t="s">
        <v>300</v>
      </c>
      <c r="JJX65" s="6" t="s">
        <v>301</v>
      </c>
      <c r="JJY65" t="s">
        <v>352</v>
      </c>
      <c r="JJZ65" t="s">
        <v>303</v>
      </c>
      <c r="JKB65" t="s">
        <v>310</v>
      </c>
      <c r="JKC65" s="5" t="s">
        <v>351</v>
      </c>
      <c r="JKD65" s="5" t="s">
        <v>89</v>
      </c>
      <c r="JKE65" s="6" t="s">
        <v>300</v>
      </c>
      <c r="JKF65" s="6" t="s">
        <v>301</v>
      </c>
      <c r="JKG65" t="s">
        <v>352</v>
      </c>
      <c r="JKH65" t="s">
        <v>303</v>
      </c>
      <c r="JKJ65" t="s">
        <v>310</v>
      </c>
      <c r="JKK65" s="5" t="s">
        <v>351</v>
      </c>
      <c r="JKL65" s="5" t="s">
        <v>89</v>
      </c>
      <c r="JKM65" s="6" t="s">
        <v>300</v>
      </c>
      <c r="JKN65" s="6" t="s">
        <v>301</v>
      </c>
      <c r="JKO65" t="s">
        <v>352</v>
      </c>
      <c r="JKP65" t="s">
        <v>303</v>
      </c>
      <c r="JKR65" t="s">
        <v>310</v>
      </c>
      <c r="JKS65" s="5" t="s">
        <v>351</v>
      </c>
      <c r="JKT65" s="5" t="s">
        <v>89</v>
      </c>
      <c r="JKU65" s="6" t="s">
        <v>300</v>
      </c>
      <c r="JKV65" s="6" t="s">
        <v>301</v>
      </c>
      <c r="JKW65" t="s">
        <v>352</v>
      </c>
      <c r="JKX65" t="s">
        <v>303</v>
      </c>
      <c r="JKZ65" t="s">
        <v>310</v>
      </c>
      <c r="JLA65" s="5" t="s">
        <v>351</v>
      </c>
      <c r="JLB65" s="5" t="s">
        <v>89</v>
      </c>
      <c r="JLC65" s="6" t="s">
        <v>300</v>
      </c>
      <c r="JLD65" s="6" t="s">
        <v>301</v>
      </c>
      <c r="JLE65" t="s">
        <v>352</v>
      </c>
      <c r="JLF65" t="s">
        <v>303</v>
      </c>
      <c r="JLH65" t="s">
        <v>310</v>
      </c>
      <c r="JLI65" s="5" t="s">
        <v>351</v>
      </c>
      <c r="JLJ65" s="5" t="s">
        <v>89</v>
      </c>
      <c r="JLK65" s="6" t="s">
        <v>300</v>
      </c>
      <c r="JLL65" s="6" t="s">
        <v>301</v>
      </c>
      <c r="JLM65" t="s">
        <v>352</v>
      </c>
      <c r="JLN65" t="s">
        <v>303</v>
      </c>
      <c r="JLP65" t="s">
        <v>310</v>
      </c>
      <c r="JLQ65" s="5" t="s">
        <v>351</v>
      </c>
      <c r="JLR65" s="5" t="s">
        <v>89</v>
      </c>
      <c r="JLS65" s="6" t="s">
        <v>300</v>
      </c>
      <c r="JLT65" s="6" t="s">
        <v>301</v>
      </c>
      <c r="JLU65" t="s">
        <v>352</v>
      </c>
      <c r="JLV65" t="s">
        <v>303</v>
      </c>
      <c r="JLX65" t="s">
        <v>310</v>
      </c>
      <c r="JLY65" s="5" t="s">
        <v>351</v>
      </c>
      <c r="JLZ65" s="5" t="s">
        <v>89</v>
      </c>
      <c r="JMA65" s="6" t="s">
        <v>300</v>
      </c>
      <c r="JMB65" s="6" t="s">
        <v>301</v>
      </c>
      <c r="JMC65" t="s">
        <v>352</v>
      </c>
      <c r="JMD65" t="s">
        <v>303</v>
      </c>
      <c r="JMF65" t="s">
        <v>310</v>
      </c>
      <c r="JMG65" s="5" t="s">
        <v>351</v>
      </c>
      <c r="JMH65" s="5" t="s">
        <v>89</v>
      </c>
      <c r="JMI65" s="6" t="s">
        <v>300</v>
      </c>
      <c r="JMJ65" s="6" t="s">
        <v>301</v>
      </c>
      <c r="JMK65" t="s">
        <v>352</v>
      </c>
      <c r="JML65" t="s">
        <v>303</v>
      </c>
      <c r="JMN65" t="s">
        <v>310</v>
      </c>
      <c r="JMO65" s="5" t="s">
        <v>351</v>
      </c>
      <c r="JMP65" s="5" t="s">
        <v>89</v>
      </c>
      <c r="JMQ65" s="6" t="s">
        <v>300</v>
      </c>
      <c r="JMR65" s="6" t="s">
        <v>301</v>
      </c>
      <c r="JMS65" t="s">
        <v>352</v>
      </c>
      <c r="JMT65" t="s">
        <v>303</v>
      </c>
      <c r="JMV65" t="s">
        <v>310</v>
      </c>
      <c r="JMW65" s="5" t="s">
        <v>351</v>
      </c>
      <c r="JMX65" s="5" t="s">
        <v>89</v>
      </c>
      <c r="JMY65" s="6" t="s">
        <v>300</v>
      </c>
      <c r="JMZ65" s="6" t="s">
        <v>301</v>
      </c>
      <c r="JNA65" t="s">
        <v>352</v>
      </c>
      <c r="JNB65" t="s">
        <v>303</v>
      </c>
      <c r="JND65" t="s">
        <v>310</v>
      </c>
      <c r="JNE65" s="5" t="s">
        <v>351</v>
      </c>
      <c r="JNF65" s="5" t="s">
        <v>89</v>
      </c>
      <c r="JNG65" s="6" t="s">
        <v>300</v>
      </c>
      <c r="JNH65" s="6" t="s">
        <v>301</v>
      </c>
      <c r="JNI65" t="s">
        <v>352</v>
      </c>
      <c r="JNJ65" t="s">
        <v>303</v>
      </c>
      <c r="JNL65" t="s">
        <v>310</v>
      </c>
      <c r="JNM65" s="5" t="s">
        <v>351</v>
      </c>
      <c r="JNN65" s="5" t="s">
        <v>89</v>
      </c>
      <c r="JNO65" s="6" t="s">
        <v>300</v>
      </c>
      <c r="JNP65" s="6" t="s">
        <v>301</v>
      </c>
      <c r="JNQ65" t="s">
        <v>352</v>
      </c>
      <c r="JNR65" t="s">
        <v>303</v>
      </c>
      <c r="JNT65" t="s">
        <v>310</v>
      </c>
      <c r="JNU65" s="5" t="s">
        <v>351</v>
      </c>
      <c r="JNV65" s="5" t="s">
        <v>89</v>
      </c>
      <c r="JNW65" s="6" t="s">
        <v>300</v>
      </c>
      <c r="JNX65" s="6" t="s">
        <v>301</v>
      </c>
      <c r="JNY65" t="s">
        <v>352</v>
      </c>
      <c r="JNZ65" t="s">
        <v>303</v>
      </c>
      <c r="JOB65" t="s">
        <v>310</v>
      </c>
      <c r="JOC65" s="5" t="s">
        <v>351</v>
      </c>
      <c r="JOD65" s="5" t="s">
        <v>89</v>
      </c>
      <c r="JOE65" s="6" t="s">
        <v>300</v>
      </c>
      <c r="JOF65" s="6" t="s">
        <v>301</v>
      </c>
      <c r="JOG65" t="s">
        <v>352</v>
      </c>
      <c r="JOH65" t="s">
        <v>303</v>
      </c>
      <c r="JOJ65" t="s">
        <v>310</v>
      </c>
      <c r="JOK65" s="5" t="s">
        <v>351</v>
      </c>
      <c r="JOL65" s="5" t="s">
        <v>89</v>
      </c>
      <c r="JOM65" s="6" t="s">
        <v>300</v>
      </c>
      <c r="JON65" s="6" t="s">
        <v>301</v>
      </c>
      <c r="JOO65" t="s">
        <v>352</v>
      </c>
      <c r="JOP65" t="s">
        <v>303</v>
      </c>
      <c r="JOR65" t="s">
        <v>310</v>
      </c>
      <c r="JOS65" s="5" t="s">
        <v>351</v>
      </c>
      <c r="JOT65" s="5" t="s">
        <v>89</v>
      </c>
      <c r="JOU65" s="6" t="s">
        <v>300</v>
      </c>
      <c r="JOV65" s="6" t="s">
        <v>301</v>
      </c>
      <c r="JOW65" t="s">
        <v>352</v>
      </c>
      <c r="JOX65" t="s">
        <v>303</v>
      </c>
      <c r="JOZ65" t="s">
        <v>310</v>
      </c>
      <c r="JPA65" s="5" t="s">
        <v>351</v>
      </c>
      <c r="JPB65" s="5" t="s">
        <v>89</v>
      </c>
      <c r="JPC65" s="6" t="s">
        <v>300</v>
      </c>
      <c r="JPD65" s="6" t="s">
        <v>301</v>
      </c>
      <c r="JPE65" t="s">
        <v>352</v>
      </c>
      <c r="JPF65" t="s">
        <v>303</v>
      </c>
      <c r="JPH65" t="s">
        <v>310</v>
      </c>
      <c r="JPI65" s="5" t="s">
        <v>351</v>
      </c>
      <c r="JPJ65" s="5" t="s">
        <v>89</v>
      </c>
      <c r="JPK65" s="6" t="s">
        <v>300</v>
      </c>
      <c r="JPL65" s="6" t="s">
        <v>301</v>
      </c>
      <c r="JPM65" t="s">
        <v>352</v>
      </c>
      <c r="JPN65" t="s">
        <v>303</v>
      </c>
      <c r="JPP65" t="s">
        <v>310</v>
      </c>
      <c r="JPQ65" s="5" t="s">
        <v>351</v>
      </c>
      <c r="JPR65" s="5" t="s">
        <v>89</v>
      </c>
      <c r="JPS65" s="6" t="s">
        <v>300</v>
      </c>
      <c r="JPT65" s="6" t="s">
        <v>301</v>
      </c>
      <c r="JPU65" t="s">
        <v>352</v>
      </c>
      <c r="JPV65" t="s">
        <v>303</v>
      </c>
      <c r="JPX65" t="s">
        <v>310</v>
      </c>
      <c r="JPY65" s="5" t="s">
        <v>351</v>
      </c>
      <c r="JPZ65" s="5" t="s">
        <v>89</v>
      </c>
      <c r="JQA65" s="6" t="s">
        <v>300</v>
      </c>
      <c r="JQB65" s="6" t="s">
        <v>301</v>
      </c>
      <c r="JQC65" t="s">
        <v>352</v>
      </c>
      <c r="JQD65" t="s">
        <v>303</v>
      </c>
      <c r="JQF65" t="s">
        <v>310</v>
      </c>
      <c r="JQG65" s="5" t="s">
        <v>351</v>
      </c>
      <c r="JQH65" s="5" t="s">
        <v>89</v>
      </c>
      <c r="JQI65" s="6" t="s">
        <v>300</v>
      </c>
      <c r="JQJ65" s="6" t="s">
        <v>301</v>
      </c>
      <c r="JQK65" t="s">
        <v>352</v>
      </c>
      <c r="JQL65" t="s">
        <v>303</v>
      </c>
      <c r="JQN65" t="s">
        <v>310</v>
      </c>
      <c r="JQO65" s="5" t="s">
        <v>351</v>
      </c>
      <c r="JQP65" s="5" t="s">
        <v>89</v>
      </c>
      <c r="JQQ65" s="6" t="s">
        <v>300</v>
      </c>
      <c r="JQR65" s="6" t="s">
        <v>301</v>
      </c>
      <c r="JQS65" t="s">
        <v>352</v>
      </c>
      <c r="JQT65" t="s">
        <v>303</v>
      </c>
      <c r="JQV65" t="s">
        <v>310</v>
      </c>
      <c r="JQW65" s="5" t="s">
        <v>351</v>
      </c>
      <c r="JQX65" s="5" t="s">
        <v>89</v>
      </c>
      <c r="JQY65" s="6" t="s">
        <v>300</v>
      </c>
      <c r="JQZ65" s="6" t="s">
        <v>301</v>
      </c>
      <c r="JRA65" t="s">
        <v>352</v>
      </c>
      <c r="JRB65" t="s">
        <v>303</v>
      </c>
      <c r="JRD65" t="s">
        <v>310</v>
      </c>
      <c r="JRE65" s="5" t="s">
        <v>351</v>
      </c>
      <c r="JRF65" s="5" t="s">
        <v>89</v>
      </c>
      <c r="JRG65" s="6" t="s">
        <v>300</v>
      </c>
      <c r="JRH65" s="6" t="s">
        <v>301</v>
      </c>
      <c r="JRI65" t="s">
        <v>352</v>
      </c>
      <c r="JRJ65" t="s">
        <v>303</v>
      </c>
      <c r="JRL65" t="s">
        <v>310</v>
      </c>
      <c r="JRM65" s="5" t="s">
        <v>351</v>
      </c>
      <c r="JRN65" s="5" t="s">
        <v>89</v>
      </c>
      <c r="JRO65" s="6" t="s">
        <v>300</v>
      </c>
      <c r="JRP65" s="6" t="s">
        <v>301</v>
      </c>
      <c r="JRQ65" t="s">
        <v>352</v>
      </c>
      <c r="JRR65" t="s">
        <v>303</v>
      </c>
      <c r="JRT65" t="s">
        <v>310</v>
      </c>
      <c r="JRU65" s="5" t="s">
        <v>351</v>
      </c>
      <c r="JRV65" s="5" t="s">
        <v>89</v>
      </c>
      <c r="JRW65" s="6" t="s">
        <v>300</v>
      </c>
      <c r="JRX65" s="6" t="s">
        <v>301</v>
      </c>
      <c r="JRY65" t="s">
        <v>352</v>
      </c>
      <c r="JRZ65" t="s">
        <v>303</v>
      </c>
      <c r="JSB65" t="s">
        <v>310</v>
      </c>
      <c r="JSC65" s="5" t="s">
        <v>351</v>
      </c>
      <c r="JSD65" s="5" t="s">
        <v>89</v>
      </c>
      <c r="JSE65" s="6" t="s">
        <v>300</v>
      </c>
      <c r="JSF65" s="6" t="s">
        <v>301</v>
      </c>
      <c r="JSG65" t="s">
        <v>352</v>
      </c>
      <c r="JSH65" t="s">
        <v>303</v>
      </c>
      <c r="JSJ65" t="s">
        <v>310</v>
      </c>
      <c r="JSK65" s="5" t="s">
        <v>351</v>
      </c>
      <c r="JSL65" s="5" t="s">
        <v>89</v>
      </c>
      <c r="JSM65" s="6" t="s">
        <v>300</v>
      </c>
      <c r="JSN65" s="6" t="s">
        <v>301</v>
      </c>
      <c r="JSO65" t="s">
        <v>352</v>
      </c>
      <c r="JSP65" t="s">
        <v>303</v>
      </c>
      <c r="JSR65" t="s">
        <v>310</v>
      </c>
      <c r="JSS65" s="5" t="s">
        <v>351</v>
      </c>
      <c r="JST65" s="5" t="s">
        <v>89</v>
      </c>
      <c r="JSU65" s="6" t="s">
        <v>300</v>
      </c>
      <c r="JSV65" s="6" t="s">
        <v>301</v>
      </c>
      <c r="JSW65" t="s">
        <v>352</v>
      </c>
      <c r="JSX65" t="s">
        <v>303</v>
      </c>
      <c r="JSZ65" t="s">
        <v>310</v>
      </c>
      <c r="JTA65" s="5" t="s">
        <v>351</v>
      </c>
      <c r="JTB65" s="5" t="s">
        <v>89</v>
      </c>
      <c r="JTC65" s="6" t="s">
        <v>300</v>
      </c>
      <c r="JTD65" s="6" t="s">
        <v>301</v>
      </c>
      <c r="JTE65" t="s">
        <v>352</v>
      </c>
      <c r="JTF65" t="s">
        <v>303</v>
      </c>
      <c r="JTH65" t="s">
        <v>310</v>
      </c>
      <c r="JTI65" s="5" t="s">
        <v>351</v>
      </c>
      <c r="JTJ65" s="5" t="s">
        <v>89</v>
      </c>
      <c r="JTK65" s="6" t="s">
        <v>300</v>
      </c>
      <c r="JTL65" s="6" t="s">
        <v>301</v>
      </c>
      <c r="JTM65" t="s">
        <v>352</v>
      </c>
      <c r="JTN65" t="s">
        <v>303</v>
      </c>
      <c r="JTP65" t="s">
        <v>310</v>
      </c>
      <c r="JTQ65" s="5" t="s">
        <v>351</v>
      </c>
      <c r="JTR65" s="5" t="s">
        <v>89</v>
      </c>
      <c r="JTS65" s="6" t="s">
        <v>300</v>
      </c>
      <c r="JTT65" s="6" t="s">
        <v>301</v>
      </c>
      <c r="JTU65" t="s">
        <v>352</v>
      </c>
      <c r="JTV65" t="s">
        <v>303</v>
      </c>
      <c r="JTX65" t="s">
        <v>310</v>
      </c>
      <c r="JTY65" s="5" t="s">
        <v>351</v>
      </c>
      <c r="JTZ65" s="5" t="s">
        <v>89</v>
      </c>
      <c r="JUA65" s="6" t="s">
        <v>300</v>
      </c>
      <c r="JUB65" s="6" t="s">
        <v>301</v>
      </c>
      <c r="JUC65" t="s">
        <v>352</v>
      </c>
      <c r="JUD65" t="s">
        <v>303</v>
      </c>
      <c r="JUF65" t="s">
        <v>310</v>
      </c>
      <c r="JUG65" s="5" t="s">
        <v>351</v>
      </c>
      <c r="JUH65" s="5" t="s">
        <v>89</v>
      </c>
      <c r="JUI65" s="6" t="s">
        <v>300</v>
      </c>
      <c r="JUJ65" s="6" t="s">
        <v>301</v>
      </c>
      <c r="JUK65" t="s">
        <v>352</v>
      </c>
      <c r="JUL65" t="s">
        <v>303</v>
      </c>
      <c r="JUN65" t="s">
        <v>310</v>
      </c>
      <c r="JUO65" s="5" t="s">
        <v>351</v>
      </c>
      <c r="JUP65" s="5" t="s">
        <v>89</v>
      </c>
      <c r="JUQ65" s="6" t="s">
        <v>300</v>
      </c>
      <c r="JUR65" s="6" t="s">
        <v>301</v>
      </c>
      <c r="JUS65" t="s">
        <v>352</v>
      </c>
      <c r="JUT65" t="s">
        <v>303</v>
      </c>
      <c r="JUV65" t="s">
        <v>310</v>
      </c>
      <c r="JUW65" s="5" t="s">
        <v>351</v>
      </c>
      <c r="JUX65" s="5" t="s">
        <v>89</v>
      </c>
      <c r="JUY65" s="6" t="s">
        <v>300</v>
      </c>
      <c r="JUZ65" s="6" t="s">
        <v>301</v>
      </c>
      <c r="JVA65" t="s">
        <v>352</v>
      </c>
      <c r="JVB65" t="s">
        <v>303</v>
      </c>
      <c r="JVD65" t="s">
        <v>310</v>
      </c>
      <c r="JVE65" s="5" t="s">
        <v>351</v>
      </c>
      <c r="JVF65" s="5" t="s">
        <v>89</v>
      </c>
      <c r="JVG65" s="6" t="s">
        <v>300</v>
      </c>
      <c r="JVH65" s="6" t="s">
        <v>301</v>
      </c>
      <c r="JVI65" t="s">
        <v>352</v>
      </c>
      <c r="JVJ65" t="s">
        <v>303</v>
      </c>
      <c r="JVL65" t="s">
        <v>310</v>
      </c>
      <c r="JVM65" s="5" t="s">
        <v>351</v>
      </c>
      <c r="JVN65" s="5" t="s">
        <v>89</v>
      </c>
      <c r="JVO65" s="6" t="s">
        <v>300</v>
      </c>
      <c r="JVP65" s="6" t="s">
        <v>301</v>
      </c>
      <c r="JVQ65" t="s">
        <v>352</v>
      </c>
      <c r="JVR65" t="s">
        <v>303</v>
      </c>
      <c r="JVT65" t="s">
        <v>310</v>
      </c>
      <c r="JVU65" s="5" t="s">
        <v>351</v>
      </c>
      <c r="JVV65" s="5" t="s">
        <v>89</v>
      </c>
      <c r="JVW65" s="6" t="s">
        <v>300</v>
      </c>
      <c r="JVX65" s="6" t="s">
        <v>301</v>
      </c>
      <c r="JVY65" t="s">
        <v>352</v>
      </c>
      <c r="JVZ65" t="s">
        <v>303</v>
      </c>
      <c r="JWB65" t="s">
        <v>310</v>
      </c>
      <c r="JWC65" s="5" t="s">
        <v>351</v>
      </c>
      <c r="JWD65" s="5" t="s">
        <v>89</v>
      </c>
      <c r="JWE65" s="6" t="s">
        <v>300</v>
      </c>
      <c r="JWF65" s="6" t="s">
        <v>301</v>
      </c>
      <c r="JWG65" t="s">
        <v>352</v>
      </c>
      <c r="JWH65" t="s">
        <v>303</v>
      </c>
      <c r="JWJ65" t="s">
        <v>310</v>
      </c>
      <c r="JWK65" s="5" t="s">
        <v>351</v>
      </c>
      <c r="JWL65" s="5" t="s">
        <v>89</v>
      </c>
      <c r="JWM65" s="6" t="s">
        <v>300</v>
      </c>
      <c r="JWN65" s="6" t="s">
        <v>301</v>
      </c>
      <c r="JWO65" t="s">
        <v>352</v>
      </c>
      <c r="JWP65" t="s">
        <v>303</v>
      </c>
      <c r="JWR65" t="s">
        <v>310</v>
      </c>
      <c r="JWS65" s="5" t="s">
        <v>351</v>
      </c>
      <c r="JWT65" s="5" t="s">
        <v>89</v>
      </c>
      <c r="JWU65" s="6" t="s">
        <v>300</v>
      </c>
      <c r="JWV65" s="6" t="s">
        <v>301</v>
      </c>
      <c r="JWW65" t="s">
        <v>352</v>
      </c>
      <c r="JWX65" t="s">
        <v>303</v>
      </c>
      <c r="JWZ65" t="s">
        <v>310</v>
      </c>
      <c r="JXA65" s="5" t="s">
        <v>351</v>
      </c>
      <c r="JXB65" s="5" t="s">
        <v>89</v>
      </c>
      <c r="JXC65" s="6" t="s">
        <v>300</v>
      </c>
      <c r="JXD65" s="6" t="s">
        <v>301</v>
      </c>
      <c r="JXE65" t="s">
        <v>352</v>
      </c>
      <c r="JXF65" t="s">
        <v>303</v>
      </c>
      <c r="JXH65" t="s">
        <v>310</v>
      </c>
      <c r="JXI65" s="5" t="s">
        <v>351</v>
      </c>
      <c r="JXJ65" s="5" t="s">
        <v>89</v>
      </c>
      <c r="JXK65" s="6" t="s">
        <v>300</v>
      </c>
      <c r="JXL65" s="6" t="s">
        <v>301</v>
      </c>
      <c r="JXM65" t="s">
        <v>352</v>
      </c>
      <c r="JXN65" t="s">
        <v>303</v>
      </c>
      <c r="JXP65" t="s">
        <v>310</v>
      </c>
      <c r="JXQ65" s="5" t="s">
        <v>351</v>
      </c>
      <c r="JXR65" s="5" t="s">
        <v>89</v>
      </c>
      <c r="JXS65" s="6" t="s">
        <v>300</v>
      </c>
      <c r="JXT65" s="6" t="s">
        <v>301</v>
      </c>
      <c r="JXU65" t="s">
        <v>352</v>
      </c>
      <c r="JXV65" t="s">
        <v>303</v>
      </c>
      <c r="JXX65" t="s">
        <v>310</v>
      </c>
      <c r="JXY65" s="5" t="s">
        <v>351</v>
      </c>
      <c r="JXZ65" s="5" t="s">
        <v>89</v>
      </c>
      <c r="JYA65" s="6" t="s">
        <v>300</v>
      </c>
      <c r="JYB65" s="6" t="s">
        <v>301</v>
      </c>
      <c r="JYC65" t="s">
        <v>352</v>
      </c>
      <c r="JYD65" t="s">
        <v>303</v>
      </c>
      <c r="JYF65" t="s">
        <v>310</v>
      </c>
      <c r="JYG65" s="5" t="s">
        <v>351</v>
      </c>
      <c r="JYH65" s="5" t="s">
        <v>89</v>
      </c>
      <c r="JYI65" s="6" t="s">
        <v>300</v>
      </c>
      <c r="JYJ65" s="6" t="s">
        <v>301</v>
      </c>
      <c r="JYK65" t="s">
        <v>352</v>
      </c>
      <c r="JYL65" t="s">
        <v>303</v>
      </c>
      <c r="JYN65" t="s">
        <v>310</v>
      </c>
      <c r="JYO65" s="5" t="s">
        <v>351</v>
      </c>
      <c r="JYP65" s="5" t="s">
        <v>89</v>
      </c>
      <c r="JYQ65" s="6" t="s">
        <v>300</v>
      </c>
      <c r="JYR65" s="6" t="s">
        <v>301</v>
      </c>
      <c r="JYS65" t="s">
        <v>352</v>
      </c>
      <c r="JYT65" t="s">
        <v>303</v>
      </c>
      <c r="JYV65" t="s">
        <v>310</v>
      </c>
      <c r="JYW65" s="5" t="s">
        <v>351</v>
      </c>
      <c r="JYX65" s="5" t="s">
        <v>89</v>
      </c>
      <c r="JYY65" s="6" t="s">
        <v>300</v>
      </c>
      <c r="JYZ65" s="6" t="s">
        <v>301</v>
      </c>
      <c r="JZA65" t="s">
        <v>352</v>
      </c>
      <c r="JZB65" t="s">
        <v>303</v>
      </c>
      <c r="JZD65" t="s">
        <v>310</v>
      </c>
      <c r="JZE65" s="5" t="s">
        <v>351</v>
      </c>
      <c r="JZF65" s="5" t="s">
        <v>89</v>
      </c>
      <c r="JZG65" s="6" t="s">
        <v>300</v>
      </c>
      <c r="JZH65" s="6" t="s">
        <v>301</v>
      </c>
      <c r="JZI65" t="s">
        <v>352</v>
      </c>
      <c r="JZJ65" t="s">
        <v>303</v>
      </c>
      <c r="JZL65" t="s">
        <v>310</v>
      </c>
      <c r="JZM65" s="5" t="s">
        <v>351</v>
      </c>
      <c r="JZN65" s="5" t="s">
        <v>89</v>
      </c>
      <c r="JZO65" s="6" t="s">
        <v>300</v>
      </c>
      <c r="JZP65" s="6" t="s">
        <v>301</v>
      </c>
      <c r="JZQ65" t="s">
        <v>352</v>
      </c>
      <c r="JZR65" t="s">
        <v>303</v>
      </c>
      <c r="JZT65" t="s">
        <v>310</v>
      </c>
      <c r="JZU65" s="5" t="s">
        <v>351</v>
      </c>
      <c r="JZV65" s="5" t="s">
        <v>89</v>
      </c>
      <c r="JZW65" s="6" t="s">
        <v>300</v>
      </c>
      <c r="JZX65" s="6" t="s">
        <v>301</v>
      </c>
      <c r="JZY65" t="s">
        <v>352</v>
      </c>
      <c r="JZZ65" t="s">
        <v>303</v>
      </c>
      <c r="KAB65" t="s">
        <v>310</v>
      </c>
      <c r="KAC65" s="5" t="s">
        <v>351</v>
      </c>
      <c r="KAD65" s="5" t="s">
        <v>89</v>
      </c>
      <c r="KAE65" s="6" t="s">
        <v>300</v>
      </c>
      <c r="KAF65" s="6" t="s">
        <v>301</v>
      </c>
      <c r="KAG65" t="s">
        <v>352</v>
      </c>
      <c r="KAH65" t="s">
        <v>303</v>
      </c>
      <c r="KAJ65" t="s">
        <v>310</v>
      </c>
      <c r="KAK65" s="5" t="s">
        <v>351</v>
      </c>
      <c r="KAL65" s="5" t="s">
        <v>89</v>
      </c>
      <c r="KAM65" s="6" t="s">
        <v>300</v>
      </c>
      <c r="KAN65" s="6" t="s">
        <v>301</v>
      </c>
      <c r="KAO65" t="s">
        <v>352</v>
      </c>
      <c r="KAP65" t="s">
        <v>303</v>
      </c>
      <c r="KAR65" t="s">
        <v>310</v>
      </c>
      <c r="KAS65" s="5" t="s">
        <v>351</v>
      </c>
      <c r="KAT65" s="5" t="s">
        <v>89</v>
      </c>
      <c r="KAU65" s="6" t="s">
        <v>300</v>
      </c>
      <c r="KAV65" s="6" t="s">
        <v>301</v>
      </c>
      <c r="KAW65" t="s">
        <v>352</v>
      </c>
      <c r="KAX65" t="s">
        <v>303</v>
      </c>
      <c r="KAZ65" t="s">
        <v>310</v>
      </c>
      <c r="KBA65" s="5" t="s">
        <v>351</v>
      </c>
      <c r="KBB65" s="5" t="s">
        <v>89</v>
      </c>
      <c r="KBC65" s="6" t="s">
        <v>300</v>
      </c>
      <c r="KBD65" s="6" t="s">
        <v>301</v>
      </c>
      <c r="KBE65" t="s">
        <v>352</v>
      </c>
      <c r="KBF65" t="s">
        <v>303</v>
      </c>
      <c r="KBH65" t="s">
        <v>310</v>
      </c>
      <c r="KBI65" s="5" t="s">
        <v>351</v>
      </c>
      <c r="KBJ65" s="5" t="s">
        <v>89</v>
      </c>
      <c r="KBK65" s="6" t="s">
        <v>300</v>
      </c>
      <c r="KBL65" s="6" t="s">
        <v>301</v>
      </c>
      <c r="KBM65" t="s">
        <v>352</v>
      </c>
      <c r="KBN65" t="s">
        <v>303</v>
      </c>
      <c r="KBP65" t="s">
        <v>310</v>
      </c>
      <c r="KBQ65" s="5" t="s">
        <v>351</v>
      </c>
      <c r="KBR65" s="5" t="s">
        <v>89</v>
      </c>
      <c r="KBS65" s="6" t="s">
        <v>300</v>
      </c>
      <c r="KBT65" s="6" t="s">
        <v>301</v>
      </c>
      <c r="KBU65" t="s">
        <v>352</v>
      </c>
      <c r="KBV65" t="s">
        <v>303</v>
      </c>
      <c r="KBX65" t="s">
        <v>310</v>
      </c>
      <c r="KBY65" s="5" t="s">
        <v>351</v>
      </c>
      <c r="KBZ65" s="5" t="s">
        <v>89</v>
      </c>
      <c r="KCA65" s="6" t="s">
        <v>300</v>
      </c>
      <c r="KCB65" s="6" t="s">
        <v>301</v>
      </c>
      <c r="KCC65" t="s">
        <v>352</v>
      </c>
      <c r="KCD65" t="s">
        <v>303</v>
      </c>
      <c r="KCF65" t="s">
        <v>310</v>
      </c>
      <c r="KCG65" s="5" t="s">
        <v>351</v>
      </c>
      <c r="KCH65" s="5" t="s">
        <v>89</v>
      </c>
      <c r="KCI65" s="6" t="s">
        <v>300</v>
      </c>
      <c r="KCJ65" s="6" t="s">
        <v>301</v>
      </c>
      <c r="KCK65" t="s">
        <v>352</v>
      </c>
      <c r="KCL65" t="s">
        <v>303</v>
      </c>
      <c r="KCN65" t="s">
        <v>310</v>
      </c>
      <c r="KCO65" s="5" t="s">
        <v>351</v>
      </c>
      <c r="KCP65" s="5" t="s">
        <v>89</v>
      </c>
      <c r="KCQ65" s="6" t="s">
        <v>300</v>
      </c>
      <c r="KCR65" s="6" t="s">
        <v>301</v>
      </c>
      <c r="KCS65" t="s">
        <v>352</v>
      </c>
      <c r="KCT65" t="s">
        <v>303</v>
      </c>
      <c r="KCV65" t="s">
        <v>310</v>
      </c>
      <c r="KCW65" s="5" t="s">
        <v>351</v>
      </c>
      <c r="KCX65" s="5" t="s">
        <v>89</v>
      </c>
      <c r="KCY65" s="6" t="s">
        <v>300</v>
      </c>
      <c r="KCZ65" s="6" t="s">
        <v>301</v>
      </c>
      <c r="KDA65" t="s">
        <v>352</v>
      </c>
      <c r="KDB65" t="s">
        <v>303</v>
      </c>
      <c r="KDD65" t="s">
        <v>310</v>
      </c>
      <c r="KDE65" s="5" t="s">
        <v>351</v>
      </c>
      <c r="KDF65" s="5" t="s">
        <v>89</v>
      </c>
      <c r="KDG65" s="6" t="s">
        <v>300</v>
      </c>
      <c r="KDH65" s="6" t="s">
        <v>301</v>
      </c>
      <c r="KDI65" t="s">
        <v>352</v>
      </c>
      <c r="KDJ65" t="s">
        <v>303</v>
      </c>
      <c r="KDL65" t="s">
        <v>310</v>
      </c>
      <c r="KDM65" s="5" t="s">
        <v>351</v>
      </c>
      <c r="KDN65" s="5" t="s">
        <v>89</v>
      </c>
      <c r="KDO65" s="6" t="s">
        <v>300</v>
      </c>
      <c r="KDP65" s="6" t="s">
        <v>301</v>
      </c>
      <c r="KDQ65" t="s">
        <v>352</v>
      </c>
      <c r="KDR65" t="s">
        <v>303</v>
      </c>
      <c r="KDT65" t="s">
        <v>310</v>
      </c>
      <c r="KDU65" s="5" t="s">
        <v>351</v>
      </c>
      <c r="KDV65" s="5" t="s">
        <v>89</v>
      </c>
      <c r="KDW65" s="6" t="s">
        <v>300</v>
      </c>
      <c r="KDX65" s="6" t="s">
        <v>301</v>
      </c>
      <c r="KDY65" t="s">
        <v>352</v>
      </c>
      <c r="KDZ65" t="s">
        <v>303</v>
      </c>
      <c r="KEB65" t="s">
        <v>310</v>
      </c>
      <c r="KEC65" s="5" t="s">
        <v>351</v>
      </c>
      <c r="KED65" s="5" t="s">
        <v>89</v>
      </c>
      <c r="KEE65" s="6" t="s">
        <v>300</v>
      </c>
      <c r="KEF65" s="6" t="s">
        <v>301</v>
      </c>
      <c r="KEG65" t="s">
        <v>352</v>
      </c>
      <c r="KEH65" t="s">
        <v>303</v>
      </c>
      <c r="KEJ65" t="s">
        <v>310</v>
      </c>
      <c r="KEK65" s="5" t="s">
        <v>351</v>
      </c>
      <c r="KEL65" s="5" t="s">
        <v>89</v>
      </c>
      <c r="KEM65" s="6" t="s">
        <v>300</v>
      </c>
      <c r="KEN65" s="6" t="s">
        <v>301</v>
      </c>
      <c r="KEO65" t="s">
        <v>352</v>
      </c>
      <c r="KEP65" t="s">
        <v>303</v>
      </c>
      <c r="KER65" t="s">
        <v>310</v>
      </c>
      <c r="KES65" s="5" t="s">
        <v>351</v>
      </c>
      <c r="KET65" s="5" t="s">
        <v>89</v>
      </c>
      <c r="KEU65" s="6" t="s">
        <v>300</v>
      </c>
      <c r="KEV65" s="6" t="s">
        <v>301</v>
      </c>
      <c r="KEW65" t="s">
        <v>352</v>
      </c>
      <c r="KEX65" t="s">
        <v>303</v>
      </c>
      <c r="KEZ65" t="s">
        <v>310</v>
      </c>
      <c r="KFA65" s="5" t="s">
        <v>351</v>
      </c>
      <c r="KFB65" s="5" t="s">
        <v>89</v>
      </c>
      <c r="KFC65" s="6" t="s">
        <v>300</v>
      </c>
      <c r="KFD65" s="6" t="s">
        <v>301</v>
      </c>
      <c r="KFE65" t="s">
        <v>352</v>
      </c>
      <c r="KFF65" t="s">
        <v>303</v>
      </c>
      <c r="KFH65" t="s">
        <v>310</v>
      </c>
      <c r="KFI65" s="5" t="s">
        <v>351</v>
      </c>
      <c r="KFJ65" s="5" t="s">
        <v>89</v>
      </c>
      <c r="KFK65" s="6" t="s">
        <v>300</v>
      </c>
      <c r="KFL65" s="6" t="s">
        <v>301</v>
      </c>
      <c r="KFM65" t="s">
        <v>352</v>
      </c>
      <c r="KFN65" t="s">
        <v>303</v>
      </c>
      <c r="KFP65" t="s">
        <v>310</v>
      </c>
      <c r="KFQ65" s="5" t="s">
        <v>351</v>
      </c>
      <c r="KFR65" s="5" t="s">
        <v>89</v>
      </c>
      <c r="KFS65" s="6" t="s">
        <v>300</v>
      </c>
      <c r="KFT65" s="6" t="s">
        <v>301</v>
      </c>
      <c r="KFU65" t="s">
        <v>352</v>
      </c>
      <c r="KFV65" t="s">
        <v>303</v>
      </c>
      <c r="KFX65" t="s">
        <v>310</v>
      </c>
      <c r="KFY65" s="5" t="s">
        <v>351</v>
      </c>
      <c r="KFZ65" s="5" t="s">
        <v>89</v>
      </c>
      <c r="KGA65" s="6" t="s">
        <v>300</v>
      </c>
      <c r="KGB65" s="6" t="s">
        <v>301</v>
      </c>
      <c r="KGC65" t="s">
        <v>352</v>
      </c>
      <c r="KGD65" t="s">
        <v>303</v>
      </c>
      <c r="KGF65" t="s">
        <v>310</v>
      </c>
      <c r="KGG65" s="5" t="s">
        <v>351</v>
      </c>
      <c r="KGH65" s="5" t="s">
        <v>89</v>
      </c>
      <c r="KGI65" s="6" t="s">
        <v>300</v>
      </c>
      <c r="KGJ65" s="6" t="s">
        <v>301</v>
      </c>
      <c r="KGK65" t="s">
        <v>352</v>
      </c>
      <c r="KGL65" t="s">
        <v>303</v>
      </c>
      <c r="KGN65" t="s">
        <v>310</v>
      </c>
      <c r="KGO65" s="5" t="s">
        <v>351</v>
      </c>
      <c r="KGP65" s="5" t="s">
        <v>89</v>
      </c>
      <c r="KGQ65" s="6" t="s">
        <v>300</v>
      </c>
      <c r="KGR65" s="6" t="s">
        <v>301</v>
      </c>
      <c r="KGS65" t="s">
        <v>352</v>
      </c>
      <c r="KGT65" t="s">
        <v>303</v>
      </c>
      <c r="KGV65" t="s">
        <v>310</v>
      </c>
      <c r="KGW65" s="5" t="s">
        <v>351</v>
      </c>
      <c r="KGX65" s="5" t="s">
        <v>89</v>
      </c>
      <c r="KGY65" s="6" t="s">
        <v>300</v>
      </c>
      <c r="KGZ65" s="6" t="s">
        <v>301</v>
      </c>
      <c r="KHA65" t="s">
        <v>352</v>
      </c>
      <c r="KHB65" t="s">
        <v>303</v>
      </c>
      <c r="KHD65" t="s">
        <v>310</v>
      </c>
      <c r="KHE65" s="5" t="s">
        <v>351</v>
      </c>
      <c r="KHF65" s="5" t="s">
        <v>89</v>
      </c>
      <c r="KHG65" s="6" t="s">
        <v>300</v>
      </c>
      <c r="KHH65" s="6" t="s">
        <v>301</v>
      </c>
      <c r="KHI65" t="s">
        <v>352</v>
      </c>
      <c r="KHJ65" t="s">
        <v>303</v>
      </c>
      <c r="KHL65" t="s">
        <v>310</v>
      </c>
      <c r="KHM65" s="5" t="s">
        <v>351</v>
      </c>
      <c r="KHN65" s="5" t="s">
        <v>89</v>
      </c>
      <c r="KHO65" s="6" t="s">
        <v>300</v>
      </c>
      <c r="KHP65" s="6" t="s">
        <v>301</v>
      </c>
      <c r="KHQ65" t="s">
        <v>352</v>
      </c>
      <c r="KHR65" t="s">
        <v>303</v>
      </c>
      <c r="KHT65" t="s">
        <v>310</v>
      </c>
      <c r="KHU65" s="5" t="s">
        <v>351</v>
      </c>
      <c r="KHV65" s="5" t="s">
        <v>89</v>
      </c>
      <c r="KHW65" s="6" t="s">
        <v>300</v>
      </c>
      <c r="KHX65" s="6" t="s">
        <v>301</v>
      </c>
      <c r="KHY65" t="s">
        <v>352</v>
      </c>
      <c r="KHZ65" t="s">
        <v>303</v>
      </c>
      <c r="KIB65" t="s">
        <v>310</v>
      </c>
      <c r="KIC65" s="5" t="s">
        <v>351</v>
      </c>
      <c r="KID65" s="5" t="s">
        <v>89</v>
      </c>
      <c r="KIE65" s="6" t="s">
        <v>300</v>
      </c>
      <c r="KIF65" s="6" t="s">
        <v>301</v>
      </c>
      <c r="KIG65" t="s">
        <v>352</v>
      </c>
      <c r="KIH65" t="s">
        <v>303</v>
      </c>
      <c r="KIJ65" t="s">
        <v>310</v>
      </c>
      <c r="KIK65" s="5" t="s">
        <v>351</v>
      </c>
      <c r="KIL65" s="5" t="s">
        <v>89</v>
      </c>
      <c r="KIM65" s="6" t="s">
        <v>300</v>
      </c>
      <c r="KIN65" s="6" t="s">
        <v>301</v>
      </c>
      <c r="KIO65" t="s">
        <v>352</v>
      </c>
      <c r="KIP65" t="s">
        <v>303</v>
      </c>
      <c r="KIR65" t="s">
        <v>310</v>
      </c>
      <c r="KIS65" s="5" t="s">
        <v>351</v>
      </c>
      <c r="KIT65" s="5" t="s">
        <v>89</v>
      </c>
      <c r="KIU65" s="6" t="s">
        <v>300</v>
      </c>
      <c r="KIV65" s="6" t="s">
        <v>301</v>
      </c>
      <c r="KIW65" t="s">
        <v>352</v>
      </c>
      <c r="KIX65" t="s">
        <v>303</v>
      </c>
      <c r="KIZ65" t="s">
        <v>310</v>
      </c>
      <c r="KJA65" s="5" t="s">
        <v>351</v>
      </c>
      <c r="KJB65" s="5" t="s">
        <v>89</v>
      </c>
      <c r="KJC65" s="6" t="s">
        <v>300</v>
      </c>
      <c r="KJD65" s="6" t="s">
        <v>301</v>
      </c>
      <c r="KJE65" t="s">
        <v>352</v>
      </c>
      <c r="KJF65" t="s">
        <v>303</v>
      </c>
      <c r="KJH65" t="s">
        <v>310</v>
      </c>
      <c r="KJI65" s="5" t="s">
        <v>351</v>
      </c>
      <c r="KJJ65" s="5" t="s">
        <v>89</v>
      </c>
      <c r="KJK65" s="6" t="s">
        <v>300</v>
      </c>
      <c r="KJL65" s="6" t="s">
        <v>301</v>
      </c>
      <c r="KJM65" t="s">
        <v>352</v>
      </c>
      <c r="KJN65" t="s">
        <v>303</v>
      </c>
      <c r="KJP65" t="s">
        <v>310</v>
      </c>
      <c r="KJQ65" s="5" t="s">
        <v>351</v>
      </c>
      <c r="KJR65" s="5" t="s">
        <v>89</v>
      </c>
      <c r="KJS65" s="6" t="s">
        <v>300</v>
      </c>
      <c r="KJT65" s="6" t="s">
        <v>301</v>
      </c>
      <c r="KJU65" t="s">
        <v>352</v>
      </c>
      <c r="KJV65" t="s">
        <v>303</v>
      </c>
      <c r="KJX65" t="s">
        <v>310</v>
      </c>
      <c r="KJY65" s="5" t="s">
        <v>351</v>
      </c>
      <c r="KJZ65" s="5" t="s">
        <v>89</v>
      </c>
      <c r="KKA65" s="6" t="s">
        <v>300</v>
      </c>
      <c r="KKB65" s="6" t="s">
        <v>301</v>
      </c>
      <c r="KKC65" t="s">
        <v>352</v>
      </c>
      <c r="KKD65" t="s">
        <v>303</v>
      </c>
      <c r="KKF65" t="s">
        <v>310</v>
      </c>
      <c r="KKG65" s="5" t="s">
        <v>351</v>
      </c>
      <c r="KKH65" s="5" t="s">
        <v>89</v>
      </c>
      <c r="KKI65" s="6" t="s">
        <v>300</v>
      </c>
      <c r="KKJ65" s="6" t="s">
        <v>301</v>
      </c>
      <c r="KKK65" t="s">
        <v>352</v>
      </c>
      <c r="KKL65" t="s">
        <v>303</v>
      </c>
      <c r="KKN65" t="s">
        <v>310</v>
      </c>
      <c r="KKO65" s="5" t="s">
        <v>351</v>
      </c>
      <c r="KKP65" s="5" t="s">
        <v>89</v>
      </c>
      <c r="KKQ65" s="6" t="s">
        <v>300</v>
      </c>
      <c r="KKR65" s="6" t="s">
        <v>301</v>
      </c>
      <c r="KKS65" t="s">
        <v>352</v>
      </c>
      <c r="KKT65" t="s">
        <v>303</v>
      </c>
      <c r="KKV65" t="s">
        <v>310</v>
      </c>
      <c r="KKW65" s="5" t="s">
        <v>351</v>
      </c>
      <c r="KKX65" s="5" t="s">
        <v>89</v>
      </c>
      <c r="KKY65" s="6" t="s">
        <v>300</v>
      </c>
      <c r="KKZ65" s="6" t="s">
        <v>301</v>
      </c>
      <c r="KLA65" t="s">
        <v>352</v>
      </c>
      <c r="KLB65" t="s">
        <v>303</v>
      </c>
      <c r="KLD65" t="s">
        <v>310</v>
      </c>
      <c r="KLE65" s="5" t="s">
        <v>351</v>
      </c>
      <c r="KLF65" s="5" t="s">
        <v>89</v>
      </c>
      <c r="KLG65" s="6" t="s">
        <v>300</v>
      </c>
      <c r="KLH65" s="6" t="s">
        <v>301</v>
      </c>
      <c r="KLI65" t="s">
        <v>352</v>
      </c>
      <c r="KLJ65" t="s">
        <v>303</v>
      </c>
      <c r="KLL65" t="s">
        <v>310</v>
      </c>
      <c r="KLM65" s="5" t="s">
        <v>351</v>
      </c>
      <c r="KLN65" s="5" t="s">
        <v>89</v>
      </c>
      <c r="KLO65" s="6" t="s">
        <v>300</v>
      </c>
      <c r="KLP65" s="6" t="s">
        <v>301</v>
      </c>
      <c r="KLQ65" t="s">
        <v>352</v>
      </c>
      <c r="KLR65" t="s">
        <v>303</v>
      </c>
      <c r="KLT65" t="s">
        <v>310</v>
      </c>
      <c r="KLU65" s="5" t="s">
        <v>351</v>
      </c>
      <c r="KLV65" s="5" t="s">
        <v>89</v>
      </c>
      <c r="KLW65" s="6" t="s">
        <v>300</v>
      </c>
      <c r="KLX65" s="6" t="s">
        <v>301</v>
      </c>
      <c r="KLY65" t="s">
        <v>352</v>
      </c>
      <c r="KLZ65" t="s">
        <v>303</v>
      </c>
      <c r="KMB65" t="s">
        <v>310</v>
      </c>
      <c r="KMC65" s="5" t="s">
        <v>351</v>
      </c>
      <c r="KMD65" s="5" t="s">
        <v>89</v>
      </c>
      <c r="KME65" s="6" t="s">
        <v>300</v>
      </c>
      <c r="KMF65" s="6" t="s">
        <v>301</v>
      </c>
      <c r="KMG65" t="s">
        <v>352</v>
      </c>
      <c r="KMH65" t="s">
        <v>303</v>
      </c>
      <c r="KMJ65" t="s">
        <v>310</v>
      </c>
      <c r="KMK65" s="5" t="s">
        <v>351</v>
      </c>
      <c r="KML65" s="5" t="s">
        <v>89</v>
      </c>
      <c r="KMM65" s="6" t="s">
        <v>300</v>
      </c>
      <c r="KMN65" s="6" t="s">
        <v>301</v>
      </c>
      <c r="KMO65" t="s">
        <v>352</v>
      </c>
      <c r="KMP65" t="s">
        <v>303</v>
      </c>
      <c r="KMR65" t="s">
        <v>310</v>
      </c>
      <c r="KMS65" s="5" t="s">
        <v>351</v>
      </c>
      <c r="KMT65" s="5" t="s">
        <v>89</v>
      </c>
      <c r="KMU65" s="6" t="s">
        <v>300</v>
      </c>
      <c r="KMV65" s="6" t="s">
        <v>301</v>
      </c>
      <c r="KMW65" t="s">
        <v>352</v>
      </c>
      <c r="KMX65" t="s">
        <v>303</v>
      </c>
      <c r="KMZ65" t="s">
        <v>310</v>
      </c>
      <c r="KNA65" s="5" t="s">
        <v>351</v>
      </c>
      <c r="KNB65" s="5" t="s">
        <v>89</v>
      </c>
      <c r="KNC65" s="6" t="s">
        <v>300</v>
      </c>
      <c r="KND65" s="6" t="s">
        <v>301</v>
      </c>
      <c r="KNE65" t="s">
        <v>352</v>
      </c>
      <c r="KNF65" t="s">
        <v>303</v>
      </c>
      <c r="KNH65" t="s">
        <v>310</v>
      </c>
      <c r="KNI65" s="5" t="s">
        <v>351</v>
      </c>
      <c r="KNJ65" s="5" t="s">
        <v>89</v>
      </c>
      <c r="KNK65" s="6" t="s">
        <v>300</v>
      </c>
      <c r="KNL65" s="6" t="s">
        <v>301</v>
      </c>
      <c r="KNM65" t="s">
        <v>352</v>
      </c>
      <c r="KNN65" t="s">
        <v>303</v>
      </c>
      <c r="KNP65" t="s">
        <v>310</v>
      </c>
      <c r="KNQ65" s="5" t="s">
        <v>351</v>
      </c>
      <c r="KNR65" s="5" t="s">
        <v>89</v>
      </c>
      <c r="KNS65" s="6" t="s">
        <v>300</v>
      </c>
      <c r="KNT65" s="6" t="s">
        <v>301</v>
      </c>
      <c r="KNU65" t="s">
        <v>352</v>
      </c>
      <c r="KNV65" t="s">
        <v>303</v>
      </c>
      <c r="KNX65" t="s">
        <v>310</v>
      </c>
      <c r="KNY65" s="5" t="s">
        <v>351</v>
      </c>
      <c r="KNZ65" s="5" t="s">
        <v>89</v>
      </c>
      <c r="KOA65" s="6" t="s">
        <v>300</v>
      </c>
      <c r="KOB65" s="6" t="s">
        <v>301</v>
      </c>
      <c r="KOC65" t="s">
        <v>352</v>
      </c>
      <c r="KOD65" t="s">
        <v>303</v>
      </c>
      <c r="KOF65" t="s">
        <v>310</v>
      </c>
      <c r="KOG65" s="5" t="s">
        <v>351</v>
      </c>
      <c r="KOH65" s="5" t="s">
        <v>89</v>
      </c>
      <c r="KOI65" s="6" t="s">
        <v>300</v>
      </c>
      <c r="KOJ65" s="6" t="s">
        <v>301</v>
      </c>
      <c r="KOK65" t="s">
        <v>352</v>
      </c>
      <c r="KOL65" t="s">
        <v>303</v>
      </c>
      <c r="KON65" t="s">
        <v>310</v>
      </c>
      <c r="KOO65" s="5" t="s">
        <v>351</v>
      </c>
      <c r="KOP65" s="5" t="s">
        <v>89</v>
      </c>
      <c r="KOQ65" s="6" t="s">
        <v>300</v>
      </c>
      <c r="KOR65" s="6" t="s">
        <v>301</v>
      </c>
      <c r="KOS65" t="s">
        <v>352</v>
      </c>
      <c r="KOT65" t="s">
        <v>303</v>
      </c>
      <c r="KOV65" t="s">
        <v>310</v>
      </c>
      <c r="KOW65" s="5" t="s">
        <v>351</v>
      </c>
      <c r="KOX65" s="5" t="s">
        <v>89</v>
      </c>
      <c r="KOY65" s="6" t="s">
        <v>300</v>
      </c>
      <c r="KOZ65" s="6" t="s">
        <v>301</v>
      </c>
      <c r="KPA65" t="s">
        <v>352</v>
      </c>
      <c r="KPB65" t="s">
        <v>303</v>
      </c>
      <c r="KPD65" t="s">
        <v>310</v>
      </c>
      <c r="KPE65" s="5" t="s">
        <v>351</v>
      </c>
      <c r="KPF65" s="5" t="s">
        <v>89</v>
      </c>
      <c r="KPG65" s="6" t="s">
        <v>300</v>
      </c>
      <c r="KPH65" s="6" t="s">
        <v>301</v>
      </c>
      <c r="KPI65" t="s">
        <v>352</v>
      </c>
      <c r="KPJ65" t="s">
        <v>303</v>
      </c>
      <c r="KPL65" t="s">
        <v>310</v>
      </c>
      <c r="KPM65" s="5" t="s">
        <v>351</v>
      </c>
      <c r="KPN65" s="5" t="s">
        <v>89</v>
      </c>
      <c r="KPO65" s="6" t="s">
        <v>300</v>
      </c>
      <c r="KPP65" s="6" t="s">
        <v>301</v>
      </c>
      <c r="KPQ65" t="s">
        <v>352</v>
      </c>
      <c r="KPR65" t="s">
        <v>303</v>
      </c>
      <c r="KPT65" t="s">
        <v>310</v>
      </c>
      <c r="KPU65" s="5" t="s">
        <v>351</v>
      </c>
      <c r="KPV65" s="5" t="s">
        <v>89</v>
      </c>
      <c r="KPW65" s="6" t="s">
        <v>300</v>
      </c>
      <c r="KPX65" s="6" t="s">
        <v>301</v>
      </c>
      <c r="KPY65" t="s">
        <v>352</v>
      </c>
      <c r="KPZ65" t="s">
        <v>303</v>
      </c>
      <c r="KQB65" t="s">
        <v>310</v>
      </c>
      <c r="KQC65" s="5" t="s">
        <v>351</v>
      </c>
      <c r="KQD65" s="5" t="s">
        <v>89</v>
      </c>
      <c r="KQE65" s="6" t="s">
        <v>300</v>
      </c>
      <c r="KQF65" s="6" t="s">
        <v>301</v>
      </c>
      <c r="KQG65" t="s">
        <v>352</v>
      </c>
      <c r="KQH65" t="s">
        <v>303</v>
      </c>
      <c r="KQJ65" t="s">
        <v>310</v>
      </c>
      <c r="KQK65" s="5" t="s">
        <v>351</v>
      </c>
      <c r="KQL65" s="5" t="s">
        <v>89</v>
      </c>
      <c r="KQM65" s="6" t="s">
        <v>300</v>
      </c>
      <c r="KQN65" s="6" t="s">
        <v>301</v>
      </c>
      <c r="KQO65" t="s">
        <v>352</v>
      </c>
      <c r="KQP65" t="s">
        <v>303</v>
      </c>
      <c r="KQR65" t="s">
        <v>310</v>
      </c>
      <c r="KQS65" s="5" t="s">
        <v>351</v>
      </c>
      <c r="KQT65" s="5" t="s">
        <v>89</v>
      </c>
      <c r="KQU65" s="6" t="s">
        <v>300</v>
      </c>
      <c r="KQV65" s="6" t="s">
        <v>301</v>
      </c>
      <c r="KQW65" t="s">
        <v>352</v>
      </c>
      <c r="KQX65" t="s">
        <v>303</v>
      </c>
      <c r="KQZ65" t="s">
        <v>310</v>
      </c>
      <c r="KRA65" s="5" t="s">
        <v>351</v>
      </c>
      <c r="KRB65" s="5" t="s">
        <v>89</v>
      </c>
      <c r="KRC65" s="6" t="s">
        <v>300</v>
      </c>
      <c r="KRD65" s="6" t="s">
        <v>301</v>
      </c>
      <c r="KRE65" t="s">
        <v>352</v>
      </c>
      <c r="KRF65" t="s">
        <v>303</v>
      </c>
      <c r="KRH65" t="s">
        <v>310</v>
      </c>
      <c r="KRI65" s="5" t="s">
        <v>351</v>
      </c>
      <c r="KRJ65" s="5" t="s">
        <v>89</v>
      </c>
      <c r="KRK65" s="6" t="s">
        <v>300</v>
      </c>
      <c r="KRL65" s="6" t="s">
        <v>301</v>
      </c>
      <c r="KRM65" t="s">
        <v>352</v>
      </c>
      <c r="KRN65" t="s">
        <v>303</v>
      </c>
      <c r="KRP65" t="s">
        <v>310</v>
      </c>
      <c r="KRQ65" s="5" t="s">
        <v>351</v>
      </c>
      <c r="KRR65" s="5" t="s">
        <v>89</v>
      </c>
      <c r="KRS65" s="6" t="s">
        <v>300</v>
      </c>
      <c r="KRT65" s="6" t="s">
        <v>301</v>
      </c>
      <c r="KRU65" t="s">
        <v>352</v>
      </c>
      <c r="KRV65" t="s">
        <v>303</v>
      </c>
      <c r="KRX65" t="s">
        <v>310</v>
      </c>
      <c r="KRY65" s="5" t="s">
        <v>351</v>
      </c>
      <c r="KRZ65" s="5" t="s">
        <v>89</v>
      </c>
      <c r="KSA65" s="6" t="s">
        <v>300</v>
      </c>
      <c r="KSB65" s="6" t="s">
        <v>301</v>
      </c>
      <c r="KSC65" t="s">
        <v>352</v>
      </c>
      <c r="KSD65" t="s">
        <v>303</v>
      </c>
      <c r="KSF65" t="s">
        <v>310</v>
      </c>
      <c r="KSG65" s="5" t="s">
        <v>351</v>
      </c>
      <c r="KSH65" s="5" t="s">
        <v>89</v>
      </c>
      <c r="KSI65" s="6" t="s">
        <v>300</v>
      </c>
      <c r="KSJ65" s="6" t="s">
        <v>301</v>
      </c>
      <c r="KSK65" t="s">
        <v>352</v>
      </c>
      <c r="KSL65" t="s">
        <v>303</v>
      </c>
      <c r="KSN65" t="s">
        <v>310</v>
      </c>
      <c r="KSO65" s="5" t="s">
        <v>351</v>
      </c>
      <c r="KSP65" s="5" t="s">
        <v>89</v>
      </c>
      <c r="KSQ65" s="6" t="s">
        <v>300</v>
      </c>
      <c r="KSR65" s="6" t="s">
        <v>301</v>
      </c>
      <c r="KSS65" t="s">
        <v>352</v>
      </c>
      <c r="KST65" t="s">
        <v>303</v>
      </c>
      <c r="KSV65" t="s">
        <v>310</v>
      </c>
      <c r="KSW65" s="5" t="s">
        <v>351</v>
      </c>
      <c r="KSX65" s="5" t="s">
        <v>89</v>
      </c>
      <c r="KSY65" s="6" t="s">
        <v>300</v>
      </c>
      <c r="KSZ65" s="6" t="s">
        <v>301</v>
      </c>
      <c r="KTA65" t="s">
        <v>352</v>
      </c>
      <c r="KTB65" t="s">
        <v>303</v>
      </c>
      <c r="KTD65" t="s">
        <v>310</v>
      </c>
      <c r="KTE65" s="5" t="s">
        <v>351</v>
      </c>
      <c r="KTF65" s="5" t="s">
        <v>89</v>
      </c>
      <c r="KTG65" s="6" t="s">
        <v>300</v>
      </c>
      <c r="KTH65" s="6" t="s">
        <v>301</v>
      </c>
      <c r="KTI65" t="s">
        <v>352</v>
      </c>
      <c r="KTJ65" t="s">
        <v>303</v>
      </c>
      <c r="KTL65" t="s">
        <v>310</v>
      </c>
      <c r="KTM65" s="5" t="s">
        <v>351</v>
      </c>
      <c r="KTN65" s="5" t="s">
        <v>89</v>
      </c>
      <c r="KTO65" s="6" t="s">
        <v>300</v>
      </c>
      <c r="KTP65" s="6" t="s">
        <v>301</v>
      </c>
      <c r="KTQ65" t="s">
        <v>352</v>
      </c>
      <c r="KTR65" t="s">
        <v>303</v>
      </c>
      <c r="KTT65" t="s">
        <v>310</v>
      </c>
      <c r="KTU65" s="5" t="s">
        <v>351</v>
      </c>
      <c r="KTV65" s="5" t="s">
        <v>89</v>
      </c>
      <c r="KTW65" s="6" t="s">
        <v>300</v>
      </c>
      <c r="KTX65" s="6" t="s">
        <v>301</v>
      </c>
      <c r="KTY65" t="s">
        <v>352</v>
      </c>
      <c r="KTZ65" t="s">
        <v>303</v>
      </c>
      <c r="KUB65" t="s">
        <v>310</v>
      </c>
      <c r="KUC65" s="5" t="s">
        <v>351</v>
      </c>
      <c r="KUD65" s="5" t="s">
        <v>89</v>
      </c>
      <c r="KUE65" s="6" t="s">
        <v>300</v>
      </c>
      <c r="KUF65" s="6" t="s">
        <v>301</v>
      </c>
      <c r="KUG65" t="s">
        <v>352</v>
      </c>
      <c r="KUH65" t="s">
        <v>303</v>
      </c>
      <c r="KUJ65" t="s">
        <v>310</v>
      </c>
      <c r="KUK65" s="5" t="s">
        <v>351</v>
      </c>
      <c r="KUL65" s="5" t="s">
        <v>89</v>
      </c>
      <c r="KUM65" s="6" t="s">
        <v>300</v>
      </c>
      <c r="KUN65" s="6" t="s">
        <v>301</v>
      </c>
      <c r="KUO65" t="s">
        <v>352</v>
      </c>
      <c r="KUP65" t="s">
        <v>303</v>
      </c>
      <c r="KUR65" t="s">
        <v>310</v>
      </c>
      <c r="KUS65" s="5" t="s">
        <v>351</v>
      </c>
      <c r="KUT65" s="5" t="s">
        <v>89</v>
      </c>
      <c r="KUU65" s="6" t="s">
        <v>300</v>
      </c>
      <c r="KUV65" s="6" t="s">
        <v>301</v>
      </c>
      <c r="KUW65" t="s">
        <v>352</v>
      </c>
      <c r="KUX65" t="s">
        <v>303</v>
      </c>
      <c r="KUZ65" t="s">
        <v>310</v>
      </c>
      <c r="KVA65" s="5" t="s">
        <v>351</v>
      </c>
      <c r="KVB65" s="5" t="s">
        <v>89</v>
      </c>
      <c r="KVC65" s="6" t="s">
        <v>300</v>
      </c>
      <c r="KVD65" s="6" t="s">
        <v>301</v>
      </c>
      <c r="KVE65" t="s">
        <v>352</v>
      </c>
      <c r="KVF65" t="s">
        <v>303</v>
      </c>
      <c r="KVH65" t="s">
        <v>310</v>
      </c>
      <c r="KVI65" s="5" t="s">
        <v>351</v>
      </c>
      <c r="KVJ65" s="5" t="s">
        <v>89</v>
      </c>
      <c r="KVK65" s="6" t="s">
        <v>300</v>
      </c>
      <c r="KVL65" s="6" t="s">
        <v>301</v>
      </c>
      <c r="KVM65" t="s">
        <v>352</v>
      </c>
      <c r="KVN65" t="s">
        <v>303</v>
      </c>
      <c r="KVP65" t="s">
        <v>310</v>
      </c>
      <c r="KVQ65" s="5" t="s">
        <v>351</v>
      </c>
      <c r="KVR65" s="5" t="s">
        <v>89</v>
      </c>
      <c r="KVS65" s="6" t="s">
        <v>300</v>
      </c>
      <c r="KVT65" s="6" t="s">
        <v>301</v>
      </c>
      <c r="KVU65" t="s">
        <v>352</v>
      </c>
      <c r="KVV65" t="s">
        <v>303</v>
      </c>
      <c r="KVX65" t="s">
        <v>310</v>
      </c>
      <c r="KVY65" s="5" t="s">
        <v>351</v>
      </c>
      <c r="KVZ65" s="5" t="s">
        <v>89</v>
      </c>
      <c r="KWA65" s="6" t="s">
        <v>300</v>
      </c>
      <c r="KWB65" s="6" t="s">
        <v>301</v>
      </c>
      <c r="KWC65" t="s">
        <v>352</v>
      </c>
      <c r="KWD65" t="s">
        <v>303</v>
      </c>
      <c r="KWF65" t="s">
        <v>310</v>
      </c>
      <c r="KWG65" s="5" t="s">
        <v>351</v>
      </c>
      <c r="KWH65" s="5" t="s">
        <v>89</v>
      </c>
      <c r="KWI65" s="6" t="s">
        <v>300</v>
      </c>
      <c r="KWJ65" s="6" t="s">
        <v>301</v>
      </c>
      <c r="KWK65" t="s">
        <v>352</v>
      </c>
      <c r="KWL65" t="s">
        <v>303</v>
      </c>
      <c r="KWN65" t="s">
        <v>310</v>
      </c>
      <c r="KWO65" s="5" t="s">
        <v>351</v>
      </c>
      <c r="KWP65" s="5" t="s">
        <v>89</v>
      </c>
      <c r="KWQ65" s="6" t="s">
        <v>300</v>
      </c>
      <c r="KWR65" s="6" t="s">
        <v>301</v>
      </c>
      <c r="KWS65" t="s">
        <v>352</v>
      </c>
      <c r="KWT65" t="s">
        <v>303</v>
      </c>
      <c r="KWV65" t="s">
        <v>310</v>
      </c>
      <c r="KWW65" s="5" t="s">
        <v>351</v>
      </c>
      <c r="KWX65" s="5" t="s">
        <v>89</v>
      </c>
      <c r="KWY65" s="6" t="s">
        <v>300</v>
      </c>
      <c r="KWZ65" s="6" t="s">
        <v>301</v>
      </c>
      <c r="KXA65" t="s">
        <v>352</v>
      </c>
      <c r="KXB65" t="s">
        <v>303</v>
      </c>
      <c r="KXD65" t="s">
        <v>310</v>
      </c>
      <c r="KXE65" s="5" t="s">
        <v>351</v>
      </c>
      <c r="KXF65" s="5" t="s">
        <v>89</v>
      </c>
      <c r="KXG65" s="6" t="s">
        <v>300</v>
      </c>
      <c r="KXH65" s="6" t="s">
        <v>301</v>
      </c>
      <c r="KXI65" t="s">
        <v>352</v>
      </c>
      <c r="KXJ65" t="s">
        <v>303</v>
      </c>
      <c r="KXL65" t="s">
        <v>310</v>
      </c>
      <c r="KXM65" s="5" t="s">
        <v>351</v>
      </c>
      <c r="KXN65" s="5" t="s">
        <v>89</v>
      </c>
      <c r="KXO65" s="6" t="s">
        <v>300</v>
      </c>
      <c r="KXP65" s="6" t="s">
        <v>301</v>
      </c>
      <c r="KXQ65" t="s">
        <v>352</v>
      </c>
      <c r="KXR65" t="s">
        <v>303</v>
      </c>
      <c r="KXT65" t="s">
        <v>310</v>
      </c>
      <c r="KXU65" s="5" t="s">
        <v>351</v>
      </c>
      <c r="KXV65" s="5" t="s">
        <v>89</v>
      </c>
      <c r="KXW65" s="6" t="s">
        <v>300</v>
      </c>
      <c r="KXX65" s="6" t="s">
        <v>301</v>
      </c>
      <c r="KXY65" t="s">
        <v>352</v>
      </c>
      <c r="KXZ65" t="s">
        <v>303</v>
      </c>
      <c r="KYB65" t="s">
        <v>310</v>
      </c>
      <c r="KYC65" s="5" t="s">
        <v>351</v>
      </c>
      <c r="KYD65" s="5" t="s">
        <v>89</v>
      </c>
      <c r="KYE65" s="6" t="s">
        <v>300</v>
      </c>
      <c r="KYF65" s="6" t="s">
        <v>301</v>
      </c>
      <c r="KYG65" t="s">
        <v>352</v>
      </c>
      <c r="KYH65" t="s">
        <v>303</v>
      </c>
      <c r="KYJ65" t="s">
        <v>310</v>
      </c>
      <c r="KYK65" s="5" t="s">
        <v>351</v>
      </c>
      <c r="KYL65" s="5" t="s">
        <v>89</v>
      </c>
      <c r="KYM65" s="6" t="s">
        <v>300</v>
      </c>
      <c r="KYN65" s="6" t="s">
        <v>301</v>
      </c>
      <c r="KYO65" t="s">
        <v>352</v>
      </c>
      <c r="KYP65" t="s">
        <v>303</v>
      </c>
      <c r="KYR65" t="s">
        <v>310</v>
      </c>
      <c r="KYS65" s="5" t="s">
        <v>351</v>
      </c>
      <c r="KYT65" s="5" t="s">
        <v>89</v>
      </c>
      <c r="KYU65" s="6" t="s">
        <v>300</v>
      </c>
      <c r="KYV65" s="6" t="s">
        <v>301</v>
      </c>
      <c r="KYW65" t="s">
        <v>352</v>
      </c>
      <c r="KYX65" t="s">
        <v>303</v>
      </c>
      <c r="KYZ65" t="s">
        <v>310</v>
      </c>
      <c r="KZA65" s="5" t="s">
        <v>351</v>
      </c>
      <c r="KZB65" s="5" t="s">
        <v>89</v>
      </c>
      <c r="KZC65" s="6" t="s">
        <v>300</v>
      </c>
      <c r="KZD65" s="6" t="s">
        <v>301</v>
      </c>
      <c r="KZE65" t="s">
        <v>352</v>
      </c>
      <c r="KZF65" t="s">
        <v>303</v>
      </c>
      <c r="KZH65" t="s">
        <v>310</v>
      </c>
      <c r="KZI65" s="5" t="s">
        <v>351</v>
      </c>
      <c r="KZJ65" s="5" t="s">
        <v>89</v>
      </c>
      <c r="KZK65" s="6" t="s">
        <v>300</v>
      </c>
      <c r="KZL65" s="6" t="s">
        <v>301</v>
      </c>
      <c r="KZM65" t="s">
        <v>352</v>
      </c>
      <c r="KZN65" t="s">
        <v>303</v>
      </c>
      <c r="KZP65" t="s">
        <v>310</v>
      </c>
      <c r="KZQ65" s="5" t="s">
        <v>351</v>
      </c>
      <c r="KZR65" s="5" t="s">
        <v>89</v>
      </c>
      <c r="KZS65" s="6" t="s">
        <v>300</v>
      </c>
      <c r="KZT65" s="6" t="s">
        <v>301</v>
      </c>
      <c r="KZU65" t="s">
        <v>352</v>
      </c>
      <c r="KZV65" t="s">
        <v>303</v>
      </c>
      <c r="KZX65" t="s">
        <v>310</v>
      </c>
      <c r="KZY65" s="5" t="s">
        <v>351</v>
      </c>
      <c r="KZZ65" s="5" t="s">
        <v>89</v>
      </c>
      <c r="LAA65" s="6" t="s">
        <v>300</v>
      </c>
      <c r="LAB65" s="6" t="s">
        <v>301</v>
      </c>
      <c r="LAC65" t="s">
        <v>352</v>
      </c>
      <c r="LAD65" t="s">
        <v>303</v>
      </c>
      <c r="LAF65" t="s">
        <v>310</v>
      </c>
      <c r="LAG65" s="5" t="s">
        <v>351</v>
      </c>
      <c r="LAH65" s="5" t="s">
        <v>89</v>
      </c>
      <c r="LAI65" s="6" t="s">
        <v>300</v>
      </c>
      <c r="LAJ65" s="6" t="s">
        <v>301</v>
      </c>
      <c r="LAK65" t="s">
        <v>352</v>
      </c>
      <c r="LAL65" t="s">
        <v>303</v>
      </c>
      <c r="LAN65" t="s">
        <v>310</v>
      </c>
      <c r="LAO65" s="5" t="s">
        <v>351</v>
      </c>
      <c r="LAP65" s="5" t="s">
        <v>89</v>
      </c>
      <c r="LAQ65" s="6" t="s">
        <v>300</v>
      </c>
      <c r="LAR65" s="6" t="s">
        <v>301</v>
      </c>
      <c r="LAS65" t="s">
        <v>352</v>
      </c>
      <c r="LAT65" t="s">
        <v>303</v>
      </c>
      <c r="LAV65" t="s">
        <v>310</v>
      </c>
      <c r="LAW65" s="5" t="s">
        <v>351</v>
      </c>
      <c r="LAX65" s="5" t="s">
        <v>89</v>
      </c>
      <c r="LAY65" s="6" t="s">
        <v>300</v>
      </c>
      <c r="LAZ65" s="6" t="s">
        <v>301</v>
      </c>
      <c r="LBA65" t="s">
        <v>352</v>
      </c>
      <c r="LBB65" t="s">
        <v>303</v>
      </c>
      <c r="LBD65" t="s">
        <v>310</v>
      </c>
      <c r="LBE65" s="5" t="s">
        <v>351</v>
      </c>
      <c r="LBF65" s="5" t="s">
        <v>89</v>
      </c>
      <c r="LBG65" s="6" t="s">
        <v>300</v>
      </c>
      <c r="LBH65" s="6" t="s">
        <v>301</v>
      </c>
      <c r="LBI65" t="s">
        <v>352</v>
      </c>
      <c r="LBJ65" t="s">
        <v>303</v>
      </c>
      <c r="LBL65" t="s">
        <v>310</v>
      </c>
      <c r="LBM65" s="5" t="s">
        <v>351</v>
      </c>
      <c r="LBN65" s="5" t="s">
        <v>89</v>
      </c>
      <c r="LBO65" s="6" t="s">
        <v>300</v>
      </c>
      <c r="LBP65" s="6" t="s">
        <v>301</v>
      </c>
      <c r="LBQ65" t="s">
        <v>352</v>
      </c>
      <c r="LBR65" t="s">
        <v>303</v>
      </c>
      <c r="LBT65" t="s">
        <v>310</v>
      </c>
      <c r="LBU65" s="5" t="s">
        <v>351</v>
      </c>
      <c r="LBV65" s="5" t="s">
        <v>89</v>
      </c>
      <c r="LBW65" s="6" t="s">
        <v>300</v>
      </c>
      <c r="LBX65" s="6" t="s">
        <v>301</v>
      </c>
      <c r="LBY65" t="s">
        <v>352</v>
      </c>
      <c r="LBZ65" t="s">
        <v>303</v>
      </c>
      <c r="LCB65" t="s">
        <v>310</v>
      </c>
      <c r="LCC65" s="5" t="s">
        <v>351</v>
      </c>
      <c r="LCD65" s="5" t="s">
        <v>89</v>
      </c>
      <c r="LCE65" s="6" t="s">
        <v>300</v>
      </c>
      <c r="LCF65" s="6" t="s">
        <v>301</v>
      </c>
      <c r="LCG65" t="s">
        <v>352</v>
      </c>
      <c r="LCH65" t="s">
        <v>303</v>
      </c>
      <c r="LCJ65" t="s">
        <v>310</v>
      </c>
      <c r="LCK65" s="5" t="s">
        <v>351</v>
      </c>
      <c r="LCL65" s="5" t="s">
        <v>89</v>
      </c>
      <c r="LCM65" s="6" t="s">
        <v>300</v>
      </c>
      <c r="LCN65" s="6" t="s">
        <v>301</v>
      </c>
      <c r="LCO65" t="s">
        <v>352</v>
      </c>
      <c r="LCP65" t="s">
        <v>303</v>
      </c>
      <c r="LCR65" t="s">
        <v>310</v>
      </c>
      <c r="LCS65" s="5" t="s">
        <v>351</v>
      </c>
      <c r="LCT65" s="5" t="s">
        <v>89</v>
      </c>
      <c r="LCU65" s="6" t="s">
        <v>300</v>
      </c>
      <c r="LCV65" s="6" t="s">
        <v>301</v>
      </c>
      <c r="LCW65" t="s">
        <v>352</v>
      </c>
      <c r="LCX65" t="s">
        <v>303</v>
      </c>
      <c r="LCZ65" t="s">
        <v>310</v>
      </c>
      <c r="LDA65" s="5" t="s">
        <v>351</v>
      </c>
      <c r="LDB65" s="5" t="s">
        <v>89</v>
      </c>
      <c r="LDC65" s="6" t="s">
        <v>300</v>
      </c>
      <c r="LDD65" s="6" t="s">
        <v>301</v>
      </c>
      <c r="LDE65" t="s">
        <v>352</v>
      </c>
      <c r="LDF65" t="s">
        <v>303</v>
      </c>
      <c r="LDH65" t="s">
        <v>310</v>
      </c>
      <c r="LDI65" s="5" t="s">
        <v>351</v>
      </c>
      <c r="LDJ65" s="5" t="s">
        <v>89</v>
      </c>
      <c r="LDK65" s="6" t="s">
        <v>300</v>
      </c>
      <c r="LDL65" s="6" t="s">
        <v>301</v>
      </c>
      <c r="LDM65" t="s">
        <v>352</v>
      </c>
      <c r="LDN65" t="s">
        <v>303</v>
      </c>
      <c r="LDP65" t="s">
        <v>310</v>
      </c>
      <c r="LDQ65" s="5" t="s">
        <v>351</v>
      </c>
      <c r="LDR65" s="5" t="s">
        <v>89</v>
      </c>
      <c r="LDS65" s="6" t="s">
        <v>300</v>
      </c>
      <c r="LDT65" s="6" t="s">
        <v>301</v>
      </c>
      <c r="LDU65" t="s">
        <v>352</v>
      </c>
      <c r="LDV65" t="s">
        <v>303</v>
      </c>
      <c r="LDX65" t="s">
        <v>310</v>
      </c>
      <c r="LDY65" s="5" t="s">
        <v>351</v>
      </c>
      <c r="LDZ65" s="5" t="s">
        <v>89</v>
      </c>
      <c r="LEA65" s="6" t="s">
        <v>300</v>
      </c>
      <c r="LEB65" s="6" t="s">
        <v>301</v>
      </c>
      <c r="LEC65" t="s">
        <v>352</v>
      </c>
      <c r="LED65" t="s">
        <v>303</v>
      </c>
      <c r="LEF65" t="s">
        <v>310</v>
      </c>
      <c r="LEG65" s="5" t="s">
        <v>351</v>
      </c>
      <c r="LEH65" s="5" t="s">
        <v>89</v>
      </c>
      <c r="LEI65" s="6" t="s">
        <v>300</v>
      </c>
      <c r="LEJ65" s="6" t="s">
        <v>301</v>
      </c>
      <c r="LEK65" t="s">
        <v>352</v>
      </c>
      <c r="LEL65" t="s">
        <v>303</v>
      </c>
      <c r="LEN65" t="s">
        <v>310</v>
      </c>
      <c r="LEO65" s="5" t="s">
        <v>351</v>
      </c>
      <c r="LEP65" s="5" t="s">
        <v>89</v>
      </c>
      <c r="LEQ65" s="6" t="s">
        <v>300</v>
      </c>
      <c r="LER65" s="6" t="s">
        <v>301</v>
      </c>
      <c r="LES65" t="s">
        <v>352</v>
      </c>
      <c r="LET65" t="s">
        <v>303</v>
      </c>
      <c r="LEV65" t="s">
        <v>310</v>
      </c>
      <c r="LEW65" s="5" t="s">
        <v>351</v>
      </c>
      <c r="LEX65" s="5" t="s">
        <v>89</v>
      </c>
      <c r="LEY65" s="6" t="s">
        <v>300</v>
      </c>
      <c r="LEZ65" s="6" t="s">
        <v>301</v>
      </c>
      <c r="LFA65" t="s">
        <v>352</v>
      </c>
      <c r="LFB65" t="s">
        <v>303</v>
      </c>
      <c r="LFD65" t="s">
        <v>310</v>
      </c>
      <c r="LFE65" s="5" t="s">
        <v>351</v>
      </c>
      <c r="LFF65" s="5" t="s">
        <v>89</v>
      </c>
      <c r="LFG65" s="6" t="s">
        <v>300</v>
      </c>
      <c r="LFH65" s="6" t="s">
        <v>301</v>
      </c>
      <c r="LFI65" t="s">
        <v>352</v>
      </c>
      <c r="LFJ65" t="s">
        <v>303</v>
      </c>
      <c r="LFL65" t="s">
        <v>310</v>
      </c>
      <c r="LFM65" s="5" t="s">
        <v>351</v>
      </c>
      <c r="LFN65" s="5" t="s">
        <v>89</v>
      </c>
      <c r="LFO65" s="6" t="s">
        <v>300</v>
      </c>
      <c r="LFP65" s="6" t="s">
        <v>301</v>
      </c>
      <c r="LFQ65" t="s">
        <v>352</v>
      </c>
      <c r="LFR65" t="s">
        <v>303</v>
      </c>
      <c r="LFT65" t="s">
        <v>310</v>
      </c>
      <c r="LFU65" s="5" t="s">
        <v>351</v>
      </c>
      <c r="LFV65" s="5" t="s">
        <v>89</v>
      </c>
      <c r="LFW65" s="6" t="s">
        <v>300</v>
      </c>
      <c r="LFX65" s="6" t="s">
        <v>301</v>
      </c>
      <c r="LFY65" t="s">
        <v>352</v>
      </c>
      <c r="LFZ65" t="s">
        <v>303</v>
      </c>
      <c r="LGB65" t="s">
        <v>310</v>
      </c>
      <c r="LGC65" s="5" t="s">
        <v>351</v>
      </c>
      <c r="LGD65" s="5" t="s">
        <v>89</v>
      </c>
      <c r="LGE65" s="6" t="s">
        <v>300</v>
      </c>
      <c r="LGF65" s="6" t="s">
        <v>301</v>
      </c>
      <c r="LGG65" t="s">
        <v>352</v>
      </c>
      <c r="LGH65" t="s">
        <v>303</v>
      </c>
      <c r="LGJ65" t="s">
        <v>310</v>
      </c>
      <c r="LGK65" s="5" t="s">
        <v>351</v>
      </c>
      <c r="LGL65" s="5" t="s">
        <v>89</v>
      </c>
      <c r="LGM65" s="6" t="s">
        <v>300</v>
      </c>
      <c r="LGN65" s="6" t="s">
        <v>301</v>
      </c>
      <c r="LGO65" t="s">
        <v>352</v>
      </c>
      <c r="LGP65" t="s">
        <v>303</v>
      </c>
      <c r="LGR65" t="s">
        <v>310</v>
      </c>
      <c r="LGS65" s="5" t="s">
        <v>351</v>
      </c>
      <c r="LGT65" s="5" t="s">
        <v>89</v>
      </c>
      <c r="LGU65" s="6" t="s">
        <v>300</v>
      </c>
      <c r="LGV65" s="6" t="s">
        <v>301</v>
      </c>
      <c r="LGW65" t="s">
        <v>352</v>
      </c>
      <c r="LGX65" t="s">
        <v>303</v>
      </c>
      <c r="LGZ65" t="s">
        <v>310</v>
      </c>
      <c r="LHA65" s="5" t="s">
        <v>351</v>
      </c>
      <c r="LHB65" s="5" t="s">
        <v>89</v>
      </c>
      <c r="LHC65" s="6" t="s">
        <v>300</v>
      </c>
      <c r="LHD65" s="6" t="s">
        <v>301</v>
      </c>
      <c r="LHE65" t="s">
        <v>352</v>
      </c>
      <c r="LHF65" t="s">
        <v>303</v>
      </c>
      <c r="LHH65" t="s">
        <v>310</v>
      </c>
      <c r="LHI65" s="5" t="s">
        <v>351</v>
      </c>
      <c r="LHJ65" s="5" t="s">
        <v>89</v>
      </c>
      <c r="LHK65" s="6" t="s">
        <v>300</v>
      </c>
      <c r="LHL65" s="6" t="s">
        <v>301</v>
      </c>
      <c r="LHM65" t="s">
        <v>352</v>
      </c>
      <c r="LHN65" t="s">
        <v>303</v>
      </c>
      <c r="LHP65" t="s">
        <v>310</v>
      </c>
      <c r="LHQ65" s="5" t="s">
        <v>351</v>
      </c>
      <c r="LHR65" s="5" t="s">
        <v>89</v>
      </c>
      <c r="LHS65" s="6" t="s">
        <v>300</v>
      </c>
      <c r="LHT65" s="6" t="s">
        <v>301</v>
      </c>
      <c r="LHU65" t="s">
        <v>352</v>
      </c>
      <c r="LHV65" t="s">
        <v>303</v>
      </c>
      <c r="LHX65" t="s">
        <v>310</v>
      </c>
      <c r="LHY65" s="5" t="s">
        <v>351</v>
      </c>
      <c r="LHZ65" s="5" t="s">
        <v>89</v>
      </c>
      <c r="LIA65" s="6" t="s">
        <v>300</v>
      </c>
      <c r="LIB65" s="6" t="s">
        <v>301</v>
      </c>
      <c r="LIC65" t="s">
        <v>352</v>
      </c>
      <c r="LID65" t="s">
        <v>303</v>
      </c>
      <c r="LIF65" t="s">
        <v>310</v>
      </c>
      <c r="LIG65" s="5" t="s">
        <v>351</v>
      </c>
      <c r="LIH65" s="5" t="s">
        <v>89</v>
      </c>
      <c r="LII65" s="6" t="s">
        <v>300</v>
      </c>
      <c r="LIJ65" s="6" t="s">
        <v>301</v>
      </c>
      <c r="LIK65" t="s">
        <v>352</v>
      </c>
      <c r="LIL65" t="s">
        <v>303</v>
      </c>
      <c r="LIN65" t="s">
        <v>310</v>
      </c>
      <c r="LIO65" s="5" t="s">
        <v>351</v>
      </c>
      <c r="LIP65" s="5" t="s">
        <v>89</v>
      </c>
      <c r="LIQ65" s="6" t="s">
        <v>300</v>
      </c>
      <c r="LIR65" s="6" t="s">
        <v>301</v>
      </c>
      <c r="LIS65" t="s">
        <v>352</v>
      </c>
      <c r="LIT65" t="s">
        <v>303</v>
      </c>
      <c r="LIV65" t="s">
        <v>310</v>
      </c>
      <c r="LIW65" s="5" t="s">
        <v>351</v>
      </c>
      <c r="LIX65" s="5" t="s">
        <v>89</v>
      </c>
      <c r="LIY65" s="6" t="s">
        <v>300</v>
      </c>
      <c r="LIZ65" s="6" t="s">
        <v>301</v>
      </c>
      <c r="LJA65" t="s">
        <v>352</v>
      </c>
      <c r="LJB65" t="s">
        <v>303</v>
      </c>
      <c r="LJD65" t="s">
        <v>310</v>
      </c>
      <c r="LJE65" s="5" t="s">
        <v>351</v>
      </c>
      <c r="LJF65" s="5" t="s">
        <v>89</v>
      </c>
      <c r="LJG65" s="6" t="s">
        <v>300</v>
      </c>
      <c r="LJH65" s="6" t="s">
        <v>301</v>
      </c>
      <c r="LJI65" t="s">
        <v>352</v>
      </c>
      <c r="LJJ65" t="s">
        <v>303</v>
      </c>
      <c r="LJL65" t="s">
        <v>310</v>
      </c>
      <c r="LJM65" s="5" t="s">
        <v>351</v>
      </c>
      <c r="LJN65" s="5" t="s">
        <v>89</v>
      </c>
      <c r="LJO65" s="6" t="s">
        <v>300</v>
      </c>
      <c r="LJP65" s="6" t="s">
        <v>301</v>
      </c>
      <c r="LJQ65" t="s">
        <v>352</v>
      </c>
      <c r="LJR65" t="s">
        <v>303</v>
      </c>
      <c r="LJT65" t="s">
        <v>310</v>
      </c>
      <c r="LJU65" s="5" t="s">
        <v>351</v>
      </c>
      <c r="LJV65" s="5" t="s">
        <v>89</v>
      </c>
      <c r="LJW65" s="6" t="s">
        <v>300</v>
      </c>
      <c r="LJX65" s="6" t="s">
        <v>301</v>
      </c>
      <c r="LJY65" t="s">
        <v>352</v>
      </c>
      <c r="LJZ65" t="s">
        <v>303</v>
      </c>
      <c r="LKB65" t="s">
        <v>310</v>
      </c>
      <c r="LKC65" s="5" t="s">
        <v>351</v>
      </c>
      <c r="LKD65" s="5" t="s">
        <v>89</v>
      </c>
      <c r="LKE65" s="6" t="s">
        <v>300</v>
      </c>
      <c r="LKF65" s="6" t="s">
        <v>301</v>
      </c>
      <c r="LKG65" t="s">
        <v>352</v>
      </c>
      <c r="LKH65" t="s">
        <v>303</v>
      </c>
      <c r="LKJ65" t="s">
        <v>310</v>
      </c>
      <c r="LKK65" s="5" t="s">
        <v>351</v>
      </c>
      <c r="LKL65" s="5" t="s">
        <v>89</v>
      </c>
      <c r="LKM65" s="6" t="s">
        <v>300</v>
      </c>
      <c r="LKN65" s="6" t="s">
        <v>301</v>
      </c>
      <c r="LKO65" t="s">
        <v>352</v>
      </c>
      <c r="LKP65" t="s">
        <v>303</v>
      </c>
      <c r="LKR65" t="s">
        <v>310</v>
      </c>
      <c r="LKS65" s="5" t="s">
        <v>351</v>
      </c>
      <c r="LKT65" s="5" t="s">
        <v>89</v>
      </c>
      <c r="LKU65" s="6" t="s">
        <v>300</v>
      </c>
      <c r="LKV65" s="6" t="s">
        <v>301</v>
      </c>
      <c r="LKW65" t="s">
        <v>352</v>
      </c>
      <c r="LKX65" t="s">
        <v>303</v>
      </c>
      <c r="LKZ65" t="s">
        <v>310</v>
      </c>
      <c r="LLA65" s="5" t="s">
        <v>351</v>
      </c>
      <c r="LLB65" s="5" t="s">
        <v>89</v>
      </c>
      <c r="LLC65" s="6" t="s">
        <v>300</v>
      </c>
      <c r="LLD65" s="6" t="s">
        <v>301</v>
      </c>
      <c r="LLE65" t="s">
        <v>352</v>
      </c>
      <c r="LLF65" t="s">
        <v>303</v>
      </c>
      <c r="LLH65" t="s">
        <v>310</v>
      </c>
      <c r="LLI65" s="5" t="s">
        <v>351</v>
      </c>
      <c r="LLJ65" s="5" t="s">
        <v>89</v>
      </c>
      <c r="LLK65" s="6" t="s">
        <v>300</v>
      </c>
      <c r="LLL65" s="6" t="s">
        <v>301</v>
      </c>
      <c r="LLM65" t="s">
        <v>352</v>
      </c>
      <c r="LLN65" t="s">
        <v>303</v>
      </c>
      <c r="LLP65" t="s">
        <v>310</v>
      </c>
      <c r="LLQ65" s="5" t="s">
        <v>351</v>
      </c>
      <c r="LLR65" s="5" t="s">
        <v>89</v>
      </c>
      <c r="LLS65" s="6" t="s">
        <v>300</v>
      </c>
      <c r="LLT65" s="6" t="s">
        <v>301</v>
      </c>
      <c r="LLU65" t="s">
        <v>352</v>
      </c>
      <c r="LLV65" t="s">
        <v>303</v>
      </c>
      <c r="LLX65" t="s">
        <v>310</v>
      </c>
      <c r="LLY65" s="5" t="s">
        <v>351</v>
      </c>
      <c r="LLZ65" s="5" t="s">
        <v>89</v>
      </c>
      <c r="LMA65" s="6" t="s">
        <v>300</v>
      </c>
      <c r="LMB65" s="6" t="s">
        <v>301</v>
      </c>
      <c r="LMC65" t="s">
        <v>352</v>
      </c>
      <c r="LMD65" t="s">
        <v>303</v>
      </c>
      <c r="LMF65" t="s">
        <v>310</v>
      </c>
      <c r="LMG65" s="5" t="s">
        <v>351</v>
      </c>
      <c r="LMH65" s="5" t="s">
        <v>89</v>
      </c>
      <c r="LMI65" s="6" t="s">
        <v>300</v>
      </c>
      <c r="LMJ65" s="6" t="s">
        <v>301</v>
      </c>
      <c r="LMK65" t="s">
        <v>352</v>
      </c>
      <c r="LML65" t="s">
        <v>303</v>
      </c>
      <c r="LMN65" t="s">
        <v>310</v>
      </c>
      <c r="LMO65" s="5" t="s">
        <v>351</v>
      </c>
      <c r="LMP65" s="5" t="s">
        <v>89</v>
      </c>
      <c r="LMQ65" s="6" t="s">
        <v>300</v>
      </c>
      <c r="LMR65" s="6" t="s">
        <v>301</v>
      </c>
      <c r="LMS65" t="s">
        <v>352</v>
      </c>
      <c r="LMT65" t="s">
        <v>303</v>
      </c>
      <c r="LMV65" t="s">
        <v>310</v>
      </c>
      <c r="LMW65" s="5" t="s">
        <v>351</v>
      </c>
      <c r="LMX65" s="5" t="s">
        <v>89</v>
      </c>
      <c r="LMY65" s="6" t="s">
        <v>300</v>
      </c>
      <c r="LMZ65" s="6" t="s">
        <v>301</v>
      </c>
      <c r="LNA65" t="s">
        <v>352</v>
      </c>
      <c r="LNB65" t="s">
        <v>303</v>
      </c>
      <c r="LND65" t="s">
        <v>310</v>
      </c>
      <c r="LNE65" s="5" t="s">
        <v>351</v>
      </c>
      <c r="LNF65" s="5" t="s">
        <v>89</v>
      </c>
      <c r="LNG65" s="6" t="s">
        <v>300</v>
      </c>
      <c r="LNH65" s="6" t="s">
        <v>301</v>
      </c>
      <c r="LNI65" t="s">
        <v>352</v>
      </c>
      <c r="LNJ65" t="s">
        <v>303</v>
      </c>
      <c r="LNL65" t="s">
        <v>310</v>
      </c>
      <c r="LNM65" s="5" t="s">
        <v>351</v>
      </c>
      <c r="LNN65" s="5" t="s">
        <v>89</v>
      </c>
      <c r="LNO65" s="6" t="s">
        <v>300</v>
      </c>
      <c r="LNP65" s="6" t="s">
        <v>301</v>
      </c>
      <c r="LNQ65" t="s">
        <v>352</v>
      </c>
      <c r="LNR65" t="s">
        <v>303</v>
      </c>
      <c r="LNT65" t="s">
        <v>310</v>
      </c>
      <c r="LNU65" s="5" t="s">
        <v>351</v>
      </c>
      <c r="LNV65" s="5" t="s">
        <v>89</v>
      </c>
      <c r="LNW65" s="6" t="s">
        <v>300</v>
      </c>
      <c r="LNX65" s="6" t="s">
        <v>301</v>
      </c>
      <c r="LNY65" t="s">
        <v>352</v>
      </c>
      <c r="LNZ65" t="s">
        <v>303</v>
      </c>
      <c r="LOB65" t="s">
        <v>310</v>
      </c>
      <c r="LOC65" s="5" t="s">
        <v>351</v>
      </c>
      <c r="LOD65" s="5" t="s">
        <v>89</v>
      </c>
      <c r="LOE65" s="6" t="s">
        <v>300</v>
      </c>
      <c r="LOF65" s="6" t="s">
        <v>301</v>
      </c>
      <c r="LOG65" t="s">
        <v>352</v>
      </c>
      <c r="LOH65" t="s">
        <v>303</v>
      </c>
      <c r="LOJ65" t="s">
        <v>310</v>
      </c>
      <c r="LOK65" s="5" t="s">
        <v>351</v>
      </c>
      <c r="LOL65" s="5" t="s">
        <v>89</v>
      </c>
      <c r="LOM65" s="6" t="s">
        <v>300</v>
      </c>
      <c r="LON65" s="6" t="s">
        <v>301</v>
      </c>
      <c r="LOO65" t="s">
        <v>352</v>
      </c>
      <c r="LOP65" t="s">
        <v>303</v>
      </c>
      <c r="LOR65" t="s">
        <v>310</v>
      </c>
      <c r="LOS65" s="5" t="s">
        <v>351</v>
      </c>
      <c r="LOT65" s="5" t="s">
        <v>89</v>
      </c>
      <c r="LOU65" s="6" t="s">
        <v>300</v>
      </c>
      <c r="LOV65" s="6" t="s">
        <v>301</v>
      </c>
      <c r="LOW65" t="s">
        <v>352</v>
      </c>
      <c r="LOX65" t="s">
        <v>303</v>
      </c>
      <c r="LOZ65" t="s">
        <v>310</v>
      </c>
      <c r="LPA65" s="5" t="s">
        <v>351</v>
      </c>
      <c r="LPB65" s="5" t="s">
        <v>89</v>
      </c>
      <c r="LPC65" s="6" t="s">
        <v>300</v>
      </c>
      <c r="LPD65" s="6" t="s">
        <v>301</v>
      </c>
      <c r="LPE65" t="s">
        <v>352</v>
      </c>
      <c r="LPF65" t="s">
        <v>303</v>
      </c>
      <c r="LPH65" t="s">
        <v>310</v>
      </c>
      <c r="LPI65" s="5" t="s">
        <v>351</v>
      </c>
      <c r="LPJ65" s="5" t="s">
        <v>89</v>
      </c>
      <c r="LPK65" s="6" t="s">
        <v>300</v>
      </c>
      <c r="LPL65" s="6" t="s">
        <v>301</v>
      </c>
      <c r="LPM65" t="s">
        <v>352</v>
      </c>
      <c r="LPN65" t="s">
        <v>303</v>
      </c>
      <c r="LPP65" t="s">
        <v>310</v>
      </c>
      <c r="LPQ65" s="5" t="s">
        <v>351</v>
      </c>
      <c r="LPR65" s="5" t="s">
        <v>89</v>
      </c>
      <c r="LPS65" s="6" t="s">
        <v>300</v>
      </c>
      <c r="LPT65" s="6" t="s">
        <v>301</v>
      </c>
      <c r="LPU65" t="s">
        <v>352</v>
      </c>
      <c r="LPV65" t="s">
        <v>303</v>
      </c>
      <c r="LPX65" t="s">
        <v>310</v>
      </c>
      <c r="LPY65" s="5" t="s">
        <v>351</v>
      </c>
      <c r="LPZ65" s="5" t="s">
        <v>89</v>
      </c>
      <c r="LQA65" s="6" t="s">
        <v>300</v>
      </c>
      <c r="LQB65" s="6" t="s">
        <v>301</v>
      </c>
      <c r="LQC65" t="s">
        <v>352</v>
      </c>
      <c r="LQD65" t="s">
        <v>303</v>
      </c>
      <c r="LQF65" t="s">
        <v>310</v>
      </c>
      <c r="LQG65" s="5" t="s">
        <v>351</v>
      </c>
      <c r="LQH65" s="5" t="s">
        <v>89</v>
      </c>
      <c r="LQI65" s="6" t="s">
        <v>300</v>
      </c>
      <c r="LQJ65" s="6" t="s">
        <v>301</v>
      </c>
      <c r="LQK65" t="s">
        <v>352</v>
      </c>
      <c r="LQL65" t="s">
        <v>303</v>
      </c>
      <c r="LQN65" t="s">
        <v>310</v>
      </c>
      <c r="LQO65" s="5" t="s">
        <v>351</v>
      </c>
      <c r="LQP65" s="5" t="s">
        <v>89</v>
      </c>
      <c r="LQQ65" s="6" t="s">
        <v>300</v>
      </c>
      <c r="LQR65" s="6" t="s">
        <v>301</v>
      </c>
      <c r="LQS65" t="s">
        <v>352</v>
      </c>
      <c r="LQT65" t="s">
        <v>303</v>
      </c>
      <c r="LQV65" t="s">
        <v>310</v>
      </c>
      <c r="LQW65" s="5" t="s">
        <v>351</v>
      </c>
      <c r="LQX65" s="5" t="s">
        <v>89</v>
      </c>
      <c r="LQY65" s="6" t="s">
        <v>300</v>
      </c>
      <c r="LQZ65" s="6" t="s">
        <v>301</v>
      </c>
      <c r="LRA65" t="s">
        <v>352</v>
      </c>
      <c r="LRB65" t="s">
        <v>303</v>
      </c>
      <c r="LRD65" t="s">
        <v>310</v>
      </c>
      <c r="LRE65" s="5" t="s">
        <v>351</v>
      </c>
      <c r="LRF65" s="5" t="s">
        <v>89</v>
      </c>
      <c r="LRG65" s="6" t="s">
        <v>300</v>
      </c>
      <c r="LRH65" s="6" t="s">
        <v>301</v>
      </c>
      <c r="LRI65" t="s">
        <v>352</v>
      </c>
      <c r="LRJ65" t="s">
        <v>303</v>
      </c>
      <c r="LRL65" t="s">
        <v>310</v>
      </c>
      <c r="LRM65" s="5" t="s">
        <v>351</v>
      </c>
      <c r="LRN65" s="5" t="s">
        <v>89</v>
      </c>
      <c r="LRO65" s="6" t="s">
        <v>300</v>
      </c>
      <c r="LRP65" s="6" t="s">
        <v>301</v>
      </c>
      <c r="LRQ65" t="s">
        <v>352</v>
      </c>
      <c r="LRR65" t="s">
        <v>303</v>
      </c>
      <c r="LRT65" t="s">
        <v>310</v>
      </c>
      <c r="LRU65" s="5" t="s">
        <v>351</v>
      </c>
      <c r="LRV65" s="5" t="s">
        <v>89</v>
      </c>
      <c r="LRW65" s="6" t="s">
        <v>300</v>
      </c>
      <c r="LRX65" s="6" t="s">
        <v>301</v>
      </c>
      <c r="LRY65" t="s">
        <v>352</v>
      </c>
      <c r="LRZ65" t="s">
        <v>303</v>
      </c>
      <c r="LSB65" t="s">
        <v>310</v>
      </c>
      <c r="LSC65" s="5" t="s">
        <v>351</v>
      </c>
      <c r="LSD65" s="5" t="s">
        <v>89</v>
      </c>
      <c r="LSE65" s="6" t="s">
        <v>300</v>
      </c>
      <c r="LSF65" s="6" t="s">
        <v>301</v>
      </c>
      <c r="LSG65" t="s">
        <v>352</v>
      </c>
      <c r="LSH65" t="s">
        <v>303</v>
      </c>
      <c r="LSJ65" t="s">
        <v>310</v>
      </c>
      <c r="LSK65" s="5" t="s">
        <v>351</v>
      </c>
      <c r="LSL65" s="5" t="s">
        <v>89</v>
      </c>
      <c r="LSM65" s="6" t="s">
        <v>300</v>
      </c>
      <c r="LSN65" s="6" t="s">
        <v>301</v>
      </c>
      <c r="LSO65" t="s">
        <v>352</v>
      </c>
      <c r="LSP65" t="s">
        <v>303</v>
      </c>
      <c r="LSR65" t="s">
        <v>310</v>
      </c>
      <c r="LSS65" s="5" t="s">
        <v>351</v>
      </c>
      <c r="LST65" s="5" t="s">
        <v>89</v>
      </c>
      <c r="LSU65" s="6" t="s">
        <v>300</v>
      </c>
      <c r="LSV65" s="6" t="s">
        <v>301</v>
      </c>
      <c r="LSW65" t="s">
        <v>352</v>
      </c>
      <c r="LSX65" t="s">
        <v>303</v>
      </c>
      <c r="LSZ65" t="s">
        <v>310</v>
      </c>
      <c r="LTA65" s="5" t="s">
        <v>351</v>
      </c>
      <c r="LTB65" s="5" t="s">
        <v>89</v>
      </c>
      <c r="LTC65" s="6" t="s">
        <v>300</v>
      </c>
      <c r="LTD65" s="6" t="s">
        <v>301</v>
      </c>
      <c r="LTE65" t="s">
        <v>352</v>
      </c>
      <c r="LTF65" t="s">
        <v>303</v>
      </c>
      <c r="LTH65" t="s">
        <v>310</v>
      </c>
      <c r="LTI65" s="5" t="s">
        <v>351</v>
      </c>
      <c r="LTJ65" s="5" t="s">
        <v>89</v>
      </c>
      <c r="LTK65" s="6" t="s">
        <v>300</v>
      </c>
      <c r="LTL65" s="6" t="s">
        <v>301</v>
      </c>
      <c r="LTM65" t="s">
        <v>352</v>
      </c>
      <c r="LTN65" t="s">
        <v>303</v>
      </c>
      <c r="LTP65" t="s">
        <v>310</v>
      </c>
      <c r="LTQ65" s="5" t="s">
        <v>351</v>
      </c>
      <c r="LTR65" s="5" t="s">
        <v>89</v>
      </c>
      <c r="LTS65" s="6" t="s">
        <v>300</v>
      </c>
      <c r="LTT65" s="6" t="s">
        <v>301</v>
      </c>
      <c r="LTU65" t="s">
        <v>352</v>
      </c>
      <c r="LTV65" t="s">
        <v>303</v>
      </c>
      <c r="LTX65" t="s">
        <v>310</v>
      </c>
      <c r="LTY65" s="5" t="s">
        <v>351</v>
      </c>
      <c r="LTZ65" s="5" t="s">
        <v>89</v>
      </c>
      <c r="LUA65" s="6" t="s">
        <v>300</v>
      </c>
      <c r="LUB65" s="6" t="s">
        <v>301</v>
      </c>
      <c r="LUC65" t="s">
        <v>352</v>
      </c>
      <c r="LUD65" t="s">
        <v>303</v>
      </c>
      <c r="LUF65" t="s">
        <v>310</v>
      </c>
      <c r="LUG65" s="5" t="s">
        <v>351</v>
      </c>
      <c r="LUH65" s="5" t="s">
        <v>89</v>
      </c>
      <c r="LUI65" s="6" t="s">
        <v>300</v>
      </c>
      <c r="LUJ65" s="6" t="s">
        <v>301</v>
      </c>
      <c r="LUK65" t="s">
        <v>352</v>
      </c>
      <c r="LUL65" t="s">
        <v>303</v>
      </c>
      <c r="LUN65" t="s">
        <v>310</v>
      </c>
      <c r="LUO65" s="5" t="s">
        <v>351</v>
      </c>
      <c r="LUP65" s="5" t="s">
        <v>89</v>
      </c>
      <c r="LUQ65" s="6" t="s">
        <v>300</v>
      </c>
      <c r="LUR65" s="6" t="s">
        <v>301</v>
      </c>
      <c r="LUS65" t="s">
        <v>352</v>
      </c>
      <c r="LUT65" t="s">
        <v>303</v>
      </c>
      <c r="LUV65" t="s">
        <v>310</v>
      </c>
      <c r="LUW65" s="5" t="s">
        <v>351</v>
      </c>
      <c r="LUX65" s="5" t="s">
        <v>89</v>
      </c>
      <c r="LUY65" s="6" t="s">
        <v>300</v>
      </c>
      <c r="LUZ65" s="6" t="s">
        <v>301</v>
      </c>
      <c r="LVA65" t="s">
        <v>352</v>
      </c>
      <c r="LVB65" t="s">
        <v>303</v>
      </c>
      <c r="LVD65" t="s">
        <v>310</v>
      </c>
      <c r="LVE65" s="5" t="s">
        <v>351</v>
      </c>
      <c r="LVF65" s="5" t="s">
        <v>89</v>
      </c>
      <c r="LVG65" s="6" t="s">
        <v>300</v>
      </c>
      <c r="LVH65" s="6" t="s">
        <v>301</v>
      </c>
      <c r="LVI65" t="s">
        <v>352</v>
      </c>
      <c r="LVJ65" t="s">
        <v>303</v>
      </c>
      <c r="LVL65" t="s">
        <v>310</v>
      </c>
      <c r="LVM65" s="5" t="s">
        <v>351</v>
      </c>
      <c r="LVN65" s="5" t="s">
        <v>89</v>
      </c>
      <c r="LVO65" s="6" t="s">
        <v>300</v>
      </c>
      <c r="LVP65" s="6" t="s">
        <v>301</v>
      </c>
      <c r="LVQ65" t="s">
        <v>352</v>
      </c>
      <c r="LVR65" t="s">
        <v>303</v>
      </c>
      <c r="LVT65" t="s">
        <v>310</v>
      </c>
      <c r="LVU65" s="5" t="s">
        <v>351</v>
      </c>
      <c r="LVV65" s="5" t="s">
        <v>89</v>
      </c>
      <c r="LVW65" s="6" t="s">
        <v>300</v>
      </c>
      <c r="LVX65" s="6" t="s">
        <v>301</v>
      </c>
      <c r="LVY65" t="s">
        <v>352</v>
      </c>
      <c r="LVZ65" t="s">
        <v>303</v>
      </c>
      <c r="LWB65" t="s">
        <v>310</v>
      </c>
      <c r="LWC65" s="5" t="s">
        <v>351</v>
      </c>
      <c r="LWD65" s="5" t="s">
        <v>89</v>
      </c>
      <c r="LWE65" s="6" t="s">
        <v>300</v>
      </c>
      <c r="LWF65" s="6" t="s">
        <v>301</v>
      </c>
      <c r="LWG65" t="s">
        <v>352</v>
      </c>
      <c r="LWH65" t="s">
        <v>303</v>
      </c>
      <c r="LWJ65" t="s">
        <v>310</v>
      </c>
      <c r="LWK65" s="5" t="s">
        <v>351</v>
      </c>
      <c r="LWL65" s="5" t="s">
        <v>89</v>
      </c>
      <c r="LWM65" s="6" t="s">
        <v>300</v>
      </c>
      <c r="LWN65" s="6" t="s">
        <v>301</v>
      </c>
      <c r="LWO65" t="s">
        <v>352</v>
      </c>
      <c r="LWP65" t="s">
        <v>303</v>
      </c>
      <c r="LWR65" t="s">
        <v>310</v>
      </c>
      <c r="LWS65" s="5" t="s">
        <v>351</v>
      </c>
      <c r="LWT65" s="5" t="s">
        <v>89</v>
      </c>
      <c r="LWU65" s="6" t="s">
        <v>300</v>
      </c>
      <c r="LWV65" s="6" t="s">
        <v>301</v>
      </c>
      <c r="LWW65" t="s">
        <v>352</v>
      </c>
      <c r="LWX65" t="s">
        <v>303</v>
      </c>
      <c r="LWZ65" t="s">
        <v>310</v>
      </c>
      <c r="LXA65" s="5" t="s">
        <v>351</v>
      </c>
      <c r="LXB65" s="5" t="s">
        <v>89</v>
      </c>
      <c r="LXC65" s="6" t="s">
        <v>300</v>
      </c>
      <c r="LXD65" s="6" t="s">
        <v>301</v>
      </c>
      <c r="LXE65" t="s">
        <v>352</v>
      </c>
      <c r="LXF65" t="s">
        <v>303</v>
      </c>
      <c r="LXH65" t="s">
        <v>310</v>
      </c>
      <c r="LXI65" s="5" t="s">
        <v>351</v>
      </c>
      <c r="LXJ65" s="5" t="s">
        <v>89</v>
      </c>
      <c r="LXK65" s="6" t="s">
        <v>300</v>
      </c>
      <c r="LXL65" s="6" t="s">
        <v>301</v>
      </c>
      <c r="LXM65" t="s">
        <v>352</v>
      </c>
      <c r="LXN65" t="s">
        <v>303</v>
      </c>
      <c r="LXP65" t="s">
        <v>310</v>
      </c>
      <c r="LXQ65" s="5" t="s">
        <v>351</v>
      </c>
      <c r="LXR65" s="5" t="s">
        <v>89</v>
      </c>
      <c r="LXS65" s="6" t="s">
        <v>300</v>
      </c>
      <c r="LXT65" s="6" t="s">
        <v>301</v>
      </c>
      <c r="LXU65" t="s">
        <v>352</v>
      </c>
      <c r="LXV65" t="s">
        <v>303</v>
      </c>
      <c r="LXX65" t="s">
        <v>310</v>
      </c>
      <c r="LXY65" s="5" t="s">
        <v>351</v>
      </c>
      <c r="LXZ65" s="5" t="s">
        <v>89</v>
      </c>
      <c r="LYA65" s="6" t="s">
        <v>300</v>
      </c>
      <c r="LYB65" s="6" t="s">
        <v>301</v>
      </c>
      <c r="LYC65" t="s">
        <v>352</v>
      </c>
      <c r="LYD65" t="s">
        <v>303</v>
      </c>
      <c r="LYF65" t="s">
        <v>310</v>
      </c>
      <c r="LYG65" s="5" t="s">
        <v>351</v>
      </c>
      <c r="LYH65" s="5" t="s">
        <v>89</v>
      </c>
      <c r="LYI65" s="6" t="s">
        <v>300</v>
      </c>
      <c r="LYJ65" s="6" t="s">
        <v>301</v>
      </c>
      <c r="LYK65" t="s">
        <v>352</v>
      </c>
      <c r="LYL65" t="s">
        <v>303</v>
      </c>
      <c r="LYN65" t="s">
        <v>310</v>
      </c>
      <c r="LYO65" s="5" t="s">
        <v>351</v>
      </c>
      <c r="LYP65" s="5" t="s">
        <v>89</v>
      </c>
      <c r="LYQ65" s="6" t="s">
        <v>300</v>
      </c>
      <c r="LYR65" s="6" t="s">
        <v>301</v>
      </c>
      <c r="LYS65" t="s">
        <v>352</v>
      </c>
      <c r="LYT65" t="s">
        <v>303</v>
      </c>
      <c r="LYV65" t="s">
        <v>310</v>
      </c>
      <c r="LYW65" s="5" t="s">
        <v>351</v>
      </c>
      <c r="LYX65" s="5" t="s">
        <v>89</v>
      </c>
      <c r="LYY65" s="6" t="s">
        <v>300</v>
      </c>
      <c r="LYZ65" s="6" t="s">
        <v>301</v>
      </c>
      <c r="LZA65" t="s">
        <v>352</v>
      </c>
      <c r="LZB65" t="s">
        <v>303</v>
      </c>
      <c r="LZD65" t="s">
        <v>310</v>
      </c>
      <c r="LZE65" s="5" t="s">
        <v>351</v>
      </c>
      <c r="LZF65" s="5" t="s">
        <v>89</v>
      </c>
      <c r="LZG65" s="6" t="s">
        <v>300</v>
      </c>
      <c r="LZH65" s="6" t="s">
        <v>301</v>
      </c>
      <c r="LZI65" t="s">
        <v>352</v>
      </c>
      <c r="LZJ65" t="s">
        <v>303</v>
      </c>
      <c r="LZL65" t="s">
        <v>310</v>
      </c>
      <c r="LZM65" s="5" t="s">
        <v>351</v>
      </c>
      <c r="LZN65" s="5" t="s">
        <v>89</v>
      </c>
      <c r="LZO65" s="6" t="s">
        <v>300</v>
      </c>
      <c r="LZP65" s="6" t="s">
        <v>301</v>
      </c>
      <c r="LZQ65" t="s">
        <v>352</v>
      </c>
      <c r="LZR65" t="s">
        <v>303</v>
      </c>
      <c r="LZT65" t="s">
        <v>310</v>
      </c>
      <c r="LZU65" s="5" t="s">
        <v>351</v>
      </c>
      <c r="LZV65" s="5" t="s">
        <v>89</v>
      </c>
      <c r="LZW65" s="6" t="s">
        <v>300</v>
      </c>
      <c r="LZX65" s="6" t="s">
        <v>301</v>
      </c>
      <c r="LZY65" t="s">
        <v>352</v>
      </c>
      <c r="LZZ65" t="s">
        <v>303</v>
      </c>
      <c r="MAB65" t="s">
        <v>310</v>
      </c>
      <c r="MAC65" s="5" t="s">
        <v>351</v>
      </c>
      <c r="MAD65" s="5" t="s">
        <v>89</v>
      </c>
      <c r="MAE65" s="6" t="s">
        <v>300</v>
      </c>
      <c r="MAF65" s="6" t="s">
        <v>301</v>
      </c>
      <c r="MAG65" t="s">
        <v>352</v>
      </c>
      <c r="MAH65" t="s">
        <v>303</v>
      </c>
      <c r="MAJ65" t="s">
        <v>310</v>
      </c>
      <c r="MAK65" s="5" t="s">
        <v>351</v>
      </c>
      <c r="MAL65" s="5" t="s">
        <v>89</v>
      </c>
      <c r="MAM65" s="6" t="s">
        <v>300</v>
      </c>
      <c r="MAN65" s="6" t="s">
        <v>301</v>
      </c>
      <c r="MAO65" t="s">
        <v>352</v>
      </c>
      <c r="MAP65" t="s">
        <v>303</v>
      </c>
      <c r="MAR65" t="s">
        <v>310</v>
      </c>
      <c r="MAS65" s="5" t="s">
        <v>351</v>
      </c>
      <c r="MAT65" s="5" t="s">
        <v>89</v>
      </c>
      <c r="MAU65" s="6" t="s">
        <v>300</v>
      </c>
      <c r="MAV65" s="6" t="s">
        <v>301</v>
      </c>
      <c r="MAW65" t="s">
        <v>352</v>
      </c>
      <c r="MAX65" t="s">
        <v>303</v>
      </c>
      <c r="MAZ65" t="s">
        <v>310</v>
      </c>
      <c r="MBA65" s="5" t="s">
        <v>351</v>
      </c>
      <c r="MBB65" s="5" t="s">
        <v>89</v>
      </c>
      <c r="MBC65" s="6" t="s">
        <v>300</v>
      </c>
      <c r="MBD65" s="6" t="s">
        <v>301</v>
      </c>
      <c r="MBE65" t="s">
        <v>352</v>
      </c>
      <c r="MBF65" t="s">
        <v>303</v>
      </c>
      <c r="MBH65" t="s">
        <v>310</v>
      </c>
      <c r="MBI65" s="5" t="s">
        <v>351</v>
      </c>
      <c r="MBJ65" s="5" t="s">
        <v>89</v>
      </c>
      <c r="MBK65" s="6" t="s">
        <v>300</v>
      </c>
      <c r="MBL65" s="6" t="s">
        <v>301</v>
      </c>
      <c r="MBM65" t="s">
        <v>352</v>
      </c>
      <c r="MBN65" t="s">
        <v>303</v>
      </c>
      <c r="MBP65" t="s">
        <v>310</v>
      </c>
      <c r="MBQ65" s="5" t="s">
        <v>351</v>
      </c>
      <c r="MBR65" s="5" t="s">
        <v>89</v>
      </c>
      <c r="MBS65" s="6" t="s">
        <v>300</v>
      </c>
      <c r="MBT65" s="6" t="s">
        <v>301</v>
      </c>
      <c r="MBU65" t="s">
        <v>352</v>
      </c>
      <c r="MBV65" t="s">
        <v>303</v>
      </c>
      <c r="MBX65" t="s">
        <v>310</v>
      </c>
      <c r="MBY65" s="5" t="s">
        <v>351</v>
      </c>
      <c r="MBZ65" s="5" t="s">
        <v>89</v>
      </c>
      <c r="MCA65" s="6" t="s">
        <v>300</v>
      </c>
      <c r="MCB65" s="6" t="s">
        <v>301</v>
      </c>
      <c r="MCC65" t="s">
        <v>352</v>
      </c>
      <c r="MCD65" t="s">
        <v>303</v>
      </c>
      <c r="MCF65" t="s">
        <v>310</v>
      </c>
      <c r="MCG65" s="5" t="s">
        <v>351</v>
      </c>
      <c r="MCH65" s="5" t="s">
        <v>89</v>
      </c>
      <c r="MCI65" s="6" t="s">
        <v>300</v>
      </c>
      <c r="MCJ65" s="6" t="s">
        <v>301</v>
      </c>
      <c r="MCK65" t="s">
        <v>352</v>
      </c>
      <c r="MCL65" t="s">
        <v>303</v>
      </c>
      <c r="MCN65" t="s">
        <v>310</v>
      </c>
      <c r="MCO65" s="5" t="s">
        <v>351</v>
      </c>
      <c r="MCP65" s="5" t="s">
        <v>89</v>
      </c>
      <c r="MCQ65" s="6" t="s">
        <v>300</v>
      </c>
      <c r="MCR65" s="6" t="s">
        <v>301</v>
      </c>
      <c r="MCS65" t="s">
        <v>352</v>
      </c>
      <c r="MCT65" t="s">
        <v>303</v>
      </c>
      <c r="MCV65" t="s">
        <v>310</v>
      </c>
      <c r="MCW65" s="5" t="s">
        <v>351</v>
      </c>
      <c r="MCX65" s="5" t="s">
        <v>89</v>
      </c>
      <c r="MCY65" s="6" t="s">
        <v>300</v>
      </c>
      <c r="MCZ65" s="6" t="s">
        <v>301</v>
      </c>
      <c r="MDA65" t="s">
        <v>352</v>
      </c>
      <c r="MDB65" t="s">
        <v>303</v>
      </c>
      <c r="MDD65" t="s">
        <v>310</v>
      </c>
      <c r="MDE65" s="5" t="s">
        <v>351</v>
      </c>
      <c r="MDF65" s="5" t="s">
        <v>89</v>
      </c>
      <c r="MDG65" s="6" t="s">
        <v>300</v>
      </c>
      <c r="MDH65" s="6" t="s">
        <v>301</v>
      </c>
      <c r="MDI65" t="s">
        <v>352</v>
      </c>
      <c r="MDJ65" t="s">
        <v>303</v>
      </c>
      <c r="MDL65" t="s">
        <v>310</v>
      </c>
      <c r="MDM65" s="5" t="s">
        <v>351</v>
      </c>
      <c r="MDN65" s="5" t="s">
        <v>89</v>
      </c>
      <c r="MDO65" s="6" t="s">
        <v>300</v>
      </c>
      <c r="MDP65" s="6" t="s">
        <v>301</v>
      </c>
      <c r="MDQ65" t="s">
        <v>352</v>
      </c>
      <c r="MDR65" t="s">
        <v>303</v>
      </c>
      <c r="MDT65" t="s">
        <v>310</v>
      </c>
      <c r="MDU65" s="5" t="s">
        <v>351</v>
      </c>
      <c r="MDV65" s="5" t="s">
        <v>89</v>
      </c>
      <c r="MDW65" s="6" t="s">
        <v>300</v>
      </c>
      <c r="MDX65" s="6" t="s">
        <v>301</v>
      </c>
      <c r="MDY65" t="s">
        <v>352</v>
      </c>
      <c r="MDZ65" t="s">
        <v>303</v>
      </c>
      <c r="MEB65" t="s">
        <v>310</v>
      </c>
      <c r="MEC65" s="5" t="s">
        <v>351</v>
      </c>
      <c r="MED65" s="5" t="s">
        <v>89</v>
      </c>
      <c r="MEE65" s="6" t="s">
        <v>300</v>
      </c>
      <c r="MEF65" s="6" t="s">
        <v>301</v>
      </c>
      <c r="MEG65" t="s">
        <v>352</v>
      </c>
      <c r="MEH65" t="s">
        <v>303</v>
      </c>
      <c r="MEJ65" t="s">
        <v>310</v>
      </c>
      <c r="MEK65" s="5" t="s">
        <v>351</v>
      </c>
      <c r="MEL65" s="5" t="s">
        <v>89</v>
      </c>
      <c r="MEM65" s="6" t="s">
        <v>300</v>
      </c>
      <c r="MEN65" s="6" t="s">
        <v>301</v>
      </c>
      <c r="MEO65" t="s">
        <v>352</v>
      </c>
      <c r="MEP65" t="s">
        <v>303</v>
      </c>
      <c r="MER65" t="s">
        <v>310</v>
      </c>
      <c r="MES65" s="5" t="s">
        <v>351</v>
      </c>
      <c r="MET65" s="5" t="s">
        <v>89</v>
      </c>
      <c r="MEU65" s="6" t="s">
        <v>300</v>
      </c>
      <c r="MEV65" s="6" t="s">
        <v>301</v>
      </c>
      <c r="MEW65" t="s">
        <v>352</v>
      </c>
      <c r="MEX65" t="s">
        <v>303</v>
      </c>
      <c r="MEZ65" t="s">
        <v>310</v>
      </c>
      <c r="MFA65" s="5" t="s">
        <v>351</v>
      </c>
      <c r="MFB65" s="5" t="s">
        <v>89</v>
      </c>
      <c r="MFC65" s="6" t="s">
        <v>300</v>
      </c>
      <c r="MFD65" s="6" t="s">
        <v>301</v>
      </c>
      <c r="MFE65" t="s">
        <v>352</v>
      </c>
      <c r="MFF65" t="s">
        <v>303</v>
      </c>
      <c r="MFH65" t="s">
        <v>310</v>
      </c>
      <c r="MFI65" s="5" t="s">
        <v>351</v>
      </c>
      <c r="MFJ65" s="5" t="s">
        <v>89</v>
      </c>
      <c r="MFK65" s="6" t="s">
        <v>300</v>
      </c>
      <c r="MFL65" s="6" t="s">
        <v>301</v>
      </c>
      <c r="MFM65" t="s">
        <v>352</v>
      </c>
      <c r="MFN65" t="s">
        <v>303</v>
      </c>
      <c r="MFP65" t="s">
        <v>310</v>
      </c>
      <c r="MFQ65" s="5" t="s">
        <v>351</v>
      </c>
      <c r="MFR65" s="5" t="s">
        <v>89</v>
      </c>
      <c r="MFS65" s="6" t="s">
        <v>300</v>
      </c>
      <c r="MFT65" s="6" t="s">
        <v>301</v>
      </c>
      <c r="MFU65" t="s">
        <v>352</v>
      </c>
      <c r="MFV65" t="s">
        <v>303</v>
      </c>
      <c r="MFX65" t="s">
        <v>310</v>
      </c>
      <c r="MFY65" s="5" t="s">
        <v>351</v>
      </c>
      <c r="MFZ65" s="5" t="s">
        <v>89</v>
      </c>
      <c r="MGA65" s="6" t="s">
        <v>300</v>
      </c>
      <c r="MGB65" s="6" t="s">
        <v>301</v>
      </c>
      <c r="MGC65" t="s">
        <v>352</v>
      </c>
      <c r="MGD65" t="s">
        <v>303</v>
      </c>
      <c r="MGF65" t="s">
        <v>310</v>
      </c>
      <c r="MGG65" s="5" t="s">
        <v>351</v>
      </c>
      <c r="MGH65" s="5" t="s">
        <v>89</v>
      </c>
      <c r="MGI65" s="6" t="s">
        <v>300</v>
      </c>
      <c r="MGJ65" s="6" t="s">
        <v>301</v>
      </c>
      <c r="MGK65" t="s">
        <v>352</v>
      </c>
      <c r="MGL65" t="s">
        <v>303</v>
      </c>
      <c r="MGN65" t="s">
        <v>310</v>
      </c>
      <c r="MGO65" s="5" t="s">
        <v>351</v>
      </c>
      <c r="MGP65" s="5" t="s">
        <v>89</v>
      </c>
      <c r="MGQ65" s="6" t="s">
        <v>300</v>
      </c>
      <c r="MGR65" s="6" t="s">
        <v>301</v>
      </c>
      <c r="MGS65" t="s">
        <v>352</v>
      </c>
      <c r="MGT65" t="s">
        <v>303</v>
      </c>
      <c r="MGV65" t="s">
        <v>310</v>
      </c>
      <c r="MGW65" s="5" t="s">
        <v>351</v>
      </c>
      <c r="MGX65" s="5" t="s">
        <v>89</v>
      </c>
      <c r="MGY65" s="6" t="s">
        <v>300</v>
      </c>
      <c r="MGZ65" s="6" t="s">
        <v>301</v>
      </c>
      <c r="MHA65" t="s">
        <v>352</v>
      </c>
      <c r="MHB65" t="s">
        <v>303</v>
      </c>
      <c r="MHD65" t="s">
        <v>310</v>
      </c>
      <c r="MHE65" s="5" t="s">
        <v>351</v>
      </c>
      <c r="MHF65" s="5" t="s">
        <v>89</v>
      </c>
      <c r="MHG65" s="6" t="s">
        <v>300</v>
      </c>
      <c r="MHH65" s="6" t="s">
        <v>301</v>
      </c>
      <c r="MHI65" t="s">
        <v>352</v>
      </c>
      <c r="MHJ65" t="s">
        <v>303</v>
      </c>
      <c r="MHL65" t="s">
        <v>310</v>
      </c>
      <c r="MHM65" s="5" t="s">
        <v>351</v>
      </c>
      <c r="MHN65" s="5" t="s">
        <v>89</v>
      </c>
      <c r="MHO65" s="6" t="s">
        <v>300</v>
      </c>
      <c r="MHP65" s="6" t="s">
        <v>301</v>
      </c>
      <c r="MHQ65" t="s">
        <v>352</v>
      </c>
      <c r="MHR65" t="s">
        <v>303</v>
      </c>
      <c r="MHT65" t="s">
        <v>310</v>
      </c>
      <c r="MHU65" s="5" t="s">
        <v>351</v>
      </c>
      <c r="MHV65" s="5" t="s">
        <v>89</v>
      </c>
      <c r="MHW65" s="6" t="s">
        <v>300</v>
      </c>
      <c r="MHX65" s="6" t="s">
        <v>301</v>
      </c>
      <c r="MHY65" t="s">
        <v>352</v>
      </c>
      <c r="MHZ65" t="s">
        <v>303</v>
      </c>
      <c r="MIB65" t="s">
        <v>310</v>
      </c>
      <c r="MIC65" s="5" t="s">
        <v>351</v>
      </c>
      <c r="MID65" s="5" t="s">
        <v>89</v>
      </c>
      <c r="MIE65" s="6" t="s">
        <v>300</v>
      </c>
      <c r="MIF65" s="6" t="s">
        <v>301</v>
      </c>
      <c r="MIG65" t="s">
        <v>352</v>
      </c>
      <c r="MIH65" t="s">
        <v>303</v>
      </c>
      <c r="MIJ65" t="s">
        <v>310</v>
      </c>
      <c r="MIK65" s="5" t="s">
        <v>351</v>
      </c>
      <c r="MIL65" s="5" t="s">
        <v>89</v>
      </c>
      <c r="MIM65" s="6" t="s">
        <v>300</v>
      </c>
      <c r="MIN65" s="6" t="s">
        <v>301</v>
      </c>
      <c r="MIO65" t="s">
        <v>352</v>
      </c>
      <c r="MIP65" t="s">
        <v>303</v>
      </c>
      <c r="MIR65" t="s">
        <v>310</v>
      </c>
      <c r="MIS65" s="5" t="s">
        <v>351</v>
      </c>
      <c r="MIT65" s="5" t="s">
        <v>89</v>
      </c>
      <c r="MIU65" s="6" t="s">
        <v>300</v>
      </c>
      <c r="MIV65" s="6" t="s">
        <v>301</v>
      </c>
      <c r="MIW65" t="s">
        <v>352</v>
      </c>
      <c r="MIX65" t="s">
        <v>303</v>
      </c>
      <c r="MIZ65" t="s">
        <v>310</v>
      </c>
      <c r="MJA65" s="5" t="s">
        <v>351</v>
      </c>
      <c r="MJB65" s="5" t="s">
        <v>89</v>
      </c>
      <c r="MJC65" s="6" t="s">
        <v>300</v>
      </c>
      <c r="MJD65" s="6" t="s">
        <v>301</v>
      </c>
      <c r="MJE65" t="s">
        <v>352</v>
      </c>
      <c r="MJF65" t="s">
        <v>303</v>
      </c>
      <c r="MJH65" t="s">
        <v>310</v>
      </c>
      <c r="MJI65" s="5" t="s">
        <v>351</v>
      </c>
      <c r="MJJ65" s="5" t="s">
        <v>89</v>
      </c>
      <c r="MJK65" s="6" t="s">
        <v>300</v>
      </c>
      <c r="MJL65" s="6" t="s">
        <v>301</v>
      </c>
      <c r="MJM65" t="s">
        <v>352</v>
      </c>
      <c r="MJN65" t="s">
        <v>303</v>
      </c>
      <c r="MJP65" t="s">
        <v>310</v>
      </c>
      <c r="MJQ65" s="5" t="s">
        <v>351</v>
      </c>
      <c r="MJR65" s="5" t="s">
        <v>89</v>
      </c>
      <c r="MJS65" s="6" t="s">
        <v>300</v>
      </c>
      <c r="MJT65" s="6" t="s">
        <v>301</v>
      </c>
      <c r="MJU65" t="s">
        <v>352</v>
      </c>
      <c r="MJV65" t="s">
        <v>303</v>
      </c>
      <c r="MJX65" t="s">
        <v>310</v>
      </c>
      <c r="MJY65" s="5" t="s">
        <v>351</v>
      </c>
      <c r="MJZ65" s="5" t="s">
        <v>89</v>
      </c>
      <c r="MKA65" s="6" t="s">
        <v>300</v>
      </c>
      <c r="MKB65" s="6" t="s">
        <v>301</v>
      </c>
      <c r="MKC65" t="s">
        <v>352</v>
      </c>
      <c r="MKD65" t="s">
        <v>303</v>
      </c>
      <c r="MKF65" t="s">
        <v>310</v>
      </c>
      <c r="MKG65" s="5" t="s">
        <v>351</v>
      </c>
      <c r="MKH65" s="5" t="s">
        <v>89</v>
      </c>
      <c r="MKI65" s="6" t="s">
        <v>300</v>
      </c>
      <c r="MKJ65" s="6" t="s">
        <v>301</v>
      </c>
      <c r="MKK65" t="s">
        <v>352</v>
      </c>
      <c r="MKL65" t="s">
        <v>303</v>
      </c>
      <c r="MKN65" t="s">
        <v>310</v>
      </c>
      <c r="MKO65" s="5" t="s">
        <v>351</v>
      </c>
      <c r="MKP65" s="5" t="s">
        <v>89</v>
      </c>
      <c r="MKQ65" s="6" t="s">
        <v>300</v>
      </c>
      <c r="MKR65" s="6" t="s">
        <v>301</v>
      </c>
      <c r="MKS65" t="s">
        <v>352</v>
      </c>
      <c r="MKT65" t="s">
        <v>303</v>
      </c>
      <c r="MKV65" t="s">
        <v>310</v>
      </c>
      <c r="MKW65" s="5" t="s">
        <v>351</v>
      </c>
      <c r="MKX65" s="5" t="s">
        <v>89</v>
      </c>
      <c r="MKY65" s="6" t="s">
        <v>300</v>
      </c>
      <c r="MKZ65" s="6" t="s">
        <v>301</v>
      </c>
      <c r="MLA65" t="s">
        <v>352</v>
      </c>
      <c r="MLB65" t="s">
        <v>303</v>
      </c>
      <c r="MLD65" t="s">
        <v>310</v>
      </c>
      <c r="MLE65" s="5" t="s">
        <v>351</v>
      </c>
      <c r="MLF65" s="5" t="s">
        <v>89</v>
      </c>
      <c r="MLG65" s="6" t="s">
        <v>300</v>
      </c>
      <c r="MLH65" s="6" t="s">
        <v>301</v>
      </c>
      <c r="MLI65" t="s">
        <v>352</v>
      </c>
      <c r="MLJ65" t="s">
        <v>303</v>
      </c>
      <c r="MLL65" t="s">
        <v>310</v>
      </c>
      <c r="MLM65" s="5" t="s">
        <v>351</v>
      </c>
      <c r="MLN65" s="5" t="s">
        <v>89</v>
      </c>
      <c r="MLO65" s="6" t="s">
        <v>300</v>
      </c>
      <c r="MLP65" s="6" t="s">
        <v>301</v>
      </c>
      <c r="MLQ65" t="s">
        <v>352</v>
      </c>
      <c r="MLR65" t="s">
        <v>303</v>
      </c>
      <c r="MLT65" t="s">
        <v>310</v>
      </c>
      <c r="MLU65" s="5" t="s">
        <v>351</v>
      </c>
      <c r="MLV65" s="5" t="s">
        <v>89</v>
      </c>
      <c r="MLW65" s="6" t="s">
        <v>300</v>
      </c>
      <c r="MLX65" s="6" t="s">
        <v>301</v>
      </c>
      <c r="MLY65" t="s">
        <v>352</v>
      </c>
      <c r="MLZ65" t="s">
        <v>303</v>
      </c>
      <c r="MMB65" t="s">
        <v>310</v>
      </c>
      <c r="MMC65" s="5" t="s">
        <v>351</v>
      </c>
      <c r="MMD65" s="5" t="s">
        <v>89</v>
      </c>
      <c r="MME65" s="6" t="s">
        <v>300</v>
      </c>
      <c r="MMF65" s="6" t="s">
        <v>301</v>
      </c>
      <c r="MMG65" t="s">
        <v>352</v>
      </c>
      <c r="MMH65" t="s">
        <v>303</v>
      </c>
      <c r="MMJ65" t="s">
        <v>310</v>
      </c>
      <c r="MMK65" s="5" t="s">
        <v>351</v>
      </c>
      <c r="MML65" s="5" t="s">
        <v>89</v>
      </c>
      <c r="MMM65" s="6" t="s">
        <v>300</v>
      </c>
      <c r="MMN65" s="6" t="s">
        <v>301</v>
      </c>
      <c r="MMO65" t="s">
        <v>352</v>
      </c>
      <c r="MMP65" t="s">
        <v>303</v>
      </c>
      <c r="MMR65" t="s">
        <v>310</v>
      </c>
      <c r="MMS65" s="5" t="s">
        <v>351</v>
      </c>
      <c r="MMT65" s="5" t="s">
        <v>89</v>
      </c>
      <c r="MMU65" s="6" t="s">
        <v>300</v>
      </c>
      <c r="MMV65" s="6" t="s">
        <v>301</v>
      </c>
      <c r="MMW65" t="s">
        <v>352</v>
      </c>
      <c r="MMX65" t="s">
        <v>303</v>
      </c>
      <c r="MMZ65" t="s">
        <v>310</v>
      </c>
      <c r="MNA65" s="5" t="s">
        <v>351</v>
      </c>
      <c r="MNB65" s="5" t="s">
        <v>89</v>
      </c>
      <c r="MNC65" s="6" t="s">
        <v>300</v>
      </c>
      <c r="MND65" s="6" t="s">
        <v>301</v>
      </c>
      <c r="MNE65" t="s">
        <v>352</v>
      </c>
      <c r="MNF65" t="s">
        <v>303</v>
      </c>
      <c r="MNH65" t="s">
        <v>310</v>
      </c>
      <c r="MNI65" s="5" t="s">
        <v>351</v>
      </c>
      <c r="MNJ65" s="5" t="s">
        <v>89</v>
      </c>
      <c r="MNK65" s="6" t="s">
        <v>300</v>
      </c>
      <c r="MNL65" s="6" t="s">
        <v>301</v>
      </c>
      <c r="MNM65" t="s">
        <v>352</v>
      </c>
      <c r="MNN65" t="s">
        <v>303</v>
      </c>
      <c r="MNP65" t="s">
        <v>310</v>
      </c>
      <c r="MNQ65" s="5" t="s">
        <v>351</v>
      </c>
      <c r="MNR65" s="5" t="s">
        <v>89</v>
      </c>
      <c r="MNS65" s="6" t="s">
        <v>300</v>
      </c>
      <c r="MNT65" s="6" t="s">
        <v>301</v>
      </c>
      <c r="MNU65" t="s">
        <v>352</v>
      </c>
      <c r="MNV65" t="s">
        <v>303</v>
      </c>
      <c r="MNX65" t="s">
        <v>310</v>
      </c>
      <c r="MNY65" s="5" t="s">
        <v>351</v>
      </c>
      <c r="MNZ65" s="5" t="s">
        <v>89</v>
      </c>
      <c r="MOA65" s="6" t="s">
        <v>300</v>
      </c>
      <c r="MOB65" s="6" t="s">
        <v>301</v>
      </c>
      <c r="MOC65" t="s">
        <v>352</v>
      </c>
      <c r="MOD65" t="s">
        <v>303</v>
      </c>
      <c r="MOF65" t="s">
        <v>310</v>
      </c>
      <c r="MOG65" s="5" t="s">
        <v>351</v>
      </c>
      <c r="MOH65" s="5" t="s">
        <v>89</v>
      </c>
      <c r="MOI65" s="6" t="s">
        <v>300</v>
      </c>
      <c r="MOJ65" s="6" t="s">
        <v>301</v>
      </c>
      <c r="MOK65" t="s">
        <v>352</v>
      </c>
      <c r="MOL65" t="s">
        <v>303</v>
      </c>
      <c r="MON65" t="s">
        <v>310</v>
      </c>
      <c r="MOO65" s="5" t="s">
        <v>351</v>
      </c>
      <c r="MOP65" s="5" t="s">
        <v>89</v>
      </c>
      <c r="MOQ65" s="6" t="s">
        <v>300</v>
      </c>
      <c r="MOR65" s="6" t="s">
        <v>301</v>
      </c>
      <c r="MOS65" t="s">
        <v>352</v>
      </c>
      <c r="MOT65" t="s">
        <v>303</v>
      </c>
      <c r="MOV65" t="s">
        <v>310</v>
      </c>
      <c r="MOW65" s="5" t="s">
        <v>351</v>
      </c>
      <c r="MOX65" s="5" t="s">
        <v>89</v>
      </c>
      <c r="MOY65" s="6" t="s">
        <v>300</v>
      </c>
      <c r="MOZ65" s="6" t="s">
        <v>301</v>
      </c>
      <c r="MPA65" t="s">
        <v>352</v>
      </c>
      <c r="MPB65" t="s">
        <v>303</v>
      </c>
      <c r="MPD65" t="s">
        <v>310</v>
      </c>
      <c r="MPE65" s="5" t="s">
        <v>351</v>
      </c>
      <c r="MPF65" s="5" t="s">
        <v>89</v>
      </c>
      <c r="MPG65" s="6" t="s">
        <v>300</v>
      </c>
      <c r="MPH65" s="6" t="s">
        <v>301</v>
      </c>
      <c r="MPI65" t="s">
        <v>352</v>
      </c>
      <c r="MPJ65" t="s">
        <v>303</v>
      </c>
      <c r="MPL65" t="s">
        <v>310</v>
      </c>
      <c r="MPM65" s="5" t="s">
        <v>351</v>
      </c>
      <c r="MPN65" s="5" t="s">
        <v>89</v>
      </c>
      <c r="MPO65" s="6" t="s">
        <v>300</v>
      </c>
      <c r="MPP65" s="6" t="s">
        <v>301</v>
      </c>
      <c r="MPQ65" t="s">
        <v>352</v>
      </c>
      <c r="MPR65" t="s">
        <v>303</v>
      </c>
      <c r="MPT65" t="s">
        <v>310</v>
      </c>
      <c r="MPU65" s="5" t="s">
        <v>351</v>
      </c>
      <c r="MPV65" s="5" t="s">
        <v>89</v>
      </c>
      <c r="MPW65" s="6" t="s">
        <v>300</v>
      </c>
      <c r="MPX65" s="6" t="s">
        <v>301</v>
      </c>
      <c r="MPY65" t="s">
        <v>352</v>
      </c>
      <c r="MPZ65" t="s">
        <v>303</v>
      </c>
      <c r="MQB65" t="s">
        <v>310</v>
      </c>
      <c r="MQC65" s="5" t="s">
        <v>351</v>
      </c>
      <c r="MQD65" s="5" t="s">
        <v>89</v>
      </c>
      <c r="MQE65" s="6" t="s">
        <v>300</v>
      </c>
      <c r="MQF65" s="6" t="s">
        <v>301</v>
      </c>
      <c r="MQG65" t="s">
        <v>352</v>
      </c>
      <c r="MQH65" t="s">
        <v>303</v>
      </c>
      <c r="MQJ65" t="s">
        <v>310</v>
      </c>
      <c r="MQK65" s="5" t="s">
        <v>351</v>
      </c>
      <c r="MQL65" s="5" t="s">
        <v>89</v>
      </c>
      <c r="MQM65" s="6" t="s">
        <v>300</v>
      </c>
      <c r="MQN65" s="6" t="s">
        <v>301</v>
      </c>
      <c r="MQO65" t="s">
        <v>352</v>
      </c>
      <c r="MQP65" t="s">
        <v>303</v>
      </c>
      <c r="MQR65" t="s">
        <v>310</v>
      </c>
      <c r="MQS65" s="5" t="s">
        <v>351</v>
      </c>
      <c r="MQT65" s="5" t="s">
        <v>89</v>
      </c>
      <c r="MQU65" s="6" t="s">
        <v>300</v>
      </c>
      <c r="MQV65" s="6" t="s">
        <v>301</v>
      </c>
      <c r="MQW65" t="s">
        <v>352</v>
      </c>
      <c r="MQX65" t="s">
        <v>303</v>
      </c>
      <c r="MQZ65" t="s">
        <v>310</v>
      </c>
      <c r="MRA65" s="5" t="s">
        <v>351</v>
      </c>
      <c r="MRB65" s="5" t="s">
        <v>89</v>
      </c>
      <c r="MRC65" s="6" t="s">
        <v>300</v>
      </c>
      <c r="MRD65" s="6" t="s">
        <v>301</v>
      </c>
      <c r="MRE65" t="s">
        <v>352</v>
      </c>
      <c r="MRF65" t="s">
        <v>303</v>
      </c>
      <c r="MRH65" t="s">
        <v>310</v>
      </c>
      <c r="MRI65" s="5" t="s">
        <v>351</v>
      </c>
      <c r="MRJ65" s="5" t="s">
        <v>89</v>
      </c>
      <c r="MRK65" s="6" t="s">
        <v>300</v>
      </c>
      <c r="MRL65" s="6" t="s">
        <v>301</v>
      </c>
      <c r="MRM65" t="s">
        <v>352</v>
      </c>
      <c r="MRN65" t="s">
        <v>303</v>
      </c>
      <c r="MRP65" t="s">
        <v>310</v>
      </c>
      <c r="MRQ65" s="5" t="s">
        <v>351</v>
      </c>
      <c r="MRR65" s="5" t="s">
        <v>89</v>
      </c>
      <c r="MRS65" s="6" t="s">
        <v>300</v>
      </c>
      <c r="MRT65" s="6" t="s">
        <v>301</v>
      </c>
      <c r="MRU65" t="s">
        <v>352</v>
      </c>
      <c r="MRV65" t="s">
        <v>303</v>
      </c>
      <c r="MRX65" t="s">
        <v>310</v>
      </c>
      <c r="MRY65" s="5" t="s">
        <v>351</v>
      </c>
      <c r="MRZ65" s="5" t="s">
        <v>89</v>
      </c>
      <c r="MSA65" s="6" t="s">
        <v>300</v>
      </c>
      <c r="MSB65" s="6" t="s">
        <v>301</v>
      </c>
      <c r="MSC65" t="s">
        <v>352</v>
      </c>
      <c r="MSD65" t="s">
        <v>303</v>
      </c>
      <c r="MSF65" t="s">
        <v>310</v>
      </c>
      <c r="MSG65" s="5" t="s">
        <v>351</v>
      </c>
      <c r="MSH65" s="5" t="s">
        <v>89</v>
      </c>
      <c r="MSI65" s="6" t="s">
        <v>300</v>
      </c>
      <c r="MSJ65" s="6" t="s">
        <v>301</v>
      </c>
      <c r="MSK65" t="s">
        <v>352</v>
      </c>
      <c r="MSL65" t="s">
        <v>303</v>
      </c>
      <c r="MSN65" t="s">
        <v>310</v>
      </c>
      <c r="MSO65" s="5" t="s">
        <v>351</v>
      </c>
      <c r="MSP65" s="5" t="s">
        <v>89</v>
      </c>
      <c r="MSQ65" s="6" t="s">
        <v>300</v>
      </c>
      <c r="MSR65" s="6" t="s">
        <v>301</v>
      </c>
      <c r="MSS65" t="s">
        <v>352</v>
      </c>
      <c r="MST65" t="s">
        <v>303</v>
      </c>
      <c r="MSV65" t="s">
        <v>310</v>
      </c>
      <c r="MSW65" s="5" t="s">
        <v>351</v>
      </c>
      <c r="MSX65" s="5" t="s">
        <v>89</v>
      </c>
      <c r="MSY65" s="6" t="s">
        <v>300</v>
      </c>
      <c r="MSZ65" s="6" t="s">
        <v>301</v>
      </c>
      <c r="MTA65" t="s">
        <v>352</v>
      </c>
      <c r="MTB65" t="s">
        <v>303</v>
      </c>
      <c r="MTD65" t="s">
        <v>310</v>
      </c>
      <c r="MTE65" s="5" t="s">
        <v>351</v>
      </c>
      <c r="MTF65" s="5" t="s">
        <v>89</v>
      </c>
      <c r="MTG65" s="6" t="s">
        <v>300</v>
      </c>
      <c r="MTH65" s="6" t="s">
        <v>301</v>
      </c>
      <c r="MTI65" t="s">
        <v>352</v>
      </c>
      <c r="MTJ65" t="s">
        <v>303</v>
      </c>
      <c r="MTL65" t="s">
        <v>310</v>
      </c>
      <c r="MTM65" s="5" t="s">
        <v>351</v>
      </c>
      <c r="MTN65" s="5" t="s">
        <v>89</v>
      </c>
      <c r="MTO65" s="6" t="s">
        <v>300</v>
      </c>
      <c r="MTP65" s="6" t="s">
        <v>301</v>
      </c>
      <c r="MTQ65" t="s">
        <v>352</v>
      </c>
      <c r="MTR65" t="s">
        <v>303</v>
      </c>
      <c r="MTT65" t="s">
        <v>310</v>
      </c>
      <c r="MTU65" s="5" t="s">
        <v>351</v>
      </c>
      <c r="MTV65" s="5" t="s">
        <v>89</v>
      </c>
      <c r="MTW65" s="6" t="s">
        <v>300</v>
      </c>
      <c r="MTX65" s="6" t="s">
        <v>301</v>
      </c>
      <c r="MTY65" t="s">
        <v>352</v>
      </c>
      <c r="MTZ65" t="s">
        <v>303</v>
      </c>
      <c r="MUB65" t="s">
        <v>310</v>
      </c>
      <c r="MUC65" s="5" t="s">
        <v>351</v>
      </c>
      <c r="MUD65" s="5" t="s">
        <v>89</v>
      </c>
      <c r="MUE65" s="6" t="s">
        <v>300</v>
      </c>
      <c r="MUF65" s="6" t="s">
        <v>301</v>
      </c>
      <c r="MUG65" t="s">
        <v>352</v>
      </c>
      <c r="MUH65" t="s">
        <v>303</v>
      </c>
      <c r="MUJ65" t="s">
        <v>310</v>
      </c>
      <c r="MUK65" s="5" t="s">
        <v>351</v>
      </c>
      <c r="MUL65" s="5" t="s">
        <v>89</v>
      </c>
      <c r="MUM65" s="6" t="s">
        <v>300</v>
      </c>
      <c r="MUN65" s="6" t="s">
        <v>301</v>
      </c>
      <c r="MUO65" t="s">
        <v>352</v>
      </c>
      <c r="MUP65" t="s">
        <v>303</v>
      </c>
      <c r="MUR65" t="s">
        <v>310</v>
      </c>
      <c r="MUS65" s="5" t="s">
        <v>351</v>
      </c>
      <c r="MUT65" s="5" t="s">
        <v>89</v>
      </c>
      <c r="MUU65" s="6" t="s">
        <v>300</v>
      </c>
      <c r="MUV65" s="6" t="s">
        <v>301</v>
      </c>
      <c r="MUW65" t="s">
        <v>352</v>
      </c>
      <c r="MUX65" t="s">
        <v>303</v>
      </c>
      <c r="MUZ65" t="s">
        <v>310</v>
      </c>
      <c r="MVA65" s="5" t="s">
        <v>351</v>
      </c>
      <c r="MVB65" s="5" t="s">
        <v>89</v>
      </c>
      <c r="MVC65" s="6" t="s">
        <v>300</v>
      </c>
      <c r="MVD65" s="6" t="s">
        <v>301</v>
      </c>
      <c r="MVE65" t="s">
        <v>352</v>
      </c>
      <c r="MVF65" t="s">
        <v>303</v>
      </c>
      <c r="MVH65" t="s">
        <v>310</v>
      </c>
      <c r="MVI65" s="5" t="s">
        <v>351</v>
      </c>
      <c r="MVJ65" s="5" t="s">
        <v>89</v>
      </c>
      <c r="MVK65" s="6" t="s">
        <v>300</v>
      </c>
      <c r="MVL65" s="6" t="s">
        <v>301</v>
      </c>
      <c r="MVM65" t="s">
        <v>352</v>
      </c>
      <c r="MVN65" t="s">
        <v>303</v>
      </c>
      <c r="MVP65" t="s">
        <v>310</v>
      </c>
      <c r="MVQ65" s="5" t="s">
        <v>351</v>
      </c>
      <c r="MVR65" s="5" t="s">
        <v>89</v>
      </c>
      <c r="MVS65" s="6" t="s">
        <v>300</v>
      </c>
      <c r="MVT65" s="6" t="s">
        <v>301</v>
      </c>
      <c r="MVU65" t="s">
        <v>352</v>
      </c>
      <c r="MVV65" t="s">
        <v>303</v>
      </c>
      <c r="MVX65" t="s">
        <v>310</v>
      </c>
      <c r="MVY65" s="5" t="s">
        <v>351</v>
      </c>
      <c r="MVZ65" s="5" t="s">
        <v>89</v>
      </c>
      <c r="MWA65" s="6" t="s">
        <v>300</v>
      </c>
      <c r="MWB65" s="6" t="s">
        <v>301</v>
      </c>
      <c r="MWC65" t="s">
        <v>352</v>
      </c>
      <c r="MWD65" t="s">
        <v>303</v>
      </c>
      <c r="MWF65" t="s">
        <v>310</v>
      </c>
      <c r="MWG65" s="5" t="s">
        <v>351</v>
      </c>
      <c r="MWH65" s="5" t="s">
        <v>89</v>
      </c>
      <c r="MWI65" s="6" t="s">
        <v>300</v>
      </c>
      <c r="MWJ65" s="6" t="s">
        <v>301</v>
      </c>
      <c r="MWK65" t="s">
        <v>352</v>
      </c>
      <c r="MWL65" t="s">
        <v>303</v>
      </c>
      <c r="MWN65" t="s">
        <v>310</v>
      </c>
      <c r="MWO65" s="5" t="s">
        <v>351</v>
      </c>
      <c r="MWP65" s="5" t="s">
        <v>89</v>
      </c>
      <c r="MWQ65" s="6" t="s">
        <v>300</v>
      </c>
      <c r="MWR65" s="6" t="s">
        <v>301</v>
      </c>
      <c r="MWS65" t="s">
        <v>352</v>
      </c>
      <c r="MWT65" t="s">
        <v>303</v>
      </c>
      <c r="MWV65" t="s">
        <v>310</v>
      </c>
      <c r="MWW65" s="5" t="s">
        <v>351</v>
      </c>
      <c r="MWX65" s="5" t="s">
        <v>89</v>
      </c>
      <c r="MWY65" s="6" t="s">
        <v>300</v>
      </c>
      <c r="MWZ65" s="6" t="s">
        <v>301</v>
      </c>
      <c r="MXA65" t="s">
        <v>352</v>
      </c>
      <c r="MXB65" t="s">
        <v>303</v>
      </c>
      <c r="MXD65" t="s">
        <v>310</v>
      </c>
      <c r="MXE65" s="5" t="s">
        <v>351</v>
      </c>
      <c r="MXF65" s="5" t="s">
        <v>89</v>
      </c>
      <c r="MXG65" s="6" t="s">
        <v>300</v>
      </c>
      <c r="MXH65" s="6" t="s">
        <v>301</v>
      </c>
      <c r="MXI65" t="s">
        <v>352</v>
      </c>
      <c r="MXJ65" t="s">
        <v>303</v>
      </c>
      <c r="MXL65" t="s">
        <v>310</v>
      </c>
      <c r="MXM65" s="5" t="s">
        <v>351</v>
      </c>
      <c r="MXN65" s="5" t="s">
        <v>89</v>
      </c>
      <c r="MXO65" s="6" t="s">
        <v>300</v>
      </c>
      <c r="MXP65" s="6" t="s">
        <v>301</v>
      </c>
      <c r="MXQ65" t="s">
        <v>352</v>
      </c>
      <c r="MXR65" t="s">
        <v>303</v>
      </c>
      <c r="MXT65" t="s">
        <v>310</v>
      </c>
      <c r="MXU65" s="5" t="s">
        <v>351</v>
      </c>
      <c r="MXV65" s="5" t="s">
        <v>89</v>
      </c>
      <c r="MXW65" s="6" t="s">
        <v>300</v>
      </c>
      <c r="MXX65" s="6" t="s">
        <v>301</v>
      </c>
      <c r="MXY65" t="s">
        <v>352</v>
      </c>
      <c r="MXZ65" t="s">
        <v>303</v>
      </c>
      <c r="MYB65" t="s">
        <v>310</v>
      </c>
      <c r="MYC65" s="5" t="s">
        <v>351</v>
      </c>
      <c r="MYD65" s="5" t="s">
        <v>89</v>
      </c>
      <c r="MYE65" s="6" t="s">
        <v>300</v>
      </c>
      <c r="MYF65" s="6" t="s">
        <v>301</v>
      </c>
      <c r="MYG65" t="s">
        <v>352</v>
      </c>
      <c r="MYH65" t="s">
        <v>303</v>
      </c>
      <c r="MYJ65" t="s">
        <v>310</v>
      </c>
      <c r="MYK65" s="5" t="s">
        <v>351</v>
      </c>
      <c r="MYL65" s="5" t="s">
        <v>89</v>
      </c>
      <c r="MYM65" s="6" t="s">
        <v>300</v>
      </c>
      <c r="MYN65" s="6" t="s">
        <v>301</v>
      </c>
      <c r="MYO65" t="s">
        <v>352</v>
      </c>
      <c r="MYP65" t="s">
        <v>303</v>
      </c>
      <c r="MYR65" t="s">
        <v>310</v>
      </c>
      <c r="MYS65" s="5" t="s">
        <v>351</v>
      </c>
      <c r="MYT65" s="5" t="s">
        <v>89</v>
      </c>
      <c r="MYU65" s="6" t="s">
        <v>300</v>
      </c>
      <c r="MYV65" s="6" t="s">
        <v>301</v>
      </c>
      <c r="MYW65" t="s">
        <v>352</v>
      </c>
      <c r="MYX65" t="s">
        <v>303</v>
      </c>
      <c r="MYZ65" t="s">
        <v>310</v>
      </c>
      <c r="MZA65" s="5" t="s">
        <v>351</v>
      </c>
      <c r="MZB65" s="5" t="s">
        <v>89</v>
      </c>
      <c r="MZC65" s="6" t="s">
        <v>300</v>
      </c>
      <c r="MZD65" s="6" t="s">
        <v>301</v>
      </c>
      <c r="MZE65" t="s">
        <v>352</v>
      </c>
      <c r="MZF65" t="s">
        <v>303</v>
      </c>
      <c r="MZH65" t="s">
        <v>310</v>
      </c>
      <c r="MZI65" s="5" t="s">
        <v>351</v>
      </c>
      <c r="MZJ65" s="5" t="s">
        <v>89</v>
      </c>
      <c r="MZK65" s="6" t="s">
        <v>300</v>
      </c>
      <c r="MZL65" s="6" t="s">
        <v>301</v>
      </c>
      <c r="MZM65" t="s">
        <v>352</v>
      </c>
      <c r="MZN65" t="s">
        <v>303</v>
      </c>
      <c r="MZP65" t="s">
        <v>310</v>
      </c>
      <c r="MZQ65" s="5" t="s">
        <v>351</v>
      </c>
      <c r="MZR65" s="5" t="s">
        <v>89</v>
      </c>
      <c r="MZS65" s="6" t="s">
        <v>300</v>
      </c>
      <c r="MZT65" s="6" t="s">
        <v>301</v>
      </c>
      <c r="MZU65" t="s">
        <v>352</v>
      </c>
      <c r="MZV65" t="s">
        <v>303</v>
      </c>
      <c r="MZX65" t="s">
        <v>310</v>
      </c>
      <c r="MZY65" s="5" t="s">
        <v>351</v>
      </c>
      <c r="MZZ65" s="5" t="s">
        <v>89</v>
      </c>
      <c r="NAA65" s="6" t="s">
        <v>300</v>
      </c>
      <c r="NAB65" s="6" t="s">
        <v>301</v>
      </c>
      <c r="NAC65" t="s">
        <v>352</v>
      </c>
      <c r="NAD65" t="s">
        <v>303</v>
      </c>
      <c r="NAF65" t="s">
        <v>310</v>
      </c>
      <c r="NAG65" s="5" t="s">
        <v>351</v>
      </c>
      <c r="NAH65" s="5" t="s">
        <v>89</v>
      </c>
      <c r="NAI65" s="6" t="s">
        <v>300</v>
      </c>
      <c r="NAJ65" s="6" t="s">
        <v>301</v>
      </c>
      <c r="NAK65" t="s">
        <v>352</v>
      </c>
      <c r="NAL65" t="s">
        <v>303</v>
      </c>
      <c r="NAN65" t="s">
        <v>310</v>
      </c>
      <c r="NAO65" s="5" t="s">
        <v>351</v>
      </c>
      <c r="NAP65" s="5" t="s">
        <v>89</v>
      </c>
      <c r="NAQ65" s="6" t="s">
        <v>300</v>
      </c>
      <c r="NAR65" s="6" t="s">
        <v>301</v>
      </c>
      <c r="NAS65" t="s">
        <v>352</v>
      </c>
      <c r="NAT65" t="s">
        <v>303</v>
      </c>
      <c r="NAV65" t="s">
        <v>310</v>
      </c>
      <c r="NAW65" s="5" t="s">
        <v>351</v>
      </c>
      <c r="NAX65" s="5" t="s">
        <v>89</v>
      </c>
      <c r="NAY65" s="6" t="s">
        <v>300</v>
      </c>
      <c r="NAZ65" s="6" t="s">
        <v>301</v>
      </c>
      <c r="NBA65" t="s">
        <v>352</v>
      </c>
      <c r="NBB65" t="s">
        <v>303</v>
      </c>
      <c r="NBD65" t="s">
        <v>310</v>
      </c>
      <c r="NBE65" s="5" t="s">
        <v>351</v>
      </c>
      <c r="NBF65" s="5" t="s">
        <v>89</v>
      </c>
      <c r="NBG65" s="6" t="s">
        <v>300</v>
      </c>
      <c r="NBH65" s="6" t="s">
        <v>301</v>
      </c>
      <c r="NBI65" t="s">
        <v>352</v>
      </c>
      <c r="NBJ65" t="s">
        <v>303</v>
      </c>
      <c r="NBL65" t="s">
        <v>310</v>
      </c>
      <c r="NBM65" s="5" t="s">
        <v>351</v>
      </c>
      <c r="NBN65" s="5" t="s">
        <v>89</v>
      </c>
      <c r="NBO65" s="6" t="s">
        <v>300</v>
      </c>
      <c r="NBP65" s="6" t="s">
        <v>301</v>
      </c>
      <c r="NBQ65" t="s">
        <v>352</v>
      </c>
      <c r="NBR65" t="s">
        <v>303</v>
      </c>
      <c r="NBT65" t="s">
        <v>310</v>
      </c>
      <c r="NBU65" s="5" t="s">
        <v>351</v>
      </c>
      <c r="NBV65" s="5" t="s">
        <v>89</v>
      </c>
      <c r="NBW65" s="6" t="s">
        <v>300</v>
      </c>
      <c r="NBX65" s="6" t="s">
        <v>301</v>
      </c>
      <c r="NBY65" t="s">
        <v>352</v>
      </c>
      <c r="NBZ65" t="s">
        <v>303</v>
      </c>
      <c r="NCB65" t="s">
        <v>310</v>
      </c>
      <c r="NCC65" s="5" t="s">
        <v>351</v>
      </c>
      <c r="NCD65" s="5" t="s">
        <v>89</v>
      </c>
      <c r="NCE65" s="6" t="s">
        <v>300</v>
      </c>
      <c r="NCF65" s="6" t="s">
        <v>301</v>
      </c>
      <c r="NCG65" t="s">
        <v>352</v>
      </c>
      <c r="NCH65" t="s">
        <v>303</v>
      </c>
      <c r="NCJ65" t="s">
        <v>310</v>
      </c>
      <c r="NCK65" s="5" t="s">
        <v>351</v>
      </c>
      <c r="NCL65" s="5" t="s">
        <v>89</v>
      </c>
      <c r="NCM65" s="6" t="s">
        <v>300</v>
      </c>
      <c r="NCN65" s="6" t="s">
        <v>301</v>
      </c>
      <c r="NCO65" t="s">
        <v>352</v>
      </c>
      <c r="NCP65" t="s">
        <v>303</v>
      </c>
      <c r="NCR65" t="s">
        <v>310</v>
      </c>
      <c r="NCS65" s="5" t="s">
        <v>351</v>
      </c>
      <c r="NCT65" s="5" t="s">
        <v>89</v>
      </c>
      <c r="NCU65" s="6" t="s">
        <v>300</v>
      </c>
      <c r="NCV65" s="6" t="s">
        <v>301</v>
      </c>
      <c r="NCW65" t="s">
        <v>352</v>
      </c>
      <c r="NCX65" t="s">
        <v>303</v>
      </c>
      <c r="NCZ65" t="s">
        <v>310</v>
      </c>
      <c r="NDA65" s="5" t="s">
        <v>351</v>
      </c>
      <c r="NDB65" s="5" t="s">
        <v>89</v>
      </c>
      <c r="NDC65" s="6" t="s">
        <v>300</v>
      </c>
      <c r="NDD65" s="6" t="s">
        <v>301</v>
      </c>
      <c r="NDE65" t="s">
        <v>352</v>
      </c>
      <c r="NDF65" t="s">
        <v>303</v>
      </c>
      <c r="NDH65" t="s">
        <v>310</v>
      </c>
      <c r="NDI65" s="5" t="s">
        <v>351</v>
      </c>
      <c r="NDJ65" s="5" t="s">
        <v>89</v>
      </c>
      <c r="NDK65" s="6" t="s">
        <v>300</v>
      </c>
      <c r="NDL65" s="6" t="s">
        <v>301</v>
      </c>
      <c r="NDM65" t="s">
        <v>352</v>
      </c>
      <c r="NDN65" t="s">
        <v>303</v>
      </c>
      <c r="NDP65" t="s">
        <v>310</v>
      </c>
      <c r="NDQ65" s="5" t="s">
        <v>351</v>
      </c>
      <c r="NDR65" s="5" t="s">
        <v>89</v>
      </c>
      <c r="NDS65" s="6" t="s">
        <v>300</v>
      </c>
      <c r="NDT65" s="6" t="s">
        <v>301</v>
      </c>
      <c r="NDU65" t="s">
        <v>352</v>
      </c>
      <c r="NDV65" t="s">
        <v>303</v>
      </c>
      <c r="NDX65" t="s">
        <v>310</v>
      </c>
      <c r="NDY65" s="5" t="s">
        <v>351</v>
      </c>
      <c r="NDZ65" s="5" t="s">
        <v>89</v>
      </c>
      <c r="NEA65" s="6" t="s">
        <v>300</v>
      </c>
      <c r="NEB65" s="6" t="s">
        <v>301</v>
      </c>
      <c r="NEC65" t="s">
        <v>352</v>
      </c>
      <c r="NED65" t="s">
        <v>303</v>
      </c>
      <c r="NEF65" t="s">
        <v>310</v>
      </c>
      <c r="NEG65" s="5" t="s">
        <v>351</v>
      </c>
      <c r="NEH65" s="5" t="s">
        <v>89</v>
      </c>
      <c r="NEI65" s="6" t="s">
        <v>300</v>
      </c>
      <c r="NEJ65" s="6" t="s">
        <v>301</v>
      </c>
      <c r="NEK65" t="s">
        <v>352</v>
      </c>
      <c r="NEL65" t="s">
        <v>303</v>
      </c>
      <c r="NEN65" t="s">
        <v>310</v>
      </c>
      <c r="NEO65" s="5" t="s">
        <v>351</v>
      </c>
      <c r="NEP65" s="5" t="s">
        <v>89</v>
      </c>
      <c r="NEQ65" s="6" t="s">
        <v>300</v>
      </c>
      <c r="NER65" s="6" t="s">
        <v>301</v>
      </c>
      <c r="NES65" t="s">
        <v>352</v>
      </c>
      <c r="NET65" t="s">
        <v>303</v>
      </c>
      <c r="NEV65" t="s">
        <v>310</v>
      </c>
      <c r="NEW65" s="5" t="s">
        <v>351</v>
      </c>
      <c r="NEX65" s="5" t="s">
        <v>89</v>
      </c>
      <c r="NEY65" s="6" t="s">
        <v>300</v>
      </c>
      <c r="NEZ65" s="6" t="s">
        <v>301</v>
      </c>
      <c r="NFA65" t="s">
        <v>352</v>
      </c>
      <c r="NFB65" t="s">
        <v>303</v>
      </c>
      <c r="NFD65" t="s">
        <v>310</v>
      </c>
      <c r="NFE65" s="5" t="s">
        <v>351</v>
      </c>
      <c r="NFF65" s="5" t="s">
        <v>89</v>
      </c>
      <c r="NFG65" s="6" t="s">
        <v>300</v>
      </c>
      <c r="NFH65" s="6" t="s">
        <v>301</v>
      </c>
      <c r="NFI65" t="s">
        <v>352</v>
      </c>
      <c r="NFJ65" t="s">
        <v>303</v>
      </c>
      <c r="NFL65" t="s">
        <v>310</v>
      </c>
      <c r="NFM65" s="5" t="s">
        <v>351</v>
      </c>
      <c r="NFN65" s="5" t="s">
        <v>89</v>
      </c>
      <c r="NFO65" s="6" t="s">
        <v>300</v>
      </c>
      <c r="NFP65" s="6" t="s">
        <v>301</v>
      </c>
      <c r="NFQ65" t="s">
        <v>352</v>
      </c>
      <c r="NFR65" t="s">
        <v>303</v>
      </c>
      <c r="NFT65" t="s">
        <v>310</v>
      </c>
      <c r="NFU65" s="5" t="s">
        <v>351</v>
      </c>
      <c r="NFV65" s="5" t="s">
        <v>89</v>
      </c>
      <c r="NFW65" s="6" t="s">
        <v>300</v>
      </c>
      <c r="NFX65" s="6" t="s">
        <v>301</v>
      </c>
      <c r="NFY65" t="s">
        <v>352</v>
      </c>
      <c r="NFZ65" t="s">
        <v>303</v>
      </c>
      <c r="NGB65" t="s">
        <v>310</v>
      </c>
      <c r="NGC65" s="5" t="s">
        <v>351</v>
      </c>
      <c r="NGD65" s="5" t="s">
        <v>89</v>
      </c>
      <c r="NGE65" s="6" t="s">
        <v>300</v>
      </c>
      <c r="NGF65" s="6" t="s">
        <v>301</v>
      </c>
      <c r="NGG65" t="s">
        <v>352</v>
      </c>
      <c r="NGH65" t="s">
        <v>303</v>
      </c>
      <c r="NGJ65" t="s">
        <v>310</v>
      </c>
      <c r="NGK65" s="5" t="s">
        <v>351</v>
      </c>
      <c r="NGL65" s="5" t="s">
        <v>89</v>
      </c>
      <c r="NGM65" s="6" t="s">
        <v>300</v>
      </c>
      <c r="NGN65" s="6" t="s">
        <v>301</v>
      </c>
      <c r="NGO65" t="s">
        <v>352</v>
      </c>
      <c r="NGP65" t="s">
        <v>303</v>
      </c>
      <c r="NGR65" t="s">
        <v>310</v>
      </c>
      <c r="NGS65" s="5" t="s">
        <v>351</v>
      </c>
      <c r="NGT65" s="5" t="s">
        <v>89</v>
      </c>
      <c r="NGU65" s="6" t="s">
        <v>300</v>
      </c>
      <c r="NGV65" s="6" t="s">
        <v>301</v>
      </c>
      <c r="NGW65" t="s">
        <v>352</v>
      </c>
      <c r="NGX65" t="s">
        <v>303</v>
      </c>
      <c r="NGZ65" t="s">
        <v>310</v>
      </c>
      <c r="NHA65" s="5" t="s">
        <v>351</v>
      </c>
      <c r="NHB65" s="5" t="s">
        <v>89</v>
      </c>
      <c r="NHC65" s="6" t="s">
        <v>300</v>
      </c>
      <c r="NHD65" s="6" t="s">
        <v>301</v>
      </c>
      <c r="NHE65" t="s">
        <v>352</v>
      </c>
      <c r="NHF65" t="s">
        <v>303</v>
      </c>
      <c r="NHH65" t="s">
        <v>310</v>
      </c>
      <c r="NHI65" s="5" t="s">
        <v>351</v>
      </c>
      <c r="NHJ65" s="5" t="s">
        <v>89</v>
      </c>
      <c r="NHK65" s="6" t="s">
        <v>300</v>
      </c>
      <c r="NHL65" s="6" t="s">
        <v>301</v>
      </c>
      <c r="NHM65" t="s">
        <v>352</v>
      </c>
      <c r="NHN65" t="s">
        <v>303</v>
      </c>
      <c r="NHP65" t="s">
        <v>310</v>
      </c>
      <c r="NHQ65" s="5" t="s">
        <v>351</v>
      </c>
      <c r="NHR65" s="5" t="s">
        <v>89</v>
      </c>
      <c r="NHS65" s="6" t="s">
        <v>300</v>
      </c>
      <c r="NHT65" s="6" t="s">
        <v>301</v>
      </c>
      <c r="NHU65" t="s">
        <v>352</v>
      </c>
      <c r="NHV65" t="s">
        <v>303</v>
      </c>
      <c r="NHX65" t="s">
        <v>310</v>
      </c>
      <c r="NHY65" s="5" t="s">
        <v>351</v>
      </c>
      <c r="NHZ65" s="5" t="s">
        <v>89</v>
      </c>
      <c r="NIA65" s="6" t="s">
        <v>300</v>
      </c>
      <c r="NIB65" s="6" t="s">
        <v>301</v>
      </c>
      <c r="NIC65" t="s">
        <v>352</v>
      </c>
      <c r="NID65" t="s">
        <v>303</v>
      </c>
      <c r="NIF65" t="s">
        <v>310</v>
      </c>
      <c r="NIG65" s="5" t="s">
        <v>351</v>
      </c>
      <c r="NIH65" s="5" t="s">
        <v>89</v>
      </c>
      <c r="NII65" s="6" t="s">
        <v>300</v>
      </c>
      <c r="NIJ65" s="6" t="s">
        <v>301</v>
      </c>
      <c r="NIK65" t="s">
        <v>352</v>
      </c>
      <c r="NIL65" t="s">
        <v>303</v>
      </c>
      <c r="NIN65" t="s">
        <v>310</v>
      </c>
      <c r="NIO65" s="5" t="s">
        <v>351</v>
      </c>
      <c r="NIP65" s="5" t="s">
        <v>89</v>
      </c>
      <c r="NIQ65" s="6" t="s">
        <v>300</v>
      </c>
      <c r="NIR65" s="6" t="s">
        <v>301</v>
      </c>
      <c r="NIS65" t="s">
        <v>352</v>
      </c>
      <c r="NIT65" t="s">
        <v>303</v>
      </c>
      <c r="NIV65" t="s">
        <v>310</v>
      </c>
      <c r="NIW65" s="5" t="s">
        <v>351</v>
      </c>
      <c r="NIX65" s="5" t="s">
        <v>89</v>
      </c>
      <c r="NIY65" s="6" t="s">
        <v>300</v>
      </c>
      <c r="NIZ65" s="6" t="s">
        <v>301</v>
      </c>
      <c r="NJA65" t="s">
        <v>352</v>
      </c>
      <c r="NJB65" t="s">
        <v>303</v>
      </c>
      <c r="NJD65" t="s">
        <v>310</v>
      </c>
      <c r="NJE65" s="5" t="s">
        <v>351</v>
      </c>
      <c r="NJF65" s="5" t="s">
        <v>89</v>
      </c>
      <c r="NJG65" s="6" t="s">
        <v>300</v>
      </c>
      <c r="NJH65" s="6" t="s">
        <v>301</v>
      </c>
      <c r="NJI65" t="s">
        <v>352</v>
      </c>
      <c r="NJJ65" t="s">
        <v>303</v>
      </c>
      <c r="NJL65" t="s">
        <v>310</v>
      </c>
      <c r="NJM65" s="5" t="s">
        <v>351</v>
      </c>
      <c r="NJN65" s="5" t="s">
        <v>89</v>
      </c>
      <c r="NJO65" s="6" t="s">
        <v>300</v>
      </c>
      <c r="NJP65" s="6" t="s">
        <v>301</v>
      </c>
      <c r="NJQ65" t="s">
        <v>352</v>
      </c>
      <c r="NJR65" t="s">
        <v>303</v>
      </c>
      <c r="NJT65" t="s">
        <v>310</v>
      </c>
      <c r="NJU65" s="5" t="s">
        <v>351</v>
      </c>
      <c r="NJV65" s="5" t="s">
        <v>89</v>
      </c>
      <c r="NJW65" s="6" t="s">
        <v>300</v>
      </c>
      <c r="NJX65" s="6" t="s">
        <v>301</v>
      </c>
      <c r="NJY65" t="s">
        <v>352</v>
      </c>
      <c r="NJZ65" t="s">
        <v>303</v>
      </c>
      <c r="NKB65" t="s">
        <v>310</v>
      </c>
      <c r="NKC65" s="5" t="s">
        <v>351</v>
      </c>
      <c r="NKD65" s="5" t="s">
        <v>89</v>
      </c>
      <c r="NKE65" s="6" t="s">
        <v>300</v>
      </c>
      <c r="NKF65" s="6" t="s">
        <v>301</v>
      </c>
      <c r="NKG65" t="s">
        <v>352</v>
      </c>
      <c r="NKH65" t="s">
        <v>303</v>
      </c>
      <c r="NKJ65" t="s">
        <v>310</v>
      </c>
      <c r="NKK65" s="5" t="s">
        <v>351</v>
      </c>
      <c r="NKL65" s="5" t="s">
        <v>89</v>
      </c>
      <c r="NKM65" s="6" t="s">
        <v>300</v>
      </c>
      <c r="NKN65" s="6" t="s">
        <v>301</v>
      </c>
      <c r="NKO65" t="s">
        <v>352</v>
      </c>
      <c r="NKP65" t="s">
        <v>303</v>
      </c>
      <c r="NKR65" t="s">
        <v>310</v>
      </c>
      <c r="NKS65" s="5" t="s">
        <v>351</v>
      </c>
      <c r="NKT65" s="5" t="s">
        <v>89</v>
      </c>
      <c r="NKU65" s="6" t="s">
        <v>300</v>
      </c>
      <c r="NKV65" s="6" t="s">
        <v>301</v>
      </c>
      <c r="NKW65" t="s">
        <v>352</v>
      </c>
      <c r="NKX65" t="s">
        <v>303</v>
      </c>
      <c r="NKZ65" t="s">
        <v>310</v>
      </c>
      <c r="NLA65" s="5" t="s">
        <v>351</v>
      </c>
      <c r="NLB65" s="5" t="s">
        <v>89</v>
      </c>
      <c r="NLC65" s="6" t="s">
        <v>300</v>
      </c>
      <c r="NLD65" s="6" t="s">
        <v>301</v>
      </c>
      <c r="NLE65" t="s">
        <v>352</v>
      </c>
      <c r="NLF65" t="s">
        <v>303</v>
      </c>
      <c r="NLH65" t="s">
        <v>310</v>
      </c>
      <c r="NLI65" s="5" t="s">
        <v>351</v>
      </c>
      <c r="NLJ65" s="5" t="s">
        <v>89</v>
      </c>
      <c r="NLK65" s="6" t="s">
        <v>300</v>
      </c>
      <c r="NLL65" s="6" t="s">
        <v>301</v>
      </c>
      <c r="NLM65" t="s">
        <v>352</v>
      </c>
      <c r="NLN65" t="s">
        <v>303</v>
      </c>
      <c r="NLP65" t="s">
        <v>310</v>
      </c>
      <c r="NLQ65" s="5" t="s">
        <v>351</v>
      </c>
      <c r="NLR65" s="5" t="s">
        <v>89</v>
      </c>
      <c r="NLS65" s="6" t="s">
        <v>300</v>
      </c>
      <c r="NLT65" s="6" t="s">
        <v>301</v>
      </c>
      <c r="NLU65" t="s">
        <v>352</v>
      </c>
      <c r="NLV65" t="s">
        <v>303</v>
      </c>
      <c r="NLX65" t="s">
        <v>310</v>
      </c>
      <c r="NLY65" s="5" t="s">
        <v>351</v>
      </c>
      <c r="NLZ65" s="5" t="s">
        <v>89</v>
      </c>
      <c r="NMA65" s="6" t="s">
        <v>300</v>
      </c>
      <c r="NMB65" s="6" t="s">
        <v>301</v>
      </c>
      <c r="NMC65" t="s">
        <v>352</v>
      </c>
      <c r="NMD65" t="s">
        <v>303</v>
      </c>
      <c r="NMF65" t="s">
        <v>310</v>
      </c>
      <c r="NMG65" s="5" t="s">
        <v>351</v>
      </c>
      <c r="NMH65" s="5" t="s">
        <v>89</v>
      </c>
      <c r="NMI65" s="6" t="s">
        <v>300</v>
      </c>
      <c r="NMJ65" s="6" t="s">
        <v>301</v>
      </c>
      <c r="NMK65" t="s">
        <v>352</v>
      </c>
      <c r="NML65" t="s">
        <v>303</v>
      </c>
      <c r="NMN65" t="s">
        <v>310</v>
      </c>
      <c r="NMO65" s="5" t="s">
        <v>351</v>
      </c>
      <c r="NMP65" s="5" t="s">
        <v>89</v>
      </c>
      <c r="NMQ65" s="6" t="s">
        <v>300</v>
      </c>
      <c r="NMR65" s="6" t="s">
        <v>301</v>
      </c>
      <c r="NMS65" t="s">
        <v>352</v>
      </c>
      <c r="NMT65" t="s">
        <v>303</v>
      </c>
      <c r="NMV65" t="s">
        <v>310</v>
      </c>
      <c r="NMW65" s="5" t="s">
        <v>351</v>
      </c>
      <c r="NMX65" s="5" t="s">
        <v>89</v>
      </c>
      <c r="NMY65" s="6" t="s">
        <v>300</v>
      </c>
      <c r="NMZ65" s="6" t="s">
        <v>301</v>
      </c>
      <c r="NNA65" t="s">
        <v>352</v>
      </c>
      <c r="NNB65" t="s">
        <v>303</v>
      </c>
      <c r="NND65" t="s">
        <v>310</v>
      </c>
      <c r="NNE65" s="5" t="s">
        <v>351</v>
      </c>
      <c r="NNF65" s="5" t="s">
        <v>89</v>
      </c>
      <c r="NNG65" s="6" t="s">
        <v>300</v>
      </c>
      <c r="NNH65" s="6" t="s">
        <v>301</v>
      </c>
      <c r="NNI65" t="s">
        <v>352</v>
      </c>
      <c r="NNJ65" t="s">
        <v>303</v>
      </c>
      <c r="NNL65" t="s">
        <v>310</v>
      </c>
      <c r="NNM65" s="5" t="s">
        <v>351</v>
      </c>
      <c r="NNN65" s="5" t="s">
        <v>89</v>
      </c>
      <c r="NNO65" s="6" t="s">
        <v>300</v>
      </c>
      <c r="NNP65" s="6" t="s">
        <v>301</v>
      </c>
      <c r="NNQ65" t="s">
        <v>352</v>
      </c>
      <c r="NNR65" t="s">
        <v>303</v>
      </c>
      <c r="NNT65" t="s">
        <v>310</v>
      </c>
      <c r="NNU65" s="5" t="s">
        <v>351</v>
      </c>
      <c r="NNV65" s="5" t="s">
        <v>89</v>
      </c>
      <c r="NNW65" s="6" t="s">
        <v>300</v>
      </c>
      <c r="NNX65" s="6" t="s">
        <v>301</v>
      </c>
      <c r="NNY65" t="s">
        <v>352</v>
      </c>
      <c r="NNZ65" t="s">
        <v>303</v>
      </c>
      <c r="NOB65" t="s">
        <v>310</v>
      </c>
      <c r="NOC65" s="5" t="s">
        <v>351</v>
      </c>
      <c r="NOD65" s="5" t="s">
        <v>89</v>
      </c>
      <c r="NOE65" s="6" t="s">
        <v>300</v>
      </c>
      <c r="NOF65" s="6" t="s">
        <v>301</v>
      </c>
      <c r="NOG65" t="s">
        <v>352</v>
      </c>
      <c r="NOH65" t="s">
        <v>303</v>
      </c>
      <c r="NOJ65" t="s">
        <v>310</v>
      </c>
      <c r="NOK65" s="5" t="s">
        <v>351</v>
      </c>
      <c r="NOL65" s="5" t="s">
        <v>89</v>
      </c>
      <c r="NOM65" s="6" t="s">
        <v>300</v>
      </c>
      <c r="NON65" s="6" t="s">
        <v>301</v>
      </c>
      <c r="NOO65" t="s">
        <v>352</v>
      </c>
      <c r="NOP65" t="s">
        <v>303</v>
      </c>
      <c r="NOR65" t="s">
        <v>310</v>
      </c>
      <c r="NOS65" s="5" t="s">
        <v>351</v>
      </c>
      <c r="NOT65" s="5" t="s">
        <v>89</v>
      </c>
      <c r="NOU65" s="6" t="s">
        <v>300</v>
      </c>
      <c r="NOV65" s="6" t="s">
        <v>301</v>
      </c>
      <c r="NOW65" t="s">
        <v>352</v>
      </c>
      <c r="NOX65" t="s">
        <v>303</v>
      </c>
      <c r="NOZ65" t="s">
        <v>310</v>
      </c>
      <c r="NPA65" s="5" t="s">
        <v>351</v>
      </c>
      <c r="NPB65" s="5" t="s">
        <v>89</v>
      </c>
      <c r="NPC65" s="6" t="s">
        <v>300</v>
      </c>
      <c r="NPD65" s="6" t="s">
        <v>301</v>
      </c>
      <c r="NPE65" t="s">
        <v>352</v>
      </c>
      <c r="NPF65" t="s">
        <v>303</v>
      </c>
      <c r="NPH65" t="s">
        <v>310</v>
      </c>
      <c r="NPI65" s="5" t="s">
        <v>351</v>
      </c>
      <c r="NPJ65" s="5" t="s">
        <v>89</v>
      </c>
      <c r="NPK65" s="6" t="s">
        <v>300</v>
      </c>
      <c r="NPL65" s="6" t="s">
        <v>301</v>
      </c>
      <c r="NPM65" t="s">
        <v>352</v>
      </c>
      <c r="NPN65" t="s">
        <v>303</v>
      </c>
      <c r="NPP65" t="s">
        <v>310</v>
      </c>
      <c r="NPQ65" s="5" t="s">
        <v>351</v>
      </c>
      <c r="NPR65" s="5" t="s">
        <v>89</v>
      </c>
      <c r="NPS65" s="6" t="s">
        <v>300</v>
      </c>
      <c r="NPT65" s="6" t="s">
        <v>301</v>
      </c>
      <c r="NPU65" t="s">
        <v>352</v>
      </c>
      <c r="NPV65" t="s">
        <v>303</v>
      </c>
      <c r="NPX65" t="s">
        <v>310</v>
      </c>
      <c r="NPY65" s="5" t="s">
        <v>351</v>
      </c>
      <c r="NPZ65" s="5" t="s">
        <v>89</v>
      </c>
      <c r="NQA65" s="6" t="s">
        <v>300</v>
      </c>
      <c r="NQB65" s="6" t="s">
        <v>301</v>
      </c>
      <c r="NQC65" t="s">
        <v>352</v>
      </c>
      <c r="NQD65" t="s">
        <v>303</v>
      </c>
      <c r="NQF65" t="s">
        <v>310</v>
      </c>
      <c r="NQG65" s="5" t="s">
        <v>351</v>
      </c>
      <c r="NQH65" s="5" t="s">
        <v>89</v>
      </c>
      <c r="NQI65" s="6" t="s">
        <v>300</v>
      </c>
      <c r="NQJ65" s="6" t="s">
        <v>301</v>
      </c>
      <c r="NQK65" t="s">
        <v>352</v>
      </c>
      <c r="NQL65" t="s">
        <v>303</v>
      </c>
      <c r="NQN65" t="s">
        <v>310</v>
      </c>
      <c r="NQO65" s="5" t="s">
        <v>351</v>
      </c>
      <c r="NQP65" s="5" t="s">
        <v>89</v>
      </c>
      <c r="NQQ65" s="6" t="s">
        <v>300</v>
      </c>
      <c r="NQR65" s="6" t="s">
        <v>301</v>
      </c>
      <c r="NQS65" t="s">
        <v>352</v>
      </c>
      <c r="NQT65" t="s">
        <v>303</v>
      </c>
      <c r="NQV65" t="s">
        <v>310</v>
      </c>
      <c r="NQW65" s="5" t="s">
        <v>351</v>
      </c>
      <c r="NQX65" s="5" t="s">
        <v>89</v>
      </c>
      <c r="NQY65" s="6" t="s">
        <v>300</v>
      </c>
      <c r="NQZ65" s="6" t="s">
        <v>301</v>
      </c>
      <c r="NRA65" t="s">
        <v>352</v>
      </c>
      <c r="NRB65" t="s">
        <v>303</v>
      </c>
      <c r="NRD65" t="s">
        <v>310</v>
      </c>
      <c r="NRE65" s="5" t="s">
        <v>351</v>
      </c>
      <c r="NRF65" s="5" t="s">
        <v>89</v>
      </c>
      <c r="NRG65" s="6" t="s">
        <v>300</v>
      </c>
      <c r="NRH65" s="6" t="s">
        <v>301</v>
      </c>
      <c r="NRI65" t="s">
        <v>352</v>
      </c>
      <c r="NRJ65" t="s">
        <v>303</v>
      </c>
      <c r="NRL65" t="s">
        <v>310</v>
      </c>
      <c r="NRM65" s="5" t="s">
        <v>351</v>
      </c>
      <c r="NRN65" s="5" t="s">
        <v>89</v>
      </c>
      <c r="NRO65" s="6" t="s">
        <v>300</v>
      </c>
      <c r="NRP65" s="6" t="s">
        <v>301</v>
      </c>
      <c r="NRQ65" t="s">
        <v>352</v>
      </c>
      <c r="NRR65" t="s">
        <v>303</v>
      </c>
      <c r="NRT65" t="s">
        <v>310</v>
      </c>
      <c r="NRU65" s="5" t="s">
        <v>351</v>
      </c>
      <c r="NRV65" s="5" t="s">
        <v>89</v>
      </c>
      <c r="NRW65" s="6" t="s">
        <v>300</v>
      </c>
      <c r="NRX65" s="6" t="s">
        <v>301</v>
      </c>
      <c r="NRY65" t="s">
        <v>352</v>
      </c>
      <c r="NRZ65" t="s">
        <v>303</v>
      </c>
      <c r="NSB65" t="s">
        <v>310</v>
      </c>
      <c r="NSC65" s="5" t="s">
        <v>351</v>
      </c>
      <c r="NSD65" s="5" t="s">
        <v>89</v>
      </c>
      <c r="NSE65" s="6" t="s">
        <v>300</v>
      </c>
      <c r="NSF65" s="6" t="s">
        <v>301</v>
      </c>
      <c r="NSG65" t="s">
        <v>352</v>
      </c>
      <c r="NSH65" t="s">
        <v>303</v>
      </c>
      <c r="NSJ65" t="s">
        <v>310</v>
      </c>
      <c r="NSK65" s="5" t="s">
        <v>351</v>
      </c>
      <c r="NSL65" s="5" t="s">
        <v>89</v>
      </c>
      <c r="NSM65" s="6" t="s">
        <v>300</v>
      </c>
      <c r="NSN65" s="6" t="s">
        <v>301</v>
      </c>
      <c r="NSO65" t="s">
        <v>352</v>
      </c>
      <c r="NSP65" t="s">
        <v>303</v>
      </c>
      <c r="NSR65" t="s">
        <v>310</v>
      </c>
      <c r="NSS65" s="5" t="s">
        <v>351</v>
      </c>
      <c r="NST65" s="5" t="s">
        <v>89</v>
      </c>
      <c r="NSU65" s="6" t="s">
        <v>300</v>
      </c>
      <c r="NSV65" s="6" t="s">
        <v>301</v>
      </c>
      <c r="NSW65" t="s">
        <v>352</v>
      </c>
      <c r="NSX65" t="s">
        <v>303</v>
      </c>
      <c r="NSZ65" t="s">
        <v>310</v>
      </c>
      <c r="NTA65" s="5" t="s">
        <v>351</v>
      </c>
      <c r="NTB65" s="5" t="s">
        <v>89</v>
      </c>
      <c r="NTC65" s="6" t="s">
        <v>300</v>
      </c>
      <c r="NTD65" s="6" t="s">
        <v>301</v>
      </c>
      <c r="NTE65" t="s">
        <v>352</v>
      </c>
      <c r="NTF65" t="s">
        <v>303</v>
      </c>
      <c r="NTH65" t="s">
        <v>310</v>
      </c>
      <c r="NTI65" s="5" t="s">
        <v>351</v>
      </c>
      <c r="NTJ65" s="5" t="s">
        <v>89</v>
      </c>
      <c r="NTK65" s="6" t="s">
        <v>300</v>
      </c>
      <c r="NTL65" s="6" t="s">
        <v>301</v>
      </c>
      <c r="NTM65" t="s">
        <v>352</v>
      </c>
      <c r="NTN65" t="s">
        <v>303</v>
      </c>
      <c r="NTP65" t="s">
        <v>310</v>
      </c>
      <c r="NTQ65" s="5" t="s">
        <v>351</v>
      </c>
      <c r="NTR65" s="5" t="s">
        <v>89</v>
      </c>
      <c r="NTS65" s="6" t="s">
        <v>300</v>
      </c>
      <c r="NTT65" s="6" t="s">
        <v>301</v>
      </c>
      <c r="NTU65" t="s">
        <v>352</v>
      </c>
      <c r="NTV65" t="s">
        <v>303</v>
      </c>
      <c r="NTX65" t="s">
        <v>310</v>
      </c>
      <c r="NTY65" s="5" t="s">
        <v>351</v>
      </c>
      <c r="NTZ65" s="5" t="s">
        <v>89</v>
      </c>
      <c r="NUA65" s="6" t="s">
        <v>300</v>
      </c>
      <c r="NUB65" s="6" t="s">
        <v>301</v>
      </c>
      <c r="NUC65" t="s">
        <v>352</v>
      </c>
      <c r="NUD65" t="s">
        <v>303</v>
      </c>
      <c r="NUF65" t="s">
        <v>310</v>
      </c>
      <c r="NUG65" s="5" t="s">
        <v>351</v>
      </c>
      <c r="NUH65" s="5" t="s">
        <v>89</v>
      </c>
      <c r="NUI65" s="6" t="s">
        <v>300</v>
      </c>
      <c r="NUJ65" s="6" t="s">
        <v>301</v>
      </c>
      <c r="NUK65" t="s">
        <v>352</v>
      </c>
      <c r="NUL65" t="s">
        <v>303</v>
      </c>
      <c r="NUN65" t="s">
        <v>310</v>
      </c>
      <c r="NUO65" s="5" t="s">
        <v>351</v>
      </c>
      <c r="NUP65" s="5" t="s">
        <v>89</v>
      </c>
      <c r="NUQ65" s="6" t="s">
        <v>300</v>
      </c>
      <c r="NUR65" s="6" t="s">
        <v>301</v>
      </c>
      <c r="NUS65" t="s">
        <v>352</v>
      </c>
      <c r="NUT65" t="s">
        <v>303</v>
      </c>
      <c r="NUV65" t="s">
        <v>310</v>
      </c>
      <c r="NUW65" s="5" t="s">
        <v>351</v>
      </c>
      <c r="NUX65" s="5" t="s">
        <v>89</v>
      </c>
      <c r="NUY65" s="6" t="s">
        <v>300</v>
      </c>
      <c r="NUZ65" s="6" t="s">
        <v>301</v>
      </c>
      <c r="NVA65" t="s">
        <v>352</v>
      </c>
      <c r="NVB65" t="s">
        <v>303</v>
      </c>
      <c r="NVD65" t="s">
        <v>310</v>
      </c>
      <c r="NVE65" s="5" t="s">
        <v>351</v>
      </c>
      <c r="NVF65" s="5" t="s">
        <v>89</v>
      </c>
      <c r="NVG65" s="6" t="s">
        <v>300</v>
      </c>
      <c r="NVH65" s="6" t="s">
        <v>301</v>
      </c>
      <c r="NVI65" t="s">
        <v>352</v>
      </c>
      <c r="NVJ65" t="s">
        <v>303</v>
      </c>
      <c r="NVL65" t="s">
        <v>310</v>
      </c>
      <c r="NVM65" s="5" t="s">
        <v>351</v>
      </c>
      <c r="NVN65" s="5" t="s">
        <v>89</v>
      </c>
      <c r="NVO65" s="6" t="s">
        <v>300</v>
      </c>
      <c r="NVP65" s="6" t="s">
        <v>301</v>
      </c>
      <c r="NVQ65" t="s">
        <v>352</v>
      </c>
      <c r="NVR65" t="s">
        <v>303</v>
      </c>
      <c r="NVT65" t="s">
        <v>310</v>
      </c>
      <c r="NVU65" s="5" t="s">
        <v>351</v>
      </c>
      <c r="NVV65" s="5" t="s">
        <v>89</v>
      </c>
      <c r="NVW65" s="6" t="s">
        <v>300</v>
      </c>
      <c r="NVX65" s="6" t="s">
        <v>301</v>
      </c>
      <c r="NVY65" t="s">
        <v>352</v>
      </c>
      <c r="NVZ65" t="s">
        <v>303</v>
      </c>
      <c r="NWB65" t="s">
        <v>310</v>
      </c>
      <c r="NWC65" s="5" t="s">
        <v>351</v>
      </c>
      <c r="NWD65" s="5" t="s">
        <v>89</v>
      </c>
      <c r="NWE65" s="6" t="s">
        <v>300</v>
      </c>
      <c r="NWF65" s="6" t="s">
        <v>301</v>
      </c>
      <c r="NWG65" t="s">
        <v>352</v>
      </c>
      <c r="NWH65" t="s">
        <v>303</v>
      </c>
      <c r="NWJ65" t="s">
        <v>310</v>
      </c>
      <c r="NWK65" s="5" t="s">
        <v>351</v>
      </c>
      <c r="NWL65" s="5" t="s">
        <v>89</v>
      </c>
      <c r="NWM65" s="6" t="s">
        <v>300</v>
      </c>
      <c r="NWN65" s="6" t="s">
        <v>301</v>
      </c>
      <c r="NWO65" t="s">
        <v>352</v>
      </c>
      <c r="NWP65" t="s">
        <v>303</v>
      </c>
      <c r="NWR65" t="s">
        <v>310</v>
      </c>
      <c r="NWS65" s="5" t="s">
        <v>351</v>
      </c>
      <c r="NWT65" s="5" t="s">
        <v>89</v>
      </c>
      <c r="NWU65" s="6" t="s">
        <v>300</v>
      </c>
      <c r="NWV65" s="6" t="s">
        <v>301</v>
      </c>
      <c r="NWW65" t="s">
        <v>352</v>
      </c>
      <c r="NWX65" t="s">
        <v>303</v>
      </c>
      <c r="NWZ65" t="s">
        <v>310</v>
      </c>
      <c r="NXA65" s="5" t="s">
        <v>351</v>
      </c>
      <c r="NXB65" s="5" t="s">
        <v>89</v>
      </c>
      <c r="NXC65" s="6" t="s">
        <v>300</v>
      </c>
      <c r="NXD65" s="6" t="s">
        <v>301</v>
      </c>
      <c r="NXE65" t="s">
        <v>352</v>
      </c>
      <c r="NXF65" t="s">
        <v>303</v>
      </c>
      <c r="NXH65" t="s">
        <v>310</v>
      </c>
      <c r="NXI65" s="5" t="s">
        <v>351</v>
      </c>
      <c r="NXJ65" s="5" t="s">
        <v>89</v>
      </c>
      <c r="NXK65" s="6" t="s">
        <v>300</v>
      </c>
      <c r="NXL65" s="6" t="s">
        <v>301</v>
      </c>
      <c r="NXM65" t="s">
        <v>352</v>
      </c>
      <c r="NXN65" t="s">
        <v>303</v>
      </c>
      <c r="NXP65" t="s">
        <v>310</v>
      </c>
      <c r="NXQ65" s="5" t="s">
        <v>351</v>
      </c>
      <c r="NXR65" s="5" t="s">
        <v>89</v>
      </c>
      <c r="NXS65" s="6" t="s">
        <v>300</v>
      </c>
      <c r="NXT65" s="6" t="s">
        <v>301</v>
      </c>
      <c r="NXU65" t="s">
        <v>352</v>
      </c>
      <c r="NXV65" t="s">
        <v>303</v>
      </c>
      <c r="NXX65" t="s">
        <v>310</v>
      </c>
      <c r="NXY65" s="5" t="s">
        <v>351</v>
      </c>
      <c r="NXZ65" s="5" t="s">
        <v>89</v>
      </c>
      <c r="NYA65" s="6" t="s">
        <v>300</v>
      </c>
      <c r="NYB65" s="6" t="s">
        <v>301</v>
      </c>
      <c r="NYC65" t="s">
        <v>352</v>
      </c>
      <c r="NYD65" t="s">
        <v>303</v>
      </c>
      <c r="NYF65" t="s">
        <v>310</v>
      </c>
      <c r="NYG65" s="5" t="s">
        <v>351</v>
      </c>
      <c r="NYH65" s="5" t="s">
        <v>89</v>
      </c>
      <c r="NYI65" s="6" t="s">
        <v>300</v>
      </c>
      <c r="NYJ65" s="6" t="s">
        <v>301</v>
      </c>
      <c r="NYK65" t="s">
        <v>352</v>
      </c>
      <c r="NYL65" t="s">
        <v>303</v>
      </c>
      <c r="NYN65" t="s">
        <v>310</v>
      </c>
      <c r="NYO65" s="5" t="s">
        <v>351</v>
      </c>
      <c r="NYP65" s="5" t="s">
        <v>89</v>
      </c>
      <c r="NYQ65" s="6" t="s">
        <v>300</v>
      </c>
      <c r="NYR65" s="6" t="s">
        <v>301</v>
      </c>
      <c r="NYS65" t="s">
        <v>352</v>
      </c>
      <c r="NYT65" t="s">
        <v>303</v>
      </c>
      <c r="NYV65" t="s">
        <v>310</v>
      </c>
      <c r="NYW65" s="5" t="s">
        <v>351</v>
      </c>
      <c r="NYX65" s="5" t="s">
        <v>89</v>
      </c>
      <c r="NYY65" s="6" t="s">
        <v>300</v>
      </c>
      <c r="NYZ65" s="6" t="s">
        <v>301</v>
      </c>
      <c r="NZA65" t="s">
        <v>352</v>
      </c>
      <c r="NZB65" t="s">
        <v>303</v>
      </c>
      <c r="NZD65" t="s">
        <v>310</v>
      </c>
      <c r="NZE65" s="5" t="s">
        <v>351</v>
      </c>
      <c r="NZF65" s="5" t="s">
        <v>89</v>
      </c>
      <c r="NZG65" s="6" t="s">
        <v>300</v>
      </c>
      <c r="NZH65" s="6" t="s">
        <v>301</v>
      </c>
      <c r="NZI65" t="s">
        <v>352</v>
      </c>
      <c r="NZJ65" t="s">
        <v>303</v>
      </c>
      <c r="NZL65" t="s">
        <v>310</v>
      </c>
      <c r="NZM65" s="5" t="s">
        <v>351</v>
      </c>
      <c r="NZN65" s="5" t="s">
        <v>89</v>
      </c>
      <c r="NZO65" s="6" t="s">
        <v>300</v>
      </c>
      <c r="NZP65" s="6" t="s">
        <v>301</v>
      </c>
      <c r="NZQ65" t="s">
        <v>352</v>
      </c>
      <c r="NZR65" t="s">
        <v>303</v>
      </c>
      <c r="NZT65" t="s">
        <v>310</v>
      </c>
      <c r="NZU65" s="5" t="s">
        <v>351</v>
      </c>
      <c r="NZV65" s="5" t="s">
        <v>89</v>
      </c>
      <c r="NZW65" s="6" t="s">
        <v>300</v>
      </c>
      <c r="NZX65" s="6" t="s">
        <v>301</v>
      </c>
      <c r="NZY65" t="s">
        <v>352</v>
      </c>
      <c r="NZZ65" t="s">
        <v>303</v>
      </c>
      <c r="OAB65" t="s">
        <v>310</v>
      </c>
      <c r="OAC65" s="5" t="s">
        <v>351</v>
      </c>
      <c r="OAD65" s="5" t="s">
        <v>89</v>
      </c>
      <c r="OAE65" s="6" t="s">
        <v>300</v>
      </c>
      <c r="OAF65" s="6" t="s">
        <v>301</v>
      </c>
      <c r="OAG65" t="s">
        <v>352</v>
      </c>
      <c r="OAH65" t="s">
        <v>303</v>
      </c>
      <c r="OAJ65" t="s">
        <v>310</v>
      </c>
      <c r="OAK65" s="5" t="s">
        <v>351</v>
      </c>
      <c r="OAL65" s="5" t="s">
        <v>89</v>
      </c>
      <c r="OAM65" s="6" t="s">
        <v>300</v>
      </c>
      <c r="OAN65" s="6" t="s">
        <v>301</v>
      </c>
      <c r="OAO65" t="s">
        <v>352</v>
      </c>
      <c r="OAP65" t="s">
        <v>303</v>
      </c>
      <c r="OAR65" t="s">
        <v>310</v>
      </c>
      <c r="OAS65" s="5" t="s">
        <v>351</v>
      </c>
      <c r="OAT65" s="5" t="s">
        <v>89</v>
      </c>
      <c r="OAU65" s="6" t="s">
        <v>300</v>
      </c>
      <c r="OAV65" s="6" t="s">
        <v>301</v>
      </c>
      <c r="OAW65" t="s">
        <v>352</v>
      </c>
      <c r="OAX65" t="s">
        <v>303</v>
      </c>
      <c r="OAZ65" t="s">
        <v>310</v>
      </c>
      <c r="OBA65" s="5" t="s">
        <v>351</v>
      </c>
      <c r="OBB65" s="5" t="s">
        <v>89</v>
      </c>
      <c r="OBC65" s="6" t="s">
        <v>300</v>
      </c>
      <c r="OBD65" s="6" t="s">
        <v>301</v>
      </c>
      <c r="OBE65" t="s">
        <v>352</v>
      </c>
      <c r="OBF65" t="s">
        <v>303</v>
      </c>
      <c r="OBH65" t="s">
        <v>310</v>
      </c>
      <c r="OBI65" s="5" t="s">
        <v>351</v>
      </c>
      <c r="OBJ65" s="5" t="s">
        <v>89</v>
      </c>
      <c r="OBK65" s="6" t="s">
        <v>300</v>
      </c>
      <c r="OBL65" s="6" t="s">
        <v>301</v>
      </c>
      <c r="OBM65" t="s">
        <v>352</v>
      </c>
      <c r="OBN65" t="s">
        <v>303</v>
      </c>
      <c r="OBP65" t="s">
        <v>310</v>
      </c>
      <c r="OBQ65" s="5" t="s">
        <v>351</v>
      </c>
      <c r="OBR65" s="5" t="s">
        <v>89</v>
      </c>
      <c r="OBS65" s="6" t="s">
        <v>300</v>
      </c>
      <c r="OBT65" s="6" t="s">
        <v>301</v>
      </c>
      <c r="OBU65" t="s">
        <v>352</v>
      </c>
      <c r="OBV65" t="s">
        <v>303</v>
      </c>
      <c r="OBX65" t="s">
        <v>310</v>
      </c>
      <c r="OBY65" s="5" t="s">
        <v>351</v>
      </c>
      <c r="OBZ65" s="5" t="s">
        <v>89</v>
      </c>
      <c r="OCA65" s="6" t="s">
        <v>300</v>
      </c>
      <c r="OCB65" s="6" t="s">
        <v>301</v>
      </c>
      <c r="OCC65" t="s">
        <v>352</v>
      </c>
      <c r="OCD65" t="s">
        <v>303</v>
      </c>
      <c r="OCF65" t="s">
        <v>310</v>
      </c>
      <c r="OCG65" s="5" t="s">
        <v>351</v>
      </c>
      <c r="OCH65" s="5" t="s">
        <v>89</v>
      </c>
      <c r="OCI65" s="6" t="s">
        <v>300</v>
      </c>
      <c r="OCJ65" s="6" t="s">
        <v>301</v>
      </c>
      <c r="OCK65" t="s">
        <v>352</v>
      </c>
      <c r="OCL65" t="s">
        <v>303</v>
      </c>
      <c r="OCN65" t="s">
        <v>310</v>
      </c>
      <c r="OCO65" s="5" t="s">
        <v>351</v>
      </c>
      <c r="OCP65" s="5" t="s">
        <v>89</v>
      </c>
      <c r="OCQ65" s="6" t="s">
        <v>300</v>
      </c>
      <c r="OCR65" s="6" t="s">
        <v>301</v>
      </c>
      <c r="OCS65" t="s">
        <v>352</v>
      </c>
      <c r="OCT65" t="s">
        <v>303</v>
      </c>
      <c r="OCV65" t="s">
        <v>310</v>
      </c>
      <c r="OCW65" s="5" t="s">
        <v>351</v>
      </c>
      <c r="OCX65" s="5" t="s">
        <v>89</v>
      </c>
      <c r="OCY65" s="6" t="s">
        <v>300</v>
      </c>
      <c r="OCZ65" s="6" t="s">
        <v>301</v>
      </c>
      <c r="ODA65" t="s">
        <v>352</v>
      </c>
      <c r="ODB65" t="s">
        <v>303</v>
      </c>
      <c r="ODD65" t="s">
        <v>310</v>
      </c>
      <c r="ODE65" s="5" t="s">
        <v>351</v>
      </c>
      <c r="ODF65" s="5" t="s">
        <v>89</v>
      </c>
      <c r="ODG65" s="6" t="s">
        <v>300</v>
      </c>
      <c r="ODH65" s="6" t="s">
        <v>301</v>
      </c>
      <c r="ODI65" t="s">
        <v>352</v>
      </c>
      <c r="ODJ65" t="s">
        <v>303</v>
      </c>
      <c r="ODL65" t="s">
        <v>310</v>
      </c>
      <c r="ODM65" s="5" t="s">
        <v>351</v>
      </c>
      <c r="ODN65" s="5" t="s">
        <v>89</v>
      </c>
      <c r="ODO65" s="6" t="s">
        <v>300</v>
      </c>
      <c r="ODP65" s="6" t="s">
        <v>301</v>
      </c>
      <c r="ODQ65" t="s">
        <v>352</v>
      </c>
      <c r="ODR65" t="s">
        <v>303</v>
      </c>
      <c r="ODT65" t="s">
        <v>310</v>
      </c>
      <c r="ODU65" s="5" t="s">
        <v>351</v>
      </c>
      <c r="ODV65" s="5" t="s">
        <v>89</v>
      </c>
      <c r="ODW65" s="6" t="s">
        <v>300</v>
      </c>
      <c r="ODX65" s="6" t="s">
        <v>301</v>
      </c>
      <c r="ODY65" t="s">
        <v>352</v>
      </c>
      <c r="ODZ65" t="s">
        <v>303</v>
      </c>
      <c r="OEB65" t="s">
        <v>310</v>
      </c>
      <c r="OEC65" s="5" t="s">
        <v>351</v>
      </c>
      <c r="OED65" s="5" t="s">
        <v>89</v>
      </c>
      <c r="OEE65" s="6" t="s">
        <v>300</v>
      </c>
      <c r="OEF65" s="6" t="s">
        <v>301</v>
      </c>
      <c r="OEG65" t="s">
        <v>352</v>
      </c>
      <c r="OEH65" t="s">
        <v>303</v>
      </c>
      <c r="OEJ65" t="s">
        <v>310</v>
      </c>
      <c r="OEK65" s="5" t="s">
        <v>351</v>
      </c>
      <c r="OEL65" s="5" t="s">
        <v>89</v>
      </c>
      <c r="OEM65" s="6" t="s">
        <v>300</v>
      </c>
      <c r="OEN65" s="6" t="s">
        <v>301</v>
      </c>
      <c r="OEO65" t="s">
        <v>352</v>
      </c>
      <c r="OEP65" t="s">
        <v>303</v>
      </c>
      <c r="OER65" t="s">
        <v>310</v>
      </c>
      <c r="OES65" s="5" t="s">
        <v>351</v>
      </c>
      <c r="OET65" s="5" t="s">
        <v>89</v>
      </c>
      <c r="OEU65" s="6" t="s">
        <v>300</v>
      </c>
      <c r="OEV65" s="6" t="s">
        <v>301</v>
      </c>
      <c r="OEW65" t="s">
        <v>352</v>
      </c>
      <c r="OEX65" t="s">
        <v>303</v>
      </c>
      <c r="OEZ65" t="s">
        <v>310</v>
      </c>
      <c r="OFA65" s="5" t="s">
        <v>351</v>
      </c>
      <c r="OFB65" s="5" t="s">
        <v>89</v>
      </c>
      <c r="OFC65" s="6" t="s">
        <v>300</v>
      </c>
      <c r="OFD65" s="6" t="s">
        <v>301</v>
      </c>
      <c r="OFE65" t="s">
        <v>352</v>
      </c>
      <c r="OFF65" t="s">
        <v>303</v>
      </c>
      <c r="OFH65" t="s">
        <v>310</v>
      </c>
      <c r="OFI65" s="5" t="s">
        <v>351</v>
      </c>
      <c r="OFJ65" s="5" t="s">
        <v>89</v>
      </c>
      <c r="OFK65" s="6" t="s">
        <v>300</v>
      </c>
      <c r="OFL65" s="6" t="s">
        <v>301</v>
      </c>
      <c r="OFM65" t="s">
        <v>352</v>
      </c>
      <c r="OFN65" t="s">
        <v>303</v>
      </c>
      <c r="OFP65" t="s">
        <v>310</v>
      </c>
      <c r="OFQ65" s="5" t="s">
        <v>351</v>
      </c>
      <c r="OFR65" s="5" t="s">
        <v>89</v>
      </c>
      <c r="OFS65" s="6" t="s">
        <v>300</v>
      </c>
      <c r="OFT65" s="6" t="s">
        <v>301</v>
      </c>
      <c r="OFU65" t="s">
        <v>352</v>
      </c>
      <c r="OFV65" t="s">
        <v>303</v>
      </c>
      <c r="OFX65" t="s">
        <v>310</v>
      </c>
      <c r="OFY65" s="5" t="s">
        <v>351</v>
      </c>
      <c r="OFZ65" s="5" t="s">
        <v>89</v>
      </c>
      <c r="OGA65" s="6" t="s">
        <v>300</v>
      </c>
      <c r="OGB65" s="6" t="s">
        <v>301</v>
      </c>
      <c r="OGC65" t="s">
        <v>352</v>
      </c>
      <c r="OGD65" t="s">
        <v>303</v>
      </c>
      <c r="OGF65" t="s">
        <v>310</v>
      </c>
      <c r="OGG65" s="5" t="s">
        <v>351</v>
      </c>
      <c r="OGH65" s="5" t="s">
        <v>89</v>
      </c>
      <c r="OGI65" s="6" t="s">
        <v>300</v>
      </c>
      <c r="OGJ65" s="6" t="s">
        <v>301</v>
      </c>
      <c r="OGK65" t="s">
        <v>352</v>
      </c>
      <c r="OGL65" t="s">
        <v>303</v>
      </c>
      <c r="OGN65" t="s">
        <v>310</v>
      </c>
      <c r="OGO65" s="5" t="s">
        <v>351</v>
      </c>
      <c r="OGP65" s="5" t="s">
        <v>89</v>
      </c>
      <c r="OGQ65" s="6" t="s">
        <v>300</v>
      </c>
      <c r="OGR65" s="6" t="s">
        <v>301</v>
      </c>
      <c r="OGS65" t="s">
        <v>352</v>
      </c>
      <c r="OGT65" t="s">
        <v>303</v>
      </c>
      <c r="OGV65" t="s">
        <v>310</v>
      </c>
      <c r="OGW65" s="5" t="s">
        <v>351</v>
      </c>
      <c r="OGX65" s="5" t="s">
        <v>89</v>
      </c>
      <c r="OGY65" s="6" t="s">
        <v>300</v>
      </c>
      <c r="OGZ65" s="6" t="s">
        <v>301</v>
      </c>
      <c r="OHA65" t="s">
        <v>352</v>
      </c>
      <c r="OHB65" t="s">
        <v>303</v>
      </c>
      <c r="OHD65" t="s">
        <v>310</v>
      </c>
      <c r="OHE65" s="5" t="s">
        <v>351</v>
      </c>
      <c r="OHF65" s="5" t="s">
        <v>89</v>
      </c>
      <c r="OHG65" s="6" t="s">
        <v>300</v>
      </c>
      <c r="OHH65" s="6" t="s">
        <v>301</v>
      </c>
      <c r="OHI65" t="s">
        <v>352</v>
      </c>
      <c r="OHJ65" t="s">
        <v>303</v>
      </c>
      <c r="OHL65" t="s">
        <v>310</v>
      </c>
      <c r="OHM65" s="5" t="s">
        <v>351</v>
      </c>
      <c r="OHN65" s="5" t="s">
        <v>89</v>
      </c>
      <c r="OHO65" s="6" t="s">
        <v>300</v>
      </c>
      <c r="OHP65" s="6" t="s">
        <v>301</v>
      </c>
      <c r="OHQ65" t="s">
        <v>352</v>
      </c>
      <c r="OHR65" t="s">
        <v>303</v>
      </c>
      <c r="OHT65" t="s">
        <v>310</v>
      </c>
      <c r="OHU65" s="5" t="s">
        <v>351</v>
      </c>
      <c r="OHV65" s="5" t="s">
        <v>89</v>
      </c>
      <c r="OHW65" s="6" t="s">
        <v>300</v>
      </c>
      <c r="OHX65" s="6" t="s">
        <v>301</v>
      </c>
      <c r="OHY65" t="s">
        <v>352</v>
      </c>
      <c r="OHZ65" t="s">
        <v>303</v>
      </c>
      <c r="OIB65" t="s">
        <v>310</v>
      </c>
      <c r="OIC65" s="5" t="s">
        <v>351</v>
      </c>
      <c r="OID65" s="5" t="s">
        <v>89</v>
      </c>
      <c r="OIE65" s="6" t="s">
        <v>300</v>
      </c>
      <c r="OIF65" s="6" t="s">
        <v>301</v>
      </c>
      <c r="OIG65" t="s">
        <v>352</v>
      </c>
      <c r="OIH65" t="s">
        <v>303</v>
      </c>
      <c r="OIJ65" t="s">
        <v>310</v>
      </c>
      <c r="OIK65" s="5" t="s">
        <v>351</v>
      </c>
      <c r="OIL65" s="5" t="s">
        <v>89</v>
      </c>
      <c r="OIM65" s="6" t="s">
        <v>300</v>
      </c>
      <c r="OIN65" s="6" t="s">
        <v>301</v>
      </c>
      <c r="OIO65" t="s">
        <v>352</v>
      </c>
      <c r="OIP65" t="s">
        <v>303</v>
      </c>
      <c r="OIR65" t="s">
        <v>310</v>
      </c>
      <c r="OIS65" s="5" t="s">
        <v>351</v>
      </c>
      <c r="OIT65" s="5" t="s">
        <v>89</v>
      </c>
      <c r="OIU65" s="6" t="s">
        <v>300</v>
      </c>
      <c r="OIV65" s="6" t="s">
        <v>301</v>
      </c>
      <c r="OIW65" t="s">
        <v>352</v>
      </c>
      <c r="OIX65" t="s">
        <v>303</v>
      </c>
      <c r="OIZ65" t="s">
        <v>310</v>
      </c>
      <c r="OJA65" s="5" t="s">
        <v>351</v>
      </c>
      <c r="OJB65" s="5" t="s">
        <v>89</v>
      </c>
      <c r="OJC65" s="6" t="s">
        <v>300</v>
      </c>
      <c r="OJD65" s="6" t="s">
        <v>301</v>
      </c>
      <c r="OJE65" t="s">
        <v>352</v>
      </c>
      <c r="OJF65" t="s">
        <v>303</v>
      </c>
      <c r="OJH65" t="s">
        <v>310</v>
      </c>
      <c r="OJI65" s="5" t="s">
        <v>351</v>
      </c>
      <c r="OJJ65" s="5" t="s">
        <v>89</v>
      </c>
      <c r="OJK65" s="6" t="s">
        <v>300</v>
      </c>
      <c r="OJL65" s="6" t="s">
        <v>301</v>
      </c>
      <c r="OJM65" t="s">
        <v>352</v>
      </c>
      <c r="OJN65" t="s">
        <v>303</v>
      </c>
      <c r="OJP65" t="s">
        <v>310</v>
      </c>
      <c r="OJQ65" s="5" t="s">
        <v>351</v>
      </c>
      <c r="OJR65" s="5" t="s">
        <v>89</v>
      </c>
      <c r="OJS65" s="6" t="s">
        <v>300</v>
      </c>
      <c r="OJT65" s="6" t="s">
        <v>301</v>
      </c>
      <c r="OJU65" t="s">
        <v>352</v>
      </c>
      <c r="OJV65" t="s">
        <v>303</v>
      </c>
      <c r="OJX65" t="s">
        <v>310</v>
      </c>
      <c r="OJY65" s="5" t="s">
        <v>351</v>
      </c>
      <c r="OJZ65" s="5" t="s">
        <v>89</v>
      </c>
      <c r="OKA65" s="6" t="s">
        <v>300</v>
      </c>
      <c r="OKB65" s="6" t="s">
        <v>301</v>
      </c>
      <c r="OKC65" t="s">
        <v>352</v>
      </c>
      <c r="OKD65" t="s">
        <v>303</v>
      </c>
      <c r="OKF65" t="s">
        <v>310</v>
      </c>
      <c r="OKG65" s="5" t="s">
        <v>351</v>
      </c>
      <c r="OKH65" s="5" t="s">
        <v>89</v>
      </c>
      <c r="OKI65" s="6" t="s">
        <v>300</v>
      </c>
      <c r="OKJ65" s="6" t="s">
        <v>301</v>
      </c>
      <c r="OKK65" t="s">
        <v>352</v>
      </c>
      <c r="OKL65" t="s">
        <v>303</v>
      </c>
      <c r="OKN65" t="s">
        <v>310</v>
      </c>
      <c r="OKO65" s="5" t="s">
        <v>351</v>
      </c>
      <c r="OKP65" s="5" t="s">
        <v>89</v>
      </c>
      <c r="OKQ65" s="6" t="s">
        <v>300</v>
      </c>
      <c r="OKR65" s="6" t="s">
        <v>301</v>
      </c>
      <c r="OKS65" t="s">
        <v>352</v>
      </c>
      <c r="OKT65" t="s">
        <v>303</v>
      </c>
      <c r="OKV65" t="s">
        <v>310</v>
      </c>
      <c r="OKW65" s="5" t="s">
        <v>351</v>
      </c>
      <c r="OKX65" s="5" t="s">
        <v>89</v>
      </c>
      <c r="OKY65" s="6" t="s">
        <v>300</v>
      </c>
      <c r="OKZ65" s="6" t="s">
        <v>301</v>
      </c>
      <c r="OLA65" t="s">
        <v>352</v>
      </c>
      <c r="OLB65" t="s">
        <v>303</v>
      </c>
      <c r="OLD65" t="s">
        <v>310</v>
      </c>
      <c r="OLE65" s="5" t="s">
        <v>351</v>
      </c>
      <c r="OLF65" s="5" t="s">
        <v>89</v>
      </c>
      <c r="OLG65" s="6" t="s">
        <v>300</v>
      </c>
      <c r="OLH65" s="6" t="s">
        <v>301</v>
      </c>
      <c r="OLI65" t="s">
        <v>352</v>
      </c>
      <c r="OLJ65" t="s">
        <v>303</v>
      </c>
      <c r="OLL65" t="s">
        <v>310</v>
      </c>
      <c r="OLM65" s="5" t="s">
        <v>351</v>
      </c>
      <c r="OLN65" s="5" t="s">
        <v>89</v>
      </c>
      <c r="OLO65" s="6" t="s">
        <v>300</v>
      </c>
      <c r="OLP65" s="6" t="s">
        <v>301</v>
      </c>
      <c r="OLQ65" t="s">
        <v>352</v>
      </c>
      <c r="OLR65" t="s">
        <v>303</v>
      </c>
      <c r="OLT65" t="s">
        <v>310</v>
      </c>
      <c r="OLU65" s="5" t="s">
        <v>351</v>
      </c>
      <c r="OLV65" s="5" t="s">
        <v>89</v>
      </c>
      <c r="OLW65" s="6" t="s">
        <v>300</v>
      </c>
      <c r="OLX65" s="6" t="s">
        <v>301</v>
      </c>
      <c r="OLY65" t="s">
        <v>352</v>
      </c>
      <c r="OLZ65" t="s">
        <v>303</v>
      </c>
      <c r="OMB65" t="s">
        <v>310</v>
      </c>
      <c r="OMC65" s="5" t="s">
        <v>351</v>
      </c>
      <c r="OMD65" s="5" t="s">
        <v>89</v>
      </c>
      <c r="OME65" s="6" t="s">
        <v>300</v>
      </c>
      <c r="OMF65" s="6" t="s">
        <v>301</v>
      </c>
      <c r="OMG65" t="s">
        <v>352</v>
      </c>
      <c r="OMH65" t="s">
        <v>303</v>
      </c>
      <c r="OMJ65" t="s">
        <v>310</v>
      </c>
      <c r="OMK65" s="5" t="s">
        <v>351</v>
      </c>
      <c r="OML65" s="5" t="s">
        <v>89</v>
      </c>
      <c r="OMM65" s="6" t="s">
        <v>300</v>
      </c>
      <c r="OMN65" s="6" t="s">
        <v>301</v>
      </c>
      <c r="OMO65" t="s">
        <v>352</v>
      </c>
      <c r="OMP65" t="s">
        <v>303</v>
      </c>
      <c r="OMR65" t="s">
        <v>310</v>
      </c>
      <c r="OMS65" s="5" t="s">
        <v>351</v>
      </c>
      <c r="OMT65" s="5" t="s">
        <v>89</v>
      </c>
      <c r="OMU65" s="6" t="s">
        <v>300</v>
      </c>
      <c r="OMV65" s="6" t="s">
        <v>301</v>
      </c>
      <c r="OMW65" t="s">
        <v>352</v>
      </c>
      <c r="OMX65" t="s">
        <v>303</v>
      </c>
      <c r="OMZ65" t="s">
        <v>310</v>
      </c>
      <c r="ONA65" s="5" t="s">
        <v>351</v>
      </c>
      <c r="ONB65" s="5" t="s">
        <v>89</v>
      </c>
      <c r="ONC65" s="6" t="s">
        <v>300</v>
      </c>
      <c r="OND65" s="6" t="s">
        <v>301</v>
      </c>
      <c r="ONE65" t="s">
        <v>352</v>
      </c>
      <c r="ONF65" t="s">
        <v>303</v>
      </c>
      <c r="ONH65" t="s">
        <v>310</v>
      </c>
      <c r="ONI65" s="5" t="s">
        <v>351</v>
      </c>
      <c r="ONJ65" s="5" t="s">
        <v>89</v>
      </c>
      <c r="ONK65" s="6" t="s">
        <v>300</v>
      </c>
      <c r="ONL65" s="6" t="s">
        <v>301</v>
      </c>
      <c r="ONM65" t="s">
        <v>352</v>
      </c>
      <c r="ONN65" t="s">
        <v>303</v>
      </c>
      <c r="ONP65" t="s">
        <v>310</v>
      </c>
      <c r="ONQ65" s="5" t="s">
        <v>351</v>
      </c>
      <c r="ONR65" s="5" t="s">
        <v>89</v>
      </c>
      <c r="ONS65" s="6" t="s">
        <v>300</v>
      </c>
      <c r="ONT65" s="6" t="s">
        <v>301</v>
      </c>
      <c r="ONU65" t="s">
        <v>352</v>
      </c>
      <c r="ONV65" t="s">
        <v>303</v>
      </c>
      <c r="ONX65" t="s">
        <v>310</v>
      </c>
      <c r="ONY65" s="5" t="s">
        <v>351</v>
      </c>
      <c r="ONZ65" s="5" t="s">
        <v>89</v>
      </c>
      <c r="OOA65" s="6" t="s">
        <v>300</v>
      </c>
      <c r="OOB65" s="6" t="s">
        <v>301</v>
      </c>
      <c r="OOC65" t="s">
        <v>352</v>
      </c>
      <c r="OOD65" t="s">
        <v>303</v>
      </c>
      <c r="OOF65" t="s">
        <v>310</v>
      </c>
      <c r="OOG65" s="5" t="s">
        <v>351</v>
      </c>
      <c r="OOH65" s="5" t="s">
        <v>89</v>
      </c>
      <c r="OOI65" s="6" t="s">
        <v>300</v>
      </c>
      <c r="OOJ65" s="6" t="s">
        <v>301</v>
      </c>
      <c r="OOK65" t="s">
        <v>352</v>
      </c>
      <c r="OOL65" t="s">
        <v>303</v>
      </c>
      <c r="OON65" t="s">
        <v>310</v>
      </c>
      <c r="OOO65" s="5" t="s">
        <v>351</v>
      </c>
      <c r="OOP65" s="5" t="s">
        <v>89</v>
      </c>
      <c r="OOQ65" s="6" t="s">
        <v>300</v>
      </c>
      <c r="OOR65" s="6" t="s">
        <v>301</v>
      </c>
      <c r="OOS65" t="s">
        <v>352</v>
      </c>
      <c r="OOT65" t="s">
        <v>303</v>
      </c>
      <c r="OOV65" t="s">
        <v>310</v>
      </c>
      <c r="OOW65" s="5" t="s">
        <v>351</v>
      </c>
      <c r="OOX65" s="5" t="s">
        <v>89</v>
      </c>
      <c r="OOY65" s="6" t="s">
        <v>300</v>
      </c>
      <c r="OOZ65" s="6" t="s">
        <v>301</v>
      </c>
      <c r="OPA65" t="s">
        <v>352</v>
      </c>
      <c r="OPB65" t="s">
        <v>303</v>
      </c>
      <c r="OPD65" t="s">
        <v>310</v>
      </c>
      <c r="OPE65" s="5" t="s">
        <v>351</v>
      </c>
      <c r="OPF65" s="5" t="s">
        <v>89</v>
      </c>
      <c r="OPG65" s="6" t="s">
        <v>300</v>
      </c>
      <c r="OPH65" s="6" t="s">
        <v>301</v>
      </c>
      <c r="OPI65" t="s">
        <v>352</v>
      </c>
      <c r="OPJ65" t="s">
        <v>303</v>
      </c>
      <c r="OPL65" t="s">
        <v>310</v>
      </c>
      <c r="OPM65" s="5" t="s">
        <v>351</v>
      </c>
      <c r="OPN65" s="5" t="s">
        <v>89</v>
      </c>
      <c r="OPO65" s="6" t="s">
        <v>300</v>
      </c>
      <c r="OPP65" s="6" t="s">
        <v>301</v>
      </c>
      <c r="OPQ65" t="s">
        <v>352</v>
      </c>
      <c r="OPR65" t="s">
        <v>303</v>
      </c>
      <c r="OPT65" t="s">
        <v>310</v>
      </c>
      <c r="OPU65" s="5" t="s">
        <v>351</v>
      </c>
      <c r="OPV65" s="5" t="s">
        <v>89</v>
      </c>
      <c r="OPW65" s="6" t="s">
        <v>300</v>
      </c>
      <c r="OPX65" s="6" t="s">
        <v>301</v>
      </c>
      <c r="OPY65" t="s">
        <v>352</v>
      </c>
      <c r="OPZ65" t="s">
        <v>303</v>
      </c>
      <c r="OQB65" t="s">
        <v>310</v>
      </c>
      <c r="OQC65" s="5" t="s">
        <v>351</v>
      </c>
      <c r="OQD65" s="5" t="s">
        <v>89</v>
      </c>
      <c r="OQE65" s="6" t="s">
        <v>300</v>
      </c>
      <c r="OQF65" s="6" t="s">
        <v>301</v>
      </c>
      <c r="OQG65" t="s">
        <v>352</v>
      </c>
      <c r="OQH65" t="s">
        <v>303</v>
      </c>
      <c r="OQJ65" t="s">
        <v>310</v>
      </c>
      <c r="OQK65" s="5" t="s">
        <v>351</v>
      </c>
      <c r="OQL65" s="5" t="s">
        <v>89</v>
      </c>
      <c r="OQM65" s="6" t="s">
        <v>300</v>
      </c>
      <c r="OQN65" s="6" t="s">
        <v>301</v>
      </c>
      <c r="OQO65" t="s">
        <v>352</v>
      </c>
      <c r="OQP65" t="s">
        <v>303</v>
      </c>
      <c r="OQR65" t="s">
        <v>310</v>
      </c>
      <c r="OQS65" s="5" t="s">
        <v>351</v>
      </c>
      <c r="OQT65" s="5" t="s">
        <v>89</v>
      </c>
      <c r="OQU65" s="6" t="s">
        <v>300</v>
      </c>
      <c r="OQV65" s="6" t="s">
        <v>301</v>
      </c>
      <c r="OQW65" t="s">
        <v>352</v>
      </c>
      <c r="OQX65" t="s">
        <v>303</v>
      </c>
      <c r="OQZ65" t="s">
        <v>310</v>
      </c>
      <c r="ORA65" s="5" t="s">
        <v>351</v>
      </c>
      <c r="ORB65" s="5" t="s">
        <v>89</v>
      </c>
      <c r="ORC65" s="6" t="s">
        <v>300</v>
      </c>
      <c r="ORD65" s="6" t="s">
        <v>301</v>
      </c>
      <c r="ORE65" t="s">
        <v>352</v>
      </c>
      <c r="ORF65" t="s">
        <v>303</v>
      </c>
      <c r="ORH65" t="s">
        <v>310</v>
      </c>
      <c r="ORI65" s="5" t="s">
        <v>351</v>
      </c>
      <c r="ORJ65" s="5" t="s">
        <v>89</v>
      </c>
      <c r="ORK65" s="6" t="s">
        <v>300</v>
      </c>
      <c r="ORL65" s="6" t="s">
        <v>301</v>
      </c>
      <c r="ORM65" t="s">
        <v>352</v>
      </c>
      <c r="ORN65" t="s">
        <v>303</v>
      </c>
      <c r="ORP65" t="s">
        <v>310</v>
      </c>
      <c r="ORQ65" s="5" t="s">
        <v>351</v>
      </c>
      <c r="ORR65" s="5" t="s">
        <v>89</v>
      </c>
      <c r="ORS65" s="6" t="s">
        <v>300</v>
      </c>
      <c r="ORT65" s="6" t="s">
        <v>301</v>
      </c>
      <c r="ORU65" t="s">
        <v>352</v>
      </c>
      <c r="ORV65" t="s">
        <v>303</v>
      </c>
      <c r="ORX65" t="s">
        <v>310</v>
      </c>
      <c r="ORY65" s="5" t="s">
        <v>351</v>
      </c>
      <c r="ORZ65" s="5" t="s">
        <v>89</v>
      </c>
      <c r="OSA65" s="6" t="s">
        <v>300</v>
      </c>
      <c r="OSB65" s="6" t="s">
        <v>301</v>
      </c>
      <c r="OSC65" t="s">
        <v>352</v>
      </c>
      <c r="OSD65" t="s">
        <v>303</v>
      </c>
      <c r="OSF65" t="s">
        <v>310</v>
      </c>
      <c r="OSG65" s="5" t="s">
        <v>351</v>
      </c>
      <c r="OSH65" s="5" t="s">
        <v>89</v>
      </c>
      <c r="OSI65" s="6" t="s">
        <v>300</v>
      </c>
      <c r="OSJ65" s="6" t="s">
        <v>301</v>
      </c>
      <c r="OSK65" t="s">
        <v>352</v>
      </c>
      <c r="OSL65" t="s">
        <v>303</v>
      </c>
      <c r="OSN65" t="s">
        <v>310</v>
      </c>
      <c r="OSO65" s="5" t="s">
        <v>351</v>
      </c>
      <c r="OSP65" s="5" t="s">
        <v>89</v>
      </c>
      <c r="OSQ65" s="6" t="s">
        <v>300</v>
      </c>
      <c r="OSR65" s="6" t="s">
        <v>301</v>
      </c>
      <c r="OSS65" t="s">
        <v>352</v>
      </c>
      <c r="OST65" t="s">
        <v>303</v>
      </c>
      <c r="OSV65" t="s">
        <v>310</v>
      </c>
      <c r="OSW65" s="5" t="s">
        <v>351</v>
      </c>
      <c r="OSX65" s="5" t="s">
        <v>89</v>
      </c>
      <c r="OSY65" s="6" t="s">
        <v>300</v>
      </c>
      <c r="OSZ65" s="6" t="s">
        <v>301</v>
      </c>
      <c r="OTA65" t="s">
        <v>352</v>
      </c>
      <c r="OTB65" t="s">
        <v>303</v>
      </c>
      <c r="OTD65" t="s">
        <v>310</v>
      </c>
      <c r="OTE65" s="5" t="s">
        <v>351</v>
      </c>
      <c r="OTF65" s="5" t="s">
        <v>89</v>
      </c>
      <c r="OTG65" s="6" t="s">
        <v>300</v>
      </c>
      <c r="OTH65" s="6" t="s">
        <v>301</v>
      </c>
      <c r="OTI65" t="s">
        <v>352</v>
      </c>
      <c r="OTJ65" t="s">
        <v>303</v>
      </c>
      <c r="OTL65" t="s">
        <v>310</v>
      </c>
      <c r="OTM65" s="5" t="s">
        <v>351</v>
      </c>
      <c r="OTN65" s="5" t="s">
        <v>89</v>
      </c>
      <c r="OTO65" s="6" t="s">
        <v>300</v>
      </c>
      <c r="OTP65" s="6" t="s">
        <v>301</v>
      </c>
      <c r="OTQ65" t="s">
        <v>352</v>
      </c>
      <c r="OTR65" t="s">
        <v>303</v>
      </c>
      <c r="OTT65" t="s">
        <v>310</v>
      </c>
      <c r="OTU65" s="5" t="s">
        <v>351</v>
      </c>
      <c r="OTV65" s="5" t="s">
        <v>89</v>
      </c>
      <c r="OTW65" s="6" t="s">
        <v>300</v>
      </c>
      <c r="OTX65" s="6" t="s">
        <v>301</v>
      </c>
      <c r="OTY65" t="s">
        <v>352</v>
      </c>
      <c r="OTZ65" t="s">
        <v>303</v>
      </c>
      <c r="OUB65" t="s">
        <v>310</v>
      </c>
      <c r="OUC65" s="5" t="s">
        <v>351</v>
      </c>
      <c r="OUD65" s="5" t="s">
        <v>89</v>
      </c>
      <c r="OUE65" s="6" t="s">
        <v>300</v>
      </c>
      <c r="OUF65" s="6" t="s">
        <v>301</v>
      </c>
      <c r="OUG65" t="s">
        <v>352</v>
      </c>
      <c r="OUH65" t="s">
        <v>303</v>
      </c>
      <c r="OUJ65" t="s">
        <v>310</v>
      </c>
      <c r="OUK65" s="5" t="s">
        <v>351</v>
      </c>
      <c r="OUL65" s="5" t="s">
        <v>89</v>
      </c>
      <c r="OUM65" s="6" t="s">
        <v>300</v>
      </c>
      <c r="OUN65" s="6" t="s">
        <v>301</v>
      </c>
      <c r="OUO65" t="s">
        <v>352</v>
      </c>
      <c r="OUP65" t="s">
        <v>303</v>
      </c>
      <c r="OUR65" t="s">
        <v>310</v>
      </c>
      <c r="OUS65" s="5" t="s">
        <v>351</v>
      </c>
      <c r="OUT65" s="5" t="s">
        <v>89</v>
      </c>
      <c r="OUU65" s="6" t="s">
        <v>300</v>
      </c>
      <c r="OUV65" s="6" t="s">
        <v>301</v>
      </c>
      <c r="OUW65" t="s">
        <v>352</v>
      </c>
      <c r="OUX65" t="s">
        <v>303</v>
      </c>
      <c r="OUZ65" t="s">
        <v>310</v>
      </c>
      <c r="OVA65" s="5" t="s">
        <v>351</v>
      </c>
      <c r="OVB65" s="5" t="s">
        <v>89</v>
      </c>
      <c r="OVC65" s="6" t="s">
        <v>300</v>
      </c>
      <c r="OVD65" s="6" t="s">
        <v>301</v>
      </c>
      <c r="OVE65" t="s">
        <v>352</v>
      </c>
      <c r="OVF65" t="s">
        <v>303</v>
      </c>
      <c r="OVH65" t="s">
        <v>310</v>
      </c>
      <c r="OVI65" s="5" t="s">
        <v>351</v>
      </c>
      <c r="OVJ65" s="5" t="s">
        <v>89</v>
      </c>
      <c r="OVK65" s="6" t="s">
        <v>300</v>
      </c>
      <c r="OVL65" s="6" t="s">
        <v>301</v>
      </c>
      <c r="OVM65" t="s">
        <v>352</v>
      </c>
      <c r="OVN65" t="s">
        <v>303</v>
      </c>
      <c r="OVP65" t="s">
        <v>310</v>
      </c>
      <c r="OVQ65" s="5" t="s">
        <v>351</v>
      </c>
      <c r="OVR65" s="5" t="s">
        <v>89</v>
      </c>
      <c r="OVS65" s="6" t="s">
        <v>300</v>
      </c>
      <c r="OVT65" s="6" t="s">
        <v>301</v>
      </c>
      <c r="OVU65" t="s">
        <v>352</v>
      </c>
      <c r="OVV65" t="s">
        <v>303</v>
      </c>
      <c r="OVX65" t="s">
        <v>310</v>
      </c>
      <c r="OVY65" s="5" t="s">
        <v>351</v>
      </c>
      <c r="OVZ65" s="5" t="s">
        <v>89</v>
      </c>
      <c r="OWA65" s="6" t="s">
        <v>300</v>
      </c>
      <c r="OWB65" s="6" t="s">
        <v>301</v>
      </c>
      <c r="OWC65" t="s">
        <v>352</v>
      </c>
      <c r="OWD65" t="s">
        <v>303</v>
      </c>
      <c r="OWF65" t="s">
        <v>310</v>
      </c>
      <c r="OWG65" s="5" t="s">
        <v>351</v>
      </c>
      <c r="OWH65" s="5" t="s">
        <v>89</v>
      </c>
      <c r="OWI65" s="6" t="s">
        <v>300</v>
      </c>
      <c r="OWJ65" s="6" t="s">
        <v>301</v>
      </c>
      <c r="OWK65" t="s">
        <v>352</v>
      </c>
      <c r="OWL65" t="s">
        <v>303</v>
      </c>
      <c r="OWN65" t="s">
        <v>310</v>
      </c>
      <c r="OWO65" s="5" t="s">
        <v>351</v>
      </c>
      <c r="OWP65" s="5" t="s">
        <v>89</v>
      </c>
      <c r="OWQ65" s="6" t="s">
        <v>300</v>
      </c>
      <c r="OWR65" s="6" t="s">
        <v>301</v>
      </c>
      <c r="OWS65" t="s">
        <v>352</v>
      </c>
      <c r="OWT65" t="s">
        <v>303</v>
      </c>
      <c r="OWV65" t="s">
        <v>310</v>
      </c>
      <c r="OWW65" s="5" t="s">
        <v>351</v>
      </c>
      <c r="OWX65" s="5" t="s">
        <v>89</v>
      </c>
      <c r="OWY65" s="6" t="s">
        <v>300</v>
      </c>
      <c r="OWZ65" s="6" t="s">
        <v>301</v>
      </c>
      <c r="OXA65" t="s">
        <v>352</v>
      </c>
      <c r="OXB65" t="s">
        <v>303</v>
      </c>
      <c r="OXD65" t="s">
        <v>310</v>
      </c>
      <c r="OXE65" s="5" t="s">
        <v>351</v>
      </c>
      <c r="OXF65" s="5" t="s">
        <v>89</v>
      </c>
      <c r="OXG65" s="6" t="s">
        <v>300</v>
      </c>
      <c r="OXH65" s="6" t="s">
        <v>301</v>
      </c>
      <c r="OXI65" t="s">
        <v>352</v>
      </c>
      <c r="OXJ65" t="s">
        <v>303</v>
      </c>
      <c r="OXL65" t="s">
        <v>310</v>
      </c>
      <c r="OXM65" s="5" t="s">
        <v>351</v>
      </c>
      <c r="OXN65" s="5" t="s">
        <v>89</v>
      </c>
      <c r="OXO65" s="6" t="s">
        <v>300</v>
      </c>
      <c r="OXP65" s="6" t="s">
        <v>301</v>
      </c>
      <c r="OXQ65" t="s">
        <v>352</v>
      </c>
      <c r="OXR65" t="s">
        <v>303</v>
      </c>
      <c r="OXT65" t="s">
        <v>310</v>
      </c>
      <c r="OXU65" s="5" t="s">
        <v>351</v>
      </c>
      <c r="OXV65" s="5" t="s">
        <v>89</v>
      </c>
      <c r="OXW65" s="6" t="s">
        <v>300</v>
      </c>
      <c r="OXX65" s="6" t="s">
        <v>301</v>
      </c>
      <c r="OXY65" t="s">
        <v>352</v>
      </c>
      <c r="OXZ65" t="s">
        <v>303</v>
      </c>
      <c r="OYB65" t="s">
        <v>310</v>
      </c>
      <c r="OYC65" s="5" t="s">
        <v>351</v>
      </c>
      <c r="OYD65" s="5" t="s">
        <v>89</v>
      </c>
      <c r="OYE65" s="6" t="s">
        <v>300</v>
      </c>
      <c r="OYF65" s="6" t="s">
        <v>301</v>
      </c>
      <c r="OYG65" t="s">
        <v>352</v>
      </c>
      <c r="OYH65" t="s">
        <v>303</v>
      </c>
      <c r="OYJ65" t="s">
        <v>310</v>
      </c>
      <c r="OYK65" s="5" t="s">
        <v>351</v>
      </c>
      <c r="OYL65" s="5" t="s">
        <v>89</v>
      </c>
      <c r="OYM65" s="6" t="s">
        <v>300</v>
      </c>
      <c r="OYN65" s="6" t="s">
        <v>301</v>
      </c>
      <c r="OYO65" t="s">
        <v>352</v>
      </c>
      <c r="OYP65" t="s">
        <v>303</v>
      </c>
      <c r="OYR65" t="s">
        <v>310</v>
      </c>
      <c r="OYS65" s="5" t="s">
        <v>351</v>
      </c>
      <c r="OYT65" s="5" t="s">
        <v>89</v>
      </c>
      <c r="OYU65" s="6" t="s">
        <v>300</v>
      </c>
      <c r="OYV65" s="6" t="s">
        <v>301</v>
      </c>
      <c r="OYW65" t="s">
        <v>352</v>
      </c>
      <c r="OYX65" t="s">
        <v>303</v>
      </c>
      <c r="OYZ65" t="s">
        <v>310</v>
      </c>
      <c r="OZA65" s="5" t="s">
        <v>351</v>
      </c>
      <c r="OZB65" s="5" t="s">
        <v>89</v>
      </c>
      <c r="OZC65" s="6" t="s">
        <v>300</v>
      </c>
      <c r="OZD65" s="6" t="s">
        <v>301</v>
      </c>
      <c r="OZE65" t="s">
        <v>352</v>
      </c>
      <c r="OZF65" t="s">
        <v>303</v>
      </c>
      <c r="OZH65" t="s">
        <v>310</v>
      </c>
      <c r="OZI65" s="5" t="s">
        <v>351</v>
      </c>
      <c r="OZJ65" s="5" t="s">
        <v>89</v>
      </c>
      <c r="OZK65" s="6" t="s">
        <v>300</v>
      </c>
      <c r="OZL65" s="6" t="s">
        <v>301</v>
      </c>
      <c r="OZM65" t="s">
        <v>352</v>
      </c>
      <c r="OZN65" t="s">
        <v>303</v>
      </c>
      <c r="OZP65" t="s">
        <v>310</v>
      </c>
      <c r="OZQ65" s="5" t="s">
        <v>351</v>
      </c>
      <c r="OZR65" s="5" t="s">
        <v>89</v>
      </c>
      <c r="OZS65" s="6" t="s">
        <v>300</v>
      </c>
      <c r="OZT65" s="6" t="s">
        <v>301</v>
      </c>
      <c r="OZU65" t="s">
        <v>352</v>
      </c>
      <c r="OZV65" t="s">
        <v>303</v>
      </c>
      <c r="OZX65" t="s">
        <v>310</v>
      </c>
      <c r="OZY65" s="5" t="s">
        <v>351</v>
      </c>
      <c r="OZZ65" s="5" t="s">
        <v>89</v>
      </c>
      <c r="PAA65" s="6" t="s">
        <v>300</v>
      </c>
      <c r="PAB65" s="6" t="s">
        <v>301</v>
      </c>
      <c r="PAC65" t="s">
        <v>352</v>
      </c>
      <c r="PAD65" t="s">
        <v>303</v>
      </c>
      <c r="PAF65" t="s">
        <v>310</v>
      </c>
      <c r="PAG65" s="5" t="s">
        <v>351</v>
      </c>
      <c r="PAH65" s="5" t="s">
        <v>89</v>
      </c>
      <c r="PAI65" s="6" t="s">
        <v>300</v>
      </c>
      <c r="PAJ65" s="6" t="s">
        <v>301</v>
      </c>
      <c r="PAK65" t="s">
        <v>352</v>
      </c>
      <c r="PAL65" t="s">
        <v>303</v>
      </c>
      <c r="PAN65" t="s">
        <v>310</v>
      </c>
      <c r="PAO65" s="5" t="s">
        <v>351</v>
      </c>
      <c r="PAP65" s="5" t="s">
        <v>89</v>
      </c>
      <c r="PAQ65" s="6" t="s">
        <v>300</v>
      </c>
      <c r="PAR65" s="6" t="s">
        <v>301</v>
      </c>
      <c r="PAS65" t="s">
        <v>352</v>
      </c>
      <c r="PAT65" t="s">
        <v>303</v>
      </c>
      <c r="PAV65" t="s">
        <v>310</v>
      </c>
      <c r="PAW65" s="5" t="s">
        <v>351</v>
      </c>
      <c r="PAX65" s="5" t="s">
        <v>89</v>
      </c>
      <c r="PAY65" s="6" t="s">
        <v>300</v>
      </c>
      <c r="PAZ65" s="6" t="s">
        <v>301</v>
      </c>
      <c r="PBA65" t="s">
        <v>352</v>
      </c>
      <c r="PBB65" t="s">
        <v>303</v>
      </c>
      <c r="PBD65" t="s">
        <v>310</v>
      </c>
      <c r="PBE65" s="5" t="s">
        <v>351</v>
      </c>
      <c r="PBF65" s="5" t="s">
        <v>89</v>
      </c>
      <c r="PBG65" s="6" t="s">
        <v>300</v>
      </c>
      <c r="PBH65" s="6" t="s">
        <v>301</v>
      </c>
      <c r="PBI65" t="s">
        <v>352</v>
      </c>
      <c r="PBJ65" t="s">
        <v>303</v>
      </c>
      <c r="PBL65" t="s">
        <v>310</v>
      </c>
      <c r="PBM65" s="5" t="s">
        <v>351</v>
      </c>
      <c r="PBN65" s="5" t="s">
        <v>89</v>
      </c>
      <c r="PBO65" s="6" t="s">
        <v>300</v>
      </c>
      <c r="PBP65" s="6" t="s">
        <v>301</v>
      </c>
      <c r="PBQ65" t="s">
        <v>352</v>
      </c>
      <c r="PBR65" t="s">
        <v>303</v>
      </c>
      <c r="PBT65" t="s">
        <v>310</v>
      </c>
      <c r="PBU65" s="5" t="s">
        <v>351</v>
      </c>
      <c r="PBV65" s="5" t="s">
        <v>89</v>
      </c>
      <c r="PBW65" s="6" t="s">
        <v>300</v>
      </c>
      <c r="PBX65" s="6" t="s">
        <v>301</v>
      </c>
      <c r="PBY65" t="s">
        <v>352</v>
      </c>
      <c r="PBZ65" t="s">
        <v>303</v>
      </c>
      <c r="PCB65" t="s">
        <v>310</v>
      </c>
      <c r="PCC65" s="5" t="s">
        <v>351</v>
      </c>
      <c r="PCD65" s="5" t="s">
        <v>89</v>
      </c>
      <c r="PCE65" s="6" t="s">
        <v>300</v>
      </c>
      <c r="PCF65" s="6" t="s">
        <v>301</v>
      </c>
      <c r="PCG65" t="s">
        <v>352</v>
      </c>
      <c r="PCH65" t="s">
        <v>303</v>
      </c>
      <c r="PCJ65" t="s">
        <v>310</v>
      </c>
      <c r="PCK65" s="5" t="s">
        <v>351</v>
      </c>
      <c r="PCL65" s="5" t="s">
        <v>89</v>
      </c>
      <c r="PCM65" s="6" t="s">
        <v>300</v>
      </c>
      <c r="PCN65" s="6" t="s">
        <v>301</v>
      </c>
      <c r="PCO65" t="s">
        <v>352</v>
      </c>
      <c r="PCP65" t="s">
        <v>303</v>
      </c>
      <c r="PCR65" t="s">
        <v>310</v>
      </c>
      <c r="PCS65" s="5" t="s">
        <v>351</v>
      </c>
      <c r="PCT65" s="5" t="s">
        <v>89</v>
      </c>
      <c r="PCU65" s="6" t="s">
        <v>300</v>
      </c>
      <c r="PCV65" s="6" t="s">
        <v>301</v>
      </c>
      <c r="PCW65" t="s">
        <v>352</v>
      </c>
      <c r="PCX65" t="s">
        <v>303</v>
      </c>
      <c r="PCZ65" t="s">
        <v>310</v>
      </c>
      <c r="PDA65" s="5" t="s">
        <v>351</v>
      </c>
      <c r="PDB65" s="5" t="s">
        <v>89</v>
      </c>
      <c r="PDC65" s="6" t="s">
        <v>300</v>
      </c>
      <c r="PDD65" s="6" t="s">
        <v>301</v>
      </c>
      <c r="PDE65" t="s">
        <v>352</v>
      </c>
      <c r="PDF65" t="s">
        <v>303</v>
      </c>
      <c r="PDH65" t="s">
        <v>310</v>
      </c>
      <c r="PDI65" s="5" t="s">
        <v>351</v>
      </c>
      <c r="PDJ65" s="5" t="s">
        <v>89</v>
      </c>
      <c r="PDK65" s="6" t="s">
        <v>300</v>
      </c>
      <c r="PDL65" s="6" t="s">
        <v>301</v>
      </c>
      <c r="PDM65" t="s">
        <v>352</v>
      </c>
      <c r="PDN65" t="s">
        <v>303</v>
      </c>
      <c r="PDP65" t="s">
        <v>310</v>
      </c>
      <c r="PDQ65" s="5" t="s">
        <v>351</v>
      </c>
      <c r="PDR65" s="5" t="s">
        <v>89</v>
      </c>
      <c r="PDS65" s="6" t="s">
        <v>300</v>
      </c>
      <c r="PDT65" s="6" t="s">
        <v>301</v>
      </c>
      <c r="PDU65" t="s">
        <v>352</v>
      </c>
      <c r="PDV65" t="s">
        <v>303</v>
      </c>
      <c r="PDX65" t="s">
        <v>310</v>
      </c>
      <c r="PDY65" s="5" t="s">
        <v>351</v>
      </c>
      <c r="PDZ65" s="5" t="s">
        <v>89</v>
      </c>
      <c r="PEA65" s="6" t="s">
        <v>300</v>
      </c>
      <c r="PEB65" s="6" t="s">
        <v>301</v>
      </c>
      <c r="PEC65" t="s">
        <v>352</v>
      </c>
      <c r="PED65" t="s">
        <v>303</v>
      </c>
      <c r="PEF65" t="s">
        <v>310</v>
      </c>
      <c r="PEG65" s="5" t="s">
        <v>351</v>
      </c>
      <c r="PEH65" s="5" t="s">
        <v>89</v>
      </c>
      <c r="PEI65" s="6" t="s">
        <v>300</v>
      </c>
      <c r="PEJ65" s="6" t="s">
        <v>301</v>
      </c>
      <c r="PEK65" t="s">
        <v>352</v>
      </c>
      <c r="PEL65" t="s">
        <v>303</v>
      </c>
      <c r="PEN65" t="s">
        <v>310</v>
      </c>
      <c r="PEO65" s="5" t="s">
        <v>351</v>
      </c>
      <c r="PEP65" s="5" t="s">
        <v>89</v>
      </c>
      <c r="PEQ65" s="6" t="s">
        <v>300</v>
      </c>
      <c r="PER65" s="6" t="s">
        <v>301</v>
      </c>
      <c r="PES65" t="s">
        <v>352</v>
      </c>
      <c r="PET65" t="s">
        <v>303</v>
      </c>
      <c r="PEV65" t="s">
        <v>310</v>
      </c>
      <c r="PEW65" s="5" t="s">
        <v>351</v>
      </c>
      <c r="PEX65" s="5" t="s">
        <v>89</v>
      </c>
      <c r="PEY65" s="6" t="s">
        <v>300</v>
      </c>
      <c r="PEZ65" s="6" t="s">
        <v>301</v>
      </c>
      <c r="PFA65" t="s">
        <v>352</v>
      </c>
      <c r="PFB65" t="s">
        <v>303</v>
      </c>
      <c r="PFD65" t="s">
        <v>310</v>
      </c>
      <c r="PFE65" s="5" t="s">
        <v>351</v>
      </c>
      <c r="PFF65" s="5" t="s">
        <v>89</v>
      </c>
      <c r="PFG65" s="6" t="s">
        <v>300</v>
      </c>
      <c r="PFH65" s="6" t="s">
        <v>301</v>
      </c>
      <c r="PFI65" t="s">
        <v>352</v>
      </c>
      <c r="PFJ65" t="s">
        <v>303</v>
      </c>
      <c r="PFL65" t="s">
        <v>310</v>
      </c>
      <c r="PFM65" s="5" t="s">
        <v>351</v>
      </c>
      <c r="PFN65" s="5" t="s">
        <v>89</v>
      </c>
      <c r="PFO65" s="6" t="s">
        <v>300</v>
      </c>
      <c r="PFP65" s="6" t="s">
        <v>301</v>
      </c>
      <c r="PFQ65" t="s">
        <v>352</v>
      </c>
      <c r="PFR65" t="s">
        <v>303</v>
      </c>
      <c r="PFT65" t="s">
        <v>310</v>
      </c>
      <c r="PFU65" s="5" t="s">
        <v>351</v>
      </c>
      <c r="PFV65" s="5" t="s">
        <v>89</v>
      </c>
      <c r="PFW65" s="6" t="s">
        <v>300</v>
      </c>
      <c r="PFX65" s="6" t="s">
        <v>301</v>
      </c>
      <c r="PFY65" t="s">
        <v>352</v>
      </c>
      <c r="PFZ65" t="s">
        <v>303</v>
      </c>
      <c r="PGB65" t="s">
        <v>310</v>
      </c>
      <c r="PGC65" s="5" t="s">
        <v>351</v>
      </c>
      <c r="PGD65" s="5" t="s">
        <v>89</v>
      </c>
      <c r="PGE65" s="6" t="s">
        <v>300</v>
      </c>
      <c r="PGF65" s="6" t="s">
        <v>301</v>
      </c>
      <c r="PGG65" t="s">
        <v>352</v>
      </c>
      <c r="PGH65" t="s">
        <v>303</v>
      </c>
      <c r="PGJ65" t="s">
        <v>310</v>
      </c>
      <c r="PGK65" s="5" t="s">
        <v>351</v>
      </c>
      <c r="PGL65" s="5" t="s">
        <v>89</v>
      </c>
      <c r="PGM65" s="6" t="s">
        <v>300</v>
      </c>
      <c r="PGN65" s="6" t="s">
        <v>301</v>
      </c>
      <c r="PGO65" t="s">
        <v>352</v>
      </c>
      <c r="PGP65" t="s">
        <v>303</v>
      </c>
      <c r="PGR65" t="s">
        <v>310</v>
      </c>
      <c r="PGS65" s="5" t="s">
        <v>351</v>
      </c>
      <c r="PGT65" s="5" t="s">
        <v>89</v>
      </c>
      <c r="PGU65" s="6" t="s">
        <v>300</v>
      </c>
      <c r="PGV65" s="6" t="s">
        <v>301</v>
      </c>
      <c r="PGW65" t="s">
        <v>352</v>
      </c>
      <c r="PGX65" t="s">
        <v>303</v>
      </c>
      <c r="PGZ65" t="s">
        <v>310</v>
      </c>
      <c r="PHA65" s="5" t="s">
        <v>351</v>
      </c>
      <c r="PHB65" s="5" t="s">
        <v>89</v>
      </c>
      <c r="PHC65" s="6" t="s">
        <v>300</v>
      </c>
      <c r="PHD65" s="6" t="s">
        <v>301</v>
      </c>
      <c r="PHE65" t="s">
        <v>352</v>
      </c>
      <c r="PHF65" t="s">
        <v>303</v>
      </c>
      <c r="PHH65" t="s">
        <v>310</v>
      </c>
      <c r="PHI65" s="5" t="s">
        <v>351</v>
      </c>
      <c r="PHJ65" s="5" t="s">
        <v>89</v>
      </c>
      <c r="PHK65" s="6" t="s">
        <v>300</v>
      </c>
      <c r="PHL65" s="6" t="s">
        <v>301</v>
      </c>
      <c r="PHM65" t="s">
        <v>352</v>
      </c>
      <c r="PHN65" t="s">
        <v>303</v>
      </c>
      <c r="PHP65" t="s">
        <v>310</v>
      </c>
      <c r="PHQ65" s="5" t="s">
        <v>351</v>
      </c>
      <c r="PHR65" s="5" t="s">
        <v>89</v>
      </c>
      <c r="PHS65" s="6" t="s">
        <v>300</v>
      </c>
      <c r="PHT65" s="6" t="s">
        <v>301</v>
      </c>
      <c r="PHU65" t="s">
        <v>352</v>
      </c>
      <c r="PHV65" t="s">
        <v>303</v>
      </c>
      <c r="PHX65" t="s">
        <v>310</v>
      </c>
      <c r="PHY65" s="5" t="s">
        <v>351</v>
      </c>
      <c r="PHZ65" s="5" t="s">
        <v>89</v>
      </c>
      <c r="PIA65" s="6" t="s">
        <v>300</v>
      </c>
      <c r="PIB65" s="6" t="s">
        <v>301</v>
      </c>
      <c r="PIC65" t="s">
        <v>352</v>
      </c>
      <c r="PID65" t="s">
        <v>303</v>
      </c>
      <c r="PIF65" t="s">
        <v>310</v>
      </c>
      <c r="PIG65" s="5" t="s">
        <v>351</v>
      </c>
      <c r="PIH65" s="5" t="s">
        <v>89</v>
      </c>
      <c r="PII65" s="6" t="s">
        <v>300</v>
      </c>
      <c r="PIJ65" s="6" t="s">
        <v>301</v>
      </c>
      <c r="PIK65" t="s">
        <v>352</v>
      </c>
      <c r="PIL65" t="s">
        <v>303</v>
      </c>
      <c r="PIN65" t="s">
        <v>310</v>
      </c>
      <c r="PIO65" s="5" t="s">
        <v>351</v>
      </c>
      <c r="PIP65" s="5" t="s">
        <v>89</v>
      </c>
      <c r="PIQ65" s="6" t="s">
        <v>300</v>
      </c>
      <c r="PIR65" s="6" t="s">
        <v>301</v>
      </c>
      <c r="PIS65" t="s">
        <v>352</v>
      </c>
      <c r="PIT65" t="s">
        <v>303</v>
      </c>
      <c r="PIV65" t="s">
        <v>310</v>
      </c>
      <c r="PIW65" s="5" t="s">
        <v>351</v>
      </c>
      <c r="PIX65" s="5" t="s">
        <v>89</v>
      </c>
      <c r="PIY65" s="6" t="s">
        <v>300</v>
      </c>
      <c r="PIZ65" s="6" t="s">
        <v>301</v>
      </c>
      <c r="PJA65" t="s">
        <v>352</v>
      </c>
      <c r="PJB65" t="s">
        <v>303</v>
      </c>
      <c r="PJD65" t="s">
        <v>310</v>
      </c>
      <c r="PJE65" s="5" t="s">
        <v>351</v>
      </c>
      <c r="PJF65" s="5" t="s">
        <v>89</v>
      </c>
      <c r="PJG65" s="6" t="s">
        <v>300</v>
      </c>
      <c r="PJH65" s="6" t="s">
        <v>301</v>
      </c>
      <c r="PJI65" t="s">
        <v>352</v>
      </c>
      <c r="PJJ65" t="s">
        <v>303</v>
      </c>
      <c r="PJL65" t="s">
        <v>310</v>
      </c>
      <c r="PJM65" s="5" t="s">
        <v>351</v>
      </c>
      <c r="PJN65" s="5" t="s">
        <v>89</v>
      </c>
      <c r="PJO65" s="6" t="s">
        <v>300</v>
      </c>
      <c r="PJP65" s="6" t="s">
        <v>301</v>
      </c>
      <c r="PJQ65" t="s">
        <v>352</v>
      </c>
      <c r="PJR65" t="s">
        <v>303</v>
      </c>
      <c r="PJT65" t="s">
        <v>310</v>
      </c>
      <c r="PJU65" s="5" t="s">
        <v>351</v>
      </c>
      <c r="PJV65" s="5" t="s">
        <v>89</v>
      </c>
      <c r="PJW65" s="6" t="s">
        <v>300</v>
      </c>
      <c r="PJX65" s="6" t="s">
        <v>301</v>
      </c>
      <c r="PJY65" t="s">
        <v>352</v>
      </c>
      <c r="PJZ65" t="s">
        <v>303</v>
      </c>
      <c r="PKB65" t="s">
        <v>310</v>
      </c>
      <c r="PKC65" s="5" t="s">
        <v>351</v>
      </c>
      <c r="PKD65" s="5" t="s">
        <v>89</v>
      </c>
      <c r="PKE65" s="6" t="s">
        <v>300</v>
      </c>
      <c r="PKF65" s="6" t="s">
        <v>301</v>
      </c>
      <c r="PKG65" t="s">
        <v>352</v>
      </c>
      <c r="PKH65" t="s">
        <v>303</v>
      </c>
      <c r="PKJ65" t="s">
        <v>310</v>
      </c>
      <c r="PKK65" s="5" t="s">
        <v>351</v>
      </c>
      <c r="PKL65" s="5" t="s">
        <v>89</v>
      </c>
      <c r="PKM65" s="6" t="s">
        <v>300</v>
      </c>
      <c r="PKN65" s="6" t="s">
        <v>301</v>
      </c>
      <c r="PKO65" t="s">
        <v>352</v>
      </c>
      <c r="PKP65" t="s">
        <v>303</v>
      </c>
      <c r="PKR65" t="s">
        <v>310</v>
      </c>
      <c r="PKS65" s="5" t="s">
        <v>351</v>
      </c>
      <c r="PKT65" s="5" t="s">
        <v>89</v>
      </c>
      <c r="PKU65" s="6" t="s">
        <v>300</v>
      </c>
      <c r="PKV65" s="6" t="s">
        <v>301</v>
      </c>
      <c r="PKW65" t="s">
        <v>352</v>
      </c>
      <c r="PKX65" t="s">
        <v>303</v>
      </c>
      <c r="PKZ65" t="s">
        <v>310</v>
      </c>
      <c r="PLA65" s="5" t="s">
        <v>351</v>
      </c>
      <c r="PLB65" s="5" t="s">
        <v>89</v>
      </c>
      <c r="PLC65" s="6" t="s">
        <v>300</v>
      </c>
      <c r="PLD65" s="6" t="s">
        <v>301</v>
      </c>
      <c r="PLE65" t="s">
        <v>352</v>
      </c>
      <c r="PLF65" t="s">
        <v>303</v>
      </c>
      <c r="PLH65" t="s">
        <v>310</v>
      </c>
      <c r="PLI65" s="5" t="s">
        <v>351</v>
      </c>
      <c r="PLJ65" s="5" t="s">
        <v>89</v>
      </c>
      <c r="PLK65" s="6" t="s">
        <v>300</v>
      </c>
      <c r="PLL65" s="6" t="s">
        <v>301</v>
      </c>
      <c r="PLM65" t="s">
        <v>352</v>
      </c>
      <c r="PLN65" t="s">
        <v>303</v>
      </c>
      <c r="PLP65" t="s">
        <v>310</v>
      </c>
      <c r="PLQ65" s="5" t="s">
        <v>351</v>
      </c>
      <c r="PLR65" s="5" t="s">
        <v>89</v>
      </c>
      <c r="PLS65" s="6" t="s">
        <v>300</v>
      </c>
      <c r="PLT65" s="6" t="s">
        <v>301</v>
      </c>
      <c r="PLU65" t="s">
        <v>352</v>
      </c>
      <c r="PLV65" t="s">
        <v>303</v>
      </c>
      <c r="PLX65" t="s">
        <v>310</v>
      </c>
      <c r="PLY65" s="5" t="s">
        <v>351</v>
      </c>
      <c r="PLZ65" s="5" t="s">
        <v>89</v>
      </c>
      <c r="PMA65" s="6" t="s">
        <v>300</v>
      </c>
      <c r="PMB65" s="6" t="s">
        <v>301</v>
      </c>
      <c r="PMC65" t="s">
        <v>352</v>
      </c>
      <c r="PMD65" t="s">
        <v>303</v>
      </c>
      <c r="PMF65" t="s">
        <v>310</v>
      </c>
      <c r="PMG65" s="5" t="s">
        <v>351</v>
      </c>
      <c r="PMH65" s="5" t="s">
        <v>89</v>
      </c>
      <c r="PMI65" s="6" t="s">
        <v>300</v>
      </c>
      <c r="PMJ65" s="6" t="s">
        <v>301</v>
      </c>
      <c r="PMK65" t="s">
        <v>352</v>
      </c>
      <c r="PML65" t="s">
        <v>303</v>
      </c>
      <c r="PMN65" t="s">
        <v>310</v>
      </c>
      <c r="PMO65" s="5" t="s">
        <v>351</v>
      </c>
      <c r="PMP65" s="5" t="s">
        <v>89</v>
      </c>
      <c r="PMQ65" s="6" t="s">
        <v>300</v>
      </c>
      <c r="PMR65" s="6" t="s">
        <v>301</v>
      </c>
      <c r="PMS65" t="s">
        <v>352</v>
      </c>
      <c r="PMT65" t="s">
        <v>303</v>
      </c>
      <c r="PMV65" t="s">
        <v>310</v>
      </c>
      <c r="PMW65" s="5" t="s">
        <v>351</v>
      </c>
      <c r="PMX65" s="5" t="s">
        <v>89</v>
      </c>
      <c r="PMY65" s="6" t="s">
        <v>300</v>
      </c>
      <c r="PMZ65" s="6" t="s">
        <v>301</v>
      </c>
      <c r="PNA65" t="s">
        <v>352</v>
      </c>
      <c r="PNB65" t="s">
        <v>303</v>
      </c>
      <c r="PND65" t="s">
        <v>310</v>
      </c>
      <c r="PNE65" s="5" t="s">
        <v>351</v>
      </c>
      <c r="PNF65" s="5" t="s">
        <v>89</v>
      </c>
      <c r="PNG65" s="6" t="s">
        <v>300</v>
      </c>
      <c r="PNH65" s="6" t="s">
        <v>301</v>
      </c>
      <c r="PNI65" t="s">
        <v>352</v>
      </c>
      <c r="PNJ65" t="s">
        <v>303</v>
      </c>
      <c r="PNL65" t="s">
        <v>310</v>
      </c>
      <c r="PNM65" s="5" t="s">
        <v>351</v>
      </c>
      <c r="PNN65" s="5" t="s">
        <v>89</v>
      </c>
      <c r="PNO65" s="6" t="s">
        <v>300</v>
      </c>
      <c r="PNP65" s="6" t="s">
        <v>301</v>
      </c>
      <c r="PNQ65" t="s">
        <v>352</v>
      </c>
      <c r="PNR65" t="s">
        <v>303</v>
      </c>
      <c r="PNT65" t="s">
        <v>310</v>
      </c>
      <c r="PNU65" s="5" t="s">
        <v>351</v>
      </c>
      <c r="PNV65" s="5" t="s">
        <v>89</v>
      </c>
      <c r="PNW65" s="6" t="s">
        <v>300</v>
      </c>
      <c r="PNX65" s="6" t="s">
        <v>301</v>
      </c>
      <c r="PNY65" t="s">
        <v>352</v>
      </c>
      <c r="PNZ65" t="s">
        <v>303</v>
      </c>
      <c r="POB65" t="s">
        <v>310</v>
      </c>
      <c r="POC65" s="5" t="s">
        <v>351</v>
      </c>
      <c r="POD65" s="5" t="s">
        <v>89</v>
      </c>
      <c r="POE65" s="6" t="s">
        <v>300</v>
      </c>
      <c r="POF65" s="6" t="s">
        <v>301</v>
      </c>
      <c r="POG65" t="s">
        <v>352</v>
      </c>
      <c r="POH65" t="s">
        <v>303</v>
      </c>
      <c r="POJ65" t="s">
        <v>310</v>
      </c>
      <c r="POK65" s="5" t="s">
        <v>351</v>
      </c>
      <c r="POL65" s="5" t="s">
        <v>89</v>
      </c>
      <c r="POM65" s="6" t="s">
        <v>300</v>
      </c>
      <c r="PON65" s="6" t="s">
        <v>301</v>
      </c>
      <c r="POO65" t="s">
        <v>352</v>
      </c>
      <c r="POP65" t="s">
        <v>303</v>
      </c>
      <c r="POR65" t="s">
        <v>310</v>
      </c>
      <c r="POS65" s="5" t="s">
        <v>351</v>
      </c>
      <c r="POT65" s="5" t="s">
        <v>89</v>
      </c>
      <c r="POU65" s="6" t="s">
        <v>300</v>
      </c>
      <c r="POV65" s="6" t="s">
        <v>301</v>
      </c>
      <c r="POW65" t="s">
        <v>352</v>
      </c>
      <c r="POX65" t="s">
        <v>303</v>
      </c>
      <c r="POZ65" t="s">
        <v>310</v>
      </c>
      <c r="PPA65" s="5" t="s">
        <v>351</v>
      </c>
      <c r="PPB65" s="5" t="s">
        <v>89</v>
      </c>
      <c r="PPC65" s="6" t="s">
        <v>300</v>
      </c>
      <c r="PPD65" s="6" t="s">
        <v>301</v>
      </c>
      <c r="PPE65" t="s">
        <v>352</v>
      </c>
      <c r="PPF65" t="s">
        <v>303</v>
      </c>
      <c r="PPH65" t="s">
        <v>310</v>
      </c>
      <c r="PPI65" s="5" t="s">
        <v>351</v>
      </c>
      <c r="PPJ65" s="5" t="s">
        <v>89</v>
      </c>
      <c r="PPK65" s="6" t="s">
        <v>300</v>
      </c>
      <c r="PPL65" s="6" t="s">
        <v>301</v>
      </c>
      <c r="PPM65" t="s">
        <v>352</v>
      </c>
      <c r="PPN65" t="s">
        <v>303</v>
      </c>
      <c r="PPP65" t="s">
        <v>310</v>
      </c>
      <c r="PPQ65" s="5" t="s">
        <v>351</v>
      </c>
      <c r="PPR65" s="5" t="s">
        <v>89</v>
      </c>
      <c r="PPS65" s="6" t="s">
        <v>300</v>
      </c>
      <c r="PPT65" s="6" t="s">
        <v>301</v>
      </c>
      <c r="PPU65" t="s">
        <v>352</v>
      </c>
      <c r="PPV65" t="s">
        <v>303</v>
      </c>
      <c r="PPX65" t="s">
        <v>310</v>
      </c>
      <c r="PPY65" s="5" t="s">
        <v>351</v>
      </c>
      <c r="PPZ65" s="5" t="s">
        <v>89</v>
      </c>
      <c r="PQA65" s="6" t="s">
        <v>300</v>
      </c>
      <c r="PQB65" s="6" t="s">
        <v>301</v>
      </c>
      <c r="PQC65" t="s">
        <v>352</v>
      </c>
      <c r="PQD65" t="s">
        <v>303</v>
      </c>
      <c r="PQF65" t="s">
        <v>310</v>
      </c>
      <c r="PQG65" s="5" t="s">
        <v>351</v>
      </c>
      <c r="PQH65" s="5" t="s">
        <v>89</v>
      </c>
      <c r="PQI65" s="6" t="s">
        <v>300</v>
      </c>
      <c r="PQJ65" s="6" t="s">
        <v>301</v>
      </c>
      <c r="PQK65" t="s">
        <v>352</v>
      </c>
      <c r="PQL65" t="s">
        <v>303</v>
      </c>
      <c r="PQN65" t="s">
        <v>310</v>
      </c>
      <c r="PQO65" s="5" t="s">
        <v>351</v>
      </c>
      <c r="PQP65" s="5" t="s">
        <v>89</v>
      </c>
      <c r="PQQ65" s="6" t="s">
        <v>300</v>
      </c>
      <c r="PQR65" s="6" t="s">
        <v>301</v>
      </c>
      <c r="PQS65" t="s">
        <v>352</v>
      </c>
      <c r="PQT65" t="s">
        <v>303</v>
      </c>
      <c r="PQV65" t="s">
        <v>310</v>
      </c>
      <c r="PQW65" s="5" t="s">
        <v>351</v>
      </c>
      <c r="PQX65" s="5" t="s">
        <v>89</v>
      </c>
      <c r="PQY65" s="6" t="s">
        <v>300</v>
      </c>
      <c r="PQZ65" s="6" t="s">
        <v>301</v>
      </c>
      <c r="PRA65" t="s">
        <v>352</v>
      </c>
      <c r="PRB65" t="s">
        <v>303</v>
      </c>
      <c r="PRD65" t="s">
        <v>310</v>
      </c>
      <c r="PRE65" s="5" t="s">
        <v>351</v>
      </c>
      <c r="PRF65" s="5" t="s">
        <v>89</v>
      </c>
      <c r="PRG65" s="6" t="s">
        <v>300</v>
      </c>
      <c r="PRH65" s="6" t="s">
        <v>301</v>
      </c>
      <c r="PRI65" t="s">
        <v>352</v>
      </c>
      <c r="PRJ65" t="s">
        <v>303</v>
      </c>
      <c r="PRL65" t="s">
        <v>310</v>
      </c>
      <c r="PRM65" s="5" t="s">
        <v>351</v>
      </c>
      <c r="PRN65" s="5" t="s">
        <v>89</v>
      </c>
      <c r="PRO65" s="6" t="s">
        <v>300</v>
      </c>
      <c r="PRP65" s="6" t="s">
        <v>301</v>
      </c>
      <c r="PRQ65" t="s">
        <v>352</v>
      </c>
      <c r="PRR65" t="s">
        <v>303</v>
      </c>
      <c r="PRT65" t="s">
        <v>310</v>
      </c>
      <c r="PRU65" s="5" t="s">
        <v>351</v>
      </c>
      <c r="PRV65" s="5" t="s">
        <v>89</v>
      </c>
      <c r="PRW65" s="6" t="s">
        <v>300</v>
      </c>
      <c r="PRX65" s="6" t="s">
        <v>301</v>
      </c>
      <c r="PRY65" t="s">
        <v>352</v>
      </c>
      <c r="PRZ65" t="s">
        <v>303</v>
      </c>
      <c r="PSB65" t="s">
        <v>310</v>
      </c>
      <c r="PSC65" s="5" t="s">
        <v>351</v>
      </c>
      <c r="PSD65" s="5" t="s">
        <v>89</v>
      </c>
      <c r="PSE65" s="6" t="s">
        <v>300</v>
      </c>
      <c r="PSF65" s="6" t="s">
        <v>301</v>
      </c>
      <c r="PSG65" t="s">
        <v>352</v>
      </c>
      <c r="PSH65" t="s">
        <v>303</v>
      </c>
      <c r="PSJ65" t="s">
        <v>310</v>
      </c>
      <c r="PSK65" s="5" t="s">
        <v>351</v>
      </c>
      <c r="PSL65" s="5" t="s">
        <v>89</v>
      </c>
      <c r="PSM65" s="6" t="s">
        <v>300</v>
      </c>
      <c r="PSN65" s="6" t="s">
        <v>301</v>
      </c>
      <c r="PSO65" t="s">
        <v>352</v>
      </c>
      <c r="PSP65" t="s">
        <v>303</v>
      </c>
      <c r="PSR65" t="s">
        <v>310</v>
      </c>
      <c r="PSS65" s="5" t="s">
        <v>351</v>
      </c>
      <c r="PST65" s="5" t="s">
        <v>89</v>
      </c>
      <c r="PSU65" s="6" t="s">
        <v>300</v>
      </c>
      <c r="PSV65" s="6" t="s">
        <v>301</v>
      </c>
      <c r="PSW65" t="s">
        <v>352</v>
      </c>
      <c r="PSX65" t="s">
        <v>303</v>
      </c>
      <c r="PSZ65" t="s">
        <v>310</v>
      </c>
      <c r="PTA65" s="5" t="s">
        <v>351</v>
      </c>
      <c r="PTB65" s="5" t="s">
        <v>89</v>
      </c>
      <c r="PTC65" s="6" t="s">
        <v>300</v>
      </c>
      <c r="PTD65" s="6" t="s">
        <v>301</v>
      </c>
      <c r="PTE65" t="s">
        <v>352</v>
      </c>
      <c r="PTF65" t="s">
        <v>303</v>
      </c>
      <c r="PTH65" t="s">
        <v>310</v>
      </c>
      <c r="PTI65" s="5" t="s">
        <v>351</v>
      </c>
      <c r="PTJ65" s="5" t="s">
        <v>89</v>
      </c>
      <c r="PTK65" s="6" t="s">
        <v>300</v>
      </c>
      <c r="PTL65" s="6" t="s">
        <v>301</v>
      </c>
      <c r="PTM65" t="s">
        <v>352</v>
      </c>
      <c r="PTN65" t="s">
        <v>303</v>
      </c>
      <c r="PTP65" t="s">
        <v>310</v>
      </c>
      <c r="PTQ65" s="5" t="s">
        <v>351</v>
      </c>
      <c r="PTR65" s="5" t="s">
        <v>89</v>
      </c>
      <c r="PTS65" s="6" t="s">
        <v>300</v>
      </c>
      <c r="PTT65" s="6" t="s">
        <v>301</v>
      </c>
      <c r="PTU65" t="s">
        <v>352</v>
      </c>
      <c r="PTV65" t="s">
        <v>303</v>
      </c>
      <c r="PTX65" t="s">
        <v>310</v>
      </c>
      <c r="PTY65" s="5" t="s">
        <v>351</v>
      </c>
      <c r="PTZ65" s="5" t="s">
        <v>89</v>
      </c>
      <c r="PUA65" s="6" t="s">
        <v>300</v>
      </c>
      <c r="PUB65" s="6" t="s">
        <v>301</v>
      </c>
      <c r="PUC65" t="s">
        <v>352</v>
      </c>
      <c r="PUD65" t="s">
        <v>303</v>
      </c>
      <c r="PUF65" t="s">
        <v>310</v>
      </c>
      <c r="PUG65" s="5" t="s">
        <v>351</v>
      </c>
      <c r="PUH65" s="5" t="s">
        <v>89</v>
      </c>
      <c r="PUI65" s="6" t="s">
        <v>300</v>
      </c>
      <c r="PUJ65" s="6" t="s">
        <v>301</v>
      </c>
      <c r="PUK65" t="s">
        <v>352</v>
      </c>
      <c r="PUL65" t="s">
        <v>303</v>
      </c>
      <c r="PUN65" t="s">
        <v>310</v>
      </c>
      <c r="PUO65" s="5" t="s">
        <v>351</v>
      </c>
      <c r="PUP65" s="5" t="s">
        <v>89</v>
      </c>
      <c r="PUQ65" s="6" t="s">
        <v>300</v>
      </c>
      <c r="PUR65" s="6" t="s">
        <v>301</v>
      </c>
      <c r="PUS65" t="s">
        <v>352</v>
      </c>
      <c r="PUT65" t="s">
        <v>303</v>
      </c>
      <c r="PUV65" t="s">
        <v>310</v>
      </c>
      <c r="PUW65" s="5" t="s">
        <v>351</v>
      </c>
      <c r="PUX65" s="5" t="s">
        <v>89</v>
      </c>
      <c r="PUY65" s="6" t="s">
        <v>300</v>
      </c>
      <c r="PUZ65" s="6" t="s">
        <v>301</v>
      </c>
      <c r="PVA65" t="s">
        <v>352</v>
      </c>
      <c r="PVB65" t="s">
        <v>303</v>
      </c>
      <c r="PVD65" t="s">
        <v>310</v>
      </c>
      <c r="PVE65" s="5" t="s">
        <v>351</v>
      </c>
      <c r="PVF65" s="5" t="s">
        <v>89</v>
      </c>
      <c r="PVG65" s="6" t="s">
        <v>300</v>
      </c>
      <c r="PVH65" s="6" t="s">
        <v>301</v>
      </c>
      <c r="PVI65" t="s">
        <v>352</v>
      </c>
      <c r="PVJ65" t="s">
        <v>303</v>
      </c>
      <c r="PVL65" t="s">
        <v>310</v>
      </c>
      <c r="PVM65" s="5" t="s">
        <v>351</v>
      </c>
      <c r="PVN65" s="5" t="s">
        <v>89</v>
      </c>
      <c r="PVO65" s="6" t="s">
        <v>300</v>
      </c>
      <c r="PVP65" s="6" t="s">
        <v>301</v>
      </c>
      <c r="PVQ65" t="s">
        <v>352</v>
      </c>
      <c r="PVR65" t="s">
        <v>303</v>
      </c>
      <c r="PVT65" t="s">
        <v>310</v>
      </c>
      <c r="PVU65" s="5" t="s">
        <v>351</v>
      </c>
      <c r="PVV65" s="5" t="s">
        <v>89</v>
      </c>
      <c r="PVW65" s="6" t="s">
        <v>300</v>
      </c>
      <c r="PVX65" s="6" t="s">
        <v>301</v>
      </c>
      <c r="PVY65" t="s">
        <v>352</v>
      </c>
      <c r="PVZ65" t="s">
        <v>303</v>
      </c>
      <c r="PWB65" t="s">
        <v>310</v>
      </c>
      <c r="PWC65" s="5" t="s">
        <v>351</v>
      </c>
      <c r="PWD65" s="5" t="s">
        <v>89</v>
      </c>
      <c r="PWE65" s="6" t="s">
        <v>300</v>
      </c>
      <c r="PWF65" s="6" t="s">
        <v>301</v>
      </c>
      <c r="PWG65" t="s">
        <v>352</v>
      </c>
      <c r="PWH65" t="s">
        <v>303</v>
      </c>
      <c r="PWJ65" t="s">
        <v>310</v>
      </c>
      <c r="PWK65" s="5" t="s">
        <v>351</v>
      </c>
      <c r="PWL65" s="5" t="s">
        <v>89</v>
      </c>
      <c r="PWM65" s="6" t="s">
        <v>300</v>
      </c>
      <c r="PWN65" s="6" t="s">
        <v>301</v>
      </c>
      <c r="PWO65" t="s">
        <v>352</v>
      </c>
      <c r="PWP65" t="s">
        <v>303</v>
      </c>
      <c r="PWR65" t="s">
        <v>310</v>
      </c>
      <c r="PWS65" s="5" t="s">
        <v>351</v>
      </c>
      <c r="PWT65" s="5" t="s">
        <v>89</v>
      </c>
      <c r="PWU65" s="6" t="s">
        <v>300</v>
      </c>
      <c r="PWV65" s="6" t="s">
        <v>301</v>
      </c>
      <c r="PWW65" t="s">
        <v>352</v>
      </c>
      <c r="PWX65" t="s">
        <v>303</v>
      </c>
      <c r="PWZ65" t="s">
        <v>310</v>
      </c>
      <c r="PXA65" s="5" t="s">
        <v>351</v>
      </c>
      <c r="PXB65" s="5" t="s">
        <v>89</v>
      </c>
      <c r="PXC65" s="6" t="s">
        <v>300</v>
      </c>
      <c r="PXD65" s="6" t="s">
        <v>301</v>
      </c>
      <c r="PXE65" t="s">
        <v>352</v>
      </c>
      <c r="PXF65" t="s">
        <v>303</v>
      </c>
      <c r="PXH65" t="s">
        <v>310</v>
      </c>
      <c r="PXI65" s="5" t="s">
        <v>351</v>
      </c>
      <c r="PXJ65" s="5" t="s">
        <v>89</v>
      </c>
      <c r="PXK65" s="6" t="s">
        <v>300</v>
      </c>
      <c r="PXL65" s="6" t="s">
        <v>301</v>
      </c>
      <c r="PXM65" t="s">
        <v>352</v>
      </c>
      <c r="PXN65" t="s">
        <v>303</v>
      </c>
      <c r="PXP65" t="s">
        <v>310</v>
      </c>
      <c r="PXQ65" s="5" t="s">
        <v>351</v>
      </c>
      <c r="PXR65" s="5" t="s">
        <v>89</v>
      </c>
      <c r="PXS65" s="6" t="s">
        <v>300</v>
      </c>
      <c r="PXT65" s="6" t="s">
        <v>301</v>
      </c>
      <c r="PXU65" t="s">
        <v>352</v>
      </c>
      <c r="PXV65" t="s">
        <v>303</v>
      </c>
      <c r="PXX65" t="s">
        <v>310</v>
      </c>
      <c r="PXY65" s="5" t="s">
        <v>351</v>
      </c>
      <c r="PXZ65" s="5" t="s">
        <v>89</v>
      </c>
      <c r="PYA65" s="6" t="s">
        <v>300</v>
      </c>
      <c r="PYB65" s="6" t="s">
        <v>301</v>
      </c>
      <c r="PYC65" t="s">
        <v>352</v>
      </c>
      <c r="PYD65" t="s">
        <v>303</v>
      </c>
      <c r="PYF65" t="s">
        <v>310</v>
      </c>
      <c r="PYG65" s="5" t="s">
        <v>351</v>
      </c>
      <c r="PYH65" s="5" t="s">
        <v>89</v>
      </c>
      <c r="PYI65" s="6" t="s">
        <v>300</v>
      </c>
      <c r="PYJ65" s="6" t="s">
        <v>301</v>
      </c>
      <c r="PYK65" t="s">
        <v>352</v>
      </c>
      <c r="PYL65" t="s">
        <v>303</v>
      </c>
      <c r="PYN65" t="s">
        <v>310</v>
      </c>
      <c r="PYO65" s="5" t="s">
        <v>351</v>
      </c>
      <c r="PYP65" s="5" t="s">
        <v>89</v>
      </c>
      <c r="PYQ65" s="6" t="s">
        <v>300</v>
      </c>
      <c r="PYR65" s="6" t="s">
        <v>301</v>
      </c>
      <c r="PYS65" t="s">
        <v>352</v>
      </c>
      <c r="PYT65" t="s">
        <v>303</v>
      </c>
      <c r="PYV65" t="s">
        <v>310</v>
      </c>
      <c r="PYW65" s="5" t="s">
        <v>351</v>
      </c>
      <c r="PYX65" s="5" t="s">
        <v>89</v>
      </c>
      <c r="PYY65" s="6" t="s">
        <v>300</v>
      </c>
      <c r="PYZ65" s="6" t="s">
        <v>301</v>
      </c>
      <c r="PZA65" t="s">
        <v>352</v>
      </c>
      <c r="PZB65" t="s">
        <v>303</v>
      </c>
      <c r="PZD65" t="s">
        <v>310</v>
      </c>
      <c r="PZE65" s="5" t="s">
        <v>351</v>
      </c>
      <c r="PZF65" s="5" t="s">
        <v>89</v>
      </c>
      <c r="PZG65" s="6" t="s">
        <v>300</v>
      </c>
      <c r="PZH65" s="6" t="s">
        <v>301</v>
      </c>
      <c r="PZI65" t="s">
        <v>352</v>
      </c>
      <c r="PZJ65" t="s">
        <v>303</v>
      </c>
      <c r="PZL65" t="s">
        <v>310</v>
      </c>
      <c r="PZM65" s="5" t="s">
        <v>351</v>
      </c>
      <c r="PZN65" s="5" t="s">
        <v>89</v>
      </c>
      <c r="PZO65" s="6" t="s">
        <v>300</v>
      </c>
      <c r="PZP65" s="6" t="s">
        <v>301</v>
      </c>
      <c r="PZQ65" t="s">
        <v>352</v>
      </c>
      <c r="PZR65" t="s">
        <v>303</v>
      </c>
      <c r="PZT65" t="s">
        <v>310</v>
      </c>
      <c r="PZU65" s="5" t="s">
        <v>351</v>
      </c>
      <c r="PZV65" s="5" t="s">
        <v>89</v>
      </c>
      <c r="PZW65" s="6" t="s">
        <v>300</v>
      </c>
      <c r="PZX65" s="6" t="s">
        <v>301</v>
      </c>
      <c r="PZY65" t="s">
        <v>352</v>
      </c>
      <c r="PZZ65" t="s">
        <v>303</v>
      </c>
      <c r="QAB65" t="s">
        <v>310</v>
      </c>
      <c r="QAC65" s="5" t="s">
        <v>351</v>
      </c>
      <c r="QAD65" s="5" t="s">
        <v>89</v>
      </c>
      <c r="QAE65" s="6" t="s">
        <v>300</v>
      </c>
      <c r="QAF65" s="6" t="s">
        <v>301</v>
      </c>
      <c r="QAG65" t="s">
        <v>352</v>
      </c>
      <c r="QAH65" t="s">
        <v>303</v>
      </c>
      <c r="QAJ65" t="s">
        <v>310</v>
      </c>
      <c r="QAK65" s="5" t="s">
        <v>351</v>
      </c>
      <c r="QAL65" s="5" t="s">
        <v>89</v>
      </c>
      <c r="QAM65" s="6" t="s">
        <v>300</v>
      </c>
      <c r="QAN65" s="6" t="s">
        <v>301</v>
      </c>
      <c r="QAO65" t="s">
        <v>352</v>
      </c>
      <c r="QAP65" t="s">
        <v>303</v>
      </c>
      <c r="QAR65" t="s">
        <v>310</v>
      </c>
      <c r="QAS65" s="5" t="s">
        <v>351</v>
      </c>
      <c r="QAT65" s="5" t="s">
        <v>89</v>
      </c>
      <c r="QAU65" s="6" t="s">
        <v>300</v>
      </c>
      <c r="QAV65" s="6" t="s">
        <v>301</v>
      </c>
      <c r="QAW65" t="s">
        <v>352</v>
      </c>
      <c r="QAX65" t="s">
        <v>303</v>
      </c>
      <c r="QAZ65" t="s">
        <v>310</v>
      </c>
      <c r="QBA65" s="5" t="s">
        <v>351</v>
      </c>
      <c r="QBB65" s="5" t="s">
        <v>89</v>
      </c>
      <c r="QBC65" s="6" t="s">
        <v>300</v>
      </c>
      <c r="QBD65" s="6" t="s">
        <v>301</v>
      </c>
      <c r="QBE65" t="s">
        <v>352</v>
      </c>
      <c r="QBF65" t="s">
        <v>303</v>
      </c>
      <c r="QBH65" t="s">
        <v>310</v>
      </c>
      <c r="QBI65" s="5" t="s">
        <v>351</v>
      </c>
      <c r="QBJ65" s="5" t="s">
        <v>89</v>
      </c>
      <c r="QBK65" s="6" t="s">
        <v>300</v>
      </c>
      <c r="QBL65" s="6" t="s">
        <v>301</v>
      </c>
      <c r="QBM65" t="s">
        <v>352</v>
      </c>
      <c r="QBN65" t="s">
        <v>303</v>
      </c>
      <c r="QBP65" t="s">
        <v>310</v>
      </c>
      <c r="QBQ65" s="5" t="s">
        <v>351</v>
      </c>
      <c r="QBR65" s="5" t="s">
        <v>89</v>
      </c>
      <c r="QBS65" s="6" t="s">
        <v>300</v>
      </c>
      <c r="QBT65" s="6" t="s">
        <v>301</v>
      </c>
      <c r="QBU65" t="s">
        <v>352</v>
      </c>
      <c r="QBV65" t="s">
        <v>303</v>
      </c>
      <c r="QBX65" t="s">
        <v>310</v>
      </c>
      <c r="QBY65" s="5" t="s">
        <v>351</v>
      </c>
      <c r="QBZ65" s="5" t="s">
        <v>89</v>
      </c>
      <c r="QCA65" s="6" t="s">
        <v>300</v>
      </c>
      <c r="QCB65" s="6" t="s">
        <v>301</v>
      </c>
      <c r="QCC65" t="s">
        <v>352</v>
      </c>
      <c r="QCD65" t="s">
        <v>303</v>
      </c>
      <c r="QCF65" t="s">
        <v>310</v>
      </c>
      <c r="QCG65" s="5" t="s">
        <v>351</v>
      </c>
      <c r="QCH65" s="5" t="s">
        <v>89</v>
      </c>
      <c r="QCI65" s="6" t="s">
        <v>300</v>
      </c>
      <c r="QCJ65" s="6" t="s">
        <v>301</v>
      </c>
      <c r="QCK65" t="s">
        <v>352</v>
      </c>
      <c r="QCL65" t="s">
        <v>303</v>
      </c>
      <c r="QCN65" t="s">
        <v>310</v>
      </c>
      <c r="QCO65" s="5" t="s">
        <v>351</v>
      </c>
      <c r="QCP65" s="5" t="s">
        <v>89</v>
      </c>
      <c r="QCQ65" s="6" t="s">
        <v>300</v>
      </c>
      <c r="QCR65" s="6" t="s">
        <v>301</v>
      </c>
      <c r="QCS65" t="s">
        <v>352</v>
      </c>
      <c r="QCT65" t="s">
        <v>303</v>
      </c>
      <c r="QCV65" t="s">
        <v>310</v>
      </c>
      <c r="QCW65" s="5" t="s">
        <v>351</v>
      </c>
      <c r="QCX65" s="5" t="s">
        <v>89</v>
      </c>
      <c r="QCY65" s="6" t="s">
        <v>300</v>
      </c>
      <c r="QCZ65" s="6" t="s">
        <v>301</v>
      </c>
      <c r="QDA65" t="s">
        <v>352</v>
      </c>
      <c r="QDB65" t="s">
        <v>303</v>
      </c>
      <c r="QDD65" t="s">
        <v>310</v>
      </c>
      <c r="QDE65" s="5" t="s">
        <v>351</v>
      </c>
      <c r="QDF65" s="5" t="s">
        <v>89</v>
      </c>
      <c r="QDG65" s="6" t="s">
        <v>300</v>
      </c>
      <c r="QDH65" s="6" t="s">
        <v>301</v>
      </c>
      <c r="QDI65" t="s">
        <v>352</v>
      </c>
      <c r="QDJ65" t="s">
        <v>303</v>
      </c>
      <c r="QDL65" t="s">
        <v>310</v>
      </c>
      <c r="QDM65" s="5" t="s">
        <v>351</v>
      </c>
      <c r="QDN65" s="5" t="s">
        <v>89</v>
      </c>
      <c r="QDO65" s="6" t="s">
        <v>300</v>
      </c>
      <c r="QDP65" s="6" t="s">
        <v>301</v>
      </c>
      <c r="QDQ65" t="s">
        <v>352</v>
      </c>
      <c r="QDR65" t="s">
        <v>303</v>
      </c>
      <c r="QDT65" t="s">
        <v>310</v>
      </c>
      <c r="QDU65" s="5" t="s">
        <v>351</v>
      </c>
      <c r="QDV65" s="5" t="s">
        <v>89</v>
      </c>
      <c r="QDW65" s="6" t="s">
        <v>300</v>
      </c>
      <c r="QDX65" s="6" t="s">
        <v>301</v>
      </c>
      <c r="QDY65" t="s">
        <v>352</v>
      </c>
      <c r="QDZ65" t="s">
        <v>303</v>
      </c>
      <c r="QEB65" t="s">
        <v>310</v>
      </c>
      <c r="QEC65" s="5" t="s">
        <v>351</v>
      </c>
      <c r="QED65" s="5" t="s">
        <v>89</v>
      </c>
      <c r="QEE65" s="6" t="s">
        <v>300</v>
      </c>
      <c r="QEF65" s="6" t="s">
        <v>301</v>
      </c>
      <c r="QEG65" t="s">
        <v>352</v>
      </c>
      <c r="QEH65" t="s">
        <v>303</v>
      </c>
      <c r="QEJ65" t="s">
        <v>310</v>
      </c>
      <c r="QEK65" s="5" t="s">
        <v>351</v>
      </c>
      <c r="QEL65" s="5" t="s">
        <v>89</v>
      </c>
      <c r="QEM65" s="6" t="s">
        <v>300</v>
      </c>
      <c r="QEN65" s="6" t="s">
        <v>301</v>
      </c>
      <c r="QEO65" t="s">
        <v>352</v>
      </c>
      <c r="QEP65" t="s">
        <v>303</v>
      </c>
      <c r="QER65" t="s">
        <v>310</v>
      </c>
      <c r="QES65" s="5" t="s">
        <v>351</v>
      </c>
      <c r="QET65" s="5" t="s">
        <v>89</v>
      </c>
      <c r="QEU65" s="6" t="s">
        <v>300</v>
      </c>
      <c r="QEV65" s="6" t="s">
        <v>301</v>
      </c>
      <c r="QEW65" t="s">
        <v>352</v>
      </c>
      <c r="QEX65" t="s">
        <v>303</v>
      </c>
      <c r="QEZ65" t="s">
        <v>310</v>
      </c>
      <c r="QFA65" s="5" t="s">
        <v>351</v>
      </c>
      <c r="QFB65" s="5" t="s">
        <v>89</v>
      </c>
      <c r="QFC65" s="6" t="s">
        <v>300</v>
      </c>
      <c r="QFD65" s="6" t="s">
        <v>301</v>
      </c>
      <c r="QFE65" t="s">
        <v>352</v>
      </c>
      <c r="QFF65" t="s">
        <v>303</v>
      </c>
      <c r="QFH65" t="s">
        <v>310</v>
      </c>
      <c r="QFI65" s="5" t="s">
        <v>351</v>
      </c>
      <c r="QFJ65" s="5" t="s">
        <v>89</v>
      </c>
      <c r="QFK65" s="6" t="s">
        <v>300</v>
      </c>
      <c r="QFL65" s="6" t="s">
        <v>301</v>
      </c>
      <c r="QFM65" t="s">
        <v>352</v>
      </c>
      <c r="QFN65" t="s">
        <v>303</v>
      </c>
      <c r="QFP65" t="s">
        <v>310</v>
      </c>
      <c r="QFQ65" s="5" t="s">
        <v>351</v>
      </c>
      <c r="QFR65" s="5" t="s">
        <v>89</v>
      </c>
      <c r="QFS65" s="6" t="s">
        <v>300</v>
      </c>
      <c r="QFT65" s="6" t="s">
        <v>301</v>
      </c>
      <c r="QFU65" t="s">
        <v>352</v>
      </c>
      <c r="QFV65" t="s">
        <v>303</v>
      </c>
      <c r="QFX65" t="s">
        <v>310</v>
      </c>
      <c r="QFY65" s="5" t="s">
        <v>351</v>
      </c>
      <c r="QFZ65" s="5" t="s">
        <v>89</v>
      </c>
      <c r="QGA65" s="6" t="s">
        <v>300</v>
      </c>
      <c r="QGB65" s="6" t="s">
        <v>301</v>
      </c>
      <c r="QGC65" t="s">
        <v>352</v>
      </c>
      <c r="QGD65" t="s">
        <v>303</v>
      </c>
      <c r="QGF65" t="s">
        <v>310</v>
      </c>
      <c r="QGG65" s="5" t="s">
        <v>351</v>
      </c>
      <c r="QGH65" s="5" t="s">
        <v>89</v>
      </c>
      <c r="QGI65" s="6" t="s">
        <v>300</v>
      </c>
      <c r="QGJ65" s="6" t="s">
        <v>301</v>
      </c>
      <c r="QGK65" t="s">
        <v>352</v>
      </c>
      <c r="QGL65" t="s">
        <v>303</v>
      </c>
      <c r="QGN65" t="s">
        <v>310</v>
      </c>
      <c r="QGO65" s="5" t="s">
        <v>351</v>
      </c>
      <c r="QGP65" s="5" t="s">
        <v>89</v>
      </c>
      <c r="QGQ65" s="6" t="s">
        <v>300</v>
      </c>
      <c r="QGR65" s="6" t="s">
        <v>301</v>
      </c>
      <c r="QGS65" t="s">
        <v>352</v>
      </c>
      <c r="QGT65" t="s">
        <v>303</v>
      </c>
      <c r="QGV65" t="s">
        <v>310</v>
      </c>
      <c r="QGW65" s="5" t="s">
        <v>351</v>
      </c>
      <c r="QGX65" s="5" t="s">
        <v>89</v>
      </c>
      <c r="QGY65" s="6" t="s">
        <v>300</v>
      </c>
      <c r="QGZ65" s="6" t="s">
        <v>301</v>
      </c>
      <c r="QHA65" t="s">
        <v>352</v>
      </c>
      <c r="QHB65" t="s">
        <v>303</v>
      </c>
      <c r="QHD65" t="s">
        <v>310</v>
      </c>
      <c r="QHE65" s="5" t="s">
        <v>351</v>
      </c>
      <c r="QHF65" s="5" t="s">
        <v>89</v>
      </c>
      <c r="QHG65" s="6" t="s">
        <v>300</v>
      </c>
      <c r="QHH65" s="6" t="s">
        <v>301</v>
      </c>
      <c r="QHI65" t="s">
        <v>352</v>
      </c>
      <c r="QHJ65" t="s">
        <v>303</v>
      </c>
      <c r="QHL65" t="s">
        <v>310</v>
      </c>
      <c r="QHM65" s="5" t="s">
        <v>351</v>
      </c>
      <c r="QHN65" s="5" t="s">
        <v>89</v>
      </c>
      <c r="QHO65" s="6" t="s">
        <v>300</v>
      </c>
      <c r="QHP65" s="6" t="s">
        <v>301</v>
      </c>
      <c r="QHQ65" t="s">
        <v>352</v>
      </c>
      <c r="QHR65" t="s">
        <v>303</v>
      </c>
      <c r="QHT65" t="s">
        <v>310</v>
      </c>
      <c r="QHU65" s="5" t="s">
        <v>351</v>
      </c>
      <c r="QHV65" s="5" t="s">
        <v>89</v>
      </c>
      <c r="QHW65" s="6" t="s">
        <v>300</v>
      </c>
      <c r="QHX65" s="6" t="s">
        <v>301</v>
      </c>
      <c r="QHY65" t="s">
        <v>352</v>
      </c>
      <c r="QHZ65" t="s">
        <v>303</v>
      </c>
      <c r="QIB65" t="s">
        <v>310</v>
      </c>
      <c r="QIC65" s="5" t="s">
        <v>351</v>
      </c>
      <c r="QID65" s="5" t="s">
        <v>89</v>
      </c>
      <c r="QIE65" s="6" t="s">
        <v>300</v>
      </c>
      <c r="QIF65" s="6" t="s">
        <v>301</v>
      </c>
      <c r="QIG65" t="s">
        <v>352</v>
      </c>
      <c r="QIH65" t="s">
        <v>303</v>
      </c>
      <c r="QIJ65" t="s">
        <v>310</v>
      </c>
      <c r="QIK65" s="5" t="s">
        <v>351</v>
      </c>
      <c r="QIL65" s="5" t="s">
        <v>89</v>
      </c>
      <c r="QIM65" s="6" t="s">
        <v>300</v>
      </c>
      <c r="QIN65" s="6" t="s">
        <v>301</v>
      </c>
      <c r="QIO65" t="s">
        <v>352</v>
      </c>
      <c r="QIP65" t="s">
        <v>303</v>
      </c>
      <c r="QIR65" t="s">
        <v>310</v>
      </c>
      <c r="QIS65" s="5" t="s">
        <v>351</v>
      </c>
      <c r="QIT65" s="5" t="s">
        <v>89</v>
      </c>
      <c r="QIU65" s="6" t="s">
        <v>300</v>
      </c>
      <c r="QIV65" s="6" t="s">
        <v>301</v>
      </c>
      <c r="QIW65" t="s">
        <v>352</v>
      </c>
      <c r="QIX65" t="s">
        <v>303</v>
      </c>
      <c r="QIZ65" t="s">
        <v>310</v>
      </c>
      <c r="QJA65" s="5" t="s">
        <v>351</v>
      </c>
      <c r="QJB65" s="5" t="s">
        <v>89</v>
      </c>
      <c r="QJC65" s="6" t="s">
        <v>300</v>
      </c>
      <c r="QJD65" s="6" t="s">
        <v>301</v>
      </c>
      <c r="QJE65" t="s">
        <v>352</v>
      </c>
      <c r="QJF65" t="s">
        <v>303</v>
      </c>
      <c r="QJH65" t="s">
        <v>310</v>
      </c>
      <c r="QJI65" s="5" t="s">
        <v>351</v>
      </c>
      <c r="QJJ65" s="5" t="s">
        <v>89</v>
      </c>
      <c r="QJK65" s="6" t="s">
        <v>300</v>
      </c>
      <c r="QJL65" s="6" t="s">
        <v>301</v>
      </c>
      <c r="QJM65" t="s">
        <v>352</v>
      </c>
      <c r="QJN65" t="s">
        <v>303</v>
      </c>
      <c r="QJP65" t="s">
        <v>310</v>
      </c>
      <c r="QJQ65" s="5" t="s">
        <v>351</v>
      </c>
      <c r="QJR65" s="5" t="s">
        <v>89</v>
      </c>
      <c r="QJS65" s="6" t="s">
        <v>300</v>
      </c>
      <c r="QJT65" s="6" t="s">
        <v>301</v>
      </c>
      <c r="QJU65" t="s">
        <v>352</v>
      </c>
      <c r="QJV65" t="s">
        <v>303</v>
      </c>
      <c r="QJX65" t="s">
        <v>310</v>
      </c>
      <c r="QJY65" s="5" t="s">
        <v>351</v>
      </c>
      <c r="QJZ65" s="5" t="s">
        <v>89</v>
      </c>
      <c r="QKA65" s="6" t="s">
        <v>300</v>
      </c>
      <c r="QKB65" s="6" t="s">
        <v>301</v>
      </c>
      <c r="QKC65" t="s">
        <v>352</v>
      </c>
      <c r="QKD65" t="s">
        <v>303</v>
      </c>
      <c r="QKF65" t="s">
        <v>310</v>
      </c>
      <c r="QKG65" s="5" t="s">
        <v>351</v>
      </c>
      <c r="QKH65" s="5" t="s">
        <v>89</v>
      </c>
      <c r="QKI65" s="6" t="s">
        <v>300</v>
      </c>
      <c r="QKJ65" s="6" t="s">
        <v>301</v>
      </c>
      <c r="QKK65" t="s">
        <v>352</v>
      </c>
      <c r="QKL65" t="s">
        <v>303</v>
      </c>
      <c r="QKN65" t="s">
        <v>310</v>
      </c>
      <c r="QKO65" s="5" t="s">
        <v>351</v>
      </c>
      <c r="QKP65" s="5" t="s">
        <v>89</v>
      </c>
      <c r="QKQ65" s="6" t="s">
        <v>300</v>
      </c>
      <c r="QKR65" s="6" t="s">
        <v>301</v>
      </c>
      <c r="QKS65" t="s">
        <v>352</v>
      </c>
      <c r="QKT65" t="s">
        <v>303</v>
      </c>
      <c r="QKV65" t="s">
        <v>310</v>
      </c>
      <c r="QKW65" s="5" t="s">
        <v>351</v>
      </c>
      <c r="QKX65" s="5" t="s">
        <v>89</v>
      </c>
      <c r="QKY65" s="6" t="s">
        <v>300</v>
      </c>
      <c r="QKZ65" s="6" t="s">
        <v>301</v>
      </c>
      <c r="QLA65" t="s">
        <v>352</v>
      </c>
      <c r="QLB65" t="s">
        <v>303</v>
      </c>
      <c r="QLD65" t="s">
        <v>310</v>
      </c>
      <c r="QLE65" s="5" t="s">
        <v>351</v>
      </c>
      <c r="QLF65" s="5" t="s">
        <v>89</v>
      </c>
      <c r="QLG65" s="6" t="s">
        <v>300</v>
      </c>
      <c r="QLH65" s="6" t="s">
        <v>301</v>
      </c>
      <c r="QLI65" t="s">
        <v>352</v>
      </c>
      <c r="QLJ65" t="s">
        <v>303</v>
      </c>
      <c r="QLL65" t="s">
        <v>310</v>
      </c>
      <c r="QLM65" s="5" t="s">
        <v>351</v>
      </c>
      <c r="QLN65" s="5" t="s">
        <v>89</v>
      </c>
      <c r="QLO65" s="6" t="s">
        <v>300</v>
      </c>
      <c r="QLP65" s="6" t="s">
        <v>301</v>
      </c>
      <c r="QLQ65" t="s">
        <v>352</v>
      </c>
      <c r="QLR65" t="s">
        <v>303</v>
      </c>
      <c r="QLT65" t="s">
        <v>310</v>
      </c>
      <c r="QLU65" s="5" t="s">
        <v>351</v>
      </c>
      <c r="QLV65" s="5" t="s">
        <v>89</v>
      </c>
      <c r="QLW65" s="6" t="s">
        <v>300</v>
      </c>
      <c r="QLX65" s="6" t="s">
        <v>301</v>
      </c>
      <c r="QLY65" t="s">
        <v>352</v>
      </c>
      <c r="QLZ65" t="s">
        <v>303</v>
      </c>
      <c r="QMB65" t="s">
        <v>310</v>
      </c>
      <c r="QMC65" s="5" t="s">
        <v>351</v>
      </c>
      <c r="QMD65" s="5" t="s">
        <v>89</v>
      </c>
      <c r="QME65" s="6" t="s">
        <v>300</v>
      </c>
      <c r="QMF65" s="6" t="s">
        <v>301</v>
      </c>
      <c r="QMG65" t="s">
        <v>352</v>
      </c>
      <c r="QMH65" t="s">
        <v>303</v>
      </c>
      <c r="QMJ65" t="s">
        <v>310</v>
      </c>
      <c r="QMK65" s="5" t="s">
        <v>351</v>
      </c>
      <c r="QML65" s="5" t="s">
        <v>89</v>
      </c>
      <c r="QMM65" s="6" t="s">
        <v>300</v>
      </c>
      <c r="QMN65" s="6" t="s">
        <v>301</v>
      </c>
      <c r="QMO65" t="s">
        <v>352</v>
      </c>
      <c r="QMP65" t="s">
        <v>303</v>
      </c>
      <c r="QMR65" t="s">
        <v>310</v>
      </c>
      <c r="QMS65" s="5" t="s">
        <v>351</v>
      </c>
      <c r="QMT65" s="5" t="s">
        <v>89</v>
      </c>
      <c r="QMU65" s="6" t="s">
        <v>300</v>
      </c>
      <c r="QMV65" s="6" t="s">
        <v>301</v>
      </c>
      <c r="QMW65" t="s">
        <v>352</v>
      </c>
      <c r="QMX65" t="s">
        <v>303</v>
      </c>
      <c r="QMZ65" t="s">
        <v>310</v>
      </c>
      <c r="QNA65" s="5" t="s">
        <v>351</v>
      </c>
      <c r="QNB65" s="5" t="s">
        <v>89</v>
      </c>
      <c r="QNC65" s="6" t="s">
        <v>300</v>
      </c>
      <c r="QND65" s="6" t="s">
        <v>301</v>
      </c>
      <c r="QNE65" t="s">
        <v>352</v>
      </c>
      <c r="QNF65" t="s">
        <v>303</v>
      </c>
      <c r="QNH65" t="s">
        <v>310</v>
      </c>
      <c r="QNI65" s="5" t="s">
        <v>351</v>
      </c>
      <c r="QNJ65" s="5" t="s">
        <v>89</v>
      </c>
      <c r="QNK65" s="6" t="s">
        <v>300</v>
      </c>
      <c r="QNL65" s="6" t="s">
        <v>301</v>
      </c>
      <c r="QNM65" t="s">
        <v>352</v>
      </c>
      <c r="QNN65" t="s">
        <v>303</v>
      </c>
      <c r="QNP65" t="s">
        <v>310</v>
      </c>
      <c r="QNQ65" s="5" t="s">
        <v>351</v>
      </c>
      <c r="QNR65" s="5" t="s">
        <v>89</v>
      </c>
      <c r="QNS65" s="6" t="s">
        <v>300</v>
      </c>
      <c r="QNT65" s="6" t="s">
        <v>301</v>
      </c>
      <c r="QNU65" t="s">
        <v>352</v>
      </c>
      <c r="QNV65" t="s">
        <v>303</v>
      </c>
      <c r="QNX65" t="s">
        <v>310</v>
      </c>
      <c r="QNY65" s="5" t="s">
        <v>351</v>
      </c>
      <c r="QNZ65" s="5" t="s">
        <v>89</v>
      </c>
      <c r="QOA65" s="6" t="s">
        <v>300</v>
      </c>
      <c r="QOB65" s="6" t="s">
        <v>301</v>
      </c>
      <c r="QOC65" t="s">
        <v>352</v>
      </c>
      <c r="QOD65" t="s">
        <v>303</v>
      </c>
      <c r="QOF65" t="s">
        <v>310</v>
      </c>
      <c r="QOG65" s="5" t="s">
        <v>351</v>
      </c>
      <c r="QOH65" s="5" t="s">
        <v>89</v>
      </c>
      <c r="QOI65" s="6" t="s">
        <v>300</v>
      </c>
      <c r="QOJ65" s="6" t="s">
        <v>301</v>
      </c>
      <c r="QOK65" t="s">
        <v>352</v>
      </c>
      <c r="QOL65" t="s">
        <v>303</v>
      </c>
      <c r="QON65" t="s">
        <v>310</v>
      </c>
      <c r="QOO65" s="5" t="s">
        <v>351</v>
      </c>
      <c r="QOP65" s="5" t="s">
        <v>89</v>
      </c>
      <c r="QOQ65" s="6" t="s">
        <v>300</v>
      </c>
      <c r="QOR65" s="6" t="s">
        <v>301</v>
      </c>
      <c r="QOS65" t="s">
        <v>352</v>
      </c>
      <c r="QOT65" t="s">
        <v>303</v>
      </c>
      <c r="QOV65" t="s">
        <v>310</v>
      </c>
      <c r="QOW65" s="5" t="s">
        <v>351</v>
      </c>
      <c r="QOX65" s="5" t="s">
        <v>89</v>
      </c>
      <c r="QOY65" s="6" t="s">
        <v>300</v>
      </c>
      <c r="QOZ65" s="6" t="s">
        <v>301</v>
      </c>
      <c r="QPA65" t="s">
        <v>352</v>
      </c>
      <c r="QPB65" t="s">
        <v>303</v>
      </c>
      <c r="QPD65" t="s">
        <v>310</v>
      </c>
      <c r="QPE65" s="5" t="s">
        <v>351</v>
      </c>
      <c r="QPF65" s="5" t="s">
        <v>89</v>
      </c>
      <c r="QPG65" s="6" t="s">
        <v>300</v>
      </c>
      <c r="QPH65" s="6" t="s">
        <v>301</v>
      </c>
      <c r="QPI65" t="s">
        <v>352</v>
      </c>
      <c r="QPJ65" t="s">
        <v>303</v>
      </c>
      <c r="QPL65" t="s">
        <v>310</v>
      </c>
      <c r="QPM65" s="5" t="s">
        <v>351</v>
      </c>
      <c r="QPN65" s="5" t="s">
        <v>89</v>
      </c>
      <c r="QPO65" s="6" t="s">
        <v>300</v>
      </c>
      <c r="QPP65" s="6" t="s">
        <v>301</v>
      </c>
      <c r="QPQ65" t="s">
        <v>352</v>
      </c>
      <c r="QPR65" t="s">
        <v>303</v>
      </c>
      <c r="QPT65" t="s">
        <v>310</v>
      </c>
      <c r="QPU65" s="5" t="s">
        <v>351</v>
      </c>
      <c r="QPV65" s="5" t="s">
        <v>89</v>
      </c>
      <c r="QPW65" s="6" t="s">
        <v>300</v>
      </c>
      <c r="QPX65" s="6" t="s">
        <v>301</v>
      </c>
      <c r="QPY65" t="s">
        <v>352</v>
      </c>
      <c r="QPZ65" t="s">
        <v>303</v>
      </c>
      <c r="QQB65" t="s">
        <v>310</v>
      </c>
      <c r="QQC65" s="5" t="s">
        <v>351</v>
      </c>
      <c r="QQD65" s="5" t="s">
        <v>89</v>
      </c>
      <c r="QQE65" s="6" t="s">
        <v>300</v>
      </c>
      <c r="QQF65" s="6" t="s">
        <v>301</v>
      </c>
      <c r="QQG65" t="s">
        <v>352</v>
      </c>
      <c r="QQH65" t="s">
        <v>303</v>
      </c>
      <c r="QQJ65" t="s">
        <v>310</v>
      </c>
      <c r="QQK65" s="5" t="s">
        <v>351</v>
      </c>
      <c r="QQL65" s="5" t="s">
        <v>89</v>
      </c>
      <c r="QQM65" s="6" t="s">
        <v>300</v>
      </c>
      <c r="QQN65" s="6" t="s">
        <v>301</v>
      </c>
      <c r="QQO65" t="s">
        <v>352</v>
      </c>
      <c r="QQP65" t="s">
        <v>303</v>
      </c>
      <c r="QQR65" t="s">
        <v>310</v>
      </c>
      <c r="QQS65" s="5" t="s">
        <v>351</v>
      </c>
      <c r="QQT65" s="5" t="s">
        <v>89</v>
      </c>
      <c r="QQU65" s="6" t="s">
        <v>300</v>
      </c>
      <c r="QQV65" s="6" t="s">
        <v>301</v>
      </c>
      <c r="QQW65" t="s">
        <v>352</v>
      </c>
      <c r="QQX65" t="s">
        <v>303</v>
      </c>
      <c r="QQZ65" t="s">
        <v>310</v>
      </c>
      <c r="QRA65" s="5" t="s">
        <v>351</v>
      </c>
      <c r="QRB65" s="5" t="s">
        <v>89</v>
      </c>
      <c r="QRC65" s="6" t="s">
        <v>300</v>
      </c>
      <c r="QRD65" s="6" t="s">
        <v>301</v>
      </c>
      <c r="QRE65" t="s">
        <v>352</v>
      </c>
      <c r="QRF65" t="s">
        <v>303</v>
      </c>
      <c r="QRH65" t="s">
        <v>310</v>
      </c>
      <c r="QRI65" s="5" t="s">
        <v>351</v>
      </c>
      <c r="QRJ65" s="5" t="s">
        <v>89</v>
      </c>
      <c r="QRK65" s="6" t="s">
        <v>300</v>
      </c>
      <c r="QRL65" s="6" t="s">
        <v>301</v>
      </c>
      <c r="QRM65" t="s">
        <v>352</v>
      </c>
      <c r="QRN65" t="s">
        <v>303</v>
      </c>
      <c r="QRP65" t="s">
        <v>310</v>
      </c>
      <c r="QRQ65" s="5" t="s">
        <v>351</v>
      </c>
      <c r="QRR65" s="5" t="s">
        <v>89</v>
      </c>
      <c r="QRS65" s="6" t="s">
        <v>300</v>
      </c>
      <c r="QRT65" s="6" t="s">
        <v>301</v>
      </c>
      <c r="QRU65" t="s">
        <v>352</v>
      </c>
      <c r="QRV65" t="s">
        <v>303</v>
      </c>
      <c r="QRX65" t="s">
        <v>310</v>
      </c>
      <c r="QRY65" s="5" t="s">
        <v>351</v>
      </c>
      <c r="QRZ65" s="5" t="s">
        <v>89</v>
      </c>
      <c r="QSA65" s="6" t="s">
        <v>300</v>
      </c>
      <c r="QSB65" s="6" t="s">
        <v>301</v>
      </c>
      <c r="QSC65" t="s">
        <v>352</v>
      </c>
      <c r="QSD65" t="s">
        <v>303</v>
      </c>
      <c r="QSF65" t="s">
        <v>310</v>
      </c>
      <c r="QSG65" s="5" t="s">
        <v>351</v>
      </c>
      <c r="QSH65" s="5" t="s">
        <v>89</v>
      </c>
      <c r="QSI65" s="6" t="s">
        <v>300</v>
      </c>
      <c r="QSJ65" s="6" t="s">
        <v>301</v>
      </c>
      <c r="QSK65" t="s">
        <v>352</v>
      </c>
      <c r="QSL65" t="s">
        <v>303</v>
      </c>
      <c r="QSN65" t="s">
        <v>310</v>
      </c>
      <c r="QSO65" s="5" t="s">
        <v>351</v>
      </c>
      <c r="QSP65" s="5" t="s">
        <v>89</v>
      </c>
      <c r="QSQ65" s="6" t="s">
        <v>300</v>
      </c>
      <c r="QSR65" s="6" t="s">
        <v>301</v>
      </c>
      <c r="QSS65" t="s">
        <v>352</v>
      </c>
      <c r="QST65" t="s">
        <v>303</v>
      </c>
      <c r="QSV65" t="s">
        <v>310</v>
      </c>
      <c r="QSW65" s="5" t="s">
        <v>351</v>
      </c>
      <c r="QSX65" s="5" t="s">
        <v>89</v>
      </c>
      <c r="QSY65" s="6" t="s">
        <v>300</v>
      </c>
      <c r="QSZ65" s="6" t="s">
        <v>301</v>
      </c>
      <c r="QTA65" t="s">
        <v>352</v>
      </c>
      <c r="QTB65" t="s">
        <v>303</v>
      </c>
      <c r="QTD65" t="s">
        <v>310</v>
      </c>
      <c r="QTE65" s="5" t="s">
        <v>351</v>
      </c>
      <c r="QTF65" s="5" t="s">
        <v>89</v>
      </c>
      <c r="QTG65" s="6" t="s">
        <v>300</v>
      </c>
      <c r="QTH65" s="6" t="s">
        <v>301</v>
      </c>
      <c r="QTI65" t="s">
        <v>352</v>
      </c>
      <c r="QTJ65" t="s">
        <v>303</v>
      </c>
      <c r="QTL65" t="s">
        <v>310</v>
      </c>
      <c r="QTM65" s="5" t="s">
        <v>351</v>
      </c>
      <c r="QTN65" s="5" t="s">
        <v>89</v>
      </c>
      <c r="QTO65" s="6" t="s">
        <v>300</v>
      </c>
      <c r="QTP65" s="6" t="s">
        <v>301</v>
      </c>
      <c r="QTQ65" t="s">
        <v>352</v>
      </c>
      <c r="QTR65" t="s">
        <v>303</v>
      </c>
      <c r="QTT65" t="s">
        <v>310</v>
      </c>
      <c r="QTU65" s="5" t="s">
        <v>351</v>
      </c>
      <c r="QTV65" s="5" t="s">
        <v>89</v>
      </c>
      <c r="QTW65" s="6" t="s">
        <v>300</v>
      </c>
      <c r="QTX65" s="6" t="s">
        <v>301</v>
      </c>
      <c r="QTY65" t="s">
        <v>352</v>
      </c>
      <c r="QTZ65" t="s">
        <v>303</v>
      </c>
      <c r="QUB65" t="s">
        <v>310</v>
      </c>
      <c r="QUC65" s="5" t="s">
        <v>351</v>
      </c>
      <c r="QUD65" s="5" t="s">
        <v>89</v>
      </c>
      <c r="QUE65" s="6" t="s">
        <v>300</v>
      </c>
      <c r="QUF65" s="6" t="s">
        <v>301</v>
      </c>
      <c r="QUG65" t="s">
        <v>352</v>
      </c>
      <c r="QUH65" t="s">
        <v>303</v>
      </c>
      <c r="QUJ65" t="s">
        <v>310</v>
      </c>
      <c r="QUK65" s="5" t="s">
        <v>351</v>
      </c>
      <c r="QUL65" s="5" t="s">
        <v>89</v>
      </c>
      <c r="QUM65" s="6" t="s">
        <v>300</v>
      </c>
      <c r="QUN65" s="6" t="s">
        <v>301</v>
      </c>
      <c r="QUO65" t="s">
        <v>352</v>
      </c>
      <c r="QUP65" t="s">
        <v>303</v>
      </c>
      <c r="QUR65" t="s">
        <v>310</v>
      </c>
      <c r="QUS65" s="5" t="s">
        <v>351</v>
      </c>
      <c r="QUT65" s="5" t="s">
        <v>89</v>
      </c>
      <c r="QUU65" s="6" t="s">
        <v>300</v>
      </c>
      <c r="QUV65" s="6" t="s">
        <v>301</v>
      </c>
      <c r="QUW65" t="s">
        <v>352</v>
      </c>
      <c r="QUX65" t="s">
        <v>303</v>
      </c>
      <c r="QUZ65" t="s">
        <v>310</v>
      </c>
      <c r="QVA65" s="5" t="s">
        <v>351</v>
      </c>
      <c r="QVB65" s="5" t="s">
        <v>89</v>
      </c>
      <c r="QVC65" s="6" t="s">
        <v>300</v>
      </c>
      <c r="QVD65" s="6" t="s">
        <v>301</v>
      </c>
      <c r="QVE65" t="s">
        <v>352</v>
      </c>
      <c r="QVF65" t="s">
        <v>303</v>
      </c>
      <c r="QVH65" t="s">
        <v>310</v>
      </c>
      <c r="QVI65" s="5" t="s">
        <v>351</v>
      </c>
      <c r="QVJ65" s="5" t="s">
        <v>89</v>
      </c>
      <c r="QVK65" s="6" t="s">
        <v>300</v>
      </c>
      <c r="QVL65" s="6" t="s">
        <v>301</v>
      </c>
      <c r="QVM65" t="s">
        <v>352</v>
      </c>
      <c r="QVN65" t="s">
        <v>303</v>
      </c>
      <c r="QVP65" t="s">
        <v>310</v>
      </c>
      <c r="QVQ65" s="5" t="s">
        <v>351</v>
      </c>
      <c r="QVR65" s="5" t="s">
        <v>89</v>
      </c>
      <c r="QVS65" s="6" t="s">
        <v>300</v>
      </c>
      <c r="QVT65" s="6" t="s">
        <v>301</v>
      </c>
      <c r="QVU65" t="s">
        <v>352</v>
      </c>
      <c r="QVV65" t="s">
        <v>303</v>
      </c>
      <c r="QVX65" t="s">
        <v>310</v>
      </c>
      <c r="QVY65" s="5" t="s">
        <v>351</v>
      </c>
      <c r="QVZ65" s="5" t="s">
        <v>89</v>
      </c>
      <c r="QWA65" s="6" t="s">
        <v>300</v>
      </c>
      <c r="QWB65" s="6" t="s">
        <v>301</v>
      </c>
      <c r="QWC65" t="s">
        <v>352</v>
      </c>
      <c r="QWD65" t="s">
        <v>303</v>
      </c>
      <c r="QWF65" t="s">
        <v>310</v>
      </c>
      <c r="QWG65" s="5" t="s">
        <v>351</v>
      </c>
      <c r="QWH65" s="5" t="s">
        <v>89</v>
      </c>
      <c r="QWI65" s="6" t="s">
        <v>300</v>
      </c>
      <c r="QWJ65" s="6" t="s">
        <v>301</v>
      </c>
      <c r="QWK65" t="s">
        <v>352</v>
      </c>
      <c r="QWL65" t="s">
        <v>303</v>
      </c>
      <c r="QWN65" t="s">
        <v>310</v>
      </c>
      <c r="QWO65" s="5" t="s">
        <v>351</v>
      </c>
      <c r="QWP65" s="5" t="s">
        <v>89</v>
      </c>
      <c r="QWQ65" s="6" t="s">
        <v>300</v>
      </c>
      <c r="QWR65" s="6" t="s">
        <v>301</v>
      </c>
      <c r="QWS65" t="s">
        <v>352</v>
      </c>
      <c r="QWT65" t="s">
        <v>303</v>
      </c>
      <c r="QWV65" t="s">
        <v>310</v>
      </c>
      <c r="QWW65" s="5" t="s">
        <v>351</v>
      </c>
      <c r="QWX65" s="5" t="s">
        <v>89</v>
      </c>
      <c r="QWY65" s="6" t="s">
        <v>300</v>
      </c>
      <c r="QWZ65" s="6" t="s">
        <v>301</v>
      </c>
      <c r="QXA65" t="s">
        <v>352</v>
      </c>
      <c r="QXB65" t="s">
        <v>303</v>
      </c>
      <c r="QXD65" t="s">
        <v>310</v>
      </c>
      <c r="QXE65" s="5" t="s">
        <v>351</v>
      </c>
      <c r="QXF65" s="5" t="s">
        <v>89</v>
      </c>
      <c r="QXG65" s="6" t="s">
        <v>300</v>
      </c>
      <c r="QXH65" s="6" t="s">
        <v>301</v>
      </c>
      <c r="QXI65" t="s">
        <v>352</v>
      </c>
      <c r="QXJ65" t="s">
        <v>303</v>
      </c>
      <c r="QXL65" t="s">
        <v>310</v>
      </c>
      <c r="QXM65" s="5" t="s">
        <v>351</v>
      </c>
      <c r="QXN65" s="5" t="s">
        <v>89</v>
      </c>
      <c r="QXO65" s="6" t="s">
        <v>300</v>
      </c>
      <c r="QXP65" s="6" t="s">
        <v>301</v>
      </c>
      <c r="QXQ65" t="s">
        <v>352</v>
      </c>
      <c r="QXR65" t="s">
        <v>303</v>
      </c>
      <c r="QXT65" t="s">
        <v>310</v>
      </c>
      <c r="QXU65" s="5" t="s">
        <v>351</v>
      </c>
      <c r="QXV65" s="5" t="s">
        <v>89</v>
      </c>
      <c r="QXW65" s="6" t="s">
        <v>300</v>
      </c>
      <c r="QXX65" s="6" t="s">
        <v>301</v>
      </c>
      <c r="QXY65" t="s">
        <v>352</v>
      </c>
      <c r="QXZ65" t="s">
        <v>303</v>
      </c>
      <c r="QYB65" t="s">
        <v>310</v>
      </c>
      <c r="QYC65" s="5" t="s">
        <v>351</v>
      </c>
      <c r="QYD65" s="5" t="s">
        <v>89</v>
      </c>
      <c r="QYE65" s="6" t="s">
        <v>300</v>
      </c>
      <c r="QYF65" s="6" t="s">
        <v>301</v>
      </c>
      <c r="QYG65" t="s">
        <v>352</v>
      </c>
      <c r="QYH65" t="s">
        <v>303</v>
      </c>
      <c r="QYJ65" t="s">
        <v>310</v>
      </c>
      <c r="QYK65" s="5" t="s">
        <v>351</v>
      </c>
      <c r="QYL65" s="5" t="s">
        <v>89</v>
      </c>
      <c r="QYM65" s="6" t="s">
        <v>300</v>
      </c>
      <c r="QYN65" s="6" t="s">
        <v>301</v>
      </c>
      <c r="QYO65" t="s">
        <v>352</v>
      </c>
      <c r="QYP65" t="s">
        <v>303</v>
      </c>
      <c r="QYR65" t="s">
        <v>310</v>
      </c>
      <c r="QYS65" s="5" t="s">
        <v>351</v>
      </c>
      <c r="QYT65" s="5" t="s">
        <v>89</v>
      </c>
      <c r="QYU65" s="6" t="s">
        <v>300</v>
      </c>
      <c r="QYV65" s="6" t="s">
        <v>301</v>
      </c>
      <c r="QYW65" t="s">
        <v>352</v>
      </c>
      <c r="QYX65" t="s">
        <v>303</v>
      </c>
      <c r="QYZ65" t="s">
        <v>310</v>
      </c>
      <c r="QZA65" s="5" t="s">
        <v>351</v>
      </c>
      <c r="QZB65" s="5" t="s">
        <v>89</v>
      </c>
      <c r="QZC65" s="6" t="s">
        <v>300</v>
      </c>
      <c r="QZD65" s="6" t="s">
        <v>301</v>
      </c>
      <c r="QZE65" t="s">
        <v>352</v>
      </c>
      <c r="QZF65" t="s">
        <v>303</v>
      </c>
      <c r="QZH65" t="s">
        <v>310</v>
      </c>
      <c r="QZI65" s="5" t="s">
        <v>351</v>
      </c>
      <c r="QZJ65" s="5" t="s">
        <v>89</v>
      </c>
      <c r="QZK65" s="6" t="s">
        <v>300</v>
      </c>
      <c r="QZL65" s="6" t="s">
        <v>301</v>
      </c>
      <c r="QZM65" t="s">
        <v>352</v>
      </c>
      <c r="QZN65" t="s">
        <v>303</v>
      </c>
      <c r="QZP65" t="s">
        <v>310</v>
      </c>
      <c r="QZQ65" s="5" t="s">
        <v>351</v>
      </c>
      <c r="QZR65" s="5" t="s">
        <v>89</v>
      </c>
      <c r="QZS65" s="6" t="s">
        <v>300</v>
      </c>
      <c r="QZT65" s="6" t="s">
        <v>301</v>
      </c>
      <c r="QZU65" t="s">
        <v>352</v>
      </c>
      <c r="QZV65" t="s">
        <v>303</v>
      </c>
      <c r="QZX65" t="s">
        <v>310</v>
      </c>
      <c r="QZY65" s="5" t="s">
        <v>351</v>
      </c>
      <c r="QZZ65" s="5" t="s">
        <v>89</v>
      </c>
      <c r="RAA65" s="6" t="s">
        <v>300</v>
      </c>
      <c r="RAB65" s="6" t="s">
        <v>301</v>
      </c>
      <c r="RAC65" t="s">
        <v>352</v>
      </c>
      <c r="RAD65" t="s">
        <v>303</v>
      </c>
      <c r="RAF65" t="s">
        <v>310</v>
      </c>
      <c r="RAG65" s="5" t="s">
        <v>351</v>
      </c>
      <c r="RAH65" s="5" t="s">
        <v>89</v>
      </c>
      <c r="RAI65" s="6" t="s">
        <v>300</v>
      </c>
      <c r="RAJ65" s="6" t="s">
        <v>301</v>
      </c>
      <c r="RAK65" t="s">
        <v>352</v>
      </c>
      <c r="RAL65" t="s">
        <v>303</v>
      </c>
      <c r="RAN65" t="s">
        <v>310</v>
      </c>
      <c r="RAO65" s="5" t="s">
        <v>351</v>
      </c>
      <c r="RAP65" s="5" t="s">
        <v>89</v>
      </c>
      <c r="RAQ65" s="6" t="s">
        <v>300</v>
      </c>
      <c r="RAR65" s="6" t="s">
        <v>301</v>
      </c>
      <c r="RAS65" t="s">
        <v>352</v>
      </c>
      <c r="RAT65" t="s">
        <v>303</v>
      </c>
      <c r="RAV65" t="s">
        <v>310</v>
      </c>
      <c r="RAW65" s="5" t="s">
        <v>351</v>
      </c>
      <c r="RAX65" s="5" t="s">
        <v>89</v>
      </c>
      <c r="RAY65" s="6" t="s">
        <v>300</v>
      </c>
      <c r="RAZ65" s="6" t="s">
        <v>301</v>
      </c>
      <c r="RBA65" t="s">
        <v>352</v>
      </c>
      <c r="RBB65" t="s">
        <v>303</v>
      </c>
      <c r="RBD65" t="s">
        <v>310</v>
      </c>
      <c r="RBE65" s="5" t="s">
        <v>351</v>
      </c>
      <c r="RBF65" s="5" t="s">
        <v>89</v>
      </c>
      <c r="RBG65" s="6" t="s">
        <v>300</v>
      </c>
      <c r="RBH65" s="6" t="s">
        <v>301</v>
      </c>
      <c r="RBI65" t="s">
        <v>352</v>
      </c>
      <c r="RBJ65" t="s">
        <v>303</v>
      </c>
      <c r="RBL65" t="s">
        <v>310</v>
      </c>
      <c r="RBM65" s="5" t="s">
        <v>351</v>
      </c>
      <c r="RBN65" s="5" t="s">
        <v>89</v>
      </c>
      <c r="RBO65" s="6" t="s">
        <v>300</v>
      </c>
      <c r="RBP65" s="6" t="s">
        <v>301</v>
      </c>
      <c r="RBQ65" t="s">
        <v>352</v>
      </c>
      <c r="RBR65" t="s">
        <v>303</v>
      </c>
      <c r="RBT65" t="s">
        <v>310</v>
      </c>
      <c r="RBU65" s="5" t="s">
        <v>351</v>
      </c>
      <c r="RBV65" s="5" t="s">
        <v>89</v>
      </c>
      <c r="RBW65" s="6" t="s">
        <v>300</v>
      </c>
      <c r="RBX65" s="6" t="s">
        <v>301</v>
      </c>
      <c r="RBY65" t="s">
        <v>352</v>
      </c>
      <c r="RBZ65" t="s">
        <v>303</v>
      </c>
      <c r="RCB65" t="s">
        <v>310</v>
      </c>
      <c r="RCC65" s="5" t="s">
        <v>351</v>
      </c>
      <c r="RCD65" s="5" t="s">
        <v>89</v>
      </c>
      <c r="RCE65" s="6" t="s">
        <v>300</v>
      </c>
      <c r="RCF65" s="6" t="s">
        <v>301</v>
      </c>
      <c r="RCG65" t="s">
        <v>352</v>
      </c>
      <c r="RCH65" t="s">
        <v>303</v>
      </c>
      <c r="RCJ65" t="s">
        <v>310</v>
      </c>
      <c r="RCK65" s="5" t="s">
        <v>351</v>
      </c>
      <c r="RCL65" s="5" t="s">
        <v>89</v>
      </c>
      <c r="RCM65" s="6" t="s">
        <v>300</v>
      </c>
      <c r="RCN65" s="6" t="s">
        <v>301</v>
      </c>
      <c r="RCO65" t="s">
        <v>352</v>
      </c>
      <c r="RCP65" t="s">
        <v>303</v>
      </c>
      <c r="RCR65" t="s">
        <v>310</v>
      </c>
      <c r="RCS65" s="5" t="s">
        <v>351</v>
      </c>
      <c r="RCT65" s="5" t="s">
        <v>89</v>
      </c>
      <c r="RCU65" s="6" t="s">
        <v>300</v>
      </c>
      <c r="RCV65" s="6" t="s">
        <v>301</v>
      </c>
      <c r="RCW65" t="s">
        <v>352</v>
      </c>
      <c r="RCX65" t="s">
        <v>303</v>
      </c>
      <c r="RCZ65" t="s">
        <v>310</v>
      </c>
      <c r="RDA65" s="5" t="s">
        <v>351</v>
      </c>
      <c r="RDB65" s="5" t="s">
        <v>89</v>
      </c>
      <c r="RDC65" s="6" t="s">
        <v>300</v>
      </c>
      <c r="RDD65" s="6" t="s">
        <v>301</v>
      </c>
      <c r="RDE65" t="s">
        <v>352</v>
      </c>
      <c r="RDF65" t="s">
        <v>303</v>
      </c>
      <c r="RDH65" t="s">
        <v>310</v>
      </c>
      <c r="RDI65" s="5" t="s">
        <v>351</v>
      </c>
      <c r="RDJ65" s="5" t="s">
        <v>89</v>
      </c>
      <c r="RDK65" s="6" t="s">
        <v>300</v>
      </c>
      <c r="RDL65" s="6" t="s">
        <v>301</v>
      </c>
      <c r="RDM65" t="s">
        <v>352</v>
      </c>
      <c r="RDN65" t="s">
        <v>303</v>
      </c>
      <c r="RDP65" t="s">
        <v>310</v>
      </c>
      <c r="RDQ65" s="5" t="s">
        <v>351</v>
      </c>
      <c r="RDR65" s="5" t="s">
        <v>89</v>
      </c>
      <c r="RDS65" s="6" t="s">
        <v>300</v>
      </c>
      <c r="RDT65" s="6" t="s">
        <v>301</v>
      </c>
      <c r="RDU65" t="s">
        <v>352</v>
      </c>
      <c r="RDV65" t="s">
        <v>303</v>
      </c>
      <c r="RDX65" t="s">
        <v>310</v>
      </c>
      <c r="RDY65" s="5" t="s">
        <v>351</v>
      </c>
      <c r="RDZ65" s="5" t="s">
        <v>89</v>
      </c>
      <c r="REA65" s="6" t="s">
        <v>300</v>
      </c>
      <c r="REB65" s="6" t="s">
        <v>301</v>
      </c>
      <c r="REC65" t="s">
        <v>352</v>
      </c>
      <c r="RED65" t="s">
        <v>303</v>
      </c>
      <c r="REF65" t="s">
        <v>310</v>
      </c>
      <c r="REG65" s="5" t="s">
        <v>351</v>
      </c>
      <c r="REH65" s="5" t="s">
        <v>89</v>
      </c>
      <c r="REI65" s="6" t="s">
        <v>300</v>
      </c>
      <c r="REJ65" s="6" t="s">
        <v>301</v>
      </c>
      <c r="REK65" t="s">
        <v>352</v>
      </c>
      <c r="REL65" t="s">
        <v>303</v>
      </c>
      <c r="REN65" t="s">
        <v>310</v>
      </c>
      <c r="REO65" s="5" t="s">
        <v>351</v>
      </c>
      <c r="REP65" s="5" t="s">
        <v>89</v>
      </c>
      <c r="REQ65" s="6" t="s">
        <v>300</v>
      </c>
      <c r="RER65" s="6" t="s">
        <v>301</v>
      </c>
      <c r="RES65" t="s">
        <v>352</v>
      </c>
      <c r="RET65" t="s">
        <v>303</v>
      </c>
      <c r="REV65" t="s">
        <v>310</v>
      </c>
      <c r="REW65" s="5" t="s">
        <v>351</v>
      </c>
      <c r="REX65" s="5" t="s">
        <v>89</v>
      </c>
      <c r="REY65" s="6" t="s">
        <v>300</v>
      </c>
      <c r="REZ65" s="6" t="s">
        <v>301</v>
      </c>
      <c r="RFA65" t="s">
        <v>352</v>
      </c>
      <c r="RFB65" t="s">
        <v>303</v>
      </c>
      <c r="RFD65" t="s">
        <v>310</v>
      </c>
      <c r="RFE65" s="5" t="s">
        <v>351</v>
      </c>
      <c r="RFF65" s="5" t="s">
        <v>89</v>
      </c>
      <c r="RFG65" s="6" t="s">
        <v>300</v>
      </c>
      <c r="RFH65" s="6" t="s">
        <v>301</v>
      </c>
      <c r="RFI65" t="s">
        <v>352</v>
      </c>
      <c r="RFJ65" t="s">
        <v>303</v>
      </c>
      <c r="RFL65" t="s">
        <v>310</v>
      </c>
      <c r="RFM65" s="5" t="s">
        <v>351</v>
      </c>
      <c r="RFN65" s="5" t="s">
        <v>89</v>
      </c>
      <c r="RFO65" s="6" t="s">
        <v>300</v>
      </c>
      <c r="RFP65" s="6" t="s">
        <v>301</v>
      </c>
      <c r="RFQ65" t="s">
        <v>352</v>
      </c>
      <c r="RFR65" t="s">
        <v>303</v>
      </c>
      <c r="RFT65" t="s">
        <v>310</v>
      </c>
      <c r="RFU65" s="5" t="s">
        <v>351</v>
      </c>
      <c r="RFV65" s="5" t="s">
        <v>89</v>
      </c>
      <c r="RFW65" s="6" t="s">
        <v>300</v>
      </c>
      <c r="RFX65" s="6" t="s">
        <v>301</v>
      </c>
      <c r="RFY65" t="s">
        <v>352</v>
      </c>
      <c r="RFZ65" t="s">
        <v>303</v>
      </c>
      <c r="RGB65" t="s">
        <v>310</v>
      </c>
      <c r="RGC65" s="5" t="s">
        <v>351</v>
      </c>
      <c r="RGD65" s="5" t="s">
        <v>89</v>
      </c>
      <c r="RGE65" s="6" t="s">
        <v>300</v>
      </c>
      <c r="RGF65" s="6" t="s">
        <v>301</v>
      </c>
      <c r="RGG65" t="s">
        <v>352</v>
      </c>
      <c r="RGH65" t="s">
        <v>303</v>
      </c>
      <c r="RGJ65" t="s">
        <v>310</v>
      </c>
      <c r="RGK65" s="5" t="s">
        <v>351</v>
      </c>
      <c r="RGL65" s="5" t="s">
        <v>89</v>
      </c>
      <c r="RGM65" s="6" t="s">
        <v>300</v>
      </c>
      <c r="RGN65" s="6" t="s">
        <v>301</v>
      </c>
      <c r="RGO65" t="s">
        <v>352</v>
      </c>
      <c r="RGP65" t="s">
        <v>303</v>
      </c>
      <c r="RGR65" t="s">
        <v>310</v>
      </c>
      <c r="RGS65" s="5" t="s">
        <v>351</v>
      </c>
      <c r="RGT65" s="5" t="s">
        <v>89</v>
      </c>
      <c r="RGU65" s="6" t="s">
        <v>300</v>
      </c>
      <c r="RGV65" s="6" t="s">
        <v>301</v>
      </c>
      <c r="RGW65" t="s">
        <v>352</v>
      </c>
      <c r="RGX65" t="s">
        <v>303</v>
      </c>
      <c r="RGZ65" t="s">
        <v>310</v>
      </c>
      <c r="RHA65" s="5" t="s">
        <v>351</v>
      </c>
      <c r="RHB65" s="5" t="s">
        <v>89</v>
      </c>
      <c r="RHC65" s="6" t="s">
        <v>300</v>
      </c>
      <c r="RHD65" s="6" t="s">
        <v>301</v>
      </c>
      <c r="RHE65" t="s">
        <v>352</v>
      </c>
      <c r="RHF65" t="s">
        <v>303</v>
      </c>
      <c r="RHH65" t="s">
        <v>310</v>
      </c>
      <c r="RHI65" s="5" t="s">
        <v>351</v>
      </c>
      <c r="RHJ65" s="5" t="s">
        <v>89</v>
      </c>
      <c r="RHK65" s="6" t="s">
        <v>300</v>
      </c>
      <c r="RHL65" s="6" t="s">
        <v>301</v>
      </c>
      <c r="RHM65" t="s">
        <v>352</v>
      </c>
      <c r="RHN65" t="s">
        <v>303</v>
      </c>
      <c r="RHP65" t="s">
        <v>310</v>
      </c>
      <c r="RHQ65" s="5" t="s">
        <v>351</v>
      </c>
      <c r="RHR65" s="5" t="s">
        <v>89</v>
      </c>
      <c r="RHS65" s="6" t="s">
        <v>300</v>
      </c>
      <c r="RHT65" s="6" t="s">
        <v>301</v>
      </c>
      <c r="RHU65" t="s">
        <v>352</v>
      </c>
      <c r="RHV65" t="s">
        <v>303</v>
      </c>
      <c r="RHX65" t="s">
        <v>310</v>
      </c>
      <c r="RHY65" s="5" t="s">
        <v>351</v>
      </c>
      <c r="RHZ65" s="5" t="s">
        <v>89</v>
      </c>
      <c r="RIA65" s="6" t="s">
        <v>300</v>
      </c>
      <c r="RIB65" s="6" t="s">
        <v>301</v>
      </c>
      <c r="RIC65" t="s">
        <v>352</v>
      </c>
      <c r="RID65" t="s">
        <v>303</v>
      </c>
      <c r="RIF65" t="s">
        <v>310</v>
      </c>
      <c r="RIG65" s="5" t="s">
        <v>351</v>
      </c>
      <c r="RIH65" s="5" t="s">
        <v>89</v>
      </c>
      <c r="RII65" s="6" t="s">
        <v>300</v>
      </c>
      <c r="RIJ65" s="6" t="s">
        <v>301</v>
      </c>
      <c r="RIK65" t="s">
        <v>352</v>
      </c>
      <c r="RIL65" t="s">
        <v>303</v>
      </c>
      <c r="RIN65" t="s">
        <v>310</v>
      </c>
      <c r="RIO65" s="5" t="s">
        <v>351</v>
      </c>
      <c r="RIP65" s="5" t="s">
        <v>89</v>
      </c>
      <c r="RIQ65" s="6" t="s">
        <v>300</v>
      </c>
      <c r="RIR65" s="6" t="s">
        <v>301</v>
      </c>
      <c r="RIS65" t="s">
        <v>352</v>
      </c>
      <c r="RIT65" t="s">
        <v>303</v>
      </c>
      <c r="RIV65" t="s">
        <v>310</v>
      </c>
      <c r="RIW65" s="5" t="s">
        <v>351</v>
      </c>
      <c r="RIX65" s="5" t="s">
        <v>89</v>
      </c>
      <c r="RIY65" s="6" t="s">
        <v>300</v>
      </c>
      <c r="RIZ65" s="6" t="s">
        <v>301</v>
      </c>
      <c r="RJA65" t="s">
        <v>352</v>
      </c>
      <c r="RJB65" t="s">
        <v>303</v>
      </c>
      <c r="RJD65" t="s">
        <v>310</v>
      </c>
      <c r="RJE65" s="5" t="s">
        <v>351</v>
      </c>
      <c r="RJF65" s="5" t="s">
        <v>89</v>
      </c>
      <c r="RJG65" s="6" t="s">
        <v>300</v>
      </c>
      <c r="RJH65" s="6" t="s">
        <v>301</v>
      </c>
      <c r="RJI65" t="s">
        <v>352</v>
      </c>
      <c r="RJJ65" t="s">
        <v>303</v>
      </c>
      <c r="RJL65" t="s">
        <v>310</v>
      </c>
      <c r="RJM65" s="5" t="s">
        <v>351</v>
      </c>
      <c r="RJN65" s="5" t="s">
        <v>89</v>
      </c>
      <c r="RJO65" s="6" t="s">
        <v>300</v>
      </c>
      <c r="RJP65" s="6" t="s">
        <v>301</v>
      </c>
      <c r="RJQ65" t="s">
        <v>352</v>
      </c>
      <c r="RJR65" t="s">
        <v>303</v>
      </c>
      <c r="RJT65" t="s">
        <v>310</v>
      </c>
      <c r="RJU65" s="5" t="s">
        <v>351</v>
      </c>
      <c r="RJV65" s="5" t="s">
        <v>89</v>
      </c>
      <c r="RJW65" s="6" t="s">
        <v>300</v>
      </c>
      <c r="RJX65" s="6" t="s">
        <v>301</v>
      </c>
      <c r="RJY65" t="s">
        <v>352</v>
      </c>
      <c r="RJZ65" t="s">
        <v>303</v>
      </c>
      <c r="RKB65" t="s">
        <v>310</v>
      </c>
      <c r="RKC65" s="5" t="s">
        <v>351</v>
      </c>
      <c r="RKD65" s="5" t="s">
        <v>89</v>
      </c>
      <c r="RKE65" s="6" t="s">
        <v>300</v>
      </c>
      <c r="RKF65" s="6" t="s">
        <v>301</v>
      </c>
      <c r="RKG65" t="s">
        <v>352</v>
      </c>
      <c r="RKH65" t="s">
        <v>303</v>
      </c>
      <c r="RKJ65" t="s">
        <v>310</v>
      </c>
      <c r="RKK65" s="5" t="s">
        <v>351</v>
      </c>
      <c r="RKL65" s="5" t="s">
        <v>89</v>
      </c>
      <c r="RKM65" s="6" t="s">
        <v>300</v>
      </c>
      <c r="RKN65" s="6" t="s">
        <v>301</v>
      </c>
      <c r="RKO65" t="s">
        <v>352</v>
      </c>
      <c r="RKP65" t="s">
        <v>303</v>
      </c>
      <c r="RKR65" t="s">
        <v>310</v>
      </c>
      <c r="RKS65" s="5" t="s">
        <v>351</v>
      </c>
      <c r="RKT65" s="5" t="s">
        <v>89</v>
      </c>
      <c r="RKU65" s="6" t="s">
        <v>300</v>
      </c>
      <c r="RKV65" s="6" t="s">
        <v>301</v>
      </c>
      <c r="RKW65" t="s">
        <v>352</v>
      </c>
      <c r="RKX65" t="s">
        <v>303</v>
      </c>
      <c r="RKZ65" t="s">
        <v>310</v>
      </c>
      <c r="RLA65" s="5" t="s">
        <v>351</v>
      </c>
      <c r="RLB65" s="5" t="s">
        <v>89</v>
      </c>
      <c r="RLC65" s="6" t="s">
        <v>300</v>
      </c>
      <c r="RLD65" s="6" t="s">
        <v>301</v>
      </c>
      <c r="RLE65" t="s">
        <v>352</v>
      </c>
      <c r="RLF65" t="s">
        <v>303</v>
      </c>
      <c r="RLH65" t="s">
        <v>310</v>
      </c>
      <c r="RLI65" s="5" t="s">
        <v>351</v>
      </c>
      <c r="RLJ65" s="5" t="s">
        <v>89</v>
      </c>
      <c r="RLK65" s="6" t="s">
        <v>300</v>
      </c>
      <c r="RLL65" s="6" t="s">
        <v>301</v>
      </c>
      <c r="RLM65" t="s">
        <v>352</v>
      </c>
      <c r="RLN65" t="s">
        <v>303</v>
      </c>
      <c r="RLP65" t="s">
        <v>310</v>
      </c>
      <c r="RLQ65" s="5" t="s">
        <v>351</v>
      </c>
      <c r="RLR65" s="5" t="s">
        <v>89</v>
      </c>
      <c r="RLS65" s="6" t="s">
        <v>300</v>
      </c>
      <c r="RLT65" s="6" t="s">
        <v>301</v>
      </c>
      <c r="RLU65" t="s">
        <v>352</v>
      </c>
      <c r="RLV65" t="s">
        <v>303</v>
      </c>
      <c r="RLX65" t="s">
        <v>310</v>
      </c>
      <c r="RLY65" s="5" t="s">
        <v>351</v>
      </c>
      <c r="RLZ65" s="5" t="s">
        <v>89</v>
      </c>
      <c r="RMA65" s="6" t="s">
        <v>300</v>
      </c>
      <c r="RMB65" s="6" t="s">
        <v>301</v>
      </c>
      <c r="RMC65" t="s">
        <v>352</v>
      </c>
      <c r="RMD65" t="s">
        <v>303</v>
      </c>
      <c r="RMF65" t="s">
        <v>310</v>
      </c>
      <c r="RMG65" s="5" t="s">
        <v>351</v>
      </c>
      <c r="RMH65" s="5" t="s">
        <v>89</v>
      </c>
      <c r="RMI65" s="6" t="s">
        <v>300</v>
      </c>
      <c r="RMJ65" s="6" t="s">
        <v>301</v>
      </c>
      <c r="RMK65" t="s">
        <v>352</v>
      </c>
      <c r="RML65" t="s">
        <v>303</v>
      </c>
      <c r="RMN65" t="s">
        <v>310</v>
      </c>
      <c r="RMO65" s="5" t="s">
        <v>351</v>
      </c>
      <c r="RMP65" s="5" t="s">
        <v>89</v>
      </c>
      <c r="RMQ65" s="6" t="s">
        <v>300</v>
      </c>
      <c r="RMR65" s="6" t="s">
        <v>301</v>
      </c>
      <c r="RMS65" t="s">
        <v>352</v>
      </c>
      <c r="RMT65" t="s">
        <v>303</v>
      </c>
      <c r="RMV65" t="s">
        <v>310</v>
      </c>
      <c r="RMW65" s="5" t="s">
        <v>351</v>
      </c>
      <c r="RMX65" s="5" t="s">
        <v>89</v>
      </c>
      <c r="RMY65" s="6" t="s">
        <v>300</v>
      </c>
      <c r="RMZ65" s="6" t="s">
        <v>301</v>
      </c>
      <c r="RNA65" t="s">
        <v>352</v>
      </c>
      <c r="RNB65" t="s">
        <v>303</v>
      </c>
      <c r="RND65" t="s">
        <v>310</v>
      </c>
      <c r="RNE65" s="5" t="s">
        <v>351</v>
      </c>
      <c r="RNF65" s="5" t="s">
        <v>89</v>
      </c>
      <c r="RNG65" s="6" t="s">
        <v>300</v>
      </c>
      <c r="RNH65" s="6" t="s">
        <v>301</v>
      </c>
      <c r="RNI65" t="s">
        <v>352</v>
      </c>
      <c r="RNJ65" t="s">
        <v>303</v>
      </c>
      <c r="RNL65" t="s">
        <v>310</v>
      </c>
      <c r="RNM65" s="5" t="s">
        <v>351</v>
      </c>
      <c r="RNN65" s="5" t="s">
        <v>89</v>
      </c>
      <c r="RNO65" s="6" t="s">
        <v>300</v>
      </c>
      <c r="RNP65" s="6" t="s">
        <v>301</v>
      </c>
      <c r="RNQ65" t="s">
        <v>352</v>
      </c>
      <c r="RNR65" t="s">
        <v>303</v>
      </c>
      <c r="RNT65" t="s">
        <v>310</v>
      </c>
      <c r="RNU65" s="5" t="s">
        <v>351</v>
      </c>
      <c r="RNV65" s="5" t="s">
        <v>89</v>
      </c>
      <c r="RNW65" s="6" t="s">
        <v>300</v>
      </c>
      <c r="RNX65" s="6" t="s">
        <v>301</v>
      </c>
      <c r="RNY65" t="s">
        <v>352</v>
      </c>
      <c r="RNZ65" t="s">
        <v>303</v>
      </c>
      <c r="ROB65" t="s">
        <v>310</v>
      </c>
      <c r="ROC65" s="5" t="s">
        <v>351</v>
      </c>
      <c r="ROD65" s="5" t="s">
        <v>89</v>
      </c>
      <c r="ROE65" s="6" t="s">
        <v>300</v>
      </c>
      <c r="ROF65" s="6" t="s">
        <v>301</v>
      </c>
      <c r="ROG65" t="s">
        <v>352</v>
      </c>
      <c r="ROH65" t="s">
        <v>303</v>
      </c>
      <c r="ROJ65" t="s">
        <v>310</v>
      </c>
      <c r="ROK65" s="5" t="s">
        <v>351</v>
      </c>
      <c r="ROL65" s="5" t="s">
        <v>89</v>
      </c>
      <c r="ROM65" s="6" t="s">
        <v>300</v>
      </c>
      <c r="RON65" s="6" t="s">
        <v>301</v>
      </c>
      <c r="ROO65" t="s">
        <v>352</v>
      </c>
      <c r="ROP65" t="s">
        <v>303</v>
      </c>
      <c r="ROR65" t="s">
        <v>310</v>
      </c>
      <c r="ROS65" s="5" t="s">
        <v>351</v>
      </c>
      <c r="ROT65" s="5" t="s">
        <v>89</v>
      </c>
      <c r="ROU65" s="6" t="s">
        <v>300</v>
      </c>
      <c r="ROV65" s="6" t="s">
        <v>301</v>
      </c>
      <c r="ROW65" t="s">
        <v>352</v>
      </c>
      <c r="ROX65" t="s">
        <v>303</v>
      </c>
      <c r="ROZ65" t="s">
        <v>310</v>
      </c>
      <c r="RPA65" s="5" t="s">
        <v>351</v>
      </c>
      <c r="RPB65" s="5" t="s">
        <v>89</v>
      </c>
      <c r="RPC65" s="6" t="s">
        <v>300</v>
      </c>
      <c r="RPD65" s="6" t="s">
        <v>301</v>
      </c>
      <c r="RPE65" t="s">
        <v>352</v>
      </c>
      <c r="RPF65" t="s">
        <v>303</v>
      </c>
      <c r="RPH65" t="s">
        <v>310</v>
      </c>
      <c r="RPI65" s="5" t="s">
        <v>351</v>
      </c>
      <c r="RPJ65" s="5" t="s">
        <v>89</v>
      </c>
      <c r="RPK65" s="6" t="s">
        <v>300</v>
      </c>
      <c r="RPL65" s="6" t="s">
        <v>301</v>
      </c>
      <c r="RPM65" t="s">
        <v>352</v>
      </c>
      <c r="RPN65" t="s">
        <v>303</v>
      </c>
      <c r="RPP65" t="s">
        <v>310</v>
      </c>
      <c r="RPQ65" s="5" t="s">
        <v>351</v>
      </c>
      <c r="RPR65" s="5" t="s">
        <v>89</v>
      </c>
      <c r="RPS65" s="6" t="s">
        <v>300</v>
      </c>
      <c r="RPT65" s="6" t="s">
        <v>301</v>
      </c>
      <c r="RPU65" t="s">
        <v>352</v>
      </c>
      <c r="RPV65" t="s">
        <v>303</v>
      </c>
      <c r="RPX65" t="s">
        <v>310</v>
      </c>
      <c r="RPY65" s="5" t="s">
        <v>351</v>
      </c>
      <c r="RPZ65" s="5" t="s">
        <v>89</v>
      </c>
      <c r="RQA65" s="6" t="s">
        <v>300</v>
      </c>
      <c r="RQB65" s="6" t="s">
        <v>301</v>
      </c>
      <c r="RQC65" t="s">
        <v>352</v>
      </c>
      <c r="RQD65" t="s">
        <v>303</v>
      </c>
      <c r="RQF65" t="s">
        <v>310</v>
      </c>
      <c r="RQG65" s="5" t="s">
        <v>351</v>
      </c>
      <c r="RQH65" s="5" t="s">
        <v>89</v>
      </c>
      <c r="RQI65" s="6" t="s">
        <v>300</v>
      </c>
      <c r="RQJ65" s="6" t="s">
        <v>301</v>
      </c>
      <c r="RQK65" t="s">
        <v>352</v>
      </c>
      <c r="RQL65" t="s">
        <v>303</v>
      </c>
      <c r="RQN65" t="s">
        <v>310</v>
      </c>
      <c r="RQO65" s="5" t="s">
        <v>351</v>
      </c>
      <c r="RQP65" s="5" t="s">
        <v>89</v>
      </c>
      <c r="RQQ65" s="6" t="s">
        <v>300</v>
      </c>
      <c r="RQR65" s="6" t="s">
        <v>301</v>
      </c>
      <c r="RQS65" t="s">
        <v>352</v>
      </c>
      <c r="RQT65" t="s">
        <v>303</v>
      </c>
      <c r="RQV65" t="s">
        <v>310</v>
      </c>
      <c r="RQW65" s="5" t="s">
        <v>351</v>
      </c>
      <c r="RQX65" s="5" t="s">
        <v>89</v>
      </c>
      <c r="RQY65" s="6" t="s">
        <v>300</v>
      </c>
      <c r="RQZ65" s="6" t="s">
        <v>301</v>
      </c>
      <c r="RRA65" t="s">
        <v>352</v>
      </c>
      <c r="RRB65" t="s">
        <v>303</v>
      </c>
      <c r="RRD65" t="s">
        <v>310</v>
      </c>
      <c r="RRE65" s="5" t="s">
        <v>351</v>
      </c>
      <c r="RRF65" s="5" t="s">
        <v>89</v>
      </c>
      <c r="RRG65" s="6" t="s">
        <v>300</v>
      </c>
      <c r="RRH65" s="6" t="s">
        <v>301</v>
      </c>
      <c r="RRI65" t="s">
        <v>352</v>
      </c>
      <c r="RRJ65" t="s">
        <v>303</v>
      </c>
      <c r="RRL65" t="s">
        <v>310</v>
      </c>
      <c r="RRM65" s="5" t="s">
        <v>351</v>
      </c>
      <c r="RRN65" s="5" t="s">
        <v>89</v>
      </c>
      <c r="RRO65" s="6" t="s">
        <v>300</v>
      </c>
      <c r="RRP65" s="6" t="s">
        <v>301</v>
      </c>
      <c r="RRQ65" t="s">
        <v>352</v>
      </c>
      <c r="RRR65" t="s">
        <v>303</v>
      </c>
      <c r="RRT65" t="s">
        <v>310</v>
      </c>
      <c r="RRU65" s="5" t="s">
        <v>351</v>
      </c>
      <c r="RRV65" s="5" t="s">
        <v>89</v>
      </c>
      <c r="RRW65" s="6" t="s">
        <v>300</v>
      </c>
      <c r="RRX65" s="6" t="s">
        <v>301</v>
      </c>
      <c r="RRY65" t="s">
        <v>352</v>
      </c>
      <c r="RRZ65" t="s">
        <v>303</v>
      </c>
      <c r="RSB65" t="s">
        <v>310</v>
      </c>
      <c r="RSC65" s="5" t="s">
        <v>351</v>
      </c>
      <c r="RSD65" s="5" t="s">
        <v>89</v>
      </c>
      <c r="RSE65" s="6" t="s">
        <v>300</v>
      </c>
      <c r="RSF65" s="6" t="s">
        <v>301</v>
      </c>
      <c r="RSG65" t="s">
        <v>352</v>
      </c>
      <c r="RSH65" t="s">
        <v>303</v>
      </c>
      <c r="RSJ65" t="s">
        <v>310</v>
      </c>
      <c r="RSK65" s="5" t="s">
        <v>351</v>
      </c>
      <c r="RSL65" s="5" t="s">
        <v>89</v>
      </c>
      <c r="RSM65" s="6" t="s">
        <v>300</v>
      </c>
      <c r="RSN65" s="6" t="s">
        <v>301</v>
      </c>
      <c r="RSO65" t="s">
        <v>352</v>
      </c>
      <c r="RSP65" t="s">
        <v>303</v>
      </c>
      <c r="RSR65" t="s">
        <v>310</v>
      </c>
      <c r="RSS65" s="5" t="s">
        <v>351</v>
      </c>
      <c r="RST65" s="5" t="s">
        <v>89</v>
      </c>
      <c r="RSU65" s="6" t="s">
        <v>300</v>
      </c>
      <c r="RSV65" s="6" t="s">
        <v>301</v>
      </c>
      <c r="RSW65" t="s">
        <v>352</v>
      </c>
      <c r="RSX65" t="s">
        <v>303</v>
      </c>
      <c r="RSZ65" t="s">
        <v>310</v>
      </c>
      <c r="RTA65" s="5" t="s">
        <v>351</v>
      </c>
      <c r="RTB65" s="5" t="s">
        <v>89</v>
      </c>
      <c r="RTC65" s="6" t="s">
        <v>300</v>
      </c>
      <c r="RTD65" s="6" t="s">
        <v>301</v>
      </c>
      <c r="RTE65" t="s">
        <v>352</v>
      </c>
      <c r="RTF65" t="s">
        <v>303</v>
      </c>
      <c r="RTH65" t="s">
        <v>310</v>
      </c>
      <c r="RTI65" s="5" t="s">
        <v>351</v>
      </c>
      <c r="RTJ65" s="5" t="s">
        <v>89</v>
      </c>
      <c r="RTK65" s="6" t="s">
        <v>300</v>
      </c>
      <c r="RTL65" s="6" t="s">
        <v>301</v>
      </c>
      <c r="RTM65" t="s">
        <v>352</v>
      </c>
      <c r="RTN65" t="s">
        <v>303</v>
      </c>
      <c r="RTP65" t="s">
        <v>310</v>
      </c>
      <c r="RTQ65" s="5" t="s">
        <v>351</v>
      </c>
      <c r="RTR65" s="5" t="s">
        <v>89</v>
      </c>
      <c r="RTS65" s="6" t="s">
        <v>300</v>
      </c>
      <c r="RTT65" s="6" t="s">
        <v>301</v>
      </c>
      <c r="RTU65" t="s">
        <v>352</v>
      </c>
      <c r="RTV65" t="s">
        <v>303</v>
      </c>
      <c r="RTX65" t="s">
        <v>310</v>
      </c>
      <c r="RTY65" s="5" t="s">
        <v>351</v>
      </c>
      <c r="RTZ65" s="5" t="s">
        <v>89</v>
      </c>
      <c r="RUA65" s="6" t="s">
        <v>300</v>
      </c>
      <c r="RUB65" s="6" t="s">
        <v>301</v>
      </c>
      <c r="RUC65" t="s">
        <v>352</v>
      </c>
      <c r="RUD65" t="s">
        <v>303</v>
      </c>
      <c r="RUF65" t="s">
        <v>310</v>
      </c>
      <c r="RUG65" s="5" t="s">
        <v>351</v>
      </c>
      <c r="RUH65" s="5" t="s">
        <v>89</v>
      </c>
      <c r="RUI65" s="6" t="s">
        <v>300</v>
      </c>
      <c r="RUJ65" s="6" t="s">
        <v>301</v>
      </c>
      <c r="RUK65" t="s">
        <v>352</v>
      </c>
      <c r="RUL65" t="s">
        <v>303</v>
      </c>
      <c r="RUN65" t="s">
        <v>310</v>
      </c>
      <c r="RUO65" s="5" t="s">
        <v>351</v>
      </c>
      <c r="RUP65" s="5" t="s">
        <v>89</v>
      </c>
      <c r="RUQ65" s="6" t="s">
        <v>300</v>
      </c>
      <c r="RUR65" s="6" t="s">
        <v>301</v>
      </c>
      <c r="RUS65" t="s">
        <v>352</v>
      </c>
      <c r="RUT65" t="s">
        <v>303</v>
      </c>
      <c r="RUV65" t="s">
        <v>310</v>
      </c>
      <c r="RUW65" s="5" t="s">
        <v>351</v>
      </c>
      <c r="RUX65" s="5" t="s">
        <v>89</v>
      </c>
      <c r="RUY65" s="6" t="s">
        <v>300</v>
      </c>
      <c r="RUZ65" s="6" t="s">
        <v>301</v>
      </c>
      <c r="RVA65" t="s">
        <v>352</v>
      </c>
      <c r="RVB65" t="s">
        <v>303</v>
      </c>
      <c r="RVD65" t="s">
        <v>310</v>
      </c>
      <c r="RVE65" s="5" t="s">
        <v>351</v>
      </c>
      <c r="RVF65" s="5" t="s">
        <v>89</v>
      </c>
      <c r="RVG65" s="6" t="s">
        <v>300</v>
      </c>
      <c r="RVH65" s="6" t="s">
        <v>301</v>
      </c>
      <c r="RVI65" t="s">
        <v>352</v>
      </c>
      <c r="RVJ65" t="s">
        <v>303</v>
      </c>
      <c r="RVL65" t="s">
        <v>310</v>
      </c>
      <c r="RVM65" s="5" t="s">
        <v>351</v>
      </c>
      <c r="RVN65" s="5" t="s">
        <v>89</v>
      </c>
      <c r="RVO65" s="6" t="s">
        <v>300</v>
      </c>
      <c r="RVP65" s="6" t="s">
        <v>301</v>
      </c>
      <c r="RVQ65" t="s">
        <v>352</v>
      </c>
      <c r="RVR65" t="s">
        <v>303</v>
      </c>
      <c r="RVT65" t="s">
        <v>310</v>
      </c>
      <c r="RVU65" s="5" t="s">
        <v>351</v>
      </c>
      <c r="RVV65" s="5" t="s">
        <v>89</v>
      </c>
      <c r="RVW65" s="6" t="s">
        <v>300</v>
      </c>
      <c r="RVX65" s="6" t="s">
        <v>301</v>
      </c>
      <c r="RVY65" t="s">
        <v>352</v>
      </c>
      <c r="RVZ65" t="s">
        <v>303</v>
      </c>
      <c r="RWB65" t="s">
        <v>310</v>
      </c>
      <c r="RWC65" s="5" t="s">
        <v>351</v>
      </c>
      <c r="RWD65" s="5" t="s">
        <v>89</v>
      </c>
      <c r="RWE65" s="6" t="s">
        <v>300</v>
      </c>
      <c r="RWF65" s="6" t="s">
        <v>301</v>
      </c>
      <c r="RWG65" t="s">
        <v>352</v>
      </c>
      <c r="RWH65" t="s">
        <v>303</v>
      </c>
      <c r="RWJ65" t="s">
        <v>310</v>
      </c>
      <c r="RWK65" s="5" t="s">
        <v>351</v>
      </c>
      <c r="RWL65" s="5" t="s">
        <v>89</v>
      </c>
      <c r="RWM65" s="6" t="s">
        <v>300</v>
      </c>
      <c r="RWN65" s="6" t="s">
        <v>301</v>
      </c>
      <c r="RWO65" t="s">
        <v>352</v>
      </c>
      <c r="RWP65" t="s">
        <v>303</v>
      </c>
      <c r="RWR65" t="s">
        <v>310</v>
      </c>
      <c r="RWS65" s="5" t="s">
        <v>351</v>
      </c>
      <c r="RWT65" s="5" t="s">
        <v>89</v>
      </c>
      <c r="RWU65" s="6" t="s">
        <v>300</v>
      </c>
      <c r="RWV65" s="6" t="s">
        <v>301</v>
      </c>
      <c r="RWW65" t="s">
        <v>352</v>
      </c>
      <c r="RWX65" t="s">
        <v>303</v>
      </c>
      <c r="RWZ65" t="s">
        <v>310</v>
      </c>
      <c r="RXA65" s="5" t="s">
        <v>351</v>
      </c>
      <c r="RXB65" s="5" t="s">
        <v>89</v>
      </c>
      <c r="RXC65" s="6" t="s">
        <v>300</v>
      </c>
      <c r="RXD65" s="6" t="s">
        <v>301</v>
      </c>
      <c r="RXE65" t="s">
        <v>352</v>
      </c>
      <c r="RXF65" t="s">
        <v>303</v>
      </c>
      <c r="RXH65" t="s">
        <v>310</v>
      </c>
      <c r="RXI65" s="5" t="s">
        <v>351</v>
      </c>
      <c r="RXJ65" s="5" t="s">
        <v>89</v>
      </c>
      <c r="RXK65" s="6" t="s">
        <v>300</v>
      </c>
      <c r="RXL65" s="6" t="s">
        <v>301</v>
      </c>
      <c r="RXM65" t="s">
        <v>352</v>
      </c>
      <c r="RXN65" t="s">
        <v>303</v>
      </c>
      <c r="RXP65" t="s">
        <v>310</v>
      </c>
      <c r="RXQ65" s="5" t="s">
        <v>351</v>
      </c>
      <c r="RXR65" s="5" t="s">
        <v>89</v>
      </c>
      <c r="RXS65" s="6" t="s">
        <v>300</v>
      </c>
      <c r="RXT65" s="6" t="s">
        <v>301</v>
      </c>
      <c r="RXU65" t="s">
        <v>352</v>
      </c>
      <c r="RXV65" t="s">
        <v>303</v>
      </c>
      <c r="RXX65" t="s">
        <v>310</v>
      </c>
      <c r="RXY65" s="5" t="s">
        <v>351</v>
      </c>
      <c r="RXZ65" s="5" t="s">
        <v>89</v>
      </c>
      <c r="RYA65" s="6" t="s">
        <v>300</v>
      </c>
      <c r="RYB65" s="6" t="s">
        <v>301</v>
      </c>
      <c r="RYC65" t="s">
        <v>352</v>
      </c>
      <c r="RYD65" t="s">
        <v>303</v>
      </c>
      <c r="RYF65" t="s">
        <v>310</v>
      </c>
      <c r="RYG65" s="5" t="s">
        <v>351</v>
      </c>
      <c r="RYH65" s="5" t="s">
        <v>89</v>
      </c>
      <c r="RYI65" s="6" t="s">
        <v>300</v>
      </c>
      <c r="RYJ65" s="6" t="s">
        <v>301</v>
      </c>
      <c r="RYK65" t="s">
        <v>352</v>
      </c>
      <c r="RYL65" t="s">
        <v>303</v>
      </c>
      <c r="RYN65" t="s">
        <v>310</v>
      </c>
      <c r="RYO65" s="5" t="s">
        <v>351</v>
      </c>
      <c r="RYP65" s="5" t="s">
        <v>89</v>
      </c>
      <c r="RYQ65" s="6" t="s">
        <v>300</v>
      </c>
      <c r="RYR65" s="6" t="s">
        <v>301</v>
      </c>
      <c r="RYS65" t="s">
        <v>352</v>
      </c>
      <c r="RYT65" t="s">
        <v>303</v>
      </c>
      <c r="RYV65" t="s">
        <v>310</v>
      </c>
      <c r="RYW65" s="5" t="s">
        <v>351</v>
      </c>
      <c r="RYX65" s="5" t="s">
        <v>89</v>
      </c>
      <c r="RYY65" s="6" t="s">
        <v>300</v>
      </c>
      <c r="RYZ65" s="6" t="s">
        <v>301</v>
      </c>
      <c r="RZA65" t="s">
        <v>352</v>
      </c>
      <c r="RZB65" t="s">
        <v>303</v>
      </c>
      <c r="RZD65" t="s">
        <v>310</v>
      </c>
      <c r="RZE65" s="5" t="s">
        <v>351</v>
      </c>
      <c r="RZF65" s="5" t="s">
        <v>89</v>
      </c>
      <c r="RZG65" s="6" t="s">
        <v>300</v>
      </c>
      <c r="RZH65" s="6" t="s">
        <v>301</v>
      </c>
      <c r="RZI65" t="s">
        <v>352</v>
      </c>
      <c r="RZJ65" t="s">
        <v>303</v>
      </c>
      <c r="RZL65" t="s">
        <v>310</v>
      </c>
      <c r="RZM65" s="5" t="s">
        <v>351</v>
      </c>
      <c r="RZN65" s="5" t="s">
        <v>89</v>
      </c>
      <c r="RZO65" s="6" t="s">
        <v>300</v>
      </c>
      <c r="RZP65" s="6" t="s">
        <v>301</v>
      </c>
      <c r="RZQ65" t="s">
        <v>352</v>
      </c>
      <c r="RZR65" t="s">
        <v>303</v>
      </c>
      <c r="RZT65" t="s">
        <v>310</v>
      </c>
      <c r="RZU65" s="5" t="s">
        <v>351</v>
      </c>
      <c r="RZV65" s="5" t="s">
        <v>89</v>
      </c>
      <c r="RZW65" s="6" t="s">
        <v>300</v>
      </c>
      <c r="RZX65" s="6" t="s">
        <v>301</v>
      </c>
      <c r="RZY65" t="s">
        <v>352</v>
      </c>
      <c r="RZZ65" t="s">
        <v>303</v>
      </c>
      <c r="SAB65" t="s">
        <v>310</v>
      </c>
      <c r="SAC65" s="5" t="s">
        <v>351</v>
      </c>
      <c r="SAD65" s="5" t="s">
        <v>89</v>
      </c>
      <c r="SAE65" s="6" t="s">
        <v>300</v>
      </c>
      <c r="SAF65" s="6" t="s">
        <v>301</v>
      </c>
      <c r="SAG65" t="s">
        <v>352</v>
      </c>
      <c r="SAH65" t="s">
        <v>303</v>
      </c>
      <c r="SAJ65" t="s">
        <v>310</v>
      </c>
      <c r="SAK65" s="5" t="s">
        <v>351</v>
      </c>
      <c r="SAL65" s="5" t="s">
        <v>89</v>
      </c>
      <c r="SAM65" s="6" t="s">
        <v>300</v>
      </c>
      <c r="SAN65" s="6" t="s">
        <v>301</v>
      </c>
      <c r="SAO65" t="s">
        <v>352</v>
      </c>
      <c r="SAP65" t="s">
        <v>303</v>
      </c>
      <c r="SAR65" t="s">
        <v>310</v>
      </c>
      <c r="SAS65" s="5" t="s">
        <v>351</v>
      </c>
      <c r="SAT65" s="5" t="s">
        <v>89</v>
      </c>
      <c r="SAU65" s="6" t="s">
        <v>300</v>
      </c>
      <c r="SAV65" s="6" t="s">
        <v>301</v>
      </c>
      <c r="SAW65" t="s">
        <v>352</v>
      </c>
      <c r="SAX65" t="s">
        <v>303</v>
      </c>
      <c r="SAZ65" t="s">
        <v>310</v>
      </c>
      <c r="SBA65" s="5" t="s">
        <v>351</v>
      </c>
      <c r="SBB65" s="5" t="s">
        <v>89</v>
      </c>
      <c r="SBC65" s="6" t="s">
        <v>300</v>
      </c>
      <c r="SBD65" s="6" t="s">
        <v>301</v>
      </c>
      <c r="SBE65" t="s">
        <v>352</v>
      </c>
      <c r="SBF65" t="s">
        <v>303</v>
      </c>
      <c r="SBH65" t="s">
        <v>310</v>
      </c>
      <c r="SBI65" s="5" t="s">
        <v>351</v>
      </c>
      <c r="SBJ65" s="5" t="s">
        <v>89</v>
      </c>
      <c r="SBK65" s="6" t="s">
        <v>300</v>
      </c>
      <c r="SBL65" s="6" t="s">
        <v>301</v>
      </c>
      <c r="SBM65" t="s">
        <v>352</v>
      </c>
      <c r="SBN65" t="s">
        <v>303</v>
      </c>
      <c r="SBP65" t="s">
        <v>310</v>
      </c>
      <c r="SBQ65" s="5" t="s">
        <v>351</v>
      </c>
      <c r="SBR65" s="5" t="s">
        <v>89</v>
      </c>
      <c r="SBS65" s="6" t="s">
        <v>300</v>
      </c>
      <c r="SBT65" s="6" t="s">
        <v>301</v>
      </c>
      <c r="SBU65" t="s">
        <v>352</v>
      </c>
      <c r="SBV65" t="s">
        <v>303</v>
      </c>
      <c r="SBX65" t="s">
        <v>310</v>
      </c>
      <c r="SBY65" s="5" t="s">
        <v>351</v>
      </c>
      <c r="SBZ65" s="5" t="s">
        <v>89</v>
      </c>
      <c r="SCA65" s="6" t="s">
        <v>300</v>
      </c>
      <c r="SCB65" s="6" t="s">
        <v>301</v>
      </c>
      <c r="SCC65" t="s">
        <v>352</v>
      </c>
      <c r="SCD65" t="s">
        <v>303</v>
      </c>
      <c r="SCF65" t="s">
        <v>310</v>
      </c>
      <c r="SCG65" s="5" t="s">
        <v>351</v>
      </c>
      <c r="SCH65" s="5" t="s">
        <v>89</v>
      </c>
      <c r="SCI65" s="6" t="s">
        <v>300</v>
      </c>
      <c r="SCJ65" s="6" t="s">
        <v>301</v>
      </c>
      <c r="SCK65" t="s">
        <v>352</v>
      </c>
      <c r="SCL65" t="s">
        <v>303</v>
      </c>
      <c r="SCN65" t="s">
        <v>310</v>
      </c>
      <c r="SCO65" s="5" t="s">
        <v>351</v>
      </c>
      <c r="SCP65" s="5" t="s">
        <v>89</v>
      </c>
      <c r="SCQ65" s="6" t="s">
        <v>300</v>
      </c>
      <c r="SCR65" s="6" t="s">
        <v>301</v>
      </c>
      <c r="SCS65" t="s">
        <v>352</v>
      </c>
      <c r="SCT65" t="s">
        <v>303</v>
      </c>
      <c r="SCV65" t="s">
        <v>310</v>
      </c>
      <c r="SCW65" s="5" t="s">
        <v>351</v>
      </c>
      <c r="SCX65" s="5" t="s">
        <v>89</v>
      </c>
      <c r="SCY65" s="6" t="s">
        <v>300</v>
      </c>
      <c r="SCZ65" s="6" t="s">
        <v>301</v>
      </c>
      <c r="SDA65" t="s">
        <v>352</v>
      </c>
      <c r="SDB65" t="s">
        <v>303</v>
      </c>
      <c r="SDD65" t="s">
        <v>310</v>
      </c>
      <c r="SDE65" s="5" t="s">
        <v>351</v>
      </c>
      <c r="SDF65" s="5" t="s">
        <v>89</v>
      </c>
      <c r="SDG65" s="6" t="s">
        <v>300</v>
      </c>
      <c r="SDH65" s="6" t="s">
        <v>301</v>
      </c>
      <c r="SDI65" t="s">
        <v>352</v>
      </c>
      <c r="SDJ65" t="s">
        <v>303</v>
      </c>
      <c r="SDL65" t="s">
        <v>310</v>
      </c>
      <c r="SDM65" s="5" t="s">
        <v>351</v>
      </c>
      <c r="SDN65" s="5" t="s">
        <v>89</v>
      </c>
      <c r="SDO65" s="6" t="s">
        <v>300</v>
      </c>
      <c r="SDP65" s="6" t="s">
        <v>301</v>
      </c>
      <c r="SDQ65" t="s">
        <v>352</v>
      </c>
      <c r="SDR65" t="s">
        <v>303</v>
      </c>
      <c r="SDT65" t="s">
        <v>310</v>
      </c>
      <c r="SDU65" s="5" t="s">
        <v>351</v>
      </c>
      <c r="SDV65" s="5" t="s">
        <v>89</v>
      </c>
      <c r="SDW65" s="6" t="s">
        <v>300</v>
      </c>
      <c r="SDX65" s="6" t="s">
        <v>301</v>
      </c>
      <c r="SDY65" t="s">
        <v>352</v>
      </c>
      <c r="SDZ65" t="s">
        <v>303</v>
      </c>
      <c r="SEB65" t="s">
        <v>310</v>
      </c>
      <c r="SEC65" s="5" t="s">
        <v>351</v>
      </c>
      <c r="SED65" s="5" t="s">
        <v>89</v>
      </c>
      <c r="SEE65" s="6" t="s">
        <v>300</v>
      </c>
      <c r="SEF65" s="6" t="s">
        <v>301</v>
      </c>
      <c r="SEG65" t="s">
        <v>352</v>
      </c>
      <c r="SEH65" t="s">
        <v>303</v>
      </c>
      <c r="SEJ65" t="s">
        <v>310</v>
      </c>
      <c r="SEK65" s="5" t="s">
        <v>351</v>
      </c>
      <c r="SEL65" s="5" t="s">
        <v>89</v>
      </c>
      <c r="SEM65" s="6" t="s">
        <v>300</v>
      </c>
      <c r="SEN65" s="6" t="s">
        <v>301</v>
      </c>
      <c r="SEO65" t="s">
        <v>352</v>
      </c>
      <c r="SEP65" t="s">
        <v>303</v>
      </c>
      <c r="SER65" t="s">
        <v>310</v>
      </c>
      <c r="SES65" s="5" t="s">
        <v>351</v>
      </c>
      <c r="SET65" s="5" t="s">
        <v>89</v>
      </c>
      <c r="SEU65" s="6" t="s">
        <v>300</v>
      </c>
      <c r="SEV65" s="6" t="s">
        <v>301</v>
      </c>
      <c r="SEW65" t="s">
        <v>352</v>
      </c>
      <c r="SEX65" t="s">
        <v>303</v>
      </c>
      <c r="SEZ65" t="s">
        <v>310</v>
      </c>
      <c r="SFA65" s="5" t="s">
        <v>351</v>
      </c>
      <c r="SFB65" s="5" t="s">
        <v>89</v>
      </c>
      <c r="SFC65" s="6" t="s">
        <v>300</v>
      </c>
      <c r="SFD65" s="6" t="s">
        <v>301</v>
      </c>
      <c r="SFE65" t="s">
        <v>352</v>
      </c>
      <c r="SFF65" t="s">
        <v>303</v>
      </c>
      <c r="SFH65" t="s">
        <v>310</v>
      </c>
      <c r="SFI65" s="5" t="s">
        <v>351</v>
      </c>
      <c r="SFJ65" s="5" t="s">
        <v>89</v>
      </c>
      <c r="SFK65" s="6" t="s">
        <v>300</v>
      </c>
      <c r="SFL65" s="6" t="s">
        <v>301</v>
      </c>
      <c r="SFM65" t="s">
        <v>352</v>
      </c>
      <c r="SFN65" t="s">
        <v>303</v>
      </c>
      <c r="SFP65" t="s">
        <v>310</v>
      </c>
      <c r="SFQ65" s="5" t="s">
        <v>351</v>
      </c>
      <c r="SFR65" s="5" t="s">
        <v>89</v>
      </c>
      <c r="SFS65" s="6" t="s">
        <v>300</v>
      </c>
      <c r="SFT65" s="6" t="s">
        <v>301</v>
      </c>
      <c r="SFU65" t="s">
        <v>352</v>
      </c>
      <c r="SFV65" t="s">
        <v>303</v>
      </c>
      <c r="SFX65" t="s">
        <v>310</v>
      </c>
      <c r="SFY65" s="5" t="s">
        <v>351</v>
      </c>
      <c r="SFZ65" s="5" t="s">
        <v>89</v>
      </c>
      <c r="SGA65" s="6" t="s">
        <v>300</v>
      </c>
      <c r="SGB65" s="6" t="s">
        <v>301</v>
      </c>
      <c r="SGC65" t="s">
        <v>352</v>
      </c>
      <c r="SGD65" t="s">
        <v>303</v>
      </c>
      <c r="SGF65" t="s">
        <v>310</v>
      </c>
      <c r="SGG65" s="5" t="s">
        <v>351</v>
      </c>
      <c r="SGH65" s="5" t="s">
        <v>89</v>
      </c>
      <c r="SGI65" s="6" t="s">
        <v>300</v>
      </c>
      <c r="SGJ65" s="6" t="s">
        <v>301</v>
      </c>
      <c r="SGK65" t="s">
        <v>352</v>
      </c>
      <c r="SGL65" t="s">
        <v>303</v>
      </c>
      <c r="SGN65" t="s">
        <v>310</v>
      </c>
      <c r="SGO65" s="5" t="s">
        <v>351</v>
      </c>
      <c r="SGP65" s="5" t="s">
        <v>89</v>
      </c>
      <c r="SGQ65" s="6" t="s">
        <v>300</v>
      </c>
      <c r="SGR65" s="6" t="s">
        <v>301</v>
      </c>
      <c r="SGS65" t="s">
        <v>352</v>
      </c>
      <c r="SGT65" t="s">
        <v>303</v>
      </c>
      <c r="SGV65" t="s">
        <v>310</v>
      </c>
      <c r="SGW65" s="5" t="s">
        <v>351</v>
      </c>
      <c r="SGX65" s="5" t="s">
        <v>89</v>
      </c>
      <c r="SGY65" s="6" t="s">
        <v>300</v>
      </c>
      <c r="SGZ65" s="6" t="s">
        <v>301</v>
      </c>
      <c r="SHA65" t="s">
        <v>352</v>
      </c>
      <c r="SHB65" t="s">
        <v>303</v>
      </c>
      <c r="SHD65" t="s">
        <v>310</v>
      </c>
      <c r="SHE65" s="5" t="s">
        <v>351</v>
      </c>
      <c r="SHF65" s="5" t="s">
        <v>89</v>
      </c>
      <c r="SHG65" s="6" t="s">
        <v>300</v>
      </c>
      <c r="SHH65" s="6" t="s">
        <v>301</v>
      </c>
      <c r="SHI65" t="s">
        <v>352</v>
      </c>
      <c r="SHJ65" t="s">
        <v>303</v>
      </c>
      <c r="SHL65" t="s">
        <v>310</v>
      </c>
      <c r="SHM65" s="5" t="s">
        <v>351</v>
      </c>
      <c r="SHN65" s="5" t="s">
        <v>89</v>
      </c>
      <c r="SHO65" s="6" t="s">
        <v>300</v>
      </c>
      <c r="SHP65" s="6" t="s">
        <v>301</v>
      </c>
      <c r="SHQ65" t="s">
        <v>352</v>
      </c>
      <c r="SHR65" t="s">
        <v>303</v>
      </c>
      <c r="SHT65" t="s">
        <v>310</v>
      </c>
      <c r="SHU65" s="5" t="s">
        <v>351</v>
      </c>
      <c r="SHV65" s="5" t="s">
        <v>89</v>
      </c>
      <c r="SHW65" s="6" t="s">
        <v>300</v>
      </c>
      <c r="SHX65" s="6" t="s">
        <v>301</v>
      </c>
      <c r="SHY65" t="s">
        <v>352</v>
      </c>
      <c r="SHZ65" t="s">
        <v>303</v>
      </c>
      <c r="SIB65" t="s">
        <v>310</v>
      </c>
      <c r="SIC65" s="5" t="s">
        <v>351</v>
      </c>
      <c r="SID65" s="5" t="s">
        <v>89</v>
      </c>
      <c r="SIE65" s="6" t="s">
        <v>300</v>
      </c>
      <c r="SIF65" s="6" t="s">
        <v>301</v>
      </c>
      <c r="SIG65" t="s">
        <v>352</v>
      </c>
      <c r="SIH65" t="s">
        <v>303</v>
      </c>
      <c r="SIJ65" t="s">
        <v>310</v>
      </c>
      <c r="SIK65" s="5" t="s">
        <v>351</v>
      </c>
      <c r="SIL65" s="5" t="s">
        <v>89</v>
      </c>
      <c r="SIM65" s="6" t="s">
        <v>300</v>
      </c>
      <c r="SIN65" s="6" t="s">
        <v>301</v>
      </c>
      <c r="SIO65" t="s">
        <v>352</v>
      </c>
      <c r="SIP65" t="s">
        <v>303</v>
      </c>
      <c r="SIR65" t="s">
        <v>310</v>
      </c>
      <c r="SIS65" s="5" t="s">
        <v>351</v>
      </c>
      <c r="SIT65" s="5" t="s">
        <v>89</v>
      </c>
      <c r="SIU65" s="6" t="s">
        <v>300</v>
      </c>
      <c r="SIV65" s="6" t="s">
        <v>301</v>
      </c>
      <c r="SIW65" t="s">
        <v>352</v>
      </c>
      <c r="SIX65" t="s">
        <v>303</v>
      </c>
      <c r="SIZ65" t="s">
        <v>310</v>
      </c>
      <c r="SJA65" s="5" t="s">
        <v>351</v>
      </c>
      <c r="SJB65" s="5" t="s">
        <v>89</v>
      </c>
      <c r="SJC65" s="6" t="s">
        <v>300</v>
      </c>
      <c r="SJD65" s="6" t="s">
        <v>301</v>
      </c>
      <c r="SJE65" t="s">
        <v>352</v>
      </c>
      <c r="SJF65" t="s">
        <v>303</v>
      </c>
      <c r="SJH65" t="s">
        <v>310</v>
      </c>
      <c r="SJI65" s="5" t="s">
        <v>351</v>
      </c>
      <c r="SJJ65" s="5" t="s">
        <v>89</v>
      </c>
      <c r="SJK65" s="6" t="s">
        <v>300</v>
      </c>
      <c r="SJL65" s="6" t="s">
        <v>301</v>
      </c>
      <c r="SJM65" t="s">
        <v>352</v>
      </c>
      <c r="SJN65" t="s">
        <v>303</v>
      </c>
      <c r="SJP65" t="s">
        <v>310</v>
      </c>
      <c r="SJQ65" s="5" t="s">
        <v>351</v>
      </c>
      <c r="SJR65" s="5" t="s">
        <v>89</v>
      </c>
      <c r="SJS65" s="6" t="s">
        <v>300</v>
      </c>
      <c r="SJT65" s="6" t="s">
        <v>301</v>
      </c>
      <c r="SJU65" t="s">
        <v>352</v>
      </c>
      <c r="SJV65" t="s">
        <v>303</v>
      </c>
      <c r="SJX65" t="s">
        <v>310</v>
      </c>
      <c r="SJY65" s="5" t="s">
        <v>351</v>
      </c>
      <c r="SJZ65" s="5" t="s">
        <v>89</v>
      </c>
      <c r="SKA65" s="6" t="s">
        <v>300</v>
      </c>
      <c r="SKB65" s="6" t="s">
        <v>301</v>
      </c>
      <c r="SKC65" t="s">
        <v>352</v>
      </c>
      <c r="SKD65" t="s">
        <v>303</v>
      </c>
      <c r="SKF65" t="s">
        <v>310</v>
      </c>
      <c r="SKG65" s="5" t="s">
        <v>351</v>
      </c>
      <c r="SKH65" s="5" t="s">
        <v>89</v>
      </c>
      <c r="SKI65" s="6" t="s">
        <v>300</v>
      </c>
      <c r="SKJ65" s="6" t="s">
        <v>301</v>
      </c>
      <c r="SKK65" t="s">
        <v>352</v>
      </c>
      <c r="SKL65" t="s">
        <v>303</v>
      </c>
      <c r="SKN65" t="s">
        <v>310</v>
      </c>
      <c r="SKO65" s="5" t="s">
        <v>351</v>
      </c>
      <c r="SKP65" s="5" t="s">
        <v>89</v>
      </c>
      <c r="SKQ65" s="6" t="s">
        <v>300</v>
      </c>
      <c r="SKR65" s="6" t="s">
        <v>301</v>
      </c>
      <c r="SKS65" t="s">
        <v>352</v>
      </c>
      <c r="SKT65" t="s">
        <v>303</v>
      </c>
      <c r="SKV65" t="s">
        <v>310</v>
      </c>
      <c r="SKW65" s="5" t="s">
        <v>351</v>
      </c>
      <c r="SKX65" s="5" t="s">
        <v>89</v>
      </c>
      <c r="SKY65" s="6" t="s">
        <v>300</v>
      </c>
      <c r="SKZ65" s="6" t="s">
        <v>301</v>
      </c>
      <c r="SLA65" t="s">
        <v>352</v>
      </c>
      <c r="SLB65" t="s">
        <v>303</v>
      </c>
      <c r="SLD65" t="s">
        <v>310</v>
      </c>
      <c r="SLE65" s="5" t="s">
        <v>351</v>
      </c>
      <c r="SLF65" s="5" t="s">
        <v>89</v>
      </c>
      <c r="SLG65" s="6" t="s">
        <v>300</v>
      </c>
      <c r="SLH65" s="6" t="s">
        <v>301</v>
      </c>
      <c r="SLI65" t="s">
        <v>352</v>
      </c>
      <c r="SLJ65" t="s">
        <v>303</v>
      </c>
      <c r="SLL65" t="s">
        <v>310</v>
      </c>
      <c r="SLM65" s="5" t="s">
        <v>351</v>
      </c>
      <c r="SLN65" s="5" t="s">
        <v>89</v>
      </c>
      <c r="SLO65" s="6" t="s">
        <v>300</v>
      </c>
      <c r="SLP65" s="6" t="s">
        <v>301</v>
      </c>
      <c r="SLQ65" t="s">
        <v>352</v>
      </c>
      <c r="SLR65" t="s">
        <v>303</v>
      </c>
      <c r="SLT65" t="s">
        <v>310</v>
      </c>
      <c r="SLU65" s="5" t="s">
        <v>351</v>
      </c>
      <c r="SLV65" s="5" t="s">
        <v>89</v>
      </c>
      <c r="SLW65" s="6" t="s">
        <v>300</v>
      </c>
      <c r="SLX65" s="6" t="s">
        <v>301</v>
      </c>
      <c r="SLY65" t="s">
        <v>352</v>
      </c>
      <c r="SLZ65" t="s">
        <v>303</v>
      </c>
      <c r="SMB65" t="s">
        <v>310</v>
      </c>
      <c r="SMC65" s="5" t="s">
        <v>351</v>
      </c>
      <c r="SMD65" s="5" t="s">
        <v>89</v>
      </c>
      <c r="SME65" s="6" t="s">
        <v>300</v>
      </c>
      <c r="SMF65" s="6" t="s">
        <v>301</v>
      </c>
      <c r="SMG65" t="s">
        <v>352</v>
      </c>
      <c r="SMH65" t="s">
        <v>303</v>
      </c>
      <c r="SMJ65" t="s">
        <v>310</v>
      </c>
      <c r="SMK65" s="5" t="s">
        <v>351</v>
      </c>
      <c r="SML65" s="5" t="s">
        <v>89</v>
      </c>
      <c r="SMM65" s="6" t="s">
        <v>300</v>
      </c>
      <c r="SMN65" s="6" t="s">
        <v>301</v>
      </c>
      <c r="SMO65" t="s">
        <v>352</v>
      </c>
      <c r="SMP65" t="s">
        <v>303</v>
      </c>
      <c r="SMR65" t="s">
        <v>310</v>
      </c>
      <c r="SMS65" s="5" t="s">
        <v>351</v>
      </c>
      <c r="SMT65" s="5" t="s">
        <v>89</v>
      </c>
      <c r="SMU65" s="6" t="s">
        <v>300</v>
      </c>
      <c r="SMV65" s="6" t="s">
        <v>301</v>
      </c>
      <c r="SMW65" t="s">
        <v>352</v>
      </c>
      <c r="SMX65" t="s">
        <v>303</v>
      </c>
      <c r="SMZ65" t="s">
        <v>310</v>
      </c>
      <c r="SNA65" s="5" t="s">
        <v>351</v>
      </c>
      <c r="SNB65" s="5" t="s">
        <v>89</v>
      </c>
      <c r="SNC65" s="6" t="s">
        <v>300</v>
      </c>
      <c r="SND65" s="6" t="s">
        <v>301</v>
      </c>
      <c r="SNE65" t="s">
        <v>352</v>
      </c>
      <c r="SNF65" t="s">
        <v>303</v>
      </c>
      <c r="SNH65" t="s">
        <v>310</v>
      </c>
      <c r="SNI65" s="5" t="s">
        <v>351</v>
      </c>
      <c r="SNJ65" s="5" t="s">
        <v>89</v>
      </c>
      <c r="SNK65" s="6" t="s">
        <v>300</v>
      </c>
      <c r="SNL65" s="6" t="s">
        <v>301</v>
      </c>
      <c r="SNM65" t="s">
        <v>352</v>
      </c>
      <c r="SNN65" t="s">
        <v>303</v>
      </c>
      <c r="SNP65" t="s">
        <v>310</v>
      </c>
      <c r="SNQ65" s="5" t="s">
        <v>351</v>
      </c>
      <c r="SNR65" s="5" t="s">
        <v>89</v>
      </c>
      <c r="SNS65" s="6" t="s">
        <v>300</v>
      </c>
      <c r="SNT65" s="6" t="s">
        <v>301</v>
      </c>
      <c r="SNU65" t="s">
        <v>352</v>
      </c>
      <c r="SNV65" t="s">
        <v>303</v>
      </c>
      <c r="SNX65" t="s">
        <v>310</v>
      </c>
      <c r="SNY65" s="5" t="s">
        <v>351</v>
      </c>
      <c r="SNZ65" s="5" t="s">
        <v>89</v>
      </c>
      <c r="SOA65" s="6" t="s">
        <v>300</v>
      </c>
      <c r="SOB65" s="6" t="s">
        <v>301</v>
      </c>
      <c r="SOC65" t="s">
        <v>352</v>
      </c>
      <c r="SOD65" t="s">
        <v>303</v>
      </c>
      <c r="SOF65" t="s">
        <v>310</v>
      </c>
      <c r="SOG65" s="5" t="s">
        <v>351</v>
      </c>
      <c r="SOH65" s="5" t="s">
        <v>89</v>
      </c>
      <c r="SOI65" s="6" t="s">
        <v>300</v>
      </c>
      <c r="SOJ65" s="6" t="s">
        <v>301</v>
      </c>
      <c r="SOK65" t="s">
        <v>352</v>
      </c>
      <c r="SOL65" t="s">
        <v>303</v>
      </c>
      <c r="SON65" t="s">
        <v>310</v>
      </c>
      <c r="SOO65" s="5" t="s">
        <v>351</v>
      </c>
      <c r="SOP65" s="5" t="s">
        <v>89</v>
      </c>
      <c r="SOQ65" s="6" t="s">
        <v>300</v>
      </c>
      <c r="SOR65" s="6" t="s">
        <v>301</v>
      </c>
      <c r="SOS65" t="s">
        <v>352</v>
      </c>
      <c r="SOT65" t="s">
        <v>303</v>
      </c>
      <c r="SOV65" t="s">
        <v>310</v>
      </c>
      <c r="SOW65" s="5" t="s">
        <v>351</v>
      </c>
      <c r="SOX65" s="5" t="s">
        <v>89</v>
      </c>
      <c r="SOY65" s="6" t="s">
        <v>300</v>
      </c>
      <c r="SOZ65" s="6" t="s">
        <v>301</v>
      </c>
      <c r="SPA65" t="s">
        <v>352</v>
      </c>
      <c r="SPB65" t="s">
        <v>303</v>
      </c>
      <c r="SPD65" t="s">
        <v>310</v>
      </c>
      <c r="SPE65" s="5" t="s">
        <v>351</v>
      </c>
      <c r="SPF65" s="5" t="s">
        <v>89</v>
      </c>
      <c r="SPG65" s="6" t="s">
        <v>300</v>
      </c>
      <c r="SPH65" s="6" t="s">
        <v>301</v>
      </c>
      <c r="SPI65" t="s">
        <v>352</v>
      </c>
      <c r="SPJ65" t="s">
        <v>303</v>
      </c>
      <c r="SPL65" t="s">
        <v>310</v>
      </c>
      <c r="SPM65" s="5" t="s">
        <v>351</v>
      </c>
      <c r="SPN65" s="5" t="s">
        <v>89</v>
      </c>
      <c r="SPO65" s="6" t="s">
        <v>300</v>
      </c>
      <c r="SPP65" s="6" t="s">
        <v>301</v>
      </c>
      <c r="SPQ65" t="s">
        <v>352</v>
      </c>
      <c r="SPR65" t="s">
        <v>303</v>
      </c>
      <c r="SPT65" t="s">
        <v>310</v>
      </c>
      <c r="SPU65" s="5" t="s">
        <v>351</v>
      </c>
      <c r="SPV65" s="5" t="s">
        <v>89</v>
      </c>
      <c r="SPW65" s="6" t="s">
        <v>300</v>
      </c>
      <c r="SPX65" s="6" t="s">
        <v>301</v>
      </c>
      <c r="SPY65" t="s">
        <v>352</v>
      </c>
      <c r="SPZ65" t="s">
        <v>303</v>
      </c>
      <c r="SQB65" t="s">
        <v>310</v>
      </c>
      <c r="SQC65" s="5" t="s">
        <v>351</v>
      </c>
      <c r="SQD65" s="5" t="s">
        <v>89</v>
      </c>
      <c r="SQE65" s="6" t="s">
        <v>300</v>
      </c>
      <c r="SQF65" s="6" t="s">
        <v>301</v>
      </c>
      <c r="SQG65" t="s">
        <v>352</v>
      </c>
      <c r="SQH65" t="s">
        <v>303</v>
      </c>
      <c r="SQJ65" t="s">
        <v>310</v>
      </c>
      <c r="SQK65" s="5" t="s">
        <v>351</v>
      </c>
      <c r="SQL65" s="5" t="s">
        <v>89</v>
      </c>
      <c r="SQM65" s="6" t="s">
        <v>300</v>
      </c>
      <c r="SQN65" s="6" t="s">
        <v>301</v>
      </c>
      <c r="SQO65" t="s">
        <v>352</v>
      </c>
      <c r="SQP65" t="s">
        <v>303</v>
      </c>
      <c r="SQR65" t="s">
        <v>310</v>
      </c>
      <c r="SQS65" s="5" t="s">
        <v>351</v>
      </c>
      <c r="SQT65" s="5" t="s">
        <v>89</v>
      </c>
      <c r="SQU65" s="6" t="s">
        <v>300</v>
      </c>
      <c r="SQV65" s="6" t="s">
        <v>301</v>
      </c>
      <c r="SQW65" t="s">
        <v>352</v>
      </c>
      <c r="SQX65" t="s">
        <v>303</v>
      </c>
      <c r="SQZ65" t="s">
        <v>310</v>
      </c>
      <c r="SRA65" s="5" t="s">
        <v>351</v>
      </c>
      <c r="SRB65" s="5" t="s">
        <v>89</v>
      </c>
      <c r="SRC65" s="6" t="s">
        <v>300</v>
      </c>
      <c r="SRD65" s="6" t="s">
        <v>301</v>
      </c>
      <c r="SRE65" t="s">
        <v>352</v>
      </c>
      <c r="SRF65" t="s">
        <v>303</v>
      </c>
      <c r="SRH65" t="s">
        <v>310</v>
      </c>
      <c r="SRI65" s="5" t="s">
        <v>351</v>
      </c>
      <c r="SRJ65" s="5" t="s">
        <v>89</v>
      </c>
      <c r="SRK65" s="6" t="s">
        <v>300</v>
      </c>
      <c r="SRL65" s="6" t="s">
        <v>301</v>
      </c>
      <c r="SRM65" t="s">
        <v>352</v>
      </c>
      <c r="SRN65" t="s">
        <v>303</v>
      </c>
      <c r="SRP65" t="s">
        <v>310</v>
      </c>
      <c r="SRQ65" s="5" t="s">
        <v>351</v>
      </c>
      <c r="SRR65" s="5" t="s">
        <v>89</v>
      </c>
      <c r="SRS65" s="6" t="s">
        <v>300</v>
      </c>
      <c r="SRT65" s="6" t="s">
        <v>301</v>
      </c>
      <c r="SRU65" t="s">
        <v>352</v>
      </c>
      <c r="SRV65" t="s">
        <v>303</v>
      </c>
      <c r="SRX65" t="s">
        <v>310</v>
      </c>
      <c r="SRY65" s="5" t="s">
        <v>351</v>
      </c>
      <c r="SRZ65" s="5" t="s">
        <v>89</v>
      </c>
      <c r="SSA65" s="6" t="s">
        <v>300</v>
      </c>
      <c r="SSB65" s="6" t="s">
        <v>301</v>
      </c>
      <c r="SSC65" t="s">
        <v>352</v>
      </c>
      <c r="SSD65" t="s">
        <v>303</v>
      </c>
      <c r="SSF65" t="s">
        <v>310</v>
      </c>
      <c r="SSG65" s="5" t="s">
        <v>351</v>
      </c>
      <c r="SSH65" s="5" t="s">
        <v>89</v>
      </c>
      <c r="SSI65" s="6" t="s">
        <v>300</v>
      </c>
      <c r="SSJ65" s="6" t="s">
        <v>301</v>
      </c>
      <c r="SSK65" t="s">
        <v>352</v>
      </c>
      <c r="SSL65" t="s">
        <v>303</v>
      </c>
      <c r="SSN65" t="s">
        <v>310</v>
      </c>
      <c r="SSO65" s="5" t="s">
        <v>351</v>
      </c>
      <c r="SSP65" s="5" t="s">
        <v>89</v>
      </c>
      <c r="SSQ65" s="6" t="s">
        <v>300</v>
      </c>
      <c r="SSR65" s="6" t="s">
        <v>301</v>
      </c>
      <c r="SSS65" t="s">
        <v>352</v>
      </c>
      <c r="SST65" t="s">
        <v>303</v>
      </c>
      <c r="SSV65" t="s">
        <v>310</v>
      </c>
      <c r="SSW65" s="5" t="s">
        <v>351</v>
      </c>
      <c r="SSX65" s="5" t="s">
        <v>89</v>
      </c>
      <c r="SSY65" s="6" t="s">
        <v>300</v>
      </c>
      <c r="SSZ65" s="6" t="s">
        <v>301</v>
      </c>
      <c r="STA65" t="s">
        <v>352</v>
      </c>
      <c r="STB65" t="s">
        <v>303</v>
      </c>
      <c r="STD65" t="s">
        <v>310</v>
      </c>
      <c r="STE65" s="5" t="s">
        <v>351</v>
      </c>
      <c r="STF65" s="5" t="s">
        <v>89</v>
      </c>
      <c r="STG65" s="6" t="s">
        <v>300</v>
      </c>
      <c r="STH65" s="6" t="s">
        <v>301</v>
      </c>
      <c r="STI65" t="s">
        <v>352</v>
      </c>
      <c r="STJ65" t="s">
        <v>303</v>
      </c>
      <c r="STL65" t="s">
        <v>310</v>
      </c>
      <c r="STM65" s="5" t="s">
        <v>351</v>
      </c>
      <c r="STN65" s="5" t="s">
        <v>89</v>
      </c>
      <c r="STO65" s="6" t="s">
        <v>300</v>
      </c>
      <c r="STP65" s="6" t="s">
        <v>301</v>
      </c>
      <c r="STQ65" t="s">
        <v>352</v>
      </c>
      <c r="STR65" t="s">
        <v>303</v>
      </c>
      <c r="STT65" t="s">
        <v>310</v>
      </c>
      <c r="STU65" s="5" t="s">
        <v>351</v>
      </c>
      <c r="STV65" s="5" t="s">
        <v>89</v>
      </c>
      <c r="STW65" s="6" t="s">
        <v>300</v>
      </c>
      <c r="STX65" s="6" t="s">
        <v>301</v>
      </c>
      <c r="STY65" t="s">
        <v>352</v>
      </c>
      <c r="STZ65" t="s">
        <v>303</v>
      </c>
      <c r="SUB65" t="s">
        <v>310</v>
      </c>
      <c r="SUC65" s="5" t="s">
        <v>351</v>
      </c>
      <c r="SUD65" s="5" t="s">
        <v>89</v>
      </c>
      <c r="SUE65" s="6" t="s">
        <v>300</v>
      </c>
      <c r="SUF65" s="6" t="s">
        <v>301</v>
      </c>
      <c r="SUG65" t="s">
        <v>352</v>
      </c>
      <c r="SUH65" t="s">
        <v>303</v>
      </c>
      <c r="SUJ65" t="s">
        <v>310</v>
      </c>
      <c r="SUK65" s="5" t="s">
        <v>351</v>
      </c>
      <c r="SUL65" s="5" t="s">
        <v>89</v>
      </c>
      <c r="SUM65" s="6" t="s">
        <v>300</v>
      </c>
      <c r="SUN65" s="6" t="s">
        <v>301</v>
      </c>
      <c r="SUO65" t="s">
        <v>352</v>
      </c>
      <c r="SUP65" t="s">
        <v>303</v>
      </c>
      <c r="SUR65" t="s">
        <v>310</v>
      </c>
      <c r="SUS65" s="5" t="s">
        <v>351</v>
      </c>
      <c r="SUT65" s="5" t="s">
        <v>89</v>
      </c>
      <c r="SUU65" s="6" t="s">
        <v>300</v>
      </c>
      <c r="SUV65" s="6" t="s">
        <v>301</v>
      </c>
      <c r="SUW65" t="s">
        <v>352</v>
      </c>
      <c r="SUX65" t="s">
        <v>303</v>
      </c>
      <c r="SUZ65" t="s">
        <v>310</v>
      </c>
      <c r="SVA65" s="5" t="s">
        <v>351</v>
      </c>
      <c r="SVB65" s="5" t="s">
        <v>89</v>
      </c>
      <c r="SVC65" s="6" t="s">
        <v>300</v>
      </c>
      <c r="SVD65" s="6" t="s">
        <v>301</v>
      </c>
      <c r="SVE65" t="s">
        <v>352</v>
      </c>
      <c r="SVF65" t="s">
        <v>303</v>
      </c>
      <c r="SVH65" t="s">
        <v>310</v>
      </c>
      <c r="SVI65" s="5" t="s">
        <v>351</v>
      </c>
      <c r="SVJ65" s="5" t="s">
        <v>89</v>
      </c>
      <c r="SVK65" s="6" t="s">
        <v>300</v>
      </c>
      <c r="SVL65" s="6" t="s">
        <v>301</v>
      </c>
      <c r="SVM65" t="s">
        <v>352</v>
      </c>
      <c r="SVN65" t="s">
        <v>303</v>
      </c>
      <c r="SVP65" t="s">
        <v>310</v>
      </c>
      <c r="SVQ65" s="5" t="s">
        <v>351</v>
      </c>
      <c r="SVR65" s="5" t="s">
        <v>89</v>
      </c>
      <c r="SVS65" s="6" t="s">
        <v>300</v>
      </c>
      <c r="SVT65" s="6" t="s">
        <v>301</v>
      </c>
      <c r="SVU65" t="s">
        <v>352</v>
      </c>
      <c r="SVV65" t="s">
        <v>303</v>
      </c>
      <c r="SVX65" t="s">
        <v>310</v>
      </c>
      <c r="SVY65" s="5" t="s">
        <v>351</v>
      </c>
      <c r="SVZ65" s="5" t="s">
        <v>89</v>
      </c>
      <c r="SWA65" s="6" t="s">
        <v>300</v>
      </c>
      <c r="SWB65" s="6" t="s">
        <v>301</v>
      </c>
      <c r="SWC65" t="s">
        <v>352</v>
      </c>
      <c r="SWD65" t="s">
        <v>303</v>
      </c>
      <c r="SWF65" t="s">
        <v>310</v>
      </c>
      <c r="SWG65" s="5" t="s">
        <v>351</v>
      </c>
      <c r="SWH65" s="5" t="s">
        <v>89</v>
      </c>
      <c r="SWI65" s="6" t="s">
        <v>300</v>
      </c>
      <c r="SWJ65" s="6" t="s">
        <v>301</v>
      </c>
      <c r="SWK65" t="s">
        <v>352</v>
      </c>
      <c r="SWL65" t="s">
        <v>303</v>
      </c>
      <c r="SWN65" t="s">
        <v>310</v>
      </c>
      <c r="SWO65" s="5" t="s">
        <v>351</v>
      </c>
      <c r="SWP65" s="5" t="s">
        <v>89</v>
      </c>
      <c r="SWQ65" s="6" t="s">
        <v>300</v>
      </c>
      <c r="SWR65" s="6" t="s">
        <v>301</v>
      </c>
      <c r="SWS65" t="s">
        <v>352</v>
      </c>
      <c r="SWT65" t="s">
        <v>303</v>
      </c>
      <c r="SWV65" t="s">
        <v>310</v>
      </c>
      <c r="SWW65" s="5" t="s">
        <v>351</v>
      </c>
      <c r="SWX65" s="5" t="s">
        <v>89</v>
      </c>
      <c r="SWY65" s="6" t="s">
        <v>300</v>
      </c>
      <c r="SWZ65" s="6" t="s">
        <v>301</v>
      </c>
      <c r="SXA65" t="s">
        <v>352</v>
      </c>
      <c r="SXB65" t="s">
        <v>303</v>
      </c>
      <c r="SXD65" t="s">
        <v>310</v>
      </c>
      <c r="SXE65" s="5" t="s">
        <v>351</v>
      </c>
      <c r="SXF65" s="5" t="s">
        <v>89</v>
      </c>
      <c r="SXG65" s="6" t="s">
        <v>300</v>
      </c>
      <c r="SXH65" s="6" t="s">
        <v>301</v>
      </c>
      <c r="SXI65" t="s">
        <v>352</v>
      </c>
      <c r="SXJ65" t="s">
        <v>303</v>
      </c>
      <c r="SXL65" t="s">
        <v>310</v>
      </c>
      <c r="SXM65" s="5" t="s">
        <v>351</v>
      </c>
      <c r="SXN65" s="5" t="s">
        <v>89</v>
      </c>
      <c r="SXO65" s="6" t="s">
        <v>300</v>
      </c>
      <c r="SXP65" s="6" t="s">
        <v>301</v>
      </c>
      <c r="SXQ65" t="s">
        <v>352</v>
      </c>
      <c r="SXR65" t="s">
        <v>303</v>
      </c>
      <c r="SXT65" t="s">
        <v>310</v>
      </c>
      <c r="SXU65" s="5" t="s">
        <v>351</v>
      </c>
      <c r="SXV65" s="5" t="s">
        <v>89</v>
      </c>
      <c r="SXW65" s="6" t="s">
        <v>300</v>
      </c>
      <c r="SXX65" s="6" t="s">
        <v>301</v>
      </c>
      <c r="SXY65" t="s">
        <v>352</v>
      </c>
      <c r="SXZ65" t="s">
        <v>303</v>
      </c>
      <c r="SYB65" t="s">
        <v>310</v>
      </c>
      <c r="SYC65" s="5" t="s">
        <v>351</v>
      </c>
      <c r="SYD65" s="5" t="s">
        <v>89</v>
      </c>
      <c r="SYE65" s="6" t="s">
        <v>300</v>
      </c>
      <c r="SYF65" s="6" t="s">
        <v>301</v>
      </c>
      <c r="SYG65" t="s">
        <v>352</v>
      </c>
      <c r="SYH65" t="s">
        <v>303</v>
      </c>
      <c r="SYJ65" t="s">
        <v>310</v>
      </c>
      <c r="SYK65" s="5" t="s">
        <v>351</v>
      </c>
      <c r="SYL65" s="5" t="s">
        <v>89</v>
      </c>
      <c r="SYM65" s="6" t="s">
        <v>300</v>
      </c>
      <c r="SYN65" s="6" t="s">
        <v>301</v>
      </c>
      <c r="SYO65" t="s">
        <v>352</v>
      </c>
      <c r="SYP65" t="s">
        <v>303</v>
      </c>
      <c r="SYR65" t="s">
        <v>310</v>
      </c>
      <c r="SYS65" s="5" t="s">
        <v>351</v>
      </c>
      <c r="SYT65" s="5" t="s">
        <v>89</v>
      </c>
      <c r="SYU65" s="6" t="s">
        <v>300</v>
      </c>
      <c r="SYV65" s="6" t="s">
        <v>301</v>
      </c>
      <c r="SYW65" t="s">
        <v>352</v>
      </c>
      <c r="SYX65" t="s">
        <v>303</v>
      </c>
      <c r="SYZ65" t="s">
        <v>310</v>
      </c>
      <c r="SZA65" s="5" t="s">
        <v>351</v>
      </c>
      <c r="SZB65" s="5" t="s">
        <v>89</v>
      </c>
      <c r="SZC65" s="6" t="s">
        <v>300</v>
      </c>
      <c r="SZD65" s="6" t="s">
        <v>301</v>
      </c>
      <c r="SZE65" t="s">
        <v>352</v>
      </c>
      <c r="SZF65" t="s">
        <v>303</v>
      </c>
      <c r="SZH65" t="s">
        <v>310</v>
      </c>
      <c r="SZI65" s="5" t="s">
        <v>351</v>
      </c>
      <c r="SZJ65" s="5" t="s">
        <v>89</v>
      </c>
      <c r="SZK65" s="6" t="s">
        <v>300</v>
      </c>
      <c r="SZL65" s="6" t="s">
        <v>301</v>
      </c>
      <c r="SZM65" t="s">
        <v>352</v>
      </c>
      <c r="SZN65" t="s">
        <v>303</v>
      </c>
      <c r="SZP65" t="s">
        <v>310</v>
      </c>
      <c r="SZQ65" s="5" t="s">
        <v>351</v>
      </c>
      <c r="SZR65" s="5" t="s">
        <v>89</v>
      </c>
      <c r="SZS65" s="6" t="s">
        <v>300</v>
      </c>
      <c r="SZT65" s="6" t="s">
        <v>301</v>
      </c>
      <c r="SZU65" t="s">
        <v>352</v>
      </c>
      <c r="SZV65" t="s">
        <v>303</v>
      </c>
      <c r="SZX65" t="s">
        <v>310</v>
      </c>
      <c r="SZY65" s="5" t="s">
        <v>351</v>
      </c>
      <c r="SZZ65" s="5" t="s">
        <v>89</v>
      </c>
      <c r="TAA65" s="6" t="s">
        <v>300</v>
      </c>
      <c r="TAB65" s="6" t="s">
        <v>301</v>
      </c>
      <c r="TAC65" t="s">
        <v>352</v>
      </c>
      <c r="TAD65" t="s">
        <v>303</v>
      </c>
      <c r="TAF65" t="s">
        <v>310</v>
      </c>
      <c r="TAG65" s="5" t="s">
        <v>351</v>
      </c>
      <c r="TAH65" s="5" t="s">
        <v>89</v>
      </c>
      <c r="TAI65" s="6" t="s">
        <v>300</v>
      </c>
      <c r="TAJ65" s="6" t="s">
        <v>301</v>
      </c>
      <c r="TAK65" t="s">
        <v>352</v>
      </c>
      <c r="TAL65" t="s">
        <v>303</v>
      </c>
      <c r="TAN65" t="s">
        <v>310</v>
      </c>
      <c r="TAO65" s="5" t="s">
        <v>351</v>
      </c>
      <c r="TAP65" s="5" t="s">
        <v>89</v>
      </c>
      <c r="TAQ65" s="6" t="s">
        <v>300</v>
      </c>
      <c r="TAR65" s="6" t="s">
        <v>301</v>
      </c>
      <c r="TAS65" t="s">
        <v>352</v>
      </c>
      <c r="TAT65" t="s">
        <v>303</v>
      </c>
      <c r="TAV65" t="s">
        <v>310</v>
      </c>
      <c r="TAW65" s="5" t="s">
        <v>351</v>
      </c>
      <c r="TAX65" s="5" t="s">
        <v>89</v>
      </c>
      <c r="TAY65" s="6" t="s">
        <v>300</v>
      </c>
      <c r="TAZ65" s="6" t="s">
        <v>301</v>
      </c>
      <c r="TBA65" t="s">
        <v>352</v>
      </c>
      <c r="TBB65" t="s">
        <v>303</v>
      </c>
      <c r="TBD65" t="s">
        <v>310</v>
      </c>
      <c r="TBE65" s="5" t="s">
        <v>351</v>
      </c>
      <c r="TBF65" s="5" t="s">
        <v>89</v>
      </c>
      <c r="TBG65" s="6" t="s">
        <v>300</v>
      </c>
      <c r="TBH65" s="6" t="s">
        <v>301</v>
      </c>
      <c r="TBI65" t="s">
        <v>352</v>
      </c>
      <c r="TBJ65" t="s">
        <v>303</v>
      </c>
      <c r="TBL65" t="s">
        <v>310</v>
      </c>
      <c r="TBM65" s="5" t="s">
        <v>351</v>
      </c>
      <c r="TBN65" s="5" t="s">
        <v>89</v>
      </c>
      <c r="TBO65" s="6" t="s">
        <v>300</v>
      </c>
      <c r="TBP65" s="6" t="s">
        <v>301</v>
      </c>
      <c r="TBQ65" t="s">
        <v>352</v>
      </c>
      <c r="TBR65" t="s">
        <v>303</v>
      </c>
      <c r="TBT65" t="s">
        <v>310</v>
      </c>
      <c r="TBU65" s="5" t="s">
        <v>351</v>
      </c>
      <c r="TBV65" s="5" t="s">
        <v>89</v>
      </c>
      <c r="TBW65" s="6" t="s">
        <v>300</v>
      </c>
      <c r="TBX65" s="6" t="s">
        <v>301</v>
      </c>
      <c r="TBY65" t="s">
        <v>352</v>
      </c>
      <c r="TBZ65" t="s">
        <v>303</v>
      </c>
      <c r="TCB65" t="s">
        <v>310</v>
      </c>
      <c r="TCC65" s="5" t="s">
        <v>351</v>
      </c>
      <c r="TCD65" s="5" t="s">
        <v>89</v>
      </c>
      <c r="TCE65" s="6" t="s">
        <v>300</v>
      </c>
      <c r="TCF65" s="6" t="s">
        <v>301</v>
      </c>
      <c r="TCG65" t="s">
        <v>352</v>
      </c>
      <c r="TCH65" t="s">
        <v>303</v>
      </c>
      <c r="TCJ65" t="s">
        <v>310</v>
      </c>
      <c r="TCK65" s="5" t="s">
        <v>351</v>
      </c>
      <c r="TCL65" s="5" t="s">
        <v>89</v>
      </c>
      <c r="TCM65" s="6" t="s">
        <v>300</v>
      </c>
      <c r="TCN65" s="6" t="s">
        <v>301</v>
      </c>
      <c r="TCO65" t="s">
        <v>352</v>
      </c>
      <c r="TCP65" t="s">
        <v>303</v>
      </c>
      <c r="TCR65" t="s">
        <v>310</v>
      </c>
      <c r="TCS65" s="5" t="s">
        <v>351</v>
      </c>
      <c r="TCT65" s="5" t="s">
        <v>89</v>
      </c>
      <c r="TCU65" s="6" t="s">
        <v>300</v>
      </c>
      <c r="TCV65" s="6" t="s">
        <v>301</v>
      </c>
      <c r="TCW65" t="s">
        <v>352</v>
      </c>
      <c r="TCX65" t="s">
        <v>303</v>
      </c>
      <c r="TCZ65" t="s">
        <v>310</v>
      </c>
      <c r="TDA65" s="5" t="s">
        <v>351</v>
      </c>
      <c r="TDB65" s="5" t="s">
        <v>89</v>
      </c>
      <c r="TDC65" s="6" t="s">
        <v>300</v>
      </c>
      <c r="TDD65" s="6" t="s">
        <v>301</v>
      </c>
      <c r="TDE65" t="s">
        <v>352</v>
      </c>
      <c r="TDF65" t="s">
        <v>303</v>
      </c>
      <c r="TDH65" t="s">
        <v>310</v>
      </c>
      <c r="TDI65" s="5" t="s">
        <v>351</v>
      </c>
      <c r="TDJ65" s="5" t="s">
        <v>89</v>
      </c>
      <c r="TDK65" s="6" t="s">
        <v>300</v>
      </c>
      <c r="TDL65" s="6" t="s">
        <v>301</v>
      </c>
      <c r="TDM65" t="s">
        <v>352</v>
      </c>
      <c r="TDN65" t="s">
        <v>303</v>
      </c>
      <c r="TDP65" t="s">
        <v>310</v>
      </c>
      <c r="TDQ65" s="5" t="s">
        <v>351</v>
      </c>
      <c r="TDR65" s="5" t="s">
        <v>89</v>
      </c>
      <c r="TDS65" s="6" t="s">
        <v>300</v>
      </c>
      <c r="TDT65" s="6" t="s">
        <v>301</v>
      </c>
      <c r="TDU65" t="s">
        <v>352</v>
      </c>
      <c r="TDV65" t="s">
        <v>303</v>
      </c>
      <c r="TDX65" t="s">
        <v>310</v>
      </c>
      <c r="TDY65" s="5" t="s">
        <v>351</v>
      </c>
      <c r="TDZ65" s="5" t="s">
        <v>89</v>
      </c>
      <c r="TEA65" s="6" t="s">
        <v>300</v>
      </c>
      <c r="TEB65" s="6" t="s">
        <v>301</v>
      </c>
      <c r="TEC65" t="s">
        <v>352</v>
      </c>
      <c r="TED65" t="s">
        <v>303</v>
      </c>
      <c r="TEF65" t="s">
        <v>310</v>
      </c>
      <c r="TEG65" s="5" t="s">
        <v>351</v>
      </c>
      <c r="TEH65" s="5" t="s">
        <v>89</v>
      </c>
      <c r="TEI65" s="6" t="s">
        <v>300</v>
      </c>
      <c r="TEJ65" s="6" t="s">
        <v>301</v>
      </c>
      <c r="TEK65" t="s">
        <v>352</v>
      </c>
      <c r="TEL65" t="s">
        <v>303</v>
      </c>
      <c r="TEN65" t="s">
        <v>310</v>
      </c>
      <c r="TEO65" s="5" t="s">
        <v>351</v>
      </c>
      <c r="TEP65" s="5" t="s">
        <v>89</v>
      </c>
      <c r="TEQ65" s="6" t="s">
        <v>300</v>
      </c>
      <c r="TER65" s="6" t="s">
        <v>301</v>
      </c>
      <c r="TES65" t="s">
        <v>352</v>
      </c>
      <c r="TET65" t="s">
        <v>303</v>
      </c>
      <c r="TEV65" t="s">
        <v>310</v>
      </c>
      <c r="TEW65" s="5" t="s">
        <v>351</v>
      </c>
      <c r="TEX65" s="5" t="s">
        <v>89</v>
      </c>
      <c r="TEY65" s="6" t="s">
        <v>300</v>
      </c>
      <c r="TEZ65" s="6" t="s">
        <v>301</v>
      </c>
      <c r="TFA65" t="s">
        <v>352</v>
      </c>
      <c r="TFB65" t="s">
        <v>303</v>
      </c>
      <c r="TFD65" t="s">
        <v>310</v>
      </c>
      <c r="TFE65" s="5" t="s">
        <v>351</v>
      </c>
      <c r="TFF65" s="5" t="s">
        <v>89</v>
      </c>
      <c r="TFG65" s="6" t="s">
        <v>300</v>
      </c>
      <c r="TFH65" s="6" t="s">
        <v>301</v>
      </c>
      <c r="TFI65" t="s">
        <v>352</v>
      </c>
      <c r="TFJ65" t="s">
        <v>303</v>
      </c>
      <c r="TFL65" t="s">
        <v>310</v>
      </c>
      <c r="TFM65" s="5" t="s">
        <v>351</v>
      </c>
      <c r="TFN65" s="5" t="s">
        <v>89</v>
      </c>
      <c r="TFO65" s="6" t="s">
        <v>300</v>
      </c>
      <c r="TFP65" s="6" t="s">
        <v>301</v>
      </c>
      <c r="TFQ65" t="s">
        <v>352</v>
      </c>
      <c r="TFR65" t="s">
        <v>303</v>
      </c>
      <c r="TFT65" t="s">
        <v>310</v>
      </c>
      <c r="TFU65" s="5" t="s">
        <v>351</v>
      </c>
      <c r="TFV65" s="5" t="s">
        <v>89</v>
      </c>
      <c r="TFW65" s="6" t="s">
        <v>300</v>
      </c>
      <c r="TFX65" s="6" t="s">
        <v>301</v>
      </c>
      <c r="TFY65" t="s">
        <v>352</v>
      </c>
      <c r="TFZ65" t="s">
        <v>303</v>
      </c>
      <c r="TGB65" t="s">
        <v>310</v>
      </c>
      <c r="TGC65" s="5" t="s">
        <v>351</v>
      </c>
      <c r="TGD65" s="5" t="s">
        <v>89</v>
      </c>
      <c r="TGE65" s="6" t="s">
        <v>300</v>
      </c>
      <c r="TGF65" s="6" t="s">
        <v>301</v>
      </c>
      <c r="TGG65" t="s">
        <v>352</v>
      </c>
      <c r="TGH65" t="s">
        <v>303</v>
      </c>
      <c r="TGJ65" t="s">
        <v>310</v>
      </c>
      <c r="TGK65" s="5" t="s">
        <v>351</v>
      </c>
      <c r="TGL65" s="5" t="s">
        <v>89</v>
      </c>
      <c r="TGM65" s="6" t="s">
        <v>300</v>
      </c>
      <c r="TGN65" s="6" t="s">
        <v>301</v>
      </c>
      <c r="TGO65" t="s">
        <v>352</v>
      </c>
      <c r="TGP65" t="s">
        <v>303</v>
      </c>
      <c r="TGR65" t="s">
        <v>310</v>
      </c>
      <c r="TGS65" s="5" t="s">
        <v>351</v>
      </c>
      <c r="TGT65" s="5" t="s">
        <v>89</v>
      </c>
      <c r="TGU65" s="6" t="s">
        <v>300</v>
      </c>
      <c r="TGV65" s="6" t="s">
        <v>301</v>
      </c>
      <c r="TGW65" t="s">
        <v>352</v>
      </c>
      <c r="TGX65" t="s">
        <v>303</v>
      </c>
      <c r="TGZ65" t="s">
        <v>310</v>
      </c>
      <c r="THA65" s="5" t="s">
        <v>351</v>
      </c>
      <c r="THB65" s="5" t="s">
        <v>89</v>
      </c>
      <c r="THC65" s="6" t="s">
        <v>300</v>
      </c>
      <c r="THD65" s="6" t="s">
        <v>301</v>
      </c>
      <c r="THE65" t="s">
        <v>352</v>
      </c>
      <c r="THF65" t="s">
        <v>303</v>
      </c>
      <c r="THH65" t="s">
        <v>310</v>
      </c>
      <c r="THI65" s="5" t="s">
        <v>351</v>
      </c>
      <c r="THJ65" s="5" t="s">
        <v>89</v>
      </c>
      <c r="THK65" s="6" t="s">
        <v>300</v>
      </c>
      <c r="THL65" s="6" t="s">
        <v>301</v>
      </c>
      <c r="THM65" t="s">
        <v>352</v>
      </c>
      <c r="THN65" t="s">
        <v>303</v>
      </c>
      <c r="THP65" t="s">
        <v>310</v>
      </c>
      <c r="THQ65" s="5" t="s">
        <v>351</v>
      </c>
      <c r="THR65" s="5" t="s">
        <v>89</v>
      </c>
      <c r="THS65" s="6" t="s">
        <v>300</v>
      </c>
      <c r="THT65" s="6" t="s">
        <v>301</v>
      </c>
      <c r="THU65" t="s">
        <v>352</v>
      </c>
      <c r="THV65" t="s">
        <v>303</v>
      </c>
      <c r="THX65" t="s">
        <v>310</v>
      </c>
      <c r="THY65" s="5" t="s">
        <v>351</v>
      </c>
      <c r="THZ65" s="5" t="s">
        <v>89</v>
      </c>
      <c r="TIA65" s="6" t="s">
        <v>300</v>
      </c>
      <c r="TIB65" s="6" t="s">
        <v>301</v>
      </c>
      <c r="TIC65" t="s">
        <v>352</v>
      </c>
      <c r="TID65" t="s">
        <v>303</v>
      </c>
      <c r="TIF65" t="s">
        <v>310</v>
      </c>
      <c r="TIG65" s="5" t="s">
        <v>351</v>
      </c>
      <c r="TIH65" s="5" t="s">
        <v>89</v>
      </c>
      <c r="TII65" s="6" t="s">
        <v>300</v>
      </c>
      <c r="TIJ65" s="6" t="s">
        <v>301</v>
      </c>
      <c r="TIK65" t="s">
        <v>352</v>
      </c>
      <c r="TIL65" t="s">
        <v>303</v>
      </c>
      <c r="TIN65" t="s">
        <v>310</v>
      </c>
      <c r="TIO65" s="5" t="s">
        <v>351</v>
      </c>
      <c r="TIP65" s="5" t="s">
        <v>89</v>
      </c>
      <c r="TIQ65" s="6" t="s">
        <v>300</v>
      </c>
      <c r="TIR65" s="6" t="s">
        <v>301</v>
      </c>
      <c r="TIS65" t="s">
        <v>352</v>
      </c>
      <c r="TIT65" t="s">
        <v>303</v>
      </c>
      <c r="TIV65" t="s">
        <v>310</v>
      </c>
      <c r="TIW65" s="5" t="s">
        <v>351</v>
      </c>
      <c r="TIX65" s="5" t="s">
        <v>89</v>
      </c>
      <c r="TIY65" s="6" t="s">
        <v>300</v>
      </c>
      <c r="TIZ65" s="6" t="s">
        <v>301</v>
      </c>
      <c r="TJA65" t="s">
        <v>352</v>
      </c>
      <c r="TJB65" t="s">
        <v>303</v>
      </c>
      <c r="TJD65" t="s">
        <v>310</v>
      </c>
      <c r="TJE65" s="5" t="s">
        <v>351</v>
      </c>
      <c r="TJF65" s="5" t="s">
        <v>89</v>
      </c>
      <c r="TJG65" s="6" t="s">
        <v>300</v>
      </c>
      <c r="TJH65" s="6" t="s">
        <v>301</v>
      </c>
      <c r="TJI65" t="s">
        <v>352</v>
      </c>
      <c r="TJJ65" t="s">
        <v>303</v>
      </c>
      <c r="TJL65" t="s">
        <v>310</v>
      </c>
      <c r="TJM65" s="5" t="s">
        <v>351</v>
      </c>
      <c r="TJN65" s="5" t="s">
        <v>89</v>
      </c>
      <c r="TJO65" s="6" t="s">
        <v>300</v>
      </c>
      <c r="TJP65" s="6" t="s">
        <v>301</v>
      </c>
      <c r="TJQ65" t="s">
        <v>352</v>
      </c>
      <c r="TJR65" t="s">
        <v>303</v>
      </c>
      <c r="TJT65" t="s">
        <v>310</v>
      </c>
      <c r="TJU65" s="5" t="s">
        <v>351</v>
      </c>
      <c r="TJV65" s="5" t="s">
        <v>89</v>
      </c>
      <c r="TJW65" s="6" t="s">
        <v>300</v>
      </c>
      <c r="TJX65" s="6" t="s">
        <v>301</v>
      </c>
      <c r="TJY65" t="s">
        <v>352</v>
      </c>
      <c r="TJZ65" t="s">
        <v>303</v>
      </c>
      <c r="TKB65" t="s">
        <v>310</v>
      </c>
      <c r="TKC65" s="5" t="s">
        <v>351</v>
      </c>
      <c r="TKD65" s="5" t="s">
        <v>89</v>
      </c>
      <c r="TKE65" s="6" t="s">
        <v>300</v>
      </c>
      <c r="TKF65" s="6" t="s">
        <v>301</v>
      </c>
      <c r="TKG65" t="s">
        <v>352</v>
      </c>
      <c r="TKH65" t="s">
        <v>303</v>
      </c>
      <c r="TKJ65" t="s">
        <v>310</v>
      </c>
      <c r="TKK65" s="5" t="s">
        <v>351</v>
      </c>
      <c r="TKL65" s="5" t="s">
        <v>89</v>
      </c>
      <c r="TKM65" s="6" t="s">
        <v>300</v>
      </c>
      <c r="TKN65" s="6" t="s">
        <v>301</v>
      </c>
      <c r="TKO65" t="s">
        <v>352</v>
      </c>
      <c r="TKP65" t="s">
        <v>303</v>
      </c>
      <c r="TKR65" t="s">
        <v>310</v>
      </c>
      <c r="TKS65" s="5" t="s">
        <v>351</v>
      </c>
      <c r="TKT65" s="5" t="s">
        <v>89</v>
      </c>
      <c r="TKU65" s="6" t="s">
        <v>300</v>
      </c>
      <c r="TKV65" s="6" t="s">
        <v>301</v>
      </c>
      <c r="TKW65" t="s">
        <v>352</v>
      </c>
      <c r="TKX65" t="s">
        <v>303</v>
      </c>
      <c r="TKZ65" t="s">
        <v>310</v>
      </c>
      <c r="TLA65" s="5" t="s">
        <v>351</v>
      </c>
      <c r="TLB65" s="5" t="s">
        <v>89</v>
      </c>
      <c r="TLC65" s="6" t="s">
        <v>300</v>
      </c>
      <c r="TLD65" s="6" t="s">
        <v>301</v>
      </c>
      <c r="TLE65" t="s">
        <v>352</v>
      </c>
      <c r="TLF65" t="s">
        <v>303</v>
      </c>
      <c r="TLH65" t="s">
        <v>310</v>
      </c>
      <c r="TLI65" s="5" t="s">
        <v>351</v>
      </c>
      <c r="TLJ65" s="5" t="s">
        <v>89</v>
      </c>
      <c r="TLK65" s="6" t="s">
        <v>300</v>
      </c>
      <c r="TLL65" s="6" t="s">
        <v>301</v>
      </c>
      <c r="TLM65" t="s">
        <v>352</v>
      </c>
      <c r="TLN65" t="s">
        <v>303</v>
      </c>
      <c r="TLP65" t="s">
        <v>310</v>
      </c>
      <c r="TLQ65" s="5" t="s">
        <v>351</v>
      </c>
      <c r="TLR65" s="5" t="s">
        <v>89</v>
      </c>
      <c r="TLS65" s="6" t="s">
        <v>300</v>
      </c>
      <c r="TLT65" s="6" t="s">
        <v>301</v>
      </c>
      <c r="TLU65" t="s">
        <v>352</v>
      </c>
      <c r="TLV65" t="s">
        <v>303</v>
      </c>
      <c r="TLX65" t="s">
        <v>310</v>
      </c>
      <c r="TLY65" s="5" t="s">
        <v>351</v>
      </c>
      <c r="TLZ65" s="5" t="s">
        <v>89</v>
      </c>
      <c r="TMA65" s="6" t="s">
        <v>300</v>
      </c>
      <c r="TMB65" s="6" t="s">
        <v>301</v>
      </c>
      <c r="TMC65" t="s">
        <v>352</v>
      </c>
      <c r="TMD65" t="s">
        <v>303</v>
      </c>
      <c r="TMF65" t="s">
        <v>310</v>
      </c>
      <c r="TMG65" s="5" t="s">
        <v>351</v>
      </c>
      <c r="TMH65" s="5" t="s">
        <v>89</v>
      </c>
      <c r="TMI65" s="6" t="s">
        <v>300</v>
      </c>
      <c r="TMJ65" s="6" t="s">
        <v>301</v>
      </c>
      <c r="TMK65" t="s">
        <v>352</v>
      </c>
      <c r="TML65" t="s">
        <v>303</v>
      </c>
      <c r="TMN65" t="s">
        <v>310</v>
      </c>
      <c r="TMO65" s="5" t="s">
        <v>351</v>
      </c>
      <c r="TMP65" s="5" t="s">
        <v>89</v>
      </c>
      <c r="TMQ65" s="6" t="s">
        <v>300</v>
      </c>
      <c r="TMR65" s="6" t="s">
        <v>301</v>
      </c>
      <c r="TMS65" t="s">
        <v>352</v>
      </c>
      <c r="TMT65" t="s">
        <v>303</v>
      </c>
      <c r="TMV65" t="s">
        <v>310</v>
      </c>
      <c r="TMW65" s="5" t="s">
        <v>351</v>
      </c>
      <c r="TMX65" s="5" t="s">
        <v>89</v>
      </c>
      <c r="TMY65" s="6" t="s">
        <v>300</v>
      </c>
      <c r="TMZ65" s="6" t="s">
        <v>301</v>
      </c>
      <c r="TNA65" t="s">
        <v>352</v>
      </c>
      <c r="TNB65" t="s">
        <v>303</v>
      </c>
      <c r="TND65" t="s">
        <v>310</v>
      </c>
      <c r="TNE65" s="5" t="s">
        <v>351</v>
      </c>
      <c r="TNF65" s="5" t="s">
        <v>89</v>
      </c>
      <c r="TNG65" s="6" t="s">
        <v>300</v>
      </c>
      <c r="TNH65" s="6" t="s">
        <v>301</v>
      </c>
      <c r="TNI65" t="s">
        <v>352</v>
      </c>
      <c r="TNJ65" t="s">
        <v>303</v>
      </c>
      <c r="TNL65" t="s">
        <v>310</v>
      </c>
      <c r="TNM65" s="5" t="s">
        <v>351</v>
      </c>
      <c r="TNN65" s="5" t="s">
        <v>89</v>
      </c>
      <c r="TNO65" s="6" t="s">
        <v>300</v>
      </c>
      <c r="TNP65" s="6" t="s">
        <v>301</v>
      </c>
      <c r="TNQ65" t="s">
        <v>352</v>
      </c>
      <c r="TNR65" t="s">
        <v>303</v>
      </c>
      <c r="TNT65" t="s">
        <v>310</v>
      </c>
      <c r="TNU65" s="5" t="s">
        <v>351</v>
      </c>
      <c r="TNV65" s="5" t="s">
        <v>89</v>
      </c>
      <c r="TNW65" s="6" t="s">
        <v>300</v>
      </c>
      <c r="TNX65" s="6" t="s">
        <v>301</v>
      </c>
      <c r="TNY65" t="s">
        <v>352</v>
      </c>
      <c r="TNZ65" t="s">
        <v>303</v>
      </c>
      <c r="TOB65" t="s">
        <v>310</v>
      </c>
      <c r="TOC65" s="5" t="s">
        <v>351</v>
      </c>
      <c r="TOD65" s="5" t="s">
        <v>89</v>
      </c>
      <c r="TOE65" s="6" t="s">
        <v>300</v>
      </c>
      <c r="TOF65" s="6" t="s">
        <v>301</v>
      </c>
      <c r="TOG65" t="s">
        <v>352</v>
      </c>
      <c r="TOH65" t="s">
        <v>303</v>
      </c>
      <c r="TOJ65" t="s">
        <v>310</v>
      </c>
      <c r="TOK65" s="5" t="s">
        <v>351</v>
      </c>
      <c r="TOL65" s="5" t="s">
        <v>89</v>
      </c>
      <c r="TOM65" s="6" t="s">
        <v>300</v>
      </c>
      <c r="TON65" s="6" t="s">
        <v>301</v>
      </c>
      <c r="TOO65" t="s">
        <v>352</v>
      </c>
      <c r="TOP65" t="s">
        <v>303</v>
      </c>
      <c r="TOR65" t="s">
        <v>310</v>
      </c>
      <c r="TOS65" s="5" t="s">
        <v>351</v>
      </c>
      <c r="TOT65" s="5" t="s">
        <v>89</v>
      </c>
      <c r="TOU65" s="6" t="s">
        <v>300</v>
      </c>
      <c r="TOV65" s="6" t="s">
        <v>301</v>
      </c>
      <c r="TOW65" t="s">
        <v>352</v>
      </c>
      <c r="TOX65" t="s">
        <v>303</v>
      </c>
      <c r="TOZ65" t="s">
        <v>310</v>
      </c>
      <c r="TPA65" s="5" t="s">
        <v>351</v>
      </c>
      <c r="TPB65" s="5" t="s">
        <v>89</v>
      </c>
      <c r="TPC65" s="6" t="s">
        <v>300</v>
      </c>
      <c r="TPD65" s="6" t="s">
        <v>301</v>
      </c>
      <c r="TPE65" t="s">
        <v>352</v>
      </c>
      <c r="TPF65" t="s">
        <v>303</v>
      </c>
      <c r="TPH65" t="s">
        <v>310</v>
      </c>
      <c r="TPI65" s="5" t="s">
        <v>351</v>
      </c>
      <c r="TPJ65" s="5" t="s">
        <v>89</v>
      </c>
      <c r="TPK65" s="6" t="s">
        <v>300</v>
      </c>
      <c r="TPL65" s="6" t="s">
        <v>301</v>
      </c>
      <c r="TPM65" t="s">
        <v>352</v>
      </c>
      <c r="TPN65" t="s">
        <v>303</v>
      </c>
      <c r="TPP65" t="s">
        <v>310</v>
      </c>
      <c r="TPQ65" s="5" t="s">
        <v>351</v>
      </c>
      <c r="TPR65" s="5" t="s">
        <v>89</v>
      </c>
      <c r="TPS65" s="6" t="s">
        <v>300</v>
      </c>
      <c r="TPT65" s="6" t="s">
        <v>301</v>
      </c>
      <c r="TPU65" t="s">
        <v>352</v>
      </c>
      <c r="TPV65" t="s">
        <v>303</v>
      </c>
      <c r="TPX65" t="s">
        <v>310</v>
      </c>
      <c r="TPY65" s="5" t="s">
        <v>351</v>
      </c>
      <c r="TPZ65" s="5" t="s">
        <v>89</v>
      </c>
      <c r="TQA65" s="6" t="s">
        <v>300</v>
      </c>
      <c r="TQB65" s="6" t="s">
        <v>301</v>
      </c>
      <c r="TQC65" t="s">
        <v>352</v>
      </c>
      <c r="TQD65" t="s">
        <v>303</v>
      </c>
      <c r="TQF65" t="s">
        <v>310</v>
      </c>
      <c r="TQG65" s="5" t="s">
        <v>351</v>
      </c>
      <c r="TQH65" s="5" t="s">
        <v>89</v>
      </c>
      <c r="TQI65" s="6" t="s">
        <v>300</v>
      </c>
      <c r="TQJ65" s="6" t="s">
        <v>301</v>
      </c>
      <c r="TQK65" t="s">
        <v>352</v>
      </c>
      <c r="TQL65" t="s">
        <v>303</v>
      </c>
      <c r="TQN65" t="s">
        <v>310</v>
      </c>
      <c r="TQO65" s="5" t="s">
        <v>351</v>
      </c>
      <c r="TQP65" s="5" t="s">
        <v>89</v>
      </c>
      <c r="TQQ65" s="6" t="s">
        <v>300</v>
      </c>
      <c r="TQR65" s="6" t="s">
        <v>301</v>
      </c>
      <c r="TQS65" t="s">
        <v>352</v>
      </c>
      <c r="TQT65" t="s">
        <v>303</v>
      </c>
      <c r="TQV65" t="s">
        <v>310</v>
      </c>
      <c r="TQW65" s="5" t="s">
        <v>351</v>
      </c>
      <c r="TQX65" s="5" t="s">
        <v>89</v>
      </c>
      <c r="TQY65" s="6" t="s">
        <v>300</v>
      </c>
      <c r="TQZ65" s="6" t="s">
        <v>301</v>
      </c>
      <c r="TRA65" t="s">
        <v>352</v>
      </c>
      <c r="TRB65" t="s">
        <v>303</v>
      </c>
      <c r="TRD65" t="s">
        <v>310</v>
      </c>
      <c r="TRE65" s="5" t="s">
        <v>351</v>
      </c>
      <c r="TRF65" s="5" t="s">
        <v>89</v>
      </c>
      <c r="TRG65" s="6" t="s">
        <v>300</v>
      </c>
      <c r="TRH65" s="6" t="s">
        <v>301</v>
      </c>
      <c r="TRI65" t="s">
        <v>352</v>
      </c>
      <c r="TRJ65" t="s">
        <v>303</v>
      </c>
      <c r="TRL65" t="s">
        <v>310</v>
      </c>
      <c r="TRM65" s="5" t="s">
        <v>351</v>
      </c>
      <c r="TRN65" s="5" t="s">
        <v>89</v>
      </c>
      <c r="TRO65" s="6" t="s">
        <v>300</v>
      </c>
      <c r="TRP65" s="6" t="s">
        <v>301</v>
      </c>
      <c r="TRQ65" t="s">
        <v>352</v>
      </c>
      <c r="TRR65" t="s">
        <v>303</v>
      </c>
      <c r="TRT65" t="s">
        <v>310</v>
      </c>
      <c r="TRU65" s="5" t="s">
        <v>351</v>
      </c>
      <c r="TRV65" s="5" t="s">
        <v>89</v>
      </c>
      <c r="TRW65" s="6" t="s">
        <v>300</v>
      </c>
      <c r="TRX65" s="6" t="s">
        <v>301</v>
      </c>
      <c r="TRY65" t="s">
        <v>352</v>
      </c>
      <c r="TRZ65" t="s">
        <v>303</v>
      </c>
      <c r="TSB65" t="s">
        <v>310</v>
      </c>
      <c r="TSC65" s="5" t="s">
        <v>351</v>
      </c>
      <c r="TSD65" s="5" t="s">
        <v>89</v>
      </c>
      <c r="TSE65" s="6" t="s">
        <v>300</v>
      </c>
      <c r="TSF65" s="6" t="s">
        <v>301</v>
      </c>
      <c r="TSG65" t="s">
        <v>352</v>
      </c>
      <c r="TSH65" t="s">
        <v>303</v>
      </c>
      <c r="TSJ65" t="s">
        <v>310</v>
      </c>
      <c r="TSK65" s="5" t="s">
        <v>351</v>
      </c>
      <c r="TSL65" s="5" t="s">
        <v>89</v>
      </c>
      <c r="TSM65" s="6" t="s">
        <v>300</v>
      </c>
      <c r="TSN65" s="6" t="s">
        <v>301</v>
      </c>
      <c r="TSO65" t="s">
        <v>352</v>
      </c>
      <c r="TSP65" t="s">
        <v>303</v>
      </c>
      <c r="TSR65" t="s">
        <v>310</v>
      </c>
      <c r="TSS65" s="5" t="s">
        <v>351</v>
      </c>
      <c r="TST65" s="5" t="s">
        <v>89</v>
      </c>
      <c r="TSU65" s="6" t="s">
        <v>300</v>
      </c>
      <c r="TSV65" s="6" t="s">
        <v>301</v>
      </c>
      <c r="TSW65" t="s">
        <v>352</v>
      </c>
      <c r="TSX65" t="s">
        <v>303</v>
      </c>
      <c r="TSZ65" t="s">
        <v>310</v>
      </c>
      <c r="TTA65" s="5" t="s">
        <v>351</v>
      </c>
      <c r="TTB65" s="5" t="s">
        <v>89</v>
      </c>
      <c r="TTC65" s="6" t="s">
        <v>300</v>
      </c>
      <c r="TTD65" s="6" t="s">
        <v>301</v>
      </c>
      <c r="TTE65" t="s">
        <v>352</v>
      </c>
      <c r="TTF65" t="s">
        <v>303</v>
      </c>
      <c r="TTH65" t="s">
        <v>310</v>
      </c>
      <c r="TTI65" s="5" t="s">
        <v>351</v>
      </c>
      <c r="TTJ65" s="5" t="s">
        <v>89</v>
      </c>
      <c r="TTK65" s="6" t="s">
        <v>300</v>
      </c>
      <c r="TTL65" s="6" t="s">
        <v>301</v>
      </c>
      <c r="TTM65" t="s">
        <v>352</v>
      </c>
      <c r="TTN65" t="s">
        <v>303</v>
      </c>
      <c r="TTP65" t="s">
        <v>310</v>
      </c>
      <c r="TTQ65" s="5" t="s">
        <v>351</v>
      </c>
      <c r="TTR65" s="5" t="s">
        <v>89</v>
      </c>
      <c r="TTS65" s="6" t="s">
        <v>300</v>
      </c>
      <c r="TTT65" s="6" t="s">
        <v>301</v>
      </c>
      <c r="TTU65" t="s">
        <v>352</v>
      </c>
      <c r="TTV65" t="s">
        <v>303</v>
      </c>
      <c r="TTX65" t="s">
        <v>310</v>
      </c>
      <c r="TTY65" s="5" t="s">
        <v>351</v>
      </c>
      <c r="TTZ65" s="5" t="s">
        <v>89</v>
      </c>
      <c r="TUA65" s="6" t="s">
        <v>300</v>
      </c>
      <c r="TUB65" s="6" t="s">
        <v>301</v>
      </c>
      <c r="TUC65" t="s">
        <v>352</v>
      </c>
      <c r="TUD65" t="s">
        <v>303</v>
      </c>
      <c r="TUF65" t="s">
        <v>310</v>
      </c>
      <c r="TUG65" s="5" t="s">
        <v>351</v>
      </c>
      <c r="TUH65" s="5" t="s">
        <v>89</v>
      </c>
      <c r="TUI65" s="6" t="s">
        <v>300</v>
      </c>
      <c r="TUJ65" s="6" t="s">
        <v>301</v>
      </c>
      <c r="TUK65" t="s">
        <v>352</v>
      </c>
      <c r="TUL65" t="s">
        <v>303</v>
      </c>
      <c r="TUN65" t="s">
        <v>310</v>
      </c>
      <c r="TUO65" s="5" t="s">
        <v>351</v>
      </c>
      <c r="TUP65" s="5" t="s">
        <v>89</v>
      </c>
      <c r="TUQ65" s="6" t="s">
        <v>300</v>
      </c>
      <c r="TUR65" s="6" t="s">
        <v>301</v>
      </c>
      <c r="TUS65" t="s">
        <v>352</v>
      </c>
      <c r="TUT65" t="s">
        <v>303</v>
      </c>
      <c r="TUV65" t="s">
        <v>310</v>
      </c>
      <c r="TUW65" s="5" t="s">
        <v>351</v>
      </c>
      <c r="TUX65" s="5" t="s">
        <v>89</v>
      </c>
      <c r="TUY65" s="6" t="s">
        <v>300</v>
      </c>
      <c r="TUZ65" s="6" t="s">
        <v>301</v>
      </c>
      <c r="TVA65" t="s">
        <v>352</v>
      </c>
      <c r="TVB65" t="s">
        <v>303</v>
      </c>
      <c r="TVD65" t="s">
        <v>310</v>
      </c>
      <c r="TVE65" s="5" t="s">
        <v>351</v>
      </c>
      <c r="TVF65" s="5" t="s">
        <v>89</v>
      </c>
      <c r="TVG65" s="6" t="s">
        <v>300</v>
      </c>
      <c r="TVH65" s="6" t="s">
        <v>301</v>
      </c>
      <c r="TVI65" t="s">
        <v>352</v>
      </c>
      <c r="TVJ65" t="s">
        <v>303</v>
      </c>
      <c r="TVL65" t="s">
        <v>310</v>
      </c>
      <c r="TVM65" s="5" t="s">
        <v>351</v>
      </c>
      <c r="TVN65" s="5" t="s">
        <v>89</v>
      </c>
      <c r="TVO65" s="6" t="s">
        <v>300</v>
      </c>
      <c r="TVP65" s="6" t="s">
        <v>301</v>
      </c>
      <c r="TVQ65" t="s">
        <v>352</v>
      </c>
      <c r="TVR65" t="s">
        <v>303</v>
      </c>
      <c r="TVT65" t="s">
        <v>310</v>
      </c>
      <c r="TVU65" s="5" t="s">
        <v>351</v>
      </c>
      <c r="TVV65" s="5" t="s">
        <v>89</v>
      </c>
      <c r="TVW65" s="6" t="s">
        <v>300</v>
      </c>
      <c r="TVX65" s="6" t="s">
        <v>301</v>
      </c>
      <c r="TVY65" t="s">
        <v>352</v>
      </c>
      <c r="TVZ65" t="s">
        <v>303</v>
      </c>
      <c r="TWB65" t="s">
        <v>310</v>
      </c>
      <c r="TWC65" s="5" t="s">
        <v>351</v>
      </c>
      <c r="TWD65" s="5" t="s">
        <v>89</v>
      </c>
      <c r="TWE65" s="6" t="s">
        <v>300</v>
      </c>
      <c r="TWF65" s="6" t="s">
        <v>301</v>
      </c>
      <c r="TWG65" t="s">
        <v>352</v>
      </c>
      <c r="TWH65" t="s">
        <v>303</v>
      </c>
      <c r="TWJ65" t="s">
        <v>310</v>
      </c>
      <c r="TWK65" s="5" t="s">
        <v>351</v>
      </c>
      <c r="TWL65" s="5" t="s">
        <v>89</v>
      </c>
      <c r="TWM65" s="6" t="s">
        <v>300</v>
      </c>
      <c r="TWN65" s="6" t="s">
        <v>301</v>
      </c>
      <c r="TWO65" t="s">
        <v>352</v>
      </c>
      <c r="TWP65" t="s">
        <v>303</v>
      </c>
      <c r="TWR65" t="s">
        <v>310</v>
      </c>
      <c r="TWS65" s="5" t="s">
        <v>351</v>
      </c>
      <c r="TWT65" s="5" t="s">
        <v>89</v>
      </c>
      <c r="TWU65" s="6" t="s">
        <v>300</v>
      </c>
      <c r="TWV65" s="6" t="s">
        <v>301</v>
      </c>
      <c r="TWW65" t="s">
        <v>352</v>
      </c>
      <c r="TWX65" t="s">
        <v>303</v>
      </c>
      <c r="TWZ65" t="s">
        <v>310</v>
      </c>
      <c r="TXA65" s="5" t="s">
        <v>351</v>
      </c>
      <c r="TXB65" s="5" t="s">
        <v>89</v>
      </c>
      <c r="TXC65" s="6" t="s">
        <v>300</v>
      </c>
      <c r="TXD65" s="6" t="s">
        <v>301</v>
      </c>
      <c r="TXE65" t="s">
        <v>352</v>
      </c>
      <c r="TXF65" t="s">
        <v>303</v>
      </c>
      <c r="TXH65" t="s">
        <v>310</v>
      </c>
      <c r="TXI65" s="5" t="s">
        <v>351</v>
      </c>
      <c r="TXJ65" s="5" t="s">
        <v>89</v>
      </c>
      <c r="TXK65" s="6" t="s">
        <v>300</v>
      </c>
      <c r="TXL65" s="6" t="s">
        <v>301</v>
      </c>
      <c r="TXM65" t="s">
        <v>352</v>
      </c>
      <c r="TXN65" t="s">
        <v>303</v>
      </c>
      <c r="TXP65" t="s">
        <v>310</v>
      </c>
      <c r="TXQ65" s="5" t="s">
        <v>351</v>
      </c>
      <c r="TXR65" s="5" t="s">
        <v>89</v>
      </c>
      <c r="TXS65" s="6" t="s">
        <v>300</v>
      </c>
      <c r="TXT65" s="6" t="s">
        <v>301</v>
      </c>
      <c r="TXU65" t="s">
        <v>352</v>
      </c>
      <c r="TXV65" t="s">
        <v>303</v>
      </c>
      <c r="TXX65" t="s">
        <v>310</v>
      </c>
      <c r="TXY65" s="5" t="s">
        <v>351</v>
      </c>
      <c r="TXZ65" s="5" t="s">
        <v>89</v>
      </c>
      <c r="TYA65" s="6" t="s">
        <v>300</v>
      </c>
      <c r="TYB65" s="6" t="s">
        <v>301</v>
      </c>
      <c r="TYC65" t="s">
        <v>352</v>
      </c>
      <c r="TYD65" t="s">
        <v>303</v>
      </c>
      <c r="TYF65" t="s">
        <v>310</v>
      </c>
      <c r="TYG65" s="5" t="s">
        <v>351</v>
      </c>
      <c r="TYH65" s="5" t="s">
        <v>89</v>
      </c>
      <c r="TYI65" s="6" t="s">
        <v>300</v>
      </c>
      <c r="TYJ65" s="6" t="s">
        <v>301</v>
      </c>
      <c r="TYK65" t="s">
        <v>352</v>
      </c>
      <c r="TYL65" t="s">
        <v>303</v>
      </c>
      <c r="TYN65" t="s">
        <v>310</v>
      </c>
      <c r="TYO65" s="5" t="s">
        <v>351</v>
      </c>
      <c r="TYP65" s="5" t="s">
        <v>89</v>
      </c>
      <c r="TYQ65" s="6" t="s">
        <v>300</v>
      </c>
      <c r="TYR65" s="6" t="s">
        <v>301</v>
      </c>
      <c r="TYS65" t="s">
        <v>352</v>
      </c>
      <c r="TYT65" t="s">
        <v>303</v>
      </c>
      <c r="TYV65" t="s">
        <v>310</v>
      </c>
      <c r="TYW65" s="5" t="s">
        <v>351</v>
      </c>
      <c r="TYX65" s="5" t="s">
        <v>89</v>
      </c>
      <c r="TYY65" s="6" t="s">
        <v>300</v>
      </c>
      <c r="TYZ65" s="6" t="s">
        <v>301</v>
      </c>
      <c r="TZA65" t="s">
        <v>352</v>
      </c>
      <c r="TZB65" t="s">
        <v>303</v>
      </c>
      <c r="TZD65" t="s">
        <v>310</v>
      </c>
      <c r="TZE65" s="5" t="s">
        <v>351</v>
      </c>
      <c r="TZF65" s="5" t="s">
        <v>89</v>
      </c>
      <c r="TZG65" s="6" t="s">
        <v>300</v>
      </c>
      <c r="TZH65" s="6" t="s">
        <v>301</v>
      </c>
      <c r="TZI65" t="s">
        <v>352</v>
      </c>
      <c r="TZJ65" t="s">
        <v>303</v>
      </c>
      <c r="TZL65" t="s">
        <v>310</v>
      </c>
      <c r="TZM65" s="5" t="s">
        <v>351</v>
      </c>
      <c r="TZN65" s="5" t="s">
        <v>89</v>
      </c>
      <c r="TZO65" s="6" t="s">
        <v>300</v>
      </c>
      <c r="TZP65" s="6" t="s">
        <v>301</v>
      </c>
      <c r="TZQ65" t="s">
        <v>352</v>
      </c>
      <c r="TZR65" t="s">
        <v>303</v>
      </c>
      <c r="TZT65" t="s">
        <v>310</v>
      </c>
      <c r="TZU65" s="5" t="s">
        <v>351</v>
      </c>
      <c r="TZV65" s="5" t="s">
        <v>89</v>
      </c>
      <c r="TZW65" s="6" t="s">
        <v>300</v>
      </c>
      <c r="TZX65" s="6" t="s">
        <v>301</v>
      </c>
      <c r="TZY65" t="s">
        <v>352</v>
      </c>
      <c r="TZZ65" t="s">
        <v>303</v>
      </c>
      <c r="UAB65" t="s">
        <v>310</v>
      </c>
      <c r="UAC65" s="5" t="s">
        <v>351</v>
      </c>
      <c r="UAD65" s="5" t="s">
        <v>89</v>
      </c>
      <c r="UAE65" s="6" t="s">
        <v>300</v>
      </c>
      <c r="UAF65" s="6" t="s">
        <v>301</v>
      </c>
      <c r="UAG65" t="s">
        <v>352</v>
      </c>
      <c r="UAH65" t="s">
        <v>303</v>
      </c>
      <c r="UAJ65" t="s">
        <v>310</v>
      </c>
      <c r="UAK65" s="5" t="s">
        <v>351</v>
      </c>
      <c r="UAL65" s="5" t="s">
        <v>89</v>
      </c>
      <c r="UAM65" s="6" t="s">
        <v>300</v>
      </c>
      <c r="UAN65" s="6" t="s">
        <v>301</v>
      </c>
      <c r="UAO65" t="s">
        <v>352</v>
      </c>
      <c r="UAP65" t="s">
        <v>303</v>
      </c>
      <c r="UAR65" t="s">
        <v>310</v>
      </c>
      <c r="UAS65" s="5" t="s">
        <v>351</v>
      </c>
      <c r="UAT65" s="5" t="s">
        <v>89</v>
      </c>
      <c r="UAU65" s="6" t="s">
        <v>300</v>
      </c>
      <c r="UAV65" s="6" t="s">
        <v>301</v>
      </c>
      <c r="UAW65" t="s">
        <v>352</v>
      </c>
      <c r="UAX65" t="s">
        <v>303</v>
      </c>
      <c r="UAZ65" t="s">
        <v>310</v>
      </c>
      <c r="UBA65" s="5" t="s">
        <v>351</v>
      </c>
      <c r="UBB65" s="5" t="s">
        <v>89</v>
      </c>
      <c r="UBC65" s="6" t="s">
        <v>300</v>
      </c>
      <c r="UBD65" s="6" t="s">
        <v>301</v>
      </c>
      <c r="UBE65" t="s">
        <v>352</v>
      </c>
      <c r="UBF65" t="s">
        <v>303</v>
      </c>
      <c r="UBH65" t="s">
        <v>310</v>
      </c>
      <c r="UBI65" s="5" t="s">
        <v>351</v>
      </c>
      <c r="UBJ65" s="5" t="s">
        <v>89</v>
      </c>
      <c r="UBK65" s="6" t="s">
        <v>300</v>
      </c>
      <c r="UBL65" s="6" t="s">
        <v>301</v>
      </c>
      <c r="UBM65" t="s">
        <v>352</v>
      </c>
      <c r="UBN65" t="s">
        <v>303</v>
      </c>
      <c r="UBP65" t="s">
        <v>310</v>
      </c>
      <c r="UBQ65" s="5" t="s">
        <v>351</v>
      </c>
      <c r="UBR65" s="5" t="s">
        <v>89</v>
      </c>
      <c r="UBS65" s="6" t="s">
        <v>300</v>
      </c>
      <c r="UBT65" s="6" t="s">
        <v>301</v>
      </c>
      <c r="UBU65" t="s">
        <v>352</v>
      </c>
      <c r="UBV65" t="s">
        <v>303</v>
      </c>
      <c r="UBX65" t="s">
        <v>310</v>
      </c>
      <c r="UBY65" s="5" t="s">
        <v>351</v>
      </c>
      <c r="UBZ65" s="5" t="s">
        <v>89</v>
      </c>
      <c r="UCA65" s="6" t="s">
        <v>300</v>
      </c>
      <c r="UCB65" s="6" t="s">
        <v>301</v>
      </c>
      <c r="UCC65" t="s">
        <v>352</v>
      </c>
      <c r="UCD65" t="s">
        <v>303</v>
      </c>
      <c r="UCF65" t="s">
        <v>310</v>
      </c>
      <c r="UCG65" s="5" t="s">
        <v>351</v>
      </c>
      <c r="UCH65" s="5" t="s">
        <v>89</v>
      </c>
      <c r="UCI65" s="6" t="s">
        <v>300</v>
      </c>
      <c r="UCJ65" s="6" t="s">
        <v>301</v>
      </c>
      <c r="UCK65" t="s">
        <v>352</v>
      </c>
      <c r="UCL65" t="s">
        <v>303</v>
      </c>
      <c r="UCN65" t="s">
        <v>310</v>
      </c>
      <c r="UCO65" s="5" t="s">
        <v>351</v>
      </c>
      <c r="UCP65" s="5" t="s">
        <v>89</v>
      </c>
      <c r="UCQ65" s="6" t="s">
        <v>300</v>
      </c>
      <c r="UCR65" s="6" t="s">
        <v>301</v>
      </c>
      <c r="UCS65" t="s">
        <v>352</v>
      </c>
      <c r="UCT65" t="s">
        <v>303</v>
      </c>
      <c r="UCV65" t="s">
        <v>310</v>
      </c>
      <c r="UCW65" s="5" t="s">
        <v>351</v>
      </c>
      <c r="UCX65" s="5" t="s">
        <v>89</v>
      </c>
      <c r="UCY65" s="6" t="s">
        <v>300</v>
      </c>
      <c r="UCZ65" s="6" t="s">
        <v>301</v>
      </c>
      <c r="UDA65" t="s">
        <v>352</v>
      </c>
      <c r="UDB65" t="s">
        <v>303</v>
      </c>
      <c r="UDD65" t="s">
        <v>310</v>
      </c>
      <c r="UDE65" s="5" t="s">
        <v>351</v>
      </c>
      <c r="UDF65" s="5" t="s">
        <v>89</v>
      </c>
      <c r="UDG65" s="6" t="s">
        <v>300</v>
      </c>
      <c r="UDH65" s="6" t="s">
        <v>301</v>
      </c>
      <c r="UDI65" t="s">
        <v>352</v>
      </c>
      <c r="UDJ65" t="s">
        <v>303</v>
      </c>
      <c r="UDL65" t="s">
        <v>310</v>
      </c>
      <c r="UDM65" s="5" t="s">
        <v>351</v>
      </c>
      <c r="UDN65" s="5" t="s">
        <v>89</v>
      </c>
      <c r="UDO65" s="6" t="s">
        <v>300</v>
      </c>
      <c r="UDP65" s="6" t="s">
        <v>301</v>
      </c>
      <c r="UDQ65" t="s">
        <v>352</v>
      </c>
      <c r="UDR65" t="s">
        <v>303</v>
      </c>
      <c r="UDT65" t="s">
        <v>310</v>
      </c>
      <c r="UDU65" s="5" t="s">
        <v>351</v>
      </c>
      <c r="UDV65" s="5" t="s">
        <v>89</v>
      </c>
      <c r="UDW65" s="6" t="s">
        <v>300</v>
      </c>
      <c r="UDX65" s="6" t="s">
        <v>301</v>
      </c>
      <c r="UDY65" t="s">
        <v>352</v>
      </c>
      <c r="UDZ65" t="s">
        <v>303</v>
      </c>
      <c r="UEB65" t="s">
        <v>310</v>
      </c>
      <c r="UEC65" s="5" t="s">
        <v>351</v>
      </c>
      <c r="UED65" s="5" t="s">
        <v>89</v>
      </c>
      <c r="UEE65" s="6" t="s">
        <v>300</v>
      </c>
      <c r="UEF65" s="6" t="s">
        <v>301</v>
      </c>
      <c r="UEG65" t="s">
        <v>352</v>
      </c>
      <c r="UEH65" t="s">
        <v>303</v>
      </c>
      <c r="UEJ65" t="s">
        <v>310</v>
      </c>
      <c r="UEK65" s="5" t="s">
        <v>351</v>
      </c>
      <c r="UEL65" s="5" t="s">
        <v>89</v>
      </c>
      <c r="UEM65" s="6" t="s">
        <v>300</v>
      </c>
      <c r="UEN65" s="6" t="s">
        <v>301</v>
      </c>
      <c r="UEO65" t="s">
        <v>352</v>
      </c>
      <c r="UEP65" t="s">
        <v>303</v>
      </c>
      <c r="UER65" t="s">
        <v>310</v>
      </c>
      <c r="UES65" s="5" t="s">
        <v>351</v>
      </c>
      <c r="UET65" s="5" t="s">
        <v>89</v>
      </c>
      <c r="UEU65" s="6" t="s">
        <v>300</v>
      </c>
      <c r="UEV65" s="6" t="s">
        <v>301</v>
      </c>
      <c r="UEW65" t="s">
        <v>352</v>
      </c>
      <c r="UEX65" t="s">
        <v>303</v>
      </c>
      <c r="UEZ65" t="s">
        <v>310</v>
      </c>
      <c r="UFA65" s="5" t="s">
        <v>351</v>
      </c>
      <c r="UFB65" s="5" t="s">
        <v>89</v>
      </c>
      <c r="UFC65" s="6" t="s">
        <v>300</v>
      </c>
      <c r="UFD65" s="6" t="s">
        <v>301</v>
      </c>
      <c r="UFE65" t="s">
        <v>352</v>
      </c>
      <c r="UFF65" t="s">
        <v>303</v>
      </c>
      <c r="UFH65" t="s">
        <v>310</v>
      </c>
      <c r="UFI65" s="5" t="s">
        <v>351</v>
      </c>
      <c r="UFJ65" s="5" t="s">
        <v>89</v>
      </c>
      <c r="UFK65" s="6" t="s">
        <v>300</v>
      </c>
      <c r="UFL65" s="6" t="s">
        <v>301</v>
      </c>
      <c r="UFM65" t="s">
        <v>352</v>
      </c>
      <c r="UFN65" t="s">
        <v>303</v>
      </c>
      <c r="UFP65" t="s">
        <v>310</v>
      </c>
      <c r="UFQ65" s="5" t="s">
        <v>351</v>
      </c>
      <c r="UFR65" s="5" t="s">
        <v>89</v>
      </c>
      <c r="UFS65" s="6" t="s">
        <v>300</v>
      </c>
      <c r="UFT65" s="6" t="s">
        <v>301</v>
      </c>
      <c r="UFU65" t="s">
        <v>352</v>
      </c>
      <c r="UFV65" t="s">
        <v>303</v>
      </c>
      <c r="UFX65" t="s">
        <v>310</v>
      </c>
      <c r="UFY65" s="5" t="s">
        <v>351</v>
      </c>
      <c r="UFZ65" s="5" t="s">
        <v>89</v>
      </c>
      <c r="UGA65" s="6" t="s">
        <v>300</v>
      </c>
      <c r="UGB65" s="6" t="s">
        <v>301</v>
      </c>
      <c r="UGC65" t="s">
        <v>352</v>
      </c>
      <c r="UGD65" t="s">
        <v>303</v>
      </c>
      <c r="UGF65" t="s">
        <v>310</v>
      </c>
      <c r="UGG65" s="5" t="s">
        <v>351</v>
      </c>
      <c r="UGH65" s="5" t="s">
        <v>89</v>
      </c>
      <c r="UGI65" s="6" t="s">
        <v>300</v>
      </c>
      <c r="UGJ65" s="6" t="s">
        <v>301</v>
      </c>
      <c r="UGK65" t="s">
        <v>352</v>
      </c>
      <c r="UGL65" t="s">
        <v>303</v>
      </c>
      <c r="UGN65" t="s">
        <v>310</v>
      </c>
      <c r="UGO65" s="5" t="s">
        <v>351</v>
      </c>
      <c r="UGP65" s="5" t="s">
        <v>89</v>
      </c>
      <c r="UGQ65" s="6" t="s">
        <v>300</v>
      </c>
      <c r="UGR65" s="6" t="s">
        <v>301</v>
      </c>
      <c r="UGS65" t="s">
        <v>352</v>
      </c>
      <c r="UGT65" t="s">
        <v>303</v>
      </c>
      <c r="UGV65" t="s">
        <v>310</v>
      </c>
      <c r="UGW65" s="5" t="s">
        <v>351</v>
      </c>
      <c r="UGX65" s="5" t="s">
        <v>89</v>
      </c>
      <c r="UGY65" s="6" t="s">
        <v>300</v>
      </c>
      <c r="UGZ65" s="6" t="s">
        <v>301</v>
      </c>
      <c r="UHA65" t="s">
        <v>352</v>
      </c>
      <c r="UHB65" t="s">
        <v>303</v>
      </c>
      <c r="UHD65" t="s">
        <v>310</v>
      </c>
      <c r="UHE65" s="5" t="s">
        <v>351</v>
      </c>
      <c r="UHF65" s="5" t="s">
        <v>89</v>
      </c>
      <c r="UHG65" s="6" t="s">
        <v>300</v>
      </c>
      <c r="UHH65" s="6" t="s">
        <v>301</v>
      </c>
      <c r="UHI65" t="s">
        <v>352</v>
      </c>
      <c r="UHJ65" t="s">
        <v>303</v>
      </c>
      <c r="UHL65" t="s">
        <v>310</v>
      </c>
      <c r="UHM65" s="5" t="s">
        <v>351</v>
      </c>
      <c r="UHN65" s="5" t="s">
        <v>89</v>
      </c>
      <c r="UHO65" s="6" t="s">
        <v>300</v>
      </c>
      <c r="UHP65" s="6" t="s">
        <v>301</v>
      </c>
      <c r="UHQ65" t="s">
        <v>352</v>
      </c>
      <c r="UHR65" t="s">
        <v>303</v>
      </c>
      <c r="UHT65" t="s">
        <v>310</v>
      </c>
      <c r="UHU65" s="5" t="s">
        <v>351</v>
      </c>
      <c r="UHV65" s="5" t="s">
        <v>89</v>
      </c>
      <c r="UHW65" s="6" t="s">
        <v>300</v>
      </c>
      <c r="UHX65" s="6" t="s">
        <v>301</v>
      </c>
      <c r="UHY65" t="s">
        <v>352</v>
      </c>
      <c r="UHZ65" t="s">
        <v>303</v>
      </c>
      <c r="UIB65" t="s">
        <v>310</v>
      </c>
      <c r="UIC65" s="5" t="s">
        <v>351</v>
      </c>
      <c r="UID65" s="5" t="s">
        <v>89</v>
      </c>
      <c r="UIE65" s="6" t="s">
        <v>300</v>
      </c>
      <c r="UIF65" s="6" t="s">
        <v>301</v>
      </c>
      <c r="UIG65" t="s">
        <v>352</v>
      </c>
      <c r="UIH65" t="s">
        <v>303</v>
      </c>
      <c r="UIJ65" t="s">
        <v>310</v>
      </c>
      <c r="UIK65" s="5" t="s">
        <v>351</v>
      </c>
      <c r="UIL65" s="5" t="s">
        <v>89</v>
      </c>
      <c r="UIM65" s="6" t="s">
        <v>300</v>
      </c>
      <c r="UIN65" s="6" t="s">
        <v>301</v>
      </c>
      <c r="UIO65" t="s">
        <v>352</v>
      </c>
      <c r="UIP65" t="s">
        <v>303</v>
      </c>
      <c r="UIR65" t="s">
        <v>310</v>
      </c>
      <c r="UIS65" s="5" t="s">
        <v>351</v>
      </c>
      <c r="UIT65" s="5" t="s">
        <v>89</v>
      </c>
      <c r="UIU65" s="6" t="s">
        <v>300</v>
      </c>
      <c r="UIV65" s="6" t="s">
        <v>301</v>
      </c>
      <c r="UIW65" t="s">
        <v>352</v>
      </c>
      <c r="UIX65" t="s">
        <v>303</v>
      </c>
      <c r="UIZ65" t="s">
        <v>310</v>
      </c>
      <c r="UJA65" s="5" t="s">
        <v>351</v>
      </c>
      <c r="UJB65" s="5" t="s">
        <v>89</v>
      </c>
      <c r="UJC65" s="6" t="s">
        <v>300</v>
      </c>
      <c r="UJD65" s="6" t="s">
        <v>301</v>
      </c>
      <c r="UJE65" t="s">
        <v>352</v>
      </c>
      <c r="UJF65" t="s">
        <v>303</v>
      </c>
      <c r="UJH65" t="s">
        <v>310</v>
      </c>
      <c r="UJI65" s="5" t="s">
        <v>351</v>
      </c>
      <c r="UJJ65" s="5" t="s">
        <v>89</v>
      </c>
      <c r="UJK65" s="6" t="s">
        <v>300</v>
      </c>
      <c r="UJL65" s="6" t="s">
        <v>301</v>
      </c>
      <c r="UJM65" t="s">
        <v>352</v>
      </c>
      <c r="UJN65" t="s">
        <v>303</v>
      </c>
      <c r="UJP65" t="s">
        <v>310</v>
      </c>
      <c r="UJQ65" s="5" t="s">
        <v>351</v>
      </c>
      <c r="UJR65" s="5" t="s">
        <v>89</v>
      </c>
      <c r="UJS65" s="6" t="s">
        <v>300</v>
      </c>
      <c r="UJT65" s="6" t="s">
        <v>301</v>
      </c>
      <c r="UJU65" t="s">
        <v>352</v>
      </c>
      <c r="UJV65" t="s">
        <v>303</v>
      </c>
      <c r="UJX65" t="s">
        <v>310</v>
      </c>
      <c r="UJY65" s="5" t="s">
        <v>351</v>
      </c>
      <c r="UJZ65" s="5" t="s">
        <v>89</v>
      </c>
      <c r="UKA65" s="6" t="s">
        <v>300</v>
      </c>
      <c r="UKB65" s="6" t="s">
        <v>301</v>
      </c>
      <c r="UKC65" t="s">
        <v>352</v>
      </c>
      <c r="UKD65" t="s">
        <v>303</v>
      </c>
      <c r="UKF65" t="s">
        <v>310</v>
      </c>
      <c r="UKG65" s="5" t="s">
        <v>351</v>
      </c>
      <c r="UKH65" s="5" t="s">
        <v>89</v>
      </c>
      <c r="UKI65" s="6" t="s">
        <v>300</v>
      </c>
      <c r="UKJ65" s="6" t="s">
        <v>301</v>
      </c>
      <c r="UKK65" t="s">
        <v>352</v>
      </c>
      <c r="UKL65" t="s">
        <v>303</v>
      </c>
      <c r="UKN65" t="s">
        <v>310</v>
      </c>
      <c r="UKO65" s="5" t="s">
        <v>351</v>
      </c>
      <c r="UKP65" s="5" t="s">
        <v>89</v>
      </c>
      <c r="UKQ65" s="6" t="s">
        <v>300</v>
      </c>
      <c r="UKR65" s="6" t="s">
        <v>301</v>
      </c>
      <c r="UKS65" t="s">
        <v>352</v>
      </c>
      <c r="UKT65" t="s">
        <v>303</v>
      </c>
      <c r="UKV65" t="s">
        <v>310</v>
      </c>
      <c r="UKW65" s="5" t="s">
        <v>351</v>
      </c>
      <c r="UKX65" s="5" t="s">
        <v>89</v>
      </c>
      <c r="UKY65" s="6" t="s">
        <v>300</v>
      </c>
      <c r="UKZ65" s="6" t="s">
        <v>301</v>
      </c>
      <c r="ULA65" t="s">
        <v>352</v>
      </c>
      <c r="ULB65" t="s">
        <v>303</v>
      </c>
      <c r="ULD65" t="s">
        <v>310</v>
      </c>
      <c r="ULE65" s="5" t="s">
        <v>351</v>
      </c>
      <c r="ULF65" s="5" t="s">
        <v>89</v>
      </c>
      <c r="ULG65" s="6" t="s">
        <v>300</v>
      </c>
      <c r="ULH65" s="6" t="s">
        <v>301</v>
      </c>
      <c r="ULI65" t="s">
        <v>352</v>
      </c>
      <c r="ULJ65" t="s">
        <v>303</v>
      </c>
      <c r="ULL65" t="s">
        <v>310</v>
      </c>
      <c r="ULM65" s="5" t="s">
        <v>351</v>
      </c>
      <c r="ULN65" s="5" t="s">
        <v>89</v>
      </c>
      <c r="ULO65" s="6" t="s">
        <v>300</v>
      </c>
      <c r="ULP65" s="6" t="s">
        <v>301</v>
      </c>
      <c r="ULQ65" t="s">
        <v>352</v>
      </c>
      <c r="ULR65" t="s">
        <v>303</v>
      </c>
      <c r="ULT65" t="s">
        <v>310</v>
      </c>
      <c r="ULU65" s="5" t="s">
        <v>351</v>
      </c>
      <c r="ULV65" s="5" t="s">
        <v>89</v>
      </c>
      <c r="ULW65" s="6" t="s">
        <v>300</v>
      </c>
      <c r="ULX65" s="6" t="s">
        <v>301</v>
      </c>
      <c r="ULY65" t="s">
        <v>352</v>
      </c>
      <c r="ULZ65" t="s">
        <v>303</v>
      </c>
      <c r="UMB65" t="s">
        <v>310</v>
      </c>
      <c r="UMC65" s="5" t="s">
        <v>351</v>
      </c>
      <c r="UMD65" s="5" t="s">
        <v>89</v>
      </c>
      <c r="UME65" s="6" t="s">
        <v>300</v>
      </c>
      <c r="UMF65" s="6" t="s">
        <v>301</v>
      </c>
      <c r="UMG65" t="s">
        <v>352</v>
      </c>
      <c r="UMH65" t="s">
        <v>303</v>
      </c>
      <c r="UMJ65" t="s">
        <v>310</v>
      </c>
      <c r="UMK65" s="5" t="s">
        <v>351</v>
      </c>
      <c r="UML65" s="5" t="s">
        <v>89</v>
      </c>
      <c r="UMM65" s="6" t="s">
        <v>300</v>
      </c>
      <c r="UMN65" s="6" t="s">
        <v>301</v>
      </c>
      <c r="UMO65" t="s">
        <v>352</v>
      </c>
      <c r="UMP65" t="s">
        <v>303</v>
      </c>
      <c r="UMR65" t="s">
        <v>310</v>
      </c>
      <c r="UMS65" s="5" t="s">
        <v>351</v>
      </c>
      <c r="UMT65" s="5" t="s">
        <v>89</v>
      </c>
      <c r="UMU65" s="6" t="s">
        <v>300</v>
      </c>
      <c r="UMV65" s="6" t="s">
        <v>301</v>
      </c>
      <c r="UMW65" t="s">
        <v>352</v>
      </c>
      <c r="UMX65" t="s">
        <v>303</v>
      </c>
      <c r="UMZ65" t="s">
        <v>310</v>
      </c>
      <c r="UNA65" s="5" t="s">
        <v>351</v>
      </c>
      <c r="UNB65" s="5" t="s">
        <v>89</v>
      </c>
      <c r="UNC65" s="6" t="s">
        <v>300</v>
      </c>
      <c r="UND65" s="6" t="s">
        <v>301</v>
      </c>
      <c r="UNE65" t="s">
        <v>352</v>
      </c>
      <c r="UNF65" t="s">
        <v>303</v>
      </c>
      <c r="UNH65" t="s">
        <v>310</v>
      </c>
      <c r="UNI65" s="5" t="s">
        <v>351</v>
      </c>
      <c r="UNJ65" s="5" t="s">
        <v>89</v>
      </c>
      <c r="UNK65" s="6" t="s">
        <v>300</v>
      </c>
      <c r="UNL65" s="6" t="s">
        <v>301</v>
      </c>
      <c r="UNM65" t="s">
        <v>352</v>
      </c>
      <c r="UNN65" t="s">
        <v>303</v>
      </c>
      <c r="UNP65" t="s">
        <v>310</v>
      </c>
      <c r="UNQ65" s="5" t="s">
        <v>351</v>
      </c>
      <c r="UNR65" s="5" t="s">
        <v>89</v>
      </c>
      <c r="UNS65" s="6" t="s">
        <v>300</v>
      </c>
      <c r="UNT65" s="6" t="s">
        <v>301</v>
      </c>
      <c r="UNU65" t="s">
        <v>352</v>
      </c>
      <c r="UNV65" t="s">
        <v>303</v>
      </c>
      <c r="UNX65" t="s">
        <v>310</v>
      </c>
      <c r="UNY65" s="5" t="s">
        <v>351</v>
      </c>
      <c r="UNZ65" s="5" t="s">
        <v>89</v>
      </c>
      <c r="UOA65" s="6" t="s">
        <v>300</v>
      </c>
      <c r="UOB65" s="6" t="s">
        <v>301</v>
      </c>
      <c r="UOC65" t="s">
        <v>352</v>
      </c>
      <c r="UOD65" t="s">
        <v>303</v>
      </c>
      <c r="UOF65" t="s">
        <v>310</v>
      </c>
      <c r="UOG65" s="5" t="s">
        <v>351</v>
      </c>
      <c r="UOH65" s="5" t="s">
        <v>89</v>
      </c>
      <c r="UOI65" s="6" t="s">
        <v>300</v>
      </c>
      <c r="UOJ65" s="6" t="s">
        <v>301</v>
      </c>
      <c r="UOK65" t="s">
        <v>352</v>
      </c>
      <c r="UOL65" t="s">
        <v>303</v>
      </c>
      <c r="UON65" t="s">
        <v>310</v>
      </c>
      <c r="UOO65" s="5" t="s">
        <v>351</v>
      </c>
      <c r="UOP65" s="5" t="s">
        <v>89</v>
      </c>
      <c r="UOQ65" s="6" t="s">
        <v>300</v>
      </c>
      <c r="UOR65" s="6" t="s">
        <v>301</v>
      </c>
      <c r="UOS65" t="s">
        <v>352</v>
      </c>
      <c r="UOT65" t="s">
        <v>303</v>
      </c>
      <c r="UOV65" t="s">
        <v>310</v>
      </c>
      <c r="UOW65" s="5" t="s">
        <v>351</v>
      </c>
      <c r="UOX65" s="5" t="s">
        <v>89</v>
      </c>
      <c r="UOY65" s="6" t="s">
        <v>300</v>
      </c>
      <c r="UOZ65" s="6" t="s">
        <v>301</v>
      </c>
      <c r="UPA65" t="s">
        <v>352</v>
      </c>
      <c r="UPB65" t="s">
        <v>303</v>
      </c>
      <c r="UPD65" t="s">
        <v>310</v>
      </c>
      <c r="UPE65" s="5" t="s">
        <v>351</v>
      </c>
      <c r="UPF65" s="5" t="s">
        <v>89</v>
      </c>
      <c r="UPG65" s="6" t="s">
        <v>300</v>
      </c>
      <c r="UPH65" s="6" t="s">
        <v>301</v>
      </c>
      <c r="UPI65" t="s">
        <v>352</v>
      </c>
      <c r="UPJ65" t="s">
        <v>303</v>
      </c>
      <c r="UPL65" t="s">
        <v>310</v>
      </c>
      <c r="UPM65" s="5" t="s">
        <v>351</v>
      </c>
      <c r="UPN65" s="5" t="s">
        <v>89</v>
      </c>
      <c r="UPO65" s="6" t="s">
        <v>300</v>
      </c>
      <c r="UPP65" s="6" t="s">
        <v>301</v>
      </c>
      <c r="UPQ65" t="s">
        <v>352</v>
      </c>
      <c r="UPR65" t="s">
        <v>303</v>
      </c>
      <c r="UPT65" t="s">
        <v>310</v>
      </c>
      <c r="UPU65" s="5" t="s">
        <v>351</v>
      </c>
      <c r="UPV65" s="5" t="s">
        <v>89</v>
      </c>
      <c r="UPW65" s="6" t="s">
        <v>300</v>
      </c>
      <c r="UPX65" s="6" t="s">
        <v>301</v>
      </c>
      <c r="UPY65" t="s">
        <v>352</v>
      </c>
      <c r="UPZ65" t="s">
        <v>303</v>
      </c>
      <c r="UQB65" t="s">
        <v>310</v>
      </c>
      <c r="UQC65" s="5" t="s">
        <v>351</v>
      </c>
      <c r="UQD65" s="5" t="s">
        <v>89</v>
      </c>
      <c r="UQE65" s="6" t="s">
        <v>300</v>
      </c>
      <c r="UQF65" s="6" t="s">
        <v>301</v>
      </c>
      <c r="UQG65" t="s">
        <v>352</v>
      </c>
      <c r="UQH65" t="s">
        <v>303</v>
      </c>
      <c r="UQJ65" t="s">
        <v>310</v>
      </c>
      <c r="UQK65" s="5" t="s">
        <v>351</v>
      </c>
      <c r="UQL65" s="5" t="s">
        <v>89</v>
      </c>
      <c r="UQM65" s="6" t="s">
        <v>300</v>
      </c>
      <c r="UQN65" s="6" t="s">
        <v>301</v>
      </c>
      <c r="UQO65" t="s">
        <v>352</v>
      </c>
      <c r="UQP65" t="s">
        <v>303</v>
      </c>
      <c r="UQR65" t="s">
        <v>310</v>
      </c>
      <c r="UQS65" s="5" t="s">
        <v>351</v>
      </c>
      <c r="UQT65" s="5" t="s">
        <v>89</v>
      </c>
      <c r="UQU65" s="6" t="s">
        <v>300</v>
      </c>
      <c r="UQV65" s="6" t="s">
        <v>301</v>
      </c>
      <c r="UQW65" t="s">
        <v>352</v>
      </c>
      <c r="UQX65" t="s">
        <v>303</v>
      </c>
      <c r="UQZ65" t="s">
        <v>310</v>
      </c>
      <c r="URA65" s="5" t="s">
        <v>351</v>
      </c>
      <c r="URB65" s="5" t="s">
        <v>89</v>
      </c>
      <c r="URC65" s="6" t="s">
        <v>300</v>
      </c>
      <c r="URD65" s="6" t="s">
        <v>301</v>
      </c>
      <c r="URE65" t="s">
        <v>352</v>
      </c>
      <c r="URF65" t="s">
        <v>303</v>
      </c>
      <c r="URH65" t="s">
        <v>310</v>
      </c>
      <c r="URI65" s="5" t="s">
        <v>351</v>
      </c>
      <c r="URJ65" s="5" t="s">
        <v>89</v>
      </c>
      <c r="URK65" s="6" t="s">
        <v>300</v>
      </c>
      <c r="URL65" s="6" t="s">
        <v>301</v>
      </c>
      <c r="URM65" t="s">
        <v>352</v>
      </c>
      <c r="URN65" t="s">
        <v>303</v>
      </c>
      <c r="URP65" t="s">
        <v>310</v>
      </c>
      <c r="URQ65" s="5" t="s">
        <v>351</v>
      </c>
      <c r="URR65" s="5" t="s">
        <v>89</v>
      </c>
      <c r="URS65" s="6" t="s">
        <v>300</v>
      </c>
      <c r="URT65" s="6" t="s">
        <v>301</v>
      </c>
      <c r="URU65" t="s">
        <v>352</v>
      </c>
      <c r="URV65" t="s">
        <v>303</v>
      </c>
      <c r="URX65" t="s">
        <v>310</v>
      </c>
      <c r="URY65" s="5" t="s">
        <v>351</v>
      </c>
      <c r="URZ65" s="5" t="s">
        <v>89</v>
      </c>
      <c r="USA65" s="6" t="s">
        <v>300</v>
      </c>
      <c r="USB65" s="6" t="s">
        <v>301</v>
      </c>
      <c r="USC65" t="s">
        <v>352</v>
      </c>
      <c r="USD65" t="s">
        <v>303</v>
      </c>
      <c r="USF65" t="s">
        <v>310</v>
      </c>
      <c r="USG65" s="5" t="s">
        <v>351</v>
      </c>
      <c r="USH65" s="5" t="s">
        <v>89</v>
      </c>
      <c r="USI65" s="6" t="s">
        <v>300</v>
      </c>
      <c r="USJ65" s="6" t="s">
        <v>301</v>
      </c>
      <c r="USK65" t="s">
        <v>352</v>
      </c>
      <c r="USL65" t="s">
        <v>303</v>
      </c>
      <c r="USN65" t="s">
        <v>310</v>
      </c>
      <c r="USO65" s="5" t="s">
        <v>351</v>
      </c>
      <c r="USP65" s="5" t="s">
        <v>89</v>
      </c>
      <c r="USQ65" s="6" t="s">
        <v>300</v>
      </c>
      <c r="USR65" s="6" t="s">
        <v>301</v>
      </c>
      <c r="USS65" t="s">
        <v>352</v>
      </c>
      <c r="UST65" t="s">
        <v>303</v>
      </c>
      <c r="USV65" t="s">
        <v>310</v>
      </c>
      <c r="USW65" s="5" t="s">
        <v>351</v>
      </c>
      <c r="USX65" s="5" t="s">
        <v>89</v>
      </c>
      <c r="USY65" s="6" t="s">
        <v>300</v>
      </c>
      <c r="USZ65" s="6" t="s">
        <v>301</v>
      </c>
      <c r="UTA65" t="s">
        <v>352</v>
      </c>
      <c r="UTB65" t="s">
        <v>303</v>
      </c>
      <c r="UTD65" t="s">
        <v>310</v>
      </c>
      <c r="UTE65" s="5" t="s">
        <v>351</v>
      </c>
      <c r="UTF65" s="5" t="s">
        <v>89</v>
      </c>
      <c r="UTG65" s="6" t="s">
        <v>300</v>
      </c>
      <c r="UTH65" s="6" t="s">
        <v>301</v>
      </c>
      <c r="UTI65" t="s">
        <v>352</v>
      </c>
      <c r="UTJ65" t="s">
        <v>303</v>
      </c>
      <c r="UTL65" t="s">
        <v>310</v>
      </c>
      <c r="UTM65" s="5" t="s">
        <v>351</v>
      </c>
      <c r="UTN65" s="5" t="s">
        <v>89</v>
      </c>
      <c r="UTO65" s="6" t="s">
        <v>300</v>
      </c>
      <c r="UTP65" s="6" t="s">
        <v>301</v>
      </c>
      <c r="UTQ65" t="s">
        <v>352</v>
      </c>
      <c r="UTR65" t="s">
        <v>303</v>
      </c>
      <c r="UTT65" t="s">
        <v>310</v>
      </c>
      <c r="UTU65" s="5" t="s">
        <v>351</v>
      </c>
      <c r="UTV65" s="5" t="s">
        <v>89</v>
      </c>
      <c r="UTW65" s="6" t="s">
        <v>300</v>
      </c>
      <c r="UTX65" s="6" t="s">
        <v>301</v>
      </c>
      <c r="UTY65" t="s">
        <v>352</v>
      </c>
      <c r="UTZ65" t="s">
        <v>303</v>
      </c>
      <c r="UUB65" t="s">
        <v>310</v>
      </c>
      <c r="UUC65" s="5" t="s">
        <v>351</v>
      </c>
      <c r="UUD65" s="5" t="s">
        <v>89</v>
      </c>
      <c r="UUE65" s="6" t="s">
        <v>300</v>
      </c>
      <c r="UUF65" s="6" t="s">
        <v>301</v>
      </c>
      <c r="UUG65" t="s">
        <v>352</v>
      </c>
      <c r="UUH65" t="s">
        <v>303</v>
      </c>
      <c r="UUJ65" t="s">
        <v>310</v>
      </c>
      <c r="UUK65" s="5" t="s">
        <v>351</v>
      </c>
      <c r="UUL65" s="5" t="s">
        <v>89</v>
      </c>
      <c r="UUM65" s="6" t="s">
        <v>300</v>
      </c>
      <c r="UUN65" s="6" t="s">
        <v>301</v>
      </c>
      <c r="UUO65" t="s">
        <v>352</v>
      </c>
      <c r="UUP65" t="s">
        <v>303</v>
      </c>
      <c r="UUR65" t="s">
        <v>310</v>
      </c>
      <c r="UUS65" s="5" t="s">
        <v>351</v>
      </c>
      <c r="UUT65" s="5" t="s">
        <v>89</v>
      </c>
      <c r="UUU65" s="6" t="s">
        <v>300</v>
      </c>
      <c r="UUV65" s="6" t="s">
        <v>301</v>
      </c>
      <c r="UUW65" t="s">
        <v>352</v>
      </c>
      <c r="UUX65" t="s">
        <v>303</v>
      </c>
      <c r="UUZ65" t="s">
        <v>310</v>
      </c>
      <c r="UVA65" s="5" t="s">
        <v>351</v>
      </c>
      <c r="UVB65" s="5" t="s">
        <v>89</v>
      </c>
      <c r="UVC65" s="6" t="s">
        <v>300</v>
      </c>
      <c r="UVD65" s="6" t="s">
        <v>301</v>
      </c>
      <c r="UVE65" t="s">
        <v>352</v>
      </c>
      <c r="UVF65" t="s">
        <v>303</v>
      </c>
      <c r="UVH65" t="s">
        <v>310</v>
      </c>
      <c r="UVI65" s="5" t="s">
        <v>351</v>
      </c>
      <c r="UVJ65" s="5" t="s">
        <v>89</v>
      </c>
      <c r="UVK65" s="6" t="s">
        <v>300</v>
      </c>
      <c r="UVL65" s="6" t="s">
        <v>301</v>
      </c>
      <c r="UVM65" t="s">
        <v>352</v>
      </c>
      <c r="UVN65" t="s">
        <v>303</v>
      </c>
      <c r="UVP65" t="s">
        <v>310</v>
      </c>
      <c r="UVQ65" s="5" t="s">
        <v>351</v>
      </c>
      <c r="UVR65" s="5" t="s">
        <v>89</v>
      </c>
      <c r="UVS65" s="6" t="s">
        <v>300</v>
      </c>
      <c r="UVT65" s="6" t="s">
        <v>301</v>
      </c>
      <c r="UVU65" t="s">
        <v>352</v>
      </c>
      <c r="UVV65" t="s">
        <v>303</v>
      </c>
      <c r="UVX65" t="s">
        <v>310</v>
      </c>
      <c r="UVY65" s="5" t="s">
        <v>351</v>
      </c>
      <c r="UVZ65" s="5" t="s">
        <v>89</v>
      </c>
      <c r="UWA65" s="6" t="s">
        <v>300</v>
      </c>
      <c r="UWB65" s="6" t="s">
        <v>301</v>
      </c>
      <c r="UWC65" t="s">
        <v>352</v>
      </c>
      <c r="UWD65" t="s">
        <v>303</v>
      </c>
      <c r="UWF65" t="s">
        <v>310</v>
      </c>
      <c r="UWG65" s="5" t="s">
        <v>351</v>
      </c>
      <c r="UWH65" s="5" t="s">
        <v>89</v>
      </c>
      <c r="UWI65" s="6" t="s">
        <v>300</v>
      </c>
      <c r="UWJ65" s="6" t="s">
        <v>301</v>
      </c>
      <c r="UWK65" t="s">
        <v>352</v>
      </c>
      <c r="UWL65" t="s">
        <v>303</v>
      </c>
      <c r="UWN65" t="s">
        <v>310</v>
      </c>
      <c r="UWO65" s="5" t="s">
        <v>351</v>
      </c>
      <c r="UWP65" s="5" t="s">
        <v>89</v>
      </c>
      <c r="UWQ65" s="6" t="s">
        <v>300</v>
      </c>
      <c r="UWR65" s="6" t="s">
        <v>301</v>
      </c>
      <c r="UWS65" t="s">
        <v>352</v>
      </c>
      <c r="UWT65" t="s">
        <v>303</v>
      </c>
      <c r="UWV65" t="s">
        <v>310</v>
      </c>
      <c r="UWW65" s="5" t="s">
        <v>351</v>
      </c>
      <c r="UWX65" s="5" t="s">
        <v>89</v>
      </c>
      <c r="UWY65" s="6" t="s">
        <v>300</v>
      </c>
      <c r="UWZ65" s="6" t="s">
        <v>301</v>
      </c>
      <c r="UXA65" t="s">
        <v>352</v>
      </c>
      <c r="UXB65" t="s">
        <v>303</v>
      </c>
      <c r="UXD65" t="s">
        <v>310</v>
      </c>
      <c r="UXE65" s="5" t="s">
        <v>351</v>
      </c>
      <c r="UXF65" s="5" t="s">
        <v>89</v>
      </c>
      <c r="UXG65" s="6" t="s">
        <v>300</v>
      </c>
      <c r="UXH65" s="6" t="s">
        <v>301</v>
      </c>
      <c r="UXI65" t="s">
        <v>352</v>
      </c>
      <c r="UXJ65" t="s">
        <v>303</v>
      </c>
      <c r="UXL65" t="s">
        <v>310</v>
      </c>
      <c r="UXM65" s="5" t="s">
        <v>351</v>
      </c>
      <c r="UXN65" s="5" t="s">
        <v>89</v>
      </c>
      <c r="UXO65" s="6" t="s">
        <v>300</v>
      </c>
      <c r="UXP65" s="6" t="s">
        <v>301</v>
      </c>
      <c r="UXQ65" t="s">
        <v>352</v>
      </c>
      <c r="UXR65" t="s">
        <v>303</v>
      </c>
      <c r="UXT65" t="s">
        <v>310</v>
      </c>
      <c r="UXU65" s="5" t="s">
        <v>351</v>
      </c>
      <c r="UXV65" s="5" t="s">
        <v>89</v>
      </c>
      <c r="UXW65" s="6" t="s">
        <v>300</v>
      </c>
      <c r="UXX65" s="6" t="s">
        <v>301</v>
      </c>
      <c r="UXY65" t="s">
        <v>352</v>
      </c>
      <c r="UXZ65" t="s">
        <v>303</v>
      </c>
      <c r="UYB65" t="s">
        <v>310</v>
      </c>
      <c r="UYC65" s="5" t="s">
        <v>351</v>
      </c>
      <c r="UYD65" s="5" t="s">
        <v>89</v>
      </c>
      <c r="UYE65" s="6" t="s">
        <v>300</v>
      </c>
      <c r="UYF65" s="6" t="s">
        <v>301</v>
      </c>
      <c r="UYG65" t="s">
        <v>352</v>
      </c>
      <c r="UYH65" t="s">
        <v>303</v>
      </c>
      <c r="UYJ65" t="s">
        <v>310</v>
      </c>
      <c r="UYK65" s="5" t="s">
        <v>351</v>
      </c>
      <c r="UYL65" s="5" t="s">
        <v>89</v>
      </c>
      <c r="UYM65" s="6" t="s">
        <v>300</v>
      </c>
      <c r="UYN65" s="6" t="s">
        <v>301</v>
      </c>
      <c r="UYO65" t="s">
        <v>352</v>
      </c>
      <c r="UYP65" t="s">
        <v>303</v>
      </c>
      <c r="UYR65" t="s">
        <v>310</v>
      </c>
      <c r="UYS65" s="5" t="s">
        <v>351</v>
      </c>
      <c r="UYT65" s="5" t="s">
        <v>89</v>
      </c>
      <c r="UYU65" s="6" t="s">
        <v>300</v>
      </c>
      <c r="UYV65" s="6" t="s">
        <v>301</v>
      </c>
      <c r="UYW65" t="s">
        <v>352</v>
      </c>
      <c r="UYX65" t="s">
        <v>303</v>
      </c>
      <c r="UYZ65" t="s">
        <v>310</v>
      </c>
      <c r="UZA65" s="5" t="s">
        <v>351</v>
      </c>
      <c r="UZB65" s="5" t="s">
        <v>89</v>
      </c>
      <c r="UZC65" s="6" t="s">
        <v>300</v>
      </c>
      <c r="UZD65" s="6" t="s">
        <v>301</v>
      </c>
      <c r="UZE65" t="s">
        <v>352</v>
      </c>
      <c r="UZF65" t="s">
        <v>303</v>
      </c>
      <c r="UZH65" t="s">
        <v>310</v>
      </c>
      <c r="UZI65" s="5" t="s">
        <v>351</v>
      </c>
      <c r="UZJ65" s="5" t="s">
        <v>89</v>
      </c>
      <c r="UZK65" s="6" t="s">
        <v>300</v>
      </c>
      <c r="UZL65" s="6" t="s">
        <v>301</v>
      </c>
      <c r="UZM65" t="s">
        <v>352</v>
      </c>
      <c r="UZN65" t="s">
        <v>303</v>
      </c>
      <c r="UZP65" t="s">
        <v>310</v>
      </c>
      <c r="UZQ65" s="5" t="s">
        <v>351</v>
      </c>
      <c r="UZR65" s="5" t="s">
        <v>89</v>
      </c>
      <c r="UZS65" s="6" t="s">
        <v>300</v>
      </c>
      <c r="UZT65" s="6" t="s">
        <v>301</v>
      </c>
      <c r="UZU65" t="s">
        <v>352</v>
      </c>
      <c r="UZV65" t="s">
        <v>303</v>
      </c>
      <c r="UZX65" t="s">
        <v>310</v>
      </c>
      <c r="UZY65" s="5" t="s">
        <v>351</v>
      </c>
      <c r="UZZ65" s="5" t="s">
        <v>89</v>
      </c>
      <c r="VAA65" s="6" t="s">
        <v>300</v>
      </c>
      <c r="VAB65" s="6" t="s">
        <v>301</v>
      </c>
      <c r="VAC65" t="s">
        <v>352</v>
      </c>
      <c r="VAD65" t="s">
        <v>303</v>
      </c>
      <c r="VAF65" t="s">
        <v>310</v>
      </c>
      <c r="VAG65" s="5" t="s">
        <v>351</v>
      </c>
      <c r="VAH65" s="5" t="s">
        <v>89</v>
      </c>
      <c r="VAI65" s="6" t="s">
        <v>300</v>
      </c>
      <c r="VAJ65" s="6" t="s">
        <v>301</v>
      </c>
      <c r="VAK65" t="s">
        <v>352</v>
      </c>
      <c r="VAL65" t="s">
        <v>303</v>
      </c>
      <c r="VAN65" t="s">
        <v>310</v>
      </c>
      <c r="VAO65" s="5" t="s">
        <v>351</v>
      </c>
      <c r="VAP65" s="5" t="s">
        <v>89</v>
      </c>
      <c r="VAQ65" s="6" t="s">
        <v>300</v>
      </c>
      <c r="VAR65" s="6" t="s">
        <v>301</v>
      </c>
      <c r="VAS65" t="s">
        <v>352</v>
      </c>
      <c r="VAT65" t="s">
        <v>303</v>
      </c>
      <c r="VAV65" t="s">
        <v>310</v>
      </c>
      <c r="VAW65" s="5" t="s">
        <v>351</v>
      </c>
      <c r="VAX65" s="5" t="s">
        <v>89</v>
      </c>
      <c r="VAY65" s="6" t="s">
        <v>300</v>
      </c>
      <c r="VAZ65" s="6" t="s">
        <v>301</v>
      </c>
      <c r="VBA65" t="s">
        <v>352</v>
      </c>
      <c r="VBB65" t="s">
        <v>303</v>
      </c>
      <c r="VBD65" t="s">
        <v>310</v>
      </c>
      <c r="VBE65" s="5" t="s">
        <v>351</v>
      </c>
      <c r="VBF65" s="5" t="s">
        <v>89</v>
      </c>
      <c r="VBG65" s="6" t="s">
        <v>300</v>
      </c>
      <c r="VBH65" s="6" t="s">
        <v>301</v>
      </c>
      <c r="VBI65" t="s">
        <v>352</v>
      </c>
      <c r="VBJ65" t="s">
        <v>303</v>
      </c>
      <c r="VBL65" t="s">
        <v>310</v>
      </c>
      <c r="VBM65" s="5" t="s">
        <v>351</v>
      </c>
      <c r="VBN65" s="5" t="s">
        <v>89</v>
      </c>
      <c r="VBO65" s="6" t="s">
        <v>300</v>
      </c>
      <c r="VBP65" s="6" t="s">
        <v>301</v>
      </c>
      <c r="VBQ65" t="s">
        <v>352</v>
      </c>
      <c r="VBR65" t="s">
        <v>303</v>
      </c>
      <c r="VBT65" t="s">
        <v>310</v>
      </c>
      <c r="VBU65" s="5" t="s">
        <v>351</v>
      </c>
      <c r="VBV65" s="5" t="s">
        <v>89</v>
      </c>
      <c r="VBW65" s="6" t="s">
        <v>300</v>
      </c>
      <c r="VBX65" s="6" t="s">
        <v>301</v>
      </c>
      <c r="VBY65" t="s">
        <v>352</v>
      </c>
      <c r="VBZ65" t="s">
        <v>303</v>
      </c>
      <c r="VCB65" t="s">
        <v>310</v>
      </c>
      <c r="VCC65" s="5" t="s">
        <v>351</v>
      </c>
      <c r="VCD65" s="5" t="s">
        <v>89</v>
      </c>
      <c r="VCE65" s="6" t="s">
        <v>300</v>
      </c>
      <c r="VCF65" s="6" t="s">
        <v>301</v>
      </c>
      <c r="VCG65" t="s">
        <v>352</v>
      </c>
      <c r="VCH65" t="s">
        <v>303</v>
      </c>
      <c r="VCJ65" t="s">
        <v>310</v>
      </c>
      <c r="VCK65" s="5" t="s">
        <v>351</v>
      </c>
      <c r="VCL65" s="5" t="s">
        <v>89</v>
      </c>
      <c r="VCM65" s="6" t="s">
        <v>300</v>
      </c>
      <c r="VCN65" s="6" t="s">
        <v>301</v>
      </c>
      <c r="VCO65" t="s">
        <v>352</v>
      </c>
      <c r="VCP65" t="s">
        <v>303</v>
      </c>
      <c r="VCR65" t="s">
        <v>310</v>
      </c>
      <c r="VCS65" s="5" t="s">
        <v>351</v>
      </c>
      <c r="VCT65" s="5" t="s">
        <v>89</v>
      </c>
      <c r="VCU65" s="6" t="s">
        <v>300</v>
      </c>
      <c r="VCV65" s="6" t="s">
        <v>301</v>
      </c>
      <c r="VCW65" t="s">
        <v>352</v>
      </c>
      <c r="VCX65" t="s">
        <v>303</v>
      </c>
      <c r="VCZ65" t="s">
        <v>310</v>
      </c>
      <c r="VDA65" s="5" t="s">
        <v>351</v>
      </c>
      <c r="VDB65" s="5" t="s">
        <v>89</v>
      </c>
      <c r="VDC65" s="6" t="s">
        <v>300</v>
      </c>
      <c r="VDD65" s="6" t="s">
        <v>301</v>
      </c>
      <c r="VDE65" t="s">
        <v>352</v>
      </c>
      <c r="VDF65" t="s">
        <v>303</v>
      </c>
      <c r="VDH65" t="s">
        <v>310</v>
      </c>
      <c r="VDI65" s="5" t="s">
        <v>351</v>
      </c>
      <c r="VDJ65" s="5" t="s">
        <v>89</v>
      </c>
      <c r="VDK65" s="6" t="s">
        <v>300</v>
      </c>
      <c r="VDL65" s="6" t="s">
        <v>301</v>
      </c>
      <c r="VDM65" t="s">
        <v>352</v>
      </c>
      <c r="VDN65" t="s">
        <v>303</v>
      </c>
      <c r="VDP65" t="s">
        <v>310</v>
      </c>
      <c r="VDQ65" s="5" t="s">
        <v>351</v>
      </c>
      <c r="VDR65" s="5" t="s">
        <v>89</v>
      </c>
      <c r="VDS65" s="6" t="s">
        <v>300</v>
      </c>
      <c r="VDT65" s="6" t="s">
        <v>301</v>
      </c>
      <c r="VDU65" t="s">
        <v>352</v>
      </c>
      <c r="VDV65" t="s">
        <v>303</v>
      </c>
      <c r="VDX65" t="s">
        <v>310</v>
      </c>
      <c r="VDY65" s="5" t="s">
        <v>351</v>
      </c>
      <c r="VDZ65" s="5" t="s">
        <v>89</v>
      </c>
      <c r="VEA65" s="6" t="s">
        <v>300</v>
      </c>
      <c r="VEB65" s="6" t="s">
        <v>301</v>
      </c>
      <c r="VEC65" t="s">
        <v>352</v>
      </c>
      <c r="VED65" t="s">
        <v>303</v>
      </c>
      <c r="VEF65" t="s">
        <v>310</v>
      </c>
      <c r="VEG65" s="5" t="s">
        <v>351</v>
      </c>
      <c r="VEH65" s="5" t="s">
        <v>89</v>
      </c>
      <c r="VEI65" s="6" t="s">
        <v>300</v>
      </c>
      <c r="VEJ65" s="6" t="s">
        <v>301</v>
      </c>
      <c r="VEK65" t="s">
        <v>352</v>
      </c>
      <c r="VEL65" t="s">
        <v>303</v>
      </c>
      <c r="VEN65" t="s">
        <v>310</v>
      </c>
      <c r="VEO65" s="5" t="s">
        <v>351</v>
      </c>
      <c r="VEP65" s="5" t="s">
        <v>89</v>
      </c>
      <c r="VEQ65" s="6" t="s">
        <v>300</v>
      </c>
      <c r="VER65" s="6" t="s">
        <v>301</v>
      </c>
      <c r="VES65" t="s">
        <v>352</v>
      </c>
      <c r="VET65" t="s">
        <v>303</v>
      </c>
      <c r="VEV65" t="s">
        <v>310</v>
      </c>
      <c r="VEW65" s="5" t="s">
        <v>351</v>
      </c>
      <c r="VEX65" s="5" t="s">
        <v>89</v>
      </c>
      <c r="VEY65" s="6" t="s">
        <v>300</v>
      </c>
      <c r="VEZ65" s="6" t="s">
        <v>301</v>
      </c>
      <c r="VFA65" t="s">
        <v>352</v>
      </c>
      <c r="VFB65" t="s">
        <v>303</v>
      </c>
      <c r="VFD65" t="s">
        <v>310</v>
      </c>
      <c r="VFE65" s="5" t="s">
        <v>351</v>
      </c>
      <c r="VFF65" s="5" t="s">
        <v>89</v>
      </c>
      <c r="VFG65" s="6" t="s">
        <v>300</v>
      </c>
      <c r="VFH65" s="6" t="s">
        <v>301</v>
      </c>
      <c r="VFI65" t="s">
        <v>352</v>
      </c>
      <c r="VFJ65" t="s">
        <v>303</v>
      </c>
      <c r="VFL65" t="s">
        <v>310</v>
      </c>
      <c r="VFM65" s="5" t="s">
        <v>351</v>
      </c>
      <c r="VFN65" s="5" t="s">
        <v>89</v>
      </c>
      <c r="VFO65" s="6" t="s">
        <v>300</v>
      </c>
      <c r="VFP65" s="6" t="s">
        <v>301</v>
      </c>
      <c r="VFQ65" t="s">
        <v>352</v>
      </c>
      <c r="VFR65" t="s">
        <v>303</v>
      </c>
      <c r="VFT65" t="s">
        <v>310</v>
      </c>
      <c r="VFU65" s="5" t="s">
        <v>351</v>
      </c>
      <c r="VFV65" s="5" t="s">
        <v>89</v>
      </c>
      <c r="VFW65" s="6" t="s">
        <v>300</v>
      </c>
      <c r="VFX65" s="6" t="s">
        <v>301</v>
      </c>
      <c r="VFY65" t="s">
        <v>352</v>
      </c>
      <c r="VFZ65" t="s">
        <v>303</v>
      </c>
      <c r="VGB65" t="s">
        <v>310</v>
      </c>
      <c r="VGC65" s="5" t="s">
        <v>351</v>
      </c>
      <c r="VGD65" s="5" t="s">
        <v>89</v>
      </c>
      <c r="VGE65" s="6" t="s">
        <v>300</v>
      </c>
      <c r="VGF65" s="6" t="s">
        <v>301</v>
      </c>
      <c r="VGG65" t="s">
        <v>352</v>
      </c>
      <c r="VGH65" t="s">
        <v>303</v>
      </c>
      <c r="VGJ65" t="s">
        <v>310</v>
      </c>
      <c r="VGK65" s="5" t="s">
        <v>351</v>
      </c>
      <c r="VGL65" s="5" t="s">
        <v>89</v>
      </c>
      <c r="VGM65" s="6" t="s">
        <v>300</v>
      </c>
      <c r="VGN65" s="6" t="s">
        <v>301</v>
      </c>
      <c r="VGO65" t="s">
        <v>352</v>
      </c>
      <c r="VGP65" t="s">
        <v>303</v>
      </c>
      <c r="VGR65" t="s">
        <v>310</v>
      </c>
      <c r="VGS65" s="5" t="s">
        <v>351</v>
      </c>
      <c r="VGT65" s="5" t="s">
        <v>89</v>
      </c>
      <c r="VGU65" s="6" t="s">
        <v>300</v>
      </c>
      <c r="VGV65" s="6" t="s">
        <v>301</v>
      </c>
      <c r="VGW65" t="s">
        <v>352</v>
      </c>
      <c r="VGX65" t="s">
        <v>303</v>
      </c>
      <c r="VGZ65" t="s">
        <v>310</v>
      </c>
      <c r="VHA65" s="5" t="s">
        <v>351</v>
      </c>
      <c r="VHB65" s="5" t="s">
        <v>89</v>
      </c>
      <c r="VHC65" s="6" t="s">
        <v>300</v>
      </c>
      <c r="VHD65" s="6" t="s">
        <v>301</v>
      </c>
      <c r="VHE65" t="s">
        <v>352</v>
      </c>
      <c r="VHF65" t="s">
        <v>303</v>
      </c>
      <c r="VHH65" t="s">
        <v>310</v>
      </c>
      <c r="VHI65" s="5" t="s">
        <v>351</v>
      </c>
      <c r="VHJ65" s="5" t="s">
        <v>89</v>
      </c>
      <c r="VHK65" s="6" t="s">
        <v>300</v>
      </c>
      <c r="VHL65" s="6" t="s">
        <v>301</v>
      </c>
      <c r="VHM65" t="s">
        <v>352</v>
      </c>
      <c r="VHN65" t="s">
        <v>303</v>
      </c>
      <c r="VHP65" t="s">
        <v>310</v>
      </c>
      <c r="VHQ65" s="5" t="s">
        <v>351</v>
      </c>
      <c r="VHR65" s="5" t="s">
        <v>89</v>
      </c>
      <c r="VHS65" s="6" t="s">
        <v>300</v>
      </c>
      <c r="VHT65" s="6" t="s">
        <v>301</v>
      </c>
      <c r="VHU65" t="s">
        <v>352</v>
      </c>
      <c r="VHV65" t="s">
        <v>303</v>
      </c>
      <c r="VHX65" t="s">
        <v>310</v>
      </c>
      <c r="VHY65" s="5" t="s">
        <v>351</v>
      </c>
      <c r="VHZ65" s="5" t="s">
        <v>89</v>
      </c>
      <c r="VIA65" s="6" t="s">
        <v>300</v>
      </c>
      <c r="VIB65" s="6" t="s">
        <v>301</v>
      </c>
      <c r="VIC65" t="s">
        <v>352</v>
      </c>
      <c r="VID65" t="s">
        <v>303</v>
      </c>
      <c r="VIF65" t="s">
        <v>310</v>
      </c>
      <c r="VIG65" s="5" t="s">
        <v>351</v>
      </c>
      <c r="VIH65" s="5" t="s">
        <v>89</v>
      </c>
      <c r="VII65" s="6" t="s">
        <v>300</v>
      </c>
      <c r="VIJ65" s="6" t="s">
        <v>301</v>
      </c>
      <c r="VIK65" t="s">
        <v>352</v>
      </c>
      <c r="VIL65" t="s">
        <v>303</v>
      </c>
      <c r="VIN65" t="s">
        <v>310</v>
      </c>
      <c r="VIO65" s="5" t="s">
        <v>351</v>
      </c>
      <c r="VIP65" s="5" t="s">
        <v>89</v>
      </c>
      <c r="VIQ65" s="6" t="s">
        <v>300</v>
      </c>
      <c r="VIR65" s="6" t="s">
        <v>301</v>
      </c>
      <c r="VIS65" t="s">
        <v>352</v>
      </c>
      <c r="VIT65" t="s">
        <v>303</v>
      </c>
      <c r="VIV65" t="s">
        <v>310</v>
      </c>
      <c r="VIW65" s="5" t="s">
        <v>351</v>
      </c>
      <c r="VIX65" s="5" t="s">
        <v>89</v>
      </c>
      <c r="VIY65" s="6" t="s">
        <v>300</v>
      </c>
      <c r="VIZ65" s="6" t="s">
        <v>301</v>
      </c>
      <c r="VJA65" t="s">
        <v>352</v>
      </c>
      <c r="VJB65" t="s">
        <v>303</v>
      </c>
      <c r="VJD65" t="s">
        <v>310</v>
      </c>
      <c r="VJE65" s="5" t="s">
        <v>351</v>
      </c>
      <c r="VJF65" s="5" t="s">
        <v>89</v>
      </c>
      <c r="VJG65" s="6" t="s">
        <v>300</v>
      </c>
      <c r="VJH65" s="6" t="s">
        <v>301</v>
      </c>
      <c r="VJI65" t="s">
        <v>352</v>
      </c>
      <c r="VJJ65" t="s">
        <v>303</v>
      </c>
      <c r="VJL65" t="s">
        <v>310</v>
      </c>
      <c r="VJM65" s="5" t="s">
        <v>351</v>
      </c>
      <c r="VJN65" s="5" t="s">
        <v>89</v>
      </c>
      <c r="VJO65" s="6" t="s">
        <v>300</v>
      </c>
      <c r="VJP65" s="6" t="s">
        <v>301</v>
      </c>
      <c r="VJQ65" t="s">
        <v>352</v>
      </c>
      <c r="VJR65" t="s">
        <v>303</v>
      </c>
      <c r="VJT65" t="s">
        <v>310</v>
      </c>
      <c r="VJU65" s="5" t="s">
        <v>351</v>
      </c>
      <c r="VJV65" s="5" t="s">
        <v>89</v>
      </c>
      <c r="VJW65" s="6" t="s">
        <v>300</v>
      </c>
      <c r="VJX65" s="6" t="s">
        <v>301</v>
      </c>
      <c r="VJY65" t="s">
        <v>352</v>
      </c>
      <c r="VJZ65" t="s">
        <v>303</v>
      </c>
      <c r="VKB65" t="s">
        <v>310</v>
      </c>
      <c r="VKC65" s="5" t="s">
        <v>351</v>
      </c>
      <c r="VKD65" s="5" t="s">
        <v>89</v>
      </c>
      <c r="VKE65" s="6" t="s">
        <v>300</v>
      </c>
      <c r="VKF65" s="6" t="s">
        <v>301</v>
      </c>
      <c r="VKG65" t="s">
        <v>352</v>
      </c>
      <c r="VKH65" t="s">
        <v>303</v>
      </c>
      <c r="VKJ65" t="s">
        <v>310</v>
      </c>
      <c r="VKK65" s="5" t="s">
        <v>351</v>
      </c>
      <c r="VKL65" s="5" t="s">
        <v>89</v>
      </c>
      <c r="VKM65" s="6" t="s">
        <v>300</v>
      </c>
      <c r="VKN65" s="6" t="s">
        <v>301</v>
      </c>
      <c r="VKO65" t="s">
        <v>352</v>
      </c>
      <c r="VKP65" t="s">
        <v>303</v>
      </c>
      <c r="VKR65" t="s">
        <v>310</v>
      </c>
      <c r="VKS65" s="5" t="s">
        <v>351</v>
      </c>
      <c r="VKT65" s="5" t="s">
        <v>89</v>
      </c>
      <c r="VKU65" s="6" t="s">
        <v>300</v>
      </c>
      <c r="VKV65" s="6" t="s">
        <v>301</v>
      </c>
      <c r="VKW65" t="s">
        <v>352</v>
      </c>
      <c r="VKX65" t="s">
        <v>303</v>
      </c>
      <c r="VKZ65" t="s">
        <v>310</v>
      </c>
      <c r="VLA65" s="5" t="s">
        <v>351</v>
      </c>
      <c r="VLB65" s="5" t="s">
        <v>89</v>
      </c>
      <c r="VLC65" s="6" t="s">
        <v>300</v>
      </c>
      <c r="VLD65" s="6" t="s">
        <v>301</v>
      </c>
      <c r="VLE65" t="s">
        <v>352</v>
      </c>
      <c r="VLF65" t="s">
        <v>303</v>
      </c>
      <c r="VLH65" t="s">
        <v>310</v>
      </c>
      <c r="VLI65" s="5" t="s">
        <v>351</v>
      </c>
      <c r="VLJ65" s="5" t="s">
        <v>89</v>
      </c>
      <c r="VLK65" s="6" t="s">
        <v>300</v>
      </c>
      <c r="VLL65" s="6" t="s">
        <v>301</v>
      </c>
      <c r="VLM65" t="s">
        <v>352</v>
      </c>
      <c r="VLN65" t="s">
        <v>303</v>
      </c>
      <c r="VLP65" t="s">
        <v>310</v>
      </c>
      <c r="VLQ65" s="5" t="s">
        <v>351</v>
      </c>
      <c r="VLR65" s="5" t="s">
        <v>89</v>
      </c>
      <c r="VLS65" s="6" t="s">
        <v>300</v>
      </c>
      <c r="VLT65" s="6" t="s">
        <v>301</v>
      </c>
      <c r="VLU65" t="s">
        <v>352</v>
      </c>
      <c r="VLV65" t="s">
        <v>303</v>
      </c>
      <c r="VLX65" t="s">
        <v>310</v>
      </c>
      <c r="VLY65" s="5" t="s">
        <v>351</v>
      </c>
      <c r="VLZ65" s="5" t="s">
        <v>89</v>
      </c>
      <c r="VMA65" s="6" t="s">
        <v>300</v>
      </c>
      <c r="VMB65" s="6" t="s">
        <v>301</v>
      </c>
      <c r="VMC65" t="s">
        <v>352</v>
      </c>
      <c r="VMD65" t="s">
        <v>303</v>
      </c>
      <c r="VMF65" t="s">
        <v>310</v>
      </c>
      <c r="VMG65" s="5" t="s">
        <v>351</v>
      </c>
      <c r="VMH65" s="5" t="s">
        <v>89</v>
      </c>
      <c r="VMI65" s="6" t="s">
        <v>300</v>
      </c>
      <c r="VMJ65" s="6" t="s">
        <v>301</v>
      </c>
      <c r="VMK65" t="s">
        <v>352</v>
      </c>
      <c r="VML65" t="s">
        <v>303</v>
      </c>
      <c r="VMN65" t="s">
        <v>310</v>
      </c>
      <c r="VMO65" s="5" t="s">
        <v>351</v>
      </c>
      <c r="VMP65" s="5" t="s">
        <v>89</v>
      </c>
      <c r="VMQ65" s="6" t="s">
        <v>300</v>
      </c>
      <c r="VMR65" s="6" t="s">
        <v>301</v>
      </c>
      <c r="VMS65" t="s">
        <v>352</v>
      </c>
      <c r="VMT65" t="s">
        <v>303</v>
      </c>
      <c r="VMV65" t="s">
        <v>310</v>
      </c>
      <c r="VMW65" s="5" t="s">
        <v>351</v>
      </c>
      <c r="VMX65" s="5" t="s">
        <v>89</v>
      </c>
      <c r="VMY65" s="6" t="s">
        <v>300</v>
      </c>
      <c r="VMZ65" s="6" t="s">
        <v>301</v>
      </c>
      <c r="VNA65" t="s">
        <v>352</v>
      </c>
      <c r="VNB65" t="s">
        <v>303</v>
      </c>
      <c r="VND65" t="s">
        <v>310</v>
      </c>
      <c r="VNE65" s="5" t="s">
        <v>351</v>
      </c>
      <c r="VNF65" s="5" t="s">
        <v>89</v>
      </c>
      <c r="VNG65" s="6" t="s">
        <v>300</v>
      </c>
      <c r="VNH65" s="6" t="s">
        <v>301</v>
      </c>
      <c r="VNI65" t="s">
        <v>352</v>
      </c>
      <c r="VNJ65" t="s">
        <v>303</v>
      </c>
      <c r="VNL65" t="s">
        <v>310</v>
      </c>
      <c r="VNM65" s="5" t="s">
        <v>351</v>
      </c>
      <c r="VNN65" s="5" t="s">
        <v>89</v>
      </c>
      <c r="VNO65" s="6" t="s">
        <v>300</v>
      </c>
      <c r="VNP65" s="6" t="s">
        <v>301</v>
      </c>
      <c r="VNQ65" t="s">
        <v>352</v>
      </c>
      <c r="VNR65" t="s">
        <v>303</v>
      </c>
      <c r="VNT65" t="s">
        <v>310</v>
      </c>
      <c r="VNU65" s="5" t="s">
        <v>351</v>
      </c>
      <c r="VNV65" s="5" t="s">
        <v>89</v>
      </c>
      <c r="VNW65" s="6" t="s">
        <v>300</v>
      </c>
      <c r="VNX65" s="6" t="s">
        <v>301</v>
      </c>
      <c r="VNY65" t="s">
        <v>352</v>
      </c>
      <c r="VNZ65" t="s">
        <v>303</v>
      </c>
      <c r="VOB65" t="s">
        <v>310</v>
      </c>
      <c r="VOC65" s="5" t="s">
        <v>351</v>
      </c>
      <c r="VOD65" s="5" t="s">
        <v>89</v>
      </c>
      <c r="VOE65" s="6" t="s">
        <v>300</v>
      </c>
      <c r="VOF65" s="6" t="s">
        <v>301</v>
      </c>
      <c r="VOG65" t="s">
        <v>352</v>
      </c>
      <c r="VOH65" t="s">
        <v>303</v>
      </c>
      <c r="VOJ65" t="s">
        <v>310</v>
      </c>
      <c r="VOK65" s="5" t="s">
        <v>351</v>
      </c>
      <c r="VOL65" s="5" t="s">
        <v>89</v>
      </c>
      <c r="VOM65" s="6" t="s">
        <v>300</v>
      </c>
      <c r="VON65" s="6" t="s">
        <v>301</v>
      </c>
      <c r="VOO65" t="s">
        <v>352</v>
      </c>
      <c r="VOP65" t="s">
        <v>303</v>
      </c>
      <c r="VOR65" t="s">
        <v>310</v>
      </c>
      <c r="VOS65" s="5" t="s">
        <v>351</v>
      </c>
      <c r="VOT65" s="5" t="s">
        <v>89</v>
      </c>
      <c r="VOU65" s="6" t="s">
        <v>300</v>
      </c>
      <c r="VOV65" s="6" t="s">
        <v>301</v>
      </c>
      <c r="VOW65" t="s">
        <v>352</v>
      </c>
      <c r="VOX65" t="s">
        <v>303</v>
      </c>
      <c r="VOZ65" t="s">
        <v>310</v>
      </c>
      <c r="VPA65" s="5" t="s">
        <v>351</v>
      </c>
      <c r="VPB65" s="5" t="s">
        <v>89</v>
      </c>
      <c r="VPC65" s="6" t="s">
        <v>300</v>
      </c>
      <c r="VPD65" s="6" t="s">
        <v>301</v>
      </c>
      <c r="VPE65" t="s">
        <v>352</v>
      </c>
      <c r="VPF65" t="s">
        <v>303</v>
      </c>
      <c r="VPH65" t="s">
        <v>310</v>
      </c>
      <c r="VPI65" s="5" t="s">
        <v>351</v>
      </c>
      <c r="VPJ65" s="5" t="s">
        <v>89</v>
      </c>
      <c r="VPK65" s="6" t="s">
        <v>300</v>
      </c>
      <c r="VPL65" s="6" t="s">
        <v>301</v>
      </c>
      <c r="VPM65" t="s">
        <v>352</v>
      </c>
      <c r="VPN65" t="s">
        <v>303</v>
      </c>
      <c r="VPP65" t="s">
        <v>310</v>
      </c>
      <c r="VPQ65" s="5" t="s">
        <v>351</v>
      </c>
      <c r="VPR65" s="5" t="s">
        <v>89</v>
      </c>
      <c r="VPS65" s="6" t="s">
        <v>300</v>
      </c>
      <c r="VPT65" s="6" t="s">
        <v>301</v>
      </c>
      <c r="VPU65" t="s">
        <v>352</v>
      </c>
      <c r="VPV65" t="s">
        <v>303</v>
      </c>
      <c r="VPX65" t="s">
        <v>310</v>
      </c>
      <c r="VPY65" s="5" t="s">
        <v>351</v>
      </c>
      <c r="VPZ65" s="5" t="s">
        <v>89</v>
      </c>
      <c r="VQA65" s="6" t="s">
        <v>300</v>
      </c>
      <c r="VQB65" s="6" t="s">
        <v>301</v>
      </c>
      <c r="VQC65" t="s">
        <v>352</v>
      </c>
      <c r="VQD65" t="s">
        <v>303</v>
      </c>
      <c r="VQF65" t="s">
        <v>310</v>
      </c>
      <c r="VQG65" s="5" t="s">
        <v>351</v>
      </c>
      <c r="VQH65" s="5" t="s">
        <v>89</v>
      </c>
      <c r="VQI65" s="6" t="s">
        <v>300</v>
      </c>
      <c r="VQJ65" s="6" t="s">
        <v>301</v>
      </c>
      <c r="VQK65" t="s">
        <v>352</v>
      </c>
      <c r="VQL65" t="s">
        <v>303</v>
      </c>
      <c r="VQN65" t="s">
        <v>310</v>
      </c>
      <c r="VQO65" s="5" t="s">
        <v>351</v>
      </c>
      <c r="VQP65" s="5" t="s">
        <v>89</v>
      </c>
      <c r="VQQ65" s="6" t="s">
        <v>300</v>
      </c>
      <c r="VQR65" s="6" t="s">
        <v>301</v>
      </c>
      <c r="VQS65" t="s">
        <v>352</v>
      </c>
      <c r="VQT65" t="s">
        <v>303</v>
      </c>
      <c r="VQV65" t="s">
        <v>310</v>
      </c>
      <c r="VQW65" s="5" t="s">
        <v>351</v>
      </c>
      <c r="VQX65" s="5" t="s">
        <v>89</v>
      </c>
      <c r="VQY65" s="6" t="s">
        <v>300</v>
      </c>
      <c r="VQZ65" s="6" t="s">
        <v>301</v>
      </c>
      <c r="VRA65" t="s">
        <v>352</v>
      </c>
      <c r="VRB65" t="s">
        <v>303</v>
      </c>
      <c r="VRD65" t="s">
        <v>310</v>
      </c>
      <c r="VRE65" s="5" t="s">
        <v>351</v>
      </c>
      <c r="VRF65" s="5" t="s">
        <v>89</v>
      </c>
      <c r="VRG65" s="6" t="s">
        <v>300</v>
      </c>
      <c r="VRH65" s="6" t="s">
        <v>301</v>
      </c>
      <c r="VRI65" t="s">
        <v>352</v>
      </c>
      <c r="VRJ65" t="s">
        <v>303</v>
      </c>
      <c r="VRL65" t="s">
        <v>310</v>
      </c>
      <c r="VRM65" s="5" t="s">
        <v>351</v>
      </c>
      <c r="VRN65" s="5" t="s">
        <v>89</v>
      </c>
      <c r="VRO65" s="6" t="s">
        <v>300</v>
      </c>
      <c r="VRP65" s="6" t="s">
        <v>301</v>
      </c>
      <c r="VRQ65" t="s">
        <v>352</v>
      </c>
      <c r="VRR65" t="s">
        <v>303</v>
      </c>
      <c r="VRT65" t="s">
        <v>310</v>
      </c>
      <c r="VRU65" s="5" t="s">
        <v>351</v>
      </c>
      <c r="VRV65" s="5" t="s">
        <v>89</v>
      </c>
      <c r="VRW65" s="6" t="s">
        <v>300</v>
      </c>
      <c r="VRX65" s="6" t="s">
        <v>301</v>
      </c>
      <c r="VRY65" t="s">
        <v>352</v>
      </c>
      <c r="VRZ65" t="s">
        <v>303</v>
      </c>
      <c r="VSB65" t="s">
        <v>310</v>
      </c>
      <c r="VSC65" s="5" t="s">
        <v>351</v>
      </c>
      <c r="VSD65" s="5" t="s">
        <v>89</v>
      </c>
      <c r="VSE65" s="6" t="s">
        <v>300</v>
      </c>
      <c r="VSF65" s="6" t="s">
        <v>301</v>
      </c>
      <c r="VSG65" t="s">
        <v>352</v>
      </c>
      <c r="VSH65" t="s">
        <v>303</v>
      </c>
      <c r="VSJ65" t="s">
        <v>310</v>
      </c>
      <c r="VSK65" s="5" t="s">
        <v>351</v>
      </c>
      <c r="VSL65" s="5" t="s">
        <v>89</v>
      </c>
      <c r="VSM65" s="6" t="s">
        <v>300</v>
      </c>
      <c r="VSN65" s="6" t="s">
        <v>301</v>
      </c>
      <c r="VSO65" t="s">
        <v>352</v>
      </c>
      <c r="VSP65" t="s">
        <v>303</v>
      </c>
      <c r="VSR65" t="s">
        <v>310</v>
      </c>
      <c r="VSS65" s="5" t="s">
        <v>351</v>
      </c>
      <c r="VST65" s="5" t="s">
        <v>89</v>
      </c>
      <c r="VSU65" s="6" t="s">
        <v>300</v>
      </c>
      <c r="VSV65" s="6" t="s">
        <v>301</v>
      </c>
      <c r="VSW65" t="s">
        <v>352</v>
      </c>
      <c r="VSX65" t="s">
        <v>303</v>
      </c>
      <c r="VSZ65" t="s">
        <v>310</v>
      </c>
      <c r="VTA65" s="5" t="s">
        <v>351</v>
      </c>
      <c r="VTB65" s="5" t="s">
        <v>89</v>
      </c>
      <c r="VTC65" s="6" t="s">
        <v>300</v>
      </c>
      <c r="VTD65" s="6" t="s">
        <v>301</v>
      </c>
      <c r="VTE65" t="s">
        <v>352</v>
      </c>
      <c r="VTF65" t="s">
        <v>303</v>
      </c>
      <c r="VTH65" t="s">
        <v>310</v>
      </c>
      <c r="VTI65" s="5" t="s">
        <v>351</v>
      </c>
      <c r="VTJ65" s="5" t="s">
        <v>89</v>
      </c>
      <c r="VTK65" s="6" t="s">
        <v>300</v>
      </c>
      <c r="VTL65" s="6" t="s">
        <v>301</v>
      </c>
      <c r="VTM65" t="s">
        <v>352</v>
      </c>
      <c r="VTN65" t="s">
        <v>303</v>
      </c>
      <c r="VTP65" t="s">
        <v>310</v>
      </c>
      <c r="VTQ65" s="5" t="s">
        <v>351</v>
      </c>
      <c r="VTR65" s="5" t="s">
        <v>89</v>
      </c>
      <c r="VTS65" s="6" t="s">
        <v>300</v>
      </c>
      <c r="VTT65" s="6" t="s">
        <v>301</v>
      </c>
      <c r="VTU65" t="s">
        <v>352</v>
      </c>
      <c r="VTV65" t="s">
        <v>303</v>
      </c>
      <c r="VTX65" t="s">
        <v>310</v>
      </c>
      <c r="VTY65" s="5" t="s">
        <v>351</v>
      </c>
      <c r="VTZ65" s="5" t="s">
        <v>89</v>
      </c>
      <c r="VUA65" s="6" t="s">
        <v>300</v>
      </c>
      <c r="VUB65" s="6" t="s">
        <v>301</v>
      </c>
      <c r="VUC65" t="s">
        <v>352</v>
      </c>
      <c r="VUD65" t="s">
        <v>303</v>
      </c>
      <c r="VUF65" t="s">
        <v>310</v>
      </c>
      <c r="VUG65" s="5" t="s">
        <v>351</v>
      </c>
      <c r="VUH65" s="5" t="s">
        <v>89</v>
      </c>
      <c r="VUI65" s="6" t="s">
        <v>300</v>
      </c>
      <c r="VUJ65" s="6" t="s">
        <v>301</v>
      </c>
      <c r="VUK65" t="s">
        <v>352</v>
      </c>
      <c r="VUL65" t="s">
        <v>303</v>
      </c>
      <c r="VUN65" t="s">
        <v>310</v>
      </c>
      <c r="VUO65" s="5" t="s">
        <v>351</v>
      </c>
      <c r="VUP65" s="5" t="s">
        <v>89</v>
      </c>
      <c r="VUQ65" s="6" t="s">
        <v>300</v>
      </c>
      <c r="VUR65" s="6" t="s">
        <v>301</v>
      </c>
      <c r="VUS65" t="s">
        <v>352</v>
      </c>
      <c r="VUT65" t="s">
        <v>303</v>
      </c>
      <c r="VUV65" t="s">
        <v>310</v>
      </c>
      <c r="VUW65" s="5" t="s">
        <v>351</v>
      </c>
      <c r="VUX65" s="5" t="s">
        <v>89</v>
      </c>
      <c r="VUY65" s="6" t="s">
        <v>300</v>
      </c>
      <c r="VUZ65" s="6" t="s">
        <v>301</v>
      </c>
      <c r="VVA65" t="s">
        <v>352</v>
      </c>
      <c r="VVB65" t="s">
        <v>303</v>
      </c>
      <c r="VVD65" t="s">
        <v>310</v>
      </c>
      <c r="VVE65" s="5" t="s">
        <v>351</v>
      </c>
      <c r="VVF65" s="5" t="s">
        <v>89</v>
      </c>
      <c r="VVG65" s="6" t="s">
        <v>300</v>
      </c>
      <c r="VVH65" s="6" t="s">
        <v>301</v>
      </c>
      <c r="VVI65" t="s">
        <v>352</v>
      </c>
      <c r="VVJ65" t="s">
        <v>303</v>
      </c>
      <c r="VVL65" t="s">
        <v>310</v>
      </c>
      <c r="VVM65" s="5" t="s">
        <v>351</v>
      </c>
      <c r="VVN65" s="5" t="s">
        <v>89</v>
      </c>
      <c r="VVO65" s="6" t="s">
        <v>300</v>
      </c>
      <c r="VVP65" s="6" t="s">
        <v>301</v>
      </c>
      <c r="VVQ65" t="s">
        <v>352</v>
      </c>
      <c r="VVR65" t="s">
        <v>303</v>
      </c>
      <c r="VVT65" t="s">
        <v>310</v>
      </c>
      <c r="VVU65" s="5" t="s">
        <v>351</v>
      </c>
      <c r="VVV65" s="5" t="s">
        <v>89</v>
      </c>
      <c r="VVW65" s="6" t="s">
        <v>300</v>
      </c>
      <c r="VVX65" s="6" t="s">
        <v>301</v>
      </c>
      <c r="VVY65" t="s">
        <v>352</v>
      </c>
      <c r="VVZ65" t="s">
        <v>303</v>
      </c>
      <c r="VWB65" t="s">
        <v>310</v>
      </c>
      <c r="VWC65" s="5" t="s">
        <v>351</v>
      </c>
      <c r="VWD65" s="5" t="s">
        <v>89</v>
      </c>
      <c r="VWE65" s="6" t="s">
        <v>300</v>
      </c>
      <c r="VWF65" s="6" t="s">
        <v>301</v>
      </c>
      <c r="VWG65" t="s">
        <v>352</v>
      </c>
      <c r="VWH65" t="s">
        <v>303</v>
      </c>
      <c r="VWJ65" t="s">
        <v>310</v>
      </c>
      <c r="VWK65" s="5" t="s">
        <v>351</v>
      </c>
      <c r="VWL65" s="5" t="s">
        <v>89</v>
      </c>
      <c r="VWM65" s="6" t="s">
        <v>300</v>
      </c>
      <c r="VWN65" s="6" t="s">
        <v>301</v>
      </c>
      <c r="VWO65" t="s">
        <v>352</v>
      </c>
      <c r="VWP65" t="s">
        <v>303</v>
      </c>
      <c r="VWR65" t="s">
        <v>310</v>
      </c>
      <c r="VWS65" s="5" t="s">
        <v>351</v>
      </c>
      <c r="VWT65" s="5" t="s">
        <v>89</v>
      </c>
      <c r="VWU65" s="6" t="s">
        <v>300</v>
      </c>
      <c r="VWV65" s="6" t="s">
        <v>301</v>
      </c>
      <c r="VWW65" t="s">
        <v>352</v>
      </c>
      <c r="VWX65" t="s">
        <v>303</v>
      </c>
      <c r="VWZ65" t="s">
        <v>310</v>
      </c>
      <c r="VXA65" s="5" t="s">
        <v>351</v>
      </c>
      <c r="VXB65" s="5" t="s">
        <v>89</v>
      </c>
      <c r="VXC65" s="6" t="s">
        <v>300</v>
      </c>
      <c r="VXD65" s="6" t="s">
        <v>301</v>
      </c>
      <c r="VXE65" t="s">
        <v>352</v>
      </c>
      <c r="VXF65" t="s">
        <v>303</v>
      </c>
      <c r="VXH65" t="s">
        <v>310</v>
      </c>
      <c r="VXI65" s="5" t="s">
        <v>351</v>
      </c>
      <c r="VXJ65" s="5" t="s">
        <v>89</v>
      </c>
      <c r="VXK65" s="6" t="s">
        <v>300</v>
      </c>
      <c r="VXL65" s="6" t="s">
        <v>301</v>
      </c>
      <c r="VXM65" t="s">
        <v>352</v>
      </c>
      <c r="VXN65" t="s">
        <v>303</v>
      </c>
      <c r="VXP65" t="s">
        <v>310</v>
      </c>
      <c r="VXQ65" s="5" t="s">
        <v>351</v>
      </c>
      <c r="VXR65" s="5" t="s">
        <v>89</v>
      </c>
      <c r="VXS65" s="6" t="s">
        <v>300</v>
      </c>
      <c r="VXT65" s="6" t="s">
        <v>301</v>
      </c>
      <c r="VXU65" t="s">
        <v>352</v>
      </c>
      <c r="VXV65" t="s">
        <v>303</v>
      </c>
      <c r="VXX65" t="s">
        <v>310</v>
      </c>
      <c r="VXY65" s="5" t="s">
        <v>351</v>
      </c>
      <c r="VXZ65" s="5" t="s">
        <v>89</v>
      </c>
      <c r="VYA65" s="6" t="s">
        <v>300</v>
      </c>
      <c r="VYB65" s="6" t="s">
        <v>301</v>
      </c>
      <c r="VYC65" t="s">
        <v>352</v>
      </c>
      <c r="VYD65" t="s">
        <v>303</v>
      </c>
      <c r="VYF65" t="s">
        <v>310</v>
      </c>
      <c r="VYG65" s="5" t="s">
        <v>351</v>
      </c>
      <c r="VYH65" s="5" t="s">
        <v>89</v>
      </c>
      <c r="VYI65" s="6" t="s">
        <v>300</v>
      </c>
      <c r="VYJ65" s="6" t="s">
        <v>301</v>
      </c>
      <c r="VYK65" t="s">
        <v>352</v>
      </c>
      <c r="VYL65" t="s">
        <v>303</v>
      </c>
      <c r="VYN65" t="s">
        <v>310</v>
      </c>
      <c r="VYO65" s="5" t="s">
        <v>351</v>
      </c>
      <c r="VYP65" s="5" t="s">
        <v>89</v>
      </c>
      <c r="VYQ65" s="6" t="s">
        <v>300</v>
      </c>
      <c r="VYR65" s="6" t="s">
        <v>301</v>
      </c>
      <c r="VYS65" t="s">
        <v>352</v>
      </c>
      <c r="VYT65" t="s">
        <v>303</v>
      </c>
      <c r="VYV65" t="s">
        <v>310</v>
      </c>
      <c r="VYW65" s="5" t="s">
        <v>351</v>
      </c>
      <c r="VYX65" s="5" t="s">
        <v>89</v>
      </c>
      <c r="VYY65" s="6" t="s">
        <v>300</v>
      </c>
      <c r="VYZ65" s="6" t="s">
        <v>301</v>
      </c>
      <c r="VZA65" t="s">
        <v>352</v>
      </c>
      <c r="VZB65" t="s">
        <v>303</v>
      </c>
      <c r="VZD65" t="s">
        <v>310</v>
      </c>
      <c r="VZE65" s="5" t="s">
        <v>351</v>
      </c>
      <c r="VZF65" s="5" t="s">
        <v>89</v>
      </c>
      <c r="VZG65" s="6" t="s">
        <v>300</v>
      </c>
      <c r="VZH65" s="6" t="s">
        <v>301</v>
      </c>
      <c r="VZI65" t="s">
        <v>352</v>
      </c>
      <c r="VZJ65" t="s">
        <v>303</v>
      </c>
      <c r="VZL65" t="s">
        <v>310</v>
      </c>
      <c r="VZM65" s="5" t="s">
        <v>351</v>
      </c>
      <c r="VZN65" s="5" t="s">
        <v>89</v>
      </c>
      <c r="VZO65" s="6" t="s">
        <v>300</v>
      </c>
      <c r="VZP65" s="6" t="s">
        <v>301</v>
      </c>
      <c r="VZQ65" t="s">
        <v>352</v>
      </c>
      <c r="VZR65" t="s">
        <v>303</v>
      </c>
      <c r="VZT65" t="s">
        <v>310</v>
      </c>
      <c r="VZU65" s="5" t="s">
        <v>351</v>
      </c>
      <c r="VZV65" s="5" t="s">
        <v>89</v>
      </c>
      <c r="VZW65" s="6" t="s">
        <v>300</v>
      </c>
      <c r="VZX65" s="6" t="s">
        <v>301</v>
      </c>
      <c r="VZY65" t="s">
        <v>352</v>
      </c>
      <c r="VZZ65" t="s">
        <v>303</v>
      </c>
      <c r="WAB65" t="s">
        <v>310</v>
      </c>
      <c r="WAC65" s="5" t="s">
        <v>351</v>
      </c>
      <c r="WAD65" s="5" t="s">
        <v>89</v>
      </c>
      <c r="WAE65" s="6" t="s">
        <v>300</v>
      </c>
      <c r="WAF65" s="6" t="s">
        <v>301</v>
      </c>
      <c r="WAG65" t="s">
        <v>352</v>
      </c>
      <c r="WAH65" t="s">
        <v>303</v>
      </c>
      <c r="WAJ65" t="s">
        <v>310</v>
      </c>
      <c r="WAK65" s="5" t="s">
        <v>351</v>
      </c>
      <c r="WAL65" s="5" t="s">
        <v>89</v>
      </c>
      <c r="WAM65" s="6" t="s">
        <v>300</v>
      </c>
      <c r="WAN65" s="6" t="s">
        <v>301</v>
      </c>
      <c r="WAO65" t="s">
        <v>352</v>
      </c>
      <c r="WAP65" t="s">
        <v>303</v>
      </c>
      <c r="WAR65" t="s">
        <v>310</v>
      </c>
      <c r="WAS65" s="5" t="s">
        <v>351</v>
      </c>
      <c r="WAT65" s="5" t="s">
        <v>89</v>
      </c>
      <c r="WAU65" s="6" t="s">
        <v>300</v>
      </c>
      <c r="WAV65" s="6" t="s">
        <v>301</v>
      </c>
      <c r="WAW65" t="s">
        <v>352</v>
      </c>
      <c r="WAX65" t="s">
        <v>303</v>
      </c>
      <c r="WAZ65" t="s">
        <v>310</v>
      </c>
      <c r="WBA65" s="5" t="s">
        <v>351</v>
      </c>
      <c r="WBB65" s="5" t="s">
        <v>89</v>
      </c>
      <c r="WBC65" s="6" t="s">
        <v>300</v>
      </c>
      <c r="WBD65" s="6" t="s">
        <v>301</v>
      </c>
      <c r="WBE65" t="s">
        <v>352</v>
      </c>
      <c r="WBF65" t="s">
        <v>303</v>
      </c>
      <c r="WBH65" t="s">
        <v>310</v>
      </c>
      <c r="WBI65" s="5" t="s">
        <v>351</v>
      </c>
      <c r="WBJ65" s="5" t="s">
        <v>89</v>
      </c>
      <c r="WBK65" s="6" t="s">
        <v>300</v>
      </c>
      <c r="WBL65" s="6" t="s">
        <v>301</v>
      </c>
      <c r="WBM65" t="s">
        <v>352</v>
      </c>
      <c r="WBN65" t="s">
        <v>303</v>
      </c>
      <c r="WBP65" t="s">
        <v>310</v>
      </c>
      <c r="WBQ65" s="5" t="s">
        <v>351</v>
      </c>
      <c r="WBR65" s="5" t="s">
        <v>89</v>
      </c>
      <c r="WBS65" s="6" t="s">
        <v>300</v>
      </c>
      <c r="WBT65" s="6" t="s">
        <v>301</v>
      </c>
      <c r="WBU65" t="s">
        <v>352</v>
      </c>
      <c r="WBV65" t="s">
        <v>303</v>
      </c>
      <c r="WBX65" t="s">
        <v>310</v>
      </c>
      <c r="WBY65" s="5" t="s">
        <v>351</v>
      </c>
      <c r="WBZ65" s="5" t="s">
        <v>89</v>
      </c>
      <c r="WCA65" s="6" t="s">
        <v>300</v>
      </c>
      <c r="WCB65" s="6" t="s">
        <v>301</v>
      </c>
      <c r="WCC65" t="s">
        <v>352</v>
      </c>
      <c r="WCD65" t="s">
        <v>303</v>
      </c>
      <c r="WCF65" t="s">
        <v>310</v>
      </c>
      <c r="WCG65" s="5" t="s">
        <v>351</v>
      </c>
      <c r="WCH65" s="5" t="s">
        <v>89</v>
      </c>
      <c r="WCI65" s="6" t="s">
        <v>300</v>
      </c>
      <c r="WCJ65" s="6" t="s">
        <v>301</v>
      </c>
      <c r="WCK65" t="s">
        <v>352</v>
      </c>
      <c r="WCL65" t="s">
        <v>303</v>
      </c>
      <c r="WCN65" t="s">
        <v>310</v>
      </c>
      <c r="WCO65" s="5" t="s">
        <v>351</v>
      </c>
      <c r="WCP65" s="5" t="s">
        <v>89</v>
      </c>
      <c r="WCQ65" s="6" t="s">
        <v>300</v>
      </c>
      <c r="WCR65" s="6" t="s">
        <v>301</v>
      </c>
      <c r="WCS65" t="s">
        <v>352</v>
      </c>
      <c r="WCT65" t="s">
        <v>303</v>
      </c>
      <c r="WCV65" t="s">
        <v>310</v>
      </c>
      <c r="WCW65" s="5" t="s">
        <v>351</v>
      </c>
      <c r="WCX65" s="5" t="s">
        <v>89</v>
      </c>
      <c r="WCY65" s="6" t="s">
        <v>300</v>
      </c>
      <c r="WCZ65" s="6" t="s">
        <v>301</v>
      </c>
      <c r="WDA65" t="s">
        <v>352</v>
      </c>
      <c r="WDB65" t="s">
        <v>303</v>
      </c>
      <c r="WDD65" t="s">
        <v>310</v>
      </c>
      <c r="WDE65" s="5" t="s">
        <v>351</v>
      </c>
      <c r="WDF65" s="5" t="s">
        <v>89</v>
      </c>
      <c r="WDG65" s="6" t="s">
        <v>300</v>
      </c>
      <c r="WDH65" s="6" t="s">
        <v>301</v>
      </c>
      <c r="WDI65" t="s">
        <v>352</v>
      </c>
      <c r="WDJ65" t="s">
        <v>303</v>
      </c>
      <c r="WDL65" t="s">
        <v>310</v>
      </c>
      <c r="WDM65" s="5" t="s">
        <v>351</v>
      </c>
      <c r="WDN65" s="5" t="s">
        <v>89</v>
      </c>
      <c r="WDO65" s="6" t="s">
        <v>300</v>
      </c>
      <c r="WDP65" s="6" t="s">
        <v>301</v>
      </c>
      <c r="WDQ65" t="s">
        <v>352</v>
      </c>
      <c r="WDR65" t="s">
        <v>303</v>
      </c>
      <c r="WDT65" t="s">
        <v>310</v>
      </c>
      <c r="WDU65" s="5" t="s">
        <v>351</v>
      </c>
      <c r="WDV65" s="5" t="s">
        <v>89</v>
      </c>
      <c r="WDW65" s="6" t="s">
        <v>300</v>
      </c>
      <c r="WDX65" s="6" t="s">
        <v>301</v>
      </c>
      <c r="WDY65" t="s">
        <v>352</v>
      </c>
      <c r="WDZ65" t="s">
        <v>303</v>
      </c>
      <c r="WEB65" t="s">
        <v>310</v>
      </c>
      <c r="WEC65" s="5" t="s">
        <v>351</v>
      </c>
      <c r="WED65" s="5" t="s">
        <v>89</v>
      </c>
      <c r="WEE65" s="6" t="s">
        <v>300</v>
      </c>
      <c r="WEF65" s="6" t="s">
        <v>301</v>
      </c>
      <c r="WEG65" t="s">
        <v>352</v>
      </c>
      <c r="WEH65" t="s">
        <v>303</v>
      </c>
      <c r="WEJ65" t="s">
        <v>310</v>
      </c>
      <c r="WEK65" s="5" t="s">
        <v>351</v>
      </c>
      <c r="WEL65" s="5" t="s">
        <v>89</v>
      </c>
      <c r="WEM65" s="6" t="s">
        <v>300</v>
      </c>
      <c r="WEN65" s="6" t="s">
        <v>301</v>
      </c>
      <c r="WEO65" t="s">
        <v>352</v>
      </c>
      <c r="WEP65" t="s">
        <v>303</v>
      </c>
      <c r="WER65" t="s">
        <v>310</v>
      </c>
      <c r="WES65" s="5" t="s">
        <v>351</v>
      </c>
      <c r="WET65" s="5" t="s">
        <v>89</v>
      </c>
      <c r="WEU65" s="6" t="s">
        <v>300</v>
      </c>
      <c r="WEV65" s="6" t="s">
        <v>301</v>
      </c>
      <c r="WEW65" t="s">
        <v>352</v>
      </c>
      <c r="WEX65" t="s">
        <v>303</v>
      </c>
      <c r="WEZ65" t="s">
        <v>310</v>
      </c>
      <c r="WFA65" s="5" t="s">
        <v>351</v>
      </c>
      <c r="WFB65" s="5" t="s">
        <v>89</v>
      </c>
      <c r="WFC65" s="6" t="s">
        <v>300</v>
      </c>
      <c r="WFD65" s="6" t="s">
        <v>301</v>
      </c>
      <c r="WFE65" t="s">
        <v>352</v>
      </c>
      <c r="WFF65" t="s">
        <v>303</v>
      </c>
      <c r="WFH65" t="s">
        <v>310</v>
      </c>
      <c r="WFI65" s="5" t="s">
        <v>351</v>
      </c>
      <c r="WFJ65" s="5" t="s">
        <v>89</v>
      </c>
      <c r="WFK65" s="6" t="s">
        <v>300</v>
      </c>
      <c r="WFL65" s="6" t="s">
        <v>301</v>
      </c>
      <c r="WFM65" t="s">
        <v>352</v>
      </c>
      <c r="WFN65" t="s">
        <v>303</v>
      </c>
      <c r="WFP65" t="s">
        <v>310</v>
      </c>
      <c r="WFQ65" s="5" t="s">
        <v>351</v>
      </c>
      <c r="WFR65" s="5" t="s">
        <v>89</v>
      </c>
      <c r="WFS65" s="6" t="s">
        <v>300</v>
      </c>
      <c r="WFT65" s="6" t="s">
        <v>301</v>
      </c>
      <c r="WFU65" t="s">
        <v>352</v>
      </c>
      <c r="WFV65" t="s">
        <v>303</v>
      </c>
      <c r="WFX65" t="s">
        <v>310</v>
      </c>
      <c r="WFY65" s="5" t="s">
        <v>351</v>
      </c>
      <c r="WFZ65" s="5" t="s">
        <v>89</v>
      </c>
      <c r="WGA65" s="6" t="s">
        <v>300</v>
      </c>
      <c r="WGB65" s="6" t="s">
        <v>301</v>
      </c>
      <c r="WGC65" t="s">
        <v>352</v>
      </c>
      <c r="WGD65" t="s">
        <v>303</v>
      </c>
      <c r="WGF65" t="s">
        <v>310</v>
      </c>
      <c r="WGG65" s="5" t="s">
        <v>351</v>
      </c>
      <c r="WGH65" s="5" t="s">
        <v>89</v>
      </c>
      <c r="WGI65" s="6" t="s">
        <v>300</v>
      </c>
      <c r="WGJ65" s="6" t="s">
        <v>301</v>
      </c>
      <c r="WGK65" t="s">
        <v>352</v>
      </c>
      <c r="WGL65" t="s">
        <v>303</v>
      </c>
      <c r="WGN65" t="s">
        <v>310</v>
      </c>
      <c r="WGO65" s="5" t="s">
        <v>351</v>
      </c>
      <c r="WGP65" s="5" t="s">
        <v>89</v>
      </c>
      <c r="WGQ65" s="6" t="s">
        <v>300</v>
      </c>
      <c r="WGR65" s="6" t="s">
        <v>301</v>
      </c>
      <c r="WGS65" t="s">
        <v>352</v>
      </c>
      <c r="WGT65" t="s">
        <v>303</v>
      </c>
      <c r="WGV65" t="s">
        <v>310</v>
      </c>
      <c r="WGW65" s="5" t="s">
        <v>351</v>
      </c>
      <c r="WGX65" s="5" t="s">
        <v>89</v>
      </c>
      <c r="WGY65" s="6" t="s">
        <v>300</v>
      </c>
      <c r="WGZ65" s="6" t="s">
        <v>301</v>
      </c>
      <c r="WHA65" t="s">
        <v>352</v>
      </c>
      <c r="WHB65" t="s">
        <v>303</v>
      </c>
      <c r="WHD65" t="s">
        <v>310</v>
      </c>
      <c r="WHE65" s="5" t="s">
        <v>351</v>
      </c>
      <c r="WHF65" s="5" t="s">
        <v>89</v>
      </c>
      <c r="WHG65" s="6" t="s">
        <v>300</v>
      </c>
      <c r="WHH65" s="6" t="s">
        <v>301</v>
      </c>
      <c r="WHI65" t="s">
        <v>352</v>
      </c>
      <c r="WHJ65" t="s">
        <v>303</v>
      </c>
      <c r="WHL65" t="s">
        <v>310</v>
      </c>
      <c r="WHM65" s="5" t="s">
        <v>351</v>
      </c>
      <c r="WHN65" s="5" t="s">
        <v>89</v>
      </c>
      <c r="WHO65" s="6" t="s">
        <v>300</v>
      </c>
      <c r="WHP65" s="6" t="s">
        <v>301</v>
      </c>
      <c r="WHQ65" t="s">
        <v>352</v>
      </c>
      <c r="WHR65" t="s">
        <v>303</v>
      </c>
      <c r="WHT65" t="s">
        <v>310</v>
      </c>
      <c r="WHU65" s="5" t="s">
        <v>351</v>
      </c>
      <c r="WHV65" s="5" t="s">
        <v>89</v>
      </c>
      <c r="WHW65" s="6" t="s">
        <v>300</v>
      </c>
      <c r="WHX65" s="6" t="s">
        <v>301</v>
      </c>
      <c r="WHY65" t="s">
        <v>352</v>
      </c>
      <c r="WHZ65" t="s">
        <v>303</v>
      </c>
      <c r="WIB65" t="s">
        <v>310</v>
      </c>
      <c r="WIC65" s="5" t="s">
        <v>351</v>
      </c>
      <c r="WID65" s="5" t="s">
        <v>89</v>
      </c>
      <c r="WIE65" s="6" t="s">
        <v>300</v>
      </c>
      <c r="WIF65" s="6" t="s">
        <v>301</v>
      </c>
      <c r="WIG65" t="s">
        <v>352</v>
      </c>
      <c r="WIH65" t="s">
        <v>303</v>
      </c>
      <c r="WIJ65" t="s">
        <v>310</v>
      </c>
      <c r="WIK65" s="5" t="s">
        <v>351</v>
      </c>
      <c r="WIL65" s="5" t="s">
        <v>89</v>
      </c>
      <c r="WIM65" s="6" t="s">
        <v>300</v>
      </c>
      <c r="WIN65" s="6" t="s">
        <v>301</v>
      </c>
      <c r="WIO65" t="s">
        <v>352</v>
      </c>
      <c r="WIP65" t="s">
        <v>303</v>
      </c>
      <c r="WIR65" t="s">
        <v>310</v>
      </c>
      <c r="WIS65" s="5" t="s">
        <v>351</v>
      </c>
      <c r="WIT65" s="5" t="s">
        <v>89</v>
      </c>
      <c r="WIU65" s="6" t="s">
        <v>300</v>
      </c>
      <c r="WIV65" s="6" t="s">
        <v>301</v>
      </c>
      <c r="WIW65" t="s">
        <v>352</v>
      </c>
      <c r="WIX65" t="s">
        <v>303</v>
      </c>
      <c r="WIZ65" t="s">
        <v>310</v>
      </c>
      <c r="WJA65" s="5" t="s">
        <v>351</v>
      </c>
      <c r="WJB65" s="5" t="s">
        <v>89</v>
      </c>
      <c r="WJC65" s="6" t="s">
        <v>300</v>
      </c>
      <c r="WJD65" s="6" t="s">
        <v>301</v>
      </c>
      <c r="WJE65" t="s">
        <v>352</v>
      </c>
      <c r="WJF65" t="s">
        <v>303</v>
      </c>
      <c r="WJH65" t="s">
        <v>310</v>
      </c>
      <c r="WJI65" s="5" t="s">
        <v>351</v>
      </c>
      <c r="WJJ65" s="5" t="s">
        <v>89</v>
      </c>
      <c r="WJK65" s="6" t="s">
        <v>300</v>
      </c>
      <c r="WJL65" s="6" t="s">
        <v>301</v>
      </c>
      <c r="WJM65" t="s">
        <v>352</v>
      </c>
      <c r="WJN65" t="s">
        <v>303</v>
      </c>
      <c r="WJP65" t="s">
        <v>310</v>
      </c>
      <c r="WJQ65" s="5" t="s">
        <v>351</v>
      </c>
      <c r="WJR65" s="5" t="s">
        <v>89</v>
      </c>
      <c r="WJS65" s="6" t="s">
        <v>300</v>
      </c>
      <c r="WJT65" s="6" t="s">
        <v>301</v>
      </c>
      <c r="WJU65" t="s">
        <v>352</v>
      </c>
      <c r="WJV65" t="s">
        <v>303</v>
      </c>
      <c r="WJX65" t="s">
        <v>310</v>
      </c>
      <c r="WJY65" s="5" t="s">
        <v>351</v>
      </c>
      <c r="WJZ65" s="5" t="s">
        <v>89</v>
      </c>
      <c r="WKA65" s="6" t="s">
        <v>300</v>
      </c>
      <c r="WKB65" s="6" t="s">
        <v>301</v>
      </c>
      <c r="WKC65" t="s">
        <v>352</v>
      </c>
      <c r="WKD65" t="s">
        <v>303</v>
      </c>
      <c r="WKF65" t="s">
        <v>310</v>
      </c>
      <c r="WKG65" s="5" t="s">
        <v>351</v>
      </c>
      <c r="WKH65" s="5" t="s">
        <v>89</v>
      </c>
      <c r="WKI65" s="6" t="s">
        <v>300</v>
      </c>
      <c r="WKJ65" s="6" t="s">
        <v>301</v>
      </c>
      <c r="WKK65" t="s">
        <v>352</v>
      </c>
      <c r="WKL65" t="s">
        <v>303</v>
      </c>
      <c r="WKN65" t="s">
        <v>310</v>
      </c>
      <c r="WKO65" s="5" t="s">
        <v>351</v>
      </c>
      <c r="WKP65" s="5" t="s">
        <v>89</v>
      </c>
      <c r="WKQ65" s="6" t="s">
        <v>300</v>
      </c>
      <c r="WKR65" s="6" t="s">
        <v>301</v>
      </c>
      <c r="WKS65" t="s">
        <v>352</v>
      </c>
      <c r="WKT65" t="s">
        <v>303</v>
      </c>
      <c r="WKV65" t="s">
        <v>310</v>
      </c>
      <c r="WKW65" s="5" t="s">
        <v>351</v>
      </c>
      <c r="WKX65" s="5" t="s">
        <v>89</v>
      </c>
      <c r="WKY65" s="6" t="s">
        <v>300</v>
      </c>
      <c r="WKZ65" s="6" t="s">
        <v>301</v>
      </c>
      <c r="WLA65" t="s">
        <v>352</v>
      </c>
      <c r="WLB65" t="s">
        <v>303</v>
      </c>
      <c r="WLD65" t="s">
        <v>310</v>
      </c>
      <c r="WLE65" s="5" t="s">
        <v>351</v>
      </c>
      <c r="WLF65" s="5" t="s">
        <v>89</v>
      </c>
      <c r="WLG65" s="6" t="s">
        <v>300</v>
      </c>
      <c r="WLH65" s="6" t="s">
        <v>301</v>
      </c>
      <c r="WLI65" t="s">
        <v>352</v>
      </c>
      <c r="WLJ65" t="s">
        <v>303</v>
      </c>
      <c r="WLL65" t="s">
        <v>310</v>
      </c>
      <c r="WLM65" s="5" t="s">
        <v>351</v>
      </c>
      <c r="WLN65" s="5" t="s">
        <v>89</v>
      </c>
      <c r="WLO65" s="6" t="s">
        <v>300</v>
      </c>
      <c r="WLP65" s="6" t="s">
        <v>301</v>
      </c>
      <c r="WLQ65" t="s">
        <v>352</v>
      </c>
      <c r="WLR65" t="s">
        <v>303</v>
      </c>
      <c r="WLT65" t="s">
        <v>310</v>
      </c>
      <c r="WLU65" s="5" t="s">
        <v>351</v>
      </c>
      <c r="WLV65" s="5" t="s">
        <v>89</v>
      </c>
      <c r="WLW65" s="6" t="s">
        <v>300</v>
      </c>
      <c r="WLX65" s="6" t="s">
        <v>301</v>
      </c>
      <c r="WLY65" t="s">
        <v>352</v>
      </c>
      <c r="WLZ65" t="s">
        <v>303</v>
      </c>
      <c r="WMB65" t="s">
        <v>310</v>
      </c>
      <c r="WMC65" s="5" t="s">
        <v>351</v>
      </c>
      <c r="WMD65" s="5" t="s">
        <v>89</v>
      </c>
      <c r="WME65" s="6" t="s">
        <v>300</v>
      </c>
      <c r="WMF65" s="6" t="s">
        <v>301</v>
      </c>
      <c r="WMG65" t="s">
        <v>352</v>
      </c>
      <c r="WMH65" t="s">
        <v>303</v>
      </c>
      <c r="WMJ65" t="s">
        <v>310</v>
      </c>
      <c r="WMK65" s="5" t="s">
        <v>351</v>
      </c>
      <c r="WML65" s="5" t="s">
        <v>89</v>
      </c>
      <c r="WMM65" s="6" t="s">
        <v>300</v>
      </c>
      <c r="WMN65" s="6" t="s">
        <v>301</v>
      </c>
      <c r="WMO65" t="s">
        <v>352</v>
      </c>
      <c r="WMP65" t="s">
        <v>303</v>
      </c>
      <c r="WMR65" t="s">
        <v>310</v>
      </c>
      <c r="WMS65" s="5" t="s">
        <v>351</v>
      </c>
      <c r="WMT65" s="5" t="s">
        <v>89</v>
      </c>
      <c r="WMU65" s="6" t="s">
        <v>300</v>
      </c>
      <c r="WMV65" s="6" t="s">
        <v>301</v>
      </c>
      <c r="WMW65" t="s">
        <v>352</v>
      </c>
      <c r="WMX65" t="s">
        <v>303</v>
      </c>
      <c r="WMZ65" t="s">
        <v>310</v>
      </c>
      <c r="WNA65" s="5" t="s">
        <v>351</v>
      </c>
      <c r="WNB65" s="5" t="s">
        <v>89</v>
      </c>
      <c r="WNC65" s="6" t="s">
        <v>300</v>
      </c>
      <c r="WND65" s="6" t="s">
        <v>301</v>
      </c>
      <c r="WNE65" t="s">
        <v>352</v>
      </c>
      <c r="WNF65" t="s">
        <v>303</v>
      </c>
      <c r="WNH65" t="s">
        <v>310</v>
      </c>
      <c r="WNI65" s="5" t="s">
        <v>351</v>
      </c>
      <c r="WNJ65" s="5" t="s">
        <v>89</v>
      </c>
      <c r="WNK65" s="6" t="s">
        <v>300</v>
      </c>
      <c r="WNL65" s="6" t="s">
        <v>301</v>
      </c>
      <c r="WNM65" t="s">
        <v>352</v>
      </c>
      <c r="WNN65" t="s">
        <v>303</v>
      </c>
      <c r="WNP65" t="s">
        <v>310</v>
      </c>
      <c r="WNQ65" s="5" t="s">
        <v>351</v>
      </c>
      <c r="WNR65" s="5" t="s">
        <v>89</v>
      </c>
      <c r="WNS65" s="6" t="s">
        <v>300</v>
      </c>
      <c r="WNT65" s="6" t="s">
        <v>301</v>
      </c>
      <c r="WNU65" t="s">
        <v>352</v>
      </c>
      <c r="WNV65" t="s">
        <v>303</v>
      </c>
      <c r="WNX65" t="s">
        <v>310</v>
      </c>
      <c r="WNY65" s="5" t="s">
        <v>351</v>
      </c>
      <c r="WNZ65" s="5" t="s">
        <v>89</v>
      </c>
      <c r="WOA65" s="6" t="s">
        <v>300</v>
      </c>
      <c r="WOB65" s="6" t="s">
        <v>301</v>
      </c>
      <c r="WOC65" t="s">
        <v>352</v>
      </c>
      <c r="WOD65" t="s">
        <v>303</v>
      </c>
      <c r="WOF65" t="s">
        <v>310</v>
      </c>
      <c r="WOG65" s="5" t="s">
        <v>351</v>
      </c>
      <c r="WOH65" s="5" t="s">
        <v>89</v>
      </c>
      <c r="WOI65" s="6" t="s">
        <v>300</v>
      </c>
      <c r="WOJ65" s="6" t="s">
        <v>301</v>
      </c>
      <c r="WOK65" t="s">
        <v>352</v>
      </c>
      <c r="WOL65" t="s">
        <v>303</v>
      </c>
      <c r="WON65" t="s">
        <v>310</v>
      </c>
      <c r="WOO65" s="5" t="s">
        <v>351</v>
      </c>
      <c r="WOP65" s="5" t="s">
        <v>89</v>
      </c>
      <c r="WOQ65" s="6" t="s">
        <v>300</v>
      </c>
      <c r="WOR65" s="6" t="s">
        <v>301</v>
      </c>
      <c r="WOS65" t="s">
        <v>352</v>
      </c>
      <c r="WOT65" t="s">
        <v>303</v>
      </c>
      <c r="WOV65" t="s">
        <v>310</v>
      </c>
      <c r="WOW65" s="5" t="s">
        <v>351</v>
      </c>
      <c r="WOX65" s="5" t="s">
        <v>89</v>
      </c>
      <c r="WOY65" s="6" t="s">
        <v>300</v>
      </c>
      <c r="WOZ65" s="6" t="s">
        <v>301</v>
      </c>
      <c r="WPA65" t="s">
        <v>352</v>
      </c>
      <c r="WPB65" t="s">
        <v>303</v>
      </c>
      <c r="WPD65" t="s">
        <v>310</v>
      </c>
      <c r="WPE65" s="5" t="s">
        <v>351</v>
      </c>
      <c r="WPF65" s="5" t="s">
        <v>89</v>
      </c>
      <c r="WPG65" s="6" t="s">
        <v>300</v>
      </c>
      <c r="WPH65" s="6" t="s">
        <v>301</v>
      </c>
      <c r="WPI65" t="s">
        <v>352</v>
      </c>
      <c r="WPJ65" t="s">
        <v>303</v>
      </c>
      <c r="WPL65" t="s">
        <v>310</v>
      </c>
      <c r="WPM65" s="5" t="s">
        <v>351</v>
      </c>
      <c r="WPN65" s="5" t="s">
        <v>89</v>
      </c>
      <c r="WPO65" s="6" t="s">
        <v>300</v>
      </c>
      <c r="WPP65" s="6" t="s">
        <v>301</v>
      </c>
      <c r="WPQ65" t="s">
        <v>352</v>
      </c>
      <c r="WPR65" t="s">
        <v>303</v>
      </c>
      <c r="WPT65" t="s">
        <v>310</v>
      </c>
      <c r="WPU65" s="5" t="s">
        <v>351</v>
      </c>
      <c r="WPV65" s="5" t="s">
        <v>89</v>
      </c>
      <c r="WPW65" s="6" t="s">
        <v>300</v>
      </c>
      <c r="WPX65" s="6" t="s">
        <v>301</v>
      </c>
      <c r="WPY65" t="s">
        <v>352</v>
      </c>
      <c r="WPZ65" t="s">
        <v>303</v>
      </c>
      <c r="WQB65" t="s">
        <v>310</v>
      </c>
      <c r="WQC65" s="5" t="s">
        <v>351</v>
      </c>
      <c r="WQD65" s="5" t="s">
        <v>89</v>
      </c>
      <c r="WQE65" s="6" t="s">
        <v>300</v>
      </c>
      <c r="WQF65" s="6" t="s">
        <v>301</v>
      </c>
      <c r="WQG65" t="s">
        <v>352</v>
      </c>
      <c r="WQH65" t="s">
        <v>303</v>
      </c>
      <c r="WQJ65" t="s">
        <v>310</v>
      </c>
      <c r="WQK65" s="5" t="s">
        <v>351</v>
      </c>
      <c r="WQL65" s="5" t="s">
        <v>89</v>
      </c>
      <c r="WQM65" s="6" t="s">
        <v>300</v>
      </c>
      <c r="WQN65" s="6" t="s">
        <v>301</v>
      </c>
      <c r="WQO65" t="s">
        <v>352</v>
      </c>
      <c r="WQP65" t="s">
        <v>303</v>
      </c>
      <c r="WQR65" t="s">
        <v>310</v>
      </c>
      <c r="WQS65" s="5" t="s">
        <v>351</v>
      </c>
      <c r="WQT65" s="5" t="s">
        <v>89</v>
      </c>
      <c r="WQU65" s="6" t="s">
        <v>300</v>
      </c>
      <c r="WQV65" s="6" t="s">
        <v>301</v>
      </c>
      <c r="WQW65" t="s">
        <v>352</v>
      </c>
      <c r="WQX65" t="s">
        <v>303</v>
      </c>
      <c r="WQZ65" t="s">
        <v>310</v>
      </c>
      <c r="WRA65" s="5" t="s">
        <v>351</v>
      </c>
      <c r="WRB65" s="5" t="s">
        <v>89</v>
      </c>
      <c r="WRC65" s="6" t="s">
        <v>300</v>
      </c>
      <c r="WRD65" s="6" t="s">
        <v>301</v>
      </c>
      <c r="WRE65" t="s">
        <v>352</v>
      </c>
      <c r="WRF65" t="s">
        <v>303</v>
      </c>
      <c r="WRH65" t="s">
        <v>310</v>
      </c>
      <c r="WRI65" s="5" t="s">
        <v>351</v>
      </c>
      <c r="WRJ65" s="5" t="s">
        <v>89</v>
      </c>
      <c r="WRK65" s="6" t="s">
        <v>300</v>
      </c>
      <c r="WRL65" s="6" t="s">
        <v>301</v>
      </c>
      <c r="WRM65" t="s">
        <v>352</v>
      </c>
      <c r="WRN65" t="s">
        <v>303</v>
      </c>
      <c r="WRP65" t="s">
        <v>310</v>
      </c>
      <c r="WRQ65" s="5" t="s">
        <v>351</v>
      </c>
      <c r="WRR65" s="5" t="s">
        <v>89</v>
      </c>
      <c r="WRS65" s="6" t="s">
        <v>300</v>
      </c>
      <c r="WRT65" s="6" t="s">
        <v>301</v>
      </c>
      <c r="WRU65" t="s">
        <v>352</v>
      </c>
      <c r="WRV65" t="s">
        <v>303</v>
      </c>
      <c r="WRX65" t="s">
        <v>310</v>
      </c>
      <c r="WRY65" s="5" t="s">
        <v>351</v>
      </c>
      <c r="WRZ65" s="5" t="s">
        <v>89</v>
      </c>
      <c r="WSA65" s="6" t="s">
        <v>300</v>
      </c>
      <c r="WSB65" s="6" t="s">
        <v>301</v>
      </c>
      <c r="WSC65" t="s">
        <v>352</v>
      </c>
      <c r="WSD65" t="s">
        <v>303</v>
      </c>
      <c r="WSF65" t="s">
        <v>310</v>
      </c>
      <c r="WSG65" s="5" t="s">
        <v>351</v>
      </c>
      <c r="WSH65" s="5" t="s">
        <v>89</v>
      </c>
      <c r="WSI65" s="6" t="s">
        <v>300</v>
      </c>
      <c r="WSJ65" s="6" t="s">
        <v>301</v>
      </c>
      <c r="WSK65" t="s">
        <v>352</v>
      </c>
      <c r="WSL65" t="s">
        <v>303</v>
      </c>
      <c r="WSN65" t="s">
        <v>310</v>
      </c>
      <c r="WSO65" s="5" t="s">
        <v>351</v>
      </c>
      <c r="WSP65" s="5" t="s">
        <v>89</v>
      </c>
      <c r="WSQ65" s="6" t="s">
        <v>300</v>
      </c>
      <c r="WSR65" s="6" t="s">
        <v>301</v>
      </c>
      <c r="WSS65" t="s">
        <v>352</v>
      </c>
      <c r="WST65" t="s">
        <v>303</v>
      </c>
      <c r="WSV65" t="s">
        <v>310</v>
      </c>
      <c r="WSW65" s="5" t="s">
        <v>351</v>
      </c>
      <c r="WSX65" s="5" t="s">
        <v>89</v>
      </c>
      <c r="WSY65" s="6" t="s">
        <v>300</v>
      </c>
      <c r="WSZ65" s="6" t="s">
        <v>301</v>
      </c>
      <c r="WTA65" t="s">
        <v>352</v>
      </c>
      <c r="WTB65" t="s">
        <v>303</v>
      </c>
      <c r="WTD65" t="s">
        <v>310</v>
      </c>
      <c r="WTE65" s="5" t="s">
        <v>351</v>
      </c>
      <c r="WTF65" s="5" t="s">
        <v>89</v>
      </c>
      <c r="WTG65" s="6" t="s">
        <v>300</v>
      </c>
      <c r="WTH65" s="6" t="s">
        <v>301</v>
      </c>
      <c r="WTI65" t="s">
        <v>352</v>
      </c>
      <c r="WTJ65" t="s">
        <v>303</v>
      </c>
      <c r="WTL65" t="s">
        <v>310</v>
      </c>
      <c r="WTM65" s="5" t="s">
        <v>351</v>
      </c>
      <c r="WTN65" s="5" t="s">
        <v>89</v>
      </c>
      <c r="WTO65" s="6" t="s">
        <v>300</v>
      </c>
      <c r="WTP65" s="6" t="s">
        <v>301</v>
      </c>
      <c r="WTQ65" t="s">
        <v>352</v>
      </c>
      <c r="WTR65" t="s">
        <v>303</v>
      </c>
      <c r="WTT65" t="s">
        <v>310</v>
      </c>
      <c r="WTU65" s="5" t="s">
        <v>351</v>
      </c>
      <c r="WTV65" s="5" t="s">
        <v>89</v>
      </c>
      <c r="WTW65" s="6" t="s">
        <v>300</v>
      </c>
      <c r="WTX65" s="6" t="s">
        <v>301</v>
      </c>
      <c r="WTY65" t="s">
        <v>352</v>
      </c>
      <c r="WTZ65" t="s">
        <v>303</v>
      </c>
      <c r="WUB65" t="s">
        <v>310</v>
      </c>
      <c r="WUC65" s="5" t="s">
        <v>351</v>
      </c>
      <c r="WUD65" s="5" t="s">
        <v>89</v>
      </c>
      <c r="WUE65" s="6" t="s">
        <v>300</v>
      </c>
      <c r="WUF65" s="6" t="s">
        <v>301</v>
      </c>
      <c r="WUG65" t="s">
        <v>352</v>
      </c>
      <c r="WUH65" t="s">
        <v>303</v>
      </c>
      <c r="WUJ65" t="s">
        <v>310</v>
      </c>
      <c r="WUK65" s="5" t="s">
        <v>351</v>
      </c>
      <c r="WUL65" s="5" t="s">
        <v>89</v>
      </c>
      <c r="WUM65" s="6" t="s">
        <v>300</v>
      </c>
      <c r="WUN65" s="6" t="s">
        <v>301</v>
      </c>
      <c r="WUO65" t="s">
        <v>352</v>
      </c>
      <c r="WUP65" t="s">
        <v>303</v>
      </c>
      <c r="WUR65" t="s">
        <v>310</v>
      </c>
      <c r="WUS65" s="5" t="s">
        <v>351</v>
      </c>
      <c r="WUT65" s="5" t="s">
        <v>89</v>
      </c>
      <c r="WUU65" s="6" t="s">
        <v>300</v>
      </c>
      <c r="WUV65" s="6" t="s">
        <v>301</v>
      </c>
      <c r="WUW65" t="s">
        <v>352</v>
      </c>
      <c r="WUX65" t="s">
        <v>303</v>
      </c>
      <c r="WUZ65" t="s">
        <v>310</v>
      </c>
      <c r="WVA65" s="5" t="s">
        <v>351</v>
      </c>
      <c r="WVB65" s="5" t="s">
        <v>89</v>
      </c>
      <c r="WVC65" s="6" t="s">
        <v>300</v>
      </c>
      <c r="WVD65" s="6" t="s">
        <v>301</v>
      </c>
      <c r="WVE65" t="s">
        <v>352</v>
      </c>
      <c r="WVF65" t="s">
        <v>303</v>
      </c>
      <c r="WVH65" t="s">
        <v>310</v>
      </c>
      <c r="WVI65" s="5" t="s">
        <v>351</v>
      </c>
      <c r="WVJ65" s="5" t="s">
        <v>89</v>
      </c>
      <c r="WVK65" s="6" t="s">
        <v>300</v>
      </c>
      <c r="WVL65" s="6" t="s">
        <v>301</v>
      </c>
      <c r="WVM65" t="s">
        <v>352</v>
      </c>
      <c r="WVN65" t="s">
        <v>303</v>
      </c>
      <c r="WVP65" t="s">
        <v>310</v>
      </c>
      <c r="WVQ65" s="5" t="s">
        <v>351</v>
      </c>
      <c r="WVR65" s="5" t="s">
        <v>89</v>
      </c>
      <c r="WVS65" s="6" t="s">
        <v>300</v>
      </c>
      <c r="WVT65" s="6" t="s">
        <v>301</v>
      </c>
      <c r="WVU65" t="s">
        <v>352</v>
      </c>
      <c r="WVV65" t="s">
        <v>303</v>
      </c>
      <c r="WVX65" t="s">
        <v>310</v>
      </c>
      <c r="WVY65" s="5" t="s">
        <v>351</v>
      </c>
      <c r="WVZ65" s="5" t="s">
        <v>89</v>
      </c>
      <c r="WWA65" s="6" t="s">
        <v>300</v>
      </c>
      <c r="WWB65" s="6" t="s">
        <v>301</v>
      </c>
      <c r="WWC65" t="s">
        <v>352</v>
      </c>
      <c r="WWD65" t="s">
        <v>303</v>
      </c>
      <c r="WWF65" t="s">
        <v>310</v>
      </c>
      <c r="WWG65" s="5" t="s">
        <v>351</v>
      </c>
      <c r="WWH65" s="5" t="s">
        <v>89</v>
      </c>
      <c r="WWI65" s="6" t="s">
        <v>300</v>
      </c>
      <c r="WWJ65" s="6" t="s">
        <v>301</v>
      </c>
      <c r="WWK65" t="s">
        <v>352</v>
      </c>
      <c r="WWL65" t="s">
        <v>303</v>
      </c>
      <c r="WWN65" t="s">
        <v>310</v>
      </c>
      <c r="WWO65" s="5" t="s">
        <v>351</v>
      </c>
      <c r="WWP65" s="5" t="s">
        <v>89</v>
      </c>
      <c r="WWQ65" s="6" t="s">
        <v>300</v>
      </c>
      <c r="WWR65" s="6" t="s">
        <v>301</v>
      </c>
      <c r="WWS65" t="s">
        <v>352</v>
      </c>
      <c r="WWT65" t="s">
        <v>303</v>
      </c>
      <c r="WWV65" t="s">
        <v>310</v>
      </c>
      <c r="WWW65" s="5" t="s">
        <v>351</v>
      </c>
      <c r="WWX65" s="5" t="s">
        <v>89</v>
      </c>
      <c r="WWY65" s="6" t="s">
        <v>300</v>
      </c>
      <c r="WWZ65" s="6" t="s">
        <v>301</v>
      </c>
      <c r="WXA65" t="s">
        <v>352</v>
      </c>
      <c r="WXB65" t="s">
        <v>303</v>
      </c>
      <c r="WXD65" t="s">
        <v>310</v>
      </c>
      <c r="WXE65" s="5" t="s">
        <v>351</v>
      </c>
      <c r="WXF65" s="5" t="s">
        <v>89</v>
      </c>
      <c r="WXG65" s="6" t="s">
        <v>300</v>
      </c>
      <c r="WXH65" s="6" t="s">
        <v>301</v>
      </c>
      <c r="WXI65" t="s">
        <v>352</v>
      </c>
      <c r="WXJ65" t="s">
        <v>303</v>
      </c>
      <c r="WXL65" t="s">
        <v>310</v>
      </c>
      <c r="WXM65" s="5" t="s">
        <v>351</v>
      </c>
      <c r="WXN65" s="5" t="s">
        <v>89</v>
      </c>
      <c r="WXO65" s="6" t="s">
        <v>300</v>
      </c>
      <c r="WXP65" s="6" t="s">
        <v>301</v>
      </c>
      <c r="WXQ65" t="s">
        <v>352</v>
      </c>
      <c r="WXR65" t="s">
        <v>303</v>
      </c>
      <c r="WXT65" t="s">
        <v>310</v>
      </c>
      <c r="WXU65" s="5" t="s">
        <v>351</v>
      </c>
      <c r="WXV65" s="5" t="s">
        <v>89</v>
      </c>
      <c r="WXW65" s="6" t="s">
        <v>300</v>
      </c>
      <c r="WXX65" s="6" t="s">
        <v>301</v>
      </c>
      <c r="WXY65" t="s">
        <v>352</v>
      </c>
      <c r="WXZ65" t="s">
        <v>303</v>
      </c>
      <c r="WYB65" t="s">
        <v>310</v>
      </c>
      <c r="WYC65" s="5" t="s">
        <v>351</v>
      </c>
      <c r="WYD65" s="5" t="s">
        <v>89</v>
      </c>
      <c r="WYE65" s="6" t="s">
        <v>300</v>
      </c>
      <c r="WYF65" s="6" t="s">
        <v>301</v>
      </c>
      <c r="WYG65" t="s">
        <v>352</v>
      </c>
      <c r="WYH65" t="s">
        <v>303</v>
      </c>
      <c r="WYJ65" t="s">
        <v>310</v>
      </c>
      <c r="WYK65" s="5" t="s">
        <v>351</v>
      </c>
      <c r="WYL65" s="5" t="s">
        <v>89</v>
      </c>
      <c r="WYM65" s="6" t="s">
        <v>300</v>
      </c>
      <c r="WYN65" s="6" t="s">
        <v>301</v>
      </c>
      <c r="WYO65" t="s">
        <v>352</v>
      </c>
      <c r="WYP65" t="s">
        <v>303</v>
      </c>
      <c r="WYR65" t="s">
        <v>310</v>
      </c>
      <c r="WYS65" s="5" t="s">
        <v>351</v>
      </c>
      <c r="WYT65" s="5" t="s">
        <v>89</v>
      </c>
      <c r="WYU65" s="6" t="s">
        <v>300</v>
      </c>
      <c r="WYV65" s="6" t="s">
        <v>301</v>
      </c>
      <c r="WYW65" t="s">
        <v>352</v>
      </c>
      <c r="WYX65" t="s">
        <v>303</v>
      </c>
      <c r="WYZ65" t="s">
        <v>310</v>
      </c>
      <c r="WZA65" s="5" t="s">
        <v>351</v>
      </c>
      <c r="WZB65" s="5" t="s">
        <v>89</v>
      </c>
      <c r="WZC65" s="6" t="s">
        <v>300</v>
      </c>
      <c r="WZD65" s="6" t="s">
        <v>301</v>
      </c>
      <c r="WZE65" t="s">
        <v>352</v>
      </c>
      <c r="WZF65" t="s">
        <v>303</v>
      </c>
      <c r="WZH65" t="s">
        <v>310</v>
      </c>
      <c r="WZI65" s="5" t="s">
        <v>351</v>
      </c>
      <c r="WZJ65" s="5" t="s">
        <v>89</v>
      </c>
      <c r="WZK65" s="6" t="s">
        <v>300</v>
      </c>
      <c r="WZL65" s="6" t="s">
        <v>301</v>
      </c>
      <c r="WZM65" t="s">
        <v>352</v>
      </c>
      <c r="WZN65" t="s">
        <v>303</v>
      </c>
      <c r="WZP65" t="s">
        <v>310</v>
      </c>
      <c r="WZQ65" s="5" t="s">
        <v>351</v>
      </c>
      <c r="WZR65" s="5" t="s">
        <v>89</v>
      </c>
      <c r="WZS65" s="6" t="s">
        <v>300</v>
      </c>
      <c r="WZT65" s="6" t="s">
        <v>301</v>
      </c>
      <c r="WZU65" t="s">
        <v>352</v>
      </c>
      <c r="WZV65" t="s">
        <v>303</v>
      </c>
      <c r="WZX65" t="s">
        <v>310</v>
      </c>
      <c r="WZY65" s="5" t="s">
        <v>351</v>
      </c>
      <c r="WZZ65" s="5" t="s">
        <v>89</v>
      </c>
      <c r="XAA65" s="6" t="s">
        <v>300</v>
      </c>
      <c r="XAB65" s="6" t="s">
        <v>301</v>
      </c>
      <c r="XAC65" t="s">
        <v>352</v>
      </c>
      <c r="XAD65" t="s">
        <v>303</v>
      </c>
      <c r="XAF65" t="s">
        <v>310</v>
      </c>
      <c r="XAG65" s="5" t="s">
        <v>351</v>
      </c>
      <c r="XAH65" s="5" t="s">
        <v>89</v>
      </c>
      <c r="XAI65" s="6" t="s">
        <v>300</v>
      </c>
      <c r="XAJ65" s="6" t="s">
        <v>301</v>
      </c>
      <c r="XAK65" t="s">
        <v>352</v>
      </c>
      <c r="XAL65" t="s">
        <v>303</v>
      </c>
      <c r="XAN65" t="s">
        <v>310</v>
      </c>
      <c r="XAO65" s="5" t="s">
        <v>351</v>
      </c>
      <c r="XAP65" s="5" t="s">
        <v>89</v>
      </c>
      <c r="XAQ65" s="6" t="s">
        <v>300</v>
      </c>
      <c r="XAR65" s="6" t="s">
        <v>301</v>
      </c>
      <c r="XAS65" t="s">
        <v>352</v>
      </c>
      <c r="XAT65" t="s">
        <v>303</v>
      </c>
      <c r="XAV65" t="s">
        <v>310</v>
      </c>
      <c r="XAW65" s="5" t="s">
        <v>351</v>
      </c>
      <c r="XAX65" s="5" t="s">
        <v>89</v>
      </c>
      <c r="XAY65" s="6" t="s">
        <v>300</v>
      </c>
      <c r="XAZ65" s="6" t="s">
        <v>301</v>
      </c>
      <c r="XBA65" t="s">
        <v>352</v>
      </c>
      <c r="XBB65" t="s">
        <v>303</v>
      </c>
      <c r="XBD65" t="s">
        <v>310</v>
      </c>
      <c r="XBE65" s="5" t="s">
        <v>351</v>
      </c>
      <c r="XBF65" s="5" t="s">
        <v>89</v>
      </c>
      <c r="XBG65" s="6" t="s">
        <v>300</v>
      </c>
      <c r="XBH65" s="6" t="s">
        <v>301</v>
      </c>
      <c r="XBI65" t="s">
        <v>352</v>
      </c>
      <c r="XBJ65" t="s">
        <v>303</v>
      </c>
      <c r="XBL65" t="s">
        <v>310</v>
      </c>
      <c r="XBM65" s="5" t="s">
        <v>351</v>
      </c>
      <c r="XBN65" s="5" t="s">
        <v>89</v>
      </c>
      <c r="XBO65" s="6" t="s">
        <v>300</v>
      </c>
      <c r="XBP65" s="6" t="s">
        <v>301</v>
      </c>
      <c r="XBQ65" t="s">
        <v>352</v>
      </c>
      <c r="XBR65" t="s">
        <v>303</v>
      </c>
      <c r="XBT65" t="s">
        <v>310</v>
      </c>
      <c r="XBU65" s="5" t="s">
        <v>351</v>
      </c>
      <c r="XBV65" s="5" t="s">
        <v>89</v>
      </c>
      <c r="XBW65" s="6" t="s">
        <v>300</v>
      </c>
      <c r="XBX65" s="6" t="s">
        <v>301</v>
      </c>
      <c r="XBY65" t="s">
        <v>352</v>
      </c>
      <c r="XBZ65" t="s">
        <v>303</v>
      </c>
      <c r="XCB65" t="s">
        <v>310</v>
      </c>
      <c r="XCC65" s="5" t="s">
        <v>351</v>
      </c>
      <c r="XCD65" s="5" t="s">
        <v>89</v>
      </c>
      <c r="XCE65" s="6" t="s">
        <v>300</v>
      </c>
      <c r="XCF65" s="6" t="s">
        <v>301</v>
      </c>
      <c r="XCG65" t="s">
        <v>352</v>
      </c>
      <c r="XCH65" t="s">
        <v>303</v>
      </c>
      <c r="XCJ65" t="s">
        <v>310</v>
      </c>
      <c r="XCK65" s="5" t="s">
        <v>351</v>
      </c>
      <c r="XCL65" s="5" t="s">
        <v>89</v>
      </c>
      <c r="XCM65" s="6" t="s">
        <v>300</v>
      </c>
      <c r="XCN65" s="6" t="s">
        <v>301</v>
      </c>
      <c r="XCO65" t="s">
        <v>352</v>
      </c>
      <c r="XCP65" t="s">
        <v>303</v>
      </c>
      <c r="XCR65" t="s">
        <v>310</v>
      </c>
      <c r="XCS65" s="5" t="s">
        <v>351</v>
      </c>
      <c r="XCT65" s="5" t="s">
        <v>89</v>
      </c>
      <c r="XCU65" s="6" t="s">
        <v>300</v>
      </c>
      <c r="XCV65" s="6" t="s">
        <v>301</v>
      </c>
      <c r="XCW65" t="s">
        <v>352</v>
      </c>
      <c r="XCX65" t="s">
        <v>303</v>
      </c>
      <c r="XCZ65" t="s">
        <v>310</v>
      </c>
      <c r="XDA65" s="5" t="s">
        <v>351</v>
      </c>
      <c r="XDB65" s="5" t="s">
        <v>89</v>
      </c>
      <c r="XDC65" s="6" t="s">
        <v>300</v>
      </c>
      <c r="XDD65" s="6" t="s">
        <v>301</v>
      </c>
      <c r="XDE65" t="s">
        <v>352</v>
      </c>
      <c r="XDF65" t="s">
        <v>303</v>
      </c>
      <c r="XDH65" t="s">
        <v>310</v>
      </c>
      <c r="XDI65" s="5" t="s">
        <v>351</v>
      </c>
      <c r="XDJ65" s="5" t="s">
        <v>89</v>
      </c>
      <c r="XDK65" s="6" t="s">
        <v>300</v>
      </c>
      <c r="XDL65" s="6" t="s">
        <v>301</v>
      </c>
      <c r="XDM65" t="s">
        <v>352</v>
      </c>
      <c r="XDN65" t="s">
        <v>303</v>
      </c>
      <c r="XDP65" t="s">
        <v>310</v>
      </c>
      <c r="XDQ65" s="5" t="s">
        <v>351</v>
      </c>
      <c r="XDR65" s="5" t="s">
        <v>89</v>
      </c>
      <c r="XDS65" s="6" t="s">
        <v>300</v>
      </c>
      <c r="XDT65" s="6" t="s">
        <v>301</v>
      </c>
      <c r="XDU65" t="s">
        <v>352</v>
      </c>
      <c r="XDV65" t="s">
        <v>303</v>
      </c>
      <c r="XDX65" t="s">
        <v>310</v>
      </c>
      <c r="XDY65" s="5" t="s">
        <v>351</v>
      </c>
      <c r="XDZ65" s="5" t="s">
        <v>89</v>
      </c>
      <c r="XEA65" s="6" t="s">
        <v>300</v>
      </c>
      <c r="XEB65" s="6" t="s">
        <v>301</v>
      </c>
      <c r="XEC65" t="s">
        <v>352</v>
      </c>
      <c r="XED65" t="s">
        <v>303</v>
      </c>
      <c r="XEF65" t="s">
        <v>310</v>
      </c>
      <c r="XEG65" s="5" t="s">
        <v>351</v>
      </c>
      <c r="XEH65" s="5" t="s">
        <v>89</v>
      </c>
      <c r="XEI65" s="6" t="s">
        <v>300</v>
      </c>
      <c r="XEJ65" s="6" t="s">
        <v>301</v>
      </c>
      <c r="XEK65" t="s">
        <v>352</v>
      </c>
      <c r="XEL65" t="s">
        <v>303</v>
      </c>
      <c r="XEN65" t="s">
        <v>310</v>
      </c>
      <c r="XEO65" s="5" t="s">
        <v>351</v>
      </c>
      <c r="XEP65" s="5" t="s">
        <v>89</v>
      </c>
      <c r="XEQ65" s="6" t="s">
        <v>300</v>
      </c>
      <c r="XER65" s="6" t="s">
        <v>301</v>
      </c>
      <c r="XES65" t="s">
        <v>352</v>
      </c>
      <c r="XET65" t="s">
        <v>303</v>
      </c>
      <c r="XEV65" t="s">
        <v>310</v>
      </c>
      <c r="XEW65" s="5" t="s">
        <v>351</v>
      </c>
      <c r="XEX65" s="5" t="s">
        <v>89</v>
      </c>
      <c r="XEY65" s="6" t="s">
        <v>300</v>
      </c>
      <c r="XEZ65" s="6" t="s">
        <v>301</v>
      </c>
      <c r="XFA65" t="s">
        <v>352</v>
      </c>
      <c r="XFB65" t="s">
        <v>303</v>
      </c>
      <c r="XFD65" t="s">
        <v>310</v>
      </c>
    </row>
    <row r="66" spans="1:16384" ht="15" customHeight="1">
      <c r="A66" s="5" t="s">
        <v>58</v>
      </c>
      <c r="B66" s="5" t="s">
        <v>59</v>
      </c>
      <c r="C66" s="6" t="s">
        <v>333</v>
      </c>
      <c r="D66" s="9" t="s">
        <v>301</v>
      </c>
      <c r="E66" t="s">
        <v>334</v>
      </c>
      <c r="F66" t="s">
        <v>307</v>
      </c>
      <c r="H66" t="s">
        <v>322</v>
      </c>
      <c r="Q66" s="7"/>
    </row>
    <row r="67" spans="1:16384" ht="15" customHeight="1">
      <c r="A67" s="5" t="s">
        <v>78</v>
      </c>
      <c r="B67" s="5" t="s">
        <v>79</v>
      </c>
      <c r="C67" s="6" t="s">
        <v>300</v>
      </c>
      <c r="D67" s="9" t="s">
        <v>301</v>
      </c>
      <c r="E67" t="s">
        <v>313</v>
      </c>
      <c r="F67" t="s">
        <v>303</v>
      </c>
      <c r="H67" t="s">
        <v>304</v>
      </c>
      <c r="Q67" s="7"/>
    </row>
    <row r="68" spans="1:16384" ht="15" customHeight="1">
      <c r="A68" s="5" t="s">
        <v>31</v>
      </c>
      <c r="B68" s="5" t="s">
        <v>32</v>
      </c>
      <c r="C68" s="9" t="s">
        <v>305</v>
      </c>
      <c r="D68" s="9" t="s">
        <v>301</v>
      </c>
      <c r="E68" t="s">
        <v>306</v>
      </c>
      <c r="F68" t="s">
        <v>307</v>
      </c>
      <c r="H68" t="s">
        <v>318</v>
      </c>
      <c r="Q68" s="7"/>
    </row>
    <row r="69" spans="1:16384" ht="15" customHeight="1">
      <c r="A69" s="5" t="s">
        <v>353</v>
      </c>
      <c r="B69" s="5" t="s">
        <v>119</v>
      </c>
      <c r="C69" s="6" t="s">
        <v>333</v>
      </c>
      <c r="D69" s="9" t="s">
        <v>301</v>
      </c>
      <c r="E69" t="s">
        <v>334</v>
      </c>
      <c r="F69" t="s">
        <v>307</v>
      </c>
      <c r="H69" t="s">
        <v>322</v>
      </c>
      <c r="Q69" s="7"/>
    </row>
    <row r="70" spans="1:16384" ht="15" customHeight="1">
      <c r="A70" s="5" t="s">
        <v>98</v>
      </c>
      <c r="B70" s="5" t="s">
        <v>99</v>
      </c>
      <c r="C70" s="6" t="s">
        <v>308</v>
      </c>
      <c r="D70" s="9" t="s">
        <v>301</v>
      </c>
      <c r="E70" t="s">
        <v>309</v>
      </c>
      <c r="F70" t="s">
        <v>303</v>
      </c>
      <c r="H70" t="s">
        <v>310</v>
      </c>
      <c r="Q70" s="7"/>
    </row>
    <row r="71" spans="1:16384" ht="15" customHeight="1">
      <c r="A71" s="5" t="s">
        <v>354</v>
      </c>
      <c r="B71" s="5" t="s">
        <v>355</v>
      </c>
      <c r="C71" s="6" t="s">
        <v>300</v>
      </c>
      <c r="D71" s="9" t="s">
        <v>301</v>
      </c>
      <c r="E71" t="s">
        <v>313</v>
      </c>
      <c r="F71" t="s">
        <v>303</v>
      </c>
      <c r="H71" t="s">
        <v>304</v>
      </c>
      <c r="Q71" s="7"/>
    </row>
    <row r="72" spans="1:16384">
      <c r="Q72" s="7"/>
    </row>
    <row r="73" spans="1:16384">
      <c r="Q73" s="7"/>
    </row>
    <row r="74" spans="1:16384">
      <c r="Q74" s="7"/>
    </row>
    <row r="75" spans="1:16384">
      <c r="Q75" s="7"/>
    </row>
    <row r="76" spans="1:16384">
      <c r="Q76" s="7"/>
    </row>
    <row r="77" spans="1:16384">
      <c r="Q77" s="7"/>
    </row>
    <row r="78" spans="1:16384">
      <c r="Q78" s="7"/>
    </row>
    <row r="79" spans="1:16384">
      <c r="Q79" s="7"/>
    </row>
    <row r="80" spans="1:16384">
      <c r="Q80" s="7"/>
    </row>
    <row r="81" spans="17:17">
      <c r="Q81" s="7"/>
    </row>
    <row r="82" spans="17:17">
      <c r="Q82" s="7"/>
    </row>
    <row r="83" spans="17:17">
      <c r="Q83" s="7"/>
    </row>
    <row r="84" spans="17:17">
      <c r="Q84" s="7"/>
    </row>
    <row r="85" spans="17:17">
      <c r="Q85" s="7"/>
    </row>
    <row r="86" spans="17:17">
      <c r="Q86" s="7"/>
    </row>
    <row r="87" spans="17:17">
      <c r="Q87" s="7"/>
    </row>
    <row r="88" spans="17:17">
      <c r="Q88" s="7"/>
    </row>
    <row r="89" spans="17:17">
      <c r="Q89" s="7"/>
    </row>
    <row r="90" spans="17:17">
      <c r="Q90" s="7">
        <v>33</v>
      </c>
    </row>
    <row r="91" spans="17:17">
      <c r="Q91" s="7">
        <v>10</v>
      </c>
    </row>
    <row r="92" spans="17:17">
      <c r="Q92" s="7"/>
    </row>
    <row r="93" spans="17:17">
      <c r="Q93" s="7"/>
    </row>
    <row r="94" spans="17:17">
      <c r="Q94" s="7">
        <v>50</v>
      </c>
    </row>
    <row r="95" spans="17:17">
      <c r="Q95" s="7">
        <v>26</v>
      </c>
    </row>
    <row r="96" spans="17:17">
      <c r="Q96" s="7">
        <v>26</v>
      </c>
    </row>
    <row r="97" spans="17:17">
      <c r="Q97" s="7"/>
    </row>
    <row r="98" spans="17:17">
      <c r="Q98" s="7"/>
    </row>
    <row r="99" spans="17:17">
      <c r="Q99" s="7"/>
    </row>
    <row r="100" spans="17:17">
      <c r="Q100" s="7"/>
    </row>
    <row r="101" spans="17:17">
      <c r="Q101" s="7"/>
    </row>
    <row r="102" spans="17:17">
      <c r="Q102" s="7">
        <v>5</v>
      </c>
    </row>
    <row r="103" spans="17:17">
      <c r="Q103" s="7"/>
    </row>
    <row r="104" spans="17:17">
      <c r="Q104" s="7"/>
    </row>
    <row r="105" spans="17:17">
      <c r="Q105" s="7"/>
    </row>
    <row r="106" spans="17:17">
      <c r="Q106" s="7">
        <v>15</v>
      </c>
    </row>
    <row r="107" spans="17:17">
      <c r="Q107" s="7">
        <v>30</v>
      </c>
    </row>
    <row r="108" spans="17:17">
      <c r="Q108" s="7"/>
    </row>
    <row r="109" spans="17:17">
      <c r="Q109" s="7"/>
    </row>
    <row r="110" spans="17:17">
      <c r="Q110" s="7">
        <v>80</v>
      </c>
    </row>
    <row r="111" spans="17:17">
      <c r="Q111" s="7">
        <v>10</v>
      </c>
    </row>
    <row r="112" spans="17:17">
      <c r="Q112" s="7"/>
    </row>
    <row r="113" spans="17:17">
      <c r="Q113" s="7">
        <v>70</v>
      </c>
    </row>
    <row r="114" spans="17:17">
      <c r="Q114" s="7"/>
    </row>
    <row r="115" spans="17:17">
      <c r="Q115" s="7">
        <v>20</v>
      </c>
    </row>
    <row r="116" spans="17:17">
      <c r="Q116" s="7">
        <v>5</v>
      </c>
    </row>
    <row r="117" spans="17:17">
      <c r="Q117" s="7"/>
    </row>
    <row r="118" spans="17:17">
      <c r="Q118" s="7"/>
    </row>
    <row r="119" spans="17:17">
      <c r="Q119" s="7"/>
    </row>
    <row r="120" spans="17:17">
      <c r="Q120" s="7"/>
    </row>
    <row r="121" spans="17:17">
      <c r="Q121" s="7"/>
    </row>
    <row r="122" spans="17:17">
      <c r="Q122" s="7"/>
    </row>
    <row r="123" spans="17:17">
      <c r="Q123" s="7"/>
    </row>
    <row r="124" spans="17:17">
      <c r="Q124" s="7"/>
    </row>
    <row r="125" spans="17:17">
      <c r="Q125" s="7"/>
    </row>
    <row r="126" spans="17:17">
      <c r="Q126" s="7"/>
    </row>
    <row r="127" spans="17:17">
      <c r="Q127" s="7"/>
    </row>
    <row r="128" spans="17:17">
      <c r="Q128" s="7"/>
    </row>
    <row r="129" spans="17:17">
      <c r="Q129" s="7"/>
    </row>
    <row r="130" spans="17:17">
      <c r="Q130" s="7"/>
    </row>
    <row r="131" spans="17:17">
      <c r="Q131" s="7"/>
    </row>
    <row r="132" spans="17:17">
      <c r="Q132" s="7"/>
    </row>
    <row r="133" spans="17:17">
      <c r="Q133" s="7"/>
    </row>
    <row r="134" spans="17:17">
      <c r="Q134" s="7"/>
    </row>
    <row r="135" spans="17:17">
      <c r="Q135" s="7">
        <v>-5</v>
      </c>
    </row>
    <row r="136" spans="17:17">
      <c r="Q136" s="7">
        <v>18</v>
      </c>
    </row>
    <row r="137" spans="17:17">
      <c r="Q137" s="7">
        <v>52</v>
      </c>
    </row>
    <row r="138" spans="17:17">
      <c r="Q138" s="7"/>
    </row>
    <row r="139" spans="17:17">
      <c r="Q139" s="7"/>
    </row>
    <row r="140" spans="17:17">
      <c r="Q140" s="7">
        <v>8</v>
      </c>
    </row>
    <row r="141" spans="17:17">
      <c r="Q141" s="7">
        <v>-187</v>
      </c>
    </row>
    <row r="142" spans="17:17">
      <c r="Q142" s="7"/>
    </row>
    <row r="143" spans="17:17">
      <c r="Q143" s="7"/>
    </row>
    <row r="144" spans="17:17">
      <c r="Q144" s="7"/>
    </row>
    <row r="145" spans="17:17">
      <c r="Q145" s="7">
        <v>14</v>
      </c>
    </row>
    <row r="146" spans="17:17">
      <c r="Q146" s="7">
        <v>-2</v>
      </c>
    </row>
    <row r="147" spans="17:17">
      <c r="Q147" s="7"/>
    </row>
    <row r="148" spans="17:17">
      <c r="Q148" s="7"/>
    </row>
    <row r="149" spans="17:17">
      <c r="Q149" s="7"/>
    </row>
    <row r="150" spans="17:17">
      <c r="Q150" s="7"/>
    </row>
    <row r="151" spans="17:17">
      <c r="Q151" s="7"/>
    </row>
    <row r="152" spans="17:17">
      <c r="Q152" s="7">
        <v>22</v>
      </c>
    </row>
    <row r="153" spans="17:17">
      <c r="Q153" s="7"/>
    </row>
    <row r="154" spans="17:17">
      <c r="Q154" s="7"/>
    </row>
    <row r="155" spans="17:17">
      <c r="Q155" s="7"/>
    </row>
    <row r="156" spans="17:17">
      <c r="Q156" s="7">
        <v>5</v>
      </c>
    </row>
    <row r="157" spans="17:17">
      <c r="Q157" s="7">
        <v>9</v>
      </c>
    </row>
    <row r="158" spans="17:17">
      <c r="Q158" s="7"/>
    </row>
    <row r="159" spans="17:17">
      <c r="Q159" s="7">
        <v>5</v>
      </c>
    </row>
    <row r="160" spans="17:17">
      <c r="Q160" s="7">
        <v>70</v>
      </c>
    </row>
    <row r="161" spans="17:17">
      <c r="Q161" s="7"/>
    </row>
    <row r="162" spans="17:17">
      <c r="Q162" s="7"/>
    </row>
    <row r="163" spans="17:17">
      <c r="Q163" s="7"/>
    </row>
    <row r="164" spans="17:17">
      <c r="Q164" s="7"/>
    </row>
    <row r="165" spans="17:17">
      <c r="Q165" s="7">
        <v>50</v>
      </c>
    </row>
    <row r="166" spans="17:17">
      <c r="Q166" s="7">
        <v>14</v>
      </c>
    </row>
    <row r="167" spans="17:17">
      <c r="Q167" s="7">
        <v>4</v>
      </c>
    </row>
    <row r="168" spans="17:17">
      <c r="Q168" s="7"/>
    </row>
    <row r="169" spans="17:17">
      <c r="Q169" s="7"/>
    </row>
    <row r="170" spans="17:17">
      <c r="Q170" s="7"/>
    </row>
    <row r="171" spans="17:17">
      <c r="Q171" s="7"/>
    </row>
    <row r="172" spans="17:17">
      <c r="Q172" s="7"/>
    </row>
    <row r="173" spans="17:17">
      <c r="Q173" s="7"/>
    </row>
    <row r="174" spans="17:17">
      <c r="Q174" s="7"/>
    </row>
    <row r="175" spans="17:17">
      <c r="Q175" s="7"/>
    </row>
    <row r="176" spans="17:17">
      <c r="Q176" s="7"/>
    </row>
    <row r="177" spans="17:17">
      <c r="Q177" s="7"/>
    </row>
    <row r="178" spans="17:17">
      <c r="Q178" s="7"/>
    </row>
    <row r="179" spans="17:17">
      <c r="Q179" s="7"/>
    </row>
    <row r="180" spans="17:17">
      <c r="Q180" s="7"/>
    </row>
    <row r="181" spans="17:17">
      <c r="Q181" s="7"/>
    </row>
    <row r="182" spans="17:17">
      <c r="Q182" s="7"/>
    </row>
    <row r="183" spans="17:17">
      <c r="Q183" s="7"/>
    </row>
    <row r="184" spans="17:17">
      <c r="Q184" s="7"/>
    </row>
    <row r="185" spans="17:17">
      <c r="Q185" s="7"/>
    </row>
    <row r="186" spans="17:17">
      <c r="Q186" s="7"/>
    </row>
    <row r="187" spans="17:17">
      <c r="Q187" s="7">
        <v>150</v>
      </c>
    </row>
    <row r="188" spans="17:17">
      <c r="Q188" s="7"/>
    </row>
    <row r="189" spans="17:17">
      <c r="Q189" s="7"/>
    </row>
    <row r="190" spans="17:17">
      <c r="Q190" s="7"/>
    </row>
    <row r="191" spans="17:17">
      <c r="Q191" s="7"/>
    </row>
    <row r="192" spans="17:17">
      <c r="Q192" s="7"/>
    </row>
    <row r="193" spans="17:17">
      <c r="Q193" s="7"/>
    </row>
    <row r="194" spans="17:17">
      <c r="Q194" s="7"/>
    </row>
    <row r="195" spans="17:17">
      <c r="Q195" s="7"/>
    </row>
    <row r="196" spans="17:17">
      <c r="Q196" s="7"/>
    </row>
    <row r="197" spans="17:17">
      <c r="Q197" s="7"/>
    </row>
    <row r="198" spans="17:17">
      <c r="Q198" s="7"/>
    </row>
    <row r="199" spans="17:17">
      <c r="Q199" s="7"/>
    </row>
    <row r="200" spans="17:17">
      <c r="Q200" s="7"/>
    </row>
    <row r="201" spans="17:17">
      <c r="Q201" s="7"/>
    </row>
    <row r="202" spans="17:17">
      <c r="Q202" s="7"/>
    </row>
    <row r="203" spans="17:17">
      <c r="Q203" s="7"/>
    </row>
    <row r="204" spans="17:17">
      <c r="Q204" s="7"/>
    </row>
    <row r="205" spans="17:17">
      <c r="Q205" s="7"/>
    </row>
    <row r="206" spans="17:17">
      <c r="Q206" s="7"/>
    </row>
    <row r="207" spans="17:17">
      <c r="Q207" s="7"/>
    </row>
    <row r="208" spans="17:17">
      <c r="Q208" s="7"/>
    </row>
    <row r="209" spans="17:17">
      <c r="Q209" s="7"/>
    </row>
    <row r="210" spans="17:17">
      <c r="Q210" s="7">
        <v>5</v>
      </c>
    </row>
    <row r="211" spans="17:17">
      <c r="Q211" s="7"/>
    </row>
    <row r="212" spans="17:17">
      <c r="Q212" s="7"/>
    </row>
    <row r="213" spans="17:17">
      <c r="Q213" s="7"/>
    </row>
    <row r="214" spans="17:17">
      <c r="Q214" s="7"/>
    </row>
    <row r="215" spans="17:17">
      <c r="Q215" s="7"/>
    </row>
    <row r="216" spans="17:17">
      <c r="Q216" s="7"/>
    </row>
    <row r="217" spans="17:17">
      <c r="Q217" s="7"/>
    </row>
    <row r="218" spans="17:17">
      <c r="Q218" s="7"/>
    </row>
    <row r="219" spans="17:17">
      <c r="Q219" s="7"/>
    </row>
    <row r="220" spans="17:17">
      <c r="Q220" s="7"/>
    </row>
    <row r="221" spans="17:17">
      <c r="Q221" s="7"/>
    </row>
    <row r="222" spans="17:17">
      <c r="Q222" s="7"/>
    </row>
    <row r="223" spans="17:17">
      <c r="Q223" s="7"/>
    </row>
    <row r="224" spans="17:17">
      <c r="Q224" s="7"/>
    </row>
    <row r="225" spans="17:17">
      <c r="Q225" s="7"/>
    </row>
    <row r="226" spans="17:17">
      <c r="Q226" s="7"/>
    </row>
    <row r="227" spans="17:17">
      <c r="Q227" s="7"/>
    </row>
    <row r="228" spans="17:17">
      <c r="Q228" s="7"/>
    </row>
    <row r="229" spans="17:17">
      <c r="Q229" s="7"/>
    </row>
    <row r="230" spans="17:17">
      <c r="Q230" s="7"/>
    </row>
    <row r="231" spans="17:17">
      <c r="Q231" s="7"/>
    </row>
    <row r="232" spans="17:17">
      <c r="Q232" s="7"/>
    </row>
    <row r="233" spans="17:17">
      <c r="Q233" s="7"/>
    </row>
    <row r="234" spans="17:17">
      <c r="Q234" s="7"/>
    </row>
    <row r="235" spans="17:17">
      <c r="Q235" s="7"/>
    </row>
    <row r="236" spans="17:17">
      <c r="Q236" s="7">
        <v>20</v>
      </c>
    </row>
    <row r="237" spans="17:17">
      <c r="Q237" s="7">
        <v>30</v>
      </c>
    </row>
    <row r="238" spans="17:17">
      <c r="Q238" s="7"/>
    </row>
    <row r="239" spans="17:17">
      <c r="Q239" s="7"/>
    </row>
    <row r="240" spans="17:17">
      <c r="Q240" s="7">
        <v>-100</v>
      </c>
    </row>
    <row r="241" spans="17:17">
      <c r="Q241" s="7">
        <v>1</v>
      </c>
    </row>
    <row r="242" spans="17:17">
      <c r="Q242" s="7"/>
    </row>
    <row r="243" spans="17:17">
      <c r="Q243" s="7"/>
    </row>
    <row r="244" spans="17:17">
      <c r="Q244" s="7"/>
    </row>
    <row r="245" spans="17:17">
      <c r="Q245" s="7"/>
    </row>
    <row r="246" spans="17:17">
      <c r="Q246" s="7"/>
    </row>
    <row r="247" spans="17:17">
      <c r="Q247" s="7"/>
    </row>
    <row r="248" spans="17:17">
      <c r="Q248" s="7"/>
    </row>
    <row r="249" spans="17:17">
      <c r="Q249" s="7"/>
    </row>
    <row r="250" spans="17:17">
      <c r="Q250" s="7"/>
    </row>
    <row r="251" spans="17:17">
      <c r="Q251" s="7"/>
    </row>
    <row r="252" spans="17:17">
      <c r="Q252" s="7"/>
    </row>
    <row r="253" spans="17:17">
      <c r="Q253" s="7"/>
    </row>
    <row r="254" spans="17:17">
      <c r="Q254" s="7"/>
    </row>
    <row r="255" spans="17:17">
      <c r="Q255" s="7"/>
    </row>
    <row r="256" spans="17:17">
      <c r="Q256" s="7"/>
    </row>
    <row r="257" spans="17:17">
      <c r="Q257" s="7"/>
    </row>
    <row r="258" spans="17:17">
      <c r="Q258" s="7"/>
    </row>
    <row r="259" spans="17:17">
      <c r="Q259" s="7">
        <v>3</v>
      </c>
    </row>
    <row r="260" spans="17:17">
      <c r="Q260" s="7">
        <v>27</v>
      </c>
    </row>
    <row r="261" spans="17:17">
      <c r="Q261" s="7">
        <v>6</v>
      </c>
    </row>
    <row r="262" spans="17:17">
      <c r="Q262" s="7">
        <v>6</v>
      </c>
    </row>
    <row r="263" spans="17:17">
      <c r="Q263" s="7"/>
    </row>
    <row r="264" spans="17:17">
      <c r="Q264" s="7"/>
    </row>
    <row r="265" spans="17:17">
      <c r="Q265" s="7"/>
    </row>
    <row r="266" spans="17:17">
      <c r="Q266" s="7"/>
    </row>
    <row r="267" spans="17:17">
      <c r="Q267" s="7"/>
    </row>
    <row r="268" spans="17:17">
      <c r="Q268" s="7"/>
    </row>
    <row r="269" spans="17:17">
      <c r="Q269" s="7"/>
    </row>
    <row r="270" spans="17:17">
      <c r="Q270" s="7"/>
    </row>
    <row r="271" spans="17:17">
      <c r="Q271" s="7"/>
    </row>
    <row r="272" spans="17:17">
      <c r="Q272" s="7"/>
    </row>
    <row r="273" spans="17:17">
      <c r="Q273" s="7"/>
    </row>
    <row r="274" spans="17:17">
      <c r="Q274" s="7"/>
    </row>
    <row r="275" spans="17:17">
      <c r="Q275" s="7"/>
    </row>
    <row r="276" spans="17:17">
      <c r="Q276" s="7"/>
    </row>
    <row r="277" spans="17:17">
      <c r="Q277" s="7"/>
    </row>
    <row r="278" spans="17:17">
      <c r="Q278" s="7"/>
    </row>
    <row r="279" spans="17:17">
      <c r="Q279" s="7"/>
    </row>
    <row r="280" spans="17:17">
      <c r="Q280" s="7"/>
    </row>
    <row r="281" spans="17:17">
      <c r="Q281" s="7"/>
    </row>
    <row r="282" spans="17:17">
      <c r="Q282" s="7"/>
    </row>
    <row r="283" spans="17:17">
      <c r="Q283" s="7"/>
    </row>
    <row r="284" spans="17:17">
      <c r="Q284" s="7"/>
    </row>
    <row r="285" spans="17:17">
      <c r="Q285" s="7"/>
    </row>
    <row r="286" spans="17:17">
      <c r="Q286" s="7"/>
    </row>
    <row r="287" spans="17:17">
      <c r="Q287" s="7"/>
    </row>
    <row r="288" spans="17:17">
      <c r="Q288" s="7"/>
    </row>
    <row r="289" spans="17:17">
      <c r="Q289" s="7"/>
    </row>
    <row r="290" spans="17:17">
      <c r="Q290" s="7"/>
    </row>
    <row r="291" spans="17:17">
      <c r="Q291" s="7"/>
    </row>
    <row r="292" spans="17:17">
      <c r="Q292" s="7"/>
    </row>
    <row r="293" spans="17:17">
      <c r="Q293" s="7"/>
    </row>
    <row r="294" spans="17:17">
      <c r="Q294" s="7"/>
    </row>
    <row r="295" spans="17:17">
      <c r="Q295" s="7"/>
    </row>
    <row r="296" spans="17:17">
      <c r="Q296" s="7"/>
    </row>
    <row r="297" spans="17:17">
      <c r="Q297" s="7"/>
    </row>
    <row r="298" spans="17:17">
      <c r="Q298" s="7"/>
    </row>
    <row r="299" spans="17:17">
      <c r="Q299" s="7"/>
    </row>
    <row r="300" spans="17:17">
      <c r="Q300" s="7"/>
    </row>
    <row r="301" spans="17:17">
      <c r="Q301" s="7">
        <v>-10</v>
      </c>
    </row>
    <row r="302" spans="17:17">
      <c r="Q302" s="7"/>
    </row>
    <row r="303" spans="17:17">
      <c r="Q303" s="7"/>
    </row>
    <row r="304" spans="17:17">
      <c r="Q304" s="7">
        <v>-5</v>
      </c>
    </row>
    <row r="305" spans="17:17">
      <c r="Q305" s="7"/>
    </row>
    <row r="306" spans="17:17">
      <c r="Q306" s="7"/>
    </row>
    <row r="307" spans="17:17">
      <c r="Q307" s="7"/>
    </row>
    <row r="308" spans="17:17">
      <c r="Q308" s="7"/>
    </row>
    <row r="309" spans="17:17">
      <c r="Q309" s="7"/>
    </row>
    <row r="310" spans="17:17">
      <c r="Q310" s="7"/>
    </row>
    <row r="311" spans="17:17">
      <c r="Q311" s="7"/>
    </row>
    <row r="312" spans="17:17">
      <c r="Q312" s="7"/>
    </row>
    <row r="313" spans="17:17">
      <c r="Q313" s="7"/>
    </row>
    <row r="314" spans="17:17">
      <c r="Q314" s="7"/>
    </row>
    <row r="315" spans="17:17">
      <c r="Q315" s="7">
        <v>-10</v>
      </c>
    </row>
    <row r="316" spans="17:17">
      <c r="Q316" s="7"/>
    </row>
    <row r="317" spans="17:17">
      <c r="Q317" s="7"/>
    </row>
    <row r="318" spans="17:17">
      <c r="Q318" s="7"/>
    </row>
    <row r="319" spans="17:17">
      <c r="Q319" s="7"/>
    </row>
    <row r="320" spans="17:17">
      <c r="Q320" s="7"/>
    </row>
    <row r="321" spans="17:17">
      <c r="Q321" s="7"/>
    </row>
    <row r="322" spans="17:17">
      <c r="Q322" s="7"/>
    </row>
    <row r="323" spans="17:17">
      <c r="Q323" s="7"/>
    </row>
    <row r="324" spans="17:17">
      <c r="Q324" s="7"/>
    </row>
    <row r="325" spans="17:17">
      <c r="Q325" s="7"/>
    </row>
    <row r="326" spans="17:17">
      <c r="Q326" s="7"/>
    </row>
    <row r="327" spans="17:17">
      <c r="Q327" s="7"/>
    </row>
    <row r="328" spans="17:17">
      <c r="Q328" s="7"/>
    </row>
    <row r="329" spans="17:17">
      <c r="Q329" s="7"/>
    </row>
    <row r="330" spans="17:17">
      <c r="Q330" s="7"/>
    </row>
    <row r="331" spans="17:17">
      <c r="Q331" s="7"/>
    </row>
    <row r="332" spans="17:17">
      <c r="Q332" s="7"/>
    </row>
    <row r="333" spans="17:17">
      <c r="Q333" s="7"/>
    </row>
    <row r="334" spans="17:17">
      <c r="Q334" s="7"/>
    </row>
    <row r="335" spans="17:17">
      <c r="Q335" s="7">
        <v>-187</v>
      </c>
    </row>
    <row r="336" spans="17:17">
      <c r="Q336" s="7">
        <v>-187</v>
      </c>
    </row>
    <row r="337" spans="17:17">
      <c r="Q337" s="7">
        <v>-57</v>
      </c>
    </row>
    <row r="338" spans="17:17">
      <c r="Q338" s="7"/>
    </row>
    <row r="339" spans="17:17">
      <c r="Q339" s="7"/>
    </row>
    <row r="340" spans="17:17">
      <c r="Q340" s="7">
        <v>45</v>
      </c>
    </row>
    <row r="341" spans="17:17">
      <c r="Q341" s="7">
        <v>6</v>
      </c>
    </row>
    <row r="342" spans="17:17">
      <c r="Q342" s="7">
        <v>6</v>
      </c>
    </row>
    <row r="343" spans="17:17">
      <c r="Q343" s="7">
        <v>16</v>
      </c>
    </row>
    <row r="344" spans="17:17">
      <c r="Q344" s="7"/>
    </row>
    <row r="345" spans="17:17">
      <c r="Q345" s="7"/>
    </row>
    <row r="346" spans="17:17">
      <c r="Q346" s="7">
        <v>10</v>
      </c>
    </row>
    <row r="347" spans="17:17">
      <c r="Q347" s="7"/>
    </row>
    <row r="348" spans="17:17">
      <c r="Q348" s="7"/>
    </row>
    <row r="349" spans="17:17">
      <c r="Q349" s="7"/>
    </row>
    <row r="350" spans="17:17">
      <c r="Q350" s="7"/>
    </row>
    <row r="351" spans="17:17">
      <c r="Q351" s="7"/>
    </row>
    <row r="352" spans="17:17">
      <c r="Q352" s="7">
        <v>5</v>
      </c>
    </row>
    <row r="353" spans="17:17">
      <c r="Q353" s="7"/>
    </row>
    <row r="354" spans="17:17">
      <c r="Q354" s="7"/>
    </row>
    <row r="355" spans="17:17">
      <c r="Q355" s="7">
        <v>2</v>
      </c>
    </row>
    <row r="356" spans="17:17">
      <c r="Q356" s="7">
        <v>2</v>
      </c>
    </row>
    <row r="357" spans="17:17">
      <c r="Q357" s="7">
        <v>20</v>
      </c>
    </row>
    <row r="358" spans="17:17">
      <c r="Q358" s="7"/>
    </row>
    <row r="359" spans="17:17">
      <c r="Q359" s="7">
        <v>-6</v>
      </c>
    </row>
    <row r="360" spans="17:17">
      <c r="Q360" s="7">
        <v>65</v>
      </c>
    </row>
    <row r="361" spans="17:17">
      <c r="Q361" s="7">
        <v>6</v>
      </c>
    </row>
    <row r="362" spans="17:17">
      <c r="Q362" s="7">
        <v>1</v>
      </c>
    </row>
    <row r="363" spans="17:17">
      <c r="Q363" s="7"/>
    </row>
    <row r="364" spans="17:17">
      <c r="Q364" s="7">
        <v>5</v>
      </c>
    </row>
    <row r="365" spans="17:17">
      <c r="Q365" s="7">
        <v>40</v>
      </c>
    </row>
    <row r="366" spans="17:17">
      <c r="Q366" s="7">
        <v>5</v>
      </c>
    </row>
    <row r="367" spans="17:17">
      <c r="Q367" s="7"/>
    </row>
    <row r="368" spans="17:17">
      <c r="Q368" s="7"/>
    </row>
    <row r="369" spans="17:17">
      <c r="Q369" s="7"/>
    </row>
    <row r="370" spans="17:17">
      <c r="Q370" s="7"/>
    </row>
    <row r="371" spans="17:17">
      <c r="Q371" s="7"/>
    </row>
    <row r="372" spans="17:17">
      <c r="Q372" s="7"/>
    </row>
    <row r="373" spans="17:17">
      <c r="Q373" s="7"/>
    </row>
    <row r="374" spans="17:17">
      <c r="Q374" s="7"/>
    </row>
    <row r="375" spans="17:17">
      <c r="Q375" s="7"/>
    </row>
    <row r="376" spans="17:17">
      <c r="Q376" s="7"/>
    </row>
    <row r="377" spans="17:17">
      <c r="Q377" s="7"/>
    </row>
    <row r="378" spans="17:17">
      <c r="Q378" s="7"/>
    </row>
    <row r="379" spans="17:17">
      <c r="Q379" s="7"/>
    </row>
    <row r="380" spans="17:17">
      <c r="Q380" s="7"/>
    </row>
    <row r="381" spans="17:17">
      <c r="Q381" s="7"/>
    </row>
    <row r="382" spans="17:17">
      <c r="Q382" s="7"/>
    </row>
    <row r="383" spans="17:17">
      <c r="Q383" s="7"/>
    </row>
    <row r="384" spans="17:17">
      <c r="Q384" s="7"/>
    </row>
    <row r="385" spans="17:17">
      <c r="Q385" s="7">
        <v>20</v>
      </c>
    </row>
    <row r="386" spans="17:17">
      <c r="Q386" s="7"/>
    </row>
    <row r="387" spans="17:17">
      <c r="Q387" s="7"/>
    </row>
    <row r="388" spans="17:17">
      <c r="Q388" s="7"/>
    </row>
    <row r="389" spans="17:17">
      <c r="Q389" s="7"/>
    </row>
    <row r="390" spans="17:17">
      <c r="Q390" s="7">
        <v>13</v>
      </c>
    </row>
    <row r="391" spans="17:17">
      <c r="Q391" s="7">
        <v>2</v>
      </c>
    </row>
    <row r="392" spans="17:17">
      <c r="Q392" s="7">
        <v>-5</v>
      </c>
    </row>
    <row r="393" spans="17:17">
      <c r="Q393" s="7">
        <v>-5</v>
      </c>
    </row>
    <row r="394" spans="17:17">
      <c r="Q394" s="7">
        <v>10</v>
      </c>
    </row>
    <row r="395" spans="17:17">
      <c r="Q395" s="7">
        <v>-10</v>
      </c>
    </row>
    <row r="396" spans="17:17">
      <c r="Q396" s="7">
        <v>-10</v>
      </c>
    </row>
    <row r="397" spans="17:17">
      <c r="Q397" s="7"/>
    </row>
    <row r="398" spans="17:17">
      <c r="Q398" s="7"/>
    </row>
    <row r="399" spans="17:17">
      <c r="Q399" s="7"/>
    </row>
    <row r="400" spans="17:17">
      <c r="Q400" s="7"/>
    </row>
    <row r="401" spans="17:17">
      <c r="Q401" s="7"/>
    </row>
    <row r="402" spans="17:17">
      <c r="Q402" s="7"/>
    </row>
    <row r="403" spans="17:17">
      <c r="Q403" s="7"/>
    </row>
    <row r="404" spans="17:17">
      <c r="Q404" s="7">
        <v>10</v>
      </c>
    </row>
    <row r="405" spans="17:17">
      <c r="Q405" s="7"/>
    </row>
    <row r="406" spans="17:17">
      <c r="Q406" s="7"/>
    </row>
    <row r="407" spans="17:17">
      <c r="Q407" s="7">
        <v>95</v>
      </c>
    </row>
    <row r="408" spans="17:17">
      <c r="Q408" s="7"/>
    </row>
    <row r="409" spans="17:17">
      <c r="Q409" s="7"/>
    </row>
    <row r="410" spans="17:17">
      <c r="Q410" s="7">
        <v>650</v>
      </c>
    </row>
    <row r="411" spans="17:17">
      <c r="Q411" s="7">
        <v>40</v>
      </c>
    </row>
    <row r="412" spans="17:17">
      <c r="Q412" s="7">
        <v>10</v>
      </c>
    </row>
    <row r="413" spans="17:17">
      <c r="Q413" s="7"/>
    </row>
    <row r="414" spans="17:17">
      <c r="Q414" s="7">
        <v>10</v>
      </c>
    </row>
    <row r="415" spans="17:17">
      <c r="Q415" s="7">
        <v>223</v>
      </c>
    </row>
    <row r="416" spans="17:17">
      <c r="Q416" s="7"/>
    </row>
    <row r="417" spans="17:17">
      <c r="Q417" s="7"/>
    </row>
    <row r="418" spans="17:17">
      <c r="Q418" s="7"/>
    </row>
    <row r="419" spans="17:17">
      <c r="Q419" s="7"/>
    </row>
    <row r="420" spans="17:17">
      <c r="Q420" s="7"/>
    </row>
    <row r="421" spans="17:17">
      <c r="Q421" s="7"/>
    </row>
    <row r="422" spans="17:17">
      <c r="Q422" s="7"/>
    </row>
    <row r="423" spans="17:17">
      <c r="Q423" s="7"/>
    </row>
    <row r="424" spans="17:17">
      <c r="Q424" s="7"/>
    </row>
    <row r="425" spans="17:17">
      <c r="Q425" s="7"/>
    </row>
    <row r="426" spans="17:17">
      <c r="Q426" s="7"/>
    </row>
    <row r="427" spans="17:17">
      <c r="Q427" s="7"/>
    </row>
    <row r="428" spans="17:17">
      <c r="Q428" s="7"/>
    </row>
    <row r="429" spans="17:17">
      <c r="Q429" s="7"/>
    </row>
    <row r="430" spans="17:17">
      <c r="Q430" s="7"/>
    </row>
    <row r="431" spans="17:17">
      <c r="Q431" s="7"/>
    </row>
    <row r="432" spans="17:17">
      <c r="Q432" s="7"/>
    </row>
    <row r="433" spans="17:17">
      <c r="Q433" s="7"/>
    </row>
    <row r="434" spans="17:17">
      <c r="Q434" s="7"/>
    </row>
    <row r="435" spans="17:17">
      <c r="Q435" s="7"/>
    </row>
    <row r="436" spans="17:17">
      <c r="Q436" s="7">
        <v>20</v>
      </c>
    </row>
    <row r="437" spans="17:17">
      <c r="Q437" s="7">
        <v>20</v>
      </c>
    </row>
    <row r="438" spans="17:17">
      <c r="Q438" s="7"/>
    </row>
    <row r="439" spans="17:17">
      <c r="Q439" s="7"/>
    </row>
    <row r="440" spans="17:17">
      <c r="Q440" s="7">
        <v>41</v>
      </c>
    </row>
    <row r="441" spans="17:17">
      <c r="Q441" s="7">
        <v>7</v>
      </c>
    </row>
    <row r="442" spans="17:17">
      <c r="Q442" s="7"/>
    </row>
    <row r="443" spans="17:17">
      <c r="Q443" s="7"/>
    </row>
    <row r="444" spans="17:17">
      <c r="Q444" s="7">
        <v>10</v>
      </c>
    </row>
    <row r="445" spans="17:17">
      <c r="Q445" s="7"/>
    </row>
    <row r="446" spans="17:17">
      <c r="Q446" s="7"/>
    </row>
    <row r="447" spans="17:17">
      <c r="Q447" s="7"/>
    </row>
    <row r="448" spans="17:17">
      <c r="Q448" s="7"/>
    </row>
    <row r="449" spans="17:17">
      <c r="Q449" s="7"/>
    </row>
    <row r="450" spans="17:17">
      <c r="Q450" s="7"/>
    </row>
    <row r="451" spans="17:17">
      <c r="Q451" s="7"/>
    </row>
    <row r="452" spans="17:17">
      <c r="Q452" s="7"/>
    </row>
    <row r="453" spans="17:17">
      <c r="Q453" s="7"/>
    </row>
    <row r="454" spans="17:17">
      <c r="Q454" s="7"/>
    </row>
    <row r="455" spans="17:17">
      <c r="Q455" s="7"/>
    </row>
    <row r="456" spans="17:17">
      <c r="Q456" s="7"/>
    </row>
    <row r="457" spans="17:17">
      <c r="Q457" s="7">
        <v>-2</v>
      </c>
    </row>
    <row r="458" spans="17:17">
      <c r="Q458" s="7"/>
    </row>
    <row r="459" spans="17:17">
      <c r="Q459" s="7"/>
    </row>
    <row r="460" spans="17:17">
      <c r="Q460" s="7">
        <v>52</v>
      </c>
    </row>
    <row r="461" spans="17:17">
      <c r="Q461" s="7"/>
    </row>
    <row r="462" spans="17:17">
      <c r="Q462" s="7"/>
    </row>
    <row r="463" spans="17:17">
      <c r="Q463" s="7"/>
    </row>
    <row r="464" spans="17:17">
      <c r="Q464" s="7"/>
    </row>
    <row r="465" spans="17:17">
      <c r="Q465" s="7">
        <v>20</v>
      </c>
    </row>
    <row r="466" spans="17:17">
      <c r="Q466" s="7"/>
    </row>
    <row r="467" spans="17:17">
      <c r="Q467" s="7"/>
    </row>
    <row r="468" spans="17:17">
      <c r="Q468" s="7"/>
    </row>
    <row r="469" spans="17:17">
      <c r="Q469" s="7"/>
    </row>
    <row r="470" spans="17:17">
      <c r="Q470" s="7"/>
    </row>
    <row r="471" spans="17:17">
      <c r="Q471" s="7"/>
    </row>
    <row r="472" spans="17:17">
      <c r="Q472" s="7"/>
    </row>
    <row r="473" spans="17:17">
      <c r="Q473" s="7"/>
    </row>
    <row r="474" spans="17:17">
      <c r="Q474" s="7"/>
    </row>
    <row r="475" spans="17:17">
      <c r="Q475" s="7"/>
    </row>
    <row r="476" spans="17:17">
      <c r="Q476" s="7"/>
    </row>
    <row r="477" spans="17:17">
      <c r="Q477" s="7"/>
    </row>
    <row r="478" spans="17:17">
      <c r="Q478" s="7"/>
    </row>
    <row r="479" spans="17:17">
      <c r="Q479" s="7"/>
    </row>
    <row r="480" spans="17:17">
      <c r="Q480" s="7"/>
    </row>
    <row r="481" spans="17:17">
      <c r="Q481" s="7"/>
    </row>
    <row r="482" spans="17:17">
      <c r="Q482" s="7"/>
    </row>
    <row r="483" spans="17:17">
      <c r="Q483" s="7"/>
    </row>
    <row r="484" spans="17:17">
      <c r="Q484" s="7"/>
    </row>
    <row r="485" spans="17:17">
      <c r="Q485" s="7"/>
    </row>
    <row r="486" spans="17:17">
      <c r="Q486" s="7"/>
    </row>
    <row r="487" spans="17:17">
      <c r="Q487" s="7">
        <v>30</v>
      </c>
    </row>
    <row r="488" spans="17:17">
      <c r="Q488" s="7"/>
    </row>
    <row r="489" spans="17:17">
      <c r="Q489" s="7"/>
    </row>
    <row r="490" spans="17:17">
      <c r="Q490" s="7">
        <v>15</v>
      </c>
    </row>
    <row r="491" spans="17:17">
      <c r="Q491" s="7"/>
    </row>
    <row r="492" spans="17:17">
      <c r="Q492" s="7"/>
    </row>
    <row r="493" spans="17:17">
      <c r="Q493" s="7"/>
    </row>
    <row r="494" spans="17:17">
      <c r="Q494" s="7"/>
    </row>
    <row r="495" spans="17:17">
      <c r="Q495" s="7">
        <v>35</v>
      </c>
    </row>
    <row r="496" spans="17:17">
      <c r="Q496" s="7">
        <v>5</v>
      </c>
    </row>
    <row r="497" spans="17:17">
      <c r="Q497" s="7"/>
    </row>
    <row r="498" spans="17:17">
      <c r="Q498" s="7"/>
    </row>
    <row r="499" spans="17:17">
      <c r="Q499" s="7"/>
    </row>
    <row r="500" spans="17:17">
      <c r="Q500" s="7"/>
    </row>
    <row r="501" spans="17:17">
      <c r="Q501" s="7"/>
    </row>
    <row r="502" spans="17:17">
      <c r="Q502" s="7">
        <v>2</v>
      </c>
    </row>
    <row r="503" spans="17:17">
      <c r="Q503" s="7"/>
    </row>
    <row r="504" spans="17:17">
      <c r="Q504" s="7">
        <v>2</v>
      </c>
    </row>
    <row r="505" spans="17:17">
      <c r="Q505" s="7"/>
    </row>
    <row r="506" spans="17:17">
      <c r="Q506" s="7">
        <v>24</v>
      </c>
    </row>
    <row r="507" spans="17:17">
      <c r="Q507" s="7"/>
    </row>
    <row r="508" spans="17:17">
      <c r="Q508" s="7"/>
    </row>
    <row r="509" spans="17:17">
      <c r="Q509" s="7"/>
    </row>
    <row r="510" spans="17:17">
      <c r="Q510" s="7"/>
    </row>
    <row r="511" spans="17:17">
      <c r="Q511" s="7"/>
    </row>
    <row r="512" spans="17:17">
      <c r="Q512" s="7"/>
    </row>
    <row r="513" spans="17:17">
      <c r="Q513" s="7"/>
    </row>
    <row r="514" spans="17:17">
      <c r="Q514" s="7"/>
    </row>
    <row r="515" spans="17:17">
      <c r="Q515" s="7">
        <v>30</v>
      </c>
    </row>
    <row r="516" spans="17:17">
      <c r="Q516" s="7"/>
    </row>
    <row r="517" spans="17:17">
      <c r="Q517" s="7">
        <v>2</v>
      </c>
    </row>
    <row r="518" spans="17:17">
      <c r="Q518" s="7"/>
    </row>
    <row r="519" spans="17:17">
      <c r="Q519" s="7"/>
    </row>
    <row r="520" spans="17:17">
      <c r="Q520" s="7"/>
    </row>
    <row r="521" spans="17:17">
      <c r="Q521" s="7"/>
    </row>
    <row r="572" spans="17:17">
      <c r="Q572" s="7"/>
    </row>
    <row r="573" spans="17:17">
      <c r="Q573" s="7"/>
    </row>
    <row r="574" spans="17:17">
      <c r="Q574" s="7"/>
    </row>
    <row r="575" spans="17:17">
      <c r="Q575" s="7"/>
    </row>
    <row r="576" spans="17:17">
      <c r="Q576" s="7"/>
    </row>
    <row r="577" spans="17:17">
      <c r="Q577" s="7"/>
    </row>
    <row r="578" spans="17:17">
      <c r="Q578" s="7"/>
    </row>
    <row r="579" spans="17:17">
      <c r="Q579" s="7"/>
    </row>
    <row r="580" spans="17:17">
      <c r="Q580" s="7"/>
    </row>
    <row r="581" spans="17:17">
      <c r="Q581" s="7"/>
    </row>
    <row r="582" spans="17:17">
      <c r="Q582" s="7"/>
    </row>
    <row r="583" spans="17:17">
      <c r="Q583" s="7"/>
    </row>
    <row r="584" spans="17:17">
      <c r="Q584" s="7"/>
    </row>
    <row r="585" spans="17:17">
      <c r="Q585" s="7"/>
    </row>
    <row r="586" spans="17:17">
      <c r="Q586" s="7">
        <v>10</v>
      </c>
    </row>
    <row r="587" spans="17:17">
      <c r="Q587" s="7"/>
    </row>
    <row r="588" spans="17:17">
      <c r="Q588" s="7"/>
    </row>
    <row r="589" spans="17:17">
      <c r="Q589" s="7"/>
    </row>
    <row r="590" spans="17:17">
      <c r="Q590" s="7">
        <v>-4</v>
      </c>
    </row>
    <row r="591" spans="17:17">
      <c r="Q591" s="7">
        <v>5</v>
      </c>
    </row>
    <row r="592" spans="17:17">
      <c r="Q592" s="7">
        <v>10</v>
      </c>
    </row>
    <row r="593" spans="17:17">
      <c r="Q593" s="7"/>
    </row>
    <row r="594" spans="17:17">
      <c r="Q594" s="7"/>
    </row>
    <row r="595" spans="17:17">
      <c r="Q595" s="7">
        <v>2</v>
      </c>
    </row>
    <row r="596" spans="17:17">
      <c r="Q596" s="7">
        <v>-20</v>
      </c>
    </row>
    <row r="597" spans="17:17">
      <c r="Q597" s="7"/>
    </row>
    <row r="598" spans="17:17">
      <c r="Q598" s="7"/>
    </row>
    <row r="599" spans="17:17">
      <c r="Q599" s="7"/>
    </row>
    <row r="600" spans="17:17">
      <c r="Q600" s="7"/>
    </row>
    <row r="601" spans="17:17">
      <c r="Q601" s="7"/>
    </row>
    <row r="602" spans="17:17">
      <c r="Q602" s="7"/>
    </row>
    <row r="603" spans="17:17">
      <c r="Q603" s="7"/>
    </row>
    <row r="604" spans="17:17">
      <c r="Q604" s="7"/>
    </row>
    <row r="605" spans="17:17">
      <c r="Q605" s="7">
        <v>2</v>
      </c>
    </row>
    <row r="606" spans="17:17">
      <c r="Q606" s="7">
        <v>19</v>
      </c>
    </row>
    <row r="607" spans="17:17">
      <c r="Q607" s="7">
        <v>5</v>
      </c>
    </row>
    <row r="608" spans="17:17">
      <c r="Q608" s="7"/>
    </row>
    <row r="609" spans="17:17">
      <c r="Q609" s="7"/>
    </row>
    <row r="610" spans="17:17">
      <c r="Q610" s="7">
        <v>10</v>
      </c>
    </row>
    <row r="611" spans="17:17">
      <c r="Q611" s="7">
        <v>10</v>
      </c>
    </row>
    <row r="612" spans="17:17">
      <c r="Q612" s="7">
        <v>29</v>
      </c>
    </row>
    <row r="613" spans="17:17">
      <c r="Q613" s="7">
        <v>-24</v>
      </c>
    </row>
    <row r="614" spans="17:17">
      <c r="Q614" s="7">
        <v>5</v>
      </c>
    </row>
    <row r="615" spans="17:17">
      <c r="Q615" s="7">
        <v>16</v>
      </c>
    </row>
    <row r="616" spans="17:17">
      <c r="Q616" s="7"/>
    </row>
    <row r="617" spans="17:17">
      <c r="Q617" s="7">
        <v>5</v>
      </c>
    </row>
    <row r="618" spans="17:17">
      <c r="Q618" s="7"/>
    </row>
    <row r="619" spans="17:17">
      <c r="Q619" s="7"/>
    </row>
    <row r="620" spans="17:17">
      <c r="Q620" s="7"/>
    </row>
    <row r="621" spans="17:17">
      <c r="Q621" s="7">
        <v>30</v>
      </c>
    </row>
    <row r="622" spans="17:17">
      <c r="Q622" s="7"/>
    </row>
    <row r="623" spans="17:17">
      <c r="Q623" s="7"/>
    </row>
    <row r="624" spans="17:17">
      <c r="Q624" s="7"/>
    </row>
    <row r="625" spans="17:17">
      <c r="Q625" s="7"/>
    </row>
    <row r="626" spans="17:17">
      <c r="Q626" s="7"/>
    </row>
    <row r="627" spans="17:17">
      <c r="Q627" s="7"/>
    </row>
    <row r="628" spans="17:17">
      <c r="Q628" s="7"/>
    </row>
    <row r="629" spans="17:17">
      <c r="Q629" s="7"/>
    </row>
    <row r="630" spans="17:17">
      <c r="Q630" s="7"/>
    </row>
    <row r="631" spans="17:17">
      <c r="Q631" s="7"/>
    </row>
    <row r="632" spans="17:17">
      <c r="Q632" s="7"/>
    </row>
    <row r="633" spans="17:17">
      <c r="Q633" s="7"/>
    </row>
    <row r="634" spans="17:17">
      <c r="Q634" s="7"/>
    </row>
    <row r="635" spans="17:17">
      <c r="Q635" s="7"/>
    </row>
    <row r="636" spans="17:17">
      <c r="Q636" s="7"/>
    </row>
    <row r="637" spans="17:17">
      <c r="Q637" s="7"/>
    </row>
    <row r="638" spans="17:17">
      <c r="Q638" s="7"/>
    </row>
    <row r="639" spans="17:17">
      <c r="Q639" s="7"/>
    </row>
    <row r="640" spans="17:17">
      <c r="Q640" s="7">
        <v>15</v>
      </c>
    </row>
    <row r="641" spans="17:17">
      <c r="Q641" s="7">
        <v>5</v>
      </c>
    </row>
    <row r="642" spans="17:17">
      <c r="Q642" s="7"/>
    </row>
    <row r="643" spans="17:17">
      <c r="Q643" s="7"/>
    </row>
    <row r="644" spans="17:17">
      <c r="Q644" s="7"/>
    </row>
    <row r="645" spans="17:17">
      <c r="Q645" s="7">
        <v>5</v>
      </c>
    </row>
    <row r="646" spans="17:17">
      <c r="Q646" s="7">
        <v>5</v>
      </c>
    </row>
    <row r="647" spans="17:17">
      <c r="Q647" s="7"/>
    </row>
    <row r="648" spans="17:17">
      <c r="Q648" s="7"/>
    </row>
    <row r="649" spans="17:17">
      <c r="Q649" s="7"/>
    </row>
    <row r="650" spans="17:17">
      <c r="Q650" s="7"/>
    </row>
    <row r="651" spans="17:17">
      <c r="Q651" s="7"/>
    </row>
    <row r="652" spans="17:17">
      <c r="Q652" s="7">
        <v>5</v>
      </c>
    </row>
    <row r="653" spans="17:17">
      <c r="Q653" s="7"/>
    </row>
    <row r="654" spans="17:17">
      <c r="Q654" s="7">
        <v>5</v>
      </c>
    </row>
    <row r="655" spans="17:17">
      <c r="Q655" s="7"/>
    </row>
    <row r="656" spans="17:17">
      <c r="Q656" s="7">
        <v>35</v>
      </c>
    </row>
    <row r="657" spans="17:17">
      <c r="Q657" s="7"/>
    </row>
    <row r="658" spans="17:17">
      <c r="Q658" s="7">
        <v>-5</v>
      </c>
    </row>
    <row r="659" spans="17:17">
      <c r="Q659" s="7"/>
    </row>
    <row r="660" spans="17:17">
      <c r="Q660" s="7">
        <v>70</v>
      </c>
    </row>
    <row r="661" spans="17:17">
      <c r="Q661" s="7">
        <v>10</v>
      </c>
    </row>
    <row r="662" spans="17:17">
      <c r="Q662" s="7">
        <v>10</v>
      </c>
    </row>
    <row r="663" spans="17:17">
      <c r="Q663" s="7"/>
    </row>
    <row r="664" spans="17:17">
      <c r="Q664" s="7"/>
    </row>
    <row r="665" spans="17:17">
      <c r="Q665" s="7"/>
    </row>
    <row r="666" spans="17:17">
      <c r="Q666" s="7"/>
    </row>
    <row r="667" spans="17:17">
      <c r="Q667" s="7"/>
    </row>
    <row r="668" spans="17:17">
      <c r="Q668" s="7"/>
    </row>
    <row r="669" spans="17:17">
      <c r="Q669" s="7"/>
    </row>
    <row r="670" spans="17:17">
      <c r="Q670" s="7"/>
    </row>
    <row r="671" spans="17:17">
      <c r="Q671" s="7"/>
    </row>
    <row r="722" spans="17:17">
      <c r="Q722" s="7"/>
    </row>
    <row r="723" spans="17:17">
      <c r="Q723" s="7"/>
    </row>
    <row r="724" spans="17:17">
      <c r="Q724" s="7"/>
    </row>
    <row r="725" spans="17:17">
      <c r="Q725" s="7"/>
    </row>
    <row r="726" spans="17:17">
      <c r="Q726" s="7"/>
    </row>
    <row r="727" spans="17:17">
      <c r="Q727" s="7"/>
    </row>
    <row r="728" spans="17:17">
      <c r="Q728" s="7"/>
    </row>
    <row r="729" spans="17:17">
      <c r="Q729" s="7"/>
    </row>
    <row r="730" spans="17:17">
      <c r="Q730" s="7"/>
    </row>
    <row r="731" spans="17:17">
      <c r="Q731" s="7"/>
    </row>
    <row r="732" spans="17:17">
      <c r="Q732" s="7"/>
    </row>
    <row r="733" spans="17:17">
      <c r="Q733" s="7"/>
    </row>
    <row r="734" spans="17:17">
      <c r="Q734" s="7"/>
    </row>
    <row r="735" spans="17:17">
      <c r="Q735" s="7"/>
    </row>
    <row r="736" spans="17:17">
      <c r="Q736" s="7"/>
    </row>
    <row r="737" spans="17:17">
      <c r="Q737" s="7"/>
    </row>
    <row r="738" spans="17:17">
      <c r="Q738" s="7"/>
    </row>
    <row r="739" spans="17:17">
      <c r="Q739" s="7"/>
    </row>
    <row r="740" spans="17:17">
      <c r="Q740" s="7">
        <v>106</v>
      </c>
    </row>
    <row r="741" spans="17:17">
      <c r="Q741" s="7">
        <v>13</v>
      </c>
    </row>
    <row r="742" spans="17:17">
      <c r="Q742" s="7"/>
    </row>
    <row r="743" spans="17:17">
      <c r="Q743" s="7"/>
    </row>
    <row r="744" spans="17:17">
      <c r="Q744" s="7"/>
    </row>
    <row r="745" spans="17:17">
      <c r="Q745" s="7">
        <v>4</v>
      </c>
    </row>
    <row r="746" spans="17:17">
      <c r="Q746" s="7">
        <v>8</v>
      </c>
    </row>
    <row r="747" spans="17:17">
      <c r="Q747" s="7"/>
    </row>
    <row r="748" spans="17:17">
      <c r="Q748" s="7"/>
    </row>
    <row r="749" spans="17:17">
      <c r="Q749" s="7"/>
    </row>
    <row r="750" spans="17:17">
      <c r="Q750" s="7"/>
    </row>
    <row r="751" spans="17:17">
      <c r="Q751" s="7"/>
    </row>
    <row r="752" spans="17:17">
      <c r="Q752" s="7"/>
    </row>
    <row r="753" spans="17:17">
      <c r="Q753" s="7"/>
    </row>
    <row r="754" spans="17:17">
      <c r="Q754" s="7"/>
    </row>
    <row r="755" spans="17:17">
      <c r="Q755" s="7"/>
    </row>
    <row r="756" spans="17:17">
      <c r="Q756" s="7">
        <v>2</v>
      </c>
    </row>
    <row r="757" spans="17:17">
      <c r="Q757" s="7">
        <v>10</v>
      </c>
    </row>
    <row r="758" spans="17:17">
      <c r="Q758" s="7">
        <v>5</v>
      </c>
    </row>
    <row r="759" spans="17:17">
      <c r="Q759" s="7"/>
    </row>
    <row r="760" spans="17:17">
      <c r="Q760" s="7">
        <v>60</v>
      </c>
    </row>
    <row r="761" spans="17:17">
      <c r="Q761" s="7">
        <v>55</v>
      </c>
    </row>
    <row r="762" spans="17:17">
      <c r="Q762" s="7">
        <v>10</v>
      </c>
    </row>
    <row r="763" spans="17:17">
      <c r="Q763" s="7"/>
    </row>
    <row r="764" spans="17:17">
      <c r="Q764" s="7"/>
    </row>
    <row r="765" spans="17:17">
      <c r="Q765" s="7">
        <v>10</v>
      </c>
    </row>
    <row r="766" spans="17:17">
      <c r="Q766" s="7"/>
    </row>
    <row r="767" spans="17:17">
      <c r="Q767" s="7"/>
    </row>
    <row r="768" spans="17:17">
      <c r="Q768" s="7"/>
    </row>
    <row r="769" spans="17:17">
      <c r="Q769" s="7"/>
    </row>
    <row r="772" spans="17:17">
      <c r="Q772" s="7"/>
    </row>
    <row r="773" spans="17:17">
      <c r="Q773" s="7"/>
    </row>
    <row r="774" spans="17:17">
      <c r="Q774" s="7"/>
    </row>
    <row r="775" spans="17:17">
      <c r="Q775" s="7"/>
    </row>
    <row r="776" spans="17:17">
      <c r="Q776" s="7"/>
    </row>
    <row r="777" spans="17:17">
      <c r="Q777" s="7"/>
    </row>
    <row r="778" spans="17:17">
      <c r="Q778" s="7"/>
    </row>
    <row r="779" spans="17:17">
      <c r="Q779" s="7"/>
    </row>
    <row r="780" spans="17:17">
      <c r="Q780" s="7"/>
    </row>
    <row r="781" spans="17:17">
      <c r="Q781" s="7"/>
    </row>
    <row r="782" spans="17:17">
      <c r="Q782" s="7"/>
    </row>
    <row r="783" spans="17:17">
      <c r="Q783" s="7"/>
    </row>
    <row r="784" spans="17:17">
      <c r="Q784" s="7"/>
    </row>
    <row r="785" spans="17:17">
      <c r="Q785" s="7"/>
    </row>
    <row r="786" spans="17:17">
      <c r="Q786" s="7">
        <v>10</v>
      </c>
    </row>
    <row r="787" spans="17:17">
      <c r="Q787" s="7"/>
    </row>
    <row r="788" spans="17:17">
      <c r="Q788" s="7"/>
    </row>
    <row r="789" spans="17:17">
      <c r="Q789" s="7"/>
    </row>
    <row r="790" spans="17:17">
      <c r="Q790" s="7">
        <v>52</v>
      </c>
    </row>
    <row r="791" spans="17:17">
      <c r="Q791" s="7">
        <v>1</v>
      </c>
    </row>
    <row r="792" spans="17:17">
      <c r="Q792" s="7"/>
    </row>
    <row r="793" spans="17:17">
      <c r="Q793" s="7"/>
    </row>
    <row r="794" spans="17:17">
      <c r="Q794" s="7"/>
    </row>
    <row r="795" spans="17:17">
      <c r="Q795" s="7">
        <v>16</v>
      </c>
    </row>
    <row r="796" spans="17:17">
      <c r="Q796" s="7"/>
    </row>
    <row r="797" spans="17:17">
      <c r="Q797" s="7"/>
    </row>
    <row r="798" spans="17:17">
      <c r="Q798" s="7"/>
    </row>
    <row r="799" spans="17:17">
      <c r="Q799" s="7"/>
    </row>
    <row r="800" spans="17:17">
      <c r="Q800" s="7"/>
    </row>
    <row r="801" spans="17:17">
      <c r="Q801" s="7"/>
    </row>
    <row r="802" spans="17:17">
      <c r="Q802" s="7">
        <v>6</v>
      </c>
    </row>
    <row r="803" spans="17:17">
      <c r="Q803" s="7"/>
    </row>
    <row r="804" spans="17:17">
      <c r="Q804" s="7"/>
    </row>
    <row r="805" spans="17:17">
      <c r="Q805" s="7"/>
    </row>
    <row r="806" spans="17:17">
      <c r="Q806" s="7">
        <v>5</v>
      </c>
    </row>
    <row r="807" spans="17:17">
      <c r="Q807" s="7">
        <v>10</v>
      </c>
    </row>
    <row r="808" spans="17:17">
      <c r="Q808" s="7"/>
    </row>
    <row r="809" spans="17:17">
      <c r="Q809" s="7"/>
    </row>
    <row r="810" spans="17:17">
      <c r="Q810" s="7">
        <v>20</v>
      </c>
    </row>
    <row r="811" spans="17:17">
      <c r="Q811" s="7"/>
    </row>
    <row r="812" spans="17:17">
      <c r="Q812" s="7"/>
    </row>
    <row r="813" spans="17:17">
      <c r="Q813" s="7"/>
    </row>
    <row r="814" spans="17:17">
      <c r="Q814" s="7">
        <v>-5</v>
      </c>
    </row>
    <row r="815" spans="17:17">
      <c r="Q815" s="7">
        <v>30</v>
      </c>
    </row>
    <row r="816" spans="17:17">
      <c r="Q816" s="7"/>
    </row>
    <row r="817" spans="17:17">
      <c r="Q817" s="7"/>
    </row>
    <row r="818" spans="17:17">
      <c r="Q818" s="7"/>
    </row>
    <row r="819" spans="17:17">
      <c r="Q819" s="7"/>
    </row>
    <row r="820" spans="17:17">
      <c r="Q820" s="7"/>
    </row>
    <row r="821" spans="17:17">
      <c r="Q821" s="7">
        <v>10</v>
      </c>
    </row>
    <row r="822" spans="17:17">
      <c r="Q822" s="7"/>
    </row>
    <row r="823" spans="17:17">
      <c r="Q823" s="7"/>
    </row>
    <row r="824" spans="17:17">
      <c r="Q824" s="7"/>
    </row>
    <row r="825" spans="17:17">
      <c r="Q825" s="7"/>
    </row>
    <row r="826" spans="17:17">
      <c r="Q826" s="7"/>
    </row>
    <row r="827" spans="17:17">
      <c r="Q827" s="7"/>
    </row>
    <row r="828" spans="17:17">
      <c r="Q828" s="7"/>
    </row>
    <row r="829" spans="17:17">
      <c r="Q829" s="7"/>
    </row>
    <row r="830" spans="17:17">
      <c r="Q830" s="7"/>
    </row>
    <row r="831" spans="17:17">
      <c r="Q831" s="7"/>
    </row>
    <row r="832" spans="17:17">
      <c r="Q832" s="7"/>
    </row>
    <row r="833" spans="17:17">
      <c r="Q833" s="7"/>
    </row>
    <row r="834" spans="17:17">
      <c r="Q834" s="7"/>
    </row>
    <row r="835" spans="17:17">
      <c r="Q835" s="7"/>
    </row>
    <row r="836" spans="17:17">
      <c r="Q836" s="7">
        <v>-111</v>
      </c>
    </row>
    <row r="837" spans="17:17">
      <c r="Q837" s="7">
        <v>87</v>
      </c>
    </row>
    <row r="838" spans="17:17">
      <c r="Q838" s="7"/>
    </row>
    <row r="839" spans="17:17">
      <c r="Q839" s="7"/>
    </row>
    <row r="840" spans="17:17">
      <c r="Q840" s="7">
        <v>41</v>
      </c>
    </row>
    <row r="841" spans="17:17">
      <c r="Q841" s="7">
        <v>13</v>
      </c>
    </row>
    <row r="842" spans="17:17">
      <c r="Q842" s="7"/>
    </row>
    <row r="843" spans="17:17">
      <c r="Q843" s="7"/>
    </row>
    <row r="844" spans="17:17">
      <c r="Q844" s="7"/>
    </row>
    <row r="845" spans="17:17">
      <c r="Q845" s="7"/>
    </row>
    <row r="846" spans="17:17">
      <c r="Q846" s="7">
        <v>18</v>
      </c>
    </row>
    <row r="847" spans="17:17">
      <c r="Q847" s="7"/>
    </row>
    <row r="848" spans="17:17">
      <c r="Q848" s="7"/>
    </row>
    <row r="849" spans="17:17">
      <c r="Q849" s="7"/>
    </row>
    <row r="850" spans="17:17">
      <c r="Q850" s="7"/>
    </row>
    <row r="851" spans="17:17">
      <c r="Q851" s="7"/>
    </row>
    <row r="852" spans="17:17">
      <c r="Q852" s="7">
        <v>15</v>
      </c>
    </row>
    <row r="853" spans="17:17">
      <c r="Q853" s="7"/>
    </row>
    <row r="854" spans="17:17">
      <c r="Q854" s="7">
        <v>14</v>
      </c>
    </row>
    <row r="855" spans="17:17">
      <c r="Q855" s="7"/>
    </row>
    <row r="856" spans="17:17">
      <c r="Q856" s="7">
        <v>-6</v>
      </c>
    </row>
    <row r="857" spans="17:17">
      <c r="Q857" s="7">
        <v>50</v>
      </c>
    </row>
    <row r="858" spans="17:17">
      <c r="Q858" s="7"/>
    </row>
    <row r="859" spans="17:17">
      <c r="Q859" s="7">
        <v>20</v>
      </c>
    </row>
    <row r="860" spans="17:17">
      <c r="Q860" s="7">
        <v>20</v>
      </c>
    </row>
    <row r="861" spans="17:17">
      <c r="Q861" s="7">
        <v>16</v>
      </c>
    </row>
    <row r="862" spans="17:17">
      <c r="Q862" s="7"/>
    </row>
    <row r="863" spans="17:17">
      <c r="Q863" s="7"/>
    </row>
    <row r="864" spans="17:17">
      <c r="Q864" s="7"/>
    </row>
    <row r="865" spans="17:17">
      <c r="Q865" s="7">
        <v>78</v>
      </c>
    </row>
    <row r="866" spans="17:17">
      <c r="Q866" s="7"/>
    </row>
    <row r="867" spans="17:17">
      <c r="Q867" s="7">
        <v>9</v>
      </c>
    </row>
    <row r="868" spans="17:17">
      <c r="Q868" s="7"/>
    </row>
    <row r="869" spans="17:17">
      <c r="Q869" s="7"/>
    </row>
    <row r="870" spans="17:17">
      <c r="Q870" s="7"/>
    </row>
    <row r="871" spans="17:17">
      <c r="Q871" s="7">
        <v>8</v>
      </c>
    </row>
    <row r="872" spans="17:17">
      <c r="Q872" s="7"/>
    </row>
    <row r="873" spans="17:17">
      <c r="Q873" s="7"/>
    </row>
    <row r="874" spans="17:17">
      <c r="Q874" s="7"/>
    </row>
    <row r="875" spans="17:17">
      <c r="Q875" s="7"/>
    </row>
    <row r="876" spans="17:17">
      <c r="Q876" s="7"/>
    </row>
    <row r="877" spans="17:17">
      <c r="Q877" s="7"/>
    </row>
    <row r="878" spans="17:17">
      <c r="Q878" s="7"/>
    </row>
    <row r="879" spans="17:17">
      <c r="Q879" s="7"/>
    </row>
    <row r="880" spans="17:17">
      <c r="Q880" s="7"/>
    </row>
    <row r="881" spans="17:17">
      <c r="Q881" s="7"/>
    </row>
    <row r="882" spans="17:17">
      <c r="Q882" s="7"/>
    </row>
    <row r="883" spans="17:17">
      <c r="Q883" s="7"/>
    </row>
    <row r="884" spans="17:17">
      <c r="Q884" s="7"/>
    </row>
    <row r="885" spans="17:17">
      <c r="Q885" s="7"/>
    </row>
    <row r="886" spans="17:17">
      <c r="Q886" s="7">
        <v>1</v>
      </c>
    </row>
    <row r="887" spans="17:17">
      <c r="Q887" s="7">
        <v>36</v>
      </c>
    </row>
    <row r="888" spans="17:17">
      <c r="Q888" s="7"/>
    </row>
    <row r="889" spans="17:17">
      <c r="Q889" s="7">
        <v>1</v>
      </c>
    </row>
    <row r="890" spans="17:17">
      <c r="Q890" s="7">
        <v>1</v>
      </c>
    </row>
    <row r="891" spans="17:17">
      <c r="Q891" s="7"/>
    </row>
    <row r="892" spans="17:17">
      <c r="Q892" s="7"/>
    </row>
    <row r="893" spans="17:17">
      <c r="Q893" s="7"/>
    </row>
    <row r="894" spans="17:17">
      <c r="Q894" s="7">
        <v>30</v>
      </c>
    </row>
    <row r="895" spans="17:17">
      <c r="Q895" s="7">
        <v>104</v>
      </c>
    </row>
    <row r="896" spans="17:17">
      <c r="Q896" s="7">
        <v>36</v>
      </c>
    </row>
    <row r="897" spans="17:17">
      <c r="Q897" s="7"/>
    </row>
    <row r="898" spans="17:17">
      <c r="Q898" s="7"/>
    </row>
    <row r="899" spans="17:17">
      <c r="Q899" s="7"/>
    </row>
    <row r="900" spans="17:17">
      <c r="Q900" s="7"/>
    </row>
    <row r="901" spans="17:17">
      <c r="Q901" s="7"/>
    </row>
    <row r="902" spans="17:17">
      <c r="Q902" s="7">
        <v>1</v>
      </c>
    </row>
    <row r="903" spans="17:17">
      <c r="Q903" s="7"/>
    </row>
    <row r="904" spans="17:17">
      <c r="Q904" s="7">
        <v>19</v>
      </c>
    </row>
    <row r="905" spans="17:17">
      <c r="Q905" s="7"/>
    </row>
    <row r="906" spans="17:17">
      <c r="Q906" s="7">
        <v>1</v>
      </c>
    </row>
    <row r="907" spans="17:17">
      <c r="Q907" s="7">
        <v>-10</v>
      </c>
    </row>
    <row r="908" spans="17:17">
      <c r="Q908" s="7">
        <v>1</v>
      </c>
    </row>
    <row r="909" spans="17:17">
      <c r="Q909" s="7">
        <v>50</v>
      </c>
    </row>
    <row r="910" spans="17:17">
      <c r="Q910" s="7">
        <v>38</v>
      </c>
    </row>
    <row r="911" spans="17:17">
      <c r="Q911" s="7">
        <v>5</v>
      </c>
    </row>
    <row r="912" spans="17:17">
      <c r="Q912" s="7">
        <v>4</v>
      </c>
    </row>
    <row r="913" spans="17:17">
      <c r="Q913" s="7"/>
    </row>
    <row r="914" spans="17:17">
      <c r="Q914" s="7">
        <v>23</v>
      </c>
    </row>
    <row r="915" spans="17:17">
      <c r="Q915" s="7">
        <v>36</v>
      </c>
    </row>
    <row r="916" spans="17:17">
      <c r="Q916" s="7"/>
    </row>
    <row r="917" spans="17:17">
      <c r="Q917" s="7"/>
    </row>
    <row r="918" spans="17:17">
      <c r="Q918" s="7"/>
    </row>
    <row r="919" spans="17:17">
      <c r="Q919" s="7"/>
    </row>
    <row r="920" spans="17:17">
      <c r="Q920" s="7"/>
    </row>
    <row r="921" spans="17:17">
      <c r="Q921" s="7">
        <v>5</v>
      </c>
    </row>
    <row r="922" spans="17:17">
      <c r="Q922" s="7"/>
    </row>
    <row r="923" spans="17:17">
      <c r="Q923" s="7"/>
    </row>
    <row r="924" spans="17:17">
      <c r="Q924" s="7"/>
    </row>
    <row r="925" spans="17:17">
      <c r="Q925" s="7"/>
    </row>
    <row r="926" spans="17:17">
      <c r="Q926" s="7"/>
    </row>
    <row r="927" spans="17:17">
      <c r="Q927" s="7"/>
    </row>
    <row r="928" spans="17:17">
      <c r="Q928" s="7"/>
    </row>
    <row r="929" spans="17:17">
      <c r="Q929" s="7"/>
    </row>
    <row r="930" spans="17:17">
      <c r="Q930" s="7"/>
    </row>
    <row r="931" spans="17:17">
      <c r="Q931" s="7"/>
    </row>
    <row r="932" spans="17:17">
      <c r="Q932" s="7"/>
    </row>
    <row r="933" spans="17:17">
      <c r="Q933" s="7"/>
    </row>
    <row r="934" spans="17:17">
      <c r="Q934" s="7"/>
    </row>
    <row r="935" spans="17:17">
      <c r="Q935" s="7"/>
    </row>
    <row r="936" spans="17:17">
      <c r="Q936" s="7"/>
    </row>
    <row r="937" spans="17:17">
      <c r="Q937" s="7">
        <v>162</v>
      </c>
    </row>
    <row r="938" spans="17:17">
      <c r="Q938" s="7"/>
    </row>
    <row r="939" spans="17:17">
      <c r="Q939" s="7"/>
    </row>
    <row r="940" spans="17:17">
      <c r="Q940" s="7">
        <v>-19</v>
      </c>
    </row>
    <row r="941" spans="17:17">
      <c r="Q941" s="7"/>
    </row>
    <row r="942" spans="17:17">
      <c r="Q942" s="7">
        <v>200</v>
      </c>
    </row>
    <row r="943" spans="17:17">
      <c r="Q943" s="7">
        <v>100</v>
      </c>
    </row>
    <row r="944" spans="17:17">
      <c r="Q944" s="7"/>
    </row>
    <row r="945" spans="17:17">
      <c r="Q945" s="7"/>
    </row>
    <row r="946" spans="17:17">
      <c r="Q946" s="7">
        <v>6</v>
      </c>
    </row>
    <row r="947" spans="17:17">
      <c r="Q947" s="7"/>
    </row>
    <row r="948" spans="17:17">
      <c r="Q948" s="7"/>
    </row>
    <row r="949" spans="17:17">
      <c r="Q949" s="7"/>
    </row>
    <row r="950" spans="17:17">
      <c r="Q950" s="7"/>
    </row>
    <row r="951" spans="17:17">
      <c r="Q951" s="7"/>
    </row>
    <row r="952" spans="17:17">
      <c r="Q952" s="7">
        <v>20</v>
      </c>
    </row>
    <row r="953" spans="17:17">
      <c r="Q953" s="7"/>
    </row>
    <row r="954" spans="17:17">
      <c r="Q954" s="7"/>
    </row>
    <row r="955" spans="17:17">
      <c r="Q955" s="7"/>
    </row>
    <row r="956" spans="17:17">
      <c r="Q956" s="7">
        <v>25</v>
      </c>
    </row>
    <row r="957" spans="17:17">
      <c r="Q957" s="7">
        <v>5</v>
      </c>
    </row>
    <row r="958" spans="17:17">
      <c r="Q958" s="7">
        <v>-2</v>
      </c>
    </row>
    <row r="959" spans="17:17">
      <c r="Q959" s="7"/>
    </row>
    <row r="960" spans="17:17">
      <c r="Q960" s="7">
        <v>-5</v>
      </c>
    </row>
    <row r="961" spans="17:17">
      <c r="Q961" s="7">
        <v>5</v>
      </c>
    </row>
    <row r="962" spans="17:17">
      <c r="Q962" s="7">
        <v>2</v>
      </c>
    </row>
    <row r="963" spans="17:17">
      <c r="Q963" s="7"/>
    </row>
    <row r="964" spans="17:17">
      <c r="Q964" s="7">
        <v>22</v>
      </c>
    </row>
    <row r="965" spans="17:17">
      <c r="Q965" s="7">
        <v>91</v>
      </c>
    </row>
    <row r="966" spans="17:17">
      <c r="Q966" s="7"/>
    </row>
    <row r="967" spans="17:17">
      <c r="Q967" s="7"/>
    </row>
    <row r="968" spans="17:17">
      <c r="Q968" s="7"/>
    </row>
    <row r="969" spans="17:17">
      <c r="Q969" s="7"/>
    </row>
    <row r="970" spans="17:17">
      <c r="Q970" s="7"/>
    </row>
    <row r="971" spans="17:17">
      <c r="Q971" s="7">
        <v>13</v>
      </c>
    </row>
    <row r="1022" spans="17:17">
      <c r="Q1022" s="7"/>
    </row>
    <row r="1023" spans="17:17">
      <c r="Q1023" s="7"/>
    </row>
    <row r="1024" spans="17:17">
      <c r="Q1024" s="7"/>
    </row>
    <row r="1025" spans="17:17">
      <c r="Q1025" s="7"/>
    </row>
    <row r="1026" spans="17:17">
      <c r="Q1026" s="7"/>
    </row>
    <row r="1027" spans="17:17">
      <c r="Q1027" s="7"/>
    </row>
    <row r="1028" spans="17:17">
      <c r="Q1028" s="7"/>
    </row>
    <row r="1029" spans="17:17">
      <c r="Q1029" s="7"/>
    </row>
    <row r="1030" spans="17:17">
      <c r="Q1030" s="7"/>
    </row>
    <row r="1031" spans="17:17">
      <c r="Q1031" s="7"/>
    </row>
    <row r="1032" spans="17:17">
      <c r="Q1032" s="7"/>
    </row>
    <row r="1033" spans="17:17">
      <c r="Q1033" s="7"/>
    </row>
    <row r="1034" spans="17:17">
      <c r="Q1034" s="7"/>
    </row>
    <row r="1035" spans="17:17">
      <c r="Q1035" s="7"/>
    </row>
    <row r="1036" spans="17:17">
      <c r="Q1036" s="7"/>
    </row>
    <row r="1037" spans="17:17">
      <c r="Q1037" s="7">
        <v>40</v>
      </c>
    </row>
    <row r="1038" spans="17:17">
      <c r="Q1038" s="7"/>
    </row>
    <row r="1039" spans="17:17">
      <c r="Q1039" s="7"/>
    </row>
    <row r="1040" spans="17:17">
      <c r="Q1040" s="7">
        <v>-5</v>
      </c>
    </row>
    <row r="1041" spans="17:17">
      <c r="Q1041" s="7">
        <v>1</v>
      </c>
    </row>
    <row r="1042" spans="17:17">
      <c r="Q1042" s="7"/>
    </row>
    <row r="1043" spans="17:17">
      <c r="Q1043" s="7"/>
    </row>
    <row r="1044" spans="17:17">
      <c r="Q1044" s="7"/>
    </row>
    <row r="1045" spans="17:17">
      <c r="Q1045" s="7">
        <v>10</v>
      </c>
    </row>
    <row r="1046" spans="17:17">
      <c r="Q1046" s="7"/>
    </row>
    <row r="1047" spans="17:17">
      <c r="Q1047" s="7"/>
    </row>
    <row r="1048" spans="17:17">
      <c r="Q1048" s="7"/>
    </row>
    <row r="1049" spans="17:17">
      <c r="Q1049" s="7"/>
    </row>
    <row r="1050" spans="17:17">
      <c r="Q1050" s="7"/>
    </row>
    <row r="1051" spans="17:17">
      <c r="Q1051" s="7"/>
    </row>
    <row r="1052" spans="17:17">
      <c r="Q1052" s="7">
        <v>12</v>
      </c>
    </row>
    <row r="1053" spans="17:17">
      <c r="Q1053" s="7"/>
    </row>
    <row r="1054" spans="17:17">
      <c r="Q1054" s="7"/>
    </row>
    <row r="1055" spans="17:17">
      <c r="Q1055" s="7"/>
    </row>
    <row r="1056" spans="17:17">
      <c r="Q1056" s="7">
        <v>15</v>
      </c>
    </row>
    <row r="1057" spans="17:17">
      <c r="Q1057" s="7"/>
    </row>
    <row r="1058" spans="17:17">
      <c r="Q1058" s="7"/>
    </row>
    <row r="1059" spans="17:17">
      <c r="Q1059" s="7"/>
    </row>
    <row r="1060" spans="17:17">
      <c r="Q1060" s="7"/>
    </row>
    <row r="1061" spans="17:17">
      <c r="Q1061" s="7"/>
    </row>
    <row r="1062" spans="17:17">
      <c r="Q1062" s="7"/>
    </row>
    <row r="1063" spans="17:17">
      <c r="Q1063" s="7"/>
    </row>
    <row r="1064" spans="17:17">
      <c r="Q1064" s="7"/>
    </row>
    <row r="1065" spans="17:17">
      <c r="Q1065" s="7">
        <v>55</v>
      </c>
    </row>
    <row r="1066" spans="17:17">
      <c r="Q1066" s="7">
        <v>12</v>
      </c>
    </row>
    <row r="1067" spans="17:17">
      <c r="Q1067" s="7">
        <v>4</v>
      </c>
    </row>
    <row r="1068" spans="17:17">
      <c r="Q1068" s="7"/>
    </row>
    <row r="1069" spans="17:17">
      <c r="Q1069" s="7"/>
    </row>
    <row r="1070" spans="17:17">
      <c r="Q1070" s="7"/>
    </row>
    <row r="1071" spans="17:17">
      <c r="Q1071" s="7"/>
    </row>
    <row r="1072" spans="17:17">
      <c r="Q1072" s="7"/>
    </row>
    <row r="1073" spans="17:17">
      <c r="Q1073" s="7"/>
    </row>
    <row r="1074" spans="17:17">
      <c r="Q1074" s="7"/>
    </row>
    <row r="1075" spans="17:17">
      <c r="Q1075" s="7"/>
    </row>
    <row r="1076" spans="17:17">
      <c r="Q1076" s="7"/>
    </row>
    <row r="1077" spans="17:17">
      <c r="Q1077" s="7"/>
    </row>
    <row r="1078" spans="17:17">
      <c r="Q1078" s="7"/>
    </row>
    <row r="1079" spans="17:17">
      <c r="Q1079" s="7"/>
    </row>
    <row r="1080" spans="17:17">
      <c r="Q1080" s="7"/>
    </row>
    <row r="1081" spans="17:17">
      <c r="Q1081" s="7"/>
    </row>
    <row r="1082" spans="17:17">
      <c r="Q1082" s="7"/>
    </row>
    <row r="1083" spans="17:17">
      <c r="Q1083" s="7"/>
    </row>
    <row r="1084" spans="17:17">
      <c r="Q1084" s="7"/>
    </row>
    <row r="1085" spans="17:17">
      <c r="Q1085" s="7"/>
    </row>
    <row r="1086" spans="17:17">
      <c r="Q1086" s="7">
        <v>5</v>
      </c>
    </row>
    <row r="1087" spans="17:17">
      <c r="Q1087" s="7">
        <v>19</v>
      </c>
    </row>
    <row r="1088" spans="17:17">
      <c r="Q1088" s="7"/>
    </row>
    <row r="1089" spans="17:17">
      <c r="Q1089" s="7"/>
    </row>
    <row r="1090" spans="17:17">
      <c r="Q1090" s="7">
        <v>37</v>
      </c>
    </row>
    <row r="1091" spans="17:17">
      <c r="Q1091" s="7">
        <v>55</v>
      </c>
    </row>
    <row r="1092" spans="17:17">
      <c r="Q1092" s="7"/>
    </row>
    <row r="1093" spans="17:17">
      <c r="Q1093" s="7"/>
    </row>
    <row r="1094" spans="17:17">
      <c r="Q1094" s="7"/>
    </row>
    <row r="1095" spans="17:17">
      <c r="Q1095" s="7"/>
    </row>
    <row r="1096" spans="17:17">
      <c r="Q1096" s="7">
        <v>-17</v>
      </c>
    </row>
    <row r="1097" spans="17:17">
      <c r="Q1097" s="7"/>
    </row>
    <row r="1098" spans="17:17">
      <c r="Q1098" s="7"/>
    </row>
    <row r="1099" spans="17:17">
      <c r="Q1099" s="7"/>
    </row>
    <row r="1100" spans="17:17">
      <c r="Q1100" s="7"/>
    </row>
    <row r="1101" spans="17:17">
      <c r="Q1101" s="7"/>
    </row>
    <row r="1102" spans="17:17">
      <c r="Q1102" s="7">
        <v>18</v>
      </c>
    </row>
    <row r="1103" spans="17:17">
      <c r="Q1103" s="7"/>
    </row>
    <row r="1104" spans="17:17">
      <c r="Q1104" s="7"/>
    </row>
    <row r="1105" spans="17:17">
      <c r="Q1105" s="7">
        <v>10</v>
      </c>
    </row>
    <row r="1106" spans="17:17">
      <c r="Q1106" s="7">
        <v>10</v>
      </c>
    </row>
    <row r="1107" spans="17:17">
      <c r="Q1107" s="7"/>
    </row>
    <row r="1108" spans="17:17">
      <c r="Q1108" s="7"/>
    </row>
    <row r="1109" spans="17:17">
      <c r="Q1109" s="7">
        <v>-10</v>
      </c>
    </row>
    <row r="1110" spans="17:17">
      <c r="Q1110" s="7">
        <v>193</v>
      </c>
    </row>
    <row r="1111" spans="17:17">
      <c r="Q1111" s="7"/>
    </row>
    <row r="1112" spans="17:17">
      <c r="Q1112" s="7">
        <v>41</v>
      </c>
    </row>
    <row r="1113" spans="17:17">
      <c r="Q1113" s="7">
        <v>13</v>
      </c>
    </row>
    <row r="1114" spans="17:17">
      <c r="Q1114" s="7">
        <v>6</v>
      </c>
    </row>
    <row r="1115" spans="17:17">
      <c r="Q1115" s="7">
        <v>13</v>
      </c>
    </row>
    <row r="1116" spans="17:17">
      <c r="Q1116" s="7">
        <v>6</v>
      </c>
    </row>
    <row r="1117" spans="17:17">
      <c r="Q1117" s="7">
        <v>12</v>
      </c>
    </row>
    <row r="1118" spans="17:17">
      <c r="Q1118" s="7"/>
    </row>
    <row r="1119" spans="17:17">
      <c r="Q1119" s="7"/>
    </row>
    <row r="1120" spans="17:17">
      <c r="Q1120" s="7"/>
    </row>
    <row r="1121" spans="17:17">
      <c r="Q1121" s="7">
        <v>1</v>
      </c>
    </row>
    <row r="1122" spans="17:17">
      <c r="Q1122" s="7"/>
    </row>
    <row r="1123" spans="17:17">
      <c r="Q1123" s="7"/>
    </row>
    <row r="1124" spans="17:17">
      <c r="Q1124" s="7"/>
    </row>
    <row r="1125" spans="17:17">
      <c r="Q1125" s="7"/>
    </row>
    <row r="1126" spans="17:17">
      <c r="Q1126" s="7"/>
    </row>
    <row r="1127" spans="17:17">
      <c r="Q1127" s="7"/>
    </row>
    <row r="1128" spans="17:17">
      <c r="Q1128" s="7"/>
    </row>
    <row r="1129" spans="17:17">
      <c r="Q1129" s="7"/>
    </row>
    <row r="1130" spans="17:17">
      <c r="Q1130" s="7"/>
    </row>
    <row r="1131" spans="17:17">
      <c r="Q1131" s="7"/>
    </row>
    <row r="1132" spans="17:17">
      <c r="Q1132" s="7"/>
    </row>
    <row r="1133" spans="17:17">
      <c r="Q1133" s="7"/>
    </row>
    <row r="1134" spans="17:17">
      <c r="Q1134" s="7"/>
    </row>
    <row r="1135" spans="17:17">
      <c r="Q1135" s="7"/>
    </row>
    <row r="1136" spans="17:17">
      <c r="Q1136" s="7">
        <v>10</v>
      </c>
    </row>
    <row r="1137" spans="17:17">
      <c r="Q1137" s="7">
        <v>16</v>
      </c>
    </row>
    <row r="1138" spans="17:17">
      <c r="Q1138" s="7"/>
    </row>
    <row r="1139" spans="17:17">
      <c r="Q1139" s="7"/>
    </row>
    <row r="1140" spans="17:17">
      <c r="Q1140" s="7">
        <v>8</v>
      </c>
    </row>
    <row r="1141" spans="17:17">
      <c r="Q1141" s="7">
        <v>5</v>
      </c>
    </row>
    <row r="1142" spans="17:17">
      <c r="Q1142" s="7"/>
    </row>
    <row r="1143" spans="17:17">
      <c r="Q1143" s="7"/>
    </row>
    <row r="1144" spans="17:17">
      <c r="Q1144" s="7"/>
    </row>
    <row r="1145" spans="17:17">
      <c r="Q1145" s="7">
        <v>5</v>
      </c>
    </row>
    <row r="1146" spans="17:17">
      <c r="Q1146" s="7">
        <v>2</v>
      </c>
    </row>
    <row r="1147" spans="17:17">
      <c r="Q1147" s="7"/>
    </row>
    <row r="1148" spans="17:17">
      <c r="Q1148" s="7"/>
    </row>
    <row r="1149" spans="17:17">
      <c r="Q1149" s="7"/>
    </row>
    <row r="1150" spans="17:17">
      <c r="Q1150" s="7"/>
    </row>
    <row r="1151" spans="17:17">
      <c r="Q1151" s="7">
        <v>6</v>
      </c>
    </row>
    <row r="1152" spans="17:17">
      <c r="Q1152" s="7">
        <v>4</v>
      </c>
    </row>
    <row r="1153" spans="17:17">
      <c r="Q1153" s="7"/>
    </row>
    <row r="1154" spans="17:17">
      <c r="Q1154" s="7"/>
    </row>
    <row r="1155" spans="17:17">
      <c r="Q1155" s="7">
        <v>2</v>
      </c>
    </row>
    <row r="1156" spans="17:17">
      <c r="Q1156" s="7"/>
    </row>
    <row r="1157" spans="17:17">
      <c r="Q1157" s="7">
        <v>5</v>
      </c>
    </row>
    <row r="1158" spans="17:17">
      <c r="Q1158" s="7">
        <v>4</v>
      </c>
    </row>
    <row r="1159" spans="17:17">
      <c r="Q1159" s="7"/>
    </row>
    <row r="1160" spans="17:17">
      <c r="Q1160" s="7"/>
    </row>
    <row r="1161" spans="17:17">
      <c r="Q1161" s="7">
        <v>25</v>
      </c>
    </row>
    <row r="1162" spans="17:17">
      <c r="Q1162" s="7">
        <v>10</v>
      </c>
    </row>
    <row r="1163" spans="17:17">
      <c r="Q1163" s="7"/>
    </row>
    <row r="1164" spans="17:17">
      <c r="Q1164" s="7">
        <v>4</v>
      </c>
    </row>
    <row r="1165" spans="17:17">
      <c r="Q1165" s="7">
        <v>32</v>
      </c>
    </row>
    <row r="1166" spans="17:17">
      <c r="Q1166" s="7">
        <v>2</v>
      </c>
    </row>
    <row r="1167" spans="17:17">
      <c r="Q1167" s="7">
        <v>7</v>
      </c>
    </row>
    <row r="1168" spans="17:17">
      <c r="Q1168" s="7"/>
    </row>
    <row r="1169" spans="17:17">
      <c r="Q1169" s="7"/>
    </row>
    <row r="1170" spans="17:17">
      <c r="Q1170" s="7"/>
    </row>
    <row r="1171" spans="17:17">
      <c r="Q1171" s="7">
        <v>11</v>
      </c>
    </row>
    <row r="1172" spans="17:17">
      <c r="Q1172" s="7"/>
    </row>
    <row r="1173" spans="17:17">
      <c r="Q1173" s="7"/>
    </row>
    <row r="1174" spans="17:17">
      <c r="Q1174" s="7"/>
    </row>
    <row r="1175" spans="17:17">
      <c r="Q1175" s="7"/>
    </row>
    <row r="1176" spans="17:17">
      <c r="Q1176" s="7"/>
    </row>
    <row r="1177" spans="17:17">
      <c r="Q1177" s="7"/>
    </row>
    <row r="1178" spans="17:17">
      <c r="Q1178" s="7"/>
    </row>
    <row r="1179" spans="17:17">
      <c r="Q1179" s="7"/>
    </row>
    <row r="1180" spans="17:17">
      <c r="Q1180" s="7"/>
    </row>
    <row r="1181" spans="17:17">
      <c r="Q1181" s="7"/>
    </row>
    <row r="1182" spans="17:17">
      <c r="Q1182" s="7"/>
    </row>
    <row r="1183" spans="17:17">
      <c r="Q1183" s="7"/>
    </row>
    <row r="1184" spans="17:17">
      <c r="Q1184" s="7"/>
    </row>
    <row r="1185" spans="17:17">
      <c r="Q1185" s="7"/>
    </row>
    <row r="1186" spans="17:17">
      <c r="Q1186" s="7"/>
    </row>
    <row r="1187" spans="17:17">
      <c r="Q1187" s="7"/>
    </row>
    <row r="1188" spans="17:17">
      <c r="Q1188" s="7"/>
    </row>
    <row r="1189" spans="17:17">
      <c r="Q1189" s="7"/>
    </row>
    <row r="1190" spans="17:17">
      <c r="Q1190" s="7">
        <v>22</v>
      </c>
    </row>
    <row r="1191" spans="17:17">
      <c r="Q1191" s="7">
        <v>2</v>
      </c>
    </row>
    <row r="1192" spans="17:17">
      <c r="Q1192" s="7"/>
    </row>
    <row r="1193" spans="17:17">
      <c r="Q1193" s="7"/>
    </row>
    <row r="1194" spans="17:17">
      <c r="Q1194" s="7"/>
    </row>
    <row r="1195" spans="17:17">
      <c r="Q1195" s="7"/>
    </row>
    <row r="1196" spans="17:17">
      <c r="Q1196" s="7"/>
    </row>
    <row r="1197" spans="17:17">
      <c r="Q1197" s="7"/>
    </row>
    <row r="1198" spans="17:17">
      <c r="Q1198" s="7"/>
    </row>
    <row r="1199" spans="17:17">
      <c r="Q1199" s="7"/>
    </row>
    <row r="1200" spans="17:17">
      <c r="Q1200" s="7"/>
    </row>
    <row r="1201" spans="17:17">
      <c r="Q1201" s="7"/>
    </row>
    <row r="1202" spans="17:17">
      <c r="Q1202" s="7">
        <v>6</v>
      </c>
    </row>
    <row r="1203" spans="17:17">
      <c r="Q1203" s="7"/>
    </row>
    <row r="1204" spans="17:17">
      <c r="Q1204" s="7"/>
    </row>
    <row r="1205" spans="17:17">
      <c r="Q1205" s="7"/>
    </row>
    <row r="1206" spans="17:17">
      <c r="Q1206" s="7"/>
    </row>
    <row r="1207" spans="17:17">
      <c r="Q1207" s="7"/>
    </row>
    <row r="1208" spans="17:17">
      <c r="Q1208" s="7"/>
    </row>
    <row r="1209" spans="17:17">
      <c r="Q1209" s="7"/>
    </row>
    <row r="1210" spans="17:17">
      <c r="Q1210" s="7"/>
    </row>
    <row r="1211" spans="17:17">
      <c r="Q1211" s="7"/>
    </row>
    <row r="1212" spans="17:17">
      <c r="Q1212" s="7"/>
    </row>
    <row r="1213" spans="17:17">
      <c r="Q1213" s="7"/>
    </row>
    <row r="1214" spans="17:17">
      <c r="Q1214" s="7"/>
    </row>
    <row r="1215" spans="17:17">
      <c r="Q1215" s="7"/>
    </row>
    <row r="1216" spans="17:17">
      <c r="Q1216" s="7"/>
    </row>
    <row r="1217" spans="17:17">
      <c r="Q1217" s="7"/>
    </row>
    <row r="1218" spans="17:17">
      <c r="Q1218" s="7"/>
    </row>
    <row r="1219" spans="17:17">
      <c r="Q1219" s="7"/>
    </row>
    <row r="1220" spans="17:17">
      <c r="Q1220" s="7"/>
    </row>
    <row r="1221" spans="17:17">
      <c r="Q1221" s="7"/>
    </row>
    <row r="1222" spans="17:17">
      <c r="Q1222" s="7"/>
    </row>
    <row r="1223" spans="17:17">
      <c r="Q1223" s="7"/>
    </row>
    <row r="1224" spans="17:17">
      <c r="Q1224" s="7">
        <v>4</v>
      </c>
    </row>
    <row r="1225" spans="17:17">
      <c r="Q1225" s="7"/>
    </row>
    <row r="1226" spans="17:17">
      <c r="Q1226" s="7"/>
    </row>
    <row r="1227" spans="17:17">
      <c r="Q1227" s="7"/>
    </row>
    <row r="1228" spans="17:17">
      <c r="Q1228" s="7"/>
    </row>
    <row r="1229" spans="17:17">
      <c r="Q1229" s="7"/>
    </row>
    <row r="1230" spans="17:17">
      <c r="Q1230" s="7"/>
    </row>
    <row r="1231" spans="17:17">
      <c r="Q1231" s="7"/>
    </row>
    <row r="1232" spans="17:17">
      <c r="Q1232" s="7"/>
    </row>
    <row r="1233" spans="17:17">
      <c r="Q1233" s="7"/>
    </row>
    <row r="1234" spans="17:17">
      <c r="Q1234" s="7">
        <v>2</v>
      </c>
    </row>
    <row r="1235" spans="17:17">
      <c r="Q1235" s="7"/>
    </row>
    <row r="1236" spans="17:17">
      <c r="Q1236" s="7"/>
    </row>
    <row r="1237" spans="17:17">
      <c r="Q1237" s="7">
        <v>6</v>
      </c>
    </row>
    <row r="1238" spans="17:17">
      <c r="Q1238" s="7"/>
    </row>
    <row r="1239" spans="17:17">
      <c r="Q1239" s="7"/>
    </row>
    <row r="1240" spans="17:17">
      <c r="Q1240" s="7">
        <v>67</v>
      </c>
    </row>
    <row r="1241" spans="17:17">
      <c r="Q1241" s="7">
        <v>10</v>
      </c>
    </row>
    <row r="1242" spans="17:17">
      <c r="Q1242" s="7"/>
    </row>
    <row r="1243" spans="17:17">
      <c r="Q1243" s="7"/>
    </row>
    <row r="1244" spans="17:17">
      <c r="Q1244" s="7"/>
    </row>
    <row r="1245" spans="17:17">
      <c r="Q1245" s="7">
        <v>10</v>
      </c>
    </row>
    <row r="1246" spans="17:17">
      <c r="Q1246" s="7">
        <v>-2</v>
      </c>
    </row>
    <row r="1247" spans="17:17">
      <c r="Q1247" s="7"/>
    </row>
    <row r="1248" spans="17:17">
      <c r="Q1248" s="7"/>
    </row>
    <row r="1249" spans="17:17">
      <c r="Q1249" s="7"/>
    </row>
    <row r="1250" spans="17:17">
      <c r="Q1250" s="7"/>
    </row>
    <row r="1251" spans="17:17">
      <c r="Q1251" s="7">
        <v>-3</v>
      </c>
    </row>
    <row r="1252" spans="17:17">
      <c r="Q1252" s="7">
        <v>4</v>
      </c>
    </row>
    <row r="1253" spans="17:17">
      <c r="Q1253" s="7">
        <v>12</v>
      </c>
    </row>
    <row r="1254" spans="17:17">
      <c r="Q1254" s="7"/>
    </row>
    <row r="1255" spans="17:17">
      <c r="Q1255" s="7"/>
    </row>
    <row r="1256" spans="17:17">
      <c r="Q1256" s="7"/>
    </row>
    <row r="1257" spans="17:17">
      <c r="Q1257" s="7">
        <v>4</v>
      </c>
    </row>
    <row r="1258" spans="17:17">
      <c r="Q1258" s="7"/>
    </row>
    <row r="1259" spans="17:17">
      <c r="Q1259" s="7"/>
    </row>
    <row r="1260" spans="17:17">
      <c r="Q1260" s="7">
        <v>22</v>
      </c>
    </row>
    <row r="1261" spans="17:17">
      <c r="Q1261" s="7">
        <v>6</v>
      </c>
    </row>
    <row r="1262" spans="17:17">
      <c r="Q1262" s="7">
        <v>6</v>
      </c>
    </row>
    <row r="1263" spans="17:17">
      <c r="Q1263" s="7">
        <v>5</v>
      </c>
    </row>
    <row r="1264" spans="17:17">
      <c r="Q1264" s="7"/>
    </row>
    <row r="1265" spans="17:17">
      <c r="Q1265" s="7">
        <v>10</v>
      </c>
    </row>
    <row r="1266" spans="17:17">
      <c r="Q1266" s="7">
        <v>2</v>
      </c>
    </row>
    <row r="1267" spans="17:17">
      <c r="Q1267" s="7">
        <v>2</v>
      </c>
    </row>
    <row r="1268" spans="17:17">
      <c r="Q1268" s="7"/>
    </row>
    <row r="1269" spans="17:17">
      <c r="Q1269" s="7"/>
    </row>
    <row r="1270" spans="17:17">
      <c r="Q1270" s="7"/>
    </row>
    <row r="1271" spans="17:17">
      <c r="Q1271" s="7"/>
    </row>
    <row r="1322" spans="17:17">
      <c r="Q1322" s="7"/>
    </row>
    <row r="1323" spans="17:17">
      <c r="Q1323" s="7"/>
    </row>
    <row r="1324" spans="17:17">
      <c r="Q1324" s="7"/>
    </row>
    <row r="1325" spans="17:17">
      <c r="Q1325" s="7"/>
    </row>
    <row r="1326" spans="17:17">
      <c r="Q1326" s="7"/>
    </row>
    <row r="1327" spans="17:17">
      <c r="Q1327" s="7"/>
    </row>
    <row r="1328" spans="17:17">
      <c r="Q1328" s="7"/>
    </row>
    <row r="1329" spans="17:17">
      <c r="Q1329" s="7"/>
    </row>
    <row r="1330" spans="17:17">
      <c r="Q1330" s="7"/>
    </row>
    <row r="1331" spans="17:17">
      <c r="Q1331" s="7"/>
    </row>
    <row r="1332" spans="17:17">
      <c r="Q1332" s="7"/>
    </row>
    <row r="1333" spans="17:17">
      <c r="Q1333" s="7"/>
    </row>
    <row r="1334" spans="17:17">
      <c r="Q1334" s="7"/>
    </row>
    <row r="1335" spans="17:17">
      <c r="Q1335" s="7"/>
    </row>
    <row r="1336" spans="17:17">
      <c r="Q1336" s="7">
        <v>-10</v>
      </c>
    </row>
    <row r="1337" spans="17:17">
      <c r="Q1337" s="7">
        <v>14</v>
      </c>
    </row>
    <row r="1338" spans="17:17">
      <c r="Q1338" s="7">
        <v>3</v>
      </c>
    </row>
    <row r="1339" spans="17:17">
      <c r="Q1339" s="7"/>
    </row>
    <row r="1340" spans="17:17">
      <c r="Q1340" s="7">
        <v>33</v>
      </c>
    </row>
    <row r="1341" spans="17:17">
      <c r="Q1341" s="7"/>
    </row>
    <row r="1342" spans="17:17">
      <c r="Q1342" s="7">
        <v>5</v>
      </c>
    </row>
    <row r="1343" spans="17:17">
      <c r="Q1343" s="7">
        <v>5</v>
      </c>
    </row>
    <row r="1344" spans="17:17">
      <c r="Q1344" s="7">
        <v>-25</v>
      </c>
    </row>
    <row r="1345" spans="17:17">
      <c r="Q1345" s="7"/>
    </row>
    <row r="1346" spans="17:17">
      <c r="Q1346" s="7">
        <v>3</v>
      </c>
    </row>
    <row r="1347" spans="17:17">
      <c r="Q1347" s="7"/>
    </row>
    <row r="1348" spans="17:17">
      <c r="Q1348" s="7"/>
    </row>
    <row r="1349" spans="17:17">
      <c r="Q1349" s="7"/>
    </row>
    <row r="1350" spans="17:17">
      <c r="Q1350" s="7"/>
    </row>
    <row r="1351" spans="17:17">
      <c r="Q1351" s="7">
        <v>-8</v>
      </c>
    </row>
    <row r="1352" spans="17:17">
      <c r="Q1352" s="7">
        <v>9</v>
      </c>
    </row>
    <row r="1353" spans="17:17">
      <c r="Q1353" s="7"/>
    </row>
    <row r="1354" spans="17:17">
      <c r="Q1354" s="7"/>
    </row>
    <row r="1355" spans="17:17">
      <c r="Q1355" s="7">
        <v>-10</v>
      </c>
    </row>
    <row r="1356" spans="17:17">
      <c r="Q1356" s="7">
        <v>4</v>
      </c>
    </row>
    <row r="1357" spans="17:17">
      <c r="Q1357" s="7"/>
    </row>
    <row r="1358" spans="17:17">
      <c r="Q1358" s="7">
        <v>-5</v>
      </c>
    </row>
    <row r="1359" spans="17:17">
      <c r="Q1359" s="7"/>
    </row>
    <row r="1360" spans="17:17">
      <c r="Q1360" s="7">
        <v>88</v>
      </c>
    </row>
    <row r="1361" spans="17:17">
      <c r="Q1361" s="7">
        <v>5</v>
      </c>
    </row>
    <row r="1362" spans="17:17">
      <c r="Q1362" s="7">
        <v>6</v>
      </c>
    </row>
    <row r="1363" spans="17:17">
      <c r="Q1363" s="7"/>
    </row>
    <row r="1364" spans="17:17">
      <c r="Q1364" s="7">
        <v>-12</v>
      </c>
    </row>
    <row r="1365" spans="17:17">
      <c r="Q1365" s="7">
        <v>20</v>
      </c>
    </row>
    <row r="1366" spans="17:17">
      <c r="Q1366" s="7">
        <v>12</v>
      </c>
    </row>
    <row r="1367" spans="17:17">
      <c r="Q1367" s="7">
        <v>-4</v>
      </c>
    </row>
    <row r="1368" spans="17:17">
      <c r="Q1368" s="7"/>
    </row>
    <row r="1369" spans="17:17">
      <c r="Q1369" s="7"/>
    </row>
    <row r="1370" spans="17:17">
      <c r="Q1370" s="7"/>
    </row>
    <row r="1371" spans="17:17">
      <c r="Q1371" s="7"/>
    </row>
    <row r="1372" spans="17:17">
      <c r="Q1372" s="7"/>
    </row>
    <row r="1373" spans="17:17">
      <c r="Q1373" s="7"/>
    </row>
    <row r="1374" spans="17:17">
      <c r="Q1374" s="7"/>
    </row>
    <row r="1375" spans="17:17">
      <c r="Q1375" s="7"/>
    </row>
    <row r="1376" spans="17:17">
      <c r="Q1376" s="7"/>
    </row>
    <row r="1377" spans="17:17">
      <c r="Q1377" s="7"/>
    </row>
    <row r="1378" spans="17:17">
      <c r="Q1378" s="7"/>
    </row>
    <row r="1379" spans="17:17">
      <c r="Q1379" s="7"/>
    </row>
    <row r="1380" spans="17:17">
      <c r="Q1380" s="7"/>
    </row>
    <row r="1381" spans="17:17">
      <c r="Q1381" s="7"/>
    </row>
    <row r="1382" spans="17:17">
      <c r="Q1382" s="7"/>
    </row>
    <row r="1383" spans="17:17">
      <c r="Q1383" s="7"/>
    </row>
    <row r="1384" spans="17:17">
      <c r="Q1384" s="7"/>
    </row>
    <row r="1385" spans="17:17">
      <c r="Q1385" s="7"/>
    </row>
    <row r="1386" spans="17:17">
      <c r="Q1386" s="7"/>
    </row>
    <row r="1387" spans="17:17">
      <c r="Q1387" s="7">
        <v>50</v>
      </c>
    </row>
    <row r="1388" spans="17:17">
      <c r="Q1388" s="7"/>
    </row>
    <row r="1389" spans="17:17">
      <c r="Q1389" s="7"/>
    </row>
    <row r="1390" spans="17:17">
      <c r="Q1390" s="7">
        <v>1</v>
      </c>
    </row>
    <row r="1391" spans="17:17">
      <c r="Q1391" s="7">
        <v>50</v>
      </c>
    </row>
    <row r="1392" spans="17:17">
      <c r="Q1392" s="7"/>
    </row>
    <row r="1393" spans="17:17">
      <c r="Q1393" s="7"/>
    </row>
    <row r="1394" spans="17:17">
      <c r="Q1394" s="7"/>
    </row>
    <row r="1395" spans="17:17">
      <c r="Q1395" s="7">
        <v>4</v>
      </c>
    </row>
    <row r="1396" spans="17:17">
      <c r="Q1396" s="7">
        <v>2</v>
      </c>
    </row>
    <row r="1397" spans="17:17">
      <c r="Q1397" s="7"/>
    </row>
    <row r="1398" spans="17:17">
      <c r="Q1398" s="7"/>
    </row>
    <row r="1399" spans="17:17">
      <c r="Q1399" s="7"/>
    </row>
    <row r="1400" spans="17:17">
      <c r="Q1400" s="7"/>
    </row>
    <row r="1401" spans="17:17">
      <c r="Q1401" s="7"/>
    </row>
    <row r="1402" spans="17:17">
      <c r="Q1402" s="7">
        <v>1</v>
      </c>
    </row>
    <row r="1403" spans="17:17">
      <c r="Q1403" s="7"/>
    </row>
    <row r="1404" spans="17:17">
      <c r="Q1404" s="7">
        <v>23</v>
      </c>
    </row>
    <row r="1405" spans="17:17">
      <c r="Q1405" s="7">
        <v>-10</v>
      </c>
    </row>
    <row r="1406" spans="17:17">
      <c r="Q1406" s="7">
        <v>-3</v>
      </c>
    </row>
    <row r="1407" spans="17:17">
      <c r="Q1407" s="7">
        <v>10</v>
      </c>
    </row>
    <row r="1408" spans="17:17">
      <c r="Q1408" s="7"/>
    </row>
    <row r="1409" spans="17:17">
      <c r="Q1409" s="7"/>
    </row>
    <row r="1410" spans="17:17">
      <c r="Q1410" s="7">
        <v>10</v>
      </c>
    </row>
    <row r="1411" spans="17:17">
      <c r="Q1411" s="7"/>
    </row>
    <row r="1412" spans="17:17">
      <c r="Q1412" s="7"/>
    </row>
    <row r="1413" spans="17:17">
      <c r="Q1413" s="7"/>
    </row>
    <row r="1414" spans="17:17">
      <c r="Q1414" s="7">
        <v>1</v>
      </c>
    </row>
    <row r="1415" spans="17:17">
      <c r="Q1415" s="7">
        <v>5</v>
      </c>
    </row>
    <row r="1416" spans="17:17">
      <c r="Q1416" s="7"/>
    </row>
    <row r="1417" spans="17:17">
      <c r="Q1417" s="7">
        <v>7</v>
      </c>
    </row>
    <row r="1418" spans="17:17">
      <c r="Q1418" s="7"/>
    </row>
    <row r="1419" spans="17:17">
      <c r="Q1419" s="7"/>
    </row>
    <row r="1420" spans="17:17">
      <c r="Q1420" s="7"/>
    </row>
    <row r="1421" spans="17:17">
      <c r="Q1421" s="7">
        <v>10</v>
      </c>
    </row>
    <row r="1422" spans="17:17">
      <c r="Q1422" s="7"/>
    </row>
    <row r="1423" spans="17:17">
      <c r="Q1423" s="7"/>
    </row>
    <row r="1424" spans="17:17">
      <c r="Q1424" s="7"/>
    </row>
    <row r="1425" spans="17:17">
      <c r="Q1425" s="7"/>
    </row>
    <row r="1426" spans="17:17">
      <c r="Q1426" s="7">
        <v>1</v>
      </c>
    </row>
    <row r="1427" spans="17:17">
      <c r="Q1427" s="7"/>
    </row>
    <row r="1428" spans="17:17">
      <c r="Q1428" s="7"/>
    </row>
    <row r="1429" spans="17:17">
      <c r="Q1429" s="7"/>
    </row>
    <row r="1430" spans="17:17">
      <c r="Q1430" s="7"/>
    </row>
    <row r="1431" spans="17:17">
      <c r="Q1431" s="7"/>
    </row>
    <row r="1432" spans="17:17">
      <c r="Q1432" s="7"/>
    </row>
    <row r="1433" spans="17:17">
      <c r="Q1433" s="7"/>
    </row>
    <row r="1434" spans="17:17">
      <c r="Q1434" s="7"/>
    </row>
    <row r="1435" spans="17:17">
      <c r="Q1435" s="7"/>
    </row>
    <row r="1436" spans="17:17">
      <c r="Q1436" s="7"/>
    </row>
    <row r="1437" spans="17:17">
      <c r="Q1437" s="7"/>
    </row>
    <row r="1438" spans="17:17">
      <c r="Q1438" s="7"/>
    </row>
    <row r="1439" spans="17:17">
      <c r="Q1439" s="7"/>
    </row>
    <row r="1440" spans="17:17">
      <c r="Q1440" s="7"/>
    </row>
    <row r="1441" spans="17:17">
      <c r="Q1441" s="7">
        <v>5</v>
      </c>
    </row>
    <row r="1442" spans="17:17">
      <c r="Q1442" s="7"/>
    </row>
    <row r="1443" spans="17:17">
      <c r="Q1443" s="7"/>
    </row>
    <row r="1444" spans="17:17">
      <c r="Q1444" s="7"/>
    </row>
    <row r="1445" spans="17:17">
      <c r="Q1445" s="7"/>
    </row>
    <row r="1446" spans="17:17">
      <c r="Q1446" s="7"/>
    </row>
    <row r="1447" spans="17:17">
      <c r="Q1447" s="7"/>
    </row>
    <row r="1448" spans="17:17">
      <c r="Q1448" s="7"/>
    </row>
    <row r="1449" spans="17:17">
      <c r="Q1449" s="7"/>
    </row>
    <row r="1450" spans="17:17">
      <c r="Q1450" s="7"/>
    </row>
    <row r="1451" spans="17:17">
      <c r="Q1451" s="7"/>
    </row>
    <row r="1452" spans="17:17">
      <c r="Q1452" s="7"/>
    </row>
    <row r="1453" spans="17:17">
      <c r="Q1453" s="7"/>
    </row>
    <row r="1454" spans="17:17">
      <c r="Q1454" s="7"/>
    </row>
    <row r="1455" spans="17:17">
      <c r="Q1455" s="7"/>
    </row>
    <row r="1456" spans="17:17">
      <c r="Q1456" s="7">
        <v>1</v>
      </c>
    </row>
    <row r="1457" spans="17:17">
      <c r="Q1457" s="7"/>
    </row>
    <row r="1458" spans="17:17">
      <c r="Q1458" s="7"/>
    </row>
    <row r="1459" spans="17:17">
      <c r="Q1459" s="7"/>
    </row>
    <row r="1460" spans="17:17">
      <c r="Q1460" s="7">
        <v>14</v>
      </c>
    </row>
    <row r="1461" spans="17:17">
      <c r="Q1461" s="7"/>
    </row>
    <row r="1462" spans="17:17">
      <c r="Q1462" s="7"/>
    </row>
    <row r="1463" spans="17:17">
      <c r="Q1463" s="7"/>
    </row>
    <row r="1464" spans="17:17">
      <c r="Q1464" s="7"/>
    </row>
    <row r="1465" spans="17:17">
      <c r="Q1465" s="7">
        <v>10</v>
      </c>
    </row>
    <row r="1466" spans="17:17">
      <c r="Q1466" s="7"/>
    </row>
    <row r="1467" spans="17:17">
      <c r="Q1467" s="7"/>
    </row>
    <row r="1468" spans="17:17">
      <c r="Q1468" s="7"/>
    </row>
    <row r="1469" spans="17:17">
      <c r="Q1469" s="7"/>
    </row>
    <row r="1470" spans="17:17">
      <c r="Q1470" s="7"/>
    </row>
    <row r="1471" spans="17:17">
      <c r="Q1471" s="7"/>
    </row>
    <row r="1472" spans="17:17">
      <c r="Q1472" s="7"/>
    </row>
    <row r="1473" spans="17:17">
      <c r="Q1473" s="7"/>
    </row>
    <row r="1474" spans="17:17">
      <c r="Q1474" s="7"/>
    </row>
    <row r="1475" spans="17:17">
      <c r="Q1475" s="7"/>
    </row>
    <row r="1476" spans="17:17">
      <c r="Q1476" s="7"/>
    </row>
    <row r="1477" spans="17:17">
      <c r="Q1477" s="7"/>
    </row>
    <row r="1478" spans="17:17">
      <c r="Q1478" s="7"/>
    </row>
    <row r="1479" spans="17:17">
      <c r="Q1479" s="7"/>
    </row>
    <row r="1480" spans="17:17">
      <c r="Q1480" s="7"/>
    </row>
    <row r="1481" spans="17:17">
      <c r="Q1481" s="7"/>
    </row>
    <row r="1482" spans="17:17">
      <c r="Q1482" s="7"/>
    </row>
    <row r="1483" spans="17:17">
      <c r="Q1483" s="7"/>
    </row>
    <row r="1484" spans="17:17">
      <c r="Q1484" s="7"/>
    </row>
    <row r="1485" spans="17:17">
      <c r="Q1485" s="7"/>
    </row>
    <row r="1486" spans="17:17">
      <c r="Q1486" s="7"/>
    </row>
    <row r="1487" spans="17:17">
      <c r="Q1487" s="7"/>
    </row>
    <row r="1488" spans="17:17">
      <c r="Q1488" s="7">
        <v>10</v>
      </c>
    </row>
    <row r="1489" spans="17:17">
      <c r="Q1489" s="7"/>
    </row>
    <row r="1490" spans="17:17">
      <c r="Q1490" s="7"/>
    </row>
    <row r="1491" spans="17:17">
      <c r="Q1491" s="7"/>
    </row>
    <row r="1492" spans="17:17">
      <c r="Q1492" s="7"/>
    </row>
    <row r="1493" spans="17:17">
      <c r="Q1493" s="7"/>
    </row>
    <row r="1494" spans="17:17">
      <c r="Q1494" s="7"/>
    </row>
    <row r="1495" spans="17:17">
      <c r="Q1495" s="7"/>
    </row>
    <row r="1496" spans="17:17">
      <c r="Q1496" s="7"/>
    </row>
    <row r="1497" spans="17:17">
      <c r="Q1497" s="7"/>
    </row>
    <row r="1498" spans="17:17">
      <c r="Q1498" s="7"/>
    </row>
    <row r="1499" spans="17:17">
      <c r="Q1499" s="7"/>
    </row>
    <row r="1500" spans="17:17">
      <c r="Q1500" s="7"/>
    </row>
    <row r="1501" spans="17:17">
      <c r="Q1501" s="7"/>
    </row>
    <row r="1502" spans="17:17">
      <c r="Q1502" s="7"/>
    </row>
    <row r="1503" spans="17:17">
      <c r="Q1503" s="7"/>
    </row>
    <row r="1504" spans="17:17">
      <c r="Q1504" s="7"/>
    </row>
    <row r="1505" spans="17:17">
      <c r="Q1505" s="7"/>
    </row>
    <row r="1506" spans="17:17">
      <c r="Q1506" s="7"/>
    </row>
    <row r="1507" spans="17:17">
      <c r="Q1507" s="7"/>
    </row>
    <row r="1508" spans="17:17">
      <c r="Q1508" s="7"/>
    </row>
    <row r="1509" spans="17:17">
      <c r="Q1509" s="7"/>
    </row>
    <row r="1510" spans="17:17">
      <c r="Q1510" s="7"/>
    </row>
    <row r="1511" spans="17:17">
      <c r="Q1511" s="7"/>
    </row>
    <row r="1512" spans="17:17">
      <c r="Q1512" s="7"/>
    </row>
    <row r="1513" spans="17:17">
      <c r="Q1513" s="7"/>
    </row>
    <row r="1514" spans="17:17">
      <c r="Q1514" s="7"/>
    </row>
    <row r="1515" spans="17:17">
      <c r="Q1515" s="7"/>
    </row>
    <row r="1516" spans="17:17">
      <c r="Q1516" s="7"/>
    </row>
    <row r="1517" spans="17:17">
      <c r="Q1517" s="7"/>
    </row>
    <row r="1518" spans="17:17">
      <c r="Q1518" s="7">
        <v>5</v>
      </c>
    </row>
    <row r="1519" spans="17:17">
      <c r="Q1519" s="7"/>
    </row>
    <row r="1520" spans="17:17">
      <c r="Q1520" s="7"/>
    </row>
    <row r="1521" spans="17:17">
      <c r="Q1521" s="7"/>
    </row>
    <row r="1572" spans="17:17">
      <c r="Q1572" s="7"/>
    </row>
    <row r="1573" spans="17:17">
      <c r="Q1573" s="7"/>
    </row>
    <row r="1574" spans="17:17">
      <c r="Q1574" s="7"/>
    </row>
    <row r="1575" spans="17:17">
      <c r="Q1575" s="7"/>
    </row>
    <row r="1576" spans="17:17">
      <c r="Q1576" s="7"/>
    </row>
    <row r="1577" spans="17:17">
      <c r="Q1577" s="7"/>
    </row>
    <row r="1578" spans="17:17">
      <c r="Q1578" s="7"/>
    </row>
    <row r="1579" spans="17:17">
      <c r="Q1579" s="7"/>
    </row>
    <row r="1580" spans="17:17">
      <c r="Q1580" s="7"/>
    </row>
    <row r="1581" spans="17:17">
      <c r="Q1581" s="7"/>
    </row>
    <row r="1582" spans="17:17">
      <c r="Q1582" s="7"/>
    </row>
    <row r="1583" spans="17:17">
      <c r="Q1583" s="7"/>
    </row>
    <row r="1584" spans="17:17">
      <c r="Q1584" s="7"/>
    </row>
    <row r="1585" spans="17:17">
      <c r="Q1585" s="7"/>
    </row>
    <row r="1586" spans="17:17">
      <c r="Q1586" s="7"/>
    </row>
    <row r="1587" spans="17:17">
      <c r="Q1587" s="7">
        <v>55</v>
      </c>
    </row>
    <row r="1588" spans="17:17">
      <c r="Q1588" s="7"/>
    </row>
    <row r="1589" spans="17:17">
      <c r="Q1589" s="7"/>
    </row>
    <row r="1590" spans="17:17">
      <c r="Q1590" s="7">
        <v>61</v>
      </c>
    </row>
    <row r="1591" spans="17:17">
      <c r="Q1591" s="7"/>
    </row>
    <row r="1592" spans="17:17">
      <c r="Q1592" s="7"/>
    </row>
    <row r="1593" spans="17:17">
      <c r="Q1593" s="7"/>
    </row>
    <row r="1594" spans="17:17">
      <c r="Q1594" s="7"/>
    </row>
    <row r="1595" spans="17:17">
      <c r="Q1595" s="7"/>
    </row>
    <row r="1596" spans="17:17">
      <c r="Q1596" s="7"/>
    </row>
    <row r="1597" spans="17:17">
      <c r="Q1597" s="7"/>
    </row>
    <row r="1598" spans="17:17">
      <c r="Q1598" s="7"/>
    </row>
    <row r="1599" spans="17:17">
      <c r="Q1599" s="7"/>
    </row>
    <row r="1600" spans="17:17">
      <c r="Q1600" s="7"/>
    </row>
    <row r="1601" spans="17:17">
      <c r="Q1601" s="7"/>
    </row>
    <row r="1602" spans="17:17">
      <c r="Q1602" s="7"/>
    </row>
    <row r="1603" spans="17:17">
      <c r="Q1603" s="7"/>
    </row>
    <row r="1604" spans="17:17">
      <c r="Q1604" s="7"/>
    </row>
    <row r="1605" spans="17:17">
      <c r="Q1605" s="7"/>
    </row>
    <row r="1606" spans="17:17">
      <c r="Q1606" s="7"/>
    </row>
    <row r="1607" spans="17:17">
      <c r="Q1607" s="7"/>
    </row>
    <row r="1608" spans="17:17">
      <c r="Q1608" s="7"/>
    </row>
    <row r="1609" spans="17:17">
      <c r="Q1609" s="7"/>
    </row>
    <row r="1610" spans="17:17">
      <c r="Q1610" s="7"/>
    </row>
    <row r="1611" spans="17:17">
      <c r="Q1611" s="7"/>
    </row>
    <row r="1612" spans="17:17">
      <c r="Q1612" s="7"/>
    </row>
    <row r="1613" spans="17:17">
      <c r="Q1613" s="7"/>
    </row>
    <row r="1614" spans="17:17">
      <c r="Q1614" s="7"/>
    </row>
    <row r="1615" spans="17:17">
      <c r="Q1615" s="7">
        <v>10</v>
      </c>
    </row>
    <row r="1616" spans="17:17">
      <c r="Q1616" s="7"/>
    </row>
    <row r="1617" spans="17:17">
      <c r="Q1617" s="7"/>
    </row>
    <row r="1618" spans="17:17">
      <c r="Q1618" s="7"/>
    </row>
    <row r="1619" spans="17:17">
      <c r="Q1619" s="7"/>
    </row>
    <row r="1620" spans="17:17">
      <c r="Q1620" s="7"/>
    </row>
    <row r="1621" spans="17:17">
      <c r="Q1621" s="7"/>
    </row>
    <row r="1622" spans="17:17">
      <c r="Q1622" s="7"/>
    </row>
    <row r="1623" spans="17:17">
      <c r="Q1623" s="7"/>
    </row>
    <row r="1624" spans="17:17">
      <c r="Q1624" s="7"/>
    </row>
    <row r="1625" spans="17:17">
      <c r="Q1625" s="7"/>
    </row>
    <row r="1626" spans="17:17">
      <c r="Q1626" s="7"/>
    </row>
    <row r="1627" spans="17:17">
      <c r="Q1627" s="7"/>
    </row>
    <row r="1628" spans="17:17">
      <c r="Q1628" s="7"/>
    </row>
    <row r="1629" spans="17:17">
      <c r="Q1629" s="7"/>
    </row>
    <row r="1630" spans="17:17">
      <c r="Q1630" s="7"/>
    </row>
    <row r="1631" spans="17:17">
      <c r="Q1631" s="7"/>
    </row>
    <row r="1632" spans="17:17">
      <c r="Q1632" s="7"/>
    </row>
    <row r="1634" spans="17:17">
      <c r="Q1634" s="7"/>
    </row>
    <row r="1635" spans="17:17">
      <c r="Q1635" s="7"/>
    </row>
    <row r="1636" spans="17:17">
      <c r="Q1636" s="7"/>
    </row>
    <row r="1637" spans="17:17">
      <c r="Q1637" s="7">
        <v>70</v>
      </c>
    </row>
    <row r="1638" spans="17:17">
      <c r="Q1638" s="7"/>
    </row>
    <row r="1639" spans="17:17">
      <c r="Q1639" s="7"/>
    </row>
    <row r="1640" spans="17:17">
      <c r="Q1640" s="7"/>
    </row>
    <row r="1641" spans="17:17">
      <c r="Q1641" s="7"/>
    </row>
    <row r="1642" spans="17:17">
      <c r="Q1642" s="7"/>
    </row>
    <row r="1643" spans="17:17">
      <c r="Q1643" s="7"/>
    </row>
    <row r="1644" spans="17:17">
      <c r="Q1644" s="7"/>
    </row>
    <row r="1645" spans="17:17">
      <c r="Q1645" s="7"/>
    </row>
    <row r="1646" spans="17:17">
      <c r="Q1646" s="7"/>
    </row>
    <row r="1647" spans="17:17">
      <c r="Q1647" s="7"/>
    </row>
    <row r="1648" spans="17:17">
      <c r="Q1648" s="7"/>
    </row>
    <row r="1649" spans="17:17">
      <c r="Q1649" s="7"/>
    </row>
    <row r="1650" spans="17:17">
      <c r="Q1650" s="7"/>
    </row>
    <row r="1651" spans="17:17">
      <c r="Q1651" s="7"/>
    </row>
    <row r="1652" spans="17:17">
      <c r="Q1652" s="7"/>
    </row>
    <row r="1653" spans="17:17">
      <c r="Q1653" s="7"/>
    </row>
    <row r="1654" spans="17:17">
      <c r="Q1654" s="7"/>
    </row>
    <row r="1655" spans="17:17">
      <c r="Q1655" s="7"/>
    </row>
    <row r="1656" spans="17:17">
      <c r="Q1656" s="7">
        <v>10</v>
      </c>
    </row>
    <row r="1657" spans="17:17">
      <c r="Q1657" s="7"/>
    </row>
    <row r="1658" spans="17:17">
      <c r="Q1658" s="7"/>
    </row>
    <row r="1659" spans="17:17">
      <c r="Q1659" s="7"/>
    </row>
    <row r="1660" spans="17:17">
      <c r="Q1660" s="7">
        <v>110</v>
      </c>
    </row>
    <row r="1661" spans="17:17">
      <c r="Q1661" s="7"/>
    </row>
    <row r="1662" spans="17:17">
      <c r="Q1662" s="7"/>
    </row>
    <row r="1663" spans="17:17">
      <c r="Q1663" s="7"/>
    </row>
    <row r="1664" spans="17:17">
      <c r="Q1664" s="7"/>
    </row>
    <row r="1665" spans="17:17">
      <c r="Q1665" s="7">
        <v>120</v>
      </c>
    </row>
    <row r="1666" spans="17:17">
      <c r="Q1666" s="7"/>
    </row>
    <row r="1667" spans="17:17">
      <c r="Q1667" s="7"/>
    </row>
    <row r="1668" spans="17:17">
      <c r="Q1668" s="7"/>
    </row>
    <row r="1672" spans="17:17">
      <c r="Q1672" s="7"/>
    </row>
    <row r="1673" spans="17:17">
      <c r="Q1673" s="7"/>
    </row>
    <row r="1674" spans="17:17">
      <c r="Q1674" s="7"/>
    </row>
    <row r="1675" spans="17:17">
      <c r="Q1675" s="7"/>
    </row>
    <row r="1676" spans="17:17">
      <c r="Q1676" s="7"/>
    </row>
    <row r="1677" spans="17:17">
      <c r="Q1677" s="7"/>
    </row>
    <row r="1678" spans="17:17">
      <c r="Q1678" s="7"/>
    </row>
    <row r="1679" spans="17:17">
      <c r="Q1679" s="7"/>
    </row>
    <row r="1680" spans="17:17">
      <c r="Q1680" s="7"/>
    </row>
    <row r="1681" spans="17:17">
      <c r="Q1681" s="7"/>
    </row>
    <row r="1682" spans="17:17">
      <c r="Q1682" s="7"/>
    </row>
    <row r="1683" spans="17:17">
      <c r="Q1683" s="7"/>
    </row>
    <row r="1684" spans="17:17">
      <c r="Q1684" s="7"/>
    </row>
    <row r="1685" spans="17:17">
      <c r="Q1685" s="7"/>
    </row>
    <row r="1686" spans="17:17">
      <c r="Q1686" s="7"/>
    </row>
    <row r="1687" spans="17:17">
      <c r="Q1687" s="7"/>
    </row>
    <row r="1688" spans="17:17">
      <c r="Q1688" s="7"/>
    </row>
    <row r="1689" spans="17:17">
      <c r="Q1689" s="7">
        <v>34</v>
      </c>
    </row>
    <row r="1690" spans="17:17">
      <c r="Q1690" s="7">
        <v>-5</v>
      </c>
    </row>
    <row r="1691" spans="17:17">
      <c r="Q1691" s="7"/>
    </row>
    <row r="1692" spans="17:17">
      <c r="Q1692" s="7"/>
    </row>
    <row r="1693" spans="17:17">
      <c r="Q1693" s="7"/>
    </row>
    <row r="1694" spans="17:17">
      <c r="Q1694" s="7"/>
    </row>
    <row r="1695" spans="17:17">
      <c r="Q1695" s="7">
        <v>130</v>
      </c>
    </row>
    <row r="1696" spans="17:17">
      <c r="Q1696" s="7"/>
    </row>
    <row r="1697" spans="17:17">
      <c r="Q1697" s="7"/>
    </row>
    <row r="1698" spans="17:17">
      <c r="Q1698" s="7"/>
    </row>
    <row r="1699" spans="17:17">
      <c r="Q1699" s="7"/>
    </row>
    <row r="1700" spans="17:17">
      <c r="Q1700" s="7"/>
    </row>
    <row r="1701" spans="17:17">
      <c r="Q1701" s="7"/>
    </row>
    <row r="1702" spans="17:17">
      <c r="Q1702" s="7"/>
    </row>
    <row r="1703" spans="17:17">
      <c r="Q1703" s="7"/>
    </row>
    <row r="1704" spans="17:17">
      <c r="Q1704" s="7">
        <v>10</v>
      </c>
    </row>
    <row r="1705" spans="17:17">
      <c r="Q1705" s="7"/>
    </row>
    <row r="1706" spans="17:17">
      <c r="Q1706" s="7"/>
    </row>
    <row r="1707" spans="17:17">
      <c r="Q1707" s="7">
        <v>75</v>
      </c>
    </row>
    <row r="1708" spans="17:17">
      <c r="Q1708" s="7"/>
    </row>
    <row r="1709" spans="17:17">
      <c r="Q1709" s="7">
        <v>5</v>
      </c>
    </row>
    <row r="1710" spans="17:17">
      <c r="Q1710" s="7">
        <v>440</v>
      </c>
    </row>
    <row r="1711" spans="17:17">
      <c r="Q1711" s="7">
        <v>10</v>
      </c>
    </row>
    <row r="1712" spans="17:17">
      <c r="Q1712" s="7">
        <v>120</v>
      </c>
    </row>
    <row r="1713" spans="17:17">
      <c r="Q1713" s="7">
        <v>146</v>
      </c>
    </row>
    <row r="1714" spans="17:17">
      <c r="Q1714" s="7">
        <v>5</v>
      </c>
    </row>
    <row r="1715" spans="17:17">
      <c r="Q1715" s="7">
        <v>75</v>
      </c>
    </row>
    <row r="1716" spans="17:17">
      <c r="Q1716" s="7"/>
    </row>
    <row r="1717" spans="17:17">
      <c r="Q1717" s="7"/>
    </row>
    <row r="1718" spans="17:17">
      <c r="Q1718" s="7"/>
    </row>
    <row r="1722" spans="17:17">
      <c r="Q1722" s="7"/>
    </row>
    <row r="1723" spans="17:17">
      <c r="Q1723" s="7"/>
    </row>
    <row r="1724" spans="17:17">
      <c r="Q1724" s="7"/>
    </row>
    <row r="1725" spans="17:17">
      <c r="Q1725" s="7"/>
    </row>
    <row r="1726" spans="17:17">
      <c r="Q1726" s="7"/>
    </row>
    <row r="1727" spans="17:17">
      <c r="Q1727" s="7"/>
    </row>
    <row r="1728" spans="17:17">
      <c r="Q1728" s="7"/>
    </row>
    <row r="1729" spans="17:17">
      <c r="Q1729" s="7"/>
    </row>
    <row r="1730" spans="17:17">
      <c r="Q1730" s="7"/>
    </row>
    <row r="1731" spans="17:17">
      <c r="Q1731" s="7"/>
    </row>
    <row r="1732" spans="17:17">
      <c r="Q1732" s="7"/>
    </row>
    <row r="1733" spans="17:17">
      <c r="Q1733" s="7"/>
    </row>
    <row r="1734" spans="17:17">
      <c r="Q1734" s="7"/>
    </row>
    <row r="1735" spans="17:17">
      <c r="Q1735" s="7"/>
    </row>
    <row r="1736" spans="17:17">
      <c r="Q1736" s="7">
        <v>20</v>
      </c>
    </row>
    <row r="1737" spans="17:17">
      <c r="Q1737" s="7">
        <v>20</v>
      </c>
    </row>
    <row r="1738" spans="17:17">
      <c r="Q1738" s="7"/>
    </row>
    <row r="1739" spans="17:17">
      <c r="Q1739" s="7"/>
    </row>
    <row r="1740" spans="17:17">
      <c r="Q1740" s="7">
        <v>49</v>
      </c>
    </row>
    <row r="1741" spans="17:17">
      <c r="Q1741" s="7">
        <v>14</v>
      </c>
    </row>
    <row r="1742" spans="17:17">
      <c r="Q1742" s="7"/>
    </row>
    <row r="1743" spans="17:17">
      <c r="Q1743" s="7"/>
    </row>
    <row r="1744" spans="17:17">
      <c r="Q1744" s="7"/>
    </row>
    <row r="1745" spans="17:17">
      <c r="Q1745" s="7">
        <v>20</v>
      </c>
    </row>
    <row r="1746" spans="17:17">
      <c r="Q1746" s="7">
        <v>10</v>
      </c>
    </row>
    <row r="1747" spans="17:17">
      <c r="Q1747" s="7"/>
    </row>
    <row r="1748" spans="17:17">
      <c r="Q1748" s="7"/>
    </row>
    <row r="1749" spans="17:17">
      <c r="Q1749" s="7"/>
    </row>
    <row r="1750" spans="17:17">
      <c r="Q1750" s="7"/>
    </row>
    <row r="1751" spans="17:17">
      <c r="Q1751" s="7"/>
    </row>
    <row r="1752" spans="17:17">
      <c r="Q1752" s="7">
        <v>14</v>
      </c>
    </row>
    <row r="1753" spans="17:17">
      <c r="Q1753" s="7"/>
    </row>
    <row r="1754" spans="17:17">
      <c r="Q1754" s="7"/>
    </row>
    <row r="1755" spans="17:17">
      <c r="Q1755" s="7"/>
    </row>
    <row r="1756" spans="17:17">
      <c r="Q1756" s="7"/>
    </row>
    <row r="1757" spans="17:17">
      <c r="Q1757" s="7"/>
    </row>
    <row r="1758" spans="17:17">
      <c r="Q1758" s="7">
        <v>2</v>
      </c>
    </row>
    <row r="1759" spans="17:17">
      <c r="Q1759" s="7"/>
    </row>
    <row r="1760" spans="17:17">
      <c r="Q1760" s="7">
        <v>56</v>
      </c>
    </row>
    <row r="1761" spans="17:17">
      <c r="Q1761" s="7"/>
    </row>
    <row r="1762" spans="17:17">
      <c r="Q1762" s="7"/>
    </row>
    <row r="1763" spans="17:17">
      <c r="Q1763" s="7"/>
    </row>
    <row r="1764" spans="17:17">
      <c r="Q1764" s="7"/>
    </row>
    <row r="1765" spans="17:17">
      <c r="Q1765" s="7">
        <v>41</v>
      </c>
    </row>
    <row r="1766" spans="17:17">
      <c r="Q1766" s="7"/>
    </row>
    <row r="1767" spans="17:17">
      <c r="Q1767" s="7">
        <v>16</v>
      </c>
    </row>
    <row r="1768" spans="17:17">
      <c r="Q1768" s="7"/>
    </row>
    <row r="1769" spans="17:17">
      <c r="Q1769" s="7"/>
    </row>
    <row r="1770" spans="17:17">
      <c r="Q1770" s="7"/>
    </row>
    <row r="1771" spans="17:17">
      <c r="Q1771" s="7">
        <v>2</v>
      </c>
    </row>
    <row r="1772" spans="17:17">
      <c r="Q1772" s="7"/>
    </row>
    <row r="1773" spans="17:17">
      <c r="Q1773" s="7"/>
    </row>
    <row r="1774" spans="17:17">
      <c r="Q1774" s="7"/>
    </row>
    <row r="1775" spans="17:17">
      <c r="Q1775" s="7"/>
    </row>
    <row r="1776" spans="17:17">
      <c r="Q1776" s="7"/>
    </row>
    <row r="1777" spans="17:17">
      <c r="Q1777" s="7"/>
    </row>
    <row r="1778" spans="17:17">
      <c r="Q1778" s="7"/>
    </row>
    <row r="1779" spans="17:17">
      <c r="Q1779" s="7"/>
    </row>
    <row r="1780" spans="17:17">
      <c r="Q1780" s="7"/>
    </row>
    <row r="1781" spans="17:17">
      <c r="Q1781" s="7"/>
    </row>
    <row r="1782" spans="17:17">
      <c r="Q1782" s="7"/>
    </row>
    <row r="1783" spans="17:17">
      <c r="Q1783" s="7"/>
    </row>
    <row r="1784" spans="17:17">
      <c r="Q1784" s="7"/>
    </row>
    <row r="1785" spans="17:17">
      <c r="Q1785" s="7"/>
    </row>
    <row r="1786" spans="17:17">
      <c r="Q1786" s="7"/>
    </row>
    <row r="1787" spans="17:17">
      <c r="Q1787" s="7"/>
    </row>
    <row r="1788" spans="17:17">
      <c r="Q1788" s="7"/>
    </row>
    <row r="1789" spans="17:17">
      <c r="Q1789" s="7"/>
    </row>
    <row r="1790" spans="17:17">
      <c r="Q1790" s="7"/>
    </row>
    <row r="1791" spans="17:17">
      <c r="Q1791" s="7">
        <v>1</v>
      </c>
    </row>
    <row r="1792" spans="17:17">
      <c r="Q1792" s="7"/>
    </row>
    <row r="1793" spans="17:17">
      <c r="Q1793" s="7"/>
    </row>
    <row r="1794" spans="17:17">
      <c r="Q1794" s="7"/>
    </row>
    <row r="1795" spans="17:17">
      <c r="Q1795" s="7"/>
    </row>
    <row r="1796" spans="17:17">
      <c r="Q1796" s="7"/>
    </row>
    <row r="1797" spans="17:17">
      <c r="Q1797" s="7"/>
    </row>
    <row r="1798" spans="17:17">
      <c r="Q1798" s="7"/>
    </row>
    <row r="1799" spans="17:17">
      <c r="Q1799" s="7"/>
    </row>
    <row r="1800" spans="17:17">
      <c r="Q1800" s="7"/>
    </row>
    <row r="1801" spans="17:17">
      <c r="Q1801" s="7">
        <v>1</v>
      </c>
    </row>
    <row r="1802" spans="17:17">
      <c r="Q1802" s="7"/>
    </row>
    <row r="1803" spans="17:17">
      <c r="Q1803" s="7"/>
    </row>
    <row r="1804" spans="17:17">
      <c r="Q1804" s="7">
        <v>1</v>
      </c>
    </row>
    <row r="1805" spans="17:17">
      <c r="Q1805" s="7"/>
    </row>
    <row r="1806" spans="17:17">
      <c r="Q1806" s="7"/>
    </row>
    <row r="1807" spans="17:17">
      <c r="Q1807" s="7"/>
    </row>
    <row r="1808" spans="17:17">
      <c r="Q1808" s="7"/>
    </row>
    <row r="1809" spans="17:17">
      <c r="Q1809" s="7"/>
    </row>
    <row r="1810" spans="17:17">
      <c r="Q1810" s="7">
        <v>2</v>
      </c>
    </row>
    <row r="1811" spans="17:17">
      <c r="Q1811" s="7"/>
    </row>
    <row r="1812" spans="17:17">
      <c r="Q1812" s="7"/>
    </row>
    <row r="1813" spans="17:17">
      <c r="Q1813" s="7"/>
    </row>
    <row r="1814" spans="17:17">
      <c r="Q1814" s="7">
        <v>2</v>
      </c>
    </row>
    <row r="1815" spans="17:17">
      <c r="Q1815" s="7"/>
    </row>
    <row r="1816" spans="17:17">
      <c r="Q1816" s="7">
        <v>1</v>
      </c>
    </row>
    <row r="1817" spans="17:17">
      <c r="Q1817" s="7"/>
    </row>
    <row r="1818" spans="17:17">
      <c r="Q1818" s="7"/>
    </row>
    <row r="1819" spans="17:17">
      <c r="Q1819" s="7"/>
    </row>
    <row r="1820" spans="17:17">
      <c r="Q1820" s="7"/>
    </row>
    <row r="1821" spans="17:17">
      <c r="Q1821" s="7"/>
    </row>
    <row r="1822" spans="17:17">
      <c r="Q1822" s="7"/>
    </row>
    <row r="1823" spans="17:17">
      <c r="Q1823" s="7"/>
    </row>
    <row r="1824" spans="17:17">
      <c r="Q1824" s="7">
        <v>9</v>
      </c>
    </row>
    <row r="1825" spans="17:17">
      <c r="Q1825" s="7">
        <v>2</v>
      </c>
    </row>
    <row r="1826" spans="17:17">
      <c r="Q1826" s="7">
        <v>1</v>
      </c>
    </row>
    <row r="1827" spans="17:17">
      <c r="Q1827" s="7"/>
    </row>
    <row r="1828" spans="17:17">
      <c r="Q1828" s="7"/>
    </row>
    <row r="1829" spans="17:17">
      <c r="Q1829" s="7"/>
    </row>
    <row r="1830" spans="17:17">
      <c r="Q1830" s="7"/>
    </row>
    <row r="1831" spans="17:17">
      <c r="Q1831" s="7"/>
    </row>
    <row r="1832" spans="17:17">
      <c r="Q1832" s="7"/>
    </row>
    <row r="1833" spans="17:17">
      <c r="Q1833" s="7"/>
    </row>
    <row r="1834" spans="17:17">
      <c r="Q1834" s="7"/>
    </row>
    <row r="1835" spans="17:17">
      <c r="Q1835" s="7"/>
    </row>
    <row r="1836" spans="17:17">
      <c r="Q1836" s="7">
        <v>81</v>
      </c>
    </row>
    <row r="1837" spans="17:17">
      <c r="Q1837" s="7"/>
    </row>
    <row r="1838" spans="17:17">
      <c r="Q1838" s="7"/>
    </row>
    <row r="1839" spans="17:17">
      <c r="Q1839" s="7"/>
    </row>
    <row r="1840" spans="17:17">
      <c r="Q1840" s="7">
        <v>1</v>
      </c>
    </row>
    <row r="1841" spans="17:17">
      <c r="Q1841" s="7">
        <v>6</v>
      </c>
    </row>
    <row r="1842" spans="17:17">
      <c r="Q1842" s="7"/>
    </row>
    <row r="1843" spans="17:17">
      <c r="Q1843" s="7"/>
    </row>
    <row r="1844" spans="17:17">
      <c r="Q1844" s="7">
        <v>4</v>
      </c>
    </row>
    <row r="1845" spans="17:17">
      <c r="Q1845" s="7">
        <v>2</v>
      </c>
    </row>
    <row r="1846" spans="17:17">
      <c r="Q1846" s="7">
        <v>2</v>
      </c>
    </row>
    <row r="1847" spans="17:17">
      <c r="Q1847" s="7"/>
    </row>
    <row r="1848" spans="17:17">
      <c r="Q1848" s="7"/>
    </row>
    <row r="1849" spans="17:17">
      <c r="Q1849" s="7"/>
    </row>
    <row r="1850" spans="17:17">
      <c r="Q1850" s="7"/>
    </row>
    <row r="1851" spans="17:17">
      <c r="Q1851" s="7"/>
    </row>
    <row r="1852" spans="17:17">
      <c r="Q1852" s="7">
        <v>5</v>
      </c>
    </row>
    <row r="1853" spans="17:17">
      <c r="Q1853" s="7"/>
    </row>
    <row r="1854" spans="17:17">
      <c r="Q1854" s="7"/>
    </row>
    <row r="1855" spans="17:17">
      <c r="Q1855" s="7"/>
    </row>
    <row r="1856" spans="17:17">
      <c r="Q1856" s="7">
        <v>24</v>
      </c>
    </row>
    <row r="1857" spans="17:17">
      <c r="Q1857" s="7">
        <v>13</v>
      </c>
    </row>
    <row r="1858" spans="17:17">
      <c r="Q1858" s="7"/>
    </row>
    <row r="1859" spans="17:17">
      <c r="Q1859" s="7"/>
    </row>
    <row r="1860" spans="17:17">
      <c r="Q1860" s="7"/>
    </row>
    <row r="1861" spans="17:17">
      <c r="Q1861" s="7">
        <v>10</v>
      </c>
    </row>
    <row r="1862" spans="17:17">
      <c r="Q1862" s="7"/>
    </row>
    <row r="1863" spans="17:17">
      <c r="Q1863" s="7">
        <v>33</v>
      </c>
    </row>
    <row r="1864" spans="17:17">
      <c r="Q1864" s="7">
        <v>3</v>
      </c>
    </row>
    <row r="1865" spans="17:17">
      <c r="Q1865" s="7"/>
    </row>
    <row r="1866" spans="17:17">
      <c r="Q1866" s="7">
        <v>9</v>
      </c>
    </row>
    <row r="1867" spans="17:17">
      <c r="Q1867" s="7"/>
    </row>
    <row r="1868" spans="17:17">
      <c r="Q1868" s="7"/>
    </row>
    <row r="1869" spans="17:17">
      <c r="Q1869" s="7"/>
    </row>
    <row r="1870" spans="17:17">
      <c r="Q1870" s="7"/>
    </row>
    <row r="1871" spans="17:17">
      <c r="Q1871" s="7">
        <v>5</v>
      </c>
    </row>
    <row r="1872" spans="17:17">
      <c r="Q1872" s="7"/>
    </row>
    <row r="1873" spans="17:17">
      <c r="Q1873" s="7"/>
    </row>
    <row r="1874" spans="17:17">
      <c r="Q1874" s="7"/>
    </row>
    <row r="1875" spans="17:17">
      <c r="Q1875" s="7"/>
    </row>
    <row r="1876" spans="17:17">
      <c r="Q1876" s="7"/>
    </row>
    <row r="1877" spans="17:17">
      <c r="Q1877" s="7"/>
    </row>
    <row r="1878" spans="17:17">
      <c r="Q1878" s="7"/>
    </row>
    <row r="1879" spans="17:17">
      <c r="Q1879" s="7"/>
    </row>
    <row r="1880" spans="17:17">
      <c r="Q1880" s="7"/>
    </row>
    <row r="1881" spans="17:17">
      <c r="Q1881" s="7"/>
    </row>
    <row r="1882" spans="17:17">
      <c r="Q1882" s="7"/>
    </row>
    <row r="1883" spans="17:17">
      <c r="Q1883" s="7"/>
    </row>
    <row r="1884" spans="17:17">
      <c r="Q1884" s="7"/>
    </row>
    <row r="1885" spans="17:17">
      <c r="Q1885" s="7"/>
    </row>
    <row r="1886" spans="17:17">
      <c r="Q1886" s="7"/>
    </row>
    <row r="1887" spans="17:17">
      <c r="Q1887" s="7">
        <v>10</v>
      </c>
    </row>
    <row r="1888" spans="17:17">
      <c r="Q1888" s="7"/>
    </row>
    <row r="1889" spans="17:17">
      <c r="Q1889" s="7"/>
    </row>
    <row r="1890" spans="17:17">
      <c r="Q1890" s="7"/>
    </row>
    <row r="1891" spans="17:17">
      <c r="Q1891" s="7"/>
    </row>
    <row r="1892" spans="17:17">
      <c r="Q1892" s="7"/>
    </row>
    <row r="1893" spans="17:17">
      <c r="Q1893" s="7"/>
    </row>
    <row r="1894" spans="17:17">
      <c r="Q1894" s="7">
        <v>100</v>
      </c>
    </row>
    <row r="1895" spans="17:17">
      <c r="Q1895" s="7"/>
    </row>
    <row r="1896" spans="17:17">
      <c r="Q1896" s="7"/>
    </row>
    <row r="1897" spans="17:17">
      <c r="Q1897" s="7"/>
    </row>
    <row r="1898" spans="17:17">
      <c r="Q1898" s="7"/>
    </row>
    <row r="1899" spans="17:17">
      <c r="Q1899" s="7"/>
    </row>
    <row r="1900" spans="17:17">
      <c r="Q1900" s="7"/>
    </row>
    <row r="1901" spans="17:17">
      <c r="Q1901" s="7"/>
    </row>
    <row r="1902" spans="17:17">
      <c r="Q1902" s="7">
        <v>7</v>
      </c>
    </row>
    <row r="1903" spans="17:17">
      <c r="Q1903" s="7"/>
    </row>
    <row r="1904" spans="17:17">
      <c r="Q1904" s="7"/>
    </row>
    <row r="1905" spans="17:17">
      <c r="Q1905" s="7"/>
    </row>
    <row r="1906" spans="17:17">
      <c r="Q1906" s="7">
        <v>5</v>
      </c>
    </row>
    <row r="1907" spans="17:17">
      <c r="Q1907" s="7"/>
    </row>
    <row r="1908" spans="17:17">
      <c r="Q1908" s="7"/>
    </row>
    <row r="1909" spans="17:17">
      <c r="Q1909" s="7"/>
    </row>
    <row r="1910" spans="17:17">
      <c r="Q1910" s="7"/>
    </row>
    <row r="1911" spans="17:17">
      <c r="Q1911" s="7"/>
    </row>
    <row r="1912" spans="17:17">
      <c r="Q1912" s="7"/>
    </row>
    <row r="1913" spans="17:17">
      <c r="Q1913" s="7"/>
    </row>
    <row r="1914" spans="17:17">
      <c r="Q1914" s="7"/>
    </row>
    <row r="1915" spans="17:17">
      <c r="Q1915" s="7"/>
    </row>
    <row r="1916" spans="17:17">
      <c r="Q1916" s="7">
        <v>6</v>
      </c>
    </row>
    <row r="1917" spans="17:17">
      <c r="Q1917" s="7"/>
    </row>
    <row r="1918" spans="17:17">
      <c r="Q1918" s="7"/>
    </row>
    <row r="1919" spans="17:17">
      <c r="Q1919" s="7"/>
    </row>
    <row r="1920" spans="17:17">
      <c r="Q1920" s="7"/>
    </row>
    <row r="1921" spans="17:17">
      <c r="Q1921" s="7"/>
    </row>
    <row r="1972" spans="17:17">
      <c r="Q1972" s="7"/>
    </row>
    <row r="1973" spans="17:17">
      <c r="Q1973" s="7"/>
    </row>
    <row r="1974" spans="17:17">
      <c r="Q1974" s="7"/>
    </row>
    <row r="1975" spans="17:17">
      <c r="Q1975" s="7"/>
    </row>
    <row r="1976" spans="17:17">
      <c r="Q1976" s="7"/>
    </row>
    <row r="1977" spans="17:17">
      <c r="Q1977" s="7"/>
    </row>
    <row r="1978" spans="17:17">
      <c r="Q1978" s="7"/>
    </row>
    <row r="1979" spans="17:17">
      <c r="Q1979" s="7"/>
    </row>
    <row r="1980" spans="17:17">
      <c r="Q1980" s="7"/>
    </row>
    <row r="1981" spans="17:17">
      <c r="Q1981" s="7"/>
    </row>
    <row r="1982" spans="17:17">
      <c r="Q1982" s="7"/>
    </row>
    <row r="1983" spans="17:17">
      <c r="Q1983" s="7"/>
    </row>
    <row r="1984" spans="17:17">
      <c r="Q1984" s="7"/>
    </row>
    <row r="1985" spans="17:17">
      <c r="Q1985" s="7"/>
    </row>
    <row r="1986" spans="17:17">
      <c r="Q1986" s="7"/>
    </row>
    <row r="1987" spans="17:17">
      <c r="Q1987" s="7"/>
    </row>
    <row r="1988" spans="17:17">
      <c r="Q1988" s="7"/>
    </row>
    <row r="1989" spans="17:17">
      <c r="Q1989" s="7"/>
    </row>
    <row r="1990" spans="17:17">
      <c r="Q1990" s="7">
        <v>8</v>
      </c>
    </row>
    <row r="1991" spans="17:17">
      <c r="Q1991" s="7"/>
    </row>
    <row r="1992" spans="17:17">
      <c r="Q1992" s="7"/>
    </row>
    <row r="1993" spans="17:17">
      <c r="Q1993" s="7"/>
    </row>
    <row r="1994" spans="17:17">
      <c r="Q1994" s="7"/>
    </row>
    <row r="1995" spans="17:17">
      <c r="Q1995" s="7">
        <v>3</v>
      </c>
    </row>
    <row r="1996" spans="17:17">
      <c r="Q1996" s="7">
        <v>3</v>
      </c>
    </row>
    <row r="1997" spans="17:17">
      <c r="Q1997" s="7"/>
    </row>
    <row r="1998" spans="17:17">
      <c r="Q1998" s="7"/>
    </row>
    <row r="1999" spans="17:17">
      <c r="Q1999" s="7"/>
    </row>
    <row r="2000" spans="17:17">
      <c r="Q2000" s="7"/>
    </row>
    <row r="2001" spans="17:17">
      <c r="Q2001" s="7"/>
    </row>
    <row r="2002" spans="17:17">
      <c r="Q2002" s="7">
        <v>3</v>
      </c>
    </row>
    <row r="2003" spans="17:17">
      <c r="Q2003" s="7"/>
    </row>
    <row r="2004" spans="17:17">
      <c r="Q2004" s="7">
        <v>13</v>
      </c>
    </row>
    <row r="2005" spans="17:17">
      <c r="Q2005" s="7"/>
    </row>
    <row r="2006" spans="17:17">
      <c r="Q2006" s="7">
        <v>11</v>
      </c>
    </row>
    <row r="2007" spans="17:17">
      <c r="Q2007" s="7"/>
    </row>
    <row r="2008" spans="17:17">
      <c r="Q2008" s="7"/>
    </row>
    <row r="2009" spans="17:17">
      <c r="Q2009" s="7"/>
    </row>
    <row r="2010" spans="17:17">
      <c r="Q2010" s="7"/>
    </row>
    <row r="2011" spans="17:17">
      <c r="Q2011" s="7"/>
    </row>
    <row r="2012" spans="17:17">
      <c r="Q2012" s="7"/>
    </row>
    <row r="2013" spans="17:17">
      <c r="Q2013" s="7"/>
    </row>
    <row r="2014" spans="17:17">
      <c r="Q2014" s="7">
        <v>7</v>
      </c>
    </row>
    <row r="2015" spans="17:17">
      <c r="Q2015" s="7">
        <v>31</v>
      </c>
    </row>
    <row r="2016" spans="17:17">
      <c r="Q2016" s="7">
        <v>4</v>
      </c>
    </row>
    <row r="2017" spans="17:17">
      <c r="Q2017" s="7">
        <v>4</v>
      </c>
    </row>
    <row r="2018" spans="17:17">
      <c r="Q2018" s="7"/>
    </row>
    <row r="2019" spans="17:17">
      <c r="Q2019" s="7"/>
    </row>
    <row r="2020" spans="17:17">
      <c r="Q2020" s="7"/>
    </row>
    <row r="2021" spans="17:17">
      <c r="Q2021" s="7"/>
    </row>
    <row r="2022" spans="17:17">
      <c r="Q2022" s="7"/>
    </row>
    <row r="2023" spans="17:17">
      <c r="Q2023" s="7"/>
    </row>
    <row r="2024" spans="17:17">
      <c r="Q2024" s="7"/>
    </row>
    <row r="2025" spans="17:17">
      <c r="Q2025" s="7"/>
    </row>
    <row r="2026" spans="17:17">
      <c r="Q2026" s="7"/>
    </row>
    <row r="2027" spans="17:17">
      <c r="Q2027" s="7"/>
    </row>
    <row r="2028" spans="17:17">
      <c r="Q2028" s="7"/>
    </row>
    <row r="2029" spans="17:17">
      <c r="Q2029" s="7"/>
    </row>
    <row r="2030" spans="17:17">
      <c r="Q2030" s="7"/>
    </row>
    <row r="2031" spans="17:17">
      <c r="Q2031" s="7"/>
    </row>
    <row r="2032" spans="17:17">
      <c r="Q2032" s="7"/>
    </row>
    <row r="2033" spans="17:17">
      <c r="Q2033" s="7"/>
    </row>
    <row r="2034" spans="17:17">
      <c r="Q2034" s="7"/>
    </row>
    <row r="2035" spans="17:17">
      <c r="Q2035" s="7"/>
    </row>
    <row r="2036" spans="17:17">
      <c r="Q2036" s="7">
        <v>20</v>
      </c>
    </row>
    <row r="2037" spans="17:17">
      <c r="Q2037" s="7">
        <v>10</v>
      </c>
    </row>
    <row r="2038" spans="17:17">
      <c r="Q2038" s="7"/>
    </row>
    <row r="2039" spans="17:17">
      <c r="Q2039" s="7"/>
    </row>
    <row r="2040" spans="17:17">
      <c r="Q2040" s="7"/>
    </row>
    <row r="2041" spans="17:17">
      <c r="Q2041" s="7">
        <v>2</v>
      </c>
    </row>
    <row r="2042" spans="17:17">
      <c r="Q2042" s="7">
        <v>20</v>
      </c>
    </row>
    <row r="2043" spans="17:17">
      <c r="Q2043" s="7"/>
    </row>
    <row r="2044" spans="17:17">
      <c r="Q2044" s="7"/>
    </row>
    <row r="2045" spans="17:17">
      <c r="Q2045" s="7"/>
    </row>
    <row r="2046" spans="17:17">
      <c r="Q2046" s="7"/>
    </row>
    <row r="2047" spans="17:17">
      <c r="Q2047" s="7"/>
    </row>
    <row r="2048" spans="17:17">
      <c r="Q2048" s="7"/>
    </row>
    <row r="2049" spans="17:17">
      <c r="Q2049" s="7"/>
    </row>
    <row r="2050" spans="17:17">
      <c r="Q2050" s="7"/>
    </row>
    <row r="2051" spans="17:17">
      <c r="Q2051" s="7"/>
    </row>
    <row r="2052" spans="17:17">
      <c r="Q2052" s="7"/>
    </row>
    <row r="2053" spans="17:17">
      <c r="Q2053" s="7"/>
    </row>
    <row r="2054" spans="17:17">
      <c r="Q2054" s="7"/>
    </row>
    <row r="2055" spans="17:17">
      <c r="Q2055" s="7"/>
    </row>
    <row r="2056" spans="17:17">
      <c r="Q2056" s="7"/>
    </row>
    <row r="2057" spans="17:17">
      <c r="Q2057" s="7"/>
    </row>
    <row r="2058" spans="17:17">
      <c r="Q2058" s="7"/>
    </row>
    <row r="2059" spans="17:17">
      <c r="Q2059" s="7"/>
    </row>
    <row r="2060" spans="17:17">
      <c r="Q2060" s="7"/>
    </row>
    <row r="2061" spans="17:17">
      <c r="Q2061" s="7"/>
    </row>
    <row r="2062" spans="17:17">
      <c r="Q2062" s="7"/>
    </row>
    <row r="2063" spans="17:17">
      <c r="Q2063" s="7"/>
    </row>
    <row r="2064" spans="17:17">
      <c r="Q2064" s="7">
        <v>25</v>
      </c>
    </row>
    <row r="2065" spans="17:17">
      <c r="Q2065" s="7">
        <v>12</v>
      </c>
    </row>
    <row r="2066" spans="17:17">
      <c r="Q2066" s="7">
        <v>2</v>
      </c>
    </row>
    <row r="2067" spans="17:17">
      <c r="Q2067" s="7"/>
    </row>
    <row r="2068" spans="17:17">
      <c r="Q2068" s="7"/>
    </row>
    <row r="2069" spans="17:17">
      <c r="Q2069" s="7"/>
    </row>
    <row r="2070" spans="17:17">
      <c r="Q2070" s="7"/>
    </row>
    <row r="2071" spans="17:17">
      <c r="Q2071" s="7">
        <v>6</v>
      </c>
    </row>
    <row r="2072" spans="17:17">
      <c r="Q2072" s="7"/>
    </row>
    <row r="2073" spans="17:17">
      <c r="Q2073" s="7"/>
    </row>
    <row r="2074" spans="17:17">
      <c r="Q2074" s="7"/>
    </row>
    <row r="2075" spans="17:17">
      <c r="Q2075" s="7"/>
    </row>
    <row r="2076" spans="17:17">
      <c r="Q2076" s="7">
        <v>2</v>
      </c>
    </row>
    <row r="2077" spans="17:17">
      <c r="Q2077" s="7"/>
    </row>
    <row r="2078" spans="17:17">
      <c r="Q2078" s="7"/>
    </row>
    <row r="2079" spans="17:17">
      <c r="Q2079" s="7">
        <v>-6</v>
      </c>
    </row>
    <row r="2080" spans="17:17">
      <c r="Q2080" s="7"/>
    </row>
    <row r="2081" spans="17:17">
      <c r="Q2081" s="7"/>
    </row>
    <row r="2082" spans="17:17">
      <c r="Q2082" s="7"/>
    </row>
    <row r="2083" spans="17:17">
      <c r="Q2083" s="7"/>
    </row>
    <row r="2084" spans="17:17">
      <c r="Q2084" s="7">
        <v>10</v>
      </c>
    </row>
    <row r="2085" spans="17:17">
      <c r="Q2085" s="7"/>
    </row>
    <row r="2086" spans="17:17">
      <c r="Q2086" s="7"/>
    </row>
    <row r="2087" spans="17:17">
      <c r="Q2087" s="7">
        <v>242</v>
      </c>
    </row>
    <row r="2088" spans="17:17">
      <c r="Q2088" s="7"/>
    </row>
    <row r="2089" spans="17:17">
      <c r="Q2089" s="7"/>
    </row>
    <row r="2090" spans="17:17">
      <c r="Q2090" s="7">
        <v>22</v>
      </c>
    </row>
    <row r="2091" spans="17:17">
      <c r="Q2091" s="7"/>
    </row>
    <row r="2092" spans="17:17">
      <c r="Q2092" s="7"/>
    </row>
    <row r="2093" spans="17:17">
      <c r="Q2093" s="7"/>
    </row>
    <row r="2094" spans="17:17">
      <c r="Q2094" s="7">
        <v>5</v>
      </c>
    </row>
    <row r="2095" spans="17:17">
      <c r="Q2095" s="7">
        <v>6</v>
      </c>
    </row>
    <row r="2096" spans="17:17">
      <c r="Q2096" s="7">
        <v>6</v>
      </c>
    </row>
    <row r="2097" spans="17:17">
      <c r="Q2097" s="7"/>
    </row>
    <row r="2098" spans="17:17">
      <c r="Q2098" s="7">
        <v>30</v>
      </c>
    </row>
    <row r="2099" spans="17:17">
      <c r="Q2099" s="7"/>
    </row>
    <row r="2100" spans="17:17">
      <c r="Q2100" s="7"/>
    </row>
    <row r="2101" spans="17:17">
      <c r="Q2101" s="7">
        <v>30</v>
      </c>
    </row>
    <row r="2102" spans="17:17">
      <c r="Q2102" s="7">
        <v>24</v>
      </c>
    </row>
    <row r="2103" spans="17:17">
      <c r="Q2103" s="7"/>
    </row>
    <row r="2104" spans="17:17">
      <c r="Q2104" s="7"/>
    </row>
    <row r="2105" spans="17:17">
      <c r="Q2105" s="7"/>
    </row>
    <row r="2106" spans="17:17">
      <c r="Q2106" s="7">
        <v>266</v>
      </c>
    </row>
    <row r="2107" spans="17:17">
      <c r="Q2107" s="7">
        <v>80</v>
      </c>
    </row>
    <row r="2108" spans="17:17">
      <c r="Q2108" s="7"/>
    </row>
    <row r="2109" spans="17:17">
      <c r="Q2109" s="7"/>
    </row>
    <row r="2110" spans="17:17">
      <c r="Q2110" s="7">
        <v>435</v>
      </c>
    </row>
    <row r="2111" spans="17:17">
      <c r="Q2111" s="7"/>
    </row>
    <row r="2112" spans="17:17">
      <c r="Q2112" s="7">
        <v>50</v>
      </c>
    </row>
    <row r="2113" spans="17:17">
      <c r="Q2113" s="7"/>
    </row>
    <row r="2114" spans="17:17">
      <c r="Q2114" s="7">
        <v>9</v>
      </c>
    </row>
    <row r="2115" spans="17:17">
      <c r="Q2115" s="7">
        <v>560</v>
      </c>
    </row>
    <row r="2116" spans="17:17">
      <c r="Q2116" s="7">
        <v>30</v>
      </c>
    </row>
    <row r="2117" spans="17:17">
      <c r="Q2117" s="7">
        <v>34</v>
      </c>
    </row>
    <row r="2118" spans="17:17">
      <c r="Q2118" s="7"/>
    </row>
    <row r="2119" spans="17:17">
      <c r="Q2119" s="7"/>
    </row>
    <row r="2120" spans="17:17">
      <c r="Q2120" s="7"/>
    </row>
    <row r="2121" spans="17:17">
      <c r="Q2121" s="7">
        <v>5</v>
      </c>
    </row>
  </sheetData>
  <autoFilter ref="A1:H7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Wholeseller(Direct Party)</vt:lpstr>
      <vt:lpstr>Trade Group LMTD</vt:lpstr>
      <vt:lpstr>Transformer Group LMTD</vt:lpstr>
      <vt:lpstr>Combine Sales Distributor Vise</vt:lpstr>
      <vt:lpstr>Distributor Wise</vt:lpstr>
      <vt:lpstr>Product Wise</vt:lpstr>
      <vt:lpstr>DATA</vt:lpstr>
      <vt:lpstr>Price List</vt:lpstr>
      <vt:lpstr>Orders</vt:lpstr>
      <vt:lpstr>Distributor List</vt:lpstr>
      <vt:lpstr>'Combine Sales Distributor Vise'!Print_Area</vt:lpstr>
      <vt:lpstr>'Distributor Wise'!Print_Area</vt:lpstr>
      <vt:lpstr>Orders!Print_Area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Umer</dc:creator>
  <cp:lastModifiedBy>Dasni raja</cp:lastModifiedBy>
  <cp:lastPrinted>2026-06-07T00:18:00Z</cp:lastPrinted>
  <dcterms:created xsi:type="dcterms:W3CDTF">2022-07-13T05:58:00Z</dcterms:created>
  <dcterms:modified xsi:type="dcterms:W3CDTF">2026-08-01T22:16:48Z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1C83E7AD38DF4E8DA326A0B927B371A3_13</vt:lpwstr>
  </property>
  <property fmtid="{D5CDD505-2E9C-101B-9397-08002B2CF9AE}" pid="3" name="KSOProductBuildVer">
    <vt:lpwstr>1033-12.1.0.28032</vt:lpwstr>
  </property>
  <property fmtid="{D5CDD505-2E9C-101B-9397-08002B2CF9AE}" pid="4" name="CalculationRule">
    <vt:i4>0</vt:i4>
  </property>
</Properties>
</file>